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dlin\Dropbox\Premium\Precision Value\"/>
    </mc:Choice>
  </mc:AlternateContent>
  <xr:revisionPtr revIDLastSave="0" documentId="13_ncr:1_{C26DA847-1316-4EDA-9779-53CED0A12A2F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ProofingPV" sheetId="2" r:id="rId1"/>
    <sheet name="New Chart" sheetId="3" r:id="rId2"/>
    <sheet name="Selections" sheetId="4" r:id="rId3"/>
  </sheets>
  <definedNames>
    <definedName name="_xlnm._FilterDatabase" localSheetId="2" hidden="1">Selections!$H$2:$H$18044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28" i="2" l="1"/>
  <c r="C128" i="2"/>
  <c r="E128" i="2" s="1"/>
  <c r="B128" i="2"/>
  <c r="D127" i="2"/>
  <c r="C127" i="2"/>
  <c r="E127" i="2" s="1"/>
  <c r="B127" i="2"/>
  <c r="D126" i="2"/>
  <c r="C126" i="2"/>
  <c r="E126" i="2" s="1"/>
  <c r="B126" i="2"/>
  <c r="D125" i="2"/>
  <c r="C125" i="2"/>
  <c r="E125" i="2" s="1"/>
  <c r="B125" i="2"/>
  <c r="D124" i="2"/>
  <c r="C124" i="2"/>
  <c r="E124" i="2" s="1"/>
  <c r="B124" i="2"/>
  <c r="J18532" i="4"/>
  <c r="M18532" i="4" s="1"/>
  <c r="K18532" i="4"/>
  <c r="L18532" i="4"/>
  <c r="L18533" i="4" s="1"/>
  <c r="K18533" i="4"/>
  <c r="K18534" i="4"/>
  <c r="L18534" i="4"/>
  <c r="L18535" i="4" s="1"/>
  <c r="L18536" i="4" s="1"/>
  <c r="L18537" i="4" s="1"/>
  <c r="L18538" i="4" s="1"/>
  <c r="L18539" i="4" s="1"/>
  <c r="L18540" i="4" s="1"/>
  <c r="L18541" i="4" s="1"/>
  <c r="L18542" i="4" s="1"/>
  <c r="L18543" i="4" s="1"/>
  <c r="L18544" i="4" s="1"/>
  <c r="L18545" i="4" s="1"/>
  <c r="L18546" i="4" s="1"/>
  <c r="L18547" i="4" s="1"/>
  <c r="L18548" i="4" s="1"/>
  <c r="L18549" i="4" s="1"/>
  <c r="L18550" i="4" s="1"/>
  <c r="L18551" i="4" s="1"/>
  <c r="L18552" i="4" s="1"/>
  <c r="L18553" i="4" s="1"/>
  <c r="L18554" i="4" s="1"/>
  <c r="L18555" i="4" s="1"/>
  <c r="L18556" i="4" s="1"/>
  <c r="L18557" i="4" s="1"/>
  <c r="L18558" i="4" s="1"/>
  <c r="L18559" i="4" s="1"/>
  <c r="L18560" i="4" s="1"/>
  <c r="L18561" i="4" s="1"/>
  <c r="L18562" i="4" s="1"/>
  <c r="L18563" i="4" s="1"/>
  <c r="L18564" i="4" s="1"/>
  <c r="L18565" i="4" s="1"/>
  <c r="L18566" i="4" s="1"/>
  <c r="L18567" i="4" s="1"/>
  <c r="L18568" i="4" s="1"/>
  <c r="L18569" i="4" s="1"/>
  <c r="L18570" i="4" s="1"/>
  <c r="L18571" i="4" s="1"/>
  <c r="L18572" i="4" s="1"/>
  <c r="L18573" i="4" s="1"/>
  <c r="L18574" i="4" s="1"/>
  <c r="L18575" i="4" s="1"/>
  <c r="L18576" i="4" s="1"/>
  <c r="L18577" i="4" s="1"/>
  <c r="L18578" i="4" s="1"/>
  <c r="L18579" i="4" s="1"/>
  <c r="L18580" i="4" s="1"/>
  <c r="L18581" i="4" s="1"/>
  <c r="L18582" i="4" s="1"/>
  <c r="L18583" i="4" s="1"/>
  <c r="L18584" i="4" s="1"/>
  <c r="L18585" i="4" s="1"/>
  <c r="L18586" i="4" s="1"/>
  <c r="L18587" i="4" s="1"/>
  <c r="L18588" i="4" s="1"/>
  <c r="L18589" i="4" s="1"/>
  <c r="L18590" i="4" s="1"/>
  <c r="L18591" i="4" s="1"/>
  <c r="L18592" i="4" s="1"/>
  <c r="L18593" i="4" s="1"/>
  <c r="L18594" i="4" s="1"/>
  <c r="L18595" i="4" s="1"/>
  <c r="L18596" i="4" s="1"/>
  <c r="L18597" i="4" s="1"/>
  <c r="L18598" i="4" s="1"/>
  <c r="L18599" i="4" s="1"/>
  <c r="L18600" i="4" s="1"/>
  <c r="L18601" i="4" s="1"/>
  <c r="L18602" i="4" s="1"/>
  <c r="L18603" i="4" s="1"/>
  <c r="L18604" i="4" s="1"/>
  <c r="L18605" i="4" s="1"/>
  <c r="L18606" i="4" s="1"/>
  <c r="L18607" i="4" s="1"/>
  <c r="L18608" i="4" s="1"/>
  <c r="L18609" i="4" s="1"/>
  <c r="L18610" i="4" s="1"/>
  <c r="L18611" i="4" s="1"/>
  <c r="L18612" i="4" s="1"/>
  <c r="L18613" i="4" s="1"/>
  <c r="L18614" i="4" s="1"/>
  <c r="L18615" i="4" s="1"/>
  <c r="L18616" i="4" s="1"/>
  <c r="L18617" i="4" s="1"/>
  <c r="L18618" i="4" s="1"/>
  <c r="L18619" i="4" s="1"/>
  <c r="L18620" i="4" s="1"/>
  <c r="L18621" i="4" s="1"/>
  <c r="L18622" i="4" s="1"/>
  <c r="L18623" i="4" s="1"/>
  <c r="L18624" i="4" s="1"/>
  <c r="L18625" i="4" s="1"/>
  <c r="L18626" i="4" s="1"/>
  <c r="L18627" i="4" s="1"/>
  <c r="L18628" i="4" s="1"/>
  <c r="L18629" i="4" s="1"/>
  <c r="L18630" i="4" s="1"/>
  <c r="L18631" i="4" s="1"/>
  <c r="L18632" i="4" s="1"/>
  <c r="L18633" i="4" s="1"/>
  <c r="L18634" i="4" s="1"/>
  <c r="L18635" i="4" s="1"/>
  <c r="L18636" i="4" s="1"/>
  <c r="L18637" i="4" s="1"/>
  <c r="L18638" i="4" s="1"/>
  <c r="L18639" i="4" s="1"/>
  <c r="L18640" i="4" s="1"/>
  <c r="L18641" i="4" s="1"/>
  <c r="L18642" i="4" s="1"/>
  <c r="L18643" i="4" s="1"/>
  <c r="L18644" i="4" s="1"/>
  <c r="L18645" i="4" s="1"/>
  <c r="L18646" i="4" s="1"/>
  <c r="L18647" i="4" s="1"/>
  <c r="L18648" i="4" s="1"/>
  <c r="L18649" i="4" s="1"/>
  <c r="L18650" i="4" s="1"/>
  <c r="L18651" i="4" s="1"/>
  <c r="L18652" i="4" s="1"/>
  <c r="L18653" i="4" s="1"/>
  <c r="L18654" i="4" s="1"/>
  <c r="L18655" i="4" s="1"/>
  <c r="L18656" i="4" s="1"/>
  <c r="L18657" i="4" s="1"/>
  <c r="L18658" i="4" s="1"/>
  <c r="L18659" i="4" s="1"/>
  <c r="L18660" i="4" s="1"/>
  <c r="L18661" i="4" s="1"/>
  <c r="L18662" i="4" s="1"/>
  <c r="L18663" i="4" s="1"/>
  <c r="L18664" i="4" s="1"/>
  <c r="L18665" i="4" s="1"/>
  <c r="L18666" i="4" s="1"/>
  <c r="L18667" i="4" s="1"/>
  <c r="L18668" i="4" s="1"/>
  <c r="L18669" i="4" s="1"/>
  <c r="L18670" i="4" s="1"/>
  <c r="L18671" i="4" s="1"/>
  <c r="L18672" i="4" s="1"/>
  <c r="L18673" i="4" s="1"/>
  <c r="L18674" i="4" s="1"/>
  <c r="L18675" i="4" s="1"/>
  <c r="L18676" i="4" s="1"/>
  <c r="L18677" i="4" s="1"/>
  <c r="L18678" i="4" s="1"/>
  <c r="L18679" i="4" s="1"/>
  <c r="L18680" i="4" s="1"/>
  <c r="L18681" i="4" s="1"/>
  <c r="L18682" i="4" s="1"/>
  <c r="L18683" i="4" s="1"/>
  <c r="L18684" i="4" s="1"/>
  <c r="L18685" i="4" s="1"/>
  <c r="L18686" i="4" s="1"/>
  <c r="L18687" i="4" s="1"/>
  <c r="L18688" i="4" s="1"/>
  <c r="L18689" i="4" s="1"/>
  <c r="L18690" i="4" s="1"/>
  <c r="L18691" i="4" s="1"/>
  <c r="L18692" i="4" s="1"/>
  <c r="L18693" i="4" s="1"/>
  <c r="L18694" i="4" s="1"/>
  <c r="L18695" i="4" s="1"/>
  <c r="L18696" i="4" s="1"/>
  <c r="L18697" i="4" s="1"/>
  <c r="L18698" i="4" s="1"/>
  <c r="L18699" i="4" s="1"/>
  <c r="L18700" i="4" s="1"/>
  <c r="L18701" i="4" s="1"/>
  <c r="L18702" i="4" s="1"/>
  <c r="L18703" i="4" s="1"/>
  <c r="L18704" i="4" s="1"/>
  <c r="L18705" i="4" s="1"/>
  <c r="L18706" i="4" s="1"/>
  <c r="L18707" i="4" s="1"/>
  <c r="L18708" i="4" s="1"/>
  <c r="L18709" i="4" s="1"/>
  <c r="L18710" i="4" s="1"/>
  <c r="L18711" i="4" s="1"/>
  <c r="L18712" i="4" s="1"/>
  <c r="L18713" i="4" s="1"/>
  <c r="L18714" i="4" s="1"/>
  <c r="L18715" i="4" s="1"/>
  <c r="L18716" i="4" s="1"/>
  <c r="L18717" i="4" s="1"/>
  <c r="L18718" i="4" s="1"/>
  <c r="L18719" i="4" s="1"/>
  <c r="L18720" i="4" s="1"/>
  <c r="L18721" i="4" s="1"/>
  <c r="L18722" i="4" s="1"/>
  <c r="L18723" i="4" s="1"/>
  <c r="L18724" i="4" s="1"/>
  <c r="L18725" i="4" s="1"/>
  <c r="L18726" i="4" s="1"/>
  <c r="L18727" i="4" s="1"/>
  <c r="L18728" i="4" s="1"/>
  <c r="L18729" i="4" s="1"/>
  <c r="L18730" i="4" s="1"/>
  <c r="L18731" i="4" s="1"/>
  <c r="L18732" i="4" s="1"/>
  <c r="L18733" i="4" s="1"/>
  <c r="L18734" i="4" s="1"/>
  <c r="L18735" i="4" s="1"/>
  <c r="L18736" i="4" s="1"/>
  <c r="L18737" i="4" s="1"/>
  <c r="L18738" i="4" s="1"/>
  <c r="L18739" i="4" s="1"/>
  <c r="L18740" i="4" s="1"/>
  <c r="L18741" i="4" s="1"/>
  <c r="L18742" i="4" s="1"/>
  <c r="L18743" i="4" s="1"/>
  <c r="L18744" i="4" s="1"/>
  <c r="L18745" i="4" s="1"/>
  <c r="L18746" i="4" s="1"/>
  <c r="L18747" i="4" s="1"/>
  <c r="L18748" i="4" s="1"/>
  <c r="L18749" i="4" s="1"/>
  <c r="L18750" i="4" s="1"/>
  <c r="L18751" i="4" s="1"/>
  <c r="L18752" i="4" s="1"/>
  <c r="L18753" i="4" s="1"/>
  <c r="L18754" i="4" s="1"/>
  <c r="L18755" i="4" s="1"/>
  <c r="L18756" i="4" s="1"/>
  <c r="L18757" i="4" s="1"/>
  <c r="L18758" i="4" s="1"/>
  <c r="L18759" i="4" s="1"/>
  <c r="L18760" i="4" s="1"/>
  <c r="L18761" i="4" s="1"/>
  <c r="L18762" i="4" s="1"/>
  <c r="L18763" i="4" s="1"/>
  <c r="L18764" i="4" s="1"/>
  <c r="L18765" i="4" s="1"/>
  <c r="L18766" i="4" s="1"/>
  <c r="L18767" i="4" s="1"/>
  <c r="L18768" i="4" s="1"/>
  <c r="L18769" i="4" s="1"/>
  <c r="L18770" i="4" s="1"/>
  <c r="L18771" i="4" s="1"/>
  <c r="K18535" i="4"/>
  <c r="K18536" i="4"/>
  <c r="K18537" i="4"/>
  <c r="K18538" i="4"/>
  <c r="K18539" i="4"/>
  <c r="K18540" i="4"/>
  <c r="K18541" i="4"/>
  <c r="K18542" i="4"/>
  <c r="K18543" i="4"/>
  <c r="K18544" i="4"/>
  <c r="K18545" i="4"/>
  <c r="K18546" i="4"/>
  <c r="K18547" i="4"/>
  <c r="K18548" i="4"/>
  <c r="K18549" i="4"/>
  <c r="K18550" i="4"/>
  <c r="K18551" i="4"/>
  <c r="K18552" i="4"/>
  <c r="K18553" i="4"/>
  <c r="K18554" i="4"/>
  <c r="K18555" i="4"/>
  <c r="K18556" i="4"/>
  <c r="K18557" i="4"/>
  <c r="K18558" i="4"/>
  <c r="K18559" i="4"/>
  <c r="K18560" i="4"/>
  <c r="K18561" i="4"/>
  <c r="K18562" i="4"/>
  <c r="K18563" i="4"/>
  <c r="K18564" i="4"/>
  <c r="K18565" i="4"/>
  <c r="K18566" i="4"/>
  <c r="K18567" i="4"/>
  <c r="K18568" i="4"/>
  <c r="K18569" i="4"/>
  <c r="K18570" i="4"/>
  <c r="K18571" i="4"/>
  <c r="K18572" i="4"/>
  <c r="K18573" i="4"/>
  <c r="K18574" i="4"/>
  <c r="K18575" i="4"/>
  <c r="K18576" i="4"/>
  <c r="K18577" i="4"/>
  <c r="K18578" i="4"/>
  <c r="K18579" i="4"/>
  <c r="K18580" i="4"/>
  <c r="K18581" i="4"/>
  <c r="K18582" i="4"/>
  <c r="K18583" i="4"/>
  <c r="K18584" i="4"/>
  <c r="K18585" i="4"/>
  <c r="K18586" i="4"/>
  <c r="K18587" i="4"/>
  <c r="K18588" i="4"/>
  <c r="K18589" i="4"/>
  <c r="K18590" i="4"/>
  <c r="K18591" i="4"/>
  <c r="K18592" i="4"/>
  <c r="K18593" i="4"/>
  <c r="K18594" i="4"/>
  <c r="K18595" i="4"/>
  <c r="K18596" i="4"/>
  <c r="K18597" i="4"/>
  <c r="K18598" i="4"/>
  <c r="K18599" i="4"/>
  <c r="K18600" i="4"/>
  <c r="K18601" i="4"/>
  <c r="K18602" i="4"/>
  <c r="K18603" i="4"/>
  <c r="K18604" i="4"/>
  <c r="K18605" i="4"/>
  <c r="K18606" i="4"/>
  <c r="K18607" i="4"/>
  <c r="K18608" i="4"/>
  <c r="K18609" i="4"/>
  <c r="K18610" i="4"/>
  <c r="K18611" i="4"/>
  <c r="K18612" i="4"/>
  <c r="K18613" i="4"/>
  <c r="K18614" i="4"/>
  <c r="K18615" i="4"/>
  <c r="K18616" i="4"/>
  <c r="K18617" i="4"/>
  <c r="K18618" i="4"/>
  <c r="K18619" i="4"/>
  <c r="K18620" i="4"/>
  <c r="K18621" i="4"/>
  <c r="K18622" i="4"/>
  <c r="K18623" i="4"/>
  <c r="K18624" i="4"/>
  <c r="K18625" i="4"/>
  <c r="K18626" i="4"/>
  <c r="K18627" i="4"/>
  <c r="K18628" i="4"/>
  <c r="K18629" i="4"/>
  <c r="K18630" i="4"/>
  <c r="K18631" i="4"/>
  <c r="K18632" i="4"/>
  <c r="K18633" i="4"/>
  <c r="K18634" i="4"/>
  <c r="K18635" i="4"/>
  <c r="K18636" i="4"/>
  <c r="K18637" i="4"/>
  <c r="K18638" i="4"/>
  <c r="K18639" i="4"/>
  <c r="K18640" i="4"/>
  <c r="K18641" i="4"/>
  <c r="K18642" i="4"/>
  <c r="K18643" i="4"/>
  <c r="K18644" i="4"/>
  <c r="K18645" i="4"/>
  <c r="K18646" i="4"/>
  <c r="K18647" i="4"/>
  <c r="K18648" i="4"/>
  <c r="K18649" i="4"/>
  <c r="K18650" i="4"/>
  <c r="K18651" i="4"/>
  <c r="K18652" i="4"/>
  <c r="K18653" i="4"/>
  <c r="K18654" i="4"/>
  <c r="K18655" i="4"/>
  <c r="K18656" i="4"/>
  <c r="K18657" i="4"/>
  <c r="K18658" i="4"/>
  <c r="K18659" i="4"/>
  <c r="K18660" i="4"/>
  <c r="K18661" i="4"/>
  <c r="K18662" i="4"/>
  <c r="K18663" i="4"/>
  <c r="K18664" i="4"/>
  <c r="K18665" i="4"/>
  <c r="K18666" i="4"/>
  <c r="K18667" i="4"/>
  <c r="K18668" i="4"/>
  <c r="K18669" i="4"/>
  <c r="K18670" i="4"/>
  <c r="K18671" i="4"/>
  <c r="K18672" i="4"/>
  <c r="K18673" i="4"/>
  <c r="K18674" i="4"/>
  <c r="K18675" i="4"/>
  <c r="K18676" i="4"/>
  <c r="K18677" i="4"/>
  <c r="K18678" i="4"/>
  <c r="K18679" i="4"/>
  <c r="K18680" i="4"/>
  <c r="K18681" i="4"/>
  <c r="K18682" i="4"/>
  <c r="K18683" i="4"/>
  <c r="K18684" i="4"/>
  <c r="K18685" i="4"/>
  <c r="K18686" i="4"/>
  <c r="K18687" i="4"/>
  <c r="K18688" i="4"/>
  <c r="K18689" i="4"/>
  <c r="K18690" i="4"/>
  <c r="K18691" i="4"/>
  <c r="K18692" i="4"/>
  <c r="K18693" i="4"/>
  <c r="K18694" i="4"/>
  <c r="K18695" i="4"/>
  <c r="K18696" i="4"/>
  <c r="K18697" i="4"/>
  <c r="K18698" i="4"/>
  <c r="K18699" i="4"/>
  <c r="K18700" i="4"/>
  <c r="K18701" i="4"/>
  <c r="K18702" i="4"/>
  <c r="K18703" i="4"/>
  <c r="K18704" i="4"/>
  <c r="K18705" i="4"/>
  <c r="K18706" i="4"/>
  <c r="K18707" i="4"/>
  <c r="K18708" i="4"/>
  <c r="K18709" i="4"/>
  <c r="K18710" i="4"/>
  <c r="K18711" i="4"/>
  <c r="K18712" i="4"/>
  <c r="K18713" i="4"/>
  <c r="K18714" i="4"/>
  <c r="K18715" i="4"/>
  <c r="K18716" i="4"/>
  <c r="K18717" i="4"/>
  <c r="K18718" i="4"/>
  <c r="K18719" i="4"/>
  <c r="K18720" i="4"/>
  <c r="K18721" i="4"/>
  <c r="K18722" i="4"/>
  <c r="K18723" i="4"/>
  <c r="K18724" i="4"/>
  <c r="K18725" i="4"/>
  <c r="K18726" i="4"/>
  <c r="K18727" i="4"/>
  <c r="K18728" i="4"/>
  <c r="K18729" i="4"/>
  <c r="K18730" i="4"/>
  <c r="K18731" i="4"/>
  <c r="K18732" i="4"/>
  <c r="K18733" i="4"/>
  <c r="K18734" i="4"/>
  <c r="K18735" i="4"/>
  <c r="K18736" i="4"/>
  <c r="K18737" i="4"/>
  <c r="K18738" i="4"/>
  <c r="K18739" i="4"/>
  <c r="K18740" i="4"/>
  <c r="K18741" i="4"/>
  <c r="K18742" i="4"/>
  <c r="K18743" i="4"/>
  <c r="K18744" i="4"/>
  <c r="K18745" i="4"/>
  <c r="K18746" i="4"/>
  <c r="K18747" i="4"/>
  <c r="K18748" i="4"/>
  <c r="K18749" i="4"/>
  <c r="K18750" i="4"/>
  <c r="K18751" i="4"/>
  <c r="K18752" i="4"/>
  <c r="K18753" i="4"/>
  <c r="K18754" i="4"/>
  <c r="K18755" i="4"/>
  <c r="K18756" i="4"/>
  <c r="K18757" i="4"/>
  <c r="K18758" i="4"/>
  <c r="K18759" i="4"/>
  <c r="K18760" i="4"/>
  <c r="K18761" i="4"/>
  <c r="K18762" i="4"/>
  <c r="K18763" i="4"/>
  <c r="K18764" i="4"/>
  <c r="K18765" i="4"/>
  <c r="K18766" i="4"/>
  <c r="K18767" i="4"/>
  <c r="K18768" i="4"/>
  <c r="K18769" i="4"/>
  <c r="K18770" i="4"/>
  <c r="K18771" i="4"/>
  <c r="I18771" i="4"/>
  <c r="I18770" i="4"/>
  <c r="I18769" i="4"/>
  <c r="I18768" i="4"/>
  <c r="I18767" i="4"/>
  <c r="I18766" i="4"/>
  <c r="I18765" i="4"/>
  <c r="I18764" i="4"/>
  <c r="I18763" i="4"/>
  <c r="I18762" i="4"/>
  <c r="I18761" i="4"/>
  <c r="I18760" i="4"/>
  <c r="I18759" i="4"/>
  <c r="I18758" i="4"/>
  <c r="I18757" i="4"/>
  <c r="I18756" i="4"/>
  <c r="I18755" i="4"/>
  <c r="I18754" i="4"/>
  <c r="I18753" i="4"/>
  <c r="I18752" i="4"/>
  <c r="I18751" i="4"/>
  <c r="I18750" i="4"/>
  <c r="I18749" i="4"/>
  <c r="I18748" i="4"/>
  <c r="I18747" i="4"/>
  <c r="I18746" i="4"/>
  <c r="I18745" i="4"/>
  <c r="I18744" i="4"/>
  <c r="I18743" i="4"/>
  <c r="I18742" i="4"/>
  <c r="I18741" i="4"/>
  <c r="I18740" i="4"/>
  <c r="I18739" i="4"/>
  <c r="I18738" i="4"/>
  <c r="I18737" i="4"/>
  <c r="I18736" i="4"/>
  <c r="I18735" i="4"/>
  <c r="I18734" i="4"/>
  <c r="I18733" i="4"/>
  <c r="I18732" i="4"/>
  <c r="I18731" i="4"/>
  <c r="I18730" i="4"/>
  <c r="I18729" i="4"/>
  <c r="I18728" i="4"/>
  <c r="I18727" i="4"/>
  <c r="I18726" i="4"/>
  <c r="I18725" i="4"/>
  <c r="I18724" i="4"/>
  <c r="I18723" i="4"/>
  <c r="I18722" i="4"/>
  <c r="I18721" i="4"/>
  <c r="I18720" i="4"/>
  <c r="I18719" i="4"/>
  <c r="I18718" i="4"/>
  <c r="I18717" i="4"/>
  <c r="I18716" i="4"/>
  <c r="I18715" i="4"/>
  <c r="I18714" i="4"/>
  <c r="I18713" i="4"/>
  <c r="I18712" i="4"/>
  <c r="I18711" i="4"/>
  <c r="I18710" i="4"/>
  <c r="I18709" i="4"/>
  <c r="I18708" i="4"/>
  <c r="I18707" i="4"/>
  <c r="I18706" i="4"/>
  <c r="I18705" i="4"/>
  <c r="I18704" i="4"/>
  <c r="I18703" i="4"/>
  <c r="I18702" i="4"/>
  <c r="I18701" i="4"/>
  <c r="I18700" i="4"/>
  <c r="I18699" i="4"/>
  <c r="I18698" i="4"/>
  <c r="I18697" i="4"/>
  <c r="I18696" i="4"/>
  <c r="I18695" i="4"/>
  <c r="I18694" i="4"/>
  <c r="I18693" i="4"/>
  <c r="I18692" i="4"/>
  <c r="I18691" i="4"/>
  <c r="I18690" i="4"/>
  <c r="I18689" i="4"/>
  <c r="I18688" i="4"/>
  <c r="I18687" i="4"/>
  <c r="I18686" i="4"/>
  <c r="I18685" i="4"/>
  <c r="I18684" i="4"/>
  <c r="I18683" i="4"/>
  <c r="I18682" i="4"/>
  <c r="I18681" i="4"/>
  <c r="I18680" i="4"/>
  <c r="I18679" i="4"/>
  <c r="I18678" i="4"/>
  <c r="I18677" i="4"/>
  <c r="I18676" i="4"/>
  <c r="I18675" i="4"/>
  <c r="I18674" i="4"/>
  <c r="I18673" i="4"/>
  <c r="I18672" i="4"/>
  <c r="I18671" i="4"/>
  <c r="I18670" i="4"/>
  <c r="I18669" i="4"/>
  <c r="I18668" i="4"/>
  <c r="I18667" i="4"/>
  <c r="I18666" i="4"/>
  <c r="I18665" i="4"/>
  <c r="I18664" i="4"/>
  <c r="I18663" i="4"/>
  <c r="I18662" i="4"/>
  <c r="I18661" i="4"/>
  <c r="I18660" i="4"/>
  <c r="I18659" i="4"/>
  <c r="I18658" i="4"/>
  <c r="I18657" i="4"/>
  <c r="I18656" i="4"/>
  <c r="I18655" i="4"/>
  <c r="I18654" i="4"/>
  <c r="I18653" i="4"/>
  <c r="I18652" i="4"/>
  <c r="I18651" i="4"/>
  <c r="I18650" i="4"/>
  <c r="I18649" i="4"/>
  <c r="I18648" i="4"/>
  <c r="I18647" i="4"/>
  <c r="I18646" i="4"/>
  <c r="I18645" i="4"/>
  <c r="I18644" i="4"/>
  <c r="I18643" i="4"/>
  <c r="I18642" i="4"/>
  <c r="I18641" i="4"/>
  <c r="I18640" i="4"/>
  <c r="I18639" i="4"/>
  <c r="I18638" i="4"/>
  <c r="I18637" i="4"/>
  <c r="I18636" i="4"/>
  <c r="I18635" i="4"/>
  <c r="I18634" i="4"/>
  <c r="I18633" i="4"/>
  <c r="I18632" i="4"/>
  <c r="I18631" i="4"/>
  <c r="I18630" i="4"/>
  <c r="I18629" i="4"/>
  <c r="I18628" i="4"/>
  <c r="I18627" i="4"/>
  <c r="I18626" i="4"/>
  <c r="I18625" i="4"/>
  <c r="I18624" i="4"/>
  <c r="I18623" i="4"/>
  <c r="I18622" i="4"/>
  <c r="I18621" i="4"/>
  <c r="I18620" i="4"/>
  <c r="I18619" i="4"/>
  <c r="I18618" i="4"/>
  <c r="I18617" i="4"/>
  <c r="I18616" i="4"/>
  <c r="I18615" i="4"/>
  <c r="I18614" i="4"/>
  <c r="I18613" i="4"/>
  <c r="I18612" i="4"/>
  <c r="I18611" i="4"/>
  <c r="I18610" i="4"/>
  <c r="I18609" i="4"/>
  <c r="I18608" i="4"/>
  <c r="I18607" i="4"/>
  <c r="I18606" i="4"/>
  <c r="I18605" i="4"/>
  <c r="I18604" i="4"/>
  <c r="I18603" i="4"/>
  <c r="I18602" i="4"/>
  <c r="I18601" i="4"/>
  <c r="I18600" i="4"/>
  <c r="I18599" i="4"/>
  <c r="I18598" i="4"/>
  <c r="I18597" i="4"/>
  <c r="I18596" i="4"/>
  <c r="I18595" i="4"/>
  <c r="I18594" i="4"/>
  <c r="I18593" i="4"/>
  <c r="I18592" i="4"/>
  <c r="I18591" i="4"/>
  <c r="I18590" i="4"/>
  <c r="I18589" i="4"/>
  <c r="I18588" i="4"/>
  <c r="I18587" i="4"/>
  <c r="I18586" i="4"/>
  <c r="I18585" i="4"/>
  <c r="I18584" i="4"/>
  <c r="I18583" i="4"/>
  <c r="I18582" i="4"/>
  <c r="I18581" i="4"/>
  <c r="I18580" i="4"/>
  <c r="I18579" i="4"/>
  <c r="I18578" i="4"/>
  <c r="I18577" i="4"/>
  <c r="I18576" i="4"/>
  <c r="I18575" i="4"/>
  <c r="I18574" i="4"/>
  <c r="I18573" i="4"/>
  <c r="I18572" i="4"/>
  <c r="I18571" i="4"/>
  <c r="I18570" i="4"/>
  <c r="I18569" i="4"/>
  <c r="I18568" i="4"/>
  <c r="I18567" i="4"/>
  <c r="I18566" i="4"/>
  <c r="I18565" i="4"/>
  <c r="I18564" i="4"/>
  <c r="I18563" i="4"/>
  <c r="I18562" i="4"/>
  <c r="I18561" i="4"/>
  <c r="I18560" i="4"/>
  <c r="I18559" i="4"/>
  <c r="I18558" i="4"/>
  <c r="I18557" i="4"/>
  <c r="I18555" i="4"/>
  <c r="I18554" i="4"/>
  <c r="I18553" i="4"/>
  <c r="I18552" i="4"/>
  <c r="I18551" i="4"/>
  <c r="I18550" i="4"/>
  <c r="I18549" i="4"/>
  <c r="I18548" i="4"/>
  <c r="I18547" i="4"/>
  <c r="I18546" i="4"/>
  <c r="I18545" i="4"/>
  <c r="I18544" i="4"/>
  <c r="I18543" i="4"/>
  <c r="I18542" i="4"/>
  <c r="I18541" i="4"/>
  <c r="I18540" i="4"/>
  <c r="I18539" i="4"/>
  <c r="I18538" i="4"/>
  <c r="I18537" i="4"/>
  <c r="I18536" i="4"/>
  <c r="I18535" i="4"/>
  <c r="I18534" i="4"/>
  <c r="I18533" i="4"/>
  <c r="I18532" i="4"/>
  <c r="J18533" i="4" l="1"/>
  <c r="J18534" i="4" l="1"/>
  <c r="M18533" i="4"/>
  <c r="M18534" i="4" l="1"/>
  <c r="J18535" i="4"/>
  <c r="J18536" i="4" l="1"/>
  <c r="M18535" i="4"/>
  <c r="M18536" i="4" l="1"/>
  <c r="J18537" i="4"/>
  <c r="J18538" i="4" l="1"/>
  <c r="M18537" i="4"/>
  <c r="M18538" i="4" l="1"/>
  <c r="J18539" i="4"/>
  <c r="J18540" i="4" l="1"/>
  <c r="M18539" i="4"/>
  <c r="M18540" i="4" l="1"/>
  <c r="J18541" i="4"/>
  <c r="J18542" i="4" l="1"/>
  <c r="M18541" i="4"/>
  <c r="B123" i="2"/>
  <c r="C123" i="2"/>
  <c r="D123" i="2"/>
  <c r="K18531" i="4"/>
  <c r="K18530" i="4"/>
  <c r="K18529" i="4"/>
  <c r="K18528" i="4"/>
  <c r="K18527" i="4"/>
  <c r="K18526" i="4"/>
  <c r="K18525" i="4"/>
  <c r="K18524" i="4"/>
  <c r="K18523" i="4"/>
  <c r="K18522" i="4"/>
  <c r="K18521" i="4"/>
  <c r="K18520" i="4"/>
  <c r="K18519" i="4"/>
  <c r="K18518" i="4"/>
  <c r="K18517" i="4"/>
  <c r="K18516" i="4"/>
  <c r="K18515" i="4"/>
  <c r="K18514" i="4"/>
  <c r="K18513" i="4"/>
  <c r="K18512" i="4"/>
  <c r="K18511" i="4"/>
  <c r="K18510" i="4"/>
  <c r="K18509" i="4"/>
  <c r="K18508" i="4"/>
  <c r="K18507" i="4"/>
  <c r="K18506" i="4"/>
  <c r="K18505" i="4"/>
  <c r="K18504" i="4"/>
  <c r="K18503" i="4"/>
  <c r="K18502" i="4"/>
  <c r="K18501" i="4"/>
  <c r="K18500" i="4"/>
  <c r="K18499" i="4"/>
  <c r="K18498" i="4"/>
  <c r="K18497" i="4"/>
  <c r="K18496" i="4"/>
  <c r="K18495" i="4"/>
  <c r="K18494" i="4"/>
  <c r="K18493" i="4"/>
  <c r="K18492" i="4"/>
  <c r="K18491" i="4"/>
  <c r="K18490" i="4"/>
  <c r="K18489" i="4"/>
  <c r="K18488" i="4"/>
  <c r="K18487" i="4"/>
  <c r="K18486" i="4"/>
  <c r="K18485" i="4"/>
  <c r="K18484" i="4"/>
  <c r="K18483" i="4"/>
  <c r="K18482" i="4"/>
  <c r="K18481" i="4"/>
  <c r="K18480" i="4"/>
  <c r="K18479" i="4"/>
  <c r="K18478" i="4"/>
  <c r="K18477" i="4"/>
  <c r="K18476" i="4"/>
  <c r="K18475" i="4"/>
  <c r="K18474" i="4"/>
  <c r="K18473" i="4"/>
  <c r="K18472" i="4"/>
  <c r="K18471" i="4"/>
  <c r="K18470" i="4"/>
  <c r="K18469" i="4"/>
  <c r="K18468" i="4"/>
  <c r="K18467" i="4"/>
  <c r="K18466" i="4"/>
  <c r="K18465" i="4"/>
  <c r="K18464" i="4"/>
  <c r="K18463" i="4"/>
  <c r="K18462" i="4"/>
  <c r="K18461" i="4"/>
  <c r="K18460" i="4"/>
  <c r="K18459" i="4"/>
  <c r="K18458" i="4"/>
  <c r="K18457" i="4"/>
  <c r="K18456" i="4"/>
  <c r="K18455" i="4"/>
  <c r="K18454" i="4"/>
  <c r="K18453" i="4"/>
  <c r="K18452" i="4"/>
  <c r="K18451" i="4"/>
  <c r="K18450" i="4"/>
  <c r="K18449" i="4"/>
  <c r="K18448" i="4"/>
  <c r="J18448" i="4"/>
  <c r="J18449" i="4" s="1"/>
  <c r="L18447" i="4"/>
  <c r="L18448" i="4" s="1"/>
  <c r="L18449" i="4" s="1"/>
  <c r="L18450" i="4" s="1"/>
  <c r="L18451" i="4" s="1"/>
  <c r="L18452" i="4" s="1"/>
  <c r="L18453" i="4" s="1"/>
  <c r="L18454" i="4" s="1"/>
  <c r="L18455" i="4" s="1"/>
  <c r="L18456" i="4" s="1"/>
  <c r="L18457" i="4" s="1"/>
  <c r="L18458" i="4" s="1"/>
  <c r="L18459" i="4" s="1"/>
  <c r="L18460" i="4" s="1"/>
  <c r="L18461" i="4" s="1"/>
  <c r="L18462" i="4" s="1"/>
  <c r="L18463" i="4" s="1"/>
  <c r="L18464" i="4" s="1"/>
  <c r="L18465" i="4" s="1"/>
  <c r="L18466" i="4" s="1"/>
  <c r="L18467" i="4" s="1"/>
  <c r="L18468" i="4" s="1"/>
  <c r="L18469" i="4" s="1"/>
  <c r="L18470" i="4" s="1"/>
  <c r="L18471" i="4" s="1"/>
  <c r="L18472" i="4" s="1"/>
  <c r="L18473" i="4" s="1"/>
  <c r="L18474" i="4" s="1"/>
  <c r="L18475" i="4" s="1"/>
  <c r="L18476" i="4" s="1"/>
  <c r="L18477" i="4" s="1"/>
  <c r="L18478" i="4" s="1"/>
  <c r="L18479" i="4" s="1"/>
  <c r="L18480" i="4" s="1"/>
  <c r="L18481" i="4" s="1"/>
  <c r="L18482" i="4" s="1"/>
  <c r="L18483" i="4" s="1"/>
  <c r="L18484" i="4" s="1"/>
  <c r="L18485" i="4" s="1"/>
  <c r="L18486" i="4" s="1"/>
  <c r="L18487" i="4" s="1"/>
  <c r="L18488" i="4" s="1"/>
  <c r="L18489" i="4" s="1"/>
  <c r="L18490" i="4" s="1"/>
  <c r="L18491" i="4" s="1"/>
  <c r="L18492" i="4" s="1"/>
  <c r="L18493" i="4" s="1"/>
  <c r="L18494" i="4" s="1"/>
  <c r="L18495" i="4" s="1"/>
  <c r="L18496" i="4" s="1"/>
  <c r="L18497" i="4" s="1"/>
  <c r="L18498" i="4" s="1"/>
  <c r="L18499" i="4" s="1"/>
  <c r="L18500" i="4" s="1"/>
  <c r="L18501" i="4" s="1"/>
  <c r="L18502" i="4" s="1"/>
  <c r="L18503" i="4" s="1"/>
  <c r="L18504" i="4" s="1"/>
  <c r="L18505" i="4" s="1"/>
  <c r="L18506" i="4" s="1"/>
  <c r="L18507" i="4" s="1"/>
  <c r="L18508" i="4" s="1"/>
  <c r="L18509" i="4" s="1"/>
  <c r="L18510" i="4" s="1"/>
  <c r="L18511" i="4" s="1"/>
  <c r="L18512" i="4" s="1"/>
  <c r="L18513" i="4" s="1"/>
  <c r="L18514" i="4" s="1"/>
  <c r="L18515" i="4" s="1"/>
  <c r="L18516" i="4" s="1"/>
  <c r="L18517" i="4" s="1"/>
  <c r="L18518" i="4" s="1"/>
  <c r="L18519" i="4" s="1"/>
  <c r="L18520" i="4" s="1"/>
  <c r="L18521" i="4" s="1"/>
  <c r="L18522" i="4" s="1"/>
  <c r="L18523" i="4" s="1"/>
  <c r="L18524" i="4" s="1"/>
  <c r="L18525" i="4" s="1"/>
  <c r="L18526" i="4" s="1"/>
  <c r="L18527" i="4" s="1"/>
  <c r="L18528" i="4" s="1"/>
  <c r="L18529" i="4" s="1"/>
  <c r="L18530" i="4" s="1"/>
  <c r="L18531" i="4" s="1"/>
  <c r="K18447" i="4"/>
  <c r="J18447" i="4"/>
  <c r="M18447" i="4" s="1"/>
  <c r="I18531" i="4"/>
  <c r="I18530" i="4"/>
  <c r="I18529" i="4"/>
  <c r="I18528" i="4"/>
  <c r="I18527" i="4"/>
  <c r="I18526" i="4"/>
  <c r="I18525" i="4"/>
  <c r="I18524" i="4"/>
  <c r="I18523" i="4"/>
  <c r="I18522" i="4"/>
  <c r="I18521" i="4"/>
  <c r="I18520" i="4"/>
  <c r="I18519" i="4"/>
  <c r="I18518" i="4"/>
  <c r="I18517" i="4"/>
  <c r="I18516" i="4"/>
  <c r="I18515" i="4"/>
  <c r="I18514" i="4"/>
  <c r="I18513" i="4"/>
  <c r="I18512" i="4"/>
  <c r="I18511" i="4"/>
  <c r="I18510" i="4"/>
  <c r="I18509" i="4"/>
  <c r="I18508" i="4"/>
  <c r="I18507" i="4"/>
  <c r="I18506" i="4"/>
  <c r="I18505" i="4"/>
  <c r="I18504" i="4"/>
  <c r="I18503" i="4"/>
  <c r="I18502" i="4"/>
  <c r="I18501" i="4"/>
  <c r="I18500" i="4"/>
  <c r="I18499" i="4"/>
  <c r="I18498" i="4"/>
  <c r="I18497" i="4"/>
  <c r="I18496" i="4"/>
  <c r="I18495" i="4"/>
  <c r="I18494" i="4"/>
  <c r="I18493" i="4"/>
  <c r="I18492" i="4"/>
  <c r="I18491" i="4"/>
  <c r="I18490" i="4"/>
  <c r="I18489" i="4"/>
  <c r="I18488" i="4"/>
  <c r="I18487" i="4"/>
  <c r="I18486" i="4"/>
  <c r="I18485" i="4"/>
  <c r="I18484" i="4"/>
  <c r="I18483" i="4"/>
  <c r="I18482" i="4"/>
  <c r="I18481" i="4"/>
  <c r="I18480" i="4"/>
  <c r="I18479" i="4"/>
  <c r="I18478" i="4"/>
  <c r="I18477" i="4"/>
  <c r="I18476" i="4"/>
  <c r="I18475" i="4"/>
  <c r="I18474" i="4"/>
  <c r="I18473" i="4"/>
  <c r="I18472" i="4"/>
  <c r="I18471" i="4"/>
  <c r="I18470" i="4"/>
  <c r="I18469" i="4"/>
  <c r="I18468" i="4"/>
  <c r="I18467" i="4"/>
  <c r="I18466" i="4"/>
  <c r="I18465" i="4"/>
  <c r="I18464" i="4"/>
  <c r="I18463" i="4"/>
  <c r="I18462" i="4"/>
  <c r="I18461" i="4"/>
  <c r="I18460" i="4"/>
  <c r="I18459" i="4"/>
  <c r="I18458" i="4"/>
  <c r="I18457" i="4"/>
  <c r="I18456" i="4"/>
  <c r="I18455" i="4"/>
  <c r="I18454" i="4"/>
  <c r="I18453" i="4"/>
  <c r="I18452" i="4"/>
  <c r="I18451" i="4"/>
  <c r="I18450" i="4"/>
  <c r="I18449" i="4"/>
  <c r="I18448" i="4"/>
  <c r="I18447" i="4"/>
  <c r="M18542" i="4" l="1"/>
  <c r="J18543" i="4"/>
  <c r="E123" i="2"/>
  <c r="M18449" i="4"/>
  <c r="J18450" i="4"/>
  <c r="M18448" i="4"/>
  <c r="J18544" i="4" l="1"/>
  <c r="M18543" i="4"/>
  <c r="J18451" i="4"/>
  <c r="M18450" i="4"/>
  <c r="M18544" i="4" l="1"/>
  <c r="J18545" i="4"/>
  <c r="M18451" i="4"/>
  <c r="J18452" i="4"/>
  <c r="J18546" i="4" l="1"/>
  <c r="M18545" i="4"/>
  <c r="J18453" i="4"/>
  <c r="M18452" i="4"/>
  <c r="M18546" i="4" l="1"/>
  <c r="J18547" i="4"/>
  <c r="M18453" i="4"/>
  <c r="J18454" i="4"/>
  <c r="J18548" i="4" l="1"/>
  <c r="M18547" i="4"/>
  <c r="J18455" i="4"/>
  <c r="M18454" i="4"/>
  <c r="M18548" i="4" l="1"/>
  <c r="J18549" i="4"/>
  <c r="M18455" i="4"/>
  <c r="J18456" i="4"/>
  <c r="J18550" i="4" l="1"/>
  <c r="M18549" i="4"/>
  <c r="J18457" i="4"/>
  <c r="M18456" i="4"/>
  <c r="M18550" i="4" l="1"/>
  <c r="J18551" i="4"/>
  <c r="M18457" i="4"/>
  <c r="J18458" i="4"/>
  <c r="J18552" i="4" l="1"/>
  <c r="M18551" i="4"/>
  <c r="J18459" i="4"/>
  <c r="M18458" i="4"/>
  <c r="M18552" i="4" l="1"/>
  <c r="J18553" i="4"/>
  <c r="M18459" i="4"/>
  <c r="J18460" i="4"/>
  <c r="J18554" i="4" l="1"/>
  <c r="M18553" i="4"/>
  <c r="J18461" i="4"/>
  <c r="M18460" i="4"/>
  <c r="M18554" i="4" l="1"/>
  <c r="J18555" i="4"/>
  <c r="M18461" i="4"/>
  <c r="J18462" i="4"/>
  <c r="J18556" i="4" l="1"/>
  <c r="M18555" i="4"/>
  <c r="J18463" i="4"/>
  <c r="M18462" i="4"/>
  <c r="M18556" i="4" l="1"/>
  <c r="J18557" i="4"/>
  <c r="M18463" i="4"/>
  <c r="J18464" i="4"/>
  <c r="J18558" i="4" l="1"/>
  <c r="M18557" i="4"/>
  <c r="J18465" i="4"/>
  <c r="M18464" i="4"/>
  <c r="M18558" i="4" l="1"/>
  <c r="J18559" i="4"/>
  <c r="M18465" i="4"/>
  <c r="J18466" i="4"/>
  <c r="J18560" i="4" l="1"/>
  <c r="M18559" i="4"/>
  <c r="J18467" i="4"/>
  <c r="M18466" i="4"/>
  <c r="M18560" i="4" l="1"/>
  <c r="J18561" i="4"/>
  <c r="M18467" i="4"/>
  <c r="J18468" i="4"/>
  <c r="J18562" i="4" l="1"/>
  <c r="M18561" i="4"/>
  <c r="J18469" i="4"/>
  <c r="M18468" i="4"/>
  <c r="M18562" i="4" l="1"/>
  <c r="J18563" i="4"/>
  <c r="M18469" i="4"/>
  <c r="J18470" i="4"/>
  <c r="M18563" i="4" l="1"/>
  <c r="J18564" i="4"/>
  <c r="J18471" i="4"/>
  <c r="M18470" i="4"/>
  <c r="M18564" i="4" l="1"/>
  <c r="J18565" i="4"/>
  <c r="M18471" i="4"/>
  <c r="J18472" i="4"/>
  <c r="M18565" i="4" l="1"/>
  <c r="J18566" i="4"/>
  <c r="J18473" i="4"/>
  <c r="M18472" i="4"/>
  <c r="M18566" i="4" l="1"/>
  <c r="J18567" i="4"/>
  <c r="M18473" i="4"/>
  <c r="J18474" i="4"/>
  <c r="M18567" i="4" l="1"/>
  <c r="J18568" i="4"/>
  <c r="J18475" i="4"/>
  <c r="M18474" i="4"/>
  <c r="M18568" i="4" l="1"/>
  <c r="J18569" i="4"/>
  <c r="M18475" i="4"/>
  <c r="J18476" i="4"/>
  <c r="J18570" i="4" l="1"/>
  <c r="M18569" i="4"/>
  <c r="J18477" i="4"/>
  <c r="M18476" i="4"/>
  <c r="M18570" i="4" l="1"/>
  <c r="J18571" i="4"/>
  <c r="M18477" i="4"/>
  <c r="J18478" i="4"/>
  <c r="M18571" i="4" l="1"/>
  <c r="J18572" i="4"/>
  <c r="J18479" i="4"/>
  <c r="M18478" i="4"/>
  <c r="M18572" i="4" l="1"/>
  <c r="J18573" i="4"/>
  <c r="M18479" i="4"/>
  <c r="J18480" i="4"/>
  <c r="M18573" i="4" l="1"/>
  <c r="J18574" i="4"/>
  <c r="J18481" i="4"/>
  <c r="M18480" i="4"/>
  <c r="M18574" i="4" l="1"/>
  <c r="J18575" i="4"/>
  <c r="M18481" i="4"/>
  <c r="J18482" i="4"/>
  <c r="M18575" i="4" l="1"/>
  <c r="J18576" i="4"/>
  <c r="J18483" i="4"/>
  <c r="M18482" i="4"/>
  <c r="M18576" i="4" l="1"/>
  <c r="J18577" i="4"/>
  <c r="M18483" i="4"/>
  <c r="J18484" i="4"/>
  <c r="J18578" i="4" l="1"/>
  <c r="M18577" i="4"/>
  <c r="J18485" i="4"/>
  <c r="M18484" i="4"/>
  <c r="M18578" i="4" l="1"/>
  <c r="J18579" i="4"/>
  <c r="M18485" i="4"/>
  <c r="J18486" i="4"/>
  <c r="M18579" i="4" l="1"/>
  <c r="J18580" i="4"/>
  <c r="J18487" i="4"/>
  <c r="M18486" i="4"/>
  <c r="M18580" i="4" l="1"/>
  <c r="J18581" i="4"/>
  <c r="M18487" i="4"/>
  <c r="J18488" i="4"/>
  <c r="M18581" i="4" l="1"/>
  <c r="J18582" i="4"/>
  <c r="J18489" i="4"/>
  <c r="M18488" i="4"/>
  <c r="M18582" i="4" l="1"/>
  <c r="J18583" i="4"/>
  <c r="M18489" i="4"/>
  <c r="J18490" i="4"/>
  <c r="M18583" i="4" l="1"/>
  <c r="J18584" i="4"/>
  <c r="J18491" i="4"/>
  <c r="M18490" i="4"/>
  <c r="M18584" i="4" l="1"/>
  <c r="J18585" i="4"/>
  <c r="M18491" i="4"/>
  <c r="J18492" i="4"/>
  <c r="J18586" i="4" l="1"/>
  <c r="M18585" i="4"/>
  <c r="J18493" i="4"/>
  <c r="M18492" i="4"/>
  <c r="M18586" i="4" l="1"/>
  <c r="J18587" i="4"/>
  <c r="M18493" i="4"/>
  <c r="J18494" i="4"/>
  <c r="M18587" i="4" l="1"/>
  <c r="J18588" i="4"/>
  <c r="J18495" i="4"/>
  <c r="M18494" i="4"/>
  <c r="M18588" i="4" l="1"/>
  <c r="J18589" i="4"/>
  <c r="M18495" i="4"/>
  <c r="J18496" i="4"/>
  <c r="M18589" i="4" l="1"/>
  <c r="J18590" i="4"/>
  <c r="J18497" i="4"/>
  <c r="M18496" i="4"/>
  <c r="M18590" i="4" l="1"/>
  <c r="J18591" i="4"/>
  <c r="M18497" i="4"/>
  <c r="J18498" i="4"/>
  <c r="M18591" i="4" l="1"/>
  <c r="J18592" i="4"/>
  <c r="J18499" i="4"/>
  <c r="M18498" i="4"/>
  <c r="M18592" i="4" l="1"/>
  <c r="J18593" i="4"/>
  <c r="M18499" i="4"/>
  <c r="J18500" i="4"/>
  <c r="J18594" i="4" l="1"/>
  <c r="M18593" i="4"/>
  <c r="J18501" i="4"/>
  <c r="M18500" i="4"/>
  <c r="M18594" i="4" l="1"/>
  <c r="J18595" i="4"/>
  <c r="M18501" i="4"/>
  <c r="J18502" i="4"/>
  <c r="M18595" i="4" l="1"/>
  <c r="J18596" i="4"/>
  <c r="J18503" i="4"/>
  <c r="M18502" i="4"/>
  <c r="M18596" i="4" l="1"/>
  <c r="J18597" i="4"/>
  <c r="M18503" i="4"/>
  <c r="J18504" i="4"/>
  <c r="M18597" i="4" l="1"/>
  <c r="J18598" i="4"/>
  <c r="J18505" i="4"/>
  <c r="M18504" i="4"/>
  <c r="M18598" i="4" l="1"/>
  <c r="J18599" i="4"/>
  <c r="M18505" i="4"/>
  <c r="J18506" i="4"/>
  <c r="M18599" i="4" l="1"/>
  <c r="J18600" i="4"/>
  <c r="J18507" i="4"/>
  <c r="M18506" i="4"/>
  <c r="M18600" i="4" l="1"/>
  <c r="J18601" i="4"/>
  <c r="M18507" i="4"/>
  <c r="J18508" i="4"/>
  <c r="J18602" i="4" l="1"/>
  <c r="M18601" i="4"/>
  <c r="J18509" i="4"/>
  <c r="M18508" i="4"/>
  <c r="M18602" i="4" l="1"/>
  <c r="J18603" i="4"/>
  <c r="M18509" i="4"/>
  <c r="J18510" i="4"/>
  <c r="M18603" i="4" l="1"/>
  <c r="J18604" i="4"/>
  <c r="J18511" i="4"/>
  <c r="M18510" i="4"/>
  <c r="M18604" i="4" l="1"/>
  <c r="J18605" i="4"/>
  <c r="M18511" i="4"/>
  <c r="J18512" i="4"/>
  <c r="M18605" i="4" l="1"/>
  <c r="J18606" i="4"/>
  <c r="J18513" i="4"/>
  <c r="M18512" i="4"/>
  <c r="M18606" i="4" l="1"/>
  <c r="J18607" i="4"/>
  <c r="M18513" i="4"/>
  <c r="J18514" i="4"/>
  <c r="M18607" i="4" l="1"/>
  <c r="J18608" i="4"/>
  <c r="J18515" i="4"/>
  <c r="M18514" i="4"/>
  <c r="M18608" i="4" l="1"/>
  <c r="J18609" i="4"/>
  <c r="M18515" i="4"/>
  <c r="J18516" i="4"/>
  <c r="J18610" i="4" l="1"/>
  <c r="M18609" i="4"/>
  <c r="J18517" i="4"/>
  <c r="M18516" i="4"/>
  <c r="M18610" i="4" l="1"/>
  <c r="J18611" i="4"/>
  <c r="M18517" i="4"/>
  <c r="J18518" i="4"/>
  <c r="M18611" i="4" l="1"/>
  <c r="J18612" i="4"/>
  <c r="J18519" i="4"/>
  <c r="M18518" i="4"/>
  <c r="M18612" i="4" l="1"/>
  <c r="J18613" i="4"/>
  <c r="M18519" i="4"/>
  <c r="J18520" i="4"/>
  <c r="M18613" i="4" l="1"/>
  <c r="J18614" i="4"/>
  <c r="J18521" i="4"/>
  <c r="M18520" i="4"/>
  <c r="M18614" i="4" l="1"/>
  <c r="J18615" i="4"/>
  <c r="M18521" i="4"/>
  <c r="J18522" i="4"/>
  <c r="M18615" i="4" l="1"/>
  <c r="J18616" i="4"/>
  <c r="J18523" i="4"/>
  <c r="M18522" i="4"/>
  <c r="M18616" i="4" l="1"/>
  <c r="J18617" i="4"/>
  <c r="M18523" i="4"/>
  <c r="J18524" i="4"/>
  <c r="J18618" i="4" l="1"/>
  <c r="M18617" i="4"/>
  <c r="J18525" i="4"/>
  <c r="M18524" i="4"/>
  <c r="M18618" i="4" l="1"/>
  <c r="J18619" i="4"/>
  <c r="M18525" i="4"/>
  <c r="J18526" i="4"/>
  <c r="M18619" i="4" l="1"/>
  <c r="J18620" i="4"/>
  <c r="J18527" i="4"/>
  <c r="M18526" i="4"/>
  <c r="M18620" i="4" l="1"/>
  <c r="J18621" i="4"/>
  <c r="M18527" i="4"/>
  <c r="J18528" i="4"/>
  <c r="M18621" i="4" l="1"/>
  <c r="J18622" i="4"/>
  <c r="J18529" i="4"/>
  <c r="M18528" i="4"/>
  <c r="M18622" i="4" l="1"/>
  <c r="J18623" i="4"/>
  <c r="M18529" i="4"/>
  <c r="J18530" i="4"/>
  <c r="M18623" i="4" l="1"/>
  <c r="J18624" i="4"/>
  <c r="J18531" i="4"/>
  <c r="M18531" i="4" s="1"/>
  <c r="M18530" i="4"/>
  <c r="M18624" i="4" l="1"/>
  <c r="J18625" i="4"/>
  <c r="B122" i="2"/>
  <c r="C122" i="2"/>
  <c r="D122" i="2"/>
  <c r="J18407" i="4"/>
  <c r="M18407" i="4" s="1"/>
  <c r="K18407" i="4"/>
  <c r="L18407" i="4"/>
  <c r="K18408" i="4"/>
  <c r="L18408" i="4"/>
  <c r="L18409" i="4" s="1"/>
  <c r="L18410" i="4" s="1"/>
  <c r="L18411" i="4" s="1"/>
  <c r="L18412" i="4" s="1"/>
  <c r="L18413" i="4" s="1"/>
  <c r="L18414" i="4" s="1"/>
  <c r="L18415" i="4" s="1"/>
  <c r="L18416" i="4" s="1"/>
  <c r="L18417" i="4" s="1"/>
  <c r="L18418" i="4" s="1"/>
  <c r="L18419" i="4" s="1"/>
  <c r="L18420" i="4" s="1"/>
  <c r="L18421" i="4" s="1"/>
  <c r="L18422" i="4" s="1"/>
  <c r="L18423" i="4" s="1"/>
  <c r="L18424" i="4" s="1"/>
  <c r="L18425" i="4" s="1"/>
  <c r="L18426" i="4" s="1"/>
  <c r="L18427" i="4" s="1"/>
  <c r="L18428" i="4" s="1"/>
  <c r="L18429" i="4" s="1"/>
  <c r="L18430" i="4" s="1"/>
  <c r="L18431" i="4" s="1"/>
  <c r="L18432" i="4" s="1"/>
  <c r="L18433" i="4" s="1"/>
  <c r="L18434" i="4" s="1"/>
  <c r="L18435" i="4" s="1"/>
  <c r="L18436" i="4" s="1"/>
  <c r="L18437" i="4" s="1"/>
  <c r="L18438" i="4" s="1"/>
  <c r="L18439" i="4" s="1"/>
  <c r="L18440" i="4" s="1"/>
  <c r="L18441" i="4" s="1"/>
  <c r="L18442" i="4" s="1"/>
  <c r="L18443" i="4" s="1"/>
  <c r="L18444" i="4" s="1"/>
  <c r="L18445" i="4" s="1"/>
  <c r="L18446" i="4" s="1"/>
  <c r="K18409" i="4"/>
  <c r="K18410" i="4"/>
  <c r="K18411" i="4"/>
  <c r="K18412" i="4"/>
  <c r="K18413" i="4"/>
  <c r="K18414" i="4"/>
  <c r="K18415" i="4"/>
  <c r="K18416" i="4"/>
  <c r="K18417" i="4"/>
  <c r="K18418" i="4"/>
  <c r="K18419" i="4"/>
  <c r="K18420" i="4"/>
  <c r="K18421" i="4"/>
  <c r="K18422" i="4"/>
  <c r="K18423" i="4"/>
  <c r="K18424" i="4"/>
  <c r="K18425" i="4"/>
  <c r="K18426" i="4"/>
  <c r="K18427" i="4"/>
  <c r="K18428" i="4"/>
  <c r="K18429" i="4"/>
  <c r="K18430" i="4"/>
  <c r="K18431" i="4"/>
  <c r="K18432" i="4"/>
  <c r="K18433" i="4"/>
  <c r="K18434" i="4"/>
  <c r="K18435" i="4"/>
  <c r="K18436" i="4"/>
  <c r="K18437" i="4"/>
  <c r="K18438" i="4"/>
  <c r="K18439" i="4"/>
  <c r="K18440" i="4"/>
  <c r="K18441" i="4"/>
  <c r="K18442" i="4"/>
  <c r="K18443" i="4"/>
  <c r="K18444" i="4"/>
  <c r="K18445" i="4"/>
  <c r="K18446" i="4"/>
  <c r="I18446" i="4"/>
  <c r="I18445" i="4"/>
  <c r="I18444" i="4"/>
  <c r="I18443" i="4"/>
  <c r="I18442" i="4"/>
  <c r="I18441" i="4"/>
  <c r="I18440" i="4"/>
  <c r="I18439" i="4"/>
  <c r="I18438" i="4"/>
  <c r="I18437" i="4"/>
  <c r="I18436" i="4"/>
  <c r="I18435" i="4"/>
  <c r="I18434" i="4"/>
  <c r="I18433" i="4"/>
  <c r="I18432" i="4"/>
  <c r="I18431" i="4"/>
  <c r="I18430" i="4"/>
  <c r="I18429" i="4"/>
  <c r="I18428" i="4"/>
  <c r="I18427" i="4"/>
  <c r="I18426" i="4"/>
  <c r="I18425" i="4"/>
  <c r="I18424" i="4"/>
  <c r="I18423" i="4"/>
  <c r="I18422" i="4"/>
  <c r="I18421" i="4"/>
  <c r="I18420" i="4"/>
  <c r="I18419" i="4"/>
  <c r="I18418" i="4"/>
  <c r="I18417" i="4"/>
  <c r="I18416" i="4"/>
  <c r="I18415" i="4"/>
  <c r="I18414" i="4"/>
  <c r="I18413" i="4"/>
  <c r="I18412" i="4"/>
  <c r="I18411" i="4"/>
  <c r="I18410" i="4"/>
  <c r="I18409" i="4"/>
  <c r="I18408" i="4"/>
  <c r="I18407" i="4"/>
  <c r="J18626" i="4" l="1"/>
  <c r="M18625" i="4"/>
  <c r="E122" i="2"/>
  <c r="J18408" i="4"/>
  <c r="M18626" i="4" l="1"/>
  <c r="J18627" i="4"/>
  <c r="J18409" i="4"/>
  <c r="M18408" i="4"/>
  <c r="M18627" i="4" l="1"/>
  <c r="J18628" i="4"/>
  <c r="M18409" i="4"/>
  <c r="J18410" i="4"/>
  <c r="M18628" i="4" l="1"/>
  <c r="J18629" i="4"/>
  <c r="J18411" i="4"/>
  <c r="M18410" i="4"/>
  <c r="M18629" i="4" l="1"/>
  <c r="J18630" i="4"/>
  <c r="M18411" i="4"/>
  <c r="J18412" i="4"/>
  <c r="M18630" i="4" l="1"/>
  <c r="J18631" i="4"/>
  <c r="J18413" i="4"/>
  <c r="M18412" i="4"/>
  <c r="M18631" i="4" l="1"/>
  <c r="J18632" i="4"/>
  <c r="M18413" i="4"/>
  <c r="J18414" i="4"/>
  <c r="M18632" i="4" l="1"/>
  <c r="J18633" i="4"/>
  <c r="J18415" i="4"/>
  <c r="M18414" i="4"/>
  <c r="J18634" i="4" l="1"/>
  <c r="M18633" i="4"/>
  <c r="M18415" i="4"/>
  <c r="J18416" i="4"/>
  <c r="M18634" i="4" l="1"/>
  <c r="J18635" i="4"/>
  <c r="J18417" i="4"/>
  <c r="M18416" i="4"/>
  <c r="M18635" i="4" l="1"/>
  <c r="J18636" i="4"/>
  <c r="M18417" i="4"/>
  <c r="J18418" i="4"/>
  <c r="M18636" i="4" l="1"/>
  <c r="J18637" i="4"/>
  <c r="J18419" i="4"/>
  <c r="M18418" i="4"/>
  <c r="M18637" i="4" l="1"/>
  <c r="J18638" i="4"/>
  <c r="M18419" i="4"/>
  <c r="J18420" i="4"/>
  <c r="M18638" i="4" l="1"/>
  <c r="J18639" i="4"/>
  <c r="J18421" i="4"/>
  <c r="M18420" i="4"/>
  <c r="M18639" i="4" l="1"/>
  <c r="J18640" i="4"/>
  <c r="M18421" i="4"/>
  <c r="J18422" i="4"/>
  <c r="M18640" i="4" l="1"/>
  <c r="J18641" i="4"/>
  <c r="J18423" i="4"/>
  <c r="M18422" i="4"/>
  <c r="J18642" i="4" l="1"/>
  <c r="M18641" i="4"/>
  <c r="M18423" i="4"/>
  <c r="J18424" i="4"/>
  <c r="M18642" i="4" l="1"/>
  <c r="J18643" i="4"/>
  <c r="J18425" i="4"/>
  <c r="M18424" i="4"/>
  <c r="M18643" i="4" l="1"/>
  <c r="J18644" i="4"/>
  <c r="M18425" i="4"/>
  <c r="J18426" i="4"/>
  <c r="M18644" i="4" l="1"/>
  <c r="J18645" i="4"/>
  <c r="J18427" i="4"/>
  <c r="M18426" i="4"/>
  <c r="M18645" i="4" l="1"/>
  <c r="J18646" i="4"/>
  <c r="M18427" i="4"/>
  <c r="J18428" i="4"/>
  <c r="M18646" i="4" l="1"/>
  <c r="J18647" i="4"/>
  <c r="J18429" i="4"/>
  <c r="M18428" i="4"/>
  <c r="M18647" i="4" l="1"/>
  <c r="J18648" i="4"/>
  <c r="M18429" i="4"/>
  <c r="J18430" i="4"/>
  <c r="M18648" i="4" l="1"/>
  <c r="J18649" i="4"/>
  <c r="J18431" i="4"/>
  <c r="M18430" i="4"/>
  <c r="J18650" i="4" l="1"/>
  <c r="M18649" i="4"/>
  <c r="M18431" i="4"/>
  <c r="J18432" i="4"/>
  <c r="M18650" i="4" l="1"/>
  <c r="J18651" i="4"/>
  <c r="J18433" i="4"/>
  <c r="M18432" i="4"/>
  <c r="J18652" i="4" l="1"/>
  <c r="M18651" i="4"/>
  <c r="M18433" i="4"/>
  <c r="J18434" i="4"/>
  <c r="M18652" i="4" l="1"/>
  <c r="J18653" i="4"/>
  <c r="J18435" i="4"/>
  <c r="M18434" i="4"/>
  <c r="M18653" i="4" l="1"/>
  <c r="J18654" i="4"/>
  <c r="M18435" i="4"/>
  <c r="J18436" i="4"/>
  <c r="M18654" i="4" l="1"/>
  <c r="J18655" i="4"/>
  <c r="J18437" i="4"/>
  <c r="M18436" i="4"/>
  <c r="M18655" i="4" l="1"/>
  <c r="J18656" i="4"/>
  <c r="M18437" i="4"/>
  <c r="J18438" i="4"/>
  <c r="M18656" i="4" l="1"/>
  <c r="J18657" i="4"/>
  <c r="J18439" i="4"/>
  <c r="M18438" i="4"/>
  <c r="J18658" i="4" l="1"/>
  <c r="M18657" i="4"/>
  <c r="M18439" i="4"/>
  <c r="J18440" i="4"/>
  <c r="M18658" i="4" l="1"/>
  <c r="J18659" i="4"/>
  <c r="J18441" i="4"/>
  <c r="M18440" i="4"/>
  <c r="J18660" i="4" l="1"/>
  <c r="M18659" i="4"/>
  <c r="M18441" i="4"/>
  <c r="J18442" i="4"/>
  <c r="M18660" i="4" l="1"/>
  <c r="J18661" i="4"/>
  <c r="J18443" i="4"/>
  <c r="M18442" i="4"/>
  <c r="M18661" i="4" l="1"/>
  <c r="J18662" i="4"/>
  <c r="M18443" i="4"/>
  <c r="J18444" i="4"/>
  <c r="M18662" i="4" l="1"/>
  <c r="J18663" i="4"/>
  <c r="J18445" i="4"/>
  <c r="M18444" i="4"/>
  <c r="J18664" i="4" l="1"/>
  <c r="M18663" i="4"/>
  <c r="M18445" i="4"/>
  <c r="J18446" i="4"/>
  <c r="M18446" i="4" s="1"/>
  <c r="M18664" i="4" l="1"/>
  <c r="J18665" i="4"/>
  <c r="J18386" i="4"/>
  <c r="M18386" i="4" s="1"/>
  <c r="K18386" i="4"/>
  <c r="L18386" i="4"/>
  <c r="K18387" i="4"/>
  <c r="L18387" i="4"/>
  <c r="L18388" i="4" s="1"/>
  <c r="L18389" i="4" s="1"/>
  <c r="L18390" i="4" s="1"/>
  <c r="L18391" i="4" s="1"/>
  <c r="L18392" i="4" s="1"/>
  <c r="L18393" i="4" s="1"/>
  <c r="L18394" i="4" s="1"/>
  <c r="L18395" i="4" s="1"/>
  <c r="L18396" i="4" s="1"/>
  <c r="L18397" i="4" s="1"/>
  <c r="L18398" i="4" s="1"/>
  <c r="L18399" i="4" s="1"/>
  <c r="L18400" i="4" s="1"/>
  <c r="L18401" i="4" s="1"/>
  <c r="L18402" i="4" s="1"/>
  <c r="L18403" i="4" s="1"/>
  <c r="L18404" i="4" s="1"/>
  <c r="L18405" i="4" s="1"/>
  <c r="L18406" i="4" s="1"/>
  <c r="K18388" i="4"/>
  <c r="K18389" i="4"/>
  <c r="K18390" i="4"/>
  <c r="K18391" i="4"/>
  <c r="K18392" i="4"/>
  <c r="K18393" i="4"/>
  <c r="K18394" i="4"/>
  <c r="K18395" i="4"/>
  <c r="K18396" i="4"/>
  <c r="K18397" i="4"/>
  <c r="K18398" i="4"/>
  <c r="K18399" i="4"/>
  <c r="K18400" i="4"/>
  <c r="K18401" i="4"/>
  <c r="K18402" i="4"/>
  <c r="K18403" i="4"/>
  <c r="K18404" i="4"/>
  <c r="K18405" i="4"/>
  <c r="K18406" i="4"/>
  <c r="I18406" i="4"/>
  <c r="I18405" i="4"/>
  <c r="I18404" i="4"/>
  <c r="I18403" i="4"/>
  <c r="I18402" i="4"/>
  <c r="I18401" i="4"/>
  <c r="I18400" i="4"/>
  <c r="I18399" i="4"/>
  <c r="I18398" i="4"/>
  <c r="I18397" i="4"/>
  <c r="I18396" i="4"/>
  <c r="I18395" i="4"/>
  <c r="I18394" i="4"/>
  <c r="I18393" i="4"/>
  <c r="I18392" i="4"/>
  <c r="I18391" i="4"/>
  <c r="I18390" i="4"/>
  <c r="I18389" i="4"/>
  <c r="I18388" i="4"/>
  <c r="I18387" i="4"/>
  <c r="I18386" i="4"/>
  <c r="J18666" i="4" l="1"/>
  <c r="M18665" i="4"/>
  <c r="J18387" i="4"/>
  <c r="M18666" i="4" l="1"/>
  <c r="J18667" i="4"/>
  <c r="J18388" i="4"/>
  <c r="M18387" i="4"/>
  <c r="J18668" i="4" l="1"/>
  <c r="M18667" i="4"/>
  <c r="M18388" i="4"/>
  <c r="J18389" i="4"/>
  <c r="M18668" i="4" l="1"/>
  <c r="J18669" i="4"/>
  <c r="J18390" i="4"/>
  <c r="M18389" i="4"/>
  <c r="M18669" i="4" l="1"/>
  <c r="J18670" i="4"/>
  <c r="M18390" i="4"/>
  <c r="J18391" i="4"/>
  <c r="M18670" i="4" l="1"/>
  <c r="J18671" i="4"/>
  <c r="J18392" i="4"/>
  <c r="M18391" i="4"/>
  <c r="J18672" i="4" l="1"/>
  <c r="M18671" i="4"/>
  <c r="M18392" i="4"/>
  <c r="J18393" i="4"/>
  <c r="M18672" i="4" l="1"/>
  <c r="J18673" i="4"/>
  <c r="J18394" i="4"/>
  <c r="M18393" i="4"/>
  <c r="J18674" i="4" l="1"/>
  <c r="M18673" i="4"/>
  <c r="M18394" i="4"/>
  <c r="J18395" i="4"/>
  <c r="M18674" i="4" l="1"/>
  <c r="J18675" i="4"/>
  <c r="J18396" i="4"/>
  <c r="M18395" i="4"/>
  <c r="J18676" i="4" l="1"/>
  <c r="M18675" i="4"/>
  <c r="M18396" i="4"/>
  <c r="J18397" i="4"/>
  <c r="M18676" i="4" l="1"/>
  <c r="J18677" i="4"/>
  <c r="J18398" i="4"/>
  <c r="M18397" i="4"/>
  <c r="M18677" i="4" l="1"/>
  <c r="J18678" i="4"/>
  <c r="M18398" i="4"/>
  <c r="J18399" i="4"/>
  <c r="M18678" i="4" l="1"/>
  <c r="J18679" i="4"/>
  <c r="J18400" i="4"/>
  <c r="M18399" i="4"/>
  <c r="J18680" i="4" l="1"/>
  <c r="M18679" i="4"/>
  <c r="M18400" i="4"/>
  <c r="J18401" i="4"/>
  <c r="M18680" i="4" l="1"/>
  <c r="J18681" i="4"/>
  <c r="J18402" i="4"/>
  <c r="M18401" i="4"/>
  <c r="J18682" i="4" l="1"/>
  <c r="M18681" i="4"/>
  <c r="M18402" i="4"/>
  <c r="J18403" i="4"/>
  <c r="M18682" i="4" l="1"/>
  <c r="J18683" i="4"/>
  <c r="J18404" i="4"/>
  <c r="M18403" i="4"/>
  <c r="J18684" i="4" l="1"/>
  <c r="M18683" i="4"/>
  <c r="M18404" i="4"/>
  <c r="J18405" i="4"/>
  <c r="M18684" i="4" l="1"/>
  <c r="J18685" i="4"/>
  <c r="J18406" i="4"/>
  <c r="M18406" i="4" s="1"/>
  <c r="M18405" i="4"/>
  <c r="M18685" i="4" l="1"/>
  <c r="J18686" i="4"/>
  <c r="R142" i="2"/>
  <c r="Q142" i="2"/>
  <c r="P142" i="2"/>
  <c r="O142" i="2"/>
  <c r="N142" i="2"/>
  <c r="R141" i="2"/>
  <c r="Q141" i="2"/>
  <c r="P141" i="2"/>
  <c r="O141" i="2"/>
  <c r="N141" i="2"/>
  <c r="R140" i="2"/>
  <c r="Q140" i="2"/>
  <c r="P140" i="2"/>
  <c r="O140" i="2"/>
  <c r="N140" i="2"/>
  <c r="R139" i="2"/>
  <c r="Q139" i="2"/>
  <c r="P139" i="2"/>
  <c r="O139" i="2"/>
  <c r="N139" i="2"/>
  <c r="R138" i="2"/>
  <c r="Q138" i="2"/>
  <c r="P138" i="2"/>
  <c r="O138" i="2"/>
  <c r="N138" i="2"/>
  <c r="R137" i="2"/>
  <c r="Q137" i="2"/>
  <c r="P137" i="2"/>
  <c r="O137" i="2"/>
  <c r="N137" i="2"/>
  <c r="R136" i="2"/>
  <c r="Q136" i="2"/>
  <c r="P136" i="2"/>
  <c r="O136" i="2"/>
  <c r="N136" i="2"/>
  <c r="R135" i="2"/>
  <c r="Q135" i="2"/>
  <c r="P135" i="2"/>
  <c r="O135" i="2"/>
  <c r="N135" i="2"/>
  <c r="R134" i="2"/>
  <c r="Q134" i="2"/>
  <c r="P134" i="2"/>
  <c r="O134" i="2"/>
  <c r="N134" i="2"/>
  <c r="R133" i="2"/>
  <c r="Q133" i="2"/>
  <c r="P133" i="2"/>
  <c r="O133" i="2"/>
  <c r="N133" i="2"/>
  <c r="R132" i="2"/>
  <c r="Q132" i="2"/>
  <c r="P132" i="2"/>
  <c r="O132" i="2"/>
  <c r="N132" i="2"/>
  <c r="R131" i="2"/>
  <c r="Q131" i="2"/>
  <c r="P131" i="2"/>
  <c r="O131" i="2"/>
  <c r="N131" i="2"/>
  <c r="R130" i="2"/>
  <c r="Q130" i="2"/>
  <c r="P130" i="2"/>
  <c r="O130" i="2"/>
  <c r="N130" i="2"/>
  <c r="R129" i="2"/>
  <c r="Q129" i="2"/>
  <c r="P129" i="2"/>
  <c r="O129" i="2"/>
  <c r="N129" i="2"/>
  <c r="R128" i="2"/>
  <c r="Q128" i="2"/>
  <c r="P128" i="2"/>
  <c r="O128" i="2"/>
  <c r="N128" i="2"/>
  <c r="R127" i="2"/>
  <c r="Q127" i="2"/>
  <c r="P127" i="2"/>
  <c r="O127" i="2"/>
  <c r="N127" i="2"/>
  <c r="R126" i="2"/>
  <c r="Q126" i="2"/>
  <c r="P126" i="2"/>
  <c r="O126" i="2"/>
  <c r="N126" i="2"/>
  <c r="R125" i="2"/>
  <c r="Q125" i="2"/>
  <c r="P125" i="2"/>
  <c r="O125" i="2"/>
  <c r="N125" i="2"/>
  <c r="R124" i="2"/>
  <c r="Q124" i="2"/>
  <c r="P124" i="2"/>
  <c r="O124" i="2"/>
  <c r="N124" i="2"/>
  <c r="R123" i="2"/>
  <c r="Q123" i="2"/>
  <c r="P123" i="2"/>
  <c r="O123" i="2"/>
  <c r="N123" i="2"/>
  <c r="R122" i="2"/>
  <c r="Q122" i="2"/>
  <c r="P122" i="2"/>
  <c r="O122" i="2"/>
  <c r="N122" i="2"/>
  <c r="R121" i="2"/>
  <c r="Q121" i="2"/>
  <c r="P121" i="2"/>
  <c r="O121" i="2"/>
  <c r="N121" i="2"/>
  <c r="R120" i="2"/>
  <c r="Q120" i="2"/>
  <c r="P120" i="2"/>
  <c r="O120" i="2"/>
  <c r="N120" i="2"/>
  <c r="R119" i="2"/>
  <c r="Q119" i="2"/>
  <c r="P119" i="2"/>
  <c r="O119" i="2"/>
  <c r="N119" i="2"/>
  <c r="F119" i="2"/>
  <c r="F120" i="2"/>
  <c r="B120" i="2"/>
  <c r="C120" i="2"/>
  <c r="D120" i="2"/>
  <c r="B121" i="2"/>
  <c r="B15" i="2" s="1"/>
  <c r="C121" i="2"/>
  <c r="C15" i="2" s="1"/>
  <c r="D121" i="2"/>
  <c r="D15" i="2" s="1"/>
  <c r="K18385" i="4"/>
  <c r="I18385" i="4"/>
  <c r="K18384" i="4"/>
  <c r="I18384" i="4"/>
  <c r="K18383" i="4"/>
  <c r="I18383" i="4"/>
  <c r="K18382" i="4"/>
  <c r="I18382" i="4"/>
  <c r="K18381" i="4"/>
  <c r="I18381" i="4"/>
  <c r="K18380" i="4"/>
  <c r="I18380" i="4"/>
  <c r="K18379" i="4"/>
  <c r="I18379" i="4"/>
  <c r="K18378" i="4"/>
  <c r="I18378" i="4"/>
  <c r="K18377" i="4"/>
  <c r="I18377" i="4"/>
  <c r="K18376" i="4"/>
  <c r="I18376" i="4"/>
  <c r="K18375" i="4"/>
  <c r="I18375" i="4"/>
  <c r="K18374" i="4"/>
  <c r="I18374" i="4"/>
  <c r="K18373" i="4"/>
  <c r="I18373" i="4"/>
  <c r="K18372" i="4"/>
  <c r="I18372" i="4"/>
  <c r="K18371" i="4"/>
  <c r="I18371" i="4"/>
  <c r="K18370" i="4"/>
  <c r="I18370" i="4"/>
  <c r="K18369" i="4"/>
  <c r="I18369" i="4"/>
  <c r="K18368" i="4"/>
  <c r="I18368" i="4"/>
  <c r="K18367" i="4"/>
  <c r="I18367" i="4"/>
  <c r="K18366" i="4"/>
  <c r="I18366" i="4"/>
  <c r="K18365" i="4"/>
  <c r="I18365" i="4"/>
  <c r="K18364" i="4"/>
  <c r="I18364" i="4"/>
  <c r="K18363" i="4"/>
  <c r="I18363" i="4"/>
  <c r="K18362" i="4"/>
  <c r="I18362" i="4"/>
  <c r="K18361" i="4"/>
  <c r="I18361" i="4"/>
  <c r="K18360" i="4"/>
  <c r="I18360" i="4"/>
  <c r="K18359" i="4"/>
  <c r="I18359" i="4"/>
  <c r="K18358" i="4"/>
  <c r="I18358" i="4"/>
  <c r="K18357" i="4"/>
  <c r="I18357" i="4"/>
  <c r="K18356" i="4"/>
  <c r="I18356" i="4"/>
  <c r="K18355" i="4"/>
  <c r="I18355" i="4"/>
  <c r="K18354" i="4"/>
  <c r="I18354" i="4"/>
  <c r="K18353" i="4"/>
  <c r="I18353" i="4"/>
  <c r="K18352" i="4"/>
  <c r="I18352" i="4"/>
  <c r="K18351" i="4"/>
  <c r="I18351" i="4"/>
  <c r="K18350" i="4"/>
  <c r="I18350" i="4"/>
  <c r="K18349" i="4"/>
  <c r="I18349" i="4"/>
  <c r="K18348" i="4"/>
  <c r="I18348" i="4"/>
  <c r="K18347" i="4"/>
  <c r="I18347" i="4"/>
  <c r="K18346" i="4"/>
  <c r="I18346" i="4"/>
  <c r="K18345" i="4"/>
  <c r="I18345" i="4"/>
  <c r="K18344" i="4"/>
  <c r="I18344" i="4"/>
  <c r="K18343" i="4"/>
  <c r="I18343" i="4"/>
  <c r="K18342" i="4"/>
  <c r="I18342" i="4"/>
  <c r="K18341" i="4"/>
  <c r="I18341" i="4"/>
  <c r="K18340" i="4"/>
  <c r="I18340" i="4"/>
  <c r="K18339" i="4"/>
  <c r="I18339" i="4"/>
  <c r="K18338" i="4"/>
  <c r="I18338" i="4"/>
  <c r="K18337" i="4"/>
  <c r="I18337" i="4"/>
  <c r="K18336" i="4"/>
  <c r="I18336" i="4"/>
  <c r="K18335" i="4"/>
  <c r="I18335" i="4"/>
  <c r="K18334" i="4"/>
  <c r="I18334" i="4"/>
  <c r="K18333" i="4"/>
  <c r="I18333" i="4"/>
  <c r="K18332" i="4"/>
  <c r="I18332" i="4"/>
  <c r="K18331" i="4"/>
  <c r="I18331" i="4"/>
  <c r="K18330" i="4"/>
  <c r="I18330" i="4"/>
  <c r="K18329" i="4"/>
  <c r="I18329" i="4"/>
  <c r="K18328" i="4"/>
  <c r="I18328" i="4"/>
  <c r="K18327" i="4"/>
  <c r="I18327" i="4"/>
  <c r="K18326" i="4"/>
  <c r="I18326" i="4"/>
  <c r="K18325" i="4"/>
  <c r="I18325" i="4"/>
  <c r="K18324" i="4"/>
  <c r="I18324" i="4"/>
  <c r="K18323" i="4"/>
  <c r="I18323" i="4"/>
  <c r="K18322" i="4"/>
  <c r="I18322" i="4"/>
  <c r="K18321" i="4"/>
  <c r="I18321" i="4"/>
  <c r="K18320" i="4"/>
  <c r="I18320" i="4"/>
  <c r="K18319" i="4"/>
  <c r="I18319" i="4"/>
  <c r="K18318" i="4"/>
  <c r="I18318" i="4"/>
  <c r="K18317" i="4"/>
  <c r="I18317" i="4"/>
  <c r="K18316" i="4"/>
  <c r="I18316" i="4"/>
  <c r="K18315" i="4"/>
  <c r="I18315" i="4"/>
  <c r="K18314" i="4"/>
  <c r="I18314" i="4"/>
  <c r="K18313" i="4"/>
  <c r="I18313" i="4"/>
  <c r="K18312" i="4"/>
  <c r="I18312" i="4"/>
  <c r="K18311" i="4"/>
  <c r="I18311" i="4"/>
  <c r="K18310" i="4"/>
  <c r="I18310" i="4"/>
  <c r="K18309" i="4"/>
  <c r="I18309" i="4"/>
  <c r="K18308" i="4"/>
  <c r="I18308" i="4"/>
  <c r="K18307" i="4"/>
  <c r="I18307" i="4"/>
  <c r="K18306" i="4"/>
  <c r="I18306" i="4"/>
  <c r="K18305" i="4"/>
  <c r="I18305" i="4"/>
  <c r="K18304" i="4"/>
  <c r="I18304" i="4"/>
  <c r="K18303" i="4"/>
  <c r="I18303" i="4"/>
  <c r="K18302" i="4"/>
  <c r="I18302" i="4"/>
  <c r="K18301" i="4"/>
  <c r="I18301" i="4"/>
  <c r="K18300" i="4"/>
  <c r="I18300" i="4"/>
  <c r="K18299" i="4"/>
  <c r="I18299" i="4"/>
  <c r="K18298" i="4"/>
  <c r="I18298" i="4"/>
  <c r="K18297" i="4"/>
  <c r="I18297" i="4"/>
  <c r="K18296" i="4"/>
  <c r="I18296" i="4"/>
  <c r="K18295" i="4"/>
  <c r="I18295" i="4"/>
  <c r="K18294" i="4"/>
  <c r="I18294" i="4"/>
  <c r="K18293" i="4"/>
  <c r="I18293" i="4"/>
  <c r="K18292" i="4"/>
  <c r="I18292" i="4"/>
  <c r="K18291" i="4"/>
  <c r="I18291" i="4"/>
  <c r="K18290" i="4"/>
  <c r="I18290" i="4"/>
  <c r="K18289" i="4"/>
  <c r="I18289" i="4"/>
  <c r="K18288" i="4"/>
  <c r="I18288" i="4"/>
  <c r="K18287" i="4"/>
  <c r="I18287" i="4"/>
  <c r="K18286" i="4"/>
  <c r="I18286" i="4"/>
  <c r="K18285" i="4"/>
  <c r="I18285" i="4"/>
  <c r="K18284" i="4"/>
  <c r="I18284" i="4"/>
  <c r="K18283" i="4"/>
  <c r="I18283" i="4"/>
  <c r="K18282" i="4"/>
  <c r="I18282" i="4"/>
  <c r="K18281" i="4"/>
  <c r="I18281" i="4"/>
  <c r="K18280" i="4"/>
  <c r="I18280" i="4"/>
  <c r="K18279" i="4"/>
  <c r="I18279" i="4"/>
  <c r="K18278" i="4"/>
  <c r="I18278" i="4"/>
  <c r="K18277" i="4"/>
  <c r="I18277" i="4"/>
  <c r="K18276" i="4"/>
  <c r="I18276" i="4"/>
  <c r="K18275" i="4"/>
  <c r="I18275" i="4"/>
  <c r="K18274" i="4"/>
  <c r="I18274" i="4"/>
  <c r="K18273" i="4"/>
  <c r="I18273" i="4"/>
  <c r="K18272" i="4"/>
  <c r="I18272" i="4"/>
  <c r="K18271" i="4"/>
  <c r="I18271" i="4"/>
  <c r="K18270" i="4"/>
  <c r="I18270" i="4"/>
  <c r="K18269" i="4"/>
  <c r="I18269" i="4"/>
  <c r="K18268" i="4"/>
  <c r="I18268" i="4"/>
  <c r="K18267" i="4"/>
  <c r="I18267" i="4"/>
  <c r="K18266" i="4"/>
  <c r="I18266" i="4"/>
  <c r="K18265" i="4"/>
  <c r="I18265" i="4"/>
  <c r="K18264" i="4"/>
  <c r="I18264" i="4"/>
  <c r="K18263" i="4"/>
  <c r="I18263" i="4"/>
  <c r="K18262" i="4"/>
  <c r="I18262" i="4"/>
  <c r="K18261" i="4"/>
  <c r="I18261" i="4"/>
  <c r="K18260" i="4"/>
  <c r="I18260" i="4"/>
  <c r="K18259" i="4"/>
  <c r="I18259" i="4"/>
  <c r="K18258" i="4"/>
  <c r="I18258" i="4"/>
  <c r="K18257" i="4"/>
  <c r="I18257" i="4"/>
  <c r="K18256" i="4"/>
  <c r="I18256" i="4"/>
  <c r="K18255" i="4"/>
  <c r="I18255" i="4"/>
  <c r="K18254" i="4"/>
  <c r="I18254" i="4"/>
  <c r="K18253" i="4"/>
  <c r="I18253" i="4"/>
  <c r="K18252" i="4"/>
  <c r="I18252" i="4"/>
  <c r="K18251" i="4"/>
  <c r="I18251" i="4"/>
  <c r="K18250" i="4"/>
  <c r="I18250" i="4"/>
  <c r="K18249" i="4"/>
  <c r="I18249" i="4"/>
  <c r="K18248" i="4"/>
  <c r="I18248" i="4"/>
  <c r="K18247" i="4"/>
  <c r="I18247" i="4"/>
  <c r="K18246" i="4"/>
  <c r="I18246" i="4"/>
  <c r="K18245" i="4"/>
  <c r="I18245" i="4"/>
  <c r="K18244" i="4"/>
  <c r="I18244" i="4"/>
  <c r="K18243" i="4"/>
  <c r="I18243" i="4"/>
  <c r="K18242" i="4"/>
  <c r="I18242" i="4"/>
  <c r="K18241" i="4"/>
  <c r="I18241" i="4"/>
  <c r="K18240" i="4"/>
  <c r="I18240" i="4"/>
  <c r="K18239" i="4"/>
  <c r="I18239" i="4"/>
  <c r="K18238" i="4"/>
  <c r="I18238" i="4"/>
  <c r="K18237" i="4"/>
  <c r="I18237" i="4"/>
  <c r="K18236" i="4"/>
  <c r="I18236" i="4"/>
  <c r="K18235" i="4"/>
  <c r="I18235" i="4"/>
  <c r="K18234" i="4"/>
  <c r="I18234" i="4"/>
  <c r="K18233" i="4"/>
  <c r="I18233" i="4"/>
  <c r="K18232" i="4"/>
  <c r="I18232" i="4"/>
  <c r="K18231" i="4"/>
  <c r="I18231" i="4"/>
  <c r="K18230" i="4"/>
  <c r="I18230" i="4"/>
  <c r="K18229" i="4"/>
  <c r="I18229" i="4"/>
  <c r="K18228" i="4"/>
  <c r="I18228" i="4"/>
  <c r="K18227" i="4"/>
  <c r="I18227" i="4"/>
  <c r="K18226" i="4"/>
  <c r="I18226" i="4"/>
  <c r="K18225" i="4"/>
  <c r="I18225" i="4"/>
  <c r="K18224" i="4"/>
  <c r="I18224" i="4"/>
  <c r="K18223" i="4"/>
  <c r="I18223" i="4"/>
  <c r="K18222" i="4"/>
  <c r="I18222" i="4"/>
  <c r="K18221" i="4"/>
  <c r="I18221" i="4"/>
  <c r="K18220" i="4"/>
  <c r="I18220" i="4"/>
  <c r="K18219" i="4"/>
  <c r="I18219" i="4"/>
  <c r="K18218" i="4"/>
  <c r="I18218" i="4"/>
  <c r="K18217" i="4"/>
  <c r="I18217" i="4"/>
  <c r="K18216" i="4"/>
  <c r="I18216" i="4"/>
  <c r="K18215" i="4"/>
  <c r="I18215" i="4"/>
  <c r="K18214" i="4"/>
  <c r="I18214" i="4"/>
  <c r="K18213" i="4"/>
  <c r="I18213" i="4"/>
  <c r="K18212" i="4"/>
  <c r="I18212" i="4"/>
  <c r="K18211" i="4"/>
  <c r="I18211" i="4"/>
  <c r="K18210" i="4"/>
  <c r="I18210" i="4"/>
  <c r="K18209" i="4"/>
  <c r="I18209" i="4"/>
  <c r="K18208" i="4"/>
  <c r="I18208" i="4"/>
  <c r="K18207" i="4"/>
  <c r="I18207" i="4"/>
  <c r="K18206" i="4"/>
  <c r="I18206" i="4"/>
  <c r="K18205" i="4"/>
  <c r="I18205" i="4"/>
  <c r="K18204" i="4"/>
  <c r="I18204" i="4"/>
  <c r="K18203" i="4"/>
  <c r="I18203" i="4"/>
  <c r="K18202" i="4"/>
  <c r="I18202" i="4"/>
  <c r="K18201" i="4"/>
  <c r="I18201" i="4"/>
  <c r="K18200" i="4"/>
  <c r="I18200" i="4"/>
  <c r="K18199" i="4"/>
  <c r="I18199" i="4"/>
  <c r="K18198" i="4"/>
  <c r="I18198" i="4"/>
  <c r="K18197" i="4"/>
  <c r="I18197" i="4"/>
  <c r="K18196" i="4"/>
  <c r="I18196" i="4"/>
  <c r="K18195" i="4"/>
  <c r="I18195" i="4"/>
  <c r="K18194" i="4"/>
  <c r="I18194" i="4"/>
  <c r="K18193" i="4"/>
  <c r="I18193" i="4"/>
  <c r="K18192" i="4"/>
  <c r="I18192" i="4"/>
  <c r="K18191" i="4"/>
  <c r="I18191" i="4"/>
  <c r="K18190" i="4"/>
  <c r="I18190" i="4"/>
  <c r="K18189" i="4"/>
  <c r="I18189" i="4"/>
  <c r="K18188" i="4"/>
  <c r="I18188" i="4"/>
  <c r="K18187" i="4"/>
  <c r="I18187" i="4"/>
  <c r="K18186" i="4"/>
  <c r="I18186" i="4"/>
  <c r="K18185" i="4"/>
  <c r="I18185" i="4"/>
  <c r="K18184" i="4"/>
  <c r="I18184" i="4"/>
  <c r="K18183" i="4"/>
  <c r="I18183" i="4"/>
  <c r="K18182" i="4"/>
  <c r="I18182" i="4"/>
  <c r="K18181" i="4"/>
  <c r="I18181" i="4"/>
  <c r="K18180" i="4"/>
  <c r="I18180" i="4"/>
  <c r="K18179" i="4"/>
  <c r="I18179" i="4"/>
  <c r="K18178" i="4"/>
  <c r="I18178" i="4"/>
  <c r="K18177" i="4"/>
  <c r="I18177" i="4"/>
  <c r="K18176" i="4"/>
  <c r="I18176" i="4"/>
  <c r="K18175" i="4"/>
  <c r="I18175" i="4"/>
  <c r="K18174" i="4"/>
  <c r="I18174" i="4"/>
  <c r="K18173" i="4"/>
  <c r="I18173" i="4"/>
  <c r="K18172" i="4"/>
  <c r="I18172" i="4"/>
  <c r="K18171" i="4"/>
  <c r="I18171" i="4"/>
  <c r="K18170" i="4"/>
  <c r="I18170" i="4"/>
  <c r="K18169" i="4"/>
  <c r="I18169" i="4"/>
  <c r="K18168" i="4"/>
  <c r="I18168" i="4"/>
  <c r="K18167" i="4"/>
  <c r="I18167" i="4"/>
  <c r="K18166" i="4"/>
  <c r="I18166" i="4"/>
  <c r="K18165" i="4"/>
  <c r="I18165" i="4"/>
  <c r="K18164" i="4"/>
  <c r="I18164" i="4"/>
  <c r="K18163" i="4"/>
  <c r="I18163" i="4"/>
  <c r="K18162" i="4"/>
  <c r="I18162" i="4"/>
  <c r="K18161" i="4"/>
  <c r="I18161" i="4"/>
  <c r="K18160" i="4"/>
  <c r="I18160" i="4"/>
  <c r="K18159" i="4"/>
  <c r="I18159" i="4"/>
  <c r="K18158" i="4"/>
  <c r="I18158" i="4"/>
  <c r="K18157" i="4"/>
  <c r="I18157" i="4"/>
  <c r="K18156" i="4"/>
  <c r="I18156" i="4"/>
  <c r="K18155" i="4"/>
  <c r="I18155" i="4"/>
  <c r="K18154" i="4"/>
  <c r="I18154" i="4"/>
  <c r="K18153" i="4"/>
  <c r="I18153" i="4"/>
  <c r="K18152" i="4"/>
  <c r="I18152" i="4"/>
  <c r="K18151" i="4"/>
  <c r="I18151" i="4"/>
  <c r="K18150" i="4"/>
  <c r="I18150" i="4"/>
  <c r="K18149" i="4"/>
  <c r="I18149" i="4"/>
  <c r="K18148" i="4"/>
  <c r="I18148" i="4"/>
  <c r="K18147" i="4"/>
  <c r="I18147" i="4"/>
  <c r="K18146" i="4"/>
  <c r="I18146" i="4"/>
  <c r="K18145" i="4"/>
  <c r="I18145" i="4"/>
  <c r="K18144" i="4"/>
  <c r="I18144" i="4"/>
  <c r="K18143" i="4"/>
  <c r="I18143" i="4"/>
  <c r="K18142" i="4"/>
  <c r="I18142" i="4"/>
  <c r="K18141" i="4"/>
  <c r="I18141" i="4"/>
  <c r="K18140" i="4"/>
  <c r="I18140" i="4"/>
  <c r="K18139" i="4"/>
  <c r="I18139" i="4"/>
  <c r="K18138" i="4"/>
  <c r="I18138" i="4"/>
  <c r="K18137" i="4"/>
  <c r="I18137" i="4"/>
  <c r="K18136" i="4"/>
  <c r="I18136" i="4"/>
  <c r="K18135" i="4"/>
  <c r="I18135" i="4"/>
  <c r="K18134" i="4"/>
  <c r="I18134" i="4"/>
  <c r="K18133" i="4"/>
  <c r="I18133" i="4"/>
  <c r="K18132" i="4"/>
  <c r="I18132" i="4"/>
  <c r="K18131" i="4"/>
  <c r="I18131" i="4"/>
  <c r="K18130" i="4"/>
  <c r="I18130" i="4"/>
  <c r="K18129" i="4"/>
  <c r="I18129" i="4"/>
  <c r="K18128" i="4"/>
  <c r="I18128" i="4"/>
  <c r="K18127" i="4"/>
  <c r="I18127" i="4"/>
  <c r="K18126" i="4"/>
  <c r="I18126" i="4"/>
  <c r="K18125" i="4"/>
  <c r="I18125" i="4"/>
  <c r="K18124" i="4"/>
  <c r="I18124" i="4"/>
  <c r="K18123" i="4"/>
  <c r="I18123" i="4"/>
  <c r="K18122" i="4"/>
  <c r="I18122" i="4"/>
  <c r="K18121" i="4"/>
  <c r="I18121" i="4"/>
  <c r="K18120" i="4"/>
  <c r="I18120" i="4"/>
  <c r="K18119" i="4"/>
  <c r="I18119" i="4"/>
  <c r="K18118" i="4"/>
  <c r="I18118" i="4"/>
  <c r="K18117" i="4"/>
  <c r="I18117" i="4"/>
  <c r="K18116" i="4"/>
  <c r="I18116" i="4"/>
  <c r="K18115" i="4"/>
  <c r="I18115" i="4"/>
  <c r="K18114" i="4"/>
  <c r="I18114" i="4"/>
  <c r="K18113" i="4"/>
  <c r="I18113" i="4"/>
  <c r="K18112" i="4"/>
  <c r="I18112" i="4"/>
  <c r="K18111" i="4"/>
  <c r="I18111" i="4"/>
  <c r="K18110" i="4"/>
  <c r="I18110" i="4"/>
  <c r="K18109" i="4"/>
  <c r="I18109" i="4"/>
  <c r="K18108" i="4"/>
  <c r="I18108" i="4"/>
  <c r="K18107" i="4"/>
  <c r="I18107" i="4"/>
  <c r="K18106" i="4"/>
  <c r="I18106" i="4"/>
  <c r="K18105" i="4"/>
  <c r="I18105" i="4"/>
  <c r="K18104" i="4"/>
  <c r="I18104" i="4"/>
  <c r="K18103" i="4"/>
  <c r="I18103" i="4"/>
  <c r="K18102" i="4"/>
  <c r="I18102" i="4"/>
  <c r="K18101" i="4"/>
  <c r="I18101" i="4"/>
  <c r="K18100" i="4"/>
  <c r="I18100" i="4"/>
  <c r="K18099" i="4"/>
  <c r="I18099" i="4"/>
  <c r="K18098" i="4"/>
  <c r="I18098" i="4"/>
  <c r="K18097" i="4"/>
  <c r="I18097" i="4"/>
  <c r="K18096" i="4"/>
  <c r="I18096" i="4"/>
  <c r="K18095" i="4"/>
  <c r="I18095" i="4"/>
  <c r="K18094" i="4"/>
  <c r="I18094" i="4"/>
  <c r="K18093" i="4"/>
  <c r="I18093" i="4"/>
  <c r="K18092" i="4"/>
  <c r="I18092" i="4"/>
  <c r="K18091" i="4"/>
  <c r="I18091" i="4"/>
  <c r="K18090" i="4"/>
  <c r="I18090" i="4"/>
  <c r="K18089" i="4"/>
  <c r="I18089" i="4"/>
  <c r="K18088" i="4"/>
  <c r="I18088" i="4"/>
  <c r="K18087" i="4"/>
  <c r="I18087" i="4"/>
  <c r="K18086" i="4"/>
  <c r="J18086" i="4"/>
  <c r="J18087" i="4" s="1"/>
  <c r="M18085" i="4"/>
  <c r="L18085" i="4"/>
  <c r="L18086" i="4" s="1"/>
  <c r="L18087" i="4" s="1"/>
  <c r="L18088" i="4" s="1"/>
  <c r="L18089" i="4" s="1"/>
  <c r="L18090" i="4" s="1"/>
  <c r="L18091" i="4" s="1"/>
  <c r="L18092" i="4" s="1"/>
  <c r="L18093" i="4" s="1"/>
  <c r="L18094" i="4" s="1"/>
  <c r="L18095" i="4" s="1"/>
  <c r="L18096" i="4" s="1"/>
  <c r="L18097" i="4" s="1"/>
  <c r="L18098" i="4" s="1"/>
  <c r="L18099" i="4" s="1"/>
  <c r="L18100" i="4" s="1"/>
  <c r="L18101" i="4" s="1"/>
  <c r="L18102" i="4" s="1"/>
  <c r="L18103" i="4" s="1"/>
  <c r="L18104" i="4" s="1"/>
  <c r="L18105" i="4" s="1"/>
  <c r="L18106" i="4" s="1"/>
  <c r="L18107" i="4" s="1"/>
  <c r="L18108" i="4" s="1"/>
  <c r="L18109" i="4" s="1"/>
  <c r="L18110" i="4" s="1"/>
  <c r="L18111" i="4" s="1"/>
  <c r="L18112" i="4" s="1"/>
  <c r="L18113" i="4" s="1"/>
  <c r="L18114" i="4" s="1"/>
  <c r="L18115" i="4" s="1"/>
  <c r="L18116" i="4" s="1"/>
  <c r="L18117" i="4" s="1"/>
  <c r="L18118" i="4" s="1"/>
  <c r="L18119" i="4" s="1"/>
  <c r="L18120" i="4" s="1"/>
  <c r="L18121" i="4" s="1"/>
  <c r="L18122" i="4" s="1"/>
  <c r="L18123" i="4" s="1"/>
  <c r="L18124" i="4" s="1"/>
  <c r="L18125" i="4" s="1"/>
  <c r="L18126" i="4" s="1"/>
  <c r="L18127" i="4" s="1"/>
  <c r="L18128" i="4" s="1"/>
  <c r="L18129" i="4" s="1"/>
  <c r="L18130" i="4" s="1"/>
  <c r="L18131" i="4" s="1"/>
  <c r="L18132" i="4" s="1"/>
  <c r="L18133" i="4" s="1"/>
  <c r="L18134" i="4" s="1"/>
  <c r="L18135" i="4" s="1"/>
  <c r="L18136" i="4" s="1"/>
  <c r="L18137" i="4" s="1"/>
  <c r="L18138" i="4" s="1"/>
  <c r="L18139" i="4" s="1"/>
  <c r="L18140" i="4" s="1"/>
  <c r="L18141" i="4" s="1"/>
  <c r="L18142" i="4" s="1"/>
  <c r="L18143" i="4" s="1"/>
  <c r="L18144" i="4" s="1"/>
  <c r="L18145" i="4" s="1"/>
  <c r="L18146" i="4" s="1"/>
  <c r="L18147" i="4" s="1"/>
  <c r="L18148" i="4" s="1"/>
  <c r="L18149" i="4" s="1"/>
  <c r="L18150" i="4" s="1"/>
  <c r="L18151" i="4" s="1"/>
  <c r="L18152" i="4" s="1"/>
  <c r="L18153" i="4" s="1"/>
  <c r="L18154" i="4" s="1"/>
  <c r="L18155" i="4" s="1"/>
  <c r="L18156" i="4" s="1"/>
  <c r="L18157" i="4" s="1"/>
  <c r="L18158" i="4" s="1"/>
  <c r="L18159" i="4" s="1"/>
  <c r="L18160" i="4" s="1"/>
  <c r="L18161" i="4" s="1"/>
  <c r="L18162" i="4" s="1"/>
  <c r="L18163" i="4" s="1"/>
  <c r="L18164" i="4" s="1"/>
  <c r="L18165" i="4" s="1"/>
  <c r="L18166" i="4" s="1"/>
  <c r="L18167" i="4" s="1"/>
  <c r="L18168" i="4" s="1"/>
  <c r="L18169" i="4" s="1"/>
  <c r="L18170" i="4" s="1"/>
  <c r="L18171" i="4" s="1"/>
  <c r="L18172" i="4" s="1"/>
  <c r="L18173" i="4" s="1"/>
  <c r="L18174" i="4" s="1"/>
  <c r="L18175" i="4" s="1"/>
  <c r="L18176" i="4" s="1"/>
  <c r="L18177" i="4" s="1"/>
  <c r="L18178" i="4" s="1"/>
  <c r="L18179" i="4" s="1"/>
  <c r="L18180" i="4" s="1"/>
  <c r="L18181" i="4" s="1"/>
  <c r="L18182" i="4" s="1"/>
  <c r="L18183" i="4" s="1"/>
  <c r="L18184" i="4" s="1"/>
  <c r="L18185" i="4" s="1"/>
  <c r="L18186" i="4" s="1"/>
  <c r="L18187" i="4" s="1"/>
  <c r="L18188" i="4" s="1"/>
  <c r="L18189" i="4" s="1"/>
  <c r="L18190" i="4" s="1"/>
  <c r="L18191" i="4" s="1"/>
  <c r="L18192" i="4" s="1"/>
  <c r="L18193" i="4" s="1"/>
  <c r="L18194" i="4" s="1"/>
  <c r="L18195" i="4" s="1"/>
  <c r="L18196" i="4" s="1"/>
  <c r="L18197" i="4" s="1"/>
  <c r="L18198" i="4" s="1"/>
  <c r="L18199" i="4" s="1"/>
  <c r="L18200" i="4" s="1"/>
  <c r="L18201" i="4" s="1"/>
  <c r="L18202" i="4" s="1"/>
  <c r="L18203" i="4" s="1"/>
  <c r="L18204" i="4" s="1"/>
  <c r="L18205" i="4" s="1"/>
  <c r="L18206" i="4" s="1"/>
  <c r="L18207" i="4" s="1"/>
  <c r="L18208" i="4" s="1"/>
  <c r="L18209" i="4" s="1"/>
  <c r="L18210" i="4" s="1"/>
  <c r="L18211" i="4" s="1"/>
  <c r="L18212" i="4" s="1"/>
  <c r="L18213" i="4" s="1"/>
  <c r="L18214" i="4" s="1"/>
  <c r="L18215" i="4" s="1"/>
  <c r="L18216" i="4" s="1"/>
  <c r="L18217" i="4" s="1"/>
  <c r="L18218" i="4" s="1"/>
  <c r="L18219" i="4" s="1"/>
  <c r="L18220" i="4" s="1"/>
  <c r="L18221" i="4" s="1"/>
  <c r="L18222" i="4" s="1"/>
  <c r="L18223" i="4" s="1"/>
  <c r="L18224" i="4" s="1"/>
  <c r="L18225" i="4" s="1"/>
  <c r="L18226" i="4" s="1"/>
  <c r="L18227" i="4" s="1"/>
  <c r="L18228" i="4" s="1"/>
  <c r="L18229" i="4" s="1"/>
  <c r="L18230" i="4" s="1"/>
  <c r="L18231" i="4" s="1"/>
  <c r="L18232" i="4" s="1"/>
  <c r="L18233" i="4" s="1"/>
  <c r="L18234" i="4" s="1"/>
  <c r="L18235" i="4" s="1"/>
  <c r="L18236" i="4" s="1"/>
  <c r="L18237" i="4" s="1"/>
  <c r="L18238" i="4" s="1"/>
  <c r="L18239" i="4" s="1"/>
  <c r="L18240" i="4" s="1"/>
  <c r="L18241" i="4" s="1"/>
  <c r="L18242" i="4" s="1"/>
  <c r="L18243" i="4" s="1"/>
  <c r="L18244" i="4" s="1"/>
  <c r="L18245" i="4" s="1"/>
  <c r="L18246" i="4" s="1"/>
  <c r="L18247" i="4" s="1"/>
  <c r="L18248" i="4" s="1"/>
  <c r="L18249" i="4" s="1"/>
  <c r="L18250" i="4" s="1"/>
  <c r="L18251" i="4" s="1"/>
  <c r="L18252" i="4" s="1"/>
  <c r="L18253" i="4" s="1"/>
  <c r="L18254" i="4" s="1"/>
  <c r="L18255" i="4" s="1"/>
  <c r="L18256" i="4" s="1"/>
  <c r="L18257" i="4" s="1"/>
  <c r="L18258" i="4" s="1"/>
  <c r="L18259" i="4" s="1"/>
  <c r="L18260" i="4" s="1"/>
  <c r="L18261" i="4" s="1"/>
  <c r="L18262" i="4" s="1"/>
  <c r="L18263" i="4" s="1"/>
  <c r="L18264" i="4" s="1"/>
  <c r="L18265" i="4" s="1"/>
  <c r="L18266" i="4" s="1"/>
  <c r="L18267" i="4" s="1"/>
  <c r="L18268" i="4" s="1"/>
  <c r="L18269" i="4" s="1"/>
  <c r="L18270" i="4" s="1"/>
  <c r="L18271" i="4" s="1"/>
  <c r="L18272" i="4" s="1"/>
  <c r="L18273" i="4" s="1"/>
  <c r="L18274" i="4" s="1"/>
  <c r="L18275" i="4" s="1"/>
  <c r="L18276" i="4" s="1"/>
  <c r="L18277" i="4" s="1"/>
  <c r="L18278" i="4" s="1"/>
  <c r="L18279" i="4" s="1"/>
  <c r="L18280" i="4" s="1"/>
  <c r="L18281" i="4" s="1"/>
  <c r="L18282" i="4" s="1"/>
  <c r="L18283" i="4" s="1"/>
  <c r="L18284" i="4" s="1"/>
  <c r="L18285" i="4" s="1"/>
  <c r="L18286" i="4" s="1"/>
  <c r="L18287" i="4" s="1"/>
  <c r="L18288" i="4" s="1"/>
  <c r="L18289" i="4" s="1"/>
  <c r="L18290" i="4" s="1"/>
  <c r="L18291" i="4" s="1"/>
  <c r="L18292" i="4" s="1"/>
  <c r="L18293" i="4" s="1"/>
  <c r="L18294" i="4" s="1"/>
  <c r="L18295" i="4" s="1"/>
  <c r="L18296" i="4" s="1"/>
  <c r="L18297" i="4" s="1"/>
  <c r="L18298" i="4" s="1"/>
  <c r="L18299" i="4" s="1"/>
  <c r="L18300" i="4" s="1"/>
  <c r="L18301" i="4" s="1"/>
  <c r="L18302" i="4" s="1"/>
  <c r="L18303" i="4" s="1"/>
  <c r="L18304" i="4" s="1"/>
  <c r="L18305" i="4" s="1"/>
  <c r="L18306" i="4" s="1"/>
  <c r="L18307" i="4" s="1"/>
  <c r="L18308" i="4" s="1"/>
  <c r="L18309" i="4" s="1"/>
  <c r="L18310" i="4" s="1"/>
  <c r="L18311" i="4" s="1"/>
  <c r="L18312" i="4" s="1"/>
  <c r="L18313" i="4" s="1"/>
  <c r="L18314" i="4" s="1"/>
  <c r="L18315" i="4" s="1"/>
  <c r="L18316" i="4" s="1"/>
  <c r="L18317" i="4" s="1"/>
  <c r="L18318" i="4" s="1"/>
  <c r="L18319" i="4" s="1"/>
  <c r="L18320" i="4" s="1"/>
  <c r="L18321" i="4" s="1"/>
  <c r="L18322" i="4" s="1"/>
  <c r="L18323" i="4" s="1"/>
  <c r="L18324" i="4" s="1"/>
  <c r="L18325" i="4" s="1"/>
  <c r="L18326" i="4" s="1"/>
  <c r="L18327" i="4" s="1"/>
  <c r="L18328" i="4" s="1"/>
  <c r="L18329" i="4" s="1"/>
  <c r="L18330" i="4" s="1"/>
  <c r="L18331" i="4" s="1"/>
  <c r="L18332" i="4" s="1"/>
  <c r="L18333" i="4" s="1"/>
  <c r="L18334" i="4" s="1"/>
  <c r="L18335" i="4" s="1"/>
  <c r="L18336" i="4" s="1"/>
  <c r="L18337" i="4" s="1"/>
  <c r="L18338" i="4" s="1"/>
  <c r="L18339" i="4" s="1"/>
  <c r="L18340" i="4" s="1"/>
  <c r="L18341" i="4" s="1"/>
  <c r="L18342" i="4" s="1"/>
  <c r="L18343" i="4" s="1"/>
  <c r="L18344" i="4" s="1"/>
  <c r="L18345" i="4" s="1"/>
  <c r="L18346" i="4" s="1"/>
  <c r="L18347" i="4" s="1"/>
  <c r="L18348" i="4" s="1"/>
  <c r="L18349" i="4" s="1"/>
  <c r="L18350" i="4" s="1"/>
  <c r="L18351" i="4" s="1"/>
  <c r="L18352" i="4" s="1"/>
  <c r="L18353" i="4" s="1"/>
  <c r="L18354" i="4" s="1"/>
  <c r="L18355" i="4" s="1"/>
  <c r="L18356" i="4" s="1"/>
  <c r="L18357" i="4" s="1"/>
  <c r="L18358" i="4" s="1"/>
  <c r="L18359" i="4" s="1"/>
  <c r="L18360" i="4" s="1"/>
  <c r="L18361" i="4" s="1"/>
  <c r="L18362" i="4" s="1"/>
  <c r="L18363" i="4" s="1"/>
  <c r="L18364" i="4" s="1"/>
  <c r="L18365" i="4" s="1"/>
  <c r="L18366" i="4" s="1"/>
  <c r="L18367" i="4" s="1"/>
  <c r="L18368" i="4" s="1"/>
  <c r="L18369" i="4" s="1"/>
  <c r="L18370" i="4" s="1"/>
  <c r="L18371" i="4" s="1"/>
  <c r="L18372" i="4" s="1"/>
  <c r="L18373" i="4" s="1"/>
  <c r="L18374" i="4" s="1"/>
  <c r="L18375" i="4" s="1"/>
  <c r="L18376" i="4" s="1"/>
  <c r="L18377" i="4" s="1"/>
  <c r="L18378" i="4" s="1"/>
  <c r="L18379" i="4" s="1"/>
  <c r="L18380" i="4" s="1"/>
  <c r="L18381" i="4" s="1"/>
  <c r="L18382" i="4" s="1"/>
  <c r="L18383" i="4" s="1"/>
  <c r="L18384" i="4" s="1"/>
  <c r="L18385" i="4" s="1"/>
  <c r="K18085" i="4"/>
  <c r="J18085" i="4"/>
  <c r="M18686" i="4" l="1"/>
  <c r="J18687" i="4"/>
  <c r="E120" i="2"/>
  <c r="E15" i="2"/>
  <c r="E121" i="2"/>
  <c r="M18087" i="4"/>
  <c r="J18088" i="4"/>
  <c r="M18086" i="4"/>
  <c r="K18045" i="4"/>
  <c r="K18046" i="4"/>
  <c r="K18047" i="4"/>
  <c r="K18048" i="4"/>
  <c r="K18049" i="4"/>
  <c r="K18050" i="4"/>
  <c r="K18051" i="4"/>
  <c r="K18052" i="4"/>
  <c r="K18053" i="4"/>
  <c r="K18054" i="4"/>
  <c r="K18055" i="4"/>
  <c r="K18056" i="4"/>
  <c r="K18057" i="4"/>
  <c r="K18058" i="4"/>
  <c r="K18059" i="4"/>
  <c r="K18060" i="4"/>
  <c r="K18061" i="4"/>
  <c r="K18062" i="4"/>
  <c r="K18063" i="4"/>
  <c r="K18064" i="4"/>
  <c r="K18065" i="4"/>
  <c r="K18066" i="4"/>
  <c r="K18067" i="4"/>
  <c r="K18068" i="4"/>
  <c r="K18069" i="4"/>
  <c r="K18070" i="4"/>
  <c r="K18071" i="4"/>
  <c r="K18072" i="4"/>
  <c r="K18073" i="4"/>
  <c r="K18074" i="4"/>
  <c r="K18075" i="4"/>
  <c r="K18076" i="4"/>
  <c r="K18077" i="4"/>
  <c r="K18078" i="4"/>
  <c r="K18079" i="4"/>
  <c r="K18080" i="4"/>
  <c r="K18081" i="4"/>
  <c r="K18082" i="4"/>
  <c r="K18083" i="4"/>
  <c r="K18084" i="4"/>
  <c r="J18688" i="4" l="1"/>
  <c r="M18687" i="4"/>
  <c r="J18089" i="4"/>
  <c r="M18088" i="4"/>
  <c r="K18027" i="4"/>
  <c r="K18032" i="4"/>
  <c r="K18033" i="4"/>
  <c r="K18034" i="4"/>
  <c r="K18043" i="4"/>
  <c r="K18044" i="4"/>
  <c r="K18024" i="4"/>
  <c r="K18025" i="4"/>
  <c r="K18026" i="4"/>
  <c r="K18028" i="4"/>
  <c r="K18029" i="4"/>
  <c r="K18030" i="4"/>
  <c r="K18031" i="4"/>
  <c r="K18035" i="4"/>
  <c r="K18036" i="4"/>
  <c r="K18037" i="4"/>
  <c r="K18038" i="4"/>
  <c r="K18039" i="4"/>
  <c r="K18040" i="4"/>
  <c r="K18041" i="4"/>
  <c r="K18042" i="4"/>
  <c r="M18688" i="4" l="1"/>
  <c r="J18689" i="4"/>
  <c r="J18090" i="4"/>
  <c r="M18089" i="4"/>
  <c r="K17994" i="4"/>
  <c r="K17995" i="4"/>
  <c r="K17996" i="4"/>
  <c r="K17997" i="4"/>
  <c r="K17998" i="4"/>
  <c r="K17999" i="4"/>
  <c r="K18000" i="4"/>
  <c r="K18001" i="4"/>
  <c r="K18002" i="4"/>
  <c r="K18003" i="4"/>
  <c r="K18004" i="4"/>
  <c r="K18005" i="4"/>
  <c r="K18006" i="4"/>
  <c r="K18007" i="4"/>
  <c r="K18008" i="4"/>
  <c r="K18009" i="4"/>
  <c r="K18010" i="4"/>
  <c r="K18011" i="4"/>
  <c r="K18012" i="4"/>
  <c r="K18013" i="4"/>
  <c r="K18014" i="4"/>
  <c r="K18015" i="4"/>
  <c r="K18016" i="4"/>
  <c r="K18017" i="4"/>
  <c r="K18018" i="4"/>
  <c r="K18019" i="4"/>
  <c r="K18021" i="4"/>
  <c r="K18022" i="4"/>
  <c r="K18023" i="4"/>
  <c r="K18020" i="4"/>
  <c r="K17984" i="4"/>
  <c r="K17985" i="4"/>
  <c r="K17986" i="4"/>
  <c r="K17987" i="4"/>
  <c r="K17988" i="4"/>
  <c r="K17989" i="4"/>
  <c r="K17990" i="4"/>
  <c r="K17991" i="4"/>
  <c r="K17992" i="4"/>
  <c r="K17993" i="4"/>
  <c r="J18690" i="4" l="1"/>
  <c r="M18689" i="4"/>
  <c r="M18090" i="4"/>
  <c r="J18091" i="4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M18690" i="4" l="1"/>
  <c r="J18691" i="4"/>
  <c r="J18092" i="4"/>
  <c r="M18091" i="4"/>
  <c r="K7" i="4"/>
  <c r="K10" i="4"/>
  <c r="K11" i="4"/>
  <c r="K12" i="4"/>
  <c r="K13" i="4"/>
  <c r="K14" i="4"/>
  <c r="K15" i="4"/>
  <c r="K19" i="4"/>
  <c r="K20" i="4"/>
  <c r="K21" i="4"/>
  <c r="K25" i="4"/>
  <c r="K26" i="4"/>
  <c r="K27" i="4"/>
  <c r="K28" i="4"/>
  <c r="K29" i="4"/>
  <c r="K30" i="4"/>
  <c r="K33" i="4"/>
  <c r="K34" i="4"/>
  <c r="K35" i="4"/>
  <c r="K36" i="4"/>
  <c r="K37" i="4"/>
  <c r="K38" i="4"/>
  <c r="K39" i="4"/>
  <c r="K40" i="4"/>
  <c r="K42" i="4"/>
  <c r="K44" i="4"/>
  <c r="K43" i="4"/>
  <c r="K45" i="4"/>
  <c r="K46" i="4"/>
  <c r="K47" i="4"/>
  <c r="K48" i="4"/>
  <c r="K49" i="4"/>
  <c r="K51" i="4"/>
  <c r="K50" i="4"/>
  <c r="K52" i="4"/>
  <c r="K53" i="4"/>
  <c r="K55" i="4"/>
  <c r="K56" i="4"/>
  <c r="K57" i="4"/>
  <c r="K58" i="4"/>
  <c r="K59" i="4"/>
  <c r="K60" i="4"/>
  <c r="K61" i="4"/>
  <c r="K62" i="4"/>
  <c r="K66" i="4"/>
  <c r="K67" i="4"/>
  <c r="K69" i="4"/>
  <c r="K71" i="4"/>
  <c r="K74" i="4"/>
  <c r="K75" i="4"/>
  <c r="K76" i="4"/>
  <c r="K77" i="4"/>
  <c r="K78" i="4"/>
  <c r="K80" i="4"/>
  <c r="K81" i="4"/>
  <c r="K82" i="4"/>
  <c r="K83" i="4"/>
  <c r="K84" i="4"/>
  <c r="K85" i="4"/>
  <c r="K87" i="4"/>
  <c r="K88" i="4"/>
  <c r="K89" i="4"/>
  <c r="K90" i="4"/>
  <c r="K92" i="4"/>
  <c r="K93" i="4"/>
  <c r="K94" i="4"/>
  <c r="K95" i="4"/>
  <c r="K96" i="4"/>
  <c r="K97" i="4"/>
  <c r="K98" i="4"/>
  <c r="K99" i="4"/>
  <c r="K102" i="4"/>
  <c r="K103" i="4"/>
  <c r="K104" i="4"/>
  <c r="K105" i="4"/>
  <c r="K106" i="4"/>
  <c r="K107" i="4"/>
  <c r="K109" i="4"/>
  <c r="K110" i="4"/>
  <c r="K111" i="4"/>
  <c r="K112" i="4"/>
  <c r="K113" i="4"/>
  <c r="K114" i="4"/>
  <c r="K115" i="4"/>
  <c r="K116" i="4"/>
  <c r="K119" i="4"/>
  <c r="K120" i="4"/>
  <c r="K121" i="4"/>
  <c r="K123" i="4"/>
  <c r="K124" i="4"/>
  <c r="K125" i="4"/>
  <c r="K126" i="4"/>
  <c r="K127" i="4"/>
  <c r="K128" i="4"/>
  <c r="K129" i="4"/>
  <c r="K130" i="4"/>
  <c r="K133" i="4"/>
  <c r="K134" i="4"/>
  <c r="K135" i="4"/>
  <c r="K136" i="4"/>
  <c r="K138" i="4"/>
  <c r="K139" i="4"/>
  <c r="K140" i="4"/>
  <c r="K143" i="4"/>
  <c r="K144" i="4"/>
  <c r="K145" i="4"/>
  <c r="K146" i="4"/>
  <c r="K147" i="4"/>
  <c r="K148" i="4"/>
  <c r="K149" i="4"/>
  <c r="K150" i="4"/>
  <c r="K151" i="4"/>
  <c r="K153" i="4"/>
  <c r="K154" i="4"/>
  <c r="K155" i="4"/>
  <c r="K156" i="4"/>
  <c r="K157" i="4"/>
  <c r="K160" i="4"/>
  <c r="K161" i="4"/>
  <c r="K162" i="4"/>
  <c r="K163" i="4"/>
  <c r="K165" i="4"/>
  <c r="K166" i="4"/>
  <c r="K167" i="4"/>
  <c r="K169" i="4"/>
  <c r="K170" i="4"/>
  <c r="K171" i="4"/>
  <c r="K172" i="4"/>
  <c r="K175" i="4"/>
  <c r="K176" i="4"/>
  <c r="K177" i="4"/>
  <c r="K180" i="4"/>
  <c r="K181" i="4"/>
  <c r="K182" i="4"/>
  <c r="K183" i="4"/>
  <c r="K185" i="4"/>
  <c r="K186" i="4"/>
  <c r="K190" i="4"/>
  <c r="K191" i="4"/>
  <c r="K192" i="4"/>
  <c r="K193" i="4"/>
  <c r="K195" i="4"/>
  <c r="K196" i="4"/>
  <c r="K197" i="4"/>
  <c r="K198" i="4"/>
  <c r="K203" i="4"/>
  <c r="K204" i="4"/>
  <c r="K206" i="4"/>
  <c r="K207" i="4"/>
  <c r="K208" i="4"/>
  <c r="K211" i="4"/>
  <c r="K212" i="4"/>
  <c r="K213" i="4"/>
  <c r="K215" i="4"/>
  <c r="K216" i="4"/>
  <c r="K217" i="4"/>
  <c r="K218" i="4"/>
  <c r="K220" i="4"/>
  <c r="K221" i="4"/>
  <c r="K222" i="4"/>
  <c r="K226" i="4"/>
  <c r="K227" i="4"/>
  <c r="K228" i="4"/>
  <c r="K229" i="4"/>
  <c r="K230" i="4"/>
  <c r="K231" i="4"/>
  <c r="K235" i="4"/>
  <c r="K237" i="4"/>
  <c r="K239" i="4"/>
  <c r="K243" i="4"/>
  <c r="K244" i="4"/>
  <c r="K245" i="4"/>
  <c r="K246" i="4"/>
  <c r="K247" i="4"/>
  <c r="K248" i="4"/>
  <c r="K252" i="4"/>
  <c r="K253" i="4"/>
  <c r="K254" i="4"/>
  <c r="K255" i="4"/>
  <c r="K256" i="4"/>
  <c r="K257" i="4"/>
  <c r="K258" i="4"/>
  <c r="K259" i="4"/>
  <c r="K260" i="4"/>
  <c r="K262" i="4"/>
  <c r="K263" i="4"/>
  <c r="K264" i="4"/>
  <c r="K265" i="4"/>
  <c r="K267" i="4"/>
  <c r="K268" i="4"/>
  <c r="K272" i="4"/>
  <c r="K273" i="4"/>
  <c r="K278" i="4"/>
  <c r="K279" i="4"/>
  <c r="K280" i="4"/>
  <c r="K282" i="4"/>
  <c r="K283" i="4"/>
  <c r="K284" i="4"/>
  <c r="K286" i="4"/>
  <c r="K287" i="4"/>
  <c r="K288" i="4"/>
  <c r="K289" i="4"/>
  <c r="K290" i="4"/>
  <c r="K291" i="4"/>
  <c r="K292" i="4"/>
  <c r="K295" i="4"/>
  <c r="K296" i="4"/>
  <c r="K297" i="4"/>
  <c r="K301" i="4"/>
  <c r="K302" i="4"/>
  <c r="K303" i="4"/>
  <c r="K304" i="4"/>
  <c r="K305" i="4"/>
  <c r="K306" i="4"/>
  <c r="K307" i="4"/>
  <c r="K308" i="4"/>
  <c r="K310" i="4"/>
  <c r="K309" i="4"/>
  <c r="K311" i="4"/>
  <c r="K312" i="4"/>
  <c r="K313" i="4"/>
  <c r="K314" i="4"/>
  <c r="K317" i="4"/>
  <c r="K318" i="4"/>
  <c r="K319" i="4"/>
  <c r="K321" i="4"/>
  <c r="K322" i="4"/>
  <c r="K323" i="4"/>
  <c r="K324" i="4"/>
  <c r="K325" i="4"/>
  <c r="K328" i="4"/>
  <c r="K331" i="4"/>
  <c r="K332" i="4"/>
  <c r="K333" i="4"/>
  <c r="K334" i="4"/>
  <c r="K336" i="4"/>
  <c r="K337" i="4"/>
  <c r="K338" i="4"/>
  <c r="K339" i="4"/>
  <c r="K341" i="4"/>
  <c r="K343" i="4"/>
  <c r="K344" i="4"/>
  <c r="K348" i="4"/>
  <c r="K349" i="4"/>
  <c r="K350" i="4"/>
  <c r="K351" i="4"/>
  <c r="K352" i="4"/>
  <c r="K353" i="4"/>
  <c r="K359" i="4"/>
  <c r="K358" i="4"/>
  <c r="K365" i="4"/>
  <c r="K363" i="4"/>
  <c r="K364" i="4"/>
  <c r="K369" i="4"/>
  <c r="K370" i="4"/>
  <c r="K367" i="4"/>
  <c r="K368" i="4"/>
  <c r="K377" i="4"/>
  <c r="K378" i="4"/>
  <c r="K379" i="4"/>
  <c r="K380" i="4"/>
  <c r="K381" i="4"/>
  <c r="K382" i="4"/>
  <c r="K384" i="4"/>
  <c r="K385" i="4"/>
  <c r="K386" i="4"/>
  <c r="K387" i="4"/>
  <c r="K388" i="4"/>
  <c r="K389" i="4"/>
  <c r="K390" i="4"/>
  <c r="K391" i="4"/>
  <c r="K392" i="4"/>
  <c r="K393" i="4"/>
  <c r="K398" i="4"/>
  <c r="K399" i="4"/>
  <c r="K396" i="4"/>
  <c r="K397" i="4"/>
  <c r="K403" i="4"/>
  <c r="K404" i="4"/>
  <c r="K401" i="4"/>
  <c r="K402" i="4"/>
  <c r="K407" i="4"/>
  <c r="K406" i="4"/>
  <c r="K413" i="4"/>
  <c r="K415" i="4"/>
  <c r="K416" i="4"/>
  <c r="K422" i="4"/>
  <c r="K423" i="4"/>
  <c r="K418" i="4"/>
  <c r="K420" i="4"/>
  <c r="K419" i="4"/>
  <c r="K421" i="4"/>
  <c r="K428" i="4"/>
  <c r="K429" i="4"/>
  <c r="K426" i="4"/>
  <c r="K427" i="4"/>
  <c r="K437" i="4"/>
  <c r="K433" i="4"/>
  <c r="K434" i="4"/>
  <c r="K435" i="4"/>
  <c r="K436" i="4"/>
  <c r="K445" i="4"/>
  <c r="K446" i="4"/>
  <c r="K443" i="4"/>
  <c r="K444" i="4"/>
  <c r="K448" i="4"/>
  <c r="K449" i="4"/>
  <c r="K450" i="4"/>
  <c r="K451" i="4"/>
  <c r="K452" i="4"/>
  <c r="K453" i="4"/>
  <c r="K454" i="4"/>
  <c r="K462" i="4"/>
  <c r="K463" i="4"/>
  <c r="K458" i="4"/>
  <c r="K460" i="4"/>
  <c r="K459" i="4"/>
  <c r="K461" i="4"/>
  <c r="K473" i="4"/>
  <c r="K472" i="4"/>
  <c r="K468" i="4"/>
  <c r="K469" i="4"/>
  <c r="K470" i="4"/>
  <c r="K471" i="4"/>
  <c r="K480" i="4"/>
  <c r="K481" i="4"/>
  <c r="K477" i="4"/>
  <c r="K478" i="4"/>
  <c r="K479" i="4"/>
  <c r="K484" i="4"/>
  <c r="K485" i="4"/>
  <c r="K486" i="4"/>
  <c r="K483" i="4"/>
  <c r="K487" i="4"/>
  <c r="K488" i="4"/>
  <c r="K492" i="4"/>
  <c r="K493" i="4"/>
  <c r="K494" i="4"/>
  <c r="K498" i="4"/>
  <c r="K497" i="4"/>
  <c r="K505" i="4"/>
  <c r="K506" i="4"/>
  <c r="K501" i="4"/>
  <c r="K502" i="4"/>
  <c r="K503" i="4"/>
  <c r="K504" i="4"/>
  <c r="K512" i="4"/>
  <c r="K516" i="4"/>
  <c r="K517" i="4"/>
  <c r="K520" i="4"/>
  <c r="K521" i="4"/>
  <c r="K524" i="4"/>
  <c r="K523" i="4"/>
  <c r="K525" i="4"/>
  <c r="K526" i="4"/>
  <c r="K531" i="4"/>
  <c r="K532" i="4"/>
  <c r="K529" i="4"/>
  <c r="K530" i="4"/>
  <c r="K533" i="4"/>
  <c r="K534" i="4"/>
  <c r="K535" i="4"/>
  <c r="K536" i="4"/>
  <c r="K537" i="4"/>
  <c r="K538" i="4"/>
  <c r="K539" i="4"/>
  <c r="K545" i="4"/>
  <c r="K546" i="4"/>
  <c r="K549" i="4"/>
  <c r="K550" i="4"/>
  <c r="K551" i="4"/>
  <c r="K552" i="4"/>
  <c r="K553" i="4"/>
  <c r="K554" i="4"/>
  <c r="K561" i="4"/>
  <c r="K558" i="4"/>
  <c r="K559" i="4"/>
  <c r="K560" i="4"/>
  <c r="K569" i="4"/>
  <c r="K570" i="4"/>
  <c r="K563" i="4"/>
  <c r="K564" i="4"/>
  <c r="K565" i="4"/>
  <c r="K566" i="4"/>
  <c r="K567" i="4"/>
  <c r="K568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90" i="4"/>
  <c r="K588" i="4"/>
  <c r="K589" i="4"/>
  <c r="K592" i="4"/>
  <c r="K593" i="4"/>
  <c r="K594" i="4"/>
  <c r="K595" i="4"/>
  <c r="K596" i="4"/>
  <c r="K597" i="4"/>
  <c r="K600" i="4"/>
  <c r="K603" i="4"/>
  <c r="K604" i="4"/>
  <c r="K605" i="4"/>
  <c r="K606" i="4"/>
  <c r="K607" i="4"/>
  <c r="K609" i="4"/>
  <c r="K610" i="4"/>
  <c r="K611" i="4"/>
  <c r="K614" i="4"/>
  <c r="K624" i="4"/>
  <c r="K621" i="4"/>
  <c r="K622" i="4"/>
  <c r="K623" i="4"/>
  <c r="K626" i="4"/>
  <c r="K627" i="4"/>
  <c r="K628" i="4"/>
  <c r="K633" i="4"/>
  <c r="K634" i="4"/>
  <c r="K635" i="4"/>
  <c r="K636" i="4"/>
  <c r="K637" i="4"/>
  <c r="K639" i="4"/>
  <c r="K645" i="4"/>
  <c r="K644" i="4"/>
  <c r="K646" i="4"/>
  <c r="K642" i="4"/>
  <c r="K643" i="4"/>
  <c r="K651" i="4"/>
  <c r="K652" i="4"/>
  <c r="K649" i="4"/>
  <c r="K650" i="4"/>
  <c r="K656" i="4"/>
  <c r="K657" i="4"/>
  <c r="K655" i="4"/>
  <c r="K658" i="4"/>
  <c r="K661" i="4"/>
  <c r="K662" i="4"/>
  <c r="K664" i="4"/>
  <c r="K665" i="4"/>
  <c r="K666" i="4"/>
  <c r="K671" i="4"/>
  <c r="K672" i="4"/>
  <c r="K667" i="4"/>
  <c r="K668" i="4"/>
  <c r="K669" i="4"/>
  <c r="K670" i="4"/>
  <c r="K674" i="4"/>
  <c r="K675" i="4"/>
  <c r="K676" i="4"/>
  <c r="K679" i="4"/>
  <c r="K681" i="4"/>
  <c r="K683" i="4"/>
  <c r="K682" i="4"/>
  <c r="K684" i="4"/>
  <c r="K686" i="4"/>
  <c r="K687" i="4"/>
  <c r="K688" i="4"/>
  <c r="K689" i="4"/>
  <c r="K692" i="4"/>
  <c r="K694" i="4"/>
  <c r="K695" i="4"/>
  <c r="K696" i="4"/>
  <c r="K698" i="4"/>
  <c r="K699" i="4"/>
  <c r="K700" i="4"/>
  <c r="K701" i="4"/>
  <c r="K702" i="4"/>
  <c r="K703" i="4"/>
  <c r="K706" i="4"/>
  <c r="K707" i="4"/>
  <c r="K708" i="4"/>
  <c r="K709" i="4"/>
  <c r="K710" i="4"/>
  <c r="K713" i="4"/>
  <c r="K714" i="4"/>
  <c r="K715" i="4"/>
  <c r="K718" i="4"/>
  <c r="K720" i="4"/>
  <c r="K721" i="4"/>
  <c r="K722" i="4"/>
  <c r="K729" i="4"/>
  <c r="K730" i="4"/>
  <c r="K731" i="4"/>
  <c r="K732" i="4"/>
  <c r="K724" i="4"/>
  <c r="K725" i="4"/>
  <c r="K726" i="4"/>
  <c r="K727" i="4"/>
  <c r="K728" i="4"/>
  <c r="K739" i="4"/>
  <c r="K740" i="4"/>
  <c r="K737" i="4"/>
  <c r="K738" i="4"/>
  <c r="K748" i="4"/>
  <c r="K743" i="4"/>
  <c r="K744" i="4"/>
  <c r="K745" i="4"/>
  <c r="K746" i="4"/>
  <c r="K747" i="4"/>
  <c r="K753" i="4"/>
  <c r="K754" i="4"/>
  <c r="K755" i="4"/>
  <c r="K756" i="4"/>
  <c r="K757" i="4"/>
  <c r="K758" i="4"/>
  <c r="K759" i="4"/>
  <c r="K760" i="4"/>
  <c r="K763" i="4"/>
  <c r="K764" i="4"/>
  <c r="K765" i="4"/>
  <c r="K766" i="4"/>
  <c r="K767" i="4"/>
  <c r="K776" i="4"/>
  <c r="K772" i="4"/>
  <c r="K773" i="4"/>
  <c r="K774" i="4"/>
  <c r="K775" i="4"/>
  <c r="K781" i="4"/>
  <c r="K780" i="4"/>
  <c r="K787" i="4"/>
  <c r="K788" i="4"/>
  <c r="K784" i="4"/>
  <c r="K785" i="4"/>
  <c r="K786" i="4"/>
  <c r="K791" i="4"/>
  <c r="K792" i="4"/>
  <c r="K793" i="4"/>
  <c r="K794" i="4"/>
  <c r="K800" i="4"/>
  <c r="K801" i="4"/>
  <c r="K802" i="4"/>
  <c r="K808" i="4"/>
  <c r="K809" i="4"/>
  <c r="K806" i="4"/>
  <c r="K807" i="4"/>
  <c r="K815" i="4"/>
  <c r="K816" i="4"/>
  <c r="K817" i="4"/>
  <c r="K818" i="4"/>
  <c r="K824" i="4"/>
  <c r="K821" i="4"/>
  <c r="K822" i="4"/>
  <c r="K823" i="4"/>
  <c r="K829" i="4"/>
  <c r="K830" i="4"/>
  <c r="K831" i="4"/>
  <c r="K832" i="4"/>
  <c r="K834" i="4"/>
  <c r="K836" i="4"/>
  <c r="K835" i="4"/>
  <c r="K837" i="4"/>
  <c r="K843" i="4"/>
  <c r="K847" i="4"/>
  <c r="K848" i="4"/>
  <c r="K849" i="4"/>
  <c r="K850" i="4"/>
  <c r="K851" i="4"/>
  <c r="K852" i="4"/>
  <c r="K861" i="4"/>
  <c r="K858" i="4"/>
  <c r="K859" i="4"/>
  <c r="K860" i="4"/>
  <c r="K862" i="4"/>
  <c r="K863" i="4"/>
  <c r="K864" i="4"/>
  <c r="K865" i="4"/>
  <c r="K866" i="4"/>
  <c r="K870" i="4"/>
  <c r="K871" i="4"/>
  <c r="K872" i="4"/>
  <c r="K873" i="4"/>
  <c r="K874" i="4"/>
  <c r="K879" i="4"/>
  <c r="K883" i="4"/>
  <c r="K884" i="4"/>
  <c r="K885" i="4"/>
  <c r="K886" i="4"/>
  <c r="K882" i="4"/>
  <c r="K891" i="4"/>
  <c r="K889" i="4"/>
  <c r="K890" i="4"/>
  <c r="K899" i="4"/>
  <c r="K895" i="4"/>
  <c r="K897" i="4"/>
  <c r="K896" i="4"/>
  <c r="K898" i="4"/>
  <c r="K901" i="4"/>
  <c r="K903" i="4"/>
  <c r="K906" i="4"/>
  <c r="K914" i="4"/>
  <c r="K910" i="4"/>
  <c r="K911" i="4"/>
  <c r="K912" i="4"/>
  <c r="K913" i="4"/>
  <c r="K920" i="4"/>
  <c r="K921" i="4"/>
  <c r="K922" i="4"/>
  <c r="K923" i="4"/>
  <c r="K918" i="4"/>
  <c r="K919" i="4"/>
  <c r="K926" i="4"/>
  <c r="K927" i="4"/>
  <c r="K928" i="4"/>
  <c r="K929" i="4"/>
  <c r="K930" i="4"/>
  <c r="K932" i="4"/>
  <c r="K934" i="4"/>
  <c r="K935" i="4"/>
  <c r="K936" i="4"/>
  <c r="K937" i="4"/>
  <c r="K943" i="4"/>
  <c r="K944" i="4"/>
  <c r="K945" i="4"/>
  <c r="K946" i="4"/>
  <c r="K940" i="4"/>
  <c r="K941" i="4"/>
  <c r="K942" i="4"/>
  <c r="K952" i="4"/>
  <c r="K953" i="4"/>
  <c r="K950" i="4"/>
  <c r="K951" i="4"/>
  <c r="K955" i="4"/>
  <c r="K956" i="4"/>
  <c r="K957" i="4"/>
  <c r="K958" i="4"/>
  <c r="K960" i="4"/>
  <c r="K961" i="4"/>
  <c r="K962" i="4"/>
  <c r="K963" i="4"/>
  <c r="K967" i="4"/>
  <c r="K968" i="4"/>
  <c r="K970" i="4"/>
  <c r="K971" i="4"/>
  <c r="K976" i="4"/>
  <c r="K977" i="4"/>
  <c r="K972" i="4"/>
  <c r="K973" i="4"/>
  <c r="K974" i="4"/>
  <c r="K975" i="4"/>
  <c r="K978" i="4"/>
  <c r="K979" i="4"/>
  <c r="K980" i="4"/>
  <c r="K982" i="4"/>
  <c r="K983" i="4"/>
  <c r="K986" i="4"/>
  <c r="K987" i="4"/>
  <c r="K988" i="4"/>
  <c r="K989" i="4"/>
  <c r="K990" i="4"/>
  <c r="K991" i="4"/>
  <c r="K992" i="4"/>
  <c r="K993" i="4"/>
  <c r="K999" i="4"/>
  <c r="K994" i="4"/>
  <c r="K995" i="4"/>
  <c r="K996" i="4"/>
  <c r="K997" i="4"/>
  <c r="K998" i="4"/>
  <c r="K1004" i="4"/>
  <c r="K1005" i="4"/>
  <c r="K1006" i="4"/>
  <c r="K1007" i="4"/>
  <c r="K1014" i="4"/>
  <c r="K1013" i="4"/>
  <c r="K1016" i="4"/>
  <c r="K1017" i="4"/>
  <c r="K1018" i="4"/>
  <c r="K1025" i="4"/>
  <c r="K1023" i="4"/>
  <c r="K1024" i="4"/>
  <c r="K1030" i="4"/>
  <c r="K1031" i="4"/>
  <c r="K1028" i="4"/>
  <c r="K1029" i="4"/>
  <c r="K1039" i="4"/>
  <c r="K1040" i="4"/>
  <c r="K1041" i="4"/>
  <c r="K1035" i="4"/>
  <c r="K1036" i="4"/>
  <c r="K1037" i="4"/>
  <c r="K1038" i="4"/>
  <c r="K1049" i="4"/>
  <c r="K1050" i="4"/>
  <c r="K1051" i="4"/>
  <c r="K1052" i="4"/>
  <c r="K1046" i="4"/>
  <c r="K1047" i="4"/>
  <c r="K1048" i="4"/>
  <c r="K1053" i="4"/>
  <c r="K1054" i="4"/>
  <c r="K1060" i="4"/>
  <c r="K1063" i="4"/>
  <c r="K1062" i="4"/>
  <c r="K1059" i="4"/>
  <c r="K1061" i="4"/>
  <c r="K1066" i="4"/>
  <c r="K1067" i="4"/>
  <c r="K1068" i="4"/>
  <c r="K1074" i="4"/>
  <c r="K1075" i="4"/>
  <c r="K1071" i="4"/>
  <c r="K1072" i="4"/>
  <c r="K1073" i="4"/>
  <c r="K1079" i="4"/>
  <c r="K1080" i="4"/>
  <c r="K1077" i="4"/>
  <c r="K1078" i="4"/>
  <c r="K1085" i="4"/>
  <c r="K1082" i="4"/>
  <c r="K1083" i="4"/>
  <c r="K1084" i="4"/>
  <c r="K1089" i="4"/>
  <c r="K1088" i="4"/>
  <c r="K1087" i="4"/>
  <c r="K1094" i="4"/>
  <c r="K1096" i="4"/>
  <c r="K1095" i="4"/>
  <c r="K1093" i="4"/>
  <c r="K1102" i="4"/>
  <c r="K1104" i="4"/>
  <c r="K1103" i="4"/>
  <c r="K1097" i="4"/>
  <c r="K1098" i="4"/>
  <c r="K1099" i="4"/>
  <c r="K1100" i="4"/>
  <c r="K1101" i="4"/>
  <c r="K1107" i="4"/>
  <c r="K1108" i="4"/>
  <c r="K1109" i="4"/>
  <c r="K1115" i="4"/>
  <c r="K1117" i="4"/>
  <c r="K1116" i="4"/>
  <c r="K1118" i="4"/>
  <c r="K1111" i="4"/>
  <c r="K1112" i="4"/>
  <c r="K1113" i="4"/>
  <c r="K1114" i="4"/>
  <c r="K1124" i="4"/>
  <c r="K1123" i="4"/>
  <c r="K1120" i="4"/>
  <c r="K1121" i="4"/>
  <c r="K1122" i="4"/>
  <c r="K1128" i="4"/>
  <c r="K1127" i="4"/>
  <c r="K1129" i="4"/>
  <c r="K1131" i="4"/>
  <c r="K1130" i="4"/>
  <c r="K1126" i="4"/>
  <c r="K1135" i="4"/>
  <c r="K1134" i="4"/>
  <c r="K1136" i="4"/>
  <c r="K1137" i="4"/>
  <c r="K1133" i="4"/>
  <c r="K1143" i="4"/>
  <c r="K1142" i="4"/>
  <c r="K1145" i="4"/>
  <c r="K1144" i="4"/>
  <c r="K1140" i="4"/>
  <c r="K1141" i="4"/>
  <c r="K1153" i="4"/>
  <c r="K1154" i="4"/>
  <c r="K1151" i="4"/>
  <c r="K1152" i="4"/>
  <c r="K1163" i="4"/>
  <c r="K1164" i="4"/>
  <c r="K1165" i="4"/>
  <c r="K1159" i="4"/>
  <c r="K1160" i="4"/>
  <c r="K1161" i="4"/>
  <c r="K1162" i="4"/>
  <c r="K1168" i="4"/>
  <c r="K1169" i="4"/>
  <c r="K1172" i="4"/>
  <c r="K1173" i="4"/>
  <c r="K1174" i="4"/>
  <c r="K1171" i="4"/>
  <c r="K1180" i="4"/>
  <c r="K1178" i="4"/>
  <c r="K1177" i="4"/>
  <c r="K1179" i="4"/>
  <c r="K1186" i="4"/>
  <c r="K1185" i="4"/>
  <c r="K1183" i="4"/>
  <c r="K1184" i="4"/>
  <c r="K1193" i="4"/>
  <c r="K1195" i="4"/>
  <c r="K1197" i="4"/>
  <c r="K1194" i="4"/>
  <c r="K1196" i="4"/>
  <c r="K1191" i="4"/>
  <c r="K1192" i="4"/>
  <c r="K1207" i="4"/>
  <c r="K1206" i="4"/>
  <c r="K1201" i="4"/>
  <c r="K1202" i="4"/>
  <c r="K1203" i="4"/>
  <c r="K1204" i="4"/>
  <c r="K1205" i="4"/>
  <c r="K1209" i="4"/>
  <c r="K1210" i="4"/>
  <c r="K1215" i="4"/>
  <c r="K1216" i="4"/>
  <c r="K1214" i="4"/>
  <c r="K1222" i="4"/>
  <c r="K1223" i="4"/>
  <c r="K1218" i="4"/>
  <c r="K1219" i="4"/>
  <c r="K1220" i="4"/>
  <c r="K1221" i="4"/>
  <c r="K1228" i="4"/>
  <c r="K1229" i="4"/>
  <c r="K1225" i="4"/>
  <c r="K1226" i="4"/>
  <c r="K1227" i="4"/>
  <c r="K1237" i="4"/>
  <c r="K1239" i="4"/>
  <c r="K1238" i="4"/>
  <c r="K1234" i="4"/>
  <c r="K1235" i="4"/>
  <c r="K1236" i="4"/>
  <c r="K1245" i="4"/>
  <c r="K1244" i="4"/>
  <c r="K1246" i="4"/>
  <c r="K1243" i="4"/>
  <c r="K1251" i="4"/>
  <c r="K1250" i="4"/>
  <c r="K1249" i="4"/>
  <c r="K1258" i="4"/>
  <c r="K1259" i="4"/>
  <c r="K1260" i="4"/>
  <c r="K1255" i="4"/>
  <c r="K1256" i="4"/>
  <c r="K1257" i="4"/>
  <c r="K1265" i="4"/>
  <c r="K1266" i="4"/>
  <c r="K1267" i="4"/>
  <c r="K1269" i="4"/>
  <c r="K1268" i="4"/>
  <c r="K1263" i="4"/>
  <c r="K1264" i="4"/>
  <c r="K1277" i="4"/>
  <c r="K1278" i="4"/>
  <c r="K1274" i="4"/>
  <c r="K1275" i="4"/>
  <c r="K1276" i="4"/>
  <c r="K1285" i="4"/>
  <c r="K1284" i="4"/>
  <c r="K1286" i="4"/>
  <c r="K1287" i="4"/>
  <c r="K1282" i="4"/>
  <c r="K1283" i="4"/>
  <c r="K1294" i="4"/>
  <c r="K1295" i="4"/>
  <c r="K1292" i="4"/>
  <c r="K1293" i="4"/>
  <c r="K1297" i="4"/>
  <c r="K1298" i="4"/>
  <c r="K1299" i="4"/>
  <c r="K1300" i="4"/>
  <c r="K1301" i="4"/>
  <c r="K1302" i="4"/>
  <c r="K1303" i="4"/>
  <c r="K1304" i="4"/>
  <c r="K1305" i="4"/>
  <c r="K1308" i="4"/>
  <c r="K1315" i="4"/>
  <c r="K1314" i="4"/>
  <c r="K1311" i="4"/>
  <c r="K1312" i="4"/>
  <c r="K1313" i="4"/>
  <c r="K1323" i="4"/>
  <c r="K1324" i="4"/>
  <c r="K1321" i="4"/>
  <c r="K1322" i="4"/>
  <c r="K1331" i="4"/>
  <c r="K1328" i="4"/>
  <c r="K1329" i="4"/>
  <c r="K1330" i="4"/>
  <c r="K1334" i="4"/>
  <c r="K1335" i="4"/>
  <c r="K1340" i="4"/>
  <c r="K1341" i="4"/>
  <c r="K1342" i="4"/>
  <c r="K1337" i="4"/>
  <c r="K1338" i="4"/>
  <c r="K1339" i="4"/>
  <c r="K1347" i="4"/>
  <c r="K1344" i="4"/>
  <c r="K1345" i="4"/>
  <c r="K1346" i="4"/>
  <c r="K1351" i="4"/>
  <c r="K1352" i="4"/>
  <c r="K1355" i="4"/>
  <c r="K1353" i="4"/>
  <c r="K1354" i="4"/>
  <c r="K1350" i="4"/>
  <c r="K1361" i="4"/>
  <c r="K1360" i="4"/>
  <c r="K1362" i="4"/>
  <c r="K1363" i="4"/>
  <c r="K1364" i="4"/>
  <c r="K1359" i="4"/>
  <c r="K1371" i="4"/>
  <c r="K1368" i="4"/>
  <c r="K1369" i="4"/>
  <c r="K1370" i="4"/>
  <c r="K1375" i="4"/>
  <c r="K1374" i="4"/>
  <c r="K1373" i="4"/>
  <c r="K1380" i="4"/>
  <c r="K1381" i="4"/>
  <c r="K1382" i="4"/>
  <c r="K1383" i="4"/>
  <c r="K1379" i="4"/>
  <c r="K1387" i="4"/>
  <c r="K1386" i="4"/>
  <c r="K1388" i="4"/>
  <c r="K1384" i="4"/>
  <c r="K1385" i="4"/>
  <c r="K1390" i="4"/>
  <c r="K1398" i="4"/>
  <c r="K1399" i="4"/>
  <c r="K1401" i="4"/>
  <c r="K1400" i="4"/>
  <c r="K1394" i="4"/>
  <c r="K1395" i="4"/>
  <c r="K1396" i="4"/>
  <c r="K1397" i="4"/>
  <c r="K1407" i="4"/>
  <c r="K1408" i="4"/>
  <c r="K1409" i="4"/>
  <c r="K1406" i="4"/>
  <c r="K1415" i="4"/>
  <c r="K1416" i="4"/>
  <c r="K1414" i="4"/>
  <c r="K1417" i="4"/>
  <c r="K1413" i="4"/>
  <c r="K1424" i="4"/>
  <c r="K1420" i="4"/>
  <c r="K1421" i="4"/>
  <c r="K1422" i="4"/>
  <c r="K1423" i="4"/>
  <c r="K1432" i="4"/>
  <c r="K1433" i="4"/>
  <c r="K1426" i="4"/>
  <c r="K1427" i="4"/>
  <c r="K1428" i="4"/>
  <c r="K1429" i="4"/>
  <c r="K1431" i="4"/>
  <c r="K1430" i="4"/>
  <c r="K1439" i="4"/>
  <c r="K1440" i="4"/>
  <c r="K1442" i="4"/>
  <c r="K1441" i="4"/>
  <c r="K1443" i="4"/>
  <c r="K1435" i="4"/>
  <c r="K1436" i="4"/>
  <c r="K1437" i="4"/>
  <c r="K1438" i="4"/>
  <c r="K1447" i="4"/>
  <c r="K1445" i="4"/>
  <c r="K1446" i="4"/>
  <c r="K1452" i="4"/>
  <c r="K1450" i="4"/>
  <c r="K1451" i="4"/>
  <c r="K1459" i="4"/>
  <c r="K1456" i="4"/>
  <c r="K1457" i="4"/>
  <c r="K1458" i="4"/>
  <c r="K1465" i="4"/>
  <c r="K1464" i="4"/>
  <c r="K1463" i="4"/>
  <c r="K1466" i="4"/>
  <c r="K1469" i="4"/>
  <c r="K1477" i="4"/>
  <c r="K1476" i="4"/>
  <c r="K1472" i="4"/>
  <c r="K1473" i="4"/>
  <c r="K1474" i="4"/>
  <c r="K1475" i="4"/>
  <c r="K1481" i="4"/>
  <c r="K1480" i="4"/>
  <c r="K1487" i="4"/>
  <c r="K1486" i="4"/>
  <c r="K1489" i="4"/>
  <c r="K1488" i="4"/>
  <c r="K1483" i="4"/>
  <c r="K1484" i="4"/>
  <c r="K1485" i="4"/>
  <c r="K1494" i="4"/>
  <c r="K1495" i="4"/>
  <c r="K1493" i="4"/>
  <c r="K1502" i="4"/>
  <c r="K1499" i="4"/>
  <c r="K1500" i="4"/>
  <c r="K1501" i="4"/>
  <c r="K1505" i="4"/>
  <c r="K1506" i="4"/>
  <c r="K1507" i="4"/>
  <c r="K1508" i="4"/>
  <c r="K1504" i="4"/>
  <c r="K1509" i="4"/>
  <c r="K1514" i="4"/>
  <c r="K1516" i="4"/>
  <c r="K1517" i="4"/>
  <c r="K1515" i="4"/>
  <c r="K1512" i="4"/>
  <c r="K1513" i="4"/>
  <c r="K1522" i="4"/>
  <c r="K1524" i="4"/>
  <c r="K1523" i="4"/>
  <c r="K1519" i="4"/>
  <c r="K1520" i="4"/>
  <c r="K1521" i="4"/>
  <c r="K1530" i="4"/>
  <c r="K1529" i="4"/>
  <c r="K1531" i="4"/>
  <c r="K1532" i="4"/>
  <c r="K1526" i="4"/>
  <c r="K1527" i="4"/>
  <c r="K1528" i="4"/>
  <c r="K1537" i="4"/>
  <c r="K1538" i="4"/>
  <c r="K1539" i="4"/>
  <c r="K1536" i="4"/>
  <c r="K1545" i="4"/>
  <c r="K1546" i="4"/>
  <c r="K1547" i="4"/>
  <c r="K1543" i="4"/>
  <c r="K1544" i="4"/>
  <c r="K1554" i="4"/>
  <c r="K1548" i="4"/>
  <c r="K1549" i="4"/>
  <c r="K1550" i="4"/>
  <c r="K1551" i="4"/>
  <c r="K1552" i="4"/>
  <c r="K1553" i="4"/>
  <c r="K1559" i="4"/>
  <c r="K1557" i="4"/>
  <c r="K1558" i="4"/>
  <c r="K1562" i="4"/>
  <c r="K1563" i="4"/>
  <c r="K1564" i="4"/>
  <c r="K1565" i="4"/>
  <c r="K1566" i="4"/>
  <c r="K1567" i="4"/>
  <c r="K1568" i="4"/>
  <c r="K1575" i="4"/>
  <c r="K1574" i="4"/>
  <c r="K1576" i="4"/>
  <c r="K1572" i="4"/>
  <c r="K1573" i="4"/>
  <c r="K1579" i="4"/>
  <c r="K1580" i="4"/>
  <c r="K1588" i="4"/>
  <c r="K1589" i="4"/>
  <c r="K1584" i="4"/>
  <c r="K1585" i="4"/>
  <c r="K1586" i="4"/>
  <c r="K1587" i="4"/>
  <c r="K1597" i="4"/>
  <c r="K1595" i="4"/>
  <c r="K1596" i="4"/>
  <c r="K1601" i="4"/>
  <c r="K1602" i="4"/>
  <c r="K1600" i="4"/>
  <c r="K1609" i="4"/>
  <c r="K1615" i="4"/>
  <c r="K1617" i="4"/>
  <c r="K1614" i="4"/>
  <c r="K1612" i="4"/>
  <c r="K1613" i="4"/>
  <c r="K1616" i="4"/>
  <c r="K1618" i="4"/>
  <c r="K1610" i="4"/>
  <c r="K1611" i="4"/>
  <c r="K1620" i="4"/>
  <c r="K1621" i="4"/>
  <c r="K1624" i="4"/>
  <c r="K1625" i="4"/>
  <c r="K1622" i="4"/>
  <c r="K1623" i="4"/>
  <c r="K1630" i="4"/>
  <c r="K1629" i="4"/>
  <c r="K1628" i="4"/>
  <c r="K1636" i="4"/>
  <c r="K1632" i="4"/>
  <c r="K1634" i="4"/>
  <c r="K1633" i="4"/>
  <c r="K1635" i="4"/>
  <c r="K1641" i="4"/>
  <c r="K1645" i="4"/>
  <c r="K1646" i="4"/>
  <c r="K1638" i="4"/>
  <c r="K1639" i="4"/>
  <c r="K1640" i="4"/>
  <c r="K1642" i="4"/>
  <c r="K1643" i="4"/>
  <c r="K1644" i="4"/>
  <c r="K1650" i="4"/>
  <c r="K1651" i="4"/>
  <c r="K1652" i="4"/>
  <c r="K1653" i="4"/>
  <c r="K1660" i="4"/>
  <c r="K1658" i="4"/>
  <c r="K1659" i="4"/>
  <c r="K1669" i="4"/>
  <c r="K1664" i="4"/>
  <c r="K1665" i="4"/>
  <c r="K1666" i="4"/>
  <c r="K1667" i="4"/>
  <c r="K1668" i="4"/>
  <c r="K1678" i="4"/>
  <c r="K1681" i="4"/>
  <c r="K1682" i="4"/>
  <c r="K1680" i="4"/>
  <c r="K1674" i="4"/>
  <c r="K1675" i="4"/>
  <c r="K1676" i="4"/>
  <c r="K1677" i="4"/>
  <c r="K1679" i="4"/>
  <c r="K1685" i="4"/>
  <c r="K1686" i="4"/>
  <c r="K1687" i="4"/>
  <c r="K1698" i="4"/>
  <c r="K1699" i="4"/>
  <c r="K1701" i="4"/>
  <c r="K1700" i="4"/>
  <c r="K1693" i="4"/>
  <c r="K1692" i="4"/>
  <c r="K1694" i="4"/>
  <c r="K1695" i="4"/>
  <c r="K1696" i="4"/>
  <c r="K1697" i="4"/>
  <c r="K1707" i="4"/>
  <c r="K1712" i="4"/>
  <c r="K1713" i="4"/>
  <c r="K1714" i="4"/>
  <c r="K1708" i="4"/>
  <c r="K1709" i="4"/>
  <c r="K1710" i="4"/>
  <c r="K1711" i="4"/>
  <c r="K1721" i="4"/>
  <c r="K1723" i="4"/>
  <c r="K1724" i="4"/>
  <c r="K1722" i="4"/>
  <c r="K1718" i="4"/>
  <c r="K1719" i="4"/>
  <c r="K1720" i="4"/>
  <c r="K1729" i="4"/>
  <c r="K1730" i="4"/>
  <c r="K1732" i="4"/>
  <c r="K1731" i="4"/>
  <c r="K1726" i="4"/>
  <c r="K1727" i="4"/>
  <c r="K1728" i="4"/>
  <c r="K1736" i="4"/>
  <c r="K1737" i="4"/>
  <c r="K1734" i="4"/>
  <c r="K1735" i="4"/>
  <c r="K1744" i="4"/>
  <c r="K1745" i="4"/>
  <c r="K1743" i="4"/>
  <c r="K1749" i="4"/>
  <c r="K1750" i="4"/>
  <c r="K1748" i="4"/>
  <c r="K1758" i="4"/>
  <c r="K1757" i="4"/>
  <c r="K1752" i="4"/>
  <c r="K1753" i="4"/>
  <c r="K1754" i="4"/>
  <c r="K1755" i="4"/>
  <c r="K1756" i="4"/>
  <c r="K1761" i="4"/>
  <c r="K1762" i="4"/>
  <c r="K1763" i="4"/>
  <c r="K1764" i="4"/>
  <c r="K1772" i="4"/>
  <c r="K1770" i="4"/>
  <c r="K1771" i="4"/>
  <c r="K1778" i="4"/>
  <c r="K1777" i="4"/>
  <c r="K1779" i="4"/>
  <c r="K1776" i="4"/>
  <c r="K1786" i="4"/>
  <c r="K1792" i="4"/>
  <c r="K1791" i="4"/>
  <c r="K1793" i="4"/>
  <c r="K1796" i="4"/>
  <c r="K1794" i="4"/>
  <c r="K1795" i="4"/>
  <c r="K1797" i="4"/>
  <c r="K1798" i="4"/>
  <c r="K1782" i="4"/>
  <c r="K1783" i="4"/>
  <c r="K1784" i="4"/>
  <c r="K1785" i="4"/>
  <c r="K1787" i="4"/>
  <c r="K1788" i="4"/>
  <c r="K1789" i="4"/>
  <c r="K1790" i="4"/>
  <c r="K1803" i="4"/>
  <c r="K1804" i="4"/>
  <c r="K1805" i="4"/>
  <c r="K1806" i="4"/>
  <c r="K1801" i="4"/>
  <c r="K1802" i="4"/>
  <c r="K1811" i="4"/>
  <c r="K1810" i="4"/>
  <c r="K1812" i="4"/>
  <c r="K1813" i="4"/>
  <c r="K1814" i="4"/>
  <c r="K1815" i="4"/>
  <c r="K1816" i="4"/>
  <c r="K1817" i="4"/>
  <c r="K1820" i="4"/>
  <c r="K1821" i="4"/>
  <c r="K1822" i="4"/>
  <c r="K1826" i="4"/>
  <c r="K1827" i="4"/>
  <c r="K1825" i="4"/>
  <c r="K1836" i="4"/>
  <c r="K1837" i="4"/>
  <c r="K1838" i="4"/>
  <c r="K1839" i="4"/>
  <c r="K1832" i="4"/>
  <c r="K1833" i="4"/>
  <c r="K1834" i="4"/>
  <c r="K1835" i="4"/>
  <c r="K1843" i="4"/>
  <c r="K1844" i="4"/>
  <c r="K1845" i="4"/>
  <c r="K1841" i="4"/>
  <c r="K1842" i="4"/>
  <c r="K1850" i="4"/>
  <c r="K1851" i="4"/>
  <c r="K1852" i="4"/>
  <c r="K1849" i="4"/>
  <c r="K1854" i="4"/>
  <c r="K1855" i="4"/>
  <c r="K1856" i="4"/>
  <c r="K1857" i="4"/>
  <c r="K1859" i="4"/>
  <c r="K1863" i="4"/>
  <c r="K1864" i="4"/>
  <c r="K1860" i="4"/>
  <c r="K1861" i="4"/>
  <c r="K1862" i="4"/>
  <c r="K1869" i="4"/>
  <c r="K1866" i="4"/>
  <c r="K1867" i="4"/>
  <c r="K1868" i="4"/>
  <c r="K1876" i="4"/>
  <c r="K1877" i="4"/>
  <c r="K1873" i="4"/>
  <c r="K1874" i="4"/>
  <c r="K1875" i="4"/>
  <c r="K1884" i="4"/>
  <c r="K1885" i="4"/>
  <c r="K1886" i="4"/>
  <c r="K1879" i="4"/>
  <c r="K1880" i="4"/>
  <c r="K1881" i="4"/>
  <c r="K1882" i="4"/>
  <c r="K1883" i="4"/>
  <c r="K1889" i="4"/>
  <c r="K1890" i="4"/>
  <c r="K1891" i="4"/>
  <c r="K1892" i="4"/>
  <c r="K1896" i="4"/>
  <c r="K1897" i="4"/>
  <c r="K1898" i="4"/>
  <c r="K1904" i="4"/>
  <c r="K1905" i="4"/>
  <c r="K1906" i="4"/>
  <c r="K1902" i="4"/>
  <c r="K1903" i="4"/>
  <c r="K1908" i="4"/>
  <c r="K1909" i="4"/>
  <c r="K1910" i="4"/>
  <c r="K1912" i="4"/>
  <c r="K1911" i="4"/>
  <c r="K1913" i="4"/>
  <c r="K1914" i="4"/>
  <c r="K1920" i="4"/>
  <c r="K1918" i="4"/>
  <c r="K1919" i="4"/>
  <c r="K1934" i="4"/>
  <c r="K1935" i="4"/>
  <c r="K1923" i="4"/>
  <c r="K1924" i="4"/>
  <c r="K1925" i="4"/>
  <c r="K1926" i="4"/>
  <c r="K1927" i="4"/>
  <c r="K1928" i="4"/>
  <c r="K1929" i="4"/>
  <c r="K1930" i="4"/>
  <c r="K1931" i="4"/>
  <c r="K1932" i="4"/>
  <c r="K1933" i="4"/>
  <c r="K1938" i="4"/>
  <c r="K1939" i="4"/>
  <c r="K1942" i="4"/>
  <c r="K1941" i="4"/>
  <c r="K1943" i="4"/>
  <c r="K1944" i="4"/>
  <c r="K1949" i="4"/>
  <c r="K1950" i="4"/>
  <c r="K1946" i="4"/>
  <c r="K1947" i="4"/>
  <c r="K1948" i="4"/>
  <c r="K1958" i="4"/>
  <c r="K1959" i="4"/>
  <c r="K1955" i="4"/>
  <c r="K1956" i="4"/>
  <c r="K1957" i="4"/>
  <c r="K1966" i="4"/>
  <c r="K1962" i="4"/>
  <c r="K1964" i="4"/>
  <c r="K1963" i="4"/>
  <c r="K1965" i="4"/>
  <c r="K1972" i="4"/>
  <c r="K1973" i="4"/>
  <c r="K1970" i="4"/>
  <c r="K1971" i="4"/>
  <c r="K1974" i="4"/>
  <c r="K1975" i="4"/>
  <c r="K1976" i="4"/>
  <c r="K1978" i="4"/>
  <c r="K1979" i="4"/>
  <c r="K1982" i="4"/>
  <c r="K1986" i="4"/>
  <c r="K1985" i="4"/>
  <c r="K1991" i="4"/>
  <c r="K1992" i="4"/>
  <c r="K1987" i="4"/>
  <c r="K1988" i="4"/>
  <c r="K1989" i="4"/>
  <c r="K1990" i="4"/>
  <c r="K1996" i="4"/>
  <c r="K2007" i="4"/>
  <c r="K2008" i="4"/>
  <c r="K2000" i="4"/>
  <c r="K2001" i="4"/>
  <c r="K2002" i="4"/>
  <c r="K2003" i="4"/>
  <c r="K2004" i="4"/>
  <c r="K2005" i="4"/>
  <c r="K2006" i="4"/>
  <c r="K2012" i="4"/>
  <c r="K2013" i="4"/>
  <c r="K2014" i="4"/>
  <c r="K2015" i="4"/>
  <c r="K2024" i="4"/>
  <c r="K2019" i="4"/>
  <c r="K2020" i="4"/>
  <c r="K2021" i="4"/>
  <c r="K2022" i="4"/>
  <c r="K2023" i="4"/>
  <c r="K2032" i="4"/>
  <c r="K2033" i="4"/>
  <c r="K2028" i="4"/>
  <c r="K2029" i="4"/>
  <c r="K2030" i="4"/>
  <c r="K2031" i="4"/>
  <c r="K2038" i="4"/>
  <c r="K2037" i="4"/>
  <c r="K2039" i="4"/>
  <c r="K2036" i="4"/>
  <c r="K2040" i="4"/>
  <c r="K2041" i="4"/>
  <c r="K2042" i="4"/>
  <c r="K2051" i="4"/>
  <c r="K2052" i="4"/>
  <c r="K2053" i="4"/>
  <c r="K2045" i="4"/>
  <c r="K2046" i="4"/>
  <c r="K2047" i="4"/>
  <c r="K2048" i="4"/>
  <c r="K2049" i="4"/>
  <c r="K2050" i="4"/>
  <c r="K2060" i="4"/>
  <c r="K2054" i="4"/>
  <c r="K2055" i="4"/>
  <c r="K2056" i="4"/>
  <c r="K2057" i="4"/>
  <c r="K2058" i="4"/>
  <c r="K2059" i="4"/>
  <c r="K2068" i="4"/>
  <c r="K2069" i="4"/>
  <c r="K2071" i="4"/>
  <c r="K2070" i="4"/>
  <c r="K2065" i="4"/>
  <c r="K2066" i="4"/>
  <c r="K2067" i="4"/>
  <c r="K2077" i="4"/>
  <c r="K2076" i="4"/>
  <c r="K2083" i="4"/>
  <c r="K2079" i="4"/>
  <c r="K2080" i="4"/>
  <c r="K2081" i="4"/>
  <c r="K2082" i="4"/>
  <c r="K2085" i="4"/>
  <c r="K2086" i="4"/>
  <c r="K2087" i="4"/>
  <c r="K2088" i="4"/>
  <c r="K2089" i="4"/>
  <c r="K2092" i="4"/>
  <c r="K2093" i="4"/>
  <c r="K2094" i="4"/>
  <c r="K2095" i="4"/>
  <c r="K2096" i="4"/>
  <c r="K2103" i="4"/>
  <c r="K2099" i="4"/>
  <c r="K2100" i="4"/>
  <c r="K2101" i="4"/>
  <c r="K2102" i="4"/>
  <c r="K2105" i="4"/>
  <c r="K2106" i="4"/>
  <c r="K2113" i="4"/>
  <c r="K2114" i="4"/>
  <c r="K2115" i="4"/>
  <c r="K2110" i="4"/>
  <c r="K2111" i="4"/>
  <c r="K2112" i="4"/>
  <c r="K2125" i="4"/>
  <c r="K2124" i="4"/>
  <c r="K2126" i="4"/>
  <c r="K2119" i="4"/>
  <c r="K2120" i="4"/>
  <c r="K2121" i="4"/>
  <c r="K2122" i="4"/>
  <c r="K2123" i="4"/>
  <c r="K2128" i="4"/>
  <c r="K2129" i="4"/>
  <c r="K2139" i="4"/>
  <c r="K2136" i="4"/>
  <c r="K2137" i="4"/>
  <c r="K2138" i="4"/>
  <c r="K2144" i="4"/>
  <c r="K2140" i="4"/>
  <c r="K2141" i="4"/>
  <c r="K2143" i="4"/>
  <c r="K2142" i="4"/>
  <c r="K2147" i="4"/>
  <c r="K2148" i="4"/>
  <c r="K2145" i="4"/>
  <c r="K2146" i="4"/>
  <c r="K2153" i="4"/>
  <c r="K2152" i="4"/>
  <c r="K2154" i="4"/>
  <c r="K2155" i="4"/>
  <c r="K2156" i="4"/>
  <c r="K2157" i="4"/>
  <c r="K2158" i="4"/>
  <c r="K2159" i="4"/>
  <c r="K2160" i="4"/>
  <c r="K2161" i="4"/>
  <c r="K2162" i="4"/>
  <c r="K2164" i="4"/>
  <c r="K2165" i="4"/>
  <c r="K2172" i="4"/>
  <c r="K2173" i="4"/>
  <c r="K2174" i="4"/>
  <c r="K2169" i="4"/>
  <c r="K2170" i="4"/>
  <c r="K2171" i="4"/>
  <c r="K2180" i="4"/>
  <c r="K2176" i="4"/>
  <c r="K2178" i="4"/>
  <c r="K2177" i="4"/>
  <c r="K2179" i="4"/>
  <c r="K2190" i="4"/>
  <c r="K2185" i="4"/>
  <c r="K2186" i="4"/>
  <c r="K2187" i="4"/>
  <c r="K2188" i="4"/>
  <c r="K2189" i="4"/>
  <c r="K2203" i="4"/>
  <c r="K2204" i="4"/>
  <c r="K2205" i="4"/>
  <c r="K2198" i="4"/>
  <c r="K2199" i="4"/>
  <c r="K2200" i="4"/>
  <c r="K2201" i="4"/>
  <c r="K2202" i="4"/>
  <c r="K2206" i="4"/>
  <c r="K2207" i="4"/>
  <c r="K2208" i="4"/>
  <c r="K2209" i="4"/>
  <c r="K2210" i="4"/>
  <c r="K2211" i="4"/>
  <c r="K2212" i="4"/>
  <c r="K2214" i="4"/>
  <c r="K2216" i="4"/>
  <c r="K2217" i="4"/>
  <c r="K2218" i="4"/>
  <c r="K2221" i="4"/>
  <c r="K2222" i="4"/>
  <c r="K2227" i="4"/>
  <c r="K2228" i="4"/>
  <c r="K2229" i="4"/>
  <c r="K2225" i="4"/>
  <c r="K2226" i="4"/>
  <c r="K2233" i="4"/>
  <c r="K2234" i="4"/>
  <c r="K2235" i="4"/>
  <c r="K2232" i="4"/>
  <c r="K2249" i="4"/>
  <c r="K2250" i="4"/>
  <c r="K2243" i="4"/>
  <c r="K2244" i="4"/>
  <c r="K2245" i="4"/>
  <c r="K2247" i="4"/>
  <c r="K2246" i="4"/>
  <c r="K2248" i="4"/>
  <c r="K2253" i="4"/>
  <c r="K2254" i="4"/>
  <c r="K2257" i="4"/>
  <c r="K2258" i="4"/>
  <c r="K2261" i="4"/>
  <c r="K2263" i="4"/>
  <c r="K2262" i="4"/>
  <c r="K2260" i="4"/>
  <c r="K2266" i="4"/>
  <c r="K2267" i="4"/>
  <c r="K2265" i="4"/>
  <c r="K2271" i="4"/>
  <c r="K2272" i="4"/>
  <c r="K2273" i="4"/>
  <c r="K2274" i="4"/>
  <c r="K2270" i="4"/>
  <c r="K2282" i="4"/>
  <c r="K2278" i="4"/>
  <c r="K2279" i="4"/>
  <c r="K2280" i="4"/>
  <c r="K2281" i="4"/>
  <c r="K2284" i="4"/>
  <c r="K2285" i="4"/>
  <c r="K2294" i="4"/>
  <c r="K2295" i="4"/>
  <c r="K2296" i="4"/>
  <c r="K2290" i="4"/>
  <c r="K2291" i="4"/>
  <c r="K2292" i="4"/>
  <c r="K2293" i="4"/>
  <c r="K2306" i="4"/>
  <c r="K2307" i="4"/>
  <c r="K2299" i="4"/>
  <c r="K2298" i="4"/>
  <c r="K2300" i="4"/>
  <c r="K2301" i="4"/>
  <c r="K2302" i="4"/>
  <c r="K2304" i="4"/>
  <c r="K2303" i="4"/>
  <c r="K2305" i="4"/>
  <c r="K2316" i="4"/>
  <c r="K2310" i="4"/>
  <c r="K2311" i="4"/>
  <c r="K2312" i="4"/>
  <c r="K2313" i="4"/>
  <c r="K2314" i="4"/>
  <c r="K2315" i="4"/>
  <c r="K2324" i="4"/>
  <c r="K2325" i="4"/>
  <c r="K2321" i="4"/>
  <c r="K2322" i="4"/>
  <c r="K2323" i="4"/>
  <c r="K2327" i="4"/>
  <c r="K2328" i="4"/>
  <c r="K2329" i="4"/>
  <c r="K2330" i="4"/>
  <c r="K2331" i="4"/>
  <c r="K2332" i="4"/>
  <c r="K2335" i="4"/>
  <c r="K2336" i="4"/>
  <c r="K2337" i="4"/>
  <c r="K2338" i="4"/>
  <c r="K2339" i="4"/>
  <c r="K2343" i="4"/>
  <c r="K2341" i="4"/>
  <c r="K2342" i="4"/>
  <c r="K2345" i="4"/>
  <c r="K2346" i="4"/>
  <c r="K2349" i="4"/>
  <c r="K2350" i="4"/>
  <c r="K2351" i="4"/>
  <c r="K2352" i="4"/>
  <c r="K2353" i="4"/>
  <c r="K2357" i="4"/>
  <c r="K2358" i="4"/>
  <c r="K2359" i="4"/>
  <c r="K2360" i="4"/>
  <c r="K2361" i="4"/>
  <c r="K2363" i="4"/>
  <c r="K2364" i="4"/>
  <c r="K2368" i="4"/>
  <c r="K2370" i="4"/>
  <c r="K2371" i="4"/>
  <c r="K2373" i="4"/>
  <c r="K2378" i="4"/>
  <c r="K2379" i="4"/>
  <c r="K2380" i="4"/>
  <c r="K2381" i="4"/>
  <c r="K2375" i="4"/>
  <c r="K2376" i="4"/>
  <c r="K2377" i="4"/>
  <c r="K2385" i="4"/>
  <c r="K2384" i="4"/>
  <c r="K2386" i="4"/>
  <c r="K2387" i="4"/>
  <c r="K2390" i="4"/>
  <c r="K2391" i="4"/>
  <c r="K2395" i="4"/>
  <c r="K2396" i="4"/>
  <c r="K2402" i="4"/>
  <c r="K2403" i="4"/>
  <c r="K2398" i="4"/>
  <c r="K2399" i="4"/>
  <c r="K2400" i="4"/>
  <c r="K2401" i="4"/>
  <c r="K2406" i="4"/>
  <c r="K2413" i="4"/>
  <c r="K2414" i="4"/>
  <c r="K2409" i="4"/>
  <c r="K2410" i="4"/>
  <c r="K2411" i="4"/>
  <c r="K2412" i="4"/>
  <c r="K2416" i="4"/>
  <c r="K2417" i="4"/>
  <c r="K2418" i="4"/>
  <c r="K2419" i="4"/>
  <c r="K2421" i="4"/>
  <c r="K2422" i="4"/>
  <c r="K2426" i="4"/>
  <c r="K2427" i="4"/>
  <c r="K2428" i="4"/>
  <c r="K2431" i="4"/>
  <c r="K2432" i="4"/>
  <c r="K2433" i="4"/>
  <c r="K2436" i="4"/>
  <c r="K2440" i="4"/>
  <c r="K2441" i="4"/>
  <c r="K2445" i="4"/>
  <c r="K2446" i="4"/>
  <c r="K2450" i="4"/>
  <c r="K2451" i="4"/>
  <c r="K2452" i="4"/>
  <c r="K2458" i="4"/>
  <c r="K2454" i="4"/>
  <c r="K2455" i="4"/>
  <c r="K2456" i="4"/>
  <c r="K2457" i="4"/>
  <c r="K2463" i="4"/>
  <c r="K2464" i="4"/>
  <c r="K2465" i="4"/>
  <c r="K2466" i="4"/>
  <c r="K2470" i="4"/>
  <c r="K2471" i="4"/>
  <c r="K2481" i="4"/>
  <c r="K2482" i="4"/>
  <c r="K2477" i="4"/>
  <c r="K2478" i="4"/>
  <c r="K2479" i="4"/>
  <c r="K2480" i="4"/>
  <c r="K2487" i="4"/>
  <c r="K2488" i="4"/>
  <c r="K2486" i="4"/>
  <c r="K2497" i="4"/>
  <c r="K2492" i="4"/>
  <c r="K2493" i="4"/>
  <c r="K2494" i="4"/>
  <c r="K2495" i="4"/>
  <c r="K2496" i="4"/>
  <c r="K2499" i="4"/>
  <c r="K2500" i="4"/>
  <c r="K2503" i="4"/>
  <c r="K2504" i="4"/>
  <c r="K2505" i="4"/>
  <c r="K2507" i="4"/>
  <c r="K2508" i="4"/>
  <c r="K2509" i="4"/>
  <c r="K2515" i="4"/>
  <c r="K2516" i="4"/>
  <c r="K2517" i="4"/>
  <c r="K2512" i="4"/>
  <c r="K2513" i="4"/>
  <c r="K2514" i="4"/>
  <c r="K2520" i="4"/>
  <c r="K2519" i="4"/>
  <c r="K2521" i="4"/>
  <c r="K2522" i="4"/>
  <c r="K2523" i="4"/>
  <c r="K2526" i="4"/>
  <c r="K2525" i="4"/>
  <c r="K2529" i="4"/>
  <c r="K2530" i="4"/>
  <c r="K2531" i="4"/>
  <c r="K2527" i="4"/>
  <c r="K2528" i="4"/>
  <c r="K2533" i="4"/>
  <c r="K2534" i="4"/>
  <c r="K2538" i="4"/>
  <c r="K2539" i="4"/>
  <c r="K2540" i="4"/>
  <c r="K2541" i="4"/>
  <c r="K2548" i="4"/>
  <c r="K2549" i="4"/>
  <c r="K2550" i="4"/>
  <c r="K2551" i="4"/>
  <c r="K2552" i="4"/>
  <c r="K2555" i="4"/>
  <c r="K2556" i="4"/>
  <c r="K2565" i="4"/>
  <c r="K2566" i="4"/>
  <c r="K2560" i="4"/>
  <c r="K2561" i="4"/>
  <c r="K2562" i="4"/>
  <c r="K2563" i="4"/>
  <c r="K2564" i="4"/>
  <c r="K2568" i="4"/>
  <c r="K2569" i="4"/>
  <c r="K2575" i="4"/>
  <c r="K2576" i="4"/>
  <c r="K2578" i="4"/>
  <c r="K2577" i="4"/>
  <c r="K2570" i="4"/>
  <c r="K2571" i="4"/>
  <c r="K2572" i="4"/>
  <c r="K2573" i="4"/>
  <c r="K2574" i="4"/>
  <c r="K2580" i="4"/>
  <c r="K2581" i="4"/>
  <c r="K2582" i="4"/>
  <c r="K2583" i="4"/>
  <c r="K2584" i="4"/>
  <c r="K2585" i="4"/>
  <c r="K2586" i="4"/>
  <c r="K2593" i="4"/>
  <c r="K2592" i="4"/>
  <c r="K2600" i="4"/>
  <c r="K2599" i="4"/>
  <c r="K2595" i="4"/>
  <c r="K2596" i="4"/>
  <c r="K2597" i="4"/>
  <c r="K2598" i="4"/>
  <c r="K2605" i="4"/>
  <c r="K2606" i="4"/>
  <c r="K2608" i="4"/>
  <c r="K2607" i="4"/>
  <c r="K2617" i="4"/>
  <c r="K2618" i="4"/>
  <c r="K2615" i="4"/>
  <c r="K2616" i="4"/>
  <c r="K2621" i="4"/>
  <c r="K2622" i="4"/>
  <c r="K2624" i="4"/>
  <c r="K2625" i="4"/>
  <c r="K2626" i="4"/>
  <c r="K2637" i="4"/>
  <c r="K2627" i="4"/>
  <c r="K2628" i="4"/>
  <c r="K2629" i="4"/>
  <c r="K2630" i="4"/>
  <c r="K2631" i="4"/>
  <c r="K2632" i="4"/>
  <c r="K2633" i="4"/>
  <c r="K2634" i="4"/>
  <c r="K2635" i="4"/>
  <c r="K2636" i="4"/>
  <c r="K2641" i="4"/>
  <c r="K2642" i="4"/>
  <c r="K2639" i="4"/>
  <c r="K2640" i="4"/>
  <c r="K2647" i="4"/>
  <c r="K2648" i="4"/>
  <c r="K2645" i="4"/>
  <c r="K2646" i="4"/>
  <c r="K2649" i="4"/>
  <c r="K2650" i="4"/>
  <c r="K2651" i="4"/>
  <c r="K2652" i="4"/>
  <c r="K2656" i="4"/>
  <c r="K2657" i="4"/>
  <c r="K2659" i="4"/>
  <c r="K2658" i="4"/>
  <c r="K2663" i="4"/>
  <c r="K2664" i="4"/>
  <c r="K2665" i="4"/>
  <c r="K2673" i="4"/>
  <c r="K2674" i="4"/>
  <c r="K2668" i="4"/>
  <c r="K2669" i="4"/>
  <c r="K2670" i="4"/>
  <c r="K2671" i="4"/>
  <c r="K2672" i="4"/>
  <c r="K2683" i="4"/>
  <c r="K2684" i="4"/>
  <c r="K2685" i="4"/>
  <c r="K2680" i="4"/>
  <c r="K2681" i="4"/>
  <c r="K2682" i="4"/>
  <c r="K2694" i="4"/>
  <c r="K2695" i="4"/>
  <c r="K2689" i="4"/>
  <c r="K2690" i="4"/>
  <c r="K2692" i="4"/>
  <c r="K2691" i="4"/>
  <c r="K2693" i="4"/>
  <c r="K2696" i="4"/>
  <c r="K2697" i="4"/>
  <c r="K2698" i="4"/>
  <c r="K2699" i="4"/>
  <c r="K2700" i="4"/>
  <c r="K2701" i="4"/>
  <c r="K2702" i="4"/>
  <c r="K2703" i="4"/>
  <c r="K2704" i="4"/>
  <c r="K2710" i="4"/>
  <c r="K2711" i="4"/>
  <c r="K2712" i="4"/>
  <c r="K2713" i="4"/>
  <c r="K2708" i="4"/>
  <c r="K2709" i="4"/>
  <c r="K2719" i="4"/>
  <c r="K2716" i="4"/>
  <c r="K2717" i="4"/>
  <c r="K2718" i="4"/>
  <c r="K2721" i="4"/>
  <c r="K2722" i="4"/>
  <c r="K2723" i="4"/>
  <c r="K2727" i="4"/>
  <c r="K2728" i="4"/>
  <c r="K2729" i="4"/>
  <c r="K2730" i="4"/>
  <c r="K2731" i="4"/>
  <c r="K2732" i="4"/>
  <c r="K2734" i="4"/>
  <c r="K2733" i="4"/>
  <c r="K2736" i="4"/>
  <c r="K2737" i="4"/>
  <c r="K2738" i="4"/>
  <c r="K2739" i="4"/>
  <c r="K2742" i="4"/>
  <c r="K2746" i="4"/>
  <c r="K2747" i="4"/>
  <c r="K2752" i="4"/>
  <c r="K2753" i="4"/>
  <c r="K2749" i="4"/>
  <c r="K2750" i="4"/>
  <c r="K2751" i="4"/>
  <c r="K2757" i="4"/>
  <c r="K2758" i="4"/>
  <c r="K2754" i="4"/>
  <c r="K2755" i="4"/>
  <c r="K2756" i="4"/>
  <c r="K2763" i="4"/>
  <c r="K2764" i="4"/>
  <c r="K2774" i="4"/>
  <c r="K2770" i="4"/>
  <c r="K2771" i="4"/>
  <c r="K2772" i="4"/>
  <c r="K2773" i="4"/>
  <c r="K2776" i="4"/>
  <c r="K2777" i="4"/>
  <c r="K2778" i="4"/>
  <c r="K2779" i="4"/>
  <c r="K2781" i="4"/>
  <c r="K2782" i="4"/>
  <c r="K2784" i="4"/>
  <c r="K2783" i="4"/>
  <c r="K2787" i="4"/>
  <c r="K2788" i="4"/>
  <c r="K2789" i="4"/>
  <c r="K2793" i="4"/>
  <c r="K2794" i="4"/>
  <c r="K2795" i="4"/>
  <c r="K2802" i="4"/>
  <c r="K2803" i="4"/>
  <c r="K2801" i="4"/>
  <c r="K2813" i="4"/>
  <c r="K2814" i="4"/>
  <c r="K2806" i="4"/>
  <c r="K2807" i="4"/>
  <c r="K2808" i="4"/>
  <c r="K2809" i="4"/>
  <c r="K2810" i="4"/>
  <c r="K2811" i="4"/>
  <c r="K2812" i="4"/>
  <c r="K2816" i="4"/>
  <c r="K2817" i="4"/>
  <c r="K2824" i="4"/>
  <c r="K2822" i="4"/>
  <c r="K2823" i="4"/>
  <c r="K2829" i="4"/>
  <c r="K2830" i="4"/>
  <c r="K2831" i="4"/>
  <c r="K2832" i="4"/>
  <c r="K2833" i="4"/>
  <c r="K2837" i="4"/>
  <c r="K2838" i="4"/>
  <c r="K2839" i="4"/>
  <c r="K2844" i="4"/>
  <c r="K2843" i="4"/>
  <c r="K2852" i="4"/>
  <c r="K2853" i="4"/>
  <c r="K2847" i="4"/>
  <c r="K2848" i="4"/>
  <c r="K2849" i="4"/>
  <c r="K2850" i="4"/>
  <c r="K2851" i="4"/>
  <c r="K2861" i="4"/>
  <c r="K2862" i="4"/>
  <c r="K2863" i="4"/>
  <c r="K2856" i="4"/>
  <c r="K2857" i="4"/>
  <c r="K2858" i="4"/>
  <c r="K2859" i="4"/>
  <c r="K2860" i="4"/>
  <c r="K2865" i="4"/>
  <c r="K2866" i="4"/>
  <c r="K2867" i="4"/>
  <c r="K2868" i="4"/>
  <c r="K2869" i="4"/>
  <c r="K2870" i="4"/>
  <c r="K2872" i="4"/>
  <c r="K2871" i="4"/>
  <c r="K2873" i="4"/>
  <c r="K2874" i="4"/>
  <c r="K2878" i="4"/>
  <c r="K2879" i="4"/>
  <c r="K2880" i="4"/>
  <c r="K2881" i="4"/>
  <c r="K2885" i="4"/>
  <c r="K2886" i="4"/>
  <c r="K2882" i="4"/>
  <c r="K2883" i="4"/>
  <c r="K2884" i="4"/>
  <c r="K2901" i="4"/>
  <c r="K2892" i="4"/>
  <c r="K2893" i="4"/>
  <c r="K2894" i="4"/>
  <c r="K2895" i="4"/>
  <c r="K2896" i="4"/>
  <c r="K2897" i="4"/>
  <c r="K2898" i="4"/>
  <c r="K2899" i="4"/>
  <c r="K2900" i="4"/>
  <c r="K2916" i="4"/>
  <c r="K2917" i="4"/>
  <c r="K2918" i="4"/>
  <c r="K2910" i="4"/>
  <c r="K2911" i="4"/>
  <c r="K2912" i="4"/>
  <c r="K2913" i="4"/>
  <c r="K2914" i="4"/>
  <c r="K2915" i="4"/>
  <c r="K2927" i="4"/>
  <c r="K2928" i="4"/>
  <c r="K2929" i="4"/>
  <c r="K2930" i="4"/>
  <c r="K2920" i="4"/>
  <c r="K2921" i="4"/>
  <c r="K2922" i="4"/>
  <c r="K2923" i="4"/>
  <c r="K2924" i="4"/>
  <c r="K2926" i="4"/>
  <c r="K2925" i="4"/>
  <c r="K2936" i="4"/>
  <c r="K2937" i="4"/>
  <c r="K2938" i="4"/>
  <c r="K2939" i="4"/>
  <c r="K2931" i="4"/>
  <c r="K2932" i="4"/>
  <c r="K2933" i="4"/>
  <c r="K2934" i="4"/>
  <c r="K2935" i="4"/>
  <c r="K2948" i="4"/>
  <c r="K2943" i="4"/>
  <c r="K2944" i="4"/>
  <c r="K2945" i="4"/>
  <c r="K2946" i="4"/>
  <c r="K2947" i="4"/>
  <c r="K2949" i="4"/>
  <c r="K2955" i="4"/>
  <c r="K2957" i="4"/>
  <c r="K2954" i="4"/>
  <c r="K2956" i="4"/>
  <c r="K2958" i="4"/>
  <c r="K2967" i="4"/>
  <c r="K2968" i="4"/>
  <c r="K2969" i="4"/>
  <c r="K2961" i="4"/>
  <c r="K2963" i="4"/>
  <c r="K2962" i="4"/>
  <c r="K2964" i="4"/>
  <c r="K2965" i="4"/>
  <c r="K2966" i="4"/>
  <c r="K2980" i="4"/>
  <c r="K2972" i="4"/>
  <c r="K2973" i="4"/>
  <c r="K2974" i="4"/>
  <c r="K2975" i="4"/>
  <c r="K2976" i="4"/>
  <c r="K2977" i="4"/>
  <c r="K2978" i="4"/>
  <c r="K2979" i="4"/>
  <c r="K2995" i="4"/>
  <c r="K2996" i="4"/>
  <c r="K2988" i="4"/>
  <c r="K2989" i="4"/>
  <c r="K2990" i="4"/>
  <c r="K2991" i="4"/>
  <c r="K2992" i="4"/>
  <c r="K2993" i="4"/>
  <c r="K2994" i="4"/>
  <c r="K3000" i="4"/>
  <c r="K2998" i="4"/>
  <c r="K2999" i="4"/>
  <c r="K3010" i="4"/>
  <c r="K3008" i="4"/>
  <c r="K3009" i="4"/>
  <c r="K3014" i="4"/>
  <c r="K3012" i="4"/>
  <c r="K3013" i="4"/>
  <c r="K3020" i="4"/>
  <c r="K3023" i="4"/>
  <c r="K3021" i="4"/>
  <c r="K3022" i="4"/>
  <c r="K3018" i="4"/>
  <c r="K3019" i="4"/>
  <c r="K3036" i="4"/>
  <c r="K3037" i="4"/>
  <c r="K3034" i="4"/>
  <c r="K3035" i="4"/>
  <c r="K3027" i="4"/>
  <c r="K3028" i="4"/>
  <c r="K3029" i="4"/>
  <c r="K3030" i="4"/>
  <c r="K3031" i="4"/>
  <c r="K3032" i="4"/>
  <c r="K3033" i="4"/>
  <c r="K3046" i="4"/>
  <c r="K3048" i="4"/>
  <c r="K3044" i="4"/>
  <c r="K3045" i="4"/>
  <c r="K3047" i="4"/>
  <c r="K3050" i="4"/>
  <c r="K3051" i="4"/>
  <c r="K3052" i="4"/>
  <c r="K3053" i="4"/>
  <c r="K3054" i="4"/>
  <c r="K3055" i="4"/>
  <c r="K3056" i="4"/>
  <c r="K3067" i="4"/>
  <c r="K3059" i="4"/>
  <c r="K3060" i="4"/>
  <c r="K3061" i="4"/>
  <c r="K3062" i="4"/>
  <c r="K3063" i="4"/>
  <c r="K3064" i="4"/>
  <c r="K3065" i="4"/>
  <c r="K3066" i="4"/>
  <c r="K3073" i="4"/>
  <c r="K3069" i="4"/>
  <c r="K3070" i="4"/>
  <c r="K3071" i="4"/>
  <c r="K3072" i="4"/>
  <c r="K3076" i="4"/>
  <c r="K3081" i="4"/>
  <c r="K3078" i="4"/>
  <c r="K3079" i="4"/>
  <c r="K3080" i="4"/>
  <c r="K3085" i="4"/>
  <c r="K3084" i="4"/>
  <c r="K3086" i="4"/>
  <c r="K3083" i="4"/>
  <c r="K3092" i="4"/>
  <c r="K3094" i="4"/>
  <c r="K3095" i="4"/>
  <c r="K3093" i="4"/>
  <c r="K3096" i="4"/>
  <c r="K3089" i="4"/>
  <c r="K3090" i="4"/>
  <c r="K3091" i="4"/>
  <c r="K3104" i="4"/>
  <c r="K3106" i="4"/>
  <c r="K3107" i="4"/>
  <c r="K3105" i="4"/>
  <c r="K3099" i="4"/>
  <c r="K3101" i="4"/>
  <c r="K3100" i="4"/>
  <c r="K3102" i="4"/>
  <c r="K3103" i="4"/>
  <c r="K3112" i="4"/>
  <c r="K3113" i="4"/>
  <c r="K3111" i="4"/>
  <c r="K3117" i="4"/>
  <c r="K3118" i="4"/>
  <c r="K3119" i="4"/>
  <c r="K3123" i="4"/>
  <c r="K3124" i="4"/>
  <c r="K3125" i="4"/>
  <c r="K3126" i="4"/>
  <c r="K3127" i="4"/>
  <c r="K3128" i="4"/>
  <c r="K3129" i="4"/>
  <c r="K3121" i="4"/>
  <c r="K3122" i="4"/>
  <c r="K3131" i="4"/>
  <c r="K3132" i="4"/>
  <c r="K3133" i="4"/>
  <c r="K3134" i="4"/>
  <c r="K3135" i="4"/>
  <c r="K3142" i="4"/>
  <c r="K3143" i="4"/>
  <c r="K3141" i="4"/>
  <c r="K3148" i="4"/>
  <c r="K3149" i="4"/>
  <c r="K3147" i="4"/>
  <c r="K3158" i="4"/>
  <c r="K3153" i="4"/>
  <c r="K3154" i="4"/>
  <c r="K3155" i="4"/>
  <c r="K3156" i="4"/>
  <c r="K3157" i="4"/>
  <c r="K3166" i="4"/>
  <c r="K3165" i="4"/>
  <c r="K3161" i="4"/>
  <c r="K3162" i="4"/>
  <c r="K3163" i="4"/>
  <c r="K3164" i="4"/>
  <c r="K3176" i="4"/>
  <c r="K3177" i="4"/>
  <c r="K3175" i="4"/>
  <c r="K3171" i="4"/>
  <c r="K3172" i="4"/>
  <c r="K3173" i="4"/>
  <c r="K3174" i="4"/>
  <c r="K3187" i="4"/>
  <c r="K3188" i="4"/>
  <c r="K3189" i="4"/>
  <c r="K3190" i="4"/>
  <c r="K3191" i="4"/>
  <c r="K3181" i="4"/>
  <c r="K3182" i="4"/>
  <c r="K3183" i="4"/>
  <c r="K3184" i="4"/>
  <c r="K3185" i="4"/>
  <c r="K3186" i="4"/>
  <c r="K3193" i="4"/>
  <c r="K3194" i="4"/>
  <c r="K3195" i="4"/>
  <c r="K3204" i="4"/>
  <c r="K3200" i="4"/>
  <c r="K3201" i="4"/>
  <c r="K3202" i="4"/>
  <c r="K3203" i="4"/>
  <c r="K3219" i="4"/>
  <c r="K3218" i="4"/>
  <c r="K3220" i="4"/>
  <c r="K3212" i="4"/>
  <c r="K3213" i="4"/>
  <c r="K3214" i="4"/>
  <c r="K3215" i="4"/>
  <c r="K3216" i="4"/>
  <c r="K3217" i="4"/>
  <c r="K3226" i="4"/>
  <c r="K3227" i="4"/>
  <c r="K3228" i="4"/>
  <c r="K3224" i="4"/>
  <c r="K3225" i="4"/>
  <c r="K3234" i="4"/>
  <c r="K3235" i="4"/>
  <c r="K3233" i="4"/>
  <c r="K3236" i="4"/>
  <c r="K3231" i="4"/>
  <c r="K3232" i="4"/>
  <c r="K3241" i="4"/>
  <c r="K3239" i="4"/>
  <c r="K3240" i="4"/>
  <c r="K3247" i="4"/>
  <c r="K3246" i="4"/>
  <c r="K3242" i="4"/>
  <c r="K3243" i="4"/>
  <c r="K3244" i="4"/>
  <c r="K3245" i="4"/>
  <c r="K3255" i="4"/>
  <c r="K3253" i="4"/>
  <c r="K3254" i="4"/>
  <c r="K3269" i="4"/>
  <c r="K3270" i="4"/>
  <c r="K3259" i="4"/>
  <c r="K3260" i="4"/>
  <c r="K3261" i="4"/>
  <c r="K3263" i="4"/>
  <c r="K3262" i="4"/>
  <c r="K3264" i="4"/>
  <c r="K3265" i="4"/>
  <c r="K3266" i="4"/>
  <c r="K3267" i="4"/>
  <c r="K3268" i="4"/>
  <c r="K3278" i="4"/>
  <c r="K3279" i="4"/>
  <c r="K3280" i="4"/>
  <c r="K3274" i="4"/>
  <c r="K3273" i="4"/>
  <c r="K3275" i="4"/>
  <c r="K3276" i="4"/>
  <c r="K3277" i="4"/>
  <c r="K3292" i="4"/>
  <c r="K3294" i="4"/>
  <c r="K3295" i="4"/>
  <c r="K3297" i="4"/>
  <c r="K3290" i="4"/>
  <c r="K3291" i="4"/>
  <c r="K3293" i="4"/>
  <c r="K3296" i="4"/>
  <c r="K3286" i="4"/>
  <c r="K3287" i="4"/>
  <c r="K3288" i="4"/>
  <c r="K3289" i="4"/>
  <c r="K3310" i="4"/>
  <c r="K3313" i="4"/>
  <c r="K3311" i="4"/>
  <c r="K3312" i="4"/>
  <c r="K3299" i="4"/>
  <c r="K3300" i="4"/>
  <c r="K3301" i="4"/>
  <c r="K3302" i="4"/>
  <c r="K3303" i="4"/>
  <c r="K3304" i="4"/>
  <c r="K3305" i="4"/>
  <c r="K3306" i="4"/>
  <c r="K3307" i="4"/>
  <c r="K3308" i="4"/>
  <c r="K3309" i="4"/>
  <c r="K3319" i="4"/>
  <c r="K3320" i="4"/>
  <c r="K3321" i="4"/>
  <c r="K3322" i="4"/>
  <c r="K3317" i="4"/>
  <c r="K3318" i="4"/>
  <c r="K3327" i="4"/>
  <c r="K3328" i="4"/>
  <c r="K3329" i="4"/>
  <c r="K3337" i="4"/>
  <c r="K3338" i="4"/>
  <c r="K3333" i="4"/>
  <c r="K3334" i="4"/>
  <c r="K3335" i="4"/>
  <c r="K3336" i="4"/>
  <c r="K3342" i="4"/>
  <c r="K3340" i="4"/>
  <c r="K3341" i="4"/>
  <c r="K3355" i="4"/>
  <c r="K3357" i="4"/>
  <c r="K3351" i="4"/>
  <c r="K3356" i="4"/>
  <c r="K3352" i="4"/>
  <c r="K3353" i="4"/>
  <c r="K3354" i="4"/>
  <c r="K3347" i="4"/>
  <c r="K3348" i="4"/>
  <c r="K3349" i="4"/>
  <c r="K3350" i="4"/>
  <c r="K3368" i="4"/>
  <c r="K3369" i="4"/>
  <c r="K3362" i="4"/>
  <c r="K3363" i="4"/>
  <c r="K3364" i="4"/>
  <c r="K3365" i="4"/>
  <c r="K3366" i="4"/>
  <c r="K3367" i="4"/>
  <c r="K3378" i="4"/>
  <c r="K3379" i="4"/>
  <c r="K3380" i="4"/>
  <c r="K3374" i="4"/>
  <c r="K3375" i="4"/>
  <c r="K3377" i="4"/>
  <c r="K3376" i="4"/>
  <c r="K3384" i="4"/>
  <c r="K3385" i="4"/>
  <c r="K3382" i="4"/>
  <c r="K3383" i="4"/>
  <c r="K3391" i="4"/>
  <c r="K3392" i="4"/>
  <c r="K3393" i="4"/>
  <c r="K3394" i="4"/>
  <c r="K3387" i="4"/>
  <c r="K3388" i="4"/>
  <c r="K3389" i="4"/>
  <c r="K3390" i="4"/>
  <c r="K3413" i="4"/>
  <c r="K3414" i="4"/>
  <c r="K3416" i="4"/>
  <c r="K3410" i="4"/>
  <c r="K3412" i="4"/>
  <c r="K3409" i="4"/>
  <c r="K3411" i="4"/>
  <c r="K3415" i="4"/>
  <c r="K3403" i="4"/>
  <c r="K3404" i="4"/>
  <c r="K3405" i="4"/>
  <c r="K3406" i="4"/>
  <c r="K3407" i="4"/>
  <c r="K3408" i="4"/>
  <c r="K3420" i="4"/>
  <c r="K3419" i="4"/>
  <c r="K3431" i="4"/>
  <c r="K3432" i="4"/>
  <c r="K3430" i="4"/>
  <c r="K3427" i="4"/>
  <c r="K3428" i="4"/>
  <c r="K3429" i="4"/>
  <c r="K3437" i="4"/>
  <c r="K3438" i="4"/>
  <c r="K3436" i="4"/>
  <c r="K3443" i="4"/>
  <c r="K3442" i="4"/>
  <c r="K3440" i="4"/>
  <c r="K3441" i="4"/>
  <c r="K3454" i="4"/>
  <c r="K3452" i="4"/>
  <c r="K3453" i="4"/>
  <c r="K3449" i="4"/>
  <c r="K3450" i="4"/>
  <c r="K3451" i="4"/>
  <c r="K3461" i="4"/>
  <c r="K3462" i="4"/>
  <c r="K3465" i="4"/>
  <c r="K3460" i="4"/>
  <c r="K3463" i="4"/>
  <c r="K3464" i="4"/>
  <c r="K3456" i="4"/>
  <c r="K3457" i="4"/>
  <c r="K3458" i="4"/>
  <c r="K3459" i="4"/>
  <c r="K3468" i="4"/>
  <c r="K3469" i="4"/>
  <c r="K3470" i="4"/>
  <c r="K3471" i="4"/>
  <c r="K3484" i="4"/>
  <c r="K3485" i="4"/>
  <c r="K3483" i="4"/>
  <c r="K3477" i="4"/>
  <c r="K3479" i="4"/>
  <c r="K3478" i="4"/>
  <c r="K3480" i="4"/>
  <c r="K3481" i="4"/>
  <c r="K3482" i="4"/>
  <c r="K3493" i="4"/>
  <c r="K3494" i="4"/>
  <c r="K3492" i="4"/>
  <c r="K3495" i="4"/>
  <c r="K3487" i="4"/>
  <c r="K3488" i="4"/>
  <c r="K3489" i="4"/>
  <c r="K3490" i="4"/>
  <c r="K3491" i="4"/>
  <c r="K3503" i="4"/>
  <c r="K3499" i="4"/>
  <c r="K3500" i="4"/>
  <c r="K3501" i="4"/>
  <c r="K3502" i="4"/>
  <c r="K3498" i="4"/>
  <c r="K3507" i="4"/>
  <c r="K3506" i="4"/>
  <c r="K3512" i="4"/>
  <c r="K3511" i="4"/>
  <c r="K3519" i="4"/>
  <c r="K3520" i="4"/>
  <c r="K3521" i="4"/>
  <c r="K3522" i="4"/>
  <c r="K3523" i="4"/>
  <c r="K3525" i="4"/>
  <c r="K3526" i="4"/>
  <c r="K3527" i="4"/>
  <c r="K3528" i="4"/>
  <c r="K3537" i="4"/>
  <c r="K3534" i="4"/>
  <c r="K3535" i="4"/>
  <c r="K3536" i="4"/>
  <c r="K3531" i="4"/>
  <c r="K3532" i="4"/>
  <c r="K3533" i="4"/>
  <c r="K3544" i="4"/>
  <c r="K3545" i="4"/>
  <c r="K3546" i="4"/>
  <c r="K3547" i="4"/>
  <c r="K3543" i="4"/>
  <c r="K3555" i="4"/>
  <c r="K3556" i="4"/>
  <c r="K3554" i="4"/>
  <c r="K3549" i="4"/>
  <c r="K3550" i="4"/>
  <c r="K3551" i="4"/>
  <c r="K3552" i="4"/>
  <c r="K3553" i="4"/>
  <c r="K3561" i="4"/>
  <c r="K3563" i="4"/>
  <c r="K3562" i="4"/>
  <c r="K3564" i="4"/>
  <c r="K3565" i="4"/>
  <c r="K3559" i="4"/>
  <c r="K3560" i="4"/>
  <c r="K3574" i="4"/>
  <c r="K3575" i="4"/>
  <c r="K3576" i="4"/>
  <c r="K3573" i="4"/>
  <c r="K3585" i="4"/>
  <c r="K3584" i="4"/>
  <c r="K3588" i="4"/>
  <c r="K3589" i="4"/>
  <c r="K3590" i="4"/>
  <c r="K3591" i="4"/>
  <c r="K3587" i="4"/>
  <c r="K3602" i="4"/>
  <c r="K3603" i="4"/>
  <c r="K3595" i="4"/>
  <c r="K3596" i="4"/>
  <c r="K3597" i="4"/>
  <c r="K3598" i="4"/>
  <c r="K3599" i="4"/>
  <c r="K3600" i="4"/>
  <c r="K3601" i="4"/>
  <c r="K3610" i="4"/>
  <c r="K3611" i="4"/>
  <c r="K3609" i="4"/>
  <c r="K3606" i="4"/>
  <c r="K3607" i="4"/>
  <c r="K3608" i="4"/>
  <c r="K3621" i="4"/>
  <c r="K3620" i="4"/>
  <c r="K3617" i="4"/>
  <c r="K3618" i="4"/>
  <c r="K3619" i="4"/>
  <c r="K3634" i="4"/>
  <c r="K3636" i="4"/>
  <c r="K3635" i="4"/>
  <c r="K3628" i="4"/>
  <c r="K3629" i="4"/>
  <c r="K3630" i="4"/>
  <c r="K3631" i="4"/>
  <c r="K3632" i="4"/>
  <c r="K3633" i="4"/>
  <c r="K3649" i="4"/>
  <c r="K3650" i="4"/>
  <c r="K3652" i="4"/>
  <c r="K3641" i="4"/>
  <c r="K3642" i="4"/>
  <c r="K3643" i="4"/>
  <c r="K3644" i="4"/>
  <c r="K3645" i="4"/>
  <c r="K3646" i="4"/>
  <c r="K3647" i="4"/>
  <c r="K3648" i="4"/>
  <c r="K3651" i="4"/>
  <c r="K3667" i="4"/>
  <c r="K3668" i="4"/>
  <c r="K3669" i="4"/>
  <c r="K3663" i="4"/>
  <c r="K3664" i="4"/>
  <c r="K3665" i="4"/>
  <c r="K3666" i="4"/>
  <c r="K3678" i="4"/>
  <c r="K3679" i="4"/>
  <c r="K3680" i="4"/>
  <c r="K3674" i="4"/>
  <c r="K3675" i="4"/>
  <c r="K3676" i="4"/>
  <c r="K3677" i="4"/>
  <c r="K3689" i="4"/>
  <c r="K3692" i="4"/>
  <c r="K3691" i="4"/>
  <c r="K3693" i="4"/>
  <c r="K3694" i="4"/>
  <c r="K3684" i="4"/>
  <c r="K3685" i="4"/>
  <c r="K3686" i="4"/>
  <c r="K3687" i="4"/>
  <c r="K3688" i="4"/>
  <c r="K3690" i="4"/>
  <c r="K3704" i="4"/>
  <c r="K3705" i="4"/>
  <c r="K3706" i="4"/>
  <c r="K3700" i="4"/>
  <c r="K3701" i="4"/>
  <c r="K3702" i="4"/>
  <c r="K3703" i="4"/>
  <c r="K3718" i="4"/>
  <c r="K3719" i="4"/>
  <c r="K3717" i="4"/>
  <c r="K3713" i="4"/>
  <c r="K3714" i="4"/>
  <c r="K3715" i="4"/>
  <c r="K3716" i="4"/>
  <c r="K3724" i="4"/>
  <c r="K3725" i="4"/>
  <c r="K3726" i="4"/>
  <c r="K3722" i="4"/>
  <c r="K3723" i="4"/>
  <c r="K3732" i="4"/>
  <c r="K3733" i="4"/>
  <c r="K3734" i="4"/>
  <c r="K3730" i="4"/>
  <c r="K3731" i="4"/>
  <c r="K3740" i="4"/>
  <c r="K3741" i="4"/>
  <c r="K3750" i="4"/>
  <c r="K3747" i="4"/>
  <c r="K3748" i="4"/>
  <c r="K3749" i="4"/>
  <c r="K3759" i="4"/>
  <c r="K3758" i="4"/>
  <c r="K3760" i="4"/>
  <c r="K3753" i="4"/>
  <c r="K3754" i="4"/>
  <c r="K3755" i="4"/>
  <c r="K3756" i="4"/>
  <c r="K3757" i="4"/>
  <c r="K3766" i="4"/>
  <c r="K3767" i="4"/>
  <c r="K3763" i="4"/>
  <c r="K3764" i="4"/>
  <c r="K3765" i="4"/>
  <c r="K3774" i="4"/>
  <c r="K3775" i="4"/>
  <c r="K3772" i="4"/>
  <c r="K3773" i="4"/>
  <c r="K3784" i="4"/>
  <c r="K3782" i="4"/>
  <c r="K3783" i="4"/>
  <c r="K3795" i="4"/>
  <c r="K3790" i="4"/>
  <c r="K3791" i="4"/>
  <c r="K3792" i="4"/>
  <c r="K3793" i="4"/>
  <c r="K3794" i="4"/>
  <c r="K3801" i="4"/>
  <c r="K3804" i="4"/>
  <c r="K3802" i="4"/>
  <c r="K3803" i="4"/>
  <c r="K3799" i="4"/>
  <c r="K3800" i="4"/>
  <c r="K3813" i="4"/>
  <c r="K3812" i="4"/>
  <c r="K3809" i="4"/>
  <c r="K3810" i="4"/>
  <c r="K3811" i="4"/>
  <c r="K3820" i="4"/>
  <c r="K3821" i="4"/>
  <c r="K3819" i="4"/>
  <c r="K3818" i="4"/>
  <c r="K3827" i="4"/>
  <c r="K3828" i="4"/>
  <c r="K3823" i="4"/>
  <c r="K3824" i="4"/>
  <c r="K3825" i="4"/>
  <c r="K3826" i="4"/>
  <c r="K3836" i="4"/>
  <c r="K3832" i="4"/>
  <c r="K3833" i="4"/>
  <c r="K3834" i="4"/>
  <c r="K3835" i="4"/>
  <c r="K3847" i="4"/>
  <c r="K3848" i="4"/>
  <c r="K3843" i="4"/>
  <c r="K3844" i="4"/>
  <c r="K3845" i="4"/>
  <c r="K3846" i="4"/>
  <c r="K3861" i="4"/>
  <c r="K3856" i="4"/>
  <c r="K3857" i="4"/>
  <c r="K3858" i="4"/>
  <c r="K3859" i="4"/>
  <c r="K3860" i="4"/>
  <c r="K3869" i="4"/>
  <c r="K3871" i="4"/>
  <c r="K3872" i="4"/>
  <c r="K3867" i="4"/>
  <c r="K3868" i="4"/>
  <c r="K3870" i="4"/>
  <c r="K3881" i="4"/>
  <c r="K3880" i="4"/>
  <c r="K3878" i="4"/>
  <c r="K3879" i="4"/>
  <c r="K3888" i="4"/>
  <c r="K3889" i="4"/>
  <c r="K3890" i="4"/>
  <c r="K3884" i="4"/>
  <c r="K3885" i="4"/>
  <c r="K3886" i="4"/>
  <c r="K3887" i="4"/>
  <c r="K3899" i="4"/>
  <c r="K3900" i="4"/>
  <c r="K3895" i="4"/>
  <c r="K3896" i="4"/>
  <c r="K3897" i="4"/>
  <c r="K3898" i="4"/>
  <c r="K3906" i="4"/>
  <c r="K3907" i="4"/>
  <c r="K3905" i="4"/>
  <c r="K3908" i="4"/>
  <c r="K3909" i="4"/>
  <c r="K3910" i="4"/>
  <c r="K3903" i="4"/>
  <c r="K3904" i="4"/>
  <c r="K3921" i="4"/>
  <c r="K3920" i="4"/>
  <c r="K3917" i="4"/>
  <c r="K3918" i="4"/>
  <c r="K3919" i="4"/>
  <c r="K3930" i="4"/>
  <c r="K3931" i="4"/>
  <c r="K3928" i="4"/>
  <c r="K3929" i="4"/>
  <c r="K3925" i="4"/>
  <c r="K3926" i="4"/>
  <c r="K3927" i="4"/>
  <c r="K3943" i="4"/>
  <c r="K3944" i="4"/>
  <c r="K3934" i="4"/>
  <c r="K3935" i="4"/>
  <c r="K3936" i="4"/>
  <c r="K3937" i="4"/>
  <c r="K3938" i="4"/>
  <c r="K3939" i="4"/>
  <c r="K3940" i="4"/>
  <c r="K3941" i="4"/>
  <c r="K3942" i="4"/>
  <c r="K3947" i="4"/>
  <c r="K3948" i="4"/>
  <c r="K3949" i="4"/>
  <c r="K3957" i="4"/>
  <c r="K3956" i="4"/>
  <c r="K3958" i="4"/>
  <c r="K3954" i="4"/>
  <c r="K3955" i="4"/>
  <c r="K3970" i="4"/>
  <c r="K3971" i="4"/>
  <c r="K3972" i="4"/>
  <c r="K3968" i="4"/>
  <c r="K3969" i="4"/>
  <c r="K3962" i="4"/>
  <c r="K3963" i="4"/>
  <c r="K3964" i="4"/>
  <c r="K3965" i="4"/>
  <c r="K3966" i="4"/>
  <c r="K3967" i="4"/>
  <c r="K3980" i="4"/>
  <c r="K3981" i="4"/>
  <c r="K3978" i="4"/>
  <c r="K3979" i="4"/>
  <c r="K3987" i="4"/>
  <c r="K3989" i="4"/>
  <c r="K3990" i="4"/>
  <c r="K3984" i="4"/>
  <c r="K3985" i="4"/>
  <c r="K3986" i="4"/>
  <c r="K3988" i="4"/>
  <c r="K4000" i="4"/>
  <c r="K3996" i="4"/>
  <c r="K3997" i="4"/>
  <c r="K3998" i="4"/>
  <c r="K3999" i="4"/>
  <c r="K4004" i="4"/>
  <c r="K4012" i="4"/>
  <c r="K4013" i="4"/>
  <c r="K4010" i="4"/>
  <c r="K4011" i="4"/>
  <c r="K4018" i="4"/>
  <c r="K4019" i="4"/>
  <c r="K4024" i="4"/>
  <c r="K4021" i="4"/>
  <c r="K4022" i="4"/>
  <c r="K4023" i="4"/>
  <c r="K4032" i="4"/>
  <c r="K4028" i="4"/>
  <c r="K4029" i="4"/>
  <c r="K4031" i="4"/>
  <c r="K4030" i="4"/>
  <c r="K4040" i="4"/>
  <c r="K4036" i="4"/>
  <c r="K4037" i="4"/>
  <c r="K4038" i="4"/>
  <c r="K4039" i="4"/>
  <c r="K4041" i="4"/>
  <c r="K4042" i="4"/>
  <c r="K4043" i="4"/>
  <c r="K4051" i="4"/>
  <c r="K4052" i="4"/>
  <c r="K4053" i="4"/>
  <c r="K4048" i="4"/>
  <c r="K4049" i="4"/>
  <c r="K4050" i="4"/>
  <c r="K4061" i="4"/>
  <c r="K4057" i="4"/>
  <c r="K4058" i="4"/>
  <c r="K4059" i="4"/>
  <c r="K4060" i="4"/>
  <c r="K4067" i="4"/>
  <c r="K4068" i="4"/>
  <c r="K4069" i="4"/>
  <c r="K4064" i="4"/>
  <c r="K4065" i="4"/>
  <c r="K4066" i="4"/>
  <c r="K4079" i="4"/>
  <c r="K4080" i="4"/>
  <c r="K4074" i="4"/>
  <c r="K4075" i="4"/>
  <c r="K4076" i="4"/>
  <c r="K4077" i="4"/>
  <c r="K4078" i="4"/>
  <c r="K4090" i="4"/>
  <c r="K4085" i="4"/>
  <c r="K4086" i="4"/>
  <c r="K4088" i="4"/>
  <c r="K4087" i="4"/>
  <c r="K4089" i="4"/>
  <c r="K4093" i="4"/>
  <c r="K4092" i="4"/>
  <c r="K4094" i="4"/>
  <c r="K4095" i="4"/>
  <c r="K4097" i="4"/>
  <c r="K4096" i="4"/>
  <c r="K4104" i="4"/>
  <c r="K4105" i="4"/>
  <c r="K4102" i="4"/>
  <c r="K4103" i="4"/>
  <c r="K4116" i="4"/>
  <c r="K4112" i="4"/>
  <c r="K4113" i="4"/>
  <c r="K4114" i="4"/>
  <c r="K4115" i="4"/>
  <c r="K4125" i="4"/>
  <c r="K4121" i="4"/>
  <c r="K4122" i="4"/>
  <c r="K4123" i="4"/>
  <c r="K4124" i="4"/>
  <c r="K4134" i="4"/>
  <c r="K4135" i="4"/>
  <c r="K4130" i="4"/>
  <c r="K4131" i="4"/>
  <c r="K4132" i="4"/>
  <c r="K4133" i="4"/>
  <c r="K4141" i="4"/>
  <c r="K4136" i="4"/>
  <c r="K4137" i="4"/>
  <c r="K4138" i="4"/>
  <c r="K4139" i="4"/>
  <c r="K4140" i="4"/>
  <c r="K4143" i="4"/>
  <c r="K4145" i="4"/>
  <c r="K4147" i="4"/>
  <c r="K4148" i="4"/>
  <c r="K4146" i="4"/>
  <c r="K4153" i="4"/>
  <c r="K4149" i="4"/>
  <c r="K4150" i="4"/>
  <c r="K4151" i="4"/>
  <c r="K4152" i="4"/>
  <c r="K4159" i="4"/>
  <c r="K4161" i="4"/>
  <c r="K4162" i="4"/>
  <c r="K4157" i="4"/>
  <c r="K4158" i="4"/>
  <c r="K4160" i="4"/>
  <c r="K4173" i="4"/>
  <c r="K4168" i="4"/>
  <c r="K4169" i="4"/>
  <c r="K4170" i="4"/>
  <c r="K4171" i="4"/>
  <c r="K4172" i="4"/>
  <c r="K4182" i="4"/>
  <c r="K4183" i="4"/>
  <c r="K4184" i="4"/>
  <c r="K4185" i="4"/>
  <c r="K4175" i="4"/>
  <c r="K4176" i="4"/>
  <c r="K4177" i="4"/>
  <c r="K4178" i="4"/>
  <c r="K4179" i="4"/>
  <c r="K4180" i="4"/>
  <c r="K4181" i="4"/>
  <c r="K4187" i="4"/>
  <c r="K4188" i="4"/>
  <c r="K4196" i="4"/>
  <c r="K4197" i="4"/>
  <c r="K4191" i="4"/>
  <c r="K4192" i="4"/>
  <c r="K4193" i="4"/>
  <c r="K4194" i="4"/>
  <c r="K4195" i="4"/>
  <c r="K4203" i="4"/>
  <c r="K4205" i="4"/>
  <c r="K4206" i="4"/>
  <c r="K4198" i="4"/>
  <c r="K4199" i="4"/>
  <c r="K4200" i="4"/>
  <c r="K4201" i="4"/>
  <c r="K4202" i="4"/>
  <c r="K4204" i="4"/>
  <c r="K4210" i="4"/>
  <c r="K4211" i="4"/>
  <c r="K4208" i="4"/>
  <c r="K4209" i="4"/>
  <c r="K4224" i="4"/>
  <c r="K4225" i="4"/>
  <c r="K4226" i="4"/>
  <c r="K4227" i="4"/>
  <c r="K4228" i="4"/>
  <c r="K4216" i="4"/>
  <c r="K4217" i="4"/>
  <c r="K4218" i="4"/>
  <c r="K4219" i="4"/>
  <c r="K4220" i="4"/>
  <c r="K4221" i="4"/>
  <c r="K4222" i="4"/>
  <c r="K4223" i="4"/>
  <c r="K4238" i="4"/>
  <c r="K4239" i="4"/>
  <c r="K4235" i="4"/>
  <c r="K4234" i="4"/>
  <c r="K4236" i="4"/>
  <c r="K4237" i="4"/>
  <c r="K4243" i="4"/>
  <c r="K4244" i="4"/>
  <c r="K4250" i="4"/>
  <c r="K4251" i="4"/>
  <c r="K4248" i="4"/>
  <c r="K4249" i="4"/>
  <c r="K4260" i="4"/>
  <c r="K4256" i="4"/>
  <c r="K4258" i="4"/>
  <c r="K4257" i="4"/>
  <c r="K4259" i="4"/>
  <c r="K4267" i="4"/>
  <c r="K4268" i="4"/>
  <c r="K4264" i="4"/>
  <c r="K4265" i="4"/>
  <c r="K4266" i="4"/>
  <c r="K4278" i="4"/>
  <c r="K4279" i="4"/>
  <c r="K4280" i="4"/>
  <c r="K4275" i="4"/>
  <c r="K4276" i="4"/>
  <c r="K4277" i="4"/>
  <c r="K4289" i="4"/>
  <c r="K4290" i="4"/>
  <c r="K4284" i="4"/>
  <c r="K4285" i="4"/>
  <c r="K4286" i="4"/>
  <c r="K4287" i="4"/>
  <c r="K4288" i="4"/>
  <c r="K4291" i="4"/>
  <c r="K4292" i="4"/>
  <c r="K4293" i="4"/>
  <c r="K4294" i="4"/>
  <c r="K4295" i="4"/>
  <c r="K4302" i="4"/>
  <c r="K4303" i="4"/>
  <c r="K4301" i="4"/>
  <c r="K4316" i="4"/>
  <c r="K4308" i="4"/>
  <c r="K4309" i="4"/>
  <c r="K4310" i="4"/>
  <c r="K4311" i="4"/>
  <c r="K4312" i="4"/>
  <c r="K4313" i="4"/>
  <c r="K4314" i="4"/>
  <c r="K4315" i="4"/>
  <c r="K4326" i="4"/>
  <c r="K4327" i="4"/>
  <c r="K4328" i="4"/>
  <c r="K4329" i="4"/>
  <c r="K4319" i="4"/>
  <c r="K4320" i="4"/>
  <c r="K4322" i="4"/>
  <c r="K4321" i="4"/>
  <c r="K4323" i="4"/>
  <c r="K4324" i="4"/>
  <c r="K4325" i="4"/>
  <c r="K4334" i="4"/>
  <c r="K4333" i="4"/>
  <c r="K4337" i="4"/>
  <c r="K4338" i="4"/>
  <c r="K4339" i="4"/>
  <c r="K4340" i="4"/>
  <c r="K4341" i="4"/>
  <c r="K4343" i="4"/>
  <c r="K4344" i="4"/>
  <c r="K4351" i="4"/>
  <c r="K4347" i="4"/>
  <c r="K4348" i="4"/>
  <c r="K4349" i="4"/>
  <c r="K4350" i="4"/>
  <c r="K4356" i="4"/>
  <c r="K4357" i="4"/>
  <c r="K4358" i="4"/>
  <c r="K4359" i="4"/>
  <c r="K4353" i="4"/>
  <c r="K4354" i="4"/>
  <c r="K4355" i="4"/>
  <c r="K4364" i="4"/>
  <c r="K4365" i="4"/>
  <c r="K4366" i="4"/>
  <c r="K4361" i="4"/>
  <c r="K4362" i="4"/>
  <c r="K4363" i="4"/>
  <c r="K4372" i="4"/>
  <c r="K4370" i="4"/>
  <c r="K4371" i="4"/>
  <c r="K4381" i="4"/>
  <c r="K4382" i="4"/>
  <c r="K4378" i="4"/>
  <c r="K4379" i="4"/>
  <c r="K4380" i="4"/>
  <c r="K4389" i="4"/>
  <c r="K4390" i="4"/>
  <c r="K4391" i="4"/>
  <c r="K4387" i="4"/>
  <c r="K4388" i="4"/>
  <c r="K4396" i="4"/>
  <c r="K4397" i="4"/>
  <c r="K4398" i="4"/>
  <c r="K4399" i="4"/>
  <c r="K4393" i="4"/>
  <c r="K4394" i="4"/>
  <c r="K4395" i="4"/>
  <c r="K4405" i="4"/>
  <c r="K4406" i="4"/>
  <c r="K4407" i="4"/>
  <c r="K4403" i="4"/>
  <c r="K4404" i="4"/>
  <c r="K4416" i="4"/>
  <c r="K4414" i="4"/>
  <c r="K4415" i="4"/>
  <c r="K4420" i="4"/>
  <c r="K4421" i="4"/>
  <c r="K4422" i="4"/>
  <c r="K4423" i="4"/>
  <c r="K4424" i="4"/>
  <c r="K4425" i="4"/>
  <c r="K4427" i="4"/>
  <c r="K4429" i="4"/>
  <c r="K4428" i="4"/>
  <c r="K4430" i="4"/>
  <c r="K4431" i="4"/>
  <c r="K4432" i="4"/>
  <c r="K4433" i="4"/>
  <c r="K4434" i="4"/>
  <c r="K4443" i="4"/>
  <c r="K4439" i="4"/>
  <c r="K4440" i="4"/>
  <c r="K4441" i="4"/>
  <c r="K4442" i="4"/>
  <c r="K4452" i="4"/>
  <c r="K4445" i="4"/>
  <c r="K4446" i="4"/>
  <c r="K4448" i="4"/>
  <c r="K4447" i="4"/>
  <c r="K4449" i="4"/>
  <c r="K4450" i="4"/>
  <c r="K4451" i="4"/>
  <c r="K4462" i="4"/>
  <c r="K4463" i="4"/>
  <c r="K4464" i="4"/>
  <c r="K4465" i="4"/>
  <c r="K4458" i="4"/>
  <c r="K4459" i="4"/>
  <c r="K4460" i="4"/>
  <c r="K4461" i="4"/>
  <c r="K4474" i="4"/>
  <c r="K4470" i="4"/>
  <c r="K4471" i="4"/>
  <c r="K4472" i="4"/>
  <c r="K4473" i="4"/>
  <c r="K4476" i="4"/>
  <c r="K4477" i="4"/>
  <c r="K4481" i="4"/>
  <c r="K4482" i="4"/>
  <c r="K4494" i="4"/>
  <c r="K4487" i="4"/>
  <c r="K4488" i="4"/>
  <c r="K4489" i="4"/>
  <c r="K4490" i="4"/>
  <c r="K4491" i="4"/>
  <c r="K4493" i="4"/>
  <c r="K4492" i="4"/>
  <c r="K4500" i="4"/>
  <c r="K4501" i="4"/>
  <c r="K4502" i="4"/>
  <c r="K4503" i="4"/>
  <c r="K4496" i="4"/>
  <c r="K4497" i="4"/>
  <c r="K4498" i="4"/>
  <c r="K4499" i="4"/>
  <c r="K4509" i="4"/>
  <c r="K4506" i="4"/>
  <c r="K4507" i="4"/>
  <c r="K4508" i="4"/>
  <c r="K4521" i="4"/>
  <c r="K4522" i="4"/>
  <c r="K4523" i="4"/>
  <c r="K4516" i="4"/>
  <c r="K4517" i="4"/>
  <c r="K4518" i="4"/>
  <c r="K4519" i="4"/>
  <c r="K4520" i="4"/>
  <c r="K4532" i="4"/>
  <c r="K4533" i="4"/>
  <c r="K4534" i="4"/>
  <c r="K4527" i="4"/>
  <c r="K4528" i="4"/>
  <c r="K4529" i="4"/>
  <c r="K4530" i="4"/>
  <c r="K4531" i="4"/>
  <c r="K4536" i="4"/>
  <c r="K4537" i="4"/>
  <c r="K4541" i="4"/>
  <c r="K4542" i="4"/>
  <c r="K4539" i="4"/>
  <c r="K4540" i="4"/>
  <c r="K4549" i="4"/>
  <c r="K4550" i="4"/>
  <c r="K4545" i="4"/>
  <c r="K4546" i="4"/>
  <c r="K4547" i="4"/>
  <c r="K4548" i="4"/>
  <c r="K4556" i="4"/>
  <c r="K4557" i="4"/>
  <c r="K4558" i="4"/>
  <c r="K4559" i="4"/>
  <c r="K4551" i="4"/>
  <c r="K4552" i="4"/>
  <c r="K4553" i="4"/>
  <c r="K4554" i="4"/>
  <c r="K4555" i="4"/>
  <c r="K4567" i="4"/>
  <c r="K4565" i="4"/>
  <c r="K4566" i="4"/>
  <c r="K4578" i="4"/>
  <c r="K4573" i="4"/>
  <c r="K4574" i="4"/>
  <c r="K4575" i="4"/>
  <c r="K4576" i="4"/>
  <c r="K4577" i="4"/>
  <c r="K4582" i="4"/>
  <c r="K4583" i="4"/>
  <c r="K4584" i="4"/>
  <c r="K4585" i="4"/>
  <c r="K4586" i="4"/>
  <c r="K4587" i="4"/>
  <c r="K4596" i="4"/>
  <c r="K4597" i="4"/>
  <c r="K4593" i="4"/>
  <c r="K4594" i="4"/>
  <c r="K4595" i="4"/>
  <c r="K4602" i="4"/>
  <c r="K4603" i="4"/>
  <c r="K4604" i="4"/>
  <c r="K4599" i="4"/>
  <c r="K4600" i="4"/>
  <c r="K4601" i="4"/>
  <c r="K4613" i="4"/>
  <c r="K4614" i="4"/>
  <c r="K4610" i="4"/>
  <c r="K4611" i="4"/>
  <c r="K4612" i="4"/>
  <c r="K4625" i="4"/>
  <c r="K4619" i="4"/>
  <c r="K4620" i="4"/>
  <c r="K4621" i="4"/>
  <c r="K4622" i="4"/>
  <c r="K4623" i="4"/>
  <c r="K4624" i="4"/>
  <c r="K4632" i="4"/>
  <c r="K4633" i="4"/>
  <c r="K4630" i="4"/>
  <c r="K4631" i="4"/>
  <c r="K4637" i="4"/>
  <c r="K4638" i="4"/>
  <c r="K4641" i="4"/>
  <c r="K4642" i="4"/>
  <c r="K4646" i="4"/>
  <c r="K4647" i="4"/>
  <c r="K4648" i="4"/>
  <c r="K4649" i="4"/>
  <c r="K4650" i="4"/>
  <c r="K4651" i="4"/>
  <c r="K4662" i="4"/>
  <c r="K4663" i="4"/>
  <c r="K4664" i="4"/>
  <c r="K4656" i="4"/>
  <c r="K4657" i="4"/>
  <c r="K4658" i="4"/>
  <c r="K4659" i="4"/>
  <c r="K4660" i="4"/>
  <c r="K4661" i="4"/>
  <c r="K4675" i="4"/>
  <c r="K4676" i="4"/>
  <c r="K4670" i="4"/>
  <c r="K4671" i="4"/>
  <c r="K4673" i="4"/>
  <c r="K4672" i="4"/>
  <c r="K4674" i="4"/>
  <c r="K4680" i="4"/>
  <c r="K4681" i="4"/>
  <c r="K4678" i="4"/>
  <c r="K4679" i="4"/>
  <c r="K4683" i="4"/>
  <c r="K4684" i="4"/>
  <c r="K4685" i="4"/>
  <c r="K4686" i="4"/>
  <c r="K4687" i="4"/>
  <c r="K4689" i="4"/>
  <c r="K4690" i="4"/>
  <c r="K4691" i="4"/>
  <c r="K4692" i="4"/>
  <c r="K4693" i="4"/>
  <c r="K4695" i="4"/>
  <c r="K4694" i="4"/>
  <c r="K4696" i="4"/>
  <c r="K4697" i="4"/>
  <c r="K4704" i="4"/>
  <c r="K4705" i="4"/>
  <c r="K4706" i="4"/>
  <c r="K4698" i="4"/>
  <c r="K4699" i="4"/>
  <c r="K4700" i="4"/>
  <c r="K4701" i="4"/>
  <c r="K4702" i="4"/>
  <c r="K4703" i="4"/>
  <c r="K4714" i="4"/>
  <c r="K4710" i="4"/>
  <c r="K4712" i="4"/>
  <c r="K4711" i="4"/>
  <c r="K4713" i="4"/>
  <c r="K4722" i="4"/>
  <c r="K4723" i="4"/>
  <c r="K4724" i="4"/>
  <c r="K4725" i="4"/>
  <c r="K4719" i="4"/>
  <c r="K4720" i="4"/>
  <c r="K4721" i="4"/>
  <c r="K4734" i="4"/>
  <c r="K4735" i="4"/>
  <c r="K4730" i="4"/>
  <c r="K4731" i="4"/>
  <c r="K4732" i="4"/>
  <c r="K4733" i="4"/>
  <c r="K4740" i="4"/>
  <c r="K4742" i="4"/>
  <c r="K4741" i="4"/>
  <c r="K4743" i="4"/>
  <c r="K4744" i="4"/>
  <c r="K4745" i="4"/>
  <c r="K4747" i="4"/>
  <c r="K4748" i="4"/>
  <c r="K4749" i="4"/>
  <c r="K4750" i="4"/>
  <c r="K4751" i="4"/>
  <c r="K4761" i="4"/>
  <c r="K4762" i="4"/>
  <c r="K4757" i="4"/>
  <c r="K4758" i="4"/>
  <c r="K4759" i="4"/>
  <c r="K4760" i="4"/>
  <c r="K4769" i="4"/>
  <c r="K4770" i="4"/>
  <c r="K4771" i="4"/>
  <c r="K4772" i="4"/>
  <c r="K4778" i="4"/>
  <c r="K4775" i="4"/>
  <c r="K4776" i="4"/>
  <c r="K4777" i="4"/>
  <c r="K4784" i="4"/>
  <c r="K4785" i="4"/>
  <c r="K4786" i="4"/>
  <c r="K4787" i="4"/>
  <c r="K4788" i="4"/>
  <c r="K4792" i="4"/>
  <c r="K4793" i="4"/>
  <c r="K4794" i="4"/>
  <c r="K4800" i="4"/>
  <c r="K4801" i="4"/>
  <c r="K4802" i="4"/>
  <c r="K4803" i="4"/>
  <c r="K4804" i="4"/>
  <c r="K4813" i="4"/>
  <c r="K4809" i="4"/>
  <c r="K4810" i="4"/>
  <c r="K4811" i="4"/>
  <c r="K4812" i="4"/>
  <c r="K4820" i="4"/>
  <c r="K4818" i="4"/>
  <c r="K4819" i="4"/>
  <c r="K4823" i="4"/>
  <c r="K4824" i="4"/>
  <c r="K4825" i="4"/>
  <c r="K4826" i="4"/>
  <c r="K4831" i="4"/>
  <c r="K4832" i="4"/>
  <c r="K4833" i="4"/>
  <c r="K4841" i="4"/>
  <c r="K4839" i="4"/>
  <c r="K4838" i="4"/>
  <c r="K4840" i="4"/>
  <c r="K4852" i="4"/>
  <c r="K4848" i="4"/>
  <c r="K4849" i="4"/>
  <c r="K4850" i="4"/>
  <c r="K4851" i="4"/>
  <c r="K4860" i="4"/>
  <c r="K4859" i="4"/>
  <c r="K4861" i="4"/>
  <c r="K4856" i="4"/>
  <c r="K4857" i="4"/>
  <c r="K4858" i="4"/>
  <c r="K4864" i="4"/>
  <c r="K4865" i="4"/>
  <c r="K4866" i="4"/>
  <c r="K4867" i="4"/>
  <c r="K4868" i="4"/>
  <c r="K4872" i="4"/>
  <c r="K4873" i="4"/>
  <c r="K4874" i="4"/>
  <c r="K4875" i="4"/>
  <c r="K4876" i="4"/>
  <c r="K4878" i="4"/>
  <c r="K4879" i="4"/>
  <c r="K4885" i="4"/>
  <c r="K4886" i="4"/>
  <c r="K4883" i="4"/>
  <c r="K4884" i="4"/>
  <c r="K4900" i="4"/>
  <c r="K4899" i="4"/>
  <c r="K4892" i="4"/>
  <c r="K4893" i="4"/>
  <c r="K4894" i="4"/>
  <c r="K4895" i="4"/>
  <c r="K4896" i="4"/>
  <c r="K4897" i="4"/>
  <c r="K4898" i="4"/>
  <c r="K4907" i="4"/>
  <c r="K4908" i="4"/>
  <c r="K4909" i="4"/>
  <c r="K4910" i="4"/>
  <c r="K4904" i="4"/>
  <c r="K4905" i="4"/>
  <c r="K4906" i="4"/>
  <c r="K4913" i="4"/>
  <c r="K4912" i="4"/>
  <c r="K4914" i="4"/>
  <c r="K4915" i="4"/>
  <c r="K4916" i="4"/>
  <c r="K4919" i="4"/>
  <c r="K4920" i="4"/>
  <c r="K4923" i="4"/>
  <c r="K4924" i="4"/>
  <c r="K4925" i="4"/>
  <c r="K4926" i="4"/>
  <c r="K4928" i="4"/>
  <c r="K4927" i="4"/>
  <c r="K4938" i="4"/>
  <c r="K4940" i="4"/>
  <c r="K4939" i="4"/>
  <c r="K4932" i="4"/>
  <c r="K4933" i="4"/>
  <c r="K4934" i="4"/>
  <c r="K4935" i="4"/>
  <c r="K4936" i="4"/>
  <c r="K4937" i="4"/>
  <c r="K4949" i="4"/>
  <c r="K4944" i="4"/>
  <c r="K4945" i="4"/>
  <c r="K4946" i="4"/>
  <c r="K4947" i="4"/>
  <c r="K4948" i="4"/>
  <c r="K4959" i="4"/>
  <c r="K4952" i="4"/>
  <c r="K4953" i="4"/>
  <c r="K4954" i="4"/>
  <c r="K4955" i="4"/>
  <c r="K4956" i="4"/>
  <c r="K4957" i="4"/>
  <c r="K4958" i="4"/>
  <c r="K4961" i="4"/>
  <c r="K4962" i="4"/>
  <c r="K4963" i="4"/>
  <c r="K4964" i="4"/>
  <c r="K4968" i="4"/>
  <c r="K4969" i="4"/>
  <c r="K4970" i="4"/>
  <c r="K4974" i="4"/>
  <c r="K4975" i="4"/>
  <c r="K4976" i="4"/>
  <c r="K4977" i="4"/>
  <c r="K4979" i="4"/>
  <c r="K4980" i="4"/>
  <c r="K4989" i="4"/>
  <c r="K4990" i="4"/>
  <c r="K4986" i="4"/>
  <c r="K4987" i="4"/>
  <c r="K4988" i="4"/>
  <c r="K5000" i="4"/>
  <c r="K4999" i="4"/>
  <c r="K5002" i="4"/>
  <c r="K4997" i="4"/>
  <c r="K4998" i="4"/>
  <c r="K5001" i="4"/>
  <c r="K5007" i="4"/>
  <c r="K5008" i="4"/>
  <c r="K5009" i="4"/>
  <c r="K5010" i="4"/>
  <c r="K5011" i="4"/>
  <c r="K5012" i="4"/>
  <c r="K5021" i="4"/>
  <c r="K5022" i="4"/>
  <c r="K5023" i="4"/>
  <c r="K5024" i="4"/>
  <c r="K5025" i="4"/>
  <c r="K5031" i="4"/>
  <c r="K5030" i="4"/>
  <c r="K5032" i="4"/>
  <c r="K5033" i="4"/>
  <c r="K5034" i="4"/>
  <c r="K5035" i="4"/>
  <c r="K5036" i="4"/>
  <c r="K5037" i="4"/>
  <c r="K5045" i="4"/>
  <c r="K5046" i="4"/>
  <c r="K5047" i="4"/>
  <c r="K5040" i="4"/>
  <c r="K5041" i="4"/>
  <c r="K5042" i="4"/>
  <c r="K5043" i="4"/>
  <c r="K5044" i="4"/>
  <c r="K5055" i="4"/>
  <c r="K5056" i="4"/>
  <c r="K5057" i="4"/>
  <c r="K5053" i="4"/>
  <c r="K5054" i="4"/>
  <c r="K5060" i="4"/>
  <c r="K5061" i="4"/>
  <c r="K5062" i="4"/>
  <c r="K5063" i="4"/>
  <c r="K5074" i="4"/>
  <c r="K5075" i="4"/>
  <c r="K5069" i="4"/>
  <c r="K5070" i="4"/>
  <c r="K5071" i="4"/>
  <c r="K5072" i="4"/>
  <c r="K5073" i="4"/>
  <c r="K5079" i="4"/>
  <c r="K5081" i="4"/>
  <c r="K5082" i="4"/>
  <c r="K5083" i="4"/>
  <c r="K5084" i="4"/>
  <c r="K5089" i="4"/>
  <c r="K5090" i="4"/>
  <c r="K5085" i="4"/>
  <c r="K5086" i="4"/>
  <c r="K5087" i="4"/>
  <c r="K5088" i="4"/>
  <c r="K5098" i="4"/>
  <c r="K5099" i="4"/>
  <c r="K5096" i="4"/>
  <c r="K5097" i="4"/>
  <c r="K5105" i="4"/>
  <c r="K5102" i="4"/>
  <c r="K5103" i="4"/>
  <c r="K5104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4" i="4"/>
  <c r="K5125" i="4"/>
  <c r="K5134" i="4"/>
  <c r="K5136" i="4"/>
  <c r="K5135" i="4"/>
  <c r="K5130" i="4"/>
  <c r="K5131" i="4"/>
  <c r="K5132" i="4"/>
  <c r="K5133" i="4"/>
  <c r="K5145" i="4"/>
  <c r="K5146" i="4"/>
  <c r="K5147" i="4"/>
  <c r="K5139" i="4"/>
  <c r="K5140" i="4"/>
  <c r="K5141" i="4"/>
  <c r="K5142" i="4"/>
  <c r="K5143" i="4"/>
  <c r="K5144" i="4"/>
  <c r="K5158" i="4"/>
  <c r="K5159" i="4"/>
  <c r="K5152" i="4"/>
  <c r="K5153" i="4"/>
  <c r="K5154" i="4"/>
  <c r="K5155" i="4"/>
  <c r="K5156" i="4"/>
  <c r="K5157" i="4"/>
  <c r="K5163" i="4"/>
  <c r="K5164" i="4"/>
  <c r="K5165" i="4"/>
  <c r="K5168" i="4"/>
  <c r="K5169" i="4"/>
  <c r="K5170" i="4"/>
  <c r="K5171" i="4"/>
  <c r="K5176" i="4"/>
  <c r="K5177" i="4"/>
  <c r="K5186" i="4"/>
  <c r="K5187" i="4"/>
  <c r="K5188" i="4"/>
  <c r="K5185" i="4"/>
  <c r="K5198" i="4"/>
  <c r="K5199" i="4"/>
  <c r="K5192" i="4"/>
  <c r="K5193" i="4"/>
  <c r="K5194" i="4"/>
  <c r="K5195" i="4"/>
  <c r="K5196" i="4"/>
  <c r="K5197" i="4"/>
  <c r="K5211" i="4"/>
  <c r="K5212" i="4"/>
  <c r="K5205" i="4"/>
  <c r="K5206" i="4"/>
  <c r="K5207" i="4"/>
  <c r="K5208" i="4"/>
  <c r="K5209" i="4"/>
  <c r="K5210" i="4"/>
  <c r="K5216" i="4"/>
  <c r="K5217" i="4"/>
  <c r="K5218" i="4"/>
  <c r="K5219" i="4"/>
  <c r="K5220" i="4"/>
  <c r="K5221" i="4"/>
  <c r="K5228" i="4"/>
  <c r="K5227" i="4"/>
  <c r="K5229" i="4"/>
  <c r="K5233" i="4"/>
  <c r="K5234" i="4"/>
  <c r="K5235" i="4"/>
  <c r="K5236" i="4"/>
  <c r="K5237" i="4"/>
  <c r="K5246" i="4"/>
  <c r="K5247" i="4"/>
  <c r="K5242" i="4"/>
  <c r="K5244" i="4"/>
  <c r="K5243" i="4"/>
  <c r="K5245" i="4"/>
  <c r="K5256" i="4"/>
  <c r="K5251" i="4"/>
  <c r="K5252" i="4"/>
  <c r="K5253" i="4"/>
  <c r="K5254" i="4"/>
  <c r="K5255" i="4"/>
  <c r="K5267" i="4"/>
  <c r="K5264" i="4"/>
  <c r="K5265" i="4"/>
  <c r="K5266" i="4"/>
  <c r="K5269" i="4"/>
  <c r="K5270" i="4"/>
  <c r="K5271" i="4"/>
  <c r="K5272" i="4"/>
  <c r="K5273" i="4"/>
  <c r="K5274" i="4"/>
  <c r="K5276" i="4"/>
  <c r="K5275" i="4"/>
  <c r="K5277" i="4"/>
  <c r="K5280" i="4"/>
  <c r="K5281" i="4"/>
  <c r="K5282" i="4"/>
  <c r="K5290" i="4"/>
  <c r="K5292" i="4"/>
  <c r="K5291" i="4"/>
  <c r="K5293" i="4"/>
  <c r="K5286" i="4"/>
  <c r="K5287" i="4"/>
  <c r="K5288" i="4"/>
  <c r="K5289" i="4"/>
  <c r="K5304" i="4"/>
  <c r="K5305" i="4"/>
  <c r="K5299" i="4"/>
  <c r="K5300" i="4"/>
  <c r="K5301" i="4"/>
  <c r="K5302" i="4"/>
  <c r="K5303" i="4"/>
  <c r="K5314" i="4"/>
  <c r="K5315" i="4"/>
  <c r="K5310" i="4"/>
  <c r="K5311" i="4"/>
  <c r="K5312" i="4"/>
  <c r="K5313" i="4"/>
  <c r="K5323" i="4"/>
  <c r="K5322" i="4"/>
  <c r="K5328" i="4"/>
  <c r="K5329" i="4"/>
  <c r="K5330" i="4"/>
  <c r="K5331" i="4"/>
  <c r="K5335" i="4"/>
  <c r="K5336" i="4"/>
  <c r="K5337" i="4"/>
  <c r="K5338" i="4"/>
  <c r="K5341" i="4"/>
  <c r="K5342" i="4"/>
  <c r="K5343" i="4"/>
  <c r="K5344" i="4"/>
  <c r="K5345" i="4"/>
  <c r="K5346" i="4"/>
  <c r="K5347" i="4"/>
  <c r="K5355" i="4"/>
  <c r="K5356" i="4"/>
  <c r="K5349" i="4"/>
  <c r="K5350" i="4"/>
  <c r="K5351" i="4"/>
  <c r="K5352" i="4"/>
  <c r="K5353" i="4"/>
  <c r="K5354" i="4"/>
  <c r="K5360" i="4"/>
  <c r="K5361" i="4"/>
  <c r="K5362" i="4"/>
  <c r="K5359" i="4"/>
  <c r="K5370" i="4"/>
  <c r="K5371" i="4"/>
  <c r="K5372" i="4"/>
  <c r="K5373" i="4"/>
  <c r="K5374" i="4"/>
  <c r="K5375" i="4"/>
  <c r="K5376" i="4"/>
  <c r="K5379" i="4"/>
  <c r="K5380" i="4"/>
  <c r="K5381" i="4"/>
  <c r="K5382" i="4"/>
  <c r="K5383" i="4"/>
  <c r="K5384" i="4"/>
  <c r="K5385" i="4"/>
  <c r="K5389" i="4"/>
  <c r="K5390" i="4"/>
  <c r="K5391" i="4"/>
  <c r="K5392" i="4"/>
  <c r="K5393" i="4"/>
  <c r="K5397" i="4"/>
  <c r="K5398" i="4"/>
  <c r="K5399" i="4"/>
  <c r="K5400" i="4"/>
  <c r="K5401" i="4"/>
  <c r="K5402" i="4"/>
  <c r="K5409" i="4"/>
  <c r="K5411" i="4"/>
  <c r="K5410" i="4"/>
  <c r="K5405" i="4"/>
  <c r="K5406" i="4"/>
  <c r="K5407" i="4"/>
  <c r="K5408" i="4"/>
  <c r="K5422" i="4"/>
  <c r="K5423" i="4"/>
  <c r="K5418" i="4"/>
  <c r="K5419" i="4"/>
  <c r="K5421" i="4"/>
  <c r="K5420" i="4"/>
  <c r="K5433" i="4"/>
  <c r="K5434" i="4"/>
  <c r="K5428" i="4"/>
  <c r="K5429" i="4"/>
  <c r="K5430" i="4"/>
  <c r="K5431" i="4"/>
  <c r="K5432" i="4"/>
  <c r="K5439" i="4"/>
  <c r="K5440" i="4"/>
  <c r="K5444" i="4"/>
  <c r="K5445" i="4"/>
  <c r="K5447" i="4"/>
  <c r="K5448" i="4"/>
  <c r="K5449" i="4"/>
  <c r="K5450" i="4"/>
  <c r="K5451" i="4"/>
  <c r="K5452" i="4"/>
  <c r="K5453" i="4"/>
  <c r="K5464" i="4"/>
  <c r="K5461" i="4"/>
  <c r="K5462" i="4"/>
  <c r="K5463" i="4"/>
  <c r="K5473" i="4"/>
  <c r="K5475" i="4"/>
  <c r="K5474" i="4"/>
  <c r="K5470" i="4"/>
  <c r="K5471" i="4"/>
  <c r="K5472" i="4"/>
  <c r="K5481" i="4"/>
  <c r="K5482" i="4"/>
  <c r="K5480" i="4"/>
  <c r="K5494" i="4"/>
  <c r="K5495" i="4"/>
  <c r="K5488" i="4"/>
  <c r="K5489" i="4"/>
  <c r="K5490" i="4"/>
  <c r="K5491" i="4"/>
  <c r="K5493" i="4"/>
  <c r="K5492" i="4"/>
  <c r="K5499" i="4"/>
  <c r="K5500" i="4"/>
  <c r="K5501" i="4"/>
  <c r="K5502" i="4"/>
  <c r="K5503" i="4"/>
  <c r="K5504" i="4"/>
  <c r="K5505" i="4"/>
  <c r="K5506" i="4"/>
  <c r="K5509" i="4"/>
  <c r="K5510" i="4"/>
  <c r="K5511" i="4"/>
  <c r="K5512" i="4"/>
  <c r="K5513" i="4"/>
  <c r="K5515" i="4"/>
  <c r="K5514" i="4"/>
  <c r="K5524" i="4"/>
  <c r="K5526" i="4"/>
  <c r="K5525" i="4"/>
  <c r="K5527" i="4"/>
  <c r="K5520" i="4"/>
  <c r="K5521" i="4"/>
  <c r="K5522" i="4"/>
  <c r="K5523" i="4"/>
  <c r="K5540" i="4"/>
  <c r="K5533" i="4"/>
  <c r="K5534" i="4"/>
  <c r="K5535" i="4"/>
  <c r="K5536" i="4"/>
  <c r="K5537" i="4"/>
  <c r="K5538" i="4"/>
  <c r="K5539" i="4"/>
  <c r="K5551" i="4"/>
  <c r="K5552" i="4"/>
  <c r="K5553" i="4"/>
  <c r="K5554" i="4"/>
  <c r="K5555" i="4"/>
  <c r="K5556" i="4"/>
  <c r="K5546" i="4"/>
  <c r="K5547" i="4"/>
  <c r="K5548" i="4"/>
  <c r="K5549" i="4"/>
  <c r="K5550" i="4"/>
  <c r="K5565" i="4"/>
  <c r="K5567" i="4"/>
  <c r="K5568" i="4"/>
  <c r="K5569" i="4"/>
  <c r="K5560" i="4"/>
  <c r="K5561" i="4"/>
  <c r="K5562" i="4"/>
  <c r="K5563" i="4"/>
  <c r="K5564" i="4"/>
  <c r="K5566" i="4"/>
  <c r="K5571" i="4"/>
  <c r="K5572" i="4"/>
  <c r="K5574" i="4"/>
  <c r="K5573" i="4"/>
  <c r="K5576" i="4"/>
  <c r="K5577" i="4"/>
  <c r="K5578" i="4"/>
  <c r="K5579" i="4"/>
  <c r="K5580" i="4"/>
  <c r="K5581" i="4"/>
  <c r="K5590" i="4"/>
  <c r="K5587" i="4"/>
  <c r="K5588" i="4"/>
  <c r="K5589" i="4"/>
  <c r="K5593" i="4"/>
  <c r="K5594" i="4"/>
  <c r="K5595" i="4"/>
  <c r="K5596" i="4"/>
  <c r="K5597" i="4"/>
  <c r="K5598" i="4"/>
  <c r="K5599" i="4"/>
  <c r="K5600" i="4"/>
  <c r="K5601" i="4"/>
  <c r="K5618" i="4"/>
  <c r="K5619" i="4"/>
  <c r="K5617" i="4"/>
  <c r="K5620" i="4"/>
  <c r="K5608" i="4"/>
  <c r="K5609" i="4"/>
  <c r="K5610" i="4"/>
  <c r="K5611" i="4"/>
  <c r="K5612" i="4"/>
  <c r="K5613" i="4"/>
  <c r="K5614" i="4"/>
  <c r="K5615" i="4"/>
  <c r="K5616" i="4"/>
  <c r="K5622" i="4"/>
  <c r="K5623" i="4"/>
  <c r="K5624" i="4"/>
  <c r="K5625" i="4"/>
  <c r="K5626" i="4"/>
  <c r="K5627" i="4"/>
  <c r="K5628" i="4"/>
  <c r="K5639" i="4"/>
  <c r="K5640" i="4"/>
  <c r="K5637" i="4"/>
  <c r="K5638" i="4"/>
  <c r="K5632" i="4"/>
  <c r="K5633" i="4"/>
  <c r="K5634" i="4"/>
  <c r="K5635" i="4"/>
  <c r="K5636" i="4"/>
  <c r="K5649" i="4"/>
  <c r="K5651" i="4"/>
  <c r="K5650" i="4"/>
  <c r="K5645" i="4"/>
  <c r="K5646" i="4"/>
  <c r="K5647" i="4"/>
  <c r="K5648" i="4"/>
  <c r="K5666" i="4"/>
  <c r="K5665" i="4"/>
  <c r="K5667" i="4"/>
  <c r="K5660" i="4"/>
  <c r="K5661" i="4"/>
  <c r="K5662" i="4"/>
  <c r="K5663" i="4"/>
  <c r="K5664" i="4"/>
  <c r="K5675" i="4"/>
  <c r="K5677" i="4"/>
  <c r="K5676" i="4"/>
  <c r="K5669" i="4"/>
  <c r="K5670" i="4"/>
  <c r="K5671" i="4"/>
  <c r="K5672" i="4"/>
  <c r="K5673" i="4"/>
  <c r="K5674" i="4"/>
  <c r="K5683" i="4"/>
  <c r="K5684" i="4"/>
  <c r="K5685" i="4"/>
  <c r="K5686" i="4"/>
  <c r="K5681" i="4"/>
  <c r="K5682" i="4"/>
  <c r="K5697" i="4"/>
  <c r="K5701" i="4"/>
  <c r="K5700" i="4"/>
  <c r="K5698" i="4"/>
  <c r="K5699" i="4"/>
  <c r="K5693" i="4"/>
  <c r="K5694" i="4"/>
  <c r="K5695" i="4"/>
  <c r="K5696" i="4"/>
  <c r="K5711" i="4"/>
  <c r="K5713" i="4"/>
  <c r="K5712" i="4"/>
  <c r="K5705" i="4"/>
  <c r="K5706" i="4"/>
  <c r="K5707" i="4"/>
  <c r="K5708" i="4"/>
  <c r="K5709" i="4"/>
  <c r="K5710" i="4"/>
  <c r="K5724" i="4"/>
  <c r="K5723" i="4"/>
  <c r="K5720" i="4"/>
  <c r="K5719" i="4"/>
  <c r="K5721" i="4"/>
  <c r="K5722" i="4"/>
  <c r="K5729" i="4"/>
  <c r="K5730" i="4"/>
  <c r="K5726" i="4"/>
  <c r="K5727" i="4"/>
  <c r="K5728" i="4"/>
  <c r="K5738" i="4"/>
  <c r="K5740" i="4"/>
  <c r="K5741" i="4"/>
  <c r="K5735" i="4"/>
  <c r="K5736" i="4"/>
  <c r="K5737" i="4"/>
  <c r="K5739" i="4"/>
  <c r="K5756" i="4"/>
  <c r="K5758" i="4"/>
  <c r="K5759" i="4"/>
  <c r="K5757" i="4"/>
  <c r="K5750" i="4"/>
  <c r="K5751" i="4"/>
  <c r="K5752" i="4"/>
  <c r="K5753" i="4"/>
  <c r="K5754" i="4"/>
  <c r="K5755" i="4"/>
  <c r="K5760" i="4"/>
  <c r="K5761" i="4"/>
  <c r="K5765" i="4"/>
  <c r="K5766" i="4"/>
  <c r="K5767" i="4"/>
  <c r="K5768" i="4"/>
  <c r="K5769" i="4"/>
  <c r="K5770" i="4"/>
  <c r="K5771" i="4"/>
  <c r="K5781" i="4"/>
  <c r="K5783" i="4"/>
  <c r="K5782" i="4"/>
  <c r="K5784" i="4"/>
  <c r="K5779" i="4"/>
  <c r="K5780" i="4"/>
  <c r="K5789" i="4"/>
  <c r="K5790" i="4"/>
  <c r="K5788" i="4"/>
  <c r="K5797" i="4"/>
  <c r="K5798" i="4"/>
  <c r="K5800" i="4"/>
  <c r="K5799" i="4"/>
  <c r="K5796" i="4"/>
  <c r="K5801" i="4"/>
  <c r="K5802" i="4"/>
  <c r="K5793" i="4"/>
  <c r="K5794" i="4"/>
  <c r="K5795" i="4"/>
  <c r="K5811" i="4"/>
  <c r="K5810" i="4"/>
  <c r="K5812" i="4"/>
  <c r="K5807" i="4"/>
  <c r="K5808" i="4"/>
  <c r="K5809" i="4"/>
  <c r="K5814" i="4"/>
  <c r="K5815" i="4"/>
  <c r="K5816" i="4"/>
  <c r="K5828" i="4"/>
  <c r="K5830" i="4"/>
  <c r="K5826" i="4"/>
  <c r="K5827" i="4"/>
  <c r="K5829" i="4"/>
  <c r="K5819" i="4"/>
  <c r="K5820" i="4"/>
  <c r="K5821" i="4"/>
  <c r="K5822" i="4"/>
  <c r="K5823" i="4"/>
  <c r="K5824" i="4"/>
  <c r="K5825" i="4"/>
  <c r="K5838" i="4"/>
  <c r="K5839" i="4"/>
  <c r="K5840" i="4"/>
  <c r="K5842" i="4"/>
  <c r="K5841" i="4"/>
  <c r="K5843" i="4"/>
  <c r="K5833" i="4"/>
  <c r="K5834" i="4"/>
  <c r="K5835" i="4"/>
  <c r="K5836" i="4"/>
  <c r="K5837" i="4"/>
  <c r="K5850" i="4"/>
  <c r="K5849" i="4"/>
  <c r="K5857" i="4"/>
  <c r="K5858" i="4"/>
  <c r="K5859" i="4"/>
  <c r="K5853" i="4"/>
  <c r="K5854" i="4"/>
  <c r="K5855" i="4"/>
  <c r="K5856" i="4"/>
  <c r="K5872" i="4"/>
  <c r="K5873" i="4"/>
  <c r="K5874" i="4"/>
  <c r="K5875" i="4"/>
  <c r="K5876" i="4"/>
  <c r="K5867" i="4"/>
  <c r="K5868" i="4"/>
  <c r="K5869" i="4"/>
  <c r="K5870" i="4"/>
  <c r="K5871" i="4"/>
  <c r="K5893" i="4"/>
  <c r="K5891" i="4"/>
  <c r="K5892" i="4"/>
  <c r="K5881" i="4"/>
  <c r="K5882" i="4"/>
  <c r="K5883" i="4"/>
  <c r="K5884" i="4"/>
  <c r="K5885" i="4"/>
  <c r="K5886" i="4"/>
  <c r="K5887" i="4"/>
  <c r="K5888" i="4"/>
  <c r="K5890" i="4"/>
  <c r="K5889" i="4"/>
  <c r="K5904" i="4"/>
  <c r="K5905" i="4"/>
  <c r="K5897" i="4"/>
  <c r="K5898" i="4"/>
  <c r="K5899" i="4"/>
  <c r="K5900" i="4"/>
  <c r="K5901" i="4"/>
  <c r="K5902" i="4"/>
  <c r="K5903" i="4"/>
  <c r="K5917" i="4"/>
  <c r="K5919" i="4"/>
  <c r="K5918" i="4"/>
  <c r="K5912" i="4"/>
  <c r="K5913" i="4"/>
  <c r="K5914" i="4"/>
  <c r="K5915" i="4"/>
  <c r="K5916" i="4"/>
  <c r="K5934" i="4"/>
  <c r="K5932" i="4"/>
  <c r="K5933" i="4"/>
  <c r="K5923" i="4"/>
  <c r="K5924" i="4"/>
  <c r="K5925" i="4"/>
  <c r="K5926" i="4"/>
  <c r="K5927" i="4"/>
  <c r="K5928" i="4"/>
  <c r="K5929" i="4"/>
  <c r="K5930" i="4"/>
  <c r="K5931" i="4"/>
  <c r="K5943" i="4"/>
  <c r="K5944" i="4"/>
  <c r="K5945" i="4"/>
  <c r="K5940" i="4"/>
  <c r="K5941" i="4"/>
  <c r="K5942" i="4"/>
  <c r="K5955" i="4"/>
  <c r="K5956" i="4"/>
  <c r="K5957" i="4"/>
  <c r="K5958" i="4"/>
  <c r="K5950" i="4"/>
  <c r="K5949" i="4"/>
  <c r="K5951" i="4"/>
  <c r="K5952" i="4"/>
  <c r="K5953" i="4"/>
  <c r="K5954" i="4"/>
  <c r="K5969" i="4"/>
  <c r="K5971" i="4"/>
  <c r="K5970" i="4"/>
  <c r="K5963" i="4"/>
  <c r="K5964" i="4"/>
  <c r="K5965" i="4"/>
  <c r="K5966" i="4"/>
  <c r="K5967" i="4"/>
  <c r="K5968" i="4"/>
  <c r="K5974" i="4"/>
  <c r="K5975" i="4"/>
  <c r="K5976" i="4"/>
  <c r="K5977" i="4"/>
  <c r="K5988" i="4"/>
  <c r="K5989" i="4"/>
  <c r="K5981" i="4"/>
  <c r="K5982" i="4"/>
  <c r="K5983" i="4"/>
  <c r="K5985" i="4"/>
  <c r="K5984" i="4"/>
  <c r="K5986" i="4"/>
  <c r="K5987" i="4"/>
  <c r="K5998" i="4"/>
  <c r="K5997" i="4"/>
  <c r="K5999" i="4"/>
  <c r="K5996" i="4"/>
  <c r="K6009" i="4"/>
  <c r="K6008" i="4"/>
  <c r="K6002" i="4"/>
  <c r="K6003" i="4"/>
  <c r="K6004" i="4"/>
  <c r="K6005" i="4"/>
  <c r="K6006" i="4"/>
  <c r="K6007" i="4"/>
  <c r="K6018" i="4"/>
  <c r="K6019" i="4"/>
  <c r="K6020" i="4"/>
  <c r="K6021" i="4"/>
  <c r="K6012" i="4"/>
  <c r="K6013" i="4"/>
  <c r="K6014" i="4"/>
  <c r="K6015" i="4"/>
  <c r="K6016" i="4"/>
  <c r="K6017" i="4"/>
  <c r="K6031" i="4"/>
  <c r="K6032" i="4"/>
  <c r="K6035" i="4"/>
  <c r="K6037" i="4"/>
  <c r="K6036" i="4"/>
  <c r="K6033" i="4"/>
  <c r="K6034" i="4"/>
  <c r="K6028" i="4"/>
  <c r="K6029" i="4"/>
  <c r="K6030" i="4"/>
  <c r="K6048" i="4"/>
  <c r="K6044" i="4"/>
  <c r="K6045" i="4"/>
  <c r="K6046" i="4"/>
  <c r="K6047" i="4"/>
  <c r="K6054" i="4"/>
  <c r="K6050" i="4"/>
  <c r="K6051" i="4"/>
  <c r="K6052" i="4"/>
  <c r="K6053" i="4"/>
  <c r="K6060" i="4"/>
  <c r="K6056" i="4"/>
  <c r="K6057" i="4"/>
  <c r="K6058" i="4"/>
  <c r="K6059" i="4"/>
  <c r="K6078" i="4"/>
  <c r="K6077" i="4"/>
  <c r="K6076" i="4"/>
  <c r="K6079" i="4"/>
  <c r="K6069" i="4"/>
  <c r="K6070" i="4"/>
  <c r="K6071" i="4"/>
  <c r="K6072" i="4"/>
  <c r="K6073" i="4"/>
  <c r="K6074" i="4"/>
  <c r="K6075" i="4"/>
  <c r="K6088" i="4"/>
  <c r="K6089" i="4"/>
  <c r="K6090" i="4"/>
  <c r="K6087" i="4"/>
  <c r="K6091" i="4"/>
  <c r="K6083" i="4"/>
  <c r="K6085" i="4"/>
  <c r="K6084" i="4"/>
  <c r="K6086" i="4"/>
  <c r="K6108" i="4"/>
  <c r="K6111" i="4"/>
  <c r="K6109" i="4"/>
  <c r="K6110" i="4"/>
  <c r="K6098" i="4"/>
  <c r="K6099" i="4"/>
  <c r="K6100" i="4"/>
  <c r="K6101" i="4"/>
  <c r="K6102" i="4"/>
  <c r="K6103" i="4"/>
  <c r="K6104" i="4"/>
  <c r="K6105" i="4"/>
  <c r="K6106" i="4"/>
  <c r="K6107" i="4"/>
  <c r="K6115" i="4"/>
  <c r="K6113" i="4"/>
  <c r="K6114" i="4"/>
  <c r="K6123" i="4"/>
  <c r="K6124" i="4"/>
  <c r="K6125" i="4"/>
  <c r="K6121" i="4"/>
  <c r="K6122" i="4"/>
  <c r="K6133" i="4"/>
  <c r="K6132" i="4"/>
  <c r="K6134" i="4"/>
  <c r="K6129" i="4"/>
  <c r="K6130" i="4"/>
  <c r="K6131" i="4"/>
  <c r="K6142" i="4"/>
  <c r="K6143" i="4"/>
  <c r="K6140" i="4"/>
  <c r="K6141" i="4"/>
  <c r="K6153" i="4"/>
  <c r="K6154" i="4"/>
  <c r="K6155" i="4"/>
  <c r="K6150" i="4"/>
  <c r="K6151" i="4"/>
  <c r="K6152" i="4"/>
  <c r="K6165" i="4"/>
  <c r="K6164" i="4"/>
  <c r="K6167" i="4"/>
  <c r="K6168" i="4"/>
  <c r="K6166" i="4"/>
  <c r="K6160" i="4"/>
  <c r="K6161" i="4"/>
  <c r="K6162" i="4"/>
  <c r="K6163" i="4"/>
  <c r="K6175" i="4"/>
  <c r="K6176" i="4"/>
  <c r="K6177" i="4"/>
  <c r="K6178" i="4"/>
  <c r="K6179" i="4"/>
  <c r="K6180" i="4"/>
  <c r="K6173" i="4"/>
  <c r="K6174" i="4"/>
  <c r="K6188" i="4"/>
  <c r="K6189" i="4"/>
  <c r="K6190" i="4"/>
  <c r="K6192" i="4"/>
  <c r="K6191" i="4"/>
  <c r="K6184" i="4"/>
  <c r="K6186" i="4"/>
  <c r="K6185" i="4"/>
  <c r="K6187" i="4"/>
  <c r="K6197" i="4"/>
  <c r="K6198" i="4"/>
  <c r="K6208" i="4"/>
  <c r="K6209" i="4"/>
  <c r="K6207" i="4"/>
  <c r="K6206" i="4"/>
  <c r="K6221" i="4"/>
  <c r="K6220" i="4"/>
  <c r="K6216" i="4"/>
  <c r="K6217" i="4"/>
  <c r="K6218" i="4"/>
  <c r="K6219" i="4"/>
  <c r="K6229" i="4"/>
  <c r="K6230" i="4"/>
  <c r="K6231" i="4"/>
  <c r="K6226" i="4"/>
  <c r="K6227" i="4"/>
  <c r="K6228" i="4"/>
  <c r="K6238" i="4"/>
  <c r="K6239" i="4"/>
  <c r="K6236" i="4"/>
  <c r="K6237" i="4"/>
  <c r="K6243" i="4"/>
  <c r="K6244" i="4"/>
  <c r="K6245" i="4"/>
  <c r="K6246" i="4"/>
  <c r="K6256" i="4"/>
  <c r="K6255" i="4"/>
  <c r="K6267" i="4"/>
  <c r="K6268" i="4"/>
  <c r="K6260" i="4"/>
  <c r="K6261" i="4"/>
  <c r="K6262" i="4"/>
  <c r="K6263" i="4"/>
  <c r="K6264" i="4"/>
  <c r="K6265" i="4"/>
  <c r="K6266" i="4"/>
  <c r="K6281" i="4"/>
  <c r="K6280" i="4"/>
  <c r="K6283" i="4"/>
  <c r="K6282" i="4"/>
  <c r="K6273" i="4"/>
  <c r="K6274" i="4"/>
  <c r="K6275" i="4"/>
  <c r="K6276" i="4"/>
  <c r="K6277" i="4"/>
  <c r="K6278" i="4"/>
  <c r="K6279" i="4"/>
  <c r="K6295" i="4"/>
  <c r="K6294" i="4"/>
  <c r="K6296" i="4"/>
  <c r="K6288" i="4"/>
  <c r="K6289" i="4"/>
  <c r="K6290" i="4"/>
  <c r="K6291" i="4"/>
  <c r="K6292" i="4"/>
  <c r="K6293" i="4"/>
  <c r="K6303" i="4"/>
  <c r="K6308" i="4"/>
  <c r="K6309" i="4"/>
  <c r="K6310" i="4"/>
  <c r="K6311" i="4"/>
  <c r="K6320" i="4"/>
  <c r="K6321" i="4"/>
  <c r="K6323" i="4"/>
  <c r="K6322" i="4"/>
  <c r="K6317" i="4"/>
  <c r="K6318" i="4"/>
  <c r="K6319" i="4"/>
  <c r="K6337" i="4"/>
  <c r="K6335" i="4"/>
  <c r="K6336" i="4"/>
  <c r="K6330" i="4"/>
  <c r="K6331" i="4"/>
  <c r="K6332" i="4"/>
  <c r="K6334" i="4"/>
  <c r="K6333" i="4"/>
  <c r="K6344" i="4"/>
  <c r="K6345" i="4"/>
  <c r="K6342" i="4"/>
  <c r="K6343" i="4"/>
  <c r="K6351" i="4"/>
  <c r="K6352" i="4"/>
  <c r="K6353" i="4"/>
  <c r="K6349" i="4"/>
  <c r="K6350" i="4"/>
  <c r="K6358" i="4"/>
  <c r="K6359" i="4"/>
  <c r="K6357" i="4"/>
  <c r="K6370" i="4"/>
  <c r="K6371" i="4"/>
  <c r="K6372" i="4"/>
  <c r="K6365" i="4"/>
  <c r="K6366" i="4"/>
  <c r="K6368" i="4"/>
  <c r="K6367" i="4"/>
  <c r="K6369" i="4"/>
  <c r="K6384" i="4"/>
  <c r="K6380" i="4"/>
  <c r="K6381" i="4"/>
  <c r="K6382" i="4"/>
  <c r="K6383" i="4"/>
  <c r="K6395" i="4"/>
  <c r="K6391" i="4"/>
  <c r="K6392" i="4"/>
  <c r="K6393" i="4"/>
  <c r="K6394" i="4"/>
  <c r="K6406" i="4"/>
  <c r="K6407" i="4"/>
  <c r="K6410" i="4"/>
  <c r="K6412" i="4"/>
  <c r="K6409" i="4"/>
  <c r="K6408" i="4"/>
  <c r="K6411" i="4"/>
  <c r="K6401" i="4"/>
  <c r="K6402" i="4"/>
  <c r="K6403" i="4"/>
  <c r="K6404" i="4"/>
  <c r="K6405" i="4"/>
  <c r="K6419" i="4"/>
  <c r="K6420" i="4"/>
  <c r="K6421" i="4"/>
  <c r="K6422" i="4"/>
  <c r="K6423" i="4"/>
  <c r="K6417" i="4"/>
  <c r="K6418" i="4"/>
  <c r="K6429" i="4"/>
  <c r="K6430" i="4"/>
  <c r="K6428" i="4"/>
  <c r="K6431" i="4"/>
  <c r="K6426" i="4"/>
  <c r="K6427" i="4"/>
  <c r="K6436" i="4"/>
  <c r="K6437" i="4"/>
  <c r="K6435" i="4"/>
  <c r="K6448" i="4"/>
  <c r="K6447" i="4"/>
  <c r="K6449" i="4"/>
  <c r="K6450" i="4"/>
  <c r="K6445" i="4"/>
  <c r="K6446" i="4"/>
  <c r="K6452" i="4"/>
  <c r="K6451" i="4"/>
  <c r="K6440" i="4"/>
  <c r="K6441" i="4"/>
  <c r="K6442" i="4"/>
  <c r="K6443" i="4"/>
  <c r="K6444" i="4"/>
  <c r="K6459" i="4"/>
  <c r="K6460" i="4"/>
  <c r="K6461" i="4"/>
  <c r="K6456" i="4"/>
  <c r="K6457" i="4"/>
  <c r="K6458" i="4"/>
  <c r="K6471" i="4"/>
  <c r="K6472" i="4"/>
  <c r="K6469" i="4"/>
  <c r="K6470" i="4"/>
  <c r="K6483" i="4"/>
  <c r="K6484" i="4"/>
  <c r="K6486" i="4"/>
  <c r="K6485" i="4"/>
  <c r="K6476" i="4"/>
  <c r="K6477" i="4"/>
  <c r="K6478" i="4"/>
  <c r="K6479" i="4"/>
  <c r="K6480" i="4"/>
  <c r="K6481" i="4"/>
  <c r="K6482" i="4"/>
  <c r="K6490" i="4"/>
  <c r="K6491" i="4"/>
  <c r="K6489" i="4"/>
  <c r="K6499" i="4"/>
  <c r="K6500" i="4"/>
  <c r="K6498" i="4"/>
  <c r="K6501" i="4"/>
  <c r="K6497" i="4"/>
  <c r="K6510" i="4"/>
  <c r="K6512" i="4"/>
  <c r="K6508" i="4"/>
  <c r="K6509" i="4"/>
  <c r="K6511" i="4"/>
  <c r="K6505" i="4"/>
  <c r="K6506" i="4"/>
  <c r="K6507" i="4"/>
  <c r="K6520" i="4"/>
  <c r="K6521" i="4"/>
  <c r="K6522" i="4"/>
  <c r="K6523" i="4"/>
  <c r="K6516" i="4"/>
  <c r="K6517" i="4"/>
  <c r="K6518" i="4"/>
  <c r="K6519" i="4"/>
  <c r="K6531" i="4"/>
  <c r="K6532" i="4"/>
  <c r="K6528" i="4"/>
  <c r="K6529" i="4"/>
  <c r="K6530" i="4"/>
  <c r="K6545" i="4"/>
  <c r="K6546" i="4"/>
  <c r="K6544" i="4"/>
  <c r="K6543" i="4"/>
  <c r="K6539" i="4"/>
  <c r="K6540" i="4"/>
  <c r="K6541" i="4"/>
  <c r="K6542" i="4"/>
  <c r="K6553" i="4"/>
  <c r="K6555" i="4"/>
  <c r="K6554" i="4"/>
  <c r="K6556" i="4"/>
  <c r="K6550" i="4"/>
  <c r="K6551" i="4"/>
  <c r="K6552" i="4"/>
  <c r="K6566" i="4"/>
  <c r="K6568" i="4"/>
  <c r="K6567" i="4"/>
  <c r="K6569" i="4"/>
  <c r="K6562" i="4"/>
  <c r="K6563" i="4"/>
  <c r="K6564" i="4"/>
  <c r="K6565" i="4"/>
  <c r="K6584" i="4"/>
  <c r="K6585" i="4"/>
  <c r="K6586" i="4"/>
  <c r="K6577" i="4"/>
  <c r="K6578" i="4"/>
  <c r="K6579" i="4"/>
  <c r="K6580" i="4"/>
  <c r="K6581" i="4"/>
  <c r="K6582" i="4"/>
  <c r="K6583" i="4"/>
  <c r="K6598" i="4"/>
  <c r="K6600" i="4"/>
  <c r="K6599" i="4"/>
  <c r="K6593" i="4"/>
  <c r="K6594" i="4"/>
  <c r="K6595" i="4"/>
  <c r="K6596" i="4"/>
  <c r="K6597" i="4"/>
  <c r="K6608" i="4"/>
  <c r="K6609" i="4"/>
  <c r="K6610" i="4"/>
  <c r="K6606" i="4"/>
  <c r="K6607" i="4"/>
  <c r="K6620" i="4"/>
  <c r="K6619" i="4"/>
  <c r="K6621" i="4"/>
  <c r="K6622" i="4"/>
  <c r="K6617" i="4"/>
  <c r="K6618" i="4"/>
  <c r="K6630" i="4"/>
  <c r="K6631" i="4"/>
  <c r="K6632" i="4"/>
  <c r="K6633" i="4"/>
  <c r="K6626" i="4"/>
  <c r="K6627" i="4"/>
  <c r="K6628" i="4"/>
  <c r="K6629" i="4"/>
  <c r="K6639" i="4"/>
  <c r="K6640" i="4"/>
  <c r="K6641" i="4"/>
  <c r="K6642" i="4"/>
  <c r="K6636" i="4"/>
  <c r="K6637" i="4"/>
  <c r="K6638" i="4"/>
  <c r="K6656" i="4"/>
  <c r="K6657" i="4"/>
  <c r="K6658" i="4"/>
  <c r="K6659" i="4"/>
  <c r="K6660" i="4"/>
  <c r="K6661" i="4"/>
  <c r="K6649" i="4"/>
  <c r="K6650" i="4"/>
  <c r="K6651" i="4"/>
  <c r="K6652" i="4"/>
  <c r="K6653" i="4"/>
  <c r="K6654" i="4"/>
  <c r="K6655" i="4"/>
  <c r="K6672" i="4"/>
  <c r="K6673" i="4"/>
  <c r="K6667" i="4"/>
  <c r="K6668" i="4"/>
  <c r="K6669" i="4"/>
  <c r="K6670" i="4"/>
  <c r="K6671" i="4"/>
  <c r="K6684" i="4"/>
  <c r="K6685" i="4"/>
  <c r="K6680" i="4"/>
  <c r="K6681" i="4"/>
  <c r="K6682" i="4"/>
  <c r="K6683" i="4"/>
  <c r="K6692" i="4"/>
  <c r="K6690" i="4"/>
  <c r="K6691" i="4"/>
  <c r="K6700" i="4"/>
  <c r="K6702" i="4"/>
  <c r="K6703" i="4"/>
  <c r="K6701" i="4"/>
  <c r="K6698" i="4"/>
  <c r="K6699" i="4"/>
  <c r="K6714" i="4"/>
  <c r="K6713" i="4"/>
  <c r="K6712" i="4"/>
  <c r="K6715" i="4"/>
  <c r="K6709" i="4"/>
  <c r="K6710" i="4"/>
  <c r="K6711" i="4"/>
  <c r="K6730" i="4"/>
  <c r="K6731" i="4"/>
  <c r="K6729" i="4"/>
  <c r="K6722" i="4"/>
  <c r="K6723" i="4"/>
  <c r="K6724" i="4"/>
  <c r="K6725" i="4"/>
  <c r="K6726" i="4"/>
  <c r="K6727" i="4"/>
  <c r="K6728" i="4"/>
  <c r="K6742" i="4"/>
  <c r="K6744" i="4"/>
  <c r="K6743" i="4"/>
  <c r="K6745" i="4"/>
  <c r="K6737" i="4"/>
  <c r="K6738" i="4"/>
  <c r="K6739" i="4"/>
  <c r="K6741" i="4"/>
  <c r="K6740" i="4"/>
  <c r="K6753" i="4"/>
  <c r="K6749" i="4"/>
  <c r="K6750" i="4"/>
  <c r="K6751" i="4"/>
  <c r="K6752" i="4"/>
  <c r="K6762" i="4"/>
  <c r="K6759" i="4"/>
  <c r="K6758" i="4"/>
  <c r="K6761" i="4"/>
  <c r="K6757" i="4"/>
  <c r="K6760" i="4"/>
  <c r="K6774" i="4"/>
  <c r="K6773" i="4"/>
  <c r="K6776" i="4"/>
  <c r="K6771" i="4"/>
  <c r="K6769" i="4"/>
  <c r="K6770" i="4"/>
  <c r="K6772" i="4"/>
  <c r="K6775" i="4"/>
  <c r="K6785" i="4"/>
  <c r="K6784" i="4"/>
  <c r="K6787" i="4"/>
  <c r="K6786" i="4"/>
  <c r="K6782" i="4"/>
  <c r="K6783" i="4"/>
  <c r="K6797" i="4"/>
  <c r="K6792" i="4"/>
  <c r="K6793" i="4"/>
  <c r="K6794" i="4"/>
  <c r="K6795" i="4"/>
  <c r="K6796" i="4"/>
  <c r="K6804" i="4"/>
  <c r="K6805" i="4"/>
  <c r="K6806" i="4"/>
  <c r="K6802" i="4"/>
  <c r="K6803" i="4"/>
  <c r="K6811" i="4"/>
  <c r="K6812" i="4"/>
  <c r="K6809" i="4"/>
  <c r="K6808" i="4"/>
  <c r="K6810" i="4"/>
  <c r="K6822" i="4"/>
  <c r="K6823" i="4"/>
  <c r="K6820" i="4"/>
  <c r="K6821" i="4"/>
  <c r="K6824" i="4"/>
  <c r="K6819" i="4"/>
  <c r="K6818" i="4"/>
  <c r="K6833" i="4"/>
  <c r="K6832" i="4"/>
  <c r="K6829" i="4"/>
  <c r="K6830" i="4"/>
  <c r="K6831" i="4"/>
  <c r="K6843" i="4"/>
  <c r="K6845" i="4"/>
  <c r="K6842" i="4"/>
  <c r="K6844" i="4"/>
  <c r="K6852" i="4"/>
  <c r="K6855" i="4"/>
  <c r="K6856" i="4"/>
  <c r="K6853" i="4"/>
  <c r="K6858" i="4"/>
  <c r="K6857" i="4"/>
  <c r="K6851" i="4"/>
  <c r="K6854" i="4"/>
  <c r="K6861" i="4"/>
  <c r="K6862" i="4"/>
  <c r="K6863" i="4"/>
  <c r="K6864" i="4"/>
  <c r="K6871" i="4"/>
  <c r="K6874" i="4"/>
  <c r="K6876" i="4"/>
  <c r="K6875" i="4"/>
  <c r="K6869" i="4"/>
  <c r="K6870" i="4"/>
  <c r="K6872" i="4"/>
  <c r="K6873" i="4"/>
  <c r="K6881" i="4"/>
  <c r="K6883" i="4"/>
  <c r="K6882" i="4"/>
  <c r="K6892" i="4"/>
  <c r="K6893" i="4"/>
  <c r="K6894" i="4"/>
  <c r="K6891" i="4"/>
  <c r="K6904" i="4"/>
  <c r="K6900" i="4"/>
  <c r="K6901" i="4"/>
  <c r="K6899" i="4"/>
  <c r="K6902" i="4"/>
  <c r="K6903" i="4"/>
  <c r="K6913" i="4"/>
  <c r="K6914" i="4"/>
  <c r="K6908" i="4"/>
  <c r="K6911" i="4"/>
  <c r="K6907" i="4"/>
  <c r="K6906" i="4"/>
  <c r="K6912" i="4"/>
  <c r="K6910" i="4"/>
  <c r="K6909" i="4"/>
  <c r="K6928" i="4"/>
  <c r="K6927" i="4"/>
  <c r="K6929" i="4"/>
  <c r="K6930" i="4"/>
  <c r="K6931" i="4"/>
  <c r="K6924" i="4"/>
  <c r="K6923" i="4"/>
  <c r="K6926" i="4"/>
  <c r="K6925" i="4"/>
  <c r="K6941" i="4"/>
  <c r="K6939" i="4"/>
  <c r="K6940" i="4"/>
  <c r="K6942" i="4"/>
  <c r="K6937" i="4"/>
  <c r="K6936" i="4"/>
  <c r="K6938" i="4"/>
  <c r="K6945" i="4"/>
  <c r="K6947" i="4"/>
  <c r="K6946" i="4"/>
  <c r="K6948" i="4"/>
  <c r="K6957" i="4"/>
  <c r="K6952" i="4"/>
  <c r="K6956" i="4"/>
  <c r="K6951" i="4"/>
  <c r="K6954" i="4"/>
  <c r="K6953" i="4"/>
  <c r="K6955" i="4"/>
  <c r="K6960" i="4"/>
  <c r="K6961" i="4"/>
  <c r="K6959" i="4"/>
  <c r="K6958" i="4"/>
  <c r="K6969" i="4"/>
  <c r="K6970" i="4"/>
  <c r="K6965" i="4"/>
  <c r="K6968" i="4"/>
  <c r="K6966" i="4"/>
  <c r="K6967" i="4"/>
  <c r="K6964" i="4"/>
  <c r="K6978" i="4"/>
  <c r="K6979" i="4"/>
  <c r="K6974" i="4"/>
  <c r="K6975" i="4"/>
  <c r="K6977" i="4"/>
  <c r="K6976" i="4"/>
  <c r="K6989" i="4"/>
  <c r="K6988" i="4"/>
  <c r="K6990" i="4"/>
  <c r="K6991" i="4"/>
  <c r="K6992" i="4"/>
  <c r="K6993" i="4"/>
  <c r="K6983" i="4"/>
  <c r="K6985" i="4"/>
  <c r="K6984" i="4"/>
  <c r="K6986" i="4"/>
  <c r="K6987" i="4"/>
  <c r="K6997" i="4"/>
  <c r="K7000" i="4"/>
  <c r="K6996" i="4"/>
  <c r="K6999" i="4"/>
  <c r="K6998" i="4"/>
  <c r="K7010" i="4"/>
  <c r="K7008" i="4"/>
  <c r="K7006" i="4"/>
  <c r="K7007" i="4"/>
  <c r="K7009" i="4"/>
  <c r="K7017" i="4"/>
  <c r="K7019" i="4"/>
  <c r="K7014" i="4"/>
  <c r="K7015" i="4"/>
  <c r="K7016" i="4"/>
  <c r="K7018" i="4"/>
  <c r="K7027" i="4"/>
  <c r="K7030" i="4"/>
  <c r="K7029" i="4"/>
  <c r="K7028" i="4"/>
  <c r="K7031" i="4"/>
  <c r="K7037" i="4"/>
  <c r="K7038" i="4"/>
  <c r="K7039" i="4"/>
  <c r="K7040" i="4"/>
  <c r="K7041" i="4"/>
  <c r="K7052" i="4"/>
  <c r="K7048" i="4"/>
  <c r="K7049" i="4"/>
  <c r="K7046" i="4"/>
  <c r="K7045" i="4"/>
  <c r="K7047" i="4"/>
  <c r="K7050" i="4"/>
  <c r="K7051" i="4"/>
  <c r="K7056" i="4"/>
  <c r="K7060" i="4"/>
  <c r="K7061" i="4"/>
  <c r="K7057" i="4"/>
  <c r="K7058" i="4"/>
  <c r="K7059" i="4"/>
  <c r="K7074" i="4"/>
  <c r="K7076" i="4"/>
  <c r="K7071" i="4"/>
  <c r="K7073" i="4"/>
  <c r="K7070" i="4"/>
  <c r="K7069" i="4"/>
  <c r="K7072" i="4"/>
  <c r="K7075" i="4"/>
  <c r="K7082" i="4"/>
  <c r="K7083" i="4"/>
  <c r="K7079" i="4"/>
  <c r="K7080" i="4"/>
  <c r="K7081" i="4"/>
  <c r="K7092" i="4"/>
  <c r="K7093" i="4"/>
  <c r="K7094" i="4"/>
  <c r="K7096" i="4"/>
  <c r="K7095" i="4"/>
  <c r="K7090" i="4"/>
  <c r="K7089" i="4"/>
  <c r="K7091" i="4"/>
  <c r="K7106" i="4"/>
  <c r="K7107" i="4"/>
  <c r="K7105" i="4"/>
  <c r="K7116" i="4"/>
  <c r="K7117" i="4"/>
  <c r="K7118" i="4"/>
  <c r="K7119" i="4"/>
  <c r="K7113" i="4"/>
  <c r="K7110" i="4"/>
  <c r="K7111" i="4"/>
  <c r="K7112" i="4"/>
  <c r="K7115" i="4"/>
  <c r="K7114" i="4"/>
  <c r="K7123" i="4"/>
  <c r="K7125" i="4"/>
  <c r="K7124" i="4"/>
  <c r="K7126" i="4"/>
  <c r="K7127" i="4"/>
  <c r="K7129" i="4"/>
  <c r="K7128" i="4"/>
  <c r="K7130" i="4"/>
  <c r="K7131" i="4"/>
  <c r="K7141" i="4"/>
  <c r="K7142" i="4"/>
  <c r="K7143" i="4"/>
  <c r="K7135" i="4"/>
  <c r="K7139" i="4"/>
  <c r="K7136" i="4"/>
  <c r="K7137" i="4"/>
  <c r="K7138" i="4"/>
  <c r="K7140" i="4"/>
  <c r="K7154" i="4"/>
  <c r="K7156" i="4"/>
  <c r="K7155" i="4"/>
  <c r="K7158" i="4"/>
  <c r="K7157" i="4"/>
  <c r="K7153" i="4"/>
  <c r="K7152" i="4"/>
  <c r="K7151" i="4"/>
  <c r="K7167" i="4"/>
  <c r="K7168" i="4"/>
  <c r="K7169" i="4"/>
  <c r="K7163" i="4"/>
  <c r="K7164" i="4"/>
  <c r="K7165" i="4"/>
  <c r="K7166" i="4"/>
  <c r="K7182" i="4"/>
  <c r="K7183" i="4"/>
  <c r="K7181" i="4"/>
  <c r="K7179" i="4"/>
  <c r="K7178" i="4"/>
  <c r="K7180" i="4"/>
  <c r="K7196" i="4"/>
  <c r="K7197" i="4"/>
  <c r="K7195" i="4"/>
  <c r="K7194" i="4"/>
  <c r="K7193" i="4"/>
  <c r="K7201" i="4"/>
  <c r="K7204" i="4"/>
  <c r="K7202" i="4"/>
  <c r="K7203" i="4"/>
  <c r="K7206" i="4"/>
  <c r="K7205" i="4"/>
  <c r="K7207" i="4"/>
  <c r="K7221" i="4"/>
  <c r="K7220" i="4"/>
  <c r="K7216" i="4"/>
  <c r="K7215" i="4"/>
  <c r="K7218" i="4"/>
  <c r="K7219" i="4"/>
  <c r="K7217" i="4"/>
  <c r="K7234" i="4"/>
  <c r="K7235" i="4"/>
  <c r="K7229" i="4"/>
  <c r="K7228" i="4"/>
  <c r="K7230" i="4"/>
  <c r="K7231" i="4"/>
  <c r="K7232" i="4"/>
  <c r="K7233" i="4"/>
  <c r="K7243" i="4"/>
  <c r="K7244" i="4"/>
  <c r="K7241" i="4"/>
  <c r="K7242" i="4"/>
  <c r="K7249" i="4"/>
  <c r="K7250" i="4"/>
  <c r="K7251" i="4"/>
  <c r="K7247" i="4"/>
  <c r="K7248" i="4"/>
  <c r="K7254" i="4"/>
  <c r="K7259" i="4"/>
  <c r="K7258" i="4"/>
  <c r="K7266" i="4"/>
  <c r="K7267" i="4"/>
  <c r="K7268" i="4"/>
  <c r="K7262" i="4"/>
  <c r="K7264" i="4"/>
  <c r="K7260" i="4"/>
  <c r="K7263" i="4"/>
  <c r="K7261" i="4"/>
  <c r="K7265" i="4"/>
  <c r="K7276" i="4"/>
  <c r="K7277" i="4"/>
  <c r="K7273" i="4"/>
  <c r="K7274" i="4"/>
  <c r="K7275" i="4"/>
  <c r="K7290" i="4"/>
  <c r="K7286" i="4"/>
  <c r="K7288" i="4"/>
  <c r="K7284" i="4"/>
  <c r="K7285" i="4"/>
  <c r="K7287" i="4"/>
  <c r="K7289" i="4"/>
  <c r="K7300" i="4"/>
  <c r="K7301" i="4"/>
  <c r="K7302" i="4"/>
  <c r="K7298" i="4"/>
  <c r="K7299" i="4"/>
  <c r="K7307" i="4"/>
  <c r="K7305" i="4"/>
  <c r="K7306" i="4"/>
  <c r="K7314" i="4"/>
  <c r="K7310" i="4"/>
  <c r="K7312" i="4"/>
  <c r="K7313" i="4"/>
  <c r="K7311" i="4"/>
  <c r="K7326" i="4"/>
  <c r="K7327" i="4"/>
  <c r="K7320" i="4"/>
  <c r="K7324" i="4"/>
  <c r="K7325" i="4"/>
  <c r="K7319" i="4"/>
  <c r="K7321" i="4"/>
  <c r="K7322" i="4"/>
  <c r="K7323" i="4"/>
  <c r="K7332" i="4"/>
  <c r="K7333" i="4"/>
  <c r="K7329" i="4"/>
  <c r="K7330" i="4"/>
  <c r="K7331" i="4"/>
  <c r="K7340" i="4"/>
  <c r="K7339" i="4"/>
  <c r="K7338" i="4"/>
  <c r="K7347" i="4"/>
  <c r="K7349" i="4"/>
  <c r="K7348" i="4"/>
  <c r="K7350" i="4"/>
  <c r="K7344" i="4"/>
  <c r="K7345" i="4"/>
  <c r="K7346" i="4"/>
  <c r="K7353" i="4"/>
  <c r="K7355" i="4"/>
  <c r="K7354" i="4"/>
  <c r="K7356" i="4"/>
  <c r="K7363" i="4"/>
  <c r="K7364" i="4"/>
  <c r="K7362" i="4"/>
  <c r="K7373" i="4"/>
  <c r="K7374" i="4"/>
  <c r="K7370" i="4"/>
  <c r="K7371" i="4"/>
  <c r="K7369" i="4"/>
  <c r="K7372" i="4"/>
  <c r="K7385" i="4"/>
  <c r="K7382" i="4"/>
  <c r="K7384" i="4"/>
  <c r="K7381" i="4"/>
  <c r="K7383" i="4"/>
  <c r="K7391" i="4"/>
  <c r="K7393" i="4"/>
  <c r="K7392" i="4"/>
  <c r="K7389" i="4"/>
  <c r="K7390" i="4"/>
  <c r="K7398" i="4"/>
  <c r="K7403" i="4"/>
  <c r="K7411" i="4"/>
  <c r="K7413" i="4"/>
  <c r="K7412" i="4"/>
  <c r="K7414" i="4"/>
  <c r="K7415" i="4"/>
  <c r="K7409" i="4"/>
  <c r="K7410" i="4"/>
  <c r="K7408" i="4"/>
  <c r="K7424" i="4"/>
  <c r="K7423" i="4"/>
  <c r="K7434" i="4"/>
  <c r="K7429" i="4"/>
  <c r="K7432" i="4"/>
  <c r="K7430" i="4"/>
  <c r="K7431" i="4"/>
  <c r="K7433" i="4"/>
  <c r="K7444" i="4"/>
  <c r="K7445" i="4"/>
  <c r="K7446" i="4"/>
  <c r="K7442" i="4"/>
  <c r="K7443" i="4"/>
  <c r="K7455" i="4"/>
  <c r="K7452" i="4"/>
  <c r="K7456" i="4"/>
  <c r="K7451" i="4"/>
  <c r="K7453" i="4"/>
  <c r="K7454" i="4"/>
  <c r="K7457" i="4"/>
  <c r="K7450" i="4"/>
  <c r="K7461" i="4"/>
  <c r="K7462" i="4"/>
  <c r="K7465" i="4"/>
  <c r="K7466" i="4"/>
  <c r="K7476" i="4"/>
  <c r="K7477" i="4"/>
  <c r="K7473" i="4"/>
  <c r="K7474" i="4"/>
  <c r="K7472" i="4"/>
  <c r="K7475" i="4"/>
  <c r="K7485" i="4"/>
  <c r="K7484" i="4"/>
  <c r="K7482" i="4"/>
  <c r="K7483" i="4"/>
  <c r="K7495" i="4"/>
  <c r="K7496" i="4"/>
  <c r="K7497" i="4"/>
  <c r="K7498" i="4"/>
  <c r="K7494" i="4"/>
  <c r="K7493" i="4"/>
  <c r="K7491" i="4"/>
  <c r="K7492" i="4"/>
  <c r="K7507" i="4"/>
  <c r="K7508" i="4"/>
  <c r="K7502" i="4"/>
  <c r="K7503" i="4"/>
  <c r="K7506" i="4"/>
  <c r="K7504" i="4"/>
  <c r="K7505" i="4"/>
  <c r="K7510" i="4"/>
  <c r="K7517" i="4"/>
  <c r="K7518" i="4"/>
  <c r="K7519" i="4"/>
  <c r="K7520" i="4"/>
  <c r="K7523" i="4"/>
  <c r="K7524" i="4"/>
  <c r="K7525" i="4"/>
  <c r="K7528" i="4"/>
  <c r="K7526" i="4"/>
  <c r="K7527" i="4"/>
  <c r="K7536" i="4"/>
  <c r="K7535" i="4"/>
  <c r="K7537" i="4"/>
  <c r="K7532" i="4"/>
  <c r="K7533" i="4"/>
  <c r="K7534" i="4"/>
  <c r="K7550" i="4"/>
  <c r="K7551" i="4"/>
  <c r="K7549" i="4"/>
  <c r="K7547" i="4"/>
  <c r="K7548" i="4"/>
  <c r="K7562" i="4"/>
  <c r="K7563" i="4"/>
  <c r="K7558" i="4"/>
  <c r="K7559" i="4"/>
  <c r="K7560" i="4"/>
  <c r="K7561" i="4"/>
  <c r="K7574" i="4"/>
  <c r="K7571" i="4"/>
  <c r="K7569" i="4"/>
  <c r="K7572" i="4"/>
  <c r="K7570" i="4"/>
  <c r="K7573" i="4"/>
  <c r="K7568" i="4"/>
  <c r="K7580" i="4"/>
  <c r="K7583" i="4"/>
  <c r="K7581" i="4"/>
  <c r="K7582" i="4"/>
  <c r="K7585" i="4"/>
  <c r="K7584" i="4"/>
  <c r="K7590" i="4"/>
  <c r="K7591" i="4"/>
  <c r="K7593" i="4"/>
  <c r="K7592" i="4"/>
  <c r="K7594" i="4"/>
  <c r="K7606" i="4"/>
  <c r="K7607" i="4"/>
  <c r="K7599" i="4"/>
  <c r="K7600" i="4"/>
  <c r="K7605" i="4"/>
  <c r="K7602" i="4"/>
  <c r="K7603" i="4"/>
  <c r="K7601" i="4"/>
  <c r="K7604" i="4"/>
  <c r="K7615" i="4"/>
  <c r="K7616" i="4"/>
  <c r="K7614" i="4"/>
  <c r="K7625" i="4"/>
  <c r="K7624" i="4"/>
  <c r="K7627" i="4"/>
  <c r="K7622" i="4"/>
  <c r="K7623" i="4"/>
  <c r="K7626" i="4"/>
  <c r="K7628" i="4"/>
  <c r="K7639" i="4"/>
  <c r="K7638" i="4"/>
  <c r="K7636" i="4"/>
  <c r="K7637" i="4"/>
  <c r="K7645" i="4"/>
  <c r="K7646" i="4"/>
  <c r="K7648" i="4"/>
  <c r="K7647" i="4"/>
  <c r="K7652" i="4"/>
  <c r="K7663" i="4"/>
  <c r="K7664" i="4"/>
  <c r="K7665" i="4"/>
  <c r="K7659" i="4"/>
  <c r="K7660" i="4"/>
  <c r="K7661" i="4"/>
  <c r="K7662" i="4"/>
  <c r="K7673" i="4"/>
  <c r="K7674" i="4"/>
  <c r="K7672" i="4"/>
  <c r="K7670" i="4"/>
  <c r="K7671" i="4"/>
  <c r="K7681" i="4"/>
  <c r="K7680" i="4"/>
  <c r="K7690" i="4"/>
  <c r="K7691" i="4"/>
  <c r="K7692" i="4"/>
  <c r="K7687" i="4"/>
  <c r="K7688" i="4"/>
  <c r="K7689" i="4"/>
  <c r="K7697" i="4"/>
  <c r="K7702" i="4"/>
  <c r="K7700" i="4"/>
  <c r="K7698" i="4"/>
  <c r="K7699" i="4"/>
  <c r="K7701" i="4"/>
  <c r="K7703" i="4"/>
  <c r="K7704" i="4"/>
  <c r="K7709" i="4"/>
  <c r="K7711" i="4"/>
  <c r="K7712" i="4"/>
  <c r="K7710" i="4"/>
  <c r="K7719" i="4"/>
  <c r="K7720" i="4"/>
  <c r="K7721" i="4"/>
  <c r="K7722" i="4"/>
  <c r="K7723" i="4"/>
  <c r="K7717" i="4"/>
  <c r="K7716" i="4"/>
  <c r="K7718" i="4"/>
  <c r="K7729" i="4"/>
  <c r="K7726" i="4"/>
  <c r="K7725" i="4"/>
  <c r="K7727" i="4"/>
  <c r="K7728" i="4"/>
  <c r="K7738" i="4"/>
  <c r="K7739" i="4"/>
  <c r="K7733" i="4"/>
  <c r="K7734" i="4"/>
  <c r="K7737" i="4"/>
  <c r="K7735" i="4"/>
  <c r="K7736" i="4"/>
  <c r="K7755" i="4"/>
  <c r="K7756" i="4"/>
  <c r="K7749" i="4"/>
  <c r="K7752" i="4"/>
  <c r="K7754" i="4"/>
  <c r="K7751" i="4"/>
  <c r="K7753" i="4"/>
  <c r="K7750" i="4"/>
  <c r="K7761" i="4"/>
  <c r="K7763" i="4"/>
  <c r="K7762" i="4"/>
  <c r="K7764" i="4"/>
  <c r="K7765" i="4"/>
  <c r="K7771" i="4"/>
  <c r="K7773" i="4"/>
  <c r="K7774" i="4"/>
  <c r="K7772" i="4"/>
  <c r="K7775" i="4"/>
  <c r="K7776" i="4"/>
  <c r="K7785" i="4"/>
  <c r="K7786" i="4"/>
  <c r="K7787" i="4"/>
  <c r="K7783" i="4"/>
  <c r="K7779" i="4"/>
  <c r="K7780" i="4"/>
  <c r="K7784" i="4"/>
  <c r="K7778" i="4"/>
  <c r="K7782" i="4"/>
  <c r="K7781" i="4"/>
  <c r="K7797" i="4"/>
  <c r="K7798" i="4"/>
  <c r="K7793" i="4"/>
  <c r="K7794" i="4"/>
  <c r="K7795" i="4"/>
  <c r="K7796" i="4"/>
  <c r="K7811" i="4"/>
  <c r="K7812" i="4"/>
  <c r="K7803" i="4"/>
  <c r="K7804" i="4"/>
  <c r="K7807" i="4"/>
  <c r="K7810" i="4"/>
  <c r="K7805" i="4"/>
  <c r="K7808" i="4"/>
  <c r="K7809" i="4"/>
  <c r="K7806" i="4"/>
  <c r="K7816" i="4"/>
  <c r="K7815" i="4"/>
  <c r="K7818" i="4"/>
  <c r="K7817" i="4"/>
  <c r="K7819" i="4"/>
  <c r="K7820" i="4"/>
  <c r="K7824" i="4"/>
  <c r="K7823" i="4"/>
  <c r="K7826" i="4"/>
  <c r="K7825" i="4"/>
  <c r="K7827" i="4"/>
  <c r="K7828" i="4"/>
  <c r="K7833" i="4"/>
  <c r="K7834" i="4"/>
  <c r="K7836" i="4"/>
  <c r="K7835" i="4"/>
  <c r="K7845" i="4"/>
  <c r="K7841" i="4"/>
  <c r="K7843" i="4"/>
  <c r="K7844" i="4"/>
  <c r="K7842" i="4"/>
  <c r="K7855" i="4"/>
  <c r="K7856" i="4"/>
  <c r="K7848" i="4"/>
  <c r="K7851" i="4"/>
  <c r="K7852" i="4"/>
  <c r="K7854" i="4"/>
  <c r="K7849" i="4"/>
  <c r="K7853" i="4"/>
  <c r="K7850" i="4"/>
  <c r="K7860" i="4"/>
  <c r="K7861" i="4"/>
  <c r="K7863" i="4"/>
  <c r="K7862" i="4"/>
  <c r="K7864" i="4"/>
  <c r="K7865" i="4"/>
  <c r="K7866" i="4"/>
  <c r="K7869" i="4"/>
  <c r="K7867" i="4"/>
  <c r="K7868" i="4"/>
  <c r="K7873" i="4"/>
  <c r="K7875" i="4"/>
  <c r="K7876" i="4"/>
  <c r="K7878" i="4"/>
  <c r="K7874" i="4"/>
  <c r="K7877" i="4"/>
  <c r="K7887" i="4"/>
  <c r="K7888" i="4"/>
  <c r="K7889" i="4"/>
  <c r="K7884" i="4"/>
  <c r="K7886" i="4"/>
  <c r="K7885" i="4"/>
  <c r="K7902" i="4"/>
  <c r="K7903" i="4"/>
  <c r="K7904" i="4"/>
  <c r="K7895" i="4"/>
  <c r="K7894" i="4"/>
  <c r="K7896" i="4"/>
  <c r="K7898" i="4"/>
  <c r="K7899" i="4"/>
  <c r="K7897" i="4"/>
  <c r="K7900" i="4"/>
  <c r="K7901" i="4"/>
  <c r="K7912" i="4"/>
  <c r="K7910" i="4"/>
  <c r="K7909" i="4"/>
  <c r="K7911" i="4"/>
  <c r="K7916" i="4"/>
  <c r="K7917" i="4"/>
  <c r="K7918" i="4"/>
  <c r="K7919" i="4"/>
  <c r="K7914" i="4"/>
  <c r="K7915" i="4"/>
  <c r="K7923" i="4"/>
  <c r="K7924" i="4"/>
  <c r="K7925" i="4"/>
  <c r="K7929" i="4"/>
  <c r="K7930" i="4"/>
  <c r="K7931" i="4"/>
  <c r="K7928" i="4"/>
  <c r="K7932" i="4"/>
  <c r="K7940" i="4"/>
  <c r="K7941" i="4"/>
  <c r="K7942" i="4"/>
  <c r="K7938" i="4"/>
  <c r="K7939" i="4"/>
  <c r="K7937" i="4"/>
  <c r="K7949" i="4"/>
  <c r="K7951" i="4"/>
  <c r="K7950" i="4"/>
  <c r="K7948" i="4"/>
  <c r="K7952" i="4"/>
  <c r="K7958" i="4"/>
  <c r="K7956" i="4"/>
  <c r="K7957" i="4"/>
  <c r="K7963" i="4"/>
  <c r="K7964" i="4"/>
  <c r="K7965" i="4"/>
  <c r="K7969" i="4"/>
  <c r="K7970" i="4"/>
  <c r="K7968" i="4"/>
  <c r="K7973" i="4"/>
  <c r="K7974" i="4"/>
  <c r="K7980" i="4"/>
  <c r="K7981" i="4"/>
  <c r="K7979" i="4"/>
  <c r="K7977" i="4"/>
  <c r="K7978" i="4"/>
  <c r="K7992" i="4"/>
  <c r="K7990" i="4"/>
  <c r="K7991" i="4"/>
  <c r="K8001" i="4"/>
  <c r="K8002" i="4"/>
  <c r="K8003" i="4"/>
  <c r="K7999" i="4"/>
  <c r="K8000" i="4"/>
  <c r="K8009" i="4"/>
  <c r="K8008" i="4"/>
  <c r="K8013" i="4"/>
  <c r="K8014" i="4"/>
  <c r="K8015" i="4"/>
  <c r="K8018" i="4"/>
  <c r="K8019" i="4"/>
  <c r="K8020" i="4"/>
  <c r="K8021" i="4"/>
  <c r="K8022" i="4"/>
  <c r="K8031" i="4"/>
  <c r="K8025" i="4"/>
  <c r="K8024" i="4"/>
  <c r="K8026" i="4"/>
  <c r="K8027" i="4"/>
  <c r="K8028" i="4"/>
  <c r="K8029" i="4"/>
  <c r="K8030" i="4"/>
  <c r="K8040" i="4"/>
  <c r="K8041" i="4"/>
  <c r="K8037" i="4"/>
  <c r="K8036" i="4"/>
  <c r="K8038" i="4"/>
  <c r="K8039" i="4"/>
  <c r="K8049" i="4"/>
  <c r="K8050" i="4"/>
  <c r="K8047" i="4"/>
  <c r="K8048" i="4"/>
  <c r="K8054" i="4"/>
  <c r="K8055" i="4"/>
  <c r="K8056" i="4"/>
  <c r="K8060" i="4"/>
  <c r="K8061" i="4"/>
  <c r="K8063" i="4"/>
  <c r="K8062" i="4"/>
  <c r="K8066" i="4"/>
  <c r="K8067" i="4"/>
  <c r="K8068" i="4"/>
  <c r="K8069" i="4"/>
  <c r="K8072" i="4"/>
  <c r="K8073" i="4"/>
  <c r="K8074" i="4"/>
  <c r="K8075" i="4"/>
  <c r="K8076" i="4"/>
  <c r="K8077" i="4"/>
  <c r="K8078" i="4"/>
  <c r="K8084" i="4"/>
  <c r="K8083" i="4"/>
  <c r="K8092" i="4"/>
  <c r="K8094" i="4"/>
  <c r="K8093" i="4"/>
  <c r="K8087" i="4"/>
  <c r="K8088" i="4"/>
  <c r="K8089" i="4"/>
  <c r="K8091" i="4"/>
  <c r="K8090" i="4"/>
  <c r="K8105" i="4"/>
  <c r="K8106" i="4"/>
  <c r="K8107" i="4"/>
  <c r="K8108" i="4"/>
  <c r="K8100" i="4"/>
  <c r="K8104" i="4"/>
  <c r="K8102" i="4"/>
  <c r="K8101" i="4"/>
  <c r="K8103" i="4"/>
  <c r="K8113" i="4"/>
  <c r="K8114" i="4"/>
  <c r="K8115" i="4"/>
  <c r="K8117" i="4"/>
  <c r="K8116" i="4"/>
  <c r="K8118" i="4"/>
  <c r="K8119" i="4"/>
  <c r="K8123" i="4"/>
  <c r="K8124" i="4"/>
  <c r="K8125" i="4"/>
  <c r="K8127" i="4"/>
  <c r="K8126" i="4"/>
  <c r="K8133" i="4"/>
  <c r="K8134" i="4"/>
  <c r="K8135" i="4"/>
  <c r="K8144" i="4"/>
  <c r="K8143" i="4"/>
  <c r="K8145" i="4"/>
  <c r="K8146" i="4"/>
  <c r="K8140" i="4"/>
  <c r="K8141" i="4"/>
  <c r="K8142" i="4"/>
  <c r="K8153" i="4"/>
  <c r="K8151" i="4"/>
  <c r="K8152" i="4"/>
  <c r="K8157" i="4"/>
  <c r="K8159" i="4"/>
  <c r="K8163" i="4"/>
  <c r="K8160" i="4"/>
  <c r="K8164" i="4"/>
  <c r="K8158" i="4"/>
  <c r="K8161" i="4"/>
  <c r="K8162" i="4"/>
  <c r="K8169" i="4"/>
  <c r="K8175" i="4"/>
  <c r="K8176" i="4"/>
  <c r="K8177" i="4"/>
  <c r="K8184" i="4"/>
  <c r="K8185" i="4"/>
  <c r="K8182" i="4"/>
  <c r="K8180" i="4"/>
  <c r="K8181" i="4"/>
  <c r="K8183" i="4"/>
  <c r="K8197" i="4"/>
  <c r="K8199" i="4"/>
  <c r="K8198" i="4"/>
  <c r="K8190" i="4"/>
  <c r="K8192" i="4"/>
  <c r="K8195" i="4"/>
  <c r="K8191" i="4"/>
  <c r="K8193" i="4"/>
  <c r="K8194" i="4"/>
  <c r="K8196" i="4"/>
  <c r="K8189" i="4"/>
  <c r="K8204" i="4"/>
  <c r="K8205" i="4"/>
  <c r="K8206" i="4"/>
  <c r="K8203" i="4"/>
  <c r="K8202" i="4"/>
  <c r="K8208" i="4"/>
  <c r="K8209" i="4"/>
  <c r="K8210" i="4"/>
  <c r="K8212" i="4"/>
  <c r="K8211" i="4"/>
  <c r="K8213" i="4"/>
  <c r="K8218" i="4"/>
  <c r="K8219" i="4"/>
  <c r="K8221" i="4"/>
  <c r="K8220" i="4"/>
  <c r="K8223" i="4"/>
  <c r="K8230" i="4"/>
  <c r="K8231" i="4"/>
  <c r="K8226" i="4"/>
  <c r="K8227" i="4"/>
  <c r="K8228" i="4"/>
  <c r="K8229" i="4"/>
  <c r="K8242" i="4"/>
  <c r="K8243" i="4"/>
  <c r="K8239" i="4"/>
  <c r="K8240" i="4"/>
  <c r="K8241" i="4"/>
  <c r="K8251" i="4"/>
  <c r="K8250" i="4"/>
  <c r="K8248" i="4"/>
  <c r="K8249" i="4"/>
  <c r="K8258" i="4"/>
  <c r="K8259" i="4"/>
  <c r="K8260" i="4"/>
  <c r="K8264" i="4"/>
  <c r="K8263" i="4"/>
  <c r="K8268" i="4"/>
  <c r="K8269" i="4"/>
  <c r="K8270" i="4"/>
  <c r="K8277" i="4"/>
  <c r="K8278" i="4"/>
  <c r="K8273" i="4"/>
  <c r="K8274" i="4"/>
  <c r="K8276" i="4"/>
  <c r="K8275" i="4"/>
  <c r="K8284" i="4"/>
  <c r="K8285" i="4"/>
  <c r="K8286" i="4"/>
  <c r="K8282" i="4"/>
  <c r="K8283" i="4"/>
  <c r="K8294" i="4"/>
  <c r="K8295" i="4"/>
  <c r="K8293" i="4"/>
  <c r="K8292" i="4"/>
  <c r="K8298" i="4"/>
  <c r="K8300" i="4"/>
  <c r="K8301" i="4"/>
  <c r="K8297" i="4"/>
  <c r="K8299" i="4"/>
  <c r="K8307" i="4"/>
  <c r="K8306" i="4"/>
  <c r="K8309" i="4"/>
  <c r="K8305" i="4"/>
  <c r="K8308" i="4"/>
  <c r="K8318" i="4"/>
  <c r="K8319" i="4"/>
  <c r="K8320" i="4"/>
  <c r="K8315" i="4"/>
  <c r="K8316" i="4"/>
  <c r="K8317" i="4"/>
  <c r="K8332" i="4"/>
  <c r="K8326" i="4"/>
  <c r="K8328" i="4"/>
  <c r="K8330" i="4"/>
  <c r="K8331" i="4"/>
  <c r="K8327" i="4"/>
  <c r="K8329" i="4"/>
  <c r="K8337" i="4"/>
  <c r="K8338" i="4"/>
  <c r="K8344" i="4"/>
  <c r="K8341" i="4"/>
  <c r="K8342" i="4"/>
  <c r="K8343" i="4"/>
  <c r="K8351" i="4"/>
  <c r="K8350" i="4"/>
  <c r="K8352" i="4"/>
  <c r="K8353" i="4"/>
  <c r="K8354" i="4"/>
  <c r="K8348" i="4"/>
  <c r="K8349" i="4"/>
  <c r="K8347" i="4"/>
  <c r="K8358" i="4"/>
  <c r="K8359" i="4"/>
  <c r="K8366" i="4"/>
  <c r="K8368" i="4"/>
  <c r="K8367" i="4"/>
  <c r="K8369" i="4"/>
  <c r="K8376" i="4"/>
  <c r="K8374" i="4"/>
  <c r="K8375" i="4"/>
  <c r="K8383" i="4"/>
  <c r="K8386" i="4"/>
  <c r="K8387" i="4"/>
  <c r="K8384" i="4"/>
  <c r="K8385" i="4"/>
  <c r="K8388" i="4"/>
  <c r="K8401" i="4"/>
  <c r="K8397" i="4"/>
  <c r="K8396" i="4"/>
  <c r="K8398" i="4"/>
  <c r="K8395" i="4"/>
  <c r="K8399" i="4"/>
  <c r="K8400" i="4"/>
  <c r="K8405" i="4"/>
  <c r="K8406" i="4"/>
  <c r="K8408" i="4"/>
  <c r="K8407" i="4"/>
  <c r="K8409" i="4"/>
  <c r="K8415" i="4"/>
  <c r="K8417" i="4"/>
  <c r="K8416" i="4"/>
  <c r="K8424" i="4"/>
  <c r="K8420" i="4"/>
  <c r="K8421" i="4"/>
  <c r="K8422" i="4"/>
  <c r="K8425" i="4"/>
  <c r="K8427" i="4"/>
  <c r="K8428" i="4"/>
  <c r="K8423" i="4"/>
  <c r="K8426" i="4"/>
  <c r="K8442" i="4"/>
  <c r="K8443" i="4"/>
  <c r="K8444" i="4"/>
  <c r="K8439" i="4"/>
  <c r="K8435" i="4"/>
  <c r="K8438" i="4"/>
  <c r="K8437" i="4"/>
  <c r="K8436" i="4"/>
  <c r="K8440" i="4"/>
  <c r="K8441" i="4"/>
  <c r="K8450" i="4"/>
  <c r="K8461" i="4"/>
  <c r="K8457" i="4"/>
  <c r="K8459" i="4"/>
  <c r="K8460" i="4"/>
  <c r="K8458" i="4"/>
  <c r="K8468" i="4"/>
  <c r="K8469" i="4"/>
  <c r="K8466" i="4"/>
  <c r="K8467" i="4"/>
  <c r="K8470" i="4"/>
  <c r="K8472" i="4"/>
  <c r="K8475" i="4"/>
  <c r="K8473" i="4"/>
  <c r="K8474" i="4"/>
  <c r="K8476" i="4"/>
  <c r="K8477" i="4"/>
  <c r="K8484" i="4"/>
  <c r="K8483" i="4"/>
  <c r="K8482" i="4"/>
  <c r="K8490" i="4"/>
  <c r="K8491" i="4"/>
  <c r="K8492" i="4"/>
  <c r="K8488" i="4"/>
  <c r="K8489" i="4"/>
  <c r="K8500" i="4"/>
  <c r="K8498" i="4"/>
  <c r="K8499" i="4"/>
  <c r="K8504" i="4"/>
  <c r="K8505" i="4"/>
  <c r="K8507" i="4"/>
  <c r="K8506" i="4"/>
  <c r="K8511" i="4"/>
  <c r="K8512" i="4"/>
  <c r="K8513" i="4"/>
  <c r="K8514" i="4"/>
  <c r="K8518" i="4"/>
  <c r="K8519" i="4"/>
  <c r="K8521" i="4"/>
  <c r="K8520" i="4"/>
  <c r="K8523" i="4"/>
  <c r="K8524" i="4"/>
  <c r="K8522" i="4"/>
  <c r="K8525" i="4"/>
  <c r="K8528" i="4"/>
  <c r="K8527" i="4"/>
  <c r="K8529" i="4"/>
  <c r="K8536" i="4"/>
  <c r="K8534" i="4"/>
  <c r="K8535" i="4"/>
  <c r="K8546" i="4"/>
  <c r="K8545" i="4"/>
  <c r="K8547" i="4"/>
  <c r="K8554" i="4"/>
  <c r="K8555" i="4"/>
  <c r="K8556" i="4"/>
  <c r="K8557" i="4"/>
  <c r="K8558" i="4"/>
  <c r="K8551" i="4"/>
  <c r="K8553" i="4"/>
  <c r="K8550" i="4"/>
  <c r="K8552" i="4"/>
  <c r="K8566" i="4"/>
  <c r="K8565" i="4"/>
  <c r="K8568" i="4"/>
  <c r="K8567" i="4"/>
  <c r="K8563" i="4"/>
  <c r="K8562" i="4"/>
  <c r="K8564" i="4"/>
  <c r="K8571" i="4"/>
  <c r="K8570" i="4"/>
  <c r="K8575" i="4"/>
  <c r="K8582" i="4"/>
  <c r="K8583" i="4"/>
  <c r="K8578" i="4"/>
  <c r="K8580" i="4"/>
  <c r="K8579" i="4"/>
  <c r="K8581" i="4"/>
  <c r="K8587" i="4"/>
  <c r="K8590" i="4"/>
  <c r="K8591" i="4"/>
  <c r="K8588" i="4"/>
  <c r="K8589" i="4"/>
  <c r="K8596" i="4"/>
  <c r="K8597" i="4"/>
  <c r="K8600" i="4"/>
  <c r="K8594" i="4"/>
  <c r="K8595" i="4"/>
  <c r="K8593" i="4"/>
  <c r="K8598" i="4"/>
  <c r="K8599" i="4"/>
  <c r="K8611" i="4"/>
  <c r="K8609" i="4"/>
  <c r="K8612" i="4"/>
  <c r="K8606" i="4"/>
  <c r="K8607" i="4"/>
  <c r="K8608" i="4"/>
  <c r="K8610" i="4"/>
  <c r="K8627" i="4"/>
  <c r="K8629" i="4"/>
  <c r="K8628" i="4"/>
  <c r="K8622" i="4"/>
  <c r="K8619" i="4"/>
  <c r="K8620" i="4"/>
  <c r="K8621" i="4"/>
  <c r="K8623" i="4"/>
  <c r="K8624" i="4"/>
  <c r="K8625" i="4"/>
  <c r="K8626" i="4"/>
  <c r="K8639" i="4"/>
  <c r="K8641" i="4"/>
  <c r="K8640" i="4"/>
  <c r="K8638" i="4"/>
  <c r="K8647" i="4"/>
  <c r="K8648" i="4"/>
  <c r="K8646" i="4"/>
  <c r="K8649" i="4"/>
  <c r="K8650" i="4"/>
  <c r="K8657" i="4"/>
  <c r="K8656" i="4"/>
  <c r="K8658" i="4"/>
  <c r="K8655" i="4"/>
  <c r="K8654" i="4"/>
  <c r="K8669" i="4"/>
  <c r="K8668" i="4"/>
  <c r="K8665" i="4"/>
  <c r="K8666" i="4"/>
  <c r="K8667" i="4"/>
  <c r="K8675" i="4"/>
  <c r="K8677" i="4"/>
  <c r="K8676" i="4"/>
  <c r="K8673" i="4"/>
  <c r="K8674" i="4"/>
  <c r="K8689" i="4"/>
  <c r="K8688" i="4"/>
  <c r="K8690" i="4"/>
  <c r="K8686" i="4"/>
  <c r="K8684" i="4"/>
  <c r="K8687" i="4"/>
  <c r="K8685" i="4"/>
  <c r="K8700" i="4"/>
  <c r="K8702" i="4"/>
  <c r="K8701" i="4"/>
  <c r="K8703" i="4"/>
  <c r="K8704" i="4"/>
  <c r="K8695" i="4"/>
  <c r="K8697" i="4"/>
  <c r="K8698" i="4"/>
  <c r="K8696" i="4"/>
  <c r="K8699" i="4"/>
  <c r="K8714" i="4"/>
  <c r="K8713" i="4"/>
  <c r="K8708" i="4"/>
  <c r="K8710" i="4"/>
  <c r="K8712" i="4"/>
  <c r="K8709" i="4"/>
  <c r="K8711" i="4"/>
  <c r="K8726" i="4"/>
  <c r="K8723" i="4"/>
  <c r="K8725" i="4"/>
  <c r="K8722" i="4"/>
  <c r="K8724" i="4"/>
  <c r="K8738" i="4"/>
  <c r="K8732" i="4"/>
  <c r="K8733" i="4"/>
  <c r="K8734" i="4"/>
  <c r="K8737" i="4"/>
  <c r="K8736" i="4"/>
  <c r="K8735" i="4"/>
  <c r="K8748" i="4"/>
  <c r="K8749" i="4"/>
  <c r="K8751" i="4"/>
  <c r="K8750" i="4"/>
  <c r="K8745" i="4"/>
  <c r="K8746" i="4"/>
  <c r="K8747" i="4"/>
  <c r="K8755" i="4"/>
  <c r="K8759" i="4"/>
  <c r="K8757" i="4"/>
  <c r="K8756" i="4"/>
  <c r="K8754" i="4"/>
  <c r="K8760" i="4"/>
  <c r="K8758" i="4"/>
  <c r="K8771" i="4"/>
  <c r="K8772" i="4"/>
  <c r="K8769" i="4"/>
  <c r="K8770" i="4"/>
  <c r="K8773" i="4"/>
  <c r="K8767" i="4"/>
  <c r="K8768" i="4"/>
  <c r="K8778" i="4"/>
  <c r="K8779" i="4"/>
  <c r="K8776" i="4"/>
  <c r="K8777" i="4"/>
  <c r="K8787" i="4"/>
  <c r="K8789" i="4"/>
  <c r="K8788" i="4"/>
  <c r="K8785" i="4"/>
  <c r="K8786" i="4"/>
  <c r="K8797" i="4"/>
  <c r="K8799" i="4"/>
  <c r="K8798" i="4"/>
  <c r="K8794" i="4"/>
  <c r="K8793" i="4"/>
  <c r="K8796" i="4"/>
  <c r="K8795" i="4"/>
  <c r="K8812" i="4"/>
  <c r="K8806" i="4"/>
  <c r="K8810" i="4"/>
  <c r="K8807" i="4"/>
  <c r="K8811" i="4"/>
  <c r="K8803" i="4"/>
  <c r="K8805" i="4"/>
  <c r="K8804" i="4"/>
  <c r="K8808" i="4"/>
  <c r="K8809" i="4"/>
  <c r="K8819" i="4"/>
  <c r="K8820" i="4"/>
  <c r="K8818" i="4"/>
  <c r="K8817" i="4"/>
  <c r="K8825" i="4"/>
  <c r="K8826" i="4"/>
  <c r="K8827" i="4"/>
  <c r="K8828" i="4"/>
  <c r="K8822" i="4"/>
  <c r="K8823" i="4"/>
  <c r="K8824" i="4"/>
  <c r="K8836" i="4"/>
  <c r="K8837" i="4"/>
  <c r="K8834" i="4"/>
  <c r="K8833" i="4"/>
  <c r="K8835" i="4"/>
  <c r="K8844" i="4"/>
  <c r="K8845" i="4"/>
  <c r="K8846" i="4"/>
  <c r="K8842" i="4"/>
  <c r="K8843" i="4"/>
  <c r="K8858" i="4"/>
  <c r="K8859" i="4"/>
  <c r="K8857" i="4"/>
  <c r="K8860" i="4"/>
  <c r="K8852" i="4"/>
  <c r="K8853" i="4"/>
  <c r="K8854" i="4"/>
  <c r="K8855" i="4"/>
  <c r="K8856" i="4"/>
  <c r="K8868" i="4"/>
  <c r="K8869" i="4"/>
  <c r="K8865" i="4"/>
  <c r="K8866" i="4"/>
  <c r="K8867" i="4"/>
  <c r="K8879" i="4"/>
  <c r="K8880" i="4"/>
  <c r="K8874" i="4"/>
  <c r="K8875" i="4"/>
  <c r="K8876" i="4"/>
  <c r="K8877" i="4"/>
  <c r="K8878" i="4"/>
  <c r="K8892" i="4"/>
  <c r="K8891" i="4"/>
  <c r="K8888" i="4"/>
  <c r="K8890" i="4"/>
  <c r="K8889" i="4"/>
  <c r="K8899" i="4"/>
  <c r="K8900" i="4"/>
  <c r="K8901" i="4"/>
  <c r="K8898" i="4"/>
  <c r="K8896" i="4"/>
  <c r="K8897" i="4"/>
  <c r="K8915" i="4"/>
  <c r="K8914" i="4"/>
  <c r="K8916" i="4"/>
  <c r="K8913" i="4"/>
  <c r="K8908" i="4"/>
  <c r="K8910" i="4"/>
  <c r="K8911" i="4"/>
  <c r="K8912" i="4"/>
  <c r="K8909" i="4"/>
  <c r="K8907" i="4"/>
  <c r="K8923" i="4"/>
  <c r="K8924" i="4"/>
  <c r="K8921" i="4"/>
  <c r="K8922" i="4"/>
  <c r="K8937" i="4"/>
  <c r="K8939" i="4"/>
  <c r="K8940" i="4"/>
  <c r="K8938" i="4"/>
  <c r="K8930" i="4"/>
  <c r="K8931" i="4"/>
  <c r="K8934" i="4"/>
  <c r="K8935" i="4"/>
  <c r="K8933" i="4"/>
  <c r="K8936" i="4"/>
  <c r="K8932" i="4"/>
  <c r="K8942" i="4"/>
  <c r="K8945" i="4"/>
  <c r="K8943" i="4"/>
  <c r="K8944" i="4"/>
  <c r="K8956" i="4"/>
  <c r="K8955" i="4"/>
  <c r="K8950" i="4"/>
  <c r="K8953" i="4"/>
  <c r="K8951" i="4"/>
  <c r="K8952" i="4"/>
  <c r="K8954" i="4"/>
  <c r="K8968" i="4"/>
  <c r="K8966" i="4"/>
  <c r="K8967" i="4"/>
  <c r="K8964" i="4"/>
  <c r="K8962" i="4"/>
  <c r="K8963" i="4"/>
  <c r="K8961" i="4"/>
  <c r="K8965" i="4"/>
  <c r="K8978" i="4"/>
  <c r="K8979" i="4"/>
  <c r="K8974" i="4"/>
  <c r="K8976" i="4"/>
  <c r="K8975" i="4"/>
  <c r="K8977" i="4"/>
  <c r="K8985" i="4"/>
  <c r="K8986" i="4"/>
  <c r="K8988" i="4"/>
  <c r="K8987" i="4"/>
  <c r="K8984" i="4"/>
  <c r="K8983" i="4"/>
  <c r="K8994" i="4"/>
  <c r="K8995" i="4"/>
  <c r="K8991" i="4"/>
  <c r="K8993" i="4"/>
  <c r="K8992" i="4"/>
  <c r="K9004" i="4"/>
  <c r="K9005" i="4"/>
  <c r="K9001" i="4"/>
  <c r="K9003" i="4"/>
  <c r="K9002" i="4"/>
  <c r="K9000" i="4"/>
  <c r="K9015" i="4"/>
  <c r="K9014" i="4"/>
  <c r="K9016" i="4"/>
  <c r="K9017" i="4"/>
  <c r="K9010" i="4"/>
  <c r="K9012" i="4"/>
  <c r="K9009" i="4"/>
  <c r="K9011" i="4"/>
  <c r="K9013" i="4"/>
  <c r="K9027" i="4"/>
  <c r="K9026" i="4"/>
  <c r="K9036" i="4"/>
  <c r="K9037" i="4"/>
  <c r="K9038" i="4"/>
  <c r="K9039" i="4"/>
  <c r="K9032" i="4"/>
  <c r="K9034" i="4"/>
  <c r="K9035" i="4"/>
  <c r="K9033" i="4"/>
  <c r="K9050" i="4"/>
  <c r="K9049" i="4"/>
  <c r="K9052" i="4"/>
  <c r="K9051" i="4"/>
  <c r="K9044" i="4"/>
  <c r="K9045" i="4"/>
  <c r="K9046" i="4"/>
  <c r="K9047" i="4"/>
  <c r="K9048" i="4"/>
  <c r="K9060" i="4"/>
  <c r="K9058" i="4"/>
  <c r="K9059" i="4"/>
  <c r="K9056" i="4"/>
  <c r="K9057" i="4"/>
  <c r="K9065" i="4"/>
  <c r="K9066" i="4"/>
  <c r="K9064" i="4"/>
  <c r="K9063" i="4"/>
  <c r="K9072" i="4"/>
  <c r="K9073" i="4"/>
  <c r="K9074" i="4"/>
  <c r="K9075" i="4"/>
  <c r="K9071" i="4"/>
  <c r="K9069" i="4"/>
  <c r="K9070" i="4"/>
  <c r="K9083" i="4"/>
  <c r="K9084" i="4"/>
  <c r="K9081" i="4"/>
  <c r="K9082" i="4"/>
  <c r="K9095" i="4"/>
  <c r="K9096" i="4"/>
  <c r="K9097" i="4"/>
  <c r="K9088" i="4"/>
  <c r="K9092" i="4"/>
  <c r="K9089" i="4"/>
  <c r="K9090" i="4"/>
  <c r="K9093" i="4"/>
  <c r="K9094" i="4"/>
  <c r="K9091" i="4"/>
  <c r="K9106" i="4"/>
  <c r="K9104" i="4"/>
  <c r="K9105" i="4"/>
  <c r="K9103" i="4"/>
  <c r="K9113" i="4"/>
  <c r="K9114" i="4"/>
  <c r="K9115" i="4"/>
  <c r="K9111" i="4"/>
  <c r="K9110" i="4"/>
  <c r="K9112" i="4"/>
  <c r="K9124" i="4"/>
  <c r="K9126" i="4"/>
  <c r="K9125" i="4"/>
  <c r="K9127" i="4"/>
  <c r="K9119" i="4"/>
  <c r="K9120" i="4"/>
  <c r="K9121" i="4"/>
  <c r="K9122" i="4"/>
  <c r="K9123" i="4"/>
  <c r="K9133" i="4"/>
  <c r="K9135" i="4"/>
  <c r="K9137" i="4"/>
  <c r="K9139" i="4"/>
  <c r="K9134" i="4"/>
  <c r="K9136" i="4"/>
  <c r="K9138" i="4"/>
  <c r="K9131" i="4"/>
  <c r="K9132" i="4"/>
  <c r="K9144" i="4"/>
  <c r="K9147" i="4"/>
  <c r="K9149" i="4"/>
  <c r="K9145" i="4"/>
  <c r="K9148" i="4"/>
  <c r="K9150" i="4"/>
  <c r="K9146" i="4"/>
  <c r="K9162" i="4"/>
  <c r="K9163" i="4"/>
  <c r="K9164" i="4"/>
  <c r="K9166" i="4"/>
  <c r="K9165" i="4"/>
  <c r="K9167" i="4"/>
  <c r="K9157" i="4"/>
  <c r="K9158" i="4"/>
  <c r="K9159" i="4"/>
  <c r="K9160" i="4"/>
  <c r="K9161" i="4"/>
  <c r="K9177" i="4"/>
  <c r="K9178" i="4"/>
  <c r="K9176" i="4"/>
  <c r="K9172" i="4"/>
  <c r="K9173" i="4"/>
  <c r="K9174" i="4"/>
  <c r="K9170" i="4"/>
  <c r="K9171" i="4"/>
  <c r="K9175" i="4"/>
  <c r="K9190" i="4"/>
  <c r="K9191" i="4"/>
  <c r="K9192" i="4"/>
  <c r="K9187" i="4"/>
  <c r="K9189" i="4"/>
  <c r="K9188" i="4"/>
  <c r="K9201" i="4"/>
  <c r="K9202" i="4"/>
  <c r="K9200" i="4"/>
  <c r="K9212" i="4"/>
  <c r="K9213" i="4"/>
  <c r="K9214" i="4"/>
  <c r="K9215" i="4"/>
  <c r="K9216" i="4"/>
  <c r="K9207" i="4"/>
  <c r="K9208" i="4"/>
  <c r="K9209" i="4"/>
  <c r="K9210" i="4"/>
  <c r="K9211" i="4"/>
  <c r="K9227" i="4"/>
  <c r="K9228" i="4"/>
  <c r="K9229" i="4"/>
  <c r="K9230" i="4"/>
  <c r="K9220" i="4"/>
  <c r="K9222" i="4"/>
  <c r="K9221" i="4"/>
  <c r="K9224" i="4"/>
  <c r="K9223" i="4"/>
  <c r="K9225" i="4"/>
  <c r="K9226" i="4"/>
  <c r="K9239" i="4"/>
  <c r="K9240" i="4"/>
  <c r="K9238" i="4"/>
  <c r="K9234" i="4"/>
  <c r="K9232" i="4"/>
  <c r="K9236" i="4"/>
  <c r="K9233" i="4"/>
  <c r="K9235" i="4"/>
  <c r="K9237" i="4"/>
  <c r="K9254" i="4"/>
  <c r="K9256" i="4"/>
  <c r="K9258" i="4"/>
  <c r="K9260" i="4"/>
  <c r="K9253" i="4"/>
  <c r="K9255" i="4"/>
  <c r="K9257" i="4"/>
  <c r="K9259" i="4"/>
  <c r="K9249" i="4"/>
  <c r="K9251" i="4"/>
  <c r="K9250" i="4"/>
  <c r="K9252" i="4"/>
  <c r="K9269" i="4"/>
  <c r="K9270" i="4"/>
  <c r="K9268" i="4"/>
  <c r="K9265" i="4"/>
  <c r="K9267" i="4"/>
  <c r="K9266" i="4"/>
  <c r="K9279" i="4"/>
  <c r="K9275" i="4"/>
  <c r="K9274" i="4"/>
  <c r="K9276" i="4"/>
  <c r="K9277" i="4"/>
  <c r="K9278" i="4"/>
  <c r="K9290" i="4"/>
  <c r="K9292" i="4"/>
  <c r="K9293" i="4"/>
  <c r="K9294" i="4"/>
  <c r="K9291" i="4"/>
  <c r="K9283" i="4"/>
  <c r="K9284" i="4"/>
  <c r="K9288" i="4"/>
  <c r="K9285" i="4"/>
  <c r="K9287" i="4"/>
  <c r="K9286" i="4"/>
  <c r="K9289" i="4"/>
  <c r="K9303" i="4"/>
  <c r="K9304" i="4"/>
  <c r="K9305" i="4"/>
  <c r="K9306" i="4"/>
  <c r="K9301" i="4"/>
  <c r="K9300" i="4"/>
  <c r="K9302" i="4"/>
  <c r="K9313" i="4"/>
  <c r="K9314" i="4"/>
  <c r="K9315" i="4"/>
  <c r="K9312" i="4"/>
  <c r="K9311" i="4"/>
  <c r="K9326" i="4"/>
  <c r="K9327" i="4"/>
  <c r="K9325" i="4"/>
  <c r="K9322" i="4"/>
  <c r="K9320" i="4"/>
  <c r="K9321" i="4"/>
  <c r="K9324" i="4"/>
  <c r="K9323" i="4"/>
  <c r="K9339" i="4"/>
  <c r="K9337" i="4"/>
  <c r="K9338" i="4"/>
  <c r="K9340" i="4"/>
  <c r="K9332" i="4"/>
  <c r="K9333" i="4"/>
  <c r="K9336" i="4"/>
  <c r="K9334" i="4"/>
  <c r="K9335" i="4"/>
  <c r="K9347" i="4"/>
  <c r="K9348" i="4"/>
  <c r="K9349" i="4"/>
  <c r="K9350" i="4"/>
  <c r="K9343" i="4"/>
  <c r="K9346" i="4"/>
  <c r="K9344" i="4"/>
  <c r="K9345" i="4"/>
  <c r="K9363" i="4"/>
  <c r="K9364" i="4"/>
  <c r="K9359" i="4"/>
  <c r="K9361" i="4"/>
  <c r="K9358" i="4"/>
  <c r="K9360" i="4"/>
  <c r="K9362" i="4"/>
  <c r="K9377" i="4"/>
  <c r="K9379" i="4"/>
  <c r="K9381" i="4"/>
  <c r="K9378" i="4"/>
  <c r="K9380" i="4"/>
  <c r="K9374" i="4"/>
  <c r="K9373" i="4"/>
  <c r="K9376" i="4"/>
  <c r="K9375" i="4"/>
  <c r="K9392" i="4"/>
  <c r="K9385" i="4"/>
  <c r="K9387" i="4"/>
  <c r="K9388" i="4"/>
  <c r="K9390" i="4"/>
  <c r="K9386" i="4"/>
  <c r="K9389" i="4"/>
  <c r="K9391" i="4"/>
  <c r="K9403" i="4"/>
  <c r="K9406" i="4"/>
  <c r="K9404" i="4"/>
  <c r="K9405" i="4"/>
  <c r="K9407" i="4"/>
  <c r="K9399" i="4"/>
  <c r="K9400" i="4"/>
  <c r="K9401" i="4"/>
  <c r="K9402" i="4"/>
  <c r="K9414" i="4"/>
  <c r="K9413" i="4"/>
  <c r="K9415" i="4"/>
  <c r="K9412" i="4"/>
  <c r="K9410" i="4"/>
  <c r="K9411" i="4"/>
  <c r="K9423" i="4"/>
  <c r="K9421" i="4"/>
  <c r="K9422" i="4"/>
  <c r="K9418" i="4"/>
  <c r="K9419" i="4"/>
  <c r="K9420" i="4"/>
  <c r="K9432" i="4"/>
  <c r="K9434" i="4"/>
  <c r="K9433" i="4"/>
  <c r="K9430" i="4"/>
  <c r="K9431" i="4"/>
  <c r="K9446" i="4"/>
  <c r="K9447" i="4"/>
  <c r="K9449" i="4"/>
  <c r="K9448" i="4"/>
  <c r="K9443" i="4"/>
  <c r="K9445" i="4"/>
  <c r="K9444" i="4"/>
  <c r="K9462" i="4"/>
  <c r="K9461" i="4"/>
  <c r="K9463" i="4"/>
  <c r="K9464" i="4"/>
  <c r="K9457" i="4"/>
  <c r="K9455" i="4"/>
  <c r="K9456" i="4"/>
  <c r="K9458" i="4"/>
  <c r="K9460" i="4"/>
  <c r="K9459" i="4"/>
  <c r="K9484" i="4"/>
  <c r="K9483" i="4"/>
  <c r="K9479" i="4"/>
  <c r="K9481" i="4"/>
  <c r="K9482" i="4"/>
  <c r="K9480" i="4"/>
  <c r="K9485" i="4"/>
  <c r="K9473" i="4"/>
  <c r="K9474" i="4"/>
  <c r="K9475" i="4"/>
  <c r="K9476" i="4"/>
  <c r="K9477" i="4"/>
  <c r="K9478" i="4"/>
  <c r="K9501" i="4"/>
  <c r="K9502" i="4"/>
  <c r="K9495" i="4"/>
  <c r="K9500" i="4"/>
  <c r="K9493" i="4"/>
  <c r="K9494" i="4"/>
  <c r="K9496" i="4"/>
  <c r="K9497" i="4"/>
  <c r="K9498" i="4"/>
  <c r="K9499" i="4"/>
  <c r="K9510" i="4"/>
  <c r="K9508" i="4"/>
  <c r="K9509" i="4"/>
  <c r="K9519" i="4"/>
  <c r="K9515" i="4"/>
  <c r="K9516" i="4"/>
  <c r="K9517" i="4"/>
  <c r="K9518" i="4"/>
  <c r="K9526" i="4"/>
  <c r="K9527" i="4"/>
  <c r="K9528" i="4"/>
  <c r="K9529" i="4"/>
  <c r="K9524" i="4"/>
  <c r="K9525" i="4"/>
  <c r="K9543" i="4"/>
  <c r="K9544" i="4"/>
  <c r="K9540" i="4"/>
  <c r="K9541" i="4"/>
  <c r="K9542" i="4"/>
  <c r="K9539" i="4"/>
  <c r="K9555" i="4"/>
  <c r="K9553" i="4"/>
  <c r="K9554" i="4"/>
  <c r="K9550" i="4"/>
  <c r="K9551" i="4"/>
  <c r="K9552" i="4"/>
  <c r="K9565" i="4"/>
  <c r="K9567" i="4"/>
  <c r="K9568" i="4"/>
  <c r="K9566" i="4"/>
  <c r="K9569" i="4"/>
  <c r="K9564" i="4"/>
  <c r="K9561" i="4"/>
  <c r="K9562" i="4"/>
  <c r="K9563" i="4"/>
  <c r="K9579" i="4"/>
  <c r="K9581" i="4"/>
  <c r="K9580" i="4"/>
  <c r="K9582" i="4"/>
  <c r="K9575" i="4"/>
  <c r="K9576" i="4"/>
  <c r="K9578" i="4"/>
  <c r="K9577" i="4"/>
  <c r="K9587" i="4"/>
  <c r="K9591" i="4"/>
  <c r="K9589" i="4"/>
  <c r="K9588" i="4"/>
  <c r="K9590" i="4"/>
  <c r="K9592" i="4"/>
  <c r="K9602" i="4"/>
  <c r="K9603" i="4"/>
  <c r="K9597" i="4"/>
  <c r="K9598" i="4"/>
  <c r="K9601" i="4"/>
  <c r="K9599" i="4"/>
  <c r="K9600" i="4"/>
  <c r="K9614" i="4"/>
  <c r="K9616" i="4"/>
  <c r="K9615" i="4"/>
  <c r="K9608" i="4"/>
  <c r="K9610" i="4"/>
  <c r="K9609" i="4"/>
  <c r="K9613" i="4"/>
  <c r="K9611" i="4"/>
  <c r="K9612" i="4"/>
  <c r="K9624" i="4"/>
  <c r="K9625" i="4"/>
  <c r="K9626" i="4"/>
  <c r="K9627" i="4"/>
  <c r="K9621" i="4"/>
  <c r="K9622" i="4"/>
  <c r="K9623" i="4"/>
  <c r="K9633" i="4"/>
  <c r="K9630" i="4"/>
  <c r="K9631" i="4"/>
  <c r="K9632" i="4"/>
  <c r="K9639" i="4"/>
  <c r="K9640" i="4"/>
  <c r="K9647" i="4"/>
  <c r="K9645" i="4"/>
  <c r="K9646" i="4"/>
  <c r="K9657" i="4"/>
  <c r="K9658" i="4"/>
  <c r="K9660" i="4"/>
  <c r="K9659" i="4"/>
  <c r="K9661" i="4"/>
  <c r="K9655" i="4"/>
  <c r="K9654" i="4"/>
  <c r="K9656" i="4"/>
  <c r="K9674" i="4"/>
  <c r="K9673" i="4"/>
  <c r="K9675" i="4"/>
  <c r="K9672" i="4"/>
  <c r="K9671" i="4"/>
  <c r="K9682" i="4"/>
  <c r="K9687" i="4"/>
  <c r="K9680" i="4"/>
  <c r="K9684" i="4"/>
  <c r="K9683" i="4"/>
  <c r="K9688" i="4"/>
  <c r="K9681" i="4"/>
  <c r="K9686" i="4"/>
  <c r="K9685" i="4"/>
  <c r="K9695" i="4"/>
  <c r="K9696" i="4"/>
  <c r="K9697" i="4"/>
  <c r="K9698" i="4"/>
  <c r="K9691" i="4"/>
  <c r="K9692" i="4"/>
  <c r="K9693" i="4"/>
  <c r="K9694" i="4"/>
  <c r="K9710" i="4"/>
  <c r="K9709" i="4"/>
  <c r="K9711" i="4"/>
  <c r="K9708" i="4"/>
  <c r="K9707" i="4"/>
  <c r="K9704" i="4"/>
  <c r="K9705" i="4"/>
  <c r="K9706" i="4"/>
  <c r="K9721" i="4"/>
  <c r="K9720" i="4"/>
  <c r="K9719" i="4"/>
  <c r="K9717" i="4"/>
  <c r="K9718" i="4"/>
  <c r="K9727" i="4"/>
  <c r="K9729" i="4"/>
  <c r="K9730" i="4"/>
  <c r="K9726" i="4"/>
  <c r="K9728" i="4"/>
  <c r="K9724" i="4"/>
  <c r="K9725" i="4"/>
  <c r="K9739" i="4"/>
  <c r="K9740" i="4"/>
  <c r="K9741" i="4"/>
  <c r="K9742" i="4"/>
  <c r="K9734" i="4"/>
  <c r="K9735" i="4"/>
  <c r="K9738" i="4"/>
  <c r="K9736" i="4"/>
  <c r="K9737" i="4"/>
  <c r="K9754" i="4"/>
  <c r="K9753" i="4"/>
  <c r="K9755" i="4"/>
  <c r="K9756" i="4"/>
  <c r="K9757" i="4"/>
  <c r="K9746" i="4"/>
  <c r="K9748" i="4"/>
  <c r="K9749" i="4"/>
  <c r="K9752" i="4"/>
  <c r="K9744" i="4"/>
  <c r="K9745" i="4"/>
  <c r="K9747" i="4"/>
  <c r="K9751" i="4"/>
  <c r="K9750" i="4"/>
  <c r="K9770" i="4"/>
  <c r="K9771" i="4"/>
  <c r="K9761" i="4"/>
  <c r="K9764" i="4"/>
  <c r="K9765" i="4"/>
  <c r="K9766" i="4"/>
  <c r="K9763" i="4"/>
  <c r="K9767" i="4"/>
  <c r="K9762" i="4"/>
  <c r="K9768" i="4"/>
  <c r="K9769" i="4"/>
  <c r="K9781" i="4"/>
  <c r="K9780" i="4"/>
  <c r="K9782" i="4"/>
  <c r="K9776" i="4"/>
  <c r="K9779" i="4"/>
  <c r="K9777" i="4"/>
  <c r="K9778" i="4"/>
  <c r="K9790" i="4"/>
  <c r="K9789" i="4"/>
  <c r="K9791" i="4"/>
  <c r="K9792" i="4"/>
  <c r="K9793" i="4"/>
  <c r="K9787" i="4"/>
  <c r="K9788" i="4"/>
  <c r="K9800" i="4"/>
  <c r="K9801" i="4"/>
  <c r="K9802" i="4"/>
  <c r="K9803" i="4"/>
  <c r="K9804" i="4"/>
  <c r="K9805" i="4"/>
  <c r="K9798" i="4"/>
  <c r="K9796" i="4"/>
  <c r="K9797" i="4"/>
  <c r="K9799" i="4"/>
  <c r="K9812" i="4"/>
  <c r="K9813" i="4"/>
  <c r="K9815" i="4"/>
  <c r="K9814" i="4"/>
  <c r="K9816" i="4"/>
  <c r="K9810" i="4"/>
  <c r="K9811" i="4"/>
  <c r="K9827" i="4"/>
  <c r="K9828" i="4"/>
  <c r="K9829" i="4"/>
  <c r="K9830" i="4"/>
  <c r="K9823" i="4"/>
  <c r="K9826" i="4"/>
  <c r="K9821" i="4"/>
  <c r="K9824" i="4"/>
  <c r="K9822" i="4"/>
  <c r="K9825" i="4"/>
  <c r="K9836" i="4"/>
  <c r="K9837" i="4"/>
  <c r="K9835" i="4"/>
  <c r="K9846" i="4"/>
  <c r="K9847" i="4"/>
  <c r="K9843" i="4"/>
  <c r="K9844" i="4"/>
  <c r="K9845" i="4"/>
  <c r="K9858" i="4"/>
  <c r="K9859" i="4"/>
  <c r="K9860" i="4"/>
  <c r="K9853" i="4"/>
  <c r="K9856" i="4"/>
  <c r="K9857" i="4"/>
  <c r="K9854" i="4"/>
  <c r="K9855" i="4"/>
  <c r="K9866" i="4"/>
  <c r="K9868" i="4"/>
  <c r="K9867" i="4"/>
  <c r="K9864" i="4"/>
  <c r="K9865" i="4"/>
  <c r="K9873" i="4"/>
  <c r="K9874" i="4"/>
  <c r="K9875" i="4"/>
  <c r="K9872" i="4"/>
  <c r="K9885" i="4"/>
  <c r="K9889" i="4"/>
  <c r="K9888" i="4"/>
  <c r="K9886" i="4"/>
  <c r="K9884" i="4"/>
  <c r="K9887" i="4"/>
  <c r="K9883" i="4"/>
  <c r="K9897" i="4"/>
  <c r="K9896" i="4"/>
  <c r="K9894" i="4"/>
  <c r="K9895" i="4"/>
  <c r="K9900" i="4"/>
  <c r="K9903" i="4"/>
  <c r="K9905" i="4"/>
  <c r="K9901" i="4"/>
  <c r="K9902" i="4"/>
  <c r="K9904" i="4"/>
  <c r="K9913" i="4"/>
  <c r="K9911" i="4"/>
  <c r="K9914" i="4"/>
  <c r="K9912" i="4"/>
  <c r="K9924" i="4"/>
  <c r="K9925" i="4"/>
  <c r="K9923" i="4"/>
  <c r="K9933" i="4"/>
  <c r="K9934" i="4"/>
  <c r="K9935" i="4"/>
  <c r="K9932" i="4"/>
  <c r="K9930" i="4"/>
  <c r="K9931" i="4"/>
  <c r="K9947" i="4"/>
  <c r="K9946" i="4"/>
  <c r="K9948" i="4"/>
  <c r="K9938" i="4"/>
  <c r="K9944" i="4"/>
  <c r="K9940" i="4"/>
  <c r="K9945" i="4"/>
  <c r="K9939" i="4"/>
  <c r="K9941" i="4"/>
  <c r="K9942" i="4"/>
  <c r="K9943" i="4"/>
  <c r="K9957" i="4"/>
  <c r="K9954" i="4"/>
  <c r="K9956" i="4"/>
  <c r="K9952" i="4"/>
  <c r="K9953" i="4"/>
  <c r="K9955" i="4"/>
  <c r="K9962" i="4"/>
  <c r="K9960" i="4"/>
  <c r="K9961" i="4"/>
  <c r="K9971" i="4"/>
  <c r="K9972" i="4"/>
  <c r="K9980" i="4"/>
  <c r="K9981" i="4"/>
  <c r="K9982" i="4"/>
  <c r="K9983" i="4"/>
  <c r="K9978" i="4"/>
  <c r="K9979" i="4"/>
  <c r="K9992" i="4"/>
  <c r="K9993" i="4"/>
  <c r="K9994" i="4"/>
  <c r="K9991" i="4"/>
  <c r="K9987" i="4"/>
  <c r="K9988" i="4"/>
  <c r="K9986" i="4"/>
  <c r="K9989" i="4"/>
  <c r="K9990" i="4"/>
  <c r="K10001" i="4"/>
  <c r="K10002" i="4"/>
  <c r="K10003" i="4"/>
  <c r="K10000" i="4"/>
  <c r="K9999" i="4"/>
  <c r="K10011" i="4"/>
  <c r="K10014" i="4"/>
  <c r="K10015" i="4"/>
  <c r="K10008" i="4"/>
  <c r="K10009" i="4"/>
  <c r="K10010" i="4"/>
  <c r="K10012" i="4"/>
  <c r="K10013" i="4"/>
  <c r="K10019" i="4"/>
  <c r="K10027" i="4"/>
  <c r="K10028" i="4"/>
  <c r="K10022" i="4"/>
  <c r="K10025" i="4"/>
  <c r="K10024" i="4"/>
  <c r="K10023" i="4"/>
  <c r="K10026" i="4"/>
  <c r="K10035" i="4"/>
  <c r="K10033" i="4"/>
  <c r="K10034" i="4"/>
  <c r="K10040" i="4"/>
  <c r="K10039" i="4"/>
  <c r="K10038" i="4"/>
  <c r="K10046" i="4"/>
  <c r="K10045" i="4"/>
  <c r="K10053" i="4"/>
  <c r="K10054" i="4"/>
  <c r="K10055" i="4"/>
  <c r="K10050" i="4"/>
  <c r="K10049" i="4"/>
  <c r="K10052" i="4"/>
  <c r="K10051" i="4"/>
  <c r="K10059" i="4"/>
  <c r="K10060" i="4"/>
  <c r="K10061" i="4"/>
  <c r="K10063" i="4"/>
  <c r="K10064" i="4"/>
  <c r="K10062" i="4"/>
  <c r="K10075" i="4"/>
  <c r="K10076" i="4"/>
  <c r="K10077" i="4"/>
  <c r="K10072" i="4"/>
  <c r="K10071" i="4"/>
  <c r="K10073" i="4"/>
  <c r="K10074" i="4"/>
  <c r="K10083" i="4"/>
  <c r="K10084" i="4"/>
  <c r="K10085" i="4"/>
  <c r="K10082" i="4"/>
  <c r="K10080" i="4"/>
  <c r="K10081" i="4"/>
  <c r="K10094" i="4"/>
  <c r="K10095" i="4"/>
  <c r="K10096" i="4"/>
  <c r="K10097" i="4"/>
  <c r="K10088" i="4"/>
  <c r="K10091" i="4"/>
  <c r="K10092" i="4"/>
  <c r="K10090" i="4"/>
  <c r="K10089" i="4"/>
  <c r="K10093" i="4"/>
  <c r="K10107" i="4"/>
  <c r="K10104" i="4"/>
  <c r="K10106" i="4"/>
  <c r="K10103" i="4"/>
  <c r="K10102" i="4"/>
  <c r="K10105" i="4"/>
  <c r="K10119" i="4"/>
  <c r="K10118" i="4"/>
  <c r="K10117" i="4"/>
  <c r="K10116" i="4"/>
  <c r="K10123" i="4"/>
  <c r="K10125" i="4"/>
  <c r="K10126" i="4"/>
  <c r="K10124" i="4"/>
  <c r="K10133" i="4"/>
  <c r="K10134" i="4"/>
  <c r="K10135" i="4"/>
  <c r="K10132" i="4"/>
  <c r="K10130" i="4"/>
  <c r="K10131" i="4"/>
  <c r="K10145" i="4"/>
  <c r="K10146" i="4"/>
  <c r="K10144" i="4"/>
  <c r="K10141" i="4"/>
  <c r="K10142" i="4"/>
  <c r="K10143" i="4"/>
  <c r="K10154" i="4"/>
  <c r="K10152" i="4"/>
  <c r="K10153" i="4"/>
  <c r="K10162" i="4"/>
  <c r="K10163" i="4"/>
  <c r="K10159" i="4"/>
  <c r="K10158" i="4"/>
  <c r="K10160" i="4"/>
  <c r="K10161" i="4"/>
  <c r="K10174" i="4"/>
  <c r="K10175" i="4"/>
  <c r="K10173" i="4"/>
  <c r="K10170" i="4"/>
  <c r="K10171" i="4"/>
  <c r="K10172" i="4"/>
  <c r="K10178" i="4"/>
  <c r="K10179" i="4"/>
  <c r="K10180" i="4"/>
  <c r="K10181" i="4"/>
  <c r="K10183" i="4"/>
  <c r="K10182" i="4"/>
  <c r="K10188" i="4"/>
  <c r="K10189" i="4"/>
  <c r="K10190" i="4"/>
  <c r="K10198" i="4"/>
  <c r="K10199" i="4"/>
  <c r="K10196" i="4"/>
  <c r="K10197" i="4"/>
  <c r="K10195" i="4"/>
  <c r="K10209" i="4"/>
  <c r="K10210" i="4"/>
  <c r="K10200" i="4"/>
  <c r="K10202" i="4"/>
  <c r="K10208" i="4"/>
  <c r="K10201" i="4"/>
  <c r="K10204" i="4"/>
  <c r="K10206" i="4"/>
  <c r="K10207" i="4"/>
  <c r="K10203" i="4"/>
  <c r="K10205" i="4"/>
  <c r="K10215" i="4"/>
  <c r="K10216" i="4"/>
  <c r="K10217" i="4"/>
  <c r="K10218" i="4"/>
  <c r="K10214" i="4"/>
  <c r="K10213" i="4"/>
  <c r="K10224" i="4"/>
  <c r="K10227" i="4"/>
  <c r="K10229" i="4"/>
  <c r="K10228" i="4"/>
  <c r="K10230" i="4"/>
  <c r="K10238" i="4"/>
  <c r="K10239" i="4"/>
  <c r="K10241" i="4"/>
  <c r="K10240" i="4"/>
  <c r="K10235" i="4"/>
  <c r="K10236" i="4"/>
  <c r="K10237" i="4"/>
  <c r="K10246" i="4"/>
  <c r="K10247" i="4"/>
  <c r="K10248" i="4"/>
  <c r="K10249" i="4"/>
  <c r="K10245" i="4"/>
  <c r="K10244" i="4"/>
  <c r="K10256" i="4"/>
  <c r="K10257" i="4"/>
  <c r="K10254" i="4"/>
  <c r="K10255" i="4"/>
  <c r="K10267" i="4"/>
  <c r="K10268" i="4"/>
  <c r="K10269" i="4"/>
  <c r="K10264" i="4"/>
  <c r="K10266" i="4"/>
  <c r="K10265" i="4"/>
  <c r="K10279" i="4"/>
  <c r="K10280" i="4"/>
  <c r="K10276" i="4"/>
  <c r="K10278" i="4"/>
  <c r="K10275" i="4"/>
  <c r="K10277" i="4"/>
  <c r="K10287" i="4"/>
  <c r="K10286" i="4"/>
  <c r="K10288" i="4"/>
  <c r="K10299" i="4"/>
  <c r="K10300" i="4"/>
  <c r="K10301" i="4"/>
  <c r="K10302" i="4"/>
  <c r="K10293" i="4"/>
  <c r="K10296" i="4"/>
  <c r="K10292" i="4"/>
  <c r="K10298" i="4"/>
  <c r="K10297" i="4"/>
  <c r="K10295" i="4"/>
  <c r="K10294" i="4"/>
  <c r="K10314" i="4"/>
  <c r="K10310" i="4"/>
  <c r="K10313" i="4"/>
  <c r="K10306" i="4"/>
  <c r="K10311" i="4"/>
  <c r="K10307" i="4"/>
  <c r="K10308" i="4"/>
  <c r="K10309" i="4"/>
  <c r="K10312" i="4"/>
  <c r="K10318" i="4"/>
  <c r="K10319" i="4"/>
  <c r="K10330" i="4"/>
  <c r="K10329" i="4"/>
  <c r="K10331" i="4"/>
  <c r="K10324" i="4"/>
  <c r="K10327" i="4"/>
  <c r="K10326" i="4"/>
  <c r="K10325" i="4"/>
  <c r="K10328" i="4"/>
  <c r="K10336" i="4"/>
  <c r="K10337" i="4"/>
  <c r="K10342" i="4"/>
  <c r="K10343" i="4"/>
  <c r="K10344" i="4"/>
  <c r="K10352" i="4"/>
  <c r="K10353" i="4"/>
  <c r="K10354" i="4"/>
  <c r="K10355" i="4"/>
  <c r="K10349" i="4"/>
  <c r="K10350" i="4"/>
  <c r="K10351" i="4"/>
  <c r="K10361" i="4"/>
  <c r="K10363" i="4"/>
  <c r="K10362" i="4"/>
  <c r="K10368" i="4"/>
  <c r="K10369" i="4"/>
  <c r="K10370" i="4"/>
  <c r="K10371" i="4"/>
  <c r="K10367" i="4"/>
  <c r="K10365" i="4"/>
  <c r="K10366" i="4"/>
  <c r="K10380" i="4"/>
  <c r="K10376" i="4"/>
  <c r="K10378" i="4"/>
  <c r="K10377" i="4"/>
  <c r="K10379" i="4"/>
  <c r="K10388" i="4"/>
  <c r="K10389" i="4"/>
  <c r="K10390" i="4"/>
  <c r="K10383" i="4"/>
  <c r="K10384" i="4"/>
  <c r="K10385" i="4"/>
  <c r="K10386" i="4"/>
  <c r="K10387" i="4"/>
  <c r="K10393" i="4"/>
  <c r="K10395" i="4"/>
  <c r="K10396" i="4"/>
  <c r="K10399" i="4"/>
  <c r="K10394" i="4"/>
  <c r="K10397" i="4"/>
  <c r="K10398" i="4"/>
  <c r="K10407" i="4"/>
  <c r="K10408" i="4"/>
  <c r="K10404" i="4"/>
  <c r="K10405" i="4"/>
  <c r="K10406" i="4"/>
  <c r="K10416" i="4"/>
  <c r="K10417" i="4"/>
  <c r="K10418" i="4"/>
  <c r="K10419" i="4"/>
  <c r="K10420" i="4"/>
  <c r="K10412" i="4"/>
  <c r="K10411" i="4"/>
  <c r="K10415" i="4"/>
  <c r="K10413" i="4"/>
  <c r="K10410" i="4"/>
  <c r="K10414" i="4"/>
  <c r="K10427" i="4"/>
  <c r="K10436" i="4"/>
  <c r="K10437" i="4"/>
  <c r="K10438" i="4"/>
  <c r="K10430" i="4"/>
  <c r="K10431" i="4"/>
  <c r="K10434" i="4"/>
  <c r="K10432" i="4"/>
  <c r="K10433" i="4"/>
  <c r="K10435" i="4"/>
  <c r="K10444" i="4"/>
  <c r="K10445" i="4"/>
  <c r="K10443" i="4"/>
  <c r="K10441" i="4"/>
  <c r="K10442" i="4"/>
  <c r="K10449" i="4"/>
  <c r="K10451" i="4"/>
  <c r="K10450" i="4"/>
  <c r="K10452" i="4"/>
  <c r="K10453" i="4"/>
  <c r="K10466" i="4"/>
  <c r="K10467" i="4"/>
  <c r="K10462" i="4"/>
  <c r="K10463" i="4"/>
  <c r="K10464" i="4"/>
  <c r="K10465" i="4"/>
  <c r="K10474" i="4"/>
  <c r="K10476" i="4"/>
  <c r="K10475" i="4"/>
  <c r="K10473" i="4"/>
  <c r="K10477" i="4"/>
  <c r="K10478" i="4"/>
  <c r="K10485" i="4"/>
  <c r="K10486" i="4"/>
  <c r="K10479" i="4"/>
  <c r="K10482" i="4"/>
  <c r="K10483" i="4"/>
  <c r="K10480" i="4"/>
  <c r="K10481" i="4"/>
  <c r="K10484" i="4"/>
  <c r="K10491" i="4"/>
  <c r="K10490" i="4"/>
  <c r="K10492" i="4"/>
  <c r="K10493" i="4"/>
  <c r="K10500" i="4"/>
  <c r="K10499" i="4"/>
  <c r="K10498" i="4"/>
  <c r="K10501" i="4"/>
  <c r="K10502" i="4"/>
  <c r="K10504" i="4"/>
  <c r="K10505" i="4"/>
  <c r="K10506" i="4"/>
  <c r="K10509" i="4"/>
  <c r="K10510" i="4"/>
  <c r="K10513" i="4"/>
  <c r="K10514" i="4"/>
  <c r="K10511" i="4"/>
  <c r="K10512" i="4"/>
  <c r="K10519" i="4"/>
  <c r="K10516" i="4"/>
  <c r="K10517" i="4"/>
  <c r="K10518" i="4"/>
  <c r="K10529" i="4"/>
  <c r="K10528" i="4"/>
  <c r="K10524" i="4"/>
  <c r="K10526" i="4"/>
  <c r="K10527" i="4"/>
  <c r="K10525" i="4"/>
  <c r="K10534" i="4"/>
  <c r="K10533" i="4"/>
  <c r="K10544" i="4"/>
  <c r="K10545" i="4"/>
  <c r="K10540" i="4"/>
  <c r="K10541" i="4"/>
  <c r="K10539" i="4"/>
  <c r="K10543" i="4"/>
  <c r="K10542" i="4"/>
  <c r="K10550" i="4"/>
  <c r="K10551" i="4"/>
  <c r="K10547" i="4"/>
  <c r="K10548" i="4"/>
  <c r="K10552" i="4"/>
  <c r="K10549" i="4"/>
  <c r="K10557" i="4"/>
  <c r="K10558" i="4"/>
  <c r="K10556" i="4"/>
  <c r="K10565" i="4"/>
  <c r="K10562" i="4"/>
  <c r="K10564" i="4"/>
  <c r="K10563" i="4"/>
  <c r="K10575" i="4"/>
  <c r="K10571" i="4"/>
  <c r="K10572" i="4"/>
  <c r="K10573" i="4"/>
  <c r="K10568" i="4"/>
  <c r="K10570" i="4"/>
  <c r="K10574" i="4"/>
  <c r="K10569" i="4"/>
  <c r="K10588" i="4"/>
  <c r="K10579" i="4"/>
  <c r="K10580" i="4"/>
  <c r="K10582" i="4"/>
  <c r="K10583" i="4"/>
  <c r="K10585" i="4"/>
  <c r="K10581" i="4"/>
  <c r="K10584" i="4"/>
  <c r="K10586" i="4"/>
  <c r="K10587" i="4"/>
  <c r="K10594" i="4"/>
  <c r="K10592" i="4"/>
  <c r="K10591" i="4"/>
  <c r="K10593" i="4"/>
  <c r="K10598" i="4"/>
  <c r="K10599" i="4"/>
  <c r="K10600" i="4"/>
  <c r="K10601" i="4"/>
  <c r="K10607" i="4"/>
  <c r="K10614" i="4"/>
  <c r="K10609" i="4"/>
  <c r="K10612" i="4"/>
  <c r="K10613" i="4"/>
  <c r="K10610" i="4"/>
  <c r="K10611" i="4"/>
  <c r="K10619" i="4"/>
  <c r="K10618" i="4"/>
  <c r="K10624" i="4"/>
  <c r="K10623" i="4"/>
  <c r="K10633" i="4"/>
  <c r="K10631" i="4"/>
  <c r="K10632" i="4"/>
  <c r="K10630" i="4"/>
  <c r="K10635" i="4"/>
  <c r="K10636" i="4"/>
  <c r="K10637" i="4"/>
  <c r="K10638" i="4"/>
  <c r="K10641" i="4"/>
  <c r="K10642" i="4"/>
  <c r="K10643" i="4"/>
  <c r="K10651" i="4"/>
  <c r="K10652" i="4"/>
  <c r="K10649" i="4"/>
  <c r="K10650" i="4"/>
  <c r="K10663" i="4"/>
  <c r="K10661" i="4"/>
  <c r="K10662" i="4"/>
  <c r="K10660" i="4"/>
  <c r="K10670" i="4"/>
  <c r="K10669" i="4"/>
  <c r="K10673" i="4"/>
  <c r="K10674" i="4"/>
  <c r="K10677" i="4"/>
  <c r="K10678" i="4"/>
  <c r="K10679" i="4"/>
  <c r="K10680" i="4"/>
  <c r="K10689" i="4"/>
  <c r="K10688" i="4"/>
  <c r="K10686" i="4"/>
  <c r="K10687" i="4"/>
  <c r="K10685" i="4"/>
  <c r="K10694" i="4"/>
  <c r="K10695" i="4"/>
  <c r="K10696" i="4"/>
  <c r="K10704" i="4"/>
  <c r="K10705" i="4"/>
  <c r="K10706" i="4"/>
  <c r="K10701" i="4"/>
  <c r="K10702" i="4"/>
  <c r="K10703" i="4"/>
  <c r="K10712" i="4"/>
  <c r="K10711" i="4"/>
  <c r="K10723" i="4"/>
  <c r="K10724" i="4"/>
  <c r="K10718" i="4"/>
  <c r="K10720" i="4"/>
  <c r="K10721" i="4"/>
  <c r="K10722" i="4"/>
  <c r="K10719" i="4"/>
  <c r="K10729" i="4"/>
  <c r="K10730" i="4"/>
  <c r="K10734" i="4"/>
  <c r="K10733" i="4"/>
  <c r="K10735" i="4"/>
  <c r="K10737" i="4"/>
  <c r="K10736" i="4"/>
  <c r="K10738" i="4"/>
  <c r="K10739" i="4"/>
  <c r="K10741" i="4"/>
  <c r="K10740" i="4"/>
  <c r="K10749" i="4"/>
  <c r="K10745" i="4"/>
  <c r="K10748" i="4"/>
  <c r="K10747" i="4"/>
  <c r="K10746" i="4"/>
  <c r="K10753" i="4"/>
  <c r="K10752" i="4"/>
  <c r="K10755" i="4"/>
  <c r="K10756" i="4"/>
  <c r="K10757" i="4"/>
  <c r="K10758" i="4"/>
  <c r="K10759" i="4"/>
  <c r="K10766" i="4"/>
  <c r="K10765" i="4"/>
  <c r="K10772" i="4"/>
  <c r="K10771" i="4"/>
  <c r="K10775" i="4"/>
  <c r="K10776" i="4"/>
  <c r="K10777" i="4"/>
  <c r="K10785" i="4"/>
  <c r="K10781" i="4"/>
  <c r="K10782" i="4"/>
  <c r="K10783" i="4"/>
  <c r="K10784" i="4"/>
  <c r="K10780" i="4"/>
  <c r="K10793" i="4"/>
  <c r="K10792" i="4"/>
  <c r="K10789" i="4"/>
  <c r="K10790" i="4"/>
  <c r="K10791" i="4"/>
  <c r="K10797" i="4"/>
  <c r="K10798" i="4"/>
  <c r="K10800" i="4"/>
  <c r="K10799" i="4"/>
  <c r="K10801" i="4"/>
  <c r="K10803" i="4"/>
  <c r="K10804" i="4"/>
  <c r="K10807" i="4"/>
  <c r="K10810" i="4"/>
  <c r="K10809" i="4"/>
  <c r="K10817" i="4"/>
  <c r="K10818" i="4"/>
  <c r="K10819" i="4"/>
  <c r="K10825" i="4"/>
  <c r="K10823" i="4"/>
  <c r="K10824" i="4"/>
  <c r="K10827" i="4"/>
  <c r="K10826" i="4"/>
  <c r="K10832" i="4"/>
  <c r="K10833" i="4"/>
  <c r="K10831" i="4"/>
  <c r="K10836" i="4"/>
  <c r="K10837" i="4"/>
  <c r="K10842" i="4"/>
  <c r="K10843" i="4"/>
  <c r="K10847" i="4"/>
  <c r="K10851" i="4"/>
  <c r="K10852" i="4"/>
  <c r="K10853" i="4"/>
  <c r="K10856" i="4"/>
  <c r="K10855" i="4"/>
  <c r="K10857" i="4"/>
  <c r="K10858" i="4"/>
  <c r="K10862" i="4"/>
  <c r="K10861" i="4"/>
  <c r="K10863" i="4"/>
  <c r="K10871" i="4"/>
  <c r="K10869" i="4"/>
  <c r="K10870" i="4"/>
  <c r="K10868" i="4"/>
  <c r="K10877" i="4"/>
  <c r="K10876" i="4"/>
  <c r="K10884" i="4"/>
  <c r="K10888" i="4"/>
  <c r="K10890" i="4"/>
  <c r="K10891" i="4"/>
  <c r="K10889" i="4"/>
  <c r="K10895" i="4"/>
  <c r="K10896" i="4"/>
  <c r="K10898" i="4"/>
  <c r="K10899" i="4"/>
  <c r="K10900" i="4"/>
  <c r="K10906" i="4"/>
  <c r="K10904" i="4"/>
  <c r="K10905" i="4"/>
  <c r="K10913" i="4"/>
  <c r="K10912" i="4"/>
  <c r="K10911" i="4"/>
  <c r="K10917" i="4"/>
  <c r="K10918" i="4"/>
  <c r="K10921" i="4"/>
  <c r="K10924" i="4"/>
  <c r="K10922" i="4"/>
  <c r="K10923" i="4"/>
  <c r="K10925" i="4"/>
  <c r="K10928" i="4"/>
  <c r="K10926" i="4"/>
  <c r="K10927" i="4"/>
  <c r="K10930" i="4"/>
  <c r="K10932" i="4"/>
  <c r="K10934" i="4"/>
  <c r="K10931" i="4"/>
  <c r="K10933" i="4"/>
  <c r="K10938" i="4"/>
  <c r="K10936" i="4"/>
  <c r="K10937" i="4"/>
  <c r="K10942" i="4"/>
  <c r="K10941" i="4"/>
  <c r="K10949" i="4"/>
  <c r="K10944" i="4"/>
  <c r="K10945" i="4"/>
  <c r="K10946" i="4"/>
  <c r="K10948" i="4"/>
  <c r="K10947" i="4"/>
  <c r="K10958" i="4"/>
  <c r="K10959" i="4"/>
  <c r="K10954" i="4"/>
  <c r="K10956" i="4"/>
  <c r="K10957" i="4"/>
  <c r="K10953" i="4"/>
  <c r="K10955" i="4"/>
  <c r="K10965" i="4"/>
  <c r="K10963" i="4"/>
  <c r="K10964" i="4"/>
  <c r="K10967" i="4"/>
  <c r="K10969" i="4"/>
  <c r="K10968" i="4"/>
  <c r="K10974" i="4"/>
  <c r="K10975" i="4"/>
  <c r="K10971" i="4"/>
  <c r="K10972" i="4"/>
  <c r="K10973" i="4"/>
  <c r="K10982" i="4"/>
  <c r="K10979" i="4"/>
  <c r="K10977" i="4"/>
  <c r="K10978" i="4"/>
  <c r="K10980" i="4"/>
  <c r="K10981" i="4"/>
  <c r="K10988" i="4"/>
  <c r="K10987" i="4"/>
  <c r="K10986" i="4"/>
  <c r="K10994" i="4"/>
  <c r="K10995" i="4"/>
  <c r="K10993" i="4"/>
  <c r="K10996" i="4"/>
  <c r="K11000" i="4"/>
  <c r="K11004" i="4"/>
  <c r="K11006" i="4"/>
  <c r="K11003" i="4"/>
  <c r="K11005" i="4"/>
  <c r="K11008" i="4"/>
  <c r="K11011" i="4"/>
  <c r="K11012" i="4"/>
  <c r="K11013" i="4"/>
  <c r="K11018" i="4"/>
  <c r="K11017" i="4"/>
  <c r="K11020" i="4"/>
  <c r="K11022" i="4"/>
  <c r="K11021" i="4"/>
  <c r="K11026" i="4"/>
  <c r="K11029" i="4"/>
  <c r="K11030" i="4"/>
  <c r="K11025" i="4"/>
  <c r="K11024" i="4"/>
  <c r="K11027" i="4"/>
  <c r="K11028" i="4"/>
  <c r="K11036" i="4"/>
  <c r="K11037" i="4"/>
  <c r="K11038" i="4"/>
  <c r="K11048" i="4"/>
  <c r="K11043" i="4"/>
  <c r="K11044" i="4"/>
  <c r="K11045" i="4"/>
  <c r="K11046" i="4"/>
  <c r="K11042" i="4"/>
  <c r="K11047" i="4"/>
  <c r="K11055" i="4"/>
  <c r="K11057" i="4"/>
  <c r="K11058" i="4"/>
  <c r="K11056" i="4"/>
  <c r="K11060" i="4"/>
  <c r="K11061" i="4"/>
  <c r="K11064" i="4"/>
  <c r="K11063" i="4"/>
  <c r="K11065" i="4"/>
  <c r="K11069" i="4"/>
  <c r="K11070" i="4"/>
  <c r="K11072" i="4"/>
  <c r="K11071" i="4"/>
  <c r="K11078" i="4"/>
  <c r="K11079" i="4"/>
  <c r="K11085" i="4"/>
  <c r="K11086" i="4"/>
  <c r="K11083" i="4"/>
  <c r="K11084" i="4"/>
  <c r="K11095" i="4"/>
  <c r="K11094" i="4"/>
  <c r="K11096" i="4"/>
  <c r="K11090" i="4"/>
  <c r="K11089" i="4"/>
  <c r="K11092" i="4"/>
  <c r="K11093" i="4"/>
  <c r="K11091" i="4"/>
  <c r="K11102" i="4"/>
  <c r="K11103" i="4"/>
  <c r="K11104" i="4"/>
  <c r="K11098" i="4"/>
  <c r="K11099" i="4"/>
  <c r="K11100" i="4"/>
  <c r="K11101" i="4"/>
  <c r="K11110" i="4"/>
  <c r="K11109" i="4"/>
  <c r="K11107" i="4"/>
  <c r="K11108" i="4"/>
  <c r="K11111" i="4"/>
  <c r="K11113" i="4"/>
  <c r="K11112" i="4"/>
  <c r="K11114" i="4"/>
  <c r="K11121" i="4"/>
  <c r="K11118" i="4"/>
  <c r="K11119" i="4"/>
  <c r="K11120" i="4"/>
  <c r="K11128" i="4"/>
  <c r="K11127" i="4"/>
  <c r="K11132" i="4"/>
  <c r="K11133" i="4"/>
  <c r="K11130" i="4"/>
  <c r="K11131" i="4"/>
  <c r="K11141" i="4"/>
  <c r="K11142" i="4"/>
  <c r="K11138" i="4"/>
  <c r="K11140" i="4"/>
  <c r="K11139" i="4"/>
  <c r="K11150" i="4"/>
  <c r="K11151" i="4"/>
  <c r="K11152" i="4"/>
  <c r="K11153" i="4"/>
  <c r="K11148" i="4"/>
  <c r="K11149" i="4"/>
  <c r="K11156" i="4"/>
  <c r="K11155" i="4"/>
  <c r="K11162" i="4"/>
  <c r="K11163" i="4"/>
  <c r="K11161" i="4"/>
  <c r="K11168" i="4"/>
  <c r="K11167" i="4"/>
  <c r="K11165" i="4"/>
  <c r="K11166" i="4"/>
  <c r="K11171" i="4"/>
  <c r="K11172" i="4"/>
  <c r="K11173" i="4"/>
  <c r="K11177" i="4"/>
  <c r="K11186" i="4"/>
  <c r="K11185" i="4"/>
  <c r="K11191" i="4"/>
  <c r="K11193" i="4"/>
  <c r="K11192" i="4"/>
  <c r="K11199" i="4"/>
  <c r="K11202" i="4"/>
  <c r="K11203" i="4"/>
  <c r="K11204" i="4"/>
  <c r="K11198" i="4"/>
  <c r="K11201" i="4"/>
  <c r="K11200" i="4"/>
  <c r="K11211" i="4"/>
  <c r="K11210" i="4"/>
  <c r="K11223" i="4"/>
  <c r="K11216" i="4"/>
  <c r="K11217" i="4"/>
  <c r="K11218" i="4"/>
  <c r="K11221" i="4"/>
  <c r="K11222" i="4"/>
  <c r="K11219" i="4"/>
  <c r="K11220" i="4"/>
  <c r="K11228" i="4"/>
  <c r="K11229" i="4"/>
  <c r="K11231" i="4"/>
  <c r="K11232" i="4"/>
  <c r="K11227" i="4"/>
  <c r="K11230" i="4"/>
  <c r="K11233" i="4"/>
  <c r="K11239" i="4"/>
  <c r="K11238" i="4"/>
  <c r="K11240" i="4"/>
  <c r="K11245" i="4"/>
  <c r="K11247" i="4"/>
  <c r="K11246" i="4"/>
  <c r="K11242" i="4"/>
  <c r="K11244" i="4"/>
  <c r="K11243" i="4"/>
  <c r="K11255" i="4"/>
  <c r="K11256" i="4"/>
  <c r="K11251" i="4"/>
  <c r="K11252" i="4"/>
  <c r="K11254" i="4"/>
  <c r="K11253" i="4"/>
  <c r="K11263" i="4"/>
  <c r="K11268" i="4"/>
  <c r="K11271" i="4"/>
  <c r="K11272" i="4"/>
  <c r="K11273" i="4"/>
  <c r="K11280" i="4"/>
  <c r="K11279" i="4"/>
  <c r="K11287" i="4"/>
  <c r="K11288" i="4"/>
  <c r="K11283" i="4"/>
  <c r="K11282" i="4"/>
  <c r="K11284" i="4"/>
  <c r="K11286" i="4"/>
  <c r="K11285" i="4"/>
  <c r="K11298" i="4"/>
  <c r="K11299" i="4"/>
  <c r="K11293" i="4"/>
  <c r="K11296" i="4"/>
  <c r="K11292" i="4"/>
  <c r="K11294" i="4"/>
  <c r="K11297" i="4"/>
  <c r="K11291" i="4"/>
  <c r="K11295" i="4"/>
  <c r="K11307" i="4"/>
  <c r="K11306" i="4"/>
  <c r="K11308" i="4"/>
  <c r="K11304" i="4"/>
  <c r="K11305" i="4"/>
  <c r="K11318" i="4"/>
  <c r="K11320" i="4"/>
  <c r="K11319" i="4"/>
  <c r="K11316" i="4"/>
  <c r="K11317" i="4"/>
  <c r="K11331" i="4"/>
  <c r="K11330" i="4"/>
  <c r="K11327" i="4"/>
  <c r="K11329" i="4"/>
  <c r="K11328" i="4"/>
  <c r="K11338" i="4"/>
  <c r="K11337" i="4"/>
  <c r="K11336" i="4"/>
  <c r="K11335" i="4"/>
  <c r="K11346" i="4"/>
  <c r="K11342" i="4"/>
  <c r="K11343" i="4"/>
  <c r="K11344" i="4"/>
  <c r="K11345" i="4"/>
  <c r="K11352" i="4"/>
  <c r="K11355" i="4"/>
  <c r="K11353" i="4"/>
  <c r="K11354" i="4"/>
  <c r="K11362" i="4"/>
  <c r="K11360" i="4"/>
  <c r="K11359" i="4"/>
  <c r="K11361" i="4"/>
  <c r="K11367" i="4"/>
  <c r="K11368" i="4"/>
  <c r="K11365" i="4"/>
  <c r="K11366" i="4"/>
  <c r="K11364" i="4"/>
  <c r="K11376" i="4"/>
  <c r="K11373" i="4"/>
  <c r="K11374" i="4"/>
  <c r="K11375" i="4"/>
  <c r="K11379" i="4"/>
  <c r="K11377" i="4"/>
  <c r="K11378" i="4"/>
  <c r="K11384" i="4"/>
  <c r="K11385" i="4"/>
  <c r="K11386" i="4"/>
  <c r="K11383" i="4"/>
  <c r="K11382" i="4"/>
  <c r="K11381" i="4"/>
  <c r="K11394" i="4"/>
  <c r="K11390" i="4"/>
  <c r="K11391" i="4"/>
  <c r="K11392" i="4"/>
  <c r="K11393" i="4"/>
  <c r="K11404" i="4"/>
  <c r="K11403" i="4"/>
  <c r="K11401" i="4"/>
  <c r="K11402" i="4"/>
  <c r="K11400" i="4"/>
  <c r="K11398" i="4"/>
  <c r="K11399" i="4"/>
  <c r="K11411" i="4"/>
  <c r="K11412" i="4"/>
  <c r="K11420" i="4"/>
  <c r="K11419" i="4"/>
  <c r="K11417" i="4"/>
  <c r="K11421" i="4"/>
  <c r="K11415" i="4"/>
  <c r="K11418" i="4"/>
  <c r="K11422" i="4"/>
  <c r="K11414" i="4"/>
  <c r="K11416" i="4"/>
  <c r="K11428" i="4"/>
  <c r="K11429" i="4"/>
  <c r="K11426" i="4"/>
  <c r="K11424" i="4"/>
  <c r="K11423" i="4"/>
  <c r="K11425" i="4"/>
  <c r="K11427" i="4"/>
  <c r="K11447" i="4"/>
  <c r="K11446" i="4"/>
  <c r="K11442" i="4"/>
  <c r="K11443" i="4"/>
  <c r="K11445" i="4"/>
  <c r="K11444" i="4"/>
  <c r="K11460" i="4"/>
  <c r="K11456" i="4"/>
  <c r="K11457" i="4"/>
  <c r="K11458" i="4"/>
  <c r="K11459" i="4"/>
  <c r="K11454" i="4"/>
  <c r="K11455" i="4"/>
  <c r="K11469" i="4"/>
  <c r="K11468" i="4"/>
  <c r="K11479" i="4"/>
  <c r="K11481" i="4"/>
  <c r="K11480" i="4"/>
  <c r="K11476" i="4"/>
  <c r="K11475" i="4"/>
  <c r="K11478" i="4"/>
  <c r="K11477" i="4"/>
  <c r="K11485" i="4"/>
  <c r="K11484" i="4"/>
  <c r="K11483" i="4"/>
  <c r="K11491" i="4"/>
  <c r="K11493" i="4"/>
  <c r="K11489" i="4"/>
  <c r="K11490" i="4"/>
  <c r="K11492" i="4"/>
  <c r="K11498" i="4"/>
  <c r="K11499" i="4"/>
  <c r="K11497" i="4"/>
  <c r="K11500" i="4"/>
  <c r="K11495" i="4"/>
  <c r="K11496" i="4"/>
  <c r="K11505" i="4"/>
  <c r="K11506" i="4"/>
  <c r="K11503" i="4"/>
  <c r="K11504" i="4"/>
  <c r="K11502" i="4"/>
  <c r="K11513" i="4"/>
  <c r="K11514" i="4"/>
  <c r="K11515" i="4"/>
  <c r="K11510" i="4"/>
  <c r="K11512" i="4"/>
  <c r="K11511" i="4"/>
  <c r="K11520" i="4"/>
  <c r="K11519" i="4"/>
  <c r="K11521" i="4"/>
  <c r="K11522" i="4"/>
  <c r="K11523" i="4"/>
  <c r="K11529" i="4"/>
  <c r="K11530" i="4"/>
  <c r="K11527" i="4"/>
  <c r="K11528" i="4"/>
  <c r="K11538" i="4"/>
  <c r="K11537" i="4"/>
  <c r="K11536" i="4"/>
  <c r="K11535" i="4"/>
  <c r="K11549" i="4"/>
  <c r="K11548" i="4"/>
  <c r="K11544" i="4"/>
  <c r="K11547" i="4"/>
  <c r="K11545" i="4"/>
  <c r="K11546" i="4"/>
  <c r="K11553" i="4"/>
  <c r="K11551" i="4"/>
  <c r="K11552" i="4"/>
  <c r="K11564" i="4"/>
  <c r="K11565" i="4"/>
  <c r="K11562" i="4"/>
  <c r="K11563" i="4"/>
  <c r="K11561" i="4"/>
  <c r="K11573" i="4"/>
  <c r="K11571" i="4"/>
  <c r="K11572" i="4"/>
  <c r="K11578" i="4"/>
  <c r="K11577" i="4"/>
  <c r="K11583" i="4"/>
  <c r="K11584" i="4"/>
  <c r="K11594" i="4"/>
  <c r="K11593" i="4"/>
  <c r="K11595" i="4"/>
  <c r="K11596" i="4"/>
  <c r="K11587" i="4"/>
  <c r="K11589" i="4"/>
  <c r="K11590" i="4"/>
  <c r="K11592" i="4"/>
  <c r="K11591" i="4"/>
  <c r="K11588" i="4"/>
  <c r="K11604" i="4"/>
  <c r="K11605" i="4"/>
  <c r="K11601" i="4"/>
  <c r="K11602" i="4"/>
  <c r="K11603" i="4"/>
  <c r="K11617" i="4"/>
  <c r="K11615" i="4"/>
  <c r="K11616" i="4"/>
  <c r="K11609" i="4"/>
  <c r="K11610" i="4"/>
  <c r="K11611" i="4"/>
  <c r="K11612" i="4"/>
  <c r="K11613" i="4"/>
  <c r="K11614" i="4"/>
  <c r="K11627" i="4"/>
  <c r="K11624" i="4"/>
  <c r="K11625" i="4"/>
  <c r="K11626" i="4"/>
  <c r="K11629" i="4"/>
  <c r="K11630" i="4"/>
  <c r="K11639" i="4"/>
  <c r="K11637" i="4"/>
  <c r="K11638" i="4"/>
  <c r="K11635" i="4"/>
  <c r="K11636" i="4"/>
  <c r="K11644" i="4"/>
  <c r="K11646" i="4"/>
  <c r="K11645" i="4"/>
  <c r="K11643" i="4"/>
  <c r="K11642" i="4"/>
  <c r="K11650" i="4"/>
  <c r="K11651" i="4"/>
  <c r="K11654" i="4"/>
  <c r="K11652" i="4"/>
  <c r="K11653" i="4"/>
  <c r="K11665" i="4"/>
  <c r="K11667" i="4"/>
  <c r="K11666" i="4"/>
  <c r="K11661" i="4"/>
  <c r="K11662" i="4"/>
  <c r="K11663" i="4"/>
  <c r="K11664" i="4"/>
  <c r="K11671" i="4"/>
  <c r="K11670" i="4"/>
  <c r="K11677" i="4"/>
  <c r="K11678" i="4"/>
  <c r="K11679" i="4"/>
  <c r="K11686" i="4"/>
  <c r="K11684" i="4"/>
  <c r="K11685" i="4"/>
  <c r="K11692" i="4"/>
  <c r="K11690" i="4"/>
  <c r="K11691" i="4"/>
  <c r="K11698" i="4"/>
  <c r="K11696" i="4"/>
  <c r="K11697" i="4"/>
  <c r="K11706" i="4"/>
  <c r="K11704" i="4"/>
  <c r="K11705" i="4"/>
  <c r="K11707" i="4"/>
  <c r="K11702" i="4"/>
  <c r="K11703" i="4"/>
  <c r="K11718" i="4"/>
  <c r="K11719" i="4"/>
  <c r="K11717" i="4"/>
  <c r="K11715" i="4"/>
  <c r="K11714" i="4"/>
  <c r="K11712" i="4"/>
  <c r="K11713" i="4"/>
  <c r="K11716" i="4"/>
  <c r="K11723" i="4"/>
  <c r="K11722" i="4"/>
  <c r="K11721" i="4"/>
  <c r="K11726" i="4"/>
  <c r="K11728" i="4"/>
  <c r="K11730" i="4"/>
  <c r="K11727" i="4"/>
  <c r="K11729" i="4"/>
  <c r="K11736" i="4"/>
  <c r="K11737" i="4"/>
  <c r="K11739" i="4"/>
  <c r="K11740" i="4"/>
  <c r="K11738" i="4"/>
  <c r="K11732" i="4"/>
  <c r="K11733" i="4"/>
  <c r="K11735" i="4"/>
  <c r="K11734" i="4"/>
  <c r="K11748" i="4"/>
  <c r="K11750" i="4"/>
  <c r="K11751" i="4"/>
  <c r="K11749" i="4"/>
  <c r="K11744" i="4"/>
  <c r="K11745" i="4"/>
  <c r="K11746" i="4"/>
  <c r="K11747" i="4"/>
  <c r="K11764" i="4"/>
  <c r="K11765" i="4"/>
  <c r="K11768" i="4"/>
  <c r="K11762" i="4"/>
  <c r="K11767" i="4"/>
  <c r="K11763" i="4"/>
  <c r="K11766" i="4"/>
  <c r="K11756" i="4"/>
  <c r="K11759" i="4"/>
  <c r="K11757" i="4"/>
  <c r="K11758" i="4"/>
  <c r="K11760" i="4"/>
  <c r="K11761" i="4"/>
  <c r="K11773" i="4"/>
  <c r="K11772" i="4"/>
  <c r="K11770" i="4"/>
  <c r="K11771" i="4"/>
  <c r="K11779" i="4"/>
  <c r="K11780" i="4"/>
  <c r="K11778" i="4"/>
  <c r="K11789" i="4"/>
  <c r="K11790" i="4"/>
  <c r="K11785" i="4"/>
  <c r="K11786" i="4"/>
  <c r="K11787" i="4"/>
  <c r="K11788" i="4"/>
  <c r="K11794" i="4"/>
  <c r="K11793" i="4"/>
  <c r="K11792" i="4"/>
  <c r="K11799" i="4"/>
  <c r="K11798" i="4"/>
  <c r="K11795" i="4"/>
  <c r="K11796" i="4"/>
  <c r="K11797" i="4"/>
  <c r="K11801" i="4"/>
  <c r="K11809" i="4"/>
  <c r="K11807" i="4"/>
  <c r="K11808" i="4"/>
  <c r="K11817" i="4"/>
  <c r="K11816" i="4"/>
  <c r="K11813" i="4"/>
  <c r="K11814" i="4"/>
  <c r="K11812" i="4"/>
  <c r="K11815" i="4"/>
  <c r="K11820" i="4"/>
  <c r="K11821" i="4"/>
  <c r="K11825" i="4"/>
  <c r="K11826" i="4"/>
  <c r="K11824" i="4"/>
  <c r="K11827" i="4"/>
  <c r="K11836" i="4"/>
  <c r="K11835" i="4"/>
  <c r="K11833" i="4"/>
  <c r="K11832" i="4"/>
  <c r="K11834" i="4"/>
  <c r="K11845" i="4"/>
  <c r="K11846" i="4"/>
  <c r="K11842" i="4"/>
  <c r="K11844" i="4"/>
  <c r="K11841" i="4"/>
  <c r="K11843" i="4"/>
  <c r="K11851" i="4"/>
  <c r="K11848" i="4"/>
  <c r="K11850" i="4"/>
  <c r="K11849" i="4"/>
  <c r="K11855" i="4"/>
  <c r="K11856" i="4"/>
  <c r="K11867" i="4"/>
  <c r="K11865" i="4"/>
  <c r="K11864" i="4"/>
  <c r="K11866" i="4"/>
  <c r="K11872" i="4"/>
  <c r="K11880" i="4"/>
  <c r="K11881" i="4"/>
  <c r="K11882" i="4"/>
  <c r="K11877" i="4"/>
  <c r="K11876" i="4"/>
  <c r="K11879" i="4"/>
  <c r="K11878" i="4"/>
  <c r="K11888" i="4"/>
  <c r="K11887" i="4"/>
  <c r="K11891" i="4"/>
  <c r="K11892" i="4"/>
  <c r="K11893" i="4"/>
  <c r="K11899" i="4"/>
  <c r="K11900" i="4"/>
  <c r="K11901" i="4"/>
  <c r="K11902" i="4"/>
  <c r="K11903" i="4"/>
  <c r="K11909" i="4"/>
  <c r="K11910" i="4"/>
  <c r="K11911" i="4"/>
  <c r="K11917" i="4"/>
  <c r="K11918" i="4"/>
  <c r="K11916" i="4"/>
  <c r="K11915" i="4"/>
  <c r="K11926" i="4"/>
  <c r="K11927" i="4"/>
  <c r="K11925" i="4"/>
  <c r="K11936" i="4"/>
  <c r="K11935" i="4"/>
  <c r="K11934" i="4"/>
  <c r="K11932" i="4"/>
  <c r="K11933" i="4"/>
  <c r="K11940" i="4"/>
  <c r="K11941" i="4"/>
  <c r="K11942" i="4"/>
  <c r="K11939" i="4"/>
  <c r="K11947" i="4"/>
  <c r="K11948" i="4"/>
  <c r="K11949" i="4"/>
  <c r="K11950" i="4"/>
  <c r="K11946" i="4"/>
  <c r="K11963" i="4"/>
  <c r="K11962" i="4"/>
  <c r="K11964" i="4"/>
  <c r="K11959" i="4"/>
  <c r="K11960" i="4"/>
  <c r="K11961" i="4"/>
  <c r="K11957" i="4"/>
  <c r="K11956" i="4"/>
  <c r="K11958" i="4"/>
  <c r="K11970" i="4"/>
  <c r="K11971" i="4"/>
  <c r="K11969" i="4"/>
  <c r="K11977" i="4"/>
  <c r="K11978" i="4"/>
  <c r="K11972" i="4"/>
  <c r="K11975" i="4"/>
  <c r="K11973" i="4"/>
  <c r="K11974" i="4"/>
  <c r="K11976" i="4"/>
  <c r="K11994" i="4"/>
  <c r="K11992" i="4"/>
  <c r="K11993" i="4"/>
  <c r="K11989" i="4"/>
  <c r="K11990" i="4"/>
  <c r="K11988" i="4"/>
  <c r="K11986" i="4"/>
  <c r="K11991" i="4"/>
  <c r="K11987" i="4"/>
  <c r="K11997" i="4"/>
  <c r="K12003" i="4"/>
  <c r="K12004" i="4"/>
  <c r="K12001" i="4"/>
  <c r="K12002" i="4"/>
  <c r="K12011" i="4"/>
  <c r="K12012" i="4"/>
  <c r="K12013" i="4"/>
  <c r="K12010" i="4"/>
  <c r="K12018" i="4"/>
  <c r="K12019" i="4"/>
  <c r="K12017" i="4"/>
  <c r="K12025" i="4"/>
  <c r="K12027" i="4"/>
  <c r="K12026" i="4"/>
  <c r="K12024" i="4"/>
  <c r="K12036" i="4"/>
  <c r="K12037" i="4"/>
  <c r="K12038" i="4"/>
  <c r="K12035" i="4"/>
  <c r="K12034" i="4"/>
  <c r="K12033" i="4"/>
  <c r="K12031" i="4"/>
  <c r="K12032" i="4"/>
  <c r="K12045" i="4"/>
  <c r="K12044" i="4"/>
  <c r="K12042" i="4"/>
  <c r="K12043" i="4"/>
  <c r="K12051" i="4"/>
  <c r="K12052" i="4"/>
  <c r="K12050" i="4"/>
  <c r="K12049" i="4"/>
  <c r="K12048" i="4"/>
  <c r="K12060" i="4"/>
  <c r="K12058" i="4"/>
  <c r="K12059" i="4"/>
  <c r="K12067" i="4"/>
  <c r="K12068" i="4"/>
  <c r="K12069" i="4"/>
  <c r="K12066" i="4"/>
  <c r="K12065" i="4"/>
  <c r="K12073" i="4"/>
  <c r="K12078" i="4"/>
  <c r="K12077" i="4"/>
  <c r="K12076" i="4"/>
  <c r="K12081" i="4"/>
  <c r="K12082" i="4"/>
  <c r="K12086" i="4"/>
  <c r="K12087" i="4"/>
  <c r="K12085" i="4"/>
  <c r="K12092" i="4"/>
  <c r="K12091" i="4"/>
  <c r="K12100" i="4"/>
  <c r="K12101" i="4"/>
  <c r="K12102" i="4"/>
  <c r="K12098" i="4"/>
  <c r="K12097" i="4"/>
  <c r="K12099" i="4"/>
  <c r="K12109" i="4"/>
  <c r="K12110" i="4"/>
  <c r="K12107" i="4"/>
  <c r="K12108" i="4"/>
  <c r="K12119" i="4"/>
  <c r="K12118" i="4"/>
  <c r="K12115" i="4"/>
  <c r="K12116" i="4"/>
  <c r="K12117" i="4"/>
  <c r="K12122" i="4"/>
  <c r="K12126" i="4"/>
  <c r="K12127" i="4"/>
  <c r="K12130" i="4"/>
  <c r="K12131" i="4"/>
  <c r="K12136" i="4"/>
  <c r="K12135" i="4"/>
  <c r="K12137" i="4"/>
  <c r="K12133" i="4"/>
  <c r="K12134" i="4"/>
  <c r="K12148" i="4"/>
  <c r="K12149" i="4"/>
  <c r="K12146" i="4"/>
  <c r="K12147" i="4"/>
  <c r="K12145" i="4"/>
  <c r="K12144" i="4"/>
  <c r="K12163" i="4"/>
  <c r="K12160" i="4"/>
  <c r="K12159" i="4"/>
  <c r="K12161" i="4"/>
  <c r="K12162" i="4"/>
  <c r="K12166" i="4"/>
  <c r="K12167" i="4"/>
  <c r="K12175" i="4"/>
  <c r="K12176" i="4"/>
  <c r="K12171" i="4"/>
  <c r="K12173" i="4"/>
  <c r="K12172" i="4"/>
  <c r="K12174" i="4"/>
  <c r="K12181" i="4"/>
  <c r="K12180" i="4"/>
  <c r="K12179" i="4"/>
  <c r="K12193" i="4"/>
  <c r="K12194" i="4"/>
  <c r="K12191" i="4"/>
  <c r="K12190" i="4"/>
  <c r="K12192" i="4"/>
  <c r="K12200" i="4"/>
  <c r="K12202" i="4"/>
  <c r="K12201" i="4"/>
  <c r="K12207" i="4"/>
  <c r="K12211" i="4"/>
  <c r="K12212" i="4"/>
  <c r="K12213" i="4"/>
  <c r="K12214" i="4"/>
  <c r="K12215" i="4"/>
  <c r="K12223" i="4"/>
  <c r="K12218" i="4"/>
  <c r="K12220" i="4"/>
  <c r="K12222" i="4"/>
  <c r="K12219" i="4"/>
  <c r="K12221" i="4"/>
  <c r="K12229" i="4"/>
  <c r="K12230" i="4"/>
  <c r="K12226" i="4"/>
  <c r="K12227" i="4"/>
  <c r="K12228" i="4"/>
  <c r="K12238" i="4"/>
  <c r="K12233" i="4"/>
  <c r="K12234" i="4"/>
  <c r="K12236" i="4"/>
  <c r="K12235" i="4"/>
  <c r="K12237" i="4"/>
  <c r="K12249" i="4"/>
  <c r="K12250" i="4"/>
  <c r="K12245" i="4"/>
  <c r="K12247" i="4"/>
  <c r="K12246" i="4"/>
  <c r="K12244" i="4"/>
  <c r="K12248" i="4"/>
  <c r="K12243" i="4"/>
  <c r="K12254" i="4"/>
  <c r="K12256" i="4"/>
  <c r="K12255" i="4"/>
  <c r="K12258" i="4"/>
  <c r="K12262" i="4"/>
  <c r="K12259" i="4"/>
  <c r="K12260" i="4"/>
  <c r="K12261" i="4"/>
  <c r="K12270" i="4"/>
  <c r="K12267" i="4"/>
  <c r="K12268" i="4"/>
  <c r="K12266" i="4"/>
  <c r="K12269" i="4"/>
  <c r="K12276" i="4"/>
  <c r="K12274" i="4"/>
  <c r="K12275" i="4"/>
  <c r="K12283" i="4"/>
  <c r="K12281" i="4"/>
  <c r="K12280" i="4"/>
  <c r="K12282" i="4"/>
  <c r="K12287" i="4"/>
  <c r="K12288" i="4"/>
  <c r="K12289" i="4"/>
  <c r="K12290" i="4"/>
  <c r="K12291" i="4"/>
  <c r="K12292" i="4"/>
  <c r="K12296" i="4"/>
  <c r="K12298" i="4"/>
  <c r="K12295" i="4"/>
  <c r="K12294" i="4"/>
  <c r="K12297" i="4"/>
  <c r="K12304" i="4"/>
  <c r="K12301" i="4"/>
  <c r="K12302" i="4"/>
  <c r="K12303" i="4"/>
  <c r="K12306" i="4"/>
  <c r="K12307" i="4"/>
  <c r="K12308" i="4"/>
  <c r="K12311" i="4"/>
  <c r="K12314" i="4"/>
  <c r="K12310" i="4"/>
  <c r="K12313" i="4"/>
  <c r="K12315" i="4"/>
  <c r="K12312" i="4"/>
  <c r="K12318" i="4"/>
  <c r="K12317" i="4"/>
  <c r="K12320" i="4"/>
  <c r="K12321" i="4"/>
  <c r="K12323" i="4"/>
  <c r="K12328" i="4"/>
  <c r="K12329" i="4"/>
  <c r="K12325" i="4"/>
  <c r="K12327" i="4"/>
  <c r="K12326" i="4"/>
  <c r="K12334" i="4"/>
  <c r="K12335" i="4"/>
  <c r="K12336" i="4"/>
  <c r="K12331" i="4"/>
  <c r="K12332" i="4"/>
  <c r="K12333" i="4"/>
  <c r="K12339" i="4"/>
  <c r="K12340" i="4"/>
  <c r="K12342" i="4"/>
  <c r="K12341" i="4"/>
  <c r="K12343" i="4"/>
  <c r="K12348" i="4"/>
  <c r="K12352" i="4"/>
  <c r="K12350" i="4"/>
  <c r="K12351" i="4"/>
  <c r="K12364" i="4"/>
  <c r="K12365" i="4"/>
  <c r="K12360" i="4"/>
  <c r="K12362" i="4"/>
  <c r="K12361" i="4"/>
  <c r="K12363" i="4"/>
  <c r="K12366" i="4"/>
  <c r="K12367" i="4"/>
  <c r="K12373" i="4"/>
  <c r="K12374" i="4"/>
  <c r="K12375" i="4"/>
  <c r="K12372" i="4"/>
  <c r="K12376" i="4"/>
  <c r="K12378" i="4"/>
  <c r="K12379" i="4"/>
  <c r="K12377" i="4"/>
  <c r="K12384" i="4"/>
  <c r="K12385" i="4"/>
  <c r="K12382" i="4"/>
  <c r="K12381" i="4"/>
  <c r="K12383" i="4"/>
  <c r="K12388" i="4"/>
  <c r="K12390" i="4"/>
  <c r="K12392" i="4"/>
  <c r="K12391" i="4"/>
  <c r="K12389" i="4"/>
  <c r="K12393" i="4"/>
  <c r="K12398" i="4"/>
  <c r="K12397" i="4"/>
  <c r="K12403" i="4"/>
  <c r="K12401" i="4"/>
  <c r="K12402" i="4"/>
  <c r="K12407" i="4"/>
  <c r="K12413" i="4"/>
  <c r="K12411" i="4"/>
  <c r="K12412" i="4"/>
  <c r="K12417" i="4"/>
  <c r="K12418" i="4"/>
  <c r="K12420" i="4"/>
  <c r="K12421" i="4"/>
  <c r="K12422" i="4"/>
  <c r="K12424" i="4"/>
  <c r="K12426" i="4"/>
  <c r="K12425" i="4"/>
  <c r="K12427" i="4"/>
  <c r="K12423" i="4"/>
  <c r="K12435" i="4"/>
  <c r="K12437" i="4"/>
  <c r="K12436" i="4"/>
  <c r="K12438" i="4"/>
  <c r="K12443" i="4"/>
  <c r="K12442" i="4"/>
  <c r="K12441" i="4"/>
  <c r="K12447" i="4"/>
  <c r="K12446" i="4"/>
  <c r="K12453" i="4"/>
  <c r="K12452" i="4"/>
  <c r="K12451" i="4"/>
  <c r="K12458" i="4"/>
  <c r="K12456" i="4"/>
  <c r="K12457" i="4"/>
  <c r="K12462" i="4"/>
  <c r="K12463" i="4"/>
  <c r="K12460" i="4"/>
  <c r="K12461" i="4"/>
  <c r="K12468" i="4"/>
  <c r="K12469" i="4"/>
  <c r="K12470" i="4"/>
  <c r="K12475" i="4"/>
  <c r="K12473" i="4"/>
  <c r="K12474" i="4"/>
  <c r="K12482" i="4"/>
  <c r="K12483" i="4"/>
  <c r="K12481" i="4"/>
  <c r="K12477" i="4"/>
  <c r="K12479" i="4"/>
  <c r="K12478" i="4"/>
  <c r="K12480" i="4"/>
  <c r="K12487" i="4"/>
  <c r="K12493" i="4"/>
  <c r="K12494" i="4"/>
  <c r="K12492" i="4"/>
  <c r="K12490" i="4"/>
  <c r="K12491" i="4"/>
  <c r="K12498" i="4"/>
  <c r="K12496" i="4"/>
  <c r="K12497" i="4"/>
  <c r="K12504" i="4"/>
  <c r="K12505" i="4"/>
  <c r="K12501" i="4"/>
  <c r="K12503" i="4"/>
  <c r="K12502" i="4"/>
  <c r="K12507" i="4"/>
  <c r="K12508" i="4"/>
  <c r="K12509" i="4"/>
  <c r="K12506" i="4"/>
  <c r="K12515" i="4"/>
  <c r="K12511" i="4"/>
  <c r="K12512" i="4"/>
  <c r="K12513" i="4"/>
  <c r="K12514" i="4"/>
  <c r="K12522" i="4"/>
  <c r="K12523" i="4"/>
  <c r="K12521" i="4"/>
  <c r="K12517" i="4"/>
  <c r="K12518" i="4"/>
  <c r="K12520" i="4"/>
  <c r="K12519" i="4"/>
  <c r="K12529" i="4"/>
  <c r="K12528" i="4"/>
  <c r="K12527" i="4"/>
  <c r="K12526" i="4"/>
  <c r="K12537" i="4"/>
  <c r="K12534" i="4"/>
  <c r="K12536" i="4"/>
  <c r="K12535" i="4"/>
  <c r="K12545" i="4"/>
  <c r="K12546" i="4"/>
  <c r="K12542" i="4"/>
  <c r="K12541" i="4"/>
  <c r="K12543" i="4"/>
  <c r="K12544" i="4"/>
  <c r="K12549" i="4"/>
  <c r="K12550" i="4"/>
  <c r="K12551" i="4"/>
  <c r="K12557" i="4"/>
  <c r="K12555" i="4"/>
  <c r="K12554" i="4"/>
  <c r="K12556" i="4"/>
  <c r="K12562" i="4"/>
  <c r="K12568" i="4"/>
  <c r="K12566" i="4"/>
  <c r="K12567" i="4"/>
  <c r="K12573" i="4"/>
  <c r="K12574" i="4"/>
  <c r="K12571" i="4"/>
  <c r="K12572" i="4"/>
  <c r="K12576" i="4"/>
  <c r="K12577" i="4"/>
  <c r="K12578" i="4"/>
  <c r="K12579" i="4"/>
  <c r="K12581" i="4"/>
  <c r="K12582" i="4"/>
  <c r="K12583" i="4"/>
  <c r="K12580" i="4"/>
  <c r="K12587" i="4"/>
  <c r="K12590" i="4"/>
  <c r="K12588" i="4"/>
  <c r="K12589" i="4"/>
  <c r="K12595" i="4"/>
  <c r="K12593" i="4"/>
  <c r="K12594" i="4"/>
  <c r="K12598" i="4"/>
  <c r="K12597" i="4"/>
  <c r="K12599" i="4"/>
  <c r="K12600" i="4"/>
  <c r="K12601" i="4"/>
  <c r="K12607" i="4"/>
  <c r="K12605" i="4"/>
  <c r="K12606" i="4"/>
  <c r="K12610" i="4"/>
  <c r="K12611" i="4"/>
  <c r="K12617" i="4"/>
  <c r="K12615" i="4"/>
  <c r="K12616" i="4"/>
  <c r="K12625" i="4"/>
  <c r="K12626" i="4"/>
  <c r="K12622" i="4"/>
  <c r="K12621" i="4"/>
  <c r="K12623" i="4"/>
  <c r="K12624" i="4"/>
  <c r="K12632" i="4"/>
  <c r="K12633" i="4"/>
  <c r="K12634" i="4"/>
  <c r="K12635" i="4"/>
  <c r="K12637" i="4"/>
  <c r="K12640" i="4"/>
  <c r="K12643" i="4"/>
  <c r="K12642" i="4"/>
  <c r="K12650" i="4"/>
  <c r="K12651" i="4"/>
  <c r="K12647" i="4"/>
  <c r="K12648" i="4"/>
  <c r="K12649" i="4"/>
  <c r="K12654" i="4"/>
  <c r="K12656" i="4"/>
  <c r="K12661" i="4"/>
  <c r="K12662" i="4"/>
  <c r="K12663" i="4"/>
  <c r="K12660" i="4"/>
  <c r="K12669" i="4"/>
  <c r="K12668" i="4"/>
  <c r="K12664" i="4"/>
  <c r="K12666" i="4"/>
  <c r="K12665" i="4"/>
  <c r="K12667" i="4"/>
  <c r="K12674" i="4"/>
  <c r="K12670" i="4"/>
  <c r="K12671" i="4"/>
  <c r="K12673" i="4"/>
  <c r="K12672" i="4"/>
  <c r="K12675" i="4"/>
  <c r="K12676" i="4"/>
  <c r="K12682" i="4"/>
  <c r="K12683" i="4"/>
  <c r="K12684" i="4"/>
  <c r="K12685" i="4"/>
  <c r="K12679" i="4"/>
  <c r="K12680" i="4"/>
  <c r="K12681" i="4"/>
  <c r="K12689" i="4"/>
  <c r="K12691" i="4"/>
  <c r="K12690" i="4"/>
  <c r="K12692" i="4"/>
  <c r="K12694" i="4"/>
  <c r="K12697" i="4"/>
  <c r="K12696" i="4"/>
  <c r="K12698" i="4"/>
  <c r="K12695" i="4"/>
  <c r="K12703" i="4"/>
  <c r="K12702" i="4"/>
  <c r="K12704" i="4"/>
  <c r="K12705" i="4"/>
  <c r="K12710" i="4"/>
  <c r="K12707" i="4"/>
  <c r="K12708" i="4"/>
  <c r="K12709" i="4"/>
  <c r="K12717" i="4"/>
  <c r="K12714" i="4"/>
  <c r="K12716" i="4"/>
  <c r="K12715" i="4"/>
  <c r="K12721" i="4"/>
  <c r="K12723" i="4"/>
  <c r="K12722" i="4"/>
  <c r="K12725" i="4"/>
  <c r="K12728" i="4"/>
  <c r="K12729" i="4"/>
  <c r="K12733" i="4"/>
  <c r="K12734" i="4"/>
  <c r="K12735" i="4"/>
  <c r="K12741" i="4"/>
  <c r="K12742" i="4"/>
  <c r="K12745" i="4"/>
  <c r="K12743" i="4"/>
  <c r="K12744" i="4"/>
  <c r="K12749" i="4"/>
  <c r="K12750" i="4"/>
  <c r="K12754" i="4"/>
  <c r="K12753" i="4"/>
  <c r="K12757" i="4"/>
  <c r="K12758" i="4"/>
  <c r="K12762" i="4"/>
  <c r="K12760" i="4"/>
  <c r="K12761" i="4"/>
  <c r="K12759" i="4"/>
  <c r="K12763" i="4"/>
  <c r="K12766" i="4"/>
  <c r="K12768" i="4"/>
  <c r="K12767" i="4"/>
  <c r="K12769" i="4"/>
  <c r="K12776" i="4"/>
  <c r="K12774" i="4"/>
  <c r="K12775" i="4"/>
  <c r="K12779" i="4"/>
  <c r="K12778" i="4"/>
  <c r="K12781" i="4"/>
  <c r="K12782" i="4"/>
  <c r="K12785" i="4"/>
  <c r="K12786" i="4"/>
  <c r="K12789" i="4"/>
  <c r="K12791" i="4"/>
  <c r="K12792" i="4"/>
  <c r="K12794" i="4"/>
  <c r="K12802" i="4"/>
  <c r="K12797" i="4"/>
  <c r="K12800" i="4"/>
  <c r="K12798" i="4"/>
  <c r="K12801" i="4"/>
  <c r="K12799" i="4"/>
  <c r="K12805" i="4"/>
  <c r="K12807" i="4"/>
  <c r="K12806" i="4"/>
  <c r="K12808" i="4"/>
  <c r="K12813" i="4"/>
  <c r="K12814" i="4"/>
  <c r="K12819" i="4"/>
  <c r="K12816" i="4"/>
  <c r="K12817" i="4"/>
  <c r="K12818" i="4"/>
  <c r="K12821" i="4"/>
  <c r="K12825" i="4"/>
  <c r="K12824" i="4"/>
  <c r="K12826" i="4"/>
  <c r="K12827" i="4"/>
  <c r="K12830" i="4"/>
  <c r="K12831" i="4"/>
  <c r="K12828" i="4"/>
  <c r="K12829" i="4"/>
  <c r="K12832" i="4"/>
  <c r="K12833" i="4"/>
  <c r="K12841" i="4"/>
  <c r="K12842" i="4"/>
  <c r="K12843" i="4"/>
  <c r="K12836" i="4"/>
  <c r="K12837" i="4"/>
  <c r="K12840" i="4"/>
  <c r="K12839" i="4"/>
  <c r="K12838" i="4"/>
  <c r="K12846" i="4"/>
  <c r="K12845" i="4"/>
  <c r="K12849" i="4"/>
  <c r="K12856" i="4"/>
  <c r="K12857" i="4"/>
  <c r="K12858" i="4"/>
  <c r="K12859" i="4"/>
  <c r="K12852" i="4"/>
  <c r="K12853" i="4"/>
  <c r="K12855" i="4"/>
  <c r="K12854" i="4"/>
  <c r="K12861" i="4"/>
  <c r="K12863" i="4"/>
  <c r="K12862" i="4"/>
  <c r="K12864" i="4"/>
  <c r="K12865" i="4"/>
  <c r="K12868" i="4"/>
  <c r="K12869" i="4"/>
  <c r="K12879" i="4"/>
  <c r="K12873" i="4"/>
  <c r="K12874" i="4"/>
  <c r="K12875" i="4"/>
  <c r="K12877" i="4"/>
  <c r="K12878" i="4"/>
  <c r="K12876" i="4"/>
  <c r="K12882" i="4"/>
  <c r="K12883" i="4"/>
  <c r="K12887" i="4"/>
  <c r="K12888" i="4"/>
  <c r="K12886" i="4"/>
  <c r="K12889" i="4"/>
  <c r="K12890" i="4"/>
  <c r="K12893" i="4"/>
  <c r="K12894" i="4"/>
  <c r="K12895" i="4"/>
  <c r="K12898" i="4"/>
  <c r="K12901" i="4"/>
  <c r="K12903" i="4"/>
  <c r="K12904" i="4"/>
  <c r="K12910" i="4"/>
  <c r="K12911" i="4"/>
  <c r="K12912" i="4"/>
  <c r="K12913" i="4"/>
  <c r="K12908" i="4"/>
  <c r="K12909" i="4"/>
  <c r="K12907" i="4"/>
  <c r="K12914" i="4"/>
  <c r="K12915" i="4"/>
  <c r="K12919" i="4"/>
  <c r="K12920" i="4"/>
  <c r="K12924" i="4"/>
  <c r="K12923" i="4"/>
  <c r="K12930" i="4"/>
  <c r="K12929" i="4"/>
  <c r="K12928" i="4"/>
  <c r="K12935" i="4"/>
  <c r="K12934" i="4"/>
  <c r="K12933" i="4"/>
  <c r="K12943" i="4"/>
  <c r="K12942" i="4"/>
  <c r="K12944" i="4"/>
  <c r="K12945" i="4"/>
  <c r="K12951" i="4"/>
  <c r="K12950" i="4"/>
  <c r="K12957" i="4"/>
  <c r="K12954" i="4"/>
  <c r="K12955" i="4"/>
  <c r="K12956" i="4"/>
  <c r="K12962" i="4"/>
  <c r="K12960" i="4"/>
  <c r="K12961" i="4"/>
  <c r="K12968" i="4"/>
  <c r="K12969" i="4"/>
  <c r="K12964" i="4"/>
  <c r="K12967" i="4"/>
  <c r="K12965" i="4"/>
  <c r="K12966" i="4"/>
  <c r="K12971" i="4"/>
  <c r="K12972" i="4"/>
  <c r="K12973" i="4"/>
  <c r="K12974" i="4"/>
  <c r="K12977" i="4"/>
  <c r="K12978" i="4"/>
  <c r="K12976" i="4"/>
  <c r="K12982" i="4"/>
  <c r="K12983" i="4"/>
  <c r="K12979" i="4"/>
  <c r="K12980" i="4"/>
  <c r="K12981" i="4"/>
  <c r="K12990" i="4"/>
  <c r="K12987" i="4"/>
  <c r="K12989" i="4"/>
  <c r="K12988" i="4"/>
  <c r="K12996" i="4"/>
  <c r="K12994" i="4"/>
  <c r="K12995" i="4"/>
  <c r="K13001" i="4"/>
  <c r="K13002" i="4"/>
  <c r="K13000" i="4"/>
  <c r="K13004" i="4"/>
  <c r="K13012" i="4"/>
  <c r="K13010" i="4"/>
  <c r="K13011" i="4"/>
  <c r="K13013" i="4"/>
  <c r="K13017" i="4"/>
  <c r="K13018" i="4"/>
  <c r="K13019" i="4"/>
  <c r="K13015" i="4"/>
  <c r="K13016" i="4"/>
  <c r="K13023" i="4"/>
  <c r="K13024" i="4"/>
  <c r="K13028" i="4"/>
  <c r="K13030" i="4"/>
  <c r="K13029" i="4"/>
  <c r="K13027" i="4"/>
  <c r="K13026" i="4"/>
  <c r="K13037" i="4"/>
  <c r="K13034" i="4"/>
  <c r="K13033" i="4"/>
  <c r="K13035" i="4"/>
  <c r="K13036" i="4"/>
  <c r="K13043" i="4"/>
  <c r="K13044" i="4"/>
  <c r="K13042" i="4"/>
  <c r="K13041" i="4"/>
  <c r="K13052" i="4"/>
  <c r="K13047" i="4"/>
  <c r="K13048" i="4"/>
  <c r="K13049" i="4"/>
  <c r="K13050" i="4"/>
  <c r="K13051" i="4"/>
  <c r="K13059" i="4"/>
  <c r="K13060" i="4"/>
  <c r="K13057" i="4"/>
  <c r="K13058" i="4"/>
  <c r="K13056" i="4"/>
  <c r="K13064" i="4"/>
  <c r="K13063" i="4"/>
  <c r="K13069" i="4"/>
  <c r="K13070" i="4"/>
  <c r="K13074" i="4"/>
  <c r="K13077" i="4"/>
  <c r="K13079" i="4"/>
  <c r="K13075" i="4"/>
  <c r="K13078" i="4"/>
  <c r="K13076" i="4"/>
  <c r="K13081" i="4"/>
  <c r="K13083" i="4"/>
  <c r="K13084" i="4"/>
  <c r="K13082" i="4"/>
  <c r="K13090" i="4"/>
  <c r="K13091" i="4"/>
  <c r="K13097" i="4"/>
  <c r="K13095" i="4"/>
  <c r="K13094" i="4"/>
  <c r="K13096" i="4"/>
  <c r="K13100" i="4"/>
  <c r="K13101" i="4"/>
  <c r="K13098" i="4"/>
  <c r="K13099" i="4"/>
  <c r="K13104" i="4"/>
  <c r="K13105" i="4"/>
  <c r="K13106" i="4"/>
  <c r="K13107" i="4"/>
  <c r="K13110" i="4"/>
  <c r="K13112" i="4"/>
  <c r="K13113" i="4"/>
  <c r="K13114" i="4"/>
  <c r="K13115" i="4"/>
  <c r="K13117" i="4"/>
  <c r="K13116" i="4"/>
  <c r="K13118" i="4"/>
  <c r="K13120" i="4"/>
  <c r="K13123" i="4"/>
  <c r="K13124" i="4"/>
  <c r="K13121" i="4"/>
  <c r="K13122" i="4"/>
  <c r="K13129" i="4"/>
  <c r="K13127" i="4"/>
  <c r="K13126" i="4"/>
  <c r="K13128" i="4"/>
  <c r="K13132" i="4"/>
  <c r="K13133" i="4"/>
  <c r="K13131" i="4"/>
  <c r="K13143" i="4"/>
  <c r="K13140" i="4"/>
  <c r="K13142" i="4"/>
  <c r="K13141" i="4"/>
  <c r="K13146" i="4"/>
  <c r="K13145" i="4"/>
  <c r="K13149" i="4"/>
  <c r="K13150" i="4"/>
  <c r="K13151" i="4"/>
  <c r="K13152" i="4"/>
  <c r="K13158" i="4"/>
  <c r="K13156" i="4"/>
  <c r="K13155" i="4"/>
  <c r="K13157" i="4"/>
  <c r="K13163" i="4"/>
  <c r="K13167" i="4"/>
  <c r="K13169" i="4"/>
  <c r="K13168" i="4"/>
  <c r="K13173" i="4"/>
  <c r="K13174" i="4"/>
  <c r="K13175" i="4"/>
  <c r="K13178" i="4"/>
  <c r="K13179" i="4"/>
  <c r="K13177" i="4"/>
  <c r="K13181" i="4"/>
  <c r="K13182" i="4"/>
  <c r="K13180" i="4"/>
  <c r="K13183" i="4"/>
  <c r="K13188" i="4"/>
  <c r="K13187" i="4"/>
  <c r="K13185" i="4"/>
  <c r="K13186" i="4"/>
  <c r="K13190" i="4"/>
  <c r="K13191" i="4"/>
  <c r="K13197" i="4"/>
  <c r="K13199" i="4"/>
  <c r="K13198" i="4"/>
  <c r="K13200" i="4"/>
  <c r="K13196" i="4"/>
  <c r="K13195" i="4"/>
  <c r="K13208" i="4"/>
  <c r="K13209" i="4"/>
  <c r="K13205" i="4"/>
  <c r="K13206" i="4"/>
  <c r="K13207" i="4"/>
  <c r="K13214" i="4"/>
  <c r="K13215" i="4"/>
  <c r="K13225" i="4"/>
  <c r="K13226" i="4"/>
  <c r="K13223" i="4"/>
  <c r="K13221" i="4"/>
  <c r="K13222" i="4"/>
  <c r="K13224" i="4"/>
  <c r="K13233" i="4"/>
  <c r="K13231" i="4"/>
  <c r="K13232" i="4"/>
  <c r="K13243" i="4"/>
  <c r="K13241" i="4"/>
  <c r="K13242" i="4"/>
  <c r="K13238" i="4"/>
  <c r="K13239" i="4"/>
  <c r="K13240" i="4"/>
  <c r="K13246" i="4"/>
  <c r="K13247" i="4"/>
  <c r="K13245" i="4"/>
  <c r="K13253" i="4"/>
  <c r="K13254" i="4"/>
  <c r="K13252" i="4"/>
  <c r="K13251" i="4"/>
  <c r="K13262" i="4"/>
  <c r="K13263" i="4"/>
  <c r="K13264" i="4"/>
  <c r="K13259" i="4"/>
  <c r="K13261" i="4"/>
  <c r="K13260" i="4"/>
  <c r="K13273" i="4"/>
  <c r="K13275" i="4"/>
  <c r="K13274" i="4"/>
  <c r="K13276" i="4"/>
  <c r="K13277" i="4"/>
  <c r="K13278" i="4"/>
  <c r="K13280" i="4"/>
  <c r="K13279" i="4"/>
  <c r="K13270" i="4"/>
  <c r="K13271" i="4"/>
  <c r="K13272" i="4"/>
  <c r="K13291" i="4"/>
  <c r="K13292" i="4"/>
  <c r="K13290" i="4"/>
  <c r="K13288" i="4"/>
  <c r="K13289" i="4"/>
  <c r="K13298" i="4"/>
  <c r="K13300" i="4"/>
  <c r="K13299" i="4"/>
  <c r="K13301" i="4"/>
  <c r="K13296" i="4"/>
  <c r="K13297" i="4"/>
  <c r="K13310" i="4"/>
  <c r="K13311" i="4"/>
  <c r="K13306" i="4"/>
  <c r="K13307" i="4"/>
  <c r="K13308" i="4"/>
  <c r="K13309" i="4"/>
  <c r="K13316" i="4"/>
  <c r="K13314" i="4"/>
  <c r="K13315" i="4"/>
  <c r="K13317" i="4"/>
  <c r="K13325" i="4"/>
  <c r="K13326" i="4"/>
  <c r="K13324" i="4"/>
  <c r="K13327" i="4"/>
  <c r="K13322" i="4"/>
  <c r="K13321" i="4"/>
  <c r="K13323" i="4"/>
  <c r="K13320" i="4"/>
  <c r="K13332" i="4"/>
  <c r="K13331" i="4"/>
  <c r="K13339" i="4"/>
  <c r="K13341" i="4"/>
  <c r="K13340" i="4"/>
  <c r="K13336" i="4"/>
  <c r="K13337" i="4"/>
  <c r="K13335" i="4"/>
  <c r="K13338" i="4"/>
  <c r="K13347" i="4"/>
  <c r="K13346" i="4"/>
  <c r="K13352" i="4"/>
  <c r="K13353" i="4"/>
  <c r="K13351" i="4"/>
  <c r="K13350" i="4"/>
  <c r="K13349" i="4"/>
  <c r="K13356" i="4"/>
  <c r="K13357" i="4"/>
  <c r="K13365" i="4"/>
  <c r="K13360" i="4"/>
  <c r="K13361" i="4"/>
  <c r="K13362" i="4"/>
  <c r="K13363" i="4"/>
  <c r="K13364" i="4"/>
  <c r="K13374" i="4"/>
  <c r="K13373" i="4"/>
  <c r="K13371" i="4"/>
  <c r="K13372" i="4"/>
  <c r="K13383" i="4"/>
  <c r="K13384" i="4"/>
  <c r="K13385" i="4"/>
  <c r="K13381" i="4"/>
  <c r="K13380" i="4"/>
  <c r="K13379" i="4"/>
  <c r="K13378" i="4"/>
  <c r="K13382" i="4"/>
  <c r="K13394" i="4"/>
  <c r="K13395" i="4"/>
  <c r="K13390" i="4"/>
  <c r="K13392" i="4"/>
  <c r="K13388" i="4"/>
  <c r="K13393" i="4"/>
  <c r="K13389" i="4"/>
  <c r="K13391" i="4"/>
  <c r="K13403" i="4"/>
  <c r="K13404" i="4"/>
  <c r="K13405" i="4"/>
  <c r="K13406" i="4"/>
  <c r="K13399" i="4"/>
  <c r="K13402" i="4"/>
  <c r="K13400" i="4"/>
  <c r="K13401" i="4"/>
  <c r="K13413" i="4"/>
  <c r="K13414" i="4"/>
  <c r="K13410" i="4"/>
  <c r="K13411" i="4"/>
  <c r="K13412" i="4"/>
  <c r="K13417" i="4"/>
  <c r="K13418" i="4"/>
  <c r="K13420" i="4"/>
  <c r="K13419" i="4"/>
  <c r="K13422" i="4"/>
  <c r="K13423" i="4"/>
  <c r="K13421" i="4"/>
  <c r="K13427" i="4"/>
  <c r="K13426" i="4"/>
  <c r="K13429" i="4"/>
  <c r="K13428" i="4"/>
  <c r="K13430" i="4"/>
  <c r="K13431" i="4"/>
  <c r="K13425" i="4"/>
  <c r="K13439" i="4"/>
  <c r="K13440" i="4"/>
  <c r="K13441" i="4"/>
  <c r="K13438" i="4"/>
  <c r="K13452" i="4"/>
  <c r="K13454" i="4"/>
  <c r="K13458" i="4"/>
  <c r="K13455" i="4"/>
  <c r="K13459" i="4"/>
  <c r="K13453" i="4"/>
  <c r="K13456" i="4"/>
  <c r="K13457" i="4"/>
  <c r="K13450" i="4"/>
  <c r="K13451" i="4"/>
  <c r="K13444" i="4"/>
  <c r="K13446" i="4"/>
  <c r="K13445" i="4"/>
  <c r="K13447" i="4"/>
  <c r="K13448" i="4"/>
  <c r="K13449" i="4"/>
  <c r="K13464" i="4"/>
  <c r="K13462" i="4"/>
  <c r="K13463" i="4"/>
  <c r="K13470" i="4"/>
  <c r="K13467" i="4"/>
  <c r="K13468" i="4"/>
  <c r="K13469" i="4"/>
  <c r="K13477" i="4"/>
  <c r="K13476" i="4"/>
  <c r="K13475" i="4"/>
  <c r="K13486" i="4"/>
  <c r="K13489" i="4"/>
  <c r="K13487" i="4"/>
  <c r="K13488" i="4"/>
  <c r="K13483" i="4"/>
  <c r="K13484" i="4"/>
  <c r="K13485" i="4"/>
  <c r="K13497" i="4"/>
  <c r="K13496" i="4"/>
  <c r="K13494" i="4"/>
  <c r="K13493" i="4"/>
  <c r="K13495" i="4"/>
  <c r="K13500" i="4"/>
  <c r="K13501" i="4"/>
  <c r="K13499" i="4"/>
  <c r="K13508" i="4"/>
  <c r="K13511" i="4"/>
  <c r="K13510" i="4"/>
  <c r="K13509" i="4"/>
  <c r="K13506" i="4"/>
  <c r="K13505" i="4"/>
  <c r="K13507" i="4"/>
  <c r="K13512" i="4"/>
  <c r="K13513" i="4"/>
  <c r="K13515" i="4"/>
  <c r="K13517" i="4"/>
  <c r="K13519" i="4"/>
  <c r="K13514" i="4"/>
  <c r="K13516" i="4"/>
  <c r="K13518" i="4"/>
  <c r="K13527" i="4"/>
  <c r="K13526" i="4"/>
  <c r="K13525" i="4"/>
  <c r="K13543" i="4"/>
  <c r="K13545" i="4"/>
  <c r="K13546" i="4"/>
  <c r="K13547" i="4"/>
  <c r="K13541" i="4"/>
  <c r="K13542" i="4"/>
  <c r="K13544" i="4"/>
  <c r="K13538" i="4"/>
  <c r="K13537" i="4"/>
  <c r="K13535" i="4"/>
  <c r="K13539" i="4"/>
  <c r="K13540" i="4"/>
  <c r="K13536" i="4"/>
  <c r="K13558" i="4"/>
  <c r="K13557" i="4"/>
  <c r="K13560" i="4"/>
  <c r="K13559" i="4"/>
  <c r="K13561" i="4"/>
  <c r="K13553" i="4"/>
  <c r="K13554" i="4"/>
  <c r="K13555" i="4"/>
  <c r="K13556" i="4"/>
  <c r="K13552" i="4"/>
  <c r="K13568" i="4"/>
  <c r="K13566" i="4"/>
  <c r="K13567" i="4"/>
  <c r="K13573" i="4"/>
  <c r="K13574" i="4"/>
  <c r="K13575" i="4"/>
  <c r="K13571" i="4"/>
  <c r="K13572" i="4"/>
  <c r="K13582" i="4"/>
  <c r="K13583" i="4"/>
  <c r="K13584" i="4"/>
  <c r="K13581" i="4"/>
  <c r="K13580" i="4"/>
  <c r="K13591" i="4"/>
  <c r="K13592" i="4"/>
  <c r="K13590" i="4"/>
  <c r="K13589" i="4"/>
  <c r="K13601" i="4"/>
  <c r="K13602" i="4"/>
  <c r="K13603" i="4"/>
  <c r="K13596" i="4"/>
  <c r="K13600" i="4"/>
  <c r="K13597" i="4"/>
  <c r="K13598" i="4"/>
  <c r="K13599" i="4"/>
  <c r="K13615" i="4"/>
  <c r="K13613" i="4"/>
  <c r="K13616" i="4"/>
  <c r="K13617" i="4"/>
  <c r="K13614" i="4"/>
  <c r="K13607" i="4"/>
  <c r="K13612" i="4"/>
  <c r="K13609" i="4"/>
  <c r="K13610" i="4"/>
  <c r="K13608" i="4"/>
  <c r="K13611" i="4"/>
  <c r="K13628" i="4"/>
  <c r="K13629" i="4"/>
  <c r="K13631" i="4"/>
  <c r="K13630" i="4"/>
  <c r="K13621" i="4"/>
  <c r="K13624" i="4"/>
  <c r="K13627" i="4"/>
  <c r="K13623" i="4"/>
  <c r="K13622" i="4"/>
  <c r="K13626" i="4"/>
  <c r="K13625" i="4"/>
  <c r="K13635" i="4"/>
  <c r="K13637" i="4"/>
  <c r="K13638" i="4"/>
  <c r="K13636" i="4"/>
  <c r="K13634" i="4"/>
  <c r="K13647" i="4"/>
  <c r="K13643" i="4"/>
  <c r="K13644" i="4"/>
  <c r="K13645" i="4"/>
  <c r="K13646" i="4"/>
  <c r="K13640" i="4"/>
  <c r="K13641" i="4"/>
  <c r="K13642" i="4"/>
  <c r="K13652" i="4"/>
  <c r="K13653" i="4"/>
  <c r="K13661" i="4"/>
  <c r="K13660" i="4"/>
  <c r="K13659" i="4"/>
  <c r="K13671" i="4"/>
  <c r="K13672" i="4"/>
  <c r="K13673" i="4"/>
  <c r="K13669" i="4"/>
  <c r="K13668" i="4"/>
  <c r="K13670" i="4"/>
  <c r="K13681" i="4"/>
  <c r="K13678" i="4"/>
  <c r="K13680" i="4"/>
  <c r="K13679" i="4"/>
  <c r="K13684" i="4"/>
  <c r="K13685" i="4"/>
  <c r="K13686" i="4"/>
  <c r="K13682" i="4"/>
  <c r="K13683" i="4"/>
  <c r="K13693" i="4"/>
  <c r="K13695" i="4"/>
  <c r="K13694" i="4"/>
  <c r="K13696" i="4"/>
  <c r="K13691" i="4"/>
  <c r="K13692" i="4"/>
  <c r="K13707" i="4"/>
  <c r="K13708" i="4"/>
  <c r="K13709" i="4"/>
  <c r="K13710" i="4"/>
  <c r="K13705" i="4"/>
  <c r="K13704" i="4"/>
  <c r="K13706" i="4"/>
  <c r="K13719" i="4"/>
  <c r="K13720" i="4"/>
  <c r="K13721" i="4"/>
  <c r="K13716" i="4"/>
  <c r="K13718" i="4"/>
  <c r="K13717" i="4"/>
  <c r="K13729" i="4"/>
  <c r="K13727" i="4"/>
  <c r="K13725" i="4"/>
  <c r="K13726" i="4"/>
  <c r="K13728" i="4"/>
  <c r="K13741" i="4"/>
  <c r="K13742" i="4"/>
  <c r="K13735" i="4"/>
  <c r="K13736" i="4"/>
  <c r="K13738" i="4"/>
  <c r="K13739" i="4"/>
  <c r="K13740" i="4"/>
  <c r="K13737" i="4"/>
  <c r="K13747" i="4"/>
  <c r="K13746" i="4"/>
  <c r="K13748" i="4"/>
  <c r="K13757" i="4"/>
  <c r="K13759" i="4"/>
  <c r="K13758" i="4"/>
  <c r="K13756" i="4"/>
  <c r="K13765" i="4"/>
  <c r="K13762" i="4"/>
  <c r="K13763" i="4"/>
  <c r="K13764" i="4"/>
  <c r="K13761" i="4"/>
  <c r="K13777" i="4"/>
  <c r="K13778" i="4"/>
  <c r="K13772" i="4"/>
  <c r="K13773" i="4"/>
  <c r="K13774" i="4"/>
  <c r="K13775" i="4"/>
  <c r="K13776" i="4"/>
  <c r="K13786" i="4"/>
  <c r="K13785" i="4"/>
  <c r="K13784" i="4"/>
  <c r="K13792" i="4"/>
  <c r="K13793" i="4"/>
  <c r="K13791" i="4"/>
  <c r="K13797" i="4"/>
  <c r="K13796" i="4"/>
  <c r="K13806" i="4"/>
  <c r="K13802" i="4"/>
  <c r="K13804" i="4"/>
  <c r="K13803" i="4"/>
  <c r="K13805" i="4"/>
  <c r="K13812" i="4"/>
  <c r="K13810" i="4"/>
  <c r="K13808" i="4"/>
  <c r="K13809" i="4"/>
  <c r="K13811" i="4"/>
  <c r="K13807" i="4"/>
  <c r="K13821" i="4"/>
  <c r="K13818" i="4"/>
  <c r="K13819" i="4"/>
  <c r="K13820" i="4"/>
  <c r="K13816" i="4"/>
  <c r="K13817" i="4"/>
  <c r="K13835" i="4"/>
  <c r="K13834" i="4"/>
  <c r="K13828" i="4"/>
  <c r="K13829" i="4"/>
  <c r="K13830" i="4"/>
  <c r="K13833" i="4"/>
  <c r="K13831" i="4"/>
  <c r="K13832" i="4"/>
  <c r="K13845" i="4"/>
  <c r="K13846" i="4"/>
  <c r="K13847" i="4"/>
  <c r="K13843" i="4"/>
  <c r="K13844" i="4"/>
  <c r="K13856" i="4"/>
  <c r="K13857" i="4"/>
  <c r="K13854" i="4"/>
  <c r="K13852" i="4"/>
  <c r="K13853" i="4"/>
  <c r="K13855" i="4"/>
  <c r="K13867" i="4"/>
  <c r="K13868" i="4"/>
  <c r="K13869" i="4"/>
  <c r="K13864" i="4"/>
  <c r="K13866" i="4"/>
  <c r="K13865" i="4"/>
  <c r="K13875" i="4"/>
  <c r="K13876" i="4"/>
  <c r="K13874" i="4"/>
  <c r="K13873" i="4"/>
  <c r="K13888" i="4"/>
  <c r="K13892" i="4"/>
  <c r="K13890" i="4"/>
  <c r="K13891" i="4"/>
  <c r="K13886" i="4"/>
  <c r="K13887" i="4"/>
  <c r="K13889" i="4"/>
  <c r="K13885" i="4"/>
  <c r="K13904" i="4"/>
  <c r="K13905" i="4"/>
  <c r="K13902" i="4"/>
  <c r="K13903" i="4"/>
  <c r="K13906" i="4"/>
  <c r="K13897" i="4"/>
  <c r="K13899" i="4"/>
  <c r="K13898" i="4"/>
  <c r="K13896" i="4"/>
  <c r="K13900" i="4"/>
  <c r="K13901" i="4"/>
  <c r="K13912" i="4"/>
  <c r="K13910" i="4"/>
  <c r="K13911" i="4"/>
  <c r="K13915" i="4"/>
  <c r="K13916" i="4"/>
  <c r="K13917" i="4"/>
  <c r="K13914" i="4"/>
  <c r="K13923" i="4"/>
  <c r="K13922" i="4"/>
  <c r="K13921" i="4"/>
  <c r="K13920" i="4"/>
  <c r="K13930" i="4"/>
  <c r="K13931" i="4"/>
  <c r="K13932" i="4"/>
  <c r="K13929" i="4"/>
  <c r="K13938" i="4"/>
  <c r="K13942" i="4"/>
  <c r="K13939" i="4"/>
  <c r="K13940" i="4"/>
  <c r="K13941" i="4"/>
  <c r="K13935" i="4"/>
  <c r="K13937" i="4"/>
  <c r="K13936" i="4"/>
  <c r="K13947" i="4"/>
  <c r="K13946" i="4"/>
  <c r="K13945" i="4"/>
  <c r="K13948" i="4"/>
  <c r="K13949" i="4"/>
  <c r="K13955" i="4"/>
  <c r="K13956" i="4"/>
  <c r="K13954" i="4"/>
  <c r="K13969" i="4"/>
  <c r="K13970" i="4"/>
  <c r="K13965" i="4"/>
  <c r="K13968" i="4"/>
  <c r="K13964" i="4"/>
  <c r="K13966" i="4"/>
  <c r="K13967" i="4"/>
  <c r="K13963" i="4"/>
  <c r="K13973" i="4"/>
  <c r="K13976" i="4"/>
  <c r="K13974" i="4"/>
  <c r="K13975" i="4"/>
  <c r="K13980" i="4"/>
  <c r="K13979" i="4"/>
  <c r="K13978" i="4"/>
  <c r="K13991" i="4"/>
  <c r="K13995" i="4"/>
  <c r="K13992" i="4"/>
  <c r="K13993" i="4"/>
  <c r="K13994" i="4"/>
  <c r="K13989" i="4"/>
  <c r="K13990" i="4"/>
  <c r="K13987" i="4"/>
  <c r="K13986" i="4"/>
  <c r="K13988" i="4"/>
  <c r="K14001" i="4"/>
  <c r="K14002" i="4"/>
  <c r="K14000" i="4"/>
  <c r="K14009" i="4"/>
  <c r="K14010" i="4"/>
  <c r="K14008" i="4"/>
  <c r="K14006" i="4"/>
  <c r="K14007" i="4"/>
  <c r="K14019" i="4"/>
  <c r="K14020" i="4"/>
  <c r="K14021" i="4"/>
  <c r="K14016" i="4"/>
  <c r="K14015" i="4"/>
  <c r="K14018" i="4"/>
  <c r="K14017" i="4"/>
  <c r="K14025" i="4"/>
  <c r="K14028" i="4"/>
  <c r="K14027" i="4"/>
  <c r="K14026" i="4"/>
  <c r="K14035" i="4"/>
  <c r="K14036" i="4"/>
  <c r="K14034" i="4"/>
  <c r="K14037" i="4"/>
  <c r="K14038" i="4"/>
  <c r="K14033" i="4"/>
  <c r="K14045" i="4"/>
  <c r="K14046" i="4"/>
  <c r="K14042" i="4"/>
  <c r="K14044" i="4"/>
  <c r="K14043" i="4"/>
  <c r="K14051" i="4"/>
  <c r="K14052" i="4"/>
  <c r="K14050" i="4"/>
  <c r="K14048" i="4"/>
  <c r="K14049" i="4"/>
  <c r="K14058" i="4"/>
  <c r="K14057" i="4"/>
  <c r="K14059" i="4"/>
  <c r="K14062" i="4"/>
  <c r="K14077" i="4"/>
  <c r="K14075" i="4"/>
  <c r="K14076" i="4"/>
  <c r="K14079" i="4"/>
  <c r="K14078" i="4"/>
  <c r="K14072" i="4"/>
  <c r="K14074" i="4"/>
  <c r="K14070" i="4"/>
  <c r="K14071" i="4"/>
  <c r="K14073" i="4"/>
  <c r="K14089" i="4"/>
  <c r="K14090" i="4"/>
  <c r="K14091" i="4"/>
  <c r="K14092" i="4"/>
  <c r="K14086" i="4"/>
  <c r="K14087" i="4"/>
  <c r="K14088" i="4"/>
  <c r="K14094" i="4"/>
  <c r="K14095" i="4"/>
  <c r="K14100" i="4"/>
  <c r="K14099" i="4"/>
  <c r="K14101" i="4"/>
  <c r="K14097" i="4"/>
  <c r="K14098" i="4"/>
  <c r="K14112" i="4"/>
  <c r="K14113" i="4"/>
  <c r="K14110" i="4"/>
  <c r="K14111" i="4"/>
  <c r="K14119" i="4"/>
  <c r="K14118" i="4"/>
  <c r="K14132" i="4"/>
  <c r="K14133" i="4"/>
  <c r="K14131" i="4"/>
  <c r="K14134" i="4"/>
  <c r="K14126" i="4"/>
  <c r="K14128" i="4"/>
  <c r="K14130" i="4"/>
  <c r="K14129" i="4"/>
  <c r="K14127" i="4"/>
  <c r="K14144" i="4"/>
  <c r="K14141" i="4"/>
  <c r="K14142" i="4"/>
  <c r="K14145" i="4"/>
  <c r="K14140" i="4"/>
  <c r="K14138" i="4"/>
  <c r="K14139" i="4"/>
  <c r="K14143" i="4"/>
  <c r="K14151" i="4"/>
  <c r="K14150" i="4"/>
  <c r="K14154" i="4"/>
  <c r="K14158" i="4"/>
  <c r="K14155" i="4"/>
  <c r="K14157" i="4"/>
  <c r="K14156" i="4"/>
  <c r="K14162" i="4"/>
  <c r="K14163" i="4"/>
  <c r="K14164" i="4"/>
  <c r="K14166" i="4"/>
  <c r="K14165" i="4"/>
  <c r="K14167" i="4"/>
  <c r="K14168" i="4"/>
  <c r="K14169" i="4"/>
  <c r="K14171" i="4"/>
  <c r="K14176" i="4"/>
  <c r="K14178" i="4"/>
  <c r="K14177" i="4"/>
  <c r="K14174" i="4"/>
  <c r="K14175" i="4"/>
  <c r="K14187" i="4"/>
  <c r="K14183" i="4"/>
  <c r="K14185" i="4"/>
  <c r="K14184" i="4"/>
  <c r="K14186" i="4"/>
  <c r="K14192" i="4"/>
  <c r="K14193" i="4"/>
  <c r="K14194" i="4"/>
  <c r="K14195" i="4"/>
  <c r="K14191" i="4"/>
  <c r="K14200" i="4"/>
  <c r="K14199" i="4"/>
  <c r="K14202" i="4"/>
  <c r="K14207" i="4"/>
  <c r="K14208" i="4"/>
  <c r="K14206" i="4"/>
  <c r="K14213" i="4"/>
  <c r="K14214" i="4"/>
  <c r="K14215" i="4"/>
  <c r="K14211" i="4"/>
  <c r="K14212" i="4"/>
  <c r="K14220" i="4"/>
  <c r="K14217" i="4"/>
  <c r="K14218" i="4"/>
  <c r="K14219" i="4"/>
  <c r="K14226" i="4"/>
  <c r="K14229" i="4"/>
  <c r="K14228" i="4"/>
  <c r="K14231" i="4"/>
  <c r="K14232" i="4"/>
  <c r="K14233" i="4"/>
  <c r="K14234" i="4"/>
  <c r="K14227" i="4"/>
  <c r="K14225" i="4"/>
  <c r="K14230" i="4"/>
  <c r="K14242" i="4"/>
  <c r="K14243" i="4"/>
  <c r="K14244" i="4"/>
  <c r="K14241" i="4"/>
  <c r="K14237" i="4"/>
  <c r="K14238" i="4"/>
  <c r="K14239" i="4"/>
  <c r="K14240" i="4"/>
  <c r="K14248" i="4"/>
  <c r="K14250" i="4"/>
  <c r="K14251" i="4"/>
  <c r="K14254" i="4"/>
  <c r="K14249" i="4"/>
  <c r="K14252" i="4"/>
  <c r="K14253" i="4"/>
  <c r="K14259" i="4"/>
  <c r="K14261" i="4"/>
  <c r="K14262" i="4"/>
  <c r="K14263" i="4"/>
  <c r="K14264" i="4"/>
  <c r="K14258" i="4"/>
  <c r="K14260" i="4"/>
  <c r="K14267" i="4"/>
  <c r="K14272" i="4"/>
  <c r="K14271" i="4"/>
  <c r="K14280" i="4"/>
  <c r="K14281" i="4"/>
  <c r="K14282" i="4"/>
  <c r="K14279" i="4"/>
  <c r="K14276" i="4"/>
  <c r="K14277" i="4"/>
  <c r="K14278" i="4"/>
  <c r="K14289" i="4"/>
  <c r="K14286" i="4"/>
  <c r="K14287" i="4"/>
  <c r="K14288" i="4"/>
  <c r="K14290" i="4"/>
  <c r="K14292" i="4"/>
  <c r="K14293" i="4"/>
  <c r="K14297" i="4"/>
  <c r="K14296" i="4"/>
  <c r="K14298" i="4"/>
  <c r="K14295" i="4"/>
  <c r="K14303" i="4"/>
  <c r="K14301" i="4"/>
  <c r="K14302" i="4"/>
  <c r="K14304" i="4"/>
  <c r="K14307" i="4"/>
  <c r="K14308" i="4"/>
  <c r="K14309" i="4"/>
  <c r="K14310" i="4"/>
  <c r="K14315" i="4"/>
  <c r="K14316" i="4"/>
  <c r="K14317" i="4"/>
  <c r="K14314" i="4"/>
  <c r="K14320" i="4"/>
  <c r="K14323" i="4"/>
  <c r="K14325" i="4"/>
  <c r="K14326" i="4"/>
  <c r="K14322" i="4"/>
  <c r="K14321" i="4"/>
  <c r="K14324" i="4"/>
  <c r="K14329" i="4"/>
  <c r="K14330" i="4"/>
  <c r="K14331" i="4"/>
  <c r="K14341" i="4"/>
  <c r="K14342" i="4"/>
  <c r="K14343" i="4"/>
  <c r="K14334" i="4"/>
  <c r="K14335" i="4"/>
  <c r="K14338" i="4"/>
  <c r="K14339" i="4"/>
  <c r="K14337" i="4"/>
  <c r="K14336" i="4"/>
  <c r="K14340" i="4"/>
  <c r="K14349" i="4"/>
  <c r="K14350" i="4"/>
  <c r="K14348" i="4"/>
  <c r="K14359" i="4"/>
  <c r="K14360" i="4"/>
  <c r="K14361" i="4"/>
  <c r="K14353" i="4"/>
  <c r="K14354" i="4"/>
  <c r="K14355" i="4"/>
  <c r="K14356" i="4"/>
  <c r="K14357" i="4"/>
  <c r="K14358" i="4"/>
  <c r="K14363" i="4"/>
  <c r="K14365" i="4"/>
  <c r="K14364" i="4"/>
  <c r="K14366" i="4"/>
  <c r="K14367" i="4"/>
  <c r="K14370" i="4"/>
  <c r="K14371" i="4"/>
  <c r="K14369" i="4"/>
  <c r="K14372" i="4"/>
  <c r="K14375" i="4"/>
  <c r="K14376" i="4"/>
  <c r="K14374" i="4"/>
  <c r="K14377" i="4"/>
  <c r="K14378" i="4"/>
  <c r="K14379" i="4"/>
  <c r="K14383" i="4"/>
  <c r="K14384" i="4"/>
  <c r="K14385" i="4"/>
  <c r="K14388" i="4"/>
  <c r="K14389" i="4"/>
  <c r="K14390" i="4"/>
  <c r="K14392" i="4"/>
  <c r="K14393" i="4"/>
  <c r="K14394" i="4"/>
  <c r="K14401" i="4"/>
  <c r="K14400" i="4"/>
  <c r="K14402" i="4"/>
  <c r="K14404" i="4"/>
  <c r="K14405" i="4"/>
  <c r="K14406" i="4"/>
  <c r="K14407" i="4"/>
  <c r="K14412" i="4"/>
  <c r="K14414" i="4"/>
  <c r="K14415" i="4"/>
  <c r="K14419" i="4"/>
  <c r="K14421" i="4"/>
  <c r="K14420" i="4"/>
  <c r="K14422" i="4"/>
  <c r="K14431" i="4"/>
  <c r="K14430" i="4"/>
  <c r="K14432" i="4"/>
  <c r="K14433" i="4"/>
  <c r="K14436" i="4"/>
  <c r="K14435" i="4"/>
  <c r="K14439" i="4"/>
  <c r="K14440" i="4"/>
  <c r="K14445" i="4"/>
  <c r="K14450" i="4"/>
  <c r="K14451" i="4"/>
  <c r="K14454" i="4"/>
  <c r="K14452" i="4"/>
  <c r="K14453" i="4"/>
  <c r="K14455" i="4"/>
  <c r="K14456" i="4"/>
  <c r="K14457" i="4"/>
  <c r="K14459" i="4"/>
  <c r="K14458" i="4"/>
  <c r="K14464" i="4"/>
  <c r="K14463" i="4"/>
  <c r="K14462" i="4"/>
  <c r="K14465" i="4"/>
  <c r="K14470" i="4"/>
  <c r="K14471" i="4"/>
  <c r="K14472" i="4"/>
  <c r="K14473" i="4"/>
  <c r="K14474" i="4"/>
  <c r="K14475" i="4"/>
  <c r="K14478" i="4"/>
  <c r="K14479" i="4"/>
  <c r="K14480" i="4"/>
  <c r="K14481" i="4"/>
  <c r="K14486" i="4"/>
  <c r="K14489" i="4"/>
  <c r="K14493" i="4"/>
  <c r="K14492" i="4"/>
  <c r="K14494" i="4"/>
  <c r="K14495" i="4"/>
  <c r="K14496" i="4"/>
  <c r="K14500" i="4"/>
  <c r="K14501" i="4"/>
  <c r="K14502" i="4"/>
  <c r="K14503" i="4"/>
  <c r="K14506" i="4"/>
  <c r="K14507" i="4"/>
  <c r="K14508" i="4"/>
  <c r="K14509" i="4"/>
  <c r="K14511" i="4"/>
  <c r="K14510" i="4"/>
  <c r="K14516" i="4"/>
  <c r="K14515" i="4"/>
  <c r="K14517" i="4"/>
  <c r="K14518" i="4"/>
  <c r="K14524" i="4"/>
  <c r="K14523" i="4"/>
  <c r="K14525" i="4"/>
  <c r="K14528" i="4"/>
  <c r="K14529" i="4"/>
  <c r="K14530" i="4"/>
  <c r="K14531" i="4"/>
  <c r="K14534" i="4"/>
  <c r="K14536" i="4"/>
  <c r="K14535" i="4"/>
  <c r="K14537" i="4"/>
  <c r="K14540" i="4"/>
  <c r="K14541" i="4"/>
  <c r="K14542" i="4"/>
  <c r="K14543" i="4"/>
  <c r="K14546" i="4"/>
  <c r="K14547" i="4"/>
  <c r="K14548" i="4"/>
  <c r="K14552" i="4"/>
  <c r="K14556" i="4"/>
  <c r="K14555" i="4"/>
  <c r="K14558" i="4"/>
  <c r="K14559" i="4"/>
  <c r="K14563" i="4"/>
  <c r="K14568" i="4"/>
  <c r="K14570" i="4"/>
  <c r="K14567" i="4"/>
  <c r="K14569" i="4"/>
  <c r="K14571" i="4"/>
  <c r="K14576" i="4"/>
  <c r="K14578" i="4"/>
  <c r="K14577" i="4"/>
  <c r="K14579" i="4"/>
  <c r="K14575" i="4"/>
  <c r="K14581" i="4"/>
  <c r="K14586" i="4"/>
  <c r="K14587" i="4"/>
  <c r="K14591" i="4"/>
  <c r="K14596" i="4"/>
  <c r="K14597" i="4"/>
  <c r="K14595" i="4"/>
  <c r="K14598" i="4"/>
  <c r="K14601" i="4"/>
  <c r="K14602" i="4"/>
  <c r="K14600" i="4"/>
  <c r="K14603" i="4"/>
  <c r="K14604" i="4"/>
  <c r="K14605" i="4"/>
  <c r="K14606" i="4"/>
  <c r="K14609" i="4"/>
  <c r="K14610" i="4"/>
  <c r="K14608" i="4"/>
  <c r="K14611" i="4"/>
  <c r="K14612" i="4"/>
  <c r="K14613" i="4"/>
  <c r="K14614" i="4"/>
  <c r="K14615" i="4"/>
  <c r="K14625" i="4"/>
  <c r="K14621" i="4"/>
  <c r="K14623" i="4"/>
  <c r="K14624" i="4"/>
  <c r="K14622" i="4"/>
  <c r="K14626" i="4"/>
  <c r="K14627" i="4"/>
  <c r="K14628" i="4"/>
  <c r="K14629" i="4"/>
  <c r="K14634" i="4"/>
  <c r="K14637" i="4"/>
  <c r="K14638" i="4"/>
  <c r="K14641" i="4"/>
  <c r="K14640" i="4"/>
  <c r="K14642" i="4"/>
  <c r="K14643" i="4"/>
  <c r="K14646" i="4"/>
  <c r="K14647" i="4"/>
  <c r="K14648" i="4"/>
  <c r="K14656" i="4"/>
  <c r="K14657" i="4"/>
  <c r="K14655" i="4"/>
  <c r="K14661" i="4"/>
  <c r="K14660" i="4"/>
  <c r="K14662" i="4"/>
  <c r="K14663" i="4"/>
  <c r="K14667" i="4"/>
  <c r="K14670" i="4"/>
  <c r="K14671" i="4"/>
  <c r="K14675" i="4"/>
  <c r="K14678" i="4"/>
  <c r="K14677" i="4"/>
  <c r="K14679" i="4"/>
  <c r="K14680" i="4"/>
  <c r="K14684" i="4"/>
  <c r="K14688" i="4"/>
  <c r="K14687" i="4"/>
  <c r="K14689" i="4"/>
  <c r="K14690" i="4"/>
  <c r="K14692" i="4"/>
  <c r="K14696" i="4"/>
  <c r="K14697" i="4"/>
  <c r="K14698" i="4"/>
  <c r="K14703" i="4"/>
  <c r="K14702" i="4"/>
  <c r="K14704" i="4"/>
  <c r="K14705" i="4"/>
  <c r="K14711" i="4"/>
  <c r="K14712" i="4"/>
  <c r="K14713" i="4"/>
  <c r="K14710" i="4"/>
  <c r="K14714" i="4"/>
  <c r="K14715" i="4"/>
  <c r="K14716" i="4"/>
  <c r="K14720" i="4"/>
  <c r="K14721" i="4"/>
  <c r="K14724" i="4"/>
  <c r="K14725" i="4"/>
  <c r="K14726" i="4"/>
  <c r="K14728" i="4"/>
  <c r="K14732" i="4"/>
  <c r="K14733" i="4"/>
  <c r="K14734" i="4"/>
  <c r="K14735" i="4"/>
  <c r="K14736" i="4"/>
  <c r="K14740" i="4"/>
  <c r="K14739" i="4"/>
  <c r="K14741" i="4"/>
  <c r="K14743" i="4"/>
  <c r="K14742" i="4"/>
  <c r="K14744" i="4"/>
  <c r="K14746" i="4"/>
  <c r="K14747" i="4"/>
  <c r="K14748" i="4"/>
  <c r="K14749" i="4"/>
  <c r="K14751" i="4"/>
  <c r="K14752" i="4"/>
  <c r="K14754" i="4"/>
  <c r="K14755" i="4"/>
  <c r="K14756" i="4"/>
  <c r="K14753" i="4"/>
  <c r="K14758" i="4"/>
  <c r="K14759" i="4"/>
  <c r="K14760" i="4"/>
  <c r="K14763" i="4"/>
  <c r="K14764" i="4"/>
  <c r="K14767" i="4"/>
  <c r="K14768" i="4"/>
  <c r="K14769" i="4"/>
  <c r="K14773" i="4"/>
  <c r="K14772" i="4"/>
  <c r="K14774" i="4"/>
  <c r="K14775" i="4"/>
  <c r="K14778" i="4"/>
  <c r="K14779" i="4"/>
  <c r="K14786" i="4"/>
  <c r="K14787" i="4"/>
  <c r="K14783" i="4"/>
  <c r="K14789" i="4"/>
  <c r="K14790" i="4"/>
  <c r="K14784" i="4"/>
  <c r="K14785" i="4"/>
  <c r="K14788" i="4"/>
  <c r="K14791" i="4"/>
  <c r="K14792" i="4"/>
  <c r="K14793" i="4"/>
  <c r="K14794" i="4"/>
  <c r="K14798" i="4"/>
  <c r="K14799" i="4"/>
  <c r="K14801" i="4"/>
  <c r="K14805" i="4"/>
  <c r="K14806" i="4"/>
  <c r="K14807" i="4"/>
  <c r="K14809" i="4"/>
  <c r="K14810" i="4"/>
  <c r="K14812" i="4"/>
  <c r="K14814" i="4"/>
  <c r="K14813" i="4"/>
  <c r="K14815" i="4"/>
  <c r="K14817" i="4"/>
  <c r="K14818" i="4"/>
  <c r="K14819" i="4"/>
  <c r="K14823" i="4"/>
  <c r="K14824" i="4"/>
  <c r="K14827" i="4"/>
  <c r="K14828" i="4"/>
  <c r="K14832" i="4"/>
  <c r="K14834" i="4"/>
  <c r="K14833" i="4"/>
  <c r="K14835" i="4"/>
  <c r="K14836" i="4"/>
  <c r="K14839" i="4"/>
  <c r="K14840" i="4"/>
  <c r="K14841" i="4"/>
  <c r="K14844" i="4"/>
  <c r="K14846" i="4"/>
  <c r="K14847" i="4"/>
  <c r="K14848" i="4"/>
  <c r="K14845" i="4"/>
  <c r="K14849" i="4"/>
  <c r="K14850" i="4"/>
  <c r="K14856" i="4"/>
  <c r="K14853" i="4"/>
  <c r="K14854" i="4"/>
  <c r="K14855" i="4"/>
  <c r="K14857" i="4"/>
  <c r="K14858" i="4"/>
  <c r="K14862" i="4"/>
  <c r="K14863" i="4"/>
  <c r="K14865" i="4"/>
  <c r="K14866" i="4"/>
  <c r="K14867" i="4"/>
  <c r="K14868" i="4"/>
  <c r="K14869" i="4"/>
  <c r="K14872" i="4"/>
  <c r="K14873" i="4"/>
  <c r="K14878" i="4"/>
  <c r="K14877" i="4"/>
  <c r="K14883" i="4"/>
  <c r="K14884" i="4"/>
  <c r="K14885" i="4"/>
  <c r="K14889" i="4"/>
  <c r="K14891" i="4"/>
  <c r="K14892" i="4"/>
  <c r="K14893" i="4"/>
  <c r="K14894" i="4"/>
  <c r="K14898" i="4"/>
  <c r="K14901" i="4"/>
  <c r="K14902" i="4"/>
  <c r="K14910" i="4"/>
  <c r="K14909" i="4"/>
  <c r="K14911" i="4"/>
  <c r="K14912" i="4"/>
  <c r="K14913" i="4"/>
  <c r="K14916" i="4"/>
  <c r="K14917" i="4"/>
  <c r="K14918" i="4"/>
  <c r="K14919" i="4"/>
  <c r="K14920" i="4"/>
  <c r="K14924" i="4"/>
  <c r="K14925" i="4"/>
  <c r="K14926" i="4"/>
  <c r="K14929" i="4"/>
  <c r="K14931" i="4"/>
  <c r="K14928" i="4"/>
  <c r="K14930" i="4"/>
  <c r="K14932" i="4"/>
  <c r="K14933" i="4"/>
  <c r="K14938" i="4"/>
  <c r="K14941" i="4"/>
  <c r="K14937" i="4"/>
  <c r="K14939" i="4"/>
  <c r="K14940" i="4"/>
  <c r="K14942" i="4"/>
  <c r="K14943" i="4"/>
  <c r="K14944" i="4"/>
  <c r="K14946" i="4"/>
  <c r="K14948" i="4"/>
  <c r="K14947" i="4"/>
  <c r="K14952" i="4"/>
  <c r="K14954" i="4"/>
  <c r="K14953" i="4"/>
  <c r="K14955" i="4"/>
  <c r="K14958" i="4"/>
  <c r="K14959" i="4"/>
  <c r="K14960" i="4"/>
  <c r="K14965" i="4"/>
  <c r="K14966" i="4"/>
  <c r="K14967" i="4"/>
  <c r="K14968" i="4"/>
  <c r="K14969" i="4"/>
  <c r="K14973" i="4"/>
  <c r="K14972" i="4"/>
  <c r="K14983" i="4"/>
  <c r="K14982" i="4"/>
  <c r="K14984" i="4"/>
  <c r="K14989" i="4"/>
  <c r="K14994" i="4"/>
  <c r="K14995" i="4"/>
  <c r="K14998" i="4"/>
  <c r="K14999" i="4"/>
  <c r="K15000" i="4"/>
  <c r="K15001" i="4"/>
  <c r="K15004" i="4"/>
  <c r="K15005" i="4"/>
  <c r="K15006" i="4"/>
  <c r="K15009" i="4"/>
  <c r="K15010" i="4"/>
  <c r="K15007" i="4"/>
  <c r="K15008" i="4"/>
  <c r="K15011" i="4"/>
  <c r="K15015" i="4"/>
  <c r="K15016" i="4"/>
  <c r="K15020" i="4"/>
  <c r="K15019" i="4"/>
  <c r="K15024" i="4"/>
  <c r="K15026" i="4"/>
  <c r="K15028" i="4"/>
  <c r="K15025" i="4"/>
  <c r="K15027" i="4"/>
  <c r="K15029" i="4"/>
  <c r="K15034" i="4"/>
  <c r="K15035" i="4"/>
  <c r="K15036" i="4"/>
  <c r="K15037" i="4"/>
  <c r="K15039" i="4"/>
  <c r="K15048" i="4"/>
  <c r="K15049" i="4"/>
  <c r="K15045" i="4"/>
  <c r="K15044" i="4"/>
  <c r="K15046" i="4"/>
  <c r="K15047" i="4"/>
  <c r="K15056" i="4"/>
  <c r="K15055" i="4"/>
  <c r="K15057" i="4"/>
  <c r="K15058" i="4"/>
  <c r="K15061" i="4"/>
  <c r="K15062" i="4"/>
  <c r="K15067" i="4"/>
  <c r="K15066" i="4"/>
  <c r="K15068" i="4"/>
  <c r="K15069" i="4"/>
  <c r="K15070" i="4"/>
  <c r="K15071" i="4"/>
  <c r="K15073" i="4"/>
  <c r="K15075" i="4"/>
  <c r="K15078" i="4"/>
  <c r="K15081" i="4"/>
  <c r="K15082" i="4"/>
  <c r="K15083" i="4"/>
  <c r="K15088" i="4"/>
  <c r="K15089" i="4"/>
  <c r="K15090" i="4"/>
  <c r="K15095" i="4"/>
  <c r="K15096" i="4"/>
  <c r="K15097" i="4"/>
  <c r="K15102" i="4"/>
  <c r="K15103" i="4"/>
  <c r="K15108" i="4"/>
  <c r="K15109" i="4"/>
  <c r="K15110" i="4"/>
  <c r="K15111" i="4"/>
  <c r="K15115" i="4"/>
  <c r="K15113" i="4"/>
  <c r="K15114" i="4"/>
  <c r="K15116" i="4"/>
  <c r="K15118" i="4"/>
  <c r="K15119" i="4"/>
  <c r="K15120" i="4"/>
  <c r="K15122" i="4"/>
  <c r="K15124" i="4"/>
  <c r="K15125" i="4"/>
  <c r="K15126" i="4"/>
  <c r="K15127" i="4"/>
  <c r="K15128" i="4"/>
  <c r="K15131" i="4"/>
  <c r="K15133" i="4"/>
  <c r="K15134" i="4"/>
  <c r="K15132" i="4"/>
  <c r="K15135" i="4"/>
  <c r="K15139" i="4"/>
  <c r="K15140" i="4"/>
  <c r="K15141" i="4"/>
  <c r="K15144" i="4"/>
  <c r="K15143" i="4"/>
  <c r="K15147" i="4"/>
  <c r="K15149" i="4"/>
  <c r="K15148" i="4"/>
  <c r="K15150" i="4"/>
  <c r="K15151" i="4"/>
  <c r="K15157" i="4"/>
  <c r="K15155" i="4"/>
  <c r="K15156" i="4"/>
  <c r="K15158" i="4"/>
  <c r="K15159" i="4"/>
  <c r="K15160" i="4"/>
  <c r="K15163" i="4"/>
  <c r="K15164" i="4"/>
  <c r="K15165" i="4"/>
  <c r="K15166" i="4"/>
  <c r="K15167" i="4"/>
  <c r="K15171" i="4"/>
  <c r="K15170" i="4"/>
  <c r="K15172" i="4"/>
  <c r="K15174" i="4"/>
  <c r="K15175" i="4"/>
  <c r="K15180" i="4"/>
  <c r="K15182" i="4"/>
  <c r="K15181" i="4"/>
  <c r="K15183" i="4"/>
  <c r="K15189" i="4"/>
  <c r="K15188" i="4"/>
  <c r="K15191" i="4"/>
  <c r="K15190" i="4"/>
  <c r="K15196" i="4"/>
  <c r="K15197" i="4"/>
  <c r="K15198" i="4"/>
  <c r="K15199" i="4"/>
  <c r="K15200" i="4"/>
  <c r="K15201" i="4"/>
  <c r="K15204" i="4"/>
  <c r="K15206" i="4"/>
  <c r="K15207" i="4"/>
  <c r="K15205" i="4"/>
  <c r="K15208" i="4"/>
  <c r="K15216" i="4"/>
  <c r="K15214" i="4"/>
  <c r="K15215" i="4"/>
  <c r="K15222" i="4"/>
  <c r="K15224" i="4"/>
  <c r="K15225" i="4"/>
  <c r="K15226" i="4"/>
  <c r="K15223" i="4"/>
  <c r="K15233" i="4"/>
  <c r="K15234" i="4"/>
  <c r="K15235" i="4"/>
  <c r="K15237" i="4"/>
  <c r="K15236" i="4"/>
  <c r="K15238" i="4"/>
  <c r="K15244" i="4"/>
  <c r="K15243" i="4"/>
  <c r="K15245" i="4"/>
  <c r="K15247" i="4"/>
  <c r="K15248" i="4"/>
  <c r="K15246" i="4"/>
  <c r="K15249" i="4"/>
  <c r="K15252" i="4"/>
  <c r="K15254" i="4"/>
  <c r="K15253" i="4"/>
  <c r="K15257" i="4"/>
  <c r="K15255" i="4"/>
  <c r="K15256" i="4"/>
  <c r="K15258" i="4"/>
  <c r="K15259" i="4"/>
  <c r="K15263" i="4"/>
  <c r="K15266" i="4"/>
  <c r="K15265" i="4"/>
  <c r="K15267" i="4"/>
  <c r="K15268" i="4"/>
  <c r="K15269" i="4"/>
  <c r="K15270" i="4"/>
  <c r="K15274" i="4"/>
  <c r="K15275" i="4"/>
  <c r="K15277" i="4"/>
  <c r="K15276" i="4"/>
  <c r="K15278" i="4"/>
  <c r="K15280" i="4"/>
  <c r="K15279" i="4"/>
  <c r="K15285" i="4"/>
  <c r="K15286" i="4"/>
  <c r="K15287" i="4"/>
  <c r="K15295" i="4"/>
  <c r="K15297" i="4"/>
  <c r="K15296" i="4"/>
  <c r="K15298" i="4"/>
  <c r="K15300" i="4"/>
  <c r="K15301" i="4"/>
  <c r="K15302" i="4"/>
  <c r="K15303" i="4"/>
  <c r="K15305" i="4"/>
  <c r="K15306" i="4"/>
  <c r="K15307" i="4"/>
  <c r="K15312" i="4"/>
  <c r="K15313" i="4"/>
  <c r="K15314" i="4"/>
  <c r="K15311" i="4"/>
  <c r="K15310" i="4"/>
  <c r="K15316" i="4"/>
  <c r="K15315" i="4"/>
  <c r="K15317" i="4"/>
  <c r="K15318" i="4"/>
  <c r="K15319" i="4"/>
  <c r="K15320" i="4"/>
  <c r="K15324" i="4"/>
  <c r="K15325" i="4"/>
  <c r="K15326" i="4"/>
  <c r="K15328" i="4"/>
  <c r="K15331" i="4"/>
  <c r="K15329" i="4"/>
  <c r="K15330" i="4"/>
  <c r="K15334" i="4"/>
  <c r="K15335" i="4"/>
  <c r="K15336" i="4"/>
  <c r="K15338" i="4"/>
  <c r="K15339" i="4"/>
  <c r="K15340" i="4"/>
  <c r="K15337" i="4"/>
  <c r="K15350" i="4"/>
  <c r="K15349" i="4"/>
  <c r="K15348" i="4"/>
  <c r="K15351" i="4"/>
  <c r="K15352" i="4"/>
  <c r="K15354" i="4"/>
  <c r="K15353" i="4"/>
  <c r="K15355" i="4"/>
  <c r="K15358" i="4"/>
  <c r="K15359" i="4"/>
  <c r="K15360" i="4"/>
  <c r="K15356" i="4"/>
  <c r="K15357" i="4"/>
  <c r="K15363" i="4"/>
  <c r="K15364" i="4"/>
  <c r="K15365" i="4"/>
  <c r="K15366" i="4"/>
  <c r="K15372" i="4"/>
  <c r="K15370" i="4"/>
  <c r="K15373" i="4"/>
  <c r="K15371" i="4"/>
  <c r="K15374" i="4"/>
  <c r="K15380" i="4"/>
  <c r="K15378" i="4"/>
  <c r="K15379" i="4"/>
  <c r="K15382" i="4"/>
  <c r="K15381" i="4"/>
  <c r="K15383" i="4"/>
  <c r="K15384" i="4"/>
  <c r="K15385" i="4"/>
  <c r="K15387" i="4"/>
  <c r="K15388" i="4"/>
  <c r="K15390" i="4"/>
  <c r="K15392" i="4"/>
  <c r="K15389" i="4"/>
  <c r="K15391" i="4"/>
  <c r="K15398" i="4"/>
  <c r="K15397" i="4"/>
  <c r="K15400" i="4"/>
  <c r="K15401" i="4"/>
  <c r="K15404" i="4"/>
  <c r="K15402" i="4"/>
  <c r="K15403" i="4"/>
  <c r="K15405" i="4"/>
  <c r="K15409" i="4"/>
  <c r="K15412" i="4"/>
  <c r="K15413" i="4"/>
  <c r="K15414" i="4"/>
  <c r="K15410" i="4"/>
  <c r="K15411" i="4"/>
  <c r="K15415" i="4"/>
  <c r="K15416" i="4"/>
  <c r="K15417" i="4"/>
  <c r="K15420" i="4"/>
  <c r="K15422" i="4"/>
  <c r="K15425" i="4"/>
  <c r="K15426" i="4"/>
  <c r="K15427" i="4"/>
  <c r="K15421" i="4"/>
  <c r="K15423" i="4"/>
  <c r="K15424" i="4"/>
  <c r="K15430" i="4"/>
  <c r="K15431" i="4"/>
  <c r="K15435" i="4"/>
  <c r="K15432" i="4"/>
  <c r="K15434" i="4"/>
  <c r="K15433" i="4"/>
  <c r="K15437" i="4"/>
  <c r="K15439" i="4"/>
  <c r="K15440" i="4"/>
  <c r="K15438" i="4"/>
  <c r="K15441" i="4"/>
  <c r="K15442" i="4"/>
  <c r="K15447" i="4"/>
  <c r="K15446" i="4"/>
  <c r="K15448" i="4"/>
  <c r="K15452" i="4"/>
  <c r="K15453" i="4"/>
  <c r="K15454" i="4"/>
  <c r="K15458" i="4"/>
  <c r="K15460" i="4"/>
  <c r="K15459" i="4"/>
  <c r="K15461" i="4"/>
  <c r="K15469" i="4"/>
  <c r="K15474" i="4"/>
  <c r="K15475" i="4"/>
  <c r="K15472" i="4"/>
  <c r="K15473" i="4"/>
  <c r="K15476" i="4"/>
  <c r="K15477" i="4"/>
  <c r="K15480" i="4"/>
  <c r="K15481" i="4"/>
  <c r="K15490" i="4"/>
  <c r="K15489" i="4"/>
  <c r="K15491" i="4"/>
  <c r="K15492" i="4"/>
  <c r="K15496" i="4"/>
  <c r="K15497" i="4"/>
  <c r="K15498" i="4"/>
  <c r="K15499" i="4"/>
  <c r="K15500" i="4"/>
  <c r="K15501" i="4"/>
  <c r="K15502" i="4"/>
  <c r="K15505" i="4"/>
  <c r="K15507" i="4"/>
  <c r="K15506" i="4"/>
  <c r="K15510" i="4"/>
  <c r="K15511" i="4"/>
  <c r="K15513" i="4"/>
  <c r="K15512" i="4"/>
  <c r="K15517" i="4"/>
  <c r="K15518" i="4"/>
  <c r="K15519" i="4"/>
  <c r="K15521" i="4"/>
  <c r="K15522" i="4"/>
  <c r="K15523" i="4"/>
  <c r="K15529" i="4"/>
  <c r="K15530" i="4"/>
  <c r="K15532" i="4"/>
  <c r="K15534" i="4"/>
  <c r="K15533" i="4"/>
  <c r="K15535" i="4"/>
  <c r="K15536" i="4"/>
  <c r="K15537" i="4"/>
  <c r="K15538" i="4"/>
  <c r="K15543" i="4"/>
  <c r="K15544" i="4"/>
  <c r="K15546" i="4"/>
  <c r="K15548" i="4"/>
  <c r="K15545" i="4"/>
  <c r="K15547" i="4"/>
  <c r="K15554" i="4"/>
  <c r="K15555" i="4"/>
  <c r="K15556" i="4"/>
  <c r="K15557" i="4"/>
  <c r="K15559" i="4"/>
  <c r="K15558" i="4"/>
  <c r="K15561" i="4"/>
  <c r="K15560" i="4"/>
  <c r="K15562" i="4"/>
  <c r="K15563" i="4"/>
  <c r="K15565" i="4"/>
  <c r="K15566" i="4"/>
  <c r="K15567" i="4"/>
  <c r="K15568" i="4"/>
  <c r="K15570" i="4"/>
  <c r="K15571" i="4"/>
  <c r="K15572" i="4"/>
  <c r="K15578" i="4"/>
  <c r="K15579" i="4"/>
  <c r="K15586" i="4"/>
  <c r="K15585" i="4"/>
  <c r="K15587" i="4"/>
  <c r="K15588" i="4"/>
  <c r="K15591" i="4"/>
  <c r="K15592" i="4"/>
  <c r="K15596" i="4"/>
  <c r="K15597" i="4"/>
  <c r="K15598" i="4"/>
  <c r="K15600" i="4"/>
  <c r="K15599" i="4"/>
  <c r="K15602" i="4"/>
  <c r="K15604" i="4"/>
  <c r="K15603" i="4"/>
  <c r="K15611" i="4"/>
  <c r="K15610" i="4"/>
  <c r="K15612" i="4"/>
  <c r="K15617" i="4"/>
  <c r="K15616" i="4"/>
  <c r="K15625" i="4"/>
  <c r="K15624" i="4"/>
  <c r="K15627" i="4"/>
  <c r="K15626" i="4"/>
  <c r="K15628" i="4"/>
  <c r="K15635" i="4"/>
  <c r="K15637" i="4"/>
  <c r="K15639" i="4"/>
  <c r="K15636" i="4"/>
  <c r="K15638" i="4"/>
  <c r="K15641" i="4"/>
  <c r="K15640" i="4"/>
  <c r="K15645" i="4"/>
  <c r="K15648" i="4"/>
  <c r="K15646" i="4"/>
  <c r="K15647" i="4"/>
  <c r="K15649" i="4"/>
  <c r="K15650" i="4"/>
  <c r="K15651" i="4"/>
  <c r="K15652" i="4"/>
  <c r="K15659" i="4"/>
  <c r="K15655" i="4"/>
  <c r="K15657" i="4"/>
  <c r="K15656" i="4"/>
  <c r="K15658" i="4"/>
  <c r="K15660" i="4"/>
  <c r="K15664" i="4"/>
  <c r="K15666" i="4"/>
  <c r="K15665" i="4"/>
  <c r="K15667" i="4"/>
  <c r="K15671" i="4"/>
  <c r="K15670" i="4"/>
  <c r="K15673" i="4"/>
  <c r="K15672" i="4"/>
  <c r="K15674" i="4"/>
  <c r="K15676" i="4"/>
  <c r="K15677" i="4"/>
  <c r="K15679" i="4"/>
  <c r="K15680" i="4"/>
  <c r="K15678" i="4"/>
  <c r="K15683" i="4"/>
  <c r="K15684" i="4"/>
  <c r="K15685" i="4"/>
  <c r="K15686" i="4"/>
  <c r="K15688" i="4"/>
  <c r="K15687" i="4"/>
  <c r="K15692" i="4"/>
  <c r="K15693" i="4"/>
  <c r="K15694" i="4"/>
  <c r="K15695" i="4"/>
  <c r="K15696" i="4"/>
  <c r="K15699" i="4"/>
  <c r="K15698" i="4"/>
  <c r="K15700" i="4"/>
  <c r="K15701" i="4"/>
  <c r="K15702" i="4"/>
  <c r="K15708" i="4"/>
  <c r="K15707" i="4"/>
  <c r="K15709" i="4"/>
  <c r="K15713" i="4"/>
  <c r="K15712" i="4"/>
  <c r="K15714" i="4"/>
  <c r="K15715" i="4"/>
  <c r="K15716" i="4"/>
  <c r="K15720" i="4"/>
  <c r="K15722" i="4"/>
  <c r="K15721" i="4"/>
  <c r="K15724" i="4"/>
  <c r="K15726" i="4"/>
  <c r="K15723" i="4"/>
  <c r="K15725" i="4"/>
  <c r="K15732" i="4"/>
  <c r="K15730" i="4"/>
  <c r="K15731" i="4"/>
  <c r="K15734" i="4"/>
  <c r="K15735" i="4"/>
  <c r="K15733" i="4"/>
  <c r="K15740" i="4"/>
  <c r="K15739" i="4"/>
  <c r="K15741" i="4"/>
  <c r="K15747" i="4"/>
  <c r="K15746" i="4"/>
  <c r="K15749" i="4"/>
  <c r="K15748" i="4"/>
  <c r="K15750" i="4"/>
  <c r="K15751" i="4"/>
  <c r="K15752" i="4"/>
  <c r="K15755" i="4"/>
  <c r="K15757" i="4"/>
  <c r="K15756" i="4"/>
  <c r="K15761" i="4"/>
  <c r="K15760" i="4"/>
  <c r="K15759" i="4"/>
  <c r="K15762" i="4"/>
  <c r="K15764" i="4"/>
  <c r="K15763" i="4"/>
  <c r="K15772" i="4"/>
  <c r="K15771" i="4"/>
  <c r="K15773" i="4"/>
  <c r="K15774" i="4"/>
  <c r="K15779" i="4"/>
  <c r="K15780" i="4"/>
  <c r="K15783" i="4"/>
  <c r="K15781" i="4"/>
  <c r="K15782" i="4"/>
  <c r="K15784" i="4"/>
  <c r="K15788" i="4"/>
  <c r="K15786" i="4"/>
  <c r="K15787" i="4"/>
  <c r="K15798" i="4"/>
  <c r="K15799" i="4"/>
  <c r="K15801" i="4"/>
  <c r="K15800" i="4"/>
  <c r="K15806" i="4"/>
  <c r="K15808" i="4"/>
  <c r="K15807" i="4"/>
  <c r="K15809" i="4"/>
  <c r="K15810" i="4"/>
  <c r="K15812" i="4"/>
  <c r="K15811" i="4"/>
  <c r="K15819" i="4"/>
  <c r="K15820" i="4"/>
  <c r="K15821" i="4"/>
  <c r="K15822" i="4"/>
  <c r="K15825" i="4"/>
  <c r="K15826" i="4"/>
  <c r="K15827" i="4"/>
  <c r="K15830" i="4"/>
  <c r="K15831" i="4"/>
  <c r="K15837" i="4"/>
  <c r="K15839" i="4"/>
  <c r="K15840" i="4"/>
  <c r="K15836" i="4"/>
  <c r="K15838" i="4"/>
  <c r="K15850" i="4"/>
  <c r="K15851" i="4"/>
  <c r="K15848" i="4"/>
  <c r="K15849" i="4"/>
  <c r="K15852" i="4"/>
  <c r="K15853" i="4"/>
  <c r="K15859" i="4"/>
  <c r="K15857" i="4"/>
  <c r="K15858" i="4"/>
  <c r="K15865" i="4"/>
  <c r="K15863" i="4"/>
  <c r="K15864" i="4"/>
  <c r="K15866" i="4"/>
  <c r="K15873" i="4"/>
  <c r="K15872" i="4"/>
  <c r="K15869" i="4"/>
  <c r="K15870" i="4"/>
  <c r="K15871" i="4"/>
  <c r="K15875" i="4"/>
  <c r="K15876" i="4"/>
  <c r="K15877" i="4"/>
  <c r="K15879" i="4"/>
  <c r="K15878" i="4"/>
  <c r="K15884" i="4"/>
  <c r="K15883" i="4"/>
  <c r="K15885" i="4"/>
  <c r="K15889" i="4"/>
  <c r="K15887" i="4"/>
  <c r="K15888" i="4"/>
  <c r="K15898" i="4"/>
  <c r="K15896" i="4"/>
  <c r="K15895" i="4"/>
  <c r="K15894" i="4"/>
  <c r="K15893" i="4"/>
  <c r="K15897" i="4"/>
  <c r="K15899" i="4"/>
  <c r="K15900" i="4"/>
  <c r="K15901" i="4"/>
  <c r="K15911" i="4"/>
  <c r="K15910" i="4"/>
  <c r="K15915" i="4"/>
  <c r="K15907" i="4"/>
  <c r="K15912" i="4"/>
  <c r="K15914" i="4"/>
  <c r="K15909" i="4"/>
  <c r="K15908" i="4"/>
  <c r="K15913" i="4"/>
  <c r="K15906" i="4"/>
  <c r="K15919" i="4"/>
  <c r="K15921" i="4"/>
  <c r="K15922" i="4"/>
  <c r="K15926" i="4"/>
  <c r="K15929" i="4"/>
  <c r="K15928" i="4"/>
  <c r="K15925" i="4"/>
  <c r="K15927" i="4"/>
  <c r="K15930" i="4"/>
  <c r="K15931" i="4"/>
  <c r="K15934" i="4"/>
  <c r="K15936" i="4"/>
  <c r="K15937" i="4"/>
  <c r="K15935" i="4"/>
  <c r="K15933" i="4"/>
  <c r="K15942" i="4"/>
  <c r="K15941" i="4"/>
  <c r="K15940" i="4"/>
  <c r="K15943" i="4"/>
  <c r="K15944" i="4"/>
  <c r="K15951" i="4"/>
  <c r="K15952" i="4"/>
  <c r="K15950" i="4"/>
  <c r="K15948" i="4"/>
  <c r="K15946" i="4"/>
  <c r="K15947" i="4"/>
  <c r="K15949" i="4"/>
  <c r="K15957" i="4"/>
  <c r="K15958" i="4"/>
  <c r="K15959" i="4"/>
  <c r="K15962" i="4"/>
  <c r="K15966" i="4"/>
  <c r="K15963" i="4"/>
  <c r="K15964" i="4"/>
  <c r="K15965" i="4"/>
  <c r="K15974" i="4"/>
  <c r="K15977" i="4"/>
  <c r="K15978" i="4"/>
  <c r="K15979" i="4"/>
  <c r="K15975" i="4"/>
  <c r="K15976" i="4"/>
  <c r="K15986" i="4"/>
  <c r="K15987" i="4"/>
  <c r="K15996" i="4"/>
  <c r="K15994" i="4"/>
  <c r="K15995" i="4"/>
  <c r="K15992" i="4"/>
  <c r="K15993" i="4"/>
  <c r="K15999" i="4"/>
  <c r="K16000" i="4"/>
  <c r="K16002" i="4"/>
  <c r="K16001" i="4"/>
  <c r="K16003" i="4"/>
  <c r="K16004" i="4"/>
  <c r="K16006" i="4"/>
  <c r="K16005" i="4"/>
  <c r="K16007" i="4"/>
  <c r="K16015" i="4"/>
  <c r="K16014" i="4"/>
  <c r="K16013" i="4"/>
  <c r="K16016" i="4"/>
  <c r="K16019" i="4"/>
  <c r="K16017" i="4"/>
  <c r="K16018" i="4"/>
  <c r="K16021" i="4"/>
  <c r="K16023" i="4"/>
  <c r="K16022" i="4"/>
  <c r="K16030" i="4"/>
  <c r="K16029" i="4"/>
  <c r="K16038" i="4"/>
  <c r="K16042" i="4"/>
  <c r="K16036" i="4"/>
  <c r="K16039" i="4"/>
  <c r="K16043" i="4"/>
  <c r="K16040" i="4"/>
  <c r="K16037" i="4"/>
  <c r="K16041" i="4"/>
  <c r="K16048" i="4"/>
  <c r="K16047" i="4"/>
  <c r="K16052" i="4"/>
  <c r="K16053" i="4"/>
  <c r="K16056" i="4"/>
  <c r="K16057" i="4"/>
  <c r="K16058" i="4"/>
  <c r="K16062" i="4"/>
  <c r="K16065" i="4"/>
  <c r="K16061" i="4"/>
  <c r="K16063" i="4"/>
  <c r="K16066" i="4"/>
  <c r="K16064" i="4"/>
  <c r="K16068" i="4"/>
  <c r="K16070" i="4"/>
  <c r="K16067" i="4"/>
  <c r="K16069" i="4"/>
  <c r="K16073" i="4"/>
  <c r="K16074" i="4"/>
  <c r="K16078" i="4"/>
  <c r="K16077" i="4"/>
  <c r="K16075" i="4"/>
  <c r="K16076" i="4"/>
  <c r="K16084" i="4"/>
  <c r="K16083" i="4"/>
  <c r="K16090" i="4"/>
  <c r="K16101" i="4"/>
  <c r="K16097" i="4"/>
  <c r="K16099" i="4"/>
  <c r="K16098" i="4"/>
  <c r="K16096" i="4"/>
  <c r="K16095" i="4"/>
  <c r="K16100" i="4"/>
  <c r="K16105" i="4"/>
  <c r="K16104" i="4"/>
  <c r="K16107" i="4"/>
  <c r="K16108" i="4"/>
  <c r="K16110" i="4"/>
  <c r="K16114" i="4"/>
  <c r="K16115" i="4"/>
  <c r="K16116" i="4"/>
  <c r="K16122" i="4"/>
  <c r="K16126" i="4"/>
  <c r="K16125" i="4"/>
  <c r="K16127" i="4"/>
  <c r="K16132" i="4"/>
  <c r="K16130" i="4"/>
  <c r="K16131" i="4"/>
  <c r="K16129" i="4"/>
  <c r="K16128" i="4"/>
  <c r="K16137" i="4"/>
  <c r="K16136" i="4"/>
  <c r="K16140" i="4"/>
  <c r="K16142" i="4"/>
  <c r="K16141" i="4"/>
  <c r="K16145" i="4"/>
  <c r="K16143" i="4"/>
  <c r="K16144" i="4"/>
  <c r="K16149" i="4"/>
  <c r="K16150" i="4"/>
  <c r="K16153" i="4"/>
  <c r="K16152" i="4"/>
  <c r="K16154" i="4"/>
  <c r="K16157" i="4"/>
  <c r="K16156" i="4"/>
  <c r="K16160" i="4"/>
  <c r="K16162" i="4"/>
  <c r="K16161" i="4"/>
  <c r="K16165" i="4"/>
  <c r="K16164" i="4"/>
  <c r="K16168" i="4"/>
  <c r="K16173" i="4"/>
  <c r="K16172" i="4"/>
  <c r="K16175" i="4"/>
  <c r="K16178" i="4"/>
  <c r="K16180" i="4"/>
  <c r="K16177" i="4"/>
  <c r="K16179" i="4"/>
  <c r="K16176" i="4"/>
  <c r="K16181" i="4"/>
  <c r="K16189" i="4"/>
  <c r="K16188" i="4"/>
  <c r="K16186" i="4"/>
  <c r="K16190" i="4"/>
  <c r="K16187" i="4"/>
  <c r="K16194" i="4"/>
  <c r="K16192" i="4"/>
  <c r="K16193" i="4"/>
  <c r="K16200" i="4"/>
  <c r="K16203" i="4"/>
  <c r="K16204" i="4"/>
  <c r="K16199" i="4"/>
  <c r="K16198" i="4"/>
  <c r="K16202" i="4"/>
  <c r="K16201" i="4"/>
  <c r="K16206" i="4"/>
  <c r="K16207" i="4"/>
  <c r="K16214" i="4"/>
  <c r="K16213" i="4"/>
  <c r="K16212" i="4"/>
  <c r="K16219" i="4"/>
  <c r="K16218" i="4"/>
  <c r="K16217" i="4"/>
  <c r="K16216" i="4"/>
  <c r="K16222" i="4"/>
  <c r="K16221" i="4"/>
  <c r="K16225" i="4"/>
  <c r="K16226" i="4"/>
  <c r="K16229" i="4"/>
  <c r="K16230" i="4"/>
  <c r="K16236" i="4"/>
  <c r="K16235" i="4"/>
  <c r="K16237" i="4"/>
  <c r="K16241" i="4"/>
  <c r="K16242" i="4"/>
  <c r="K16249" i="4"/>
  <c r="K16248" i="4"/>
  <c r="K16246" i="4"/>
  <c r="K16251" i="4"/>
  <c r="K16250" i="4"/>
  <c r="K16247" i="4"/>
  <c r="K16255" i="4"/>
  <c r="K16256" i="4"/>
  <c r="K16267" i="4"/>
  <c r="K16262" i="4"/>
  <c r="K16265" i="4"/>
  <c r="K16266" i="4"/>
  <c r="K16263" i="4"/>
  <c r="K16264" i="4"/>
  <c r="K16271" i="4"/>
  <c r="K16276" i="4"/>
  <c r="K16277" i="4"/>
  <c r="K16280" i="4"/>
  <c r="K16281" i="4"/>
  <c r="K16283" i="4"/>
  <c r="K16282" i="4"/>
  <c r="K16286" i="4"/>
  <c r="K16285" i="4"/>
  <c r="K16289" i="4"/>
  <c r="K16293" i="4"/>
  <c r="K16290" i="4"/>
  <c r="K16291" i="4"/>
  <c r="K16292" i="4"/>
  <c r="K16294" i="4"/>
  <c r="K16296" i="4"/>
  <c r="K16299" i="4"/>
  <c r="K16297" i="4"/>
  <c r="K16298" i="4"/>
  <c r="K16303" i="4"/>
  <c r="K16307" i="4"/>
  <c r="K16310" i="4"/>
  <c r="K16311" i="4"/>
  <c r="K16317" i="4"/>
  <c r="K16321" i="4"/>
  <c r="K16322" i="4"/>
  <c r="K16323" i="4"/>
  <c r="K16324" i="4"/>
  <c r="K16326" i="4"/>
  <c r="K16330" i="4"/>
  <c r="K16332" i="4"/>
  <c r="K16331" i="4"/>
  <c r="K16329" i="4"/>
  <c r="K16328" i="4"/>
  <c r="K16337" i="4"/>
  <c r="K16340" i="4"/>
  <c r="K16341" i="4"/>
  <c r="K16342" i="4"/>
  <c r="K16339" i="4"/>
  <c r="K16347" i="4"/>
  <c r="K16345" i="4"/>
  <c r="K16348" i="4"/>
  <c r="K16346" i="4"/>
  <c r="K16352" i="4"/>
  <c r="K16350" i="4"/>
  <c r="K16351" i="4"/>
  <c r="K16356" i="4"/>
  <c r="K16357" i="4"/>
  <c r="K16358" i="4"/>
  <c r="K16360" i="4"/>
  <c r="K16362" i="4"/>
  <c r="K16361" i="4"/>
  <c r="K16366" i="4"/>
  <c r="K16365" i="4"/>
  <c r="K16371" i="4"/>
  <c r="K16372" i="4"/>
  <c r="K16378" i="4"/>
  <c r="K16376" i="4"/>
  <c r="K16377" i="4"/>
  <c r="K16380" i="4"/>
  <c r="K16385" i="4"/>
  <c r="K16386" i="4"/>
  <c r="K16384" i="4"/>
  <c r="K16391" i="4"/>
  <c r="K16389" i="4"/>
  <c r="K16390" i="4"/>
  <c r="K16395" i="4"/>
  <c r="K16396" i="4"/>
  <c r="K16399" i="4"/>
  <c r="K16398" i="4"/>
  <c r="K16401" i="4"/>
  <c r="K16400" i="4"/>
  <c r="K16409" i="4"/>
  <c r="K16408" i="4"/>
  <c r="K16406" i="4"/>
  <c r="K16407" i="4"/>
  <c r="K16405" i="4"/>
  <c r="K16403" i="4"/>
  <c r="K16404" i="4"/>
  <c r="K16413" i="4"/>
  <c r="K16417" i="4"/>
  <c r="K16416" i="4"/>
  <c r="K16418" i="4"/>
  <c r="K16421" i="4"/>
  <c r="K16419" i="4"/>
  <c r="K16422" i="4"/>
  <c r="K16423" i="4"/>
  <c r="K16420" i="4"/>
  <c r="K16427" i="4"/>
  <c r="K16426" i="4"/>
  <c r="K16429" i="4"/>
  <c r="K16432" i="4"/>
  <c r="K16431" i="4"/>
  <c r="K16430" i="4"/>
  <c r="K16434" i="4"/>
  <c r="K16433" i="4"/>
  <c r="K16438" i="4"/>
  <c r="K16439" i="4"/>
  <c r="K16444" i="4"/>
  <c r="K16441" i="4"/>
  <c r="K16445" i="4"/>
  <c r="K16443" i="4"/>
  <c r="K16442" i="4"/>
  <c r="K16449" i="4"/>
  <c r="K16451" i="4"/>
  <c r="K16450" i="4"/>
  <c r="K16456" i="4"/>
  <c r="K16455" i="4"/>
  <c r="K16457" i="4"/>
  <c r="K16459" i="4"/>
  <c r="K16454" i="4"/>
  <c r="K16458" i="4"/>
  <c r="K16461" i="4"/>
  <c r="K16462" i="4"/>
  <c r="K16463" i="4"/>
  <c r="K16465" i="4"/>
  <c r="K16466" i="4"/>
  <c r="K16472" i="4"/>
  <c r="K16471" i="4"/>
  <c r="K16470" i="4"/>
  <c r="K16478" i="4"/>
  <c r="K16480" i="4"/>
  <c r="K16476" i="4"/>
  <c r="K16477" i="4"/>
  <c r="K16479" i="4"/>
  <c r="K16484" i="4"/>
  <c r="K16485" i="4"/>
  <c r="K16486" i="4"/>
  <c r="K16489" i="4"/>
  <c r="K16490" i="4"/>
  <c r="K16488" i="4"/>
  <c r="K16495" i="4"/>
  <c r="K16493" i="4"/>
  <c r="K16494" i="4"/>
  <c r="K16499" i="4"/>
  <c r="K16498" i="4"/>
  <c r="K16500" i="4"/>
  <c r="K16506" i="4"/>
  <c r="K16509" i="4"/>
  <c r="K16507" i="4"/>
  <c r="K16510" i="4"/>
  <c r="K16508" i="4"/>
  <c r="K16511" i="4"/>
  <c r="K16519" i="4"/>
  <c r="K16518" i="4"/>
  <c r="K16517" i="4"/>
  <c r="K16524" i="4"/>
  <c r="K16523" i="4"/>
  <c r="K16522" i="4"/>
  <c r="K16529" i="4"/>
  <c r="K16531" i="4"/>
  <c r="K16530" i="4"/>
  <c r="K16533" i="4"/>
  <c r="K16534" i="4"/>
  <c r="K16536" i="4"/>
  <c r="K16541" i="4"/>
  <c r="K16539" i="4"/>
  <c r="K16540" i="4"/>
  <c r="K16542" i="4"/>
  <c r="K16543" i="4"/>
  <c r="K16544" i="4"/>
  <c r="K16546" i="4"/>
  <c r="K16545" i="4"/>
  <c r="K16548" i="4"/>
  <c r="K16552" i="4"/>
  <c r="K16553" i="4"/>
  <c r="K16547" i="4"/>
  <c r="K16551" i="4"/>
  <c r="K16550" i="4"/>
  <c r="K16549" i="4"/>
  <c r="K16557" i="4"/>
  <c r="K16559" i="4"/>
  <c r="K16558" i="4"/>
  <c r="K16561" i="4"/>
  <c r="K16560" i="4"/>
  <c r="K16566" i="4"/>
  <c r="K16564" i="4"/>
  <c r="K16565" i="4"/>
  <c r="K16572" i="4"/>
  <c r="K16573" i="4"/>
  <c r="K16574" i="4"/>
  <c r="K16575" i="4"/>
  <c r="K16576" i="4"/>
  <c r="K16579" i="4"/>
  <c r="K16578" i="4"/>
  <c r="K16577" i="4"/>
  <c r="K16580" i="4"/>
  <c r="K16586" i="4"/>
  <c r="K16593" i="4"/>
  <c r="K16588" i="4"/>
  <c r="K16587" i="4"/>
  <c r="K16583" i="4"/>
  <c r="K16584" i="4"/>
  <c r="K16589" i="4"/>
  <c r="K16591" i="4"/>
  <c r="K16582" i="4"/>
  <c r="K16592" i="4"/>
  <c r="K16585" i="4"/>
  <c r="K16590" i="4"/>
  <c r="K16597" i="4"/>
  <c r="K16598" i="4"/>
  <c r="K16600" i="4"/>
  <c r="K16599" i="4"/>
  <c r="K16601" i="4"/>
  <c r="K16604" i="4"/>
  <c r="K16607" i="4"/>
  <c r="K16614" i="4"/>
  <c r="K16612" i="4"/>
  <c r="K16611" i="4"/>
  <c r="K16613" i="4"/>
  <c r="K16618" i="4"/>
  <c r="K16622" i="4"/>
  <c r="K16624" i="4"/>
  <c r="K16623" i="4"/>
  <c r="K16625" i="4"/>
  <c r="K16626" i="4"/>
  <c r="K16630" i="4"/>
  <c r="K16629" i="4"/>
  <c r="K16628" i="4"/>
  <c r="K16631" i="4"/>
  <c r="K16633" i="4"/>
  <c r="K16639" i="4"/>
  <c r="K16640" i="4"/>
  <c r="K16641" i="4"/>
  <c r="K16646" i="4"/>
  <c r="K16647" i="4"/>
  <c r="K16648" i="4"/>
  <c r="K16657" i="4"/>
  <c r="K16656" i="4"/>
  <c r="K16655" i="4"/>
  <c r="K16662" i="4"/>
  <c r="K16673" i="4"/>
  <c r="K16674" i="4"/>
  <c r="K16672" i="4"/>
  <c r="K16670" i="4"/>
  <c r="K16671" i="4"/>
  <c r="K16680" i="4"/>
  <c r="K16684" i="4"/>
  <c r="K16686" i="4"/>
  <c r="K16688" i="4"/>
  <c r="K16687" i="4"/>
  <c r="K16685" i="4"/>
  <c r="K16692" i="4"/>
  <c r="K16695" i="4"/>
  <c r="K16691" i="4"/>
  <c r="K16694" i="4"/>
  <c r="K16693" i="4"/>
  <c r="K16690" i="4"/>
  <c r="K16700" i="4"/>
  <c r="K16701" i="4"/>
  <c r="K16699" i="4"/>
  <c r="K16705" i="4"/>
  <c r="K16706" i="4"/>
  <c r="K16704" i="4"/>
  <c r="K16714" i="4"/>
  <c r="K16713" i="4"/>
  <c r="K16712" i="4"/>
  <c r="K16711" i="4"/>
  <c r="K16715" i="4"/>
  <c r="K16716" i="4"/>
  <c r="K16720" i="4"/>
  <c r="K16721" i="4"/>
  <c r="K16724" i="4"/>
  <c r="K16725" i="4"/>
  <c r="K16722" i="4"/>
  <c r="K16723" i="4"/>
  <c r="K16728" i="4"/>
  <c r="K16729" i="4"/>
  <c r="K16731" i="4"/>
  <c r="K16734" i="4"/>
  <c r="K16737" i="4"/>
  <c r="K16736" i="4"/>
  <c r="K16738" i="4"/>
  <c r="K16733" i="4"/>
  <c r="K16735" i="4"/>
  <c r="K16732" i="4"/>
  <c r="K16743" i="4"/>
  <c r="K16744" i="4"/>
  <c r="K16748" i="4"/>
  <c r="K16747" i="4"/>
  <c r="K16750" i="4"/>
  <c r="K16751" i="4"/>
  <c r="K16754" i="4"/>
  <c r="K16755" i="4"/>
  <c r="K16756" i="4"/>
  <c r="K16759" i="4"/>
  <c r="K16762" i="4"/>
  <c r="K16758" i="4"/>
  <c r="K16760" i="4"/>
  <c r="K16761" i="4"/>
  <c r="K16753" i="4"/>
  <c r="K16757" i="4"/>
  <c r="K16768" i="4"/>
  <c r="K16766" i="4"/>
  <c r="K16765" i="4"/>
  <c r="K16767" i="4"/>
  <c r="K16771" i="4"/>
  <c r="K16772" i="4"/>
  <c r="K16773" i="4"/>
  <c r="K16769" i="4"/>
  <c r="K16770" i="4"/>
  <c r="K16777" i="4"/>
  <c r="K16776" i="4"/>
  <c r="K16792" i="4"/>
  <c r="K16791" i="4"/>
  <c r="K16786" i="4"/>
  <c r="K16787" i="4"/>
  <c r="K16790" i="4"/>
  <c r="K16789" i="4"/>
  <c r="K16788" i="4"/>
  <c r="K16797" i="4"/>
  <c r="K16798" i="4"/>
  <c r="K16799" i="4"/>
  <c r="K16801" i="4"/>
  <c r="K16800" i="4"/>
  <c r="K16802" i="4"/>
  <c r="K16808" i="4"/>
  <c r="K16812" i="4"/>
  <c r="K16811" i="4"/>
  <c r="K16810" i="4"/>
  <c r="K16815" i="4"/>
  <c r="K16814" i="4"/>
  <c r="K16816" i="4"/>
  <c r="K16817" i="4"/>
  <c r="K16819" i="4"/>
  <c r="K16822" i="4"/>
  <c r="K16823" i="4"/>
  <c r="K16821" i="4"/>
  <c r="K16832" i="4"/>
  <c r="K16828" i="4"/>
  <c r="K16829" i="4"/>
  <c r="K16830" i="4"/>
  <c r="K16831" i="4"/>
  <c r="K16833" i="4"/>
  <c r="K16834" i="4"/>
  <c r="K16840" i="4"/>
  <c r="K16844" i="4"/>
  <c r="K16847" i="4"/>
  <c r="K16843" i="4"/>
  <c r="K16845" i="4"/>
  <c r="K16846" i="4"/>
  <c r="K16855" i="4"/>
  <c r="K16853" i="4"/>
  <c r="K16854" i="4"/>
  <c r="K16861" i="4"/>
  <c r="K16863" i="4"/>
  <c r="K16860" i="4"/>
  <c r="K16862" i="4"/>
  <c r="K16868" i="4"/>
  <c r="K16872" i="4"/>
  <c r="K16873" i="4"/>
  <c r="K16866" i="4"/>
  <c r="K16870" i="4"/>
  <c r="K16869" i="4"/>
  <c r="K16867" i="4"/>
  <c r="K16871" i="4"/>
  <c r="K16876" i="4"/>
  <c r="K16882" i="4"/>
  <c r="K16881" i="4"/>
  <c r="K16878" i="4"/>
  <c r="K16880" i="4"/>
  <c r="K16879" i="4"/>
  <c r="K16884" i="4"/>
  <c r="K16885" i="4"/>
  <c r="K16887" i="4"/>
  <c r="K16886" i="4"/>
  <c r="K16894" i="4"/>
  <c r="K16895" i="4"/>
  <c r="K16897" i="4"/>
  <c r="K16893" i="4"/>
  <c r="K16896" i="4"/>
  <c r="K16899" i="4"/>
  <c r="K16903" i="4"/>
  <c r="K16900" i="4"/>
  <c r="K16902" i="4"/>
  <c r="K16901" i="4"/>
  <c r="K16914" i="4"/>
  <c r="K16915" i="4"/>
  <c r="K16911" i="4"/>
  <c r="K16910" i="4"/>
  <c r="K16913" i="4"/>
  <c r="K16912" i="4"/>
  <c r="K16908" i="4"/>
  <c r="K16909" i="4"/>
  <c r="K16920" i="4"/>
  <c r="K16919" i="4"/>
  <c r="K16924" i="4"/>
  <c r="K16928" i="4"/>
  <c r="K16927" i="4"/>
  <c r="K16930" i="4"/>
  <c r="K16929" i="4"/>
  <c r="K16939" i="4"/>
  <c r="K16940" i="4"/>
  <c r="K16938" i="4"/>
  <c r="K16941" i="4"/>
  <c r="K16946" i="4"/>
  <c r="K16947" i="4"/>
  <c r="K16949" i="4"/>
  <c r="K16952" i="4"/>
  <c r="K16959" i="4"/>
  <c r="K16961" i="4"/>
  <c r="K16958" i="4"/>
  <c r="K16960" i="4"/>
  <c r="K16964" i="4"/>
  <c r="K16965" i="4"/>
  <c r="K16963" i="4"/>
  <c r="K16967" i="4"/>
  <c r="K16966" i="4"/>
  <c r="K16969" i="4"/>
  <c r="K16970" i="4"/>
  <c r="K16972" i="4"/>
  <c r="K16973" i="4"/>
  <c r="K16974" i="4"/>
  <c r="K16971" i="4"/>
  <c r="K16986" i="4"/>
  <c r="K16983" i="4"/>
  <c r="K16987" i="4"/>
  <c r="K16982" i="4"/>
  <c r="K16981" i="4"/>
  <c r="K16984" i="4"/>
  <c r="K16985" i="4"/>
  <c r="K16980" i="4"/>
  <c r="K16992" i="4"/>
  <c r="K16994" i="4"/>
  <c r="K16991" i="4"/>
  <c r="K16993" i="4"/>
  <c r="K17002" i="4"/>
  <c r="K17006" i="4"/>
  <c r="K17000" i="4"/>
  <c r="K17003" i="4"/>
  <c r="K17004" i="4"/>
  <c r="K17001" i="4"/>
  <c r="K17005" i="4"/>
  <c r="K17010" i="4"/>
  <c r="K17011" i="4"/>
  <c r="K17012" i="4"/>
  <c r="K17008" i="4"/>
  <c r="K17009" i="4"/>
  <c r="K17021" i="4"/>
  <c r="K17016" i="4"/>
  <c r="K17017" i="4"/>
  <c r="K17019" i="4"/>
  <c r="K17018" i="4"/>
  <c r="K17020" i="4"/>
  <c r="K17022" i="4"/>
  <c r="K17029" i="4"/>
  <c r="K17030" i="4"/>
  <c r="K17027" i="4"/>
  <c r="K17026" i="4"/>
  <c r="K17028" i="4"/>
  <c r="K17034" i="4"/>
  <c r="K17037" i="4"/>
  <c r="K17035" i="4"/>
  <c r="K17036" i="4"/>
  <c r="K17033" i="4"/>
  <c r="K17048" i="4"/>
  <c r="K17046" i="4"/>
  <c r="K17047" i="4"/>
  <c r="K17045" i="4"/>
  <c r="K17051" i="4"/>
  <c r="K17053" i="4"/>
  <c r="K17052" i="4"/>
  <c r="K17056" i="4"/>
  <c r="K17060" i="4"/>
  <c r="K17064" i="4"/>
  <c r="K17059" i="4"/>
  <c r="K17065" i="4"/>
  <c r="K17061" i="4"/>
  <c r="K17058" i="4"/>
  <c r="K17062" i="4"/>
  <c r="K17063" i="4"/>
  <c r="K17057" i="4"/>
  <c r="K17077" i="4"/>
  <c r="K17078" i="4"/>
  <c r="K17076" i="4"/>
  <c r="K17075" i="4"/>
  <c r="K17071" i="4"/>
  <c r="K17074" i="4"/>
  <c r="K17073" i="4"/>
  <c r="K17072" i="4"/>
  <c r="K17082" i="4"/>
  <c r="K17083" i="4"/>
  <c r="K17081" i="4"/>
  <c r="K17087" i="4"/>
  <c r="K17088" i="4"/>
  <c r="K17089" i="4"/>
  <c r="K17090" i="4"/>
  <c r="K17095" i="4"/>
  <c r="K17094" i="4"/>
  <c r="K17100" i="4"/>
  <c r="K17106" i="4"/>
  <c r="K17104" i="4"/>
  <c r="K17102" i="4"/>
  <c r="K17105" i="4"/>
  <c r="K17101" i="4"/>
  <c r="K17103" i="4"/>
  <c r="K17114" i="4"/>
  <c r="K17109" i="4"/>
  <c r="K17113" i="4"/>
  <c r="K17112" i="4"/>
  <c r="K17111" i="4"/>
  <c r="K17110" i="4"/>
  <c r="K17108" i="4"/>
  <c r="K17119" i="4"/>
  <c r="K17120" i="4"/>
  <c r="K17118" i="4"/>
  <c r="K17117" i="4"/>
  <c r="K17116" i="4"/>
  <c r="K17122" i="4"/>
  <c r="K17121" i="4"/>
  <c r="K17131" i="4"/>
  <c r="K17130" i="4"/>
  <c r="K17134" i="4"/>
  <c r="K17133" i="4"/>
  <c r="K17136" i="4"/>
  <c r="K17135" i="4"/>
  <c r="K17142" i="4"/>
  <c r="K17140" i="4"/>
  <c r="K17143" i="4"/>
  <c r="K17144" i="4"/>
  <c r="K17145" i="4"/>
  <c r="K17141" i="4"/>
  <c r="K17148" i="4"/>
  <c r="K17147" i="4"/>
  <c r="K17154" i="4"/>
  <c r="K17151" i="4"/>
  <c r="K17153" i="4"/>
  <c r="K17152" i="4"/>
  <c r="K17150" i="4"/>
  <c r="K17160" i="4"/>
  <c r="K17162" i="4"/>
  <c r="K17163" i="4"/>
  <c r="K17161" i="4"/>
  <c r="K17159" i="4"/>
  <c r="K17166" i="4"/>
  <c r="K17167" i="4"/>
  <c r="K17165" i="4"/>
  <c r="K17164" i="4"/>
  <c r="K17176" i="4"/>
  <c r="K17174" i="4"/>
  <c r="K17175" i="4"/>
  <c r="K17173" i="4"/>
  <c r="K17180" i="4"/>
  <c r="K17185" i="4"/>
  <c r="K17184" i="4"/>
  <c r="K17190" i="4"/>
  <c r="K17191" i="4"/>
  <c r="K17192" i="4"/>
  <c r="K17197" i="4"/>
  <c r="K17195" i="4"/>
  <c r="K17199" i="4"/>
  <c r="K17198" i="4"/>
  <c r="K17200" i="4"/>
  <c r="K17196" i="4"/>
  <c r="K17202" i="4"/>
  <c r="K17203" i="4"/>
  <c r="K17207" i="4"/>
  <c r="K17206" i="4"/>
  <c r="K17205" i="4"/>
  <c r="K17208" i="4"/>
  <c r="K17209" i="4"/>
  <c r="K17214" i="4"/>
  <c r="K17220" i="4"/>
  <c r="K17219" i="4"/>
  <c r="K17221" i="4"/>
  <c r="K17218" i="4"/>
  <c r="K17228" i="4"/>
  <c r="K17229" i="4"/>
  <c r="K17225" i="4"/>
  <c r="K17227" i="4"/>
  <c r="K17226" i="4"/>
  <c r="K17233" i="4"/>
  <c r="K17236" i="4"/>
  <c r="K17235" i="4"/>
  <c r="K17239" i="4"/>
  <c r="K17240" i="4"/>
  <c r="K17241" i="4"/>
  <c r="K17242" i="4"/>
  <c r="K17246" i="4"/>
  <c r="K17253" i="4"/>
  <c r="K17251" i="4"/>
  <c r="K17254" i="4"/>
  <c r="K17250" i="4"/>
  <c r="K17252" i="4"/>
  <c r="K17264" i="4"/>
  <c r="K17263" i="4"/>
  <c r="K17261" i="4"/>
  <c r="K17262" i="4"/>
  <c r="K17257" i="4"/>
  <c r="K17259" i="4"/>
  <c r="K17260" i="4"/>
  <c r="K17258" i="4"/>
  <c r="K17270" i="4"/>
  <c r="K17267" i="4"/>
  <c r="K17269" i="4"/>
  <c r="K17268" i="4"/>
  <c r="K17283" i="4"/>
  <c r="K17284" i="4"/>
  <c r="K17281" i="4"/>
  <c r="K17279" i="4"/>
  <c r="K17282" i="4"/>
  <c r="K17280" i="4"/>
  <c r="K17288" i="4"/>
  <c r="K17289" i="4"/>
  <c r="K17293" i="4"/>
  <c r="K17292" i="4"/>
  <c r="K17294" i="4"/>
  <c r="K17295" i="4"/>
  <c r="K17298" i="4"/>
  <c r="K17301" i="4"/>
  <c r="K17299" i="4"/>
  <c r="K17300" i="4"/>
  <c r="K17303" i="4"/>
  <c r="K17302" i="4"/>
  <c r="K17307" i="4"/>
  <c r="K17310" i="4"/>
  <c r="K17309" i="4"/>
  <c r="K17308" i="4"/>
  <c r="K17314" i="4"/>
  <c r="K17318" i="4"/>
  <c r="K17315" i="4"/>
  <c r="K17316" i="4"/>
  <c r="K17313" i="4"/>
  <c r="K17317" i="4"/>
  <c r="K17320" i="4"/>
  <c r="K17322" i="4"/>
  <c r="K17321" i="4"/>
  <c r="K17327" i="4"/>
  <c r="K17330" i="4"/>
  <c r="K17325" i="4"/>
  <c r="K17326" i="4"/>
  <c r="K17324" i="4"/>
  <c r="K17329" i="4"/>
  <c r="K17328" i="4"/>
  <c r="K17334" i="4"/>
  <c r="K17335" i="4"/>
  <c r="K17340" i="4"/>
  <c r="K17344" i="4"/>
  <c r="K17345" i="4"/>
  <c r="K17348" i="4"/>
  <c r="K17350" i="4"/>
  <c r="K17352" i="4"/>
  <c r="K17353" i="4"/>
  <c r="K17349" i="4"/>
  <c r="K17351" i="4"/>
  <c r="K17359" i="4"/>
  <c r="K17358" i="4"/>
  <c r="K17357" i="4"/>
  <c r="K17356" i="4"/>
  <c r="K17371" i="4"/>
  <c r="K17372" i="4"/>
  <c r="K17367" i="4"/>
  <c r="K17370" i="4"/>
  <c r="K17368" i="4"/>
  <c r="K17369" i="4"/>
  <c r="K17366" i="4"/>
  <c r="K17365" i="4"/>
  <c r="K17375" i="4"/>
  <c r="K17374" i="4"/>
  <c r="K17379" i="4"/>
  <c r="K17380" i="4"/>
  <c r="K17385" i="4"/>
  <c r="K17384" i="4"/>
  <c r="K17387" i="4"/>
  <c r="K17389" i="4"/>
  <c r="K17390" i="4"/>
  <c r="K17388" i="4"/>
  <c r="K17386" i="4"/>
  <c r="K17383" i="4"/>
  <c r="K17396" i="4"/>
  <c r="K17397" i="4"/>
  <c r="K17398" i="4"/>
  <c r="K17395" i="4"/>
  <c r="K17405" i="4"/>
  <c r="K17407" i="4"/>
  <c r="K17401" i="4"/>
  <c r="K17406" i="4"/>
  <c r="K17404" i="4"/>
  <c r="K17403" i="4"/>
  <c r="K17402" i="4"/>
  <c r="K17408" i="4"/>
  <c r="K17411" i="4"/>
  <c r="K17415" i="4"/>
  <c r="K17414" i="4"/>
  <c r="K17413" i="4"/>
  <c r="K17412" i="4"/>
  <c r="K17419" i="4"/>
  <c r="K17421" i="4"/>
  <c r="K17420" i="4"/>
  <c r="K17426" i="4"/>
  <c r="K17425" i="4"/>
  <c r="K17430" i="4"/>
  <c r="K17431" i="4"/>
  <c r="K17429" i="4"/>
  <c r="K17433" i="4"/>
  <c r="K17434" i="4"/>
  <c r="K17432" i="4"/>
  <c r="K17446" i="4"/>
  <c r="K17443" i="4"/>
  <c r="K17440" i="4"/>
  <c r="K17442" i="4"/>
  <c r="K17445" i="4"/>
  <c r="K17441" i="4"/>
  <c r="K17444" i="4"/>
  <c r="K17449" i="4"/>
  <c r="K17452" i="4"/>
  <c r="K17448" i="4"/>
  <c r="K17451" i="4"/>
  <c r="K17450" i="4"/>
  <c r="K17459" i="4"/>
  <c r="K17463" i="4"/>
  <c r="K17458" i="4"/>
  <c r="K17462" i="4"/>
  <c r="K17461" i="4"/>
  <c r="K17460" i="4"/>
  <c r="K17469" i="4"/>
  <c r="K17471" i="4"/>
  <c r="K17470" i="4"/>
  <c r="K17477" i="4"/>
  <c r="K17476" i="4"/>
  <c r="K17475" i="4"/>
  <c r="K17478" i="4"/>
  <c r="K17484" i="4"/>
  <c r="K17483" i="4"/>
  <c r="K17490" i="4"/>
  <c r="K17494" i="4"/>
  <c r="K17489" i="4"/>
  <c r="K17492" i="4"/>
  <c r="K17491" i="4"/>
  <c r="K17493" i="4"/>
  <c r="K17488" i="4"/>
  <c r="K17496" i="4"/>
  <c r="K17497" i="4"/>
  <c r="K17501" i="4"/>
  <c r="K17498" i="4"/>
  <c r="K17499" i="4"/>
  <c r="K17500" i="4"/>
  <c r="K17506" i="4"/>
  <c r="K17511" i="4"/>
  <c r="K17508" i="4"/>
  <c r="K17507" i="4"/>
  <c r="K17505" i="4"/>
  <c r="K17510" i="4"/>
  <c r="K17509" i="4"/>
  <c r="K17514" i="4"/>
  <c r="K17513" i="4"/>
  <c r="K17520" i="4"/>
  <c r="K17521" i="4"/>
  <c r="K17522" i="4"/>
  <c r="K17519" i="4"/>
  <c r="K17518" i="4"/>
  <c r="K17524" i="4"/>
  <c r="K17526" i="4"/>
  <c r="K17525" i="4"/>
  <c r="K17535" i="4"/>
  <c r="K17530" i="4"/>
  <c r="K17537" i="4"/>
  <c r="K17533" i="4"/>
  <c r="K17532" i="4"/>
  <c r="K17536" i="4"/>
  <c r="K17538" i="4"/>
  <c r="K17531" i="4"/>
  <c r="K17534" i="4"/>
  <c r="K17544" i="4"/>
  <c r="K17543" i="4"/>
  <c r="K17541" i="4"/>
  <c r="K17545" i="4"/>
  <c r="K17546" i="4"/>
  <c r="K17547" i="4"/>
  <c r="K17552" i="4"/>
  <c r="K17553" i="4"/>
  <c r="K17554" i="4"/>
  <c r="K17550" i="4"/>
  <c r="K17557" i="4"/>
  <c r="K17559" i="4"/>
  <c r="K17561" i="4"/>
  <c r="K17563" i="4"/>
  <c r="K17560" i="4"/>
  <c r="K17564" i="4"/>
  <c r="K17565" i="4"/>
  <c r="K17567" i="4"/>
  <c r="K17569" i="4"/>
  <c r="K17570" i="4"/>
  <c r="K17574" i="4"/>
  <c r="K17575" i="4"/>
  <c r="K17581" i="4"/>
  <c r="K17583" i="4"/>
  <c r="K17589" i="4"/>
  <c r="K17591" i="4"/>
  <c r="K17590" i="4"/>
  <c r="K17588" i="4"/>
  <c r="K17595" i="4"/>
  <c r="K17597" i="4"/>
  <c r="K17603" i="4"/>
  <c r="K17599" i="4"/>
  <c r="K17600" i="4"/>
  <c r="K17606" i="4"/>
  <c r="K17608" i="4"/>
  <c r="K17609" i="4"/>
  <c r="K17610" i="4"/>
  <c r="K17611" i="4"/>
  <c r="K17613" i="4"/>
  <c r="K17612" i="4"/>
  <c r="K17614" i="4"/>
  <c r="K17617" i="4"/>
  <c r="K17620" i="4"/>
  <c r="K17624" i="4"/>
  <c r="K17626" i="4"/>
  <c r="K17625" i="4"/>
  <c r="K17631" i="4"/>
  <c r="K17633" i="4"/>
  <c r="K17634" i="4"/>
  <c r="K17635" i="4"/>
  <c r="K17636" i="4"/>
  <c r="K17638" i="4"/>
  <c r="K17640" i="4"/>
  <c r="K17641" i="4"/>
  <c r="K17637" i="4"/>
  <c r="K17644" i="4"/>
  <c r="K17651" i="4"/>
  <c r="K17654" i="4"/>
  <c r="K17655" i="4"/>
  <c r="K17658" i="4"/>
  <c r="K17664" i="4"/>
  <c r="K17669" i="4"/>
  <c r="K17668" i="4"/>
  <c r="K17671" i="4"/>
  <c r="K17673" i="4"/>
  <c r="K17678" i="4"/>
  <c r="K17681" i="4"/>
  <c r="K17684" i="4"/>
  <c r="K17682" i="4"/>
  <c r="K17686" i="4"/>
  <c r="K17691" i="4"/>
  <c r="K17693" i="4"/>
  <c r="K17695" i="4"/>
  <c r="K17698" i="4"/>
  <c r="K17700" i="4"/>
  <c r="K17702" i="4"/>
  <c r="K17703" i="4"/>
  <c r="K17704" i="4"/>
  <c r="K17705" i="4"/>
  <c r="K17706" i="4"/>
  <c r="K17707" i="4"/>
  <c r="K17711" i="4"/>
  <c r="K17715" i="4"/>
  <c r="K17723" i="4"/>
  <c r="K17722" i="4"/>
  <c r="K17727" i="4"/>
  <c r="K17729" i="4"/>
  <c r="K17732" i="4"/>
  <c r="K17730" i="4"/>
  <c r="K17735" i="4"/>
  <c r="K17733" i="4"/>
  <c r="K17736" i="4"/>
  <c r="K17738" i="4"/>
  <c r="K17741" i="4"/>
  <c r="K17743" i="4"/>
  <c r="K17745" i="4"/>
  <c r="K17747" i="4"/>
  <c r="K17748" i="4"/>
  <c r="K17749" i="4"/>
  <c r="K17751" i="4"/>
  <c r="K17753" i="4"/>
  <c r="K17754" i="4"/>
  <c r="K17757" i="4"/>
  <c r="K17756" i="4"/>
  <c r="K17758" i="4"/>
  <c r="K17760" i="4"/>
  <c r="K17764" i="4"/>
  <c r="K17769" i="4"/>
  <c r="K17768" i="4"/>
  <c r="K17766" i="4"/>
  <c r="K17771" i="4"/>
  <c r="K17772" i="4"/>
  <c r="K17773" i="4"/>
  <c r="K17774" i="4"/>
  <c r="K17777" i="4"/>
  <c r="K17779" i="4"/>
  <c r="K17782" i="4"/>
  <c r="K17786" i="4"/>
  <c r="K17789" i="4"/>
  <c r="K17796" i="4"/>
  <c r="K17791" i="4"/>
  <c r="K17793" i="4"/>
  <c r="K17790" i="4"/>
  <c r="K17797" i="4"/>
  <c r="K17799" i="4"/>
  <c r="K17798" i="4"/>
  <c r="K17800" i="4"/>
  <c r="K17801" i="4"/>
  <c r="K17802" i="4"/>
  <c r="K17804" i="4"/>
  <c r="K17805" i="4"/>
  <c r="K17807" i="4"/>
  <c r="K17808" i="4"/>
  <c r="K17809" i="4"/>
  <c r="K17814" i="4"/>
  <c r="K17810" i="4"/>
  <c r="K17811" i="4"/>
  <c r="K17816" i="4"/>
  <c r="K17818" i="4"/>
  <c r="K17820" i="4"/>
  <c r="K17819" i="4"/>
  <c r="K17817" i="4"/>
  <c r="K17821" i="4"/>
  <c r="K17823" i="4"/>
  <c r="K17824" i="4"/>
  <c r="K17825" i="4"/>
  <c r="K17830" i="4"/>
  <c r="K17832" i="4"/>
  <c r="K17833" i="4"/>
  <c r="K17829" i="4"/>
  <c r="K17831" i="4"/>
  <c r="K17835" i="4"/>
  <c r="K17836" i="4"/>
  <c r="K17837" i="4"/>
  <c r="K17839" i="4"/>
  <c r="K17842" i="4"/>
  <c r="K17841" i="4"/>
  <c r="K17847" i="4"/>
  <c r="K17846" i="4"/>
  <c r="K17848" i="4"/>
  <c r="K17856" i="4"/>
  <c r="K17854" i="4"/>
  <c r="K17855" i="4"/>
  <c r="K17857" i="4"/>
  <c r="K17858" i="4"/>
  <c r="K17863" i="4"/>
  <c r="K17864" i="4"/>
  <c r="K17867" i="4"/>
  <c r="K17870" i="4"/>
  <c r="K17872" i="4"/>
  <c r="K17871" i="4"/>
  <c r="K17868" i="4"/>
  <c r="K17869" i="4"/>
  <c r="K17873" i="4"/>
  <c r="K17875" i="4"/>
  <c r="K17877" i="4"/>
  <c r="K17878" i="4"/>
  <c r="K17874" i="4"/>
  <c r="K17876" i="4"/>
  <c r="K17879" i="4"/>
  <c r="K17884" i="4"/>
  <c r="K17883" i="4"/>
  <c r="K17885" i="4"/>
  <c r="K17886" i="4"/>
  <c r="K17891" i="4"/>
  <c r="K17893" i="4"/>
  <c r="K17892" i="4"/>
  <c r="K17894" i="4"/>
  <c r="K17900" i="4"/>
  <c r="K17901" i="4"/>
  <c r="K17902" i="4"/>
  <c r="K17904" i="4"/>
  <c r="K17903" i="4"/>
  <c r="K17905" i="4"/>
  <c r="K17910" i="4"/>
  <c r="K17911" i="4"/>
  <c r="K17914" i="4"/>
  <c r="K17915" i="4"/>
  <c r="K17919" i="4"/>
  <c r="K17920" i="4"/>
  <c r="K17921" i="4"/>
  <c r="K17922" i="4"/>
  <c r="K17924" i="4"/>
  <c r="K17925" i="4"/>
  <c r="K17926" i="4"/>
  <c r="K17927" i="4"/>
  <c r="K17931" i="4"/>
  <c r="K17933" i="4"/>
  <c r="K17932" i="4"/>
  <c r="K17934" i="4"/>
  <c r="K17935" i="4"/>
  <c r="K17937" i="4"/>
  <c r="K17936" i="4"/>
  <c r="K17942" i="4"/>
  <c r="K17943" i="4"/>
  <c r="K17944" i="4"/>
  <c r="K17945" i="4"/>
  <c r="K17948" i="4"/>
  <c r="K17951" i="4"/>
  <c r="K17952" i="4"/>
  <c r="K17953" i="4"/>
  <c r="K17955" i="4"/>
  <c r="K17956" i="4"/>
  <c r="K17959" i="4"/>
  <c r="K17960" i="4"/>
  <c r="K17967" i="4"/>
  <c r="K17965" i="4"/>
  <c r="K17968" i="4"/>
  <c r="K17969" i="4"/>
  <c r="K17964" i="4"/>
  <c r="K17966" i="4"/>
  <c r="K17971" i="4"/>
  <c r="K17972" i="4"/>
  <c r="K17973" i="4"/>
  <c r="K17976" i="4"/>
  <c r="K17977" i="4"/>
  <c r="K17978" i="4"/>
  <c r="K17979" i="4"/>
  <c r="K17980" i="4"/>
  <c r="K17981" i="4"/>
  <c r="K17982" i="4"/>
  <c r="K17983" i="4"/>
  <c r="K17974" i="4"/>
  <c r="K4" i="4"/>
  <c r="K5" i="4"/>
  <c r="K6" i="4"/>
  <c r="I17979" i="4"/>
  <c r="I17978" i="4"/>
  <c r="I17977" i="4"/>
  <c r="I17976" i="4"/>
  <c r="I17973" i="4"/>
  <c r="I17972" i="4"/>
  <c r="I17971" i="4"/>
  <c r="I17966" i="4"/>
  <c r="I17964" i="4"/>
  <c r="I17969" i="4"/>
  <c r="I17968" i="4"/>
  <c r="I17965" i="4"/>
  <c r="I17967" i="4"/>
  <c r="I17960" i="4"/>
  <c r="I17959" i="4"/>
  <c r="I17956" i="4"/>
  <c r="I17955" i="4"/>
  <c r="I17953" i="4"/>
  <c r="I17952" i="4"/>
  <c r="I17951" i="4"/>
  <c r="I17948" i="4"/>
  <c r="I17945" i="4"/>
  <c r="I17944" i="4"/>
  <c r="I17943" i="4"/>
  <c r="I17942" i="4"/>
  <c r="I17936" i="4"/>
  <c r="I17937" i="4"/>
  <c r="I17935" i="4"/>
  <c r="I17934" i="4"/>
  <c r="I17932" i="4"/>
  <c r="I17933" i="4"/>
  <c r="I17931" i="4"/>
  <c r="I17927" i="4"/>
  <c r="I17926" i="4"/>
  <c r="I17925" i="4"/>
  <c r="I17924" i="4"/>
  <c r="I17922" i="4"/>
  <c r="I17921" i="4"/>
  <c r="I17920" i="4"/>
  <c r="I17919" i="4"/>
  <c r="I17915" i="4"/>
  <c r="I17914" i="4"/>
  <c r="I17911" i="4"/>
  <c r="I17910" i="4"/>
  <c r="I17905" i="4"/>
  <c r="I17903" i="4"/>
  <c r="I17904" i="4"/>
  <c r="I17902" i="4"/>
  <c r="I17901" i="4"/>
  <c r="I17900" i="4"/>
  <c r="I17894" i="4"/>
  <c r="I17892" i="4"/>
  <c r="I17893" i="4"/>
  <c r="I17891" i="4"/>
  <c r="I17886" i="4"/>
  <c r="I17885" i="4"/>
  <c r="I17883" i="4"/>
  <c r="I17884" i="4"/>
  <c r="I17879" i="4"/>
  <c r="I17876" i="4"/>
  <c r="I17874" i="4"/>
  <c r="I17878" i="4"/>
  <c r="I17877" i="4"/>
  <c r="I17875" i="4"/>
  <c r="I17873" i="4"/>
  <c r="I17869" i="4"/>
  <c r="I17868" i="4"/>
  <c r="I17871" i="4"/>
  <c r="I17872" i="4"/>
  <c r="I17870" i="4"/>
  <c r="I17867" i="4"/>
  <c r="I17864" i="4"/>
  <c r="I17863" i="4"/>
  <c r="I17858" i="4"/>
  <c r="I17857" i="4"/>
  <c r="I17855" i="4"/>
  <c r="I17854" i="4"/>
  <c r="I17856" i="4"/>
  <c r="I17848" i="4"/>
  <c r="I17846" i="4"/>
  <c r="I17847" i="4"/>
  <c r="I17841" i="4"/>
  <c r="I17842" i="4"/>
  <c r="I17839" i="4"/>
  <c r="I17837" i="4"/>
  <c r="I17836" i="4"/>
  <c r="I17835" i="4"/>
  <c r="I17831" i="4"/>
  <c r="I17829" i="4"/>
  <c r="I17833" i="4"/>
  <c r="I17832" i="4"/>
  <c r="I17830" i="4"/>
  <c r="I17825" i="4"/>
  <c r="I17824" i="4"/>
  <c r="I17823" i="4"/>
  <c r="I17821" i="4"/>
  <c r="I17817" i="4"/>
  <c r="I17819" i="4"/>
  <c r="I17820" i="4"/>
  <c r="I17818" i="4"/>
  <c r="I17816" i="4"/>
  <c r="I17811" i="4"/>
  <c r="I17810" i="4"/>
  <c r="I17814" i="4"/>
  <c r="I17809" i="4"/>
  <c r="I17808" i="4"/>
  <c r="I17807" i="4"/>
  <c r="I17805" i="4"/>
  <c r="I17804" i="4"/>
  <c r="I17802" i="4"/>
  <c r="I17801" i="4"/>
  <c r="I17800" i="4"/>
  <c r="I17798" i="4"/>
  <c r="I17799" i="4"/>
  <c r="I17797" i="4"/>
  <c r="I17790" i="4"/>
  <c r="I17793" i="4"/>
  <c r="I17791" i="4"/>
  <c r="I17796" i="4"/>
  <c r="I17789" i="4"/>
  <c r="I17786" i="4"/>
  <c r="I17782" i="4"/>
  <c r="I17779" i="4"/>
  <c r="I17777" i="4"/>
  <c r="I17774" i="4"/>
  <c r="I17773" i="4"/>
  <c r="I17772" i="4"/>
  <c r="I17771" i="4"/>
  <c r="I17766" i="4"/>
  <c r="I17768" i="4"/>
  <c r="I17769" i="4"/>
  <c r="I17764" i="4"/>
  <c r="I17760" i="4"/>
  <c r="I17758" i="4"/>
  <c r="I17756" i="4"/>
  <c r="I17757" i="4"/>
  <c r="I17754" i="4"/>
  <c r="I17753" i="4"/>
  <c r="I17751" i="4"/>
  <c r="I17749" i="4"/>
  <c r="I17748" i="4"/>
  <c r="I17747" i="4"/>
  <c r="I17745" i="4"/>
  <c r="I17743" i="4"/>
  <c r="I17741" i="4"/>
  <c r="I17738" i="4"/>
  <c r="I17736" i="4"/>
  <c r="I17733" i="4"/>
  <c r="I17735" i="4"/>
  <c r="I17730" i="4"/>
  <c r="I17732" i="4"/>
  <c r="I17729" i="4"/>
  <c r="I17727" i="4"/>
  <c r="I17722" i="4"/>
  <c r="I17723" i="4"/>
  <c r="I17715" i="4"/>
  <c r="I17711" i="4"/>
  <c r="I17707" i="4"/>
  <c r="I17706" i="4"/>
  <c r="I17705" i="4"/>
  <c r="I17704" i="4"/>
  <c r="I17703" i="4"/>
  <c r="I17702" i="4"/>
  <c r="I17700" i="4"/>
  <c r="I17698" i="4"/>
  <c r="I17695" i="4"/>
  <c r="I17693" i="4"/>
  <c r="I17691" i="4"/>
  <c r="I17686" i="4"/>
  <c r="I17682" i="4"/>
  <c r="I17684" i="4"/>
  <c r="I17681" i="4"/>
  <c r="I17678" i="4"/>
  <c r="I17673" i="4"/>
  <c r="I17671" i="4"/>
  <c r="I17668" i="4"/>
  <c r="I17669" i="4"/>
  <c r="I17664" i="4"/>
  <c r="I17658" i="4"/>
  <c r="I17655" i="4"/>
  <c r="I17654" i="4"/>
  <c r="I17651" i="4"/>
  <c r="I17644" i="4"/>
  <c r="I17637" i="4"/>
  <c r="I17641" i="4"/>
  <c r="I17640" i="4"/>
  <c r="I17638" i="4"/>
  <c r="I17636" i="4"/>
  <c r="I17635" i="4"/>
  <c r="I17634" i="4"/>
  <c r="I17633" i="4"/>
  <c r="I17631" i="4"/>
  <c r="I17625" i="4"/>
  <c r="I17626" i="4"/>
  <c r="I17624" i="4"/>
  <c r="I17620" i="4"/>
  <c r="I17617" i="4"/>
  <c r="I17614" i="4"/>
  <c r="I17612" i="4"/>
  <c r="I17613" i="4"/>
  <c r="I17611" i="4"/>
  <c r="I17610" i="4"/>
  <c r="I17609" i="4"/>
  <c r="I17608" i="4"/>
  <c r="I17606" i="4"/>
  <c r="I17600" i="4"/>
  <c r="I17599" i="4"/>
  <c r="I17603" i="4"/>
  <c r="I17597" i="4"/>
  <c r="I17595" i="4"/>
  <c r="I17588" i="4"/>
  <c r="I17590" i="4"/>
  <c r="I17591" i="4"/>
  <c r="I17589" i="4"/>
  <c r="I17583" i="4"/>
  <c r="I17581" i="4"/>
  <c r="I17575" i="4"/>
  <c r="I17574" i="4"/>
  <c r="I17570" i="4"/>
  <c r="J18692" i="4" l="1"/>
  <c r="M18691" i="4"/>
  <c r="M18092" i="4"/>
  <c r="J18093" i="4"/>
  <c r="K17975" i="4"/>
  <c r="K17970" i="4"/>
  <c r="K17963" i="4"/>
  <c r="K17962" i="4"/>
  <c r="I17974" i="4"/>
  <c r="I17975" i="4"/>
  <c r="M18692" i="4" l="1"/>
  <c r="J18693" i="4"/>
  <c r="J18094" i="4"/>
  <c r="M18093" i="4"/>
  <c r="K17961" i="4"/>
  <c r="I17970" i="4"/>
  <c r="M18693" i="4" l="1"/>
  <c r="J18694" i="4"/>
  <c r="J18095" i="4"/>
  <c r="M18094" i="4"/>
  <c r="K17958" i="4"/>
  <c r="K17957" i="4"/>
  <c r="K17954" i="4"/>
  <c r="K17950" i="4"/>
  <c r="I17963" i="4"/>
  <c r="I17962" i="4"/>
  <c r="I17961" i="4"/>
  <c r="M18694" i="4" l="1"/>
  <c r="J18695" i="4"/>
  <c r="M18095" i="4"/>
  <c r="J18096" i="4"/>
  <c r="K17949" i="4"/>
  <c r="I17958" i="4"/>
  <c r="I17957" i="4"/>
  <c r="J18696" i="4" l="1"/>
  <c r="M18695" i="4"/>
  <c r="J18097" i="4"/>
  <c r="M18096" i="4"/>
  <c r="K17947" i="4"/>
  <c r="I17954" i="4"/>
  <c r="M18696" i="4" l="1"/>
  <c r="J18697" i="4"/>
  <c r="J18098" i="4"/>
  <c r="M18097" i="4"/>
  <c r="K17946" i="4"/>
  <c r="K17941" i="4"/>
  <c r="K17939" i="4"/>
  <c r="K17940" i="4"/>
  <c r="I17950" i="4"/>
  <c r="I17949" i="4"/>
  <c r="J18698" i="4" l="1"/>
  <c r="M18697" i="4"/>
  <c r="M18098" i="4"/>
  <c r="J18099" i="4"/>
  <c r="I17947" i="4"/>
  <c r="I17946" i="4"/>
  <c r="M18698" i="4" l="1"/>
  <c r="J18699" i="4"/>
  <c r="J18100" i="4"/>
  <c r="M18099" i="4"/>
  <c r="K17938" i="4"/>
  <c r="K17930" i="4"/>
  <c r="K17928" i="4"/>
  <c r="K17929" i="4"/>
  <c r="K17923" i="4"/>
  <c r="I17941" i="4"/>
  <c r="I17939" i="4"/>
  <c r="I17940" i="4"/>
  <c r="I17938" i="4"/>
  <c r="J18700" i="4" l="1"/>
  <c r="M18699" i="4"/>
  <c r="M18100" i="4"/>
  <c r="J18101" i="4"/>
  <c r="I17930" i="4"/>
  <c r="M18700" i="4" l="1"/>
  <c r="J18701" i="4"/>
  <c r="J18102" i="4"/>
  <c r="M18101" i="4"/>
  <c r="K17916" i="4"/>
  <c r="K17918" i="4"/>
  <c r="I17928" i="4"/>
  <c r="I17929" i="4"/>
  <c r="M18701" i="4" l="1"/>
  <c r="J18702" i="4"/>
  <c r="J18103" i="4"/>
  <c r="M18102" i="4"/>
  <c r="K17917" i="4"/>
  <c r="K17913" i="4"/>
  <c r="K17912" i="4"/>
  <c r="K17909" i="4"/>
  <c r="K17907" i="4"/>
  <c r="I17923" i="4"/>
  <c r="I17916" i="4"/>
  <c r="I17918" i="4"/>
  <c r="I17917" i="4"/>
  <c r="J18703" i="4" l="1"/>
  <c r="M18702" i="4"/>
  <c r="M18103" i="4"/>
  <c r="J18104" i="4"/>
  <c r="K17906" i="4"/>
  <c r="I17913" i="4"/>
  <c r="I17912" i="4"/>
  <c r="M18703" i="4" l="1"/>
  <c r="J18704" i="4"/>
  <c r="J18105" i="4"/>
  <c r="M18104" i="4"/>
  <c r="K17908" i="4"/>
  <c r="I17909" i="4"/>
  <c r="J18705" i="4" l="1"/>
  <c r="M18704" i="4"/>
  <c r="J18106" i="4"/>
  <c r="M18105" i="4"/>
  <c r="K17899" i="4"/>
  <c r="K17898" i="4"/>
  <c r="I17907" i="4"/>
  <c r="I17906" i="4"/>
  <c r="I17908" i="4"/>
  <c r="M18705" i="4" l="1"/>
  <c r="J18706" i="4"/>
  <c r="M18106" i="4"/>
  <c r="J18107" i="4"/>
  <c r="K17896" i="4"/>
  <c r="K17897" i="4"/>
  <c r="K17895" i="4"/>
  <c r="I17899" i="4"/>
  <c r="J18707" i="4" l="1"/>
  <c r="M18706" i="4"/>
  <c r="J18108" i="4"/>
  <c r="M18107" i="4"/>
  <c r="I17898" i="4"/>
  <c r="M18707" i="4" l="1"/>
  <c r="J18708" i="4"/>
  <c r="M18108" i="4"/>
  <c r="J18109" i="4"/>
  <c r="K17890" i="4"/>
  <c r="I17896" i="4"/>
  <c r="K17888" i="4"/>
  <c r="K17889" i="4"/>
  <c r="I17897" i="4"/>
  <c r="I17895" i="4"/>
  <c r="J18709" i="4" l="1"/>
  <c r="M18708" i="4"/>
  <c r="M18109" i="4"/>
  <c r="J18110" i="4"/>
  <c r="K17887" i="4"/>
  <c r="K17882" i="4"/>
  <c r="K17881" i="4"/>
  <c r="K17880" i="4"/>
  <c r="I17890" i="4"/>
  <c r="I17888" i="4"/>
  <c r="I17889" i="4"/>
  <c r="I17887" i="4"/>
  <c r="M18709" i="4" l="1"/>
  <c r="J18710" i="4"/>
  <c r="J18111" i="4"/>
  <c r="M18110" i="4"/>
  <c r="K17866" i="4"/>
  <c r="K17865" i="4"/>
  <c r="K17862" i="4"/>
  <c r="I17882" i="4"/>
  <c r="I17881" i="4"/>
  <c r="I17880" i="4"/>
  <c r="J18711" i="4" l="1"/>
  <c r="M18710" i="4"/>
  <c r="J18112" i="4"/>
  <c r="M18111" i="4"/>
  <c r="K17861" i="4"/>
  <c r="I17866" i="4"/>
  <c r="I17865" i="4"/>
  <c r="M18711" i="4" l="1"/>
  <c r="J18712" i="4"/>
  <c r="J18113" i="4"/>
  <c r="M18112" i="4"/>
  <c r="K17859" i="4"/>
  <c r="K17860" i="4"/>
  <c r="K17853" i="4"/>
  <c r="K17852" i="4"/>
  <c r="K17851" i="4"/>
  <c r="K17850" i="4"/>
  <c r="I17862" i="4"/>
  <c r="J18713" i="4" l="1"/>
  <c r="M18712" i="4"/>
  <c r="J18114" i="4"/>
  <c r="M18113" i="4"/>
  <c r="I17861" i="4"/>
  <c r="I17859" i="4"/>
  <c r="I17860" i="4"/>
  <c r="M18713" i="4" l="1"/>
  <c r="J18714" i="4"/>
  <c r="M18114" i="4"/>
  <c r="J18115" i="4"/>
  <c r="I17853" i="4"/>
  <c r="J18715" i="4" l="1"/>
  <c r="M18714" i="4"/>
  <c r="J18116" i="4"/>
  <c r="M18115" i="4"/>
  <c r="K17849" i="4"/>
  <c r="K17845" i="4"/>
  <c r="K17843" i="4"/>
  <c r="K17844" i="4"/>
  <c r="I17852" i="4"/>
  <c r="I17851" i="4"/>
  <c r="I17850" i="4"/>
  <c r="I17849" i="4"/>
  <c r="M18715" i="4" l="1"/>
  <c r="J18716" i="4"/>
  <c r="J18117" i="4"/>
  <c r="M18116" i="4"/>
  <c r="K17840" i="4"/>
  <c r="K17838" i="4"/>
  <c r="K17827" i="4"/>
  <c r="I17845" i="4"/>
  <c r="I17843" i="4"/>
  <c r="I17844" i="4"/>
  <c r="J18717" i="4" l="1"/>
  <c r="M18716" i="4"/>
  <c r="M18117" i="4"/>
  <c r="J18118" i="4"/>
  <c r="K17828" i="4"/>
  <c r="K17834" i="4"/>
  <c r="I17840" i="4"/>
  <c r="I17838" i="4"/>
  <c r="M18717" i="4" l="1"/>
  <c r="J18718" i="4"/>
  <c r="J18119" i="4"/>
  <c r="M18118" i="4"/>
  <c r="K17826" i="4"/>
  <c r="K17822" i="4"/>
  <c r="K17815" i="4"/>
  <c r="K17812" i="4"/>
  <c r="I17827" i="4"/>
  <c r="I17828" i="4"/>
  <c r="I17834" i="4"/>
  <c r="I17826" i="4"/>
  <c r="J18719" i="4" l="1"/>
  <c r="M18718" i="4"/>
  <c r="J18120" i="4"/>
  <c r="M18119" i="4"/>
  <c r="K17813" i="4"/>
  <c r="K17806" i="4"/>
  <c r="I17822" i="4"/>
  <c r="M18719" i="4" l="1"/>
  <c r="J18720" i="4"/>
  <c r="J18121" i="4"/>
  <c r="M18120" i="4"/>
  <c r="K17803" i="4"/>
  <c r="K17795" i="4"/>
  <c r="K17792" i="4"/>
  <c r="K17794" i="4"/>
  <c r="K17788" i="4"/>
  <c r="K17785" i="4"/>
  <c r="K17787" i="4"/>
  <c r="K17783" i="4"/>
  <c r="I17815" i="4"/>
  <c r="I17812" i="4"/>
  <c r="I17813" i="4"/>
  <c r="J18721" i="4" l="1"/>
  <c r="M18720" i="4"/>
  <c r="J18122" i="4"/>
  <c r="M18121" i="4"/>
  <c r="I17806" i="4"/>
  <c r="I17803" i="4"/>
  <c r="I17795" i="4"/>
  <c r="I17792" i="4"/>
  <c r="I17794" i="4"/>
  <c r="M18721" i="4" l="1"/>
  <c r="J18722" i="4"/>
  <c r="M18122" i="4"/>
  <c r="J18123" i="4"/>
  <c r="K17784" i="4"/>
  <c r="K17781" i="4"/>
  <c r="K17780" i="4"/>
  <c r="K17778" i="4"/>
  <c r="K17776" i="4"/>
  <c r="K17775" i="4"/>
  <c r="K17770" i="4"/>
  <c r="K17767" i="4"/>
  <c r="K17765" i="4"/>
  <c r="K17763" i="4"/>
  <c r="K17761" i="4"/>
  <c r="K17762" i="4"/>
  <c r="K17759" i="4"/>
  <c r="K17755" i="4"/>
  <c r="K17752" i="4"/>
  <c r="K17750" i="4"/>
  <c r="K17744" i="4"/>
  <c r="I17788" i="4"/>
  <c r="I17785" i="4"/>
  <c r="I17787" i="4"/>
  <c r="I17783" i="4"/>
  <c r="I17784" i="4"/>
  <c r="I17781" i="4"/>
  <c r="I17780" i="4"/>
  <c r="I17778" i="4"/>
  <c r="I17776" i="4"/>
  <c r="I17775" i="4"/>
  <c r="I17770" i="4"/>
  <c r="I17767" i="4"/>
  <c r="I17765" i="4"/>
  <c r="I17763" i="4"/>
  <c r="I17761" i="4"/>
  <c r="I17762" i="4"/>
  <c r="I17759" i="4"/>
  <c r="J18723" i="4" l="1"/>
  <c r="M18722" i="4"/>
  <c r="J18124" i="4"/>
  <c r="M18123" i="4"/>
  <c r="I17755" i="4"/>
  <c r="M18723" i="4" l="1"/>
  <c r="J18724" i="4"/>
  <c r="J18125" i="4"/>
  <c r="M18124" i="4"/>
  <c r="K17746" i="4"/>
  <c r="K17742" i="4"/>
  <c r="I17752" i="4"/>
  <c r="I17750" i="4"/>
  <c r="J18725" i="4" l="1"/>
  <c r="M18724" i="4"/>
  <c r="M18125" i="4"/>
  <c r="J18126" i="4"/>
  <c r="K17740" i="4"/>
  <c r="K17739" i="4"/>
  <c r="K17737" i="4"/>
  <c r="K17734" i="4"/>
  <c r="K17728" i="4"/>
  <c r="K17726" i="4"/>
  <c r="K17731" i="4"/>
  <c r="I17744" i="4"/>
  <c r="I17746" i="4"/>
  <c r="I17742" i="4"/>
  <c r="I17740" i="4"/>
  <c r="I17739" i="4"/>
  <c r="M18725" i="4" l="1"/>
  <c r="J18726" i="4"/>
  <c r="J18127" i="4"/>
  <c r="M18126" i="4"/>
  <c r="K17725" i="4"/>
  <c r="K17720" i="4"/>
  <c r="K17719" i="4"/>
  <c r="K17724" i="4"/>
  <c r="K17721" i="4"/>
  <c r="K17716" i="4"/>
  <c r="K17718" i="4"/>
  <c r="K17717" i="4"/>
  <c r="K17714" i="4"/>
  <c r="K17713" i="4"/>
  <c r="K17712" i="4"/>
  <c r="I17737" i="4"/>
  <c r="I17734" i="4"/>
  <c r="I17728" i="4"/>
  <c r="I17726" i="4"/>
  <c r="I17731" i="4"/>
  <c r="J18727" i="4" l="1"/>
  <c r="M18726" i="4"/>
  <c r="M18127" i="4"/>
  <c r="J18128" i="4"/>
  <c r="I17725" i="4"/>
  <c r="I17720" i="4"/>
  <c r="I17719" i="4"/>
  <c r="I17724" i="4"/>
  <c r="I17721" i="4"/>
  <c r="I17716" i="4"/>
  <c r="I17718" i="4"/>
  <c r="I17717" i="4"/>
  <c r="M18727" i="4" l="1"/>
  <c r="J18728" i="4"/>
  <c r="J18129" i="4"/>
  <c r="M18128" i="4"/>
  <c r="K17710" i="4"/>
  <c r="K17708" i="4"/>
  <c r="K17709" i="4"/>
  <c r="K17701" i="4"/>
  <c r="K17699" i="4"/>
  <c r="K17697" i="4"/>
  <c r="K17696" i="4"/>
  <c r="K17694" i="4"/>
  <c r="K17692" i="4"/>
  <c r="K17690" i="4"/>
  <c r="K17689" i="4"/>
  <c r="K17688" i="4"/>
  <c r="K17687" i="4"/>
  <c r="K17685" i="4"/>
  <c r="K17683" i="4"/>
  <c r="K17679" i="4"/>
  <c r="K17677" i="4"/>
  <c r="K17676" i="4"/>
  <c r="K17680" i="4"/>
  <c r="K17675" i="4"/>
  <c r="K17674" i="4"/>
  <c r="K17672" i="4"/>
  <c r="K17670" i="4"/>
  <c r="I17714" i="4"/>
  <c r="I17713" i="4"/>
  <c r="I17712" i="4"/>
  <c r="I17710" i="4"/>
  <c r="I17708" i="4"/>
  <c r="I17709" i="4"/>
  <c r="I17701" i="4"/>
  <c r="I17699" i="4"/>
  <c r="I17697" i="4"/>
  <c r="I17696" i="4"/>
  <c r="I17694" i="4"/>
  <c r="I17692" i="4"/>
  <c r="I17690" i="4"/>
  <c r="I17689" i="4"/>
  <c r="I17688" i="4"/>
  <c r="I17687" i="4"/>
  <c r="I17685" i="4"/>
  <c r="I17683" i="4"/>
  <c r="I17679" i="4"/>
  <c r="I17677" i="4"/>
  <c r="I17676" i="4"/>
  <c r="I17680" i="4"/>
  <c r="I17675" i="4"/>
  <c r="J18729" i="4" l="1"/>
  <c r="M18728" i="4"/>
  <c r="J18130" i="4"/>
  <c r="M18129" i="4"/>
  <c r="K17667" i="4"/>
  <c r="K17665" i="4"/>
  <c r="K17666" i="4"/>
  <c r="K17663" i="4"/>
  <c r="I17674" i="4"/>
  <c r="I17672" i="4"/>
  <c r="I17670" i="4"/>
  <c r="I17667" i="4"/>
  <c r="M18729" i="4" l="1"/>
  <c r="J18730" i="4"/>
  <c r="M18130" i="4"/>
  <c r="J18131" i="4"/>
  <c r="I17665" i="4"/>
  <c r="I17666" i="4"/>
  <c r="K17660" i="4"/>
  <c r="K17661" i="4"/>
  <c r="K17662" i="4"/>
  <c r="K17659" i="4"/>
  <c r="K17656" i="4"/>
  <c r="K17657" i="4"/>
  <c r="K17653" i="4"/>
  <c r="K17652" i="4"/>
  <c r="K17650" i="4"/>
  <c r="K17649" i="4"/>
  <c r="I17663" i="4"/>
  <c r="I17660" i="4"/>
  <c r="I17661" i="4"/>
  <c r="I17662" i="4"/>
  <c r="I17659" i="4"/>
  <c r="I17656" i="4"/>
  <c r="I17657" i="4"/>
  <c r="I17653" i="4"/>
  <c r="I17652" i="4"/>
  <c r="J18731" i="4" l="1"/>
  <c r="M18730" i="4"/>
  <c r="J18132" i="4"/>
  <c r="M18131" i="4"/>
  <c r="K17648" i="4"/>
  <c r="K17647" i="4"/>
  <c r="K17646" i="4"/>
  <c r="K17645" i="4"/>
  <c r="K17643" i="4"/>
  <c r="K17639" i="4"/>
  <c r="K17642" i="4"/>
  <c r="K17630" i="4"/>
  <c r="K17629" i="4"/>
  <c r="K17632" i="4"/>
  <c r="I17650" i="4"/>
  <c r="I17649" i="4"/>
  <c r="I17648" i="4"/>
  <c r="I17647" i="4"/>
  <c r="I17646" i="4"/>
  <c r="I17645" i="4"/>
  <c r="I17643" i="4"/>
  <c r="I17639" i="4"/>
  <c r="I17642" i="4"/>
  <c r="J18732" i="4" l="1"/>
  <c r="M18731" i="4"/>
  <c r="M18132" i="4"/>
  <c r="J18133" i="4"/>
  <c r="K17622" i="4"/>
  <c r="K17628" i="4"/>
  <c r="K17621" i="4"/>
  <c r="I17630" i="4"/>
  <c r="I17629" i="4"/>
  <c r="I17632" i="4"/>
  <c r="J18733" i="4" l="1"/>
  <c r="M18732" i="4"/>
  <c r="M18133" i="4"/>
  <c r="J18134" i="4"/>
  <c r="K17627" i="4"/>
  <c r="K17623" i="4"/>
  <c r="K17619" i="4"/>
  <c r="K17618" i="4"/>
  <c r="K17615" i="4"/>
  <c r="K17616" i="4"/>
  <c r="I17622" i="4"/>
  <c r="I17628" i="4"/>
  <c r="I17621" i="4"/>
  <c r="I17627" i="4"/>
  <c r="I17623" i="4"/>
  <c r="M18733" i="4" l="1"/>
  <c r="J18734" i="4"/>
  <c r="J18135" i="4"/>
  <c r="M18134" i="4"/>
  <c r="K17607" i="4"/>
  <c r="K17605" i="4"/>
  <c r="K17604" i="4"/>
  <c r="K17602" i="4"/>
  <c r="K17601" i="4"/>
  <c r="K17598" i="4"/>
  <c r="K17593" i="4"/>
  <c r="K17596" i="4"/>
  <c r="K17594" i="4"/>
  <c r="K17592" i="4"/>
  <c r="K17587" i="4"/>
  <c r="K17586" i="4"/>
  <c r="K17585" i="4"/>
  <c r="K17584" i="4"/>
  <c r="I17619" i="4"/>
  <c r="I17618" i="4"/>
  <c r="I17615" i="4"/>
  <c r="I17616" i="4"/>
  <c r="I17607" i="4"/>
  <c r="I17605" i="4"/>
  <c r="I17604" i="4"/>
  <c r="I17602" i="4"/>
  <c r="I17601" i="4"/>
  <c r="I17598" i="4"/>
  <c r="I17593" i="4"/>
  <c r="I17596" i="4"/>
  <c r="I17594" i="4"/>
  <c r="I17592" i="4"/>
  <c r="J18735" i="4" l="1"/>
  <c r="M18734" i="4"/>
  <c r="M18135" i="4"/>
  <c r="J18136" i="4"/>
  <c r="I17587" i="4"/>
  <c r="M18735" i="4" l="1"/>
  <c r="J18736" i="4"/>
  <c r="J18137" i="4"/>
  <c r="M18136" i="4"/>
  <c r="K17578" i="4"/>
  <c r="K17580" i="4"/>
  <c r="K17577" i="4"/>
  <c r="K17582" i="4"/>
  <c r="K17579" i="4"/>
  <c r="K17576" i="4"/>
  <c r="K17573" i="4"/>
  <c r="K17572" i="4"/>
  <c r="K17568" i="4"/>
  <c r="I17586" i="4"/>
  <c r="I17585" i="4"/>
  <c r="I17584" i="4"/>
  <c r="I17578" i="4"/>
  <c r="I17580" i="4"/>
  <c r="I17577" i="4"/>
  <c r="I17582" i="4"/>
  <c r="I17579" i="4"/>
  <c r="J18737" i="4" l="1"/>
  <c r="M18736" i="4"/>
  <c r="J18138" i="4"/>
  <c r="M18137" i="4"/>
  <c r="K17571" i="4"/>
  <c r="K17566" i="4"/>
  <c r="K17562" i="4"/>
  <c r="K17558" i="4"/>
  <c r="I17576" i="4"/>
  <c r="I17573" i="4"/>
  <c r="I17572" i="4"/>
  <c r="M18737" i="4" l="1"/>
  <c r="J18738" i="4"/>
  <c r="M18138" i="4"/>
  <c r="J18139" i="4"/>
  <c r="I17568" i="4"/>
  <c r="I17571" i="4"/>
  <c r="J18739" i="4" l="1"/>
  <c r="M18738" i="4"/>
  <c r="J18140" i="4"/>
  <c r="M18139" i="4"/>
  <c r="K17555" i="4"/>
  <c r="K17551" i="4"/>
  <c r="K17556" i="4"/>
  <c r="I17566" i="4"/>
  <c r="M18739" i="4" l="1"/>
  <c r="J18740" i="4"/>
  <c r="J18141" i="4"/>
  <c r="M18140" i="4"/>
  <c r="I17562" i="4"/>
  <c r="J18741" i="4" l="1"/>
  <c r="M18740" i="4"/>
  <c r="J18142" i="4"/>
  <c r="M18141" i="4"/>
  <c r="K17549" i="4"/>
  <c r="I17558" i="4"/>
  <c r="M18741" i="4" l="1"/>
  <c r="J18742" i="4"/>
  <c r="J18143" i="4"/>
  <c r="M18142" i="4"/>
  <c r="K17548" i="4"/>
  <c r="K17542" i="4"/>
  <c r="I17555" i="4"/>
  <c r="I17551" i="4"/>
  <c r="I17556" i="4"/>
  <c r="J18743" i="4" l="1"/>
  <c r="M18742" i="4"/>
  <c r="M18143" i="4"/>
  <c r="J18144" i="4"/>
  <c r="K17540" i="4"/>
  <c r="K17539" i="4"/>
  <c r="I17549" i="4"/>
  <c r="I17548" i="4"/>
  <c r="M18743" i="4" l="1"/>
  <c r="J18744" i="4"/>
  <c r="J18145" i="4"/>
  <c r="M18144" i="4"/>
  <c r="K17529" i="4"/>
  <c r="K17528" i="4"/>
  <c r="K17527" i="4"/>
  <c r="I17542" i="4"/>
  <c r="I17540" i="4"/>
  <c r="I17539" i="4"/>
  <c r="J18745" i="4" l="1"/>
  <c r="M18744" i="4"/>
  <c r="J18146" i="4"/>
  <c r="M18145" i="4"/>
  <c r="K17523" i="4"/>
  <c r="K17517" i="4"/>
  <c r="K17516" i="4"/>
  <c r="K17515" i="4"/>
  <c r="K17512" i="4"/>
  <c r="K17504" i="4"/>
  <c r="K17503" i="4"/>
  <c r="K17502" i="4"/>
  <c r="K17495" i="4"/>
  <c r="K17487" i="4"/>
  <c r="K17486" i="4"/>
  <c r="K17485" i="4"/>
  <c r="I17529" i="4"/>
  <c r="I17528" i="4"/>
  <c r="I17527" i="4"/>
  <c r="I17523" i="4"/>
  <c r="I17517" i="4"/>
  <c r="I17516" i="4"/>
  <c r="I17515" i="4"/>
  <c r="I17512" i="4"/>
  <c r="I17504" i="4"/>
  <c r="I17503" i="4"/>
  <c r="I17502" i="4"/>
  <c r="J18746" i="4" l="1"/>
  <c r="M18745" i="4"/>
  <c r="M18146" i="4"/>
  <c r="J18147" i="4"/>
  <c r="I17495" i="4"/>
  <c r="J18747" i="4" l="1"/>
  <c r="M18746" i="4"/>
  <c r="J18148" i="4"/>
  <c r="M18147" i="4"/>
  <c r="K17481" i="4"/>
  <c r="K17482" i="4"/>
  <c r="K17480" i="4"/>
  <c r="K17479" i="4"/>
  <c r="K17473" i="4"/>
  <c r="K17474" i="4"/>
  <c r="K17472" i="4"/>
  <c r="K17468" i="4"/>
  <c r="K17467" i="4"/>
  <c r="K17466" i="4"/>
  <c r="I17473" i="4"/>
  <c r="I17474" i="4"/>
  <c r="I17472" i="4"/>
  <c r="M18747" i="4" l="1"/>
  <c r="J18748" i="4"/>
  <c r="M18148" i="4"/>
  <c r="J18149" i="4"/>
  <c r="K17464" i="4"/>
  <c r="I17487" i="4"/>
  <c r="I17486" i="4"/>
  <c r="I17485" i="4"/>
  <c r="I17481" i="4"/>
  <c r="I17482" i="4"/>
  <c r="I17480" i="4"/>
  <c r="I17479" i="4"/>
  <c r="J18749" i="4" l="1"/>
  <c r="M18748" i="4"/>
  <c r="M18149" i="4"/>
  <c r="J18150" i="4"/>
  <c r="K17465" i="4"/>
  <c r="K17457" i="4"/>
  <c r="K17455" i="4"/>
  <c r="K17454" i="4"/>
  <c r="K17453" i="4"/>
  <c r="K17456" i="4"/>
  <c r="I17468" i="4"/>
  <c r="I17467" i="4"/>
  <c r="I17466" i="4"/>
  <c r="I17464" i="4"/>
  <c r="I17465" i="4"/>
  <c r="M18749" i="4" l="1"/>
  <c r="J18750" i="4"/>
  <c r="J18151" i="4"/>
  <c r="M18150" i="4"/>
  <c r="I17457" i="4"/>
  <c r="J18751" i="4" l="1"/>
  <c r="M18750" i="4"/>
  <c r="M18151" i="4"/>
  <c r="J18152" i="4"/>
  <c r="K17447" i="4"/>
  <c r="K17439" i="4"/>
  <c r="K17438" i="4"/>
  <c r="I17455" i="4"/>
  <c r="I17454" i="4"/>
  <c r="I17453" i="4"/>
  <c r="I17456" i="4"/>
  <c r="J18752" i="4" l="1"/>
  <c r="M18751" i="4"/>
  <c r="J18153" i="4"/>
  <c r="M18152" i="4"/>
  <c r="K17437" i="4"/>
  <c r="I17447" i="4"/>
  <c r="J18753" i="4" l="1"/>
  <c r="M18752" i="4"/>
  <c r="J18154" i="4"/>
  <c r="M18153" i="4"/>
  <c r="K17436" i="4"/>
  <c r="K17435" i="4"/>
  <c r="K17427" i="4"/>
  <c r="K17428" i="4"/>
  <c r="I17439" i="4"/>
  <c r="I17438" i="4"/>
  <c r="I17437" i="4"/>
  <c r="I17436" i="4"/>
  <c r="M18753" i="4" l="1"/>
  <c r="J18754" i="4"/>
  <c r="M18154" i="4"/>
  <c r="J18155" i="4"/>
  <c r="K17423" i="4"/>
  <c r="I17435" i="4"/>
  <c r="J18755" i="4" l="1"/>
  <c r="M18754" i="4"/>
  <c r="J18156" i="4"/>
  <c r="M18155" i="4"/>
  <c r="K17424" i="4"/>
  <c r="I17427" i="4"/>
  <c r="I17428" i="4"/>
  <c r="M18755" i="4" l="1"/>
  <c r="J18756" i="4"/>
  <c r="M18156" i="4"/>
  <c r="J18157" i="4"/>
  <c r="K17422" i="4"/>
  <c r="K17418" i="4"/>
  <c r="K17417" i="4"/>
  <c r="K17416" i="4"/>
  <c r="I17423" i="4"/>
  <c r="I17424" i="4"/>
  <c r="I17422" i="4"/>
  <c r="J18757" i="4" l="1"/>
  <c r="M18756" i="4"/>
  <c r="M18157" i="4"/>
  <c r="J18158" i="4"/>
  <c r="K17410" i="4"/>
  <c r="K17409" i="4"/>
  <c r="K17400" i="4"/>
  <c r="I17418" i="4"/>
  <c r="I17417" i="4"/>
  <c r="I17416" i="4"/>
  <c r="M18757" i="4" l="1"/>
  <c r="J18758" i="4"/>
  <c r="J18159" i="4"/>
  <c r="M18158" i="4"/>
  <c r="K17399" i="4"/>
  <c r="I17410" i="4"/>
  <c r="I17409" i="4"/>
  <c r="J18759" i="4" l="1"/>
  <c r="M18758" i="4"/>
  <c r="M18159" i="4"/>
  <c r="J18160" i="4"/>
  <c r="K17394" i="4"/>
  <c r="K17392" i="4"/>
  <c r="K17393" i="4"/>
  <c r="I17400" i="4"/>
  <c r="I17399" i="4"/>
  <c r="J18760" i="4" l="1"/>
  <c r="M18759" i="4"/>
  <c r="J18161" i="4"/>
  <c r="M18160" i="4"/>
  <c r="K17391" i="4"/>
  <c r="K17381" i="4"/>
  <c r="K17382" i="4"/>
  <c r="K17378" i="4"/>
  <c r="I17394" i="4"/>
  <c r="I17392" i="4"/>
  <c r="I17393" i="4"/>
  <c r="I17391" i="4"/>
  <c r="J18761" i="4" l="1"/>
  <c r="M18760" i="4"/>
  <c r="J18162" i="4"/>
  <c r="M18161" i="4"/>
  <c r="K17376" i="4"/>
  <c r="I17381" i="4"/>
  <c r="I17382" i="4"/>
  <c r="M18761" i="4" l="1"/>
  <c r="J18762" i="4"/>
  <c r="J18163" i="4"/>
  <c r="M18162" i="4"/>
  <c r="K17377" i="4"/>
  <c r="K17373" i="4"/>
  <c r="K17364" i="4"/>
  <c r="K17361" i="4"/>
  <c r="K17360" i="4"/>
  <c r="I17378" i="4"/>
  <c r="I17376" i="4"/>
  <c r="I17377" i="4"/>
  <c r="I17373" i="4"/>
  <c r="J18763" i="4" l="1"/>
  <c r="M18762" i="4"/>
  <c r="M18163" i="4"/>
  <c r="J18164" i="4"/>
  <c r="K17363" i="4"/>
  <c r="K17362" i="4"/>
  <c r="K17355" i="4"/>
  <c r="K17354" i="4"/>
  <c r="K17347" i="4"/>
  <c r="I17364" i="4"/>
  <c r="I17361" i="4"/>
  <c r="I17360" i="4"/>
  <c r="I17363" i="4"/>
  <c r="I17362" i="4"/>
  <c r="M18763" i="4" l="1"/>
  <c r="J18764" i="4"/>
  <c r="M18164" i="4"/>
  <c r="J18165" i="4"/>
  <c r="K17346" i="4"/>
  <c r="I17355" i="4"/>
  <c r="J18765" i="4" l="1"/>
  <c r="M18764" i="4"/>
  <c r="M18165" i="4"/>
  <c r="J18166" i="4"/>
  <c r="K17342" i="4"/>
  <c r="I17354" i="4"/>
  <c r="J18766" i="4" l="1"/>
  <c r="M18765" i="4"/>
  <c r="J18167" i="4"/>
  <c r="M18166" i="4"/>
  <c r="K17343" i="4"/>
  <c r="I17347" i="4"/>
  <c r="J18767" i="4" l="1"/>
  <c r="M18766" i="4"/>
  <c r="J18168" i="4"/>
  <c r="M18167" i="4"/>
  <c r="K17341" i="4"/>
  <c r="K17339" i="4"/>
  <c r="K17338" i="4"/>
  <c r="K17336" i="4"/>
  <c r="K17337" i="4"/>
  <c r="K17333" i="4"/>
  <c r="K17332" i="4"/>
  <c r="K17331" i="4"/>
  <c r="K17323" i="4"/>
  <c r="K17319" i="4"/>
  <c r="K17312" i="4"/>
  <c r="I17346" i="4"/>
  <c r="I17342" i="4"/>
  <c r="I17343" i="4"/>
  <c r="I17341" i="4"/>
  <c r="I17339" i="4"/>
  <c r="I17338" i="4"/>
  <c r="I17336" i="4"/>
  <c r="I17337" i="4"/>
  <c r="I17333" i="4"/>
  <c r="I17332" i="4"/>
  <c r="I17331" i="4"/>
  <c r="M18767" i="4" l="1"/>
  <c r="J18768" i="4"/>
  <c r="J18169" i="4"/>
  <c r="M18168" i="4"/>
  <c r="K17311" i="4"/>
  <c r="K17306" i="4"/>
  <c r="I17323" i="4"/>
  <c r="J18769" i="4" l="1"/>
  <c r="M18768" i="4"/>
  <c r="M18169" i="4"/>
  <c r="J18170" i="4"/>
  <c r="I17319" i="4"/>
  <c r="M18769" i="4" l="1"/>
  <c r="J18770" i="4"/>
  <c r="J18171" i="4"/>
  <c r="M18170" i="4"/>
  <c r="K17305" i="4"/>
  <c r="K17304" i="4"/>
  <c r="K17297" i="4"/>
  <c r="K17296" i="4"/>
  <c r="K17291" i="4"/>
  <c r="I17312" i="4"/>
  <c r="I17311" i="4"/>
  <c r="I17306" i="4"/>
  <c r="I17305" i="4"/>
  <c r="I17304" i="4"/>
  <c r="J18771" i="4" l="1"/>
  <c r="M18771" i="4" s="1"/>
  <c r="M18770" i="4"/>
  <c r="M18171" i="4"/>
  <c r="J18172" i="4"/>
  <c r="K17290" i="4"/>
  <c r="K17287" i="4"/>
  <c r="I17297" i="4"/>
  <c r="I17296" i="4"/>
  <c r="M18172" i="4" l="1"/>
  <c r="J18173" i="4"/>
  <c r="K17286" i="4"/>
  <c r="K17285" i="4"/>
  <c r="K17276" i="4"/>
  <c r="K17278" i="4"/>
  <c r="K17277" i="4"/>
  <c r="K17275" i="4"/>
  <c r="K17274" i="4"/>
  <c r="K17273" i="4"/>
  <c r="K17272" i="4"/>
  <c r="K17271" i="4"/>
  <c r="K17266" i="4"/>
  <c r="K17265" i="4"/>
  <c r="K17256" i="4"/>
  <c r="K17255" i="4"/>
  <c r="K17248" i="4"/>
  <c r="K17249" i="4"/>
  <c r="K17247" i="4"/>
  <c r="K17245" i="4"/>
  <c r="I17291" i="4"/>
  <c r="I17290" i="4"/>
  <c r="I17287" i="4"/>
  <c r="I17286" i="4"/>
  <c r="I17285" i="4"/>
  <c r="I17276" i="4"/>
  <c r="I17278" i="4"/>
  <c r="I17277" i="4"/>
  <c r="I17275" i="4"/>
  <c r="I17274" i="4"/>
  <c r="I17273" i="4"/>
  <c r="I17272" i="4"/>
  <c r="I17271" i="4"/>
  <c r="I17266" i="4"/>
  <c r="I17265" i="4"/>
  <c r="I17256" i="4"/>
  <c r="I17255" i="4"/>
  <c r="M18173" i="4" l="1"/>
  <c r="J18174" i="4"/>
  <c r="K17244" i="4"/>
  <c r="I17248" i="4"/>
  <c r="J18175" i="4" l="1"/>
  <c r="M18174" i="4"/>
  <c r="I17249" i="4"/>
  <c r="J18176" i="4" l="1"/>
  <c r="M18175" i="4"/>
  <c r="I17247" i="4"/>
  <c r="J18177" i="4" l="1"/>
  <c r="M18176" i="4"/>
  <c r="K17243" i="4"/>
  <c r="K17238" i="4"/>
  <c r="I17245" i="4"/>
  <c r="M18177" i="4" l="1"/>
  <c r="J18178" i="4"/>
  <c r="K17237" i="4"/>
  <c r="K17234" i="4"/>
  <c r="I17244" i="4"/>
  <c r="I17243" i="4"/>
  <c r="J18179" i="4" l="1"/>
  <c r="M18178" i="4"/>
  <c r="K17232" i="4"/>
  <c r="K17231" i="4"/>
  <c r="I17238" i="4"/>
  <c r="M18179" i="4" l="1"/>
  <c r="J18180" i="4"/>
  <c r="I17237" i="4"/>
  <c r="M18180" i="4" l="1"/>
  <c r="J18181" i="4"/>
  <c r="K17230" i="4"/>
  <c r="K17224" i="4"/>
  <c r="K17223" i="4"/>
  <c r="K17222" i="4"/>
  <c r="K17216" i="4"/>
  <c r="K17217" i="4"/>
  <c r="K17215" i="4"/>
  <c r="K17213" i="4"/>
  <c r="I17234" i="4"/>
  <c r="I17232" i="4"/>
  <c r="I17231" i="4"/>
  <c r="I17230" i="4"/>
  <c r="I17224" i="4"/>
  <c r="I17223" i="4"/>
  <c r="I17222" i="4"/>
  <c r="J18182" i="4" l="1"/>
  <c r="M18181" i="4"/>
  <c r="K17212" i="4"/>
  <c r="K17211" i="4"/>
  <c r="I17216" i="4"/>
  <c r="I17217" i="4"/>
  <c r="I17215" i="4"/>
  <c r="J18183" i="4" l="1"/>
  <c r="M18182" i="4"/>
  <c r="K17210" i="4"/>
  <c r="K17204" i="4"/>
  <c r="I17213" i="4"/>
  <c r="K17201" i="4"/>
  <c r="K17194" i="4"/>
  <c r="I17212" i="4"/>
  <c r="I17211" i="4"/>
  <c r="I17210" i="4"/>
  <c r="I17204" i="4"/>
  <c r="J18184" i="4" l="1"/>
  <c r="M18183" i="4"/>
  <c r="K17193" i="4"/>
  <c r="I17201" i="4"/>
  <c r="J18185" i="4" l="1"/>
  <c r="M18184" i="4"/>
  <c r="K17188" i="4"/>
  <c r="K17189" i="4"/>
  <c r="I17194" i="4"/>
  <c r="I17193" i="4"/>
  <c r="M18185" i="4" l="1"/>
  <c r="J18186" i="4"/>
  <c r="K17187" i="4"/>
  <c r="K17186" i="4"/>
  <c r="K17183" i="4"/>
  <c r="I17188" i="4"/>
  <c r="I17189" i="4"/>
  <c r="J18187" i="4" l="1"/>
  <c r="M18186" i="4"/>
  <c r="K17182" i="4"/>
  <c r="I17187" i="4"/>
  <c r="I17186" i="4"/>
  <c r="M18187" i="4" l="1"/>
  <c r="J18188" i="4"/>
  <c r="K17181" i="4"/>
  <c r="I17183" i="4"/>
  <c r="M18188" i="4" l="1"/>
  <c r="J18189" i="4"/>
  <c r="K17179" i="4"/>
  <c r="K17178" i="4"/>
  <c r="I17182" i="4"/>
  <c r="J18190" i="4" l="1"/>
  <c r="M18189" i="4"/>
  <c r="I17181" i="4"/>
  <c r="J18191" i="4" l="1"/>
  <c r="M18190" i="4"/>
  <c r="K17177" i="4"/>
  <c r="K17171" i="4"/>
  <c r="I17179" i="4"/>
  <c r="J18192" i="4" l="1"/>
  <c r="M18191" i="4"/>
  <c r="K17172" i="4"/>
  <c r="K17170" i="4"/>
  <c r="I17178" i="4"/>
  <c r="J18193" i="4" l="1"/>
  <c r="M18192" i="4"/>
  <c r="I17177" i="4"/>
  <c r="M18193" i="4" l="1"/>
  <c r="J18194" i="4"/>
  <c r="K17169" i="4"/>
  <c r="K17168" i="4"/>
  <c r="K17158" i="4"/>
  <c r="K17155" i="4"/>
  <c r="K17157" i="4"/>
  <c r="K17156" i="4"/>
  <c r="K17149" i="4"/>
  <c r="K17146" i="4"/>
  <c r="K17139" i="4"/>
  <c r="K17138" i="4"/>
  <c r="K17137" i="4"/>
  <c r="K17132" i="4"/>
  <c r="K17127" i="4"/>
  <c r="K17129" i="4"/>
  <c r="K17128" i="4"/>
  <c r="K17126" i="4"/>
  <c r="K17125" i="4"/>
  <c r="K17124" i="4"/>
  <c r="K17123" i="4"/>
  <c r="K17115" i="4"/>
  <c r="K17107" i="4"/>
  <c r="K17099" i="4"/>
  <c r="K17098" i="4"/>
  <c r="K17096" i="4"/>
  <c r="K17097" i="4"/>
  <c r="K17093" i="4"/>
  <c r="I17171" i="4"/>
  <c r="I17172" i="4"/>
  <c r="J18195" i="4" l="1"/>
  <c r="M18194" i="4"/>
  <c r="I17170" i="4"/>
  <c r="I17169" i="4"/>
  <c r="M18195" i="4" l="1"/>
  <c r="J18196" i="4"/>
  <c r="I17168" i="4"/>
  <c r="M18196" i="4" l="1"/>
  <c r="J18197" i="4"/>
  <c r="I17158" i="4"/>
  <c r="J18198" i="4" l="1"/>
  <c r="M18197" i="4"/>
  <c r="I17155" i="4"/>
  <c r="I17157" i="4"/>
  <c r="I17156" i="4"/>
  <c r="J18199" i="4" l="1"/>
  <c r="M18198" i="4"/>
  <c r="I17149" i="4"/>
  <c r="J18200" i="4" l="1"/>
  <c r="M18199" i="4"/>
  <c r="I17146" i="4"/>
  <c r="J18201" i="4" l="1"/>
  <c r="M18200" i="4"/>
  <c r="I17139" i="4"/>
  <c r="I17138" i="4"/>
  <c r="I17137" i="4"/>
  <c r="M18201" i="4" l="1"/>
  <c r="J18202" i="4"/>
  <c r="I17132" i="4"/>
  <c r="J18203" i="4" l="1"/>
  <c r="M18202" i="4"/>
  <c r="I17127" i="4"/>
  <c r="I17129" i="4"/>
  <c r="I17128" i="4"/>
  <c r="I17126" i="4"/>
  <c r="I17125" i="4"/>
  <c r="M18203" i="4" l="1"/>
  <c r="J18204" i="4"/>
  <c r="I17124" i="4"/>
  <c r="I17123" i="4"/>
  <c r="M18204" i="4" l="1"/>
  <c r="J18205" i="4"/>
  <c r="I17115" i="4"/>
  <c r="J18206" i="4" l="1"/>
  <c r="M18205" i="4"/>
  <c r="I17107" i="4"/>
  <c r="J18207" i="4" l="1"/>
  <c r="M18206" i="4"/>
  <c r="I17099" i="4"/>
  <c r="I17098" i="4"/>
  <c r="J18208" i="4" l="1"/>
  <c r="M18207" i="4"/>
  <c r="K17091" i="4"/>
  <c r="I17096" i="4"/>
  <c r="I17097" i="4"/>
  <c r="J18209" i="4" l="1"/>
  <c r="M18208" i="4"/>
  <c r="K17092" i="4"/>
  <c r="K17086" i="4"/>
  <c r="K17085" i="4"/>
  <c r="K17084" i="4"/>
  <c r="K17080" i="4"/>
  <c r="K17079" i="4"/>
  <c r="K17070" i="4"/>
  <c r="K17069" i="4"/>
  <c r="K17068" i="4"/>
  <c r="K17067" i="4"/>
  <c r="K17066" i="4"/>
  <c r="K17055" i="4"/>
  <c r="K17054" i="4"/>
  <c r="K17050" i="4"/>
  <c r="I17093" i="4"/>
  <c r="I17091" i="4"/>
  <c r="I17092" i="4"/>
  <c r="M18209" i="4" l="1"/>
  <c r="J18210" i="4"/>
  <c r="I17086" i="4"/>
  <c r="I17085" i="4"/>
  <c r="I17084" i="4"/>
  <c r="J18211" i="4" l="1"/>
  <c r="M18210" i="4"/>
  <c r="I17080" i="4"/>
  <c r="I17079" i="4"/>
  <c r="M18211" i="4" l="1"/>
  <c r="J18212" i="4"/>
  <c r="I17070" i="4"/>
  <c r="I17069" i="4"/>
  <c r="I17068" i="4"/>
  <c r="I17067" i="4"/>
  <c r="I17066" i="4"/>
  <c r="M18212" i="4" l="1"/>
  <c r="J18213" i="4"/>
  <c r="K17049" i="4"/>
  <c r="K17043" i="4"/>
  <c r="K17044" i="4"/>
  <c r="K17042" i="4"/>
  <c r="K17041" i="4"/>
  <c r="K17040" i="4"/>
  <c r="K17039" i="4"/>
  <c r="K17038" i="4"/>
  <c r="K17032" i="4"/>
  <c r="K17031" i="4"/>
  <c r="K17025" i="4"/>
  <c r="K17024" i="4"/>
  <c r="I17055" i="4"/>
  <c r="I17054" i="4"/>
  <c r="I17050" i="4"/>
  <c r="I17049" i="4"/>
  <c r="I17043" i="4"/>
  <c r="I17044" i="4"/>
  <c r="I17042" i="4"/>
  <c r="I17041" i="4"/>
  <c r="I17040" i="4"/>
  <c r="I17039" i="4"/>
  <c r="I17038" i="4"/>
  <c r="J18214" i="4" l="1"/>
  <c r="M18213" i="4"/>
  <c r="K17023" i="4"/>
  <c r="I17032" i="4"/>
  <c r="I17031" i="4"/>
  <c r="J18215" i="4" l="1"/>
  <c r="M18214" i="4"/>
  <c r="K17015" i="4"/>
  <c r="K17014" i="4"/>
  <c r="K17013" i="4"/>
  <c r="I17025" i="4"/>
  <c r="I17024" i="4"/>
  <c r="I17023" i="4"/>
  <c r="J18216" i="4" l="1"/>
  <c r="M18215" i="4"/>
  <c r="K17007" i="4"/>
  <c r="K16998" i="4"/>
  <c r="K16997" i="4"/>
  <c r="I17015" i="4"/>
  <c r="I17014" i="4"/>
  <c r="I17013" i="4"/>
  <c r="J18217" i="4" l="1"/>
  <c r="M18216" i="4"/>
  <c r="K16999" i="4"/>
  <c r="I17007" i="4"/>
  <c r="K16996" i="4"/>
  <c r="K16995" i="4"/>
  <c r="K16990" i="4"/>
  <c r="K16989" i="4"/>
  <c r="K16988" i="4"/>
  <c r="K16979" i="4"/>
  <c r="K16978" i="4"/>
  <c r="I16998" i="4"/>
  <c r="I16997" i="4"/>
  <c r="I16999" i="4"/>
  <c r="I16996" i="4"/>
  <c r="I16995" i="4"/>
  <c r="M18217" i="4" l="1"/>
  <c r="J18218" i="4"/>
  <c r="K16977" i="4"/>
  <c r="K16975" i="4"/>
  <c r="K16976" i="4"/>
  <c r="K16968" i="4"/>
  <c r="K16962" i="4"/>
  <c r="K16957" i="4"/>
  <c r="K16956" i="4"/>
  <c r="I16990" i="4"/>
  <c r="I16989" i="4"/>
  <c r="I16988" i="4"/>
  <c r="I16979" i="4"/>
  <c r="I16978" i="4"/>
  <c r="I16977" i="4"/>
  <c r="I16975" i="4"/>
  <c r="I16976" i="4"/>
  <c r="I16968" i="4"/>
  <c r="J18219" i="4" l="1"/>
  <c r="M18218" i="4"/>
  <c r="K16955" i="4"/>
  <c r="K16954" i="4"/>
  <c r="K16953" i="4"/>
  <c r="K16951" i="4"/>
  <c r="K16950" i="4"/>
  <c r="K16948" i="4"/>
  <c r="K16944" i="4"/>
  <c r="K16945" i="4"/>
  <c r="K16943" i="4"/>
  <c r="I16962" i="4"/>
  <c r="I16957" i="4"/>
  <c r="I16956" i="4"/>
  <c r="I16955" i="4"/>
  <c r="I16954" i="4"/>
  <c r="I16953" i="4"/>
  <c r="I16951" i="4"/>
  <c r="I16950" i="4"/>
  <c r="M18219" i="4" l="1"/>
  <c r="J18220" i="4"/>
  <c r="I16948" i="4"/>
  <c r="M18220" i="4" l="1"/>
  <c r="J18221" i="4"/>
  <c r="K16942" i="4"/>
  <c r="K16937" i="4"/>
  <c r="K16935" i="4"/>
  <c r="K16936" i="4"/>
  <c r="I16944" i="4"/>
  <c r="I16945" i="4"/>
  <c r="I16943" i="4"/>
  <c r="I16942" i="4"/>
  <c r="J18222" i="4" l="1"/>
  <c r="M18221" i="4"/>
  <c r="K16933" i="4"/>
  <c r="K16934" i="4"/>
  <c r="K16932" i="4"/>
  <c r="K16931" i="4"/>
  <c r="K16926" i="4"/>
  <c r="K16925" i="4"/>
  <c r="K16923" i="4"/>
  <c r="K16922" i="4"/>
  <c r="K16921" i="4"/>
  <c r="K16916" i="4"/>
  <c r="K16918" i="4"/>
  <c r="K16917" i="4"/>
  <c r="K16907" i="4"/>
  <c r="K16906" i="4"/>
  <c r="K16905" i="4"/>
  <c r="K16904" i="4"/>
  <c r="K16898" i="4"/>
  <c r="K16892" i="4"/>
  <c r="I16937" i="4"/>
  <c r="I16935" i="4"/>
  <c r="I16936" i="4"/>
  <c r="I16933" i="4"/>
  <c r="I16934" i="4"/>
  <c r="I16932" i="4"/>
  <c r="I16931" i="4"/>
  <c r="I16926" i="4"/>
  <c r="I16925" i="4"/>
  <c r="I16923" i="4"/>
  <c r="I16922" i="4"/>
  <c r="I16921" i="4"/>
  <c r="I16916" i="4"/>
  <c r="I16918" i="4"/>
  <c r="I16917" i="4"/>
  <c r="I16907" i="4"/>
  <c r="I16906" i="4"/>
  <c r="I16905" i="4"/>
  <c r="I16904" i="4"/>
  <c r="J18223" i="4" l="1"/>
  <c r="M18222" i="4"/>
  <c r="K16891" i="4"/>
  <c r="K16888" i="4"/>
  <c r="K16890" i="4"/>
  <c r="K16889" i="4"/>
  <c r="K16883" i="4"/>
  <c r="K16877" i="4"/>
  <c r="K16875" i="4"/>
  <c r="K16874" i="4"/>
  <c r="K16864" i="4"/>
  <c r="K16865" i="4"/>
  <c r="K16859" i="4"/>
  <c r="I16898" i="4"/>
  <c r="I16892" i="4"/>
  <c r="I16891" i="4"/>
  <c r="I16888" i="4"/>
  <c r="I16890" i="4"/>
  <c r="I16889" i="4"/>
  <c r="I16883" i="4"/>
  <c r="I16877" i="4"/>
  <c r="I16875" i="4"/>
  <c r="I16874" i="4"/>
  <c r="G17" i="2"/>
  <c r="K16858" i="4"/>
  <c r="K16856" i="4"/>
  <c r="I16864" i="4"/>
  <c r="I16865" i="4"/>
  <c r="K16857" i="4"/>
  <c r="K16852" i="4"/>
  <c r="I16859" i="4"/>
  <c r="I16858" i="4"/>
  <c r="K16851" i="4"/>
  <c r="K16849" i="4"/>
  <c r="K16850" i="4"/>
  <c r="K16848" i="4"/>
  <c r="K16842" i="4"/>
  <c r="K16841" i="4"/>
  <c r="K16839" i="4"/>
  <c r="K16838" i="4"/>
  <c r="K16837" i="4"/>
  <c r="K16836" i="4"/>
  <c r="K16835" i="4"/>
  <c r="K16827" i="4"/>
  <c r="K16826" i="4"/>
  <c r="K16825" i="4"/>
  <c r="K16824" i="4"/>
  <c r="K16820" i="4"/>
  <c r="K16818" i="4"/>
  <c r="K16813" i="4"/>
  <c r="I16856" i="4"/>
  <c r="I16857" i="4"/>
  <c r="I16852" i="4"/>
  <c r="I16851" i="4"/>
  <c r="I16849" i="4"/>
  <c r="I16850" i="4"/>
  <c r="I16848" i="4"/>
  <c r="I16842" i="4"/>
  <c r="I16841" i="4"/>
  <c r="I16839" i="4"/>
  <c r="I16838" i="4"/>
  <c r="I16837" i="4"/>
  <c r="I16836" i="4"/>
  <c r="I16835" i="4"/>
  <c r="I16827" i="4"/>
  <c r="I16826" i="4"/>
  <c r="I16825" i="4"/>
  <c r="I16824" i="4"/>
  <c r="K16809" i="4"/>
  <c r="K16804" i="4"/>
  <c r="K16807" i="4"/>
  <c r="K16806" i="4"/>
  <c r="K16803" i="4"/>
  <c r="K16805" i="4"/>
  <c r="K16796" i="4"/>
  <c r="K16795" i="4"/>
  <c r="K16794" i="4"/>
  <c r="K16793" i="4"/>
  <c r="K16785" i="4"/>
  <c r="K16784" i="4"/>
  <c r="K16783" i="4"/>
  <c r="I16820" i="4"/>
  <c r="I16818" i="4"/>
  <c r="I16813" i="4"/>
  <c r="I16809" i="4"/>
  <c r="I16804" i="4"/>
  <c r="I16807" i="4"/>
  <c r="I16806" i="4"/>
  <c r="I16803" i="4"/>
  <c r="I16805" i="4"/>
  <c r="I16796" i="4"/>
  <c r="I16795" i="4"/>
  <c r="I16794" i="4"/>
  <c r="I16793" i="4"/>
  <c r="K16782" i="4"/>
  <c r="K16781" i="4"/>
  <c r="K16778" i="4"/>
  <c r="K16780" i="4"/>
  <c r="K16779" i="4"/>
  <c r="K16775" i="4"/>
  <c r="K16774" i="4"/>
  <c r="K16763" i="4"/>
  <c r="K16764" i="4"/>
  <c r="K16752" i="4"/>
  <c r="K16749" i="4"/>
  <c r="K16746" i="4"/>
  <c r="K16745" i="4"/>
  <c r="I16785" i="4"/>
  <c r="I16784" i="4"/>
  <c r="I16783" i="4"/>
  <c r="I16782" i="4"/>
  <c r="I16781" i="4"/>
  <c r="I16778" i="4"/>
  <c r="I16780" i="4"/>
  <c r="I16779" i="4"/>
  <c r="I16775" i="4"/>
  <c r="I16774" i="4"/>
  <c r="I16763" i="4"/>
  <c r="I16764" i="4"/>
  <c r="I16752" i="4"/>
  <c r="K16742" i="4"/>
  <c r="K16740" i="4"/>
  <c r="K16741" i="4"/>
  <c r="K16739" i="4"/>
  <c r="K16730" i="4"/>
  <c r="K16727" i="4"/>
  <c r="K16726" i="4"/>
  <c r="K16719" i="4"/>
  <c r="I16749" i="4"/>
  <c r="I16746" i="4"/>
  <c r="I16745" i="4"/>
  <c r="I16742" i="4"/>
  <c r="I16740" i="4"/>
  <c r="I16741" i="4"/>
  <c r="I16739" i="4"/>
  <c r="I16730" i="4"/>
  <c r="K16717" i="4"/>
  <c r="K16718" i="4"/>
  <c r="I16727" i="4"/>
  <c r="I16726" i="4"/>
  <c r="K16710" i="4"/>
  <c r="K16708" i="4"/>
  <c r="K16709" i="4"/>
  <c r="K16707" i="4"/>
  <c r="K16703" i="4"/>
  <c r="K16702" i="4"/>
  <c r="K16698" i="4"/>
  <c r="K16697" i="4"/>
  <c r="K16696" i="4"/>
  <c r="K16689" i="4"/>
  <c r="K16681" i="4"/>
  <c r="K16683" i="4"/>
  <c r="K16682" i="4"/>
  <c r="K16678" i="4"/>
  <c r="I16719" i="4"/>
  <c r="I16717" i="4"/>
  <c r="I16718" i="4"/>
  <c r="I16710" i="4"/>
  <c r="I16708" i="4"/>
  <c r="I16709" i="4"/>
  <c r="I16707" i="4"/>
  <c r="I16703" i="4"/>
  <c r="I16702" i="4"/>
  <c r="I16698" i="4"/>
  <c r="I16697" i="4"/>
  <c r="I16696" i="4"/>
  <c r="I16689" i="4"/>
  <c r="K16679" i="4"/>
  <c r="K16677" i="4"/>
  <c r="K16676" i="4"/>
  <c r="K16675" i="4"/>
  <c r="K16669" i="4"/>
  <c r="K16668" i="4"/>
  <c r="K16667" i="4"/>
  <c r="K16666" i="4"/>
  <c r="K16665" i="4"/>
  <c r="K16664" i="4"/>
  <c r="K16663" i="4"/>
  <c r="K16661" i="4"/>
  <c r="K16660" i="4"/>
  <c r="K16658" i="4"/>
  <c r="K16659" i="4"/>
  <c r="K16654" i="4"/>
  <c r="K16649" i="4"/>
  <c r="K16652" i="4"/>
  <c r="K16651" i="4"/>
  <c r="K16653" i="4"/>
  <c r="K16650" i="4"/>
  <c r="K16645" i="4"/>
  <c r="K16643" i="4"/>
  <c r="K16644" i="4"/>
  <c r="K16642" i="4"/>
  <c r="K16638" i="4"/>
  <c r="K16637" i="4"/>
  <c r="I16681" i="4"/>
  <c r="I16683" i="4"/>
  <c r="I16682" i="4"/>
  <c r="I16678" i="4"/>
  <c r="I16679" i="4"/>
  <c r="I16677" i="4"/>
  <c r="I16676" i="4"/>
  <c r="I16675" i="4"/>
  <c r="I16669" i="4"/>
  <c r="I16668" i="4"/>
  <c r="I16667" i="4"/>
  <c r="I16666" i="4"/>
  <c r="I16665" i="4"/>
  <c r="I16664" i="4"/>
  <c r="I16663" i="4"/>
  <c r="I16661" i="4"/>
  <c r="I16660" i="4"/>
  <c r="I16658" i="4"/>
  <c r="I16659" i="4"/>
  <c r="I16654" i="4"/>
  <c r="I16649" i="4"/>
  <c r="I16652" i="4"/>
  <c r="I16651" i="4"/>
  <c r="I16653" i="4"/>
  <c r="I16650" i="4"/>
  <c r="K16635" i="4"/>
  <c r="I16645" i="4"/>
  <c r="I16643" i="4"/>
  <c r="I16644" i="4"/>
  <c r="I16642" i="4"/>
  <c r="K16634" i="4"/>
  <c r="K16636" i="4"/>
  <c r="K16632" i="4"/>
  <c r="K16627" i="4"/>
  <c r="K16621" i="4"/>
  <c r="K16620" i="4"/>
  <c r="I16638" i="4"/>
  <c r="I16637" i="4"/>
  <c r="I16635" i="4"/>
  <c r="I16634" i="4"/>
  <c r="I16636" i="4"/>
  <c r="I16632" i="4"/>
  <c r="K16619" i="4"/>
  <c r="K16617" i="4"/>
  <c r="K16616" i="4"/>
  <c r="K16615" i="4"/>
  <c r="K16610" i="4"/>
  <c r="K16608" i="4"/>
  <c r="K16609" i="4"/>
  <c r="K16606" i="4"/>
  <c r="I16627" i="4"/>
  <c r="I16621" i="4"/>
  <c r="I16620" i="4"/>
  <c r="I16619" i="4"/>
  <c r="I16617" i="4"/>
  <c r="I16616" i="4"/>
  <c r="I16615" i="4"/>
  <c r="K16605" i="4"/>
  <c r="I16610" i="4"/>
  <c r="I16608" i="4"/>
  <c r="I16609" i="4"/>
  <c r="K16603" i="4"/>
  <c r="K16602" i="4"/>
  <c r="K16596" i="4"/>
  <c r="K16595" i="4"/>
  <c r="K16594" i="4"/>
  <c r="K16581" i="4"/>
  <c r="K16571" i="4"/>
  <c r="K16570" i="4"/>
  <c r="K16569" i="4"/>
  <c r="K16567" i="4"/>
  <c r="K16568" i="4"/>
  <c r="I16606" i="4"/>
  <c r="I16605" i="4"/>
  <c r="I16603" i="4"/>
  <c r="I16602" i="4"/>
  <c r="I16596" i="4"/>
  <c r="I16595" i="4"/>
  <c r="I16594" i="4"/>
  <c r="I16581" i="4"/>
  <c r="K16563" i="4"/>
  <c r="K16562" i="4"/>
  <c r="K16556" i="4"/>
  <c r="K16555" i="4"/>
  <c r="K16554" i="4"/>
  <c r="K16538" i="4"/>
  <c r="K16537" i="4"/>
  <c r="K16535" i="4"/>
  <c r="I16571" i="4"/>
  <c r="I16570" i="4"/>
  <c r="I16569" i="4"/>
  <c r="I16567" i="4"/>
  <c r="I16568" i="4"/>
  <c r="I16563" i="4"/>
  <c r="I16562" i="4"/>
  <c r="I16556" i="4"/>
  <c r="I16555" i="4"/>
  <c r="I16554" i="4"/>
  <c r="K16532" i="4"/>
  <c r="I16538" i="4"/>
  <c r="I16537" i="4"/>
  <c r="K16528" i="4"/>
  <c r="K16526" i="4"/>
  <c r="I16535" i="4"/>
  <c r="I16532" i="4"/>
  <c r="K16527" i="4"/>
  <c r="K16525" i="4"/>
  <c r="K16521" i="4"/>
  <c r="K16520" i="4"/>
  <c r="K16513" i="4"/>
  <c r="I16528" i="4"/>
  <c r="I16526" i="4"/>
  <c r="I16527" i="4"/>
  <c r="I16525" i="4"/>
  <c r="K16512" i="4"/>
  <c r="K16516" i="4"/>
  <c r="I16521" i="4"/>
  <c r="I16520" i="4"/>
  <c r="K16515" i="4"/>
  <c r="K16514" i="4"/>
  <c r="K16505" i="4"/>
  <c r="K16503" i="4"/>
  <c r="K16502" i="4"/>
  <c r="K16501" i="4"/>
  <c r="K16504" i="4"/>
  <c r="K16496" i="4"/>
  <c r="K16497" i="4"/>
  <c r="I16513" i="4"/>
  <c r="I16512" i="4"/>
  <c r="I16516" i="4"/>
  <c r="I16515" i="4"/>
  <c r="I16514" i="4"/>
  <c r="I16505" i="4"/>
  <c r="I16503" i="4"/>
  <c r="I16502" i="4"/>
  <c r="I16501" i="4"/>
  <c r="I16504" i="4"/>
  <c r="K16492" i="4"/>
  <c r="K16491" i="4"/>
  <c r="K16487" i="4"/>
  <c r="K16483" i="4"/>
  <c r="K16482" i="4"/>
  <c r="I16496" i="4"/>
  <c r="I16497" i="4"/>
  <c r="I16492" i="4"/>
  <c r="I16491" i="4"/>
  <c r="I16487" i="4"/>
  <c r="K16481" i="4"/>
  <c r="K16475" i="4"/>
  <c r="K16474" i="4"/>
  <c r="K16473" i="4"/>
  <c r="K16469" i="4"/>
  <c r="K16468" i="4"/>
  <c r="K16467" i="4"/>
  <c r="K16464" i="4"/>
  <c r="K16460" i="4"/>
  <c r="K16452" i="4"/>
  <c r="I16483" i="4"/>
  <c r="I16482" i="4"/>
  <c r="I16481" i="4"/>
  <c r="I16475" i="4"/>
  <c r="I16474" i="4"/>
  <c r="I16473" i="4"/>
  <c r="I16469" i="4"/>
  <c r="I16468" i="4"/>
  <c r="I16467" i="4"/>
  <c r="I16464" i="4"/>
  <c r="K16453" i="4"/>
  <c r="I16460" i="4"/>
  <c r="K16448" i="4"/>
  <c r="K16446" i="4"/>
  <c r="I16452" i="4"/>
  <c r="I16453" i="4"/>
  <c r="K16447" i="4"/>
  <c r="K16440" i="4"/>
  <c r="K16437" i="4"/>
  <c r="K16436" i="4"/>
  <c r="K16435" i="4"/>
  <c r="K16428" i="4"/>
  <c r="I16448" i="4"/>
  <c r="I16446" i="4"/>
  <c r="I16447" i="4"/>
  <c r="I16440" i="4"/>
  <c r="K16425" i="4"/>
  <c r="K16424" i="4"/>
  <c r="I16437" i="4"/>
  <c r="I16436" i="4"/>
  <c r="I16435" i="4"/>
  <c r="K16415" i="4"/>
  <c r="K16414" i="4"/>
  <c r="K16412" i="4"/>
  <c r="K16410" i="4"/>
  <c r="K16411" i="4"/>
  <c r="I16428" i="4"/>
  <c r="I16425" i="4"/>
  <c r="I16424" i="4"/>
  <c r="I16415" i="4"/>
  <c r="I16414" i="4"/>
  <c r="K16402" i="4"/>
  <c r="K16397" i="4"/>
  <c r="K16394" i="4"/>
  <c r="I16412" i="4"/>
  <c r="I16410" i="4"/>
  <c r="I16411" i="4"/>
  <c r="K16393" i="4"/>
  <c r="I16402" i="4"/>
  <c r="K16392" i="4"/>
  <c r="I16397" i="4"/>
  <c r="I16394" i="4"/>
  <c r="K16387" i="4"/>
  <c r="K16388" i="4"/>
  <c r="I16393" i="4"/>
  <c r="I16392" i="4"/>
  <c r="K16383" i="4"/>
  <c r="K16382" i="4"/>
  <c r="I16387" i="4"/>
  <c r="I16388" i="4"/>
  <c r="K16381" i="4"/>
  <c r="K16379" i="4"/>
  <c r="I16383" i="4"/>
  <c r="K16373" i="4"/>
  <c r="K16375" i="4"/>
  <c r="I16382" i="4"/>
  <c r="I16381" i="4"/>
  <c r="I16379" i="4"/>
  <c r="K16374" i="4"/>
  <c r="K16369" i="4"/>
  <c r="K16370" i="4"/>
  <c r="I16373" i="4"/>
  <c r="I16375" i="4"/>
  <c r="I16374" i="4"/>
  <c r="K16368" i="4"/>
  <c r="K16367" i="4"/>
  <c r="I16369" i="4"/>
  <c r="I16370" i="4"/>
  <c r="K16364" i="4"/>
  <c r="K16363" i="4"/>
  <c r="I16368" i="4"/>
  <c r="I16367" i="4"/>
  <c r="K16359" i="4"/>
  <c r="K16355" i="4"/>
  <c r="K16354" i="4"/>
  <c r="I16364" i="4"/>
  <c r="I16363" i="4"/>
  <c r="K16353" i="4"/>
  <c r="K16349" i="4"/>
  <c r="K16344" i="4"/>
  <c r="K16343" i="4"/>
  <c r="I16359" i="4"/>
  <c r="I16355" i="4"/>
  <c r="I16354" i="4"/>
  <c r="I16353" i="4"/>
  <c r="K16338" i="4"/>
  <c r="I16349" i="4"/>
  <c r="K16336" i="4"/>
  <c r="K16335" i="4"/>
  <c r="I16344" i="4"/>
  <c r="I16343" i="4"/>
  <c r="K16333" i="4"/>
  <c r="I16338" i="4"/>
  <c r="K16334" i="4"/>
  <c r="I16336" i="4"/>
  <c r="I16335" i="4"/>
  <c r="K16327" i="4"/>
  <c r="K16325" i="4"/>
  <c r="I16333" i="4"/>
  <c r="I16334" i="4"/>
  <c r="K16320" i="4"/>
  <c r="I16327" i="4"/>
  <c r="K16319" i="4"/>
  <c r="I16325" i="4"/>
  <c r="K16318" i="4"/>
  <c r="K16315" i="4"/>
  <c r="I16320" i="4"/>
  <c r="K16316" i="4"/>
  <c r="I16319" i="4"/>
  <c r="I16318" i="4"/>
  <c r="K16314" i="4"/>
  <c r="K16313" i="4"/>
  <c r="K16312" i="4"/>
  <c r="I16315" i="4"/>
  <c r="I16316" i="4"/>
  <c r="I16314" i="4"/>
  <c r="K16309" i="4"/>
  <c r="I16313" i="4"/>
  <c r="K16308" i="4"/>
  <c r="K16305" i="4"/>
  <c r="I16312" i="4"/>
  <c r="K16304" i="4"/>
  <c r="I16309" i="4"/>
  <c r="I16308" i="4"/>
  <c r="K16306" i="4"/>
  <c r="K16302" i="4"/>
  <c r="K16301" i="4"/>
  <c r="K16300" i="4"/>
  <c r="I16305" i="4"/>
  <c r="I16304" i="4"/>
  <c r="I16306" i="4"/>
  <c r="K16295" i="4"/>
  <c r="K16288" i="4"/>
  <c r="I16302" i="4"/>
  <c r="I16301" i="4"/>
  <c r="K16287" i="4"/>
  <c r="I16300" i="4"/>
  <c r="K16284" i="4"/>
  <c r="I16295" i="4"/>
  <c r="K16279" i="4"/>
  <c r="I16288" i="4"/>
  <c r="I16287" i="4"/>
  <c r="K16278" i="4"/>
  <c r="K16274" i="4"/>
  <c r="I16284" i="4"/>
  <c r="K16272" i="4"/>
  <c r="I16279" i="4"/>
  <c r="I16278" i="4"/>
  <c r="K16275" i="4"/>
  <c r="K16273" i="4"/>
  <c r="K16269" i="4"/>
  <c r="K16270" i="4"/>
  <c r="K16268" i="4"/>
  <c r="I16274" i="4"/>
  <c r="I16272" i="4"/>
  <c r="I16275" i="4"/>
  <c r="I16273" i="4"/>
  <c r="K16261" i="4"/>
  <c r="K16259" i="4"/>
  <c r="I16269" i="4"/>
  <c r="I16270" i="4"/>
  <c r="K16260" i="4"/>
  <c r="I16268" i="4"/>
  <c r="I16261" i="4"/>
  <c r="K16258" i="4"/>
  <c r="K16257" i="4"/>
  <c r="K16254" i="4"/>
  <c r="K16253" i="4"/>
  <c r="I16259" i="4"/>
  <c r="I16260" i="4"/>
  <c r="I16258" i="4"/>
  <c r="I16257" i="4"/>
  <c r="K16252" i="4"/>
  <c r="K16245" i="4"/>
  <c r="I16254" i="4"/>
  <c r="I16253" i="4"/>
  <c r="K16243" i="4"/>
  <c r="I16252" i="4"/>
  <c r="K16244" i="4"/>
  <c r="K16239" i="4"/>
  <c r="K16238" i="4"/>
  <c r="I16245" i="4"/>
  <c r="I16243" i="4"/>
  <c r="I16244" i="4"/>
  <c r="K16240" i="4"/>
  <c r="K16234" i="4"/>
  <c r="K16233" i="4"/>
  <c r="I16239" i="4"/>
  <c r="I16238" i="4"/>
  <c r="I16240" i="4"/>
  <c r="K16232" i="4"/>
  <c r="K16231" i="4"/>
  <c r="K16228" i="4"/>
  <c r="K16227" i="4"/>
  <c r="I16234" i="4"/>
  <c r="I16233" i="4"/>
  <c r="I16232" i="4"/>
  <c r="I16231" i="4"/>
  <c r="K16223" i="4"/>
  <c r="K16224" i="4"/>
  <c r="I16228" i="4"/>
  <c r="I16227" i="4"/>
  <c r="K16220" i="4"/>
  <c r="K16215" i="4"/>
  <c r="I16223" i="4"/>
  <c r="I16224" i="4"/>
  <c r="K16211" i="4"/>
  <c r="K16209" i="4"/>
  <c r="K16210" i="4"/>
  <c r="I16220" i="4"/>
  <c r="K16208" i="4"/>
  <c r="I16215" i="4"/>
  <c r="K16205" i="4"/>
  <c r="K16197" i="4"/>
  <c r="K16196" i="4"/>
  <c r="I16211" i="4"/>
  <c r="I16209" i="4"/>
  <c r="I16210" i="4"/>
  <c r="I16208" i="4"/>
  <c r="K16195" i="4"/>
  <c r="I16205" i="4"/>
  <c r="K16191" i="4"/>
  <c r="K16185" i="4"/>
  <c r="K16184" i="4"/>
  <c r="I16197" i="4"/>
  <c r="I16196" i="4"/>
  <c r="I16195" i="4"/>
  <c r="K16183" i="4"/>
  <c r="K16182" i="4"/>
  <c r="I16191" i="4"/>
  <c r="K16174" i="4"/>
  <c r="K16171" i="4"/>
  <c r="K16169" i="4"/>
  <c r="I16185" i="4"/>
  <c r="I16184" i="4"/>
  <c r="I16183" i="4"/>
  <c r="I16182" i="4"/>
  <c r="K16170" i="4"/>
  <c r="I16174" i="4"/>
  <c r="I16171" i="4"/>
  <c r="K16167" i="4"/>
  <c r="K16166" i="4"/>
  <c r="K16163" i="4"/>
  <c r="I16169" i="4"/>
  <c r="I16170" i="4"/>
  <c r="K16159" i="4"/>
  <c r="K16158" i="4"/>
  <c r="K16155" i="4"/>
  <c r="I16167" i="4"/>
  <c r="I16166" i="4"/>
  <c r="I16163" i="4"/>
  <c r="K16151" i="4"/>
  <c r="K16148" i="4"/>
  <c r="I16159" i="4"/>
  <c r="I16158" i="4"/>
  <c r="I16155" i="4"/>
  <c r="K16147" i="4"/>
  <c r="K16146" i="4"/>
  <c r="I16151" i="4"/>
  <c r="K16139" i="4"/>
  <c r="K16138" i="4"/>
  <c r="I16148" i="4"/>
  <c r="I16147" i="4"/>
  <c r="K16135" i="4"/>
  <c r="I16146" i="4"/>
  <c r="K16134" i="4"/>
  <c r="K16133" i="4"/>
  <c r="I16139" i="4"/>
  <c r="I16138" i="4"/>
  <c r="K16124" i="4"/>
  <c r="K16123" i="4"/>
  <c r="I16135" i="4"/>
  <c r="I16134" i="4"/>
  <c r="I16133" i="4"/>
  <c r="K16121" i="4"/>
  <c r="K16118" i="4"/>
  <c r="K16120" i="4"/>
  <c r="I16124" i="4"/>
  <c r="I16123" i="4"/>
  <c r="K16119" i="4"/>
  <c r="K16117" i="4"/>
  <c r="K16113" i="4"/>
  <c r="K16112" i="4"/>
  <c r="K16111" i="4"/>
  <c r="I16121" i="4"/>
  <c r="I16118" i="4"/>
  <c r="I16120" i="4"/>
  <c r="I16119" i="4"/>
  <c r="I16117" i="4"/>
  <c r="K16109" i="4"/>
  <c r="K16106" i="4"/>
  <c r="K16103" i="4"/>
  <c r="K16102" i="4"/>
  <c r="K16094" i="4"/>
  <c r="K16093" i="4"/>
  <c r="I16113" i="4"/>
  <c r="I16112" i="4"/>
  <c r="I16111" i="4"/>
  <c r="I16109" i="4"/>
  <c r="I16106" i="4"/>
  <c r="I16103" i="4"/>
  <c r="K16091" i="4"/>
  <c r="I16102" i="4"/>
  <c r="I16094" i="4"/>
  <c r="K16092" i="4"/>
  <c r="K16089" i="4"/>
  <c r="K16087" i="4"/>
  <c r="K16086" i="4"/>
  <c r="I16093" i="4"/>
  <c r="I16091" i="4"/>
  <c r="I16092" i="4"/>
  <c r="K16088" i="4"/>
  <c r="I16089" i="4"/>
  <c r="K16085" i="4"/>
  <c r="K16082" i="4"/>
  <c r="K16081" i="4"/>
  <c r="I16087" i="4"/>
  <c r="I16086" i="4"/>
  <c r="I16088" i="4"/>
  <c r="I16085" i="4"/>
  <c r="K16080" i="4"/>
  <c r="K16079" i="4"/>
  <c r="K16072" i="4"/>
  <c r="I16082" i="4"/>
  <c r="I16081" i="4"/>
  <c r="I16080" i="4"/>
  <c r="K16071" i="4"/>
  <c r="K16060" i="4"/>
  <c r="I16079" i="4"/>
  <c r="K16059" i="4"/>
  <c r="I16072" i="4"/>
  <c r="I16071" i="4"/>
  <c r="K16055" i="4"/>
  <c r="K16054" i="4"/>
  <c r="I16060" i="4"/>
  <c r="I16059" i="4"/>
  <c r="K16050" i="4"/>
  <c r="K16051" i="4"/>
  <c r="I16055" i="4"/>
  <c r="I16054" i="4"/>
  <c r="K16049" i="4"/>
  <c r="K16046" i="4"/>
  <c r="I16050" i="4"/>
  <c r="I16051" i="4"/>
  <c r="K16045" i="4"/>
  <c r="I16049" i="4"/>
  <c r="K16044" i="4"/>
  <c r="K16035" i="4"/>
  <c r="K16032" i="4"/>
  <c r="I16046" i="4"/>
  <c r="I16045" i="4"/>
  <c r="I16044" i="4"/>
  <c r="K16034" i="4"/>
  <c r="K16033" i="4"/>
  <c r="K16031" i="4"/>
  <c r="K16028" i="4"/>
  <c r="K16027" i="4"/>
  <c r="K16026" i="4"/>
  <c r="K16025" i="4"/>
  <c r="K16024" i="4"/>
  <c r="I16035" i="4"/>
  <c r="I16032" i="4"/>
  <c r="I16034" i="4"/>
  <c r="I16033" i="4"/>
  <c r="I16031" i="4"/>
  <c r="I16028" i="4"/>
  <c r="K16020" i="4"/>
  <c r="K16012" i="4"/>
  <c r="I16027" i="4"/>
  <c r="I16026" i="4"/>
  <c r="I16025" i="4"/>
  <c r="I16024" i="4"/>
  <c r="K16011" i="4"/>
  <c r="K16010" i="4"/>
  <c r="I16020" i="4"/>
  <c r="K16009" i="4"/>
  <c r="K16008" i="4"/>
  <c r="K15998" i="4"/>
  <c r="K15997" i="4"/>
  <c r="I16012" i="4"/>
  <c r="I16011" i="4"/>
  <c r="I16010" i="4"/>
  <c r="I16009" i="4"/>
  <c r="K15991" i="4"/>
  <c r="I16008" i="4"/>
  <c r="I15998" i="4"/>
  <c r="K15989" i="4"/>
  <c r="K15990" i="4"/>
  <c r="I15997" i="4"/>
  <c r="I15991" i="4"/>
  <c r="K15988" i="4"/>
  <c r="K15985" i="4"/>
  <c r="K15984" i="4"/>
  <c r="K15983" i="4"/>
  <c r="I15989" i="4"/>
  <c r="I15990" i="4"/>
  <c r="I15988" i="4"/>
  <c r="I15985" i="4"/>
  <c r="K15982" i="4"/>
  <c r="K15981" i="4"/>
  <c r="I15984" i="4"/>
  <c r="I15983" i="4"/>
  <c r="K15980" i="4"/>
  <c r="K15973" i="4"/>
  <c r="I15982" i="4"/>
  <c r="I15981" i="4"/>
  <c r="I15980" i="4"/>
  <c r="K15971" i="4"/>
  <c r="K15972" i="4"/>
  <c r="K15970" i="4"/>
  <c r="K15969" i="4"/>
  <c r="K15968" i="4"/>
  <c r="K15967" i="4"/>
  <c r="K15961" i="4"/>
  <c r="K15960" i="4"/>
  <c r="K15955" i="4"/>
  <c r="I15973" i="4"/>
  <c r="I15971" i="4"/>
  <c r="I15972" i="4"/>
  <c r="I15970" i="4"/>
  <c r="I15969" i="4"/>
  <c r="I15968" i="4"/>
  <c r="I15967" i="4"/>
  <c r="I15961" i="4"/>
  <c r="K15953" i="4"/>
  <c r="I15960" i="4"/>
  <c r="K15956" i="4"/>
  <c r="K15954" i="4"/>
  <c r="K15945" i="4"/>
  <c r="K15939" i="4"/>
  <c r="I15955" i="4"/>
  <c r="I15953" i="4"/>
  <c r="I15956" i="4"/>
  <c r="I15954" i="4"/>
  <c r="K15938" i="4"/>
  <c r="I15945" i="4"/>
  <c r="K15932" i="4"/>
  <c r="K15924" i="4"/>
  <c r="I15939" i="4"/>
  <c r="I15938" i="4"/>
  <c r="K15923" i="4"/>
  <c r="K15920" i="4"/>
  <c r="I15932" i="4"/>
  <c r="I15924" i="4"/>
  <c r="K15918" i="4"/>
  <c r="K15917" i="4"/>
  <c r="I15923" i="4"/>
  <c r="I15920" i="4"/>
  <c r="K15916" i="4"/>
  <c r="K15905" i="4"/>
  <c r="K15904" i="4"/>
  <c r="K15902" i="4"/>
  <c r="K15903" i="4"/>
  <c r="K15891" i="4"/>
  <c r="K15890" i="4"/>
  <c r="K15892" i="4"/>
  <c r="I15918" i="4"/>
  <c r="I15917" i="4"/>
  <c r="I15916" i="4"/>
  <c r="I15905" i="4"/>
  <c r="I15904" i="4"/>
  <c r="I15902" i="4"/>
  <c r="I15903" i="4"/>
  <c r="K15886" i="4"/>
  <c r="K15880" i="4"/>
  <c r="I15891" i="4"/>
  <c r="I15890" i="4"/>
  <c r="I15892" i="4"/>
  <c r="K15882" i="4"/>
  <c r="I15886" i="4"/>
  <c r="K15881" i="4"/>
  <c r="K15874" i="4"/>
  <c r="K15868" i="4"/>
  <c r="I15880" i="4"/>
  <c r="I15882" i="4"/>
  <c r="I15881" i="4"/>
  <c r="K15867" i="4"/>
  <c r="I15874" i="4"/>
  <c r="K15862" i="4"/>
  <c r="I15868" i="4"/>
  <c r="I15867" i="4"/>
  <c r="K15860" i="4"/>
  <c r="K15861" i="4"/>
  <c r="I15862" i="4"/>
  <c r="K15856" i="4"/>
  <c r="K15855" i="4"/>
  <c r="I15860" i="4"/>
  <c r="I15861" i="4"/>
  <c r="K15854" i="4"/>
  <c r="K15846" i="4"/>
  <c r="K15847" i="4"/>
  <c r="I15856" i="4"/>
  <c r="I15855" i="4"/>
  <c r="I15854" i="4"/>
  <c r="K15845" i="4"/>
  <c r="K15844" i="4"/>
  <c r="K15843" i="4"/>
  <c r="I15846" i="4"/>
  <c r="I15847" i="4"/>
  <c r="I15845" i="4"/>
  <c r="K15841" i="4"/>
  <c r="K15842" i="4"/>
  <c r="K15835" i="4"/>
  <c r="K15834" i="4"/>
  <c r="I15844" i="4"/>
  <c r="I15843" i="4"/>
  <c r="I15841" i="4"/>
  <c r="I15842" i="4"/>
  <c r="K15833" i="4"/>
  <c r="K15832" i="4"/>
  <c r="K15829" i="4"/>
  <c r="K15828" i="4"/>
  <c r="K15824" i="4"/>
  <c r="I15835" i="4"/>
  <c r="I15834" i="4"/>
  <c r="I15833" i="4"/>
  <c r="I15832" i="4"/>
  <c r="K15823" i="4"/>
  <c r="I15829" i="4"/>
  <c r="I15828" i="4"/>
  <c r="K15818" i="4"/>
  <c r="K15816" i="4"/>
  <c r="I15824" i="4"/>
  <c r="I15823" i="4"/>
  <c r="K15814" i="4"/>
  <c r="K15817" i="4"/>
  <c r="K15813" i="4"/>
  <c r="K15815" i="4"/>
  <c r="K15804" i="4"/>
  <c r="K15805" i="4"/>
  <c r="I15818" i="4"/>
  <c r="I15816" i="4"/>
  <c r="I15814" i="4"/>
  <c r="I15817" i="4"/>
  <c r="I15813" i="4"/>
  <c r="I15815" i="4"/>
  <c r="K15803" i="4"/>
  <c r="K15802" i="4"/>
  <c r="K15797" i="4"/>
  <c r="K15796" i="4"/>
  <c r="I15804" i="4"/>
  <c r="I15805" i="4"/>
  <c r="I15803" i="4"/>
  <c r="I15802" i="4"/>
  <c r="K15795" i="4"/>
  <c r="I15797" i="4"/>
  <c r="K15794" i="4"/>
  <c r="K15793" i="4"/>
  <c r="K15792" i="4"/>
  <c r="I15796" i="4"/>
  <c r="I15795" i="4"/>
  <c r="I15794" i="4"/>
  <c r="K15791" i="4"/>
  <c r="K15790" i="4"/>
  <c r="K15789" i="4"/>
  <c r="I15793" i="4"/>
  <c r="I15792" i="4"/>
  <c r="I15791" i="4"/>
  <c r="K15785" i="4"/>
  <c r="K15778" i="4"/>
  <c r="I15790" i="4"/>
  <c r="I15789" i="4"/>
  <c r="K15776" i="4"/>
  <c r="I15785" i="4"/>
  <c r="K15775" i="4"/>
  <c r="K15777" i="4"/>
  <c r="I15778" i="4"/>
  <c r="K15770" i="4"/>
  <c r="K15769" i="4"/>
  <c r="I15776" i="4"/>
  <c r="I15775" i="4"/>
  <c r="I15777" i="4"/>
  <c r="K15768" i="4"/>
  <c r="I15770" i="4"/>
  <c r="K15767" i="4"/>
  <c r="I15769" i="4"/>
  <c r="K15766" i="4"/>
  <c r="I15768" i="4"/>
  <c r="K15765" i="4"/>
  <c r="K15758" i="4"/>
  <c r="K15754" i="4"/>
  <c r="I15767" i="4"/>
  <c r="I15766" i="4"/>
  <c r="I15765" i="4"/>
  <c r="K15753" i="4"/>
  <c r="I15758" i="4"/>
  <c r="K15745" i="4"/>
  <c r="K15744" i="4"/>
  <c r="I15754" i="4"/>
  <c r="I15753" i="4"/>
  <c r="K15743" i="4"/>
  <c r="K15742" i="4"/>
  <c r="K15738" i="4"/>
  <c r="I15745" i="4"/>
  <c r="I15744" i="4"/>
  <c r="I15743" i="4"/>
  <c r="I15742" i="4"/>
  <c r="K15737" i="4"/>
  <c r="K15736" i="4"/>
  <c r="K15729" i="4"/>
  <c r="K15728" i="4"/>
  <c r="I15738" i="4"/>
  <c r="I15737" i="4"/>
  <c r="I15736" i="4"/>
  <c r="K15727" i="4"/>
  <c r="I15729" i="4"/>
  <c r="I15728" i="4"/>
  <c r="K15719" i="4"/>
  <c r="K15718" i="4"/>
  <c r="I15727" i="4"/>
  <c r="K15717" i="4"/>
  <c r="K15711" i="4"/>
  <c r="I15719" i="4"/>
  <c r="I15718" i="4"/>
  <c r="K15710" i="4"/>
  <c r="K15706" i="4"/>
  <c r="I15717" i="4"/>
  <c r="I15711" i="4"/>
  <c r="K15703" i="4"/>
  <c r="K15705" i="4"/>
  <c r="I15710" i="4"/>
  <c r="K15704" i="4"/>
  <c r="K15697" i="4"/>
  <c r="K15691" i="4"/>
  <c r="K15690" i="4"/>
  <c r="K15689" i="4"/>
  <c r="K15682" i="4"/>
  <c r="I15706" i="4"/>
  <c r="I15703" i="4"/>
  <c r="I15705" i="4"/>
  <c r="I15704" i="4"/>
  <c r="I15697" i="4"/>
  <c r="K15681" i="4"/>
  <c r="K15675" i="4"/>
  <c r="I15691" i="4"/>
  <c r="I15690" i="4"/>
  <c r="I15689" i="4"/>
  <c r="K15668" i="4"/>
  <c r="I15682" i="4"/>
  <c r="I15681" i="4"/>
  <c r="K15669" i="4"/>
  <c r="K15663" i="4"/>
  <c r="I15675" i="4"/>
  <c r="K15662" i="4"/>
  <c r="I15668" i="4"/>
  <c r="I15669" i="4"/>
  <c r="K15661" i="4"/>
  <c r="K15654" i="4"/>
  <c r="K15653" i="4"/>
  <c r="K15644" i="4"/>
  <c r="K15643" i="4"/>
  <c r="K15642" i="4"/>
  <c r="I15663" i="4"/>
  <c r="I15662" i="4"/>
  <c r="I15661" i="4"/>
  <c r="I15654" i="4"/>
  <c r="I15653" i="4"/>
  <c r="K15634" i="4"/>
  <c r="K15633" i="4"/>
  <c r="K15632" i="4"/>
  <c r="I15644" i="4"/>
  <c r="I15643" i="4"/>
  <c r="I15642" i="4"/>
  <c r="K15630" i="4"/>
  <c r="K15631" i="4"/>
  <c r="K15629" i="4"/>
  <c r="K15623" i="4"/>
  <c r="K15622" i="4"/>
  <c r="K15621" i="4"/>
  <c r="I15634" i="4"/>
  <c r="I15633" i="4"/>
  <c r="I15632" i="4"/>
  <c r="I15630" i="4"/>
  <c r="I15631" i="4"/>
  <c r="I15629" i="4"/>
  <c r="K15620" i="4"/>
  <c r="I15623" i="4"/>
  <c r="I15622" i="4"/>
  <c r="K15619" i="4"/>
  <c r="K15618" i="4"/>
  <c r="K15615" i="4"/>
  <c r="K15613" i="4"/>
  <c r="K15614" i="4"/>
  <c r="I15621" i="4"/>
  <c r="I15620" i="4"/>
  <c r="I15619" i="4"/>
  <c r="I15618" i="4"/>
  <c r="K15609" i="4"/>
  <c r="K15607" i="4"/>
  <c r="K15608" i="4"/>
  <c r="K15606" i="4"/>
  <c r="K15605" i="4"/>
  <c r="K15601" i="4"/>
  <c r="K15595" i="4"/>
  <c r="K15594" i="4"/>
  <c r="K15593" i="4"/>
  <c r="I15615" i="4"/>
  <c r="I15613" i="4"/>
  <c r="I15614" i="4"/>
  <c r="I15609" i="4"/>
  <c r="I15607" i="4"/>
  <c r="I15608" i="4"/>
  <c r="I15606" i="4"/>
  <c r="I15605" i="4"/>
  <c r="I15601" i="4"/>
  <c r="K15589" i="4"/>
  <c r="K15590" i="4"/>
  <c r="I15595" i="4"/>
  <c r="I15594" i="4"/>
  <c r="I15593" i="4"/>
  <c r="K15584" i="4"/>
  <c r="K15583" i="4"/>
  <c r="I15590" i="4"/>
  <c r="I15589" i="4"/>
  <c r="K15580" i="4"/>
  <c r="K15581" i="4"/>
  <c r="K15582" i="4"/>
  <c r="K15576" i="4"/>
  <c r="K15577" i="4"/>
  <c r="K15575" i="4"/>
  <c r="K15574" i="4"/>
  <c r="K15573" i="4"/>
  <c r="I15584" i="4"/>
  <c r="I15583" i="4"/>
  <c r="I15580" i="4"/>
  <c r="I15581" i="4"/>
  <c r="I15582" i="4"/>
  <c r="K15569" i="4"/>
  <c r="I15576" i="4"/>
  <c r="I15577" i="4"/>
  <c r="K15564" i="4"/>
  <c r="K15553" i="4"/>
  <c r="I15575" i="4"/>
  <c r="I15574" i="4"/>
  <c r="I15573" i="4"/>
  <c r="K15551" i="4"/>
  <c r="K15550" i="4"/>
  <c r="K15552" i="4"/>
  <c r="K15549" i="4"/>
  <c r="K15542" i="4"/>
  <c r="K15541" i="4"/>
  <c r="K15539" i="4"/>
  <c r="K15540" i="4"/>
  <c r="I15569" i="4"/>
  <c r="I15564" i="4"/>
  <c r="I15553" i="4"/>
  <c r="I15551" i="4"/>
  <c r="I15550" i="4"/>
  <c r="I15552" i="4"/>
  <c r="I15549" i="4"/>
  <c r="I15542" i="4"/>
  <c r="I15541" i="4"/>
  <c r="K15531" i="4"/>
  <c r="K15528" i="4"/>
  <c r="K15527" i="4"/>
  <c r="I15539" i="4"/>
  <c r="I15540" i="4"/>
  <c r="K15526" i="4"/>
  <c r="K15525" i="4"/>
  <c r="K15524" i="4"/>
  <c r="K15520" i="4"/>
  <c r="I15531" i="4"/>
  <c r="K15516" i="4"/>
  <c r="K15514" i="4"/>
  <c r="K15515" i="4"/>
  <c r="K15509" i="4"/>
  <c r="K15508" i="4"/>
  <c r="K15504" i="4"/>
  <c r="K15503" i="4"/>
  <c r="K15495" i="4"/>
  <c r="K15494" i="4"/>
  <c r="I15528" i="4"/>
  <c r="I15527" i="4"/>
  <c r="I15526" i="4"/>
  <c r="I15525" i="4"/>
  <c r="I15524" i="4"/>
  <c r="I15520" i="4"/>
  <c r="I15516" i="4"/>
  <c r="I15514" i="4"/>
  <c r="I15515" i="4"/>
  <c r="I15509" i="4"/>
  <c r="I15508" i="4"/>
  <c r="K15493" i="4"/>
  <c r="I15504" i="4"/>
  <c r="K15488" i="4"/>
  <c r="I15503" i="4"/>
  <c r="I15495" i="4"/>
  <c r="K15487" i="4"/>
  <c r="I15494" i="4"/>
  <c r="I15493" i="4"/>
  <c r="K15486" i="4"/>
  <c r="K15484" i="4"/>
  <c r="K15485" i="4"/>
  <c r="K15483" i="4"/>
  <c r="K15482" i="4"/>
  <c r="K15479" i="4"/>
  <c r="K15478" i="4"/>
  <c r="K15471" i="4"/>
  <c r="K15470" i="4"/>
  <c r="K15466" i="4"/>
  <c r="I15488" i="4"/>
  <c r="I15487" i="4"/>
  <c r="I15486" i="4"/>
  <c r="I15484" i="4"/>
  <c r="I15485" i="4"/>
  <c r="I15483" i="4"/>
  <c r="I15482" i="4"/>
  <c r="I15479" i="4"/>
  <c r="I15478" i="4"/>
  <c r="K15468" i="4"/>
  <c r="K15467" i="4"/>
  <c r="I15471" i="4"/>
  <c r="I15470" i="4"/>
  <c r="K15465" i="4"/>
  <c r="K15463" i="4"/>
  <c r="K15464" i="4"/>
  <c r="K15462" i="4"/>
  <c r="K15456" i="4"/>
  <c r="K15457" i="4"/>
  <c r="I15466" i="4"/>
  <c r="I15468" i="4"/>
  <c r="I15467" i="4"/>
  <c r="I15465" i="4"/>
  <c r="I15463" i="4"/>
  <c r="I15464" i="4"/>
  <c r="I15462" i="4"/>
  <c r="K15455" i="4"/>
  <c r="K15450" i="4"/>
  <c r="I15456" i="4"/>
  <c r="K15451" i="4"/>
  <c r="I15457" i="4"/>
  <c r="K15449" i="4"/>
  <c r="I15455" i="4"/>
  <c r="K15445" i="4"/>
  <c r="K15444" i="4"/>
  <c r="K15443" i="4"/>
  <c r="K15436" i="4"/>
  <c r="K15429" i="4"/>
  <c r="K15428" i="4"/>
  <c r="K15419" i="4"/>
  <c r="K15418" i="4"/>
  <c r="K15407" i="4"/>
  <c r="K15408" i="4"/>
  <c r="I15450" i="4"/>
  <c r="I15451" i="4"/>
  <c r="I15449" i="4"/>
  <c r="I15445" i="4"/>
  <c r="I15444" i="4"/>
  <c r="I15443" i="4"/>
  <c r="I15436" i="4"/>
  <c r="I15429" i="4"/>
  <c r="I15428" i="4"/>
  <c r="I15342" i="4"/>
  <c r="I15361" i="4"/>
  <c r="I15419" i="4"/>
  <c r="I15418" i="4"/>
  <c r="K15406" i="4"/>
  <c r="K15399" i="4"/>
  <c r="K15395" i="4"/>
  <c r="I15407" i="4"/>
  <c r="I15408" i="4"/>
  <c r="I15406" i="4"/>
  <c r="K15394" i="4"/>
  <c r="K15396" i="4"/>
  <c r="K15393" i="4"/>
  <c r="K15386" i="4"/>
  <c r="K15377" i="4"/>
  <c r="K15376" i="4"/>
  <c r="K15375" i="4"/>
  <c r="I15399" i="4"/>
  <c r="I15395" i="4"/>
  <c r="I15394" i="4"/>
  <c r="I15396" i="4"/>
  <c r="I15393" i="4"/>
  <c r="I15386" i="4"/>
  <c r="K15369" i="4"/>
  <c r="K15368" i="4"/>
  <c r="I15377" i="4"/>
  <c r="I15376" i="4"/>
  <c r="I15375" i="4"/>
  <c r="K15367" i="4"/>
  <c r="K15362" i="4"/>
  <c r="I15369" i="4"/>
  <c r="K15361" i="4"/>
  <c r="I15368" i="4"/>
  <c r="I15367" i="4"/>
  <c r="K15347" i="4"/>
  <c r="K15346" i="4"/>
  <c r="K15345" i="4"/>
  <c r="I15362" i="4"/>
  <c r="I15347" i="4"/>
  <c r="K15342" i="4"/>
  <c r="K15344" i="4"/>
  <c r="K15343" i="4"/>
  <c r="K15341" i="4"/>
  <c r="K15332" i="4"/>
  <c r="K15333" i="4"/>
  <c r="K15327" i="4"/>
  <c r="K15323" i="4"/>
  <c r="K15322" i="4"/>
  <c r="K15321" i="4"/>
  <c r="K15309" i="4"/>
  <c r="I15346" i="4"/>
  <c r="I15345" i="4"/>
  <c r="I15344" i="4"/>
  <c r="I15343" i="4"/>
  <c r="I15341" i="4"/>
  <c r="I15332" i="4"/>
  <c r="I15333" i="4"/>
  <c r="I15327" i="4"/>
  <c r="K15308" i="4"/>
  <c r="K15304" i="4"/>
  <c r="K15299" i="4"/>
  <c r="I15323" i="4"/>
  <c r="I15322" i="4"/>
  <c r="I15321" i="4"/>
  <c r="I15309" i="4"/>
  <c r="I15308" i="4"/>
  <c r="I15304" i="4"/>
  <c r="K15294" i="4"/>
  <c r="K15292" i="4"/>
  <c r="I15299" i="4"/>
  <c r="K15290" i="4"/>
  <c r="K15293" i="4"/>
  <c r="K15291" i="4"/>
  <c r="K15289" i="4"/>
  <c r="K15288" i="4"/>
  <c r="K15284" i="4"/>
  <c r="K15281" i="4"/>
  <c r="K15282" i="4"/>
  <c r="K15283" i="4"/>
  <c r="I15294" i="4"/>
  <c r="I15292" i="4"/>
  <c r="I15290" i="4"/>
  <c r="I15293" i="4"/>
  <c r="I15291" i="4"/>
  <c r="I15289" i="4"/>
  <c r="I15288" i="4"/>
  <c r="I15284" i="4"/>
  <c r="K15273" i="4"/>
  <c r="K15272" i="4"/>
  <c r="K15271" i="4"/>
  <c r="K15264" i="4"/>
  <c r="I15281" i="4"/>
  <c r="I15282" i="4"/>
  <c r="I15283" i="4"/>
  <c r="I15273" i="4"/>
  <c r="K15262" i="4"/>
  <c r="K15261" i="4"/>
  <c r="K15260" i="4"/>
  <c r="I15272" i="4"/>
  <c r="I15271" i="4"/>
  <c r="K15251" i="4"/>
  <c r="K15250" i="4"/>
  <c r="K15241" i="4"/>
  <c r="K15242" i="4"/>
  <c r="K15240" i="4"/>
  <c r="I15264" i="4"/>
  <c r="I15262" i="4"/>
  <c r="I15261" i="4"/>
  <c r="I15260" i="4"/>
  <c r="I15251" i="4"/>
  <c r="I15250" i="4"/>
  <c r="K15239" i="4"/>
  <c r="K15232" i="4"/>
  <c r="I15241" i="4"/>
  <c r="I15242" i="4"/>
  <c r="K15231" i="4"/>
  <c r="I15240" i="4"/>
  <c r="I15239" i="4"/>
  <c r="K15230" i="4"/>
  <c r="K15228" i="4"/>
  <c r="K15229" i="4"/>
  <c r="I15232" i="4"/>
  <c r="I15231" i="4"/>
  <c r="K15227" i="4"/>
  <c r="K15221" i="4"/>
  <c r="K15220" i="4"/>
  <c r="K15218" i="4"/>
  <c r="K15219" i="4"/>
  <c r="K15217" i="4"/>
  <c r="K15213" i="4"/>
  <c r="K15212" i="4"/>
  <c r="K15211" i="4"/>
  <c r="K15209" i="4"/>
  <c r="K15210" i="4"/>
  <c r="K15203" i="4"/>
  <c r="K15202" i="4"/>
  <c r="K15195" i="4"/>
  <c r="I15230" i="4"/>
  <c r="I15228" i="4"/>
  <c r="I15229" i="4"/>
  <c r="I15227" i="4"/>
  <c r="I15221" i="4"/>
  <c r="I15220" i="4"/>
  <c r="I15218" i="4"/>
  <c r="I15219" i="4"/>
  <c r="I15217" i="4"/>
  <c r="I15213" i="4"/>
  <c r="I15212" i="4"/>
  <c r="I15211" i="4"/>
  <c r="I15209" i="4"/>
  <c r="I15210" i="4"/>
  <c r="I15203" i="4"/>
  <c r="K15193" i="4"/>
  <c r="K15194" i="4"/>
  <c r="K15192" i="4"/>
  <c r="I15202" i="4"/>
  <c r="K15187" i="4"/>
  <c r="K15184" i="4"/>
  <c r="K15185" i="4"/>
  <c r="I15195" i="4"/>
  <c r="I15193" i="4"/>
  <c r="I15194" i="4"/>
  <c r="I15192" i="4"/>
  <c r="K15186" i="4"/>
  <c r="K15179" i="4"/>
  <c r="I15187" i="4"/>
  <c r="I15184" i="4"/>
  <c r="K15177" i="4"/>
  <c r="K15178" i="4"/>
  <c r="I15185" i="4"/>
  <c r="I15186" i="4"/>
  <c r="K15176" i="4"/>
  <c r="I15179" i="4"/>
  <c r="K15173" i="4"/>
  <c r="K15169" i="4"/>
  <c r="I15177" i="4"/>
  <c r="I15178" i="4"/>
  <c r="I15176" i="4"/>
  <c r="K15168" i="4"/>
  <c r="I15173" i="4"/>
  <c r="K15162" i="4"/>
  <c r="K15161" i="4"/>
  <c r="K15154" i="4"/>
  <c r="I15169" i="4"/>
  <c r="I15168" i="4"/>
  <c r="K15153" i="4"/>
  <c r="K15152" i="4"/>
  <c r="K15146" i="4"/>
  <c r="K15145" i="4"/>
  <c r="K15142" i="4"/>
  <c r="K15137" i="4"/>
  <c r="K15138" i="4"/>
  <c r="I15162" i="4"/>
  <c r="I15161" i="4"/>
  <c r="I15154" i="4"/>
  <c r="I15153" i="4"/>
  <c r="I15152" i="4"/>
  <c r="I15146" i="4"/>
  <c r="I15145" i="4"/>
  <c r="I15142" i="4"/>
  <c r="K15136" i="4"/>
  <c r="K15130" i="4"/>
  <c r="K15129" i="4"/>
  <c r="I15137" i="4"/>
  <c r="I15138" i="4"/>
  <c r="I15136" i="4"/>
  <c r="I15130" i="4"/>
  <c r="K15123" i="4"/>
  <c r="I15129" i="4"/>
  <c r="K15121" i="4"/>
  <c r="K15117" i="4"/>
  <c r="I15123" i="4"/>
  <c r="K15112" i="4"/>
  <c r="I15121" i="4"/>
  <c r="K15107" i="4"/>
  <c r="K15106" i="4"/>
  <c r="K15105" i="4"/>
  <c r="K15104" i="4"/>
  <c r="K15101" i="4"/>
  <c r="K15100" i="4"/>
  <c r="K15099" i="4"/>
  <c r="K15098" i="4"/>
  <c r="I15117" i="4"/>
  <c r="I15112" i="4"/>
  <c r="I15107" i="4"/>
  <c r="I15106" i="4"/>
  <c r="I15105" i="4"/>
  <c r="I15104" i="4"/>
  <c r="K15094" i="4"/>
  <c r="K15091" i="4"/>
  <c r="K15093" i="4"/>
  <c r="K15092" i="4"/>
  <c r="I15101" i="4"/>
  <c r="I15100" i="4"/>
  <c r="I15099" i="4"/>
  <c r="I15098" i="4"/>
  <c r="K15087" i="4"/>
  <c r="K15086" i="4"/>
  <c r="K15085" i="4"/>
  <c r="I15094" i="4"/>
  <c r="I15091" i="4"/>
  <c r="I15093" i="4"/>
  <c r="I15092" i="4"/>
  <c r="K15084" i="4"/>
  <c r="K15080" i="4"/>
  <c r="K15079" i="4"/>
  <c r="I15087" i="4"/>
  <c r="I15086" i="4"/>
  <c r="I15085" i="4"/>
  <c r="I15084" i="4"/>
  <c r="K15077" i="4"/>
  <c r="K15076" i="4"/>
  <c r="I15080" i="4"/>
  <c r="I15079" i="4"/>
  <c r="K15074" i="4"/>
  <c r="K15072" i="4"/>
  <c r="I15077" i="4"/>
  <c r="I15076" i="4"/>
  <c r="K15064" i="4"/>
  <c r="I15074" i="4"/>
  <c r="K15065" i="4"/>
  <c r="I15072" i="4"/>
  <c r="K15063" i="4"/>
  <c r="K15059" i="4"/>
  <c r="K15060" i="4"/>
  <c r="K15053" i="4"/>
  <c r="I15064" i="4"/>
  <c r="I15065" i="4"/>
  <c r="I15063" i="4"/>
  <c r="K15052" i="4"/>
  <c r="K15051" i="4"/>
  <c r="I15059" i="4"/>
  <c r="I15060" i="4"/>
  <c r="I15053" i="4"/>
  <c r="K15054" i="4"/>
  <c r="K15050" i="4"/>
  <c r="K15043" i="4"/>
  <c r="K15042" i="4"/>
  <c r="K15041" i="4"/>
  <c r="K15040" i="4"/>
  <c r="K15038" i="4"/>
  <c r="I15052" i="4"/>
  <c r="I15051" i="4"/>
  <c r="I15054" i="4"/>
  <c r="I15050" i="4"/>
  <c r="I15043" i="4"/>
  <c r="K15033" i="4"/>
  <c r="I15042" i="4"/>
  <c r="I15041" i="4"/>
  <c r="K15032" i="4"/>
  <c r="I15040" i="4"/>
  <c r="K15030" i="4"/>
  <c r="I15038" i="4"/>
  <c r="K15031" i="4"/>
  <c r="K15023" i="4"/>
  <c r="K15022" i="4"/>
  <c r="K15021" i="4"/>
  <c r="I15033" i="4"/>
  <c r="I15032" i="4"/>
  <c r="I15030" i="4"/>
  <c r="I15031" i="4"/>
  <c r="K15018" i="4"/>
  <c r="K15017" i="4"/>
  <c r="I15023" i="4"/>
  <c r="I15022" i="4"/>
  <c r="K15014" i="4"/>
  <c r="I15021" i="4"/>
  <c r="K15013" i="4"/>
  <c r="I15018" i="4"/>
  <c r="K15012" i="4"/>
  <c r="K15003" i="4"/>
  <c r="K15002" i="4"/>
  <c r="K14997" i="4"/>
  <c r="K14996" i="4"/>
  <c r="I15017" i="4"/>
  <c r="I15014" i="4"/>
  <c r="I15013" i="4"/>
  <c r="I15012" i="4"/>
  <c r="K14992" i="4"/>
  <c r="I15003" i="4"/>
  <c r="I15002" i="4"/>
  <c r="I14997" i="4"/>
  <c r="K14993" i="4"/>
  <c r="K14991" i="4"/>
  <c r="I14996" i="4"/>
  <c r="K14990" i="4"/>
  <c r="K14986" i="4"/>
  <c r="K14988" i="4"/>
  <c r="K14987" i="4"/>
  <c r="K14985" i="4"/>
  <c r="K14981" i="4"/>
  <c r="K14980" i="4"/>
  <c r="K14979" i="4"/>
  <c r="K14978" i="4"/>
  <c r="K14977" i="4"/>
  <c r="K14976" i="4"/>
  <c r="I14992" i="4"/>
  <c r="I14993" i="4"/>
  <c r="I14991" i="4"/>
  <c r="I14990" i="4"/>
  <c r="I14986" i="4"/>
  <c r="I14988" i="4"/>
  <c r="I14987" i="4"/>
  <c r="I14985" i="4"/>
  <c r="I14981" i="4"/>
  <c r="I14980" i="4"/>
  <c r="I14979" i="4"/>
  <c r="I14978" i="4"/>
  <c r="K14975" i="4"/>
  <c r="I14977" i="4"/>
  <c r="K14974" i="4"/>
  <c r="K14971" i="4"/>
  <c r="K14970" i="4"/>
  <c r="K14964" i="4"/>
  <c r="K14963" i="4"/>
  <c r="K14961" i="4"/>
  <c r="K14962" i="4"/>
  <c r="K14957" i="4"/>
  <c r="I14976" i="4"/>
  <c r="I14975" i="4"/>
  <c r="I14974" i="4"/>
  <c r="I14971" i="4"/>
  <c r="I14970" i="4"/>
  <c r="K14956" i="4"/>
  <c r="K14951" i="4"/>
  <c r="I14964" i="4"/>
  <c r="I14963" i="4"/>
  <c r="I14961" i="4"/>
  <c r="I14962" i="4"/>
  <c r="K14950" i="4"/>
  <c r="I14957" i="4"/>
  <c r="I14956" i="4"/>
  <c r="K14949" i="4"/>
  <c r="K14945" i="4"/>
  <c r="K14936" i="4"/>
  <c r="K14935" i="4"/>
  <c r="K14934" i="4"/>
  <c r="K14927" i="4"/>
  <c r="K14923" i="4"/>
  <c r="K14921" i="4"/>
  <c r="K14922" i="4"/>
  <c r="I14951" i="4"/>
  <c r="I14950" i="4"/>
  <c r="I14949" i="4"/>
  <c r="I14945" i="4"/>
  <c r="I14936" i="4"/>
  <c r="I14935" i="4"/>
  <c r="I14934" i="4"/>
  <c r="I14927" i="4"/>
  <c r="K14915" i="4"/>
  <c r="I14923" i="4"/>
  <c r="K14914" i="4"/>
  <c r="K14908" i="4"/>
  <c r="I14921" i="4"/>
  <c r="I14922" i="4"/>
  <c r="K14907" i="4"/>
  <c r="K14903" i="4"/>
  <c r="K14905" i="4"/>
  <c r="K14906" i="4"/>
  <c r="K14904" i="4"/>
  <c r="K14900" i="4"/>
  <c r="K14899" i="4"/>
  <c r="K14897" i="4"/>
  <c r="K14895" i="4"/>
  <c r="K14896" i="4"/>
  <c r="K14890" i="4"/>
  <c r="I14915" i="4"/>
  <c r="I14914" i="4"/>
  <c r="I14908" i="4"/>
  <c r="I14907" i="4"/>
  <c r="I14903" i="4"/>
  <c r="I14905" i="4"/>
  <c r="I14906" i="4"/>
  <c r="I14904" i="4"/>
  <c r="I14900" i="4"/>
  <c r="I14899" i="4"/>
  <c r="K14888" i="4"/>
  <c r="K14887" i="4"/>
  <c r="K14886" i="4"/>
  <c r="I14897" i="4"/>
  <c r="I14895" i="4"/>
  <c r="I14896" i="4"/>
  <c r="K14882" i="4"/>
  <c r="K14879" i="4"/>
  <c r="K14881" i="4"/>
  <c r="K14880" i="4"/>
  <c r="K14876" i="4"/>
  <c r="K14875" i="4"/>
  <c r="K14874" i="4"/>
  <c r="K14871" i="4"/>
  <c r="I14890" i="4"/>
  <c r="I14888" i="4"/>
  <c r="I14887" i="4"/>
  <c r="I14886" i="4"/>
  <c r="I14882" i="4"/>
  <c r="I14879" i="4"/>
  <c r="I14881" i="4"/>
  <c r="I14880" i="4"/>
  <c r="K14870" i="4"/>
  <c r="I14876" i="4"/>
  <c r="I14875" i="4"/>
  <c r="I14874" i="4"/>
  <c r="K14864" i="4"/>
  <c r="K14861" i="4"/>
  <c r="I14871" i="4"/>
  <c r="K14859" i="4"/>
  <c r="I14870" i="4"/>
  <c r="I14864" i="4"/>
  <c r="K14860" i="4"/>
  <c r="K14852" i="4"/>
  <c r="K14851" i="4"/>
  <c r="K14843" i="4"/>
  <c r="I14861" i="4"/>
  <c r="I14859" i="4"/>
  <c r="I14860" i="4"/>
  <c r="K14842" i="4"/>
  <c r="K14838" i="4"/>
  <c r="K14837" i="4"/>
  <c r="K14831" i="4"/>
  <c r="I14852" i="4"/>
  <c r="I14851" i="4"/>
  <c r="K14830" i="4"/>
  <c r="K14829" i="4"/>
  <c r="K14826" i="4"/>
  <c r="K14825" i="4"/>
  <c r="K14822" i="4"/>
  <c r="K14821" i="4"/>
  <c r="I14843" i="4"/>
  <c r="I14842" i="4"/>
  <c r="I14838" i="4"/>
  <c r="I14837" i="4"/>
  <c r="I14831" i="4"/>
  <c r="I14830" i="4"/>
  <c r="I14829" i="4"/>
  <c r="I14826" i="4"/>
  <c r="I14825" i="4"/>
  <c r="K14820" i="4"/>
  <c r="K14816" i="4"/>
  <c r="K14811" i="4"/>
  <c r="I14822" i="4"/>
  <c r="K14808" i="4"/>
  <c r="K14804" i="4"/>
  <c r="K14803" i="4"/>
  <c r="I14821" i="4"/>
  <c r="I14820" i="4"/>
  <c r="I14816" i="4"/>
  <c r="I14811" i="4"/>
  <c r="K14802" i="4"/>
  <c r="I14808" i="4"/>
  <c r="K14800" i="4"/>
  <c r="I14804" i="4"/>
  <c r="K14797" i="4"/>
  <c r="I14803" i="4"/>
  <c r="I14802" i="4"/>
  <c r="K14796" i="4"/>
  <c r="K14795" i="4"/>
  <c r="K14782" i="4"/>
  <c r="K14780" i="4"/>
  <c r="K14781" i="4"/>
  <c r="K14777" i="4"/>
  <c r="K14776" i="4"/>
  <c r="K14771" i="4"/>
  <c r="K14770" i="4"/>
  <c r="K14766" i="4"/>
  <c r="I14800" i="4"/>
  <c r="I14797" i="4"/>
  <c r="I14796" i="4"/>
  <c r="I14795" i="4"/>
  <c r="I14782" i="4"/>
  <c r="I14780" i="4"/>
  <c r="I14781" i="4"/>
  <c r="I14777" i="4"/>
  <c r="I14776" i="4"/>
  <c r="K14765" i="4"/>
  <c r="K14762" i="4"/>
  <c r="K14761" i="4"/>
  <c r="K14757" i="4"/>
  <c r="K14750" i="4"/>
  <c r="K14745" i="4"/>
  <c r="K14738" i="4"/>
  <c r="K14737" i="4"/>
  <c r="K14731" i="4"/>
  <c r="I14771" i="4"/>
  <c r="I14770" i="4"/>
  <c r="I14766" i="4"/>
  <c r="I14765" i="4"/>
  <c r="I14762" i="4"/>
  <c r="I14761" i="4"/>
  <c r="I14757" i="4"/>
  <c r="I14750" i="4"/>
  <c r="I14745" i="4"/>
  <c r="K14730" i="4"/>
  <c r="K14729" i="4"/>
  <c r="I14738" i="4"/>
  <c r="I14737" i="4"/>
  <c r="K14727" i="4"/>
  <c r="K14723" i="4"/>
  <c r="K14722" i="4"/>
  <c r="I14731" i="4"/>
  <c r="I14730" i="4"/>
  <c r="I14729" i="4"/>
  <c r="I14727" i="4"/>
  <c r="K14719" i="4"/>
  <c r="K14718" i="4"/>
  <c r="K14717" i="4"/>
  <c r="I14723" i="4"/>
  <c r="K14709" i="4"/>
  <c r="I14722" i="4"/>
  <c r="K14708" i="4"/>
  <c r="K14707" i="4"/>
  <c r="K14706" i="4"/>
  <c r="K14700" i="4"/>
  <c r="K14701" i="4"/>
  <c r="K14699" i="4"/>
  <c r="K14695" i="4"/>
  <c r="K14694" i="4"/>
  <c r="K14693" i="4"/>
  <c r="I14719" i="4"/>
  <c r="I14718" i="4"/>
  <c r="I14717" i="4"/>
  <c r="I14709" i="4"/>
  <c r="I14708" i="4"/>
  <c r="I14707" i="4"/>
  <c r="I14706" i="4"/>
  <c r="I14700" i="4"/>
  <c r="I14701" i="4"/>
  <c r="I14699" i="4"/>
  <c r="K14691" i="4"/>
  <c r="K14686" i="4"/>
  <c r="K14685" i="4"/>
  <c r="K14683" i="4"/>
  <c r="K14681" i="4"/>
  <c r="K14682" i="4"/>
  <c r="K14676" i="4"/>
  <c r="K14672" i="4"/>
  <c r="K14674" i="4"/>
  <c r="I14695" i="4"/>
  <c r="I14694" i="4"/>
  <c r="I14693" i="4"/>
  <c r="I14691" i="4"/>
  <c r="I14686" i="4"/>
  <c r="I14685" i="4"/>
  <c r="I14683" i="4"/>
  <c r="I14681" i="4"/>
  <c r="I14682" i="4"/>
  <c r="K14673" i="4"/>
  <c r="I14676" i="4"/>
  <c r="K14669" i="4"/>
  <c r="K14668" i="4"/>
  <c r="K14666" i="4"/>
  <c r="K14665" i="4"/>
  <c r="K14664" i="4"/>
  <c r="K14659" i="4"/>
  <c r="K14658" i="4"/>
  <c r="K14654" i="4"/>
  <c r="K14653" i="4"/>
  <c r="K14651" i="4"/>
  <c r="K14652" i="4"/>
  <c r="I14672" i="4"/>
  <c r="I14674" i="4"/>
  <c r="I14673" i="4"/>
  <c r="I14669" i="4"/>
  <c r="I14668" i="4"/>
  <c r="I14666" i="4"/>
  <c r="I14665" i="4"/>
  <c r="I14664" i="4"/>
  <c r="I14659" i="4"/>
  <c r="I14658" i="4"/>
  <c r="K14650" i="4"/>
  <c r="K14649" i="4"/>
  <c r="I14654" i="4"/>
  <c r="I14653" i="4"/>
  <c r="K14645" i="4"/>
  <c r="K14644" i="4"/>
  <c r="K14639" i="4"/>
  <c r="K14636" i="4"/>
  <c r="I14651" i="4"/>
  <c r="I14652" i="4"/>
  <c r="I14650" i="4"/>
  <c r="I14649" i="4"/>
  <c r="K14635" i="4"/>
  <c r="I14645" i="4"/>
  <c r="I14644" i="4"/>
  <c r="K14633" i="4"/>
  <c r="I14639" i="4"/>
  <c r="K14631" i="4"/>
  <c r="K14630" i="4"/>
  <c r="I14636" i="4"/>
  <c r="I14635" i="4"/>
  <c r="K14632" i="4"/>
  <c r="K14620" i="4"/>
  <c r="K14618" i="4"/>
  <c r="K14617" i="4"/>
  <c r="K14619" i="4"/>
  <c r="I14633" i="4"/>
  <c r="I14631" i="4"/>
  <c r="I14630" i="4"/>
  <c r="I14632" i="4"/>
  <c r="K14616" i="4"/>
  <c r="I14620" i="4"/>
  <c r="K14607" i="4"/>
  <c r="K14599" i="4"/>
  <c r="K14594" i="4"/>
  <c r="I14618" i="4"/>
  <c r="I14617" i="4"/>
  <c r="I14619" i="4"/>
  <c r="I14616" i="4"/>
  <c r="K14593" i="4"/>
  <c r="I14607" i="4"/>
  <c r="K14592" i="4"/>
  <c r="I14599" i="4"/>
  <c r="K14590" i="4"/>
  <c r="K14589" i="4"/>
  <c r="K14588" i="4"/>
  <c r="K14585" i="4"/>
  <c r="K14584" i="4"/>
  <c r="K14583" i="4"/>
  <c r="K14582" i="4"/>
  <c r="K14580" i="4"/>
  <c r="K14574" i="4"/>
  <c r="K14573" i="4"/>
  <c r="K14572" i="4"/>
  <c r="K14566" i="4"/>
  <c r="K14565" i="4"/>
  <c r="K14564" i="4"/>
  <c r="K14561" i="4"/>
  <c r="K14562" i="4"/>
  <c r="K14560" i="4"/>
  <c r="K14557" i="4"/>
  <c r="K14554" i="4"/>
  <c r="K14553" i="4"/>
  <c r="K14551" i="4"/>
  <c r="K14550" i="4"/>
  <c r="K14549" i="4"/>
  <c r="K14544" i="4"/>
  <c r="K14545" i="4"/>
  <c r="K14539" i="4"/>
  <c r="K14538" i="4"/>
  <c r="K14533" i="4"/>
  <c r="K14532" i="4"/>
  <c r="K14526" i="4"/>
  <c r="K14527" i="4"/>
  <c r="K14522" i="4"/>
  <c r="K14521" i="4"/>
  <c r="K14520" i="4"/>
  <c r="I14594" i="4"/>
  <c r="I14593" i="4"/>
  <c r="I14592" i="4"/>
  <c r="I14590" i="4"/>
  <c r="I14589" i="4"/>
  <c r="I14588" i="4"/>
  <c r="I14585" i="4"/>
  <c r="I14584" i="4"/>
  <c r="I14583" i="4"/>
  <c r="I14582" i="4"/>
  <c r="I14580" i="4"/>
  <c r="I14574" i="4"/>
  <c r="I14573" i="4"/>
  <c r="I14572" i="4"/>
  <c r="I14566" i="4"/>
  <c r="I14565" i="4"/>
  <c r="I14564" i="4"/>
  <c r="I14561" i="4"/>
  <c r="I14562" i="4"/>
  <c r="I14560" i="4"/>
  <c r="I14557" i="4"/>
  <c r="I14554" i="4"/>
  <c r="I14553" i="4"/>
  <c r="I14551" i="4"/>
  <c r="I14550" i="4"/>
  <c r="I14549" i="4"/>
  <c r="I14544" i="4"/>
  <c r="I14545" i="4"/>
  <c r="I14539" i="4"/>
  <c r="I14538" i="4"/>
  <c r="I14533" i="4"/>
  <c r="I14532" i="4"/>
  <c r="I14526" i="4"/>
  <c r="I14527" i="4"/>
  <c r="K14519" i="4"/>
  <c r="I14522" i="4"/>
  <c r="I14521" i="4"/>
  <c r="K14514" i="4"/>
  <c r="K14513" i="4"/>
  <c r="K14512" i="4"/>
  <c r="K14505" i="4"/>
  <c r="K14504" i="4"/>
  <c r="K14499" i="4"/>
  <c r="K14498" i="4"/>
  <c r="I14520" i="4"/>
  <c r="I14519" i="4"/>
  <c r="I14514" i="4"/>
  <c r="I14513" i="4"/>
  <c r="I14512" i="4"/>
  <c r="K14497" i="4"/>
  <c r="K14491" i="4"/>
  <c r="K14490" i="4"/>
  <c r="K14487" i="4"/>
  <c r="K14488" i="4"/>
  <c r="K14485" i="4"/>
  <c r="I14505" i="4"/>
  <c r="I14504" i="4"/>
  <c r="I14499" i="4"/>
  <c r="I14498" i="4"/>
  <c r="I14497" i="4"/>
  <c r="K14484" i="4"/>
  <c r="I14491" i="4"/>
  <c r="I14490" i="4"/>
  <c r="K14483" i="4"/>
  <c r="K14482" i="4"/>
  <c r="I14487" i="4"/>
  <c r="I14488" i="4"/>
  <c r="K14477" i="4"/>
  <c r="K14476" i="4"/>
  <c r="K14469" i="4"/>
  <c r="K14466" i="4"/>
  <c r="K14467" i="4"/>
  <c r="K14468" i="4"/>
  <c r="K14461" i="4"/>
  <c r="K14460" i="4"/>
  <c r="K14449" i="4"/>
  <c r="K14448" i="4"/>
  <c r="K14446" i="4"/>
  <c r="K14447" i="4"/>
  <c r="K14444" i="4"/>
  <c r="I14485" i="4"/>
  <c r="I14484" i="4"/>
  <c r="I14483" i="4"/>
  <c r="I14482" i="4"/>
  <c r="I14477" i="4"/>
  <c r="I14476" i="4"/>
  <c r="I14469" i="4"/>
  <c r="I14466" i="4"/>
  <c r="I14467" i="4"/>
  <c r="I14468" i="4"/>
  <c r="I14461" i="4"/>
  <c r="I14460" i="4"/>
  <c r="I14449" i="4"/>
  <c r="I14448" i="4"/>
  <c r="K14443" i="4"/>
  <c r="K14442" i="4"/>
  <c r="K14441" i="4"/>
  <c r="I14446" i="4"/>
  <c r="I14447" i="4"/>
  <c r="K14438" i="4"/>
  <c r="K14437" i="4"/>
  <c r="K14434" i="4"/>
  <c r="K14429" i="4"/>
  <c r="K14428" i="4"/>
  <c r="K14427" i="4"/>
  <c r="K14424" i="4"/>
  <c r="I14444" i="4"/>
  <c r="I14443" i="4"/>
  <c r="I14442" i="4"/>
  <c r="I14441" i="4"/>
  <c r="I14438" i="4"/>
  <c r="I14437" i="4"/>
  <c r="I14434" i="4"/>
  <c r="K14426" i="4"/>
  <c r="I14429" i="4"/>
  <c r="K14425" i="4"/>
  <c r="I14428" i="4"/>
  <c r="I14427" i="4"/>
  <c r="K14423" i="4"/>
  <c r="K14417" i="4"/>
  <c r="K14418" i="4"/>
  <c r="K14416" i="4"/>
  <c r="K14413" i="4"/>
  <c r="I14424" i="4"/>
  <c r="I14426" i="4"/>
  <c r="I14425" i="4"/>
  <c r="I14423" i="4"/>
  <c r="I14417" i="4"/>
  <c r="K14411" i="4"/>
  <c r="K14410" i="4"/>
  <c r="K14409" i="4"/>
  <c r="I14418" i="4"/>
  <c r="I14416" i="4"/>
  <c r="K14408" i="4"/>
  <c r="I14413" i="4"/>
  <c r="K14403" i="4"/>
  <c r="K14399" i="4"/>
  <c r="K14398" i="4"/>
  <c r="K14396" i="4"/>
  <c r="K14395" i="4"/>
  <c r="K14397" i="4"/>
  <c r="K14391" i="4"/>
  <c r="K14386" i="4"/>
  <c r="K14387" i="4"/>
  <c r="K14382" i="4"/>
  <c r="K14381" i="4"/>
  <c r="K14380" i="4"/>
  <c r="I14411" i="4"/>
  <c r="I14410" i="4"/>
  <c r="I14409" i="4"/>
  <c r="I14408" i="4"/>
  <c r="I14403" i="4"/>
  <c r="I14399" i="4"/>
  <c r="I14398" i="4"/>
  <c r="I14396" i="4"/>
  <c r="I14395" i="4"/>
  <c r="I14397" i="4"/>
  <c r="I14391" i="4"/>
  <c r="K14373" i="4"/>
  <c r="I14386" i="4"/>
  <c r="I14387" i="4"/>
  <c r="K14368" i="4"/>
  <c r="K14362" i="4"/>
  <c r="K14352" i="4"/>
  <c r="K14351" i="4"/>
  <c r="K14347" i="4"/>
  <c r="K14345" i="4"/>
  <c r="K14344" i="4"/>
  <c r="K14346" i="4"/>
  <c r="I14382" i="4"/>
  <c r="I14381" i="4"/>
  <c r="I14380" i="4"/>
  <c r="I14373" i="4"/>
  <c r="I14368" i="4"/>
  <c r="I14362" i="4"/>
  <c r="I14352" i="4"/>
  <c r="I14351" i="4"/>
  <c r="K14333" i="4"/>
  <c r="K14332" i="4"/>
  <c r="K14328" i="4"/>
  <c r="K14327" i="4"/>
  <c r="I14345" i="4"/>
  <c r="I14344" i="4"/>
  <c r="I14346" i="4"/>
  <c r="I14347" i="4"/>
  <c r="K14318" i="4"/>
  <c r="K14319" i="4"/>
  <c r="K14313" i="4"/>
  <c r="I14333" i="4"/>
  <c r="I14332" i="4"/>
  <c r="K14311" i="4"/>
  <c r="K14312" i="4"/>
  <c r="K14306" i="4"/>
  <c r="K14305" i="4"/>
  <c r="K14300" i="4"/>
  <c r="K14299" i="4"/>
  <c r="K14294" i="4"/>
  <c r="K14291" i="4"/>
  <c r="I14328" i="4"/>
  <c r="I14327" i="4"/>
  <c r="I14318" i="4"/>
  <c r="I14319" i="4"/>
  <c r="I14313" i="4"/>
  <c r="I14311" i="4"/>
  <c r="I14312" i="4"/>
  <c r="K14285" i="4"/>
  <c r="K14283" i="4"/>
  <c r="K14284" i="4"/>
  <c r="K14274" i="4"/>
  <c r="K14275" i="4"/>
  <c r="K14273" i="4"/>
  <c r="K14270" i="4"/>
  <c r="K14269" i="4"/>
  <c r="K14268" i="4"/>
  <c r="I14306" i="4"/>
  <c r="I14305" i="4"/>
  <c r="I14300" i="4"/>
  <c r="I14299" i="4"/>
  <c r="I14294" i="4"/>
  <c r="I14291" i="4"/>
  <c r="I14285" i="4"/>
  <c r="I14283" i="4"/>
  <c r="I14284" i="4"/>
  <c r="K14266" i="4"/>
  <c r="I14274" i="4"/>
  <c r="I14275" i="4"/>
  <c r="I14273" i="4"/>
  <c r="K14265" i="4"/>
  <c r="K14257" i="4"/>
  <c r="K14256" i="4"/>
  <c r="K14255" i="4"/>
  <c r="K14247" i="4"/>
  <c r="K14245" i="4"/>
  <c r="K14246" i="4"/>
  <c r="K14236" i="4"/>
  <c r="K14235" i="4"/>
  <c r="K14223" i="4"/>
  <c r="K14224" i="4"/>
  <c r="K14221" i="4"/>
  <c r="K14222" i="4"/>
  <c r="K14216" i="4"/>
  <c r="K14210" i="4"/>
  <c r="I14270" i="4"/>
  <c r="I14269" i="4"/>
  <c r="I14268" i="4"/>
  <c r="I14266" i="4"/>
  <c r="I14265" i="4"/>
  <c r="I14257" i="4"/>
  <c r="I14256" i="4"/>
  <c r="I14255" i="4"/>
  <c r="I14247" i="4"/>
  <c r="I14245" i="4"/>
  <c r="I14246" i="4"/>
  <c r="I14236" i="4"/>
  <c r="I14235" i="4"/>
  <c r="K14209" i="4"/>
  <c r="K14204" i="4"/>
  <c r="I14223" i="4"/>
  <c r="I14224" i="4"/>
  <c r="I14221" i="4"/>
  <c r="I14222" i="4"/>
  <c r="K14203" i="4"/>
  <c r="K14205" i="4"/>
  <c r="K14201" i="4"/>
  <c r="K14197" i="4"/>
  <c r="K14198" i="4"/>
  <c r="K14196" i="4"/>
  <c r="K14190" i="4"/>
  <c r="K14189" i="4"/>
  <c r="K14188" i="4"/>
  <c r="K14182" i="4"/>
  <c r="K14181" i="4"/>
  <c r="K14180" i="4"/>
  <c r="I14216" i="4"/>
  <c r="I14210" i="4"/>
  <c r="I14209" i="4"/>
  <c r="I14204" i="4"/>
  <c r="I14203" i="4"/>
  <c r="I14205" i="4"/>
  <c r="I14201" i="4"/>
  <c r="I14197" i="4"/>
  <c r="I14198" i="4"/>
  <c r="I14196" i="4"/>
  <c r="K14179" i="4"/>
  <c r="K14172" i="4"/>
  <c r="K14173" i="4"/>
  <c r="K14170" i="4"/>
  <c r="K14161" i="4"/>
  <c r="K14160" i="4"/>
  <c r="K14159" i="4"/>
  <c r="K14153" i="4"/>
  <c r="K14152" i="4"/>
  <c r="K14148" i="4"/>
  <c r="K14149" i="4"/>
  <c r="K14147" i="4"/>
  <c r="I14190" i="4"/>
  <c r="I14189" i="4"/>
  <c r="I14188" i="4"/>
  <c r="I14182" i="4"/>
  <c r="I14181" i="4"/>
  <c r="I14180" i="4"/>
  <c r="I14179" i="4"/>
  <c r="I14172" i="4"/>
  <c r="I14173" i="4"/>
  <c r="I14170" i="4"/>
  <c r="I14161" i="4"/>
  <c r="I14160" i="4"/>
  <c r="I14159" i="4"/>
  <c r="I14153" i="4"/>
  <c r="I14152" i="4"/>
  <c r="K14146" i="4"/>
  <c r="K14137" i="4"/>
  <c r="K14136" i="4"/>
  <c r="K14135" i="4"/>
  <c r="K14125" i="4"/>
  <c r="K14124" i="4"/>
  <c r="K14122" i="4"/>
  <c r="K14120" i="4"/>
  <c r="K14123" i="4"/>
  <c r="K14121" i="4"/>
  <c r="I14148" i="4"/>
  <c r="I14149" i="4"/>
  <c r="I14147" i="4"/>
  <c r="I14146" i="4"/>
  <c r="I14137" i="4"/>
  <c r="I14136" i="4"/>
  <c r="I14135" i="4"/>
  <c r="K14117" i="4"/>
  <c r="K14116" i="4"/>
  <c r="K14115" i="4"/>
  <c r="K14114" i="4"/>
  <c r="K14108" i="4"/>
  <c r="I14125" i="4"/>
  <c r="I14124" i="4"/>
  <c r="I14122" i="4"/>
  <c r="I14120" i="4"/>
  <c r="I14123" i="4"/>
  <c r="I14121" i="4"/>
  <c r="K14109" i="4"/>
  <c r="K14107" i="4"/>
  <c r="K14106" i="4"/>
  <c r="K14105" i="4"/>
  <c r="K14104" i="4"/>
  <c r="K14103" i="4"/>
  <c r="K14102" i="4"/>
  <c r="K14096" i="4"/>
  <c r="K14093" i="4"/>
  <c r="K14084" i="4"/>
  <c r="K14085" i="4"/>
  <c r="I14117" i="4"/>
  <c r="I14116" i="4"/>
  <c r="I14115" i="4"/>
  <c r="I14114" i="4"/>
  <c r="I14108" i="4"/>
  <c r="I14109" i="4"/>
  <c r="I14107" i="4"/>
  <c r="I14106" i="4"/>
  <c r="I14105" i="4"/>
  <c r="I14104" i="4"/>
  <c r="I14103" i="4"/>
  <c r="I14102" i="4"/>
  <c r="K14083" i="4"/>
  <c r="I14096" i="4"/>
  <c r="K14082" i="4"/>
  <c r="K14081" i="4"/>
  <c r="K14080" i="4"/>
  <c r="K14067" i="4"/>
  <c r="K14068" i="4"/>
  <c r="K14069" i="4"/>
  <c r="K14066" i="4"/>
  <c r="K14065" i="4"/>
  <c r="I14093" i="4"/>
  <c r="I14084" i="4"/>
  <c r="I14085" i="4"/>
  <c r="I14083" i="4"/>
  <c r="I14082" i="4"/>
  <c r="K14064" i="4"/>
  <c r="I14081" i="4"/>
  <c r="I14080" i="4"/>
  <c r="K14063" i="4"/>
  <c r="K14061" i="4"/>
  <c r="K14060" i="4"/>
  <c r="K14056" i="4"/>
  <c r="K14055" i="4"/>
  <c r="K14054" i="4"/>
  <c r="K14053" i="4"/>
  <c r="K14047" i="4"/>
  <c r="K14040" i="4"/>
  <c r="K14041" i="4"/>
  <c r="K14039" i="4"/>
  <c r="K14031" i="4"/>
  <c r="K14030" i="4"/>
  <c r="K14032" i="4"/>
  <c r="K14029" i="4"/>
  <c r="K14024" i="4"/>
  <c r="K14023" i="4"/>
  <c r="I14067" i="4"/>
  <c r="I14068" i="4"/>
  <c r="I14069" i="4"/>
  <c r="I14066" i="4"/>
  <c r="I14065" i="4"/>
  <c r="I14064" i="4"/>
  <c r="I14063" i="4"/>
  <c r="I14061" i="4"/>
  <c r="I14060" i="4"/>
  <c r="I14056" i="4"/>
  <c r="I14055" i="4"/>
  <c r="I14054" i="4"/>
  <c r="I14053" i="4"/>
  <c r="I14047" i="4"/>
  <c r="I14040" i="4"/>
  <c r="I14041" i="4"/>
  <c r="I14039" i="4"/>
  <c r="K14022" i="4"/>
  <c r="K14014" i="4"/>
  <c r="K14013" i="4"/>
  <c r="K14012" i="4"/>
  <c r="K14011" i="4"/>
  <c r="I14031" i="4"/>
  <c r="I14030" i="4"/>
  <c r="I14032" i="4"/>
  <c r="I14029" i="4"/>
  <c r="K14005" i="4"/>
  <c r="K14004" i="4"/>
  <c r="K14003" i="4"/>
  <c r="K13998" i="4"/>
  <c r="K13999" i="4"/>
  <c r="K13997" i="4"/>
  <c r="K13996" i="4"/>
  <c r="K13985" i="4"/>
  <c r="K13984" i="4"/>
  <c r="I14024" i="4"/>
  <c r="I14023" i="4"/>
  <c r="I14022" i="4"/>
  <c r="I14014" i="4"/>
  <c r="I14013" i="4"/>
  <c r="I14012" i="4"/>
  <c r="I14011" i="4"/>
  <c r="I14005" i="4"/>
  <c r="I14004" i="4"/>
  <c r="I14003" i="4"/>
  <c r="K13982" i="4"/>
  <c r="K13983" i="4"/>
  <c r="K13981" i="4"/>
  <c r="I13998" i="4"/>
  <c r="I13999" i="4"/>
  <c r="I13997" i="4"/>
  <c r="I13996" i="4"/>
  <c r="K13977" i="4"/>
  <c r="K13972" i="4"/>
  <c r="K13971" i="4"/>
  <c r="K13962" i="4"/>
  <c r="I13985" i="4"/>
  <c r="I13984" i="4"/>
  <c r="I13982" i="4"/>
  <c r="I13983" i="4"/>
  <c r="I13981" i="4"/>
  <c r="K13961" i="4"/>
  <c r="K13960" i="4"/>
  <c r="K13959" i="4"/>
  <c r="I13977" i="4"/>
  <c r="I13972" i="4"/>
  <c r="I13971" i="4"/>
  <c r="K13958" i="4"/>
  <c r="K13957" i="4"/>
  <c r="K13953" i="4"/>
  <c r="K13952" i="4"/>
  <c r="K13951" i="4"/>
  <c r="K13950" i="4"/>
  <c r="K13943" i="4"/>
  <c r="K13944" i="4"/>
  <c r="K13933" i="4"/>
  <c r="K13934" i="4"/>
  <c r="I13962" i="4"/>
  <c r="I13961" i="4"/>
  <c r="I13960" i="4"/>
  <c r="I13959" i="4"/>
  <c r="I13958" i="4"/>
  <c r="I13957" i="4"/>
  <c r="K13927" i="4"/>
  <c r="K13926" i="4"/>
  <c r="K13928" i="4"/>
  <c r="K13925" i="4"/>
  <c r="I13953" i="4"/>
  <c r="I13952" i="4"/>
  <c r="I13951" i="4"/>
  <c r="I13950" i="4"/>
  <c r="I13943" i="4"/>
  <c r="I13944" i="4"/>
  <c r="K13924" i="4"/>
  <c r="I13933" i="4"/>
  <c r="I13934" i="4"/>
  <c r="K13919" i="4"/>
  <c r="K13918" i="4"/>
  <c r="K13913" i="4"/>
  <c r="K13909" i="4"/>
  <c r="K13908" i="4"/>
  <c r="K13907" i="4"/>
  <c r="K13895" i="4"/>
  <c r="K13894" i="4"/>
  <c r="K13893" i="4"/>
  <c r="K13882" i="4"/>
  <c r="K13880" i="4"/>
  <c r="I13927" i="4"/>
  <c r="I13926" i="4"/>
  <c r="I13928" i="4"/>
  <c r="I13925" i="4"/>
  <c r="I13924" i="4"/>
  <c r="I13919" i="4"/>
  <c r="I13918" i="4"/>
  <c r="I13913" i="4"/>
  <c r="I13909" i="4"/>
  <c r="I13908" i="4"/>
  <c r="I13907" i="4"/>
  <c r="K13884" i="4"/>
  <c r="K13883" i="4"/>
  <c r="I13895" i="4"/>
  <c r="I13894" i="4"/>
  <c r="I13893" i="4"/>
  <c r="K13881" i="4"/>
  <c r="K13879" i="4"/>
  <c r="K13878" i="4"/>
  <c r="K13877" i="4"/>
  <c r="K13872" i="4"/>
  <c r="K13871" i="4"/>
  <c r="K13870" i="4"/>
  <c r="K13859" i="4"/>
  <c r="K13862" i="4"/>
  <c r="K13858" i="4"/>
  <c r="K13863" i="4"/>
  <c r="K13861" i="4"/>
  <c r="I13882" i="4"/>
  <c r="I13880" i="4"/>
  <c r="I13884" i="4"/>
  <c r="I13883" i="4"/>
  <c r="I13881" i="4"/>
  <c r="I13879" i="4"/>
  <c r="I13878" i="4"/>
  <c r="I13877" i="4"/>
  <c r="K13860" i="4"/>
  <c r="K13850" i="4"/>
  <c r="I13872" i="4"/>
  <c r="I13871" i="4"/>
  <c r="I13870" i="4"/>
  <c r="K13851" i="4"/>
  <c r="K13849" i="4"/>
  <c r="K13848" i="4"/>
  <c r="K13842" i="4"/>
  <c r="K13841" i="4"/>
  <c r="K13839" i="4"/>
  <c r="K13837" i="4"/>
  <c r="K13836" i="4"/>
  <c r="K13840" i="4"/>
  <c r="K13838" i="4"/>
  <c r="K13827" i="4"/>
  <c r="K13826" i="4"/>
  <c r="K13825" i="4"/>
  <c r="K13824" i="4"/>
  <c r="K13822" i="4"/>
  <c r="K13823" i="4"/>
  <c r="K13814" i="4"/>
  <c r="K13815" i="4"/>
  <c r="I13859" i="4"/>
  <c r="I13862" i="4"/>
  <c r="I13858" i="4"/>
  <c r="I13863" i="4"/>
  <c r="I13861" i="4"/>
  <c r="I13860" i="4"/>
  <c r="I13850" i="4"/>
  <c r="I13851" i="4"/>
  <c r="I13849" i="4"/>
  <c r="I13848" i="4"/>
  <c r="I13842" i="4"/>
  <c r="I13841" i="4"/>
  <c r="I13839" i="4"/>
  <c r="I13837" i="4"/>
  <c r="I13836" i="4"/>
  <c r="I13840" i="4"/>
  <c r="I13838" i="4"/>
  <c r="I13827" i="4"/>
  <c r="I13826" i="4"/>
  <c r="I13825" i="4"/>
  <c r="I13824" i="4"/>
  <c r="I13822" i="4"/>
  <c r="I13823" i="4"/>
  <c r="K13813" i="4"/>
  <c r="K13800" i="4"/>
  <c r="K13801" i="4"/>
  <c r="K13799" i="4"/>
  <c r="K13798" i="4"/>
  <c r="I13814" i="4"/>
  <c r="I13815" i="4"/>
  <c r="I13813" i="4"/>
  <c r="K13795" i="4"/>
  <c r="K13794" i="4"/>
  <c r="K13790" i="4"/>
  <c r="K13789" i="4"/>
  <c r="K13788" i="4"/>
  <c r="K13787" i="4"/>
  <c r="K13783" i="4"/>
  <c r="K13781" i="4"/>
  <c r="K13780" i="4"/>
  <c r="K13782" i="4"/>
  <c r="K13779" i="4"/>
  <c r="K13770" i="4"/>
  <c r="K13771" i="4"/>
  <c r="I13800" i="4"/>
  <c r="I13801" i="4"/>
  <c r="I13799" i="4"/>
  <c r="I13798" i="4"/>
  <c r="I13795" i="4"/>
  <c r="I13794" i="4"/>
  <c r="I13790" i="4"/>
  <c r="I13789" i="4"/>
  <c r="I13788" i="4"/>
  <c r="I13787" i="4"/>
  <c r="I13783" i="4"/>
  <c r="I13781" i="4"/>
  <c r="I13780" i="4"/>
  <c r="I13782" i="4"/>
  <c r="I13779" i="4"/>
  <c r="K13768" i="4"/>
  <c r="K13769" i="4"/>
  <c r="K13767" i="4"/>
  <c r="K13766" i="4"/>
  <c r="K13760" i="4"/>
  <c r="K13755" i="4"/>
  <c r="K13754" i="4"/>
  <c r="K13753" i="4"/>
  <c r="I13770" i="4"/>
  <c r="I13771" i="4"/>
  <c r="I13768" i="4"/>
  <c r="I13769" i="4"/>
  <c r="I13767" i="4"/>
  <c r="I13766" i="4"/>
  <c r="K13752" i="4"/>
  <c r="K13749" i="4"/>
  <c r="K13751" i="4"/>
  <c r="K13750" i="4"/>
  <c r="K13745" i="4"/>
  <c r="K13744" i="4"/>
  <c r="I13760" i="4"/>
  <c r="I13755" i="4"/>
  <c r="K13743" i="4"/>
  <c r="K13734" i="4"/>
  <c r="K13732" i="4"/>
  <c r="K13733" i="4"/>
  <c r="K13731" i="4"/>
  <c r="K13730" i="4"/>
  <c r="K13724" i="4"/>
  <c r="K13722" i="4"/>
  <c r="K13723" i="4"/>
  <c r="I13754" i="4"/>
  <c r="I13753" i="4"/>
  <c r="I13752" i="4"/>
  <c r="I13749" i="4"/>
  <c r="I13751" i="4"/>
  <c r="I13750" i="4"/>
  <c r="I13745" i="4"/>
  <c r="I13744" i="4"/>
  <c r="I13743" i="4"/>
  <c r="I13734" i="4"/>
  <c r="I13732" i="4"/>
  <c r="I13733" i="4"/>
  <c r="I13731" i="4"/>
  <c r="I13730" i="4"/>
  <c r="K13715" i="4"/>
  <c r="K13714" i="4"/>
  <c r="K13713" i="4"/>
  <c r="K13712" i="4"/>
  <c r="K13711" i="4"/>
  <c r="I13724" i="4"/>
  <c r="I13722" i="4"/>
  <c r="I13723" i="4"/>
  <c r="K13703" i="4"/>
  <c r="K13702" i="4"/>
  <c r="K13701" i="4"/>
  <c r="K13700" i="4"/>
  <c r="K13699" i="4"/>
  <c r="K13698" i="4"/>
  <c r="K13697" i="4"/>
  <c r="K13690" i="4"/>
  <c r="I13715" i="4"/>
  <c r="I13714" i="4"/>
  <c r="I13713" i="4"/>
  <c r="I13712" i="4"/>
  <c r="I13711" i="4"/>
  <c r="K13689" i="4"/>
  <c r="K13688" i="4"/>
  <c r="K13687" i="4"/>
  <c r="K13677" i="4"/>
  <c r="K13674" i="4"/>
  <c r="K13676" i="4"/>
  <c r="K13675" i="4"/>
  <c r="K13666" i="4"/>
  <c r="K13665" i="4"/>
  <c r="K13664" i="4"/>
  <c r="K13667" i="4"/>
  <c r="I13703" i="4"/>
  <c r="I13702" i="4"/>
  <c r="I13701" i="4"/>
  <c r="I13700" i="4"/>
  <c r="I13699" i="4"/>
  <c r="I13698" i="4"/>
  <c r="I13697" i="4"/>
  <c r="I13690" i="4"/>
  <c r="I13689" i="4"/>
  <c r="I13688" i="4"/>
  <c r="I13687" i="4"/>
  <c r="I13677" i="4"/>
  <c r="I13674" i="4"/>
  <c r="I13676" i="4"/>
  <c r="I13675" i="4"/>
  <c r="K13663" i="4"/>
  <c r="K13662" i="4"/>
  <c r="K13658" i="4"/>
  <c r="K13657" i="4"/>
  <c r="K13656" i="4"/>
  <c r="K13655" i="4"/>
  <c r="I13666" i="4"/>
  <c r="I13665" i="4"/>
  <c r="I13664" i="4"/>
  <c r="I13667" i="4"/>
  <c r="I13663" i="4"/>
  <c r="I13662" i="4"/>
  <c r="K13654" i="4"/>
  <c r="K13651" i="4"/>
  <c r="K13650" i="4"/>
  <c r="K13648" i="4"/>
  <c r="K13649" i="4"/>
  <c r="K13639" i="4"/>
  <c r="K13633" i="4"/>
  <c r="K13632" i="4"/>
  <c r="K13620" i="4"/>
  <c r="K13618" i="4"/>
  <c r="K13619" i="4"/>
  <c r="K13605" i="4"/>
  <c r="K13606" i="4"/>
  <c r="K13604" i="4"/>
  <c r="K13594" i="4"/>
  <c r="I13658" i="4"/>
  <c r="I13657" i="4"/>
  <c r="I13656" i="4"/>
  <c r="I13655" i="4"/>
  <c r="I13654" i="4"/>
  <c r="I13651" i="4"/>
  <c r="I13650" i="4"/>
  <c r="I13648" i="4"/>
  <c r="I13649" i="4"/>
  <c r="I13639" i="4"/>
  <c r="I13633" i="4"/>
  <c r="I13632" i="4"/>
  <c r="I13620" i="4"/>
  <c r="I13618" i="4"/>
  <c r="I13619" i="4"/>
  <c r="K13595" i="4"/>
  <c r="K13593" i="4"/>
  <c r="K13587" i="4"/>
  <c r="I13605" i="4"/>
  <c r="I13606" i="4"/>
  <c r="I13604" i="4"/>
  <c r="K13586" i="4"/>
  <c r="K13588" i="4"/>
  <c r="K13585" i="4"/>
  <c r="I13594" i="4"/>
  <c r="I13595" i="4"/>
  <c r="I13593" i="4"/>
  <c r="K13579" i="4"/>
  <c r="K13578" i="4"/>
  <c r="K13577" i="4"/>
  <c r="K13576" i="4"/>
  <c r="K13570" i="4"/>
  <c r="K13569" i="4"/>
  <c r="K13565" i="4"/>
  <c r="K13564" i="4"/>
  <c r="K13563" i="4"/>
  <c r="K13562" i="4"/>
  <c r="K13550" i="4"/>
  <c r="K13551" i="4"/>
  <c r="K13549" i="4"/>
  <c r="K13548" i="4"/>
  <c r="K13532" i="4"/>
  <c r="K13533" i="4"/>
  <c r="K13534" i="4"/>
  <c r="I13587" i="4"/>
  <c r="I13586" i="4"/>
  <c r="I13588" i="4"/>
  <c r="I13585" i="4"/>
  <c r="I13579" i="4"/>
  <c r="I13578" i="4"/>
  <c r="I13577" i="4"/>
  <c r="I13576" i="4"/>
  <c r="I13570" i="4"/>
  <c r="I13569" i="4"/>
  <c r="I13565" i="4"/>
  <c r="I13564" i="4"/>
  <c r="I13563" i="4"/>
  <c r="I13562" i="4"/>
  <c r="K13531" i="4"/>
  <c r="I13550" i="4"/>
  <c r="I13551" i="4"/>
  <c r="I13549" i="4"/>
  <c r="I13548" i="4"/>
  <c r="K13530" i="4"/>
  <c r="K13529" i="4"/>
  <c r="K13528" i="4"/>
  <c r="K13524" i="4"/>
  <c r="K13523" i="4"/>
  <c r="K13522" i="4"/>
  <c r="K13521" i="4"/>
  <c r="I13532" i="4"/>
  <c r="I13533" i="4"/>
  <c r="I13534" i="4"/>
  <c r="I13531" i="4"/>
  <c r="I13530" i="4"/>
  <c r="I13529" i="4"/>
  <c r="I13528" i="4"/>
  <c r="K13520" i="4"/>
  <c r="I13524" i="4"/>
  <c r="K13504" i="4"/>
  <c r="K13503" i="4"/>
  <c r="K13502" i="4"/>
  <c r="K13498" i="4"/>
  <c r="K13492" i="4"/>
  <c r="I13523" i="4"/>
  <c r="I13522" i="4"/>
  <c r="I13521" i="4"/>
  <c r="I13520" i="4"/>
  <c r="K13491" i="4"/>
  <c r="K13490" i="4"/>
  <c r="K13482" i="4"/>
  <c r="K13481" i="4"/>
  <c r="I13504" i="4"/>
  <c r="I13503" i="4"/>
  <c r="I13502" i="4"/>
  <c r="K13480" i="4"/>
  <c r="I13498" i="4"/>
  <c r="K13479" i="4"/>
  <c r="K13478" i="4"/>
  <c r="K13474" i="4"/>
  <c r="K13473" i="4"/>
  <c r="K13471" i="4"/>
  <c r="K13472" i="4"/>
  <c r="K13466" i="4"/>
  <c r="K13465" i="4"/>
  <c r="K13461" i="4"/>
  <c r="K13460" i="4"/>
  <c r="K13443" i="4"/>
  <c r="K13442" i="4"/>
  <c r="K13436" i="4"/>
  <c r="K13435" i="4"/>
  <c r="I13492" i="4"/>
  <c r="I13491" i="4"/>
  <c r="I13490" i="4"/>
  <c r="I13482" i="4"/>
  <c r="I13481" i="4"/>
  <c r="I13480" i="4"/>
  <c r="I13479" i="4"/>
  <c r="I13478" i="4"/>
  <c r="I13474" i="4"/>
  <c r="I13473" i="4"/>
  <c r="I13471" i="4"/>
  <c r="I13472" i="4"/>
  <c r="I13466" i="4"/>
  <c r="I13465" i="4"/>
  <c r="I13461" i="4"/>
  <c r="I13460" i="4"/>
  <c r="K13437" i="4"/>
  <c r="I13443" i="4"/>
  <c r="I13442" i="4"/>
  <c r="K13434" i="4"/>
  <c r="K13432" i="4"/>
  <c r="K13433" i="4"/>
  <c r="K13424" i="4"/>
  <c r="K13416" i="4"/>
  <c r="K13415" i="4"/>
  <c r="K13409" i="4"/>
  <c r="K13408" i="4"/>
  <c r="I13436" i="4"/>
  <c r="I13435" i="4"/>
  <c r="I13437" i="4"/>
  <c r="I13434" i="4"/>
  <c r="I13432" i="4"/>
  <c r="I13433" i="4"/>
  <c r="I13424" i="4"/>
  <c r="K13407" i="4"/>
  <c r="K13398" i="4"/>
  <c r="K13397" i="4"/>
  <c r="I13416" i="4"/>
  <c r="K13396" i="4"/>
  <c r="I13415" i="4"/>
  <c r="K13387" i="4"/>
  <c r="K13386" i="4"/>
  <c r="K13377" i="4"/>
  <c r="I13409" i="4"/>
  <c r="I13408" i="4"/>
  <c r="I13407" i="4"/>
  <c r="K13375" i="4"/>
  <c r="I13398" i="4"/>
  <c r="I13397" i="4"/>
  <c r="I13396" i="4"/>
  <c r="K13376" i="4"/>
  <c r="K13370" i="4"/>
  <c r="K13369" i="4"/>
  <c r="K13366" i="4"/>
  <c r="K13368" i="4"/>
  <c r="K13367" i="4"/>
  <c r="K13359" i="4"/>
  <c r="K13358" i="4"/>
  <c r="K13355" i="4"/>
  <c r="K13354" i="4"/>
  <c r="K13348" i="4"/>
  <c r="K13344" i="4"/>
  <c r="K13345" i="4"/>
  <c r="K13343" i="4"/>
  <c r="K13342" i="4"/>
  <c r="K13334" i="4"/>
  <c r="K13333" i="4"/>
  <c r="K13329" i="4"/>
  <c r="I13387" i="4"/>
  <c r="I13386" i="4"/>
  <c r="I13377" i="4"/>
  <c r="I13375" i="4"/>
  <c r="I13376" i="4"/>
  <c r="I13370" i="4"/>
  <c r="I13369" i="4"/>
  <c r="I13366" i="4"/>
  <c r="I13368" i="4"/>
  <c r="I13367" i="4"/>
  <c r="I13359" i="4"/>
  <c r="I13358" i="4"/>
  <c r="I13355" i="4"/>
  <c r="I13354" i="4"/>
  <c r="I13348" i="4"/>
  <c r="K13330" i="4"/>
  <c r="K13328" i="4"/>
  <c r="I13344" i="4"/>
  <c r="I13345" i="4"/>
  <c r="I13343" i="4"/>
  <c r="I13342" i="4"/>
  <c r="K13319" i="4"/>
  <c r="K13318" i="4"/>
  <c r="K13313" i="4"/>
  <c r="K13312" i="4"/>
  <c r="K13305" i="4"/>
  <c r="K13304" i="4"/>
  <c r="K13302" i="4"/>
  <c r="K13303" i="4"/>
  <c r="K13295" i="4"/>
  <c r="K13294" i="4"/>
  <c r="K13293" i="4"/>
  <c r="I13334" i="4"/>
  <c r="I13333" i="4"/>
  <c r="I13329" i="4"/>
  <c r="I13330" i="4"/>
  <c r="I13328" i="4"/>
  <c r="I13319" i="4"/>
  <c r="I13318" i="4"/>
  <c r="I13313" i="4"/>
  <c r="I13312" i="4"/>
  <c r="K13286" i="4"/>
  <c r="K13287" i="4"/>
  <c r="K13285" i="4"/>
  <c r="I13305" i="4"/>
  <c r="I13304" i="4"/>
  <c r="I13302" i="4"/>
  <c r="I13303" i="4"/>
  <c r="I13295" i="4"/>
  <c r="K13284" i="4"/>
  <c r="I13294" i="4"/>
  <c r="I13293" i="4"/>
  <c r="K13283" i="4"/>
  <c r="K13282" i="4"/>
  <c r="K13281" i="4"/>
  <c r="K13269" i="4"/>
  <c r="K13268" i="4"/>
  <c r="K13267" i="4"/>
  <c r="K13266" i="4"/>
  <c r="K13265" i="4"/>
  <c r="K13258" i="4"/>
  <c r="K13257" i="4"/>
  <c r="K13256" i="4"/>
  <c r="K13255" i="4"/>
  <c r="K13250" i="4"/>
  <c r="K13249" i="4"/>
  <c r="K13248" i="4"/>
  <c r="K13244" i="4"/>
  <c r="K13234" i="4"/>
  <c r="K13237" i="4"/>
  <c r="K13236" i="4"/>
  <c r="I13286" i="4"/>
  <c r="I13287" i="4"/>
  <c r="I13285" i="4"/>
  <c r="I13284" i="4"/>
  <c r="I13283" i="4"/>
  <c r="I13282" i="4"/>
  <c r="I13281" i="4"/>
  <c r="I13269" i="4"/>
  <c r="I13268" i="4"/>
  <c r="I13267" i="4"/>
  <c r="I13266" i="4"/>
  <c r="I13265" i="4"/>
  <c r="I13258" i="4"/>
  <c r="I13257" i="4"/>
  <c r="I13256" i="4"/>
  <c r="I13255" i="4"/>
  <c r="I13250" i="4"/>
  <c r="I13249" i="4"/>
  <c r="I13248" i="4"/>
  <c r="I13244" i="4"/>
  <c r="K13235" i="4"/>
  <c r="K13230" i="4"/>
  <c r="K13229" i="4"/>
  <c r="K13228" i="4"/>
  <c r="K13227" i="4"/>
  <c r="K13220" i="4"/>
  <c r="I13234" i="4"/>
  <c r="I13237" i="4"/>
  <c r="I13236" i="4"/>
  <c r="I13235" i="4"/>
  <c r="K13219" i="4"/>
  <c r="K13218" i="4"/>
  <c r="K13217" i="4"/>
  <c r="K13216" i="4"/>
  <c r="K13213" i="4"/>
  <c r="K13211" i="4"/>
  <c r="K13212" i="4"/>
  <c r="K13210" i="4"/>
  <c r="K13204" i="4"/>
  <c r="K13203" i="4"/>
  <c r="K13202" i="4"/>
  <c r="K13201" i="4"/>
  <c r="K13194" i="4"/>
  <c r="K13193" i="4"/>
  <c r="K13192" i="4"/>
  <c r="K13189" i="4"/>
  <c r="I13230" i="4"/>
  <c r="I13229" i="4"/>
  <c r="I13228" i="4"/>
  <c r="I13227" i="4"/>
  <c r="I13220" i="4"/>
  <c r="I13219" i="4"/>
  <c r="I13218" i="4"/>
  <c r="I13217" i="4"/>
  <c r="I13216" i="4"/>
  <c r="I13213" i="4"/>
  <c r="I13211" i="4"/>
  <c r="I13212" i="4"/>
  <c r="I13210" i="4"/>
  <c r="I13204" i="4"/>
  <c r="I13203" i="4"/>
  <c r="I13202" i="4"/>
  <c r="I13201" i="4"/>
  <c r="K13184" i="4"/>
  <c r="K13176" i="4"/>
  <c r="K13172" i="4"/>
  <c r="I13194" i="4"/>
  <c r="I13193" i="4"/>
  <c r="I13192" i="4"/>
  <c r="K13171" i="4"/>
  <c r="K13170" i="4"/>
  <c r="K13166" i="4"/>
  <c r="K13165" i="4"/>
  <c r="K13164" i="4"/>
  <c r="K13161" i="4"/>
  <c r="K13162" i="4"/>
  <c r="K13159" i="4"/>
  <c r="K13160" i="4"/>
  <c r="I13189" i="4"/>
  <c r="I13184" i="4"/>
  <c r="I13176" i="4"/>
  <c r="I13172" i="4"/>
  <c r="I13171" i="4"/>
  <c r="I13170" i="4"/>
  <c r="I13166" i="4"/>
  <c r="I13165" i="4"/>
  <c r="I13164" i="4"/>
  <c r="K13154" i="4"/>
  <c r="K13153" i="4"/>
  <c r="K13147" i="4"/>
  <c r="K13148" i="4"/>
  <c r="K13144" i="4"/>
  <c r="K13139" i="4"/>
  <c r="K13138" i="4"/>
  <c r="K13137" i="4"/>
  <c r="K13136" i="4"/>
  <c r="K13135" i="4"/>
  <c r="K13134" i="4"/>
  <c r="K13130" i="4"/>
  <c r="K13125" i="4"/>
  <c r="K13119" i="4"/>
  <c r="K13111" i="4"/>
  <c r="I13161" i="4"/>
  <c r="I13162" i="4"/>
  <c r="I13159" i="4"/>
  <c r="I13160" i="4"/>
  <c r="I13154" i="4"/>
  <c r="I13153" i="4"/>
  <c r="I13147" i="4"/>
  <c r="I13148" i="4"/>
  <c r="I13144" i="4"/>
  <c r="I13139" i="4"/>
  <c r="I13138" i="4"/>
  <c r="I13137" i="4"/>
  <c r="I13136" i="4"/>
  <c r="I13135" i="4"/>
  <c r="I13134" i="4"/>
  <c r="K13109" i="4"/>
  <c r="I13130" i="4"/>
  <c r="K13108" i="4"/>
  <c r="I13125" i="4"/>
  <c r="K13103" i="4"/>
  <c r="K13102" i="4"/>
  <c r="K13093" i="4"/>
  <c r="K13092" i="4"/>
  <c r="I13119" i="4"/>
  <c r="I13111" i="4"/>
  <c r="I13109" i="4"/>
  <c r="I13108" i="4"/>
  <c r="K13089" i="4"/>
  <c r="K13088" i="4"/>
  <c r="I13103" i="4"/>
  <c r="I13102" i="4"/>
  <c r="K13086" i="4"/>
  <c r="K13085" i="4"/>
  <c r="K13087" i="4"/>
  <c r="K13080" i="4"/>
  <c r="K13073" i="4"/>
  <c r="K13072" i="4"/>
  <c r="K13071" i="4"/>
  <c r="K13068" i="4"/>
  <c r="K13067" i="4"/>
  <c r="K13066" i="4"/>
  <c r="K13065" i="4"/>
  <c r="K13062" i="4"/>
  <c r="K13061" i="4"/>
  <c r="I13093" i="4"/>
  <c r="I13092" i="4"/>
  <c r="I13089" i="4"/>
  <c r="I13088" i="4"/>
  <c r="I13086" i="4"/>
  <c r="I13085" i="4"/>
  <c r="I13087" i="4"/>
  <c r="I13080" i="4"/>
  <c r="I13073" i="4"/>
  <c r="I13072" i="4"/>
  <c r="I13071" i="4"/>
  <c r="K13055" i="4"/>
  <c r="K13053" i="4"/>
  <c r="K13054" i="4"/>
  <c r="K13046" i="4"/>
  <c r="I13068" i="4"/>
  <c r="I13067" i="4"/>
  <c r="I13066" i="4"/>
  <c r="I13065" i="4"/>
  <c r="K13045" i="4"/>
  <c r="I13062" i="4"/>
  <c r="I13061" i="4"/>
  <c r="K13040" i="4"/>
  <c r="K13039" i="4"/>
  <c r="K13038" i="4"/>
  <c r="K13032" i="4"/>
  <c r="K13031" i="4"/>
  <c r="K13025" i="4"/>
  <c r="K13022" i="4"/>
  <c r="K13021" i="4"/>
  <c r="K13020" i="4"/>
  <c r="K13014" i="4"/>
  <c r="I13055" i="4"/>
  <c r="I13053" i="4"/>
  <c r="I13054" i="4"/>
  <c r="I13046" i="4"/>
  <c r="I13045" i="4"/>
  <c r="I13040" i="4"/>
  <c r="I13039" i="4"/>
  <c r="I13038" i="4"/>
  <c r="I13032" i="4"/>
  <c r="I13031" i="4"/>
  <c r="I13025" i="4"/>
  <c r="K13008" i="4"/>
  <c r="K13009" i="4"/>
  <c r="K13006" i="4"/>
  <c r="K13007" i="4"/>
  <c r="K13005" i="4"/>
  <c r="I13022" i="4"/>
  <c r="I13021" i="4"/>
  <c r="I13020" i="4"/>
  <c r="I13014" i="4"/>
  <c r="K13003" i="4"/>
  <c r="K12999" i="4"/>
  <c r="K12998" i="4"/>
  <c r="K12997" i="4"/>
  <c r="K12993" i="4"/>
  <c r="K12992" i="4"/>
  <c r="K12991" i="4"/>
  <c r="K12986" i="4"/>
  <c r="K12984" i="4"/>
  <c r="K12985" i="4"/>
  <c r="K12975" i="4"/>
  <c r="I13008" i="4"/>
  <c r="I13009" i="4"/>
  <c r="I13006" i="4"/>
  <c r="I13007" i="4"/>
  <c r="I13005" i="4"/>
  <c r="I13003" i="4"/>
  <c r="I12999" i="4"/>
  <c r="I12998" i="4"/>
  <c r="I12997" i="4"/>
  <c r="I12993" i="4"/>
  <c r="K12970" i="4"/>
  <c r="I12992" i="4"/>
  <c r="I12991" i="4"/>
  <c r="K12963" i="4"/>
  <c r="K12959" i="4"/>
  <c r="K12958" i="4"/>
  <c r="I12986" i="4"/>
  <c r="I12984" i="4"/>
  <c r="I12985" i="4"/>
  <c r="K12953" i="4"/>
  <c r="K12952" i="4"/>
  <c r="I12975" i="4"/>
  <c r="K12949" i="4"/>
  <c r="I12970" i="4"/>
  <c r="I12963" i="4"/>
  <c r="K12948" i="4"/>
  <c r="K12947" i="4"/>
  <c r="I12959" i="4"/>
  <c r="I12958" i="4"/>
  <c r="K12946" i="4"/>
  <c r="K12941" i="4"/>
  <c r="I12953" i="4"/>
  <c r="I12952" i="4"/>
  <c r="K12940" i="4"/>
  <c r="K12937" i="4"/>
  <c r="K12936" i="4"/>
  <c r="K12939" i="4"/>
  <c r="K12938" i="4"/>
  <c r="K12932" i="4"/>
  <c r="K12931" i="4"/>
  <c r="K12927" i="4"/>
  <c r="K12926" i="4"/>
  <c r="K12925" i="4"/>
  <c r="K12922" i="4"/>
  <c r="I12949" i="4"/>
  <c r="I12948" i="4"/>
  <c r="I12947" i="4"/>
  <c r="I12946" i="4"/>
  <c r="I12941" i="4"/>
  <c r="I12940" i="4"/>
  <c r="I12937" i="4"/>
  <c r="I12936" i="4"/>
  <c r="I12939" i="4"/>
  <c r="I12938" i="4"/>
  <c r="I12932" i="4"/>
  <c r="I12931" i="4"/>
  <c r="K12921" i="4"/>
  <c r="K12916" i="4"/>
  <c r="I12927" i="4"/>
  <c r="K12918" i="4"/>
  <c r="K12917" i="4"/>
  <c r="K12905" i="4"/>
  <c r="K12906" i="4"/>
  <c r="K12902" i="4"/>
  <c r="K12900" i="4"/>
  <c r="K12899" i="4"/>
  <c r="I12926" i="4"/>
  <c r="I12925" i="4"/>
  <c r="I12922" i="4"/>
  <c r="I12921" i="4"/>
  <c r="K12897" i="4"/>
  <c r="K12896" i="4"/>
  <c r="K12892" i="4"/>
  <c r="K12891" i="4"/>
  <c r="I12916" i="4"/>
  <c r="I12918" i="4"/>
  <c r="I12917" i="4"/>
  <c r="I12905" i="4"/>
  <c r="I12906" i="4"/>
  <c r="I12902" i="4"/>
  <c r="I12900" i="4"/>
  <c r="K12885" i="4"/>
  <c r="K12884" i="4"/>
  <c r="K12881" i="4"/>
  <c r="K12880" i="4"/>
  <c r="K12872" i="4"/>
  <c r="K12871" i="4"/>
  <c r="K12870" i="4"/>
  <c r="K12867" i="4"/>
  <c r="I12899" i="4"/>
  <c r="I12897" i="4"/>
  <c r="I12896" i="4"/>
  <c r="I12892" i="4"/>
  <c r="I12891" i="4"/>
  <c r="I12885" i="4"/>
  <c r="I12884" i="4"/>
  <c r="K12866" i="4"/>
  <c r="K12860" i="4"/>
  <c r="I12881" i="4"/>
  <c r="I12880" i="4"/>
  <c r="K12851" i="4"/>
  <c r="K12850" i="4"/>
  <c r="K12848" i="4"/>
  <c r="K12847" i="4"/>
  <c r="K12844" i="4"/>
  <c r="I12872" i="4"/>
  <c r="I12871" i="4"/>
  <c r="I12870" i="4"/>
  <c r="I12867" i="4"/>
  <c r="I12866" i="4"/>
  <c r="K12835" i="4"/>
  <c r="K12834" i="4"/>
  <c r="K12823" i="4"/>
  <c r="K12822" i="4"/>
  <c r="K12820" i="4"/>
  <c r="K12815" i="4"/>
  <c r="K12812" i="4"/>
  <c r="I12860" i="4"/>
  <c r="I12851" i="4"/>
  <c r="I12850" i="4"/>
  <c r="I12848" i="4"/>
  <c r="I12847" i="4"/>
  <c r="I12844" i="4"/>
  <c r="K12811" i="4"/>
  <c r="K12810" i="4"/>
  <c r="I12835" i="4"/>
  <c r="I12834" i="4"/>
  <c r="I12823" i="4"/>
  <c r="I12822" i="4"/>
  <c r="K12809" i="4"/>
  <c r="I12820" i="4"/>
  <c r="K12804" i="4"/>
  <c r="K12803" i="4"/>
  <c r="K12795" i="4"/>
  <c r="K12796" i="4"/>
  <c r="K12793" i="4"/>
  <c r="K12790" i="4"/>
  <c r="K12788" i="4"/>
  <c r="K12787" i="4"/>
  <c r="I12815" i="4"/>
  <c r="I12812" i="4"/>
  <c r="I12811" i="4"/>
  <c r="I12810" i="4"/>
  <c r="I12809" i="4"/>
  <c r="I12804" i="4"/>
  <c r="I12803" i="4"/>
  <c r="I12795" i="4"/>
  <c r="I12796" i="4"/>
  <c r="K12784" i="4"/>
  <c r="K12783" i="4"/>
  <c r="I12793" i="4"/>
  <c r="K12780" i="4"/>
  <c r="K12777" i="4"/>
  <c r="K12773" i="4"/>
  <c r="K12770" i="4"/>
  <c r="K12772" i="4"/>
  <c r="K12771" i="4"/>
  <c r="K12765" i="4"/>
  <c r="I12790" i="4"/>
  <c r="I12788" i="4"/>
  <c r="I12787" i="4"/>
  <c r="I12784" i="4"/>
  <c r="I12783" i="4"/>
  <c r="I12780" i="4"/>
  <c r="K12764" i="4"/>
  <c r="K12756" i="4"/>
  <c r="I12777" i="4"/>
  <c r="K12755" i="4"/>
  <c r="I12773" i="4"/>
  <c r="K12752" i="4"/>
  <c r="K12751" i="4"/>
  <c r="I12770" i="4"/>
  <c r="I12772" i="4"/>
  <c r="I12771" i="4"/>
  <c r="I12765" i="4"/>
  <c r="I12764" i="4"/>
  <c r="K12748" i="4"/>
  <c r="K12747" i="4"/>
  <c r="I12756" i="4"/>
  <c r="I12755" i="4"/>
  <c r="K12746" i="4"/>
  <c r="K12738" i="4"/>
  <c r="K12740" i="4"/>
  <c r="I12752" i="4"/>
  <c r="K12739" i="4"/>
  <c r="I12751" i="4"/>
  <c r="K12737" i="4"/>
  <c r="K12736" i="4"/>
  <c r="I12748" i="4"/>
  <c r="I12747" i="4"/>
  <c r="I12746" i="4"/>
  <c r="K12732" i="4"/>
  <c r="K12730" i="4"/>
  <c r="K12731" i="4"/>
  <c r="K12727" i="4"/>
  <c r="K12726" i="4"/>
  <c r="K12724" i="4"/>
  <c r="K12719" i="4"/>
  <c r="K12720" i="4"/>
  <c r="K12718" i="4"/>
  <c r="K12711" i="4"/>
  <c r="I12738" i="4"/>
  <c r="I12740" i="4"/>
  <c r="I12739" i="4"/>
  <c r="I12737" i="4"/>
  <c r="I12736" i="4"/>
  <c r="I12732" i="4"/>
  <c r="I12730" i="4"/>
  <c r="I12731" i="4"/>
  <c r="K12713" i="4"/>
  <c r="K12712" i="4"/>
  <c r="K12706" i="4"/>
  <c r="K12700" i="4"/>
  <c r="I12727" i="4"/>
  <c r="I12726" i="4"/>
  <c r="I12724" i="4"/>
  <c r="I12719" i="4"/>
  <c r="I12720" i="4"/>
  <c r="I12718" i="4"/>
  <c r="K12701" i="4"/>
  <c r="K12699" i="4"/>
  <c r="I12711" i="4"/>
  <c r="I12713" i="4"/>
  <c r="I12712" i="4"/>
  <c r="K12693" i="4"/>
  <c r="K12688" i="4"/>
  <c r="K12687" i="4"/>
  <c r="I12706" i="4"/>
  <c r="K12686" i="4"/>
  <c r="K12678" i="4"/>
  <c r="K12677" i="4"/>
  <c r="K12659" i="4"/>
  <c r="K12657" i="4"/>
  <c r="K12658" i="4"/>
  <c r="K12655" i="4"/>
  <c r="K12653" i="4"/>
  <c r="K12652" i="4"/>
  <c r="K12645" i="4"/>
  <c r="K12646" i="4"/>
  <c r="I12700" i="4"/>
  <c r="I12701" i="4"/>
  <c r="I12699" i="4"/>
  <c r="I12693" i="4"/>
  <c r="I12688" i="4"/>
  <c r="I12687" i="4"/>
  <c r="I12686" i="4"/>
  <c r="I12678" i="4"/>
  <c r="I12677" i="4"/>
  <c r="K12644" i="4"/>
  <c r="K12641" i="4"/>
  <c r="K12639" i="4"/>
  <c r="K12638" i="4"/>
  <c r="K12636" i="4"/>
  <c r="I12659" i="4"/>
  <c r="I12657" i="4"/>
  <c r="I12658" i="4"/>
  <c r="I12655" i="4"/>
  <c r="I12653" i="4"/>
  <c r="I12652" i="4"/>
  <c r="I12645" i="4"/>
  <c r="I12646" i="4"/>
  <c r="I12644" i="4"/>
  <c r="K12630" i="4"/>
  <c r="I12641" i="4"/>
  <c r="K12629" i="4"/>
  <c r="K12627" i="4"/>
  <c r="K12631" i="4"/>
  <c r="K12628" i="4"/>
  <c r="I12639" i="4"/>
  <c r="I12638" i="4"/>
  <c r="K12620" i="4"/>
  <c r="I12636" i="4"/>
  <c r="K12619" i="4"/>
  <c r="K12618" i="4"/>
  <c r="K12614" i="4"/>
  <c r="K12613" i="4"/>
  <c r="K12612" i="4"/>
  <c r="K12609" i="4"/>
  <c r="I12630" i="4"/>
  <c r="I12629" i="4"/>
  <c r="I12627" i="4"/>
  <c r="I12631" i="4"/>
  <c r="I12628" i="4"/>
  <c r="I12620" i="4"/>
  <c r="I12619" i="4"/>
  <c r="I12618" i="4"/>
  <c r="K12608" i="4"/>
  <c r="K12604" i="4"/>
  <c r="K12602" i="4"/>
  <c r="K12603" i="4"/>
  <c r="I12614" i="4"/>
  <c r="I12613" i="4"/>
  <c r="I12612" i="4"/>
  <c r="K12596" i="4"/>
  <c r="K12592" i="4"/>
  <c r="K12591" i="4"/>
  <c r="K12586" i="4"/>
  <c r="K12585" i="4"/>
  <c r="K12584" i="4"/>
  <c r="K12575" i="4"/>
  <c r="K12570" i="4"/>
  <c r="K12569" i="4"/>
  <c r="K12564" i="4"/>
  <c r="I12609" i="4"/>
  <c r="I12608" i="4"/>
  <c r="I12604" i="4"/>
  <c r="I12602" i="4"/>
  <c r="I12603" i="4"/>
  <c r="I12596" i="4"/>
  <c r="I12592" i="4"/>
  <c r="I12591" i="4"/>
  <c r="K12565" i="4"/>
  <c r="K12563" i="4"/>
  <c r="I12586" i="4"/>
  <c r="I12585" i="4"/>
  <c r="I12584" i="4"/>
  <c r="I12575" i="4"/>
  <c r="K12561" i="4"/>
  <c r="K12560" i="4"/>
  <c r="I12570" i="4"/>
  <c r="I12569" i="4"/>
  <c r="K12559" i="4"/>
  <c r="K12558" i="4"/>
  <c r="K12553" i="4"/>
  <c r="K12552" i="4"/>
  <c r="K12548" i="4"/>
  <c r="K12547" i="4"/>
  <c r="K12540" i="4"/>
  <c r="K12539" i="4"/>
  <c r="K12538" i="4"/>
  <c r="K12533" i="4"/>
  <c r="K12530" i="4"/>
  <c r="K12532" i="4"/>
  <c r="K12531" i="4"/>
  <c r="K12525" i="4"/>
  <c r="I12564" i="4"/>
  <c r="I12565" i="4"/>
  <c r="I12563" i="4"/>
  <c r="I12561" i="4"/>
  <c r="I12560" i="4"/>
  <c r="I12559" i="4"/>
  <c r="I12558" i="4"/>
  <c r="I12553" i="4"/>
  <c r="I12552" i="4"/>
  <c r="I12548" i="4"/>
  <c r="I12547" i="4"/>
  <c r="I12540" i="4"/>
  <c r="I12539" i="4"/>
  <c r="I12538" i="4"/>
  <c r="K12524" i="4"/>
  <c r="K12516" i="4"/>
  <c r="K12510" i="4"/>
  <c r="K12500" i="4"/>
  <c r="I12533" i="4"/>
  <c r="I12530" i="4"/>
  <c r="I12532" i="4"/>
  <c r="I12531" i="4"/>
  <c r="K12499" i="4"/>
  <c r="K12495" i="4"/>
  <c r="K12489" i="4"/>
  <c r="K12488" i="4"/>
  <c r="K12486" i="4"/>
  <c r="I12525" i="4"/>
  <c r="I12524" i="4"/>
  <c r="I12516" i="4"/>
  <c r="I12510" i="4"/>
  <c r="K12485" i="4"/>
  <c r="K12484" i="4"/>
  <c r="I12500" i="4"/>
  <c r="I12499" i="4"/>
  <c r="I12495" i="4"/>
  <c r="K12476" i="4"/>
  <c r="K12472" i="4"/>
  <c r="I12489" i="4"/>
  <c r="I12488" i="4"/>
  <c r="K12471" i="4"/>
  <c r="K12467" i="4"/>
  <c r="I12486" i="4"/>
  <c r="I12485" i="4"/>
  <c r="I12484" i="4"/>
  <c r="K12465" i="4"/>
  <c r="K12466" i="4"/>
  <c r="K12464" i="4"/>
  <c r="I12476" i="4"/>
  <c r="K12459" i="4"/>
  <c r="K12455" i="4"/>
  <c r="K12454" i="4"/>
  <c r="K12450" i="4"/>
  <c r="K12449" i="4"/>
  <c r="I12472" i="4"/>
  <c r="I12471" i="4"/>
  <c r="I12467" i="4"/>
  <c r="I12465" i="4"/>
  <c r="I12466" i="4"/>
  <c r="I12464" i="4"/>
  <c r="I12459" i="4"/>
  <c r="K12448" i="4"/>
  <c r="K12445" i="4"/>
  <c r="K12444" i="4"/>
  <c r="K12439" i="4"/>
  <c r="K12440" i="4"/>
  <c r="K12434" i="4"/>
  <c r="K12433" i="4"/>
  <c r="K12432" i="4"/>
  <c r="K12429" i="4"/>
  <c r="K12431" i="4"/>
  <c r="K12430" i="4"/>
  <c r="K12428" i="4"/>
  <c r="K12419" i="4"/>
  <c r="K12416" i="4"/>
  <c r="K12415" i="4"/>
  <c r="K12414" i="4"/>
  <c r="K12410" i="4"/>
  <c r="I12455" i="4"/>
  <c r="I12454" i="4"/>
  <c r="I12450" i="4"/>
  <c r="I12449" i="4"/>
  <c r="I12448" i="4"/>
  <c r="I12445" i="4"/>
  <c r="I12444" i="4"/>
  <c r="I12439" i="4"/>
  <c r="I12440" i="4"/>
  <c r="I12434" i="4"/>
  <c r="I12433" i="4"/>
  <c r="I12432" i="4"/>
  <c r="I12429" i="4"/>
  <c r="I12431" i="4"/>
  <c r="I12430" i="4"/>
  <c r="I12428" i="4"/>
  <c r="K12409" i="4"/>
  <c r="K12408" i="4"/>
  <c r="K12406" i="4"/>
  <c r="I12419" i="4"/>
  <c r="I12416" i="4"/>
  <c r="I12415" i="4"/>
  <c r="I12414" i="4"/>
  <c r="K12405" i="4"/>
  <c r="K12404" i="4"/>
  <c r="K12400" i="4"/>
  <c r="K12399" i="4"/>
  <c r="K12396" i="4"/>
  <c r="K12395" i="4"/>
  <c r="K12394" i="4"/>
  <c r="K12387" i="4"/>
  <c r="K12386" i="4"/>
  <c r="K12380" i="4"/>
  <c r="K12371" i="4"/>
  <c r="I12410" i="4"/>
  <c r="I12409" i="4"/>
  <c r="I12408" i="4"/>
  <c r="I12406" i="4"/>
  <c r="I12405" i="4"/>
  <c r="I12404" i="4"/>
  <c r="I12400" i="4"/>
  <c r="I12399" i="4"/>
  <c r="I12396" i="4"/>
  <c r="K12370" i="4"/>
  <c r="K12369" i="4"/>
  <c r="I12395" i="4"/>
  <c r="I12394" i="4"/>
  <c r="K12368" i="4"/>
  <c r="K12359" i="4"/>
  <c r="K12357" i="4"/>
  <c r="I12387" i="4"/>
  <c r="I12386" i="4"/>
  <c r="I12380" i="4"/>
  <c r="K12356" i="4"/>
  <c r="K12355" i="4"/>
  <c r="K12358" i="4"/>
  <c r="K12349" i="4"/>
  <c r="K12354" i="4"/>
  <c r="I12371" i="4"/>
  <c r="I12370" i="4"/>
  <c r="I12369" i="4"/>
  <c r="I12368" i="4"/>
  <c r="K12353" i="4"/>
  <c r="K12347" i="4"/>
  <c r="K12346" i="4"/>
  <c r="K12345" i="4"/>
  <c r="I12359" i="4"/>
  <c r="I12357" i="4"/>
  <c r="I12356" i="4"/>
  <c r="I12355" i="4"/>
  <c r="I12358" i="4"/>
  <c r="K12344" i="4"/>
  <c r="K12338" i="4"/>
  <c r="I12349" i="4"/>
  <c r="I12354" i="4"/>
  <c r="I12353" i="4"/>
  <c r="K12330" i="4"/>
  <c r="K12337" i="4"/>
  <c r="K12324" i="4"/>
  <c r="K12322" i="4"/>
  <c r="K12319" i="4"/>
  <c r="I12347" i="4"/>
  <c r="I12346" i="4"/>
  <c r="I12345" i="4"/>
  <c r="I12344" i="4"/>
  <c r="I12338" i="4"/>
  <c r="K12316" i="4"/>
  <c r="I12330" i="4"/>
  <c r="K12309" i="4"/>
  <c r="I12337" i="4"/>
  <c r="I12324" i="4"/>
  <c r="K12305" i="4"/>
  <c r="K12300" i="4"/>
  <c r="K12299" i="4"/>
  <c r="K12293" i="4"/>
  <c r="K12286" i="4"/>
  <c r="I12322" i="4"/>
  <c r="I12319" i="4"/>
  <c r="I12316" i="4"/>
  <c r="I12309" i="4"/>
  <c r="I12305" i="4"/>
  <c r="K12285" i="4"/>
  <c r="K12284" i="4"/>
  <c r="K12277" i="4"/>
  <c r="I12300" i="4"/>
  <c r="I12299" i="4"/>
  <c r="K12279" i="4"/>
  <c r="K12278" i="4"/>
  <c r="K12273" i="4"/>
  <c r="K12272" i="4"/>
  <c r="K12271" i="4"/>
  <c r="K12265" i="4"/>
  <c r="K12264" i="4"/>
  <c r="I12286" i="4"/>
  <c r="I12285" i="4"/>
  <c r="I12284" i="4"/>
  <c r="I12277" i="4"/>
  <c r="I12279" i="4"/>
  <c r="I12278" i="4"/>
  <c r="K12263" i="4"/>
  <c r="I12273" i="4"/>
  <c r="I12272" i="4"/>
  <c r="I12271" i="4"/>
  <c r="K12257" i="4"/>
  <c r="K12253" i="4"/>
  <c r="I12265" i="4"/>
  <c r="K12252" i="4"/>
  <c r="I12264" i="4"/>
  <c r="I12263" i="4"/>
  <c r="K12251" i="4"/>
  <c r="K12242" i="4"/>
  <c r="K12241" i="4"/>
  <c r="K12239" i="4"/>
  <c r="K12240" i="4"/>
  <c r="K12232" i="4"/>
  <c r="K12231" i="4"/>
  <c r="I12257" i="4"/>
  <c r="I12253" i="4"/>
  <c r="I12252" i="4"/>
  <c r="I12251" i="4"/>
  <c r="K12225" i="4"/>
  <c r="K12224" i="4"/>
  <c r="K12217" i="4"/>
  <c r="K12216" i="4"/>
  <c r="K12209" i="4"/>
  <c r="I12242" i="4"/>
  <c r="I12241" i="4"/>
  <c r="I12239" i="4"/>
  <c r="I12240" i="4"/>
  <c r="I12232" i="4"/>
  <c r="I12231" i="4"/>
  <c r="K12210" i="4"/>
  <c r="I12225" i="4"/>
  <c r="I12224" i="4"/>
  <c r="K12208" i="4"/>
  <c r="K12205" i="4"/>
  <c r="I12217" i="4"/>
  <c r="I12216" i="4"/>
  <c r="K12203" i="4"/>
  <c r="K12206" i="4"/>
  <c r="K12204" i="4"/>
  <c r="K12199" i="4"/>
  <c r="I12209" i="4"/>
  <c r="I12210" i="4"/>
  <c r="I12208" i="4"/>
  <c r="K12198" i="4"/>
  <c r="K12197" i="4"/>
  <c r="K12196" i="4"/>
  <c r="I12205" i="4"/>
  <c r="I12203" i="4"/>
  <c r="I12206" i="4"/>
  <c r="I12204" i="4"/>
  <c r="K12195" i="4"/>
  <c r="K12189" i="4"/>
  <c r="K12188" i="4"/>
  <c r="K12186" i="4"/>
  <c r="K12187" i="4"/>
  <c r="K12185" i="4"/>
  <c r="I12199" i="4"/>
  <c r="I12198" i="4"/>
  <c r="I12197" i="4"/>
  <c r="I12196" i="4"/>
  <c r="I12195" i="4"/>
  <c r="K12184" i="4"/>
  <c r="K12183" i="4"/>
  <c r="K12182" i="4"/>
  <c r="K12178" i="4"/>
  <c r="K12177" i="4"/>
  <c r="K12170" i="4"/>
  <c r="K12169" i="4"/>
  <c r="I12189" i="4"/>
  <c r="I12188" i="4"/>
  <c r="I12186" i="4"/>
  <c r="I12187" i="4"/>
  <c r="I12185" i="4"/>
  <c r="I12184" i="4"/>
  <c r="I12183" i="4"/>
  <c r="K12168" i="4"/>
  <c r="I12182" i="4"/>
  <c r="K12165" i="4"/>
  <c r="K12164" i="4"/>
  <c r="K12153" i="4"/>
  <c r="K12158" i="4"/>
  <c r="K12157" i="4"/>
  <c r="K12156" i="4"/>
  <c r="K12155" i="4"/>
  <c r="K12154" i="4"/>
  <c r="K12152" i="4"/>
  <c r="K12151" i="4"/>
  <c r="K12150" i="4"/>
  <c r="K12142" i="4"/>
  <c r="K12143" i="4"/>
  <c r="K12141" i="4"/>
  <c r="K12140" i="4"/>
  <c r="K12139" i="4"/>
  <c r="K12138" i="4"/>
  <c r="K12132" i="4"/>
  <c r="K12129" i="4"/>
  <c r="K12128" i="4"/>
  <c r="K12125" i="4"/>
  <c r="K12124" i="4"/>
  <c r="K12123" i="4"/>
  <c r="K12121" i="4"/>
  <c r="K12120" i="4"/>
  <c r="K12113" i="4"/>
  <c r="I12178" i="4"/>
  <c r="I12177" i="4"/>
  <c r="I12170" i="4"/>
  <c r="I12169" i="4"/>
  <c r="I12168" i="4"/>
  <c r="I12165" i="4"/>
  <c r="I12164" i="4"/>
  <c r="I12153" i="4"/>
  <c r="I12158" i="4"/>
  <c r="I12157" i="4"/>
  <c r="I12156" i="4"/>
  <c r="I12155" i="4"/>
  <c r="I12154" i="4"/>
  <c r="I12152" i="4"/>
  <c r="I12151" i="4"/>
  <c r="I12150" i="4"/>
  <c r="I12142" i="4"/>
  <c r="I12143" i="4"/>
  <c r="I12141" i="4"/>
  <c r="I12140" i="4"/>
  <c r="I12139" i="4"/>
  <c r="I12138" i="4"/>
  <c r="I12132" i="4"/>
  <c r="I12129" i="4"/>
  <c r="I12128" i="4"/>
  <c r="I12125" i="4"/>
  <c r="I12124" i="4"/>
  <c r="I12123" i="4"/>
  <c r="K12114" i="4"/>
  <c r="K12112" i="4"/>
  <c r="I12121" i="4"/>
  <c r="I12120" i="4"/>
  <c r="K12111" i="4"/>
  <c r="K12106" i="4"/>
  <c r="K12105" i="4"/>
  <c r="K12104" i="4"/>
  <c r="K12103" i="4"/>
  <c r="K12096" i="4"/>
  <c r="I12113" i="4"/>
  <c r="I12114" i="4"/>
  <c r="I12112" i="4"/>
  <c r="I12111" i="4"/>
  <c r="K12095" i="4"/>
  <c r="K12094" i="4"/>
  <c r="K12093" i="4"/>
  <c r="K12090" i="4"/>
  <c r="K12089" i="4"/>
  <c r="I12106" i="4"/>
  <c r="I12105" i="4"/>
  <c r="I12104" i="4"/>
  <c r="I12103" i="4"/>
  <c r="K12088" i="4"/>
  <c r="K12084" i="4"/>
  <c r="I12096" i="4"/>
  <c r="I12095" i="4"/>
  <c r="I12094" i="4"/>
  <c r="I12093" i="4"/>
  <c r="K12083" i="4"/>
  <c r="K12080" i="4"/>
  <c r="I12090" i="4"/>
  <c r="I12089" i="4"/>
  <c r="I12088" i="4"/>
  <c r="K12079" i="4"/>
  <c r="K12075" i="4"/>
  <c r="K12074" i="4"/>
  <c r="K12072" i="4"/>
  <c r="K12071" i="4"/>
  <c r="K12070" i="4"/>
  <c r="K12064" i="4"/>
  <c r="K12063" i="4"/>
  <c r="I12084" i="4"/>
  <c r="I12083" i="4"/>
  <c r="I12080" i="4"/>
  <c r="I12079" i="4"/>
  <c r="I12075" i="4"/>
  <c r="I12074" i="4"/>
  <c r="K12062" i="4"/>
  <c r="I12072" i="4"/>
  <c r="I12071" i="4"/>
  <c r="I12070" i="4"/>
  <c r="K12061" i="4"/>
  <c r="K12057" i="4"/>
  <c r="K12056" i="4"/>
  <c r="K12055" i="4"/>
  <c r="K12053" i="4"/>
  <c r="K12054" i="4"/>
  <c r="K12047" i="4"/>
  <c r="K12046" i="4"/>
  <c r="K12040" i="4"/>
  <c r="K12041" i="4"/>
  <c r="K12039" i="4"/>
  <c r="K12030" i="4"/>
  <c r="K12029" i="4"/>
  <c r="K12028" i="4"/>
  <c r="K12023" i="4"/>
  <c r="K12022" i="4"/>
  <c r="I12064" i="4"/>
  <c r="I12063" i="4"/>
  <c r="I12062" i="4"/>
  <c r="I12061" i="4"/>
  <c r="I12057" i="4"/>
  <c r="I12056" i="4"/>
  <c r="I12055" i="4"/>
  <c r="I12053" i="4"/>
  <c r="I12054" i="4"/>
  <c r="I12047" i="4"/>
  <c r="I12046" i="4"/>
  <c r="I12040" i="4"/>
  <c r="I12041" i="4"/>
  <c r="I12039" i="4"/>
  <c r="K12020" i="4"/>
  <c r="K12021" i="4"/>
  <c r="I12030" i="4"/>
  <c r="I12029" i="4"/>
  <c r="I12028" i="4"/>
  <c r="K12015" i="4"/>
  <c r="K12016" i="4"/>
  <c r="K12014" i="4"/>
  <c r="K12009" i="4"/>
  <c r="K12008" i="4"/>
  <c r="K12007" i="4"/>
  <c r="K12006" i="4"/>
  <c r="K12005" i="4"/>
  <c r="K11999" i="4"/>
  <c r="K12000" i="4"/>
  <c r="I12023" i="4"/>
  <c r="I12022" i="4"/>
  <c r="I12020" i="4"/>
  <c r="I12021" i="4"/>
  <c r="I12015" i="4"/>
  <c r="I12016" i="4"/>
  <c r="I12014" i="4"/>
  <c r="K11998" i="4"/>
  <c r="K11996" i="4"/>
  <c r="I12009" i="4"/>
  <c r="I12008" i="4"/>
  <c r="I12007" i="4"/>
  <c r="I12006" i="4"/>
  <c r="I12005" i="4"/>
  <c r="K11995" i="4"/>
  <c r="K11984" i="4"/>
  <c r="K11985" i="4"/>
  <c r="K11983" i="4"/>
  <c r="K11981" i="4"/>
  <c r="K11982" i="4"/>
  <c r="K11980" i="4"/>
  <c r="K11979" i="4"/>
  <c r="K11968" i="4"/>
  <c r="K11967" i="4"/>
  <c r="K11966" i="4"/>
  <c r="I11999" i="4"/>
  <c r="I12000" i="4"/>
  <c r="I11998" i="4"/>
  <c r="I11996" i="4"/>
  <c r="I11995" i="4"/>
  <c r="I11984" i="4"/>
  <c r="I11985" i="4"/>
  <c r="I11983" i="4"/>
  <c r="I11981" i="4"/>
  <c r="I11982" i="4"/>
  <c r="I11980" i="4"/>
  <c r="I11979" i="4"/>
  <c r="K11965" i="4"/>
  <c r="K11954" i="4"/>
  <c r="K11952" i="4"/>
  <c r="K11955" i="4"/>
  <c r="K11953" i="4"/>
  <c r="K11951" i="4"/>
  <c r="K11945" i="4"/>
  <c r="I11968" i="4"/>
  <c r="I11967" i="4"/>
  <c r="I11966" i="4"/>
  <c r="I11965" i="4"/>
  <c r="K11943" i="4"/>
  <c r="K11944" i="4"/>
  <c r="K11938" i="4"/>
  <c r="K11937" i="4"/>
  <c r="K11931" i="4"/>
  <c r="K11930" i="4"/>
  <c r="K11929" i="4"/>
  <c r="K11928" i="4"/>
  <c r="K11924" i="4"/>
  <c r="K11923" i="4"/>
  <c r="K11921" i="4"/>
  <c r="I11954" i="4"/>
  <c r="I11952" i="4"/>
  <c r="I11955" i="4"/>
  <c r="I11953" i="4"/>
  <c r="I11951" i="4"/>
  <c r="I11945" i="4"/>
  <c r="I11943" i="4"/>
  <c r="I11944" i="4"/>
  <c r="I11938" i="4"/>
  <c r="I11937" i="4"/>
  <c r="I11931" i="4"/>
  <c r="I11930" i="4"/>
  <c r="I11929" i="4"/>
  <c r="I11928" i="4"/>
  <c r="K11919" i="4"/>
  <c r="K11920" i="4"/>
  <c r="K11922" i="4"/>
  <c r="K11913" i="4"/>
  <c r="K11914" i="4"/>
  <c r="K11912" i="4"/>
  <c r="K11908" i="4"/>
  <c r="I11924" i="4"/>
  <c r="I11923" i="4"/>
  <c r="I11921" i="4"/>
  <c r="I11919" i="4"/>
  <c r="I11920" i="4"/>
  <c r="I11922" i="4"/>
  <c r="K11906" i="4"/>
  <c r="K11907" i="4"/>
  <c r="K11905" i="4"/>
  <c r="K11904" i="4"/>
  <c r="K11898" i="4"/>
  <c r="K11897" i="4"/>
  <c r="K11896" i="4"/>
  <c r="K11895" i="4"/>
  <c r="K11894" i="4"/>
  <c r="K11890" i="4"/>
  <c r="K11889" i="4"/>
  <c r="K11886" i="4"/>
  <c r="K11885" i="4"/>
  <c r="K11884" i="4"/>
  <c r="K11883" i="4"/>
  <c r="K11874" i="4"/>
  <c r="K11875" i="4"/>
  <c r="K11873" i="4"/>
  <c r="K11869" i="4"/>
  <c r="K11871" i="4"/>
  <c r="K11870" i="4"/>
  <c r="I11913" i="4"/>
  <c r="I11914" i="4"/>
  <c r="I11912" i="4"/>
  <c r="I11908" i="4"/>
  <c r="I11906" i="4"/>
  <c r="I11907" i="4"/>
  <c r="I11905" i="4"/>
  <c r="I11904" i="4"/>
  <c r="I11898" i="4"/>
  <c r="I11897" i="4"/>
  <c r="I11896" i="4"/>
  <c r="I11895" i="4"/>
  <c r="I11894" i="4"/>
  <c r="I11890" i="4"/>
  <c r="I11889" i="4"/>
  <c r="I11886" i="4"/>
  <c r="I11885" i="4"/>
  <c r="I11884" i="4"/>
  <c r="I11883" i="4"/>
  <c r="I11874" i="4"/>
  <c r="I11875" i="4"/>
  <c r="I11873" i="4"/>
  <c r="K11868" i="4"/>
  <c r="K11863" i="4"/>
  <c r="K11862" i="4"/>
  <c r="K11861" i="4"/>
  <c r="K11860" i="4"/>
  <c r="K11859" i="4"/>
  <c r="K11858" i="4"/>
  <c r="K11857" i="4"/>
  <c r="I11869" i="4"/>
  <c r="I11871" i="4"/>
  <c r="I11870" i="4"/>
  <c r="I11868" i="4"/>
  <c r="K11854" i="4"/>
  <c r="K11853" i="4"/>
  <c r="K11847" i="4"/>
  <c r="K11852" i="4"/>
  <c r="K11840" i="4"/>
  <c r="K11839" i="4"/>
  <c r="K11838" i="4"/>
  <c r="K11837" i="4"/>
  <c r="I11863" i="4"/>
  <c r="I11862" i="4"/>
  <c r="I11861" i="4"/>
  <c r="I11860" i="4"/>
  <c r="I11859" i="4"/>
  <c r="I11858" i="4"/>
  <c r="I11857" i="4"/>
  <c r="I11854" i="4"/>
  <c r="I11853" i="4"/>
  <c r="I11847" i="4"/>
  <c r="I11852" i="4"/>
  <c r="I11840" i="4"/>
  <c r="K11830" i="4"/>
  <c r="K11831" i="4"/>
  <c r="I11839" i="4"/>
  <c r="I11838" i="4"/>
  <c r="K11829" i="4"/>
  <c r="K11828" i="4"/>
  <c r="K11822" i="4"/>
  <c r="K11823" i="4"/>
  <c r="K11818" i="4"/>
  <c r="K11819" i="4"/>
  <c r="I11837" i="4"/>
  <c r="I11830" i="4"/>
  <c r="I11831" i="4"/>
  <c r="I11829" i="4"/>
  <c r="I11828" i="4"/>
  <c r="K11811" i="4"/>
  <c r="K11810" i="4"/>
  <c r="K11806" i="4"/>
  <c r="K11804" i="4"/>
  <c r="K11805" i="4"/>
  <c r="K11803" i="4"/>
  <c r="K11802" i="4"/>
  <c r="K11800" i="4"/>
  <c r="K11791" i="4"/>
  <c r="K11784" i="4"/>
  <c r="K11783" i="4"/>
  <c r="I11822" i="4"/>
  <c r="I11823" i="4"/>
  <c r="I11818" i="4"/>
  <c r="I11819" i="4"/>
  <c r="I11811" i="4"/>
  <c r="I11810" i="4"/>
  <c r="I11806" i="4"/>
  <c r="I11804" i="4"/>
  <c r="I11805" i="4"/>
  <c r="I11803" i="4"/>
  <c r="I11802" i="4"/>
  <c r="K11782" i="4"/>
  <c r="K11781" i="4"/>
  <c r="I11800" i="4"/>
  <c r="K11777" i="4"/>
  <c r="K11776" i="4"/>
  <c r="K11775" i="4"/>
  <c r="K11774" i="4"/>
  <c r="K11769" i="4"/>
  <c r="K11754" i="4"/>
  <c r="K11755" i="4"/>
  <c r="K11753" i="4"/>
  <c r="K11752" i="4"/>
  <c r="K11742" i="4"/>
  <c r="K11743" i="4"/>
  <c r="K11741" i="4"/>
  <c r="K11731" i="4"/>
  <c r="K11725" i="4"/>
  <c r="I11791" i="4"/>
  <c r="I11784" i="4"/>
  <c r="I11783" i="4"/>
  <c r="I11782" i="4"/>
  <c r="I11781" i="4"/>
  <c r="I11777" i="4"/>
  <c r="I11776" i="4"/>
  <c r="I11775" i="4"/>
  <c r="I11774" i="4"/>
  <c r="I11769" i="4"/>
  <c r="I11754" i="4"/>
  <c r="I11755" i="4"/>
  <c r="I11753" i="4"/>
  <c r="I11752" i="4"/>
  <c r="K11724" i="4"/>
  <c r="K11720" i="4"/>
  <c r="I11742" i="4"/>
  <c r="I11743" i="4"/>
  <c r="I11741" i="4"/>
  <c r="K11711" i="4"/>
  <c r="I11731" i="4"/>
  <c r="K11710" i="4"/>
  <c r="K11708" i="4"/>
  <c r="I11725" i="4"/>
  <c r="K11709" i="4"/>
  <c r="K11700" i="4"/>
  <c r="I11724" i="4"/>
  <c r="I11720" i="4"/>
  <c r="K11701" i="4"/>
  <c r="K11699" i="4"/>
  <c r="K11695" i="4"/>
  <c r="K11694" i="4"/>
  <c r="K11693" i="4"/>
  <c r="K11689" i="4"/>
  <c r="I11711" i="4"/>
  <c r="I11710" i="4"/>
  <c r="I11708" i="4"/>
  <c r="I11709" i="4"/>
  <c r="I11700" i="4"/>
  <c r="I11701" i="4"/>
  <c r="I11699" i="4"/>
  <c r="K11688" i="4"/>
  <c r="K11687" i="4"/>
  <c r="I11695" i="4"/>
  <c r="I11694" i="4"/>
  <c r="I11693" i="4"/>
  <c r="K11683" i="4"/>
  <c r="K11681" i="4"/>
  <c r="K11682" i="4"/>
  <c r="K11680" i="4"/>
  <c r="K11676" i="4"/>
  <c r="K11675" i="4"/>
  <c r="K11674" i="4"/>
  <c r="K11672" i="4"/>
  <c r="I11689" i="4"/>
  <c r="I11688" i="4"/>
  <c r="I11687" i="4"/>
  <c r="I11683" i="4"/>
  <c r="I11681" i="4"/>
  <c r="I11682" i="4"/>
  <c r="I11680" i="4"/>
  <c r="K11673" i="4"/>
  <c r="K11669" i="4"/>
  <c r="K11668" i="4"/>
  <c r="K11659" i="4"/>
  <c r="K11660" i="4"/>
  <c r="K11658" i="4"/>
  <c r="K11657" i="4"/>
  <c r="K11656" i="4"/>
  <c r="K11655" i="4"/>
  <c r="I11676" i="4"/>
  <c r="I11675" i="4"/>
  <c r="I11674" i="4"/>
  <c r="I11672" i="4"/>
  <c r="I11673" i="4"/>
  <c r="I11669" i="4"/>
  <c r="I11668" i="4"/>
  <c r="I11659" i="4"/>
  <c r="I11660" i="4"/>
  <c r="I11658" i="4"/>
  <c r="I11657" i="4"/>
  <c r="I11656" i="4"/>
  <c r="K11648" i="4"/>
  <c r="K11649" i="4"/>
  <c r="K11647" i="4"/>
  <c r="I11655" i="4"/>
  <c r="I11648" i="4"/>
  <c r="I11649" i="4"/>
  <c r="I11647" i="4"/>
  <c r="K11640" i="4"/>
  <c r="K11641" i="4"/>
  <c r="K11633" i="4"/>
  <c r="K11632" i="4"/>
  <c r="K11634" i="4"/>
  <c r="I11640" i="4"/>
  <c r="I11641" i="4"/>
  <c r="K11631" i="4"/>
  <c r="K11628" i="4"/>
  <c r="K11623" i="4"/>
  <c r="I11633" i="4"/>
  <c r="I11632" i="4"/>
  <c r="I11634" i="4"/>
  <c r="K11622" i="4"/>
  <c r="I11631" i="4"/>
  <c r="K11621" i="4"/>
  <c r="K11618" i="4"/>
  <c r="K11620" i="4"/>
  <c r="K11619" i="4"/>
  <c r="K11608" i="4"/>
  <c r="K11606" i="4"/>
  <c r="K11607" i="4"/>
  <c r="K11600" i="4"/>
  <c r="K11598" i="4"/>
  <c r="K11599" i="4"/>
  <c r="I11628" i="4"/>
  <c r="I11623" i="4"/>
  <c r="I11622" i="4"/>
  <c r="I11621" i="4"/>
  <c r="I11618" i="4"/>
  <c r="I11620" i="4"/>
  <c r="I11619" i="4"/>
  <c r="I11608" i="4"/>
  <c r="I11606" i="4"/>
  <c r="I11607" i="4"/>
  <c r="K11597" i="4"/>
  <c r="K11585" i="4"/>
  <c r="K11586" i="4"/>
  <c r="K11582" i="4"/>
  <c r="I11600" i="4"/>
  <c r="I11598" i="4"/>
  <c r="I11599" i="4"/>
  <c r="I11597" i="4"/>
  <c r="K11580" i="4"/>
  <c r="K11581" i="4"/>
  <c r="K11579" i="4"/>
  <c r="K11575" i="4"/>
  <c r="K11576" i="4"/>
  <c r="K11574" i="4"/>
  <c r="K11570" i="4"/>
  <c r="K11569" i="4"/>
  <c r="K11568" i="4"/>
  <c r="K11567" i="4"/>
  <c r="I11585" i="4"/>
  <c r="I11586" i="4"/>
  <c r="I11582" i="4"/>
  <c r="I11580" i="4"/>
  <c r="I11581" i="4"/>
  <c r="I11579" i="4"/>
  <c r="I11575" i="4"/>
  <c r="I11576" i="4"/>
  <c r="I11574" i="4"/>
  <c r="I11570" i="4"/>
  <c r="K11566" i="4"/>
  <c r="K11560" i="4"/>
  <c r="K11559" i="4"/>
  <c r="K11558" i="4"/>
  <c r="K11557" i="4"/>
  <c r="K11556" i="4"/>
  <c r="K11555" i="4"/>
  <c r="K11554" i="4"/>
  <c r="K11550" i="4"/>
  <c r="K11543" i="4"/>
  <c r="K11542" i="4"/>
  <c r="K11540" i="4"/>
  <c r="I11569" i="4"/>
  <c r="I11568" i="4"/>
  <c r="I11567" i="4"/>
  <c r="I11566" i="4"/>
  <c r="I11560" i="4"/>
  <c r="I11559" i="4"/>
  <c r="I11558" i="4"/>
  <c r="I11557" i="4"/>
  <c r="I11556" i="4"/>
  <c r="I11555" i="4"/>
  <c r="I11554" i="4"/>
  <c r="K11541" i="4"/>
  <c r="I11550" i="4"/>
  <c r="I11543" i="4"/>
  <c r="K11539" i="4"/>
  <c r="K11534" i="4"/>
  <c r="K11532" i="4"/>
  <c r="K11533" i="4"/>
  <c r="K11531" i="4"/>
  <c r="K11526" i="4"/>
  <c r="K11525" i="4"/>
  <c r="K11524" i="4"/>
  <c r="K11518" i="4"/>
  <c r="K11517" i="4"/>
  <c r="K11516" i="4"/>
  <c r="K11509" i="4"/>
  <c r="I11542" i="4"/>
  <c r="I11540" i="4"/>
  <c r="I11541" i="4"/>
  <c r="I11539" i="4"/>
  <c r="I11534" i="4"/>
  <c r="I11532" i="4"/>
  <c r="I11533" i="4"/>
  <c r="I11531" i="4"/>
  <c r="I11526" i="4"/>
  <c r="I11525" i="4"/>
  <c r="I11524" i="4"/>
  <c r="K11507" i="4"/>
  <c r="K11508" i="4"/>
  <c r="K11501" i="4"/>
  <c r="K11494" i="4"/>
  <c r="K11488" i="4"/>
  <c r="K11487" i="4"/>
  <c r="K11486" i="4"/>
  <c r="K11482" i="4"/>
  <c r="I11518" i="4"/>
  <c r="I11517" i="4"/>
  <c r="I11516" i="4"/>
  <c r="I11509" i="4"/>
  <c r="I11507" i="4"/>
  <c r="I11508" i="4"/>
  <c r="I11501" i="4"/>
  <c r="I11494" i="4"/>
  <c r="K11474" i="4"/>
  <c r="K11470" i="4"/>
  <c r="K11471" i="4"/>
  <c r="I11488" i="4"/>
  <c r="I11487" i="4"/>
  <c r="I11486" i="4"/>
  <c r="I11482" i="4"/>
  <c r="K11473" i="4"/>
  <c r="K11472" i="4"/>
  <c r="K11467" i="4"/>
  <c r="K11466" i="4"/>
  <c r="K11465" i="4"/>
  <c r="K11464" i="4"/>
  <c r="K11463" i="4"/>
  <c r="K11462" i="4"/>
  <c r="K11461" i="4"/>
  <c r="K11453" i="4"/>
  <c r="K11451" i="4"/>
  <c r="K11452" i="4"/>
  <c r="I11474" i="4"/>
  <c r="I11470" i="4"/>
  <c r="I11471" i="4"/>
  <c r="I11473" i="4"/>
  <c r="I11472" i="4"/>
  <c r="I11467" i="4"/>
  <c r="I11466" i="4"/>
  <c r="I11465" i="4"/>
  <c r="I11464" i="4"/>
  <c r="I11463" i="4"/>
  <c r="I11462" i="4"/>
  <c r="I11461" i="4"/>
  <c r="K11450" i="4"/>
  <c r="K11449" i="4"/>
  <c r="K11448" i="4"/>
  <c r="K11441" i="4"/>
  <c r="K11439" i="4"/>
  <c r="K11440" i="4"/>
  <c r="K11437" i="4"/>
  <c r="K11438" i="4"/>
  <c r="K11436" i="4"/>
  <c r="K11435" i="4"/>
  <c r="K11434" i="4"/>
  <c r="K11431" i="4"/>
  <c r="K11433" i="4"/>
  <c r="I11453" i="4"/>
  <c r="I11451" i="4"/>
  <c r="I11452" i="4"/>
  <c r="I11450" i="4"/>
  <c r="I11449" i="4"/>
  <c r="I11448" i="4"/>
  <c r="I11441" i="4"/>
  <c r="I11439" i="4"/>
  <c r="I11440" i="4"/>
  <c r="I11437" i="4"/>
  <c r="I11438" i="4"/>
  <c r="I11436" i="4"/>
  <c r="K11432" i="4"/>
  <c r="K11430" i="4"/>
  <c r="K11413" i="4"/>
  <c r="K11410" i="4"/>
  <c r="K11409" i="4"/>
  <c r="I11413" i="4"/>
  <c r="I11435" i="4"/>
  <c r="I11434" i="4"/>
  <c r="I11431" i="4"/>
  <c r="I11433" i="4"/>
  <c r="I11432" i="4"/>
  <c r="I11430" i="4"/>
  <c r="K11408" i="4"/>
  <c r="K11407" i="4"/>
  <c r="K11406" i="4"/>
  <c r="K11405" i="4"/>
  <c r="K11397" i="4"/>
  <c r="K11396" i="4"/>
  <c r="K11395" i="4"/>
  <c r="K11389" i="4"/>
  <c r="K11388" i="4"/>
  <c r="K11387" i="4"/>
  <c r="K11380" i="4"/>
  <c r="K11372" i="4"/>
  <c r="K11371" i="4"/>
  <c r="K11370" i="4"/>
  <c r="K11369" i="4"/>
  <c r="K11363" i="4"/>
  <c r="K11358" i="4"/>
  <c r="K11357" i="4"/>
  <c r="K11356" i="4"/>
  <c r="K11351" i="4"/>
  <c r="K11350" i="4"/>
  <c r="K11349" i="4"/>
  <c r="K11348" i="4"/>
  <c r="K11347" i="4"/>
  <c r="K11341" i="4"/>
  <c r="K11340" i="4"/>
  <c r="K11339" i="4"/>
  <c r="K11334" i="4"/>
  <c r="K11333" i="4"/>
  <c r="K11332" i="4"/>
  <c r="K11326" i="4"/>
  <c r="K11325" i="4"/>
  <c r="K11324" i="4"/>
  <c r="K11323" i="4"/>
  <c r="K11322" i="4"/>
  <c r="K11321" i="4"/>
  <c r="K11315" i="4"/>
  <c r="K11314" i="4"/>
  <c r="K11313" i="4"/>
  <c r="K11312" i="4"/>
  <c r="K11311" i="4"/>
  <c r="K11310" i="4"/>
  <c r="K11309" i="4"/>
  <c r="K11303" i="4"/>
  <c r="K11302" i="4"/>
  <c r="K11301" i="4"/>
  <c r="K11300" i="4"/>
  <c r="K11290" i="4"/>
  <c r="K11289" i="4"/>
  <c r="K11281" i="4"/>
  <c r="K11278" i="4"/>
  <c r="K11277" i="4"/>
  <c r="K11276" i="4"/>
  <c r="K11275" i="4"/>
  <c r="K11274" i="4"/>
  <c r="K11270" i="4"/>
  <c r="K11269" i="4"/>
  <c r="K11267" i="4"/>
  <c r="K11266" i="4"/>
  <c r="K11265" i="4"/>
  <c r="K11264" i="4"/>
  <c r="K11262" i="4"/>
  <c r="K11261" i="4"/>
  <c r="K11260" i="4"/>
  <c r="K11259" i="4"/>
  <c r="K11258" i="4"/>
  <c r="K11257" i="4"/>
  <c r="K11250" i="4"/>
  <c r="K11249" i="4"/>
  <c r="K11248" i="4"/>
  <c r="K11241" i="4"/>
  <c r="K11237" i="4"/>
  <c r="K11236" i="4"/>
  <c r="K11235" i="4"/>
  <c r="K11234" i="4"/>
  <c r="K11226" i="4"/>
  <c r="K11225" i="4"/>
  <c r="K11224" i="4"/>
  <c r="K11215" i="4"/>
  <c r="K11214" i="4"/>
  <c r="K11213" i="4"/>
  <c r="K11212" i="4"/>
  <c r="K11209" i="4"/>
  <c r="K11208" i="4"/>
  <c r="K11207" i="4"/>
  <c r="K11206" i="4"/>
  <c r="K11205" i="4"/>
  <c r="K11197" i="4"/>
  <c r="K11196" i="4"/>
  <c r="K11195" i="4"/>
  <c r="K11194" i="4"/>
  <c r="K11190" i="4"/>
  <c r="K11189" i="4"/>
  <c r="K11188" i="4"/>
  <c r="K11187" i="4"/>
  <c r="K11184" i="4"/>
  <c r="K11183" i="4"/>
  <c r="K11182" i="4"/>
  <c r="K11181" i="4"/>
  <c r="K11180" i="4"/>
  <c r="K11179" i="4"/>
  <c r="K11178" i="4"/>
  <c r="K11176" i="4"/>
  <c r="K11175" i="4"/>
  <c r="K11174" i="4"/>
  <c r="K11170" i="4"/>
  <c r="K11169" i="4"/>
  <c r="K11164" i="4"/>
  <c r="K11160" i="4"/>
  <c r="K11159" i="4"/>
  <c r="K11158" i="4"/>
  <c r="K11157" i="4"/>
  <c r="K11154" i="4"/>
  <c r="K11147" i="4"/>
  <c r="K11146" i="4"/>
  <c r="K11145" i="4"/>
  <c r="K11144" i="4"/>
  <c r="K11143" i="4"/>
  <c r="K11137" i="4"/>
  <c r="K11136" i="4"/>
  <c r="K11135" i="4"/>
  <c r="K11134" i="4"/>
  <c r="K11129" i="4"/>
  <c r="K11126" i="4"/>
  <c r="K11125" i="4"/>
  <c r="K11124" i="4"/>
  <c r="K11123" i="4"/>
  <c r="K11122" i="4"/>
  <c r="K11117" i="4"/>
  <c r="K11116" i="4"/>
  <c r="K11115" i="4"/>
  <c r="K11106" i="4"/>
  <c r="K11105" i="4"/>
  <c r="K11097" i="4"/>
  <c r="K11088" i="4"/>
  <c r="K11087" i="4"/>
  <c r="K11082" i="4"/>
  <c r="K11081" i="4"/>
  <c r="K11080" i="4"/>
  <c r="K11077" i="4"/>
  <c r="K11076" i="4"/>
  <c r="K11075" i="4"/>
  <c r="K11074" i="4"/>
  <c r="K11073" i="4"/>
  <c r="K11068" i="4"/>
  <c r="K11067" i="4"/>
  <c r="K11066" i="4"/>
  <c r="K11062" i="4"/>
  <c r="K11059" i="4"/>
  <c r="K11054" i="4"/>
  <c r="K11053" i="4"/>
  <c r="K11052" i="4"/>
  <c r="K11051" i="4"/>
  <c r="K11050" i="4"/>
  <c r="K11049" i="4"/>
  <c r="K11041" i="4"/>
  <c r="K11040" i="4"/>
  <c r="K11039" i="4"/>
  <c r="K11035" i="4"/>
  <c r="K11034" i="4"/>
  <c r="K11033" i="4"/>
  <c r="K11032" i="4"/>
  <c r="K11031" i="4"/>
  <c r="K11023" i="4"/>
  <c r="K11019" i="4"/>
  <c r="K11016" i="4"/>
  <c r="K11015" i="4"/>
  <c r="K11014" i="4"/>
  <c r="K11010" i="4"/>
  <c r="K11009" i="4"/>
  <c r="K11007" i="4"/>
  <c r="K11002" i="4"/>
  <c r="K11001" i="4"/>
  <c r="K10999" i="4"/>
  <c r="K10998" i="4"/>
  <c r="K10997" i="4"/>
  <c r="K10992" i="4"/>
  <c r="K10991" i="4"/>
  <c r="K10990" i="4"/>
  <c r="K10989" i="4"/>
  <c r="K10985" i="4"/>
  <c r="K10984" i="4"/>
  <c r="K10983" i="4"/>
  <c r="K10976" i="4"/>
  <c r="K10970" i="4"/>
  <c r="K10966" i="4"/>
  <c r="K10962" i="4"/>
  <c r="K10961" i="4"/>
  <c r="K10960" i="4"/>
  <c r="K10952" i="4"/>
  <c r="K10951" i="4"/>
  <c r="K10950" i="4"/>
  <c r="K10943" i="4"/>
  <c r="K10940" i="4"/>
  <c r="K10939" i="4"/>
  <c r="K10935" i="4"/>
  <c r="K10929" i="4"/>
  <c r="K10920" i="4"/>
  <c r="K10919" i="4"/>
  <c r="K10916" i="4"/>
  <c r="K10915" i="4"/>
  <c r="K10914" i="4"/>
  <c r="K10910" i="4"/>
  <c r="K10909" i="4"/>
  <c r="K10908" i="4"/>
  <c r="K10907" i="4"/>
  <c r="K10903" i="4"/>
  <c r="K10902" i="4"/>
  <c r="K10901" i="4"/>
  <c r="K10897" i="4"/>
  <c r="K10894" i="4"/>
  <c r="K10893" i="4"/>
  <c r="K10892" i="4"/>
  <c r="K10887" i="4"/>
  <c r="K10886" i="4"/>
  <c r="K10885" i="4"/>
  <c r="K10883" i="4"/>
  <c r="K10882" i="4"/>
  <c r="K10881" i="4"/>
  <c r="K10880" i="4"/>
  <c r="K10879" i="4"/>
  <c r="K10878" i="4"/>
  <c r="K10875" i="4"/>
  <c r="K10874" i="4"/>
  <c r="K10873" i="4"/>
  <c r="K10872" i="4"/>
  <c r="K10867" i="4"/>
  <c r="K10866" i="4"/>
  <c r="K10865" i="4"/>
  <c r="K10864" i="4"/>
  <c r="K10860" i="4"/>
  <c r="K10859" i="4"/>
  <c r="K10854" i="4"/>
  <c r="K10850" i="4"/>
  <c r="K10849" i="4"/>
  <c r="K10848" i="4"/>
  <c r="K10846" i="4"/>
  <c r="K10845" i="4"/>
  <c r="K10844" i="4"/>
  <c r="K10841" i="4"/>
  <c r="K10840" i="4"/>
  <c r="K10839" i="4"/>
  <c r="K10838" i="4"/>
  <c r="K10835" i="4"/>
  <c r="K10834" i="4"/>
  <c r="K10830" i="4"/>
  <c r="K10829" i="4"/>
  <c r="K10828" i="4"/>
  <c r="K10822" i="4"/>
  <c r="K10821" i="4"/>
  <c r="K10820" i="4"/>
  <c r="K10816" i="4"/>
  <c r="K10815" i="4"/>
  <c r="K10814" i="4"/>
  <c r="K10813" i="4"/>
  <c r="K10812" i="4"/>
  <c r="K10811" i="4"/>
  <c r="K10808" i="4"/>
  <c r="K10806" i="4"/>
  <c r="K10805" i="4"/>
  <c r="K10802" i="4"/>
  <c r="K10796" i="4"/>
  <c r="K10795" i="4"/>
  <c r="K10794" i="4"/>
  <c r="K10788" i="4"/>
  <c r="K10787" i="4"/>
  <c r="K10786" i="4"/>
  <c r="K10779" i="4"/>
  <c r="K10778" i="4"/>
  <c r="K10774" i="4"/>
  <c r="K10773" i="4"/>
  <c r="K10770" i="4"/>
  <c r="K10769" i="4"/>
  <c r="K10768" i="4"/>
  <c r="K10767" i="4"/>
  <c r="K10764" i="4"/>
  <c r="K10763" i="4"/>
  <c r="K10762" i="4"/>
  <c r="K10761" i="4"/>
  <c r="K10760" i="4"/>
  <c r="K10754" i="4"/>
  <c r="K10751" i="4"/>
  <c r="K10750" i="4"/>
  <c r="K10744" i="4"/>
  <c r="K10743" i="4"/>
  <c r="K10742" i="4"/>
  <c r="K10732" i="4"/>
  <c r="K10731" i="4"/>
  <c r="K10728" i="4"/>
  <c r="K10727" i="4"/>
  <c r="K10726" i="4"/>
  <c r="K10725" i="4"/>
  <c r="K10717" i="4"/>
  <c r="K10716" i="4"/>
  <c r="K10715" i="4"/>
  <c r="K10714" i="4"/>
  <c r="K10713" i="4"/>
  <c r="K10710" i="4"/>
  <c r="K10709" i="4"/>
  <c r="K10708" i="4"/>
  <c r="K10707" i="4"/>
  <c r="K10700" i="4"/>
  <c r="K10699" i="4"/>
  <c r="K10698" i="4"/>
  <c r="K10697" i="4"/>
  <c r="K10693" i="4"/>
  <c r="K10692" i="4"/>
  <c r="K10691" i="4"/>
  <c r="K10690" i="4"/>
  <c r="K10684" i="4"/>
  <c r="K10683" i="4"/>
  <c r="K10682" i="4"/>
  <c r="K10681" i="4"/>
  <c r="K10676" i="4"/>
  <c r="K10675" i="4"/>
  <c r="K10672" i="4"/>
  <c r="K10671" i="4"/>
  <c r="K10668" i="4"/>
  <c r="K10667" i="4"/>
  <c r="K10666" i="4"/>
  <c r="K10665" i="4"/>
  <c r="K10664" i="4"/>
  <c r="K10659" i="4"/>
  <c r="K10658" i="4"/>
  <c r="K10657" i="4"/>
  <c r="K10656" i="4"/>
  <c r="K10655" i="4"/>
  <c r="K10654" i="4"/>
  <c r="K10653" i="4"/>
  <c r="K10648" i="4"/>
  <c r="K10647" i="4"/>
  <c r="K10646" i="4"/>
  <c r="K10645" i="4"/>
  <c r="K10644" i="4"/>
  <c r="K10640" i="4"/>
  <c r="K10639" i="4"/>
  <c r="K10634" i="4"/>
  <c r="K10629" i="4"/>
  <c r="K10628" i="4"/>
  <c r="K10627" i="4"/>
  <c r="K10626" i="4"/>
  <c r="K10625" i="4"/>
  <c r="K10622" i="4"/>
  <c r="K10621" i="4"/>
  <c r="K10620" i="4"/>
  <c r="K10617" i="4"/>
  <c r="K10616" i="4"/>
  <c r="K10615" i="4"/>
  <c r="K10608" i="4"/>
  <c r="K10606" i="4"/>
  <c r="K10605" i="4"/>
  <c r="K10604" i="4"/>
  <c r="K10603" i="4"/>
  <c r="K10602" i="4"/>
  <c r="K10597" i="4"/>
  <c r="K10596" i="4"/>
  <c r="K10595" i="4"/>
  <c r="K10590" i="4"/>
  <c r="K10589" i="4"/>
  <c r="K10578" i="4"/>
  <c r="K10577" i="4"/>
  <c r="K10576" i="4"/>
  <c r="K10567" i="4"/>
  <c r="K10566" i="4"/>
  <c r="K10561" i="4"/>
  <c r="K10560" i="4"/>
  <c r="K10559" i="4"/>
  <c r="K10555" i="4"/>
  <c r="K10554" i="4"/>
  <c r="K10553" i="4"/>
  <c r="K10546" i="4"/>
  <c r="K10538" i="4"/>
  <c r="K10537" i="4"/>
  <c r="K10536" i="4"/>
  <c r="K10535" i="4"/>
  <c r="K10532" i="4"/>
  <c r="K10531" i="4"/>
  <c r="K10530" i="4"/>
  <c r="K10523" i="4"/>
  <c r="K10522" i="4"/>
  <c r="K10521" i="4"/>
  <c r="K10520" i="4"/>
  <c r="K10515" i="4"/>
  <c r="K10508" i="4"/>
  <c r="K10507" i="4"/>
  <c r="K10503" i="4"/>
  <c r="K10497" i="4"/>
  <c r="K10496" i="4"/>
  <c r="K10495" i="4"/>
  <c r="K10494" i="4"/>
  <c r="K10489" i="4"/>
  <c r="K10488" i="4"/>
  <c r="K10487" i="4"/>
  <c r="K10472" i="4"/>
  <c r="K10471" i="4"/>
  <c r="K10470" i="4"/>
  <c r="K10469" i="4"/>
  <c r="K10468" i="4"/>
  <c r="K10461" i="4"/>
  <c r="K10460" i="4"/>
  <c r="K10459" i="4"/>
  <c r="K10458" i="4"/>
  <c r="K10457" i="4"/>
  <c r="K10456" i="4"/>
  <c r="K10455" i="4"/>
  <c r="K10454" i="4"/>
  <c r="K10448" i="4"/>
  <c r="K10447" i="4"/>
  <c r="K10446" i="4"/>
  <c r="K10440" i="4"/>
  <c r="K10439" i="4"/>
  <c r="K10429" i="4"/>
  <c r="K10428" i="4"/>
  <c r="K10426" i="4"/>
  <c r="K10425" i="4"/>
  <c r="K10424" i="4"/>
  <c r="K10423" i="4"/>
  <c r="K10422" i="4"/>
  <c r="K10421" i="4"/>
  <c r="K10409" i="4"/>
  <c r="K10403" i="4"/>
  <c r="K10402" i="4"/>
  <c r="K10401" i="4"/>
  <c r="K10400" i="4"/>
  <c r="K10392" i="4"/>
  <c r="K10391" i="4"/>
  <c r="K10382" i="4"/>
  <c r="K10381" i="4"/>
  <c r="K10375" i="4"/>
  <c r="K10374" i="4"/>
  <c r="K10373" i="4"/>
  <c r="K10372" i="4"/>
  <c r="K10364" i="4"/>
  <c r="K10360" i="4"/>
  <c r="K10359" i="4"/>
  <c r="K10358" i="4"/>
  <c r="K10357" i="4"/>
  <c r="K10356" i="4"/>
  <c r="K10348" i="4"/>
  <c r="K10347" i="4"/>
  <c r="K10346" i="4"/>
  <c r="K10345" i="4"/>
  <c r="K10341" i="4"/>
  <c r="K10340" i="4"/>
  <c r="K10339" i="4"/>
  <c r="K10338" i="4"/>
  <c r="K10335" i="4"/>
  <c r="K10334" i="4"/>
  <c r="K10333" i="4"/>
  <c r="K10332" i="4"/>
  <c r="K10323" i="4"/>
  <c r="K10322" i="4"/>
  <c r="K10321" i="4"/>
  <c r="K10320" i="4"/>
  <c r="K10317" i="4"/>
  <c r="K10316" i="4"/>
  <c r="K10315" i="4"/>
  <c r="K10305" i="4"/>
  <c r="K10304" i="4"/>
  <c r="K10303" i="4"/>
  <c r="K10291" i="4"/>
  <c r="K10290" i="4"/>
  <c r="K10289" i="4"/>
  <c r="K10285" i="4"/>
  <c r="K10284" i="4"/>
  <c r="K10283" i="4"/>
  <c r="K10282" i="4"/>
  <c r="K10281" i="4"/>
  <c r="K10274" i="4"/>
  <c r="K10272" i="4"/>
  <c r="K10273" i="4"/>
  <c r="K10271" i="4"/>
  <c r="K10270" i="4"/>
  <c r="K10263" i="4"/>
  <c r="K10262" i="4"/>
  <c r="K10261" i="4"/>
  <c r="K10260" i="4"/>
  <c r="K10259" i="4"/>
  <c r="K10258" i="4"/>
  <c r="K10253" i="4"/>
  <c r="K10252" i="4"/>
  <c r="K10251" i="4"/>
  <c r="K10250" i="4"/>
  <c r="K10243" i="4"/>
  <c r="K10242" i="4"/>
  <c r="K10234" i="4"/>
  <c r="K10233" i="4"/>
  <c r="K10232" i="4"/>
  <c r="K10231" i="4"/>
  <c r="K10226" i="4"/>
  <c r="K10225" i="4"/>
  <c r="K10223" i="4"/>
  <c r="K10222" i="4"/>
  <c r="K10221" i="4"/>
  <c r="K10220" i="4"/>
  <c r="K10219" i="4"/>
  <c r="K10212" i="4"/>
  <c r="K10211" i="4"/>
  <c r="K10194" i="4"/>
  <c r="K10193" i="4"/>
  <c r="K10192" i="4"/>
  <c r="K10191" i="4"/>
  <c r="K10187" i="4"/>
  <c r="K10186" i="4"/>
  <c r="K10185" i="4"/>
  <c r="K10184" i="4"/>
  <c r="K10177" i="4"/>
  <c r="K10176" i="4"/>
  <c r="K10169" i="4"/>
  <c r="K10168" i="4"/>
  <c r="K10167" i="4"/>
  <c r="K10166" i="4"/>
  <c r="K10165" i="4"/>
  <c r="K10164" i="4"/>
  <c r="K10157" i="4"/>
  <c r="K10156" i="4"/>
  <c r="K10155" i="4"/>
  <c r="K10151" i="4"/>
  <c r="K10150" i="4"/>
  <c r="K10149" i="4"/>
  <c r="K10148" i="4"/>
  <c r="K10147" i="4"/>
  <c r="K10140" i="4"/>
  <c r="K10139" i="4"/>
  <c r="K10138" i="4"/>
  <c r="K10137" i="4"/>
  <c r="K10136" i="4"/>
  <c r="K10129" i="4"/>
  <c r="K10128" i="4"/>
  <c r="K10127" i="4"/>
  <c r="K10122" i="4"/>
  <c r="K10121" i="4"/>
  <c r="K10120" i="4"/>
  <c r="K10115" i="4"/>
  <c r="K10114" i="4"/>
  <c r="K10113" i="4"/>
  <c r="K10112" i="4"/>
  <c r="K10111" i="4"/>
  <c r="K10110" i="4"/>
  <c r="K10108" i="4"/>
  <c r="K10109" i="4"/>
  <c r="K10101" i="4"/>
  <c r="K10100" i="4"/>
  <c r="K10099" i="4"/>
  <c r="K10098" i="4"/>
  <c r="K10087" i="4"/>
  <c r="K10086" i="4"/>
  <c r="K10079" i="4"/>
  <c r="K10078" i="4"/>
  <c r="K10070" i="4"/>
  <c r="K10069" i="4"/>
  <c r="K10068" i="4"/>
  <c r="K10067" i="4"/>
  <c r="K10066" i="4"/>
  <c r="K10065" i="4"/>
  <c r="K10058" i="4"/>
  <c r="K10057" i="4"/>
  <c r="K10056" i="4"/>
  <c r="K10048" i="4"/>
  <c r="K10047" i="4"/>
  <c r="K10044" i="4"/>
  <c r="K10043" i="4"/>
  <c r="K10042" i="4"/>
  <c r="K10041" i="4"/>
  <c r="K10037" i="4"/>
  <c r="K10036" i="4"/>
  <c r="K10032" i="4"/>
  <c r="K10031" i="4"/>
  <c r="K10030" i="4"/>
  <c r="K10029" i="4"/>
  <c r="K10021" i="4"/>
  <c r="K10020" i="4"/>
  <c r="K10018" i="4"/>
  <c r="K10017" i="4"/>
  <c r="K10016" i="4"/>
  <c r="K10007" i="4"/>
  <c r="K10006" i="4"/>
  <c r="K10005" i="4"/>
  <c r="K10004" i="4"/>
  <c r="K9998" i="4"/>
  <c r="K9997" i="4"/>
  <c r="K9996" i="4"/>
  <c r="K9995" i="4"/>
  <c r="K9985" i="4"/>
  <c r="K9984" i="4"/>
  <c r="K9977" i="4"/>
  <c r="K9976" i="4"/>
  <c r="K9975" i="4"/>
  <c r="K9974" i="4"/>
  <c r="K9973" i="4"/>
  <c r="K9970" i="4"/>
  <c r="K9969" i="4"/>
  <c r="K9968" i="4"/>
  <c r="K9967" i="4"/>
  <c r="K9966" i="4"/>
  <c r="K9965" i="4"/>
  <c r="K9964" i="4"/>
  <c r="K9963" i="4"/>
  <c r="K9959" i="4"/>
  <c r="K9958" i="4"/>
  <c r="K9951" i="4"/>
  <c r="K9950" i="4"/>
  <c r="K9949" i="4"/>
  <c r="K9937" i="4"/>
  <c r="K9936" i="4"/>
  <c r="K9929" i="4"/>
  <c r="K9928" i="4"/>
  <c r="K9927" i="4"/>
  <c r="K9926" i="4"/>
  <c r="K9922" i="4"/>
  <c r="K9921" i="4"/>
  <c r="K9920" i="4"/>
  <c r="K9919" i="4"/>
  <c r="K9918" i="4"/>
  <c r="K9917" i="4"/>
  <c r="K9916" i="4"/>
  <c r="K9915" i="4"/>
  <c r="K9910" i="4"/>
  <c r="K9909" i="4"/>
  <c r="K9908" i="4"/>
  <c r="K9907" i="4"/>
  <c r="K9906" i="4"/>
  <c r="K9899" i="4"/>
  <c r="K9898" i="4"/>
  <c r="K9893" i="4"/>
  <c r="K9892" i="4"/>
  <c r="K9891" i="4"/>
  <c r="K9890" i="4"/>
  <c r="K9882" i="4"/>
  <c r="K9881" i="4"/>
  <c r="K9880" i="4"/>
  <c r="K9879" i="4"/>
  <c r="K9878" i="4"/>
  <c r="K9877" i="4"/>
  <c r="K9876" i="4"/>
  <c r="K9871" i="4"/>
  <c r="K9870" i="4"/>
  <c r="K9869" i="4"/>
  <c r="K9863" i="4"/>
  <c r="K9862" i="4"/>
  <c r="K9861" i="4"/>
  <c r="K9852" i="4"/>
  <c r="K9851" i="4"/>
  <c r="K9850" i="4"/>
  <c r="K9849" i="4"/>
  <c r="K9848" i="4"/>
  <c r="K9842" i="4"/>
  <c r="K9841" i="4"/>
  <c r="K9840" i="4"/>
  <c r="K9839" i="4"/>
  <c r="K9838" i="4"/>
  <c r="K9834" i="4"/>
  <c r="K9833" i="4"/>
  <c r="K9832" i="4"/>
  <c r="K9831" i="4"/>
  <c r="K9820" i="4"/>
  <c r="K9819" i="4"/>
  <c r="K9818" i="4"/>
  <c r="K9817" i="4"/>
  <c r="K9809" i="4"/>
  <c r="K9808" i="4"/>
  <c r="K9807" i="4"/>
  <c r="K9806" i="4"/>
  <c r="K9795" i="4"/>
  <c r="K9794" i="4"/>
  <c r="K9786" i="4"/>
  <c r="K9785" i="4"/>
  <c r="K9784" i="4"/>
  <c r="K9783" i="4"/>
  <c r="K9775" i="4"/>
  <c r="K9774" i="4"/>
  <c r="K9773" i="4"/>
  <c r="K9772" i="4"/>
  <c r="K9760" i="4"/>
  <c r="K9759" i="4"/>
  <c r="K9758" i="4"/>
  <c r="K9743" i="4"/>
  <c r="K9733" i="4"/>
  <c r="K9732" i="4"/>
  <c r="K9731" i="4"/>
  <c r="K9723" i="4"/>
  <c r="K9722" i="4"/>
  <c r="K9716" i="4"/>
  <c r="K9715" i="4"/>
  <c r="K9714" i="4"/>
  <c r="K9713" i="4"/>
  <c r="K9712" i="4"/>
  <c r="K9703" i="4"/>
  <c r="K9702" i="4"/>
  <c r="K9701" i="4"/>
  <c r="K9700" i="4"/>
  <c r="K9699" i="4"/>
  <c r="K9690" i="4"/>
  <c r="K9689" i="4"/>
  <c r="K9679" i="4"/>
  <c r="K9678" i="4"/>
  <c r="K9677" i="4"/>
  <c r="K9676" i="4"/>
  <c r="K9670" i="4"/>
  <c r="K9669" i="4"/>
  <c r="K9668" i="4"/>
  <c r="K9667" i="4"/>
  <c r="K9666" i="4"/>
  <c r="K9665" i="4"/>
  <c r="K9664" i="4"/>
  <c r="K9663" i="4"/>
  <c r="K9662" i="4"/>
  <c r="K9653" i="4"/>
  <c r="K9652" i="4"/>
  <c r="K9651" i="4"/>
  <c r="K9650" i="4"/>
  <c r="K9649" i="4"/>
  <c r="K9648" i="4"/>
  <c r="K9644" i="4"/>
  <c r="K9643" i="4"/>
  <c r="K9642" i="4"/>
  <c r="K9641" i="4"/>
  <c r="K9638" i="4"/>
  <c r="K9637" i="4"/>
  <c r="K9636" i="4"/>
  <c r="K9635" i="4"/>
  <c r="K9634" i="4"/>
  <c r="K9629" i="4"/>
  <c r="K9628" i="4"/>
  <c r="K9620" i="4"/>
  <c r="K9619" i="4"/>
  <c r="K9618" i="4"/>
  <c r="K9617" i="4"/>
  <c r="K9607" i="4"/>
  <c r="K9606" i="4"/>
  <c r="K9605" i="4"/>
  <c r="K9604" i="4"/>
  <c r="K9596" i="4"/>
  <c r="K9595" i="4"/>
  <c r="K9594" i="4"/>
  <c r="K9593" i="4"/>
  <c r="K9586" i="4"/>
  <c r="K9585" i="4"/>
  <c r="K9584" i="4"/>
  <c r="K9583" i="4"/>
  <c r="K9574" i="4"/>
  <c r="K9573" i="4"/>
  <c r="K9572" i="4"/>
  <c r="K9571" i="4"/>
  <c r="K9570" i="4"/>
  <c r="K9560" i="4"/>
  <c r="K9559" i="4"/>
  <c r="K9558" i="4"/>
  <c r="K9557" i="4"/>
  <c r="K9556" i="4"/>
  <c r="K9549" i="4"/>
  <c r="K9548" i="4"/>
  <c r="K9547" i="4"/>
  <c r="K9546" i="4"/>
  <c r="K9545" i="4"/>
  <c r="K9538" i="4"/>
  <c r="K9537" i="4"/>
  <c r="K9536" i="4"/>
  <c r="K9535" i="4"/>
  <c r="K9534" i="4"/>
  <c r="K9533" i="4"/>
  <c r="K9532" i="4"/>
  <c r="K9531" i="4"/>
  <c r="K9530" i="4"/>
  <c r="K9523" i="4"/>
  <c r="K9522" i="4"/>
  <c r="K9521" i="4"/>
  <c r="K9520" i="4"/>
  <c r="K9514" i="4"/>
  <c r="K9513" i="4"/>
  <c r="K9512" i="4"/>
  <c r="K9511" i="4"/>
  <c r="K9507" i="4"/>
  <c r="K9506" i="4"/>
  <c r="K9505" i="4"/>
  <c r="K9504" i="4"/>
  <c r="K9503" i="4"/>
  <c r="K9492" i="4"/>
  <c r="K9491" i="4"/>
  <c r="K9490" i="4"/>
  <c r="K9489" i="4"/>
  <c r="K9488" i="4"/>
  <c r="K9487" i="4"/>
  <c r="K9486" i="4"/>
  <c r="K9472" i="4"/>
  <c r="K9471" i="4"/>
  <c r="K9470" i="4"/>
  <c r="K9469" i="4"/>
  <c r="K9468" i="4"/>
  <c r="K9467" i="4"/>
  <c r="K9466" i="4"/>
  <c r="K9465" i="4"/>
  <c r="K9454" i="4"/>
  <c r="K9453" i="4"/>
  <c r="K9452" i="4"/>
  <c r="K9451" i="4"/>
  <c r="K9450" i="4"/>
  <c r="K9442" i="4"/>
  <c r="K9441" i="4"/>
  <c r="K9440" i="4"/>
  <c r="K9439" i="4"/>
  <c r="K9438" i="4"/>
  <c r="K9437" i="4"/>
  <c r="K9436" i="4"/>
  <c r="K9435" i="4"/>
  <c r="K9429" i="4"/>
  <c r="K9428" i="4"/>
  <c r="K9427" i="4"/>
  <c r="K9426" i="4"/>
  <c r="K9425" i="4"/>
  <c r="K9424" i="4"/>
  <c r="K9417" i="4"/>
  <c r="K9416" i="4"/>
  <c r="K9409" i="4"/>
  <c r="K9408" i="4"/>
  <c r="K9398" i="4"/>
  <c r="K9397" i="4"/>
  <c r="K9396" i="4"/>
  <c r="K9395" i="4"/>
  <c r="K9394" i="4"/>
  <c r="K9393" i="4"/>
  <c r="K9384" i="4"/>
  <c r="K9383" i="4"/>
  <c r="K9382" i="4"/>
  <c r="K9372" i="4"/>
  <c r="K9371" i="4"/>
  <c r="K9370" i="4"/>
  <c r="K9369" i="4"/>
  <c r="K9368" i="4"/>
  <c r="K9367" i="4"/>
  <c r="K9366" i="4"/>
  <c r="K9365" i="4"/>
  <c r="K9357" i="4"/>
  <c r="K9356" i="4"/>
  <c r="K9355" i="4"/>
  <c r="K9354" i="4"/>
  <c r="K9353" i="4"/>
  <c r="K9352" i="4"/>
  <c r="K9351" i="4"/>
  <c r="K9342" i="4"/>
  <c r="K9341" i="4"/>
  <c r="K9331" i="4"/>
  <c r="K9330" i="4"/>
  <c r="K9329" i="4"/>
  <c r="K9328" i="4"/>
  <c r="K9319" i="4"/>
  <c r="K9318" i="4"/>
  <c r="K9317" i="4"/>
  <c r="K9316" i="4"/>
  <c r="K9310" i="4"/>
  <c r="K9309" i="4"/>
  <c r="K9308" i="4"/>
  <c r="K9307" i="4"/>
  <c r="K9299" i="4"/>
  <c r="K9298" i="4"/>
  <c r="K9297" i="4"/>
  <c r="K9296" i="4"/>
  <c r="K9295" i="4"/>
  <c r="K9282" i="4"/>
  <c r="K9281" i="4"/>
  <c r="K9280" i="4"/>
  <c r="K9273" i="4"/>
  <c r="K9272" i="4"/>
  <c r="K9271" i="4"/>
  <c r="K9264" i="4"/>
  <c r="K9263" i="4"/>
  <c r="K9262" i="4"/>
  <c r="K9261" i="4"/>
  <c r="K9248" i="4"/>
  <c r="K9247" i="4"/>
  <c r="K9246" i="4"/>
  <c r="K9245" i="4"/>
  <c r="K9244" i="4"/>
  <c r="K9243" i="4"/>
  <c r="K9242" i="4"/>
  <c r="K9241" i="4"/>
  <c r="K9231" i="4"/>
  <c r="K9219" i="4"/>
  <c r="K9218" i="4"/>
  <c r="K9217" i="4"/>
  <c r="K9206" i="4"/>
  <c r="K9205" i="4"/>
  <c r="K9204" i="4"/>
  <c r="K9203" i="4"/>
  <c r="K9199" i="4"/>
  <c r="K9198" i="4"/>
  <c r="K9197" i="4"/>
  <c r="K9196" i="4"/>
  <c r="K9195" i="4"/>
  <c r="K9194" i="4"/>
  <c r="K9193" i="4"/>
  <c r="K9186" i="4"/>
  <c r="K9185" i="4"/>
  <c r="K9184" i="4"/>
  <c r="K9183" i="4"/>
  <c r="K9182" i="4"/>
  <c r="K9181" i="4"/>
  <c r="K9180" i="4"/>
  <c r="K9179" i="4"/>
  <c r="K9169" i="4"/>
  <c r="K9168" i="4"/>
  <c r="K9156" i="4"/>
  <c r="K9155" i="4"/>
  <c r="K9154" i="4"/>
  <c r="K9153" i="4"/>
  <c r="K9152" i="4"/>
  <c r="K9151" i="4"/>
  <c r="K9143" i="4"/>
  <c r="K9142" i="4"/>
  <c r="K9141" i="4"/>
  <c r="K9140" i="4"/>
  <c r="K9130" i="4"/>
  <c r="K9129" i="4"/>
  <c r="K9128" i="4"/>
  <c r="K9118" i="4"/>
  <c r="K9117" i="4"/>
  <c r="K9116" i="4"/>
  <c r="K9109" i="4"/>
  <c r="K9108" i="4"/>
  <c r="K9107" i="4"/>
  <c r="K9102" i="4"/>
  <c r="K9101" i="4"/>
  <c r="K9100" i="4"/>
  <c r="K9099" i="4"/>
  <c r="K9098" i="4"/>
  <c r="K9087" i="4"/>
  <c r="K9086" i="4"/>
  <c r="K9085" i="4"/>
  <c r="K9080" i="4"/>
  <c r="K9079" i="4"/>
  <c r="K9078" i="4"/>
  <c r="K9077" i="4"/>
  <c r="K9076" i="4"/>
  <c r="K9068" i="4"/>
  <c r="K9067" i="4"/>
  <c r="K9062" i="4"/>
  <c r="K9061" i="4"/>
  <c r="K9055" i="4"/>
  <c r="K9054" i="4"/>
  <c r="K9053" i="4"/>
  <c r="K9043" i="4"/>
  <c r="K9042" i="4"/>
  <c r="K9041" i="4"/>
  <c r="K9040" i="4"/>
  <c r="K9031" i="4"/>
  <c r="K9030" i="4"/>
  <c r="K9029" i="4"/>
  <c r="K9028" i="4"/>
  <c r="K9025" i="4"/>
  <c r="K9024" i="4"/>
  <c r="K9023" i="4"/>
  <c r="K9022" i="4"/>
  <c r="K9021" i="4"/>
  <c r="K9020" i="4"/>
  <c r="K9019" i="4"/>
  <c r="K9018" i="4"/>
  <c r="K9008" i="4"/>
  <c r="K9007" i="4"/>
  <c r="K9006" i="4"/>
  <c r="K8999" i="4"/>
  <c r="K8998" i="4"/>
  <c r="K8997" i="4"/>
  <c r="K8996" i="4"/>
  <c r="K8990" i="4"/>
  <c r="K8989" i="4"/>
  <c r="K8982" i="4"/>
  <c r="K8981" i="4"/>
  <c r="K8980" i="4"/>
  <c r="K8973" i="4"/>
  <c r="K8972" i="4"/>
  <c r="K8971" i="4"/>
  <c r="K8970" i="4"/>
  <c r="K8969" i="4"/>
  <c r="K8960" i="4"/>
  <c r="K8959" i="4"/>
  <c r="K8958" i="4"/>
  <c r="K8957" i="4"/>
  <c r="K8949" i="4"/>
  <c r="K8948" i="4"/>
  <c r="K8947" i="4"/>
  <c r="K8946" i="4"/>
  <c r="K8941" i="4"/>
  <c r="K8929" i="4"/>
  <c r="K8928" i="4"/>
  <c r="K8927" i="4"/>
  <c r="K8926" i="4"/>
  <c r="K8925" i="4"/>
  <c r="K8920" i="4"/>
  <c r="K8919" i="4"/>
  <c r="K8918" i="4"/>
  <c r="K8917" i="4"/>
  <c r="K8906" i="4"/>
  <c r="K8905" i="4"/>
  <c r="K8904" i="4"/>
  <c r="K8903" i="4"/>
  <c r="K8902" i="4"/>
  <c r="K8895" i="4"/>
  <c r="K8894" i="4"/>
  <c r="K8893" i="4"/>
  <c r="K8887" i="4"/>
  <c r="K8886" i="4"/>
  <c r="K8885" i="4"/>
  <c r="K8884" i="4"/>
  <c r="K8883" i="4"/>
  <c r="K8882" i="4"/>
  <c r="K8881" i="4"/>
  <c r="K8873" i="4"/>
  <c r="K8872" i="4"/>
  <c r="K8871" i="4"/>
  <c r="K8870" i="4"/>
  <c r="K8864" i="4"/>
  <c r="K8863" i="4"/>
  <c r="K8862" i="4"/>
  <c r="K8861" i="4"/>
  <c r="K8851" i="4"/>
  <c r="K8850" i="4"/>
  <c r="K8849" i="4"/>
  <c r="K8848" i="4"/>
  <c r="K8847" i="4"/>
  <c r="K8841" i="4"/>
  <c r="K8840" i="4"/>
  <c r="K8839" i="4"/>
  <c r="K8838" i="4"/>
  <c r="K8832" i="4"/>
  <c r="K8831" i="4"/>
  <c r="K8830" i="4"/>
  <c r="K8829" i="4"/>
  <c r="K8821" i="4"/>
  <c r="K8816" i="4"/>
  <c r="K8815" i="4"/>
  <c r="K8814" i="4"/>
  <c r="K8813" i="4"/>
  <c r="K8802" i="4"/>
  <c r="K8801" i="4"/>
  <c r="K8800" i="4"/>
  <c r="K8792" i="4"/>
  <c r="K8791" i="4"/>
  <c r="K8790" i="4"/>
  <c r="K8784" i="4"/>
  <c r="K8783" i="4"/>
  <c r="K8782" i="4"/>
  <c r="K8781" i="4"/>
  <c r="K8780" i="4"/>
  <c r="K8775" i="4"/>
  <c r="K8774" i="4"/>
  <c r="K8766" i="4"/>
  <c r="K8765" i="4"/>
  <c r="K8764" i="4"/>
  <c r="K8763" i="4"/>
  <c r="K8762" i="4"/>
  <c r="K8761" i="4"/>
  <c r="K8753" i="4"/>
  <c r="K8752" i="4"/>
  <c r="K8744" i="4"/>
  <c r="K8743" i="4"/>
  <c r="K8742" i="4"/>
  <c r="K8741" i="4"/>
  <c r="K8740" i="4"/>
  <c r="K8739" i="4"/>
  <c r="K8731" i="4"/>
  <c r="K8730" i="4"/>
  <c r="K8729" i="4"/>
  <c r="K8728" i="4"/>
  <c r="K8727" i="4"/>
  <c r="K8721" i="4"/>
  <c r="K8720" i="4"/>
  <c r="K8719" i="4"/>
  <c r="K8718" i="4"/>
  <c r="K8717" i="4"/>
  <c r="K8716" i="4"/>
  <c r="K8715" i="4"/>
  <c r="K8707" i="4"/>
  <c r="K8706" i="4"/>
  <c r="K8705" i="4"/>
  <c r="K8694" i="4"/>
  <c r="K8693" i="4"/>
  <c r="K8692" i="4"/>
  <c r="K8691" i="4"/>
  <c r="K8683" i="4"/>
  <c r="K8682" i="4"/>
  <c r="K8681" i="4"/>
  <c r="K8680" i="4"/>
  <c r="K8679" i="4"/>
  <c r="K8678" i="4"/>
  <c r="K8672" i="4"/>
  <c r="K8671" i="4"/>
  <c r="K8670" i="4"/>
  <c r="K8664" i="4"/>
  <c r="K8663" i="4"/>
  <c r="K8662" i="4"/>
  <c r="K8661" i="4"/>
  <c r="K8660" i="4"/>
  <c r="K8659" i="4"/>
  <c r="K8653" i="4"/>
  <c r="K8652" i="4"/>
  <c r="K8651" i="4"/>
  <c r="K8645" i="4"/>
  <c r="K8644" i="4"/>
  <c r="K8643" i="4"/>
  <c r="K8642" i="4"/>
  <c r="K8637" i="4"/>
  <c r="K8636" i="4"/>
  <c r="K8635" i="4"/>
  <c r="K8634" i="4"/>
  <c r="K8633" i="4"/>
  <c r="K8632" i="4"/>
  <c r="K8631" i="4"/>
  <c r="K8630" i="4"/>
  <c r="K8618" i="4"/>
  <c r="K8617" i="4"/>
  <c r="K8616" i="4"/>
  <c r="K8615" i="4"/>
  <c r="K8614" i="4"/>
  <c r="K8613" i="4"/>
  <c r="K8605" i="4"/>
  <c r="K8604" i="4"/>
  <c r="K8603" i="4"/>
  <c r="K8602" i="4"/>
  <c r="K8601" i="4"/>
  <c r="K8592" i="4"/>
  <c r="K8586" i="4"/>
  <c r="K8585" i="4"/>
  <c r="K8584" i="4"/>
  <c r="K8577" i="4"/>
  <c r="K8576" i="4"/>
  <c r="K8574" i="4"/>
  <c r="K8573" i="4"/>
  <c r="K8572" i="4"/>
  <c r="K8569" i="4"/>
  <c r="K8561" i="4"/>
  <c r="K8560" i="4"/>
  <c r="K8559" i="4"/>
  <c r="K8549" i="4"/>
  <c r="K8548" i="4"/>
  <c r="K8544" i="4"/>
  <c r="K8543" i="4"/>
  <c r="K8542" i="4"/>
  <c r="K8541" i="4"/>
  <c r="K8540" i="4"/>
  <c r="K8539" i="4"/>
  <c r="K8538" i="4"/>
  <c r="K8537" i="4"/>
  <c r="K8533" i="4"/>
  <c r="K8532" i="4"/>
  <c r="K8531" i="4"/>
  <c r="K8530" i="4"/>
  <c r="K8526" i="4"/>
  <c r="K8517" i="4"/>
  <c r="K8516" i="4"/>
  <c r="K8515" i="4"/>
  <c r="K8510" i="4"/>
  <c r="K8509" i="4"/>
  <c r="K8508" i="4"/>
  <c r="K8503" i="4"/>
  <c r="K8502" i="4"/>
  <c r="K8501" i="4"/>
  <c r="K8497" i="4"/>
  <c r="K8496" i="4"/>
  <c r="K8495" i="4"/>
  <c r="K8494" i="4"/>
  <c r="K8493" i="4"/>
  <c r="K8487" i="4"/>
  <c r="K8486" i="4"/>
  <c r="K8485" i="4"/>
  <c r="K8481" i="4"/>
  <c r="K8480" i="4"/>
  <c r="K8479" i="4"/>
  <c r="K8478" i="4"/>
  <c r="K8471" i="4"/>
  <c r="K8465" i="4"/>
  <c r="K8464" i="4"/>
  <c r="K8463" i="4"/>
  <c r="K8462" i="4"/>
  <c r="K8456" i="4"/>
  <c r="K8455" i="4"/>
  <c r="K8454" i="4"/>
  <c r="K8453" i="4"/>
  <c r="K8452" i="4"/>
  <c r="K8451" i="4"/>
  <c r="K8449" i="4"/>
  <c r="K8448" i="4"/>
  <c r="K8447" i="4"/>
  <c r="K8446" i="4"/>
  <c r="K8445" i="4"/>
  <c r="K8434" i="4"/>
  <c r="K8433" i="4"/>
  <c r="K8432" i="4"/>
  <c r="K8431" i="4"/>
  <c r="K8430" i="4"/>
  <c r="K8429" i="4"/>
  <c r="K8419" i="4"/>
  <c r="K8418" i="4"/>
  <c r="K8414" i="4"/>
  <c r="K8413" i="4"/>
  <c r="K8412" i="4"/>
  <c r="K8411" i="4"/>
  <c r="K8410" i="4"/>
  <c r="K8404" i="4"/>
  <c r="K8403" i="4"/>
  <c r="K8402" i="4"/>
  <c r="K8394" i="4"/>
  <c r="K8393" i="4"/>
  <c r="K8392" i="4"/>
  <c r="K8391" i="4"/>
  <c r="K8390" i="4"/>
  <c r="K8389" i="4"/>
  <c r="K8382" i="4"/>
  <c r="K8381" i="4"/>
  <c r="K8380" i="4"/>
  <c r="K8379" i="4"/>
  <c r="K8378" i="4"/>
  <c r="K8377" i="4"/>
  <c r="K8373" i="4"/>
  <c r="K8372" i="4"/>
  <c r="K8371" i="4"/>
  <c r="K8370" i="4"/>
  <c r="K8365" i="4"/>
  <c r="K8364" i="4"/>
  <c r="K8363" i="4"/>
  <c r="K8362" i="4"/>
  <c r="K8361" i="4"/>
  <c r="K8360" i="4"/>
  <c r="K8357" i="4"/>
  <c r="K8356" i="4"/>
  <c r="K8355" i="4"/>
  <c r="K8346" i="4"/>
  <c r="K8345" i="4"/>
  <c r="K8340" i="4"/>
  <c r="K8339" i="4"/>
  <c r="K8336" i="4"/>
  <c r="K8335" i="4"/>
  <c r="K8334" i="4"/>
  <c r="K8333" i="4"/>
  <c r="K8325" i="4"/>
  <c r="K8324" i="4"/>
  <c r="K8323" i="4"/>
  <c r="K8322" i="4"/>
  <c r="K8321" i="4"/>
  <c r="K8314" i="4"/>
  <c r="K8313" i="4"/>
  <c r="K8312" i="4"/>
  <c r="K8311" i="4"/>
  <c r="K8310" i="4"/>
  <c r="K8304" i="4"/>
  <c r="K8303" i="4"/>
  <c r="K8302" i="4"/>
  <c r="K8296" i="4"/>
  <c r="K8291" i="4"/>
  <c r="K8290" i="4"/>
  <c r="K8289" i="4"/>
  <c r="K8288" i="4"/>
  <c r="K8287" i="4"/>
  <c r="K8281" i="4"/>
  <c r="K8280" i="4"/>
  <c r="K8279" i="4"/>
  <c r="K8272" i="4"/>
  <c r="K8271" i="4"/>
  <c r="K8267" i="4"/>
  <c r="K8266" i="4"/>
  <c r="K8265" i="4"/>
  <c r="K8262" i="4"/>
  <c r="K8261" i="4"/>
  <c r="K8257" i="4"/>
  <c r="K8256" i="4"/>
  <c r="K8255" i="4"/>
  <c r="K8254" i="4"/>
  <c r="K8253" i="4"/>
  <c r="K8252" i="4"/>
  <c r="K8247" i="4"/>
  <c r="K8246" i="4"/>
  <c r="K8245" i="4"/>
  <c r="K8244" i="4"/>
  <c r="K8238" i="4"/>
  <c r="K8237" i="4"/>
  <c r="K8236" i="4"/>
  <c r="K8235" i="4"/>
  <c r="K8234" i="4"/>
  <c r="K8233" i="4"/>
  <c r="K8232" i="4"/>
  <c r="K8225" i="4"/>
  <c r="K8224" i="4"/>
  <c r="K8222" i="4"/>
  <c r="K8217" i="4"/>
  <c r="K8216" i="4"/>
  <c r="K8215" i="4"/>
  <c r="K8214" i="4"/>
  <c r="K8207" i="4"/>
  <c r="K8201" i="4"/>
  <c r="K8200" i="4"/>
  <c r="K8188" i="4"/>
  <c r="K8187" i="4"/>
  <c r="K8186" i="4"/>
  <c r="K8179" i="4"/>
  <c r="K8178" i="4"/>
  <c r="K8174" i="4"/>
  <c r="K8173" i="4"/>
  <c r="K8172" i="4"/>
  <c r="K8171" i="4"/>
  <c r="K8170" i="4"/>
  <c r="K8168" i="4"/>
  <c r="K8167" i="4"/>
  <c r="K8166" i="4"/>
  <c r="K8165" i="4"/>
  <c r="K8156" i="4"/>
  <c r="K8155" i="4"/>
  <c r="K8154" i="4"/>
  <c r="K8150" i="4"/>
  <c r="K8149" i="4"/>
  <c r="K8148" i="4"/>
  <c r="K8147" i="4"/>
  <c r="K8139" i="4"/>
  <c r="K8138" i="4"/>
  <c r="K8137" i="4"/>
  <c r="K8136" i="4"/>
  <c r="K8132" i="4"/>
  <c r="K8131" i="4"/>
  <c r="K8130" i="4"/>
  <c r="K8129" i="4"/>
  <c r="K8128" i="4"/>
  <c r="K8122" i="4"/>
  <c r="K8121" i="4"/>
  <c r="K8120" i="4"/>
  <c r="K8112" i="4"/>
  <c r="K8111" i="4"/>
  <c r="K8110" i="4"/>
  <c r="K8109" i="4"/>
  <c r="K8099" i="4"/>
  <c r="K8098" i="4"/>
  <c r="K8097" i="4"/>
  <c r="K8096" i="4"/>
  <c r="K8095" i="4"/>
  <c r="K8086" i="4"/>
  <c r="K8085" i="4"/>
  <c r="K8082" i="4"/>
  <c r="K8081" i="4"/>
  <c r="K8080" i="4"/>
  <c r="K8079" i="4"/>
  <c r="K8071" i="4"/>
  <c r="K8070" i="4"/>
  <c r="K8065" i="4"/>
  <c r="K8064" i="4"/>
  <c r="K8059" i="4"/>
  <c r="K8058" i="4"/>
  <c r="K8057" i="4"/>
  <c r="K8053" i="4"/>
  <c r="K8052" i="4"/>
  <c r="K8051" i="4"/>
  <c r="K8046" i="4"/>
  <c r="K8045" i="4"/>
  <c r="K8044" i="4"/>
  <c r="K8043" i="4"/>
  <c r="K8042" i="4"/>
  <c r="K8035" i="4"/>
  <c r="K8034" i="4"/>
  <c r="K8033" i="4"/>
  <c r="K8032" i="4"/>
  <c r="K8023" i="4"/>
  <c r="K8017" i="4"/>
  <c r="K8016" i="4"/>
  <c r="K8012" i="4"/>
  <c r="K8011" i="4"/>
  <c r="K8010" i="4"/>
  <c r="K8007" i="4"/>
  <c r="K8006" i="4"/>
  <c r="K8005" i="4"/>
  <c r="K8004" i="4"/>
  <c r="K7998" i="4"/>
  <c r="K7997" i="4"/>
  <c r="K7996" i="4"/>
  <c r="K7995" i="4"/>
  <c r="K7994" i="4"/>
  <c r="K7993" i="4"/>
  <c r="K7989" i="4"/>
  <c r="K7988" i="4"/>
  <c r="K7987" i="4"/>
  <c r="K7986" i="4"/>
  <c r="K7985" i="4"/>
  <c r="K7984" i="4"/>
  <c r="K7983" i="4"/>
  <c r="K7982" i="4"/>
  <c r="K7976" i="4"/>
  <c r="K7975" i="4"/>
  <c r="K7972" i="4"/>
  <c r="K7971" i="4"/>
  <c r="K7967" i="4"/>
  <c r="K7966" i="4"/>
  <c r="K7962" i="4"/>
  <c r="K7961" i="4"/>
  <c r="K7960" i="4"/>
  <c r="K7959" i="4"/>
  <c r="K7955" i="4"/>
  <c r="K7954" i="4"/>
  <c r="K7953" i="4"/>
  <c r="K7947" i="4"/>
  <c r="K7946" i="4"/>
  <c r="K7945" i="4"/>
  <c r="K7944" i="4"/>
  <c r="K7943" i="4"/>
  <c r="K7936" i="4"/>
  <c r="K7935" i="4"/>
  <c r="K7934" i="4"/>
  <c r="K7933" i="4"/>
  <c r="K7927" i="4"/>
  <c r="K7926" i="4"/>
  <c r="K7922" i="4"/>
  <c r="K7921" i="4"/>
  <c r="K7920" i="4"/>
  <c r="K7913" i="4"/>
  <c r="K7908" i="4"/>
  <c r="K7907" i="4"/>
  <c r="K7906" i="4"/>
  <c r="K7905" i="4"/>
  <c r="K7893" i="4"/>
  <c r="K7892" i="4"/>
  <c r="K7891" i="4"/>
  <c r="K7890" i="4"/>
  <c r="K7883" i="4"/>
  <c r="K7882" i="4"/>
  <c r="K7881" i="4"/>
  <c r="K7880" i="4"/>
  <c r="K7879" i="4"/>
  <c r="K7872" i="4"/>
  <c r="K7871" i="4"/>
  <c r="K7870" i="4"/>
  <c r="K7859" i="4"/>
  <c r="K7858" i="4"/>
  <c r="K7857" i="4"/>
  <c r="K7847" i="4"/>
  <c r="K7846" i="4"/>
  <c r="K7840" i="4"/>
  <c r="K7839" i="4"/>
  <c r="K7838" i="4"/>
  <c r="K7837" i="4"/>
  <c r="K7832" i="4"/>
  <c r="K7831" i="4"/>
  <c r="K7830" i="4"/>
  <c r="K7829" i="4"/>
  <c r="K7822" i="4"/>
  <c r="K7821" i="4"/>
  <c r="K7814" i="4"/>
  <c r="K7813" i="4"/>
  <c r="K7802" i="4"/>
  <c r="K7801" i="4"/>
  <c r="K7800" i="4"/>
  <c r="K7799" i="4"/>
  <c r="K7792" i="4"/>
  <c r="K7791" i="4"/>
  <c r="K7790" i="4"/>
  <c r="K7789" i="4"/>
  <c r="K7788" i="4"/>
  <c r="K7777" i="4"/>
  <c r="K7770" i="4"/>
  <c r="K7769" i="4"/>
  <c r="K7768" i="4"/>
  <c r="K7767" i="4"/>
  <c r="K7766" i="4"/>
  <c r="K7760" i="4"/>
  <c r="K7759" i="4"/>
  <c r="K7758" i="4"/>
  <c r="K7757" i="4"/>
  <c r="K7748" i="4"/>
  <c r="K7747" i="4"/>
  <c r="K7746" i="4"/>
  <c r="K7745" i="4"/>
  <c r="K7744" i="4"/>
  <c r="K7743" i="4"/>
  <c r="K7742" i="4"/>
  <c r="K7741" i="4"/>
  <c r="K7740" i="4"/>
  <c r="K7732" i="4"/>
  <c r="K7731" i="4"/>
  <c r="K7730" i="4"/>
  <c r="K7724" i="4"/>
  <c r="K7715" i="4"/>
  <c r="K7714" i="4"/>
  <c r="K7713" i="4"/>
  <c r="K7708" i="4"/>
  <c r="K7707" i="4"/>
  <c r="K7706" i="4"/>
  <c r="K7705" i="4"/>
  <c r="K7696" i="4"/>
  <c r="K7695" i="4"/>
  <c r="K7694" i="4"/>
  <c r="K7693" i="4"/>
  <c r="K7686" i="4"/>
  <c r="K7685" i="4"/>
  <c r="K7684" i="4"/>
  <c r="K7683" i="4"/>
  <c r="K7682" i="4"/>
  <c r="K7679" i="4"/>
  <c r="K7678" i="4"/>
  <c r="K7677" i="4"/>
  <c r="K7676" i="4"/>
  <c r="K7675" i="4"/>
  <c r="K7669" i="4"/>
  <c r="K7668" i="4"/>
  <c r="K7667" i="4"/>
  <c r="K7666" i="4"/>
  <c r="K7658" i="4"/>
  <c r="K7657" i="4"/>
  <c r="K7656" i="4"/>
  <c r="K7655" i="4"/>
  <c r="K7654" i="4"/>
  <c r="K7653" i="4"/>
  <c r="K7651" i="4"/>
  <c r="K7650" i="4"/>
  <c r="K7649" i="4"/>
  <c r="K7644" i="4"/>
  <c r="K7643" i="4"/>
  <c r="K7642" i="4"/>
  <c r="K7641" i="4"/>
  <c r="K7640" i="4"/>
  <c r="K7635" i="4"/>
  <c r="K7634" i="4"/>
  <c r="K7633" i="4"/>
  <c r="K7632" i="4"/>
  <c r="K7631" i="4"/>
  <c r="K7630" i="4"/>
  <c r="K7629" i="4"/>
  <c r="K7621" i="4"/>
  <c r="K7620" i="4"/>
  <c r="K7619" i="4"/>
  <c r="K7618" i="4"/>
  <c r="K7617" i="4"/>
  <c r="K7613" i="4"/>
  <c r="K7612" i="4"/>
  <c r="K7611" i="4"/>
  <c r="K7610" i="4"/>
  <c r="K7609" i="4"/>
  <c r="K7608" i="4"/>
  <c r="K7598" i="4"/>
  <c r="K7597" i="4"/>
  <c r="K7596" i="4"/>
  <c r="K7595" i="4"/>
  <c r="K7589" i="4"/>
  <c r="K7588" i="4"/>
  <c r="K7587" i="4"/>
  <c r="K7586" i="4"/>
  <c r="K7579" i="4"/>
  <c r="K7578" i="4"/>
  <c r="K7577" i="4"/>
  <c r="K7576" i="4"/>
  <c r="K7575" i="4"/>
  <c r="K7567" i="4"/>
  <c r="K7566" i="4"/>
  <c r="K7565" i="4"/>
  <c r="K7564" i="4"/>
  <c r="K7557" i="4"/>
  <c r="K7556" i="4"/>
  <c r="K7555" i="4"/>
  <c r="K7554" i="4"/>
  <c r="K7553" i="4"/>
  <c r="K7552" i="4"/>
  <c r="K7546" i="4"/>
  <c r="K7545" i="4"/>
  <c r="K7544" i="4"/>
  <c r="K7543" i="4"/>
  <c r="K7542" i="4"/>
  <c r="K7541" i="4"/>
  <c r="K7540" i="4"/>
  <c r="K7539" i="4"/>
  <c r="K7538" i="4"/>
  <c r="K7531" i="4"/>
  <c r="K7530" i="4"/>
  <c r="K7529" i="4"/>
  <c r="K7522" i="4"/>
  <c r="K7521" i="4"/>
  <c r="K7516" i="4"/>
  <c r="K7515" i="4"/>
  <c r="K7514" i="4"/>
  <c r="K7513" i="4"/>
  <c r="K7512" i="4"/>
  <c r="K7511" i="4"/>
  <c r="K7509" i="4"/>
  <c r="K7501" i="4"/>
  <c r="K7500" i="4"/>
  <c r="K7499" i="4"/>
  <c r="K7490" i="4"/>
  <c r="K7489" i="4"/>
  <c r="K7488" i="4"/>
  <c r="K7487" i="4"/>
  <c r="K7486" i="4"/>
  <c r="K7481" i="4"/>
  <c r="K7480" i="4"/>
  <c r="K7479" i="4"/>
  <c r="K7478" i="4"/>
  <c r="K7471" i="4"/>
  <c r="K7470" i="4"/>
  <c r="K7469" i="4"/>
  <c r="K7468" i="4"/>
  <c r="K7467" i="4"/>
  <c r="K7464" i="4"/>
  <c r="K7463" i="4"/>
  <c r="K7460" i="4"/>
  <c r="K7459" i="4"/>
  <c r="K7458" i="4"/>
  <c r="K7449" i="4"/>
  <c r="K7448" i="4"/>
  <c r="K7447" i="4"/>
  <c r="K7441" i="4"/>
  <c r="K7440" i="4"/>
  <c r="K7439" i="4"/>
  <c r="K7438" i="4"/>
  <c r="K7437" i="4"/>
  <c r="K7436" i="4"/>
  <c r="K7435" i="4"/>
  <c r="K7428" i="4"/>
  <c r="K7427" i="4"/>
  <c r="K7426" i="4"/>
  <c r="K7425" i="4"/>
  <c r="K7422" i="4"/>
  <c r="K7421" i="4"/>
  <c r="K7420" i="4"/>
  <c r="K7419" i="4"/>
  <c r="K7418" i="4"/>
  <c r="K7417" i="4"/>
  <c r="K7416" i="4"/>
  <c r="K7407" i="4"/>
  <c r="K7406" i="4"/>
  <c r="K7405" i="4"/>
  <c r="K7404" i="4"/>
  <c r="K7402" i="4"/>
  <c r="K7401" i="4"/>
  <c r="K7400" i="4"/>
  <c r="K7399" i="4"/>
  <c r="K7397" i="4"/>
  <c r="K7396" i="4"/>
  <c r="K7395" i="4"/>
  <c r="K7394" i="4"/>
  <c r="K7388" i="4"/>
  <c r="K7387" i="4"/>
  <c r="K7386" i="4"/>
  <c r="K7380" i="4"/>
  <c r="K7379" i="4"/>
  <c r="K7378" i="4"/>
  <c r="K7377" i="4"/>
  <c r="K7376" i="4"/>
  <c r="K7375" i="4"/>
  <c r="K7368" i="4"/>
  <c r="K7367" i="4"/>
  <c r="K7366" i="4"/>
  <c r="K7365" i="4"/>
  <c r="K7361" i="4"/>
  <c r="K7360" i="4"/>
  <c r="K7359" i="4"/>
  <c r="K7358" i="4"/>
  <c r="K7357" i="4"/>
  <c r="K7352" i="4"/>
  <c r="K7351" i="4"/>
  <c r="K7343" i="4"/>
  <c r="K7342" i="4"/>
  <c r="K7341" i="4"/>
  <c r="K7337" i="4"/>
  <c r="K7336" i="4"/>
  <c r="K7335" i="4"/>
  <c r="K7334" i="4"/>
  <c r="K7328" i="4"/>
  <c r="K7318" i="4"/>
  <c r="K7317" i="4"/>
  <c r="K7316" i="4"/>
  <c r="K7315" i="4"/>
  <c r="K7309" i="4"/>
  <c r="K7308" i="4"/>
  <c r="K7304" i="4"/>
  <c r="K7303" i="4"/>
  <c r="K7297" i="4"/>
  <c r="K7296" i="4"/>
  <c r="K7295" i="4"/>
  <c r="K7294" i="4"/>
  <c r="K7293" i="4"/>
  <c r="K7292" i="4"/>
  <c r="K7291" i="4"/>
  <c r="K7283" i="4"/>
  <c r="K7282" i="4"/>
  <c r="K7281" i="4"/>
  <c r="K7280" i="4"/>
  <c r="K7279" i="4"/>
  <c r="K7278" i="4"/>
  <c r="K7272" i="4"/>
  <c r="K7271" i="4"/>
  <c r="K7270" i="4"/>
  <c r="K7269" i="4"/>
  <c r="K7257" i="4"/>
  <c r="K7256" i="4"/>
  <c r="K7255" i="4"/>
  <c r="K7253" i="4"/>
  <c r="K7252" i="4"/>
  <c r="K7246" i="4"/>
  <c r="K7245" i="4"/>
  <c r="K7240" i="4"/>
  <c r="K7239" i="4"/>
  <c r="K7238" i="4"/>
  <c r="K7237" i="4"/>
  <c r="K7236" i="4"/>
  <c r="K7227" i="4"/>
  <c r="K7226" i="4"/>
  <c r="K7225" i="4"/>
  <c r="K7224" i="4"/>
  <c r="K7223" i="4"/>
  <c r="K7222" i="4"/>
  <c r="K7214" i="4"/>
  <c r="K7213" i="4"/>
  <c r="K7212" i="4"/>
  <c r="K7211" i="4"/>
  <c r="K7210" i="4"/>
  <c r="K7209" i="4"/>
  <c r="K7208" i="4"/>
  <c r="K7200" i="4"/>
  <c r="K7199" i="4"/>
  <c r="K7198" i="4"/>
  <c r="K7192" i="4"/>
  <c r="K7191" i="4"/>
  <c r="K7190" i="4"/>
  <c r="K7189" i="4"/>
  <c r="K7188" i="4"/>
  <c r="K7187" i="4"/>
  <c r="K7186" i="4"/>
  <c r="K7185" i="4"/>
  <c r="K7184" i="4"/>
  <c r="K7177" i="4"/>
  <c r="K7176" i="4"/>
  <c r="K7175" i="4"/>
  <c r="K7174" i="4"/>
  <c r="K7173" i="4"/>
  <c r="K7172" i="4"/>
  <c r="K7171" i="4"/>
  <c r="K7170" i="4"/>
  <c r="K7162" i="4"/>
  <c r="K7161" i="4"/>
  <c r="K7160" i="4"/>
  <c r="K7159" i="4"/>
  <c r="K7150" i="4"/>
  <c r="K7149" i="4"/>
  <c r="K7148" i="4"/>
  <c r="K7147" i="4"/>
  <c r="K7146" i="4"/>
  <c r="K7145" i="4"/>
  <c r="K7144" i="4"/>
  <c r="K7134" i="4"/>
  <c r="K7133" i="4"/>
  <c r="K7132" i="4"/>
  <c r="K7122" i="4"/>
  <c r="K7121" i="4"/>
  <c r="K7120" i="4"/>
  <c r="K7109" i="4"/>
  <c r="K7108" i="4"/>
  <c r="K7104" i="4"/>
  <c r="K7103" i="4"/>
  <c r="K7102" i="4"/>
  <c r="K7101" i="4"/>
  <c r="K7100" i="4"/>
  <c r="K7099" i="4"/>
  <c r="K7098" i="4"/>
  <c r="K7097" i="4"/>
  <c r="K7088" i="4"/>
  <c r="K7087" i="4"/>
  <c r="K7086" i="4"/>
  <c r="K7085" i="4"/>
  <c r="K7084" i="4"/>
  <c r="K7078" i="4"/>
  <c r="K7077" i="4"/>
  <c r="K7068" i="4"/>
  <c r="K7067" i="4"/>
  <c r="K7066" i="4"/>
  <c r="K7065" i="4"/>
  <c r="K7064" i="4"/>
  <c r="K7063" i="4"/>
  <c r="K7062" i="4"/>
  <c r="K7055" i="4"/>
  <c r="K7054" i="4"/>
  <c r="K7053" i="4"/>
  <c r="K7044" i="4"/>
  <c r="K7043" i="4"/>
  <c r="K7042" i="4"/>
  <c r="K7036" i="4"/>
  <c r="K7035" i="4"/>
  <c r="K7034" i="4"/>
  <c r="K7033" i="4"/>
  <c r="K7032" i="4"/>
  <c r="K7026" i="4"/>
  <c r="K7025" i="4"/>
  <c r="K7024" i="4"/>
  <c r="K7023" i="4"/>
  <c r="K7022" i="4"/>
  <c r="K7021" i="4"/>
  <c r="K7020" i="4"/>
  <c r="K7013" i="4"/>
  <c r="K7012" i="4"/>
  <c r="K7011" i="4"/>
  <c r="K7005" i="4"/>
  <c r="K7004" i="4"/>
  <c r="K7003" i="4"/>
  <c r="K7002" i="4"/>
  <c r="K7001" i="4"/>
  <c r="K6995" i="4"/>
  <c r="K6994" i="4"/>
  <c r="K6982" i="4"/>
  <c r="K6981" i="4"/>
  <c r="K6980" i="4"/>
  <c r="K6973" i="4"/>
  <c r="K6972" i="4"/>
  <c r="K6971" i="4"/>
  <c r="K6963" i="4"/>
  <c r="K6962" i="4"/>
  <c r="K6950" i="4"/>
  <c r="K6949" i="4"/>
  <c r="K6944" i="4"/>
  <c r="K6943" i="4"/>
  <c r="K6935" i="4"/>
  <c r="K6934" i="4"/>
  <c r="K6933" i="4"/>
  <c r="K6932" i="4"/>
  <c r="K6922" i="4"/>
  <c r="K6921" i="4"/>
  <c r="K6920" i="4"/>
  <c r="K6919" i="4"/>
  <c r="K6918" i="4"/>
  <c r="K6917" i="4"/>
  <c r="K6916" i="4"/>
  <c r="K6915" i="4"/>
  <c r="K6905" i="4"/>
  <c r="K6898" i="4"/>
  <c r="K6897" i="4"/>
  <c r="K6896" i="4"/>
  <c r="K6895" i="4"/>
  <c r="K6890" i="4"/>
  <c r="K6889" i="4"/>
  <c r="K6888" i="4"/>
  <c r="K6887" i="4"/>
  <c r="K6886" i="4"/>
  <c r="K6885" i="4"/>
  <c r="K6884" i="4"/>
  <c r="K6880" i="4"/>
  <c r="K6879" i="4"/>
  <c r="K6878" i="4"/>
  <c r="K6877" i="4"/>
  <c r="K6868" i="4"/>
  <c r="K6867" i="4"/>
  <c r="K6866" i="4"/>
  <c r="K6865" i="4"/>
  <c r="K6860" i="4"/>
  <c r="K6859" i="4"/>
  <c r="K6850" i="4"/>
  <c r="K6849" i="4"/>
  <c r="K6848" i="4"/>
  <c r="K6847" i="4"/>
  <c r="K6846" i="4"/>
  <c r="K6841" i="4"/>
  <c r="K6840" i="4"/>
  <c r="K6839" i="4"/>
  <c r="K6838" i="4"/>
  <c r="K6837" i="4"/>
  <c r="K6836" i="4"/>
  <c r="K6835" i="4"/>
  <c r="K6834" i="4"/>
  <c r="K6828" i="4"/>
  <c r="K6827" i="4"/>
  <c r="K6826" i="4"/>
  <c r="K6825" i="4"/>
  <c r="K6817" i="4"/>
  <c r="K6816" i="4"/>
  <c r="K6815" i="4"/>
  <c r="K6814" i="4"/>
  <c r="K6813" i="4"/>
  <c r="K6807" i="4"/>
  <c r="K6801" i="4"/>
  <c r="K6800" i="4"/>
  <c r="K6799" i="4"/>
  <c r="K6798" i="4"/>
  <c r="K6791" i="4"/>
  <c r="K6790" i="4"/>
  <c r="K6789" i="4"/>
  <c r="K6788" i="4"/>
  <c r="K6781" i="4"/>
  <c r="K6780" i="4"/>
  <c r="K6779" i="4"/>
  <c r="K6778" i="4"/>
  <c r="K6777" i="4"/>
  <c r="K6768" i="4"/>
  <c r="K6767" i="4"/>
  <c r="K6766" i="4"/>
  <c r="K6765" i="4"/>
  <c r="K6764" i="4"/>
  <c r="K6763" i="4"/>
  <c r="K6756" i="4"/>
  <c r="K6755" i="4"/>
  <c r="K6754" i="4"/>
  <c r="K6748" i="4"/>
  <c r="K6747" i="4"/>
  <c r="K6746" i="4"/>
  <c r="K6736" i="4"/>
  <c r="K6735" i="4"/>
  <c r="K6734" i="4"/>
  <c r="K6733" i="4"/>
  <c r="K6732" i="4"/>
  <c r="K6721" i="4"/>
  <c r="K6720" i="4"/>
  <c r="K6719" i="4"/>
  <c r="K6718" i="4"/>
  <c r="K6717" i="4"/>
  <c r="K6716" i="4"/>
  <c r="K6708" i="4"/>
  <c r="K6707" i="4"/>
  <c r="K6706" i="4"/>
  <c r="K6705" i="4"/>
  <c r="K6704" i="4"/>
  <c r="K6697" i="4"/>
  <c r="K6696" i="4"/>
  <c r="K6695" i="4"/>
  <c r="K6694" i="4"/>
  <c r="K6693" i="4"/>
  <c r="K6689" i="4"/>
  <c r="K6688" i="4"/>
  <c r="K6687" i="4"/>
  <c r="K6686" i="4"/>
  <c r="K6679" i="4"/>
  <c r="K6678" i="4"/>
  <c r="K6677" i="4"/>
  <c r="K6676" i="4"/>
  <c r="K6675" i="4"/>
  <c r="K6674" i="4"/>
  <c r="K6666" i="4"/>
  <c r="K6665" i="4"/>
  <c r="K6664" i="4"/>
  <c r="K6663" i="4"/>
  <c r="K6662" i="4"/>
  <c r="K6648" i="4"/>
  <c r="K6647" i="4"/>
  <c r="K6646" i="4"/>
  <c r="K6645" i="4"/>
  <c r="K6644" i="4"/>
  <c r="K6643" i="4"/>
  <c r="K6635" i="4"/>
  <c r="K6634" i="4"/>
  <c r="K6625" i="4"/>
  <c r="K6624" i="4"/>
  <c r="K6623" i="4"/>
  <c r="K6616" i="4"/>
  <c r="K6615" i="4"/>
  <c r="K6614" i="4"/>
  <c r="K6613" i="4"/>
  <c r="K6612" i="4"/>
  <c r="K6611" i="4"/>
  <c r="K6605" i="4"/>
  <c r="K6604" i="4"/>
  <c r="K6603" i="4"/>
  <c r="K6602" i="4"/>
  <c r="K6601" i="4"/>
  <c r="K6592" i="4"/>
  <c r="K6591" i="4"/>
  <c r="K6590" i="4"/>
  <c r="K6589" i="4"/>
  <c r="K6588" i="4"/>
  <c r="K6587" i="4"/>
  <c r="K6576" i="4"/>
  <c r="K6575" i="4"/>
  <c r="K6574" i="4"/>
  <c r="K6573" i="4"/>
  <c r="K6572" i="4"/>
  <c r="K6571" i="4"/>
  <c r="K6570" i="4"/>
  <c r="K6561" i="4"/>
  <c r="K6560" i="4"/>
  <c r="K6559" i="4"/>
  <c r="K6558" i="4"/>
  <c r="K6557" i="4"/>
  <c r="K6549" i="4"/>
  <c r="K6548" i="4"/>
  <c r="K6547" i="4"/>
  <c r="K6538" i="4"/>
  <c r="K6537" i="4"/>
  <c r="K6536" i="4"/>
  <c r="K6535" i="4"/>
  <c r="K6534" i="4"/>
  <c r="K6533" i="4"/>
  <c r="K6527" i="4"/>
  <c r="K6526" i="4"/>
  <c r="K6525" i="4"/>
  <c r="K6524" i="4"/>
  <c r="K6515" i="4"/>
  <c r="K6514" i="4"/>
  <c r="K6513" i="4"/>
  <c r="K6504" i="4"/>
  <c r="K6503" i="4"/>
  <c r="K6502" i="4"/>
  <c r="K6496" i="4"/>
  <c r="K6495" i="4"/>
  <c r="K6494" i="4"/>
  <c r="K6493" i="4"/>
  <c r="K6492" i="4"/>
  <c r="K6488" i="4"/>
  <c r="K6487" i="4"/>
  <c r="K6475" i="4"/>
  <c r="K6474" i="4"/>
  <c r="K6473" i="4"/>
  <c r="K6468" i="4"/>
  <c r="K6467" i="4"/>
  <c r="K6466" i="4"/>
  <c r="K6465" i="4"/>
  <c r="K6464" i="4"/>
  <c r="K6463" i="4"/>
  <c r="K6462" i="4"/>
  <c r="K6455" i="4"/>
  <c r="K6454" i="4"/>
  <c r="K6453" i="4"/>
  <c r="K6439" i="4"/>
  <c r="K6438" i="4"/>
  <c r="K6434" i="4"/>
  <c r="K6433" i="4"/>
  <c r="K6432" i="4"/>
  <c r="K6425" i="4"/>
  <c r="K6424" i="4"/>
  <c r="K6416" i="4"/>
  <c r="K6415" i="4"/>
  <c r="K6414" i="4"/>
  <c r="K6413" i="4"/>
  <c r="K6400" i="4"/>
  <c r="K6399" i="4"/>
  <c r="K6398" i="4"/>
  <c r="K6397" i="4"/>
  <c r="K6396" i="4"/>
  <c r="K6390" i="4"/>
  <c r="K6389" i="4"/>
  <c r="K6388" i="4"/>
  <c r="K6387" i="4"/>
  <c r="K6386" i="4"/>
  <c r="K6385" i="4"/>
  <c r="K6379" i="4"/>
  <c r="K6378" i="4"/>
  <c r="K6377" i="4"/>
  <c r="K6376" i="4"/>
  <c r="K6375" i="4"/>
  <c r="K6374" i="4"/>
  <c r="K6373" i="4"/>
  <c r="K6364" i="4"/>
  <c r="K6363" i="4"/>
  <c r="K6362" i="4"/>
  <c r="K6361" i="4"/>
  <c r="K6360" i="4"/>
  <c r="K6356" i="4"/>
  <c r="K6355" i="4"/>
  <c r="K6354" i="4"/>
  <c r="K6348" i="4"/>
  <c r="K6347" i="4"/>
  <c r="K6346" i="4"/>
  <c r="K6341" i="4"/>
  <c r="K6340" i="4"/>
  <c r="K6339" i="4"/>
  <c r="K6338" i="4"/>
  <c r="K6329" i="4"/>
  <c r="K6328" i="4"/>
  <c r="K6327" i="4"/>
  <c r="K6326" i="4"/>
  <c r="K6325" i="4"/>
  <c r="K6324" i="4"/>
  <c r="K6316" i="4"/>
  <c r="K6315" i="4"/>
  <c r="K6314" i="4"/>
  <c r="K6313" i="4"/>
  <c r="K6312" i="4"/>
  <c r="K6307" i="4"/>
  <c r="K6306" i="4"/>
  <c r="K6305" i="4"/>
  <c r="K6304" i="4"/>
  <c r="K6302" i="4"/>
  <c r="K6301" i="4"/>
  <c r="K6299" i="4"/>
  <c r="K6300" i="4"/>
  <c r="K6298" i="4"/>
  <c r="K6297" i="4"/>
  <c r="K6287" i="4"/>
  <c r="K6286" i="4"/>
  <c r="K6285" i="4"/>
  <c r="K6284" i="4"/>
  <c r="K6272" i="4"/>
  <c r="K6271" i="4"/>
  <c r="K6270" i="4"/>
  <c r="K6269" i="4"/>
  <c r="K6259" i="4"/>
  <c r="K6258" i="4"/>
  <c r="K6257" i="4"/>
  <c r="K6254" i="4"/>
  <c r="K6253" i="4"/>
  <c r="K6252" i="4"/>
  <c r="K6251" i="4"/>
  <c r="K6250" i="4"/>
  <c r="K6249" i="4"/>
  <c r="K6248" i="4"/>
  <c r="K6247" i="4"/>
  <c r="K6242" i="4"/>
  <c r="K6241" i="4"/>
  <c r="K6240" i="4"/>
  <c r="K6235" i="4"/>
  <c r="K6234" i="4"/>
  <c r="K6233" i="4"/>
  <c r="K6232" i="4"/>
  <c r="K6225" i="4"/>
  <c r="K6224" i="4"/>
  <c r="K6223" i="4"/>
  <c r="K6222" i="4"/>
  <c r="K6215" i="4"/>
  <c r="K6214" i="4"/>
  <c r="K6213" i="4"/>
  <c r="K6212" i="4"/>
  <c r="K6211" i="4"/>
  <c r="K6210" i="4"/>
  <c r="K6205" i="4"/>
  <c r="K6204" i="4"/>
  <c r="K6203" i="4"/>
  <c r="K6202" i="4"/>
  <c r="K6201" i="4"/>
  <c r="K6200" i="4"/>
  <c r="K6199" i="4"/>
  <c r="K6196" i="4"/>
  <c r="K6195" i="4"/>
  <c r="K6194" i="4"/>
  <c r="K6193" i="4"/>
  <c r="K6183" i="4"/>
  <c r="K6182" i="4"/>
  <c r="K6181" i="4"/>
  <c r="K6172" i="4"/>
  <c r="K6171" i="4"/>
  <c r="K6170" i="4"/>
  <c r="K6169" i="4"/>
  <c r="K6159" i="4"/>
  <c r="K6158" i="4"/>
  <c r="K6157" i="4"/>
  <c r="K6156" i="4"/>
  <c r="K6149" i="4"/>
  <c r="K6148" i="4"/>
  <c r="K6147" i="4"/>
  <c r="K6146" i="4"/>
  <c r="K6145" i="4"/>
  <c r="K6144" i="4"/>
  <c r="K6139" i="4"/>
  <c r="K6138" i="4"/>
  <c r="K6137" i="4"/>
  <c r="K6136" i="4"/>
  <c r="K6135" i="4"/>
  <c r="K6128" i="4"/>
  <c r="K6127" i="4"/>
  <c r="K6126" i="4"/>
  <c r="K6120" i="4"/>
  <c r="K6119" i="4"/>
  <c r="K6118" i="4"/>
  <c r="K6117" i="4"/>
  <c r="K6116" i="4"/>
  <c r="K6112" i="4"/>
  <c r="K6097" i="4"/>
  <c r="K6096" i="4"/>
  <c r="K6095" i="4"/>
  <c r="K6094" i="4"/>
  <c r="K6093" i="4"/>
  <c r="K6092" i="4"/>
  <c r="K6082" i="4"/>
  <c r="K6081" i="4"/>
  <c r="K6080" i="4"/>
  <c r="K6068" i="4"/>
  <c r="K6067" i="4"/>
  <c r="K6066" i="4"/>
  <c r="K6065" i="4"/>
  <c r="K6064" i="4"/>
  <c r="K6063" i="4"/>
  <c r="K6062" i="4"/>
  <c r="K6061" i="4"/>
  <c r="K6055" i="4"/>
  <c r="K6049" i="4"/>
  <c r="K6043" i="4"/>
  <c r="K6042" i="4"/>
  <c r="K6041" i="4"/>
  <c r="K6040" i="4"/>
  <c r="K6039" i="4"/>
  <c r="K6038" i="4"/>
  <c r="K6027" i="4"/>
  <c r="K6026" i="4"/>
  <c r="K6025" i="4"/>
  <c r="K6024" i="4"/>
  <c r="K6023" i="4"/>
  <c r="K6022" i="4"/>
  <c r="K6011" i="4"/>
  <c r="K6010" i="4"/>
  <c r="K6001" i="4"/>
  <c r="K6000" i="4"/>
  <c r="K5995" i="4"/>
  <c r="K5994" i="4"/>
  <c r="K5993" i="4"/>
  <c r="K5992" i="4"/>
  <c r="K5991" i="4"/>
  <c r="K5990" i="4"/>
  <c r="K5980" i="4"/>
  <c r="K5979" i="4"/>
  <c r="K5978" i="4"/>
  <c r="K5973" i="4"/>
  <c r="K5972" i="4"/>
  <c r="K5962" i="4"/>
  <c r="K5961" i="4"/>
  <c r="K5960" i="4"/>
  <c r="K5959" i="4"/>
  <c r="K5948" i="4"/>
  <c r="K5947" i="4"/>
  <c r="K5946" i="4"/>
  <c r="K5939" i="4"/>
  <c r="K5938" i="4"/>
  <c r="K5937" i="4"/>
  <c r="K5936" i="4"/>
  <c r="K5935" i="4"/>
  <c r="K5922" i="4"/>
  <c r="K5921" i="4"/>
  <c r="K5920" i="4"/>
  <c r="K5911" i="4"/>
  <c r="K5910" i="4"/>
  <c r="K5908" i="4"/>
  <c r="K5909" i="4"/>
  <c r="K5907" i="4"/>
  <c r="K5906" i="4"/>
  <c r="K5896" i="4"/>
  <c r="K5895" i="4"/>
  <c r="K5894" i="4"/>
  <c r="K5880" i="4"/>
  <c r="K5879" i="4"/>
  <c r="K5878" i="4"/>
  <c r="K5877" i="4"/>
  <c r="K5866" i="4"/>
  <c r="K5865" i="4"/>
  <c r="K5864" i="4"/>
  <c r="K5863" i="4"/>
  <c r="K5862" i="4"/>
  <c r="K5861" i="4"/>
  <c r="K5860" i="4"/>
  <c r="K5852" i="4"/>
  <c r="K5851" i="4"/>
  <c r="K5848" i="4"/>
  <c r="K5847" i="4"/>
  <c r="K5846" i="4"/>
  <c r="K5845" i="4"/>
  <c r="K5844" i="4"/>
  <c r="K5832" i="4"/>
  <c r="K5831" i="4"/>
  <c r="K5818" i="4"/>
  <c r="K5817" i="4"/>
  <c r="K5813" i="4"/>
  <c r="K5805" i="4"/>
  <c r="K5806" i="4"/>
  <c r="K5804" i="4"/>
  <c r="K5803" i="4"/>
  <c r="K5792" i="4"/>
  <c r="K5791" i="4"/>
  <c r="K5787" i="4"/>
  <c r="K5786" i="4"/>
  <c r="K5785" i="4"/>
  <c r="K5778" i="4"/>
  <c r="K5777" i="4"/>
  <c r="K5776" i="4"/>
  <c r="K5775" i="4"/>
  <c r="K5774" i="4"/>
  <c r="K5773" i="4"/>
  <c r="K5772" i="4"/>
  <c r="K5764" i="4"/>
  <c r="K5763" i="4"/>
  <c r="K5762" i="4"/>
  <c r="K5749" i="4"/>
  <c r="K5748" i="4"/>
  <c r="K5747" i="4"/>
  <c r="K5746" i="4"/>
  <c r="K5745" i="4"/>
  <c r="K5744" i="4"/>
  <c r="K5743" i="4"/>
  <c r="K5742" i="4"/>
  <c r="K5734" i="4"/>
  <c r="K5733" i="4"/>
  <c r="K5732" i="4"/>
  <c r="K5731" i="4"/>
  <c r="K5725" i="4"/>
  <c r="K5718" i="4"/>
  <c r="K5717" i="4"/>
  <c r="K5716" i="4"/>
  <c r="K5715" i="4"/>
  <c r="K5714" i="4"/>
  <c r="K5704" i="4"/>
  <c r="K5703" i="4"/>
  <c r="K5702" i="4"/>
  <c r="K5692" i="4"/>
  <c r="K5691" i="4"/>
  <c r="K5690" i="4"/>
  <c r="K5689" i="4"/>
  <c r="K5688" i="4"/>
  <c r="K5687" i="4"/>
  <c r="K5680" i="4"/>
  <c r="K5679" i="4"/>
  <c r="K5678" i="4"/>
  <c r="K5668" i="4"/>
  <c r="K5659" i="4"/>
  <c r="K5658" i="4"/>
  <c r="K5657" i="4"/>
  <c r="K5656" i="4"/>
  <c r="K5655" i="4"/>
  <c r="K5654" i="4"/>
  <c r="K5653" i="4"/>
  <c r="K5652" i="4"/>
  <c r="K5644" i="4"/>
  <c r="K5643" i="4"/>
  <c r="K5642" i="4"/>
  <c r="K5641" i="4"/>
  <c r="K5631" i="4"/>
  <c r="K5630" i="4"/>
  <c r="K5629" i="4"/>
  <c r="K5621" i="4"/>
  <c r="K5607" i="4"/>
  <c r="K5606" i="4"/>
  <c r="K5605" i="4"/>
  <c r="K5604" i="4"/>
  <c r="K5603" i="4"/>
  <c r="K5602" i="4"/>
  <c r="K5592" i="4"/>
  <c r="K5591" i="4"/>
  <c r="K5586" i="4"/>
  <c r="K5585" i="4"/>
  <c r="K5584" i="4"/>
  <c r="K5583" i="4"/>
  <c r="K5582" i="4"/>
  <c r="K5575" i="4"/>
  <c r="K5570" i="4"/>
  <c r="K5559" i="4"/>
  <c r="K5558" i="4"/>
  <c r="K5557" i="4"/>
  <c r="K5545" i="4"/>
  <c r="K5544" i="4"/>
  <c r="K5543" i="4"/>
  <c r="K5542" i="4"/>
  <c r="K5541" i="4"/>
  <c r="K5532" i="4"/>
  <c r="K5531" i="4"/>
  <c r="K5530" i="4"/>
  <c r="K5529" i="4"/>
  <c r="K5528" i="4"/>
  <c r="K5519" i="4"/>
  <c r="K5518" i="4"/>
  <c r="K5517" i="4"/>
  <c r="K5516" i="4"/>
  <c r="K5508" i="4"/>
  <c r="K5507" i="4"/>
  <c r="K5498" i="4"/>
  <c r="K5497" i="4"/>
  <c r="K5496" i="4"/>
  <c r="K5487" i="4"/>
  <c r="K5486" i="4"/>
  <c r="K5485" i="4"/>
  <c r="K5484" i="4"/>
  <c r="K5483" i="4"/>
  <c r="K5479" i="4"/>
  <c r="K5478" i="4"/>
  <c r="K5477" i="4"/>
  <c r="K5476" i="4"/>
  <c r="K5469" i="4"/>
  <c r="K5468" i="4"/>
  <c r="K5467" i="4"/>
  <c r="K5466" i="4"/>
  <c r="K5465" i="4"/>
  <c r="K5460" i="4"/>
  <c r="K5459" i="4"/>
  <c r="K5458" i="4"/>
  <c r="K5457" i="4"/>
  <c r="K5456" i="4"/>
  <c r="K5455" i="4"/>
  <c r="K5454" i="4"/>
  <c r="K5446" i="4"/>
  <c r="K5443" i="4"/>
  <c r="K5442" i="4"/>
  <c r="K5441" i="4"/>
  <c r="K5438" i="4"/>
  <c r="K5437" i="4"/>
  <c r="K5436" i="4"/>
  <c r="K5435" i="4"/>
  <c r="K5427" i="4"/>
  <c r="K5426" i="4"/>
  <c r="K5425" i="4"/>
  <c r="K5424" i="4"/>
  <c r="K5417" i="4"/>
  <c r="K5416" i="4"/>
  <c r="K5415" i="4"/>
  <c r="K5414" i="4"/>
  <c r="K5413" i="4"/>
  <c r="K5412" i="4"/>
  <c r="K5404" i="4"/>
  <c r="K5403" i="4"/>
  <c r="K5396" i="4"/>
  <c r="K5395" i="4"/>
  <c r="K5394" i="4"/>
  <c r="K5388" i="4"/>
  <c r="K5387" i="4"/>
  <c r="K5386" i="4"/>
  <c r="K5378" i="4"/>
  <c r="K5377" i="4"/>
  <c r="K5369" i="4"/>
  <c r="K5368" i="4"/>
  <c r="K5367" i="4"/>
  <c r="K5366" i="4"/>
  <c r="K5365" i="4"/>
  <c r="K5364" i="4"/>
  <c r="K5363" i="4"/>
  <c r="K5358" i="4"/>
  <c r="K5357" i="4"/>
  <c r="K5348" i="4"/>
  <c r="K5340" i="4"/>
  <c r="K5339" i="4"/>
  <c r="K5334" i="4"/>
  <c r="K5333" i="4"/>
  <c r="K5332" i="4"/>
  <c r="K5327" i="4"/>
  <c r="K5326" i="4"/>
  <c r="K5325" i="4"/>
  <c r="K5324" i="4"/>
  <c r="K5321" i="4"/>
  <c r="K5320" i="4"/>
  <c r="K5319" i="4"/>
  <c r="K5318" i="4"/>
  <c r="K5317" i="4"/>
  <c r="K5316" i="4"/>
  <c r="K5309" i="4"/>
  <c r="K5308" i="4"/>
  <c r="K5307" i="4"/>
  <c r="K5306" i="4"/>
  <c r="K5298" i="4"/>
  <c r="K5297" i="4"/>
  <c r="K5296" i="4"/>
  <c r="K5295" i="4"/>
  <c r="K5294" i="4"/>
  <c r="K5285" i="4"/>
  <c r="K5284" i="4"/>
  <c r="K5283" i="4"/>
  <c r="K5279" i="4"/>
  <c r="K5278" i="4"/>
  <c r="K5268" i="4"/>
  <c r="K5263" i="4"/>
  <c r="K5262" i="4"/>
  <c r="K5261" i="4"/>
  <c r="K5260" i="4"/>
  <c r="K5259" i="4"/>
  <c r="K5258" i="4"/>
  <c r="K5257" i="4"/>
  <c r="K5250" i="4"/>
  <c r="K5249" i="4"/>
  <c r="K5248" i="4"/>
  <c r="K5241" i="4"/>
  <c r="K5240" i="4"/>
  <c r="K5239" i="4"/>
  <c r="K5238" i="4"/>
  <c r="K5232" i="4"/>
  <c r="K5231" i="4"/>
  <c r="K5230" i="4"/>
  <c r="K5226" i="4"/>
  <c r="K5225" i="4"/>
  <c r="K5224" i="4"/>
  <c r="K5223" i="4"/>
  <c r="K5222" i="4"/>
  <c r="K5215" i="4"/>
  <c r="K5214" i="4"/>
  <c r="K5213" i="4"/>
  <c r="K5204" i="4"/>
  <c r="K5203" i="4"/>
  <c r="K5202" i="4"/>
  <c r="K5201" i="4"/>
  <c r="K5200" i="4"/>
  <c r="K5191" i="4"/>
  <c r="K5190" i="4"/>
  <c r="K5189" i="4"/>
  <c r="K5184" i="4"/>
  <c r="K5183" i="4"/>
  <c r="K5182" i="4"/>
  <c r="K5181" i="4"/>
  <c r="K5180" i="4"/>
  <c r="K5179" i="4"/>
  <c r="K5178" i="4"/>
  <c r="K5175" i="4"/>
  <c r="K5174" i="4"/>
  <c r="K5173" i="4"/>
  <c r="K5172" i="4"/>
  <c r="K5167" i="4"/>
  <c r="K5166" i="4"/>
  <c r="K5162" i="4"/>
  <c r="K5161" i="4"/>
  <c r="K5160" i="4"/>
  <c r="K5151" i="4"/>
  <c r="K5150" i="4"/>
  <c r="K5149" i="4"/>
  <c r="K5148" i="4"/>
  <c r="K5138" i="4"/>
  <c r="K5137" i="4"/>
  <c r="K5129" i="4"/>
  <c r="K5128" i="4"/>
  <c r="K5127" i="4"/>
  <c r="K5126" i="4"/>
  <c r="K5123" i="4"/>
  <c r="K5122" i="4"/>
  <c r="K5121" i="4"/>
  <c r="K5108" i="4"/>
  <c r="K5107" i="4"/>
  <c r="K5106" i="4"/>
  <c r="K5101" i="4"/>
  <c r="K5100" i="4"/>
  <c r="K5095" i="4"/>
  <c r="K5094" i="4"/>
  <c r="K5093" i="4"/>
  <c r="K5092" i="4"/>
  <c r="K5091" i="4"/>
  <c r="K5080" i="4"/>
  <c r="K5078" i="4"/>
  <c r="K5077" i="4"/>
  <c r="K5076" i="4"/>
  <c r="K5068" i="4"/>
  <c r="K5067" i="4"/>
  <c r="K5066" i="4"/>
  <c r="K5065" i="4"/>
  <c r="K5064" i="4"/>
  <c r="K5059" i="4"/>
  <c r="K5058" i="4"/>
  <c r="K5052" i="4"/>
  <c r="K5051" i="4"/>
  <c r="K5050" i="4"/>
  <c r="K5049" i="4"/>
  <c r="K5048" i="4"/>
  <c r="K5039" i="4"/>
  <c r="K5038" i="4"/>
  <c r="K5029" i="4"/>
  <c r="K5028" i="4"/>
  <c r="K5027" i="4"/>
  <c r="K5026" i="4"/>
  <c r="K5020" i="4"/>
  <c r="K5019" i="4"/>
  <c r="K5018" i="4"/>
  <c r="K5017" i="4"/>
  <c r="K5016" i="4"/>
  <c r="K5015" i="4"/>
  <c r="K5014" i="4"/>
  <c r="K5013" i="4"/>
  <c r="K5006" i="4"/>
  <c r="K5005" i="4"/>
  <c r="K5004" i="4"/>
  <c r="K5003" i="4"/>
  <c r="K4996" i="4"/>
  <c r="K4995" i="4"/>
  <c r="K4994" i="4"/>
  <c r="K4993" i="4"/>
  <c r="K4992" i="4"/>
  <c r="K4991" i="4"/>
  <c r="K4985" i="4"/>
  <c r="K4984" i="4"/>
  <c r="K4983" i="4"/>
  <c r="K4982" i="4"/>
  <c r="K4981" i="4"/>
  <c r="K4978" i="4"/>
  <c r="K4973" i="4"/>
  <c r="K4972" i="4"/>
  <c r="K4971" i="4"/>
  <c r="K4967" i="4"/>
  <c r="K4966" i="4"/>
  <c r="K4965" i="4"/>
  <c r="K4960" i="4"/>
  <c r="K4951" i="4"/>
  <c r="K4950" i="4"/>
  <c r="K4943" i="4"/>
  <c r="K4942" i="4"/>
  <c r="K4941" i="4"/>
  <c r="K4931" i="4"/>
  <c r="K4929" i="4"/>
  <c r="K4930" i="4"/>
  <c r="K4922" i="4"/>
  <c r="K4921" i="4"/>
  <c r="K4918" i="4"/>
  <c r="K4917" i="4"/>
  <c r="K4911" i="4"/>
  <c r="K4903" i="4"/>
  <c r="K4902" i="4"/>
  <c r="K4901" i="4"/>
  <c r="K4891" i="4"/>
  <c r="K4890" i="4"/>
  <c r="K4889" i="4"/>
  <c r="K4888" i="4"/>
  <c r="K4887" i="4"/>
  <c r="K4882" i="4"/>
  <c r="K4881" i="4"/>
  <c r="K4880" i="4"/>
  <c r="K4877" i="4"/>
  <c r="K4871" i="4"/>
  <c r="K4870" i="4"/>
  <c r="K4869" i="4"/>
  <c r="K4863" i="4"/>
  <c r="K4862" i="4"/>
  <c r="K4855" i="4"/>
  <c r="K4854" i="4"/>
  <c r="K4853" i="4"/>
  <c r="K4847" i="4"/>
  <c r="K4846" i="4"/>
  <c r="K4845" i="4"/>
  <c r="K4844" i="4"/>
  <c r="K4843" i="4"/>
  <c r="K4842" i="4"/>
  <c r="K4837" i="4"/>
  <c r="K4836" i="4"/>
  <c r="K4835" i="4"/>
  <c r="K4834" i="4"/>
  <c r="K4830" i="4"/>
  <c r="K4829" i="4"/>
  <c r="K4828" i="4"/>
  <c r="K4827" i="4"/>
  <c r="K4822" i="4"/>
  <c r="K4821" i="4"/>
  <c r="K4817" i="4"/>
  <c r="K4816" i="4"/>
  <c r="K4815" i="4"/>
  <c r="K4814" i="4"/>
  <c r="K4808" i="4"/>
  <c r="K4807" i="4"/>
  <c r="K4806" i="4"/>
  <c r="K4805" i="4"/>
  <c r="K4799" i="4"/>
  <c r="K4798" i="4"/>
  <c r="K4797" i="4"/>
  <c r="K4796" i="4"/>
  <c r="K4795" i="4"/>
  <c r="K4791" i="4"/>
  <c r="K4790" i="4"/>
  <c r="K4789" i="4"/>
  <c r="K4783" i="4"/>
  <c r="K4782" i="4"/>
  <c r="K4781" i="4"/>
  <c r="K4780" i="4"/>
  <c r="K4779" i="4"/>
  <c r="K4774" i="4"/>
  <c r="K4773" i="4"/>
  <c r="K4768" i="4"/>
  <c r="K4767" i="4"/>
  <c r="K4766" i="4"/>
  <c r="K4765" i="4"/>
  <c r="K4764" i="4"/>
  <c r="K4763" i="4"/>
  <c r="K4756" i="4"/>
  <c r="K4755" i="4"/>
  <c r="K4754" i="4"/>
  <c r="K4753" i="4"/>
  <c r="K4752" i="4"/>
  <c r="K4746" i="4"/>
  <c r="K4739" i="4"/>
  <c r="K4738" i="4"/>
  <c r="K4737" i="4"/>
  <c r="K4736" i="4"/>
  <c r="K4729" i="4"/>
  <c r="K4728" i="4"/>
  <c r="K4727" i="4"/>
  <c r="K4726" i="4"/>
  <c r="K4718" i="4"/>
  <c r="K4717" i="4"/>
  <c r="K4716" i="4"/>
  <c r="K4715" i="4"/>
  <c r="K4709" i="4"/>
  <c r="K4708" i="4"/>
  <c r="K4707" i="4"/>
  <c r="K4688" i="4"/>
  <c r="K4682" i="4"/>
  <c r="K4677" i="4"/>
  <c r="K4669" i="4"/>
  <c r="K4668" i="4"/>
  <c r="K4667" i="4"/>
  <c r="K4666" i="4"/>
  <c r="K4665" i="4"/>
  <c r="K4655" i="4"/>
  <c r="K4654" i="4"/>
  <c r="K4653" i="4"/>
  <c r="K4652" i="4"/>
  <c r="K4645" i="4"/>
  <c r="K4644" i="4"/>
  <c r="K4643" i="4"/>
  <c r="K4640" i="4"/>
  <c r="K4639" i="4"/>
  <c r="K4636" i="4"/>
  <c r="K4635" i="4"/>
  <c r="K4634" i="4"/>
  <c r="K4629" i="4"/>
  <c r="K4628" i="4"/>
  <c r="K4627" i="4"/>
  <c r="K4626" i="4"/>
  <c r="K4618" i="4"/>
  <c r="K4617" i="4"/>
  <c r="K4616" i="4"/>
  <c r="K4615" i="4"/>
  <c r="K4609" i="4"/>
  <c r="K4608" i="4"/>
  <c r="K4607" i="4"/>
  <c r="K4606" i="4"/>
  <c r="K4605" i="4"/>
  <c r="K4598" i="4"/>
  <c r="K4592" i="4"/>
  <c r="K4591" i="4"/>
  <c r="K4590" i="4"/>
  <c r="K4589" i="4"/>
  <c r="K4588" i="4"/>
  <c r="K4581" i="4"/>
  <c r="K4580" i="4"/>
  <c r="K4579" i="4"/>
  <c r="K4572" i="4"/>
  <c r="K4571" i="4"/>
  <c r="K4570" i="4"/>
  <c r="K4569" i="4"/>
  <c r="K4568" i="4"/>
  <c r="K4564" i="4"/>
  <c r="K4563" i="4"/>
  <c r="K4562" i="4"/>
  <c r="K4561" i="4"/>
  <c r="K4560" i="4"/>
  <c r="K4544" i="4"/>
  <c r="K4543" i="4"/>
  <c r="K4538" i="4"/>
  <c r="K4535" i="4"/>
  <c r="K4526" i="4"/>
  <c r="K4525" i="4"/>
  <c r="K4524" i="4"/>
  <c r="K4515" i="4"/>
  <c r="K4514" i="4"/>
  <c r="K4513" i="4"/>
  <c r="K4512" i="4"/>
  <c r="K4511" i="4"/>
  <c r="K4510" i="4"/>
  <c r="K4505" i="4"/>
  <c r="K4504" i="4"/>
  <c r="K4495" i="4"/>
  <c r="K4486" i="4"/>
  <c r="K4485" i="4"/>
  <c r="K4484" i="4"/>
  <c r="K4483" i="4"/>
  <c r="K4480" i="4"/>
  <c r="K4479" i="4"/>
  <c r="K4478" i="4"/>
  <c r="K4475" i="4"/>
  <c r="K4469" i="4"/>
  <c r="K4468" i="4"/>
  <c r="K4467" i="4"/>
  <c r="K4466" i="4"/>
  <c r="K4457" i="4"/>
  <c r="K4456" i="4"/>
  <c r="K4455" i="4"/>
  <c r="K4454" i="4"/>
  <c r="K4453" i="4"/>
  <c r="K4444" i="4"/>
  <c r="K4438" i="4"/>
  <c r="K4437" i="4"/>
  <c r="K4436" i="4"/>
  <c r="K4435" i="4"/>
  <c r="K4426" i="4"/>
  <c r="K4419" i="4"/>
  <c r="K4418" i="4"/>
  <c r="K4417" i="4"/>
  <c r="K4413" i="4"/>
  <c r="K4412" i="4"/>
  <c r="K4411" i="4"/>
  <c r="K4410" i="4"/>
  <c r="K4409" i="4"/>
  <c r="K4408" i="4"/>
  <c r="K4402" i="4"/>
  <c r="K4401" i="4"/>
  <c r="K4400" i="4"/>
  <c r="K4392" i="4"/>
  <c r="K4386" i="4"/>
  <c r="K4385" i="4"/>
  <c r="K4384" i="4"/>
  <c r="K4383" i="4"/>
  <c r="K4377" i="4"/>
  <c r="K4376" i="4"/>
  <c r="K4375" i="4"/>
  <c r="K4374" i="4"/>
  <c r="K4373" i="4"/>
  <c r="K4369" i="4"/>
  <c r="K4368" i="4"/>
  <c r="K4367" i="4"/>
  <c r="K4360" i="4"/>
  <c r="K4352" i="4"/>
  <c r="K4346" i="4"/>
  <c r="K4345" i="4"/>
  <c r="K4342" i="4"/>
  <c r="K4336" i="4"/>
  <c r="K4335" i="4"/>
  <c r="K4332" i="4"/>
  <c r="K4331" i="4"/>
  <c r="K4330" i="4"/>
  <c r="K4318" i="4"/>
  <c r="K4317" i="4"/>
  <c r="K4307" i="4"/>
  <c r="K4306" i="4"/>
  <c r="K4305" i="4"/>
  <c r="K4304" i="4"/>
  <c r="K4300" i="4"/>
  <c r="K4299" i="4"/>
  <c r="K4298" i="4"/>
  <c r="K4297" i="4"/>
  <c r="K4296" i="4"/>
  <c r="K4283" i="4"/>
  <c r="K4282" i="4"/>
  <c r="K4281" i="4"/>
  <c r="K4274" i="4"/>
  <c r="K4273" i="4"/>
  <c r="K4272" i="4"/>
  <c r="K4271" i="4"/>
  <c r="K4270" i="4"/>
  <c r="K4269" i="4"/>
  <c r="K4263" i="4"/>
  <c r="K4262" i="4"/>
  <c r="K4261" i="4"/>
  <c r="K4255" i="4"/>
  <c r="K4254" i="4"/>
  <c r="K4253" i="4"/>
  <c r="K4252" i="4"/>
  <c r="K4247" i="4"/>
  <c r="K4246" i="4"/>
  <c r="K4245" i="4"/>
  <c r="K4242" i="4"/>
  <c r="K4241" i="4"/>
  <c r="K4240" i="4"/>
  <c r="K4233" i="4"/>
  <c r="K4232" i="4"/>
  <c r="K4231" i="4"/>
  <c r="K4230" i="4"/>
  <c r="K4229" i="4"/>
  <c r="K4215" i="4"/>
  <c r="K4214" i="4"/>
  <c r="K4213" i="4"/>
  <c r="K4212" i="4"/>
  <c r="K4207" i="4"/>
  <c r="K4190" i="4"/>
  <c r="K4189" i="4"/>
  <c r="K4186" i="4"/>
  <c r="K4174" i="4"/>
  <c r="K4167" i="4"/>
  <c r="K4166" i="4"/>
  <c r="K4165" i="4"/>
  <c r="K4164" i="4"/>
  <c r="K4163" i="4"/>
  <c r="K4156" i="4"/>
  <c r="K4155" i="4"/>
  <c r="K4154" i="4"/>
  <c r="K4144" i="4"/>
  <c r="K4142" i="4"/>
  <c r="K4129" i="4"/>
  <c r="K4128" i="4"/>
  <c r="K4127" i="4"/>
  <c r="K4126" i="4"/>
  <c r="K4120" i="4"/>
  <c r="K4119" i="4"/>
  <c r="K4118" i="4"/>
  <c r="K4117" i="4"/>
  <c r="K4111" i="4"/>
  <c r="K4110" i="4"/>
  <c r="K4109" i="4"/>
  <c r="K4108" i="4"/>
  <c r="K4107" i="4"/>
  <c r="K4106" i="4"/>
  <c r="K4101" i="4"/>
  <c r="K4100" i="4"/>
  <c r="K4099" i="4"/>
  <c r="K4098" i="4"/>
  <c r="K4091" i="4"/>
  <c r="K4084" i="4"/>
  <c r="K4083" i="4"/>
  <c r="K4082" i="4"/>
  <c r="K4081" i="4"/>
  <c r="K4073" i="4"/>
  <c r="K4072" i="4"/>
  <c r="K4071" i="4"/>
  <c r="K4070" i="4"/>
  <c r="K4063" i="4"/>
  <c r="K4062" i="4"/>
  <c r="K4056" i="4"/>
  <c r="K4055" i="4"/>
  <c r="K4054" i="4"/>
  <c r="K4047" i="4"/>
  <c r="K4046" i="4"/>
  <c r="K4045" i="4"/>
  <c r="K4044" i="4"/>
  <c r="K4035" i="4"/>
  <c r="K4034" i="4"/>
  <c r="K4033" i="4"/>
  <c r="K4027" i="4"/>
  <c r="K4026" i="4"/>
  <c r="K4025" i="4"/>
  <c r="K4020" i="4"/>
  <c r="K4017" i="4"/>
  <c r="K4016" i="4"/>
  <c r="K4015" i="4"/>
  <c r="K4014" i="4"/>
  <c r="K4009" i="4"/>
  <c r="K4008" i="4"/>
  <c r="K4007" i="4"/>
  <c r="K4006" i="4"/>
  <c r="K4005" i="4"/>
  <c r="K4003" i="4"/>
  <c r="K4002" i="4"/>
  <c r="K4001" i="4"/>
  <c r="K3995" i="4"/>
  <c r="K3994" i="4"/>
  <c r="K3993" i="4"/>
  <c r="K3992" i="4"/>
  <c r="K3991" i="4"/>
  <c r="K3983" i="4"/>
  <c r="K3982" i="4"/>
  <c r="K3977" i="4"/>
  <c r="K3976" i="4"/>
  <c r="K3975" i="4"/>
  <c r="K3974" i="4"/>
  <c r="K3973" i="4"/>
  <c r="K3961" i="4"/>
  <c r="K3960" i="4"/>
  <c r="K3959" i="4"/>
  <c r="K3953" i="4"/>
  <c r="K3952" i="4"/>
  <c r="K3951" i="4"/>
  <c r="K3950" i="4"/>
  <c r="K3946" i="4"/>
  <c r="K3945" i="4"/>
  <c r="K3933" i="4"/>
  <c r="K3932" i="4"/>
  <c r="K3924" i="4"/>
  <c r="K3923" i="4"/>
  <c r="K3922" i="4"/>
  <c r="K3916" i="4"/>
  <c r="K3915" i="4"/>
  <c r="K3914" i="4"/>
  <c r="K3913" i="4"/>
  <c r="K3912" i="4"/>
  <c r="K3911" i="4"/>
  <c r="K3902" i="4"/>
  <c r="K3901" i="4"/>
  <c r="K3894" i="4"/>
  <c r="K3893" i="4"/>
  <c r="K3892" i="4"/>
  <c r="K3891" i="4"/>
  <c r="K3883" i="4"/>
  <c r="K3882" i="4"/>
  <c r="K3877" i="4"/>
  <c r="K3876" i="4"/>
  <c r="K3875" i="4"/>
  <c r="K3874" i="4"/>
  <c r="K3873" i="4"/>
  <c r="K3866" i="4"/>
  <c r="K3865" i="4"/>
  <c r="K3864" i="4"/>
  <c r="K3863" i="4"/>
  <c r="K3862" i="4"/>
  <c r="K3855" i="4"/>
  <c r="K3854" i="4"/>
  <c r="K3853" i="4"/>
  <c r="K3852" i="4"/>
  <c r="K3851" i="4"/>
  <c r="K3850" i="4"/>
  <c r="K3849" i="4"/>
  <c r="K3842" i="4"/>
  <c r="K3841" i="4"/>
  <c r="K3840" i="4"/>
  <c r="K3839" i="4"/>
  <c r="K3838" i="4"/>
  <c r="K3837" i="4"/>
  <c r="K3831" i="4"/>
  <c r="K3830" i="4"/>
  <c r="K3829" i="4"/>
  <c r="K3822" i="4"/>
  <c r="K3817" i="4"/>
  <c r="K3816" i="4"/>
  <c r="K3815" i="4"/>
  <c r="K3814" i="4"/>
  <c r="K3808" i="4"/>
  <c r="K3807" i="4"/>
  <c r="K3806" i="4"/>
  <c r="K3805" i="4"/>
  <c r="K3798" i="4"/>
  <c r="K3797" i="4"/>
  <c r="K3796" i="4"/>
  <c r="K3789" i="4"/>
  <c r="K3788" i="4"/>
  <c r="K3787" i="4"/>
  <c r="K3786" i="4"/>
  <c r="K3785" i="4"/>
  <c r="K3781" i="4"/>
  <c r="K3780" i="4"/>
  <c r="K3779" i="4"/>
  <c r="K3778" i="4"/>
  <c r="K3777" i="4"/>
  <c r="K3776" i="4"/>
  <c r="K3771" i="4"/>
  <c r="K3770" i="4"/>
  <c r="K3769" i="4"/>
  <c r="K3768" i="4"/>
  <c r="K3762" i="4"/>
  <c r="K3761" i="4"/>
  <c r="K3752" i="4"/>
  <c r="K3751" i="4"/>
  <c r="K3746" i="4"/>
  <c r="K3745" i="4"/>
  <c r="K3744" i="4"/>
  <c r="K3743" i="4"/>
  <c r="K3742" i="4"/>
  <c r="K3739" i="4"/>
  <c r="K3738" i="4"/>
  <c r="K3737" i="4"/>
  <c r="K3736" i="4"/>
  <c r="K3735" i="4"/>
  <c r="K3729" i="4"/>
  <c r="K3728" i="4"/>
  <c r="K3727" i="4"/>
  <c r="K3721" i="4"/>
  <c r="K3720" i="4"/>
  <c r="K3712" i="4"/>
  <c r="K3711" i="4"/>
  <c r="K3710" i="4"/>
  <c r="K3709" i="4"/>
  <c r="K3708" i="4"/>
  <c r="K3707" i="4"/>
  <c r="K3699" i="4"/>
  <c r="K3698" i="4"/>
  <c r="K3697" i="4"/>
  <c r="K3696" i="4"/>
  <c r="K3695" i="4"/>
  <c r="K3683" i="4"/>
  <c r="K3682" i="4"/>
  <c r="K3681" i="4"/>
  <c r="K3673" i="4"/>
  <c r="K3672" i="4"/>
  <c r="K3671" i="4"/>
  <c r="K3670" i="4"/>
  <c r="K3662" i="4"/>
  <c r="K3661" i="4"/>
  <c r="K3660" i="4"/>
  <c r="K3659" i="4"/>
  <c r="K3658" i="4"/>
  <c r="K3657" i="4"/>
  <c r="K3656" i="4"/>
  <c r="K3655" i="4"/>
  <c r="K3654" i="4"/>
  <c r="K3653" i="4"/>
  <c r="K3640" i="4"/>
  <c r="K3639" i="4"/>
  <c r="K3638" i="4"/>
  <c r="K3637" i="4"/>
  <c r="K3627" i="4"/>
  <c r="K3626" i="4"/>
  <c r="K3625" i="4"/>
  <c r="K3624" i="4"/>
  <c r="K3623" i="4"/>
  <c r="K3622" i="4"/>
  <c r="K3616" i="4"/>
  <c r="K3615" i="4"/>
  <c r="K3614" i="4"/>
  <c r="K3613" i="4"/>
  <c r="K3612" i="4"/>
  <c r="K3605" i="4"/>
  <c r="K3604" i="4"/>
  <c r="K3594" i="4"/>
  <c r="K3593" i="4"/>
  <c r="K3592" i="4"/>
  <c r="K3586" i="4"/>
  <c r="K3583" i="4"/>
  <c r="K3582" i="4"/>
  <c r="K3581" i="4"/>
  <c r="K3580" i="4"/>
  <c r="K3579" i="4"/>
  <c r="K3578" i="4"/>
  <c r="K3577" i="4"/>
  <c r="K3572" i="4"/>
  <c r="K3571" i="4"/>
  <c r="K3570" i="4"/>
  <c r="K3569" i="4"/>
  <c r="K3568" i="4"/>
  <c r="K3567" i="4"/>
  <c r="K3566" i="4"/>
  <c r="K3558" i="4"/>
  <c r="K3557" i="4"/>
  <c r="K3548" i="4"/>
  <c r="K3542" i="4"/>
  <c r="K3541" i="4"/>
  <c r="K3540" i="4"/>
  <c r="K3539" i="4"/>
  <c r="K3538" i="4"/>
  <c r="K3530" i="4"/>
  <c r="K3529" i="4"/>
  <c r="K3524" i="4"/>
  <c r="K3518" i="4"/>
  <c r="K3517" i="4"/>
  <c r="K3516" i="4"/>
  <c r="K3515" i="4"/>
  <c r="K3514" i="4"/>
  <c r="K3513" i="4"/>
  <c r="K3510" i="4"/>
  <c r="K3509" i="4"/>
  <c r="K3508" i="4"/>
  <c r="K3505" i="4"/>
  <c r="K3504" i="4"/>
  <c r="K3497" i="4"/>
  <c r="K3496" i="4"/>
  <c r="K3486" i="4"/>
  <c r="K3476" i="4"/>
  <c r="K3475" i="4"/>
  <c r="K3474" i="4"/>
  <c r="K3473" i="4"/>
  <c r="K3472" i="4"/>
  <c r="K3467" i="4"/>
  <c r="K3466" i="4"/>
  <c r="K3455" i="4"/>
  <c r="K3448" i="4"/>
  <c r="K3447" i="4"/>
  <c r="K3446" i="4"/>
  <c r="K3445" i="4"/>
  <c r="K3444" i="4"/>
  <c r="K3439" i="4"/>
  <c r="K3435" i="4"/>
  <c r="K3434" i="4"/>
  <c r="K3433" i="4"/>
  <c r="K3426" i="4"/>
  <c r="K3425" i="4"/>
  <c r="K3424" i="4"/>
  <c r="K3423" i="4"/>
  <c r="K3422" i="4"/>
  <c r="K3421" i="4"/>
  <c r="K3418" i="4"/>
  <c r="K3417" i="4"/>
  <c r="K3402" i="4"/>
  <c r="K3401" i="4"/>
  <c r="K3400" i="4"/>
  <c r="K3399" i="4"/>
  <c r="K3398" i="4"/>
  <c r="K3397" i="4"/>
  <c r="K3396" i="4"/>
  <c r="K3395" i="4"/>
  <c r="K3386" i="4"/>
  <c r="K3381" i="4"/>
  <c r="K3373" i="4"/>
  <c r="K3372" i="4"/>
  <c r="K3371" i="4"/>
  <c r="K3370" i="4"/>
  <c r="K3361" i="4"/>
  <c r="K3360" i="4"/>
  <c r="K3359" i="4"/>
  <c r="K3358" i="4"/>
  <c r="K3346" i="4"/>
  <c r="K3345" i="4"/>
  <c r="K3344" i="4"/>
  <c r="K3343" i="4"/>
  <c r="K3339" i="4"/>
  <c r="K3332" i="4"/>
  <c r="K3331" i="4"/>
  <c r="K3330" i="4"/>
  <c r="K3326" i="4"/>
  <c r="K3325" i="4"/>
  <c r="K3324" i="4"/>
  <c r="K3323" i="4"/>
  <c r="K3316" i="4"/>
  <c r="K3315" i="4"/>
  <c r="K3314" i="4"/>
  <c r="K3298" i="4"/>
  <c r="K3285" i="4"/>
  <c r="K3284" i="4"/>
  <c r="K3283" i="4"/>
  <c r="K3282" i="4"/>
  <c r="K3281" i="4"/>
  <c r="K3272" i="4"/>
  <c r="K3271" i="4"/>
  <c r="K3258" i="4"/>
  <c r="K3257" i="4"/>
  <c r="K3256" i="4"/>
  <c r="K3252" i="4"/>
  <c r="K3251" i="4"/>
  <c r="K3250" i="4"/>
  <c r="K3249" i="4"/>
  <c r="K3248" i="4"/>
  <c r="K3238" i="4"/>
  <c r="K3237" i="4"/>
  <c r="K3230" i="4"/>
  <c r="K3229" i="4"/>
  <c r="K3223" i="4"/>
  <c r="K3222" i="4"/>
  <c r="K3221" i="4"/>
  <c r="K3211" i="4"/>
  <c r="K3210" i="4"/>
  <c r="K3209" i="4"/>
  <c r="K3208" i="4"/>
  <c r="K3207" i="4"/>
  <c r="K3206" i="4"/>
  <c r="K3205" i="4"/>
  <c r="K3199" i="4"/>
  <c r="K3198" i="4"/>
  <c r="K3197" i="4"/>
  <c r="K3196" i="4"/>
  <c r="K3192" i="4"/>
  <c r="K3180" i="4"/>
  <c r="K3179" i="4"/>
  <c r="K3178" i="4"/>
  <c r="K3170" i="4"/>
  <c r="K3169" i="4"/>
  <c r="K3168" i="4"/>
  <c r="K3167" i="4"/>
  <c r="K3160" i="4"/>
  <c r="K3159" i="4"/>
  <c r="K3152" i="4"/>
  <c r="K3151" i="4"/>
  <c r="K3150" i="4"/>
  <c r="K3146" i="4"/>
  <c r="K3145" i="4"/>
  <c r="K3144" i="4"/>
  <c r="K3140" i="4"/>
  <c r="K3139" i="4"/>
  <c r="K3138" i="4"/>
  <c r="K3137" i="4"/>
  <c r="K3136" i="4"/>
  <c r="K3130" i="4"/>
  <c r="K3120" i="4"/>
  <c r="K3116" i="4"/>
  <c r="K3115" i="4"/>
  <c r="K3114" i="4"/>
  <c r="K3110" i="4"/>
  <c r="K3109" i="4"/>
  <c r="K3108" i="4"/>
  <c r="K3098" i="4"/>
  <c r="K3097" i="4"/>
  <c r="K3088" i="4"/>
  <c r="K3087" i="4"/>
  <c r="K3082" i="4"/>
  <c r="K3077" i="4"/>
  <c r="K3075" i="4"/>
  <c r="K3074" i="4"/>
  <c r="K3068" i="4"/>
  <c r="K3058" i="4"/>
  <c r="K3057" i="4"/>
  <c r="K3049" i="4"/>
  <c r="K3043" i="4"/>
  <c r="K3042" i="4"/>
  <c r="K3041" i="4"/>
  <c r="K3040" i="4"/>
  <c r="K3039" i="4"/>
  <c r="K3038" i="4"/>
  <c r="K3026" i="4"/>
  <c r="K3025" i="4"/>
  <c r="K3024" i="4"/>
  <c r="K3017" i="4"/>
  <c r="K3016" i="4"/>
  <c r="K3015" i="4"/>
  <c r="K3011" i="4"/>
  <c r="K3007" i="4"/>
  <c r="K3006" i="4"/>
  <c r="K3005" i="4"/>
  <c r="K3004" i="4"/>
  <c r="K3003" i="4"/>
  <c r="K3001" i="4"/>
  <c r="K3002" i="4"/>
  <c r="K2997" i="4"/>
  <c r="K2987" i="4"/>
  <c r="K2986" i="4"/>
  <c r="K2985" i="4"/>
  <c r="K2984" i="4"/>
  <c r="K2983" i="4"/>
  <c r="K2982" i="4"/>
  <c r="K2981" i="4"/>
  <c r="K2971" i="4"/>
  <c r="K2970" i="4"/>
  <c r="K2960" i="4"/>
  <c r="K2959" i="4"/>
  <c r="K2953" i="4"/>
  <c r="K2952" i="4"/>
  <c r="K2951" i="4"/>
  <c r="K2950" i="4"/>
  <c r="K2942" i="4"/>
  <c r="K2941" i="4"/>
  <c r="K2940" i="4"/>
  <c r="K2919" i="4"/>
  <c r="K2909" i="4"/>
  <c r="K2908" i="4"/>
  <c r="K2907" i="4"/>
  <c r="K2906" i="4"/>
  <c r="K2905" i="4"/>
  <c r="K2904" i="4"/>
  <c r="K2903" i="4"/>
  <c r="K2902" i="4"/>
  <c r="K2891" i="4"/>
  <c r="K2890" i="4"/>
  <c r="K2889" i="4"/>
  <c r="K2888" i="4"/>
  <c r="K2887" i="4"/>
  <c r="K2877" i="4"/>
  <c r="K2876" i="4"/>
  <c r="K2875" i="4"/>
  <c r="K2864" i="4"/>
  <c r="K2855" i="4"/>
  <c r="K2854" i="4"/>
  <c r="K2846" i="4"/>
  <c r="K2845" i="4"/>
  <c r="K2842" i="4"/>
  <c r="K2841" i="4"/>
  <c r="K2840" i="4"/>
  <c r="K2836" i="4"/>
  <c r="K2835" i="4"/>
  <c r="K2834" i="4"/>
  <c r="K2828" i="4"/>
  <c r="K2827" i="4"/>
  <c r="K2826" i="4"/>
  <c r="K2825" i="4"/>
  <c r="K2821" i="4"/>
  <c r="K2820" i="4"/>
  <c r="K2819" i="4"/>
  <c r="K2818" i="4"/>
  <c r="K2815" i="4"/>
  <c r="K2805" i="4"/>
  <c r="K2804" i="4"/>
  <c r="K2800" i="4"/>
  <c r="K2799" i="4"/>
  <c r="K2798" i="4"/>
  <c r="K2797" i="4"/>
  <c r="K2796" i="4"/>
  <c r="K2792" i="4"/>
  <c r="K2791" i="4"/>
  <c r="K2790" i="4"/>
  <c r="K2786" i="4"/>
  <c r="K2785" i="4"/>
  <c r="K2780" i="4"/>
  <c r="K2775" i="4"/>
  <c r="K2769" i="4"/>
  <c r="K2768" i="4"/>
  <c r="K2767" i="4"/>
  <c r="K2766" i="4"/>
  <c r="K2765" i="4"/>
  <c r="K2762" i="4"/>
  <c r="K2761" i="4"/>
  <c r="K2760" i="4"/>
  <c r="K2759" i="4"/>
  <c r="K2748" i="4"/>
  <c r="K2745" i="4"/>
  <c r="K2744" i="4"/>
  <c r="K2743" i="4"/>
  <c r="K2741" i="4"/>
  <c r="K2740" i="4"/>
  <c r="K2735" i="4"/>
  <c r="K2726" i="4"/>
  <c r="K2725" i="4"/>
  <c r="K2724" i="4"/>
  <c r="K2720" i="4"/>
  <c r="K2715" i="4"/>
  <c r="K2714" i="4"/>
  <c r="K2707" i="4"/>
  <c r="K2706" i="4"/>
  <c r="K2705" i="4"/>
  <c r="K2688" i="4"/>
  <c r="K2687" i="4"/>
  <c r="K2686" i="4"/>
  <c r="K2679" i="4"/>
  <c r="K2678" i="4"/>
  <c r="K2677" i="4"/>
  <c r="K2676" i="4"/>
  <c r="K2675" i="4"/>
  <c r="K2667" i="4"/>
  <c r="K2666" i="4"/>
  <c r="K2662" i="4"/>
  <c r="K2661" i="4"/>
  <c r="K2660" i="4"/>
  <c r="K2655" i="4"/>
  <c r="K2654" i="4"/>
  <c r="K2653" i="4"/>
  <c r="K2644" i="4"/>
  <c r="K2643" i="4"/>
  <c r="K2638" i="4"/>
  <c r="K2623" i="4"/>
  <c r="K2620" i="4"/>
  <c r="K2619" i="4"/>
  <c r="K2614" i="4"/>
  <c r="K2613" i="4"/>
  <c r="K2612" i="4"/>
  <c r="K2611" i="4"/>
  <c r="K2610" i="4"/>
  <c r="K2609" i="4"/>
  <c r="K2604" i="4"/>
  <c r="K2603" i="4"/>
  <c r="K2602" i="4"/>
  <c r="K2601" i="4"/>
  <c r="K2594" i="4"/>
  <c r="K2591" i="4"/>
  <c r="K2590" i="4"/>
  <c r="K2589" i="4"/>
  <c r="K2588" i="4"/>
  <c r="K2587" i="4"/>
  <c r="K2579" i="4"/>
  <c r="K2567" i="4"/>
  <c r="K2559" i="4"/>
  <c r="K2558" i="4"/>
  <c r="K2557" i="4"/>
  <c r="K2554" i="4"/>
  <c r="K2553" i="4"/>
  <c r="K2547" i="4"/>
  <c r="K2546" i="4"/>
  <c r="K2545" i="4"/>
  <c r="K2544" i="4"/>
  <c r="K2543" i="4"/>
  <c r="K2542" i="4"/>
  <c r="K2537" i="4"/>
  <c r="K2536" i="4"/>
  <c r="K2535" i="4"/>
  <c r="K2532" i="4"/>
  <c r="K2524" i="4"/>
  <c r="K2518" i="4"/>
  <c r="K2511" i="4"/>
  <c r="K2510" i="4"/>
  <c r="K2506" i="4"/>
  <c r="K2502" i="4"/>
  <c r="K2501" i="4"/>
  <c r="K2498" i="4"/>
  <c r="K2491" i="4"/>
  <c r="K2490" i="4"/>
  <c r="K2489" i="4"/>
  <c r="K2485" i="4"/>
  <c r="K2484" i="4"/>
  <c r="K2483" i="4"/>
  <c r="K2476" i="4"/>
  <c r="K2475" i="4"/>
  <c r="K2474" i="4"/>
  <c r="K2473" i="4"/>
  <c r="K2472" i="4"/>
  <c r="K2469" i="4"/>
  <c r="K2468" i="4"/>
  <c r="K2467" i="4"/>
  <c r="K2462" i="4"/>
  <c r="K2461" i="4"/>
  <c r="K2460" i="4"/>
  <c r="K2459" i="4"/>
  <c r="K2453" i="4"/>
  <c r="K2449" i="4"/>
  <c r="K2448" i="4"/>
  <c r="K2447" i="4"/>
  <c r="K2444" i="4"/>
  <c r="K2443" i="4"/>
  <c r="K2442" i="4"/>
  <c r="K2439" i="4"/>
  <c r="K2438" i="4"/>
  <c r="K2437" i="4"/>
  <c r="K2435" i="4"/>
  <c r="K2434" i="4"/>
  <c r="K2430" i="4"/>
  <c r="K2429" i="4"/>
  <c r="K2425" i="4"/>
  <c r="K2424" i="4"/>
  <c r="K2423" i="4"/>
  <c r="K2420" i="4"/>
  <c r="K2415" i="4"/>
  <c r="K2408" i="4"/>
  <c r="K2407" i="4"/>
  <c r="K2405" i="4"/>
  <c r="K2404" i="4"/>
  <c r="K2397" i="4"/>
  <c r="K2394" i="4"/>
  <c r="K2393" i="4"/>
  <c r="K2392" i="4"/>
  <c r="K2389" i="4"/>
  <c r="K2388" i="4"/>
  <c r="K2383" i="4"/>
  <c r="K2382" i="4"/>
  <c r="K2374" i="4"/>
  <c r="K2372" i="4"/>
  <c r="K2369" i="4"/>
  <c r="K2367" i="4"/>
  <c r="K2366" i="4"/>
  <c r="K2365" i="4"/>
  <c r="K2362" i="4"/>
  <c r="K2356" i="4"/>
  <c r="K2355" i="4"/>
  <c r="K2354" i="4"/>
  <c r="K2348" i="4"/>
  <c r="K2347" i="4"/>
  <c r="K2344" i="4"/>
  <c r="K2340" i="4"/>
  <c r="K2334" i="4"/>
  <c r="K2333" i="4"/>
  <c r="K2326" i="4"/>
  <c r="K2320" i="4"/>
  <c r="K2319" i="4"/>
  <c r="K2318" i="4"/>
  <c r="K2317" i="4"/>
  <c r="K2309" i="4"/>
  <c r="K2308" i="4"/>
  <c r="K2297" i="4"/>
  <c r="K2289" i="4"/>
  <c r="K2287" i="4"/>
  <c r="K2288" i="4"/>
  <c r="K2286" i="4"/>
  <c r="K2283" i="4"/>
  <c r="K2277" i="4"/>
  <c r="K2276" i="4"/>
  <c r="K2275" i="4"/>
  <c r="K2269" i="4"/>
  <c r="K2268" i="4"/>
  <c r="K2264" i="4"/>
  <c r="K2259" i="4"/>
  <c r="K2256" i="4"/>
  <c r="K2255" i="4"/>
  <c r="K2252" i="4"/>
  <c r="K2251" i="4"/>
  <c r="K2242" i="4"/>
  <c r="K2241" i="4"/>
  <c r="K2240" i="4"/>
  <c r="K2239" i="4"/>
  <c r="K2238" i="4"/>
  <c r="K2237" i="4"/>
  <c r="K2236" i="4"/>
  <c r="K2231" i="4"/>
  <c r="K2230" i="4"/>
  <c r="K2224" i="4"/>
  <c r="K2223" i="4"/>
  <c r="K2220" i="4"/>
  <c r="K2219" i="4"/>
  <c r="K2215" i="4"/>
  <c r="K2213" i="4"/>
  <c r="K2197" i="4"/>
  <c r="K2196" i="4"/>
  <c r="K2195" i="4"/>
  <c r="K2194" i="4"/>
  <c r="K2193" i="4"/>
  <c r="K2192" i="4"/>
  <c r="K2191" i="4"/>
  <c r="K2184" i="4"/>
  <c r="K2183" i="4"/>
  <c r="K2182" i="4"/>
  <c r="K2181" i="4"/>
  <c r="K2175" i="4"/>
  <c r="K2168" i="4"/>
  <c r="K2167" i="4"/>
  <c r="K2166" i="4"/>
  <c r="K2163" i="4"/>
  <c r="K2151" i="4"/>
  <c r="K2150" i="4"/>
  <c r="K2149" i="4"/>
  <c r="K2135" i="4"/>
  <c r="K2134" i="4"/>
  <c r="K2133" i="4"/>
  <c r="K2132" i="4"/>
  <c r="K2131" i="4"/>
  <c r="K2130" i="4"/>
  <c r="K2127" i="4"/>
  <c r="K2118" i="4"/>
  <c r="K2117" i="4"/>
  <c r="K2116" i="4"/>
  <c r="K2109" i="4"/>
  <c r="K2108" i="4"/>
  <c r="K2107" i="4"/>
  <c r="K2104" i="4"/>
  <c r="K2098" i="4"/>
  <c r="K2097" i="4"/>
  <c r="K2091" i="4"/>
  <c r="K2090" i="4"/>
  <c r="K2084" i="4"/>
  <c r="K2078" i="4"/>
  <c r="K2075" i="4"/>
  <c r="K2074" i="4"/>
  <c r="K2073" i="4"/>
  <c r="K2072" i="4"/>
  <c r="K2064" i="4"/>
  <c r="K2063" i="4"/>
  <c r="K2062" i="4"/>
  <c r="K2061" i="4"/>
  <c r="K2044" i="4"/>
  <c r="K2043" i="4"/>
  <c r="K2035" i="4"/>
  <c r="K2034" i="4"/>
  <c r="K2027" i="4"/>
  <c r="K2026" i="4"/>
  <c r="K2025" i="4"/>
  <c r="K2018" i="4"/>
  <c r="K2017" i="4"/>
  <c r="K2016" i="4"/>
  <c r="K2011" i="4"/>
  <c r="K2010" i="4"/>
  <c r="K2009" i="4"/>
  <c r="K1999" i="4"/>
  <c r="K1998" i="4"/>
  <c r="K1997" i="4"/>
  <c r="K1995" i="4"/>
  <c r="K1994" i="4"/>
  <c r="K1993" i="4"/>
  <c r="K1984" i="4"/>
  <c r="K1983" i="4"/>
  <c r="K1981" i="4"/>
  <c r="K1980" i="4"/>
  <c r="K1977" i="4"/>
  <c r="K1969" i="4"/>
  <c r="K1968" i="4"/>
  <c r="K1967" i="4"/>
  <c r="K1961" i="4"/>
  <c r="K1960" i="4"/>
  <c r="K1954" i="4"/>
  <c r="K1953" i="4"/>
  <c r="K1952" i="4"/>
  <c r="K1951" i="4"/>
  <c r="K1945" i="4"/>
  <c r="K1940" i="4"/>
  <c r="K1937" i="4"/>
  <c r="K1936" i="4"/>
  <c r="K1922" i="4"/>
  <c r="K1921" i="4"/>
  <c r="K1917" i="4"/>
  <c r="K1916" i="4"/>
  <c r="K1915" i="4"/>
  <c r="K1907" i="4"/>
  <c r="K1901" i="4"/>
  <c r="K1900" i="4"/>
  <c r="K1899" i="4"/>
  <c r="K1895" i="4"/>
  <c r="K1894" i="4"/>
  <c r="K1893" i="4"/>
  <c r="K1888" i="4"/>
  <c r="K1887" i="4"/>
  <c r="K1878" i="4"/>
  <c r="K1872" i="4"/>
  <c r="K1871" i="4"/>
  <c r="K1870" i="4"/>
  <c r="K1865" i="4"/>
  <c r="K1858" i="4"/>
  <c r="K1853" i="4"/>
  <c r="K1848" i="4"/>
  <c r="K1847" i="4"/>
  <c r="K1846" i="4"/>
  <c r="K1840" i="4"/>
  <c r="K1831" i="4"/>
  <c r="K1830" i="4"/>
  <c r="K1829" i="4"/>
  <c r="K1828" i="4"/>
  <c r="K1824" i="4"/>
  <c r="K1823" i="4"/>
  <c r="K1819" i="4"/>
  <c r="K1818" i="4"/>
  <c r="K1809" i="4"/>
  <c r="K1808" i="4"/>
  <c r="K1807" i="4"/>
  <c r="K1800" i="4"/>
  <c r="K1799" i="4"/>
  <c r="K1781" i="4"/>
  <c r="K1780" i="4"/>
  <c r="K1775" i="4"/>
  <c r="K1774" i="4"/>
  <c r="K1773" i="4"/>
  <c r="K1769" i="4"/>
  <c r="K1768" i="4"/>
  <c r="K1767" i="4"/>
  <c r="K1766" i="4"/>
  <c r="K1765" i="4"/>
  <c r="K1760" i="4"/>
  <c r="K1759" i="4"/>
  <c r="K1751" i="4"/>
  <c r="K1747" i="4"/>
  <c r="K1746" i="4"/>
  <c r="K1742" i="4"/>
  <c r="K1741" i="4"/>
  <c r="K1740" i="4"/>
  <c r="K1739" i="4"/>
  <c r="K1738" i="4"/>
  <c r="K1733" i="4"/>
  <c r="K1725" i="4"/>
  <c r="K1717" i="4"/>
  <c r="K1716" i="4"/>
  <c r="K1715" i="4"/>
  <c r="K1706" i="4"/>
  <c r="K1705" i="4"/>
  <c r="K1704" i="4"/>
  <c r="K1703" i="4"/>
  <c r="K1702" i="4"/>
  <c r="K1691" i="4"/>
  <c r="K1690" i="4"/>
  <c r="K1689" i="4"/>
  <c r="K1688" i="4"/>
  <c r="K1684" i="4"/>
  <c r="K1683" i="4"/>
  <c r="K1673" i="4"/>
  <c r="K1672" i="4"/>
  <c r="K1671" i="4"/>
  <c r="K1670" i="4"/>
  <c r="K1663" i="4"/>
  <c r="K1662" i="4"/>
  <c r="K1661" i="4"/>
  <c r="K1657" i="4"/>
  <c r="K1656" i="4"/>
  <c r="K1655" i="4"/>
  <c r="K1654" i="4"/>
  <c r="K1648" i="4"/>
  <c r="K1649" i="4"/>
  <c r="K1647" i="4"/>
  <c r="K1637" i="4"/>
  <c r="K1631" i="4"/>
  <c r="K1627" i="4"/>
  <c r="K1626" i="4"/>
  <c r="K1619" i="4"/>
  <c r="K1608" i="4"/>
  <c r="K1607" i="4"/>
  <c r="K1606" i="4"/>
  <c r="K1605" i="4"/>
  <c r="K1604" i="4"/>
  <c r="K1603" i="4"/>
  <c r="K1599" i="4"/>
  <c r="K1598" i="4"/>
  <c r="K1594" i="4"/>
  <c r="K1593" i="4"/>
  <c r="K1592" i="4"/>
  <c r="K1591" i="4"/>
  <c r="K1590" i="4"/>
  <c r="K1583" i="4"/>
  <c r="K1582" i="4"/>
  <c r="K1581" i="4"/>
  <c r="K1578" i="4"/>
  <c r="K1577" i="4"/>
  <c r="K1571" i="4"/>
  <c r="K1570" i="4"/>
  <c r="K1569" i="4"/>
  <c r="K1561" i="4"/>
  <c r="K1560" i="4"/>
  <c r="K1556" i="4"/>
  <c r="K1555" i="4"/>
  <c r="K1542" i="4"/>
  <c r="K1541" i="4"/>
  <c r="K1540" i="4"/>
  <c r="K1535" i="4"/>
  <c r="K1534" i="4"/>
  <c r="K1533" i="4"/>
  <c r="K1525" i="4"/>
  <c r="K1518" i="4"/>
  <c r="K1511" i="4"/>
  <c r="K1510" i="4"/>
  <c r="K1503" i="4"/>
  <c r="K1498" i="4"/>
  <c r="K1497" i="4"/>
  <c r="K1496" i="4"/>
  <c r="K1492" i="4"/>
  <c r="K1491" i="4"/>
  <c r="K1490" i="4"/>
  <c r="K1482" i="4"/>
  <c r="K1479" i="4"/>
  <c r="K1478" i="4"/>
  <c r="K1471" i="4"/>
  <c r="K1470" i="4"/>
  <c r="K1468" i="4"/>
  <c r="K1467" i="4"/>
  <c r="K1462" i="4"/>
  <c r="K1461" i="4"/>
  <c r="K1460" i="4"/>
  <c r="K1455" i="4"/>
  <c r="K1454" i="4"/>
  <c r="K1453" i="4"/>
  <c r="K1449" i="4"/>
  <c r="K1448" i="4"/>
  <c r="K1444" i="4"/>
  <c r="K1434" i="4"/>
  <c r="K1425" i="4"/>
  <c r="K1419" i="4"/>
  <c r="K1418" i="4"/>
  <c r="K1412" i="4"/>
  <c r="K1411" i="4"/>
  <c r="K1410" i="4"/>
  <c r="K1405" i="4"/>
  <c r="K1404" i="4"/>
  <c r="K1403" i="4"/>
  <c r="K1402" i="4"/>
  <c r="K1393" i="4"/>
  <c r="K1392" i="4"/>
  <c r="K1391" i="4"/>
  <c r="K1389" i="4"/>
  <c r="K1378" i="4"/>
  <c r="K1377" i="4"/>
  <c r="K1376" i="4"/>
  <c r="K1372" i="4"/>
  <c r="K1367" i="4"/>
  <c r="K1366" i="4"/>
  <c r="K1365" i="4"/>
  <c r="K1358" i="4"/>
  <c r="K1357" i="4"/>
  <c r="K1356" i="4"/>
  <c r="K1349" i="4"/>
  <c r="K1348" i="4"/>
  <c r="K1343" i="4"/>
  <c r="K1336" i="4"/>
  <c r="K1333" i="4"/>
  <c r="K1332" i="4"/>
  <c r="K1327" i="4"/>
  <c r="K1326" i="4"/>
  <c r="K1325" i="4"/>
  <c r="K1320" i="4"/>
  <c r="K1319" i="4"/>
  <c r="K1318" i="4"/>
  <c r="K1317" i="4"/>
  <c r="K1316" i="4"/>
  <c r="K1310" i="4"/>
  <c r="K1309" i="4"/>
  <c r="K1307" i="4"/>
  <c r="K1306" i="4"/>
  <c r="K1296" i="4"/>
  <c r="K1291" i="4"/>
  <c r="K1290" i="4"/>
  <c r="K1289" i="4"/>
  <c r="K1288" i="4"/>
  <c r="K1281" i="4"/>
  <c r="K1280" i="4"/>
  <c r="K1279" i="4"/>
  <c r="K1273" i="4"/>
  <c r="K1272" i="4"/>
  <c r="K1271" i="4"/>
  <c r="K1270" i="4"/>
  <c r="K1262" i="4"/>
  <c r="K1261" i="4"/>
  <c r="K1254" i="4"/>
  <c r="K1253" i="4"/>
  <c r="K1252" i="4"/>
  <c r="K1248" i="4"/>
  <c r="K1247" i="4"/>
  <c r="K1242" i="4"/>
  <c r="K1241" i="4"/>
  <c r="K1240" i="4"/>
  <c r="K1233" i="4"/>
  <c r="K1232" i="4"/>
  <c r="K1231" i="4"/>
  <c r="K1230" i="4"/>
  <c r="K1224" i="4"/>
  <c r="K1217" i="4"/>
  <c r="K1213" i="4"/>
  <c r="K1212" i="4"/>
  <c r="K1211" i="4"/>
  <c r="K1208" i="4"/>
  <c r="K1200" i="4"/>
  <c r="K1199" i="4"/>
  <c r="K1198" i="4"/>
  <c r="K1190" i="4"/>
  <c r="K1189" i="4"/>
  <c r="K1188" i="4"/>
  <c r="K1187" i="4"/>
  <c r="K1182" i="4"/>
  <c r="K1181" i="4"/>
  <c r="K1176" i="4"/>
  <c r="K1175" i="4"/>
  <c r="K1170" i="4"/>
  <c r="K1167" i="4"/>
  <c r="K1166" i="4"/>
  <c r="K1158" i="4"/>
  <c r="K1157" i="4"/>
  <c r="K1156" i="4"/>
  <c r="K1155" i="4"/>
  <c r="K1150" i="4"/>
  <c r="K1149" i="4"/>
  <c r="K1148" i="4"/>
  <c r="K1147" i="4"/>
  <c r="K1146" i="4"/>
  <c r="K1138" i="4"/>
  <c r="K1139" i="4"/>
  <c r="K1132" i="4"/>
  <c r="K1125" i="4"/>
  <c r="K1119" i="4"/>
  <c r="K1110" i="4"/>
  <c r="K1106" i="4"/>
  <c r="K1105" i="4"/>
  <c r="K1092" i="4"/>
  <c r="K1091" i="4"/>
  <c r="K1090" i="4"/>
  <c r="K1086" i="4"/>
  <c r="K1081" i="4"/>
  <c r="K1076" i="4"/>
  <c r="K1070" i="4"/>
  <c r="K1069" i="4"/>
  <c r="K1065" i="4"/>
  <c r="K1064" i="4"/>
  <c r="K1058" i="4"/>
  <c r="K1057" i="4"/>
  <c r="K1056" i="4"/>
  <c r="K1055" i="4"/>
  <c r="K1045" i="4"/>
  <c r="K1044" i="4"/>
  <c r="K1043" i="4"/>
  <c r="K1042" i="4"/>
  <c r="K1034" i="4"/>
  <c r="K1033" i="4"/>
  <c r="K1032" i="4"/>
  <c r="K1027" i="4"/>
  <c r="K1026" i="4"/>
  <c r="K1022" i="4"/>
  <c r="K1021" i="4"/>
  <c r="K1020" i="4"/>
  <c r="K1019" i="4"/>
  <c r="K1015" i="4"/>
  <c r="K1012" i="4"/>
  <c r="K1011" i="4"/>
  <c r="K1010" i="4"/>
  <c r="K1009" i="4"/>
  <c r="K1008" i="4"/>
  <c r="K1003" i="4"/>
  <c r="K1002" i="4"/>
  <c r="K1001" i="4"/>
  <c r="K1000" i="4"/>
  <c r="K985" i="4"/>
  <c r="K984" i="4"/>
  <c r="K981" i="4"/>
  <c r="K969" i="4"/>
  <c r="K966" i="4"/>
  <c r="K965" i="4"/>
  <c r="K964" i="4"/>
  <c r="K959" i="4"/>
  <c r="K954" i="4"/>
  <c r="K949" i="4"/>
  <c r="K948" i="4"/>
  <c r="K947" i="4"/>
  <c r="K939" i="4"/>
  <c r="K938" i="4"/>
  <c r="K933" i="4"/>
  <c r="K931" i="4"/>
  <c r="K925" i="4"/>
  <c r="K924" i="4"/>
  <c r="K917" i="4"/>
  <c r="K916" i="4"/>
  <c r="K915" i="4"/>
  <c r="K909" i="4"/>
  <c r="K908" i="4"/>
  <c r="K907" i="4"/>
  <c r="K905" i="4"/>
  <c r="K904" i="4"/>
  <c r="K902" i="4"/>
  <c r="K900" i="4"/>
  <c r="K894" i="4"/>
  <c r="K893" i="4"/>
  <c r="K892" i="4"/>
  <c r="K888" i="4"/>
  <c r="K887" i="4"/>
  <c r="K881" i="4"/>
  <c r="K880" i="4"/>
  <c r="K878" i="4"/>
  <c r="K877" i="4"/>
  <c r="K876" i="4"/>
  <c r="K875" i="4"/>
  <c r="K869" i="4"/>
  <c r="K868" i="4"/>
  <c r="K867" i="4"/>
  <c r="K857" i="4"/>
  <c r="K856" i="4"/>
  <c r="K855" i="4"/>
  <c r="K854" i="4"/>
  <c r="K853" i="4"/>
  <c r="K846" i="4"/>
  <c r="K845" i="4"/>
  <c r="K844" i="4"/>
  <c r="K842" i="4"/>
  <c r="K841" i="4"/>
  <c r="K840" i="4"/>
  <c r="K839" i="4"/>
  <c r="K838" i="4"/>
  <c r="K833" i="4"/>
  <c r="K828" i="4"/>
  <c r="K827" i="4"/>
  <c r="K826" i="4"/>
  <c r="K825" i="4"/>
  <c r="K820" i="4"/>
  <c r="K819" i="4"/>
  <c r="K814" i="4"/>
  <c r="K813" i="4"/>
  <c r="K812" i="4"/>
  <c r="K811" i="4"/>
  <c r="K810" i="4"/>
  <c r="K805" i="4"/>
  <c r="K804" i="4"/>
  <c r="K803" i="4"/>
  <c r="K799" i="4"/>
  <c r="K798" i="4"/>
  <c r="K796" i="4"/>
  <c r="K797" i="4"/>
  <c r="K795" i="4"/>
  <c r="K790" i="4"/>
  <c r="K789" i="4"/>
  <c r="K783" i="4"/>
  <c r="K782" i="4"/>
  <c r="K779" i="4"/>
  <c r="K778" i="4"/>
  <c r="K777" i="4"/>
  <c r="K771" i="4"/>
  <c r="K770" i="4"/>
  <c r="K769" i="4"/>
  <c r="K768" i="4"/>
  <c r="K762" i="4"/>
  <c r="K761" i="4"/>
  <c r="K752" i="4"/>
  <c r="K751" i="4"/>
  <c r="K750" i="4"/>
  <c r="K749" i="4"/>
  <c r="K742" i="4"/>
  <c r="K741" i="4"/>
  <c r="K736" i="4"/>
  <c r="K735" i="4"/>
  <c r="K734" i="4"/>
  <c r="K733" i="4"/>
  <c r="K723" i="4"/>
  <c r="K719" i="4"/>
  <c r="K717" i="4"/>
  <c r="K716" i="4"/>
  <c r="K712" i="4"/>
  <c r="K711" i="4"/>
  <c r="K705" i="4"/>
  <c r="K704" i="4"/>
  <c r="K697" i="4"/>
  <c r="K693" i="4"/>
  <c r="K691" i="4"/>
  <c r="K690" i="4"/>
  <c r="K685" i="4"/>
  <c r="K680" i="4"/>
  <c r="K678" i="4"/>
  <c r="K677" i="4"/>
  <c r="K673" i="4"/>
  <c r="K663" i="4"/>
  <c r="K660" i="4"/>
  <c r="K659" i="4"/>
  <c r="K654" i="4"/>
  <c r="K653" i="4"/>
  <c r="K648" i="4"/>
  <c r="K647" i="4"/>
  <c r="K641" i="4"/>
  <c r="K640" i="4"/>
  <c r="K638" i="4"/>
  <c r="K632" i="4"/>
  <c r="K631" i="4"/>
  <c r="K630" i="4"/>
  <c r="K629" i="4"/>
  <c r="K625" i="4"/>
  <c r="K620" i="4"/>
  <c r="K618" i="4"/>
  <c r="K619" i="4"/>
  <c r="K617" i="4"/>
  <c r="K616" i="4"/>
  <c r="K615" i="4"/>
  <c r="K613" i="4"/>
  <c r="K612" i="4"/>
  <c r="K608" i="4"/>
  <c r="K602" i="4"/>
  <c r="K601" i="4"/>
  <c r="K599" i="4"/>
  <c r="K598" i="4"/>
  <c r="K591" i="4"/>
  <c r="K587" i="4"/>
  <c r="K586" i="4"/>
  <c r="K573" i="4"/>
  <c r="K572" i="4"/>
  <c r="K571" i="4"/>
  <c r="K562" i="4"/>
  <c r="K557" i="4"/>
  <c r="K556" i="4"/>
  <c r="K555" i="4"/>
  <c r="K548" i="4"/>
  <c r="K547" i="4"/>
  <c r="K544" i="4"/>
  <c r="K543" i="4"/>
  <c r="K542" i="4"/>
  <c r="K541" i="4"/>
  <c r="K540" i="4"/>
  <c r="K528" i="4"/>
  <c r="K527" i="4"/>
  <c r="K522" i="4"/>
  <c r="K519" i="4"/>
  <c r="K518" i="4"/>
  <c r="K515" i="4"/>
  <c r="K514" i="4"/>
  <c r="K513" i="4"/>
  <c r="K511" i="4"/>
  <c r="K510" i="4"/>
  <c r="K509" i="4"/>
  <c r="K508" i="4"/>
  <c r="K507" i="4"/>
  <c r="K500" i="4"/>
  <c r="K499" i="4"/>
  <c r="K496" i="4"/>
  <c r="K495" i="4"/>
  <c r="K491" i="4"/>
  <c r="K490" i="4"/>
  <c r="K489" i="4"/>
  <c r="K482" i="4"/>
  <c r="K476" i="4"/>
  <c r="K475" i="4"/>
  <c r="K474" i="4"/>
  <c r="K467" i="4"/>
  <c r="K466" i="4"/>
  <c r="K465" i="4"/>
  <c r="K464" i="4"/>
  <c r="K457" i="4"/>
  <c r="K456" i="4"/>
  <c r="K455" i="4"/>
  <c r="K447" i="4"/>
  <c r="K442" i="4"/>
  <c r="K441" i="4"/>
  <c r="K440" i="4"/>
  <c r="K439" i="4"/>
  <c r="K438" i="4"/>
  <c r="K432" i="4"/>
  <c r="K431" i="4"/>
  <c r="K430" i="4"/>
  <c r="K425" i="4"/>
  <c r="K424" i="4"/>
  <c r="K417" i="4"/>
  <c r="K414" i="4"/>
  <c r="K412" i="4"/>
  <c r="K411" i="4"/>
  <c r="K410" i="4"/>
  <c r="K409" i="4"/>
  <c r="K408" i="4"/>
  <c r="K405" i="4"/>
  <c r="K400" i="4"/>
  <c r="K395" i="4"/>
  <c r="K394" i="4"/>
  <c r="K383" i="4"/>
  <c r="K376" i="4"/>
  <c r="K375" i="4"/>
  <c r="K373" i="4"/>
  <c r="K374" i="4"/>
  <c r="K372" i="4"/>
  <c r="K371" i="4"/>
  <c r="K366" i="4"/>
  <c r="K362" i="4"/>
  <c r="K361" i="4"/>
  <c r="K360" i="4"/>
  <c r="K357" i="4"/>
  <c r="K356" i="4"/>
  <c r="K355" i="4"/>
  <c r="K354" i="4"/>
  <c r="K346" i="4"/>
  <c r="K347" i="4"/>
  <c r="K345" i="4"/>
  <c r="K342" i="4"/>
  <c r="K340" i="4"/>
  <c r="K335" i="4"/>
  <c r="K330" i="4"/>
  <c r="K329" i="4"/>
  <c r="K327" i="4"/>
  <c r="K326" i="4"/>
  <c r="K320" i="4"/>
  <c r="K316" i="4"/>
  <c r="K315" i="4"/>
  <c r="K300" i="4"/>
  <c r="K299" i="4"/>
  <c r="K298" i="4"/>
  <c r="K294" i="4"/>
  <c r="K293" i="4"/>
  <c r="K285" i="4"/>
  <c r="K281" i="4"/>
  <c r="K277" i="4"/>
  <c r="K276" i="4"/>
  <c r="K275" i="4"/>
  <c r="K274" i="4"/>
  <c r="K271" i="4"/>
  <c r="K270" i="4"/>
  <c r="K269" i="4"/>
  <c r="K266" i="4"/>
  <c r="K261" i="4"/>
  <c r="K251" i="4"/>
  <c r="K250" i="4"/>
  <c r="K249" i="4"/>
  <c r="K242" i="4"/>
  <c r="K241" i="4"/>
  <c r="K240" i="4"/>
  <c r="K238" i="4"/>
  <c r="K236" i="4"/>
  <c r="K234" i="4"/>
  <c r="K233" i="4"/>
  <c r="K232" i="4"/>
  <c r="K225" i="4"/>
  <c r="K224" i="4"/>
  <c r="K223" i="4"/>
  <c r="K219" i="4"/>
  <c r="K214" i="4"/>
  <c r="K210" i="4"/>
  <c r="K209" i="4"/>
  <c r="K205" i="4"/>
  <c r="K202" i="4"/>
  <c r="K201" i="4"/>
  <c r="K200" i="4"/>
  <c r="K199" i="4"/>
  <c r="K194" i="4"/>
  <c r="K189" i="4"/>
  <c r="K188" i="4"/>
  <c r="K187" i="4"/>
  <c r="K184" i="4"/>
  <c r="K179" i="4"/>
  <c r="K178" i="4"/>
  <c r="K174" i="4"/>
  <c r="K173" i="4"/>
  <c r="K168" i="4"/>
  <c r="K164" i="4"/>
  <c r="K159" i="4"/>
  <c r="K158" i="4"/>
  <c r="K152" i="4"/>
  <c r="K142" i="4"/>
  <c r="K141" i="4"/>
  <c r="K137" i="4"/>
  <c r="K132" i="4"/>
  <c r="K131" i="4"/>
  <c r="K122" i="4"/>
  <c r="K118" i="4"/>
  <c r="K117" i="4"/>
  <c r="K108" i="4"/>
  <c r="K101" i="4"/>
  <c r="K100" i="4"/>
  <c r="K91" i="4"/>
  <c r="K86" i="4"/>
  <c r="K79" i="4"/>
  <c r="K73" i="4"/>
  <c r="K72" i="4"/>
  <c r="K70" i="4"/>
  <c r="K68" i="4"/>
  <c r="K65" i="4"/>
  <c r="K64" i="4"/>
  <c r="K63" i="4"/>
  <c r="K54" i="4"/>
  <c r="K41" i="4"/>
  <c r="K32" i="4"/>
  <c r="K31" i="4"/>
  <c r="K24" i="4"/>
  <c r="K23" i="4"/>
  <c r="K22" i="4"/>
  <c r="K18" i="4"/>
  <c r="K17" i="4"/>
  <c r="K16" i="4"/>
  <c r="K9" i="4"/>
  <c r="K8" i="4"/>
  <c r="K3" i="4"/>
  <c r="L2" i="4"/>
  <c r="L3" i="4" s="1"/>
  <c r="K2" i="4"/>
  <c r="J2" i="4"/>
  <c r="J3" i="4" s="1"/>
  <c r="J4" i="4" s="1"/>
  <c r="J18224" i="4" l="1"/>
  <c r="M18223" i="4"/>
  <c r="B119" i="2"/>
  <c r="C119" i="2"/>
  <c r="D119" i="2"/>
  <c r="H17" i="2"/>
  <c r="G118" i="2" s="1"/>
  <c r="J5" i="4"/>
  <c r="L4" i="4"/>
  <c r="L5" i="4" s="1"/>
  <c r="L6" i="4" s="1"/>
  <c r="L7" i="4" s="1"/>
  <c r="L8" i="4" s="1"/>
  <c r="L9" i="4" s="1"/>
  <c r="C118" i="2"/>
  <c r="D118" i="2"/>
  <c r="B118" i="2"/>
  <c r="B117" i="2"/>
  <c r="D117" i="2"/>
  <c r="C117" i="2"/>
  <c r="D116" i="2"/>
  <c r="C116" i="2"/>
  <c r="B116" i="2"/>
  <c r="C47" i="2"/>
  <c r="B41" i="2"/>
  <c r="B55" i="2"/>
  <c r="B28" i="2"/>
  <c r="C29" i="2"/>
  <c r="C42" i="2"/>
  <c r="C32" i="2"/>
  <c r="B20" i="2"/>
  <c r="C105" i="2"/>
  <c r="B97" i="2"/>
  <c r="D115" i="2"/>
  <c r="B115" i="2"/>
  <c r="C115" i="2"/>
  <c r="C114" i="2"/>
  <c r="B114" i="2"/>
  <c r="D114" i="2"/>
  <c r="B68" i="2"/>
  <c r="B57" i="2"/>
  <c r="C65" i="2"/>
  <c r="C52" i="2"/>
  <c r="B42" i="2"/>
  <c r="B29" i="2"/>
  <c r="B24" i="2"/>
  <c r="B27" i="2"/>
  <c r="C67" i="2"/>
  <c r="C107" i="2"/>
  <c r="B40" i="2"/>
  <c r="C73" i="2"/>
  <c r="B43" i="2"/>
  <c r="C20" i="2"/>
  <c r="B71" i="2"/>
  <c r="C48" i="2"/>
  <c r="C68" i="2"/>
  <c r="C113" i="2"/>
  <c r="D113" i="2"/>
  <c r="B113" i="2"/>
  <c r="C58" i="2"/>
  <c r="C55" i="2"/>
  <c r="B36" i="2"/>
  <c r="B58" i="2"/>
  <c r="B23" i="2"/>
  <c r="M2" i="4"/>
  <c r="B44" i="2"/>
  <c r="C36" i="2"/>
  <c r="C23" i="2"/>
  <c r="B74" i="2"/>
  <c r="B61" i="2"/>
  <c r="C61" i="2"/>
  <c r="B75" i="2"/>
  <c r="C85" i="2"/>
  <c r="B45" i="2"/>
  <c r="C50" i="2"/>
  <c r="C71" i="2"/>
  <c r="B59" i="2"/>
  <c r="C49" i="2"/>
  <c r="B39" i="2"/>
  <c r="B26" i="2"/>
  <c r="C18" i="2"/>
  <c r="E18" i="2" s="1"/>
  <c r="C74" i="2"/>
  <c r="B72" i="2"/>
  <c r="C19" i="2"/>
  <c r="B87" i="2"/>
  <c r="C33" i="2"/>
  <c r="C54" i="2"/>
  <c r="C45" i="2"/>
  <c r="C41" i="2"/>
  <c r="C76" i="2"/>
  <c r="B56" i="2"/>
  <c r="C83" i="2"/>
  <c r="B52" i="2"/>
  <c r="C44" i="2"/>
  <c r="C39" i="2"/>
  <c r="C26" i="2"/>
  <c r="B77" i="2"/>
  <c r="C77" i="2"/>
  <c r="C35" i="2"/>
  <c r="B95" i="2"/>
  <c r="C22" i="2"/>
  <c r="C81" i="2"/>
  <c r="C91" i="2"/>
  <c r="C103" i="2"/>
  <c r="C64" i="2"/>
  <c r="B25" i="2"/>
  <c r="B83" i="2"/>
  <c r="C93" i="2"/>
  <c r="B103" i="2"/>
  <c r="C95" i="2"/>
  <c r="B84" i="2"/>
  <c r="M3" i="4"/>
  <c r="B76" i="2"/>
  <c r="D18" i="2"/>
  <c r="B107" i="2"/>
  <c r="B60" i="2"/>
  <c r="C109" i="2"/>
  <c r="B30" i="2"/>
  <c r="B46" i="2"/>
  <c r="B73" i="2"/>
  <c r="C87" i="2"/>
  <c r="C99" i="2"/>
  <c r="D110" i="2"/>
  <c r="C51" i="2"/>
  <c r="B79" i="2"/>
  <c r="C89" i="2"/>
  <c r="B99" i="2"/>
  <c r="C79" i="2"/>
  <c r="B91" i="2"/>
  <c r="C101" i="2"/>
  <c r="B62" i="2"/>
  <c r="C38" i="2"/>
  <c r="C70" i="2"/>
  <c r="B81" i="2"/>
  <c r="B85" i="2"/>
  <c r="B89" i="2"/>
  <c r="B93" i="2"/>
  <c r="C97" i="2"/>
  <c r="B101" i="2"/>
  <c r="B105" i="2"/>
  <c r="B109" i="2"/>
  <c r="D22" i="2"/>
  <c r="D30" i="2"/>
  <c r="D38" i="2"/>
  <c r="D46" i="2"/>
  <c r="D54" i="2"/>
  <c r="E54" i="2" s="1"/>
  <c r="D62" i="2"/>
  <c r="D70" i="2"/>
  <c r="D78" i="2"/>
  <c r="D86" i="2"/>
  <c r="D94" i="2"/>
  <c r="D102" i="2"/>
  <c r="B111" i="2"/>
  <c r="D112" i="2"/>
  <c r="D23" i="2"/>
  <c r="D31" i="2"/>
  <c r="D39" i="2"/>
  <c r="E39" i="2" s="1"/>
  <c r="D47" i="2"/>
  <c r="E47" i="2" s="1"/>
  <c r="D55" i="2"/>
  <c r="E55" i="2" s="1"/>
  <c r="D63" i="2"/>
  <c r="D71" i="2"/>
  <c r="E71" i="2" s="1"/>
  <c r="D79" i="2"/>
  <c r="D87" i="2"/>
  <c r="D95" i="2"/>
  <c r="D103" i="2"/>
  <c r="B110" i="2"/>
  <c r="C25" i="2"/>
  <c r="C57" i="2"/>
  <c r="C28" i="2"/>
  <c r="C60" i="2"/>
  <c r="C31" i="2"/>
  <c r="C63" i="2"/>
  <c r="C34" i="2"/>
  <c r="C66" i="2"/>
  <c r="B32" i="2"/>
  <c r="B64" i="2"/>
  <c r="B35" i="2"/>
  <c r="B67" i="2"/>
  <c r="B38" i="2"/>
  <c r="B70" i="2"/>
  <c r="C46" i="2"/>
  <c r="B78" i="2"/>
  <c r="C82" i="2"/>
  <c r="C86" i="2"/>
  <c r="C90" i="2"/>
  <c r="C94" i="2"/>
  <c r="B98" i="2"/>
  <c r="C102" i="2"/>
  <c r="C106" i="2"/>
  <c r="D24" i="2"/>
  <c r="D32" i="2"/>
  <c r="E32" i="2" s="1"/>
  <c r="D40" i="2"/>
  <c r="D48" i="2"/>
  <c r="E48" i="2" s="1"/>
  <c r="D56" i="2"/>
  <c r="D64" i="2"/>
  <c r="D72" i="2"/>
  <c r="D80" i="2"/>
  <c r="D88" i="2"/>
  <c r="D96" i="2"/>
  <c r="D104" i="2"/>
  <c r="B112" i="2"/>
  <c r="B31" i="2"/>
  <c r="B63" i="2"/>
  <c r="B34" i="2"/>
  <c r="B66" i="2"/>
  <c r="B37" i="2"/>
  <c r="B69" i="2"/>
  <c r="C37" i="2"/>
  <c r="C69" i="2"/>
  <c r="C40" i="2"/>
  <c r="C72" i="2"/>
  <c r="C43" i="2"/>
  <c r="C75" i="2"/>
  <c r="B49" i="2"/>
  <c r="C78" i="2"/>
  <c r="B82" i="2"/>
  <c r="B86" i="2"/>
  <c r="B90" i="2"/>
  <c r="B94" i="2"/>
  <c r="C98" i="2"/>
  <c r="B102" i="2"/>
  <c r="B106" i="2"/>
  <c r="D25" i="2"/>
  <c r="D33" i="2"/>
  <c r="E33" i="2" s="1"/>
  <c r="D41" i="2"/>
  <c r="E41" i="2" s="1"/>
  <c r="D49" i="2"/>
  <c r="D57" i="2"/>
  <c r="D65" i="2"/>
  <c r="E65" i="2" s="1"/>
  <c r="D73" i="2"/>
  <c r="D81" i="2"/>
  <c r="D89" i="2"/>
  <c r="D97" i="2"/>
  <c r="D105" i="2"/>
  <c r="E105" i="2" s="1"/>
  <c r="C111" i="2"/>
  <c r="D26" i="2"/>
  <c r="E26" i="2" s="1"/>
  <c r="D34" i="2"/>
  <c r="D42" i="2"/>
  <c r="E42" i="2" s="1"/>
  <c r="D50" i="2"/>
  <c r="E50" i="2" s="1"/>
  <c r="D58" i="2"/>
  <c r="E58" i="2" s="1"/>
  <c r="D66" i="2"/>
  <c r="D74" i="2"/>
  <c r="E74" i="2" s="1"/>
  <c r="D82" i="2"/>
  <c r="D90" i="2"/>
  <c r="D98" i="2"/>
  <c r="D106" i="2"/>
  <c r="C110" i="2"/>
  <c r="E110" i="2" s="1"/>
  <c r="D19" i="2"/>
  <c r="K19" i="2" s="1"/>
  <c r="D27" i="2"/>
  <c r="D35" i="2"/>
  <c r="E35" i="2" s="1"/>
  <c r="D43" i="2"/>
  <c r="D51" i="2"/>
  <c r="D59" i="2"/>
  <c r="D67" i="2"/>
  <c r="E67" i="2" s="1"/>
  <c r="D75" i="2"/>
  <c r="D83" i="2"/>
  <c r="E83" i="2" s="1"/>
  <c r="D91" i="2"/>
  <c r="D99" i="2"/>
  <c r="D107" i="2"/>
  <c r="E107" i="2" s="1"/>
  <c r="C112" i="2"/>
  <c r="E112" i="2" s="1"/>
  <c r="B48" i="2"/>
  <c r="B19" i="2"/>
  <c r="B51" i="2"/>
  <c r="B22" i="2"/>
  <c r="B54" i="2"/>
  <c r="C30" i="2"/>
  <c r="E30" i="2" s="1"/>
  <c r="C62" i="2"/>
  <c r="E62" i="2" s="1"/>
  <c r="B80" i="2"/>
  <c r="C84" i="2"/>
  <c r="C88" i="2"/>
  <c r="E88" i="2" s="1"/>
  <c r="C92" i="2"/>
  <c r="B96" i="2"/>
  <c r="C100" i="2"/>
  <c r="B104" i="2"/>
  <c r="B108" i="2"/>
  <c r="D20" i="2"/>
  <c r="D28" i="2"/>
  <c r="E28" i="2" s="1"/>
  <c r="D36" i="2"/>
  <c r="E36" i="2" s="1"/>
  <c r="D44" i="2"/>
  <c r="E44" i="2" s="1"/>
  <c r="D52" i="2"/>
  <c r="E52" i="2" s="1"/>
  <c r="D60" i="2"/>
  <c r="D68" i="2"/>
  <c r="E68" i="2" s="1"/>
  <c r="D76" i="2"/>
  <c r="E76" i="2" s="1"/>
  <c r="D84" i="2"/>
  <c r="D92" i="2"/>
  <c r="D100" i="2"/>
  <c r="D108" i="2"/>
  <c r="D111" i="2"/>
  <c r="B47" i="2"/>
  <c r="B18" i="2"/>
  <c r="B50" i="2"/>
  <c r="B21" i="2"/>
  <c r="B53" i="2"/>
  <c r="C21" i="2"/>
  <c r="C53" i="2"/>
  <c r="C24" i="2"/>
  <c r="E24" i="2" s="1"/>
  <c r="C56" i="2"/>
  <c r="E56" i="2" s="1"/>
  <c r="C27" i="2"/>
  <c r="C59" i="2"/>
  <c r="B33" i="2"/>
  <c r="B65" i="2"/>
  <c r="C80" i="2"/>
  <c r="E80" i="2" s="1"/>
  <c r="B88" i="2"/>
  <c r="B92" i="2"/>
  <c r="C96" i="2"/>
  <c r="B100" i="2"/>
  <c r="C104" i="2"/>
  <c r="E104" i="2" s="1"/>
  <c r="C108" i="2"/>
  <c r="D21" i="2"/>
  <c r="D29" i="2"/>
  <c r="E29" i="2" s="1"/>
  <c r="D37" i="2"/>
  <c r="D45" i="2"/>
  <c r="E45" i="2" s="1"/>
  <c r="D53" i="2"/>
  <c r="D61" i="2"/>
  <c r="D69" i="2"/>
  <c r="D77" i="2"/>
  <c r="E77" i="2" s="1"/>
  <c r="D85" i="2"/>
  <c r="D93" i="2"/>
  <c r="D101" i="2"/>
  <c r="D109" i="2"/>
  <c r="E23" i="2"/>
  <c r="E22" i="2"/>
  <c r="S118" i="2" l="1"/>
  <c r="P118" i="2"/>
  <c r="Q118" i="2" s="1"/>
  <c r="R118" i="2" s="1"/>
  <c r="O118" i="2"/>
  <c r="N118" i="2"/>
  <c r="E119" i="2"/>
  <c r="J18225" i="4"/>
  <c r="M18224" i="4"/>
  <c r="D6" i="2"/>
  <c r="D14" i="2"/>
  <c r="E49" i="2"/>
  <c r="D9" i="2"/>
  <c r="C13" i="2"/>
  <c r="B7" i="2"/>
  <c r="C12" i="2"/>
  <c r="B13" i="2"/>
  <c r="E61" i="2"/>
  <c r="D10" i="2"/>
  <c r="D13" i="2"/>
  <c r="C8" i="2"/>
  <c r="B11" i="2"/>
  <c r="E25" i="2"/>
  <c r="D7" i="2"/>
  <c r="C7" i="2"/>
  <c r="B12" i="2"/>
  <c r="C10" i="2"/>
  <c r="D8" i="2"/>
  <c r="B9" i="2"/>
  <c r="B8" i="2"/>
  <c r="C9" i="2"/>
  <c r="B10" i="2"/>
  <c r="E73" i="2"/>
  <c r="D11" i="2"/>
  <c r="B14" i="2"/>
  <c r="C14" i="2"/>
  <c r="E85" i="2"/>
  <c r="D12" i="2"/>
  <c r="C11" i="2"/>
  <c r="G104" i="2"/>
  <c r="G98" i="2"/>
  <c r="G94" i="2"/>
  <c r="G51" i="2"/>
  <c r="G35" i="2"/>
  <c r="W35" i="2" s="1"/>
  <c r="G37" i="2"/>
  <c r="G102" i="2"/>
  <c r="G73" i="2"/>
  <c r="G53" i="2"/>
  <c r="G87" i="2"/>
  <c r="G105" i="2"/>
  <c r="G30" i="2"/>
  <c r="G41" i="2"/>
  <c r="AA41" i="2" s="1"/>
  <c r="G58" i="2"/>
  <c r="G80" i="2"/>
  <c r="G28" i="2"/>
  <c r="G54" i="2"/>
  <c r="G115" i="2"/>
  <c r="G97" i="2"/>
  <c r="G62" i="2"/>
  <c r="G109" i="2"/>
  <c r="W109" i="2" s="1"/>
  <c r="G75" i="2"/>
  <c r="G55" i="2"/>
  <c r="G72" i="2"/>
  <c r="G95" i="2"/>
  <c r="G24" i="2"/>
  <c r="G43" i="2"/>
  <c r="G68" i="2"/>
  <c r="G77" i="2"/>
  <c r="Y77" i="2" s="1"/>
  <c r="G90" i="2"/>
  <c r="G113" i="2"/>
  <c r="G86" i="2"/>
  <c r="G69" i="2"/>
  <c r="G66" i="2"/>
  <c r="G20" i="2"/>
  <c r="T118" i="2"/>
  <c r="G21" i="2"/>
  <c r="G91" i="2"/>
  <c r="G52" i="2"/>
  <c r="G108" i="2"/>
  <c r="G33" i="2"/>
  <c r="G65" i="2"/>
  <c r="G45" i="2"/>
  <c r="G84" i="2"/>
  <c r="G103" i="2"/>
  <c r="G22" i="2"/>
  <c r="G70" i="2"/>
  <c r="G42" i="2"/>
  <c r="G18" i="2"/>
  <c r="V18" i="2" s="1"/>
  <c r="G106" i="2"/>
  <c r="U118" i="2"/>
  <c r="G32" i="2"/>
  <c r="G60" i="2"/>
  <c r="G116" i="2"/>
  <c r="G79" i="2"/>
  <c r="G76" i="2"/>
  <c r="G101" i="2"/>
  <c r="G71" i="2"/>
  <c r="G112" i="2"/>
  <c r="G99" i="2"/>
  <c r="G23" i="2"/>
  <c r="G67" i="2"/>
  <c r="G47" i="2"/>
  <c r="G64" i="2"/>
  <c r="G92" i="2"/>
  <c r="G27" i="2"/>
  <c r="G38" i="2"/>
  <c r="G44" i="2"/>
  <c r="G83" i="2"/>
  <c r="V118" i="2"/>
  <c r="G26" i="2"/>
  <c r="G89" i="2"/>
  <c r="G82" i="2"/>
  <c r="G31" i="2"/>
  <c r="G63" i="2"/>
  <c r="G48" i="2"/>
  <c r="G114" i="2"/>
  <c r="G61" i="2"/>
  <c r="G111" i="2"/>
  <c r="G88" i="2"/>
  <c r="G107" i="2"/>
  <c r="G34" i="2"/>
  <c r="G57" i="2"/>
  <c r="G74" i="2"/>
  <c r="G85" i="2"/>
  <c r="G100" i="2"/>
  <c r="G25" i="2"/>
  <c r="G46" i="2"/>
  <c r="G40" i="2"/>
  <c r="W118" i="2"/>
  <c r="G49" i="2"/>
  <c r="G78" i="2"/>
  <c r="G110" i="2"/>
  <c r="G81" i="2"/>
  <c r="G96" i="2"/>
  <c r="G29" i="2"/>
  <c r="G59" i="2"/>
  <c r="G39" i="2"/>
  <c r="G56" i="2"/>
  <c r="G93" i="2"/>
  <c r="G19" i="2"/>
  <c r="S19" i="2" s="1"/>
  <c r="G36" i="2"/>
  <c r="G50" i="2"/>
  <c r="G117" i="2"/>
  <c r="L10" i="4"/>
  <c r="L11" i="4" s="1"/>
  <c r="L12" i="4" s="1"/>
  <c r="L13" i="4" s="1"/>
  <c r="L14" i="4" s="1"/>
  <c r="L15" i="4" s="1"/>
  <c r="M4" i="4"/>
  <c r="J6" i="4"/>
  <c r="M5" i="4"/>
  <c r="E118" i="2"/>
  <c r="E117" i="2"/>
  <c r="E116" i="2"/>
  <c r="E115" i="2"/>
  <c r="E114" i="2"/>
  <c r="Z109" i="2"/>
  <c r="E46" i="2"/>
  <c r="E102" i="2"/>
  <c r="E40" i="2"/>
  <c r="E96" i="2"/>
  <c r="E86" i="2"/>
  <c r="K20" i="2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K49" i="2" s="1"/>
  <c r="K50" i="2" s="1"/>
  <c r="K51" i="2" s="1"/>
  <c r="K52" i="2" s="1"/>
  <c r="K53" i="2" s="1"/>
  <c r="K54" i="2" s="1"/>
  <c r="K55" i="2" s="1"/>
  <c r="K56" i="2" s="1"/>
  <c r="K57" i="2" s="1"/>
  <c r="K58" i="2" s="1"/>
  <c r="K59" i="2" s="1"/>
  <c r="K60" i="2" s="1"/>
  <c r="K61" i="2" s="1"/>
  <c r="K62" i="2" s="1"/>
  <c r="K63" i="2" s="1"/>
  <c r="K64" i="2" s="1"/>
  <c r="K65" i="2" s="1"/>
  <c r="K66" i="2" s="1"/>
  <c r="K67" i="2" s="1"/>
  <c r="K68" i="2" s="1"/>
  <c r="K69" i="2" s="1"/>
  <c r="K70" i="2" s="1"/>
  <c r="K71" i="2" s="1"/>
  <c r="K72" i="2" s="1"/>
  <c r="K73" i="2" s="1"/>
  <c r="K74" i="2" s="1"/>
  <c r="K75" i="2" s="1"/>
  <c r="K76" i="2" s="1"/>
  <c r="K77" i="2" s="1"/>
  <c r="K78" i="2" s="1"/>
  <c r="K79" i="2" s="1"/>
  <c r="K80" i="2" s="1"/>
  <c r="K81" i="2" s="1"/>
  <c r="K82" i="2" s="1"/>
  <c r="K83" i="2" s="1"/>
  <c r="K84" i="2" s="1"/>
  <c r="K85" i="2" s="1"/>
  <c r="K86" i="2" s="1"/>
  <c r="K87" i="2" s="1"/>
  <c r="K88" i="2" s="1"/>
  <c r="K89" i="2" s="1"/>
  <c r="K90" i="2" s="1"/>
  <c r="K91" i="2" s="1"/>
  <c r="K92" i="2" s="1"/>
  <c r="K93" i="2" s="1"/>
  <c r="K94" i="2" s="1"/>
  <c r="K95" i="2" s="1"/>
  <c r="K96" i="2" s="1"/>
  <c r="K97" i="2" s="1"/>
  <c r="K98" i="2" s="1"/>
  <c r="K99" i="2" s="1"/>
  <c r="K100" i="2" s="1"/>
  <c r="K101" i="2" s="1"/>
  <c r="K102" i="2" s="1"/>
  <c r="K103" i="2" s="1"/>
  <c r="K104" i="2" s="1"/>
  <c r="K105" i="2" s="1"/>
  <c r="K106" i="2" s="1"/>
  <c r="K107" i="2" s="1"/>
  <c r="K108" i="2" s="1"/>
  <c r="K109" i="2" s="1"/>
  <c r="K110" i="2" s="1"/>
  <c r="K111" i="2" s="1"/>
  <c r="K112" i="2" s="1"/>
  <c r="K113" i="2" s="1"/>
  <c r="K114" i="2" s="1"/>
  <c r="K115" i="2" s="1"/>
  <c r="K116" i="2" s="1"/>
  <c r="K117" i="2" s="1"/>
  <c r="K118" i="2" s="1"/>
  <c r="E59" i="2"/>
  <c r="E94" i="2"/>
  <c r="E19" i="2"/>
  <c r="E113" i="2"/>
  <c r="AA35" i="2"/>
  <c r="E27" i="2"/>
  <c r="V35" i="2"/>
  <c r="AB35" i="2"/>
  <c r="E108" i="2"/>
  <c r="E63" i="2"/>
  <c r="V41" i="2"/>
  <c r="AB41" i="2"/>
  <c r="Z41" i="2"/>
  <c r="S41" i="2"/>
  <c r="X41" i="2"/>
  <c r="X35" i="2"/>
  <c r="T35" i="2"/>
  <c r="E78" i="2"/>
  <c r="E72" i="2"/>
  <c r="E20" i="2"/>
  <c r="E31" i="2"/>
  <c r="E21" i="2"/>
  <c r="E38" i="2"/>
  <c r="B2" i="2"/>
  <c r="D2" i="2"/>
  <c r="E100" i="2"/>
  <c r="E37" i="2"/>
  <c r="E57" i="2"/>
  <c r="E79" i="2"/>
  <c r="E64" i="2"/>
  <c r="C2" i="2"/>
  <c r="E82" i="2"/>
  <c r="E53" i="2"/>
  <c r="E92" i="2"/>
  <c r="E66" i="2"/>
  <c r="E109" i="2"/>
  <c r="E103" i="2"/>
  <c r="E75" i="2"/>
  <c r="E106" i="2"/>
  <c r="E34" i="2"/>
  <c r="E70" i="2"/>
  <c r="E99" i="2"/>
  <c r="E95" i="2"/>
  <c r="E91" i="2"/>
  <c r="E84" i="2"/>
  <c r="E98" i="2"/>
  <c r="E43" i="2"/>
  <c r="E89" i="2"/>
  <c r="E87" i="2"/>
  <c r="E81" i="2"/>
  <c r="E93" i="2"/>
  <c r="E111" i="2"/>
  <c r="E60" i="2"/>
  <c r="E97" i="2"/>
  <c r="E101" i="2"/>
  <c r="E51" i="2"/>
  <c r="E69" i="2"/>
  <c r="E90" i="2"/>
  <c r="U35" i="2" l="1"/>
  <c r="W41" i="2"/>
  <c r="Y35" i="2"/>
  <c r="R92" i="2"/>
  <c r="Q92" i="2"/>
  <c r="P92" i="2"/>
  <c r="O92" i="2"/>
  <c r="N92" i="2"/>
  <c r="O53" i="2"/>
  <c r="N53" i="2"/>
  <c r="P53" i="2"/>
  <c r="R53" i="2"/>
  <c r="Q53" i="2"/>
  <c r="W117" i="2"/>
  <c r="O117" i="2"/>
  <c r="N117" i="2"/>
  <c r="P117" i="2"/>
  <c r="R117" i="2"/>
  <c r="Q117" i="2"/>
  <c r="V29" i="2"/>
  <c r="O29" i="2"/>
  <c r="N29" i="2"/>
  <c r="P29" i="2"/>
  <c r="R29" i="2"/>
  <c r="Q29" i="2"/>
  <c r="R46" i="2"/>
  <c r="Q46" i="2"/>
  <c r="P46" i="2"/>
  <c r="O46" i="2"/>
  <c r="N46" i="2"/>
  <c r="P88" i="2"/>
  <c r="O88" i="2"/>
  <c r="N88" i="2"/>
  <c r="Q88" i="2"/>
  <c r="R88" i="2"/>
  <c r="R89" i="2"/>
  <c r="Q89" i="2"/>
  <c r="P89" i="2"/>
  <c r="O89" i="2"/>
  <c r="N89" i="2"/>
  <c r="AB64" i="2"/>
  <c r="P64" i="2"/>
  <c r="O64" i="2"/>
  <c r="N64" i="2"/>
  <c r="Q64" i="2"/>
  <c r="R64" i="2"/>
  <c r="R76" i="2"/>
  <c r="Q76" i="2"/>
  <c r="P76" i="2"/>
  <c r="O76" i="2"/>
  <c r="N76" i="2"/>
  <c r="S42" i="2"/>
  <c r="N42" i="2"/>
  <c r="O42" i="2"/>
  <c r="R42" i="2"/>
  <c r="Q42" i="2"/>
  <c r="P42" i="2"/>
  <c r="T108" i="2"/>
  <c r="R108" i="2"/>
  <c r="Q108" i="2"/>
  <c r="P108" i="2"/>
  <c r="O108" i="2"/>
  <c r="N108" i="2"/>
  <c r="R86" i="2"/>
  <c r="Q86" i="2"/>
  <c r="P86" i="2"/>
  <c r="O86" i="2"/>
  <c r="N86" i="2"/>
  <c r="Y72" i="2"/>
  <c r="P72" i="2"/>
  <c r="O72" i="2"/>
  <c r="N72" i="2"/>
  <c r="Q72" i="2"/>
  <c r="R72" i="2"/>
  <c r="V28" i="2"/>
  <c r="R28" i="2"/>
  <c r="Q28" i="2"/>
  <c r="P28" i="2"/>
  <c r="O28" i="2"/>
  <c r="N28" i="2"/>
  <c r="S73" i="2"/>
  <c r="R73" i="2"/>
  <c r="Q73" i="2"/>
  <c r="P73" i="2"/>
  <c r="O73" i="2"/>
  <c r="N73" i="2"/>
  <c r="Q107" i="2"/>
  <c r="P107" i="2"/>
  <c r="O107" i="2"/>
  <c r="N107" i="2"/>
  <c r="R107" i="2"/>
  <c r="X95" i="2"/>
  <c r="R95" i="2"/>
  <c r="Q95" i="2"/>
  <c r="P95" i="2"/>
  <c r="N95" i="2"/>
  <c r="O95" i="2"/>
  <c r="W50" i="2"/>
  <c r="N50" i="2"/>
  <c r="O50" i="2"/>
  <c r="R50" i="2"/>
  <c r="Q50" i="2"/>
  <c r="P50" i="2"/>
  <c r="AA96" i="2"/>
  <c r="P96" i="2"/>
  <c r="O96" i="2"/>
  <c r="N96" i="2"/>
  <c r="R96" i="2"/>
  <c r="Q96" i="2"/>
  <c r="X25" i="2"/>
  <c r="R25" i="2"/>
  <c r="Q25" i="2"/>
  <c r="P25" i="2"/>
  <c r="O25" i="2"/>
  <c r="N25" i="2"/>
  <c r="W111" i="2"/>
  <c r="R111" i="2"/>
  <c r="Q111" i="2"/>
  <c r="N111" i="2"/>
  <c r="P111" i="2"/>
  <c r="O111" i="2"/>
  <c r="AA26" i="2"/>
  <c r="N26" i="2"/>
  <c r="R26" i="2"/>
  <c r="Q26" i="2"/>
  <c r="P26" i="2"/>
  <c r="O26" i="2"/>
  <c r="T47" i="2"/>
  <c r="R47" i="2"/>
  <c r="Q47" i="2"/>
  <c r="P47" i="2"/>
  <c r="O47" i="2"/>
  <c r="N47" i="2"/>
  <c r="N79" i="2"/>
  <c r="R79" i="2"/>
  <c r="Q79" i="2"/>
  <c r="P79" i="2"/>
  <c r="O79" i="2"/>
  <c r="X70" i="2"/>
  <c r="R70" i="2"/>
  <c r="Q70" i="2"/>
  <c r="P70" i="2"/>
  <c r="O70" i="2"/>
  <c r="N70" i="2"/>
  <c r="R52" i="2"/>
  <c r="Q52" i="2"/>
  <c r="P52" i="2"/>
  <c r="O52" i="2"/>
  <c r="N52" i="2"/>
  <c r="U113" i="2"/>
  <c r="R113" i="2"/>
  <c r="Q113" i="2"/>
  <c r="P113" i="2"/>
  <c r="O113" i="2"/>
  <c r="N113" i="2"/>
  <c r="T55" i="2"/>
  <c r="R55" i="2"/>
  <c r="Q55" i="2"/>
  <c r="N55" i="2"/>
  <c r="P55" i="2"/>
  <c r="O55" i="2"/>
  <c r="P80" i="2"/>
  <c r="O80" i="2"/>
  <c r="N80" i="2"/>
  <c r="Q80" i="2"/>
  <c r="R80" i="2"/>
  <c r="R102" i="2"/>
  <c r="Q102" i="2"/>
  <c r="P102" i="2"/>
  <c r="O102" i="2"/>
  <c r="N102" i="2"/>
  <c r="AB40" i="2"/>
  <c r="P40" i="2"/>
  <c r="O40" i="2"/>
  <c r="N40" i="2"/>
  <c r="Q40" i="2"/>
  <c r="R40" i="2"/>
  <c r="T54" i="2"/>
  <c r="R54" i="2"/>
  <c r="Q54" i="2"/>
  <c r="P54" i="2"/>
  <c r="O54" i="2"/>
  <c r="N54" i="2"/>
  <c r="R36" i="2"/>
  <c r="Q36" i="2"/>
  <c r="P36" i="2"/>
  <c r="O36" i="2"/>
  <c r="N36" i="2"/>
  <c r="R81" i="2"/>
  <c r="Q81" i="2"/>
  <c r="P81" i="2"/>
  <c r="O81" i="2"/>
  <c r="N81" i="2"/>
  <c r="R100" i="2"/>
  <c r="Q100" i="2"/>
  <c r="P100" i="2"/>
  <c r="O100" i="2"/>
  <c r="N100" i="2"/>
  <c r="X61" i="2"/>
  <c r="O61" i="2"/>
  <c r="N61" i="2"/>
  <c r="P61" i="2"/>
  <c r="R61" i="2"/>
  <c r="Q61" i="2"/>
  <c r="X67" i="2"/>
  <c r="Q67" i="2"/>
  <c r="P67" i="2"/>
  <c r="R67" i="2"/>
  <c r="O67" i="2"/>
  <c r="N67" i="2"/>
  <c r="R116" i="2"/>
  <c r="Q116" i="2"/>
  <c r="P116" i="2"/>
  <c r="O116" i="2"/>
  <c r="N116" i="2"/>
  <c r="S22" i="2"/>
  <c r="R22" i="2"/>
  <c r="Q22" i="2"/>
  <c r="P22" i="2"/>
  <c r="O22" i="2"/>
  <c r="N22" i="2"/>
  <c r="Q91" i="2"/>
  <c r="P91" i="2"/>
  <c r="O91" i="2"/>
  <c r="N91" i="2"/>
  <c r="R91" i="2"/>
  <c r="AA90" i="2"/>
  <c r="N90" i="2"/>
  <c r="R90" i="2"/>
  <c r="Q90" i="2"/>
  <c r="O90" i="2"/>
  <c r="P90" i="2"/>
  <c r="T75" i="2"/>
  <c r="Q75" i="2"/>
  <c r="P75" i="2"/>
  <c r="O75" i="2"/>
  <c r="N75" i="2"/>
  <c r="R75" i="2"/>
  <c r="AB58" i="2"/>
  <c r="N58" i="2"/>
  <c r="R58" i="2"/>
  <c r="Q58" i="2"/>
  <c r="P58" i="2"/>
  <c r="O58" i="2"/>
  <c r="Y37" i="2"/>
  <c r="O37" i="2"/>
  <c r="N37" i="2"/>
  <c r="R37" i="2"/>
  <c r="P37" i="2"/>
  <c r="Q37" i="2"/>
  <c r="W110" i="2"/>
  <c r="R110" i="2"/>
  <c r="Q110" i="2"/>
  <c r="P110" i="2"/>
  <c r="O110" i="2"/>
  <c r="N110" i="2"/>
  <c r="X85" i="2"/>
  <c r="O85" i="2"/>
  <c r="N85" i="2"/>
  <c r="R85" i="2"/>
  <c r="Q85" i="2"/>
  <c r="P85" i="2"/>
  <c r="T114" i="2"/>
  <c r="N114" i="2"/>
  <c r="R114" i="2"/>
  <c r="Q114" i="2"/>
  <c r="P114" i="2"/>
  <c r="O114" i="2"/>
  <c r="V83" i="2"/>
  <c r="Q83" i="2"/>
  <c r="P83" i="2"/>
  <c r="O83" i="2"/>
  <c r="N83" i="2"/>
  <c r="R83" i="2"/>
  <c r="R23" i="2"/>
  <c r="Q23" i="2"/>
  <c r="N23" i="2"/>
  <c r="P23" i="2"/>
  <c r="O23" i="2"/>
  <c r="AA60" i="2"/>
  <c r="R60" i="2"/>
  <c r="Q60" i="2"/>
  <c r="P60" i="2"/>
  <c r="O60" i="2"/>
  <c r="N60" i="2"/>
  <c r="V103" i="2"/>
  <c r="R103" i="2"/>
  <c r="Q103" i="2"/>
  <c r="P103" i="2"/>
  <c r="N103" i="2"/>
  <c r="O103" i="2"/>
  <c r="O21" i="2"/>
  <c r="N21" i="2"/>
  <c r="P21" i="2"/>
  <c r="R21" i="2"/>
  <c r="Q21" i="2"/>
  <c r="W77" i="2"/>
  <c r="O77" i="2"/>
  <c r="N77" i="2"/>
  <c r="R77" i="2"/>
  <c r="P77" i="2"/>
  <c r="Q77" i="2"/>
  <c r="S109" i="2"/>
  <c r="O109" i="2"/>
  <c r="N109" i="2"/>
  <c r="R109" i="2"/>
  <c r="Q109" i="2"/>
  <c r="P109" i="2"/>
  <c r="R41" i="2"/>
  <c r="Q41" i="2"/>
  <c r="P41" i="2"/>
  <c r="O41" i="2"/>
  <c r="N41" i="2"/>
  <c r="S35" i="2"/>
  <c r="Q35" i="2"/>
  <c r="P35" i="2"/>
  <c r="O35" i="2"/>
  <c r="N35" i="2"/>
  <c r="R35" i="2"/>
  <c r="S101" i="2"/>
  <c r="O101" i="2"/>
  <c r="N101" i="2"/>
  <c r="R101" i="2"/>
  <c r="Q101" i="2"/>
  <c r="P101" i="2"/>
  <c r="P104" i="2"/>
  <c r="O104" i="2"/>
  <c r="N104" i="2"/>
  <c r="Q104" i="2"/>
  <c r="R104" i="2"/>
  <c r="O93" i="2"/>
  <c r="N93" i="2"/>
  <c r="P93" i="2"/>
  <c r="R93" i="2"/>
  <c r="Q93" i="2"/>
  <c r="W78" i="2"/>
  <c r="R78" i="2"/>
  <c r="Q78" i="2"/>
  <c r="P78" i="2"/>
  <c r="O78" i="2"/>
  <c r="N78" i="2"/>
  <c r="X74" i="2"/>
  <c r="N74" i="2"/>
  <c r="O74" i="2"/>
  <c r="R74" i="2"/>
  <c r="Q74" i="2"/>
  <c r="P74" i="2"/>
  <c r="AA48" i="2"/>
  <c r="P48" i="2"/>
  <c r="O48" i="2"/>
  <c r="N48" i="2"/>
  <c r="Q48" i="2"/>
  <c r="R48" i="2"/>
  <c r="R44" i="2"/>
  <c r="Q44" i="2"/>
  <c r="P44" i="2"/>
  <c r="O44" i="2"/>
  <c r="N44" i="2"/>
  <c r="U99" i="2"/>
  <c r="Q99" i="2"/>
  <c r="P99" i="2"/>
  <c r="O99" i="2"/>
  <c r="N99" i="2"/>
  <c r="R99" i="2"/>
  <c r="V32" i="2"/>
  <c r="P32" i="2"/>
  <c r="O32" i="2"/>
  <c r="Q32" i="2"/>
  <c r="N32" i="2"/>
  <c r="R32" i="2"/>
  <c r="U84" i="2"/>
  <c r="R84" i="2"/>
  <c r="Q84" i="2"/>
  <c r="P84" i="2"/>
  <c r="O84" i="2"/>
  <c r="N84" i="2"/>
  <c r="Z68" i="2"/>
  <c r="R68" i="2"/>
  <c r="Q68" i="2"/>
  <c r="P68" i="2"/>
  <c r="O68" i="2"/>
  <c r="N68" i="2"/>
  <c r="V62" i="2"/>
  <c r="R62" i="2"/>
  <c r="Q62" i="2"/>
  <c r="P62" i="2"/>
  <c r="O62" i="2"/>
  <c r="N62" i="2"/>
  <c r="Y30" i="2"/>
  <c r="R30" i="2"/>
  <c r="Q30" i="2"/>
  <c r="P30" i="2"/>
  <c r="O30" i="2"/>
  <c r="N30" i="2"/>
  <c r="S51" i="2"/>
  <c r="Q51" i="2"/>
  <c r="P51" i="2"/>
  <c r="O51" i="2"/>
  <c r="N51" i="2"/>
  <c r="R51" i="2"/>
  <c r="N82" i="2"/>
  <c r="O82" i="2"/>
  <c r="R82" i="2"/>
  <c r="Q82" i="2"/>
  <c r="P82" i="2"/>
  <c r="O69" i="2"/>
  <c r="N69" i="2"/>
  <c r="R69" i="2"/>
  <c r="Q69" i="2"/>
  <c r="P69" i="2"/>
  <c r="T56" i="2"/>
  <c r="P56" i="2"/>
  <c r="O56" i="2"/>
  <c r="Q56" i="2"/>
  <c r="N56" i="2"/>
  <c r="R56" i="2"/>
  <c r="X49" i="2"/>
  <c r="R49" i="2"/>
  <c r="Q49" i="2"/>
  <c r="P49" i="2"/>
  <c r="O49" i="2"/>
  <c r="N49" i="2"/>
  <c r="AB57" i="2"/>
  <c r="R57" i="2"/>
  <c r="Q57" i="2"/>
  <c r="P57" i="2"/>
  <c r="O57" i="2"/>
  <c r="N57" i="2"/>
  <c r="AB63" i="2"/>
  <c r="N63" i="2"/>
  <c r="R63" i="2"/>
  <c r="Q63" i="2"/>
  <c r="P63" i="2"/>
  <c r="O63" i="2"/>
  <c r="S38" i="2"/>
  <c r="R38" i="2"/>
  <c r="Q38" i="2"/>
  <c r="P38" i="2"/>
  <c r="O38" i="2"/>
  <c r="N38" i="2"/>
  <c r="P112" i="2"/>
  <c r="O112" i="2"/>
  <c r="N112" i="2"/>
  <c r="Q112" i="2"/>
  <c r="R112" i="2"/>
  <c r="S45" i="2"/>
  <c r="O45" i="2"/>
  <c r="N45" i="2"/>
  <c r="P45" i="2"/>
  <c r="R45" i="2"/>
  <c r="Q45" i="2"/>
  <c r="X20" i="2"/>
  <c r="R20" i="2"/>
  <c r="Q20" i="2"/>
  <c r="P20" i="2"/>
  <c r="O20" i="2"/>
  <c r="N20" i="2"/>
  <c r="S43" i="2"/>
  <c r="Q43" i="2"/>
  <c r="P43" i="2"/>
  <c r="R43" i="2"/>
  <c r="O43" i="2"/>
  <c r="N43" i="2"/>
  <c r="AB97" i="2"/>
  <c r="R97" i="2"/>
  <c r="Q97" i="2"/>
  <c r="P97" i="2"/>
  <c r="O97" i="2"/>
  <c r="N97" i="2"/>
  <c r="Y105" i="2"/>
  <c r="R105" i="2"/>
  <c r="Q105" i="2"/>
  <c r="P105" i="2"/>
  <c r="O105" i="2"/>
  <c r="N105" i="2"/>
  <c r="R94" i="2"/>
  <c r="Q94" i="2"/>
  <c r="P94" i="2"/>
  <c r="O94" i="2"/>
  <c r="N94" i="2"/>
  <c r="Y59" i="2"/>
  <c r="Q59" i="2"/>
  <c r="P59" i="2"/>
  <c r="O59" i="2"/>
  <c r="N59" i="2"/>
  <c r="R59" i="2"/>
  <c r="R33" i="2"/>
  <c r="Q33" i="2"/>
  <c r="P33" i="2"/>
  <c r="O33" i="2"/>
  <c r="N33" i="2"/>
  <c r="AA39" i="2"/>
  <c r="N39" i="2"/>
  <c r="R39" i="2"/>
  <c r="Q39" i="2"/>
  <c r="P39" i="2"/>
  <c r="O39" i="2"/>
  <c r="N34" i="2"/>
  <c r="R34" i="2"/>
  <c r="O34" i="2"/>
  <c r="Q34" i="2"/>
  <c r="P34" i="2"/>
  <c r="Z31" i="2"/>
  <c r="N31" i="2"/>
  <c r="R31" i="2"/>
  <c r="Q31" i="2"/>
  <c r="P31" i="2"/>
  <c r="O31" i="2"/>
  <c r="S27" i="2"/>
  <c r="Q27" i="2"/>
  <c r="R27" i="2"/>
  <c r="P27" i="2"/>
  <c r="O27" i="2"/>
  <c r="N27" i="2"/>
  <c r="S71" i="2"/>
  <c r="R71" i="2"/>
  <c r="Q71" i="2"/>
  <c r="P71" i="2"/>
  <c r="N71" i="2"/>
  <c r="O71" i="2"/>
  <c r="X106" i="2"/>
  <c r="N106" i="2"/>
  <c r="R106" i="2"/>
  <c r="Q106" i="2"/>
  <c r="P106" i="2"/>
  <c r="O106" i="2"/>
  <c r="S65" i="2"/>
  <c r="R65" i="2"/>
  <c r="Q65" i="2"/>
  <c r="P65" i="2"/>
  <c r="O65" i="2"/>
  <c r="N65" i="2"/>
  <c r="AA66" i="2"/>
  <c r="N66" i="2"/>
  <c r="O66" i="2"/>
  <c r="R66" i="2"/>
  <c r="Q66" i="2"/>
  <c r="P66" i="2"/>
  <c r="AB24" i="2"/>
  <c r="P24" i="2"/>
  <c r="O24" i="2"/>
  <c r="N24" i="2"/>
  <c r="Q24" i="2"/>
  <c r="R24" i="2"/>
  <c r="Q115" i="2"/>
  <c r="P115" i="2"/>
  <c r="O115" i="2"/>
  <c r="N115" i="2"/>
  <c r="R115" i="2"/>
  <c r="Z87" i="2"/>
  <c r="R87" i="2"/>
  <c r="Q87" i="2"/>
  <c r="P87" i="2"/>
  <c r="N87" i="2"/>
  <c r="O87" i="2"/>
  <c r="U98" i="2"/>
  <c r="N98" i="2"/>
  <c r="R98" i="2"/>
  <c r="O98" i="2"/>
  <c r="Q98" i="2"/>
  <c r="P98" i="2"/>
  <c r="M18225" i="4"/>
  <c r="J18226" i="4"/>
  <c r="Z62" i="2"/>
  <c r="V21" i="2"/>
  <c r="Z35" i="2"/>
  <c r="T41" i="2"/>
  <c r="AA21" i="2"/>
  <c r="Z51" i="2"/>
  <c r="Y68" i="2"/>
  <c r="S103" i="2"/>
  <c r="Y41" i="2"/>
  <c r="S77" i="2"/>
  <c r="T21" i="2"/>
  <c r="U77" i="2"/>
  <c r="W60" i="2"/>
  <c r="U51" i="2"/>
  <c r="T30" i="2"/>
  <c r="W62" i="2"/>
  <c r="S62" i="2"/>
  <c r="Y62" i="2"/>
  <c r="AB51" i="2"/>
  <c r="X68" i="2"/>
  <c r="AA30" i="2"/>
  <c r="T62" i="2"/>
  <c r="X51" i="2"/>
  <c r="S30" i="2"/>
  <c r="U62" i="2"/>
  <c r="AA62" i="2"/>
  <c r="V51" i="2"/>
  <c r="W51" i="2"/>
  <c r="Y51" i="2"/>
  <c r="U30" i="2"/>
  <c r="W30" i="2"/>
  <c r="T51" i="2"/>
  <c r="AB30" i="2"/>
  <c r="AB62" i="2"/>
  <c r="AA51" i="2"/>
  <c r="V30" i="2"/>
  <c r="X30" i="2"/>
  <c r="X62" i="2"/>
  <c r="Z30" i="2"/>
  <c r="T84" i="2"/>
  <c r="T103" i="2"/>
  <c r="X84" i="2"/>
  <c r="Z84" i="2"/>
  <c r="V84" i="2"/>
  <c r="U32" i="2"/>
  <c r="AA23" i="2"/>
  <c r="T60" i="2"/>
  <c r="S26" i="2"/>
  <c r="X37" i="2"/>
  <c r="S21" i="2"/>
  <c r="Z83" i="2"/>
  <c r="U41" i="2"/>
  <c r="AA77" i="2"/>
  <c r="T77" i="2"/>
  <c r="X21" i="2"/>
  <c r="Y23" i="2"/>
  <c r="Z77" i="2"/>
  <c r="U103" i="2"/>
  <c r="T109" i="2"/>
  <c r="Z21" i="2"/>
  <c r="T23" i="2"/>
  <c r="Y109" i="2"/>
  <c r="AA109" i="2" s="1"/>
  <c r="U109" i="2"/>
  <c r="S23" i="2"/>
  <c r="Y60" i="2"/>
  <c r="U21" i="2"/>
  <c r="V77" i="2"/>
  <c r="AB78" i="2"/>
  <c r="Y99" i="2"/>
  <c r="AB99" i="2"/>
  <c r="W99" i="2"/>
  <c r="X44" i="2"/>
  <c r="S78" i="2"/>
  <c r="S84" i="2"/>
  <c r="X48" i="2"/>
  <c r="AB32" i="2"/>
  <c r="V44" i="2"/>
  <c r="S115" i="2"/>
  <c r="AB44" i="2"/>
  <c r="Y44" i="2"/>
  <c r="T78" i="2"/>
  <c r="U78" i="2"/>
  <c r="Z44" i="2"/>
  <c r="AA32" i="2"/>
  <c r="W68" i="2"/>
  <c r="AA61" i="2"/>
  <c r="S83" i="2"/>
  <c r="W44" i="2"/>
  <c r="AB83" i="2"/>
  <c r="T32" i="2"/>
  <c r="W21" i="2"/>
  <c r="X23" i="2"/>
  <c r="U44" i="2"/>
  <c r="V60" i="2"/>
  <c r="V109" i="2"/>
  <c r="AA83" i="2"/>
  <c r="AB23" i="2"/>
  <c r="W23" i="2"/>
  <c r="U60" i="2"/>
  <c r="AB60" i="2"/>
  <c r="X78" i="2"/>
  <c r="Y21" i="2"/>
  <c r="W103" i="2"/>
  <c r="Z23" i="2"/>
  <c r="U23" i="2"/>
  <c r="V23" i="2"/>
  <c r="Z60" i="2"/>
  <c r="X77" i="2"/>
  <c r="AB77" i="2"/>
  <c r="AA78" i="2"/>
  <c r="AA93" i="2"/>
  <c r="Z74" i="2"/>
  <c r="S93" i="2"/>
  <c r="Y78" i="2"/>
  <c r="Z78" i="2"/>
  <c r="T48" i="2"/>
  <c r="Y48" i="2"/>
  <c r="AB74" i="2"/>
  <c r="Y74" i="2"/>
  <c r="U48" i="2"/>
  <c r="AB48" i="2"/>
  <c r="W48" i="2"/>
  <c r="S48" i="2"/>
  <c r="V48" i="2"/>
  <c r="V78" i="2"/>
  <c r="W93" i="2"/>
  <c r="Z48" i="2"/>
  <c r="Z85" i="2"/>
  <c r="Y69" i="2"/>
  <c r="AB82" i="2"/>
  <c r="AA85" i="2"/>
  <c r="U83" i="2"/>
  <c r="U85" i="2"/>
  <c r="W83" i="2"/>
  <c r="Y83" i="2"/>
  <c r="X83" i="2"/>
  <c r="S60" i="2"/>
  <c r="W85" i="2"/>
  <c r="T83" i="2"/>
  <c r="U93" i="2"/>
  <c r="X93" i="2"/>
  <c r="V91" i="2"/>
  <c r="Y22" i="2"/>
  <c r="Z37" i="2"/>
  <c r="V61" i="2"/>
  <c r="V22" i="2"/>
  <c r="Z100" i="2"/>
  <c r="Z61" i="2"/>
  <c r="Y61" i="2"/>
  <c r="AA37" i="2"/>
  <c r="U67" i="2"/>
  <c r="X91" i="2"/>
  <c r="Y58" i="2"/>
  <c r="W19" i="2"/>
  <c r="AB92" i="2"/>
  <c r="W54" i="2"/>
  <c r="V95" i="2"/>
  <c r="S92" i="2"/>
  <c r="T95" i="2"/>
  <c r="X59" i="2"/>
  <c r="P18" i="2"/>
  <c r="S53" i="2"/>
  <c r="AB95" i="2"/>
  <c r="W33" i="2"/>
  <c r="Y81" i="2"/>
  <c r="S107" i="2"/>
  <c r="X101" i="2"/>
  <c r="AA74" i="2"/>
  <c r="AA99" i="2"/>
  <c r="AA44" i="2"/>
  <c r="T44" i="2"/>
  <c r="V19" i="2"/>
  <c r="N19" i="2"/>
  <c r="Y19" i="2"/>
  <c r="R19" i="2"/>
  <c r="U19" i="2"/>
  <c r="X19" i="2"/>
  <c r="T85" i="2"/>
  <c r="O19" i="2"/>
  <c r="S85" i="2"/>
  <c r="Y85" i="2"/>
  <c r="V85" i="2"/>
  <c r="N18" i="2"/>
  <c r="S33" i="2"/>
  <c r="X53" i="2"/>
  <c r="W40" i="2"/>
  <c r="AA59" i="2"/>
  <c r="X69" i="2"/>
  <c r="Z82" i="2"/>
  <c r="V82" i="2"/>
  <c r="Y82" i="2"/>
  <c r="V104" i="2"/>
  <c r="AB69" i="2"/>
  <c r="S54" i="2"/>
  <c r="Z54" i="2"/>
  <c r="AA101" i="2"/>
  <c r="U18" i="2"/>
  <c r="AB53" i="2"/>
  <c r="V53" i="2"/>
  <c r="T40" i="2"/>
  <c r="X92" i="2"/>
  <c r="V92" i="2"/>
  <c r="U59" i="2"/>
  <c r="S69" i="2"/>
  <c r="U104" i="2"/>
  <c r="Z69" i="2"/>
  <c r="T69" i="2"/>
  <c r="AA54" i="2"/>
  <c r="X54" i="2"/>
  <c r="Y53" i="2"/>
  <c r="Y54" i="2"/>
  <c r="Y95" i="2"/>
  <c r="AB101" i="2"/>
  <c r="V101" i="2"/>
  <c r="Q18" i="2"/>
  <c r="W18" i="2"/>
  <c r="Y40" i="2"/>
  <c r="Z59" i="2"/>
  <c r="T59" i="2"/>
  <c r="U92" i="2"/>
  <c r="W92" i="2"/>
  <c r="T82" i="2"/>
  <c r="U69" i="2"/>
  <c r="T53" i="2"/>
  <c r="AB54" i="2"/>
  <c r="Z95" i="2"/>
  <c r="X33" i="2"/>
  <c r="S95" i="2"/>
  <c r="X104" i="2"/>
  <c r="R18" i="2"/>
  <c r="V54" i="2"/>
  <c r="U54" i="2"/>
  <c r="AA95" i="2"/>
  <c r="Y104" i="2"/>
  <c r="AA18" i="2"/>
  <c r="AA92" i="2"/>
  <c r="Z33" i="2"/>
  <c r="T101" i="2"/>
  <c r="X18" i="2"/>
  <c r="W101" i="2"/>
  <c r="U33" i="2"/>
  <c r="V33" i="2"/>
  <c r="Z53" i="2"/>
  <c r="S40" i="2"/>
  <c r="V40" i="2"/>
  <c r="U40" i="2"/>
  <c r="V59" i="2"/>
  <c r="AA40" i="2"/>
  <c r="AA82" i="2"/>
  <c r="W95" i="2"/>
  <c r="U95" i="2"/>
  <c r="Y18" i="2"/>
  <c r="Z104" i="2"/>
  <c r="V69" i="2"/>
  <c r="Y33" i="2"/>
  <c r="T33" i="2"/>
  <c r="U101" i="2"/>
  <c r="Z18" i="2"/>
  <c r="U107" i="2"/>
  <c r="W104" i="2"/>
  <c r="AA69" i="2"/>
  <c r="X82" i="2"/>
  <c r="S18" i="2"/>
  <c r="S104" i="2"/>
  <c r="AB33" i="2"/>
  <c r="Y92" i="2"/>
  <c r="O18" i="2"/>
  <c r="W53" i="2"/>
  <c r="T107" i="2"/>
  <c r="Z40" i="2"/>
  <c r="X40" i="2"/>
  <c r="AB59" i="2"/>
  <c r="W59" i="2"/>
  <c r="Z92" i="2"/>
  <c r="T92" i="2"/>
  <c r="T104" i="2"/>
  <c r="W82" i="2"/>
  <c r="U82" i="2"/>
  <c r="W69" i="2"/>
  <c r="S82" i="2"/>
  <c r="U53" i="2"/>
  <c r="AA53" i="2"/>
  <c r="Y101" i="2"/>
  <c r="T116" i="2"/>
  <c r="AB67" i="2"/>
  <c r="T67" i="2"/>
  <c r="W75" i="2"/>
  <c r="U90" i="2"/>
  <c r="AB61" i="2"/>
  <c r="U37" i="2"/>
  <c r="Z91" i="2"/>
  <c r="AB91" i="2"/>
  <c r="AA91" i="2"/>
  <c r="Y91" i="2"/>
  <c r="Z22" i="2"/>
  <c r="T22" i="2"/>
  <c r="U58" i="2"/>
  <c r="S58" i="2"/>
  <c r="V100" i="2"/>
  <c r="T100" i="2"/>
  <c r="X100" i="2"/>
  <c r="W67" i="2"/>
  <c r="X90" i="2"/>
  <c r="T37" i="2"/>
  <c r="AB37" i="2"/>
  <c r="S91" i="2"/>
  <c r="X22" i="2"/>
  <c r="U22" i="2"/>
  <c r="V58" i="2"/>
  <c r="U100" i="2"/>
  <c r="S100" i="2"/>
  <c r="AA67" i="2"/>
  <c r="U75" i="2"/>
  <c r="AB81" i="2"/>
  <c r="Z90" i="2"/>
  <c r="S61" i="2"/>
  <c r="U61" i="2"/>
  <c r="S37" i="2"/>
  <c r="W91" i="2"/>
  <c r="W58" i="2"/>
  <c r="Z58" i="2"/>
  <c r="AA81" i="2"/>
  <c r="Z67" i="2"/>
  <c r="X75" i="2"/>
  <c r="T90" i="2"/>
  <c r="Z75" i="2"/>
  <c r="T61" i="2"/>
  <c r="W61" i="2"/>
  <c r="W37" i="2"/>
  <c r="T91" i="2"/>
  <c r="U91" i="2"/>
  <c r="V75" i="2"/>
  <c r="Y75" i="2"/>
  <c r="AA58" i="2"/>
  <c r="W100" i="2"/>
  <c r="V81" i="2"/>
  <c r="W81" i="2"/>
  <c r="S67" i="2"/>
  <c r="S75" i="2"/>
  <c r="AA75" i="2"/>
  <c r="AB90" i="2"/>
  <c r="V37" i="2"/>
  <c r="Y100" i="2"/>
  <c r="AA100" i="2" s="1"/>
  <c r="AB100" i="2" s="1"/>
  <c r="S90" i="2"/>
  <c r="AB22" i="2"/>
  <c r="AA22" i="2"/>
  <c r="W22" i="2"/>
  <c r="AB75" i="2"/>
  <c r="T58" i="2"/>
  <c r="X58" i="2"/>
  <c r="V67" i="2"/>
  <c r="V90" i="2"/>
  <c r="V74" i="2"/>
  <c r="U74" i="2"/>
  <c r="W74" i="2"/>
  <c r="T81" i="2"/>
  <c r="X99" i="2"/>
  <c r="T99" i="2"/>
  <c r="S32" i="2"/>
  <c r="U68" i="2"/>
  <c r="Y90" i="2"/>
  <c r="U36" i="2"/>
  <c r="S74" i="2"/>
  <c r="T74" i="2"/>
  <c r="S99" i="2"/>
  <c r="W36" i="2"/>
  <c r="V36" i="2"/>
  <c r="AA36" i="2"/>
  <c r="S36" i="2"/>
  <c r="V99" i="2"/>
  <c r="X32" i="2"/>
  <c r="Z93" i="2"/>
  <c r="AA19" i="2"/>
  <c r="S44" i="2"/>
  <c r="W32" i="2"/>
  <c r="X60" i="2"/>
  <c r="T19" i="2"/>
  <c r="Y103" i="2"/>
  <c r="Y93" i="2"/>
  <c r="V93" i="2"/>
  <c r="AB68" i="2"/>
  <c r="X36" i="2"/>
  <c r="Y36" i="2"/>
  <c r="T68" i="2"/>
  <c r="S68" i="2"/>
  <c r="U81" i="2"/>
  <c r="X81" i="2"/>
  <c r="Z99" i="2"/>
  <c r="Y67" i="2"/>
  <c r="Y32" i="2"/>
  <c r="Z32" i="2"/>
  <c r="V68" i="2"/>
  <c r="X114" i="2"/>
  <c r="U114" i="2"/>
  <c r="X87" i="2"/>
  <c r="V31" i="2"/>
  <c r="X66" i="2"/>
  <c r="U66" i="2"/>
  <c r="S98" i="2"/>
  <c r="W98" i="2"/>
  <c r="Z24" i="2"/>
  <c r="X34" i="2"/>
  <c r="S39" i="2"/>
  <c r="W39" i="2"/>
  <c r="AA71" i="2"/>
  <c r="AB27" i="2"/>
  <c r="Z39" i="2"/>
  <c r="Z110" i="2"/>
  <c r="W114" i="2"/>
  <c r="AA31" i="2"/>
  <c r="Z65" i="2"/>
  <c r="W87" i="2"/>
  <c r="T34" i="2"/>
  <c r="V27" i="2"/>
  <c r="Z34" i="2"/>
  <c r="AB66" i="2"/>
  <c r="T71" i="2"/>
  <c r="X39" i="2"/>
  <c r="X27" i="2"/>
  <c r="Y98" i="2"/>
  <c r="Z66" i="2"/>
  <c r="AA87" i="2"/>
  <c r="AA115" i="2"/>
  <c r="T31" i="2"/>
  <c r="T106" i="2"/>
  <c r="V106" i="2" s="1"/>
  <c r="W106" i="2" s="1"/>
  <c r="AA65" i="2"/>
  <c r="Y65" i="2"/>
  <c r="U87" i="2"/>
  <c r="V87" i="2"/>
  <c r="Y87" i="2"/>
  <c r="T39" i="2"/>
  <c r="Z27" i="2"/>
  <c r="U39" i="2"/>
  <c r="AB39" i="2"/>
  <c r="T98" i="2"/>
  <c r="T24" i="2"/>
  <c r="V24" i="2"/>
  <c r="AB115" i="2"/>
  <c r="Y71" i="2"/>
  <c r="AA34" i="2"/>
  <c r="W34" i="2"/>
  <c r="Z71" i="2"/>
  <c r="X71" i="2"/>
  <c r="S31" i="2"/>
  <c r="Y24" i="2"/>
  <c r="S34" i="2"/>
  <c r="V39" i="2"/>
  <c r="V98" i="2"/>
  <c r="W66" i="2"/>
  <c r="T66" i="2"/>
  <c r="U106" i="2"/>
  <c r="Y115" i="2"/>
  <c r="U71" i="2"/>
  <c r="AA24" i="2"/>
  <c r="W71" i="2"/>
  <c r="W31" i="2"/>
  <c r="Y31" i="2"/>
  <c r="W24" i="2"/>
  <c r="X65" i="2"/>
  <c r="AB87" i="2"/>
  <c r="V34" i="2"/>
  <c r="T27" i="2"/>
  <c r="V66" i="2"/>
  <c r="S66" i="2"/>
  <c r="AA98" i="2"/>
  <c r="AB98" i="2"/>
  <c r="Z115" i="2"/>
  <c r="U31" i="2"/>
  <c r="AB31" i="2"/>
  <c r="U24" i="2"/>
  <c r="AB65" i="2"/>
  <c r="T65" i="2"/>
  <c r="T87" i="2"/>
  <c r="U34" i="2"/>
  <c r="AB34" i="2"/>
  <c r="AA27" i="2"/>
  <c r="Y39" i="2"/>
  <c r="Y27" i="2"/>
  <c r="X98" i="2"/>
  <c r="Y66" i="2"/>
  <c r="Z98" i="2"/>
  <c r="U115" i="2"/>
  <c r="X31" i="2"/>
  <c r="V71" i="2"/>
  <c r="AB71" i="2"/>
  <c r="W65" i="2"/>
  <c r="V65" i="2"/>
  <c r="S87" i="2"/>
  <c r="Y34" i="2"/>
  <c r="U27" i="2"/>
  <c r="W27" i="2"/>
  <c r="S24" i="2"/>
  <c r="X24" i="2"/>
  <c r="S81" i="2"/>
  <c r="AA84" i="2"/>
  <c r="AA68" i="2"/>
  <c r="W84" i="2"/>
  <c r="X103" i="2"/>
  <c r="P19" i="2"/>
  <c r="Q19" i="2"/>
  <c r="T93" i="2"/>
  <c r="Z19" i="2"/>
  <c r="AB85" i="2"/>
  <c r="AB84" i="2"/>
  <c r="Y84" i="2"/>
  <c r="Z103" i="2"/>
  <c r="U116" i="2"/>
  <c r="V116" i="2" s="1"/>
  <c r="S59" i="2"/>
  <c r="AB93" i="2"/>
  <c r="AB56" i="2"/>
  <c r="U105" i="2"/>
  <c r="V20" i="2"/>
  <c r="T97" i="2"/>
  <c r="AB49" i="2"/>
  <c r="AB43" i="2"/>
  <c r="Y43" i="2"/>
  <c r="Z105" i="2"/>
  <c r="T49" i="2"/>
  <c r="AB94" i="2"/>
  <c r="Y56" i="2"/>
  <c r="Z38" i="2"/>
  <c r="U43" i="2"/>
  <c r="W94" i="2"/>
  <c r="S56" i="2"/>
  <c r="S20" i="2"/>
  <c r="V63" i="2"/>
  <c r="V97" i="2"/>
  <c r="U97" i="2"/>
  <c r="Y45" i="2"/>
  <c r="X45" i="2"/>
  <c r="Y57" i="2"/>
  <c r="Z56" i="2"/>
  <c r="W56" i="2"/>
  <c r="U20" i="2"/>
  <c r="W57" i="2"/>
  <c r="V57" i="2"/>
  <c r="AA57" i="2"/>
  <c r="U57" i="2"/>
  <c r="AA38" i="2"/>
  <c r="AA49" i="2"/>
  <c r="AA20" i="2"/>
  <c r="S49" i="2"/>
  <c r="W49" i="2"/>
  <c r="Z94" i="2"/>
  <c r="W45" i="2"/>
  <c r="Y94" i="2"/>
  <c r="S94" i="2"/>
  <c r="U63" i="2"/>
  <c r="AA97" i="2"/>
  <c r="Y63" i="2"/>
  <c r="X97" i="2"/>
  <c r="X63" i="2"/>
  <c r="AB38" i="2"/>
  <c r="AA56" i="2"/>
  <c r="T20" i="2"/>
  <c r="W20" i="2"/>
  <c r="Z20" i="2"/>
  <c r="V43" i="2"/>
  <c r="V45" i="2"/>
  <c r="X107" i="2"/>
  <c r="Z63" i="2"/>
  <c r="W63" i="2"/>
  <c r="Y97" i="2"/>
  <c r="AA45" i="2"/>
  <c r="S57" i="2"/>
  <c r="V38" i="2"/>
  <c r="X56" i="2"/>
  <c r="Y38" i="2"/>
  <c r="W38" i="2"/>
  <c r="X43" i="2"/>
  <c r="AB45" i="2"/>
  <c r="Y107" i="2"/>
  <c r="Z112" i="2"/>
  <c r="W105" i="2"/>
  <c r="W97" i="2"/>
  <c r="V105" i="2"/>
  <c r="X57" i="2"/>
  <c r="T57" i="2"/>
  <c r="U38" i="2"/>
  <c r="U49" i="2"/>
  <c r="Y20" i="2"/>
  <c r="Y49" i="2"/>
  <c r="T43" i="2"/>
  <c r="Z107" i="2"/>
  <c r="Y112" i="2"/>
  <c r="Z97" i="2"/>
  <c r="AA94" i="2"/>
  <c r="U94" i="2"/>
  <c r="V94" i="2"/>
  <c r="X94" i="2"/>
  <c r="T63" i="2"/>
  <c r="AA63" i="2"/>
  <c r="Z45" i="2"/>
  <c r="U45" i="2"/>
  <c r="Z57" i="2"/>
  <c r="X38" i="2"/>
  <c r="AA43" i="2"/>
  <c r="W43" i="2"/>
  <c r="X105" i="2"/>
  <c r="T94" i="2"/>
  <c r="S97" i="2"/>
  <c r="S63" i="2"/>
  <c r="S105" i="2"/>
  <c r="V56" i="2"/>
  <c r="T38" i="2"/>
  <c r="U56" i="2"/>
  <c r="T105" i="2"/>
  <c r="Z43" i="2"/>
  <c r="Z81" i="2"/>
  <c r="Z36" i="2"/>
  <c r="T36" i="2"/>
  <c r="Y114" i="2"/>
  <c r="Z101" i="2"/>
  <c r="S110" i="2"/>
  <c r="AB36" i="2"/>
  <c r="W90" i="2"/>
  <c r="AA33" i="2"/>
  <c r="Z114" i="2"/>
  <c r="Y110" i="2"/>
  <c r="X109" i="2"/>
  <c r="S114" i="2"/>
  <c r="S116" i="2"/>
  <c r="V114" i="2"/>
  <c r="AA112" i="2"/>
  <c r="S112" i="2"/>
  <c r="AB112" i="2"/>
  <c r="T112" i="2"/>
  <c r="W102" i="2"/>
  <c r="Z49" i="2"/>
  <c r="T45" i="2"/>
  <c r="X115" i="2"/>
  <c r="Y106" i="2"/>
  <c r="X112" i="2"/>
  <c r="T115" i="2"/>
  <c r="U112" i="2"/>
  <c r="T102" i="2"/>
  <c r="V49" i="2"/>
  <c r="U65" i="2"/>
  <c r="T110" i="2"/>
  <c r="X110" i="2"/>
  <c r="V110" i="2"/>
  <c r="Z106" i="2"/>
  <c r="S106" i="2"/>
  <c r="S88" i="2"/>
  <c r="S64" i="2"/>
  <c r="Z42" i="2"/>
  <c r="U110" i="2"/>
  <c r="C6" i="2"/>
  <c r="E6" i="2" s="1"/>
  <c r="Z79" i="2"/>
  <c r="U50" i="2"/>
  <c r="Z55" i="2"/>
  <c r="AA79" i="2"/>
  <c r="AB55" i="2"/>
  <c r="Z52" i="2"/>
  <c r="U96" i="2"/>
  <c r="W25" i="2"/>
  <c r="T52" i="2"/>
  <c r="U70" i="2"/>
  <c r="AA102" i="2"/>
  <c r="U102" i="2"/>
  <c r="W80" i="2"/>
  <c r="Z50" i="2"/>
  <c r="B6" i="2"/>
  <c r="AB28" i="2"/>
  <c r="S28" i="2"/>
  <c r="U76" i="2"/>
  <c r="AB73" i="2"/>
  <c r="U108" i="2"/>
  <c r="W76" i="2"/>
  <c r="T72" i="2"/>
  <c r="Z86" i="2"/>
  <c r="Y28" i="2"/>
  <c r="AB46" i="2"/>
  <c r="Y46" i="2"/>
  <c r="AA108" i="2"/>
  <c r="V76" i="2"/>
  <c r="X73" i="2"/>
  <c r="X52" i="2"/>
  <c r="S52" i="2"/>
  <c r="T26" i="2"/>
  <c r="S102" i="2"/>
  <c r="U80" i="2"/>
  <c r="Y80" i="2"/>
  <c r="U25" i="2"/>
  <c r="AA50" i="2"/>
  <c r="W96" i="2"/>
  <c r="T50" i="2"/>
  <c r="T25" i="2"/>
  <c r="V55" i="2"/>
  <c r="Y70" i="2"/>
  <c r="AA113" i="2"/>
  <c r="U26" i="2"/>
  <c r="W79" i="2"/>
  <c r="AB80" i="2"/>
  <c r="T96" i="2"/>
  <c r="Y96" i="2"/>
  <c r="Y50" i="2"/>
  <c r="Y55" i="2"/>
  <c r="V70" i="2"/>
  <c r="AB102" i="2"/>
  <c r="X111" i="2"/>
  <c r="Y52" i="2"/>
  <c r="V26" i="2"/>
  <c r="AA52" i="2"/>
  <c r="S79" i="2"/>
  <c r="T79" i="2"/>
  <c r="Y25" i="2"/>
  <c r="S50" i="2"/>
  <c r="AB47" i="2"/>
  <c r="AB96" i="2"/>
  <c r="AA47" i="2"/>
  <c r="S55" i="2"/>
  <c r="AA55" i="2"/>
  <c r="X102" i="2"/>
  <c r="Y111" i="2"/>
  <c r="S111" i="2"/>
  <c r="X26" i="2"/>
  <c r="Y26" i="2"/>
  <c r="V52" i="2"/>
  <c r="AB52" i="2"/>
  <c r="Y79" i="2"/>
  <c r="U79" i="2"/>
  <c r="T70" i="2"/>
  <c r="Z96" i="2"/>
  <c r="S96" i="2"/>
  <c r="V96" i="2"/>
  <c r="AB50" i="2"/>
  <c r="AA80" i="2"/>
  <c r="Z70" i="2"/>
  <c r="Y102" i="2"/>
  <c r="Z111" i="2"/>
  <c r="AB113" i="2"/>
  <c r="T111" i="2"/>
  <c r="U52" i="2"/>
  <c r="W70" i="2"/>
  <c r="AA70" i="2"/>
  <c r="X47" i="2"/>
  <c r="Z47" i="2"/>
  <c r="X50" i="2"/>
  <c r="U47" i="2"/>
  <c r="S80" i="2"/>
  <c r="U55" i="2"/>
  <c r="X55" i="2"/>
  <c r="Z102" i="2"/>
  <c r="AA111" i="2"/>
  <c r="X113" i="2"/>
  <c r="U111" i="2"/>
  <c r="S113" i="2"/>
  <c r="AB26" i="2"/>
  <c r="W26" i="2"/>
  <c r="Z26" i="2"/>
  <c r="W52" i="2"/>
  <c r="V102" i="2"/>
  <c r="AB79" i="2"/>
  <c r="X79" i="2"/>
  <c r="S70" i="2"/>
  <c r="Z80" i="2"/>
  <c r="Z25" i="2"/>
  <c r="AA25" i="2"/>
  <c r="V25" i="2"/>
  <c r="X96" i="2"/>
  <c r="W47" i="2"/>
  <c r="S47" i="2"/>
  <c r="V80" i="2"/>
  <c r="AB111" i="2"/>
  <c r="Y113" i="2"/>
  <c r="V111" i="2"/>
  <c r="T113" i="2"/>
  <c r="V113" i="2" s="1"/>
  <c r="V79" i="2"/>
  <c r="AB70" i="2"/>
  <c r="X80" i="2"/>
  <c r="T80" i="2"/>
  <c r="S25" i="2"/>
  <c r="AB25" i="2"/>
  <c r="V50" i="2"/>
  <c r="V47" i="2"/>
  <c r="Y47" i="2"/>
  <c r="W55" i="2"/>
  <c r="Z113" i="2"/>
  <c r="W86" i="2"/>
  <c r="AB76" i="2"/>
  <c r="Z72" i="2"/>
  <c r="T42" i="2"/>
  <c r="AB42" i="2"/>
  <c r="Z28" i="2"/>
  <c r="AA28" i="2"/>
  <c r="S46" i="2"/>
  <c r="T88" i="2"/>
  <c r="X88" i="2"/>
  <c r="U29" i="2"/>
  <c r="X42" i="2"/>
  <c r="AB108" i="2"/>
  <c r="S117" i="2"/>
  <c r="V108" i="2"/>
  <c r="E8" i="2"/>
  <c r="AB86" i="2"/>
  <c r="V73" i="2"/>
  <c r="U73" i="2"/>
  <c r="Y88" i="2"/>
  <c r="U88" i="2"/>
  <c r="S29" i="2"/>
  <c r="W64" i="2"/>
  <c r="U64" i="2"/>
  <c r="AA88" i="2"/>
  <c r="W89" i="2"/>
  <c r="S89" i="2"/>
  <c r="T117" i="2"/>
  <c r="Y86" i="2"/>
  <c r="Y76" i="2"/>
  <c r="W72" i="2"/>
  <c r="U28" i="2"/>
  <c r="Y73" i="2"/>
  <c r="S86" i="2"/>
  <c r="T86" i="2"/>
  <c r="T76" i="2"/>
  <c r="X76" i="2"/>
  <c r="V42" i="2"/>
  <c r="W73" i="2"/>
  <c r="W28" i="2"/>
  <c r="T46" i="2"/>
  <c r="V88" i="2"/>
  <c r="U46" i="2"/>
  <c r="AA64" i="2"/>
  <c r="T29" i="2"/>
  <c r="V89" i="2"/>
  <c r="W88" i="2"/>
  <c r="U89" i="2"/>
  <c r="Y89" i="2"/>
  <c r="U72" i="2"/>
  <c r="W42" i="2"/>
  <c r="U117" i="2"/>
  <c r="X72" i="2"/>
  <c r="AA72" i="2"/>
  <c r="AA73" i="2"/>
  <c r="Z88" i="2"/>
  <c r="X64" i="2"/>
  <c r="Y29" i="2"/>
  <c r="Y64" i="2"/>
  <c r="Z89" i="2"/>
  <c r="V117" i="2"/>
  <c r="V86" i="2"/>
  <c r="S76" i="2"/>
  <c r="AA86" i="2"/>
  <c r="Z76" i="2"/>
  <c r="AB72" i="2"/>
  <c r="Y42" i="2"/>
  <c r="U42" i="2"/>
  <c r="X28" i="2"/>
  <c r="T28" i="2"/>
  <c r="Z46" i="2"/>
  <c r="X46" i="2"/>
  <c r="V46" i="2"/>
  <c r="Z29" i="2"/>
  <c r="W29" i="2"/>
  <c r="T89" i="2"/>
  <c r="AA89" i="2"/>
  <c r="T73" i="2"/>
  <c r="X108" i="2"/>
  <c r="W108" i="2"/>
  <c r="U86" i="2"/>
  <c r="Z73" i="2"/>
  <c r="AB88" i="2"/>
  <c r="AB29" i="2"/>
  <c r="Z64" i="2"/>
  <c r="Y108" i="2"/>
  <c r="S108" i="2"/>
  <c r="E7" i="2"/>
  <c r="AA76" i="2"/>
  <c r="V72" i="2"/>
  <c r="X86" i="2"/>
  <c r="S72" i="2"/>
  <c r="AA42" i="2"/>
  <c r="X89" i="2"/>
  <c r="AA46" i="2"/>
  <c r="W46" i="2"/>
  <c r="T64" i="2"/>
  <c r="AA29" i="2"/>
  <c r="X29" i="2"/>
  <c r="V64" i="2"/>
  <c r="AB89" i="2"/>
  <c r="Z108" i="2"/>
  <c r="T18" i="2"/>
  <c r="J7" i="4"/>
  <c r="M6" i="4"/>
  <c r="L16" i="4"/>
  <c r="L17" i="4" s="1"/>
  <c r="L18" i="4" s="1"/>
  <c r="AA105" i="2"/>
  <c r="AB105" i="2" s="1"/>
  <c r="AA104" i="2"/>
  <c r="AB104" i="2" s="1"/>
  <c r="AA103" i="2"/>
  <c r="AB103" i="2" s="1"/>
  <c r="V107" i="2"/>
  <c r="W107" i="2" s="1"/>
  <c r="E2" i="2"/>
  <c r="AA114" i="2" l="1"/>
  <c r="AB114" i="2" s="1"/>
  <c r="AA110" i="2"/>
  <c r="AB110" i="2" s="1"/>
  <c r="W116" i="2"/>
  <c r="J18227" i="4"/>
  <c r="M18226" i="4"/>
  <c r="AB109" i="2"/>
  <c r="V115" i="2"/>
  <c r="W115" i="2" s="1"/>
  <c r="W113" i="2"/>
  <c r="AA107" i="2"/>
  <c r="AB107" i="2" s="1"/>
  <c r="AA106" i="2"/>
  <c r="AB106" i="2" s="1"/>
  <c r="V112" i="2"/>
  <c r="W112" i="2" s="1"/>
  <c r="E11" i="2"/>
  <c r="E10" i="2"/>
  <c r="C4" i="2"/>
  <c r="E12" i="2"/>
  <c r="E13" i="2"/>
  <c r="B5" i="2"/>
  <c r="E14" i="2"/>
  <c r="D5" i="2"/>
  <c r="D3" i="2"/>
  <c r="C3" i="2"/>
  <c r="E9" i="2"/>
  <c r="B3" i="2"/>
  <c r="B4" i="2"/>
  <c r="C5" i="2"/>
  <c r="D4" i="2"/>
  <c r="L19" i="4"/>
  <c r="L20" i="4" s="1"/>
  <c r="L21" i="4" s="1"/>
  <c r="M7" i="4"/>
  <c r="J8" i="4"/>
  <c r="M18227" i="4" l="1"/>
  <c r="J18228" i="4"/>
  <c r="E4" i="2"/>
  <c r="E3" i="2"/>
  <c r="E5" i="2"/>
  <c r="J9" i="4"/>
  <c r="M8" i="4"/>
  <c r="L22" i="4"/>
  <c r="L23" i="4" s="1"/>
  <c r="L24" i="4" s="1"/>
  <c r="L25" i="4" s="1"/>
  <c r="L26" i="4" s="1"/>
  <c r="L27" i="4" s="1"/>
  <c r="L28" i="4" s="1"/>
  <c r="L29" i="4" s="1"/>
  <c r="L30" i="4" s="1"/>
  <c r="M18228" i="4" l="1"/>
  <c r="J18229" i="4"/>
  <c r="L31" i="4"/>
  <c r="L32" i="4" s="1"/>
  <c r="L33" i="4" s="1"/>
  <c r="L34" i="4" s="1"/>
  <c r="L35" i="4" s="1"/>
  <c r="L36" i="4" s="1"/>
  <c r="L37" i="4" s="1"/>
  <c r="L38" i="4" s="1"/>
  <c r="L39" i="4" s="1"/>
  <c r="L40" i="4" s="1"/>
  <c r="J10" i="4"/>
  <c r="M9" i="4"/>
  <c r="J18230" i="4" l="1"/>
  <c r="M18229" i="4"/>
  <c r="M10" i="4"/>
  <c r="J11" i="4"/>
  <c r="L41" i="4"/>
  <c r="L42" i="4" s="1"/>
  <c r="J18231" i="4" l="1"/>
  <c r="M18230" i="4"/>
  <c r="M11" i="4"/>
  <c r="J12" i="4"/>
  <c r="J18232" i="4" l="1"/>
  <c r="M18231" i="4"/>
  <c r="M12" i="4"/>
  <c r="J13" i="4"/>
  <c r="J18233" i="4" l="1"/>
  <c r="M18232" i="4"/>
  <c r="J14" i="4"/>
  <c r="M13" i="4"/>
  <c r="M18233" i="4" l="1"/>
  <c r="J18234" i="4"/>
  <c r="M14" i="4"/>
  <c r="J15" i="4"/>
  <c r="J18235" i="4" l="1"/>
  <c r="M18234" i="4"/>
  <c r="M15" i="4"/>
  <c r="J16" i="4"/>
  <c r="M18235" i="4" l="1"/>
  <c r="J18236" i="4"/>
  <c r="M16" i="4"/>
  <c r="J17" i="4"/>
  <c r="M18236" i="4" l="1"/>
  <c r="J18237" i="4"/>
  <c r="J18" i="4"/>
  <c r="M17" i="4"/>
  <c r="J18238" i="4" l="1"/>
  <c r="M18237" i="4"/>
  <c r="J19" i="4"/>
  <c r="M18" i="4"/>
  <c r="J18239" i="4" l="1"/>
  <c r="M18238" i="4"/>
  <c r="J20" i="4"/>
  <c r="M19" i="4"/>
  <c r="J18240" i="4" l="1"/>
  <c r="M18239" i="4"/>
  <c r="M20" i="4"/>
  <c r="J21" i="4"/>
  <c r="J18241" i="4" l="1"/>
  <c r="M18240" i="4"/>
  <c r="M21" i="4"/>
  <c r="J22" i="4"/>
  <c r="M18241" i="4" l="1"/>
  <c r="J18242" i="4"/>
  <c r="M22" i="4"/>
  <c r="J23" i="4"/>
  <c r="J18243" i="4" l="1"/>
  <c r="M18242" i="4"/>
  <c r="J24" i="4"/>
  <c r="M23" i="4"/>
  <c r="M18243" i="4" l="1"/>
  <c r="J18244" i="4"/>
  <c r="J25" i="4"/>
  <c r="M24" i="4"/>
  <c r="M18244" i="4" l="1"/>
  <c r="J18245" i="4"/>
  <c r="M25" i="4"/>
  <c r="J26" i="4"/>
  <c r="J18246" i="4" l="1"/>
  <c r="M18245" i="4"/>
  <c r="M26" i="4"/>
  <c r="J27" i="4"/>
  <c r="J18247" i="4" l="1"/>
  <c r="M18246" i="4"/>
  <c r="J28" i="4"/>
  <c r="M27" i="4"/>
  <c r="J18248" i="4" l="1"/>
  <c r="M18247" i="4"/>
  <c r="M28" i="4"/>
  <c r="J29" i="4"/>
  <c r="J18249" i="4" l="1"/>
  <c r="M18248" i="4"/>
  <c r="M29" i="4"/>
  <c r="J30" i="4"/>
  <c r="M18249" i="4" l="1"/>
  <c r="J18250" i="4"/>
  <c r="M30" i="4"/>
  <c r="J31" i="4"/>
  <c r="J18251" i="4" l="1"/>
  <c r="M18250" i="4"/>
  <c r="J32" i="4"/>
  <c r="M31" i="4"/>
  <c r="M18251" i="4" l="1"/>
  <c r="J18252" i="4"/>
  <c r="J33" i="4"/>
  <c r="M32" i="4"/>
  <c r="M18252" i="4" l="1"/>
  <c r="J18253" i="4"/>
  <c r="M33" i="4"/>
  <c r="J34" i="4"/>
  <c r="J18254" i="4" l="1"/>
  <c r="M18253" i="4"/>
  <c r="M34" i="4"/>
  <c r="J35" i="4"/>
  <c r="J18255" i="4" l="1"/>
  <c r="M18254" i="4"/>
  <c r="M35" i="4"/>
  <c r="J36" i="4"/>
  <c r="J18256" i="4" l="1"/>
  <c r="M18255" i="4"/>
  <c r="M36" i="4"/>
  <c r="J37" i="4"/>
  <c r="J18257" i="4" l="1"/>
  <c r="M18256" i="4"/>
  <c r="J38" i="4"/>
  <c r="M37" i="4"/>
  <c r="M18257" i="4" l="1"/>
  <c r="J18258" i="4"/>
  <c r="M38" i="4"/>
  <c r="J39" i="4"/>
  <c r="J18259" i="4" l="1"/>
  <c r="M18258" i="4"/>
  <c r="M39" i="4"/>
  <c r="J40" i="4"/>
  <c r="M18259" i="4" l="1"/>
  <c r="J18260" i="4"/>
  <c r="M40" i="4"/>
  <c r="J41" i="4"/>
  <c r="M18260" i="4" l="1"/>
  <c r="J18261" i="4"/>
  <c r="J42" i="4"/>
  <c r="M41" i="4"/>
  <c r="J18262" i="4" l="1"/>
  <c r="M18261" i="4"/>
  <c r="M42" i="4"/>
  <c r="J43" i="4"/>
  <c r="J18263" i="4" l="1"/>
  <c r="M18262" i="4"/>
  <c r="J44" i="4"/>
  <c r="J18264" i="4" l="1"/>
  <c r="M18263" i="4"/>
  <c r="J45" i="4"/>
  <c r="J18265" i="4" l="1"/>
  <c r="M18264" i="4"/>
  <c r="J46" i="4"/>
  <c r="M18265" i="4" l="1"/>
  <c r="J18266" i="4"/>
  <c r="J47" i="4"/>
  <c r="J18267" i="4" l="1"/>
  <c r="M18266" i="4"/>
  <c r="J48" i="4"/>
  <c r="M18267" i="4" l="1"/>
  <c r="J18268" i="4"/>
  <c r="J49" i="4"/>
  <c r="M18268" i="4" l="1"/>
  <c r="J18269" i="4"/>
  <c r="J50" i="4"/>
  <c r="J18270" i="4" l="1"/>
  <c r="M18269" i="4"/>
  <c r="J51" i="4"/>
  <c r="J18271" i="4" l="1"/>
  <c r="M18270" i="4"/>
  <c r="J52" i="4"/>
  <c r="J18272" i="4" l="1"/>
  <c r="M18271" i="4"/>
  <c r="J53" i="4"/>
  <c r="J18273" i="4" l="1"/>
  <c r="M18272" i="4"/>
  <c r="J54" i="4"/>
  <c r="M18273" i="4" l="1"/>
  <c r="J18274" i="4"/>
  <c r="J55" i="4"/>
  <c r="J18275" i="4" l="1"/>
  <c r="M18274" i="4"/>
  <c r="J56" i="4"/>
  <c r="M18275" i="4" l="1"/>
  <c r="J18276" i="4"/>
  <c r="J57" i="4"/>
  <c r="M18276" i="4" l="1"/>
  <c r="J18277" i="4"/>
  <c r="J58" i="4"/>
  <c r="J18278" i="4" l="1"/>
  <c r="M18277" i="4"/>
  <c r="J59" i="4"/>
  <c r="J18279" i="4" l="1"/>
  <c r="M18278" i="4"/>
  <c r="J60" i="4"/>
  <c r="J18280" i="4" l="1"/>
  <c r="M18279" i="4"/>
  <c r="J61" i="4"/>
  <c r="J18281" i="4" l="1"/>
  <c r="M18280" i="4"/>
  <c r="J62" i="4"/>
  <c r="M18281" i="4" l="1"/>
  <c r="J18282" i="4"/>
  <c r="J63" i="4"/>
  <c r="J18283" i="4" l="1"/>
  <c r="M18282" i="4"/>
  <c r="J64" i="4"/>
  <c r="M18283" i="4" l="1"/>
  <c r="J18284" i="4"/>
  <c r="J65" i="4"/>
  <c r="M18284" i="4" l="1"/>
  <c r="J18285" i="4"/>
  <c r="J66" i="4"/>
  <c r="J18286" i="4" l="1"/>
  <c r="M18285" i="4"/>
  <c r="J67" i="4"/>
  <c r="J18287" i="4" l="1"/>
  <c r="M18286" i="4"/>
  <c r="J68" i="4"/>
  <c r="J18288" i="4" l="1"/>
  <c r="M18287" i="4"/>
  <c r="J69" i="4"/>
  <c r="J18289" i="4" l="1"/>
  <c r="M18288" i="4"/>
  <c r="J70" i="4"/>
  <c r="M18289" i="4" l="1"/>
  <c r="J18290" i="4"/>
  <c r="J71" i="4"/>
  <c r="J18291" i="4" l="1"/>
  <c r="M18290" i="4"/>
  <c r="J72" i="4"/>
  <c r="M18291" i="4" l="1"/>
  <c r="J18292" i="4"/>
  <c r="J73" i="4"/>
  <c r="M18292" i="4" l="1"/>
  <c r="J18293" i="4"/>
  <c r="J74" i="4"/>
  <c r="J18294" i="4" l="1"/>
  <c r="M18293" i="4"/>
  <c r="J75" i="4"/>
  <c r="J18295" i="4" l="1"/>
  <c r="M18294" i="4"/>
  <c r="J76" i="4"/>
  <c r="J18296" i="4" l="1"/>
  <c r="M18295" i="4"/>
  <c r="J77" i="4"/>
  <c r="J18297" i="4" l="1"/>
  <c r="M18296" i="4"/>
  <c r="J78" i="4"/>
  <c r="M18297" i="4" l="1"/>
  <c r="J18298" i="4"/>
  <c r="J79" i="4"/>
  <c r="J18299" i="4" l="1"/>
  <c r="M18298" i="4"/>
  <c r="J80" i="4"/>
  <c r="M18299" i="4" l="1"/>
  <c r="J18300" i="4"/>
  <c r="J81" i="4"/>
  <c r="M18300" i="4" l="1"/>
  <c r="J18301" i="4"/>
  <c r="J82" i="4"/>
  <c r="J18302" i="4" l="1"/>
  <c r="M18301" i="4"/>
  <c r="J83" i="4"/>
  <c r="J18303" i="4" l="1"/>
  <c r="M18302" i="4"/>
  <c r="J84" i="4"/>
  <c r="J18304" i="4" l="1"/>
  <c r="M18303" i="4"/>
  <c r="J85" i="4"/>
  <c r="J18305" i="4" l="1"/>
  <c r="M18304" i="4"/>
  <c r="J86" i="4"/>
  <c r="M18305" i="4" l="1"/>
  <c r="J18306" i="4"/>
  <c r="J87" i="4"/>
  <c r="J18307" i="4" l="1"/>
  <c r="M18306" i="4"/>
  <c r="J88" i="4"/>
  <c r="M18307" i="4" l="1"/>
  <c r="J18308" i="4"/>
  <c r="J89" i="4"/>
  <c r="M18308" i="4" l="1"/>
  <c r="J18309" i="4"/>
  <c r="J90" i="4"/>
  <c r="J18310" i="4" l="1"/>
  <c r="M18309" i="4"/>
  <c r="J91" i="4"/>
  <c r="J18311" i="4" l="1"/>
  <c r="M18310" i="4"/>
  <c r="J92" i="4"/>
  <c r="J18312" i="4" l="1"/>
  <c r="M18311" i="4"/>
  <c r="J93" i="4"/>
  <c r="J18313" i="4" l="1"/>
  <c r="M18312" i="4"/>
  <c r="J94" i="4"/>
  <c r="M18313" i="4" l="1"/>
  <c r="J18314" i="4"/>
  <c r="J95" i="4"/>
  <c r="J18315" i="4" l="1"/>
  <c r="M18314" i="4"/>
  <c r="J96" i="4"/>
  <c r="M18315" i="4" l="1"/>
  <c r="J18316" i="4"/>
  <c r="J97" i="4"/>
  <c r="M18316" i="4" l="1"/>
  <c r="J18317" i="4"/>
  <c r="J98" i="4"/>
  <c r="J18318" i="4" l="1"/>
  <c r="M18317" i="4"/>
  <c r="J99" i="4"/>
  <c r="J18319" i="4" l="1"/>
  <c r="M18318" i="4"/>
  <c r="J100" i="4"/>
  <c r="J18320" i="4" l="1"/>
  <c r="M18319" i="4"/>
  <c r="J101" i="4"/>
  <c r="J18321" i="4" l="1"/>
  <c r="M18320" i="4"/>
  <c r="J102" i="4"/>
  <c r="M18321" i="4" l="1"/>
  <c r="J18322" i="4"/>
  <c r="J103" i="4"/>
  <c r="J18323" i="4" l="1"/>
  <c r="M18322" i="4"/>
  <c r="J104" i="4"/>
  <c r="M18323" i="4" l="1"/>
  <c r="J18324" i="4"/>
  <c r="J105" i="4"/>
  <c r="M18324" i="4" l="1"/>
  <c r="J18325" i="4"/>
  <c r="J106" i="4"/>
  <c r="J18326" i="4" l="1"/>
  <c r="M18325" i="4"/>
  <c r="J107" i="4"/>
  <c r="J18327" i="4" l="1"/>
  <c r="M18326" i="4"/>
  <c r="J108" i="4"/>
  <c r="J18328" i="4" l="1"/>
  <c r="M18327" i="4"/>
  <c r="J109" i="4"/>
  <c r="J18329" i="4" l="1"/>
  <c r="M18328" i="4"/>
  <c r="J110" i="4"/>
  <c r="M18329" i="4" l="1"/>
  <c r="J18330" i="4"/>
  <c r="J111" i="4"/>
  <c r="J18331" i="4" l="1"/>
  <c r="M18330" i="4"/>
  <c r="J112" i="4"/>
  <c r="M18331" i="4" l="1"/>
  <c r="J18332" i="4"/>
  <c r="J113" i="4"/>
  <c r="M18332" i="4" l="1"/>
  <c r="J18333" i="4"/>
  <c r="J114" i="4"/>
  <c r="J18334" i="4" l="1"/>
  <c r="M18333" i="4"/>
  <c r="J115" i="4"/>
  <c r="J18335" i="4" l="1"/>
  <c r="M18334" i="4"/>
  <c r="J116" i="4"/>
  <c r="J18336" i="4" l="1"/>
  <c r="M18335" i="4"/>
  <c r="J117" i="4"/>
  <c r="J18337" i="4" l="1"/>
  <c r="M18336" i="4"/>
  <c r="J118" i="4"/>
  <c r="M18337" i="4" l="1"/>
  <c r="J18338" i="4"/>
  <c r="J119" i="4"/>
  <c r="J18339" i="4" l="1"/>
  <c r="M18338" i="4"/>
  <c r="J120" i="4"/>
  <c r="M18339" i="4" l="1"/>
  <c r="J18340" i="4"/>
  <c r="J121" i="4"/>
  <c r="M18340" i="4" l="1"/>
  <c r="J18341" i="4"/>
  <c r="J122" i="4"/>
  <c r="J18342" i="4" l="1"/>
  <c r="M18341" i="4"/>
  <c r="J123" i="4"/>
  <c r="J18343" i="4" l="1"/>
  <c r="M18342" i="4"/>
  <c r="J124" i="4"/>
  <c r="J18344" i="4" l="1"/>
  <c r="M18343" i="4"/>
  <c r="J125" i="4"/>
  <c r="J18345" i="4" l="1"/>
  <c r="M18344" i="4"/>
  <c r="J126" i="4"/>
  <c r="M18345" i="4" l="1"/>
  <c r="J18346" i="4"/>
  <c r="J127" i="4"/>
  <c r="J18347" i="4" l="1"/>
  <c r="M18346" i="4"/>
  <c r="J128" i="4"/>
  <c r="M18347" i="4" l="1"/>
  <c r="J18348" i="4"/>
  <c r="J129" i="4"/>
  <c r="M18348" i="4" l="1"/>
  <c r="J18349" i="4"/>
  <c r="J130" i="4"/>
  <c r="J18350" i="4" l="1"/>
  <c r="M18349" i="4"/>
  <c r="J131" i="4"/>
  <c r="J18351" i="4" l="1"/>
  <c r="M18350" i="4"/>
  <c r="J132" i="4"/>
  <c r="J18352" i="4" l="1"/>
  <c r="M18351" i="4"/>
  <c r="J133" i="4"/>
  <c r="J18353" i="4" l="1"/>
  <c r="M18352" i="4"/>
  <c r="J134" i="4"/>
  <c r="M18353" i="4" l="1"/>
  <c r="J18354" i="4"/>
  <c r="J135" i="4"/>
  <c r="J18355" i="4" l="1"/>
  <c r="M18354" i="4"/>
  <c r="J136" i="4"/>
  <c r="M18355" i="4" l="1"/>
  <c r="J18356" i="4"/>
  <c r="J137" i="4"/>
  <c r="M18356" i="4" l="1"/>
  <c r="J18357" i="4"/>
  <c r="J138" i="4"/>
  <c r="J18358" i="4" l="1"/>
  <c r="M18357" i="4"/>
  <c r="J139" i="4"/>
  <c r="J18359" i="4" l="1"/>
  <c r="M18358" i="4"/>
  <c r="J140" i="4"/>
  <c r="J18360" i="4" l="1"/>
  <c r="M18359" i="4"/>
  <c r="J141" i="4"/>
  <c r="J18361" i="4" l="1"/>
  <c r="M18360" i="4"/>
  <c r="J142" i="4"/>
  <c r="M18361" i="4" l="1"/>
  <c r="J18362" i="4"/>
  <c r="J143" i="4"/>
  <c r="J18363" i="4" l="1"/>
  <c r="M18362" i="4"/>
  <c r="J144" i="4"/>
  <c r="M18363" i="4" l="1"/>
  <c r="J18364" i="4"/>
  <c r="J145" i="4"/>
  <c r="M18364" i="4" l="1"/>
  <c r="J18365" i="4"/>
  <c r="J146" i="4"/>
  <c r="J18366" i="4" l="1"/>
  <c r="M18365" i="4"/>
  <c r="J147" i="4"/>
  <c r="J18367" i="4" l="1"/>
  <c r="M18366" i="4"/>
  <c r="J148" i="4"/>
  <c r="J18368" i="4" l="1"/>
  <c r="M18367" i="4"/>
  <c r="J149" i="4"/>
  <c r="J18369" i="4" l="1"/>
  <c r="M18368" i="4"/>
  <c r="J150" i="4"/>
  <c r="M18369" i="4" l="1"/>
  <c r="J18370" i="4"/>
  <c r="J151" i="4"/>
  <c r="J18371" i="4" l="1"/>
  <c r="M18370" i="4"/>
  <c r="J152" i="4"/>
  <c r="M18371" i="4" l="1"/>
  <c r="J18372" i="4"/>
  <c r="J153" i="4"/>
  <c r="M18372" i="4" l="1"/>
  <c r="J18373" i="4"/>
  <c r="J154" i="4"/>
  <c r="J18374" i="4" l="1"/>
  <c r="M18373" i="4"/>
  <c r="J155" i="4"/>
  <c r="J18375" i="4" l="1"/>
  <c r="M18374" i="4"/>
  <c r="J156" i="4"/>
  <c r="J18376" i="4" l="1"/>
  <c r="M18375" i="4"/>
  <c r="J157" i="4"/>
  <c r="J18377" i="4" l="1"/>
  <c r="M18376" i="4"/>
  <c r="J158" i="4"/>
  <c r="M18377" i="4" l="1"/>
  <c r="J18378" i="4"/>
  <c r="J159" i="4"/>
  <c r="J18379" i="4" l="1"/>
  <c r="M18378" i="4"/>
  <c r="J160" i="4"/>
  <c r="M18379" i="4" l="1"/>
  <c r="J18380" i="4"/>
  <c r="J161" i="4"/>
  <c r="M18380" i="4" l="1"/>
  <c r="J18381" i="4"/>
  <c r="J162" i="4"/>
  <c r="J18382" i="4" l="1"/>
  <c r="M18381" i="4"/>
  <c r="J163" i="4"/>
  <c r="J18383" i="4" l="1"/>
  <c r="M18382" i="4"/>
  <c r="J164" i="4"/>
  <c r="J18384" i="4" l="1"/>
  <c r="M18383" i="4"/>
  <c r="J165" i="4"/>
  <c r="J18385" i="4" l="1"/>
  <c r="M18385" i="4" s="1"/>
  <c r="M18384" i="4"/>
  <c r="J166" i="4"/>
  <c r="J167" i="4" l="1"/>
  <c r="J168" i="4" l="1"/>
  <c r="J169" i="4" l="1"/>
  <c r="J170" i="4" l="1"/>
  <c r="J171" i="4" l="1"/>
  <c r="J172" i="4" l="1"/>
  <c r="J173" i="4" l="1"/>
  <c r="J174" i="4" l="1"/>
  <c r="J175" i="4" l="1"/>
  <c r="J176" i="4" l="1"/>
  <c r="J177" i="4" l="1"/>
  <c r="J178" i="4" l="1"/>
  <c r="J179" i="4" l="1"/>
  <c r="J180" i="4" l="1"/>
  <c r="J181" i="4" l="1"/>
  <c r="J182" i="4" l="1"/>
  <c r="J183" i="4" l="1"/>
  <c r="J184" i="4" l="1"/>
  <c r="J185" i="4" l="1"/>
  <c r="J186" i="4" l="1"/>
  <c r="J187" i="4" l="1"/>
  <c r="J188" i="4" l="1"/>
  <c r="J189" i="4" l="1"/>
  <c r="J190" i="4" l="1"/>
  <c r="J191" i="4" l="1"/>
  <c r="J192" i="4" l="1"/>
  <c r="J193" i="4" l="1"/>
  <c r="J194" i="4" l="1"/>
  <c r="J195" i="4" l="1"/>
  <c r="J196" i="4" l="1"/>
  <c r="J197" i="4" l="1"/>
  <c r="J198" i="4" l="1"/>
  <c r="J199" i="4" l="1"/>
  <c r="J200" i="4" l="1"/>
  <c r="J201" i="4" l="1"/>
  <c r="J202" i="4" l="1"/>
  <c r="J203" i="4" l="1"/>
  <c r="J204" i="4" l="1"/>
  <c r="J205" i="4" l="1"/>
  <c r="J206" i="4" l="1"/>
  <c r="J207" i="4" l="1"/>
  <c r="J208" i="4" l="1"/>
  <c r="J209" i="4" l="1"/>
  <c r="J210" i="4" l="1"/>
  <c r="J211" i="4" l="1"/>
  <c r="J212" i="4" l="1"/>
  <c r="J213" i="4" l="1"/>
  <c r="J214" i="4" l="1"/>
  <c r="J215" i="4" l="1"/>
  <c r="J216" i="4" l="1"/>
  <c r="J217" i="4" l="1"/>
  <c r="J218" i="4" l="1"/>
  <c r="J219" i="4" l="1"/>
  <c r="J220" i="4" l="1"/>
  <c r="J221" i="4" l="1"/>
  <c r="J222" i="4" l="1"/>
  <c r="J223" i="4" l="1"/>
  <c r="J224" i="4" l="1"/>
  <c r="J225" i="4" l="1"/>
  <c r="J226" i="4" l="1"/>
  <c r="J227" i="4" l="1"/>
  <c r="J228" i="4" l="1"/>
  <c r="J229" i="4" l="1"/>
  <c r="J230" i="4" l="1"/>
  <c r="J231" i="4" l="1"/>
  <c r="J232" i="4" l="1"/>
  <c r="J233" i="4" l="1"/>
  <c r="J234" i="4" l="1"/>
  <c r="J235" i="4" l="1"/>
  <c r="J236" i="4" l="1"/>
  <c r="J237" i="4" l="1"/>
  <c r="J238" i="4" l="1"/>
  <c r="J239" i="4" l="1"/>
  <c r="J240" i="4" l="1"/>
  <c r="J241" i="4" l="1"/>
  <c r="J242" i="4" l="1"/>
  <c r="J243" i="4" l="1"/>
  <c r="J244" i="4" l="1"/>
  <c r="J245" i="4" l="1"/>
  <c r="J246" i="4" l="1"/>
  <c r="J247" i="4" l="1"/>
  <c r="J248" i="4" l="1"/>
  <c r="J249" i="4" l="1"/>
  <c r="J250" i="4" l="1"/>
  <c r="J251" i="4" l="1"/>
  <c r="J252" i="4" l="1"/>
  <c r="J253" i="4" l="1"/>
  <c r="J254" i="4" l="1"/>
  <c r="J255" i="4" l="1"/>
  <c r="J256" i="4" l="1"/>
  <c r="J257" i="4" l="1"/>
  <c r="J258" i="4" l="1"/>
  <c r="J259" i="4" l="1"/>
  <c r="J260" i="4" l="1"/>
  <c r="J261" i="4" l="1"/>
  <c r="J262" i="4" l="1"/>
  <c r="J263" i="4" l="1"/>
  <c r="J264" i="4" l="1"/>
  <c r="J265" i="4" l="1"/>
  <c r="J266" i="4" l="1"/>
  <c r="J267" i="4" l="1"/>
  <c r="J268" i="4" l="1"/>
  <c r="J269" i="4" l="1"/>
  <c r="J270" i="4" l="1"/>
  <c r="J271" i="4" l="1"/>
  <c r="J272" i="4" l="1"/>
  <c r="J273" i="4" l="1"/>
  <c r="J274" i="4" l="1"/>
  <c r="J275" i="4" l="1"/>
  <c r="J276" i="4" l="1"/>
  <c r="J277" i="4" l="1"/>
  <c r="J278" i="4" l="1"/>
  <c r="J279" i="4" l="1"/>
  <c r="J280" i="4" l="1"/>
  <c r="J281" i="4" l="1"/>
  <c r="J282" i="4" l="1"/>
  <c r="J283" i="4" l="1"/>
  <c r="J284" i="4" l="1"/>
  <c r="J285" i="4" l="1"/>
  <c r="J286" i="4" l="1"/>
  <c r="J287" i="4" l="1"/>
  <c r="J288" i="4" l="1"/>
  <c r="J289" i="4" l="1"/>
  <c r="J290" i="4" l="1"/>
  <c r="J291" i="4" l="1"/>
  <c r="J292" i="4" l="1"/>
  <c r="J293" i="4" l="1"/>
  <c r="J294" i="4" l="1"/>
  <c r="J295" i="4" l="1"/>
  <c r="J296" i="4" l="1"/>
  <c r="J297" i="4" l="1"/>
  <c r="J298" i="4" l="1"/>
  <c r="J299" i="4" l="1"/>
  <c r="J300" i="4" l="1"/>
  <c r="J301" i="4" l="1"/>
  <c r="J302" i="4" l="1"/>
  <c r="J303" i="4" l="1"/>
  <c r="J304" i="4" l="1"/>
  <c r="J305" i="4" l="1"/>
  <c r="J306" i="4" l="1"/>
  <c r="J307" i="4" l="1"/>
  <c r="J308" i="4" l="1"/>
  <c r="J309" i="4" l="1"/>
  <c r="J310" i="4" l="1"/>
  <c r="J311" i="4" l="1"/>
  <c r="J312" i="4" l="1"/>
  <c r="J313" i="4" l="1"/>
  <c r="J314" i="4" l="1"/>
  <c r="J315" i="4" l="1"/>
  <c r="J316" i="4" l="1"/>
  <c r="J317" i="4" l="1"/>
  <c r="J318" i="4" l="1"/>
  <c r="J319" i="4" l="1"/>
  <c r="J320" i="4" l="1"/>
  <c r="J321" i="4" l="1"/>
  <c r="J322" i="4" l="1"/>
  <c r="J323" i="4" l="1"/>
  <c r="J324" i="4" l="1"/>
  <c r="J325" i="4" l="1"/>
  <c r="J326" i="4" l="1"/>
  <c r="J327" i="4" l="1"/>
  <c r="J328" i="4" l="1"/>
  <c r="J329" i="4" l="1"/>
  <c r="J330" i="4" l="1"/>
  <c r="J331" i="4" l="1"/>
  <c r="J332" i="4" l="1"/>
  <c r="J333" i="4" l="1"/>
  <c r="J334" i="4" l="1"/>
  <c r="J335" i="4" l="1"/>
  <c r="J336" i="4" l="1"/>
  <c r="J337" i="4" l="1"/>
  <c r="J338" i="4" l="1"/>
  <c r="J339" i="4" l="1"/>
  <c r="J340" i="4" l="1"/>
  <c r="J341" i="4" l="1"/>
  <c r="J342" i="4" l="1"/>
  <c r="J343" i="4" l="1"/>
  <c r="J344" i="4" l="1"/>
  <c r="J345" i="4" l="1"/>
  <c r="J346" i="4" l="1"/>
  <c r="J347" i="4" l="1"/>
  <c r="J348" i="4" l="1"/>
  <c r="J349" i="4" l="1"/>
  <c r="J350" i="4" l="1"/>
  <c r="J351" i="4" l="1"/>
  <c r="J352" i="4" l="1"/>
  <c r="J353" i="4" l="1"/>
  <c r="J354" i="4" l="1"/>
  <c r="J355" i="4" l="1"/>
  <c r="J356" i="4" l="1"/>
  <c r="J357" i="4" l="1"/>
  <c r="J358" i="4" l="1"/>
  <c r="J359" i="4" l="1"/>
  <c r="J360" i="4" l="1"/>
  <c r="J361" i="4" l="1"/>
  <c r="J362" i="4" l="1"/>
  <c r="J363" i="4" l="1"/>
  <c r="J364" i="4" l="1"/>
  <c r="J365" i="4" l="1"/>
  <c r="J366" i="4" l="1"/>
  <c r="J367" i="4" l="1"/>
  <c r="J368" i="4" l="1"/>
  <c r="J369" i="4" l="1"/>
  <c r="J370" i="4" l="1"/>
  <c r="J371" i="4" l="1"/>
  <c r="J372" i="4" l="1"/>
  <c r="J373" i="4" l="1"/>
  <c r="J374" i="4" l="1"/>
  <c r="J375" i="4" l="1"/>
  <c r="J376" i="4" l="1"/>
  <c r="J377" i="4" l="1"/>
  <c r="J378" i="4" l="1"/>
  <c r="J379" i="4" l="1"/>
  <c r="J380" i="4" l="1"/>
  <c r="J381" i="4" l="1"/>
  <c r="J382" i="4" l="1"/>
  <c r="J383" i="4" l="1"/>
  <c r="J384" i="4" l="1"/>
  <c r="J385" i="4" l="1"/>
  <c r="J386" i="4" l="1"/>
  <c r="J387" i="4" l="1"/>
  <c r="J388" i="4" l="1"/>
  <c r="J389" i="4" l="1"/>
  <c r="J390" i="4" l="1"/>
  <c r="J391" i="4" l="1"/>
  <c r="J392" i="4" l="1"/>
  <c r="J393" i="4" l="1"/>
  <c r="J394" i="4" l="1"/>
  <c r="J395" i="4" l="1"/>
  <c r="J396" i="4" l="1"/>
  <c r="J397" i="4" l="1"/>
  <c r="J398" i="4" l="1"/>
  <c r="J399" i="4" l="1"/>
  <c r="J400" i="4" l="1"/>
  <c r="J401" i="4" l="1"/>
  <c r="J402" i="4" l="1"/>
  <c r="J403" i="4" l="1"/>
  <c r="J404" i="4" l="1"/>
  <c r="J405" i="4" l="1"/>
  <c r="J406" i="4" l="1"/>
  <c r="J407" i="4" l="1"/>
  <c r="J408" i="4" l="1"/>
  <c r="J409" i="4" l="1"/>
  <c r="J410" i="4" l="1"/>
  <c r="J411" i="4" l="1"/>
  <c r="J412" i="4" l="1"/>
  <c r="J413" i="4" l="1"/>
  <c r="J414" i="4" l="1"/>
  <c r="J415" i="4" l="1"/>
  <c r="J416" i="4" l="1"/>
  <c r="J417" i="4" l="1"/>
  <c r="J418" i="4" l="1"/>
  <c r="J419" i="4" l="1"/>
  <c r="J420" i="4" l="1"/>
  <c r="J421" i="4" l="1"/>
  <c r="J422" i="4" l="1"/>
  <c r="J423" i="4" l="1"/>
  <c r="J424" i="4" l="1"/>
  <c r="J425" i="4" l="1"/>
  <c r="J426" i="4" l="1"/>
  <c r="J427" i="4" l="1"/>
  <c r="J428" i="4" l="1"/>
  <c r="J429" i="4" l="1"/>
  <c r="J430" i="4" l="1"/>
  <c r="J431" i="4" l="1"/>
  <c r="J432" i="4" l="1"/>
  <c r="J433" i="4" l="1"/>
  <c r="J434" i="4" l="1"/>
  <c r="J435" i="4" l="1"/>
  <c r="J436" i="4" l="1"/>
  <c r="J437" i="4" l="1"/>
  <c r="J438" i="4" l="1"/>
  <c r="J439" i="4" l="1"/>
  <c r="J440" i="4" l="1"/>
  <c r="J441" i="4" l="1"/>
  <c r="J442" i="4" l="1"/>
  <c r="J443" i="4" l="1"/>
  <c r="J444" i="4" l="1"/>
  <c r="J445" i="4" l="1"/>
  <c r="J446" i="4" l="1"/>
  <c r="J447" i="4" l="1"/>
  <c r="J448" i="4" l="1"/>
  <c r="J449" i="4" l="1"/>
  <c r="J450" i="4" l="1"/>
  <c r="J451" i="4" l="1"/>
  <c r="J452" i="4" l="1"/>
  <c r="J453" i="4" l="1"/>
  <c r="J454" i="4" l="1"/>
  <c r="J455" i="4" l="1"/>
  <c r="J456" i="4" l="1"/>
  <c r="J457" i="4" l="1"/>
  <c r="J458" i="4" l="1"/>
  <c r="J459" i="4" l="1"/>
  <c r="J460" i="4" l="1"/>
  <c r="J461" i="4" l="1"/>
  <c r="J462" i="4" l="1"/>
  <c r="J463" i="4" l="1"/>
  <c r="J464" i="4" l="1"/>
  <c r="J465" i="4" l="1"/>
  <c r="J466" i="4" l="1"/>
  <c r="J467" i="4" l="1"/>
  <c r="J468" i="4" l="1"/>
  <c r="J469" i="4" l="1"/>
  <c r="J470" i="4" l="1"/>
  <c r="J471" i="4" l="1"/>
  <c r="J472" i="4" l="1"/>
  <c r="J473" i="4" l="1"/>
  <c r="J474" i="4" l="1"/>
  <c r="J475" i="4" l="1"/>
  <c r="J476" i="4" l="1"/>
  <c r="J477" i="4" l="1"/>
  <c r="J478" i="4" l="1"/>
  <c r="J479" i="4" l="1"/>
  <c r="J480" i="4" l="1"/>
  <c r="J481" i="4" l="1"/>
  <c r="J482" i="4" l="1"/>
  <c r="J483" i="4" l="1"/>
  <c r="J484" i="4" l="1"/>
  <c r="J485" i="4" l="1"/>
  <c r="J486" i="4" l="1"/>
  <c r="J487" i="4" l="1"/>
  <c r="J488" i="4" l="1"/>
  <c r="J489" i="4" l="1"/>
  <c r="J490" i="4" l="1"/>
  <c r="J491" i="4" l="1"/>
  <c r="J492" i="4" l="1"/>
  <c r="J493" i="4" l="1"/>
  <c r="J494" i="4" l="1"/>
  <c r="J495" i="4" l="1"/>
  <c r="J496" i="4" l="1"/>
  <c r="J497" i="4" l="1"/>
  <c r="J498" i="4" l="1"/>
  <c r="J499" i="4" l="1"/>
  <c r="J500" i="4" l="1"/>
  <c r="J501" i="4" l="1"/>
  <c r="J502" i="4" l="1"/>
  <c r="J503" i="4" l="1"/>
  <c r="J504" i="4" l="1"/>
  <c r="J505" i="4" l="1"/>
  <c r="J506" i="4" l="1"/>
  <c r="J507" i="4" l="1"/>
  <c r="J508" i="4" l="1"/>
  <c r="J509" i="4" l="1"/>
  <c r="J510" i="4" l="1"/>
  <c r="J511" i="4" l="1"/>
  <c r="J512" i="4" l="1"/>
  <c r="J513" i="4" l="1"/>
  <c r="J514" i="4" l="1"/>
  <c r="J515" i="4" l="1"/>
  <c r="J516" i="4" l="1"/>
  <c r="J517" i="4" l="1"/>
  <c r="J518" i="4" l="1"/>
  <c r="J519" i="4" l="1"/>
  <c r="J520" i="4" l="1"/>
  <c r="J521" i="4" l="1"/>
  <c r="J522" i="4" l="1"/>
  <c r="J523" i="4" l="1"/>
  <c r="J524" i="4" l="1"/>
  <c r="J525" i="4" l="1"/>
  <c r="J526" i="4" l="1"/>
  <c r="J527" i="4" l="1"/>
  <c r="J528" i="4" l="1"/>
  <c r="J529" i="4" l="1"/>
  <c r="J530" i="4" l="1"/>
  <c r="J531" i="4" l="1"/>
  <c r="J532" i="4" l="1"/>
  <c r="J533" i="4" l="1"/>
  <c r="J534" i="4" l="1"/>
  <c r="J535" i="4" l="1"/>
  <c r="J536" i="4" l="1"/>
  <c r="J537" i="4" l="1"/>
  <c r="J538" i="4" l="1"/>
  <c r="J539" i="4" l="1"/>
  <c r="J540" i="4" l="1"/>
  <c r="J541" i="4" l="1"/>
  <c r="J542" i="4" l="1"/>
  <c r="J543" i="4" l="1"/>
  <c r="J544" i="4" l="1"/>
  <c r="J545" i="4" l="1"/>
  <c r="J546" i="4" l="1"/>
  <c r="J547" i="4" l="1"/>
  <c r="J548" i="4" l="1"/>
  <c r="J549" i="4" l="1"/>
  <c r="J550" i="4" l="1"/>
  <c r="J551" i="4" l="1"/>
  <c r="J552" i="4" l="1"/>
  <c r="J553" i="4" l="1"/>
  <c r="J554" i="4" l="1"/>
  <c r="J555" i="4" l="1"/>
  <c r="J556" i="4" l="1"/>
  <c r="J557" i="4" l="1"/>
  <c r="J558" i="4" l="1"/>
  <c r="J559" i="4" l="1"/>
  <c r="J560" i="4" l="1"/>
  <c r="J561" i="4" l="1"/>
  <c r="J562" i="4" l="1"/>
  <c r="J563" i="4" l="1"/>
  <c r="J564" i="4" l="1"/>
  <c r="J565" i="4" l="1"/>
  <c r="J566" i="4" l="1"/>
  <c r="J567" i="4" l="1"/>
  <c r="J568" i="4" l="1"/>
  <c r="J569" i="4" l="1"/>
  <c r="J570" i="4" l="1"/>
  <c r="J571" i="4" l="1"/>
  <c r="J572" i="4" l="1"/>
  <c r="J573" i="4" l="1"/>
  <c r="J574" i="4" l="1"/>
  <c r="J575" i="4" l="1"/>
  <c r="J576" i="4" l="1"/>
  <c r="J577" i="4" l="1"/>
  <c r="J578" i="4" l="1"/>
  <c r="J579" i="4" l="1"/>
  <c r="J580" i="4" l="1"/>
  <c r="J581" i="4" l="1"/>
  <c r="J582" i="4" l="1"/>
  <c r="J583" i="4" l="1"/>
  <c r="J584" i="4" l="1"/>
  <c r="J585" i="4" l="1"/>
  <c r="J586" i="4" l="1"/>
  <c r="J587" i="4" l="1"/>
  <c r="J588" i="4" l="1"/>
  <c r="J589" i="4" l="1"/>
  <c r="J590" i="4" l="1"/>
  <c r="J591" i="4" l="1"/>
  <c r="J592" i="4" l="1"/>
  <c r="J593" i="4" l="1"/>
  <c r="J594" i="4" l="1"/>
  <c r="J595" i="4" l="1"/>
  <c r="J596" i="4" l="1"/>
  <c r="J597" i="4" l="1"/>
  <c r="J598" i="4" l="1"/>
  <c r="J599" i="4" l="1"/>
  <c r="J600" i="4" l="1"/>
  <c r="J601" i="4" l="1"/>
  <c r="J602" i="4" l="1"/>
  <c r="J603" i="4" l="1"/>
  <c r="J604" i="4" l="1"/>
  <c r="J605" i="4" l="1"/>
  <c r="J606" i="4" l="1"/>
  <c r="J607" i="4" l="1"/>
  <c r="J608" i="4" l="1"/>
  <c r="J609" i="4" l="1"/>
  <c r="J610" i="4" l="1"/>
  <c r="J611" i="4" l="1"/>
  <c r="J612" i="4" l="1"/>
  <c r="J613" i="4" l="1"/>
  <c r="J614" i="4" l="1"/>
  <c r="J615" i="4" l="1"/>
  <c r="J616" i="4" l="1"/>
  <c r="J617" i="4" l="1"/>
  <c r="J618" i="4" l="1"/>
  <c r="J619" i="4" l="1"/>
  <c r="J620" i="4" l="1"/>
  <c r="J621" i="4" l="1"/>
  <c r="J622" i="4" l="1"/>
  <c r="J623" i="4" l="1"/>
  <c r="J624" i="4" l="1"/>
  <c r="J625" i="4" l="1"/>
  <c r="J626" i="4" l="1"/>
  <c r="J627" i="4" l="1"/>
  <c r="J628" i="4" l="1"/>
  <c r="J629" i="4" l="1"/>
  <c r="J630" i="4" l="1"/>
  <c r="J631" i="4" l="1"/>
  <c r="J632" i="4" l="1"/>
  <c r="J633" i="4" l="1"/>
  <c r="J634" i="4" l="1"/>
  <c r="J635" i="4" l="1"/>
  <c r="J636" i="4" l="1"/>
  <c r="J637" i="4" l="1"/>
  <c r="J638" i="4" l="1"/>
  <c r="J639" i="4" l="1"/>
  <c r="J640" i="4" l="1"/>
  <c r="J641" i="4" l="1"/>
  <c r="J642" i="4" l="1"/>
  <c r="J643" i="4" l="1"/>
  <c r="J644" i="4" l="1"/>
  <c r="J645" i="4" l="1"/>
  <c r="J646" i="4" l="1"/>
  <c r="J647" i="4" l="1"/>
  <c r="J648" i="4" l="1"/>
  <c r="J649" i="4" l="1"/>
  <c r="J650" i="4" l="1"/>
  <c r="J651" i="4" l="1"/>
  <c r="J652" i="4" l="1"/>
  <c r="J653" i="4" l="1"/>
  <c r="J654" i="4" l="1"/>
  <c r="J655" i="4" l="1"/>
  <c r="J656" i="4" l="1"/>
  <c r="J657" i="4" l="1"/>
  <c r="J658" i="4" l="1"/>
  <c r="J659" i="4" l="1"/>
  <c r="J660" i="4" l="1"/>
  <c r="J661" i="4" l="1"/>
  <c r="J662" i="4" l="1"/>
  <c r="J663" i="4" l="1"/>
  <c r="J664" i="4" l="1"/>
  <c r="J665" i="4" l="1"/>
  <c r="J666" i="4" l="1"/>
  <c r="J667" i="4" l="1"/>
  <c r="J668" i="4" l="1"/>
  <c r="J669" i="4" l="1"/>
  <c r="J670" i="4" l="1"/>
  <c r="J671" i="4" l="1"/>
  <c r="J672" i="4" l="1"/>
  <c r="J673" i="4" l="1"/>
  <c r="J674" i="4" l="1"/>
  <c r="J675" i="4" l="1"/>
  <c r="J676" i="4" l="1"/>
  <c r="J677" i="4" l="1"/>
  <c r="J678" i="4" l="1"/>
  <c r="J679" i="4" l="1"/>
  <c r="J680" i="4" l="1"/>
  <c r="J681" i="4" l="1"/>
  <c r="J682" i="4" l="1"/>
  <c r="J683" i="4" l="1"/>
  <c r="J684" i="4" l="1"/>
  <c r="J685" i="4" l="1"/>
  <c r="J686" i="4" l="1"/>
  <c r="J687" i="4" l="1"/>
  <c r="J688" i="4" l="1"/>
  <c r="J689" i="4" l="1"/>
  <c r="J690" i="4" l="1"/>
  <c r="J691" i="4" l="1"/>
  <c r="J692" i="4" l="1"/>
  <c r="J693" i="4" l="1"/>
  <c r="J694" i="4" l="1"/>
  <c r="J695" i="4" l="1"/>
  <c r="J696" i="4" l="1"/>
  <c r="J697" i="4" l="1"/>
  <c r="J698" i="4" l="1"/>
  <c r="J699" i="4" l="1"/>
  <c r="J700" i="4" l="1"/>
  <c r="J701" i="4" l="1"/>
  <c r="J702" i="4" l="1"/>
  <c r="J703" i="4" l="1"/>
  <c r="J704" i="4" l="1"/>
  <c r="J705" i="4" l="1"/>
  <c r="J706" i="4" l="1"/>
  <c r="J707" i="4" l="1"/>
  <c r="J708" i="4" l="1"/>
  <c r="J709" i="4" l="1"/>
  <c r="J710" i="4" l="1"/>
  <c r="J711" i="4" l="1"/>
  <c r="J712" i="4" l="1"/>
  <c r="J713" i="4" l="1"/>
  <c r="J714" i="4" l="1"/>
  <c r="J715" i="4" l="1"/>
  <c r="J716" i="4" l="1"/>
  <c r="J717" i="4" l="1"/>
  <c r="J718" i="4" l="1"/>
  <c r="J719" i="4" l="1"/>
  <c r="J720" i="4" l="1"/>
  <c r="J721" i="4" l="1"/>
  <c r="J722" i="4" l="1"/>
  <c r="J723" i="4" l="1"/>
  <c r="J724" i="4" l="1"/>
  <c r="J725" i="4" l="1"/>
  <c r="J726" i="4" l="1"/>
  <c r="J727" i="4" l="1"/>
  <c r="J728" i="4" l="1"/>
  <c r="J729" i="4" l="1"/>
  <c r="J730" i="4" l="1"/>
  <c r="J731" i="4" l="1"/>
  <c r="J732" i="4" l="1"/>
  <c r="J733" i="4" l="1"/>
  <c r="J734" i="4" l="1"/>
  <c r="J735" i="4" l="1"/>
  <c r="J736" i="4" l="1"/>
  <c r="J737" i="4" l="1"/>
  <c r="J738" i="4" l="1"/>
  <c r="J739" i="4" l="1"/>
  <c r="J740" i="4" l="1"/>
  <c r="J741" i="4" l="1"/>
  <c r="J742" i="4" l="1"/>
  <c r="J743" i="4" l="1"/>
  <c r="J744" i="4" l="1"/>
  <c r="J745" i="4" l="1"/>
  <c r="J746" i="4" l="1"/>
  <c r="J747" i="4" l="1"/>
  <c r="J748" i="4" l="1"/>
  <c r="J749" i="4" l="1"/>
  <c r="J750" i="4" l="1"/>
  <c r="J751" i="4" l="1"/>
  <c r="J752" i="4" l="1"/>
  <c r="J753" i="4" l="1"/>
  <c r="J754" i="4" l="1"/>
  <c r="J755" i="4" l="1"/>
  <c r="J756" i="4" l="1"/>
  <c r="J757" i="4" l="1"/>
  <c r="J758" i="4" l="1"/>
  <c r="J759" i="4" l="1"/>
  <c r="J760" i="4" l="1"/>
  <c r="J761" i="4" l="1"/>
  <c r="J762" i="4" l="1"/>
  <c r="J763" i="4" l="1"/>
  <c r="J764" i="4" l="1"/>
  <c r="J765" i="4" l="1"/>
  <c r="J766" i="4" l="1"/>
  <c r="J767" i="4" l="1"/>
  <c r="J768" i="4" l="1"/>
  <c r="J769" i="4" l="1"/>
  <c r="J770" i="4" l="1"/>
  <c r="J771" i="4" l="1"/>
  <c r="J772" i="4" l="1"/>
  <c r="J773" i="4" l="1"/>
  <c r="J774" i="4" l="1"/>
  <c r="J775" i="4" l="1"/>
  <c r="J776" i="4" l="1"/>
  <c r="J777" i="4" l="1"/>
  <c r="J778" i="4" l="1"/>
  <c r="J779" i="4" l="1"/>
  <c r="J780" i="4" l="1"/>
  <c r="J781" i="4" l="1"/>
  <c r="J782" i="4" l="1"/>
  <c r="J783" i="4" l="1"/>
  <c r="J784" i="4" l="1"/>
  <c r="J785" i="4" l="1"/>
  <c r="J786" i="4" l="1"/>
  <c r="J787" i="4" l="1"/>
  <c r="J788" i="4" l="1"/>
  <c r="J789" i="4" l="1"/>
  <c r="J790" i="4" l="1"/>
  <c r="J791" i="4" l="1"/>
  <c r="J792" i="4" l="1"/>
  <c r="J793" i="4" l="1"/>
  <c r="J794" i="4" l="1"/>
  <c r="J795" i="4" l="1"/>
  <c r="J796" i="4" l="1"/>
  <c r="J797" i="4" l="1"/>
  <c r="J798" i="4" l="1"/>
  <c r="J799" i="4" l="1"/>
  <c r="J800" i="4" l="1"/>
  <c r="J801" i="4" l="1"/>
  <c r="J802" i="4" l="1"/>
  <c r="J803" i="4" l="1"/>
  <c r="J804" i="4" l="1"/>
  <c r="J805" i="4" l="1"/>
  <c r="J806" i="4" l="1"/>
  <c r="J807" i="4" l="1"/>
  <c r="J808" i="4" l="1"/>
  <c r="J809" i="4" l="1"/>
  <c r="J810" i="4" l="1"/>
  <c r="J811" i="4" l="1"/>
  <c r="J812" i="4" l="1"/>
  <c r="J813" i="4" l="1"/>
  <c r="J814" i="4" l="1"/>
  <c r="J815" i="4" l="1"/>
  <c r="J816" i="4" l="1"/>
  <c r="J817" i="4" l="1"/>
  <c r="J818" i="4" l="1"/>
  <c r="J819" i="4" l="1"/>
  <c r="J820" i="4" l="1"/>
  <c r="J821" i="4" l="1"/>
  <c r="J822" i="4" l="1"/>
  <c r="J823" i="4" l="1"/>
  <c r="J824" i="4" l="1"/>
  <c r="J825" i="4" l="1"/>
  <c r="J826" i="4" l="1"/>
  <c r="J827" i="4" l="1"/>
  <c r="J828" i="4" l="1"/>
  <c r="J829" i="4" l="1"/>
  <c r="J830" i="4" l="1"/>
  <c r="J831" i="4" l="1"/>
  <c r="J832" i="4" l="1"/>
  <c r="J833" i="4" l="1"/>
  <c r="J834" i="4" l="1"/>
  <c r="J835" i="4" l="1"/>
  <c r="J836" i="4" l="1"/>
  <c r="J837" i="4" l="1"/>
  <c r="J838" i="4" l="1"/>
  <c r="J839" i="4" l="1"/>
  <c r="J840" i="4" l="1"/>
  <c r="J841" i="4" l="1"/>
  <c r="J842" i="4" l="1"/>
  <c r="J843" i="4" l="1"/>
  <c r="J844" i="4" l="1"/>
  <c r="J845" i="4" l="1"/>
  <c r="J846" i="4" l="1"/>
  <c r="J847" i="4" l="1"/>
  <c r="J848" i="4" l="1"/>
  <c r="J849" i="4" l="1"/>
  <c r="J850" i="4" l="1"/>
  <c r="J851" i="4" l="1"/>
  <c r="J852" i="4" l="1"/>
  <c r="J853" i="4" l="1"/>
  <c r="J854" i="4" l="1"/>
  <c r="J855" i="4" l="1"/>
  <c r="J856" i="4" l="1"/>
  <c r="J857" i="4" l="1"/>
  <c r="J858" i="4" l="1"/>
  <c r="J859" i="4" l="1"/>
  <c r="J860" i="4" l="1"/>
  <c r="J861" i="4" l="1"/>
  <c r="J862" i="4" l="1"/>
  <c r="J863" i="4" l="1"/>
  <c r="J864" i="4" l="1"/>
  <c r="J865" i="4" l="1"/>
  <c r="J866" i="4" l="1"/>
  <c r="J867" i="4" l="1"/>
  <c r="J868" i="4" l="1"/>
  <c r="J869" i="4" l="1"/>
  <c r="J870" i="4" l="1"/>
  <c r="J871" i="4" l="1"/>
  <c r="J872" i="4" l="1"/>
  <c r="J873" i="4" l="1"/>
  <c r="J874" i="4" l="1"/>
  <c r="J875" i="4" l="1"/>
  <c r="J876" i="4" l="1"/>
  <c r="J877" i="4" l="1"/>
  <c r="J878" i="4" l="1"/>
  <c r="J879" i="4" l="1"/>
  <c r="J880" i="4" l="1"/>
  <c r="J881" i="4" l="1"/>
  <c r="J882" i="4" l="1"/>
  <c r="J883" i="4" l="1"/>
  <c r="J884" i="4" l="1"/>
  <c r="J885" i="4" l="1"/>
  <c r="J886" i="4" l="1"/>
  <c r="J887" i="4" l="1"/>
  <c r="J888" i="4" l="1"/>
  <c r="J889" i="4" l="1"/>
  <c r="J890" i="4" l="1"/>
  <c r="J891" i="4" l="1"/>
  <c r="J892" i="4" l="1"/>
  <c r="J893" i="4" l="1"/>
  <c r="J894" i="4" l="1"/>
  <c r="J895" i="4" l="1"/>
  <c r="J896" i="4" l="1"/>
  <c r="J897" i="4" l="1"/>
  <c r="J898" i="4" l="1"/>
  <c r="J899" i="4" l="1"/>
  <c r="J900" i="4" l="1"/>
  <c r="J901" i="4" l="1"/>
  <c r="J902" i="4" l="1"/>
  <c r="J903" i="4" l="1"/>
  <c r="J904" i="4" l="1"/>
  <c r="J905" i="4" l="1"/>
  <c r="J906" i="4" l="1"/>
  <c r="J907" i="4" l="1"/>
  <c r="J908" i="4" l="1"/>
  <c r="J909" i="4" l="1"/>
  <c r="J910" i="4" l="1"/>
  <c r="J911" i="4" l="1"/>
  <c r="J912" i="4" l="1"/>
  <c r="J913" i="4" l="1"/>
  <c r="J914" i="4" l="1"/>
  <c r="J915" i="4" l="1"/>
  <c r="J916" i="4" l="1"/>
  <c r="J917" i="4" l="1"/>
  <c r="J918" i="4" l="1"/>
  <c r="J919" i="4" l="1"/>
  <c r="J920" i="4" l="1"/>
  <c r="J921" i="4" l="1"/>
  <c r="J922" i="4" l="1"/>
  <c r="J923" i="4" l="1"/>
  <c r="J924" i="4" l="1"/>
  <c r="J925" i="4" l="1"/>
  <c r="J926" i="4" l="1"/>
  <c r="J927" i="4" l="1"/>
  <c r="J928" i="4" l="1"/>
  <c r="J929" i="4" l="1"/>
  <c r="J930" i="4" l="1"/>
  <c r="J931" i="4" l="1"/>
  <c r="J932" i="4" l="1"/>
  <c r="J933" i="4" l="1"/>
  <c r="J934" i="4" l="1"/>
  <c r="J935" i="4" l="1"/>
  <c r="J936" i="4" l="1"/>
  <c r="J937" i="4" l="1"/>
  <c r="J938" i="4" l="1"/>
  <c r="J939" i="4" l="1"/>
  <c r="J940" i="4" l="1"/>
  <c r="J941" i="4" l="1"/>
  <c r="J942" i="4" l="1"/>
  <c r="J943" i="4" l="1"/>
  <c r="J944" i="4" l="1"/>
  <c r="J945" i="4" l="1"/>
  <c r="J946" i="4" l="1"/>
  <c r="J947" i="4" l="1"/>
  <c r="J948" i="4" l="1"/>
  <c r="J949" i="4" l="1"/>
  <c r="J950" i="4" l="1"/>
  <c r="J951" i="4" l="1"/>
  <c r="J952" i="4" l="1"/>
  <c r="J953" i="4" l="1"/>
  <c r="J954" i="4" l="1"/>
  <c r="J955" i="4" l="1"/>
  <c r="J956" i="4" l="1"/>
  <c r="J957" i="4" l="1"/>
  <c r="J958" i="4" l="1"/>
  <c r="J959" i="4" l="1"/>
  <c r="J960" i="4" l="1"/>
  <c r="J961" i="4" l="1"/>
  <c r="J962" i="4" l="1"/>
  <c r="J963" i="4" l="1"/>
  <c r="J964" i="4" l="1"/>
  <c r="J965" i="4" l="1"/>
  <c r="J966" i="4" l="1"/>
  <c r="J967" i="4" l="1"/>
  <c r="J968" i="4" l="1"/>
  <c r="J969" i="4" l="1"/>
  <c r="J970" i="4" l="1"/>
  <c r="J971" i="4" l="1"/>
  <c r="J972" i="4" l="1"/>
  <c r="J973" i="4" l="1"/>
  <c r="J974" i="4" l="1"/>
  <c r="J975" i="4" l="1"/>
  <c r="J976" i="4" l="1"/>
  <c r="J977" i="4" l="1"/>
  <c r="J978" i="4" l="1"/>
  <c r="J979" i="4" l="1"/>
  <c r="J980" i="4" l="1"/>
  <c r="J981" i="4" l="1"/>
  <c r="J982" i="4" l="1"/>
  <c r="J983" i="4" l="1"/>
  <c r="J984" i="4" l="1"/>
  <c r="J985" i="4" l="1"/>
  <c r="J986" i="4" l="1"/>
  <c r="J987" i="4" l="1"/>
  <c r="J988" i="4" l="1"/>
  <c r="J989" i="4" l="1"/>
  <c r="J990" i="4" l="1"/>
  <c r="J991" i="4" l="1"/>
  <c r="J992" i="4" l="1"/>
  <c r="J993" i="4" l="1"/>
  <c r="J994" i="4" l="1"/>
  <c r="J995" i="4" l="1"/>
  <c r="J996" i="4" l="1"/>
  <c r="J997" i="4" l="1"/>
  <c r="J998" i="4" l="1"/>
  <c r="J999" i="4" l="1"/>
  <c r="J1000" i="4" l="1"/>
  <c r="J1001" i="4" l="1"/>
  <c r="J1002" i="4" l="1"/>
  <c r="J1003" i="4" l="1"/>
  <c r="J1004" i="4" l="1"/>
  <c r="J1005" i="4" l="1"/>
  <c r="J1006" i="4" l="1"/>
  <c r="J1007" i="4" l="1"/>
  <c r="J1008" i="4" l="1"/>
  <c r="J1009" i="4" l="1"/>
  <c r="J1010" i="4" l="1"/>
  <c r="J1011" i="4" l="1"/>
  <c r="J1012" i="4" l="1"/>
  <c r="J1013" i="4" l="1"/>
  <c r="J1014" i="4" l="1"/>
  <c r="J1015" i="4" l="1"/>
  <c r="J1016" i="4" l="1"/>
  <c r="J1017" i="4" l="1"/>
  <c r="J1018" i="4" l="1"/>
  <c r="J1019" i="4" l="1"/>
  <c r="J1020" i="4" l="1"/>
  <c r="J1021" i="4" l="1"/>
  <c r="J1022" i="4" l="1"/>
  <c r="J1023" i="4" l="1"/>
  <c r="J1024" i="4" l="1"/>
  <c r="J1025" i="4" l="1"/>
  <c r="J1026" i="4" l="1"/>
  <c r="J1027" i="4" l="1"/>
  <c r="J1028" i="4" l="1"/>
  <c r="J1029" i="4" l="1"/>
  <c r="J1030" i="4" l="1"/>
  <c r="J1031" i="4" l="1"/>
  <c r="J1032" i="4" l="1"/>
  <c r="J1033" i="4" l="1"/>
  <c r="J1034" i="4" l="1"/>
  <c r="J1035" i="4" l="1"/>
  <c r="J1036" i="4" l="1"/>
  <c r="J1037" i="4" l="1"/>
  <c r="J1038" i="4" l="1"/>
  <c r="J1039" i="4" l="1"/>
  <c r="J1040" i="4" l="1"/>
  <c r="J1041" i="4" l="1"/>
  <c r="J1042" i="4" l="1"/>
  <c r="J1043" i="4" l="1"/>
  <c r="J1044" i="4" l="1"/>
  <c r="J1045" i="4" l="1"/>
  <c r="J1046" i="4" l="1"/>
  <c r="J1047" i="4" l="1"/>
  <c r="J1048" i="4" l="1"/>
  <c r="J1049" i="4" l="1"/>
  <c r="J1050" i="4" l="1"/>
  <c r="J1051" i="4" l="1"/>
  <c r="J1052" i="4" l="1"/>
  <c r="J1053" i="4" l="1"/>
  <c r="J1054" i="4" l="1"/>
  <c r="J1055" i="4" l="1"/>
  <c r="J1056" i="4" l="1"/>
  <c r="J1057" i="4" l="1"/>
  <c r="J1058" i="4" l="1"/>
  <c r="J1059" i="4" l="1"/>
  <c r="J1060" i="4" l="1"/>
  <c r="J1061" i="4" l="1"/>
  <c r="J1062" i="4" l="1"/>
  <c r="J1063" i="4" l="1"/>
  <c r="J1064" i="4" l="1"/>
  <c r="J1065" i="4" l="1"/>
  <c r="J1066" i="4" l="1"/>
  <c r="J1067" i="4" l="1"/>
  <c r="J1068" i="4" l="1"/>
  <c r="J1069" i="4" l="1"/>
  <c r="J1070" i="4" l="1"/>
  <c r="J1071" i="4" l="1"/>
  <c r="J1072" i="4" l="1"/>
  <c r="J1073" i="4" l="1"/>
  <c r="J1074" i="4" l="1"/>
  <c r="J1075" i="4" l="1"/>
  <c r="J1076" i="4" l="1"/>
  <c r="J1077" i="4" l="1"/>
  <c r="J1078" i="4" l="1"/>
  <c r="J1079" i="4" l="1"/>
  <c r="J1080" i="4" l="1"/>
  <c r="J1081" i="4" l="1"/>
  <c r="J1082" i="4" l="1"/>
  <c r="J1083" i="4" l="1"/>
  <c r="J1084" i="4" l="1"/>
  <c r="J1085" i="4" l="1"/>
  <c r="J1086" i="4" l="1"/>
  <c r="J1087" i="4" l="1"/>
  <c r="J1088" i="4" l="1"/>
  <c r="J1089" i="4" l="1"/>
  <c r="J1090" i="4" l="1"/>
  <c r="J1091" i="4" l="1"/>
  <c r="J1092" i="4" l="1"/>
  <c r="J1093" i="4" l="1"/>
  <c r="J1094" i="4" l="1"/>
  <c r="J1095" i="4" l="1"/>
  <c r="J1096" i="4" l="1"/>
  <c r="J1097" i="4" l="1"/>
  <c r="J1098" i="4" l="1"/>
  <c r="J1099" i="4" l="1"/>
  <c r="J1100" i="4" l="1"/>
  <c r="J1101" i="4" l="1"/>
  <c r="J1102" i="4" l="1"/>
  <c r="J1103" i="4" l="1"/>
  <c r="J1104" i="4" l="1"/>
  <c r="J1105" i="4" l="1"/>
  <c r="J1106" i="4" l="1"/>
  <c r="J1107" i="4" l="1"/>
  <c r="J1108" i="4" l="1"/>
  <c r="J1109" i="4" l="1"/>
  <c r="J1110" i="4" l="1"/>
  <c r="J1111" i="4" l="1"/>
  <c r="J1112" i="4" l="1"/>
  <c r="J1113" i="4" l="1"/>
  <c r="J1114" i="4" l="1"/>
  <c r="J1115" i="4" l="1"/>
  <c r="J1116" i="4" l="1"/>
  <c r="J1117" i="4" l="1"/>
  <c r="J1118" i="4" l="1"/>
  <c r="J1119" i="4" l="1"/>
  <c r="J1120" i="4" l="1"/>
  <c r="J1121" i="4" l="1"/>
  <c r="J1122" i="4" l="1"/>
  <c r="J1123" i="4" l="1"/>
  <c r="J1124" i="4" l="1"/>
  <c r="J1125" i="4" l="1"/>
  <c r="J1126" i="4" l="1"/>
  <c r="J1127" i="4" l="1"/>
  <c r="J1128" i="4" l="1"/>
  <c r="J1129" i="4" l="1"/>
  <c r="J1130" i="4" l="1"/>
  <c r="J1131" i="4" l="1"/>
  <c r="J1132" i="4" l="1"/>
  <c r="J1133" i="4" l="1"/>
  <c r="J1134" i="4" l="1"/>
  <c r="J1135" i="4" l="1"/>
  <c r="J1136" i="4" l="1"/>
  <c r="J1137" i="4" l="1"/>
  <c r="J1138" i="4" l="1"/>
  <c r="J1139" i="4" l="1"/>
  <c r="J1140" i="4" l="1"/>
  <c r="J1141" i="4" l="1"/>
  <c r="J1142" i="4" l="1"/>
  <c r="J1143" i="4" l="1"/>
  <c r="J1144" i="4" l="1"/>
  <c r="J1145" i="4" l="1"/>
  <c r="J1146" i="4" l="1"/>
  <c r="J1147" i="4" l="1"/>
  <c r="J1148" i="4" l="1"/>
  <c r="J1149" i="4" l="1"/>
  <c r="J1150" i="4" l="1"/>
  <c r="J1151" i="4" l="1"/>
  <c r="J1152" i="4" l="1"/>
  <c r="J1153" i="4" l="1"/>
  <c r="J1154" i="4" l="1"/>
  <c r="J1155" i="4" l="1"/>
  <c r="J1156" i="4" l="1"/>
  <c r="J1157" i="4" l="1"/>
  <c r="J1158" i="4" l="1"/>
  <c r="J1159" i="4" l="1"/>
  <c r="J1160" i="4" l="1"/>
  <c r="J1161" i="4" l="1"/>
  <c r="J1162" i="4" l="1"/>
  <c r="J1163" i="4" l="1"/>
  <c r="J1164" i="4" l="1"/>
  <c r="J1165" i="4" l="1"/>
  <c r="J1166" i="4" l="1"/>
  <c r="J1167" i="4" l="1"/>
  <c r="J1168" i="4" l="1"/>
  <c r="J1169" i="4" l="1"/>
  <c r="J1170" i="4" l="1"/>
  <c r="J1171" i="4" l="1"/>
  <c r="J1172" i="4" l="1"/>
  <c r="J1173" i="4" l="1"/>
  <c r="J1174" i="4" l="1"/>
  <c r="J1175" i="4" l="1"/>
  <c r="J1176" i="4" l="1"/>
  <c r="J1177" i="4" l="1"/>
  <c r="J1178" i="4" l="1"/>
  <c r="J1179" i="4" l="1"/>
  <c r="J1180" i="4" l="1"/>
  <c r="J1181" i="4" l="1"/>
  <c r="J1182" i="4" l="1"/>
  <c r="J1183" i="4" l="1"/>
  <c r="J1184" i="4" l="1"/>
  <c r="J1185" i="4" l="1"/>
  <c r="J1186" i="4" l="1"/>
  <c r="J1187" i="4" l="1"/>
  <c r="J1188" i="4" l="1"/>
  <c r="J1189" i="4" l="1"/>
  <c r="J1190" i="4" l="1"/>
  <c r="J1191" i="4" l="1"/>
  <c r="J1192" i="4" l="1"/>
  <c r="J1193" i="4" l="1"/>
  <c r="J1194" i="4" l="1"/>
  <c r="J1195" i="4" l="1"/>
  <c r="J1196" i="4" l="1"/>
  <c r="J1197" i="4" l="1"/>
  <c r="J1198" i="4" l="1"/>
  <c r="J1199" i="4" l="1"/>
  <c r="J1200" i="4" l="1"/>
  <c r="J1201" i="4" l="1"/>
  <c r="J1202" i="4" l="1"/>
  <c r="J1203" i="4" l="1"/>
  <c r="J1204" i="4" l="1"/>
  <c r="J1205" i="4" l="1"/>
  <c r="J1206" i="4" l="1"/>
  <c r="J1207" i="4" l="1"/>
  <c r="J1208" i="4" l="1"/>
  <c r="J1209" i="4" l="1"/>
  <c r="J1210" i="4" l="1"/>
  <c r="J1211" i="4" l="1"/>
  <c r="J1212" i="4" l="1"/>
  <c r="J1213" i="4" l="1"/>
  <c r="J1214" i="4" l="1"/>
  <c r="J1215" i="4" l="1"/>
  <c r="J1216" i="4" l="1"/>
  <c r="J1217" i="4" l="1"/>
  <c r="J1218" i="4" l="1"/>
  <c r="J1219" i="4" l="1"/>
  <c r="J1220" i="4" l="1"/>
  <c r="J1221" i="4" l="1"/>
  <c r="J1222" i="4" l="1"/>
  <c r="J1223" i="4" l="1"/>
  <c r="J1224" i="4" l="1"/>
  <c r="J1225" i="4" l="1"/>
  <c r="J1226" i="4" l="1"/>
  <c r="J1227" i="4" l="1"/>
  <c r="J1228" i="4" l="1"/>
  <c r="J1229" i="4" l="1"/>
  <c r="J1230" i="4" l="1"/>
  <c r="J1231" i="4" l="1"/>
  <c r="J1232" i="4" l="1"/>
  <c r="J1233" i="4" l="1"/>
  <c r="J1234" i="4" l="1"/>
  <c r="J1235" i="4" l="1"/>
  <c r="J1236" i="4" l="1"/>
  <c r="J1237" i="4" l="1"/>
  <c r="J1238" i="4" l="1"/>
  <c r="J1239" i="4" l="1"/>
  <c r="J1240" i="4" l="1"/>
  <c r="J1241" i="4" l="1"/>
  <c r="J1242" i="4" l="1"/>
  <c r="J1243" i="4" l="1"/>
  <c r="J1244" i="4" l="1"/>
  <c r="J1245" i="4" l="1"/>
  <c r="J1246" i="4" l="1"/>
  <c r="J1247" i="4" l="1"/>
  <c r="J1248" i="4" l="1"/>
  <c r="J1249" i="4" l="1"/>
  <c r="J1250" i="4" l="1"/>
  <c r="J1251" i="4" l="1"/>
  <c r="J1252" i="4" l="1"/>
  <c r="J1253" i="4" l="1"/>
  <c r="J1254" i="4" l="1"/>
  <c r="J1255" i="4" l="1"/>
  <c r="J1256" i="4" l="1"/>
  <c r="J1257" i="4" l="1"/>
  <c r="J1258" i="4" l="1"/>
  <c r="J1259" i="4" l="1"/>
  <c r="J1260" i="4" l="1"/>
  <c r="J1261" i="4" l="1"/>
  <c r="J1262" i="4" l="1"/>
  <c r="J1263" i="4" l="1"/>
  <c r="J1264" i="4" l="1"/>
  <c r="J1265" i="4" l="1"/>
  <c r="J1266" i="4" l="1"/>
  <c r="J1267" i="4" l="1"/>
  <c r="J1268" i="4" l="1"/>
  <c r="J1269" i="4" l="1"/>
  <c r="J1270" i="4" l="1"/>
  <c r="J1271" i="4" l="1"/>
  <c r="J1272" i="4" l="1"/>
  <c r="J1273" i="4" l="1"/>
  <c r="J1274" i="4" l="1"/>
  <c r="J1275" i="4" l="1"/>
  <c r="J1276" i="4" l="1"/>
  <c r="J1277" i="4" l="1"/>
  <c r="J1278" i="4" l="1"/>
  <c r="J1279" i="4" l="1"/>
  <c r="J1280" i="4" l="1"/>
  <c r="J1281" i="4" l="1"/>
  <c r="J1282" i="4" l="1"/>
  <c r="J1283" i="4" l="1"/>
  <c r="J1284" i="4" l="1"/>
  <c r="J1285" i="4" l="1"/>
  <c r="J1286" i="4" l="1"/>
  <c r="J1287" i="4" l="1"/>
  <c r="J1288" i="4" l="1"/>
  <c r="J1289" i="4" l="1"/>
  <c r="J1290" i="4" l="1"/>
  <c r="J1291" i="4" l="1"/>
  <c r="J1292" i="4" l="1"/>
  <c r="J1293" i="4" l="1"/>
  <c r="J1294" i="4" l="1"/>
  <c r="J1295" i="4" l="1"/>
  <c r="J1296" i="4" l="1"/>
  <c r="J1297" i="4" l="1"/>
  <c r="J1298" i="4" l="1"/>
  <c r="J1299" i="4" l="1"/>
  <c r="J1300" i="4" l="1"/>
  <c r="J1301" i="4" l="1"/>
  <c r="J1302" i="4" l="1"/>
  <c r="J1303" i="4" l="1"/>
  <c r="J1304" i="4" l="1"/>
  <c r="J1305" i="4" l="1"/>
  <c r="J1306" i="4" l="1"/>
  <c r="J1307" i="4" l="1"/>
  <c r="J1308" i="4" l="1"/>
  <c r="J1309" i="4" l="1"/>
  <c r="J1310" i="4" l="1"/>
  <c r="J1311" i="4" l="1"/>
  <c r="J1312" i="4" l="1"/>
  <c r="J1313" i="4" l="1"/>
  <c r="J1314" i="4" l="1"/>
  <c r="J1315" i="4" l="1"/>
  <c r="J1316" i="4" l="1"/>
  <c r="J1317" i="4" l="1"/>
  <c r="J1318" i="4" l="1"/>
  <c r="J1319" i="4" l="1"/>
  <c r="J1320" i="4" l="1"/>
  <c r="J1321" i="4" l="1"/>
  <c r="J1322" i="4" l="1"/>
  <c r="J1323" i="4" l="1"/>
  <c r="J1324" i="4" l="1"/>
  <c r="J1325" i="4" l="1"/>
  <c r="J1326" i="4" l="1"/>
  <c r="J1327" i="4" l="1"/>
  <c r="J1328" i="4" l="1"/>
  <c r="J1329" i="4" l="1"/>
  <c r="J1330" i="4" l="1"/>
  <c r="J1331" i="4" l="1"/>
  <c r="J1332" i="4" l="1"/>
  <c r="J1333" i="4" l="1"/>
  <c r="J1334" i="4" l="1"/>
  <c r="J1335" i="4" l="1"/>
  <c r="J1336" i="4" l="1"/>
  <c r="J1337" i="4" l="1"/>
  <c r="J1338" i="4" l="1"/>
  <c r="J1339" i="4" l="1"/>
  <c r="J1340" i="4" l="1"/>
  <c r="J1341" i="4" l="1"/>
  <c r="J1342" i="4" l="1"/>
  <c r="J1343" i="4" l="1"/>
  <c r="J1344" i="4" l="1"/>
  <c r="J1345" i="4" l="1"/>
  <c r="J1346" i="4" l="1"/>
  <c r="J1347" i="4" l="1"/>
  <c r="J1348" i="4" l="1"/>
  <c r="J1349" i="4" l="1"/>
  <c r="J1350" i="4" l="1"/>
  <c r="J1351" i="4" l="1"/>
  <c r="J1352" i="4" l="1"/>
  <c r="J1353" i="4" l="1"/>
  <c r="J1354" i="4" l="1"/>
  <c r="J1355" i="4" l="1"/>
  <c r="J1356" i="4" l="1"/>
  <c r="J1357" i="4" l="1"/>
  <c r="J1358" i="4" l="1"/>
  <c r="J1359" i="4" l="1"/>
  <c r="J1360" i="4" l="1"/>
  <c r="J1361" i="4" l="1"/>
  <c r="J1362" i="4" l="1"/>
  <c r="J1363" i="4" l="1"/>
  <c r="J1364" i="4" l="1"/>
  <c r="J1365" i="4" l="1"/>
  <c r="J1366" i="4" l="1"/>
  <c r="J1367" i="4" l="1"/>
  <c r="J1368" i="4" l="1"/>
  <c r="J1369" i="4" l="1"/>
  <c r="J1370" i="4" l="1"/>
  <c r="J1371" i="4" l="1"/>
  <c r="J1372" i="4" l="1"/>
  <c r="J1373" i="4" l="1"/>
  <c r="J1374" i="4" l="1"/>
  <c r="J1375" i="4" l="1"/>
  <c r="J1376" i="4" l="1"/>
  <c r="J1377" i="4" l="1"/>
  <c r="J1378" i="4" l="1"/>
  <c r="J1379" i="4" l="1"/>
  <c r="J1380" i="4" l="1"/>
  <c r="J1381" i="4" l="1"/>
  <c r="J1382" i="4" l="1"/>
  <c r="J1383" i="4" l="1"/>
  <c r="J1384" i="4" l="1"/>
  <c r="J1385" i="4" l="1"/>
  <c r="J1386" i="4" l="1"/>
  <c r="J1387" i="4" l="1"/>
  <c r="J1388" i="4" l="1"/>
  <c r="J1389" i="4" l="1"/>
  <c r="J1390" i="4" l="1"/>
  <c r="J1391" i="4" l="1"/>
  <c r="J1392" i="4" l="1"/>
  <c r="J1393" i="4" l="1"/>
  <c r="J1394" i="4" l="1"/>
  <c r="J1395" i="4" l="1"/>
  <c r="J1396" i="4" l="1"/>
  <c r="J1397" i="4" l="1"/>
  <c r="J1398" i="4" l="1"/>
  <c r="J1399" i="4" l="1"/>
  <c r="J1400" i="4" l="1"/>
  <c r="J1401" i="4" l="1"/>
  <c r="J1402" i="4" l="1"/>
  <c r="J1403" i="4" l="1"/>
  <c r="J1404" i="4" l="1"/>
  <c r="J1405" i="4" l="1"/>
  <c r="J1406" i="4" l="1"/>
  <c r="J1407" i="4" l="1"/>
  <c r="J1408" i="4" l="1"/>
  <c r="J1409" i="4" l="1"/>
  <c r="J1410" i="4" l="1"/>
  <c r="J1411" i="4" l="1"/>
  <c r="J1412" i="4" l="1"/>
  <c r="J1413" i="4" l="1"/>
  <c r="J1414" i="4" l="1"/>
  <c r="J1415" i="4" l="1"/>
  <c r="J1416" i="4" l="1"/>
  <c r="J1417" i="4" l="1"/>
  <c r="J1418" i="4" l="1"/>
  <c r="J1419" i="4" l="1"/>
  <c r="J1420" i="4" l="1"/>
  <c r="J1421" i="4" l="1"/>
  <c r="J1422" i="4" l="1"/>
  <c r="J1423" i="4" l="1"/>
  <c r="J1424" i="4" l="1"/>
  <c r="J1425" i="4" l="1"/>
  <c r="J1426" i="4" l="1"/>
  <c r="J1427" i="4" l="1"/>
  <c r="J1428" i="4" l="1"/>
  <c r="J1429" i="4" l="1"/>
  <c r="J1430" i="4" l="1"/>
  <c r="J1431" i="4" l="1"/>
  <c r="J1432" i="4" l="1"/>
  <c r="J1433" i="4" l="1"/>
  <c r="J1434" i="4" l="1"/>
  <c r="J1435" i="4" l="1"/>
  <c r="J1436" i="4" l="1"/>
  <c r="J1437" i="4" l="1"/>
  <c r="J1438" i="4" l="1"/>
  <c r="J1439" i="4" l="1"/>
  <c r="J1440" i="4" l="1"/>
  <c r="J1441" i="4" l="1"/>
  <c r="J1442" i="4" l="1"/>
  <c r="J1443" i="4" l="1"/>
  <c r="J1444" i="4" l="1"/>
  <c r="J1445" i="4" l="1"/>
  <c r="J1446" i="4" l="1"/>
  <c r="J1447" i="4" l="1"/>
  <c r="J1448" i="4" l="1"/>
  <c r="J1449" i="4" l="1"/>
  <c r="J1450" i="4" l="1"/>
  <c r="J1451" i="4" l="1"/>
  <c r="J1452" i="4" l="1"/>
  <c r="J1453" i="4" l="1"/>
  <c r="J1454" i="4" l="1"/>
  <c r="J1455" i="4" l="1"/>
  <c r="J1456" i="4" l="1"/>
  <c r="J1457" i="4" l="1"/>
  <c r="J1458" i="4" l="1"/>
  <c r="J1459" i="4" l="1"/>
  <c r="J1460" i="4" l="1"/>
  <c r="J1461" i="4" l="1"/>
  <c r="J1462" i="4" l="1"/>
  <c r="J1463" i="4" l="1"/>
  <c r="J1464" i="4" l="1"/>
  <c r="J1465" i="4" l="1"/>
  <c r="J1466" i="4" l="1"/>
  <c r="J1467" i="4" l="1"/>
  <c r="J1468" i="4" l="1"/>
  <c r="J1469" i="4" l="1"/>
  <c r="J1470" i="4" l="1"/>
  <c r="J1471" i="4" l="1"/>
  <c r="J1472" i="4" l="1"/>
  <c r="J1473" i="4" l="1"/>
  <c r="J1474" i="4" l="1"/>
  <c r="J1475" i="4" l="1"/>
  <c r="J1476" i="4" l="1"/>
  <c r="J1477" i="4" l="1"/>
  <c r="J1478" i="4" l="1"/>
  <c r="J1479" i="4" l="1"/>
  <c r="J1480" i="4" l="1"/>
  <c r="J1481" i="4" l="1"/>
  <c r="J1482" i="4" l="1"/>
  <c r="J1483" i="4" l="1"/>
  <c r="J1484" i="4" l="1"/>
  <c r="J1485" i="4" l="1"/>
  <c r="J1486" i="4" l="1"/>
  <c r="J1487" i="4" l="1"/>
  <c r="J1488" i="4" l="1"/>
  <c r="J1489" i="4" l="1"/>
  <c r="J1490" i="4" l="1"/>
  <c r="J1491" i="4" l="1"/>
  <c r="J1492" i="4" l="1"/>
  <c r="J1493" i="4" l="1"/>
  <c r="J1494" i="4" l="1"/>
  <c r="J1495" i="4" l="1"/>
  <c r="J1496" i="4" l="1"/>
  <c r="J1497" i="4" l="1"/>
  <c r="J1498" i="4" l="1"/>
  <c r="J1499" i="4" l="1"/>
  <c r="J1500" i="4" l="1"/>
  <c r="J1501" i="4" l="1"/>
  <c r="J1502" i="4" l="1"/>
  <c r="J1503" i="4" l="1"/>
  <c r="J1504" i="4" l="1"/>
  <c r="J1505" i="4" l="1"/>
  <c r="J1506" i="4" l="1"/>
  <c r="J1507" i="4" l="1"/>
  <c r="J1508" i="4" l="1"/>
  <c r="J1509" i="4" l="1"/>
  <c r="J1510" i="4" l="1"/>
  <c r="J1511" i="4" l="1"/>
  <c r="J1512" i="4" l="1"/>
  <c r="J1513" i="4" l="1"/>
  <c r="J1514" i="4" l="1"/>
  <c r="J1515" i="4" l="1"/>
  <c r="J1516" i="4" l="1"/>
  <c r="J1517" i="4" l="1"/>
  <c r="J1518" i="4" l="1"/>
  <c r="J1519" i="4" l="1"/>
  <c r="J1520" i="4" l="1"/>
  <c r="J1521" i="4" l="1"/>
  <c r="J1522" i="4" l="1"/>
  <c r="J1523" i="4" l="1"/>
  <c r="J1524" i="4" l="1"/>
  <c r="J1525" i="4" l="1"/>
  <c r="J1526" i="4" l="1"/>
  <c r="J1527" i="4" l="1"/>
  <c r="J1528" i="4" l="1"/>
  <c r="J1529" i="4" l="1"/>
  <c r="J1530" i="4" l="1"/>
  <c r="J1531" i="4" l="1"/>
  <c r="J1532" i="4" l="1"/>
  <c r="J1533" i="4" l="1"/>
  <c r="J1534" i="4" l="1"/>
  <c r="J1535" i="4" l="1"/>
  <c r="J1536" i="4" l="1"/>
  <c r="J1537" i="4" l="1"/>
  <c r="J1538" i="4" l="1"/>
  <c r="J1539" i="4" l="1"/>
  <c r="J1540" i="4" l="1"/>
  <c r="J1541" i="4" l="1"/>
  <c r="J1542" i="4" l="1"/>
  <c r="J1543" i="4" l="1"/>
  <c r="J1544" i="4" l="1"/>
  <c r="J1545" i="4" l="1"/>
  <c r="J1546" i="4" l="1"/>
  <c r="J1547" i="4" l="1"/>
  <c r="J1548" i="4" l="1"/>
  <c r="J1549" i="4" l="1"/>
  <c r="J1550" i="4" l="1"/>
  <c r="J1551" i="4" l="1"/>
  <c r="J1552" i="4" l="1"/>
  <c r="J1553" i="4" l="1"/>
  <c r="J1554" i="4" l="1"/>
  <c r="J1555" i="4" l="1"/>
  <c r="J1556" i="4" l="1"/>
  <c r="J1557" i="4" l="1"/>
  <c r="J1558" i="4" l="1"/>
  <c r="J1559" i="4" l="1"/>
  <c r="J1560" i="4" l="1"/>
  <c r="J1561" i="4" l="1"/>
  <c r="J1562" i="4" l="1"/>
  <c r="J1563" i="4" l="1"/>
  <c r="J1564" i="4" l="1"/>
  <c r="J1565" i="4" l="1"/>
  <c r="J1566" i="4" l="1"/>
  <c r="J1567" i="4" l="1"/>
  <c r="J1568" i="4" l="1"/>
  <c r="J1569" i="4" l="1"/>
  <c r="J1570" i="4" l="1"/>
  <c r="J1571" i="4" l="1"/>
  <c r="J1572" i="4" l="1"/>
  <c r="J1573" i="4" l="1"/>
  <c r="J1574" i="4" l="1"/>
  <c r="J1575" i="4" l="1"/>
  <c r="J1576" i="4" l="1"/>
  <c r="J1577" i="4" l="1"/>
  <c r="J1578" i="4" l="1"/>
  <c r="J1579" i="4" l="1"/>
  <c r="J1580" i="4" l="1"/>
  <c r="J1581" i="4" l="1"/>
  <c r="J1582" i="4" l="1"/>
  <c r="J1583" i="4" l="1"/>
  <c r="J1584" i="4" l="1"/>
  <c r="J1585" i="4" l="1"/>
  <c r="J1586" i="4" l="1"/>
  <c r="J1587" i="4" l="1"/>
  <c r="J1588" i="4" l="1"/>
  <c r="J1589" i="4" l="1"/>
  <c r="J1590" i="4" l="1"/>
  <c r="J1591" i="4" l="1"/>
  <c r="J1592" i="4" l="1"/>
  <c r="J1593" i="4" l="1"/>
  <c r="J1594" i="4" l="1"/>
  <c r="J1595" i="4" l="1"/>
  <c r="J1596" i="4" l="1"/>
  <c r="J1597" i="4" l="1"/>
  <c r="J1598" i="4" l="1"/>
  <c r="J1599" i="4" l="1"/>
  <c r="J1600" i="4" l="1"/>
  <c r="J1601" i="4" l="1"/>
  <c r="J1602" i="4" l="1"/>
  <c r="J1603" i="4" l="1"/>
  <c r="J1604" i="4" l="1"/>
  <c r="J1605" i="4" l="1"/>
  <c r="J1606" i="4" l="1"/>
  <c r="J1607" i="4" l="1"/>
  <c r="J1608" i="4" l="1"/>
  <c r="J1609" i="4" l="1"/>
  <c r="J1610" i="4" l="1"/>
  <c r="J1611" i="4" l="1"/>
  <c r="J1612" i="4" l="1"/>
  <c r="J1613" i="4" l="1"/>
  <c r="J1614" i="4" l="1"/>
  <c r="J1615" i="4" l="1"/>
  <c r="J1616" i="4" l="1"/>
  <c r="J1617" i="4" l="1"/>
  <c r="J1618" i="4" l="1"/>
  <c r="J1619" i="4" l="1"/>
  <c r="J1620" i="4" l="1"/>
  <c r="J1621" i="4" l="1"/>
  <c r="J1622" i="4" l="1"/>
  <c r="J1623" i="4" l="1"/>
  <c r="J1624" i="4" l="1"/>
  <c r="J1625" i="4" l="1"/>
  <c r="J1626" i="4" l="1"/>
  <c r="J1627" i="4" l="1"/>
  <c r="J1628" i="4" l="1"/>
  <c r="J1629" i="4" l="1"/>
  <c r="J1630" i="4" l="1"/>
  <c r="J1631" i="4" l="1"/>
  <c r="J1632" i="4" l="1"/>
  <c r="J1633" i="4" l="1"/>
  <c r="J1634" i="4" l="1"/>
  <c r="J1635" i="4" l="1"/>
  <c r="J1636" i="4" l="1"/>
  <c r="J1637" i="4" l="1"/>
  <c r="J1638" i="4" l="1"/>
  <c r="J1639" i="4" l="1"/>
  <c r="J1640" i="4" l="1"/>
  <c r="J1641" i="4" l="1"/>
  <c r="J1642" i="4" l="1"/>
  <c r="J1643" i="4" l="1"/>
  <c r="J1644" i="4" l="1"/>
  <c r="J1645" i="4" l="1"/>
  <c r="J1646" i="4" l="1"/>
  <c r="J1647" i="4" l="1"/>
  <c r="J1648" i="4" l="1"/>
  <c r="J1649" i="4" l="1"/>
  <c r="J1650" i="4" l="1"/>
  <c r="J1651" i="4" l="1"/>
  <c r="J1652" i="4" l="1"/>
  <c r="J1653" i="4" l="1"/>
  <c r="J1654" i="4" l="1"/>
  <c r="J1655" i="4" l="1"/>
  <c r="J1656" i="4" l="1"/>
  <c r="J1657" i="4" l="1"/>
  <c r="J1658" i="4" l="1"/>
  <c r="J1659" i="4" l="1"/>
  <c r="J1660" i="4" l="1"/>
  <c r="J1661" i="4" l="1"/>
  <c r="J1662" i="4" l="1"/>
  <c r="J1663" i="4" l="1"/>
  <c r="J1664" i="4" l="1"/>
  <c r="J1665" i="4" l="1"/>
  <c r="J1666" i="4" l="1"/>
  <c r="J1667" i="4" l="1"/>
  <c r="J1668" i="4" l="1"/>
  <c r="J1669" i="4" l="1"/>
  <c r="J1670" i="4" l="1"/>
  <c r="J1671" i="4" l="1"/>
  <c r="J1672" i="4" l="1"/>
  <c r="J1673" i="4" l="1"/>
  <c r="J1674" i="4" l="1"/>
  <c r="J1675" i="4" l="1"/>
  <c r="J1676" i="4" l="1"/>
  <c r="J1677" i="4" l="1"/>
  <c r="J1678" i="4" l="1"/>
  <c r="J1679" i="4" l="1"/>
  <c r="J1680" i="4" l="1"/>
  <c r="J1681" i="4" l="1"/>
  <c r="J1682" i="4" l="1"/>
  <c r="J1683" i="4" l="1"/>
  <c r="J1684" i="4" l="1"/>
  <c r="J1685" i="4" l="1"/>
  <c r="J1686" i="4" l="1"/>
  <c r="J1687" i="4" l="1"/>
  <c r="J1688" i="4" l="1"/>
  <c r="J1689" i="4" l="1"/>
  <c r="J1690" i="4" l="1"/>
  <c r="J1691" i="4" l="1"/>
  <c r="J1692" i="4" l="1"/>
  <c r="J1693" i="4" l="1"/>
  <c r="J1694" i="4" l="1"/>
  <c r="J1695" i="4" l="1"/>
  <c r="J1696" i="4" l="1"/>
  <c r="J1697" i="4" l="1"/>
  <c r="J1698" i="4" l="1"/>
  <c r="J1699" i="4" l="1"/>
  <c r="J1700" i="4" l="1"/>
  <c r="J1701" i="4" l="1"/>
  <c r="J1702" i="4" l="1"/>
  <c r="J1703" i="4" l="1"/>
  <c r="J1704" i="4" l="1"/>
  <c r="J1705" i="4" l="1"/>
  <c r="J1706" i="4" l="1"/>
  <c r="J1707" i="4" l="1"/>
  <c r="J1708" i="4" l="1"/>
  <c r="J1709" i="4" l="1"/>
  <c r="J1710" i="4" l="1"/>
  <c r="J1711" i="4" l="1"/>
  <c r="J1712" i="4" l="1"/>
  <c r="J1713" i="4" l="1"/>
  <c r="J1714" i="4" l="1"/>
  <c r="J1715" i="4" l="1"/>
  <c r="J1716" i="4" l="1"/>
  <c r="J1717" i="4" l="1"/>
  <c r="J1718" i="4" l="1"/>
  <c r="J1719" i="4" l="1"/>
  <c r="J1720" i="4" l="1"/>
  <c r="J1721" i="4" l="1"/>
  <c r="J1722" i="4" l="1"/>
  <c r="J1723" i="4" l="1"/>
  <c r="J1724" i="4" l="1"/>
  <c r="J1725" i="4" l="1"/>
  <c r="J1726" i="4" l="1"/>
  <c r="J1727" i="4" l="1"/>
  <c r="J1728" i="4" l="1"/>
  <c r="J1729" i="4" l="1"/>
  <c r="J1730" i="4" l="1"/>
  <c r="J1731" i="4" l="1"/>
  <c r="J1732" i="4" l="1"/>
  <c r="J1733" i="4" l="1"/>
  <c r="J1734" i="4" l="1"/>
  <c r="J1735" i="4" l="1"/>
  <c r="J1736" i="4" l="1"/>
  <c r="J1737" i="4" l="1"/>
  <c r="J1738" i="4" l="1"/>
  <c r="J1739" i="4" l="1"/>
  <c r="J1740" i="4" l="1"/>
  <c r="J1741" i="4" l="1"/>
  <c r="J1742" i="4" l="1"/>
  <c r="J1743" i="4" l="1"/>
  <c r="J1744" i="4" l="1"/>
  <c r="J1745" i="4" l="1"/>
  <c r="J1746" i="4" l="1"/>
  <c r="J1747" i="4" l="1"/>
  <c r="J1748" i="4" l="1"/>
  <c r="J1749" i="4" l="1"/>
  <c r="J1750" i="4" l="1"/>
  <c r="J1751" i="4" l="1"/>
  <c r="J1752" i="4" l="1"/>
  <c r="J1753" i="4" l="1"/>
  <c r="J1754" i="4" l="1"/>
  <c r="J1755" i="4" l="1"/>
  <c r="J1756" i="4" l="1"/>
  <c r="J1757" i="4" l="1"/>
  <c r="J1758" i="4" l="1"/>
  <c r="J1759" i="4" l="1"/>
  <c r="J1760" i="4" l="1"/>
  <c r="J1761" i="4" l="1"/>
  <c r="J1762" i="4" l="1"/>
  <c r="J1763" i="4" l="1"/>
  <c r="J1764" i="4" l="1"/>
  <c r="J1765" i="4" l="1"/>
  <c r="J1766" i="4" l="1"/>
  <c r="J1767" i="4" l="1"/>
  <c r="J1768" i="4" l="1"/>
  <c r="J1769" i="4" l="1"/>
  <c r="J1770" i="4" l="1"/>
  <c r="J1771" i="4" l="1"/>
  <c r="J1772" i="4" l="1"/>
  <c r="J1773" i="4" l="1"/>
  <c r="J1774" i="4" l="1"/>
  <c r="J1775" i="4" l="1"/>
  <c r="J1776" i="4" l="1"/>
  <c r="J1777" i="4" l="1"/>
  <c r="J1778" i="4" l="1"/>
  <c r="J1779" i="4" l="1"/>
  <c r="J1780" i="4" l="1"/>
  <c r="J1781" i="4" l="1"/>
  <c r="J1782" i="4" l="1"/>
  <c r="J1783" i="4" l="1"/>
  <c r="J1784" i="4" l="1"/>
  <c r="J1785" i="4" l="1"/>
  <c r="J1786" i="4" l="1"/>
  <c r="J1787" i="4" l="1"/>
  <c r="J1788" i="4" l="1"/>
  <c r="J1789" i="4" l="1"/>
  <c r="J1790" i="4" l="1"/>
  <c r="J1791" i="4" l="1"/>
  <c r="J1792" i="4" l="1"/>
  <c r="J1793" i="4" l="1"/>
  <c r="J1794" i="4" l="1"/>
  <c r="J1795" i="4" l="1"/>
  <c r="J1796" i="4" l="1"/>
  <c r="J1797" i="4" l="1"/>
  <c r="J1798" i="4" l="1"/>
  <c r="J1799" i="4" l="1"/>
  <c r="J1800" i="4" l="1"/>
  <c r="J1801" i="4" l="1"/>
  <c r="J1802" i="4" l="1"/>
  <c r="J1803" i="4" l="1"/>
  <c r="J1804" i="4" l="1"/>
  <c r="J1805" i="4" l="1"/>
  <c r="J1806" i="4" l="1"/>
  <c r="J1807" i="4" l="1"/>
  <c r="J1808" i="4" l="1"/>
  <c r="J1809" i="4" l="1"/>
  <c r="J1810" i="4" l="1"/>
  <c r="J1811" i="4" l="1"/>
  <c r="J1812" i="4" l="1"/>
  <c r="J1813" i="4" l="1"/>
  <c r="J1814" i="4" l="1"/>
  <c r="J1815" i="4" l="1"/>
  <c r="J1816" i="4" l="1"/>
  <c r="J1817" i="4" l="1"/>
  <c r="J1818" i="4" l="1"/>
  <c r="J1819" i="4" l="1"/>
  <c r="J1820" i="4" l="1"/>
  <c r="J1821" i="4" l="1"/>
  <c r="J1822" i="4" l="1"/>
  <c r="J1823" i="4" l="1"/>
  <c r="J1824" i="4" l="1"/>
  <c r="J1825" i="4" l="1"/>
  <c r="J1826" i="4" l="1"/>
  <c r="J1827" i="4" l="1"/>
  <c r="J1828" i="4" l="1"/>
  <c r="J1829" i="4" l="1"/>
  <c r="J1830" i="4" l="1"/>
  <c r="J1831" i="4" l="1"/>
  <c r="J1832" i="4" l="1"/>
  <c r="J1833" i="4" l="1"/>
  <c r="J1834" i="4" l="1"/>
  <c r="J1835" i="4" l="1"/>
  <c r="J1836" i="4" l="1"/>
  <c r="J1837" i="4" l="1"/>
  <c r="J1838" i="4" l="1"/>
  <c r="J1839" i="4" l="1"/>
  <c r="J1840" i="4" l="1"/>
  <c r="J1841" i="4" l="1"/>
  <c r="J1842" i="4" l="1"/>
  <c r="J1843" i="4" l="1"/>
  <c r="J1844" i="4" l="1"/>
  <c r="J1845" i="4" l="1"/>
  <c r="J1846" i="4" l="1"/>
  <c r="J1847" i="4" l="1"/>
  <c r="J1848" i="4" l="1"/>
  <c r="J1849" i="4" l="1"/>
  <c r="J1850" i="4" l="1"/>
  <c r="J1851" i="4" l="1"/>
  <c r="J1852" i="4" l="1"/>
  <c r="J1853" i="4" l="1"/>
  <c r="J1854" i="4" l="1"/>
  <c r="J1855" i="4" l="1"/>
  <c r="J1856" i="4" l="1"/>
  <c r="J1857" i="4" l="1"/>
  <c r="J1858" i="4" l="1"/>
  <c r="J1859" i="4" l="1"/>
  <c r="J1860" i="4" l="1"/>
  <c r="J1861" i="4" l="1"/>
  <c r="J1862" i="4" l="1"/>
  <c r="J1863" i="4" l="1"/>
  <c r="J1864" i="4" l="1"/>
  <c r="J1865" i="4" l="1"/>
  <c r="J1866" i="4" l="1"/>
  <c r="J1867" i="4" l="1"/>
  <c r="J1868" i="4" l="1"/>
  <c r="J1869" i="4" l="1"/>
  <c r="J1870" i="4" l="1"/>
  <c r="J1871" i="4" l="1"/>
  <c r="J1872" i="4" l="1"/>
  <c r="J1873" i="4" l="1"/>
  <c r="J1874" i="4" l="1"/>
  <c r="J1875" i="4" l="1"/>
  <c r="J1876" i="4" l="1"/>
  <c r="J1877" i="4" l="1"/>
  <c r="J1878" i="4" l="1"/>
  <c r="J1879" i="4" l="1"/>
  <c r="J1880" i="4" l="1"/>
  <c r="J1881" i="4" l="1"/>
  <c r="J1882" i="4" l="1"/>
  <c r="J1883" i="4" l="1"/>
  <c r="J1884" i="4" l="1"/>
  <c r="J1885" i="4" l="1"/>
  <c r="J1886" i="4" l="1"/>
  <c r="J1887" i="4" l="1"/>
  <c r="J1888" i="4" l="1"/>
  <c r="J1889" i="4" l="1"/>
  <c r="J1890" i="4" l="1"/>
  <c r="J1891" i="4" l="1"/>
  <c r="J1892" i="4" l="1"/>
  <c r="J1893" i="4" l="1"/>
  <c r="J1894" i="4" l="1"/>
  <c r="J1895" i="4" l="1"/>
  <c r="J1896" i="4" l="1"/>
  <c r="J1897" i="4" l="1"/>
  <c r="J1898" i="4" l="1"/>
  <c r="J1899" i="4" l="1"/>
  <c r="J1900" i="4" l="1"/>
  <c r="J1901" i="4" l="1"/>
  <c r="J1902" i="4" l="1"/>
  <c r="J1903" i="4" l="1"/>
  <c r="J1904" i="4" l="1"/>
  <c r="J1905" i="4" l="1"/>
  <c r="J1906" i="4" l="1"/>
  <c r="J1907" i="4" l="1"/>
  <c r="J1908" i="4" l="1"/>
  <c r="J1909" i="4" l="1"/>
  <c r="J1910" i="4" l="1"/>
  <c r="J1911" i="4" l="1"/>
  <c r="J1912" i="4" l="1"/>
  <c r="J1913" i="4" l="1"/>
  <c r="J1914" i="4" l="1"/>
  <c r="J1915" i="4" l="1"/>
  <c r="J1916" i="4" l="1"/>
  <c r="J1917" i="4" l="1"/>
  <c r="J1918" i="4" l="1"/>
  <c r="J1919" i="4" l="1"/>
  <c r="J1920" i="4" l="1"/>
  <c r="J1921" i="4" l="1"/>
  <c r="J1922" i="4" l="1"/>
  <c r="J1923" i="4" l="1"/>
  <c r="J1924" i="4" l="1"/>
  <c r="J1925" i="4" l="1"/>
  <c r="J1926" i="4" l="1"/>
  <c r="J1927" i="4" l="1"/>
  <c r="J1928" i="4" l="1"/>
  <c r="J1929" i="4" l="1"/>
  <c r="J1930" i="4" l="1"/>
  <c r="J1931" i="4" l="1"/>
  <c r="J1932" i="4" l="1"/>
  <c r="J1933" i="4" l="1"/>
  <c r="J1934" i="4" l="1"/>
  <c r="J1935" i="4" l="1"/>
  <c r="J1936" i="4" l="1"/>
  <c r="J1937" i="4" l="1"/>
  <c r="J1938" i="4" l="1"/>
  <c r="J1939" i="4" l="1"/>
  <c r="J1940" i="4" l="1"/>
  <c r="J1941" i="4" l="1"/>
  <c r="J1942" i="4" l="1"/>
  <c r="J1943" i="4" l="1"/>
  <c r="J1944" i="4" l="1"/>
  <c r="J1945" i="4" l="1"/>
  <c r="J1946" i="4" l="1"/>
  <c r="J1947" i="4" l="1"/>
  <c r="J1948" i="4" l="1"/>
  <c r="J1949" i="4" l="1"/>
  <c r="J1950" i="4" l="1"/>
  <c r="J1951" i="4" l="1"/>
  <c r="J1952" i="4" l="1"/>
  <c r="J1953" i="4" l="1"/>
  <c r="J1954" i="4" l="1"/>
  <c r="J1955" i="4" l="1"/>
  <c r="J1956" i="4" l="1"/>
  <c r="J1957" i="4" l="1"/>
  <c r="J1958" i="4" l="1"/>
  <c r="J1959" i="4" l="1"/>
  <c r="J1960" i="4" l="1"/>
  <c r="J1961" i="4" l="1"/>
  <c r="J1962" i="4" l="1"/>
  <c r="J1963" i="4" l="1"/>
  <c r="J1964" i="4" l="1"/>
  <c r="J1965" i="4" l="1"/>
  <c r="J1966" i="4" l="1"/>
  <c r="J1967" i="4" l="1"/>
  <c r="J1968" i="4" l="1"/>
  <c r="J1969" i="4" l="1"/>
  <c r="J1970" i="4" l="1"/>
  <c r="J1971" i="4" l="1"/>
  <c r="J1972" i="4" l="1"/>
  <c r="J1973" i="4" l="1"/>
  <c r="J1974" i="4" l="1"/>
  <c r="J1975" i="4" l="1"/>
  <c r="J1976" i="4" l="1"/>
  <c r="J1977" i="4" l="1"/>
  <c r="J1978" i="4" l="1"/>
  <c r="J1979" i="4" l="1"/>
  <c r="J1980" i="4" l="1"/>
  <c r="J1981" i="4" l="1"/>
  <c r="J1982" i="4" l="1"/>
  <c r="J1983" i="4" l="1"/>
  <c r="J1984" i="4" l="1"/>
  <c r="J1985" i="4" l="1"/>
  <c r="J1986" i="4" l="1"/>
  <c r="J1987" i="4" l="1"/>
  <c r="J1988" i="4" l="1"/>
  <c r="J1989" i="4" l="1"/>
  <c r="J1990" i="4" l="1"/>
  <c r="J1991" i="4" l="1"/>
  <c r="J1992" i="4" l="1"/>
  <c r="J1993" i="4" l="1"/>
  <c r="J1994" i="4" l="1"/>
  <c r="J1995" i="4" l="1"/>
  <c r="J1996" i="4" l="1"/>
  <c r="J1997" i="4" l="1"/>
  <c r="J1998" i="4" l="1"/>
  <c r="J1999" i="4" l="1"/>
  <c r="J2000" i="4" l="1"/>
  <c r="J2001" i="4" l="1"/>
  <c r="J2002" i="4" l="1"/>
  <c r="J2003" i="4" l="1"/>
  <c r="J2004" i="4" l="1"/>
  <c r="J2005" i="4" l="1"/>
  <c r="J2006" i="4" l="1"/>
  <c r="J2007" i="4" l="1"/>
  <c r="J2008" i="4" l="1"/>
  <c r="J2009" i="4" l="1"/>
  <c r="J2010" i="4" l="1"/>
  <c r="J2011" i="4" l="1"/>
  <c r="J2012" i="4" l="1"/>
  <c r="J2013" i="4" l="1"/>
  <c r="J2014" i="4" l="1"/>
  <c r="J2015" i="4" l="1"/>
  <c r="J2016" i="4" l="1"/>
  <c r="J2017" i="4" l="1"/>
  <c r="J2018" i="4" l="1"/>
  <c r="J2019" i="4" l="1"/>
  <c r="J2020" i="4" l="1"/>
  <c r="J2021" i="4" l="1"/>
  <c r="J2022" i="4" l="1"/>
  <c r="J2023" i="4" l="1"/>
  <c r="J2024" i="4" l="1"/>
  <c r="J2025" i="4" l="1"/>
  <c r="J2026" i="4" l="1"/>
  <c r="J2027" i="4" l="1"/>
  <c r="J2028" i="4" l="1"/>
  <c r="J2029" i="4" l="1"/>
  <c r="J2030" i="4" l="1"/>
  <c r="J2031" i="4" l="1"/>
  <c r="J2032" i="4" l="1"/>
  <c r="J2033" i="4" l="1"/>
  <c r="J2034" i="4" l="1"/>
  <c r="J2035" i="4" l="1"/>
  <c r="J2036" i="4" l="1"/>
  <c r="J2037" i="4" l="1"/>
  <c r="J2038" i="4" l="1"/>
  <c r="J2039" i="4" l="1"/>
  <c r="J2040" i="4" l="1"/>
  <c r="J2041" i="4" l="1"/>
  <c r="J2042" i="4" l="1"/>
  <c r="J2043" i="4" l="1"/>
  <c r="J2044" i="4" l="1"/>
  <c r="J2045" i="4" l="1"/>
  <c r="J2046" i="4" l="1"/>
  <c r="J2047" i="4" l="1"/>
  <c r="J2048" i="4" l="1"/>
  <c r="J2049" i="4" l="1"/>
  <c r="J2050" i="4" l="1"/>
  <c r="J2051" i="4" l="1"/>
  <c r="J2052" i="4" l="1"/>
  <c r="J2053" i="4" l="1"/>
  <c r="J2054" i="4" l="1"/>
  <c r="J2055" i="4" l="1"/>
  <c r="J2056" i="4" l="1"/>
  <c r="J2057" i="4" l="1"/>
  <c r="J2058" i="4" l="1"/>
  <c r="J2059" i="4" l="1"/>
  <c r="J2060" i="4" l="1"/>
  <c r="J2061" i="4" l="1"/>
  <c r="J2062" i="4" l="1"/>
  <c r="J2063" i="4" l="1"/>
  <c r="J2064" i="4" l="1"/>
  <c r="J2065" i="4" l="1"/>
  <c r="J2066" i="4" l="1"/>
  <c r="J2067" i="4" l="1"/>
  <c r="J2068" i="4" l="1"/>
  <c r="J2069" i="4" l="1"/>
  <c r="J2070" i="4" l="1"/>
  <c r="J2071" i="4" l="1"/>
  <c r="J2072" i="4" l="1"/>
  <c r="J2073" i="4" l="1"/>
  <c r="J2074" i="4" l="1"/>
  <c r="J2075" i="4" l="1"/>
  <c r="J2076" i="4" l="1"/>
  <c r="J2077" i="4" l="1"/>
  <c r="J2078" i="4" l="1"/>
  <c r="J2079" i="4" l="1"/>
  <c r="J2080" i="4" l="1"/>
  <c r="J2081" i="4" l="1"/>
  <c r="J2082" i="4" l="1"/>
  <c r="J2083" i="4" l="1"/>
  <c r="J2084" i="4" l="1"/>
  <c r="J2085" i="4" l="1"/>
  <c r="J2086" i="4" l="1"/>
  <c r="J2087" i="4" l="1"/>
  <c r="J2088" i="4" l="1"/>
  <c r="J2089" i="4" l="1"/>
  <c r="J2090" i="4" l="1"/>
  <c r="J2091" i="4" l="1"/>
  <c r="J2092" i="4" l="1"/>
  <c r="J2093" i="4" l="1"/>
  <c r="J2094" i="4" l="1"/>
  <c r="J2095" i="4" l="1"/>
  <c r="J2096" i="4" l="1"/>
  <c r="J2097" i="4" l="1"/>
  <c r="J2098" i="4" l="1"/>
  <c r="J2099" i="4" l="1"/>
  <c r="J2100" i="4" l="1"/>
  <c r="J2101" i="4" l="1"/>
  <c r="J2102" i="4" l="1"/>
  <c r="J2103" i="4" l="1"/>
  <c r="J2104" i="4" l="1"/>
  <c r="J2105" i="4" l="1"/>
  <c r="J2106" i="4" l="1"/>
  <c r="J2107" i="4" l="1"/>
  <c r="J2108" i="4" l="1"/>
  <c r="J2109" i="4" l="1"/>
  <c r="J2110" i="4" l="1"/>
  <c r="J2111" i="4" l="1"/>
  <c r="J2112" i="4" l="1"/>
  <c r="J2113" i="4" l="1"/>
  <c r="J2114" i="4" l="1"/>
  <c r="J2115" i="4" l="1"/>
  <c r="J2116" i="4" l="1"/>
  <c r="J2117" i="4" l="1"/>
  <c r="J2118" i="4" l="1"/>
  <c r="J2119" i="4" l="1"/>
  <c r="J2120" i="4" l="1"/>
  <c r="J2121" i="4" l="1"/>
  <c r="J2122" i="4" l="1"/>
  <c r="J2123" i="4" l="1"/>
  <c r="J2124" i="4" l="1"/>
  <c r="J2125" i="4" l="1"/>
  <c r="J2126" i="4" l="1"/>
  <c r="J2127" i="4" l="1"/>
  <c r="J2128" i="4" l="1"/>
  <c r="J2129" i="4" l="1"/>
  <c r="J2130" i="4" l="1"/>
  <c r="J2131" i="4" l="1"/>
  <c r="J2132" i="4" l="1"/>
  <c r="J2133" i="4" l="1"/>
  <c r="J2134" i="4" l="1"/>
  <c r="J2135" i="4" l="1"/>
  <c r="J2136" i="4" l="1"/>
  <c r="J2137" i="4" l="1"/>
  <c r="J2138" i="4" l="1"/>
  <c r="J2139" i="4" l="1"/>
  <c r="J2140" i="4" l="1"/>
  <c r="J2141" i="4" l="1"/>
  <c r="J2142" i="4" l="1"/>
  <c r="J2143" i="4" l="1"/>
  <c r="J2144" i="4" l="1"/>
  <c r="J2145" i="4" l="1"/>
  <c r="J2146" i="4" l="1"/>
  <c r="J2147" i="4" l="1"/>
  <c r="J2148" i="4" l="1"/>
  <c r="J2149" i="4" l="1"/>
  <c r="J2150" i="4" l="1"/>
  <c r="J2151" i="4" l="1"/>
  <c r="J2152" i="4" l="1"/>
  <c r="J2153" i="4" l="1"/>
  <c r="J2154" i="4" l="1"/>
  <c r="J2155" i="4" l="1"/>
  <c r="J2156" i="4" l="1"/>
  <c r="J2157" i="4" l="1"/>
  <c r="J2158" i="4" l="1"/>
  <c r="J2159" i="4" l="1"/>
  <c r="J2160" i="4" l="1"/>
  <c r="J2161" i="4" l="1"/>
  <c r="J2162" i="4" l="1"/>
  <c r="J2163" i="4" l="1"/>
  <c r="J2164" i="4" l="1"/>
  <c r="J2165" i="4" l="1"/>
  <c r="J2166" i="4" l="1"/>
  <c r="J2167" i="4" l="1"/>
  <c r="J2168" i="4" l="1"/>
  <c r="J2169" i="4" l="1"/>
  <c r="J2170" i="4" l="1"/>
  <c r="J2171" i="4" l="1"/>
  <c r="J2172" i="4" l="1"/>
  <c r="J2173" i="4" l="1"/>
  <c r="J2174" i="4" l="1"/>
  <c r="J2175" i="4" l="1"/>
  <c r="J2176" i="4" l="1"/>
  <c r="J2177" i="4" l="1"/>
  <c r="J2178" i="4" l="1"/>
  <c r="J2179" i="4" l="1"/>
  <c r="J2180" i="4" l="1"/>
  <c r="J2181" i="4" l="1"/>
  <c r="J2182" i="4" l="1"/>
  <c r="J2183" i="4" l="1"/>
  <c r="J2184" i="4" l="1"/>
  <c r="J2185" i="4" l="1"/>
  <c r="J2186" i="4" l="1"/>
  <c r="J2187" i="4" l="1"/>
  <c r="J2188" i="4" l="1"/>
  <c r="J2189" i="4" l="1"/>
  <c r="J2190" i="4" l="1"/>
  <c r="J2191" i="4" l="1"/>
  <c r="J2192" i="4" l="1"/>
  <c r="J2193" i="4" l="1"/>
  <c r="J2194" i="4" l="1"/>
  <c r="J2195" i="4" l="1"/>
  <c r="J2196" i="4" l="1"/>
  <c r="J2197" i="4" l="1"/>
  <c r="J2198" i="4" l="1"/>
  <c r="J2199" i="4" l="1"/>
  <c r="J2200" i="4" l="1"/>
  <c r="J2201" i="4" l="1"/>
  <c r="J2202" i="4" l="1"/>
  <c r="J2203" i="4" l="1"/>
  <c r="J2204" i="4" l="1"/>
  <c r="J2205" i="4" l="1"/>
  <c r="J2206" i="4" l="1"/>
  <c r="J2207" i="4" l="1"/>
  <c r="J2208" i="4" l="1"/>
  <c r="J2209" i="4" l="1"/>
  <c r="J2210" i="4" l="1"/>
  <c r="J2211" i="4" l="1"/>
  <c r="J2212" i="4" l="1"/>
  <c r="J2213" i="4" l="1"/>
  <c r="J2214" i="4" l="1"/>
  <c r="J2215" i="4" l="1"/>
  <c r="J2216" i="4" l="1"/>
  <c r="J2217" i="4" l="1"/>
  <c r="J2218" i="4" l="1"/>
  <c r="J2219" i="4" l="1"/>
  <c r="J2220" i="4" l="1"/>
  <c r="J2221" i="4" l="1"/>
  <c r="J2222" i="4" l="1"/>
  <c r="J2223" i="4" l="1"/>
  <c r="J2224" i="4" l="1"/>
  <c r="J2225" i="4" l="1"/>
  <c r="J2226" i="4" l="1"/>
  <c r="J2227" i="4" l="1"/>
  <c r="J2228" i="4" l="1"/>
  <c r="J2229" i="4" l="1"/>
  <c r="J2230" i="4" l="1"/>
  <c r="J2231" i="4" l="1"/>
  <c r="J2232" i="4" l="1"/>
  <c r="J2233" i="4" l="1"/>
  <c r="J2234" i="4" l="1"/>
  <c r="J2235" i="4" l="1"/>
  <c r="J2236" i="4" l="1"/>
  <c r="J2237" i="4" l="1"/>
  <c r="J2238" i="4" l="1"/>
  <c r="J2239" i="4" l="1"/>
  <c r="J2240" i="4" l="1"/>
  <c r="J2241" i="4" l="1"/>
  <c r="J2242" i="4" l="1"/>
  <c r="J2243" i="4" l="1"/>
  <c r="J2244" i="4" l="1"/>
  <c r="J2245" i="4" l="1"/>
  <c r="J2246" i="4" l="1"/>
  <c r="J2247" i="4" l="1"/>
  <c r="J2248" i="4" l="1"/>
  <c r="J2249" i="4" l="1"/>
  <c r="J2250" i="4" l="1"/>
  <c r="J2251" i="4" l="1"/>
  <c r="J2252" i="4" l="1"/>
  <c r="J2253" i="4" l="1"/>
  <c r="J2254" i="4" l="1"/>
  <c r="J2255" i="4" l="1"/>
  <c r="J2256" i="4" l="1"/>
  <c r="J2257" i="4" l="1"/>
  <c r="J2258" i="4" l="1"/>
  <c r="J2259" i="4" l="1"/>
  <c r="J2260" i="4" l="1"/>
  <c r="J2261" i="4" l="1"/>
  <c r="J2262" i="4" l="1"/>
  <c r="J2263" i="4" l="1"/>
  <c r="J2264" i="4" l="1"/>
  <c r="J2265" i="4" l="1"/>
  <c r="J2266" i="4" l="1"/>
  <c r="J2267" i="4" l="1"/>
  <c r="J2268" i="4" l="1"/>
  <c r="J2269" i="4" l="1"/>
  <c r="J2270" i="4" l="1"/>
  <c r="J2271" i="4" l="1"/>
  <c r="J2272" i="4" l="1"/>
  <c r="J2273" i="4" l="1"/>
  <c r="J2274" i="4" l="1"/>
  <c r="J2275" i="4" l="1"/>
  <c r="J2276" i="4" l="1"/>
  <c r="J2277" i="4" l="1"/>
  <c r="J2278" i="4" l="1"/>
  <c r="J2279" i="4" l="1"/>
  <c r="J2280" i="4" l="1"/>
  <c r="J2281" i="4" l="1"/>
  <c r="J2282" i="4" l="1"/>
  <c r="J2283" i="4" l="1"/>
  <c r="J2284" i="4" l="1"/>
  <c r="J2285" i="4" l="1"/>
  <c r="J2286" i="4" l="1"/>
  <c r="J2287" i="4" l="1"/>
  <c r="J2288" i="4" l="1"/>
  <c r="J2289" i="4" l="1"/>
  <c r="J2290" i="4" l="1"/>
  <c r="J2291" i="4" l="1"/>
  <c r="J2292" i="4" l="1"/>
  <c r="J2293" i="4" l="1"/>
  <c r="J2294" i="4" l="1"/>
  <c r="J2295" i="4" l="1"/>
  <c r="J2296" i="4" l="1"/>
  <c r="J2297" i="4" l="1"/>
  <c r="J2298" i="4" l="1"/>
  <c r="J2299" i="4" l="1"/>
  <c r="J2300" i="4" l="1"/>
  <c r="J2301" i="4" l="1"/>
  <c r="J2302" i="4" l="1"/>
  <c r="J2303" i="4" l="1"/>
  <c r="J2304" i="4" l="1"/>
  <c r="J2305" i="4" l="1"/>
  <c r="J2306" i="4" l="1"/>
  <c r="J2307" i="4" l="1"/>
  <c r="J2308" i="4" l="1"/>
  <c r="J2309" i="4" l="1"/>
  <c r="J2310" i="4" l="1"/>
  <c r="J2311" i="4" l="1"/>
  <c r="J2312" i="4" l="1"/>
  <c r="J2313" i="4" l="1"/>
  <c r="J2314" i="4" l="1"/>
  <c r="J2315" i="4" l="1"/>
  <c r="J2316" i="4" l="1"/>
  <c r="J2317" i="4" l="1"/>
  <c r="J2318" i="4" l="1"/>
  <c r="J2319" i="4" l="1"/>
  <c r="J2320" i="4" l="1"/>
  <c r="J2321" i="4" l="1"/>
  <c r="J2322" i="4" l="1"/>
  <c r="J2323" i="4" l="1"/>
  <c r="J2324" i="4" l="1"/>
  <c r="J2325" i="4" l="1"/>
  <c r="J2326" i="4" l="1"/>
  <c r="J2327" i="4" l="1"/>
  <c r="J2328" i="4" l="1"/>
  <c r="J2329" i="4" l="1"/>
  <c r="J2330" i="4" l="1"/>
  <c r="J2331" i="4" l="1"/>
  <c r="J2332" i="4" l="1"/>
  <c r="J2333" i="4" l="1"/>
  <c r="J2334" i="4" l="1"/>
  <c r="J2335" i="4" l="1"/>
  <c r="J2336" i="4" l="1"/>
  <c r="J2337" i="4" l="1"/>
  <c r="J2338" i="4" l="1"/>
  <c r="J2339" i="4" l="1"/>
  <c r="J2340" i="4" l="1"/>
  <c r="J2341" i="4" l="1"/>
  <c r="J2342" i="4" l="1"/>
  <c r="J2343" i="4" l="1"/>
  <c r="J2344" i="4" l="1"/>
  <c r="J2345" i="4" l="1"/>
  <c r="J2346" i="4" l="1"/>
  <c r="J2347" i="4" l="1"/>
  <c r="J2348" i="4" l="1"/>
  <c r="J2349" i="4" l="1"/>
  <c r="J2350" i="4" l="1"/>
  <c r="J2351" i="4" l="1"/>
  <c r="J2352" i="4" l="1"/>
  <c r="J2353" i="4" l="1"/>
  <c r="J2354" i="4" l="1"/>
  <c r="J2355" i="4" l="1"/>
  <c r="J2356" i="4" l="1"/>
  <c r="J2357" i="4" l="1"/>
  <c r="J2358" i="4" l="1"/>
  <c r="J2359" i="4" l="1"/>
  <c r="J2360" i="4" l="1"/>
  <c r="J2361" i="4" l="1"/>
  <c r="J2362" i="4" l="1"/>
  <c r="J2363" i="4" l="1"/>
  <c r="J2364" i="4" l="1"/>
  <c r="J2365" i="4" l="1"/>
  <c r="J2366" i="4" l="1"/>
  <c r="J2367" i="4" l="1"/>
  <c r="J2368" i="4" l="1"/>
  <c r="J2369" i="4" l="1"/>
  <c r="J2370" i="4" l="1"/>
  <c r="J2371" i="4" l="1"/>
  <c r="J2372" i="4" l="1"/>
  <c r="J2373" i="4" l="1"/>
  <c r="J2374" i="4" l="1"/>
  <c r="J2375" i="4" l="1"/>
  <c r="J2376" i="4" l="1"/>
  <c r="J2377" i="4" l="1"/>
  <c r="J2378" i="4" l="1"/>
  <c r="J2379" i="4" l="1"/>
  <c r="J2380" i="4" l="1"/>
  <c r="J2381" i="4" l="1"/>
  <c r="J2382" i="4" l="1"/>
  <c r="J2383" i="4" l="1"/>
  <c r="J2384" i="4" l="1"/>
  <c r="J2385" i="4" l="1"/>
  <c r="J2386" i="4" l="1"/>
  <c r="J2387" i="4" l="1"/>
  <c r="J2388" i="4" l="1"/>
  <c r="J2389" i="4" l="1"/>
  <c r="J2390" i="4" l="1"/>
  <c r="J2391" i="4" l="1"/>
  <c r="J2392" i="4" l="1"/>
  <c r="J2393" i="4" l="1"/>
  <c r="J2394" i="4" l="1"/>
  <c r="J2395" i="4" l="1"/>
  <c r="J2396" i="4" l="1"/>
  <c r="J2397" i="4" l="1"/>
  <c r="J2398" i="4" l="1"/>
  <c r="J2399" i="4" l="1"/>
  <c r="J2400" i="4" l="1"/>
  <c r="J2401" i="4" l="1"/>
  <c r="J2402" i="4" l="1"/>
  <c r="J2403" i="4" l="1"/>
  <c r="J2404" i="4" l="1"/>
  <c r="J2405" i="4" l="1"/>
  <c r="J2406" i="4" l="1"/>
  <c r="J2407" i="4" l="1"/>
  <c r="J2408" i="4" l="1"/>
  <c r="J2409" i="4" l="1"/>
  <c r="J2410" i="4" l="1"/>
  <c r="J2411" i="4" l="1"/>
  <c r="J2412" i="4" l="1"/>
  <c r="J2413" i="4" l="1"/>
  <c r="J2414" i="4" l="1"/>
  <c r="J2415" i="4" l="1"/>
  <c r="J2416" i="4" l="1"/>
  <c r="J2417" i="4" l="1"/>
  <c r="J2418" i="4" l="1"/>
  <c r="J2419" i="4" l="1"/>
  <c r="J2420" i="4" l="1"/>
  <c r="J2421" i="4" l="1"/>
  <c r="J2422" i="4" l="1"/>
  <c r="J2423" i="4" l="1"/>
  <c r="J2424" i="4" l="1"/>
  <c r="J2425" i="4" l="1"/>
  <c r="J2426" i="4" l="1"/>
  <c r="J2427" i="4" l="1"/>
  <c r="J2428" i="4" l="1"/>
  <c r="J2429" i="4" l="1"/>
  <c r="J2430" i="4" l="1"/>
  <c r="J2431" i="4" l="1"/>
  <c r="J2432" i="4" l="1"/>
  <c r="J2433" i="4" l="1"/>
  <c r="J2434" i="4" l="1"/>
  <c r="J2435" i="4" l="1"/>
  <c r="J2436" i="4" l="1"/>
  <c r="J2437" i="4" l="1"/>
  <c r="J2438" i="4" l="1"/>
  <c r="J2439" i="4" l="1"/>
  <c r="J2440" i="4" l="1"/>
  <c r="J2441" i="4" l="1"/>
  <c r="J2442" i="4" l="1"/>
  <c r="J2443" i="4" l="1"/>
  <c r="J2444" i="4" l="1"/>
  <c r="J2445" i="4" l="1"/>
  <c r="J2446" i="4" l="1"/>
  <c r="J2447" i="4" l="1"/>
  <c r="J2448" i="4" l="1"/>
  <c r="J2449" i="4" l="1"/>
  <c r="J2450" i="4" l="1"/>
  <c r="J2451" i="4" l="1"/>
  <c r="J2452" i="4" l="1"/>
  <c r="J2453" i="4" l="1"/>
  <c r="J2454" i="4" l="1"/>
  <c r="J2455" i="4" l="1"/>
  <c r="J2456" i="4" l="1"/>
  <c r="J2457" i="4" l="1"/>
  <c r="J2458" i="4" l="1"/>
  <c r="J2459" i="4" l="1"/>
  <c r="J2460" i="4" l="1"/>
  <c r="J2461" i="4" l="1"/>
  <c r="J2462" i="4" l="1"/>
  <c r="J2463" i="4" l="1"/>
  <c r="J2464" i="4" l="1"/>
  <c r="J2465" i="4" l="1"/>
  <c r="J2466" i="4" l="1"/>
  <c r="J2467" i="4" l="1"/>
  <c r="J2468" i="4" l="1"/>
  <c r="J2469" i="4" l="1"/>
  <c r="J2470" i="4" l="1"/>
  <c r="J2471" i="4" l="1"/>
  <c r="J2472" i="4" l="1"/>
  <c r="J2473" i="4" l="1"/>
  <c r="J2474" i="4" l="1"/>
  <c r="J2475" i="4" l="1"/>
  <c r="J2476" i="4" l="1"/>
  <c r="J2477" i="4" l="1"/>
  <c r="J2478" i="4" l="1"/>
  <c r="J2479" i="4" l="1"/>
  <c r="J2480" i="4" l="1"/>
  <c r="J2481" i="4" l="1"/>
  <c r="J2482" i="4" l="1"/>
  <c r="J2483" i="4" l="1"/>
  <c r="J2484" i="4" l="1"/>
  <c r="J2485" i="4" l="1"/>
  <c r="J2486" i="4" l="1"/>
  <c r="J2487" i="4" l="1"/>
  <c r="J2488" i="4" l="1"/>
  <c r="J2489" i="4" l="1"/>
  <c r="J2490" i="4" l="1"/>
  <c r="J2491" i="4" l="1"/>
  <c r="J2492" i="4" l="1"/>
  <c r="J2493" i="4" l="1"/>
  <c r="J2494" i="4" l="1"/>
  <c r="J2495" i="4" l="1"/>
  <c r="J2496" i="4" l="1"/>
  <c r="J2497" i="4" l="1"/>
  <c r="J2498" i="4" l="1"/>
  <c r="J2499" i="4" l="1"/>
  <c r="J2500" i="4" l="1"/>
  <c r="J2501" i="4" l="1"/>
  <c r="J2502" i="4" l="1"/>
  <c r="J2503" i="4" l="1"/>
  <c r="J2504" i="4" l="1"/>
  <c r="J2505" i="4" l="1"/>
  <c r="J2506" i="4" l="1"/>
  <c r="J2507" i="4" l="1"/>
  <c r="J2508" i="4" l="1"/>
  <c r="J2509" i="4" l="1"/>
  <c r="J2510" i="4" l="1"/>
  <c r="J2511" i="4" l="1"/>
  <c r="J2512" i="4" l="1"/>
  <c r="J2513" i="4" l="1"/>
  <c r="J2514" i="4" l="1"/>
  <c r="J2515" i="4" l="1"/>
  <c r="J2516" i="4" l="1"/>
  <c r="J2517" i="4" l="1"/>
  <c r="J2518" i="4" l="1"/>
  <c r="J2519" i="4" l="1"/>
  <c r="J2520" i="4" l="1"/>
  <c r="J2521" i="4" l="1"/>
  <c r="J2522" i="4" l="1"/>
  <c r="J2523" i="4" l="1"/>
  <c r="J2524" i="4" l="1"/>
  <c r="J2525" i="4" l="1"/>
  <c r="J2526" i="4" l="1"/>
  <c r="J2527" i="4" l="1"/>
  <c r="J2528" i="4" l="1"/>
  <c r="J2529" i="4" l="1"/>
  <c r="J2530" i="4" l="1"/>
  <c r="J2531" i="4" l="1"/>
  <c r="J2532" i="4" l="1"/>
  <c r="J2533" i="4" l="1"/>
  <c r="J2534" i="4" l="1"/>
  <c r="J2535" i="4" l="1"/>
  <c r="J2536" i="4" l="1"/>
  <c r="J2537" i="4" l="1"/>
  <c r="J2538" i="4" l="1"/>
  <c r="J2539" i="4" l="1"/>
  <c r="J2540" i="4" l="1"/>
  <c r="J2541" i="4" l="1"/>
  <c r="J2542" i="4" l="1"/>
  <c r="J2543" i="4" l="1"/>
  <c r="J2544" i="4" l="1"/>
  <c r="J2545" i="4" l="1"/>
  <c r="J2546" i="4" l="1"/>
  <c r="J2547" i="4" l="1"/>
  <c r="J2548" i="4" l="1"/>
  <c r="J2549" i="4" l="1"/>
  <c r="J2550" i="4" l="1"/>
  <c r="J2551" i="4" l="1"/>
  <c r="J2552" i="4" l="1"/>
  <c r="J2553" i="4" l="1"/>
  <c r="J2554" i="4" l="1"/>
  <c r="J2555" i="4" l="1"/>
  <c r="J2556" i="4" l="1"/>
  <c r="J2557" i="4" l="1"/>
  <c r="J2558" i="4" l="1"/>
  <c r="J2559" i="4" l="1"/>
  <c r="J2560" i="4" l="1"/>
  <c r="J2561" i="4" l="1"/>
  <c r="J2562" i="4" l="1"/>
  <c r="J2563" i="4" l="1"/>
  <c r="J2564" i="4" l="1"/>
  <c r="J2565" i="4" l="1"/>
  <c r="J2566" i="4" l="1"/>
  <c r="J2567" i="4" l="1"/>
  <c r="J2568" i="4" l="1"/>
  <c r="J2569" i="4" l="1"/>
  <c r="J2570" i="4" l="1"/>
  <c r="J2571" i="4" l="1"/>
  <c r="J2572" i="4" l="1"/>
  <c r="J2573" i="4" l="1"/>
  <c r="J2574" i="4" l="1"/>
  <c r="J2575" i="4" l="1"/>
  <c r="J2576" i="4" l="1"/>
  <c r="J2577" i="4" l="1"/>
  <c r="J2578" i="4" l="1"/>
  <c r="J2579" i="4" l="1"/>
  <c r="J2580" i="4" l="1"/>
  <c r="J2581" i="4" l="1"/>
  <c r="J2582" i="4" l="1"/>
  <c r="J2583" i="4" l="1"/>
  <c r="J2584" i="4" l="1"/>
  <c r="J2585" i="4" l="1"/>
  <c r="J2586" i="4" l="1"/>
  <c r="J2587" i="4" l="1"/>
  <c r="J2588" i="4" l="1"/>
  <c r="J2589" i="4" l="1"/>
  <c r="J2590" i="4" l="1"/>
  <c r="J2591" i="4" l="1"/>
  <c r="J2592" i="4" l="1"/>
  <c r="J2593" i="4" l="1"/>
  <c r="J2594" i="4" l="1"/>
  <c r="J2595" i="4" l="1"/>
  <c r="J2596" i="4" l="1"/>
  <c r="J2597" i="4" l="1"/>
  <c r="J2598" i="4" l="1"/>
  <c r="J2599" i="4" l="1"/>
  <c r="J2600" i="4" l="1"/>
  <c r="J2601" i="4" l="1"/>
  <c r="J2602" i="4" l="1"/>
  <c r="J2603" i="4" l="1"/>
  <c r="J2604" i="4" l="1"/>
  <c r="J2605" i="4" l="1"/>
  <c r="J2606" i="4" l="1"/>
  <c r="J2607" i="4" l="1"/>
  <c r="J2608" i="4" l="1"/>
  <c r="J2609" i="4" l="1"/>
  <c r="J2610" i="4" l="1"/>
  <c r="J2611" i="4" l="1"/>
  <c r="J2612" i="4" l="1"/>
  <c r="J2613" i="4" l="1"/>
  <c r="J2614" i="4" l="1"/>
  <c r="J2615" i="4" l="1"/>
  <c r="J2616" i="4" l="1"/>
  <c r="J2617" i="4" l="1"/>
  <c r="J2618" i="4" l="1"/>
  <c r="J2619" i="4" l="1"/>
  <c r="J2620" i="4" l="1"/>
  <c r="J2621" i="4" l="1"/>
  <c r="J2622" i="4" l="1"/>
  <c r="J2623" i="4" l="1"/>
  <c r="J2624" i="4" l="1"/>
  <c r="J2625" i="4" l="1"/>
  <c r="J2626" i="4" l="1"/>
  <c r="J2627" i="4" l="1"/>
  <c r="J2628" i="4" l="1"/>
  <c r="J2629" i="4" l="1"/>
  <c r="J2630" i="4" l="1"/>
  <c r="J2631" i="4" l="1"/>
  <c r="J2632" i="4" l="1"/>
  <c r="J2633" i="4" l="1"/>
  <c r="J2634" i="4" l="1"/>
  <c r="J2635" i="4" l="1"/>
  <c r="J2636" i="4" l="1"/>
  <c r="J2637" i="4" l="1"/>
  <c r="J2638" i="4" l="1"/>
  <c r="J2639" i="4" l="1"/>
  <c r="J2640" i="4" l="1"/>
  <c r="J2641" i="4" l="1"/>
  <c r="J2642" i="4" l="1"/>
  <c r="J2643" i="4" l="1"/>
  <c r="J2644" i="4" l="1"/>
  <c r="J2645" i="4" l="1"/>
  <c r="J2646" i="4" l="1"/>
  <c r="J2647" i="4" l="1"/>
  <c r="J2648" i="4" l="1"/>
  <c r="J2649" i="4" l="1"/>
  <c r="J2650" i="4" l="1"/>
  <c r="J2651" i="4" l="1"/>
  <c r="J2652" i="4" l="1"/>
  <c r="J2653" i="4" l="1"/>
  <c r="J2654" i="4" l="1"/>
  <c r="J2655" i="4" l="1"/>
  <c r="J2656" i="4" l="1"/>
  <c r="J2657" i="4" l="1"/>
  <c r="J2658" i="4" l="1"/>
  <c r="J2659" i="4" l="1"/>
  <c r="J2660" i="4" l="1"/>
  <c r="J2661" i="4" l="1"/>
  <c r="J2662" i="4" l="1"/>
  <c r="J2663" i="4" l="1"/>
  <c r="J2664" i="4" l="1"/>
  <c r="J2665" i="4" l="1"/>
  <c r="J2666" i="4" l="1"/>
  <c r="J2667" i="4" l="1"/>
  <c r="J2668" i="4" l="1"/>
  <c r="J2669" i="4" l="1"/>
  <c r="J2670" i="4" l="1"/>
  <c r="J2671" i="4" l="1"/>
  <c r="J2672" i="4" l="1"/>
  <c r="J2673" i="4" l="1"/>
  <c r="J2674" i="4" l="1"/>
  <c r="J2675" i="4" l="1"/>
  <c r="J2676" i="4" l="1"/>
  <c r="J2677" i="4" l="1"/>
  <c r="J2678" i="4" l="1"/>
  <c r="J2679" i="4" l="1"/>
  <c r="J2680" i="4" l="1"/>
  <c r="J2681" i="4" l="1"/>
  <c r="J2682" i="4" l="1"/>
  <c r="J2683" i="4" l="1"/>
  <c r="J2684" i="4" l="1"/>
  <c r="J2685" i="4" l="1"/>
  <c r="J2686" i="4" l="1"/>
  <c r="J2687" i="4" l="1"/>
  <c r="J2688" i="4" l="1"/>
  <c r="J2689" i="4" l="1"/>
  <c r="J2690" i="4" l="1"/>
  <c r="J2691" i="4" l="1"/>
  <c r="J2692" i="4" l="1"/>
  <c r="J2693" i="4" l="1"/>
  <c r="J2694" i="4" l="1"/>
  <c r="J2695" i="4" l="1"/>
  <c r="J2696" i="4" l="1"/>
  <c r="J2697" i="4" l="1"/>
  <c r="J2698" i="4" l="1"/>
  <c r="J2699" i="4" l="1"/>
  <c r="J2700" i="4" l="1"/>
  <c r="J2701" i="4" l="1"/>
  <c r="J2702" i="4" l="1"/>
  <c r="J2703" i="4" l="1"/>
  <c r="J2704" i="4" l="1"/>
  <c r="J2705" i="4" l="1"/>
  <c r="J2706" i="4" l="1"/>
  <c r="J2707" i="4" l="1"/>
  <c r="J2708" i="4" l="1"/>
  <c r="J2709" i="4" l="1"/>
  <c r="J2710" i="4" l="1"/>
  <c r="J2711" i="4" l="1"/>
  <c r="J2712" i="4" l="1"/>
  <c r="J2713" i="4" l="1"/>
  <c r="J2714" i="4" l="1"/>
  <c r="J2715" i="4" l="1"/>
  <c r="J2716" i="4" l="1"/>
  <c r="J2717" i="4" l="1"/>
  <c r="J2718" i="4" l="1"/>
  <c r="J2719" i="4" l="1"/>
  <c r="J2720" i="4" l="1"/>
  <c r="J2721" i="4" l="1"/>
  <c r="J2722" i="4" l="1"/>
  <c r="J2723" i="4" l="1"/>
  <c r="J2724" i="4" l="1"/>
  <c r="J2725" i="4" l="1"/>
  <c r="J2726" i="4" l="1"/>
  <c r="J2727" i="4" l="1"/>
  <c r="J2728" i="4" l="1"/>
  <c r="J2729" i="4" l="1"/>
  <c r="J2730" i="4" l="1"/>
  <c r="J2731" i="4" l="1"/>
  <c r="J2732" i="4" l="1"/>
  <c r="J2733" i="4" l="1"/>
  <c r="J2734" i="4" l="1"/>
  <c r="J2735" i="4" l="1"/>
  <c r="J2736" i="4" l="1"/>
  <c r="J2737" i="4" l="1"/>
  <c r="J2738" i="4" l="1"/>
  <c r="J2739" i="4" l="1"/>
  <c r="J2740" i="4" l="1"/>
  <c r="J2741" i="4" l="1"/>
  <c r="J2742" i="4" l="1"/>
  <c r="J2743" i="4" l="1"/>
  <c r="J2744" i="4" l="1"/>
  <c r="J2745" i="4" l="1"/>
  <c r="J2746" i="4" l="1"/>
  <c r="J2747" i="4" l="1"/>
  <c r="J2748" i="4" l="1"/>
  <c r="J2749" i="4" l="1"/>
  <c r="J2750" i="4" l="1"/>
  <c r="J2751" i="4" l="1"/>
  <c r="J2752" i="4" l="1"/>
  <c r="J2753" i="4" l="1"/>
  <c r="J2754" i="4" l="1"/>
  <c r="J2755" i="4" l="1"/>
  <c r="J2756" i="4" l="1"/>
  <c r="J2757" i="4" l="1"/>
  <c r="J2758" i="4" l="1"/>
  <c r="J2759" i="4" l="1"/>
  <c r="J2760" i="4" l="1"/>
  <c r="J2761" i="4" l="1"/>
  <c r="J2762" i="4" l="1"/>
  <c r="J2763" i="4" l="1"/>
  <c r="J2764" i="4" l="1"/>
  <c r="J2765" i="4" l="1"/>
  <c r="J2766" i="4" l="1"/>
  <c r="J2767" i="4" l="1"/>
  <c r="J2768" i="4" l="1"/>
  <c r="J2769" i="4" l="1"/>
  <c r="J2770" i="4" l="1"/>
  <c r="J2771" i="4" l="1"/>
  <c r="J2772" i="4" l="1"/>
  <c r="J2773" i="4" l="1"/>
  <c r="J2774" i="4" l="1"/>
  <c r="J2775" i="4" l="1"/>
  <c r="J2776" i="4" l="1"/>
  <c r="J2777" i="4" l="1"/>
  <c r="J2778" i="4" l="1"/>
  <c r="J2779" i="4" l="1"/>
  <c r="J2780" i="4" l="1"/>
  <c r="J2781" i="4" l="1"/>
  <c r="J2782" i="4" l="1"/>
  <c r="J2783" i="4" l="1"/>
  <c r="J2784" i="4" l="1"/>
  <c r="J2785" i="4" l="1"/>
  <c r="J2786" i="4" l="1"/>
  <c r="J2787" i="4" l="1"/>
  <c r="J2788" i="4" l="1"/>
  <c r="J2789" i="4" l="1"/>
  <c r="J2790" i="4" l="1"/>
  <c r="J2791" i="4" l="1"/>
  <c r="J2792" i="4" l="1"/>
  <c r="J2793" i="4" l="1"/>
  <c r="J2794" i="4" l="1"/>
  <c r="J2795" i="4" l="1"/>
  <c r="J2796" i="4" l="1"/>
  <c r="J2797" i="4" l="1"/>
  <c r="J2798" i="4" l="1"/>
  <c r="J2799" i="4" l="1"/>
  <c r="J2800" i="4" l="1"/>
  <c r="J2801" i="4" l="1"/>
  <c r="J2802" i="4" l="1"/>
  <c r="J2803" i="4" l="1"/>
  <c r="J2804" i="4" l="1"/>
  <c r="J2805" i="4" l="1"/>
  <c r="J2806" i="4" l="1"/>
  <c r="J2807" i="4" l="1"/>
  <c r="J2808" i="4" l="1"/>
  <c r="J2809" i="4" l="1"/>
  <c r="J2810" i="4" l="1"/>
  <c r="J2811" i="4" l="1"/>
  <c r="J2812" i="4" l="1"/>
  <c r="J2813" i="4" l="1"/>
  <c r="J2814" i="4" l="1"/>
  <c r="J2815" i="4" l="1"/>
  <c r="J2816" i="4" l="1"/>
  <c r="J2817" i="4" l="1"/>
  <c r="J2818" i="4" l="1"/>
  <c r="J2819" i="4" l="1"/>
  <c r="J2820" i="4" l="1"/>
  <c r="J2821" i="4" l="1"/>
  <c r="J2822" i="4" l="1"/>
  <c r="J2823" i="4" l="1"/>
  <c r="J2824" i="4" l="1"/>
  <c r="J2825" i="4" l="1"/>
  <c r="J2826" i="4" l="1"/>
  <c r="J2827" i="4" l="1"/>
  <c r="J2828" i="4" l="1"/>
  <c r="J2829" i="4" l="1"/>
  <c r="J2830" i="4" l="1"/>
  <c r="J2831" i="4" l="1"/>
  <c r="J2832" i="4" l="1"/>
  <c r="J2833" i="4" l="1"/>
  <c r="J2834" i="4" l="1"/>
  <c r="J2835" i="4" l="1"/>
  <c r="J2836" i="4" l="1"/>
  <c r="J2837" i="4" l="1"/>
  <c r="J2838" i="4" l="1"/>
  <c r="J2839" i="4" l="1"/>
  <c r="J2840" i="4" l="1"/>
  <c r="J2841" i="4" l="1"/>
  <c r="J2842" i="4" l="1"/>
  <c r="J2843" i="4" l="1"/>
  <c r="J2844" i="4" l="1"/>
  <c r="J2845" i="4" l="1"/>
  <c r="J2846" i="4" l="1"/>
  <c r="J2847" i="4" l="1"/>
  <c r="J2848" i="4" l="1"/>
  <c r="J2849" i="4" l="1"/>
  <c r="J2850" i="4" l="1"/>
  <c r="J2851" i="4" l="1"/>
  <c r="J2852" i="4" l="1"/>
  <c r="J2853" i="4" l="1"/>
  <c r="J2854" i="4" l="1"/>
  <c r="J2855" i="4" l="1"/>
  <c r="J2856" i="4" l="1"/>
  <c r="J2857" i="4" l="1"/>
  <c r="J2858" i="4" l="1"/>
  <c r="J2859" i="4" l="1"/>
  <c r="J2860" i="4" l="1"/>
  <c r="J2861" i="4" l="1"/>
  <c r="J2862" i="4" l="1"/>
  <c r="J2863" i="4" l="1"/>
  <c r="J2864" i="4" l="1"/>
  <c r="J2865" i="4" l="1"/>
  <c r="J2866" i="4" l="1"/>
  <c r="J2867" i="4" l="1"/>
  <c r="J2868" i="4" l="1"/>
  <c r="J2869" i="4" l="1"/>
  <c r="J2870" i="4" l="1"/>
  <c r="J2871" i="4" l="1"/>
  <c r="J2872" i="4" l="1"/>
  <c r="J2873" i="4" l="1"/>
  <c r="J2874" i="4" l="1"/>
  <c r="J2875" i="4" l="1"/>
  <c r="J2876" i="4" l="1"/>
  <c r="J2877" i="4" l="1"/>
  <c r="J2878" i="4" l="1"/>
  <c r="J2879" i="4" l="1"/>
  <c r="J2880" i="4" l="1"/>
  <c r="J2881" i="4" l="1"/>
  <c r="J2882" i="4" l="1"/>
  <c r="J2883" i="4" l="1"/>
  <c r="J2884" i="4" l="1"/>
  <c r="J2885" i="4" l="1"/>
  <c r="J2886" i="4" l="1"/>
  <c r="J2887" i="4" l="1"/>
  <c r="J2888" i="4" l="1"/>
  <c r="J2889" i="4" l="1"/>
  <c r="J2890" i="4" l="1"/>
  <c r="J2891" i="4" l="1"/>
  <c r="J2892" i="4" l="1"/>
  <c r="J2893" i="4" l="1"/>
  <c r="J2894" i="4" l="1"/>
  <c r="J2895" i="4" l="1"/>
  <c r="J2896" i="4" l="1"/>
  <c r="J2897" i="4" l="1"/>
  <c r="J2898" i="4" l="1"/>
  <c r="J2899" i="4" l="1"/>
  <c r="J2900" i="4" l="1"/>
  <c r="J2901" i="4" l="1"/>
  <c r="J2902" i="4" l="1"/>
  <c r="J2903" i="4" l="1"/>
  <c r="J2904" i="4" l="1"/>
  <c r="J2905" i="4" l="1"/>
  <c r="J2906" i="4" l="1"/>
  <c r="J2907" i="4" l="1"/>
  <c r="J2908" i="4" l="1"/>
  <c r="J2909" i="4" l="1"/>
  <c r="J2910" i="4" l="1"/>
  <c r="J2911" i="4" l="1"/>
  <c r="J2912" i="4" l="1"/>
  <c r="J2913" i="4" l="1"/>
  <c r="J2914" i="4" l="1"/>
  <c r="J2915" i="4" l="1"/>
  <c r="J2916" i="4" l="1"/>
  <c r="J2917" i="4" l="1"/>
  <c r="J2918" i="4" l="1"/>
  <c r="J2919" i="4" l="1"/>
  <c r="J2920" i="4" l="1"/>
  <c r="J2921" i="4" l="1"/>
  <c r="J2922" i="4" l="1"/>
  <c r="J2923" i="4" l="1"/>
  <c r="J2924" i="4" l="1"/>
  <c r="J2925" i="4" l="1"/>
  <c r="J2926" i="4" l="1"/>
  <c r="J2927" i="4" l="1"/>
  <c r="J2928" i="4" l="1"/>
  <c r="J2929" i="4" l="1"/>
  <c r="J2930" i="4" l="1"/>
  <c r="J2931" i="4" l="1"/>
  <c r="J2932" i="4" l="1"/>
  <c r="J2933" i="4" l="1"/>
  <c r="J2934" i="4" l="1"/>
  <c r="J2935" i="4" l="1"/>
  <c r="J2936" i="4" l="1"/>
  <c r="J2937" i="4" l="1"/>
  <c r="J2938" i="4" l="1"/>
  <c r="J2939" i="4" l="1"/>
  <c r="J2940" i="4" l="1"/>
  <c r="J2941" i="4" l="1"/>
  <c r="J2942" i="4" l="1"/>
  <c r="J2943" i="4" l="1"/>
  <c r="J2944" i="4" l="1"/>
  <c r="J2945" i="4" l="1"/>
  <c r="J2946" i="4" l="1"/>
  <c r="J2947" i="4" l="1"/>
  <c r="J2948" i="4" l="1"/>
  <c r="J2949" i="4" l="1"/>
  <c r="J2950" i="4" l="1"/>
  <c r="J2951" i="4" l="1"/>
  <c r="J2952" i="4" l="1"/>
  <c r="J2953" i="4" l="1"/>
  <c r="J2954" i="4" l="1"/>
  <c r="J2955" i="4" l="1"/>
  <c r="J2956" i="4" l="1"/>
  <c r="J2957" i="4" l="1"/>
  <c r="J2958" i="4" l="1"/>
  <c r="J2959" i="4" l="1"/>
  <c r="J2960" i="4" l="1"/>
  <c r="J2961" i="4" l="1"/>
  <c r="J2962" i="4" l="1"/>
  <c r="J2963" i="4" l="1"/>
  <c r="J2964" i="4" l="1"/>
  <c r="J2965" i="4" l="1"/>
  <c r="J2966" i="4" l="1"/>
  <c r="J2967" i="4" l="1"/>
  <c r="J2968" i="4" l="1"/>
  <c r="J2969" i="4" l="1"/>
  <c r="J2970" i="4" l="1"/>
  <c r="J2971" i="4" l="1"/>
  <c r="J2972" i="4" l="1"/>
  <c r="J2973" i="4" l="1"/>
  <c r="J2974" i="4" l="1"/>
  <c r="J2975" i="4" l="1"/>
  <c r="J2976" i="4" l="1"/>
  <c r="J2977" i="4" l="1"/>
  <c r="J2978" i="4" l="1"/>
  <c r="J2979" i="4" l="1"/>
  <c r="J2980" i="4" l="1"/>
  <c r="J2981" i="4" l="1"/>
  <c r="J2982" i="4" l="1"/>
  <c r="J2983" i="4" l="1"/>
  <c r="J2984" i="4" l="1"/>
  <c r="J2985" i="4" l="1"/>
  <c r="J2986" i="4" l="1"/>
  <c r="J2987" i="4" l="1"/>
  <c r="J2988" i="4" l="1"/>
  <c r="J2989" i="4" l="1"/>
  <c r="J2990" i="4" l="1"/>
  <c r="J2991" i="4" l="1"/>
  <c r="J2992" i="4" l="1"/>
  <c r="J2993" i="4" l="1"/>
  <c r="J2994" i="4" l="1"/>
  <c r="J2995" i="4" l="1"/>
  <c r="J2996" i="4" l="1"/>
  <c r="J2997" i="4" l="1"/>
  <c r="J2998" i="4" l="1"/>
  <c r="J2999" i="4" l="1"/>
  <c r="J3000" i="4" l="1"/>
  <c r="J3001" i="4" l="1"/>
  <c r="J3002" i="4" l="1"/>
  <c r="J3003" i="4" l="1"/>
  <c r="J3004" i="4" l="1"/>
  <c r="J3005" i="4" l="1"/>
  <c r="J3006" i="4" l="1"/>
  <c r="J3007" i="4" l="1"/>
  <c r="J3008" i="4" l="1"/>
  <c r="J3009" i="4" l="1"/>
  <c r="J3010" i="4" l="1"/>
  <c r="J3011" i="4" l="1"/>
  <c r="J3012" i="4" l="1"/>
  <c r="J3013" i="4" l="1"/>
  <c r="J3014" i="4" l="1"/>
  <c r="J3015" i="4" l="1"/>
  <c r="J3016" i="4" l="1"/>
  <c r="J3017" i="4" l="1"/>
  <c r="J3018" i="4" l="1"/>
  <c r="J3019" i="4" l="1"/>
  <c r="J3020" i="4" l="1"/>
  <c r="J3021" i="4" l="1"/>
  <c r="J3022" i="4" l="1"/>
  <c r="J3023" i="4" l="1"/>
  <c r="J3024" i="4" l="1"/>
  <c r="J3025" i="4" l="1"/>
  <c r="J3026" i="4" l="1"/>
  <c r="J3027" i="4" l="1"/>
  <c r="J3028" i="4" l="1"/>
  <c r="J3029" i="4" l="1"/>
  <c r="J3030" i="4" l="1"/>
  <c r="J3031" i="4" l="1"/>
  <c r="J3032" i="4" l="1"/>
  <c r="J3033" i="4" l="1"/>
  <c r="J3034" i="4" l="1"/>
  <c r="J3035" i="4" l="1"/>
  <c r="J3036" i="4" l="1"/>
  <c r="J3037" i="4" l="1"/>
  <c r="J3038" i="4" l="1"/>
  <c r="J3039" i="4" l="1"/>
  <c r="J3040" i="4" l="1"/>
  <c r="J3041" i="4" l="1"/>
  <c r="J3042" i="4" l="1"/>
  <c r="J3043" i="4" l="1"/>
  <c r="J3044" i="4" l="1"/>
  <c r="J3045" i="4" l="1"/>
  <c r="J3046" i="4" l="1"/>
  <c r="J3047" i="4" l="1"/>
  <c r="J3048" i="4" l="1"/>
  <c r="J3049" i="4" l="1"/>
  <c r="J3050" i="4" l="1"/>
  <c r="J3051" i="4" l="1"/>
  <c r="J3052" i="4" l="1"/>
  <c r="J3053" i="4" l="1"/>
  <c r="J3054" i="4" l="1"/>
  <c r="J3055" i="4" l="1"/>
  <c r="J3056" i="4" l="1"/>
  <c r="J3057" i="4" l="1"/>
  <c r="J3058" i="4" l="1"/>
  <c r="J3059" i="4" l="1"/>
  <c r="J3060" i="4" l="1"/>
  <c r="J3061" i="4" l="1"/>
  <c r="J3062" i="4" l="1"/>
  <c r="J3063" i="4" l="1"/>
  <c r="J3064" i="4" l="1"/>
  <c r="J3065" i="4" l="1"/>
  <c r="J3066" i="4" l="1"/>
  <c r="J3067" i="4" l="1"/>
  <c r="J3068" i="4" l="1"/>
  <c r="J3069" i="4" l="1"/>
  <c r="J3070" i="4" l="1"/>
  <c r="J3071" i="4" l="1"/>
  <c r="J3072" i="4" l="1"/>
  <c r="J3073" i="4" l="1"/>
  <c r="J3074" i="4" l="1"/>
  <c r="J3075" i="4" l="1"/>
  <c r="J3076" i="4" l="1"/>
  <c r="J3077" i="4" l="1"/>
  <c r="J3078" i="4" l="1"/>
  <c r="J3079" i="4" l="1"/>
  <c r="J3080" i="4" l="1"/>
  <c r="J3081" i="4" l="1"/>
  <c r="J3082" i="4" l="1"/>
  <c r="J3083" i="4" l="1"/>
  <c r="J3084" i="4" l="1"/>
  <c r="J3085" i="4" l="1"/>
  <c r="J3086" i="4" l="1"/>
  <c r="J3087" i="4" l="1"/>
  <c r="J3088" i="4" l="1"/>
  <c r="J3089" i="4" l="1"/>
  <c r="J3090" i="4" l="1"/>
  <c r="J3091" i="4" l="1"/>
  <c r="J3092" i="4" l="1"/>
  <c r="J3093" i="4" l="1"/>
  <c r="J3094" i="4" l="1"/>
  <c r="J3095" i="4" l="1"/>
  <c r="J3096" i="4" l="1"/>
  <c r="J3097" i="4" l="1"/>
  <c r="J3098" i="4" l="1"/>
  <c r="J3099" i="4" l="1"/>
  <c r="J3100" i="4" l="1"/>
  <c r="J3101" i="4" l="1"/>
  <c r="J3102" i="4" l="1"/>
  <c r="J3103" i="4" l="1"/>
  <c r="J3104" i="4" l="1"/>
  <c r="J3105" i="4" l="1"/>
  <c r="J3106" i="4" l="1"/>
  <c r="J3107" i="4" l="1"/>
  <c r="J3108" i="4" l="1"/>
  <c r="J3109" i="4" l="1"/>
  <c r="J3110" i="4" l="1"/>
  <c r="J3111" i="4" l="1"/>
  <c r="J3112" i="4" l="1"/>
  <c r="J3113" i="4" l="1"/>
  <c r="J3114" i="4" l="1"/>
  <c r="J3115" i="4" l="1"/>
  <c r="J3116" i="4" l="1"/>
  <c r="J3117" i="4" l="1"/>
  <c r="J3118" i="4" l="1"/>
  <c r="J3119" i="4" l="1"/>
  <c r="J3120" i="4" l="1"/>
  <c r="J3121" i="4" l="1"/>
  <c r="J3122" i="4" l="1"/>
  <c r="J3123" i="4" l="1"/>
  <c r="J3124" i="4" l="1"/>
  <c r="J3125" i="4" l="1"/>
  <c r="J3126" i="4" l="1"/>
  <c r="J3127" i="4" l="1"/>
  <c r="J3128" i="4" l="1"/>
  <c r="J3129" i="4" l="1"/>
  <c r="J3130" i="4" l="1"/>
  <c r="J3131" i="4" l="1"/>
  <c r="J3132" i="4" l="1"/>
  <c r="J3133" i="4" l="1"/>
  <c r="J3134" i="4" l="1"/>
  <c r="J3135" i="4" l="1"/>
  <c r="J3136" i="4" l="1"/>
  <c r="J3137" i="4" l="1"/>
  <c r="J3138" i="4" l="1"/>
  <c r="J3139" i="4" l="1"/>
  <c r="J3140" i="4" l="1"/>
  <c r="J3141" i="4" l="1"/>
  <c r="J3142" i="4" l="1"/>
  <c r="J3143" i="4" l="1"/>
  <c r="J3144" i="4" l="1"/>
  <c r="J3145" i="4" l="1"/>
  <c r="J3146" i="4" l="1"/>
  <c r="J3147" i="4" l="1"/>
  <c r="J3148" i="4" l="1"/>
  <c r="J3149" i="4" l="1"/>
  <c r="J3150" i="4" l="1"/>
  <c r="J3151" i="4" l="1"/>
  <c r="J3152" i="4" l="1"/>
  <c r="J3153" i="4" l="1"/>
  <c r="J3154" i="4" l="1"/>
  <c r="J3155" i="4" l="1"/>
  <c r="J3156" i="4" l="1"/>
  <c r="J3157" i="4" l="1"/>
  <c r="J3158" i="4" l="1"/>
  <c r="J3159" i="4" l="1"/>
  <c r="J3160" i="4" l="1"/>
  <c r="J3161" i="4" l="1"/>
  <c r="J3162" i="4" l="1"/>
  <c r="J3163" i="4" l="1"/>
  <c r="J3164" i="4" l="1"/>
  <c r="J3165" i="4" l="1"/>
  <c r="J3166" i="4" l="1"/>
  <c r="J3167" i="4" l="1"/>
  <c r="J3168" i="4" l="1"/>
  <c r="J3169" i="4" l="1"/>
  <c r="J3170" i="4" l="1"/>
  <c r="J3171" i="4" l="1"/>
  <c r="J3172" i="4" l="1"/>
  <c r="J3173" i="4" l="1"/>
  <c r="J3174" i="4" l="1"/>
  <c r="J3175" i="4" l="1"/>
  <c r="J3176" i="4" l="1"/>
  <c r="J3177" i="4" l="1"/>
  <c r="J3178" i="4" l="1"/>
  <c r="J3179" i="4" l="1"/>
  <c r="J3180" i="4" l="1"/>
  <c r="J3181" i="4" l="1"/>
  <c r="J3182" i="4" l="1"/>
  <c r="J3183" i="4" l="1"/>
  <c r="J3184" i="4" l="1"/>
  <c r="J3185" i="4" l="1"/>
  <c r="J3186" i="4" l="1"/>
  <c r="J3187" i="4" l="1"/>
  <c r="J3188" i="4" l="1"/>
  <c r="J3189" i="4" l="1"/>
  <c r="J3190" i="4" l="1"/>
  <c r="J3191" i="4" l="1"/>
  <c r="J3192" i="4" l="1"/>
  <c r="J3193" i="4" l="1"/>
  <c r="J3194" i="4" l="1"/>
  <c r="J3195" i="4" l="1"/>
  <c r="J3196" i="4" l="1"/>
  <c r="J3197" i="4" l="1"/>
  <c r="J3198" i="4" l="1"/>
  <c r="J3199" i="4" l="1"/>
  <c r="J3200" i="4" l="1"/>
  <c r="J3201" i="4" l="1"/>
  <c r="J3202" i="4" l="1"/>
  <c r="J3203" i="4" l="1"/>
  <c r="J3204" i="4" l="1"/>
  <c r="J3205" i="4" l="1"/>
  <c r="J3206" i="4" l="1"/>
  <c r="J3207" i="4" l="1"/>
  <c r="J3208" i="4" l="1"/>
  <c r="J3209" i="4" l="1"/>
  <c r="J3210" i="4" l="1"/>
  <c r="J3211" i="4" l="1"/>
  <c r="J3212" i="4" l="1"/>
  <c r="J3213" i="4" l="1"/>
  <c r="J3214" i="4" l="1"/>
  <c r="J3215" i="4" l="1"/>
  <c r="J3216" i="4" l="1"/>
  <c r="J3217" i="4" l="1"/>
  <c r="J3218" i="4" l="1"/>
  <c r="J3219" i="4" l="1"/>
  <c r="J3220" i="4" l="1"/>
  <c r="J3221" i="4" l="1"/>
  <c r="J3222" i="4" l="1"/>
  <c r="J3223" i="4" l="1"/>
  <c r="J3224" i="4" l="1"/>
  <c r="J3225" i="4" l="1"/>
  <c r="J3226" i="4" l="1"/>
  <c r="J3227" i="4" l="1"/>
  <c r="J3228" i="4" l="1"/>
  <c r="J3229" i="4" l="1"/>
  <c r="J3230" i="4" l="1"/>
  <c r="J3231" i="4" l="1"/>
  <c r="J3232" i="4" l="1"/>
  <c r="J3233" i="4" l="1"/>
  <c r="J3234" i="4" l="1"/>
  <c r="J3235" i="4" l="1"/>
  <c r="J3236" i="4" l="1"/>
  <c r="J3237" i="4" l="1"/>
  <c r="J3238" i="4" l="1"/>
  <c r="J3239" i="4" l="1"/>
  <c r="J3240" i="4" l="1"/>
  <c r="J3241" i="4" l="1"/>
  <c r="J3242" i="4" l="1"/>
  <c r="J3243" i="4" l="1"/>
  <c r="J3244" i="4" l="1"/>
  <c r="J3245" i="4" l="1"/>
  <c r="J3246" i="4" l="1"/>
  <c r="J3247" i="4" l="1"/>
  <c r="J3248" i="4" l="1"/>
  <c r="J3249" i="4" l="1"/>
  <c r="J3250" i="4" l="1"/>
  <c r="J3251" i="4" l="1"/>
  <c r="J3252" i="4" l="1"/>
  <c r="J3253" i="4" l="1"/>
  <c r="J3254" i="4" l="1"/>
  <c r="J3255" i="4" l="1"/>
  <c r="J3256" i="4" l="1"/>
  <c r="J3257" i="4" l="1"/>
  <c r="J3258" i="4" l="1"/>
  <c r="J3259" i="4" l="1"/>
  <c r="J3260" i="4" l="1"/>
  <c r="J3261" i="4" l="1"/>
  <c r="J3262" i="4" l="1"/>
  <c r="J3263" i="4" l="1"/>
  <c r="J3264" i="4" l="1"/>
  <c r="J3265" i="4" l="1"/>
  <c r="J3266" i="4" l="1"/>
  <c r="J3267" i="4" l="1"/>
  <c r="J3268" i="4" l="1"/>
  <c r="J3269" i="4" l="1"/>
  <c r="J3270" i="4" l="1"/>
  <c r="J3271" i="4" l="1"/>
  <c r="J3272" i="4" l="1"/>
  <c r="J3273" i="4" l="1"/>
  <c r="J3274" i="4" l="1"/>
  <c r="J3275" i="4" l="1"/>
  <c r="J3276" i="4" l="1"/>
  <c r="J3277" i="4" l="1"/>
  <c r="J3278" i="4" l="1"/>
  <c r="J3279" i="4" l="1"/>
  <c r="J3280" i="4" l="1"/>
  <c r="J3281" i="4" l="1"/>
  <c r="J3282" i="4" l="1"/>
  <c r="J3283" i="4" l="1"/>
  <c r="J3284" i="4" l="1"/>
  <c r="J3285" i="4" l="1"/>
  <c r="J3286" i="4" l="1"/>
  <c r="J3287" i="4" l="1"/>
  <c r="J3288" i="4" l="1"/>
  <c r="J3289" i="4" l="1"/>
  <c r="J3290" i="4" l="1"/>
  <c r="J3291" i="4" l="1"/>
  <c r="J3292" i="4" l="1"/>
  <c r="J3293" i="4" l="1"/>
  <c r="J3294" i="4" l="1"/>
  <c r="J3295" i="4" l="1"/>
  <c r="J3296" i="4" l="1"/>
  <c r="J3297" i="4" l="1"/>
  <c r="J3298" i="4" l="1"/>
  <c r="J3299" i="4" l="1"/>
  <c r="J3300" i="4" l="1"/>
  <c r="J3301" i="4" l="1"/>
  <c r="J3302" i="4" l="1"/>
  <c r="J3303" i="4" l="1"/>
  <c r="J3304" i="4" l="1"/>
  <c r="J3305" i="4" l="1"/>
  <c r="J3306" i="4" l="1"/>
  <c r="J3307" i="4" l="1"/>
  <c r="J3308" i="4" l="1"/>
  <c r="J3309" i="4" l="1"/>
  <c r="J3310" i="4" l="1"/>
  <c r="J3311" i="4" l="1"/>
  <c r="J3312" i="4" l="1"/>
  <c r="J3313" i="4" l="1"/>
  <c r="J3314" i="4" l="1"/>
  <c r="J3315" i="4" l="1"/>
  <c r="J3316" i="4" l="1"/>
  <c r="J3317" i="4" l="1"/>
  <c r="J3318" i="4" l="1"/>
  <c r="J3319" i="4" l="1"/>
  <c r="J3320" i="4" l="1"/>
  <c r="J3321" i="4" l="1"/>
  <c r="J3322" i="4" l="1"/>
  <c r="J3323" i="4" l="1"/>
  <c r="J3324" i="4" l="1"/>
  <c r="J3325" i="4" l="1"/>
  <c r="J3326" i="4" l="1"/>
  <c r="J3327" i="4" l="1"/>
  <c r="J3328" i="4" l="1"/>
  <c r="J3329" i="4" l="1"/>
  <c r="J3330" i="4" l="1"/>
  <c r="J3331" i="4" l="1"/>
  <c r="J3332" i="4" l="1"/>
  <c r="J3333" i="4" l="1"/>
  <c r="J3334" i="4" l="1"/>
  <c r="J3335" i="4" l="1"/>
  <c r="J3336" i="4" l="1"/>
  <c r="J3337" i="4" l="1"/>
  <c r="J3338" i="4" l="1"/>
  <c r="J3339" i="4" l="1"/>
  <c r="J3340" i="4" l="1"/>
  <c r="J3341" i="4" l="1"/>
  <c r="J3342" i="4" l="1"/>
  <c r="J3343" i="4" l="1"/>
  <c r="J3344" i="4" l="1"/>
  <c r="J3345" i="4" l="1"/>
  <c r="J3346" i="4" l="1"/>
  <c r="J3347" i="4" l="1"/>
  <c r="J3348" i="4" l="1"/>
  <c r="J3349" i="4" l="1"/>
  <c r="J3350" i="4" l="1"/>
  <c r="J3351" i="4" l="1"/>
  <c r="J3352" i="4" l="1"/>
  <c r="J3353" i="4" l="1"/>
  <c r="J3354" i="4" l="1"/>
  <c r="J3355" i="4" l="1"/>
  <c r="J3356" i="4" l="1"/>
  <c r="J3357" i="4" l="1"/>
  <c r="J3358" i="4" l="1"/>
  <c r="J3359" i="4" l="1"/>
  <c r="J3360" i="4" l="1"/>
  <c r="J3361" i="4" l="1"/>
  <c r="J3362" i="4" l="1"/>
  <c r="J3363" i="4" l="1"/>
  <c r="J3364" i="4" l="1"/>
  <c r="J3365" i="4" l="1"/>
  <c r="J3366" i="4" l="1"/>
  <c r="J3367" i="4" l="1"/>
  <c r="J3368" i="4" l="1"/>
  <c r="J3369" i="4" l="1"/>
  <c r="J3370" i="4" l="1"/>
  <c r="J3371" i="4" l="1"/>
  <c r="J3372" i="4" l="1"/>
  <c r="J3373" i="4" l="1"/>
  <c r="J3374" i="4" l="1"/>
  <c r="J3375" i="4" l="1"/>
  <c r="J3376" i="4" l="1"/>
  <c r="J3377" i="4" l="1"/>
  <c r="J3378" i="4" l="1"/>
  <c r="J3379" i="4" l="1"/>
  <c r="J3380" i="4" l="1"/>
  <c r="J3381" i="4" l="1"/>
  <c r="J3382" i="4" l="1"/>
  <c r="J3383" i="4" l="1"/>
  <c r="J3384" i="4" l="1"/>
  <c r="J3385" i="4" l="1"/>
  <c r="J3386" i="4" l="1"/>
  <c r="J3387" i="4" l="1"/>
  <c r="J3388" i="4" l="1"/>
  <c r="J3389" i="4" l="1"/>
  <c r="J3390" i="4" l="1"/>
  <c r="J3391" i="4" l="1"/>
  <c r="J3392" i="4" l="1"/>
  <c r="J3393" i="4" l="1"/>
  <c r="J3394" i="4" l="1"/>
  <c r="J3395" i="4" l="1"/>
  <c r="J3396" i="4" l="1"/>
  <c r="J3397" i="4" l="1"/>
  <c r="J3398" i="4" l="1"/>
  <c r="J3399" i="4" l="1"/>
  <c r="J3400" i="4" l="1"/>
  <c r="J3401" i="4" l="1"/>
  <c r="J3402" i="4" l="1"/>
  <c r="J3403" i="4" l="1"/>
  <c r="J3404" i="4" l="1"/>
  <c r="J3405" i="4" l="1"/>
  <c r="J3406" i="4" l="1"/>
  <c r="J3407" i="4" l="1"/>
  <c r="J3408" i="4" l="1"/>
  <c r="J3409" i="4" l="1"/>
  <c r="J3410" i="4" l="1"/>
  <c r="J3411" i="4" l="1"/>
  <c r="J3412" i="4" l="1"/>
  <c r="J3413" i="4" l="1"/>
  <c r="J3414" i="4" l="1"/>
  <c r="J3415" i="4" l="1"/>
  <c r="J3416" i="4" l="1"/>
  <c r="J3417" i="4" l="1"/>
  <c r="J3418" i="4" l="1"/>
  <c r="J3419" i="4" l="1"/>
  <c r="J3420" i="4" l="1"/>
  <c r="J3421" i="4" l="1"/>
  <c r="J3422" i="4" l="1"/>
  <c r="J3423" i="4" l="1"/>
  <c r="J3424" i="4" l="1"/>
  <c r="J3425" i="4" l="1"/>
  <c r="J3426" i="4" l="1"/>
  <c r="J3427" i="4" l="1"/>
  <c r="J3428" i="4" l="1"/>
  <c r="J3429" i="4" l="1"/>
  <c r="J3430" i="4" l="1"/>
  <c r="J3431" i="4" l="1"/>
  <c r="J3432" i="4" l="1"/>
  <c r="J3433" i="4" l="1"/>
  <c r="J3434" i="4" l="1"/>
  <c r="J3435" i="4" l="1"/>
  <c r="J3436" i="4" l="1"/>
  <c r="J3437" i="4" l="1"/>
  <c r="J3438" i="4" l="1"/>
  <c r="J3439" i="4" l="1"/>
  <c r="J3440" i="4" l="1"/>
  <c r="J3441" i="4" l="1"/>
  <c r="J3442" i="4" l="1"/>
  <c r="J3443" i="4" l="1"/>
  <c r="J3444" i="4" l="1"/>
  <c r="J3445" i="4" l="1"/>
  <c r="J3446" i="4" l="1"/>
  <c r="J3447" i="4" l="1"/>
  <c r="J3448" i="4" l="1"/>
  <c r="J3449" i="4" l="1"/>
  <c r="J3450" i="4" l="1"/>
  <c r="J3451" i="4" l="1"/>
  <c r="J3452" i="4" l="1"/>
  <c r="J3453" i="4" l="1"/>
  <c r="J3454" i="4" l="1"/>
  <c r="J3455" i="4" l="1"/>
  <c r="J3456" i="4" l="1"/>
  <c r="J3457" i="4" l="1"/>
  <c r="J3458" i="4" l="1"/>
  <c r="J3459" i="4" l="1"/>
  <c r="J3460" i="4" l="1"/>
  <c r="J3461" i="4" l="1"/>
  <c r="J3462" i="4" l="1"/>
  <c r="J3463" i="4" l="1"/>
  <c r="J3464" i="4" l="1"/>
  <c r="J3465" i="4" l="1"/>
  <c r="J3466" i="4" l="1"/>
  <c r="J3467" i="4" l="1"/>
  <c r="J3468" i="4" l="1"/>
  <c r="J3469" i="4" l="1"/>
  <c r="J3470" i="4" l="1"/>
  <c r="J3471" i="4" l="1"/>
  <c r="J3472" i="4" l="1"/>
  <c r="J3473" i="4" l="1"/>
  <c r="J3474" i="4" l="1"/>
  <c r="J3475" i="4" l="1"/>
  <c r="J3476" i="4" l="1"/>
  <c r="J3477" i="4" l="1"/>
  <c r="J3478" i="4" l="1"/>
  <c r="J3479" i="4" l="1"/>
  <c r="J3480" i="4" l="1"/>
  <c r="J3481" i="4" l="1"/>
  <c r="J3482" i="4" l="1"/>
  <c r="J3483" i="4" l="1"/>
  <c r="J3484" i="4" l="1"/>
  <c r="J3485" i="4" l="1"/>
  <c r="J3486" i="4" l="1"/>
  <c r="J3487" i="4" l="1"/>
  <c r="J3488" i="4" l="1"/>
  <c r="J3489" i="4" l="1"/>
  <c r="J3490" i="4" l="1"/>
  <c r="J3491" i="4" l="1"/>
  <c r="J3492" i="4" l="1"/>
  <c r="J3493" i="4" l="1"/>
  <c r="J3494" i="4" l="1"/>
  <c r="J3495" i="4" l="1"/>
  <c r="J3496" i="4" l="1"/>
  <c r="J3497" i="4" l="1"/>
  <c r="J3498" i="4" l="1"/>
  <c r="J3499" i="4" l="1"/>
  <c r="J3500" i="4" l="1"/>
  <c r="J3501" i="4" l="1"/>
  <c r="J3502" i="4" l="1"/>
  <c r="J3503" i="4" l="1"/>
  <c r="J3504" i="4" l="1"/>
  <c r="J3505" i="4" l="1"/>
  <c r="J3506" i="4" l="1"/>
  <c r="J3507" i="4" l="1"/>
  <c r="J3508" i="4" l="1"/>
  <c r="J3509" i="4" l="1"/>
  <c r="J3510" i="4" l="1"/>
  <c r="J3511" i="4" l="1"/>
  <c r="J3512" i="4" l="1"/>
  <c r="J3513" i="4" l="1"/>
  <c r="J3514" i="4" l="1"/>
  <c r="J3515" i="4" l="1"/>
  <c r="J3516" i="4" l="1"/>
  <c r="J3517" i="4" l="1"/>
  <c r="J3518" i="4" l="1"/>
  <c r="J3519" i="4" l="1"/>
  <c r="J3520" i="4" l="1"/>
  <c r="J3521" i="4" l="1"/>
  <c r="J3522" i="4" l="1"/>
  <c r="J3523" i="4" l="1"/>
  <c r="J3524" i="4" l="1"/>
  <c r="J3525" i="4" l="1"/>
  <c r="J3526" i="4" l="1"/>
  <c r="J3527" i="4" l="1"/>
  <c r="J3528" i="4" l="1"/>
  <c r="J3529" i="4" l="1"/>
  <c r="J3530" i="4" l="1"/>
  <c r="J3531" i="4" l="1"/>
  <c r="J3532" i="4" l="1"/>
  <c r="J3533" i="4" l="1"/>
  <c r="J3534" i="4" l="1"/>
  <c r="J3535" i="4" l="1"/>
  <c r="J3536" i="4" l="1"/>
  <c r="J3537" i="4" l="1"/>
  <c r="J3538" i="4" l="1"/>
  <c r="J3539" i="4" l="1"/>
  <c r="J3540" i="4" l="1"/>
  <c r="J3541" i="4" l="1"/>
  <c r="J3542" i="4" l="1"/>
  <c r="J3543" i="4" l="1"/>
  <c r="J3544" i="4" l="1"/>
  <c r="J3545" i="4" l="1"/>
  <c r="J3546" i="4" l="1"/>
  <c r="J3547" i="4" l="1"/>
  <c r="J3548" i="4" l="1"/>
  <c r="J3549" i="4" l="1"/>
  <c r="J3550" i="4" l="1"/>
  <c r="J3551" i="4" l="1"/>
  <c r="J3552" i="4" l="1"/>
  <c r="J3553" i="4" l="1"/>
  <c r="J3554" i="4" l="1"/>
  <c r="J3555" i="4" l="1"/>
  <c r="J3556" i="4" l="1"/>
  <c r="J3557" i="4" l="1"/>
  <c r="J3558" i="4" l="1"/>
  <c r="J3559" i="4" l="1"/>
  <c r="J3560" i="4" l="1"/>
  <c r="J3561" i="4" l="1"/>
  <c r="J3562" i="4" l="1"/>
  <c r="J3563" i="4" l="1"/>
  <c r="J3564" i="4" l="1"/>
  <c r="J3565" i="4" l="1"/>
  <c r="J3566" i="4" l="1"/>
  <c r="J3567" i="4" l="1"/>
  <c r="J3568" i="4" l="1"/>
  <c r="J3569" i="4" l="1"/>
  <c r="J3570" i="4" l="1"/>
  <c r="J3571" i="4" l="1"/>
  <c r="J3572" i="4" l="1"/>
  <c r="J3573" i="4" l="1"/>
  <c r="J3574" i="4" l="1"/>
  <c r="J3575" i="4" l="1"/>
  <c r="J3576" i="4" l="1"/>
  <c r="J3577" i="4" l="1"/>
  <c r="J3578" i="4" l="1"/>
  <c r="J3579" i="4" l="1"/>
  <c r="J3580" i="4" l="1"/>
  <c r="J3581" i="4" l="1"/>
  <c r="J3582" i="4" l="1"/>
  <c r="J3583" i="4" l="1"/>
  <c r="J3584" i="4" l="1"/>
  <c r="J3585" i="4" l="1"/>
  <c r="J3586" i="4" l="1"/>
  <c r="J3587" i="4" l="1"/>
  <c r="J3588" i="4" l="1"/>
  <c r="J3589" i="4" l="1"/>
  <c r="J3590" i="4" l="1"/>
  <c r="J3591" i="4" l="1"/>
  <c r="J3592" i="4" l="1"/>
  <c r="J3593" i="4" l="1"/>
  <c r="J3594" i="4" l="1"/>
  <c r="J3595" i="4" l="1"/>
  <c r="J3596" i="4" l="1"/>
  <c r="J3597" i="4" l="1"/>
  <c r="J3598" i="4" l="1"/>
  <c r="J3599" i="4" l="1"/>
  <c r="J3600" i="4" l="1"/>
  <c r="J3601" i="4" l="1"/>
  <c r="J3602" i="4" l="1"/>
  <c r="J3603" i="4" l="1"/>
  <c r="J3604" i="4" l="1"/>
  <c r="J3605" i="4" l="1"/>
  <c r="J3606" i="4" l="1"/>
  <c r="J3607" i="4" l="1"/>
  <c r="J3608" i="4" l="1"/>
  <c r="J3609" i="4" l="1"/>
  <c r="J3610" i="4" l="1"/>
  <c r="J3611" i="4" l="1"/>
  <c r="J3612" i="4" l="1"/>
  <c r="J3613" i="4" l="1"/>
  <c r="J3614" i="4" l="1"/>
  <c r="J3615" i="4" l="1"/>
  <c r="J3616" i="4" l="1"/>
  <c r="J3617" i="4" l="1"/>
  <c r="J3618" i="4" l="1"/>
  <c r="J3619" i="4" l="1"/>
  <c r="J3620" i="4" l="1"/>
  <c r="J3621" i="4" l="1"/>
  <c r="J3622" i="4" l="1"/>
  <c r="J3623" i="4" l="1"/>
  <c r="J3624" i="4" l="1"/>
  <c r="J3625" i="4" l="1"/>
  <c r="J3626" i="4" l="1"/>
  <c r="J3627" i="4" l="1"/>
  <c r="J3628" i="4" l="1"/>
  <c r="J3629" i="4" l="1"/>
  <c r="J3630" i="4" l="1"/>
  <c r="J3631" i="4" l="1"/>
  <c r="J3632" i="4" l="1"/>
  <c r="J3633" i="4" l="1"/>
  <c r="J3634" i="4" l="1"/>
  <c r="J3635" i="4" l="1"/>
  <c r="J3636" i="4" l="1"/>
  <c r="J3637" i="4" l="1"/>
  <c r="J3638" i="4" l="1"/>
  <c r="J3639" i="4" l="1"/>
  <c r="J3640" i="4" l="1"/>
  <c r="J3641" i="4" l="1"/>
  <c r="J3642" i="4" l="1"/>
  <c r="J3643" i="4" l="1"/>
  <c r="J3644" i="4" l="1"/>
  <c r="J3645" i="4" l="1"/>
  <c r="J3646" i="4" l="1"/>
  <c r="J3647" i="4" l="1"/>
  <c r="J3648" i="4" l="1"/>
  <c r="J3649" i="4" l="1"/>
  <c r="J3650" i="4" l="1"/>
  <c r="J3651" i="4" l="1"/>
  <c r="J3652" i="4" l="1"/>
  <c r="J3653" i="4" l="1"/>
  <c r="J3654" i="4" l="1"/>
  <c r="J3655" i="4" l="1"/>
  <c r="J3656" i="4" l="1"/>
  <c r="J3657" i="4" l="1"/>
  <c r="J3658" i="4" l="1"/>
  <c r="J3659" i="4" l="1"/>
  <c r="J3660" i="4" l="1"/>
  <c r="J3661" i="4" l="1"/>
  <c r="J3662" i="4" l="1"/>
  <c r="J3663" i="4" l="1"/>
  <c r="J3664" i="4" l="1"/>
  <c r="J3665" i="4" l="1"/>
  <c r="J3666" i="4" l="1"/>
  <c r="J3667" i="4" l="1"/>
  <c r="J3668" i="4" l="1"/>
  <c r="J3669" i="4" l="1"/>
  <c r="J3670" i="4" l="1"/>
  <c r="J3671" i="4" l="1"/>
  <c r="J3672" i="4" l="1"/>
  <c r="J3673" i="4" l="1"/>
  <c r="J3674" i="4" l="1"/>
  <c r="J3675" i="4" l="1"/>
  <c r="J3676" i="4" l="1"/>
  <c r="J3677" i="4" l="1"/>
  <c r="J3678" i="4" l="1"/>
  <c r="J3679" i="4" l="1"/>
  <c r="J3680" i="4" l="1"/>
  <c r="J3681" i="4" l="1"/>
  <c r="J3682" i="4" l="1"/>
  <c r="J3683" i="4" l="1"/>
  <c r="J3684" i="4" l="1"/>
  <c r="J3685" i="4" l="1"/>
  <c r="J3686" i="4" l="1"/>
  <c r="J3687" i="4" l="1"/>
  <c r="J3688" i="4" l="1"/>
  <c r="J3689" i="4" l="1"/>
  <c r="J3690" i="4" l="1"/>
  <c r="J3691" i="4" l="1"/>
  <c r="J3692" i="4" l="1"/>
  <c r="J3693" i="4" l="1"/>
  <c r="J3694" i="4" l="1"/>
  <c r="J3695" i="4" l="1"/>
  <c r="J3696" i="4" l="1"/>
  <c r="J3697" i="4" l="1"/>
  <c r="J3698" i="4" l="1"/>
  <c r="J3699" i="4" l="1"/>
  <c r="J3700" i="4" l="1"/>
  <c r="J3701" i="4" l="1"/>
  <c r="J3702" i="4" l="1"/>
  <c r="J3703" i="4" l="1"/>
  <c r="J3704" i="4" l="1"/>
  <c r="J3705" i="4" l="1"/>
  <c r="J3706" i="4" l="1"/>
  <c r="J3707" i="4" l="1"/>
  <c r="J3708" i="4" l="1"/>
  <c r="J3709" i="4" l="1"/>
  <c r="J3710" i="4" l="1"/>
  <c r="J3711" i="4" l="1"/>
  <c r="J3712" i="4" l="1"/>
  <c r="J3713" i="4" l="1"/>
  <c r="J3714" i="4" l="1"/>
  <c r="J3715" i="4" l="1"/>
  <c r="J3716" i="4" l="1"/>
  <c r="J3717" i="4" l="1"/>
  <c r="J3718" i="4" l="1"/>
  <c r="J3719" i="4" l="1"/>
  <c r="J3720" i="4" l="1"/>
  <c r="J3721" i="4" l="1"/>
  <c r="J3722" i="4" l="1"/>
  <c r="J3723" i="4" l="1"/>
  <c r="J3724" i="4" l="1"/>
  <c r="J3725" i="4" l="1"/>
  <c r="J3726" i="4" l="1"/>
  <c r="J3727" i="4" l="1"/>
  <c r="J3728" i="4" l="1"/>
  <c r="J3729" i="4" l="1"/>
  <c r="J3730" i="4" l="1"/>
  <c r="J3731" i="4" l="1"/>
  <c r="J3732" i="4" l="1"/>
  <c r="J3733" i="4" l="1"/>
  <c r="J3734" i="4" l="1"/>
  <c r="J3735" i="4" l="1"/>
  <c r="J3736" i="4" l="1"/>
  <c r="J3737" i="4" l="1"/>
  <c r="J3738" i="4" l="1"/>
  <c r="J3739" i="4" l="1"/>
  <c r="J3740" i="4" l="1"/>
  <c r="J3741" i="4" l="1"/>
  <c r="J3742" i="4" l="1"/>
  <c r="J3743" i="4" l="1"/>
  <c r="J3744" i="4" l="1"/>
  <c r="J3745" i="4" l="1"/>
  <c r="J3746" i="4" l="1"/>
  <c r="J3747" i="4" l="1"/>
  <c r="J3748" i="4" l="1"/>
  <c r="J3749" i="4" l="1"/>
  <c r="J3750" i="4" l="1"/>
  <c r="J3751" i="4" l="1"/>
  <c r="J3752" i="4" l="1"/>
  <c r="J3753" i="4" l="1"/>
  <c r="J3754" i="4" l="1"/>
  <c r="J3755" i="4" l="1"/>
  <c r="J3756" i="4" l="1"/>
  <c r="J3757" i="4" l="1"/>
  <c r="J3758" i="4" l="1"/>
  <c r="J3759" i="4" l="1"/>
  <c r="J3760" i="4" l="1"/>
  <c r="J3761" i="4" l="1"/>
  <c r="J3762" i="4" l="1"/>
  <c r="J3763" i="4" l="1"/>
  <c r="J3764" i="4" l="1"/>
  <c r="J3765" i="4" l="1"/>
  <c r="J3766" i="4" l="1"/>
  <c r="J3767" i="4" l="1"/>
  <c r="J3768" i="4" l="1"/>
  <c r="J3769" i="4" l="1"/>
  <c r="J3770" i="4" l="1"/>
  <c r="J3771" i="4" l="1"/>
  <c r="J3772" i="4" l="1"/>
  <c r="J3773" i="4" l="1"/>
  <c r="J3774" i="4" l="1"/>
  <c r="J3775" i="4" l="1"/>
  <c r="J3776" i="4" l="1"/>
  <c r="J3777" i="4" l="1"/>
  <c r="J3778" i="4" l="1"/>
  <c r="J3779" i="4" l="1"/>
  <c r="J3780" i="4" l="1"/>
  <c r="J3781" i="4" l="1"/>
  <c r="J3782" i="4" l="1"/>
  <c r="J3783" i="4" l="1"/>
  <c r="J3784" i="4" l="1"/>
  <c r="J3785" i="4" l="1"/>
  <c r="J3786" i="4" l="1"/>
  <c r="J3787" i="4" l="1"/>
  <c r="J3788" i="4" l="1"/>
  <c r="J3789" i="4" l="1"/>
  <c r="J3790" i="4" l="1"/>
  <c r="J3791" i="4" l="1"/>
  <c r="J3792" i="4" l="1"/>
  <c r="J3793" i="4" l="1"/>
  <c r="J3794" i="4" l="1"/>
  <c r="J3795" i="4" l="1"/>
  <c r="J3796" i="4" l="1"/>
  <c r="J3797" i="4" l="1"/>
  <c r="J3798" i="4" l="1"/>
  <c r="J3799" i="4" l="1"/>
  <c r="J3800" i="4" l="1"/>
  <c r="J3801" i="4" l="1"/>
  <c r="J3802" i="4" l="1"/>
  <c r="J3803" i="4" l="1"/>
  <c r="J3804" i="4" l="1"/>
  <c r="J3805" i="4" l="1"/>
  <c r="J3806" i="4" l="1"/>
  <c r="J3807" i="4" l="1"/>
  <c r="J3808" i="4" l="1"/>
  <c r="J3809" i="4" l="1"/>
  <c r="J3810" i="4" l="1"/>
  <c r="J3811" i="4" l="1"/>
  <c r="J3812" i="4" l="1"/>
  <c r="J3813" i="4" l="1"/>
  <c r="J3814" i="4" l="1"/>
  <c r="J3815" i="4" l="1"/>
  <c r="J3816" i="4" l="1"/>
  <c r="J3817" i="4" l="1"/>
  <c r="J3818" i="4" l="1"/>
  <c r="J3819" i="4" l="1"/>
  <c r="J3820" i="4" l="1"/>
  <c r="J3821" i="4" l="1"/>
  <c r="J3822" i="4" l="1"/>
  <c r="J3823" i="4" l="1"/>
  <c r="J3824" i="4" l="1"/>
  <c r="J3825" i="4" l="1"/>
  <c r="J3826" i="4" l="1"/>
  <c r="J3827" i="4" l="1"/>
  <c r="J3828" i="4" l="1"/>
  <c r="J3829" i="4" l="1"/>
  <c r="J3830" i="4" l="1"/>
  <c r="J3831" i="4" l="1"/>
  <c r="J3832" i="4" l="1"/>
  <c r="J3833" i="4" l="1"/>
  <c r="J3834" i="4" l="1"/>
  <c r="J3835" i="4" l="1"/>
  <c r="J3836" i="4" l="1"/>
  <c r="J3837" i="4" l="1"/>
  <c r="J3838" i="4" l="1"/>
  <c r="J3839" i="4" l="1"/>
  <c r="J3840" i="4" l="1"/>
  <c r="J3841" i="4" l="1"/>
  <c r="J3842" i="4" l="1"/>
  <c r="J3843" i="4" l="1"/>
  <c r="J3844" i="4" l="1"/>
  <c r="J3845" i="4" l="1"/>
  <c r="J3846" i="4" l="1"/>
  <c r="J3847" i="4" l="1"/>
  <c r="J3848" i="4" l="1"/>
  <c r="J3849" i="4" l="1"/>
  <c r="J3850" i="4" l="1"/>
  <c r="J3851" i="4" l="1"/>
  <c r="J3852" i="4" l="1"/>
  <c r="J3853" i="4" l="1"/>
  <c r="J3854" i="4" l="1"/>
  <c r="J3855" i="4" l="1"/>
  <c r="J3856" i="4" l="1"/>
  <c r="J3857" i="4" l="1"/>
  <c r="J3858" i="4" l="1"/>
  <c r="J3859" i="4" l="1"/>
  <c r="J3860" i="4" l="1"/>
  <c r="J3861" i="4" l="1"/>
  <c r="J3862" i="4" l="1"/>
  <c r="J3863" i="4" l="1"/>
  <c r="J3864" i="4" l="1"/>
  <c r="J3865" i="4" l="1"/>
  <c r="J3866" i="4" l="1"/>
  <c r="J3867" i="4" l="1"/>
  <c r="J3868" i="4" l="1"/>
  <c r="J3869" i="4" l="1"/>
  <c r="J3870" i="4" l="1"/>
  <c r="J3871" i="4" l="1"/>
  <c r="J3872" i="4" l="1"/>
  <c r="J3873" i="4" l="1"/>
  <c r="J3874" i="4" l="1"/>
  <c r="J3875" i="4" l="1"/>
  <c r="J3876" i="4" l="1"/>
  <c r="J3877" i="4" l="1"/>
  <c r="J3878" i="4" l="1"/>
  <c r="J3879" i="4" l="1"/>
  <c r="J3880" i="4" l="1"/>
  <c r="J3881" i="4" l="1"/>
  <c r="J3882" i="4" l="1"/>
  <c r="J3883" i="4" l="1"/>
  <c r="J3884" i="4" l="1"/>
  <c r="J3885" i="4" l="1"/>
  <c r="J3886" i="4" l="1"/>
  <c r="J3887" i="4" l="1"/>
  <c r="J3888" i="4" l="1"/>
  <c r="J3889" i="4" l="1"/>
  <c r="J3890" i="4" l="1"/>
  <c r="J3891" i="4" l="1"/>
  <c r="J3892" i="4" l="1"/>
  <c r="J3893" i="4" l="1"/>
  <c r="J3894" i="4" l="1"/>
  <c r="J3895" i="4" l="1"/>
  <c r="J3896" i="4" l="1"/>
  <c r="J3897" i="4" l="1"/>
  <c r="J3898" i="4" l="1"/>
  <c r="J3899" i="4" l="1"/>
  <c r="J3900" i="4" l="1"/>
  <c r="J3901" i="4" l="1"/>
  <c r="J3902" i="4" l="1"/>
  <c r="J3903" i="4" l="1"/>
  <c r="J3904" i="4" l="1"/>
  <c r="J3905" i="4" l="1"/>
  <c r="J3906" i="4" l="1"/>
  <c r="J3907" i="4" l="1"/>
  <c r="J3908" i="4" l="1"/>
  <c r="J3909" i="4" l="1"/>
  <c r="J3910" i="4" l="1"/>
  <c r="J3911" i="4" l="1"/>
  <c r="J3912" i="4" l="1"/>
  <c r="J3913" i="4" l="1"/>
  <c r="J3914" i="4" l="1"/>
  <c r="J3915" i="4" l="1"/>
  <c r="J3916" i="4" l="1"/>
  <c r="J3917" i="4" l="1"/>
  <c r="J3918" i="4" l="1"/>
  <c r="J3919" i="4" l="1"/>
  <c r="J3920" i="4" l="1"/>
  <c r="J3921" i="4" l="1"/>
  <c r="J3922" i="4" l="1"/>
  <c r="J3923" i="4" l="1"/>
  <c r="J3924" i="4" l="1"/>
  <c r="J3925" i="4" l="1"/>
  <c r="J3926" i="4" l="1"/>
  <c r="J3927" i="4" l="1"/>
  <c r="J3928" i="4" l="1"/>
  <c r="J3929" i="4" l="1"/>
  <c r="J3930" i="4" l="1"/>
  <c r="J3931" i="4" l="1"/>
  <c r="J3932" i="4" l="1"/>
  <c r="J3933" i="4" l="1"/>
  <c r="J3934" i="4" l="1"/>
  <c r="J3935" i="4" l="1"/>
  <c r="J3936" i="4" l="1"/>
  <c r="J3937" i="4" l="1"/>
  <c r="J3938" i="4" l="1"/>
  <c r="J3939" i="4" l="1"/>
  <c r="J3940" i="4" l="1"/>
  <c r="J3941" i="4" l="1"/>
  <c r="J3942" i="4" l="1"/>
  <c r="J3943" i="4" l="1"/>
  <c r="J3944" i="4" l="1"/>
  <c r="J3945" i="4" l="1"/>
  <c r="J3946" i="4" l="1"/>
  <c r="J3947" i="4" l="1"/>
  <c r="J3948" i="4" l="1"/>
  <c r="J3949" i="4" l="1"/>
  <c r="J3950" i="4" l="1"/>
  <c r="J3951" i="4" l="1"/>
  <c r="J3952" i="4" l="1"/>
  <c r="J3953" i="4" l="1"/>
  <c r="J3954" i="4" l="1"/>
  <c r="J3955" i="4" l="1"/>
  <c r="J3956" i="4" l="1"/>
  <c r="J3957" i="4" l="1"/>
  <c r="J3958" i="4" l="1"/>
  <c r="J3959" i="4" l="1"/>
  <c r="J3960" i="4" l="1"/>
  <c r="J3961" i="4" l="1"/>
  <c r="J3962" i="4" l="1"/>
  <c r="J3963" i="4" l="1"/>
  <c r="J3964" i="4" l="1"/>
  <c r="J3965" i="4" l="1"/>
  <c r="J3966" i="4" l="1"/>
  <c r="J3967" i="4" l="1"/>
  <c r="J3968" i="4" l="1"/>
  <c r="J3969" i="4" l="1"/>
  <c r="J3970" i="4" l="1"/>
  <c r="J3971" i="4" l="1"/>
  <c r="J3972" i="4" l="1"/>
  <c r="J3973" i="4" l="1"/>
  <c r="J3974" i="4" l="1"/>
  <c r="J3975" i="4" l="1"/>
  <c r="J3976" i="4" l="1"/>
  <c r="J3977" i="4" l="1"/>
  <c r="J3978" i="4" l="1"/>
  <c r="J3979" i="4" l="1"/>
  <c r="J3980" i="4" l="1"/>
  <c r="J3981" i="4" l="1"/>
  <c r="J3982" i="4" l="1"/>
  <c r="J3983" i="4" l="1"/>
  <c r="J3984" i="4" l="1"/>
  <c r="J3985" i="4" l="1"/>
  <c r="J3986" i="4" l="1"/>
  <c r="J3987" i="4" l="1"/>
  <c r="J3988" i="4" l="1"/>
  <c r="J3989" i="4" l="1"/>
  <c r="J3990" i="4" l="1"/>
  <c r="J3991" i="4" l="1"/>
  <c r="J3992" i="4" l="1"/>
  <c r="J3993" i="4" l="1"/>
  <c r="J3994" i="4" l="1"/>
  <c r="J3995" i="4" l="1"/>
  <c r="J3996" i="4" l="1"/>
  <c r="J3997" i="4" l="1"/>
  <c r="J3998" i="4" l="1"/>
  <c r="J3999" i="4" l="1"/>
  <c r="J4000" i="4" l="1"/>
  <c r="J4001" i="4" l="1"/>
  <c r="J4002" i="4" l="1"/>
  <c r="J4003" i="4" l="1"/>
  <c r="J4004" i="4" l="1"/>
  <c r="J4005" i="4" l="1"/>
  <c r="J4006" i="4" l="1"/>
  <c r="J4007" i="4" l="1"/>
  <c r="J4008" i="4" l="1"/>
  <c r="J4009" i="4" l="1"/>
  <c r="J4010" i="4" l="1"/>
  <c r="J4011" i="4" l="1"/>
  <c r="J4012" i="4" l="1"/>
  <c r="J4013" i="4" l="1"/>
  <c r="J4014" i="4" l="1"/>
  <c r="J4015" i="4" l="1"/>
  <c r="J4016" i="4" l="1"/>
  <c r="J4017" i="4" l="1"/>
  <c r="J4018" i="4" l="1"/>
  <c r="J4019" i="4" l="1"/>
  <c r="J4020" i="4" l="1"/>
  <c r="J4021" i="4" l="1"/>
  <c r="J4022" i="4" l="1"/>
  <c r="J4023" i="4" l="1"/>
  <c r="J4024" i="4" l="1"/>
  <c r="J4025" i="4" l="1"/>
  <c r="J4026" i="4" l="1"/>
  <c r="J4027" i="4" l="1"/>
  <c r="J4028" i="4" l="1"/>
  <c r="J4029" i="4" l="1"/>
  <c r="J4030" i="4" l="1"/>
  <c r="J4031" i="4" l="1"/>
  <c r="J4032" i="4" l="1"/>
  <c r="J4033" i="4" l="1"/>
  <c r="J4034" i="4" l="1"/>
  <c r="J4035" i="4" l="1"/>
  <c r="J4036" i="4" l="1"/>
  <c r="J4037" i="4" l="1"/>
  <c r="J4038" i="4" l="1"/>
  <c r="J4039" i="4" l="1"/>
  <c r="J4040" i="4" l="1"/>
  <c r="J4041" i="4" l="1"/>
  <c r="J4042" i="4" l="1"/>
  <c r="J4043" i="4" l="1"/>
  <c r="J4044" i="4" l="1"/>
  <c r="J4045" i="4" l="1"/>
  <c r="J4046" i="4" l="1"/>
  <c r="J4047" i="4" l="1"/>
  <c r="J4048" i="4" l="1"/>
  <c r="J4049" i="4" l="1"/>
  <c r="J4050" i="4" l="1"/>
  <c r="J4051" i="4" l="1"/>
  <c r="J4052" i="4" l="1"/>
  <c r="J4053" i="4" l="1"/>
  <c r="J4054" i="4" l="1"/>
  <c r="J4055" i="4" l="1"/>
  <c r="J4056" i="4" l="1"/>
  <c r="J4057" i="4" l="1"/>
  <c r="J4058" i="4" l="1"/>
  <c r="J4059" i="4" l="1"/>
  <c r="J4060" i="4" l="1"/>
  <c r="J4061" i="4" l="1"/>
  <c r="J4062" i="4" l="1"/>
  <c r="J4063" i="4" l="1"/>
  <c r="J4064" i="4" l="1"/>
  <c r="J4065" i="4" l="1"/>
  <c r="J4066" i="4" l="1"/>
  <c r="J4067" i="4" l="1"/>
  <c r="J4068" i="4" l="1"/>
  <c r="J4069" i="4" l="1"/>
  <c r="J4070" i="4" l="1"/>
  <c r="J4071" i="4" l="1"/>
  <c r="J4072" i="4" l="1"/>
  <c r="J4073" i="4" l="1"/>
  <c r="J4074" i="4" l="1"/>
  <c r="J4075" i="4" l="1"/>
  <c r="J4076" i="4" l="1"/>
  <c r="J4077" i="4" l="1"/>
  <c r="J4078" i="4" l="1"/>
  <c r="J4079" i="4" l="1"/>
  <c r="J4080" i="4" l="1"/>
  <c r="J4081" i="4" l="1"/>
  <c r="J4082" i="4" l="1"/>
  <c r="J4083" i="4" l="1"/>
  <c r="J4084" i="4" l="1"/>
  <c r="J4085" i="4" l="1"/>
  <c r="J4086" i="4" l="1"/>
  <c r="J4087" i="4" l="1"/>
  <c r="J4088" i="4" l="1"/>
  <c r="J4089" i="4" l="1"/>
  <c r="J4090" i="4" l="1"/>
  <c r="J4091" i="4" l="1"/>
  <c r="J4092" i="4" l="1"/>
  <c r="J4093" i="4" l="1"/>
  <c r="J4094" i="4" l="1"/>
  <c r="J4095" i="4" l="1"/>
  <c r="J4096" i="4" l="1"/>
  <c r="J4097" i="4" l="1"/>
  <c r="J4098" i="4" l="1"/>
  <c r="J4099" i="4" l="1"/>
  <c r="J4100" i="4" l="1"/>
  <c r="J4101" i="4" l="1"/>
  <c r="J4102" i="4" l="1"/>
  <c r="J4103" i="4" l="1"/>
  <c r="J4104" i="4" l="1"/>
  <c r="J4105" i="4" l="1"/>
  <c r="J4106" i="4" l="1"/>
  <c r="J4107" i="4" l="1"/>
  <c r="J4108" i="4" l="1"/>
  <c r="J4109" i="4" l="1"/>
  <c r="J4110" i="4" l="1"/>
  <c r="J4111" i="4" l="1"/>
  <c r="J4112" i="4" l="1"/>
  <c r="J4113" i="4" l="1"/>
  <c r="J4114" i="4" l="1"/>
  <c r="J4115" i="4" l="1"/>
  <c r="J4116" i="4" l="1"/>
  <c r="J4117" i="4" l="1"/>
  <c r="J4118" i="4" l="1"/>
  <c r="J4119" i="4" l="1"/>
  <c r="J4120" i="4" l="1"/>
  <c r="J4121" i="4" l="1"/>
  <c r="J4122" i="4" l="1"/>
  <c r="J4123" i="4" l="1"/>
  <c r="J4124" i="4" l="1"/>
  <c r="J4125" i="4" l="1"/>
  <c r="J4126" i="4" l="1"/>
  <c r="J4127" i="4" l="1"/>
  <c r="J4128" i="4" l="1"/>
  <c r="J4129" i="4" l="1"/>
  <c r="J4130" i="4" l="1"/>
  <c r="J4131" i="4" l="1"/>
  <c r="J4132" i="4" l="1"/>
  <c r="J4133" i="4" l="1"/>
  <c r="J4134" i="4" l="1"/>
  <c r="J4135" i="4" l="1"/>
  <c r="J4136" i="4" l="1"/>
  <c r="J4137" i="4" l="1"/>
  <c r="J4138" i="4" l="1"/>
  <c r="J4139" i="4" l="1"/>
  <c r="J4140" i="4" l="1"/>
  <c r="J4141" i="4" l="1"/>
  <c r="J4142" i="4" l="1"/>
  <c r="J4143" i="4" l="1"/>
  <c r="J4144" i="4" l="1"/>
  <c r="J4145" i="4" l="1"/>
  <c r="J4146" i="4" l="1"/>
  <c r="J4147" i="4" l="1"/>
  <c r="J4148" i="4" l="1"/>
  <c r="J4149" i="4" l="1"/>
  <c r="J4150" i="4" l="1"/>
  <c r="J4151" i="4" l="1"/>
  <c r="J4152" i="4" l="1"/>
  <c r="J4153" i="4" l="1"/>
  <c r="J4154" i="4" l="1"/>
  <c r="J4155" i="4" l="1"/>
  <c r="J4156" i="4" l="1"/>
  <c r="J4157" i="4" l="1"/>
  <c r="J4158" i="4" l="1"/>
  <c r="J4159" i="4" l="1"/>
  <c r="J4160" i="4" l="1"/>
  <c r="J4161" i="4" l="1"/>
  <c r="J4162" i="4" l="1"/>
  <c r="J4163" i="4" l="1"/>
  <c r="J4164" i="4" l="1"/>
  <c r="J4165" i="4" l="1"/>
  <c r="J4166" i="4" l="1"/>
  <c r="J4167" i="4" l="1"/>
  <c r="J4168" i="4" l="1"/>
  <c r="J4169" i="4" l="1"/>
  <c r="J4170" i="4" l="1"/>
  <c r="J4171" i="4" l="1"/>
  <c r="J4172" i="4" l="1"/>
  <c r="J4173" i="4" l="1"/>
  <c r="J4174" i="4" l="1"/>
  <c r="J4175" i="4" l="1"/>
  <c r="J4176" i="4" l="1"/>
  <c r="J4177" i="4" l="1"/>
  <c r="J4178" i="4" l="1"/>
  <c r="J4179" i="4" l="1"/>
  <c r="J4180" i="4" l="1"/>
  <c r="J4181" i="4" l="1"/>
  <c r="J4182" i="4" l="1"/>
  <c r="J4183" i="4" l="1"/>
  <c r="J4184" i="4" l="1"/>
  <c r="J4185" i="4" l="1"/>
  <c r="J4186" i="4" l="1"/>
  <c r="J4187" i="4" l="1"/>
  <c r="J4188" i="4" l="1"/>
  <c r="J4189" i="4" l="1"/>
  <c r="J4190" i="4" l="1"/>
  <c r="J4191" i="4" l="1"/>
  <c r="J4192" i="4" l="1"/>
  <c r="J4193" i="4" l="1"/>
  <c r="J4194" i="4" l="1"/>
  <c r="J4195" i="4" l="1"/>
  <c r="J4196" i="4" l="1"/>
  <c r="J4197" i="4" l="1"/>
  <c r="J4198" i="4" l="1"/>
  <c r="J4199" i="4" l="1"/>
  <c r="J4200" i="4" l="1"/>
  <c r="J4201" i="4" l="1"/>
  <c r="J4202" i="4" l="1"/>
  <c r="J4203" i="4" l="1"/>
  <c r="J4204" i="4" l="1"/>
  <c r="J4205" i="4" l="1"/>
  <c r="J4206" i="4" l="1"/>
  <c r="J4207" i="4" l="1"/>
  <c r="J4208" i="4" l="1"/>
  <c r="J4209" i="4" l="1"/>
  <c r="J4210" i="4" l="1"/>
  <c r="J4211" i="4" l="1"/>
  <c r="J4212" i="4" l="1"/>
  <c r="J4213" i="4" l="1"/>
  <c r="J4214" i="4" l="1"/>
  <c r="J4215" i="4" l="1"/>
  <c r="J4216" i="4" l="1"/>
  <c r="J4217" i="4" l="1"/>
  <c r="J4218" i="4" l="1"/>
  <c r="J4219" i="4" l="1"/>
  <c r="J4220" i="4" l="1"/>
  <c r="J4221" i="4" l="1"/>
  <c r="J4222" i="4" l="1"/>
  <c r="J4223" i="4" l="1"/>
  <c r="J4224" i="4" l="1"/>
  <c r="J4225" i="4" l="1"/>
  <c r="J4226" i="4" l="1"/>
  <c r="J4227" i="4" l="1"/>
  <c r="J4228" i="4" l="1"/>
  <c r="J4229" i="4" l="1"/>
  <c r="J4230" i="4" l="1"/>
  <c r="J4231" i="4" l="1"/>
  <c r="J4232" i="4" l="1"/>
  <c r="J4233" i="4" l="1"/>
  <c r="J4234" i="4" l="1"/>
  <c r="J4235" i="4" l="1"/>
  <c r="J4236" i="4" l="1"/>
  <c r="J4237" i="4" l="1"/>
  <c r="J4238" i="4" l="1"/>
  <c r="J4239" i="4" l="1"/>
  <c r="J4240" i="4" l="1"/>
  <c r="J4241" i="4" l="1"/>
  <c r="J4242" i="4" l="1"/>
  <c r="J4243" i="4" l="1"/>
  <c r="J4244" i="4" l="1"/>
  <c r="J4245" i="4" l="1"/>
  <c r="J4246" i="4" l="1"/>
  <c r="J4247" i="4" l="1"/>
  <c r="J4248" i="4" l="1"/>
  <c r="J4249" i="4" l="1"/>
  <c r="J4250" i="4" l="1"/>
  <c r="J4251" i="4" l="1"/>
  <c r="J4252" i="4" l="1"/>
  <c r="J4253" i="4" l="1"/>
  <c r="J4254" i="4" l="1"/>
  <c r="J4255" i="4" l="1"/>
  <c r="J4256" i="4" l="1"/>
  <c r="J4257" i="4" l="1"/>
  <c r="J4258" i="4" l="1"/>
  <c r="J4259" i="4" l="1"/>
  <c r="J4260" i="4" l="1"/>
  <c r="J4261" i="4" l="1"/>
  <c r="J4262" i="4" l="1"/>
  <c r="J4263" i="4" l="1"/>
  <c r="J4264" i="4" l="1"/>
  <c r="J4265" i="4" l="1"/>
  <c r="J4266" i="4" l="1"/>
  <c r="J4267" i="4" l="1"/>
  <c r="J4268" i="4" l="1"/>
  <c r="J4269" i="4" l="1"/>
  <c r="J4270" i="4" l="1"/>
  <c r="J4271" i="4" l="1"/>
  <c r="J4272" i="4" l="1"/>
  <c r="J4273" i="4" l="1"/>
  <c r="J4274" i="4" l="1"/>
  <c r="J4275" i="4" l="1"/>
  <c r="J4276" i="4" l="1"/>
  <c r="J4277" i="4" l="1"/>
  <c r="J4278" i="4" l="1"/>
  <c r="J4279" i="4" l="1"/>
  <c r="J4280" i="4" l="1"/>
  <c r="J4281" i="4" l="1"/>
  <c r="J4282" i="4" l="1"/>
  <c r="J4283" i="4" l="1"/>
  <c r="J4284" i="4" l="1"/>
  <c r="J4285" i="4" l="1"/>
  <c r="J4286" i="4" l="1"/>
  <c r="J4287" i="4" l="1"/>
  <c r="J4288" i="4" l="1"/>
  <c r="J4289" i="4" l="1"/>
  <c r="J4290" i="4" l="1"/>
  <c r="J4291" i="4" l="1"/>
  <c r="J4292" i="4" l="1"/>
  <c r="J4293" i="4" l="1"/>
  <c r="J4294" i="4" l="1"/>
  <c r="J4295" i="4" l="1"/>
  <c r="J4296" i="4" l="1"/>
  <c r="J4297" i="4" l="1"/>
  <c r="J4298" i="4" l="1"/>
  <c r="J4299" i="4" l="1"/>
  <c r="J4300" i="4" l="1"/>
  <c r="J4301" i="4" l="1"/>
  <c r="J4302" i="4" l="1"/>
  <c r="J4303" i="4" l="1"/>
  <c r="J4304" i="4" l="1"/>
  <c r="J4305" i="4" l="1"/>
  <c r="J4306" i="4" l="1"/>
  <c r="J4307" i="4" l="1"/>
  <c r="J4308" i="4" l="1"/>
  <c r="J4309" i="4" l="1"/>
  <c r="J4310" i="4" l="1"/>
  <c r="J4311" i="4" l="1"/>
  <c r="J4312" i="4" l="1"/>
  <c r="J4313" i="4" l="1"/>
  <c r="J4314" i="4" l="1"/>
  <c r="J4315" i="4" l="1"/>
  <c r="J4316" i="4" l="1"/>
  <c r="J4317" i="4" l="1"/>
  <c r="J4318" i="4" l="1"/>
  <c r="J4319" i="4" l="1"/>
  <c r="J4320" i="4" l="1"/>
  <c r="J4321" i="4" l="1"/>
  <c r="J4322" i="4" l="1"/>
  <c r="J4323" i="4" l="1"/>
  <c r="J4324" i="4" l="1"/>
  <c r="J4325" i="4" l="1"/>
  <c r="J4326" i="4" l="1"/>
  <c r="J4327" i="4" l="1"/>
  <c r="J4328" i="4" l="1"/>
  <c r="J4329" i="4" l="1"/>
  <c r="J4330" i="4" l="1"/>
  <c r="J4331" i="4" l="1"/>
  <c r="J4332" i="4" l="1"/>
  <c r="J4333" i="4" l="1"/>
  <c r="J4334" i="4" l="1"/>
  <c r="J4335" i="4" l="1"/>
  <c r="J4336" i="4" l="1"/>
  <c r="J4337" i="4" l="1"/>
  <c r="J4338" i="4" l="1"/>
  <c r="J4339" i="4" l="1"/>
  <c r="J4340" i="4" l="1"/>
  <c r="J4341" i="4" l="1"/>
  <c r="J4342" i="4" l="1"/>
  <c r="J4343" i="4" l="1"/>
  <c r="J4344" i="4" l="1"/>
  <c r="J4345" i="4" l="1"/>
  <c r="J4346" i="4" l="1"/>
  <c r="J4347" i="4" l="1"/>
  <c r="J4348" i="4" l="1"/>
  <c r="J4349" i="4" l="1"/>
  <c r="J4350" i="4" l="1"/>
  <c r="J4351" i="4" l="1"/>
  <c r="J4352" i="4" l="1"/>
  <c r="J4353" i="4" l="1"/>
  <c r="J4354" i="4" l="1"/>
  <c r="J4355" i="4" l="1"/>
  <c r="J4356" i="4" l="1"/>
  <c r="J4357" i="4" l="1"/>
  <c r="J4358" i="4" l="1"/>
  <c r="J4359" i="4" l="1"/>
  <c r="J4360" i="4" l="1"/>
  <c r="J4361" i="4" l="1"/>
  <c r="J4362" i="4" l="1"/>
  <c r="J4363" i="4" l="1"/>
  <c r="J4364" i="4" l="1"/>
  <c r="J4365" i="4" l="1"/>
  <c r="J4366" i="4" l="1"/>
  <c r="J4367" i="4" l="1"/>
  <c r="J4368" i="4" l="1"/>
  <c r="J4369" i="4" l="1"/>
  <c r="J4370" i="4" l="1"/>
  <c r="J4371" i="4" l="1"/>
  <c r="J4372" i="4" l="1"/>
  <c r="J4373" i="4" l="1"/>
  <c r="J4374" i="4" l="1"/>
  <c r="J4375" i="4" l="1"/>
  <c r="J4376" i="4" l="1"/>
  <c r="J4377" i="4" l="1"/>
  <c r="J4378" i="4" l="1"/>
  <c r="J4379" i="4" l="1"/>
  <c r="J4380" i="4" l="1"/>
  <c r="J4381" i="4" l="1"/>
  <c r="J4382" i="4" l="1"/>
  <c r="J4383" i="4" l="1"/>
  <c r="J4384" i="4" l="1"/>
  <c r="J4385" i="4" l="1"/>
  <c r="J4386" i="4" l="1"/>
  <c r="J4387" i="4" l="1"/>
  <c r="J4388" i="4" l="1"/>
  <c r="J4389" i="4" l="1"/>
  <c r="J4390" i="4" l="1"/>
  <c r="J4391" i="4" l="1"/>
  <c r="J4392" i="4" l="1"/>
  <c r="J4393" i="4" l="1"/>
  <c r="J4394" i="4" l="1"/>
  <c r="J4395" i="4" l="1"/>
  <c r="J4396" i="4" l="1"/>
  <c r="J4397" i="4" l="1"/>
  <c r="J4398" i="4" l="1"/>
  <c r="J4399" i="4" l="1"/>
  <c r="J4400" i="4" l="1"/>
  <c r="J4401" i="4" l="1"/>
  <c r="J4402" i="4" l="1"/>
  <c r="J4403" i="4" l="1"/>
  <c r="J4404" i="4" l="1"/>
  <c r="J4405" i="4" l="1"/>
  <c r="J4406" i="4" l="1"/>
  <c r="J4407" i="4" l="1"/>
  <c r="J4408" i="4" l="1"/>
  <c r="J4409" i="4" l="1"/>
  <c r="J4410" i="4" l="1"/>
  <c r="J4411" i="4" l="1"/>
  <c r="J4412" i="4" l="1"/>
  <c r="J4413" i="4" l="1"/>
  <c r="J4414" i="4" l="1"/>
  <c r="J4415" i="4" l="1"/>
  <c r="J4416" i="4" l="1"/>
  <c r="J4417" i="4" l="1"/>
  <c r="J4418" i="4" l="1"/>
  <c r="J4419" i="4" l="1"/>
  <c r="J4420" i="4" l="1"/>
  <c r="J4421" i="4" l="1"/>
  <c r="J4422" i="4" l="1"/>
  <c r="J4423" i="4" l="1"/>
  <c r="J4424" i="4" l="1"/>
  <c r="J4425" i="4" l="1"/>
  <c r="J4426" i="4" l="1"/>
  <c r="J4427" i="4" l="1"/>
  <c r="J4428" i="4" l="1"/>
  <c r="J4429" i="4" l="1"/>
  <c r="J4430" i="4" l="1"/>
  <c r="J4431" i="4" l="1"/>
  <c r="J4432" i="4" l="1"/>
  <c r="J4433" i="4" l="1"/>
  <c r="J4434" i="4" l="1"/>
  <c r="J4435" i="4" l="1"/>
  <c r="J4436" i="4" l="1"/>
  <c r="J4437" i="4" l="1"/>
  <c r="J4438" i="4" l="1"/>
  <c r="J4439" i="4" l="1"/>
  <c r="J4440" i="4" l="1"/>
  <c r="J4441" i="4" l="1"/>
  <c r="J4442" i="4" l="1"/>
  <c r="J4443" i="4" l="1"/>
  <c r="J4444" i="4" l="1"/>
  <c r="J4445" i="4" l="1"/>
  <c r="J4446" i="4" l="1"/>
  <c r="J4447" i="4" l="1"/>
  <c r="J4448" i="4" l="1"/>
  <c r="J4449" i="4" l="1"/>
  <c r="J4450" i="4" l="1"/>
  <c r="J4451" i="4" l="1"/>
  <c r="J4452" i="4" l="1"/>
  <c r="J4453" i="4" l="1"/>
  <c r="J4454" i="4" l="1"/>
  <c r="J4455" i="4" l="1"/>
  <c r="J4456" i="4" l="1"/>
  <c r="J4457" i="4" l="1"/>
  <c r="J4458" i="4" l="1"/>
  <c r="J4459" i="4" l="1"/>
  <c r="J4460" i="4" l="1"/>
  <c r="J4461" i="4" l="1"/>
  <c r="J4462" i="4" l="1"/>
  <c r="J4463" i="4" l="1"/>
  <c r="J4464" i="4" l="1"/>
  <c r="J4465" i="4" l="1"/>
  <c r="J4466" i="4" l="1"/>
  <c r="J4467" i="4" l="1"/>
  <c r="J4468" i="4" l="1"/>
  <c r="J4469" i="4" l="1"/>
  <c r="J4470" i="4" l="1"/>
  <c r="J4471" i="4" l="1"/>
  <c r="J4472" i="4" l="1"/>
  <c r="J4473" i="4" l="1"/>
  <c r="J4474" i="4" l="1"/>
  <c r="J4475" i="4" l="1"/>
  <c r="J4476" i="4" l="1"/>
  <c r="J4477" i="4" l="1"/>
  <c r="J4478" i="4" l="1"/>
  <c r="J4479" i="4" l="1"/>
  <c r="J4480" i="4" l="1"/>
  <c r="J4481" i="4" l="1"/>
  <c r="J4482" i="4" l="1"/>
  <c r="J4483" i="4" l="1"/>
  <c r="J4484" i="4" l="1"/>
  <c r="J4485" i="4" l="1"/>
  <c r="J4486" i="4" l="1"/>
  <c r="J4487" i="4" l="1"/>
  <c r="J4488" i="4" l="1"/>
  <c r="J4489" i="4" l="1"/>
  <c r="J4490" i="4" l="1"/>
  <c r="J4491" i="4" l="1"/>
  <c r="J4492" i="4" l="1"/>
  <c r="J4493" i="4" l="1"/>
  <c r="J4494" i="4" l="1"/>
  <c r="J4495" i="4" l="1"/>
  <c r="J4496" i="4" l="1"/>
  <c r="J4497" i="4" l="1"/>
  <c r="J4498" i="4" l="1"/>
  <c r="J4499" i="4" l="1"/>
  <c r="J4500" i="4" l="1"/>
  <c r="J4501" i="4" l="1"/>
  <c r="J4502" i="4" l="1"/>
  <c r="J4503" i="4" l="1"/>
  <c r="J4504" i="4" l="1"/>
  <c r="J4505" i="4" l="1"/>
  <c r="J4506" i="4" l="1"/>
  <c r="J4507" i="4" l="1"/>
  <c r="J4508" i="4" l="1"/>
  <c r="J4509" i="4" l="1"/>
  <c r="J4510" i="4" l="1"/>
  <c r="J4511" i="4" l="1"/>
  <c r="J4512" i="4" l="1"/>
  <c r="J4513" i="4" l="1"/>
  <c r="J4514" i="4" l="1"/>
  <c r="J4515" i="4" l="1"/>
  <c r="J4516" i="4" l="1"/>
  <c r="J4517" i="4" l="1"/>
  <c r="J4518" i="4" l="1"/>
  <c r="J4519" i="4" l="1"/>
  <c r="J4520" i="4" l="1"/>
  <c r="J4521" i="4" l="1"/>
  <c r="J4522" i="4" l="1"/>
  <c r="J4523" i="4" l="1"/>
  <c r="J4524" i="4" l="1"/>
  <c r="J4525" i="4" l="1"/>
  <c r="J4526" i="4" l="1"/>
  <c r="J4527" i="4" l="1"/>
  <c r="J4528" i="4" l="1"/>
  <c r="J4529" i="4" l="1"/>
  <c r="J4530" i="4" l="1"/>
  <c r="J4531" i="4" l="1"/>
  <c r="J4532" i="4" l="1"/>
  <c r="J4533" i="4" l="1"/>
  <c r="J4534" i="4" l="1"/>
  <c r="J4535" i="4" l="1"/>
  <c r="J4536" i="4" l="1"/>
  <c r="J4537" i="4" l="1"/>
  <c r="J4538" i="4" l="1"/>
  <c r="J4539" i="4" l="1"/>
  <c r="J4540" i="4" l="1"/>
  <c r="J4541" i="4" l="1"/>
  <c r="J4542" i="4" l="1"/>
  <c r="J4543" i="4" l="1"/>
  <c r="J4544" i="4" l="1"/>
  <c r="J4545" i="4" l="1"/>
  <c r="J4546" i="4" l="1"/>
  <c r="J4547" i="4" l="1"/>
  <c r="J4548" i="4" l="1"/>
  <c r="J4549" i="4" l="1"/>
  <c r="J4550" i="4" l="1"/>
  <c r="J4551" i="4" l="1"/>
  <c r="J4552" i="4" l="1"/>
  <c r="J4553" i="4" l="1"/>
  <c r="J4554" i="4" l="1"/>
  <c r="J4555" i="4" l="1"/>
  <c r="J4556" i="4" l="1"/>
  <c r="J4557" i="4" l="1"/>
  <c r="J4558" i="4" l="1"/>
  <c r="J4559" i="4" l="1"/>
  <c r="J4560" i="4" l="1"/>
  <c r="J4561" i="4" l="1"/>
  <c r="J4562" i="4" l="1"/>
  <c r="J4563" i="4" l="1"/>
  <c r="J4564" i="4" l="1"/>
  <c r="J4565" i="4" l="1"/>
  <c r="J4566" i="4" l="1"/>
  <c r="J4567" i="4" l="1"/>
  <c r="J4568" i="4" l="1"/>
  <c r="J4569" i="4" l="1"/>
  <c r="J4570" i="4" l="1"/>
  <c r="J4571" i="4" l="1"/>
  <c r="J4572" i="4" l="1"/>
  <c r="J4573" i="4" l="1"/>
  <c r="J4574" i="4" l="1"/>
  <c r="J4575" i="4" l="1"/>
  <c r="J4576" i="4" l="1"/>
  <c r="J4577" i="4" l="1"/>
  <c r="J4578" i="4" l="1"/>
  <c r="J4579" i="4" l="1"/>
  <c r="J4580" i="4" l="1"/>
  <c r="J4581" i="4" l="1"/>
  <c r="J4582" i="4" l="1"/>
  <c r="J4583" i="4" l="1"/>
  <c r="J4584" i="4" l="1"/>
  <c r="J4585" i="4" l="1"/>
  <c r="J4586" i="4" l="1"/>
  <c r="J4587" i="4" l="1"/>
  <c r="J4588" i="4" l="1"/>
  <c r="J4589" i="4" l="1"/>
  <c r="J4590" i="4" l="1"/>
  <c r="J4591" i="4" l="1"/>
  <c r="J4592" i="4" l="1"/>
  <c r="J4593" i="4" l="1"/>
  <c r="J4594" i="4" l="1"/>
  <c r="J4595" i="4" l="1"/>
  <c r="J4596" i="4" l="1"/>
  <c r="J4597" i="4" l="1"/>
  <c r="J4598" i="4" l="1"/>
  <c r="J4599" i="4" l="1"/>
  <c r="J4600" i="4" l="1"/>
  <c r="J4601" i="4" l="1"/>
  <c r="J4602" i="4" l="1"/>
  <c r="J4603" i="4" l="1"/>
  <c r="J4604" i="4" l="1"/>
  <c r="J4605" i="4" l="1"/>
  <c r="J4606" i="4" l="1"/>
  <c r="J4607" i="4" l="1"/>
  <c r="J4608" i="4" l="1"/>
  <c r="J4609" i="4" l="1"/>
  <c r="J4610" i="4" l="1"/>
  <c r="J4611" i="4" l="1"/>
  <c r="J4612" i="4" l="1"/>
  <c r="J4613" i="4" l="1"/>
  <c r="J4614" i="4" l="1"/>
  <c r="J4615" i="4" l="1"/>
  <c r="J4616" i="4" l="1"/>
  <c r="J4617" i="4" l="1"/>
  <c r="J4618" i="4" l="1"/>
  <c r="J4619" i="4" l="1"/>
  <c r="J4620" i="4" l="1"/>
  <c r="J4621" i="4" l="1"/>
  <c r="J4622" i="4" l="1"/>
  <c r="J4623" i="4" l="1"/>
  <c r="J4624" i="4" l="1"/>
  <c r="J4625" i="4" l="1"/>
  <c r="J4626" i="4" l="1"/>
  <c r="J4627" i="4" l="1"/>
  <c r="J4628" i="4" l="1"/>
  <c r="J4629" i="4" l="1"/>
  <c r="J4630" i="4" l="1"/>
  <c r="J4631" i="4" l="1"/>
  <c r="J4632" i="4" l="1"/>
  <c r="J4633" i="4" l="1"/>
  <c r="J4634" i="4" l="1"/>
  <c r="J4635" i="4" l="1"/>
  <c r="J4636" i="4" l="1"/>
  <c r="J4637" i="4" l="1"/>
  <c r="J4638" i="4" l="1"/>
  <c r="J4639" i="4" l="1"/>
  <c r="J4640" i="4" l="1"/>
  <c r="J4641" i="4" l="1"/>
  <c r="J4642" i="4" l="1"/>
  <c r="J4643" i="4" l="1"/>
  <c r="J4644" i="4" l="1"/>
  <c r="J4645" i="4" l="1"/>
  <c r="J4646" i="4" l="1"/>
  <c r="J4647" i="4" l="1"/>
  <c r="J4648" i="4" l="1"/>
  <c r="J4649" i="4" l="1"/>
  <c r="J4650" i="4" l="1"/>
  <c r="J4651" i="4" l="1"/>
  <c r="J4652" i="4" l="1"/>
  <c r="J4653" i="4" l="1"/>
  <c r="J4654" i="4" l="1"/>
  <c r="J4655" i="4" l="1"/>
  <c r="J4656" i="4" l="1"/>
  <c r="J4657" i="4" l="1"/>
  <c r="J4658" i="4" l="1"/>
  <c r="J4659" i="4" l="1"/>
  <c r="J4660" i="4" l="1"/>
  <c r="J4661" i="4" l="1"/>
  <c r="J4662" i="4" l="1"/>
  <c r="J4663" i="4" l="1"/>
  <c r="J4664" i="4" l="1"/>
  <c r="J4665" i="4" l="1"/>
  <c r="J4666" i="4" l="1"/>
  <c r="J4667" i="4" l="1"/>
  <c r="J4668" i="4" l="1"/>
  <c r="J4669" i="4" l="1"/>
  <c r="J4670" i="4" l="1"/>
  <c r="J4671" i="4" l="1"/>
  <c r="J4672" i="4" l="1"/>
  <c r="J4673" i="4" l="1"/>
  <c r="J4674" i="4" l="1"/>
  <c r="J4675" i="4" l="1"/>
  <c r="J4676" i="4" l="1"/>
  <c r="J4677" i="4" l="1"/>
  <c r="J4678" i="4" l="1"/>
  <c r="J4679" i="4" l="1"/>
  <c r="J4680" i="4" l="1"/>
  <c r="J4681" i="4" l="1"/>
  <c r="J4682" i="4" l="1"/>
  <c r="J4683" i="4" l="1"/>
  <c r="J4684" i="4" l="1"/>
  <c r="J4685" i="4" l="1"/>
  <c r="J4686" i="4" l="1"/>
  <c r="J4687" i="4" l="1"/>
  <c r="J4688" i="4" l="1"/>
  <c r="J4689" i="4" l="1"/>
  <c r="J4690" i="4" l="1"/>
  <c r="J4691" i="4" l="1"/>
  <c r="J4692" i="4" l="1"/>
  <c r="J4693" i="4" l="1"/>
  <c r="J4694" i="4" l="1"/>
  <c r="J4695" i="4" l="1"/>
  <c r="J4696" i="4" l="1"/>
  <c r="J4697" i="4" l="1"/>
  <c r="J4698" i="4" l="1"/>
  <c r="J4699" i="4" l="1"/>
  <c r="J4700" i="4" l="1"/>
  <c r="J4701" i="4" l="1"/>
  <c r="J4702" i="4" l="1"/>
  <c r="J4703" i="4" l="1"/>
  <c r="J4704" i="4" l="1"/>
  <c r="J4705" i="4" l="1"/>
  <c r="J4706" i="4" l="1"/>
  <c r="J4707" i="4" l="1"/>
  <c r="J4708" i="4" l="1"/>
  <c r="J4709" i="4" l="1"/>
  <c r="J4710" i="4" l="1"/>
  <c r="J4711" i="4" l="1"/>
  <c r="J4712" i="4" l="1"/>
  <c r="J4713" i="4" l="1"/>
  <c r="J4714" i="4" l="1"/>
  <c r="J4715" i="4" l="1"/>
  <c r="J4716" i="4" l="1"/>
  <c r="J4717" i="4" l="1"/>
  <c r="J4718" i="4" l="1"/>
  <c r="J4719" i="4" l="1"/>
  <c r="J4720" i="4" l="1"/>
  <c r="J4721" i="4" l="1"/>
  <c r="J4722" i="4" l="1"/>
  <c r="J4723" i="4" l="1"/>
  <c r="J4724" i="4" l="1"/>
  <c r="J4725" i="4" l="1"/>
  <c r="J4726" i="4" l="1"/>
  <c r="J4727" i="4" l="1"/>
  <c r="J4728" i="4" l="1"/>
  <c r="J4729" i="4" l="1"/>
  <c r="J4730" i="4" l="1"/>
  <c r="J4731" i="4" l="1"/>
  <c r="J4732" i="4" l="1"/>
  <c r="J4733" i="4" l="1"/>
  <c r="J4734" i="4" l="1"/>
  <c r="J4735" i="4" l="1"/>
  <c r="J4736" i="4" l="1"/>
  <c r="J4737" i="4" l="1"/>
  <c r="J4738" i="4" l="1"/>
  <c r="J4739" i="4" l="1"/>
  <c r="J4740" i="4" l="1"/>
  <c r="J4741" i="4" l="1"/>
  <c r="J4742" i="4" l="1"/>
  <c r="J4743" i="4" l="1"/>
  <c r="J4744" i="4" l="1"/>
  <c r="J4745" i="4" l="1"/>
  <c r="J4746" i="4" l="1"/>
  <c r="J4747" i="4" l="1"/>
  <c r="J4748" i="4" l="1"/>
  <c r="J4749" i="4" l="1"/>
  <c r="J4750" i="4" l="1"/>
  <c r="J4751" i="4" l="1"/>
  <c r="J4752" i="4" l="1"/>
  <c r="J4753" i="4" l="1"/>
  <c r="J4754" i="4" l="1"/>
  <c r="J4755" i="4" l="1"/>
  <c r="J4756" i="4" l="1"/>
  <c r="J4757" i="4" l="1"/>
  <c r="J4758" i="4" l="1"/>
  <c r="J4759" i="4" l="1"/>
  <c r="J4760" i="4" l="1"/>
  <c r="J4761" i="4" l="1"/>
  <c r="J4762" i="4" l="1"/>
  <c r="J4763" i="4" l="1"/>
  <c r="J4764" i="4" l="1"/>
  <c r="J4765" i="4" l="1"/>
  <c r="J4766" i="4" l="1"/>
  <c r="J4767" i="4" l="1"/>
  <c r="J4768" i="4" l="1"/>
  <c r="J4769" i="4" l="1"/>
  <c r="J4770" i="4" l="1"/>
  <c r="J4771" i="4" l="1"/>
  <c r="J4772" i="4" l="1"/>
  <c r="J4773" i="4" l="1"/>
  <c r="J4774" i="4" l="1"/>
  <c r="J4775" i="4" l="1"/>
  <c r="J4776" i="4" l="1"/>
  <c r="J4777" i="4" l="1"/>
  <c r="J4778" i="4" l="1"/>
  <c r="J4779" i="4" l="1"/>
  <c r="J4780" i="4" l="1"/>
  <c r="J4781" i="4" l="1"/>
  <c r="J4782" i="4" l="1"/>
  <c r="J4783" i="4" l="1"/>
  <c r="J4784" i="4" l="1"/>
  <c r="J4785" i="4" l="1"/>
  <c r="J4786" i="4" l="1"/>
  <c r="J4787" i="4" l="1"/>
  <c r="J4788" i="4" l="1"/>
  <c r="J4789" i="4" l="1"/>
  <c r="J4790" i="4" l="1"/>
  <c r="J4791" i="4" l="1"/>
  <c r="J4792" i="4" l="1"/>
  <c r="J4793" i="4" l="1"/>
  <c r="J4794" i="4" l="1"/>
  <c r="J4795" i="4" l="1"/>
  <c r="J4796" i="4" l="1"/>
  <c r="J4797" i="4" l="1"/>
  <c r="J4798" i="4" l="1"/>
  <c r="J4799" i="4" l="1"/>
  <c r="J4800" i="4" l="1"/>
  <c r="J4801" i="4" l="1"/>
  <c r="J4802" i="4" l="1"/>
  <c r="J4803" i="4" l="1"/>
  <c r="J4804" i="4" l="1"/>
  <c r="J4805" i="4" l="1"/>
  <c r="J4806" i="4" l="1"/>
  <c r="J4807" i="4" l="1"/>
  <c r="J4808" i="4" l="1"/>
  <c r="J4809" i="4" l="1"/>
  <c r="J4810" i="4" l="1"/>
  <c r="J4811" i="4" l="1"/>
  <c r="J4812" i="4" l="1"/>
  <c r="J4813" i="4" l="1"/>
  <c r="J4814" i="4" l="1"/>
  <c r="J4815" i="4" l="1"/>
  <c r="J4816" i="4" l="1"/>
  <c r="J4817" i="4" l="1"/>
  <c r="J4818" i="4" l="1"/>
  <c r="J4819" i="4" l="1"/>
  <c r="J4820" i="4" l="1"/>
  <c r="J4821" i="4" l="1"/>
  <c r="J4822" i="4" l="1"/>
  <c r="J4823" i="4" l="1"/>
  <c r="J4824" i="4" l="1"/>
  <c r="J4825" i="4" l="1"/>
  <c r="J4826" i="4" l="1"/>
  <c r="J4827" i="4" l="1"/>
  <c r="J4828" i="4" l="1"/>
  <c r="J4829" i="4" l="1"/>
  <c r="J4830" i="4" l="1"/>
  <c r="J4831" i="4" l="1"/>
  <c r="J4832" i="4" l="1"/>
  <c r="J4833" i="4" l="1"/>
  <c r="J4834" i="4" l="1"/>
  <c r="J4835" i="4" l="1"/>
  <c r="J4836" i="4" l="1"/>
  <c r="J4837" i="4" l="1"/>
  <c r="J4838" i="4" l="1"/>
  <c r="J4839" i="4" l="1"/>
  <c r="J4840" i="4" l="1"/>
  <c r="J4841" i="4" l="1"/>
  <c r="J4842" i="4" l="1"/>
  <c r="J4843" i="4" l="1"/>
  <c r="J4844" i="4" l="1"/>
  <c r="J4845" i="4" l="1"/>
  <c r="J4846" i="4" l="1"/>
  <c r="J4847" i="4" l="1"/>
  <c r="J4848" i="4" l="1"/>
  <c r="J4849" i="4" l="1"/>
  <c r="J4850" i="4" l="1"/>
  <c r="J4851" i="4" l="1"/>
  <c r="J4852" i="4" l="1"/>
  <c r="J4853" i="4" l="1"/>
  <c r="J4854" i="4" l="1"/>
  <c r="J4855" i="4" l="1"/>
  <c r="J4856" i="4" l="1"/>
  <c r="J4857" i="4" l="1"/>
  <c r="J4858" i="4" l="1"/>
  <c r="J4859" i="4" l="1"/>
  <c r="J4860" i="4" l="1"/>
  <c r="J4861" i="4" l="1"/>
  <c r="J4862" i="4" l="1"/>
  <c r="J4863" i="4" l="1"/>
  <c r="J4864" i="4" l="1"/>
  <c r="J4865" i="4" l="1"/>
  <c r="J4866" i="4" l="1"/>
  <c r="J4867" i="4" l="1"/>
  <c r="J4868" i="4" l="1"/>
  <c r="J4869" i="4" l="1"/>
  <c r="J4870" i="4" l="1"/>
  <c r="J4871" i="4" l="1"/>
  <c r="J4872" i="4" l="1"/>
  <c r="J4873" i="4" l="1"/>
  <c r="J4874" i="4" l="1"/>
  <c r="J4875" i="4" l="1"/>
  <c r="J4876" i="4" l="1"/>
  <c r="J4877" i="4" l="1"/>
  <c r="J4878" i="4" l="1"/>
  <c r="J4879" i="4" l="1"/>
  <c r="J4880" i="4" l="1"/>
  <c r="J4881" i="4" l="1"/>
  <c r="J4882" i="4" l="1"/>
  <c r="J4883" i="4" l="1"/>
  <c r="J4884" i="4" l="1"/>
  <c r="J4885" i="4" l="1"/>
  <c r="J4886" i="4" l="1"/>
  <c r="J4887" i="4" l="1"/>
  <c r="J4888" i="4" l="1"/>
  <c r="J4889" i="4" l="1"/>
  <c r="J4890" i="4" l="1"/>
  <c r="J4891" i="4" l="1"/>
  <c r="J4892" i="4" l="1"/>
  <c r="J4893" i="4" l="1"/>
  <c r="J4894" i="4" l="1"/>
  <c r="J4895" i="4" l="1"/>
  <c r="J4896" i="4" l="1"/>
  <c r="J4897" i="4" l="1"/>
  <c r="J4898" i="4" l="1"/>
  <c r="J4899" i="4" l="1"/>
  <c r="J4900" i="4" l="1"/>
  <c r="J4901" i="4" l="1"/>
  <c r="J4902" i="4" l="1"/>
  <c r="J4903" i="4" l="1"/>
  <c r="J4904" i="4" l="1"/>
  <c r="J4905" i="4" l="1"/>
  <c r="J4906" i="4" l="1"/>
  <c r="J4907" i="4" l="1"/>
  <c r="J4908" i="4" l="1"/>
  <c r="J4909" i="4" l="1"/>
  <c r="J4910" i="4" l="1"/>
  <c r="J4911" i="4" l="1"/>
  <c r="J4912" i="4" l="1"/>
  <c r="J4913" i="4" l="1"/>
  <c r="J4914" i="4" l="1"/>
  <c r="J4915" i="4" l="1"/>
  <c r="J4916" i="4" l="1"/>
  <c r="J4917" i="4" l="1"/>
  <c r="J4918" i="4" l="1"/>
  <c r="J4919" i="4" l="1"/>
  <c r="J4920" i="4" l="1"/>
  <c r="J4921" i="4" l="1"/>
  <c r="J4922" i="4" l="1"/>
  <c r="J4923" i="4" l="1"/>
  <c r="J4924" i="4" l="1"/>
  <c r="J4925" i="4" l="1"/>
  <c r="J4926" i="4" l="1"/>
  <c r="J4927" i="4" l="1"/>
  <c r="J4928" i="4" l="1"/>
  <c r="J4929" i="4" l="1"/>
  <c r="J4930" i="4" l="1"/>
  <c r="J4931" i="4" l="1"/>
  <c r="J4932" i="4" l="1"/>
  <c r="J4933" i="4" l="1"/>
  <c r="J4934" i="4" l="1"/>
  <c r="J4935" i="4" l="1"/>
  <c r="J4936" i="4" l="1"/>
  <c r="J4937" i="4" l="1"/>
  <c r="J4938" i="4" l="1"/>
  <c r="J4939" i="4" l="1"/>
  <c r="J4940" i="4" l="1"/>
  <c r="J4941" i="4" l="1"/>
  <c r="J4942" i="4" l="1"/>
  <c r="J4943" i="4" l="1"/>
  <c r="J4944" i="4" l="1"/>
  <c r="J4945" i="4" l="1"/>
  <c r="J4946" i="4" l="1"/>
  <c r="J4947" i="4" l="1"/>
  <c r="J4948" i="4" l="1"/>
  <c r="J4949" i="4" l="1"/>
  <c r="J4950" i="4" l="1"/>
  <c r="J4951" i="4" l="1"/>
  <c r="J4952" i="4" l="1"/>
  <c r="J4953" i="4" l="1"/>
  <c r="J4954" i="4" l="1"/>
  <c r="J4955" i="4" l="1"/>
  <c r="J4956" i="4" l="1"/>
  <c r="J4957" i="4" l="1"/>
  <c r="J4958" i="4" l="1"/>
  <c r="J4959" i="4" l="1"/>
  <c r="J4960" i="4" l="1"/>
  <c r="J4961" i="4" l="1"/>
  <c r="J4962" i="4" l="1"/>
  <c r="J4963" i="4" l="1"/>
  <c r="J4964" i="4" l="1"/>
  <c r="J4965" i="4" l="1"/>
  <c r="J4966" i="4" l="1"/>
  <c r="J4967" i="4" l="1"/>
  <c r="J4968" i="4" l="1"/>
  <c r="J4969" i="4" l="1"/>
  <c r="J4970" i="4" l="1"/>
  <c r="J4971" i="4" l="1"/>
  <c r="J4972" i="4" l="1"/>
  <c r="J4973" i="4" l="1"/>
  <c r="J4974" i="4" l="1"/>
  <c r="J4975" i="4" l="1"/>
  <c r="J4976" i="4" l="1"/>
  <c r="J4977" i="4" l="1"/>
  <c r="J4978" i="4" l="1"/>
  <c r="J4979" i="4" l="1"/>
  <c r="J4980" i="4" l="1"/>
  <c r="J4981" i="4" l="1"/>
  <c r="J4982" i="4" l="1"/>
  <c r="J4983" i="4" l="1"/>
  <c r="J4984" i="4" l="1"/>
  <c r="J4985" i="4" l="1"/>
  <c r="J4986" i="4" l="1"/>
  <c r="J4987" i="4" l="1"/>
  <c r="J4988" i="4" l="1"/>
  <c r="J4989" i="4" l="1"/>
  <c r="J4990" i="4" l="1"/>
  <c r="J4991" i="4" l="1"/>
  <c r="J4992" i="4" l="1"/>
  <c r="J4993" i="4" l="1"/>
  <c r="J4994" i="4" l="1"/>
  <c r="J4995" i="4" l="1"/>
  <c r="J4996" i="4" l="1"/>
  <c r="J4997" i="4" l="1"/>
  <c r="J4998" i="4" l="1"/>
  <c r="J4999" i="4" l="1"/>
  <c r="J5000" i="4" l="1"/>
  <c r="J5001" i="4" l="1"/>
  <c r="J5002" i="4" l="1"/>
  <c r="J5003" i="4" l="1"/>
  <c r="J5004" i="4" l="1"/>
  <c r="J5005" i="4" l="1"/>
  <c r="J5006" i="4" l="1"/>
  <c r="J5007" i="4" l="1"/>
  <c r="J5008" i="4" l="1"/>
  <c r="J5009" i="4" l="1"/>
  <c r="J5010" i="4" l="1"/>
  <c r="J5011" i="4" l="1"/>
  <c r="J5012" i="4" l="1"/>
  <c r="J5013" i="4" l="1"/>
  <c r="J5014" i="4" l="1"/>
  <c r="J5015" i="4" l="1"/>
  <c r="J5016" i="4" l="1"/>
  <c r="J5017" i="4" l="1"/>
  <c r="J5018" i="4" l="1"/>
  <c r="J5019" i="4" l="1"/>
  <c r="J5020" i="4" l="1"/>
  <c r="J5021" i="4" l="1"/>
  <c r="J5022" i="4" l="1"/>
  <c r="J5023" i="4" l="1"/>
  <c r="J5024" i="4" l="1"/>
  <c r="J5025" i="4" l="1"/>
  <c r="J5026" i="4" l="1"/>
  <c r="J5027" i="4" l="1"/>
  <c r="J5028" i="4" l="1"/>
  <c r="J5029" i="4" l="1"/>
  <c r="J5030" i="4" l="1"/>
  <c r="J5031" i="4" l="1"/>
  <c r="J5032" i="4" l="1"/>
  <c r="J5033" i="4" l="1"/>
  <c r="J5034" i="4" l="1"/>
  <c r="J5035" i="4" l="1"/>
  <c r="J5036" i="4" l="1"/>
  <c r="J5037" i="4" l="1"/>
  <c r="J5038" i="4" l="1"/>
  <c r="J5039" i="4" l="1"/>
  <c r="J5040" i="4" l="1"/>
  <c r="J5041" i="4" l="1"/>
  <c r="J5042" i="4" l="1"/>
  <c r="J5043" i="4" l="1"/>
  <c r="J5044" i="4" l="1"/>
  <c r="J5045" i="4" l="1"/>
  <c r="J5046" i="4" l="1"/>
  <c r="J5047" i="4" l="1"/>
  <c r="J5048" i="4" l="1"/>
  <c r="J5049" i="4" l="1"/>
  <c r="J5050" i="4" l="1"/>
  <c r="J5051" i="4" l="1"/>
  <c r="J5052" i="4" l="1"/>
  <c r="J5053" i="4" l="1"/>
  <c r="J5054" i="4" l="1"/>
  <c r="J5055" i="4" l="1"/>
  <c r="J5056" i="4" l="1"/>
  <c r="J5057" i="4" l="1"/>
  <c r="J5058" i="4" l="1"/>
  <c r="J5059" i="4" l="1"/>
  <c r="J5060" i="4" l="1"/>
  <c r="J5061" i="4" l="1"/>
  <c r="J5062" i="4" l="1"/>
  <c r="J5063" i="4" l="1"/>
  <c r="J5064" i="4" l="1"/>
  <c r="J5065" i="4" l="1"/>
  <c r="J5066" i="4" l="1"/>
  <c r="J5067" i="4" l="1"/>
  <c r="J5068" i="4" l="1"/>
  <c r="J5069" i="4" l="1"/>
  <c r="J5070" i="4" l="1"/>
  <c r="J5071" i="4" l="1"/>
  <c r="J5072" i="4" l="1"/>
  <c r="J5073" i="4" l="1"/>
  <c r="J5074" i="4" l="1"/>
  <c r="J5075" i="4" l="1"/>
  <c r="J5076" i="4" l="1"/>
  <c r="J5077" i="4" l="1"/>
  <c r="J5078" i="4" l="1"/>
  <c r="J5079" i="4" l="1"/>
  <c r="J5080" i="4" l="1"/>
  <c r="J5081" i="4" l="1"/>
  <c r="J5082" i="4" l="1"/>
  <c r="J5083" i="4" l="1"/>
  <c r="J5084" i="4" l="1"/>
  <c r="J5085" i="4" l="1"/>
  <c r="J5086" i="4" l="1"/>
  <c r="J5087" i="4" l="1"/>
  <c r="J5088" i="4" l="1"/>
  <c r="J5089" i="4" l="1"/>
  <c r="J5090" i="4" l="1"/>
  <c r="J5091" i="4" l="1"/>
  <c r="J5092" i="4" l="1"/>
  <c r="J5093" i="4" l="1"/>
  <c r="J5094" i="4" l="1"/>
  <c r="J5095" i="4" l="1"/>
  <c r="J5096" i="4" l="1"/>
  <c r="J5097" i="4" l="1"/>
  <c r="J5098" i="4" l="1"/>
  <c r="J5099" i="4" l="1"/>
  <c r="J5100" i="4" l="1"/>
  <c r="J5101" i="4" l="1"/>
  <c r="J5102" i="4" l="1"/>
  <c r="J5103" i="4" l="1"/>
  <c r="J5104" i="4" l="1"/>
  <c r="J5105" i="4" l="1"/>
  <c r="J5106" i="4" l="1"/>
  <c r="J5107" i="4" l="1"/>
  <c r="J5108" i="4" l="1"/>
  <c r="J5109" i="4" l="1"/>
  <c r="J5110" i="4" l="1"/>
  <c r="J5111" i="4" l="1"/>
  <c r="J5112" i="4" l="1"/>
  <c r="J5113" i="4" l="1"/>
  <c r="J5114" i="4" l="1"/>
  <c r="J5115" i="4" l="1"/>
  <c r="J5116" i="4" l="1"/>
  <c r="J5117" i="4" l="1"/>
  <c r="J5118" i="4" l="1"/>
  <c r="J5119" i="4" l="1"/>
  <c r="J5120" i="4" l="1"/>
  <c r="J5121" i="4" l="1"/>
  <c r="J5122" i="4" l="1"/>
  <c r="J5123" i="4" l="1"/>
  <c r="J5124" i="4" l="1"/>
  <c r="J5125" i="4" l="1"/>
  <c r="J5126" i="4" l="1"/>
  <c r="J5127" i="4" l="1"/>
  <c r="J5128" i="4" l="1"/>
  <c r="J5129" i="4" l="1"/>
  <c r="J5130" i="4" l="1"/>
  <c r="J5131" i="4" l="1"/>
  <c r="J5132" i="4" l="1"/>
  <c r="J5133" i="4" l="1"/>
  <c r="J5134" i="4" l="1"/>
  <c r="J5135" i="4" l="1"/>
  <c r="J5136" i="4" l="1"/>
  <c r="J5137" i="4" l="1"/>
  <c r="J5138" i="4" l="1"/>
  <c r="J5139" i="4" l="1"/>
  <c r="J5140" i="4" l="1"/>
  <c r="J5141" i="4" l="1"/>
  <c r="J5142" i="4" l="1"/>
  <c r="J5143" i="4" l="1"/>
  <c r="J5144" i="4" l="1"/>
  <c r="J5145" i="4" l="1"/>
  <c r="J5146" i="4" l="1"/>
  <c r="J5147" i="4" l="1"/>
  <c r="J5148" i="4" l="1"/>
  <c r="J5149" i="4" l="1"/>
  <c r="J5150" i="4" l="1"/>
  <c r="J5151" i="4" l="1"/>
  <c r="J5152" i="4" l="1"/>
  <c r="J5153" i="4" l="1"/>
  <c r="J5154" i="4" l="1"/>
  <c r="J5155" i="4" l="1"/>
  <c r="J5156" i="4" l="1"/>
  <c r="J5157" i="4" l="1"/>
  <c r="J5158" i="4" l="1"/>
  <c r="J5159" i="4" l="1"/>
  <c r="J5160" i="4" l="1"/>
  <c r="J5161" i="4" l="1"/>
  <c r="J5162" i="4" l="1"/>
  <c r="J5163" i="4" l="1"/>
  <c r="J5164" i="4" l="1"/>
  <c r="J5165" i="4" l="1"/>
  <c r="J5166" i="4" l="1"/>
  <c r="J5167" i="4" l="1"/>
  <c r="J5168" i="4" l="1"/>
  <c r="J5169" i="4" l="1"/>
  <c r="J5170" i="4" l="1"/>
  <c r="J5171" i="4" l="1"/>
  <c r="J5172" i="4" l="1"/>
  <c r="J5173" i="4" l="1"/>
  <c r="J5174" i="4" l="1"/>
  <c r="J5175" i="4" l="1"/>
  <c r="J5176" i="4" l="1"/>
  <c r="J5177" i="4" l="1"/>
  <c r="J5178" i="4" l="1"/>
  <c r="J5179" i="4" l="1"/>
  <c r="J5180" i="4" l="1"/>
  <c r="J5181" i="4" l="1"/>
  <c r="J5182" i="4" l="1"/>
  <c r="J5183" i="4" l="1"/>
  <c r="J5184" i="4" l="1"/>
  <c r="J5185" i="4" l="1"/>
  <c r="J5186" i="4" l="1"/>
  <c r="J5187" i="4" l="1"/>
  <c r="J5188" i="4" l="1"/>
  <c r="J5189" i="4" l="1"/>
  <c r="J5190" i="4" l="1"/>
  <c r="J5191" i="4" l="1"/>
  <c r="J5192" i="4" l="1"/>
  <c r="J5193" i="4" l="1"/>
  <c r="J5194" i="4" l="1"/>
  <c r="J5195" i="4" l="1"/>
  <c r="J5196" i="4" l="1"/>
  <c r="J5197" i="4" l="1"/>
  <c r="J5198" i="4" l="1"/>
  <c r="J5199" i="4" l="1"/>
  <c r="J5200" i="4" l="1"/>
  <c r="J5201" i="4" l="1"/>
  <c r="J5202" i="4" l="1"/>
  <c r="J5203" i="4" l="1"/>
  <c r="J5204" i="4" l="1"/>
  <c r="J5205" i="4" l="1"/>
  <c r="J5206" i="4" l="1"/>
  <c r="J5207" i="4" l="1"/>
  <c r="J5208" i="4" l="1"/>
  <c r="J5209" i="4" l="1"/>
  <c r="J5210" i="4" l="1"/>
  <c r="J5211" i="4" l="1"/>
  <c r="J5212" i="4" l="1"/>
  <c r="J5213" i="4" l="1"/>
  <c r="J5214" i="4" l="1"/>
  <c r="J5215" i="4" l="1"/>
  <c r="J5216" i="4" l="1"/>
  <c r="J5217" i="4" l="1"/>
  <c r="J5218" i="4" l="1"/>
  <c r="J5219" i="4" l="1"/>
  <c r="J5220" i="4" l="1"/>
  <c r="J5221" i="4" l="1"/>
  <c r="J5222" i="4" l="1"/>
  <c r="J5223" i="4" l="1"/>
  <c r="J5224" i="4" l="1"/>
  <c r="J5225" i="4" l="1"/>
  <c r="J5226" i="4" l="1"/>
  <c r="J5227" i="4" l="1"/>
  <c r="J5228" i="4" l="1"/>
  <c r="J5229" i="4" l="1"/>
  <c r="J5230" i="4" l="1"/>
  <c r="J5231" i="4" l="1"/>
  <c r="J5232" i="4" l="1"/>
  <c r="J5233" i="4" l="1"/>
  <c r="J5234" i="4" l="1"/>
  <c r="J5235" i="4" l="1"/>
  <c r="J5236" i="4" l="1"/>
  <c r="J5237" i="4" l="1"/>
  <c r="J5238" i="4" l="1"/>
  <c r="J5239" i="4" l="1"/>
  <c r="J5240" i="4" l="1"/>
  <c r="J5241" i="4" l="1"/>
  <c r="J5242" i="4" l="1"/>
  <c r="J5243" i="4" l="1"/>
  <c r="J5244" i="4" l="1"/>
  <c r="J5245" i="4" l="1"/>
  <c r="J5246" i="4" l="1"/>
  <c r="J5247" i="4" l="1"/>
  <c r="J5248" i="4" l="1"/>
  <c r="J5249" i="4" l="1"/>
  <c r="J5250" i="4" l="1"/>
  <c r="J5251" i="4" l="1"/>
  <c r="J5252" i="4" l="1"/>
  <c r="J5253" i="4" l="1"/>
  <c r="J5254" i="4" l="1"/>
  <c r="J5255" i="4" l="1"/>
  <c r="J5256" i="4" l="1"/>
  <c r="J5257" i="4" l="1"/>
  <c r="J5258" i="4" l="1"/>
  <c r="J5259" i="4" l="1"/>
  <c r="J5260" i="4" l="1"/>
  <c r="J5261" i="4" l="1"/>
  <c r="J5262" i="4" l="1"/>
  <c r="J5263" i="4" l="1"/>
  <c r="J5264" i="4" l="1"/>
  <c r="J5265" i="4" l="1"/>
  <c r="J5266" i="4" l="1"/>
  <c r="J5267" i="4" l="1"/>
  <c r="J5268" i="4" l="1"/>
  <c r="J5269" i="4" l="1"/>
  <c r="J5270" i="4" l="1"/>
  <c r="J5271" i="4" l="1"/>
  <c r="J5272" i="4" l="1"/>
  <c r="J5273" i="4" l="1"/>
  <c r="J5274" i="4" l="1"/>
  <c r="J5275" i="4" l="1"/>
  <c r="J5276" i="4" l="1"/>
  <c r="J5277" i="4" l="1"/>
  <c r="J5278" i="4" l="1"/>
  <c r="J5279" i="4" l="1"/>
  <c r="J5280" i="4" l="1"/>
  <c r="J5281" i="4" l="1"/>
  <c r="J5282" i="4" l="1"/>
  <c r="J5283" i="4" l="1"/>
  <c r="J5284" i="4" l="1"/>
  <c r="J5285" i="4" l="1"/>
  <c r="J5286" i="4" l="1"/>
  <c r="J5287" i="4" l="1"/>
  <c r="J5288" i="4" l="1"/>
  <c r="J5289" i="4" l="1"/>
  <c r="J5290" i="4" l="1"/>
  <c r="J5291" i="4" l="1"/>
  <c r="J5292" i="4" l="1"/>
  <c r="J5293" i="4" l="1"/>
  <c r="J5294" i="4" l="1"/>
  <c r="J5295" i="4" l="1"/>
  <c r="J5296" i="4" l="1"/>
  <c r="J5297" i="4" l="1"/>
  <c r="J5298" i="4" l="1"/>
  <c r="J5299" i="4" l="1"/>
  <c r="J5300" i="4" l="1"/>
  <c r="J5301" i="4" l="1"/>
  <c r="J5302" i="4" l="1"/>
  <c r="J5303" i="4" l="1"/>
  <c r="J5304" i="4" l="1"/>
  <c r="J5305" i="4" l="1"/>
  <c r="J5306" i="4" l="1"/>
  <c r="J5307" i="4" l="1"/>
  <c r="J5308" i="4" l="1"/>
  <c r="J5309" i="4" l="1"/>
  <c r="J5310" i="4" l="1"/>
  <c r="J5311" i="4" l="1"/>
  <c r="J5312" i="4" l="1"/>
  <c r="J5313" i="4" l="1"/>
  <c r="J5314" i="4" l="1"/>
  <c r="J5315" i="4" l="1"/>
  <c r="J5316" i="4" l="1"/>
  <c r="J5317" i="4" l="1"/>
  <c r="J5318" i="4" l="1"/>
  <c r="J5319" i="4" l="1"/>
  <c r="J5320" i="4" l="1"/>
  <c r="J5321" i="4" l="1"/>
  <c r="J5322" i="4" l="1"/>
  <c r="J5323" i="4" l="1"/>
  <c r="J5324" i="4" l="1"/>
  <c r="J5325" i="4" l="1"/>
  <c r="J5326" i="4" l="1"/>
  <c r="J5327" i="4" l="1"/>
  <c r="J5328" i="4" l="1"/>
  <c r="J5329" i="4" l="1"/>
  <c r="J5330" i="4" l="1"/>
  <c r="J5331" i="4" l="1"/>
  <c r="J5332" i="4" l="1"/>
  <c r="J5333" i="4" l="1"/>
  <c r="J5334" i="4" l="1"/>
  <c r="J5335" i="4" l="1"/>
  <c r="J5336" i="4" l="1"/>
  <c r="J5337" i="4" l="1"/>
  <c r="J5338" i="4" l="1"/>
  <c r="J5339" i="4" l="1"/>
  <c r="J5340" i="4" l="1"/>
  <c r="J5341" i="4" l="1"/>
  <c r="J5342" i="4" l="1"/>
  <c r="J5343" i="4" l="1"/>
  <c r="J5344" i="4" l="1"/>
  <c r="J5345" i="4" l="1"/>
  <c r="J5346" i="4" l="1"/>
  <c r="J5347" i="4" l="1"/>
  <c r="J5348" i="4" l="1"/>
  <c r="J5349" i="4" l="1"/>
  <c r="J5350" i="4" l="1"/>
  <c r="J5351" i="4" l="1"/>
  <c r="J5352" i="4" l="1"/>
  <c r="J5353" i="4" l="1"/>
  <c r="J5354" i="4" l="1"/>
  <c r="J5355" i="4" l="1"/>
  <c r="J5356" i="4" l="1"/>
  <c r="J5357" i="4" l="1"/>
  <c r="J5358" i="4" l="1"/>
  <c r="J5359" i="4" l="1"/>
  <c r="J5360" i="4" l="1"/>
  <c r="J5361" i="4" l="1"/>
  <c r="J5362" i="4" l="1"/>
  <c r="J5363" i="4" l="1"/>
  <c r="J5364" i="4" l="1"/>
  <c r="J5365" i="4" l="1"/>
  <c r="J5366" i="4" l="1"/>
  <c r="J5367" i="4" l="1"/>
  <c r="J5368" i="4" l="1"/>
  <c r="J5369" i="4" l="1"/>
  <c r="J5370" i="4" l="1"/>
  <c r="J5371" i="4" l="1"/>
  <c r="J5372" i="4" l="1"/>
  <c r="J5373" i="4" l="1"/>
  <c r="J5374" i="4" l="1"/>
  <c r="J5375" i="4" l="1"/>
  <c r="J5376" i="4" l="1"/>
  <c r="J5377" i="4" l="1"/>
  <c r="J5378" i="4" l="1"/>
  <c r="J5379" i="4" l="1"/>
  <c r="J5380" i="4" l="1"/>
  <c r="J5381" i="4" l="1"/>
  <c r="J5382" i="4" l="1"/>
  <c r="J5383" i="4" l="1"/>
  <c r="J5384" i="4" l="1"/>
  <c r="J5385" i="4" l="1"/>
  <c r="J5386" i="4" l="1"/>
  <c r="J5387" i="4" l="1"/>
  <c r="J5388" i="4" l="1"/>
  <c r="J5389" i="4" l="1"/>
  <c r="J5390" i="4" l="1"/>
  <c r="J5391" i="4" l="1"/>
  <c r="J5392" i="4" l="1"/>
  <c r="J5393" i="4" l="1"/>
  <c r="J5394" i="4" l="1"/>
  <c r="J5395" i="4" l="1"/>
  <c r="J5396" i="4" l="1"/>
  <c r="J5397" i="4" l="1"/>
  <c r="J5398" i="4" l="1"/>
  <c r="J5399" i="4" l="1"/>
  <c r="J5400" i="4" l="1"/>
  <c r="J5401" i="4" l="1"/>
  <c r="J5402" i="4" l="1"/>
  <c r="J5403" i="4" l="1"/>
  <c r="J5404" i="4" l="1"/>
  <c r="J5405" i="4" l="1"/>
  <c r="J5406" i="4" l="1"/>
  <c r="J5407" i="4" l="1"/>
  <c r="J5408" i="4" l="1"/>
  <c r="J5409" i="4" l="1"/>
  <c r="J5410" i="4" l="1"/>
  <c r="J5411" i="4" l="1"/>
  <c r="J5412" i="4" l="1"/>
  <c r="J5413" i="4" l="1"/>
  <c r="J5414" i="4" l="1"/>
  <c r="J5415" i="4" l="1"/>
  <c r="J5416" i="4" l="1"/>
  <c r="J5417" i="4" l="1"/>
  <c r="J5418" i="4" l="1"/>
  <c r="J5419" i="4" l="1"/>
  <c r="J5420" i="4" l="1"/>
  <c r="J5421" i="4" l="1"/>
  <c r="J5422" i="4" l="1"/>
  <c r="J5423" i="4" l="1"/>
  <c r="J5424" i="4" l="1"/>
  <c r="J5425" i="4" l="1"/>
  <c r="J5426" i="4" l="1"/>
  <c r="J5427" i="4" l="1"/>
  <c r="J5428" i="4" l="1"/>
  <c r="J5429" i="4" l="1"/>
  <c r="J5430" i="4" l="1"/>
  <c r="J5431" i="4" l="1"/>
  <c r="J5432" i="4" l="1"/>
  <c r="J5433" i="4" l="1"/>
  <c r="J5434" i="4" l="1"/>
  <c r="J5435" i="4" l="1"/>
  <c r="J5436" i="4" l="1"/>
  <c r="J5437" i="4" l="1"/>
  <c r="J5438" i="4" l="1"/>
  <c r="J5439" i="4" l="1"/>
  <c r="J5440" i="4" l="1"/>
  <c r="J5441" i="4" l="1"/>
  <c r="J5442" i="4" l="1"/>
  <c r="J5443" i="4" l="1"/>
  <c r="J5444" i="4" l="1"/>
  <c r="J5445" i="4" l="1"/>
  <c r="J5446" i="4" l="1"/>
  <c r="J5447" i="4" l="1"/>
  <c r="J5448" i="4" l="1"/>
  <c r="J5449" i="4" l="1"/>
  <c r="J5450" i="4" l="1"/>
  <c r="J5451" i="4" l="1"/>
  <c r="J5452" i="4" l="1"/>
  <c r="J5453" i="4" l="1"/>
  <c r="J5454" i="4" l="1"/>
  <c r="J5455" i="4" l="1"/>
  <c r="J5456" i="4" l="1"/>
  <c r="J5457" i="4" l="1"/>
  <c r="J5458" i="4" l="1"/>
  <c r="J5459" i="4" l="1"/>
  <c r="J5460" i="4" l="1"/>
  <c r="J5461" i="4" l="1"/>
  <c r="J5462" i="4" l="1"/>
  <c r="J5463" i="4" l="1"/>
  <c r="J5464" i="4" l="1"/>
  <c r="J5465" i="4" l="1"/>
  <c r="J5466" i="4" l="1"/>
  <c r="J5467" i="4" l="1"/>
  <c r="J5468" i="4" l="1"/>
  <c r="J5469" i="4" l="1"/>
  <c r="J5470" i="4" l="1"/>
  <c r="J5471" i="4" l="1"/>
  <c r="J5472" i="4" l="1"/>
  <c r="J5473" i="4" l="1"/>
  <c r="J5474" i="4" l="1"/>
  <c r="J5475" i="4" l="1"/>
  <c r="J5476" i="4" l="1"/>
  <c r="J5477" i="4" l="1"/>
  <c r="J5478" i="4" l="1"/>
  <c r="J5479" i="4" l="1"/>
  <c r="J5480" i="4" l="1"/>
  <c r="J5481" i="4" l="1"/>
  <c r="J5482" i="4" l="1"/>
  <c r="J5483" i="4" l="1"/>
  <c r="J5484" i="4" l="1"/>
  <c r="J5485" i="4" l="1"/>
  <c r="J5486" i="4" l="1"/>
  <c r="J5487" i="4" l="1"/>
  <c r="J5488" i="4" l="1"/>
  <c r="J5489" i="4" l="1"/>
  <c r="J5490" i="4" l="1"/>
  <c r="J5491" i="4" l="1"/>
  <c r="J5492" i="4" l="1"/>
  <c r="J5493" i="4" l="1"/>
  <c r="J5494" i="4" l="1"/>
  <c r="J5495" i="4" l="1"/>
  <c r="J5496" i="4" l="1"/>
  <c r="J5497" i="4" l="1"/>
  <c r="J5498" i="4" l="1"/>
  <c r="J5499" i="4" l="1"/>
  <c r="J5500" i="4" l="1"/>
  <c r="J5501" i="4" l="1"/>
  <c r="J5502" i="4" l="1"/>
  <c r="J5503" i="4" l="1"/>
  <c r="J5504" i="4" l="1"/>
  <c r="J5505" i="4" l="1"/>
  <c r="J5506" i="4" l="1"/>
  <c r="J5507" i="4" l="1"/>
  <c r="J5508" i="4" l="1"/>
  <c r="J5509" i="4" l="1"/>
  <c r="J5510" i="4" l="1"/>
  <c r="J5511" i="4" l="1"/>
  <c r="J5512" i="4" l="1"/>
  <c r="J5513" i="4" l="1"/>
  <c r="J5514" i="4" l="1"/>
  <c r="J5515" i="4" l="1"/>
  <c r="J5516" i="4" l="1"/>
  <c r="J5517" i="4" l="1"/>
  <c r="J5518" i="4" l="1"/>
  <c r="J5519" i="4" l="1"/>
  <c r="J5520" i="4" l="1"/>
  <c r="J5521" i="4" l="1"/>
  <c r="J5522" i="4" l="1"/>
  <c r="J5523" i="4" l="1"/>
  <c r="J5524" i="4" l="1"/>
  <c r="J5525" i="4" l="1"/>
  <c r="J5526" i="4" l="1"/>
  <c r="J5527" i="4" l="1"/>
  <c r="J5528" i="4" l="1"/>
  <c r="J5529" i="4" l="1"/>
  <c r="J5530" i="4" l="1"/>
  <c r="J5531" i="4" l="1"/>
  <c r="J5532" i="4" l="1"/>
  <c r="J5533" i="4" l="1"/>
  <c r="J5534" i="4" l="1"/>
  <c r="J5535" i="4" l="1"/>
  <c r="J5536" i="4" l="1"/>
  <c r="J5537" i="4" l="1"/>
  <c r="J5538" i="4" l="1"/>
  <c r="J5539" i="4" l="1"/>
  <c r="J5540" i="4" l="1"/>
  <c r="J5541" i="4" l="1"/>
  <c r="J5542" i="4" l="1"/>
  <c r="J5543" i="4" l="1"/>
  <c r="J5544" i="4" l="1"/>
  <c r="J5545" i="4" l="1"/>
  <c r="J5546" i="4" l="1"/>
  <c r="J5547" i="4" l="1"/>
  <c r="J5548" i="4" l="1"/>
  <c r="J5549" i="4" l="1"/>
  <c r="J5550" i="4" l="1"/>
  <c r="J5551" i="4" l="1"/>
  <c r="J5552" i="4" l="1"/>
  <c r="J5553" i="4" l="1"/>
  <c r="J5554" i="4" l="1"/>
  <c r="J5555" i="4" l="1"/>
  <c r="J5556" i="4" l="1"/>
  <c r="J5557" i="4" l="1"/>
  <c r="J5558" i="4" l="1"/>
  <c r="J5559" i="4" l="1"/>
  <c r="J5560" i="4" l="1"/>
  <c r="J5561" i="4" l="1"/>
  <c r="J5562" i="4" l="1"/>
  <c r="J5563" i="4" l="1"/>
  <c r="J5564" i="4" l="1"/>
  <c r="J5565" i="4" l="1"/>
  <c r="J5566" i="4" l="1"/>
  <c r="J5567" i="4" l="1"/>
  <c r="J5568" i="4" l="1"/>
  <c r="J5569" i="4" l="1"/>
  <c r="J5570" i="4" l="1"/>
  <c r="J5571" i="4" l="1"/>
  <c r="J5572" i="4" l="1"/>
  <c r="J5573" i="4" l="1"/>
  <c r="J5574" i="4" l="1"/>
  <c r="J5575" i="4" l="1"/>
  <c r="J5576" i="4" l="1"/>
  <c r="J5577" i="4" l="1"/>
  <c r="J5578" i="4" l="1"/>
  <c r="J5579" i="4" l="1"/>
  <c r="J5580" i="4" l="1"/>
  <c r="J5581" i="4" l="1"/>
  <c r="J5582" i="4" l="1"/>
  <c r="J5583" i="4" l="1"/>
  <c r="J5584" i="4" l="1"/>
  <c r="J5585" i="4" l="1"/>
  <c r="J5586" i="4" l="1"/>
  <c r="J5587" i="4" l="1"/>
  <c r="J5588" i="4" l="1"/>
  <c r="J5589" i="4" l="1"/>
  <c r="J5590" i="4" l="1"/>
  <c r="J5591" i="4" l="1"/>
  <c r="J5592" i="4" l="1"/>
  <c r="J5593" i="4" l="1"/>
  <c r="J5594" i="4" l="1"/>
  <c r="J5595" i="4" l="1"/>
  <c r="J5596" i="4" l="1"/>
  <c r="J5597" i="4" l="1"/>
  <c r="J5598" i="4" l="1"/>
  <c r="J5599" i="4" l="1"/>
  <c r="J5600" i="4" l="1"/>
  <c r="J5601" i="4" l="1"/>
  <c r="J5602" i="4" l="1"/>
  <c r="J5603" i="4" l="1"/>
  <c r="J5604" i="4" l="1"/>
  <c r="J5605" i="4" l="1"/>
  <c r="J5606" i="4" l="1"/>
  <c r="J5607" i="4" l="1"/>
  <c r="J5608" i="4" l="1"/>
  <c r="J5609" i="4" l="1"/>
  <c r="J5610" i="4" l="1"/>
  <c r="J5611" i="4" l="1"/>
  <c r="J5612" i="4" l="1"/>
  <c r="J5613" i="4" l="1"/>
  <c r="J5614" i="4" l="1"/>
  <c r="J5615" i="4" l="1"/>
  <c r="J5616" i="4" l="1"/>
  <c r="J5617" i="4" l="1"/>
  <c r="J5618" i="4" l="1"/>
  <c r="J5619" i="4" l="1"/>
  <c r="J5620" i="4" l="1"/>
  <c r="J5621" i="4" l="1"/>
  <c r="J5622" i="4" l="1"/>
  <c r="J5623" i="4" l="1"/>
  <c r="J5624" i="4" l="1"/>
  <c r="J5625" i="4" l="1"/>
  <c r="J5626" i="4" l="1"/>
  <c r="J5627" i="4" l="1"/>
  <c r="J5628" i="4" l="1"/>
  <c r="J5629" i="4" l="1"/>
  <c r="J5630" i="4" l="1"/>
  <c r="J5631" i="4" l="1"/>
  <c r="J5632" i="4" l="1"/>
  <c r="J5633" i="4" l="1"/>
  <c r="J5634" i="4" l="1"/>
  <c r="J5635" i="4" l="1"/>
  <c r="J5636" i="4" l="1"/>
  <c r="J5637" i="4" l="1"/>
  <c r="J5638" i="4" l="1"/>
  <c r="J5639" i="4" l="1"/>
  <c r="J5640" i="4" l="1"/>
  <c r="J5641" i="4" l="1"/>
  <c r="J5642" i="4" l="1"/>
  <c r="J5643" i="4" l="1"/>
  <c r="J5644" i="4" l="1"/>
  <c r="J5645" i="4" l="1"/>
  <c r="J5646" i="4" l="1"/>
  <c r="J5647" i="4" l="1"/>
  <c r="J5648" i="4" l="1"/>
  <c r="J5649" i="4" l="1"/>
  <c r="J5650" i="4" l="1"/>
  <c r="J5651" i="4" l="1"/>
  <c r="J5652" i="4" l="1"/>
  <c r="J5653" i="4" l="1"/>
  <c r="J5654" i="4" l="1"/>
  <c r="J5655" i="4" l="1"/>
  <c r="J5656" i="4" l="1"/>
  <c r="J5657" i="4" l="1"/>
  <c r="J5658" i="4" l="1"/>
  <c r="J5659" i="4" l="1"/>
  <c r="J5660" i="4" l="1"/>
  <c r="J5661" i="4" l="1"/>
  <c r="J5662" i="4" l="1"/>
  <c r="J5663" i="4" l="1"/>
  <c r="J5664" i="4" l="1"/>
  <c r="J5665" i="4" l="1"/>
  <c r="J5666" i="4" l="1"/>
  <c r="J5667" i="4" l="1"/>
  <c r="J5668" i="4" l="1"/>
  <c r="J5669" i="4" l="1"/>
  <c r="J5670" i="4" l="1"/>
  <c r="J5671" i="4" l="1"/>
  <c r="J5672" i="4" l="1"/>
  <c r="J5673" i="4" l="1"/>
  <c r="J5674" i="4" l="1"/>
  <c r="J5675" i="4" l="1"/>
  <c r="J5676" i="4" l="1"/>
  <c r="J5677" i="4" l="1"/>
  <c r="J5678" i="4" l="1"/>
  <c r="J5679" i="4" l="1"/>
  <c r="J5680" i="4" l="1"/>
  <c r="J5681" i="4" l="1"/>
  <c r="J5682" i="4" l="1"/>
  <c r="J5683" i="4" l="1"/>
  <c r="J5684" i="4" l="1"/>
  <c r="J5685" i="4" l="1"/>
  <c r="J5686" i="4" l="1"/>
  <c r="J5687" i="4" l="1"/>
  <c r="J5688" i="4" l="1"/>
  <c r="J5689" i="4" l="1"/>
  <c r="J5690" i="4" l="1"/>
  <c r="J5691" i="4" l="1"/>
  <c r="J5692" i="4" l="1"/>
  <c r="J5693" i="4" l="1"/>
  <c r="J5694" i="4" l="1"/>
  <c r="J5695" i="4" l="1"/>
  <c r="J5696" i="4" l="1"/>
  <c r="J5697" i="4" l="1"/>
  <c r="J5698" i="4" l="1"/>
  <c r="J5699" i="4" l="1"/>
  <c r="J5700" i="4" l="1"/>
  <c r="J5701" i="4" l="1"/>
  <c r="J5702" i="4" l="1"/>
  <c r="J5703" i="4" l="1"/>
  <c r="J5704" i="4" l="1"/>
  <c r="J5705" i="4" l="1"/>
  <c r="J5706" i="4" l="1"/>
  <c r="J5707" i="4" l="1"/>
  <c r="J5708" i="4" l="1"/>
  <c r="J5709" i="4" l="1"/>
  <c r="J5710" i="4" l="1"/>
  <c r="J5711" i="4" l="1"/>
  <c r="J5712" i="4" l="1"/>
  <c r="J5713" i="4" l="1"/>
  <c r="J5714" i="4" l="1"/>
  <c r="J5715" i="4" l="1"/>
  <c r="J5716" i="4" l="1"/>
  <c r="J5717" i="4" l="1"/>
  <c r="J5718" i="4" l="1"/>
  <c r="J5719" i="4" l="1"/>
  <c r="J5720" i="4" l="1"/>
  <c r="J5721" i="4" l="1"/>
  <c r="J5722" i="4" l="1"/>
  <c r="J5723" i="4" l="1"/>
  <c r="J5724" i="4" l="1"/>
  <c r="J5725" i="4" l="1"/>
  <c r="J5726" i="4" l="1"/>
  <c r="J5727" i="4" l="1"/>
  <c r="J5728" i="4" l="1"/>
  <c r="J5729" i="4" l="1"/>
  <c r="J5730" i="4" l="1"/>
  <c r="J5731" i="4" l="1"/>
  <c r="J5732" i="4" l="1"/>
  <c r="J5733" i="4" l="1"/>
  <c r="J5734" i="4" l="1"/>
  <c r="J5735" i="4" l="1"/>
  <c r="J5736" i="4" l="1"/>
  <c r="J5737" i="4" l="1"/>
  <c r="J5738" i="4" l="1"/>
  <c r="J5739" i="4" l="1"/>
  <c r="J5740" i="4" l="1"/>
  <c r="J5741" i="4" l="1"/>
  <c r="J5742" i="4" l="1"/>
  <c r="J5743" i="4" l="1"/>
  <c r="J5744" i="4" l="1"/>
  <c r="J5745" i="4" l="1"/>
  <c r="J5746" i="4" l="1"/>
  <c r="J5747" i="4" l="1"/>
  <c r="J5748" i="4" l="1"/>
  <c r="J5749" i="4" l="1"/>
  <c r="J5750" i="4" l="1"/>
  <c r="J5751" i="4" l="1"/>
  <c r="J5752" i="4" l="1"/>
  <c r="J5753" i="4" l="1"/>
  <c r="J5754" i="4" l="1"/>
  <c r="J5755" i="4" l="1"/>
  <c r="J5756" i="4" l="1"/>
  <c r="J5757" i="4" l="1"/>
  <c r="J5758" i="4" l="1"/>
  <c r="J5759" i="4" l="1"/>
  <c r="J5760" i="4" l="1"/>
  <c r="J5761" i="4" l="1"/>
  <c r="J5762" i="4" l="1"/>
  <c r="J5763" i="4" l="1"/>
  <c r="J5764" i="4" l="1"/>
  <c r="J5765" i="4" l="1"/>
  <c r="J5766" i="4" l="1"/>
  <c r="J5767" i="4" l="1"/>
  <c r="J5768" i="4" l="1"/>
  <c r="J5769" i="4" l="1"/>
  <c r="J5770" i="4" l="1"/>
  <c r="J5771" i="4" l="1"/>
  <c r="J5772" i="4" l="1"/>
  <c r="J5773" i="4" l="1"/>
  <c r="J5774" i="4" l="1"/>
  <c r="J5775" i="4" l="1"/>
  <c r="J5776" i="4" l="1"/>
  <c r="J5777" i="4" l="1"/>
  <c r="J5778" i="4" l="1"/>
  <c r="J5779" i="4" l="1"/>
  <c r="J5780" i="4" l="1"/>
  <c r="J5781" i="4" l="1"/>
  <c r="J5782" i="4" l="1"/>
  <c r="J5783" i="4" l="1"/>
  <c r="J5784" i="4" l="1"/>
  <c r="J5785" i="4" l="1"/>
  <c r="J5786" i="4" l="1"/>
  <c r="J5787" i="4" l="1"/>
  <c r="J5788" i="4" l="1"/>
  <c r="J5789" i="4" l="1"/>
  <c r="J5790" i="4" l="1"/>
  <c r="J5791" i="4" l="1"/>
  <c r="J5792" i="4" l="1"/>
  <c r="J5793" i="4" l="1"/>
  <c r="J5794" i="4" l="1"/>
  <c r="J5795" i="4" l="1"/>
  <c r="J5796" i="4" l="1"/>
  <c r="J5797" i="4" l="1"/>
  <c r="J5798" i="4" l="1"/>
  <c r="J5799" i="4" l="1"/>
  <c r="J5800" i="4" l="1"/>
  <c r="J5801" i="4" l="1"/>
  <c r="J5802" i="4" l="1"/>
  <c r="J5803" i="4" l="1"/>
  <c r="J5804" i="4" l="1"/>
  <c r="J5805" i="4" l="1"/>
  <c r="J5806" i="4" l="1"/>
  <c r="J5807" i="4" l="1"/>
  <c r="J5808" i="4" l="1"/>
  <c r="J5809" i="4" l="1"/>
  <c r="J5810" i="4" l="1"/>
  <c r="J5811" i="4" l="1"/>
  <c r="J5812" i="4" l="1"/>
  <c r="J5813" i="4" l="1"/>
  <c r="J5814" i="4" l="1"/>
  <c r="J5815" i="4" l="1"/>
  <c r="J5816" i="4" l="1"/>
  <c r="J5817" i="4" l="1"/>
  <c r="J5818" i="4" l="1"/>
  <c r="J5819" i="4" l="1"/>
  <c r="J5820" i="4" l="1"/>
  <c r="J5821" i="4" l="1"/>
  <c r="J5822" i="4" l="1"/>
  <c r="J5823" i="4" l="1"/>
  <c r="J5824" i="4" l="1"/>
  <c r="J5825" i="4" l="1"/>
  <c r="J5826" i="4" l="1"/>
  <c r="J5827" i="4" l="1"/>
  <c r="J5828" i="4" l="1"/>
  <c r="J5829" i="4" l="1"/>
  <c r="J5830" i="4" l="1"/>
  <c r="J5831" i="4" l="1"/>
  <c r="J5832" i="4" l="1"/>
  <c r="J5833" i="4" l="1"/>
  <c r="J5834" i="4" l="1"/>
  <c r="J5835" i="4" l="1"/>
  <c r="J5836" i="4" l="1"/>
  <c r="J5837" i="4" l="1"/>
  <c r="J5838" i="4" l="1"/>
  <c r="J5839" i="4" l="1"/>
  <c r="J5840" i="4" l="1"/>
  <c r="J5841" i="4" l="1"/>
  <c r="J5842" i="4" l="1"/>
  <c r="J5843" i="4" l="1"/>
  <c r="J5844" i="4" l="1"/>
  <c r="J5845" i="4" l="1"/>
  <c r="J5846" i="4" l="1"/>
  <c r="J5847" i="4" l="1"/>
  <c r="J5848" i="4" l="1"/>
  <c r="J5849" i="4" l="1"/>
  <c r="J5850" i="4" l="1"/>
  <c r="J5851" i="4" l="1"/>
  <c r="J5852" i="4" l="1"/>
  <c r="J5853" i="4" l="1"/>
  <c r="J5854" i="4" l="1"/>
  <c r="J5855" i="4" l="1"/>
  <c r="J5856" i="4" l="1"/>
  <c r="J5857" i="4" l="1"/>
  <c r="J5858" i="4" l="1"/>
  <c r="J5859" i="4" l="1"/>
  <c r="J5860" i="4" l="1"/>
  <c r="J5861" i="4" l="1"/>
  <c r="J5862" i="4" l="1"/>
  <c r="J5863" i="4" l="1"/>
  <c r="J5864" i="4" l="1"/>
  <c r="J5865" i="4" l="1"/>
  <c r="J5866" i="4" l="1"/>
  <c r="J5867" i="4" l="1"/>
  <c r="J5868" i="4" l="1"/>
  <c r="J5869" i="4" l="1"/>
  <c r="J5870" i="4" l="1"/>
  <c r="J5871" i="4" l="1"/>
  <c r="J5872" i="4" l="1"/>
  <c r="J5873" i="4" l="1"/>
  <c r="J5874" i="4" l="1"/>
  <c r="J5875" i="4" l="1"/>
  <c r="J5876" i="4" l="1"/>
  <c r="J5877" i="4" l="1"/>
  <c r="J5878" i="4" l="1"/>
  <c r="J5879" i="4" l="1"/>
  <c r="J5880" i="4" l="1"/>
  <c r="J5881" i="4" l="1"/>
  <c r="J5882" i="4" l="1"/>
  <c r="J5883" i="4" l="1"/>
  <c r="J5884" i="4" l="1"/>
  <c r="J5885" i="4" l="1"/>
  <c r="J5886" i="4" l="1"/>
  <c r="J5887" i="4" l="1"/>
  <c r="J5888" i="4" l="1"/>
  <c r="J5889" i="4" l="1"/>
  <c r="J5890" i="4" l="1"/>
  <c r="J5891" i="4" l="1"/>
  <c r="J5892" i="4" l="1"/>
  <c r="J5893" i="4" l="1"/>
  <c r="J5894" i="4" l="1"/>
  <c r="J5895" i="4" l="1"/>
  <c r="J5896" i="4" l="1"/>
  <c r="J5897" i="4" l="1"/>
  <c r="J5898" i="4" l="1"/>
  <c r="J5899" i="4" l="1"/>
  <c r="J5900" i="4" l="1"/>
  <c r="J5901" i="4" l="1"/>
  <c r="J5902" i="4" l="1"/>
  <c r="J5903" i="4" l="1"/>
  <c r="J5904" i="4" l="1"/>
  <c r="J5905" i="4" l="1"/>
  <c r="J5906" i="4" l="1"/>
  <c r="J5907" i="4" l="1"/>
  <c r="J5908" i="4" l="1"/>
  <c r="J5909" i="4" l="1"/>
  <c r="J5910" i="4" l="1"/>
  <c r="J5911" i="4" l="1"/>
  <c r="J5912" i="4" l="1"/>
  <c r="J5913" i="4" l="1"/>
  <c r="J5914" i="4" l="1"/>
  <c r="J5915" i="4" l="1"/>
  <c r="J5916" i="4" l="1"/>
  <c r="J5917" i="4" l="1"/>
  <c r="J5918" i="4" l="1"/>
  <c r="J5919" i="4" l="1"/>
  <c r="J5920" i="4" l="1"/>
  <c r="J5921" i="4" l="1"/>
  <c r="J5922" i="4" l="1"/>
  <c r="J5923" i="4" l="1"/>
  <c r="J5924" i="4" l="1"/>
  <c r="J5925" i="4" l="1"/>
  <c r="J5926" i="4" l="1"/>
  <c r="J5927" i="4" l="1"/>
  <c r="J5928" i="4" l="1"/>
  <c r="J5929" i="4" l="1"/>
  <c r="J5930" i="4" l="1"/>
  <c r="J5931" i="4" l="1"/>
  <c r="J5932" i="4" l="1"/>
  <c r="J5933" i="4" l="1"/>
  <c r="J5934" i="4" l="1"/>
  <c r="J5935" i="4" l="1"/>
  <c r="J5936" i="4" l="1"/>
  <c r="J5937" i="4" l="1"/>
  <c r="J5938" i="4" l="1"/>
  <c r="J5939" i="4" l="1"/>
  <c r="J5940" i="4" l="1"/>
  <c r="J5941" i="4" l="1"/>
  <c r="J5942" i="4" l="1"/>
  <c r="J5943" i="4" l="1"/>
  <c r="J5944" i="4" l="1"/>
  <c r="J5945" i="4" l="1"/>
  <c r="J5946" i="4" l="1"/>
  <c r="J5947" i="4" l="1"/>
  <c r="J5948" i="4" l="1"/>
  <c r="J5949" i="4" l="1"/>
  <c r="J5950" i="4" l="1"/>
  <c r="J5951" i="4" l="1"/>
  <c r="J5952" i="4" l="1"/>
  <c r="J5953" i="4" l="1"/>
  <c r="J5954" i="4" l="1"/>
  <c r="J5955" i="4" l="1"/>
  <c r="J5956" i="4" l="1"/>
  <c r="J5957" i="4" l="1"/>
  <c r="J5958" i="4" l="1"/>
  <c r="J5959" i="4" l="1"/>
  <c r="J5960" i="4" l="1"/>
  <c r="J5961" i="4" l="1"/>
  <c r="J5962" i="4" l="1"/>
  <c r="J5963" i="4" l="1"/>
  <c r="J5964" i="4" l="1"/>
  <c r="J5965" i="4" l="1"/>
  <c r="J5966" i="4" l="1"/>
  <c r="J5967" i="4" l="1"/>
  <c r="J5968" i="4" l="1"/>
  <c r="J5969" i="4" l="1"/>
  <c r="J5970" i="4" l="1"/>
  <c r="J5971" i="4" l="1"/>
  <c r="J5972" i="4" l="1"/>
  <c r="J5973" i="4" l="1"/>
  <c r="J5974" i="4" l="1"/>
  <c r="J5975" i="4" l="1"/>
  <c r="J5976" i="4" l="1"/>
  <c r="J5977" i="4" l="1"/>
  <c r="J5978" i="4" l="1"/>
  <c r="J5979" i="4" l="1"/>
  <c r="J5980" i="4" l="1"/>
  <c r="J5981" i="4" l="1"/>
  <c r="J5982" i="4" l="1"/>
  <c r="J5983" i="4" l="1"/>
  <c r="J5984" i="4" l="1"/>
  <c r="J5985" i="4" l="1"/>
  <c r="J5986" i="4" l="1"/>
  <c r="J5987" i="4" l="1"/>
  <c r="J5988" i="4" l="1"/>
  <c r="J5989" i="4" l="1"/>
  <c r="J5990" i="4" l="1"/>
  <c r="J5991" i="4" l="1"/>
  <c r="J5992" i="4" l="1"/>
  <c r="J5993" i="4" l="1"/>
  <c r="J5994" i="4" l="1"/>
  <c r="J5995" i="4" l="1"/>
  <c r="J5996" i="4" l="1"/>
  <c r="J5997" i="4" l="1"/>
  <c r="J5998" i="4" l="1"/>
  <c r="J5999" i="4" l="1"/>
  <c r="J6000" i="4" l="1"/>
  <c r="J6001" i="4" l="1"/>
  <c r="J6002" i="4" l="1"/>
  <c r="J6003" i="4" l="1"/>
  <c r="J6004" i="4" l="1"/>
  <c r="J6005" i="4" l="1"/>
  <c r="J6006" i="4" l="1"/>
  <c r="J6007" i="4" l="1"/>
  <c r="J6008" i="4" l="1"/>
  <c r="J6009" i="4" l="1"/>
  <c r="J6010" i="4" l="1"/>
  <c r="J6011" i="4" l="1"/>
  <c r="J6012" i="4" l="1"/>
  <c r="J6013" i="4" l="1"/>
  <c r="J6014" i="4" l="1"/>
  <c r="J6015" i="4" l="1"/>
  <c r="J6016" i="4" l="1"/>
  <c r="J6017" i="4" l="1"/>
  <c r="J6018" i="4" l="1"/>
  <c r="J6019" i="4" l="1"/>
  <c r="J6020" i="4" l="1"/>
  <c r="J6021" i="4" l="1"/>
  <c r="J6022" i="4" l="1"/>
  <c r="J6023" i="4" l="1"/>
  <c r="J6024" i="4" l="1"/>
  <c r="J6025" i="4" l="1"/>
  <c r="J6026" i="4" l="1"/>
  <c r="J6027" i="4" l="1"/>
  <c r="J6028" i="4" l="1"/>
  <c r="J6029" i="4" l="1"/>
  <c r="J6030" i="4" l="1"/>
  <c r="J6031" i="4" l="1"/>
  <c r="J6032" i="4" l="1"/>
  <c r="J6033" i="4" l="1"/>
  <c r="J6034" i="4" l="1"/>
  <c r="J6035" i="4" l="1"/>
  <c r="J6036" i="4" l="1"/>
  <c r="J6037" i="4" l="1"/>
  <c r="J6038" i="4" l="1"/>
  <c r="J6039" i="4" l="1"/>
  <c r="J6040" i="4" l="1"/>
  <c r="J6041" i="4" l="1"/>
  <c r="J6042" i="4" l="1"/>
  <c r="J6043" i="4" l="1"/>
  <c r="J6044" i="4" l="1"/>
  <c r="J6045" i="4" l="1"/>
  <c r="J6046" i="4" l="1"/>
  <c r="J6047" i="4" l="1"/>
  <c r="J6048" i="4" l="1"/>
  <c r="J6049" i="4" l="1"/>
  <c r="J6050" i="4" l="1"/>
  <c r="J6051" i="4" l="1"/>
  <c r="J6052" i="4" l="1"/>
  <c r="J6053" i="4" l="1"/>
  <c r="J6054" i="4" l="1"/>
  <c r="J6055" i="4" l="1"/>
  <c r="J6056" i="4" l="1"/>
  <c r="J6057" i="4" l="1"/>
  <c r="J6058" i="4" l="1"/>
  <c r="J6059" i="4" l="1"/>
  <c r="J6060" i="4" l="1"/>
  <c r="J6061" i="4" l="1"/>
  <c r="J6062" i="4" l="1"/>
  <c r="J6063" i="4" l="1"/>
  <c r="J6064" i="4" l="1"/>
  <c r="J6065" i="4" l="1"/>
  <c r="J6066" i="4" l="1"/>
  <c r="J6067" i="4" l="1"/>
  <c r="J6068" i="4" l="1"/>
  <c r="J6069" i="4" l="1"/>
  <c r="J6070" i="4" l="1"/>
  <c r="J6071" i="4" l="1"/>
  <c r="J6072" i="4" l="1"/>
  <c r="J6073" i="4" l="1"/>
  <c r="J6074" i="4" l="1"/>
  <c r="J6075" i="4" l="1"/>
  <c r="J6076" i="4" l="1"/>
  <c r="J6077" i="4" l="1"/>
  <c r="J6078" i="4" l="1"/>
  <c r="J6079" i="4" l="1"/>
  <c r="J6080" i="4" l="1"/>
  <c r="J6081" i="4" l="1"/>
  <c r="J6082" i="4" l="1"/>
  <c r="J6083" i="4" l="1"/>
  <c r="J6084" i="4" l="1"/>
  <c r="J6085" i="4" l="1"/>
  <c r="J6086" i="4" l="1"/>
  <c r="J6087" i="4" l="1"/>
  <c r="J6088" i="4" l="1"/>
  <c r="J6089" i="4" l="1"/>
  <c r="J6090" i="4" l="1"/>
  <c r="J6091" i="4" l="1"/>
  <c r="J6092" i="4" l="1"/>
  <c r="J6093" i="4" l="1"/>
  <c r="J6094" i="4" l="1"/>
  <c r="J6095" i="4" l="1"/>
  <c r="J6096" i="4" l="1"/>
  <c r="J6097" i="4" l="1"/>
  <c r="J6098" i="4" l="1"/>
  <c r="J6099" i="4" l="1"/>
  <c r="J6100" i="4" l="1"/>
  <c r="J6101" i="4" l="1"/>
  <c r="J6102" i="4" l="1"/>
  <c r="J6103" i="4" l="1"/>
  <c r="J6104" i="4" l="1"/>
  <c r="J6105" i="4" l="1"/>
  <c r="J6106" i="4" l="1"/>
  <c r="J6107" i="4" l="1"/>
  <c r="J6108" i="4" l="1"/>
  <c r="J6109" i="4" l="1"/>
  <c r="J6110" i="4" l="1"/>
  <c r="J6111" i="4" l="1"/>
  <c r="J6112" i="4" l="1"/>
  <c r="J6113" i="4" l="1"/>
  <c r="J6114" i="4" l="1"/>
  <c r="J6115" i="4" l="1"/>
  <c r="J6116" i="4" l="1"/>
  <c r="J6117" i="4" l="1"/>
  <c r="J6118" i="4" l="1"/>
  <c r="J6119" i="4" l="1"/>
  <c r="J6120" i="4" l="1"/>
  <c r="J6121" i="4" l="1"/>
  <c r="J6122" i="4" l="1"/>
  <c r="J6123" i="4" l="1"/>
  <c r="J6124" i="4" l="1"/>
  <c r="J6125" i="4" l="1"/>
  <c r="J6126" i="4" l="1"/>
  <c r="J6127" i="4" l="1"/>
  <c r="J6128" i="4" l="1"/>
  <c r="J6129" i="4" l="1"/>
  <c r="J6130" i="4" l="1"/>
  <c r="J6131" i="4" l="1"/>
  <c r="J6132" i="4" l="1"/>
  <c r="J6133" i="4" l="1"/>
  <c r="J6134" i="4" l="1"/>
  <c r="J6135" i="4" l="1"/>
  <c r="J6136" i="4" l="1"/>
  <c r="J6137" i="4" l="1"/>
  <c r="J6138" i="4" l="1"/>
  <c r="J6139" i="4" l="1"/>
  <c r="J6140" i="4" l="1"/>
  <c r="J6141" i="4" l="1"/>
  <c r="J6142" i="4" l="1"/>
  <c r="J6143" i="4" l="1"/>
  <c r="J6144" i="4" l="1"/>
  <c r="J6145" i="4" l="1"/>
  <c r="J6146" i="4" l="1"/>
  <c r="J6147" i="4" l="1"/>
  <c r="J6148" i="4" l="1"/>
  <c r="J6149" i="4" l="1"/>
  <c r="J6150" i="4" l="1"/>
  <c r="J6151" i="4" l="1"/>
  <c r="J6152" i="4" l="1"/>
  <c r="J6153" i="4" l="1"/>
  <c r="J6154" i="4" l="1"/>
  <c r="J6155" i="4" l="1"/>
  <c r="J6156" i="4" l="1"/>
  <c r="J6157" i="4" l="1"/>
  <c r="J6158" i="4" l="1"/>
  <c r="J6159" i="4" l="1"/>
  <c r="J6160" i="4" l="1"/>
  <c r="J6161" i="4" l="1"/>
  <c r="J6162" i="4" l="1"/>
  <c r="J6163" i="4" l="1"/>
  <c r="J6164" i="4" l="1"/>
  <c r="J6165" i="4" l="1"/>
  <c r="J6166" i="4" l="1"/>
  <c r="J6167" i="4" l="1"/>
  <c r="J6168" i="4" l="1"/>
  <c r="J6169" i="4" l="1"/>
  <c r="J6170" i="4" l="1"/>
  <c r="J6171" i="4" l="1"/>
  <c r="J6172" i="4" l="1"/>
  <c r="J6173" i="4" l="1"/>
  <c r="J6174" i="4" l="1"/>
  <c r="J6175" i="4" l="1"/>
  <c r="J6176" i="4" l="1"/>
  <c r="J6177" i="4" l="1"/>
  <c r="J6178" i="4" l="1"/>
  <c r="J6179" i="4" l="1"/>
  <c r="J6180" i="4" l="1"/>
  <c r="J6181" i="4" l="1"/>
  <c r="J6182" i="4" l="1"/>
  <c r="J6183" i="4" l="1"/>
  <c r="J6184" i="4" l="1"/>
  <c r="J6185" i="4" l="1"/>
  <c r="J6186" i="4" l="1"/>
  <c r="J6187" i="4" l="1"/>
  <c r="J6188" i="4" l="1"/>
  <c r="J6189" i="4" l="1"/>
  <c r="J6190" i="4" l="1"/>
  <c r="J6191" i="4" l="1"/>
  <c r="J6192" i="4" l="1"/>
  <c r="J6193" i="4" l="1"/>
  <c r="J6194" i="4" l="1"/>
  <c r="J6195" i="4" l="1"/>
  <c r="J6196" i="4" l="1"/>
  <c r="J6197" i="4" l="1"/>
  <c r="J6198" i="4" l="1"/>
  <c r="J6199" i="4" l="1"/>
  <c r="J6200" i="4" l="1"/>
  <c r="J6201" i="4" l="1"/>
  <c r="J6202" i="4" l="1"/>
  <c r="J6203" i="4" l="1"/>
  <c r="J6204" i="4" l="1"/>
  <c r="J6205" i="4" l="1"/>
  <c r="J6206" i="4" l="1"/>
  <c r="J6207" i="4" l="1"/>
  <c r="J6208" i="4" l="1"/>
  <c r="J6209" i="4" l="1"/>
  <c r="J6210" i="4" l="1"/>
  <c r="J6211" i="4" l="1"/>
  <c r="J6212" i="4" l="1"/>
  <c r="J6213" i="4" l="1"/>
  <c r="J6214" i="4" l="1"/>
  <c r="J6215" i="4" l="1"/>
  <c r="J6216" i="4" l="1"/>
  <c r="J6217" i="4" l="1"/>
  <c r="J6218" i="4" l="1"/>
  <c r="J6219" i="4" l="1"/>
  <c r="J6220" i="4" l="1"/>
  <c r="J6221" i="4" l="1"/>
  <c r="J6222" i="4" l="1"/>
  <c r="J6223" i="4" l="1"/>
  <c r="J6224" i="4" l="1"/>
  <c r="J6225" i="4" l="1"/>
  <c r="J6226" i="4" l="1"/>
  <c r="J6227" i="4" l="1"/>
  <c r="J6228" i="4" l="1"/>
  <c r="J6229" i="4" l="1"/>
  <c r="J6230" i="4" l="1"/>
  <c r="J6231" i="4" l="1"/>
  <c r="J6232" i="4" l="1"/>
  <c r="J6233" i="4" l="1"/>
  <c r="J6234" i="4" l="1"/>
  <c r="J6235" i="4" l="1"/>
  <c r="J6236" i="4" l="1"/>
  <c r="J6237" i="4" l="1"/>
  <c r="J6238" i="4" l="1"/>
  <c r="J6239" i="4" l="1"/>
  <c r="J6240" i="4" l="1"/>
  <c r="J6241" i="4" l="1"/>
  <c r="J6242" i="4" l="1"/>
  <c r="J6243" i="4" l="1"/>
  <c r="J6244" i="4" l="1"/>
  <c r="J6245" i="4" l="1"/>
  <c r="J6246" i="4" l="1"/>
  <c r="J6247" i="4" l="1"/>
  <c r="J6248" i="4" l="1"/>
  <c r="J6249" i="4" l="1"/>
  <c r="J6250" i="4" l="1"/>
  <c r="J6251" i="4" l="1"/>
  <c r="J6252" i="4" l="1"/>
  <c r="J6253" i="4" l="1"/>
  <c r="J6254" i="4" l="1"/>
  <c r="J6255" i="4" l="1"/>
  <c r="J6256" i="4" l="1"/>
  <c r="J6257" i="4" l="1"/>
  <c r="J6258" i="4" l="1"/>
  <c r="J6259" i="4" l="1"/>
  <c r="J6260" i="4" l="1"/>
  <c r="J6261" i="4" l="1"/>
  <c r="J6262" i="4" l="1"/>
  <c r="J6263" i="4" l="1"/>
  <c r="J6264" i="4" l="1"/>
  <c r="J6265" i="4" l="1"/>
  <c r="J6266" i="4" l="1"/>
  <c r="J6267" i="4" l="1"/>
  <c r="J6268" i="4" l="1"/>
  <c r="J6269" i="4" l="1"/>
  <c r="J6270" i="4" l="1"/>
  <c r="J6271" i="4" l="1"/>
  <c r="J6272" i="4" l="1"/>
  <c r="J6273" i="4" l="1"/>
  <c r="J6274" i="4" l="1"/>
  <c r="J6275" i="4" l="1"/>
  <c r="J6276" i="4" l="1"/>
  <c r="J6277" i="4" l="1"/>
  <c r="J6278" i="4" l="1"/>
  <c r="J6279" i="4" l="1"/>
  <c r="J6280" i="4" l="1"/>
  <c r="J6281" i="4" l="1"/>
  <c r="J6282" i="4" l="1"/>
  <c r="J6283" i="4" l="1"/>
  <c r="J6284" i="4" l="1"/>
  <c r="J6285" i="4" l="1"/>
  <c r="J6286" i="4" l="1"/>
  <c r="J6287" i="4" l="1"/>
  <c r="J6288" i="4" l="1"/>
  <c r="J6289" i="4" l="1"/>
  <c r="J6290" i="4" l="1"/>
  <c r="J6291" i="4" l="1"/>
  <c r="J6292" i="4" l="1"/>
  <c r="J6293" i="4" l="1"/>
  <c r="J6294" i="4" l="1"/>
  <c r="J6295" i="4" l="1"/>
  <c r="J6296" i="4" l="1"/>
  <c r="J6297" i="4" l="1"/>
  <c r="J6298" i="4" l="1"/>
  <c r="J6299" i="4" l="1"/>
  <c r="J6300" i="4" l="1"/>
  <c r="J6301" i="4" l="1"/>
  <c r="J6302" i="4" l="1"/>
  <c r="J6303" i="4" l="1"/>
  <c r="J6304" i="4" l="1"/>
  <c r="J6305" i="4" l="1"/>
  <c r="J6306" i="4" l="1"/>
  <c r="J6307" i="4" l="1"/>
  <c r="J6308" i="4" l="1"/>
  <c r="J6309" i="4" l="1"/>
  <c r="J6310" i="4" l="1"/>
  <c r="J6311" i="4" l="1"/>
  <c r="J6312" i="4" l="1"/>
  <c r="J6313" i="4" l="1"/>
  <c r="J6314" i="4" l="1"/>
  <c r="J6315" i="4" l="1"/>
  <c r="J6316" i="4" l="1"/>
  <c r="J6317" i="4" l="1"/>
  <c r="J6318" i="4" l="1"/>
  <c r="J6319" i="4" l="1"/>
  <c r="J6320" i="4" l="1"/>
  <c r="J6321" i="4" l="1"/>
  <c r="J6322" i="4" l="1"/>
  <c r="J6323" i="4" l="1"/>
  <c r="J6324" i="4" l="1"/>
  <c r="J6325" i="4" l="1"/>
  <c r="J6326" i="4" l="1"/>
  <c r="J6327" i="4" l="1"/>
  <c r="J6328" i="4" l="1"/>
  <c r="J6329" i="4" l="1"/>
  <c r="J6330" i="4" l="1"/>
  <c r="J6331" i="4" l="1"/>
  <c r="J6332" i="4" l="1"/>
  <c r="J6333" i="4" l="1"/>
  <c r="J6334" i="4" l="1"/>
  <c r="J6335" i="4" l="1"/>
  <c r="J6336" i="4" l="1"/>
  <c r="J6337" i="4" l="1"/>
  <c r="J6338" i="4" l="1"/>
  <c r="J6339" i="4" l="1"/>
  <c r="J6340" i="4" l="1"/>
  <c r="J6341" i="4" l="1"/>
  <c r="J6342" i="4" l="1"/>
  <c r="J6343" i="4" l="1"/>
  <c r="J6344" i="4" l="1"/>
  <c r="J6345" i="4" l="1"/>
  <c r="J6346" i="4" l="1"/>
  <c r="J6347" i="4" l="1"/>
  <c r="J6348" i="4" l="1"/>
  <c r="J6349" i="4" l="1"/>
  <c r="J6350" i="4" l="1"/>
  <c r="J6351" i="4" l="1"/>
  <c r="J6352" i="4" l="1"/>
  <c r="J6353" i="4" l="1"/>
  <c r="J6354" i="4" l="1"/>
  <c r="J6355" i="4" l="1"/>
  <c r="J6356" i="4" l="1"/>
  <c r="J6357" i="4" l="1"/>
  <c r="J6358" i="4" l="1"/>
  <c r="J6359" i="4" l="1"/>
  <c r="J6360" i="4" l="1"/>
  <c r="J6361" i="4" l="1"/>
  <c r="J6362" i="4" l="1"/>
  <c r="J6363" i="4" l="1"/>
  <c r="J6364" i="4" l="1"/>
  <c r="J6365" i="4" l="1"/>
  <c r="J6366" i="4" l="1"/>
  <c r="J6367" i="4" l="1"/>
  <c r="J6368" i="4" l="1"/>
  <c r="J6369" i="4" l="1"/>
  <c r="J6370" i="4" l="1"/>
  <c r="J6371" i="4" l="1"/>
  <c r="J6372" i="4" l="1"/>
  <c r="J6373" i="4" l="1"/>
  <c r="J6374" i="4" l="1"/>
  <c r="J6375" i="4" l="1"/>
  <c r="J6376" i="4" l="1"/>
  <c r="J6377" i="4" l="1"/>
  <c r="J6378" i="4" l="1"/>
  <c r="J6379" i="4" l="1"/>
  <c r="J6380" i="4" l="1"/>
  <c r="J6381" i="4" l="1"/>
  <c r="J6382" i="4" l="1"/>
  <c r="J6383" i="4" l="1"/>
  <c r="J6384" i="4" l="1"/>
  <c r="J6385" i="4" l="1"/>
  <c r="J6386" i="4" l="1"/>
  <c r="J6387" i="4" l="1"/>
  <c r="J6388" i="4" l="1"/>
  <c r="J6389" i="4" l="1"/>
  <c r="J6390" i="4" l="1"/>
  <c r="J6391" i="4" l="1"/>
  <c r="J6392" i="4" l="1"/>
  <c r="J6393" i="4" l="1"/>
  <c r="J6394" i="4" l="1"/>
  <c r="J6395" i="4" l="1"/>
  <c r="J6396" i="4" l="1"/>
  <c r="J6397" i="4" l="1"/>
  <c r="J6398" i="4" l="1"/>
  <c r="J6399" i="4" l="1"/>
  <c r="J6400" i="4" l="1"/>
  <c r="J6401" i="4" l="1"/>
  <c r="J6402" i="4" l="1"/>
  <c r="J6403" i="4" l="1"/>
  <c r="J6404" i="4" l="1"/>
  <c r="J6405" i="4" l="1"/>
  <c r="J6406" i="4" l="1"/>
  <c r="J6407" i="4" l="1"/>
  <c r="J6408" i="4" l="1"/>
  <c r="J6409" i="4" l="1"/>
  <c r="J6410" i="4" l="1"/>
  <c r="J6411" i="4" l="1"/>
  <c r="J6412" i="4" l="1"/>
  <c r="J6413" i="4" l="1"/>
  <c r="J6414" i="4" l="1"/>
  <c r="J6415" i="4" l="1"/>
  <c r="J6416" i="4" l="1"/>
  <c r="J6417" i="4" l="1"/>
  <c r="J6418" i="4" l="1"/>
  <c r="J6419" i="4" l="1"/>
  <c r="J6420" i="4" l="1"/>
  <c r="J6421" i="4" l="1"/>
  <c r="J6422" i="4" l="1"/>
  <c r="J6423" i="4" l="1"/>
  <c r="J6424" i="4" l="1"/>
  <c r="J6425" i="4" l="1"/>
  <c r="J6426" i="4" l="1"/>
  <c r="J6427" i="4" l="1"/>
  <c r="J6428" i="4" l="1"/>
  <c r="J6429" i="4" l="1"/>
  <c r="J6430" i="4" l="1"/>
  <c r="J6431" i="4" l="1"/>
  <c r="J6432" i="4" l="1"/>
  <c r="J6433" i="4" l="1"/>
  <c r="J6434" i="4" l="1"/>
  <c r="J6435" i="4" l="1"/>
  <c r="J6436" i="4" l="1"/>
  <c r="J6437" i="4" l="1"/>
  <c r="J6438" i="4" l="1"/>
  <c r="J6439" i="4" l="1"/>
  <c r="J6440" i="4" l="1"/>
  <c r="J6441" i="4" l="1"/>
  <c r="J6442" i="4" l="1"/>
  <c r="J6443" i="4" l="1"/>
  <c r="J6444" i="4" l="1"/>
  <c r="J6445" i="4" l="1"/>
  <c r="J6446" i="4" l="1"/>
  <c r="J6447" i="4" l="1"/>
  <c r="J6448" i="4" l="1"/>
  <c r="J6449" i="4" l="1"/>
  <c r="J6450" i="4" l="1"/>
  <c r="J6451" i="4" l="1"/>
  <c r="J6452" i="4" l="1"/>
  <c r="J6453" i="4" l="1"/>
  <c r="J6454" i="4" l="1"/>
  <c r="J6455" i="4" l="1"/>
  <c r="J6456" i="4" l="1"/>
  <c r="J6457" i="4" l="1"/>
  <c r="J6458" i="4" l="1"/>
  <c r="J6459" i="4" l="1"/>
  <c r="J6460" i="4" l="1"/>
  <c r="J6461" i="4" l="1"/>
  <c r="J6462" i="4" l="1"/>
  <c r="J6463" i="4" l="1"/>
  <c r="J6464" i="4" l="1"/>
  <c r="J6465" i="4" l="1"/>
  <c r="J6466" i="4" l="1"/>
  <c r="J6467" i="4" l="1"/>
  <c r="J6468" i="4" l="1"/>
  <c r="J6469" i="4" l="1"/>
  <c r="J6470" i="4" l="1"/>
  <c r="J6471" i="4" l="1"/>
  <c r="J6472" i="4" l="1"/>
  <c r="J6473" i="4" l="1"/>
  <c r="J6474" i="4" l="1"/>
  <c r="J6475" i="4" l="1"/>
  <c r="J6476" i="4" l="1"/>
  <c r="J6477" i="4" l="1"/>
  <c r="J6478" i="4" l="1"/>
  <c r="J6479" i="4" l="1"/>
  <c r="J6480" i="4" l="1"/>
  <c r="J6481" i="4" l="1"/>
  <c r="J6482" i="4" l="1"/>
  <c r="J6483" i="4" l="1"/>
  <c r="J6484" i="4" l="1"/>
  <c r="J6485" i="4" l="1"/>
  <c r="J6486" i="4" l="1"/>
  <c r="J6487" i="4" l="1"/>
  <c r="J6488" i="4" l="1"/>
  <c r="J6489" i="4" l="1"/>
  <c r="J6490" i="4" l="1"/>
  <c r="J6491" i="4" l="1"/>
  <c r="J6492" i="4" l="1"/>
  <c r="J6493" i="4" l="1"/>
  <c r="J6494" i="4" l="1"/>
  <c r="J6495" i="4" l="1"/>
  <c r="J6496" i="4" l="1"/>
  <c r="J6497" i="4" l="1"/>
  <c r="J6498" i="4" l="1"/>
  <c r="J6499" i="4" l="1"/>
  <c r="J6500" i="4" l="1"/>
  <c r="J6501" i="4" l="1"/>
  <c r="J6502" i="4" l="1"/>
  <c r="J6503" i="4" l="1"/>
  <c r="J6504" i="4" l="1"/>
  <c r="J6505" i="4" l="1"/>
  <c r="J6506" i="4" l="1"/>
  <c r="J6507" i="4" l="1"/>
  <c r="J6508" i="4" l="1"/>
  <c r="J6509" i="4" l="1"/>
  <c r="J6510" i="4" l="1"/>
  <c r="J6511" i="4" l="1"/>
  <c r="J6512" i="4" l="1"/>
  <c r="J6513" i="4" l="1"/>
  <c r="J6514" i="4" l="1"/>
  <c r="J6515" i="4" l="1"/>
  <c r="J6516" i="4" l="1"/>
  <c r="J6517" i="4" l="1"/>
  <c r="J6518" i="4" l="1"/>
  <c r="J6519" i="4" l="1"/>
  <c r="J6520" i="4" l="1"/>
  <c r="J6521" i="4" l="1"/>
  <c r="J6522" i="4" l="1"/>
  <c r="J6523" i="4" l="1"/>
  <c r="J6524" i="4" l="1"/>
  <c r="J6525" i="4" l="1"/>
  <c r="J6526" i="4" l="1"/>
  <c r="J6527" i="4" l="1"/>
  <c r="J6528" i="4" l="1"/>
  <c r="J6529" i="4" l="1"/>
  <c r="J6530" i="4" l="1"/>
  <c r="J6531" i="4" l="1"/>
  <c r="J6532" i="4" l="1"/>
  <c r="J6533" i="4" l="1"/>
  <c r="J6534" i="4" l="1"/>
  <c r="J6535" i="4" l="1"/>
  <c r="J6536" i="4" l="1"/>
  <c r="J6537" i="4" l="1"/>
  <c r="J6538" i="4" l="1"/>
  <c r="J6539" i="4" l="1"/>
  <c r="J6540" i="4" l="1"/>
  <c r="J6541" i="4" l="1"/>
  <c r="J6542" i="4" l="1"/>
  <c r="J6543" i="4" l="1"/>
  <c r="J6544" i="4" l="1"/>
  <c r="J6545" i="4" l="1"/>
  <c r="J6546" i="4" l="1"/>
  <c r="J6547" i="4" l="1"/>
  <c r="J6548" i="4" l="1"/>
  <c r="J6549" i="4" l="1"/>
  <c r="J6550" i="4" l="1"/>
  <c r="J6551" i="4" l="1"/>
  <c r="J6552" i="4" l="1"/>
  <c r="J6553" i="4" l="1"/>
  <c r="J6554" i="4" l="1"/>
  <c r="J6555" i="4" l="1"/>
  <c r="J6556" i="4" l="1"/>
  <c r="J6557" i="4" l="1"/>
  <c r="J6558" i="4" l="1"/>
  <c r="J6559" i="4" l="1"/>
  <c r="J6560" i="4" l="1"/>
  <c r="J6561" i="4" l="1"/>
  <c r="J6562" i="4" l="1"/>
  <c r="J6563" i="4" l="1"/>
  <c r="J6564" i="4" l="1"/>
  <c r="J6565" i="4" l="1"/>
  <c r="J6566" i="4" l="1"/>
  <c r="J6567" i="4" l="1"/>
  <c r="J6568" i="4" l="1"/>
  <c r="J6569" i="4" l="1"/>
  <c r="J6570" i="4" l="1"/>
  <c r="J6571" i="4" l="1"/>
  <c r="J6572" i="4" l="1"/>
  <c r="J6573" i="4" l="1"/>
  <c r="J6574" i="4" l="1"/>
  <c r="J6575" i="4" l="1"/>
  <c r="J6576" i="4" l="1"/>
  <c r="J6577" i="4" l="1"/>
  <c r="J6578" i="4" l="1"/>
  <c r="J6579" i="4" l="1"/>
  <c r="J6580" i="4" l="1"/>
  <c r="J6581" i="4" l="1"/>
  <c r="J6582" i="4" l="1"/>
  <c r="J6583" i="4" l="1"/>
  <c r="J6584" i="4" l="1"/>
  <c r="J6585" i="4" l="1"/>
  <c r="J6586" i="4" l="1"/>
  <c r="J6587" i="4" l="1"/>
  <c r="J6588" i="4" l="1"/>
  <c r="J6589" i="4" l="1"/>
  <c r="J6590" i="4" l="1"/>
  <c r="J6591" i="4" l="1"/>
  <c r="J6592" i="4" l="1"/>
  <c r="J6593" i="4" l="1"/>
  <c r="J6594" i="4" l="1"/>
  <c r="J6595" i="4" l="1"/>
  <c r="J6596" i="4" l="1"/>
  <c r="J6597" i="4" l="1"/>
  <c r="J6598" i="4" l="1"/>
  <c r="J6599" i="4" l="1"/>
  <c r="J6600" i="4" l="1"/>
  <c r="J6601" i="4" l="1"/>
  <c r="J6602" i="4" l="1"/>
  <c r="J6603" i="4" l="1"/>
  <c r="J6604" i="4" l="1"/>
  <c r="J6605" i="4" l="1"/>
  <c r="J6606" i="4" l="1"/>
  <c r="J6607" i="4" l="1"/>
  <c r="J6608" i="4" l="1"/>
  <c r="J6609" i="4" l="1"/>
  <c r="J6610" i="4" l="1"/>
  <c r="J6611" i="4" l="1"/>
  <c r="J6612" i="4" l="1"/>
  <c r="J6613" i="4" l="1"/>
  <c r="J6614" i="4" l="1"/>
  <c r="J6615" i="4" l="1"/>
  <c r="J6616" i="4" l="1"/>
  <c r="J6617" i="4" l="1"/>
  <c r="J6618" i="4" l="1"/>
  <c r="J6619" i="4" l="1"/>
  <c r="J6620" i="4" l="1"/>
  <c r="J6621" i="4" l="1"/>
  <c r="J6622" i="4" l="1"/>
  <c r="J6623" i="4" l="1"/>
  <c r="J6624" i="4" l="1"/>
  <c r="J6625" i="4" l="1"/>
  <c r="J6626" i="4" l="1"/>
  <c r="J6627" i="4" l="1"/>
  <c r="J6628" i="4" l="1"/>
  <c r="J6629" i="4" l="1"/>
  <c r="J6630" i="4" l="1"/>
  <c r="J6631" i="4" l="1"/>
  <c r="J6632" i="4" l="1"/>
  <c r="J6633" i="4" l="1"/>
  <c r="J6634" i="4" l="1"/>
  <c r="J6635" i="4" l="1"/>
  <c r="J6636" i="4" l="1"/>
  <c r="J6637" i="4" l="1"/>
  <c r="J6638" i="4" l="1"/>
  <c r="J6639" i="4" l="1"/>
  <c r="J6640" i="4" l="1"/>
  <c r="J6641" i="4" l="1"/>
  <c r="J6642" i="4" l="1"/>
  <c r="J6643" i="4" l="1"/>
  <c r="J6644" i="4" l="1"/>
  <c r="J6645" i="4" l="1"/>
  <c r="J6646" i="4" l="1"/>
  <c r="J6647" i="4" l="1"/>
  <c r="J6648" i="4" l="1"/>
  <c r="J6649" i="4" l="1"/>
  <c r="J6650" i="4" l="1"/>
  <c r="J6651" i="4" l="1"/>
  <c r="J6652" i="4" l="1"/>
  <c r="J6653" i="4" l="1"/>
  <c r="J6654" i="4" l="1"/>
  <c r="J6655" i="4" l="1"/>
  <c r="J6656" i="4" l="1"/>
  <c r="J6657" i="4" l="1"/>
  <c r="J6658" i="4" l="1"/>
  <c r="J6659" i="4" l="1"/>
  <c r="J6660" i="4" l="1"/>
  <c r="J6661" i="4" l="1"/>
  <c r="J6662" i="4" l="1"/>
  <c r="J6663" i="4" l="1"/>
  <c r="J6664" i="4" l="1"/>
  <c r="J6665" i="4" l="1"/>
  <c r="J6666" i="4" l="1"/>
  <c r="J6667" i="4" l="1"/>
  <c r="J6668" i="4" l="1"/>
  <c r="J6669" i="4" l="1"/>
  <c r="J6670" i="4" l="1"/>
  <c r="J6671" i="4" l="1"/>
  <c r="J6672" i="4" l="1"/>
  <c r="J6673" i="4" l="1"/>
  <c r="J6674" i="4" l="1"/>
  <c r="J6675" i="4" l="1"/>
  <c r="J6676" i="4" l="1"/>
  <c r="J6677" i="4" l="1"/>
  <c r="J6678" i="4" l="1"/>
  <c r="J6679" i="4" l="1"/>
  <c r="J6680" i="4" l="1"/>
  <c r="J6681" i="4" l="1"/>
  <c r="J6682" i="4" l="1"/>
  <c r="J6683" i="4" l="1"/>
  <c r="J6684" i="4" l="1"/>
  <c r="J6685" i="4" l="1"/>
  <c r="J6686" i="4" l="1"/>
  <c r="J6687" i="4" l="1"/>
  <c r="J6688" i="4" l="1"/>
  <c r="J6689" i="4" l="1"/>
  <c r="J6690" i="4" l="1"/>
  <c r="J6691" i="4" l="1"/>
  <c r="J6692" i="4" l="1"/>
  <c r="J6693" i="4" l="1"/>
  <c r="J6694" i="4" l="1"/>
  <c r="J6695" i="4" l="1"/>
  <c r="J6696" i="4" l="1"/>
  <c r="J6697" i="4" l="1"/>
  <c r="J6698" i="4" l="1"/>
  <c r="J6699" i="4" l="1"/>
  <c r="J6700" i="4" l="1"/>
  <c r="J6701" i="4" l="1"/>
  <c r="J6702" i="4" l="1"/>
  <c r="J6703" i="4" l="1"/>
  <c r="J6704" i="4" l="1"/>
  <c r="J6705" i="4" l="1"/>
  <c r="J6706" i="4" l="1"/>
  <c r="J6707" i="4" l="1"/>
  <c r="J6708" i="4" l="1"/>
  <c r="J6709" i="4" l="1"/>
  <c r="J6710" i="4" l="1"/>
  <c r="J6711" i="4" l="1"/>
  <c r="J6712" i="4" l="1"/>
  <c r="J6713" i="4" l="1"/>
  <c r="J6714" i="4" l="1"/>
  <c r="J6715" i="4" l="1"/>
  <c r="J6716" i="4" l="1"/>
  <c r="J6717" i="4" l="1"/>
  <c r="J6718" i="4" l="1"/>
  <c r="J6719" i="4" l="1"/>
  <c r="J6720" i="4" l="1"/>
  <c r="J6721" i="4" l="1"/>
  <c r="J6722" i="4" l="1"/>
  <c r="J6723" i="4" l="1"/>
  <c r="J6724" i="4" l="1"/>
  <c r="J6725" i="4" l="1"/>
  <c r="J6726" i="4" l="1"/>
  <c r="J6727" i="4" l="1"/>
  <c r="J6728" i="4" l="1"/>
  <c r="J6729" i="4" l="1"/>
  <c r="J6730" i="4" l="1"/>
  <c r="J6731" i="4" l="1"/>
  <c r="J6732" i="4" l="1"/>
  <c r="J6733" i="4" l="1"/>
  <c r="J6734" i="4" l="1"/>
  <c r="J6735" i="4" l="1"/>
  <c r="J6736" i="4" l="1"/>
  <c r="J6737" i="4" l="1"/>
  <c r="J6738" i="4" l="1"/>
  <c r="J6739" i="4" l="1"/>
  <c r="J6740" i="4" l="1"/>
  <c r="J6741" i="4" l="1"/>
  <c r="J6742" i="4" l="1"/>
  <c r="J6743" i="4" l="1"/>
  <c r="J6744" i="4" l="1"/>
  <c r="J6745" i="4" l="1"/>
  <c r="J6746" i="4" l="1"/>
  <c r="J6747" i="4" l="1"/>
  <c r="J6748" i="4" l="1"/>
  <c r="J6749" i="4" l="1"/>
  <c r="J6750" i="4" l="1"/>
  <c r="J6751" i="4" l="1"/>
  <c r="J6752" i="4" l="1"/>
  <c r="J6753" i="4" l="1"/>
  <c r="J6754" i="4" l="1"/>
  <c r="J6755" i="4" l="1"/>
  <c r="J6756" i="4" l="1"/>
  <c r="J6757" i="4" l="1"/>
  <c r="J6758" i="4" l="1"/>
  <c r="J6759" i="4" l="1"/>
  <c r="J6760" i="4" l="1"/>
  <c r="J6761" i="4" l="1"/>
  <c r="J6762" i="4" l="1"/>
  <c r="J6763" i="4" l="1"/>
  <c r="J6764" i="4" l="1"/>
  <c r="J6765" i="4" l="1"/>
  <c r="J6766" i="4" l="1"/>
  <c r="J6767" i="4" l="1"/>
  <c r="J6768" i="4" l="1"/>
  <c r="J6769" i="4" l="1"/>
  <c r="J6770" i="4" l="1"/>
  <c r="J6771" i="4" l="1"/>
  <c r="J6772" i="4" l="1"/>
  <c r="J6773" i="4" l="1"/>
  <c r="J6774" i="4" l="1"/>
  <c r="J6775" i="4" l="1"/>
  <c r="J6776" i="4" l="1"/>
  <c r="J6777" i="4" l="1"/>
  <c r="J6778" i="4" l="1"/>
  <c r="J6779" i="4" l="1"/>
  <c r="J6780" i="4" l="1"/>
  <c r="J6781" i="4" l="1"/>
  <c r="J6782" i="4" l="1"/>
  <c r="J6783" i="4" l="1"/>
  <c r="J6784" i="4" l="1"/>
  <c r="J6785" i="4" l="1"/>
  <c r="J6786" i="4" l="1"/>
  <c r="J6787" i="4" l="1"/>
  <c r="J6788" i="4" l="1"/>
  <c r="J6789" i="4" l="1"/>
  <c r="J6790" i="4" l="1"/>
  <c r="J6791" i="4" l="1"/>
  <c r="J6792" i="4" l="1"/>
  <c r="J6793" i="4" l="1"/>
  <c r="J6794" i="4" l="1"/>
  <c r="J6795" i="4" l="1"/>
  <c r="J6796" i="4" l="1"/>
  <c r="J6797" i="4" l="1"/>
  <c r="J6798" i="4" l="1"/>
  <c r="J6799" i="4" l="1"/>
  <c r="J6800" i="4" l="1"/>
  <c r="J6801" i="4" l="1"/>
  <c r="J6802" i="4" l="1"/>
  <c r="J6803" i="4" l="1"/>
  <c r="J6804" i="4" l="1"/>
  <c r="J6805" i="4" l="1"/>
  <c r="J6806" i="4" l="1"/>
  <c r="J6807" i="4" l="1"/>
  <c r="J6808" i="4" l="1"/>
  <c r="J6809" i="4" l="1"/>
  <c r="J6810" i="4" l="1"/>
  <c r="J6811" i="4" l="1"/>
  <c r="J6812" i="4" l="1"/>
  <c r="J6813" i="4" l="1"/>
  <c r="J6814" i="4" l="1"/>
  <c r="J6815" i="4" l="1"/>
  <c r="J6816" i="4" l="1"/>
  <c r="J6817" i="4" l="1"/>
  <c r="J6818" i="4" l="1"/>
  <c r="J6819" i="4" l="1"/>
  <c r="J6820" i="4" l="1"/>
  <c r="J6821" i="4" l="1"/>
  <c r="J6822" i="4" l="1"/>
  <c r="J6823" i="4" l="1"/>
  <c r="J6824" i="4" l="1"/>
  <c r="J6825" i="4" l="1"/>
  <c r="J6826" i="4" l="1"/>
  <c r="J6827" i="4" l="1"/>
  <c r="J6828" i="4" l="1"/>
  <c r="J6829" i="4" l="1"/>
  <c r="J6830" i="4" l="1"/>
  <c r="J6831" i="4" l="1"/>
  <c r="J6832" i="4" l="1"/>
  <c r="J6833" i="4" l="1"/>
  <c r="J6834" i="4" l="1"/>
  <c r="J6835" i="4" l="1"/>
  <c r="J6836" i="4" l="1"/>
  <c r="J6837" i="4" l="1"/>
  <c r="J6838" i="4" l="1"/>
  <c r="J6839" i="4" l="1"/>
  <c r="J6840" i="4" l="1"/>
  <c r="J6841" i="4" l="1"/>
  <c r="J6842" i="4" l="1"/>
  <c r="J6843" i="4" l="1"/>
  <c r="J6844" i="4" l="1"/>
  <c r="J6845" i="4" l="1"/>
  <c r="J6846" i="4" l="1"/>
  <c r="J6847" i="4" l="1"/>
  <c r="J6848" i="4" l="1"/>
  <c r="J6849" i="4" l="1"/>
  <c r="J6850" i="4" l="1"/>
  <c r="J6851" i="4" l="1"/>
  <c r="J6852" i="4" l="1"/>
  <c r="J6853" i="4" l="1"/>
  <c r="J6854" i="4" l="1"/>
  <c r="J6855" i="4" l="1"/>
  <c r="J6856" i="4" l="1"/>
  <c r="J6857" i="4" l="1"/>
  <c r="J6858" i="4" l="1"/>
  <c r="J6859" i="4" l="1"/>
  <c r="J6860" i="4" l="1"/>
  <c r="J6861" i="4" l="1"/>
  <c r="J6862" i="4" l="1"/>
  <c r="J6863" i="4" l="1"/>
  <c r="J6864" i="4" l="1"/>
  <c r="J6865" i="4" l="1"/>
  <c r="J6866" i="4" l="1"/>
  <c r="J6867" i="4" l="1"/>
  <c r="J6868" i="4" l="1"/>
  <c r="J6869" i="4" l="1"/>
  <c r="J6870" i="4" l="1"/>
  <c r="J6871" i="4" l="1"/>
  <c r="J6872" i="4" l="1"/>
  <c r="J6873" i="4" l="1"/>
  <c r="J6874" i="4" l="1"/>
  <c r="J6875" i="4" l="1"/>
  <c r="J6876" i="4" l="1"/>
  <c r="J6877" i="4" l="1"/>
  <c r="J6878" i="4" l="1"/>
  <c r="J6879" i="4" l="1"/>
  <c r="J6880" i="4" l="1"/>
  <c r="J6881" i="4" l="1"/>
  <c r="J6882" i="4" l="1"/>
  <c r="J6883" i="4" l="1"/>
  <c r="J6884" i="4" l="1"/>
  <c r="J6885" i="4" l="1"/>
  <c r="J6886" i="4" l="1"/>
  <c r="J6887" i="4" l="1"/>
  <c r="J6888" i="4" l="1"/>
  <c r="J6889" i="4" l="1"/>
  <c r="J6890" i="4" l="1"/>
  <c r="J6891" i="4" l="1"/>
  <c r="J6892" i="4" l="1"/>
  <c r="J6893" i="4" l="1"/>
  <c r="J6894" i="4" l="1"/>
  <c r="J6895" i="4" l="1"/>
  <c r="J6896" i="4" l="1"/>
  <c r="J6897" i="4" l="1"/>
  <c r="J6898" i="4" l="1"/>
  <c r="J6899" i="4" l="1"/>
  <c r="J6900" i="4" l="1"/>
  <c r="J6901" i="4" l="1"/>
  <c r="J6902" i="4" l="1"/>
  <c r="J6903" i="4" l="1"/>
  <c r="J6904" i="4" l="1"/>
  <c r="J6905" i="4" l="1"/>
  <c r="J6906" i="4" l="1"/>
  <c r="J6907" i="4" l="1"/>
  <c r="J6908" i="4" l="1"/>
  <c r="J6909" i="4" l="1"/>
  <c r="J6910" i="4" l="1"/>
  <c r="J6911" i="4" l="1"/>
  <c r="J6912" i="4" l="1"/>
  <c r="J6913" i="4" l="1"/>
  <c r="J6914" i="4" l="1"/>
  <c r="J6915" i="4" l="1"/>
  <c r="J6916" i="4" l="1"/>
  <c r="J6917" i="4" l="1"/>
  <c r="J6918" i="4" l="1"/>
  <c r="J6919" i="4" l="1"/>
  <c r="J6920" i="4" l="1"/>
  <c r="J6921" i="4" l="1"/>
  <c r="J6922" i="4" l="1"/>
  <c r="J6923" i="4" l="1"/>
  <c r="J6924" i="4" l="1"/>
  <c r="J6925" i="4" l="1"/>
  <c r="J6926" i="4" l="1"/>
  <c r="J6927" i="4" l="1"/>
  <c r="J6928" i="4" l="1"/>
  <c r="J6929" i="4" l="1"/>
  <c r="J6930" i="4" l="1"/>
  <c r="J6931" i="4" l="1"/>
  <c r="J6932" i="4" l="1"/>
  <c r="J6933" i="4" l="1"/>
  <c r="J6934" i="4" l="1"/>
  <c r="J6935" i="4" l="1"/>
  <c r="J6936" i="4" l="1"/>
  <c r="J6937" i="4" l="1"/>
  <c r="J6938" i="4" l="1"/>
  <c r="J6939" i="4" l="1"/>
  <c r="J6940" i="4" l="1"/>
  <c r="J6941" i="4" l="1"/>
  <c r="J6942" i="4" l="1"/>
  <c r="J6943" i="4" l="1"/>
  <c r="J6944" i="4" l="1"/>
  <c r="J6945" i="4" l="1"/>
  <c r="J6946" i="4" l="1"/>
  <c r="J6947" i="4" l="1"/>
  <c r="J6948" i="4" l="1"/>
  <c r="J6949" i="4" l="1"/>
  <c r="J6950" i="4" l="1"/>
  <c r="J6951" i="4" l="1"/>
  <c r="J6952" i="4" l="1"/>
  <c r="J6953" i="4" l="1"/>
  <c r="J6954" i="4" l="1"/>
  <c r="J6955" i="4" l="1"/>
  <c r="J6956" i="4" l="1"/>
  <c r="J6957" i="4" l="1"/>
  <c r="J6958" i="4" l="1"/>
  <c r="J6959" i="4" l="1"/>
  <c r="J6960" i="4" l="1"/>
  <c r="J6961" i="4" l="1"/>
  <c r="J6962" i="4" l="1"/>
  <c r="J6963" i="4" l="1"/>
  <c r="J6964" i="4" l="1"/>
  <c r="J6965" i="4" l="1"/>
  <c r="J6966" i="4" l="1"/>
  <c r="J6967" i="4" l="1"/>
  <c r="J6968" i="4" l="1"/>
  <c r="J6969" i="4" l="1"/>
  <c r="J6970" i="4" l="1"/>
  <c r="J6971" i="4" l="1"/>
  <c r="J6972" i="4" l="1"/>
  <c r="J6973" i="4" l="1"/>
  <c r="J6974" i="4" l="1"/>
  <c r="J6975" i="4" l="1"/>
  <c r="J6976" i="4" l="1"/>
  <c r="J6977" i="4" l="1"/>
  <c r="J6978" i="4" l="1"/>
  <c r="J6979" i="4" l="1"/>
  <c r="J6980" i="4" l="1"/>
  <c r="J6981" i="4" l="1"/>
  <c r="J6982" i="4" l="1"/>
  <c r="J6983" i="4" l="1"/>
  <c r="J6984" i="4" l="1"/>
  <c r="J6985" i="4" l="1"/>
  <c r="J6986" i="4" l="1"/>
  <c r="J6987" i="4" l="1"/>
  <c r="J6988" i="4" l="1"/>
  <c r="J6989" i="4" l="1"/>
  <c r="J6990" i="4" l="1"/>
  <c r="J6991" i="4" l="1"/>
  <c r="J6992" i="4" l="1"/>
  <c r="J6993" i="4" l="1"/>
  <c r="J6994" i="4" l="1"/>
  <c r="J6995" i="4" l="1"/>
  <c r="J6996" i="4" l="1"/>
  <c r="J6997" i="4" l="1"/>
  <c r="J6998" i="4" l="1"/>
  <c r="J6999" i="4" l="1"/>
  <c r="J7000" i="4" l="1"/>
  <c r="J7001" i="4" l="1"/>
  <c r="J7002" i="4" l="1"/>
  <c r="J7003" i="4" l="1"/>
  <c r="J7004" i="4" l="1"/>
  <c r="J7005" i="4" l="1"/>
  <c r="J7006" i="4" l="1"/>
  <c r="J7007" i="4" l="1"/>
  <c r="J7008" i="4" l="1"/>
  <c r="J7009" i="4" l="1"/>
  <c r="J7010" i="4" l="1"/>
  <c r="J7011" i="4" l="1"/>
  <c r="J7012" i="4" l="1"/>
  <c r="J7013" i="4" l="1"/>
  <c r="J7014" i="4" l="1"/>
  <c r="J7015" i="4" l="1"/>
  <c r="J7016" i="4" l="1"/>
  <c r="J7017" i="4" l="1"/>
  <c r="J7018" i="4" l="1"/>
  <c r="J7019" i="4" l="1"/>
  <c r="J7020" i="4" l="1"/>
  <c r="J7021" i="4" l="1"/>
  <c r="J7022" i="4" l="1"/>
  <c r="J7023" i="4" l="1"/>
  <c r="J7024" i="4" l="1"/>
  <c r="J7025" i="4" l="1"/>
  <c r="J7026" i="4" l="1"/>
  <c r="J7027" i="4" l="1"/>
  <c r="J7028" i="4" l="1"/>
  <c r="J7029" i="4" l="1"/>
  <c r="J7030" i="4" l="1"/>
  <c r="J7031" i="4" l="1"/>
  <c r="J7032" i="4" l="1"/>
  <c r="J7033" i="4" l="1"/>
  <c r="J7034" i="4" l="1"/>
  <c r="J7035" i="4" l="1"/>
  <c r="J7036" i="4" l="1"/>
  <c r="J7037" i="4" l="1"/>
  <c r="J7038" i="4" l="1"/>
  <c r="J7039" i="4" l="1"/>
  <c r="J7040" i="4" l="1"/>
  <c r="J7041" i="4" l="1"/>
  <c r="J7042" i="4" l="1"/>
  <c r="J7043" i="4" l="1"/>
  <c r="J7044" i="4" l="1"/>
  <c r="J7045" i="4" l="1"/>
  <c r="J7046" i="4" l="1"/>
  <c r="J7047" i="4" l="1"/>
  <c r="J7048" i="4" l="1"/>
  <c r="J7049" i="4" l="1"/>
  <c r="J7050" i="4" l="1"/>
  <c r="J7051" i="4" l="1"/>
  <c r="J7052" i="4" l="1"/>
  <c r="J7053" i="4" l="1"/>
  <c r="J7054" i="4" l="1"/>
  <c r="J7055" i="4" l="1"/>
  <c r="J7056" i="4" l="1"/>
  <c r="J7057" i="4" l="1"/>
  <c r="J7058" i="4" l="1"/>
  <c r="J7059" i="4" l="1"/>
  <c r="J7060" i="4" l="1"/>
  <c r="J7061" i="4" l="1"/>
  <c r="J7062" i="4" l="1"/>
  <c r="J7063" i="4" l="1"/>
  <c r="J7064" i="4" l="1"/>
  <c r="J7065" i="4" l="1"/>
  <c r="J7066" i="4" l="1"/>
  <c r="J7067" i="4" l="1"/>
  <c r="J7068" i="4" l="1"/>
  <c r="J7069" i="4" l="1"/>
  <c r="J7070" i="4" l="1"/>
  <c r="J7071" i="4" l="1"/>
  <c r="J7072" i="4" l="1"/>
  <c r="J7073" i="4" l="1"/>
  <c r="J7074" i="4" l="1"/>
  <c r="J7075" i="4" l="1"/>
  <c r="J7076" i="4" l="1"/>
  <c r="J7077" i="4" l="1"/>
  <c r="J7078" i="4" l="1"/>
  <c r="J7079" i="4" l="1"/>
  <c r="J7080" i="4" l="1"/>
  <c r="J7081" i="4" l="1"/>
  <c r="J7082" i="4" l="1"/>
  <c r="J7083" i="4" l="1"/>
  <c r="J7084" i="4" l="1"/>
  <c r="J7085" i="4" l="1"/>
  <c r="J7086" i="4" l="1"/>
  <c r="J7087" i="4" l="1"/>
  <c r="J7088" i="4" l="1"/>
  <c r="J7089" i="4" l="1"/>
  <c r="J7090" i="4" l="1"/>
  <c r="J7091" i="4" l="1"/>
  <c r="J7092" i="4" l="1"/>
  <c r="J7093" i="4" l="1"/>
  <c r="J7094" i="4" l="1"/>
  <c r="J7095" i="4" l="1"/>
  <c r="J7096" i="4" l="1"/>
  <c r="J7097" i="4" l="1"/>
  <c r="J7098" i="4" l="1"/>
  <c r="J7099" i="4" l="1"/>
  <c r="J7100" i="4" l="1"/>
  <c r="J7101" i="4" l="1"/>
  <c r="J7102" i="4" l="1"/>
  <c r="J7103" i="4" l="1"/>
  <c r="J7104" i="4" l="1"/>
  <c r="J7105" i="4" l="1"/>
  <c r="J7106" i="4" l="1"/>
  <c r="J7107" i="4" l="1"/>
  <c r="J7108" i="4" l="1"/>
  <c r="J7109" i="4" l="1"/>
  <c r="J7110" i="4" l="1"/>
  <c r="J7111" i="4" l="1"/>
  <c r="J7112" i="4" l="1"/>
  <c r="J7113" i="4" l="1"/>
  <c r="J7114" i="4" l="1"/>
  <c r="J7115" i="4" l="1"/>
  <c r="J7116" i="4" l="1"/>
  <c r="J7117" i="4" l="1"/>
  <c r="J7118" i="4" l="1"/>
  <c r="J7119" i="4" l="1"/>
  <c r="J7120" i="4" l="1"/>
  <c r="J7121" i="4" l="1"/>
  <c r="J7122" i="4" l="1"/>
  <c r="J7123" i="4" l="1"/>
  <c r="J7124" i="4" l="1"/>
  <c r="J7125" i="4" l="1"/>
  <c r="J7126" i="4" l="1"/>
  <c r="J7127" i="4" l="1"/>
  <c r="J7128" i="4" l="1"/>
  <c r="J7129" i="4" l="1"/>
  <c r="J7130" i="4" l="1"/>
  <c r="J7131" i="4" l="1"/>
  <c r="J7132" i="4" l="1"/>
  <c r="J7133" i="4" l="1"/>
  <c r="J7134" i="4" l="1"/>
  <c r="J7135" i="4" l="1"/>
  <c r="J7136" i="4" l="1"/>
  <c r="J7137" i="4" l="1"/>
  <c r="J7138" i="4" l="1"/>
  <c r="J7139" i="4" l="1"/>
  <c r="J7140" i="4" l="1"/>
  <c r="J7141" i="4" l="1"/>
  <c r="J7142" i="4" l="1"/>
  <c r="J7143" i="4" l="1"/>
  <c r="J7144" i="4" l="1"/>
  <c r="J7145" i="4" l="1"/>
  <c r="J7146" i="4" l="1"/>
  <c r="J7147" i="4" l="1"/>
  <c r="J7148" i="4" l="1"/>
  <c r="J7149" i="4" l="1"/>
  <c r="J7150" i="4" l="1"/>
  <c r="J7151" i="4" l="1"/>
  <c r="J7152" i="4" l="1"/>
  <c r="J7153" i="4" l="1"/>
  <c r="J7154" i="4" l="1"/>
  <c r="J7155" i="4" l="1"/>
  <c r="J7156" i="4" l="1"/>
  <c r="J7157" i="4" l="1"/>
  <c r="J7158" i="4" l="1"/>
  <c r="J7159" i="4" l="1"/>
  <c r="J7160" i="4" l="1"/>
  <c r="J7161" i="4" l="1"/>
  <c r="J7162" i="4" l="1"/>
  <c r="J7163" i="4" l="1"/>
  <c r="J7164" i="4" l="1"/>
  <c r="J7165" i="4" l="1"/>
  <c r="J7166" i="4" l="1"/>
  <c r="J7167" i="4" l="1"/>
  <c r="J7168" i="4" l="1"/>
  <c r="J7169" i="4" l="1"/>
  <c r="J7170" i="4" l="1"/>
  <c r="J7171" i="4" l="1"/>
  <c r="J7172" i="4" l="1"/>
  <c r="J7173" i="4" l="1"/>
  <c r="J7174" i="4" l="1"/>
  <c r="J7175" i="4" l="1"/>
  <c r="J7176" i="4" l="1"/>
  <c r="J7177" i="4" l="1"/>
  <c r="J7178" i="4" l="1"/>
  <c r="J7179" i="4" l="1"/>
  <c r="J7180" i="4" l="1"/>
  <c r="J7181" i="4" l="1"/>
  <c r="J7182" i="4" l="1"/>
  <c r="J7183" i="4" l="1"/>
  <c r="J7184" i="4" l="1"/>
  <c r="J7185" i="4" l="1"/>
  <c r="J7186" i="4" l="1"/>
  <c r="J7187" i="4" l="1"/>
  <c r="J7188" i="4" l="1"/>
  <c r="J7189" i="4" l="1"/>
  <c r="J7190" i="4" l="1"/>
  <c r="J7191" i="4" l="1"/>
  <c r="J7192" i="4" l="1"/>
  <c r="J7193" i="4" l="1"/>
  <c r="J7194" i="4" l="1"/>
  <c r="J7195" i="4" l="1"/>
  <c r="J7196" i="4" l="1"/>
  <c r="J7197" i="4" l="1"/>
  <c r="J7198" i="4" l="1"/>
  <c r="J7199" i="4" l="1"/>
  <c r="J7200" i="4" l="1"/>
  <c r="J7201" i="4" l="1"/>
  <c r="J7202" i="4" l="1"/>
  <c r="J7203" i="4" l="1"/>
  <c r="J7204" i="4" l="1"/>
  <c r="J7205" i="4" l="1"/>
  <c r="J7206" i="4" l="1"/>
  <c r="J7207" i="4" l="1"/>
  <c r="J7208" i="4" l="1"/>
  <c r="J7209" i="4" l="1"/>
  <c r="J7210" i="4" l="1"/>
  <c r="J7211" i="4" l="1"/>
  <c r="J7212" i="4" l="1"/>
  <c r="J7213" i="4" l="1"/>
  <c r="J7214" i="4" l="1"/>
  <c r="J7215" i="4" l="1"/>
  <c r="J7216" i="4" l="1"/>
  <c r="J7217" i="4" l="1"/>
  <c r="J7218" i="4" l="1"/>
  <c r="J7219" i="4" l="1"/>
  <c r="J7220" i="4" l="1"/>
  <c r="J7221" i="4" l="1"/>
  <c r="J7222" i="4" l="1"/>
  <c r="J7223" i="4" l="1"/>
  <c r="J7224" i="4" l="1"/>
  <c r="J7225" i="4" l="1"/>
  <c r="J7226" i="4" l="1"/>
  <c r="J7227" i="4" l="1"/>
  <c r="J7228" i="4" l="1"/>
  <c r="J7229" i="4" l="1"/>
  <c r="J7230" i="4" l="1"/>
  <c r="J7231" i="4" l="1"/>
  <c r="J7232" i="4" l="1"/>
  <c r="J7233" i="4" l="1"/>
  <c r="J7234" i="4" l="1"/>
  <c r="J7235" i="4" l="1"/>
  <c r="J7236" i="4" l="1"/>
  <c r="J7237" i="4" l="1"/>
  <c r="J7238" i="4" l="1"/>
  <c r="J7239" i="4" l="1"/>
  <c r="J7240" i="4" l="1"/>
  <c r="J7241" i="4" l="1"/>
  <c r="J7242" i="4" l="1"/>
  <c r="J7243" i="4" l="1"/>
  <c r="J7244" i="4" l="1"/>
  <c r="J7245" i="4" l="1"/>
  <c r="J7246" i="4" l="1"/>
  <c r="J7247" i="4" l="1"/>
  <c r="J7248" i="4" l="1"/>
  <c r="J7249" i="4" l="1"/>
  <c r="J7250" i="4" l="1"/>
  <c r="J7251" i="4" l="1"/>
  <c r="J7252" i="4" l="1"/>
  <c r="J7253" i="4" l="1"/>
  <c r="J7254" i="4" l="1"/>
  <c r="J7255" i="4" l="1"/>
  <c r="J7256" i="4" l="1"/>
  <c r="J7257" i="4" l="1"/>
  <c r="J7258" i="4" l="1"/>
  <c r="J7259" i="4" l="1"/>
  <c r="J7260" i="4" l="1"/>
  <c r="J7261" i="4" l="1"/>
  <c r="J7262" i="4" l="1"/>
  <c r="J7263" i="4" l="1"/>
  <c r="J7264" i="4" l="1"/>
  <c r="J7265" i="4" l="1"/>
  <c r="J7266" i="4" l="1"/>
  <c r="J7267" i="4" l="1"/>
  <c r="J7268" i="4" l="1"/>
  <c r="J7269" i="4" l="1"/>
  <c r="J7270" i="4" l="1"/>
  <c r="J7271" i="4" l="1"/>
  <c r="J7272" i="4" l="1"/>
  <c r="J7273" i="4" l="1"/>
  <c r="J7274" i="4" l="1"/>
  <c r="J7275" i="4" l="1"/>
  <c r="J7276" i="4" l="1"/>
  <c r="J7277" i="4" l="1"/>
  <c r="J7278" i="4" l="1"/>
  <c r="J7279" i="4" l="1"/>
  <c r="J7280" i="4" l="1"/>
  <c r="J7281" i="4" l="1"/>
  <c r="J7282" i="4" l="1"/>
  <c r="J7283" i="4" l="1"/>
  <c r="J7284" i="4" l="1"/>
  <c r="J7285" i="4" l="1"/>
  <c r="J7286" i="4" l="1"/>
  <c r="J7287" i="4" l="1"/>
  <c r="J7288" i="4" l="1"/>
  <c r="J7289" i="4" l="1"/>
  <c r="J7290" i="4" l="1"/>
  <c r="J7291" i="4" l="1"/>
  <c r="J7292" i="4" l="1"/>
  <c r="J7293" i="4" l="1"/>
  <c r="J7294" i="4" l="1"/>
  <c r="J7295" i="4" l="1"/>
  <c r="J7296" i="4" l="1"/>
  <c r="J7297" i="4" l="1"/>
  <c r="J7298" i="4" l="1"/>
  <c r="J7299" i="4" l="1"/>
  <c r="J7300" i="4" l="1"/>
  <c r="J7301" i="4" l="1"/>
  <c r="J7302" i="4" l="1"/>
  <c r="J7303" i="4" l="1"/>
  <c r="J7304" i="4" l="1"/>
  <c r="J7305" i="4" l="1"/>
  <c r="J7306" i="4" l="1"/>
  <c r="J7307" i="4" l="1"/>
  <c r="J7308" i="4" l="1"/>
  <c r="J7309" i="4" l="1"/>
  <c r="J7310" i="4" l="1"/>
  <c r="J7311" i="4" l="1"/>
  <c r="J7312" i="4" l="1"/>
  <c r="J7313" i="4" l="1"/>
  <c r="J7314" i="4" l="1"/>
  <c r="J7315" i="4" l="1"/>
  <c r="J7316" i="4" l="1"/>
  <c r="J7317" i="4" l="1"/>
  <c r="J7318" i="4" l="1"/>
  <c r="J7319" i="4" l="1"/>
  <c r="J7320" i="4" l="1"/>
  <c r="J7321" i="4" l="1"/>
  <c r="J7322" i="4" l="1"/>
  <c r="J7323" i="4" l="1"/>
  <c r="J7324" i="4" l="1"/>
  <c r="J7325" i="4" l="1"/>
  <c r="J7326" i="4" l="1"/>
  <c r="J7327" i="4" l="1"/>
  <c r="J7328" i="4" l="1"/>
  <c r="J7329" i="4" l="1"/>
  <c r="J7330" i="4" l="1"/>
  <c r="J7331" i="4" l="1"/>
  <c r="J7332" i="4" l="1"/>
  <c r="J7333" i="4" l="1"/>
  <c r="J7334" i="4" l="1"/>
  <c r="J7335" i="4" l="1"/>
  <c r="J7336" i="4" l="1"/>
  <c r="J7337" i="4" l="1"/>
  <c r="J7338" i="4" l="1"/>
  <c r="J7339" i="4" l="1"/>
  <c r="J7340" i="4" l="1"/>
  <c r="J7341" i="4" l="1"/>
  <c r="J7342" i="4" l="1"/>
  <c r="J7343" i="4" l="1"/>
  <c r="J7344" i="4" l="1"/>
  <c r="J7345" i="4" l="1"/>
  <c r="J7346" i="4" l="1"/>
  <c r="J7347" i="4" l="1"/>
  <c r="J7348" i="4" l="1"/>
  <c r="J7349" i="4" l="1"/>
  <c r="J7350" i="4" l="1"/>
  <c r="J7351" i="4" l="1"/>
  <c r="J7352" i="4" l="1"/>
  <c r="J7353" i="4" l="1"/>
  <c r="J7354" i="4" l="1"/>
  <c r="J7355" i="4" l="1"/>
  <c r="J7356" i="4" l="1"/>
  <c r="J7357" i="4" l="1"/>
  <c r="J7358" i="4" l="1"/>
  <c r="J7359" i="4" l="1"/>
  <c r="J7360" i="4" l="1"/>
  <c r="J7361" i="4" l="1"/>
  <c r="J7362" i="4" l="1"/>
  <c r="J7363" i="4" l="1"/>
  <c r="J7364" i="4" l="1"/>
  <c r="J7365" i="4" l="1"/>
  <c r="J7366" i="4" l="1"/>
  <c r="J7367" i="4" l="1"/>
  <c r="J7368" i="4" l="1"/>
  <c r="J7369" i="4" l="1"/>
  <c r="J7370" i="4" l="1"/>
  <c r="J7371" i="4" l="1"/>
  <c r="J7372" i="4" l="1"/>
  <c r="J7373" i="4" l="1"/>
  <c r="J7374" i="4" l="1"/>
  <c r="J7375" i="4" l="1"/>
  <c r="J7376" i="4" l="1"/>
  <c r="J7377" i="4" l="1"/>
  <c r="J7378" i="4" l="1"/>
  <c r="J7379" i="4" l="1"/>
  <c r="J7380" i="4" l="1"/>
  <c r="J7381" i="4" l="1"/>
  <c r="J7382" i="4" l="1"/>
  <c r="J7383" i="4" l="1"/>
  <c r="J7384" i="4" l="1"/>
  <c r="J7385" i="4" l="1"/>
  <c r="J7386" i="4" l="1"/>
  <c r="J7387" i="4" l="1"/>
  <c r="J7388" i="4" l="1"/>
  <c r="J7389" i="4" l="1"/>
  <c r="J7390" i="4" l="1"/>
  <c r="J7391" i="4" l="1"/>
  <c r="J7392" i="4" l="1"/>
  <c r="J7393" i="4" l="1"/>
  <c r="J7394" i="4" l="1"/>
  <c r="J7395" i="4" l="1"/>
  <c r="J7396" i="4" l="1"/>
  <c r="J7397" i="4" l="1"/>
  <c r="J7398" i="4" l="1"/>
  <c r="J7399" i="4" l="1"/>
  <c r="J7400" i="4" l="1"/>
  <c r="J7401" i="4" l="1"/>
  <c r="J7402" i="4" l="1"/>
  <c r="J7403" i="4" l="1"/>
  <c r="J7404" i="4" l="1"/>
  <c r="J7405" i="4" l="1"/>
  <c r="J7406" i="4" l="1"/>
  <c r="J7407" i="4" l="1"/>
  <c r="J7408" i="4" l="1"/>
  <c r="J7409" i="4" l="1"/>
  <c r="J7410" i="4" l="1"/>
  <c r="J7411" i="4" l="1"/>
  <c r="J7412" i="4" l="1"/>
  <c r="J7413" i="4" l="1"/>
  <c r="J7414" i="4" l="1"/>
  <c r="J7415" i="4" l="1"/>
  <c r="J7416" i="4" l="1"/>
  <c r="J7417" i="4" l="1"/>
  <c r="J7418" i="4" l="1"/>
  <c r="J7419" i="4" l="1"/>
  <c r="J7420" i="4" l="1"/>
  <c r="J7421" i="4" l="1"/>
  <c r="J7422" i="4" l="1"/>
  <c r="J7423" i="4" l="1"/>
  <c r="J7424" i="4" l="1"/>
  <c r="J7425" i="4" l="1"/>
  <c r="J7426" i="4" l="1"/>
  <c r="J7427" i="4" l="1"/>
  <c r="J7428" i="4" l="1"/>
  <c r="J7429" i="4" l="1"/>
  <c r="J7430" i="4" l="1"/>
  <c r="J7431" i="4" l="1"/>
  <c r="J7432" i="4" l="1"/>
  <c r="J7433" i="4" l="1"/>
  <c r="J7434" i="4" l="1"/>
  <c r="J7435" i="4" l="1"/>
  <c r="J7436" i="4" l="1"/>
  <c r="J7437" i="4" l="1"/>
  <c r="J7438" i="4" l="1"/>
  <c r="J7439" i="4" l="1"/>
  <c r="J7440" i="4" l="1"/>
  <c r="J7441" i="4" l="1"/>
  <c r="J7442" i="4" l="1"/>
  <c r="J7443" i="4" l="1"/>
  <c r="J7444" i="4" l="1"/>
  <c r="J7445" i="4" l="1"/>
  <c r="J7446" i="4" l="1"/>
  <c r="J7447" i="4" l="1"/>
  <c r="J7448" i="4" l="1"/>
  <c r="J7449" i="4" l="1"/>
  <c r="J7450" i="4" l="1"/>
  <c r="J7451" i="4" l="1"/>
  <c r="J7452" i="4" l="1"/>
  <c r="J7453" i="4" l="1"/>
  <c r="J7454" i="4" l="1"/>
  <c r="J7455" i="4" l="1"/>
  <c r="J7456" i="4" l="1"/>
  <c r="J7457" i="4" l="1"/>
  <c r="J7458" i="4" l="1"/>
  <c r="J7459" i="4" l="1"/>
  <c r="J7460" i="4" l="1"/>
  <c r="J7461" i="4" l="1"/>
  <c r="J7462" i="4" l="1"/>
  <c r="J7463" i="4" l="1"/>
  <c r="J7464" i="4" l="1"/>
  <c r="J7465" i="4" l="1"/>
  <c r="J7466" i="4" l="1"/>
  <c r="J7467" i="4" l="1"/>
  <c r="J7468" i="4" l="1"/>
  <c r="J7469" i="4" l="1"/>
  <c r="J7470" i="4" l="1"/>
  <c r="J7471" i="4" l="1"/>
  <c r="J7472" i="4" l="1"/>
  <c r="J7473" i="4" l="1"/>
  <c r="J7474" i="4" l="1"/>
  <c r="J7475" i="4" l="1"/>
  <c r="J7476" i="4" l="1"/>
  <c r="J7477" i="4" l="1"/>
  <c r="J7478" i="4" l="1"/>
  <c r="J7479" i="4" l="1"/>
  <c r="J7480" i="4" l="1"/>
  <c r="J7481" i="4" l="1"/>
  <c r="J7482" i="4" l="1"/>
  <c r="J7483" i="4" l="1"/>
  <c r="J7484" i="4" l="1"/>
  <c r="J7485" i="4" l="1"/>
  <c r="J7486" i="4" l="1"/>
  <c r="J7487" i="4" l="1"/>
  <c r="J7488" i="4" l="1"/>
  <c r="J7489" i="4" l="1"/>
  <c r="J7490" i="4" l="1"/>
  <c r="J7491" i="4" l="1"/>
  <c r="J7492" i="4" l="1"/>
  <c r="J7493" i="4" l="1"/>
  <c r="J7494" i="4" l="1"/>
  <c r="J7495" i="4" l="1"/>
  <c r="J7496" i="4" l="1"/>
  <c r="J7497" i="4" l="1"/>
  <c r="J7498" i="4" l="1"/>
  <c r="J7499" i="4" l="1"/>
  <c r="J7500" i="4" l="1"/>
  <c r="J7501" i="4" l="1"/>
  <c r="J7502" i="4" l="1"/>
  <c r="J7503" i="4" l="1"/>
  <c r="J7504" i="4" l="1"/>
  <c r="J7505" i="4" l="1"/>
  <c r="J7506" i="4" l="1"/>
  <c r="J7507" i="4" l="1"/>
  <c r="J7508" i="4" l="1"/>
  <c r="J7509" i="4" l="1"/>
  <c r="J7510" i="4" l="1"/>
  <c r="J7511" i="4" l="1"/>
  <c r="J7512" i="4" l="1"/>
  <c r="J7513" i="4" l="1"/>
  <c r="J7514" i="4" l="1"/>
  <c r="J7515" i="4" l="1"/>
  <c r="J7516" i="4" l="1"/>
  <c r="J7517" i="4" l="1"/>
  <c r="J7518" i="4" l="1"/>
  <c r="J7519" i="4" l="1"/>
  <c r="J7520" i="4" l="1"/>
  <c r="J7521" i="4" l="1"/>
  <c r="J7522" i="4" l="1"/>
  <c r="J7523" i="4" l="1"/>
  <c r="J7524" i="4" l="1"/>
  <c r="J7525" i="4" l="1"/>
  <c r="J7526" i="4" l="1"/>
  <c r="J7527" i="4" l="1"/>
  <c r="J7528" i="4" l="1"/>
  <c r="J7529" i="4" l="1"/>
  <c r="J7530" i="4" l="1"/>
  <c r="J7531" i="4" l="1"/>
  <c r="J7532" i="4" l="1"/>
  <c r="J7533" i="4" l="1"/>
  <c r="J7534" i="4" l="1"/>
  <c r="J7535" i="4" l="1"/>
  <c r="J7536" i="4" l="1"/>
  <c r="J7537" i="4" l="1"/>
  <c r="J7538" i="4" l="1"/>
  <c r="J7539" i="4" l="1"/>
  <c r="J7540" i="4" l="1"/>
  <c r="J7541" i="4" l="1"/>
  <c r="J7542" i="4" l="1"/>
  <c r="J7543" i="4" l="1"/>
  <c r="J7544" i="4" l="1"/>
  <c r="J7545" i="4" l="1"/>
  <c r="J7546" i="4" l="1"/>
  <c r="J7547" i="4" l="1"/>
  <c r="J7548" i="4" l="1"/>
  <c r="J7549" i="4" l="1"/>
  <c r="J7550" i="4" l="1"/>
  <c r="J7551" i="4" l="1"/>
  <c r="J7552" i="4" l="1"/>
  <c r="J7553" i="4" l="1"/>
  <c r="J7554" i="4" l="1"/>
  <c r="J7555" i="4" l="1"/>
  <c r="J7556" i="4" l="1"/>
  <c r="J7557" i="4" l="1"/>
  <c r="J7558" i="4" l="1"/>
  <c r="J7559" i="4" l="1"/>
  <c r="J7560" i="4" l="1"/>
  <c r="J7561" i="4" l="1"/>
  <c r="J7562" i="4" l="1"/>
  <c r="J7563" i="4" l="1"/>
  <c r="J7564" i="4" l="1"/>
  <c r="J7565" i="4" l="1"/>
  <c r="J7566" i="4" l="1"/>
  <c r="J7567" i="4" l="1"/>
  <c r="J7568" i="4" l="1"/>
  <c r="J7569" i="4" l="1"/>
  <c r="J7570" i="4" l="1"/>
  <c r="J7571" i="4" l="1"/>
  <c r="J7572" i="4" l="1"/>
  <c r="J7573" i="4" l="1"/>
  <c r="J7574" i="4" l="1"/>
  <c r="J7575" i="4" l="1"/>
  <c r="J7576" i="4" l="1"/>
  <c r="J7577" i="4" l="1"/>
  <c r="J7578" i="4" l="1"/>
  <c r="J7579" i="4" l="1"/>
  <c r="J7580" i="4" l="1"/>
  <c r="J7581" i="4" l="1"/>
  <c r="J7582" i="4" l="1"/>
  <c r="J7583" i="4" l="1"/>
  <c r="J7584" i="4" l="1"/>
  <c r="J7585" i="4" l="1"/>
  <c r="J7586" i="4" l="1"/>
  <c r="J7587" i="4" l="1"/>
  <c r="J7588" i="4" l="1"/>
  <c r="J7589" i="4" l="1"/>
  <c r="J7590" i="4" l="1"/>
  <c r="J7591" i="4" l="1"/>
  <c r="J7592" i="4" l="1"/>
  <c r="J7593" i="4" l="1"/>
  <c r="J7594" i="4" l="1"/>
  <c r="J7595" i="4" l="1"/>
  <c r="J7596" i="4" l="1"/>
  <c r="J7597" i="4" l="1"/>
  <c r="J7598" i="4" l="1"/>
  <c r="J7599" i="4" l="1"/>
  <c r="J7600" i="4" l="1"/>
  <c r="J7601" i="4" l="1"/>
  <c r="J7602" i="4" l="1"/>
  <c r="J7603" i="4" l="1"/>
  <c r="J7604" i="4" l="1"/>
  <c r="J7605" i="4" l="1"/>
  <c r="J7606" i="4" l="1"/>
  <c r="J7607" i="4" l="1"/>
  <c r="J7608" i="4" l="1"/>
  <c r="J7609" i="4" l="1"/>
  <c r="J7610" i="4" l="1"/>
  <c r="J7611" i="4" l="1"/>
  <c r="J7612" i="4" l="1"/>
  <c r="J7613" i="4" l="1"/>
  <c r="J7614" i="4" l="1"/>
  <c r="J7615" i="4" l="1"/>
  <c r="J7616" i="4" l="1"/>
  <c r="J7617" i="4" l="1"/>
  <c r="J7618" i="4" l="1"/>
  <c r="J7619" i="4" l="1"/>
  <c r="J7620" i="4" l="1"/>
  <c r="J7621" i="4" l="1"/>
  <c r="J7622" i="4" l="1"/>
  <c r="J7623" i="4" l="1"/>
  <c r="J7624" i="4" l="1"/>
  <c r="J7625" i="4" l="1"/>
  <c r="J7626" i="4" l="1"/>
  <c r="J7627" i="4" l="1"/>
  <c r="J7628" i="4" l="1"/>
  <c r="J7629" i="4" l="1"/>
  <c r="J7630" i="4" l="1"/>
  <c r="J7631" i="4" l="1"/>
  <c r="J7632" i="4" l="1"/>
  <c r="J7633" i="4" l="1"/>
  <c r="J7634" i="4" l="1"/>
  <c r="J7635" i="4" l="1"/>
  <c r="J7636" i="4" l="1"/>
  <c r="J7637" i="4" l="1"/>
  <c r="J7638" i="4" l="1"/>
  <c r="J7639" i="4" l="1"/>
  <c r="J7640" i="4" l="1"/>
  <c r="J7641" i="4" l="1"/>
  <c r="J7642" i="4" l="1"/>
  <c r="J7643" i="4" l="1"/>
  <c r="J7644" i="4" l="1"/>
  <c r="J7645" i="4" l="1"/>
  <c r="J7646" i="4" l="1"/>
  <c r="J7647" i="4" l="1"/>
  <c r="J7648" i="4" l="1"/>
  <c r="J7649" i="4" l="1"/>
  <c r="J7650" i="4" l="1"/>
  <c r="J7651" i="4" l="1"/>
  <c r="J7652" i="4" l="1"/>
  <c r="J7653" i="4" l="1"/>
  <c r="J7654" i="4" l="1"/>
  <c r="J7655" i="4" l="1"/>
  <c r="J7656" i="4" l="1"/>
  <c r="J7657" i="4" l="1"/>
  <c r="J7658" i="4" l="1"/>
  <c r="J7659" i="4" l="1"/>
  <c r="J7660" i="4" l="1"/>
  <c r="J7661" i="4" l="1"/>
  <c r="J7662" i="4" l="1"/>
  <c r="J7663" i="4" l="1"/>
  <c r="J7664" i="4" l="1"/>
  <c r="J7665" i="4" l="1"/>
  <c r="J7666" i="4" l="1"/>
  <c r="J7667" i="4" l="1"/>
  <c r="J7668" i="4" l="1"/>
  <c r="J7669" i="4" l="1"/>
  <c r="J7670" i="4" l="1"/>
  <c r="J7671" i="4" l="1"/>
  <c r="J7672" i="4" l="1"/>
  <c r="J7673" i="4" l="1"/>
  <c r="J7674" i="4" l="1"/>
  <c r="J7675" i="4" l="1"/>
  <c r="J7676" i="4" l="1"/>
  <c r="J7677" i="4" l="1"/>
  <c r="J7678" i="4" l="1"/>
  <c r="J7679" i="4" l="1"/>
  <c r="J7680" i="4" l="1"/>
  <c r="J7681" i="4" l="1"/>
  <c r="J7682" i="4" l="1"/>
  <c r="J7683" i="4" l="1"/>
  <c r="J7684" i="4" l="1"/>
  <c r="J7685" i="4" l="1"/>
  <c r="J7686" i="4" l="1"/>
  <c r="J7687" i="4" l="1"/>
  <c r="J7688" i="4" l="1"/>
  <c r="J7689" i="4" l="1"/>
  <c r="J7690" i="4" l="1"/>
  <c r="J7691" i="4" l="1"/>
  <c r="J7692" i="4" l="1"/>
  <c r="J7693" i="4" l="1"/>
  <c r="J7694" i="4" l="1"/>
  <c r="J7695" i="4" l="1"/>
  <c r="J7696" i="4" l="1"/>
  <c r="J7697" i="4" l="1"/>
  <c r="J7698" i="4" l="1"/>
  <c r="J7699" i="4" l="1"/>
  <c r="J7700" i="4" l="1"/>
  <c r="J7701" i="4" l="1"/>
  <c r="J7702" i="4" l="1"/>
  <c r="J7703" i="4" l="1"/>
  <c r="J7704" i="4" l="1"/>
  <c r="J7705" i="4" l="1"/>
  <c r="J7706" i="4" l="1"/>
  <c r="J7707" i="4" l="1"/>
  <c r="J7708" i="4" l="1"/>
  <c r="J7709" i="4" l="1"/>
  <c r="J7710" i="4" l="1"/>
  <c r="J7711" i="4" l="1"/>
  <c r="J7712" i="4" l="1"/>
  <c r="J7713" i="4" l="1"/>
  <c r="J7714" i="4" l="1"/>
  <c r="J7715" i="4" l="1"/>
  <c r="J7716" i="4" l="1"/>
  <c r="J7717" i="4" l="1"/>
  <c r="J7718" i="4" l="1"/>
  <c r="J7719" i="4" l="1"/>
  <c r="J7720" i="4" l="1"/>
  <c r="J7721" i="4" l="1"/>
  <c r="J7722" i="4" l="1"/>
  <c r="J7723" i="4" l="1"/>
  <c r="J7724" i="4" l="1"/>
  <c r="J7725" i="4" l="1"/>
  <c r="J7726" i="4" l="1"/>
  <c r="J7727" i="4" l="1"/>
  <c r="J7728" i="4" l="1"/>
  <c r="J7729" i="4" l="1"/>
  <c r="J7730" i="4" l="1"/>
  <c r="J7731" i="4" l="1"/>
  <c r="J7732" i="4" l="1"/>
  <c r="J7733" i="4" l="1"/>
  <c r="J7734" i="4" l="1"/>
  <c r="J7735" i="4" l="1"/>
  <c r="J7736" i="4" l="1"/>
  <c r="J7737" i="4" l="1"/>
  <c r="J7738" i="4" l="1"/>
  <c r="J7739" i="4" l="1"/>
  <c r="J7740" i="4" l="1"/>
  <c r="J7741" i="4" l="1"/>
  <c r="J7742" i="4" l="1"/>
  <c r="J7743" i="4" l="1"/>
  <c r="J7744" i="4" l="1"/>
  <c r="J7745" i="4" l="1"/>
  <c r="J7746" i="4" l="1"/>
  <c r="J7747" i="4" l="1"/>
  <c r="J7748" i="4" l="1"/>
  <c r="J7749" i="4" l="1"/>
  <c r="J7750" i="4" l="1"/>
  <c r="J7751" i="4" l="1"/>
  <c r="J7752" i="4" l="1"/>
  <c r="J7753" i="4" l="1"/>
  <c r="J7754" i="4" l="1"/>
  <c r="J7755" i="4" l="1"/>
  <c r="J7756" i="4" l="1"/>
  <c r="J7757" i="4" l="1"/>
  <c r="J7758" i="4" l="1"/>
  <c r="J7759" i="4" l="1"/>
  <c r="J7760" i="4" l="1"/>
  <c r="J7761" i="4" l="1"/>
  <c r="J7762" i="4" l="1"/>
  <c r="J7763" i="4" l="1"/>
  <c r="J7764" i="4" l="1"/>
  <c r="J7765" i="4" l="1"/>
  <c r="J7766" i="4" l="1"/>
  <c r="J7767" i="4" l="1"/>
  <c r="J7768" i="4" l="1"/>
  <c r="J7769" i="4" l="1"/>
  <c r="J7770" i="4" l="1"/>
  <c r="J7771" i="4" l="1"/>
  <c r="J7772" i="4" l="1"/>
  <c r="J7773" i="4" l="1"/>
  <c r="J7774" i="4" l="1"/>
  <c r="J7775" i="4" l="1"/>
  <c r="J7776" i="4" l="1"/>
  <c r="J7777" i="4" l="1"/>
  <c r="J7778" i="4" l="1"/>
  <c r="J7779" i="4" l="1"/>
  <c r="J7780" i="4" l="1"/>
  <c r="J7781" i="4" l="1"/>
  <c r="J7782" i="4" l="1"/>
  <c r="J7783" i="4" l="1"/>
  <c r="J7784" i="4" l="1"/>
  <c r="J7785" i="4" l="1"/>
  <c r="J7786" i="4" l="1"/>
  <c r="J7787" i="4" l="1"/>
  <c r="J7788" i="4" l="1"/>
  <c r="J7789" i="4" l="1"/>
  <c r="J7790" i="4" l="1"/>
  <c r="J7791" i="4" l="1"/>
  <c r="J7792" i="4" l="1"/>
  <c r="J7793" i="4" l="1"/>
  <c r="J7794" i="4" l="1"/>
  <c r="J7795" i="4" l="1"/>
  <c r="J7796" i="4" l="1"/>
  <c r="J7797" i="4" l="1"/>
  <c r="J7798" i="4" l="1"/>
  <c r="J7799" i="4" l="1"/>
  <c r="J7800" i="4" l="1"/>
  <c r="J7801" i="4" l="1"/>
  <c r="J7802" i="4" l="1"/>
  <c r="J7803" i="4" l="1"/>
  <c r="J7804" i="4" l="1"/>
  <c r="J7805" i="4" l="1"/>
  <c r="J7806" i="4" l="1"/>
  <c r="J7807" i="4" l="1"/>
  <c r="J7808" i="4" l="1"/>
  <c r="J7809" i="4" l="1"/>
  <c r="J7810" i="4" l="1"/>
  <c r="J7811" i="4" l="1"/>
  <c r="J7812" i="4" l="1"/>
  <c r="J7813" i="4" l="1"/>
  <c r="J7814" i="4" l="1"/>
  <c r="J7815" i="4" l="1"/>
  <c r="J7816" i="4" l="1"/>
  <c r="J7817" i="4" l="1"/>
  <c r="J7818" i="4" l="1"/>
  <c r="J7819" i="4" l="1"/>
  <c r="J7820" i="4" l="1"/>
  <c r="J7821" i="4" l="1"/>
  <c r="J7822" i="4" l="1"/>
  <c r="J7823" i="4" l="1"/>
  <c r="J7824" i="4" l="1"/>
  <c r="J7825" i="4" l="1"/>
  <c r="J7826" i="4" l="1"/>
  <c r="J7827" i="4" l="1"/>
  <c r="J7828" i="4" l="1"/>
  <c r="J7829" i="4" l="1"/>
  <c r="J7830" i="4" l="1"/>
  <c r="J7831" i="4" l="1"/>
  <c r="J7832" i="4" l="1"/>
  <c r="J7833" i="4" l="1"/>
  <c r="J7834" i="4" l="1"/>
  <c r="J7835" i="4" l="1"/>
  <c r="J7836" i="4" l="1"/>
  <c r="J7837" i="4" l="1"/>
  <c r="J7838" i="4" l="1"/>
  <c r="J7839" i="4" l="1"/>
  <c r="J7840" i="4" l="1"/>
  <c r="J7841" i="4" l="1"/>
  <c r="J7842" i="4" l="1"/>
  <c r="J7843" i="4" l="1"/>
  <c r="J7844" i="4" l="1"/>
  <c r="J7845" i="4" l="1"/>
  <c r="J7846" i="4" l="1"/>
  <c r="J7847" i="4" l="1"/>
  <c r="J7848" i="4" l="1"/>
  <c r="J7849" i="4" l="1"/>
  <c r="J7850" i="4" l="1"/>
  <c r="J7851" i="4" l="1"/>
  <c r="J7852" i="4" l="1"/>
  <c r="J7853" i="4" l="1"/>
  <c r="J7854" i="4" l="1"/>
  <c r="J7855" i="4" l="1"/>
  <c r="J7856" i="4" l="1"/>
  <c r="J7857" i="4" l="1"/>
  <c r="J7858" i="4" l="1"/>
  <c r="J7859" i="4" l="1"/>
  <c r="J7860" i="4" l="1"/>
  <c r="J7861" i="4" l="1"/>
  <c r="J7862" i="4" l="1"/>
  <c r="J7863" i="4" l="1"/>
  <c r="J7864" i="4" l="1"/>
  <c r="J7865" i="4" l="1"/>
  <c r="J7866" i="4" l="1"/>
  <c r="J7867" i="4" l="1"/>
  <c r="J7868" i="4" l="1"/>
  <c r="J7869" i="4" l="1"/>
  <c r="J7870" i="4" l="1"/>
  <c r="J7871" i="4" l="1"/>
  <c r="J7872" i="4" l="1"/>
  <c r="J7873" i="4" l="1"/>
  <c r="J7874" i="4" l="1"/>
  <c r="J7875" i="4" l="1"/>
  <c r="J7876" i="4" l="1"/>
  <c r="J7877" i="4" l="1"/>
  <c r="J7878" i="4" l="1"/>
  <c r="J7879" i="4" l="1"/>
  <c r="J7880" i="4" l="1"/>
  <c r="J7881" i="4" l="1"/>
  <c r="J7882" i="4" l="1"/>
  <c r="J7883" i="4" l="1"/>
  <c r="J7884" i="4" l="1"/>
  <c r="J7885" i="4" l="1"/>
  <c r="J7886" i="4" l="1"/>
  <c r="J7887" i="4" l="1"/>
  <c r="J7888" i="4" l="1"/>
  <c r="J7889" i="4" l="1"/>
  <c r="J7890" i="4" l="1"/>
  <c r="J7891" i="4" l="1"/>
  <c r="J7892" i="4" l="1"/>
  <c r="J7893" i="4" l="1"/>
  <c r="J7894" i="4" l="1"/>
  <c r="J7895" i="4" l="1"/>
  <c r="J7896" i="4" l="1"/>
  <c r="J7897" i="4" l="1"/>
  <c r="J7898" i="4" l="1"/>
  <c r="J7899" i="4" l="1"/>
  <c r="J7900" i="4" l="1"/>
  <c r="J7901" i="4" l="1"/>
  <c r="J7902" i="4" l="1"/>
  <c r="J7903" i="4" l="1"/>
  <c r="J7904" i="4" l="1"/>
  <c r="J7905" i="4" l="1"/>
  <c r="J7906" i="4" l="1"/>
  <c r="J7907" i="4" l="1"/>
  <c r="J7908" i="4" l="1"/>
  <c r="J7909" i="4" l="1"/>
  <c r="J7910" i="4" l="1"/>
  <c r="J7911" i="4" l="1"/>
  <c r="J7912" i="4" l="1"/>
  <c r="J7913" i="4" l="1"/>
  <c r="J7914" i="4" l="1"/>
  <c r="J7915" i="4" l="1"/>
  <c r="J7916" i="4" l="1"/>
  <c r="J7917" i="4" l="1"/>
  <c r="J7918" i="4" l="1"/>
  <c r="J7919" i="4" l="1"/>
  <c r="J7920" i="4" l="1"/>
  <c r="J7921" i="4" l="1"/>
  <c r="J7922" i="4" l="1"/>
  <c r="J7923" i="4" l="1"/>
  <c r="J7924" i="4" l="1"/>
  <c r="J7925" i="4" l="1"/>
  <c r="J7926" i="4" l="1"/>
  <c r="J7927" i="4" l="1"/>
  <c r="J7928" i="4" l="1"/>
  <c r="J7929" i="4" l="1"/>
  <c r="J7930" i="4" l="1"/>
  <c r="J7931" i="4" l="1"/>
  <c r="J7932" i="4" l="1"/>
  <c r="J7933" i="4" l="1"/>
  <c r="J7934" i="4" l="1"/>
  <c r="J7935" i="4" l="1"/>
  <c r="J7936" i="4" l="1"/>
  <c r="J7937" i="4" l="1"/>
  <c r="J7938" i="4" l="1"/>
  <c r="J7939" i="4" l="1"/>
  <c r="J7940" i="4" l="1"/>
  <c r="J7941" i="4" l="1"/>
  <c r="J7942" i="4" l="1"/>
  <c r="J7943" i="4" l="1"/>
  <c r="J7944" i="4" l="1"/>
  <c r="J7945" i="4" l="1"/>
  <c r="J7946" i="4" l="1"/>
  <c r="J7947" i="4" l="1"/>
  <c r="J7948" i="4" l="1"/>
  <c r="J7949" i="4" l="1"/>
  <c r="J7950" i="4" l="1"/>
  <c r="J7951" i="4" l="1"/>
  <c r="J7952" i="4" l="1"/>
  <c r="J7953" i="4" l="1"/>
  <c r="J7954" i="4" l="1"/>
  <c r="J7955" i="4" l="1"/>
  <c r="J7956" i="4" l="1"/>
  <c r="J7957" i="4" l="1"/>
  <c r="J7958" i="4" l="1"/>
  <c r="J7959" i="4" l="1"/>
  <c r="J7960" i="4" l="1"/>
  <c r="J7961" i="4" l="1"/>
  <c r="J7962" i="4" l="1"/>
  <c r="J7963" i="4" l="1"/>
  <c r="J7964" i="4" l="1"/>
  <c r="J7965" i="4" l="1"/>
  <c r="J7966" i="4" l="1"/>
  <c r="J7967" i="4" l="1"/>
  <c r="J7968" i="4" l="1"/>
  <c r="J7969" i="4" l="1"/>
  <c r="J7970" i="4" l="1"/>
  <c r="J7971" i="4" l="1"/>
  <c r="J7972" i="4" l="1"/>
  <c r="J7973" i="4" l="1"/>
  <c r="J7974" i="4" l="1"/>
  <c r="J7975" i="4" l="1"/>
  <c r="J7976" i="4" l="1"/>
  <c r="J7977" i="4" l="1"/>
  <c r="J7978" i="4" l="1"/>
  <c r="J7979" i="4" l="1"/>
  <c r="J7980" i="4" l="1"/>
  <c r="J7981" i="4" l="1"/>
  <c r="J7982" i="4" l="1"/>
  <c r="J7983" i="4" l="1"/>
  <c r="J7984" i="4" l="1"/>
  <c r="J7985" i="4" l="1"/>
  <c r="J7986" i="4" l="1"/>
  <c r="J7987" i="4" l="1"/>
  <c r="J7988" i="4" l="1"/>
  <c r="J7989" i="4" l="1"/>
  <c r="J7990" i="4" l="1"/>
  <c r="J7991" i="4" l="1"/>
  <c r="J7992" i="4" l="1"/>
  <c r="J7993" i="4" l="1"/>
  <c r="J7994" i="4" l="1"/>
  <c r="J7995" i="4" l="1"/>
  <c r="J7996" i="4" l="1"/>
  <c r="J7997" i="4" l="1"/>
  <c r="J7998" i="4" l="1"/>
  <c r="J7999" i="4" l="1"/>
  <c r="J8000" i="4" l="1"/>
  <c r="J8001" i="4" l="1"/>
  <c r="J8002" i="4" l="1"/>
  <c r="J8003" i="4" l="1"/>
  <c r="J8004" i="4" l="1"/>
  <c r="J8005" i="4" l="1"/>
  <c r="J8006" i="4" l="1"/>
  <c r="J8007" i="4" l="1"/>
  <c r="J8008" i="4" l="1"/>
  <c r="J8009" i="4" l="1"/>
  <c r="J8010" i="4" l="1"/>
  <c r="J8011" i="4" l="1"/>
  <c r="J8012" i="4" l="1"/>
  <c r="J8013" i="4" l="1"/>
  <c r="J8014" i="4" l="1"/>
  <c r="J8015" i="4" l="1"/>
  <c r="J8016" i="4" l="1"/>
  <c r="J8017" i="4" l="1"/>
  <c r="J8018" i="4" l="1"/>
  <c r="J8019" i="4" l="1"/>
  <c r="J8020" i="4" l="1"/>
  <c r="J8021" i="4" l="1"/>
  <c r="J8022" i="4" l="1"/>
  <c r="J8023" i="4" l="1"/>
  <c r="J8024" i="4" l="1"/>
  <c r="J8025" i="4" l="1"/>
  <c r="J8026" i="4" l="1"/>
  <c r="J8027" i="4" l="1"/>
  <c r="J8028" i="4" l="1"/>
  <c r="J8029" i="4" l="1"/>
  <c r="J8030" i="4" l="1"/>
  <c r="J8031" i="4" l="1"/>
  <c r="J8032" i="4" l="1"/>
  <c r="J8033" i="4" l="1"/>
  <c r="J8034" i="4" l="1"/>
  <c r="J8035" i="4" l="1"/>
  <c r="J8036" i="4" l="1"/>
  <c r="J8037" i="4" l="1"/>
  <c r="J8038" i="4" l="1"/>
  <c r="J8039" i="4" l="1"/>
  <c r="J8040" i="4" l="1"/>
  <c r="J8041" i="4" l="1"/>
  <c r="J8042" i="4" l="1"/>
  <c r="J8043" i="4" l="1"/>
  <c r="J8044" i="4" l="1"/>
  <c r="J8045" i="4" l="1"/>
  <c r="J8046" i="4" l="1"/>
  <c r="J8047" i="4" l="1"/>
  <c r="J8048" i="4" l="1"/>
  <c r="J8049" i="4" l="1"/>
  <c r="J8050" i="4" l="1"/>
  <c r="J8051" i="4" l="1"/>
  <c r="J8052" i="4" l="1"/>
  <c r="J8053" i="4" l="1"/>
  <c r="J8054" i="4" l="1"/>
  <c r="J8055" i="4" l="1"/>
  <c r="J8056" i="4" l="1"/>
  <c r="J8057" i="4" l="1"/>
  <c r="J8058" i="4" l="1"/>
  <c r="J8059" i="4" l="1"/>
  <c r="J8060" i="4" l="1"/>
  <c r="J8061" i="4" l="1"/>
  <c r="J8062" i="4" l="1"/>
  <c r="J8063" i="4" l="1"/>
  <c r="J8064" i="4" l="1"/>
  <c r="J8065" i="4" l="1"/>
  <c r="J8066" i="4" l="1"/>
  <c r="J8067" i="4" l="1"/>
  <c r="J8068" i="4" l="1"/>
  <c r="J8069" i="4" l="1"/>
  <c r="J8070" i="4" l="1"/>
  <c r="J8071" i="4" l="1"/>
  <c r="J8072" i="4" l="1"/>
  <c r="J8073" i="4" l="1"/>
  <c r="J8074" i="4" l="1"/>
  <c r="J8075" i="4" l="1"/>
  <c r="J8076" i="4" l="1"/>
  <c r="J8077" i="4" l="1"/>
  <c r="J8078" i="4" l="1"/>
  <c r="J8079" i="4" l="1"/>
  <c r="J8080" i="4" l="1"/>
  <c r="J8081" i="4" l="1"/>
  <c r="J8082" i="4" l="1"/>
  <c r="J8083" i="4" l="1"/>
  <c r="J8084" i="4" l="1"/>
  <c r="J8085" i="4" l="1"/>
  <c r="J8086" i="4" l="1"/>
  <c r="J8087" i="4" l="1"/>
  <c r="J8088" i="4" l="1"/>
  <c r="J8089" i="4" l="1"/>
  <c r="J8090" i="4" l="1"/>
  <c r="J8091" i="4" l="1"/>
  <c r="J8092" i="4" l="1"/>
  <c r="J8093" i="4" l="1"/>
  <c r="J8094" i="4" l="1"/>
  <c r="J8095" i="4" l="1"/>
  <c r="J8096" i="4" l="1"/>
  <c r="J8097" i="4" l="1"/>
  <c r="J8098" i="4" l="1"/>
  <c r="J8099" i="4" l="1"/>
  <c r="J8100" i="4" l="1"/>
  <c r="J8101" i="4" l="1"/>
  <c r="J8102" i="4" l="1"/>
  <c r="J8103" i="4" l="1"/>
  <c r="J8104" i="4" l="1"/>
  <c r="J8105" i="4" l="1"/>
  <c r="J8106" i="4" l="1"/>
  <c r="J8107" i="4" l="1"/>
  <c r="J8108" i="4" l="1"/>
  <c r="J8109" i="4" l="1"/>
  <c r="J8110" i="4" l="1"/>
  <c r="J8111" i="4" l="1"/>
  <c r="J8112" i="4" l="1"/>
  <c r="J8113" i="4" l="1"/>
  <c r="J8114" i="4" l="1"/>
  <c r="J8115" i="4" l="1"/>
  <c r="J8116" i="4" l="1"/>
  <c r="J8117" i="4" l="1"/>
  <c r="J8118" i="4" l="1"/>
  <c r="J8119" i="4" l="1"/>
  <c r="J8120" i="4" l="1"/>
  <c r="J8121" i="4" l="1"/>
  <c r="J8122" i="4" l="1"/>
  <c r="J8123" i="4" l="1"/>
  <c r="J8124" i="4" l="1"/>
  <c r="J8125" i="4" l="1"/>
  <c r="J8126" i="4" l="1"/>
  <c r="J8127" i="4" l="1"/>
  <c r="J8128" i="4" l="1"/>
  <c r="J8129" i="4" l="1"/>
  <c r="J8130" i="4" l="1"/>
  <c r="J8131" i="4" l="1"/>
  <c r="J8132" i="4" l="1"/>
  <c r="J8133" i="4" l="1"/>
  <c r="J8134" i="4" l="1"/>
  <c r="J8135" i="4" l="1"/>
  <c r="J8136" i="4" l="1"/>
  <c r="J8137" i="4" l="1"/>
  <c r="J8138" i="4" l="1"/>
  <c r="J8139" i="4" l="1"/>
  <c r="J8140" i="4" l="1"/>
  <c r="J8141" i="4" l="1"/>
  <c r="J8142" i="4" l="1"/>
  <c r="J8143" i="4" l="1"/>
  <c r="J8144" i="4" l="1"/>
  <c r="J8145" i="4" l="1"/>
  <c r="J8146" i="4" l="1"/>
  <c r="J8147" i="4" l="1"/>
  <c r="J8148" i="4" l="1"/>
  <c r="J8149" i="4" l="1"/>
  <c r="J8150" i="4" l="1"/>
  <c r="J8151" i="4" l="1"/>
  <c r="J8152" i="4" l="1"/>
  <c r="J8153" i="4" l="1"/>
  <c r="J8154" i="4" l="1"/>
  <c r="J8155" i="4" l="1"/>
  <c r="J8156" i="4" l="1"/>
  <c r="J8157" i="4" l="1"/>
  <c r="J8158" i="4" l="1"/>
  <c r="J8159" i="4" l="1"/>
  <c r="J8160" i="4" l="1"/>
  <c r="J8161" i="4" l="1"/>
  <c r="J8162" i="4" l="1"/>
  <c r="J8163" i="4" l="1"/>
  <c r="J8164" i="4" l="1"/>
  <c r="J8165" i="4" l="1"/>
  <c r="J8166" i="4" l="1"/>
  <c r="J8167" i="4" l="1"/>
  <c r="J8168" i="4" l="1"/>
  <c r="J8169" i="4" l="1"/>
  <c r="J8170" i="4" l="1"/>
  <c r="J8171" i="4" l="1"/>
  <c r="J8172" i="4" l="1"/>
  <c r="J8173" i="4" l="1"/>
  <c r="J8174" i="4" l="1"/>
  <c r="J8175" i="4" l="1"/>
  <c r="J8176" i="4" l="1"/>
  <c r="J8177" i="4" l="1"/>
  <c r="J8178" i="4" l="1"/>
  <c r="J8179" i="4" l="1"/>
  <c r="J8180" i="4" l="1"/>
  <c r="J8181" i="4" l="1"/>
  <c r="J8182" i="4" l="1"/>
  <c r="J8183" i="4" l="1"/>
  <c r="J8184" i="4" l="1"/>
  <c r="J8185" i="4" l="1"/>
  <c r="J8186" i="4" l="1"/>
  <c r="J8187" i="4" l="1"/>
  <c r="J8188" i="4" l="1"/>
  <c r="J8189" i="4" l="1"/>
  <c r="J8190" i="4" l="1"/>
  <c r="J8191" i="4" l="1"/>
  <c r="J8192" i="4" l="1"/>
  <c r="J8193" i="4" l="1"/>
  <c r="J8194" i="4" l="1"/>
  <c r="J8195" i="4" l="1"/>
  <c r="J8196" i="4" l="1"/>
  <c r="J8197" i="4" l="1"/>
  <c r="J8198" i="4" l="1"/>
  <c r="J8199" i="4" l="1"/>
  <c r="J8200" i="4" l="1"/>
  <c r="J8201" i="4" l="1"/>
  <c r="J8202" i="4" l="1"/>
  <c r="J8203" i="4" l="1"/>
  <c r="J8204" i="4" l="1"/>
  <c r="J8205" i="4" l="1"/>
  <c r="J8206" i="4" l="1"/>
  <c r="J8207" i="4" l="1"/>
  <c r="J8208" i="4" l="1"/>
  <c r="J8209" i="4" l="1"/>
  <c r="J8210" i="4" l="1"/>
  <c r="J8211" i="4" l="1"/>
  <c r="J8212" i="4" l="1"/>
  <c r="J8213" i="4" l="1"/>
  <c r="J8214" i="4" l="1"/>
  <c r="J8215" i="4" l="1"/>
  <c r="J8216" i="4" l="1"/>
  <c r="J8217" i="4" l="1"/>
  <c r="J8218" i="4" l="1"/>
  <c r="J8219" i="4" l="1"/>
  <c r="J8220" i="4" l="1"/>
  <c r="J8221" i="4" l="1"/>
  <c r="J8222" i="4" l="1"/>
  <c r="J8223" i="4" l="1"/>
  <c r="J8224" i="4" l="1"/>
  <c r="J8225" i="4" l="1"/>
  <c r="J8226" i="4" l="1"/>
  <c r="J8227" i="4" l="1"/>
  <c r="J8228" i="4" l="1"/>
  <c r="J8229" i="4" l="1"/>
  <c r="J8230" i="4" l="1"/>
  <c r="J8231" i="4" l="1"/>
  <c r="J8232" i="4" l="1"/>
  <c r="J8233" i="4" l="1"/>
  <c r="J8234" i="4" l="1"/>
  <c r="J8235" i="4" l="1"/>
  <c r="J8236" i="4" l="1"/>
  <c r="J8237" i="4" l="1"/>
  <c r="J8238" i="4" l="1"/>
  <c r="J8239" i="4" l="1"/>
  <c r="J8240" i="4" l="1"/>
  <c r="J8241" i="4" l="1"/>
  <c r="J8242" i="4" l="1"/>
  <c r="J8243" i="4" l="1"/>
  <c r="J8244" i="4" l="1"/>
  <c r="J8245" i="4" l="1"/>
  <c r="J8246" i="4" l="1"/>
  <c r="J8247" i="4" l="1"/>
  <c r="J8248" i="4" l="1"/>
  <c r="J8249" i="4" l="1"/>
  <c r="J8250" i="4" l="1"/>
  <c r="J8251" i="4" l="1"/>
  <c r="J8252" i="4" l="1"/>
  <c r="J8253" i="4" l="1"/>
  <c r="J8254" i="4" l="1"/>
  <c r="J8255" i="4" l="1"/>
  <c r="J8256" i="4" l="1"/>
  <c r="J8257" i="4" l="1"/>
  <c r="J8258" i="4" l="1"/>
  <c r="J8259" i="4" l="1"/>
  <c r="J8260" i="4" l="1"/>
  <c r="J8261" i="4" l="1"/>
  <c r="J8262" i="4" l="1"/>
  <c r="J8263" i="4" l="1"/>
  <c r="J8264" i="4" l="1"/>
  <c r="J8265" i="4" l="1"/>
  <c r="J8266" i="4" l="1"/>
  <c r="J8267" i="4" l="1"/>
  <c r="J8268" i="4" l="1"/>
  <c r="J8269" i="4" l="1"/>
  <c r="J8270" i="4" l="1"/>
  <c r="J8271" i="4" l="1"/>
  <c r="J8272" i="4" l="1"/>
  <c r="J8273" i="4" l="1"/>
  <c r="J8274" i="4" l="1"/>
  <c r="J8275" i="4" l="1"/>
  <c r="J8276" i="4" l="1"/>
  <c r="J8277" i="4" l="1"/>
  <c r="J8278" i="4" l="1"/>
  <c r="J8279" i="4" l="1"/>
  <c r="J8280" i="4" l="1"/>
  <c r="J8281" i="4" l="1"/>
  <c r="J8282" i="4" l="1"/>
  <c r="J8283" i="4" l="1"/>
  <c r="J8284" i="4" l="1"/>
  <c r="J8285" i="4" l="1"/>
  <c r="J8286" i="4" l="1"/>
  <c r="J8287" i="4" l="1"/>
  <c r="J8288" i="4" l="1"/>
  <c r="J8289" i="4" l="1"/>
  <c r="J8290" i="4" l="1"/>
  <c r="J8291" i="4" l="1"/>
  <c r="J8292" i="4" l="1"/>
  <c r="J8293" i="4" l="1"/>
  <c r="J8294" i="4" l="1"/>
  <c r="J8295" i="4" l="1"/>
  <c r="J8296" i="4" l="1"/>
  <c r="J8297" i="4" l="1"/>
  <c r="J8298" i="4" l="1"/>
  <c r="J8299" i="4" l="1"/>
  <c r="J8300" i="4" l="1"/>
  <c r="J8301" i="4" l="1"/>
  <c r="J8302" i="4" l="1"/>
  <c r="J8303" i="4" l="1"/>
  <c r="J8304" i="4" l="1"/>
  <c r="J8305" i="4" l="1"/>
  <c r="J8306" i="4" l="1"/>
  <c r="J8307" i="4" l="1"/>
  <c r="J8308" i="4" l="1"/>
  <c r="J8309" i="4" l="1"/>
  <c r="J8310" i="4" l="1"/>
  <c r="J8311" i="4" l="1"/>
  <c r="J8312" i="4" l="1"/>
  <c r="J8313" i="4" l="1"/>
  <c r="J8314" i="4" l="1"/>
  <c r="J8315" i="4" l="1"/>
  <c r="J8316" i="4" l="1"/>
  <c r="J8317" i="4" l="1"/>
  <c r="J8318" i="4" l="1"/>
  <c r="J8319" i="4" l="1"/>
  <c r="J8320" i="4" l="1"/>
  <c r="J8321" i="4" l="1"/>
  <c r="J8322" i="4" l="1"/>
  <c r="J8323" i="4" l="1"/>
  <c r="J8324" i="4" l="1"/>
  <c r="J8325" i="4" l="1"/>
  <c r="J8326" i="4" l="1"/>
  <c r="J8327" i="4" l="1"/>
  <c r="J8328" i="4" l="1"/>
  <c r="J8329" i="4" l="1"/>
  <c r="J8330" i="4" l="1"/>
  <c r="J8331" i="4" l="1"/>
  <c r="J8332" i="4" l="1"/>
  <c r="J8333" i="4" l="1"/>
  <c r="J8334" i="4" l="1"/>
  <c r="J8335" i="4" l="1"/>
  <c r="J8336" i="4" l="1"/>
  <c r="J8337" i="4" l="1"/>
  <c r="J8338" i="4" l="1"/>
  <c r="J8339" i="4" l="1"/>
  <c r="J8340" i="4" l="1"/>
  <c r="J8341" i="4" l="1"/>
  <c r="J8342" i="4" l="1"/>
  <c r="J8343" i="4" l="1"/>
  <c r="J8344" i="4" l="1"/>
  <c r="J8345" i="4" l="1"/>
  <c r="J8346" i="4" l="1"/>
  <c r="J8347" i="4" l="1"/>
  <c r="J8348" i="4" l="1"/>
  <c r="J8349" i="4" l="1"/>
  <c r="J8350" i="4" l="1"/>
  <c r="J8351" i="4" l="1"/>
  <c r="J8352" i="4" l="1"/>
  <c r="J8353" i="4" l="1"/>
  <c r="J8354" i="4" l="1"/>
  <c r="J8355" i="4" l="1"/>
  <c r="J8356" i="4" l="1"/>
  <c r="J8357" i="4" l="1"/>
  <c r="J8358" i="4" l="1"/>
  <c r="J8359" i="4" l="1"/>
  <c r="J8360" i="4" l="1"/>
  <c r="J8361" i="4" l="1"/>
  <c r="J8362" i="4" l="1"/>
  <c r="J8363" i="4" l="1"/>
  <c r="J8364" i="4" l="1"/>
  <c r="J8365" i="4" l="1"/>
  <c r="J8366" i="4" l="1"/>
  <c r="J8367" i="4" l="1"/>
  <c r="J8368" i="4" l="1"/>
  <c r="J8369" i="4" l="1"/>
  <c r="J8370" i="4" l="1"/>
  <c r="J8371" i="4" l="1"/>
  <c r="J8372" i="4" l="1"/>
  <c r="J8373" i="4" l="1"/>
  <c r="J8374" i="4" l="1"/>
  <c r="J8375" i="4" l="1"/>
  <c r="J8376" i="4" l="1"/>
  <c r="J8377" i="4" l="1"/>
  <c r="J8378" i="4" l="1"/>
  <c r="J8379" i="4" l="1"/>
  <c r="J8380" i="4" l="1"/>
  <c r="J8381" i="4" l="1"/>
  <c r="J8382" i="4" l="1"/>
  <c r="J8383" i="4" l="1"/>
  <c r="J8384" i="4" l="1"/>
  <c r="J8385" i="4" l="1"/>
  <c r="J8386" i="4" l="1"/>
  <c r="J8387" i="4" l="1"/>
  <c r="J8388" i="4" l="1"/>
  <c r="J8389" i="4" l="1"/>
  <c r="J8390" i="4" l="1"/>
  <c r="J8391" i="4" l="1"/>
  <c r="J8392" i="4" l="1"/>
  <c r="J8393" i="4" l="1"/>
  <c r="J8394" i="4" l="1"/>
  <c r="J8395" i="4" l="1"/>
  <c r="J8396" i="4" l="1"/>
  <c r="J8397" i="4" l="1"/>
  <c r="J8398" i="4" l="1"/>
  <c r="J8399" i="4" l="1"/>
  <c r="J8400" i="4" l="1"/>
  <c r="J8401" i="4" l="1"/>
  <c r="J8402" i="4" l="1"/>
  <c r="J8403" i="4" l="1"/>
  <c r="J8404" i="4" l="1"/>
  <c r="J8405" i="4" l="1"/>
  <c r="J8406" i="4" l="1"/>
  <c r="J8407" i="4" l="1"/>
  <c r="J8408" i="4" l="1"/>
  <c r="J8409" i="4" l="1"/>
  <c r="J8410" i="4" l="1"/>
  <c r="J8411" i="4" l="1"/>
  <c r="J8412" i="4" l="1"/>
  <c r="J8413" i="4" l="1"/>
  <c r="J8414" i="4" l="1"/>
  <c r="J8415" i="4" l="1"/>
  <c r="J8416" i="4" l="1"/>
  <c r="J8417" i="4" l="1"/>
  <c r="J8418" i="4" l="1"/>
  <c r="J8419" i="4" l="1"/>
  <c r="J8420" i="4" l="1"/>
  <c r="J8421" i="4" l="1"/>
  <c r="J8422" i="4" l="1"/>
  <c r="J8423" i="4" l="1"/>
  <c r="J8424" i="4" l="1"/>
  <c r="J8425" i="4" l="1"/>
  <c r="J8426" i="4" l="1"/>
  <c r="J8427" i="4" l="1"/>
  <c r="J8428" i="4" l="1"/>
  <c r="J8429" i="4" l="1"/>
  <c r="J8430" i="4" l="1"/>
  <c r="J8431" i="4" l="1"/>
  <c r="J8432" i="4" l="1"/>
  <c r="J8433" i="4" l="1"/>
  <c r="J8434" i="4" l="1"/>
  <c r="J8435" i="4" l="1"/>
  <c r="J8436" i="4" l="1"/>
  <c r="J8437" i="4" l="1"/>
  <c r="J8438" i="4" l="1"/>
  <c r="J8439" i="4" l="1"/>
  <c r="J8440" i="4" l="1"/>
  <c r="J8441" i="4" l="1"/>
  <c r="J8442" i="4" l="1"/>
  <c r="J8443" i="4" l="1"/>
  <c r="J8444" i="4" l="1"/>
  <c r="J8445" i="4" l="1"/>
  <c r="J8446" i="4" l="1"/>
  <c r="J8447" i="4" l="1"/>
  <c r="J8448" i="4" l="1"/>
  <c r="J8449" i="4" l="1"/>
  <c r="J8450" i="4" l="1"/>
  <c r="J8451" i="4" l="1"/>
  <c r="J8452" i="4" l="1"/>
  <c r="J8453" i="4" l="1"/>
  <c r="J8454" i="4" l="1"/>
  <c r="J8455" i="4" l="1"/>
  <c r="J8456" i="4" l="1"/>
  <c r="J8457" i="4" l="1"/>
  <c r="J8458" i="4" l="1"/>
  <c r="J8459" i="4" l="1"/>
  <c r="J8460" i="4" l="1"/>
  <c r="J8461" i="4" l="1"/>
  <c r="J8462" i="4" l="1"/>
  <c r="J8463" i="4" l="1"/>
  <c r="J8464" i="4" l="1"/>
  <c r="J8465" i="4" l="1"/>
  <c r="J8466" i="4" l="1"/>
  <c r="J8467" i="4" l="1"/>
  <c r="J8468" i="4" l="1"/>
  <c r="J8469" i="4" l="1"/>
  <c r="J8470" i="4" l="1"/>
  <c r="J8471" i="4" l="1"/>
  <c r="J8472" i="4" l="1"/>
  <c r="J8473" i="4" l="1"/>
  <c r="J8474" i="4" l="1"/>
  <c r="J8475" i="4" l="1"/>
  <c r="J8476" i="4" l="1"/>
  <c r="J8477" i="4" l="1"/>
  <c r="J8478" i="4" l="1"/>
  <c r="J8479" i="4" l="1"/>
  <c r="J8480" i="4" l="1"/>
  <c r="J8481" i="4" l="1"/>
  <c r="J8482" i="4" l="1"/>
  <c r="J8483" i="4" l="1"/>
  <c r="J8484" i="4" l="1"/>
  <c r="J8485" i="4" l="1"/>
  <c r="J8486" i="4" l="1"/>
  <c r="J8487" i="4" l="1"/>
  <c r="J8488" i="4" l="1"/>
  <c r="J8489" i="4" l="1"/>
  <c r="J8490" i="4" l="1"/>
  <c r="J8491" i="4" l="1"/>
  <c r="J8492" i="4" l="1"/>
  <c r="J8493" i="4" l="1"/>
  <c r="J8494" i="4" l="1"/>
  <c r="J8495" i="4" l="1"/>
  <c r="J8496" i="4" l="1"/>
  <c r="J8497" i="4" l="1"/>
  <c r="J8498" i="4" l="1"/>
  <c r="J8499" i="4" l="1"/>
  <c r="J8500" i="4" l="1"/>
  <c r="J8501" i="4" l="1"/>
  <c r="J8502" i="4" l="1"/>
  <c r="J8503" i="4" l="1"/>
  <c r="J8504" i="4" l="1"/>
  <c r="J8505" i="4" l="1"/>
  <c r="J8506" i="4" l="1"/>
  <c r="J8507" i="4" l="1"/>
  <c r="J8508" i="4" l="1"/>
  <c r="J8509" i="4" l="1"/>
  <c r="J8510" i="4" l="1"/>
  <c r="J8511" i="4" l="1"/>
  <c r="J8512" i="4" l="1"/>
  <c r="J8513" i="4" l="1"/>
  <c r="J8514" i="4" l="1"/>
  <c r="J8515" i="4" l="1"/>
  <c r="J8516" i="4" l="1"/>
  <c r="J8517" i="4" l="1"/>
  <c r="J8518" i="4" l="1"/>
  <c r="J8519" i="4" l="1"/>
  <c r="J8520" i="4" l="1"/>
  <c r="J8521" i="4" l="1"/>
  <c r="J8522" i="4" l="1"/>
  <c r="J8523" i="4" l="1"/>
  <c r="J8524" i="4" l="1"/>
  <c r="J8525" i="4" l="1"/>
  <c r="J8526" i="4" l="1"/>
  <c r="J8527" i="4" l="1"/>
  <c r="J8528" i="4" l="1"/>
  <c r="J8529" i="4" l="1"/>
  <c r="J8530" i="4" l="1"/>
  <c r="J8531" i="4" l="1"/>
  <c r="J8532" i="4" l="1"/>
  <c r="J8533" i="4" l="1"/>
  <c r="J8534" i="4" l="1"/>
  <c r="J8535" i="4" l="1"/>
  <c r="J8536" i="4" l="1"/>
  <c r="J8537" i="4" l="1"/>
  <c r="J8538" i="4" l="1"/>
  <c r="J8539" i="4" l="1"/>
  <c r="J8540" i="4" l="1"/>
  <c r="J8541" i="4" l="1"/>
  <c r="J8542" i="4" l="1"/>
  <c r="J8543" i="4" l="1"/>
  <c r="J8544" i="4" l="1"/>
  <c r="J8545" i="4" l="1"/>
  <c r="J8546" i="4" l="1"/>
  <c r="J8547" i="4" l="1"/>
  <c r="J8548" i="4" l="1"/>
  <c r="J8549" i="4" l="1"/>
  <c r="J8550" i="4" l="1"/>
  <c r="J8551" i="4" l="1"/>
  <c r="J8552" i="4" l="1"/>
  <c r="J8553" i="4" l="1"/>
  <c r="J8554" i="4" l="1"/>
  <c r="J8555" i="4" l="1"/>
  <c r="J8556" i="4" l="1"/>
  <c r="J8557" i="4" l="1"/>
  <c r="J8558" i="4" l="1"/>
  <c r="J8559" i="4" l="1"/>
  <c r="J8560" i="4" l="1"/>
  <c r="J8561" i="4" l="1"/>
  <c r="J8562" i="4" l="1"/>
  <c r="J8563" i="4" l="1"/>
  <c r="J8564" i="4" l="1"/>
  <c r="J8565" i="4" l="1"/>
  <c r="J8566" i="4" l="1"/>
  <c r="J8567" i="4" l="1"/>
  <c r="J8568" i="4" l="1"/>
  <c r="J8569" i="4" l="1"/>
  <c r="J8570" i="4" l="1"/>
  <c r="J8571" i="4" l="1"/>
  <c r="J8572" i="4" l="1"/>
  <c r="J8573" i="4" l="1"/>
  <c r="J8574" i="4" l="1"/>
  <c r="J8575" i="4" l="1"/>
  <c r="J8576" i="4" l="1"/>
  <c r="J8577" i="4" l="1"/>
  <c r="J8578" i="4" l="1"/>
  <c r="J8579" i="4" l="1"/>
  <c r="J8580" i="4" l="1"/>
  <c r="J8581" i="4" l="1"/>
  <c r="J8582" i="4" l="1"/>
  <c r="J8583" i="4" l="1"/>
  <c r="J8584" i="4" l="1"/>
  <c r="J8585" i="4" l="1"/>
  <c r="J8586" i="4" l="1"/>
  <c r="J8587" i="4" l="1"/>
  <c r="J8588" i="4" l="1"/>
  <c r="J8589" i="4" l="1"/>
  <c r="J8590" i="4" l="1"/>
  <c r="J8591" i="4" l="1"/>
  <c r="J8592" i="4" l="1"/>
  <c r="J8593" i="4" l="1"/>
  <c r="J8594" i="4" l="1"/>
  <c r="J8595" i="4" l="1"/>
  <c r="J8596" i="4" l="1"/>
  <c r="J8597" i="4" l="1"/>
  <c r="J8598" i="4" l="1"/>
  <c r="J8599" i="4" l="1"/>
  <c r="J8600" i="4" l="1"/>
  <c r="J8601" i="4" l="1"/>
  <c r="J8602" i="4" l="1"/>
  <c r="J8603" i="4" l="1"/>
  <c r="J8604" i="4" l="1"/>
  <c r="J8605" i="4" l="1"/>
  <c r="J8606" i="4" l="1"/>
  <c r="J8607" i="4" l="1"/>
  <c r="J8608" i="4" l="1"/>
  <c r="J8609" i="4" l="1"/>
  <c r="J8610" i="4" l="1"/>
  <c r="J8611" i="4" l="1"/>
  <c r="J8612" i="4" l="1"/>
  <c r="J8613" i="4" l="1"/>
  <c r="J8614" i="4" l="1"/>
  <c r="J8615" i="4" l="1"/>
  <c r="J8616" i="4" l="1"/>
  <c r="J8617" i="4" l="1"/>
  <c r="J8618" i="4" l="1"/>
  <c r="J8619" i="4" l="1"/>
  <c r="J8620" i="4" l="1"/>
  <c r="J8621" i="4" l="1"/>
  <c r="J8622" i="4" l="1"/>
  <c r="J8623" i="4" l="1"/>
  <c r="J8624" i="4" l="1"/>
  <c r="J8625" i="4" l="1"/>
  <c r="J8626" i="4" l="1"/>
  <c r="J8627" i="4" l="1"/>
  <c r="J8628" i="4" l="1"/>
  <c r="J8629" i="4" l="1"/>
  <c r="J8630" i="4" l="1"/>
  <c r="J8631" i="4" l="1"/>
  <c r="J8632" i="4" l="1"/>
  <c r="J8633" i="4" l="1"/>
  <c r="J8634" i="4" l="1"/>
  <c r="J8635" i="4" l="1"/>
  <c r="J8636" i="4" l="1"/>
  <c r="J8637" i="4" l="1"/>
  <c r="J8638" i="4" l="1"/>
  <c r="J8639" i="4" l="1"/>
  <c r="J8640" i="4" l="1"/>
  <c r="J8641" i="4" l="1"/>
  <c r="J8642" i="4" l="1"/>
  <c r="J8643" i="4" l="1"/>
  <c r="J8644" i="4" l="1"/>
  <c r="J8645" i="4" l="1"/>
  <c r="J8646" i="4" l="1"/>
  <c r="J8647" i="4" l="1"/>
  <c r="J8648" i="4" l="1"/>
  <c r="J8649" i="4" l="1"/>
  <c r="J8650" i="4" l="1"/>
  <c r="J8651" i="4" l="1"/>
  <c r="J8652" i="4" l="1"/>
  <c r="J8653" i="4" l="1"/>
  <c r="J8654" i="4" l="1"/>
  <c r="J8655" i="4" l="1"/>
  <c r="J8656" i="4" l="1"/>
  <c r="J8657" i="4" l="1"/>
  <c r="J8658" i="4" l="1"/>
  <c r="J8659" i="4" l="1"/>
  <c r="J8660" i="4" l="1"/>
  <c r="J8661" i="4" l="1"/>
  <c r="J8662" i="4" l="1"/>
  <c r="J8663" i="4" l="1"/>
  <c r="J8664" i="4" l="1"/>
  <c r="J8665" i="4" l="1"/>
  <c r="J8666" i="4" l="1"/>
  <c r="J8667" i="4" l="1"/>
  <c r="J8668" i="4" l="1"/>
  <c r="J8669" i="4" l="1"/>
  <c r="J8670" i="4" l="1"/>
  <c r="J8671" i="4" l="1"/>
  <c r="J8672" i="4" l="1"/>
  <c r="J8673" i="4" l="1"/>
  <c r="J8674" i="4" l="1"/>
  <c r="J8675" i="4" l="1"/>
  <c r="J8676" i="4" l="1"/>
  <c r="J8677" i="4" l="1"/>
  <c r="J8678" i="4" l="1"/>
  <c r="J8679" i="4" l="1"/>
  <c r="J8680" i="4" l="1"/>
  <c r="J8681" i="4" l="1"/>
  <c r="J8682" i="4" l="1"/>
  <c r="J8683" i="4" l="1"/>
  <c r="J8684" i="4" l="1"/>
  <c r="J8685" i="4" l="1"/>
  <c r="J8686" i="4" l="1"/>
  <c r="J8687" i="4" l="1"/>
  <c r="J8688" i="4" l="1"/>
  <c r="J8689" i="4" l="1"/>
  <c r="J8690" i="4" l="1"/>
  <c r="J8691" i="4" l="1"/>
  <c r="J8692" i="4" l="1"/>
  <c r="J8693" i="4" l="1"/>
  <c r="J8694" i="4" l="1"/>
  <c r="J8695" i="4" l="1"/>
  <c r="J8696" i="4" l="1"/>
  <c r="J8697" i="4" l="1"/>
  <c r="J8698" i="4" l="1"/>
  <c r="J8699" i="4" l="1"/>
  <c r="J8700" i="4" l="1"/>
  <c r="J8701" i="4" l="1"/>
  <c r="J8702" i="4" l="1"/>
  <c r="J8703" i="4" l="1"/>
  <c r="J8704" i="4" l="1"/>
  <c r="J8705" i="4" l="1"/>
  <c r="J8706" i="4" l="1"/>
  <c r="J8707" i="4" l="1"/>
  <c r="J8708" i="4" l="1"/>
  <c r="J8709" i="4" l="1"/>
  <c r="J8710" i="4" l="1"/>
  <c r="J8711" i="4" l="1"/>
  <c r="J8712" i="4" l="1"/>
  <c r="J8713" i="4" l="1"/>
  <c r="J8714" i="4" l="1"/>
  <c r="J8715" i="4" l="1"/>
  <c r="J8716" i="4" l="1"/>
  <c r="J8717" i="4" l="1"/>
  <c r="J8718" i="4" l="1"/>
  <c r="J8719" i="4" l="1"/>
  <c r="J8720" i="4" l="1"/>
  <c r="J8721" i="4" l="1"/>
  <c r="J8722" i="4" l="1"/>
  <c r="J8723" i="4" l="1"/>
  <c r="J8724" i="4" l="1"/>
  <c r="J8725" i="4" l="1"/>
  <c r="J8726" i="4" l="1"/>
  <c r="J8727" i="4" l="1"/>
  <c r="J8728" i="4" l="1"/>
  <c r="J8729" i="4" l="1"/>
  <c r="J8730" i="4" l="1"/>
  <c r="J8731" i="4" l="1"/>
  <c r="J8732" i="4" l="1"/>
  <c r="J8733" i="4" l="1"/>
  <c r="J8734" i="4" l="1"/>
  <c r="J8735" i="4" l="1"/>
  <c r="J8736" i="4" l="1"/>
  <c r="J8737" i="4" l="1"/>
  <c r="J8738" i="4" l="1"/>
  <c r="J8739" i="4" l="1"/>
  <c r="J8740" i="4" l="1"/>
  <c r="J8741" i="4" l="1"/>
  <c r="J8742" i="4" l="1"/>
  <c r="J8743" i="4" l="1"/>
  <c r="J8744" i="4" l="1"/>
  <c r="J8745" i="4" l="1"/>
  <c r="J8746" i="4" l="1"/>
  <c r="J8747" i="4" l="1"/>
  <c r="J8748" i="4" l="1"/>
  <c r="J8749" i="4" l="1"/>
  <c r="J8750" i="4" l="1"/>
  <c r="J8751" i="4" l="1"/>
  <c r="J8752" i="4" l="1"/>
  <c r="J8753" i="4" l="1"/>
  <c r="J8754" i="4" l="1"/>
  <c r="J8755" i="4" l="1"/>
  <c r="J8756" i="4" l="1"/>
  <c r="J8757" i="4" l="1"/>
  <c r="J8758" i="4" l="1"/>
  <c r="J8759" i="4" l="1"/>
  <c r="J8760" i="4" l="1"/>
  <c r="J8761" i="4" l="1"/>
  <c r="J8762" i="4" l="1"/>
  <c r="J8763" i="4" l="1"/>
  <c r="J8764" i="4" l="1"/>
  <c r="J8765" i="4" l="1"/>
  <c r="J8766" i="4" l="1"/>
  <c r="J8767" i="4" l="1"/>
  <c r="J8768" i="4" l="1"/>
  <c r="J8769" i="4" l="1"/>
  <c r="J8770" i="4" l="1"/>
  <c r="J8771" i="4" l="1"/>
  <c r="J8772" i="4" l="1"/>
  <c r="J8773" i="4" l="1"/>
  <c r="J8774" i="4" l="1"/>
  <c r="J8775" i="4" l="1"/>
  <c r="J8776" i="4" l="1"/>
  <c r="J8777" i="4" l="1"/>
  <c r="J8778" i="4" l="1"/>
  <c r="J8779" i="4" l="1"/>
  <c r="J8780" i="4" l="1"/>
  <c r="J8781" i="4" l="1"/>
  <c r="J8782" i="4" l="1"/>
  <c r="J8783" i="4" l="1"/>
  <c r="J8784" i="4" l="1"/>
  <c r="J8785" i="4" l="1"/>
  <c r="J8786" i="4" l="1"/>
  <c r="J8787" i="4" l="1"/>
  <c r="J8788" i="4" l="1"/>
  <c r="J8789" i="4" l="1"/>
  <c r="J8790" i="4" l="1"/>
  <c r="J8791" i="4" l="1"/>
  <c r="J8792" i="4" l="1"/>
  <c r="J8793" i="4" l="1"/>
  <c r="J8794" i="4" l="1"/>
  <c r="J8795" i="4" l="1"/>
  <c r="J8796" i="4" l="1"/>
  <c r="J8797" i="4" l="1"/>
  <c r="J8798" i="4" l="1"/>
  <c r="J8799" i="4" l="1"/>
  <c r="J8800" i="4" l="1"/>
  <c r="J8801" i="4" l="1"/>
  <c r="J8802" i="4" l="1"/>
  <c r="J8803" i="4" l="1"/>
  <c r="J8804" i="4" l="1"/>
  <c r="J8805" i="4" l="1"/>
  <c r="J8806" i="4" l="1"/>
  <c r="J8807" i="4" l="1"/>
  <c r="J8808" i="4" l="1"/>
  <c r="J8809" i="4" l="1"/>
  <c r="J8810" i="4" l="1"/>
  <c r="J8811" i="4" l="1"/>
  <c r="J8812" i="4" l="1"/>
  <c r="J8813" i="4" l="1"/>
  <c r="J8814" i="4" l="1"/>
  <c r="J8815" i="4" l="1"/>
  <c r="J8816" i="4" l="1"/>
  <c r="J8817" i="4" l="1"/>
  <c r="J8818" i="4" l="1"/>
  <c r="J8819" i="4" l="1"/>
  <c r="J8820" i="4" l="1"/>
  <c r="J8821" i="4" l="1"/>
  <c r="J8822" i="4" l="1"/>
  <c r="J8823" i="4" l="1"/>
  <c r="J8824" i="4" l="1"/>
  <c r="J8825" i="4" l="1"/>
  <c r="J8826" i="4" l="1"/>
  <c r="J8827" i="4" l="1"/>
  <c r="J8828" i="4" l="1"/>
  <c r="J8829" i="4" l="1"/>
  <c r="J8830" i="4" l="1"/>
  <c r="J8831" i="4" l="1"/>
  <c r="J8832" i="4" l="1"/>
  <c r="J8833" i="4" l="1"/>
  <c r="J8834" i="4" l="1"/>
  <c r="J8835" i="4" l="1"/>
  <c r="J8836" i="4" l="1"/>
  <c r="J8837" i="4" l="1"/>
  <c r="J8838" i="4" l="1"/>
  <c r="J8839" i="4" l="1"/>
  <c r="J8840" i="4" l="1"/>
  <c r="J8841" i="4" l="1"/>
  <c r="J8842" i="4" l="1"/>
  <c r="J8843" i="4" l="1"/>
  <c r="J8844" i="4" l="1"/>
  <c r="J8845" i="4" l="1"/>
  <c r="J8846" i="4" l="1"/>
  <c r="J8847" i="4" l="1"/>
  <c r="J8848" i="4" l="1"/>
  <c r="J8849" i="4" l="1"/>
  <c r="J8850" i="4" l="1"/>
  <c r="J8851" i="4" l="1"/>
  <c r="J8852" i="4" l="1"/>
  <c r="J8853" i="4" l="1"/>
  <c r="J8854" i="4" l="1"/>
  <c r="J8855" i="4" l="1"/>
  <c r="J8856" i="4" l="1"/>
  <c r="J8857" i="4" l="1"/>
  <c r="J8858" i="4" l="1"/>
  <c r="J8859" i="4" l="1"/>
  <c r="J8860" i="4" l="1"/>
  <c r="J8861" i="4" l="1"/>
  <c r="J8862" i="4" l="1"/>
  <c r="J8863" i="4" l="1"/>
  <c r="J8864" i="4" l="1"/>
  <c r="J8865" i="4" l="1"/>
  <c r="J8866" i="4" l="1"/>
  <c r="J8867" i="4" l="1"/>
  <c r="J8868" i="4" l="1"/>
  <c r="J8869" i="4" l="1"/>
  <c r="J8870" i="4" l="1"/>
  <c r="J8871" i="4" l="1"/>
  <c r="J8872" i="4" l="1"/>
  <c r="J8873" i="4" l="1"/>
  <c r="J8874" i="4" l="1"/>
  <c r="J8875" i="4" l="1"/>
  <c r="J8876" i="4" l="1"/>
  <c r="J8877" i="4" l="1"/>
  <c r="J8878" i="4" l="1"/>
  <c r="J8879" i="4" l="1"/>
  <c r="J8880" i="4" l="1"/>
  <c r="J8881" i="4" l="1"/>
  <c r="J8882" i="4" l="1"/>
  <c r="J8883" i="4" l="1"/>
  <c r="J8884" i="4" l="1"/>
  <c r="J8885" i="4" l="1"/>
  <c r="J8886" i="4" l="1"/>
  <c r="J8887" i="4" l="1"/>
  <c r="J8888" i="4" l="1"/>
  <c r="J8889" i="4" l="1"/>
  <c r="J8890" i="4" l="1"/>
  <c r="J8891" i="4" l="1"/>
  <c r="J8892" i="4" l="1"/>
  <c r="J8893" i="4" l="1"/>
  <c r="J8894" i="4" l="1"/>
  <c r="J8895" i="4" l="1"/>
  <c r="J8896" i="4" l="1"/>
  <c r="J8897" i="4" l="1"/>
  <c r="J8898" i="4" l="1"/>
  <c r="J8899" i="4" l="1"/>
  <c r="J8900" i="4" l="1"/>
  <c r="J8901" i="4" l="1"/>
  <c r="J8902" i="4" l="1"/>
  <c r="J8903" i="4" l="1"/>
  <c r="J8904" i="4" l="1"/>
  <c r="J8905" i="4" l="1"/>
  <c r="J8906" i="4" l="1"/>
  <c r="J8907" i="4" l="1"/>
  <c r="J8908" i="4" l="1"/>
  <c r="J8909" i="4" l="1"/>
  <c r="J8910" i="4" l="1"/>
  <c r="J8911" i="4" l="1"/>
  <c r="J8912" i="4" l="1"/>
  <c r="J8913" i="4" l="1"/>
  <c r="J8914" i="4" l="1"/>
  <c r="J8915" i="4" l="1"/>
  <c r="J8916" i="4" l="1"/>
  <c r="J8917" i="4" l="1"/>
  <c r="J8918" i="4" l="1"/>
  <c r="J8919" i="4" l="1"/>
  <c r="J8920" i="4" l="1"/>
  <c r="J8921" i="4" l="1"/>
  <c r="J8922" i="4" l="1"/>
  <c r="J8923" i="4" l="1"/>
  <c r="J8924" i="4" l="1"/>
  <c r="J8925" i="4" l="1"/>
  <c r="J8926" i="4" l="1"/>
  <c r="J8927" i="4" l="1"/>
  <c r="J8928" i="4" l="1"/>
  <c r="J8929" i="4" l="1"/>
  <c r="J8930" i="4" l="1"/>
  <c r="J8931" i="4" l="1"/>
  <c r="J8932" i="4" l="1"/>
  <c r="J8933" i="4" l="1"/>
  <c r="J8934" i="4" l="1"/>
  <c r="J8935" i="4" l="1"/>
  <c r="J8936" i="4" l="1"/>
  <c r="J8937" i="4" l="1"/>
  <c r="J8938" i="4" l="1"/>
  <c r="J8939" i="4" l="1"/>
  <c r="J8940" i="4" l="1"/>
  <c r="J8941" i="4" l="1"/>
  <c r="J8942" i="4" l="1"/>
  <c r="J8943" i="4" l="1"/>
  <c r="J8944" i="4" l="1"/>
  <c r="J8945" i="4" l="1"/>
  <c r="J8946" i="4" l="1"/>
  <c r="J8947" i="4" l="1"/>
  <c r="J8948" i="4" l="1"/>
  <c r="J8949" i="4" l="1"/>
  <c r="J8950" i="4" l="1"/>
  <c r="J8951" i="4" l="1"/>
  <c r="J8952" i="4" l="1"/>
  <c r="J8953" i="4" l="1"/>
  <c r="J8954" i="4" l="1"/>
  <c r="J8955" i="4" l="1"/>
  <c r="J8956" i="4" l="1"/>
  <c r="J8957" i="4" l="1"/>
  <c r="J8958" i="4" l="1"/>
  <c r="J8959" i="4" l="1"/>
  <c r="J8960" i="4" l="1"/>
  <c r="J8961" i="4" l="1"/>
  <c r="J8962" i="4" l="1"/>
  <c r="J8963" i="4" l="1"/>
  <c r="J8964" i="4" l="1"/>
  <c r="J8965" i="4" l="1"/>
  <c r="J8966" i="4" l="1"/>
  <c r="J8967" i="4" l="1"/>
  <c r="J8968" i="4" l="1"/>
  <c r="J8969" i="4" l="1"/>
  <c r="J8970" i="4" l="1"/>
  <c r="J8971" i="4" l="1"/>
  <c r="J8972" i="4" l="1"/>
  <c r="J8973" i="4" l="1"/>
  <c r="J8974" i="4" l="1"/>
  <c r="J8975" i="4" l="1"/>
  <c r="J8976" i="4" l="1"/>
  <c r="J8977" i="4" l="1"/>
  <c r="J8978" i="4" l="1"/>
  <c r="J8979" i="4" l="1"/>
  <c r="J8980" i="4" l="1"/>
  <c r="J8981" i="4" l="1"/>
  <c r="J8982" i="4" l="1"/>
  <c r="J8983" i="4" l="1"/>
  <c r="J8984" i="4" l="1"/>
  <c r="J8985" i="4" l="1"/>
  <c r="J8986" i="4" l="1"/>
  <c r="J8987" i="4" l="1"/>
  <c r="J8988" i="4" l="1"/>
  <c r="J8989" i="4" l="1"/>
  <c r="J8990" i="4" l="1"/>
  <c r="J8991" i="4" l="1"/>
  <c r="J8992" i="4" l="1"/>
  <c r="J8993" i="4" l="1"/>
  <c r="J8994" i="4" l="1"/>
  <c r="J8995" i="4" l="1"/>
  <c r="J8996" i="4" l="1"/>
  <c r="J8997" i="4" l="1"/>
  <c r="J8998" i="4" l="1"/>
  <c r="J8999" i="4" l="1"/>
  <c r="J9000" i="4" l="1"/>
  <c r="J9001" i="4" l="1"/>
  <c r="J9002" i="4" l="1"/>
  <c r="J9003" i="4" l="1"/>
  <c r="J9004" i="4" l="1"/>
  <c r="J9005" i="4" l="1"/>
  <c r="J9006" i="4" l="1"/>
  <c r="J9007" i="4" l="1"/>
  <c r="J9008" i="4" l="1"/>
  <c r="J9009" i="4" l="1"/>
  <c r="J9010" i="4" l="1"/>
  <c r="J9011" i="4" l="1"/>
  <c r="J9012" i="4" l="1"/>
  <c r="J9013" i="4" l="1"/>
  <c r="J9014" i="4" l="1"/>
  <c r="J9015" i="4" l="1"/>
  <c r="J9016" i="4" l="1"/>
  <c r="J9017" i="4" l="1"/>
  <c r="J9018" i="4" l="1"/>
  <c r="J9019" i="4" l="1"/>
  <c r="J9020" i="4" l="1"/>
  <c r="J9021" i="4" l="1"/>
  <c r="J9022" i="4" l="1"/>
  <c r="J9023" i="4" l="1"/>
  <c r="J9024" i="4" l="1"/>
  <c r="J9025" i="4" l="1"/>
  <c r="J9026" i="4" l="1"/>
  <c r="J9027" i="4" l="1"/>
  <c r="J9028" i="4" l="1"/>
  <c r="J9029" i="4" l="1"/>
  <c r="J9030" i="4" l="1"/>
  <c r="J9031" i="4" l="1"/>
  <c r="J9032" i="4" l="1"/>
  <c r="J9033" i="4" l="1"/>
  <c r="J9034" i="4" l="1"/>
  <c r="J9035" i="4" l="1"/>
  <c r="J9036" i="4" l="1"/>
  <c r="J9037" i="4" l="1"/>
  <c r="J9038" i="4" l="1"/>
  <c r="J9039" i="4" l="1"/>
  <c r="J9040" i="4" l="1"/>
  <c r="J9041" i="4" l="1"/>
  <c r="J9042" i="4" l="1"/>
  <c r="J9043" i="4" l="1"/>
  <c r="J9044" i="4" l="1"/>
  <c r="J9045" i="4" l="1"/>
  <c r="J9046" i="4" l="1"/>
  <c r="J9047" i="4" l="1"/>
  <c r="J9048" i="4" l="1"/>
  <c r="J9049" i="4" l="1"/>
  <c r="J9050" i="4" l="1"/>
  <c r="J9051" i="4" l="1"/>
  <c r="J9052" i="4" l="1"/>
  <c r="J9053" i="4" l="1"/>
  <c r="J9054" i="4" l="1"/>
  <c r="J9055" i="4" l="1"/>
  <c r="J9056" i="4" l="1"/>
  <c r="J9057" i="4" l="1"/>
  <c r="J9058" i="4" l="1"/>
  <c r="J9059" i="4" l="1"/>
  <c r="J9060" i="4" l="1"/>
  <c r="J9061" i="4" l="1"/>
  <c r="J9062" i="4" l="1"/>
  <c r="J9063" i="4" l="1"/>
  <c r="J9064" i="4" l="1"/>
  <c r="J9065" i="4" l="1"/>
  <c r="J9066" i="4" l="1"/>
  <c r="J9067" i="4" l="1"/>
  <c r="J9068" i="4" l="1"/>
  <c r="J9069" i="4" l="1"/>
  <c r="J9070" i="4" l="1"/>
  <c r="J9071" i="4" l="1"/>
  <c r="J9072" i="4" l="1"/>
  <c r="J9073" i="4" l="1"/>
  <c r="J9074" i="4" l="1"/>
  <c r="J9075" i="4" l="1"/>
  <c r="J9076" i="4" l="1"/>
  <c r="J9077" i="4" l="1"/>
  <c r="J9078" i="4" l="1"/>
  <c r="J9079" i="4" l="1"/>
  <c r="J9080" i="4" l="1"/>
  <c r="J9081" i="4" l="1"/>
  <c r="J9082" i="4" l="1"/>
  <c r="J9083" i="4" l="1"/>
  <c r="J9084" i="4" l="1"/>
  <c r="J9085" i="4" l="1"/>
  <c r="J9086" i="4" l="1"/>
  <c r="J9087" i="4" l="1"/>
  <c r="J9088" i="4" l="1"/>
  <c r="J9089" i="4" l="1"/>
  <c r="J9090" i="4" l="1"/>
  <c r="J9091" i="4" l="1"/>
  <c r="J9092" i="4" l="1"/>
  <c r="J9093" i="4" l="1"/>
  <c r="J9094" i="4" l="1"/>
  <c r="J9095" i="4" l="1"/>
  <c r="J9096" i="4" l="1"/>
  <c r="J9097" i="4" l="1"/>
  <c r="J9098" i="4" l="1"/>
  <c r="J9099" i="4" l="1"/>
  <c r="J9100" i="4" l="1"/>
  <c r="J9101" i="4" l="1"/>
  <c r="J9102" i="4" l="1"/>
  <c r="J9103" i="4" l="1"/>
  <c r="J9104" i="4" l="1"/>
  <c r="J9105" i="4" l="1"/>
  <c r="J9106" i="4" l="1"/>
  <c r="J9107" i="4" l="1"/>
  <c r="J9108" i="4" l="1"/>
  <c r="J9109" i="4" l="1"/>
  <c r="J9110" i="4" l="1"/>
  <c r="J9111" i="4" l="1"/>
  <c r="J9112" i="4" l="1"/>
  <c r="J9113" i="4" l="1"/>
  <c r="J9114" i="4" l="1"/>
  <c r="J9115" i="4" l="1"/>
  <c r="J9116" i="4" l="1"/>
  <c r="J9117" i="4" l="1"/>
  <c r="J9118" i="4" l="1"/>
  <c r="J9119" i="4" l="1"/>
  <c r="J9120" i="4" l="1"/>
  <c r="J9121" i="4" l="1"/>
  <c r="J9122" i="4" l="1"/>
  <c r="J9123" i="4" l="1"/>
  <c r="J9124" i="4" l="1"/>
  <c r="J9125" i="4" l="1"/>
  <c r="J9126" i="4" l="1"/>
  <c r="J9127" i="4" l="1"/>
  <c r="J9128" i="4" l="1"/>
  <c r="J9129" i="4" l="1"/>
  <c r="J9130" i="4" l="1"/>
  <c r="J9131" i="4" l="1"/>
  <c r="J9132" i="4" l="1"/>
  <c r="J9133" i="4" l="1"/>
  <c r="J9134" i="4" l="1"/>
  <c r="J9135" i="4" l="1"/>
  <c r="J9136" i="4" l="1"/>
  <c r="J9137" i="4" l="1"/>
  <c r="J9138" i="4" l="1"/>
  <c r="J9139" i="4" l="1"/>
  <c r="J9140" i="4" l="1"/>
  <c r="J9141" i="4" l="1"/>
  <c r="J9142" i="4" l="1"/>
  <c r="J9143" i="4" l="1"/>
  <c r="J9144" i="4" l="1"/>
  <c r="J9145" i="4" l="1"/>
  <c r="J9146" i="4" l="1"/>
  <c r="J9147" i="4" l="1"/>
  <c r="J9148" i="4" l="1"/>
  <c r="J9149" i="4" l="1"/>
  <c r="J9150" i="4" l="1"/>
  <c r="J9151" i="4" l="1"/>
  <c r="J9152" i="4" l="1"/>
  <c r="J9153" i="4" l="1"/>
  <c r="J9154" i="4" l="1"/>
  <c r="J9155" i="4" l="1"/>
  <c r="J9156" i="4" l="1"/>
  <c r="J9157" i="4" l="1"/>
  <c r="J9158" i="4" l="1"/>
  <c r="J9159" i="4" l="1"/>
  <c r="J9160" i="4" l="1"/>
  <c r="J9161" i="4" l="1"/>
  <c r="J9162" i="4" l="1"/>
  <c r="J9163" i="4" l="1"/>
  <c r="J9164" i="4" l="1"/>
  <c r="J9165" i="4" l="1"/>
  <c r="J9166" i="4" l="1"/>
  <c r="J9167" i="4" l="1"/>
  <c r="J9168" i="4" l="1"/>
  <c r="J9169" i="4" l="1"/>
  <c r="J9170" i="4" l="1"/>
  <c r="J9171" i="4" l="1"/>
  <c r="J9172" i="4" l="1"/>
  <c r="J9173" i="4" l="1"/>
  <c r="J9174" i="4" l="1"/>
  <c r="J9175" i="4" l="1"/>
  <c r="J9176" i="4" l="1"/>
  <c r="J9177" i="4" l="1"/>
  <c r="J9178" i="4" l="1"/>
  <c r="J9179" i="4" l="1"/>
  <c r="J9180" i="4" l="1"/>
  <c r="J9181" i="4" l="1"/>
  <c r="J9182" i="4" l="1"/>
  <c r="J9183" i="4" l="1"/>
  <c r="J9184" i="4" l="1"/>
  <c r="J9185" i="4" l="1"/>
  <c r="J9186" i="4" l="1"/>
  <c r="J9187" i="4" l="1"/>
  <c r="J9188" i="4" l="1"/>
  <c r="J9189" i="4" l="1"/>
  <c r="J9190" i="4" l="1"/>
  <c r="J9191" i="4" l="1"/>
  <c r="J9192" i="4" l="1"/>
  <c r="J9193" i="4" l="1"/>
  <c r="J9194" i="4" l="1"/>
  <c r="J9195" i="4" l="1"/>
  <c r="J9196" i="4" l="1"/>
  <c r="J9197" i="4" l="1"/>
  <c r="J9198" i="4" l="1"/>
  <c r="J9199" i="4" l="1"/>
  <c r="J9200" i="4" l="1"/>
  <c r="J9201" i="4" l="1"/>
  <c r="J9202" i="4" l="1"/>
  <c r="J9203" i="4" l="1"/>
  <c r="J9204" i="4" l="1"/>
  <c r="J9205" i="4" l="1"/>
  <c r="J9206" i="4" l="1"/>
  <c r="J9207" i="4" l="1"/>
  <c r="J9208" i="4" l="1"/>
  <c r="J9209" i="4" l="1"/>
  <c r="J9210" i="4" l="1"/>
  <c r="J9211" i="4" l="1"/>
  <c r="J9212" i="4" l="1"/>
  <c r="J9213" i="4" l="1"/>
  <c r="J9214" i="4" l="1"/>
  <c r="J9215" i="4" l="1"/>
  <c r="J9216" i="4" l="1"/>
  <c r="J9217" i="4" l="1"/>
  <c r="J9218" i="4" l="1"/>
  <c r="J9219" i="4" l="1"/>
  <c r="J9220" i="4" l="1"/>
  <c r="J9221" i="4" l="1"/>
  <c r="J9222" i="4" l="1"/>
  <c r="J9223" i="4" l="1"/>
  <c r="J9224" i="4" l="1"/>
  <c r="J9225" i="4" l="1"/>
  <c r="J9226" i="4" l="1"/>
  <c r="J9227" i="4" l="1"/>
  <c r="J9228" i="4" l="1"/>
  <c r="J9229" i="4" l="1"/>
  <c r="J9230" i="4" l="1"/>
  <c r="J9231" i="4" l="1"/>
  <c r="J9232" i="4" l="1"/>
  <c r="J9233" i="4" l="1"/>
  <c r="J9234" i="4" l="1"/>
  <c r="J9235" i="4" l="1"/>
  <c r="J9236" i="4" l="1"/>
  <c r="J9237" i="4" l="1"/>
  <c r="J9238" i="4" l="1"/>
  <c r="J9239" i="4" l="1"/>
  <c r="J9240" i="4" l="1"/>
  <c r="J9241" i="4" l="1"/>
  <c r="J9242" i="4" l="1"/>
  <c r="J9243" i="4" l="1"/>
  <c r="J9244" i="4" l="1"/>
  <c r="J9245" i="4" l="1"/>
  <c r="J9246" i="4" l="1"/>
  <c r="J9247" i="4" l="1"/>
  <c r="J9248" i="4" l="1"/>
  <c r="J9249" i="4" l="1"/>
  <c r="J9250" i="4" l="1"/>
  <c r="J9251" i="4" l="1"/>
  <c r="J9252" i="4" l="1"/>
  <c r="J9253" i="4" l="1"/>
  <c r="J9254" i="4" l="1"/>
  <c r="J9255" i="4" l="1"/>
  <c r="J9256" i="4" l="1"/>
  <c r="J9257" i="4" l="1"/>
  <c r="J9258" i="4" l="1"/>
  <c r="J9259" i="4" l="1"/>
  <c r="J9260" i="4" l="1"/>
  <c r="J9261" i="4" l="1"/>
  <c r="J9262" i="4" l="1"/>
  <c r="J9263" i="4" l="1"/>
  <c r="J9264" i="4" l="1"/>
  <c r="J9265" i="4" l="1"/>
  <c r="J9266" i="4" l="1"/>
  <c r="J9267" i="4" l="1"/>
  <c r="J9268" i="4" l="1"/>
  <c r="J9269" i="4" l="1"/>
  <c r="J9270" i="4" l="1"/>
  <c r="J9271" i="4" l="1"/>
  <c r="J9272" i="4" l="1"/>
  <c r="J9273" i="4" l="1"/>
  <c r="J9274" i="4" l="1"/>
  <c r="J9275" i="4" l="1"/>
  <c r="J9276" i="4" l="1"/>
  <c r="J9277" i="4" l="1"/>
  <c r="J9278" i="4" l="1"/>
  <c r="J9279" i="4" l="1"/>
  <c r="J9280" i="4" l="1"/>
  <c r="J9281" i="4" l="1"/>
  <c r="J9282" i="4" l="1"/>
  <c r="J9283" i="4" l="1"/>
  <c r="J9284" i="4" l="1"/>
  <c r="J9285" i="4" l="1"/>
  <c r="J9286" i="4" l="1"/>
  <c r="J9287" i="4" l="1"/>
  <c r="J9288" i="4" l="1"/>
  <c r="J9289" i="4" l="1"/>
  <c r="J9290" i="4" l="1"/>
  <c r="J9291" i="4" l="1"/>
  <c r="J9292" i="4" l="1"/>
  <c r="J9293" i="4" l="1"/>
  <c r="J9294" i="4" l="1"/>
  <c r="J9295" i="4" l="1"/>
  <c r="J9296" i="4" l="1"/>
  <c r="J9297" i="4" l="1"/>
  <c r="J9298" i="4" l="1"/>
  <c r="J9299" i="4" l="1"/>
  <c r="J9300" i="4" l="1"/>
  <c r="J9301" i="4" l="1"/>
  <c r="J9302" i="4" l="1"/>
  <c r="J9303" i="4" l="1"/>
  <c r="J9304" i="4" l="1"/>
  <c r="J9305" i="4" l="1"/>
  <c r="J9306" i="4" l="1"/>
  <c r="J9307" i="4" l="1"/>
  <c r="J9308" i="4" l="1"/>
  <c r="J9309" i="4" l="1"/>
  <c r="J9310" i="4" l="1"/>
  <c r="J9311" i="4" l="1"/>
  <c r="J9312" i="4" l="1"/>
  <c r="J9313" i="4" l="1"/>
  <c r="J9314" i="4" l="1"/>
  <c r="J9315" i="4" l="1"/>
  <c r="J9316" i="4" l="1"/>
  <c r="J9317" i="4" l="1"/>
  <c r="J9318" i="4" l="1"/>
  <c r="J9319" i="4" l="1"/>
  <c r="J9320" i="4" l="1"/>
  <c r="J9321" i="4" l="1"/>
  <c r="J9322" i="4" l="1"/>
  <c r="J9323" i="4" l="1"/>
  <c r="J9324" i="4" l="1"/>
  <c r="J9325" i="4" l="1"/>
  <c r="J9326" i="4" l="1"/>
  <c r="J9327" i="4" l="1"/>
  <c r="J9328" i="4" l="1"/>
  <c r="J9329" i="4" l="1"/>
  <c r="J9330" i="4" l="1"/>
  <c r="J9331" i="4" l="1"/>
  <c r="J9332" i="4" l="1"/>
  <c r="J9333" i="4" l="1"/>
  <c r="J9334" i="4" l="1"/>
  <c r="J9335" i="4" l="1"/>
  <c r="J9336" i="4" l="1"/>
  <c r="J9337" i="4" l="1"/>
  <c r="J9338" i="4" l="1"/>
  <c r="J9339" i="4" l="1"/>
  <c r="J9340" i="4" l="1"/>
  <c r="J9341" i="4" l="1"/>
  <c r="J9342" i="4" l="1"/>
  <c r="J9343" i="4" l="1"/>
  <c r="J9344" i="4" l="1"/>
  <c r="J9345" i="4" l="1"/>
  <c r="J9346" i="4" l="1"/>
  <c r="J9347" i="4" l="1"/>
  <c r="J9348" i="4" l="1"/>
  <c r="J9349" i="4" l="1"/>
  <c r="J9350" i="4" l="1"/>
  <c r="J9351" i="4" l="1"/>
  <c r="J9352" i="4" l="1"/>
  <c r="J9353" i="4" l="1"/>
  <c r="J9354" i="4" l="1"/>
  <c r="J9355" i="4" l="1"/>
  <c r="J9356" i="4" l="1"/>
  <c r="J9357" i="4" l="1"/>
  <c r="J9358" i="4" l="1"/>
  <c r="J9359" i="4" l="1"/>
  <c r="J9360" i="4" l="1"/>
  <c r="J9361" i="4" l="1"/>
  <c r="J9362" i="4" l="1"/>
  <c r="J9363" i="4" l="1"/>
  <c r="J9364" i="4" l="1"/>
  <c r="J9365" i="4" l="1"/>
  <c r="J9366" i="4" l="1"/>
  <c r="J9367" i="4" l="1"/>
  <c r="J9368" i="4" l="1"/>
  <c r="J9369" i="4" l="1"/>
  <c r="J9370" i="4" l="1"/>
  <c r="J9371" i="4" l="1"/>
  <c r="J9372" i="4" l="1"/>
  <c r="J9373" i="4" l="1"/>
  <c r="J9374" i="4" l="1"/>
  <c r="J9375" i="4" l="1"/>
  <c r="J9376" i="4" l="1"/>
  <c r="J9377" i="4" l="1"/>
  <c r="J9378" i="4" l="1"/>
  <c r="J9379" i="4" l="1"/>
  <c r="J9380" i="4" l="1"/>
  <c r="J9381" i="4" l="1"/>
  <c r="J9382" i="4" l="1"/>
  <c r="J9383" i="4" l="1"/>
  <c r="J9384" i="4" l="1"/>
  <c r="J9385" i="4" l="1"/>
  <c r="J9386" i="4" l="1"/>
  <c r="J9387" i="4" l="1"/>
  <c r="J9388" i="4" l="1"/>
  <c r="J9389" i="4" l="1"/>
  <c r="J9390" i="4" l="1"/>
  <c r="J9391" i="4" l="1"/>
  <c r="J9392" i="4" l="1"/>
  <c r="J9393" i="4" l="1"/>
  <c r="J9394" i="4" l="1"/>
  <c r="J9395" i="4" l="1"/>
  <c r="J9396" i="4" l="1"/>
  <c r="J9397" i="4" l="1"/>
  <c r="J9398" i="4" l="1"/>
  <c r="J9399" i="4" l="1"/>
  <c r="J9400" i="4" l="1"/>
  <c r="J9401" i="4" l="1"/>
  <c r="J9402" i="4" l="1"/>
  <c r="J9403" i="4" l="1"/>
  <c r="J9404" i="4" l="1"/>
  <c r="J9405" i="4" l="1"/>
  <c r="J9406" i="4" l="1"/>
  <c r="J9407" i="4" l="1"/>
  <c r="J9408" i="4" l="1"/>
  <c r="J9409" i="4" l="1"/>
  <c r="J9410" i="4" l="1"/>
  <c r="J9411" i="4" l="1"/>
  <c r="J9412" i="4" l="1"/>
  <c r="J9413" i="4" l="1"/>
  <c r="J9414" i="4" l="1"/>
  <c r="J9415" i="4" l="1"/>
  <c r="J9416" i="4" l="1"/>
  <c r="J9417" i="4" l="1"/>
  <c r="J9418" i="4" l="1"/>
  <c r="J9419" i="4" l="1"/>
  <c r="J9420" i="4" l="1"/>
  <c r="J9421" i="4" l="1"/>
  <c r="J9422" i="4" l="1"/>
  <c r="J9423" i="4" l="1"/>
  <c r="J9424" i="4" l="1"/>
  <c r="J9425" i="4" l="1"/>
  <c r="J9426" i="4" l="1"/>
  <c r="J9427" i="4" l="1"/>
  <c r="J9428" i="4" l="1"/>
  <c r="J9429" i="4" l="1"/>
  <c r="J9430" i="4" l="1"/>
  <c r="J9431" i="4" l="1"/>
  <c r="J9432" i="4" l="1"/>
  <c r="J9433" i="4" l="1"/>
  <c r="J9434" i="4" l="1"/>
  <c r="J9435" i="4" l="1"/>
  <c r="J9436" i="4" l="1"/>
  <c r="J9437" i="4" l="1"/>
  <c r="J9438" i="4" l="1"/>
  <c r="J9439" i="4" l="1"/>
  <c r="J9440" i="4" l="1"/>
  <c r="J9441" i="4" l="1"/>
  <c r="J9442" i="4" l="1"/>
  <c r="J9443" i="4" l="1"/>
  <c r="J9444" i="4" l="1"/>
  <c r="J9445" i="4" l="1"/>
  <c r="J9446" i="4" l="1"/>
  <c r="J9447" i="4" l="1"/>
  <c r="J9448" i="4" l="1"/>
  <c r="J9449" i="4" l="1"/>
  <c r="J9450" i="4" l="1"/>
  <c r="J9451" i="4" l="1"/>
  <c r="J9452" i="4" l="1"/>
  <c r="J9453" i="4" l="1"/>
  <c r="J9454" i="4" l="1"/>
  <c r="J9455" i="4" l="1"/>
  <c r="J9456" i="4" l="1"/>
  <c r="J9457" i="4" l="1"/>
  <c r="J9458" i="4" l="1"/>
  <c r="J9459" i="4" l="1"/>
  <c r="J9460" i="4" l="1"/>
  <c r="J9461" i="4" l="1"/>
  <c r="J9462" i="4" l="1"/>
  <c r="J9463" i="4" l="1"/>
  <c r="J9464" i="4" l="1"/>
  <c r="J9465" i="4" l="1"/>
  <c r="J9466" i="4" l="1"/>
  <c r="J9467" i="4" l="1"/>
  <c r="J9468" i="4" l="1"/>
  <c r="J9469" i="4" l="1"/>
  <c r="J9470" i="4" l="1"/>
  <c r="J9471" i="4" l="1"/>
  <c r="J9472" i="4" l="1"/>
  <c r="J9473" i="4" l="1"/>
  <c r="J9474" i="4" l="1"/>
  <c r="J9475" i="4" l="1"/>
  <c r="J9476" i="4" l="1"/>
  <c r="J9477" i="4" l="1"/>
  <c r="J9478" i="4" l="1"/>
  <c r="J9479" i="4" l="1"/>
  <c r="J9480" i="4" l="1"/>
  <c r="J9481" i="4" l="1"/>
  <c r="J9482" i="4" l="1"/>
  <c r="J9483" i="4" l="1"/>
  <c r="J9484" i="4" l="1"/>
  <c r="J9485" i="4" l="1"/>
  <c r="J9486" i="4" l="1"/>
  <c r="J9487" i="4" l="1"/>
  <c r="J9488" i="4" l="1"/>
  <c r="J9489" i="4" l="1"/>
  <c r="J9490" i="4" l="1"/>
  <c r="J9491" i="4" l="1"/>
  <c r="J9492" i="4" l="1"/>
  <c r="J9493" i="4" l="1"/>
  <c r="J9494" i="4" l="1"/>
  <c r="J9495" i="4" l="1"/>
  <c r="J9496" i="4" l="1"/>
  <c r="J9497" i="4" l="1"/>
  <c r="J9498" i="4" l="1"/>
  <c r="J9499" i="4" l="1"/>
  <c r="J9500" i="4" l="1"/>
  <c r="J9501" i="4" l="1"/>
  <c r="J9502" i="4" l="1"/>
  <c r="J9503" i="4" l="1"/>
  <c r="J9504" i="4" l="1"/>
  <c r="J9505" i="4" l="1"/>
  <c r="J9506" i="4" l="1"/>
  <c r="J9507" i="4" l="1"/>
  <c r="J9508" i="4" l="1"/>
  <c r="J9509" i="4" l="1"/>
  <c r="J9510" i="4" l="1"/>
  <c r="J9511" i="4" l="1"/>
  <c r="J9512" i="4" l="1"/>
  <c r="J9513" i="4" l="1"/>
  <c r="J9514" i="4" l="1"/>
  <c r="J9515" i="4" l="1"/>
  <c r="J9516" i="4" l="1"/>
  <c r="J9517" i="4" l="1"/>
  <c r="J9518" i="4" l="1"/>
  <c r="J9519" i="4" l="1"/>
  <c r="J9520" i="4" l="1"/>
  <c r="J9521" i="4" l="1"/>
  <c r="J9522" i="4" l="1"/>
  <c r="J9523" i="4" l="1"/>
  <c r="J9524" i="4" l="1"/>
  <c r="J9525" i="4" l="1"/>
  <c r="J9526" i="4" l="1"/>
  <c r="J9527" i="4" l="1"/>
  <c r="J9528" i="4" l="1"/>
  <c r="J9529" i="4" l="1"/>
  <c r="J9530" i="4" l="1"/>
  <c r="J9531" i="4" l="1"/>
  <c r="J9532" i="4" l="1"/>
  <c r="J9533" i="4" l="1"/>
  <c r="J9534" i="4" l="1"/>
  <c r="J9535" i="4" l="1"/>
  <c r="J9536" i="4" l="1"/>
  <c r="J9537" i="4" l="1"/>
  <c r="J9538" i="4" l="1"/>
  <c r="J9539" i="4" l="1"/>
  <c r="J9540" i="4" l="1"/>
  <c r="J9541" i="4" l="1"/>
  <c r="J9542" i="4" l="1"/>
  <c r="J9543" i="4" l="1"/>
  <c r="J9544" i="4" l="1"/>
  <c r="J9545" i="4" l="1"/>
  <c r="J9546" i="4" l="1"/>
  <c r="J9547" i="4" l="1"/>
  <c r="J9548" i="4" l="1"/>
  <c r="J9549" i="4" l="1"/>
  <c r="J9550" i="4" l="1"/>
  <c r="J9551" i="4" l="1"/>
  <c r="J9552" i="4" l="1"/>
  <c r="J9553" i="4" l="1"/>
  <c r="J9554" i="4" l="1"/>
  <c r="J9555" i="4" l="1"/>
  <c r="J9556" i="4" l="1"/>
  <c r="J9557" i="4" l="1"/>
  <c r="J9558" i="4" l="1"/>
  <c r="J9559" i="4" l="1"/>
  <c r="J9560" i="4" l="1"/>
  <c r="J9561" i="4" l="1"/>
  <c r="J9562" i="4" l="1"/>
  <c r="J9563" i="4" l="1"/>
  <c r="J9564" i="4" l="1"/>
  <c r="J9565" i="4" l="1"/>
  <c r="J9566" i="4" l="1"/>
  <c r="J9567" i="4" l="1"/>
  <c r="J9568" i="4" l="1"/>
  <c r="J9569" i="4" l="1"/>
  <c r="J9570" i="4" l="1"/>
  <c r="J9571" i="4" l="1"/>
  <c r="J9572" i="4" l="1"/>
  <c r="J9573" i="4" l="1"/>
  <c r="J9574" i="4" l="1"/>
  <c r="J9575" i="4" l="1"/>
  <c r="J9576" i="4" l="1"/>
  <c r="J9577" i="4" l="1"/>
  <c r="J9578" i="4" l="1"/>
  <c r="J9579" i="4" l="1"/>
  <c r="J9580" i="4" l="1"/>
  <c r="J9581" i="4" l="1"/>
  <c r="J9582" i="4" l="1"/>
  <c r="J9583" i="4" l="1"/>
  <c r="J9584" i="4" l="1"/>
  <c r="J9585" i="4" l="1"/>
  <c r="J9586" i="4" l="1"/>
  <c r="J9587" i="4" l="1"/>
  <c r="J9588" i="4" l="1"/>
  <c r="J9589" i="4" l="1"/>
  <c r="J9590" i="4" l="1"/>
  <c r="J9591" i="4" l="1"/>
  <c r="J9592" i="4" l="1"/>
  <c r="J9593" i="4" l="1"/>
  <c r="J9594" i="4" l="1"/>
  <c r="J9595" i="4" l="1"/>
  <c r="J9596" i="4" l="1"/>
  <c r="J9597" i="4" l="1"/>
  <c r="J9598" i="4" l="1"/>
  <c r="J9599" i="4" l="1"/>
  <c r="J9600" i="4" l="1"/>
  <c r="J9601" i="4" l="1"/>
  <c r="J9602" i="4" l="1"/>
  <c r="J9603" i="4" l="1"/>
  <c r="J9604" i="4" l="1"/>
  <c r="J9605" i="4" l="1"/>
  <c r="J9606" i="4" l="1"/>
  <c r="J9607" i="4" l="1"/>
  <c r="J9608" i="4" l="1"/>
  <c r="J9609" i="4" l="1"/>
  <c r="J9610" i="4" l="1"/>
  <c r="J9611" i="4" l="1"/>
  <c r="J9612" i="4" l="1"/>
  <c r="J9613" i="4" l="1"/>
  <c r="J9614" i="4" l="1"/>
  <c r="J9615" i="4" l="1"/>
  <c r="J9616" i="4" l="1"/>
  <c r="J9617" i="4" l="1"/>
  <c r="J9618" i="4" l="1"/>
  <c r="J9619" i="4" l="1"/>
  <c r="J9620" i="4" l="1"/>
  <c r="J9621" i="4" l="1"/>
  <c r="J9622" i="4" l="1"/>
  <c r="J9623" i="4" l="1"/>
  <c r="J9624" i="4" l="1"/>
  <c r="J9625" i="4" l="1"/>
  <c r="J9626" i="4" l="1"/>
  <c r="J9627" i="4" l="1"/>
  <c r="J9628" i="4" l="1"/>
  <c r="J9629" i="4" l="1"/>
  <c r="J9630" i="4" l="1"/>
  <c r="J9631" i="4" l="1"/>
  <c r="J9632" i="4" l="1"/>
  <c r="J9633" i="4" l="1"/>
  <c r="J9634" i="4" l="1"/>
  <c r="J9635" i="4" l="1"/>
  <c r="J9636" i="4" l="1"/>
  <c r="J9637" i="4" l="1"/>
  <c r="J9638" i="4" l="1"/>
  <c r="J9639" i="4" l="1"/>
  <c r="J9640" i="4" l="1"/>
  <c r="J9641" i="4" l="1"/>
  <c r="J9642" i="4" l="1"/>
  <c r="J9643" i="4" l="1"/>
  <c r="J9644" i="4" l="1"/>
  <c r="J9645" i="4" l="1"/>
  <c r="J9646" i="4" l="1"/>
  <c r="J9647" i="4" l="1"/>
  <c r="J9648" i="4" l="1"/>
  <c r="J9649" i="4" l="1"/>
  <c r="J9650" i="4" l="1"/>
  <c r="J9651" i="4" l="1"/>
  <c r="J9652" i="4" l="1"/>
  <c r="J9653" i="4" l="1"/>
  <c r="J9654" i="4" l="1"/>
  <c r="J9655" i="4" l="1"/>
  <c r="J9656" i="4" l="1"/>
  <c r="J9657" i="4" l="1"/>
  <c r="J9658" i="4" l="1"/>
  <c r="J9659" i="4" l="1"/>
  <c r="J9660" i="4" l="1"/>
  <c r="J9661" i="4" l="1"/>
  <c r="J9662" i="4" l="1"/>
  <c r="J9663" i="4" l="1"/>
  <c r="J9664" i="4" l="1"/>
  <c r="J9665" i="4" l="1"/>
  <c r="J9666" i="4" l="1"/>
  <c r="J9667" i="4" l="1"/>
  <c r="J9668" i="4" l="1"/>
  <c r="J9669" i="4" l="1"/>
  <c r="J9670" i="4" l="1"/>
  <c r="J9671" i="4" l="1"/>
  <c r="J9672" i="4" l="1"/>
  <c r="J9673" i="4" l="1"/>
  <c r="J9674" i="4" l="1"/>
  <c r="J9675" i="4" l="1"/>
  <c r="J9676" i="4" l="1"/>
  <c r="J9677" i="4" l="1"/>
  <c r="J9678" i="4" l="1"/>
  <c r="J9679" i="4" l="1"/>
  <c r="J9680" i="4" l="1"/>
  <c r="J9681" i="4" l="1"/>
  <c r="J9682" i="4" l="1"/>
  <c r="J9683" i="4" l="1"/>
  <c r="J9684" i="4" l="1"/>
  <c r="J9685" i="4" l="1"/>
  <c r="J9686" i="4" l="1"/>
  <c r="J9687" i="4" l="1"/>
  <c r="J9688" i="4" l="1"/>
  <c r="J9689" i="4" l="1"/>
  <c r="J9690" i="4" l="1"/>
  <c r="J9691" i="4" l="1"/>
  <c r="J9692" i="4" l="1"/>
  <c r="J9693" i="4" l="1"/>
  <c r="J9694" i="4" l="1"/>
  <c r="J9695" i="4" l="1"/>
  <c r="J9696" i="4" l="1"/>
  <c r="J9697" i="4" l="1"/>
  <c r="J9698" i="4" l="1"/>
  <c r="J9699" i="4" l="1"/>
  <c r="J9700" i="4" l="1"/>
  <c r="J9701" i="4" l="1"/>
  <c r="J9702" i="4" l="1"/>
  <c r="J9703" i="4" l="1"/>
  <c r="J9704" i="4" l="1"/>
  <c r="J9705" i="4" l="1"/>
  <c r="J9706" i="4" l="1"/>
  <c r="J9707" i="4" l="1"/>
  <c r="J9708" i="4" l="1"/>
  <c r="J9709" i="4" l="1"/>
  <c r="J9710" i="4" l="1"/>
  <c r="J9711" i="4" l="1"/>
  <c r="J9712" i="4" l="1"/>
  <c r="J9713" i="4" l="1"/>
  <c r="J9714" i="4" l="1"/>
  <c r="J9715" i="4" l="1"/>
  <c r="J9716" i="4" l="1"/>
  <c r="J9717" i="4" l="1"/>
  <c r="J9718" i="4" l="1"/>
  <c r="J9719" i="4" l="1"/>
  <c r="J9720" i="4" l="1"/>
  <c r="J9721" i="4" l="1"/>
  <c r="J9722" i="4" l="1"/>
  <c r="J9723" i="4" l="1"/>
  <c r="J9724" i="4" l="1"/>
  <c r="J9725" i="4" l="1"/>
  <c r="J9726" i="4" l="1"/>
  <c r="J9727" i="4" l="1"/>
  <c r="J9728" i="4" l="1"/>
  <c r="J9729" i="4" l="1"/>
  <c r="J9730" i="4" l="1"/>
  <c r="J9731" i="4" l="1"/>
  <c r="J9732" i="4" l="1"/>
  <c r="J9733" i="4" l="1"/>
  <c r="J9734" i="4" l="1"/>
  <c r="J9735" i="4" l="1"/>
  <c r="J9736" i="4" l="1"/>
  <c r="J9737" i="4" l="1"/>
  <c r="J9738" i="4" l="1"/>
  <c r="J9739" i="4" l="1"/>
  <c r="J9740" i="4" l="1"/>
  <c r="J9741" i="4" l="1"/>
  <c r="J9742" i="4" l="1"/>
  <c r="J9743" i="4" l="1"/>
  <c r="J9744" i="4" l="1"/>
  <c r="J9745" i="4" l="1"/>
  <c r="J9746" i="4" l="1"/>
  <c r="J9747" i="4" l="1"/>
  <c r="J9748" i="4" l="1"/>
  <c r="J9749" i="4" l="1"/>
  <c r="J9750" i="4" l="1"/>
  <c r="J9751" i="4" l="1"/>
  <c r="J9752" i="4" l="1"/>
  <c r="J9753" i="4" l="1"/>
  <c r="J9754" i="4" l="1"/>
  <c r="J9755" i="4" l="1"/>
  <c r="J9756" i="4" l="1"/>
  <c r="J9757" i="4" l="1"/>
  <c r="J9758" i="4" l="1"/>
  <c r="J9759" i="4" l="1"/>
  <c r="J9760" i="4" l="1"/>
  <c r="J9761" i="4" l="1"/>
  <c r="J9762" i="4" l="1"/>
  <c r="J9763" i="4" l="1"/>
  <c r="J9764" i="4" l="1"/>
  <c r="J9765" i="4" l="1"/>
  <c r="J9766" i="4" l="1"/>
  <c r="J9767" i="4" l="1"/>
  <c r="J9768" i="4" l="1"/>
  <c r="J9769" i="4" l="1"/>
  <c r="J9770" i="4" l="1"/>
  <c r="J9771" i="4" l="1"/>
  <c r="J9772" i="4" l="1"/>
  <c r="J9773" i="4" l="1"/>
  <c r="J9774" i="4" l="1"/>
  <c r="J9775" i="4" l="1"/>
  <c r="J9776" i="4" l="1"/>
  <c r="J9777" i="4" l="1"/>
  <c r="J9778" i="4" l="1"/>
  <c r="J9779" i="4" l="1"/>
  <c r="J9780" i="4" l="1"/>
  <c r="J9781" i="4" l="1"/>
  <c r="J9782" i="4" l="1"/>
  <c r="J9783" i="4" l="1"/>
  <c r="J9784" i="4" l="1"/>
  <c r="J9785" i="4" l="1"/>
  <c r="J9786" i="4" l="1"/>
  <c r="J9787" i="4" l="1"/>
  <c r="J9788" i="4" l="1"/>
  <c r="J9789" i="4" l="1"/>
  <c r="J9790" i="4" l="1"/>
  <c r="J9791" i="4" l="1"/>
  <c r="J9792" i="4" l="1"/>
  <c r="J9793" i="4" l="1"/>
  <c r="J9794" i="4" l="1"/>
  <c r="J9795" i="4" l="1"/>
  <c r="J9796" i="4" l="1"/>
  <c r="J9797" i="4" l="1"/>
  <c r="J9798" i="4" l="1"/>
  <c r="J9799" i="4" l="1"/>
  <c r="J9800" i="4" l="1"/>
  <c r="J9801" i="4" l="1"/>
  <c r="J9802" i="4" l="1"/>
  <c r="J9803" i="4" l="1"/>
  <c r="J9804" i="4" l="1"/>
  <c r="J9805" i="4" l="1"/>
  <c r="J9806" i="4" l="1"/>
  <c r="J9807" i="4" l="1"/>
  <c r="J9808" i="4" l="1"/>
  <c r="J9809" i="4" l="1"/>
  <c r="J9810" i="4" l="1"/>
  <c r="J9811" i="4" l="1"/>
  <c r="J9812" i="4" l="1"/>
  <c r="J9813" i="4" l="1"/>
  <c r="J9814" i="4" l="1"/>
  <c r="J9815" i="4" l="1"/>
  <c r="J9816" i="4" l="1"/>
  <c r="J9817" i="4" l="1"/>
  <c r="J9818" i="4" l="1"/>
  <c r="J9819" i="4" l="1"/>
  <c r="J9820" i="4" l="1"/>
  <c r="J9821" i="4" l="1"/>
  <c r="J9822" i="4" l="1"/>
  <c r="J9823" i="4" l="1"/>
  <c r="J9824" i="4" l="1"/>
  <c r="J9825" i="4" l="1"/>
  <c r="J9826" i="4" l="1"/>
  <c r="J9827" i="4" l="1"/>
  <c r="J9828" i="4" l="1"/>
  <c r="J9829" i="4" l="1"/>
  <c r="J9830" i="4" l="1"/>
  <c r="J9831" i="4" l="1"/>
  <c r="J9832" i="4" l="1"/>
  <c r="J9833" i="4" l="1"/>
  <c r="J9834" i="4" l="1"/>
  <c r="J9835" i="4" l="1"/>
  <c r="J9836" i="4" l="1"/>
  <c r="J9837" i="4" l="1"/>
  <c r="J9838" i="4" l="1"/>
  <c r="J9839" i="4" l="1"/>
  <c r="J9840" i="4" l="1"/>
  <c r="J9841" i="4" l="1"/>
  <c r="J9842" i="4" l="1"/>
  <c r="J9843" i="4" l="1"/>
  <c r="J9844" i="4" l="1"/>
  <c r="J9845" i="4" l="1"/>
  <c r="J9846" i="4" l="1"/>
  <c r="J9847" i="4" l="1"/>
  <c r="J9848" i="4" l="1"/>
  <c r="J9849" i="4" l="1"/>
  <c r="J9850" i="4" l="1"/>
  <c r="J9851" i="4" l="1"/>
  <c r="J9852" i="4" l="1"/>
  <c r="J9853" i="4" l="1"/>
  <c r="J9854" i="4" l="1"/>
  <c r="J9855" i="4" l="1"/>
  <c r="J9856" i="4" l="1"/>
  <c r="J9857" i="4" l="1"/>
  <c r="J9858" i="4" l="1"/>
  <c r="J9859" i="4" l="1"/>
  <c r="J9860" i="4" l="1"/>
  <c r="J9861" i="4" l="1"/>
  <c r="J9862" i="4" l="1"/>
  <c r="J9863" i="4" l="1"/>
  <c r="J9864" i="4" l="1"/>
  <c r="J9865" i="4" l="1"/>
  <c r="J9866" i="4" l="1"/>
  <c r="J9867" i="4" l="1"/>
  <c r="J9868" i="4" l="1"/>
  <c r="J9869" i="4" l="1"/>
  <c r="J9870" i="4" l="1"/>
  <c r="J9871" i="4" l="1"/>
  <c r="J9872" i="4" l="1"/>
  <c r="J9873" i="4" l="1"/>
  <c r="J9874" i="4" l="1"/>
  <c r="J9875" i="4" l="1"/>
  <c r="J9876" i="4" l="1"/>
  <c r="J9877" i="4" l="1"/>
  <c r="J9878" i="4" l="1"/>
  <c r="J9879" i="4" l="1"/>
  <c r="J9880" i="4" l="1"/>
  <c r="J9881" i="4" l="1"/>
  <c r="J9882" i="4" l="1"/>
  <c r="J9883" i="4" l="1"/>
  <c r="J9884" i="4" l="1"/>
  <c r="J9885" i="4" l="1"/>
  <c r="J9886" i="4" l="1"/>
  <c r="J9887" i="4" l="1"/>
  <c r="J9888" i="4" l="1"/>
  <c r="J9889" i="4" l="1"/>
  <c r="J9890" i="4" l="1"/>
  <c r="J9891" i="4" l="1"/>
  <c r="J9892" i="4" l="1"/>
  <c r="J9893" i="4" l="1"/>
  <c r="J9894" i="4" l="1"/>
  <c r="J9895" i="4" l="1"/>
  <c r="J9896" i="4" l="1"/>
  <c r="J9897" i="4" l="1"/>
  <c r="J9898" i="4" l="1"/>
  <c r="J9899" i="4" l="1"/>
  <c r="J9900" i="4" l="1"/>
  <c r="J9901" i="4" l="1"/>
  <c r="J9902" i="4" l="1"/>
  <c r="J9903" i="4" l="1"/>
  <c r="J9904" i="4" l="1"/>
  <c r="J9905" i="4" l="1"/>
  <c r="J9906" i="4" l="1"/>
  <c r="J9907" i="4" l="1"/>
  <c r="J9908" i="4" l="1"/>
  <c r="J9909" i="4" l="1"/>
  <c r="J9910" i="4" l="1"/>
  <c r="J9911" i="4" l="1"/>
  <c r="J9912" i="4" l="1"/>
  <c r="J9913" i="4" l="1"/>
  <c r="J9914" i="4" l="1"/>
  <c r="J9915" i="4" l="1"/>
  <c r="J9916" i="4" l="1"/>
  <c r="J9917" i="4" l="1"/>
  <c r="J9918" i="4" l="1"/>
  <c r="J9919" i="4" l="1"/>
  <c r="J9920" i="4" l="1"/>
  <c r="J9921" i="4" l="1"/>
  <c r="J9922" i="4" l="1"/>
  <c r="J9923" i="4" l="1"/>
  <c r="J9924" i="4" l="1"/>
  <c r="J9925" i="4" l="1"/>
  <c r="J9926" i="4" l="1"/>
  <c r="J9927" i="4" l="1"/>
  <c r="J9928" i="4" l="1"/>
  <c r="J9929" i="4" l="1"/>
  <c r="J9930" i="4" l="1"/>
  <c r="J9931" i="4" l="1"/>
  <c r="J9932" i="4" l="1"/>
  <c r="J9933" i="4" l="1"/>
  <c r="J9934" i="4" l="1"/>
  <c r="J9935" i="4" l="1"/>
  <c r="J9936" i="4" l="1"/>
  <c r="J9937" i="4" l="1"/>
  <c r="J9938" i="4" l="1"/>
  <c r="J9939" i="4" l="1"/>
  <c r="J9940" i="4" l="1"/>
  <c r="J9941" i="4" l="1"/>
  <c r="J9942" i="4" l="1"/>
  <c r="J9943" i="4" l="1"/>
  <c r="J9944" i="4" l="1"/>
  <c r="J9945" i="4" l="1"/>
  <c r="J9946" i="4" l="1"/>
  <c r="J9947" i="4" l="1"/>
  <c r="J9948" i="4" l="1"/>
  <c r="J9949" i="4" l="1"/>
  <c r="J9950" i="4" l="1"/>
  <c r="J9951" i="4" l="1"/>
  <c r="J9952" i="4" l="1"/>
  <c r="J9953" i="4" l="1"/>
  <c r="J9954" i="4" l="1"/>
  <c r="J9955" i="4" l="1"/>
  <c r="J9956" i="4" l="1"/>
  <c r="J9957" i="4" l="1"/>
  <c r="J9958" i="4" l="1"/>
  <c r="J9959" i="4" l="1"/>
  <c r="J9960" i="4" l="1"/>
  <c r="J9961" i="4" l="1"/>
  <c r="J9962" i="4" l="1"/>
  <c r="J9963" i="4" l="1"/>
  <c r="J9964" i="4" l="1"/>
  <c r="J9965" i="4" l="1"/>
  <c r="J9966" i="4" l="1"/>
  <c r="J9967" i="4" l="1"/>
  <c r="J9968" i="4" l="1"/>
  <c r="J9969" i="4" l="1"/>
  <c r="J9970" i="4" l="1"/>
  <c r="J9971" i="4" l="1"/>
  <c r="J9972" i="4" l="1"/>
  <c r="J9973" i="4" l="1"/>
  <c r="J9974" i="4" l="1"/>
  <c r="J9975" i="4" l="1"/>
  <c r="J9976" i="4" l="1"/>
  <c r="J9977" i="4" l="1"/>
  <c r="J9978" i="4" l="1"/>
  <c r="J9979" i="4" l="1"/>
  <c r="J9980" i="4" l="1"/>
  <c r="J9981" i="4" l="1"/>
  <c r="J9982" i="4" l="1"/>
  <c r="J9983" i="4" l="1"/>
  <c r="J9984" i="4" l="1"/>
  <c r="J9985" i="4" l="1"/>
  <c r="J9986" i="4" l="1"/>
  <c r="J9987" i="4" l="1"/>
  <c r="J9988" i="4" l="1"/>
  <c r="J9989" i="4" l="1"/>
  <c r="J9990" i="4" l="1"/>
  <c r="J9991" i="4" l="1"/>
  <c r="J9992" i="4" l="1"/>
  <c r="J9993" i="4" l="1"/>
  <c r="J9994" i="4" l="1"/>
  <c r="J9995" i="4" l="1"/>
  <c r="J9996" i="4" l="1"/>
  <c r="J9997" i="4" l="1"/>
  <c r="J9998" i="4" l="1"/>
  <c r="J9999" i="4" l="1"/>
  <c r="J10000" i="4" l="1"/>
  <c r="J10001" i="4" l="1"/>
  <c r="J10002" i="4" l="1"/>
  <c r="J10003" i="4" l="1"/>
  <c r="J10004" i="4" l="1"/>
  <c r="J10005" i="4" l="1"/>
  <c r="J10006" i="4" l="1"/>
  <c r="J10007" i="4" l="1"/>
  <c r="J10008" i="4" l="1"/>
  <c r="J10009" i="4" l="1"/>
  <c r="J10010" i="4" l="1"/>
  <c r="J10011" i="4" l="1"/>
  <c r="J10012" i="4" l="1"/>
  <c r="J10013" i="4" l="1"/>
  <c r="J10014" i="4" l="1"/>
  <c r="J10015" i="4" l="1"/>
  <c r="J10016" i="4" l="1"/>
  <c r="J10017" i="4" l="1"/>
  <c r="J10018" i="4" l="1"/>
  <c r="J10019" i="4" l="1"/>
  <c r="J10020" i="4" l="1"/>
  <c r="J10021" i="4" l="1"/>
  <c r="J10022" i="4" l="1"/>
  <c r="J10023" i="4" l="1"/>
  <c r="J10024" i="4" l="1"/>
  <c r="J10025" i="4" l="1"/>
  <c r="J10026" i="4" l="1"/>
  <c r="J10027" i="4" l="1"/>
  <c r="J10028" i="4" l="1"/>
  <c r="J10029" i="4" l="1"/>
  <c r="J10030" i="4" l="1"/>
  <c r="J10031" i="4" l="1"/>
  <c r="J10032" i="4" l="1"/>
  <c r="J10033" i="4" l="1"/>
  <c r="J10034" i="4" l="1"/>
  <c r="J10035" i="4" l="1"/>
  <c r="J10036" i="4" l="1"/>
  <c r="J10037" i="4" l="1"/>
  <c r="J10038" i="4" l="1"/>
  <c r="J10039" i="4" l="1"/>
  <c r="J10040" i="4" l="1"/>
  <c r="J10041" i="4" l="1"/>
  <c r="J10042" i="4" l="1"/>
  <c r="J10043" i="4" l="1"/>
  <c r="J10044" i="4" l="1"/>
  <c r="J10045" i="4" l="1"/>
  <c r="J10046" i="4" l="1"/>
  <c r="J10047" i="4" l="1"/>
  <c r="J10048" i="4" l="1"/>
  <c r="J10049" i="4" l="1"/>
  <c r="J10050" i="4" l="1"/>
  <c r="J10051" i="4" l="1"/>
  <c r="J10052" i="4" l="1"/>
  <c r="J10053" i="4" l="1"/>
  <c r="J10054" i="4" l="1"/>
  <c r="J10055" i="4" l="1"/>
  <c r="J10056" i="4" l="1"/>
  <c r="J10057" i="4" l="1"/>
  <c r="J10058" i="4" l="1"/>
  <c r="J10059" i="4" l="1"/>
  <c r="J10060" i="4" l="1"/>
  <c r="J10061" i="4" l="1"/>
  <c r="J10062" i="4" l="1"/>
  <c r="J10063" i="4" l="1"/>
  <c r="J10064" i="4" l="1"/>
  <c r="J10065" i="4" l="1"/>
  <c r="J10066" i="4" l="1"/>
  <c r="J10067" i="4" l="1"/>
  <c r="J10068" i="4" l="1"/>
  <c r="J10069" i="4" l="1"/>
  <c r="J10070" i="4" l="1"/>
  <c r="J10071" i="4" l="1"/>
  <c r="J10072" i="4" l="1"/>
  <c r="J10073" i="4" l="1"/>
  <c r="J10074" i="4" l="1"/>
  <c r="J10075" i="4" l="1"/>
  <c r="J10076" i="4" l="1"/>
  <c r="J10077" i="4" l="1"/>
  <c r="J10078" i="4" l="1"/>
  <c r="J10079" i="4" l="1"/>
  <c r="J10080" i="4" l="1"/>
  <c r="J10081" i="4" l="1"/>
  <c r="J10082" i="4" l="1"/>
  <c r="J10083" i="4" l="1"/>
  <c r="J10084" i="4" l="1"/>
  <c r="J10085" i="4" l="1"/>
  <c r="J10086" i="4" l="1"/>
  <c r="J10087" i="4" l="1"/>
  <c r="J10088" i="4" l="1"/>
  <c r="J10089" i="4" l="1"/>
  <c r="J10090" i="4" l="1"/>
  <c r="J10091" i="4" l="1"/>
  <c r="J10092" i="4" l="1"/>
  <c r="J10093" i="4" l="1"/>
  <c r="J10094" i="4" l="1"/>
  <c r="J10095" i="4" l="1"/>
  <c r="J10096" i="4" l="1"/>
  <c r="J10097" i="4" l="1"/>
  <c r="J10098" i="4" l="1"/>
  <c r="J10099" i="4" l="1"/>
  <c r="J10100" i="4" l="1"/>
  <c r="J10101" i="4" l="1"/>
  <c r="J10102" i="4" l="1"/>
  <c r="J10103" i="4" l="1"/>
  <c r="J10104" i="4" l="1"/>
  <c r="J10105" i="4" l="1"/>
  <c r="J10106" i="4" l="1"/>
  <c r="J10107" i="4" l="1"/>
  <c r="J10108" i="4" l="1"/>
  <c r="J10109" i="4" l="1"/>
  <c r="J10110" i="4" l="1"/>
  <c r="J10111" i="4" l="1"/>
  <c r="J10112" i="4" l="1"/>
  <c r="J10113" i="4" l="1"/>
  <c r="J10114" i="4" l="1"/>
  <c r="J10115" i="4" l="1"/>
  <c r="J10116" i="4" l="1"/>
  <c r="J10117" i="4" l="1"/>
  <c r="J10118" i="4" l="1"/>
  <c r="J10119" i="4" l="1"/>
  <c r="J10120" i="4" l="1"/>
  <c r="J10121" i="4" l="1"/>
  <c r="J10122" i="4" l="1"/>
  <c r="J10123" i="4" l="1"/>
  <c r="J10124" i="4" l="1"/>
  <c r="J10125" i="4" l="1"/>
  <c r="J10126" i="4" l="1"/>
  <c r="J10127" i="4" l="1"/>
  <c r="J10128" i="4" l="1"/>
  <c r="J10129" i="4" l="1"/>
  <c r="J10130" i="4" l="1"/>
  <c r="J10131" i="4" l="1"/>
  <c r="J10132" i="4" l="1"/>
  <c r="J10133" i="4" l="1"/>
  <c r="J10134" i="4" l="1"/>
  <c r="J10135" i="4" l="1"/>
  <c r="J10136" i="4" l="1"/>
  <c r="J10137" i="4" l="1"/>
  <c r="J10138" i="4" l="1"/>
  <c r="J10139" i="4" l="1"/>
  <c r="J10140" i="4" l="1"/>
  <c r="J10141" i="4" l="1"/>
  <c r="J10142" i="4" l="1"/>
  <c r="J10143" i="4" l="1"/>
  <c r="J10144" i="4" l="1"/>
  <c r="J10145" i="4" l="1"/>
  <c r="J10146" i="4" l="1"/>
  <c r="J10147" i="4" l="1"/>
  <c r="J10148" i="4" l="1"/>
  <c r="J10149" i="4" l="1"/>
  <c r="J10150" i="4" l="1"/>
  <c r="J10151" i="4" l="1"/>
  <c r="J10152" i="4" l="1"/>
  <c r="J10153" i="4" l="1"/>
  <c r="J10154" i="4" l="1"/>
  <c r="J10155" i="4" l="1"/>
  <c r="J10156" i="4" l="1"/>
  <c r="J10157" i="4" l="1"/>
  <c r="J10158" i="4" l="1"/>
  <c r="J10159" i="4" l="1"/>
  <c r="J10160" i="4" l="1"/>
  <c r="J10161" i="4" l="1"/>
  <c r="J10162" i="4" l="1"/>
  <c r="J10163" i="4" l="1"/>
  <c r="J10164" i="4" l="1"/>
  <c r="J10165" i="4" l="1"/>
  <c r="J10166" i="4" l="1"/>
  <c r="J10167" i="4" l="1"/>
  <c r="J10168" i="4" l="1"/>
  <c r="J10169" i="4" l="1"/>
  <c r="J10170" i="4" l="1"/>
  <c r="J10171" i="4" l="1"/>
  <c r="J10172" i="4" l="1"/>
  <c r="J10173" i="4" l="1"/>
  <c r="J10174" i="4" l="1"/>
  <c r="J10175" i="4" l="1"/>
  <c r="J10176" i="4" l="1"/>
  <c r="J10177" i="4" l="1"/>
  <c r="J10178" i="4" l="1"/>
  <c r="J10179" i="4" l="1"/>
  <c r="J10180" i="4" l="1"/>
  <c r="J10181" i="4" l="1"/>
  <c r="J10182" i="4" l="1"/>
  <c r="J10183" i="4" l="1"/>
  <c r="J10184" i="4" l="1"/>
  <c r="J10185" i="4" l="1"/>
  <c r="J10186" i="4" l="1"/>
  <c r="J10187" i="4" l="1"/>
  <c r="J10188" i="4" l="1"/>
  <c r="J10189" i="4" l="1"/>
  <c r="J10190" i="4" l="1"/>
  <c r="J10191" i="4" l="1"/>
  <c r="J10192" i="4" l="1"/>
  <c r="J10193" i="4" l="1"/>
  <c r="J10194" i="4" l="1"/>
  <c r="J10195" i="4" l="1"/>
  <c r="J10196" i="4" l="1"/>
  <c r="J10197" i="4" l="1"/>
  <c r="J10198" i="4" l="1"/>
  <c r="J10199" i="4" l="1"/>
  <c r="J10200" i="4" l="1"/>
  <c r="J10201" i="4" l="1"/>
  <c r="J10202" i="4" l="1"/>
  <c r="J10203" i="4" l="1"/>
  <c r="J10204" i="4" l="1"/>
  <c r="J10205" i="4" l="1"/>
  <c r="J10206" i="4" l="1"/>
  <c r="J10207" i="4" l="1"/>
  <c r="J10208" i="4" l="1"/>
  <c r="J10209" i="4" l="1"/>
  <c r="J10210" i="4" l="1"/>
  <c r="J10211" i="4" l="1"/>
  <c r="J10212" i="4" l="1"/>
  <c r="J10213" i="4" l="1"/>
  <c r="J10214" i="4" l="1"/>
  <c r="J10215" i="4" l="1"/>
  <c r="J10216" i="4" l="1"/>
  <c r="J10217" i="4" l="1"/>
  <c r="J10218" i="4" l="1"/>
  <c r="J10219" i="4" l="1"/>
  <c r="J10220" i="4" l="1"/>
  <c r="J10221" i="4" l="1"/>
  <c r="J10222" i="4" l="1"/>
  <c r="J10223" i="4" l="1"/>
  <c r="J10224" i="4" l="1"/>
  <c r="J10225" i="4" l="1"/>
  <c r="J10226" i="4" l="1"/>
  <c r="J10227" i="4" l="1"/>
  <c r="J10228" i="4" l="1"/>
  <c r="J10229" i="4" l="1"/>
  <c r="J10230" i="4" l="1"/>
  <c r="J10231" i="4" l="1"/>
  <c r="J10232" i="4" l="1"/>
  <c r="J10233" i="4" l="1"/>
  <c r="J10234" i="4" l="1"/>
  <c r="J10235" i="4" l="1"/>
  <c r="J10236" i="4" l="1"/>
  <c r="J10237" i="4" l="1"/>
  <c r="J10238" i="4" l="1"/>
  <c r="J10239" i="4" l="1"/>
  <c r="J10240" i="4" l="1"/>
  <c r="J10241" i="4" l="1"/>
  <c r="J10242" i="4" l="1"/>
  <c r="J10243" i="4" l="1"/>
  <c r="J10244" i="4" l="1"/>
  <c r="J10245" i="4" l="1"/>
  <c r="J10246" i="4" l="1"/>
  <c r="J10247" i="4" l="1"/>
  <c r="J10248" i="4" l="1"/>
  <c r="J10249" i="4" l="1"/>
  <c r="J10250" i="4" l="1"/>
  <c r="J10251" i="4" l="1"/>
  <c r="J10252" i="4" l="1"/>
  <c r="J10253" i="4" l="1"/>
  <c r="J10254" i="4" l="1"/>
  <c r="J10255" i="4" l="1"/>
  <c r="J10256" i="4" l="1"/>
  <c r="J10257" i="4" l="1"/>
  <c r="J10258" i="4" l="1"/>
  <c r="J10259" i="4" l="1"/>
  <c r="J10260" i="4" l="1"/>
  <c r="J10261" i="4" l="1"/>
  <c r="J10262" i="4" l="1"/>
  <c r="J10263" i="4" l="1"/>
  <c r="J10264" i="4" l="1"/>
  <c r="J10265" i="4" l="1"/>
  <c r="J10266" i="4" l="1"/>
  <c r="J10267" i="4" l="1"/>
  <c r="J10268" i="4" l="1"/>
  <c r="J10269" i="4" l="1"/>
  <c r="J10270" i="4" l="1"/>
  <c r="J10271" i="4" l="1"/>
  <c r="J10272" i="4" l="1"/>
  <c r="J10273" i="4" l="1"/>
  <c r="J10274" i="4" l="1"/>
  <c r="J10275" i="4" l="1"/>
  <c r="J10276" i="4" l="1"/>
  <c r="J10277" i="4" l="1"/>
  <c r="J10278" i="4" l="1"/>
  <c r="J10279" i="4" l="1"/>
  <c r="J10280" i="4" l="1"/>
  <c r="J10281" i="4" l="1"/>
  <c r="J10282" i="4" l="1"/>
  <c r="J10283" i="4" l="1"/>
  <c r="J10284" i="4" l="1"/>
  <c r="J10285" i="4" l="1"/>
  <c r="J10286" i="4" l="1"/>
  <c r="J10287" i="4" l="1"/>
  <c r="J10288" i="4" l="1"/>
  <c r="J10289" i="4" l="1"/>
  <c r="J10290" i="4" l="1"/>
  <c r="J10291" i="4" l="1"/>
  <c r="J10292" i="4" l="1"/>
  <c r="J10293" i="4" l="1"/>
  <c r="J10294" i="4" l="1"/>
  <c r="J10295" i="4" l="1"/>
  <c r="J10296" i="4" l="1"/>
  <c r="J10297" i="4" l="1"/>
  <c r="J10298" i="4" l="1"/>
  <c r="J10299" i="4" l="1"/>
  <c r="J10300" i="4" l="1"/>
  <c r="J10301" i="4" l="1"/>
  <c r="J10302" i="4" l="1"/>
  <c r="J10303" i="4" l="1"/>
  <c r="J10304" i="4" l="1"/>
  <c r="J10305" i="4" l="1"/>
  <c r="J10306" i="4" l="1"/>
  <c r="J10307" i="4" l="1"/>
  <c r="J10308" i="4" l="1"/>
  <c r="J10309" i="4" l="1"/>
  <c r="J10310" i="4" l="1"/>
  <c r="J10311" i="4" l="1"/>
  <c r="J10312" i="4" l="1"/>
  <c r="J10313" i="4" l="1"/>
  <c r="J10314" i="4" l="1"/>
  <c r="J10315" i="4" l="1"/>
  <c r="J10316" i="4" l="1"/>
  <c r="J10317" i="4" l="1"/>
  <c r="J10318" i="4" l="1"/>
  <c r="J10319" i="4" l="1"/>
  <c r="J10320" i="4" l="1"/>
  <c r="J10321" i="4" l="1"/>
  <c r="J10322" i="4" l="1"/>
  <c r="J10323" i="4" l="1"/>
  <c r="J10324" i="4" l="1"/>
  <c r="J10325" i="4" l="1"/>
  <c r="J10326" i="4" l="1"/>
  <c r="J10327" i="4" l="1"/>
  <c r="J10328" i="4" l="1"/>
  <c r="J10329" i="4" l="1"/>
  <c r="J10330" i="4" l="1"/>
  <c r="J10331" i="4" l="1"/>
  <c r="J10332" i="4" l="1"/>
  <c r="J10333" i="4" l="1"/>
  <c r="J10334" i="4" l="1"/>
  <c r="J10335" i="4" l="1"/>
  <c r="J10336" i="4" l="1"/>
  <c r="J10337" i="4" l="1"/>
  <c r="J10338" i="4" l="1"/>
  <c r="J10339" i="4" l="1"/>
  <c r="J10340" i="4" l="1"/>
  <c r="J10341" i="4" l="1"/>
  <c r="J10342" i="4" l="1"/>
  <c r="J10343" i="4" l="1"/>
  <c r="J10344" i="4" l="1"/>
  <c r="J10345" i="4" l="1"/>
  <c r="J10346" i="4" l="1"/>
  <c r="J10347" i="4" l="1"/>
  <c r="J10348" i="4" l="1"/>
  <c r="J10349" i="4" l="1"/>
  <c r="J10350" i="4" l="1"/>
  <c r="J10351" i="4" l="1"/>
  <c r="J10352" i="4" l="1"/>
  <c r="J10353" i="4" l="1"/>
  <c r="J10354" i="4" l="1"/>
  <c r="J10355" i="4" l="1"/>
  <c r="J10356" i="4" l="1"/>
  <c r="J10357" i="4" l="1"/>
  <c r="J10358" i="4" l="1"/>
  <c r="J10359" i="4" l="1"/>
  <c r="J10360" i="4" l="1"/>
  <c r="J10361" i="4" l="1"/>
  <c r="J10362" i="4" l="1"/>
  <c r="J10363" i="4" l="1"/>
  <c r="J10364" i="4" l="1"/>
  <c r="J10365" i="4" l="1"/>
  <c r="J10366" i="4" l="1"/>
  <c r="J10367" i="4" l="1"/>
  <c r="J10368" i="4" l="1"/>
  <c r="J10369" i="4" l="1"/>
  <c r="J10370" i="4" l="1"/>
  <c r="J10371" i="4" l="1"/>
  <c r="J10372" i="4" l="1"/>
  <c r="J10373" i="4" l="1"/>
  <c r="J10374" i="4" l="1"/>
  <c r="J10375" i="4" l="1"/>
  <c r="J10376" i="4" l="1"/>
  <c r="J10377" i="4" l="1"/>
  <c r="J10378" i="4" l="1"/>
  <c r="J10379" i="4" l="1"/>
  <c r="J10380" i="4" l="1"/>
  <c r="J10381" i="4" l="1"/>
  <c r="J10382" i="4" l="1"/>
  <c r="J10383" i="4" l="1"/>
  <c r="J10384" i="4" l="1"/>
  <c r="J10385" i="4" l="1"/>
  <c r="J10386" i="4" l="1"/>
  <c r="J10387" i="4" l="1"/>
  <c r="J10388" i="4" l="1"/>
  <c r="J10389" i="4" l="1"/>
  <c r="J10390" i="4" l="1"/>
  <c r="J10391" i="4" l="1"/>
  <c r="J10392" i="4" l="1"/>
  <c r="J10393" i="4" l="1"/>
  <c r="J10394" i="4" l="1"/>
  <c r="J10395" i="4" l="1"/>
  <c r="J10396" i="4" l="1"/>
  <c r="J10397" i="4" l="1"/>
  <c r="J10398" i="4" l="1"/>
  <c r="J10399" i="4" l="1"/>
  <c r="J10400" i="4" l="1"/>
  <c r="J10401" i="4" l="1"/>
  <c r="J10402" i="4" l="1"/>
  <c r="J10403" i="4" l="1"/>
  <c r="J10404" i="4" l="1"/>
  <c r="J10405" i="4" l="1"/>
  <c r="J10406" i="4" l="1"/>
  <c r="J10407" i="4" l="1"/>
  <c r="J10408" i="4" l="1"/>
  <c r="J10409" i="4" l="1"/>
  <c r="J10410" i="4" l="1"/>
  <c r="J10411" i="4" l="1"/>
  <c r="J10412" i="4" l="1"/>
  <c r="J10413" i="4" l="1"/>
  <c r="J10414" i="4" l="1"/>
  <c r="J10415" i="4" l="1"/>
  <c r="J10416" i="4" l="1"/>
  <c r="J10417" i="4" l="1"/>
  <c r="J10418" i="4" l="1"/>
  <c r="J10419" i="4" l="1"/>
  <c r="J10420" i="4" l="1"/>
  <c r="J10421" i="4" l="1"/>
  <c r="J10422" i="4" l="1"/>
  <c r="J10423" i="4" l="1"/>
  <c r="J10424" i="4" l="1"/>
  <c r="J10425" i="4" l="1"/>
  <c r="J10426" i="4" l="1"/>
  <c r="J10427" i="4" l="1"/>
  <c r="J10428" i="4" l="1"/>
  <c r="J10429" i="4" l="1"/>
  <c r="J10430" i="4" l="1"/>
  <c r="J10431" i="4" l="1"/>
  <c r="J10432" i="4" l="1"/>
  <c r="J10433" i="4" l="1"/>
  <c r="J10434" i="4" l="1"/>
  <c r="J10435" i="4" l="1"/>
  <c r="J10436" i="4" l="1"/>
  <c r="J10437" i="4" l="1"/>
  <c r="J10438" i="4" l="1"/>
  <c r="J10439" i="4" l="1"/>
  <c r="J10440" i="4" l="1"/>
  <c r="J10441" i="4" l="1"/>
  <c r="J10442" i="4" l="1"/>
  <c r="J10443" i="4" l="1"/>
  <c r="J10444" i="4" l="1"/>
  <c r="J10445" i="4" l="1"/>
  <c r="J10446" i="4" l="1"/>
  <c r="J10447" i="4" l="1"/>
  <c r="J10448" i="4" l="1"/>
  <c r="J10449" i="4" l="1"/>
  <c r="J10450" i="4" l="1"/>
  <c r="J10451" i="4" l="1"/>
  <c r="J10452" i="4" l="1"/>
  <c r="J10453" i="4" l="1"/>
  <c r="J10454" i="4" l="1"/>
  <c r="J10455" i="4" l="1"/>
  <c r="J10456" i="4" l="1"/>
  <c r="J10457" i="4" l="1"/>
  <c r="J10458" i="4" l="1"/>
  <c r="J10459" i="4" l="1"/>
  <c r="J10460" i="4" l="1"/>
  <c r="J10461" i="4" l="1"/>
  <c r="J10462" i="4" l="1"/>
  <c r="J10463" i="4" l="1"/>
  <c r="J10464" i="4" l="1"/>
  <c r="J10465" i="4" l="1"/>
  <c r="J10466" i="4" l="1"/>
  <c r="J10467" i="4" l="1"/>
  <c r="J10468" i="4" l="1"/>
  <c r="J10469" i="4" l="1"/>
  <c r="J10470" i="4" l="1"/>
  <c r="J10471" i="4" l="1"/>
  <c r="J10472" i="4" l="1"/>
  <c r="J10473" i="4" l="1"/>
  <c r="J10474" i="4" l="1"/>
  <c r="J10475" i="4" l="1"/>
  <c r="J10476" i="4" l="1"/>
  <c r="J10477" i="4" l="1"/>
  <c r="J10478" i="4" l="1"/>
  <c r="J10479" i="4" l="1"/>
  <c r="J10480" i="4" l="1"/>
  <c r="J10481" i="4" l="1"/>
  <c r="J10482" i="4" l="1"/>
  <c r="J10483" i="4" l="1"/>
  <c r="J10484" i="4" l="1"/>
  <c r="J10485" i="4" l="1"/>
  <c r="J10486" i="4" l="1"/>
  <c r="J10487" i="4" l="1"/>
  <c r="J10488" i="4" l="1"/>
  <c r="J10489" i="4" l="1"/>
  <c r="J10490" i="4" l="1"/>
  <c r="J10491" i="4" l="1"/>
  <c r="J10492" i="4" l="1"/>
  <c r="J10493" i="4" l="1"/>
  <c r="J10494" i="4" l="1"/>
  <c r="J10495" i="4" l="1"/>
  <c r="J10496" i="4" l="1"/>
  <c r="J10497" i="4" l="1"/>
  <c r="J10498" i="4" l="1"/>
  <c r="J10499" i="4" l="1"/>
  <c r="J10500" i="4" l="1"/>
  <c r="J10501" i="4" l="1"/>
  <c r="J10502" i="4" l="1"/>
  <c r="J10503" i="4" l="1"/>
  <c r="J10504" i="4" l="1"/>
  <c r="J10505" i="4" l="1"/>
  <c r="J10506" i="4" l="1"/>
  <c r="J10507" i="4" l="1"/>
  <c r="J10508" i="4" l="1"/>
  <c r="J10509" i="4" l="1"/>
  <c r="J10510" i="4" l="1"/>
  <c r="J10511" i="4" l="1"/>
  <c r="J10512" i="4" l="1"/>
  <c r="J10513" i="4" l="1"/>
  <c r="J10514" i="4" l="1"/>
  <c r="J10515" i="4" l="1"/>
  <c r="J10516" i="4" l="1"/>
  <c r="J10517" i="4" l="1"/>
  <c r="J10518" i="4" l="1"/>
  <c r="J10519" i="4" l="1"/>
  <c r="J10520" i="4" l="1"/>
  <c r="J10521" i="4" l="1"/>
  <c r="J10522" i="4" l="1"/>
  <c r="J10523" i="4" l="1"/>
  <c r="J10524" i="4" l="1"/>
  <c r="J10525" i="4" l="1"/>
  <c r="J10526" i="4" l="1"/>
  <c r="J10527" i="4" l="1"/>
  <c r="J10528" i="4" l="1"/>
  <c r="J10529" i="4" l="1"/>
  <c r="J10530" i="4" l="1"/>
  <c r="J10531" i="4" l="1"/>
  <c r="J10532" i="4" l="1"/>
  <c r="J10533" i="4" l="1"/>
  <c r="J10534" i="4" l="1"/>
  <c r="J10535" i="4" l="1"/>
  <c r="J10536" i="4" l="1"/>
  <c r="J10537" i="4" l="1"/>
  <c r="J10538" i="4" l="1"/>
  <c r="J10539" i="4" l="1"/>
  <c r="J10540" i="4" l="1"/>
  <c r="J10541" i="4" l="1"/>
  <c r="J10542" i="4" l="1"/>
  <c r="J10543" i="4" l="1"/>
  <c r="J10544" i="4" l="1"/>
  <c r="J10545" i="4" l="1"/>
  <c r="J10546" i="4" l="1"/>
  <c r="J10547" i="4" l="1"/>
  <c r="J10548" i="4" l="1"/>
  <c r="J10549" i="4" l="1"/>
  <c r="J10550" i="4" l="1"/>
  <c r="J10551" i="4" l="1"/>
  <c r="J10552" i="4" l="1"/>
  <c r="J10553" i="4" l="1"/>
  <c r="J10554" i="4" l="1"/>
  <c r="J10555" i="4" l="1"/>
  <c r="J10556" i="4" l="1"/>
  <c r="J10557" i="4" l="1"/>
  <c r="J10558" i="4" l="1"/>
  <c r="J10559" i="4" l="1"/>
  <c r="J10560" i="4" l="1"/>
  <c r="J10561" i="4" l="1"/>
  <c r="J10562" i="4" l="1"/>
  <c r="J10563" i="4" l="1"/>
  <c r="J10564" i="4" l="1"/>
  <c r="J10565" i="4" l="1"/>
  <c r="J10566" i="4" l="1"/>
  <c r="J10567" i="4" l="1"/>
  <c r="J10568" i="4" l="1"/>
  <c r="J10569" i="4" l="1"/>
  <c r="J10570" i="4" l="1"/>
  <c r="J10571" i="4" l="1"/>
  <c r="J10572" i="4" l="1"/>
  <c r="J10573" i="4" l="1"/>
  <c r="J10574" i="4" l="1"/>
  <c r="J10575" i="4" l="1"/>
  <c r="J10576" i="4" l="1"/>
  <c r="J10577" i="4" l="1"/>
  <c r="J10578" i="4" l="1"/>
  <c r="J10579" i="4" l="1"/>
  <c r="J10580" i="4" l="1"/>
  <c r="J10581" i="4" l="1"/>
  <c r="J10582" i="4" l="1"/>
  <c r="J10583" i="4" l="1"/>
  <c r="J10584" i="4" l="1"/>
  <c r="J10585" i="4" l="1"/>
  <c r="J10586" i="4" l="1"/>
  <c r="J10587" i="4" l="1"/>
  <c r="J10588" i="4" l="1"/>
  <c r="J10589" i="4" l="1"/>
  <c r="J10590" i="4" l="1"/>
  <c r="J10591" i="4" l="1"/>
  <c r="J10592" i="4" l="1"/>
  <c r="J10593" i="4" l="1"/>
  <c r="J10594" i="4" l="1"/>
  <c r="J10595" i="4" l="1"/>
  <c r="J10596" i="4" l="1"/>
  <c r="J10597" i="4" l="1"/>
  <c r="J10598" i="4" l="1"/>
  <c r="J10599" i="4" l="1"/>
  <c r="J10600" i="4" l="1"/>
  <c r="J10601" i="4" l="1"/>
  <c r="J10602" i="4" l="1"/>
  <c r="J10603" i="4" l="1"/>
  <c r="J10604" i="4" l="1"/>
  <c r="J10605" i="4" l="1"/>
  <c r="J10606" i="4" l="1"/>
  <c r="J10607" i="4" l="1"/>
  <c r="J10608" i="4" l="1"/>
  <c r="J10609" i="4" l="1"/>
  <c r="J10610" i="4" l="1"/>
  <c r="J10611" i="4" l="1"/>
  <c r="J10612" i="4" l="1"/>
  <c r="J10613" i="4" l="1"/>
  <c r="J10614" i="4" l="1"/>
  <c r="J10615" i="4" l="1"/>
  <c r="J10616" i="4" l="1"/>
  <c r="J10617" i="4" l="1"/>
  <c r="J10618" i="4" l="1"/>
  <c r="J10619" i="4" l="1"/>
  <c r="J10620" i="4" l="1"/>
  <c r="J10621" i="4" l="1"/>
  <c r="J10622" i="4" l="1"/>
  <c r="J10623" i="4" l="1"/>
  <c r="J10624" i="4" l="1"/>
  <c r="J10625" i="4" l="1"/>
  <c r="J10626" i="4" l="1"/>
  <c r="J10627" i="4" l="1"/>
  <c r="J10628" i="4" l="1"/>
  <c r="J10629" i="4" l="1"/>
  <c r="J10630" i="4" l="1"/>
  <c r="J10631" i="4" l="1"/>
  <c r="J10632" i="4" l="1"/>
  <c r="J10633" i="4" l="1"/>
  <c r="J10634" i="4" l="1"/>
  <c r="J10635" i="4" l="1"/>
  <c r="J10636" i="4" l="1"/>
  <c r="J10637" i="4" l="1"/>
  <c r="J10638" i="4" l="1"/>
  <c r="J10639" i="4" l="1"/>
  <c r="J10640" i="4" l="1"/>
  <c r="J10641" i="4" l="1"/>
  <c r="J10642" i="4" l="1"/>
  <c r="J10643" i="4" l="1"/>
  <c r="J10644" i="4" l="1"/>
  <c r="J10645" i="4" l="1"/>
  <c r="J10646" i="4" l="1"/>
  <c r="J10647" i="4" l="1"/>
  <c r="J10648" i="4" l="1"/>
  <c r="J10649" i="4" l="1"/>
  <c r="J10650" i="4" l="1"/>
  <c r="J10651" i="4" l="1"/>
  <c r="J10652" i="4" l="1"/>
  <c r="J10653" i="4" l="1"/>
  <c r="J10654" i="4" l="1"/>
  <c r="J10655" i="4" l="1"/>
  <c r="J10656" i="4" l="1"/>
  <c r="J10657" i="4" l="1"/>
  <c r="J10658" i="4" l="1"/>
  <c r="J10659" i="4" l="1"/>
  <c r="J10660" i="4" l="1"/>
  <c r="J10661" i="4" l="1"/>
  <c r="J10662" i="4" l="1"/>
  <c r="J10663" i="4" l="1"/>
  <c r="J10664" i="4" l="1"/>
  <c r="J10665" i="4" l="1"/>
  <c r="J10666" i="4" l="1"/>
  <c r="J10667" i="4" l="1"/>
  <c r="J10668" i="4" l="1"/>
  <c r="J10669" i="4" l="1"/>
  <c r="J10670" i="4" l="1"/>
  <c r="J10671" i="4" l="1"/>
  <c r="J10672" i="4" l="1"/>
  <c r="J10673" i="4" l="1"/>
  <c r="J10674" i="4" l="1"/>
  <c r="J10675" i="4" l="1"/>
  <c r="J10676" i="4" l="1"/>
  <c r="J10677" i="4" l="1"/>
  <c r="J10678" i="4" l="1"/>
  <c r="J10679" i="4" l="1"/>
  <c r="J10680" i="4" l="1"/>
  <c r="J10681" i="4" l="1"/>
  <c r="J10682" i="4" l="1"/>
  <c r="J10683" i="4" l="1"/>
  <c r="J10684" i="4" l="1"/>
  <c r="J10685" i="4" l="1"/>
  <c r="J10686" i="4" l="1"/>
  <c r="J10687" i="4" l="1"/>
  <c r="J10688" i="4" l="1"/>
  <c r="J10689" i="4" l="1"/>
  <c r="J10690" i="4" l="1"/>
  <c r="J10691" i="4" l="1"/>
  <c r="J10692" i="4" l="1"/>
  <c r="J10693" i="4" l="1"/>
  <c r="J10694" i="4" l="1"/>
  <c r="J10695" i="4" l="1"/>
  <c r="J10696" i="4" l="1"/>
  <c r="J10697" i="4" l="1"/>
  <c r="J10698" i="4" l="1"/>
  <c r="J10699" i="4" l="1"/>
  <c r="J10700" i="4" l="1"/>
  <c r="J10701" i="4" l="1"/>
  <c r="J10702" i="4" l="1"/>
  <c r="J10703" i="4" l="1"/>
  <c r="J10704" i="4" l="1"/>
  <c r="J10705" i="4" l="1"/>
  <c r="J10706" i="4" l="1"/>
  <c r="J10707" i="4" l="1"/>
  <c r="J10708" i="4" l="1"/>
  <c r="J10709" i="4" l="1"/>
  <c r="J10710" i="4" l="1"/>
  <c r="J10711" i="4" l="1"/>
  <c r="J10712" i="4" l="1"/>
  <c r="J10713" i="4" l="1"/>
  <c r="J10714" i="4" l="1"/>
  <c r="J10715" i="4" l="1"/>
  <c r="J10716" i="4" l="1"/>
  <c r="J10717" i="4" l="1"/>
  <c r="J10718" i="4" l="1"/>
  <c r="J10719" i="4" l="1"/>
  <c r="J10720" i="4" l="1"/>
  <c r="J10721" i="4" l="1"/>
  <c r="J10722" i="4" l="1"/>
  <c r="J10723" i="4" l="1"/>
  <c r="J10724" i="4" l="1"/>
  <c r="J10725" i="4" l="1"/>
  <c r="J10726" i="4" l="1"/>
  <c r="J10727" i="4" l="1"/>
  <c r="J10728" i="4" l="1"/>
  <c r="J10729" i="4" l="1"/>
  <c r="J10730" i="4" l="1"/>
  <c r="J10731" i="4" l="1"/>
  <c r="J10732" i="4" l="1"/>
  <c r="J10733" i="4" l="1"/>
  <c r="J10734" i="4" l="1"/>
  <c r="J10735" i="4" l="1"/>
  <c r="J10736" i="4" l="1"/>
  <c r="J10737" i="4" l="1"/>
  <c r="J10738" i="4" l="1"/>
  <c r="J10739" i="4" l="1"/>
  <c r="J10740" i="4" l="1"/>
  <c r="J10741" i="4" l="1"/>
  <c r="J10742" i="4" l="1"/>
  <c r="J10743" i="4" l="1"/>
  <c r="J10744" i="4" l="1"/>
  <c r="J10745" i="4" l="1"/>
  <c r="J10746" i="4" l="1"/>
  <c r="J10747" i="4" l="1"/>
  <c r="J10748" i="4" l="1"/>
  <c r="J10749" i="4" l="1"/>
  <c r="J10750" i="4" l="1"/>
  <c r="J10751" i="4" l="1"/>
  <c r="J10752" i="4" l="1"/>
  <c r="J10753" i="4" l="1"/>
  <c r="J10754" i="4" l="1"/>
  <c r="J10755" i="4" l="1"/>
  <c r="J10756" i="4" l="1"/>
  <c r="J10757" i="4" l="1"/>
  <c r="J10758" i="4" l="1"/>
  <c r="J10759" i="4" l="1"/>
  <c r="J10760" i="4" l="1"/>
  <c r="J10761" i="4" l="1"/>
  <c r="J10762" i="4" l="1"/>
  <c r="J10763" i="4" l="1"/>
  <c r="J10764" i="4" l="1"/>
  <c r="J10765" i="4" l="1"/>
  <c r="J10766" i="4" l="1"/>
  <c r="J10767" i="4" l="1"/>
  <c r="J10768" i="4" l="1"/>
  <c r="J10769" i="4" l="1"/>
  <c r="J10770" i="4" l="1"/>
  <c r="J10771" i="4" l="1"/>
  <c r="J10772" i="4" l="1"/>
  <c r="J10773" i="4" l="1"/>
  <c r="J10774" i="4" l="1"/>
  <c r="J10775" i="4" l="1"/>
  <c r="J10776" i="4" l="1"/>
  <c r="J10777" i="4" l="1"/>
  <c r="J10778" i="4" l="1"/>
  <c r="J10779" i="4" l="1"/>
  <c r="J10780" i="4" l="1"/>
  <c r="J10781" i="4" l="1"/>
  <c r="J10782" i="4" l="1"/>
  <c r="J10783" i="4" l="1"/>
  <c r="J10784" i="4" l="1"/>
  <c r="J10785" i="4" l="1"/>
  <c r="J10786" i="4" l="1"/>
  <c r="J10787" i="4" l="1"/>
  <c r="J10788" i="4" l="1"/>
  <c r="J10789" i="4" l="1"/>
  <c r="J10790" i="4" l="1"/>
  <c r="J10791" i="4" l="1"/>
  <c r="J10792" i="4" l="1"/>
  <c r="J10793" i="4" l="1"/>
  <c r="J10794" i="4" l="1"/>
  <c r="J10795" i="4" l="1"/>
  <c r="J10796" i="4" l="1"/>
  <c r="J10797" i="4" l="1"/>
  <c r="J10798" i="4" l="1"/>
  <c r="J10799" i="4" l="1"/>
  <c r="J10800" i="4" l="1"/>
  <c r="J10801" i="4" l="1"/>
  <c r="J10802" i="4" l="1"/>
  <c r="J10803" i="4" l="1"/>
  <c r="J10804" i="4" l="1"/>
  <c r="J10805" i="4" l="1"/>
  <c r="J10806" i="4" l="1"/>
  <c r="J10807" i="4" l="1"/>
  <c r="J10808" i="4" l="1"/>
  <c r="J10809" i="4" l="1"/>
  <c r="J10810" i="4" l="1"/>
  <c r="J10811" i="4" l="1"/>
  <c r="J10812" i="4" l="1"/>
  <c r="J10813" i="4" l="1"/>
  <c r="J10814" i="4" l="1"/>
  <c r="J10815" i="4" l="1"/>
  <c r="J10816" i="4" l="1"/>
  <c r="J10817" i="4" l="1"/>
  <c r="J10818" i="4" l="1"/>
  <c r="J10819" i="4" l="1"/>
  <c r="J10820" i="4" l="1"/>
  <c r="J10821" i="4" l="1"/>
  <c r="J10822" i="4" l="1"/>
  <c r="J10823" i="4" l="1"/>
  <c r="J10824" i="4" l="1"/>
  <c r="J10825" i="4" l="1"/>
  <c r="J10826" i="4" l="1"/>
  <c r="J10827" i="4" l="1"/>
  <c r="J10828" i="4" l="1"/>
  <c r="J10829" i="4" l="1"/>
  <c r="J10830" i="4" l="1"/>
  <c r="J10831" i="4" l="1"/>
  <c r="J10832" i="4" l="1"/>
  <c r="J10833" i="4" l="1"/>
  <c r="J10834" i="4" l="1"/>
  <c r="J10835" i="4" l="1"/>
  <c r="J10836" i="4" l="1"/>
  <c r="J10837" i="4" l="1"/>
  <c r="J10838" i="4" l="1"/>
  <c r="J10839" i="4" l="1"/>
  <c r="J10840" i="4" l="1"/>
  <c r="J10841" i="4" l="1"/>
  <c r="J10842" i="4" l="1"/>
  <c r="J10843" i="4" l="1"/>
  <c r="J10844" i="4" l="1"/>
  <c r="J10845" i="4" l="1"/>
  <c r="J10846" i="4" l="1"/>
  <c r="J10847" i="4" l="1"/>
  <c r="J10848" i="4" l="1"/>
  <c r="J10849" i="4" l="1"/>
  <c r="J10850" i="4" l="1"/>
  <c r="J10851" i="4" l="1"/>
  <c r="J10852" i="4" l="1"/>
  <c r="J10853" i="4" l="1"/>
  <c r="J10854" i="4" l="1"/>
  <c r="J10855" i="4" l="1"/>
  <c r="J10856" i="4" l="1"/>
  <c r="J10857" i="4" l="1"/>
  <c r="J10858" i="4" l="1"/>
  <c r="J10859" i="4" l="1"/>
  <c r="J10860" i="4" l="1"/>
  <c r="J10861" i="4" l="1"/>
  <c r="J10862" i="4" l="1"/>
  <c r="J10863" i="4" l="1"/>
  <c r="J10864" i="4" l="1"/>
  <c r="J10865" i="4" l="1"/>
  <c r="J10866" i="4" l="1"/>
  <c r="J10867" i="4" l="1"/>
  <c r="J10868" i="4" l="1"/>
  <c r="J10869" i="4" l="1"/>
  <c r="J10870" i="4" l="1"/>
  <c r="J10871" i="4" l="1"/>
  <c r="J10872" i="4" l="1"/>
  <c r="J10873" i="4" l="1"/>
  <c r="J10874" i="4" l="1"/>
  <c r="J10875" i="4" l="1"/>
  <c r="J10876" i="4" l="1"/>
  <c r="J10877" i="4" l="1"/>
  <c r="J10878" i="4" l="1"/>
  <c r="J10879" i="4" l="1"/>
  <c r="J10880" i="4" l="1"/>
  <c r="J10881" i="4" l="1"/>
  <c r="J10882" i="4" l="1"/>
  <c r="J10883" i="4" l="1"/>
  <c r="J10884" i="4" l="1"/>
  <c r="J10885" i="4" l="1"/>
  <c r="J10886" i="4" l="1"/>
  <c r="J10887" i="4" l="1"/>
  <c r="J10888" i="4" l="1"/>
  <c r="J10889" i="4" l="1"/>
  <c r="J10890" i="4" l="1"/>
  <c r="J10891" i="4" l="1"/>
  <c r="J10892" i="4" l="1"/>
  <c r="J10893" i="4" l="1"/>
  <c r="J10894" i="4" l="1"/>
  <c r="J10895" i="4" l="1"/>
  <c r="J10896" i="4" l="1"/>
  <c r="J10897" i="4" l="1"/>
  <c r="J10898" i="4" l="1"/>
  <c r="J10899" i="4" l="1"/>
  <c r="J10900" i="4" l="1"/>
  <c r="J10901" i="4" l="1"/>
  <c r="J10902" i="4" l="1"/>
  <c r="J10903" i="4" l="1"/>
  <c r="J10904" i="4" l="1"/>
  <c r="J10905" i="4" l="1"/>
  <c r="J10906" i="4" l="1"/>
  <c r="J10907" i="4" l="1"/>
  <c r="J10908" i="4" l="1"/>
  <c r="J10909" i="4" l="1"/>
  <c r="J10910" i="4" l="1"/>
  <c r="J10911" i="4" l="1"/>
  <c r="J10912" i="4" l="1"/>
  <c r="J10913" i="4" l="1"/>
  <c r="J10914" i="4" l="1"/>
  <c r="J10915" i="4" l="1"/>
  <c r="J10916" i="4" l="1"/>
  <c r="J10917" i="4" l="1"/>
  <c r="J10918" i="4" l="1"/>
  <c r="J10919" i="4" l="1"/>
  <c r="J10920" i="4" l="1"/>
  <c r="J10921" i="4" l="1"/>
  <c r="J10922" i="4" l="1"/>
  <c r="J10923" i="4" l="1"/>
  <c r="J10924" i="4" l="1"/>
  <c r="J10925" i="4" l="1"/>
  <c r="J10926" i="4" l="1"/>
  <c r="J10927" i="4" l="1"/>
  <c r="J10928" i="4" l="1"/>
  <c r="J10929" i="4" l="1"/>
  <c r="J10930" i="4" l="1"/>
  <c r="J10931" i="4" l="1"/>
  <c r="J10932" i="4" l="1"/>
  <c r="J10933" i="4" l="1"/>
  <c r="J10934" i="4" l="1"/>
  <c r="J10935" i="4" l="1"/>
  <c r="J10936" i="4" l="1"/>
  <c r="J10937" i="4" l="1"/>
  <c r="J10938" i="4" l="1"/>
  <c r="J10939" i="4" l="1"/>
  <c r="J10940" i="4" l="1"/>
  <c r="J10941" i="4" l="1"/>
  <c r="J10942" i="4" l="1"/>
  <c r="J10943" i="4" l="1"/>
  <c r="J10944" i="4" l="1"/>
  <c r="J10945" i="4" l="1"/>
  <c r="J10946" i="4" l="1"/>
  <c r="J10947" i="4" l="1"/>
  <c r="J10948" i="4" l="1"/>
  <c r="J10949" i="4" l="1"/>
  <c r="J10950" i="4" l="1"/>
  <c r="J10951" i="4" l="1"/>
  <c r="J10952" i="4" l="1"/>
  <c r="J10953" i="4" l="1"/>
  <c r="J10954" i="4" l="1"/>
  <c r="J10955" i="4" l="1"/>
  <c r="J10956" i="4" l="1"/>
  <c r="J10957" i="4" l="1"/>
  <c r="J10958" i="4" l="1"/>
  <c r="J10959" i="4" l="1"/>
  <c r="J10960" i="4" l="1"/>
  <c r="J10961" i="4" l="1"/>
  <c r="J10962" i="4" l="1"/>
  <c r="J10963" i="4" l="1"/>
  <c r="J10964" i="4" l="1"/>
  <c r="J10965" i="4" l="1"/>
  <c r="J10966" i="4" l="1"/>
  <c r="J10967" i="4" l="1"/>
  <c r="J10968" i="4" l="1"/>
  <c r="J10969" i="4" l="1"/>
  <c r="J10970" i="4" l="1"/>
  <c r="J10971" i="4" l="1"/>
  <c r="J10972" i="4" l="1"/>
  <c r="J10973" i="4" l="1"/>
  <c r="J10974" i="4" l="1"/>
  <c r="J10975" i="4" l="1"/>
  <c r="J10976" i="4" l="1"/>
  <c r="J10977" i="4" l="1"/>
  <c r="J10978" i="4" l="1"/>
  <c r="J10979" i="4" l="1"/>
  <c r="J10980" i="4" l="1"/>
  <c r="J10981" i="4" l="1"/>
  <c r="J10982" i="4" l="1"/>
  <c r="J10983" i="4" l="1"/>
  <c r="J10984" i="4" l="1"/>
  <c r="J10985" i="4" l="1"/>
  <c r="J10986" i="4" l="1"/>
  <c r="J10987" i="4" l="1"/>
  <c r="J10988" i="4" l="1"/>
  <c r="J10989" i="4" l="1"/>
  <c r="J10990" i="4" l="1"/>
  <c r="J10991" i="4" l="1"/>
  <c r="J10992" i="4" l="1"/>
  <c r="J10993" i="4" l="1"/>
  <c r="J10994" i="4" l="1"/>
  <c r="J10995" i="4" l="1"/>
  <c r="J10996" i="4" l="1"/>
  <c r="J10997" i="4" l="1"/>
  <c r="J10998" i="4" l="1"/>
  <c r="J10999" i="4" l="1"/>
  <c r="J11000" i="4" l="1"/>
  <c r="J11001" i="4" l="1"/>
  <c r="J11002" i="4" l="1"/>
  <c r="J11003" i="4" l="1"/>
  <c r="J11004" i="4" l="1"/>
  <c r="J11005" i="4" l="1"/>
  <c r="J11006" i="4" l="1"/>
  <c r="J11007" i="4" l="1"/>
  <c r="J11008" i="4" l="1"/>
  <c r="J11009" i="4" l="1"/>
  <c r="J11010" i="4" l="1"/>
  <c r="J11011" i="4" l="1"/>
  <c r="J11012" i="4" l="1"/>
  <c r="J11013" i="4" l="1"/>
  <c r="J11014" i="4" l="1"/>
  <c r="J11015" i="4" l="1"/>
  <c r="J11016" i="4" l="1"/>
  <c r="J11017" i="4" l="1"/>
  <c r="J11018" i="4" l="1"/>
  <c r="J11019" i="4" l="1"/>
  <c r="J11020" i="4" l="1"/>
  <c r="J11021" i="4" l="1"/>
  <c r="J11022" i="4" l="1"/>
  <c r="J11023" i="4" l="1"/>
  <c r="J11024" i="4" l="1"/>
  <c r="J11025" i="4" l="1"/>
  <c r="J11026" i="4" l="1"/>
  <c r="J11027" i="4" l="1"/>
  <c r="J11028" i="4" l="1"/>
  <c r="J11029" i="4" l="1"/>
  <c r="J11030" i="4" l="1"/>
  <c r="J11031" i="4" l="1"/>
  <c r="J11032" i="4" l="1"/>
  <c r="J11033" i="4" l="1"/>
  <c r="J11034" i="4" l="1"/>
  <c r="J11035" i="4" l="1"/>
  <c r="J11036" i="4" l="1"/>
  <c r="J11037" i="4" l="1"/>
  <c r="J11038" i="4" l="1"/>
  <c r="J11039" i="4" l="1"/>
  <c r="J11040" i="4" l="1"/>
  <c r="J11041" i="4" l="1"/>
  <c r="J11042" i="4" l="1"/>
  <c r="J11043" i="4" l="1"/>
  <c r="J11044" i="4" l="1"/>
  <c r="J11045" i="4" l="1"/>
  <c r="J11046" i="4" l="1"/>
  <c r="J11047" i="4" l="1"/>
  <c r="J11048" i="4" l="1"/>
  <c r="J11049" i="4" l="1"/>
  <c r="J11050" i="4" l="1"/>
  <c r="J11051" i="4" l="1"/>
  <c r="J11052" i="4" l="1"/>
  <c r="J11053" i="4" l="1"/>
  <c r="J11054" i="4" l="1"/>
  <c r="J11055" i="4" l="1"/>
  <c r="J11056" i="4" l="1"/>
  <c r="J11057" i="4" l="1"/>
  <c r="J11058" i="4" l="1"/>
  <c r="J11059" i="4" l="1"/>
  <c r="J11060" i="4" l="1"/>
  <c r="J11061" i="4" l="1"/>
  <c r="J11062" i="4" l="1"/>
  <c r="J11063" i="4" l="1"/>
  <c r="J11064" i="4" l="1"/>
  <c r="J11065" i="4" l="1"/>
  <c r="J11066" i="4" l="1"/>
  <c r="J11067" i="4" l="1"/>
  <c r="J11068" i="4" l="1"/>
  <c r="J11069" i="4" l="1"/>
  <c r="J11070" i="4" l="1"/>
  <c r="J11071" i="4" l="1"/>
  <c r="J11072" i="4" l="1"/>
  <c r="J11073" i="4" l="1"/>
  <c r="J11074" i="4" l="1"/>
  <c r="J11075" i="4" l="1"/>
  <c r="J11076" i="4" l="1"/>
  <c r="J11077" i="4" l="1"/>
  <c r="J11078" i="4" l="1"/>
  <c r="J11079" i="4" l="1"/>
  <c r="J11080" i="4" l="1"/>
  <c r="J11081" i="4" l="1"/>
  <c r="J11082" i="4" l="1"/>
  <c r="J11083" i="4" l="1"/>
  <c r="J11084" i="4" l="1"/>
  <c r="J11085" i="4" l="1"/>
  <c r="J11086" i="4" l="1"/>
  <c r="J11087" i="4" l="1"/>
  <c r="J11088" i="4" l="1"/>
  <c r="J11089" i="4" l="1"/>
  <c r="J11090" i="4" l="1"/>
  <c r="J11091" i="4" l="1"/>
  <c r="J11092" i="4" l="1"/>
  <c r="J11093" i="4" l="1"/>
  <c r="J11094" i="4" l="1"/>
  <c r="J11095" i="4" l="1"/>
  <c r="J11096" i="4" l="1"/>
  <c r="J11097" i="4" l="1"/>
  <c r="J11098" i="4" l="1"/>
  <c r="J11099" i="4" l="1"/>
  <c r="J11100" i="4" l="1"/>
  <c r="J11101" i="4" l="1"/>
  <c r="J11102" i="4" l="1"/>
  <c r="J11103" i="4" l="1"/>
  <c r="J11104" i="4" l="1"/>
  <c r="J11105" i="4" l="1"/>
  <c r="J11106" i="4" l="1"/>
  <c r="J11107" i="4" l="1"/>
  <c r="J11108" i="4" l="1"/>
  <c r="J11109" i="4" l="1"/>
  <c r="J11110" i="4" l="1"/>
  <c r="J11111" i="4" l="1"/>
  <c r="J11112" i="4" l="1"/>
  <c r="J11113" i="4" l="1"/>
  <c r="J11114" i="4" l="1"/>
  <c r="J11115" i="4" l="1"/>
  <c r="J11116" i="4" l="1"/>
  <c r="J11117" i="4" l="1"/>
  <c r="J11118" i="4" l="1"/>
  <c r="J11119" i="4" l="1"/>
  <c r="J11120" i="4" l="1"/>
  <c r="J11121" i="4" l="1"/>
  <c r="J11122" i="4" l="1"/>
  <c r="J11123" i="4" l="1"/>
  <c r="J11124" i="4" l="1"/>
  <c r="J11125" i="4" l="1"/>
  <c r="J11126" i="4" l="1"/>
  <c r="J11127" i="4" l="1"/>
  <c r="J11128" i="4" l="1"/>
  <c r="J11129" i="4" l="1"/>
  <c r="J11130" i="4" l="1"/>
  <c r="J11131" i="4" l="1"/>
  <c r="J11132" i="4" l="1"/>
  <c r="J11133" i="4" l="1"/>
  <c r="J11134" i="4" l="1"/>
  <c r="J11135" i="4" l="1"/>
  <c r="J11136" i="4" l="1"/>
  <c r="J11137" i="4" l="1"/>
  <c r="J11138" i="4" l="1"/>
  <c r="J11139" i="4" l="1"/>
  <c r="J11140" i="4" l="1"/>
  <c r="J11141" i="4" l="1"/>
  <c r="J11142" i="4" l="1"/>
  <c r="J11143" i="4" l="1"/>
  <c r="J11144" i="4" l="1"/>
  <c r="J11145" i="4" l="1"/>
  <c r="J11146" i="4" l="1"/>
  <c r="J11147" i="4" l="1"/>
  <c r="J11148" i="4" l="1"/>
  <c r="J11149" i="4" l="1"/>
  <c r="J11150" i="4" l="1"/>
  <c r="J11151" i="4" l="1"/>
  <c r="J11152" i="4" l="1"/>
  <c r="J11153" i="4" l="1"/>
  <c r="J11154" i="4" l="1"/>
  <c r="J11155" i="4" l="1"/>
  <c r="J11156" i="4" l="1"/>
  <c r="J11157" i="4" l="1"/>
  <c r="J11158" i="4" l="1"/>
  <c r="J11159" i="4" l="1"/>
  <c r="J11160" i="4" l="1"/>
  <c r="J11161" i="4" l="1"/>
  <c r="J11162" i="4" l="1"/>
  <c r="J11163" i="4" l="1"/>
  <c r="J11164" i="4" l="1"/>
  <c r="J11165" i="4" l="1"/>
  <c r="J11166" i="4" l="1"/>
  <c r="J11167" i="4" l="1"/>
  <c r="J11168" i="4" l="1"/>
  <c r="J11169" i="4" l="1"/>
  <c r="J11170" i="4" l="1"/>
  <c r="J11171" i="4" l="1"/>
  <c r="J11172" i="4" l="1"/>
  <c r="J11173" i="4" l="1"/>
  <c r="J11174" i="4" l="1"/>
  <c r="J11175" i="4" l="1"/>
  <c r="J11176" i="4" l="1"/>
  <c r="J11177" i="4" l="1"/>
  <c r="J11178" i="4" l="1"/>
  <c r="J11179" i="4" l="1"/>
  <c r="J11180" i="4" l="1"/>
  <c r="J11181" i="4" l="1"/>
  <c r="J11182" i="4" l="1"/>
  <c r="J11183" i="4" l="1"/>
  <c r="J11184" i="4" l="1"/>
  <c r="J11185" i="4" l="1"/>
  <c r="J11186" i="4" l="1"/>
  <c r="J11187" i="4" l="1"/>
  <c r="J11188" i="4" l="1"/>
  <c r="J11189" i="4" l="1"/>
  <c r="J11190" i="4" l="1"/>
  <c r="J11191" i="4" l="1"/>
  <c r="J11192" i="4" l="1"/>
  <c r="J11193" i="4" l="1"/>
  <c r="J11194" i="4" l="1"/>
  <c r="J11195" i="4" l="1"/>
  <c r="J11196" i="4" l="1"/>
  <c r="J11197" i="4" l="1"/>
  <c r="J11198" i="4" l="1"/>
  <c r="J11199" i="4" l="1"/>
  <c r="J11200" i="4" l="1"/>
  <c r="J11201" i="4" l="1"/>
  <c r="J11202" i="4" l="1"/>
  <c r="J11203" i="4" l="1"/>
  <c r="J11204" i="4" l="1"/>
  <c r="J11205" i="4" l="1"/>
  <c r="J11206" i="4" l="1"/>
  <c r="J11207" i="4" l="1"/>
  <c r="J11208" i="4" l="1"/>
  <c r="J11209" i="4" l="1"/>
  <c r="J11210" i="4" l="1"/>
  <c r="J11211" i="4" l="1"/>
  <c r="J11212" i="4" l="1"/>
  <c r="J11213" i="4" l="1"/>
  <c r="J11214" i="4" l="1"/>
  <c r="J11215" i="4" l="1"/>
  <c r="J11216" i="4" l="1"/>
  <c r="J11217" i="4" l="1"/>
  <c r="J11218" i="4" l="1"/>
  <c r="J11219" i="4" l="1"/>
  <c r="J11220" i="4" l="1"/>
  <c r="J11221" i="4" l="1"/>
  <c r="J11222" i="4" l="1"/>
  <c r="J11223" i="4" l="1"/>
  <c r="J11224" i="4" l="1"/>
  <c r="J11225" i="4" l="1"/>
  <c r="J11226" i="4" l="1"/>
  <c r="J11227" i="4" l="1"/>
  <c r="J11228" i="4" l="1"/>
  <c r="J11229" i="4" l="1"/>
  <c r="J11230" i="4" l="1"/>
  <c r="J11231" i="4" l="1"/>
  <c r="J11232" i="4" l="1"/>
  <c r="J11233" i="4" l="1"/>
  <c r="J11234" i="4" l="1"/>
  <c r="J11235" i="4" l="1"/>
  <c r="J11236" i="4" l="1"/>
  <c r="J11237" i="4" l="1"/>
  <c r="J11238" i="4" l="1"/>
  <c r="J11239" i="4" l="1"/>
  <c r="J11240" i="4" l="1"/>
  <c r="J11241" i="4" l="1"/>
  <c r="J11242" i="4" l="1"/>
  <c r="J11243" i="4" l="1"/>
  <c r="J11244" i="4" l="1"/>
  <c r="J11245" i="4" l="1"/>
  <c r="J11246" i="4" l="1"/>
  <c r="J11247" i="4" l="1"/>
  <c r="J11248" i="4" l="1"/>
  <c r="J11249" i="4" l="1"/>
  <c r="J11250" i="4" l="1"/>
  <c r="J11251" i="4" l="1"/>
  <c r="J11252" i="4" l="1"/>
  <c r="J11253" i="4" l="1"/>
  <c r="J11254" i="4" l="1"/>
  <c r="J11255" i="4" l="1"/>
  <c r="J11256" i="4" l="1"/>
  <c r="J11257" i="4" l="1"/>
  <c r="J11258" i="4" l="1"/>
  <c r="J11259" i="4" l="1"/>
  <c r="J11260" i="4" l="1"/>
  <c r="J11261" i="4" l="1"/>
  <c r="J11262" i="4" l="1"/>
  <c r="J11263" i="4" l="1"/>
  <c r="J11264" i="4" l="1"/>
  <c r="J11265" i="4" l="1"/>
  <c r="J11266" i="4" l="1"/>
  <c r="J11267" i="4" l="1"/>
  <c r="J11268" i="4" l="1"/>
  <c r="J11269" i="4" l="1"/>
  <c r="J11270" i="4" l="1"/>
  <c r="J11271" i="4" l="1"/>
  <c r="J11272" i="4" l="1"/>
  <c r="J11273" i="4" l="1"/>
  <c r="J11274" i="4" l="1"/>
  <c r="J11275" i="4" l="1"/>
  <c r="J11276" i="4" l="1"/>
  <c r="J11277" i="4" l="1"/>
  <c r="J11278" i="4" l="1"/>
  <c r="J11279" i="4" l="1"/>
  <c r="J11280" i="4" l="1"/>
  <c r="J11281" i="4" l="1"/>
  <c r="J11282" i="4" l="1"/>
  <c r="J11283" i="4" l="1"/>
  <c r="J11284" i="4" l="1"/>
  <c r="J11285" i="4" l="1"/>
  <c r="J11286" i="4" l="1"/>
  <c r="J11287" i="4" l="1"/>
  <c r="J11288" i="4" l="1"/>
  <c r="J11289" i="4" l="1"/>
  <c r="J11290" i="4" l="1"/>
  <c r="J11291" i="4" l="1"/>
  <c r="J11292" i="4" l="1"/>
  <c r="J11293" i="4" l="1"/>
  <c r="J11294" i="4" l="1"/>
  <c r="J11295" i="4" l="1"/>
  <c r="J11296" i="4" l="1"/>
  <c r="J11297" i="4" l="1"/>
  <c r="J11298" i="4" l="1"/>
  <c r="J11299" i="4" l="1"/>
  <c r="J11300" i="4" l="1"/>
  <c r="J11301" i="4" l="1"/>
  <c r="J11302" i="4" l="1"/>
  <c r="J11303" i="4" l="1"/>
  <c r="J11304" i="4" l="1"/>
  <c r="J11305" i="4" l="1"/>
  <c r="J11306" i="4" l="1"/>
  <c r="J11307" i="4" l="1"/>
  <c r="J11308" i="4" l="1"/>
  <c r="J11309" i="4" l="1"/>
  <c r="J11310" i="4" l="1"/>
  <c r="J11311" i="4" l="1"/>
  <c r="J11312" i="4" l="1"/>
  <c r="J11313" i="4" l="1"/>
  <c r="J11314" i="4" l="1"/>
  <c r="J11315" i="4" l="1"/>
  <c r="J11316" i="4" l="1"/>
  <c r="J11317" i="4" l="1"/>
  <c r="J11318" i="4" l="1"/>
  <c r="J11319" i="4" l="1"/>
  <c r="J11320" i="4" l="1"/>
  <c r="J11321" i="4" l="1"/>
  <c r="J11322" i="4" l="1"/>
  <c r="J11323" i="4" l="1"/>
  <c r="J11324" i="4" l="1"/>
  <c r="J11325" i="4" l="1"/>
  <c r="J11326" i="4" l="1"/>
  <c r="J11327" i="4" l="1"/>
  <c r="J11328" i="4" l="1"/>
  <c r="J11329" i="4" l="1"/>
  <c r="J11330" i="4" l="1"/>
  <c r="J11331" i="4" l="1"/>
  <c r="J11332" i="4" l="1"/>
  <c r="J11333" i="4" l="1"/>
  <c r="J11334" i="4" l="1"/>
  <c r="J11335" i="4" l="1"/>
  <c r="J11336" i="4" l="1"/>
  <c r="J11337" i="4" l="1"/>
  <c r="J11338" i="4" l="1"/>
  <c r="J11339" i="4" l="1"/>
  <c r="J11340" i="4" l="1"/>
  <c r="J11341" i="4" l="1"/>
  <c r="J11342" i="4" l="1"/>
  <c r="J11343" i="4" l="1"/>
  <c r="J11344" i="4" l="1"/>
  <c r="J11345" i="4" l="1"/>
  <c r="J11346" i="4" l="1"/>
  <c r="J11347" i="4" l="1"/>
  <c r="J11348" i="4" l="1"/>
  <c r="J11349" i="4" l="1"/>
  <c r="J11350" i="4" l="1"/>
  <c r="J11351" i="4" l="1"/>
  <c r="J11352" i="4" l="1"/>
  <c r="J11353" i="4" l="1"/>
  <c r="J11354" i="4" l="1"/>
  <c r="J11355" i="4" l="1"/>
  <c r="J11356" i="4" l="1"/>
  <c r="J11357" i="4" l="1"/>
  <c r="J11358" i="4" l="1"/>
  <c r="J11359" i="4" l="1"/>
  <c r="J11360" i="4" l="1"/>
  <c r="J11361" i="4" l="1"/>
  <c r="J11362" i="4" l="1"/>
  <c r="J11363" i="4" l="1"/>
  <c r="J11364" i="4" l="1"/>
  <c r="J11365" i="4" l="1"/>
  <c r="J11366" i="4" l="1"/>
  <c r="J11367" i="4" l="1"/>
  <c r="J11368" i="4" l="1"/>
  <c r="J11369" i="4" l="1"/>
  <c r="J11370" i="4" l="1"/>
  <c r="J11371" i="4" l="1"/>
  <c r="J11372" i="4" l="1"/>
  <c r="J11373" i="4" l="1"/>
  <c r="J11374" i="4" l="1"/>
  <c r="J11375" i="4" l="1"/>
  <c r="J11376" i="4" l="1"/>
  <c r="J11377" i="4" l="1"/>
  <c r="J11378" i="4" l="1"/>
  <c r="J11379" i="4" l="1"/>
  <c r="J11380" i="4" l="1"/>
  <c r="J11381" i="4" l="1"/>
  <c r="J11382" i="4" l="1"/>
  <c r="J11383" i="4" l="1"/>
  <c r="J11384" i="4" l="1"/>
  <c r="J11385" i="4" l="1"/>
  <c r="J11386" i="4" l="1"/>
  <c r="J11387" i="4" l="1"/>
  <c r="J11388" i="4" l="1"/>
  <c r="J11389" i="4" l="1"/>
  <c r="J11390" i="4" l="1"/>
  <c r="J11391" i="4" l="1"/>
  <c r="J11392" i="4" l="1"/>
  <c r="J11393" i="4" l="1"/>
  <c r="J11394" i="4" l="1"/>
  <c r="J11395" i="4" l="1"/>
  <c r="J11396" i="4" l="1"/>
  <c r="J11397" i="4" l="1"/>
  <c r="J11398" i="4" l="1"/>
  <c r="J11399" i="4" l="1"/>
  <c r="J11400" i="4" l="1"/>
  <c r="J11401" i="4" l="1"/>
  <c r="J11402" i="4" l="1"/>
  <c r="J11403" i="4" l="1"/>
  <c r="J11404" i="4" l="1"/>
  <c r="J11405" i="4" l="1"/>
  <c r="J11406" i="4" l="1"/>
  <c r="J11407" i="4" l="1"/>
  <c r="J11408" i="4" l="1"/>
  <c r="J11409" i="4" l="1"/>
  <c r="J11410" i="4" l="1"/>
  <c r="J11411" i="4" l="1"/>
  <c r="J11412" i="4" l="1"/>
  <c r="J11413" i="4" l="1"/>
  <c r="J11414" i="4" l="1"/>
  <c r="J11415" i="4" l="1"/>
  <c r="J11416" i="4" l="1"/>
  <c r="J11417" i="4" l="1"/>
  <c r="J11418" i="4" l="1"/>
  <c r="J11419" i="4" l="1"/>
  <c r="J11420" i="4" l="1"/>
  <c r="J11421" i="4" l="1"/>
  <c r="J11422" i="4" l="1"/>
  <c r="J11423" i="4" l="1"/>
  <c r="J11424" i="4" l="1"/>
  <c r="J11425" i="4" l="1"/>
  <c r="J11426" i="4" l="1"/>
  <c r="J11427" i="4" l="1"/>
  <c r="J11428" i="4" l="1"/>
  <c r="J11429" i="4" l="1"/>
  <c r="J11430" i="4" l="1"/>
  <c r="J11431" i="4" l="1"/>
  <c r="J11432" i="4" l="1"/>
  <c r="J11433" i="4" l="1"/>
  <c r="J11434" i="4" l="1"/>
  <c r="J11435" i="4" l="1"/>
  <c r="J11436" i="4" l="1"/>
  <c r="J11437" i="4" l="1"/>
  <c r="J11438" i="4" l="1"/>
  <c r="J11439" i="4" l="1"/>
  <c r="J11440" i="4" l="1"/>
  <c r="J11441" i="4" l="1"/>
  <c r="J11442" i="4" l="1"/>
  <c r="J11443" i="4" l="1"/>
  <c r="J11444" i="4" l="1"/>
  <c r="J11445" i="4" l="1"/>
  <c r="J11446" i="4" l="1"/>
  <c r="J11447" i="4" l="1"/>
  <c r="J11448" i="4" l="1"/>
  <c r="J11449" i="4" l="1"/>
  <c r="J11450" i="4" l="1"/>
  <c r="J11451" i="4" l="1"/>
  <c r="J11452" i="4" l="1"/>
  <c r="J11453" i="4" l="1"/>
  <c r="J11454" i="4" l="1"/>
  <c r="J11455" i="4" l="1"/>
  <c r="J11456" i="4" l="1"/>
  <c r="J11457" i="4" l="1"/>
  <c r="J11458" i="4" l="1"/>
  <c r="J11459" i="4" l="1"/>
  <c r="J11460" i="4" l="1"/>
  <c r="J11461" i="4" l="1"/>
  <c r="J11462" i="4" l="1"/>
  <c r="J11463" i="4" l="1"/>
  <c r="J11464" i="4" l="1"/>
  <c r="J11465" i="4" l="1"/>
  <c r="J11466" i="4" l="1"/>
  <c r="J11467" i="4" l="1"/>
  <c r="J11468" i="4" l="1"/>
  <c r="J11469" i="4" l="1"/>
  <c r="J11470" i="4" l="1"/>
  <c r="J11471" i="4" l="1"/>
  <c r="J11472" i="4" l="1"/>
  <c r="J11473" i="4" l="1"/>
  <c r="J11474" i="4" l="1"/>
  <c r="J11475" i="4" l="1"/>
  <c r="J11476" i="4" l="1"/>
  <c r="J11477" i="4" l="1"/>
  <c r="J11478" i="4" l="1"/>
  <c r="J11479" i="4" l="1"/>
  <c r="J11480" i="4" l="1"/>
  <c r="J11481" i="4" l="1"/>
  <c r="J11482" i="4" l="1"/>
  <c r="J11483" i="4" l="1"/>
  <c r="J11484" i="4" l="1"/>
  <c r="J11485" i="4" l="1"/>
  <c r="J11486" i="4" l="1"/>
  <c r="J11487" i="4" l="1"/>
  <c r="J11488" i="4" l="1"/>
  <c r="J11489" i="4" l="1"/>
  <c r="J11490" i="4" l="1"/>
  <c r="J11491" i="4" l="1"/>
  <c r="J11492" i="4" l="1"/>
  <c r="J11493" i="4" l="1"/>
  <c r="J11494" i="4" l="1"/>
  <c r="J11495" i="4" l="1"/>
  <c r="J11496" i="4" l="1"/>
  <c r="J11497" i="4" l="1"/>
  <c r="J11498" i="4" l="1"/>
  <c r="J11499" i="4" l="1"/>
  <c r="J11500" i="4" l="1"/>
  <c r="J11501" i="4" l="1"/>
  <c r="J11502" i="4" l="1"/>
  <c r="J11503" i="4" l="1"/>
  <c r="J11504" i="4" l="1"/>
  <c r="J11505" i="4" l="1"/>
  <c r="J11506" i="4" l="1"/>
  <c r="J11507" i="4" l="1"/>
  <c r="J11508" i="4" l="1"/>
  <c r="J11509" i="4" l="1"/>
  <c r="J11510" i="4" l="1"/>
  <c r="J11511" i="4" l="1"/>
  <c r="J11512" i="4" l="1"/>
  <c r="J11513" i="4" l="1"/>
  <c r="J11514" i="4" l="1"/>
  <c r="J11515" i="4" l="1"/>
  <c r="J11516" i="4" l="1"/>
  <c r="J11517" i="4" l="1"/>
  <c r="J11518" i="4" l="1"/>
  <c r="J11519" i="4" l="1"/>
  <c r="J11520" i="4" l="1"/>
  <c r="J11521" i="4" l="1"/>
  <c r="J11522" i="4" l="1"/>
  <c r="J11523" i="4" l="1"/>
  <c r="J11524" i="4" l="1"/>
  <c r="J11525" i="4" l="1"/>
  <c r="J11526" i="4" l="1"/>
  <c r="J11527" i="4" l="1"/>
  <c r="J11528" i="4" l="1"/>
  <c r="J11529" i="4" l="1"/>
  <c r="J11530" i="4" l="1"/>
  <c r="J11531" i="4" l="1"/>
  <c r="J11532" i="4" l="1"/>
  <c r="J11533" i="4" l="1"/>
  <c r="J11534" i="4" l="1"/>
  <c r="J11535" i="4" l="1"/>
  <c r="J11536" i="4" l="1"/>
  <c r="J11537" i="4" l="1"/>
  <c r="J11538" i="4" l="1"/>
  <c r="J11539" i="4" l="1"/>
  <c r="J11540" i="4" l="1"/>
  <c r="J11541" i="4" l="1"/>
  <c r="J11542" i="4" l="1"/>
  <c r="J11543" i="4" l="1"/>
  <c r="J11544" i="4" l="1"/>
  <c r="J11545" i="4" l="1"/>
  <c r="J11546" i="4" l="1"/>
  <c r="J11547" i="4" l="1"/>
  <c r="J11548" i="4" l="1"/>
  <c r="J11549" i="4" l="1"/>
  <c r="J11550" i="4" l="1"/>
  <c r="J11551" i="4" l="1"/>
  <c r="J11552" i="4" l="1"/>
  <c r="J11553" i="4" l="1"/>
  <c r="J11554" i="4" l="1"/>
  <c r="J11555" i="4" l="1"/>
  <c r="J11556" i="4" l="1"/>
  <c r="J11557" i="4" l="1"/>
  <c r="J11558" i="4" l="1"/>
  <c r="J11559" i="4" l="1"/>
  <c r="J11560" i="4" l="1"/>
  <c r="J11561" i="4" l="1"/>
  <c r="J11562" i="4" l="1"/>
  <c r="J11563" i="4" l="1"/>
  <c r="J11564" i="4" l="1"/>
  <c r="J11565" i="4" l="1"/>
  <c r="J11566" i="4" l="1"/>
  <c r="J11567" i="4" l="1"/>
  <c r="J11568" i="4" l="1"/>
  <c r="J11569" i="4" l="1"/>
  <c r="J11570" i="4" l="1"/>
  <c r="J11571" i="4" l="1"/>
  <c r="J11572" i="4" l="1"/>
  <c r="J11573" i="4" l="1"/>
  <c r="J11574" i="4" l="1"/>
  <c r="J11575" i="4" l="1"/>
  <c r="J11576" i="4" l="1"/>
  <c r="J11577" i="4" l="1"/>
  <c r="J11578" i="4" l="1"/>
  <c r="J11579" i="4" l="1"/>
  <c r="J11580" i="4" l="1"/>
  <c r="J11581" i="4" l="1"/>
  <c r="J11582" i="4" l="1"/>
  <c r="J11583" i="4" l="1"/>
  <c r="J11584" i="4" l="1"/>
  <c r="J11585" i="4" l="1"/>
  <c r="J11586" i="4" l="1"/>
  <c r="J11587" i="4" l="1"/>
  <c r="J11588" i="4" l="1"/>
  <c r="J11589" i="4" l="1"/>
  <c r="J11590" i="4" l="1"/>
  <c r="J11591" i="4" l="1"/>
  <c r="J11592" i="4" l="1"/>
  <c r="J11593" i="4" l="1"/>
  <c r="J11594" i="4" l="1"/>
  <c r="J11595" i="4" l="1"/>
  <c r="J11596" i="4" l="1"/>
  <c r="J11597" i="4" l="1"/>
  <c r="J11598" i="4" l="1"/>
  <c r="J11599" i="4" l="1"/>
  <c r="J11600" i="4" l="1"/>
  <c r="J11601" i="4" l="1"/>
  <c r="J11602" i="4" l="1"/>
  <c r="J11603" i="4" l="1"/>
  <c r="J11604" i="4" l="1"/>
  <c r="J11605" i="4" l="1"/>
  <c r="J11606" i="4" l="1"/>
  <c r="J11607" i="4" l="1"/>
  <c r="J11608" i="4" l="1"/>
  <c r="J11609" i="4" l="1"/>
  <c r="J11610" i="4" l="1"/>
  <c r="J11611" i="4" l="1"/>
  <c r="J11612" i="4" l="1"/>
  <c r="J11613" i="4" l="1"/>
  <c r="J11614" i="4" l="1"/>
  <c r="J11615" i="4" l="1"/>
  <c r="J11616" i="4" l="1"/>
  <c r="J11617" i="4" l="1"/>
  <c r="J11618" i="4" l="1"/>
  <c r="J11619" i="4" l="1"/>
  <c r="J11620" i="4" l="1"/>
  <c r="J11621" i="4" l="1"/>
  <c r="J11622" i="4" l="1"/>
  <c r="J11623" i="4" l="1"/>
  <c r="J11624" i="4" l="1"/>
  <c r="J11625" i="4" l="1"/>
  <c r="J11626" i="4" l="1"/>
  <c r="J11627" i="4" l="1"/>
  <c r="J11628" i="4" l="1"/>
  <c r="J11629" i="4" l="1"/>
  <c r="J11630" i="4" l="1"/>
  <c r="J11631" i="4" l="1"/>
  <c r="J11632" i="4" l="1"/>
  <c r="J11633" i="4" l="1"/>
  <c r="J11634" i="4" l="1"/>
  <c r="J11635" i="4" l="1"/>
  <c r="J11636" i="4" l="1"/>
  <c r="J11637" i="4" l="1"/>
  <c r="J11638" i="4" l="1"/>
  <c r="J11639" i="4" l="1"/>
  <c r="J11640" i="4" l="1"/>
  <c r="J11641" i="4" l="1"/>
  <c r="J11642" i="4" l="1"/>
  <c r="J11643" i="4" l="1"/>
  <c r="J11644" i="4" l="1"/>
  <c r="J11645" i="4" l="1"/>
  <c r="J11646" i="4" l="1"/>
  <c r="J11647" i="4" l="1"/>
  <c r="J11648" i="4" l="1"/>
  <c r="J11649" i="4" l="1"/>
  <c r="J11650" i="4" l="1"/>
  <c r="J11651" i="4" l="1"/>
  <c r="J11652" i="4" l="1"/>
  <c r="J11653" i="4" l="1"/>
  <c r="J11654" i="4" l="1"/>
  <c r="J11655" i="4" l="1"/>
  <c r="J11656" i="4" l="1"/>
  <c r="J11657" i="4" l="1"/>
  <c r="J11658" i="4" l="1"/>
  <c r="J11659" i="4" l="1"/>
  <c r="J11660" i="4" l="1"/>
  <c r="J11661" i="4" l="1"/>
  <c r="J11662" i="4" l="1"/>
  <c r="J11663" i="4" l="1"/>
  <c r="J11664" i="4" l="1"/>
  <c r="J11665" i="4" l="1"/>
  <c r="J11666" i="4" l="1"/>
  <c r="J11667" i="4" l="1"/>
  <c r="J11668" i="4" l="1"/>
  <c r="J11669" i="4" l="1"/>
  <c r="J11670" i="4" l="1"/>
  <c r="J11671" i="4" l="1"/>
  <c r="J11672" i="4" l="1"/>
  <c r="J11673" i="4" l="1"/>
  <c r="J11674" i="4" l="1"/>
  <c r="J11675" i="4" l="1"/>
  <c r="J11676" i="4" l="1"/>
  <c r="J11677" i="4" l="1"/>
  <c r="J11678" i="4" l="1"/>
  <c r="J11679" i="4" l="1"/>
  <c r="J11680" i="4" l="1"/>
  <c r="J11681" i="4" l="1"/>
  <c r="J11682" i="4" l="1"/>
  <c r="J11683" i="4" l="1"/>
  <c r="J11684" i="4" l="1"/>
  <c r="J11685" i="4" l="1"/>
  <c r="J11686" i="4" l="1"/>
  <c r="J11687" i="4" l="1"/>
  <c r="J11688" i="4" l="1"/>
  <c r="J11689" i="4" l="1"/>
  <c r="J11690" i="4" l="1"/>
  <c r="J11691" i="4" l="1"/>
  <c r="J11692" i="4" l="1"/>
  <c r="J11693" i="4" l="1"/>
  <c r="J11694" i="4" l="1"/>
  <c r="J11695" i="4" l="1"/>
  <c r="J11696" i="4" l="1"/>
  <c r="J11697" i="4" l="1"/>
  <c r="J11698" i="4" l="1"/>
  <c r="J11699" i="4" l="1"/>
  <c r="J11700" i="4" l="1"/>
  <c r="J11701" i="4" l="1"/>
  <c r="J11702" i="4" l="1"/>
  <c r="J11703" i="4" l="1"/>
  <c r="J11704" i="4" l="1"/>
  <c r="J11705" i="4" l="1"/>
  <c r="J11706" i="4" l="1"/>
  <c r="J11707" i="4" l="1"/>
  <c r="J11708" i="4" l="1"/>
  <c r="J11709" i="4" l="1"/>
  <c r="J11710" i="4" l="1"/>
  <c r="J11711" i="4" l="1"/>
  <c r="J11712" i="4" l="1"/>
  <c r="J11713" i="4" l="1"/>
  <c r="J11714" i="4" l="1"/>
  <c r="J11715" i="4" l="1"/>
  <c r="J11716" i="4" l="1"/>
  <c r="J11717" i="4" l="1"/>
  <c r="J11718" i="4" l="1"/>
  <c r="J11719" i="4" l="1"/>
  <c r="J11720" i="4" l="1"/>
  <c r="J11721" i="4" l="1"/>
  <c r="J11722" i="4" l="1"/>
  <c r="J11723" i="4" l="1"/>
  <c r="J11724" i="4" l="1"/>
  <c r="J11725" i="4" l="1"/>
  <c r="J11726" i="4" l="1"/>
  <c r="J11727" i="4" l="1"/>
  <c r="J11728" i="4" l="1"/>
  <c r="J11729" i="4" l="1"/>
  <c r="J11730" i="4" l="1"/>
  <c r="J11731" i="4" l="1"/>
  <c r="J11732" i="4" l="1"/>
  <c r="J11733" i="4" l="1"/>
  <c r="J11734" i="4" l="1"/>
  <c r="J11735" i="4" l="1"/>
  <c r="J11736" i="4" l="1"/>
  <c r="J11737" i="4" l="1"/>
  <c r="J11738" i="4" l="1"/>
  <c r="J11739" i="4" l="1"/>
  <c r="J11740" i="4" l="1"/>
  <c r="J11741" i="4" l="1"/>
  <c r="J11742" i="4" l="1"/>
  <c r="J11743" i="4" l="1"/>
  <c r="J11744" i="4" l="1"/>
  <c r="J11745" i="4" l="1"/>
  <c r="J11746" i="4" l="1"/>
  <c r="J11747" i="4" l="1"/>
  <c r="J11748" i="4" l="1"/>
  <c r="J11749" i="4" l="1"/>
  <c r="J11750" i="4" l="1"/>
  <c r="J11751" i="4" l="1"/>
  <c r="J11752" i="4" l="1"/>
  <c r="J11753" i="4" l="1"/>
  <c r="J11754" i="4" l="1"/>
  <c r="J11755" i="4" l="1"/>
  <c r="J11756" i="4" l="1"/>
  <c r="J11757" i="4" l="1"/>
  <c r="J11758" i="4" l="1"/>
  <c r="J11759" i="4" l="1"/>
  <c r="J11760" i="4" l="1"/>
  <c r="J11761" i="4" l="1"/>
  <c r="J11762" i="4" l="1"/>
  <c r="J11763" i="4" l="1"/>
  <c r="J11764" i="4" l="1"/>
  <c r="J11765" i="4" l="1"/>
  <c r="J11766" i="4" l="1"/>
  <c r="J11767" i="4" l="1"/>
  <c r="J11768" i="4" l="1"/>
  <c r="J11769" i="4" l="1"/>
  <c r="J11770" i="4" l="1"/>
  <c r="J11771" i="4" l="1"/>
  <c r="J11772" i="4" l="1"/>
  <c r="J11773" i="4" l="1"/>
  <c r="J11774" i="4" l="1"/>
  <c r="J11775" i="4" l="1"/>
  <c r="J11776" i="4" l="1"/>
  <c r="J11777" i="4" l="1"/>
  <c r="J11778" i="4" l="1"/>
  <c r="J11779" i="4" l="1"/>
  <c r="J11780" i="4" l="1"/>
  <c r="J11781" i="4" l="1"/>
  <c r="J11782" i="4" l="1"/>
  <c r="J11783" i="4" l="1"/>
  <c r="J11784" i="4" l="1"/>
  <c r="J11785" i="4" l="1"/>
  <c r="J11786" i="4" l="1"/>
  <c r="J11787" i="4" l="1"/>
  <c r="J11788" i="4" l="1"/>
  <c r="J11789" i="4" l="1"/>
  <c r="J11790" i="4" l="1"/>
  <c r="J11791" i="4" l="1"/>
  <c r="J11792" i="4" l="1"/>
  <c r="J11793" i="4" l="1"/>
  <c r="J11794" i="4" l="1"/>
  <c r="J11795" i="4" l="1"/>
  <c r="J11796" i="4" l="1"/>
  <c r="J11797" i="4" l="1"/>
  <c r="J11798" i="4" l="1"/>
  <c r="J11799" i="4" l="1"/>
  <c r="J11800" i="4" l="1"/>
  <c r="J11801" i="4" l="1"/>
  <c r="J11802" i="4" l="1"/>
  <c r="J11803" i="4" l="1"/>
  <c r="J11804" i="4" l="1"/>
  <c r="J11805" i="4" l="1"/>
  <c r="J11806" i="4" l="1"/>
  <c r="J11807" i="4" l="1"/>
  <c r="J11808" i="4" l="1"/>
  <c r="J11809" i="4" l="1"/>
  <c r="J11810" i="4" l="1"/>
  <c r="J11811" i="4" l="1"/>
  <c r="J11812" i="4" l="1"/>
  <c r="J11813" i="4" l="1"/>
  <c r="J11814" i="4" l="1"/>
  <c r="J11815" i="4" l="1"/>
  <c r="J11816" i="4" l="1"/>
  <c r="J11817" i="4" l="1"/>
  <c r="J11818" i="4" l="1"/>
  <c r="J11819" i="4" l="1"/>
  <c r="J11820" i="4" l="1"/>
  <c r="J11821" i="4" l="1"/>
  <c r="J11822" i="4" l="1"/>
  <c r="J11823" i="4" l="1"/>
  <c r="J11824" i="4" l="1"/>
  <c r="J11825" i="4" l="1"/>
  <c r="J11826" i="4" l="1"/>
  <c r="J11827" i="4" l="1"/>
  <c r="J11828" i="4" l="1"/>
  <c r="J11829" i="4" l="1"/>
  <c r="J11830" i="4" l="1"/>
  <c r="J11831" i="4" l="1"/>
  <c r="J11832" i="4" l="1"/>
  <c r="J11833" i="4" l="1"/>
  <c r="J11834" i="4" l="1"/>
  <c r="J11835" i="4" l="1"/>
  <c r="J11836" i="4" l="1"/>
  <c r="J11837" i="4" l="1"/>
  <c r="J11838" i="4" l="1"/>
  <c r="J11839" i="4" l="1"/>
  <c r="J11840" i="4" l="1"/>
  <c r="J11841" i="4" l="1"/>
  <c r="J11842" i="4" l="1"/>
  <c r="J11843" i="4" l="1"/>
  <c r="J11844" i="4" l="1"/>
  <c r="J11845" i="4" l="1"/>
  <c r="J11846" i="4" l="1"/>
  <c r="J11847" i="4" l="1"/>
  <c r="J11848" i="4" l="1"/>
  <c r="J11849" i="4" l="1"/>
  <c r="J11850" i="4" l="1"/>
  <c r="J11851" i="4" l="1"/>
  <c r="J11852" i="4" l="1"/>
  <c r="J11853" i="4" l="1"/>
  <c r="J11854" i="4" l="1"/>
  <c r="J11855" i="4" l="1"/>
  <c r="J11856" i="4" l="1"/>
  <c r="J11857" i="4" l="1"/>
  <c r="J11858" i="4" l="1"/>
  <c r="J11859" i="4" l="1"/>
  <c r="J11860" i="4" l="1"/>
  <c r="J11861" i="4" l="1"/>
  <c r="J11862" i="4" l="1"/>
  <c r="J11863" i="4" l="1"/>
  <c r="J11864" i="4" l="1"/>
  <c r="J11865" i="4" l="1"/>
  <c r="J11866" i="4" l="1"/>
  <c r="J11867" i="4" l="1"/>
  <c r="J11868" i="4" l="1"/>
  <c r="J11869" i="4" l="1"/>
  <c r="J11870" i="4" l="1"/>
  <c r="J11871" i="4" l="1"/>
  <c r="J11872" i="4" l="1"/>
  <c r="J11873" i="4" l="1"/>
  <c r="J11874" i="4" l="1"/>
  <c r="J11875" i="4" l="1"/>
  <c r="J11876" i="4" l="1"/>
  <c r="J11877" i="4" l="1"/>
  <c r="J11878" i="4" l="1"/>
  <c r="J11879" i="4" l="1"/>
  <c r="J11880" i="4" l="1"/>
  <c r="J11881" i="4" l="1"/>
  <c r="J11882" i="4" l="1"/>
  <c r="J11883" i="4" l="1"/>
  <c r="J11884" i="4" l="1"/>
  <c r="J11885" i="4" l="1"/>
  <c r="J11886" i="4" l="1"/>
  <c r="J11887" i="4" l="1"/>
  <c r="J11888" i="4" l="1"/>
  <c r="J11889" i="4" l="1"/>
  <c r="J11890" i="4" l="1"/>
  <c r="J11891" i="4" l="1"/>
  <c r="J11892" i="4" l="1"/>
  <c r="J11893" i="4" l="1"/>
  <c r="J11894" i="4" l="1"/>
  <c r="J11895" i="4" l="1"/>
  <c r="J11896" i="4" l="1"/>
  <c r="J11897" i="4" l="1"/>
  <c r="J11898" i="4" l="1"/>
  <c r="J11899" i="4" l="1"/>
  <c r="J11900" i="4" l="1"/>
  <c r="J11901" i="4" l="1"/>
  <c r="J11902" i="4" l="1"/>
  <c r="J11903" i="4" l="1"/>
  <c r="J11904" i="4" l="1"/>
  <c r="J11905" i="4" l="1"/>
  <c r="J11906" i="4" l="1"/>
  <c r="J11907" i="4" l="1"/>
  <c r="J11908" i="4" l="1"/>
  <c r="J11909" i="4" l="1"/>
  <c r="J11910" i="4" l="1"/>
  <c r="J11911" i="4" l="1"/>
  <c r="J11912" i="4" l="1"/>
  <c r="J11913" i="4" l="1"/>
  <c r="J11914" i="4" l="1"/>
  <c r="J11915" i="4" l="1"/>
  <c r="J11916" i="4" l="1"/>
  <c r="J11917" i="4" l="1"/>
  <c r="J11918" i="4" l="1"/>
  <c r="J11919" i="4" l="1"/>
  <c r="J11920" i="4" l="1"/>
  <c r="J11921" i="4" l="1"/>
  <c r="J11922" i="4" l="1"/>
  <c r="J11923" i="4" l="1"/>
  <c r="J11924" i="4" l="1"/>
  <c r="J11925" i="4" l="1"/>
  <c r="J11926" i="4" l="1"/>
  <c r="J11927" i="4" l="1"/>
  <c r="J11928" i="4" l="1"/>
  <c r="J11929" i="4" l="1"/>
  <c r="J11930" i="4" l="1"/>
  <c r="J11931" i="4" l="1"/>
  <c r="J11932" i="4" l="1"/>
  <c r="J11933" i="4" l="1"/>
  <c r="J11934" i="4" l="1"/>
  <c r="J11935" i="4" l="1"/>
  <c r="J11936" i="4" l="1"/>
  <c r="J11937" i="4" l="1"/>
  <c r="J11938" i="4" l="1"/>
  <c r="J11939" i="4" l="1"/>
  <c r="J11940" i="4" l="1"/>
  <c r="J11941" i="4" l="1"/>
  <c r="J11942" i="4" l="1"/>
  <c r="J11943" i="4" l="1"/>
  <c r="J11944" i="4" l="1"/>
  <c r="J11945" i="4" l="1"/>
  <c r="J11946" i="4" l="1"/>
  <c r="J11947" i="4" l="1"/>
  <c r="J11948" i="4" l="1"/>
  <c r="J11949" i="4" l="1"/>
  <c r="J11950" i="4" l="1"/>
  <c r="J11951" i="4" l="1"/>
  <c r="J11952" i="4" l="1"/>
  <c r="J11953" i="4" l="1"/>
  <c r="J11954" i="4" l="1"/>
  <c r="J11955" i="4" l="1"/>
  <c r="J11956" i="4" l="1"/>
  <c r="J11957" i="4" l="1"/>
  <c r="J11958" i="4" l="1"/>
  <c r="J11959" i="4" l="1"/>
  <c r="J11960" i="4" l="1"/>
  <c r="J11961" i="4" l="1"/>
  <c r="J11962" i="4" l="1"/>
  <c r="J11963" i="4" l="1"/>
  <c r="J11964" i="4" l="1"/>
  <c r="J11965" i="4" l="1"/>
  <c r="J11966" i="4" l="1"/>
  <c r="J11967" i="4" l="1"/>
  <c r="J11968" i="4" l="1"/>
  <c r="J11969" i="4" l="1"/>
  <c r="J11970" i="4" l="1"/>
  <c r="J11971" i="4" l="1"/>
  <c r="J11972" i="4" l="1"/>
  <c r="J11973" i="4" l="1"/>
  <c r="J11974" i="4" l="1"/>
  <c r="J11975" i="4" l="1"/>
  <c r="J11976" i="4" l="1"/>
  <c r="J11977" i="4" l="1"/>
  <c r="J11978" i="4" l="1"/>
  <c r="J11979" i="4" l="1"/>
  <c r="J11980" i="4" l="1"/>
  <c r="J11981" i="4" l="1"/>
  <c r="J11982" i="4" l="1"/>
  <c r="J11983" i="4" l="1"/>
  <c r="J11984" i="4" l="1"/>
  <c r="J11985" i="4" l="1"/>
  <c r="J11986" i="4" l="1"/>
  <c r="J11987" i="4" l="1"/>
  <c r="J11988" i="4" l="1"/>
  <c r="J11989" i="4" l="1"/>
  <c r="J11990" i="4" l="1"/>
  <c r="J11991" i="4" l="1"/>
  <c r="J11992" i="4" l="1"/>
  <c r="J11993" i="4" l="1"/>
  <c r="J11994" i="4" l="1"/>
  <c r="J11995" i="4" l="1"/>
  <c r="J11996" i="4" l="1"/>
  <c r="J11997" i="4" l="1"/>
  <c r="J11998" i="4" l="1"/>
  <c r="J11999" i="4" l="1"/>
  <c r="J12000" i="4" l="1"/>
  <c r="J12001" i="4" l="1"/>
  <c r="J12002" i="4" l="1"/>
  <c r="J12003" i="4" l="1"/>
  <c r="J12004" i="4" l="1"/>
  <c r="J12005" i="4" l="1"/>
  <c r="J12006" i="4" l="1"/>
  <c r="J12007" i="4" l="1"/>
  <c r="J12008" i="4" l="1"/>
  <c r="J12009" i="4" l="1"/>
  <c r="J12010" i="4" l="1"/>
  <c r="J12011" i="4" l="1"/>
  <c r="J12012" i="4" l="1"/>
  <c r="J12013" i="4" l="1"/>
  <c r="J12014" i="4" l="1"/>
  <c r="J12015" i="4" l="1"/>
  <c r="J12016" i="4" l="1"/>
  <c r="J12017" i="4" l="1"/>
  <c r="J12018" i="4" l="1"/>
  <c r="J12019" i="4" l="1"/>
  <c r="J12020" i="4" l="1"/>
  <c r="J12021" i="4" l="1"/>
  <c r="J12022" i="4" l="1"/>
  <c r="J12023" i="4" l="1"/>
  <c r="J12024" i="4" l="1"/>
  <c r="J12025" i="4" l="1"/>
  <c r="J12026" i="4" l="1"/>
  <c r="J12027" i="4" l="1"/>
  <c r="J12028" i="4" l="1"/>
  <c r="J12029" i="4" l="1"/>
  <c r="J12030" i="4" l="1"/>
  <c r="J12031" i="4" l="1"/>
  <c r="J12032" i="4" l="1"/>
  <c r="J12033" i="4" l="1"/>
  <c r="J12034" i="4" l="1"/>
  <c r="J12035" i="4" l="1"/>
  <c r="J12036" i="4" l="1"/>
  <c r="J12037" i="4" l="1"/>
  <c r="J12038" i="4" l="1"/>
  <c r="J12039" i="4" l="1"/>
  <c r="J12040" i="4" l="1"/>
  <c r="J12041" i="4" l="1"/>
  <c r="J12042" i="4" l="1"/>
  <c r="J12043" i="4" l="1"/>
  <c r="J12044" i="4" l="1"/>
  <c r="J12045" i="4" l="1"/>
  <c r="J12046" i="4" l="1"/>
  <c r="J12047" i="4" l="1"/>
  <c r="J12048" i="4" l="1"/>
  <c r="J12049" i="4" l="1"/>
  <c r="J12050" i="4" l="1"/>
  <c r="J12051" i="4" l="1"/>
  <c r="J12052" i="4" l="1"/>
  <c r="J12053" i="4" l="1"/>
  <c r="J12054" i="4" l="1"/>
  <c r="J12055" i="4" l="1"/>
  <c r="J12056" i="4" l="1"/>
  <c r="J12057" i="4" l="1"/>
  <c r="J12058" i="4" l="1"/>
  <c r="J12059" i="4" l="1"/>
  <c r="J12060" i="4" l="1"/>
  <c r="J12061" i="4" l="1"/>
  <c r="J12062" i="4" l="1"/>
  <c r="J12063" i="4" l="1"/>
  <c r="J12064" i="4" l="1"/>
  <c r="J12065" i="4" l="1"/>
  <c r="J12066" i="4" l="1"/>
  <c r="J12067" i="4" l="1"/>
  <c r="J12068" i="4" l="1"/>
  <c r="J12069" i="4" l="1"/>
  <c r="J12070" i="4" l="1"/>
  <c r="J12071" i="4" l="1"/>
  <c r="J12072" i="4" l="1"/>
  <c r="J12073" i="4" l="1"/>
  <c r="J12074" i="4" l="1"/>
  <c r="J12075" i="4" l="1"/>
  <c r="J12076" i="4" l="1"/>
  <c r="J12077" i="4" l="1"/>
  <c r="J12078" i="4" l="1"/>
  <c r="J12079" i="4" l="1"/>
  <c r="J12080" i="4" l="1"/>
  <c r="J12081" i="4" l="1"/>
  <c r="J12082" i="4" l="1"/>
  <c r="J12083" i="4" l="1"/>
  <c r="J12084" i="4" l="1"/>
  <c r="J12085" i="4" l="1"/>
  <c r="J12086" i="4" l="1"/>
  <c r="J12087" i="4" l="1"/>
  <c r="J12088" i="4" l="1"/>
  <c r="J12089" i="4" l="1"/>
  <c r="J12090" i="4" l="1"/>
  <c r="J12091" i="4" l="1"/>
  <c r="J12092" i="4" l="1"/>
  <c r="J12093" i="4" l="1"/>
  <c r="J12094" i="4" l="1"/>
  <c r="J12095" i="4" l="1"/>
  <c r="J12096" i="4" l="1"/>
  <c r="J12097" i="4" l="1"/>
  <c r="J12098" i="4" l="1"/>
  <c r="J12099" i="4" l="1"/>
  <c r="J12100" i="4" l="1"/>
  <c r="J12101" i="4" l="1"/>
  <c r="J12102" i="4" l="1"/>
  <c r="J12103" i="4" l="1"/>
  <c r="J12104" i="4" l="1"/>
  <c r="J12105" i="4" l="1"/>
  <c r="J12106" i="4" l="1"/>
  <c r="J12107" i="4" l="1"/>
  <c r="J12108" i="4" l="1"/>
  <c r="J12109" i="4" l="1"/>
  <c r="J12110" i="4" l="1"/>
  <c r="J12111" i="4" l="1"/>
  <c r="J12112" i="4" l="1"/>
  <c r="J12113" i="4" l="1"/>
  <c r="J12114" i="4" l="1"/>
  <c r="J12115" i="4" l="1"/>
  <c r="J12116" i="4" l="1"/>
  <c r="J12117" i="4" l="1"/>
  <c r="J12118" i="4" l="1"/>
  <c r="J12119" i="4" l="1"/>
  <c r="J12120" i="4" l="1"/>
  <c r="J12121" i="4" l="1"/>
  <c r="J12122" i="4" l="1"/>
  <c r="J12123" i="4" l="1"/>
  <c r="J12124" i="4" l="1"/>
  <c r="J12125" i="4" l="1"/>
  <c r="J12126" i="4" l="1"/>
  <c r="J12127" i="4" l="1"/>
  <c r="J12128" i="4" l="1"/>
  <c r="J12129" i="4" l="1"/>
  <c r="J12130" i="4" l="1"/>
  <c r="J12131" i="4" l="1"/>
  <c r="J12132" i="4" l="1"/>
  <c r="J12133" i="4" l="1"/>
  <c r="J12134" i="4" l="1"/>
  <c r="J12135" i="4" l="1"/>
  <c r="J12136" i="4" l="1"/>
  <c r="J12137" i="4" l="1"/>
  <c r="J12138" i="4" l="1"/>
  <c r="J12139" i="4" l="1"/>
  <c r="J12140" i="4" l="1"/>
  <c r="J12141" i="4" l="1"/>
  <c r="J12142" i="4" l="1"/>
  <c r="J12143" i="4" l="1"/>
  <c r="J12144" i="4" l="1"/>
  <c r="J12145" i="4" l="1"/>
  <c r="J12146" i="4" l="1"/>
  <c r="J12147" i="4" l="1"/>
  <c r="J12148" i="4" l="1"/>
  <c r="J12149" i="4" l="1"/>
  <c r="J12150" i="4" l="1"/>
  <c r="J12151" i="4" l="1"/>
  <c r="J12152" i="4" l="1"/>
  <c r="J12153" i="4" l="1"/>
  <c r="J12154" i="4" l="1"/>
  <c r="J12155" i="4" l="1"/>
  <c r="J12156" i="4" l="1"/>
  <c r="J12157" i="4" l="1"/>
  <c r="J12158" i="4" l="1"/>
  <c r="J12159" i="4" l="1"/>
  <c r="J12160" i="4" l="1"/>
  <c r="J12161" i="4" l="1"/>
  <c r="J12162" i="4" l="1"/>
  <c r="J12163" i="4" l="1"/>
  <c r="J12164" i="4" l="1"/>
  <c r="J12165" i="4" l="1"/>
  <c r="J12166" i="4" l="1"/>
  <c r="J12167" i="4" l="1"/>
  <c r="J12168" i="4" l="1"/>
  <c r="J12169" i="4" l="1"/>
  <c r="J12170" i="4" l="1"/>
  <c r="J12171" i="4" l="1"/>
  <c r="J12172" i="4" l="1"/>
  <c r="J12173" i="4" l="1"/>
  <c r="J12174" i="4" l="1"/>
  <c r="J12175" i="4" l="1"/>
  <c r="J12176" i="4" l="1"/>
  <c r="J12177" i="4" l="1"/>
  <c r="J12178" i="4" l="1"/>
  <c r="J12179" i="4" l="1"/>
  <c r="J12180" i="4" l="1"/>
  <c r="J12181" i="4" l="1"/>
  <c r="J12182" i="4" l="1"/>
  <c r="J12183" i="4" l="1"/>
  <c r="J12184" i="4" l="1"/>
  <c r="J12185" i="4" l="1"/>
  <c r="J12186" i="4" l="1"/>
  <c r="J12187" i="4" l="1"/>
  <c r="J12188" i="4" l="1"/>
  <c r="J12189" i="4" l="1"/>
  <c r="J12190" i="4" l="1"/>
  <c r="J12191" i="4" l="1"/>
  <c r="J12192" i="4" l="1"/>
  <c r="J12193" i="4" l="1"/>
  <c r="J12194" i="4" l="1"/>
  <c r="J12195" i="4" l="1"/>
  <c r="J12196" i="4" l="1"/>
  <c r="J12197" i="4" l="1"/>
  <c r="J12198" i="4" l="1"/>
  <c r="J12199" i="4" l="1"/>
  <c r="J12200" i="4" l="1"/>
  <c r="J12201" i="4" l="1"/>
  <c r="J12202" i="4" l="1"/>
  <c r="J12203" i="4" l="1"/>
  <c r="J12204" i="4" l="1"/>
  <c r="J12205" i="4" l="1"/>
  <c r="J12206" i="4" l="1"/>
  <c r="J12207" i="4" l="1"/>
  <c r="J12208" i="4" l="1"/>
  <c r="J12209" i="4" l="1"/>
  <c r="J12210" i="4" l="1"/>
  <c r="J12211" i="4" l="1"/>
  <c r="J12212" i="4" l="1"/>
  <c r="J12213" i="4" l="1"/>
  <c r="J12214" i="4" l="1"/>
  <c r="J12215" i="4" l="1"/>
  <c r="J12216" i="4" l="1"/>
  <c r="J12217" i="4" l="1"/>
  <c r="J12218" i="4" l="1"/>
  <c r="J12219" i="4" l="1"/>
  <c r="J12220" i="4" l="1"/>
  <c r="J12221" i="4" l="1"/>
  <c r="J12222" i="4" l="1"/>
  <c r="J12223" i="4" l="1"/>
  <c r="J12224" i="4" l="1"/>
  <c r="J12225" i="4" l="1"/>
  <c r="J12226" i="4" l="1"/>
  <c r="J12227" i="4" l="1"/>
  <c r="J12228" i="4" l="1"/>
  <c r="J12229" i="4" l="1"/>
  <c r="J12230" i="4" l="1"/>
  <c r="J12231" i="4" l="1"/>
  <c r="J12232" i="4" l="1"/>
  <c r="J12233" i="4" l="1"/>
  <c r="J12234" i="4" l="1"/>
  <c r="J12235" i="4" l="1"/>
  <c r="J12236" i="4" l="1"/>
  <c r="J12237" i="4" l="1"/>
  <c r="J12238" i="4" l="1"/>
  <c r="J12239" i="4" l="1"/>
  <c r="J12240" i="4" l="1"/>
  <c r="J12241" i="4" l="1"/>
  <c r="J12242" i="4" l="1"/>
  <c r="J12243" i="4" l="1"/>
  <c r="J12244" i="4" l="1"/>
  <c r="J12245" i="4" l="1"/>
  <c r="J12246" i="4" l="1"/>
  <c r="J12247" i="4" l="1"/>
  <c r="J12248" i="4" l="1"/>
  <c r="J12249" i="4" l="1"/>
  <c r="J12250" i="4" l="1"/>
  <c r="J12251" i="4" l="1"/>
  <c r="J12252" i="4" l="1"/>
  <c r="J12253" i="4" l="1"/>
  <c r="J12254" i="4" l="1"/>
  <c r="J12255" i="4" l="1"/>
  <c r="J12256" i="4" l="1"/>
  <c r="J12257" i="4" l="1"/>
  <c r="J12258" i="4" l="1"/>
  <c r="J12259" i="4" l="1"/>
  <c r="J12260" i="4" l="1"/>
  <c r="J12261" i="4" l="1"/>
  <c r="J12262" i="4" l="1"/>
  <c r="J12263" i="4" l="1"/>
  <c r="J12264" i="4" l="1"/>
  <c r="J12265" i="4" l="1"/>
  <c r="J12266" i="4" l="1"/>
  <c r="J12267" i="4" l="1"/>
  <c r="J12268" i="4" l="1"/>
  <c r="J12269" i="4" l="1"/>
  <c r="J12270" i="4" l="1"/>
  <c r="J12271" i="4" l="1"/>
  <c r="J12272" i="4" l="1"/>
  <c r="J12273" i="4" l="1"/>
  <c r="J12274" i="4" l="1"/>
  <c r="J12275" i="4" l="1"/>
  <c r="J12276" i="4" l="1"/>
  <c r="J12277" i="4" l="1"/>
  <c r="J12278" i="4" l="1"/>
  <c r="J12279" i="4" l="1"/>
  <c r="J12280" i="4" l="1"/>
  <c r="J12281" i="4" l="1"/>
  <c r="J12282" i="4" l="1"/>
  <c r="J12283" i="4" l="1"/>
  <c r="J12284" i="4" l="1"/>
  <c r="J12285" i="4" l="1"/>
  <c r="J12286" i="4" l="1"/>
  <c r="J12287" i="4" l="1"/>
  <c r="J12288" i="4" l="1"/>
  <c r="J12289" i="4" l="1"/>
  <c r="J12290" i="4" l="1"/>
  <c r="J12291" i="4" l="1"/>
  <c r="J12292" i="4" l="1"/>
  <c r="J12293" i="4" l="1"/>
  <c r="J12294" i="4" l="1"/>
  <c r="J12295" i="4" l="1"/>
  <c r="J12296" i="4" l="1"/>
  <c r="J12297" i="4" l="1"/>
  <c r="J12298" i="4" l="1"/>
  <c r="J12299" i="4" l="1"/>
  <c r="J12300" i="4" l="1"/>
  <c r="J12301" i="4" l="1"/>
  <c r="J12302" i="4" l="1"/>
  <c r="J12303" i="4" l="1"/>
  <c r="J12304" i="4" l="1"/>
  <c r="J12305" i="4" l="1"/>
  <c r="J12306" i="4" l="1"/>
  <c r="J12307" i="4" l="1"/>
  <c r="J12308" i="4" l="1"/>
  <c r="J12309" i="4" l="1"/>
  <c r="J12310" i="4" l="1"/>
  <c r="J12311" i="4" l="1"/>
  <c r="J12312" i="4" l="1"/>
  <c r="J12313" i="4" l="1"/>
  <c r="J12314" i="4" l="1"/>
  <c r="J12315" i="4" l="1"/>
  <c r="J12316" i="4" l="1"/>
  <c r="J12317" i="4" l="1"/>
  <c r="J12318" i="4" l="1"/>
  <c r="J12319" i="4" l="1"/>
  <c r="J12320" i="4" l="1"/>
  <c r="J12321" i="4" l="1"/>
  <c r="J12322" i="4" l="1"/>
  <c r="J12323" i="4" l="1"/>
  <c r="J12324" i="4" l="1"/>
  <c r="J12325" i="4" l="1"/>
  <c r="J12326" i="4" l="1"/>
  <c r="J12327" i="4" l="1"/>
  <c r="J12328" i="4" l="1"/>
  <c r="J12329" i="4" l="1"/>
  <c r="J12330" i="4" l="1"/>
  <c r="J12331" i="4" l="1"/>
  <c r="J12332" i="4" l="1"/>
  <c r="J12333" i="4" l="1"/>
  <c r="J12334" i="4" l="1"/>
  <c r="J12335" i="4" l="1"/>
  <c r="J12336" i="4" l="1"/>
  <c r="J12337" i="4" l="1"/>
  <c r="J12338" i="4" l="1"/>
  <c r="J12339" i="4" l="1"/>
  <c r="J12340" i="4" l="1"/>
  <c r="J12341" i="4" l="1"/>
  <c r="J12342" i="4" l="1"/>
  <c r="J12343" i="4" l="1"/>
  <c r="J12344" i="4" l="1"/>
  <c r="J12345" i="4" l="1"/>
  <c r="J12346" i="4" l="1"/>
  <c r="J12347" i="4" l="1"/>
  <c r="J12348" i="4" l="1"/>
  <c r="J12349" i="4" l="1"/>
  <c r="J12350" i="4" l="1"/>
  <c r="J12351" i="4" l="1"/>
  <c r="J12352" i="4" l="1"/>
  <c r="J12353" i="4" l="1"/>
  <c r="J12354" i="4" l="1"/>
  <c r="J12355" i="4" l="1"/>
  <c r="J12356" i="4" l="1"/>
  <c r="J12357" i="4" l="1"/>
  <c r="J12358" i="4" l="1"/>
  <c r="J12359" i="4" l="1"/>
  <c r="J12360" i="4" l="1"/>
  <c r="J12361" i="4" l="1"/>
  <c r="J12362" i="4" l="1"/>
  <c r="J12363" i="4" l="1"/>
  <c r="J12364" i="4" l="1"/>
  <c r="J12365" i="4" l="1"/>
  <c r="J12366" i="4" l="1"/>
  <c r="J12367" i="4" l="1"/>
  <c r="J12368" i="4" l="1"/>
  <c r="J12369" i="4" l="1"/>
  <c r="J12370" i="4" l="1"/>
  <c r="J12371" i="4" l="1"/>
  <c r="J12372" i="4" l="1"/>
  <c r="J12373" i="4" l="1"/>
  <c r="J12374" i="4" l="1"/>
  <c r="J12375" i="4" l="1"/>
  <c r="J12376" i="4" l="1"/>
  <c r="J12377" i="4" l="1"/>
  <c r="J12378" i="4" l="1"/>
  <c r="J12379" i="4" l="1"/>
  <c r="J12380" i="4" l="1"/>
  <c r="J12381" i="4" l="1"/>
  <c r="J12382" i="4" l="1"/>
  <c r="J12383" i="4" l="1"/>
  <c r="J12384" i="4" l="1"/>
  <c r="J12385" i="4" l="1"/>
  <c r="J12386" i="4" l="1"/>
  <c r="J12387" i="4" l="1"/>
  <c r="J12388" i="4" l="1"/>
  <c r="J12389" i="4" l="1"/>
  <c r="J12390" i="4" l="1"/>
  <c r="J12391" i="4" l="1"/>
  <c r="J12392" i="4" l="1"/>
  <c r="J12393" i="4" l="1"/>
  <c r="J12394" i="4" l="1"/>
  <c r="J12395" i="4" l="1"/>
  <c r="J12396" i="4" l="1"/>
  <c r="J12397" i="4" l="1"/>
  <c r="J12398" i="4" l="1"/>
  <c r="J12399" i="4" l="1"/>
  <c r="J12400" i="4" l="1"/>
  <c r="J12401" i="4" l="1"/>
  <c r="J12402" i="4" l="1"/>
  <c r="J12403" i="4" l="1"/>
  <c r="J12404" i="4" l="1"/>
  <c r="J12405" i="4" l="1"/>
  <c r="J12406" i="4" l="1"/>
  <c r="J12407" i="4" l="1"/>
  <c r="J12408" i="4" l="1"/>
  <c r="J12409" i="4" l="1"/>
  <c r="J12410" i="4" l="1"/>
  <c r="J12411" i="4" l="1"/>
  <c r="J12412" i="4" l="1"/>
  <c r="J12413" i="4" l="1"/>
  <c r="J12414" i="4" l="1"/>
  <c r="J12415" i="4" l="1"/>
  <c r="J12416" i="4" l="1"/>
  <c r="J12417" i="4" l="1"/>
  <c r="J12418" i="4" l="1"/>
  <c r="J12419" i="4" l="1"/>
  <c r="J12420" i="4" l="1"/>
  <c r="J12421" i="4" l="1"/>
  <c r="J12422" i="4" l="1"/>
  <c r="J12423" i="4" l="1"/>
  <c r="J12424" i="4" l="1"/>
  <c r="J12425" i="4" l="1"/>
  <c r="J12426" i="4" l="1"/>
  <c r="J12427" i="4" l="1"/>
  <c r="J12428" i="4" l="1"/>
  <c r="J12429" i="4" l="1"/>
  <c r="J12430" i="4" l="1"/>
  <c r="J12431" i="4" l="1"/>
  <c r="J12432" i="4" l="1"/>
  <c r="J12433" i="4" l="1"/>
  <c r="J12434" i="4" l="1"/>
  <c r="J12435" i="4" l="1"/>
  <c r="J12436" i="4" l="1"/>
  <c r="J12437" i="4" l="1"/>
  <c r="J12438" i="4" l="1"/>
  <c r="J12439" i="4" l="1"/>
  <c r="J12440" i="4" l="1"/>
  <c r="J12441" i="4" l="1"/>
  <c r="J12442" i="4" l="1"/>
  <c r="J12443" i="4" l="1"/>
  <c r="J12444" i="4" l="1"/>
  <c r="J12445" i="4" l="1"/>
  <c r="J12446" i="4" l="1"/>
  <c r="J12447" i="4" l="1"/>
  <c r="J12448" i="4" l="1"/>
  <c r="J12449" i="4" l="1"/>
  <c r="J12450" i="4" l="1"/>
  <c r="J12451" i="4" l="1"/>
  <c r="J12452" i="4" l="1"/>
  <c r="J12453" i="4" l="1"/>
  <c r="J12454" i="4" l="1"/>
  <c r="J12455" i="4" l="1"/>
  <c r="J12456" i="4" l="1"/>
  <c r="J12457" i="4" l="1"/>
  <c r="J12458" i="4" l="1"/>
  <c r="J12459" i="4" l="1"/>
  <c r="J12460" i="4" l="1"/>
  <c r="J12461" i="4" l="1"/>
  <c r="J12462" i="4" l="1"/>
  <c r="J12463" i="4" l="1"/>
  <c r="J12464" i="4" l="1"/>
  <c r="J12465" i="4" l="1"/>
  <c r="J12466" i="4" l="1"/>
  <c r="J12467" i="4" l="1"/>
  <c r="J12468" i="4" l="1"/>
  <c r="J12469" i="4" l="1"/>
  <c r="J12470" i="4" l="1"/>
  <c r="J12471" i="4" l="1"/>
  <c r="J12472" i="4" l="1"/>
  <c r="J12473" i="4" l="1"/>
  <c r="J12474" i="4" l="1"/>
  <c r="J12475" i="4" l="1"/>
  <c r="J12476" i="4" l="1"/>
  <c r="J12477" i="4" l="1"/>
  <c r="J12478" i="4" l="1"/>
  <c r="J12479" i="4" l="1"/>
  <c r="J12480" i="4" l="1"/>
  <c r="J12481" i="4" l="1"/>
  <c r="J12482" i="4" l="1"/>
  <c r="J12483" i="4" l="1"/>
  <c r="J12484" i="4" l="1"/>
  <c r="J12485" i="4" l="1"/>
  <c r="J12486" i="4" l="1"/>
  <c r="J12487" i="4" l="1"/>
  <c r="J12488" i="4" l="1"/>
  <c r="J12489" i="4" l="1"/>
  <c r="J12490" i="4" l="1"/>
  <c r="J12491" i="4" l="1"/>
  <c r="J12492" i="4" l="1"/>
  <c r="J12493" i="4" l="1"/>
  <c r="J12494" i="4" l="1"/>
  <c r="J12495" i="4" l="1"/>
  <c r="J12496" i="4" l="1"/>
  <c r="J12497" i="4" l="1"/>
  <c r="J12498" i="4" l="1"/>
  <c r="J12499" i="4" l="1"/>
  <c r="J12500" i="4" l="1"/>
  <c r="J12501" i="4" l="1"/>
  <c r="J12502" i="4" l="1"/>
  <c r="J12503" i="4" l="1"/>
  <c r="J12504" i="4" l="1"/>
  <c r="J12505" i="4" l="1"/>
  <c r="J12506" i="4" l="1"/>
  <c r="J12507" i="4" l="1"/>
  <c r="J12508" i="4" l="1"/>
  <c r="J12509" i="4" l="1"/>
  <c r="J12510" i="4" l="1"/>
  <c r="J12511" i="4" l="1"/>
  <c r="J12512" i="4" l="1"/>
  <c r="J12513" i="4" l="1"/>
  <c r="J12514" i="4" l="1"/>
  <c r="J12515" i="4" l="1"/>
  <c r="J12516" i="4" l="1"/>
  <c r="J12517" i="4" l="1"/>
  <c r="J12518" i="4" l="1"/>
  <c r="J12519" i="4" l="1"/>
  <c r="J12520" i="4" l="1"/>
  <c r="J12521" i="4" l="1"/>
  <c r="J12522" i="4" l="1"/>
  <c r="J12523" i="4" l="1"/>
  <c r="J12524" i="4" l="1"/>
  <c r="J12525" i="4" l="1"/>
  <c r="J12526" i="4" l="1"/>
  <c r="J12527" i="4" l="1"/>
  <c r="J12528" i="4" l="1"/>
  <c r="J12529" i="4" l="1"/>
  <c r="J12530" i="4" l="1"/>
  <c r="J12531" i="4" l="1"/>
  <c r="J12532" i="4" l="1"/>
  <c r="J12533" i="4" l="1"/>
  <c r="J12534" i="4" l="1"/>
  <c r="J12535" i="4" l="1"/>
  <c r="J12536" i="4" l="1"/>
  <c r="J12537" i="4" l="1"/>
  <c r="J12538" i="4" l="1"/>
  <c r="J12539" i="4" l="1"/>
  <c r="J12540" i="4" l="1"/>
  <c r="J12541" i="4" l="1"/>
  <c r="J12542" i="4" l="1"/>
  <c r="J12543" i="4" l="1"/>
  <c r="J12544" i="4" l="1"/>
  <c r="J12545" i="4" l="1"/>
  <c r="J12546" i="4" l="1"/>
  <c r="J12547" i="4" l="1"/>
  <c r="J12548" i="4" l="1"/>
  <c r="J12549" i="4" l="1"/>
  <c r="J12550" i="4" l="1"/>
  <c r="J12551" i="4" l="1"/>
  <c r="J12552" i="4" l="1"/>
  <c r="J12553" i="4" l="1"/>
  <c r="J12554" i="4" l="1"/>
  <c r="J12555" i="4" l="1"/>
  <c r="J12556" i="4" l="1"/>
  <c r="J12557" i="4" l="1"/>
  <c r="J12558" i="4" l="1"/>
  <c r="J12559" i="4" l="1"/>
  <c r="J12560" i="4" l="1"/>
  <c r="J12561" i="4" l="1"/>
  <c r="J12562" i="4" l="1"/>
  <c r="J12563" i="4" l="1"/>
  <c r="J12564" i="4" l="1"/>
  <c r="J12565" i="4" l="1"/>
  <c r="J12566" i="4" l="1"/>
  <c r="J12567" i="4" l="1"/>
  <c r="J12568" i="4" l="1"/>
  <c r="J12569" i="4" l="1"/>
  <c r="J12570" i="4" l="1"/>
  <c r="J12571" i="4" l="1"/>
  <c r="J12572" i="4" l="1"/>
  <c r="J12573" i="4" l="1"/>
  <c r="J12574" i="4" l="1"/>
  <c r="J12575" i="4" l="1"/>
  <c r="J12576" i="4" l="1"/>
  <c r="J12577" i="4" l="1"/>
  <c r="J12578" i="4" l="1"/>
  <c r="J12579" i="4" l="1"/>
  <c r="J12580" i="4" l="1"/>
  <c r="J12581" i="4" l="1"/>
  <c r="J12582" i="4" l="1"/>
  <c r="J12583" i="4" l="1"/>
  <c r="J12584" i="4" l="1"/>
  <c r="J12585" i="4" l="1"/>
  <c r="J12586" i="4" l="1"/>
  <c r="J12587" i="4" l="1"/>
  <c r="J12588" i="4" l="1"/>
  <c r="J12589" i="4" l="1"/>
  <c r="J12590" i="4" l="1"/>
  <c r="J12591" i="4" l="1"/>
  <c r="J12592" i="4" l="1"/>
  <c r="J12593" i="4" l="1"/>
  <c r="J12594" i="4" l="1"/>
  <c r="J12595" i="4" l="1"/>
  <c r="J12596" i="4" l="1"/>
  <c r="J12597" i="4" l="1"/>
  <c r="J12598" i="4" l="1"/>
  <c r="J12599" i="4" l="1"/>
  <c r="J12600" i="4" l="1"/>
  <c r="J12601" i="4" l="1"/>
  <c r="J12602" i="4" l="1"/>
  <c r="J12603" i="4" l="1"/>
  <c r="J12604" i="4" l="1"/>
  <c r="J12605" i="4" l="1"/>
  <c r="J12606" i="4" l="1"/>
  <c r="J12607" i="4" l="1"/>
  <c r="J12608" i="4" l="1"/>
  <c r="J12609" i="4" l="1"/>
  <c r="J12610" i="4" l="1"/>
  <c r="J12611" i="4" l="1"/>
  <c r="J12612" i="4" l="1"/>
  <c r="J12613" i="4" l="1"/>
  <c r="J12614" i="4" l="1"/>
  <c r="J12615" i="4" l="1"/>
  <c r="J12616" i="4" l="1"/>
  <c r="J12617" i="4" l="1"/>
  <c r="J12618" i="4" l="1"/>
  <c r="J12619" i="4" l="1"/>
  <c r="J12620" i="4" l="1"/>
  <c r="J12621" i="4" l="1"/>
  <c r="J12622" i="4" l="1"/>
  <c r="J12623" i="4" l="1"/>
  <c r="J12624" i="4" l="1"/>
  <c r="J12625" i="4" l="1"/>
  <c r="J12626" i="4" l="1"/>
  <c r="J12627" i="4" l="1"/>
  <c r="J12628" i="4" l="1"/>
  <c r="J12629" i="4" l="1"/>
  <c r="J12630" i="4" l="1"/>
  <c r="J12631" i="4" l="1"/>
  <c r="J12632" i="4" l="1"/>
  <c r="J12633" i="4" l="1"/>
  <c r="J12634" i="4" l="1"/>
  <c r="J12635" i="4" l="1"/>
  <c r="J12636" i="4" l="1"/>
  <c r="J12637" i="4" l="1"/>
  <c r="J12638" i="4" l="1"/>
  <c r="J12639" i="4" l="1"/>
  <c r="J12640" i="4" l="1"/>
  <c r="J12641" i="4" l="1"/>
  <c r="J12642" i="4" l="1"/>
  <c r="J12643" i="4" l="1"/>
  <c r="J12644" i="4" l="1"/>
  <c r="J12645" i="4" l="1"/>
  <c r="J12646" i="4" l="1"/>
  <c r="J12647" i="4" l="1"/>
  <c r="J12648" i="4" l="1"/>
  <c r="J12649" i="4" l="1"/>
  <c r="J12650" i="4" l="1"/>
  <c r="J12651" i="4" l="1"/>
  <c r="J12652" i="4" l="1"/>
  <c r="J12653" i="4" l="1"/>
  <c r="J12654" i="4" l="1"/>
  <c r="J12655" i="4" l="1"/>
  <c r="J12656" i="4" l="1"/>
  <c r="J12657" i="4" l="1"/>
  <c r="J12658" i="4" l="1"/>
  <c r="J12659" i="4" l="1"/>
  <c r="J12660" i="4" l="1"/>
  <c r="J12661" i="4" l="1"/>
  <c r="J12662" i="4" l="1"/>
  <c r="J12663" i="4" l="1"/>
  <c r="J12664" i="4" l="1"/>
  <c r="J12665" i="4" l="1"/>
  <c r="J12666" i="4" l="1"/>
  <c r="J12667" i="4" l="1"/>
  <c r="J12668" i="4" l="1"/>
  <c r="J12669" i="4" l="1"/>
  <c r="J12670" i="4" l="1"/>
  <c r="J12671" i="4" l="1"/>
  <c r="J12672" i="4" l="1"/>
  <c r="J12673" i="4" l="1"/>
  <c r="J12674" i="4" l="1"/>
  <c r="J12675" i="4" l="1"/>
  <c r="J12676" i="4" l="1"/>
  <c r="J12677" i="4" l="1"/>
  <c r="J12678" i="4" l="1"/>
  <c r="J12679" i="4" l="1"/>
  <c r="J12680" i="4" l="1"/>
  <c r="J12681" i="4" l="1"/>
  <c r="J12682" i="4" l="1"/>
  <c r="J12683" i="4" l="1"/>
  <c r="J12684" i="4" l="1"/>
  <c r="J12685" i="4" l="1"/>
  <c r="J12686" i="4" l="1"/>
  <c r="J12687" i="4" l="1"/>
  <c r="J12688" i="4" l="1"/>
  <c r="J12689" i="4" l="1"/>
  <c r="J12690" i="4" l="1"/>
  <c r="J12691" i="4" l="1"/>
  <c r="J12692" i="4" l="1"/>
  <c r="J12693" i="4" l="1"/>
  <c r="J12694" i="4" l="1"/>
  <c r="J12695" i="4" l="1"/>
  <c r="J12696" i="4" l="1"/>
  <c r="J12697" i="4" l="1"/>
  <c r="J12698" i="4" l="1"/>
  <c r="J12699" i="4" l="1"/>
  <c r="J12700" i="4" l="1"/>
  <c r="J12701" i="4" l="1"/>
  <c r="J12702" i="4" l="1"/>
  <c r="J12703" i="4" l="1"/>
  <c r="J12704" i="4" l="1"/>
  <c r="J12705" i="4" l="1"/>
  <c r="J12706" i="4" l="1"/>
  <c r="J12707" i="4" l="1"/>
  <c r="J12708" i="4" l="1"/>
  <c r="J12709" i="4" l="1"/>
  <c r="J12710" i="4" l="1"/>
  <c r="J12711" i="4" l="1"/>
  <c r="J12712" i="4" l="1"/>
  <c r="J12713" i="4" l="1"/>
  <c r="J12714" i="4" l="1"/>
  <c r="J12715" i="4" l="1"/>
  <c r="J12716" i="4" l="1"/>
  <c r="J12717" i="4" l="1"/>
  <c r="J12718" i="4" l="1"/>
  <c r="J12719" i="4" l="1"/>
  <c r="J12720" i="4" l="1"/>
  <c r="J12721" i="4" l="1"/>
  <c r="J12722" i="4" l="1"/>
  <c r="J12723" i="4" l="1"/>
  <c r="J12724" i="4" l="1"/>
  <c r="J12725" i="4" l="1"/>
  <c r="J12726" i="4" l="1"/>
  <c r="J12727" i="4" l="1"/>
  <c r="J12728" i="4" l="1"/>
  <c r="J12729" i="4" l="1"/>
  <c r="J12730" i="4" l="1"/>
  <c r="J12731" i="4" l="1"/>
  <c r="J12732" i="4" l="1"/>
  <c r="J12733" i="4" l="1"/>
  <c r="J12734" i="4" l="1"/>
  <c r="J12735" i="4" l="1"/>
  <c r="J12736" i="4" l="1"/>
  <c r="J12737" i="4" l="1"/>
  <c r="J12738" i="4" l="1"/>
  <c r="J12739" i="4" l="1"/>
  <c r="J12740" i="4" l="1"/>
  <c r="J12741" i="4" l="1"/>
  <c r="J12742" i="4" l="1"/>
  <c r="J12743" i="4" l="1"/>
  <c r="J12744" i="4" l="1"/>
  <c r="J12745" i="4" l="1"/>
  <c r="J12746" i="4" l="1"/>
  <c r="J12747" i="4" l="1"/>
  <c r="J12748" i="4" l="1"/>
  <c r="J12749" i="4" l="1"/>
  <c r="J12750" i="4" l="1"/>
  <c r="J12751" i="4" l="1"/>
  <c r="J12752" i="4" l="1"/>
  <c r="J12753" i="4" l="1"/>
  <c r="J12754" i="4" l="1"/>
  <c r="J12755" i="4" l="1"/>
  <c r="J12756" i="4" l="1"/>
  <c r="J12757" i="4" l="1"/>
  <c r="J12758" i="4" l="1"/>
  <c r="J12759" i="4" l="1"/>
  <c r="J12760" i="4" l="1"/>
  <c r="J12761" i="4" l="1"/>
  <c r="J12762" i="4" l="1"/>
  <c r="J12763" i="4" l="1"/>
  <c r="J12764" i="4" l="1"/>
  <c r="J12765" i="4" l="1"/>
  <c r="J12766" i="4" l="1"/>
  <c r="J12767" i="4" l="1"/>
  <c r="J12768" i="4" l="1"/>
  <c r="J12769" i="4" l="1"/>
  <c r="J12770" i="4" l="1"/>
  <c r="J12771" i="4" l="1"/>
  <c r="J12772" i="4" l="1"/>
  <c r="J12773" i="4" l="1"/>
  <c r="J12774" i="4" l="1"/>
  <c r="J12775" i="4" l="1"/>
  <c r="J12776" i="4" l="1"/>
  <c r="J12777" i="4" l="1"/>
  <c r="J12778" i="4" l="1"/>
  <c r="J12779" i="4" l="1"/>
  <c r="J12780" i="4" l="1"/>
  <c r="J12781" i="4" l="1"/>
  <c r="J12782" i="4" l="1"/>
  <c r="J12783" i="4" l="1"/>
  <c r="J12784" i="4" l="1"/>
  <c r="J12785" i="4" l="1"/>
  <c r="J12786" i="4" l="1"/>
  <c r="J12787" i="4" l="1"/>
  <c r="J12788" i="4" l="1"/>
  <c r="J12789" i="4" l="1"/>
  <c r="J12790" i="4" l="1"/>
  <c r="J12791" i="4" l="1"/>
  <c r="J12792" i="4" l="1"/>
  <c r="J12793" i="4" l="1"/>
  <c r="J12794" i="4" l="1"/>
  <c r="J12795" i="4" l="1"/>
  <c r="J12796" i="4" l="1"/>
  <c r="J12797" i="4" l="1"/>
  <c r="J12798" i="4" l="1"/>
  <c r="J12799" i="4" l="1"/>
  <c r="J12800" i="4" l="1"/>
  <c r="J12801" i="4" l="1"/>
  <c r="J12802" i="4" l="1"/>
  <c r="J12803" i="4" l="1"/>
  <c r="J12804" i="4" l="1"/>
  <c r="J12805" i="4" l="1"/>
  <c r="J12806" i="4" l="1"/>
  <c r="J12807" i="4" l="1"/>
  <c r="J12808" i="4" l="1"/>
  <c r="J12809" i="4" l="1"/>
  <c r="J12810" i="4" l="1"/>
  <c r="J12811" i="4" l="1"/>
  <c r="J12812" i="4" l="1"/>
  <c r="J12813" i="4" l="1"/>
  <c r="J12814" i="4" l="1"/>
  <c r="J12815" i="4" l="1"/>
  <c r="J12816" i="4" l="1"/>
  <c r="J12817" i="4" l="1"/>
  <c r="J12818" i="4" l="1"/>
  <c r="J12819" i="4" l="1"/>
  <c r="J12820" i="4" l="1"/>
  <c r="J12821" i="4" l="1"/>
  <c r="J12822" i="4" l="1"/>
  <c r="J12823" i="4" l="1"/>
  <c r="J12824" i="4" l="1"/>
  <c r="J12825" i="4" l="1"/>
  <c r="J12826" i="4" l="1"/>
  <c r="J12827" i="4" l="1"/>
  <c r="J12828" i="4" l="1"/>
  <c r="J12829" i="4" l="1"/>
  <c r="J12830" i="4" l="1"/>
  <c r="J12831" i="4" l="1"/>
  <c r="J12832" i="4" l="1"/>
  <c r="J12833" i="4" l="1"/>
  <c r="J12834" i="4" l="1"/>
  <c r="J12835" i="4" l="1"/>
  <c r="J12836" i="4" l="1"/>
  <c r="J12837" i="4" l="1"/>
  <c r="J12838" i="4" l="1"/>
  <c r="J12839" i="4" l="1"/>
  <c r="J12840" i="4" l="1"/>
  <c r="J12841" i="4" l="1"/>
  <c r="J12842" i="4" l="1"/>
  <c r="J12843" i="4" l="1"/>
  <c r="J12844" i="4" l="1"/>
  <c r="J12845" i="4" l="1"/>
  <c r="J12846" i="4" l="1"/>
  <c r="J12847" i="4" l="1"/>
  <c r="J12848" i="4" l="1"/>
  <c r="J12849" i="4" l="1"/>
  <c r="J12850" i="4" l="1"/>
  <c r="J12851" i="4" l="1"/>
  <c r="J12852" i="4" l="1"/>
  <c r="J12853" i="4" l="1"/>
  <c r="J12854" i="4" l="1"/>
  <c r="J12855" i="4" l="1"/>
  <c r="J12856" i="4" l="1"/>
  <c r="J12857" i="4" l="1"/>
  <c r="J12858" i="4" l="1"/>
  <c r="J12859" i="4" l="1"/>
  <c r="J12860" i="4" l="1"/>
  <c r="J12861" i="4" l="1"/>
  <c r="J12862" i="4" l="1"/>
  <c r="J12863" i="4" l="1"/>
  <c r="J12864" i="4" l="1"/>
  <c r="J12865" i="4" l="1"/>
  <c r="J12866" i="4" l="1"/>
  <c r="J12867" i="4" l="1"/>
  <c r="J12868" i="4" l="1"/>
  <c r="J12869" i="4" l="1"/>
  <c r="J12870" i="4" l="1"/>
  <c r="J12871" i="4" l="1"/>
  <c r="J12872" i="4" l="1"/>
  <c r="J12873" i="4" l="1"/>
  <c r="J12874" i="4" l="1"/>
  <c r="J12875" i="4" l="1"/>
  <c r="J12876" i="4" l="1"/>
  <c r="J12877" i="4" l="1"/>
  <c r="J12878" i="4" l="1"/>
  <c r="J12879" i="4" l="1"/>
  <c r="J12880" i="4" l="1"/>
  <c r="J12881" i="4" l="1"/>
  <c r="J12882" i="4" l="1"/>
  <c r="J12883" i="4" l="1"/>
  <c r="J12884" i="4" l="1"/>
  <c r="J12885" i="4" l="1"/>
  <c r="J12886" i="4" l="1"/>
  <c r="J12887" i="4" l="1"/>
  <c r="J12888" i="4" l="1"/>
  <c r="J12889" i="4" l="1"/>
  <c r="J12890" i="4" l="1"/>
  <c r="J12891" i="4" l="1"/>
  <c r="J12892" i="4" l="1"/>
  <c r="J12893" i="4" l="1"/>
  <c r="J12894" i="4" l="1"/>
  <c r="J12895" i="4" l="1"/>
  <c r="J12896" i="4" l="1"/>
  <c r="J12897" i="4" l="1"/>
  <c r="J12898" i="4" l="1"/>
  <c r="J12899" i="4" l="1"/>
  <c r="J12900" i="4" l="1"/>
  <c r="J12901" i="4" l="1"/>
  <c r="J12902" i="4" l="1"/>
  <c r="J12903" i="4" l="1"/>
  <c r="J12904" i="4" l="1"/>
  <c r="J12905" i="4" l="1"/>
  <c r="J12906" i="4" l="1"/>
  <c r="J12907" i="4" l="1"/>
  <c r="J12908" i="4" l="1"/>
  <c r="J12909" i="4" l="1"/>
  <c r="J12910" i="4" l="1"/>
  <c r="J12911" i="4" l="1"/>
  <c r="J12912" i="4" l="1"/>
  <c r="J12913" i="4" l="1"/>
  <c r="J12914" i="4" l="1"/>
  <c r="J12915" i="4" l="1"/>
  <c r="J12916" i="4" l="1"/>
  <c r="J12917" i="4" l="1"/>
  <c r="J12918" i="4" l="1"/>
  <c r="J12919" i="4" l="1"/>
  <c r="J12920" i="4" l="1"/>
  <c r="J12921" i="4" l="1"/>
  <c r="J12922" i="4" l="1"/>
  <c r="J12923" i="4" l="1"/>
  <c r="J12924" i="4" l="1"/>
  <c r="J12925" i="4" l="1"/>
  <c r="J12926" i="4" l="1"/>
  <c r="J12927" i="4" l="1"/>
  <c r="J12928" i="4" l="1"/>
  <c r="J12929" i="4" l="1"/>
  <c r="J12930" i="4" l="1"/>
  <c r="J12931" i="4" l="1"/>
  <c r="J12932" i="4" l="1"/>
  <c r="J12933" i="4" l="1"/>
  <c r="J12934" i="4" l="1"/>
  <c r="J12935" i="4" l="1"/>
  <c r="J12936" i="4" l="1"/>
  <c r="J12937" i="4" l="1"/>
  <c r="J12938" i="4" l="1"/>
  <c r="J12939" i="4" l="1"/>
  <c r="J12940" i="4" l="1"/>
  <c r="J12941" i="4" l="1"/>
  <c r="J12942" i="4" l="1"/>
  <c r="J12943" i="4" l="1"/>
  <c r="J12944" i="4" l="1"/>
  <c r="J12945" i="4" l="1"/>
  <c r="J12946" i="4" l="1"/>
  <c r="J12947" i="4" l="1"/>
  <c r="J12948" i="4" l="1"/>
  <c r="J12949" i="4" l="1"/>
  <c r="J12950" i="4" l="1"/>
  <c r="J12951" i="4" l="1"/>
  <c r="J12952" i="4" l="1"/>
  <c r="J12953" i="4" l="1"/>
  <c r="J12954" i="4" l="1"/>
  <c r="J12955" i="4" l="1"/>
  <c r="J12956" i="4" l="1"/>
  <c r="J12957" i="4" l="1"/>
  <c r="J12958" i="4" l="1"/>
  <c r="J12959" i="4" l="1"/>
  <c r="J12960" i="4" l="1"/>
  <c r="J12961" i="4" l="1"/>
  <c r="J12962" i="4" l="1"/>
  <c r="J12963" i="4" l="1"/>
  <c r="J12964" i="4" l="1"/>
  <c r="J12965" i="4" l="1"/>
  <c r="J12966" i="4" l="1"/>
  <c r="J12967" i="4" l="1"/>
  <c r="J12968" i="4" l="1"/>
  <c r="J12969" i="4" l="1"/>
  <c r="J12970" i="4" l="1"/>
  <c r="J12971" i="4" l="1"/>
  <c r="J12972" i="4" l="1"/>
  <c r="J12973" i="4" l="1"/>
  <c r="J12974" i="4" l="1"/>
  <c r="J12975" i="4" l="1"/>
  <c r="J12976" i="4" l="1"/>
  <c r="J12977" i="4" l="1"/>
  <c r="J12978" i="4" l="1"/>
  <c r="J12979" i="4" l="1"/>
  <c r="J12980" i="4" l="1"/>
  <c r="J12981" i="4" l="1"/>
  <c r="J12982" i="4" l="1"/>
  <c r="J12983" i="4" l="1"/>
  <c r="J12984" i="4" l="1"/>
  <c r="J12985" i="4" l="1"/>
  <c r="J12986" i="4" l="1"/>
  <c r="J12987" i="4" l="1"/>
  <c r="J12988" i="4" l="1"/>
  <c r="J12989" i="4" l="1"/>
  <c r="J12990" i="4" l="1"/>
  <c r="J12991" i="4" l="1"/>
  <c r="J12992" i="4" l="1"/>
  <c r="J12993" i="4" l="1"/>
  <c r="J12994" i="4" l="1"/>
  <c r="J12995" i="4" l="1"/>
  <c r="J12996" i="4" l="1"/>
  <c r="J12997" i="4" l="1"/>
  <c r="J12998" i="4" l="1"/>
  <c r="J12999" i="4" l="1"/>
  <c r="J13000" i="4" l="1"/>
  <c r="J13001" i="4" l="1"/>
  <c r="J13002" i="4" l="1"/>
  <c r="J13003" i="4" l="1"/>
  <c r="J13004" i="4" l="1"/>
  <c r="J13005" i="4" l="1"/>
  <c r="J13006" i="4" l="1"/>
  <c r="J13007" i="4" l="1"/>
  <c r="J13008" i="4" l="1"/>
  <c r="J13009" i="4" l="1"/>
  <c r="J13010" i="4" l="1"/>
  <c r="J13011" i="4" l="1"/>
  <c r="J13012" i="4" l="1"/>
  <c r="J13013" i="4" l="1"/>
  <c r="J13014" i="4" l="1"/>
  <c r="J13015" i="4" l="1"/>
  <c r="J13016" i="4" l="1"/>
  <c r="J13017" i="4" l="1"/>
  <c r="J13018" i="4" l="1"/>
  <c r="J13019" i="4" l="1"/>
  <c r="J13020" i="4" l="1"/>
  <c r="J13021" i="4" l="1"/>
  <c r="J13022" i="4" l="1"/>
  <c r="J13023" i="4" l="1"/>
  <c r="J13024" i="4" l="1"/>
  <c r="J13025" i="4" l="1"/>
  <c r="J13026" i="4" l="1"/>
  <c r="J13027" i="4" l="1"/>
  <c r="J13028" i="4" l="1"/>
  <c r="J13029" i="4" l="1"/>
  <c r="J13030" i="4" l="1"/>
  <c r="J13031" i="4" l="1"/>
  <c r="J13032" i="4" l="1"/>
  <c r="J13033" i="4" l="1"/>
  <c r="J13034" i="4" l="1"/>
  <c r="J13035" i="4" l="1"/>
  <c r="J13036" i="4" l="1"/>
  <c r="J13037" i="4" l="1"/>
  <c r="J13038" i="4" l="1"/>
  <c r="J13039" i="4" l="1"/>
  <c r="J13040" i="4" l="1"/>
  <c r="J13041" i="4" l="1"/>
  <c r="J13042" i="4" l="1"/>
  <c r="J13043" i="4" l="1"/>
  <c r="J13044" i="4" l="1"/>
  <c r="J13045" i="4" l="1"/>
  <c r="J13046" i="4" l="1"/>
  <c r="J13047" i="4" l="1"/>
  <c r="J13048" i="4" l="1"/>
  <c r="J13049" i="4" l="1"/>
  <c r="J13050" i="4" l="1"/>
  <c r="J13051" i="4" l="1"/>
  <c r="J13052" i="4" l="1"/>
  <c r="J13053" i="4" l="1"/>
  <c r="J13054" i="4" l="1"/>
  <c r="J13055" i="4" l="1"/>
  <c r="J13056" i="4" l="1"/>
  <c r="J13057" i="4" l="1"/>
  <c r="J13058" i="4" l="1"/>
  <c r="J13059" i="4" l="1"/>
  <c r="J13060" i="4" l="1"/>
  <c r="J13061" i="4" l="1"/>
  <c r="J13062" i="4" l="1"/>
  <c r="J13063" i="4" l="1"/>
  <c r="J13064" i="4" l="1"/>
  <c r="J13065" i="4" l="1"/>
  <c r="J13066" i="4" l="1"/>
  <c r="J13067" i="4" l="1"/>
  <c r="J13068" i="4" l="1"/>
  <c r="J13069" i="4" l="1"/>
  <c r="J13070" i="4" l="1"/>
  <c r="J13071" i="4" l="1"/>
  <c r="J13072" i="4" l="1"/>
  <c r="J13073" i="4" l="1"/>
  <c r="J13074" i="4" l="1"/>
  <c r="J13075" i="4" l="1"/>
  <c r="J13076" i="4" l="1"/>
  <c r="J13077" i="4" l="1"/>
  <c r="J13078" i="4" l="1"/>
  <c r="J13079" i="4" l="1"/>
  <c r="J13080" i="4" l="1"/>
  <c r="J13081" i="4" l="1"/>
  <c r="J13082" i="4" l="1"/>
  <c r="J13083" i="4" l="1"/>
  <c r="J13084" i="4" l="1"/>
  <c r="J13085" i="4" l="1"/>
  <c r="J13086" i="4" l="1"/>
  <c r="J13087" i="4" l="1"/>
  <c r="J13088" i="4" l="1"/>
  <c r="J13089" i="4" l="1"/>
  <c r="J13090" i="4" l="1"/>
  <c r="J13091" i="4" l="1"/>
  <c r="J13092" i="4" l="1"/>
  <c r="J13093" i="4" l="1"/>
  <c r="J13094" i="4" l="1"/>
  <c r="J13095" i="4" l="1"/>
  <c r="J13096" i="4" l="1"/>
  <c r="J13097" i="4" l="1"/>
  <c r="J13098" i="4" l="1"/>
  <c r="J13099" i="4" l="1"/>
  <c r="J13100" i="4" l="1"/>
  <c r="J13101" i="4" l="1"/>
  <c r="J13102" i="4" l="1"/>
  <c r="J13103" i="4" l="1"/>
  <c r="J13104" i="4" l="1"/>
  <c r="J13105" i="4" l="1"/>
  <c r="J13106" i="4" l="1"/>
  <c r="J13107" i="4" l="1"/>
  <c r="J13108" i="4" l="1"/>
  <c r="J13109" i="4" l="1"/>
  <c r="J13110" i="4" l="1"/>
  <c r="J13111" i="4" l="1"/>
  <c r="J13112" i="4" l="1"/>
  <c r="J13113" i="4" l="1"/>
  <c r="J13114" i="4" l="1"/>
  <c r="J13115" i="4" l="1"/>
  <c r="J13116" i="4" l="1"/>
  <c r="J13117" i="4" l="1"/>
  <c r="J13118" i="4" l="1"/>
  <c r="J13119" i="4" l="1"/>
  <c r="J13120" i="4" l="1"/>
  <c r="J13121" i="4" l="1"/>
  <c r="J13122" i="4" l="1"/>
  <c r="J13123" i="4" l="1"/>
  <c r="J13124" i="4" l="1"/>
  <c r="J13125" i="4" l="1"/>
  <c r="J13126" i="4" l="1"/>
  <c r="J13127" i="4" l="1"/>
  <c r="J13128" i="4" l="1"/>
  <c r="J13129" i="4" l="1"/>
  <c r="J13130" i="4" l="1"/>
  <c r="J13131" i="4" l="1"/>
  <c r="J13132" i="4" l="1"/>
  <c r="J13133" i="4" l="1"/>
  <c r="J13134" i="4" l="1"/>
  <c r="J13135" i="4" l="1"/>
  <c r="J13136" i="4" l="1"/>
  <c r="J13137" i="4" l="1"/>
  <c r="J13138" i="4" l="1"/>
  <c r="J13139" i="4" l="1"/>
  <c r="J13140" i="4" l="1"/>
  <c r="J13141" i="4" l="1"/>
  <c r="J13142" i="4" l="1"/>
  <c r="J13143" i="4" l="1"/>
  <c r="J13144" i="4" l="1"/>
  <c r="J13145" i="4" l="1"/>
  <c r="J13146" i="4" l="1"/>
  <c r="J13147" i="4" l="1"/>
  <c r="J13148" i="4" l="1"/>
  <c r="J13149" i="4" l="1"/>
  <c r="J13150" i="4" l="1"/>
  <c r="J13151" i="4" l="1"/>
  <c r="J13152" i="4" l="1"/>
  <c r="J13153" i="4" l="1"/>
  <c r="J13154" i="4" l="1"/>
  <c r="J13155" i="4" l="1"/>
  <c r="J13156" i="4" l="1"/>
  <c r="J13157" i="4" l="1"/>
  <c r="J13158" i="4" l="1"/>
  <c r="J13159" i="4" l="1"/>
  <c r="J13160" i="4" l="1"/>
  <c r="J13161" i="4" l="1"/>
  <c r="J13162" i="4" l="1"/>
  <c r="J13163" i="4" l="1"/>
  <c r="J13164" i="4" l="1"/>
  <c r="J13165" i="4" l="1"/>
  <c r="J13166" i="4" l="1"/>
  <c r="J13167" i="4" l="1"/>
  <c r="J13168" i="4" l="1"/>
  <c r="J13169" i="4" l="1"/>
  <c r="J13170" i="4" l="1"/>
  <c r="J13171" i="4" l="1"/>
  <c r="J13172" i="4" l="1"/>
  <c r="J13173" i="4" l="1"/>
  <c r="J13174" i="4" l="1"/>
  <c r="J13175" i="4" l="1"/>
  <c r="J13176" i="4" l="1"/>
  <c r="J13177" i="4" l="1"/>
  <c r="J13178" i="4" l="1"/>
  <c r="J13179" i="4" l="1"/>
  <c r="J13180" i="4" l="1"/>
  <c r="J13181" i="4" l="1"/>
  <c r="J13182" i="4" l="1"/>
  <c r="J13183" i="4" l="1"/>
  <c r="J13184" i="4" l="1"/>
  <c r="J13185" i="4" l="1"/>
  <c r="J13186" i="4" l="1"/>
  <c r="J13187" i="4" l="1"/>
  <c r="J13188" i="4" l="1"/>
  <c r="J13189" i="4" l="1"/>
  <c r="J13190" i="4" l="1"/>
  <c r="J13191" i="4" l="1"/>
  <c r="J13192" i="4" l="1"/>
  <c r="J13193" i="4" l="1"/>
  <c r="J13194" i="4" l="1"/>
  <c r="J13195" i="4" l="1"/>
  <c r="J13196" i="4" l="1"/>
  <c r="J13197" i="4" l="1"/>
  <c r="J13198" i="4" l="1"/>
  <c r="J13199" i="4" l="1"/>
  <c r="J13200" i="4" l="1"/>
  <c r="J13201" i="4" l="1"/>
  <c r="J13202" i="4" l="1"/>
  <c r="J13203" i="4" l="1"/>
  <c r="J13204" i="4" l="1"/>
  <c r="J13205" i="4" l="1"/>
  <c r="J13206" i="4" l="1"/>
  <c r="J13207" i="4" l="1"/>
  <c r="J13208" i="4" l="1"/>
  <c r="J13209" i="4" l="1"/>
  <c r="J13210" i="4" l="1"/>
  <c r="J13211" i="4" l="1"/>
  <c r="J13212" i="4" l="1"/>
  <c r="J13213" i="4" l="1"/>
  <c r="J13214" i="4" l="1"/>
  <c r="J13215" i="4" l="1"/>
  <c r="J13216" i="4" l="1"/>
  <c r="J13217" i="4" l="1"/>
  <c r="J13218" i="4" l="1"/>
  <c r="J13219" i="4" l="1"/>
  <c r="J13220" i="4" l="1"/>
  <c r="J13221" i="4" l="1"/>
  <c r="J13222" i="4" l="1"/>
  <c r="J13223" i="4" l="1"/>
  <c r="J13224" i="4" l="1"/>
  <c r="J13225" i="4" l="1"/>
  <c r="J13226" i="4" l="1"/>
  <c r="J13227" i="4" l="1"/>
  <c r="J13228" i="4" l="1"/>
  <c r="J13229" i="4" l="1"/>
  <c r="J13230" i="4" l="1"/>
  <c r="J13231" i="4" l="1"/>
  <c r="J13232" i="4" l="1"/>
  <c r="J13233" i="4" l="1"/>
  <c r="J13234" i="4" l="1"/>
  <c r="J13235" i="4" l="1"/>
  <c r="J13236" i="4" l="1"/>
  <c r="J13237" i="4" l="1"/>
  <c r="J13238" i="4" l="1"/>
  <c r="J13239" i="4" l="1"/>
  <c r="J13240" i="4" l="1"/>
  <c r="J13241" i="4" l="1"/>
  <c r="J13242" i="4" l="1"/>
  <c r="J13243" i="4" l="1"/>
  <c r="J13244" i="4" l="1"/>
  <c r="J13245" i="4" l="1"/>
  <c r="J13246" i="4" l="1"/>
  <c r="J13247" i="4" l="1"/>
  <c r="J13248" i="4" l="1"/>
  <c r="J13249" i="4" l="1"/>
  <c r="J13250" i="4" l="1"/>
  <c r="J13251" i="4" l="1"/>
  <c r="J13252" i="4" l="1"/>
  <c r="J13253" i="4" l="1"/>
  <c r="J13254" i="4" l="1"/>
  <c r="J13255" i="4" l="1"/>
  <c r="J13256" i="4" l="1"/>
  <c r="J13257" i="4" l="1"/>
  <c r="J13258" i="4" l="1"/>
  <c r="J13259" i="4" l="1"/>
  <c r="J13260" i="4" l="1"/>
  <c r="J13261" i="4" l="1"/>
  <c r="J13262" i="4" l="1"/>
  <c r="J13263" i="4" l="1"/>
  <c r="J13264" i="4" l="1"/>
  <c r="J13265" i="4" l="1"/>
  <c r="J13266" i="4" l="1"/>
  <c r="J13267" i="4" l="1"/>
  <c r="J13268" i="4" l="1"/>
  <c r="J13269" i="4" l="1"/>
  <c r="J13270" i="4" l="1"/>
  <c r="J13271" i="4" l="1"/>
  <c r="J13272" i="4" l="1"/>
  <c r="J13273" i="4" l="1"/>
  <c r="J13274" i="4" l="1"/>
  <c r="J13275" i="4" l="1"/>
  <c r="J13276" i="4" l="1"/>
  <c r="J13277" i="4" l="1"/>
  <c r="J13278" i="4" l="1"/>
  <c r="J13279" i="4" l="1"/>
  <c r="J13280" i="4" l="1"/>
  <c r="J13281" i="4" l="1"/>
  <c r="J13282" i="4" l="1"/>
  <c r="J13283" i="4" l="1"/>
  <c r="J13284" i="4" l="1"/>
  <c r="J13285" i="4" l="1"/>
  <c r="J13286" i="4" l="1"/>
  <c r="J13287" i="4" l="1"/>
  <c r="J13288" i="4" l="1"/>
  <c r="J13289" i="4" l="1"/>
  <c r="J13290" i="4" l="1"/>
  <c r="J13291" i="4" l="1"/>
  <c r="J13292" i="4" l="1"/>
  <c r="J13293" i="4" l="1"/>
  <c r="J13294" i="4" l="1"/>
  <c r="J13295" i="4" l="1"/>
  <c r="J13296" i="4" l="1"/>
  <c r="J13297" i="4" l="1"/>
  <c r="J13298" i="4" l="1"/>
  <c r="J13299" i="4" l="1"/>
  <c r="J13300" i="4" l="1"/>
  <c r="J13301" i="4" l="1"/>
  <c r="J13302" i="4" l="1"/>
  <c r="J13303" i="4" l="1"/>
  <c r="J13304" i="4" l="1"/>
  <c r="J13305" i="4" l="1"/>
  <c r="J13306" i="4" l="1"/>
  <c r="J13307" i="4" l="1"/>
  <c r="J13308" i="4" l="1"/>
  <c r="J13309" i="4" l="1"/>
  <c r="J13310" i="4" l="1"/>
  <c r="J13311" i="4" l="1"/>
  <c r="J13312" i="4" l="1"/>
  <c r="J13313" i="4" l="1"/>
  <c r="J13314" i="4" l="1"/>
  <c r="J13315" i="4" l="1"/>
  <c r="J13316" i="4" l="1"/>
  <c r="J13317" i="4" l="1"/>
  <c r="J13318" i="4" l="1"/>
  <c r="J13319" i="4" l="1"/>
  <c r="J13320" i="4" l="1"/>
  <c r="J13321" i="4" l="1"/>
  <c r="J13322" i="4" l="1"/>
  <c r="J13323" i="4" l="1"/>
  <c r="J13324" i="4" l="1"/>
  <c r="J13325" i="4" l="1"/>
  <c r="J13326" i="4" l="1"/>
  <c r="J13327" i="4" l="1"/>
  <c r="J13328" i="4" l="1"/>
  <c r="J13329" i="4" l="1"/>
  <c r="J13330" i="4" l="1"/>
  <c r="J13331" i="4" l="1"/>
  <c r="J13332" i="4" l="1"/>
  <c r="J13333" i="4" l="1"/>
  <c r="J13334" i="4" l="1"/>
  <c r="J13335" i="4" l="1"/>
  <c r="J13336" i="4" l="1"/>
  <c r="J13337" i="4" l="1"/>
  <c r="J13338" i="4" l="1"/>
  <c r="J13339" i="4" l="1"/>
  <c r="J13340" i="4" l="1"/>
  <c r="J13341" i="4" l="1"/>
  <c r="J13342" i="4" l="1"/>
  <c r="J13343" i="4" l="1"/>
  <c r="J13344" i="4" l="1"/>
  <c r="J13345" i="4" l="1"/>
  <c r="J13346" i="4" l="1"/>
  <c r="J13347" i="4" l="1"/>
  <c r="J13348" i="4" l="1"/>
  <c r="J13349" i="4" l="1"/>
  <c r="J13350" i="4" l="1"/>
  <c r="J13351" i="4" l="1"/>
  <c r="J13352" i="4" l="1"/>
  <c r="J13353" i="4" l="1"/>
  <c r="J13354" i="4" l="1"/>
  <c r="J13355" i="4" l="1"/>
  <c r="J13356" i="4" l="1"/>
  <c r="J13357" i="4" l="1"/>
  <c r="J13358" i="4" l="1"/>
  <c r="J13359" i="4" l="1"/>
  <c r="J13360" i="4" l="1"/>
  <c r="J13361" i="4" l="1"/>
  <c r="J13362" i="4" l="1"/>
  <c r="J13363" i="4" l="1"/>
  <c r="J13364" i="4" l="1"/>
  <c r="J13365" i="4" l="1"/>
  <c r="J13366" i="4" l="1"/>
  <c r="J13367" i="4" l="1"/>
  <c r="J13368" i="4" l="1"/>
  <c r="J13369" i="4" l="1"/>
  <c r="J13370" i="4" l="1"/>
  <c r="J13371" i="4" l="1"/>
  <c r="J13372" i="4" l="1"/>
  <c r="J13373" i="4" l="1"/>
  <c r="J13374" i="4" l="1"/>
  <c r="J13375" i="4" l="1"/>
  <c r="J13376" i="4" l="1"/>
  <c r="J13377" i="4" l="1"/>
  <c r="J13378" i="4" l="1"/>
  <c r="J13379" i="4" l="1"/>
  <c r="J13380" i="4" l="1"/>
  <c r="J13381" i="4" l="1"/>
  <c r="J13382" i="4" l="1"/>
  <c r="J13383" i="4" l="1"/>
  <c r="J13384" i="4" l="1"/>
  <c r="J13385" i="4" l="1"/>
  <c r="J13386" i="4" l="1"/>
  <c r="J13387" i="4" l="1"/>
  <c r="J13388" i="4" l="1"/>
  <c r="J13389" i="4" l="1"/>
  <c r="J13390" i="4" l="1"/>
  <c r="J13391" i="4" l="1"/>
  <c r="J13392" i="4" l="1"/>
  <c r="J13393" i="4" l="1"/>
  <c r="J13394" i="4" l="1"/>
  <c r="J13395" i="4" l="1"/>
  <c r="J13396" i="4" l="1"/>
  <c r="J13397" i="4" l="1"/>
  <c r="J13398" i="4" l="1"/>
  <c r="J13399" i="4" l="1"/>
  <c r="J13400" i="4" l="1"/>
  <c r="J13401" i="4" l="1"/>
  <c r="J13402" i="4" l="1"/>
  <c r="J13403" i="4" l="1"/>
  <c r="J13404" i="4" l="1"/>
  <c r="J13405" i="4" l="1"/>
  <c r="J13406" i="4" l="1"/>
  <c r="J13407" i="4" l="1"/>
  <c r="J13408" i="4" l="1"/>
  <c r="J13409" i="4" l="1"/>
  <c r="J13410" i="4" l="1"/>
  <c r="J13411" i="4" l="1"/>
  <c r="J13412" i="4" l="1"/>
  <c r="J13413" i="4" l="1"/>
  <c r="J13414" i="4" l="1"/>
  <c r="J13415" i="4" l="1"/>
  <c r="J13416" i="4" l="1"/>
  <c r="J13417" i="4" l="1"/>
  <c r="J13418" i="4" l="1"/>
  <c r="J13419" i="4" l="1"/>
  <c r="J13420" i="4" l="1"/>
  <c r="J13421" i="4" l="1"/>
  <c r="J13422" i="4" l="1"/>
  <c r="J13423" i="4" l="1"/>
  <c r="J13424" i="4" l="1"/>
  <c r="J13425" i="4" l="1"/>
  <c r="J13426" i="4" l="1"/>
  <c r="J13427" i="4" l="1"/>
  <c r="J13428" i="4" l="1"/>
  <c r="J13429" i="4" l="1"/>
  <c r="J13430" i="4" l="1"/>
  <c r="J13431" i="4" l="1"/>
  <c r="J13432" i="4" l="1"/>
  <c r="J13433" i="4" l="1"/>
  <c r="J13434" i="4" l="1"/>
  <c r="J13435" i="4" l="1"/>
  <c r="J13436" i="4" l="1"/>
  <c r="J13437" i="4" l="1"/>
  <c r="J13438" i="4" l="1"/>
  <c r="J13439" i="4" l="1"/>
  <c r="J13440" i="4" l="1"/>
  <c r="J13441" i="4" l="1"/>
  <c r="J13442" i="4" l="1"/>
  <c r="J13443" i="4" l="1"/>
  <c r="J13444" i="4" l="1"/>
  <c r="J13445" i="4" l="1"/>
  <c r="J13446" i="4" l="1"/>
  <c r="J13447" i="4" l="1"/>
  <c r="J13448" i="4" l="1"/>
  <c r="J13449" i="4" l="1"/>
  <c r="J13450" i="4" l="1"/>
  <c r="J13451" i="4" l="1"/>
  <c r="J13452" i="4" l="1"/>
  <c r="J13453" i="4" l="1"/>
  <c r="J13454" i="4" l="1"/>
  <c r="J13455" i="4" l="1"/>
  <c r="J13456" i="4" l="1"/>
  <c r="J13457" i="4" l="1"/>
  <c r="J13458" i="4" l="1"/>
  <c r="J13459" i="4" l="1"/>
  <c r="J13460" i="4" l="1"/>
  <c r="J13461" i="4" l="1"/>
  <c r="J13462" i="4" l="1"/>
  <c r="J13463" i="4" l="1"/>
  <c r="J13464" i="4" l="1"/>
  <c r="J13465" i="4" l="1"/>
  <c r="J13466" i="4" l="1"/>
  <c r="J13467" i="4" l="1"/>
  <c r="J13468" i="4" l="1"/>
  <c r="J13469" i="4" l="1"/>
  <c r="J13470" i="4" l="1"/>
  <c r="J13471" i="4" l="1"/>
  <c r="J13472" i="4" l="1"/>
  <c r="J13473" i="4" l="1"/>
  <c r="J13474" i="4" l="1"/>
  <c r="J13475" i="4" l="1"/>
  <c r="J13476" i="4" l="1"/>
  <c r="J13477" i="4" l="1"/>
  <c r="J13478" i="4" l="1"/>
  <c r="J13479" i="4" l="1"/>
  <c r="J13480" i="4" l="1"/>
  <c r="J13481" i="4" l="1"/>
  <c r="J13482" i="4" l="1"/>
  <c r="J13483" i="4" l="1"/>
  <c r="J13484" i="4" l="1"/>
  <c r="J13485" i="4" l="1"/>
  <c r="J13486" i="4" l="1"/>
  <c r="J13487" i="4" l="1"/>
  <c r="J13488" i="4" l="1"/>
  <c r="J13489" i="4" l="1"/>
  <c r="J13490" i="4" l="1"/>
  <c r="J13491" i="4" l="1"/>
  <c r="J13492" i="4" l="1"/>
  <c r="J13493" i="4" l="1"/>
  <c r="J13494" i="4" l="1"/>
  <c r="J13495" i="4" l="1"/>
  <c r="J13496" i="4" l="1"/>
  <c r="J13497" i="4" l="1"/>
  <c r="J13498" i="4" l="1"/>
  <c r="J13499" i="4" l="1"/>
  <c r="J13500" i="4" l="1"/>
  <c r="J13501" i="4" l="1"/>
  <c r="J13502" i="4" l="1"/>
  <c r="J13503" i="4" l="1"/>
  <c r="J13504" i="4" l="1"/>
  <c r="J13505" i="4" l="1"/>
  <c r="J13506" i="4" l="1"/>
  <c r="J13507" i="4" l="1"/>
  <c r="J13508" i="4" l="1"/>
  <c r="J13509" i="4" l="1"/>
  <c r="J13510" i="4" l="1"/>
  <c r="J13511" i="4" l="1"/>
  <c r="J13512" i="4" l="1"/>
  <c r="J13513" i="4" l="1"/>
  <c r="J13514" i="4" l="1"/>
  <c r="J13515" i="4" l="1"/>
  <c r="J13516" i="4" l="1"/>
  <c r="J13517" i="4" l="1"/>
  <c r="J13518" i="4" l="1"/>
  <c r="J13519" i="4" l="1"/>
  <c r="J13520" i="4" l="1"/>
  <c r="J13521" i="4" l="1"/>
  <c r="J13522" i="4" l="1"/>
  <c r="J13523" i="4" l="1"/>
  <c r="J13524" i="4" l="1"/>
  <c r="J13525" i="4" l="1"/>
  <c r="J13526" i="4" l="1"/>
  <c r="J13527" i="4" l="1"/>
  <c r="J13528" i="4" l="1"/>
  <c r="J13529" i="4" l="1"/>
  <c r="J13530" i="4" l="1"/>
  <c r="J13531" i="4" l="1"/>
  <c r="J13532" i="4" l="1"/>
  <c r="J13533" i="4" l="1"/>
  <c r="J13534" i="4" l="1"/>
  <c r="J13535" i="4" l="1"/>
  <c r="J13536" i="4" l="1"/>
  <c r="J13537" i="4" l="1"/>
  <c r="J13538" i="4" l="1"/>
  <c r="J13539" i="4" l="1"/>
  <c r="J13540" i="4" l="1"/>
  <c r="J13541" i="4" l="1"/>
  <c r="J13542" i="4" l="1"/>
  <c r="J13543" i="4" l="1"/>
  <c r="J13544" i="4" l="1"/>
  <c r="J13545" i="4" l="1"/>
  <c r="J13546" i="4" l="1"/>
  <c r="J13547" i="4" l="1"/>
  <c r="J13548" i="4" l="1"/>
  <c r="J13549" i="4" l="1"/>
  <c r="J13550" i="4" l="1"/>
  <c r="J13551" i="4" l="1"/>
  <c r="J13552" i="4" l="1"/>
  <c r="J13553" i="4" l="1"/>
  <c r="J13554" i="4" l="1"/>
  <c r="J13555" i="4" l="1"/>
  <c r="J13556" i="4" l="1"/>
  <c r="J13557" i="4" l="1"/>
  <c r="J13558" i="4" l="1"/>
  <c r="J13559" i="4" l="1"/>
  <c r="J13560" i="4" l="1"/>
  <c r="J13561" i="4" l="1"/>
  <c r="J13562" i="4" l="1"/>
  <c r="J13563" i="4" l="1"/>
  <c r="J13564" i="4" l="1"/>
  <c r="J13565" i="4" l="1"/>
  <c r="J13566" i="4" l="1"/>
  <c r="J13567" i="4" l="1"/>
  <c r="J13568" i="4" l="1"/>
  <c r="J13569" i="4" l="1"/>
  <c r="J13570" i="4" l="1"/>
  <c r="J13571" i="4" l="1"/>
  <c r="J13572" i="4" l="1"/>
  <c r="J13573" i="4" l="1"/>
  <c r="J13574" i="4" l="1"/>
  <c r="J13575" i="4" l="1"/>
  <c r="J13576" i="4" l="1"/>
  <c r="J13577" i="4" l="1"/>
  <c r="J13578" i="4" l="1"/>
  <c r="J13579" i="4" l="1"/>
  <c r="J13580" i="4" l="1"/>
  <c r="J13581" i="4" l="1"/>
  <c r="J13582" i="4" l="1"/>
  <c r="J13583" i="4" l="1"/>
  <c r="J13584" i="4" l="1"/>
  <c r="J13585" i="4" l="1"/>
  <c r="J13586" i="4" l="1"/>
  <c r="J13587" i="4" l="1"/>
  <c r="J13588" i="4" l="1"/>
  <c r="J13589" i="4" l="1"/>
  <c r="J13590" i="4" l="1"/>
  <c r="J13591" i="4" l="1"/>
  <c r="J13592" i="4" l="1"/>
  <c r="J13593" i="4" l="1"/>
  <c r="J13594" i="4" l="1"/>
  <c r="J13595" i="4" l="1"/>
  <c r="J13596" i="4" l="1"/>
  <c r="J13597" i="4" l="1"/>
  <c r="J13598" i="4" l="1"/>
  <c r="J13599" i="4" l="1"/>
  <c r="J13600" i="4" l="1"/>
  <c r="J13601" i="4" l="1"/>
  <c r="J13602" i="4" l="1"/>
  <c r="J13603" i="4" l="1"/>
  <c r="J13604" i="4" l="1"/>
  <c r="J13605" i="4" l="1"/>
  <c r="J13606" i="4" l="1"/>
  <c r="J13607" i="4" l="1"/>
  <c r="J13608" i="4" l="1"/>
  <c r="J13609" i="4" l="1"/>
  <c r="J13610" i="4" l="1"/>
  <c r="J13611" i="4" l="1"/>
  <c r="J13612" i="4" l="1"/>
  <c r="J13613" i="4" l="1"/>
  <c r="J13614" i="4" l="1"/>
  <c r="J13615" i="4" l="1"/>
  <c r="J13616" i="4" l="1"/>
  <c r="J13617" i="4" l="1"/>
  <c r="J13618" i="4" l="1"/>
  <c r="J13619" i="4" l="1"/>
  <c r="J13620" i="4" l="1"/>
  <c r="J13621" i="4" l="1"/>
  <c r="J13622" i="4" l="1"/>
  <c r="J13623" i="4" l="1"/>
  <c r="J13624" i="4" l="1"/>
  <c r="J13625" i="4" l="1"/>
  <c r="J13626" i="4" l="1"/>
  <c r="J13627" i="4" l="1"/>
  <c r="J13628" i="4" l="1"/>
  <c r="J13629" i="4" l="1"/>
  <c r="J13630" i="4" l="1"/>
  <c r="J13631" i="4" l="1"/>
  <c r="J13632" i="4" l="1"/>
  <c r="J13633" i="4" l="1"/>
  <c r="J13634" i="4" l="1"/>
  <c r="J13635" i="4" l="1"/>
  <c r="J13636" i="4" l="1"/>
  <c r="J13637" i="4" l="1"/>
  <c r="J13638" i="4" l="1"/>
  <c r="J13639" i="4" l="1"/>
  <c r="J13640" i="4" l="1"/>
  <c r="J13641" i="4" l="1"/>
  <c r="J13642" i="4" l="1"/>
  <c r="J13643" i="4" l="1"/>
  <c r="J13644" i="4" l="1"/>
  <c r="J13645" i="4" l="1"/>
  <c r="J13646" i="4" l="1"/>
  <c r="J13647" i="4" l="1"/>
  <c r="J13648" i="4" l="1"/>
  <c r="J13649" i="4" l="1"/>
  <c r="J13650" i="4" l="1"/>
  <c r="J13651" i="4" l="1"/>
  <c r="J13652" i="4" l="1"/>
  <c r="J13653" i="4" l="1"/>
  <c r="J13654" i="4" l="1"/>
  <c r="J13655" i="4" l="1"/>
  <c r="J13656" i="4" l="1"/>
  <c r="J13657" i="4" l="1"/>
  <c r="J13658" i="4" l="1"/>
  <c r="J13659" i="4" l="1"/>
  <c r="J13660" i="4" l="1"/>
  <c r="J13661" i="4" l="1"/>
  <c r="J13662" i="4" l="1"/>
  <c r="J13663" i="4" l="1"/>
  <c r="J13664" i="4" l="1"/>
  <c r="J13665" i="4" l="1"/>
  <c r="J13666" i="4" l="1"/>
  <c r="J13667" i="4" l="1"/>
  <c r="J13668" i="4" l="1"/>
  <c r="J13669" i="4" l="1"/>
  <c r="J13670" i="4" l="1"/>
  <c r="J13671" i="4" l="1"/>
  <c r="J13672" i="4" l="1"/>
  <c r="J13673" i="4" l="1"/>
  <c r="J13674" i="4" l="1"/>
  <c r="J13675" i="4" l="1"/>
  <c r="J13676" i="4" l="1"/>
  <c r="J13677" i="4" l="1"/>
  <c r="J13678" i="4" l="1"/>
  <c r="J13679" i="4" l="1"/>
  <c r="J13680" i="4" l="1"/>
  <c r="J13681" i="4" l="1"/>
  <c r="J13682" i="4" l="1"/>
  <c r="J13683" i="4" l="1"/>
  <c r="J13684" i="4" l="1"/>
  <c r="J13685" i="4" l="1"/>
  <c r="J13686" i="4" l="1"/>
  <c r="J13687" i="4" l="1"/>
  <c r="J13688" i="4" l="1"/>
  <c r="J13689" i="4" l="1"/>
  <c r="J13690" i="4" l="1"/>
  <c r="J13691" i="4" l="1"/>
  <c r="J13692" i="4" l="1"/>
  <c r="J13693" i="4" l="1"/>
  <c r="J13694" i="4" l="1"/>
  <c r="J13695" i="4" l="1"/>
  <c r="J13696" i="4" l="1"/>
  <c r="J13697" i="4" l="1"/>
  <c r="J13698" i="4" l="1"/>
  <c r="J13699" i="4" l="1"/>
  <c r="J13700" i="4" l="1"/>
  <c r="J13701" i="4" l="1"/>
  <c r="J13702" i="4" l="1"/>
  <c r="J13703" i="4" l="1"/>
  <c r="J13704" i="4" l="1"/>
  <c r="J13705" i="4" l="1"/>
  <c r="J13706" i="4" l="1"/>
  <c r="J13707" i="4" l="1"/>
  <c r="J13708" i="4" l="1"/>
  <c r="J13709" i="4" l="1"/>
  <c r="J13710" i="4" l="1"/>
  <c r="J13711" i="4" l="1"/>
  <c r="J13712" i="4" l="1"/>
  <c r="J13713" i="4" l="1"/>
  <c r="J13714" i="4" l="1"/>
  <c r="J13715" i="4" l="1"/>
  <c r="J13716" i="4" l="1"/>
  <c r="J13717" i="4" l="1"/>
  <c r="J13718" i="4" l="1"/>
  <c r="J13719" i="4" l="1"/>
  <c r="J13720" i="4" l="1"/>
  <c r="J13721" i="4" l="1"/>
  <c r="J13722" i="4" l="1"/>
  <c r="J13723" i="4" l="1"/>
  <c r="J13724" i="4" l="1"/>
  <c r="J13725" i="4" l="1"/>
  <c r="J13726" i="4" l="1"/>
  <c r="J13727" i="4" l="1"/>
  <c r="J13728" i="4" l="1"/>
  <c r="J13729" i="4" l="1"/>
  <c r="J13730" i="4" l="1"/>
  <c r="J13731" i="4" l="1"/>
  <c r="J13732" i="4" l="1"/>
  <c r="J13733" i="4" l="1"/>
  <c r="J13734" i="4" l="1"/>
  <c r="J13735" i="4" l="1"/>
  <c r="J13736" i="4" l="1"/>
  <c r="J13737" i="4" l="1"/>
  <c r="J13738" i="4" l="1"/>
  <c r="J13739" i="4" l="1"/>
  <c r="J13740" i="4" l="1"/>
  <c r="J13741" i="4" l="1"/>
  <c r="J13742" i="4" l="1"/>
  <c r="J13743" i="4" l="1"/>
  <c r="J13744" i="4" l="1"/>
  <c r="J13745" i="4" l="1"/>
  <c r="J13746" i="4" l="1"/>
  <c r="J13747" i="4" l="1"/>
  <c r="J13748" i="4" l="1"/>
  <c r="J13749" i="4" l="1"/>
  <c r="J13750" i="4" l="1"/>
  <c r="J13751" i="4" l="1"/>
  <c r="J13752" i="4" l="1"/>
  <c r="J13753" i="4" l="1"/>
  <c r="J13754" i="4" l="1"/>
  <c r="J13755" i="4" l="1"/>
  <c r="J13756" i="4" l="1"/>
  <c r="J13757" i="4" l="1"/>
  <c r="J13758" i="4" l="1"/>
  <c r="J13759" i="4" l="1"/>
  <c r="J13760" i="4" l="1"/>
  <c r="J13761" i="4" l="1"/>
  <c r="J13762" i="4" l="1"/>
  <c r="J13763" i="4" l="1"/>
  <c r="J13764" i="4" l="1"/>
  <c r="J13765" i="4" l="1"/>
  <c r="J13766" i="4" l="1"/>
  <c r="J13767" i="4" l="1"/>
  <c r="J13768" i="4" l="1"/>
  <c r="J13769" i="4" l="1"/>
  <c r="J13770" i="4" l="1"/>
  <c r="J13771" i="4" l="1"/>
  <c r="J13772" i="4" l="1"/>
  <c r="J13773" i="4" l="1"/>
  <c r="J13774" i="4" l="1"/>
  <c r="J13775" i="4" l="1"/>
  <c r="J13776" i="4" l="1"/>
  <c r="J13777" i="4" l="1"/>
  <c r="J13778" i="4" l="1"/>
  <c r="J13779" i="4" l="1"/>
  <c r="J13780" i="4" l="1"/>
  <c r="J13781" i="4" l="1"/>
  <c r="J13782" i="4" l="1"/>
  <c r="J13783" i="4" l="1"/>
  <c r="J13784" i="4" l="1"/>
  <c r="J13785" i="4" l="1"/>
  <c r="J13786" i="4" l="1"/>
  <c r="J13787" i="4" l="1"/>
  <c r="J13788" i="4" l="1"/>
  <c r="J13789" i="4" l="1"/>
  <c r="J13790" i="4" l="1"/>
  <c r="J13791" i="4" l="1"/>
  <c r="J13792" i="4" l="1"/>
  <c r="J13793" i="4" l="1"/>
  <c r="J13794" i="4" l="1"/>
  <c r="J13795" i="4" l="1"/>
  <c r="J13796" i="4" l="1"/>
  <c r="J13797" i="4" l="1"/>
  <c r="J13798" i="4" l="1"/>
  <c r="J13799" i="4" l="1"/>
  <c r="J13800" i="4" l="1"/>
  <c r="J13801" i="4" l="1"/>
  <c r="J13802" i="4" l="1"/>
  <c r="J13803" i="4" l="1"/>
  <c r="J13804" i="4" l="1"/>
  <c r="J13805" i="4" l="1"/>
  <c r="J13806" i="4" l="1"/>
  <c r="J13807" i="4" l="1"/>
  <c r="J13808" i="4" l="1"/>
  <c r="J13809" i="4" l="1"/>
  <c r="J13810" i="4" l="1"/>
  <c r="J13811" i="4" l="1"/>
  <c r="J13812" i="4" l="1"/>
  <c r="J13813" i="4" l="1"/>
  <c r="J13814" i="4" l="1"/>
  <c r="J13815" i="4" l="1"/>
  <c r="J13816" i="4" l="1"/>
  <c r="J13817" i="4" l="1"/>
  <c r="J13818" i="4" l="1"/>
  <c r="J13819" i="4" l="1"/>
  <c r="J13820" i="4" l="1"/>
  <c r="J13821" i="4" l="1"/>
  <c r="J13822" i="4" l="1"/>
  <c r="J13823" i="4" l="1"/>
  <c r="J13824" i="4" l="1"/>
  <c r="J13825" i="4" l="1"/>
  <c r="J13826" i="4" l="1"/>
  <c r="J13827" i="4" l="1"/>
  <c r="J13828" i="4" l="1"/>
  <c r="J13829" i="4" l="1"/>
  <c r="J13830" i="4" l="1"/>
  <c r="J13831" i="4" l="1"/>
  <c r="J13832" i="4" l="1"/>
  <c r="J13833" i="4" l="1"/>
  <c r="J13834" i="4" l="1"/>
  <c r="J13835" i="4" l="1"/>
  <c r="J13836" i="4" l="1"/>
  <c r="J13837" i="4" l="1"/>
  <c r="J13838" i="4" l="1"/>
  <c r="J13839" i="4" l="1"/>
  <c r="J13840" i="4" l="1"/>
  <c r="J13841" i="4" l="1"/>
  <c r="J13842" i="4" l="1"/>
  <c r="J13843" i="4" l="1"/>
  <c r="J13844" i="4" l="1"/>
  <c r="J13845" i="4" l="1"/>
  <c r="J13846" i="4" l="1"/>
  <c r="J13847" i="4" l="1"/>
  <c r="J13848" i="4" l="1"/>
  <c r="J13849" i="4" l="1"/>
  <c r="J13850" i="4" l="1"/>
  <c r="J13851" i="4" l="1"/>
  <c r="J13852" i="4" l="1"/>
  <c r="J13853" i="4" l="1"/>
  <c r="J13854" i="4" l="1"/>
  <c r="J13855" i="4" l="1"/>
  <c r="J13856" i="4" l="1"/>
  <c r="J13857" i="4" l="1"/>
  <c r="J13858" i="4" l="1"/>
  <c r="J13859" i="4" l="1"/>
  <c r="J13860" i="4" l="1"/>
  <c r="J13861" i="4" l="1"/>
  <c r="J13862" i="4" l="1"/>
  <c r="J13863" i="4" l="1"/>
  <c r="J13864" i="4" l="1"/>
  <c r="J13865" i="4" l="1"/>
  <c r="J13866" i="4" l="1"/>
  <c r="J13867" i="4" l="1"/>
  <c r="J13868" i="4" l="1"/>
  <c r="J13869" i="4" l="1"/>
  <c r="J13870" i="4" l="1"/>
  <c r="J13871" i="4" l="1"/>
  <c r="J13872" i="4" l="1"/>
  <c r="J13873" i="4" l="1"/>
  <c r="J13874" i="4" l="1"/>
  <c r="J13875" i="4" l="1"/>
  <c r="J13876" i="4" l="1"/>
  <c r="J13877" i="4" l="1"/>
  <c r="J13878" i="4" l="1"/>
  <c r="J13879" i="4" l="1"/>
  <c r="J13880" i="4" l="1"/>
  <c r="J13881" i="4" l="1"/>
  <c r="J13882" i="4" l="1"/>
  <c r="J13883" i="4" l="1"/>
  <c r="J13884" i="4" l="1"/>
  <c r="J13885" i="4" l="1"/>
  <c r="J13886" i="4" l="1"/>
  <c r="J13887" i="4" l="1"/>
  <c r="J13888" i="4" l="1"/>
  <c r="J13889" i="4" l="1"/>
  <c r="J13890" i="4" l="1"/>
  <c r="J13891" i="4" l="1"/>
  <c r="J13892" i="4" l="1"/>
  <c r="J13893" i="4" l="1"/>
  <c r="J13894" i="4" l="1"/>
  <c r="J13895" i="4" l="1"/>
  <c r="J13896" i="4" l="1"/>
  <c r="J13897" i="4" l="1"/>
  <c r="J13898" i="4" l="1"/>
  <c r="J13899" i="4" l="1"/>
  <c r="J13900" i="4" l="1"/>
  <c r="J13901" i="4" l="1"/>
  <c r="J13902" i="4" l="1"/>
  <c r="J13903" i="4" l="1"/>
  <c r="J13904" i="4" l="1"/>
  <c r="J13905" i="4" l="1"/>
  <c r="J13906" i="4" l="1"/>
  <c r="J13907" i="4" l="1"/>
  <c r="J13908" i="4" l="1"/>
  <c r="J13909" i="4" l="1"/>
  <c r="J13910" i="4" l="1"/>
  <c r="J13911" i="4" l="1"/>
  <c r="J13912" i="4" l="1"/>
  <c r="J13913" i="4" l="1"/>
  <c r="J13914" i="4" l="1"/>
  <c r="J13915" i="4" l="1"/>
  <c r="J13916" i="4" l="1"/>
  <c r="J13917" i="4" l="1"/>
  <c r="J13918" i="4" l="1"/>
  <c r="J13919" i="4" l="1"/>
  <c r="J13920" i="4" l="1"/>
  <c r="J13921" i="4" l="1"/>
  <c r="J13922" i="4" l="1"/>
  <c r="J13923" i="4" l="1"/>
  <c r="J13924" i="4" l="1"/>
  <c r="J13925" i="4" l="1"/>
  <c r="J13926" i="4" l="1"/>
  <c r="J13927" i="4" l="1"/>
  <c r="J13928" i="4" l="1"/>
  <c r="J13929" i="4" l="1"/>
  <c r="J13930" i="4" l="1"/>
  <c r="J13931" i="4" l="1"/>
  <c r="J13932" i="4" l="1"/>
  <c r="J13933" i="4" l="1"/>
  <c r="J13934" i="4" l="1"/>
  <c r="J13935" i="4" l="1"/>
  <c r="J13936" i="4" l="1"/>
  <c r="J13937" i="4" l="1"/>
  <c r="J13938" i="4" l="1"/>
  <c r="J13939" i="4" l="1"/>
  <c r="J13940" i="4" l="1"/>
  <c r="J13941" i="4" l="1"/>
  <c r="J13942" i="4" l="1"/>
  <c r="J13943" i="4" l="1"/>
  <c r="J13944" i="4" l="1"/>
  <c r="J13945" i="4" l="1"/>
  <c r="J13946" i="4" l="1"/>
  <c r="J13947" i="4" l="1"/>
  <c r="J13948" i="4" l="1"/>
  <c r="J13949" i="4" l="1"/>
  <c r="J13950" i="4" l="1"/>
  <c r="J13951" i="4" l="1"/>
  <c r="J13952" i="4" l="1"/>
  <c r="J13953" i="4" l="1"/>
  <c r="J13954" i="4" l="1"/>
  <c r="J13955" i="4" l="1"/>
  <c r="J13956" i="4" l="1"/>
  <c r="J13957" i="4" l="1"/>
  <c r="J13958" i="4" l="1"/>
  <c r="J13959" i="4" l="1"/>
  <c r="J13960" i="4" l="1"/>
  <c r="J13961" i="4" l="1"/>
  <c r="J13962" i="4" l="1"/>
  <c r="J13963" i="4" l="1"/>
  <c r="J13964" i="4" l="1"/>
  <c r="J13965" i="4" l="1"/>
  <c r="J13966" i="4" l="1"/>
  <c r="J13967" i="4" l="1"/>
  <c r="J13968" i="4" l="1"/>
  <c r="J13969" i="4" l="1"/>
  <c r="J13970" i="4" l="1"/>
  <c r="J13971" i="4" l="1"/>
  <c r="J13972" i="4" l="1"/>
  <c r="J13973" i="4" l="1"/>
  <c r="J13974" i="4" l="1"/>
  <c r="J13975" i="4" l="1"/>
  <c r="J13976" i="4" l="1"/>
  <c r="J13977" i="4" l="1"/>
  <c r="J13978" i="4" l="1"/>
  <c r="J13979" i="4" l="1"/>
  <c r="J13980" i="4" l="1"/>
  <c r="J13981" i="4" l="1"/>
  <c r="J13982" i="4" l="1"/>
  <c r="J13983" i="4" l="1"/>
  <c r="J13984" i="4" l="1"/>
  <c r="J13985" i="4" l="1"/>
  <c r="J13986" i="4" l="1"/>
  <c r="J13987" i="4" l="1"/>
  <c r="J13988" i="4" l="1"/>
  <c r="J13989" i="4" l="1"/>
  <c r="J13990" i="4" l="1"/>
  <c r="J13991" i="4" l="1"/>
  <c r="J13992" i="4" l="1"/>
  <c r="J13993" i="4" l="1"/>
  <c r="J13994" i="4" l="1"/>
  <c r="J13995" i="4" l="1"/>
  <c r="J13996" i="4" l="1"/>
  <c r="J13997" i="4" l="1"/>
  <c r="J13998" i="4" l="1"/>
  <c r="J13999" i="4" l="1"/>
  <c r="J14000" i="4" l="1"/>
  <c r="J14001" i="4" l="1"/>
  <c r="J14002" i="4" l="1"/>
  <c r="J14003" i="4" l="1"/>
  <c r="J14004" i="4" l="1"/>
  <c r="J14005" i="4" l="1"/>
  <c r="J14006" i="4" l="1"/>
  <c r="J14007" i="4" l="1"/>
  <c r="J14008" i="4" l="1"/>
  <c r="J14009" i="4" l="1"/>
  <c r="J14010" i="4" l="1"/>
  <c r="J14011" i="4" l="1"/>
  <c r="J14012" i="4" l="1"/>
  <c r="J14013" i="4" l="1"/>
  <c r="J14014" i="4" l="1"/>
  <c r="J14015" i="4" l="1"/>
  <c r="J14016" i="4" l="1"/>
  <c r="J14017" i="4" l="1"/>
  <c r="J14018" i="4" l="1"/>
  <c r="J14019" i="4" l="1"/>
  <c r="J14020" i="4" l="1"/>
  <c r="J14021" i="4" l="1"/>
  <c r="J14022" i="4" l="1"/>
  <c r="J14023" i="4" l="1"/>
  <c r="J14024" i="4" l="1"/>
  <c r="J14025" i="4" l="1"/>
  <c r="J14026" i="4" l="1"/>
  <c r="J14027" i="4" l="1"/>
  <c r="J14028" i="4" l="1"/>
  <c r="J14029" i="4" l="1"/>
  <c r="J14030" i="4" l="1"/>
  <c r="J14031" i="4" l="1"/>
  <c r="J14032" i="4" l="1"/>
  <c r="J14033" i="4" l="1"/>
  <c r="J14034" i="4" l="1"/>
  <c r="J14035" i="4" l="1"/>
  <c r="J14036" i="4" l="1"/>
  <c r="J14037" i="4" l="1"/>
  <c r="J14038" i="4" l="1"/>
  <c r="J14039" i="4" l="1"/>
  <c r="J14040" i="4" l="1"/>
  <c r="J14041" i="4" l="1"/>
  <c r="J14042" i="4" l="1"/>
  <c r="J14043" i="4" l="1"/>
  <c r="J14044" i="4" l="1"/>
  <c r="J14045" i="4" l="1"/>
  <c r="J14046" i="4" l="1"/>
  <c r="J14047" i="4" l="1"/>
  <c r="J14048" i="4" l="1"/>
  <c r="J14049" i="4" l="1"/>
  <c r="J14050" i="4" l="1"/>
  <c r="J14051" i="4" l="1"/>
  <c r="J14052" i="4" l="1"/>
  <c r="J14053" i="4" l="1"/>
  <c r="J14054" i="4" l="1"/>
  <c r="J14055" i="4" l="1"/>
  <c r="J14056" i="4" l="1"/>
  <c r="J14057" i="4" l="1"/>
  <c r="J14058" i="4" l="1"/>
  <c r="J14059" i="4" l="1"/>
  <c r="J14060" i="4" l="1"/>
  <c r="J14061" i="4" l="1"/>
  <c r="J14062" i="4" l="1"/>
  <c r="J14063" i="4" l="1"/>
  <c r="J14064" i="4" l="1"/>
  <c r="J14065" i="4" l="1"/>
  <c r="J14066" i="4" l="1"/>
  <c r="J14067" i="4" l="1"/>
  <c r="J14068" i="4" l="1"/>
  <c r="J14069" i="4" l="1"/>
  <c r="J14070" i="4" l="1"/>
  <c r="J14071" i="4" l="1"/>
  <c r="J14072" i="4" l="1"/>
  <c r="J14073" i="4" l="1"/>
  <c r="J14074" i="4" l="1"/>
  <c r="J14075" i="4" l="1"/>
  <c r="J14076" i="4" l="1"/>
  <c r="J14077" i="4" l="1"/>
  <c r="J14078" i="4" l="1"/>
  <c r="J14079" i="4" l="1"/>
  <c r="J14080" i="4" l="1"/>
  <c r="J14081" i="4" l="1"/>
  <c r="J14082" i="4" l="1"/>
  <c r="J14083" i="4" l="1"/>
  <c r="J14084" i="4" l="1"/>
  <c r="J14085" i="4" l="1"/>
  <c r="J14086" i="4" l="1"/>
  <c r="J14087" i="4" l="1"/>
  <c r="J14088" i="4" l="1"/>
  <c r="J14089" i="4" l="1"/>
  <c r="J14090" i="4" l="1"/>
  <c r="J14091" i="4" l="1"/>
  <c r="J14092" i="4" l="1"/>
  <c r="J14093" i="4" l="1"/>
  <c r="J14094" i="4" l="1"/>
  <c r="J14095" i="4" l="1"/>
  <c r="J14096" i="4" l="1"/>
  <c r="J14097" i="4" l="1"/>
  <c r="J14098" i="4" l="1"/>
  <c r="J14099" i="4" l="1"/>
  <c r="J14100" i="4" l="1"/>
  <c r="J14101" i="4" l="1"/>
  <c r="J14102" i="4" l="1"/>
  <c r="J14103" i="4" l="1"/>
  <c r="J14104" i="4" l="1"/>
  <c r="J14105" i="4" l="1"/>
  <c r="J14106" i="4" l="1"/>
  <c r="J14107" i="4" l="1"/>
  <c r="J14108" i="4" l="1"/>
  <c r="J14109" i="4" l="1"/>
  <c r="J14110" i="4" l="1"/>
  <c r="J14111" i="4" l="1"/>
  <c r="J14112" i="4" l="1"/>
  <c r="J14113" i="4" l="1"/>
  <c r="J14114" i="4" l="1"/>
  <c r="J14115" i="4" l="1"/>
  <c r="J14116" i="4" l="1"/>
  <c r="J14117" i="4" l="1"/>
  <c r="J14118" i="4" l="1"/>
  <c r="J14119" i="4" l="1"/>
  <c r="J14120" i="4" l="1"/>
  <c r="J14121" i="4" l="1"/>
  <c r="J14122" i="4" l="1"/>
  <c r="J14123" i="4" l="1"/>
  <c r="J14124" i="4" l="1"/>
  <c r="J14125" i="4" l="1"/>
  <c r="J14126" i="4" l="1"/>
  <c r="J14127" i="4" l="1"/>
  <c r="J14128" i="4" l="1"/>
  <c r="J14129" i="4" l="1"/>
  <c r="J14130" i="4" l="1"/>
  <c r="J14131" i="4" l="1"/>
  <c r="J14132" i="4" l="1"/>
  <c r="J14133" i="4" l="1"/>
  <c r="J14134" i="4" l="1"/>
  <c r="J14135" i="4" l="1"/>
  <c r="J14136" i="4" l="1"/>
  <c r="J14137" i="4" l="1"/>
  <c r="J14138" i="4" l="1"/>
  <c r="J14139" i="4" l="1"/>
  <c r="J14140" i="4" l="1"/>
  <c r="J14141" i="4" l="1"/>
  <c r="J14142" i="4" l="1"/>
  <c r="J14143" i="4" l="1"/>
  <c r="J14144" i="4" l="1"/>
  <c r="J14145" i="4" l="1"/>
  <c r="J14146" i="4" l="1"/>
  <c r="J14147" i="4" l="1"/>
  <c r="J14148" i="4" l="1"/>
  <c r="J14149" i="4" l="1"/>
  <c r="J14150" i="4" l="1"/>
  <c r="J14151" i="4" l="1"/>
  <c r="J14152" i="4" l="1"/>
  <c r="J14153" i="4" l="1"/>
  <c r="J14154" i="4" l="1"/>
  <c r="J14155" i="4" l="1"/>
  <c r="J14156" i="4" l="1"/>
  <c r="J14157" i="4" l="1"/>
  <c r="J14158" i="4" l="1"/>
  <c r="J14159" i="4" l="1"/>
  <c r="J14160" i="4" l="1"/>
  <c r="J14161" i="4" l="1"/>
  <c r="J14162" i="4" l="1"/>
  <c r="J14163" i="4" l="1"/>
  <c r="J14164" i="4" l="1"/>
  <c r="J14165" i="4" l="1"/>
  <c r="J14166" i="4" l="1"/>
  <c r="J14167" i="4" l="1"/>
  <c r="J14168" i="4" l="1"/>
  <c r="J14169" i="4" l="1"/>
  <c r="J14170" i="4" l="1"/>
  <c r="J14171" i="4" l="1"/>
  <c r="J14172" i="4" l="1"/>
  <c r="J14173" i="4" l="1"/>
  <c r="J14174" i="4" l="1"/>
  <c r="J14175" i="4" l="1"/>
  <c r="J14176" i="4" l="1"/>
  <c r="J14177" i="4" l="1"/>
  <c r="J14178" i="4" l="1"/>
  <c r="J14179" i="4" l="1"/>
  <c r="J14180" i="4" l="1"/>
  <c r="J14181" i="4" l="1"/>
  <c r="J14182" i="4" l="1"/>
  <c r="J14183" i="4" l="1"/>
  <c r="J14184" i="4" l="1"/>
  <c r="J14185" i="4" l="1"/>
  <c r="J14186" i="4" l="1"/>
  <c r="J14187" i="4" l="1"/>
  <c r="J14188" i="4" l="1"/>
  <c r="J14189" i="4" l="1"/>
  <c r="J14190" i="4" l="1"/>
  <c r="J14191" i="4" l="1"/>
  <c r="J14192" i="4" l="1"/>
  <c r="J14193" i="4" l="1"/>
  <c r="J14194" i="4" l="1"/>
  <c r="J14195" i="4" l="1"/>
  <c r="J14196" i="4" l="1"/>
  <c r="J14197" i="4" l="1"/>
  <c r="J14198" i="4" l="1"/>
  <c r="J14199" i="4" l="1"/>
  <c r="J14200" i="4" l="1"/>
  <c r="J14201" i="4" l="1"/>
  <c r="J14202" i="4" l="1"/>
  <c r="J14203" i="4" l="1"/>
  <c r="J14204" i="4" l="1"/>
  <c r="J14205" i="4" l="1"/>
  <c r="J14206" i="4" l="1"/>
  <c r="J14207" i="4" l="1"/>
  <c r="J14208" i="4" l="1"/>
  <c r="J14209" i="4" l="1"/>
  <c r="J14210" i="4" l="1"/>
  <c r="J14211" i="4" l="1"/>
  <c r="J14212" i="4" l="1"/>
  <c r="J14213" i="4" l="1"/>
  <c r="J14214" i="4" l="1"/>
  <c r="J14215" i="4" l="1"/>
  <c r="J14216" i="4" l="1"/>
  <c r="J14217" i="4" l="1"/>
  <c r="J14218" i="4" l="1"/>
  <c r="J14219" i="4" l="1"/>
  <c r="J14220" i="4" l="1"/>
  <c r="J14221" i="4" l="1"/>
  <c r="J14222" i="4" l="1"/>
  <c r="J14223" i="4" l="1"/>
  <c r="J14224" i="4" l="1"/>
  <c r="J14225" i="4" l="1"/>
  <c r="J14226" i="4" l="1"/>
  <c r="J14227" i="4" l="1"/>
  <c r="J14228" i="4" l="1"/>
  <c r="J14229" i="4" l="1"/>
  <c r="J14230" i="4" l="1"/>
  <c r="J14231" i="4" l="1"/>
  <c r="J14232" i="4" l="1"/>
  <c r="J14233" i="4" l="1"/>
  <c r="J14234" i="4" l="1"/>
  <c r="J14235" i="4" l="1"/>
  <c r="J14236" i="4" l="1"/>
  <c r="J14237" i="4" l="1"/>
  <c r="J14238" i="4" l="1"/>
  <c r="J14239" i="4" l="1"/>
  <c r="J14240" i="4" l="1"/>
  <c r="J14241" i="4" l="1"/>
  <c r="J14242" i="4" l="1"/>
  <c r="J14243" i="4" l="1"/>
  <c r="J14244" i="4" l="1"/>
  <c r="J14245" i="4" l="1"/>
  <c r="J14246" i="4" l="1"/>
  <c r="J14247" i="4" l="1"/>
  <c r="J14248" i="4" l="1"/>
  <c r="J14249" i="4" l="1"/>
  <c r="J14250" i="4" l="1"/>
  <c r="J14251" i="4" l="1"/>
  <c r="J14252" i="4" l="1"/>
  <c r="J14253" i="4" l="1"/>
  <c r="J14254" i="4" l="1"/>
  <c r="J14255" i="4" l="1"/>
  <c r="J14256" i="4" l="1"/>
  <c r="J14257" i="4" l="1"/>
  <c r="J14258" i="4" l="1"/>
  <c r="J14259" i="4" l="1"/>
  <c r="J14260" i="4" l="1"/>
  <c r="J14261" i="4" l="1"/>
  <c r="J14262" i="4" l="1"/>
  <c r="J14263" i="4" l="1"/>
  <c r="J14264" i="4" l="1"/>
  <c r="J14265" i="4" l="1"/>
  <c r="J14266" i="4" l="1"/>
  <c r="J14267" i="4" l="1"/>
  <c r="J14268" i="4" l="1"/>
  <c r="J14269" i="4" l="1"/>
  <c r="J14270" i="4" l="1"/>
  <c r="J14271" i="4" l="1"/>
  <c r="J14272" i="4" l="1"/>
  <c r="J14273" i="4" l="1"/>
  <c r="J14274" i="4" l="1"/>
  <c r="J14275" i="4" l="1"/>
  <c r="J14276" i="4" l="1"/>
  <c r="J14277" i="4" l="1"/>
  <c r="J14278" i="4" l="1"/>
  <c r="J14279" i="4" l="1"/>
  <c r="J14280" i="4" l="1"/>
  <c r="J14281" i="4" l="1"/>
  <c r="J14282" i="4" l="1"/>
  <c r="J14283" i="4" l="1"/>
  <c r="J14284" i="4" l="1"/>
  <c r="J14285" i="4" l="1"/>
  <c r="J14286" i="4" l="1"/>
  <c r="J14287" i="4" l="1"/>
  <c r="J14288" i="4" l="1"/>
  <c r="J14289" i="4" l="1"/>
  <c r="J14290" i="4" l="1"/>
  <c r="J14291" i="4" l="1"/>
  <c r="J14292" i="4" l="1"/>
  <c r="J14293" i="4" l="1"/>
  <c r="J14294" i="4" l="1"/>
  <c r="J14295" i="4" l="1"/>
  <c r="J14296" i="4" l="1"/>
  <c r="J14297" i="4" l="1"/>
  <c r="J14298" i="4" l="1"/>
  <c r="J14299" i="4" l="1"/>
  <c r="J14300" i="4" l="1"/>
  <c r="J14301" i="4" l="1"/>
  <c r="J14302" i="4" l="1"/>
  <c r="J14303" i="4" l="1"/>
  <c r="J14304" i="4" l="1"/>
  <c r="J14305" i="4" l="1"/>
  <c r="J14306" i="4" l="1"/>
  <c r="J14307" i="4" l="1"/>
  <c r="J14308" i="4" l="1"/>
  <c r="J14309" i="4" l="1"/>
  <c r="J14310" i="4" l="1"/>
  <c r="J14311" i="4" l="1"/>
  <c r="J14312" i="4" l="1"/>
  <c r="J14313" i="4" l="1"/>
  <c r="J14314" i="4" l="1"/>
  <c r="J14315" i="4" l="1"/>
  <c r="J14316" i="4" l="1"/>
  <c r="J14317" i="4" l="1"/>
  <c r="J14318" i="4" l="1"/>
  <c r="J14319" i="4" l="1"/>
  <c r="J14320" i="4" l="1"/>
  <c r="J14321" i="4" l="1"/>
  <c r="J14322" i="4" l="1"/>
  <c r="J14323" i="4" l="1"/>
  <c r="J14324" i="4" l="1"/>
  <c r="J14325" i="4" l="1"/>
  <c r="J14326" i="4" l="1"/>
  <c r="J14327" i="4" l="1"/>
  <c r="J14328" i="4" l="1"/>
  <c r="J14329" i="4" l="1"/>
  <c r="J14330" i="4" l="1"/>
  <c r="J14331" i="4" l="1"/>
  <c r="J14332" i="4" l="1"/>
  <c r="J14333" i="4" l="1"/>
  <c r="J14334" i="4" l="1"/>
  <c r="J14335" i="4" l="1"/>
  <c r="J14336" i="4" l="1"/>
  <c r="J14337" i="4" l="1"/>
  <c r="J14338" i="4" l="1"/>
  <c r="J14339" i="4" l="1"/>
  <c r="J14340" i="4" l="1"/>
  <c r="J14341" i="4" l="1"/>
  <c r="J14342" i="4" l="1"/>
  <c r="J14343" i="4" l="1"/>
  <c r="J14344" i="4" l="1"/>
  <c r="J14345" i="4" l="1"/>
  <c r="J14346" i="4" l="1"/>
  <c r="J14347" i="4" l="1"/>
  <c r="J14348" i="4" l="1"/>
  <c r="J14349" i="4" l="1"/>
  <c r="J14350" i="4" l="1"/>
  <c r="J14351" i="4" l="1"/>
  <c r="J14352" i="4" l="1"/>
  <c r="J14353" i="4" l="1"/>
  <c r="J14354" i="4" l="1"/>
  <c r="J14355" i="4" l="1"/>
  <c r="J14356" i="4" l="1"/>
  <c r="J14357" i="4" l="1"/>
  <c r="J14358" i="4" l="1"/>
  <c r="J14359" i="4" l="1"/>
  <c r="J14360" i="4" l="1"/>
  <c r="J14361" i="4" l="1"/>
  <c r="J14362" i="4" l="1"/>
  <c r="J14363" i="4" l="1"/>
  <c r="J14364" i="4" l="1"/>
  <c r="J14365" i="4" l="1"/>
  <c r="J14366" i="4" l="1"/>
  <c r="J14367" i="4" l="1"/>
  <c r="J14368" i="4" l="1"/>
  <c r="J14369" i="4" l="1"/>
  <c r="J14370" i="4" l="1"/>
  <c r="J14371" i="4" l="1"/>
  <c r="J14372" i="4" l="1"/>
  <c r="J14373" i="4" l="1"/>
  <c r="J14374" i="4" l="1"/>
  <c r="J14375" i="4" l="1"/>
  <c r="J14376" i="4" l="1"/>
  <c r="J14377" i="4" l="1"/>
  <c r="J14378" i="4" l="1"/>
  <c r="J14379" i="4" l="1"/>
  <c r="J14380" i="4" l="1"/>
  <c r="J14381" i="4" l="1"/>
  <c r="J14382" i="4" l="1"/>
  <c r="J14383" i="4" l="1"/>
  <c r="J14384" i="4" l="1"/>
  <c r="J14385" i="4" l="1"/>
  <c r="J14386" i="4" l="1"/>
  <c r="J14387" i="4" l="1"/>
  <c r="J14388" i="4" l="1"/>
  <c r="J14389" i="4" l="1"/>
  <c r="J14390" i="4" l="1"/>
  <c r="J14391" i="4" l="1"/>
  <c r="J14392" i="4" l="1"/>
  <c r="J14393" i="4" l="1"/>
  <c r="J14394" i="4" l="1"/>
  <c r="J14395" i="4" l="1"/>
  <c r="J14396" i="4" l="1"/>
  <c r="J14397" i="4" l="1"/>
  <c r="J14398" i="4" l="1"/>
  <c r="J14399" i="4" l="1"/>
  <c r="J14400" i="4" l="1"/>
  <c r="J14401" i="4" l="1"/>
  <c r="J14402" i="4" l="1"/>
  <c r="J14403" i="4" l="1"/>
  <c r="J14404" i="4" l="1"/>
  <c r="J14405" i="4" l="1"/>
  <c r="J14406" i="4" l="1"/>
  <c r="J14407" i="4" l="1"/>
  <c r="J14408" i="4" l="1"/>
  <c r="J14409" i="4" l="1"/>
  <c r="J14410" i="4" l="1"/>
  <c r="J14411" i="4" l="1"/>
  <c r="J14412" i="4" l="1"/>
  <c r="J14413" i="4" l="1"/>
  <c r="J14414" i="4" l="1"/>
  <c r="J14415" i="4" l="1"/>
  <c r="J14416" i="4" l="1"/>
  <c r="J14417" i="4" l="1"/>
  <c r="J14418" i="4" l="1"/>
  <c r="J14419" i="4" l="1"/>
  <c r="J14420" i="4" l="1"/>
  <c r="J14421" i="4" l="1"/>
  <c r="J14422" i="4" l="1"/>
  <c r="J14423" i="4" l="1"/>
  <c r="J14424" i="4" l="1"/>
  <c r="J14425" i="4" l="1"/>
  <c r="J14426" i="4" l="1"/>
  <c r="J14427" i="4" l="1"/>
  <c r="J14428" i="4" l="1"/>
  <c r="J14429" i="4" l="1"/>
  <c r="J14430" i="4" l="1"/>
  <c r="J14431" i="4" l="1"/>
  <c r="J14432" i="4" l="1"/>
  <c r="J14433" i="4" l="1"/>
  <c r="J14434" i="4" l="1"/>
  <c r="J14435" i="4" l="1"/>
  <c r="J14436" i="4" l="1"/>
  <c r="J14437" i="4" l="1"/>
  <c r="J14438" i="4" l="1"/>
  <c r="J14439" i="4" l="1"/>
  <c r="J14440" i="4" l="1"/>
  <c r="J14441" i="4" l="1"/>
  <c r="J14442" i="4" l="1"/>
  <c r="J14443" i="4" l="1"/>
  <c r="J14444" i="4" l="1"/>
  <c r="J14445" i="4" l="1"/>
  <c r="J14446" i="4" l="1"/>
  <c r="J14447" i="4" l="1"/>
  <c r="J14448" i="4" l="1"/>
  <c r="J14449" i="4" l="1"/>
  <c r="J14450" i="4" l="1"/>
  <c r="J14451" i="4" l="1"/>
  <c r="J14452" i="4" l="1"/>
  <c r="J14453" i="4" l="1"/>
  <c r="J14454" i="4" l="1"/>
  <c r="J14455" i="4" l="1"/>
  <c r="J14456" i="4" l="1"/>
  <c r="J14457" i="4" l="1"/>
  <c r="J14458" i="4" l="1"/>
  <c r="J14459" i="4" l="1"/>
  <c r="J14460" i="4" l="1"/>
  <c r="J14461" i="4" l="1"/>
  <c r="J14462" i="4" l="1"/>
  <c r="J14463" i="4" l="1"/>
  <c r="J14464" i="4" l="1"/>
  <c r="J14465" i="4" l="1"/>
  <c r="J14466" i="4" l="1"/>
  <c r="J14467" i="4" l="1"/>
  <c r="J14468" i="4" l="1"/>
  <c r="J14469" i="4" l="1"/>
  <c r="J14470" i="4" l="1"/>
  <c r="J14471" i="4" l="1"/>
  <c r="J14472" i="4" l="1"/>
  <c r="J14473" i="4" l="1"/>
  <c r="J14474" i="4" l="1"/>
  <c r="J14475" i="4" l="1"/>
  <c r="J14476" i="4" l="1"/>
  <c r="J14477" i="4" l="1"/>
  <c r="J14478" i="4" l="1"/>
  <c r="J14479" i="4" l="1"/>
  <c r="J14480" i="4" l="1"/>
  <c r="J14481" i="4" l="1"/>
  <c r="J14482" i="4" l="1"/>
  <c r="J14483" i="4" l="1"/>
  <c r="J14484" i="4" l="1"/>
  <c r="J14485" i="4" l="1"/>
  <c r="J14486" i="4" l="1"/>
  <c r="J14487" i="4" l="1"/>
  <c r="J14488" i="4" l="1"/>
  <c r="J14489" i="4" l="1"/>
  <c r="J14490" i="4" l="1"/>
  <c r="J14491" i="4" l="1"/>
  <c r="J14492" i="4" l="1"/>
  <c r="J14493" i="4" l="1"/>
  <c r="J14494" i="4" l="1"/>
  <c r="J14495" i="4" l="1"/>
  <c r="J14496" i="4" l="1"/>
  <c r="J14497" i="4" l="1"/>
  <c r="J14498" i="4" l="1"/>
  <c r="J14499" i="4" l="1"/>
  <c r="J14500" i="4" l="1"/>
  <c r="J14501" i="4" l="1"/>
  <c r="J14502" i="4" l="1"/>
  <c r="J14503" i="4" l="1"/>
  <c r="J14504" i="4" l="1"/>
  <c r="J14505" i="4" l="1"/>
  <c r="J14506" i="4" l="1"/>
  <c r="J14507" i="4" l="1"/>
  <c r="J14508" i="4" l="1"/>
  <c r="J14509" i="4" l="1"/>
  <c r="J14510" i="4" l="1"/>
  <c r="J14511" i="4" l="1"/>
  <c r="J14512" i="4" l="1"/>
  <c r="J14513" i="4" l="1"/>
  <c r="J14514" i="4" l="1"/>
  <c r="J14515" i="4" l="1"/>
  <c r="J14516" i="4" l="1"/>
  <c r="J14517" i="4" l="1"/>
  <c r="J14518" i="4" l="1"/>
  <c r="J14519" i="4" l="1"/>
  <c r="J14520" i="4" l="1"/>
  <c r="J14521" i="4" l="1"/>
  <c r="J14522" i="4" l="1"/>
  <c r="J14523" i="4" l="1"/>
  <c r="J14524" i="4" l="1"/>
  <c r="J14525" i="4" l="1"/>
  <c r="J14526" i="4" l="1"/>
  <c r="J14527" i="4" l="1"/>
  <c r="J14528" i="4" l="1"/>
  <c r="J14529" i="4" l="1"/>
  <c r="J14530" i="4" l="1"/>
  <c r="J14531" i="4" l="1"/>
  <c r="J14532" i="4" l="1"/>
  <c r="J14533" i="4" l="1"/>
  <c r="J14534" i="4" l="1"/>
  <c r="J14535" i="4" l="1"/>
  <c r="J14536" i="4" l="1"/>
  <c r="J14537" i="4" l="1"/>
  <c r="J14538" i="4" l="1"/>
  <c r="J14539" i="4" l="1"/>
  <c r="J14540" i="4" l="1"/>
  <c r="J14541" i="4" l="1"/>
  <c r="J14542" i="4" l="1"/>
  <c r="J14543" i="4" l="1"/>
  <c r="J14544" i="4" l="1"/>
  <c r="J14545" i="4" l="1"/>
  <c r="J14546" i="4" l="1"/>
  <c r="J14547" i="4" l="1"/>
  <c r="J14548" i="4" l="1"/>
  <c r="J14549" i="4" l="1"/>
  <c r="J14550" i="4" l="1"/>
  <c r="J14551" i="4" l="1"/>
  <c r="J14552" i="4" l="1"/>
  <c r="J14553" i="4" l="1"/>
  <c r="J14554" i="4" l="1"/>
  <c r="J14555" i="4" l="1"/>
  <c r="J14556" i="4" l="1"/>
  <c r="J14557" i="4" l="1"/>
  <c r="J14558" i="4" l="1"/>
  <c r="J14559" i="4" l="1"/>
  <c r="J14560" i="4" l="1"/>
  <c r="J14561" i="4" l="1"/>
  <c r="J14562" i="4" l="1"/>
  <c r="J14563" i="4" l="1"/>
  <c r="J14564" i="4" l="1"/>
  <c r="J14565" i="4" l="1"/>
  <c r="J14566" i="4" l="1"/>
  <c r="J14567" i="4" l="1"/>
  <c r="J14568" i="4" l="1"/>
  <c r="J14569" i="4" l="1"/>
  <c r="J14570" i="4" l="1"/>
  <c r="J14571" i="4" l="1"/>
  <c r="J14572" i="4" l="1"/>
  <c r="J14573" i="4" l="1"/>
  <c r="J14574" i="4" l="1"/>
  <c r="J14575" i="4" l="1"/>
  <c r="J14576" i="4" l="1"/>
  <c r="J14577" i="4" l="1"/>
  <c r="J14578" i="4" l="1"/>
  <c r="J14579" i="4" l="1"/>
  <c r="J14580" i="4" l="1"/>
  <c r="J14581" i="4" l="1"/>
  <c r="J14582" i="4" l="1"/>
  <c r="J14583" i="4" l="1"/>
  <c r="J14584" i="4" l="1"/>
  <c r="J14585" i="4" l="1"/>
  <c r="J14586" i="4" l="1"/>
  <c r="J14587" i="4" l="1"/>
  <c r="J14588" i="4" l="1"/>
  <c r="J14589" i="4" l="1"/>
  <c r="J14590" i="4" l="1"/>
  <c r="J14591" i="4" l="1"/>
  <c r="J14592" i="4" l="1"/>
  <c r="J14593" i="4" l="1"/>
  <c r="J14594" i="4" l="1"/>
  <c r="J14595" i="4" l="1"/>
  <c r="J14596" i="4" l="1"/>
  <c r="J14597" i="4" l="1"/>
  <c r="J14598" i="4" l="1"/>
  <c r="J14599" i="4" l="1"/>
  <c r="J14600" i="4" l="1"/>
  <c r="J14601" i="4" l="1"/>
  <c r="J14602" i="4" l="1"/>
  <c r="J14603" i="4" l="1"/>
  <c r="J14604" i="4" l="1"/>
  <c r="J14605" i="4" l="1"/>
  <c r="J14606" i="4" l="1"/>
  <c r="J14607" i="4" l="1"/>
  <c r="J14608" i="4" l="1"/>
  <c r="J14609" i="4" l="1"/>
  <c r="J14610" i="4" l="1"/>
  <c r="J14611" i="4" l="1"/>
  <c r="J14612" i="4" l="1"/>
  <c r="J14613" i="4" l="1"/>
  <c r="J14614" i="4" l="1"/>
  <c r="J14615" i="4" l="1"/>
  <c r="J14616" i="4" l="1"/>
  <c r="J14617" i="4" l="1"/>
  <c r="J14618" i="4" l="1"/>
  <c r="J14619" i="4" l="1"/>
  <c r="J14620" i="4" l="1"/>
  <c r="J14621" i="4" l="1"/>
  <c r="J14622" i="4" l="1"/>
  <c r="J14623" i="4" l="1"/>
  <c r="J14624" i="4" l="1"/>
  <c r="J14625" i="4" l="1"/>
  <c r="J14626" i="4" l="1"/>
  <c r="J14627" i="4" l="1"/>
  <c r="J14628" i="4" l="1"/>
  <c r="J14629" i="4" l="1"/>
  <c r="J14630" i="4" l="1"/>
  <c r="J14631" i="4" l="1"/>
  <c r="J14632" i="4" l="1"/>
  <c r="J14633" i="4" l="1"/>
  <c r="J14634" i="4" l="1"/>
  <c r="J14635" i="4" l="1"/>
  <c r="J14636" i="4" l="1"/>
  <c r="J14637" i="4" l="1"/>
  <c r="J14638" i="4" l="1"/>
  <c r="J14639" i="4" l="1"/>
  <c r="J14640" i="4" l="1"/>
  <c r="J14641" i="4" l="1"/>
  <c r="J14642" i="4" l="1"/>
  <c r="J14643" i="4" l="1"/>
  <c r="J14644" i="4" l="1"/>
  <c r="J14645" i="4" l="1"/>
  <c r="J14646" i="4" l="1"/>
  <c r="J14647" i="4" l="1"/>
  <c r="J14648" i="4" l="1"/>
  <c r="J14649" i="4" l="1"/>
  <c r="J14650" i="4" l="1"/>
  <c r="J14651" i="4" l="1"/>
  <c r="J14652" i="4" l="1"/>
  <c r="J14653" i="4" l="1"/>
  <c r="J14654" i="4" l="1"/>
  <c r="J14655" i="4" l="1"/>
  <c r="J14656" i="4" l="1"/>
  <c r="J14657" i="4" l="1"/>
  <c r="J14658" i="4" l="1"/>
  <c r="J14659" i="4" l="1"/>
  <c r="J14660" i="4" l="1"/>
  <c r="J14661" i="4" l="1"/>
  <c r="J14662" i="4" l="1"/>
  <c r="J14663" i="4" l="1"/>
  <c r="J14664" i="4" l="1"/>
  <c r="J14665" i="4" l="1"/>
  <c r="J14666" i="4" l="1"/>
  <c r="J14667" i="4" l="1"/>
  <c r="J14668" i="4" l="1"/>
  <c r="J14669" i="4" l="1"/>
  <c r="J14670" i="4" l="1"/>
  <c r="J14671" i="4" l="1"/>
  <c r="J14672" i="4" l="1"/>
  <c r="J14673" i="4" l="1"/>
  <c r="J14674" i="4" l="1"/>
  <c r="J14675" i="4" l="1"/>
  <c r="J14676" i="4" l="1"/>
  <c r="J14677" i="4" l="1"/>
  <c r="J14678" i="4" l="1"/>
  <c r="J14679" i="4" l="1"/>
  <c r="J14680" i="4" l="1"/>
  <c r="J14681" i="4" l="1"/>
  <c r="J14682" i="4" l="1"/>
  <c r="J14683" i="4" l="1"/>
  <c r="J14684" i="4" l="1"/>
  <c r="J14685" i="4" l="1"/>
  <c r="J14686" i="4" l="1"/>
  <c r="J14687" i="4" l="1"/>
  <c r="J14688" i="4" l="1"/>
  <c r="J14689" i="4" l="1"/>
  <c r="J14690" i="4" l="1"/>
  <c r="J14691" i="4" l="1"/>
  <c r="J14692" i="4" l="1"/>
  <c r="J14693" i="4" l="1"/>
  <c r="J14694" i="4" l="1"/>
  <c r="J14695" i="4" l="1"/>
  <c r="J14696" i="4" l="1"/>
  <c r="J14697" i="4" l="1"/>
  <c r="J14698" i="4" l="1"/>
  <c r="J14699" i="4" l="1"/>
  <c r="J14700" i="4" l="1"/>
  <c r="J14701" i="4" l="1"/>
  <c r="J14702" i="4" l="1"/>
  <c r="J14703" i="4" l="1"/>
  <c r="J14704" i="4" l="1"/>
  <c r="J14705" i="4" l="1"/>
  <c r="J14706" i="4" l="1"/>
  <c r="J14707" i="4" l="1"/>
  <c r="J14708" i="4" l="1"/>
  <c r="J14709" i="4" l="1"/>
  <c r="J14710" i="4" l="1"/>
  <c r="J14711" i="4" l="1"/>
  <c r="J14712" i="4" l="1"/>
  <c r="J14713" i="4" l="1"/>
  <c r="J14714" i="4" l="1"/>
  <c r="J14715" i="4" l="1"/>
  <c r="J14716" i="4" l="1"/>
  <c r="J14717" i="4" l="1"/>
  <c r="J14718" i="4" l="1"/>
  <c r="J14719" i="4" l="1"/>
  <c r="J14720" i="4" l="1"/>
  <c r="J14721" i="4" l="1"/>
  <c r="J14722" i="4" l="1"/>
  <c r="J14723" i="4" l="1"/>
  <c r="J14724" i="4" l="1"/>
  <c r="J14725" i="4" l="1"/>
  <c r="J14726" i="4" l="1"/>
  <c r="J14727" i="4" l="1"/>
  <c r="J14728" i="4" l="1"/>
  <c r="J14729" i="4" l="1"/>
  <c r="J14730" i="4" l="1"/>
  <c r="J14731" i="4" l="1"/>
  <c r="J14732" i="4" l="1"/>
  <c r="J14733" i="4" l="1"/>
  <c r="J14734" i="4" l="1"/>
  <c r="J14735" i="4" l="1"/>
  <c r="J14736" i="4" l="1"/>
  <c r="J14737" i="4" l="1"/>
  <c r="J14738" i="4" l="1"/>
  <c r="J14739" i="4" l="1"/>
  <c r="J14740" i="4" l="1"/>
  <c r="J14741" i="4" l="1"/>
  <c r="J14742" i="4" l="1"/>
  <c r="J14743" i="4" l="1"/>
  <c r="J14744" i="4" l="1"/>
  <c r="J14745" i="4" l="1"/>
  <c r="J14746" i="4" l="1"/>
  <c r="J14747" i="4" l="1"/>
  <c r="J14748" i="4" l="1"/>
  <c r="J14749" i="4" l="1"/>
  <c r="J14750" i="4" l="1"/>
  <c r="J14751" i="4" l="1"/>
  <c r="J14752" i="4" l="1"/>
  <c r="J14753" i="4" l="1"/>
  <c r="J14754" i="4" l="1"/>
  <c r="J14755" i="4" l="1"/>
  <c r="J14756" i="4" l="1"/>
  <c r="J14757" i="4" l="1"/>
  <c r="J14758" i="4" l="1"/>
  <c r="J14759" i="4" l="1"/>
  <c r="J14760" i="4" l="1"/>
  <c r="J14761" i="4" l="1"/>
  <c r="J14762" i="4" l="1"/>
  <c r="J14763" i="4" l="1"/>
  <c r="J14764" i="4" l="1"/>
  <c r="J14765" i="4" l="1"/>
  <c r="J14766" i="4" l="1"/>
  <c r="J14767" i="4" l="1"/>
  <c r="J14768" i="4" l="1"/>
  <c r="J14769" i="4" l="1"/>
  <c r="J14770" i="4" l="1"/>
  <c r="J14771" i="4" l="1"/>
  <c r="J14772" i="4" l="1"/>
  <c r="J14773" i="4" l="1"/>
  <c r="J14774" i="4" l="1"/>
  <c r="J14775" i="4" l="1"/>
  <c r="J14776" i="4" l="1"/>
  <c r="J14777" i="4" l="1"/>
  <c r="J14778" i="4" l="1"/>
  <c r="J14779" i="4" l="1"/>
  <c r="J14780" i="4" l="1"/>
  <c r="J14781" i="4" l="1"/>
  <c r="J14782" i="4" l="1"/>
  <c r="J14783" i="4" l="1"/>
  <c r="J14784" i="4" l="1"/>
  <c r="J14785" i="4" l="1"/>
  <c r="J14786" i="4" l="1"/>
  <c r="J14787" i="4" l="1"/>
  <c r="J14788" i="4" l="1"/>
  <c r="J14789" i="4" l="1"/>
  <c r="J14790" i="4" l="1"/>
  <c r="J14791" i="4" l="1"/>
  <c r="J14792" i="4" l="1"/>
  <c r="J14793" i="4" l="1"/>
  <c r="J14794" i="4" l="1"/>
  <c r="J14795" i="4" l="1"/>
  <c r="J14796" i="4" l="1"/>
  <c r="J14797" i="4" l="1"/>
  <c r="J14798" i="4" l="1"/>
  <c r="J14799" i="4" l="1"/>
  <c r="J14800" i="4" l="1"/>
  <c r="J14801" i="4" l="1"/>
  <c r="J14802" i="4" l="1"/>
  <c r="J14803" i="4" l="1"/>
  <c r="J14804" i="4" l="1"/>
  <c r="J14805" i="4" l="1"/>
  <c r="J14806" i="4" l="1"/>
  <c r="J14807" i="4" l="1"/>
  <c r="J14808" i="4" l="1"/>
  <c r="J14809" i="4" l="1"/>
  <c r="J14810" i="4" l="1"/>
  <c r="J14811" i="4" l="1"/>
  <c r="J14812" i="4" l="1"/>
  <c r="J14813" i="4" l="1"/>
  <c r="J14814" i="4" l="1"/>
  <c r="J14815" i="4" l="1"/>
  <c r="J14816" i="4" l="1"/>
  <c r="J14817" i="4" l="1"/>
  <c r="J14818" i="4" l="1"/>
  <c r="J14819" i="4" l="1"/>
  <c r="J14820" i="4" l="1"/>
  <c r="J14821" i="4" l="1"/>
  <c r="J14822" i="4" l="1"/>
  <c r="J14823" i="4" l="1"/>
  <c r="J14824" i="4" l="1"/>
  <c r="J14825" i="4" l="1"/>
  <c r="J14826" i="4" l="1"/>
  <c r="J14827" i="4" l="1"/>
  <c r="J14828" i="4" l="1"/>
  <c r="J14829" i="4" l="1"/>
  <c r="J14830" i="4" l="1"/>
  <c r="J14831" i="4" l="1"/>
  <c r="J14832" i="4" l="1"/>
  <c r="J14833" i="4" l="1"/>
  <c r="J14834" i="4" l="1"/>
  <c r="J14835" i="4" l="1"/>
  <c r="J14836" i="4" l="1"/>
  <c r="J14837" i="4" l="1"/>
  <c r="J14838" i="4" l="1"/>
  <c r="J14839" i="4" l="1"/>
  <c r="J14840" i="4" l="1"/>
  <c r="J14841" i="4" l="1"/>
  <c r="J14842" i="4" l="1"/>
  <c r="J14843" i="4" l="1"/>
  <c r="J14844" i="4" l="1"/>
  <c r="J14845" i="4" l="1"/>
  <c r="J14846" i="4" l="1"/>
  <c r="J14847" i="4" l="1"/>
  <c r="J14848" i="4" l="1"/>
  <c r="J14849" i="4" l="1"/>
  <c r="J14850" i="4" l="1"/>
  <c r="J14851" i="4" l="1"/>
  <c r="J14852" i="4" l="1"/>
  <c r="J14853" i="4" l="1"/>
  <c r="J14854" i="4" l="1"/>
  <c r="J14855" i="4" l="1"/>
  <c r="J14856" i="4" l="1"/>
  <c r="J14857" i="4" l="1"/>
  <c r="J14858" i="4" l="1"/>
  <c r="J14859" i="4" l="1"/>
  <c r="J14860" i="4" l="1"/>
  <c r="J14861" i="4" l="1"/>
  <c r="J14862" i="4" l="1"/>
  <c r="J14863" i="4" l="1"/>
  <c r="J14864" i="4" l="1"/>
  <c r="J14865" i="4" l="1"/>
  <c r="J14866" i="4" l="1"/>
  <c r="J14867" i="4" l="1"/>
  <c r="J14868" i="4" l="1"/>
  <c r="J14869" i="4" l="1"/>
  <c r="J14870" i="4" l="1"/>
  <c r="J14871" i="4" l="1"/>
  <c r="J14872" i="4" l="1"/>
  <c r="J14873" i="4" l="1"/>
  <c r="J14874" i="4" l="1"/>
  <c r="J14875" i="4" l="1"/>
  <c r="J14876" i="4" l="1"/>
  <c r="J14877" i="4" l="1"/>
  <c r="J14878" i="4" l="1"/>
  <c r="J14879" i="4" l="1"/>
  <c r="J14880" i="4" l="1"/>
  <c r="J14881" i="4" l="1"/>
  <c r="J14882" i="4" l="1"/>
  <c r="J14883" i="4" l="1"/>
  <c r="J14884" i="4" l="1"/>
  <c r="J14885" i="4" l="1"/>
  <c r="J14886" i="4" l="1"/>
  <c r="J14887" i="4" l="1"/>
  <c r="J14888" i="4" l="1"/>
  <c r="J14889" i="4" l="1"/>
  <c r="J14890" i="4" l="1"/>
  <c r="J14891" i="4" l="1"/>
  <c r="J14892" i="4" l="1"/>
  <c r="J14893" i="4" l="1"/>
  <c r="J14894" i="4" l="1"/>
  <c r="J14895" i="4" l="1"/>
  <c r="J14896" i="4" l="1"/>
  <c r="J14897" i="4" l="1"/>
  <c r="J14898" i="4" l="1"/>
  <c r="J14899" i="4" l="1"/>
  <c r="J14900" i="4" l="1"/>
  <c r="J14901" i="4" l="1"/>
  <c r="J14902" i="4" l="1"/>
  <c r="J14903" i="4" l="1"/>
  <c r="J14904" i="4" l="1"/>
  <c r="J14905" i="4" l="1"/>
  <c r="J14906" i="4" l="1"/>
  <c r="J14907" i="4" l="1"/>
  <c r="J14908" i="4" l="1"/>
  <c r="J14909" i="4" l="1"/>
  <c r="J14910" i="4" l="1"/>
  <c r="J14911" i="4" l="1"/>
  <c r="J14912" i="4" l="1"/>
  <c r="J14913" i="4" l="1"/>
  <c r="J14914" i="4" l="1"/>
  <c r="J14915" i="4" l="1"/>
  <c r="J14916" i="4" l="1"/>
  <c r="J14917" i="4" l="1"/>
  <c r="J14918" i="4" l="1"/>
  <c r="J14919" i="4" l="1"/>
  <c r="J14920" i="4" l="1"/>
  <c r="J14921" i="4" l="1"/>
  <c r="J14922" i="4" l="1"/>
  <c r="J14923" i="4" l="1"/>
  <c r="J14924" i="4" l="1"/>
  <c r="J14925" i="4" l="1"/>
  <c r="J14926" i="4" l="1"/>
  <c r="J14927" i="4" l="1"/>
  <c r="J14928" i="4" l="1"/>
  <c r="J14929" i="4" l="1"/>
  <c r="J14930" i="4" l="1"/>
  <c r="J14931" i="4" l="1"/>
  <c r="J14932" i="4" l="1"/>
  <c r="J14933" i="4" l="1"/>
  <c r="J14934" i="4" l="1"/>
  <c r="J14935" i="4" l="1"/>
  <c r="J14936" i="4" l="1"/>
  <c r="J14937" i="4" l="1"/>
  <c r="J14938" i="4" l="1"/>
  <c r="J14939" i="4" l="1"/>
  <c r="J14940" i="4" l="1"/>
  <c r="J14941" i="4" l="1"/>
  <c r="J14942" i="4" l="1"/>
  <c r="J14943" i="4" l="1"/>
  <c r="J14944" i="4" l="1"/>
  <c r="J14945" i="4" l="1"/>
  <c r="J14946" i="4" l="1"/>
  <c r="J14947" i="4" l="1"/>
  <c r="J14948" i="4" l="1"/>
  <c r="J14949" i="4" l="1"/>
  <c r="J14950" i="4" l="1"/>
  <c r="J14951" i="4" l="1"/>
  <c r="J14952" i="4" l="1"/>
  <c r="J14953" i="4" l="1"/>
  <c r="J14954" i="4" l="1"/>
  <c r="J14955" i="4" l="1"/>
  <c r="J14956" i="4" l="1"/>
  <c r="J14957" i="4" l="1"/>
  <c r="J14958" i="4" l="1"/>
  <c r="J14959" i="4" l="1"/>
  <c r="J14960" i="4" l="1"/>
  <c r="J14961" i="4" l="1"/>
  <c r="J14962" i="4" l="1"/>
  <c r="J14963" i="4" l="1"/>
  <c r="J14964" i="4" l="1"/>
  <c r="J14965" i="4" l="1"/>
  <c r="J14966" i="4" l="1"/>
  <c r="J14967" i="4" l="1"/>
  <c r="J14968" i="4" l="1"/>
  <c r="J14969" i="4" l="1"/>
  <c r="J14970" i="4" l="1"/>
  <c r="J14971" i="4" l="1"/>
  <c r="J14972" i="4" l="1"/>
  <c r="J14973" i="4" l="1"/>
  <c r="J14974" i="4" l="1"/>
  <c r="J14975" i="4" l="1"/>
  <c r="J14976" i="4" l="1"/>
  <c r="J14977" i="4" l="1"/>
  <c r="J14978" i="4" l="1"/>
  <c r="J14979" i="4" l="1"/>
  <c r="J14980" i="4" l="1"/>
  <c r="J14981" i="4" l="1"/>
  <c r="J14982" i="4" l="1"/>
  <c r="J14983" i="4" l="1"/>
  <c r="J14984" i="4" l="1"/>
  <c r="J14985" i="4" l="1"/>
  <c r="J14986" i="4" l="1"/>
  <c r="J14987" i="4" l="1"/>
  <c r="J14988" i="4" l="1"/>
  <c r="J14989" i="4" l="1"/>
  <c r="J14990" i="4" l="1"/>
  <c r="J14991" i="4" l="1"/>
  <c r="J14992" i="4" l="1"/>
  <c r="J14993" i="4" l="1"/>
  <c r="J14994" i="4" l="1"/>
  <c r="J14995" i="4" l="1"/>
  <c r="J14996" i="4" l="1"/>
  <c r="J14997" i="4" l="1"/>
  <c r="J14998" i="4" l="1"/>
  <c r="J14999" i="4" l="1"/>
  <c r="J15000" i="4" l="1"/>
  <c r="J15001" i="4" l="1"/>
  <c r="J15002" i="4" l="1"/>
  <c r="J15003" i="4" l="1"/>
  <c r="J15004" i="4" l="1"/>
  <c r="J15005" i="4" l="1"/>
  <c r="J15006" i="4" l="1"/>
  <c r="J15007" i="4" l="1"/>
  <c r="J15008" i="4" l="1"/>
  <c r="J15009" i="4" l="1"/>
  <c r="J15010" i="4" l="1"/>
  <c r="J15011" i="4" l="1"/>
  <c r="J15012" i="4" l="1"/>
  <c r="J15013" i="4" l="1"/>
  <c r="J15014" i="4" l="1"/>
  <c r="J15015" i="4" l="1"/>
  <c r="J15016" i="4" l="1"/>
  <c r="J15017" i="4" l="1"/>
  <c r="J15018" i="4" l="1"/>
  <c r="J15019" i="4" l="1"/>
  <c r="J15020" i="4" l="1"/>
  <c r="J15021" i="4" l="1"/>
  <c r="J15022" i="4" l="1"/>
  <c r="J15023" i="4" l="1"/>
  <c r="J15024" i="4" l="1"/>
  <c r="J15025" i="4" l="1"/>
  <c r="J15026" i="4" l="1"/>
  <c r="J15027" i="4" l="1"/>
  <c r="J15028" i="4" l="1"/>
  <c r="J15029" i="4" l="1"/>
  <c r="J15030" i="4" l="1"/>
  <c r="J15031" i="4" l="1"/>
  <c r="J15032" i="4" l="1"/>
  <c r="J15033" i="4" l="1"/>
  <c r="J15034" i="4" l="1"/>
  <c r="J15035" i="4" l="1"/>
  <c r="J15036" i="4" l="1"/>
  <c r="J15037" i="4" l="1"/>
  <c r="J15038" i="4" l="1"/>
  <c r="J15039" i="4" l="1"/>
  <c r="J15040" i="4" l="1"/>
  <c r="J15041" i="4" l="1"/>
  <c r="J15042" i="4" l="1"/>
  <c r="J15043" i="4" l="1"/>
  <c r="J15044" i="4" l="1"/>
  <c r="J15045" i="4" l="1"/>
  <c r="J15046" i="4" l="1"/>
  <c r="J15047" i="4" l="1"/>
  <c r="J15048" i="4" l="1"/>
  <c r="J15049" i="4" l="1"/>
  <c r="J15050" i="4" l="1"/>
  <c r="J15051" i="4" l="1"/>
  <c r="J15052" i="4" l="1"/>
  <c r="J15053" i="4" l="1"/>
  <c r="J15054" i="4" l="1"/>
  <c r="J15055" i="4" l="1"/>
  <c r="J15056" i="4" l="1"/>
  <c r="J15057" i="4" l="1"/>
  <c r="J15058" i="4" l="1"/>
  <c r="J15059" i="4" l="1"/>
  <c r="J15060" i="4" l="1"/>
  <c r="J15061" i="4" l="1"/>
  <c r="J15062" i="4" l="1"/>
  <c r="J15063" i="4" l="1"/>
  <c r="J15064" i="4" l="1"/>
  <c r="J15065" i="4" l="1"/>
  <c r="J15066" i="4" l="1"/>
  <c r="J15067" i="4" l="1"/>
  <c r="J15068" i="4" l="1"/>
  <c r="J15069" i="4" l="1"/>
  <c r="J15070" i="4" l="1"/>
  <c r="J15071" i="4" l="1"/>
  <c r="J15072" i="4" l="1"/>
  <c r="J15073" i="4" l="1"/>
  <c r="J15074" i="4" l="1"/>
  <c r="J15075" i="4" l="1"/>
  <c r="J15076" i="4" l="1"/>
  <c r="J15077" i="4" l="1"/>
  <c r="J15078" i="4" l="1"/>
  <c r="J15079" i="4" l="1"/>
  <c r="J15080" i="4" l="1"/>
  <c r="J15081" i="4" l="1"/>
  <c r="J15082" i="4" l="1"/>
  <c r="J15083" i="4" l="1"/>
  <c r="J15084" i="4" l="1"/>
  <c r="J15085" i="4" l="1"/>
  <c r="J15086" i="4" l="1"/>
  <c r="J15087" i="4" l="1"/>
  <c r="J15088" i="4" l="1"/>
  <c r="J15089" i="4" l="1"/>
  <c r="J15090" i="4" l="1"/>
  <c r="J15091" i="4" l="1"/>
  <c r="J15092" i="4" l="1"/>
  <c r="J15093" i="4" l="1"/>
  <c r="J15094" i="4" l="1"/>
  <c r="J15095" i="4" l="1"/>
  <c r="J15096" i="4" l="1"/>
  <c r="J15097" i="4" l="1"/>
  <c r="J15098" i="4" l="1"/>
  <c r="J15099" i="4" l="1"/>
  <c r="J15100" i="4" l="1"/>
  <c r="J15101" i="4" l="1"/>
  <c r="J15102" i="4" l="1"/>
  <c r="J15103" i="4" l="1"/>
  <c r="J15104" i="4" l="1"/>
  <c r="J15105" i="4" l="1"/>
  <c r="J15106" i="4" l="1"/>
  <c r="J15107" i="4" l="1"/>
  <c r="J15108" i="4" l="1"/>
  <c r="J15109" i="4" l="1"/>
  <c r="J15110" i="4" l="1"/>
  <c r="J15111" i="4" l="1"/>
  <c r="J15112" i="4" l="1"/>
  <c r="J15113" i="4" l="1"/>
  <c r="J15114" i="4" l="1"/>
  <c r="J15115" i="4" l="1"/>
  <c r="J15116" i="4" l="1"/>
  <c r="J15117" i="4" l="1"/>
  <c r="J15118" i="4" l="1"/>
  <c r="J15119" i="4" l="1"/>
  <c r="J15120" i="4" l="1"/>
  <c r="J15121" i="4" l="1"/>
  <c r="J15122" i="4" l="1"/>
  <c r="J15123" i="4" l="1"/>
  <c r="J15124" i="4" l="1"/>
  <c r="J15125" i="4" l="1"/>
  <c r="J15126" i="4" l="1"/>
  <c r="J15127" i="4" l="1"/>
  <c r="J15128" i="4" l="1"/>
  <c r="J15129" i="4" l="1"/>
  <c r="J15130" i="4" l="1"/>
  <c r="J15131" i="4" l="1"/>
  <c r="J15132" i="4" l="1"/>
  <c r="J15133" i="4" l="1"/>
  <c r="J15134" i="4" l="1"/>
  <c r="J15135" i="4" l="1"/>
  <c r="J15136" i="4" l="1"/>
  <c r="J15137" i="4" l="1"/>
  <c r="J15138" i="4" l="1"/>
  <c r="J15139" i="4" l="1"/>
  <c r="J15140" i="4" l="1"/>
  <c r="J15141" i="4" l="1"/>
  <c r="J15142" i="4" l="1"/>
  <c r="J15143" i="4" l="1"/>
  <c r="J15144" i="4" l="1"/>
  <c r="J15145" i="4" l="1"/>
  <c r="J15146" i="4" l="1"/>
  <c r="J15147" i="4" l="1"/>
  <c r="J15148" i="4" l="1"/>
  <c r="J15149" i="4" l="1"/>
  <c r="J15150" i="4" l="1"/>
  <c r="J15151" i="4" l="1"/>
  <c r="J15152" i="4" l="1"/>
  <c r="J15153" i="4" l="1"/>
  <c r="J15154" i="4" l="1"/>
  <c r="J15155" i="4" l="1"/>
  <c r="J15156" i="4" l="1"/>
  <c r="J15157" i="4" l="1"/>
  <c r="J15158" i="4" l="1"/>
  <c r="J15159" i="4" l="1"/>
  <c r="J15160" i="4" l="1"/>
  <c r="J15161" i="4" l="1"/>
  <c r="J15162" i="4" l="1"/>
  <c r="J15163" i="4" l="1"/>
  <c r="J15164" i="4" l="1"/>
  <c r="J15165" i="4" l="1"/>
  <c r="J15166" i="4" l="1"/>
  <c r="J15167" i="4" l="1"/>
  <c r="J15168" i="4" l="1"/>
  <c r="J15169" i="4" l="1"/>
  <c r="J15170" i="4" l="1"/>
  <c r="J15171" i="4" l="1"/>
  <c r="J15172" i="4" l="1"/>
  <c r="J15173" i="4" l="1"/>
  <c r="J15174" i="4" l="1"/>
  <c r="J15175" i="4" l="1"/>
  <c r="J15176" i="4" l="1"/>
  <c r="J15177" i="4" l="1"/>
  <c r="J15178" i="4" l="1"/>
  <c r="J15179" i="4" l="1"/>
  <c r="J15180" i="4" l="1"/>
  <c r="J15181" i="4" l="1"/>
  <c r="J15182" i="4" l="1"/>
  <c r="J15183" i="4" l="1"/>
  <c r="J15184" i="4" l="1"/>
  <c r="J15185" i="4" l="1"/>
  <c r="J15186" i="4" l="1"/>
  <c r="J15187" i="4" l="1"/>
  <c r="J15188" i="4" l="1"/>
  <c r="J15189" i="4" l="1"/>
  <c r="J15190" i="4" l="1"/>
  <c r="J15191" i="4" l="1"/>
  <c r="J15192" i="4" l="1"/>
  <c r="J15193" i="4" l="1"/>
  <c r="J15194" i="4" l="1"/>
  <c r="J15195" i="4" l="1"/>
  <c r="J15196" i="4" l="1"/>
  <c r="J15197" i="4" l="1"/>
  <c r="J15198" i="4" l="1"/>
  <c r="J15199" i="4" l="1"/>
  <c r="J15200" i="4" l="1"/>
  <c r="J15201" i="4" l="1"/>
  <c r="J15202" i="4" l="1"/>
  <c r="J15203" i="4" l="1"/>
  <c r="J15204" i="4" l="1"/>
  <c r="J15205" i="4" l="1"/>
  <c r="J15206" i="4" l="1"/>
  <c r="J15207" i="4" l="1"/>
  <c r="J15208" i="4" l="1"/>
  <c r="J15209" i="4" l="1"/>
  <c r="J15210" i="4" l="1"/>
  <c r="J15211" i="4" l="1"/>
  <c r="J15212" i="4" l="1"/>
  <c r="J15213" i="4" l="1"/>
  <c r="J15214" i="4" l="1"/>
  <c r="J15215" i="4" l="1"/>
  <c r="J15216" i="4" l="1"/>
  <c r="J15217" i="4" l="1"/>
  <c r="J15218" i="4" l="1"/>
  <c r="J15219" i="4" l="1"/>
  <c r="J15220" i="4" l="1"/>
  <c r="J15221" i="4" l="1"/>
  <c r="J15222" i="4" l="1"/>
  <c r="J15223" i="4" l="1"/>
  <c r="J15224" i="4" l="1"/>
  <c r="J15225" i="4" l="1"/>
  <c r="J15226" i="4" l="1"/>
  <c r="J15227" i="4" l="1"/>
  <c r="J15228" i="4" l="1"/>
  <c r="J15229" i="4" l="1"/>
  <c r="J15230" i="4" l="1"/>
  <c r="J15231" i="4" l="1"/>
  <c r="J15232" i="4" l="1"/>
  <c r="J15233" i="4" l="1"/>
  <c r="J15234" i="4" l="1"/>
  <c r="J15235" i="4" l="1"/>
  <c r="J15236" i="4" l="1"/>
  <c r="J15237" i="4" l="1"/>
  <c r="J15238" i="4" l="1"/>
  <c r="J15239" i="4" l="1"/>
  <c r="J15240" i="4" l="1"/>
  <c r="J15241" i="4" l="1"/>
  <c r="J15242" i="4" l="1"/>
  <c r="J15243" i="4" l="1"/>
  <c r="J15244" i="4" l="1"/>
  <c r="J15245" i="4" l="1"/>
  <c r="J15246" i="4" l="1"/>
  <c r="J15247" i="4" l="1"/>
  <c r="J15248" i="4" l="1"/>
  <c r="J15249" i="4" l="1"/>
  <c r="J15250" i="4" l="1"/>
  <c r="J15251" i="4" l="1"/>
  <c r="J15252" i="4" l="1"/>
  <c r="J15253" i="4" l="1"/>
  <c r="J15254" i="4" l="1"/>
  <c r="J15255" i="4" l="1"/>
  <c r="J15256" i="4" l="1"/>
  <c r="J15257" i="4" l="1"/>
  <c r="J15258" i="4" l="1"/>
  <c r="J15259" i="4" l="1"/>
  <c r="J15260" i="4" l="1"/>
  <c r="J15261" i="4" l="1"/>
  <c r="J15262" i="4" l="1"/>
  <c r="J15263" i="4" l="1"/>
  <c r="J15264" i="4" l="1"/>
  <c r="J15265" i="4" l="1"/>
  <c r="J15266" i="4" l="1"/>
  <c r="J15267" i="4" l="1"/>
  <c r="J15268" i="4" l="1"/>
  <c r="J15269" i="4" l="1"/>
  <c r="J15270" i="4" l="1"/>
  <c r="J15271" i="4" l="1"/>
  <c r="J15272" i="4" l="1"/>
  <c r="J15273" i="4" l="1"/>
  <c r="J15274" i="4" l="1"/>
  <c r="J15275" i="4" l="1"/>
  <c r="J15276" i="4" l="1"/>
  <c r="J15277" i="4" l="1"/>
  <c r="J15278" i="4" l="1"/>
  <c r="J15279" i="4" l="1"/>
  <c r="J15280" i="4" l="1"/>
  <c r="J15281" i="4" l="1"/>
  <c r="J15282" i="4" l="1"/>
  <c r="J15283" i="4" l="1"/>
  <c r="J15284" i="4" l="1"/>
  <c r="J15285" i="4" l="1"/>
  <c r="J15286" i="4" l="1"/>
  <c r="J15287" i="4" l="1"/>
  <c r="J15288" i="4" l="1"/>
  <c r="J15289" i="4" l="1"/>
  <c r="J15290" i="4" l="1"/>
  <c r="J15291" i="4" l="1"/>
  <c r="J15292" i="4" l="1"/>
  <c r="J15293" i="4" l="1"/>
  <c r="J15294" i="4" l="1"/>
  <c r="J15295" i="4" l="1"/>
  <c r="J15296" i="4" l="1"/>
  <c r="J15297" i="4" l="1"/>
  <c r="J15298" i="4" l="1"/>
  <c r="J15299" i="4" l="1"/>
  <c r="J15300" i="4" l="1"/>
  <c r="J15301" i="4" l="1"/>
  <c r="J15302" i="4" l="1"/>
  <c r="J15303" i="4" l="1"/>
  <c r="J15304" i="4" l="1"/>
  <c r="J15305" i="4" l="1"/>
  <c r="J15306" i="4" l="1"/>
  <c r="J15307" i="4" l="1"/>
  <c r="J15308" i="4" l="1"/>
  <c r="J15309" i="4" l="1"/>
  <c r="J15310" i="4" l="1"/>
  <c r="J15311" i="4" l="1"/>
  <c r="J15312" i="4" l="1"/>
  <c r="J15313" i="4" l="1"/>
  <c r="J15314" i="4" l="1"/>
  <c r="J15315" i="4" l="1"/>
  <c r="J15316" i="4" l="1"/>
  <c r="J15317" i="4" l="1"/>
  <c r="J15318" i="4" l="1"/>
  <c r="J15319" i="4" l="1"/>
  <c r="J15320" i="4" l="1"/>
  <c r="J15321" i="4" l="1"/>
  <c r="J15322" i="4" l="1"/>
  <c r="J15323" i="4" l="1"/>
  <c r="J15324" i="4" l="1"/>
  <c r="J15325" i="4" l="1"/>
  <c r="J15326" i="4" l="1"/>
  <c r="J15327" i="4" l="1"/>
  <c r="J15328" i="4" l="1"/>
  <c r="J15329" i="4" l="1"/>
  <c r="J15330" i="4" l="1"/>
  <c r="J15331" i="4" l="1"/>
  <c r="J15332" i="4" l="1"/>
  <c r="J15333" i="4" l="1"/>
  <c r="J15334" i="4" l="1"/>
  <c r="J15335" i="4" l="1"/>
  <c r="J15336" i="4" l="1"/>
  <c r="J15337" i="4" l="1"/>
  <c r="J15338" i="4" l="1"/>
  <c r="J15339" i="4" l="1"/>
  <c r="J15340" i="4" l="1"/>
  <c r="J15341" i="4" l="1"/>
  <c r="J15342" i="4" l="1"/>
  <c r="J15343" i="4" l="1"/>
  <c r="J15344" i="4" l="1"/>
  <c r="J15345" i="4" l="1"/>
  <c r="J15346" i="4" l="1"/>
  <c r="J15347" i="4" l="1"/>
  <c r="J15348" i="4" l="1"/>
  <c r="J15349" i="4" l="1"/>
  <c r="J15350" i="4" l="1"/>
  <c r="J15351" i="4" l="1"/>
  <c r="J15352" i="4" l="1"/>
  <c r="J15353" i="4" l="1"/>
  <c r="J15354" i="4" l="1"/>
  <c r="J15355" i="4" l="1"/>
  <c r="J15356" i="4" l="1"/>
  <c r="J15357" i="4" l="1"/>
  <c r="J15358" i="4" l="1"/>
  <c r="J15359" i="4" l="1"/>
  <c r="J15360" i="4" l="1"/>
  <c r="J15361" i="4" l="1"/>
  <c r="J15362" i="4" l="1"/>
  <c r="J15363" i="4" l="1"/>
  <c r="J15364" i="4" l="1"/>
  <c r="J15365" i="4" l="1"/>
  <c r="J15366" i="4" l="1"/>
  <c r="J15367" i="4" l="1"/>
  <c r="J15368" i="4" l="1"/>
  <c r="J15369" i="4" l="1"/>
  <c r="J15370" i="4" l="1"/>
  <c r="J15371" i="4" l="1"/>
  <c r="J15372" i="4" l="1"/>
  <c r="J15373" i="4" l="1"/>
  <c r="J15374" i="4" l="1"/>
  <c r="J15375" i="4" l="1"/>
  <c r="J15376" i="4" l="1"/>
  <c r="J15377" i="4" l="1"/>
  <c r="J15378" i="4" l="1"/>
  <c r="J15379" i="4" l="1"/>
  <c r="J15380" i="4" l="1"/>
  <c r="J15381" i="4" l="1"/>
  <c r="J15382" i="4" l="1"/>
  <c r="J15383" i="4" l="1"/>
  <c r="J15384" i="4" l="1"/>
  <c r="J15385" i="4" l="1"/>
  <c r="J15386" i="4" l="1"/>
  <c r="J15387" i="4" l="1"/>
  <c r="J15388" i="4" l="1"/>
  <c r="J15389" i="4" l="1"/>
  <c r="J15390" i="4" l="1"/>
  <c r="J15391" i="4" l="1"/>
  <c r="J15392" i="4" l="1"/>
  <c r="J15393" i="4" l="1"/>
  <c r="J15394" i="4" l="1"/>
  <c r="J15395" i="4" l="1"/>
  <c r="J15396" i="4" l="1"/>
  <c r="J15397" i="4" l="1"/>
  <c r="J15398" i="4" l="1"/>
  <c r="J15399" i="4" l="1"/>
  <c r="J15400" i="4" l="1"/>
  <c r="J15401" i="4" l="1"/>
  <c r="J15402" i="4" l="1"/>
  <c r="J15403" i="4" l="1"/>
  <c r="J15404" i="4" l="1"/>
  <c r="J15405" i="4" l="1"/>
  <c r="J15406" i="4" l="1"/>
  <c r="J15407" i="4" l="1"/>
  <c r="J15408" i="4" l="1"/>
  <c r="J15409" i="4" l="1"/>
  <c r="J15410" i="4" l="1"/>
  <c r="J15411" i="4" l="1"/>
  <c r="J15412" i="4" l="1"/>
  <c r="J15413" i="4" l="1"/>
  <c r="J15414" i="4" l="1"/>
  <c r="J15415" i="4" l="1"/>
  <c r="J15416" i="4" l="1"/>
  <c r="J15417" i="4" l="1"/>
  <c r="J15418" i="4" l="1"/>
  <c r="J15419" i="4" l="1"/>
  <c r="J15420" i="4" l="1"/>
  <c r="J15421" i="4" l="1"/>
  <c r="J15422" i="4" l="1"/>
  <c r="J15423" i="4" l="1"/>
  <c r="J15424" i="4" l="1"/>
  <c r="J15425" i="4" l="1"/>
  <c r="J15426" i="4" l="1"/>
  <c r="J15427" i="4" l="1"/>
  <c r="J15428" i="4" l="1"/>
  <c r="J15429" i="4" l="1"/>
  <c r="J15430" i="4" l="1"/>
  <c r="J15431" i="4" l="1"/>
  <c r="J15432" i="4" l="1"/>
  <c r="J15433" i="4" l="1"/>
  <c r="J15434" i="4" l="1"/>
  <c r="J15435" i="4" l="1"/>
  <c r="J15436" i="4" l="1"/>
  <c r="J15437" i="4" l="1"/>
  <c r="J15438" i="4" l="1"/>
  <c r="J15439" i="4" l="1"/>
  <c r="J15440" i="4" l="1"/>
  <c r="J15441" i="4" l="1"/>
  <c r="J15442" i="4" l="1"/>
  <c r="J15443" i="4" l="1"/>
  <c r="J15444" i="4" l="1"/>
  <c r="J15445" i="4" l="1"/>
  <c r="J15446" i="4" l="1"/>
  <c r="J15447" i="4" l="1"/>
  <c r="J15448" i="4" l="1"/>
  <c r="J15449" i="4" l="1"/>
  <c r="J15450" i="4" l="1"/>
  <c r="J15451" i="4" l="1"/>
  <c r="J15452" i="4" l="1"/>
  <c r="J15453" i="4" l="1"/>
  <c r="J15454" i="4" l="1"/>
  <c r="J15455" i="4" l="1"/>
  <c r="J15456" i="4" l="1"/>
  <c r="J15457" i="4" l="1"/>
  <c r="J15458" i="4" l="1"/>
  <c r="J15459" i="4" l="1"/>
  <c r="J15460" i="4" l="1"/>
  <c r="J15461" i="4" l="1"/>
  <c r="J15462" i="4" l="1"/>
  <c r="J15463" i="4" l="1"/>
  <c r="J15464" i="4" l="1"/>
  <c r="J15465" i="4" l="1"/>
  <c r="J15466" i="4" l="1"/>
  <c r="J15467" i="4" l="1"/>
  <c r="J15468" i="4" l="1"/>
  <c r="J15469" i="4" l="1"/>
  <c r="J15470" i="4" l="1"/>
  <c r="J15471" i="4" l="1"/>
  <c r="J15472" i="4" l="1"/>
  <c r="J15473" i="4" l="1"/>
  <c r="J15474" i="4" l="1"/>
  <c r="J15475" i="4" l="1"/>
  <c r="J15476" i="4" l="1"/>
  <c r="J15477" i="4" l="1"/>
  <c r="J15478" i="4" l="1"/>
  <c r="J15479" i="4" l="1"/>
  <c r="J15480" i="4" l="1"/>
  <c r="J15481" i="4" l="1"/>
  <c r="J15482" i="4" l="1"/>
  <c r="J15483" i="4" l="1"/>
  <c r="J15484" i="4" l="1"/>
  <c r="J15485" i="4" l="1"/>
  <c r="J15486" i="4" l="1"/>
  <c r="J15487" i="4" l="1"/>
  <c r="J15488" i="4" l="1"/>
  <c r="J15489" i="4" l="1"/>
  <c r="J15490" i="4" l="1"/>
  <c r="J15491" i="4" l="1"/>
  <c r="J15492" i="4" l="1"/>
  <c r="J15493" i="4" l="1"/>
  <c r="J15494" i="4" l="1"/>
  <c r="J15495" i="4" l="1"/>
  <c r="J15496" i="4" l="1"/>
  <c r="J15497" i="4" l="1"/>
  <c r="J15498" i="4" l="1"/>
  <c r="J15499" i="4" l="1"/>
  <c r="J15500" i="4" l="1"/>
  <c r="J15501" i="4" l="1"/>
  <c r="J15502" i="4" l="1"/>
  <c r="J15503" i="4" l="1"/>
  <c r="J15504" i="4" l="1"/>
  <c r="J15505" i="4" l="1"/>
  <c r="J15506" i="4" l="1"/>
  <c r="J15507" i="4" l="1"/>
  <c r="J15508" i="4" l="1"/>
  <c r="J15509" i="4" l="1"/>
  <c r="J15510" i="4" l="1"/>
  <c r="J15511" i="4" l="1"/>
  <c r="J15512" i="4" l="1"/>
  <c r="J15513" i="4" l="1"/>
  <c r="J15514" i="4" l="1"/>
  <c r="J15515" i="4" l="1"/>
  <c r="J15516" i="4" l="1"/>
  <c r="J15517" i="4" l="1"/>
  <c r="J15518" i="4" l="1"/>
  <c r="J15519" i="4" l="1"/>
  <c r="J15520" i="4" l="1"/>
  <c r="J15521" i="4" l="1"/>
  <c r="J15522" i="4" l="1"/>
  <c r="J15523" i="4" l="1"/>
  <c r="J15524" i="4" l="1"/>
  <c r="J15525" i="4" l="1"/>
  <c r="J15526" i="4" l="1"/>
  <c r="J15527" i="4" l="1"/>
  <c r="J15528" i="4" l="1"/>
  <c r="J15529" i="4" l="1"/>
  <c r="J15530" i="4" l="1"/>
  <c r="J15531" i="4" l="1"/>
  <c r="J15532" i="4" l="1"/>
  <c r="J15533" i="4" l="1"/>
  <c r="J15534" i="4" l="1"/>
  <c r="J15535" i="4" l="1"/>
  <c r="J15536" i="4" l="1"/>
  <c r="J15537" i="4" l="1"/>
  <c r="J15538" i="4" l="1"/>
  <c r="J15539" i="4" l="1"/>
  <c r="J15540" i="4" l="1"/>
  <c r="J15541" i="4" l="1"/>
  <c r="J15542" i="4" l="1"/>
  <c r="J15543" i="4" l="1"/>
  <c r="J15544" i="4" l="1"/>
  <c r="J15545" i="4" l="1"/>
  <c r="J15546" i="4" l="1"/>
  <c r="J15547" i="4" l="1"/>
  <c r="J15548" i="4" l="1"/>
  <c r="J15549" i="4" l="1"/>
  <c r="J15550" i="4" l="1"/>
  <c r="J15551" i="4" l="1"/>
  <c r="J15552" i="4" l="1"/>
  <c r="J15553" i="4" l="1"/>
  <c r="J15554" i="4" l="1"/>
  <c r="J15555" i="4" l="1"/>
  <c r="J15556" i="4" l="1"/>
  <c r="J15557" i="4" l="1"/>
  <c r="J15558" i="4" l="1"/>
  <c r="J15559" i="4" l="1"/>
  <c r="J15560" i="4" l="1"/>
  <c r="J15561" i="4" l="1"/>
  <c r="J15562" i="4" l="1"/>
  <c r="J15563" i="4" l="1"/>
  <c r="J15564" i="4" l="1"/>
  <c r="J15565" i="4" l="1"/>
  <c r="J15566" i="4" l="1"/>
  <c r="J15567" i="4" l="1"/>
  <c r="J15568" i="4" l="1"/>
  <c r="J15569" i="4" l="1"/>
  <c r="J15570" i="4" l="1"/>
  <c r="J15571" i="4" l="1"/>
  <c r="J15572" i="4" l="1"/>
  <c r="J15573" i="4" l="1"/>
  <c r="J15574" i="4" l="1"/>
  <c r="J15575" i="4" l="1"/>
  <c r="J15576" i="4" l="1"/>
  <c r="J15577" i="4" l="1"/>
  <c r="J15578" i="4" l="1"/>
  <c r="J15579" i="4" l="1"/>
  <c r="J15580" i="4" l="1"/>
  <c r="J15581" i="4" l="1"/>
  <c r="J15582" i="4" l="1"/>
  <c r="J15583" i="4" l="1"/>
  <c r="J15584" i="4" l="1"/>
  <c r="J15585" i="4" l="1"/>
  <c r="J15586" i="4" l="1"/>
  <c r="J15587" i="4" l="1"/>
  <c r="J15588" i="4" l="1"/>
  <c r="J15589" i="4" l="1"/>
  <c r="J15590" i="4" l="1"/>
  <c r="J15591" i="4" l="1"/>
  <c r="J15592" i="4" l="1"/>
  <c r="J15593" i="4" l="1"/>
  <c r="J15594" i="4" l="1"/>
  <c r="J15595" i="4" l="1"/>
  <c r="J15596" i="4" l="1"/>
  <c r="J15597" i="4" l="1"/>
  <c r="J15598" i="4" l="1"/>
  <c r="J15599" i="4" l="1"/>
  <c r="J15600" i="4" l="1"/>
  <c r="J15601" i="4" l="1"/>
  <c r="J15602" i="4" l="1"/>
  <c r="J15603" i="4" l="1"/>
  <c r="J15604" i="4" l="1"/>
  <c r="J15605" i="4" l="1"/>
  <c r="J15606" i="4" l="1"/>
  <c r="J15607" i="4" l="1"/>
  <c r="J15608" i="4" l="1"/>
  <c r="J15609" i="4" l="1"/>
  <c r="J15610" i="4" l="1"/>
  <c r="J15611" i="4" l="1"/>
  <c r="J15612" i="4" l="1"/>
  <c r="J15613" i="4" l="1"/>
  <c r="J15614" i="4" l="1"/>
  <c r="J15615" i="4" l="1"/>
  <c r="J15616" i="4" l="1"/>
  <c r="J15617" i="4" l="1"/>
  <c r="J15618" i="4" l="1"/>
  <c r="J15619" i="4" l="1"/>
  <c r="J15620" i="4" l="1"/>
  <c r="J15621" i="4" l="1"/>
  <c r="J15622" i="4" l="1"/>
  <c r="J15623" i="4" l="1"/>
  <c r="J15624" i="4" l="1"/>
  <c r="J15625" i="4" l="1"/>
  <c r="J15626" i="4" l="1"/>
  <c r="J15627" i="4" l="1"/>
  <c r="J15628" i="4" l="1"/>
  <c r="J15629" i="4" l="1"/>
  <c r="J15630" i="4" l="1"/>
  <c r="J15631" i="4" l="1"/>
  <c r="J15632" i="4" l="1"/>
  <c r="J15633" i="4" l="1"/>
  <c r="J15634" i="4" l="1"/>
  <c r="J15635" i="4" l="1"/>
  <c r="J15636" i="4" l="1"/>
  <c r="J15637" i="4" l="1"/>
  <c r="J15638" i="4" l="1"/>
  <c r="J15639" i="4" l="1"/>
  <c r="J15640" i="4" l="1"/>
  <c r="J15641" i="4" l="1"/>
  <c r="J15642" i="4" l="1"/>
  <c r="J15643" i="4" l="1"/>
  <c r="J15644" i="4" l="1"/>
  <c r="J15645" i="4" l="1"/>
  <c r="J15646" i="4" l="1"/>
  <c r="J15647" i="4" l="1"/>
  <c r="J15648" i="4" l="1"/>
  <c r="J15649" i="4" l="1"/>
  <c r="J15650" i="4" l="1"/>
  <c r="J15651" i="4" l="1"/>
  <c r="J15652" i="4" l="1"/>
  <c r="J15653" i="4" l="1"/>
  <c r="J15654" i="4" l="1"/>
  <c r="J15655" i="4" l="1"/>
  <c r="J15656" i="4" l="1"/>
  <c r="J15657" i="4" l="1"/>
  <c r="J15658" i="4" l="1"/>
  <c r="J15659" i="4" l="1"/>
  <c r="J15660" i="4" l="1"/>
  <c r="J15661" i="4" l="1"/>
  <c r="J15662" i="4" l="1"/>
  <c r="J15663" i="4" l="1"/>
  <c r="J15664" i="4" l="1"/>
  <c r="J15665" i="4" l="1"/>
  <c r="J15666" i="4" l="1"/>
  <c r="J15667" i="4" l="1"/>
  <c r="J15668" i="4" l="1"/>
  <c r="J15669" i="4" l="1"/>
  <c r="J15670" i="4" l="1"/>
  <c r="J15671" i="4" l="1"/>
  <c r="J15672" i="4" l="1"/>
  <c r="J15673" i="4" l="1"/>
  <c r="J15674" i="4" l="1"/>
  <c r="J15675" i="4" l="1"/>
  <c r="J15676" i="4" l="1"/>
  <c r="J15677" i="4" l="1"/>
  <c r="J15678" i="4" l="1"/>
  <c r="J15679" i="4" l="1"/>
  <c r="J15680" i="4" l="1"/>
  <c r="J15681" i="4" l="1"/>
  <c r="J15682" i="4" l="1"/>
  <c r="J15683" i="4" l="1"/>
  <c r="J15684" i="4" l="1"/>
  <c r="J15685" i="4" l="1"/>
  <c r="J15686" i="4" l="1"/>
  <c r="J15687" i="4" l="1"/>
  <c r="J15688" i="4" l="1"/>
  <c r="J15689" i="4" l="1"/>
  <c r="J15690" i="4" l="1"/>
  <c r="J15691" i="4" l="1"/>
  <c r="J15692" i="4" l="1"/>
  <c r="J15693" i="4" l="1"/>
  <c r="J15694" i="4" l="1"/>
  <c r="J15695" i="4" l="1"/>
  <c r="J15696" i="4" l="1"/>
  <c r="J15697" i="4" l="1"/>
  <c r="J15698" i="4" l="1"/>
  <c r="J15699" i="4" l="1"/>
  <c r="J15700" i="4" l="1"/>
  <c r="J15701" i="4" l="1"/>
  <c r="J15702" i="4" l="1"/>
  <c r="J15703" i="4" l="1"/>
  <c r="J15704" i="4" l="1"/>
  <c r="J15705" i="4" l="1"/>
  <c r="J15706" i="4" l="1"/>
  <c r="J15707" i="4" l="1"/>
  <c r="J15708" i="4" l="1"/>
  <c r="J15709" i="4" l="1"/>
  <c r="J15710" i="4" l="1"/>
  <c r="J15711" i="4" l="1"/>
  <c r="J15712" i="4" l="1"/>
  <c r="J15713" i="4" l="1"/>
  <c r="J15714" i="4" l="1"/>
  <c r="J15715" i="4" l="1"/>
  <c r="J15716" i="4" l="1"/>
  <c r="J15717" i="4" l="1"/>
  <c r="J15718" i="4" l="1"/>
  <c r="J15719" i="4" l="1"/>
  <c r="J15720" i="4" l="1"/>
  <c r="J15721" i="4" l="1"/>
  <c r="J15722" i="4" l="1"/>
  <c r="J15723" i="4" l="1"/>
  <c r="J15724" i="4" l="1"/>
  <c r="J15725" i="4" l="1"/>
  <c r="J15726" i="4" l="1"/>
  <c r="J15727" i="4" l="1"/>
  <c r="J15728" i="4" l="1"/>
  <c r="J15729" i="4" l="1"/>
  <c r="J15730" i="4" l="1"/>
  <c r="J15731" i="4" l="1"/>
  <c r="J15732" i="4" l="1"/>
  <c r="J15733" i="4" l="1"/>
  <c r="J15734" i="4" l="1"/>
  <c r="J15735" i="4" l="1"/>
  <c r="J15736" i="4" l="1"/>
  <c r="J15737" i="4" l="1"/>
  <c r="J15738" i="4" l="1"/>
  <c r="J15739" i="4" l="1"/>
  <c r="J15740" i="4" l="1"/>
  <c r="J15741" i="4" l="1"/>
  <c r="J15742" i="4" l="1"/>
  <c r="J15743" i="4" l="1"/>
  <c r="J15744" i="4" l="1"/>
  <c r="J15745" i="4" l="1"/>
  <c r="J15746" i="4" l="1"/>
  <c r="J15747" i="4" l="1"/>
  <c r="J15748" i="4" l="1"/>
  <c r="J15749" i="4" l="1"/>
  <c r="J15750" i="4" l="1"/>
  <c r="J15751" i="4" l="1"/>
  <c r="J15752" i="4" l="1"/>
  <c r="J15753" i="4" l="1"/>
  <c r="J15754" i="4" l="1"/>
  <c r="J15755" i="4" l="1"/>
  <c r="J15756" i="4" l="1"/>
  <c r="J15757" i="4" l="1"/>
  <c r="J15758" i="4" l="1"/>
  <c r="J15759" i="4" l="1"/>
  <c r="J15760" i="4" l="1"/>
  <c r="J15761" i="4" l="1"/>
  <c r="J15762" i="4" l="1"/>
  <c r="J15763" i="4" l="1"/>
  <c r="J15764" i="4" l="1"/>
  <c r="J15765" i="4" l="1"/>
  <c r="J15766" i="4" l="1"/>
  <c r="J15767" i="4" l="1"/>
  <c r="J15768" i="4" l="1"/>
  <c r="J15769" i="4" l="1"/>
  <c r="J15770" i="4" l="1"/>
  <c r="J15771" i="4" l="1"/>
  <c r="J15772" i="4" l="1"/>
  <c r="J15773" i="4" l="1"/>
  <c r="J15774" i="4" l="1"/>
  <c r="J15775" i="4" l="1"/>
  <c r="J15776" i="4" l="1"/>
  <c r="J15777" i="4" l="1"/>
  <c r="J15778" i="4" l="1"/>
  <c r="J15779" i="4" l="1"/>
  <c r="J15780" i="4" l="1"/>
  <c r="J15781" i="4" l="1"/>
  <c r="J15782" i="4" l="1"/>
  <c r="J15783" i="4" l="1"/>
  <c r="J15784" i="4" l="1"/>
  <c r="J15785" i="4" l="1"/>
  <c r="J15786" i="4" l="1"/>
  <c r="J15787" i="4" l="1"/>
  <c r="J15788" i="4" l="1"/>
  <c r="J15789" i="4" l="1"/>
  <c r="J15790" i="4" l="1"/>
  <c r="J15791" i="4" l="1"/>
  <c r="J15792" i="4" l="1"/>
  <c r="J15793" i="4" l="1"/>
  <c r="J15794" i="4" l="1"/>
  <c r="J15795" i="4" l="1"/>
  <c r="J15796" i="4" l="1"/>
  <c r="J15797" i="4" l="1"/>
  <c r="J15798" i="4" l="1"/>
  <c r="J15799" i="4" l="1"/>
  <c r="J15800" i="4" l="1"/>
  <c r="J15801" i="4" l="1"/>
  <c r="J15802" i="4" l="1"/>
  <c r="J15803" i="4" l="1"/>
  <c r="J15804" i="4" l="1"/>
  <c r="J15805" i="4" l="1"/>
  <c r="J15806" i="4" l="1"/>
  <c r="J15807" i="4" l="1"/>
  <c r="J15808" i="4" l="1"/>
  <c r="J15809" i="4" l="1"/>
  <c r="J15810" i="4" l="1"/>
  <c r="J15811" i="4" l="1"/>
  <c r="J15812" i="4" l="1"/>
  <c r="J15813" i="4" l="1"/>
  <c r="J15814" i="4" l="1"/>
  <c r="J15815" i="4" l="1"/>
  <c r="J15816" i="4" l="1"/>
  <c r="J15817" i="4" l="1"/>
  <c r="J15818" i="4" l="1"/>
  <c r="J15819" i="4" l="1"/>
  <c r="J15820" i="4" l="1"/>
  <c r="J15821" i="4" l="1"/>
  <c r="J15822" i="4" l="1"/>
  <c r="J15823" i="4" l="1"/>
  <c r="J15824" i="4" l="1"/>
  <c r="J15825" i="4" l="1"/>
  <c r="J15826" i="4" l="1"/>
  <c r="J15827" i="4" l="1"/>
  <c r="J15828" i="4" l="1"/>
  <c r="J15829" i="4" l="1"/>
  <c r="J15830" i="4" l="1"/>
  <c r="J15831" i="4" l="1"/>
  <c r="J15832" i="4" l="1"/>
  <c r="J15833" i="4" l="1"/>
  <c r="J15834" i="4" l="1"/>
  <c r="J15835" i="4" l="1"/>
  <c r="J15836" i="4" l="1"/>
  <c r="J15837" i="4" l="1"/>
  <c r="J15838" i="4" l="1"/>
  <c r="J15839" i="4" l="1"/>
  <c r="J15840" i="4" l="1"/>
  <c r="J15841" i="4" l="1"/>
  <c r="J15842" i="4" l="1"/>
  <c r="J15843" i="4" l="1"/>
  <c r="J15844" i="4" l="1"/>
  <c r="J15845" i="4" l="1"/>
  <c r="J15846" i="4" l="1"/>
  <c r="J15847" i="4" l="1"/>
  <c r="J15848" i="4" l="1"/>
  <c r="J15849" i="4" l="1"/>
  <c r="J15850" i="4" l="1"/>
  <c r="J15851" i="4" l="1"/>
  <c r="J15852" i="4" l="1"/>
  <c r="J15853" i="4" l="1"/>
  <c r="J15854" i="4" l="1"/>
  <c r="J15855" i="4" l="1"/>
  <c r="J15856" i="4" l="1"/>
  <c r="J15857" i="4" l="1"/>
  <c r="J15858" i="4" l="1"/>
  <c r="J15859" i="4" l="1"/>
  <c r="J15860" i="4" l="1"/>
  <c r="J15861" i="4" l="1"/>
  <c r="J15862" i="4" l="1"/>
  <c r="J15863" i="4" l="1"/>
  <c r="J15864" i="4" l="1"/>
  <c r="J15865" i="4" l="1"/>
  <c r="J15866" i="4" l="1"/>
  <c r="J15867" i="4" l="1"/>
  <c r="J15868" i="4" l="1"/>
  <c r="J15869" i="4" l="1"/>
  <c r="J15870" i="4" l="1"/>
  <c r="J15871" i="4" l="1"/>
  <c r="J15872" i="4" l="1"/>
  <c r="J15873" i="4" l="1"/>
  <c r="J15874" i="4" l="1"/>
  <c r="J15875" i="4" l="1"/>
  <c r="J15876" i="4" l="1"/>
  <c r="J15877" i="4" l="1"/>
  <c r="J15878" i="4" l="1"/>
  <c r="J15879" i="4" l="1"/>
  <c r="J15880" i="4" l="1"/>
  <c r="J15881" i="4" l="1"/>
  <c r="J15882" i="4" l="1"/>
  <c r="J15883" i="4" l="1"/>
  <c r="J15884" i="4" l="1"/>
  <c r="J15885" i="4" l="1"/>
  <c r="J15886" i="4" l="1"/>
  <c r="J15887" i="4" l="1"/>
  <c r="J15888" i="4" l="1"/>
  <c r="J15889" i="4" l="1"/>
  <c r="J15890" i="4" l="1"/>
  <c r="J15891" i="4" l="1"/>
  <c r="J15892" i="4" l="1"/>
  <c r="J15893" i="4" l="1"/>
  <c r="J15894" i="4" l="1"/>
  <c r="J15895" i="4" l="1"/>
  <c r="J15896" i="4" l="1"/>
  <c r="J15897" i="4" l="1"/>
  <c r="J15898" i="4" l="1"/>
  <c r="J15899" i="4" l="1"/>
  <c r="J15900" i="4" l="1"/>
  <c r="J15901" i="4" l="1"/>
  <c r="J15902" i="4" l="1"/>
  <c r="J15903" i="4" l="1"/>
  <c r="J15904" i="4" l="1"/>
  <c r="J15905" i="4" l="1"/>
  <c r="J15906" i="4" l="1"/>
  <c r="J15907" i="4" l="1"/>
  <c r="J15908" i="4" l="1"/>
  <c r="J15909" i="4" l="1"/>
  <c r="J15910" i="4" l="1"/>
  <c r="J15911" i="4" l="1"/>
  <c r="J15912" i="4" l="1"/>
  <c r="J15913" i="4" l="1"/>
  <c r="J15914" i="4" l="1"/>
  <c r="J15915" i="4" l="1"/>
  <c r="J15916" i="4" l="1"/>
  <c r="J15917" i="4" l="1"/>
  <c r="J15918" i="4" l="1"/>
  <c r="J15919" i="4" l="1"/>
  <c r="J15920" i="4" l="1"/>
  <c r="J15921" i="4" l="1"/>
  <c r="J15922" i="4" l="1"/>
  <c r="J15923" i="4" l="1"/>
  <c r="J15924" i="4" l="1"/>
  <c r="J15925" i="4" l="1"/>
  <c r="J15926" i="4" l="1"/>
  <c r="J15927" i="4" l="1"/>
  <c r="J15928" i="4" l="1"/>
  <c r="J15929" i="4" l="1"/>
  <c r="J15930" i="4" l="1"/>
  <c r="J15931" i="4" l="1"/>
  <c r="J15932" i="4" l="1"/>
  <c r="J15933" i="4" l="1"/>
  <c r="J15934" i="4" l="1"/>
  <c r="J15935" i="4" l="1"/>
  <c r="J15936" i="4" l="1"/>
  <c r="J15937" i="4" l="1"/>
  <c r="J15938" i="4" l="1"/>
  <c r="J15939" i="4" l="1"/>
  <c r="J15940" i="4" l="1"/>
  <c r="J15941" i="4" l="1"/>
  <c r="J15942" i="4" l="1"/>
  <c r="J15943" i="4" l="1"/>
  <c r="J15944" i="4" l="1"/>
  <c r="J15945" i="4" l="1"/>
  <c r="J15946" i="4" l="1"/>
  <c r="J15947" i="4" l="1"/>
  <c r="J15948" i="4" l="1"/>
  <c r="J15949" i="4" l="1"/>
  <c r="J15950" i="4" l="1"/>
  <c r="J15951" i="4" l="1"/>
  <c r="J15952" i="4" l="1"/>
  <c r="J15953" i="4" l="1"/>
  <c r="J15954" i="4" l="1"/>
  <c r="J15955" i="4" l="1"/>
  <c r="J15956" i="4" l="1"/>
  <c r="J15957" i="4" l="1"/>
  <c r="J15958" i="4" l="1"/>
  <c r="J15959" i="4" l="1"/>
  <c r="J15960" i="4" l="1"/>
  <c r="J15961" i="4" l="1"/>
  <c r="J15962" i="4" l="1"/>
  <c r="J15963" i="4" l="1"/>
  <c r="J15964" i="4" l="1"/>
  <c r="J15965" i="4" l="1"/>
  <c r="J15966" i="4" l="1"/>
  <c r="J15967" i="4" l="1"/>
  <c r="J15968" i="4" l="1"/>
  <c r="J15969" i="4" l="1"/>
  <c r="J15970" i="4" l="1"/>
  <c r="J15971" i="4" l="1"/>
  <c r="J15972" i="4" l="1"/>
  <c r="J15973" i="4" l="1"/>
  <c r="J15974" i="4" l="1"/>
  <c r="J15975" i="4" l="1"/>
  <c r="J15976" i="4" l="1"/>
  <c r="J15977" i="4" l="1"/>
  <c r="J15978" i="4" l="1"/>
  <c r="J15979" i="4" l="1"/>
  <c r="J15980" i="4" l="1"/>
  <c r="J15981" i="4" l="1"/>
  <c r="J15982" i="4" l="1"/>
  <c r="J15983" i="4" l="1"/>
  <c r="J15984" i="4" l="1"/>
  <c r="J15985" i="4" l="1"/>
  <c r="J15986" i="4" l="1"/>
  <c r="J15987" i="4" l="1"/>
  <c r="J15988" i="4" l="1"/>
  <c r="J15989" i="4" l="1"/>
  <c r="J15990" i="4" l="1"/>
  <c r="J15991" i="4" l="1"/>
  <c r="J15992" i="4" l="1"/>
  <c r="J15993" i="4" l="1"/>
  <c r="J15994" i="4" l="1"/>
  <c r="J15995" i="4" l="1"/>
  <c r="J15996" i="4" l="1"/>
  <c r="J15997" i="4" l="1"/>
  <c r="J15998" i="4" l="1"/>
  <c r="J15999" i="4" l="1"/>
  <c r="J16000" i="4" l="1"/>
  <c r="J16001" i="4" l="1"/>
  <c r="J16002" i="4" l="1"/>
  <c r="J16003" i="4" l="1"/>
  <c r="J16004" i="4" l="1"/>
  <c r="J16005" i="4" l="1"/>
  <c r="J16006" i="4" l="1"/>
  <c r="J16007" i="4" l="1"/>
  <c r="J16008" i="4" l="1"/>
  <c r="J16009" i="4" l="1"/>
  <c r="J16010" i="4" l="1"/>
  <c r="J16011" i="4" l="1"/>
  <c r="J16012" i="4" l="1"/>
  <c r="J16013" i="4" l="1"/>
  <c r="J16014" i="4" l="1"/>
  <c r="J16015" i="4" l="1"/>
  <c r="J16016" i="4" l="1"/>
  <c r="J16017" i="4" l="1"/>
  <c r="J16018" i="4" l="1"/>
  <c r="J16019" i="4" l="1"/>
  <c r="J16020" i="4" l="1"/>
  <c r="J16021" i="4" l="1"/>
  <c r="J16022" i="4" l="1"/>
  <c r="J16023" i="4" l="1"/>
  <c r="J16024" i="4" l="1"/>
  <c r="J16025" i="4" l="1"/>
  <c r="J16026" i="4" l="1"/>
  <c r="J16027" i="4" l="1"/>
  <c r="J16028" i="4" l="1"/>
  <c r="J16029" i="4" l="1"/>
  <c r="J16030" i="4" l="1"/>
  <c r="J16031" i="4" l="1"/>
  <c r="J16032" i="4" l="1"/>
  <c r="J16033" i="4" l="1"/>
  <c r="J16034" i="4" l="1"/>
  <c r="J16035" i="4" l="1"/>
  <c r="J16036" i="4" l="1"/>
  <c r="J16037" i="4" l="1"/>
  <c r="J16038" i="4" l="1"/>
  <c r="J16039" i="4" l="1"/>
  <c r="J16040" i="4" l="1"/>
  <c r="J16041" i="4" l="1"/>
  <c r="J16042" i="4" l="1"/>
  <c r="J16043" i="4" l="1"/>
  <c r="J16044" i="4" l="1"/>
  <c r="J16045" i="4" l="1"/>
  <c r="J16046" i="4" l="1"/>
  <c r="J16047" i="4" l="1"/>
  <c r="J16048" i="4" l="1"/>
  <c r="J16049" i="4" l="1"/>
  <c r="J16050" i="4" l="1"/>
  <c r="J16051" i="4" l="1"/>
  <c r="J16052" i="4" l="1"/>
  <c r="J16053" i="4" l="1"/>
  <c r="J16054" i="4" l="1"/>
  <c r="J16055" i="4" l="1"/>
  <c r="J16056" i="4" l="1"/>
  <c r="J16057" i="4" l="1"/>
  <c r="J16058" i="4" l="1"/>
  <c r="J16059" i="4" l="1"/>
  <c r="J16060" i="4" l="1"/>
  <c r="J16061" i="4" l="1"/>
  <c r="J16062" i="4" l="1"/>
  <c r="J16063" i="4" l="1"/>
  <c r="J16064" i="4" l="1"/>
  <c r="J16065" i="4" l="1"/>
  <c r="J16066" i="4" l="1"/>
  <c r="J16067" i="4" l="1"/>
  <c r="J16068" i="4" l="1"/>
  <c r="J16069" i="4" l="1"/>
  <c r="J16070" i="4" l="1"/>
  <c r="J16071" i="4" l="1"/>
  <c r="J16072" i="4" l="1"/>
  <c r="J16073" i="4" l="1"/>
  <c r="J16074" i="4" l="1"/>
  <c r="J16075" i="4" l="1"/>
  <c r="J16076" i="4" l="1"/>
  <c r="J16077" i="4" l="1"/>
  <c r="J16078" i="4" l="1"/>
  <c r="J16079" i="4" l="1"/>
  <c r="J16080" i="4" l="1"/>
  <c r="J16081" i="4" l="1"/>
  <c r="J16082" i="4" l="1"/>
  <c r="J16083" i="4" l="1"/>
  <c r="J16084" i="4" l="1"/>
  <c r="J16085" i="4" l="1"/>
  <c r="J16086" i="4" l="1"/>
  <c r="J16087" i="4" l="1"/>
  <c r="J16088" i="4" l="1"/>
  <c r="J16089" i="4" l="1"/>
  <c r="J16090" i="4" l="1"/>
  <c r="J16091" i="4" l="1"/>
  <c r="J16092" i="4" l="1"/>
  <c r="J16093" i="4" l="1"/>
  <c r="J16094" i="4" l="1"/>
  <c r="J16095" i="4" l="1"/>
  <c r="J16096" i="4" l="1"/>
  <c r="J16097" i="4" l="1"/>
  <c r="J16098" i="4" l="1"/>
  <c r="J16099" i="4" l="1"/>
  <c r="J16100" i="4" l="1"/>
  <c r="J16101" i="4" l="1"/>
  <c r="J16102" i="4" l="1"/>
  <c r="J16103" i="4" l="1"/>
  <c r="J16104" i="4" l="1"/>
  <c r="J16105" i="4" l="1"/>
  <c r="J16106" i="4" l="1"/>
  <c r="J16107" i="4" l="1"/>
  <c r="J16108" i="4" l="1"/>
  <c r="J16109" i="4" l="1"/>
  <c r="J16110" i="4" l="1"/>
  <c r="J16111" i="4" l="1"/>
  <c r="J16112" i="4" l="1"/>
  <c r="J16113" i="4" l="1"/>
  <c r="J16114" i="4" l="1"/>
  <c r="J16115" i="4" l="1"/>
  <c r="J16116" i="4" l="1"/>
  <c r="J16117" i="4" l="1"/>
  <c r="J16118" i="4" l="1"/>
  <c r="J16119" i="4" l="1"/>
  <c r="J16120" i="4" l="1"/>
  <c r="J16121" i="4" l="1"/>
  <c r="J16122" i="4" l="1"/>
  <c r="J16123" i="4" l="1"/>
  <c r="J16124" i="4" l="1"/>
  <c r="J16125" i="4" l="1"/>
  <c r="J16126" i="4" l="1"/>
  <c r="J16127" i="4" l="1"/>
  <c r="J16128" i="4" l="1"/>
  <c r="J16129" i="4" l="1"/>
  <c r="J16130" i="4" l="1"/>
  <c r="J16131" i="4" l="1"/>
  <c r="J16132" i="4" l="1"/>
  <c r="J16133" i="4" l="1"/>
  <c r="J16134" i="4" l="1"/>
  <c r="J16135" i="4" l="1"/>
  <c r="J16136" i="4" l="1"/>
  <c r="J16137" i="4" l="1"/>
  <c r="J16138" i="4" l="1"/>
  <c r="J16139" i="4" l="1"/>
  <c r="J16140" i="4" l="1"/>
  <c r="J16141" i="4" l="1"/>
  <c r="J16142" i="4" l="1"/>
  <c r="J16143" i="4" l="1"/>
  <c r="J16144" i="4" l="1"/>
  <c r="J16145" i="4" l="1"/>
  <c r="J16146" i="4" l="1"/>
  <c r="J16147" i="4" l="1"/>
  <c r="J16148" i="4" l="1"/>
  <c r="J16149" i="4" l="1"/>
  <c r="J16150" i="4" l="1"/>
  <c r="J16151" i="4" l="1"/>
  <c r="J16152" i="4" l="1"/>
  <c r="J16153" i="4" l="1"/>
  <c r="J16154" i="4" l="1"/>
  <c r="J16155" i="4" l="1"/>
  <c r="J16156" i="4" l="1"/>
  <c r="J16157" i="4" l="1"/>
  <c r="J16158" i="4" l="1"/>
  <c r="J16159" i="4" l="1"/>
  <c r="J16160" i="4" l="1"/>
  <c r="J16161" i="4" l="1"/>
  <c r="J16162" i="4" l="1"/>
  <c r="J16163" i="4" l="1"/>
  <c r="J16164" i="4" l="1"/>
  <c r="J16165" i="4" l="1"/>
  <c r="J16166" i="4" l="1"/>
  <c r="J16167" i="4" l="1"/>
  <c r="J16168" i="4" l="1"/>
  <c r="J16169" i="4" l="1"/>
  <c r="J16170" i="4" l="1"/>
  <c r="J16171" i="4" l="1"/>
  <c r="J16172" i="4" l="1"/>
  <c r="J16173" i="4" l="1"/>
  <c r="J16174" i="4" l="1"/>
  <c r="J16175" i="4" l="1"/>
  <c r="J16176" i="4" l="1"/>
  <c r="J16177" i="4" l="1"/>
  <c r="J16178" i="4" l="1"/>
  <c r="J16179" i="4" l="1"/>
  <c r="J16180" i="4" l="1"/>
  <c r="J16181" i="4" l="1"/>
  <c r="J16182" i="4" l="1"/>
  <c r="J16183" i="4" l="1"/>
  <c r="J16184" i="4" l="1"/>
  <c r="J16185" i="4" l="1"/>
  <c r="J16186" i="4" l="1"/>
  <c r="J16187" i="4" l="1"/>
  <c r="J16188" i="4" l="1"/>
  <c r="J16189" i="4" l="1"/>
  <c r="J16190" i="4" l="1"/>
  <c r="J16191" i="4" l="1"/>
  <c r="J16192" i="4" l="1"/>
  <c r="J16193" i="4" l="1"/>
  <c r="J16194" i="4" l="1"/>
  <c r="J16195" i="4" l="1"/>
  <c r="J16196" i="4" l="1"/>
  <c r="J16197" i="4" l="1"/>
  <c r="J16198" i="4" l="1"/>
  <c r="J16199" i="4" l="1"/>
  <c r="J16200" i="4" l="1"/>
  <c r="J16201" i="4" l="1"/>
  <c r="J16202" i="4" l="1"/>
  <c r="J16203" i="4" l="1"/>
  <c r="J16204" i="4" l="1"/>
  <c r="J16205" i="4" l="1"/>
  <c r="J16206" i="4" l="1"/>
  <c r="J16207" i="4" l="1"/>
  <c r="J16208" i="4" l="1"/>
  <c r="J16209" i="4" l="1"/>
  <c r="J16210" i="4" l="1"/>
  <c r="J16211" i="4" l="1"/>
  <c r="J16212" i="4" l="1"/>
  <c r="J16213" i="4" l="1"/>
  <c r="J16214" i="4" l="1"/>
  <c r="J16215" i="4" l="1"/>
  <c r="J16216" i="4" l="1"/>
  <c r="J16217" i="4" l="1"/>
  <c r="J16218" i="4" l="1"/>
  <c r="J16219" i="4" l="1"/>
  <c r="J16220" i="4" l="1"/>
  <c r="J16221" i="4" l="1"/>
  <c r="J16222" i="4" l="1"/>
  <c r="J16223" i="4" l="1"/>
  <c r="J16224" i="4" l="1"/>
  <c r="J16225" i="4" l="1"/>
  <c r="J16226" i="4" l="1"/>
  <c r="J16227" i="4" l="1"/>
  <c r="J16228" i="4" l="1"/>
  <c r="J16229" i="4" l="1"/>
  <c r="J16230" i="4" l="1"/>
  <c r="J16231" i="4" l="1"/>
  <c r="J16232" i="4" l="1"/>
  <c r="J16233" i="4" l="1"/>
  <c r="J16234" i="4" l="1"/>
  <c r="J16235" i="4" l="1"/>
  <c r="J16236" i="4" l="1"/>
  <c r="J16237" i="4" l="1"/>
  <c r="J16238" i="4" l="1"/>
  <c r="J16239" i="4" l="1"/>
  <c r="J16240" i="4" l="1"/>
  <c r="J16241" i="4" l="1"/>
  <c r="J16242" i="4" l="1"/>
  <c r="J16243" i="4" l="1"/>
  <c r="J16244" i="4" l="1"/>
  <c r="J16245" i="4" l="1"/>
  <c r="J16246" i="4" l="1"/>
  <c r="J16247" i="4" l="1"/>
  <c r="J16248" i="4" l="1"/>
  <c r="J16249" i="4" l="1"/>
  <c r="J16250" i="4" l="1"/>
  <c r="J16251" i="4" l="1"/>
  <c r="J16252" i="4" l="1"/>
  <c r="J16253" i="4" l="1"/>
  <c r="J16254" i="4" l="1"/>
  <c r="J16255" i="4" l="1"/>
  <c r="J16256" i="4" l="1"/>
  <c r="J16257" i="4" l="1"/>
  <c r="J16258" i="4" l="1"/>
  <c r="J16259" i="4" l="1"/>
  <c r="J16260" i="4" l="1"/>
  <c r="J16261" i="4" l="1"/>
  <c r="J16262" i="4" l="1"/>
  <c r="J16263" i="4" l="1"/>
  <c r="J16264" i="4" l="1"/>
  <c r="J16265" i="4" l="1"/>
  <c r="J16266" i="4" l="1"/>
  <c r="J16267" i="4" l="1"/>
  <c r="J16268" i="4" l="1"/>
  <c r="J16269" i="4" l="1"/>
  <c r="J16270" i="4" l="1"/>
  <c r="J16271" i="4" l="1"/>
  <c r="J16272" i="4" l="1"/>
  <c r="J16273" i="4" l="1"/>
  <c r="J16274" i="4" l="1"/>
  <c r="J16275" i="4" l="1"/>
  <c r="J16276" i="4" l="1"/>
  <c r="J16277" i="4" l="1"/>
  <c r="J16278" i="4" l="1"/>
  <c r="J16279" i="4" l="1"/>
  <c r="J16280" i="4" l="1"/>
  <c r="J16281" i="4" l="1"/>
  <c r="J16282" i="4" l="1"/>
  <c r="J16283" i="4" l="1"/>
  <c r="J16284" i="4" l="1"/>
  <c r="J16285" i="4" l="1"/>
  <c r="J16286" i="4" l="1"/>
  <c r="J16287" i="4" l="1"/>
  <c r="J16288" i="4" l="1"/>
  <c r="J16289" i="4" l="1"/>
  <c r="J16290" i="4" l="1"/>
  <c r="J16291" i="4" l="1"/>
  <c r="J16292" i="4" l="1"/>
  <c r="J16293" i="4" l="1"/>
  <c r="J16294" i="4" l="1"/>
  <c r="J16295" i="4" l="1"/>
  <c r="J16296" i="4" l="1"/>
  <c r="J16297" i="4" l="1"/>
  <c r="J16298" i="4" l="1"/>
  <c r="J16299" i="4" l="1"/>
  <c r="J16300" i="4" l="1"/>
  <c r="J16301" i="4" l="1"/>
  <c r="J16302" i="4" l="1"/>
  <c r="J16303" i="4" l="1"/>
  <c r="J16304" i="4" l="1"/>
  <c r="J16305" i="4" l="1"/>
  <c r="J16306" i="4" l="1"/>
  <c r="J16307" i="4" l="1"/>
  <c r="J16308" i="4" l="1"/>
  <c r="J16309" i="4" l="1"/>
  <c r="J16310" i="4" l="1"/>
  <c r="J16311" i="4" l="1"/>
  <c r="J16312" i="4" l="1"/>
  <c r="J16313" i="4" l="1"/>
  <c r="J16314" i="4" l="1"/>
  <c r="J16315" i="4" l="1"/>
  <c r="J16316" i="4" l="1"/>
  <c r="J16317" i="4" l="1"/>
  <c r="J16318" i="4" l="1"/>
  <c r="J16319" i="4" l="1"/>
  <c r="J16320" i="4" l="1"/>
  <c r="J16321" i="4" l="1"/>
  <c r="J16322" i="4" l="1"/>
  <c r="J16323" i="4" l="1"/>
  <c r="J16324" i="4" l="1"/>
  <c r="J16325" i="4" l="1"/>
  <c r="J16326" i="4" l="1"/>
  <c r="J16327" i="4" l="1"/>
  <c r="J16328" i="4" l="1"/>
  <c r="J16329" i="4" l="1"/>
  <c r="J16330" i="4" l="1"/>
  <c r="J16331" i="4" l="1"/>
  <c r="J16332" i="4" l="1"/>
  <c r="J16333" i="4" l="1"/>
  <c r="J16334" i="4" l="1"/>
  <c r="J16335" i="4" l="1"/>
  <c r="J16336" i="4" l="1"/>
  <c r="J16337" i="4" l="1"/>
  <c r="J16338" i="4" l="1"/>
  <c r="J16339" i="4" l="1"/>
  <c r="J16340" i="4" l="1"/>
  <c r="J16341" i="4" l="1"/>
  <c r="J16342" i="4" l="1"/>
  <c r="J16343" i="4" l="1"/>
  <c r="J16344" i="4" l="1"/>
  <c r="J16345" i="4" l="1"/>
  <c r="J16346" i="4" l="1"/>
  <c r="J16347" i="4" l="1"/>
  <c r="J16348" i="4" l="1"/>
  <c r="J16349" i="4" l="1"/>
  <c r="J16350" i="4" l="1"/>
  <c r="J16351" i="4" l="1"/>
  <c r="J16352" i="4" l="1"/>
  <c r="J16353" i="4" l="1"/>
  <c r="J16354" i="4" l="1"/>
  <c r="J16355" i="4" l="1"/>
  <c r="J16356" i="4" l="1"/>
  <c r="J16357" i="4" l="1"/>
  <c r="J16358" i="4" l="1"/>
  <c r="J16359" i="4" l="1"/>
  <c r="J16360" i="4" l="1"/>
  <c r="J16361" i="4" l="1"/>
  <c r="J16362" i="4" l="1"/>
  <c r="J16363" i="4" l="1"/>
  <c r="J16364" i="4" l="1"/>
  <c r="J16365" i="4" l="1"/>
  <c r="J16366" i="4" l="1"/>
  <c r="J16367" i="4" l="1"/>
  <c r="J16368" i="4" l="1"/>
  <c r="J16369" i="4" l="1"/>
  <c r="J16370" i="4" l="1"/>
  <c r="J16371" i="4" l="1"/>
  <c r="J16372" i="4" l="1"/>
  <c r="J16373" i="4" l="1"/>
  <c r="J16374" i="4" l="1"/>
  <c r="J16375" i="4" l="1"/>
  <c r="J16376" i="4" l="1"/>
  <c r="J16377" i="4" l="1"/>
  <c r="J16378" i="4" l="1"/>
  <c r="J16379" i="4" l="1"/>
  <c r="J16380" i="4" l="1"/>
  <c r="J16381" i="4" l="1"/>
  <c r="J16382" i="4" l="1"/>
  <c r="J16383" i="4" l="1"/>
  <c r="J16384" i="4" l="1"/>
  <c r="J16385" i="4" l="1"/>
  <c r="J16386" i="4" l="1"/>
  <c r="J16387" i="4" l="1"/>
  <c r="J16388" i="4" l="1"/>
  <c r="J16389" i="4" l="1"/>
  <c r="J16390" i="4" l="1"/>
  <c r="J16391" i="4" l="1"/>
  <c r="J16392" i="4" l="1"/>
  <c r="J16393" i="4" l="1"/>
  <c r="J16394" i="4" l="1"/>
  <c r="J16395" i="4" l="1"/>
  <c r="J16396" i="4" l="1"/>
  <c r="J16397" i="4" l="1"/>
  <c r="J16398" i="4" l="1"/>
  <c r="J16399" i="4" l="1"/>
  <c r="J16400" i="4" l="1"/>
  <c r="J16401" i="4" l="1"/>
  <c r="J16402" i="4" l="1"/>
  <c r="J16403" i="4" l="1"/>
  <c r="J16404" i="4" l="1"/>
  <c r="J16405" i="4" l="1"/>
  <c r="J16406" i="4" l="1"/>
  <c r="J16407" i="4" l="1"/>
  <c r="J16408" i="4" l="1"/>
  <c r="J16409" i="4" l="1"/>
  <c r="J16410" i="4" l="1"/>
  <c r="J16411" i="4" l="1"/>
  <c r="J16412" i="4" l="1"/>
  <c r="J16413" i="4" l="1"/>
  <c r="J16414" i="4" l="1"/>
  <c r="J16415" i="4" l="1"/>
  <c r="J16416" i="4" l="1"/>
  <c r="J16417" i="4" l="1"/>
  <c r="J16418" i="4" l="1"/>
  <c r="J16419" i="4" l="1"/>
  <c r="J16420" i="4" l="1"/>
  <c r="J16421" i="4" l="1"/>
  <c r="J16422" i="4" l="1"/>
  <c r="J16423" i="4" l="1"/>
  <c r="J16424" i="4" l="1"/>
  <c r="J16425" i="4" l="1"/>
  <c r="J16426" i="4" l="1"/>
  <c r="J16427" i="4" l="1"/>
  <c r="J16428" i="4" l="1"/>
  <c r="J16429" i="4" l="1"/>
  <c r="J16430" i="4" l="1"/>
  <c r="J16431" i="4" l="1"/>
  <c r="J16432" i="4" l="1"/>
  <c r="J16433" i="4" l="1"/>
  <c r="J16434" i="4" l="1"/>
  <c r="J16435" i="4" l="1"/>
  <c r="J16436" i="4" l="1"/>
  <c r="J16437" i="4" l="1"/>
  <c r="J16438" i="4" l="1"/>
  <c r="J16439" i="4" l="1"/>
  <c r="J16440" i="4" l="1"/>
  <c r="J16441" i="4" l="1"/>
  <c r="J16442" i="4" l="1"/>
  <c r="J16443" i="4" l="1"/>
  <c r="J16444" i="4" l="1"/>
  <c r="J16445" i="4" l="1"/>
  <c r="J16446" i="4" l="1"/>
  <c r="J16447" i="4" l="1"/>
  <c r="J16448" i="4" l="1"/>
  <c r="J16449" i="4" l="1"/>
  <c r="J16450" i="4" l="1"/>
  <c r="J16451" i="4" l="1"/>
  <c r="J16452" i="4" l="1"/>
  <c r="J16453" i="4" l="1"/>
  <c r="J16454" i="4" l="1"/>
  <c r="J16455" i="4" l="1"/>
  <c r="J16456" i="4" l="1"/>
  <c r="J16457" i="4" l="1"/>
  <c r="J16458" i="4" l="1"/>
  <c r="J16459" i="4" l="1"/>
  <c r="J16460" i="4" l="1"/>
  <c r="J16461" i="4" l="1"/>
  <c r="J16462" i="4" l="1"/>
  <c r="J16463" i="4" l="1"/>
  <c r="J16464" i="4" l="1"/>
  <c r="J16465" i="4" l="1"/>
  <c r="J16466" i="4" l="1"/>
  <c r="J16467" i="4" l="1"/>
  <c r="J16468" i="4" l="1"/>
  <c r="J16469" i="4" l="1"/>
  <c r="J16470" i="4" l="1"/>
  <c r="J16471" i="4" l="1"/>
  <c r="J16472" i="4" l="1"/>
  <c r="J16473" i="4" l="1"/>
  <c r="J16474" i="4" l="1"/>
  <c r="J16475" i="4" l="1"/>
  <c r="J16476" i="4" l="1"/>
  <c r="J16477" i="4" l="1"/>
  <c r="J16478" i="4" l="1"/>
  <c r="J16479" i="4" l="1"/>
  <c r="J16480" i="4" l="1"/>
  <c r="J16481" i="4" l="1"/>
  <c r="J16482" i="4" l="1"/>
  <c r="J16483" i="4" l="1"/>
  <c r="J16484" i="4" l="1"/>
  <c r="J16485" i="4" l="1"/>
  <c r="J16486" i="4" l="1"/>
  <c r="J16487" i="4" l="1"/>
  <c r="J16488" i="4" l="1"/>
  <c r="J16489" i="4" l="1"/>
  <c r="J16490" i="4" l="1"/>
  <c r="J16491" i="4" l="1"/>
  <c r="J16492" i="4" l="1"/>
  <c r="J16493" i="4" l="1"/>
  <c r="J16494" i="4" l="1"/>
  <c r="J16495" i="4" l="1"/>
  <c r="J16496" i="4" l="1"/>
  <c r="J16497" i="4" l="1"/>
  <c r="J16498" i="4" l="1"/>
  <c r="J16499" i="4" l="1"/>
  <c r="J16500" i="4" l="1"/>
  <c r="J16501" i="4" l="1"/>
  <c r="J16502" i="4" l="1"/>
  <c r="J16503" i="4" l="1"/>
  <c r="J16504" i="4" l="1"/>
  <c r="J16505" i="4" l="1"/>
  <c r="J16506" i="4" l="1"/>
  <c r="J16507" i="4" l="1"/>
  <c r="J16508" i="4" l="1"/>
  <c r="J16509" i="4" l="1"/>
  <c r="J16510" i="4" l="1"/>
  <c r="J16511" i="4" l="1"/>
  <c r="J16512" i="4" l="1"/>
  <c r="J16513" i="4" l="1"/>
  <c r="J16514" i="4" l="1"/>
  <c r="J16515" i="4" l="1"/>
  <c r="J16516" i="4" l="1"/>
  <c r="J16517" i="4" l="1"/>
  <c r="J16518" i="4" l="1"/>
  <c r="J16519" i="4" l="1"/>
  <c r="J16520" i="4" l="1"/>
  <c r="J16521" i="4" l="1"/>
  <c r="J16522" i="4" l="1"/>
  <c r="J16523" i="4" l="1"/>
  <c r="J16524" i="4" l="1"/>
  <c r="J16525" i="4" l="1"/>
  <c r="J16526" i="4" l="1"/>
  <c r="J16527" i="4" l="1"/>
  <c r="J16528" i="4" l="1"/>
  <c r="J16529" i="4" l="1"/>
  <c r="J16530" i="4" l="1"/>
  <c r="J16531" i="4" l="1"/>
  <c r="J16532" i="4" l="1"/>
  <c r="J16533" i="4" l="1"/>
  <c r="J16534" i="4" l="1"/>
  <c r="J16535" i="4" l="1"/>
  <c r="J16536" i="4" l="1"/>
  <c r="J16537" i="4" l="1"/>
  <c r="J16538" i="4" l="1"/>
  <c r="J16539" i="4" l="1"/>
  <c r="J16540" i="4" l="1"/>
  <c r="J16541" i="4" l="1"/>
  <c r="J16542" i="4" l="1"/>
  <c r="J16543" i="4" l="1"/>
  <c r="J16544" i="4" l="1"/>
  <c r="J16545" i="4" l="1"/>
  <c r="J16546" i="4" l="1"/>
  <c r="J16547" i="4" l="1"/>
  <c r="J16548" i="4" l="1"/>
  <c r="J16549" i="4" l="1"/>
  <c r="J16550" i="4" l="1"/>
  <c r="J16551" i="4" l="1"/>
  <c r="J16552" i="4" l="1"/>
  <c r="J16553" i="4" l="1"/>
  <c r="J16554" i="4" l="1"/>
  <c r="J16555" i="4" l="1"/>
  <c r="J16556" i="4" l="1"/>
  <c r="J16557" i="4" l="1"/>
  <c r="J16558" i="4" l="1"/>
  <c r="J16559" i="4" l="1"/>
  <c r="J16560" i="4" l="1"/>
  <c r="J16561" i="4" l="1"/>
  <c r="J16562" i="4" l="1"/>
  <c r="J16563" i="4" l="1"/>
  <c r="J16564" i="4" l="1"/>
  <c r="J16565" i="4" l="1"/>
  <c r="J16566" i="4" l="1"/>
  <c r="J16567" i="4" l="1"/>
  <c r="J16568" i="4" l="1"/>
  <c r="J16569" i="4" l="1"/>
  <c r="J16570" i="4" l="1"/>
  <c r="J16571" i="4" l="1"/>
  <c r="J16572" i="4" l="1"/>
  <c r="J16573" i="4" l="1"/>
  <c r="J16574" i="4" l="1"/>
  <c r="J16575" i="4" l="1"/>
  <c r="J16576" i="4" l="1"/>
  <c r="J16577" i="4" l="1"/>
  <c r="J16578" i="4" l="1"/>
  <c r="J16579" i="4" l="1"/>
  <c r="J16580" i="4" l="1"/>
  <c r="J16581" i="4" l="1"/>
  <c r="J16582" i="4" l="1"/>
  <c r="J16583" i="4" l="1"/>
  <c r="J16584" i="4" l="1"/>
  <c r="J16585" i="4" l="1"/>
  <c r="J16586" i="4" l="1"/>
  <c r="J16587" i="4" l="1"/>
  <c r="J16588" i="4" l="1"/>
  <c r="J16589" i="4" l="1"/>
  <c r="J16590" i="4" l="1"/>
  <c r="J16591" i="4" l="1"/>
  <c r="J16592" i="4" l="1"/>
  <c r="J16593" i="4" l="1"/>
  <c r="J16594" i="4" l="1"/>
  <c r="J16595" i="4" l="1"/>
  <c r="J16596" i="4" l="1"/>
  <c r="J16597" i="4" l="1"/>
  <c r="J16598" i="4" l="1"/>
  <c r="J16599" i="4" l="1"/>
  <c r="J16600" i="4" l="1"/>
  <c r="J16601" i="4" l="1"/>
  <c r="J16602" i="4" l="1"/>
  <c r="J16603" i="4" l="1"/>
  <c r="J16604" i="4" l="1"/>
  <c r="J16605" i="4" l="1"/>
  <c r="J16606" i="4" l="1"/>
  <c r="J16607" i="4" l="1"/>
  <c r="J16608" i="4" l="1"/>
  <c r="J16609" i="4" l="1"/>
  <c r="J16610" i="4" l="1"/>
  <c r="J16611" i="4" l="1"/>
  <c r="J16612" i="4" l="1"/>
  <c r="J16613" i="4" l="1"/>
  <c r="J16614" i="4" l="1"/>
  <c r="J16615" i="4" l="1"/>
  <c r="J16616" i="4" l="1"/>
  <c r="J16617" i="4" l="1"/>
  <c r="J16618" i="4" l="1"/>
  <c r="J16619" i="4" l="1"/>
  <c r="J16620" i="4" l="1"/>
  <c r="J16621" i="4" l="1"/>
  <c r="J16622" i="4" l="1"/>
  <c r="J16623" i="4" l="1"/>
  <c r="J16624" i="4" l="1"/>
  <c r="J16625" i="4" l="1"/>
  <c r="J16626" i="4" l="1"/>
  <c r="J16627" i="4" l="1"/>
  <c r="J16628" i="4" l="1"/>
  <c r="J16629" i="4" l="1"/>
  <c r="J16630" i="4" l="1"/>
  <c r="J16631" i="4" l="1"/>
  <c r="J16632" i="4" l="1"/>
  <c r="J16633" i="4" l="1"/>
  <c r="J16634" i="4" l="1"/>
  <c r="J16635" i="4" l="1"/>
  <c r="J16636" i="4" l="1"/>
  <c r="J16637" i="4" l="1"/>
  <c r="J16638" i="4" l="1"/>
  <c r="J16639" i="4" l="1"/>
  <c r="J16640" i="4" l="1"/>
  <c r="J16641" i="4" l="1"/>
  <c r="J16642" i="4" l="1"/>
  <c r="J16643" i="4" l="1"/>
  <c r="J16644" i="4" l="1"/>
  <c r="J16645" i="4" l="1"/>
  <c r="J16646" i="4" l="1"/>
  <c r="J16647" i="4" l="1"/>
  <c r="J16648" i="4" l="1"/>
  <c r="J16649" i="4" l="1"/>
  <c r="J16650" i="4" l="1"/>
  <c r="J16651" i="4" l="1"/>
  <c r="J16652" i="4" l="1"/>
  <c r="J16653" i="4" l="1"/>
  <c r="J16654" i="4" l="1"/>
  <c r="J16655" i="4" l="1"/>
  <c r="J16656" i="4" l="1"/>
  <c r="J16657" i="4" l="1"/>
  <c r="J16658" i="4" l="1"/>
  <c r="J16659" i="4" l="1"/>
  <c r="J16660" i="4" l="1"/>
  <c r="J16661" i="4" l="1"/>
  <c r="J16662" i="4" l="1"/>
  <c r="J16663" i="4" l="1"/>
  <c r="J16664" i="4" l="1"/>
  <c r="J16665" i="4" l="1"/>
  <c r="J16666" i="4" l="1"/>
  <c r="J16667" i="4" l="1"/>
  <c r="J16668" i="4" l="1"/>
  <c r="J16669" i="4" l="1"/>
  <c r="J16670" i="4" l="1"/>
  <c r="J16671" i="4" l="1"/>
  <c r="J16672" i="4" l="1"/>
  <c r="J16673" i="4" l="1"/>
  <c r="J16674" i="4" l="1"/>
  <c r="J16675" i="4" l="1"/>
  <c r="J16676" i="4" l="1"/>
  <c r="J16677" i="4" l="1"/>
  <c r="J16678" i="4" l="1"/>
  <c r="J16679" i="4" l="1"/>
  <c r="J16680" i="4" l="1"/>
  <c r="J16681" i="4" l="1"/>
  <c r="J16682" i="4" l="1"/>
  <c r="J16683" i="4" l="1"/>
  <c r="J16684" i="4" l="1"/>
  <c r="J16685" i="4" l="1"/>
  <c r="J16686" i="4" l="1"/>
  <c r="J16687" i="4" l="1"/>
  <c r="J16688" i="4" l="1"/>
  <c r="J16689" i="4" l="1"/>
  <c r="J16690" i="4" l="1"/>
  <c r="J16691" i="4" l="1"/>
  <c r="J16692" i="4" l="1"/>
  <c r="J16693" i="4" l="1"/>
  <c r="J16694" i="4" l="1"/>
  <c r="J16695" i="4" l="1"/>
  <c r="J16696" i="4" l="1"/>
  <c r="J16697" i="4" l="1"/>
  <c r="J16698" i="4" l="1"/>
  <c r="J16699" i="4" l="1"/>
  <c r="J16700" i="4" l="1"/>
  <c r="J16701" i="4" l="1"/>
  <c r="J16702" i="4" l="1"/>
  <c r="J16703" i="4" l="1"/>
  <c r="J16704" i="4" l="1"/>
  <c r="J16705" i="4" l="1"/>
  <c r="J16706" i="4" l="1"/>
  <c r="J16707" i="4" l="1"/>
  <c r="J16708" i="4" l="1"/>
  <c r="J16709" i="4" l="1"/>
  <c r="J16710" i="4" l="1"/>
  <c r="J16711" i="4" l="1"/>
  <c r="J16712" i="4" l="1"/>
  <c r="J16713" i="4" l="1"/>
  <c r="J16714" i="4" l="1"/>
  <c r="J16715" i="4" l="1"/>
  <c r="J16716" i="4" l="1"/>
  <c r="J16717" i="4" l="1"/>
  <c r="J16718" i="4" l="1"/>
  <c r="J16719" i="4" l="1"/>
  <c r="J16720" i="4" l="1"/>
  <c r="J16721" i="4" l="1"/>
  <c r="J16722" i="4" l="1"/>
  <c r="J16723" i="4" l="1"/>
  <c r="J16724" i="4" l="1"/>
  <c r="J16725" i="4" l="1"/>
  <c r="J16726" i="4" l="1"/>
  <c r="J16727" i="4" l="1"/>
  <c r="J16728" i="4" l="1"/>
  <c r="J16729" i="4" l="1"/>
  <c r="J16730" i="4" l="1"/>
  <c r="J16731" i="4" l="1"/>
  <c r="J16732" i="4" l="1"/>
  <c r="J16733" i="4" l="1"/>
  <c r="J16734" i="4" l="1"/>
  <c r="J16735" i="4" l="1"/>
  <c r="J16736" i="4" l="1"/>
  <c r="J16737" i="4" l="1"/>
  <c r="J16738" i="4" l="1"/>
  <c r="J16739" i="4" l="1"/>
  <c r="J16740" i="4" l="1"/>
  <c r="J16741" i="4" l="1"/>
  <c r="J16742" i="4" l="1"/>
  <c r="J16743" i="4" l="1"/>
  <c r="J16744" i="4" l="1"/>
  <c r="J16745" i="4" l="1"/>
  <c r="J16746" i="4" l="1"/>
  <c r="J16747" i="4" l="1"/>
  <c r="J16748" i="4" l="1"/>
  <c r="J16749" i="4" l="1"/>
  <c r="J16750" i="4" l="1"/>
  <c r="J16751" i="4" l="1"/>
  <c r="J16752" i="4" l="1"/>
  <c r="J16753" i="4" l="1"/>
  <c r="J16754" i="4" l="1"/>
  <c r="J16755" i="4" l="1"/>
  <c r="J16756" i="4" l="1"/>
  <c r="J16757" i="4" l="1"/>
  <c r="J16758" i="4" l="1"/>
  <c r="J16759" i="4" l="1"/>
  <c r="J16760" i="4" l="1"/>
  <c r="J16761" i="4" l="1"/>
  <c r="J16762" i="4" l="1"/>
  <c r="J16763" i="4" l="1"/>
  <c r="J16764" i="4" l="1"/>
  <c r="J16765" i="4" l="1"/>
  <c r="J16766" i="4" l="1"/>
  <c r="J16767" i="4" l="1"/>
  <c r="J16768" i="4" l="1"/>
  <c r="J16769" i="4" l="1"/>
  <c r="J16770" i="4" l="1"/>
  <c r="J16771" i="4" l="1"/>
  <c r="J16772" i="4" l="1"/>
  <c r="J16773" i="4" l="1"/>
  <c r="J16774" i="4" l="1"/>
  <c r="J16775" i="4" l="1"/>
  <c r="J16776" i="4" l="1"/>
  <c r="J16777" i="4" l="1"/>
  <c r="J16778" i="4" l="1"/>
  <c r="J16779" i="4" l="1"/>
  <c r="J16780" i="4" l="1"/>
  <c r="J16781" i="4" l="1"/>
  <c r="J16782" i="4" l="1"/>
  <c r="J16783" i="4" l="1"/>
  <c r="J16784" i="4" l="1"/>
  <c r="J16785" i="4" l="1"/>
  <c r="J16786" i="4" l="1"/>
  <c r="J16787" i="4" l="1"/>
  <c r="J16788" i="4" l="1"/>
  <c r="J16789" i="4" l="1"/>
  <c r="J16790" i="4" l="1"/>
  <c r="J16791" i="4" l="1"/>
  <c r="J16792" i="4" l="1"/>
  <c r="J16793" i="4" l="1"/>
  <c r="J16794" i="4" l="1"/>
  <c r="J16795" i="4" l="1"/>
  <c r="J16796" i="4" l="1"/>
  <c r="J16797" i="4" l="1"/>
  <c r="J16798" i="4" l="1"/>
  <c r="J16799" i="4" l="1"/>
  <c r="J16800" i="4" l="1"/>
  <c r="J16801" i="4" l="1"/>
  <c r="J16802" i="4" l="1"/>
  <c r="J16803" i="4" l="1"/>
  <c r="J16804" i="4" l="1"/>
  <c r="J16805" i="4" l="1"/>
  <c r="J16806" i="4" l="1"/>
  <c r="J16807" i="4" l="1"/>
  <c r="J16808" i="4" l="1"/>
  <c r="J16809" i="4" l="1"/>
  <c r="J16810" i="4" l="1"/>
  <c r="J16811" i="4" l="1"/>
  <c r="J16812" i="4" l="1"/>
  <c r="J16813" i="4" l="1"/>
  <c r="J16814" i="4" l="1"/>
  <c r="J16815" i="4" l="1"/>
  <c r="J16816" i="4" l="1"/>
  <c r="J16817" i="4" l="1"/>
  <c r="J16818" i="4" l="1"/>
  <c r="J16819" i="4" l="1"/>
  <c r="J16820" i="4" l="1"/>
  <c r="J16821" i="4" l="1"/>
  <c r="J16822" i="4" l="1"/>
  <c r="J16823" i="4" l="1"/>
  <c r="J16824" i="4" l="1"/>
  <c r="J16825" i="4" l="1"/>
  <c r="J16826" i="4" l="1"/>
  <c r="J16827" i="4" l="1"/>
  <c r="J16828" i="4" l="1"/>
  <c r="J16829" i="4" l="1"/>
  <c r="J16830" i="4" l="1"/>
  <c r="J16831" i="4" l="1"/>
  <c r="J16832" i="4" l="1"/>
  <c r="J16833" i="4" l="1"/>
  <c r="J16834" i="4" l="1"/>
  <c r="J16835" i="4" l="1"/>
  <c r="J16836" i="4" l="1"/>
  <c r="J16837" i="4" l="1"/>
  <c r="J16838" i="4" l="1"/>
  <c r="J16839" i="4" l="1"/>
  <c r="J16840" i="4" l="1"/>
  <c r="J16841" i="4" l="1"/>
  <c r="J16842" i="4" l="1"/>
  <c r="J16843" i="4" l="1"/>
  <c r="J16844" i="4" l="1"/>
  <c r="J16845" i="4" l="1"/>
  <c r="J16846" i="4" l="1"/>
  <c r="J16847" i="4" l="1"/>
  <c r="J16848" i="4" l="1"/>
  <c r="J16849" i="4" l="1"/>
  <c r="J16850" i="4" l="1"/>
  <c r="J16851" i="4" l="1"/>
  <c r="J16852" i="4" l="1"/>
  <c r="J16853" i="4" l="1"/>
  <c r="J16854" i="4" l="1"/>
  <c r="J16855" i="4" l="1"/>
  <c r="J16856" i="4" l="1"/>
  <c r="J16857" i="4" l="1"/>
  <c r="J16858" i="4" l="1"/>
  <c r="J16859" i="4" l="1"/>
  <c r="J16860" i="4" l="1"/>
  <c r="J16861" i="4" l="1"/>
  <c r="J16862" i="4" l="1"/>
  <c r="J16863" i="4" l="1"/>
  <c r="J16864" i="4" l="1"/>
  <c r="J16865" i="4" l="1"/>
  <c r="J16866" i="4" l="1"/>
  <c r="J16867" i="4" l="1"/>
  <c r="J16868" i="4" l="1"/>
  <c r="J16869" i="4" l="1"/>
  <c r="J16870" i="4" l="1"/>
  <c r="J16871" i="4" l="1"/>
  <c r="J16872" i="4" l="1"/>
  <c r="J16873" i="4" l="1"/>
  <c r="J16874" i="4" l="1"/>
  <c r="J16875" i="4" l="1"/>
  <c r="J16876" i="4" l="1"/>
  <c r="J16877" i="4" l="1"/>
  <c r="J16878" i="4" l="1"/>
  <c r="J16879" i="4" l="1"/>
  <c r="J16880" i="4" l="1"/>
  <c r="J16881" i="4" l="1"/>
  <c r="J16882" i="4" l="1"/>
  <c r="J16883" i="4" l="1"/>
  <c r="J16884" i="4" l="1"/>
  <c r="J16885" i="4" l="1"/>
  <c r="J16886" i="4" l="1"/>
  <c r="J16887" i="4" l="1"/>
  <c r="J16888" i="4" l="1"/>
  <c r="J16889" i="4" l="1"/>
  <c r="J16890" i="4" l="1"/>
  <c r="J16891" i="4" l="1"/>
  <c r="J16892" i="4" l="1"/>
  <c r="J16893" i="4" l="1"/>
  <c r="J16894" i="4" l="1"/>
  <c r="J16895" i="4" l="1"/>
  <c r="J16896" i="4" l="1"/>
  <c r="J16897" i="4" l="1"/>
  <c r="J16898" i="4" l="1"/>
  <c r="J16899" i="4" l="1"/>
  <c r="J16900" i="4" l="1"/>
  <c r="J16901" i="4" l="1"/>
  <c r="J16902" i="4" l="1"/>
  <c r="J16903" i="4" l="1"/>
  <c r="J16904" i="4" l="1"/>
  <c r="J16905" i="4" l="1"/>
  <c r="J16906" i="4" l="1"/>
  <c r="J16907" i="4" l="1"/>
  <c r="J16908" i="4" l="1"/>
  <c r="J16909" i="4" l="1"/>
  <c r="J16910" i="4" l="1"/>
  <c r="J16911" i="4" l="1"/>
  <c r="J16912" i="4" l="1"/>
  <c r="J16913" i="4" l="1"/>
  <c r="J16914" i="4" l="1"/>
  <c r="J16915" i="4" l="1"/>
  <c r="J16916" i="4" l="1"/>
  <c r="J16917" i="4" l="1"/>
  <c r="J16918" i="4" l="1"/>
  <c r="J16919" i="4" l="1"/>
  <c r="J16920" i="4" l="1"/>
  <c r="J16921" i="4" l="1"/>
  <c r="J16922" i="4" l="1"/>
  <c r="J16923" i="4" l="1"/>
  <c r="J16924" i="4" l="1"/>
  <c r="J16925" i="4" l="1"/>
  <c r="J16926" i="4" l="1"/>
  <c r="J16927" i="4" l="1"/>
  <c r="J16928" i="4" l="1"/>
  <c r="J16929" i="4" l="1"/>
  <c r="J16930" i="4" l="1"/>
  <c r="J16931" i="4" l="1"/>
  <c r="J16932" i="4" l="1"/>
  <c r="J16933" i="4" l="1"/>
  <c r="J16934" i="4" l="1"/>
  <c r="J16935" i="4" l="1"/>
  <c r="J16936" i="4" l="1"/>
  <c r="J16937" i="4" l="1"/>
  <c r="J16938" i="4" l="1"/>
  <c r="J16939" i="4" l="1"/>
  <c r="J16940" i="4" l="1"/>
  <c r="J16941" i="4" l="1"/>
  <c r="J16942" i="4" l="1"/>
  <c r="J16943" i="4" l="1"/>
  <c r="J16944" i="4" l="1"/>
  <c r="J16945" i="4" l="1"/>
  <c r="J16946" i="4" l="1"/>
  <c r="J16947" i="4" l="1"/>
  <c r="J16948" i="4" l="1"/>
  <c r="J16949" i="4" l="1"/>
  <c r="J16950" i="4" l="1"/>
  <c r="J16951" i="4" l="1"/>
  <c r="J16952" i="4" l="1"/>
  <c r="J16953" i="4" l="1"/>
  <c r="J16954" i="4" l="1"/>
  <c r="J16955" i="4" l="1"/>
  <c r="J16956" i="4" l="1"/>
  <c r="J16957" i="4" l="1"/>
  <c r="J16958" i="4" l="1"/>
  <c r="J16959" i="4" l="1"/>
  <c r="J16960" i="4" l="1"/>
  <c r="J16961" i="4" l="1"/>
  <c r="J16962" i="4" l="1"/>
  <c r="J16963" i="4" l="1"/>
  <c r="J16964" i="4" l="1"/>
  <c r="J16965" i="4" l="1"/>
  <c r="J16966" i="4" l="1"/>
  <c r="J16967" i="4" l="1"/>
  <c r="J16968" i="4" l="1"/>
  <c r="J16969" i="4" l="1"/>
  <c r="J16970" i="4" l="1"/>
  <c r="J16971" i="4" l="1"/>
  <c r="J16972" i="4" l="1"/>
  <c r="J16973" i="4" l="1"/>
  <c r="J16974" i="4" l="1"/>
  <c r="J16975" i="4" l="1"/>
  <c r="J16976" i="4" l="1"/>
  <c r="J16977" i="4" l="1"/>
  <c r="J16978" i="4" l="1"/>
  <c r="J16979" i="4" l="1"/>
  <c r="J16980" i="4" l="1"/>
  <c r="J16981" i="4" l="1"/>
  <c r="J16982" i="4" l="1"/>
  <c r="J16983" i="4" l="1"/>
  <c r="J16984" i="4" l="1"/>
  <c r="J16985" i="4" l="1"/>
  <c r="J16986" i="4" l="1"/>
  <c r="J16987" i="4" l="1"/>
  <c r="J16988" i="4" l="1"/>
  <c r="J16989" i="4" l="1"/>
  <c r="J16990" i="4" l="1"/>
  <c r="J16991" i="4" l="1"/>
  <c r="J16992" i="4" l="1"/>
  <c r="J16993" i="4" l="1"/>
  <c r="J16994" i="4" l="1"/>
  <c r="J16995" i="4" l="1"/>
  <c r="J16996" i="4" l="1"/>
  <c r="J16997" i="4" l="1"/>
  <c r="J16998" i="4" l="1"/>
  <c r="J16999" i="4" l="1"/>
  <c r="J17000" i="4" l="1"/>
  <c r="J17001" i="4" l="1"/>
  <c r="J17002" i="4" l="1"/>
  <c r="J17003" i="4" l="1"/>
  <c r="J17004" i="4" l="1"/>
  <c r="J17005" i="4" l="1"/>
  <c r="J17006" i="4" l="1"/>
  <c r="J17007" i="4" l="1"/>
  <c r="J17008" i="4" l="1"/>
  <c r="J17009" i="4" l="1"/>
  <c r="J17010" i="4" l="1"/>
  <c r="J17011" i="4" l="1"/>
  <c r="J17012" i="4" l="1"/>
  <c r="J17013" i="4" l="1"/>
  <c r="J17014" i="4" l="1"/>
  <c r="J17015" i="4" l="1"/>
  <c r="J17016" i="4" l="1"/>
  <c r="J17017" i="4" l="1"/>
  <c r="J17018" i="4" l="1"/>
  <c r="J17019" i="4" l="1"/>
  <c r="J17020" i="4" l="1"/>
  <c r="J17021" i="4" l="1"/>
  <c r="J17022" i="4" l="1"/>
  <c r="J17023" i="4" l="1"/>
  <c r="J17024" i="4" l="1"/>
  <c r="J17025" i="4" l="1"/>
  <c r="J17026" i="4" l="1"/>
  <c r="J17027" i="4" l="1"/>
  <c r="J17028" i="4" l="1"/>
  <c r="J17029" i="4" l="1"/>
  <c r="J17030" i="4" l="1"/>
  <c r="J17031" i="4" l="1"/>
  <c r="J17032" i="4" l="1"/>
  <c r="J17033" i="4" l="1"/>
  <c r="J17034" i="4" l="1"/>
  <c r="J17035" i="4" l="1"/>
  <c r="J17036" i="4" l="1"/>
  <c r="J17037" i="4" l="1"/>
  <c r="J17038" i="4" l="1"/>
  <c r="J17039" i="4" l="1"/>
  <c r="J17040" i="4" l="1"/>
  <c r="J17041" i="4" l="1"/>
  <c r="J17042" i="4" l="1"/>
  <c r="J17043" i="4" l="1"/>
  <c r="J17044" i="4" l="1"/>
  <c r="J17045" i="4" l="1"/>
  <c r="J17046" i="4" l="1"/>
  <c r="J17047" i="4" l="1"/>
  <c r="J17048" i="4" l="1"/>
  <c r="J17049" i="4" l="1"/>
  <c r="J17050" i="4" l="1"/>
  <c r="J17051" i="4" l="1"/>
  <c r="J17052" i="4" l="1"/>
  <c r="J17053" i="4" l="1"/>
  <c r="J17054" i="4" l="1"/>
  <c r="J17055" i="4" l="1"/>
  <c r="J17056" i="4" l="1"/>
  <c r="J17057" i="4" l="1"/>
  <c r="J17058" i="4" l="1"/>
  <c r="J17059" i="4" l="1"/>
  <c r="J17060" i="4" l="1"/>
  <c r="J17061" i="4" l="1"/>
  <c r="J17062" i="4" l="1"/>
  <c r="J17063" i="4" l="1"/>
  <c r="J17064" i="4" l="1"/>
  <c r="J17065" i="4" l="1"/>
  <c r="J17066" i="4" l="1"/>
  <c r="J17067" i="4" l="1"/>
  <c r="J17068" i="4" l="1"/>
  <c r="J17069" i="4" l="1"/>
  <c r="J17070" i="4" l="1"/>
  <c r="J17071" i="4" l="1"/>
  <c r="J17072" i="4" l="1"/>
  <c r="J17073" i="4" l="1"/>
  <c r="J17074" i="4" l="1"/>
  <c r="J17075" i="4" l="1"/>
  <c r="J17076" i="4" l="1"/>
  <c r="J17077" i="4" l="1"/>
  <c r="J17078" i="4" l="1"/>
  <c r="J17079" i="4" l="1"/>
  <c r="J17080" i="4" l="1"/>
  <c r="J17081" i="4" l="1"/>
  <c r="J17082" i="4" l="1"/>
  <c r="J17083" i="4" l="1"/>
  <c r="J17084" i="4" l="1"/>
  <c r="J17085" i="4" l="1"/>
  <c r="J17086" i="4" l="1"/>
  <c r="J17087" i="4" l="1"/>
  <c r="J17088" i="4" l="1"/>
  <c r="J17089" i="4" l="1"/>
  <c r="J17090" i="4" l="1"/>
  <c r="J17091" i="4" l="1"/>
  <c r="J17092" i="4" l="1"/>
  <c r="J17093" i="4" l="1"/>
  <c r="J17094" i="4" l="1"/>
  <c r="J17095" i="4" l="1"/>
  <c r="J17096" i="4" l="1"/>
  <c r="J17097" i="4" l="1"/>
  <c r="J17098" i="4" l="1"/>
  <c r="J17099" i="4" l="1"/>
  <c r="J17100" i="4" l="1"/>
  <c r="J17101" i="4" l="1"/>
  <c r="J17102" i="4" l="1"/>
  <c r="J17103" i="4" l="1"/>
  <c r="J17104" i="4" l="1"/>
  <c r="J17105" i="4" l="1"/>
  <c r="J17106" i="4" l="1"/>
  <c r="J17107" i="4" l="1"/>
  <c r="J17108" i="4" l="1"/>
  <c r="J17109" i="4" l="1"/>
  <c r="J17110" i="4" l="1"/>
  <c r="J17111" i="4" l="1"/>
  <c r="J17112" i="4" l="1"/>
  <c r="J17113" i="4" l="1"/>
  <c r="J17114" i="4" l="1"/>
  <c r="J17115" i="4" l="1"/>
  <c r="J17116" i="4" l="1"/>
  <c r="J17117" i="4" l="1"/>
  <c r="J17118" i="4" l="1"/>
  <c r="J17119" i="4" l="1"/>
  <c r="J17120" i="4" l="1"/>
  <c r="J17121" i="4" l="1"/>
  <c r="J17122" i="4" l="1"/>
  <c r="J17123" i="4" l="1"/>
  <c r="J17124" i="4" l="1"/>
  <c r="J17125" i="4" l="1"/>
  <c r="J17126" i="4" l="1"/>
  <c r="J17127" i="4" l="1"/>
  <c r="J17128" i="4" l="1"/>
  <c r="J17129" i="4" l="1"/>
  <c r="J17130" i="4" l="1"/>
  <c r="J17131" i="4" l="1"/>
  <c r="J17132" i="4" l="1"/>
  <c r="J17133" i="4" l="1"/>
  <c r="J17134" i="4" l="1"/>
  <c r="J17135" i="4" l="1"/>
  <c r="J17136" i="4" l="1"/>
  <c r="J17137" i="4" l="1"/>
  <c r="J17138" i="4" l="1"/>
  <c r="J17139" i="4" l="1"/>
  <c r="J17140" i="4" l="1"/>
  <c r="J17141" i="4" l="1"/>
  <c r="J17142" i="4" l="1"/>
  <c r="J17143" i="4" l="1"/>
  <c r="J17144" i="4" l="1"/>
  <c r="J17145" i="4" l="1"/>
  <c r="J17146" i="4" l="1"/>
  <c r="J17147" i="4" l="1"/>
  <c r="J17148" i="4" l="1"/>
  <c r="J17149" i="4" l="1"/>
  <c r="J17150" i="4" l="1"/>
  <c r="J17151" i="4" l="1"/>
  <c r="J17152" i="4" l="1"/>
  <c r="J17153" i="4" l="1"/>
  <c r="J17154" i="4" l="1"/>
  <c r="J17155" i="4" l="1"/>
  <c r="J17156" i="4" l="1"/>
  <c r="J17157" i="4" l="1"/>
  <c r="J17158" i="4" l="1"/>
  <c r="J17159" i="4" l="1"/>
  <c r="J17160" i="4" l="1"/>
  <c r="J17161" i="4" l="1"/>
  <c r="J17162" i="4" l="1"/>
  <c r="J17163" i="4" l="1"/>
  <c r="J17164" i="4" l="1"/>
  <c r="J17165" i="4" l="1"/>
  <c r="J17166" i="4" l="1"/>
  <c r="J17167" i="4" l="1"/>
  <c r="J17168" i="4" l="1"/>
  <c r="J17169" i="4" l="1"/>
  <c r="J17170" i="4" l="1"/>
  <c r="J17171" i="4" l="1"/>
  <c r="J17172" i="4" l="1"/>
  <c r="J17173" i="4" l="1"/>
  <c r="J17174" i="4" l="1"/>
  <c r="J17175" i="4" l="1"/>
  <c r="J17176" i="4" l="1"/>
  <c r="J17177" i="4" l="1"/>
  <c r="J17178" i="4" l="1"/>
  <c r="J17179" i="4" l="1"/>
  <c r="J17180" i="4" l="1"/>
  <c r="J17181" i="4" l="1"/>
  <c r="J17182" i="4" l="1"/>
  <c r="J17183" i="4" l="1"/>
  <c r="J17184" i="4" l="1"/>
  <c r="J17185" i="4" l="1"/>
  <c r="J17186" i="4" l="1"/>
  <c r="J17187" i="4" l="1"/>
  <c r="J17188" i="4" l="1"/>
  <c r="J17189" i="4" l="1"/>
  <c r="J17190" i="4" l="1"/>
  <c r="J17191" i="4" l="1"/>
  <c r="J17192" i="4" l="1"/>
  <c r="J17193" i="4" l="1"/>
  <c r="J17194" i="4" l="1"/>
  <c r="J17195" i="4" l="1"/>
  <c r="J17196" i="4" l="1"/>
  <c r="J17197" i="4" l="1"/>
  <c r="J17198" i="4" l="1"/>
  <c r="J17199" i="4" l="1"/>
  <c r="J17200" i="4" l="1"/>
  <c r="J17201" i="4" l="1"/>
  <c r="J17202" i="4" l="1"/>
  <c r="J17203" i="4" l="1"/>
  <c r="J17204" i="4" l="1"/>
  <c r="J17205" i="4" l="1"/>
  <c r="J17206" i="4" l="1"/>
  <c r="J17207" i="4" l="1"/>
  <c r="J17208" i="4" l="1"/>
  <c r="J17209" i="4" l="1"/>
  <c r="J17210" i="4" l="1"/>
  <c r="J17211" i="4" l="1"/>
  <c r="J17212" i="4" l="1"/>
  <c r="J17213" i="4" l="1"/>
  <c r="J17214" i="4" l="1"/>
  <c r="J17215" i="4" l="1"/>
  <c r="J17216" i="4" l="1"/>
  <c r="J17217" i="4" l="1"/>
  <c r="J17218" i="4" l="1"/>
  <c r="J17219" i="4" l="1"/>
  <c r="J17220" i="4" l="1"/>
  <c r="J17221" i="4" l="1"/>
  <c r="J17222" i="4" l="1"/>
  <c r="J17223" i="4" l="1"/>
  <c r="J17224" i="4" l="1"/>
  <c r="J17225" i="4" l="1"/>
  <c r="J17226" i="4" l="1"/>
  <c r="J17227" i="4" l="1"/>
  <c r="J17228" i="4" l="1"/>
  <c r="J17229" i="4" l="1"/>
  <c r="J17230" i="4" l="1"/>
  <c r="J17231" i="4" l="1"/>
  <c r="J17232" i="4" l="1"/>
  <c r="J17233" i="4" l="1"/>
  <c r="J17234" i="4" l="1"/>
  <c r="J17235" i="4" l="1"/>
  <c r="J17236" i="4" l="1"/>
  <c r="J17237" i="4" l="1"/>
  <c r="J17238" i="4" l="1"/>
  <c r="J17239" i="4" l="1"/>
  <c r="J17240" i="4" l="1"/>
  <c r="J17241" i="4" l="1"/>
  <c r="J17242" i="4" l="1"/>
  <c r="J17243" i="4" l="1"/>
  <c r="J17244" i="4" l="1"/>
  <c r="J17245" i="4" l="1"/>
  <c r="J17246" i="4" l="1"/>
  <c r="J17247" i="4" l="1"/>
  <c r="J17248" i="4" l="1"/>
  <c r="J17249" i="4" l="1"/>
  <c r="J17250" i="4" l="1"/>
  <c r="J17251" i="4" l="1"/>
  <c r="J17252" i="4" l="1"/>
  <c r="J17253" i="4" l="1"/>
  <c r="J17254" i="4" l="1"/>
  <c r="J17255" i="4" l="1"/>
  <c r="J17256" i="4" l="1"/>
  <c r="J17257" i="4" l="1"/>
  <c r="J17258" i="4" l="1"/>
  <c r="J17259" i="4" l="1"/>
  <c r="J17260" i="4" l="1"/>
  <c r="J17261" i="4" l="1"/>
  <c r="J17262" i="4" l="1"/>
  <c r="J17263" i="4" l="1"/>
  <c r="J17264" i="4" l="1"/>
  <c r="J17265" i="4" l="1"/>
  <c r="J17266" i="4" l="1"/>
  <c r="J17267" i="4" l="1"/>
  <c r="J17268" i="4" l="1"/>
  <c r="J17269" i="4" l="1"/>
  <c r="J17270" i="4" l="1"/>
  <c r="J17271" i="4" l="1"/>
  <c r="J17272" i="4" l="1"/>
  <c r="J17273" i="4" l="1"/>
  <c r="J17274" i="4" l="1"/>
  <c r="J17275" i="4" l="1"/>
  <c r="J17276" i="4" l="1"/>
  <c r="J17277" i="4" l="1"/>
  <c r="J17278" i="4" l="1"/>
  <c r="J17279" i="4" l="1"/>
  <c r="J17280" i="4" l="1"/>
  <c r="J17281" i="4" l="1"/>
  <c r="J17282" i="4" l="1"/>
  <c r="J17283" i="4" l="1"/>
  <c r="J17284" i="4" l="1"/>
  <c r="J17285" i="4" l="1"/>
  <c r="J17286" i="4" l="1"/>
  <c r="J17287" i="4" l="1"/>
  <c r="J17288" i="4" l="1"/>
  <c r="J17289" i="4" l="1"/>
  <c r="J17290" i="4" l="1"/>
  <c r="J17291" i="4" l="1"/>
  <c r="J17292" i="4" l="1"/>
  <c r="J17293" i="4" l="1"/>
  <c r="J17294" i="4" l="1"/>
  <c r="J17295" i="4" l="1"/>
  <c r="J17296" i="4" l="1"/>
  <c r="J17297" i="4" l="1"/>
  <c r="J17298" i="4" l="1"/>
  <c r="J17299" i="4" l="1"/>
  <c r="J17300" i="4" l="1"/>
  <c r="J17301" i="4" l="1"/>
  <c r="J17302" i="4" l="1"/>
  <c r="J17303" i="4" l="1"/>
  <c r="J17304" i="4" l="1"/>
  <c r="J17305" i="4" l="1"/>
  <c r="J17306" i="4" l="1"/>
  <c r="J17307" i="4" l="1"/>
  <c r="J17308" i="4" l="1"/>
  <c r="J17309" i="4" l="1"/>
  <c r="J17310" i="4" l="1"/>
  <c r="J17311" i="4" l="1"/>
  <c r="J17312" i="4" l="1"/>
  <c r="J17313" i="4" l="1"/>
  <c r="J17314" i="4" l="1"/>
  <c r="J17315" i="4" l="1"/>
  <c r="J17316" i="4" l="1"/>
  <c r="J17317" i="4" l="1"/>
  <c r="J17318" i="4" l="1"/>
  <c r="J17319" i="4" l="1"/>
  <c r="J17320" i="4" l="1"/>
  <c r="J17321" i="4" l="1"/>
  <c r="J17322" i="4" l="1"/>
  <c r="J17323" i="4" l="1"/>
  <c r="J17324" i="4" l="1"/>
  <c r="J17325" i="4" l="1"/>
  <c r="J17326" i="4" l="1"/>
  <c r="J17327" i="4" l="1"/>
  <c r="J17328" i="4" l="1"/>
  <c r="J17329" i="4" l="1"/>
  <c r="J17330" i="4" l="1"/>
  <c r="J17331" i="4" l="1"/>
  <c r="J17332" i="4" l="1"/>
  <c r="J17333" i="4" l="1"/>
  <c r="J17334" i="4" l="1"/>
  <c r="J17335" i="4" l="1"/>
  <c r="J17336" i="4" l="1"/>
  <c r="J17337" i="4" l="1"/>
  <c r="J17338" i="4" l="1"/>
  <c r="J17339" i="4" l="1"/>
  <c r="J17340" i="4" l="1"/>
  <c r="J17341" i="4" l="1"/>
  <c r="J17342" i="4" l="1"/>
  <c r="J17343" i="4" l="1"/>
  <c r="J17344" i="4" l="1"/>
  <c r="J17345" i="4" l="1"/>
  <c r="J17346" i="4" l="1"/>
  <c r="J17347" i="4" l="1"/>
  <c r="J17348" i="4" l="1"/>
  <c r="J17349" i="4" l="1"/>
  <c r="J17350" i="4" l="1"/>
  <c r="J17351" i="4" l="1"/>
  <c r="J17352" i="4" l="1"/>
  <c r="J17353" i="4" l="1"/>
  <c r="J17354" i="4" l="1"/>
  <c r="J17355" i="4" l="1"/>
  <c r="J17356" i="4" l="1"/>
  <c r="J17357" i="4" l="1"/>
  <c r="J17358" i="4" l="1"/>
  <c r="J17359" i="4" l="1"/>
  <c r="J17360" i="4" l="1"/>
  <c r="J17361" i="4" l="1"/>
  <c r="J17362" i="4" l="1"/>
  <c r="J17363" i="4" l="1"/>
  <c r="J17364" i="4" l="1"/>
  <c r="J17365" i="4" l="1"/>
  <c r="J17366" i="4" l="1"/>
  <c r="J17367" i="4" l="1"/>
  <c r="J17368" i="4" l="1"/>
  <c r="J17369" i="4" l="1"/>
  <c r="J17370" i="4" l="1"/>
  <c r="J17371" i="4" l="1"/>
  <c r="J17372" i="4" l="1"/>
  <c r="J17373" i="4" l="1"/>
  <c r="J17374" i="4" l="1"/>
  <c r="J17375" i="4" l="1"/>
  <c r="J17376" i="4" l="1"/>
  <c r="J17377" i="4" l="1"/>
  <c r="J17378" i="4" l="1"/>
  <c r="J17379" i="4" l="1"/>
  <c r="J17380" i="4" l="1"/>
  <c r="J17381" i="4" l="1"/>
  <c r="J17382" i="4" l="1"/>
  <c r="J17383" i="4" l="1"/>
  <c r="J17384" i="4" l="1"/>
  <c r="J17385" i="4" l="1"/>
  <c r="J17386" i="4" l="1"/>
  <c r="J17387" i="4" l="1"/>
  <c r="J17388" i="4" l="1"/>
  <c r="J17389" i="4" l="1"/>
  <c r="J17390" i="4" l="1"/>
  <c r="J17391" i="4" l="1"/>
  <c r="J17392" i="4" l="1"/>
  <c r="J17393" i="4" l="1"/>
  <c r="J17394" i="4" l="1"/>
  <c r="J17395" i="4" l="1"/>
  <c r="J17396" i="4" l="1"/>
  <c r="J17397" i="4" l="1"/>
  <c r="J17398" i="4" l="1"/>
  <c r="J17399" i="4" l="1"/>
  <c r="J17400" i="4" l="1"/>
  <c r="J17401" i="4" l="1"/>
  <c r="J17402" i="4" l="1"/>
  <c r="J17403" i="4" l="1"/>
  <c r="J17404" i="4" l="1"/>
  <c r="J17405" i="4" l="1"/>
  <c r="J17406" i="4" l="1"/>
  <c r="J17407" i="4" l="1"/>
  <c r="J17408" i="4" l="1"/>
  <c r="J17409" i="4" l="1"/>
  <c r="J17410" i="4" l="1"/>
  <c r="J17411" i="4" l="1"/>
  <c r="J17412" i="4" l="1"/>
  <c r="J17413" i="4" l="1"/>
  <c r="J17414" i="4" l="1"/>
  <c r="J17415" i="4" l="1"/>
  <c r="J17416" i="4" l="1"/>
  <c r="J17417" i="4" l="1"/>
  <c r="J17418" i="4" l="1"/>
  <c r="J17419" i="4" l="1"/>
  <c r="J17420" i="4" l="1"/>
  <c r="J17421" i="4" l="1"/>
  <c r="J17422" i="4" l="1"/>
  <c r="J17423" i="4" l="1"/>
  <c r="J17424" i="4" l="1"/>
  <c r="J17425" i="4" l="1"/>
  <c r="J17426" i="4" l="1"/>
  <c r="J17427" i="4" l="1"/>
  <c r="J17428" i="4" l="1"/>
  <c r="J17429" i="4" l="1"/>
  <c r="J17430" i="4" l="1"/>
  <c r="J17431" i="4" l="1"/>
  <c r="J17432" i="4" l="1"/>
  <c r="J17433" i="4" l="1"/>
  <c r="J17434" i="4" l="1"/>
  <c r="J17435" i="4" l="1"/>
  <c r="J17436" i="4" l="1"/>
  <c r="J17437" i="4" l="1"/>
  <c r="J17438" i="4" l="1"/>
  <c r="J17439" i="4" l="1"/>
  <c r="J17440" i="4" l="1"/>
  <c r="J17441" i="4" l="1"/>
  <c r="J17442" i="4" l="1"/>
  <c r="J17443" i="4" l="1"/>
  <c r="J17444" i="4" l="1"/>
  <c r="J17445" i="4" l="1"/>
  <c r="J17446" i="4" l="1"/>
  <c r="J17447" i="4" l="1"/>
  <c r="J17448" i="4" l="1"/>
  <c r="J17449" i="4" l="1"/>
  <c r="J17450" i="4" l="1"/>
  <c r="J17451" i="4" l="1"/>
  <c r="J17452" i="4" l="1"/>
  <c r="J17453" i="4" l="1"/>
  <c r="J17454" i="4" l="1"/>
  <c r="J17455" i="4" l="1"/>
  <c r="J17456" i="4" l="1"/>
  <c r="J17457" i="4" l="1"/>
  <c r="J17458" i="4" l="1"/>
  <c r="J17459" i="4" l="1"/>
  <c r="J17460" i="4" l="1"/>
  <c r="J17461" i="4" l="1"/>
  <c r="J17462" i="4" l="1"/>
  <c r="J17463" i="4" l="1"/>
  <c r="J17464" i="4" l="1"/>
  <c r="J17465" i="4" l="1"/>
  <c r="J17466" i="4" l="1"/>
  <c r="J17467" i="4" l="1"/>
  <c r="J17468" i="4" l="1"/>
  <c r="J17469" i="4" l="1"/>
  <c r="J17470" i="4" l="1"/>
  <c r="J17471" i="4" l="1"/>
  <c r="J17472" i="4" l="1"/>
  <c r="J17473" i="4" l="1"/>
  <c r="J17474" i="4" l="1"/>
  <c r="J17475" i="4" l="1"/>
  <c r="J17476" i="4" l="1"/>
  <c r="J17477" i="4" l="1"/>
  <c r="J17478" i="4" l="1"/>
  <c r="J17479" i="4" l="1"/>
  <c r="J17480" i="4" l="1"/>
  <c r="J17481" i="4" l="1"/>
  <c r="J17482" i="4" l="1"/>
  <c r="J17483" i="4" l="1"/>
  <c r="J17484" i="4" l="1"/>
  <c r="J17485" i="4" l="1"/>
  <c r="J17486" i="4" l="1"/>
  <c r="J17487" i="4" l="1"/>
  <c r="J17488" i="4" l="1"/>
  <c r="J17489" i="4" l="1"/>
  <c r="J17490" i="4" l="1"/>
  <c r="J17491" i="4" l="1"/>
  <c r="J17492" i="4" l="1"/>
  <c r="J17493" i="4" l="1"/>
  <c r="J17494" i="4" l="1"/>
  <c r="J17495" i="4" l="1"/>
  <c r="J17496" i="4" l="1"/>
  <c r="J17497" i="4" l="1"/>
  <c r="J17498" i="4" l="1"/>
  <c r="J17499" i="4" l="1"/>
  <c r="J17500" i="4" l="1"/>
  <c r="J17501" i="4" l="1"/>
  <c r="J17502" i="4" l="1"/>
  <c r="J17503" i="4" l="1"/>
  <c r="J17504" i="4" l="1"/>
  <c r="J17505" i="4" l="1"/>
  <c r="J17506" i="4" l="1"/>
  <c r="J17507" i="4" l="1"/>
  <c r="J17508" i="4" l="1"/>
  <c r="J17509" i="4" l="1"/>
  <c r="J17510" i="4" l="1"/>
  <c r="J17511" i="4" l="1"/>
  <c r="J17512" i="4" l="1"/>
  <c r="J17513" i="4" l="1"/>
  <c r="J17514" i="4" l="1"/>
  <c r="J17515" i="4" l="1"/>
  <c r="J17516" i="4" l="1"/>
  <c r="J17517" i="4" l="1"/>
  <c r="J17518" i="4" l="1"/>
  <c r="J17519" i="4" l="1"/>
  <c r="J17520" i="4" l="1"/>
  <c r="J17521" i="4" l="1"/>
  <c r="J17522" i="4" l="1"/>
  <c r="J17523" i="4" l="1"/>
  <c r="J17524" i="4" l="1"/>
  <c r="J17525" i="4" l="1"/>
  <c r="J17526" i="4" l="1"/>
  <c r="J17527" i="4" l="1"/>
  <c r="J17528" i="4" l="1"/>
  <c r="J17529" i="4" l="1"/>
  <c r="J17530" i="4" l="1"/>
  <c r="J17531" i="4" l="1"/>
  <c r="J17532" i="4" l="1"/>
  <c r="J17533" i="4" l="1"/>
  <c r="J17534" i="4" l="1"/>
  <c r="J17535" i="4" l="1"/>
  <c r="J17536" i="4" l="1"/>
  <c r="J17537" i="4" l="1"/>
  <c r="J17538" i="4" l="1"/>
  <c r="J17539" i="4" l="1"/>
  <c r="J17540" i="4" l="1"/>
  <c r="J17541" i="4" l="1"/>
  <c r="J17542" i="4" l="1"/>
  <c r="J17543" i="4" l="1"/>
  <c r="J17544" i="4" l="1"/>
  <c r="J17545" i="4" l="1"/>
  <c r="J17546" i="4" l="1"/>
  <c r="J17547" i="4" l="1"/>
  <c r="J17548" i="4" l="1"/>
  <c r="J17549" i="4" l="1"/>
  <c r="J17550" i="4" l="1"/>
  <c r="J17551" i="4" l="1"/>
  <c r="J17552" i="4" l="1"/>
  <c r="J17553" i="4" l="1"/>
  <c r="J17554" i="4" l="1"/>
  <c r="J17555" i="4" l="1"/>
  <c r="J17556" i="4" l="1"/>
  <c r="J17557" i="4" l="1"/>
  <c r="J17558" i="4" l="1"/>
  <c r="J17559" i="4" l="1"/>
  <c r="J17560" i="4" l="1"/>
  <c r="J17561" i="4" l="1"/>
  <c r="J17562" i="4" l="1"/>
  <c r="J17563" i="4" l="1"/>
  <c r="J17564" i="4" l="1"/>
  <c r="J17565" i="4" l="1"/>
  <c r="J17566" i="4" l="1"/>
  <c r="J17567" i="4" l="1"/>
  <c r="J17568" i="4" l="1"/>
  <c r="J17569" i="4" l="1"/>
  <c r="J17570" i="4" l="1"/>
  <c r="J17571" i="4" l="1"/>
  <c r="J17572" i="4" l="1"/>
  <c r="J17573" i="4" l="1"/>
  <c r="J17574" i="4" l="1"/>
  <c r="J17575" i="4" l="1"/>
  <c r="J17576" i="4" l="1"/>
  <c r="J17577" i="4" l="1"/>
  <c r="J17578" i="4" l="1"/>
  <c r="J17579" i="4" l="1"/>
  <c r="J17580" i="4" l="1"/>
  <c r="J17581" i="4" l="1"/>
  <c r="J17582" i="4" l="1"/>
  <c r="J17583" i="4" l="1"/>
  <c r="J17584" i="4" l="1"/>
  <c r="J17585" i="4" l="1"/>
  <c r="J17586" i="4" l="1"/>
  <c r="J17587" i="4" l="1"/>
  <c r="J17588" i="4" l="1"/>
  <c r="J17589" i="4" l="1"/>
  <c r="J17590" i="4" l="1"/>
  <c r="J17591" i="4" l="1"/>
  <c r="J17592" i="4" l="1"/>
  <c r="J17593" i="4" l="1"/>
  <c r="J17594" i="4" l="1"/>
  <c r="J17595" i="4" l="1"/>
  <c r="J17596" i="4" l="1"/>
  <c r="J17597" i="4" l="1"/>
  <c r="J17598" i="4" l="1"/>
  <c r="J17599" i="4" l="1"/>
  <c r="J17600" i="4" l="1"/>
  <c r="J17601" i="4" l="1"/>
  <c r="J17602" i="4" l="1"/>
  <c r="J17603" i="4" l="1"/>
  <c r="J17604" i="4" l="1"/>
  <c r="J17605" i="4" l="1"/>
  <c r="J17606" i="4" l="1"/>
  <c r="J17607" i="4" l="1"/>
  <c r="J17608" i="4" l="1"/>
  <c r="J17609" i="4" l="1"/>
  <c r="J17610" i="4" l="1"/>
  <c r="J17611" i="4" l="1"/>
  <c r="J17612" i="4" l="1"/>
  <c r="J17613" i="4" l="1"/>
  <c r="J17614" i="4" l="1"/>
  <c r="J17615" i="4" l="1"/>
  <c r="J17616" i="4" l="1"/>
  <c r="J17617" i="4" l="1"/>
  <c r="J17618" i="4" l="1"/>
  <c r="J17619" i="4" l="1"/>
  <c r="J17620" i="4" l="1"/>
  <c r="J17621" i="4" l="1"/>
  <c r="J17622" i="4" l="1"/>
  <c r="J17623" i="4" l="1"/>
  <c r="J17624" i="4" l="1"/>
  <c r="J17625" i="4" l="1"/>
  <c r="J17626" i="4" l="1"/>
  <c r="J17627" i="4" l="1"/>
  <c r="J17628" i="4" l="1"/>
  <c r="J17629" i="4" l="1"/>
  <c r="J17630" i="4" l="1"/>
  <c r="J17631" i="4" l="1"/>
  <c r="J17632" i="4" l="1"/>
  <c r="J17633" i="4" l="1"/>
  <c r="J17634" i="4" l="1"/>
  <c r="J17635" i="4" l="1"/>
  <c r="J17636" i="4" l="1"/>
  <c r="J17637" i="4" l="1"/>
  <c r="J17638" i="4" l="1"/>
  <c r="J17639" i="4" l="1"/>
  <c r="J17640" i="4" l="1"/>
  <c r="J17641" i="4" l="1"/>
  <c r="J17642" i="4" l="1"/>
  <c r="J17643" i="4" l="1"/>
  <c r="J17644" i="4" l="1"/>
  <c r="J17645" i="4" l="1"/>
  <c r="J17646" i="4" l="1"/>
  <c r="J17647" i="4" l="1"/>
  <c r="J17648" i="4" l="1"/>
  <c r="J17649" i="4" l="1"/>
  <c r="J17650" i="4" l="1"/>
  <c r="J17651" i="4" l="1"/>
  <c r="J17652" i="4" l="1"/>
  <c r="J17653" i="4" l="1"/>
  <c r="J17654" i="4" l="1"/>
  <c r="J17655" i="4" l="1"/>
  <c r="J17656" i="4" l="1"/>
  <c r="J17657" i="4" l="1"/>
  <c r="J17658" i="4" l="1"/>
  <c r="J17659" i="4" l="1"/>
  <c r="J17660" i="4" l="1"/>
  <c r="J17661" i="4" l="1"/>
  <c r="J17662" i="4" l="1"/>
  <c r="J17663" i="4" l="1"/>
  <c r="J17664" i="4" l="1"/>
  <c r="J17665" i="4" l="1"/>
  <c r="J17666" i="4" l="1"/>
  <c r="J17667" i="4" l="1"/>
  <c r="J17668" i="4" l="1"/>
  <c r="J17669" i="4" l="1"/>
  <c r="J17670" i="4" l="1"/>
  <c r="J17671" i="4" l="1"/>
  <c r="J17672" i="4" l="1"/>
  <c r="J17673" i="4" l="1"/>
  <c r="J17674" i="4" l="1"/>
  <c r="J17675" i="4" l="1"/>
  <c r="J17676" i="4" l="1"/>
  <c r="J17677" i="4" l="1"/>
  <c r="J17678" i="4" l="1"/>
  <c r="J17679" i="4" l="1"/>
  <c r="J17680" i="4" l="1"/>
  <c r="J17681" i="4" l="1"/>
  <c r="J17682" i="4" l="1"/>
  <c r="J17683" i="4" l="1"/>
  <c r="J17684" i="4" l="1"/>
  <c r="J17685" i="4" l="1"/>
  <c r="J17686" i="4" l="1"/>
  <c r="J17687" i="4" l="1"/>
  <c r="J17688" i="4" l="1"/>
  <c r="J17689" i="4" l="1"/>
  <c r="J17690" i="4" l="1"/>
  <c r="J17691" i="4" l="1"/>
  <c r="J17692" i="4" l="1"/>
  <c r="J17693" i="4" l="1"/>
  <c r="J17694" i="4" l="1"/>
  <c r="J17695" i="4" l="1"/>
  <c r="J17696" i="4" l="1"/>
  <c r="J17697" i="4" l="1"/>
  <c r="J17698" i="4" l="1"/>
  <c r="J17699" i="4" l="1"/>
  <c r="J17700" i="4" l="1"/>
  <c r="J17701" i="4" l="1"/>
  <c r="J17702" i="4" l="1"/>
  <c r="J17703" i="4" l="1"/>
  <c r="J17704" i="4" l="1"/>
  <c r="J17705" i="4" l="1"/>
  <c r="J17706" i="4" l="1"/>
  <c r="J17707" i="4" l="1"/>
  <c r="J17708" i="4" l="1"/>
  <c r="J17709" i="4" l="1"/>
  <c r="J17710" i="4" l="1"/>
  <c r="J17711" i="4" l="1"/>
  <c r="J17712" i="4" l="1"/>
  <c r="J17713" i="4" l="1"/>
  <c r="J17714" i="4" l="1"/>
  <c r="J17715" i="4" l="1"/>
  <c r="J17716" i="4" l="1"/>
  <c r="J17717" i="4" l="1"/>
  <c r="J17718" i="4" l="1"/>
  <c r="J17719" i="4" l="1"/>
  <c r="J17720" i="4" l="1"/>
  <c r="J17721" i="4" l="1"/>
  <c r="J17722" i="4" l="1"/>
  <c r="J17723" i="4" l="1"/>
  <c r="J17724" i="4" l="1"/>
  <c r="J17725" i="4" l="1"/>
  <c r="J17726" i="4" l="1"/>
  <c r="J17727" i="4" l="1"/>
  <c r="J17728" i="4" l="1"/>
  <c r="J17729" i="4" l="1"/>
  <c r="J17730" i="4" l="1"/>
  <c r="J17731" i="4" l="1"/>
  <c r="J17732" i="4" l="1"/>
  <c r="J17733" i="4" l="1"/>
  <c r="J17734" i="4" l="1"/>
  <c r="J17735" i="4" l="1"/>
  <c r="J17736" i="4" l="1"/>
  <c r="J17737" i="4" l="1"/>
  <c r="J17738" i="4" l="1"/>
  <c r="J17739" i="4" l="1"/>
  <c r="J17740" i="4" l="1"/>
  <c r="J17741" i="4" l="1"/>
  <c r="J17742" i="4" l="1"/>
  <c r="J17743" i="4" l="1"/>
  <c r="J17744" i="4" l="1"/>
  <c r="J17745" i="4" l="1"/>
  <c r="J17746" i="4" l="1"/>
  <c r="J17747" i="4" l="1"/>
  <c r="J17748" i="4" l="1"/>
  <c r="J17749" i="4" l="1"/>
  <c r="J17750" i="4" l="1"/>
  <c r="J17751" i="4" l="1"/>
  <c r="J17752" i="4" l="1"/>
  <c r="J17753" i="4" l="1"/>
  <c r="J17754" i="4" l="1"/>
  <c r="J17755" i="4" l="1"/>
  <c r="J17756" i="4" l="1"/>
  <c r="J17757" i="4" l="1"/>
  <c r="J17758" i="4" l="1"/>
  <c r="J17759" i="4" l="1"/>
  <c r="J17760" i="4" l="1"/>
  <c r="J17761" i="4" l="1"/>
  <c r="J17762" i="4" l="1"/>
  <c r="J17763" i="4" l="1"/>
  <c r="J17764" i="4" l="1"/>
  <c r="J17765" i="4" l="1"/>
  <c r="J17766" i="4" l="1"/>
  <c r="J17767" i="4" l="1"/>
  <c r="J17768" i="4" l="1"/>
  <c r="J17769" i="4" l="1"/>
  <c r="J17770" i="4" l="1"/>
  <c r="J17771" i="4" l="1"/>
  <c r="J17772" i="4" l="1"/>
  <c r="J17773" i="4" l="1"/>
  <c r="J17774" i="4" l="1"/>
  <c r="J17775" i="4" l="1"/>
  <c r="J17776" i="4" l="1"/>
  <c r="J17777" i="4" l="1"/>
  <c r="J17778" i="4" l="1"/>
  <c r="J17779" i="4" l="1"/>
  <c r="J17780" i="4" l="1"/>
  <c r="J17781" i="4" l="1"/>
  <c r="J17782" i="4" l="1"/>
  <c r="J17783" i="4" l="1"/>
  <c r="J17784" i="4" l="1"/>
  <c r="J17785" i="4" l="1"/>
  <c r="J17786" i="4" l="1"/>
  <c r="J17787" i="4" l="1"/>
  <c r="J17788" i="4" l="1"/>
  <c r="J17789" i="4" l="1"/>
  <c r="J17790" i="4" l="1"/>
  <c r="J17791" i="4" l="1"/>
  <c r="J17792" i="4" l="1"/>
  <c r="J17793" i="4" l="1"/>
  <c r="J17794" i="4" l="1"/>
  <c r="J17795" i="4" l="1"/>
  <c r="J17796" i="4" l="1"/>
  <c r="J17797" i="4" l="1"/>
  <c r="J17798" i="4" l="1"/>
  <c r="J17799" i="4" l="1"/>
  <c r="J17800" i="4" l="1"/>
  <c r="J17801" i="4" l="1"/>
  <c r="J17802" i="4" l="1"/>
  <c r="J17803" i="4" l="1"/>
  <c r="J17804" i="4" l="1"/>
  <c r="J17805" i="4" l="1"/>
  <c r="J17806" i="4" l="1"/>
  <c r="J17807" i="4" l="1"/>
  <c r="J17808" i="4" l="1"/>
  <c r="J17809" i="4" l="1"/>
  <c r="J17810" i="4" l="1"/>
  <c r="J17811" i="4" l="1"/>
  <c r="J17812" i="4" l="1"/>
  <c r="J17813" i="4" l="1"/>
  <c r="J17814" i="4" l="1"/>
  <c r="J17815" i="4" l="1"/>
  <c r="J17816" i="4" l="1"/>
  <c r="J17817" i="4" l="1"/>
  <c r="J17818" i="4" l="1"/>
  <c r="J17819" i="4" l="1"/>
  <c r="J17820" i="4" l="1"/>
  <c r="J17821" i="4" l="1"/>
  <c r="J17822" i="4" l="1"/>
  <c r="J17823" i="4" l="1"/>
  <c r="J17824" i="4" l="1"/>
  <c r="J17825" i="4" l="1"/>
  <c r="J17826" i="4" l="1"/>
  <c r="J17827" i="4" l="1"/>
  <c r="J17828" i="4" l="1"/>
  <c r="J17829" i="4" l="1"/>
  <c r="J17830" i="4" l="1"/>
  <c r="J17831" i="4" l="1"/>
  <c r="J17832" i="4" l="1"/>
  <c r="J17833" i="4" l="1"/>
  <c r="J17834" i="4" l="1"/>
  <c r="J17835" i="4" l="1"/>
  <c r="J17836" i="4" l="1"/>
  <c r="J17837" i="4" l="1"/>
  <c r="J17838" i="4" l="1"/>
  <c r="J17839" i="4" l="1"/>
  <c r="J17840" i="4" l="1"/>
  <c r="J17841" i="4" l="1"/>
  <c r="J17842" i="4" l="1"/>
  <c r="J17843" i="4" l="1"/>
  <c r="J17844" i="4" l="1"/>
  <c r="J17845" i="4" l="1"/>
  <c r="J17846" i="4" l="1"/>
  <c r="J17847" i="4" l="1"/>
  <c r="J17848" i="4" l="1"/>
  <c r="J17849" i="4" l="1"/>
  <c r="J17850" i="4" l="1"/>
  <c r="J17851" i="4" l="1"/>
  <c r="J17852" i="4" l="1"/>
  <c r="J17853" i="4" l="1"/>
  <c r="J17854" i="4" l="1"/>
  <c r="J17855" i="4" l="1"/>
  <c r="J17856" i="4" l="1"/>
  <c r="J17857" i="4" l="1"/>
  <c r="J17858" i="4" l="1"/>
  <c r="J17859" i="4" l="1"/>
  <c r="J17860" i="4" l="1"/>
  <c r="J17861" i="4" l="1"/>
  <c r="J17862" i="4" l="1"/>
  <c r="J17863" i="4" l="1"/>
  <c r="J17864" i="4" l="1"/>
  <c r="J17865" i="4" l="1"/>
  <c r="J17866" i="4" l="1"/>
  <c r="J17867" i="4" l="1"/>
  <c r="J17868" i="4" l="1"/>
  <c r="J17869" i="4" l="1"/>
  <c r="J17870" i="4" l="1"/>
  <c r="J17871" i="4" l="1"/>
  <c r="J17872" i="4" l="1"/>
  <c r="J17873" i="4" l="1"/>
  <c r="J17874" i="4" l="1"/>
  <c r="J17875" i="4" l="1"/>
  <c r="J17876" i="4" l="1"/>
  <c r="J17877" i="4" l="1"/>
  <c r="J17878" i="4" l="1"/>
  <c r="J17879" i="4" l="1"/>
  <c r="J17880" i="4" l="1"/>
  <c r="J17881" i="4" l="1"/>
  <c r="J17882" i="4" l="1"/>
  <c r="J17883" i="4" l="1"/>
  <c r="J17884" i="4" l="1"/>
  <c r="J17885" i="4" l="1"/>
  <c r="J17886" i="4" l="1"/>
  <c r="J17887" i="4" l="1"/>
  <c r="J17888" i="4" l="1"/>
  <c r="J17889" i="4" l="1"/>
  <c r="J17890" i="4" l="1"/>
  <c r="J17891" i="4" l="1"/>
  <c r="J17892" i="4" l="1"/>
  <c r="J17893" i="4" l="1"/>
  <c r="J17894" i="4" l="1"/>
  <c r="J17895" i="4" l="1"/>
  <c r="J17896" i="4" l="1"/>
  <c r="J17897" i="4" l="1"/>
  <c r="J17898" i="4" l="1"/>
  <c r="J17899" i="4" l="1"/>
  <c r="J17900" i="4" l="1"/>
  <c r="J17901" i="4" l="1"/>
  <c r="J17902" i="4" l="1"/>
  <c r="J17903" i="4" l="1"/>
  <c r="J17904" i="4" l="1"/>
  <c r="J17905" i="4" l="1"/>
  <c r="J17906" i="4" l="1"/>
  <c r="J17907" i="4" l="1"/>
  <c r="J17908" i="4" l="1"/>
  <c r="J17909" i="4" l="1"/>
  <c r="J17910" i="4" l="1"/>
  <c r="J17911" i="4" l="1"/>
  <c r="J17912" i="4" l="1"/>
  <c r="J17913" i="4" l="1"/>
  <c r="J17914" i="4" l="1"/>
  <c r="J17915" i="4" l="1"/>
  <c r="J17916" i="4" l="1"/>
  <c r="J17917" i="4" l="1"/>
  <c r="J17918" i="4" l="1"/>
  <c r="J17919" i="4" l="1"/>
  <c r="J17920" i="4" l="1"/>
  <c r="J17921" i="4" l="1"/>
  <c r="J17922" i="4" l="1"/>
  <c r="J17923" i="4" l="1"/>
  <c r="J17924" i="4" l="1"/>
  <c r="J17925" i="4" l="1"/>
  <c r="J17926" i="4" l="1"/>
  <c r="J17927" i="4" l="1"/>
  <c r="J17928" i="4" l="1"/>
  <c r="J17929" i="4" l="1"/>
  <c r="J17930" i="4" l="1"/>
  <c r="J17931" i="4" l="1"/>
  <c r="J17932" i="4" l="1"/>
  <c r="J17933" i="4" l="1"/>
  <c r="J17934" i="4" l="1"/>
  <c r="J17935" i="4" l="1"/>
  <c r="J17936" i="4" l="1"/>
  <c r="J17937" i="4" l="1"/>
  <c r="J17938" i="4" l="1"/>
  <c r="J17939" i="4" l="1"/>
  <c r="J17940" i="4" l="1"/>
  <c r="J17941" i="4" l="1"/>
  <c r="J17942" i="4" l="1"/>
  <c r="J17943" i="4" l="1"/>
  <c r="J17944" i="4" l="1"/>
  <c r="J17945" i="4" l="1"/>
  <c r="J17946" i="4" l="1"/>
  <c r="J17947" i="4" l="1"/>
  <c r="J17948" i="4" l="1"/>
  <c r="J17949" i="4" l="1"/>
  <c r="J17950" i="4" l="1"/>
  <c r="J17951" i="4" l="1"/>
  <c r="J17952" i="4" l="1"/>
  <c r="J17953" i="4" l="1"/>
  <c r="J17954" i="4" l="1"/>
  <c r="J17955" i="4" l="1"/>
  <c r="J17956" i="4" l="1"/>
  <c r="J17957" i="4" l="1"/>
  <c r="J17958" i="4" l="1"/>
  <c r="J17959" i="4" l="1"/>
  <c r="J17960" i="4" l="1"/>
  <c r="J17961" i="4" l="1"/>
  <c r="J17962" i="4" l="1"/>
  <c r="J17963" i="4" l="1"/>
  <c r="J17964" i="4" l="1"/>
  <c r="J17965" i="4" l="1"/>
  <c r="J17966" i="4" l="1"/>
  <c r="J17967" i="4" l="1"/>
  <c r="J17968" i="4" l="1"/>
  <c r="J17969" i="4" l="1"/>
  <c r="J17970" i="4" l="1"/>
  <c r="J17971" i="4" l="1"/>
  <c r="J17972" i="4" l="1"/>
  <c r="J17973" i="4" l="1"/>
  <c r="J17974" i="4" l="1"/>
  <c r="J17975" i="4" l="1"/>
  <c r="J17976" i="4" l="1"/>
  <c r="J17977" i="4" l="1"/>
  <c r="J17978" i="4" l="1"/>
  <c r="J17979" i="4" l="1"/>
  <c r="J17980" i="4" l="1"/>
  <c r="J17981" i="4" l="1"/>
  <c r="J17982" i="4" l="1"/>
  <c r="J17983" i="4" l="1"/>
  <c r="J17984" i="4" s="1"/>
  <c r="J17985" i="4" l="1"/>
  <c r="L43" i="4"/>
  <c r="L44" i="4" s="1"/>
  <c r="L45" i="4" s="1"/>
  <c r="L46" i="4" s="1"/>
  <c r="L47" i="4" s="1"/>
  <c r="L48" i="4" s="1"/>
  <c r="L49" i="4" s="1"/>
  <c r="L50" i="4" s="1"/>
  <c r="L51" i="4" s="1"/>
  <c r="L52" i="4" s="1"/>
  <c r="L53" i="4" s="1"/>
  <c r="L54" i="4" s="1"/>
  <c r="L55" i="4" s="1"/>
  <c r="L56" i="4" s="1"/>
  <c r="L57" i="4" s="1"/>
  <c r="L58" i="4" s="1"/>
  <c r="L59" i="4" s="1"/>
  <c r="L60" i="4" s="1"/>
  <c r="L61" i="4" s="1"/>
  <c r="L62" i="4" s="1"/>
  <c r="L63" i="4" s="1"/>
  <c r="L64" i="4" s="1"/>
  <c r="L65" i="4" s="1"/>
  <c r="L66" i="4" s="1"/>
  <c r="L67" i="4" s="1"/>
  <c r="L68" i="4" s="1"/>
  <c r="L69" i="4" s="1"/>
  <c r="L70" i="4" s="1"/>
  <c r="L71" i="4" s="1"/>
  <c r="L72" i="4" s="1"/>
  <c r="L73" i="4" s="1"/>
  <c r="L74" i="4" s="1"/>
  <c r="L75" i="4" s="1"/>
  <c r="L76" i="4" s="1"/>
  <c r="L77" i="4" s="1"/>
  <c r="L78" i="4" s="1"/>
  <c r="L79" i="4" s="1"/>
  <c r="L80" i="4" s="1"/>
  <c r="L81" i="4" s="1"/>
  <c r="L82" i="4" s="1"/>
  <c r="L83" i="4" s="1"/>
  <c r="L84" i="4" s="1"/>
  <c r="L85" i="4" s="1"/>
  <c r="L86" i="4" s="1"/>
  <c r="L87" i="4" s="1"/>
  <c r="L88" i="4" s="1"/>
  <c r="L89" i="4" s="1"/>
  <c r="L90" i="4" s="1"/>
  <c r="L91" i="4" s="1"/>
  <c r="L92" i="4" s="1"/>
  <c r="L93" i="4" s="1"/>
  <c r="L94" i="4" s="1"/>
  <c r="L95" i="4" s="1"/>
  <c r="L96" i="4" s="1"/>
  <c r="L97" i="4" s="1"/>
  <c r="L98" i="4" s="1"/>
  <c r="L99" i="4" s="1"/>
  <c r="L100" i="4" s="1"/>
  <c r="L101" i="4" s="1"/>
  <c r="L102" i="4" s="1"/>
  <c r="L103" i="4" s="1"/>
  <c r="L104" i="4" s="1"/>
  <c r="L105" i="4" s="1"/>
  <c r="L106" i="4" s="1"/>
  <c r="L107" i="4" s="1"/>
  <c r="L108" i="4" s="1"/>
  <c r="L109" i="4" s="1"/>
  <c r="L110" i="4" s="1"/>
  <c r="L111" i="4" s="1"/>
  <c r="L112" i="4" s="1"/>
  <c r="L113" i="4" s="1"/>
  <c r="L114" i="4" s="1"/>
  <c r="L115" i="4" s="1"/>
  <c r="L116" i="4" s="1"/>
  <c r="L117" i="4" s="1"/>
  <c r="L118" i="4" s="1"/>
  <c r="L119" i="4" s="1"/>
  <c r="L120" i="4" s="1"/>
  <c r="L121" i="4" s="1"/>
  <c r="L122" i="4" s="1"/>
  <c r="L123" i="4" s="1"/>
  <c r="L124" i="4" s="1"/>
  <c r="L125" i="4" s="1"/>
  <c r="L126" i="4" s="1"/>
  <c r="L127" i="4" s="1"/>
  <c r="L128" i="4" s="1"/>
  <c r="L129" i="4" s="1"/>
  <c r="L130" i="4" s="1"/>
  <c r="L131" i="4" s="1"/>
  <c r="L132" i="4" s="1"/>
  <c r="L133" i="4" s="1"/>
  <c r="L134" i="4" s="1"/>
  <c r="L135" i="4" s="1"/>
  <c r="L136" i="4" s="1"/>
  <c r="L137" i="4" s="1"/>
  <c r="L138" i="4" s="1"/>
  <c r="L139" i="4" s="1"/>
  <c r="L140" i="4" s="1"/>
  <c r="L141" i="4" s="1"/>
  <c r="L142" i="4" s="1"/>
  <c r="L143" i="4" s="1"/>
  <c r="L144" i="4" s="1"/>
  <c r="L145" i="4" s="1"/>
  <c r="L146" i="4" s="1"/>
  <c r="L147" i="4" s="1"/>
  <c r="L148" i="4" s="1"/>
  <c r="L149" i="4" s="1"/>
  <c r="L150" i="4" s="1"/>
  <c r="L151" i="4" s="1"/>
  <c r="L152" i="4" s="1"/>
  <c r="L153" i="4" s="1"/>
  <c r="L154" i="4" s="1"/>
  <c r="L155" i="4" s="1"/>
  <c r="L156" i="4" s="1"/>
  <c r="L157" i="4" s="1"/>
  <c r="L158" i="4" s="1"/>
  <c r="L159" i="4" s="1"/>
  <c r="L160" i="4" s="1"/>
  <c r="L161" i="4" s="1"/>
  <c r="L162" i="4" s="1"/>
  <c r="L163" i="4" s="1"/>
  <c r="L164" i="4" s="1"/>
  <c r="L165" i="4" s="1"/>
  <c r="L166" i="4" s="1"/>
  <c r="L167" i="4" s="1"/>
  <c r="L168" i="4" s="1"/>
  <c r="L169" i="4" s="1"/>
  <c r="L170" i="4" s="1"/>
  <c r="L171" i="4" s="1"/>
  <c r="L172" i="4" s="1"/>
  <c r="L173" i="4" s="1"/>
  <c r="L174" i="4" s="1"/>
  <c r="L175" i="4" s="1"/>
  <c r="L176" i="4" s="1"/>
  <c r="L177" i="4" s="1"/>
  <c r="L178" i="4" s="1"/>
  <c r="L179" i="4" s="1"/>
  <c r="L180" i="4" s="1"/>
  <c r="L181" i="4" s="1"/>
  <c r="L182" i="4" s="1"/>
  <c r="L183" i="4" s="1"/>
  <c r="L184" i="4" s="1"/>
  <c r="L185" i="4" s="1"/>
  <c r="L186" i="4" s="1"/>
  <c r="L187" i="4" s="1"/>
  <c r="L188" i="4" s="1"/>
  <c r="L189" i="4" s="1"/>
  <c r="L190" i="4" s="1"/>
  <c r="L191" i="4" s="1"/>
  <c r="L192" i="4" s="1"/>
  <c r="L193" i="4" s="1"/>
  <c r="L194" i="4" s="1"/>
  <c r="L195" i="4" s="1"/>
  <c r="L196" i="4" s="1"/>
  <c r="L197" i="4" s="1"/>
  <c r="L198" i="4" s="1"/>
  <c r="L199" i="4" s="1"/>
  <c r="L200" i="4" s="1"/>
  <c r="L201" i="4" s="1"/>
  <c r="L202" i="4" s="1"/>
  <c r="L203" i="4" s="1"/>
  <c r="L204" i="4" s="1"/>
  <c r="L205" i="4" s="1"/>
  <c r="L206" i="4" s="1"/>
  <c r="L207" i="4" s="1"/>
  <c r="L208" i="4" s="1"/>
  <c r="L209" i="4" s="1"/>
  <c r="L210" i="4" s="1"/>
  <c r="L211" i="4" s="1"/>
  <c r="L212" i="4" s="1"/>
  <c r="L213" i="4" s="1"/>
  <c r="L214" i="4" s="1"/>
  <c r="L215" i="4" s="1"/>
  <c r="L216" i="4" s="1"/>
  <c r="L217" i="4" s="1"/>
  <c r="L218" i="4" s="1"/>
  <c r="L219" i="4" s="1"/>
  <c r="L220" i="4" s="1"/>
  <c r="L221" i="4" s="1"/>
  <c r="L222" i="4" s="1"/>
  <c r="L223" i="4" s="1"/>
  <c r="L224" i="4" s="1"/>
  <c r="L225" i="4" s="1"/>
  <c r="L226" i="4" s="1"/>
  <c r="L227" i="4" s="1"/>
  <c r="L228" i="4" s="1"/>
  <c r="L229" i="4" s="1"/>
  <c r="L230" i="4" s="1"/>
  <c r="L231" i="4" s="1"/>
  <c r="L232" i="4" s="1"/>
  <c r="L233" i="4" s="1"/>
  <c r="L234" i="4" s="1"/>
  <c r="L235" i="4" s="1"/>
  <c r="L236" i="4" s="1"/>
  <c r="L237" i="4" s="1"/>
  <c r="L238" i="4" s="1"/>
  <c r="L239" i="4" s="1"/>
  <c r="L240" i="4" s="1"/>
  <c r="L241" i="4" s="1"/>
  <c r="L242" i="4" s="1"/>
  <c r="L243" i="4" s="1"/>
  <c r="L244" i="4" s="1"/>
  <c r="L245" i="4" s="1"/>
  <c r="L246" i="4" s="1"/>
  <c r="L247" i="4" s="1"/>
  <c r="L248" i="4" s="1"/>
  <c r="L249" i="4" s="1"/>
  <c r="L250" i="4" s="1"/>
  <c r="L251" i="4" s="1"/>
  <c r="L252" i="4" s="1"/>
  <c r="L253" i="4" s="1"/>
  <c r="L254" i="4" s="1"/>
  <c r="L255" i="4" s="1"/>
  <c r="L256" i="4" s="1"/>
  <c r="L257" i="4" s="1"/>
  <c r="L258" i="4" s="1"/>
  <c r="L259" i="4" s="1"/>
  <c r="L260" i="4" s="1"/>
  <c r="L261" i="4" s="1"/>
  <c r="L262" i="4" s="1"/>
  <c r="L263" i="4" s="1"/>
  <c r="L264" i="4" s="1"/>
  <c r="L265" i="4" s="1"/>
  <c r="L266" i="4" s="1"/>
  <c r="L267" i="4" s="1"/>
  <c r="L268" i="4" s="1"/>
  <c r="L269" i="4" s="1"/>
  <c r="L270" i="4" s="1"/>
  <c r="L271" i="4" s="1"/>
  <c r="L272" i="4" s="1"/>
  <c r="L273" i="4" s="1"/>
  <c r="L274" i="4" s="1"/>
  <c r="L275" i="4" s="1"/>
  <c r="L276" i="4" s="1"/>
  <c r="L277" i="4" s="1"/>
  <c r="L278" i="4" s="1"/>
  <c r="L279" i="4" s="1"/>
  <c r="L280" i="4" s="1"/>
  <c r="L281" i="4" s="1"/>
  <c r="L282" i="4" s="1"/>
  <c r="L283" i="4" s="1"/>
  <c r="L284" i="4" s="1"/>
  <c r="L285" i="4" s="1"/>
  <c r="L286" i="4" s="1"/>
  <c r="L287" i="4" s="1"/>
  <c r="L288" i="4" s="1"/>
  <c r="L289" i="4" s="1"/>
  <c r="L290" i="4" s="1"/>
  <c r="L291" i="4" s="1"/>
  <c r="L292" i="4" s="1"/>
  <c r="L293" i="4" s="1"/>
  <c r="L294" i="4" s="1"/>
  <c r="L295" i="4" s="1"/>
  <c r="L296" i="4" s="1"/>
  <c r="L297" i="4" s="1"/>
  <c r="L298" i="4" s="1"/>
  <c r="L299" i="4" s="1"/>
  <c r="L300" i="4" s="1"/>
  <c r="L301" i="4" s="1"/>
  <c r="L302" i="4" s="1"/>
  <c r="L303" i="4" s="1"/>
  <c r="L304" i="4" s="1"/>
  <c r="L305" i="4" s="1"/>
  <c r="L306" i="4" s="1"/>
  <c r="L307" i="4" s="1"/>
  <c r="L308" i="4" s="1"/>
  <c r="L309" i="4" s="1"/>
  <c r="L310" i="4" s="1"/>
  <c r="L311" i="4" s="1"/>
  <c r="L312" i="4" s="1"/>
  <c r="L313" i="4" s="1"/>
  <c r="L314" i="4" s="1"/>
  <c r="L315" i="4" s="1"/>
  <c r="L316" i="4" s="1"/>
  <c r="L317" i="4" s="1"/>
  <c r="L318" i="4" s="1"/>
  <c r="L319" i="4" s="1"/>
  <c r="L320" i="4" s="1"/>
  <c r="L321" i="4" s="1"/>
  <c r="L322" i="4" s="1"/>
  <c r="L323" i="4" s="1"/>
  <c r="L324" i="4" s="1"/>
  <c r="L325" i="4" s="1"/>
  <c r="L326" i="4" s="1"/>
  <c r="L327" i="4" s="1"/>
  <c r="L328" i="4" s="1"/>
  <c r="L329" i="4" s="1"/>
  <c r="L330" i="4" s="1"/>
  <c r="L331" i="4" s="1"/>
  <c r="L332" i="4" s="1"/>
  <c r="L333" i="4" s="1"/>
  <c r="L334" i="4" s="1"/>
  <c r="L335" i="4" s="1"/>
  <c r="L336" i="4" s="1"/>
  <c r="L337" i="4" s="1"/>
  <c r="L338" i="4" s="1"/>
  <c r="L339" i="4" s="1"/>
  <c r="L340" i="4" s="1"/>
  <c r="L341" i="4" s="1"/>
  <c r="L342" i="4" s="1"/>
  <c r="L343" i="4" s="1"/>
  <c r="L344" i="4" s="1"/>
  <c r="L345" i="4" s="1"/>
  <c r="L346" i="4" s="1"/>
  <c r="L347" i="4" s="1"/>
  <c r="L348" i="4" s="1"/>
  <c r="L349" i="4" s="1"/>
  <c r="L350" i="4" s="1"/>
  <c r="L351" i="4" s="1"/>
  <c r="L352" i="4" s="1"/>
  <c r="L353" i="4" s="1"/>
  <c r="L354" i="4" s="1"/>
  <c r="L355" i="4" s="1"/>
  <c r="L356" i="4" s="1"/>
  <c r="L357" i="4" s="1"/>
  <c r="L358" i="4" s="1"/>
  <c r="L359" i="4" s="1"/>
  <c r="L360" i="4" s="1"/>
  <c r="L361" i="4" s="1"/>
  <c r="L362" i="4" s="1"/>
  <c r="L363" i="4" s="1"/>
  <c r="L364" i="4" s="1"/>
  <c r="L365" i="4" s="1"/>
  <c r="L366" i="4" s="1"/>
  <c r="L367" i="4" s="1"/>
  <c r="L368" i="4" s="1"/>
  <c r="L369" i="4" s="1"/>
  <c r="L370" i="4" s="1"/>
  <c r="L371" i="4" s="1"/>
  <c r="L372" i="4" s="1"/>
  <c r="L373" i="4" s="1"/>
  <c r="L374" i="4" s="1"/>
  <c r="L375" i="4" s="1"/>
  <c r="L376" i="4" s="1"/>
  <c r="L377" i="4" s="1"/>
  <c r="L378" i="4" s="1"/>
  <c r="L379" i="4" s="1"/>
  <c r="L380" i="4" s="1"/>
  <c r="L381" i="4" s="1"/>
  <c r="L382" i="4" s="1"/>
  <c r="L383" i="4" s="1"/>
  <c r="L384" i="4" s="1"/>
  <c r="L385" i="4" s="1"/>
  <c r="L386" i="4" s="1"/>
  <c r="L387" i="4" s="1"/>
  <c r="L388" i="4" s="1"/>
  <c r="L389" i="4" s="1"/>
  <c r="L390" i="4" s="1"/>
  <c r="L391" i="4" s="1"/>
  <c r="L392" i="4" s="1"/>
  <c r="L393" i="4" s="1"/>
  <c r="L394" i="4" s="1"/>
  <c r="L395" i="4" s="1"/>
  <c r="L396" i="4" s="1"/>
  <c r="L397" i="4" s="1"/>
  <c r="L398" i="4" s="1"/>
  <c r="L399" i="4" s="1"/>
  <c r="L400" i="4" s="1"/>
  <c r="L401" i="4" s="1"/>
  <c r="L402" i="4" s="1"/>
  <c r="L403" i="4" s="1"/>
  <c r="L404" i="4" s="1"/>
  <c r="L405" i="4" s="1"/>
  <c r="L406" i="4" s="1"/>
  <c r="L407" i="4" s="1"/>
  <c r="L408" i="4" s="1"/>
  <c r="L409" i="4" s="1"/>
  <c r="L410" i="4" s="1"/>
  <c r="L411" i="4" s="1"/>
  <c r="L412" i="4" s="1"/>
  <c r="L413" i="4" s="1"/>
  <c r="L414" i="4" s="1"/>
  <c r="L415" i="4" s="1"/>
  <c r="L416" i="4" s="1"/>
  <c r="L417" i="4" s="1"/>
  <c r="L418" i="4" s="1"/>
  <c r="L419" i="4" s="1"/>
  <c r="L420" i="4" s="1"/>
  <c r="L421" i="4" s="1"/>
  <c r="L422" i="4" s="1"/>
  <c r="L423" i="4" s="1"/>
  <c r="L424" i="4" s="1"/>
  <c r="L425" i="4" s="1"/>
  <c r="L426" i="4" s="1"/>
  <c r="L427" i="4" s="1"/>
  <c r="L428" i="4" s="1"/>
  <c r="L429" i="4" s="1"/>
  <c r="L430" i="4" s="1"/>
  <c r="L431" i="4" s="1"/>
  <c r="L432" i="4" s="1"/>
  <c r="L433" i="4" s="1"/>
  <c r="L434" i="4" s="1"/>
  <c r="L435" i="4" s="1"/>
  <c r="L436" i="4" s="1"/>
  <c r="L437" i="4" s="1"/>
  <c r="L438" i="4" s="1"/>
  <c r="L439" i="4" s="1"/>
  <c r="L440" i="4" s="1"/>
  <c r="L441" i="4" s="1"/>
  <c r="L442" i="4" s="1"/>
  <c r="L443" i="4" s="1"/>
  <c r="L444" i="4" s="1"/>
  <c r="L445" i="4" s="1"/>
  <c r="L446" i="4" s="1"/>
  <c r="L447" i="4" s="1"/>
  <c r="L448" i="4" s="1"/>
  <c r="L449" i="4" s="1"/>
  <c r="L450" i="4" s="1"/>
  <c r="L451" i="4" s="1"/>
  <c r="L452" i="4" s="1"/>
  <c r="L453" i="4" s="1"/>
  <c r="L454" i="4" s="1"/>
  <c r="L455" i="4" s="1"/>
  <c r="L456" i="4" s="1"/>
  <c r="L457" i="4" s="1"/>
  <c r="L458" i="4" s="1"/>
  <c r="L459" i="4" s="1"/>
  <c r="L460" i="4" s="1"/>
  <c r="L461" i="4" s="1"/>
  <c r="L462" i="4" s="1"/>
  <c r="L463" i="4" s="1"/>
  <c r="L464" i="4" s="1"/>
  <c r="L465" i="4" s="1"/>
  <c r="L466" i="4" s="1"/>
  <c r="L467" i="4" s="1"/>
  <c r="L468" i="4" s="1"/>
  <c r="L469" i="4" s="1"/>
  <c r="L470" i="4" s="1"/>
  <c r="L471" i="4" s="1"/>
  <c r="L472" i="4" s="1"/>
  <c r="L473" i="4" s="1"/>
  <c r="L474" i="4" s="1"/>
  <c r="L475" i="4" s="1"/>
  <c r="L476" i="4" s="1"/>
  <c r="L477" i="4" s="1"/>
  <c r="L478" i="4" s="1"/>
  <c r="L479" i="4" s="1"/>
  <c r="L480" i="4" s="1"/>
  <c r="L481" i="4" s="1"/>
  <c r="L482" i="4" s="1"/>
  <c r="L483" i="4" s="1"/>
  <c r="L484" i="4" s="1"/>
  <c r="L485" i="4" s="1"/>
  <c r="L486" i="4" s="1"/>
  <c r="L487" i="4" s="1"/>
  <c r="L488" i="4" s="1"/>
  <c r="L489" i="4" s="1"/>
  <c r="L490" i="4" s="1"/>
  <c r="L491" i="4" s="1"/>
  <c r="L492" i="4" s="1"/>
  <c r="L493" i="4" s="1"/>
  <c r="L494" i="4" s="1"/>
  <c r="L495" i="4" s="1"/>
  <c r="L496" i="4" s="1"/>
  <c r="L497" i="4" s="1"/>
  <c r="L498" i="4" s="1"/>
  <c r="L499" i="4" s="1"/>
  <c r="L500" i="4" s="1"/>
  <c r="L501" i="4" s="1"/>
  <c r="L502" i="4" s="1"/>
  <c r="L503" i="4" s="1"/>
  <c r="L504" i="4" s="1"/>
  <c r="L505" i="4" s="1"/>
  <c r="L506" i="4" s="1"/>
  <c r="L507" i="4" s="1"/>
  <c r="L508" i="4" s="1"/>
  <c r="L509" i="4" s="1"/>
  <c r="L510" i="4" s="1"/>
  <c r="L511" i="4" s="1"/>
  <c r="L512" i="4" s="1"/>
  <c r="L513" i="4" s="1"/>
  <c r="L514" i="4" s="1"/>
  <c r="L515" i="4" s="1"/>
  <c r="L516" i="4" s="1"/>
  <c r="L517" i="4" s="1"/>
  <c r="L518" i="4" s="1"/>
  <c r="L519" i="4" s="1"/>
  <c r="L520" i="4" s="1"/>
  <c r="L521" i="4" s="1"/>
  <c r="L522" i="4" s="1"/>
  <c r="L523" i="4" s="1"/>
  <c r="L524" i="4" s="1"/>
  <c r="L525" i="4" s="1"/>
  <c r="L526" i="4" s="1"/>
  <c r="L527" i="4" s="1"/>
  <c r="L528" i="4" s="1"/>
  <c r="L529" i="4" s="1"/>
  <c r="L530" i="4" s="1"/>
  <c r="L531" i="4" s="1"/>
  <c r="L532" i="4" s="1"/>
  <c r="L533" i="4" s="1"/>
  <c r="L534" i="4" s="1"/>
  <c r="L535" i="4" s="1"/>
  <c r="L536" i="4" s="1"/>
  <c r="L537" i="4" s="1"/>
  <c r="L538" i="4" s="1"/>
  <c r="L539" i="4" s="1"/>
  <c r="L540" i="4" s="1"/>
  <c r="L541" i="4" s="1"/>
  <c r="L542" i="4" s="1"/>
  <c r="L543" i="4" s="1"/>
  <c r="L544" i="4" s="1"/>
  <c r="L545" i="4" s="1"/>
  <c r="L546" i="4" s="1"/>
  <c r="L547" i="4" s="1"/>
  <c r="L548" i="4" s="1"/>
  <c r="L549" i="4" s="1"/>
  <c r="L550" i="4" s="1"/>
  <c r="L551" i="4" s="1"/>
  <c r="L552" i="4" s="1"/>
  <c r="L553" i="4" s="1"/>
  <c r="L554" i="4" s="1"/>
  <c r="L555" i="4" s="1"/>
  <c r="L556" i="4" s="1"/>
  <c r="L557" i="4" s="1"/>
  <c r="L558" i="4" s="1"/>
  <c r="L559" i="4" s="1"/>
  <c r="L560" i="4" s="1"/>
  <c r="L561" i="4" s="1"/>
  <c r="L562" i="4" s="1"/>
  <c r="L563" i="4" s="1"/>
  <c r="L564" i="4" s="1"/>
  <c r="L565" i="4" s="1"/>
  <c r="M170" i="4"/>
  <c r="M162" i="4"/>
  <c r="M154" i="4"/>
  <c r="M146" i="4"/>
  <c r="M138" i="4"/>
  <c r="M130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2" i="4"/>
  <c r="M51" i="4"/>
  <c r="M50" i="4"/>
  <c r="M49" i="4"/>
  <c r="M48" i="4"/>
  <c r="M47" i="4"/>
  <c r="M46" i="4"/>
  <c r="M45" i="4"/>
  <c r="M44" i="4"/>
  <c r="M53" i="4"/>
  <c r="M43" i="4"/>
  <c r="M215" i="4" l="1"/>
  <c r="M178" i="4"/>
  <c r="M235" i="4"/>
  <c r="M299" i="4"/>
  <c r="M347" i="4"/>
  <c r="M503" i="4"/>
  <c r="M124" i="4"/>
  <c r="M132" i="4"/>
  <c r="M140" i="4"/>
  <c r="M148" i="4"/>
  <c r="M156" i="4"/>
  <c r="M164" i="4"/>
  <c r="M172" i="4"/>
  <c r="M180" i="4"/>
  <c r="M188" i="4"/>
  <c r="M196" i="4"/>
  <c r="M204" i="4"/>
  <c r="M212" i="4"/>
  <c r="M221" i="4"/>
  <c r="M229" i="4"/>
  <c r="M237" i="4"/>
  <c r="M245" i="4"/>
  <c r="M253" i="4"/>
  <c r="M261" i="4"/>
  <c r="M269" i="4"/>
  <c r="M277" i="4"/>
  <c r="M285" i="4"/>
  <c r="M293" i="4"/>
  <c r="M301" i="4"/>
  <c r="M309" i="4"/>
  <c r="M317" i="4"/>
  <c r="M325" i="4"/>
  <c r="M333" i="4"/>
  <c r="M341" i="4"/>
  <c r="M349" i="4"/>
  <c r="M357" i="4"/>
  <c r="M365" i="4"/>
  <c r="M373" i="4"/>
  <c r="M381" i="4"/>
  <c r="M389" i="4"/>
  <c r="M397" i="4"/>
  <c r="M405" i="4"/>
  <c r="M413" i="4"/>
  <c r="M421" i="4"/>
  <c r="M429" i="4"/>
  <c r="M437" i="4"/>
  <c r="M445" i="4"/>
  <c r="M455" i="4"/>
  <c r="M479" i="4"/>
  <c r="M511" i="4"/>
  <c r="M543" i="4"/>
  <c r="M210" i="4"/>
  <c r="M243" i="4"/>
  <c r="M283" i="4"/>
  <c r="M323" i="4"/>
  <c r="M379" i="4"/>
  <c r="M403" i="4"/>
  <c r="M411" i="4"/>
  <c r="M419" i="4"/>
  <c r="M443" i="4"/>
  <c r="M125" i="4"/>
  <c r="M133" i="4"/>
  <c r="M141" i="4"/>
  <c r="M149" i="4"/>
  <c r="M157" i="4"/>
  <c r="M165" i="4"/>
  <c r="M173" i="4"/>
  <c r="M181" i="4"/>
  <c r="M189" i="4"/>
  <c r="M197" i="4"/>
  <c r="M205" i="4"/>
  <c r="M213" i="4"/>
  <c r="M222" i="4"/>
  <c r="M230" i="4"/>
  <c r="M238" i="4"/>
  <c r="M246" i="4"/>
  <c r="M254" i="4"/>
  <c r="M262" i="4"/>
  <c r="M270" i="4"/>
  <c r="M278" i="4"/>
  <c r="M286" i="4"/>
  <c r="M294" i="4"/>
  <c r="M302" i="4"/>
  <c r="M310" i="4"/>
  <c r="M318" i="4"/>
  <c r="M326" i="4"/>
  <c r="M334" i="4"/>
  <c r="M342" i="4"/>
  <c r="M350" i="4"/>
  <c r="M358" i="4"/>
  <c r="M366" i="4"/>
  <c r="M374" i="4"/>
  <c r="M382" i="4"/>
  <c r="M390" i="4"/>
  <c r="M398" i="4"/>
  <c r="M406" i="4"/>
  <c r="M414" i="4"/>
  <c r="M422" i="4"/>
  <c r="M430" i="4"/>
  <c r="M438" i="4"/>
  <c r="M446" i="4"/>
  <c r="M457" i="4"/>
  <c r="M481" i="4"/>
  <c r="M513" i="4"/>
  <c r="M545" i="4"/>
  <c r="M227" i="4"/>
  <c r="M267" i="4"/>
  <c r="M315" i="4"/>
  <c r="M363" i="4"/>
  <c r="M395" i="4"/>
  <c r="M427" i="4"/>
  <c r="M126" i="4"/>
  <c r="M134" i="4"/>
  <c r="M142" i="4"/>
  <c r="M150" i="4"/>
  <c r="M158" i="4"/>
  <c r="M166" i="4"/>
  <c r="M174" i="4"/>
  <c r="M182" i="4"/>
  <c r="M190" i="4"/>
  <c r="M198" i="4"/>
  <c r="M206" i="4"/>
  <c r="M214" i="4"/>
  <c r="M223" i="4"/>
  <c r="M231" i="4"/>
  <c r="M239" i="4"/>
  <c r="M247" i="4"/>
  <c r="M255" i="4"/>
  <c r="M263" i="4"/>
  <c r="M271" i="4"/>
  <c r="M279" i="4"/>
  <c r="M287" i="4"/>
  <c r="M295" i="4"/>
  <c r="M303" i="4"/>
  <c r="M311" i="4"/>
  <c r="M319" i="4"/>
  <c r="M327" i="4"/>
  <c r="M335" i="4"/>
  <c r="M343" i="4"/>
  <c r="M351" i="4"/>
  <c r="M359" i="4"/>
  <c r="M367" i="4"/>
  <c r="M375" i="4"/>
  <c r="M383" i="4"/>
  <c r="M391" i="4"/>
  <c r="M399" i="4"/>
  <c r="M407" i="4"/>
  <c r="M415" i="4"/>
  <c r="M423" i="4"/>
  <c r="M431" i="4"/>
  <c r="M439" i="4"/>
  <c r="M447" i="4"/>
  <c r="M458" i="4"/>
  <c r="M487" i="4"/>
  <c r="M519" i="4"/>
  <c r="M551" i="4"/>
  <c r="M202" i="4"/>
  <c r="M259" i="4"/>
  <c r="M307" i="4"/>
  <c r="M339" i="4"/>
  <c r="M387" i="4"/>
  <c r="M435" i="4"/>
  <c r="M127" i="4"/>
  <c r="M135" i="4"/>
  <c r="M143" i="4"/>
  <c r="M151" i="4"/>
  <c r="M159" i="4"/>
  <c r="M167" i="4"/>
  <c r="M175" i="4"/>
  <c r="M183" i="4"/>
  <c r="M191" i="4"/>
  <c r="M199" i="4"/>
  <c r="M207" i="4"/>
  <c r="M216" i="4"/>
  <c r="M224" i="4"/>
  <c r="M232" i="4"/>
  <c r="M240" i="4"/>
  <c r="M248" i="4"/>
  <c r="M256" i="4"/>
  <c r="M264" i="4"/>
  <c r="M272" i="4"/>
  <c r="M280" i="4"/>
  <c r="M288" i="4"/>
  <c r="M296" i="4"/>
  <c r="M304" i="4"/>
  <c r="M312" i="4"/>
  <c r="M320" i="4"/>
  <c r="M328" i="4"/>
  <c r="M336" i="4"/>
  <c r="M344" i="4"/>
  <c r="M352" i="4"/>
  <c r="M360" i="4"/>
  <c r="M368" i="4"/>
  <c r="M376" i="4"/>
  <c r="M384" i="4"/>
  <c r="M392" i="4"/>
  <c r="M400" i="4"/>
  <c r="M408" i="4"/>
  <c r="M416" i="4"/>
  <c r="M424" i="4"/>
  <c r="M432" i="4"/>
  <c r="M440" i="4"/>
  <c r="M449" i="4"/>
  <c r="M459" i="4"/>
  <c r="M489" i="4"/>
  <c r="M521" i="4"/>
  <c r="M553" i="4"/>
  <c r="M219" i="4"/>
  <c r="M291" i="4"/>
  <c r="M371" i="4"/>
  <c r="M453" i="4"/>
  <c r="M128" i="4"/>
  <c r="M136" i="4"/>
  <c r="M144" i="4"/>
  <c r="M152" i="4"/>
  <c r="M160" i="4"/>
  <c r="M168" i="4"/>
  <c r="M176" i="4"/>
  <c r="M184" i="4"/>
  <c r="M192" i="4"/>
  <c r="M200" i="4"/>
  <c r="M208" i="4"/>
  <c r="M217" i="4"/>
  <c r="M225" i="4"/>
  <c r="M233" i="4"/>
  <c r="M241" i="4"/>
  <c r="M249" i="4"/>
  <c r="M257" i="4"/>
  <c r="M265" i="4"/>
  <c r="M273" i="4"/>
  <c r="M281" i="4"/>
  <c r="M289" i="4"/>
  <c r="M297" i="4"/>
  <c r="M305" i="4"/>
  <c r="M313" i="4"/>
  <c r="M321" i="4"/>
  <c r="M329" i="4"/>
  <c r="M337" i="4"/>
  <c r="M345" i="4"/>
  <c r="M353" i="4"/>
  <c r="M361" i="4"/>
  <c r="M369" i="4"/>
  <c r="M377" i="4"/>
  <c r="M385" i="4"/>
  <c r="M393" i="4"/>
  <c r="M401" i="4"/>
  <c r="M409" i="4"/>
  <c r="M417" i="4"/>
  <c r="M425" i="4"/>
  <c r="M433" i="4"/>
  <c r="M441" i="4"/>
  <c r="M450" i="4"/>
  <c r="M463" i="4"/>
  <c r="M495" i="4"/>
  <c r="M527" i="4"/>
  <c r="M559" i="4"/>
  <c r="M194" i="4"/>
  <c r="M275" i="4"/>
  <c r="M355" i="4"/>
  <c r="M471" i="4"/>
  <c r="M129" i="4"/>
  <c r="M137" i="4"/>
  <c r="M145" i="4"/>
  <c r="M153" i="4"/>
  <c r="M161" i="4"/>
  <c r="M169" i="4"/>
  <c r="M177" i="4"/>
  <c r="M185" i="4"/>
  <c r="M193" i="4"/>
  <c r="M201" i="4"/>
  <c r="M209" i="4"/>
  <c r="M218" i="4"/>
  <c r="M226" i="4"/>
  <c r="M234" i="4"/>
  <c r="M242" i="4"/>
  <c r="M250" i="4"/>
  <c r="M258" i="4"/>
  <c r="M266" i="4"/>
  <c r="M274" i="4"/>
  <c r="M282" i="4"/>
  <c r="M290" i="4"/>
  <c r="M298" i="4"/>
  <c r="M306" i="4"/>
  <c r="M314" i="4"/>
  <c r="M322" i="4"/>
  <c r="M330" i="4"/>
  <c r="M338" i="4"/>
  <c r="M346" i="4"/>
  <c r="M354" i="4"/>
  <c r="M362" i="4"/>
  <c r="M370" i="4"/>
  <c r="M378" i="4"/>
  <c r="M386" i="4"/>
  <c r="M394" i="4"/>
  <c r="M402" i="4"/>
  <c r="M410" i="4"/>
  <c r="M418" i="4"/>
  <c r="M426" i="4"/>
  <c r="M434" i="4"/>
  <c r="M442" i="4"/>
  <c r="M451" i="4"/>
  <c r="M465" i="4"/>
  <c r="M497" i="4"/>
  <c r="M529" i="4"/>
  <c r="M561" i="4"/>
  <c r="M186" i="4"/>
  <c r="M251" i="4"/>
  <c r="M331" i="4"/>
  <c r="M535" i="4"/>
  <c r="M123" i="4"/>
  <c r="M131" i="4"/>
  <c r="M139" i="4"/>
  <c r="M147" i="4"/>
  <c r="M155" i="4"/>
  <c r="M163" i="4"/>
  <c r="M171" i="4"/>
  <c r="M179" i="4"/>
  <c r="M187" i="4"/>
  <c r="M195" i="4"/>
  <c r="M203" i="4"/>
  <c r="M211" i="4"/>
  <c r="M220" i="4"/>
  <c r="M228" i="4"/>
  <c r="M236" i="4"/>
  <c r="M244" i="4"/>
  <c r="M252" i="4"/>
  <c r="M260" i="4"/>
  <c r="M268" i="4"/>
  <c r="M276" i="4"/>
  <c r="M284" i="4"/>
  <c r="M292" i="4"/>
  <c r="M300" i="4"/>
  <c r="M308" i="4"/>
  <c r="M316" i="4"/>
  <c r="M324" i="4"/>
  <c r="M332" i="4"/>
  <c r="M340" i="4"/>
  <c r="M348" i="4"/>
  <c r="M356" i="4"/>
  <c r="M364" i="4"/>
  <c r="M372" i="4"/>
  <c r="M380" i="4"/>
  <c r="M388" i="4"/>
  <c r="M396" i="4"/>
  <c r="M404" i="4"/>
  <c r="M412" i="4"/>
  <c r="M420" i="4"/>
  <c r="M428" i="4"/>
  <c r="M436" i="4"/>
  <c r="M444" i="4"/>
  <c r="M454" i="4"/>
  <c r="M473" i="4"/>
  <c r="M505" i="4"/>
  <c r="M537" i="4"/>
  <c r="M466" i="4"/>
  <c r="M474" i="4"/>
  <c r="M482" i="4"/>
  <c r="M490" i="4"/>
  <c r="M498" i="4"/>
  <c r="M506" i="4"/>
  <c r="M514" i="4"/>
  <c r="M522" i="4"/>
  <c r="M530" i="4"/>
  <c r="M538" i="4"/>
  <c r="M546" i="4"/>
  <c r="M554" i="4"/>
  <c r="M562" i="4"/>
  <c r="M467" i="4"/>
  <c r="M475" i="4"/>
  <c r="M483" i="4"/>
  <c r="M491" i="4"/>
  <c r="M499" i="4"/>
  <c r="M507" i="4"/>
  <c r="M515" i="4"/>
  <c r="M523" i="4"/>
  <c r="M531" i="4"/>
  <c r="M539" i="4"/>
  <c r="M547" i="4"/>
  <c r="M555" i="4"/>
  <c r="M563" i="4"/>
  <c r="M452" i="4"/>
  <c r="M460" i="4"/>
  <c r="M468" i="4"/>
  <c r="M476" i="4"/>
  <c r="M484" i="4"/>
  <c r="M492" i="4"/>
  <c r="M500" i="4"/>
  <c r="M508" i="4"/>
  <c r="M516" i="4"/>
  <c r="M524" i="4"/>
  <c r="M532" i="4"/>
  <c r="M540" i="4"/>
  <c r="M548" i="4"/>
  <c r="M556" i="4"/>
  <c r="M564" i="4"/>
  <c r="M461" i="4"/>
  <c r="M469" i="4"/>
  <c r="M477" i="4"/>
  <c r="M485" i="4"/>
  <c r="M493" i="4"/>
  <c r="M501" i="4"/>
  <c r="M509" i="4"/>
  <c r="M517" i="4"/>
  <c r="M525" i="4"/>
  <c r="M533" i="4"/>
  <c r="M541" i="4"/>
  <c r="M549" i="4"/>
  <c r="M557" i="4"/>
  <c r="M462" i="4"/>
  <c r="M470" i="4"/>
  <c r="M478" i="4"/>
  <c r="M486" i="4"/>
  <c r="M494" i="4"/>
  <c r="M502" i="4"/>
  <c r="M510" i="4"/>
  <c r="M518" i="4"/>
  <c r="M526" i="4"/>
  <c r="M534" i="4"/>
  <c r="M542" i="4"/>
  <c r="M550" i="4"/>
  <c r="M558" i="4"/>
  <c r="L566" i="4"/>
  <c r="M565" i="4"/>
  <c r="M448" i="4"/>
  <c r="M456" i="4"/>
  <c r="M464" i="4"/>
  <c r="M472" i="4"/>
  <c r="M480" i="4"/>
  <c r="M488" i="4"/>
  <c r="M496" i="4"/>
  <c r="M504" i="4"/>
  <c r="M512" i="4"/>
  <c r="M520" i="4"/>
  <c r="M528" i="4"/>
  <c r="M536" i="4"/>
  <c r="M544" i="4"/>
  <c r="M552" i="4"/>
  <c r="M560" i="4"/>
  <c r="J17986" i="4"/>
  <c r="L567" i="4" l="1"/>
  <c r="M566" i="4"/>
  <c r="J17987" i="4"/>
  <c r="L568" i="4" l="1"/>
  <c r="M567" i="4"/>
  <c r="J17988" i="4"/>
  <c r="L569" i="4" l="1"/>
  <c r="M568" i="4"/>
  <c r="J17989" i="4"/>
  <c r="L570" i="4" l="1"/>
  <c r="M569" i="4"/>
  <c r="J17990" i="4"/>
  <c r="L571" i="4" l="1"/>
  <c r="M570" i="4"/>
  <c r="J17991" i="4"/>
  <c r="L572" i="4" l="1"/>
  <c r="M571" i="4"/>
  <c r="J17992" i="4"/>
  <c r="L573" i="4" l="1"/>
  <c r="M572" i="4"/>
  <c r="J17993" i="4"/>
  <c r="L574" i="4" l="1"/>
  <c r="M573" i="4"/>
  <c r="J17994" i="4"/>
  <c r="L575" i="4" l="1"/>
  <c r="M574" i="4"/>
  <c r="J17995" i="4"/>
  <c r="L576" i="4" l="1"/>
  <c r="M575" i="4"/>
  <c r="J17996" i="4"/>
  <c r="L577" i="4" l="1"/>
  <c r="M576" i="4"/>
  <c r="J17997" i="4"/>
  <c r="L578" i="4" l="1"/>
  <c r="M577" i="4"/>
  <c r="J17998" i="4"/>
  <c r="L579" i="4" l="1"/>
  <c r="M578" i="4"/>
  <c r="J17999" i="4"/>
  <c r="L580" i="4" l="1"/>
  <c r="M579" i="4"/>
  <c r="J18000" i="4"/>
  <c r="L581" i="4" l="1"/>
  <c r="M580" i="4"/>
  <c r="J18001" i="4"/>
  <c r="L582" i="4" l="1"/>
  <c r="M581" i="4"/>
  <c r="J18002" i="4"/>
  <c r="L583" i="4" l="1"/>
  <c r="M582" i="4"/>
  <c r="J18003" i="4"/>
  <c r="L584" i="4" l="1"/>
  <c r="M583" i="4"/>
  <c r="J18004" i="4"/>
  <c r="L585" i="4" l="1"/>
  <c r="M584" i="4"/>
  <c r="J18005" i="4"/>
  <c r="L586" i="4" l="1"/>
  <c r="M585" i="4"/>
  <c r="J18006" i="4"/>
  <c r="L587" i="4" l="1"/>
  <c r="M586" i="4"/>
  <c r="J18007" i="4"/>
  <c r="L588" i="4" l="1"/>
  <c r="M587" i="4"/>
  <c r="J18008" i="4"/>
  <c r="L589" i="4" l="1"/>
  <c r="M588" i="4"/>
  <c r="J18009" i="4"/>
  <c r="L590" i="4" l="1"/>
  <c r="M589" i="4"/>
  <c r="J18010" i="4"/>
  <c r="L591" i="4" l="1"/>
  <c r="M590" i="4"/>
  <c r="J18011" i="4"/>
  <c r="L592" i="4" l="1"/>
  <c r="M591" i="4"/>
  <c r="J18012" i="4"/>
  <c r="L593" i="4" l="1"/>
  <c r="M592" i="4"/>
  <c r="J18013" i="4"/>
  <c r="L594" i="4" l="1"/>
  <c r="M593" i="4"/>
  <c r="J18014" i="4"/>
  <c r="L595" i="4" l="1"/>
  <c r="M594" i="4"/>
  <c r="J18015" i="4"/>
  <c r="L596" i="4" l="1"/>
  <c r="M595" i="4"/>
  <c r="J18016" i="4"/>
  <c r="L597" i="4" l="1"/>
  <c r="M596" i="4"/>
  <c r="J18017" i="4"/>
  <c r="L598" i="4" l="1"/>
  <c r="M597" i="4"/>
  <c r="J18018" i="4"/>
  <c r="L599" i="4" l="1"/>
  <c r="M598" i="4"/>
  <c r="J18019" i="4"/>
  <c r="L600" i="4" l="1"/>
  <c r="M599" i="4"/>
  <c r="J18020" i="4"/>
  <c r="J18021" i="4" s="1"/>
  <c r="J18022" i="4" s="1"/>
  <c r="J18023" i="4" s="1"/>
  <c r="J18024" i="4" s="1"/>
  <c r="J18025" i="4" s="1"/>
  <c r="J18026" i="4" s="1"/>
  <c r="J18027" i="4" s="1"/>
  <c r="J18028" i="4" s="1"/>
  <c r="J18029" i="4" s="1"/>
  <c r="J18030" i="4" s="1"/>
  <c r="J18031" i="4" s="1"/>
  <c r="J18032" i="4" s="1"/>
  <c r="J18033" i="4" s="1"/>
  <c r="J18034" i="4" s="1"/>
  <c r="J18035" i="4" s="1"/>
  <c r="J18036" i="4" s="1"/>
  <c r="J18037" i="4" s="1"/>
  <c r="J18038" i="4" s="1"/>
  <c r="J18039" i="4" s="1"/>
  <c r="J18040" i="4" s="1"/>
  <c r="J18041" i="4" s="1"/>
  <c r="J18042" i="4" s="1"/>
  <c r="J18043" i="4" s="1"/>
  <c r="J18044" i="4" s="1"/>
  <c r="J18045" i="4" s="1"/>
  <c r="J18046" i="4" s="1"/>
  <c r="J18047" i="4" l="1"/>
  <c r="L601" i="4"/>
  <c r="M600" i="4"/>
  <c r="J18048" i="4" l="1"/>
  <c r="L602" i="4"/>
  <c r="M601" i="4"/>
  <c r="J18049" i="4" l="1"/>
  <c r="L603" i="4"/>
  <c r="M602" i="4"/>
  <c r="J18050" i="4" l="1"/>
  <c r="L604" i="4"/>
  <c r="M603" i="4"/>
  <c r="J18051" i="4" l="1"/>
  <c r="L605" i="4"/>
  <c r="M604" i="4"/>
  <c r="J18052" i="4" l="1"/>
  <c r="L606" i="4"/>
  <c r="M605" i="4"/>
  <c r="J18053" i="4" l="1"/>
  <c r="L607" i="4"/>
  <c r="M606" i="4"/>
  <c r="J18054" i="4" l="1"/>
  <c r="L608" i="4"/>
  <c r="M607" i="4"/>
  <c r="J18055" i="4" l="1"/>
  <c r="L609" i="4"/>
  <c r="M608" i="4"/>
  <c r="J18056" i="4" l="1"/>
  <c r="L610" i="4"/>
  <c r="M609" i="4"/>
  <c r="J18057" i="4" l="1"/>
  <c r="L611" i="4"/>
  <c r="M610" i="4"/>
  <c r="J18058" i="4" l="1"/>
  <c r="L612" i="4"/>
  <c r="M611" i="4"/>
  <c r="J18059" i="4" l="1"/>
  <c r="L613" i="4"/>
  <c r="M612" i="4"/>
  <c r="J18060" i="4" l="1"/>
  <c r="L614" i="4"/>
  <c r="M613" i="4"/>
  <c r="J18061" i="4" l="1"/>
  <c r="L615" i="4"/>
  <c r="M614" i="4"/>
  <c r="J18062" i="4" l="1"/>
  <c r="L616" i="4"/>
  <c r="M615" i="4"/>
  <c r="J18063" i="4" l="1"/>
  <c r="L617" i="4"/>
  <c r="M616" i="4"/>
  <c r="J18064" i="4" l="1"/>
  <c r="L618" i="4"/>
  <c r="M617" i="4"/>
  <c r="J18065" i="4" l="1"/>
  <c r="L619" i="4"/>
  <c r="M618" i="4"/>
  <c r="J18066" i="4" l="1"/>
  <c r="L620" i="4"/>
  <c r="M619" i="4"/>
  <c r="J18067" i="4" l="1"/>
  <c r="L621" i="4"/>
  <c r="M620" i="4"/>
  <c r="J18068" i="4" l="1"/>
  <c r="L622" i="4"/>
  <c r="M621" i="4"/>
  <c r="J18069" i="4" l="1"/>
  <c r="L623" i="4"/>
  <c r="M622" i="4"/>
  <c r="J18070" i="4" l="1"/>
  <c r="L624" i="4"/>
  <c r="M623" i="4"/>
  <c r="J18071" i="4" l="1"/>
  <c r="L625" i="4"/>
  <c r="M624" i="4"/>
  <c r="J18072" i="4" l="1"/>
  <c r="L626" i="4"/>
  <c r="M625" i="4"/>
  <c r="J18073" i="4" l="1"/>
  <c r="L627" i="4"/>
  <c r="M626" i="4"/>
  <c r="J18074" i="4" l="1"/>
  <c r="L628" i="4"/>
  <c r="M627" i="4"/>
  <c r="J18075" i="4" l="1"/>
  <c r="L629" i="4"/>
  <c r="M628" i="4"/>
  <c r="J18076" i="4" l="1"/>
  <c r="L630" i="4"/>
  <c r="M629" i="4"/>
  <c r="J18077" i="4" l="1"/>
  <c r="L631" i="4"/>
  <c r="M630" i="4"/>
  <c r="J18078" i="4" l="1"/>
  <c r="L632" i="4"/>
  <c r="M631" i="4"/>
  <c r="J18079" i="4" l="1"/>
  <c r="L633" i="4"/>
  <c r="M632" i="4"/>
  <c r="J18080" i="4" l="1"/>
  <c r="L634" i="4"/>
  <c r="M633" i="4"/>
  <c r="J18081" i="4" l="1"/>
  <c r="L635" i="4"/>
  <c r="M634" i="4"/>
  <c r="J18082" i="4" l="1"/>
  <c r="L636" i="4"/>
  <c r="M635" i="4"/>
  <c r="J18083" i="4" l="1"/>
  <c r="L637" i="4"/>
  <c r="M636" i="4"/>
  <c r="J18084" i="4" l="1"/>
  <c r="L638" i="4"/>
  <c r="M637" i="4"/>
  <c r="L639" i="4" l="1"/>
  <c r="M638" i="4"/>
  <c r="L640" i="4" l="1"/>
  <c r="M639" i="4"/>
  <c r="L641" i="4" l="1"/>
  <c r="M640" i="4"/>
  <c r="L642" i="4" l="1"/>
  <c r="M641" i="4"/>
  <c r="L643" i="4" l="1"/>
  <c r="M642" i="4"/>
  <c r="L644" i="4" l="1"/>
  <c r="M643" i="4"/>
  <c r="L645" i="4" l="1"/>
  <c r="M644" i="4"/>
  <c r="L646" i="4" l="1"/>
  <c r="M645" i="4"/>
  <c r="L647" i="4" l="1"/>
  <c r="M646" i="4"/>
  <c r="L648" i="4" l="1"/>
  <c r="M647" i="4"/>
  <c r="L649" i="4" l="1"/>
  <c r="M648" i="4"/>
  <c r="L650" i="4" l="1"/>
  <c r="M649" i="4"/>
  <c r="L651" i="4" l="1"/>
  <c r="M650" i="4"/>
  <c r="L652" i="4" l="1"/>
  <c r="M651" i="4"/>
  <c r="L653" i="4" l="1"/>
  <c r="M652" i="4"/>
  <c r="L654" i="4" l="1"/>
  <c r="M653" i="4"/>
  <c r="L655" i="4" l="1"/>
  <c r="M654" i="4"/>
  <c r="L656" i="4" l="1"/>
  <c r="M655" i="4"/>
  <c r="L657" i="4" l="1"/>
  <c r="M656" i="4"/>
  <c r="L658" i="4" l="1"/>
  <c r="M657" i="4"/>
  <c r="L659" i="4" l="1"/>
  <c r="M658" i="4"/>
  <c r="L660" i="4" l="1"/>
  <c r="M659" i="4"/>
  <c r="L661" i="4" l="1"/>
  <c r="M660" i="4"/>
  <c r="L662" i="4" l="1"/>
  <c r="M661" i="4"/>
  <c r="L663" i="4" l="1"/>
  <c r="M662" i="4"/>
  <c r="L664" i="4" l="1"/>
  <c r="M663" i="4"/>
  <c r="L665" i="4" l="1"/>
  <c r="M664" i="4"/>
  <c r="L666" i="4" l="1"/>
  <c r="M665" i="4"/>
  <c r="L667" i="4" l="1"/>
  <c r="M666" i="4"/>
  <c r="L668" i="4" l="1"/>
  <c r="M667" i="4"/>
  <c r="L669" i="4" l="1"/>
  <c r="M668" i="4"/>
  <c r="L670" i="4" l="1"/>
  <c r="M669" i="4"/>
  <c r="L671" i="4" l="1"/>
  <c r="M670" i="4"/>
  <c r="L672" i="4" l="1"/>
  <c r="M671" i="4"/>
  <c r="L673" i="4" l="1"/>
  <c r="M672" i="4"/>
  <c r="L674" i="4" l="1"/>
  <c r="M673" i="4"/>
  <c r="L675" i="4" l="1"/>
  <c r="M674" i="4"/>
  <c r="L676" i="4" l="1"/>
  <c r="M675" i="4"/>
  <c r="L677" i="4" l="1"/>
  <c r="M676" i="4"/>
  <c r="L678" i="4" l="1"/>
  <c r="M677" i="4"/>
  <c r="L679" i="4" l="1"/>
  <c r="M678" i="4"/>
  <c r="L680" i="4" l="1"/>
  <c r="M679" i="4"/>
  <c r="L681" i="4" l="1"/>
  <c r="M680" i="4"/>
  <c r="L682" i="4" l="1"/>
  <c r="M681" i="4"/>
  <c r="L683" i="4" l="1"/>
  <c r="M682" i="4"/>
  <c r="L684" i="4" l="1"/>
  <c r="M683" i="4"/>
  <c r="L685" i="4" l="1"/>
  <c r="M684" i="4"/>
  <c r="L686" i="4" l="1"/>
  <c r="M685" i="4"/>
  <c r="L687" i="4" l="1"/>
  <c r="M686" i="4"/>
  <c r="L688" i="4" l="1"/>
  <c r="M687" i="4"/>
  <c r="L689" i="4" l="1"/>
  <c r="M688" i="4"/>
  <c r="L690" i="4" l="1"/>
  <c r="M689" i="4"/>
  <c r="L691" i="4" l="1"/>
  <c r="M690" i="4"/>
  <c r="L692" i="4" l="1"/>
  <c r="M691" i="4"/>
  <c r="L693" i="4" l="1"/>
  <c r="M692" i="4"/>
  <c r="L694" i="4" l="1"/>
  <c r="M693" i="4"/>
  <c r="L695" i="4" l="1"/>
  <c r="M694" i="4"/>
  <c r="L696" i="4" l="1"/>
  <c r="M695" i="4"/>
  <c r="L697" i="4" l="1"/>
  <c r="M696" i="4"/>
  <c r="L698" i="4" l="1"/>
  <c r="M697" i="4"/>
  <c r="L699" i="4" l="1"/>
  <c r="M698" i="4"/>
  <c r="L700" i="4" l="1"/>
  <c r="M699" i="4"/>
  <c r="L701" i="4" l="1"/>
  <c r="M700" i="4"/>
  <c r="L702" i="4" l="1"/>
  <c r="M701" i="4"/>
  <c r="L703" i="4" l="1"/>
  <c r="M702" i="4"/>
  <c r="L704" i="4" l="1"/>
  <c r="M703" i="4"/>
  <c r="L705" i="4" l="1"/>
  <c r="M704" i="4"/>
  <c r="L706" i="4" l="1"/>
  <c r="M705" i="4"/>
  <c r="L707" i="4" l="1"/>
  <c r="M706" i="4"/>
  <c r="L708" i="4" l="1"/>
  <c r="M707" i="4"/>
  <c r="L709" i="4" l="1"/>
  <c r="M708" i="4"/>
  <c r="L710" i="4" l="1"/>
  <c r="M709" i="4"/>
  <c r="L711" i="4" l="1"/>
  <c r="M710" i="4"/>
  <c r="L712" i="4" l="1"/>
  <c r="M711" i="4"/>
  <c r="L713" i="4" l="1"/>
  <c r="M712" i="4"/>
  <c r="L714" i="4" l="1"/>
  <c r="M713" i="4"/>
  <c r="L715" i="4" l="1"/>
  <c r="M714" i="4"/>
  <c r="L716" i="4" l="1"/>
  <c r="M715" i="4"/>
  <c r="L717" i="4" l="1"/>
  <c r="M716" i="4"/>
  <c r="L718" i="4" l="1"/>
  <c r="M717" i="4"/>
  <c r="L719" i="4" l="1"/>
  <c r="M718" i="4"/>
  <c r="L720" i="4" l="1"/>
  <c r="M719" i="4"/>
  <c r="L721" i="4" l="1"/>
  <c r="M720" i="4"/>
  <c r="L722" i="4" l="1"/>
  <c r="M721" i="4"/>
  <c r="L723" i="4" l="1"/>
  <c r="M722" i="4"/>
  <c r="L724" i="4" l="1"/>
  <c r="M723" i="4"/>
  <c r="L725" i="4" l="1"/>
  <c r="M724" i="4"/>
  <c r="L726" i="4" l="1"/>
  <c r="M725" i="4"/>
  <c r="L727" i="4" l="1"/>
  <c r="M726" i="4"/>
  <c r="L728" i="4" l="1"/>
  <c r="M727" i="4"/>
  <c r="L729" i="4" l="1"/>
  <c r="M728" i="4"/>
  <c r="L730" i="4" l="1"/>
  <c r="M729" i="4"/>
  <c r="L731" i="4" l="1"/>
  <c r="M730" i="4"/>
  <c r="L732" i="4" l="1"/>
  <c r="M731" i="4"/>
  <c r="L733" i="4" l="1"/>
  <c r="M732" i="4"/>
  <c r="L734" i="4" l="1"/>
  <c r="M733" i="4"/>
  <c r="L735" i="4" l="1"/>
  <c r="M734" i="4"/>
  <c r="L736" i="4" l="1"/>
  <c r="M735" i="4"/>
  <c r="L737" i="4" l="1"/>
  <c r="M736" i="4"/>
  <c r="L738" i="4" l="1"/>
  <c r="M737" i="4"/>
  <c r="L739" i="4" l="1"/>
  <c r="M738" i="4"/>
  <c r="L740" i="4" l="1"/>
  <c r="M739" i="4"/>
  <c r="L741" i="4" l="1"/>
  <c r="M740" i="4"/>
  <c r="L742" i="4" l="1"/>
  <c r="M741" i="4"/>
  <c r="L743" i="4" l="1"/>
  <c r="M742" i="4"/>
  <c r="L744" i="4" l="1"/>
  <c r="M743" i="4"/>
  <c r="L745" i="4" l="1"/>
  <c r="M744" i="4"/>
  <c r="L746" i="4" l="1"/>
  <c r="M745" i="4"/>
  <c r="L747" i="4" l="1"/>
  <c r="M746" i="4"/>
  <c r="L748" i="4" l="1"/>
  <c r="M747" i="4"/>
  <c r="L749" i="4" l="1"/>
  <c r="M748" i="4"/>
  <c r="L750" i="4" l="1"/>
  <c r="M749" i="4"/>
  <c r="L751" i="4" l="1"/>
  <c r="M750" i="4"/>
  <c r="L752" i="4" l="1"/>
  <c r="M751" i="4"/>
  <c r="L753" i="4" l="1"/>
  <c r="M752" i="4"/>
  <c r="L754" i="4" l="1"/>
  <c r="M753" i="4"/>
  <c r="L755" i="4" l="1"/>
  <c r="M754" i="4"/>
  <c r="L756" i="4" l="1"/>
  <c r="M755" i="4"/>
  <c r="L757" i="4" l="1"/>
  <c r="M756" i="4"/>
  <c r="L758" i="4" l="1"/>
  <c r="M757" i="4"/>
  <c r="L759" i="4" l="1"/>
  <c r="M758" i="4"/>
  <c r="L760" i="4" l="1"/>
  <c r="M759" i="4"/>
  <c r="L761" i="4" l="1"/>
  <c r="M760" i="4"/>
  <c r="L762" i="4" l="1"/>
  <c r="M761" i="4"/>
  <c r="L763" i="4" l="1"/>
  <c r="M762" i="4"/>
  <c r="L764" i="4" l="1"/>
  <c r="M763" i="4"/>
  <c r="L765" i="4" l="1"/>
  <c r="M764" i="4"/>
  <c r="L766" i="4" l="1"/>
  <c r="M765" i="4"/>
  <c r="L767" i="4" l="1"/>
  <c r="M766" i="4"/>
  <c r="L768" i="4" l="1"/>
  <c r="M767" i="4"/>
  <c r="L769" i="4" l="1"/>
  <c r="M768" i="4"/>
  <c r="L770" i="4" l="1"/>
  <c r="M769" i="4"/>
  <c r="L771" i="4" l="1"/>
  <c r="M770" i="4"/>
  <c r="L772" i="4" l="1"/>
  <c r="M771" i="4"/>
  <c r="L773" i="4" l="1"/>
  <c r="M772" i="4"/>
  <c r="L774" i="4" l="1"/>
  <c r="M773" i="4"/>
  <c r="L775" i="4" l="1"/>
  <c r="M774" i="4"/>
  <c r="L776" i="4" l="1"/>
  <c r="M775" i="4"/>
  <c r="L777" i="4" l="1"/>
  <c r="M776" i="4"/>
  <c r="L778" i="4" l="1"/>
  <c r="M777" i="4"/>
  <c r="L779" i="4" l="1"/>
  <c r="M778" i="4"/>
  <c r="L780" i="4" l="1"/>
  <c r="M779" i="4"/>
  <c r="L781" i="4" l="1"/>
  <c r="M780" i="4"/>
  <c r="L782" i="4" l="1"/>
  <c r="M781" i="4"/>
  <c r="L783" i="4" l="1"/>
  <c r="M782" i="4"/>
  <c r="L784" i="4" l="1"/>
  <c r="M783" i="4"/>
  <c r="L785" i="4" l="1"/>
  <c r="M784" i="4"/>
  <c r="L786" i="4" l="1"/>
  <c r="M785" i="4"/>
  <c r="L787" i="4" l="1"/>
  <c r="M786" i="4"/>
  <c r="L788" i="4" l="1"/>
  <c r="M787" i="4"/>
  <c r="L789" i="4" l="1"/>
  <c r="M788" i="4"/>
  <c r="L790" i="4" l="1"/>
  <c r="M789" i="4"/>
  <c r="L791" i="4" l="1"/>
  <c r="M790" i="4"/>
  <c r="L792" i="4" l="1"/>
  <c r="M791" i="4"/>
  <c r="L793" i="4" l="1"/>
  <c r="M792" i="4"/>
  <c r="L794" i="4" l="1"/>
  <c r="M793" i="4"/>
  <c r="L795" i="4" l="1"/>
  <c r="M794" i="4"/>
  <c r="L796" i="4" l="1"/>
  <c r="M795" i="4"/>
  <c r="L797" i="4" l="1"/>
  <c r="M796" i="4"/>
  <c r="L798" i="4" l="1"/>
  <c r="M797" i="4"/>
  <c r="L799" i="4" l="1"/>
  <c r="M798" i="4"/>
  <c r="L800" i="4" l="1"/>
  <c r="M799" i="4"/>
  <c r="L801" i="4" l="1"/>
  <c r="M800" i="4"/>
  <c r="L802" i="4" l="1"/>
  <c r="M801" i="4"/>
  <c r="L803" i="4" l="1"/>
  <c r="M802" i="4"/>
  <c r="L804" i="4" l="1"/>
  <c r="M803" i="4"/>
  <c r="L805" i="4" l="1"/>
  <c r="M804" i="4"/>
  <c r="L806" i="4" l="1"/>
  <c r="M805" i="4"/>
  <c r="L807" i="4" l="1"/>
  <c r="M806" i="4"/>
  <c r="L808" i="4" l="1"/>
  <c r="M807" i="4"/>
  <c r="L809" i="4" l="1"/>
  <c r="M808" i="4"/>
  <c r="L810" i="4" l="1"/>
  <c r="M809" i="4"/>
  <c r="L811" i="4" l="1"/>
  <c r="M810" i="4"/>
  <c r="L812" i="4" l="1"/>
  <c r="M811" i="4"/>
  <c r="L813" i="4" l="1"/>
  <c r="M812" i="4"/>
  <c r="L814" i="4" l="1"/>
  <c r="M813" i="4"/>
  <c r="L815" i="4" l="1"/>
  <c r="M814" i="4"/>
  <c r="L816" i="4" l="1"/>
  <c r="M815" i="4"/>
  <c r="L817" i="4" l="1"/>
  <c r="M816" i="4"/>
  <c r="L818" i="4" l="1"/>
  <c r="M817" i="4"/>
  <c r="L819" i="4" l="1"/>
  <c r="M818" i="4"/>
  <c r="L820" i="4" l="1"/>
  <c r="M819" i="4"/>
  <c r="L821" i="4" l="1"/>
  <c r="M820" i="4"/>
  <c r="L822" i="4" l="1"/>
  <c r="M821" i="4"/>
  <c r="L823" i="4" l="1"/>
  <c r="M822" i="4"/>
  <c r="L824" i="4" l="1"/>
  <c r="M823" i="4"/>
  <c r="L825" i="4" l="1"/>
  <c r="M824" i="4"/>
  <c r="L826" i="4" l="1"/>
  <c r="M825" i="4"/>
  <c r="L827" i="4" l="1"/>
  <c r="M826" i="4"/>
  <c r="L828" i="4" l="1"/>
  <c r="M827" i="4"/>
  <c r="L829" i="4" l="1"/>
  <c r="M828" i="4"/>
  <c r="L830" i="4" l="1"/>
  <c r="M829" i="4"/>
  <c r="L831" i="4" l="1"/>
  <c r="M830" i="4"/>
  <c r="L832" i="4" l="1"/>
  <c r="M831" i="4"/>
  <c r="L833" i="4" l="1"/>
  <c r="M832" i="4"/>
  <c r="L834" i="4" l="1"/>
  <c r="M833" i="4"/>
  <c r="L835" i="4" l="1"/>
  <c r="M834" i="4"/>
  <c r="L836" i="4" l="1"/>
  <c r="M835" i="4"/>
  <c r="L837" i="4" l="1"/>
  <c r="M836" i="4"/>
  <c r="L838" i="4" l="1"/>
  <c r="M837" i="4"/>
  <c r="L839" i="4" l="1"/>
  <c r="M838" i="4"/>
  <c r="L840" i="4" l="1"/>
  <c r="M839" i="4"/>
  <c r="L841" i="4" l="1"/>
  <c r="M840" i="4"/>
  <c r="L842" i="4" l="1"/>
  <c r="M841" i="4"/>
  <c r="L843" i="4" l="1"/>
  <c r="M842" i="4"/>
  <c r="L844" i="4" l="1"/>
  <c r="M843" i="4"/>
  <c r="L845" i="4" l="1"/>
  <c r="M844" i="4"/>
  <c r="L846" i="4" l="1"/>
  <c r="M845" i="4"/>
  <c r="L847" i="4" l="1"/>
  <c r="M846" i="4"/>
  <c r="L848" i="4" l="1"/>
  <c r="M847" i="4"/>
  <c r="L849" i="4" l="1"/>
  <c r="M848" i="4"/>
  <c r="L850" i="4" l="1"/>
  <c r="M849" i="4"/>
  <c r="L851" i="4" l="1"/>
  <c r="M850" i="4"/>
  <c r="L852" i="4" l="1"/>
  <c r="M851" i="4"/>
  <c r="L853" i="4" l="1"/>
  <c r="M852" i="4"/>
  <c r="L854" i="4" l="1"/>
  <c r="M853" i="4"/>
  <c r="L855" i="4" l="1"/>
  <c r="M854" i="4"/>
  <c r="L856" i="4" l="1"/>
  <c r="M855" i="4"/>
  <c r="L857" i="4" l="1"/>
  <c r="M856" i="4"/>
  <c r="L858" i="4" l="1"/>
  <c r="M857" i="4"/>
  <c r="L859" i="4" l="1"/>
  <c r="M858" i="4"/>
  <c r="L860" i="4" l="1"/>
  <c r="M859" i="4"/>
  <c r="L861" i="4" l="1"/>
  <c r="M860" i="4"/>
  <c r="L862" i="4" l="1"/>
  <c r="M861" i="4"/>
  <c r="L863" i="4" l="1"/>
  <c r="M862" i="4"/>
  <c r="L864" i="4" l="1"/>
  <c r="M863" i="4"/>
  <c r="L865" i="4" l="1"/>
  <c r="M864" i="4"/>
  <c r="L866" i="4" l="1"/>
  <c r="M865" i="4"/>
  <c r="L867" i="4" l="1"/>
  <c r="M866" i="4"/>
  <c r="L868" i="4" l="1"/>
  <c r="M867" i="4"/>
  <c r="L869" i="4" l="1"/>
  <c r="M868" i="4"/>
  <c r="L870" i="4" l="1"/>
  <c r="M869" i="4"/>
  <c r="L871" i="4" l="1"/>
  <c r="M870" i="4"/>
  <c r="L872" i="4" l="1"/>
  <c r="M871" i="4"/>
  <c r="L873" i="4" l="1"/>
  <c r="M872" i="4"/>
  <c r="L874" i="4" l="1"/>
  <c r="M873" i="4"/>
  <c r="L875" i="4" l="1"/>
  <c r="M874" i="4"/>
  <c r="L876" i="4" l="1"/>
  <c r="M875" i="4"/>
  <c r="L877" i="4" l="1"/>
  <c r="M876" i="4"/>
  <c r="L878" i="4" l="1"/>
  <c r="M877" i="4"/>
  <c r="L879" i="4" l="1"/>
  <c r="M878" i="4"/>
  <c r="L880" i="4" l="1"/>
  <c r="M879" i="4"/>
  <c r="L881" i="4" l="1"/>
  <c r="M880" i="4"/>
  <c r="L882" i="4" l="1"/>
  <c r="M881" i="4"/>
  <c r="L883" i="4" l="1"/>
  <c r="M882" i="4"/>
  <c r="L884" i="4" l="1"/>
  <c r="M883" i="4"/>
  <c r="L885" i="4" l="1"/>
  <c r="M884" i="4"/>
  <c r="L886" i="4" l="1"/>
  <c r="M885" i="4"/>
  <c r="L887" i="4" l="1"/>
  <c r="M886" i="4"/>
  <c r="L888" i="4" l="1"/>
  <c r="M887" i="4"/>
  <c r="L889" i="4" l="1"/>
  <c r="M888" i="4"/>
  <c r="L890" i="4" l="1"/>
  <c r="M889" i="4"/>
  <c r="L891" i="4" l="1"/>
  <c r="M890" i="4"/>
  <c r="L892" i="4" l="1"/>
  <c r="M891" i="4"/>
  <c r="L893" i="4" l="1"/>
  <c r="M892" i="4"/>
  <c r="L894" i="4" l="1"/>
  <c r="M893" i="4"/>
  <c r="L895" i="4" l="1"/>
  <c r="M894" i="4"/>
  <c r="L896" i="4" l="1"/>
  <c r="M895" i="4"/>
  <c r="L897" i="4" l="1"/>
  <c r="M896" i="4"/>
  <c r="L898" i="4" l="1"/>
  <c r="M897" i="4"/>
  <c r="L899" i="4" l="1"/>
  <c r="M898" i="4"/>
  <c r="L900" i="4" l="1"/>
  <c r="M899" i="4"/>
  <c r="L901" i="4" l="1"/>
  <c r="M900" i="4"/>
  <c r="L902" i="4" l="1"/>
  <c r="M901" i="4"/>
  <c r="L903" i="4" l="1"/>
  <c r="M902" i="4"/>
  <c r="L904" i="4" l="1"/>
  <c r="M903" i="4"/>
  <c r="L905" i="4" l="1"/>
  <c r="M904" i="4"/>
  <c r="L906" i="4" l="1"/>
  <c r="M905" i="4"/>
  <c r="L907" i="4" l="1"/>
  <c r="M906" i="4"/>
  <c r="L908" i="4" l="1"/>
  <c r="M907" i="4"/>
  <c r="L909" i="4" l="1"/>
  <c r="M908" i="4"/>
  <c r="L910" i="4" l="1"/>
  <c r="M909" i="4"/>
  <c r="L911" i="4" l="1"/>
  <c r="M910" i="4"/>
  <c r="L912" i="4" l="1"/>
  <c r="M911" i="4"/>
  <c r="L913" i="4" l="1"/>
  <c r="M912" i="4"/>
  <c r="L914" i="4" l="1"/>
  <c r="M913" i="4"/>
  <c r="L915" i="4" l="1"/>
  <c r="M914" i="4"/>
  <c r="L916" i="4" l="1"/>
  <c r="M915" i="4"/>
  <c r="L917" i="4" l="1"/>
  <c r="M916" i="4"/>
  <c r="L918" i="4" l="1"/>
  <c r="M917" i="4"/>
  <c r="L919" i="4" l="1"/>
  <c r="M918" i="4"/>
  <c r="L920" i="4" l="1"/>
  <c r="M919" i="4"/>
  <c r="L921" i="4" l="1"/>
  <c r="M920" i="4"/>
  <c r="L922" i="4" l="1"/>
  <c r="M921" i="4"/>
  <c r="L923" i="4" l="1"/>
  <c r="M922" i="4"/>
  <c r="L924" i="4" l="1"/>
  <c r="M923" i="4"/>
  <c r="L925" i="4" l="1"/>
  <c r="M924" i="4"/>
  <c r="L926" i="4" l="1"/>
  <c r="M925" i="4"/>
  <c r="L927" i="4" l="1"/>
  <c r="M926" i="4"/>
  <c r="L928" i="4" l="1"/>
  <c r="M927" i="4"/>
  <c r="L929" i="4" l="1"/>
  <c r="M928" i="4"/>
  <c r="L930" i="4" l="1"/>
  <c r="M929" i="4"/>
  <c r="L931" i="4" l="1"/>
  <c r="M930" i="4"/>
  <c r="L932" i="4" l="1"/>
  <c r="M931" i="4"/>
  <c r="L933" i="4" l="1"/>
  <c r="M932" i="4"/>
  <c r="L934" i="4" l="1"/>
  <c r="M933" i="4"/>
  <c r="L935" i="4" l="1"/>
  <c r="M934" i="4"/>
  <c r="L936" i="4" l="1"/>
  <c r="M935" i="4"/>
  <c r="L937" i="4" l="1"/>
  <c r="M936" i="4"/>
  <c r="L938" i="4" l="1"/>
  <c r="M937" i="4"/>
  <c r="L939" i="4" l="1"/>
  <c r="M938" i="4"/>
  <c r="L940" i="4" l="1"/>
  <c r="M939" i="4"/>
  <c r="L941" i="4" l="1"/>
  <c r="M940" i="4"/>
  <c r="L942" i="4" l="1"/>
  <c r="M941" i="4"/>
  <c r="L943" i="4" l="1"/>
  <c r="M942" i="4"/>
  <c r="L944" i="4" l="1"/>
  <c r="M943" i="4"/>
  <c r="L945" i="4" l="1"/>
  <c r="M944" i="4"/>
  <c r="L946" i="4" l="1"/>
  <c r="M945" i="4"/>
  <c r="L947" i="4" l="1"/>
  <c r="M946" i="4"/>
  <c r="L948" i="4" l="1"/>
  <c r="M947" i="4"/>
  <c r="L949" i="4" l="1"/>
  <c r="M948" i="4"/>
  <c r="L950" i="4" l="1"/>
  <c r="M949" i="4"/>
  <c r="L951" i="4" l="1"/>
  <c r="M950" i="4"/>
  <c r="L952" i="4" l="1"/>
  <c r="M951" i="4"/>
  <c r="L953" i="4" l="1"/>
  <c r="M952" i="4"/>
  <c r="L954" i="4" l="1"/>
  <c r="M953" i="4"/>
  <c r="L955" i="4" l="1"/>
  <c r="M954" i="4"/>
  <c r="L956" i="4" l="1"/>
  <c r="M955" i="4"/>
  <c r="L957" i="4" l="1"/>
  <c r="M956" i="4"/>
  <c r="L958" i="4" l="1"/>
  <c r="M957" i="4"/>
  <c r="L959" i="4" l="1"/>
  <c r="M958" i="4"/>
  <c r="L960" i="4" l="1"/>
  <c r="M959" i="4"/>
  <c r="L961" i="4" l="1"/>
  <c r="M960" i="4"/>
  <c r="L962" i="4" l="1"/>
  <c r="M961" i="4"/>
  <c r="L963" i="4" l="1"/>
  <c r="M962" i="4"/>
  <c r="L964" i="4" l="1"/>
  <c r="M963" i="4"/>
  <c r="L965" i="4" l="1"/>
  <c r="M964" i="4"/>
  <c r="L966" i="4" l="1"/>
  <c r="M965" i="4"/>
  <c r="L967" i="4" l="1"/>
  <c r="M966" i="4"/>
  <c r="L968" i="4" l="1"/>
  <c r="M967" i="4"/>
  <c r="L969" i="4" l="1"/>
  <c r="M968" i="4"/>
  <c r="L970" i="4" l="1"/>
  <c r="M969" i="4"/>
  <c r="L971" i="4" l="1"/>
  <c r="M970" i="4"/>
  <c r="L972" i="4" l="1"/>
  <c r="M971" i="4"/>
  <c r="L973" i="4" l="1"/>
  <c r="M972" i="4"/>
  <c r="L974" i="4" l="1"/>
  <c r="M973" i="4"/>
  <c r="L975" i="4" l="1"/>
  <c r="M974" i="4"/>
  <c r="L976" i="4" l="1"/>
  <c r="M975" i="4"/>
  <c r="L977" i="4" l="1"/>
  <c r="M976" i="4"/>
  <c r="L978" i="4" l="1"/>
  <c r="M977" i="4"/>
  <c r="L979" i="4" l="1"/>
  <c r="M978" i="4"/>
  <c r="L980" i="4" l="1"/>
  <c r="M979" i="4"/>
  <c r="L981" i="4" l="1"/>
  <c r="M980" i="4"/>
  <c r="L982" i="4" l="1"/>
  <c r="M981" i="4"/>
  <c r="L983" i="4" l="1"/>
  <c r="M982" i="4"/>
  <c r="L984" i="4" l="1"/>
  <c r="M983" i="4"/>
  <c r="L985" i="4" l="1"/>
  <c r="M984" i="4"/>
  <c r="L986" i="4" l="1"/>
  <c r="M985" i="4"/>
  <c r="L987" i="4" l="1"/>
  <c r="M986" i="4"/>
  <c r="L988" i="4" l="1"/>
  <c r="M987" i="4"/>
  <c r="L989" i="4" l="1"/>
  <c r="M988" i="4"/>
  <c r="L990" i="4" l="1"/>
  <c r="M989" i="4"/>
  <c r="L991" i="4" l="1"/>
  <c r="M990" i="4"/>
  <c r="L992" i="4" l="1"/>
  <c r="M991" i="4"/>
  <c r="L993" i="4" l="1"/>
  <c r="M992" i="4"/>
  <c r="L994" i="4" l="1"/>
  <c r="M993" i="4"/>
  <c r="L995" i="4" l="1"/>
  <c r="M994" i="4"/>
  <c r="L996" i="4" l="1"/>
  <c r="M995" i="4"/>
  <c r="L997" i="4" l="1"/>
  <c r="M996" i="4"/>
  <c r="L998" i="4" l="1"/>
  <c r="M997" i="4"/>
  <c r="L999" i="4" l="1"/>
  <c r="M998" i="4"/>
  <c r="L1000" i="4" l="1"/>
  <c r="M999" i="4"/>
  <c r="L1001" i="4" l="1"/>
  <c r="M1000" i="4"/>
  <c r="L1002" i="4" l="1"/>
  <c r="M1001" i="4"/>
  <c r="L1003" i="4" l="1"/>
  <c r="M1002" i="4"/>
  <c r="L1004" i="4" l="1"/>
  <c r="M1003" i="4"/>
  <c r="L1005" i="4" l="1"/>
  <c r="M1004" i="4"/>
  <c r="L1006" i="4" l="1"/>
  <c r="M1005" i="4"/>
  <c r="L1007" i="4" l="1"/>
  <c r="M1006" i="4"/>
  <c r="L1008" i="4" l="1"/>
  <c r="M1007" i="4"/>
  <c r="L1009" i="4" l="1"/>
  <c r="M1008" i="4"/>
  <c r="L1010" i="4" l="1"/>
  <c r="M1009" i="4"/>
  <c r="L1011" i="4" l="1"/>
  <c r="M1010" i="4"/>
  <c r="L1012" i="4" l="1"/>
  <c r="M1011" i="4"/>
  <c r="L1013" i="4" l="1"/>
  <c r="M1012" i="4"/>
  <c r="L1014" i="4" l="1"/>
  <c r="M1013" i="4"/>
  <c r="L1015" i="4" l="1"/>
  <c r="M1014" i="4"/>
  <c r="L1016" i="4" l="1"/>
  <c r="M1015" i="4"/>
  <c r="L1017" i="4" l="1"/>
  <c r="M1016" i="4"/>
  <c r="L1018" i="4" l="1"/>
  <c r="M1017" i="4"/>
  <c r="L1019" i="4" l="1"/>
  <c r="M1018" i="4"/>
  <c r="L1020" i="4" l="1"/>
  <c r="M1019" i="4"/>
  <c r="L1021" i="4" l="1"/>
  <c r="M1020" i="4"/>
  <c r="L1022" i="4" l="1"/>
  <c r="M1021" i="4"/>
  <c r="L1023" i="4" l="1"/>
  <c r="M1022" i="4"/>
  <c r="L1024" i="4" l="1"/>
  <c r="M1023" i="4"/>
  <c r="L1025" i="4" l="1"/>
  <c r="M1024" i="4"/>
  <c r="L1026" i="4" l="1"/>
  <c r="M1025" i="4"/>
  <c r="L1027" i="4" l="1"/>
  <c r="M1026" i="4"/>
  <c r="L1028" i="4" l="1"/>
  <c r="M1027" i="4"/>
  <c r="L1029" i="4" l="1"/>
  <c r="M1028" i="4"/>
  <c r="L1030" i="4" l="1"/>
  <c r="M1029" i="4"/>
  <c r="L1031" i="4" l="1"/>
  <c r="M1030" i="4"/>
  <c r="L1032" i="4" l="1"/>
  <c r="M1031" i="4"/>
  <c r="L1033" i="4" l="1"/>
  <c r="M1032" i="4"/>
  <c r="L1034" i="4" l="1"/>
  <c r="M1033" i="4"/>
  <c r="L1035" i="4" l="1"/>
  <c r="M1034" i="4"/>
  <c r="L1036" i="4" l="1"/>
  <c r="M1035" i="4"/>
  <c r="L1037" i="4" l="1"/>
  <c r="M1036" i="4"/>
  <c r="L1038" i="4" l="1"/>
  <c r="M1037" i="4"/>
  <c r="L1039" i="4" l="1"/>
  <c r="M1038" i="4"/>
  <c r="L1040" i="4" l="1"/>
  <c r="M1039" i="4"/>
  <c r="L1041" i="4" l="1"/>
  <c r="M1040" i="4"/>
  <c r="L1042" i="4" l="1"/>
  <c r="M1041" i="4"/>
  <c r="L1043" i="4" l="1"/>
  <c r="M1042" i="4"/>
  <c r="L1044" i="4" l="1"/>
  <c r="M1043" i="4"/>
  <c r="L1045" i="4" l="1"/>
  <c r="M1044" i="4"/>
  <c r="L1046" i="4" l="1"/>
  <c r="M1045" i="4"/>
  <c r="L1047" i="4" l="1"/>
  <c r="M1046" i="4"/>
  <c r="L1048" i="4" l="1"/>
  <c r="M1047" i="4"/>
  <c r="L1049" i="4" l="1"/>
  <c r="M1048" i="4"/>
  <c r="L1050" i="4" l="1"/>
  <c r="M1049" i="4"/>
  <c r="L1051" i="4" l="1"/>
  <c r="M1050" i="4"/>
  <c r="L1052" i="4" l="1"/>
  <c r="M1051" i="4"/>
  <c r="L1053" i="4" l="1"/>
  <c r="M1052" i="4"/>
  <c r="L1054" i="4" l="1"/>
  <c r="M1053" i="4"/>
  <c r="L1055" i="4" l="1"/>
  <c r="M1054" i="4"/>
  <c r="L1056" i="4" l="1"/>
  <c r="M1055" i="4"/>
  <c r="L1057" i="4" l="1"/>
  <c r="M1056" i="4"/>
  <c r="L1058" i="4" l="1"/>
  <c r="M1057" i="4"/>
  <c r="L1059" i="4" l="1"/>
  <c r="M1058" i="4"/>
  <c r="L1060" i="4" l="1"/>
  <c r="M1059" i="4"/>
  <c r="L1061" i="4" l="1"/>
  <c r="M1060" i="4"/>
  <c r="L1062" i="4" l="1"/>
  <c r="M1061" i="4"/>
  <c r="L1063" i="4" l="1"/>
  <c r="M1062" i="4"/>
  <c r="L1064" i="4" l="1"/>
  <c r="M1063" i="4"/>
  <c r="L1065" i="4" l="1"/>
  <c r="M1064" i="4"/>
  <c r="L1066" i="4" l="1"/>
  <c r="M1065" i="4"/>
  <c r="L1067" i="4" l="1"/>
  <c r="M1066" i="4"/>
  <c r="L1068" i="4" l="1"/>
  <c r="M1067" i="4"/>
  <c r="L1069" i="4" l="1"/>
  <c r="M1068" i="4"/>
  <c r="L1070" i="4" l="1"/>
  <c r="M1069" i="4"/>
  <c r="L1071" i="4" l="1"/>
  <c r="M1070" i="4"/>
  <c r="L1072" i="4" l="1"/>
  <c r="M1071" i="4"/>
  <c r="L1073" i="4" l="1"/>
  <c r="M1072" i="4"/>
  <c r="L1074" i="4" l="1"/>
  <c r="M1073" i="4"/>
  <c r="L1075" i="4" l="1"/>
  <c r="M1074" i="4"/>
  <c r="L1076" i="4" l="1"/>
  <c r="M1075" i="4"/>
  <c r="L1077" i="4" l="1"/>
  <c r="M1076" i="4"/>
  <c r="L1078" i="4" l="1"/>
  <c r="M1077" i="4"/>
  <c r="L1079" i="4" l="1"/>
  <c r="M1078" i="4"/>
  <c r="L1080" i="4" l="1"/>
  <c r="M1079" i="4"/>
  <c r="L1081" i="4" l="1"/>
  <c r="M1080" i="4"/>
  <c r="L1082" i="4" l="1"/>
  <c r="M1081" i="4"/>
  <c r="L1083" i="4" l="1"/>
  <c r="M1082" i="4"/>
  <c r="L1084" i="4" l="1"/>
  <c r="M1083" i="4"/>
  <c r="L1085" i="4" l="1"/>
  <c r="M1084" i="4"/>
  <c r="L1086" i="4" l="1"/>
  <c r="M1085" i="4"/>
  <c r="L1087" i="4" l="1"/>
  <c r="M1086" i="4"/>
  <c r="L1088" i="4" l="1"/>
  <c r="M1087" i="4"/>
  <c r="L1089" i="4" l="1"/>
  <c r="M1088" i="4"/>
  <c r="L1090" i="4" l="1"/>
  <c r="M1089" i="4"/>
  <c r="L1091" i="4" l="1"/>
  <c r="M1090" i="4"/>
  <c r="L1092" i="4" l="1"/>
  <c r="M1091" i="4"/>
  <c r="L1093" i="4" l="1"/>
  <c r="M1092" i="4"/>
  <c r="L1094" i="4" l="1"/>
  <c r="M1093" i="4"/>
  <c r="L1095" i="4" l="1"/>
  <c r="M1094" i="4"/>
  <c r="L1096" i="4" l="1"/>
  <c r="M1095" i="4"/>
  <c r="L1097" i="4" l="1"/>
  <c r="M1096" i="4"/>
  <c r="L1098" i="4" l="1"/>
  <c r="M1097" i="4"/>
  <c r="L1099" i="4" l="1"/>
  <c r="M1098" i="4"/>
  <c r="L1100" i="4" l="1"/>
  <c r="M1099" i="4"/>
  <c r="L1101" i="4" l="1"/>
  <c r="M1100" i="4"/>
  <c r="L1102" i="4" l="1"/>
  <c r="M1101" i="4"/>
  <c r="L1103" i="4" l="1"/>
  <c r="M1102" i="4"/>
  <c r="L1104" i="4" l="1"/>
  <c r="M1103" i="4"/>
  <c r="L1105" i="4" l="1"/>
  <c r="M1104" i="4"/>
  <c r="L1106" i="4" l="1"/>
  <c r="M1105" i="4"/>
  <c r="L1107" i="4" l="1"/>
  <c r="M1106" i="4"/>
  <c r="L1108" i="4" l="1"/>
  <c r="M1107" i="4"/>
  <c r="L1109" i="4" l="1"/>
  <c r="M1108" i="4"/>
  <c r="L1110" i="4" l="1"/>
  <c r="M1109" i="4"/>
  <c r="L1111" i="4" l="1"/>
  <c r="M1110" i="4"/>
  <c r="L1112" i="4" l="1"/>
  <c r="M1111" i="4"/>
  <c r="L1113" i="4" l="1"/>
  <c r="M1112" i="4"/>
  <c r="L1114" i="4" l="1"/>
  <c r="M1113" i="4"/>
  <c r="L1115" i="4" l="1"/>
  <c r="M1114" i="4"/>
  <c r="L1116" i="4" l="1"/>
  <c r="M1115" i="4"/>
  <c r="L1117" i="4" l="1"/>
  <c r="M1116" i="4"/>
  <c r="L1118" i="4" l="1"/>
  <c r="M1117" i="4"/>
  <c r="L1119" i="4" l="1"/>
  <c r="M1118" i="4"/>
  <c r="L1120" i="4" l="1"/>
  <c r="M1119" i="4"/>
  <c r="L1121" i="4" l="1"/>
  <c r="M1120" i="4"/>
  <c r="L1122" i="4" l="1"/>
  <c r="M1121" i="4"/>
  <c r="L1123" i="4" l="1"/>
  <c r="M1122" i="4"/>
  <c r="L1124" i="4" l="1"/>
  <c r="M1123" i="4"/>
  <c r="L1125" i="4" l="1"/>
  <c r="M1124" i="4"/>
  <c r="L1126" i="4" l="1"/>
  <c r="M1125" i="4"/>
  <c r="L1127" i="4" l="1"/>
  <c r="M1126" i="4"/>
  <c r="L1128" i="4" l="1"/>
  <c r="M1127" i="4"/>
  <c r="L1129" i="4" l="1"/>
  <c r="M1128" i="4"/>
  <c r="L1130" i="4" l="1"/>
  <c r="M1129" i="4"/>
  <c r="L1131" i="4" l="1"/>
  <c r="M1130" i="4"/>
  <c r="L1132" i="4" l="1"/>
  <c r="M1131" i="4"/>
  <c r="L1133" i="4" l="1"/>
  <c r="M1132" i="4"/>
  <c r="L1134" i="4" l="1"/>
  <c r="M1133" i="4"/>
  <c r="L1135" i="4" l="1"/>
  <c r="M1134" i="4"/>
  <c r="L1136" i="4" l="1"/>
  <c r="M1135" i="4"/>
  <c r="L1137" i="4" l="1"/>
  <c r="M1136" i="4"/>
  <c r="L1138" i="4" l="1"/>
  <c r="M1137" i="4"/>
  <c r="L1139" i="4" l="1"/>
  <c r="M1138" i="4"/>
  <c r="L1140" i="4" l="1"/>
  <c r="M1139" i="4"/>
  <c r="L1141" i="4" l="1"/>
  <c r="M1140" i="4"/>
  <c r="L1142" i="4" l="1"/>
  <c r="M1141" i="4"/>
  <c r="L1143" i="4" l="1"/>
  <c r="M1142" i="4"/>
  <c r="L1144" i="4" l="1"/>
  <c r="M1143" i="4"/>
  <c r="L1145" i="4" l="1"/>
  <c r="M1144" i="4"/>
  <c r="L1146" i="4" l="1"/>
  <c r="M1145" i="4"/>
  <c r="L1147" i="4" l="1"/>
  <c r="M1146" i="4"/>
  <c r="L1148" i="4" l="1"/>
  <c r="M1147" i="4"/>
  <c r="L1149" i="4" l="1"/>
  <c r="M1148" i="4"/>
  <c r="L1150" i="4" l="1"/>
  <c r="M1149" i="4"/>
  <c r="L1151" i="4" l="1"/>
  <c r="M1150" i="4"/>
  <c r="L1152" i="4" l="1"/>
  <c r="M1151" i="4"/>
  <c r="L1153" i="4" l="1"/>
  <c r="M1152" i="4"/>
  <c r="L1154" i="4" l="1"/>
  <c r="M1153" i="4"/>
  <c r="L1155" i="4" l="1"/>
  <c r="M1154" i="4"/>
  <c r="L1156" i="4" l="1"/>
  <c r="M1155" i="4"/>
  <c r="L1157" i="4" l="1"/>
  <c r="M1156" i="4"/>
  <c r="L1158" i="4" l="1"/>
  <c r="M1157" i="4"/>
  <c r="L1159" i="4" l="1"/>
  <c r="M1158" i="4"/>
  <c r="L1160" i="4" l="1"/>
  <c r="M1159" i="4"/>
  <c r="L1161" i="4" l="1"/>
  <c r="M1160" i="4"/>
  <c r="L1162" i="4" l="1"/>
  <c r="M1161" i="4"/>
  <c r="L1163" i="4" l="1"/>
  <c r="M1162" i="4"/>
  <c r="L1164" i="4" l="1"/>
  <c r="M1163" i="4"/>
  <c r="L1165" i="4" l="1"/>
  <c r="M1164" i="4"/>
  <c r="L1166" i="4" l="1"/>
  <c r="M1165" i="4"/>
  <c r="L1167" i="4" l="1"/>
  <c r="M1166" i="4"/>
  <c r="L1168" i="4" l="1"/>
  <c r="M1167" i="4"/>
  <c r="L1169" i="4" l="1"/>
  <c r="M1168" i="4"/>
  <c r="L1170" i="4" l="1"/>
  <c r="M1169" i="4"/>
  <c r="L1171" i="4" l="1"/>
  <c r="M1170" i="4"/>
  <c r="L1172" i="4" l="1"/>
  <c r="M1171" i="4"/>
  <c r="L1173" i="4" l="1"/>
  <c r="M1172" i="4"/>
  <c r="L1174" i="4" l="1"/>
  <c r="M1173" i="4"/>
  <c r="L1175" i="4" l="1"/>
  <c r="M1174" i="4"/>
  <c r="L1176" i="4" l="1"/>
  <c r="M1175" i="4"/>
  <c r="L1177" i="4" l="1"/>
  <c r="M1176" i="4"/>
  <c r="L1178" i="4" l="1"/>
  <c r="M1177" i="4"/>
  <c r="L1179" i="4" l="1"/>
  <c r="M1178" i="4"/>
  <c r="L1180" i="4" l="1"/>
  <c r="M1179" i="4"/>
  <c r="L1181" i="4" l="1"/>
  <c r="M1180" i="4"/>
  <c r="L1182" i="4" l="1"/>
  <c r="M1181" i="4"/>
  <c r="L1183" i="4" l="1"/>
  <c r="M1182" i="4"/>
  <c r="L1184" i="4" l="1"/>
  <c r="M1183" i="4"/>
  <c r="L1185" i="4" l="1"/>
  <c r="M1184" i="4"/>
  <c r="L1186" i="4" l="1"/>
  <c r="M1185" i="4"/>
  <c r="L1187" i="4" l="1"/>
  <c r="M1186" i="4"/>
  <c r="L1188" i="4" l="1"/>
  <c r="M1187" i="4"/>
  <c r="L1189" i="4" l="1"/>
  <c r="M1188" i="4"/>
  <c r="L1190" i="4" l="1"/>
  <c r="M1189" i="4"/>
  <c r="L1191" i="4" l="1"/>
  <c r="M1190" i="4"/>
  <c r="L1192" i="4" l="1"/>
  <c r="M1191" i="4"/>
  <c r="L1193" i="4" l="1"/>
  <c r="M1192" i="4"/>
  <c r="L1194" i="4" l="1"/>
  <c r="M1193" i="4"/>
  <c r="L1195" i="4" l="1"/>
  <c r="M1194" i="4"/>
  <c r="L1196" i="4" l="1"/>
  <c r="M1195" i="4"/>
  <c r="L1197" i="4" l="1"/>
  <c r="M1196" i="4"/>
  <c r="L1198" i="4" l="1"/>
  <c r="M1197" i="4"/>
  <c r="L1199" i="4" l="1"/>
  <c r="M1198" i="4"/>
  <c r="L1200" i="4" l="1"/>
  <c r="M1199" i="4"/>
  <c r="L1201" i="4" l="1"/>
  <c r="M1200" i="4"/>
  <c r="L1202" i="4" l="1"/>
  <c r="M1201" i="4"/>
  <c r="L1203" i="4" l="1"/>
  <c r="M1202" i="4"/>
  <c r="L1204" i="4" l="1"/>
  <c r="M1203" i="4"/>
  <c r="L1205" i="4" l="1"/>
  <c r="M1204" i="4"/>
  <c r="L1206" i="4" l="1"/>
  <c r="M1205" i="4"/>
  <c r="L1207" i="4" l="1"/>
  <c r="M1206" i="4"/>
  <c r="L1208" i="4" l="1"/>
  <c r="M1207" i="4"/>
  <c r="L1209" i="4" l="1"/>
  <c r="M1208" i="4"/>
  <c r="L1210" i="4" l="1"/>
  <c r="M1209" i="4"/>
  <c r="L1211" i="4" l="1"/>
  <c r="M1210" i="4"/>
  <c r="L1212" i="4" l="1"/>
  <c r="M1211" i="4"/>
  <c r="L1213" i="4" l="1"/>
  <c r="M1212" i="4"/>
  <c r="L1214" i="4" l="1"/>
  <c r="M1213" i="4"/>
  <c r="L1215" i="4" l="1"/>
  <c r="M1214" i="4"/>
  <c r="L1216" i="4" l="1"/>
  <c r="M1215" i="4"/>
  <c r="L1217" i="4" l="1"/>
  <c r="M1216" i="4"/>
  <c r="L1218" i="4" l="1"/>
  <c r="M1217" i="4"/>
  <c r="L1219" i="4" l="1"/>
  <c r="M1218" i="4"/>
  <c r="L1220" i="4" l="1"/>
  <c r="M1219" i="4"/>
  <c r="L1221" i="4" l="1"/>
  <c r="M1220" i="4"/>
  <c r="L1222" i="4" l="1"/>
  <c r="M1221" i="4"/>
  <c r="L1223" i="4" l="1"/>
  <c r="M1222" i="4"/>
  <c r="L1224" i="4" l="1"/>
  <c r="M1223" i="4"/>
  <c r="L1225" i="4" l="1"/>
  <c r="M1224" i="4"/>
  <c r="L1226" i="4" l="1"/>
  <c r="M1225" i="4"/>
  <c r="L1227" i="4" l="1"/>
  <c r="M1226" i="4"/>
  <c r="L1228" i="4" l="1"/>
  <c r="M1227" i="4"/>
  <c r="L1229" i="4" l="1"/>
  <c r="M1228" i="4"/>
  <c r="L1230" i="4" l="1"/>
  <c r="M1229" i="4"/>
  <c r="L1231" i="4" l="1"/>
  <c r="M1230" i="4"/>
  <c r="L1232" i="4" l="1"/>
  <c r="M1231" i="4"/>
  <c r="L1233" i="4" l="1"/>
  <c r="M1232" i="4"/>
  <c r="L1234" i="4" l="1"/>
  <c r="M1233" i="4"/>
  <c r="L1235" i="4" l="1"/>
  <c r="M1234" i="4"/>
  <c r="L1236" i="4" l="1"/>
  <c r="M1235" i="4"/>
  <c r="L1237" i="4" l="1"/>
  <c r="M1236" i="4"/>
  <c r="L1238" i="4" l="1"/>
  <c r="M1237" i="4"/>
  <c r="L1239" i="4" l="1"/>
  <c r="M1238" i="4"/>
  <c r="L1240" i="4" l="1"/>
  <c r="M1239" i="4"/>
  <c r="L1241" i="4" l="1"/>
  <c r="M1240" i="4"/>
  <c r="L1242" i="4" l="1"/>
  <c r="M1241" i="4"/>
  <c r="L1243" i="4" l="1"/>
  <c r="M1242" i="4"/>
  <c r="L1244" i="4" l="1"/>
  <c r="M1243" i="4"/>
  <c r="L1245" i="4" l="1"/>
  <c r="M1244" i="4"/>
  <c r="L1246" i="4" l="1"/>
  <c r="M1245" i="4"/>
  <c r="L1247" i="4" l="1"/>
  <c r="M1246" i="4"/>
  <c r="L1248" i="4" l="1"/>
  <c r="M1247" i="4"/>
  <c r="L1249" i="4" l="1"/>
  <c r="M1248" i="4"/>
  <c r="L1250" i="4" l="1"/>
  <c r="M1249" i="4"/>
  <c r="L1251" i="4" l="1"/>
  <c r="M1250" i="4"/>
  <c r="L1252" i="4" l="1"/>
  <c r="M1251" i="4"/>
  <c r="L1253" i="4" l="1"/>
  <c r="M1252" i="4"/>
  <c r="L1254" i="4" l="1"/>
  <c r="M1253" i="4"/>
  <c r="L1255" i="4" l="1"/>
  <c r="M1254" i="4"/>
  <c r="L1256" i="4" l="1"/>
  <c r="M1255" i="4"/>
  <c r="L1257" i="4" l="1"/>
  <c r="M1256" i="4"/>
  <c r="L1258" i="4" l="1"/>
  <c r="M1257" i="4"/>
  <c r="L1259" i="4" l="1"/>
  <c r="M1258" i="4"/>
  <c r="L1260" i="4" l="1"/>
  <c r="M1259" i="4"/>
  <c r="L1261" i="4" l="1"/>
  <c r="M1260" i="4"/>
  <c r="L1262" i="4" l="1"/>
  <c r="M1261" i="4"/>
  <c r="L1263" i="4" l="1"/>
  <c r="M1262" i="4"/>
  <c r="L1264" i="4" l="1"/>
  <c r="M1263" i="4"/>
  <c r="L1265" i="4" l="1"/>
  <c r="M1264" i="4"/>
  <c r="L1266" i="4" l="1"/>
  <c r="M1265" i="4"/>
  <c r="L1267" i="4" l="1"/>
  <c r="M1266" i="4"/>
  <c r="L1268" i="4" l="1"/>
  <c r="M1267" i="4"/>
  <c r="L1269" i="4" l="1"/>
  <c r="M1268" i="4"/>
  <c r="L1270" i="4" l="1"/>
  <c r="M1269" i="4"/>
  <c r="L1271" i="4" l="1"/>
  <c r="M1270" i="4"/>
  <c r="L1272" i="4" l="1"/>
  <c r="M1271" i="4"/>
  <c r="L1273" i="4" l="1"/>
  <c r="M1272" i="4"/>
  <c r="L1274" i="4" l="1"/>
  <c r="M1273" i="4"/>
  <c r="L1275" i="4" l="1"/>
  <c r="M1274" i="4"/>
  <c r="L1276" i="4" l="1"/>
  <c r="M1275" i="4"/>
  <c r="L1277" i="4" l="1"/>
  <c r="M1276" i="4"/>
  <c r="L1278" i="4" l="1"/>
  <c r="M1277" i="4"/>
  <c r="L1279" i="4" l="1"/>
  <c r="M1278" i="4"/>
  <c r="L1280" i="4" l="1"/>
  <c r="M1279" i="4"/>
  <c r="L1281" i="4" l="1"/>
  <c r="M1280" i="4"/>
  <c r="L1282" i="4" l="1"/>
  <c r="M1281" i="4"/>
  <c r="L1283" i="4" l="1"/>
  <c r="M1282" i="4"/>
  <c r="L1284" i="4" l="1"/>
  <c r="M1283" i="4"/>
  <c r="L1285" i="4" l="1"/>
  <c r="M1284" i="4"/>
  <c r="L1286" i="4" l="1"/>
  <c r="M1285" i="4"/>
  <c r="L1287" i="4" l="1"/>
  <c r="M1286" i="4"/>
  <c r="L1288" i="4" l="1"/>
  <c r="M1287" i="4"/>
  <c r="L1289" i="4" l="1"/>
  <c r="M1288" i="4"/>
  <c r="L1290" i="4" l="1"/>
  <c r="M1289" i="4"/>
  <c r="L1291" i="4" l="1"/>
  <c r="M1290" i="4"/>
  <c r="L1292" i="4" l="1"/>
  <c r="M1291" i="4"/>
  <c r="L1293" i="4" l="1"/>
  <c r="M1292" i="4"/>
  <c r="L1294" i="4" l="1"/>
  <c r="M1293" i="4"/>
  <c r="L1295" i="4" l="1"/>
  <c r="M1294" i="4"/>
  <c r="L1296" i="4" l="1"/>
  <c r="M1295" i="4"/>
  <c r="L1297" i="4" l="1"/>
  <c r="M1296" i="4"/>
  <c r="L1298" i="4" l="1"/>
  <c r="M1297" i="4"/>
  <c r="L1299" i="4" l="1"/>
  <c r="M1298" i="4"/>
  <c r="L1300" i="4" l="1"/>
  <c r="M1299" i="4"/>
  <c r="L1301" i="4" l="1"/>
  <c r="M1300" i="4"/>
  <c r="L1302" i="4" l="1"/>
  <c r="M1301" i="4"/>
  <c r="L1303" i="4" l="1"/>
  <c r="M1302" i="4"/>
  <c r="L1304" i="4" l="1"/>
  <c r="M1303" i="4"/>
  <c r="L1305" i="4" l="1"/>
  <c r="M1304" i="4"/>
  <c r="L1306" i="4" l="1"/>
  <c r="M1305" i="4"/>
  <c r="L1307" i="4" l="1"/>
  <c r="M1306" i="4"/>
  <c r="L1308" i="4" l="1"/>
  <c r="M1307" i="4"/>
  <c r="L1309" i="4" l="1"/>
  <c r="M1308" i="4"/>
  <c r="L1310" i="4" l="1"/>
  <c r="M1309" i="4"/>
  <c r="L1311" i="4" l="1"/>
  <c r="M1310" i="4"/>
  <c r="L1312" i="4" l="1"/>
  <c r="M1311" i="4"/>
  <c r="L1313" i="4" l="1"/>
  <c r="M1312" i="4"/>
  <c r="L1314" i="4" l="1"/>
  <c r="M1313" i="4"/>
  <c r="L1315" i="4" l="1"/>
  <c r="M1314" i="4"/>
  <c r="L1316" i="4" l="1"/>
  <c r="M1315" i="4"/>
  <c r="L1317" i="4" l="1"/>
  <c r="M1316" i="4"/>
  <c r="L1318" i="4" l="1"/>
  <c r="M1317" i="4"/>
  <c r="L1319" i="4" l="1"/>
  <c r="M1318" i="4"/>
  <c r="L1320" i="4" l="1"/>
  <c r="M1319" i="4"/>
  <c r="L1321" i="4" l="1"/>
  <c r="M1320" i="4"/>
  <c r="L1322" i="4" l="1"/>
  <c r="M1321" i="4"/>
  <c r="L1323" i="4" l="1"/>
  <c r="M1322" i="4"/>
  <c r="L1324" i="4" l="1"/>
  <c r="M1323" i="4"/>
  <c r="L1325" i="4" l="1"/>
  <c r="M1324" i="4"/>
  <c r="L1326" i="4" l="1"/>
  <c r="M1325" i="4"/>
  <c r="L1327" i="4" l="1"/>
  <c r="M1326" i="4"/>
  <c r="L1328" i="4" l="1"/>
  <c r="M1327" i="4"/>
  <c r="L1329" i="4" l="1"/>
  <c r="M1328" i="4"/>
  <c r="L1330" i="4" l="1"/>
  <c r="M1329" i="4"/>
  <c r="L1331" i="4" l="1"/>
  <c r="M1330" i="4"/>
  <c r="L1332" i="4" l="1"/>
  <c r="M1331" i="4"/>
  <c r="L1333" i="4" l="1"/>
  <c r="M1332" i="4"/>
  <c r="L1334" i="4" l="1"/>
  <c r="M1333" i="4"/>
  <c r="L1335" i="4" l="1"/>
  <c r="M1334" i="4"/>
  <c r="L1336" i="4" l="1"/>
  <c r="M1335" i="4"/>
  <c r="L1337" i="4" l="1"/>
  <c r="M1336" i="4"/>
  <c r="L1338" i="4" l="1"/>
  <c r="M1337" i="4"/>
  <c r="L1339" i="4" l="1"/>
  <c r="M1338" i="4"/>
  <c r="L1340" i="4" l="1"/>
  <c r="M1339" i="4"/>
  <c r="L1341" i="4" l="1"/>
  <c r="M1340" i="4"/>
  <c r="L1342" i="4" l="1"/>
  <c r="M1341" i="4"/>
  <c r="L1343" i="4" l="1"/>
  <c r="M1342" i="4"/>
  <c r="L1344" i="4" l="1"/>
  <c r="M1343" i="4"/>
  <c r="L1345" i="4" l="1"/>
  <c r="M1344" i="4"/>
  <c r="L1346" i="4" l="1"/>
  <c r="M1345" i="4"/>
  <c r="L1347" i="4" l="1"/>
  <c r="M1346" i="4"/>
  <c r="L1348" i="4" l="1"/>
  <c r="M1347" i="4"/>
  <c r="L1349" i="4" l="1"/>
  <c r="M1348" i="4"/>
  <c r="L1350" i="4" l="1"/>
  <c r="M1349" i="4"/>
  <c r="L1351" i="4" l="1"/>
  <c r="M1350" i="4"/>
  <c r="L1352" i="4" l="1"/>
  <c r="M1351" i="4"/>
  <c r="L1353" i="4" l="1"/>
  <c r="M1352" i="4"/>
  <c r="L1354" i="4" l="1"/>
  <c r="M1353" i="4"/>
  <c r="L1355" i="4" l="1"/>
  <c r="M1354" i="4"/>
  <c r="L1356" i="4" l="1"/>
  <c r="M1355" i="4"/>
  <c r="L1357" i="4" l="1"/>
  <c r="M1356" i="4"/>
  <c r="L1358" i="4" l="1"/>
  <c r="M1357" i="4"/>
  <c r="L1359" i="4" l="1"/>
  <c r="M1358" i="4"/>
  <c r="L1360" i="4" l="1"/>
  <c r="M1359" i="4"/>
  <c r="L1361" i="4" l="1"/>
  <c r="M1360" i="4"/>
  <c r="L1362" i="4" l="1"/>
  <c r="M1361" i="4"/>
  <c r="L1363" i="4" l="1"/>
  <c r="M1362" i="4"/>
  <c r="L1364" i="4" l="1"/>
  <c r="M1363" i="4"/>
  <c r="L1365" i="4" l="1"/>
  <c r="M1364" i="4"/>
  <c r="L1366" i="4" l="1"/>
  <c r="M1365" i="4"/>
  <c r="L1367" i="4" l="1"/>
  <c r="M1366" i="4"/>
  <c r="L1368" i="4" l="1"/>
  <c r="M1367" i="4"/>
  <c r="L1369" i="4" l="1"/>
  <c r="M1368" i="4"/>
  <c r="L1370" i="4" l="1"/>
  <c r="M1369" i="4"/>
  <c r="L1371" i="4" l="1"/>
  <c r="M1370" i="4"/>
  <c r="L1372" i="4" l="1"/>
  <c r="M1371" i="4"/>
  <c r="L1373" i="4" l="1"/>
  <c r="M1372" i="4"/>
  <c r="L1374" i="4" l="1"/>
  <c r="M1373" i="4"/>
  <c r="L1375" i="4" l="1"/>
  <c r="M1374" i="4"/>
  <c r="L1376" i="4" l="1"/>
  <c r="M1375" i="4"/>
  <c r="L1377" i="4" l="1"/>
  <c r="M1376" i="4"/>
  <c r="L1378" i="4" l="1"/>
  <c r="M1377" i="4"/>
  <c r="L1379" i="4" l="1"/>
  <c r="M1378" i="4"/>
  <c r="L1380" i="4" l="1"/>
  <c r="M1379" i="4"/>
  <c r="L1381" i="4" l="1"/>
  <c r="M1380" i="4"/>
  <c r="L1382" i="4" l="1"/>
  <c r="M1381" i="4"/>
  <c r="L1383" i="4" l="1"/>
  <c r="M1382" i="4"/>
  <c r="L1384" i="4" l="1"/>
  <c r="M1383" i="4"/>
  <c r="L1385" i="4" l="1"/>
  <c r="M1384" i="4"/>
  <c r="L1386" i="4" l="1"/>
  <c r="M1385" i="4"/>
  <c r="L1387" i="4" l="1"/>
  <c r="M1386" i="4"/>
  <c r="L1388" i="4" l="1"/>
  <c r="M1387" i="4"/>
  <c r="L1389" i="4" l="1"/>
  <c r="M1388" i="4"/>
  <c r="L1390" i="4" l="1"/>
  <c r="M1389" i="4"/>
  <c r="L1391" i="4" l="1"/>
  <c r="M1390" i="4"/>
  <c r="L1392" i="4" l="1"/>
  <c r="M1391" i="4"/>
  <c r="L1393" i="4" l="1"/>
  <c r="M1392" i="4"/>
  <c r="L1394" i="4" l="1"/>
  <c r="M1393" i="4"/>
  <c r="L1395" i="4" l="1"/>
  <c r="M1394" i="4"/>
  <c r="L1396" i="4" l="1"/>
  <c r="M1395" i="4"/>
  <c r="L1397" i="4" l="1"/>
  <c r="M1396" i="4"/>
  <c r="L1398" i="4" l="1"/>
  <c r="M1397" i="4"/>
  <c r="L1399" i="4" l="1"/>
  <c r="M1398" i="4"/>
  <c r="L1400" i="4" l="1"/>
  <c r="M1399" i="4"/>
  <c r="L1401" i="4" l="1"/>
  <c r="M1400" i="4"/>
  <c r="L1402" i="4" l="1"/>
  <c r="M1401" i="4"/>
  <c r="L1403" i="4" l="1"/>
  <c r="M1402" i="4"/>
  <c r="L1404" i="4" l="1"/>
  <c r="M1403" i="4"/>
  <c r="L1405" i="4" l="1"/>
  <c r="M1404" i="4"/>
  <c r="L1406" i="4" l="1"/>
  <c r="M1405" i="4"/>
  <c r="L1407" i="4" l="1"/>
  <c r="M1406" i="4"/>
  <c r="L1408" i="4" l="1"/>
  <c r="M1407" i="4"/>
  <c r="L1409" i="4" l="1"/>
  <c r="M1408" i="4"/>
  <c r="L1410" i="4" l="1"/>
  <c r="M1409" i="4"/>
  <c r="L1411" i="4" l="1"/>
  <c r="M1410" i="4"/>
  <c r="L1412" i="4" l="1"/>
  <c r="M1411" i="4"/>
  <c r="L1413" i="4" l="1"/>
  <c r="M1412" i="4"/>
  <c r="L1414" i="4" l="1"/>
  <c r="M1413" i="4"/>
  <c r="L1415" i="4" l="1"/>
  <c r="M1414" i="4"/>
  <c r="L1416" i="4" l="1"/>
  <c r="M1415" i="4"/>
  <c r="L1417" i="4" l="1"/>
  <c r="M1416" i="4"/>
  <c r="L1418" i="4" l="1"/>
  <c r="M1417" i="4"/>
  <c r="L1419" i="4" l="1"/>
  <c r="M1418" i="4"/>
  <c r="L1420" i="4" l="1"/>
  <c r="M1419" i="4"/>
  <c r="L1421" i="4" l="1"/>
  <c r="M1420" i="4"/>
  <c r="L1422" i="4" l="1"/>
  <c r="M1421" i="4"/>
  <c r="L1423" i="4" l="1"/>
  <c r="M1422" i="4"/>
  <c r="L1424" i="4" l="1"/>
  <c r="M1423" i="4"/>
  <c r="L1425" i="4" l="1"/>
  <c r="M1424" i="4"/>
  <c r="L1426" i="4" l="1"/>
  <c r="M1425" i="4"/>
  <c r="L1427" i="4" l="1"/>
  <c r="M1426" i="4"/>
  <c r="L1428" i="4" l="1"/>
  <c r="M1427" i="4"/>
  <c r="L1429" i="4" l="1"/>
  <c r="M1428" i="4"/>
  <c r="L1430" i="4" l="1"/>
  <c r="M1429" i="4"/>
  <c r="L1431" i="4" l="1"/>
  <c r="M1430" i="4"/>
  <c r="L1432" i="4" l="1"/>
  <c r="M1431" i="4"/>
  <c r="L1433" i="4" l="1"/>
  <c r="M1432" i="4"/>
  <c r="L1434" i="4" l="1"/>
  <c r="M1433" i="4"/>
  <c r="L1435" i="4" l="1"/>
  <c r="M1434" i="4"/>
  <c r="L1436" i="4" l="1"/>
  <c r="M1435" i="4"/>
  <c r="L1437" i="4" l="1"/>
  <c r="M1436" i="4"/>
  <c r="L1438" i="4" l="1"/>
  <c r="M1437" i="4"/>
  <c r="L1439" i="4" l="1"/>
  <c r="M1438" i="4"/>
  <c r="L1440" i="4" l="1"/>
  <c r="M1439" i="4"/>
  <c r="L1441" i="4" l="1"/>
  <c r="M1440" i="4"/>
  <c r="L1442" i="4" l="1"/>
  <c r="M1441" i="4"/>
  <c r="L1443" i="4" l="1"/>
  <c r="M1442" i="4"/>
  <c r="L1444" i="4" l="1"/>
  <c r="M1443" i="4"/>
  <c r="L1445" i="4" l="1"/>
  <c r="M1444" i="4"/>
  <c r="L1446" i="4" l="1"/>
  <c r="M1445" i="4"/>
  <c r="L1447" i="4" l="1"/>
  <c r="M1446" i="4"/>
  <c r="L1448" i="4" l="1"/>
  <c r="M1447" i="4"/>
  <c r="L1449" i="4" l="1"/>
  <c r="M1448" i="4"/>
  <c r="L1450" i="4" l="1"/>
  <c r="M1449" i="4"/>
  <c r="L1451" i="4" l="1"/>
  <c r="M1450" i="4"/>
  <c r="L1452" i="4" l="1"/>
  <c r="M1451" i="4"/>
  <c r="L1453" i="4" l="1"/>
  <c r="M1452" i="4"/>
  <c r="L1454" i="4" l="1"/>
  <c r="M1453" i="4"/>
  <c r="L1455" i="4" l="1"/>
  <c r="M1454" i="4"/>
  <c r="L1456" i="4" l="1"/>
  <c r="M1455" i="4"/>
  <c r="L1457" i="4" l="1"/>
  <c r="M1456" i="4"/>
  <c r="L1458" i="4" l="1"/>
  <c r="M1457" i="4"/>
  <c r="L1459" i="4" l="1"/>
  <c r="M1458" i="4"/>
  <c r="L1460" i="4" l="1"/>
  <c r="M1459" i="4"/>
  <c r="L1461" i="4" l="1"/>
  <c r="M1460" i="4"/>
  <c r="L1462" i="4" l="1"/>
  <c r="M1461" i="4"/>
  <c r="L1463" i="4" l="1"/>
  <c r="M1462" i="4"/>
  <c r="L1464" i="4" l="1"/>
  <c r="M1463" i="4"/>
  <c r="L1465" i="4" l="1"/>
  <c r="M1464" i="4"/>
  <c r="L1466" i="4" l="1"/>
  <c r="M1465" i="4"/>
  <c r="L1467" i="4" l="1"/>
  <c r="M1466" i="4"/>
  <c r="L1468" i="4" l="1"/>
  <c r="M1467" i="4"/>
  <c r="L1469" i="4" l="1"/>
  <c r="M1468" i="4"/>
  <c r="L1470" i="4" l="1"/>
  <c r="M1469" i="4"/>
  <c r="L1471" i="4" l="1"/>
  <c r="M1470" i="4"/>
  <c r="L1472" i="4" l="1"/>
  <c r="M1471" i="4"/>
  <c r="L1473" i="4" l="1"/>
  <c r="M1472" i="4"/>
  <c r="L1474" i="4" l="1"/>
  <c r="M1473" i="4"/>
  <c r="L1475" i="4" l="1"/>
  <c r="M1474" i="4"/>
  <c r="L1476" i="4" l="1"/>
  <c r="M1475" i="4"/>
  <c r="L1477" i="4" l="1"/>
  <c r="M1476" i="4"/>
  <c r="L1478" i="4" l="1"/>
  <c r="M1477" i="4"/>
  <c r="L1479" i="4" l="1"/>
  <c r="M1478" i="4"/>
  <c r="L1480" i="4" l="1"/>
  <c r="M1479" i="4"/>
  <c r="L1481" i="4" l="1"/>
  <c r="M1480" i="4"/>
  <c r="L1482" i="4" l="1"/>
  <c r="M1481" i="4"/>
  <c r="L1483" i="4" l="1"/>
  <c r="M1482" i="4"/>
  <c r="L1484" i="4" l="1"/>
  <c r="M1483" i="4"/>
  <c r="L1485" i="4" l="1"/>
  <c r="M1484" i="4"/>
  <c r="L1486" i="4" l="1"/>
  <c r="M1485" i="4"/>
  <c r="L1487" i="4" l="1"/>
  <c r="M1486" i="4"/>
  <c r="L1488" i="4" l="1"/>
  <c r="M1487" i="4"/>
  <c r="L1489" i="4" l="1"/>
  <c r="M1488" i="4"/>
  <c r="L1490" i="4" l="1"/>
  <c r="M1489" i="4"/>
  <c r="L1491" i="4" l="1"/>
  <c r="M1490" i="4"/>
  <c r="L1492" i="4" l="1"/>
  <c r="M1491" i="4"/>
  <c r="L1493" i="4" l="1"/>
  <c r="M1492" i="4"/>
  <c r="L1494" i="4" l="1"/>
  <c r="M1493" i="4"/>
  <c r="L1495" i="4" l="1"/>
  <c r="M1494" i="4"/>
  <c r="L1496" i="4" l="1"/>
  <c r="M1495" i="4"/>
  <c r="L1497" i="4" l="1"/>
  <c r="M1496" i="4"/>
  <c r="L1498" i="4" l="1"/>
  <c r="M1497" i="4"/>
  <c r="L1499" i="4" l="1"/>
  <c r="M1498" i="4"/>
  <c r="L1500" i="4" l="1"/>
  <c r="M1499" i="4"/>
  <c r="L1501" i="4" l="1"/>
  <c r="M1500" i="4"/>
  <c r="L1502" i="4" l="1"/>
  <c r="M1501" i="4"/>
  <c r="L1503" i="4" l="1"/>
  <c r="M1502" i="4"/>
  <c r="L1504" i="4" l="1"/>
  <c r="M1503" i="4"/>
  <c r="L1505" i="4" l="1"/>
  <c r="M1504" i="4"/>
  <c r="L1506" i="4" l="1"/>
  <c r="M1505" i="4"/>
  <c r="L1507" i="4" l="1"/>
  <c r="M1506" i="4"/>
  <c r="L1508" i="4" l="1"/>
  <c r="M1507" i="4"/>
  <c r="L1509" i="4" l="1"/>
  <c r="M1508" i="4"/>
  <c r="L1510" i="4" l="1"/>
  <c r="M1509" i="4"/>
  <c r="L1511" i="4" l="1"/>
  <c r="M1510" i="4"/>
  <c r="L1512" i="4" l="1"/>
  <c r="M1511" i="4"/>
  <c r="L1513" i="4" l="1"/>
  <c r="M1512" i="4"/>
  <c r="L1514" i="4" l="1"/>
  <c r="M1513" i="4"/>
  <c r="L1515" i="4" l="1"/>
  <c r="M1514" i="4"/>
  <c r="L1516" i="4" l="1"/>
  <c r="M1515" i="4"/>
  <c r="L1517" i="4" l="1"/>
  <c r="M1516" i="4"/>
  <c r="L1518" i="4" l="1"/>
  <c r="M1517" i="4"/>
  <c r="L1519" i="4" l="1"/>
  <c r="M1518" i="4"/>
  <c r="L1520" i="4" l="1"/>
  <c r="M1519" i="4"/>
  <c r="L1521" i="4" l="1"/>
  <c r="M1520" i="4"/>
  <c r="L1522" i="4" l="1"/>
  <c r="M1521" i="4"/>
  <c r="L1523" i="4" l="1"/>
  <c r="M1522" i="4"/>
  <c r="L1524" i="4" l="1"/>
  <c r="M1523" i="4"/>
  <c r="L1525" i="4" l="1"/>
  <c r="M1524" i="4"/>
  <c r="L1526" i="4" l="1"/>
  <c r="M1525" i="4"/>
  <c r="L1527" i="4" l="1"/>
  <c r="M1526" i="4"/>
  <c r="L1528" i="4" l="1"/>
  <c r="M1527" i="4"/>
  <c r="L1529" i="4" l="1"/>
  <c r="M1528" i="4"/>
  <c r="L1530" i="4" l="1"/>
  <c r="M1529" i="4"/>
  <c r="L1531" i="4" l="1"/>
  <c r="M1530" i="4"/>
  <c r="L1532" i="4" l="1"/>
  <c r="M1531" i="4"/>
  <c r="L1533" i="4" l="1"/>
  <c r="M1532" i="4"/>
  <c r="L1534" i="4" l="1"/>
  <c r="M1533" i="4"/>
  <c r="L1535" i="4" l="1"/>
  <c r="M1534" i="4"/>
  <c r="L1536" i="4" l="1"/>
  <c r="M1535" i="4"/>
  <c r="L1537" i="4" l="1"/>
  <c r="M1536" i="4"/>
  <c r="L1538" i="4" l="1"/>
  <c r="M1537" i="4"/>
  <c r="L1539" i="4" l="1"/>
  <c r="M1538" i="4"/>
  <c r="L1540" i="4" l="1"/>
  <c r="M1539" i="4"/>
  <c r="L1541" i="4" l="1"/>
  <c r="M1540" i="4"/>
  <c r="L1542" i="4" l="1"/>
  <c r="M1541" i="4"/>
  <c r="L1543" i="4" l="1"/>
  <c r="M1542" i="4"/>
  <c r="L1544" i="4" l="1"/>
  <c r="M1543" i="4"/>
  <c r="L1545" i="4" l="1"/>
  <c r="M1544" i="4"/>
  <c r="L1546" i="4" l="1"/>
  <c r="M1545" i="4"/>
  <c r="L1547" i="4" l="1"/>
  <c r="M1546" i="4"/>
  <c r="L1548" i="4" l="1"/>
  <c r="M1547" i="4"/>
  <c r="L1549" i="4" l="1"/>
  <c r="M1548" i="4"/>
  <c r="L1550" i="4" l="1"/>
  <c r="M1549" i="4"/>
  <c r="L1551" i="4" l="1"/>
  <c r="M1550" i="4"/>
  <c r="L1552" i="4" l="1"/>
  <c r="M1551" i="4"/>
  <c r="L1553" i="4" l="1"/>
  <c r="M1552" i="4"/>
  <c r="L1554" i="4" l="1"/>
  <c r="M1553" i="4"/>
  <c r="L1555" i="4" l="1"/>
  <c r="M1554" i="4"/>
  <c r="L1556" i="4" l="1"/>
  <c r="M1555" i="4"/>
  <c r="L1557" i="4" l="1"/>
  <c r="M1556" i="4"/>
  <c r="L1558" i="4" l="1"/>
  <c r="M1557" i="4"/>
  <c r="L1559" i="4" l="1"/>
  <c r="M1558" i="4"/>
  <c r="L1560" i="4" l="1"/>
  <c r="M1559" i="4"/>
  <c r="L1561" i="4" l="1"/>
  <c r="M1560" i="4"/>
  <c r="L1562" i="4" l="1"/>
  <c r="M1561" i="4"/>
  <c r="L1563" i="4" l="1"/>
  <c r="M1562" i="4"/>
  <c r="L1564" i="4" l="1"/>
  <c r="M1563" i="4"/>
  <c r="L1565" i="4" l="1"/>
  <c r="M1564" i="4"/>
  <c r="L1566" i="4" l="1"/>
  <c r="M1565" i="4"/>
  <c r="L1567" i="4" l="1"/>
  <c r="M1566" i="4"/>
  <c r="L1568" i="4" l="1"/>
  <c r="M1567" i="4"/>
  <c r="L1569" i="4" l="1"/>
  <c r="M1568" i="4"/>
  <c r="L1570" i="4" l="1"/>
  <c r="M1569" i="4"/>
  <c r="L1571" i="4" l="1"/>
  <c r="M1570" i="4"/>
  <c r="L1572" i="4" l="1"/>
  <c r="M1571" i="4"/>
  <c r="L1573" i="4" l="1"/>
  <c r="M1572" i="4"/>
  <c r="L1574" i="4" l="1"/>
  <c r="M1573" i="4"/>
  <c r="L1575" i="4" l="1"/>
  <c r="M1574" i="4"/>
  <c r="L1576" i="4" l="1"/>
  <c r="M1575" i="4"/>
  <c r="L1577" i="4" l="1"/>
  <c r="M1576" i="4"/>
  <c r="L1578" i="4" l="1"/>
  <c r="M1577" i="4"/>
  <c r="L1579" i="4" l="1"/>
  <c r="M1578" i="4"/>
  <c r="L1580" i="4" l="1"/>
  <c r="M1579" i="4"/>
  <c r="L1581" i="4" l="1"/>
  <c r="M1580" i="4"/>
  <c r="L1582" i="4" l="1"/>
  <c r="M1581" i="4"/>
  <c r="L1583" i="4" l="1"/>
  <c r="M1582" i="4"/>
  <c r="L1584" i="4" l="1"/>
  <c r="M1583" i="4"/>
  <c r="L1585" i="4" l="1"/>
  <c r="M1584" i="4"/>
  <c r="L1586" i="4" l="1"/>
  <c r="M1585" i="4"/>
  <c r="L1587" i="4" l="1"/>
  <c r="M1586" i="4"/>
  <c r="L1588" i="4" l="1"/>
  <c r="M1587" i="4"/>
  <c r="L1589" i="4" l="1"/>
  <c r="M1588" i="4"/>
  <c r="L1590" i="4" l="1"/>
  <c r="M1589" i="4"/>
  <c r="L1591" i="4" l="1"/>
  <c r="M1590" i="4"/>
  <c r="L1592" i="4" l="1"/>
  <c r="M1591" i="4"/>
  <c r="L1593" i="4" l="1"/>
  <c r="M1592" i="4"/>
  <c r="L1594" i="4" l="1"/>
  <c r="M1593" i="4"/>
  <c r="L1595" i="4" l="1"/>
  <c r="M1594" i="4"/>
  <c r="L1596" i="4" l="1"/>
  <c r="M1595" i="4"/>
  <c r="L1597" i="4" l="1"/>
  <c r="M1596" i="4"/>
  <c r="L1598" i="4" l="1"/>
  <c r="M1597" i="4"/>
  <c r="L1599" i="4" l="1"/>
  <c r="M1598" i="4"/>
  <c r="L1600" i="4" l="1"/>
  <c r="M1599" i="4"/>
  <c r="L1601" i="4" l="1"/>
  <c r="M1600" i="4"/>
  <c r="L1602" i="4" l="1"/>
  <c r="M1601" i="4"/>
  <c r="L1603" i="4" l="1"/>
  <c r="M1602" i="4"/>
  <c r="L1604" i="4" l="1"/>
  <c r="M1603" i="4"/>
  <c r="L1605" i="4" l="1"/>
  <c r="M1604" i="4"/>
  <c r="L1606" i="4" l="1"/>
  <c r="M1605" i="4"/>
  <c r="L1607" i="4" l="1"/>
  <c r="M1606" i="4"/>
  <c r="L1608" i="4" l="1"/>
  <c r="M1607" i="4"/>
  <c r="L1609" i="4" l="1"/>
  <c r="M1608" i="4"/>
  <c r="L1610" i="4" l="1"/>
  <c r="M1609" i="4"/>
  <c r="L1611" i="4" l="1"/>
  <c r="M1610" i="4"/>
  <c r="L1612" i="4" l="1"/>
  <c r="M1611" i="4"/>
  <c r="L1613" i="4" l="1"/>
  <c r="M1612" i="4"/>
  <c r="L1614" i="4" l="1"/>
  <c r="M1613" i="4"/>
  <c r="L1615" i="4" l="1"/>
  <c r="M1614" i="4"/>
  <c r="L1616" i="4" l="1"/>
  <c r="M1615" i="4"/>
  <c r="L1617" i="4" l="1"/>
  <c r="M1616" i="4"/>
  <c r="L1618" i="4" l="1"/>
  <c r="M1617" i="4"/>
  <c r="L1619" i="4" l="1"/>
  <c r="M1618" i="4"/>
  <c r="L1620" i="4" l="1"/>
  <c r="M1619" i="4"/>
  <c r="L1621" i="4" l="1"/>
  <c r="M1620" i="4"/>
  <c r="L1622" i="4" l="1"/>
  <c r="M1621" i="4"/>
  <c r="L1623" i="4" l="1"/>
  <c r="M1622" i="4"/>
  <c r="L1624" i="4" l="1"/>
  <c r="M1623" i="4"/>
  <c r="L1625" i="4" l="1"/>
  <c r="M1624" i="4"/>
  <c r="L1626" i="4" l="1"/>
  <c r="M1625" i="4"/>
  <c r="L1627" i="4" l="1"/>
  <c r="M1626" i="4"/>
  <c r="L1628" i="4" l="1"/>
  <c r="M1627" i="4"/>
  <c r="L1629" i="4" l="1"/>
  <c r="M1628" i="4"/>
  <c r="L1630" i="4" l="1"/>
  <c r="M1629" i="4"/>
  <c r="L1631" i="4" l="1"/>
  <c r="M1630" i="4"/>
  <c r="L1632" i="4" l="1"/>
  <c r="M1631" i="4"/>
  <c r="L1633" i="4" l="1"/>
  <c r="M1632" i="4"/>
  <c r="L1634" i="4" l="1"/>
  <c r="M1633" i="4"/>
  <c r="L1635" i="4" l="1"/>
  <c r="M1634" i="4"/>
  <c r="L1636" i="4" l="1"/>
  <c r="M1635" i="4"/>
  <c r="L1637" i="4" l="1"/>
  <c r="M1636" i="4"/>
  <c r="L1638" i="4" l="1"/>
  <c r="M1637" i="4"/>
  <c r="L1639" i="4" l="1"/>
  <c r="M1638" i="4"/>
  <c r="L1640" i="4" l="1"/>
  <c r="M1639" i="4"/>
  <c r="L1641" i="4" l="1"/>
  <c r="M1640" i="4"/>
  <c r="L1642" i="4" l="1"/>
  <c r="M1641" i="4"/>
  <c r="L1643" i="4" l="1"/>
  <c r="M1642" i="4"/>
  <c r="L1644" i="4" l="1"/>
  <c r="M1643" i="4"/>
  <c r="L1645" i="4" l="1"/>
  <c r="M1644" i="4"/>
  <c r="L1646" i="4" l="1"/>
  <c r="M1645" i="4"/>
  <c r="L1647" i="4" l="1"/>
  <c r="M1646" i="4"/>
  <c r="L1648" i="4" l="1"/>
  <c r="M1647" i="4"/>
  <c r="L1649" i="4" l="1"/>
  <c r="M1648" i="4"/>
  <c r="L1650" i="4" l="1"/>
  <c r="M1649" i="4"/>
  <c r="L1651" i="4" l="1"/>
  <c r="M1650" i="4"/>
  <c r="L1652" i="4" l="1"/>
  <c r="M1651" i="4"/>
  <c r="L1653" i="4" l="1"/>
  <c r="M1652" i="4"/>
  <c r="L1654" i="4" l="1"/>
  <c r="M1653" i="4"/>
  <c r="L1655" i="4" l="1"/>
  <c r="M1654" i="4"/>
  <c r="L1656" i="4" l="1"/>
  <c r="M1655" i="4"/>
  <c r="L1657" i="4" l="1"/>
  <c r="M1656" i="4"/>
  <c r="L1658" i="4" l="1"/>
  <c r="M1657" i="4"/>
  <c r="L1659" i="4" l="1"/>
  <c r="M1658" i="4"/>
  <c r="L1660" i="4" l="1"/>
  <c r="M1659" i="4"/>
  <c r="L1661" i="4" l="1"/>
  <c r="M1660" i="4"/>
  <c r="L1662" i="4" l="1"/>
  <c r="M1661" i="4"/>
  <c r="L1663" i="4" l="1"/>
  <c r="M1662" i="4"/>
  <c r="L1664" i="4" l="1"/>
  <c r="M1663" i="4"/>
  <c r="L1665" i="4" l="1"/>
  <c r="M1664" i="4"/>
  <c r="L1666" i="4" l="1"/>
  <c r="M1665" i="4"/>
  <c r="L1667" i="4" l="1"/>
  <c r="M1666" i="4"/>
  <c r="L1668" i="4" l="1"/>
  <c r="M1667" i="4"/>
  <c r="L1669" i="4" l="1"/>
  <c r="M1668" i="4"/>
  <c r="L1670" i="4" l="1"/>
  <c r="M1669" i="4"/>
  <c r="L1671" i="4" l="1"/>
  <c r="M1670" i="4"/>
  <c r="L1672" i="4" l="1"/>
  <c r="M1671" i="4"/>
  <c r="L1673" i="4" l="1"/>
  <c r="M1672" i="4"/>
  <c r="L1674" i="4" l="1"/>
  <c r="M1673" i="4"/>
  <c r="L1675" i="4" l="1"/>
  <c r="M1674" i="4"/>
  <c r="L1676" i="4" l="1"/>
  <c r="M1675" i="4"/>
  <c r="L1677" i="4" l="1"/>
  <c r="M1676" i="4"/>
  <c r="L1678" i="4" l="1"/>
  <c r="M1677" i="4"/>
  <c r="L1679" i="4" l="1"/>
  <c r="M1678" i="4"/>
  <c r="L1680" i="4" l="1"/>
  <c r="M1679" i="4"/>
  <c r="L1681" i="4" l="1"/>
  <c r="M1680" i="4"/>
  <c r="L1682" i="4" l="1"/>
  <c r="M1681" i="4"/>
  <c r="L1683" i="4" l="1"/>
  <c r="M1682" i="4"/>
  <c r="L1684" i="4" l="1"/>
  <c r="M1683" i="4"/>
  <c r="L1685" i="4" l="1"/>
  <c r="M1684" i="4"/>
  <c r="L1686" i="4" l="1"/>
  <c r="M1685" i="4"/>
  <c r="L1687" i="4" l="1"/>
  <c r="M1686" i="4"/>
  <c r="L1688" i="4" l="1"/>
  <c r="M1687" i="4"/>
  <c r="L1689" i="4" l="1"/>
  <c r="M1688" i="4"/>
  <c r="L1690" i="4" l="1"/>
  <c r="M1689" i="4"/>
  <c r="L1691" i="4" l="1"/>
  <c r="M1690" i="4"/>
  <c r="L1692" i="4" l="1"/>
  <c r="M1691" i="4"/>
  <c r="L1693" i="4" l="1"/>
  <c r="M1692" i="4"/>
  <c r="L1694" i="4" l="1"/>
  <c r="M1693" i="4"/>
  <c r="L1695" i="4" l="1"/>
  <c r="M1694" i="4"/>
  <c r="L1696" i="4" l="1"/>
  <c r="M1695" i="4"/>
  <c r="L1697" i="4" l="1"/>
  <c r="M1696" i="4"/>
  <c r="L1698" i="4" l="1"/>
  <c r="M1697" i="4"/>
  <c r="L1699" i="4" l="1"/>
  <c r="M1698" i="4"/>
  <c r="L1700" i="4" l="1"/>
  <c r="M1699" i="4"/>
  <c r="L1701" i="4" l="1"/>
  <c r="M1700" i="4"/>
  <c r="L1702" i="4" l="1"/>
  <c r="M1701" i="4"/>
  <c r="L1703" i="4" l="1"/>
  <c r="M1702" i="4"/>
  <c r="L1704" i="4" l="1"/>
  <c r="M1703" i="4"/>
  <c r="L1705" i="4" l="1"/>
  <c r="M1704" i="4"/>
  <c r="L1706" i="4" l="1"/>
  <c r="M1705" i="4"/>
  <c r="L1707" i="4" l="1"/>
  <c r="M1706" i="4"/>
  <c r="L1708" i="4" l="1"/>
  <c r="M1707" i="4"/>
  <c r="L1709" i="4" l="1"/>
  <c r="M1708" i="4"/>
  <c r="L1710" i="4" l="1"/>
  <c r="M1709" i="4"/>
  <c r="L1711" i="4" l="1"/>
  <c r="M1710" i="4"/>
  <c r="L1712" i="4" l="1"/>
  <c r="M1711" i="4"/>
  <c r="L1713" i="4" l="1"/>
  <c r="M1712" i="4"/>
  <c r="L1714" i="4" l="1"/>
  <c r="M1713" i="4"/>
  <c r="L1715" i="4" l="1"/>
  <c r="M1714" i="4"/>
  <c r="L1716" i="4" l="1"/>
  <c r="M1715" i="4"/>
  <c r="L1717" i="4" l="1"/>
  <c r="M1716" i="4"/>
  <c r="L1718" i="4" l="1"/>
  <c r="M1717" i="4"/>
  <c r="L1719" i="4" l="1"/>
  <c r="M1718" i="4"/>
  <c r="L1720" i="4" l="1"/>
  <c r="M1719" i="4"/>
  <c r="L1721" i="4" l="1"/>
  <c r="M1720" i="4"/>
  <c r="L1722" i="4" l="1"/>
  <c r="M1721" i="4"/>
  <c r="L1723" i="4" l="1"/>
  <c r="M1722" i="4"/>
  <c r="L1724" i="4" l="1"/>
  <c r="M1723" i="4"/>
  <c r="L1725" i="4" l="1"/>
  <c r="M1724" i="4"/>
  <c r="L1726" i="4" l="1"/>
  <c r="M1725" i="4"/>
  <c r="L1727" i="4" l="1"/>
  <c r="M1726" i="4"/>
  <c r="L1728" i="4" l="1"/>
  <c r="M1727" i="4"/>
  <c r="L1729" i="4" l="1"/>
  <c r="M1728" i="4"/>
  <c r="L1730" i="4" l="1"/>
  <c r="M1729" i="4"/>
  <c r="L1731" i="4" l="1"/>
  <c r="M1730" i="4"/>
  <c r="L1732" i="4" l="1"/>
  <c r="M1731" i="4"/>
  <c r="L1733" i="4" l="1"/>
  <c r="M1732" i="4"/>
  <c r="L1734" i="4" l="1"/>
  <c r="M1733" i="4"/>
  <c r="L1735" i="4" l="1"/>
  <c r="M1734" i="4"/>
  <c r="L1736" i="4" l="1"/>
  <c r="M1735" i="4"/>
  <c r="L1737" i="4" l="1"/>
  <c r="M1736" i="4"/>
  <c r="L1738" i="4" l="1"/>
  <c r="M1737" i="4"/>
  <c r="L1739" i="4" l="1"/>
  <c r="M1738" i="4"/>
  <c r="L1740" i="4" l="1"/>
  <c r="M1739" i="4"/>
  <c r="L1741" i="4" l="1"/>
  <c r="M1740" i="4"/>
  <c r="L1742" i="4" l="1"/>
  <c r="M1741" i="4"/>
  <c r="L1743" i="4" l="1"/>
  <c r="M1742" i="4"/>
  <c r="L1744" i="4" l="1"/>
  <c r="M1743" i="4"/>
  <c r="L1745" i="4" l="1"/>
  <c r="M1744" i="4"/>
  <c r="L1746" i="4" l="1"/>
  <c r="M1745" i="4"/>
  <c r="L1747" i="4" l="1"/>
  <c r="M1746" i="4"/>
  <c r="L1748" i="4" l="1"/>
  <c r="M1747" i="4"/>
  <c r="L1749" i="4" l="1"/>
  <c r="M1748" i="4"/>
  <c r="L1750" i="4" l="1"/>
  <c r="M1749" i="4"/>
  <c r="L1751" i="4" l="1"/>
  <c r="M1750" i="4"/>
  <c r="L1752" i="4" l="1"/>
  <c r="M1751" i="4"/>
  <c r="L1753" i="4" l="1"/>
  <c r="M1752" i="4"/>
  <c r="L1754" i="4" l="1"/>
  <c r="M1753" i="4"/>
  <c r="L1755" i="4" l="1"/>
  <c r="M1754" i="4"/>
  <c r="L1756" i="4" l="1"/>
  <c r="M1755" i="4"/>
  <c r="L1757" i="4" l="1"/>
  <c r="M1756" i="4"/>
  <c r="L1758" i="4" l="1"/>
  <c r="M1757" i="4"/>
  <c r="L1759" i="4" l="1"/>
  <c r="M1758" i="4"/>
  <c r="L1760" i="4" l="1"/>
  <c r="M1759" i="4"/>
  <c r="L1761" i="4" l="1"/>
  <c r="M1760" i="4"/>
  <c r="L1762" i="4" l="1"/>
  <c r="M1761" i="4"/>
  <c r="L1763" i="4" l="1"/>
  <c r="M1762" i="4"/>
  <c r="L1764" i="4" l="1"/>
  <c r="M1763" i="4"/>
  <c r="L1765" i="4" l="1"/>
  <c r="M1764" i="4"/>
  <c r="L1766" i="4" l="1"/>
  <c r="M1765" i="4"/>
  <c r="L1767" i="4" l="1"/>
  <c r="M1766" i="4"/>
  <c r="L1768" i="4" l="1"/>
  <c r="M1767" i="4"/>
  <c r="L1769" i="4" l="1"/>
  <c r="M1768" i="4"/>
  <c r="L1770" i="4" l="1"/>
  <c r="M1769" i="4"/>
  <c r="L1771" i="4" l="1"/>
  <c r="M1770" i="4"/>
  <c r="L1772" i="4" l="1"/>
  <c r="M1771" i="4"/>
  <c r="L1773" i="4" l="1"/>
  <c r="M1772" i="4"/>
  <c r="L1774" i="4" l="1"/>
  <c r="M1773" i="4"/>
  <c r="L1775" i="4" l="1"/>
  <c r="M1774" i="4"/>
  <c r="L1776" i="4" l="1"/>
  <c r="M1775" i="4"/>
  <c r="L1777" i="4" l="1"/>
  <c r="M1776" i="4"/>
  <c r="L1778" i="4" l="1"/>
  <c r="M1777" i="4"/>
  <c r="L1779" i="4" l="1"/>
  <c r="M1778" i="4"/>
  <c r="L1780" i="4" l="1"/>
  <c r="M1779" i="4"/>
  <c r="L1781" i="4" l="1"/>
  <c r="M1780" i="4"/>
  <c r="L1782" i="4" l="1"/>
  <c r="M1781" i="4"/>
  <c r="L1783" i="4" l="1"/>
  <c r="M1782" i="4"/>
  <c r="L1784" i="4" l="1"/>
  <c r="M1783" i="4"/>
  <c r="L1785" i="4" l="1"/>
  <c r="M1784" i="4"/>
  <c r="L1786" i="4" l="1"/>
  <c r="M1785" i="4"/>
  <c r="L1787" i="4" l="1"/>
  <c r="M1786" i="4"/>
  <c r="L1788" i="4" l="1"/>
  <c r="M1787" i="4"/>
  <c r="L1789" i="4" l="1"/>
  <c r="M1788" i="4"/>
  <c r="L1790" i="4" l="1"/>
  <c r="M1789" i="4"/>
  <c r="L1791" i="4" l="1"/>
  <c r="M1790" i="4"/>
  <c r="L1792" i="4" l="1"/>
  <c r="M1791" i="4"/>
  <c r="L1793" i="4" l="1"/>
  <c r="M1792" i="4"/>
  <c r="L1794" i="4" l="1"/>
  <c r="M1793" i="4"/>
  <c r="L1795" i="4" l="1"/>
  <c r="M1794" i="4"/>
  <c r="L1796" i="4" l="1"/>
  <c r="M1795" i="4"/>
  <c r="L1797" i="4" l="1"/>
  <c r="M1796" i="4"/>
  <c r="L1798" i="4" l="1"/>
  <c r="M1797" i="4"/>
  <c r="L1799" i="4" l="1"/>
  <c r="M1798" i="4"/>
  <c r="L1800" i="4" l="1"/>
  <c r="M1799" i="4"/>
  <c r="L1801" i="4" l="1"/>
  <c r="M1800" i="4"/>
  <c r="L1802" i="4" l="1"/>
  <c r="M1801" i="4"/>
  <c r="L1803" i="4" l="1"/>
  <c r="M1802" i="4"/>
  <c r="L1804" i="4" l="1"/>
  <c r="M1803" i="4"/>
  <c r="L1805" i="4" l="1"/>
  <c r="M1804" i="4"/>
  <c r="L1806" i="4" l="1"/>
  <c r="M1805" i="4"/>
  <c r="L1807" i="4" l="1"/>
  <c r="M1806" i="4"/>
  <c r="L1808" i="4" l="1"/>
  <c r="M1807" i="4"/>
  <c r="L1809" i="4" l="1"/>
  <c r="M1808" i="4"/>
  <c r="L1810" i="4" l="1"/>
  <c r="M1809" i="4"/>
  <c r="L1811" i="4" l="1"/>
  <c r="M1810" i="4"/>
  <c r="L1812" i="4" l="1"/>
  <c r="M1811" i="4"/>
  <c r="L1813" i="4" l="1"/>
  <c r="M1812" i="4"/>
  <c r="L1814" i="4" l="1"/>
  <c r="M1813" i="4"/>
  <c r="L1815" i="4" l="1"/>
  <c r="M1814" i="4"/>
  <c r="L1816" i="4" l="1"/>
  <c r="M1815" i="4"/>
  <c r="L1817" i="4" l="1"/>
  <c r="M1816" i="4"/>
  <c r="L1818" i="4" l="1"/>
  <c r="M1817" i="4"/>
  <c r="L1819" i="4" l="1"/>
  <c r="M1818" i="4"/>
  <c r="L1820" i="4" l="1"/>
  <c r="M1819" i="4"/>
  <c r="L1821" i="4" l="1"/>
  <c r="M1820" i="4"/>
  <c r="L1822" i="4" l="1"/>
  <c r="M1821" i="4"/>
  <c r="L1823" i="4" l="1"/>
  <c r="M1822" i="4"/>
  <c r="L1824" i="4" l="1"/>
  <c r="M1823" i="4"/>
  <c r="L1825" i="4" l="1"/>
  <c r="M1824" i="4"/>
  <c r="L1826" i="4" l="1"/>
  <c r="M1825" i="4"/>
  <c r="L1827" i="4" l="1"/>
  <c r="M1826" i="4"/>
  <c r="L1828" i="4" l="1"/>
  <c r="M1827" i="4"/>
  <c r="L1829" i="4" l="1"/>
  <c r="M1828" i="4"/>
  <c r="L1830" i="4" l="1"/>
  <c r="M1829" i="4"/>
  <c r="L1831" i="4" l="1"/>
  <c r="M1830" i="4"/>
  <c r="L1832" i="4" l="1"/>
  <c r="M1831" i="4"/>
  <c r="L1833" i="4" l="1"/>
  <c r="M1832" i="4"/>
  <c r="L1834" i="4" l="1"/>
  <c r="M1833" i="4"/>
  <c r="L1835" i="4" l="1"/>
  <c r="M1834" i="4"/>
  <c r="L1836" i="4" l="1"/>
  <c r="M1835" i="4"/>
  <c r="L1837" i="4" l="1"/>
  <c r="M1836" i="4"/>
  <c r="L1838" i="4" l="1"/>
  <c r="M1837" i="4"/>
  <c r="L1839" i="4" l="1"/>
  <c r="M1838" i="4"/>
  <c r="L1840" i="4" l="1"/>
  <c r="M1839" i="4"/>
  <c r="L1841" i="4" l="1"/>
  <c r="M1840" i="4"/>
  <c r="L1842" i="4" l="1"/>
  <c r="M1841" i="4"/>
  <c r="L1843" i="4" l="1"/>
  <c r="M1842" i="4"/>
  <c r="L1844" i="4" l="1"/>
  <c r="M1843" i="4"/>
  <c r="L1845" i="4" l="1"/>
  <c r="M1844" i="4"/>
  <c r="L1846" i="4" l="1"/>
  <c r="M1845" i="4"/>
  <c r="L1847" i="4" l="1"/>
  <c r="M1846" i="4"/>
  <c r="L1848" i="4" l="1"/>
  <c r="M1847" i="4"/>
  <c r="L1849" i="4" l="1"/>
  <c r="M1848" i="4"/>
  <c r="L1850" i="4" l="1"/>
  <c r="M1849" i="4"/>
  <c r="L1851" i="4" l="1"/>
  <c r="M1850" i="4"/>
  <c r="L1852" i="4" l="1"/>
  <c r="M1851" i="4"/>
  <c r="L1853" i="4" l="1"/>
  <c r="M1852" i="4"/>
  <c r="L1854" i="4" l="1"/>
  <c r="M1853" i="4"/>
  <c r="L1855" i="4" l="1"/>
  <c r="M1854" i="4"/>
  <c r="L1856" i="4" l="1"/>
  <c r="M1855" i="4"/>
  <c r="L1857" i="4" l="1"/>
  <c r="M1856" i="4"/>
  <c r="L1858" i="4" l="1"/>
  <c r="M1857" i="4"/>
  <c r="L1859" i="4" l="1"/>
  <c r="M1858" i="4"/>
  <c r="L1860" i="4" l="1"/>
  <c r="M1859" i="4"/>
  <c r="L1861" i="4" l="1"/>
  <c r="M1860" i="4"/>
  <c r="L1862" i="4" l="1"/>
  <c r="M1861" i="4"/>
  <c r="L1863" i="4" l="1"/>
  <c r="M1862" i="4"/>
  <c r="L1864" i="4" l="1"/>
  <c r="M1863" i="4"/>
  <c r="L1865" i="4" l="1"/>
  <c r="M1864" i="4"/>
  <c r="L1866" i="4" l="1"/>
  <c r="M1865" i="4"/>
  <c r="L1867" i="4" l="1"/>
  <c r="M1866" i="4"/>
  <c r="L1868" i="4" l="1"/>
  <c r="M1867" i="4"/>
  <c r="L1869" i="4" l="1"/>
  <c r="M1868" i="4"/>
  <c r="L1870" i="4" l="1"/>
  <c r="M1869" i="4"/>
  <c r="L1871" i="4" l="1"/>
  <c r="M1870" i="4"/>
  <c r="L1872" i="4" l="1"/>
  <c r="M1871" i="4"/>
  <c r="L1873" i="4" l="1"/>
  <c r="M1872" i="4"/>
  <c r="L1874" i="4" l="1"/>
  <c r="M1873" i="4"/>
  <c r="L1875" i="4" l="1"/>
  <c r="M1874" i="4"/>
  <c r="L1876" i="4" l="1"/>
  <c r="M1875" i="4"/>
  <c r="L1877" i="4" l="1"/>
  <c r="M1876" i="4"/>
  <c r="L1878" i="4" l="1"/>
  <c r="M1877" i="4"/>
  <c r="L1879" i="4" l="1"/>
  <c r="M1878" i="4"/>
  <c r="L1880" i="4" l="1"/>
  <c r="M1879" i="4"/>
  <c r="L1881" i="4" l="1"/>
  <c r="M1880" i="4"/>
  <c r="L1882" i="4" l="1"/>
  <c r="M1881" i="4"/>
  <c r="L1883" i="4" l="1"/>
  <c r="M1882" i="4"/>
  <c r="L1884" i="4" l="1"/>
  <c r="M1883" i="4"/>
  <c r="L1885" i="4" l="1"/>
  <c r="M1884" i="4"/>
  <c r="L1886" i="4" l="1"/>
  <c r="M1885" i="4"/>
  <c r="L1887" i="4" l="1"/>
  <c r="M1886" i="4"/>
  <c r="L1888" i="4" l="1"/>
  <c r="M1887" i="4"/>
  <c r="L1889" i="4" l="1"/>
  <c r="M1888" i="4"/>
  <c r="L1890" i="4" l="1"/>
  <c r="M1889" i="4"/>
  <c r="L1891" i="4" l="1"/>
  <c r="M1890" i="4"/>
  <c r="L1892" i="4" l="1"/>
  <c r="M1891" i="4"/>
  <c r="L1893" i="4" l="1"/>
  <c r="M1892" i="4"/>
  <c r="L1894" i="4" l="1"/>
  <c r="M1893" i="4"/>
  <c r="L1895" i="4" l="1"/>
  <c r="M1894" i="4"/>
  <c r="L1896" i="4" l="1"/>
  <c r="M1895" i="4"/>
  <c r="L1897" i="4" l="1"/>
  <c r="M1896" i="4"/>
  <c r="L1898" i="4" l="1"/>
  <c r="M1897" i="4"/>
  <c r="L1899" i="4" l="1"/>
  <c r="M1898" i="4"/>
  <c r="L1900" i="4" l="1"/>
  <c r="M1899" i="4"/>
  <c r="L1901" i="4" l="1"/>
  <c r="M1900" i="4"/>
  <c r="L1902" i="4" l="1"/>
  <c r="M1901" i="4"/>
  <c r="L1903" i="4" l="1"/>
  <c r="M1902" i="4"/>
  <c r="L1904" i="4" l="1"/>
  <c r="M1903" i="4"/>
  <c r="L1905" i="4" l="1"/>
  <c r="M1904" i="4"/>
  <c r="L1906" i="4" l="1"/>
  <c r="M1905" i="4"/>
  <c r="L1907" i="4" l="1"/>
  <c r="M1906" i="4"/>
  <c r="L1908" i="4" l="1"/>
  <c r="M1907" i="4"/>
  <c r="L1909" i="4" l="1"/>
  <c r="M1908" i="4"/>
  <c r="L1910" i="4" l="1"/>
  <c r="M1909" i="4"/>
  <c r="L1911" i="4" l="1"/>
  <c r="M1910" i="4"/>
  <c r="L1912" i="4" l="1"/>
  <c r="M1911" i="4"/>
  <c r="L1913" i="4" l="1"/>
  <c r="M1912" i="4"/>
  <c r="L1914" i="4" l="1"/>
  <c r="M1913" i="4"/>
  <c r="L1915" i="4" l="1"/>
  <c r="M1914" i="4"/>
  <c r="L1916" i="4" l="1"/>
  <c r="M1915" i="4"/>
  <c r="L1917" i="4" l="1"/>
  <c r="M1916" i="4"/>
  <c r="L1918" i="4" l="1"/>
  <c r="M1917" i="4"/>
  <c r="L1919" i="4" l="1"/>
  <c r="M1918" i="4"/>
  <c r="L1920" i="4" l="1"/>
  <c r="M1919" i="4"/>
  <c r="L1921" i="4" l="1"/>
  <c r="M1920" i="4"/>
  <c r="L1922" i="4" l="1"/>
  <c r="M1921" i="4"/>
  <c r="L1923" i="4" l="1"/>
  <c r="M1922" i="4"/>
  <c r="L1924" i="4" l="1"/>
  <c r="M1923" i="4"/>
  <c r="L1925" i="4" l="1"/>
  <c r="M1924" i="4"/>
  <c r="L1926" i="4" l="1"/>
  <c r="M1925" i="4"/>
  <c r="L1927" i="4" l="1"/>
  <c r="M1926" i="4"/>
  <c r="L1928" i="4" l="1"/>
  <c r="M1927" i="4"/>
  <c r="L1929" i="4" l="1"/>
  <c r="M1928" i="4"/>
  <c r="L1930" i="4" l="1"/>
  <c r="M1929" i="4"/>
  <c r="L1931" i="4" l="1"/>
  <c r="M1930" i="4"/>
  <c r="L1932" i="4" l="1"/>
  <c r="M1931" i="4"/>
  <c r="L1933" i="4" l="1"/>
  <c r="M1932" i="4"/>
  <c r="L1934" i="4" l="1"/>
  <c r="M1933" i="4"/>
  <c r="L1935" i="4" l="1"/>
  <c r="M1934" i="4"/>
  <c r="L1936" i="4" l="1"/>
  <c r="M1935" i="4"/>
  <c r="L1937" i="4" l="1"/>
  <c r="M1936" i="4"/>
  <c r="L1938" i="4" l="1"/>
  <c r="M1937" i="4"/>
  <c r="L1939" i="4" l="1"/>
  <c r="M1938" i="4"/>
  <c r="L1940" i="4" l="1"/>
  <c r="M1939" i="4"/>
  <c r="L1941" i="4" l="1"/>
  <c r="M1940" i="4"/>
  <c r="L1942" i="4" l="1"/>
  <c r="M1941" i="4"/>
  <c r="L1943" i="4" l="1"/>
  <c r="M1942" i="4"/>
  <c r="L1944" i="4" l="1"/>
  <c r="M1943" i="4"/>
  <c r="L1945" i="4" l="1"/>
  <c r="M1944" i="4"/>
  <c r="L1946" i="4" l="1"/>
  <c r="M1945" i="4"/>
  <c r="L1947" i="4" l="1"/>
  <c r="M1946" i="4"/>
  <c r="L1948" i="4" l="1"/>
  <c r="M1947" i="4"/>
  <c r="L1949" i="4" l="1"/>
  <c r="M1948" i="4"/>
  <c r="L1950" i="4" l="1"/>
  <c r="M1949" i="4"/>
  <c r="L1951" i="4" l="1"/>
  <c r="M1950" i="4"/>
  <c r="L1952" i="4" l="1"/>
  <c r="M1951" i="4"/>
  <c r="L1953" i="4" l="1"/>
  <c r="M1952" i="4"/>
  <c r="L1954" i="4" l="1"/>
  <c r="M1953" i="4"/>
  <c r="L1955" i="4" l="1"/>
  <c r="M1954" i="4"/>
  <c r="L1956" i="4" l="1"/>
  <c r="M1955" i="4"/>
  <c r="L1957" i="4" l="1"/>
  <c r="M1956" i="4"/>
  <c r="L1958" i="4" l="1"/>
  <c r="M1957" i="4"/>
  <c r="L1959" i="4" l="1"/>
  <c r="M1958" i="4"/>
  <c r="L1960" i="4" l="1"/>
  <c r="M1959" i="4"/>
  <c r="L1961" i="4" l="1"/>
  <c r="M1960" i="4"/>
  <c r="L1962" i="4" l="1"/>
  <c r="M1961" i="4"/>
  <c r="L1963" i="4" l="1"/>
  <c r="M1962" i="4"/>
  <c r="L1964" i="4" l="1"/>
  <c r="M1963" i="4"/>
  <c r="L1965" i="4" l="1"/>
  <c r="M1964" i="4"/>
  <c r="L1966" i="4" l="1"/>
  <c r="M1965" i="4"/>
  <c r="L1967" i="4" l="1"/>
  <c r="M1966" i="4"/>
  <c r="L1968" i="4" l="1"/>
  <c r="M1967" i="4"/>
  <c r="L1969" i="4" l="1"/>
  <c r="M1968" i="4"/>
  <c r="L1970" i="4" l="1"/>
  <c r="M1969" i="4"/>
  <c r="L1971" i="4" l="1"/>
  <c r="M1970" i="4"/>
  <c r="L1972" i="4" l="1"/>
  <c r="M1971" i="4"/>
  <c r="L1973" i="4" l="1"/>
  <c r="M1972" i="4"/>
  <c r="L1974" i="4" l="1"/>
  <c r="M1973" i="4"/>
  <c r="L1975" i="4" l="1"/>
  <c r="M1974" i="4"/>
  <c r="L1976" i="4" l="1"/>
  <c r="M1975" i="4"/>
  <c r="L1977" i="4" l="1"/>
  <c r="M1976" i="4"/>
  <c r="L1978" i="4" l="1"/>
  <c r="M1977" i="4"/>
  <c r="L1979" i="4" l="1"/>
  <c r="M1978" i="4"/>
  <c r="L1980" i="4" l="1"/>
  <c r="M1979" i="4"/>
  <c r="L1981" i="4" l="1"/>
  <c r="M1980" i="4"/>
  <c r="L1982" i="4" l="1"/>
  <c r="M1981" i="4"/>
  <c r="L1983" i="4" l="1"/>
  <c r="M1982" i="4"/>
  <c r="L1984" i="4" l="1"/>
  <c r="M1983" i="4"/>
  <c r="L1985" i="4" l="1"/>
  <c r="M1984" i="4"/>
  <c r="L1986" i="4" l="1"/>
  <c r="M1985" i="4"/>
  <c r="L1987" i="4" l="1"/>
  <c r="M1986" i="4"/>
  <c r="L1988" i="4" l="1"/>
  <c r="M1987" i="4"/>
  <c r="L1989" i="4" l="1"/>
  <c r="M1988" i="4"/>
  <c r="L1990" i="4" l="1"/>
  <c r="M1989" i="4"/>
  <c r="L1991" i="4" l="1"/>
  <c r="M1990" i="4"/>
  <c r="L1992" i="4" l="1"/>
  <c r="M1991" i="4"/>
  <c r="L1993" i="4" l="1"/>
  <c r="M1992" i="4"/>
  <c r="L1994" i="4" l="1"/>
  <c r="M1993" i="4"/>
  <c r="L1995" i="4" l="1"/>
  <c r="M1994" i="4"/>
  <c r="L1996" i="4" l="1"/>
  <c r="M1995" i="4"/>
  <c r="L1997" i="4" l="1"/>
  <c r="M1996" i="4"/>
  <c r="L1998" i="4" l="1"/>
  <c r="M1997" i="4"/>
  <c r="L1999" i="4" l="1"/>
  <c r="M1998" i="4"/>
  <c r="L2000" i="4" l="1"/>
  <c r="M1999" i="4"/>
  <c r="L2001" i="4" l="1"/>
  <c r="M2000" i="4"/>
  <c r="L2002" i="4" l="1"/>
  <c r="M2001" i="4"/>
  <c r="L2003" i="4" l="1"/>
  <c r="M2002" i="4"/>
  <c r="L2004" i="4" l="1"/>
  <c r="M2003" i="4"/>
  <c r="L2005" i="4" l="1"/>
  <c r="M2004" i="4"/>
  <c r="L2006" i="4" l="1"/>
  <c r="M2005" i="4"/>
  <c r="L2007" i="4" l="1"/>
  <c r="M2006" i="4"/>
  <c r="L2008" i="4" l="1"/>
  <c r="M2007" i="4"/>
  <c r="L2009" i="4" l="1"/>
  <c r="M2008" i="4"/>
  <c r="L2010" i="4" l="1"/>
  <c r="M2009" i="4"/>
  <c r="L2011" i="4" l="1"/>
  <c r="M2010" i="4"/>
  <c r="L2012" i="4" l="1"/>
  <c r="M2011" i="4"/>
  <c r="L2013" i="4" l="1"/>
  <c r="M2012" i="4"/>
  <c r="L2014" i="4" l="1"/>
  <c r="M2013" i="4"/>
  <c r="L2015" i="4" l="1"/>
  <c r="M2014" i="4"/>
  <c r="L2016" i="4" l="1"/>
  <c r="M2015" i="4"/>
  <c r="L2017" i="4" l="1"/>
  <c r="M2016" i="4"/>
  <c r="L2018" i="4" l="1"/>
  <c r="M2017" i="4"/>
  <c r="L2019" i="4" l="1"/>
  <c r="M2018" i="4"/>
  <c r="L2020" i="4" l="1"/>
  <c r="M2019" i="4"/>
  <c r="L2021" i="4" l="1"/>
  <c r="M2020" i="4"/>
  <c r="L2022" i="4" l="1"/>
  <c r="M2021" i="4"/>
  <c r="L2023" i="4" l="1"/>
  <c r="M2022" i="4"/>
  <c r="L2024" i="4" l="1"/>
  <c r="M2023" i="4"/>
  <c r="L2025" i="4" l="1"/>
  <c r="M2024" i="4"/>
  <c r="L2026" i="4" l="1"/>
  <c r="M2025" i="4"/>
  <c r="L2027" i="4" l="1"/>
  <c r="M2026" i="4"/>
  <c r="L2028" i="4" l="1"/>
  <c r="M2027" i="4"/>
  <c r="L2029" i="4" l="1"/>
  <c r="M2028" i="4"/>
  <c r="L2030" i="4" l="1"/>
  <c r="M2029" i="4"/>
  <c r="L2031" i="4" l="1"/>
  <c r="M2030" i="4"/>
  <c r="L2032" i="4" l="1"/>
  <c r="M2031" i="4"/>
  <c r="L2033" i="4" l="1"/>
  <c r="M2032" i="4"/>
  <c r="L2034" i="4" l="1"/>
  <c r="M2033" i="4"/>
  <c r="L2035" i="4" l="1"/>
  <c r="M2034" i="4"/>
  <c r="L2036" i="4" l="1"/>
  <c r="M2035" i="4"/>
  <c r="L2037" i="4" l="1"/>
  <c r="M2036" i="4"/>
  <c r="L2038" i="4" l="1"/>
  <c r="M2037" i="4"/>
  <c r="L2039" i="4" l="1"/>
  <c r="M2038" i="4"/>
  <c r="L2040" i="4" l="1"/>
  <c r="M2039" i="4"/>
  <c r="L2041" i="4" l="1"/>
  <c r="M2040" i="4"/>
  <c r="L2042" i="4" l="1"/>
  <c r="M2041" i="4"/>
  <c r="L2043" i="4" l="1"/>
  <c r="M2042" i="4"/>
  <c r="L2044" i="4" l="1"/>
  <c r="M2043" i="4"/>
  <c r="L2045" i="4" l="1"/>
  <c r="M2044" i="4"/>
  <c r="L2046" i="4" l="1"/>
  <c r="M2045" i="4"/>
  <c r="L2047" i="4" l="1"/>
  <c r="M2046" i="4"/>
  <c r="L2048" i="4" l="1"/>
  <c r="M2047" i="4"/>
  <c r="L2049" i="4" l="1"/>
  <c r="M2048" i="4"/>
  <c r="L2050" i="4" l="1"/>
  <c r="M2049" i="4"/>
  <c r="L2051" i="4" l="1"/>
  <c r="M2050" i="4"/>
  <c r="L2052" i="4" l="1"/>
  <c r="M2051" i="4"/>
  <c r="L2053" i="4" l="1"/>
  <c r="M2052" i="4"/>
  <c r="L2054" i="4" l="1"/>
  <c r="M2053" i="4"/>
  <c r="L2055" i="4" l="1"/>
  <c r="M2054" i="4"/>
  <c r="L2056" i="4" l="1"/>
  <c r="M2055" i="4"/>
  <c r="L2057" i="4" l="1"/>
  <c r="M2056" i="4"/>
  <c r="L2058" i="4" l="1"/>
  <c r="M2057" i="4"/>
  <c r="L2059" i="4" l="1"/>
  <c r="M2058" i="4"/>
  <c r="L2060" i="4" l="1"/>
  <c r="M2059" i="4"/>
  <c r="L2061" i="4" l="1"/>
  <c r="M2060" i="4"/>
  <c r="L2062" i="4" l="1"/>
  <c r="M2061" i="4"/>
  <c r="L2063" i="4" l="1"/>
  <c r="M2062" i="4"/>
  <c r="L2064" i="4" l="1"/>
  <c r="M2063" i="4"/>
  <c r="L2065" i="4" l="1"/>
  <c r="M2064" i="4"/>
  <c r="L2066" i="4" l="1"/>
  <c r="M2065" i="4"/>
  <c r="L2067" i="4" l="1"/>
  <c r="M2066" i="4"/>
  <c r="L2068" i="4" l="1"/>
  <c r="M2067" i="4"/>
  <c r="L2069" i="4" l="1"/>
  <c r="M2068" i="4"/>
  <c r="L2070" i="4" l="1"/>
  <c r="M2069" i="4"/>
  <c r="L2071" i="4" l="1"/>
  <c r="M2070" i="4"/>
  <c r="L2072" i="4" l="1"/>
  <c r="M2071" i="4"/>
  <c r="L2073" i="4" l="1"/>
  <c r="M2072" i="4"/>
  <c r="L2074" i="4" l="1"/>
  <c r="M2073" i="4"/>
  <c r="L2075" i="4" l="1"/>
  <c r="M2074" i="4"/>
  <c r="L2076" i="4" l="1"/>
  <c r="M2075" i="4"/>
  <c r="L2077" i="4" l="1"/>
  <c r="M2076" i="4"/>
  <c r="L2078" i="4" l="1"/>
  <c r="M2077" i="4"/>
  <c r="L2079" i="4" l="1"/>
  <c r="M2078" i="4"/>
  <c r="L2080" i="4" l="1"/>
  <c r="M2079" i="4"/>
  <c r="L2081" i="4" l="1"/>
  <c r="M2080" i="4"/>
  <c r="L2082" i="4" l="1"/>
  <c r="M2081" i="4"/>
  <c r="L2083" i="4" l="1"/>
  <c r="M2082" i="4"/>
  <c r="L2084" i="4" l="1"/>
  <c r="M2083" i="4"/>
  <c r="L2085" i="4" l="1"/>
  <c r="M2084" i="4"/>
  <c r="L2086" i="4" l="1"/>
  <c r="M2085" i="4"/>
  <c r="L2087" i="4" l="1"/>
  <c r="M2086" i="4"/>
  <c r="L2088" i="4" l="1"/>
  <c r="M2087" i="4"/>
  <c r="L2089" i="4" l="1"/>
  <c r="M2088" i="4"/>
  <c r="L2090" i="4" l="1"/>
  <c r="M2089" i="4"/>
  <c r="L2091" i="4" l="1"/>
  <c r="M2090" i="4"/>
  <c r="L2092" i="4" l="1"/>
  <c r="M2091" i="4"/>
  <c r="L2093" i="4" l="1"/>
  <c r="M2092" i="4"/>
  <c r="L2094" i="4" l="1"/>
  <c r="M2093" i="4"/>
  <c r="L2095" i="4" l="1"/>
  <c r="M2094" i="4"/>
  <c r="L2096" i="4" l="1"/>
  <c r="M2095" i="4"/>
  <c r="L2097" i="4" l="1"/>
  <c r="M2096" i="4"/>
  <c r="L2098" i="4" l="1"/>
  <c r="M2097" i="4"/>
  <c r="L2099" i="4" l="1"/>
  <c r="M2098" i="4"/>
  <c r="L2100" i="4" l="1"/>
  <c r="M2099" i="4"/>
  <c r="L2101" i="4" l="1"/>
  <c r="M2100" i="4"/>
  <c r="L2102" i="4" l="1"/>
  <c r="M2101" i="4"/>
  <c r="L2103" i="4" l="1"/>
  <c r="M2102" i="4"/>
  <c r="L2104" i="4" l="1"/>
  <c r="M2103" i="4"/>
  <c r="L2105" i="4" l="1"/>
  <c r="M2104" i="4"/>
  <c r="L2106" i="4" l="1"/>
  <c r="M2105" i="4"/>
  <c r="L2107" i="4" l="1"/>
  <c r="M2106" i="4"/>
  <c r="L2108" i="4" l="1"/>
  <c r="M2107" i="4"/>
  <c r="L2109" i="4" l="1"/>
  <c r="M2108" i="4"/>
  <c r="L2110" i="4" l="1"/>
  <c r="M2109" i="4"/>
  <c r="L2111" i="4" l="1"/>
  <c r="M2110" i="4"/>
  <c r="L2112" i="4" l="1"/>
  <c r="M2111" i="4"/>
  <c r="L2113" i="4" l="1"/>
  <c r="M2112" i="4"/>
  <c r="L2114" i="4" l="1"/>
  <c r="M2113" i="4"/>
  <c r="L2115" i="4" l="1"/>
  <c r="M2114" i="4"/>
  <c r="L2116" i="4" l="1"/>
  <c r="M2115" i="4"/>
  <c r="L2117" i="4" l="1"/>
  <c r="M2116" i="4"/>
  <c r="L2118" i="4" l="1"/>
  <c r="M2117" i="4"/>
  <c r="L2119" i="4" l="1"/>
  <c r="M2118" i="4"/>
  <c r="L2120" i="4" l="1"/>
  <c r="M2119" i="4"/>
  <c r="L2121" i="4" l="1"/>
  <c r="M2120" i="4"/>
  <c r="L2122" i="4" l="1"/>
  <c r="M2121" i="4"/>
  <c r="L2123" i="4" l="1"/>
  <c r="M2122" i="4"/>
  <c r="L2124" i="4" l="1"/>
  <c r="M2123" i="4"/>
  <c r="L2125" i="4" l="1"/>
  <c r="M2124" i="4"/>
  <c r="L2126" i="4" l="1"/>
  <c r="M2125" i="4"/>
  <c r="L2127" i="4" l="1"/>
  <c r="M2126" i="4"/>
  <c r="L2128" i="4" l="1"/>
  <c r="M2127" i="4"/>
  <c r="L2129" i="4" l="1"/>
  <c r="M2128" i="4"/>
  <c r="L2130" i="4" l="1"/>
  <c r="M2129" i="4"/>
  <c r="L2131" i="4" l="1"/>
  <c r="M2130" i="4"/>
  <c r="L2132" i="4" l="1"/>
  <c r="M2131" i="4"/>
  <c r="L2133" i="4" l="1"/>
  <c r="M2132" i="4"/>
  <c r="L2134" i="4" l="1"/>
  <c r="M2133" i="4"/>
  <c r="L2135" i="4" l="1"/>
  <c r="M2134" i="4"/>
  <c r="L2136" i="4" l="1"/>
  <c r="M2135" i="4"/>
  <c r="L2137" i="4" l="1"/>
  <c r="M2136" i="4"/>
  <c r="L2138" i="4" l="1"/>
  <c r="M2137" i="4"/>
  <c r="L2139" i="4" l="1"/>
  <c r="M2138" i="4"/>
  <c r="L2140" i="4" l="1"/>
  <c r="M2139" i="4"/>
  <c r="L2141" i="4" l="1"/>
  <c r="M2140" i="4"/>
  <c r="L2142" i="4" l="1"/>
  <c r="M2141" i="4"/>
  <c r="L2143" i="4" l="1"/>
  <c r="M2142" i="4"/>
  <c r="L2144" i="4" l="1"/>
  <c r="M2143" i="4"/>
  <c r="L2145" i="4" l="1"/>
  <c r="M2144" i="4"/>
  <c r="L2146" i="4" l="1"/>
  <c r="M2145" i="4"/>
  <c r="L2147" i="4" l="1"/>
  <c r="M2146" i="4"/>
  <c r="L2148" i="4" l="1"/>
  <c r="M2147" i="4"/>
  <c r="L2149" i="4" l="1"/>
  <c r="M2148" i="4"/>
  <c r="L2150" i="4" l="1"/>
  <c r="M2149" i="4"/>
  <c r="L2151" i="4" l="1"/>
  <c r="M2150" i="4"/>
  <c r="L2152" i="4" l="1"/>
  <c r="M2151" i="4"/>
  <c r="L2153" i="4" l="1"/>
  <c r="M2152" i="4"/>
  <c r="L2154" i="4" l="1"/>
  <c r="M2153" i="4"/>
  <c r="L2155" i="4" l="1"/>
  <c r="M2154" i="4"/>
  <c r="L2156" i="4" l="1"/>
  <c r="M2155" i="4"/>
  <c r="L2157" i="4" l="1"/>
  <c r="M2156" i="4"/>
  <c r="L2158" i="4" l="1"/>
  <c r="M2157" i="4"/>
  <c r="L2159" i="4" l="1"/>
  <c r="M2158" i="4"/>
  <c r="L2160" i="4" l="1"/>
  <c r="M2159" i="4"/>
  <c r="L2161" i="4" l="1"/>
  <c r="M2160" i="4"/>
  <c r="L2162" i="4" l="1"/>
  <c r="M2161" i="4"/>
  <c r="L2163" i="4" l="1"/>
  <c r="M2162" i="4"/>
  <c r="L2164" i="4" l="1"/>
  <c r="M2163" i="4"/>
  <c r="L2165" i="4" l="1"/>
  <c r="M2164" i="4"/>
  <c r="L2166" i="4" l="1"/>
  <c r="M2165" i="4"/>
  <c r="L2167" i="4" l="1"/>
  <c r="M2166" i="4"/>
  <c r="L2168" i="4" l="1"/>
  <c r="M2167" i="4"/>
  <c r="L2169" i="4" l="1"/>
  <c r="M2168" i="4"/>
  <c r="L2170" i="4" l="1"/>
  <c r="M2169" i="4"/>
  <c r="L2171" i="4" l="1"/>
  <c r="M2170" i="4"/>
  <c r="L2172" i="4" l="1"/>
  <c r="M2171" i="4"/>
  <c r="M2172" i="4" l="1"/>
  <c r="L2173" i="4"/>
  <c r="M2173" i="4" l="1"/>
  <c r="L2174" i="4"/>
  <c r="L2175" i="4" l="1"/>
  <c r="M2174" i="4"/>
  <c r="L2176" i="4" l="1"/>
  <c r="M2175" i="4"/>
  <c r="L2177" i="4" l="1"/>
  <c r="M2176" i="4"/>
  <c r="L2178" i="4" l="1"/>
  <c r="M2177" i="4"/>
  <c r="L2179" i="4" l="1"/>
  <c r="M2178" i="4"/>
  <c r="L2180" i="4" l="1"/>
  <c r="M2179" i="4"/>
  <c r="L2181" i="4" l="1"/>
  <c r="M2180" i="4"/>
  <c r="L2182" i="4" l="1"/>
  <c r="M2181" i="4"/>
  <c r="L2183" i="4" l="1"/>
  <c r="M2182" i="4"/>
  <c r="L2184" i="4" l="1"/>
  <c r="M2183" i="4"/>
  <c r="L2185" i="4" l="1"/>
  <c r="M2184" i="4"/>
  <c r="L2186" i="4" l="1"/>
  <c r="M2185" i="4"/>
  <c r="L2187" i="4" l="1"/>
  <c r="M2186" i="4"/>
  <c r="L2188" i="4" l="1"/>
  <c r="M2187" i="4"/>
  <c r="L2189" i="4" l="1"/>
  <c r="M2188" i="4"/>
  <c r="L2190" i="4" l="1"/>
  <c r="M2189" i="4"/>
  <c r="L2191" i="4" l="1"/>
  <c r="M2190" i="4"/>
  <c r="L2192" i="4" l="1"/>
  <c r="M2191" i="4"/>
  <c r="L2193" i="4" l="1"/>
  <c r="M2192" i="4"/>
  <c r="L2194" i="4" l="1"/>
  <c r="M2193" i="4"/>
  <c r="L2195" i="4" l="1"/>
  <c r="M2194" i="4"/>
  <c r="L2196" i="4" l="1"/>
  <c r="M2195" i="4"/>
  <c r="L2197" i="4" l="1"/>
  <c r="M2196" i="4"/>
  <c r="L2198" i="4" l="1"/>
  <c r="M2197" i="4"/>
  <c r="L2199" i="4" l="1"/>
  <c r="M2198" i="4"/>
  <c r="M2199" i="4" l="1"/>
  <c r="L2200" i="4"/>
  <c r="L2201" i="4" l="1"/>
  <c r="M2200" i="4"/>
  <c r="L2202" i="4" l="1"/>
  <c r="M2201" i="4"/>
  <c r="M2202" i="4" l="1"/>
  <c r="L2203" i="4"/>
  <c r="L2204" i="4" l="1"/>
  <c r="M2203" i="4"/>
  <c r="L2205" i="4" l="1"/>
  <c r="M2204" i="4"/>
  <c r="M2205" i="4" l="1"/>
  <c r="L2206" i="4"/>
  <c r="L2207" i="4" l="1"/>
  <c r="M2206" i="4"/>
  <c r="L2208" i="4" l="1"/>
  <c r="M2207" i="4"/>
  <c r="L2209" i="4" l="1"/>
  <c r="M2208" i="4"/>
  <c r="L2210" i="4" l="1"/>
  <c r="M2209" i="4"/>
  <c r="L2211" i="4" l="1"/>
  <c r="M2210" i="4"/>
  <c r="L2212" i="4" l="1"/>
  <c r="M2211" i="4"/>
  <c r="L2213" i="4" l="1"/>
  <c r="M2212" i="4"/>
  <c r="L2214" i="4" l="1"/>
  <c r="M2213" i="4"/>
  <c r="L2215" i="4" l="1"/>
  <c r="M2214" i="4"/>
  <c r="L2216" i="4" l="1"/>
  <c r="M2215" i="4"/>
  <c r="L2217" i="4" l="1"/>
  <c r="M2216" i="4"/>
  <c r="L2218" i="4" l="1"/>
  <c r="M2217" i="4"/>
  <c r="L2219" i="4" l="1"/>
  <c r="M2218" i="4"/>
  <c r="L2220" i="4" l="1"/>
  <c r="M2219" i="4"/>
  <c r="L2221" i="4" l="1"/>
  <c r="M2220" i="4"/>
  <c r="L2222" i="4" l="1"/>
  <c r="M2221" i="4"/>
  <c r="L2223" i="4" l="1"/>
  <c r="M2222" i="4"/>
  <c r="L2224" i="4" l="1"/>
  <c r="M2223" i="4"/>
  <c r="L2225" i="4" l="1"/>
  <c r="M2224" i="4"/>
  <c r="L2226" i="4" l="1"/>
  <c r="M2225" i="4"/>
  <c r="L2227" i="4" l="1"/>
  <c r="M2226" i="4"/>
  <c r="L2228" i="4" l="1"/>
  <c r="M2227" i="4"/>
  <c r="L2229" i="4" l="1"/>
  <c r="M2228" i="4"/>
  <c r="L2230" i="4" l="1"/>
  <c r="M2229" i="4"/>
  <c r="L2231" i="4" l="1"/>
  <c r="M2230" i="4"/>
  <c r="L2232" i="4" l="1"/>
  <c r="M2231" i="4"/>
  <c r="L2233" i="4" l="1"/>
  <c r="M2232" i="4"/>
  <c r="L2234" i="4" l="1"/>
  <c r="M2233" i="4"/>
  <c r="L2235" i="4" l="1"/>
  <c r="M2234" i="4"/>
  <c r="L2236" i="4" l="1"/>
  <c r="M2235" i="4"/>
  <c r="L2237" i="4" l="1"/>
  <c r="M2236" i="4"/>
  <c r="L2238" i="4" l="1"/>
  <c r="M2237" i="4"/>
  <c r="L2239" i="4" l="1"/>
  <c r="M2238" i="4"/>
  <c r="L2240" i="4" l="1"/>
  <c r="M2239" i="4"/>
  <c r="M2240" i="4" l="1"/>
  <c r="L2241" i="4"/>
  <c r="L2242" i="4" l="1"/>
  <c r="M2241" i="4"/>
  <c r="L2243" i="4" l="1"/>
  <c r="M2242" i="4"/>
  <c r="M2243" i="4" l="1"/>
  <c r="L2244" i="4"/>
  <c r="L2245" i="4" l="1"/>
  <c r="M2244" i="4"/>
  <c r="L2246" i="4" l="1"/>
  <c r="M2245" i="4"/>
  <c r="L2247" i="4" l="1"/>
  <c r="M2246" i="4"/>
  <c r="L2248" i="4" l="1"/>
  <c r="M2247" i="4"/>
  <c r="L2249" i="4" l="1"/>
  <c r="M2248" i="4"/>
  <c r="L2250" i="4" l="1"/>
  <c r="M2249" i="4"/>
  <c r="L2251" i="4" l="1"/>
  <c r="M2250" i="4"/>
  <c r="L2252" i="4" l="1"/>
  <c r="M2251" i="4"/>
  <c r="L2253" i="4" l="1"/>
  <c r="M2252" i="4"/>
  <c r="L2254" i="4" l="1"/>
  <c r="M2253" i="4"/>
  <c r="L2255" i="4" l="1"/>
  <c r="M2254" i="4"/>
  <c r="L2256" i="4" l="1"/>
  <c r="M2255" i="4"/>
  <c r="L2257" i="4" l="1"/>
  <c r="M2256" i="4"/>
  <c r="L2258" i="4" l="1"/>
  <c r="M2257" i="4"/>
  <c r="L2259" i="4" l="1"/>
  <c r="M2258" i="4"/>
  <c r="L2260" i="4" l="1"/>
  <c r="M2259" i="4"/>
  <c r="L2261" i="4" l="1"/>
  <c r="M2260" i="4"/>
  <c r="L2262" i="4" l="1"/>
  <c r="M2261" i="4"/>
  <c r="L2263" i="4" l="1"/>
  <c r="M2262" i="4"/>
  <c r="L2264" i="4" l="1"/>
  <c r="M2263" i="4"/>
  <c r="L2265" i="4" l="1"/>
  <c r="M2264" i="4"/>
  <c r="L2266" i="4" l="1"/>
  <c r="M2265" i="4"/>
  <c r="M2266" i="4" l="1"/>
  <c r="L2267" i="4"/>
  <c r="M2267" i="4" l="1"/>
  <c r="L2268" i="4"/>
  <c r="L2269" i="4" l="1"/>
  <c r="M2268" i="4"/>
  <c r="L2270" i="4" l="1"/>
  <c r="M2269" i="4"/>
  <c r="L2271" i="4" l="1"/>
  <c r="M2270" i="4"/>
  <c r="L2272" i="4" l="1"/>
  <c r="M2271" i="4"/>
  <c r="L2273" i="4" l="1"/>
  <c r="M2272" i="4"/>
  <c r="L2274" i="4" l="1"/>
  <c r="M2273" i="4"/>
  <c r="L2275" i="4" l="1"/>
  <c r="M2274" i="4"/>
  <c r="L2276" i="4" l="1"/>
  <c r="M2275" i="4"/>
  <c r="L2277" i="4" l="1"/>
  <c r="M2276" i="4"/>
  <c r="L2278" i="4" l="1"/>
  <c r="M2277" i="4"/>
  <c r="L2279" i="4" l="1"/>
  <c r="M2278" i="4"/>
  <c r="L2280" i="4" l="1"/>
  <c r="M2279" i="4"/>
  <c r="L2281" i="4" l="1"/>
  <c r="M2280" i="4"/>
  <c r="L2282" i="4" l="1"/>
  <c r="M2281" i="4"/>
  <c r="L2283" i="4" l="1"/>
  <c r="M2282" i="4"/>
  <c r="L2284" i="4" l="1"/>
  <c r="M2283" i="4"/>
  <c r="L2285" i="4" l="1"/>
  <c r="M2284" i="4"/>
  <c r="L2286" i="4" l="1"/>
  <c r="M2285" i="4"/>
  <c r="L2287" i="4" l="1"/>
  <c r="M2286" i="4"/>
  <c r="L2288" i="4" l="1"/>
  <c r="M2287" i="4"/>
  <c r="L2289" i="4" l="1"/>
  <c r="M2288" i="4"/>
  <c r="L2290" i="4" l="1"/>
  <c r="M2289" i="4"/>
  <c r="L2291" i="4" l="1"/>
  <c r="M2290" i="4"/>
  <c r="L2292" i="4" l="1"/>
  <c r="M2291" i="4"/>
  <c r="L2293" i="4" l="1"/>
  <c r="M2292" i="4"/>
  <c r="L2294" i="4" l="1"/>
  <c r="M2293" i="4"/>
  <c r="L2295" i="4" l="1"/>
  <c r="M2294" i="4"/>
  <c r="L2296" i="4" l="1"/>
  <c r="M2295" i="4"/>
  <c r="L2297" i="4" l="1"/>
  <c r="M2296" i="4"/>
  <c r="L2298" i="4" l="1"/>
  <c r="M2297" i="4"/>
  <c r="L2299" i="4" l="1"/>
  <c r="M2298" i="4"/>
  <c r="L2300" i="4" l="1"/>
  <c r="M2299" i="4"/>
  <c r="L2301" i="4" l="1"/>
  <c r="M2300" i="4"/>
  <c r="L2302" i="4" l="1"/>
  <c r="M2301" i="4"/>
  <c r="L2303" i="4" l="1"/>
  <c r="M2302" i="4"/>
  <c r="L2304" i="4" l="1"/>
  <c r="M2303" i="4"/>
  <c r="L2305" i="4" l="1"/>
  <c r="M2304" i="4"/>
  <c r="L2306" i="4" l="1"/>
  <c r="M2305" i="4"/>
  <c r="L2307" i="4" l="1"/>
  <c r="M2306" i="4"/>
  <c r="L2308" i="4" l="1"/>
  <c r="M2307" i="4"/>
  <c r="L2309" i="4" l="1"/>
  <c r="M2308" i="4"/>
  <c r="L2310" i="4" l="1"/>
  <c r="M2309" i="4"/>
  <c r="L2311" i="4" l="1"/>
  <c r="M2310" i="4"/>
  <c r="L2312" i="4" l="1"/>
  <c r="M2311" i="4"/>
  <c r="L2313" i="4" l="1"/>
  <c r="M2312" i="4"/>
  <c r="L2314" i="4" l="1"/>
  <c r="M2313" i="4"/>
  <c r="L2315" i="4" l="1"/>
  <c r="M2314" i="4"/>
  <c r="L2316" i="4" l="1"/>
  <c r="M2315" i="4"/>
  <c r="L2317" i="4" l="1"/>
  <c r="M2316" i="4"/>
  <c r="L2318" i="4" l="1"/>
  <c r="M2317" i="4"/>
  <c r="L2319" i="4" l="1"/>
  <c r="M2318" i="4"/>
  <c r="L2320" i="4" l="1"/>
  <c r="M2319" i="4"/>
  <c r="L2321" i="4" l="1"/>
  <c r="M2320" i="4"/>
  <c r="L2322" i="4" l="1"/>
  <c r="M2321" i="4"/>
  <c r="L2323" i="4" l="1"/>
  <c r="M2322" i="4"/>
  <c r="L2324" i="4" l="1"/>
  <c r="M2323" i="4"/>
  <c r="L2325" i="4" l="1"/>
  <c r="M2324" i="4"/>
  <c r="L2326" i="4" l="1"/>
  <c r="M2325" i="4"/>
  <c r="L2327" i="4" l="1"/>
  <c r="M2326" i="4"/>
  <c r="L2328" i="4" l="1"/>
  <c r="M2327" i="4"/>
  <c r="L2329" i="4" l="1"/>
  <c r="M2328" i="4"/>
  <c r="L2330" i="4" l="1"/>
  <c r="M2329" i="4"/>
  <c r="L2331" i="4" l="1"/>
  <c r="M2330" i="4"/>
  <c r="L2332" i="4" l="1"/>
  <c r="M2331" i="4"/>
  <c r="L2333" i="4" l="1"/>
  <c r="M2332" i="4"/>
  <c r="L2334" i="4" l="1"/>
  <c r="M2333" i="4"/>
  <c r="L2335" i="4" l="1"/>
  <c r="M2334" i="4"/>
  <c r="L2336" i="4" l="1"/>
  <c r="M2335" i="4"/>
  <c r="L2337" i="4" l="1"/>
  <c r="M2336" i="4"/>
  <c r="L2338" i="4" l="1"/>
  <c r="M2337" i="4"/>
  <c r="L2339" i="4" l="1"/>
  <c r="M2338" i="4"/>
  <c r="L2340" i="4" l="1"/>
  <c r="M2339" i="4"/>
  <c r="L2341" i="4" l="1"/>
  <c r="M2340" i="4"/>
  <c r="L2342" i="4" l="1"/>
  <c r="M2341" i="4"/>
  <c r="L2343" i="4" l="1"/>
  <c r="M2342" i="4"/>
  <c r="L2344" i="4" l="1"/>
  <c r="M2343" i="4"/>
  <c r="L2345" i="4" l="1"/>
  <c r="M2344" i="4"/>
  <c r="L2346" i="4" l="1"/>
  <c r="M2345" i="4"/>
  <c r="L2347" i="4" l="1"/>
  <c r="M2346" i="4"/>
  <c r="L2348" i="4" l="1"/>
  <c r="M2347" i="4"/>
  <c r="L2349" i="4" l="1"/>
  <c r="M2348" i="4"/>
  <c r="L2350" i="4" l="1"/>
  <c r="M2349" i="4"/>
  <c r="L2351" i="4" l="1"/>
  <c r="M2350" i="4"/>
  <c r="L2352" i="4" l="1"/>
  <c r="M2351" i="4"/>
  <c r="L2353" i="4" l="1"/>
  <c r="M2352" i="4"/>
  <c r="L2354" i="4" l="1"/>
  <c r="M2353" i="4"/>
  <c r="M2354" i="4" l="1"/>
  <c r="L2355" i="4"/>
  <c r="L2356" i="4" l="1"/>
  <c r="M2355" i="4"/>
  <c r="L2357" i="4" l="1"/>
  <c r="M2356" i="4"/>
  <c r="L2358" i="4" l="1"/>
  <c r="M2357" i="4"/>
  <c r="L2359" i="4" l="1"/>
  <c r="M2358" i="4"/>
  <c r="L2360" i="4" l="1"/>
  <c r="M2359" i="4"/>
  <c r="L2361" i="4" l="1"/>
  <c r="M2360" i="4"/>
  <c r="L2362" i="4" l="1"/>
  <c r="M2361" i="4"/>
  <c r="L2363" i="4" l="1"/>
  <c r="M2362" i="4"/>
  <c r="L2364" i="4" l="1"/>
  <c r="M2363" i="4"/>
  <c r="L2365" i="4" l="1"/>
  <c r="M2364" i="4"/>
  <c r="L2366" i="4" l="1"/>
  <c r="M2365" i="4"/>
  <c r="L2367" i="4" l="1"/>
  <c r="M2366" i="4"/>
  <c r="L2368" i="4" l="1"/>
  <c r="M2367" i="4"/>
  <c r="L2369" i="4" l="1"/>
  <c r="M2368" i="4"/>
  <c r="L2370" i="4" l="1"/>
  <c r="M2369" i="4"/>
  <c r="M2370" i="4" l="1"/>
  <c r="L2371" i="4"/>
  <c r="L2372" i="4" l="1"/>
  <c r="M2371" i="4"/>
  <c r="L2373" i="4" l="1"/>
  <c r="M2372" i="4"/>
  <c r="L2374" i="4" l="1"/>
  <c r="M2373" i="4"/>
  <c r="L2375" i="4" l="1"/>
  <c r="M2374" i="4"/>
  <c r="L2376" i="4" l="1"/>
  <c r="M2375" i="4"/>
  <c r="M2376" i="4" l="1"/>
  <c r="L2377" i="4"/>
  <c r="L2378" i="4" l="1"/>
  <c r="M2377" i="4"/>
  <c r="L2379" i="4" l="1"/>
  <c r="M2378" i="4"/>
  <c r="L2380" i="4" l="1"/>
  <c r="M2379" i="4"/>
  <c r="M2380" i="4" l="1"/>
  <c r="L2381" i="4"/>
  <c r="L2382" i="4" l="1"/>
  <c r="M2381" i="4"/>
  <c r="M2382" i="4" l="1"/>
  <c r="L2383" i="4"/>
  <c r="L2384" i="4" l="1"/>
  <c r="M2383" i="4"/>
  <c r="L2385" i="4" l="1"/>
  <c r="M2384" i="4"/>
  <c r="L2386" i="4" l="1"/>
  <c r="M2385" i="4"/>
  <c r="L2387" i="4" l="1"/>
  <c r="M2386" i="4"/>
  <c r="M2387" i="4" l="1"/>
  <c r="L2388" i="4"/>
  <c r="L2389" i="4" l="1"/>
  <c r="M2388" i="4"/>
  <c r="L2390" i="4" l="1"/>
  <c r="M2389" i="4"/>
  <c r="L2391" i="4" l="1"/>
  <c r="M2390" i="4"/>
  <c r="L2392" i="4" l="1"/>
  <c r="M2391" i="4"/>
  <c r="M2392" i="4" l="1"/>
  <c r="L2393" i="4"/>
  <c r="L2394" i="4" l="1"/>
  <c r="M2393" i="4"/>
  <c r="L2395" i="4" l="1"/>
  <c r="M2394" i="4"/>
  <c r="L2396" i="4" l="1"/>
  <c r="M2395" i="4"/>
  <c r="L2397" i="4" l="1"/>
  <c r="M2396" i="4"/>
  <c r="L2398" i="4" l="1"/>
  <c r="M2397" i="4"/>
  <c r="L2399" i="4" l="1"/>
  <c r="M2398" i="4"/>
  <c r="M2399" i="4" l="1"/>
  <c r="L2400" i="4"/>
  <c r="L2401" i="4" l="1"/>
  <c r="M2400" i="4"/>
  <c r="L2402" i="4" l="1"/>
  <c r="M2401" i="4"/>
  <c r="L2403" i="4" l="1"/>
  <c r="M2402" i="4"/>
  <c r="L2404" i="4" l="1"/>
  <c r="M2403" i="4"/>
  <c r="L2405" i="4" l="1"/>
  <c r="M2404" i="4"/>
  <c r="L2406" i="4" l="1"/>
  <c r="M2405" i="4"/>
  <c r="L2407" i="4" l="1"/>
  <c r="M2406" i="4"/>
  <c r="L2408" i="4" l="1"/>
  <c r="M2407" i="4"/>
  <c r="L2409" i="4" l="1"/>
  <c r="M2408" i="4"/>
  <c r="L2410" i="4" l="1"/>
  <c r="M2409" i="4"/>
  <c r="L2411" i="4" l="1"/>
  <c r="M2410" i="4"/>
  <c r="L2412" i="4" l="1"/>
  <c r="M2411" i="4"/>
  <c r="L2413" i="4" l="1"/>
  <c r="M2412" i="4"/>
  <c r="L2414" i="4" l="1"/>
  <c r="M2413" i="4"/>
  <c r="L2415" i="4" l="1"/>
  <c r="M2414" i="4"/>
  <c r="L2416" i="4" l="1"/>
  <c r="M2415" i="4"/>
  <c r="M2416" i="4" l="1"/>
  <c r="L2417" i="4"/>
  <c r="L2418" i="4" l="1"/>
  <c r="M2417" i="4"/>
  <c r="M2418" i="4" l="1"/>
  <c r="L2419" i="4"/>
  <c r="L2420" i="4" l="1"/>
  <c r="M2419" i="4"/>
  <c r="L2421" i="4" l="1"/>
  <c r="M2420" i="4"/>
  <c r="L2422" i="4" l="1"/>
  <c r="M2421" i="4"/>
  <c r="L2423" i="4" l="1"/>
  <c r="M2422" i="4"/>
  <c r="L2424" i="4" l="1"/>
  <c r="M2423" i="4"/>
  <c r="L2425" i="4" l="1"/>
  <c r="M2424" i="4"/>
  <c r="M2425" i="4" l="1"/>
  <c r="L2426" i="4"/>
  <c r="L2427" i="4" l="1"/>
  <c r="M2426" i="4"/>
  <c r="L2428" i="4" l="1"/>
  <c r="M2427" i="4"/>
  <c r="L2429" i="4" l="1"/>
  <c r="M2428" i="4"/>
  <c r="L2430" i="4" l="1"/>
  <c r="M2429" i="4"/>
  <c r="L2431" i="4" l="1"/>
  <c r="M2430" i="4"/>
  <c r="L2432" i="4" l="1"/>
  <c r="M2431" i="4"/>
  <c r="L2433" i="4" l="1"/>
  <c r="M2432" i="4"/>
  <c r="L2434" i="4" l="1"/>
  <c r="M2433" i="4"/>
  <c r="L2435" i="4" l="1"/>
  <c r="M2434" i="4"/>
  <c r="L2436" i="4" l="1"/>
  <c r="M2435" i="4"/>
  <c r="L2437" i="4" l="1"/>
  <c r="M2436" i="4"/>
  <c r="L2438" i="4" l="1"/>
  <c r="M2437" i="4"/>
  <c r="L2439" i="4" l="1"/>
  <c r="M2438" i="4"/>
  <c r="L2440" i="4" l="1"/>
  <c r="M2439" i="4"/>
  <c r="L2441" i="4" l="1"/>
  <c r="M2440" i="4"/>
  <c r="L2442" i="4" l="1"/>
  <c r="M2441" i="4"/>
  <c r="L2443" i="4" l="1"/>
  <c r="M2442" i="4"/>
  <c r="M2443" i="4" l="1"/>
  <c r="L2444" i="4"/>
  <c r="M2444" i="4" l="1"/>
  <c r="L2445" i="4"/>
  <c r="M2445" i="4" l="1"/>
  <c r="L2446" i="4"/>
  <c r="L2447" i="4" l="1"/>
  <c r="M2446" i="4"/>
  <c r="M2447" i="4" l="1"/>
  <c r="L2448" i="4"/>
  <c r="L2449" i="4" l="1"/>
  <c r="M2448" i="4"/>
  <c r="L2450" i="4" l="1"/>
  <c r="M2449" i="4"/>
  <c r="L2451" i="4" l="1"/>
  <c r="M2450" i="4"/>
  <c r="L2452" i="4" l="1"/>
  <c r="M2451" i="4"/>
  <c r="L2453" i="4" l="1"/>
  <c r="M2452" i="4"/>
  <c r="L2454" i="4" l="1"/>
  <c r="M2453" i="4"/>
  <c r="M2454" i="4" l="1"/>
  <c r="L2455" i="4"/>
  <c r="L2456" i="4" l="1"/>
  <c r="M2455" i="4"/>
  <c r="L2457" i="4" l="1"/>
  <c r="M2456" i="4"/>
  <c r="L2458" i="4" l="1"/>
  <c r="M2457" i="4"/>
  <c r="L2459" i="4" l="1"/>
  <c r="M2458" i="4"/>
  <c r="L2460" i="4" l="1"/>
  <c r="M2459" i="4"/>
  <c r="L2461" i="4" l="1"/>
  <c r="M2460" i="4"/>
  <c r="M2461" i="4" l="1"/>
  <c r="L2462" i="4"/>
  <c r="L2463" i="4" l="1"/>
  <c r="M2462" i="4"/>
  <c r="L2464" i="4" l="1"/>
  <c r="M2463" i="4"/>
  <c r="L2465" i="4" l="1"/>
  <c r="M2464" i="4"/>
  <c r="M2465" i="4" l="1"/>
  <c r="L2466" i="4"/>
  <c r="L2467" i="4" l="1"/>
  <c r="M2466" i="4"/>
  <c r="L2468" i="4" l="1"/>
  <c r="M2467" i="4"/>
  <c r="L2469" i="4" l="1"/>
  <c r="M2468" i="4"/>
  <c r="L2470" i="4" l="1"/>
  <c r="M2469" i="4"/>
  <c r="L2471" i="4" l="1"/>
  <c r="M2470" i="4"/>
  <c r="L2472" i="4" l="1"/>
  <c r="M2471" i="4"/>
  <c r="L2473" i="4" l="1"/>
  <c r="M2472" i="4"/>
  <c r="L2474" i="4" l="1"/>
  <c r="M2473" i="4"/>
  <c r="M2474" i="4" l="1"/>
  <c r="L2475" i="4"/>
  <c r="L2476" i="4" l="1"/>
  <c r="M2475" i="4"/>
  <c r="L2477" i="4" l="1"/>
  <c r="M2476" i="4"/>
  <c r="L2478" i="4" l="1"/>
  <c r="M2477" i="4"/>
  <c r="L2479" i="4" l="1"/>
  <c r="M2478" i="4"/>
  <c r="L2480" i="4" l="1"/>
  <c r="M2479" i="4"/>
  <c r="L2481" i="4" l="1"/>
  <c r="M2480" i="4"/>
  <c r="L2482" i="4" l="1"/>
  <c r="M2481" i="4"/>
  <c r="M2482" i="4" l="1"/>
  <c r="L2483" i="4"/>
  <c r="L2484" i="4" l="1"/>
  <c r="M2483" i="4"/>
  <c r="L2485" i="4" l="1"/>
  <c r="M2484" i="4"/>
  <c r="L2486" i="4" l="1"/>
  <c r="M2485" i="4"/>
  <c r="L2487" i="4" l="1"/>
  <c r="M2486" i="4"/>
  <c r="L2488" i="4" l="1"/>
  <c r="M2487" i="4"/>
  <c r="L2489" i="4" l="1"/>
  <c r="M2488" i="4"/>
  <c r="L2490" i="4" l="1"/>
  <c r="M2489" i="4"/>
  <c r="L2491" i="4" l="1"/>
  <c r="M2490" i="4"/>
  <c r="L2492" i="4" l="1"/>
  <c r="M2491" i="4"/>
  <c r="L2493" i="4" l="1"/>
  <c r="M2492" i="4"/>
  <c r="L2494" i="4" l="1"/>
  <c r="M2493" i="4"/>
  <c r="L2495" i="4" l="1"/>
  <c r="M2494" i="4"/>
  <c r="L2496" i="4" l="1"/>
  <c r="M2495" i="4"/>
  <c r="L2497" i="4" l="1"/>
  <c r="M2496" i="4"/>
  <c r="M2497" i="4" l="1"/>
  <c r="L2498" i="4"/>
  <c r="L2499" i="4" l="1"/>
  <c r="M2498" i="4"/>
  <c r="L2500" i="4" l="1"/>
  <c r="M2499" i="4"/>
  <c r="L2501" i="4" l="1"/>
  <c r="M2500" i="4"/>
  <c r="L2502" i="4" l="1"/>
  <c r="M2501" i="4"/>
  <c r="L2503" i="4" l="1"/>
  <c r="M2502" i="4"/>
  <c r="L2504" i="4" l="1"/>
  <c r="M2503" i="4"/>
  <c r="L2505" i="4" l="1"/>
  <c r="M2504" i="4"/>
  <c r="L2506" i="4" l="1"/>
  <c r="M2505" i="4"/>
  <c r="L2507" i="4" l="1"/>
  <c r="M2506" i="4"/>
  <c r="L2508" i="4" l="1"/>
  <c r="M2507" i="4"/>
  <c r="M2508" i="4" l="1"/>
  <c r="L2509" i="4"/>
  <c r="L2510" i="4" l="1"/>
  <c r="M2509" i="4"/>
  <c r="L2511" i="4" l="1"/>
  <c r="M2510" i="4"/>
  <c r="L2512" i="4" l="1"/>
  <c r="M2511" i="4"/>
  <c r="L2513" i="4" l="1"/>
  <c r="M2512" i="4"/>
  <c r="L2514" i="4" l="1"/>
  <c r="M2513" i="4"/>
  <c r="L2515" i="4" l="1"/>
  <c r="M2514" i="4"/>
  <c r="L2516" i="4" l="1"/>
  <c r="M2515" i="4"/>
  <c r="L2517" i="4" l="1"/>
  <c r="M2516" i="4"/>
  <c r="M2517" i="4" l="1"/>
  <c r="L2518" i="4"/>
  <c r="L2519" i="4" l="1"/>
  <c r="M2518" i="4"/>
  <c r="M2519" i="4" l="1"/>
  <c r="L2520" i="4"/>
  <c r="L2521" i="4" l="1"/>
  <c r="M2520" i="4"/>
  <c r="M2521" i="4" l="1"/>
  <c r="L2522" i="4"/>
  <c r="L2523" i="4" l="1"/>
  <c r="M2522" i="4"/>
  <c r="M2523" i="4" l="1"/>
  <c r="L2524" i="4"/>
  <c r="L2525" i="4" l="1"/>
  <c r="M2524" i="4"/>
  <c r="L2526" i="4" l="1"/>
  <c r="M2525" i="4"/>
  <c r="L2527" i="4" l="1"/>
  <c r="M2526" i="4"/>
  <c r="L2528" i="4" l="1"/>
  <c r="M2527" i="4"/>
  <c r="L2529" i="4" l="1"/>
  <c r="M2528" i="4"/>
  <c r="L2530" i="4" l="1"/>
  <c r="M2529" i="4"/>
  <c r="L2531" i="4" l="1"/>
  <c r="M2530" i="4"/>
  <c r="M2531" i="4" l="1"/>
  <c r="L2532" i="4"/>
  <c r="L2533" i="4" l="1"/>
  <c r="M2532" i="4"/>
  <c r="L2534" i="4" l="1"/>
  <c r="M2533" i="4"/>
  <c r="L2535" i="4" l="1"/>
  <c r="M2534" i="4"/>
  <c r="L2536" i="4" l="1"/>
  <c r="M2535" i="4"/>
  <c r="L2537" i="4" l="1"/>
  <c r="M2536" i="4"/>
  <c r="L2538" i="4" l="1"/>
  <c r="M2537" i="4"/>
  <c r="L2539" i="4" l="1"/>
  <c r="M2538" i="4"/>
  <c r="L2540" i="4" l="1"/>
  <c r="M2539" i="4"/>
  <c r="L2541" i="4" l="1"/>
  <c r="M2540" i="4"/>
  <c r="M2541" i="4" l="1"/>
  <c r="L2542" i="4"/>
  <c r="L2543" i="4" l="1"/>
  <c r="M2542" i="4"/>
  <c r="M2543" i="4" l="1"/>
  <c r="L2544" i="4"/>
  <c r="L2545" i="4" l="1"/>
  <c r="M2544" i="4"/>
  <c r="M2545" i="4" l="1"/>
  <c r="L2546" i="4"/>
  <c r="L2547" i="4" l="1"/>
  <c r="M2546" i="4"/>
  <c r="L2548" i="4" l="1"/>
  <c r="M2547" i="4"/>
  <c r="L2549" i="4" l="1"/>
  <c r="M2548" i="4"/>
  <c r="L2550" i="4" l="1"/>
  <c r="M2549" i="4"/>
  <c r="M2550" i="4" l="1"/>
  <c r="L2551" i="4"/>
  <c r="M2551" i="4" l="1"/>
  <c r="L2552" i="4"/>
  <c r="L2553" i="4" l="1"/>
  <c r="M2552" i="4"/>
  <c r="L2554" i="4" l="1"/>
  <c r="M2553" i="4"/>
  <c r="L2555" i="4" l="1"/>
  <c r="M2554" i="4"/>
  <c r="L2556" i="4" l="1"/>
  <c r="M2555" i="4"/>
  <c r="L2557" i="4" l="1"/>
  <c r="M2556" i="4"/>
  <c r="L2558" i="4" l="1"/>
  <c r="M2557" i="4"/>
  <c r="L2559" i="4" l="1"/>
  <c r="M2558" i="4"/>
  <c r="L2560" i="4" l="1"/>
  <c r="M2559" i="4"/>
  <c r="L2561" i="4" l="1"/>
  <c r="M2560" i="4"/>
  <c r="L2562" i="4" l="1"/>
  <c r="M2561" i="4"/>
  <c r="L2563" i="4" l="1"/>
  <c r="M2562" i="4"/>
  <c r="L2564" i="4" l="1"/>
  <c r="M2563" i="4"/>
  <c r="L2565" i="4" l="1"/>
  <c r="M2564" i="4"/>
  <c r="M2565" i="4" l="1"/>
  <c r="L2566" i="4"/>
  <c r="L2567" i="4" l="1"/>
  <c r="M2566" i="4"/>
  <c r="L2568" i="4" l="1"/>
  <c r="M2567" i="4"/>
  <c r="L2569" i="4" l="1"/>
  <c r="M2568" i="4"/>
  <c r="L2570" i="4" l="1"/>
  <c r="M2569" i="4"/>
  <c r="M2570" i="4" l="1"/>
  <c r="L2571" i="4"/>
  <c r="L2572" i="4" l="1"/>
  <c r="M2571" i="4"/>
  <c r="L2573" i="4" l="1"/>
  <c r="M2572" i="4"/>
  <c r="L2574" i="4" l="1"/>
  <c r="M2573" i="4"/>
  <c r="L2575" i="4" l="1"/>
  <c r="M2574" i="4"/>
  <c r="L2576" i="4" l="1"/>
  <c r="M2575" i="4"/>
  <c r="L2577" i="4" l="1"/>
  <c r="M2576" i="4"/>
  <c r="L2578" i="4" l="1"/>
  <c r="M2577" i="4"/>
  <c r="L2579" i="4" l="1"/>
  <c r="M2578" i="4"/>
  <c r="L2580" i="4" l="1"/>
  <c r="M2579" i="4"/>
  <c r="L2581" i="4" l="1"/>
  <c r="M2580" i="4"/>
  <c r="L2582" i="4" l="1"/>
  <c r="M2581" i="4"/>
  <c r="L2583" i="4" l="1"/>
  <c r="M2582" i="4"/>
  <c r="L2584" i="4" l="1"/>
  <c r="M2583" i="4"/>
  <c r="L2585" i="4" l="1"/>
  <c r="M2584" i="4"/>
  <c r="L2586" i="4" l="1"/>
  <c r="M2585" i="4"/>
  <c r="L2587" i="4" l="1"/>
  <c r="M2586" i="4"/>
  <c r="L2588" i="4" l="1"/>
  <c r="M2587" i="4"/>
  <c r="L2589" i="4" l="1"/>
  <c r="M2588" i="4"/>
  <c r="L2590" i="4" l="1"/>
  <c r="M2589" i="4"/>
  <c r="L2591" i="4" l="1"/>
  <c r="M2590" i="4"/>
  <c r="L2592" i="4" l="1"/>
  <c r="M2591" i="4"/>
  <c r="L2593" i="4" l="1"/>
  <c r="M2592" i="4"/>
  <c r="L2594" i="4" l="1"/>
  <c r="M2593" i="4"/>
  <c r="L2595" i="4" l="1"/>
  <c r="M2594" i="4"/>
  <c r="L2596" i="4" l="1"/>
  <c r="M2595" i="4"/>
  <c r="L2597" i="4" l="1"/>
  <c r="M2596" i="4"/>
  <c r="L2598" i="4" l="1"/>
  <c r="M2597" i="4"/>
  <c r="L2599" i="4" l="1"/>
  <c r="M2598" i="4"/>
  <c r="L2600" i="4" l="1"/>
  <c r="M2599" i="4"/>
  <c r="L2601" i="4" l="1"/>
  <c r="M2600" i="4"/>
  <c r="L2602" i="4" l="1"/>
  <c r="M2601" i="4"/>
  <c r="L2603" i="4" l="1"/>
  <c r="M2602" i="4"/>
  <c r="L2604" i="4" l="1"/>
  <c r="M2603" i="4"/>
  <c r="L2605" i="4" l="1"/>
  <c r="M2604" i="4"/>
  <c r="L2606" i="4" l="1"/>
  <c r="M2605" i="4"/>
  <c r="L2607" i="4" l="1"/>
  <c r="M2606" i="4"/>
  <c r="L2608" i="4" l="1"/>
  <c r="M2607" i="4"/>
  <c r="L2609" i="4" l="1"/>
  <c r="M2608" i="4"/>
  <c r="L2610" i="4" l="1"/>
  <c r="M2609" i="4"/>
  <c r="L2611" i="4" l="1"/>
  <c r="M2610" i="4"/>
  <c r="L2612" i="4" l="1"/>
  <c r="M2611" i="4"/>
  <c r="L2613" i="4" l="1"/>
  <c r="M2612" i="4"/>
  <c r="L2614" i="4" l="1"/>
  <c r="M2613" i="4"/>
  <c r="L2615" i="4" l="1"/>
  <c r="M2614" i="4"/>
  <c r="L2616" i="4" l="1"/>
  <c r="M2615" i="4"/>
  <c r="L2617" i="4" l="1"/>
  <c r="M2616" i="4"/>
  <c r="L2618" i="4" l="1"/>
  <c r="M2617" i="4"/>
  <c r="L2619" i="4" l="1"/>
  <c r="M2618" i="4"/>
  <c r="L2620" i="4" l="1"/>
  <c r="M2619" i="4"/>
  <c r="L2621" i="4" l="1"/>
  <c r="M2620" i="4"/>
  <c r="L2622" i="4" l="1"/>
  <c r="M2621" i="4"/>
  <c r="L2623" i="4" l="1"/>
  <c r="M2622" i="4"/>
  <c r="L2624" i="4" l="1"/>
  <c r="M2623" i="4"/>
  <c r="L2625" i="4" l="1"/>
  <c r="M2624" i="4"/>
  <c r="L2626" i="4" l="1"/>
  <c r="M2625" i="4"/>
  <c r="L2627" i="4" l="1"/>
  <c r="M2626" i="4"/>
  <c r="L2628" i="4" l="1"/>
  <c r="M2627" i="4"/>
  <c r="L2629" i="4" l="1"/>
  <c r="M2628" i="4"/>
  <c r="L2630" i="4" l="1"/>
  <c r="M2629" i="4"/>
  <c r="L2631" i="4" l="1"/>
  <c r="M2630" i="4"/>
  <c r="L2632" i="4" l="1"/>
  <c r="M2631" i="4"/>
  <c r="L2633" i="4" l="1"/>
  <c r="M2632" i="4"/>
  <c r="L2634" i="4" l="1"/>
  <c r="M2633" i="4"/>
  <c r="L2635" i="4" l="1"/>
  <c r="M2634" i="4"/>
  <c r="L2636" i="4" l="1"/>
  <c r="M2635" i="4"/>
  <c r="L2637" i="4" l="1"/>
  <c r="M2636" i="4"/>
  <c r="L2638" i="4" l="1"/>
  <c r="M2637" i="4"/>
  <c r="L2639" i="4" l="1"/>
  <c r="M2638" i="4"/>
  <c r="L2640" i="4" l="1"/>
  <c r="M2639" i="4"/>
  <c r="L2641" i="4" l="1"/>
  <c r="M2640" i="4"/>
  <c r="L2642" i="4" l="1"/>
  <c r="M2641" i="4"/>
  <c r="L2643" i="4" l="1"/>
  <c r="M2642" i="4"/>
  <c r="L2644" i="4" l="1"/>
  <c r="M2643" i="4"/>
  <c r="L2645" i="4" l="1"/>
  <c r="M2644" i="4"/>
  <c r="L2646" i="4" l="1"/>
  <c r="M2645" i="4"/>
  <c r="L2647" i="4" l="1"/>
  <c r="M2646" i="4"/>
  <c r="L2648" i="4" l="1"/>
  <c r="M2647" i="4"/>
  <c r="L2649" i="4" l="1"/>
  <c r="M2648" i="4"/>
  <c r="L2650" i="4" l="1"/>
  <c r="M2649" i="4"/>
  <c r="M2650" i="4" l="1"/>
  <c r="L2651" i="4"/>
  <c r="L2652" i="4" l="1"/>
  <c r="M2651" i="4"/>
  <c r="L2653" i="4" l="1"/>
  <c r="M2652" i="4"/>
  <c r="L2654" i="4" l="1"/>
  <c r="M2653" i="4"/>
  <c r="M2654" i="4" l="1"/>
  <c r="L2655" i="4"/>
  <c r="L2656" i="4" l="1"/>
  <c r="M2655" i="4"/>
  <c r="L2657" i="4" l="1"/>
  <c r="M2656" i="4"/>
  <c r="L2658" i="4" l="1"/>
  <c r="M2657" i="4"/>
  <c r="L2659" i="4" l="1"/>
  <c r="M2658" i="4"/>
  <c r="L2660" i="4" l="1"/>
  <c r="M2659" i="4"/>
  <c r="L2661" i="4" l="1"/>
  <c r="M2660" i="4"/>
  <c r="L2662" i="4" l="1"/>
  <c r="M2661" i="4"/>
  <c r="L2663" i="4" l="1"/>
  <c r="M2662" i="4"/>
  <c r="L2664" i="4" l="1"/>
  <c r="M2663" i="4"/>
  <c r="L2665" i="4" l="1"/>
  <c r="M2664" i="4"/>
  <c r="L2666" i="4" l="1"/>
  <c r="M2665" i="4"/>
  <c r="M2666" i="4" l="1"/>
  <c r="L2667" i="4"/>
  <c r="L2668" i="4" l="1"/>
  <c r="M2667" i="4"/>
  <c r="L2669" i="4" l="1"/>
  <c r="M2668" i="4"/>
  <c r="L2670" i="4" l="1"/>
  <c r="M2669" i="4"/>
  <c r="L2671" i="4" l="1"/>
  <c r="M2670" i="4"/>
  <c r="L2672" i="4" l="1"/>
  <c r="M2671" i="4"/>
  <c r="L2673" i="4" l="1"/>
  <c r="M2672" i="4"/>
  <c r="L2674" i="4" l="1"/>
  <c r="M2673" i="4"/>
  <c r="L2675" i="4" l="1"/>
  <c r="M2674" i="4"/>
  <c r="L2676" i="4" l="1"/>
  <c r="M2675" i="4"/>
  <c r="L2677" i="4" l="1"/>
  <c r="M2676" i="4"/>
  <c r="L2678" i="4" l="1"/>
  <c r="M2677" i="4"/>
  <c r="L2679" i="4" l="1"/>
  <c r="M2678" i="4"/>
  <c r="L2680" i="4" l="1"/>
  <c r="M2679" i="4"/>
  <c r="L2681" i="4" l="1"/>
  <c r="M2680" i="4"/>
  <c r="L2682" i="4" l="1"/>
  <c r="M2681" i="4"/>
  <c r="L2683" i="4" l="1"/>
  <c r="M2682" i="4"/>
  <c r="L2684" i="4" l="1"/>
  <c r="M2683" i="4"/>
  <c r="L2685" i="4" l="1"/>
  <c r="M2684" i="4"/>
  <c r="L2686" i="4" l="1"/>
  <c r="M2685" i="4"/>
  <c r="L2687" i="4" l="1"/>
  <c r="M2686" i="4"/>
  <c r="L2688" i="4" l="1"/>
  <c r="M2687" i="4"/>
  <c r="L2689" i="4" l="1"/>
  <c r="M2688" i="4"/>
  <c r="L2690" i="4" l="1"/>
  <c r="M2689" i="4"/>
  <c r="L2691" i="4" l="1"/>
  <c r="M2690" i="4"/>
  <c r="L2692" i="4" l="1"/>
  <c r="M2691" i="4"/>
  <c r="L2693" i="4" l="1"/>
  <c r="M2692" i="4"/>
  <c r="L2694" i="4" l="1"/>
  <c r="M2693" i="4"/>
  <c r="L2695" i="4" l="1"/>
  <c r="M2694" i="4"/>
  <c r="L2696" i="4" l="1"/>
  <c r="M2695" i="4"/>
  <c r="L2697" i="4" l="1"/>
  <c r="M2696" i="4"/>
  <c r="M2697" i="4" l="1"/>
  <c r="L2698" i="4"/>
  <c r="L2699" i="4" l="1"/>
  <c r="M2698" i="4"/>
  <c r="L2700" i="4" l="1"/>
  <c r="M2699" i="4"/>
  <c r="L2701" i="4" l="1"/>
  <c r="M2700" i="4"/>
  <c r="L2702" i="4" l="1"/>
  <c r="M2701" i="4"/>
  <c r="L2703" i="4" l="1"/>
  <c r="M2702" i="4"/>
  <c r="L2704" i="4" l="1"/>
  <c r="M2703" i="4"/>
  <c r="L2705" i="4" l="1"/>
  <c r="M2704" i="4"/>
  <c r="L2706" i="4" l="1"/>
  <c r="M2705" i="4"/>
  <c r="L2707" i="4" l="1"/>
  <c r="M2706" i="4"/>
  <c r="L2708" i="4" l="1"/>
  <c r="M2707" i="4"/>
  <c r="L2709" i="4" l="1"/>
  <c r="M2708" i="4"/>
  <c r="L2710" i="4" l="1"/>
  <c r="M2709" i="4"/>
  <c r="L2711" i="4" l="1"/>
  <c r="M2710" i="4"/>
  <c r="L2712" i="4" l="1"/>
  <c r="M2711" i="4"/>
  <c r="L2713" i="4" l="1"/>
  <c r="M2712" i="4"/>
  <c r="M2713" i="4" l="1"/>
  <c r="L2714" i="4"/>
  <c r="L2715" i="4" l="1"/>
  <c r="M2714" i="4"/>
  <c r="L2716" i="4" l="1"/>
  <c r="M2715" i="4"/>
  <c r="M2716" i="4" l="1"/>
  <c r="L2717" i="4"/>
  <c r="M2717" i="4" l="1"/>
  <c r="L2718" i="4"/>
  <c r="L2719" i="4" l="1"/>
  <c r="M2718" i="4"/>
  <c r="L2720" i="4" l="1"/>
  <c r="M2719" i="4"/>
  <c r="L2721" i="4" l="1"/>
  <c r="M2720" i="4"/>
  <c r="L2722" i="4" l="1"/>
  <c r="M2721" i="4"/>
  <c r="L2723" i="4" l="1"/>
  <c r="M2722" i="4"/>
  <c r="M2723" i="4" l="1"/>
  <c r="L2724" i="4"/>
  <c r="L2725" i="4" l="1"/>
  <c r="M2724" i="4"/>
  <c r="L2726" i="4" l="1"/>
  <c r="M2725" i="4"/>
  <c r="L2727" i="4" l="1"/>
  <c r="M2726" i="4"/>
  <c r="L2728" i="4" l="1"/>
  <c r="M2727" i="4"/>
  <c r="L2729" i="4" l="1"/>
  <c r="M2728" i="4"/>
  <c r="L2730" i="4" l="1"/>
  <c r="M2729" i="4"/>
  <c r="L2731" i="4" l="1"/>
  <c r="M2730" i="4"/>
  <c r="L2732" i="4" l="1"/>
  <c r="M2731" i="4"/>
  <c r="L2733" i="4" l="1"/>
  <c r="M2732" i="4"/>
  <c r="L2734" i="4" l="1"/>
  <c r="M2733" i="4"/>
  <c r="M2734" i="4" l="1"/>
  <c r="L2735" i="4"/>
  <c r="L2736" i="4" l="1"/>
  <c r="M2735" i="4"/>
  <c r="M2736" i="4" l="1"/>
  <c r="L2737" i="4"/>
  <c r="L2738" i="4" l="1"/>
  <c r="M2737" i="4"/>
  <c r="L2739" i="4" l="1"/>
  <c r="M2738" i="4"/>
  <c r="L2740" i="4" l="1"/>
  <c r="M2739" i="4"/>
  <c r="L2741" i="4" l="1"/>
  <c r="M2740" i="4"/>
  <c r="L2742" i="4" l="1"/>
  <c r="M2741" i="4"/>
  <c r="L2743" i="4" l="1"/>
  <c r="M2742" i="4"/>
  <c r="L2744" i="4" l="1"/>
  <c r="M2743" i="4"/>
  <c r="L2745" i="4" l="1"/>
  <c r="M2744" i="4"/>
  <c r="L2746" i="4" l="1"/>
  <c r="M2745" i="4"/>
  <c r="M2746" i="4" l="1"/>
  <c r="L2747" i="4"/>
  <c r="M2747" i="4" l="1"/>
  <c r="L2748" i="4"/>
  <c r="L2749" i="4" l="1"/>
  <c r="M2748" i="4"/>
  <c r="L2750" i="4" l="1"/>
  <c r="M2749" i="4"/>
  <c r="L2751" i="4" l="1"/>
  <c r="M2750" i="4"/>
  <c r="L2752" i="4" l="1"/>
  <c r="M2751" i="4"/>
  <c r="L2753" i="4" l="1"/>
  <c r="M2752" i="4"/>
  <c r="M2753" i="4" l="1"/>
  <c r="L2754" i="4"/>
  <c r="L2755" i="4" l="1"/>
  <c r="M2754" i="4"/>
  <c r="L2756" i="4" l="1"/>
  <c r="M2755" i="4"/>
  <c r="L2757" i="4" l="1"/>
  <c r="M2756" i="4"/>
  <c r="L2758" i="4" l="1"/>
  <c r="M2757" i="4"/>
  <c r="L2759" i="4" l="1"/>
  <c r="M2758" i="4"/>
  <c r="L2760" i="4" l="1"/>
  <c r="M2759" i="4"/>
  <c r="M2760" i="4" l="1"/>
  <c r="L2761" i="4"/>
  <c r="L2762" i="4" l="1"/>
  <c r="M2761" i="4"/>
  <c r="L2763" i="4" l="1"/>
  <c r="M2762" i="4"/>
  <c r="L2764" i="4" l="1"/>
  <c r="M2763" i="4"/>
  <c r="M2764" i="4" l="1"/>
  <c r="L2765" i="4"/>
  <c r="L2766" i="4" l="1"/>
  <c r="M2765" i="4"/>
  <c r="L2767" i="4" l="1"/>
  <c r="M2766" i="4"/>
  <c r="L2768" i="4" l="1"/>
  <c r="M2767" i="4"/>
  <c r="L2769" i="4" l="1"/>
  <c r="M2768" i="4"/>
  <c r="L2770" i="4" l="1"/>
  <c r="M2769" i="4"/>
  <c r="M2770" i="4" l="1"/>
  <c r="L2771" i="4"/>
  <c r="L2772" i="4" l="1"/>
  <c r="M2771" i="4"/>
  <c r="L2773" i="4" l="1"/>
  <c r="M2772" i="4"/>
  <c r="L2774" i="4" l="1"/>
  <c r="M2773" i="4"/>
  <c r="M2774" i="4" l="1"/>
  <c r="L2775" i="4"/>
  <c r="L2776" i="4" l="1"/>
  <c r="M2775" i="4"/>
  <c r="L2777" i="4" l="1"/>
  <c r="M2776" i="4"/>
  <c r="L2778" i="4" l="1"/>
  <c r="M2777" i="4"/>
  <c r="L2779" i="4" l="1"/>
  <c r="M2778" i="4"/>
  <c r="L2780" i="4" l="1"/>
  <c r="M2779" i="4"/>
  <c r="M2780" i="4" l="1"/>
  <c r="L2781" i="4"/>
  <c r="L2782" i="4" l="1"/>
  <c r="M2781" i="4"/>
  <c r="L2783" i="4" l="1"/>
  <c r="M2782" i="4"/>
  <c r="M2783" i="4" l="1"/>
  <c r="L2784" i="4"/>
  <c r="L2785" i="4" l="1"/>
  <c r="M2784" i="4"/>
  <c r="L2786" i="4" l="1"/>
  <c r="M2785" i="4"/>
  <c r="L2787" i="4" l="1"/>
  <c r="M2786" i="4"/>
  <c r="L2788" i="4" l="1"/>
  <c r="M2787" i="4"/>
  <c r="L2789" i="4" l="1"/>
  <c r="M2788" i="4"/>
  <c r="M2789" i="4" l="1"/>
  <c r="L2790" i="4"/>
  <c r="M2790" i="4" l="1"/>
  <c r="L2791" i="4"/>
  <c r="L2792" i="4" l="1"/>
  <c r="M2791" i="4"/>
  <c r="M2792" i="4" l="1"/>
  <c r="L2793" i="4"/>
  <c r="L2794" i="4" l="1"/>
  <c r="M2793" i="4"/>
  <c r="M2794" i="4" l="1"/>
  <c r="L2795" i="4"/>
  <c r="L2796" i="4" l="1"/>
  <c r="M2795" i="4"/>
  <c r="L2797" i="4" l="1"/>
  <c r="M2796" i="4"/>
  <c r="L2798" i="4" l="1"/>
  <c r="M2797" i="4"/>
  <c r="L2799" i="4" l="1"/>
  <c r="M2798" i="4"/>
  <c r="L2800" i="4" l="1"/>
  <c r="M2799" i="4"/>
  <c r="L2801" i="4" l="1"/>
  <c r="M2800" i="4"/>
  <c r="L2802" i="4" l="1"/>
  <c r="M2801" i="4"/>
  <c r="L2803" i="4" l="1"/>
  <c r="M2802" i="4"/>
  <c r="L2804" i="4" l="1"/>
  <c r="M2803" i="4"/>
  <c r="L2805" i="4" l="1"/>
  <c r="M2804" i="4"/>
  <c r="L2806" i="4" l="1"/>
  <c r="M2805" i="4"/>
  <c r="L2807" i="4" l="1"/>
  <c r="M2806" i="4"/>
  <c r="L2808" i="4" l="1"/>
  <c r="M2807" i="4"/>
  <c r="L2809" i="4" l="1"/>
  <c r="M2808" i="4"/>
  <c r="L2810" i="4" l="1"/>
  <c r="M2809" i="4"/>
  <c r="L2811" i="4" l="1"/>
  <c r="M2810" i="4"/>
  <c r="L2812" i="4" l="1"/>
  <c r="M2811" i="4"/>
  <c r="L2813" i="4" l="1"/>
  <c r="M2812" i="4"/>
  <c r="L2814" i="4" l="1"/>
  <c r="M2813" i="4"/>
  <c r="L2815" i="4" l="1"/>
  <c r="M2814" i="4"/>
  <c r="L2816" i="4" l="1"/>
  <c r="M2815" i="4"/>
  <c r="L2817" i="4" l="1"/>
  <c r="M2816" i="4"/>
  <c r="L2818" i="4" l="1"/>
  <c r="M2817" i="4"/>
  <c r="L2819" i="4" l="1"/>
  <c r="M2818" i="4"/>
  <c r="L2820" i="4" l="1"/>
  <c r="M2819" i="4"/>
  <c r="L2821" i="4" l="1"/>
  <c r="M2820" i="4"/>
  <c r="L2822" i="4" l="1"/>
  <c r="M2821" i="4"/>
  <c r="L2823" i="4" l="1"/>
  <c r="M2822" i="4"/>
  <c r="L2824" i="4" l="1"/>
  <c r="M2823" i="4"/>
  <c r="L2825" i="4" l="1"/>
  <c r="M2824" i="4"/>
  <c r="L2826" i="4" l="1"/>
  <c r="M2825" i="4"/>
  <c r="L2827" i="4" l="1"/>
  <c r="M2826" i="4"/>
  <c r="L2828" i="4" l="1"/>
  <c r="M2827" i="4"/>
  <c r="L2829" i="4" l="1"/>
  <c r="M2828" i="4"/>
  <c r="L2830" i="4" l="1"/>
  <c r="M2829" i="4"/>
  <c r="L2831" i="4" l="1"/>
  <c r="M2830" i="4"/>
  <c r="L2832" i="4" l="1"/>
  <c r="M2831" i="4"/>
  <c r="L2833" i="4" l="1"/>
  <c r="M2832" i="4"/>
  <c r="L2834" i="4" l="1"/>
  <c r="M2833" i="4"/>
  <c r="L2835" i="4" l="1"/>
  <c r="M2834" i="4"/>
  <c r="L2836" i="4" l="1"/>
  <c r="M2835" i="4"/>
  <c r="L2837" i="4" l="1"/>
  <c r="M2836" i="4"/>
  <c r="L2838" i="4" l="1"/>
  <c r="M2837" i="4"/>
  <c r="L2839" i="4" l="1"/>
  <c r="M2838" i="4"/>
  <c r="L2840" i="4" l="1"/>
  <c r="M2839" i="4"/>
  <c r="L2841" i="4" l="1"/>
  <c r="M2840" i="4"/>
  <c r="L2842" i="4" l="1"/>
  <c r="M2841" i="4"/>
  <c r="L2843" i="4" l="1"/>
  <c r="M2842" i="4"/>
  <c r="L2844" i="4" l="1"/>
  <c r="M2843" i="4"/>
  <c r="L2845" i="4" l="1"/>
  <c r="M2844" i="4"/>
  <c r="L2846" i="4" l="1"/>
  <c r="M2845" i="4"/>
  <c r="L2847" i="4" l="1"/>
  <c r="M2846" i="4"/>
  <c r="L2848" i="4" l="1"/>
  <c r="M2847" i="4"/>
  <c r="L2849" i="4" l="1"/>
  <c r="M2848" i="4"/>
  <c r="L2850" i="4" l="1"/>
  <c r="M2849" i="4"/>
  <c r="L2851" i="4" l="1"/>
  <c r="M2850" i="4"/>
  <c r="L2852" i="4" l="1"/>
  <c r="M2851" i="4"/>
  <c r="L2853" i="4" l="1"/>
  <c r="M2852" i="4"/>
  <c r="L2854" i="4" l="1"/>
  <c r="M2853" i="4"/>
  <c r="L2855" i="4" l="1"/>
  <c r="M2854" i="4"/>
  <c r="L2856" i="4" l="1"/>
  <c r="M2855" i="4"/>
  <c r="L2857" i="4" l="1"/>
  <c r="M2856" i="4"/>
  <c r="L2858" i="4" l="1"/>
  <c r="M2857" i="4"/>
  <c r="L2859" i="4" l="1"/>
  <c r="M2858" i="4"/>
  <c r="L2860" i="4" l="1"/>
  <c r="M2859" i="4"/>
  <c r="L2861" i="4" l="1"/>
  <c r="M2860" i="4"/>
  <c r="L2862" i="4" l="1"/>
  <c r="M2861" i="4"/>
  <c r="L2863" i="4" l="1"/>
  <c r="M2862" i="4"/>
  <c r="L2864" i="4" l="1"/>
  <c r="M2863" i="4"/>
  <c r="L2865" i="4" l="1"/>
  <c r="M2864" i="4"/>
  <c r="L2866" i="4" l="1"/>
  <c r="M2865" i="4"/>
  <c r="L2867" i="4" l="1"/>
  <c r="M2866" i="4"/>
  <c r="L2868" i="4" l="1"/>
  <c r="M2867" i="4"/>
  <c r="L2869" i="4" l="1"/>
  <c r="M2868" i="4"/>
  <c r="L2870" i="4" l="1"/>
  <c r="M2869" i="4"/>
  <c r="L2871" i="4" l="1"/>
  <c r="M2870" i="4"/>
  <c r="L2872" i="4" l="1"/>
  <c r="M2871" i="4"/>
  <c r="L2873" i="4" l="1"/>
  <c r="M2872" i="4"/>
  <c r="M2873" i="4" l="1"/>
  <c r="L2874" i="4"/>
  <c r="L2875" i="4" l="1"/>
  <c r="M2874" i="4"/>
  <c r="L2876" i="4" l="1"/>
  <c r="M2875" i="4"/>
  <c r="M2876" i="4" l="1"/>
  <c r="L2877" i="4"/>
  <c r="L2878" i="4" l="1"/>
  <c r="M2877" i="4"/>
  <c r="L2879" i="4" l="1"/>
  <c r="M2878" i="4"/>
  <c r="L2880" i="4" l="1"/>
  <c r="M2879" i="4"/>
  <c r="L2881" i="4" l="1"/>
  <c r="M2880" i="4"/>
  <c r="L2882" i="4" l="1"/>
  <c r="M2881" i="4"/>
  <c r="M2882" i="4" l="1"/>
  <c r="L2883" i="4"/>
  <c r="L2884" i="4" l="1"/>
  <c r="M2883" i="4"/>
  <c r="L2885" i="4" l="1"/>
  <c r="M2884" i="4"/>
  <c r="M2885" i="4" l="1"/>
  <c r="L2886" i="4"/>
  <c r="M2886" i="4" l="1"/>
  <c r="L2887" i="4"/>
  <c r="L2888" i="4" l="1"/>
  <c r="M2887" i="4"/>
  <c r="L2889" i="4" l="1"/>
  <c r="M2888" i="4"/>
  <c r="L2890" i="4" l="1"/>
  <c r="M2889" i="4"/>
  <c r="L2891" i="4" l="1"/>
  <c r="M2890" i="4"/>
  <c r="L2892" i="4" l="1"/>
  <c r="M2891" i="4"/>
  <c r="L2893" i="4" l="1"/>
  <c r="M2892" i="4"/>
  <c r="L2894" i="4" l="1"/>
  <c r="M2893" i="4"/>
  <c r="L2895" i="4" l="1"/>
  <c r="M2894" i="4"/>
  <c r="L2896" i="4" l="1"/>
  <c r="M2895" i="4"/>
  <c r="L2897" i="4" l="1"/>
  <c r="M2896" i="4"/>
  <c r="L2898" i="4" l="1"/>
  <c r="M2897" i="4"/>
  <c r="L2899" i="4" l="1"/>
  <c r="M2898" i="4"/>
  <c r="L2900" i="4" l="1"/>
  <c r="M2899" i="4"/>
  <c r="L2901" i="4" l="1"/>
  <c r="M2900" i="4"/>
  <c r="L2902" i="4" l="1"/>
  <c r="M2901" i="4"/>
  <c r="L2903" i="4" l="1"/>
  <c r="M2902" i="4"/>
  <c r="L2904" i="4" l="1"/>
  <c r="M2903" i="4"/>
  <c r="L2905" i="4" l="1"/>
  <c r="M2904" i="4"/>
  <c r="L2906" i="4" l="1"/>
  <c r="M2905" i="4"/>
  <c r="L2907" i="4" l="1"/>
  <c r="M2906" i="4"/>
  <c r="L2908" i="4" l="1"/>
  <c r="M2907" i="4"/>
  <c r="M2908" i="4" l="1"/>
  <c r="L2909" i="4"/>
  <c r="L2910" i="4" l="1"/>
  <c r="M2909" i="4"/>
  <c r="L2911" i="4" l="1"/>
  <c r="M2910" i="4"/>
  <c r="L2912" i="4" l="1"/>
  <c r="M2911" i="4"/>
  <c r="L2913" i="4" l="1"/>
  <c r="M2912" i="4"/>
  <c r="L2914" i="4" l="1"/>
  <c r="M2913" i="4"/>
  <c r="L2915" i="4" l="1"/>
  <c r="M2914" i="4"/>
  <c r="L2916" i="4" l="1"/>
  <c r="M2915" i="4"/>
  <c r="L2917" i="4" l="1"/>
  <c r="M2916" i="4"/>
  <c r="L2918" i="4" l="1"/>
  <c r="M2917" i="4"/>
  <c r="L2919" i="4" l="1"/>
  <c r="M2918" i="4"/>
  <c r="L2920" i="4" l="1"/>
  <c r="M2919" i="4"/>
  <c r="L2921" i="4" l="1"/>
  <c r="M2920" i="4"/>
  <c r="L2922" i="4" l="1"/>
  <c r="M2921" i="4"/>
  <c r="L2923" i="4" l="1"/>
  <c r="M2922" i="4"/>
  <c r="L2924" i="4" l="1"/>
  <c r="M2923" i="4"/>
  <c r="L2925" i="4" l="1"/>
  <c r="M2924" i="4"/>
  <c r="L2926" i="4" l="1"/>
  <c r="M2925" i="4"/>
  <c r="L2927" i="4" l="1"/>
  <c r="M2926" i="4"/>
  <c r="L2928" i="4" l="1"/>
  <c r="M2927" i="4"/>
  <c r="L2929" i="4" l="1"/>
  <c r="M2928" i="4"/>
  <c r="L2930" i="4" l="1"/>
  <c r="M2929" i="4"/>
  <c r="L2931" i="4" l="1"/>
  <c r="M2930" i="4"/>
  <c r="L2932" i="4" l="1"/>
  <c r="M2931" i="4"/>
  <c r="L2933" i="4" l="1"/>
  <c r="M2932" i="4"/>
  <c r="L2934" i="4" l="1"/>
  <c r="M2933" i="4"/>
  <c r="L2935" i="4" l="1"/>
  <c r="M2934" i="4"/>
  <c r="L2936" i="4" l="1"/>
  <c r="M2935" i="4"/>
  <c r="L2937" i="4" l="1"/>
  <c r="M2936" i="4"/>
  <c r="L2938" i="4" l="1"/>
  <c r="M2937" i="4"/>
  <c r="L2939" i="4" l="1"/>
  <c r="M2938" i="4"/>
  <c r="L2940" i="4" l="1"/>
  <c r="M2939" i="4"/>
  <c r="L2941" i="4" l="1"/>
  <c r="M2940" i="4"/>
  <c r="L2942" i="4" l="1"/>
  <c r="M2941" i="4"/>
  <c r="L2943" i="4" l="1"/>
  <c r="M2942" i="4"/>
  <c r="L2944" i="4" l="1"/>
  <c r="M2943" i="4"/>
  <c r="M2944" i="4" l="1"/>
  <c r="L2945" i="4"/>
  <c r="M2945" i="4" l="1"/>
  <c r="L2946" i="4"/>
  <c r="L2947" i="4" l="1"/>
  <c r="M2946" i="4"/>
  <c r="L2948" i="4" l="1"/>
  <c r="M2947" i="4"/>
  <c r="M2948" i="4" l="1"/>
  <c r="L2949" i="4"/>
  <c r="L2950" i="4" l="1"/>
  <c r="M2949" i="4"/>
  <c r="L2951" i="4" l="1"/>
  <c r="M2950" i="4"/>
  <c r="L2952" i="4" l="1"/>
  <c r="M2951" i="4"/>
  <c r="M2952" i="4" l="1"/>
  <c r="L2953" i="4"/>
  <c r="L2954" i="4" l="1"/>
  <c r="M2953" i="4"/>
  <c r="L2955" i="4" l="1"/>
  <c r="M2954" i="4"/>
  <c r="L2956" i="4" l="1"/>
  <c r="M2955" i="4"/>
  <c r="L2957" i="4" l="1"/>
  <c r="M2956" i="4"/>
  <c r="L2958" i="4" l="1"/>
  <c r="M2957" i="4"/>
  <c r="L2959" i="4" l="1"/>
  <c r="M2958" i="4"/>
  <c r="L2960" i="4" l="1"/>
  <c r="M2959" i="4"/>
  <c r="L2961" i="4" l="1"/>
  <c r="M2960" i="4"/>
  <c r="L2962" i="4" l="1"/>
  <c r="M2961" i="4"/>
  <c r="L2963" i="4" l="1"/>
  <c r="M2962" i="4"/>
  <c r="L2964" i="4" l="1"/>
  <c r="M2963" i="4"/>
  <c r="L2965" i="4" l="1"/>
  <c r="M2964" i="4"/>
  <c r="L2966" i="4" l="1"/>
  <c r="M2965" i="4"/>
  <c r="L2967" i="4" l="1"/>
  <c r="M2966" i="4"/>
  <c r="L2968" i="4" l="1"/>
  <c r="M2967" i="4"/>
  <c r="L2969" i="4" l="1"/>
  <c r="M2968" i="4"/>
  <c r="L2970" i="4" l="1"/>
  <c r="M2969" i="4"/>
  <c r="L2971" i="4" l="1"/>
  <c r="M2970" i="4"/>
  <c r="L2972" i="4" l="1"/>
  <c r="M2971" i="4"/>
  <c r="M2972" i="4" l="1"/>
  <c r="L2973" i="4"/>
  <c r="L2974" i="4" l="1"/>
  <c r="M2973" i="4"/>
  <c r="L2975" i="4" l="1"/>
  <c r="M2974" i="4"/>
  <c r="L2976" i="4" l="1"/>
  <c r="M2975" i="4"/>
  <c r="L2977" i="4" l="1"/>
  <c r="M2976" i="4"/>
  <c r="L2978" i="4" l="1"/>
  <c r="M2977" i="4"/>
  <c r="L2979" i="4" l="1"/>
  <c r="M2978" i="4"/>
  <c r="M2979" i="4" l="1"/>
  <c r="L2980" i="4"/>
  <c r="L2981" i="4" l="1"/>
  <c r="M2980" i="4"/>
  <c r="L2982" i="4" l="1"/>
  <c r="M2981" i="4"/>
  <c r="L2983" i="4" l="1"/>
  <c r="M2982" i="4"/>
  <c r="L2984" i="4" l="1"/>
  <c r="M2983" i="4"/>
  <c r="L2985" i="4" l="1"/>
  <c r="M2984" i="4"/>
  <c r="L2986" i="4" l="1"/>
  <c r="M2985" i="4"/>
  <c r="L2987" i="4" l="1"/>
  <c r="M2986" i="4"/>
  <c r="L2988" i="4" l="1"/>
  <c r="M2987" i="4"/>
  <c r="L2989" i="4" l="1"/>
  <c r="M2988" i="4"/>
  <c r="L2990" i="4" l="1"/>
  <c r="M2989" i="4"/>
  <c r="L2991" i="4" l="1"/>
  <c r="M2990" i="4"/>
  <c r="L2992" i="4" l="1"/>
  <c r="M2991" i="4"/>
  <c r="L2993" i="4" l="1"/>
  <c r="M2992" i="4"/>
  <c r="L2994" i="4" l="1"/>
  <c r="M2993" i="4"/>
  <c r="L2995" i="4" l="1"/>
  <c r="M2994" i="4"/>
  <c r="L2996" i="4" l="1"/>
  <c r="M2995" i="4"/>
  <c r="L2997" i="4" l="1"/>
  <c r="M2996" i="4"/>
  <c r="L2998" i="4" l="1"/>
  <c r="M2997" i="4"/>
  <c r="L2999" i="4" l="1"/>
  <c r="M2998" i="4"/>
  <c r="L3000" i="4" l="1"/>
  <c r="M2999" i="4"/>
  <c r="L3001" i="4" l="1"/>
  <c r="M3000" i="4"/>
  <c r="M3001" i="4" l="1"/>
  <c r="L3002" i="4"/>
  <c r="L3003" i="4" l="1"/>
  <c r="M3002" i="4"/>
  <c r="L3004" i="4" l="1"/>
  <c r="M3003" i="4"/>
  <c r="L3005" i="4" l="1"/>
  <c r="M3004" i="4"/>
  <c r="L3006" i="4" l="1"/>
  <c r="M3005" i="4"/>
  <c r="L3007" i="4" l="1"/>
  <c r="M3006" i="4"/>
  <c r="L3008" i="4" l="1"/>
  <c r="M3007" i="4"/>
  <c r="L3009" i="4" l="1"/>
  <c r="M3008" i="4"/>
  <c r="L3010" i="4" l="1"/>
  <c r="M3009" i="4"/>
  <c r="L3011" i="4" l="1"/>
  <c r="M3010" i="4"/>
  <c r="M3011" i="4" l="1"/>
  <c r="L3012" i="4"/>
  <c r="L3013" i="4" l="1"/>
  <c r="M3012" i="4"/>
  <c r="L3014" i="4" l="1"/>
  <c r="M3013" i="4"/>
  <c r="M3014" i="4" l="1"/>
  <c r="L3015" i="4"/>
  <c r="L3016" i="4" l="1"/>
  <c r="M3015" i="4"/>
  <c r="L3017" i="4" l="1"/>
  <c r="M3016" i="4"/>
  <c r="L3018" i="4" l="1"/>
  <c r="M3017" i="4"/>
  <c r="L3019" i="4" l="1"/>
  <c r="M3018" i="4"/>
  <c r="L3020" i="4" l="1"/>
  <c r="M3019" i="4"/>
  <c r="M3020" i="4" l="1"/>
  <c r="L3021" i="4"/>
  <c r="M3021" i="4" l="1"/>
  <c r="L3022" i="4"/>
  <c r="M3022" i="4" l="1"/>
  <c r="L3023" i="4"/>
  <c r="M3023" i="4" l="1"/>
  <c r="L3024" i="4"/>
  <c r="L3025" i="4" l="1"/>
  <c r="M3024" i="4"/>
  <c r="M3025" i="4" l="1"/>
  <c r="L3026" i="4"/>
  <c r="L3027" i="4" l="1"/>
  <c r="M3026" i="4"/>
  <c r="L3028" i="4" l="1"/>
  <c r="M3027" i="4"/>
  <c r="M3028" i="4" l="1"/>
  <c r="L3029" i="4"/>
  <c r="L3030" i="4" l="1"/>
  <c r="M3029" i="4"/>
  <c r="L3031" i="4" l="1"/>
  <c r="M3030" i="4"/>
  <c r="L3032" i="4" l="1"/>
  <c r="M3031" i="4"/>
  <c r="L3033" i="4" l="1"/>
  <c r="M3032" i="4"/>
  <c r="M3033" i="4" l="1"/>
  <c r="L3034" i="4"/>
  <c r="L3035" i="4" l="1"/>
  <c r="M3034" i="4"/>
  <c r="L3036" i="4" l="1"/>
  <c r="M3035" i="4"/>
  <c r="L3037" i="4" l="1"/>
  <c r="M3036" i="4"/>
  <c r="L3038" i="4" l="1"/>
  <c r="M3037" i="4"/>
  <c r="L3039" i="4" l="1"/>
  <c r="M3038" i="4"/>
  <c r="L3040" i="4" l="1"/>
  <c r="M3039" i="4"/>
  <c r="L3041" i="4" l="1"/>
  <c r="M3040" i="4"/>
  <c r="M3041" i="4" l="1"/>
  <c r="L3042" i="4"/>
  <c r="L3043" i="4" l="1"/>
  <c r="M3042" i="4"/>
  <c r="M3043" i="4" l="1"/>
  <c r="L3044" i="4"/>
  <c r="L3045" i="4" l="1"/>
  <c r="M3044" i="4"/>
  <c r="L3046" i="4" l="1"/>
  <c r="M3045" i="4"/>
  <c r="M3046" i="4" l="1"/>
  <c r="L3047" i="4"/>
  <c r="L3048" i="4" l="1"/>
  <c r="M3047" i="4"/>
  <c r="L3049" i="4" l="1"/>
  <c r="M3048" i="4"/>
  <c r="L3050" i="4" l="1"/>
  <c r="M3049" i="4"/>
  <c r="L3051" i="4" l="1"/>
  <c r="M3050" i="4"/>
  <c r="L3052" i="4" l="1"/>
  <c r="M3051" i="4"/>
  <c r="L3053" i="4" l="1"/>
  <c r="M3052" i="4"/>
  <c r="M3053" i="4" l="1"/>
  <c r="L3054" i="4"/>
  <c r="M3054" i="4" l="1"/>
  <c r="L3055" i="4"/>
  <c r="M3055" i="4" l="1"/>
  <c r="L3056" i="4"/>
  <c r="M3056" i="4" l="1"/>
  <c r="L3057" i="4"/>
  <c r="L3058" i="4" l="1"/>
  <c r="M3057" i="4"/>
  <c r="M3058" i="4" l="1"/>
  <c r="L3059" i="4"/>
  <c r="L3060" i="4" l="1"/>
  <c r="M3059" i="4"/>
  <c r="M3060" i="4" l="1"/>
  <c r="L3061" i="4"/>
  <c r="L3062" i="4" l="1"/>
  <c r="M3061" i="4"/>
  <c r="M3062" i="4" l="1"/>
  <c r="L3063" i="4"/>
  <c r="L3064" i="4" l="1"/>
  <c r="M3063" i="4"/>
  <c r="M3064" i="4" l="1"/>
  <c r="L3065" i="4"/>
  <c r="L3066" i="4" l="1"/>
  <c r="M3065" i="4"/>
  <c r="L3067" i="4" l="1"/>
  <c r="M3066" i="4"/>
  <c r="M3067" i="4" l="1"/>
  <c r="L3068" i="4"/>
  <c r="L3069" i="4" l="1"/>
  <c r="M3068" i="4"/>
  <c r="L3070" i="4" l="1"/>
  <c r="M3069" i="4"/>
  <c r="M3070" i="4" l="1"/>
  <c r="L3071" i="4"/>
  <c r="M3071" i="4" l="1"/>
  <c r="L3072" i="4"/>
  <c r="L3073" i="4" l="1"/>
  <c r="M3072" i="4"/>
  <c r="L3074" i="4" l="1"/>
  <c r="M3073" i="4"/>
  <c r="L3075" i="4" l="1"/>
  <c r="M3074" i="4"/>
  <c r="M3075" i="4" l="1"/>
  <c r="L3076" i="4"/>
  <c r="L3077" i="4" l="1"/>
  <c r="M3076" i="4"/>
  <c r="L3078" i="4" l="1"/>
  <c r="M3077" i="4"/>
  <c r="L3079" i="4" l="1"/>
  <c r="M3078" i="4"/>
  <c r="L3080" i="4" l="1"/>
  <c r="M3079" i="4"/>
  <c r="L3081" i="4" l="1"/>
  <c r="M3080" i="4"/>
  <c r="L3082" i="4" l="1"/>
  <c r="M3081" i="4"/>
  <c r="L3083" i="4" l="1"/>
  <c r="M3082" i="4"/>
  <c r="M3083" i="4" l="1"/>
  <c r="L3084" i="4"/>
  <c r="L3085" i="4" l="1"/>
  <c r="M3084" i="4"/>
  <c r="M3085" i="4" l="1"/>
  <c r="L3086" i="4"/>
  <c r="L3087" i="4" l="1"/>
  <c r="M3086" i="4"/>
  <c r="M3087" i="4" l="1"/>
  <c r="L3088" i="4"/>
  <c r="L3089" i="4" l="1"/>
  <c r="M3088" i="4"/>
  <c r="L3090" i="4" l="1"/>
  <c r="M3089" i="4"/>
  <c r="L3091" i="4" l="1"/>
  <c r="M3090" i="4"/>
  <c r="L3092" i="4" l="1"/>
  <c r="M3091" i="4"/>
  <c r="L3093" i="4" l="1"/>
  <c r="M3092" i="4"/>
  <c r="L3094" i="4" l="1"/>
  <c r="M3093" i="4"/>
  <c r="L3095" i="4" l="1"/>
  <c r="M3094" i="4"/>
  <c r="L3096" i="4" l="1"/>
  <c r="M3095" i="4"/>
  <c r="L3097" i="4" l="1"/>
  <c r="M3096" i="4"/>
  <c r="L3098" i="4" l="1"/>
  <c r="M3097" i="4"/>
  <c r="L3099" i="4" l="1"/>
  <c r="M3098" i="4"/>
  <c r="L3100" i="4" l="1"/>
  <c r="M3099" i="4"/>
  <c r="L3101" i="4" l="1"/>
  <c r="M3100" i="4"/>
  <c r="L3102" i="4" l="1"/>
  <c r="M3101" i="4"/>
  <c r="L3103" i="4" l="1"/>
  <c r="M3102" i="4"/>
  <c r="L3104" i="4" l="1"/>
  <c r="M3103" i="4"/>
  <c r="L3105" i="4" l="1"/>
  <c r="M3104" i="4"/>
  <c r="L3106" i="4" l="1"/>
  <c r="M3105" i="4"/>
  <c r="L3107" i="4" l="1"/>
  <c r="M3106" i="4"/>
  <c r="L3108" i="4" l="1"/>
  <c r="M3107" i="4"/>
  <c r="L3109" i="4" l="1"/>
  <c r="M3108" i="4"/>
  <c r="L3110" i="4" l="1"/>
  <c r="M3109" i="4"/>
  <c r="L3111" i="4" l="1"/>
  <c r="M3110" i="4"/>
  <c r="L3112" i="4" l="1"/>
  <c r="M3111" i="4"/>
  <c r="M3112" i="4" l="1"/>
  <c r="L3113" i="4"/>
  <c r="L3114" i="4" l="1"/>
  <c r="M3113" i="4"/>
  <c r="L3115" i="4" l="1"/>
  <c r="M3114" i="4"/>
  <c r="M3115" i="4" l="1"/>
  <c r="L3116" i="4"/>
  <c r="M3116" i="4" l="1"/>
  <c r="L3117" i="4"/>
  <c r="L3118" i="4" l="1"/>
  <c r="M3117" i="4"/>
  <c r="L3119" i="4" l="1"/>
  <c r="M3118" i="4"/>
  <c r="L3120" i="4" l="1"/>
  <c r="M3119" i="4"/>
  <c r="L3121" i="4" l="1"/>
  <c r="M3120" i="4"/>
  <c r="L3122" i="4" l="1"/>
  <c r="M3121" i="4"/>
  <c r="L3123" i="4" l="1"/>
  <c r="M3122" i="4"/>
  <c r="L3124" i="4" l="1"/>
  <c r="M3123" i="4"/>
  <c r="L3125" i="4" l="1"/>
  <c r="M3124" i="4"/>
  <c r="L3126" i="4" l="1"/>
  <c r="M3125" i="4"/>
  <c r="L3127" i="4" l="1"/>
  <c r="M3126" i="4"/>
  <c r="L3128" i="4" l="1"/>
  <c r="M3127" i="4"/>
  <c r="L3129" i="4" l="1"/>
  <c r="M3128" i="4"/>
  <c r="L3130" i="4" l="1"/>
  <c r="M3129" i="4"/>
  <c r="L3131" i="4" l="1"/>
  <c r="M3130" i="4"/>
  <c r="L3132" i="4" l="1"/>
  <c r="M3131" i="4"/>
  <c r="L3133" i="4" l="1"/>
  <c r="M3132" i="4"/>
  <c r="L3134" i="4" l="1"/>
  <c r="M3133" i="4"/>
  <c r="L3135" i="4" l="1"/>
  <c r="M3134" i="4"/>
  <c r="M3135" i="4" l="1"/>
  <c r="L3136" i="4"/>
  <c r="L3137" i="4" l="1"/>
  <c r="M3136" i="4"/>
  <c r="L3138" i="4" l="1"/>
  <c r="M3137" i="4"/>
  <c r="L3139" i="4" l="1"/>
  <c r="M3138" i="4"/>
  <c r="L3140" i="4" l="1"/>
  <c r="M3139" i="4"/>
  <c r="L3141" i="4" l="1"/>
  <c r="M3140" i="4"/>
  <c r="L3142" i="4" l="1"/>
  <c r="M3141" i="4"/>
  <c r="M3142" i="4" l="1"/>
  <c r="L3143" i="4"/>
  <c r="L3144" i="4" l="1"/>
  <c r="M3143" i="4"/>
  <c r="L3145" i="4" l="1"/>
  <c r="M3144" i="4"/>
  <c r="L3146" i="4" l="1"/>
  <c r="M3145" i="4"/>
  <c r="L3147" i="4" l="1"/>
  <c r="M3146" i="4"/>
  <c r="L3148" i="4" l="1"/>
  <c r="M3147" i="4"/>
  <c r="M3148" i="4" l="1"/>
  <c r="L3149" i="4"/>
  <c r="L3150" i="4" l="1"/>
  <c r="M3149" i="4"/>
  <c r="L3151" i="4" l="1"/>
  <c r="M3150" i="4"/>
  <c r="L3152" i="4" l="1"/>
  <c r="M3151" i="4"/>
  <c r="L3153" i="4" l="1"/>
  <c r="M3152" i="4"/>
  <c r="L3154" i="4" l="1"/>
  <c r="M3153" i="4"/>
  <c r="L3155" i="4" l="1"/>
  <c r="M3154" i="4"/>
  <c r="L3156" i="4" l="1"/>
  <c r="M3155" i="4"/>
  <c r="L3157" i="4" l="1"/>
  <c r="M3156" i="4"/>
  <c r="L3158" i="4" l="1"/>
  <c r="M3157" i="4"/>
  <c r="M3158" i="4" l="1"/>
  <c r="L3159" i="4"/>
  <c r="L3160" i="4" l="1"/>
  <c r="M3159" i="4"/>
  <c r="M3160" i="4" l="1"/>
  <c r="L3161" i="4"/>
  <c r="L3162" i="4" l="1"/>
  <c r="M3161" i="4"/>
  <c r="L3163" i="4" l="1"/>
  <c r="M3162" i="4"/>
  <c r="L3164" i="4" l="1"/>
  <c r="M3163" i="4"/>
  <c r="L3165" i="4" l="1"/>
  <c r="M3164" i="4"/>
  <c r="L3166" i="4" l="1"/>
  <c r="M3165" i="4"/>
  <c r="L3167" i="4" l="1"/>
  <c r="M3166" i="4"/>
  <c r="M3167" i="4" l="1"/>
  <c r="L3168" i="4"/>
  <c r="L3169" i="4" l="1"/>
  <c r="M3168" i="4"/>
  <c r="L3170" i="4" l="1"/>
  <c r="M3169" i="4"/>
  <c r="M3170" i="4" l="1"/>
  <c r="L3171" i="4"/>
  <c r="M3171" i="4" l="1"/>
  <c r="L3172" i="4"/>
  <c r="L3173" i="4" l="1"/>
  <c r="M3172" i="4"/>
  <c r="L3174" i="4" l="1"/>
  <c r="M3173" i="4"/>
  <c r="L3175" i="4" l="1"/>
  <c r="M3174" i="4"/>
  <c r="L3176" i="4" l="1"/>
  <c r="M3175" i="4"/>
  <c r="M3176" i="4" l="1"/>
  <c r="L3177" i="4"/>
  <c r="L3178" i="4" l="1"/>
  <c r="M3177" i="4"/>
  <c r="L3179" i="4" l="1"/>
  <c r="M3178" i="4"/>
  <c r="L3180" i="4" l="1"/>
  <c r="M3179" i="4"/>
  <c r="L3181" i="4" l="1"/>
  <c r="M3180" i="4"/>
  <c r="L3182" i="4" l="1"/>
  <c r="M3181" i="4"/>
  <c r="L3183" i="4" l="1"/>
  <c r="M3182" i="4"/>
  <c r="L3184" i="4" l="1"/>
  <c r="M3183" i="4"/>
  <c r="L3185" i="4" l="1"/>
  <c r="M3184" i="4"/>
  <c r="L3186" i="4" l="1"/>
  <c r="M3185" i="4"/>
  <c r="L3187" i="4" l="1"/>
  <c r="M3186" i="4"/>
  <c r="L3188" i="4" l="1"/>
  <c r="M3187" i="4"/>
  <c r="L3189" i="4" l="1"/>
  <c r="M3188" i="4"/>
  <c r="L3190" i="4" l="1"/>
  <c r="M3189" i="4"/>
  <c r="L3191" i="4" l="1"/>
  <c r="M3190" i="4"/>
  <c r="L3192" i="4" l="1"/>
  <c r="M3191" i="4"/>
  <c r="M3192" i="4" l="1"/>
  <c r="L3193" i="4"/>
  <c r="L3194" i="4" l="1"/>
  <c r="M3193" i="4"/>
  <c r="L3195" i="4" l="1"/>
  <c r="M3194" i="4"/>
  <c r="L3196" i="4" l="1"/>
  <c r="M3195" i="4"/>
  <c r="L3197" i="4" l="1"/>
  <c r="M3196" i="4"/>
  <c r="L3198" i="4" l="1"/>
  <c r="M3197" i="4"/>
  <c r="L3199" i="4" l="1"/>
  <c r="M3198" i="4"/>
  <c r="M3199" i="4" l="1"/>
  <c r="L3200" i="4"/>
  <c r="L3201" i="4" l="1"/>
  <c r="M3200" i="4"/>
  <c r="L3202" i="4" l="1"/>
  <c r="M3201" i="4"/>
  <c r="L3203" i="4" l="1"/>
  <c r="M3202" i="4"/>
  <c r="L3204" i="4" l="1"/>
  <c r="M3203" i="4"/>
  <c r="L3205" i="4" l="1"/>
  <c r="M3204" i="4"/>
  <c r="L3206" i="4" l="1"/>
  <c r="M3205" i="4"/>
  <c r="L3207" i="4" l="1"/>
  <c r="M3206" i="4"/>
  <c r="L3208" i="4" l="1"/>
  <c r="M3207" i="4"/>
  <c r="L3209" i="4" l="1"/>
  <c r="M3208" i="4"/>
  <c r="L3210" i="4" l="1"/>
  <c r="M3209" i="4"/>
  <c r="L3211" i="4" l="1"/>
  <c r="M3210" i="4"/>
  <c r="L3212" i="4" l="1"/>
  <c r="M3211" i="4"/>
  <c r="L3213" i="4" l="1"/>
  <c r="M3212" i="4"/>
  <c r="L3214" i="4" l="1"/>
  <c r="M3213" i="4"/>
  <c r="L3215" i="4" l="1"/>
  <c r="M3214" i="4"/>
  <c r="L3216" i="4" l="1"/>
  <c r="M3215" i="4"/>
  <c r="L3217" i="4" l="1"/>
  <c r="M3216" i="4"/>
  <c r="L3218" i="4" l="1"/>
  <c r="M3217" i="4"/>
  <c r="L3219" i="4" l="1"/>
  <c r="M3218" i="4"/>
  <c r="L3220" i="4" l="1"/>
  <c r="M3219" i="4"/>
  <c r="L3221" i="4" l="1"/>
  <c r="M3220" i="4"/>
  <c r="L3222" i="4" l="1"/>
  <c r="M3221" i="4"/>
  <c r="L3223" i="4" l="1"/>
  <c r="M3222" i="4"/>
  <c r="L3224" i="4" l="1"/>
  <c r="M3223" i="4"/>
  <c r="L3225" i="4" l="1"/>
  <c r="M3224" i="4"/>
  <c r="L3226" i="4" l="1"/>
  <c r="M3225" i="4"/>
  <c r="L3227" i="4" l="1"/>
  <c r="M3226" i="4"/>
  <c r="L3228" i="4" l="1"/>
  <c r="M3227" i="4"/>
  <c r="L3229" i="4" l="1"/>
  <c r="M3228" i="4"/>
  <c r="L3230" i="4" l="1"/>
  <c r="M3229" i="4"/>
  <c r="L3231" i="4" l="1"/>
  <c r="M3230" i="4"/>
  <c r="M3231" i="4" l="1"/>
  <c r="L3232" i="4"/>
  <c r="M3232" i="4" l="1"/>
  <c r="L3233" i="4"/>
  <c r="L3234" i="4" l="1"/>
  <c r="M3233" i="4"/>
  <c r="L3235" i="4" l="1"/>
  <c r="M3234" i="4"/>
  <c r="L3236" i="4" l="1"/>
  <c r="M3235" i="4"/>
  <c r="M3236" i="4" l="1"/>
  <c r="L3237" i="4"/>
  <c r="M3237" i="4" l="1"/>
  <c r="L3238" i="4"/>
  <c r="L3239" i="4" l="1"/>
  <c r="M3238" i="4"/>
  <c r="L3240" i="4" l="1"/>
  <c r="M3239" i="4"/>
  <c r="L3241" i="4" l="1"/>
  <c r="M3240" i="4"/>
  <c r="M3241" i="4" l="1"/>
  <c r="L3242" i="4"/>
  <c r="M3242" i="4" l="1"/>
  <c r="L3243" i="4"/>
  <c r="L3244" i="4" l="1"/>
  <c r="M3243" i="4"/>
  <c r="L3245" i="4" l="1"/>
  <c r="M3244" i="4"/>
  <c r="M3245" i="4" l="1"/>
  <c r="L3246" i="4"/>
  <c r="M3246" i="4" l="1"/>
  <c r="L3247" i="4"/>
  <c r="L3248" i="4" l="1"/>
  <c r="M3247" i="4"/>
  <c r="M3248" i="4" l="1"/>
  <c r="L3249" i="4"/>
  <c r="L3250" i="4" l="1"/>
  <c r="M3249" i="4"/>
  <c r="L3251" i="4" l="1"/>
  <c r="M3250" i="4"/>
  <c r="L3252" i="4" l="1"/>
  <c r="M3251" i="4"/>
  <c r="L3253" i="4" l="1"/>
  <c r="M3252" i="4"/>
  <c r="L3254" i="4" l="1"/>
  <c r="M3253" i="4"/>
  <c r="L3255" i="4" l="1"/>
  <c r="M3254" i="4"/>
  <c r="M3255" i="4" l="1"/>
  <c r="L3256" i="4"/>
  <c r="L3257" i="4" l="1"/>
  <c r="M3256" i="4"/>
  <c r="L3258" i="4" l="1"/>
  <c r="M3257" i="4"/>
  <c r="L3259" i="4" l="1"/>
  <c r="M3258" i="4"/>
  <c r="L3260" i="4" l="1"/>
  <c r="M3259" i="4"/>
  <c r="L3261" i="4" l="1"/>
  <c r="M3260" i="4"/>
  <c r="L3262" i="4" l="1"/>
  <c r="M3261" i="4"/>
  <c r="L3263" i="4" l="1"/>
  <c r="M3262" i="4"/>
  <c r="L3264" i="4" l="1"/>
  <c r="M3263" i="4"/>
  <c r="L3265" i="4" l="1"/>
  <c r="M3264" i="4"/>
  <c r="L3266" i="4" l="1"/>
  <c r="M3265" i="4"/>
  <c r="L3267" i="4" l="1"/>
  <c r="M3266" i="4"/>
  <c r="L3268" i="4" l="1"/>
  <c r="M3267" i="4"/>
  <c r="L3269" i="4" l="1"/>
  <c r="M3268" i="4"/>
  <c r="L3270" i="4" l="1"/>
  <c r="M3269" i="4"/>
  <c r="L3271" i="4" l="1"/>
  <c r="M3270" i="4"/>
  <c r="L3272" i="4" l="1"/>
  <c r="M3271" i="4"/>
  <c r="L3273" i="4" l="1"/>
  <c r="M3272" i="4"/>
  <c r="L3274" i="4" l="1"/>
  <c r="M3273" i="4"/>
  <c r="L3275" i="4" l="1"/>
  <c r="M3274" i="4"/>
  <c r="L3276" i="4" l="1"/>
  <c r="M3275" i="4"/>
  <c r="L3277" i="4" l="1"/>
  <c r="M3276" i="4"/>
  <c r="L3278" i="4" l="1"/>
  <c r="M3277" i="4"/>
  <c r="L3279" i="4" l="1"/>
  <c r="M3278" i="4"/>
  <c r="L3280" i="4" l="1"/>
  <c r="M3279" i="4"/>
  <c r="L3281" i="4" l="1"/>
  <c r="M3280" i="4"/>
  <c r="L3282" i="4" l="1"/>
  <c r="M3281" i="4"/>
  <c r="L3283" i="4" l="1"/>
  <c r="M3282" i="4"/>
  <c r="L3284" i="4" l="1"/>
  <c r="M3283" i="4"/>
  <c r="L3285" i="4" l="1"/>
  <c r="M3284" i="4"/>
  <c r="L3286" i="4" l="1"/>
  <c r="M3285" i="4"/>
  <c r="L3287" i="4" l="1"/>
  <c r="M3286" i="4"/>
  <c r="L3288" i="4" l="1"/>
  <c r="M3287" i="4"/>
  <c r="L3289" i="4" l="1"/>
  <c r="M3288" i="4"/>
  <c r="L3290" i="4" l="1"/>
  <c r="M3289" i="4"/>
  <c r="L3291" i="4" l="1"/>
  <c r="M3290" i="4"/>
  <c r="L3292" i="4" l="1"/>
  <c r="M3291" i="4"/>
  <c r="M3292" i="4" l="1"/>
  <c r="L3293" i="4"/>
  <c r="L3294" i="4" l="1"/>
  <c r="M3293" i="4"/>
  <c r="L3295" i="4" l="1"/>
  <c r="M3294" i="4"/>
  <c r="L3296" i="4" l="1"/>
  <c r="M3295" i="4"/>
  <c r="L3297" i="4" l="1"/>
  <c r="M3296" i="4"/>
  <c r="L3298" i="4" l="1"/>
  <c r="M3297" i="4"/>
  <c r="L3299" i="4" l="1"/>
  <c r="M3298" i="4"/>
  <c r="L3300" i="4" l="1"/>
  <c r="M3299" i="4"/>
  <c r="L3301" i="4" l="1"/>
  <c r="M3300" i="4"/>
  <c r="L3302" i="4" l="1"/>
  <c r="M3301" i="4"/>
  <c r="L3303" i="4" l="1"/>
  <c r="M3302" i="4"/>
  <c r="L3304" i="4" l="1"/>
  <c r="M3303" i="4"/>
  <c r="L3305" i="4" l="1"/>
  <c r="M3304" i="4"/>
  <c r="L3306" i="4" l="1"/>
  <c r="M3305" i="4"/>
  <c r="L3307" i="4" l="1"/>
  <c r="M3306" i="4"/>
  <c r="M3307" i="4" l="1"/>
  <c r="L3308" i="4"/>
  <c r="L3309" i="4" l="1"/>
  <c r="M3308" i="4"/>
  <c r="L3310" i="4" l="1"/>
  <c r="M3309" i="4"/>
  <c r="L3311" i="4" l="1"/>
  <c r="M3310" i="4"/>
  <c r="L3312" i="4" l="1"/>
  <c r="M3311" i="4"/>
  <c r="L3313" i="4" l="1"/>
  <c r="M3312" i="4"/>
  <c r="L3314" i="4" l="1"/>
  <c r="M3313" i="4"/>
  <c r="L3315" i="4" l="1"/>
  <c r="M3314" i="4"/>
  <c r="L3316" i="4" l="1"/>
  <c r="M3315" i="4"/>
  <c r="L3317" i="4" l="1"/>
  <c r="M3316" i="4"/>
  <c r="L3318" i="4" l="1"/>
  <c r="M3317" i="4"/>
  <c r="L3319" i="4" l="1"/>
  <c r="M3318" i="4"/>
  <c r="L3320" i="4" l="1"/>
  <c r="M3319" i="4"/>
  <c r="L3321" i="4" l="1"/>
  <c r="M3320" i="4"/>
  <c r="L3322" i="4" l="1"/>
  <c r="M3321" i="4"/>
  <c r="L3323" i="4" l="1"/>
  <c r="M3322" i="4"/>
  <c r="L3324" i="4" l="1"/>
  <c r="M3323" i="4"/>
  <c r="L3325" i="4" l="1"/>
  <c r="M3324" i="4"/>
  <c r="L3326" i="4" l="1"/>
  <c r="M3325" i="4"/>
  <c r="M3326" i="4" l="1"/>
  <c r="L3327" i="4"/>
  <c r="L3328" i="4" l="1"/>
  <c r="M3327" i="4"/>
  <c r="L3329" i="4" l="1"/>
  <c r="M3328" i="4"/>
  <c r="L3330" i="4" l="1"/>
  <c r="M3329" i="4"/>
  <c r="L3331" i="4" l="1"/>
  <c r="M3330" i="4"/>
  <c r="M3331" i="4" l="1"/>
  <c r="L3332" i="4"/>
  <c r="L3333" i="4" l="1"/>
  <c r="M3332" i="4"/>
  <c r="L3334" i="4" l="1"/>
  <c r="M3333" i="4"/>
  <c r="L3335" i="4" l="1"/>
  <c r="M3334" i="4"/>
  <c r="L3336" i="4" l="1"/>
  <c r="M3335" i="4"/>
  <c r="L3337" i="4" l="1"/>
  <c r="M3336" i="4"/>
  <c r="M3337" i="4" l="1"/>
  <c r="L3338" i="4"/>
  <c r="L3339" i="4" l="1"/>
  <c r="M3338" i="4"/>
  <c r="L3340" i="4" l="1"/>
  <c r="M3339" i="4"/>
  <c r="L3341" i="4" l="1"/>
  <c r="M3340" i="4"/>
  <c r="L3342" i="4" l="1"/>
  <c r="M3341" i="4"/>
  <c r="M3342" i="4" l="1"/>
  <c r="L3343" i="4"/>
  <c r="L3344" i="4" l="1"/>
  <c r="M3343" i="4"/>
  <c r="L3345" i="4" l="1"/>
  <c r="M3344" i="4"/>
  <c r="M3345" i="4" l="1"/>
  <c r="L3346" i="4"/>
  <c r="L3347" i="4" l="1"/>
  <c r="M3346" i="4"/>
  <c r="M3347" i="4" l="1"/>
  <c r="L3348" i="4"/>
  <c r="M3348" i="4" l="1"/>
  <c r="L3349" i="4"/>
  <c r="L3350" i="4" l="1"/>
  <c r="M3349" i="4"/>
  <c r="L3351" i="4" l="1"/>
  <c r="M3350" i="4"/>
  <c r="L3352" i="4" l="1"/>
  <c r="M3351" i="4"/>
  <c r="L3353" i="4" l="1"/>
  <c r="M3352" i="4"/>
  <c r="M3353" i="4" l="1"/>
  <c r="L3354" i="4"/>
  <c r="L3355" i="4" l="1"/>
  <c r="M3354" i="4"/>
  <c r="L3356" i="4" l="1"/>
  <c r="M3355" i="4"/>
  <c r="L3357" i="4" l="1"/>
  <c r="M3356" i="4"/>
  <c r="L3358" i="4" l="1"/>
  <c r="M3357" i="4"/>
  <c r="L3359" i="4" l="1"/>
  <c r="M3358" i="4"/>
  <c r="L3360" i="4" l="1"/>
  <c r="M3359" i="4"/>
  <c r="L3361" i="4" l="1"/>
  <c r="M3360" i="4"/>
  <c r="L3362" i="4" l="1"/>
  <c r="M3361" i="4"/>
  <c r="L3363" i="4" l="1"/>
  <c r="M3362" i="4"/>
  <c r="L3364" i="4" l="1"/>
  <c r="M3363" i="4"/>
  <c r="L3365" i="4" l="1"/>
  <c r="M3364" i="4"/>
  <c r="L3366" i="4" l="1"/>
  <c r="M3365" i="4"/>
  <c r="L3367" i="4" l="1"/>
  <c r="M3366" i="4"/>
  <c r="L3368" i="4" l="1"/>
  <c r="M3367" i="4"/>
  <c r="L3369" i="4" l="1"/>
  <c r="M3368" i="4"/>
  <c r="L3370" i="4" l="1"/>
  <c r="M3369" i="4"/>
  <c r="L3371" i="4" l="1"/>
  <c r="M3370" i="4"/>
  <c r="L3372" i="4" l="1"/>
  <c r="M3371" i="4"/>
  <c r="L3373" i="4" l="1"/>
  <c r="M3372" i="4"/>
  <c r="L3374" i="4" l="1"/>
  <c r="M3373" i="4"/>
  <c r="L3375" i="4" l="1"/>
  <c r="M3374" i="4"/>
  <c r="L3376" i="4" l="1"/>
  <c r="M3375" i="4"/>
  <c r="L3377" i="4" l="1"/>
  <c r="M3376" i="4"/>
  <c r="M3377" i="4" l="1"/>
  <c r="L3378" i="4"/>
  <c r="L3379" i="4" l="1"/>
  <c r="M3378" i="4"/>
  <c r="L3380" i="4" l="1"/>
  <c r="M3379" i="4"/>
  <c r="L3381" i="4" l="1"/>
  <c r="M3380" i="4"/>
  <c r="L3382" i="4" l="1"/>
  <c r="M3381" i="4"/>
  <c r="L3383" i="4" l="1"/>
  <c r="M3382" i="4"/>
  <c r="L3384" i="4" l="1"/>
  <c r="M3383" i="4"/>
  <c r="L3385" i="4" l="1"/>
  <c r="M3384" i="4"/>
  <c r="L3386" i="4" l="1"/>
  <c r="M3385" i="4"/>
  <c r="L3387" i="4" l="1"/>
  <c r="M3386" i="4"/>
  <c r="L3388" i="4" l="1"/>
  <c r="M3387" i="4"/>
  <c r="L3389" i="4" l="1"/>
  <c r="M3388" i="4"/>
  <c r="L3390" i="4" l="1"/>
  <c r="M3389" i="4"/>
  <c r="L3391" i="4" l="1"/>
  <c r="M3390" i="4"/>
  <c r="L3392" i="4" l="1"/>
  <c r="M3391" i="4"/>
  <c r="L3393" i="4" l="1"/>
  <c r="M3392" i="4"/>
  <c r="L3394" i="4" l="1"/>
  <c r="M3393" i="4"/>
  <c r="L3395" i="4" l="1"/>
  <c r="M3394" i="4"/>
  <c r="L3396" i="4" l="1"/>
  <c r="M3395" i="4"/>
  <c r="L3397" i="4" l="1"/>
  <c r="M3396" i="4"/>
  <c r="L3398" i="4" l="1"/>
  <c r="M3397" i="4"/>
  <c r="L3399" i="4" l="1"/>
  <c r="M3398" i="4"/>
  <c r="L3400" i="4" l="1"/>
  <c r="M3399" i="4"/>
  <c r="L3401" i="4" l="1"/>
  <c r="M3400" i="4"/>
  <c r="L3402" i="4" l="1"/>
  <c r="M3401" i="4"/>
  <c r="L3403" i="4" l="1"/>
  <c r="M3402" i="4"/>
  <c r="L3404" i="4" l="1"/>
  <c r="M3403" i="4"/>
  <c r="L3405" i="4" l="1"/>
  <c r="M3404" i="4"/>
  <c r="L3406" i="4" l="1"/>
  <c r="M3405" i="4"/>
  <c r="L3407" i="4" l="1"/>
  <c r="M3406" i="4"/>
  <c r="L3408" i="4" l="1"/>
  <c r="M3407" i="4"/>
  <c r="L3409" i="4" l="1"/>
  <c r="M3408" i="4"/>
  <c r="L3410" i="4" l="1"/>
  <c r="M3409" i="4"/>
  <c r="L3411" i="4" l="1"/>
  <c r="M3410" i="4"/>
  <c r="L3412" i="4" l="1"/>
  <c r="M3411" i="4"/>
  <c r="L3413" i="4" l="1"/>
  <c r="M3412" i="4"/>
  <c r="L3414" i="4" l="1"/>
  <c r="M3413" i="4"/>
  <c r="L3415" i="4" l="1"/>
  <c r="M3414" i="4"/>
  <c r="L3416" i="4" l="1"/>
  <c r="M3415" i="4"/>
  <c r="L3417" i="4" l="1"/>
  <c r="M3416" i="4"/>
  <c r="L3418" i="4" l="1"/>
  <c r="M3417" i="4"/>
  <c r="L3419" i="4" l="1"/>
  <c r="M3418" i="4"/>
  <c r="L3420" i="4" l="1"/>
  <c r="M3419" i="4"/>
  <c r="L3421" i="4" l="1"/>
  <c r="M3420" i="4"/>
  <c r="L3422" i="4" l="1"/>
  <c r="M3421" i="4"/>
  <c r="L3423" i="4" l="1"/>
  <c r="M3422" i="4"/>
  <c r="L3424" i="4" l="1"/>
  <c r="M3423" i="4"/>
  <c r="L3425" i="4" l="1"/>
  <c r="M3424" i="4"/>
  <c r="L3426" i="4" l="1"/>
  <c r="M3425" i="4"/>
  <c r="L3427" i="4" l="1"/>
  <c r="M3426" i="4"/>
  <c r="L3428" i="4" l="1"/>
  <c r="M3427" i="4"/>
  <c r="L3429" i="4" l="1"/>
  <c r="M3428" i="4"/>
  <c r="L3430" i="4" l="1"/>
  <c r="M3429" i="4"/>
  <c r="L3431" i="4" l="1"/>
  <c r="M3430" i="4"/>
  <c r="L3432" i="4" l="1"/>
  <c r="M3431" i="4"/>
  <c r="L3433" i="4" l="1"/>
  <c r="M3432" i="4"/>
  <c r="L3434" i="4" l="1"/>
  <c r="M3433" i="4"/>
  <c r="L3435" i="4" l="1"/>
  <c r="M3434" i="4"/>
  <c r="L3436" i="4" l="1"/>
  <c r="M3435" i="4"/>
  <c r="L3437" i="4" l="1"/>
  <c r="M3436" i="4"/>
  <c r="L3438" i="4" l="1"/>
  <c r="M3437" i="4"/>
  <c r="L3439" i="4" l="1"/>
  <c r="M3438" i="4"/>
  <c r="L3440" i="4" l="1"/>
  <c r="M3439" i="4"/>
  <c r="L3441" i="4" l="1"/>
  <c r="M3440" i="4"/>
  <c r="L3442" i="4" l="1"/>
  <c r="M3441" i="4"/>
  <c r="L3443" i="4" l="1"/>
  <c r="M3442" i="4"/>
  <c r="L3444" i="4" l="1"/>
  <c r="M3443" i="4"/>
  <c r="L3445" i="4" l="1"/>
  <c r="M3444" i="4"/>
  <c r="L3446" i="4" l="1"/>
  <c r="M3445" i="4"/>
  <c r="M3446" i="4" l="1"/>
  <c r="L3447" i="4"/>
  <c r="L3448" i="4" l="1"/>
  <c r="M3447" i="4"/>
  <c r="L3449" i="4" l="1"/>
  <c r="M3448" i="4"/>
  <c r="L3450" i="4" l="1"/>
  <c r="M3449" i="4"/>
  <c r="L3451" i="4" l="1"/>
  <c r="M3450" i="4"/>
  <c r="M3451" i="4" l="1"/>
  <c r="L3452" i="4"/>
  <c r="L3453" i="4" l="1"/>
  <c r="M3452" i="4"/>
  <c r="L3454" i="4" l="1"/>
  <c r="M3453" i="4"/>
  <c r="L3455" i="4" l="1"/>
  <c r="M3454" i="4"/>
  <c r="L3456" i="4" l="1"/>
  <c r="M3455" i="4"/>
  <c r="L3457" i="4" l="1"/>
  <c r="M3456" i="4"/>
  <c r="L3458" i="4" l="1"/>
  <c r="M3457" i="4"/>
  <c r="L3459" i="4" l="1"/>
  <c r="M3458" i="4"/>
  <c r="L3460" i="4" l="1"/>
  <c r="M3459" i="4"/>
  <c r="L3461" i="4" l="1"/>
  <c r="M3460" i="4"/>
  <c r="L3462" i="4" l="1"/>
  <c r="M3461" i="4"/>
  <c r="L3463" i="4" l="1"/>
  <c r="M3462" i="4"/>
  <c r="L3464" i="4" l="1"/>
  <c r="M3463" i="4"/>
  <c r="L3465" i="4" l="1"/>
  <c r="M3464" i="4"/>
  <c r="L3466" i="4" l="1"/>
  <c r="M3465" i="4"/>
  <c r="L3467" i="4" l="1"/>
  <c r="M3466" i="4"/>
  <c r="L3468" i="4" l="1"/>
  <c r="M3467" i="4"/>
  <c r="L3469" i="4" l="1"/>
  <c r="M3468" i="4"/>
  <c r="L3470" i="4" l="1"/>
  <c r="M3469" i="4"/>
  <c r="L3471" i="4" l="1"/>
  <c r="M3470" i="4"/>
  <c r="L3472" i="4" l="1"/>
  <c r="M3471" i="4"/>
  <c r="L3473" i="4" l="1"/>
  <c r="M3472" i="4"/>
  <c r="L3474" i="4" l="1"/>
  <c r="M3473" i="4"/>
  <c r="L3475" i="4" l="1"/>
  <c r="M3474" i="4"/>
  <c r="L3476" i="4" l="1"/>
  <c r="M3475" i="4"/>
  <c r="L3477" i="4" l="1"/>
  <c r="M3476" i="4"/>
  <c r="L3478" i="4" l="1"/>
  <c r="M3477" i="4"/>
  <c r="L3479" i="4" l="1"/>
  <c r="M3478" i="4"/>
  <c r="L3480" i="4" l="1"/>
  <c r="M3479" i="4"/>
  <c r="L3481" i="4" l="1"/>
  <c r="M3480" i="4"/>
  <c r="L3482" i="4" l="1"/>
  <c r="M3481" i="4"/>
  <c r="L3483" i="4" l="1"/>
  <c r="M3482" i="4"/>
  <c r="L3484" i="4" l="1"/>
  <c r="M3483" i="4"/>
  <c r="L3485" i="4" l="1"/>
  <c r="M3484" i="4"/>
  <c r="L3486" i="4" l="1"/>
  <c r="M3485" i="4"/>
  <c r="L3487" i="4" l="1"/>
  <c r="M3486" i="4"/>
  <c r="L3488" i="4" l="1"/>
  <c r="M3487" i="4"/>
  <c r="L3489" i="4" l="1"/>
  <c r="M3488" i="4"/>
  <c r="L3490" i="4" l="1"/>
  <c r="M3489" i="4"/>
  <c r="M3490" i="4" l="1"/>
  <c r="L3491" i="4"/>
  <c r="L3492" i="4" l="1"/>
  <c r="M3491" i="4"/>
  <c r="L3493" i="4" l="1"/>
  <c r="M3492" i="4"/>
  <c r="L3494" i="4" l="1"/>
  <c r="M3493" i="4"/>
  <c r="L3495" i="4" l="1"/>
  <c r="M3494" i="4"/>
  <c r="L3496" i="4" l="1"/>
  <c r="M3495" i="4"/>
  <c r="L3497" i="4" l="1"/>
  <c r="M3496" i="4"/>
  <c r="L3498" i="4" l="1"/>
  <c r="M3497" i="4"/>
  <c r="L3499" i="4" l="1"/>
  <c r="M3498" i="4"/>
  <c r="M3499" i="4" l="1"/>
  <c r="L3500" i="4"/>
  <c r="L3501" i="4" l="1"/>
  <c r="M3500" i="4"/>
  <c r="L3502" i="4" l="1"/>
  <c r="M3501" i="4"/>
  <c r="L3503" i="4" l="1"/>
  <c r="M3502" i="4"/>
  <c r="L3504" i="4" l="1"/>
  <c r="M3503" i="4"/>
  <c r="L3505" i="4" l="1"/>
  <c r="M3504" i="4"/>
  <c r="L3506" i="4" l="1"/>
  <c r="M3505" i="4"/>
  <c r="L3507" i="4" l="1"/>
  <c r="M3506" i="4"/>
  <c r="L3508" i="4" l="1"/>
  <c r="M3507" i="4"/>
  <c r="L3509" i="4" l="1"/>
  <c r="M3508" i="4"/>
  <c r="L3510" i="4" l="1"/>
  <c r="M3509" i="4"/>
  <c r="L3511" i="4" l="1"/>
  <c r="M3510" i="4"/>
  <c r="L3512" i="4" l="1"/>
  <c r="M3511" i="4"/>
  <c r="L3513" i="4" l="1"/>
  <c r="M3512" i="4"/>
  <c r="L3514" i="4" l="1"/>
  <c r="M3513" i="4"/>
  <c r="M3514" i="4" l="1"/>
  <c r="L3515" i="4"/>
  <c r="M3515" i="4" l="1"/>
  <c r="L3516" i="4"/>
  <c r="L3517" i="4" l="1"/>
  <c r="M3516" i="4"/>
  <c r="L3518" i="4" l="1"/>
  <c r="M3517" i="4"/>
  <c r="L3519" i="4" l="1"/>
  <c r="M3518" i="4"/>
  <c r="M3519" i="4" l="1"/>
  <c r="L3520" i="4"/>
  <c r="L3521" i="4" l="1"/>
  <c r="M3520" i="4"/>
  <c r="L3522" i="4" l="1"/>
  <c r="M3521" i="4"/>
  <c r="L3523" i="4" l="1"/>
  <c r="M3522" i="4"/>
  <c r="L3524" i="4" l="1"/>
  <c r="M3523" i="4"/>
  <c r="L3525" i="4" l="1"/>
  <c r="M3524" i="4"/>
  <c r="L3526" i="4" l="1"/>
  <c r="M3525" i="4"/>
  <c r="L3527" i="4" l="1"/>
  <c r="M3526" i="4"/>
  <c r="L3528" i="4" l="1"/>
  <c r="M3527" i="4"/>
  <c r="L3529" i="4" l="1"/>
  <c r="M3528" i="4"/>
  <c r="L3530" i="4" l="1"/>
  <c r="M3529" i="4"/>
  <c r="L3531" i="4" l="1"/>
  <c r="M3530" i="4"/>
  <c r="L3532" i="4" l="1"/>
  <c r="M3531" i="4"/>
  <c r="L3533" i="4" l="1"/>
  <c r="M3532" i="4"/>
  <c r="L3534" i="4" l="1"/>
  <c r="M3533" i="4"/>
  <c r="L3535" i="4" l="1"/>
  <c r="M3534" i="4"/>
  <c r="L3536" i="4" l="1"/>
  <c r="M3535" i="4"/>
  <c r="L3537" i="4" l="1"/>
  <c r="M3536" i="4"/>
  <c r="L3538" i="4" l="1"/>
  <c r="M3537" i="4"/>
  <c r="L3539" i="4" l="1"/>
  <c r="M3538" i="4"/>
  <c r="L3540" i="4" l="1"/>
  <c r="M3539" i="4"/>
  <c r="L3541" i="4" l="1"/>
  <c r="M3540" i="4"/>
  <c r="L3542" i="4" l="1"/>
  <c r="M3541" i="4"/>
  <c r="L3543" i="4" l="1"/>
  <c r="M3542" i="4"/>
  <c r="L3544" i="4" l="1"/>
  <c r="M3543" i="4"/>
  <c r="L3545" i="4" l="1"/>
  <c r="M3544" i="4"/>
  <c r="M3545" i="4" l="1"/>
  <c r="L3546" i="4"/>
  <c r="L3547" i="4" l="1"/>
  <c r="M3546" i="4"/>
  <c r="L3548" i="4" l="1"/>
  <c r="M3547" i="4"/>
  <c r="M3548" i="4" l="1"/>
  <c r="L3549" i="4"/>
  <c r="L3550" i="4" l="1"/>
  <c r="M3549" i="4"/>
  <c r="L3551" i="4" l="1"/>
  <c r="M3550" i="4"/>
  <c r="L3552" i="4" l="1"/>
  <c r="M3551" i="4"/>
  <c r="L3553" i="4" l="1"/>
  <c r="M3552" i="4"/>
  <c r="M3553" i="4" l="1"/>
  <c r="L3554" i="4"/>
  <c r="L3555" i="4" l="1"/>
  <c r="M3554" i="4"/>
  <c r="L3556" i="4" l="1"/>
  <c r="M3555" i="4"/>
  <c r="M3556" i="4" l="1"/>
  <c r="L3557" i="4"/>
  <c r="L3558" i="4" l="1"/>
  <c r="M3557" i="4"/>
  <c r="L3559" i="4" l="1"/>
  <c r="M3558" i="4"/>
  <c r="L3560" i="4" l="1"/>
  <c r="M3559" i="4"/>
  <c r="L3561" i="4" l="1"/>
  <c r="M3560" i="4"/>
  <c r="L3562" i="4" l="1"/>
  <c r="M3561" i="4"/>
  <c r="L3563" i="4" l="1"/>
  <c r="M3562" i="4"/>
  <c r="M3563" i="4" l="1"/>
  <c r="L3564" i="4"/>
  <c r="L3565" i="4" l="1"/>
  <c r="M3564" i="4"/>
  <c r="L3566" i="4" l="1"/>
  <c r="M3565" i="4"/>
  <c r="M3566" i="4" l="1"/>
  <c r="L3567" i="4"/>
  <c r="L3568" i="4" l="1"/>
  <c r="M3567" i="4"/>
  <c r="L3569" i="4" l="1"/>
  <c r="M3568" i="4"/>
  <c r="L3570" i="4" l="1"/>
  <c r="M3569" i="4"/>
  <c r="M3570" i="4" l="1"/>
  <c r="L3571" i="4"/>
  <c r="L3572" i="4" l="1"/>
  <c r="M3571" i="4"/>
  <c r="L3573" i="4" l="1"/>
  <c r="M3572" i="4"/>
  <c r="M3573" i="4" l="1"/>
  <c r="L3574" i="4"/>
  <c r="L3575" i="4" l="1"/>
  <c r="M3574" i="4"/>
  <c r="L3576" i="4" l="1"/>
  <c r="M3575" i="4"/>
  <c r="L3577" i="4" l="1"/>
  <c r="M3576" i="4"/>
  <c r="L3578" i="4" l="1"/>
  <c r="M3577" i="4"/>
  <c r="L3579" i="4" l="1"/>
  <c r="M3578" i="4"/>
  <c r="M3579" i="4" l="1"/>
  <c r="L3580" i="4"/>
  <c r="L3581" i="4" l="1"/>
  <c r="M3580" i="4"/>
  <c r="L3582" i="4" l="1"/>
  <c r="M3581" i="4"/>
  <c r="L3583" i="4" l="1"/>
  <c r="M3582" i="4"/>
  <c r="L3584" i="4" l="1"/>
  <c r="M3583" i="4"/>
  <c r="L3585" i="4" l="1"/>
  <c r="M3584" i="4"/>
  <c r="L3586" i="4" l="1"/>
  <c r="M3585" i="4"/>
  <c r="L3587" i="4" l="1"/>
  <c r="M3586" i="4"/>
  <c r="L3588" i="4" l="1"/>
  <c r="M3587" i="4"/>
  <c r="L3589" i="4" l="1"/>
  <c r="M3588" i="4"/>
  <c r="L3590" i="4" l="1"/>
  <c r="M3589" i="4"/>
  <c r="L3591" i="4" l="1"/>
  <c r="M3590" i="4"/>
  <c r="L3592" i="4" l="1"/>
  <c r="M3591" i="4"/>
  <c r="L3593" i="4" l="1"/>
  <c r="M3592" i="4"/>
  <c r="L3594" i="4" l="1"/>
  <c r="M3593" i="4"/>
  <c r="L3595" i="4" l="1"/>
  <c r="M3594" i="4"/>
  <c r="L3596" i="4" l="1"/>
  <c r="M3595" i="4"/>
  <c r="L3597" i="4" l="1"/>
  <c r="M3596" i="4"/>
  <c r="L3598" i="4" l="1"/>
  <c r="M3597" i="4"/>
  <c r="L3599" i="4" l="1"/>
  <c r="M3598" i="4"/>
  <c r="L3600" i="4" l="1"/>
  <c r="M3599" i="4"/>
  <c r="L3601" i="4" l="1"/>
  <c r="M3600" i="4"/>
  <c r="L3602" i="4" l="1"/>
  <c r="M3601" i="4"/>
  <c r="L3603" i="4" l="1"/>
  <c r="M3602" i="4"/>
  <c r="M3603" i="4" l="1"/>
  <c r="L3604" i="4"/>
  <c r="L3605" i="4" l="1"/>
  <c r="M3604" i="4"/>
  <c r="L3606" i="4" l="1"/>
  <c r="M3605" i="4"/>
  <c r="L3607" i="4" l="1"/>
  <c r="M3606" i="4"/>
  <c r="L3608" i="4" l="1"/>
  <c r="M3607" i="4"/>
  <c r="L3609" i="4" l="1"/>
  <c r="M3608" i="4"/>
  <c r="L3610" i="4" l="1"/>
  <c r="M3609" i="4"/>
  <c r="L3611" i="4" l="1"/>
  <c r="M3610" i="4"/>
  <c r="M3611" i="4" l="1"/>
  <c r="L3612" i="4"/>
  <c r="L3613" i="4" l="1"/>
  <c r="M3612" i="4"/>
  <c r="L3614" i="4" l="1"/>
  <c r="M3613" i="4"/>
  <c r="L3615" i="4" l="1"/>
  <c r="M3614" i="4"/>
  <c r="L3616" i="4" l="1"/>
  <c r="M3615" i="4"/>
  <c r="L3617" i="4" l="1"/>
  <c r="M3616" i="4"/>
  <c r="L3618" i="4" l="1"/>
  <c r="M3617" i="4"/>
  <c r="L3619" i="4" l="1"/>
  <c r="M3618" i="4"/>
  <c r="L3620" i="4" l="1"/>
  <c r="M3619" i="4"/>
  <c r="L3621" i="4" l="1"/>
  <c r="M3620" i="4"/>
  <c r="L3622" i="4" l="1"/>
  <c r="M3621" i="4"/>
  <c r="L3623" i="4" l="1"/>
  <c r="M3622" i="4"/>
  <c r="L3624" i="4" l="1"/>
  <c r="M3623" i="4"/>
  <c r="L3625" i="4" l="1"/>
  <c r="M3624" i="4"/>
  <c r="L3626" i="4" l="1"/>
  <c r="M3625" i="4"/>
  <c r="M3626" i="4" l="1"/>
  <c r="L3627" i="4"/>
  <c r="L3628" i="4" l="1"/>
  <c r="M3627" i="4"/>
  <c r="L3629" i="4" l="1"/>
  <c r="M3628" i="4"/>
  <c r="L3630" i="4" l="1"/>
  <c r="M3629" i="4"/>
  <c r="L3631" i="4" l="1"/>
  <c r="M3630" i="4"/>
  <c r="M3631" i="4" l="1"/>
  <c r="L3632" i="4"/>
  <c r="L3633" i="4" l="1"/>
  <c r="M3632" i="4"/>
  <c r="L3634" i="4" l="1"/>
  <c r="M3633" i="4"/>
  <c r="L3635" i="4" l="1"/>
  <c r="M3634" i="4"/>
  <c r="L3636" i="4" l="1"/>
  <c r="M3635" i="4"/>
  <c r="M3636" i="4" l="1"/>
  <c r="L3637" i="4"/>
  <c r="L3638" i="4" l="1"/>
  <c r="M3637" i="4"/>
  <c r="L3639" i="4" l="1"/>
  <c r="M3638" i="4"/>
  <c r="L3640" i="4" l="1"/>
  <c r="M3639" i="4"/>
  <c r="L3641" i="4" l="1"/>
  <c r="M3640" i="4"/>
  <c r="L3642" i="4" l="1"/>
  <c r="M3641" i="4"/>
  <c r="L3643" i="4" l="1"/>
  <c r="M3642" i="4"/>
  <c r="L3644" i="4" l="1"/>
  <c r="M3643" i="4"/>
  <c r="M3644" i="4" l="1"/>
  <c r="L3645" i="4"/>
  <c r="L3646" i="4" l="1"/>
  <c r="M3645" i="4"/>
  <c r="L3647" i="4" l="1"/>
  <c r="M3646" i="4"/>
  <c r="M3647" i="4" l="1"/>
  <c r="L3648" i="4"/>
  <c r="L3649" i="4" l="1"/>
  <c r="M3648" i="4"/>
  <c r="L3650" i="4" l="1"/>
  <c r="M3649" i="4"/>
  <c r="L3651" i="4" l="1"/>
  <c r="M3650" i="4"/>
  <c r="L3652" i="4" l="1"/>
  <c r="M3651" i="4"/>
  <c r="L3653" i="4" l="1"/>
  <c r="M3652" i="4"/>
  <c r="L3654" i="4" l="1"/>
  <c r="M3653" i="4"/>
  <c r="L3655" i="4" l="1"/>
  <c r="M3654" i="4"/>
  <c r="L3656" i="4" l="1"/>
  <c r="M3655" i="4"/>
  <c r="M3656" i="4" l="1"/>
  <c r="L3657" i="4"/>
  <c r="L3658" i="4" l="1"/>
  <c r="M3657" i="4"/>
  <c r="L3659" i="4" l="1"/>
  <c r="M3658" i="4"/>
  <c r="L3660" i="4" l="1"/>
  <c r="M3659" i="4"/>
  <c r="L3661" i="4" l="1"/>
  <c r="M3660" i="4"/>
  <c r="M3661" i="4" l="1"/>
  <c r="L3662" i="4"/>
  <c r="M3662" i="4" l="1"/>
  <c r="L3663" i="4"/>
  <c r="L3664" i="4" l="1"/>
  <c r="M3663" i="4"/>
  <c r="L3665" i="4" l="1"/>
  <c r="M3664" i="4"/>
  <c r="L3666" i="4" l="1"/>
  <c r="M3665" i="4"/>
  <c r="L3667" i="4" l="1"/>
  <c r="M3666" i="4"/>
  <c r="L3668" i="4" l="1"/>
  <c r="M3667" i="4"/>
  <c r="L3669" i="4" l="1"/>
  <c r="M3668" i="4"/>
  <c r="L3670" i="4" l="1"/>
  <c r="M3669" i="4"/>
  <c r="L3671" i="4" l="1"/>
  <c r="M3670" i="4"/>
  <c r="L3672" i="4" l="1"/>
  <c r="M3671" i="4"/>
  <c r="L3673" i="4" l="1"/>
  <c r="M3672" i="4"/>
  <c r="L3674" i="4" l="1"/>
  <c r="M3673" i="4"/>
  <c r="L3675" i="4" l="1"/>
  <c r="M3674" i="4"/>
  <c r="L3676" i="4" l="1"/>
  <c r="M3675" i="4"/>
  <c r="L3677" i="4" l="1"/>
  <c r="M3676" i="4"/>
  <c r="L3678" i="4" l="1"/>
  <c r="M3677" i="4"/>
  <c r="M3678" i="4" l="1"/>
  <c r="L3679" i="4"/>
  <c r="L3680" i="4" l="1"/>
  <c r="M3679" i="4"/>
  <c r="L3681" i="4" l="1"/>
  <c r="M3680" i="4"/>
  <c r="L3682" i="4" l="1"/>
  <c r="M3681" i="4"/>
  <c r="L3683" i="4" l="1"/>
  <c r="M3682" i="4"/>
  <c r="L3684" i="4" l="1"/>
  <c r="M3683" i="4"/>
  <c r="L3685" i="4" l="1"/>
  <c r="M3684" i="4"/>
  <c r="L3686" i="4" l="1"/>
  <c r="M3685" i="4"/>
  <c r="M3686" i="4" l="1"/>
  <c r="L3687" i="4"/>
  <c r="L3688" i="4" l="1"/>
  <c r="M3687" i="4"/>
  <c r="L3689" i="4" l="1"/>
  <c r="M3688" i="4"/>
  <c r="L3690" i="4" l="1"/>
  <c r="M3689" i="4"/>
  <c r="L3691" i="4" l="1"/>
  <c r="M3690" i="4"/>
  <c r="L3692" i="4" l="1"/>
  <c r="M3691" i="4"/>
  <c r="L3693" i="4" l="1"/>
  <c r="M3692" i="4"/>
  <c r="L3694" i="4" l="1"/>
  <c r="M3693" i="4"/>
  <c r="L3695" i="4" l="1"/>
  <c r="M3694" i="4"/>
  <c r="L3696" i="4" l="1"/>
  <c r="M3695" i="4"/>
  <c r="L3697" i="4" l="1"/>
  <c r="M3696" i="4"/>
  <c r="L3698" i="4" l="1"/>
  <c r="M3697" i="4"/>
  <c r="L3699" i="4" l="1"/>
  <c r="M3698" i="4"/>
  <c r="L3700" i="4" l="1"/>
  <c r="M3699" i="4"/>
  <c r="L3701" i="4" l="1"/>
  <c r="M3700" i="4"/>
  <c r="L3702" i="4" l="1"/>
  <c r="M3701" i="4"/>
  <c r="L3703" i="4" l="1"/>
  <c r="M3702" i="4"/>
  <c r="L3704" i="4" l="1"/>
  <c r="M3703" i="4"/>
  <c r="L3705" i="4" l="1"/>
  <c r="M3704" i="4"/>
  <c r="L3706" i="4" l="1"/>
  <c r="M3705" i="4"/>
  <c r="L3707" i="4" l="1"/>
  <c r="M3706" i="4"/>
  <c r="L3708" i="4" l="1"/>
  <c r="M3707" i="4"/>
  <c r="L3709" i="4" l="1"/>
  <c r="M3708" i="4"/>
  <c r="L3710" i="4" l="1"/>
  <c r="M3709" i="4"/>
  <c r="L3711" i="4" l="1"/>
  <c r="M3710" i="4"/>
  <c r="M3711" i="4" l="1"/>
  <c r="L3712" i="4"/>
  <c r="L3713" i="4" l="1"/>
  <c r="M3712" i="4"/>
  <c r="L3714" i="4" l="1"/>
  <c r="M3713" i="4"/>
  <c r="L3715" i="4" l="1"/>
  <c r="M3714" i="4"/>
  <c r="L3716" i="4" l="1"/>
  <c r="M3715" i="4"/>
  <c r="L3717" i="4" l="1"/>
  <c r="M3716" i="4"/>
  <c r="L3718" i="4" l="1"/>
  <c r="M3717" i="4"/>
  <c r="L3719" i="4" l="1"/>
  <c r="M3718" i="4"/>
  <c r="L3720" i="4" l="1"/>
  <c r="M3719" i="4"/>
  <c r="L3721" i="4" l="1"/>
  <c r="M3720" i="4"/>
  <c r="L3722" i="4" l="1"/>
  <c r="M3721" i="4"/>
  <c r="L3723" i="4" l="1"/>
  <c r="M3722" i="4"/>
  <c r="L3724" i="4" l="1"/>
  <c r="M3723" i="4"/>
  <c r="L3725" i="4" l="1"/>
  <c r="M3724" i="4"/>
  <c r="L3726" i="4" l="1"/>
  <c r="M3725" i="4"/>
  <c r="L3727" i="4" l="1"/>
  <c r="M3726" i="4"/>
  <c r="L3728" i="4" l="1"/>
  <c r="M3727" i="4"/>
  <c r="L3729" i="4" l="1"/>
  <c r="M3728" i="4"/>
  <c r="L3730" i="4" l="1"/>
  <c r="M3729" i="4"/>
  <c r="L3731" i="4" l="1"/>
  <c r="M3730" i="4"/>
  <c r="L3732" i="4" l="1"/>
  <c r="M3731" i="4"/>
  <c r="L3733" i="4" l="1"/>
  <c r="M3732" i="4"/>
  <c r="L3734" i="4" l="1"/>
  <c r="M3733" i="4"/>
  <c r="L3735" i="4" l="1"/>
  <c r="M3734" i="4"/>
  <c r="L3736" i="4" l="1"/>
  <c r="M3735" i="4"/>
  <c r="L3737" i="4" l="1"/>
  <c r="M3736" i="4"/>
  <c r="L3738" i="4" l="1"/>
  <c r="M3737" i="4"/>
  <c r="L3739" i="4" l="1"/>
  <c r="M3738" i="4"/>
  <c r="L3740" i="4" l="1"/>
  <c r="M3739" i="4"/>
  <c r="L3741" i="4" l="1"/>
  <c r="M3740" i="4"/>
  <c r="L3742" i="4" l="1"/>
  <c r="M3741" i="4"/>
  <c r="L3743" i="4" l="1"/>
  <c r="M3742" i="4"/>
  <c r="L3744" i="4" l="1"/>
  <c r="M3743" i="4"/>
  <c r="L3745" i="4" l="1"/>
  <c r="M3744" i="4"/>
  <c r="L3746" i="4" l="1"/>
  <c r="M3745" i="4"/>
  <c r="L3747" i="4" l="1"/>
  <c r="M3746" i="4"/>
  <c r="L3748" i="4" l="1"/>
  <c r="M3747" i="4"/>
  <c r="L3749" i="4" l="1"/>
  <c r="M3748" i="4"/>
  <c r="L3750" i="4" l="1"/>
  <c r="M3749" i="4"/>
  <c r="L3751" i="4" l="1"/>
  <c r="M3750" i="4"/>
  <c r="L3752" i="4" l="1"/>
  <c r="M3751" i="4"/>
  <c r="L3753" i="4" l="1"/>
  <c r="M3752" i="4"/>
  <c r="L3754" i="4" l="1"/>
  <c r="M3753" i="4"/>
  <c r="L3755" i="4" l="1"/>
  <c r="M3754" i="4"/>
  <c r="L3756" i="4" l="1"/>
  <c r="M3755" i="4"/>
  <c r="L3757" i="4" l="1"/>
  <c r="M3756" i="4"/>
  <c r="L3758" i="4" l="1"/>
  <c r="M3757" i="4"/>
  <c r="L3759" i="4" l="1"/>
  <c r="M3758" i="4"/>
  <c r="L3760" i="4" l="1"/>
  <c r="M3759" i="4"/>
  <c r="L3761" i="4" l="1"/>
  <c r="M3760" i="4"/>
  <c r="L3762" i="4" l="1"/>
  <c r="M3761" i="4"/>
  <c r="L3763" i="4" l="1"/>
  <c r="M3762" i="4"/>
  <c r="L3764" i="4" l="1"/>
  <c r="M3763" i="4"/>
  <c r="L3765" i="4" l="1"/>
  <c r="M3764" i="4"/>
  <c r="L3766" i="4" l="1"/>
  <c r="M3765" i="4"/>
  <c r="L3767" i="4" l="1"/>
  <c r="M3766" i="4"/>
  <c r="L3768" i="4" l="1"/>
  <c r="M3767" i="4"/>
  <c r="L3769" i="4" l="1"/>
  <c r="M3768" i="4"/>
  <c r="M3769" i="4" l="1"/>
  <c r="L3770" i="4"/>
  <c r="L3771" i="4" l="1"/>
  <c r="M3770" i="4"/>
  <c r="L3772" i="4" l="1"/>
  <c r="M3771" i="4"/>
  <c r="M3772" i="4" l="1"/>
  <c r="L3773" i="4"/>
  <c r="L3774" i="4" l="1"/>
  <c r="M3773" i="4"/>
  <c r="L3775" i="4" l="1"/>
  <c r="M3774" i="4"/>
  <c r="L3776" i="4" l="1"/>
  <c r="M3775" i="4"/>
  <c r="L3777" i="4" l="1"/>
  <c r="M3776" i="4"/>
  <c r="L3778" i="4" l="1"/>
  <c r="M3777" i="4"/>
  <c r="L3779" i="4" l="1"/>
  <c r="M3778" i="4"/>
  <c r="M3779" i="4" l="1"/>
  <c r="L3780" i="4"/>
  <c r="L3781" i="4" l="1"/>
  <c r="M3780" i="4"/>
  <c r="L3782" i="4" l="1"/>
  <c r="M3781" i="4"/>
  <c r="L3783" i="4" l="1"/>
  <c r="M3782" i="4"/>
  <c r="L3784" i="4" l="1"/>
  <c r="M3783" i="4"/>
  <c r="L3785" i="4" l="1"/>
  <c r="M3784" i="4"/>
  <c r="L3786" i="4" l="1"/>
  <c r="M3785" i="4"/>
  <c r="L3787" i="4" l="1"/>
  <c r="M3786" i="4"/>
  <c r="M3787" i="4" l="1"/>
  <c r="L3788" i="4"/>
  <c r="L3789" i="4" l="1"/>
  <c r="M3788" i="4"/>
  <c r="L3790" i="4" l="1"/>
  <c r="M3789" i="4"/>
  <c r="L3791" i="4" l="1"/>
  <c r="M3790" i="4"/>
  <c r="L3792" i="4" l="1"/>
  <c r="M3791" i="4"/>
  <c r="L3793" i="4" l="1"/>
  <c r="M3792" i="4"/>
  <c r="L3794" i="4" l="1"/>
  <c r="M3793" i="4"/>
  <c r="L3795" i="4" l="1"/>
  <c r="M3794" i="4"/>
  <c r="L3796" i="4" l="1"/>
  <c r="M3795" i="4"/>
  <c r="L3797" i="4" l="1"/>
  <c r="M3796" i="4"/>
  <c r="M3797" i="4" l="1"/>
  <c r="L3798" i="4"/>
  <c r="L3799" i="4" l="1"/>
  <c r="M3798" i="4"/>
  <c r="L3800" i="4" l="1"/>
  <c r="M3799" i="4"/>
  <c r="L3801" i="4" l="1"/>
  <c r="M3800" i="4"/>
  <c r="L3802" i="4" l="1"/>
  <c r="M3801" i="4"/>
  <c r="L3803" i="4" l="1"/>
  <c r="M3802" i="4"/>
  <c r="L3804" i="4" l="1"/>
  <c r="M3803" i="4"/>
  <c r="L3805" i="4" l="1"/>
  <c r="M3804" i="4"/>
  <c r="L3806" i="4" l="1"/>
  <c r="M3805" i="4"/>
  <c r="L3807" i="4" l="1"/>
  <c r="M3806" i="4"/>
  <c r="L3808" i="4" l="1"/>
  <c r="M3807" i="4"/>
  <c r="L3809" i="4" l="1"/>
  <c r="M3808" i="4"/>
  <c r="L3810" i="4" l="1"/>
  <c r="M3809" i="4"/>
  <c r="L3811" i="4" l="1"/>
  <c r="M3810" i="4"/>
  <c r="L3812" i="4" l="1"/>
  <c r="M3811" i="4"/>
  <c r="L3813" i="4" l="1"/>
  <c r="M3812" i="4"/>
  <c r="L3814" i="4" l="1"/>
  <c r="M3813" i="4"/>
  <c r="L3815" i="4" l="1"/>
  <c r="M3814" i="4"/>
  <c r="L3816" i="4" l="1"/>
  <c r="M3815" i="4"/>
  <c r="L3817" i="4" l="1"/>
  <c r="M3816" i="4"/>
  <c r="L3818" i="4" l="1"/>
  <c r="M3817" i="4"/>
  <c r="L3819" i="4" l="1"/>
  <c r="M3818" i="4"/>
  <c r="L3820" i="4" l="1"/>
  <c r="M3819" i="4"/>
  <c r="L3821" i="4" l="1"/>
  <c r="M3820" i="4"/>
  <c r="M3821" i="4" l="1"/>
  <c r="L3822" i="4"/>
  <c r="L3823" i="4" l="1"/>
  <c r="M3822" i="4"/>
  <c r="L3824" i="4" l="1"/>
  <c r="M3823" i="4"/>
  <c r="L3825" i="4" l="1"/>
  <c r="M3824" i="4"/>
  <c r="L3826" i="4" l="1"/>
  <c r="M3825" i="4"/>
  <c r="L3827" i="4" l="1"/>
  <c r="M3826" i="4"/>
  <c r="L3828" i="4" l="1"/>
  <c r="M3827" i="4"/>
  <c r="L3829" i="4" l="1"/>
  <c r="M3828" i="4"/>
  <c r="L3830" i="4" l="1"/>
  <c r="M3829" i="4"/>
  <c r="L3831" i="4" l="1"/>
  <c r="M3830" i="4"/>
  <c r="L3832" i="4" l="1"/>
  <c r="M3831" i="4"/>
  <c r="M3832" i="4" l="1"/>
  <c r="L3833" i="4"/>
  <c r="L3834" i="4" l="1"/>
  <c r="M3833" i="4"/>
  <c r="L3835" i="4" l="1"/>
  <c r="M3834" i="4"/>
  <c r="L3836" i="4" l="1"/>
  <c r="M3835" i="4"/>
  <c r="L3837" i="4" l="1"/>
  <c r="M3836" i="4"/>
  <c r="M3837" i="4" l="1"/>
  <c r="L3838" i="4"/>
  <c r="L3839" i="4" l="1"/>
  <c r="M3838" i="4"/>
  <c r="L3840" i="4" l="1"/>
  <c r="M3839" i="4"/>
  <c r="L3841" i="4" l="1"/>
  <c r="M3840" i="4"/>
  <c r="L3842" i="4" l="1"/>
  <c r="M3841" i="4"/>
  <c r="L3843" i="4" l="1"/>
  <c r="M3842" i="4"/>
  <c r="M3843" i="4" l="1"/>
  <c r="L3844" i="4"/>
  <c r="L3845" i="4" l="1"/>
  <c r="M3844" i="4"/>
  <c r="L3846" i="4" l="1"/>
  <c r="M3845" i="4"/>
  <c r="L3847" i="4" l="1"/>
  <c r="M3846" i="4"/>
  <c r="L3848" i="4" l="1"/>
  <c r="M3847" i="4"/>
  <c r="L3849" i="4" l="1"/>
  <c r="M3848" i="4"/>
  <c r="L3850" i="4" l="1"/>
  <c r="M3849" i="4"/>
  <c r="L3851" i="4" l="1"/>
  <c r="M3850" i="4"/>
  <c r="L3852" i="4" l="1"/>
  <c r="M3851" i="4"/>
  <c r="L3853" i="4" l="1"/>
  <c r="M3852" i="4"/>
  <c r="L3854" i="4" l="1"/>
  <c r="M3853" i="4"/>
  <c r="L3855" i="4" l="1"/>
  <c r="M3854" i="4"/>
  <c r="L3856" i="4" l="1"/>
  <c r="M3855" i="4"/>
  <c r="L3857" i="4" l="1"/>
  <c r="M3856" i="4"/>
  <c r="L3858" i="4" l="1"/>
  <c r="M3857" i="4"/>
  <c r="L3859" i="4" l="1"/>
  <c r="M3858" i="4"/>
  <c r="L3860" i="4" l="1"/>
  <c r="M3859" i="4"/>
  <c r="L3861" i="4" l="1"/>
  <c r="M3860" i="4"/>
  <c r="L3862" i="4" l="1"/>
  <c r="M3861" i="4"/>
  <c r="L3863" i="4" l="1"/>
  <c r="M3862" i="4"/>
  <c r="L3864" i="4" l="1"/>
  <c r="M3863" i="4"/>
  <c r="L3865" i="4" l="1"/>
  <c r="M3864" i="4"/>
  <c r="L3866" i="4" l="1"/>
  <c r="M3865" i="4"/>
  <c r="L3867" i="4" l="1"/>
  <c r="M3866" i="4"/>
  <c r="L3868" i="4" l="1"/>
  <c r="M3867" i="4"/>
  <c r="L3869" i="4" l="1"/>
  <c r="M3868" i="4"/>
  <c r="L3870" i="4" l="1"/>
  <c r="M3869" i="4"/>
  <c r="L3871" i="4" l="1"/>
  <c r="M3870" i="4"/>
  <c r="L3872" i="4" l="1"/>
  <c r="M3871" i="4"/>
  <c r="L3873" i="4" l="1"/>
  <c r="M3872" i="4"/>
  <c r="L3874" i="4" l="1"/>
  <c r="M3873" i="4"/>
  <c r="L3875" i="4" l="1"/>
  <c r="M3874" i="4"/>
  <c r="L3876" i="4" l="1"/>
  <c r="M3875" i="4"/>
  <c r="L3877" i="4" l="1"/>
  <c r="M3876" i="4"/>
  <c r="L3878" i="4" l="1"/>
  <c r="M3877" i="4"/>
  <c r="L3879" i="4" l="1"/>
  <c r="M3878" i="4"/>
  <c r="L3880" i="4" l="1"/>
  <c r="M3879" i="4"/>
  <c r="L3881" i="4" l="1"/>
  <c r="M3880" i="4"/>
  <c r="L3882" i="4" l="1"/>
  <c r="M3881" i="4"/>
  <c r="L3883" i="4" l="1"/>
  <c r="M3882" i="4"/>
  <c r="L3884" i="4" l="1"/>
  <c r="M3883" i="4"/>
  <c r="L3885" i="4" l="1"/>
  <c r="M3884" i="4"/>
  <c r="L3886" i="4" l="1"/>
  <c r="M3885" i="4"/>
  <c r="L3887" i="4" l="1"/>
  <c r="M3886" i="4"/>
  <c r="L3888" i="4" l="1"/>
  <c r="M3887" i="4"/>
  <c r="M3888" i="4" l="1"/>
  <c r="L3889" i="4"/>
  <c r="L3890" i="4" l="1"/>
  <c r="M3889" i="4"/>
  <c r="M3890" i="4" l="1"/>
  <c r="L3891" i="4"/>
  <c r="L3892" i="4" l="1"/>
  <c r="M3891" i="4"/>
  <c r="L3893" i="4" l="1"/>
  <c r="M3892" i="4"/>
  <c r="L3894" i="4" l="1"/>
  <c r="M3893" i="4"/>
  <c r="L3895" i="4" l="1"/>
  <c r="M3894" i="4"/>
  <c r="L3896" i="4" l="1"/>
  <c r="M3895" i="4"/>
  <c r="L3897" i="4" l="1"/>
  <c r="M3896" i="4"/>
  <c r="L3898" i="4" l="1"/>
  <c r="M3897" i="4"/>
  <c r="M3898" i="4" l="1"/>
  <c r="L3899" i="4"/>
  <c r="L3900" i="4" l="1"/>
  <c r="M3899" i="4"/>
  <c r="L3901" i="4" l="1"/>
  <c r="M3900" i="4"/>
  <c r="L3902" i="4" l="1"/>
  <c r="M3901" i="4"/>
  <c r="L3903" i="4" l="1"/>
  <c r="M3902" i="4"/>
  <c r="M3903" i="4" l="1"/>
  <c r="L3904" i="4"/>
  <c r="L3905" i="4" l="1"/>
  <c r="M3904" i="4"/>
  <c r="L3906" i="4" l="1"/>
  <c r="M3905" i="4"/>
  <c r="L3907" i="4" l="1"/>
  <c r="M3906" i="4"/>
  <c r="M3907" i="4" l="1"/>
  <c r="L3908" i="4"/>
  <c r="L3909" i="4" l="1"/>
  <c r="M3908" i="4"/>
  <c r="L3910" i="4" l="1"/>
  <c r="M3909" i="4"/>
  <c r="L3911" i="4" l="1"/>
  <c r="M3910" i="4"/>
  <c r="L3912" i="4" l="1"/>
  <c r="M3911" i="4"/>
  <c r="M3912" i="4" l="1"/>
  <c r="L3913" i="4"/>
  <c r="M3913" i="4" l="1"/>
  <c r="L3914" i="4"/>
  <c r="L3915" i="4" l="1"/>
  <c r="M3914" i="4"/>
  <c r="L3916" i="4" l="1"/>
  <c r="M3915" i="4"/>
  <c r="M3916" i="4" l="1"/>
  <c r="L3917" i="4"/>
  <c r="L3918" i="4" l="1"/>
  <c r="M3917" i="4"/>
  <c r="L3919" i="4" l="1"/>
  <c r="M3918" i="4"/>
  <c r="L3920" i="4" l="1"/>
  <c r="M3919" i="4"/>
  <c r="L3921" i="4" l="1"/>
  <c r="M3920" i="4"/>
  <c r="M3921" i="4" l="1"/>
  <c r="L3922" i="4"/>
  <c r="L3923" i="4" l="1"/>
  <c r="M3922" i="4"/>
  <c r="L3924" i="4" l="1"/>
  <c r="M3923" i="4"/>
  <c r="L3925" i="4" l="1"/>
  <c r="M3924" i="4"/>
  <c r="L3926" i="4" l="1"/>
  <c r="M3925" i="4"/>
  <c r="L3927" i="4" l="1"/>
  <c r="M3926" i="4"/>
  <c r="L3928" i="4" l="1"/>
  <c r="M3927" i="4"/>
  <c r="L3929" i="4" l="1"/>
  <c r="M3928" i="4"/>
  <c r="L3930" i="4" l="1"/>
  <c r="M3929" i="4"/>
  <c r="L3931" i="4" l="1"/>
  <c r="M3930" i="4"/>
  <c r="M3931" i="4" l="1"/>
  <c r="L3932" i="4"/>
  <c r="L3933" i="4" l="1"/>
  <c r="M3932" i="4"/>
  <c r="L3934" i="4" l="1"/>
  <c r="M3933" i="4"/>
  <c r="L3935" i="4" l="1"/>
  <c r="M3934" i="4"/>
  <c r="L3936" i="4" l="1"/>
  <c r="M3935" i="4"/>
  <c r="L3937" i="4" l="1"/>
  <c r="M3936" i="4"/>
  <c r="L3938" i="4" l="1"/>
  <c r="M3937" i="4"/>
  <c r="L3939" i="4" l="1"/>
  <c r="M3938" i="4"/>
  <c r="L3940" i="4" l="1"/>
  <c r="M3939" i="4"/>
  <c r="L3941" i="4" l="1"/>
  <c r="M3940" i="4"/>
  <c r="L3942" i="4" l="1"/>
  <c r="M3941" i="4"/>
  <c r="L3943" i="4" l="1"/>
  <c r="M3942" i="4"/>
  <c r="L3944" i="4" l="1"/>
  <c r="M3943" i="4"/>
  <c r="L3945" i="4" l="1"/>
  <c r="M3944" i="4"/>
  <c r="L3946" i="4" l="1"/>
  <c r="M3945" i="4"/>
  <c r="M3946" i="4" l="1"/>
  <c r="L3947" i="4"/>
  <c r="L3948" i="4" l="1"/>
  <c r="M3947" i="4"/>
  <c r="L3949" i="4" l="1"/>
  <c r="M3948" i="4"/>
  <c r="M3949" i="4" l="1"/>
  <c r="L3950" i="4"/>
  <c r="L3951" i="4" l="1"/>
  <c r="M3950" i="4"/>
  <c r="M3951" i="4" l="1"/>
  <c r="L3952" i="4"/>
  <c r="L3953" i="4" l="1"/>
  <c r="M3952" i="4"/>
  <c r="L3954" i="4" l="1"/>
  <c r="M3953" i="4"/>
  <c r="L3955" i="4" l="1"/>
  <c r="M3954" i="4"/>
  <c r="L3956" i="4" l="1"/>
  <c r="M3955" i="4"/>
  <c r="L3957" i="4" l="1"/>
  <c r="M3956" i="4"/>
  <c r="L3958" i="4" l="1"/>
  <c r="M3957" i="4"/>
  <c r="L3959" i="4" l="1"/>
  <c r="M3958" i="4"/>
  <c r="L3960" i="4" l="1"/>
  <c r="M3959" i="4"/>
  <c r="M3960" i="4" l="1"/>
  <c r="L3961" i="4"/>
  <c r="L3962" i="4" l="1"/>
  <c r="M3961" i="4"/>
  <c r="L3963" i="4" l="1"/>
  <c r="M3962" i="4"/>
  <c r="L3964" i="4" l="1"/>
  <c r="M3963" i="4"/>
  <c r="L3965" i="4" l="1"/>
  <c r="M3964" i="4"/>
  <c r="L3966" i="4" l="1"/>
  <c r="M3965" i="4"/>
  <c r="L3967" i="4" l="1"/>
  <c r="M3966" i="4"/>
  <c r="L3968" i="4" l="1"/>
  <c r="M3967" i="4"/>
  <c r="L3969" i="4" l="1"/>
  <c r="M3968" i="4"/>
  <c r="L3970" i="4" l="1"/>
  <c r="M3969" i="4"/>
  <c r="L3971" i="4" l="1"/>
  <c r="M3970" i="4"/>
  <c r="L3972" i="4" l="1"/>
  <c r="M3971" i="4"/>
  <c r="L3973" i="4" l="1"/>
  <c r="M3972" i="4"/>
  <c r="L3974" i="4" l="1"/>
  <c r="M3973" i="4"/>
  <c r="L3975" i="4" l="1"/>
  <c r="M3974" i="4"/>
  <c r="L3976" i="4" l="1"/>
  <c r="M3975" i="4"/>
  <c r="L3977" i="4" l="1"/>
  <c r="M3976" i="4"/>
  <c r="L3978" i="4" l="1"/>
  <c r="M3977" i="4"/>
  <c r="L3979" i="4" l="1"/>
  <c r="M3978" i="4"/>
  <c r="L3980" i="4" l="1"/>
  <c r="M3979" i="4"/>
  <c r="L3981" i="4" l="1"/>
  <c r="M3980" i="4"/>
  <c r="L3982" i="4" l="1"/>
  <c r="M3981" i="4"/>
  <c r="L3983" i="4" l="1"/>
  <c r="M3982" i="4"/>
  <c r="L3984" i="4" l="1"/>
  <c r="M3983" i="4"/>
  <c r="L3985" i="4" l="1"/>
  <c r="M3984" i="4"/>
  <c r="L3986" i="4" l="1"/>
  <c r="M3985" i="4"/>
  <c r="L3987" i="4" l="1"/>
  <c r="M3986" i="4"/>
  <c r="L3988" i="4" l="1"/>
  <c r="M3987" i="4"/>
  <c r="L3989" i="4" l="1"/>
  <c r="M3988" i="4"/>
  <c r="L3990" i="4" l="1"/>
  <c r="M3989" i="4"/>
  <c r="L3991" i="4" l="1"/>
  <c r="M3990" i="4"/>
  <c r="L3992" i="4" l="1"/>
  <c r="M3991" i="4"/>
  <c r="L3993" i="4" l="1"/>
  <c r="M3992" i="4"/>
  <c r="L3994" i="4" l="1"/>
  <c r="M3993" i="4"/>
  <c r="L3995" i="4" l="1"/>
  <c r="M3994" i="4"/>
  <c r="M3995" i="4" l="1"/>
  <c r="L3996" i="4"/>
  <c r="L3997" i="4" l="1"/>
  <c r="M3996" i="4"/>
  <c r="M3997" i="4" l="1"/>
  <c r="L3998" i="4"/>
  <c r="L3999" i="4" l="1"/>
  <c r="M3998" i="4"/>
  <c r="L4000" i="4" l="1"/>
  <c r="M3999" i="4"/>
  <c r="L4001" i="4" l="1"/>
  <c r="M4000" i="4"/>
  <c r="L4002" i="4" l="1"/>
  <c r="M4001" i="4"/>
  <c r="L4003" i="4" l="1"/>
  <c r="M4002" i="4"/>
  <c r="L4004" i="4" l="1"/>
  <c r="M4003" i="4"/>
  <c r="L4005" i="4" l="1"/>
  <c r="M4004" i="4"/>
  <c r="M4005" i="4" l="1"/>
  <c r="L4006" i="4"/>
  <c r="L4007" i="4" l="1"/>
  <c r="M4006" i="4"/>
  <c r="L4008" i="4" l="1"/>
  <c r="M4007" i="4"/>
  <c r="L4009" i="4" l="1"/>
  <c r="M4008" i="4"/>
  <c r="L4010" i="4" l="1"/>
  <c r="M4009" i="4"/>
  <c r="L4011" i="4" l="1"/>
  <c r="M4010" i="4"/>
  <c r="L4012" i="4" l="1"/>
  <c r="M4011" i="4"/>
  <c r="L4013" i="4" l="1"/>
  <c r="M4012" i="4"/>
  <c r="L4014" i="4" l="1"/>
  <c r="M4013" i="4"/>
  <c r="L4015" i="4" l="1"/>
  <c r="M4014" i="4"/>
  <c r="L4016" i="4" l="1"/>
  <c r="M4015" i="4"/>
  <c r="M4016" i="4" l="1"/>
  <c r="L4017" i="4"/>
  <c r="M4017" i="4" l="1"/>
  <c r="L4018" i="4"/>
  <c r="L4019" i="4" l="1"/>
  <c r="M4018" i="4"/>
  <c r="L4020" i="4" l="1"/>
  <c r="M4019" i="4"/>
  <c r="L4021" i="4" l="1"/>
  <c r="M4020" i="4"/>
  <c r="L4022" i="4" l="1"/>
  <c r="M4021" i="4"/>
  <c r="L4023" i="4" l="1"/>
  <c r="M4022" i="4"/>
  <c r="L4024" i="4" l="1"/>
  <c r="M4023" i="4"/>
  <c r="L4025" i="4" l="1"/>
  <c r="M4024" i="4"/>
  <c r="L4026" i="4" l="1"/>
  <c r="M4025" i="4"/>
  <c r="L4027" i="4" l="1"/>
  <c r="M4026" i="4"/>
  <c r="L4028" i="4" l="1"/>
  <c r="M4027" i="4"/>
  <c r="L4029" i="4" l="1"/>
  <c r="M4028" i="4"/>
  <c r="L4030" i="4" l="1"/>
  <c r="M4029" i="4"/>
  <c r="L4031" i="4" l="1"/>
  <c r="M4030" i="4"/>
  <c r="L4032" i="4" l="1"/>
  <c r="M4031" i="4"/>
  <c r="L4033" i="4" l="1"/>
  <c r="M4032" i="4"/>
  <c r="L4034" i="4" l="1"/>
  <c r="M4033" i="4"/>
  <c r="L4035" i="4" l="1"/>
  <c r="M4034" i="4"/>
  <c r="L4036" i="4" l="1"/>
  <c r="M4035" i="4"/>
  <c r="L4037" i="4" l="1"/>
  <c r="M4036" i="4"/>
  <c r="L4038" i="4" l="1"/>
  <c r="M4037" i="4"/>
  <c r="M4038" i="4" l="1"/>
  <c r="L4039" i="4"/>
  <c r="L4040" i="4" l="1"/>
  <c r="M4039" i="4"/>
  <c r="L4041" i="4" l="1"/>
  <c r="M4040" i="4"/>
  <c r="M4041" i="4" l="1"/>
  <c r="L4042" i="4"/>
  <c r="L4043" i="4" l="1"/>
  <c r="M4042" i="4"/>
  <c r="L4044" i="4" l="1"/>
  <c r="M4043" i="4"/>
  <c r="L4045" i="4" l="1"/>
  <c r="M4044" i="4"/>
  <c r="L4046" i="4" l="1"/>
  <c r="M4045" i="4"/>
  <c r="L4047" i="4" l="1"/>
  <c r="M4046" i="4"/>
  <c r="L4048" i="4" l="1"/>
  <c r="M4047" i="4"/>
  <c r="M4048" i="4" l="1"/>
  <c r="L4049" i="4"/>
  <c r="M4049" i="4" l="1"/>
  <c r="L4050" i="4"/>
  <c r="L4051" i="4" l="1"/>
  <c r="M4050" i="4"/>
  <c r="L4052" i="4" l="1"/>
  <c r="M4051" i="4"/>
  <c r="M4052" i="4" l="1"/>
  <c r="L4053" i="4"/>
  <c r="L4054" i="4" l="1"/>
  <c r="M4053" i="4"/>
  <c r="L4055" i="4" l="1"/>
  <c r="M4054" i="4"/>
  <c r="L4056" i="4" l="1"/>
  <c r="M4055" i="4"/>
  <c r="M4056" i="4" l="1"/>
  <c r="L4057" i="4"/>
  <c r="L4058" i="4" l="1"/>
  <c r="M4057" i="4"/>
  <c r="L4059" i="4" l="1"/>
  <c r="M4058" i="4"/>
  <c r="L4060" i="4" l="1"/>
  <c r="M4059" i="4"/>
  <c r="L4061" i="4" l="1"/>
  <c r="M4060" i="4"/>
  <c r="L4062" i="4" l="1"/>
  <c r="M4061" i="4"/>
  <c r="L4063" i="4" l="1"/>
  <c r="M4062" i="4"/>
  <c r="L4064" i="4" l="1"/>
  <c r="M4063" i="4"/>
  <c r="L4065" i="4" l="1"/>
  <c r="M4064" i="4"/>
  <c r="L4066" i="4" l="1"/>
  <c r="M4065" i="4"/>
  <c r="L4067" i="4" l="1"/>
  <c r="M4066" i="4"/>
  <c r="L4068" i="4" l="1"/>
  <c r="M4067" i="4"/>
  <c r="L4069" i="4" l="1"/>
  <c r="M4068" i="4"/>
  <c r="L4070" i="4" l="1"/>
  <c r="M4069" i="4"/>
  <c r="L4071" i="4" l="1"/>
  <c r="M4070" i="4"/>
  <c r="L4072" i="4" l="1"/>
  <c r="M4071" i="4"/>
  <c r="L4073" i="4" l="1"/>
  <c r="M4072" i="4"/>
  <c r="L4074" i="4" l="1"/>
  <c r="M4073" i="4"/>
  <c r="L4075" i="4" l="1"/>
  <c r="M4074" i="4"/>
  <c r="L4076" i="4" l="1"/>
  <c r="M4075" i="4"/>
  <c r="L4077" i="4" l="1"/>
  <c r="M4076" i="4"/>
  <c r="L4078" i="4" l="1"/>
  <c r="M4077" i="4"/>
  <c r="L4079" i="4" l="1"/>
  <c r="M4078" i="4"/>
  <c r="L4080" i="4" l="1"/>
  <c r="M4079" i="4"/>
  <c r="L4081" i="4" l="1"/>
  <c r="M4080" i="4"/>
  <c r="L4082" i="4" l="1"/>
  <c r="M4081" i="4"/>
  <c r="L4083" i="4" l="1"/>
  <c r="M4082" i="4"/>
  <c r="L4084" i="4" l="1"/>
  <c r="M4083" i="4"/>
  <c r="L4085" i="4" l="1"/>
  <c r="M4084" i="4"/>
  <c r="M4085" i="4" l="1"/>
  <c r="L4086" i="4"/>
  <c r="L4087" i="4" l="1"/>
  <c r="M4086" i="4"/>
  <c r="L4088" i="4" l="1"/>
  <c r="M4087" i="4"/>
  <c r="L4089" i="4" l="1"/>
  <c r="M4088" i="4"/>
  <c r="L4090" i="4" l="1"/>
  <c r="M4089" i="4"/>
  <c r="L4091" i="4" l="1"/>
  <c r="M4090" i="4"/>
  <c r="L4092" i="4" l="1"/>
  <c r="M4091" i="4"/>
  <c r="L4093" i="4" l="1"/>
  <c r="M4092" i="4"/>
  <c r="L4094" i="4" l="1"/>
  <c r="M4093" i="4"/>
  <c r="L4095" i="4" l="1"/>
  <c r="M4094" i="4"/>
  <c r="L4096" i="4" l="1"/>
  <c r="M4095" i="4"/>
  <c r="L4097" i="4" l="1"/>
  <c r="M4096" i="4"/>
  <c r="L4098" i="4" l="1"/>
  <c r="M4097" i="4"/>
  <c r="L4099" i="4" l="1"/>
  <c r="M4098" i="4"/>
  <c r="L4100" i="4" l="1"/>
  <c r="M4099" i="4"/>
  <c r="L4101" i="4" l="1"/>
  <c r="M4100" i="4"/>
  <c r="L4102" i="4" l="1"/>
  <c r="M4101" i="4"/>
  <c r="L4103" i="4" l="1"/>
  <c r="M4102" i="4"/>
  <c r="L4104" i="4" l="1"/>
  <c r="M4103" i="4"/>
  <c r="M4104" i="4" l="1"/>
  <c r="L4105" i="4"/>
  <c r="L4106" i="4" l="1"/>
  <c r="M4105" i="4"/>
  <c r="L4107" i="4" l="1"/>
  <c r="M4106" i="4"/>
  <c r="L4108" i="4" l="1"/>
  <c r="M4107" i="4"/>
  <c r="L4109" i="4" l="1"/>
  <c r="M4108" i="4"/>
  <c r="L4110" i="4" l="1"/>
  <c r="M4109" i="4"/>
  <c r="L4111" i="4" l="1"/>
  <c r="M4110" i="4"/>
  <c r="M4111" i="4" l="1"/>
  <c r="L4112" i="4"/>
  <c r="M4112" i="4" l="1"/>
  <c r="L4113" i="4"/>
  <c r="L4114" i="4" l="1"/>
  <c r="M4113" i="4"/>
  <c r="L4115" i="4" l="1"/>
  <c r="M4114" i="4"/>
  <c r="L4116" i="4" l="1"/>
  <c r="M4115" i="4"/>
  <c r="L4117" i="4" l="1"/>
  <c r="M4116" i="4"/>
  <c r="L4118" i="4" l="1"/>
  <c r="M4117" i="4"/>
  <c r="L4119" i="4" l="1"/>
  <c r="M4118" i="4"/>
  <c r="L4120" i="4" l="1"/>
  <c r="M4119" i="4"/>
  <c r="L4121" i="4" l="1"/>
  <c r="M4120" i="4"/>
  <c r="L4122" i="4" l="1"/>
  <c r="M4121" i="4"/>
  <c r="L4123" i="4" l="1"/>
  <c r="M4122" i="4"/>
  <c r="L4124" i="4" l="1"/>
  <c r="M4123" i="4"/>
  <c r="L4125" i="4" l="1"/>
  <c r="M4124" i="4"/>
  <c r="L4126" i="4" l="1"/>
  <c r="M4125" i="4"/>
  <c r="L4127" i="4" l="1"/>
  <c r="M4126" i="4"/>
  <c r="L4128" i="4" l="1"/>
  <c r="M4127" i="4"/>
  <c r="M4128" i="4" l="1"/>
  <c r="L4129" i="4"/>
  <c r="L4130" i="4" l="1"/>
  <c r="M4129" i="4"/>
  <c r="L4131" i="4" l="1"/>
  <c r="M4130" i="4"/>
  <c r="L4132" i="4" l="1"/>
  <c r="M4131" i="4"/>
  <c r="M4132" i="4" l="1"/>
  <c r="L4133" i="4"/>
  <c r="L4134" i="4" l="1"/>
  <c r="M4133" i="4"/>
  <c r="L4135" i="4" l="1"/>
  <c r="M4134" i="4"/>
  <c r="L4136" i="4" l="1"/>
  <c r="M4135" i="4"/>
  <c r="L4137" i="4" l="1"/>
  <c r="M4136" i="4"/>
  <c r="L4138" i="4" l="1"/>
  <c r="M4137" i="4"/>
  <c r="L4139" i="4" l="1"/>
  <c r="M4138" i="4"/>
  <c r="L4140" i="4" l="1"/>
  <c r="M4139" i="4"/>
  <c r="L4141" i="4" l="1"/>
  <c r="M4140" i="4"/>
  <c r="L4142" i="4" l="1"/>
  <c r="M4141" i="4"/>
  <c r="L4143" i="4" l="1"/>
  <c r="M4142" i="4"/>
  <c r="L4144" i="4" l="1"/>
  <c r="M4143" i="4"/>
  <c r="L4145" i="4" l="1"/>
  <c r="M4144" i="4"/>
  <c r="L4146" i="4" l="1"/>
  <c r="M4145" i="4"/>
  <c r="L4147" i="4" l="1"/>
  <c r="M4146" i="4"/>
  <c r="L4148" i="4" l="1"/>
  <c r="M4147" i="4"/>
  <c r="M4148" i="4" l="1"/>
  <c r="L4149" i="4"/>
  <c r="L4150" i="4" l="1"/>
  <c r="M4149" i="4"/>
  <c r="L4151" i="4" l="1"/>
  <c r="M4150" i="4"/>
  <c r="L4152" i="4" l="1"/>
  <c r="M4151" i="4"/>
  <c r="L4153" i="4" l="1"/>
  <c r="M4152" i="4"/>
  <c r="M4153" i="4" l="1"/>
  <c r="L4154" i="4"/>
  <c r="L4155" i="4" l="1"/>
  <c r="M4154" i="4"/>
  <c r="L4156" i="4" l="1"/>
  <c r="M4155" i="4"/>
  <c r="L4157" i="4" l="1"/>
  <c r="M4156" i="4"/>
  <c r="L4158" i="4" l="1"/>
  <c r="M4157" i="4"/>
  <c r="M4158" i="4" l="1"/>
  <c r="L4159" i="4"/>
  <c r="L4160" i="4" l="1"/>
  <c r="M4159" i="4"/>
  <c r="L4161" i="4" l="1"/>
  <c r="M4160" i="4"/>
  <c r="L4162" i="4" l="1"/>
  <c r="M4161" i="4"/>
  <c r="L4163" i="4" l="1"/>
  <c r="M4162" i="4"/>
  <c r="M4163" i="4" l="1"/>
  <c r="L4164" i="4"/>
  <c r="L4165" i="4" l="1"/>
  <c r="M4164" i="4"/>
  <c r="L4166" i="4" l="1"/>
  <c r="M4165" i="4"/>
  <c r="L4167" i="4" l="1"/>
  <c r="M4166" i="4"/>
  <c r="L4168" i="4" l="1"/>
  <c r="M4167" i="4"/>
  <c r="L4169" i="4" l="1"/>
  <c r="M4168" i="4"/>
  <c r="L4170" i="4" l="1"/>
  <c r="M4169" i="4"/>
  <c r="M4170" i="4" l="1"/>
  <c r="L4171" i="4"/>
  <c r="L4172" i="4" l="1"/>
  <c r="M4171" i="4"/>
  <c r="L4173" i="4" l="1"/>
  <c r="M4172" i="4"/>
  <c r="L4174" i="4" l="1"/>
  <c r="M4173" i="4"/>
  <c r="L4175" i="4" l="1"/>
  <c r="M4174" i="4"/>
  <c r="L4176" i="4" l="1"/>
  <c r="M4175" i="4"/>
  <c r="L4177" i="4" l="1"/>
  <c r="M4176" i="4"/>
  <c r="L4178" i="4" l="1"/>
  <c r="M4177" i="4"/>
  <c r="L4179" i="4" l="1"/>
  <c r="M4178" i="4"/>
  <c r="L4180" i="4" l="1"/>
  <c r="M4179" i="4"/>
  <c r="L4181" i="4" l="1"/>
  <c r="M4180" i="4"/>
  <c r="L4182" i="4" l="1"/>
  <c r="M4181" i="4"/>
  <c r="M4182" i="4" l="1"/>
  <c r="L4183" i="4"/>
  <c r="L4184" i="4" l="1"/>
  <c r="M4183" i="4"/>
  <c r="L4185" i="4" l="1"/>
  <c r="M4184" i="4"/>
  <c r="M4185" i="4" l="1"/>
  <c r="L4186" i="4"/>
  <c r="L4187" i="4" l="1"/>
  <c r="M4186" i="4"/>
  <c r="L4188" i="4" l="1"/>
  <c r="M4187" i="4"/>
  <c r="L4189" i="4" l="1"/>
  <c r="M4188" i="4"/>
  <c r="L4190" i="4" l="1"/>
  <c r="M4189" i="4"/>
  <c r="L4191" i="4" l="1"/>
  <c r="M4190" i="4"/>
  <c r="L4192" i="4" l="1"/>
  <c r="M4191" i="4"/>
  <c r="L4193" i="4" l="1"/>
  <c r="M4192" i="4"/>
  <c r="L4194" i="4" l="1"/>
  <c r="M4193" i="4"/>
  <c r="L4195" i="4" l="1"/>
  <c r="M4194" i="4"/>
  <c r="L4196" i="4" l="1"/>
  <c r="M4195" i="4"/>
  <c r="M4196" i="4" l="1"/>
  <c r="L4197" i="4"/>
  <c r="L4198" i="4" l="1"/>
  <c r="M4197" i="4"/>
  <c r="L4199" i="4" l="1"/>
  <c r="M4198" i="4"/>
  <c r="L4200" i="4" l="1"/>
  <c r="M4199" i="4"/>
  <c r="M4200" i="4" l="1"/>
  <c r="L4201" i="4"/>
  <c r="L4202" i="4" l="1"/>
  <c r="M4201" i="4"/>
  <c r="M4202" i="4" l="1"/>
  <c r="L4203" i="4"/>
  <c r="L4204" i="4" l="1"/>
  <c r="M4203" i="4"/>
  <c r="L4205" i="4" l="1"/>
  <c r="M4204" i="4"/>
  <c r="L4206" i="4" l="1"/>
  <c r="M4205" i="4"/>
  <c r="L4207" i="4" l="1"/>
  <c r="M4206" i="4"/>
  <c r="L4208" i="4" l="1"/>
  <c r="M4207" i="4"/>
  <c r="L4209" i="4" l="1"/>
  <c r="M4208" i="4"/>
  <c r="M4209" i="4" l="1"/>
  <c r="L4210" i="4"/>
  <c r="M4210" i="4" l="1"/>
  <c r="L4211" i="4"/>
  <c r="L4212" i="4" l="1"/>
  <c r="M4211" i="4"/>
  <c r="L4213" i="4" l="1"/>
  <c r="M4212" i="4"/>
  <c r="L4214" i="4" l="1"/>
  <c r="M4213" i="4"/>
  <c r="L4215" i="4" l="1"/>
  <c r="M4214" i="4"/>
  <c r="L4216" i="4" l="1"/>
  <c r="M4215" i="4"/>
  <c r="L4217" i="4" l="1"/>
  <c r="M4216" i="4"/>
  <c r="L4218" i="4" l="1"/>
  <c r="M4217" i="4"/>
  <c r="L4219" i="4" l="1"/>
  <c r="M4218" i="4"/>
  <c r="L4220" i="4" l="1"/>
  <c r="M4219" i="4"/>
  <c r="L4221" i="4" l="1"/>
  <c r="M4220" i="4"/>
  <c r="L4222" i="4" l="1"/>
  <c r="M4221" i="4"/>
  <c r="L4223" i="4" l="1"/>
  <c r="M4222" i="4"/>
  <c r="L4224" i="4" l="1"/>
  <c r="M4223" i="4"/>
  <c r="L4225" i="4" l="1"/>
  <c r="M4224" i="4"/>
  <c r="L4226" i="4" l="1"/>
  <c r="M4225" i="4"/>
  <c r="L4227" i="4" l="1"/>
  <c r="M4226" i="4"/>
  <c r="L4228" i="4" l="1"/>
  <c r="M4227" i="4"/>
  <c r="L4229" i="4" l="1"/>
  <c r="M4228" i="4"/>
  <c r="L4230" i="4" l="1"/>
  <c r="M4229" i="4"/>
  <c r="L4231" i="4" l="1"/>
  <c r="M4230" i="4"/>
  <c r="L4232" i="4" l="1"/>
  <c r="M4231" i="4"/>
  <c r="L4233" i="4" l="1"/>
  <c r="M4232" i="4"/>
  <c r="L4234" i="4" l="1"/>
  <c r="M4233" i="4"/>
  <c r="L4235" i="4" l="1"/>
  <c r="M4234" i="4"/>
  <c r="L4236" i="4" l="1"/>
  <c r="M4235" i="4"/>
  <c r="L4237" i="4" l="1"/>
  <c r="M4236" i="4"/>
  <c r="L4238" i="4" l="1"/>
  <c r="M4237" i="4"/>
  <c r="L4239" i="4" l="1"/>
  <c r="M4238" i="4"/>
  <c r="L4240" i="4" l="1"/>
  <c r="M4239" i="4"/>
  <c r="L4241" i="4" l="1"/>
  <c r="M4240" i="4"/>
  <c r="L4242" i="4" l="1"/>
  <c r="M4241" i="4"/>
  <c r="L4243" i="4" l="1"/>
  <c r="M4242" i="4"/>
  <c r="L4244" i="4" l="1"/>
  <c r="M4243" i="4"/>
  <c r="L4245" i="4" l="1"/>
  <c r="M4244" i="4"/>
  <c r="L4246" i="4" l="1"/>
  <c r="M4245" i="4"/>
  <c r="L4247" i="4" l="1"/>
  <c r="M4246" i="4"/>
  <c r="L4248" i="4" l="1"/>
  <c r="M4247" i="4"/>
  <c r="L4249" i="4" l="1"/>
  <c r="M4248" i="4"/>
  <c r="L4250" i="4" l="1"/>
  <c r="M4249" i="4"/>
  <c r="L4251" i="4" l="1"/>
  <c r="M4250" i="4"/>
  <c r="L4252" i="4" l="1"/>
  <c r="M4251" i="4"/>
  <c r="L4253" i="4" l="1"/>
  <c r="M4252" i="4"/>
  <c r="L4254" i="4" l="1"/>
  <c r="M4253" i="4"/>
  <c r="L4255" i="4" l="1"/>
  <c r="M4254" i="4"/>
  <c r="L4256" i="4" l="1"/>
  <c r="M4255" i="4"/>
  <c r="L4257" i="4" l="1"/>
  <c r="M4256" i="4"/>
  <c r="L4258" i="4" l="1"/>
  <c r="M4257" i="4"/>
  <c r="L4259" i="4" l="1"/>
  <c r="M4258" i="4"/>
  <c r="L4260" i="4" l="1"/>
  <c r="M4259" i="4"/>
  <c r="L4261" i="4" l="1"/>
  <c r="M4260" i="4"/>
  <c r="L4262" i="4" l="1"/>
  <c r="M4261" i="4"/>
  <c r="L4263" i="4" l="1"/>
  <c r="M4262" i="4"/>
  <c r="L4264" i="4" l="1"/>
  <c r="M4263" i="4"/>
  <c r="L4265" i="4" l="1"/>
  <c r="M4264" i="4"/>
  <c r="L4266" i="4" l="1"/>
  <c r="M4265" i="4"/>
  <c r="L4267" i="4" l="1"/>
  <c r="M4266" i="4"/>
  <c r="L4268" i="4" l="1"/>
  <c r="M4267" i="4"/>
  <c r="L4269" i="4" l="1"/>
  <c r="M4268" i="4"/>
  <c r="L4270" i="4" l="1"/>
  <c r="M4269" i="4"/>
  <c r="L4271" i="4" l="1"/>
  <c r="M4270" i="4"/>
  <c r="L4272" i="4" l="1"/>
  <c r="M4271" i="4"/>
  <c r="L4273" i="4" l="1"/>
  <c r="M4272" i="4"/>
  <c r="L4274" i="4" l="1"/>
  <c r="M4273" i="4"/>
  <c r="L4275" i="4" l="1"/>
  <c r="M4274" i="4"/>
  <c r="L4276" i="4" l="1"/>
  <c r="M4275" i="4"/>
  <c r="L4277" i="4" l="1"/>
  <c r="M4276" i="4"/>
  <c r="L4278" i="4" l="1"/>
  <c r="M4277" i="4"/>
  <c r="L4279" i="4" l="1"/>
  <c r="M4278" i="4"/>
  <c r="L4280" i="4" l="1"/>
  <c r="M4279" i="4"/>
  <c r="L4281" i="4" l="1"/>
  <c r="M4280" i="4"/>
  <c r="L4282" i="4" l="1"/>
  <c r="M4281" i="4"/>
  <c r="L4283" i="4" l="1"/>
  <c r="M4282" i="4"/>
  <c r="M4283" i="4" l="1"/>
  <c r="L4284" i="4"/>
  <c r="L4285" i="4" l="1"/>
  <c r="M4284" i="4"/>
  <c r="L4286" i="4" l="1"/>
  <c r="M4285" i="4"/>
  <c r="L4287" i="4" l="1"/>
  <c r="M4286" i="4"/>
  <c r="L4288" i="4" l="1"/>
  <c r="M4287" i="4"/>
  <c r="L4289" i="4" l="1"/>
  <c r="M4288" i="4"/>
  <c r="L4290" i="4" l="1"/>
  <c r="M4289" i="4"/>
  <c r="M4290" i="4" l="1"/>
  <c r="L4291" i="4"/>
  <c r="L4292" i="4" l="1"/>
  <c r="M4291" i="4"/>
  <c r="L4293" i="4" l="1"/>
  <c r="M4292" i="4"/>
  <c r="M4293" i="4" l="1"/>
  <c r="L4294" i="4"/>
  <c r="L4295" i="4" l="1"/>
  <c r="M4294" i="4"/>
  <c r="L4296" i="4" l="1"/>
  <c r="M4295" i="4"/>
  <c r="L4297" i="4" l="1"/>
  <c r="M4296" i="4"/>
  <c r="L4298" i="4" l="1"/>
  <c r="M4297" i="4"/>
  <c r="L4299" i="4" l="1"/>
  <c r="M4298" i="4"/>
  <c r="L4300" i="4" l="1"/>
  <c r="M4299" i="4"/>
  <c r="L4301" i="4" l="1"/>
  <c r="M4300" i="4"/>
  <c r="L4302" i="4" l="1"/>
  <c r="M4301" i="4"/>
  <c r="L4303" i="4" l="1"/>
  <c r="M4302" i="4"/>
  <c r="L4304" i="4" l="1"/>
  <c r="M4303" i="4"/>
  <c r="L4305" i="4" l="1"/>
  <c r="M4304" i="4"/>
  <c r="L4306" i="4" l="1"/>
  <c r="M4305" i="4"/>
  <c r="L4307" i="4" l="1"/>
  <c r="M4306" i="4"/>
  <c r="L4308" i="4" l="1"/>
  <c r="M4307" i="4"/>
  <c r="L4309" i="4" l="1"/>
  <c r="M4308" i="4"/>
  <c r="L4310" i="4" l="1"/>
  <c r="M4309" i="4"/>
  <c r="L4311" i="4" l="1"/>
  <c r="M4310" i="4"/>
  <c r="L4312" i="4" l="1"/>
  <c r="M4311" i="4"/>
  <c r="L4313" i="4" l="1"/>
  <c r="M4312" i="4"/>
  <c r="L4314" i="4" l="1"/>
  <c r="M4313" i="4"/>
  <c r="L4315" i="4" l="1"/>
  <c r="M4314" i="4"/>
  <c r="M4315" i="4" l="1"/>
  <c r="L4316" i="4"/>
  <c r="L4317" i="4" l="1"/>
  <c r="M4316" i="4"/>
  <c r="L4318" i="4" l="1"/>
  <c r="M4317" i="4"/>
  <c r="L4319" i="4" l="1"/>
  <c r="M4318" i="4"/>
  <c r="L4320" i="4" l="1"/>
  <c r="M4319" i="4"/>
  <c r="L4321" i="4" l="1"/>
  <c r="M4320" i="4"/>
  <c r="L4322" i="4" l="1"/>
  <c r="M4321" i="4"/>
  <c r="L4323" i="4" l="1"/>
  <c r="M4322" i="4"/>
  <c r="L4324" i="4" l="1"/>
  <c r="M4323" i="4"/>
  <c r="L4325" i="4" l="1"/>
  <c r="M4324" i="4"/>
  <c r="L4326" i="4" l="1"/>
  <c r="M4325" i="4"/>
  <c r="L4327" i="4" l="1"/>
  <c r="M4326" i="4"/>
  <c r="L4328" i="4" l="1"/>
  <c r="M4327" i="4"/>
  <c r="L4329" i="4" l="1"/>
  <c r="M4328" i="4"/>
  <c r="L4330" i="4" l="1"/>
  <c r="M4329" i="4"/>
  <c r="L4331" i="4" l="1"/>
  <c r="M4330" i="4"/>
  <c r="L4332" i="4" l="1"/>
  <c r="M4331" i="4"/>
  <c r="L4333" i="4" l="1"/>
  <c r="M4332" i="4"/>
  <c r="M4333" i="4" l="1"/>
  <c r="L4334" i="4"/>
  <c r="L4335" i="4" l="1"/>
  <c r="M4334" i="4"/>
  <c r="L4336" i="4" l="1"/>
  <c r="M4335" i="4"/>
  <c r="L4337" i="4" l="1"/>
  <c r="M4336" i="4"/>
  <c r="L4338" i="4" l="1"/>
  <c r="M4337" i="4"/>
  <c r="L4339" i="4" l="1"/>
  <c r="M4338" i="4"/>
  <c r="L4340" i="4" l="1"/>
  <c r="M4339" i="4"/>
  <c r="L4341" i="4" l="1"/>
  <c r="M4340" i="4"/>
  <c r="L4342" i="4" l="1"/>
  <c r="M4341" i="4"/>
  <c r="L4343" i="4" l="1"/>
  <c r="M4342" i="4"/>
  <c r="L4344" i="4" l="1"/>
  <c r="M4343" i="4"/>
  <c r="L4345" i="4" l="1"/>
  <c r="M4344" i="4"/>
  <c r="L4346" i="4" l="1"/>
  <c r="M4345" i="4"/>
  <c r="L4347" i="4" l="1"/>
  <c r="M4346" i="4"/>
  <c r="L4348" i="4" l="1"/>
  <c r="M4347" i="4"/>
  <c r="L4349" i="4" l="1"/>
  <c r="M4348" i="4"/>
  <c r="L4350" i="4" l="1"/>
  <c r="M4349" i="4"/>
  <c r="L4351" i="4" l="1"/>
  <c r="M4350" i="4"/>
  <c r="L4352" i="4" l="1"/>
  <c r="M4351" i="4"/>
  <c r="L4353" i="4" l="1"/>
  <c r="M4352" i="4"/>
  <c r="L4354" i="4" l="1"/>
  <c r="M4353" i="4"/>
  <c r="L4355" i="4" l="1"/>
  <c r="M4354" i="4"/>
  <c r="L4356" i="4" l="1"/>
  <c r="M4355" i="4"/>
  <c r="L4357" i="4" l="1"/>
  <c r="M4356" i="4"/>
  <c r="L4358" i="4" l="1"/>
  <c r="M4357" i="4"/>
  <c r="L4359" i="4" l="1"/>
  <c r="M4358" i="4"/>
  <c r="L4360" i="4" l="1"/>
  <c r="M4359" i="4"/>
  <c r="L4361" i="4" l="1"/>
  <c r="M4360" i="4"/>
  <c r="M4361" i="4" l="1"/>
  <c r="L4362" i="4"/>
  <c r="L4363" i="4" l="1"/>
  <c r="M4362" i="4"/>
  <c r="L4364" i="4" l="1"/>
  <c r="M4363" i="4"/>
  <c r="L4365" i="4" l="1"/>
  <c r="M4364" i="4"/>
  <c r="L4366" i="4" l="1"/>
  <c r="M4365" i="4"/>
  <c r="L4367" i="4" l="1"/>
  <c r="M4366" i="4"/>
  <c r="L4368" i="4" l="1"/>
  <c r="M4367" i="4"/>
  <c r="L4369" i="4" l="1"/>
  <c r="M4368" i="4"/>
  <c r="L4370" i="4" l="1"/>
  <c r="M4369" i="4"/>
  <c r="L4371" i="4" l="1"/>
  <c r="M4370" i="4"/>
  <c r="L4372" i="4" l="1"/>
  <c r="M4371" i="4"/>
  <c r="L4373" i="4" l="1"/>
  <c r="M4372" i="4"/>
  <c r="L4374" i="4" l="1"/>
  <c r="M4373" i="4"/>
  <c r="L4375" i="4" l="1"/>
  <c r="M4374" i="4"/>
  <c r="L4376" i="4" l="1"/>
  <c r="M4375" i="4"/>
  <c r="L4377" i="4" l="1"/>
  <c r="M4376" i="4"/>
  <c r="L4378" i="4" l="1"/>
  <c r="M4377" i="4"/>
  <c r="L4379" i="4" l="1"/>
  <c r="M4378" i="4"/>
  <c r="M4379" i="4" l="1"/>
  <c r="L4380" i="4"/>
  <c r="L4381" i="4" l="1"/>
  <c r="M4380" i="4"/>
  <c r="L4382" i="4" l="1"/>
  <c r="M4381" i="4"/>
  <c r="L4383" i="4" l="1"/>
  <c r="M4382" i="4"/>
  <c r="M4383" i="4" l="1"/>
  <c r="L4384" i="4"/>
  <c r="L4385" i="4" l="1"/>
  <c r="M4384" i="4"/>
  <c r="L4386" i="4" l="1"/>
  <c r="M4385" i="4"/>
  <c r="L4387" i="4" l="1"/>
  <c r="M4386" i="4"/>
  <c r="M4387" i="4" l="1"/>
  <c r="L4388" i="4"/>
  <c r="L4389" i="4" l="1"/>
  <c r="M4388" i="4"/>
  <c r="L4390" i="4" l="1"/>
  <c r="M4389" i="4"/>
  <c r="L4391" i="4" l="1"/>
  <c r="M4390" i="4"/>
  <c r="L4392" i="4" l="1"/>
  <c r="M4391" i="4"/>
  <c r="L4393" i="4" l="1"/>
  <c r="M4392" i="4"/>
  <c r="L4394" i="4" l="1"/>
  <c r="M4393" i="4"/>
  <c r="L4395" i="4" l="1"/>
  <c r="M4394" i="4"/>
  <c r="L4396" i="4" l="1"/>
  <c r="M4395" i="4"/>
  <c r="L4397" i="4" l="1"/>
  <c r="M4396" i="4"/>
  <c r="L4398" i="4" l="1"/>
  <c r="M4397" i="4"/>
  <c r="L4399" i="4" l="1"/>
  <c r="M4398" i="4"/>
  <c r="L4400" i="4" l="1"/>
  <c r="M4399" i="4"/>
  <c r="L4401" i="4" l="1"/>
  <c r="M4400" i="4"/>
  <c r="M4401" i="4" l="1"/>
  <c r="L4402" i="4"/>
  <c r="L4403" i="4" l="1"/>
  <c r="M4402" i="4"/>
  <c r="L4404" i="4" l="1"/>
  <c r="M4403" i="4"/>
  <c r="L4405" i="4" l="1"/>
  <c r="M4404" i="4"/>
  <c r="L4406" i="4" l="1"/>
  <c r="M4405" i="4"/>
  <c r="L4407" i="4" l="1"/>
  <c r="M4406" i="4"/>
  <c r="L4408" i="4" l="1"/>
  <c r="M4407" i="4"/>
  <c r="L4409" i="4" l="1"/>
  <c r="M4408" i="4"/>
  <c r="L4410" i="4" l="1"/>
  <c r="M4409" i="4"/>
  <c r="L4411" i="4" l="1"/>
  <c r="M4410" i="4"/>
  <c r="L4412" i="4" l="1"/>
  <c r="M4411" i="4"/>
  <c r="L4413" i="4" l="1"/>
  <c r="M4412" i="4"/>
  <c r="L4414" i="4" l="1"/>
  <c r="M4413" i="4"/>
  <c r="L4415" i="4" l="1"/>
  <c r="M4414" i="4"/>
  <c r="L4416" i="4" l="1"/>
  <c r="M4415" i="4"/>
  <c r="L4417" i="4" l="1"/>
  <c r="M4416" i="4"/>
  <c r="L4418" i="4" l="1"/>
  <c r="M4417" i="4"/>
  <c r="L4419" i="4" l="1"/>
  <c r="M4418" i="4"/>
  <c r="L4420" i="4" l="1"/>
  <c r="M4419" i="4"/>
  <c r="L4421" i="4" l="1"/>
  <c r="M4420" i="4"/>
  <c r="L4422" i="4" l="1"/>
  <c r="M4421" i="4"/>
  <c r="M4422" i="4" l="1"/>
  <c r="L4423" i="4"/>
  <c r="L4424" i="4" l="1"/>
  <c r="M4423" i="4"/>
  <c r="L4425" i="4" l="1"/>
  <c r="M4424" i="4"/>
  <c r="L4426" i="4" l="1"/>
  <c r="M4425" i="4"/>
  <c r="L4427" i="4" l="1"/>
  <c r="M4426" i="4"/>
  <c r="L4428" i="4" l="1"/>
  <c r="M4427" i="4"/>
  <c r="M4428" i="4" l="1"/>
  <c r="L4429" i="4"/>
  <c r="L4430" i="4" l="1"/>
  <c r="M4429" i="4"/>
  <c r="L4431" i="4" l="1"/>
  <c r="M4430" i="4"/>
  <c r="L4432" i="4" l="1"/>
  <c r="M4431" i="4"/>
  <c r="L4433" i="4" l="1"/>
  <c r="M4432" i="4"/>
  <c r="L4434" i="4" l="1"/>
  <c r="M4433" i="4"/>
  <c r="L4435" i="4" l="1"/>
  <c r="M4434" i="4"/>
  <c r="M4435" i="4" l="1"/>
  <c r="L4436" i="4"/>
  <c r="M4436" i="4" l="1"/>
  <c r="L4437" i="4"/>
  <c r="M4437" i="4" l="1"/>
  <c r="L4438" i="4"/>
  <c r="L4439" i="4" l="1"/>
  <c r="M4438" i="4"/>
  <c r="L4440" i="4" l="1"/>
  <c r="M4439" i="4"/>
  <c r="L4441" i="4" l="1"/>
  <c r="M4440" i="4"/>
  <c r="L4442" i="4" l="1"/>
  <c r="M4441" i="4"/>
  <c r="L4443" i="4" l="1"/>
  <c r="M4442" i="4"/>
  <c r="M4443" i="4" l="1"/>
  <c r="L4444" i="4"/>
  <c r="L4445" i="4" l="1"/>
  <c r="M4444" i="4"/>
  <c r="L4446" i="4" l="1"/>
  <c r="M4445" i="4"/>
  <c r="M4446" i="4" l="1"/>
  <c r="L4447" i="4"/>
  <c r="L4448" i="4" l="1"/>
  <c r="M4447" i="4"/>
  <c r="L4449" i="4" l="1"/>
  <c r="M4448" i="4"/>
  <c r="L4450" i="4" l="1"/>
  <c r="M4449" i="4"/>
  <c r="L4451" i="4" l="1"/>
  <c r="M4450" i="4"/>
  <c r="L4452" i="4" l="1"/>
  <c r="M4451" i="4"/>
  <c r="L4453" i="4" l="1"/>
  <c r="M4452" i="4"/>
  <c r="L4454" i="4" l="1"/>
  <c r="M4453" i="4"/>
  <c r="L4455" i="4" l="1"/>
  <c r="M4454" i="4"/>
  <c r="L4456" i="4" l="1"/>
  <c r="M4455" i="4"/>
  <c r="L4457" i="4" l="1"/>
  <c r="M4456" i="4"/>
  <c r="L4458" i="4" l="1"/>
  <c r="M4457" i="4"/>
  <c r="L4459" i="4" l="1"/>
  <c r="M4458" i="4"/>
  <c r="L4460" i="4" l="1"/>
  <c r="M4459" i="4"/>
  <c r="L4461" i="4" l="1"/>
  <c r="M4460" i="4"/>
  <c r="L4462" i="4" l="1"/>
  <c r="M4461" i="4"/>
  <c r="L4463" i="4" l="1"/>
  <c r="M4462" i="4"/>
  <c r="L4464" i="4" l="1"/>
  <c r="M4463" i="4"/>
  <c r="M4464" i="4" l="1"/>
  <c r="L4465" i="4"/>
  <c r="L4466" i="4" l="1"/>
  <c r="M4465" i="4"/>
  <c r="M4466" i="4" l="1"/>
  <c r="L4467" i="4"/>
  <c r="L4468" i="4" l="1"/>
  <c r="M4467" i="4"/>
  <c r="L4469" i="4" l="1"/>
  <c r="M4468" i="4"/>
  <c r="L4470" i="4" l="1"/>
  <c r="M4469" i="4"/>
  <c r="L4471" i="4" l="1"/>
  <c r="M4470" i="4"/>
  <c r="L4472" i="4" l="1"/>
  <c r="M4471" i="4"/>
  <c r="L4473" i="4" l="1"/>
  <c r="M4472" i="4"/>
  <c r="L4474" i="4" l="1"/>
  <c r="M4473" i="4"/>
  <c r="M4474" i="4" l="1"/>
  <c r="L4475" i="4"/>
  <c r="L4476" i="4" l="1"/>
  <c r="M4475" i="4"/>
  <c r="L4477" i="4" l="1"/>
  <c r="M4476" i="4"/>
  <c r="L4478" i="4" l="1"/>
  <c r="M4477" i="4"/>
  <c r="L4479" i="4" l="1"/>
  <c r="M4478" i="4"/>
  <c r="L4480" i="4" l="1"/>
  <c r="M4479" i="4"/>
  <c r="L4481" i="4" l="1"/>
  <c r="M4480" i="4"/>
  <c r="L4482" i="4" l="1"/>
  <c r="M4481" i="4"/>
  <c r="L4483" i="4" l="1"/>
  <c r="M4482" i="4"/>
  <c r="L4484" i="4" l="1"/>
  <c r="M4483" i="4"/>
  <c r="L4485" i="4" l="1"/>
  <c r="M4484" i="4"/>
  <c r="L4486" i="4" l="1"/>
  <c r="M4485" i="4"/>
  <c r="L4487" i="4" l="1"/>
  <c r="M4486" i="4"/>
  <c r="L4488" i="4" l="1"/>
  <c r="M4487" i="4"/>
  <c r="L4489" i="4" l="1"/>
  <c r="M4488" i="4"/>
  <c r="M4489" i="4" l="1"/>
  <c r="L4490" i="4"/>
  <c r="L4491" i="4" l="1"/>
  <c r="M4490" i="4"/>
  <c r="L4492" i="4" l="1"/>
  <c r="M4491" i="4"/>
  <c r="L4493" i="4" l="1"/>
  <c r="M4492" i="4"/>
  <c r="L4494" i="4" l="1"/>
  <c r="M4493" i="4"/>
  <c r="L4495" i="4" l="1"/>
  <c r="M4494" i="4"/>
  <c r="L4496" i="4" l="1"/>
  <c r="M4495" i="4"/>
  <c r="L4497" i="4" l="1"/>
  <c r="M4496" i="4"/>
  <c r="L4498" i="4" l="1"/>
  <c r="M4497" i="4"/>
  <c r="L4499" i="4" l="1"/>
  <c r="M4498" i="4"/>
  <c r="L4500" i="4" l="1"/>
  <c r="M4499" i="4"/>
  <c r="L4501" i="4" l="1"/>
  <c r="M4500" i="4"/>
  <c r="L4502" i="4" l="1"/>
  <c r="M4501" i="4"/>
  <c r="L4503" i="4" l="1"/>
  <c r="M4502" i="4"/>
  <c r="L4504" i="4" l="1"/>
  <c r="M4503" i="4"/>
  <c r="L4505" i="4" l="1"/>
  <c r="M4504" i="4"/>
  <c r="L4506" i="4" l="1"/>
  <c r="M4505" i="4"/>
  <c r="L4507" i="4" l="1"/>
  <c r="M4506" i="4"/>
  <c r="L4508" i="4" l="1"/>
  <c r="M4507" i="4"/>
  <c r="L4509" i="4" l="1"/>
  <c r="M4508" i="4"/>
  <c r="M4509" i="4" l="1"/>
  <c r="L4510" i="4"/>
  <c r="L4511" i="4" l="1"/>
  <c r="M4510" i="4"/>
  <c r="L4512" i="4" l="1"/>
  <c r="M4511" i="4"/>
  <c r="L4513" i="4" l="1"/>
  <c r="M4512" i="4"/>
  <c r="L4514" i="4" l="1"/>
  <c r="M4513" i="4"/>
  <c r="L4515" i="4" l="1"/>
  <c r="M4514" i="4"/>
  <c r="L4516" i="4" l="1"/>
  <c r="M4515" i="4"/>
  <c r="L4517" i="4" l="1"/>
  <c r="M4516" i="4"/>
  <c r="L4518" i="4" l="1"/>
  <c r="M4517" i="4"/>
  <c r="L4519" i="4" l="1"/>
  <c r="M4518" i="4"/>
  <c r="L4520" i="4" l="1"/>
  <c r="M4519" i="4"/>
  <c r="L4521" i="4" l="1"/>
  <c r="M4520" i="4"/>
  <c r="L4522" i="4" l="1"/>
  <c r="M4521" i="4"/>
  <c r="L4523" i="4" l="1"/>
  <c r="M4522" i="4"/>
  <c r="M4523" i="4" l="1"/>
  <c r="L4524" i="4"/>
  <c r="L4525" i="4" l="1"/>
  <c r="M4524" i="4"/>
  <c r="L4526" i="4" l="1"/>
  <c r="M4525" i="4"/>
  <c r="L4527" i="4" l="1"/>
  <c r="M4526" i="4"/>
  <c r="L4528" i="4" l="1"/>
  <c r="M4527" i="4"/>
  <c r="M4528" i="4" l="1"/>
  <c r="L4529" i="4"/>
  <c r="L4530" i="4" l="1"/>
  <c r="M4529" i="4"/>
  <c r="M4530" i="4" l="1"/>
  <c r="L4531" i="4"/>
  <c r="L4532" i="4" l="1"/>
  <c r="M4531" i="4"/>
  <c r="M4532" i="4" l="1"/>
  <c r="L4533" i="4"/>
  <c r="L4534" i="4" l="1"/>
  <c r="M4533" i="4"/>
  <c r="L4535" i="4" l="1"/>
  <c r="M4534" i="4"/>
  <c r="L4536" i="4" l="1"/>
  <c r="M4535" i="4"/>
  <c r="L4537" i="4" l="1"/>
  <c r="M4536" i="4"/>
  <c r="L4538" i="4" l="1"/>
  <c r="M4537" i="4"/>
  <c r="L4539" i="4" l="1"/>
  <c r="M4538" i="4"/>
  <c r="M4539" i="4" l="1"/>
  <c r="L4540" i="4"/>
  <c r="L4541" i="4" l="1"/>
  <c r="M4540" i="4"/>
  <c r="M4541" i="4" l="1"/>
  <c r="L4542" i="4"/>
  <c r="M4542" i="4" l="1"/>
  <c r="L4543" i="4"/>
  <c r="M4543" i="4" l="1"/>
  <c r="L4544" i="4"/>
  <c r="L4545" i="4" l="1"/>
  <c r="M4544" i="4"/>
  <c r="M4545" i="4" l="1"/>
  <c r="L4546" i="4"/>
  <c r="L4547" i="4" l="1"/>
  <c r="M4546" i="4"/>
  <c r="L4548" i="4" l="1"/>
  <c r="M4547" i="4"/>
  <c r="L4549" i="4" l="1"/>
  <c r="M4548" i="4"/>
  <c r="L4550" i="4" l="1"/>
  <c r="M4549" i="4"/>
  <c r="L4551" i="4" l="1"/>
  <c r="M4550" i="4"/>
  <c r="L4552" i="4" l="1"/>
  <c r="M4551" i="4"/>
  <c r="L4553" i="4" l="1"/>
  <c r="M4552" i="4"/>
  <c r="L4554" i="4" l="1"/>
  <c r="M4553" i="4"/>
  <c r="L4555" i="4" l="1"/>
  <c r="M4554" i="4"/>
  <c r="L4556" i="4" l="1"/>
  <c r="M4555" i="4"/>
  <c r="L4557" i="4" l="1"/>
  <c r="M4556" i="4"/>
  <c r="L4558" i="4" l="1"/>
  <c r="M4557" i="4"/>
  <c r="L4559" i="4" l="1"/>
  <c r="M4558" i="4"/>
  <c r="L4560" i="4" l="1"/>
  <c r="M4559" i="4"/>
  <c r="L4561" i="4" l="1"/>
  <c r="M4560" i="4"/>
  <c r="L4562" i="4" l="1"/>
  <c r="M4561" i="4"/>
  <c r="L4563" i="4" l="1"/>
  <c r="M4562" i="4"/>
  <c r="L4564" i="4" l="1"/>
  <c r="M4563" i="4"/>
  <c r="L4565" i="4" l="1"/>
  <c r="M4564" i="4"/>
  <c r="L4566" i="4" l="1"/>
  <c r="M4565" i="4"/>
  <c r="L4567" i="4" l="1"/>
  <c r="M4566" i="4"/>
  <c r="L4568" i="4" l="1"/>
  <c r="M4567" i="4"/>
  <c r="L4569" i="4" l="1"/>
  <c r="M4568" i="4"/>
  <c r="L4570" i="4" l="1"/>
  <c r="M4569" i="4"/>
  <c r="L4571" i="4" l="1"/>
  <c r="M4570" i="4"/>
  <c r="M4571" i="4" l="1"/>
  <c r="L4572" i="4"/>
  <c r="L4573" i="4" l="1"/>
  <c r="M4572" i="4"/>
  <c r="L4574" i="4" l="1"/>
  <c r="M4573" i="4"/>
  <c r="M4574" i="4" l="1"/>
  <c r="L4575" i="4"/>
  <c r="L4576" i="4" l="1"/>
  <c r="M4575" i="4"/>
  <c r="L4577" i="4" l="1"/>
  <c r="M4576" i="4"/>
  <c r="L4578" i="4" l="1"/>
  <c r="M4577" i="4"/>
  <c r="L4579" i="4" l="1"/>
  <c r="M4578" i="4"/>
  <c r="L4580" i="4" l="1"/>
  <c r="M4579" i="4"/>
  <c r="L4581" i="4" l="1"/>
  <c r="M4580" i="4"/>
  <c r="L4582" i="4" l="1"/>
  <c r="M4581" i="4"/>
  <c r="L4583" i="4" l="1"/>
  <c r="M4582" i="4"/>
  <c r="L4584" i="4" l="1"/>
  <c r="M4583" i="4"/>
  <c r="L4585" i="4" l="1"/>
  <c r="M4584" i="4"/>
  <c r="L4586" i="4" l="1"/>
  <c r="M4585" i="4"/>
  <c r="M4586" i="4" l="1"/>
  <c r="L4587" i="4"/>
  <c r="L4588" i="4" l="1"/>
  <c r="M4587" i="4"/>
  <c r="L4589" i="4" l="1"/>
  <c r="M4588" i="4"/>
  <c r="L4590" i="4" l="1"/>
  <c r="M4589" i="4"/>
  <c r="L4591" i="4" l="1"/>
  <c r="M4590" i="4"/>
  <c r="L4592" i="4" l="1"/>
  <c r="M4591" i="4"/>
  <c r="L4593" i="4" l="1"/>
  <c r="M4592" i="4"/>
  <c r="L4594" i="4" l="1"/>
  <c r="M4593" i="4"/>
  <c r="L4595" i="4" l="1"/>
  <c r="M4594" i="4"/>
  <c r="M4595" i="4" l="1"/>
  <c r="L4596" i="4"/>
  <c r="L4597" i="4" l="1"/>
  <c r="M4596" i="4"/>
  <c r="L4598" i="4" l="1"/>
  <c r="M4597" i="4"/>
  <c r="M4598" i="4" l="1"/>
  <c r="L4599" i="4"/>
  <c r="L4600" i="4" l="1"/>
  <c r="M4599" i="4"/>
  <c r="L4601" i="4" l="1"/>
  <c r="M4600" i="4"/>
  <c r="L4602" i="4" l="1"/>
  <c r="M4601" i="4"/>
  <c r="M4602" i="4" l="1"/>
  <c r="L4603" i="4"/>
  <c r="L4604" i="4" l="1"/>
  <c r="M4603" i="4"/>
  <c r="L4605" i="4" l="1"/>
  <c r="M4604" i="4"/>
  <c r="L4606" i="4" l="1"/>
  <c r="M4605" i="4"/>
  <c r="M4606" i="4" l="1"/>
  <c r="L4607" i="4"/>
  <c r="M4607" i="4" l="1"/>
  <c r="L4608" i="4"/>
  <c r="M4608" i="4" l="1"/>
  <c r="L4609" i="4"/>
  <c r="M4609" i="4" l="1"/>
  <c r="L4610" i="4"/>
  <c r="L4611" i="4" l="1"/>
  <c r="M4610" i="4"/>
  <c r="L4612" i="4" l="1"/>
  <c r="M4611" i="4"/>
  <c r="L4613" i="4" l="1"/>
  <c r="M4612" i="4"/>
  <c r="L4614" i="4" l="1"/>
  <c r="M4613" i="4"/>
  <c r="L4615" i="4" l="1"/>
  <c r="M4614" i="4"/>
  <c r="L4616" i="4" l="1"/>
  <c r="M4615" i="4"/>
  <c r="M4616" i="4" l="1"/>
  <c r="L4617" i="4"/>
  <c r="L4618" i="4" l="1"/>
  <c r="M4617" i="4"/>
  <c r="M4618" i="4" l="1"/>
  <c r="L4619" i="4"/>
  <c r="L4620" i="4" l="1"/>
  <c r="M4619" i="4"/>
  <c r="L4621" i="4" l="1"/>
  <c r="M4620" i="4"/>
  <c r="L4622" i="4" l="1"/>
  <c r="M4621" i="4"/>
  <c r="L4623" i="4" l="1"/>
  <c r="M4622" i="4"/>
  <c r="L4624" i="4" l="1"/>
  <c r="M4623" i="4"/>
  <c r="M4624" i="4" l="1"/>
  <c r="L4625" i="4"/>
  <c r="M4625" i="4" l="1"/>
  <c r="L4626" i="4"/>
  <c r="L4627" i="4" l="1"/>
  <c r="M4626" i="4"/>
  <c r="L4628" i="4" l="1"/>
  <c r="M4627" i="4"/>
  <c r="M4628" i="4" l="1"/>
  <c r="L4629" i="4"/>
  <c r="L4630" i="4" l="1"/>
  <c r="M4629" i="4"/>
  <c r="L4631" i="4" l="1"/>
  <c r="M4630" i="4"/>
  <c r="M4631" i="4" l="1"/>
  <c r="L4632" i="4"/>
  <c r="M4632" i="4" l="1"/>
  <c r="L4633" i="4"/>
  <c r="L4634" i="4" l="1"/>
  <c r="M4633" i="4"/>
  <c r="L4635" i="4" l="1"/>
  <c r="M4634" i="4"/>
  <c r="M4635" i="4" l="1"/>
  <c r="L4636" i="4"/>
  <c r="L4637" i="4" l="1"/>
  <c r="M4636" i="4"/>
  <c r="L4638" i="4" l="1"/>
  <c r="M4637" i="4"/>
  <c r="L4639" i="4" l="1"/>
  <c r="M4638" i="4"/>
  <c r="L4640" i="4" l="1"/>
  <c r="M4639" i="4"/>
  <c r="M4640" i="4" l="1"/>
  <c r="L4641" i="4"/>
  <c r="L4642" i="4" l="1"/>
  <c r="M4641" i="4"/>
  <c r="L4643" i="4" l="1"/>
  <c r="M4642" i="4"/>
  <c r="L4644" i="4" l="1"/>
  <c r="M4643" i="4"/>
  <c r="L4645" i="4" l="1"/>
  <c r="M4644" i="4"/>
  <c r="L4646" i="4" l="1"/>
  <c r="M4645" i="4"/>
  <c r="L4647" i="4" l="1"/>
  <c r="M4646" i="4"/>
  <c r="L4648" i="4" l="1"/>
  <c r="M4647" i="4"/>
  <c r="L4649" i="4" l="1"/>
  <c r="M4648" i="4"/>
  <c r="L4650" i="4" l="1"/>
  <c r="M4649" i="4"/>
  <c r="M4650" i="4" l="1"/>
  <c r="L4651" i="4"/>
  <c r="L4652" i="4" l="1"/>
  <c r="M4651" i="4"/>
  <c r="L4653" i="4" l="1"/>
  <c r="M4652" i="4"/>
  <c r="M4653" i="4" l="1"/>
  <c r="L4654" i="4"/>
  <c r="L4655" i="4" l="1"/>
  <c r="M4654" i="4"/>
  <c r="L4656" i="4" l="1"/>
  <c r="M4655" i="4"/>
  <c r="L4657" i="4" l="1"/>
  <c r="M4656" i="4"/>
  <c r="L4658" i="4" l="1"/>
  <c r="M4657" i="4"/>
  <c r="L4659" i="4" l="1"/>
  <c r="M4658" i="4"/>
  <c r="L4660" i="4" l="1"/>
  <c r="M4659" i="4"/>
  <c r="M4660" i="4" l="1"/>
  <c r="L4661" i="4"/>
  <c r="L4662" i="4" l="1"/>
  <c r="M4661" i="4"/>
  <c r="L4663" i="4" l="1"/>
  <c r="M4662" i="4"/>
  <c r="L4664" i="4" l="1"/>
  <c r="M4663" i="4"/>
  <c r="L4665" i="4" l="1"/>
  <c r="M4664" i="4"/>
  <c r="L4666" i="4" l="1"/>
  <c r="M4665" i="4"/>
  <c r="L4667" i="4" l="1"/>
  <c r="M4666" i="4"/>
  <c r="L4668" i="4" l="1"/>
  <c r="M4667" i="4"/>
  <c r="M4668" i="4" l="1"/>
  <c r="L4669" i="4"/>
  <c r="L4670" i="4" l="1"/>
  <c r="M4669" i="4"/>
  <c r="L4671" i="4" l="1"/>
  <c r="M4670" i="4"/>
  <c r="L4672" i="4" l="1"/>
  <c r="M4671" i="4"/>
  <c r="L4673" i="4" l="1"/>
  <c r="M4672" i="4"/>
  <c r="L4674" i="4" l="1"/>
  <c r="M4673" i="4"/>
  <c r="L4675" i="4" l="1"/>
  <c r="M4674" i="4"/>
  <c r="L4676" i="4" l="1"/>
  <c r="M4675" i="4"/>
  <c r="M4676" i="4" l="1"/>
  <c r="L4677" i="4"/>
  <c r="L4678" i="4" l="1"/>
  <c r="M4677" i="4"/>
  <c r="L4679" i="4" l="1"/>
  <c r="M4678" i="4"/>
  <c r="M4679" i="4" l="1"/>
  <c r="L4680" i="4"/>
  <c r="L4681" i="4" l="1"/>
  <c r="M4680" i="4"/>
  <c r="L4682" i="4" l="1"/>
  <c r="M4681" i="4"/>
  <c r="L4683" i="4" l="1"/>
  <c r="M4682" i="4"/>
  <c r="L4684" i="4" l="1"/>
  <c r="M4683" i="4"/>
  <c r="L4685" i="4" l="1"/>
  <c r="M4684" i="4"/>
  <c r="L4686" i="4" l="1"/>
  <c r="M4685" i="4"/>
  <c r="L4687" i="4" l="1"/>
  <c r="M4686" i="4"/>
  <c r="L4688" i="4" l="1"/>
  <c r="M4687" i="4"/>
  <c r="L4689" i="4" l="1"/>
  <c r="M4688" i="4"/>
  <c r="L4690" i="4" l="1"/>
  <c r="M4689" i="4"/>
  <c r="L4691" i="4" l="1"/>
  <c r="M4690" i="4"/>
  <c r="L4692" i="4" l="1"/>
  <c r="M4691" i="4"/>
  <c r="L4693" i="4" l="1"/>
  <c r="M4692" i="4"/>
  <c r="M4693" i="4" l="1"/>
  <c r="L4694" i="4"/>
  <c r="L4695" i="4" l="1"/>
  <c r="M4694" i="4"/>
  <c r="L4696" i="4" l="1"/>
  <c r="M4695" i="4"/>
  <c r="L4697" i="4" l="1"/>
  <c r="M4696" i="4"/>
  <c r="L4698" i="4" l="1"/>
  <c r="M4697" i="4"/>
  <c r="L4699" i="4" l="1"/>
  <c r="M4698" i="4"/>
  <c r="L4700" i="4" l="1"/>
  <c r="M4699" i="4"/>
  <c r="L4701" i="4" l="1"/>
  <c r="M4700" i="4"/>
  <c r="L4702" i="4" l="1"/>
  <c r="M4701" i="4"/>
  <c r="L4703" i="4" l="1"/>
  <c r="M4702" i="4"/>
  <c r="L4704" i="4" l="1"/>
  <c r="M4703" i="4"/>
  <c r="L4705" i="4" l="1"/>
  <c r="M4704" i="4"/>
  <c r="M4705" i="4" l="1"/>
  <c r="L4706" i="4"/>
  <c r="M4706" i="4" l="1"/>
  <c r="L4707" i="4"/>
  <c r="M4707" i="4" l="1"/>
  <c r="L4708" i="4"/>
  <c r="M4708" i="4" l="1"/>
  <c r="L4709" i="4"/>
  <c r="L4710" i="4" l="1"/>
  <c r="M4709" i="4"/>
  <c r="L4711" i="4" l="1"/>
  <c r="M4710" i="4"/>
  <c r="L4712" i="4" l="1"/>
  <c r="M4711" i="4"/>
  <c r="L4713" i="4" l="1"/>
  <c r="M4712" i="4"/>
  <c r="L4714" i="4" l="1"/>
  <c r="M4713" i="4"/>
  <c r="L4715" i="4" l="1"/>
  <c r="M4714" i="4"/>
  <c r="L4716" i="4" l="1"/>
  <c r="M4715" i="4"/>
  <c r="L4717" i="4" l="1"/>
  <c r="M4716" i="4"/>
  <c r="L4718" i="4" l="1"/>
  <c r="M4717" i="4"/>
  <c r="L4719" i="4" l="1"/>
  <c r="M4718" i="4"/>
  <c r="L4720" i="4" l="1"/>
  <c r="M4719" i="4"/>
  <c r="L4721" i="4" l="1"/>
  <c r="M4720" i="4"/>
  <c r="L4722" i="4" l="1"/>
  <c r="M4721" i="4"/>
  <c r="L4723" i="4" l="1"/>
  <c r="M4722" i="4"/>
  <c r="L4724" i="4" l="1"/>
  <c r="M4723" i="4"/>
  <c r="M4724" i="4" l="1"/>
  <c r="L4725" i="4"/>
  <c r="M4725" i="4" l="1"/>
  <c r="L4726" i="4"/>
  <c r="M4726" i="4" l="1"/>
  <c r="L4727" i="4"/>
  <c r="L4728" i="4" l="1"/>
  <c r="M4727" i="4"/>
  <c r="L4729" i="4" l="1"/>
  <c r="M4728" i="4"/>
  <c r="M4729" i="4" l="1"/>
  <c r="L4730" i="4"/>
  <c r="L4731" i="4" l="1"/>
  <c r="M4730" i="4"/>
  <c r="L4732" i="4" l="1"/>
  <c r="M4731" i="4"/>
  <c r="L4733" i="4" l="1"/>
  <c r="M4732" i="4"/>
  <c r="L4734" i="4" l="1"/>
  <c r="M4733" i="4"/>
  <c r="M4734" i="4" l="1"/>
  <c r="L4735" i="4"/>
  <c r="L4736" i="4" l="1"/>
  <c r="M4735" i="4"/>
  <c r="L4737" i="4" l="1"/>
  <c r="M4736" i="4"/>
  <c r="L4738" i="4" l="1"/>
  <c r="M4737" i="4"/>
  <c r="M4738" i="4" l="1"/>
  <c r="L4739" i="4"/>
  <c r="L4740" i="4" l="1"/>
  <c r="M4739" i="4"/>
  <c r="L4741" i="4" l="1"/>
  <c r="M4740" i="4"/>
  <c r="L4742" i="4" l="1"/>
  <c r="M4741" i="4"/>
  <c r="L4743" i="4" l="1"/>
  <c r="M4742" i="4"/>
  <c r="L4744" i="4" l="1"/>
  <c r="M4743" i="4"/>
  <c r="L4745" i="4" l="1"/>
  <c r="M4744" i="4"/>
  <c r="L4746" i="4" l="1"/>
  <c r="M4745" i="4"/>
  <c r="L4747" i="4" l="1"/>
  <c r="M4746" i="4"/>
  <c r="M4747" i="4" l="1"/>
  <c r="L4748" i="4"/>
  <c r="L4749" i="4" l="1"/>
  <c r="M4748" i="4"/>
  <c r="M4749" i="4" l="1"/>
  <c r="L4750" i="4"/>
  <c r="L4751" i="4" l="1"/>
  <c r="M4750" i="4"/>
  <c r="L4752" i="4" l="1"/>
  <c r="M4751" i="4"/>
  <c r="L4753" i="4" l="1"/>
  <c r="M4752" i="4"/>
  <c r="L4754" i="4" l="1"/>
  <c r="M4753" i="4"/>
  <c r="L4755" i="4" l="1"/>
  <c r="M4754" i="4"/>
  <c r="M4755" i="4" l="1"/>
  <c r="L4756" i="4"/>
  <c r="L4757" i="4" l="1"/>
  <c r="M4756" i="4"/>
  <c r="L4758" i="4" l="1"/>
  <c r="M4757" i="4"/>
  <c r="L4759" i="4" l="1"/>
  <c r="M4758" i="4"/>
  <c r="L4760" i="4" l="1"/>
  <c r="M4759" i="4"/>
  <c r="L4761" i="4" l="1"/>
  <c r="M4760" i="4"/>
  <c r="M4761" i="4" l="1"/>
  <c r="L4762" i="4"/>
  <c r="L4763" i="4" l="1"/>
  <c r="M4762" i="4"/>
  <c r="L4764" i="4" l="1"/>
  <c r="M4763" i="4"/>
  <c r="L4765" i="4" l="1"/>
  <c r="M4764" i="4"/>
  <c r="M4765" i="4" l="1"/>
  <c r="L4766" i="4"/>
  <c r="L4767" i="4" l="1"/>
  <c r="M4766" i="4"/>
  <c r="L4768" i="4" l="1"/>
  <c r="M4767" i="4"/>
  <c r="L4769" i="4" l="1"/>
  <c r="M4768" i="4"/>
  <c r="L4770" i="4" l="1"/>
  <c r="M4769" i="4"/>
  <c r="L4771" i="4" l="1"/>
  <c r="M4770" i="4"/>
  <c r="M4771" i="4" l="1"/>
  <c r="L4772" i="4"/>
  <c r="L4773" i="4" l="1"/>
  <c r="M4772" i="4"/>
  <c r="L4774" i="4" l="1"/>
  <c r="M4773" i="4"/>
  <c r="L4775" i="4" l="1"/>
  <c r="M4774" i="4"/>
  <c r="L4776" i="4" l="1"/>
  <c r="M4775" i="4"/>
  <c r="L4777" i="4" l="1"/>
  <c r="M4776" i="4"/>
  <c r="L4778" i="4" l="1"/>
  <c r="M4777" i="4"/>
  <c r="L4779" i="4" l="1"/>
  <c r="M4778" i="4"/>
  <c r="L4780" i="4" l="1"/>
  <c r="M4779" i="4"/>
  <c r="L4781" i="4" l="1"/>
  <c r="M4780" i="4"/>
  <c r="L4782" i="4" l="1"/>
  <c r="M4781" i="4"/>
  <c r="L4783" i="4" l="1"/>
  <c r="M4782" i="4"/>
  <c r="M4783" i="4" l="1"/>
  <c r="L4784" i="4"/>
  <c r="L4785" i="4" l="1"/>
  <c r="M4784" i="4"/>
  <c r="L4786" i="4" l="1"/>
  <c r="M4785" i="4"/>
  <c r="L4787" i="4" l="1"/>
  <c r="M4786" i="4"/>
  <c r="L4788" i="4" l="1"/>
  <c r="M4787" i="4"/>
  <c r="L4789" i="4" l="1"/>
  <c r="M4788" i="4"/>
  <c r="L4790" i="4" l="1"/>
  <c r="M4789" i="4"/>
  <c r="L4791" i="4" l="1"/>
  <c r="M4790" i="4"/>
  <c r="L4792" i="4" l="1"/>
  <c r="M4791" i="4"/>
  <c r="M4792" i="4" l="1"/>
  <c r="L4793" i="4"/>
  <c r="L4794" i="4" l="1"/>
  <c r="M4793" i="4"/>
  <c r="L4795" i="4" l="1"/>
  <c r="M4794" i="4"/>
  <c r="L4796" i="4" l="1"/>
  <c r="M4795" i="4"/>
  <c r="L4797" i="4" l="1"/>
  <c r="M4796" i="4"/>
  <c r="L4798" i="4" l="1"/>
  <c r="M4797" i="4"/>
  <c r="L4799" i="4" l="1"/>
  <c r="M4798" i="4"/>
  <c r="L4800" i="4" l="1"/>
  <c r="M4799" i="4"/>
  <c r="M4800" i="4" l="1"/>
  <c r="L4801" i="4"/>
  <c r="L4802" i="4" l="1"/>
  <c r="M4801" i="4"/>
  <c r="L4803" i="4" l="1"/>
  <c r="M4802" i="4"/>
  <c r="L4804" i="4" l="1"/>
  <c r="M4803" i="4"/>
  <c r="L4805" i="4" l="1"/>
  <c r="M4804" i="4"/>
  <c r="L4806" i="4" l="1"/>
  <c r="M4805" i="4"/>
  <c r="L4807" i="4" l="1"/>
  <c r="M4806" i="4"/>
  <c r="L4808" i="4" l="1"/>
  <c r="M4807" i="4"/>
  <c r="L4809" i="4" l="1"/>
  <c r="M4808" i="4"/>
  <c r="L4810" i="4" l="1"/>
  <c r="M4809" i="4"/>
  <c r="L4811" i="4" l="1"/>
  <c r="M4810" i="4"/>
  <c r="L4812" i="4" l="1"/>
  <c r="M4811" i="4"/>
  <c r="L4813" i="4" l="1"/>
  <c r="M4812" i="4"/>
  <c r="M4813" i="4" l="1"/>
  <c r="L4814" i="4"/>
  <c r="L4815" i="4" l="1"/>
  <c r="M4814" i="4"/>
  <c r="L4816" i="4" l="1"/>
  <c r="M4815" i="4"/>
  <c r="L4817" i="4" l="1"/>
  <c r="M4816" i="4"/>
  <c r="L4818" i="4" l="1"/>
  <c r="M4817" i="4"/>
  <c r="L4819" i="4" l="1"/>
  <c r="M4818" i="4"/>
  <c r="L4820" i="4" l="1"/>
  <c r="M4819" i="4"/>
  <c r="M4820" i="4" l="1"/>
  <c r="L4821" i="4"/>
  <c r="L4822" i="4" l="1"/>
  <c r="M4821" i="4"/>
  <c r="L4823" i="4" l="1"/>
  <c r="M4822" i="4"/>
  <c r="L4824" i="4" l="1"/>
  <c r="M4823" i="4"/>
  <c r="L4825" i="4" l="1"/>
  <c r="M4824" i="4"/>
  <c r="L4826" i="4" l="1"/>
  <c r="M4825" i="4"/>
  <c r="L4827" i="4" l="1"/>
  <c r="M4826" i="4"/>
  <c r="L4828" i="4" l="1"/>
  <c r="M4827" i="4"/>
  <c r="L4829" i="4" l="1"/>
  <c r="M4828" i="4"/>
  <c r="L4830" i="4" l="1"/>
  <c r="M4829" i="4"/>
  <c r="L4831" i="4" l="1"/>
  <c r="M4830" i="4"/>
  <c r="L4832" i="4" l="1"/>
  <c r="M4831" i="4"/>
  <c r="L4833" i="4" l="1"/>
  <c r="M4832" i="4"/>
  <c r="L4834" i="4" l="1"/>
  <c r="M4833" i="4"/>
  <c r="M4834" i="4" l="1"/>
  <c r="L4835" i="4"/>
  <c r="L4836" i="4" l="1"/>
  <c r="M4835" i="4"/>
  <c r="L4837" i="4" l="1"/>
  <c r="M4836" i="4"/>
  <c r="L4838" i="4" l="1"/>
  <c r="M4837" i="4"/>
  <c r="L4839" i="4" l="1"/>
  <c r="M4838" i="4"/>
  <c r="L4840" i="4" l="1"/>
  <c r="M4839" i="4"/>
  <c r="L4841" i="4" l="1"/>
  <c r="M4840" i="4"/>
  <c r="M4841" i="4" l="1"/>
  <c r="L4842" i="4"/>
  <c r="L4843" i="4" l="1"/>
  <c r="M4842" i="4"/>
  <c r="M4843" i="4" l="1"/>
  <c r="L4844" i="4"/>
  <c r="M4844" i="4" l="1"/>
  <c r="L4845" i="4"/>
  <c r="M4845" i="4" l="1"/>
  <c r="L4846" i="4"/>
  <c r="M4846" i="4" l="1"/>
  <c r="L4847" i="4"/>
  <c r="L4848" i="4" l="1"/>
  <c r="M4847" i="4"/>
  <c r="L4849" i="4" l="1"/>
  <c r="M4848" i="4"/>
  <c r="L4850" i="4" l="1"/>
  <c r="M4849" i="4"/>
  <c r="L4851" i="4" l="1"/>
  <c r="M4850" i="4"/>
  <c r="M4851" i="4" l="1"/>
  <c r="L4852" i="4"/>
  <c r="M4852" i="4" l="1"/>
  <c r="L4853" i="4"/>
  <c r="L4854" i="4" l="1"/>
  <c r="M4853" i="4"/>
  <c r="L4855" i="4" l="1"/>
  <c r="M4854" i="4"/>
  <c r="L4856" i="4" l="1"/>
  <c r="M4855" i="4"/>
  <c r="L4857" i="4" l="1"/>
  <c r="M4856" i="4"/>
  <c r="L4858" i="4" l="1"/>
  <c r="M4857" i="4"/>
  <c r="M4858" i="4" l="1"/>
  <c r="L4859" i="4"/>
  <c r="L4860" i="4" l="1"/>
  <c r="M4859" i="4"/>
  <c r="L4861" i="4" l="1"/>
  <c r="M4860" i="4"/>
  <c r="L4862" i="4" l="1"/>
  <c r="M4861" i="4"/>
  <c r="L4863" i="4" l="1"/>
  <c r="M4862" i="4"/>
  <c r="L4864" i="4" l="1"/>
  <c r="M4863" i="4"/>
  <c r="L4865" i="4" l="1"/>
  <c r="M4864" i="4"/>
  <c r="L4866" i="4" l="1"/>
  <c r="M4865" i="4"/>
  <c r="L4867" i="4" l="1"/>
  <c r="M4866" i="4"/>
  <c r="L4868" i="4" l="1"/>
  <c r="M4867" i="4"/>
  <c r="L4869" i="4" l="1"/>
  <c r="M4868" i="4"/>
  <c r="M4869" i="4" l="1"/>
  <c r="L4870" i="4"/>
  <c r="L4871" i="4" l="1"/>
  <c r="M4870" i="4"/>
  <c r="L4872" i="4" l="1"/>
  <c r="M4871" i="4"/>
  <c r="L4873" i="4" l="1"/>
  <c r="M4872" i="4"/>
  <c r="L4874" i="4" l="1"/>
  <c r="M4873" i="4"/>
  <c r="L4875" i="4" l="1"/>
  <c r="M4874" i="4"/>
  <c r="L4876" i="4" l="1"/>
  <c r="M4875" i="4"/>
  <c r="L4877" i="4" l="1"/>
  <c r="M4876" i="4"/>
  <c r="L4878" i="4" l="1"/>
  <c r="M4877" i="4"/>
  <c r="L4879" i="4" l="1"/>
  <c r="M4878" i="4"/>
  <c r="L4880" i="4" l="1"/>
  <c r="M4879" i="4"/>
  <c r="L4881" i="4" l="1"/>
  <c r="M4880" i="4"/>
  <c r="L4882" i="4" l="1"/>
  <c r="M4881" i="4"/>
  <c r="L4883" i="4" l="1"/>
  <c r="M4882" i="4"/>
  <c r="L4884" i="4" l="1"/>
  <c r="M4883" i="4"/>
  <c r="M4884" i="4" l="1"/>
  <c r="L4885" i="4"/>
  <c r="L4886" i="4" l="1"/>
  <c r="M4885" i="4"/>
  <c r="L4887" i="4" l="1"/>
  <c r="M4886" i="4"/>
  <c r="L4888" i="4" l="1"/>
  <c r="M4887" i="4"/>
  <c r="L4889" i="4" l="1"/>
  <c r="M4888" i="4"/>
  <c r="L4890" i="4" l="1"/>
  <c r="M4889" i="4"/>
  <c r="L4891" i="4" l="1"/>
  <c r="M4890" i="4"/>
  <c r="L4892" i="4" l="1"/>
  <c r="M4891" i="4"/>
  <c r="L4893" i="4" l="1"/>
  <c r="M4892" i="4"/>
  <c r="M4893" i="4" l="1"/>
  <c r="L4894" i="4"/>
  <c r="L4895" i="4" l="1"/>
  <c r="M4894" i="4"/>
  <c r="L4896" i="4" l="1"/>
  <c r="M4895" i="4"/>
  <c r="L4897" i="4" l="1"/>
  <c r="M4896" i="4"/>
  <c r="L4898" i="4" l="1"/>
  <c r="M4897" i="4"/>
  <c r="L4899" i="4" l="1"/>
  <c r="M4898" i="4"/>
  <c r="L4900" i="4" l="1"/>
  <c r="M4899" i="4"/>
  <c r="L4901" i="4" l="1"/>
  <c r="M4900" i="4"/>
  <c r="L4902" i="4" l="1"/>
  <c r="M4901" i="4"/>
  <c r="L4903" i="4" l="1"/>
  <c r="M4902" i="4"/>
  <c r="L4904" i="4" l="1"/>
  <c r="M4903" i="4"/>
  <c r="L4905" i="4" l="1"/>
  <c r="M4904" i="4"/>
  <c r="L4906" i="4" l="1"/>
  <c r="M4905" i="4"/>
  <c r="L4907" i="4" l="1"/>
  <c r="M4906" i="4"/>
  <c r="L4908" i="4" l="1"/>
  <c r="M4907" i="4"/>
  <c r="L4909" i="4" l="1"/>
  <c r="M4908" i="4"/>
  <c r="L4910" i="4" l="1"/>
  <c r="M4909" i="4"/>
  <c r="L4911" i="4" l="1"/>
  <c r="M4910" i="4"/>
  <c r="L4912" i="4" l="1"/>
  <c r="M4911" i="4"/>
  <c r="M4912" i="4" l="1"/>
  <c r="L4913" i="4"/>
  <c r="L4914" i="4" l="1"/>
  <c r="M4913" i="4"/>
  <c r="L4915" i="4" l="1"/>
  <c r="M4914" i="4"/>
  <c r="L4916" i="4" l="1"/>
  <c r="M4915" i="4"/>
  <c r="L4917" i="4" l="1"/>
  <c r="M4916" i="4"/>
  <c r="L4918" i="4" l="1"/>
  <c r="M4917" i="4"/>
  <c r="L4919" i="4" l="1"/>
  <c r="M4918" i="4"/>
  <c r="L4920" i="4" l="1"/>
  <c r="M4919" i="4"/>
  <c r="L4921" i="4" l="1"/>
  <c r="M4920" i="4"/>
  <c r="L4922" i="4" l="1"/>
  <c r="M4921" i="4"/>
  <c r="L4923" i="4" l="1"/>
  <c r="M4922" i="4"/>
  <c r="L4924" i="4" l="1"/>
  <c r="M4923" i="4"/>
  <c r="L4925" i="4" l="1"/>
  <c r="M4924" i="4"/>
  <c r="L4926" i="4" l="1"/>
  <c r="M4925" i="4"/>
  <c r="L4927" i="4" l="1"/>
  <c r="M4926" i="4"/>
  <c r="L4928" i="4" l="1"/>
  <c r="M4927" i="4"/>
  <c r="L4929" i="4" l="1"/>
  <c r="M4928" i="4"/>
  <c r="L4930" i="4" l="1"/>
  <c r="M4929" i="4"/>
  <c r="L4931" i="4" l="1"/>
  <c r="M4930" i="4"/>
  <c r="L4932" i="4" l="1"/>
  <c r="M4931" i="4"/>
  <c r="L4933" i="4" l="1"/>
  <c r="M4932" i="4"/>
  <c r="L4934" i="4" l="1"/>
  <c r="M4933" i="4"/>
  <c r="L4935" i="4" l="1"/>
  <c r="M4934" i="4"/>
  <c r="L4936" i="4" l="1"/>
  <c r="M4935" i="4"/>
  <c r="L4937" i="4" l="1"/>
  <c r="M4936" i="4"/>
  <c r="L4938" i="4" l="1"/>
  <c r="M4937" i="4"/>
  <c r="L4939" i="4" l="1"/>
  <c r="M4938" i="4"/>
  <c r="L4940" i="4" l="1"/>
  <c r="M4939" i="4"/>
  <c r="L4941" i="4" l="1"/>
  <c r="M4940" i="4"/>
  <c r="L4942" i="4" l="1"/>
  <c r="M4941" i="4"/>
  <c r="L4943" i="4" l="1"/>
  <c r="M4942" i="4"/>
  <c r="L4944" i="4" l="1"/>
  <c r="M4943" i="4"/>
  <c r="L4945" i="4" l="1"/>
  <c r="M4944" i="4"/>
  <c r="L4946" i="4" l="1"/>
  <c r="M4945" i="4"/>
  <c r="L4947" i="4" l="1"/>
  <c r="M4946" i="4"/>
  <c r="L4948" i="4" l="1"/>
  <c r="M4947" i="4"/>
  <c r="L4949" i="4" l="1"/>
  <c r="M4948" i="4"/>
  <c r="L4950" i="4" l="1"/>
  <c r="M4949" i="4"/>
  <c r="L4951" i="4" l="1"/>
  <c r="M4950" i="4"/>
  <c r="L4952" i="4" l="1"/>
  <c r="M4951" i="4"/>
  <c r="L4953" i="4" l="1"/>
  <c r="M4952" i="4"/>
  <c r="L4954" i="4" l="1"/>
  <c r="M4953" i="4"/>
  <c r="L4955" i="4" l="1"/>
  <c r="M4954" i="4"/>
  <c r="L4956" i="4" l="1"/>
  <c r="M4955" i="4"/>
  <c r="L4957" i="4" l="1"/>
  <c r="M4956" i="4"/>
  <c r="L4958" i="4" l="1"/>
  <c r="M4957" i="4"/>
  <c r="L4959" i="4" l="1"/>
  <c r="M4958" i="4"/>
  <c r="L4960" i="4" l="1"/>
  <c r="M4959" i="4"/>
  <c r="L4961" i="4" l="1"/>
  <c r="M4960" i="4"/>
  <c r="L4962" i="4" l="1"/>
  <c r="M4961" i="4"/>
  <c r="L4963" i="4" l="1"/>
  <c r="M4962" i="4"/>
  <c r="L4964" i="4" l="1"/>
  <c r="M4963" i="4"/>
  <c r="L4965" i="4" l="1"/>
  <c r="M4964" i="4"/>
  <c r="L4966" i="4" l="1"/>
  <c r="M4965" i="4"/>
  <c r="L4967" i="4" l="1"/>
  <c r="M4966" i="4"/>
  <c r="L4968" i="4" l="1"/>
  <c r="M4967" i="4"/>
  <c r="L4969" i="4" l="1"/>
  <c r="M4968" i="4"/>
  <c r="L4970" i="4" l="1"/>
  <c r="M4969" i="4"/>
  <c r="L4971" i="4" l="1"/>
  <c r="M4970" i="4"/>
  <c r="L4972" i="4" l="1"/>
  <c r="M4971" i="4"/>
  <c r="L4973" i="4" l="1"/>
  <c r="M4972" i="4"/>
  <c r="L4974" i="4" l="1"/>
  <c r="M4973" i="4"/>
  <c r="M4974" i="4" l="1"/>
  <c r="L4975" i="4"/>
  <c r="L4976" i="4" l="1"/>
  <c r="M4975" i="4"/>
  <c r="L4977" i="4" l="1"/>
  <c r="M4976" i="4"/>
  <c r="L4978" i="4" l="1"/>
  <c r="M4977" i="4"/>
  <c r="L4979" i="4" l="1"/>
  <c r="M4978" i="4"/>
  <c r="L4980" i="4" l="1"/>
  <c r="M4979" i="4"/>
  <c r="L4981" i="4" l="1"/>
  <c r="M4980" i="4"/>
  <c r="L4982" i="4" l="1"/>
  <c r="M4981" i="4"/>
  <c r="L4983" i="4" l="1"/>
  <c r="M4982" i="4"/>
  <c r="L4984" i="4" l="1"/>
  <c r="M4983" i="4"/>
  <c r="L4985" i="4" l="1"/>
  <c r="M4984" i="4"/>
  <c r="M4985" i="4" l="1"/>
  <c r="L4986" i="4"/>
  <c r="L4987" i="4" l="1"/>
  <c r="M4986" i="4"/>
  <c r="L4988" i="4" l="1"/>
  <c r="M4987" i="4"/>
  <c r="L4989" i="4" l="1"/>
  <c r="M4988" i="4"/>
  <c r="L4990" i="4" l="1"/>
  <c r="M4989" i="4"/>
  <c r="M4990" i="4" l="1"/>
  <c r="L4991" i="4"/>
  <c r="L4992" i="4" l="1"/>
  <c r="M4991" i="4"/>
  <c r="L4993" i="4" l="1"/>
  <c r="M4992" i="4"/>
  <c r="L4994" i="4" l="1"/>
  <c r="M4993" i="4"/>
  <c r="L4995" i="4" l="1"/>
  <c r="M4994" i="4"/>
  <c r="L4996" i="4" l="1"/>
  <c r="M4995" i="4"/>
  <c r="L4997" i="4" l="1"/>
  <c r="M4996" i="4"/>
  <c r="L4998" i="4" l="1"/>
  <c r="M4997" i="4"/>
  <c r="L4999" i="4" l="1"/>
  <c r="M4998" i="4"/>
  <c r="L5000" i="4" l="1"/>
  <c r="M4999" i="4"/>
  <c r="L5001" i="4" l="1"/>
  <c r="M5000" i="4"/>
  <c r="M5001" i="4" l="1"/>
  <c r="L5002" i="4"/>
  <c r="L5003" i="4" l="1"/>
  <c r="M5002" i="4"/>
  <c r="L5004" i="4" l="1"/>
  <c r="M5003" i="4"/>
  <c r="L5005" i="4" l="1"/>
  <c r="M5004" i="4"/>
  <c r="L5006" i="4" l="1"/>
  <c r="M5005" i="4"/>
  <c r="L5007" i="4" l="1"/>
  <c r="M5006" i="4"/>
  <c r="L5008" i="4" l="1"/>
  <c r="M5007" i="4"/>
  <c r="L5009" i="4" l="1"/>
  <c r="M5008" i="4"/>
  <c r="L5010" i="4" l="1"/>
  <c r="M5009" i="4"/>
  <c r="L5011" i="4" l="1"/>
  <c r="M5010" i="4"/>
  <c r="L5012" i="4" l="1"/>
  <c r="M5011" i="4"/>
  <c r="L5013" i="4" l="1"/>
  <c r="M5012" i="4"/>
  <c r="L5014" i="4" l="1"/>
  <c r="M5013" i="4"/>
  <c r="L5015" i="4" l="1"/>
  <c r="M5014" i="4"/>
  <c r="L5016" i="4" l="1"/>
  <c r="M5015" i="4"/>
  <c r="L5017" i="4" l="1"/>
  <c r="M5016" i="4"/>
  <c r="L5018" i="4" l="1"/>
  <c r="M5017" i="4"/>
  <c r="L5019" i="4" l="1"/>
  <c r="M5018" i="4"/>
  <c r="L5020" i="4" l="1"/>
  <c r="M5019" i="4"/>
  <c r="L5021" i="4" l="1"/>
  <c r="M5020" i="4"/>
  <c r="L5022" i="4" l="1"/>
  <c r="M5021" i="4"/>
  <c r="L5023" i="4" l="1"/>
  <c r="M5022" i="4"/>
  <c r="L5024" i="4" l="1"/>
  <c r="M5023" i="4"/>
  <c r="L5025" i="4" l="1"/>
  <c r="M5024" i="4"/>
  <c r="L5026" i="4" l="1"/>
  <c r="M5025" i="4"/>
  <c r="L5027" i="4" l="1"/>
  <c r="M5026" i="4"/>
  <c r="L5028" i="4" l="1"/>
  <c r="M5027" i="4"/>
  <c r="L5029" i="4" l="1"/>
  <c r="M5028" i="4"/>
  <c r="L5030" i="4" l="1"/>
  <c r="M5029" i="4"/>
  <c r="L5031" i="4" l="1"/>
  <c r="M5030" i="4"/>
  <c r="L5032" i="4" l="1"/>
  <c r="M5031" i="4"/>
  <c r="L5033" i="4" l="1"/>
  <c r="M5032" i="4"/>
  <c r="L5034" i="4" l="1"/>
  <c r="M5033" i="4"/>
  <c r="L5035" i="4" l="1"/>
  <c r="M5034" i="4"/>
  <c r="L5036" i="4" l="1"/>
  <c r="M5035" i="4"/>
  <c r="L5037" i="4" l="1"/>
  <c r="M5036" i="4"/>
  <c r="L5038" i="4" l="1"/>
  <c r="M5037" i="4"/>
  <c r="L5039" i="4" l="1"/>
  <c r="M5038" i="4"/>
  <c r="L5040" i="4" l="1"/>
  <c r="M5039" i="4"/>
  <c r="L5041" i="4" l="1"/>
  <c r="M5040" i="4"/>
  <c r="L5042" i="4" l="1"/>
  <c r="M5041" i="4"/>
  <c r="L5043" i="4" l="1"/>
  <c r="M5042" i="4"/>
  <c r="L5044" i="4" l="1"/>
  <c r="M5043" i="4"/>
  <c r="L5045" i="4" l="1"/>
  <c r="M5044" i="4"/>
  <c r="L5046" i="4" l="1"/>
  <c r="M5045" i="4"/>
  <c r="L5047" i="4" l="1"/>
  <c r="M5046" i="4"/>
  <c r="L5048" i="4" l="1"/>
  <c r="M5047" i="4"/>
  <c r="L5049" i="4" l="1"/>
  <c r="M5048" i="4"/>
  <c r="M5049" i="4" l="1"/>
  <c r="L5050" i="4"/>
  <c r="L5051" i="4" l="1"/>
  <c r="M5050" i="4"/>
  <c r="L5052" i="4" l="1"/>
  <c r="M5051" i="4"/>
  <c r="L5053" i="4" l="1"/>
  <c r="M5052" i="4"/>
  <c r="L5054" i="4" l="1"/>
  <c r="M5053" i="4"/>
  <c r="L5055" i="4" l="1"/>
  <c r="M5054" i="4"/>
  <c r="L5056" i="4" l="1"/>
  <c r="M5055" i="4"/>
  <c r="L5057" i="4" l="1"/>
  <c r="M5056" i="4"/>
  <c r="L5058" i="4" l="1"/>
  <c r="M5057" i="4"/>
  <c r="M5058" i="4" l="1"/>
  <c r="L5059" i="4"/>
  <c r="L5060" i="4" l="1"/>
  <c r="M5059" i="4"/>
  <c r="M5060" i="4" l="1"/>
  <c r="L5061" i="4"/>
  <c r="L5062" i="4" l="1"/>
  <c r="M5061" i="4"/>
  <c r="L5063" i="4" l="1"/>
  <c r="M5062" i="4"/>
  <c r="L5064" i="4" l="1"/>
  <c r="M5063" i="4"/>
  <c r="L5065" i="4" l="1"/>
  <c r="M5064" i="4"/>
  <c r="L5066" i="4" l="1"/>
  <c r="M5065" i="4"/>
  <c r="L5067" i="4" l="1"/>
  <c r="M5066" i="4"/>
  <c r="L5068" i="4" l="1"/>
  <c r="M5067" i="4"/>
  <c r="M5068" i="4" l="1"/>
  <c r="L5069" i="4"/>
  <c r="L5070" i="4" l="1"/>
  <c r="M5069" i="4"/>
  <c r="L5071" i="4" l="1"/>
  <c r="M5070" i="4"/>
  <c r="M5071" i="4" l="1"/>
  <c r="L5072" i="4"/>
  <c r="L5073" i="4" l="1"/>
  <c r="M5072" i="4"/>
  <c r="L5074" i="4" l="1"/>
  <c r="M5073" i="4"/>
  <c r="L5075" i="4" l="1"/>
  <c r="M5074" i="4"/>
  <c r="L5076" i="4" l="1"/>
  <c r="M5075" i="4"/>
  <c r="L5077" i="4" l="1"/>
  <c r="M5076" i="4"/>
  <c r="L5078" i="4" l="1"/>
  <c r="M5077" i="4"/>
  <c r="L5079" i="4" l="1"/>
  <c r="M5078" i="4"/>
  <c r="L5080" i="4" l="1"/>
  <c r="M5079" i="4"/>
  <c r="L5081" i="4" l="1"/>
  <c r="M5080" i="4"/>
  <c r="L5082" i="4" l="1"/>
  <c r="M5081" i="4"/>
  <c r="L5083" i="4" l="1"/>
  <c r="M5082" i="4"/>
  <c r="L5084" i="4" l="1"/>
  <c r="M5083" i="4"/>
  <c r="L5085" i="4" l="1"/>
  <c r="M5084" i="4"/>
  <c r="L5086" i="4" l="1"/>
  <c r="M5085" i="4"/>
  <c r="L5087" i="4" l="1"/>
  <c r="M5086" i="4"/>
  <c r="L5088" i="4" l="1"/>
  <c r="M5087" i="4"/>
  <c r="L5089" i="4" l="1"/>
  <c r="M5088" i="4"/>
  <c r="L5090" i="4" l="1"/>
  <c r="M5089" i="4"/>
  <c r="L5091" i="4" l="1"/>
  <c r="M5090" i="4"/>
  <c r="L5092" i="4" l="1"/>
  <c r="M5091" i="4"/>
  <c r="M5092" i="4" l="1"/>
  <c r="L5093" i="4"/>
  <c r="L5094" i="4" l="1"/>
  <c r="M5093" i="4"/>
  <c r="L5095" i="4" l="1"/>
  <c r="M5094" i="4"/>
  <c r="L5096" i="4" l="1"/>
  <c r="M5095" i="4"/>
  <c r="L5097" i="4" l="1"/>
  <c r="M5096" i="4"/>
  <c r="M5097" i="4" l="1"/>
  <c r="L5098" i="4"/>
  <c r="M5098" i="4" l="1"/>
  <c r="L5099" i="4"/>
  <c r="L5100" i="4" l="1"/>
  <c r="M5099" i="4"/>
  <c r="L5101" i="4" l="1"/>
  <c r="M5100" i="4"/>
  <c r="M5101" i="4" l="1"/>
  <c r="L5102" i="4"/>
  <c r="M5102" i="4" l="1"/>
  <c r="L5103" i="4"/>
  <c r="L5104" i="4" l="1"/>
  <c r="M5103" i="4"/>
  <c r="L5105" i="4" l="1"/>
  <c r="M5104" i="4"/>
  <c r="L5106" i="4" l="1"/>
  <c r="M5105" i="4"/>
  <c r="L5107" i="4" l="1"/>
  <c r="M5106" i="4"/>
  <c r="L5108" i="4" l="1"/>
  <c r="M5107" i="4"/>
  <c r="L5109" i="4" l="1"/>
  <c r="M5108" i="4"/>
  <c r="L5110" i="4" l="1"/>
  <c r="M5109" i="4"/>
  <c r="L5111" i="4" l="1"/>
  <c r="M5110" i="4"/>
  <c r="L5112" i="4" l="1"/>
  <c r="M5111" i="4"/>
  <c r="L5113" i="4" l="1"/>
  <c r="M5112" i="4"/>
  <c r="L5114" i="4" l="1"/>
  <c r="M5113" i="4"/>
  <c r="L5115" i="4" l="1"/>
  <c r="M5114" i="4"/>
  <c r="L5116" i="4" l="1"/>
  <c r="M5115" i="4"/>
  <c r="L5117" i="4" l="1"/>
  <c r="M5116" i="4"/>
  <c r="L5118" i="4" l="1"/>
  <c r="M5117" i="4"/>
  <c r="L5119" i="4" l="1"/>
  <c r="M5118" i="4"/>
  <c r="L5120" i="4" l="1"/>
  <c r="M5119" i="4"/>
  <c r="L5121" i="4" l="1"/>
  <c r="M5120" i="4"/>
  <c r="L5122" i="4" l="1"/>
  <c r="M5121" i="4"/>
  <c r="L5123" i="4" l="1"/>
  <c r="M5122" i="4"/>
  <c r="L5124" i="4" l="1"/>
  <c r="M5123" i="4"/>
  <c r="L5125" i="4" l="1"/>
  <c r="M5124" i="4"/>
  <c r="L5126" i="4" l="1"/>
  <c r="M5125" i="4"/>
  <c r="L5127" i="4" l="1"/>
  <c r="M5126" i="4"/>
  <c r="L5128" i="4" l="1"/>
  <c r="M5127" i="4"/>
  <c r="L5129" i="4" l="1"/>
  <c r="M5128" i="4"/>
  <c r="L5130" i="4" l="1"/>
  <c r="M5129" i="4"/>
  <c r="L5131" i="4" l="1"/>
  <c r="M5130" i="4"/>
  <c r="L5132" i="4" l="1"/>
  <c r="M5131" i="4"/>
  <c r="L5133" i="4" l="1"/>
  <c r="M5132" i="4"/>
  <c r="L5134" i="4" l="1"/>
  <c r="M5133" i="4"/>
  <c r="M5134" i="4" l="1"/>
  <c r="L5135" i="4"/>
  <c r="L5136" i="4" l="1"/>
  <c r="M5135" i="4"/>
  <c r="L5137" i="4" l="1"/>
  <c r="M5136" i="4"/>
  <c r="L5138" i="4" l="1"/>
  <c r="M5137" i="4"/>
  <c r="L5139" i="4" l="1"/>
  <c r="M5138" i="4"/>
  <c r="L5140" i="4" l="1"/>
  <c r="M5139" i="4"/>
  <c r="L5141" i="4" l="1"/>
  <c r="M5140" i="4"/>
  <c r="L5142" i="4" l="1"/>
  <c r="M5141" i="4"/>
  <c r="L5143" i="4" l="1"/>
  <c r="M5142" i="4"/>
  <c r="L5144" i="4" l="1"/>
  <c r="M5143" i="4"/>
  <c r="L5145" i="4" l="1"/>
  <c r="M5144" i="4"/>
  <c r="L5146" i="4" l="1"/>
  <c r="M5145" i="4"/>
  <c r="M5146" i="4" l="1"/>
  <c r="L5147" i="4"/>
  <c r="L5148" i="4" l="1"/>
  <c r="M5147" i="4"/>
  <c r="L5149" i="4" l="1"/>
  <c r="M5148" i="4"/>
  <c r="M5149" i="4" l="1"/>
  <c r="L5150" i="4"/>
  <c r="L5151" i="4" l="1"/>
  <c r="M5150" i="4"/>
  <c r="L5152" i="4" l="1"/>
  <c r="M5151" i="4"/>
  <c r="L5153" i="4" l="1"/>
  <c r="M5152" i="4"/>
  <c r="L5154" i="4" l="1"/>
  <c r="M5153" i="4"/>
  <c r="L5155" i="4" l="1"/>
  <c r="M5154" i="4"/>
  <c r="L5156" i="4" l="1"/>
  <c r="M5155" i="4"/>
  <c r="L5157" i="4" l="1"/>
  <c r="M5156" i="4"/>
  <c r="L5158" i="4" l="1"/>
  <c r="M5157" i="4"/>
  <c r="L5159" i="4" l="1"/>
  <c r="M5158" i="4"/>
  <c r="L5160" i="4" l="1"/>
  <c r="M5159" i="4"/>
  <c r="M5160" i="4" l="1"/>
  <c r="L5161" i="4"/>
  <c r="L5162" i="4" l="1"/>
  <c r="M5161" i="4"/>
  <c r="L5163" i="4" l="1"/>
  <c r="M5162" i="4"/>
  <c r="L5164" i="4" l="1"/>
  <c r="M5163" i="4"/>
  <c r="L5165" i="4" l="1"/>
  <c r="M5164" i="4"/>
  <c r="L5166" i="4" l="1"/>
  <c r="M5165" i="4"/>
  <c r="L5167" i="4" l="1"/>
  <c r="M5166" i="4"/>
  <c r="L5168" i="4" l="1"/>
  <c r="M5167" i="4"/>
  <c r="L5169" i="4" l="1"/>
  <c r="M5168" i="4"/>
  <c r="L5170" i="4" l="1"/>
  <c r="M5169" i="4"/>
  <c r="L5171" i="4" l="1"/>
  <c r="M5170" i="4"/>
  <c r="L5172" i="4" l="1"/>
  <c r="M5171" i="4"/>
  <c r="L5173" i="4" l="1"/>
  <c r="M5172" i="4"/>
  <c r="L5174" i="4" l="1"/>
  <c r="M5173" i="4"/>
  <c r="L5175" i="4" l="1"/>
  <c r="M5174" i="4"/>
  <c r="L5176" i="4" l="1"/>
  <c r="M5175" i="4"/>
  <c r="L5177" i="4" l="1"/>
  <c r="M5176" i="4"/>
  <c r="L5178" i="4" l="1"/>
  <c r="M5177" i="4"/>
  <c r="L5179" i="4" l="1"/>
  <c r="M5178" i="4"/>
  <c r="L5180" i="4" l="1"/>
  <c r="M5179" i="4"/>
  <c r="M5180" i="4" l="1"/>
  <c r="L5181" i="4"/>
  <c r="L5182" i="4" l="1"/>
  <c r="M5181" i="4"/>
  <c r="L5183" i="4" l="1"/>
  <c r="M5182" i="4"/>
  <c r="M5183" i="4" l="1"/>
  <c r="L5184" i="4"/>
  <c r="L5185" i="4" l="1"/>
  <c r="M5184" i="4"/>
  <c r="L5186" i="4" l="1"/>
  <c r="M5185" i="4"/>
  <c r="L5187" i="4" l="1"/>
  <c r="M5186" i="4"/>
  <c r="L5188" i="4" l="1"/>
  <c r="M5187" i="4"/>
  <c r="L5189" i="4" l="1"/>
  <c r="M5188" i="4"/>
  <c r="L5190" i="4" l="1"/>
  <c r="M5189" i="4"/>
  <c r="L5191" i="4" l="1"/>
  <c r="M5190" i="4"/>
  <c r="L5192" i="4" l="1"/>
  <c r="M5191" i="4"/>
  <c r="L5193" i="4" l="1"/>
  <c r="M5192" i="4"/>
  <c r="L5194" i="4" l="1"/>
  <c r="M5193" i="4"/>
  <c r="L5195" i="4" l="1"/>
  <c r="M5194" i="4"/>
  <c r="M5195" i="4" l="1"/>
  <c r="L5196" i="4"/>
  <c r="L5197" i="4" l="1"/>
  <c r="M5196" i="4"/>
  <c r="L5198" i="4" l="1"/>
  <c r="M5197" i="4"/>
  <c r="L5199" i="4" l="1"/>
  <c r="M5198" i="4"/>
  <c r="L5200" i="4" l="1"/>
  <c r="M5199" i="4"/>
  <c r="L5201" i="4" l="1"/>
  <c r="M5200" i="4"/>
  <c r="L5202" i="4" l="1"/>
  <c r="M5201" i="4"/>
  <c r="L5203" i="4" l="1"/>
  <c r="M5202" i="4"/>
  <c r="M5203" i="4" l="1"/>
  <c r="L5204" i="4"/>
  <c r="L5205" i="4" l="1"/>
  <c r="M5204" i="4"/>
  <c r="L5206" i="4" l="1"/>
  <c r="M5205" i="4"/>
  <c r="L5207" i="4" l="1"/>
  <c r="M5206" i="4"/>
  <c r="L5208" i="4" l="1"/>
  <c r="M5207" i="4"/>
  <c r="L5209" i="4" l="1"/>
  <c r="M5208" i="4"/>
  <c r="L5210" i="4" l="1"/>
  <c r="M5209" i="4"/>
  <c r="L5211" i="4" l="1"/>
  <c r="M5210" i="4"/>
  <c r="L5212" i="4" l="1"/>
  <c r="M5211" i="4"/>
  <c r="L5213" i="4" l="1"/>
  <c r="M5212" i="4"/>
  <c r="L5214" i="4" l="1"/>
  <c r="M5213" i="4"/>
  <c r="L5215" i="4" l="1"/>
  <c r="M5214" i="4"/>
  <c r="L5216" i="4" l="1"/>
  <c r="M5215" i="4"/>
  <c r="L5217" i="4" l="1"/>
  <c r="M5216" i="4"/>
  <c r="L5218" i="4" l="1"/>
  <c r="M5217" i="4"/>
  <c r="L5219" i="4" l="1"/>
  <c r="M5218" i="4"/>
  <c r="L5220" i="4" l="1"/>
  <c r="M5219" i="4"/>
  <c r="L5221" i="4" l="1"/>
  <c r="M5220" i="4"/>
  <c r="L5222" i="4" l="1"/>
  <c r="M5221" i="4"/>
  <c r="L5223" i="4" l="1"/>
  <c r="M5222" i="4"/>
  <c r="L5224" i="4" l="1"/>
  <c r="M5223" i="4"/>
  <c r="L5225" i="4" l="1"/>
  <c r="M5224" i="4"/>
  <c r="L5226" i="4" l="1"/>
  <c r="M5225" i="4"/>
  <c r="L5227" i="4" l="1"/>
  <c r="M5226" i="4"/>
  <c r="L5228" i="4" l="1"/>
  <c r="M5227" i="4"/>
  <c r="L5229" i="4" l="1"/>
  <c r="M5228" i="4"/>
  <c r="L5230" i="4" l="1"/>
  <c r="M5229" i="4"/>
  <c r="L5231" i="4" l="1"/>
  <c r="M5230" i="4"/>
  <c r="L5232" i="4" l="1"/>
  <c r="M5231" i="4"/>
  <c r="M5232" i="4" l="1"/>
  <c r="L5233" i="4"/>
  <c r="L5234" i="4" l="1"/>
  <c r="M5233" i="4"/>
  <c r="L5235" i="4" l="1"/>
  <c r="M5234" i="4"/>
  <c r="L5236" i="4" l="1"/>
  <c r="M5235" i="4"/>
  <c r="L5237" i="4" l="1"/>
  <c r="M5236" i="4"/>
  <c r="L5238" i="4" l="1"/>
  <c r="M5237" i="4"/>
  <c r="L5239" i="4" l="1"/>
  <c r="M5238" i="4"/>
  <c r="L5240" i="4" l="1"/>
  <c r="M5239" i="4"/>
  <c r="L5241" i="4" l="1"/>
  <c r="M5240" i="4"/>
  <c r="L5242" i="4" l="1"/>
  <c r="M5241" i="4"/>
  <c r="L5243" i="4" l="1"/>
  <c r="M5242" i="4"/>
  <c r="M5243" i="4" l="1"/>
  <c r="L5244" i="4"/>
  <c r="L5245" i="4" l="1"/>
  <c r="M5244" i="4"/>
  <c r="L5246" i="4" l="1"/>
  <c r="M5245" i="4"/>
  <c r="M5246" i="4" l="1"/>
  <c r="L5247" i="4"/>
  <c r="L5248" i="4" l="1"/>
  <c r="M5247" i="4"/>
  <c r="L5249" i="4" l="1"/>
  <c r="M5248" i="4"/>
  <c r="L5250" i="4" l="1"/>
  <c r="M5249" i="4"/>
  <c r="L5251" i="4" l="1"/>
  <c r="M5250" i="4"/>
  <c r="L5252" i="4" l="1"/>
  <c r="M5251" i="4"/>
  <c r="L5253" i="4" l="1"/>
  <c r="M5252" i="4"/>
  <c r="L5254" i="4" l="1"/>
  <c r="M5253" i="4"/>
  <c r="L5255" i="4" l="1"/>
  <c r="M5254" i="4"/>
  <c r="L5256" i="4" l="1"/>
  <c r="M5255" i="4"/>
  <c r="L5257" i="4" l="1"/>
  <c r="M5256" i="4"/>
  <c r="L5258" i="4" l="1"/>
  <c r="M5257" i="4"/>
  <c r="L5259" i="4" l="1"/>
  <c r="M5258" i="4"/>
  <c r="L5260" i="4" l="1"/>
  <c r="M5259" i="4"/>
  <c r="L5261" i="4" l="1"/>
  <c r="M5260" i="4"/>
  <c r="L5262" i="4" l="1"/>
  <c r="M5261" i="4"/>
  <c r="L5263" i="4" l="1"/>
  <c r="M5262" i="4"/>
  <c r="L5264" i="4" l="1"/>
  <c r="M5263" i="4"/>
  <c r="L5265" i="4" l="1"/>
  <c r="M5264" i="4"/>
  <c r="L5266" i="4" l="1"/>
  <c r="M5265" i="4"/>
  <c r="L5267" i="4" l="1"/>
  <c r="M5266" i="4"/>
  <c r="L5268" i="4" l="1"/>
  <c r="M5267" i="4"/>
  <c r="L5269" i="4" l="1"/>
  <c r="M5268" i="4"/>
  <c r="L5270" i="4" l="1"/>
  <c r="M5269" i="4"/>
  <c r="L5271" i="4" l="1"/>
  <c r="M5270" i="4"/>
  <c r="L5272" i="4" l="1"/>
  <c r="M5271" i="4"/>
  <c r="L5273" i="4" l="1"/>
  <c r="M5272" i="4"/>
  <c r="L5274" i="4" l="1"/>
  <c r="M5273" i="4"/>
  <c r="M5274" i="4" l="1"/>
  <c r="L5275" i="4"/>
  <c r="L5276" i="4" l="1"/>
  <c r="M5275" i="4"/>
  <c r="L5277" i="4" l="1"/>
  <c r="M5276" i="4"/>
  <c r="L5278" i="4" l="1"/>
  <c r="M5277" i="4"/>
  <c r="L5279" i="4" l="1"/>
  <c r="M5278" i="4"/>
  <c r="L5280" i="4" l="1"/>
  <c r="M5279" i="4"/>
  <c r="L5281" i="4" l="1"/>
  <c r="M5280" i="4"/>
  <c r="M5281" i="4" l="1"/>
  <c r="L5282" i="4"/>
  <c r="L5283" i="4" l="1"/>
  <c r="M5282" i="4"/>
  <c r="L5284" i="4" l="1"/>
  <c r="M5283" i="4"/>
  <c r="L5285" i="4" l="1"/>
  <c r="M5284" i="4"/>
  <c r="M5285" i="4" l="1"/>
  <c r="L5286" i="4"/>
  <c r="L5287" i="4" l="1"/>
  <c r="M5286" i="4"/>
  <c r="L5288" i="4" l="1"/>
  <c r="M5287" i="4"/>
  <c r="L5289" i="4" l="1"/>
  <c r="M5288" i="4"/>
  <c r="L5290" i="4" l="1"/>
  <c r="M5289" i="4"/>
  <c r="L5291" i="4" l="1"/>
  <c r="M5290" i="4"/>
  <c r="L5292" i="4" l="1"/>
  <c r="M5291" i="4"/>
  <c r="L5293" i="4" l="1"/>
  <c r="M5292" i="4"/>
  <c r="M5293" i="4" l="1"/>
  <c r="L5294" i="4"/>
  <c r="L5295" i="4" l="1"/>
  <c r="M5294" i="4"/>
  <c r="L5296" i="4" l="1"/>
  <c r="M5295" i="4"/>
  <c r="L5297" i="4" l="1"/>
  <c r="M5296" i="4"/>
  <c r="L5298" i="4" l="1"/>
  <c r="M5297" i="4"/>
  <c r="L5299" i="4" l="1"/>
  <c r="M5298" i="4"/>
  <c r="L5300" i="4" l="1"/>
  <c r="M5299" i="4"/>
  <c r="M5300" i="4" l="1"/>
  <c r="L5301" i="4"/>
  <c r="L5302" i="4" l="1"/>
  <c r="M5301" i="4"/>
  <c r="L5303" i="4" l="1"/>
  <c r="M5302" i="4"/>
  <c r="L5304" i="4" l="1"/>
  <c r="M5303" i="4"/>
  <c r="L5305" i="4" l="1"/>
  <c r="M5304" i="4"/>
  <c r="M5305" i="4" l="1"/>
  <c r="L5306" i="4"/>
  <c r="L5307" i="4" l="1"/>
  <c r="M5306" i="4"/>
  <c r="L5308" i="4" l="1"/>
  <c r="M5307" i="4"/>
  <c r="L5309" i="4" l="1"/>
  <c r="M5308" i="4"/>
  <c r="L5310" i="4" l="1"/>
  <c r="M5309" i="4"/>
  <c r="L5311" i="4" l="1"/>
  <c r="M5310" i="4"/>
  <c r="L5312" i="4" l="1"/>
  <c r="M5311" i="4"/>
  <c r="L5313" i="4" l="1"/>
  <c r="M5312" i="4"/>
  <c r="L5314" i="4" l="1"/>
  <c r="M5313" i="4"/>
  <c r="L5315" i="4" l="1"/>
  <c r="M5314" i="4"/>
  <c r="L5316" i="4" l="1"/>
  <c r="M5315" i="4"/>
  <c r="L5317" i="4" l="1"/>
  <c r="M5316" i="4"/>
  <c r="L5318" i="4" l="1"/>
  <c r="M5317" i="4"/>
  <c r="L5319" i="4" l="1"/>
  <c r="M5318" i="4"/>
  <c r="L5320" i="4" l="1"/>
  <c r="M5319" i="4"/>
  <c r="L5321" i="4" l="1"/>
  <c r="M5320" i="4"/>
  <c r="L5322" i="4" l="1"/>
  <c r="M5321" i="4"/>
  <c r="L5323" i="4" l="1"/>
  <c r="M5322" i="4"/>
  <c r="L5324" i="4" l="1"/>
  <c r="M5323" i="4"/>
  <c r="L5325" i="4" l="1"/>
  <c r="M5324" i="4"/>
  <c r="L5326" i="4" l="1"/>
  <c r="M5325" i="4"/>
  <c r="L5327" i="4" l="1"/>
  <c r="M5326" i="4"/>
  <c r="L5328" i="4" l="1"/>
  <c r="M5327" i="4"/>
  <c r="L5329" i="4" l="1"/>
  <c r="M5328" i="4"/>
  <c r="L5330" i="4" l="1"/>
  <c r="M5329" i="4"/>
  <c r="L5331" i="4" l="1"/>
  <c r="M5330" i="4"/>
  <c r="L5332" i="4" l="1"/>
  <c r="M5331" i="4"/>
  <c r="L5333" i="4" l="1"/>
  <c r="M5332" i="4"/>
  <c r="M5333" i="4" l="1"/>
  <c r="L5334" i="4"/>
  <c r="M5334" i="4" l="1"/>
  <c r="L5335" i="4"/>
  <c r="L5336" i="4" l="1"/>
  <c r="M5335" i="4"/>
  <c r="L5337" i="4" l="1"/>
  <c r="M5336" i="4"/>
  <c r="L5338" i="4" l="1"/>
  <c r="M5337" i="4"/>
  <c r="L5339" i="4" l="1"/>
  <c r="M5338" i="4"/>
  <c r="M5339" i="4" l="1"/>
  <c r="L5340" i="4"/>
  <c r="M5340" i="4" l="1"/>
  <c r="L5341" i="4"/>
  <c r="L5342" i="4" l="1"/>
  <c r="M5341" i="4"/>
  <c r="L5343" i="4" l="1"/>
  <c r="M5342" i="4"/>
  <c r="L5344" i="4" l="1"/>
  <c r="M5343" i="4"/>
  <c r="L5345" i="4" l="1"/>
  <c r="M5344" i="4"/>
  <c r="M5345" i="4" l="1"/>
  <c r="L5346" i="4"/>
  <c r="L5347" i="4" l="1"/>
  <c r="M5346" i="4"/>
  <c r="L5348" i="4" l="1"/>
  <c r="M5347" i="4"/>
  <c r="L5349" i="4" l="1"/>
  <c r="M5348" i="4"/>
  <c r="L5350" i="4" l="1"/>
  <c r="M5349" i="4"/>
  <c r="L5351" i="4" l="1"/>
  <c r="M5350" i="4"/>
  <c r="L5352" i="4" l="1"/>
  <c r="M5351" i="4"/>
  <c r="L5353" i="4" l="1"/>
  <c r="M5352" i="4"/>
  <c r="L5354" i="4" l="1"/>
  <c r="M5353" i="4"/>
  <c r="L5355" i="4" l="1"/>
  <c r="M5354" i="4"/>
  <c r="L5356" i="4" l="1"/>
  <c r="M5355" i="4"/>
  <c r="L5357" i="4" l="1"/>
  <c r="M5356" i="4"/>
  <c r="L5358" i="4" l="1"/>
  <c r="M5357" i="4"/>
  <c r="L5359" i="4" l="1"/>
  <c r="M5358" i="4"/>
  <c r="L5360" i="4" l="1"/>
  <c r="M5359" i="4"/>
  <c r="L5361" i="4" l="1"/>
  <c r="M5360" i="4"/>
  <c r="L5362" i="4" l="1"/>
  <c r="M5361" i="4"/>
  <c r="L5363" i="4" l="1"/>
  <c r="M5362" i="4"/>
  <c r="L5364" i="4" l="1"/>
  <c r="M5363" i="4"/>
  <c r="L5365" i="4" l="1"/>
  <c r="M5364" i="4"/>
  <c r="L5366" i="4" l="1"/>
  <c r="M5365" i="4"/>
  <c r="L5367" i="4" l="1"/>
  <c r="M5366" i="4"/>
  <c r="L5368" i="4" l="1"/>
  <c r="M5367" i="4"/>
  <c r="L5369" i="4" l="1"/>
  <c r="M5368" i="4"/>
  <c r="L5370" i="4" l="1"/>
  <c r="M5369" i="4"/>
  <c r="L5371" i="4" l="1"/>
  <c r="M5370" i="4"/>
  <c r="L5372" i="4" l="1"/>
  <c r="M5371" i="4"/>
  <c r="L5373" i="4" l="1"/>
  <c r="M5372" i="4"/>
  <c r="L5374" i="4" l="1"/>
  <c r="M5373" i="4"/>
  <c r="L5375" i="4" l="1"/>
  <c r="M5374" i="4"/>
  <c r="M5375" i="4" l="1"/>
  <c r="L5376" i="4"/>
  <c r="M5376" i="4" l="1"/>
  <c r="L5377" i="4"/>
  <c r="L5378" i="4" l="1"/>
  <c r="M5377" i="4"/>
  <c r="L5379" i="4" l="1"/>
  <c r="M5378" i="4"/>
  <c r="L5380" i="4" l="1"/>
  <c r="M5379" i="4"/>
  <c r="L5381" i="4" l="1"/>
  <c r="M5380" i="4"/>
  <c r="L5382" i="4" l="1"/>
  <c r="M5381" i="4"/>
  <c r="L5383" i="4" l="1"/>
  <c r="M5382" i="4"/>
  <c r="L5384" i="4" l="1"/>
  <c r="M5383" i="4"/>
  <c r="M5384" i="4" l="1"/>
  <c r="L5385" i="4"/>
  <c r="L5386" i="4" l="1"/>
  <c r="M5385" i="4"/>
  <c r="L5387" i="4" l="1"/>
  <c r="M5386" i="4"/>
  <c r="L5388" i="4" l="1"/>
  <c r="M5387" i="4"/>
  <c r="L5389" i="4" l="1"/>
  <c r="M5388" i="4"/>
  <c r="L5390" i="4" l="1"/>
  <c r="M5389" i="4"/>
  <c r="L5391" i="4" l="1"/>
  <c r="M5390" i="4"/>
  <c r="L5392" i="4" l="1"/>
  <c r="M5391" i="4"/>
  <c r="L5393" i="4" l="1"/>
  <c r="M5392" i="4"/>
  <c r="L5394" i="4" l="1"/>
  <c r="M5393" i="4"/>
  <c r="L5395" i="4" l="1"/>
  <c r="M5394" i="4"/>
  <c r="L5396" i="4" l="1"/>
  <c r="M5395" i="4"/>
  <c r="L5397" i="4" l="1"/>
  <c r="M5396" i="4"/>
  <c r="L5398" i="4" l="1"/>
  <c r="M5397" i="4"/>
  <c r="L5399" i="4" l="1"/>
  <c r="M5398" i="4"/>
  <c r="L5400" i="4" l="1"/>
  <c r="M5399" i="4"/>
  <c r="L5401" i="4" l="1"/>
  <c r="M5400" i="4"/>
  <c r="L5402" i="4" l="1"/>
  <c r="M5401" i="4"/>
  <c r="M5402" i="4" l="1"/>
  <c r="L5403" i="4"/>
  <c r="L5404" i="4" l="1"/>
  <c r="M5403" i="4"/>
  <c r="L5405" i="4" l="1"/>
  <c r="M5404" i="4"/>
  <c r="L5406" i="4" l="1"/>
  <c r="M5405" i="4"/>
  <c r="L5407" i="4" l="1"/>
  <c r="M5406" i="4"/>
  <c r="L5408" i="4" l="1"/>
  <c r="M5407" i="4"/>
  <c r="L5409" i="4" l="1"/>
  <c r="M5408" i="4"/>
  <c r="L5410" i="4" l="1"/>
  <c r="M5409" i="4"/>
  <c r="L5411" i="4" l="1"/>
  <c r="M5410" i="4"/>
  <c r="L5412" i="4" l="1"/>
  <c r="M5411" i="4"/>
  <c r="L5413" i="4" l="1"/>
  <c r="M5412" i="4"/>
  <c r="L5414" i="4" l="1"/>
  <c r="M5413" i="4"/>
  <c r="L5415" i="4" l="1"/>
  <c r="M5414" i="4"/>
  <c r="L5416" i="4" l="1"/>
  <c r="M5415" i="4"/>
  <c r="L5417" i="4" l="1"/>
  <c r="M5416" i="4"/>
  <c r="L5418" i="4" l="1"/>
  <c r="M5417" i="4"/>
  <c r="L5419" i="4" l="1"/>
  <c r="M5418" i="4"/>
  <c r="L5420" i="4" l="1"/>
  <c r="M5419" i="4"/>
  <c r="L5421" i="4" l="1"/>
  <c r="M5420" i="4"/>
  <c r="L5422" i="4" l="1"/>
  <c r="M5421" i="4"/>
  <c r="L5423" i="4" l="1"/>
  <c r="M5422" i="4"/>
  <c r="L5424" i="4" l="1"/>
  <c r="M5423" i="4"/>
  <c r="L5425" i="4" l="1"/>
  <c r="M5424" i="4"/>
  <c r="L5426" i="4" l="1"/>
  <c r="M5425" i="4"/>
  <c r="L5427" i="4" l="1"/>
  <c r="M5426" i="4"/>
  <c r="L5428" i="4" l="1"/>
  <c r="M5427" i="4"/>
  <c r="L5429" i="4" l="1"/>
  <c r="M5428" i="4"/>
  <c r="L5430" i="4" l="1"/>
  <c r="M5429" i="4"/>
  <c r="L5431" i="4" l="1"/>
  <c r="M5430" i="4"/>
  <c r="M5431" i="4" l="1"/>
  <c r="L5432" i="4"/>
  <c r="L5433" i="4" l="1"/>
  <c r="M5432" i="4"/>
  <c r="L5434" i="4" l="1"/>
  <c r="M5433" i="4"/>
  <c r="L5435" i="4" l="1"/>
  <c r="M5434" i="4"/>
  <c r="L5436" i="4" l="1"/>
  <c r="M5435" i="4"/>
  <c r="L5437" i="4" l="1"/>
  <c r="M5436" i="4"/>
  <c r="L5438" i="4" l="1"/>
  <c r="M5437" i="4"/>
  <c r="L5439" i="4" l="1"/>
  <c r="M5438" i="4"/>
  <c r="L5440" i="4" l="1"/>
  <c r="M5439" i="4"/>
  <c r="L5441" i="4" l="1"/>
  <c r="M5440" i="4"/>
  <c r="L5442" i="4" l="1"/>
  <c r="M5441" i="4"/>
  <c r="L5443" i="4" l="1"/>
  <c r="M5442" i="4"/>
  <c r="L5444" i="4" l="1"/>
  <c r="M5443" i="4"/>
  <c r="L5445" i="4" l="1"/>
  <c r="M5444" i="4"/>
  <c r="L5446" i="4" l="1"/>
  <c r="M5445" i="4"/>
  <c r="M5446" i="4" l="1"/>
  <c r="L5447" i="4"/>
  <c r="L5448" i="4" l="1"/>
  <c r="M5447" i="4"/>
  <c r="L5449" i="4" l="1"/>
  <c r="M5448" i="4"/>
  <c r="L5450" i="4" l="1"/>
  <c r="M5449" i="4"/>
  <c r="L5451" i="4" l="1"/>
  <c r="M5450" i="4"/>
  <c r="L5452" i="4" l="1"/>
  <c r="M5451" i="4"/>
  <c r="L5453" i="4" l="1"/>
  <c r="M5452" i="4"/>
  <c r="L5454" i="4" l="1"/>
  <c r="M5453" i="4"/>
  <c r="L5455" i="4" l="1"/>
  <c r="M5454" i="4"/>
  <c r="L5456" i="4" l="1"/>
  <c r="M5455" i="4"/>
  <c r="L5457" i="4" l="1"/>
  <c r="M5456" i="4"/>
  <c r="M5457" i="4" l="1"/>
  <c r="L5458" i="4"/>
  <c r="L5459" i="4" l="1"/>
  <c r="M5458" i="4"/>
  <c r="L5460" i="4" l="1"/>
  <c r="M5459" i="4"/>
  <c r="L5461" i="4" l="1"/>
  <c r="M5460" i="4"/>
  <c r="L5462" i="4" l="1"/>
  <c r="M5461" i="4"/>
  <c r="L5463" i="4" l="1"/>
  <c r="M5462" i="4"/>
  <c r="L5464" i="4" l="1"/>
  <c r="M5463" i="4"/>
  <c r="L5465" i="4" l="1"/>
  <c r="M5464" i="4"/>
  <c r="L5466" i="4" l="1"/>
  <c r="M5465" i="4"/>
  <c r="L5467" i="4" l="1"/>
  <c r="M5466" i="4"/>
  <c r="L5468" i="4" l="1"/>
  <c r="M5467" i="4"/>
  <c r="L5469" i="4" l="1"/>
  <c r="M5468" i="4"/>
  <c r="L5470" i="4" l="1"/>
  <c r="M5469" i="4"/>
  <c r="L5471" i="4" l="1"/>
  <c r="M5470" i="4"/>
  <c r="M5471" i="4" l="1"/>
  <c r="L5472" i="4"/>
  <c r="L5473" i="4" l="1"/>
  <c r="M5472" i="4"/>
  <c r="L5474" i="4" l="1"/>
  <c r="M5473" i="4"/>
  <c r="L5475" i="4" l="1"/>
  <c r="M5474" i="4"/>
  <c r="L5476" i="4" l="1"/>
  <c r="M5475" i="4"/>
  <c r="L5477" i="4" l="1"/>
  <c r="M5476" i="4"/>
  <c r="L5478" i="4" l="1"/>
  <c r="M5477" i="4"/>
  <c r="M5478" i="4" l="1"/>
  <c r="L5479" i="4"/>
  <c r="L5480" i="4" l="1"/>
  <c r="M5479" i="4"/>
  <c r="L5481" i="4" l="1"/>
  <c r="M5480" i="4"/>
  <c r="L5482" i="4" l="1"/>
  <c r="M5481" i="4"/>
  <c r="L5483" i="4" l="1"/>
  <c r="M5482" i="4"/>
  <c r="L5484" i="4" l="1"/>
  <c r="M5483" i="4"/>
  <c r="L5485" i="4" l="1"/>
  <c r="M5484" i="4"/>
  <c r="L5486" i="4" l="1"/>
  <c r="M5485" i="4"/>
  <c r="L5487" i="4" l="1"/>
  <c r="M5486" i="4"/>
  <c r="L5488" i="4" l="1"/>
  <c r="M5487" i="4"/>
  <c r="L5489" i="4" l="1"/>
  <c r="M5488" i="4"/>
  <c r="L5490" i="4" l="1"/>
  <c r="M5489" i="4"/>
  <c r="L5491" i="4" l="1"/>
  <c r="M5490" i="4"/>
  <c r="L5492" i="4" l="1"/>
  <c r="M5491" i="4"/>
  <c r="L5493" i="4" l="1"/>
  <c r="M5492" i="4"/>
  <c r="M5493" i="4" l="1"/>
  <c r="L5494" i="4"/>
  <c r="L5495" i="4" l="1"/>
  <c r="M5494" i="4"/>
  <c r="L5496" i="4" l="1"/>
  <c r="M5495" i="4"/>
  <c r="L5497" i="4" l="1"/>
  <c r="M5496" i="4"/>
  <c r="L5498" i="4" l="1"/>
  <c r="M5497" i="4"/>
  <c r="L5499" i="4" l="1"/>
  <c r="M5498" i="4"/>
  <c r="L5500" i="4" l="1"/>
  <c r="M5499" i="4"/>
  <c r="L5501" i="4" l="1"/>
  <c r="M5500" i="4"/>
  <c r="L5502" i="4" l="1"/>
  <c r="M5501" i="4"/>
  <c r="L5503" i="4" l="1"/>
  <c r="M5502" i="4"/>
  <c r="M5503" i="4" l="1"/>
  <c r="L5504" i="4"/>
  <c r="M5504" i="4" l="1"/>
  <c r="L5505" i="4"/>
  <c r="L5506" i="4" l="1"/>
  <c r="M5505" i="4"/>
  <c r="L5507" i="4" l="1"/>
  <c r="M5506" i="4"/>
  <c r="L5508" i="4" l="1"/>
  <c r="M5507" i="4"/>
  <c r="L5509" i="4" l="1"/>
  <c r="M5508" i="4"/>
  <c r="L5510" i="4" l="1"/>
  <c r="M5509" i="4"/>
  <c r="L5511" i="4" l="1"/>
  <c r="M5510" i="4"/>
  <c r="L5512" i="4" l="1"/>
  <c r="M5511" i="4"/>
  <c r="L5513" i="4" l="1"/>
  <c r="M5512" i="4"/>
  <c r="L5514" i="4" l="1"/>
  <c r="M5513" i="4"/>
  <c r="L5515" i="4" l="1"/>
  <c r="M5514" i="4"/>
  <c r="L5516" i="4" l="1"/>
  <c r="M5515" i="4"/>
  <c r="L5517" i="4" l="1"/>
  <c r="M5516" i="4"/>
  <c r="L5518" i="4" l="1"/>
  <c r="M5517" i="4"/>
  <c r="L5519" i="4" l="1"/>
  <c r="M5518" i="4"/>
  <c r="M5519" i="4" l="1"/>
  <c r="L5520" i="4"/>
  <c r="L5521" i="4" l="1"/>
  <c r="M5520" i="4"/>
  <c r="L5522" i="4" l="1"/>
  <c r="M5521" i="4"/>
  <c r="L5523" i="4" l="1"/>
  <c r="M5522" i="4"/>
  <c r="M5523" i="4" l="1"/>
  <c r="L5524" i="4"/>
  <c r="L5525" i="4" l="1"/>
  <c r="M5524" i="4"/>
  <c r="L5526" i="4" l="1"/>
  <c r="M5525" i="4"/>
  <c r="L5527" i="4" l="1"/>
  <c r="M5526" i="4"/>
  <c r="L5528" i="4" l="1"/>
  <c r="M5527" i="4"/>
  <c r="L5529" i="4" l="1"/>
  <c r="M5528" i="4"/>
  <c r="L5530" i="4" l="1"/>
  <c r="M5529" i="4"/>
  <c r="L5531" i="4" l="1"/>
  <c r="M5530" i="4"/>
  <c r="M5531" i="4" l="1"/>
  <c r="L5532" i="4"/>
  <c r="L5533" i="4" l="1"/>
  <c r="M5532" i="4"/>
  <c r="L5534" i="4" l="1"/>
  <c r="M5533" i="4"/>
  <c r="L5535" i="4" l="1"/>
  <c r="M5534" i="4"/>
  <c r="L5536" i="4" l="1"/>
  <c r="M5535" i="4"/>
  <c r="L5537" i="4" l="1"/>
  <c r="M5536" i="4"/>
  <c r="L5538" i="4" l="1"/>
  <c r="M5537" i="4"/>
  <c r="L5539" i="4" l="1"/>
  <c r="M5538" i="4"/>
  <c r="L5540" i="4" l="1"/>
  <c r="M5539" i="4"/>
  <c r="L5541" i="4" l="1"/>
  <c r="M5540" i="4"/>
  <c r="L5542" i="4" l="1"/>
  <c r="M5541" i="4"/>
  <c r="L5543" i="4" l="1"/>
  <c r="M5542" i="4"/>
  <c r="L5544" i="4" l="1"/>
  <c r="M5543" i="4"/>
  <c r="L5545" i="4" l="1"/>
  <c r="M5544" i="4"/>
  <c r="L5546" i="4" l="1"/>
  <c r="M5545" i="4"/>
  <c r="M5546" i="4" l="1"/>
  <c r="L5547" i="4"/>
  <c r="L5548" i="4" l="1"/>
  <c r="M5547" i="4"/>
  <c r="L5549" i="4" l="1"/>
  <c r="M5548" i="4"/>
  <c r="L5550" i="4" l="1"/>
  <c r="M5549" i="4"/>
  <c r="L5551" i="4" l="1"/>
  <c r="M5550" i="4"/>
  <c r="L5552" i="4" l="1"/>
  <c r="M5551" i="4"/>
  <c r="L5553" i="4" l="1"/>
  <c r="M5552" i="4"/>
  <c r="M5553" i="4" l="1"/>
  <c r="L5554" i="4"/>
  <c r="L5555" i="4" l="1"/>
  <c r="M5554" i="4"/>
  <c r="L5556" i="4" l="1"/>
  <c r="M5555" i="4"/>
  <c r="L5557" i="4" l="1"/>
  <c r="M5556" i="4"/>
  <c r="L5558" i="4" l="1"/>
  <c r="M5557" i="4"/>
  <c r="L5559" i="4" l="1"/>
  <c r="M5558" i="4"/>
  <c r="L5560" i="4" l="1"/>
  <c r="M5559" i="4"/>
  <c r="L5561" i="4" l="1"/>
  <c r="M5560" i="4"/>
  <c r="L5562" i="4" l="1"/>
  <c r="M5561" i="4"/>
  <c r="L5563" i="4" l="1"/>
  <c r="M5562" i="4"/>
  <c r="L5564" i="4" l="1"/>
  <c r="M5563" i="4"/>
  <c r="L5565" i="4" l="1"/>
  <c r="M5564" i="4"/>
  <c r="L5566" i="4" l="1"/>
  <c r="M5565" i="4"/>
  <c r="L5567" i="4" l="1"/>
  <c r="M5566" i="4"/>
  <c r="L5568" i="4" l="1"/>
  <c r="M5567" i="4"/>
  <c r="L5569" i="4" l="1"/>
  <c r="M5568" i="4"/>
  <c r="L5570" i="4" l="1"/>
  <c r="M5569" i="4"/>
  <c r="L5571" i="4" l="1"/>
  <c r="M5570" i="4"/>
  <c r="L5572" i="4" l="1"/>
  <c r="M5571" i="4"/>
  <c r="M5572" i="4" l="1"/>
  <c r="L5573" i="4"/>
  <c r="M5573" i="4" l="1"/>
  <c r="L5574" i="4"/>
  <c r="L5575" i="4" l="1"/>
  <c r="M5574" i="4"/>
  <c r="L5576" i="4" l="1"/>
  <c r="M5575" i="4"/>
  <c r="L5577" i="4" l="1"/>
  <c r="M5576" i="4"/>
  <c r="L5578" i="4" l="1"/>
  <c r="M5577" i="4"/>
  <c r="L5579" i="4" l="1"/>
  <c r="M5578" i="4"/>
  <c r="L5580" i="4" l="1"/>
  <c r="M5579" i="4"/>
  <c r="L5581" i="4" l="1"/>
  <c r="M5580" i="4"/>
  <c r="L5582" i="4" l="1"/>
  <c r="M5581" i="4"/>
  <c r="L5583" i="4" l="1"/>
  <c r="M5582" i="4"/>
  <c r="L5584" i="4" l="1"/>
  <c r="M5583" i="4"/>
  <c r="L5585" i="4" l="1"/>
  <c r="M5584" i="4"/>
  <c r="M5585" i="4" l="1"/>
  <c r="L5586" i="4"/>
  <c r="L5587" i="4" l="1"/>
  <c r="M5586" i="4"/>
  <c r="L5588" i="4" l="1"/>
  <c r="M5587" i="4"/>
  <c r="M5588" i="4" l="1"/>
  <c r="L5589" i="4"/>
  <c r="L5590" i="4" l="1"/>
  <c r="M5589" i="4"/>
  <c r="L5591" i="4" l="1"/>
  <c r="M5590" i="4"/>
  <c r="L5592" i="4" l="1"/>
  <c r="M5591" i="4"/>
  <c r="L5593" i="4" l="1"/>
  <c r="M5592" i="4"/>
  <c r="L5594" i="4" l="1"/>
  <c r="M5593" i="4"/>
  <c r="L5595" i="4" l="1"/>
  <c r="M5594" i="4"/>
  <c r="L5596" i="4" l="1"/>
  <c r="M5595" i="4"/>
  <c r="L5597" i="4" l="1"/>
  <c r="M5596" i="4"/>
  <c r="M5597" i="4" l="1"/>
  <c r="L5598" i="4"/>
  <c r="L5599" i="4" l="1"/>
  <c r="M5598" i="4"/>
  <c r="M5599" i="4" l="1"/>
  <c r="L5600" i="4"/>
  <c r="L5601" i="4" l="1"/>
  <c r="M5600" i="4"/>
  <c r="L5602" i="4" l="1"/>
  <c r="M5601" i="4"/>
  <c r="M5602" i="4" l="1"/>
  <c r="L5603" i="4"/>
  <c r="L5604" i="4" l="1"/>
  <c r="M5603" i="4"/>
  <c r="M5604" i="4" l="1"/>
  <c r="L5605" i="4"/>
  <c r="L5606" i="4" l="1"/>
  <c r="M5605" i="4"/>
  <c r="M5606" i="4" l="1"/>
  <c r="L5607" i="4"/>
  <c r="L5608" i="4" l="1"/>
  <c r="M5607" i="4"/>
  <c r="M5608" i="4" l="1"/>
  <c r="L5609" i="4"/>
  <c r="M5609" i="4" l="1"/>
  <c r="L5610" i="4"/>
  <c r="M5610" i="4" l="1"/>
  <c r="L5611" i="4"/>
  <c r="M5611" i="4" l="1"/>
  <c r="L5612" i="4"/>
  <c r="M5612" i="4" l="1"/>
  <c r="L5613" i="4"/>
  <c r="L5614" i="4" l="1"/>
  <c r="M5613" i="4"/>
  <c r="M5614" i="4" l="1"/>
  <c r="L5615" i="4"/>
  <c r="L5616" i="4" l="1"/>
  <c r="M5615" i="4"/>
  <c r="M5616" i="4" l="1"/>
  <c r="L5617" i="4"/>
  <c r="L5618" i="4" l="1"/>
  <c r="M5617" i="4"/>
  <c r="L5619" i="4" l="1"/>
  <c r="M5618" i="4"/>
  <c r="M5619" i="4" l="1"/>
  <c r="L5620" i="4"/>
  <c r="M5620" i="4" l="1"/>
  <c r="L5621" i="4"/>
  <c r="M5621" i="4" l="1"/>
  <c r="L5622" i="4"/>
  <c r="L5623" i="4" l="1"/>
  <c r="M5622" i="4"/>
  <c r="L5624" i="4" l="1"/>
  <c r="M5623" i="4"/>
  <c r="M5624" i="4" l="1"/>
  <c r="L5625" i="4"/>
  <c r="M5625" i="4" l="1"/>
  <c r="L5626" i="4"/>
  <c r="L5627" i="4" l="1"/>
  <c r="M5626" i="4"/>
  <c r="L5628" i="4" l="1"/>
  <c r="M5627" i="4"/>
  <c r="L5629" i="4" l="1"/>
  <c r="M5628" i="4"/>
  <c r="L5630" i="4" l="1"/>
  <c r="M5629" i="4"/>
  <c r="L5631" i="4" l="1"/>
  <c r="M5630" i="4"/>
  <c r="L5632" i="4" l="1"/>
  <c r="M5631" i="4"/>
  <c r="M5632" i="4" l="1"/>
  <c r="L5633" i="4"/>
  <c r="M5633" i="4" l="1"/>
  <c r="L5634" i="4"/>
  <c r="L5635" i="4" l="1"/>
  <c r="M5634" i="4"/>
  <c r="M5635" i="4" l="1"/>
  <c r="L5636" i="4"/>
  <c r="L5637" i="4" l="1"/>
  <c r="M5636" i="4"/>
  <c r="L5638" i="4" l="1"/>
  <c r="M5637" i="4"/>
  <c r="L5639" i="4" l="1"/>
  <c r="M5638" i="4"/>
  <c r="L5640" i="4" l="1"/>
  <c r="M5639" i="4"/>
  <c r="L5641" i="4" l="1"/>
  <c r="M5640" i="4"/>
  <c r="L5642" i="4" l="1"/>
  <c r="M5641" i="4"/>
  <c r="L5643" i="4" l="1"/>
  <c r="M5642" i="4"/>
  <c r="L5644" i="4" l="1"/>
  <c r="M5643" i="4"/>
  <c r="L5645" i="4" l="1"/>
  <c r="M5644" i="4"/>
  <c r="L5646" i="4" l="1"/>
  <c r="M5645" i="4"/>
  <c r="L5647" i="4" l="1"/>
  <c r="M5646" i="4"/>
  <c r="L5648" i="4" l="1"/>
  <c r="M5647" i="4"/>
  <c r="M5648" i="4" l="1"/>
  <c r="L5649" i="4"/>
  <c r="L5650" i="4" l="1"/>
  <c r="M5649" i="4"/>
  <c r="L5651" i="4" l="1"/>
  <c r="M5650" i="4"/>
  <c r="L5652" i="4" l="1"/>
  <c r="M5651" i="4"/>
  <c r="M5652" i="4" l="1"/>
  <c r="L5653" i="4"/>
  <c r="L5654" i="4" l="1"/>
  <c r="M5653" i="4"/>
  <c r="M5654" i="4" l="1"/>
  <c r="L5655" i="4"/>
  <c r="L5656" i="4" l="1"/>
  <c r="M5655" i="4"/>
  <c r="L5657" i="4" l="1"/>
  <c r="M5656" i="4"/>
  <c r="L5658" i="4" l="1"/>
  <c r="M5657" i="4"/>
  <c r="L5659" i="4" l="1"/>
  <c r="M5658" i="4"/>
  <c r="L5660" i="4" l="1"/>
  <c r="M5659" i="4"/>
  <c r="L5661" i="4" l="1"/>
  <c r="M5660" i="4"/>
  <c r="L5662" i="4" l="1"/>
  <c r="M5661" i="4"/>
  <c r="L5663" i="4" l="1"/>
  <c r="M5662" i="4"/>
  <c r="M5663" i="4" l="1"/>
  <c r="L5664" i="4"/>
  <c r="L5665" i="4" l="1"/>
  <c r="M5664" i="4"/>
  <c r="L5666" i="4" l="1"/>
  <c r="M5665" i="4"/>
  <c r="M5666" i="4" l="1"/>
  <c r="L5667" i="4"/>
  <c r="M5667" i="4" l="1"/>
  <c r="L5668" i="4"/>
  <c r="M5668" i="4" l="1"/>
  <c r="L5669" i="4"/>
  <c r="L5670" i="4" l="1"/>
  <c r="M5669" i="4"/>
  <c r="M5670" i="4" l="1"/>
  <c r="L5671" i="4"/>
  <c r="L5672" i="4" l="1"/>
  <c r="M5671" i="4"/>
  <c r="L5673" i="4" l="1"/>
  <c r="M5672" i="4"/>
  <c r="L5674" i="4" l="1"/>
  <c r="M5673" i="4"/>
  <c r="L5675" i="4" l="1"/>
  <c r="M5674" i="4"/>
  <c r="L5676" i="4" l="1"/>
  <c r="M5675" i="4"/>
  <c r="L5677" i="4" l="1"/>
  <c r="M5676" i="4"/>
  <c r="L5678" i="4" l="1"/>
  <c r="M5677" i="4"/>
  <c r="L5679" i="4" l="1"/>
  <c r="M5678" i="4"/>
  <c r="L5680" i="4" l="1"/>
  <c r="M5679" i="4"/>
  <c r="L5681" i="4" l="1"/>
  <c r="M5680" i="4"/>
  <c r="L5682" i="4" l="1"/>
  <c r="M5681" i="4"/>
  <c r="L5683" i="4" l="1"/>
  <c r="M5682" i="4"/>
  <c r="L5684" i="4" l="1"/>
  <c r="M5683" i="4"/>
  <c r="L5685" i="4" l="1"/>
  <c r="M5684" i="4"/>
  <c r="L5686" i="4" l="1"/>
  <c r="M5685" i="4"/>
  <c r="L5687" i="4" l="1"/>
  <c r="M5686" i="4"/>
  <c r="M5687" i="4" l="1"/>
  <c r="L5688" i="4"/>
  <c r="L5689" i="4" l="1"/>
  <c r="M5688" i="4"/>
  <c r="L5690" i="4" l="1"/>
  <c r="M5689" i="4"/>
  <c r="L5691" i="4" l="1"/>
  <c r="M5690" i="4"/>
  <c r="L5692" i="4" l="1"/>
  <c r="M5691" i="4"/>
  <c r="L5693" i="4" l="1"/>
  <c r="M5692" i="4"/>
  <c r="L5694" i="4" l="1"/>
  <c r="M5693" i="4"/>
  <c r="L5695" i="4" l="1"/>
  <c r="M5694" i="4"/>
  <c r="L5696" i="4" l="1"/>
  <c r="M5695" i="4"/>
  <c r="L5697" i="4" l="1"/>
  <c r="M5696" i="4"/>
  <c r="L5698" i="4" l="1"/>
  <c r="M5697" i="4"/>
  <c r="L5699" i="4" l="1"/>
  <c r="M5698" i="4"/>
  <c r="L5700" i="4" l="1"/>
  <c r="M5699" i="4"/>
  <c r="L5701" i="4" l="1"/>
  <c r="M5700" i="4"/>
  <c r="L5702" i="4" l="1"/>
  <c r="M5701" i="4"/>
  <c r="L5703" i="4" l="1"/>
  <c r="M5702" i="4"/>
  <c r="L5704" i="4" l="1"/>
  <c r="M5703" i="4"/>
  <c r="L5705" i="4" l="1"/>
  <c r="M5704" i="4"/>
  <c r="L5706" i="4" l="1"/>
  <c r="M5705" i="4"/>
  <c r="L5707" i="4" l="1"/>
  <c r="M5706" i="4"/>
  <c r="L5708" i="4" l="1"/>
  <c r="M5707" i="4"/>
  <c r="L5709" i="4" l="1"/>
  <c r="M5708" i="4"/>
  <c r="L5710" i="4" l="1"/>
  <c r="M5709" i="4"/>
  <c r="L5711" i="4" l="1"/>
  <c r="M5710" i="4"/>
  <c r="L5712" i="4" l="1"/>
  <c r="M5711" i="4"/>
  <c r="L5713" i="4" l="1"/>
  <c r="M5712" i="4"/>
  <c r="L5714" i="4" l="1"/>
  <c r="M5713" i="4"/>
  <c r="L5715" i="4" l="1"/>
  <c r="M5714" i="4"/>
  <c r="L5716" i="4" l="1"/>
  <c r="M5715" i="4"/>
  <c r="L5717" i="4" l="1"/>
  <c r="M5716" i="4"/>
  <c r="L5718" i="4" l="1"/>
  <c r="M5717" i="4"/>
  <c r="L5719" i="4" l="1"/>
  <c r="M5718" i="4"/>
  <c r="L5720" i="4" l="1"/>
  <c r="M5719" i="4"/>
  <c r="L5721" i="4" l="1"/>
  <c r="M5720" i="4"/>
  <c r="L5722" i="4" l="1"/>
  <c r="M5721" i="4"/>
  <c r="L5723" i="4" l="1"/>
  <c r="M5722" i="4"/>
  <c r="L5724" i="4" l="1"/>
  <c r="M5723" i="4"/>
  <c r="L5725" i="4" l="1"/>
  <c r="M5724" i="4"/>
  <c r="M5725" i="4" l="1"/>
  <c r="L5726" i="4"/>
  <c r="M5726" i="4" l="1"/>
  <c r="L5727" i="4"/>
  <c r="L5728" i="4" l="1"/>
  <c r="M5727" i="4"/>
  <c r="L5729" i="4" l="1"/>
  <c r="M5728" i="4"/>
  <c r="L5730" i="4" l="1"/>
  <c r="M5729" i="4"/>
  <c r="L5731" i="4" l="1"/>
  <c r="M5730" i="4"/>
  <c r="L5732" i="4" l="1"/>
  <c r="M5731" i="4"/>
  <c r="L5733" i="4" l="1"/>
  <c r="M5732" i="4"/>
  <c r="M5733" i="4" l="1"/>
  <c r="L5734" i="4"/>
  <c r="L5735" i="4" l="1"/>
  <c r="M5734" i="4"/>
  <c r="L5736" i="4" l="1"/>
  <c r="M5735" i="4"/>
  <c r="L5737" i="4" l="1"/>
  <c r="M5736" i="4"/>
  <c r="L5738" i="4" l="1"/>
  <c r="M5737" i="4"/>
  <c r="L5739" i="4" l="1"/>
  <c r="M5738" i="4"/>
  <c r="L5740" i="4" l="1"/>
  <c r="M5739" i="4"/>
  <c r="L5741" i="4" l="1"/>
  <c r="M5740" i="4"/>
  <c r="L5742" i="4" l="1"/>
  <c r="M5741" i="4"/>
  <c r="L5743" i="4" l="1"/>
  <c r="M5742" i="4"/>
  <c r="L5744" i="4" l="1"/>
  <c r="M5743" i="4"/>
  <c r="L5745" i="4" l="1"/>
  <c r="M5744" i="4"/>
  <c r="L5746" i="4" l="1"/>
  <c r="M5745" i="4"/>
  <c r="L5747" i="4" l="1"/>
  <c r="M5746" i="4"/>
  <c r="L5748" i="4" l="1"/>
  <c r="M5747" i="4"/>
  <c r="L5749" i="4" l="1"/>
  <c r="M5748" i="4"/>
  <c r="L5750" i="4" l="1"/>
  <c r="M5749" i="4"/>
  <c r="L5751" i="4" l="1"/>
  <c r="M5750" i="4"/>
  <c r="L5752" i="4" l="1"/>
  <c r="M5751" i="4"/>
  <c r="L5753" i="4" l="1"/>
  <c r="M5752" i="4"/>
  <c r="L5754" i="4" l="1"/>
  <c r="M5753" i="4"/>
  <c r="L5755" i="4" l="1"/>
  <c r="M5754" i="4"/>
  <c r="M5755" i="4" l="1"/>
  <c r="L5756" i="4"/>
  <c r="M5756" i="4" l="1"/>
  <c r="L5757" i="4"/>
  <c r="L5758" i="4" l="1"/>
  <c r="M5757" i="4"/>
  <c r="M5758" i="4" l="1"/>
  <c r="L5759" i="4"/>
  <c r="L5760" i="4" l="1"/>
  <c r="M5759" i="4"/>
  <c r="L5761" i="4" l="1"/>
  <c r="M5760" i="4"/>
  <c r="L5762" i="4" l="1"/>
  <c r="M5761" i="4"/>
  <c r="L5763" i="4" l="1"/>
  <c r="M5762" i="4"/>
  <c r="L5764" i="4" l="1"/>
  <c r="M5763" i="4"/>
  <c r="M5764" i="4" l="1"/>
  <c r="L5765" i="4"/>
  <c r="L5766" i="4" l="1"/>
  <c r="M5765" i="4"/>
  <c r="L5767" i="4" l="1"/>
  <c r="M5766" i="4"/>
  <c r="L5768" i="4" l="1"/>
  <c r="M5767" i="4"/>
  <c r="L5769" i="4" l="1"/>
  <c r="M5768" i="4"/>
  <c r="L5770" i="4" l="1"/>
  <c r="M5769" i="4"/>
  <c r="L5771" i="4" l="1"/>
  <c r="M5770" i="4"/>
  <c r="L5772" i="4" l="1"/>
  <c r="M5771" i="4"/>
  <c r="L5773" i="4" l="1"/>
  <c r="M5772" i="4"/>
  <c r="L5774" i="4" l="1"/>
  <c r="M5773" i="4"/>
  <c r="L5775" i="4" l="1"/>
  <c r="M5774" i="4"/>
  <c r="L5776" i="4" l="1"/>
  <c r="M5775" i="4"/>
  <c r="L5777" i="4" l="1"/>
  <c r="M5776" i="4"/>
  <c r="M5777" i="4" l="1"/>
  <c r="L5778" i="4"/>
  <c r="L5779" i="4" l="1"/>
  <c r="M5778" i="4"/>
  <c r="L5780" i="4" l="1"/>
  <c r="M5779" i="4"/>
  <c r="L5781" i="4" l="1"/>
  <c r="M5780" i="4"/>
  <c r="L5782" i="4" l="1"/>
  <c r="M5781" i="4"/>
  <c r="L5783" i="4" l="1"/>
  <c r="M5782" i="4"/>
  <c r="L5784" i="4" l="1"/>
  <c r="M5783" i="4"/>
  <c r="L5785" i="4" l="1"/>
  <c r="M5784" i="4"/>
  <c r="L5786" i="4" l="1"/>
  <c r="M5785" i="4"/>
  <c r="L5787" i="4" l="1"/>
  <c r="M5786" i="4"/>
  <c r="L5788" i="4" l="1"/>
  <c r="M5787" i="4"/>
  <c r="L5789" i="4" l="1"/>
  <c r="M5788" i="4"/>
  <c r="M5789" i="4" l="1"/>
  <c r="L5790" i="4"/>
  <c r="L5791" i="4" l="1"/>
  <c r="M5790" i="4"/>
  <c r="L5792" i="4" l="1"/>
  <c r="M5791" i="4"/>
  <c r="L5793" i="4" l="1"/>
  <c r="M5792" i="4"/>
  <c r="L5794" i="4" l="1"/>
  <c r="M5793" i="4"/>
  <c r="L5795" i="4" l="1"/>
  <c r="M5794" i="4"/>
  <c r="L5796" i="4" l="1"/>
  <c r="M5795" i="4"/>
  <c r="L5797" i="4" l="1"/>
  <c r="M5796" i="4"/>
  <c r="L5798" i="4" l="1"/>
  <c r="M5797" i="4"/>
  <c r="L5799" i="4" l="1"/>
  <c r="M5798" i="4"/>
  <c r="L5800" i="4" l="1"/>
  <c r="M5799" i="4"/>
  <c r="L5801" i="4" l="1"/>
  <c r="M5800" i="4"/>
  <c r="L5802" i="4" l="1"/>
  <c r="M5801" i="4"/>
  <c r="L5803" i="4" l="1"/>
  <c r="M5802" i="4"/>
  <c r="L5804" i="4" l="1"/>
  <c r="M5803" i="4"/>
  <c r="L5805" i="4" l="1"/>
  <c r="M5804" i="4"/>
  <c r="L5806" i="4" l="1"/>
  <c r="M5805" i="4"/>
  <c r="L5807" i="4" l="1"/>
  <c r="M5806" i="4"/>
  <c r="L5808" i="4" l="1"/>
  <c r="M5807" i="4"/>
  <c r="L5809" i="4" l="1"/>
  <c r="M5808" i="4"/>
  <c r="L5810" i="4" l="1"/>
  <c r="M5809" i="4"/>
  <c r="M5810" i="4" l="1"/>
  <c r="L5811" i="4"/>
  <c r="L5812" i="4" l="1"/>
  <c r="M5811" i="4"/>
  <c r="L5813" i="4" l="1"/>
  <c r="M5812" i="4"/>
  <c r="M5813" i="4" l="1"/>
  <c r="L5814" i="4"/>
  <c r="L5815" i="4" l="1"/>
  <c r="M5814" i="4"/>
  <c r="L5816" i="4" l="1"/>
  <c r="M5815" i="4"/>
  <c r="L5817" i="4" l="1"/>
  <c r="M5816" i="4"/>
  <c r="L5818" i="4" l="1"/>
  <c r="M5817" i="4"/>
  <c r="L5819" i="4" l="1"/>
  <c r="M5818" i="4"/>
  <c r="L5820" i="4" l="1"/>
  <c r="M5819" i="4"/>
  <c r="L5821" i="4" l="1"/>
  <c r="M5820" i="4"/>
  <c r="L5822" i="4" l="1"/>
  <c r="M5821" i="4"/>
  <c r="L5823" i="4" l="1"/>
  <c r="M5822" i="4"/>
  <c r="L5824" i="4" l="1"/>
  <c r="M5823" i="4"/>
  <c r="L5825" i="4" l="1"/>
  <c r="M5824" i="4"/>
  <c r="L5826" i="4" l="1"/>
  <c r="M5825" i="4"/>
  <c r="L5827" i="4" l="1"/>
  <c r="M5826" i="4"/>
  <c r="L5828" i="4" l="1"/>
  <c r="M5827" i="4"/>
  <c r="L5829" i="4" l="1"/>
  <c r="M5828" i="4"/>
  <c r="L5830" i="4" l="1"/>
  <c r="M5829" i="4"/>
  <c r="L5831" i="4" l="1"/>
  <c r="M5830" i="4"/>
  <c r="L5832" i="4" l="1"/>
  <c r="M5831" i="4"/>
  <c r="L5833" i="4" l="1"/>
  <c r="M5832" i="4"/>
  <c r="L5834" i="4" l="1"/>
  <c r="M5833" i="4"/>
  <c r="L5835" i="4" l="1"/>
  <c r="M5834" i="4"/>
  <c r="L5836" i="4" l="1"/>
  <c r="M5835" i="4"/>
  <c r="L5837" i="4" l="1"/>
  <c r="M5836" i="4"/>
  <c r="L5838" i="4" l="1"/>
  <c r="M5837" i="4"/>
  <c r="L5839" i="4" l="1"/>
  <c r="M5838" i="4"/>
  <c r="L5840" i="4" l="1"/>
  <c r="M5839" i="4"/>
  <c r="L5841" i="4" l="1"/>
  <c r="M5840" i="4"/>
  <c r="L5842" i="4" l="1"/>
  <c r="M5841" i="4"/>
  <c r="L5843" i="4" l="1"/>
  <c r="M5842" i="4"/>
  <c r="L5844" i="4" l="1"/>
  <c r="M5843" i="4"/>
  <c r="L5845" i="4" l="1"/>
  <c r="M5844" i="4"/>
  <c r="L5846" i="4" l="1"/>
  <c r="M5845" i="4"/>
  <c r="L5847" i="4" l="1"/>
  <c r="M5846" i="4"/>
  <c r="L5848" i="4" l="1"/>
  <c r="M5847" i="4"/>
  <c r="L5849" i="4" l="1"/>
  <c r="M5848" i="4"/>
  <c r="L5850" i="4" l="1"/>
  <c r="M5849" i="4"/>
  <c r="L5851" i="4" l="1"/>
  <c r="M5850" i="4"/>
  <c r="M5851" i="4" l="1"/>
  <c r="L5852" i="4"/>
  <c r="L5853" i="4" l="1"/>
  <c r="M5852" i="4"/>
  <c r="L5854" i="4" l="1"/>
  <c r="M5853" i="4"/>
  <c r="L5855" i="4" l="1"/>
  <c r="M5854" i="4"/>
  <c r="L5856" i="4" l="1"/>
  <c r="M5855" i="4"/>
  <c r="L5857" i="4" l="1"/>
  <c r="M5856" i="4"/>
  <c r="L5858" i="4" l="1"/>
  <c r="M5857" i="4"/>
  <c r="L5859" i="4" l="1"/>
  <c r="M5858" i="4"/>
  <c r="L5860" i="4" l="1"/>
  <c r="M5859" i="4"/>
  <c r="L5861" i="4" l="1"/>
  <c r="M5860" i="4"/>
  <c r="L5862" i="4" l="1"/>
  <c r="M5861" i="4"/>
  <c r="L5863" i="4" l="1"/>
  <c r="M5862" i="4"/>
  <c r="L5864" i="4" l="1"/>
  <c r="M5863" i="4"/>
  <c r="L5865" i="4" l="1"/>
  <c r="M5864" i="4"/>
  <c r="L5866" i="4" l="1"/>
  <c r="M5865" i="4"/>
  <c r="L5867" i="4" l="1"/>
  <c r="M5866" i="4"/>
  <c r="L5868" i="4" l="1"/>
  <c r="M5867" i="4"/>
  <c r="L5869" i="4" l="1"/>
  <c r="M5868" i="4"/>
  <c r="L5870" i="4" l="1"/>
  <c r="M5869" i="4"/>
  <c r="L5871" i="4" l="1"/>
  <c r="M5870" i="4"/>
  <c r="L5872" i="4" l="1"/>
  <c r="M5871" i="4"/>
  <c r="L5873" i="4" l="1"/>
  <c r="M5872" i="4"/>
  <c r="L5874" i="4" l="1"/>
  <c r="M5873" i="4"/>
  <c r="L5875" i="4" l="1"/>
  <c r="M5874" i="4"/>
  <c r="L5876" i="4" l="1"/>
  <c r="M5875" i="4"/>
  <c r="L5877" i="4" l="1"/>
  <c r="M5876" i="4"/>
  <c r="L5878" i="4" l="1"/>
  <c r="M5877" i="4"/>
  <c r="L5879" i="4" l="1"/>
  <c r="M5878" i="4"/>
  <c r="L5880" i="4" l="1"/>
  <c r="M5879" i="4"/>
  <c r="L5881" i="4" l="1"/>
  <c r="M5880" i="4"/>
  <c r="L5882" i="4" l="1"/>
  <c r="M5881" i="4"/>
  <c r="L5883" i="4" l="1"/>
  <c r="M5882" i="4"/>
  <c r="L5884" i="4" l="1"/>
  <c r="M5883" i="4"/>
  <c r="M5884" i="4" l="1"/>
  <c r="L5885" i="4"/>
  <c r="L5886" i="4" l="1"/>
  <c r="M5885" i="4"/>
  <c r="L5887" i="4" l="1"/>
  <c r="M5886" i="4"/>
  <c r="L5888" i="4" l="1"/>
  <c r="M5887" i="4"/>
  <c r="L5889" i="4" l="1"/>
  <c r="M5888" i="4"/>
  <c r="L5890" i="4" l="1"/>
  <c r="M5889" i="4"/>
  <c r="L5891" i="4" l="1"/>
  <c r="M5890" i="4"/>
  <c r="L5892" i="4" l="1"/>
  <c r="M5891" i="4"/>
  <c r="L5893" i="4" l="1"/>
  <c r="M5892" i="4"/>
  <c r="L5894" i="4" l="1"/>
  <c r="M5893" i="4"/>
  <c r="L5895" i="4" l="1"/>
  <c r="M5894" i="4"/>
  <c r="L5896" i="4" l="1"/>
  <c r="M5895" i="4"/>
  <c r="L5897" i="4" l="1"/>
  <c r="M5896" i="4"/>
  <c r="L5898" i="4" l="1"/>
  <c r="M5897" i="4"/>
  <c r="L5899" i="4" l="1"/>
  <c r="M5898" i="4"/>
  <c r="L5900" i="4" l="1"/>
  <c r="M5899" i="4"/>
  <c r="L5901" i="4" l="1"/>
  <c r="M5900" i="4"/>
  <c r="L5902" i="4" l="1"/>
  <c r="M5901" i="4"/>
  <c r="L5903" i="4" l="1"/>
  <c r="M5902" i="4"/>
  <c r="L5904" i="4" l="1"/>
  <c r="M5903" i="4"/>
  <c r="L5905" i="4" l="1"/>
  <c r="M5904" i="4"/>
  <c r="L5906" i="4" l="1"/>
  <c r="M5905" i="4"/>
  <c r="L5907" i="4" l="1"/>
  <c r="M5906" i="4"/>
  <c r="L5908" i="4" l="1"/>
  <c r="M5907" i="4"/>
  <c r="L5909" i="4" l="1"/>
  <c r="M5908" i="4"/>
  <c r="L5910" i="4" l="1"/>
  <c r="M5909" i="4"/>
  <c r="L5911" i="4" l="1"/>
  <c r="M5910" i="4"/>
  <c r="L5912" i="4" l="1"/>
  <c r="M5911" i="4"/>
  <c r="M5912" i="4" l="1"/>
  <c r="L5913" i="4"/>
  <c r="L5914" i="4" l="1"/>
  <c r="M5913" i="4"/>
  <c r="L5915" i="4" l="1"/>
  <c r="M5914" i="4"/>
  <c r="M5915" i="4" l="1"/>
  <c r="L5916" i="4"/>
  <c r="L5917" i="4" l="1"/>
  <c r="M5916" i="4"/>
  <c r="L5918" i="4" l="1"/>
  <c r="M5917" i="4"/>
  <c r="L5919" i="4" l="1"/>
  <c r="M5918" i="4"/>
  <c r="L5920" i="4" l="1"/>
  <c r="M5919" i="4"/>
  <c r="L5921" i="4" l="1"/>
  <c r="M5920" i="4"/>
  <c r="L5922" i="4" l="1"/>
  <c r="M5921" i="4"/>
  <c r="M5922" i="4" l="1"/>
  <c r="L5923" i="4"/>
  <c r="L5924" i="4" l="1"/>
  <c r="M5923" i="4"/>
  <c r="L5925" i="4" l="1"/>
  <c r="M5924" i="4"/>
  <c r="L5926" i="4" l="1"/>
  <c r="M5925" i="4"/>
  <c r="L5927" i="4" l="1"/>
  <c r="M5926" i="4"/>
  <c r="L5928" i="4" l="1"/>
  <c r="M5927" i="4"/>
  <c r="L5929" i="4" l="1"/>
  <c r="M5928" i="4"/>
  <c r="L5930" i="4" l="1"/>
  <c r="M5929" i="4"/>
  <c r="L5931" i="4" l="1"/>
  <c r="M5930" i="4"/>
  <c r="L5932" i="4" l="1"/>
  <c r="M5931" i="4"/>
  <c r="L5933" i="4" l="1"/>
  <c r="M5932" i="4"/>
  <c r="L5934" i="4" l="1"/>
  <c r="M5933" i="4"/>
  <c r="L5935" i="4" l="1"/>
  <c r="M5934" i="4"/>
  <c r="L5936" i="4" l="1"/>
  <c r="M5935" i="4"/>
  <c r="L5937" i="4" l="1"/>
  <c r="M5936" i="4"/>
  <c r="L5938" i="4" l="1"/>
  <c r="M5937" i="4"/>
  <c r="L5939" i="4" l="1"/>
  <c r="M5938" i="4"/>
  <c r="L5940" i="4" l="1"/>
  <c r="M5939" i="4"/>
  <c r="L5941" i="4" l="1"/>
  <c r="M5940" i="4"/>
  <c r="L5942" i="4" l="1"/>
  <c r="M5941" i="4"/>
  <c r="L5943" i="4" l="1"/>
  <c r="M5942" i="4"/>
  <c r="L5944" i="4" l="1"/>
  <c r="M5943" i="4"/>
  <c r="L5945" i="4" l="1"/>
  <c r="M5944" i="4"/>
  <c r="M5945" i="4" l="1"/>
  <c r="L5946" i="4"/>
  <c r="L5947" i="4" l="1"/>
  <c r="M5946" i="4"/>
  <c r="L5948" i="4" l="1"/>
  <c r="M5947" i="4"/>
  <c r="L5949" i="4" l="1"/>
  <c r="M5948" i="4"/>
  <c r="L5950" i="4" l="1"/>
  <c r="M5949" i="4"/>
  <c r="L5951" i="4" l="1"/>
  <c r="M5950" i="4"/>
  <c r="L5952" i="4" l="1"/>
  <c r="M5951" i="4"/>
  <c r="L5953" i="4" l="1"/>
  <c r="M5952" i="4"/>
  <c r="L5954" i="4" l="1"/>
  <c r="M5953" i="4"/>
  <c r="L5955" i="4" l="1"/>
  <c r="M5954" i="4"/>
  <c r="L5956" i="4" l="1"/>
  <c r="M5955" i="4"/>
  <c r="L5957" i="4" l="1"/>
  <c r="M5956" i="4"/>
  <c r="L5958" i="4" l="1"/>
  <c r="M5957" i="4"/>
  <c r="L5959" i="4" l="1"/>
  <c r="M5958" i="4"/>
  <c r="L5960" i="4" l="1"/>
  <c r="M5959" i="4"/>
  <c r="L5961" i="4" l="1"/>
  <c r="M5960" i="4"/>
  <c r="L5962" i="4" l="1"/>
  <c r="M5961" i="4"/>
  <c r="L5963" i="4" l="1"/>
  <c r="M5962" i="4"/>
  <c r="L5964" i="4" l="1"/>
  <c r="M5963" i="4"/>
  <c r="L5965" i="4" l="1"/>
  <c r="M5964" i="4"/>
  <c r="M5965" i="4" l="1"/>
  <c r="L5966" i="4"/>
  <c r="L5967" i="4" l="1"/>
  <c r="M5966" i="4"/>
  <c r="L5968" i="4" l="1"/>
  <c r="M5967" i="4"/>
  <c r="L5969" i="4" l="1"/>
  <c r="M5968" i="4"/>
  <c r="L5970" i="4" l="1"/>
  <c r="M5969" i="4"/>
  <c r="L5971" i="4" l="1"/>
  <c r="M5970" i="4"/>
  <c r="L5972" i="4" l="1"/>
  <c r="M5971" i="4"/>
  <c r="L5973" i="4" l="1"/>
  <c r="M5972" i="4"/>
  <c r="L5974" i="4" l="1"/>
  <c r="M5973" i="4"/>
  <c r="L5975" i="4" l="1"/>
  <c r="M5974" i="4"/>
  <c r="L5976" i="4" l="1"/>
  <c r="M5975" i="4"/>
  <c r="L5977" i="4" l="1"/>
  <c r="M5976" i="4"/>
  <c r="L5978" i="4" l="1"/>
  <c r="M5977" i="4"/>
  <c r="L5979" i="4" l="1"/>
  <c r="M5978" i="4"/>
  <c r="L5980" i="4" l="1"/>
  <c r="M5979" i="4"/>
  <c r="L5981" i="4" l="1"/>
  <c r="M5980" i="4"/>
  <c r="L5982" i="4" l="1"/>
  <c r="M5981" i="4"/>
  <c r="L5983" i="4" l="1"/>
  <c r="M5982" i="4"/>
  <c r="L5984" i="4" l="1"/>
  <c r="M5983" i="4"/>
  <c r="L5985" i="4" l="1"/>
  <c r="M5984" i="4"/>
  <c r="L5986" i="4" l="1"/>
  <c r="M5985" i="4"/>
  <c r="L5987" i="4" l="1"/>
  <c r="M5986" i="4"/>
  <c r="L5988" i="4" l="1"/>
  <c r="M5987" i="4"/>
  <c r="L5989" i="4" l="1"/>
  <c r="M5988" i="4"/>
  <c r="L5990" i="4" l="1"/>
  <c r="M5989" i="4"/>
  <c r="M5990" i="4" l="1"/>
  <c r="L5991" i="4"/>
  <c r="L5992" i="4" l="1"/>
  <c r="M5991" i="4"/>
  <c r="L5993" i="4" l="1"/>
  <c r="M5992" i="4"/>
  <c r="L5994" i="4" l="1"/>
  <c r="M5993" i="4"/>
  <c r="L5995" i="4" l="1"/>
  <c r="M5994" i="4"/>
  <c r="L5996" i="4" l="1"/>
  <c r="M5995" i="4"/>
  <c r="L5997" i="4" l="1"/>
  <c r="M5996" i="4"/>
  <c r="L5998" i="4" l="1"/>
  <c r="M5997" i="4"/>
  <c r="L5999" i="4" l="1"/>
  <c r="M5998" i="4"/>
  <c r="L6000" i="4" l="1"/>
  <c r="M5999" i="4"/>
  <c r="M6000" i="4" l="1"/>
  <c r="L6001" i="4"/>
  <c r="M6001" i="4" l="1"/>
  <c r="L6002" i="4"/>
  <c r="L6003" i="4" l="1"/>
  <c r="M6002" i="4"/>
  <c r="L6004" i="4" l="1"/>
  <c r="M6003" i="4"/>
  <c r="L6005" i="4" l="1"/>
  <c r="M6004" i="4"/>
  <c r="L6006" i="4" l="1"/>
  <c r="M6005" i="4"/>
  <c r="L6007" i="4" l="1"/>
  <c r="M6006" i="4"/>
  <c r="L6008" i="4" l="1"/>
  <c r="M6007" i="4"/>
  <c r="L6009" i="4" l="1"/>
  <c r="M6008" i="4"/>
  <c r="L6010" i="4" l="1"/>
  <c r="M6009" i="4"/>
  <c r="L6011" i="4" l="1"/>
  <c r="M6010" i="4"/>
  <c r="L6012" i="4" l="1"/>
  <c r="M6011" i="4"/>
  <c r="L6013" i="4" l="1"/>
  <c r="M6012" i="4"/>
  <c r="L6014" i="4" l="1"/>
  <c r="M6013" i="4"/>
  <c r="L6015" i="4" l="1"/>
  <c r="M6014" i="4"/>
  <c r="L6016" i="4" l="1"/>
  <c r="M6015" i="4"/>
  <c r="L6017" i="4" l="1"/>
  <c r="M6016" i="4"/>
  <c r="L6018" i="4" l="1"/>
  <c r="M6017" i="4"/>
  <c r="M6018" i="4" l="1"/>
  <c r="L6019" i="4"/>
  <c r="L6020" i="4" l="1"/>
  <c r="M6019" i="4"/>
  <c r="M6020" i="4" l="1"/>
  <c r="L6021" i="4"/>
  <c r="M6021" i="4" l="1"/>
  <c r="L6022" i="4"/>
  <c r="L6023" i="4" l="1"/>
  <c r="M6022" i="4"/>
  <c r="L6024" i="4" l="1"/>
  <c r="M6023" i="4"/>
  <c r="L6025" i="4" l="1"/>
  <c r="M6024" i="4"/>
  <c r="L6026" i="4" l="1"/>
  <c r="M6025" i="4"/>
  <c r="L6027" i="4" l="1"/>
  <c r="M6026" i="4"/>
  <c r="M6027" i="4" l="1"/>
  <c r="L6028" i="4"/>
  <c r="L6029" i="4" l="1"/>
  <c r="M6028" i="4"/>
  <c r="L6030" i="4" l="1"/>
  <c r="M6029" i="4"/>
  <c r="L6031" i="4" l="1"/>
  <c r="M6030" i="4"/>
  <c r="L6032" i="4" l="1"/>
  <c r="M6031" i="4"/>
  <c r="L6033" i="4" l="1"/>
  <c r="M6032" i="4"/>
  <c r="L6034" i="4" l="1"/>
  <c r="M6033" i="4"/>
  <c r="L6035" i="4" l="1"/>
  <c r="M6034" i="4"/>
  <c r="L6036" i="4" l="1"/>
  <c r="M6035" i="4"/>
  <c r="L6037" i="4" l="1"/>
  <c r="M6036" i="4"/>
  <c r="L6038" i="4" l="1"/>
  <c r="M6037" i="4"/>
  <c r="L6039" i="4" l="1"/>
  <c r="M6038" i="4"/>
  <c r="L6040" i="4" l="1"/>
  <c r="M6039" i="4"/>
  <c r="L6041" i="4" l="1"/>
  <c r="M6040" i="4"/>
  <c r="L6042" i="4" l="1"/>
  <c r="M6041" i="4"/>
  <c r="L6043" i="4" l="1"/>
  <c r="M6042" i="4"/>
  <c r="L6044" i="4" l="1"/>
  <c r="M6043" i="4"/>
  <c r="L6045" i="4" l="1"/>
  <c r="M6044" i="4"/>
  <c r="L6046" i="4" l="1"/>
  <c r="M6045" i="4"/>
  <c r="M6046" i="4" l="1"/>
  <c r="L6047" i="4"/>
  <c r="L6048" i="4" l="1"/>
  <c r="M6047" i="4"/>
  <c r="L6049" i="4" l="1"/>
  <c r="M6048" i="4"/>
  <c r="L6050" i="4" l="1"/>
  <c r="M6049" i="4"/>
  <c r="M6050" i="4" l="1"/>
  <c r="L6051" i="4"/>
  <c r="L6052" i="4" l="1"/>
  <c r="M6051" i="4"/>
  <c r="L6053" i="4" l="1"/>
  <c r="M6052" i="4"/>
  <c r="L6054" i="4" l="1"/>
  <c r="M6053" i="4"/>
  <c r="L6055" i="4" l="1"/>
  <c r="M6054" i="4"/>
  <c r="L6056" i="4" l="1"/>
  <c r="M6055" i="4"/>
  <c r="L6057" i="4" l="1"/>
  <c r="M6056" i="4"/>
  <c r="L6058" i="4" l="1"/>
  <c r="M6057" i="4"/>
  <c r="L6059" i="4" l="1"/>
  <c r="M6058" i="4"/>
  <c r="L6060" i="4" l="1"/>
  <c r="M6059" i="4"/>
  <c r="L6061" i="4" l="1"/>
  <c r="M6060" i="4"/>
  <c r="L6062" i="4" l="1"/>
  <c r="M6061" i="4"/>
  <c r="M6062" i="4" l="1"/>
  <c r="L6063" i="4"/>
  <c r="L6064" i="4" l="1"/>
  <c r="M6063" i="4"/>
  <c r="L6065" i="4" l="1"/>
  <c r="M6064" i="4"/>
  <c r="L6066" i="4" l="1"/>
  <c r="M6065" i="4"/>
  <c r="L6067" i="4" l="1"/>
  <c r="M6066" i="4"/>
  <c r="L6068" i="4" l="1"/>
  <c r="M6067" i="4"/>
  <c r="L6069" i="4" l="1"/>
  <c r="M6068" i="4"/>
  <c r="L6070" i="4" l="1"/>
  <c r="M6069" i="4"/>
  <c r="L6071" i="4" l="1"/>
  <c r="M6070" i="4"/>
  <c r="M6071" i="4" l="1"/>
  <c r="L6072" i="4"/>
  <c r="L6073" i="4" l="1"/>
  <c r="M6072" i="4"/>
  <c r="L6074" i="4" l="1"/>
  <c r="M6073" i="4"/>
  <c r="L6075" i="4" l="1"/>
  <c r="M6074" i="4"/>
  <c r="L6076" i="4" l="1"/>
  <c r="M6075" i="4"/>
  <c r="L6077" i="4" l="1"/>
  <c r="M6076" i="4"/>
  <c r="L6078" i="4" l="1"/>
  <c r="M6077" i="4"/>
  <c r="L6079" i="4" l="1"/>
  <c r="M6078" i="4"/>
  <c r="L6080" i="4" l="1"/>
  <c r="M6079" i="4"/>
  <c r="L6081" i="4" l="1"/>
  <c r="M6080" i="4"/>
  <c r="L6082" i="4" l="1"/>
  <c r="M6081" i="4"/>
  <c r="L6083" i="4" l="1"/>
  <c r="M6082" i="4"/>
  <c r="L6084" i="4" l="1"/>
  <c r="M6083" i="4"/>
  <c r="L6085" i="4" l="1"/>
  <c r="M6084" i="4"/>
  <c r="L6086" i="4" l="1"/>
  <c r="M6085" i="4"/>
  <c r="M6086" i="4" l="1"/>
  <c r="L6087" i="4"/>
  <c r="L6088" i="4" l="1"/>
  <c r="M6087" i="4"/>
  <c r="L6089" i="4" l="1"/>
  <c r="M6088" i="4"/>
  <c r="L6090" i="4" l="1"/>
  <c r="M6089" i="4"/>
  <c r="L6091" i="4" l="1"/>
  <c r="M6090" i="4"/>
  <c r="L6092" i="4" l="1"/>
  <c r="M6091" i="4"/>
  <c r="L6093" i="4" l="1"/>
  <c r="M6092" i="4"/>
  <c r="L6094" i="4" l="1"/>
  <c r="M6093" i="4"/>
  <c r="L6095" i="4" l="1"/>
  <c r="M6094" i="4"/>
  <c r="L6096" i="4" l="1"/>
  <c r="M6095" i="4"/>
  <c r="L6097" i="4" l="1"/>
  <c r="M6096" i="4"/>
  <c r="L6098" i="4" l="1"/>
  <c r="M6097" i="4"/>
  <c r="L6099" i="4" l="1"/>
  <c r="M6098" i="4"/>
  <c r="L6100" i="4" l="1"/>
  <c r="M6099" i="4"/>
  <c r="M6100" i="4" l="1"/>
  <c r="L6101" i="4"/>
  <c r="L6102" i="4" l="1"/>
  <c r="M6101" i="4"/>
  <c r="M6102" i="4" l="1"/>
  <c r="L6103" i="4"/>
  <c r="L6104" i="4" l="1"/>
  <c r="M6103" i="4"/>
  <c r="L6105" i="4" l="1"/>
  <c r="M6104" i="4"/>
  <c r="L6106" i="4" l="1"/>
  <c r="M6105" i="4"/>
  <c r="L6107" i="4" l="1"/>
  <c r="M6106" i="4"/>
  <c r="L6108" i="4" l="1"/>
  <c r="M6107" i="4"/>
  <c r="L6109" i="4" l="1"/>
  <c r="M6108" i="4"/>
  <c r="M6109" i="4" l="1"/>
  <c r="L6110" i="4"/>
  <c r="L6111" i="4" l="1"/>
  <c r="M6110" i="4"/>
  <c r="L6112" i="4" l="1"/>
  <c r="M6111" i="4"/>
  <c r="L6113" i="4" l="1"/>
  <c r="M6112" i="4"/>
  <c r="L6114" i="4" l="1"/>
  <c r="M6113" i="4"/>
  <c r="L6115" i="4" l="1"/>
  <c r="M6114" i="4"/>
  <c r="L6116" i="4" l="1"/>
  <c r="M6115" i="4"/>
  <c r="L6117" i="4" l="1"/>
  <c r="M6116" i="4"/>
  <c r="L6118" i="4" l="1"/>
  <c r="M6117" i="4"/>
  <c r="L6119" i="4" l="1"/>
  <c r="M6118" i="4"/>
  <c r="L6120" i="4" l="1"/>
  <c r="M6119" i="4"/>
  <c r="L6121" i="4" l="1"/>
  <c r="M6120" i="4"/>
  <c r="M6121" i="4" l="1"/>
  <c r="L6122" i="4"/>
  <c r="L6123" i="4" l="1"/>
  <c r="M6122" i="4"/>
  <c r="M6123" i="4" l="1"/>
  <c r="L6124" i="4"/>
  <c r="L6125" i="4" l="1"/>
  <c r="M6124" i="4"/>
  <c r="L6126" i="4" l="1"/>
  <c r="M6125" i="4"/>
  <c r="M6126" i="4" l="1"/>
  <c r="L6127" i="4"/>
  <c r="L6128" i="4" l="1"/>
  <c r="M6127" i="4"/>
  <c r="L6129" i="4" l="1"/>
  <c r="M6128" i="4"/>
  <c r="L6130" i="4" l="1"/>
  <c r="M6129" i="4"/>
  <c r="L6131" i="4" l="1"/>
  <c r="M6130" i="4"/>
  <c r="L6132" i="4" l="1"/>
  <c r="M6131" i="4"/>
  <c r="L6133" i="4" l="1"/>
  <c r="M6132" i="4"/>
  <c r="L6134" i="4" l="1"/>
  <c r="M6133" i="4"/>
  <c r="L6135" i="4" l="1"/>
  <c r="M6134" i="4"/>
  <c r="L6136" i="4" l="1"/>
  <c r="M6135" i="4"/>
  <c r="L6137" i="4" l="1"/>
  <c r="M6136" i="4"/>
  <c r="L6138" i="4" l="1"/>
  <c r="M6137" i="4"/>
  <c r="M6138" i="4" l="1"/>
  <c r="L6139" i="4"/>
  <c r="L6140" i="4" l="1"/>
  <c r="M6139" i="4"/>
  <c r="L6141" i="4" l="1"/>
  <c r="M6140" i="4"/>
  <c r="L6142" i="4" l="1"/>
  <c r="M6141" i="4"/>
  <c r="L6143" i="4" l="1"/>
  <c r="M6142" i="4"/>
  <c r="L6144" i="4" l="1"/>
  <c r="M6143" i="4"/>
  <c r="L6145" i="4" l="1"/>
  <c r="M6144" i="4"/>
  <c r="L6146" i="4" l="1"/>
  <c r="M6145" i="4"/>
  <c r="L6147" i="4" l="1"/>
  <c r="M6146" i="4"/>
  <c r="M6147" i="4" l="1"/>
  <c r="L6148" i="4"/>
  <c r="L6149" i="4" l="1"/>
  <c r="M6148" i="4"/>
  <c r="L6150" i="4" l="1"/>
  <c r="M6149" i="4"/>
  <c r="L6151" i="4" l="1"/>
  <c r="M6150" i="4"/>
  <c r="L6152" i="4" l="1"/>
  <c r="M6151" i="4"/>
  <c r="L6153" i="4" l="1"/>
  <c r="M6152" i="4"/>
  <c r="L6154" i="4" l="1"/>
  <c r="M6153" i="4"/>
  <c r="L6155" i="4" l="1"/>
  <c r="M6154" i="4"/>
  <c r="L6156" i="4" l="1"/>
  <c r="M6155" i="4"/>
  <c r="L6157" i="4" l="1"/>
  <c r="M6156" i="4"/>
  <c r="L6158" i="4" l="1"/>
  <c r="M6157" i="4"/>
  <c r="M6158" i="4" l="1"/>
  <c r="L6159" i="4"/>
  <c r="L6160" i="4" l="1"/>
  <c r="M6159" i="4"/>
  <c r="L6161" i="4" l="1"/>
  <c r="M6160" i="4"/>
  <c r="L6162" i="4" l="1"/>
  <c r="M6161" i="4"/>
  <c r="L6163" i="4" l="1"/>
  <c r="M6162" i="4"/>
  <c r="L6164" i="4" l="1"/>
  <c r="M6163" i="4"/>
  <c r="L6165" i="4" l="1"/>
  <c r="M6164" i="4"/>
  <c r="L6166" i="4" l="1"/>
  <c r="M6165" i="4"/>
  <c r="M6166" i="4" l="1"/>
  <c r="L6167" i="4"/>
  <c r="L6168" i="4" l="1"/>
  <c r="M6167" i="4"/>
  <c r="L6169" i="4" l="1"/>
  <c r="M6168" i="4"/>
  <c r="L6170" i="4" l="1"/>
  <c r="M6169" i="4"/>
  <c r="L6171" i="4" l="1"/>
  <c r="M6170" i="4"/>
  <c r="L6172" i="4" l="1"/>
  <c r="M6171" i="4"/>
  <c r="L6173" i="4" l="1"/>
  <c r="M6172" i="4"/>
  <c r="L6174" i="4" l="1"/>
  <c r="M6173" i="4"/>
  <c r="L6175" i="4" l="1"/>
  <c r="M6174" i="4"/>
  <c r="L6176" i="4" l="1"/>
  <c r="M6175" i="4"/>
  <c r="L6177" i="4" l="1"/>
  <c r="M6176" i="4"/>
  <c r="L6178" i="4" l="1"/>
  <c r="M6177" i="4"/>
  <c r="L6179" i="4" l="1"/>
  <c r="M6178" i="4"/>
  <c r="L6180" i="4" l="1"/>
  <c r="M6179" i="4"/>
  <c r="L6181" i="4" l="1"/>
  <c r="M6180" i="4"/>
  <c r="L6182" i="4" l="1"/>
  <c r="M6181" i="4"/>
  <c r="L6183" i="4" l="1"/>
  <c r="M6182" i="4"/>
  <c r="L6184" i="4" l="1"/>
  <c r="M6183" i="4"/>
  <c r="M6184" i="4" l="1"/>
  <c r="L6185" i="4"/>
  <c r="L6186" i="4" l="1"/>
  <c r="M6185" i="4"/>
  <c r="L6187" i="4" l="1"/>
  <c r="M6186" i="4"/>
  <c r="L6188" i="4" l="1"/>
  <c r="M6187" i="4"/>
  <c r="L6189" i="4" l="1"/>
  <c r="M6188" i="4"/>
  <c r="L6190" i="4" l="1"/>
  <c r="M6189" i="4"/>
  <c r="L6191" i="4" l="1"/>
  <c r="M6190" i="4"/>
  <c r="L6192" i="4" l="1"/>
  <c r="M6191" i="4"/>
  <c r="M6192" i="4" l="1"/>
  <c r="L6193" i="4"/>
  <c r="L6194" i="4" l="1"/>
  <c r="M6193" i="4"/>
  <c r="L6195" i="4" l="1"/>
  <c r="M6194" i="4"/>
  <c r="L6196" i="4" l="1"/>
  <c r="M6195" i="4"/>
  <c r="L6197" i="4" l="1"/>
  <c r="M6196" i="4"/>
  <c r="L6198" i="4" l="1"/>
  <c r="M6197" i="4"/>
  <c r="M6198" i="4" l="1"/>
  <c r="L6199" i="4"/>
  <c r="L6200" i="4" l="1"/>
  <c r="M6199" i="4"/>
  <c r="L6201" i="4" l="1"/>
  <c r="M6200" i="4"/>
  <c r="L6202" i="4" l="1"/>
  <c r="M6201" i="4"/>
  <c r="L6203" i="4" l="1"/>
  <c r="M6202" i="4"/>
  <c r="L6204" i="4" l="1"/>
  <c r="M6203" i="4"/>
  <c r="L6205" i="4" l="1"/>
  <c r="M6204" i="4"/>
  <c r="L6206" i="4" l="1"/>
  <c r="M6205" i="4"/>
  <c r="L6207" i="4" l="1"/>
  <c r="M6206" i="4"/>
  <c r="L6208" i="4" l="1"/>
  <c r="M6207" i="4"/>
  <c r="L6209" i="4" l="1"/>
  <c r="M6208" i="4"/>
  <c r="L6210" i="4" l="1"/>
  <c r="M6209" i="4"/>
  <c r="L6211" i="4" l="1"/>
  <c r="M6210" i="4"/>
  <c r="L6212" i="4" l="1"/>
  <c r="M6211" i="4"/>
  <c r="L6213" i="4" l="1"/>
  <c r="M6212" i="4"/>
  <c r="L6214" i="4" l="1"/>
  <c r="M6213" i="4"/>
  <c r="M6214" i="4" l="1"/>
  <c r="L6215" i="4"/>
  <c r="L6216" i="4" l="1"/>
  <c r="M6215" i="4"/>
  <c r="L6217" i="4" l="1"/>
  <c r="M6216" i="4"/>
  <c r="L6218" i="4" l="1"/>
  <c r="M6217" i="4"/>
  <c r="L6219" i="4" l="1"/>
  <c r="M6218" i="4"/>
  <c r="L6220" i="4" l="1"/>
  <c r="M6219" i="4"/>
  <c r="L6221" i="4" l="1"/>
  <c r="M6220" i="4"/>
  <c r="L6222" i="4" l="1"/>
  <c r="M6221" i="4"/>
  <c r="L6223" i="4" l="1"/>
  <c r="M6222" i="4"/>
  <c r="L6224" i="4" l="1"/>
  <c r="M6223" i="4"/>
  <c r="L6225" i="4" l="1"/>
  <c r="M6224" i="4"/>
  <c r="L6226" i="4" l="1"/>
  <c r="M6225" i="4"/>
  <c r="L6227" i="4" l="1"/>
  <c r="M6226" i="4"/>
  <c r="L6228" i="4" l="1"/>
  <c r="M6227" i="4"/>
  <c r="L6229" i="4" l="1"/>
  <c r="M6228" i="4"/>
  <c r="L6230" i="4" l="1"/>
  <c r="M6229" i="4"/>
  <c r="L6231" i="4" l="1"/>
  <c r="M6230" i="4"/>
  <c r="L6232" i="4" l="1"/>
  <c r="M6231" i="4"/>
  <c r="L6233" i="4" l="1"/>
  <c r="M6232" i="4"/>
  <c r="L6234" i="4" l="1"/>
  <c r="M6233" i="4"/>
  <c r="L6235" i="4" l="1"/>
  <c r="M6234" i="4"/>
  <c r="L6236" i="4" l="1"/>
  <c r="M6235" i="4"/>
  <c r="L6237" i="4" l="1"/>
  <c r="M6236" i="4"/>
  <c r="L6238" i="4" l="1"/>
  <c r="M6237" i="4"/>
  <c r="L6239" i="4" l="1"/>
  <c r="M6238" i="4"/>
  <c r="L6240" i="4" l="1"/>
  <c r="M6239" i="4"/>
  <c r="L6241" i="4" l="1"/>
  <c r="M6240" i="4"/>
  <c r="M6241" i="4" l="1"/>
  <c r="L6242" i="4"/>
  <c r="L6243" i="4" l="1"/>
  <c r="M6242" i="4"/>
  <c r="L6244" i="4" l="1"/>
  <c r="M6243" i="4"/>
  <c r="M6244" i="4" l="1"/>
  <c r="L6245" i="4"/>
  <c r="L6246" i="4" l="1"/>
  <c r="M6245" i="4"/>
  <c r="L6247" i="4" l="1"/>
  <c r="M6246" i="4"/>
  <c r="L6248" i="4" l="1"/>
  <c r="M6247" i="4"/>
  <c r="L6249" i="4" l="1"/>
  <c r="M6248" i="4"/>
  <c r="L6250" i="4" l="1"/>
  <c r="M6249" i="4"/>
  <c r="L6251" i="4" l="1"/>
  <c r="M6250" i="4"/>
  <c r="L6252" i="4" l="1"/>
  <c r="M6251" i="4"/>
  <c r="L6253" i="4" l="1"/>
  <c r="M6252" i="4"/>
  <c r="L6254" i="4" l="1"/>
  <c r="M6253" i="4"/>
  <c r="L6255" i="4" l="1"/>
  <c r="M6254" i="4"/>
  <c r="L6256" i="4" l="1"/>
  <c r="M6255" i="4"/>
  <c r="L6257" i="4" l="1"/>
  <c r="M6256" i="4"/>
  <c r="L6258" i="4" l="1"/>
  <c r="M6257" i="4"/>
  <c r="L6259" i="4" l="1"/>
  <c r="M6258" i="4"/>
  <c r="L6260" i="4" l="1"/>
  <c r="M6259" i="4"/>
  <c r="L6261" i="4" l="1"/>
  <c r="M6260" i="4"/>
  <c r="L6262" i="4" l="1"/>
  <c r="M6261" i="4"/>
  <c r="L6263" i="4" l="1"/>
  <c r="M6262" i="4"/>
  <c r="L6264" i="4" l="1"/>
  <c r="M6263" i="4"/>
  <c r="M6264" i="4" l="1"/>
  <c r="L6265" i="4"/>
  <c r="L6266" i="4" l="1"/>
  <c r="M6265" i="4"/>
  <c r="L6267" i="4" l="1"/>
  <c r="M6266" i="4"/>
  <c r="L6268" i="4" l="1"/>
  <c r="M6267" i="4"/>
  <c r="L6269" i="4" l="1"/>
  <c r="M6268" i="4"/>
  <c r="L6270" i="4" l="1"/>
  <c r="M6269" i="4"/>
  <c r="L6271" i="4" l="1"/>
  <c r="M6270" i="4"/>
  <c r="L6272" i="4" l="1"/>
  <c r="M6271" i="4"/>
  <c r="L6273" i="4" l="1"/>
  <c r="M6272" i="4"/>
  <c r="L6274" i="4" l="1"/>
  <c r="M6273" i="4"/>
  <c r="L6275" i="4" l="1"/>
  <c r="M6274" i="4"/>
  <c r="L6276" i="4" l="1"/>
  <c r="M6275" i="4"/>
  <c r="L6277" i="4" l="1"/>
  <c r="M6276" i="4"/>
  <c r="M6277" i="4" l="1"/>
  <c r="L6278" i="4"/>
  <c r="M6278" i="4" l="1"/>
  <c r="L6279" i="4"/>
  <c r="L6280" i="4" l="1"/>
  <c r="M6279" i="4"/>
  <c r="L6281" i="4" l="1"/>
  <c r="M6280" i="4"/>
  <c r="L6282" i="4" l="1"/>
  <c r="M6281" i="4"/>
  <c r="M6282" i="4" l="1"/>
  <c r="L6283" i="4"/>
  <c r="L6284" i="4" l="1"/>
  <c r="M6283" i="4"/>
  <c r="M6284" i="4" l="1"/>
  <c r="L6285" i="4"/>
  <c r="L6286" i="4" l="1"/>
  <c r="M6285" i="4"/>
  <c r="L6287" i="4" l="1"/>
  <c r="M6286" i="4"/>
  <c r="M6287" i="4" l="1"/>
  <c r="L6288" i="4"/>
  <c r="L6289" i="4" l="1"/>
  <c r="M6288" i="4"/>
  <c r="L6290" i="4" l="1"/>
  <c r="M6289" i="4"/>
  <c r="L6291" i="4" l="1"/>
  <c r="M6290" i="4"/>
  <c r="L6292" i="4" l="1"/>
  <c r="M6291" i="4"/>
  <c r="L6293" i="4" l="1"/>
  <c r="M6292" i="4"/>
  <c r="L6294" i="4" l="1"/>
  <c r="M6293" i="4"/>
  <c r="L6295" i="4" l="1"/>
  <c r="M6294" i="4"/>
  <c r="L6296" i="4" l="1"/>
  <c r="M6295" i="4"/>
  <c r="L6297" i="4" l="1"/>
  <c r="M6296" i="4"/>
  <c r="L6298" i="4" l="1"/>
  <c r="M6297" i="4"/>
  <c r="L6299" i="4" l="1"/>
  <c r="M6298" i="4"/>
  <c r="M6299" i="4" l="1"/>
  <c r="L6300" i="4"/>
  <c r="L6301" i="4" l="1"/>
  <c r="M6300" i="4"/>
  <c r="L6302" i="4" l="1"/>
  <c r="M6301" i="4"/>
  <c r="L6303" i="4" l="1"/>
  <c r="M6302" i="4"/>
  <c r="L6304" i="4" l="1"/>
  <c r="M6303" i="4"/>
  <c r="L6305" i="4" l="1"/>
  <c r="M6304" i="4"/>
  <c r="L6306" i="4" l="1"/>
  <c r="M6305" i="4"/>
  <c r="L6307" i="4" l="1"/>
  <c r="M6306" i="4"/>
  <c r="L6308" i="4" l="1"/>
  <c r="M6307" i="4"/>
  <c r="L6309" i="4" l="1"/>
  <c r="M6308" i="4"/>
  <c r="L6310" i="4" l="1"/>
  <c r="M6309" i="4"/>
  <c r="L6311" i="4" l="1"/>
  <c r="M6310" i="4"/>
  <c r="L6312" i="4" l="1"/>
  <c r="M6311" i="4"/>
  <c r="L6313" i="4" l="1"/>
  <c r="M6312" i="4"/>
  <c r="L6314" i="4" l="1"/>
  <c r="M6313" i="4"/>
  <c r="L6315" i="4" l="1"/>
  <c r="M6314" i="4"/>
  <c r="L6316" i="4" l="1"/>
  <c r="M6315" i="4"/>
  <c r="L6317" i="4" l="1"/>
  <c r="M6316" i="4"/>
  <c r="M6317" i="4" l="1"/>
  <c r="L6318" i="4"/>
  <c r="L6319" i="4" l="1"/>
  <c r="M6318" i="4"/>
  <c r="L6320" i="4" l="1"/>
  <c r="M6319" i="4"/>
  <c r="L6321" i="4" l="1"/>
  <c r="M6320" i="4"/>
  <c r="L6322" i="4" l="1"/>
  <c r="M6321" i="4"/>
  <c r="L6323" i="4" l="1"/>
  <c r="M6322" i="4"/>
  <c r="M6323" i="4" l="1"/>
  <c r="L6324" i="4"/>
  <c r="L6325" i="4" l="1"/>
  <c r="M6324" i="4"/>
  <c r="L6326" i="4" l="1"/>
  <c r="M6325" i="4"/>
  <c r="L6327" i="4" l="1"/>
  <c r="M6326" i="4"/>
  <c r="L6328" i="4" l="1"/>
  <c r="M6327" i="4"/>
  <c r="L6329" i="4" l="1"/>
  <c r="M6328" i="4"/>
  <c r="L6330" i="4" l="1"/>
  <c r="M6329" i="4"/>
  <c r="L6331" i="4" l="1"/>
  <c r="M6330" i="4"/>
  <c r="L6332" i="4" l="1"/>
  <c r="M6331" i="4"/>
  <c r="L6333" i="4" l="1"/>
  <c r="M6332" i="4"/>
  <c r="M6333" i="4" l="1"/>
  <c r="L6334" i="4"/>
  <c r="L6335" i="4" l="1"/>
  <c r="M6334" i="4"/>
  <c r="L6336" i="4" l="1"/>
  <c r="M6335" i="4"/>
  <c r="L6337" i="4" l="1"/>
  <c r="M6336" i="4"/>
  <c r="L6338" i="4" l="1"/>
  <c r="M6337" i="4"/>
  <c r="L6339" i="4" l="1"/>
  <c r="M6338" i="4"/>
  <c r="L6340" i="4" l="1"/>
  <c r="M6339" i="4"/>
  <c r="L6341" i="4" l="1"/>
  <c r="M6340" i="4"/>
  <c r="L6342" i="4" l="1"/>
  <c r="M6341" i="4"/>
  <c r="L6343" i="4" l="1"/>
  <c r="M6342" i="4"/>
  <c r="L6344" i="4" l="1"/>
  <c r="M6343" i="4"/>
  <c r="L6345" i="4" l="1"/>
  <c r="M6344" i="4"/>
  <c r="L6346" i="4" l="1"/>
  <c r="M6345" i="4"/>
  <c r="L6347" i="4" l="1"/>
  <c r="M6346" i="4"/>
  <c r="L6348" i="4" l="1"/>
  <c r="M6347" i="4"/>
  <c r="L6349" i="4" l="1"/>
  <c r="M6348" i="4"/>
  <c r="M6349" i="4" l="1"/>
  <c r="L6350" i="4"/>
  <c r="L6351" i="4" l="1"/>
  <c r="M6350" i="4"/>
  <c r="L6352" i="4" l="1"/>
  <c r="M6351" i="4"/>
  <c r="L6353" i="4" l="1"/>
  <c r="M6352" i="4"/>
  <c r="M6353" i="4" l="1"/>
  <c r="L6354" i="4"/>
  <c r="L6355" i="4" l="1"/>
  <c r="M6354" i="4"/>
  <c r="L6356" i="4" l="1"/>
  <c r="M6355" i="4"/>
  <c r="L6357" i="4" l="1"/>
  <c r="M6356" i="4"/>
  <c r="L6358" i="4" l="1"/>
  <c r="M6357" i="4"/>
  <c r="L6359" i="4" l="1"/>
  <c r="M6358" i="4"/>
  <c r="L6360" i="4" l="1"/>
  <c r="M6359" i="4"/>
  <c r="L6361" i="4" l="1"/>
  <c r="M6360" i="4"/>
  <c r="L6362" i="4" l="1"/>
  <c r="M6361" i="4"/>
  <c r="L6363" i="4" l="1"/>
  <c r="M6362" i="4"/>
  <c r="L6364" i="4" l="1"/>
  <c r="M6363" i="4"/>
  <c r="M6364" i="4" l="1"/>
  <c r="L6365" i="4"/>
  <c r="L6366" i="4" l="1"/>
  <c r="M6365" i="4"/>
  <c r="M6366" i="4" l="1"/>
  <c r="L6367" i="4"/>
  <c r="L6368" i="4" l="1"/>
  <c r="M6367" i="4"/>
  <c r="L6369" i="4" l="1"/>
  <c r="M6368" i="4"/>
  <c r="L6370" i="4" l="1"/>
  <c r="M6369" i="4"/>
  <c r="L6371" i="4" l="1"/>
  <c r="M6370" i="4"/>
  <c r="L6372" i="4" l="1"/>
  <c r="M6371" i="4"/>
  <c r="L6373" i="4" l="1"/>
  <c r="M6372" i="4"/>
  <c r="L6374" i="4" l="1"/>
  <c r="M6373" i="4"/>
  <c r="M6374" i="4" l="1"/>
  <c r="L6375" i="4"/>
  <c r="L6376" i="4" l="1"/>
  <c r="M6375" i="4"/>
  <c r="L6377" i="4" l="1"/>
  <c r="M6376" i="4"/>
  <c r="L6378" i="4" l="1"/>
  <c r="M6377" i="4"/>
  <c r="L6379" i="4" l="1"/>
  <c r="M6378" i="4"/>
  <c r="L6380" i="4" l="1"/>
  <c r="M6379" i="4"/>
  <c r="L6381" i="4" l="1"/>
  <c r="M6380" i="4"/>
  <c r="L6382" i="4" l="1"/>
  <c r="M6381" i="4"/>
  <c r="L6383" i="4" l="1"/>
  <c r="M6382" i="4"/>
  <c r="L6384" i="4" l="1"/>
  <c r="M6383" i="4"/>
  <c r="L6385" i="4" l="1"/>
  <c r="M6384" i="4"/>
  <c r="L6386" i="4" l="1"/>
  <c r="M6385" i="4"/>
  <c r="L6387" i="4" l="1"/>
  <c r="M6386" i="4"/>
  <c r="L6388" i="4" l="1"/>
  <c r="M6387" i="4"/>
  <c r="L6389" i="4" l="1"/>
  <c r="M6388" i="4"/>
  <c r="L6390" i="4" l="1"/>
  <c r="M6389" i="4"/>
  <c r="M6390" i="4" l="1"/>
  <c r="L6391" i="4"/>
  <c r="L6392" i="4" l="1"/>
  <c r="M6391" i="4"/>
  <c r="L6393" i="4" l="1"/>
  <c r="M6392" i="4"/>
  <c r="L6394" i="4" l="1"/>
  <c r="M6393" i="4"/>
  <c r="M6394" i="4" l="1"/>
  <c r="L6395" i="4"/>
  <c r="L6396" i="4" l="1"/>
  <c r="M6395" i="4"/>
  <c r="L6397" i="4" l="1"/>
  <c r="M6396" i="4"/>
  <c r="L6398" i="4" l="1"/>
  <c r="M6397" i="4"/>
  <c r="L6399" i="4" l="1"/>
  <c r="M6398" i="4"/>
  <c r="L6400" i="4" l="1"/>
  <c r="M6399" i="4"/>
  <c r="L6401" i="4" l="1"/>
  <c r="M6400" i="4"/>
  <c r="L6402" i="4" l="1"/>
  <c r="M6401" i="4"/>
  <c r="M6402" i="4" l="1"/>
  <c r="L6403" i="4"/>
  <c r="L6404" i="4" l="1"/>
  <c r="M6403" i="4"/>
  <c r="L6405" i="4" l="1"/>
  <c r="M6404" i="4"/>
  <c r="L6406" i="4" l="1"/>
  <c r="M6405" i="4"/>
  <c r="L6407" i="4" l="1"/>
  <c r="M6406" i="4"/>
  <c r="L6408" i="4" l="1"/>
  <c r="M6407" i="4"/>
  <c r="L6409" i="4" l="1"/>
  <c r="M6408" i="4"/>
  <c r="L6410" i="4" l="1"/>
  <c r="M6409" i="4"/>
  <c r="L6411" i="4" l="1"/>
  <c r="M6410" i="4"/>
  <c r="L6412" i="4" l="1"/>
  <c r="M6411" i="4"/>
  <c r="L6413" i="4" l="1"/>
  <c r="M6412" i="4"/>
  <c r="L6414" i="4" l="1"/>
  <c r="M6413" i="4"/>
  <c r="L6415" i="4" l="1"/>
  <c r="M6414" i="4"/>
  <c r="M6415" i="4" l="1"/>
  <c r="L6416" i="4"/>
  <c r="L6417" i="4" l="1"/>
  <c r="M6416" i="4"/>
  <c r="M6417" i="4" l="1"/>
  <c r="L6418" i="4"/>
  <c r="M6418" i="4" l="1"/>
  <c r="L6419" i="4"/>
  <c r="L6420" i="4" l="1"/>
  <c r="M6419" i="4"/>
  <c r="L6421" i="4" l="1"/>
  <c r="M6420" i="4"/>
  <c r="L6422" i="4" l="1"/>
  <c r="M6421" i="4"/>
  <c r="L6423" i="4" l="1"/>
  <c r="M6422" i="4"/>
  <c r="L6424" i="4" l="1"/>
  <c r="M6423" i="4"/>
  <c r="L6425" i="4" l="1"/>
  <c r="M6424" i="4"/>
  <c r="L6426" i="4" l="1"/>
  <c r="M6425" i="4"/>
  <c r="L6427" i="4" l="1"/>
  <c r="M6426" i="4"/>
  <c r="M6427" i="4" l="1"/>
  <c r="L6428" i="4"/>
  <c r="L6429" i="4" l="1"/>
  <c r="M6428" i="4"/>
  <c r="L6430" i="4" l="1"/>
  <c r="M6429" i="4"/>
  <c r="L6431" i="4" l="1"/>
  <c r="M6430" i="4"/>
  <c r="M6431" i="4" l="1"/>
  <c r="L6432" i="4"/>
  <c r="L6433" i="4" l="1"/>
  <c r="M6432" i="4"/>
  <c r="L6434" i="4" l="1"/>
  <c r="M6433" i="4"/>
  <c r="L6435" i="4" l="1"/>
  <c r="M6434" i="4"/>
  <c r="L6436" i="4" l="1"/>
  <c r="M6435" i="4"/>
  <c r="L6437" i="4" l="1"/>
  <c r="M6436" i="4"/>
  <c r="M6437" i="4" l="1"/>
  <c r="L6438" i="4"/>
  <c r="M6438" i="4" l="1"/>
  <c r="L6439" i="4"/>
  <c r="L6440" i="4" l="1"/>
  <c r="M6439" i="4"/>
  <c r="L6441" i="4" l="1"/>
  <c r="M6440" i="4"/>
  <c r="L6442" i="4" l="1"/>
  <c r="M6441" i="4"/>
  <c r="L6443" i="4" l="1"/>
  <c r="M6442" i="4"/>
  <c r="L6444" i="4" l="1"/>
  <c r="M6443" i="4"/>
  <c r="L6445" i="4" l="1"/>
  <c r="M6444" i="4"/>
  <c r="L6446" i="4" l="1"/>
  <c r="M6445" i="4"/>
  <c r="L6447" i="4" l="1"/>
  <c r="M6446" i="4"/>
  <c r="M6447" i="4" l="1"/>
  <c r="L6448" i="4"/>
  <c r="L6449" i="4" l="1"/>
  <c r="M6448" i="4"/>
  <c r="L6450" i="4" l="1"/>
  <c r="M6449" i="4"/>
  <c r="M6450" i="4" l="1"/>
  <c r="L6451" i="4"/>
  <c r="L6452" i="4" l="1"/>
  <c r="M6451" i="4"/>
  <c r="L6453" i="4" l="1"/>
  <c r="M6452" i="4"/>
  <c r="L6454" i="4" l="1"/>
  <c r="M6453" i="4"/>
  <c r="L6455" i="4" l="1"/>
  <c r="M6454" i="4"/>
  <c r="L6456" i="4" l="1"/>
  <c r="M6455" i="4"/>
  <c r="L6457" i="4" l="1"/>
  <c r="M6456" i="4"/>
  <c r="L6458" i="4" l="1"/>
  <c r="M6457" i="4"/>
  <c r="L6459" i="4" l="1"/>
  <c r="M6458" i="4"/>
  <c r="L6460" i="4" l="1"/>
  <c r="M6459" i="4"/>
  <c r="L6461" i="4" l="1"/>
  <c r="M6460" i="4"/>
  <c r="L6462" i="4" l="1"/>
  <c r="M6461" i="4"/>
  <c r="L6463" i="4" l="1"/>
  <c r="M6462" i="4"/>
  <c r="L6464" i="4" l="1"/>
  <c r="M6463" i="4"/>
  <c r="L6465" i="4" l="1"/>
  <c r="M6464" i="4"/>
  <c r="L6466" i="4" l="1"/>
  <c r="M6465" i="4"/>
  <c r="L6467" i="4" l="1"/>
  <c r="M6466" i="4"/>
  <c r="L6468" i="4" l="1"/>
  <c r="M6467" i="4"/>
  <c r="L6469" i="4" l="1"/>
  <c r="M6468" i="4"/>
  <c r="L6470" i="4" l="1"/>
  <c r="M6469" i="4"/>
  <c r="L6471" i="4" l="1"/>
  <c r="M6470" i="4"/>
  <c r="L6472" i="4" l="1"/>
  <c r="M6471" i="4"/>
  <c r="L6473" i="4" l="1"/>
  <c r="M6472" i="4"/>
  <c r="M6473" i="4" l="1"/>
  <c r="L6474" i="4"/>
  <c r="L6475" i="4" l="1"/>
  <c r="M6474" i="4"/>
  <c r="L6476" i="4" l="1"/>
  <c r="M6475" i="4"/>
  <c r="M6476" i="4" l="1"/>
  <c r="L6477" i="4"/>
  <c r="L6478" i="4" l="1"/>
  <c r="M6477" i="4"/>
  <c r="L6479" i="4" l="1"/>
  <c r="M6478" i="4"/>
  <c r="L6480" i="4" l="1"/>
  <c r="M6479" i="4"/>
  <c r="L6481" i="4" l="1"/>
  <c r="M6480" i="4"/>
  <c r="L6482" i="4" l="1"/>
  <c r="M6481" i="4"/>
  <c r="L6483" i="4" l="1"/>
  <c r="M6482" i="4"/>
  <c r="L6484" i="4" l="1"/>
  <c r="M6483" i="4"/>
  <c r="L6485" i="4" l="1"/>
  <c r="M6484" i="4"/>
  <c r="L6486" i="4" l="1"/>
  <c r="M6485" i="4"/>
  <c r="L6487" i="4" l="1"/>
  <c r="M6486" i="4"/>
  <c r="L6488" i="4" l="1"/>
  <c r="M6487" i="4"/>
  <c r="M6488" i="4" l="1"/>
  <c r="L6489" i="4"/>
  <c r="L6490" i="4" l="1"/>
  <c r="M6489" i="4"/>
  <c r="M6490" i="4" l="1"/>
  <c r="L6491" i="4"/>
  <c r="L6492" i="4" l="1"/>
  <c r="M6491" i="4"/>
  <c r="L6493" i="4" l="1"/>
  <c r="M6492" i="4"/>
  <c r="L6494" i="4" l="1"/>
  <c r="M6493" i="4"/>
  <c r="L6495" i="4" l="1"/>
  <c r="M6494" i="4"/>
  <c r="L6496" i="4" l="1"/>
  <c r="M6495" i="4"/>
  <c r="L6497" i="4" l="1"/>
  <c r="M6496" i="4"/>
  <c r="L6498" i="4" l="1"/>
  <c r="M6497" i="4"/>
  <c r="L6499" i="4" l="1"/>
  <c r="M6498" i="4"/>
  <c r="M6499" i="4" l="1"/>
  <c r="L6500" i="4"/>
  <c r="L6501" i="4" l="1"/>
  <c r="M6500" i="4"/>
  <c r="L6502" i="4" l="1"/>
  <c r="M6501" i="4"/>
  <c r="M6502" i="4" l="1"/>
  <c r="L6503" i="4"/>
  <c r="L6504" i="4" l="1"/>
  <c r="M6503" i="4"/>
  <c r="M6504" i="4" l="1"/>
  <c r="L6505" i="4"/>
  <c r="L6506" i="4" l="1"/>
  <c r="M6505" i="4"/>
  <c r="L6507" i="4" l="1"/>
  <c r="M6506" i="4"/>
  <c r="L6508" i="4" l="1"/>
  <c r="M6507" i="4"/>
  <c r="L6509" i="4" l="1"/>
  <c r="M6508" i="4"/>
  <c r="M6509" i="4" l="1"/>
  <c r="L6510" i="4"/>
  <c r="M6510" i="4" l="1"/>
  <c r="L6511" i="4"/>
  <c r="L6512" i="4" l="1"/>
  <c r="M6511" i="4"/>
  <c r="L6513" i="4" l="1"/>
  <c r="M6512" i="4"/>
  <c r="L6514" i="4" l="1"/>
  <c r="M6513" i="4"/>
  <c r="L6515" i="4" l="1"/>
  <c r="M6514" i="4"/>
  <c r="L6516" i="4" l="1"/>
  <c r="M6515" i="4"/>
  <c r="M6516" i="4" l="1"/>
  <c r="L6517" i="4"/>
  <c r="M6517" i="4" l="1"/>
  <c r="L6518" i="4"/>
  <c r="L6519" i="4" l="1"/>
  <c r="M6518" i="4"/>
  <c r="L6520" i="4" l="1"/>
  <c r="M6519" i="4"/>
  <c r="L6521" i="4" l="1"/>
  <c r="M6520" i="4"/>
  <c r="M6521" i="4" l="1"/>
  <c r="L6522" i="4"/>
  <c r="L6523" i="4" l="1"/>
  <c r="M6522" i="4"/>
  <c r="L6524" i="4" l="1"/>
  <c r="M6523" i="4"/>
  <c r="L6525" i="4" l="1"/>
  <c r="M6524" i="4"/>
  <c r="L6526" i="4" l="1"/>
  <c r="M6525" i="4"/>
  <c r="M6526" i="4" l="1"/>
  <c r="L6527" i="4"/>
  <c r="L6528" i="4" l="1"/>
  <c r="M6527" i="4"/>
  <c r="L6529" i="4" l="1"/>
  <c r="M6528" i="4"/>
  <c r="L6530" i="4" l="1"/>
  <c r="M6529" i="4"/>
  <c r="L6531" i="4" l="1"/>
  <c r="M6530" i="4"/>
  <c r="L6532" i="4" l="1"/>
  <c r="M6531" i="4"/>
  <c r="M6532" i="4" l="1"/>
  <c r="L6533" i="4"/>
  <c r="L6534" i="4" l="1"/>
  <c r="M6533" i="4"/>
  <c r="L6535" i="4" l="1"/>
  <c r="M6534" i="4"/>
  <c r="L6536" i="4" l="1"/>
  <c r="M6535" i="4"/>
  <c r="L6537" i="4" l="1"/>
  <c r="M6536" i="4"/>
  <c r="L6538" i="4" l="1"/>
  <c r="M6537" i="4"/>
  <c r="L6539" i="4" l="1"/>
  <c r="M6538" i="4"/>
  <c r="L6540" i="4" l="1"/>
  <c r="M6539" i="4"/>
  <c r="L6541" i="4" l="1"/>
  <c r="M6540" i="4"/>
  <c r="L6542" i="4" l="1"/>
  <c r="M6541" i="4"/>
  <c r="L6543" i="4" l="1"/>
  <c r="M6542" i="4"/>
  <c r="L6544" i="4" l="1"/>
  <c r="M6543" i="4"/>
  <c r="L6545" i="4" l="1"/>
  <c r="M6544" i="4"/>
  <c r="L6546" i="4" l="1"/>
  <c r="M6545" i="4"/>
  <c r="L6547" i="4" l="1"/>
  <c r="M6546" i="4"/>
  <c r="M6547" i="4" l="1"/>
  <c r="L6548" i="4"/>
  <c r="L6549" i="4" l="1"/>
  <c r="M6548" i="4"/>
  <c r="L6550" i="4" l="1"/>
  <c r="M6549" i="4"/>
  <c r="L6551" i="4" l="1"/>
  <c r="M6550" i="4"/>
  <c r="L6552" i="4" l="1"/>
  <c r="M6551" i="4"/>
  <c r="L6553" i="4" l="1"/>
  <c r="M6552" i="4"/>
  <c r="L6554" i="4" l="1"/>
  <c r="M6553" i="4"/>
  <c r="L6555" i="4" l="1"/>
  <c r="M6554" i="4"/>
  <c r="M6555" i="4" l="1"/>
  <c r="L6556" i="4"/>
  <c r="L6557" i="4" l="1"/>
  <c r="M6556" i="4"/>
  <c r="L6558" i="4" l="1"/>
  <c r="M6557" i="4"/>
  <c r="L6559" i="4" l="1"/>
  <c r="M6558" i="4"/>
  <c r="L6560" i="4" l="1"/>
  <c r="M6559" i="4"/>
  <c r="L6561" i="4" l="1"/>
  <c r="M6560" i="4"/>
  <c r="L6562" i="4" l="1"/>
  <c r="M6561" i="4"/>
  <c r="L6563" i="4" l="1"/>
  <c r="M6562" i="4"/>
  <c r="L6564" i="4" l="1"/>
  <c r="M6563" i="4"/>
  <c r="M6564" i="4" l="1"/>
  <c r="L6565" i="4"/>
  <c r="L6566" i="4" l="1"/>
  <c r="M6565" i="4"/>
  <c r="L6567" i="4" l="1"/>
  <c r="M6566" i="4"/>
  <c r="L6568" i="4" l="1"/>
  <c r="M6567" i="4"/>
  <c r="L6569" i="4" l="1"/>
  <c r="M6568" i="4"/>
  <c r="M6569" i="4" l="1"/>
  <c r="L6570" i="4"/>
  <c r="L6571" i="4" l="1"/>
  <c r="M6570" i="4"/>
  <c r="L6572" i="4" l="1"/>
  <c r="M6571" i="4"/>
  <c r="L6573" i="4" l="1"/>
  <c r="M6572" i="4"/>
  <c r="L6574" i="4" l="1"/>
  <c r="M6573" i="4"/>
  <c r="L6575" i="4" l="1"/>
  <c r="M6574" i="4"/>
  <c r="M6575" i="4" l="1"/>
  <c r="L6576" i="4"/>
  <c r="L6577" i="4" l="1"/>
  <c r="M6576" i="4"/>
  <c r="L6578" i="4" l="1"/>
  <c r="M6577" i="4"/>
  <c r="L6579" i="4" l="1"/>
  <c r="M6578" i="4"/>
  <c r="L6580" i="4" l="1"/>
  <c r="M6579" i="4"/>
  <c r="L6581" i="4" l="1"/>
  <c r="M6580" i="4"/>
  <c r="L6582" i="4" l="1"/>
  <c r="M6581" i="4"/>
  <c r="L6583" i="4" l="1"/>
  <c r="M6582" i="4"/>
  <c r="L6584" i="4" l="1"/>
  <c r="M6583" i="4"/>
  <c r="L6585" i="4" l="1"/>
  <c r="M6584" i="4"/>
  <c r="L6586" i="4" l="1"/>
  <c r="M6585" i="4"/>
  <c r="L6587" i="4" l="1"/>
  <c r="M6586" i="4"/>
  <c r="M6587" i="4" l="1"/>
  <c r="L6588" i="4"/>
  <c r="L6589" i="4" l="1"/>
  <c r="M6588" i="4"/>
  <c r="L6590" i="4" l="1"/>
  <c r="M6589" i="4"/>
  <c r="L6591" i="4" l="1"/>
  <c r="M6590" i="4"/>
  <c r="L6592" i="4" l="1"/>
  <c r="M6591" i="4"/>
  <c r="L6593" i="4" l="1"/>
  <c r="M6592" i="4"/>
  <c r="L6594" i="4" l="1"/>
  <c r="M6593" i="4"/>
  <c r="L6595" i="4" l="1"/>
  <c r="M6594" i="4"/>
  <c r="L6596" i="4" l="1"/>
  <c r="M6595" i="4"/>
  <c r="L6597" i="4" l="1"/>
  <c r="M6596" i="4"/>
  <c r="L6598" i="4" l="1"/>
  <c r="M6597" i="4"/>
  <c r="L6599" i="4" l="1"/>
  <c r="M6598" i="4"/>
  <c r="L6600" i="4" l="1"/>
  <c r="M6599" i="4"/>
  <c r="L6601" i="4" l="1"/>
  <c r="M6600" i="4"/>
  <c r="L6602" i="4" l="1"/>
  <c r="M6601" i="4"/>
  <c r="L6603" i="4" l="1"/>
  <c r="M6602" i="4"/>
  <c r="M6603" i="4" l="1"/>
  <c r="L6604" i="4"/>
  <c r="L6605" i="4" l="1"/>
  <c r="M6604" i="4"/>
  <c r="L6606" i="4" l="1"/>
  <c r="M6605" i="4"/>
  <c r="L6607" i="4" l="1"/>
  <c r="M6606" i="4"/>
  <c r="L6608" i="4" l="1"/>
  <c r="M6607" i="4"/>
  <c r="L6609" i="4" l="1"/>
  <c r="M6608" i="4"/>
  <c r="L6610" i="4" l="1"/>
  <c r="M6609" i="4"/>
  <c r="L6611" i="4" l="1"/>
  <c r="M6610" i="4"/>
  <c r="L6612" i="4" l="1"/>
  <c r="M6611" i="4"/>
  <c r="L6613" i="4" l="1"/>
  <c r="M6612" i="4"/>
  <c r="L6614" i="4" l="1"/>
  <c r="M6613" i="4"/>
  <c r="M6614" i="4" l="1"/>
  <c r="L6615" i="4"/>
  <c r="L6616" i="4" l="1"/>
  <c r="M6615" i="4"/>
  <c r="L6617" i="4" l="1"/>
  <c r="M6616" i="4"/>
  <c r="L6618" i="4" l="1"/>
  <c r="M6617" i="4"/>
  <c r="L6619" i="4" l="1"/>
  <c r="M6618" i="4"/>
  <c r="L6620" i="4" l="1"/>
  <c r="M6619" i="4"/>
  <c r="L6621" i="4" l="1"/>
  <c r="M6620" i="4"/>
  <c r="L6622" i="4" l="1"/>
  <c r="M6621" i="4"/>
  <c r="L6623" i="4" l="1"/>
  <c r="M6622" i="4"/>
  <c r="L6624" i="4" l="1"/>
  <c r="M6623" i="4"/>
  <c r="L6625" i="4" l="1"/>
  <c r="M6624" i="4"/>
  <c r="L6626" i="4" l="1"/>
  <c r="M6625" i="4"/>
  <c r="M6626" i="4" l="1"/>
  <c r="L6627" i="4"/>
  <c r="L6628" i="4" l="1"/>
  <c r="M6627" i="4"/>
  <c r="L6629" i="4" l="1"/>
  <c r="M6628" i="4"/>
  <c r="L6630" i="4" l="1"/>
  <c r="M6629" i="4"/>
  <c r="L6631" i="4" l="1"/>
  <c r="M6630" i="4"/>
  <c r="L6632" i="4" l="1"/>
  <c r="M6631" i="4"/>
  <c r="L6633" i="4" l="1"/>
  <c r="M6632" i="4"/>
  <c r="L6634" i="4" l="1"/>
  <c r="M6633" i="4"/>
  <c r="L6635" i="4" l="1"/>
  <c r="M6634" i="4"/>
  <c r="L6636" i="4" l="1"/>
  <c r="M6635" i="4"/>
  <c r="L6637" i="4" l="1"/>
  <c r="M6636" i="4"/>
  <c r="L6638" i="4" l="1"/>
  <c r="M6637" i="4"/>
  <c r="L6639" i="4" l="1"/>
  <c r="M6638" i="4"/>
  <c r="L6640" i="4" l="1"/>
  <c r="M6639" i="4"/>
  <c r="L6641" i="4" l="1"/>
  <c r="M6640" i="4"/>
  <c r="L6642" i="4" l="1"/>
  <c r="M6641" i="4"/>
  <c r="L6643" i="4" l="1"/>
  <c r="M6642" i="4"/>
  <c r="M6643" i="4" l="1"/>
  <c r="L6644" i="4"/>
  <c r="L6645" i="4" l="1"/>
  <c r="M6644" i="4"/>
  <c r="L6646" i="4" l="1"/>
  <c r="M6645" i="4"/>
  <c r="L6647" i="4" l="1"/>
  <c r="M6646" i="4"/>
  <c r="L6648" i="4" l="1"/>
  <c r="M6647" i="4"/>
  <c r="L6649" i="4" l="1"/>
  <c r="M6648" i="4"/>
  <c r="M6649" i="4" l="1"/>
  <c r="L6650" i="4"/>
  <c r="L6651" i="4" l="1"/>
  <c r="M6650" i="4"/>
  <c r="L6652" i="4" l="1"/>
  <c r="M6651" i="4"/>
  <c r="L6653" i="4" l="1"/>
  <c r="M6652" i="4"/>
  <c r="L6654" i="4" l="1"/>
  <c r="M6653" i="4"/>
  <c r="L6655" i="4" l="1"/>
  <c r="M6654" i="4"/>
  <c r="L6656" i="4" l="1"/>
  <c r="M6655" i="4"/>
  <c r="L6657" i="4" l="1"/>
  <c r="M6656" i="4"/>
  <c r="L6658" i="4" l="1"/>
  <c r="M6657" i="4"/>
  <c r="L6659" i="4" l="1"/>
  <c r="M6658" i="4"/>
  <c r="L6660" i="4" l="1"/>
  <c r="M6659" i="4"/>
  <c r="L6661" i="4" l="1"/>
  <c r="M6660" i="4"/>
  <c r="L6662" i="4" l="1"/>
  <c r="M6661" i="4"/>
  <c r="L6663" i="4" l="1"/>
  <c r="M6662" i="4"/>
  <c r="L6664" i="4" l="1"/>
  <c r="M6663" i="4"/>
  <c r="L6665" i="4" l="1"/>
  <c r="M6664" i="4"/>
  <c r="L6666" i="4" l="1"/>
  <c r="M6665" i="4"/>
  <c r="L6667" i="4" l="1"/>
  <c r="M6666" i="4"/>
  <c r="L6668" i="4" l="1"/>
  <c r="M6667" i="4"/>
  <c r="L6669" i="4" l="1"/>
  <c r="M6668" i="4"/>
  <c r="L6670" i="4" l="1"/>
  <c r="M6669" i="4"/>
  <c r="L6671" i="4" l="1"/>
  <c r="M6670" i="4"/>
  <c r="L6672" i="4" l="1"/>
  <c r="M6671" i="4"/>
  <c r="L6673" i="4" l="1"/>
  <c r="M6672" i="4"/>
  <c r="L6674" i="4" l="1"/>
  <c r="M6673" i="4"/>
  <c r="L6675" i="4" l="1"/>
  <c r="M6674" i="4"/>
  <c r="L6676" i="4" l="1"/>
  <c r="M6675" i="4"/>
  <c r="L6677" i="4" l="1"/>
  <c r="M6676" i="4"/>
  <c r="L6678" i="4" l="1"/>
  <c r="M6677" i="4"/>
  <c r="M6678" i="4" l="1"/>
  <c r="L6679" i="4"/>
  <c r="L6680" i="4" l="1"/>
  <c r="M6679" i="4"/>
  <c r="L6681" i="4" l="1"/>
  <c r="M6680" i="4"/>
  <c r="L6682" i="4" l="1"/>
  <c r="M6681" i="4"/>
  <c r="L6683" i="4" l="1"/>
  <c r="M6682" i="4"/>
  <c r="L6684" i="4" l="1"/>
  <c r="M6683" i="4"/>
  <c r="L6685" i="4" l="1"/>
  <c r="M6684" i="4"/>
  <c r="L6686" i="4" l="1"/>
  <c r="M6685" i="4"/>
  <c r="L6687" i="4" l="1"/>
  <c r="M6686" i="4"/>
  <c r="L6688" i="4" l="1"/>
  <c r="M6687" i="4"/>
  <c r="L6689" i="4" l="1"/>
  <c r="M6688" i="4"/>
  <c r="M6689" i="4" l="1"/>
  <c r="L6690" i="4"/>
  <c r="M6690" i="4" l="1"/>
  <c r="L6691" i="4"/>
  <c r="L6692" i="4" l="1"/>
  <c r="M6691" i="4"/>
  <c r="L6693" i="4" l="1"/>
  <c r="M6692" i="4"/>
  <c r="L6694" i="4" l="1"/>
  <c r="M6693" i="4"/>
  <c r="L6695" i="4" l="1"/>
  <c r="M6694" i="4"/>
  <c r="L6696" i="4" l="1"/>
  <c r="M6695" i="4"/>
  <c r="L6697" i="4" l="1"/>
  <c r="M6696" i="4"/>
  <c r="L6698" i="4" l="1"/>
  <c r="M6697" i="4"/>
  <c r="L6699" i="4" l="1"/>
  <c r="M6698" i="4"/>
  <c r="L6700" i="4" l="1"/>
  <c r="M6699" i="4"/>
  <c r="L6701" i="4" l="1"/>
  <c r="M6700" i="4"/>
  <c r="L6702" i="4" l="1"/>
  <c r="M6701" i="4"/>
  <c r="L6703" i="4" l="1"/>
  <c r="M6702" i="4"/>
  <c r="L6704" i="4" l="1"/>
  <c r="M6703" i="4"/>
  <c r="L6705" i="4" l="1"/>
  <c r="M6704" i="4"/>
  <c r="L6706" i="4" l="1"/>
  <c r="M6705" i="4"/>
  <c r="L6707" i="4" l="1"/>
  <c r="M6706" i="4"/>
  <c r="L6708" i="4" l="1"/>
  <c r="M6707" i="4"/>
  <c r="L6709" i="4" l="1"/>
  <c r="M6708" i="4"/>
  <c r="L6710" i="4" l="1"/>
  <c r="M6709" i="4"/>
  <c r="L6711" i="4" l="1"/>
  <c r="M6710" i="4"/>
  <c r="L6712" i="4" l="1"/>
  <c r="M6711" i="4"/>
  <c r="L6713" i="4" l="1"/>
  <c r="M6712" i="4"/>
  <c r="L6714" i="4" l="1"/>
  <c r="M6713" i="4"/>
  <c r="L6715" i="4" l="1"/>
  <c r="M6714" i="4"/>
  <c r="L6716" i="4" l="1"/>
  <c r="M6715" i="4"/>
  <c r="L6717" i="4" l="1"/>
  <c r="M6716" i="4"/>
  <c r="L6718" i="4" l="1"/>
  <c r="M6717" i="4"/>
  <c r="L6719" i="4" l="1"/>
  <c r="M6718" i="4"/>
  <c r="M6719" i="4" l="1"/>
  <c r="L6720" i="4"/>
  <c r="L6721" i="4" l="1"/>
  <c r="M6720" i="4"/>
  <c r="L6722" i="4" l="1"/>
  <c r="M6721" i="4"/>
  <c r="L6723" i="4" l="1"/>
  <c r="M6722" i="4"/>
  <c r="M6723" i="4" l="1"/>
  <c r="L6724" i="4"/>
  <c r="L6725" i="4" l="1"/>
  <c r="M6724" i="4"/>
  <c r="L6726" i="4" l="1"/>
  <c r="M6725" i="4"/>
  <c r="M6726" i="4" l="1"/>
  <c r="L6727" i="4"/>
  <c r="L6728" i="4" l="1"/>
  <c r="M6727" i="4"/>
  <c r="L6729" i="4" l="1"/>
  <c r="M6728" i="4"/>
  <c r="L6730" i="4" l="1"/>
  <c r="M6729" i="4"/>
  <c r="L6731" i="4" l="1"/>
  <c r="M6730" i="4"/>
  <c r="L6732" i="4" l="1"/>
  <c r="M6731" i="4"/>
  <c r="L6733" i="4" l="1"/>
  <c r="M6732" i="4"/>
  <c r="L6734" i="4" l="1"/>
  <c r="M6733" i="4"/>
  <c r="L6735" i="4" l="1"/>
  <c r="M6734" i="4"/>
  <c r="L6736" i="4" l="1"/>
  <c r="M6735" i="4"/>
  <c r="L6737" i="4" l="1"/>
  <c r="M6736" i="4"/>
  <c r="L6738" i="4" l="1"/>
  <c r="M6737" i="4"/>
  <c r="L6739" i="4" l="1"/>
  <c r="M6738" i="4"/>
  <c r="L6740" i="4" l="1"/>
  <c r="M6739" i="4"/>
  <c r="L6741" i="4" l="1"/>
  <c r="M6740" i="4"/>
  <c r="L6742" i="4" l="1"/>
  <c r="M6741" i="4"/>
  <c r="L6743" i="4" l="1"/>
  <c r="M6742" i="4"/>
  <c r="L6744" i="4" l="1"/>
  <c r="M6743" i="4"/>
  <c r="L6745" i="4" l="1"/>
  <c r="M6744" i="4"/>
  <c r="L6746" i="4" l="1"/>
  <c r="M6745" i="4"/>
  <c r="L6747" i="4" l="1"/>
  <c r="M6746" i="4"/>
  <c r="L6748" i="4" l="1"/>
  <c r="M6747" i="4"/>
  <c r="M6748" i="4" l="1"/>
  <c r="L6749" i="4"/>
  <c r="L6750" i="4" l="1"/>
  <c r="M6749" i="4"/>
  <c r="L6751" i="4" l="1"/>
  <c r="M6750" i="4"/>
  <c r="L6752" i="4" l="1"/>
  <c r="M6751" i="4"/>
  <c r="L6753" i="4" l="1"/>
  <c r="M6752" i="4"/>
  <c r="L6754" i="4" l="1"/>
  <c r="M6753" i="4"/>
  <c r="L6755" i="4" l="1"/>
  <c r="M6754" i="4"/>
  <c r="L6756" i="4" l="1"/>
  <c r="M6755" i="4"/>
  <c r="L6757" i="4" l="1"/>
  <c r="M6756" i="4"/>
  <c r="L6758" i="4" l="1"/>
  <c r="M6757" i="4"/>
  <c r="L6759" i="4" l="1"/>
  <c r="M6758" i="4"/>
  <c r="L6760" i="4" l="1"/>
  <c r="M6759" i="4"/>
  <c r="L6761" i="4" l="1"/>
  <c r="M6760" i="4"/>
  <c r="L6762" i="4" l="1"/>
  <c r="M6761" i="4"/>
  <c r="L6763" i="4" l="1"/>
  <c r="M6762" i="4"/>
  <c r="L6764" i="4" l="1"/>
  <c r="M6763" i="4"/>
  <c r="L6765" i="4" l="1"/>
  <c r="M6764" i="4"/>
  <c r="L6766" i="4" l="1"/>
  <c r="M6765" i="4"/>
  <c r="L6767" i="4" l="1"/>
  <c r="M6766" i="4"/>
  <c r="L6768" i="4" l="1"/>
  <c r="M6767" i="4"/>
  <c r="L6769" i="4" l="1"/>
  <c r="M6768" i="4"/>
  <c r="M6769" i="4" l="1"/>
  <c r="L6770" i="4"/>
  <c r="L6771" i="4" l="1"/>
  <c r="M6770" i="4"/>
  <c r="L6772" i="4" l="1"/>
  <c r="M6771" i="4"/>
  <c r="L6773" i="4" l="1"/>
  <c r="M6772" i="4"/>
  <c r="L6774" i="4" l="1"/>
  <c r="M6773" i="4"/>
  <c r="L6775" i="4" l="1"/>
  <c r="M6774" i="4"/>
  <c r="L6776" i="4" l="1"/>
  <c r="M6775" i="4"/>
  <c r="L6777" i="4" l="1"/>
  <c r="M6776" i="4"/>
  <c r="L6778" i="4" l="1"/>
  <c r="M6777" i="4"/>
  <c r="L6779" i="4" l="1"/>
  <c r="M6778" i="4"/>
  <c r="L6780" i="4" l="1"/>
  <c r="M6779" i="4"/>
  <c r="L6781" i="4" l="1"/>
  <c r="M6780" i="4"/>
  <c r="L6782" i="4" l="1"/>
  <c r="M6781" i="4"/>
  <c r="L6783" i="4" l="1"/>
  <c r="M6782" i="4"/>
  <c r="L6784" i="4" l="1"/>
  <c r="M6783" i="4"/>
  <c r="L6785" i="4" l="1"/>
  <c r="M6784" i="4"/>
  <c r="L6786" i="4" l="1"/>
  <c r="M6785" i="4"/>
  <c r="L6787" i="4" l="1"/>
  <c r="M6786" i="4"/>
  <c r="L6788" i="4" l="1"/>
  <c r="M6787" i="4"/>
  <c r="L6789" i="4" l="1"/>
  <c r="M6788" i="4"/>
  <c r="L6790" i="4" l="1"/>
  <c r="M6789" i="4"/>
  <c r="L6791" i="4" l="1"/>
  <c r="M6790" i="4"/>
  <c r="L6792" i="4" l="1"/>
  <c r="M6791" i="4"/>
  <c r="M6792" i="4" l="1"/>
  <c r="L6793" i="4"/>
  <c r="L6794" i="4" l="1"/>
  <c r="M6793" i="4"/>
  <c r="L6795" i="4" l="1"/>
  <c r="M6794" i="4"/>
  <c r="L6796" i="4" l="1"/>
  <c r="M6795" i="4"/>
  <c r="L6797" i="4" l="1"/>
  <c r="M6796" i="4"/>
  <c r="L6798" i="4" l="1"/>
  <c r="M6797" i="4"/>
  <c r="L6799" i="4" l="1"/>
  <c r="M6798" i="4"/>
  <c r="L6800" i="4" l="1"/>
  <c r="M6799" i="4"/>
  <c r="L6801" i="4" l="1"/>
  <c r="M6800" i="4"/>
  <c r="L6802" i="4" l="1"/>
  <c r="M6801" i="4"/>
  <c r="L6803" i="4" l="1"/>
  <c r="M6802" i="4"/>
  <c r="L6804" i="4" l="1"/>
  <c r="M6803" i="4"/>
  <c r="M6804" i="4" l="1"/>
  <c r="L6805" i="4"/>
  <c r="L6806" i="4" l="1"/>
  <c r="M6805" i="4"/>
  <c r="M6806" i="4" l="1"/>
  <c r="L6807" i="4"/>
  <c r="L6808" i="4" l="1"/>
  <c r="M6807" i="4"/>
  <c r="L6809" i="4" l="1"/>
  <c r="M6808" i="4"/>
  <c r="M6809" i="4" l="1"/>
  <c r="L6810" i="4"/>
  <c r="M6810" i="4" l="1"/>
  <c r="L6811" i="4"/>
  <c r="L6812" i="4" l="1"/>
  <c r="M6811" i="4"/>
  <c r="L6813" i="4" l="1"/>
  <c r="M6812" i="4"/>
  <c r="M6813" i="4" l="1"/>
  <c r="L6814" i="4"/>
  <c r="L6815" i="4" l="1"/>
  <c r="M6814" i="4"/>
  <c r="M6815" i="4" l="1"/>
  <c r="L6816" i="4"/>
  <c r="L6817" i="4" l="1"/>
  <c r="M6816" i="4"/>
  <c r="L6818" i="4" l="1"/>
  <c r="M6817" i="4"/>
  <c r="L6819" i="4" l="1"/>
  <c r="M6818" i="4"/>
  <c r="L6820" i="4" l="1"/>
  <c r="M6819" i="4"/>
  <c r="L6821" i="4" l="1"/>
  <c r="M6820" i="4"/>
  <c r="L6822" i="4" l="1"/>
  <c r="M6821" i="4"/>
  <c r="L6823" i="4" l="1"/>
  <c r="M6822" i="4"/>
  <c r="L6824" i="4" l="1"/>
  <c r="M6823" i="4"/>
  <c r="L6825" i="4" l="1"/>
  <c r="M6824" i="4"/>
  <c r="L6826" i="4" l="1"/>
  <c r="M6825" i="4"/>
  <c r="L6827" i="4" l="1"/>
  <c r="M6826" i="4"/>
  <c r="L6828" i="4" l="1"/>
  <c r="M6827" i="4"/>
  <c r="M6828" i="4" l="1"/>
  <c r="L6829" i="4"/>
  <c r="L6830" i="4" l="1"/>
  <c r="M6829" i="4"/>
  <c r="L6831" i="4" l="1"/>
  <c r="M6830" i="4"/>
  <c r="L6832" i="4" l="1"/>
  <c r="M6831" i="4"/>
  <c r="L6833" i="4" l="1"/>
  <c r="M6832" i="4"/>
  <c r="L6834" i="4" l="1"/>
  <c r="M6833" i="4"/>
  <c r="L6835" i="4" l="1"/>
  <c r="M6834" i="4"/>
  <c r="L6836" i="4" l="1"/>
  <c r="M6835" i="4"/>
  <c r="L6837" i="4" l="1"/>
  <c r="M6836" i="4"/>
  <c r="M6837" i="4" l="1"/>
  <c r="L6838" i="4"/>
  <c r="L6839" i="4" l="1"/>
  <c r="M6838" i="4"/>
  <c r="L6840" i="4" l="1"/>
  <c r="M6839" i="4"/>
  <c r="L6841" i="4" l="1"/>
  <c r="M6840" i="4"/>
  <c r="L6842" i="4" l="1"/>
  <c r="M6841" i="4"/>
  <c r="L6843" i="4" l="1"/>
  <c r="M6842" i="4"/>
  <c r="L6844" i="4" l="1"/>
  <c r="M6843" i="4"/>
  <c r="L6845" i="4" l="1"/>
  <c r="M6844" i="4"/>
  <c r="L6846" i="4" l="1"/>
  <c r="M6845" i="4"/>
  <c r="L6847" i="4" l="1"/>
  <c r="M6846" i="4"/>
  <c r="L6848" i="4" l="1"/>
  <c r="M6847" i="4"/>
  <c r="L6849" i="4" l="1"/>
  <c r="M6848" i="4"/>
  <c r="L6850" i="4" l="1"/>
  <c r="M6849" i="4"/>
  <c r="M6850" i="4" l="1"/>
  <c r="L6851" i="4"/>
  <c r="L6852" i="4" l="1"/>
  <c r="M6851" i="4"/>
  <c r="L6853" i="4" l="1"/>
  <c r="M6852" i="4"/>
  <c r="L6854" i="4" l="1"/>
  <c r="M6853" i="4"/>
  <c r="L6855" i="4" l="1"/>
  <c r="M6854" i="4"/>
  <c r="L6856" i="4" l="1"/>
  <c r="M6855" i="4"/>
  <c r="L6857" i="4" l="1"/>
  <c r="M6856" i="4"/>
  <c r="L6858" i="4" l="1"/>
  <c r="M6857" i="4"/>
  <c r="L6859" i="4" l="1"/>
  <c r="M6858" i="4"/>
  <c r="L6860" i="4" l="1"/>
  <c r="M6859" i="4"/>
  <c r="L6861" i="4" l="1"/>
  <c r="M6860" i="4"/>
  <c r="L6862" i="4" l="1"/>
  <c r="M6861" i="4"/>
  <c r="M6862" i="4" l="1"/>
  <c r="L6863" i="4"/>
  <c r="L6864" i="4" l="1"/>
  <c r="M6863" i="4"/>
  <c r="L6865" i="4" l="1"/>
  <c r="M6864" i="4"/>
  <c r="M6865" i="4" l="1"/>
  <c r="L6866" i="4"/>
  <c r="M6866" i="4" l="1"/>
  <c r="L6867" i="4"/>
  <c r="L6868" i="4" l="1"/>
  <c r="M6867" i="4"/>
  <c r="L6869" i="4" l="1"/>
  <c r="M6868" i="4"/>
  <c r="L6870" i="4" l="1"/>
  <c r="M6869" i="4"/>
  <c r="L6871" i="4" l="1"/>
  <c r="M6870" i="4"/>
  <c r="L6872" i="4" l="1"/>
  <c r="M6871" i="4"/>
  <c r="L6873" i="4" l="1"/>
  <c r="M6872" i="4"/>
  <c r="L6874" i="4" l="1"/>
  <c r="M6873" i="4"/>
  <c r="L6875" i="4" l="1"/>
  <c r="M6874" i="4"/>
  <c r="L6876" i="4" l="1"/>
  <c r="M6875" i="4"/>
  <c r="L6877" i="4" l="1"/>
  <c r="M6876" i="4"/>
  <c r="M6877" i="4" l="1"/>
  <c r="L6878" i="4"/>
  <c r="L6879" i="4" l="1"/>
  <c r="M6878" i="4"/>
  <c r="L6880" i="4" l="1"/>
  <c r="M6879" i="4"/>
  <c r="L6881" i="4" l="1"/>
  <c r="M6880" i="4"/>
  <c r="L6882" i="4" l="1"/>
  <c r="M6881" i="4"/>
  <c r="L6883" i="4" l="1"/>
  <c r="M6882" i="4"/>
  <c r="L6884" i="4" l="1"/>
  <c r="M6883" i="4"/>
  <c r="L6885" i="4" l="1"/>
  <c r="M6884" i="4"/>
  <c r="L6886" i="4" l="1"/>
  <c r="M6885" i="4"/>
  <c r="L6887" i="4" l="1"/>
  <c r="M6886" i="4"/>
  <c r="L6888" i="4" l="1"/>
  <c r="M6887" i="4"/>
  <c r="L6889" i="4" l="1"/>
  <c r="M6888" i="4"/>
  <c r="M6889" i="4" l="1"/>
  <c r="L6890" i="4"/>
  <c r="L6891" i="4" l="1"/>
  <c r="M6890" i="4"/>
  <c r="L6892" i="4" l="1"/>
  <c r="M6891" i="4"/>
  <c r="L6893" i="4" l="1"/>
  <c r="M6892" i="4"/>
  <c r="L6894" i="4" l="1"/>
  <c r="M6893" i="4"/>
  <c r="M6894" i="4" l="1"/>
  <c r="L6895" i="4"/>
  <c r="L6896" i="4" l="1"/>
  <c r="M6895" i="4"/>
  <c r="L6897" i="4" l="1"/>
  <c r="M6896" i="4"/>
  <c r="M6897" i="4" l="1"/>
  <c r="L6898" i="4"/>
  <c r="L6899" i="4" l="1"/>
  <c r="M6898" i="4"/>
  <c r="L6900" i="4" l="1"/>
  <c r="M6899" i="4"/>
  <c r="M6900" i="4" l="1"/>
  <c r="L6901" i="4"/>
  <c r="L6902" i="4" l="1"/>
  <c r="M6901" i="4"/>
  <c r="M6902" i="4" l="1"/>
  <c r="L6903" i="4"/>
  <c r="L6904" i="4" l="1"/>
  <c r="M6903" i="4"/>
  <c r="L6905" i="4" l="1"/>
  <c r="M6904" i="4"/>
  <c r="L6906" i="4" l="1"/>
  <c r="M6905" i="4"/>
  <c r="L6907" i="4" l="1"/>
  <c r="M6906" i="4"/>
  <c r="L6908" i="4" l="1"/>
  <c r="M6907" i="4"/>
  <c r="L6909" i="4" l="1"/>
  <c r="M6908" i="4"/>
  <c r="L6910" i="4" l="1"/>
  <c r="M6909" i="4"/>
  <c r="L6911" i="4" l="1"/>
  <c r="M6910" i="4"/>
  <c r="L6912" i="4" l="1"/>
  <c r="M6911" i="4"/>
  <c r="M6912" i="4" l="1"/>
  <c r="L6913" i="4"/>
  <c r="L6914" i="4" l="1"/>
  <c r="M6913" i="4"/>
  <c r="L6915" i="4" l="1"/>
  <c r="M6914" i="4"/>
  <c r="L6916" i="4" l="1"/>
  <c r="M6915" i="4"/>
  <c r="L6917" i="4" l="1"/>
  <c r="M6916" i="4"/>
  <c r="L6918" i="4" l="1"/>
  <c r="M6917" i="4"/>
  <c r="L6919" i="4" l="1"/>
  <c r="M6918" i="4"/>
  <c r="L6920" i="4" l="1"/>
  <c r="M6919" i="4"/>
  <c r="L6921" i="4" l="1"/>
  <c r="M6920" i="4"/>
  <c r="L6922" i="4" l="1"/>
  <c r="M6921" i="4"/>
  <c r="L6923" i="4" l="1"/>
  <c r="M6922" i="4"/>
  <c r="L6924" i="4" l="1"/>
  <c r="M6923" i="4"/>
  <c r="L6925" i="4" l="1"/>
  <c r="M6924" i="4"/>
  <c r="L6926" i="4" l="1"/>
  <c r="M6925" i="4"/>
  <c r="L6927" i="4" l="1"/>
  <c r="M6926" i="4"/>
  <c r="L6928" i="4" l="1"/>
  <c r="M6927" i="4"/>
  <c r="M6928" i="4" l="1"/>
  <c r="L6929" i="4"/>
  <c r="L6930" i="4" l="1"/>
  <c r="M6929" i="4"/>
  <c r="L6931" i="4" l="1"/>
  <c r="M6930" i="4"/>
  <c r="L6932" i="4" l="1"/>
  <c r="M6931" i="4"/>
  <c r="L6933" i="4" l="1"/>
  <c r="M6932" i="4"/>
  <c r="L6934" i="4" l="1"/>
  <c r="M6933" i="4"/>
  <c r="L6935" i="4" l="1"/>
  <c r="M6934" i="4"/>
  <c r="L6936" i="4" l="1"/>
  <c r="M6935" i="4"/>
  <c r="L6937" i="4" l="1"/>
  <c r="M6936" i="4"/>
  <c r="L6938" i="4" l="1"/>
  <c r="M6937" i="4"/>
  <c r="L6939" i="4" l="1"/>
  <c r="M6938" i="4"/>
  <c r="L6940" i="4" l="1"/>
  <c r="M6939" i="4"/>
  <c r="L6941" i="4" l="1"/>
  <c r="M6940" i="4"/>
  <c r="L6942" i="4" l="1"/>
  <c r="M6941" i="4"/>
  <c r="L6943" i="4" l="1"/>
  <c r="M6942" i="4"/>
  <c r="L6944" i="4" l="1"/>
  <c r="M6943" i="4"/>
  <c r="L6945" i="4" l="1"/>
  <c r="M6944" i="4"/>
  <c r="L6946" i="4" l="1"/>
  <c r="M6945" i="4"/>
  <c r="L6947" i="4" l="1"/>
  <c r="M6946" i="4"/>
  <c r="L6948" i="4" l="1"/>
  <c r="M6947" i="4"/>
  <c r="L6949" i="4" l="1"/>
  <c r="M6948" i="4"/>
  <c r="L6950" i="4" l="1"/>
  <c r="M6949" i="4"/>
  <c r="L6951" i="4" l="1"/>
  <c r="M6950" i="4"/>
  <c r="L6952" i="4" l="1"/>
  <c r="M6951" i="4"/>
  <c r="L6953" i="4" l="1"/>
  <c r="M6952" i="4"/>
  <c r="L6954" i="4" l="1"/>
  <c r="M6953" i="4"/>
  <c r="L6955" i="4" l="1"/>
  <c r="M6954" i="4"/>
  <c r="L6956" i="4" l="1"/>
  <c r="M6955" i="4"/>
  <c r="L6957" i="4" l="1"/>
  <c r="M6956" i="4"/>
  <c r="L6958" i="4" l="1"/>
  <c r="M6957" i="4"/>
  <c r="L6959" i="4" l="1"/>
  <c r="M6958" i="4"/>
  <c r="L6960" i="4" l="1"/>
  <c r="M6959" i="4"/>
  <c r="L6961" i="4" l="1"/>
  <c r="M6960" i="4"/>
  <c r="L6962" i="4" l="1"/>
  <c r="M6961" i="4"/>
  <c r="L6963" i="4" l="1"/>
  <c r="M6962" i="4"/>
  <c r="L6964" i="4" l="1"/>
  <c r="M6963" i="4"/>
  <c r="L6965" i="4" l="1"/>
  <c r="M6964" i="4"/>
  <c r="L6966" i="4" l="1"/>
  <c r="M6965" i="4"/>
  <c r="L6967" i="4" l="1"/>
  <c r="M6966" i="4"/>
  <c r="L6968" i="4" l="1"/>
  <c r="M6967" i="4"/>
  <c r="L6969" i="4" l="1"/>
  <c r="M6968" i="4"/>
  <c r="L6970" i="4" l="1"/>
  <c r="M6969" i="4"/>
  <c r="L6971" i="4" l="1"/>
  <c r="M6970" i="4"/>
  <c r="L6972" i="4" l="1"/>
  <c r="M6971" i="4"/>
  <c r="M6972" i="4" l="1"/>
  <c r="L6973" i="4"/>
  <c r="M6973" i="4" l="1"/>
  <c r="L6974" i="4"/>
  <c r="L6975" i="4" l="1"/>
  <c r="M6974" i="4"/>
  <c r="L6976" i="4" l="1"/>
  <c r="M6975" i="4"/>
  <c r="L6977" i="4" l="1"/>
  <c r="M6976" i="4"/>
  <c r="L6978" i="4" l="1"/>
  <c r="M6977" i="4"/>
  <c r="M6978" i="4" l="1"/>
  <c r="L6979" i="4"/>
  <c r="L6980" i="4" l="1"/>
  <c r="M6979" i="4"/>
  <c r="M6980" i="4" l="1"/>
  <c r="L6981" i="4"/>
  <c r="L6982" i="4" l="1"/>
  <c r="M6981" i="4"/>
  <c r="L6983" i="4" l="1"/>
  <c r="M6982" i="4"/>
  <c r="L6984" i="4" l="1"/>
  <c r="M6983" i="4"/>
  <c r="M6984" i="4" l="1"/>
  <c r="L6985" i="4"/>
  <c r="L6986" i="4" l="1"/>
  <c r="M6985" i="4"/>
  <c r="M6986" i="4" l="1"/>
  <c r="L6987" i="4"/>
  <c r="L6988" i="4" l="1"/>
  <c r="M6987" i="4"/>
  <c r="M6988" i="4" l="1"/>
  <c r="L6989" i="4"/>
  <c r="M6989" i="4" l="1"/>
  <c r="L6990" i="4"/>
  <c r="L6991" i="4" l="1"/>
  <c r="M6990" i="4"/>
  <c r="M6991" i="4" l="1"/>
  <c r="L6992" i="4"/>
  <c r="L6993" i="4" l="1"/>
  <c r="M6992" i="4"/>
  <c r="L6994" i="4" l="1"/>
  <c r="M6993" i="4"/>
  <c r="L6995" i="4" l="1"/>
  <c r="M6994" i="4"/>
  <c r="L6996" i="4" l="1"/>
  <c r="M6995" i="4"/>
  <c r="L6997" i="4" l="1"/>
  <c r="M6996" i="4"/>
  <c r="L6998" i="4" l="1"/>
  <c r="M6997" i="4"/>
  <c r="L6999" i="4" l="1"/>
  <c r="M6998" i="4"/>
  <c r="L7000" i="4" l="1"/>
  <c r="M6999" i="4"/>
  <c r="L7001" i="4" l="1"/>
  <c r="M7000" i="4"/>
  <c r="L7002" i="4" l="1"/>
  <c r="M7001" i="4"/>
  <c r="L7003" i="4" l="1"/>
  <c r="M7002" i="4"/>
  <c r="M7003" i="4" l="1"/>
  <c r="L7004" i="4"/>
  <c r="L7005" i="4" l="1"/>
  <c r="M7004" i="4"/>
  <c r="L7006" i="4" l="1"/>
  <c r="M7005" i="4"/>
  <c r="L7007" i="4" l="1"/>
  <c r="M7006" i="4"/>
  <c r="L7008" i="4" l="1"/>
  <c r="M7007" i="4"/>
  <c r="L7009" i="4" l="1"/>
  <c r="M7008" i="4"/>
  <c r="L7010" i="4" l="1"/>
  <c r="M7009" i="4"/>
  <c r="L7011" i="4" l="1"/>
  <c r="M7010" i="4"/>
  <c r="L7012" i="4" l="1"/>
  <c r="M7011" i="4"/>
  <c r="L7013" i="4" l="1"/>
  <c r="M7012" i="4"/>
  <c r="L7014" i="4" l="1"/>
  <c r="M7013" i="4"/>
  <c r="L7015" i="4" l="1"/>
  <c r="M7014" i="4"/>
  <c r="L7016" i="4" l="1"/>
  <c r="M7015" i="4"/>
  <c r="L7017" i="4" l="1"/>
  <c r="M7016" i="4"/>
  <c r="L7018" i="4" l="1"/>
  <c r="M7017" i="4"/>
  <c r="L7019" i="4" l="1"/>
  <c r="M7018" i="4"/>
  <c r="L7020" i="4" l="1"/>
  <c r="M7019" i="4"/>
  <c r="L7021" i="4" l="1"/>
  <c r="M7020" i="4"/>
  <c r="L7022" i="4" l="1"/>
  <c r="M7021" i="4"/>
  <c r="L7023" i="4" l="1"/>
  <c r="M7022" i="4"/>
  <c r="L7024" i="4" l="1"/>
  <c r="M7023" i="4"/>
  <c r="M7024" i="4" l="1"/>
  <c r="L7025" i="4"/>
  <c r="L7026" i="4" l="1"/>
  <c r="M7025" i="4"/>
  <c r="L7027" i="4" l="1"/>
  <c r="M7026" i="4"/>
  <c r="L7028" i="4" l="1"/>
  <c r="M7027" i="4"/>
  <c r="L7029" i="4" l="1"/>
  <c r="M7028" i="4"/>
  <c r="L7030" i="4" l="1"/>
  <c r="M7029" i="4"/>
  <c r="M7030" i="4" l="1"/>
  <c r="L7031" i="4"/>
  <c r="L7032" i="4" l="1"/>
  <c r="M7031" i="4"/>
  <c r="L7033" i="4" l="1"/>
  <c r="M7032" i="4"/>
  <c r="L7034" i="4" l="1"/>
  <c r="M7033" i="4"/>
  <c r="L7035" i="4" l="1"/>
  <c r="M7034" i="4"/>
  <c r="L7036" i="4" l="1"/>
  <c r="M7035" i="4"/>
  <c r="L7037" i="4" l="1"/>
  <c r="M7036" i="4"/>
  <c r="L7038" i="4" l="1"/>
  <c r="M7037" i="4"/>
  <c r="L7039" i="4" l="1"/>
  <c r="M7038" i="4"/>
  <c r="L7040" i="4" l="1"/>
  <c r="M7039" i="4"/>
  <c r="L7041" i="4" l="1"/>
  <c r="M7040" i="4"/>
  <c r="L7042" i="4" l="1"/>
  <c r="M7041" i="4"/>
  <c r="L7043" i="4" l="1"/>
  <c r="M7042" i="4"/>
  <c r="L7044" i="4" l="1"/>
  <c r="M7043" i="4"/>
  <c r="L7045" i="4" l="1"/>
  <c r="M7044" i="4"/>
  <c r="L7046" i="4" l="1"/>
  <c r="M7045" i="4"/>
  <c r="L7047" i="4" l="1"/>
  <c r="M7046" i="4"/>
  <c r="L7048" i="4" l="1"/>
  <c r="M7047" i="4"/>
  <c r="L7049" i="4" l="1"/>
  <c r="M7048" i="4"/>
  <c r="L7050" i="4" l="1"/>
  <c r="M7049" i="4"/>
  <c r="M7050" i="4" l="1"/>
  <c r="L7051" i="4"/>
  <c r="M7051" i="4" l="1"/>
  <c r="L7052" i="4"/>
  <c r="L7053" i="4" l="1"/>
  <c r="M7052" i="4"/>
  <c r="L7054" i="4" l="1"/>
  <c r="M7053" i="4"/>
  <c r="L7055" i="4" l="1"/>
  <c r="M7054" i="4"/>
  <c r="L7056" i="4" l="1"/>
  <c r="M7055" i="4"/>
  <c r="L7057" i="4" l="1"/>
  <c r="M7056" i="4"/>
  <c r="L7058" i="4" l="1"/>
  <c r="M7057" i="4"/>
  <c r="L7059" i="4" l="1"/>
  <c r="M7058" i="4"/>
  <c r="L7060" i="4" l="1"/>
  <c r="M7059" i="4"/>
  <c r="L7061" i="4" l="1"/>
  <c r="M7060" i="4"/>
  <c r="L7062" i="4" l="1"/>
  <c r="M7061" i="4"/>
  <c r="M7062" i="4" l="1"/>
  <c r="L7063" i="4"/>
  <c r="L7064" i="4" l="1"/>
  <c r="M7063" i="4"/>
  <c r="L7065" i="4" l="1"/>
  <c r="M7064" i="4"/>
  <c r="L7066" i="4" l="1"/>
  <c r="M7065" i="4"/>
  <c r="L7067" i="4" l="1"/>
  <c r="M7066" i="4"/>
  <c r="L7068" i="4" l="1"/>
  <c r="M7067" i="4"/>
  <c r="M7068" i="4" l="1"/>
  <c r="L7069" i="4"/>
  <c r="L7070" i="4" l="1"/>
  <c r="M7069" i="4"/>
  <c r="L7071" i="4" l="1"/>
  <c r="M7070" i="4"/>
  <c r="L7072" i="4" l="1"/>
  <c r="M7071" i="4"/>
  <c r="L7073" i="4" l="1"/>
  <c r="M7072" i="4"/>
  <c r="L7074" i="4" l="1"/>
  <c r="M7073" i="4"/>
  <c r="L7075" i="4" l="1"/>
  <c r="M7074" i="4"/>
  <c r="L7076" i="4" l="1"/>
  <c r="M7075" i="4"/>
  <c r="L7077" i="4" l="1"/>
  <c r="M7076" i="4"/>
  <c r="L7078" i="4" l="1"/>
  <c r="M7077" i="4"/>
  <c r="L7079" i="4" l="1"/>
  <c r="M7078" i="4"/>
  <c r="M7079" i="4" l="1"/>
  <c r="L7080" i="4"/>
  <c r="L7081" i="4" l="1"/>
  <c r="M7080" i="4"/>
  <c r="L7082" i="4" l="1"/>
  <c r="M7081" i="4"/>
  <c r="L7083" i="4" l="1"/>
  <c r="M7082" i="4"/>
  <c r="L7084" i="4" l="1"/>
  <c r="M7083" i="4"/>
  <c r="L7085" i="4" l="1"/>
  <c r="M7084" i="4"/>
  <c r="L7086" i="4" l="1"/>
  <c r="M7085" i="4"/>
  <c r="L7087" i="4" l="1"/>
  <c r="M7086" i="4"/>
  <c r="L7088" i="4" l="1"/>
  <c r="M7087" i="4"/>
  <c r="L7089" i="4" l="1"/>
  <c r="M7088" i="4"/>
  <c r="L7090" i="4" l="1"/>
  <c r="M7089" i="4"/>
  <c r="L7091" i="4" l="1"/>
  <c r="M7090" i="4"/>
  <c r="L7092" i="4" l="1"/>
  <c r="M7091" i="4"/>
  <c r="L7093" i="4" l="1"/>
  <c r="M7092" i="4"/>
  <c r="L7094" i="4" l="1"/>
  <c r="M7093" i="4"/>
  <c r="L7095" i="4" l="1"/>
  <c r="M7094" i="4"/>
  <c r="L7096" i="4" l="1"/>
  <c r="M7095" i="4"/>
  <c r="L7097" i="4" l="1"/>
  <c r="M7096" i="4"/>
  <c r="L7098" i="4" l="1"/>
  <c r="M7097" i="4"/>
  <c r="L7099" i="4" l="1"/>
  <c r="M7098" i="4"/>
  <c r="L7100" i="4" l="1"/>
  <c r="M7099" i="4"/>
  <c r="L7101" i="4" l="1"/>
  <c r="M7100" i="4"/>
  <c r="L7102" i="4" l="1"/>
  <c r="M7101" i="4"/>
  <c r="L7103" i="4" l="1"/>
  <c r="M7102" i="4"/>
  <c r="M7103" i="4" l="1"/>
  <c r="L7104" i="4"/>
  <c r="L7105" i="4" l="1"/>
  <c r="M7104" i="4"/>
  <c r="L7106" i="4" l="1"/>
  <c r="M7105" i="4"/>
  <c r="L7107" i="4" l="1"/>
  <c r="M7106" i="4"/>
  <c r="L7108" i="4" l="1"/>
  <c r="M7107" i="4"/>
  <c r="L7109" i="4" l="1"/>
  <c r="M7108" i="4"/>
  <c r="L7110" i="4" l="1"/>
  <c r="M7109" i="4"/>
  <c r="L7111" i="4" l="1"/>
  <c r="M7110" i="4"/>
  <c r="L7112" i="4" l="1"/>
  <c r="M7111" i="4"/>
  <c r="L7113" i="4" l="1"/>
  <c r="M7112" i="4"/>
  <c r="L7114" i="4" l="1"/>
  <c r="M7113" i="4"/>
  <c r="L7115" i="4" l="1"/>
  <c r="M7114" i="4"/>
  <c r="L7116" i="4" l="1"/>
  <c r="M7115" i="4"/>
  <c r="L7117" i="4" l="1"/>
  <c r="M7116" i="4"/>
  <c r="L7118" i="4" l="1"/>
  <c r="M7117" i="4"/>
  <c r="L7119" i="4" l="1"/>
  <c r="M7118" i="4"/>
  <c r="L7120" i="4" l="1"/>
  <c r="M7119" i="4"/>
  <c r="L7121" i="4" l="1"/>
  <c r="M7120" i="4"/>
  <c r="L7122" i="4" l="1"/>
  <c r="M7121" i="4"/>
  <c r="L7123" i="4" l="1"/>
  <c r="M7122" i="4"/>
  <c r="L7124" i="4" l="1"/>
  <c r="M7123" i="4"/>
  <c r="L7125" i="4" l="1"/>
  <c r="M7124" i="4"/>
  <c r="M7125" i="4" l="1"/>
  <c r="L7126" i="4"/>
  <c r="M7126" i="4" l="1"/>
  <c r="L7127" i="4"/>
  <c r="L7128" i="4" l="1"/>
  <c r="M7127" i="4"/>
  <c r="M7128" i="4" l="1"/>
  <c r="L7129" i="4"/>
  <c r="M7129" i="4" l="1"/>
  <c r="L7130" i="4"/>
  <c r="L7131" i="4" l="1"/>
  <c r="M7130" i="4"/>
  <c r="L7132" i="4" l="1"/>
  <c r="M7131" i="4"/>
  <c r="L7133" i="4" l="1"/>
  <c r="M7132" i="4"/>
  <c r="L7134" i="4" l="1"/>
  <c r="M7133" i="4"/>
  <c r="L7135" i="4" l="1"/>
  <c r="M7134" i="4"/>
  <c r="L7136" i="4" l="1"/>
  <c r="M7135" i="4"/>
  <c r="L7137" i="4" l="1"/>
  <c r="M7136" i="4"/>
  <c r="L7138" i="4" l="1"/>
  <c r="M7137" i="4"/>
  <c r="M7138" i="4" l="1"/>
  <c r="L7139" i="4"/>
  <c r="L7140" i="4" l="1"/>
  <c r="M7139" i="4"/>
  <c r="L7141" i="4" l="1"/>
  <c r="M7140" i="4"/>
  <c r="L7142" i="4" l="1"/>
  <c r="M7141" i="4"/>
  <c r="L7143" i="4" l="1"/>
  <c r="M7142" i="4"/>
  <c r="L7144" i="4" l="1"/>
  <c r="M7143" i="4"/>
  <c r="L7145" i="4" l="1"/>
  <c r="M7144" i="4"/>
  <c r="L7146" i="4" l="1"/>
  <c r="M7145" i="4"/>
  <c r="L7147" i="4" l="1"/>
  <c r="M7146" i="4"/>
  <c r="L7148" i="4" l="1"/>
  <c r="M7147" i="4"/>
  <c r="L7149" i="4" l="1"/>
  <c r="M7148" i="4"/>
  <c r="L7150" i="4" l="1"/>
  <c r="M7149" i="4"/>
  <c r="L7151" i="4" l="1"/>
  <c r="M7150" i="4"/>
  <c r="M7151" i="4" l="1"/>
  <c r="L7152" i="4"/>
  <c r="L7153" i="4" l="1"/>
  <c r="M7152" i="4"/>
  <c r="L7154" i="4" l="1"/>
  <c r="M7153" i="4"/>
  <c r="L7155" i="4" l="1"/>
  <c r="M7154" i="4"/>
  <c r="L7156" i="4" l="1"/>
  <c r="M7155" i="4"/>
  <c r="L7157" i="4" l="1"/>
  <c r="M7156" i="4"/>
  <c r="L7158" i="4" l="1"/>
  <c r="M7157" i="4"/>
  <c r="L7159" i="4" l="1"/>
  <c r="M7158" i="4"/>
  <c r="L7160" i="4" l="1"/>
  <c r="M7159" i="4"/>
  <c r="M7160" i="4" l="1"/>
  <c r="L7161" i="4"/>
  <c r="L7162" i="4" l="1"/>
  <c r="M7161" i="4"/>
  <c r="L7163" i="4" l="1"/>
  <c r="M7162" i="4"/>
  <c r="L7164" i="4" l="1"/>
  <c r="M7163" i="4"/>
  <c r="L7165" i="4" l="1"/>
  <c r="M7164" i="4"/>
  <c r="L7166" i="4" l="1"/>
  <c r="M7165" i="4"/>
  <c r="L7167" i="4" l="1"/>
  <c r="M7166" i="4"/>
  <c r="L7168" i="4" l="1"/>
  <c r="M7167" i="4"/>
  <c r="L7169" i="4" l="1"/>
  <c r="M7168" i="4"/>
  <c r="L7170" i="4" l="1"/>
  <c r="M7169" i="4"/>
  <c r="L7171" i="4" l="1"/>
  <c r="M7170" i="4"/>
  <c r="L7172" i="4" l="1"/>
  <c r="M7171" i="4"/>
  <c r="L7173" i="4" l="1"/>
  <c r="M7172" i="4"/>
  <c r="L7174" i="4" l="1"/>
  <c r="M7173" i="4"/>
  <c r="L7175" i="4" l="1"/>
  <c r="M7174" i="4"/>
  <c r="L7176" i="4" l="1"/>
  <c r="M7175" i="4"/>
  <c r="L7177" i="4" l="1"/>
  <c r="M7176" i="4"/>
  <c r="L7178" i="4" l="1"/>
  <c r="M7177" i="4"/>
  <c r="L7179" i="4" l="1"/>
  <c r="M7178" i="4"/>
  <c r="M7179" i="4" l="1"/>
  <c r="L7180" i="4"/>
  <c r="L7181" i="4" l="1"/>
  <c r="M7180" i="4"/>
  <c r="L7182" i="4" l="1"/>
  <c r="M7181" i="4"/>
  <c r="L7183" i="4" l="1"/>
  <c r="M7182" i="4"/>
  <c r="L7184" i="4" l="1"/>
  <c r="M7183" i="4"/>
  <c r="M7184" i="4" l="1"/>
  <c r="L7185" i="4"/>
  <c r="L7186" i="4" l="1"/>
  <c r="M7185" i="4"/>
  <c r="L7187" i="4" l="1"/>
  <c r="M7186" i="4"/>
  <c r="L7188" i="4" l="1"/>
  <c r="M7187" i="4"/>
  <c r="L7189" i="4" l="1"/>
  <c r="M7188" i="4"/>
  <c r="L7190" i="4" l="1"/>
  <c r="M7189" i="4"/>
  <c r="L7191" i="4" l="1"/>
  <c r="M7190" i="4"/>
  <c r="L7192" i="4" l="1"/>
  <c r="M7191" i="4"/>
  <c r="L7193" i="4" l="1"/>
  <c r="M7192" i="4"/>
  <c r="L7194" i="4" l="1"/>
  <c r="M7193" i="4"/>
  <c r="M7194" i="4" l="1"/>
  <c r="L7195" i="4"/>
  <c r="M7195" i="4" l="1"/>
  <c r="L7196" i="4"/>
  <c r="L7197" i="4" l="1"/>
  <c r="M7196" i="4"/>
  <c r="L7198" i="4" l="1"/>
  <c r="M7197" i="4"/>
  <c r="L7199" i="4" l="1"/>
  <c r="M7198" i="4"/>
  <c r="L7200" i="4" l="1"/>
  <c r="M7199" i="4"/>
  <c r="L7201" i="4" l="1"/>
  <c r="M7200" i="4"/>
  <c r="M7201" i="4" l="1"/>
  <c r="L7202" i="4"/>
  <c r="L7203" i="4" l="1"/>
  <c r="M7202" i="4"/>
  <c r="L7204" i="4" l="1"/>
  <c r="M7203" i="4"/>
  <c r="L7205" i="4" l="1"/>
  <c r="M7204" i="4"/>
  <c r="L7206" i="4" l="1"/>
  <c r="M7205" i="4"/>
  <c r="M7206" i="4" l="1"/>
  <c r="L7207" i="4"/>
  <c r="L7208" i="4" l="1"/>
  <c r="M7207" i="4"/>
  <c r="L7209" i="4" l="1"/>
  <c r="M7208" i="4"/>
  <c r="L7210" i="4" l="1"/>
  <c r="M7209" i="4"/>
  <c r="M7210" i="4" l="1"/>
  <c r="L7211" i="4"/>
  <c r="L7212" i="4" l="1"/>
  <c r="M7211" i="4"/>
  <c r="L7213" i="4" l="1"/>
  <c r="M7212" i="4"/>
  <c r="L7214" i="4" l="1"/>
  <c r="M7213" i="4"/>
  <c r="L7215" i="4" l="1"/>
  <c r="M7214" i="4"/>
  <c r="L7216" i="4" l="1"/>
  <c r="M7215" i="4"/>
  <c r="M7216" i="4" l="1"/>
  <c r="L7217" i="4"/>
  <c r="M7217" i="4" l="1"/>
  <c r="L7218" i="4"/>
  <c r="L7219" i="4" l="1"/>
  <c r="M7218" i="4"/>
  <c r="L7220" i="4" l="1"/>
  <c r="M7219" i="4"/>
  <c r="L7221" i="4" l="1"/>
  <c r="M7220" i="4"/>
  <c r="L7222" i="4" l="1"/>
  <c r="M7221" i="4"/>
  <c r="L7223" i="4" l="1"/>
  <c r="M7222" i="4"/>
  <c r="L7224" i="4" l="1"/>
  <c r="M7223" i="4"/>
  <c r="M7224" i="4" l="1"/>
  <c r="L7225" i="4"/>
  <c r="L7226" i="4" l="1"/>
  <c r="M7225" i="4"/>
  <c r="L7227" i="4" l="1"/>
  <c r="M7226" i="4"/>
  <c r="M7227" i="4" l="1"/>
  <c r="L7228" i="4"/>
  <c r="M7228" i="4" l="1"/>
  <c r="L7229" i="4"/>
  <c r="M7229" i="4" l="1"/>
  <c r="L7230" i="4"/>
  <c r="L7231" i="4" l="1"/>
  <c r="M7230" i="4"/>
  <c r="L7232" i="4" l="1"/>
  <c r="M7231" i="4"/>
  <c r="L7233" i="4" l="1"/>
  <c r="M7232" i="4"/>
  <c r="L7234" i="4" l="1"/>
  <c r="M7233" i="4"/>
  <c r="L7235" i="4" l="1"/>
  <c r="M7234" i="4"/>
  <c r="L7236" i="4" l="1"/>
  <c r="M7235" i="4"/>
  <c r="M7236" i="4" l="1"/>
  <c r="L7237" i="4"/>
  <c r="L7238" i="4" l="1"/>
  <c r="M7237" i="4"/>
  <c r="L7239" i="4" l="1"/>
  <c r="M7238" i="4"/>
  <c r="L7240" i="4" l="1"/>
  <c r="M7239" i="4"/>
  <c r="M7240" i="4" l="1"/>
  <c r="L7241" i="4"/>
  <c r="M7241" i="4" l="1"/>
  <c r="L7242" i="4"/>
  <c r="L7243" i="4" l="1"/>
  <c r="M7242" i="4"/>
  <c r="L7244" i="4" l="1"/>
  <c r="M7243" i="4"/>
  <c r="L7245" i="4" l="1"/>
  <c r="M7244" i="4"/>
  <c r="L7246" i="4" l="1"/>
  <c r="M7245" i="4"/>
  <c r="L7247" i="4" l="1"/>
  <c r="M7246" i="4"/>
  <c r="L7248" i="4" l="1"/>
  <c r="M7247" i="4"/>
  <c r="L7249" i="4" l="1"/>
  <c r="M7248" i="4"/>
  <c r="L7250" i="4" l="1"/>
  <c r="M7249" i="4"/>
  <c r="L7251" i="4" l="1"/>
  <c r="M7250" i="4"/>
  <c r="L7252" i="4" l="1"/>
  <c r="M7251" i="4"/>
  <c r="M7252" i="4" l="1"/>
  <c r="L7253" i="4"/>
  <c r="M7253" i="4" l="1"/>
  <c r="L7254" i="4"/>
  <c r="M7254" i="4" l="1"/>
  <c r="L7255" i="4"/>
  <c r="L7256" i="4" l="1"/>
  <c r="M7255" i="4"/>
  <c r="L7257" i="4" l="1"/>
  <c r="M7256" i="4"/>
  <c r="L7258" i="4" l="1"/>
  <c r="M7257" i="4"/>
  <c r="L7259" i="4" l="1"/>
  <c r="M7258" i="4"/>
  <c r="L7260" i="4" l="1"/>
  <c r="M7259" i="4"/>
  <c r="L7261" i="4" l="1"/>
  <c r="M7260" i="4"/>
  <c r="M7261" i="4" l="1"/>
  <c r="L7262" i="4"/>
  <c r="L7263" i="4" l="1"/>
  <c r="M7262" i="4"/>
  <c r="L7264" i="4" l="1"/>
  <c r="M7263" i="4"/>
  <c r="L7265" i="4" l="1"/>
  <c r="M7264" i="4"/>
  <c r="L7266" i="4" l="1"/>
  <c r="M7265" i="4"/>
  <c r="L7267" i="4" l="1"/>
  <c r="M7266" i="4"/>
  <c r="L7268" i="4" l="1"/>
  <c r="M7267" i="4"/>
  <c r="L7269" i="4" l="1"/>
  <c r="M7268" i="4"/>
  <c r="L7270" i="4" l="1"/>
  <c r="M7269" i="4"/>
  <c r="L7271" i="4" l="1"/>
  <c r="M7270" i="4"/>
  <c r="L7272" i="4" l="1"/>
  <c r="M7271" i="4"/>
  <c r="L7273" i="4" l="1"/>
  <c r="M7272" i="4"/>
  <c r="L7274" i="4" l="1"/>
  <c r="M7273" i="4"/>
  <c r="L7275" i="4" l="1"/>
  <c r="M7274" i="4"/>
  <c r="L7276" i="4" l="1"/>
  <c r="M7275" i="4"/>
  <c r="L7277" i="4" l="1"/>
  <c r="M7276" i="4"/>
  <c r="L7278" i="4" l="1"/>
  <c r="M7277" i="4"/>
  <c r="L7279" i="4" l="1"/>
  <c r="M7278" i="4"/>
  <c r="M7279" i="4" l="1"/>
  <c r="L7280" i="4"/>
  <c r="L7281" i="4" l="1"/>
  <c r="M7280" i="4"/>
  <c r="L7282" i="4" l="1"/>
  <c r="M7281" i="4"/>
  <c r="L7283" i="4" l="1"/>
  <c r="M7282" i="4"/>
  <c r="L7284" i="4" l="1"/>
  <c r="M7283" i="4"/>
  <c r="L7285" i="4" l="1"/>
  <c r="M7284" i="4"/>
  <c r="L7286" i="4" l="1"/>
  <c r="M7285" i="4"/>
  <c r="L7287" i="4" l="1"/>
  <c r="M7286" i="4"/>
  <c r="L7288" i="4" l="1"/>
  <c r="M7287" i="4"/>
  <c r="L7289" i="4" l="1"/>
  <c r="M7288" i="4"/>
  <c r="L7290" i="4" l="1"/>
  <c r="M7289" i="4"/>
  <c r="M7290" i="4" l="1"/>
  <c r="L7291" i="4"/>
  <c r="L7292" i="4" l="1"/>
  <c r="M7291" i="4"/>
  <c r="L7293" i="4" l="1"/>
  <c r="M7292" i="4"/>
  <c r="L7294" i="4" l="1"/>
  <c r="M7293" i="4"/>
  <c r="M7294" i="4" l="1"/>
  <c r="L7295" i="4"/>
  <c r="L7296" i="4" l="1"/>
  <c r="M7295" i="4"/>
  <c r="L7297" i="4" l="1"/>
  <c r="M7296" i="4"/>
  <c r="L7298" i="4" l="1"/>
  <c r="M7297" i="4"/>
  <c r="L7299" i="4" l="1"/>
  <c r="M7298" i="4"/>
  <c r="L7300" i="4" l="1"/>
  <c r="M7299" i="4"/>
  <c r="L7301" i="4" l="1"/>
  <c r="M7300" i="4"/>
  <c r="L7302" i="4" l="1"/>
  <c r="M7301" i="4"/>
  <c r="M7302" i="4" l="1"/>
  <c r="L7303" i="4"/>
  <c r="L7304" i="4" l="1"/>
  <c r="M7303" i="4"/>
  <c r="L7305" i="4" l="1"/>
  <c r="M7304" i="4"/>
  <c r="L7306" i="4" l="1"/>
  <c r="M7305" i="4"/>
  <c r="L7307" i="4" l="1"/>
  <c r="M7306" i="4"/>
  <c r="M7307" i="4" l="1"/>
  <c r="L7308" i="4"/>
  <c r="L7309" i="4" l="1"/>
  <c r="M7308" i="4"/>
  <c r="L7310" i="4" l="1"/>
  <c r="M7309" i="4"/>
  <c r="M7310" i="4" l="1"/>
  <c r="L7311" i="4"/>
  <c r="L7312" i="4" l="1"/>
  <c r="M7311" i="4"/>
  <c r="L7313" i="4" l="1"/>
  <c r="M7312" i="4"/>
  <c r="L7314" i="4" l="1"/>
  <c r="M7313" i="4"/>
  <c r="L7315" i="4" l="1"/>
  <c r="M7314" i="4"/>
  <c r="L7316" i="4" l="1"/>
  <c r="M7315" i="4"/>
  <c r="L7317" i="4" l="1"/>
  <c r="M7316" i="4"/>
  <c r="M7317" i="4" l="1"/>
  <c r="L7318" i="4"/>
  <c r="L7319" i="4" l="1"/>
  <c r="M7318" i="4"/>
  <c r="L7320" i="4" l="1"/>
  <c r="M7319" i="4"/>
  <c r="M7320" i="4" l="1"/>
  <c r="L7321" i="4"/>
  <c r="L7322" i="4" l="1"/>
  <c r="M7321" i="4"/>
  <c r="L7323" i="4" l="1"/>
  <c r="M7322" i="4"/>
  <c r="L7324" i="4" l="1"/>
  <c r="M7323" i="4"/>
  <c r="L7325" i="4" l="1"/>
  <c r="M7324" i="4"/>
  <c r="L7326" i="4" l="1"/>
  <c r="M7325" i="4"/>
  <c r="M7326" i="4" l="1"/>
  <c r="L7327" i="4"/>
  <c r="L7328" i="4" l="1"/>
  <c r="M7327" i="4"/>
  <c r="L7329" i="4" l="1"/>
  <c r="M7328" i="4"/>
  <c r="L7330" i="4" l="1"/>
  <c r="M7329" i="4"/>
  <c r="L7331" i="4" l="1"/>
  <c r="M7330" i="4"/>
  <c r="L7332" i="4" l="1"/>
  <c r="M7331" i="4"/>
  <c r="L7333" i="4" l="1"/>
  <c r="M7332" i="4"/>
  <c r="L7334" i="4" l="1"/>
  <c r="M7333" i="4"/>
  <c r="M7334" i="4" l="1"/>
  <c r="L7335" i="4"/>
  <c r="L7336" i="4" l="1"/>
  <c r="M7335" i="4"/>
  <c r="L7337" i="4" l="1"/>
  <c r="M7336" i="4"/>
  <c r="L7338" i="4" l="1"/>
  <c r="M7337" i="4"/>
  <c r="L7339" i="4" l="1"/>
  <c r="M7338" i="4"/>
  <c r="L7340" i="4" l="1"/>
  <c r="M7339" i="4"/>
  <c r="L7341" i="4" l="1"/>
  <c r="M7340" i="4"/>
  <c r="L7342" i="4" l="1"/>
  <c r="M7341" i="4"/>
  <c r="L7343" i="4" l="1"/>
  <c r="M7342" i="4"/>
  <c r="L7344" i="4" l="1"/>
  <c r="M7343" i="4"/>
  <c r="L7345" i="4" l="1"/>
  <c r="M7344" i="4"/>
  <c r="L7346" i="4" l="1"/>
  <c r="M7345" i="4"/>
  <c r="L7347" i="4" l="1"/>
  <c r="M7346" i="4"/>
  <c r="L7348" i="4" l="1"/>
  <c r="M7347" i="4"/>
  <c r="L7349" i="4" l="1"/>
  <c r="M7348" i="4"/>
  <c r="L7350" i="4" l="1"/>
  <c r="M7349" i="4"/>
  <c r="L7351" i="4" l="1"/>
  <c r="M7350" i="4"/>
  <c r="L7352" i="4" l="1"/>
  <c r="M7351" i="4"/>
  <c r="L7353" i="4" l="1"/>
  <c r="M7352" i="4"/>
  <c r="L7354" i="4" l="1"/>
  <c r="M7353" i="4"/>
  <c r="L7355" i="4" l="1"/>
  <c r="M7354" i="4"/>
  <c r="L7356" i="4" l="1"/>
  <c r="M7355" i="4"/>
  <c r="L7357" i="4" l="1"/>
  <c r="M7356" i="4"/>
  <c r="L7358" i="4" l="1"/>
  <c r="M7357" i="4"/>
  <c r="L7359" i="4" l="1"/>
  <c r="M7358" i="4"/>
  <c r="L7360" i="4" l="1"/>
  <c r="M7359" i="4"/>
  <c r="L7361" i="4" l="1"/>
  <c r="M7360" i="4"/>
  <c r="L7362" i="4" l="1"/>
  <c r="M7361" i="4"/>
  <c r="L7363" i="4" l="1"/>
  <c r="M7362" i="4"/>
  <c r="L7364" i="4" l="1"/>
  <c r="M7363" i="4"/>
  <c r="L7365" i="4" l="1"/>
  <c r="M7364" i="4"/>
  <c r="M7365" i="4" l="1"/>
  <c r="L7366" i="4"/>
  <c r="L7367" i="4" l="1"/>
  <c r="M7366" i="4"/>
  <c r="L7368" i="4" l="1"/>
  <c r="M7367" i="4"/>
  <c r="L7369" i="4" l="1"/>
  <c r="M7368" i="4"/>
  <c r="L7370" i="4" l="1"/>
  <c r="M7369" i="4"/>
  <c r="L7371" i="4" l="1"/>
  <c r="M7370" i="4"/>
  <c r="M7371" i="4" l="1"/>
  <c r="L7372" i="4"/>
  <c r="L7373" i="4" l="1"/>
  <c r="M7372" i="4"/>
  <c r="L7374" i="4" l="1"/>
  <c r="M7373" i="4"/>
  <c r="L7375" i="4" l="1"/>
  <c r="M7374" i="4"/>
  <c r="L7376" i="4" l="1"/>
  <c r="M7375" i="4"/>
  <c r="L7377" i="4" l="1"/>
  <c r="M7376" i="4"/>
  <c r="L7378" i="4" l="1"/>
  <c r="M7377" i="4"/>
  <c r="L7379" i="4" l="1"/>
  <c r="M7378" i="4"/>
  <c r="L7380" i="4" l="1"/>
  <c r="M7379" i="4"/>
  <c r="L7381" i="4" l="1"/>
  <c r="M7380" i="4"/>
  <c r="L7382" i="4" l="1"/>
  <c r="M7381" i="4"/>
  <c r="L7383" i="4" l="1"/>
  <c r="M7382" i="4"/>
  <c r="L7384" i="4" l="1"/>
  <c r="M7383" i="4"/>
  <c r="L7385" i="4" l="1"/>
  <c r="M7384" i="4"/>
  <c r="L7386" i="4" l="1"/>
  <c r="M7385" i="4"/>
  <c r="L7387" i="4" l="1"/>
  <c r="M7386" i="4"/>
  <c r="L7388" i="4" l="1"/>
  <c r="M7387" i="4"/>
  <c r="L7389" i="4" l="1"/>
  <c r="M7388" i="4"/>
  <c r="L7390" i="4" l="1"/>
  <c r="M7389" i="4"/>
  <c r="L7391" i="4" l="1"/>
  <c r="M7390" i="4"/>
  <c r="L7392" i="4" l="1"/>
  <c r="M7391" i="4"/>
  <c r="L7393" i="4" l="1"/>
  <c r="M7392" i="4"/>
  <c r="L7394" i="4" l="1"/>
  <c r="M7393" i="4"/>
  <c r="L7395" i="4" l="1"/>
  <c r="M7394" i="4"/>
  <c r="L7396" i="4" l="1"/>
  <c r="M7395" i="4"/>
  <c r="L7397" i="4" l="1"/>
  <c r="M7396" i="4"/>
  <c r="L7398" i="4" l="1"/>
  <c r="M7397" i="4"/>
  <c r="L7399" i="4" l="1"/>
  <c r="M7398" i="4"/>
  <c r="L7400" i="4" l="1"/>
  <c r="M7399" i="4"/>
  <c r="L7401" i="4" l="1"/>
  <c r="M7400" i="4"/>
  <c r="L7402" i="4" l="1"/>
  <c r="M7401" i="4"/>
  <c r="M7402" i="4" l="1"/>
  <c r="L7403" i="4"/>
  <c r="L7404" i="4" l="1"/>
  <c r="M7403" i="4"/>
  <c r="L7405" i="4" l="1"/>
  <c r="M7404" i="4"/>
  <c r="L7406" i="4" l="1"/>
  <c r="M7405" i="4"/>
  <c r="L7407" i="4" l="1"/>
  <c r="M7406" i="4"/>
  <c r="L7408" i="4" l="1"/>
  <c r="M7407" i="4"/>
  <c r="L7409" i="4" l="1"/>
  <c r="M7408" i="4"/>
  <c r="M7409" i="4" l="1"/>
  <c r="L7410" i="4"/>
  <c r="L7411" i="4" l="1"/>
  <c r="M7410" i="4"/>
  <c r="L7412" i="4" l="1"/>
  <c r="M7411" i="4"/>
  <c r="L7413" i="4" l="1"/>
  <c r="M7412" i="4"/>
  <c r="L7414" i="4" l="1"/>
  <c r="M7413" i="4"/>
  <c r="L7415" i="4" l="1"/>
  <c r="M7414" i="4"/>
  <c r="L7416" i="4" l="1"/>
  <c r="M7415" i="4"/>
  <c r="L7417" i="4" l="1"/>
  <c r="M7416" i="4"/>
  <c r="L7418" i="4" l="1"/>
  <c r="M7417" i="4"/>
  <c r="L7419" i="4" l="1"/>
  <c r="M7418" i="4"/>
  <c r="L7420" i="4" l="1"/>
  <c r="M7419" i="4"/>
  <c r="L7421" i="4" l="1"/>
  <c r="M7420" i="4"/>
  <c r="L7422" i="4" l="1"/>
  <c r="M7421" i="4"/>
  <c r="L7423" i="4" l="1"/>
  <c r="M7422" i="4"/>
  <c r="L7424" i="4" l="1"/>
  <c r="M7423" i="4"/>
  <c r="L7425" i="4" l="1"/>
  <c r="M7424" i="4"/>
  <c r="M7425" i="4" l="1"/>
  <c r="L7426" i="4"/>
  <c r="L7427" i="4" l="1"/>
  <c r="M7426" i="4"/>
  <c r="L7428" i="4" l="1"/>
  <c r="M7427" i="4"/>
  <c r="L7429" i="4" l="1"/>
  <c r="M7428" i="4"/>
  <c r="L7430" i="4" l="1"/>
  <c r="M7429" i="4"/>
  <c r="L7431" i="4" l="1"/>
  <c r="M7430" i="4"/>
  <c r="L7432" i="4" l="1"/>
  <c r="M7431" i="4"/>
  <c r="L7433" i="4" l="1"/>
  <c r="M7432" i="4"/>
  <c r="L7434" i="4" l="1"/>
  <c r="M7433" i="4"/>
  <c r="L7435" i="4" l="1"/>
  <c r="M7434" i="4"/>
  <c r="L7436" i="4" l="1"/>
  <c r="M7435" i="4"/>
  <c r="L7437" i="4" l="1"/>
  <c r="M7436" i="4"/>
  <c r="M7437" i="4" l="1"/>
  <c r="L7438" i="4"/>
  <c r="L7439" i="4" l="1"/>
  <c r="M7438" i="4"/>
  <c r="L7440" i="4" l="1"/>
  <c r="M7439" i="4"/>
  <c r="L7441" i="4" l="1"/>
  <c r="M7440" i="4"/>
  <c r="L7442" i="4" l="1"/>
  <c r="M7441" i="4"/>
  <c r="L7443" i="4" l="1"/>
  <c r="M7442" i="4"/>
  <c r="L7444" i="4" l="1"/>
  <c r="M7443" i="4"/>
  <c r="L7445" i="4" l="1"/>
  <c r="M7444" i="4"/>
  <c r="L7446" i="4" l="1"/>
  <c r="M7445" i="4"/>
  <c r="L7447" i="4" l="1"/>
  <c r="M7446" i="4"/>
  <c r="L7448" i="4" l="1"/>
  <c r="M7447" i="4"/>
  <c r="L7449" i="4" l="1"/>
  <c r="M7448" i="4"/>
  <c r="M7449" i="4" l="1"/>
  <c r="L7450" i="4"/>
  <c r="L7451" i="4" l="1"/>
  <c r="M7450" i="4"/>
  <c r="M7451" i="4" l="1"/>
  <c r="L7452" i="4"/>
  <c r="L7453" i="4" l="1"/>
  <c r="M7452" i="4"/>
  <c r="L7454" i="4" l="1"/>
  <c r="M7453" i="4"/>
  <c r="L7455" i="4" l="1"/>
  <c r="M7454" i="4"/>
  <c r="L7456" i="4" l="1"/>
  <c r="M7455" i="4"/>
  <c r="L7457" i="4" l="1"/>
  <c r="M7456" i="4"/>
  <c r="L7458" i="4" l="1"/>
  <c r="M7457" i="4"/>
  <c r="M7458" i="4" l="1"/>
  <c r="L7459" i="4"/>
  <c r="L7460" i="4" l="1"/>
  <c r="M7459" i="4"/>
  <c r="L7461" i="4" l="1"/>
  <c r="M7460" i="4"/>
  <c r="L7462" i="4" l="1"/>
  <c r="M7461" i="4"/>
  <c r="L7463" i="4" l="1"/>
  <c r="M7462" i="4"/>
  <c r="L7464" i="4" l="1"/>
  <c r="M7463" i="4"/>
  <c r="L7465" i="4" l="1"/>
  <c r="M7464" i="4"/>
  <c r="L7466" i="4" l="1"/>
  <c r="M7465" i="4"/>
  <c r="L7467" i="4" l="1"/>
  <c r="M7466" i="4"/>
  <c r="L7468" i="4" l="1"/>
  <c r="M7467" i="4"/>
  <c r="L7469" i="4" l="1"/>
  <c r="M7468" i="4"/>
  <c r="L7470" i="4" l="1"/>
  <c r="M7469" i="4"/>
  <c r="L7471" i="4" l="1"/>
  <c r="M7470" i="4"/>
  <c r="L7472" i="4" l="1"/>
  <c r="M7471" i="4"/>
  <c r="L7473" i="4" l="1"/>
  <c r="M7472" i="4"/>
  <c r="L7474" i="4" l="1"/>
  <c r="M7473" i="4"/>
  <c r="L7475" i="4" l="1"/>
  <c r="M7474" i="4"/>
  <c r="M7475" i="4" l="1"/>
  <c r="L7476" i="4"/>
  <c r="L7477" i="4" l="1"/>
  <c r="M7476" i="4"/>
  <c r="L7478" i="4" l="1"/>
  <c r="M7477" i="4"/>
  <c r="L7479" i="4" l="1"/>
  <c r="M7478" i="4"/>
  <c r="L7480" i="4" l="1"/>
  <c r="M7479" i="4"/>
  <c r="L7481" i="4" l="1"/>
  <c r="M7480" i="4"/>
  <c r="L7482" i="4" l="1"/>
  <c r="M7481" i="4"/>
  <c r="L7483" i="4" l="1"/>
  <c r="M7482" i="4"/>
  <c r="L7484" i="4" l="1"/>
  <c r="M7483" i="4"/>
  <c r="L7485" i="4" l="1"/>
  <c r="M7484" i="4"/>
  <c r="M7485" i="4" l="1"/>
  <c r="L7486" i="4"/>
  <c r="L7487" i="4" l="1"/>
  <c r="M7486" i="4"/>
  <c r="L7488" i="4" l="1"/>
  <c r="M7487" i="4"/>
  <c r="L7489" i="4" l="1"/>
  <c r="M7488" i="4"/>
  <c r="M7489" i="4" l="1"/>
  <c r="L7490" i="4"/>
  <c r="L7491" i="4" l="1"/>
  <c r="M7490" i="4"/>
  <c r="M7491" i="4" l="1"/>
  <c r="L7492" i="4"/>
  <c r="M7492" i="4" l="1"/>
  <c r="L7493" i="4"/>
  <c r="M7493" i="4" l="1"/>
  <c r="L7494" i="4"/>
  <c r="L7495" i="4" l="1"/>
  <c r="M7494" i="4"/>
  <c r="L7496" i="4" l="1"/>
  <c r="M7495" i="4"/>
  <c r="L7497" i="4" l="1"/>
  <c r="M7496" i="4"/>
  <c r="L7498" i="4" l="1"/>
  <c r="M7497" i="4"/>
  <c r="L7499" i="4" l="1"/>
  <c r="M7498" i="4"/>
  <c r="L7500" i="4" l="1"/>
  <c r="M7499" i="4"/>
  <c r="M7500" i="4" l="1"/>
  <c r="L7501" i="4"/>
  <c r="L7502" i="4" l="1"/>
  <c r="M7501" i="4"/>
  <c r="L7503" i="4" l="1"/>
  <c r="M7502" i="4"/>
  <c r="L7504" i="4" l="1"/>
  <c r="M7503" i="4"/>
  <c r="L7505" i="4" l="1"/>
  <c r="M7504" i="4"/>
  <c r="L7506" i="4" l="1"/>
  <c r="M7505" i="4"/>
  <c r="L7507" i="4" l="1"/>
  <c r="M7506" i="4"/>
  <c r="L7508" i="4" l="1"/>
  <c r="M7507" i="4"/>
  <c r="L7509" i="4" l="1"/>
  <c r="M7508" i="4"/>
  <c r="L7510" i="4" l="1"/>
  <c r="M7509" i="4"/>
  <c r="L7511" i="4" l="1"/>
  <c r="M7510" i="4"/>
  <c r="L7512" i="4" l="1"/>
  <c r="M7511" i="4"/>
  <c r="L7513" i="4" l="1"/>
  <c r="M7512" i="4"/>
  <c r="L7514" i="4" l="1"/>
  <c r="M7513" i="4"/>
  <c r="L7515" i="4" l="1"/>
  <c r="M7514" i="4"/>
  <c r="M7515" i="4" l="1"/>
  <c r="L7516" i="4"/>
  <c r="M7516" i="4" l="1"/>
  <c r="L7517" i="4"/>
  <c r="L7518" i="4" l="1"/>
  <c r="M7517" i="4"/>
  <c r="L7519" i="4" l="1"/>
  <c r="M7518" i="4"/>
  <c r="M7519" i="4" l="1"/>
  <c r="L7520" i="4"/>
  <c r="L7521" i="4" l="1"/>
  <c r="M7520" i="4"/>
  <c r="L7522" i="4" l="1"/>
  <c r="M7521" i="4"/>
  <c r="L7523" i="4" l="1"/>
  <c r="M7522" i="4"/>
  <c r="L7524" i="4" l="1"/>
  <c r="M7523" i="4"/>
  <c r="L7525" i="4" l="1"/>
  <c r="M7524" i="4"/>
  <c r="M7525" i="4" l="1"/>
  <c r="L7526" i="4"/>
  <c r="L7527" i="4" l="1"/>
  <c r="M7526" i="4"/>
  <c r="L7528" i="4" l="1"/>
  <c r="M7527" i="4"/>
  <c r="L7529" i="4" l="1"/>
  <c r="M7528" i="4"/>
  <c r="L7530" i="4" l="1"/>
  <c r="M7529" i="4"/>
  <c r="L7531" i="4" l="1"/>
  <c r="M7530" i="4"/>
  <c r="L7532" i="4" l="1"/>
  <c r="M7531" i="4"/>
  <c r="L7533" i="4" l="1"/>
  <c r="M7532" i="4"/>
  <c r="L7534" i="4" l="1"/>
  <c r="M7533" i="4"/>
  <c r="M7534" i="4" l="1"/>
  <c r="L7535" i="4"/>
  <c r="L7536" i="4" l="1"/>
  <c r="M7535" i="4"/>
  <c r="L7537" i="4" l="1"/>
  <c r="M7536" i="4"/>
  <c r="L7538" i="4" l="1"/>
  <c r="M7537" i="4"/>
  <c r="L7539" i="4" l="1"/>
  <c r="M7538" i="4"/>
  <c r="L7540" i="4" l="1"/>
  <c r="M7539" i="4"/>
  <c r="L7541" i="4" l="1"/>
  <c r="M7540" i="4"/>
  <c r="L7542" i="4" l="1"/>
  <c r="M7541" i="4"/>
  <c r="L7543" i="4" l="1"/>
  <c r="M7542" i="4"/>
  <c r="L7544" i="4" l="1"/>
  <c r="M7543" i="4"/>
  <c r="L7545" i="4" l="1"/>
  <c r="M7544" i="4"/>
  <c r="L7546" i="4" l="1"/>
  <c r="M7545" i="4"/>
  <c r="L7547" i="4" l="1"/>
  <c r="M7546" i="4"/>
  <c r="L7548" i="4" l="1"/>
  <c r="M7547" i="4"/>
  <c r="L7549" i="4" l="1"/>
  <c r="M7548" i="4"/>
  <c r="L7550" i="4" l="1"/>
  <c r="M7549" i="4"/>
  <c r="L7551" i="4" l="1"/>
  <c r="M7550" i="4"/>
  <c r="L7552" i="4" l="1"/>
  <c r="M7551" i="4"/>
  <c r="L7553" i="4" l="1"/>
  <c r="M7552" i="4"/>
  <c r="L7554" i="4" l="1"/>
  <c r="M7553" i="4"/>
  <c r="L7555" i="4" l="1"/>
  <c r="M7554" i="4"/>
  <c r="L7556" i="4" l="1"/>
  <c r="M7555" i="4"/>
  <c r="L7557" i="4" l="1"/>
  <c r="M7556" i="4"/>
  <c r="M7557" i="4" l="1"/>
  <c r="L7558" i="4"/>
  <c r="L7559" i="4" l="1"/>
  <c r="M7558" i="4"/>
  <c r="L7560" i="4" l="1"/>
  <c r="M7559" i="4"/>
  <c r="L7561" i="4" l="1"/>
  <c r="M7560" i="4"/>
  <c r="L7562" i="4" l="1"/>
  <c r="M7561" i="4"/>
  <c r="L7563" i="4" l="1"/>
  <c r="M7562" i="4"/>
  <c r="M7563" i="4" l="1"/>
  <c r="L7564" i="4"/>
  <c r="L7565" i="4" l="1"/>
  <c r="M7564" i="4"/>
  <c r="L7566" i="4" l="1"/>
  <c r="M7565" i="4"/>
  <c r="L7567" i="4" l="1"/>
  <c r="M7566" i="4"/>
  <c r="L7568" i="4" l="1"/>
  <c r="M7567" i="4"/>
  <c r="L7569" i="4" l="1"/>
  <c r="M7568" i="4"/>
  <c r="L7570" i="4" l="1"/>
  <c r="M7569" i="4"/>
  <c r="L7571" i="4" l="1"/>
  <c r="M7570" i="4"/>
  <c r="L7572" i="4" l="1"/>
  <c r="M7571" i="4"/>
  <c r="L7573" i="4" l="1"/>
  <c r="M7572" i="4"/>
  <c r="L7574" i="4" l="1"/>
  <c r="M7573" i="4"/>
  <c r="L7575" i="4" l="1"/>
  <c r="M7574" i="4"/>
  <c r="L7576" i="4" l="1"/>
  <c r="M7575" i="4"/>
  <c r="L7577" i="4" l="1"/>
  <c r="M7576" i="4"/>
  <c r="L7578" i="4" l="1"/>
  <c r="M7577" i="4"/>
  <c r="L7579" i="4" l="1"/>
  <c r="M7578" i="4"/>
  <c r="L7580" i="4" l="1"/>
  <c r="M7579" i="4"/>
  <c r="L7581" i="4" l="1"/>
  <c r="M7580" i="4"/>
  <c r="L7582" i="4" l="1"/>
  <c r="M7581" i="4"/>
  <c r="L7583" i="4" l="1"/>
  <c r="M7582" i="4"/>
  <c r="L7584" i="4" l="1"/>
  <c r="M7583" i="4"/>
  <c r="L7585" i="4" l="1"/>
  <c r="M7584" i="4"/>
  <c r="L7586" i="4" l="1"/>
  <c r="M7585" i="4"/>
  <c r="L7587" i="4" l="1"/>
  <c r="M7586" i="4"/>
  <c r="L7588" i="4" l="1"/>
  <c r="M7587" i="4"/>
  <c r="L7589" i="4" l="1"/>
  <c r="M7588" i="4"/>
  <c r="L7590" i="4" l="1"/>
  <c r="M7589" i="4"/>
  <c r="L7591" i="4" l="1"/>
  <c r="M7590" i="4"/>
  <c r="L7592" i="4" l="1"/>
  <c r="M7591" i="4"/>
  <c r="L7593" i="4" l="1"/>
  <c r="M7592" i="4"/>
  <c r="M7593" i="4" l="1"/>
  <c r="L7594" i="4"/>
  <c r="M7594" i="4" l="1"/>
  <c r="L7595" i="4"/>
  <c r="L7596" i="4" l="1"/>
  <c r="M7595" i="4"/>
  <c r="M7596" i="4" l="1"/>
  <c r="L7597" i="4"/>
  <c r="M7597" i="4" l="1"/>
  <c r="L7598" i="4"/>
  <c r="L7599" i="4" l="1"/>
  <c r="M7598" i="4"/>
  <c r="M7599" i="4" l="1"/>
  <c r="L7600" i="4"/>
  <c r="L7601" i="4" l="1"/>
  <c r="M7600" i="4"/>
  <c r="L7602" i="4" l="1"/>
  <c r="M7601" i="4"/>
  <c r="L7603" i="4" l="1"/>
  <c r="M7602" i="4"/>
  <c r="L7604" i="4" l="1"/>
  <c r="M7603" i="4"/>
  <c r="L7605" i="4" l="1"/>
  <c r="M7604" i="4"/>
  <c r="L7606" i="4" l="1"/>
  <c r="M7605" i="4"/>
  <c r="M7606" i="4" l="1"/>
  <c r="L7607" i="4"/>
  <c r="L7608" i="4" l="1"/>
  <c r="M7607" i="4"/>
  <c r="L7609" i="4" l="1"/>
  <c r="M7608" i="4"/>
  <c r="L7610" i="4" l="1"/>
  <c r="M7609" i="4"/>
  <c r="L7611" i="4" l="1"/>
  <c r="M7610" i="4"/>
  <c r="L7612" i="4" l="1"/>
  <c r="M7611" i="4"/>
  <c r="M7612" i="4" l="1"/>
  <c r="L7613" i="4"/>
  <c r="L7614" i="4" l="1"/>
  <c r="M7613" i="4"/>
  <c r="M7614" i="4" l="1"/>
  <c r="L7615" i="4"/>
  <c r="L7616" i="4" l="1"/>
  <c r="M7615" i="4"/>
  <c r="L7617" i="4" l="1"/>
  <c r="M7616" i="4"/>
  <c r="L7618" i="4" l="1"/>
  <c r="M7617" i="4"/>
  <c r="L7619" i="4" l="1"/>
  <c r="M7618" i="4"/>
  <c r="L7620" i="4" l="1"/>
  <c r="M7619" i="4"/>
  <c r="M7620" i="4" l="1"/>
  <c r="L7621" i="4"/>
  <c r="L7622" i="4" l="1"/>
  <c r="M7621" i="4"/>
  <c r="L7623" i="4" l="1"/>
  <c r="M7622" i="4"/>
  <c r="L7624" i="4" l="1"/>
  <c r="M7623" i="4"/>
  <c r="M7624" i="4" l="1"/>
  <c r="L7625" i="4"/>
  <c r="L7626" i="4" l="1"/>
  <c r="M7625" i="4"/>
  <c r="L7627" i="4" l="1"/>
  <c r="M7626" i="4"/>
  <c r="M7627" i="4" l="1"/>
  <c r="L7628" i="4"/>
  <c r="M7628" i="4" l="1"/>
  <c r="L7629" i="4"/>
  <c r="L7630" i="4" l="1"/>
  <c r="M7629" i="4"/>
  <c r="L7631" i="4" l="1"/>
  <c r="M7630" i="4"/>
  <c r="L7632" i="4" l="1"/>
  <c r="M7631" i="4"/>
  <c r="L7633" i="4" l="1"/>
  <c r="M7632" i="4"/>
  <c r="L7634" i="4" l="1"/>
  <c r="M7633" i="4"/>
  <c r="L7635" i="4" l="1"/>
  <c r="M7634" i="4"/>
  <c r="L7636" i="4" l="1"/>
  <c r="M7635" i="4"/>
  <c r="L7637" i="4" l="1"/>
  <c r="M7636" i="4"/>
  <c r="L7638" i="4" l="1"/>
  <c r="M7637" i="4"/>
  <c r="L7639" i="4" l="1"/>
  <c r="M7638" i="4"/>
  <c r="L7640" i="4" l="1"/>
  <c r="M7639" i="4"/>
  <c r="L7641" i="4" l="1"/>
  <c r="M7640" i="4"/>
  <c r="M7641" i="4" l="1"/>
  <c r="L7642" i="4"/>
  <c r="L7643" i="4" l="1"/>
  <c r="M7642" i="4"/>
  <c r="L7644" i="4" l="1"/>
  <c r="M7643" i="4"/>
  <c r="L7645" i="4" l="1"/>
  <c r="M7644" i="4"/>
  <c r="L7646" i="4" l="1"/>
  <c r="M7645" i="4"/>
  <c r="L7647" i="4" l="1"/>
  <c r="M7646" i="4"/>
  <c r="L7648" i="4" l="1"/>
  <c r="M7647" i="4"/>
  <c r="L7649" i="4" l="1"/>
  <c r="M7648" i="4"/>
  <c r="M7649" i="4" l="1"/>
  <c r="L7650" i="4"/>
  <c r="L7651" i="4" l="1"/>
  <c r="M7650" i="4"/>
  <c r="L7652" i="4" l="1"/>
  <c r="M7651" i="4"/>
  <c r="L7653" i="4" l="1"/>
  <c r="M7652" i="4"/>
  <c r="L7654" i="4" l="1"/>
  <c r="M7653" i="4"/>
  <c r="L7655" i="4" l="1"/>
  <c r="M7654" i="4"/>
  <c r="L7656" i="4" l="1"/>
  <c r="M7655" i="4"/>
  <c r="L7657" i="4" l="1"/>
  <c r="M7656" i="4"/>
  <c r="L7658" i="4" l="1"/>
  <c r="M7657" i="4"/>
  <c r="L7659" i="4" l="1"/>
  <c r="M7658" i="4"/>
  <c r="L7660" i="4" l="1"/>
  <c r="M7659" i="4"/>
  <c r="L7661" i="4" l="1"/>
  <c r="M7660" i="4"/>
  <c r="L7662" i="4" l="1"/>
  <c r="M7661" i="4"/>
  <c r="L7663" i="4" l="1"/>
  <c r="M7662" i="4"/>
  <c r="L7664" i="4" l="1"/>
  <c r="M7663" i="4"/>
  <c r="L7665" i="4" l="1"/>
  <c r="M7664" i="4"/>
  <c r="L7666" i="4" l="1"/>
  <c r="M7665" i="4"/>
  <c r="L7667" i="4" l="1"/>
  <c r="M7666" i="4"/>
  <c r="L7668" i="4" l="1"/>
  <c r="M7667" i="4"/>
  <c r="L7669" i="4" l="1"/>
  <c r="M7668" i="4"/>
  <c r="M7669" i="4" l="1"/>
  <c r="L7670" i="4"/>
  <c r="L7671" i="4" l="1"/>
  <c r="M7670" i="4"/>
  <c r="L7672" i="4" l="1"/>
  <c r="M7671" i="4"/>
  <c r="L7673" i="4" l="1"/>
  <c r="M7672" i="4"/>
  <c r="L7674" i="4" l="1"/>
  <c r="M7673" i="4"/>
  <c r="L7675" i="4" l="1"/>
  <c r="M7674" i="4"/>
  <c r="L7676" i="4" l="1"/>
  <c r="M7675" i="4"/>
  <c r="L7677" i="4" l="1"/>
  <c r="M7676" i="4"/>
  <c r="L7678" i="4" l="1"/>
  <c r="M7677" i="4"/>
  <c r="L7679" i="4" l="1"/>
  <c r="M7678" i="4"/>
  <c r="L7680" i="4" l="1"/>
  <c r="M7679" i="4"/>
  <c r="L7681" i="4" l="1"/>
  <c r="M7680" i="4"/>
  <c r="L7682" i="4" l="1"/>
  <c r="M7681" i="4"/>
  <c r="L7683" i="4" l="1"/>
  <c r="M7682" i="4"/>
  <c r="L7684" i="4" l="1"/>
  <c r="M7683" i="4"/>
  <c r="L7685" i="4" l="1"/>
  <c r="M7684" i="4"/>
  <c r="L7686" i="4" l="1"/>
  <c r="M7685" i="4"/>
  <c r="L7687" i="4" l="1"/>
  <c r="M7686" i="4"/>
  <c r="L7688" i="4" l="1"/>
  <c r="M7687" i="4"/>
  <c r="L7689" i="4" l="1"/>
  <c r="M7688" i="4"/>
  <c r="L7690" i="4" l="1"/>
  <c r="M7689" i="4"/>
  <c r="L7691" i="4" l="1"/>
  <c r="M7690" i="4"/>
  <c r="L7692" i="4" l="1"/>
  <c r="M7691" i="4"/>
  <c r="L7693" i="4" l="1"/>
  <c r="M7692" i="4"/>
  <c r="L7694" i="4" l="1"/>
  <c r="M7693" i="4"/>
  <c r="L7695" i="4" l="1"/>
  <c r="M7694" i="4"/>
  <c r="L7696" i="4" l="1"/>
  <c r="M7695" i="4"/>
  <c r="L7697" i="4" l="1"/>
  <c r="M7696" i="4"/>
  <c r="M7697" i="4" l="1"/>
  <c r="L7698" i="4"/>
  <c r="M7698" i="4" l="1"/>
  <c r="L7699" i="4"/>
  <c r="L7700" i="4" l="1"/>
  <c r="M7699" i="4"/>
  <c r="L7701" i="4" l="1"/>
  <c r="M7700" i="4"/>
  <c r="L7702" i="4" l="1"/>
  <c r="M7701" i="4"/>
  <c r="M7702" i="4" l="1"/>
  <c r="L7703" i="4"/>
  <c r="L7704" i="4" l="1"/>
  <c r="M7703" i="4"/>
  <c r="L7705" i="4" l="1"/>
  <c r="M7704" i="4"/>
  <c r="L7706" i="4" l="1"/>
  <c r="M7705" i="4"/>
  <c r="L7707" i="4" l="1"/>
  <c r="M7706" i="4"/>
  <c r="L7708" i="4" l="1"/>
  <c r="M7707" i="4"/>
  <c r="L7709" i="4" l="1"/>
  <c r="M7708" i="4"/>
  <c r="L7710" i="4" l="1"/>
  <c r="M7709" i="4"/>
  <c r="L7711" i="4" l="1"/>
  <c r="M7710" i="4"/>
  <c r="L7712" i="4" l="1"/>
  <c r="M7711" i="4"/>
  <c r="L7713" i="4" l="1"/>
  <c r="M7712" i="4"/>
  <c r="M7713" i="4" l="1"/>
  <c r="L7714" i="4"/>
  <c r="L7715" i="4" l="1"/>
  <c r="M7714" i="4"/>
  <c r="L7716" i="4" l="1"/>
  <c r="M7715" i="4"/>
  <c r="L7717" i="4" l="1"/>
  <c r="M7716" i="4"/>
  <c r="L7718" i="4" l="1"/>
  <c r="M7717" i="4"/>
  <c r="L7719" i="4" l="1"/>
  <c r="M7718" i="4"/>
  <c r="L7720" i="4" l="1"/>
  <c r="M7719" i="4"/>
  <c r="L7721" i="4" l="1"/>
  <c r="M7720" i="4"/>
  <c r="M7721" i="4" l="1"/>
  <c r="L7722" i="4"/>
  <c r="L7723" i="4" l="1"/>
  <c r="M7722" i="4"/>
  <c r="L7724" i="4" l="1"/>
  <c r="M7723" i="4"/>
  <c r="L7725" i="4" l="1"/>
  <c r="M7724" i="4"/>
  <c r="M7725" i="4" l="1"/>
  <c r="L7726" i="4"/>
  <c r="L7727" i="4" l="1"/>
  <c r="M7726" i="4"/>
  <c r="L7728" i="4" l="1"/>
  <c r="M7727" i="4"/>
  <c r="L7729" i="4" l="1"/>
  <c r="M7728" i="4"/>
  <c r="L7730" i="4" l="1"/>
  <c r="M7729" i="4"/>
  <c r="L7731" i="4" l="1"/>
  <c r="M7730" i="4"/>
  <c r="L7732" i="4" l="1"/>
  <c r="M7731" i="4"/>
  <c r="L7733" i="4" l="1"/>
  <c r="M7732" i="4"/>
  <c r="L7734" i="4" l="1"/>
  <c r="M7733" i="4"/>
  <c r="L7735" i="4" l="1"/>
  <c r="M7734" i="4"/>
  <c r="L7736" i="4" l="1"/>
  <c r="M7735" i="4"/>
  <c r="L7737" i="4" l="1"/>
  <c r="M7736" i="4"/>
  <c r="L7738" i="4" l="1"/>
  <c r="M7737" i="4"/>
  <c r="L7739" i="4" l="1"/>
  <c r="M7738" i="4"/>
  <c r="L7740" i="4" l="1"/>
  <c r="M7739" i="4"/>
  <c r="L7741" i="4" l="1"/>
  <c r="M7740" i="4"/>
  <c r="L7742" i="4" l="1"/>
  <c r="M7741" i="4"/>
  <c r="L7743" i="4" l="1"/>
  <c r="M7742" i="4"/>
  <c r="L7744" i="4" l="1"/>
  <c r="M7743" i="4"/>
  <c r="L7745" i="4" l="1"/>
  <c r="M7744" i="4"/>
  <c r="M7745" i="4" l="1"/>
  <c r="L7746" i="4"/>
  <c r="L7747" i="4" l="1"/>
  <c r="M7746" i="4"/>
  <c r="L7748" i="4" l="1"/>
  <c r="M7747" i="4"/>
  <c r="L7749" i="4" l="1"/>
  <c r="M7748" i="4"/>
  <c r="L7750" i="4" l="1"/>
  <c r="M7749" i="4"/>
  <c r="L7751" i="4" l="1"/>
  <c r="M7750" i="4"/>
  <c r="L7752" i="4" l="1"/>
  <c r="M7751" i="4"/>
  <c r="L7753" i="4" l="1"/>
  <c r="M7752" i="4"/>
  <c r="L7754" i="4" l="1"/>
  <c r="M7753" i="4"/>
  <c r="L7755" i="4" l="1"/>
  <c r="M7754" i="4"/>
  <c r="L7756" i="4" l="1"/>
  <c r="M7755" i="4"/>
  <c r="L7757" i="4" l="1"/>
  <c r="M7756" i="4"/>
  <c r="L7758" i="4" l="1"/>
  <c r="M7757" i="4"/>
  <c r="L7759" i="4" l="1"/>
  <c r="M7758" i="4"/>
  <c r="L7760" i="4" l="1"/>
  <c r="M7759" i="4"/>
  <c r="M7760" i="4" l="1"/>
  <c r="L7761" i="4"/>
  <c r="L7762" i="4" l="1"/>
  <c r="M7761" i="4"/>
  <c r="L7763" i="4" l="1"/>
  <c r="M7762" i="4"/>
  <c r="L7764" i="4" l="1"/>
  <c r="M7763" i="4"/>
  <c r="L7765" i="4" l="1"/>
  <c r="M7764" i="4"/>
  <c r="L7766" i="4" l="1"/>
  <c r="M7765" i="4"/>
  <c r="L7767" i="4" l="1"/>
  <c r="M7766" i="4"/>
  <c r="L7768" i="4" l="1"/>
  <c r="M7767" i="4"/>
  <c r="L7769" i="4" l="1"/>
  <c r="M7768" i="4"/>
  <c r="L7770" i="4" l="1"/>
  <c r="M7769" i="4"/>
  <c r="L7771" i="4" l="1"/>
  <c r="M7770" i="4"/>
  <c r="L7772" i="4" l="1"/>
  <c r="M7771" i="4"/>
  <c r="L7773" i="4" l="1"/>
  <c r="M7772" i="4"/>
  <c r="L7774" i="4" l="1"/>
  <c r="M7773" i="4"/>
  <c r="L7775" i="4" l="1"/>
  <c r="M7774" i="4"/>
  <c r="L7776" i="4" l="1"/>
  <c r="M7775" i="4"/>
  <c r="L7777" i="4" l="1"/>
  <c r="M7776" i="4"/>
  <c r="L7778" i="4" l="1"/>
  <c r="M7777" i="4"/>
  <c r="L7779" i="4" l="1"/>
  <c r="M7778" i="4"/>
  <c r="L7780" i="4" l="1"/>
  <c r="M7779" i="4"/>
  <c r="L7781" i="4" l="1"/>
  <c r="M7780" i="4"/>
  <c r="L7782" i="4" l="1"/>
  <c r="M7781" i="4"/>
  <c r="L7783" i="4" l="1"/>
  <c r="M7782" i="4"/>
  <c r="L7784" i="4" l="1"/>
  <c r="M7783" i="4"/>
  <c r="L7785" i="4" l="1"/>
  <c r="M7784" i="4"/>
  <c r="L7786" i="4" l="1"/>
  <c r="M7785" i="4"/>
  <c r="L7787" i="4" l="1"/>
  <c r="M7786" i="4"/>
  <c r="L7788" i="4" l="1"/>
  <c r="M7787" i="4"/>
  <c r="L7789" i="4" l="1"/>
  <c r="M7788" i="4"/>
  <c r="L7790" i="4" l="1"/>
  <c r="M7789" i="4"/>
  <c r="L7791" i="4" l="1"/>
  <c r="M7790" i="4"/>
  <c r="L7792" i="4" l="1"/>
  <c r="M7791" i="4"/>
  <c r="M7792" i="4" l="1"/>
  <c r="L7793" i="4"/>
  <c r="L7794" i="4" l="1"/>
  <c r="M7793" i="4"/>
  <c r="L7795" i="4" l="1"/>
  <c r="M7794" i="4"/>
  <c r="M7795" i="4" l="1"/>
  <c r="L7796" i="4"/>
  <c r="L7797" i="4" l="1"/>
  <c r="M7796" i="4"/>
  <c r="L7798" i="4" l="1"/>
  <c r="M7797" i="4"/>
  <c r="L7799" i="4" l="1"/>
  <c r="M7798" i="4"/>
  <c r="L7800" i="4" l="1"/>
  <c r="M7799" i="4"/>
  <c r="M7800" i="4" l="1"/>
  <c r="L7801" i="4"/>
  <c r="L7802" i="4" l="1"/>
  <c r="M7801" i="4"/>
  <c r="L7803" i="4" l="1"/>
  <c r="M7802" i="4"/>
  <c r="M7803" i="4" l="1"/>
  <c r="L7804" i="4"/>
  <c r="M7804" i="4" l="1"/>
  <c r="L7805" i="4"/>
  <c r="M7805" i="4" l="1"/>
  <c r="L7806" i="4"/>
  <c r="L7807" i="4" l="1"/>
  <c r="M7806" i="4"/>
  <c r="M7807" i="4" l="1"/>
  <c r="L7808" i="4"/>
  <c r="L7809" i="4" l="1"/>
  <c r="M7808" i="4"/>
  <c r="L7810" i="4" l="1"/>
  <c r="M7809" i="4"/>
  <c r="L7811" i="4" l="1"/>
  <c r="M7810" i="4"/>
  <c r="L7812" i="4" l="1"/>
  <c r="M7811" i="4"/>
  <c r="L7813" i="4" l="1"/>
  <c r="M7812" i="4"/>
  <c r="M7813" i="4" l="1"/>
  <c r="L7814" i="4"/>
  <c r="L7815" i="4" l="1"/>
  <c r="M7814" i="4"/>
  <c r="L7816" i="4" l="1"/>
  <c r="M7815" i="4"/>
  <c r="L7817" i="4" l="1"/>
  <c r="M7816" i="4"/>
  <c r="M7817" i="4" l="1"/>
  <c r="L7818" i="4"/>
  <c r="L7819" i="4" l="1"/>
  <c r="M7818" i="4"/>
  <c r="L7820" i="4" l="1"/>
  <c r="M7819" i="4"/>
  <c r="L7821" i="4" l="1"/>
  <c r="M7820" i="4"/>
  <c r="L7822" i="4" l="1"/>
  <c r="M7821" i="4"/>
  <c r="M7822" i="4" l="1"/>
  <c r="L7823" i="4"/>
  <c r="L7824" i="4" l="1"/>
  <c r="M7823" i="4"/>
  <c r="L7825" i="4" l="1"/>
  <c r="M7824" i="4"/>
  <c r="L7826" i="4" l="1"/>
  <c r="M7825" i="4"/>
  <c r="L7827" i="4" l="1"/>
  <c r="M7826" i="4"/>
  <c r="L7828" i="4" l="1"/>
  <c r="M7827" i="4"/>
  <c r="L7829" i="4" l="1"/>
  <c r="M7828" i="4"/>
  <c r="L7830" i="4" l="1"/>
  <c r="M7829" i="4"/>
  <c r="L7831" i="4" l="1"/>
  <c r="M7830" i="4"/>
  <c r="L7832" i="4" l="1"/>
  <c r="M7831" i="4"/>
  <c r="L7833" i="4" l="1"/>
  <c r="M7832" i="4"/>
  <c r="L7834" i="4" l="1"/>
  <c r="M7833" i="4"/>
  <c r="L7835" i="4" l="1"/>
  <c r="M7834" i="4"/>
  <c r="L7836" i="4" l="1"/>
  <c r="M7835" i="4"/>
  <c r="M7836" i="4" l="1"/>
  <c r="L7837" i="4"/>
  <c r="L7838" i="4" l="1"/>
  <c r="M7837" i="4"/>
  <c r="M7838" i="4" l="1"/>
  <c r="L7839" i="4"/>
  <c r="M7839" i="4" l="1"/>
  <c r="L7840" i="4"/>
  <c r="L7841" i="4" l="1"/>
  <c r="M7840" i="4"/>
  <c r="M7841" i="4" l="1"/>
  <c r="L7842" i="4"/>
  <c r="M7842" i="4" l="1"/>
  <c r="L7843" i="4"/>
  <c r="M7843" i="4" l="1"/>
  <c r="L7844" i="4"/>
  <c r="M7844" i="4" l="1"/>
  <c r="L7845" i="4"/>
  <c r="L7846" i="4" l="1"/>
  <c r="M7845" i="4"/>
  <c r="L7847" i="4" l="1"/>
  <c r="M7846" i="4"/>
  <c r="L7848" i="4" l="1"/>
  <c r="M7847" i="4"/>
  <c r="L7849" i="4" l="1"/>
  <c r="M7848" i="4"/>
  <c r="L7850" i="4" l="1"/>
  <c r="M7849" i="4"/>
  <c r="M7850" i="4" l="1"/>
  <c r="L7851" i="4"/>
  <c r="M7851" i="4" l="1"/>
  <c r="L7852" i="4"/>
  <c r="L7853" i="4" l="1"/>
  <c r="M7852" i="4"/>
  <c r="L7854" i="4" l="1"/>
  <c r="M7853" i="4"/>
  <c r="L7855" i="4" l="1"/>
  <c r="M7854" i="4"/>
  <c r="L7856" i="4" l="1"/>
  <c r="M7855" i="4"/>
  <c r="L7857" i="4" l="1"/>
  <c r="M7856" i="4"/>
  <c r="M7857" i="4" l="1"/>
  <c r="L7858" i="4"/>
  <c r="L7859" i="4" l="1"/>
  <c r="M7858" i="4"/>
  <c r="L7860" i="4" l="1"/>
  <c r="M7859" i="4"/>
  <c r="L7861" i="4" l="1"/>
  <c r="M7860" i="4"/>
  <c r="M7861" i="4" l="1"/>
  <c r="L7862" i="4"/>
  <c r="L7863" i="4" l="1"/>
  <c r="M7862" i="4"/>
  <c r="L7864" i="4" l="1"/>
  <c r="M7863" i="4"/>
  <c r="M7864" i="4" l="1"/>
  <c r="L7865" i="4"/>
  <c r="M7865" i="4" l="1"/>
  <c r="L7866" i="4"/>
  <c r="L7867" i="4" l="1"/>
  <c r="M7866" i="4"/>
  <c r="L7868" i="4" l="1"/>
  <c r="M7867" i="4"/>
  <c r="M7868" i="4" l="1"/>
  <c r="L7869" i="4"/>
  <c r="L7870" i="4" l="1"/>
  <c r="M7869" i="4"/>
  <c r="M7870" i="4" l="1"/>
  <c r="L7871" i="4"/>
  <c r="L7872" i="4" l="1"/>
  <c r="M7871" i="4"/>
  <c r="L7873" i="4" l="1"/>
  <c r="M7872" i="4"/>
  <c r="L7874" i="4" l="1"/>
  <c r="M7873" i="4"/>
  <c r="L7875" i="4" l="1"/>
  <c r="M7874" i="4"/>
  <c r="L7876" i="4" l="1"/>
  <c r="M7875" i="4"/>
  <c r="L7877" i="4" l="1"/>
  <c r="M7876" i="4"/>
  <c r="L7878" i="4" l="1"/>
  <c r="M7877" i="4"/>
  <c r="L7879" i="4" l="1"/>
  <c r="M7878" i="4"/>
  <c r="L7880" i="4" l="1"/>
  <c r="M7879" i="4"/>
  <c r="L7881" i="4" l="1"/>
  <c r="M7880" i="4"/>
  <c r="L7882" i="4" l="1"/>
  <c r="M7881" i="4"/>
  <c r="L7883" i="4" l="1"/>
  <c r="M7882" i="4"/>
  <c r="L7884" i="4" l="1"/>
  <c r="M7883" i="4"/>
  <c r="M7884" i="4" l="1"/>
  <c r="L7885" i="4"/>
  <c r="L7886" i="4" l="1"/>
  <c r="M7885" i="4"/>
  <c r="L7887" i="4" l="1"/>
  <c r="M7886" i="4"/>
  <c r="L7888" i="4" l="1"/>
  <c r="M7887" i="4"/>
  <c r="L7889" i="4" l="1"/>
  <c r="M7888" i="4"/>
  <c r="L7890" i="4" l="1"/>
  <c r="M7889" i="4"/>
  <c r="L7891" i="4" l="1"/>
  <c r="M7890" i="4"/>
  <c r="L7892" i="4" l="1"/>
  <c r="M7891" i="4"/>
  <c r="L7893" i="4" l="1"/>
  <c r="M7892" i="4"/>
  <c r="L7894" i="4" l="1"/>
  <c r="M7893" i="4"/>
  <c r="L7895" i="4" l="1"/>
  <c r="M7894" i="4"/>
  <c r="L7896" i="4" l="1"/>
  <c r="M7895" i="4"/>
  <c r="L7897" i="4" l="1"/>
  <c r="M7896" i="4"/>
  <c r="L7898" i="4" l="1"/>
  <c r="M7897" i="4"/>
  <c r="L7899" i="4" l="1"/>
  <c r="M7898" i="4"/>
  <c r="L7900" i="4" l="1"/>
  <c r="M7899" i="4"/>
  <c r="L7901" i="4" l="1"/>
  <c r="M7900" i="4"/>
  <c r="L7902" i="4" l="1"/>
  <c r="M7901" i="4"/>
  <c r="L7903" i="4" l="1"/>
  <c r="M7902" i="4"/>
  <c r="L7904" i="4" l="1"/>
  <c r="M7903" i="4"/>
  <c r="M7904" i="4" l="1"/>
  <c r="L7905" i="4"/>
  <c r="L7906" i="4" l="1"/>
  <c r="M7905" i="4"/>
  <c r="L7907" i="4" l="1"/>
  <c r="M7906" i="4"/>
  <c r="L7908" i="4" l="1"/>
  <c r="M7907" i="4"/>
  <c r="L7909" i="4" l="1"/>
  <c r="M7908" i="4"/>
  <c r="L7910" i="4" l="1"/>
  <c r="M7909" i="4"/>
  <c r="L7911" i="4" l="1"/>
  <c r="M7910" i="4"/>
  <c r="L7912" i="4" l="1"/>
  <c r="M7911" i="4"/>
  <c r="L7913" i="4" l="1"/>
  <c r="M7912" i="4"/>
  <c r="L7914" i="4" l="1"/>
  <c r="M7913" i="4"/>
  <c r="L7915" i="4" l="1"/>
  <c r="M7914" i="4"/>
  <c r="L7916" i="4" l="1"/>
  <c r="M7915" i="4"/>
  <c r="L7917" i="4" l="1"/>
  <c r="M7916" i="4"/>
  <c r="L7918" i="4" l="1"/>
  <c r="M7917" i="4"/>
  <c r="L7919" i="4" l="1"/>
  <c r="M7918" i="4"/>
  <c r="L7920" i="4" l="1"/>
  <c r="M7919" i="4"/>
  <c r="L7921" i="4" l="1"/>
  <c r="M7920" i="4"/>
  <c r="L7922" i="4" l="1"/>
  <c r="M7921" i="4"/>
  <c r="L7923" i="4" l="1"/>
  <c r="M7922" i="4"/>
  <c r="L7924" i="4" l="1"/>
  <c r="M7923" i="4"/>
  <c r="M7924" i="4" l="1"/>
  <c r="L7925" i="4"/>
  <c r="L7926" i="4" l="1"/>
  <c r="M7925" i="4"/>
  <c r="L7927" i="4" l="1"/>
  <c r="M7926" i="4"/>
  <c r="L7928" i="4" l="1"/>
  <c r="M7927" i="4"/>
  <c r="L7929" i="4" l="1"/>
  <c r="M7928" i="4"/>
  <c r="L7930" i="4" l="1"/>
  <c r="M7929" i="4"/>
  <c r="L7931" i="4" l="1"/>
  <c r="M7930" i="4"/>
  <c r="L7932" i="4" l="1"/>
  <c r="M7931" i="4"/>
  <c r="L7933" i="4" l="1"/>
  <c r="M7932" i="4"/>
  <c r="L7934" i="4" l="1"/>
  <c r="M7933" i="4"/>
  <c r="L7935" i="4" l="1"/>
  <c r="M7934" i="4"/>
  <c r="L7936" i="4" l="1"/>
  <c r="M7935" i="4"/>
  <c r="M7936" i="4" l="1"/>
  <c r="L7937" i="4"/>
  <c r="L7938" i="4" l="1"/>
  <c r="M7937" i="4"/>
  <c r="L7939" i="4" l="1"/>
  <c r="M7938" i="4"/>
  <c r="M7939" i="4" l="1"/>
  <c r="L7940" i="4"/>
  <c r="L7941" i="4" l="1"/>
  <c r="M7940" i="4"/>
  <c r="M7941" i="4" l="1"/>
  <c r="L7942" i="4"/>
  <c r="L7943" i="4" l="1"/>
  <c r="M7942" i="4"/>
  <c r="L7944" i="4" l="1"/>
  <c r="M7943" i="4"/>
  <c r="L7945" i="4" l="1"/>
  <c r="M7944" i="4"/>
  <c r="L7946" i="4" l="1"/>
  <c r="M7945" i="4"/>
  <c r="L7947" i="4" l="1"/>
  <c r="M7946" i="4"/>
  <c r="L7948" i="4" l="1"/>
  <c r="M7947" i="4"/>
  <c r="L7949" i="4" l="1"/>
  <c r="M7948" i="4"/>
  <c r="L7950" i="4" l="1"/>
  <c r="M7949" i="4"/>
  <c r="L7951" i="4" l="1"/>
  <c r="M7950" i="4"/>
  <c r="L7952" i="4" l="1"/>
  <c r="M7951" i="4"/>
  <c r="L7953" i="4" l="1"/>
  <c r="M7952" i="4"/>
  <c r="L7954" i="4" l="1"/>
  <c r="M7953" i="4"/>
  <c r="L7955" i="4" l="1"/>
  <c r="M7954" i="4"/>
  <c r="L7956" i="4" l="1"/>
  <c r="M7955" i="4"/>
  <c r="L7957" i="4" l="1"/>
  <c r="M7956" i="4"/>
  <c r="L7958" i="4" l="1"/>
  <c r="M7957" i="4"/>
  <c r="L7959" i="4" l="1"/>
  <c r="M7958" i="4"/>
  <c r="M7959" i="4" l="1"/>
  <c r="L7960" i="4"/>
  <c r="L7961" i="4" l="1"/>
  <c r="M7960" i="4"/>
  <c r="L7962" i="4" l="1"/>
  <c r="M7961" i="4"/>
  <c r="L7963" i="4" l="1"/>
  <c r="M7962" i="4"/>
  <c r="L7964" i="4" l="1"/>
  <c r="M7963" i="4"/>
  <c r="L7965" i="4" l="1"/>
  <c r="M7964" i="4"/>
  <c r="L7966" i="4" l="1"/>
  <c r="M7965" i="4"/>
  <c r="L7967" i="4" l="1"/>
  <c r="M7966" i="4"/>
  <c r="L7968" i="4" l="1"/>
  <c r="M7967" i="4"/>
  <c r="L7969" i="4" l="1"/>
  <c r="M7968" i="4"/>
  <c r="L7970" i="4" l="1"/>
  <c r="M7969" i="4"/>
  <c r="L7971" i="4" l="1"/>
  <c r="M7970" i="4"/>
  <c r="L7972" i="4" l="1"/>
  <c r="M7971" i="4"/>
  <c r="L7973" i="4" l="1"/>
  <c r="M7972" i="4"/>
  <c r="L7974" i="4" l="1"/>
  <c r="M7973" i="4"/>
  <c r="L7975" i="4" l="1"/>
  <c r="M7974" i="4"/>
  <c r="L7976" i="4" l="1"/>
  <c r="M7975" i="4"/>
  <c r="L7977" i="4" l="1"/>
  <c r="M7976" i="4"/>
  <c r="L7978" i="4" l="1"/>
  <c r="M7977" i="4"/>
  <c r="L7979" i="4" l="1"/>
  <c r="M7978" i="4"/>
  <c r="L7980" i="4" l="1"/>
  <c r="M7979" i="4"/>
  <c r="L7981" i="4" l="1"/>
  <c r="M7980" i="4"/>
  <c r="L7982" i="4" l="1"/>
  <c r="M7981" i="4"/>
  <c r="L7983" i="4" l="1"/>
  <c r="M7982" i="4"/>
  <c r="L7984" i="4" l="1"/>
  <c r="M7983" i="4"/>
  <c r="L7985" i="4" l="1"/>
  <c r="M7984" i="4"/>
  <c r="L7986" i="4" l="1"/>
  <c r="M7985" i="4"/>
  <c r="L7987" i="4" l="1"/>
  <c r="M7986" i="4"/>
  <c r="L7988" i="4" l="1"/>
  <c r="M7987" i="4"/>
  <c r="L7989" i="4" l="1"/>
  <c r="M7988" i="4"/>
  <c r="L7990" i="4" l="1"/>
  <c r="M7989" i="4"/>
  <c r="L7991" i="4" l="1"/>
  <c r="M7990" i="4"/>
  <c r="L7992" i="4" l="1"/>
  <c r="M7991" i="4"/>
  <c r="L7993" i="4" l="1"/>
  <c r="M7992" i="4"/>
  <c r="M7993" i="4" l="1"/>
  <c r="L7994" i="4"/>
  <c r="L7995" i="4" l="1"/>
  <c r="M7994" i="4"/>
  <c r="L7996" i="4" l="1"/>
  <c r="M7995" i="4"/>
  <c r="L7997" i="4" l="1"/>
  <c r="M7996" i="4"/>
  <c r="L7998" i="4" l="1"/>
  <c r="M7997" i="4"/>
  <c r="L7999" i="4" l="1"/>
  <c r="M7998" i="4"/>
  <c r="L8000" i="4" l="1"/>
  <c r="M7999" i="4"/>
  <c r="L8001" i="4" l="1"/>
  <c r="M8000" i="4"/>
  <c r="M8001" i="4" l="1"/>
  <c r="L8002" i="4"/>
  <c r="L8003" i="4" l="1"/>
  <c r="M8002" i="4"/>
  <c r="L8004" i="4" l="1"/>
  <c r="M8003" i="4"/>
  <c r="L8005" i="4" l="1"/>
  <c r="M8004" i="4"/>
  <c r="L8006" i="4" l="1"/>
  <c r="M8005" i="4"/>
  <c r="L8007" i="4" l="1"/>
  <c r="M8006" i="4"/>
  <c r="L8008" i="4" l="1"/>
  <c r="M8007" i="4"/>
  <c r="L8009" i="4" l="1"/>
  <c r="M8008" i="4"/>
  <c r="L8010" i="4" l="1"/>
  <c r="M8009" i="4"/>
  <c r="L8011" i="4" l="1"/>
  <c r="M8010" i="4"/>
  <c r="L8012" i="4" l="1"/>
  <c r="M8011" i="4"/>
  <c r="L8013" i="4" l="1"/>
  <c r="M8012" i="4"/>
  <c r="L8014" i="4" l="1"/>
  <c r="M8013" i="4"/>
  <c r="L8015" i="4" l="1"/>
  <c r="M8014" i="4"/>
  <c r="L8016" i="4" l="1"/>
  <c r="M8015" i="4"/>
  <c r="L8017" i="4" l="1"/>
  <c r="M8016" i="4"/>
  <c r="L8018" i="4" l="1"/>
  <c r="M8017" i="4"/>
  <c r="L8019" i="4" l="1"/>
  <c r="M8018" i="4"/>
  <c r="L8020" i="4" l="1"/>
  <c r="M8019" i="4"/>
  <c r="L8021" i="4" l="1"/>
  <c r="M8020" i="4"/>
  <c r="L8022" i="4" l="1"/>
  <c r="M8021" i="4"/>
  <c r="L8023" i="4" l="1"/>
  <c r="M8022" i="4"/>
  <c r="L8024" i="4" l="1"/>
  <c r="M8023" i="4"/>
  <c r="L8025" i="4" l="1"/>
  <c r="M8024" i="4"/>
  <c r="L8026" i="4" l="1"/>
  <c r="M8025" i="4"/>
  <c r="L8027" i="4" l="1"/>
  <c r="M8026" i="4"/>
  <c r="M8027" i="4" l="1"/>
  <c r="L8028" i="4"/>
  <c r="L8029" i="4" l="1"/>
  <c r="M8028" i="4"/>
  <c r="L8030" i="4" l="1"/>
  <c r="M8029" i="4"/>
  <c r="L8031" i="4" l="1"/>
  <c r="M8030" i="4"/>
  <c r="L8032" i="4" l="1"/>
  <c r="M8031" i="4"/>
  <c r="L8033" i="4" l="1"/>
  <c r="M8032" i="4"/>
  <c r="L8034" i="4" l="1"/>
  <c r="M8033" i="4"/>
  <c r="L8035" i="4" l="1"/>
  <c r="M8034" i="4"/>
  <c r="L8036" i="4" l="1"/>
  <c r="M8035" i="4"/>
  <c r="L8037" i="4" l="1"/>
  <c r="M8036" i="4"/>
  <c r="L8038" i="4" l="1"/>
  <c r="M8037" i="4"/>
  <c r="L8039" i="4" l="1"/>
  <c r="M8038" i="4"/>
  <c r="L8040" i="4" l="1"/>
  <c r="M8039" i="4"/>
  <c r="L8041" i="4" l="1"/>
  <c r="M8040" i="4"/>
  <c r="L8042" i="4" l="1"/>
  <c r="M8041" i="4"/>
  <c r="L8043" i="4" l="1"/>
  <c r="M8042" i="4"/>
  <c r="L8044" i="4" l="1"/>
  <c r="M8043" i="4"/>
  <c r="L8045" i="4" l="1"/>
  <c r="M8044" i="4"/>
  <c r="L8046" i="4" l="1"/>
  <c r="M8045" i="4"/>
  <c r="L8047" i="4" l="1"/>
  <c r="M8046" i="4"/>
  <c r="L8048" i="4" l="1"/>
  <c r="M8047" i="4"/>
  <c r="L8049" i="4" l="1"/>
  <c r="M8048" i="4"/>
  <c r="L8050" i="4" l="1"/>
  <c r="M8049" i="4"/>
  <c r="L8051" i="4" l="1"/>
  <c r="M8050" i="4"/>
  <c r="L8052" i="4" l="1"/>
  <c r="M8051" i="4"/>
  <c r="L8053" i="4" l="1"/>
  <c r="M8052" i="4"/>
  <c r="L8054" i="4" l="1"/>
  <c r="M8053" i="4"/>
  <c r="L8055" i="4" l="1"/>
  <c r="M8054" i="4"/>
  <c r="L8056" i="4" l="1"/>
  <c r="M8055" i="4"/>
  <c r="L8057" i="4" l="1"/>
  <c r="M8056" i="4"/>
  <c r="M8057" i="4" l="1"/>
  <c r="L8058" i="4"/>
  <c r="L8059" i="4" l="1"/>
  <c r="M8058" i="4"/>
  <c r="L8060" i="4" l="1"/>
  <c r="M8059" i="4"/>
  <c r="L8061" i="4" l="1"/>
  <c r="M8060" i="4"/>
  <c r="L8062" i="4" l="1"/>
  <c r="M8061" i="4"/>
  <c r="L8063" i="4" l="1"/>
  <c r="M8062" i="4"/>
  <c r="L8064" i="4" l="1"/>
  <c r="M8063" i="4"/>
  <c r="L8065" i="4" l="1"/>
  <c r="M8064" i="4"/>
  <c r="L8066" i="4" l="1"/>
  <c r="M8065" i="4"/>
  <c r="L8067" i="4" l="1"/>
  <c r="M8066" i="4"/>
  <c r="L8068" i="4" l="1"/>
  <c r="M8067" i="4"/>
  <c r="L8069" i="4" l="1"/>
  <c r="M8068" i="4"/>
  <c r="L8070" i="4" l="1"/>
  <c r="M8069" i="4"/>
  <c r="L8071" i="4" l="1"/>
  <c r="M8070" i="4"/>
  <c r="L8072" i="4" l="1"/>
  <c r="M8071" i="4"/>
  <c r="L8073" i="4" l="1"/>
  <c r="M8072" i="4"/>
  <c r="L8074" i="4" l="1"/>
  <c r="M8073" i="4"/>
  <c r="M8074" i="4" l="1"/>
  <c r="L8075" i="4"/>
  <c r="L8076" i="4" l="1"/>
  <c r="M8075" i="4"/>
  <c r="L8077" i="4" l="1"/>
  <c r="M8076" i="4"/>
  <c r="M8077" i="4" l="1"/>
  <c r="L8078" i="4"/>
  <c r="L8079" i="4" l="1"/>
  <c r="M8078" i="4"/>
  <c r="L8080" i="4" l="1"/>
  <c r="M8079" i="4"/>
  <c r="L8081" i="4" l="1"/>
  <c r="M8080" i="4"/>
  <c r="L8082" i="4" l="1"/>
  <c r="M8081" i="4"/>
  <c r="L8083" i="4" l="1"/>
  <c r="M8082" i="4"/>
  <c r="L8084" i="4" l="1"/>
  <c r="M8083" i="4"/>
  <c r="L8085" i="4" l="1"/>
  <c r="M8084" i="4"/>
  <c r="L8086" i="4" l="1"/>
  <c r="M8085" i="4"/>
  <c r="L8087" i="4" l="1"/>
  <c r="M8086" i="4"/>
  <c r="L8088" i="4" l="1"/>
  <c r="M8087" i="4"/>
  <c r="L8089" i="4" l="1"/>
  <c r="M8088" i="4"/>
  <c r="L8090" i="4" l="1"/>
  <c r="M8089" i="4"/>
  <c r="L8091" i="4" l="1"/>
  <c r="M8090" i="4"/>
  <c r="L8092" i="4" l="1"/>
  <c r="M8091" i="4"/>
  <c r="L8093" i="4" l="1"/>
  <c r="M8092" i="4"/>
  <c r="L8094" i="4" l="1"/>
  <c r="M8093" i="4"/>
  <c r="L8095" i="4" l="1"/>
  <c r="M8094" i="4"/>
  <c r="M8095" i="4" l="1"/>
  <c r="L8096" i="4"/>
  <c r="L8097" i="4" l="1"/>
  <c r="M8096" i="4"/>
  <c r="L8098" i="4" l="1"/>
  <c r="M8097" i="4"/>
  <c r="L8099" i="4" l="1"/>
  <c r="M8098" i="4"/>
  <c r="L8100" i="4" l="1"/>
  <c r="M8099" i="4"/>
  <c r="L8101" i="4" l="1"/>
  <c r="M8100" i="4"/>
  <c r="L8102" i="4" l="1"/>
  <c r="M8101" i="4"/>
  <c r="L8103" i="4" l="1"/>
  <c r="M8102" i="4"/>
  <c r="L8104" i="4" l="1"/>
  <c r="M8103" i="4"/>
  <c r="L8105" i="4" l="1"/>
  <c r="M8104" i="4"/>
  <c r="L8106" i="4" l="1"/>
  <c r="M8105" i="4"/>
  <c r="L8107" i="4" l="1"/>
  <c r="M8106" i="4"/>
  <c r="L8108" i="4" l="1"/>
  <c r="M8107" i="4"/>
  <c r="L8109" i="4" l="1"/>
  <c r="M8108" i="4"/>
  <c r="L8110" i="4" l="1"/>
  <c r="M8109" i="4"/>
  <c r="L8111" i="4" l="1"/>
  <c r="M8110" i="4"/>
  <c r="L8112" i="4" l="1"/>
  <c r="M8111" i="4"/>
  <c r="L8113" i="4" l="1"/>
  <c r="M8112" i="4"/>
  <c r="M8113" i="4" l="1"/>
  <c r="L8114" i="4"/>
  <c r="L8115" i="4" l="1"/>
  <c r="M8114" i="4"/>
  <c r="L8116" i="4" l="1"/>
  <c r="M8115" i="4"/>
  <c r="L8117" i="4" l="1"/>
  <c r="M8116" i="4"/>
  <c r="L8118" i="4" l="1"/>
  <c r="M8117" i="4"/>
  <c r="L8119" i="4" l="1"/>
  <c r="M8118" i="4"/>
  <c r="L8120" i="4" l="1"/>
  <c r="M8119" i="4"/>
  <c r="L8121" i="4" l="1"/>
  <c r="M8120" i="4"/>
  <c r="L8122" i="4" l="1"/>
  <c r="M8121" i="4"/>
  <c r="L8123" i="4" l="1"/>
  <c r="M8122" i="4"/>
  <c r="L8124" i="4" l="1"/>
  <c r="M8123" i="4"/>
  <c r="L8125" i="4" l="1"/>
  <c r="M8124" i="4"/>
  <c r="L8126" i="4" l="1"/>
  <c r="M8125" i="4"/>
  <c r="L8127" i="4" l="1"/>
  <c r="M8126" i="4"/>
  <c r="L8128" i="4" l="1"/>
  <c r="M8127" i="4"/>
  <c r="L8129" i="4" l="1"/>
  <c r="M8128" i="4"/>
  <c r="L8130" i="4" l="1"/>
  <c r="M8129" i="4"/>
  <c r="L8131" i="4" l="1"/>
  <c r="M8130" i="4"/>
  <c r="L8132" i="4" l="1"/>
  <c r="M8131" i="4"/>
  <c r="L8133" i="4" l="1"/>
  <c r="M8132" i="4"/>
  <c r="L8134" i="4" l="1"/>
  <c r="M8133" i="4"/>
  <c r="L8135" i="4" l="1"/>
  <c r="M8134" i="4"/>
  <c r="L8136" i="4" l="1"/>
  <c r="M8135" i="4"/>
  <c r="L8137" i="4" l="1"/>
  <c r="M8136" i="4"/>
  <c r="L8138" i="4" l="1"/>
  <c r="M8137" i="4"/>
  <c r="L8139" i="4" l="1"/>
  <c r="M8138" i="4"/>
  <c r="L8140" i="4" l="1"/>
  <c r="M8139" i="4"/>
  <c r="L8141" i="4" l="1"/>
  <c r="M8140" i="4"/>
  <c r="L8142" i="4" l="1"/>
  <c r="M8141" i="4"/>
  <c r="L8143" i="4" l="1"/>
  <c r="M8142" i="4"/>
  <c r="L8144" i="4" l="1"/>
  <c r="M8143" i="4"/>
  <c r="L8145" i="4" l="1"/>
  <c r="M8144" i="4"/>
  <c r="L8146" i="4" l="1"/>
  <c r="M8145" i="4"/>
  <c r="L8147" i="4" l="1"/>
  <c r="M8146" i="4"/>
  <c r="L8148" i="4" l="1"/>
  <c r="M8147" i="4"/>
  <c r="L8149" i="4" l="1"/>
  <c r="M8148" i="4"/>
  <c r="L8150" i="4" l="1"/>
  <c r="M8149" i="4"/>
  <c r="L8151" i="4" l="1"/>
  <c r="M8150" i="4"/>
  <c r="L8152" i="4" l="1"/>
  <c r="M8151" i="4"/>
  <c r="L8153" i="4" l="1"/>
  <c r="M8152" i="4"/>
  <c r="L8154" i="4" l="1"/>
  <c r="M8153" i="4"/>
  <c r="L8155" i="4" l="1"/>
  <c r="M8154" i="4"/>
  <c r="L8156" i="4" l="1"/>
  <c r="M8155" i="4"/>
  <c r="L8157" i="4" l="1"/>
  <c r="M8156" i="4"/>
  <c r="L8158" i="4" l="1"/>
  <c r="M8157" i="4"/>
  <c r="L8159" i="4" l="1"/>
  <c r="M8158" i="4"/>
  <c r="L8160" i="4" l="1"/>
  <c r="M8159" i="4"/>
  <c r="L8161" i="4" l="1"/>
  <c r="M8160" i="4"/>
  <c r="L8162" i="4" l="1"/>
  <c r="M8161" i="4"/>
  <c r="L8163" i="4" l="1"/>
  <c r="M8162" i="4"/>
  <c r="L8164" i="4" l="1"/>
  <c r="M8163" i="4"/>
  <c r="L8165" i="4" l="1"/>
  <c r="M8164" i="4"/>
  <c r="M8165" i="4" l="1"/>
  <c r="L8166" i="4"/>
  <c r="L8167" i="4" l="1"/>
  <c r="M8166" i="4"/>
  <c r="L8168" i="4" l="1"/>
  <c r="M8167" i="4"/>
  <c r="L8169" i="4" l="1"/>
  <c r="M8168" i="4"/>
  <c r="L8170" i="4" l="1"/>
  <c r="M8169" i="4"/>
  <c r="M8170" i="4" l="1"/>
  <c r="L8171" i="4"/>
  <c r="M8171" i="4" l="1"/>
  <c r="L8172" i="4"/>
  <c r="L8173" i="4" l="1"/>
  <c r="M8172" i="4"/>
  <c r="L8174" i="4" l="1"/>
  <c r="M8173" i="4"/>
  <c r="L8175" i="4" l="1"/>
  <c r="M8174" i="4"/>
  <c r="L8176" i="4" l="1"/>
  <c r="M8175" i="4"/>
  <c r="L8177" i="4" l="1"/>
  <c r="M8176" i="4"/>
  <c r="L8178" i="4" l="1"/>
  <c r="M8177" i="4"/>
  <c r="L8179" i="4" l="1"/>
  <c r="M8178" i="4"/>
  <c r="M8179" i="4" l="1"/>
  <c r="L8180" i="4"/>
  <c r="L8181" i="4" l="1"/>
  <c r="M8180" i="4"/>
  <c r="L8182" i="4" l="1"/>
  <c r="M8181" i="4"/>
  <c r="L8183" i="4" l="1"/>
  <c r="M8182" i="4"/>
  <c r="L8184" i="4" l="1"/>
  <c r="M8183" i="4"/>
  <c r="M8184" i="4" l="1"/>
  <c r="L8185" i="4"/>
  <c r="L8186" i="4" l="1"/>
  <c r="M8185" i="4"/>
  <c r="L8187" i="4" l="1"/>
  <c r="M8186" i="4"/>
  <c r="L8188" i="4" l="1"/>
  <c r="M8187" i="4"/>
  <c r="L8189" i="4" l="1"/>
  <c r="M8188" i="4"/>
  <c r="L8190" i="4" l="1"/>
  <c r="M8189" i="4"/>
  <c r="L8191" i="4" l="1"/>
  <c r="M8190" i="4"/>
  <c r="L8192" i="4" l="1"/>
  <c r="M8191" i="4"/>
  <c r="L8193" i="4" l="1"/>
  <c r="M8192" i="4"/>
  <c r="L8194" i="4" l="1"/>
  <c r="M8193" i="4"/>
  <c r="L8195" i="4" l="1"/>
  <c r="M8194" i="4"/>
  <c r="L8196" i="4" l="1"/>
  <c r="M8195" i="4"/>
  <c r="L8197" i="4" l="1"/>
  <c r="M8196" i="4"/>
  <c r="L8198" i="4" l="1"/>
  <c r="M8197" i="4"/>
  <c r="M8198" i="4" l="1"/>
  <c r="L8199" i="4"/>
  <c r="L8200" i="4" l="1"/>
  <c r="M8199" i="4"/>
  <c r="L8201" i="4" l="1"/>
  <c r="M8200" i="4"/>
  <c r="L8202" i="4" l="1"/>
  <c r="M8201" i="4"/>
  <c r="L8203" i="4" l="1"/>
  <c r="M8202" i="4"/>
  <c r="L8204" i="4" l="1"/>
  <c r="M8203" i="4"/>
  <c r="L8205" i="4" l="1"/>
  <c r="M8204" i="4"/>
  <c r="L8206" i="4" l="1"/>
  <c r="M8205" i="4"/>
  <c r="L8207" i="4" l="1"/>
  <c r="M8206" i="4"/>
  <c r="L8208" i="4" l="1"/>
  <c r="M8207" i="4"/>
  <c r="L8209" i="4" l="1"/>
  <c r="M8208" i="4"/>
  <c r="L8210" i="4" l="1"/>
  <c r="M8209" i="4"/>
  <c r="L8211" i="4" l="1"/>
  <c r="M8210" i="4"/>
  <c r="L8212" i="4" l="1"/>
  <c r="M8211" i="4"/>
  <c r="M8212" i="4" l="1"/>
  <c r="L8213" i="4"/>
  <c r="L8214" i="4" l="1"/>
  <c r="M8213" i="4"/>
  <c r="L8215" i="4" l="1"/>
  <c r="M8214" i="4"/>
  <c r="L8216" i="4" l="1"/>
  <c r="M8215" i="4"/>
  <c r="M8216" i="4" l="1"/>
  <c r="L8217" i="4"/>
  <c r="L8218" i="4" l="1"/>
  <c r="M8217" i="4"/>
  <c r="L8219" i="4" l="1"/>
  <c r="M8218" i="4"/>
  <c r="L8220" i="4" l="1"/>
  <c r="M8219" i="4"/>
  <c r="L8221" i="4" l="1"/>
  <c r="M8220" i="4"/>
  <c r="M8221" i="4" l="1"/>
  <c r="L8222" i="4"/>
  <c r="L8223" i="4" l="1"/>
  <c r="M8222" i="4"/>
  <c r="L8224" i="4" l="1"/>
  <c r="M8223" i="4"/>
  <c r="L8225" i="4" l="1"/>
  <c r="M8224" i="4"/>
  <c r="L8226" i="4" l="1"/>
  <c r="M8225" i="4"/>
  <c r="L8227" i="4" l="1"/>
  <c r="M8226" i="4"/>
  <c r="L8228" i="4" l="1"/>
  <c r="M8227" i="4"/>
  <c r="L8229" i="4" l="1"/>
  <c r="M8228" i="4"/>
  <c r="L8230" i="4" l="1"/>
  <c r="M8229" i="4"/>
  <c r="L8231" i="4" l="1"/>
  <c r="M8230" i="4"/>
  <c r="L8232" i="4" l="1"/>
  <c r="M8231" i="4"/>
  <c r="L8233" i="4" l="1"/>
  <c r="M8232" i="4"/>
  <c r="L8234" i="4" l="1"/>
  <c r="M8233" i="4"/>
  <c r="L8235" i="4" l="1"/>
  <c r="M8234" i="4"/>
  <c r="L8236" i="4" l="1"/>
  <c r="M8235" i="4"/>
  <c r="M8236" i="4" l="1"/>
  <c r="L8237" i="4"/>
  <c r="L8238" i="4" l="1"/>
  <c r="M8237" i="4"/>
  <c r="L8239" i="4" l="1"/>
  <c r="M8238" i="4"/>
  <c r="L8240" i="4" l="1"/>
  <c r="M8239" i="4"/>
  <c r="L8241" i="4" l="1"/>
  <c r="M8240" i="4"/>
  <c r="L8242" i="4" l="1"/>
  <c r="M8241" i="4"/>
  <c r="L8243" i="4" l="1"/>
  <c r="M8242" i="4"/>
  <c r="L8244" i="4" l="1"/>
  <c r="M8243" i="4"/>
  <c r="L8245" i="4" l="1"/>
  <c r="M8244" i="4"/>
  <c r="L8246" i="4" l="1"/>
  <c r="M8245" i="4"/>
  <c r="L8247" i="4" l="1"/>
  <c r="M8246" i="4"/>
  <c r="L8248" i="4" l="1"/>
  <c r="M8247" i="4"/>
  <c r="L8249" i="4" l="1"/>
  <c r="M8248" i="4"/>
  <c r="L8250" i="4" l="1"/>
  <c r="M8249" i="4"/>
  <c r="L8251" i="4" l="1"/>
  <c r="M8250" i="4"/>
  <c r="L8252" i="4" l="1"/>
  <c r="M8251" i="4"/>
  <c r="L8253" i="4" l="1"/>
  <c r="M8252" i="4"/>
  <c r="L8254" i="4" l="1"/>
  <c r="M8253" i="4"/>
  <c r="L8255" i="4" l="1"/>
  <c r="M8254" i="4"/>
  <c r="L8256" i="4" l="1"/>
  <c r="M8255" i="4"/>
  <c r="L8257" i="4" l="1"/>
  <c r="M8256" i="4"/>
  <c r="L8258" i="4" l="1"/>
  <c r="M8257" i="4"/>
  <c r="L8259" i="4" l="1"/>
  <c r="M8258" i="4"/>
  <c r="L8260" i="4" l="1"/>
  <c r="M8259" i="4"/>
  <c r="L8261" i="4" l="1"/>
  <c r="M8260" i="4"/>
  <c r="L8262" i="4" l="1"/>
  <c r="M8261" i="4"/>
  <c r="M8262" i="4" l="1"/>
  <c r="L8263" i="4"/>
  <c r="L8264" i="4" l="1"/>
  <c r="M8263" i="4"/>
  <c r="L8265" i="4" l="1"/>
  <c r="M8264" i="4"/>
  <c r="L8266" i="4" l="1"/>
  <c r="M8265" i="4"/>
  <c r="L8267" i="4" l="1"/>
  <c r="M8266" i="4"/>
  <c r="L8268" i="4" l="1"/>
  <c r="M8267" i="4"/>
  <c r="L8269" i="4" l="1"/>
  <c r="M8268" i="4"/>
  <c r="L8270" i="4" l="1"/>
  <c r="M8269" i="4"/>
  <c r="L8271" i="4" l="1"/>
  <c r="M8270" i="4"/>
  <c r="L8272" i="4" l="1"/>
  <c r="M8271" i="4"/>
  <c r="L8273" i="4" l="1"/>
  <c r="M8272" i="4"/>
  <c r="L8274" i="4" l="1"/>
  <c r="M8273" i="4"/>
  <c r="L8275" i="4" l="1"/>
  <c r="M8274" i="4"/>
  <c r="L8276" i="4" l="1"/>
  <c r="M8275" i="4"/>
  <c r="L8277" i="4" l="1"/>
  <c r="M8276" i="4"/>
  <c r="L8278" i="4" l="1"/>
  <c r="M8277" i="4"/>
  <c r="L8279" i="4" l="1"/>
  <c r="M8278" i="4"/>
  <c r="L8280" i="4" l="1"/>
  <c r="M8279" i="4"/>
  <c r="L8281" i="4" l="1"/>
  <c r="M8280" i="4"/>
  <c r="L8282" i="4" l="1"/>
  <c r="M8281" i="4"/>
  <c r="L8283" i="4" l="1"/>
  <c r="M8282" i="4"/>
  <c r="L8284" i="4" l="1"/>
  <c r="M8283" i="4"/>
  <c r="L8285" i="4" l="1"/>
  <c r="M8284" i="4"/>
  <c r="L8286" i="4" l="1"/>
  <c r="M8285" i="4"/>
  <c r="L8287" i="4" l="1"/>
  <c r="M8286" i="4"/>
  <c r="L8288" i="4" l="1"/>
  <c r="M8287" i="4"/>
  <c r="L8289" i="4" l="1"/>
  <c r="M8288" i="4"/>
  <c r="L8290" i="4" l="1"/>
  <c r="M8289" i="4"/>
  <c r="L8291" i="4" l="1"/>
  <c r="M8290" i="4"/>
  <c r="L8292" i="4" l="1"/>
  <c r="M8291" i="4"/>
  <c r="L8293" i="4" l="1"/>
  <c r="M8292" i="4"/>
  <c r="L8294" i="4" l="1"/>
  <c r="M8293" i="4"/>
  <c r="L8295" i="4" l="1"/>
  <c r="M8294" i="4"/>
  <c r="L8296" i="4" l="1"/>
  <c r="M8295" i="4"/>
  <c r="L8297" i="4" l="1"/>
  <c r="M8296" i="4"/>
  <c r="L8298" i="4" l="1"/>
  <c r="M8297" i="4"/>
  <c r="L8299" i="4" l="1"/>
  <c r="M8298" i="4"/>
  <c r="L8300" i="4" l="1"/>
  <c r="M8299" i="4"/>
  <c r="L8301" i="4" l="1"/>
  <c r="M8300" i="4"/>
  <c r="L8302" i="4" l="1"/>
  <c r="M8301" i="4"/>
  <c r="L8303" i="4" l="1"/>
  <c r="M8302" i="4"/>
  <c r="L8304" i="4" l="1"/>
  <c r="M8303" i="4"/>
  <c r="L8305" i="4" l="1"/>
  <c r="M8304" i="4"/>
  <c r="L8306" i="4" l="1"/>
  <c r="M8305" i="4"/>
  <c r="M8306" i="4" l="1"/>
  <c r="L8307" i="4"/>
  <c r="L8308" i="4" l="1"/>
  <c r="M8307" i="4"/>
  <c r="L8309" i="4" l="1"/>
  <c r="M8308" i="4"/>
  <c r="L8310" i="4" l="1"/>
  <c r="M8309" i="4"/>
  <c r="M8310" i="4" l="1"/>
  <c r="L8311" i="4"/>
  <c r="L8312" i="4" l="1"/>
  <c r="M8311" i="4"/>
  <c r="L8313" i="4" l="1"/>
  <c r="M8312" i="4"/>
  <c r="L8314" i="4" l="1"/>
  <c r="M8313" i="4"/>
  <c r="L8315" i="4" l="1"/>
  <c r="M8314" i="4"/>
  <c r="L8316" i="4" l="1"/>
  <c r="M8315" i="4"/>
  <c r="L8317" i="4" l="1"/>
  <c r="M8316" i="4"/>
  <c r="L8318" i="4" l="1"/>
  <c r="M8317" i="4"/>
  <c r="L8319" i="4" l="1"/>
  <c r="M8318" i="4"/>
  <c r="L8320" i="4" l="1"/>
  <c r="M8319" i="4"/>
  <c r="L8321" i="4" l="1"/>
  <c r="M8320" i="4"/>
  <c r="L8322" i="4" l="1"/>
  <c r="M8321" i="4"/>
  <c r="L8323" i="4" l="1"/>
  <c r="M8322" i="4"/>
  <c r="L8324" i="4" l="1"/>
  <c r="M8323" i="4"/>
  <c r="L8325" i="4" l="1"/>
  <c r="M8324" i="4"/>
  <c r="L8326" i="4" l="1"/>
  <c r="M8325" i="4"/>
  <c r="L8327" i="4" l="1"/>
  <c r="M8326" i="4"/>
  <c r="L8328" i="4" l="1"/>
  <c r="M8327" i="4"/>
  <c r="L8329" i="4" l="1"/>
  <c r="M8328" i="4"/>
  <c r="L8330" i="4" l="1"/>
  <c r="M8329" i="4"/>
  <c r="L8331" i="4" l="1"/>
  <c r="M8330" i="4"/>
  <c r="L8332" i="4" l="1"/>
  <c r="M8331" i="4"/>
  <c r="L8333" i="4" l="1"/>
  <c r="M8332" i="4"/>
  <c r="L8334" i="4" l="1"/>
  <c r="M8333" i="4"/>
  <c r="L8335" i="4" l="1"/>
  <c r="M8334" i="4"/>
  <c r="L8336" i="4" l="1"/>
  <c r="M8335" i="4"/>
  <c r="L8337" i="4" l="1"/>
  <c r="M8336" i="4"/>
  <c r="L8338" i="4" l="1"/>
  <c r="M8337" i="4"/>
  <c r="L8339" i="4" l="1"/>
  <c r="M8338" i="4"/>
  <c r="L8340" i="4" l="1"/>
  <c r="M8339" i="4"/>
  <c r="L8341" i="4" l="1"/>
  <c r="M8340" i="4"/>
  <c r="L8342" i="4" l="1"/>
  <c r="M8341" i="4"/>
  <c r="L8343" i="4" l="1"/>
  <c r="M8342" i="4"/>
  <c r="L8344" i="4" l="1"/>
  <c r="M8343" i="4"/>
  <c r="L8345" i="4" l="1"/>
  <c r="M8344" i="4"/>
  <c r="L8346" i="4" l="1"/>
  <c r="M8345" i="4"/>
  <c r="L8347" i="4" l="1"/>
  <c r="M8346" i="4"/>
  <c r="L8348" i="4" l="1"/>
  <c r="M8347" i="4"/>
  <c r="L8349" i="4" l="1"/>
  <c r="M8348" i="4"/>
  <c r="L8350" i="4" l="1"/>
  <c r="M8349" i="4"/>
  <c r="L8351" i="4" l="1"/>
  <c r="M8350" i="4"/>
  <c r="L8352" i="4" l="1"/>
  <c r="M8351" i="4"/>
  <c r="M8352" i="4" l="1"/>
  <c r="L8353" i="4"/>
  <c r="M8353" i="4" l="1"/>
  <c r="L8354" i="4"/>
  <c r="L8355" i="4" l="1"/>
  <c r="M8354" i="4"/>
  <c r="L8356" i="4" l="1"/>
  <c r="M8355" i="4"/>
  <c r="L8357" i="4" l="1"/>
  <c r="M8356" i="4"/>
  <c r="L8358" i="4" l="1"/>
  <c r="M8357" i="4"/>
  <c r="L8359" i="4" l="1"/>
  <c r="M8358" i="4"/>
  <c r="L8360" i="4" l="1"/>
  <c r="M8359" i="4"/>
  <c r="L8361" i="4" l="1"/>
  <c r="M8360" i="4"/>
  <c r="L8362" i="4" l="1"/>
  <c r="M8361" i="4"/>
  <c r="L8363" i="4" l="1"/>
  <c r="M8362" i="4"/>
  <c r="L8364" i="4" l="1"/>
  <c r="M8363" i="4"/>
  <c r="L8365" i="4" l="1"/>
  <c r="M8364" i="4"/>
  <c r="L8366" i="4" l="1"/>
  <c r="M8365" i="4"/>
  <c r="L8367" i="4" l="1"/>
  <c r="M8366" i="4"/>
  <c r="L8368" i="4" l="1"/>
  <c r="M8367" i="4"/>
  <c r="L8369" i="4" l="1"/>
  <c r="M8368" i="4"/>
  <c r="L8370" i="4" l="1"/>
  <c r="M8369" i="4"/>
  <c r="M8370" i="4" l="1"/>
  <c r="L8371" i="4"/>
  <c r="L8372" i="4" l="1"/>
  <c r="M8371" i="4"/>
  <c r="L8373" i="4" l="1"/>
  <c r="M8372" i="4"/>
  <c r="L8374" i="4" l="1"/>
  <c r="M8373" i="4"/>
  <c r="L8375" i="4" l="1"/>
  <c r="M8374" i="4"/>
  <c r="L8376" i="4" l="1"/>
  <c r="M8375" i="4"/>
  <c r="M8376" i="4" l="1"/>
  <c r="L8377" i="4"/>
  <c r="L8378" i="4" l="1"/>
  <c r="M8377" i="4"/>
  <c r="L8379" i="4" l="1"/>
  <c r="M8378" i="4"/>
  <c r="M8379" i="4" l="1"/>
  <c r="L8380" i="4"/>
  <c r="M8380" i="4" l="1"/>
  <c r="L8381" i="4"/>
  <c r="L8382" i="4" l="1"/>
  <c r="M8381" i="4"/>
  <c r="L8383" i="4" l="1"/>
  <c r="M8382" i="4"/>
  <c r="L8384" i="4" l="1"/>
  <c r="M8383" i="4"/>
  <c r="L8385" i="4" l="1"/>
  <c r="M8384" i="4"/>
  <c r="L8386" i="4" l="1"/>
  <c r="M8385" i="4"/>
  <c r="L8387" i="4" l="1"/>
  <c r="M8386" i="4"/>
  <c r="L8388" i="4" l="1"/>
  <c r="M8387" i="4"/>
  <c r="L8389" i="4" l="1"/>
  <c r="M8388" i="4"/>
  <c r="L8390" i="4" l="1"/>
  <c r="M8389" i="4"/>
  <c r="L8391" i="4" l="1"/>
  <c r="M8390" i="4"/>
  <c r="L8392" i="4" l="1"/>
  <c r="M8391" i="4"/>
  <c r="L8393" i="4" l="1"/>
  <c r="M8392" i="4"/>
  <c r="L8394" i="4" l="1"/>
  <c r="M8393" i="4"/>
  <c r="L8395" i="4" l="1"/>
  <c r="M8394" i="4"/>
  <c r="L8396" i="4" l="1"/>
  <c r="M8395" i="4"/>
  <c r="L8397" i="4" l="1"/>
  <c r="M8396" i="4"/>
  <c r="L8398" i="4" l="1"/>
  <c r="M8397" i="4"/>
  <c r="L8399" i="4" l="1"/>
  <c r="M8398" i="4"/>
  <c r="L8400" i="4" l="1"/>
  <c r="M8399" i="4"/>
  <c r="L8401" i="4" l="1"/>
  <c r="M8400" i="4"/>
  <c r="L8402" i="4" l="1"/>
  <c r="M8401" i="4"/>
  <c r="L8403" i="4" l="1"/>
  <c r="M8402" i="4"/>
  <c r="M8403" i="4" l="1"/>
  <c r="L8404" i="4"/>
  <c r="L8405" i="4" l="1"/>
  <c r="M8404" i="4"/>
  <c r="L8406" i="4" l="1"/>
  <c r="M8405" i="4"/>
  <c r="L8407" i="4" l="1"/>
  <c r="M8406" i="4"/>
  <c r="L8408" i="4" l="1"/>
  <c r="M8407" i="4"/>
  <c r="L8409" i="4" l="1"/>
  <c r="M8408" i="4"/>
  <c r="L8410" i="4" l="1"/>
  <c r="M8409" i="4"/>
  <c r="L8411" i="4" l="1"/>
  <c r="M8410" i="4"/>
  <c r="L8412" i="4" l="1"/>
  <c r="M8411" i="4"/>
  <c r="L8413" i="4" l="1"/>
  <c r="M8412" i="4"/>
  <c r="L8414" i="4" l="1"/>
  <c r="M8413" i="4"/>
  <c r="L8415" i="4" l="1"/>
  <c r="M8414" i="4"/>
  <c r="L8416" i="4" l="1"/>
  <c r="M8415" i="4"/>
  <c r="L8417" i="4" l="1"/>
  <c r="M8416" i="4"/>
  <c r="M8417" i="4" l="1"/>
  <c r="L8418" i="4"/>
  <c r="L8419" i="4" l="1"/>
  <c r="M8418" i="4"/>
  <c r="L8420" i="4" l="1"/>
  <c r="M8419" i="4"/>
  <c r="L8421" i="4" l="1"/>
  <c r="M8420" i="4"/>
  <c r="L8422" i="4" l="1"/>
  <c r="M8421" i="4"/>
  <c r="L8423" i="4" l="1"/>
  <c r="M8422" i="4"/>
  <c r="L8424" i="4" l="1"/>
  <c r="M8423" i="4"/>
  <c r="M8424" i="4" l="1"/>
  <c r="L8425" i="4"/>
  <c r="L8426" i="4" l="1"/>
  <c r="M8425" i="4"/>
  <c r="M8426" i="4" l="1"/>
  <c r="L8427" i="4"/>
  <c r="L8428" i="4" l="1"/>
  <c r="M8427" i="4"/>
  <c r="L8429" i="4" l="1"/>
  <c r="M8428" i="4"/>
  <c r="L8430" i="4" l="1"/>
  <c r="M8429" i="4"/>
  <c r="L8431" i="4" l="1"/>
  <c r="M8430" i="4"/>
  <c r="L8432" i="4" l="1"/>
  <c r="M8431" i="4"/>
  <c r="L8433" i="4" l="1"/>
  <c r="M8432" i="4"/>
  <c r="L8434" i="4" l="1"/>
  <c r="M8433" i="4"/>
  <c r="L8435" i="4" l="1"/>
  <c r="M8434" i="4"/>
  <c r="L8436" i="4" l="1"/>
  <c r="M8435" i="4"/>
  <c r="L8437" i="4" l="1"/>
  <c r="M8436" i="4"/>
  <c r="L8438" i="4" l="1"/>
  <c r="M8437" i="4"/>
  <c r="L8439" i="4" l="1"/>
  <c r="M8438" i="4"/>
  <c r="L8440" i="4" l="1"/>
  <c r="M8439" i="4"/>
  <c r="L8441" i="4" l="1"/>
  <c r="M8440" i="4"/>
  <c r="L8442" i="4" l="1"/>
  <c r="M8441" i="4"/>
  <c r="M8442" i="4" l="1"/>
  <c r="L8443" i="4"/>
  <c r="L8444" i="4" l="1"/>
  <c r="M8443" i="4"/>
  <c r="L8445" i="4" l="1"/>
  <c r="M8444" i="4"/>
  <c r="L8446" i="4" l="1"/>
  <c r="M8445" i="4"/>
  <c r="M8446" i="4" l="1"/>
  <c r="L8447" i="4"/>
  <c r="L8448" i="4" l="1"/>
  <c r="M8447" i="4"/>
  <c r="L8449" i="4" l="1"/>
  <c r="M8448" i="4"/>
  <c r="M8449" i="4" l="1"/>
  <c r="L8450" i="4"/>
  <c r="L8451" i="4" l="1"/>
  <c r="M8450" i="4"/>
  <c r="L8452" i="4" l="1"/>
  <c r="M8451" i="4"/>
  <c r="L8453" i="4" l="1"/>
  <c r="M8452" i="4"/>
  <c r="L8454" i="4" l="1"/>
  <c r="M8453" i="4"/>
  <c r="L8455" i="4" l="1"/>
  <c r="M8454" i="4"/>
  <c r="L8456" i="4" l="1"/>
  <c r="M8455" i="4"/>
  <c r="L8457" i="4" l="1"/>
  <c r="M8456" i="4"/>
  <c r="L8458" i="4" l="1"/>
  <c r="M8457" i="4"/>
  <c r="L8459" i="4" l="1"/>
  <c r="M8458" i="4"/>
  <c r="L8460" i="4" l="1"/>
  <c r="M8459" i="4"/>
  <c r="L8461" i="4" l="1"/>
  <c r="M8460" i="4"/>
  <c r="L8462" i="4" l="1"/>
  <c r="M8461" i="4"/>
  <c r="L8463" i="4" l="1"/>
  <c r="M8462" i="4"/>
  <c r="L8464" i="4" l="1"/>
  <c r="M8463" i="4"/>
  <c r="L8465" i="4" l="1"/>
  <c r="M8464" i="4"/>
  <c r="L8466" i="4" l="1"/>
  <c r="M8465" i="4"/>
  <c r="L8467" i="4" l="1"/>
  <c r="M8466" i="4"/>
  <c r="L8468" i="4" l="1"/>
  <c r="M8467" i="4"/>
  <c r="L8469" i="4" l="1"/>
  <c r="M8468" i="4"/>
  <c r="L8470" i="4" l="1"/>
  <c r="M8469" i="4"/>
  <c r="M8470" i="4" l="1"/>
  <c r="L8471" i="4"/>
  <c r="M8471" i="4" l="1"/>
  <c r="L8472" i="4"/>
  <c r="L8473" i="4" l="1"/>
  <c r="M8472" i="4"/>
  <c r="L8474" i="4" l="1"/>
  <c r="M8473" i="4"/>
  <c r="L8475" i="4" l="1"/>
  <c r="M8474" i="4"/>
  <c r="L8476" i="4" l="1"/>
  <c r="M8475" i="4"/>
  <c r="L8477" i="4" l="1"/>
  <c r="M8476" i="4"/>
  <c r="L8478" i="4" l="1"/>
  <c r="M8477" i="4"/>
  <c r="L8479" i="4" l="1"/>
  <c r="M8478" i="4"/>
  <c r="L8480" i="4" l="1"/>
  <c r="M8479" i="4"/>
  <c r="M8480" i="4" l="1"/>
  <c r="L8481" i="4"/>
  <c r="M8481" i="4" l="1"/>
  <c r="L8482" i="4"/>
  <c r="L8483" i="4" l="1"/>
  <c r="M8482" i="4"/>
  <c r="M8483" i="4" l="1"/>
  <c r="L8484" i="4"/>
  <c r="L8485" i="4" l="1"/>
  <c r="M8484" i="4"/>
  <c r="L8486" i="4" l="1"/>
  <c r="M8485" i="4"/>
  <c r="L8487" i="4" l="1"/>
  <c r="M8486" i="4"/>
  <c r="L8488" i="4" l="1"/>
  <c r="M8487" i="4"/>
  <c r="L8489" i="4" l="1"/>
  <c r="M8488" i="4"/>
  <c r="L8490" i="4" l="1"/>
  <c r="M8489" i="4"/>
  <c r="L8491" i="4" l="1"/>
  <c r="M8490" i="4"/>
  <c r="L8492" i="4" l="1"/>
  <c r="M8491" i="4"/>
  <c r="L8493" i="4" l="1"/>
  <c r="M8492" i="4"/>
  <c r="L8494" i="4" l="1"/>
  <c r="M8493" i="4"/>
  <c r="L8495" i="4" l="1"/>
  <c r="M8494" i="4"/>
  <c r="L8496" i="4" l="1"/>
  <c r="M8495" i="4"/>
  <c r="L8497" i="4" l="1"/>
  <c r="M8496" i="4"/>
  <c r="L8498" i="4" l="1"/>
  <c r="M8497" i="4"/>
  <c r="L8499" i="4" l="1"/>
  <c r="M8498" i="4"/>
  <c r="L8500" i="4" l="1"/>
  <c r="M8499" i="4"/>
  <c r="M8500" i="4" l="1"/>
  <c r="L8501" i="4"/>
  <c r="L8502" i="4" l="1"/>
  <c r="M8501" i="4"/>
  <c r="L8503" i="4" l="1"/>
  <c r="M8502" i="4"/>
  <c r="L8504" i="4" l="1"/>
  <c r="M8503" i="4"/>
  <c r="L8505" i="4" l="1"/>
  <c r="M8504" i="4"/>
  <c r="L8506" i="4" l="1"/>
  <c r="M8505" i="4"/>
  <c r="L8507" i="4" l="1"/>
  <c r="M8506" i="4"/>
  <c r="L8508" i="4" l="1"/>
  <c r="M8507" i="4"/>
  <c r="L8509" i="4" l="1"/>
  <c r="M8508" i="4"/>
  <c r="L8510" i="4" l="1"/>
  <c r="M8509" i="4"/>
  <c r="L8511" i="4" l="1"/>
  <c r="M8510" i="4"/>
  <c r="L8512" i="4" l="1"/>
  <c r="M8511" i="4"/>
  <c r="L8513" i="4" l="1"/>
  <c r="M8512" i="4"/>
  <c r="L8514" i="4" l="1"/>
  <c r="M8513" i="4"/>
  <c r="L8515" i="4" l="1"/>
  <c r="M8514" i="4"/>
  <c r="L8516" i="4" l="1"/>
  <c r="M8515" i="4"/>
  <c r="L8517" i="4" l="1"/>
  <c r="M8516" i="4"/>
  <c r="L8518" i="4" l="1"/>
  <c r="M8517" i="4"/>
  <c r="L8519" i="4" l="1"/>
  <c r="M8518" i="4"/>
  <c r="L8520" i="4" l="1"/>
  <c r="M8519" i="4"/>
  <c r="L8521" i="4" l="1"/>
  <c r="M8520" i="4"/>
  <c r="L8522" i="4" l="1"/>
  <c r="M8521" i="4"/>
  <c r="L8523" i="4" l="1"/>
  <c r="M8522" i="4"/>
  <c r="L8524" i="4" l="1"/>
  <c r="M8523" i="4"/>
  <c r="L8525" i="4" l="1"/>
  <c r="M8524" i="4"/>
  <c r="L8526" i="4" l="1"/>
  <c r="M8525" i="4"/>
  <c r="L8527" i="4" l="1"/>
  <c r="M8526" i="4"/>
  <c r="L8528" i="4" l="1"/>
  <c r="M8527" i="4"/>
  <c r="L8529" i="4" l="1"/>
  <c r="M8528" i="4"/>
  <c r="M8529" i="4" l="1"/>
  <c r="L8530" i="4"/>
  <c r="L8531" i="4" l="1"/>
  <c r="M8530" i="4"/>
  <c r="L8532" i="4" l="1"/>
  <c r="M8531" i="4"/>
  <c r="L8533" i="4" l="1"/>
  <c r="M8532" i="4"/>
  <c r="L8534" i="4" l="1"/>
  <c r="M8533" i="4"/>
  <c r="L8535" i="4" l="1"/>
  <c r="M8534" i="4"/>
  <c r="L8536" i="4" l="1"/>
  <c r="M8535" i="4"/>
  <c r="L8537" i="4" l="1"/>
  <c r="M8536" i="4"/>
  <c r="L8538" i="4" l="1"/>
  <c r="M8537" i="4"/>
  <c r="L8539" i="4" l="1"/>
  <c r="M8538" i="4"/>
  <c r="L8540" i="4" l="1"/>
  <c r="M8539" i="4"/>
  <c r="L8541" i="4" l="1"/>
  <c r="M8540" i="4"/>
  <c r="L8542" i="4" l="1"/>
  <c r="M8541" i="4"/>
  <c r="L8543" i="4" l="1"/>
  <c r="M8542" i="4"/>
  <c r="L8544" i="4" l="1"/>
  <c r="M8543" i="4"/>
  <c r="L8545" i="4" l="1"/>
  <c r="M8544" i="4"/>
  <c r="L8546" i="4" l="1"/>
  <c r="M8545" i="4"/>
  <c r="L8547" i="4" l="1"/>
  <c r="M8546" i="4"/>
  <c r="L8548" i="4" l="1"/>
  <c r="M8547" i="4"/>
  <c r="L8549" i="4" l="1"/>
  <c r="M8548" i="4"/>
  <c r="L8550" i="4" l="1"/>
  <c r="M8549" i="4"/>
  <c r="L8551" i="4" l="1"/>
  <c r="M8550" i="4"/>
  <c r="L8552" i="4" l="1"/>
  <c r="M8551" i="4"/>
  <c r="L8553" i="4" l="1"/>
  <c r="M8552" i="4"/>
  <c r="L8554" i="4" l="1"/>
  <c r="M8553" i="4"/>
  <c r="L8555" i="4" l="1"/>
  <c r="M8554" i="4"/>
  <c r="L8556" i="4" l="1"/>
  <c r="M8555" i="4"/>
  <c r="L8557" i="4" l="1"/>
  <c r="M8556" i="4"/>
  <c r="L8558" i="4" l="1"/>
  <c r="M8557" i="4"/>
  <c r="L8559" i="4" l="1"/>
  <c r="M8558" i="4"/>
  <c r="L8560" i="4" l="1"/>
  <c r="M8559" i="4"/>
  <c r="L8561" i="4" l="1"/>
  <c r="M8560" i="4"/>
  <c r="L8562" i="4" l="1"/>
  <c r="M8561" i="4"/>
  <c r="L8563" i="4" l="1"/>
  <c r="M8562" i="4"/>
  <c r="L8564" i="4" l="1"/>
  <c r="M8563" i="4"/>
  <c r="L8565" i="4" l="1"/>
  <c r="M8564" i="4"/>
  <c r="L8566" i="4" l="1"/>
  <c r="M8565" i="4"/>
  <c r="L8567" i="4" l="1"/>
  <c r="M8566" i="4"/>
  <c r="L8568" i="4" l="1"/>
  <c r="M8567" i="4"/>
  <c r="L8569" i="4" l="1"/>
  <c r="M8568" i="4"/>
  <c r="L8570" i="4" l="1"/>
  <c r="M8569" i="4"/>
  <c r="L8571" i="4" l="1"/>
  <c r="M8570" i="4"/>
  <c r="L8572" i="4" l="1"/>
  <c r="M8571" i="4"/>
  <c r="L8573" i="4" l="1"/>
  <c r="M8572" i="4"/>
  <c r="L8574" i="4" l="1"/>
  <c r="M8573" i="4"/>
  <c r="L8575" i="4" l="1"/>
  <c r="M8574" i="4"/>
  <c r="L8576" i="4" l="1"/>
  <c r="M8575" i="4"/>
  <c r="L8577" i="4" l="1"/>
  <c r="M8576" i="4"/>
  <c r="L8578" i="4" l="1"/>
  <c r="M8577" i="4"/>
  <c r="L8579" i="4" l="1"/>
  <c r="M8578" i="4"/>
  <c r="L8580" i="4" l="1"/>
  <c r="M8579" i="4"/>
  <c r="M8580" i="4" l="1"/>
  <c r="L8581" i="4"/>
  <c r="L8582" i="4" l="1"/>
  <c r="M8581" i="4"/>
  <c r="L8583" i="4" l="1"/>
  <c r="M8582" i="4"/>
  <c r="L8584" i="4" l="1"/>
  <c r="M8583" i="4"/>
  <c r="L8585" i="4" l="1"/>
  <c r="M8584" i="4"/>
  <c r="L8586" i="4" l="1"/>
  <c r="M8585" i="4"/>
  <c r="L8587" i="4" l="1"/>
  <c r="M8586" i="4"/>
  <c r="L8588" i="4" l="1"/>
  <c r="M8587" i="4"/>
  <c r="L8589" i="4" l="1"/>
  <c r="M8588" i="4"/>
  <c r="M8589" i="4" l="1"/>
  <c r="L8590" i="4"/>
  <c r="L8591" i="4" l="1"/>
  <c r="M8590" i="4"/>
  <c r="L8592" i="4" l="1"/>
  <c r="M8591" i="4"/>
  <c r="L8593" i="4" l="1"/>
  <c r="M8592" i="4"/>
  <c r="L8594" i="4" l="1"/>
  <c r="M8593" i="4"/>
  <c r="L8595" i="4" l="1"/>
  <c r="M8594" i="4"/>
  <c r="L8596" i="4" l="1"/>
  <c r="M8595" i="4"/>
  <c r="L8597" i="4" l="1"/>
  <c r="M8596" i="4"/>
  <c r="L8598" i="4" l="1"/>
  <c r="M8597" i="4"/>
  <c r="L8599" i="4" l="1"/>
  <c r="M8598" i="4"/>
  <c r="L8600" i="4" l="1"/>
  <c r="M8599" i="4"/>
  <c r="L8601" i="4" l="1"/>
  <c r="M8600" i="4"/>
  <c r="L8602" i="4" l="1"/>
  <c r="M8601" i="4"/>
  <c r="L8603" i="4" l="1"/>
  <c r="M8602" i="4"/>
  <c r="L8604" i="4" l="1"/>
  <c r="M8603" i="4"/>
  <c r="L8605" i="4" l="1"/>
  <c r="M8604" i="4"/>
  <c r="L8606" i="4" l="1"/>
  <c r="M8605" i="4"/>
  <c r="L8607" i="4" l="1"/>
  <c r="M8606" i="4"/>
  <c r="L8608" i="4" l="1"/>
  <c r="M8607" i="4"/>
  <c r="L8609" i="4" l="1"/>
  <c r="M8608" i="4"/>
  <c r="L8610" i="4" l="1"/>
  <c r="M8609" i="4"/>
  <c r="L8611" i="4" l="1"/>
  <c r="M8610" i="4"/>
  <c r="L8612" i="4" l="1"/>
  <c r="M8611" i="4"/>
  <c r="M8612" i="4" l="1"/>
  <c r="L8613" i="4"/>
  <c r="L8614" i="4" l="1"/>
  <c r="M8613" i="4"/>
  <c r="L8615" i="4" l="1"/>
  <c r="M8614" i="4"/>
  <c r="L8616" i="4" l="1"/>
  <c r="M8615" i="4"/>
  <c r="L8617" i="4" l="1"/>
  <c r="M8616" i="4"/>
  <c r="L8618" i="4" l="1"/>
  <c r="M8617" i="4"/>
  <c r="L8619" i="4" l="1"/>
  <c r="M8618" i="4"/>
  <c r="L8620" i="4" l="1"/>
  <c r="M8619" i="4"/>
  <c r="L8621" i="4" l="1"/>
  <c r="M8620" i="4"/>
  <c r="L8622" i="4" l="1"/>
  <c r="M8621" i="4"/>
  <c r="L8623" i="4" l="1"/>
  <c r="M8622" i="4"/>
  <c r="L8624" i="4" l="1"/>
  <c r="M8623" i="4"/>
  <c r="L8625" i="4" l="1"/>
  <c r="M8624" i="4"/>
  <c r="L8626" i="4" l="1"/>
  <c r="M8625" i="4"/>
  <c r="L8627" i="4" l="1"/>
  <c r="M8626" i="4"/>
  <c r="L8628" i="4" l="1"/>
  <c r="M8627" i="4"/>
  <c r="L8629" i="4" l="1"/>
  <c r="M8628" i="4"/>
  <c r="L8630" i="4" l="1"/>
  <c r="M8629" i="4"/>
  <c r="L8631" i="4" l="1"/>
  <c r="M8630" i="4"/>
  <c r="L8632" i="4" l="1"/>
  <c r="M8631" i="4"/>
  <c r="L8633" i="4" l="1"/>
  <c r="M8632" i="4"/>
  <c r="L8634" i="4" l="1"/>
  <c r="M8633" i="4"/>
  <c r="L8635" i="4" l="1"/>
  <c r="M8634" i="4"/>
  <c r="L8636" i="4" l="1"/>
  <c r="M8635" i="4"/>
  <c r="L8637" i="4" l="1"/>
  <c r="M8636" i="4"/>
  <c r="L8638" i="4" l="1"/>
  <c r="M8637" i="4"/>
  <c r="L8639" i="4" l="1"/>
  <c r="M8638" i="4"/>
  <c r="L8640" i="4" l="1"/>
  <c r="M8639" i="4"/>
  <c r="L8641" i="4" l="1"/>
  <c r="M8640" i="4"/>
  <c r="L8642" i="4" l="1"/>
  <c r="M8641" i="4"/>
  <c r="L8643" i="4" l="1"/>
  <c r="M8642" i="4"/>
  <c r="L8644" i="4" l="1"/>
  <c r="M8643" i="4"/>
  <c r="L8645" i="4" l="1"/>
  <c r="M8644" i="4"/>
  <c r="L8646" i="4" l="1"/>
  <c r="M8645" i="4"/>
  <c r="L8647" i="4" l="1"/>
  <c r="M8646" i="4"/>
  <c r="L8648" i="4" l="1"/>
  <c r="M8647" i="4"/>
  <c r="L8649" i="4" l="1"/>
  <c r="M8648" i="4"/>
  <c r="L8650" i="4" l="1"/>
  <c r="M8649" i="4"/>
  <c r="L8651" i="4" l="1"/>
  <c r="M8650" i="4"/>
  <c r="L8652" i="4" l="1"/>
  <c r="M8651" i="4"/>
  <c r="L8653" i="4" l="1"/>
  <c r="M8652" i="4"/>
  <c r="L8654" i="4" l="1"/>
  <c r="M8653" i="4"/>
  <c r="L8655" i="4" l="1"/>
  <c r="M8654" i="4"/>
  <c r="L8656" i="4" l="1"/>
  <c r="M8655" i="4"/>
  <c r="L8657" i="4" l="1"/>
  <c r="M8656" i="4"/>
  <c r="L8658" i="4" l="1"/>
  <c r="M8657" i="4"/>
  <c r="L8659" i="4" l="1"/>
  <c r="M8658" i="4"/>
  <c r="L8660" i="4" l="1"/>
  <c r="M8659" i="4"/>
  <c r="L8661" i="4" l="1"/>
  <c r="M8660" i="4"/>
  <c r="L8662" i="4" l="1"/>
  <c r="M8661" i="4"/>
  <c r="L8663" i="4" l="1"/>
  <c r="M8662" i="4"/>
  <c r="L8664" i="4" l="1"/>
  <c r="M8663" i="4"/>
  <c r="L8665" i="4" l="1"/>
  <c r="M8664" i="4"/>
  <c r="L8666" i="4" l="1"/>
  <c r="M8665" i="4"/>
  <c r="L8667" i="4" l="1"/>
  <c r="M8666" i="4"/>
  <c r="L8668" i="4" l="1"/>
  <c r="M8667" i="4"/>
  <c r="L8669" i="4" l="1"/>
  <c r="M8668" i="4"/>
  <c r="L8670" i="4" l="1"/>
  <c r="M8669" i="4"/>
  <c r="L8671" i="4" l="1"/>
  <c r="M8670" i="4"/>
  <c r="M8671" i="4" l="1"/>
  <c r="L8672" i="4"/>
  <c r="L8673" i="4" l="1"/>
  <c r="M8672" i="4"/>
  <c r="L8674" i="4" l="1"/>
  <c r="M8673" i="4"/>
  <c r="L8675" i="4" l="1"/>
  <c r="M8674" i="4"/>
  <c r="L8676" i="4" l="1"/>
  <c r="M8675" i="4"/>
  <c r="L8677" i="4" l="1"/>
  <c r="M8676" i="4"/>
  <c r="L8678" i="4" l="1"/>
  <c r="M8677" i="4"/>
  <c r="L8679" i="4" l="1"/>
  <c r="M8678" i="4"/>
  <c r="M8679" i="4" l="1"/>
  <c r="L8680" i="4"/>
  <c r="M8680" i="4" l="1"/>
  <c r="L8681" i="4"/>
  <c r="L8682" i="4" l="1"/>
  <c r="M8681" i="4"/>
  <c r="L8683" i="4" l="1"/>
  <c r="M8682" i="4"/>
  <c r="L8684" i="4" l="1"/>
  <c r="M8683" i="4"/>
  <c r="L8685" i="4" l="1"/>
  <c r="M8684" i="4"/>
  <c r="L8686" i="4" l="1"/>
  <c r="M8685" i="4"/>
  <c r="L8687" i="4" l="1"/>
  <c r="M8686" i="4"/>
  <c r="L8688" i="4" l="1"/>
  <c r="M8687" i="4"/>
  <c r="L8689" i="4" l="1"/>
  <c r="M8688" i="4"/>
  <c r="L8690" i="4" l="1"/>
  <c r="M8689" i="4"/>
  <c r="L8691" i="4" l="1"/>
  <c r="M8690" i="4"/>
  <c r="L8692" i="4" l="1"/>
  <c r="M8691" i="4"/>
  <c r="M8692" i="4" l="1"/>
  <c r="L8693" i="4"/>
  <c r="L8694" i="4" l="1"/>
  <c r="M8693" i="4"/>
  <c r="L8695" i="4" l="1"/>
  <c r="M8694" i="4"/>
  <c r="L8696" i="4" l="1"/>
  <c r="M8695" i="4"/>
  <c r="L8697" i="4" l="1"/>
  <c r="M8696" i="4"/>
  <c r="L8698" i="4" l="1"/>
  <c r="M8697" i="4"/>
  <c r="L8699" i="4" l="1"/>
  <c r="M8698" i="4"/>
  <c r="L8700" i="4" l="1"/>
  <c r="M8699" i="4"/>
  <c r="L8701" i="4" l="1"/>
  <c r="M8700" i="4"/>
  <c r="L8702" i="4" l="1"/>
  <c r="M8701" i="4"/>
  <c r="L8703" i="4" l="1"/>
  <c r="M8702" i="4"/>
  <c r="L8704" i="4" l="1"/>
  <c r="M8703" i="4"/>
  <c r="L8705" i="4" l="1"/>
  <c r="M8704" i="4"/>
  <c r="L8706" i="4" l="1"/>
  <c r="M8705" i="4"/>
  <c r="L8707" i="4" l="1"/>
  <c r="M8706" i="4"/>
  <c r="L8708" i="4" l="1"/>
  <c r="M8707" i="4"/>
  <c r="L8709" i="4" l="1"/>
  <c r="M8708" i="4"/>
  <c r="M8709" i="4" l="1"/>
  <c r="L8710" i="4"/>
  <c r="L8711" i="4" l="1"/>
  <c r="M8710" i="4"/>
  <c r="L8712" i="4" l="1"/>
  <c r="M8711" i="4"/>
  <c r="L8713" i="4" l="1"/>
  <c r="M8712" i="4"/>
  <c r="L8714" i="4" l="1"/>
  <c r="M8713" i="4"/>
  <c r="L8715" i="4" l="1"/>
  <c r="M8714" i="4"/>
  <c r="L8716" i="4" l="1"/>
  <c r="M8715" i="4"/>
  <c r="L8717" i="4" l="1"/>
  <c r="M8716" i="4"/>
  <c r="L8718" i="4" l="1"/>
  <c r="M8717" i="4"/>
  <c r="L8719" i="4" l="1"/>
  <c r="M8718" i="4"/>
  <c r="L8720" i="4" l="1"/>
  <c r="M8719" i="4"/>
  <c r="L8721" i="4" l="1"/>
  <c r="M8720" i="4"/>
  <c r="L8722" i="4" l="1"/>
  <c r="M8721" i="4"/>
  <c r="L8723" i="4" l="1"/>
  <c r="M8722" i="4"/>
  <c r="L8724" i="4" l="1"/>
  <c r="M8723" i="4"/>
  <c r="L8725" i="4" l="1"/>
  <c r="M8724" i="4"/>
  <c r="L8726" i="4" l="1"/>
  <c r="M8725" i="4"/>
  <c r="L8727" i="4" l="1"/>
  <c r="M8726" i="4"/>
  <c r="L8728" i="4" l="1"/>
  <c r="M8727" i="4"/>
  <c r="L8729" i="4" l="1"/>
  <c r="M8728" i="4"/>
  <c r="L8730" i="4" l="1"/>
  <c r="M8729" i="4"/>
  <c r="M8730" i="4" l="1"/>
  <c r="L8731" i="4"/>
  <c r="L8732" i="4" l="1"/>
  <c r="M8731" i="4"/>
  <c r="L8733" i="4" l="1"/>
  <c r="M8732" i="4"/>
  <c r="L8734" i="4" l="1"/>
  <c r="M8733" i="4"/>
  <c r="L8735" i="4" l="1"/>
  <c r="M8734" i="4"/>
  <c r="L8736" i="4" l="1"/>
  <c r="M8735" i="4"/>
  <c r="L8737" i="4" l="1"/>
  <c r="M8736" i="4"/>
  <c r="L8738" i="4" l="1"/>
  <c r="M8737" i="4"/>
  <c r="L8739" i="4" l="1"/>
  <c r="M8738" i="4"/>
  <c r="L8740" i="4" l="1"/>
  <c r="M8739" i="4"/>
  <c r="L8741" i="4" l="1"/>
  <c r="M8740" i="4"/>
  <c r="L8742" i="4" l="1"/>
  <c r="M8741" i="4"/>
  <c r="L8743" i="4" l="1"/>
  <c r="M8742" i="4"/>
  <c r="L8744" i="4" l="1"/>
  <c r="M8743" i="4"/>
  <c r="L8745" i="4" l="1"/>
  <c r="M8744" i="4"/>
  <c r="L8746" i="4" l="1"/>
  <c r="M8745" i="4"/>
  <c r="L8747" i="4" l="1"/>
  <c r="M8746" i="4"/>
  <c r="L8748" i="4" l="1"/>
  <c r="M8747" i="4"/>
  <c r="L8749" i="4" l="1"/>
  <c r="M8748" i="4"/>
  <c r="M8749" i="4" l="1"/>
  <c r="L8750" i="4"/>
  <c r="L8751" i="4" l="1"/>
  <c r="M8750" i="4"/>
  <c r="L8752" i="4" l="1"/>
  <c r="M8751" i="4"/>
  <c r="L8753" i="4" l="1"/>
  <c r="M8752" i="4"/>
  <c r="L8754" i="4" l="1"/>
  <c r="M8753" i="4"/>
  <c r="M8754" i="4" l="1"/>
  <c r="L8755" i="4"/>
  <c r="L8756" i="4" l="1"/>
  <c r="M8755" i="4"/>
  <c r="L8757" i="4" l="1"/>
  <c r="M8756" i="4"/>
  <c r="L8758" i="4" l="1"/>
  <c r="M8757" i="4"/>
  <c r="L8759" i="4" l="1"/>
  <c r="M8758" i="4"/>
  <c r="L8760" i="4" l="1"/>
  <c r="M8759" i="4"/>
  <c r="L8761" i="4" l="1"/>
  <c r="M8760" i="4"/>
  <c r="L8762" i="4" l="1"/>
  <c r="M8761" i="4"/>
  <c r="L8763" i="4" l="1"/>
  <c r="M8762" i="4"/>
  <c r="L8764" i="4" l="1"/>
  <c r="M8763" i="4"/>
  <c r="L8765" i="4" l="1"/>
  <c r="M8764" i="4"/>
  <c r="L8766" i="4" l="1"/>
  <c r="M8765" i="4"/>
  <c r="L8767" i="4" l="1"/>
  <c r="M8766" i="4"/>
  <c r="L8768" i="4" l="1"/>
  <c r="M8767" i="4"/>
  <c r="L8769" i="4" l="1"/>
  <c r="M8768" i="4"/>
  <c r="L8770" i="4" l="1"/>
  <c r="M8769" i="4"/>
  <c r="L8771" i="4" l="1"/>
  <c r="M8770" i="4"/>
  <c r="L8772" i="4" l="1"/>
  <c r="M8771" i="4"/>
  <c r="M8772" i="4" l="1"/>
  <c r="L8773" i="4"/>
  <c r="M8773" i="4" l="1"/>
  <c r="L8774" i="4"/>
  <c r="L8775" i="4" l="1"/>
  <c r="M8774" i="4"/>
  <c r="L8776" i="4" l="1"/>
  <c r="M8775" i="4"/>
  <c r="L8777" i="4" l="1"/>
  <c r="M8776" i="4"/>
  <c r="M8777" i="4" l="1"/>
  <c r="L8778" i="4"/>
  <c r="L8779" i="4" l="1"/>
  <c r="M8778" i="4"/>
  <c r="L8780" i="4" l="1"/>
  <c r="M8779" i="4"/>
  <c r="M8780" i="4" l="1"/>
  <c r="L8781" i="4"/>
  <c r="L8782" i="4" l="1"/>
  <c r="M8781" i="4"/>
  <c r="M8782" i="4" l="1"/>
  <c r="L8783" i="4"/>
  <c r="L8784" i="4" l="1"/>
  <c r="M8783" i="4"/>
  <c r="L8785" i="4" l="1"/>
  <c r="M8784" i="4"/>
  <c r="L8786" i="4" l="1"/>
  <c r="M8785" i="4"/>
  <c r="L8787" i="4" l="1"/>
  <c r="M8786" i="4"/>
  <c r="L8788" i="4" l="1"/>
  <c r="M8787" i="4"/>
  <c r="L8789" i="4" l="1"/>
  <c r="M8788" i="4"/>
  <c r="L8790" i="4" l="1"/>
  <c r="M8789" i="4"/>
  <c r="L8791" i="4" l="1"/>
  <c r="M8790" i="4"/>
  <c r="L8792" i="4" l="1"/>
  <c r="M8791" i="4"/>
  <c r="M8792" i="4" l="1"/>
  <c r="L8793" i="4"/>
  <c r="L8794" i="4" l="1"/>
  <c r="M8793" i="4"/>
  <c r="L8795" i="4" l="1"/>
  <c r="M8794" i="4"/>
  <c r="L8796" i="4" l="1"/>
  <c r="M8795" i="4"/>
  <c r="L8797" i="4" l="1"/>
  <c r="M8796" i="4"/>
  <c r="L8798" i="4" l="1"/>
  <c r="M8797" i="4"/>
  <c r="L8799" i="4" l="1"/>
  <c r="M8798" i="4"/>
  <c r="L8800" i="4" l="1"/>
  <c r="M8799" i="4"/>
  <c r="L8801" i="4" l="1"/>
  <c r="M8800" i="4"/>
  <c r="L8802" i="4" l="1"/>
  <c r="M8801" i="4"/>
  <c r="L8803" i="4" l="1"/>
  <c r="M8802" i="4"/>
  <c r="L8804" i="4" l="1"/>
  <c r="M8803" i="4"/>
  <c r="M8804" i="4" l="1"/>
  <c r="L8805" i="4"/>
  <c r="L8806" i="4" l="1"/>
  <c r="M8805" i="4"/>
  <c r="L8807" i="4" l="1"/>
  <c r="M8806" i="4"/>
  <c r="M8807" i="4" l="1"/>
  <c r="L8808" i="4"/>
  <c r="L8809" i="4" l="1"/>
  <c r="M8808" i="4"/>
  <c r="L8810" i="4" l="1"/>
  <c r="M8809" i="4"/>
  <c r="L8811" i="4" l="1"/>
  <c r="M8810" i="4"/>
  <c r="L8812" i="4" l="1"/>
  <c r="M8811" i="4"/>
  <c r="M8812" i="4" l="1"/>
  <c r="L8813" i="4"/>
  <c r="L8814" i="4" l="1"/>
  <c r="M8813" i="4"/>
  <c r="L8815" i="4" l="1"/>
  <c r="M8814" i="4"/>
  <c r="L8816" i="4" l="1"/>
  <c r="M8815" i="4"/>
  <c r="L8817" i="4" l="1"/>
  <c r="M8816" i="4"/>
  <c r="L8818" i="4" l="1"/>
  <c r="M8817" i="4"/>
  <c r="L8819" i="4" l="1"/>
  <c r="M8818" i="4"/>
  <c r="L8820" i="4" l="1"/>
  <c r="M8819" i="4"/>
  <c r="L8821" i="4" l="1"/>
  <c r="M8820" i="4"/>
  <c r="L8822" i="4" l="1"/>
  <c r="M8821" i="4"/>
  <c r="L8823" i="4" l="1"/>
  <c r="M8822" i="4"/>
  <c r="L8824" i="4" l="1"/>
  <c r="M8823" i="4"/>
  <c r="L8825" i="4" l="1"/>
  <c r="M8824" i="4"/>
  <c r="L8826" i="4" l="1"/>
  <c r="M8825" i="4"/>
  <c r="M8826" i="4" l="1"/>
  <c r="L8827" i="4"/>
  <c r="L8828" i="4" l="1"/>
  <c r="M8827" i="4"/>
  <c r="L8829" i="4" l="1"/>
  <c r="M8828" i="4"/>
  <c r="L8830" i="4" l="1"/>
  <c r="M8829" i="4"/>
  <c r="L8831" i="4" l="1"/>
  <c r="M8830" i="4"/>
  <c r="L8832" i="4" l="1"/>
  <c r="M8831" i="4"/>
  <c r="L8833" i="4" l="1"/>
  <c r="M8832" i="4"/>
  <c r="L8834" i="4" l="1"/>
  <c r="M8833" i="4"/>
  <c r="L8835" i="4" l="1"/>
  <c r="M8834" i="4"/>
  <c r="L8836" i="4" l="1"/>
  <c r="M8835" i="4"/>
  <c r="L8837" i="4" l="1"/>
  <c r="M8836" i="4"/>
  <c r="L8838" i="4" l="1"/>
  <c r="M8837" i="4"/>
  <c r="L8839" i="4" l="1"/>
  <c r="M8838" i="4"/>
  <c r="L8840" i="4" l="1"/>
  <c r="M8839" i="4"/>
  <c r="L8841" i="4" l="1"/>
  <c r="M8840" i="4"/>
  <c r="L8842" i="4" l="1"/>
  <c r="M8841" i="4"/>
  <c r="M8842" i="4" l="1"/>
  <c r="L8843" i="4"/>
  <c r="L8844" i="4" l="1"/>
  <c r="M8843" i="4"/>
  <c r="L8845" i="4" l="1"/>
  <c r="M8844" i="4"/>
  <c r="L8846" i="4" l="1"/>
  <c r="M8845" i="4"/>
  <c r="L8847" i="4" l="1"/>
  <c r="M8846" i="4"/>
  <c r="L8848" i="4" l="1"/>
  <c r="M8847" i="4"/>
  <c r="L8849" i="4" l="1"/>
  <c r="M8848" i="4"/>
  <c r="M8849" i="4" l="1"/>
  <c r="L8850" i="4"/>
  <c r="L8851" i="4" l="1"/>
  <c r="M8850" i="4"/>
  <c r="L8852" i="4" l="1"/>
  <c r="M8851" i="4"/>
  <c r="L8853" i="4" l="1"/>
  <c r="M8852" i="4"/>
  <c r="L8854" i="4" l="1"/>
  <c r="M8853" i="4"/>
  <c r="L8855" i="4" l="1"/>
  <c r="M8854" i="4"/>
  <c r="L8856" i="4" l="1"/>
  <c r="M8855" i="4"/>
  <c r="L8857" i="4" l="1"/>
  <c r="M8856" i="4"/>
  <c r="L8858" i="4" l="1"/>
  <c r="M8857" i="4"/>
  <c r="L8859" i="4" l="1"/>
  <c r="M8858" i="4"/>
  <c r="M8859" i="4" l="1"/>
  <c r="L8860" i="4"/>
  <c r="L8861" i="4" l="1"/>
  <c r="M8860" i="4"/>
  <c r="L8862" i="4" l="1"/>
  <c r="M8861" i="4"/>
  <c r="L8863" i="4" l="1"/>
  <c r="M8862" i="4"/>
  <c r="L8864" i="4" l="1"/>
  <c r="M8863" i="4"/>
  <c r="L8865" i="4" l="1"/>
  <c r="M8864" i="4"/>
  <c r="L8866" i="4" l="1"/>
  <c r="M8865" i="4"/>
  <c r="L8867" i="4" l="1"/>
  <c r="M8866" i="4"/>
  <c r="L8868" i="4" l="1"/>
  <c r="M8867" i="4"/>
  <c r="M8868" i="4" l="1"/>
  <c r="L8869" i="4"/>
  <c r="L8870" i="4" l="1"/>
  <c r="M8869" i="4"/>
  <c r="L8871" i="4" l="1"/>
  <c r="M8870" i="4"/>
  <c r="L8872" i="4" l="1"/>
  <c r="M8871" i="4"/>
  <c r="L8873" i="4" l="1"/>
  <c r="M8872" i="4"/>
  <c r="L8874" i="4" l="1"/>
  <c r="M8873" i="4"/>
  <c r="M8874" i="4" l="1"/>
  <c r="L8875" i="4"/>
  <c r="L8876" i="4" l="1"/>
  <c r="M8875" i="4"/>
  <c r="L8877" i="4" l="1"/>
  <c r="M8876" i="4"/>
  <c r="L8878" i="4" l="1"/>
  <c r="M8877" i="4"/>
  <c r="L8879" i="4" l="1"/>
  <c r="M8878" i="4"/>
  <c r="L8880" i="4" l="1"/>
  <c r="M8879" i="4"/>
  <c r="L8881" i="4" l="1"/>
  <c r="M8880" i="4"/>
  <c r="L8882" i="4" l="1"/>
  <c r="M8881" i="4"/>
  <c r="L8883" i="4" l="1"/>
  <c r="M8882" i="4"/>
  <c r="L8884" i="4" l="1"/>
  <c r="M8883" i="4"/>
  <c r="L8885" i="4" l="1"/>
  <c r="M8884" i="4"/>
  <c r="L8886" i="4" l="1"/>
  <c r="M8885" i="4"/>
  <c r="L8887" i="4" l="1"/>
  <c r="M8886" i="4"/>
  <c r="L8888" i="4" l="1"/>
  <c r="M8887" i="4"/>
  <c r="L8889" i="4" l="1"/>
  <c r="M8888" i="4"/>
  <c r="L8890" i="4" l="1"/>
  <c r="M8889" i="4"/>
  <c r="L8891" i="4" l="1"/>
  <c r="M8890" i="4"/>
  <c r="L8892" i="4" l="1"/>
  <c r="M8891" i="4"/>
  <c r="L8893" i="4" l="1"/>
  <c r="M8892" i="4"/>
  <c r="L8894" i="4" l="1"/>
  <c r="M8893" i="4"/>
  <c r="L8895" i="4" l="1"/>
  <c r="M8894" i="4"/>
  <c r="L8896" i="4" l="1"/>
  <c r="M8895" i="4"/>
  <c r="L8897" i="4" l="1"/>
  <c r="M8896" i="4"/>
  <c r="M8897" i="4" l="1"/>
  <c r="L8898" i="4"/>
  <c r="L8899" i="4" l="1"/>
  <c r="M8898" i="4"/>
  <c r="L8900" i="4" l="1"/>
  <c r="M8899" i="4"/>
  <c r="L8901" i="4" l="1"/>
  <c r="M8900" i="4"/>
  <c r="L8902" i="4" l="1"/>
  <c r="M8901" i="4"/>
  <c r="L8903" i="4" l="1"/>
  <c r="M8902" i="4"/>
  <c r="L8904" i="4" l="1"/>
  <c r="M8903" i="4"/>
  <c r="M8904" i="4" l="1"/>
  <c r="L8905" i="4"/>
  <c r="M8905" i="4" l="1"/>
  <c r="L8906" i="4"/>
  <c r="L8907" i="4" l="1"/>
  <c r="M8906" i="4"/>
  <c r="L8908" i="4" l="1"/>
  <c r="M8907" i="4"/>
  <c r="L8909" i="4" l="1"/>
  <c r="M8908" i="4"/>
  <c r="L8910" i="4" l="1"/>
  <c r="M8909" i="4"/>
  <c r="L8911" i="4" l="1"/>
  <c r="M8910" i="4"/>
  <c r="L8912" i="4" l="1"/>
  <c r="M8911" i="4"/>
  <c r="L8913" i="4" l="1"/>
  <c r="M8912" i="4"/>
  <c r="L8914" i="4" l="1"/>
  <c r="M8913" i="4"/>
  <c r="M8914" i="4" l="1"/>
  <c r="L8915" i="4"/>
  <c r="L8916" i="4" l="1"/>
  <c r="M8915" i="4"/>
  <c r="L8917" i="4" l="1"/>
  <c r="M8916" i="4"/>
  <c r="L8918" i="4" l="1"/>
  <c r="M8917" i="4"/>
  <c r="L8919" i="4" l="1"/>
  <c r="M8918" i="4"/>
  <c r="L8920" i="4" l="1"/>
  <c r="M8919" i="4"/>
  <c r="L8921" i="4" l="1"/>
  <c r="M8920" i="4"/>
  <c r="M8921" i="4" l="1"/>
  <c r="L8922" i="4"/>
  <c r="L8923" i="4" l="1"/>
  <c r="M8922" i="4"/>
  <c r="L8924" i="4" l="1"/>
  <c r="M8923" i="4"/>
  <c r="L8925" i="4" l="1"/>
  <c r="M8924" i="4"/>
  <c r="L8926" i="4" l="1"/>
  <c r="M8925" i="4"/>
  <c r="L8927" i="4" l="1"/>
  <c r="M8926" i="4"/>
  <c r="L8928" i="4" l="1"/>
  <c r="M8927" i="4"/>
  <c r="L8929" i="4" l="1"/>
  <c r="M8928" i="4"/>
  <c r="L8930" i="4" l="1"/>
  <c r="M8929" i="4"/>
  <c r="L8931" i="4" l="1"/>
  <c r="M8930" i="4"/>
  <c r="L8932" i="4" l="1"/>
  <c r="M8931" i="4"/>
  <c r="L8933" i="4" l="1"/>
  <c r="M8932" i="4"/>
  <c r="L8934" i="4" l="1"/>
  <c r="M8933" i="4"/>
  <c r="L8935" i="4" l="1"/>
  <c r="M8934" i="4"/>
  <c r="L8936" i="4" l="1"/>
  <c r="M8935" i="4"/>
  <c r="L8937" i="4" l="1"/>
  <c r="M8936" i="4"/>
  <c r="L8938" i="4" l="1"/>
  <c r="M8937" i="4"/>
  <c r="L8939" i="4" l="1"/>
  <c r="M8938" i="4"/>
  <c r="L8940" i="4" l="1"/>
  <c r="M8939" i="4"/>
  <c r="L8941" i="4" l="1"/>
  <c r="M8940" i="4"/>
  <c r="L8942" i="4" l="1"/>
  <c r="M8941" i="4"/>
  <c r="L8943" i="4" l="1"/>
  <c r="M8942" i="4"/>
  <c r="L8944" i="4" l="1"/>
  <c r="M8943" i="4"/>
  <c r="L8945" i="4" l="1"/>
  <c r="M8944" i="4"/>
  <c r="L8946" i="4" l="1"/>
  <c r="M8945" i="4"/>
  <c r="M8946" i="4" l="1"/>
  <c r="L8947" i="4"/>
  <c r="L8948" i="4" l="1"/>
  <c r="M8947" i="4"/>
  <c r="L8949" i="4" l="1"/>
  <c r="M8948" i="4"/>
  <c r="L8950" i="4" l="1"/>
  <c r="M8949" i="4"/>
  <c r="L8951" i="4" l="1"/>
  <c r="M8950" i="4"/>
  <c r="L8952" i="4" l="1"/>
  <c r="M8951" i="4"/>
  <c r="L8953" i="4" l="1"/>
  <c r="M8952" i="4"/>
  <c r="L8954" i="4" l="1"/>
  <c r="M8953" i="4"/>
  <c r="L8955" i="4" l="1"/>
  <c r="M8954" i="4"/>
  <c r="L8956" i="4" l="1"/>
  <c r="M8955" i="4"/>
  <c r="L8957" i="4" l="1"/>
  <c r="M8956" i="4"/>
  <c r="L8958" i="4" l="1"/>
  <c r="M8957" i="4"/>
  <c r="L8959" i="4" l="1"/>
  <c r="M8958" i="4"/>
  <c r="L8960" i="4" l="1"/>
  <c r="M8959" i="4"/>
  <c r="L8961" i="4" l="1"/>
  <c r="M8960" i="4"/>
  <c r="M8961" i="4" l="1"/>
  <c r="L8962" i="4"/>
  <c r="L8963" i="4" l="1"/>
  <c r="M8962" i="4"/>
  <c r="M8963" i="4" l="1"/>
  <c r="L8964" i="4"/>
  <c r="M8964" i="4" l="1"/>
  <c r="L8965" i="4"/>
  <c r="L8966" i="4" l="1"/>
  <c r="M8965" i="4"/>
  <c r="L8967" i="4" l="1"/>
  <c r="M8966" i="4"/>
  <c r="L8968" i="4" l="1"/>
  <c r="M8967" i="4"/>
  <c r="L8969" i="4" l="1"/>
  <c r="M8968" i="4"/>
  <c r="L8970" i="4" l="1"/>
  <c r="M8969" i="4"/>
  <c r="L8971" i="4" l="1"/>
  <c r="M8970" i="4"/>
  <c r="L8972" i="4" l="1"/>
  <c r="M8971" i="4"/>
  <c r="L8973" i="4" l="1"/>
  <c r="M8972" i="4"/>
  <c r="L8974" i="4" l="1"/>
  <c r="M8973" i="4"/>
  <c r="L8975" i="4" l="1"/>
  <c r="M8974" i="4"/>
  <c r="M8975" i="4" l="1"/>
  <c r="L8976" i="4"/>
  <c r="M8976" i="4" l="1"/>
  <c r="L8977" i="4"/>
  <c r="L8978" i="4" l="1"/>
  <c r="M8977" i="4"/>
  <c r="L8979" i="4" l="1"/>
  <c r="M8978" i="4"/>
  <c r="L8980" i="4" l="1"/>
  <c r="M8979" i="4"/>
  <c r="L8981" i="4" l="1"/>
  <c r="M8980" i="4"/>
  <c r="L8982" i="4" l="1"/>
  <c r="M8981" i="4"/>
  <c r="L8983" i="4" l="1"/>
  <c r="M8982" i="4"/>
  <c r="L8984" i="4" l="1"/>
  <c r="M8983" i="4"/>
  <c r="L8985" i="4" l="1"/>
  <c r="M8984" i="4"/>
  <c r="L8986" i="4" l="1"/>
  <c r="M8985" i="4"/>
  <c r="L8987" i="4" l="1"/>
  <c r="M8986" i="4"/>
  <c r="L8988" i="4" l="1"/>
  <c r="M8987" i="4"/>
  <c r="L8989" i="4" l="1"/>
  <c r="M8988" i="4"/>
  <c r="L8990" i="4" l="1"/>
  <c r="M8989" i="4"/>
  <c r="L8991" i="4" l="1"/>
  <c r="M8990" i="4"/>
  <c r="L8992" i="4" l="1"/>
  <c r="M8991" i="4"/>
  <c r="L8993" i="4" l="1"/>
  <c r="M8992" i="4"/>
  <c r="L8994" i="4" l="1"/>
  <c r="M8993" i="4"/>
  <c r="L8995" i="4" l="1"/>
  <c r="M8994" i="4"/>
  <c r="L8996" i="4" l="1"/>
  <c r="M8995" i="4"/>
  <c r="M8996" i="4" l="1"/>
  <c r="L8997" i="4"/>
  <c r="L8998" i="4" l="1"/>
  <c r="M8997" i="4"/>
  <c r="L8999" i="4" l="1"/>
  <c r="M8998" i="4"/>
  <c r="L9000" i="4" l="1"/>
  <c r="M8999" i="4"/>
  <c r="L9001" i="4" l="1"/>
  <c r="M9000" i="4"/>
  <c r="L9002" i="4" l="1"/>
  <c r="M9001" i="4"/>
  <c r="L9003" i="4" l="1"/>
  <c r="M9002" i="4"/>
  <c r="L9004" i="4" l="1"/>
  <c r="M9003" i="4"/>
  <c r="L9005" i="4" l="1"/>
  <c r="M9004" i="4"/>
  <c r="L9006" i="4" l="1"/>
  <c r="M9005" i="4"/>
  <c r="L9007" i="4" l="1"/>
  <c r="M9006" i="4"/>
  <c r="L9008" i="4" l="1"/>
  <c r="M9007" i="4"/>
  <c r="L9009" i="4" l="1"/>
  <c r="M9008" i="4"/>
  <c r="L9010" i="4" l="1"/>
  <c r="M9009" i="4"/>
  <c r="L9011" i="4" l="1"/>
  <c r="M9010" i="4"/>
  <c r="L9012" i="4" l="1"/>
  <c r="M9011" i="4"/>
  <c r="L9013" i="4" l="1"/>
  <c r="M9012" i="4"/>
  <c r="L9014" i="4" l="1"/>
  <c r="M9013" i="4"/>
  <c r="M9014" i="4" l="1"/>
  <c r="L9015" i="4"/>
  <c r="L9016" i="4" l="1"/>
  <c r="M9015" i="4"/>
  <c r="L9017" i="4" l="1"/>
  <c r="M9016" i="4"/>
  <c r="M9017" i="4" l="1"/>
  <c r="L9018" i="4"/>
  <c r="L9019" i="4" l="1"/>
  <c r="M9018" i="4"/>
  <c r="L9020" i="4" l="1"/>
  <c r="M9019" i="4"/>
  <c r="L9021" i="4" l="1"/>
  <c r="M9020" i="4"/>
  <c r="L9022" i="4" l="1"/>
  <c r="M9021" i="4"/>
  <c r="L9023" i="4" l="1"/>
  <c r="M9022" i="4"/>
  <c r="L9024" i="4" l="1"/>
  <c r="M9023" i="4"/>
  <c r="L9025" i="4" l="1"/>
  <c r="M9024" i="4"/>
  <c r="L9026" i="4" l="1"/>
  <c r="M9025" i="4"/>
  <c r="L9027" i="4" l="1"/>
  <c r="M9026" i="4"/>
  <c r="L9028" i="4" l="1"/>
  <c r="M9027" i="4"/>
  <c r="L9029" i="4" l="1"/>
  <c r="M9028" i="4"/>
  <c r="M9029" i="4" l="1"/>
  <c r="L9030" i="4"/>
  <c r="L9031" i="4" l="1"/>
  <c r="M9030" i="4"/>
  <c r="L9032" i="4" l="1"/>
  <c r="M9031" i="4"/>
  <c r="L9033" i="4" l="1"/>
  <c r="M9032" i="4"/>
  <c r="L9034" i="4" l="1"/>
  <c r="M9033" i="4"/>
  <c r="L9035" i="4" l="1"/>
  <c r="M9034" i="4"/>
  <c r="L9036" i="4" l="1"/>
  <c r="M9035" i="4"/>
  <c r="L9037" i="4" l="1"/>
  <c r="M9036" i="4"/>
  <c r="L9038" i="4" l="1"/>
  <c r="M9037" i="4"/>
  <c r="L9039" i="4" l="1"/>
  <c r="M9038" i="4"/>
  <c r="L9040" i="4" l="1"/>
  <c r="M9039" i="4"/>
  <c r="L9041" i="4" l="1"/>
  <c r="M9040" i="4"/>
  <c r="L9042" i="4" l="1"/>
  <c r="M9041" i="4"/>
  <c r="L9043" i="4" l="1"/>
  <c r="M9042" i="4"/>
  <c r="L9044" i="4" l="1"/>
  <c r="M9043" i="4"/>
  <c r="L9045" i="4" l="1"/>
  <c r="M9044" i="4"/>
  <c r="L9046" i="4" l="1"/>
  <c r="M9045" i="4"/>
  <c r="L9047" i="4" l="1"/>
  <c r="M9046" i="4"/>
  <c r="L9048" i="4" l="1"/>
  <c r="M9047" i="4"/>
  <c r="L9049" i="4" l="1"/>
  <c r="M9048" i="4"/>
  <c r="L9050" i="4" l="1"/>
  <c r="M9049" i="4"/>
  <c r="L9051" i="4" l="1"/>
  <c r="M9050" i="4"/>
  <c r="L9052" i="4" l="1"/>
  <c r="M9051" i="4"/>
  <c r="L9053" i="4" l="1"/>
  <c r="M9052" i="4"/>
  <c r="M9053" i="4" l="1"/>
  <c r="L9054" i="4"/>
  <c r="L9055" i="4" l="1"/>
  <c r="M9054" i="4"/>
  <c r="L9056" i="4" l="1"/>
  <c r="M9055" i="4"/>
  <c r="L9057" i="4" l="1"/>
  <c r="M9056" i="4"/>
  <c r="L9058" i="4" l="1"/>
  <c r="M9057" i="4"/>
  <c r="L9059" i="4" l="1"/>
  <c r="M9058" i="4"/>
  <c r="L9060" i="4" l="1"/>
  <c r="M9059" i="4"/>
  <c r="L9061" i="4" l="1"/>
  <c r="M9060" i="4"/>
  <c r="L9062" i="4" l="1"/>
  <c r="M9061" i="4"/>
  <c r="L9063" i="4" l="1"/>
  <c r="M9062" i="4"/>
  <c r="M9063" i="4" l="1"/>
  <c r="L9064" i="4"/>
  <c r="L9065" i="4" l="1"/>
  <c r="M9064" i="4"/>
  <c r="L9066" i="4" l="1"/>
  <c r="M9065" i="4"/>
  <c r="L9067" i="4" l="1"/>
  <c r="M9066" i="4"/>
  <c r="L9068" i="4" l="1"/>
  <c r="M9067" i="4"/>
  <c r="M9068" i="4" l="1"/>
  <c r="L9069" i="4"/>
  <c r="L9070" i="4" l="1"/>
  <c r="M9069" i="4"/>
  <c r="L9071" i="4" l="1"/>
  <c r="M9070" i="4"/>
  <c r="L9072" i="4" l="1"/>
  <c r="M9071" i="4"/>
  <c r="M9072" i="4" l="1"/>
  <c r="L9073" i="4"/>
  <c r="L9074" i="4" l="1"/>
  <c r="M9073" i="4"/>
  <c r="L9075" i="4" l="1"/>
  <c r="M9074" i="4"/>
  <c r="L9076" i="4" l="1"/>
  <c r="M9075" i="4"/>
  <c r="L9077" i="4" l="1"/>
  <c r="M9076" i="4"/>
  <c r="L9078" i="4" l="1"/>
  <c r="M9077" i="4"/>
  <c r="M9078" i="4" l="1"/>
  <c r="L9079" i="4"/>
  <c r="L9080" i="4" l="1"/>
  <c r="M9079" i="4"/>
  <c r="M9080" i="4" l="1"/>
  <c r="L9081" i="4"/>
  <c r="L9082" i="4" l="1"/>
  <c r="M9081" i="4"/>
  <c r="L9083" i="4" l="1"/>
  <c r="M9082" i="4"/>
  <c r="L9084" i="4" l="1"/>
  <c r="M9083" i="4"/>
  <c r="L9085" i="4" l="1"/>
  <c r="M9084" i="4"/>
  <c r="L9086" i="4" l="1"/>
  <c r="M9085" i="4"/>
  <c r="L9087" i="4" l="1"/>
  <c r="M9086" i="4"/>
  <c r="L9088" i="4" l="1"/>
  <c r="M9087" i="4"/>
  <c r="M9088" i="4" l="1"/>
  <c r="L9089" i="4"/>
  <c r="M9089" i="4" l="1"/>
  <c r="L9090" i="4"/>
  <c r="M9090" i="4" l="1"/>
  <c r="L9091" i="4"/>
  <c r="L9092" i="4" l="1"/>
  <c r="M9091" i="4"/>
  <c r="M9092" i="4" l="1"/>
  <c r="L9093" i="4"/>
  <c r="M9093" i="4" l="1"/>
  <c r="L9094" i="4"/>
  <c r="L9095" i="4" l="1"/>
  <c r="M9094" i="4"/>
  <c r="L9096" i="4" l="1"/>
  <c r="M9095" i="4"/>
  <c r="M9096" i="4" l="1"/>
  <c r="L9097" i="4"/>
  <c r="L9098" i="4" l="1"/>
  <c r="M9097" i="4"/>
  <c r="M9098" i="4" l="1"/>
  <c r="L9099" i="4"/>
  <c r="M9099" i="4" l="1"/>
  <c r="L9100" i="4"/>
  <c r="L9101" i="4" l="1"/>
  <c r="M9100" i="4"/>
  <c r="L9102" i="4" l="1"/>
  <c r="M9101" i="4"/>
  <c r="L9103" i="4" l="1"/>
  <c r="M9102" i="4"/>
  <c r="L9104" i="4" l="1"/>
  <c r="M9103" i="4"/>
  <c r="L9105" i="4" l="1"/>
  <c r="M9104" i="4"/>
  <c r="M9105" i="4" l="1"/>
  <c r="L9106" i="4"/>
  <c r="M9106" i="4" l="1"/>
  <c r="L9107" i="4"/>
  <c r="L9108" i="4" l="1"/>
  <c r="M9107" i="4"/>
  <c r="L9109" i="4" l="1"/>
  <c r="M9108" i="4"/>
  <c r="L9110" i="4" l="1"/>
  <c r="M9109" i="4"/>
  <c r="L9111" i="4" l="1"/>
  <c r="M9110" i="4"/>
  <c r="L9112" i="4" l="1"/>
  <c r="M9111" i="4"/>
  <c r="L9113" i="4" l="1"/>
  <c r="M9112" i="4"/>
  <c r="L9114" i="4" l="1"/>
  <c r="M9113" i="4"/>
  <c r="L9115" i="4" l="1"/>
  <c r="M9114" i="4"/>
  <c r="M9115" i="4" l="1"/>
  <c r="L9116" i="4"/>
  <c r="L9117" i="4" l="1"/>
  <c r="M9116" i="4"/>
  <c r="L9118" i="4" l="1"/>
  <c r="M9117" i="4"/>
  <c r="M9118" i="4" l="1"/>
  <c r="L9119" i="4"/>
  <c r="L9120" i="4" l="1"/>
  <c r="M9119" i="4"/>
  <c r="L9121" i="4" l="1"/>
  <c r="M9120" i="4"/>
  <c r="L9122" i="4" l="1"/>
  <c r="M9121" i="4"/>
  <c r="M9122" i="4" l="1"/>
  <c r="L9123" i="4"/>
  <c r="M9123" i="4" l="1"/>
  <c r="L9124" i="4"/>
  <c r="L9125" i="4" l="1"/>
  <c r="M9124" i="4"/>
  <c r="M9125" i="4" l="1"/>
  <c r="L9126" i="4"/>
  <c r="M9126" i="4" l="1"/>
  <c r="L9127" i="4"/>
  <c r="M9127" i="4" l="1"/>
  <c r="L9128" i="4"/>
  <c r="M9128" i="4" l="1"/>
  <c r="L9129" i="4"/>
  <c r="L9130" i="4" l="1"/>
  <c r="M9129" i="4"/>
  <c r="M9130" i="4" l="1"/>
  <c r="L9131" i="4"/>
  <c r="M9131" i="4" l="1"/>
  <c r="L9132" i="4"/>
  <c r="L9133" i="4" l="1"/>
  <c r="M9132" i="4"/>
  <c r="M9133" i="4" l="1"/>
  <c r="L9134" i="4"/>
  <c r="L9135" i="4" l="1"/>
  <c r="M9134" i="4"/>
  <c r="M9135" i="4" l="1"/>
  <c r="L9136" i="4"/>
  <c r="M9136" i="4" l="1"/>
  <c r="L9137" i="4"/>
  <c r="M9137" i="4" l="1"/>
  <c r="L9138" i="4"/>
  <c r="M9138" i="4" l="1"/>
  <c r="L9139" i="4"/>
  <c r="M9139" i="4" l="1"/>
  <c r="L9140" i="4"/>
  <c r="M9140" i="4" l="1"/>
  <c r="L9141" i="4"/>
  <c r="L9142" i="4" l="1"/>
  <c r="M9141" i="4"/>
  <c r="L9143" i="4" l="1"/>
  <c r="M9142" i="4"/>
  <c r="M9143" i="4" l="1"/>
  <c r="L9144" i="4"/>
  <c r="L9145" i="4" l="1"/>
  <c r="M9144" i="4"/>
  <c r="L9146" i="4" l="1"/>
  <c r="M9145" i="4"/>
  <c r="M9146" i="4" l="1"/>
  <c r="L9147" i="4"/>
  <c r="L9148" i="4" l="1"/>
  <c r="M9147" i="4"/>
  <c r="L9149" i="4" l="1"/>
  <c r="M9148" i="4"/>
  <c r="L9150" i="4" l="1"/>
  <c r="M9149" i="4"/>
  <c r="L9151" i="4" l="1"/>
  <c r="M9150" i="4"/>
  <c r="L9152" i="4" l="1"/>
  <c r="M9151" i="4"/>
  <c r="L9153" i="4" l="1"/>
  <c r="M9152" i="4"/>
  <c r="L9154" i="4" l="1"/>
  <c r="M9153" i="4"/>
  <c r="L9155" i="4" l="1"/>
  <c r="M9154" i="4"/>
  <c r="L9156" i="4" l="1"/>
  <c r="M9155" i="4"/>
  <c r="M9156" i="4" l="1"/>
  <c r="L9157" i="4"/>
  <c r="L9158" i="4" l="1"/>
  <c r="M9157" i="4"/>
  <c r="L9159" i="4" l="1"/>
  <c r="M9158" i="4"/>
  <c r="L9160" i="4" l="1"/>
  <c r="M9159" i="4"/>
  <c r="M9160" i="4" l="1"/>
  <c r="L9161" i="4"/>
  <c r="L9162" i="4" l="1"/>
  <c r="M9161" i="4"/>
  <c r="L9163" i="4" l="1"/>
  <c r="M9162" i="4"/>
  <c r="L9164" i="4" l="1"/>
  <c r="M9163" i="4"/>
  <c r="L9165" i="4" l="1"/>
  <c r="M9164" i="4"/>
  <c r="L9166" i="4" l="1"/>
  <c r="M9165" i="4"/>
  <c r="L9167" i="4" l="1"/>
  <c r="M9166" i="4"/>
  <c r="L9168" i="4" l="1"/>
  <c r="M9167" i="4"/>
  <c r="L9169" i="4" l="1"/>
  <c r="M9168" i="4"/>
  <c r="L9170" i="4" l="1"/>
  <c r="M9169" i="4"/>
  <c r="M9170" i="4" l="1"/>
  <c r="L9171" i="4"/>
  <c r="L9172" i="4" l="1"/>
  <c r="M9171" i="4"/>
  <c r="L9173" i="4" l="1"/>
  <c r="M9172" i="4"/>
  <c r="M9173" i="4" l="1"/>
  <c r="L9174" i="4"/>
  <c r="L9175" i="4" l="1"/>
  <c r="M9174" i="4"/>
  <c r="M9175" i="4" l="1"/>
  <c r="L9176" i="4"/>
  <c r="L9177" i="4" l="1"/>
  <c r="M9176" i="4"/>
  <c r="L9178" i="4" l="1"/>
  <c r="M9177" i="4"/>
  <c r="M9178" i="4" l="1"/>
  <c r="L9179" i="4"/>
  <c r="L9180" i="4" l="1"/>
  <c r="M9179" i="4"/>
  <c r="L9181" i="4" l="1"/>
  <c r="M9180" i="4"/>
  <c r="L9182" i="4" l="1"/>
  <c r="M9181" i="4"/>
  <c r="L9183" i="4" l="1"/>
  <c r="M9182" i="4"/>
  <c r="L9184" i="4" l="1"/>
  <c r="M9183" i="4"/>
  <c r="L9185" i="4" l="1"/>
  <c r="M9184" i="4"/>
  <c r="L9186" i="4" l="1"/>
  <c r="M9185" i="4"/>
  <c r="M9186" i="4" l="1"/>
  <c r="L9187" i="4"/>
  <c r="M9187" i="4" l="1"/>
  <c r="L9188" i="4"/>
  <c r="M9188" i="4" l="1"/>
  <c r="L9189" i="4"/>
  <c r="M9189" i="4" l="1"/>
  <c r="L9190" i="4"/>
  <c r="M9190" i="4" l="1"/>
  <c r="L9191" i="4"/>
  <c r="M9191" i="4" l="1"/>
  <c r="L9192" i="4"/>
  <c r="L9193" i="4" l="1"/>
  <c r="M9192" i="4"/>
  <c r="M9193" i="4" l="1"/>
  <c r="L9194" i="4"/>
  <c r="M9194" i="4" l="1"/>
  <c r="L9195" i="4"/>
  <c r="M9195" i="4" l="1"/>
  <c r="L9196" i="4"/>
  <c r="M9196" i="4" l="1"/>
  <c r="L9197" i="4"/>
  <c r="M9197" i="4" l="1"/>
  <c r="L9198" i="4"/>
  <c r="M9198" i="4" l="1"/>
  <c r="L9199" i="4"/>
  <c r="L9200" i="4" l="1"/>
  <c r="M9199" i="4"/>
  <c r="M9200" i="4" l="1"/>
  <c r="L9201" i="4"/>
  <c r="M9201" i="4" l="1"/>
  <c r="L9202" i="4"/>
  <c r="M9202" i="4" l="1"/>
  <c r="L9203" i="4"/>
  <c r="L9204" i="4" l="1"/>
  <c r="M9203" i="4"/>
  <c r="L9205" i="4" l="1"/>
  <c r="M9204" i="4"/>
  <c r="M9205" i="4" l="1"/>
  <c r="L9206" i="4"/>
  <c r="M9206" i="4" l="1"/>
  <c r="L9207" i="4"/>
  <c r="M9207" i="4" l="1"/>
  <c r="L9208" i="4"/>
  <c r="M9208" i="4" l="1"/>
  <c r="L9209" i="4"/>
  <c r="M9209" i="4" l="1"/>
  <c r="L9210" i="4"/>
  <c r="M9210" i="4" l="1"/>
  <c r="L9211" i="4"/>
  <c r="M9211" i="4" l="1"/>
  <c r="L9212" i="4"/>
  <c r="M9212" i="4" l="1"/>
  <c r="L9213" i="4"/>
  <c r="M9213" i="4" l="1"/>
  <c r="L9214" i="4"/>
  <c r="M9214" i="4" l="1"/>
  <c r="L9215" i="4"/>
  <c r="L9216" i="4" l="1"/>
  <c r="M9215" i="4"/>
  <c r="L9217" i="4" l="1"/>
  <c r="M9216" i="4"/>
  <c r="M9217" i="4" l="1"/>
  <c r="L9218" i="4"/>
  <c r="M9218" i="4" l="1"/>
  <c r="L9219" i="4"/>
  <c r="M9219" i="4" l="1"/>
  <c r="L9220" i="4"/>
  <c r="M9220" i="4" l="1"/>
  <c r="L9221" i="4"/>
  <c r="M9221" i="4" l="1"/>
  <c r="L9222" i="4"/>
  <c r="M9222" i="4" l="1"/>
  <c r="L9223" i="4"/>
  <c r="M9223" i="4" l="1"/>
  <c r="L9224" i="4"/>
  <c r="M9224" i="4" l="1"/>
  <c r="L9225" i="4"/>
  <c r="L9226" i="4" l="1"/>
  <c r="M9225" i="4"/>
  <c r="M9226" i="4" l="1"/>
  <c r="L9227" i="4"/>
  <c r="M9227" i="4" l="1"/>
  <c r="L9228" i="4"/>
  <c r="M9228" i="4" l="1"/>
  <c r="L9229" i="4"/>
  <c r="M9229" i="4" l="1"/>
  <c r="L9230" i="4"/>
  <c r="L9231" i="4" l="1"/>
  <c r="M9230" i="4"/>
  <c r="M9231" i="4" l="1"/>
  <c r="L9232" i="4"/>
  <c r="M9232" i="4" l="1"/>
  <c r="L9233" i="4"/>
  <c r="L9234" i="4" l="1"/>
  <c r="M9233" i="4"/>
  <c r="L9235" i="4" l="1"/>
  <c r="M9234" i="4"/>
  <c r="L9236" i="4" l="1"/>
  <c r="M9235" i="4"/>
  <c r="M9236" i="4" l="1"/>
  <c r="L9237" i="4"/>
  <c r="M9237" i="4" l="1"/>
  <c r="L9238" i="4"/>
  <c r="L9239" i="4" l="1"/>
  <c r="M9238" i="4"/>
  <c r="L9240" i="4" l="1"/>
  <c r="M9239" i="4"/>
  <c r="M9240" i="4" l="1"/>
  <c r="L9241" i="4"/>
  <c r="M9241" i="4" l="1"/>
  <c r="L9242" i="4"/>
  <c r="M9242" i="4" l="1"/>
  <c r="L9243" i="4"/>
  <c r="M9243" i="4" l="1"/>
  <c r="L9244" i="4"/>
  <c r="M9244" i="4" l="1"/>
  <c r="L9245" i="4"/>
  <c r="M9245" i="4" l="1"/>
  <c r="L9246" i="4"/>
  <c r="M9246" i="4" l="1"/>
  <c r="L9247" i="4"/>
  <c r="M9247" i="4" l="1"/>
  <c r="L9248" i="4"/>
  <c r="M9248" i="4" l="1"/>
  <c r="L9249" i="4"/>
  <c r="M9249" i="4" l="1"/>
  <c r="L9250" i="4"/>
  <c r="M9250" i="4" l="1"/>
  <c r="L9251" i="4"/>
  <c r="L9252" i="4" l="1"/>
  <c r="M9251" i="4"/>
  <c r="L9253" i="4" l="1"/>
  <c r="M9252" i="4"/>
  <c r="M9253" i="4" l="1"/>
  <c r="L9254" i="4"/>
  <c r="L9255" i="4" l="1"/>
  <c r="M9254" i="4"/>
  <c r="L9256" i="4" l="1"/>
  <c r="M9255" i="4"/>
  <c r="M9256" i="4" l="1"/>
  <c r="L9257" i="4"/>
  <c r="M9257" i="4" l="1"/>
  <c r="L9258" i="4"/>
  <c r="M9258" i="4" l="1"/>
  <c r="L9259" i="4"/>
  <c r="M9259" i="4" l="1"/>
  <c r="L9260" i="4"/>
  <c r="M9260" i="4" l="1"/>
  <c r="L9261" i="4"/>
  <c r="L9262" i="4" l="1"/>
  <c r="M9261" i="4"/>
  <c r="M9262" i="4" l="1"/>
  <c r="L9263" i="4"/>
  <c r="M9263" i="4" l="1"/>
  <c r="L9264" i="4"/>
  <c r="M9264" i="4" l="1"/>
  <c r="L9265" i="4"/>
  <c r="M9265" i="4" l="1"/>
  <c r="L9266" i="4"/>
  <c r="M9266" i="4" l="1"/>
  <c r="L9267" i="4"/>
  <c r="M9267" i="4" l="1"/>
  <c r="L9268" i="4"/>
  <c r="M9268" i="4" l="1"/>
  <c r="L9269" i="4"/>
  <c r="M9269" i="4" l="1"/>
  <c r="L9270" i="4"/>
  <c r="M9270" i="4" l="1"/>
  <c r="L9271" i="4"/>
  <c r="M9271" i="4" l="1"/>
  <c r="L9272" i="4"/>
  <c r="M9272" i="4" l="1"/>
  <c r="L9273" i="4"/>
  <c r="M9273" i="4" l="1"/>
  <c r="L9274" i="4"/>
  <c r="M9274" i="4" l="1"/>
  <c r="L9275" i="4"/>
  <c r="L9276" i="4" l="1"/>
  <c r="M9275" i="4"/>
  <c r="L9277" i="4" l="1"/>
  <c r="M9276" i="4"/>
  <c r="L9278" i="4" l="1"/>
  <c r="M9277" i="4"/>
  <c r="M9278" i="4" l="1"/>
  <c r="L9279" i="4"/>
  <c r="M9279" i="4" l="1"/>
  <c r="L9280" i="4"/>
  <c r="M9280" i="4" l="1"/>
  <c r="L9281" i="4"/>
  <c r="M9281" i="4" l="1"/>
  <c r="L9282" i="4"/>
  <c r="M9282" i="4" l="1"/>
  <c r="L9283" i="4"/>
  <c r="M9283" i="4" l="1"/>
  <c r="L9284" i="4"/>
  <c r="L9285" i="4" l="1"/>
  <c r="M9284" i="4"/>
  <c r="M9285" i="4" l="1"/>
  <c r="L9286" i="4"/>
  <c r="L9287" i="4" l="1"/>
  <c r="M9286" i="4"/>
  <c r="M9287" i="4" l="1"/>
  <c r="L9288" i="4"/>
  <c r="L9289" i="4" l="1"/>
  <c r="M9288" i="4"/>
  <c r="L9290" i="4" l="1"/>
  <c r="M9289" i="4"/>
  <c r="L9291" i="4" l="1"/>
  <c r="M9290" i="4"/>
  <c r="M9291" i="4" l="1"/>
  <c r="L9292" i="4"/>
  <c r="M9292" i="4" l="1"/>
  <c r="L9293" i="4"/>
  <c r="M9293" i="4" l="1"/>
  <c r="L9294" i="4"/>
  <c r="M9294" i="4" l="1"/>
  <c r="L9295" i="4"/>
  <c r="M9295" i="4" l="1"/>
  <c r="L9296" i="4"/>
  <c r="M9296" i="4" l="1"/>
  <c r="L9297" i="4"/>
  <c r="M9297" i="4" l="1"/>
  <c r="L9298" i="4"/>
  <c r="M9298" i="4" l="1"/>
  <c r="L9299" i="4"/>
  <c r="M9299" i="4" l="1"/>
  <c r="L9300" i="4"/>
  <c r="M9300" i="4" l="1"/>
  <c r="L9301" i="4"/>
  <c r="M9301" i="4" l="1"/>
  <c r="L9302" i="4"/>
  <c r="M9302" i="4" l="1"/>
  <c r="L9303" i="4"/>
  <c r="M9303" i="4" l="1"/>
  <c r="L9304" i="4"/>
  <c r="M9304" i="4" l="1"/>
  <c r="L9305" i="4"/>
  <c r="M9305" i="4" l="1"/>
  <c r="L9306" i="4"/>
  <c r="M9306" i="4" l="1"/>
  <c r="L9307" i="4"/>
  <c r="L9308" i="4" l="1"/>
  <c r="M9307" i="4"/>
  <c r="L9309" i="4" l="1"/>
  <c r="M9308" i="4"/>
  <c r="M9309" i="4" l="1"/>
  <c r="L9310" i="4"/>
  <c r="L9311" i="4" l="1"/>
  <c r="M9310" i="4"/>
  <c r="M9311" i="4" l="1"/>
  <c r="L9312" i="4"/>
  <c r="L9313" i="4" l="1"/>
  <c r="M9312" i="4"/>
  <c r="M9313" i="4" l="1"/>
  <c r="L9314" i="4"/>
  <c r="M9314" i="4" l="1"/>
  <c r="L9315" i="4"/>
  <c r="M9315" i="4" l="1"/>
  <c r="L9316" i="4"/>
  <c r="M9316" i="4" l="1"/>
  <c r="L9317" i="4"/>
  <c r="L9318" i="4" l="1"/>
  <c r="M9317" i="4"/>
  <c r="M9318" i="4" l="1"/>
  <c r="L9319" i="4"/>
  <c r="M9319" i="4" l="1"/>
  <c r="L9320" i="4"/>
  <c r="L9321" i="4" l="1"/>
  <c r="M9320" i="4"/>
  <c r="L9322" i="4" l="1"/>
  <c r="M9321" i="4"/>
  <c r="L9323" i="4" l="1"/>
  <c r="M9322" i="4"/>
  <c r="M9323" i="4" l="1"/>
  <c r="L9324" i="4"/>
  <c r="L9325" i="4" l="1"/>
  <c r="M9324" i="4"/>
  <c r="M9325" i="4" l="1"/>
  <c r="L9326" i="4"/>
  <c r="M9326" i="4" l="1"/>
  <c r="L9327" i="4"/>
  <c r="M9327" i="4" l="1"/>
  <c r="L9328" i="4"/>
  <c r="M9328" i="4" l="1"/>
  <c r="L9329" i="4"/>
  <c r="M9329" i="4" l="1"/>
  <c r="L9330" i="4"/>
  <c r="L9331" i="4" l="1"/>
  <c r="M9330" i="4"/>
  <c r="L9332" i="4" l="1"/>
  <c r="M9331" i="4"/>
  <c r="L9333" i="4" l="1"/>
  <c r="M9332" i="4"/>
  <c r="L9334" i="4" l="1"/>
  <c r="M9333" i="4"/>
  <c r="L9335" i="4" l="1"/>
  <c r="M9334" i="4"/>
  <c r="L9336" i="4" l="1"/>
  <c r="M9335" i="4"/>
  <c r="M9336" i="4" l="1"/>
  <c r="L9337" i="4"/>
  <c r="L9338" i="4" l="1"/>
  <c r="M9337" i="4"/>
  <c r="M9338" i="4" l="1"/>
  <c r="L9339" i="4"/>
  <c r="M9339" i="4" l="1"/>
  <c r="L9340" i="4"/>
  <c r="L9341" i="4" l="1"/>
  <c r="M9340" i="4"/>
  <c r="M9341" i="4" l="1"/>
  <c r="L9342" i="4"/>
  <c r="L9343" i="4" l="1"/>
  <c r="M9342" i="4"/>
  <c r="M9343" i="4" l="1"/>
  <c r="L9344" i="4"/>
  <c r="L9345" i="4" l="1"/>
  <c r="M9344" i="4"/>
  <c r="M9345" i="4" l="1"/>
  <c r="L9346" i="4"/>
  <c r="M9346" i="4" l="1"/>
  <c r="L9347" i="4"/>
  <c r="M9347" i="4" l="1"/>
  <c r="L9348" i="4"/>
  <c r="M9348" i="4" l="1"/>
  <c r="L9349" i="4"/>
  <c r="M9349" i="4" l="1"/>
  <c r="L9350" i="4"/>
  <c r="M9350" i="4" l="1"/>
  <c r="L9351" i="4"/>
  <c r="M9351" i="4" l="1"/>
  <c r="L9352" i="4"/>
  <c r="M9352" i="4" l="1"/>
  <c r="L9353" i="4"/>
  <c r="M9353" i="4" l="1"/>
  <c r="L9354" i="4"/>
  <c r="L9355" i="4" l="1"/>
  <c r="M9354" i="4"/>
  <c r="L9356" i="4" l="1"/>
  <c r="M9355" i="4"/>
  <c r="L9357" i="4" l="1"/>
  <c r="M9356" i="4"/>
  <c r="L9358" i="4" l="1"/>
  <c r="M9357" i="4"/>
  <c r="L9359" i="4" l="1"/>
  <c r="M9358" i="4"/>
  <c r="L9360" i="4" l="1"/>
  <c r="M9359" i="4"/>
  <c r="L9361" i="4" l="1"/>
  <c r="M9360" i="4"/>
  <c r="L9362" i="4" l="1"/>
  <c r="M9361" i="4"/>
  <c r="L9363" i="4" l="1"/>
  <c r="M9362" i="4"/>
  <c r="L9364" i="4" l="1"/>
  <c r="M9363" i="4"/>
  <c r="M9364" i="4" l="1"/>
  <c r="L9365" i="4"/>
  <c r="M9365" i="4" l="1"/>
  <c r="L9366" i="4"/>
  <c r="M9366" i="4" l="1"/>
  <c r="L9367" i="4"/>
  <c r="M9367" i="4" l="1"/>
  <c r="L9368" i="4"/>
  <c r="M9368" i="4" l="1"/>
  <c r="L9369" i="4"/>
  <c r="L9370" i="4" l="1"/>
  <c r="M9369" i="4"/>
  <c r="M9370" i="4" l="1"/>
  <c r="L9371" i="4"/>
  <c r="L9372" i="4" l="1"/>
  <c r="M9371" i="4"/>
  <c r="L9373" i="4" l="1"/>
  <c r="M9372" i="4"/>
  <c r="L9374" i="4" l="1"/>
  <c r="M9373" i="4"/>
  <c r="L9375" i="4" l="1"/>
  <c r="M9374" i="4"/>
  <c r="M9375" i="4" l="1"/>
  <c r="L9376" i="4"/>
  <c r="M9376" i="4" l="1"/>
  <c r="L9377" i="4"/>
  <c r="L9378" i="4" l="1"/>
  <c r="M9377" i="4"/>
  <c r="M9378" i="4" l="1"/>
  <c r="L9379" i="4"/>
  <c r="M9379" i="4" l="1"/>
  <c r="L9380" i="4"/>
  <c r="L9381" i="4" l="1"/>
  <c r="M9380" i="4"/>
  <c r="L9382" i="4" l="1"/>
  <c r="M9381" i="4"/>
  <c r="L9383" i="4" l="1"/>
  <c r="M9382" i="4"/>
  <c r="L9384" i="4" l="1"/>
  <c r="M9383" i="4"/>
  <c r="L9385" i="4" l="1"/>
  <c r="M9384" i="4"/>
  <c r="M9385" i="4" l="1"/>
  <c r="L9386" i="4"/>
  <c r="M9386" i="4" l="1"/>
  <c r="L9387" i="4"/>
  <c r="L9388" i="4" l="1"/>
  <c r="M9387" i="4"/>
  <c r="L9389" i="4" l="1"/>
  <c r="M9388" i="4"/>
  <c r="L9390" i="4" l="1"/>
  <c r="M9389" i="4"/>
  <c r="L9391" i="4" l="1"/>
  <c r="M9390" i="4"/>
  <c r="M9391" i="4" l="1"/>
  <c r="L9392" i="4"/>
  <c r="M9392" i="4" l="1"/>
  <c r="L9393" i="4"/>
  <c r="L9394" i="4" l="1"/>
  <c r="M9393" i="4"/>
  <c r="L9395" i="4" l="1"/>
  <c r="M9394" i="4"/>
  <c r="L9396" i="4" l="1"/>
  <c r="M9395" i="4"/>
  <c r="L9397" i="4" l="1"/>
  <c r="M9396" i="4"/>
  <c r="L9398" i="4" l="1"/>
  <c r="M9397" i="4"/>
  <c r="M9398" i="4" l="1"/>
  <c r="L9399" i="4"/>
  <c r="L9400" i="4" l="1"/>
  <c r="M9399" i="4"/>
  <c r="M9400" i="4" l="1"/>
  <c r="L9401" i="4"/>
  <c r="L9402" i="4" l="1"/>
  <c r="M9401" i="4"/>
  <c r="L9403" i="4" l="1"/>
  <c r="M9402" i="4"/>
  <c r="M9403" i="4" l="1"/>
  <c r="L9404" i="4"/>
  <c r="M9404" i="4" l="1"/>
  <c r="L9405" i="4"/>
  <c r="M9405" i="4" l="1"/>
  <c r="L9406" i="4"/>
  <c r="L9407" i="4" l="1"/>
  <c r="M9406" i="4"/>
  <c r="L9408" i="4" l="1"/>
  <c r="M9407" i="4"/>
  <c r="M9408" i="4" l="1"/>
  <c r="L9409" i="4"/>
  <c r="L9410" i="4" l="1"/>
  <c r="M9409" i="4"/>
  <c r="L9411" i="4" l="1"/>
  <c r="M9410" i="4"/>
  <c r="L9412" i="4" l="1"/>
  <c r="M9411" i="4"/>
  <c r="M9412" i="4" l="1"/>
  <c r="L9413" i="4"/>
  <c r="L9414" i="4" l="1"/>
  <c r="M9413" i="4"/>
  <c r="M9414" i="4" l="1"/>
  <c r="L9415" i="4"/>
  <c r="M9415" i="4" l="1"/>
  <c r="L9416" i="4"/>
  <c r="L9417" i="4" l="1"/>
  <c r="M9416" i="4"/>
  <c r="M9417" i="4" l="1"/>
  <c r="L9418" i="4"/>
  <c r="M9418" i="4" l="1"/>
  <c r="L9419" i="4"/>
  <c r="M9419" i="4" l="1"/>
  <c r="L9420" i="4"/>
  <c r="M9420" i="4" l="1"/>
  <c r="L9421" i="4"/>
  <c r="M9421" i="4" l="1"/>
  <c r="L9422" i="4"/>
  <c r="L9423" i="4" l="1"/>
  <c r="M9422" i="4"/>
  <c r="M9423" i="4" l="1"/>
  <c r="L9424" i="4"/>
  <c r="M9424" i="4" l="1"/>
  <c r="L9425" i="4"/>
  <c r="M9425" i="4" l="1"/>
  <c r="L9426" i="4"/>
  <c r="L9427" i="4" l="1"/>
  <c r="M9426" i="4"/>
  <c r="M9427" i="4" l="1"/>
  <c r="L9428" i="4"/>
  <c r="M9428" i="4" l="1"/>
  <c r="L9429" i="4"/>
  <c r="L9430" i="4" l="1"/>
  <c r="M9429" i="4"/>
  <c r="L9431" i="4" l="1"/>
  <c r="M9430" i="4"/>
  <c r="M9431" i="4" l="1"/>
  <c r="L9432" i="4"/>
  <c r="L9433" i="4" l="1"/>
  <c r="M9432" i="4"/>
  <c r="L9434" i="4" l="1"/>
  <c r="M9433" i="4"/>
  <c r="L9435" i="4" l="1"/>
  <c r="M9434" i="4"/>
  <c r="L9436" i="4" l="1"/>
  <c r="M9435" i="4"/>
  <c r="M9436" i="4" l="1"/>
  <c r="L9437" i="4"/>
  <c r="L9438" i="4" l="1"/>
  <c r="M9437" i="4"/>
  <c r="M9438" i="4" l="1"/>
  <c r="L9439" i="4"/>
  <c r="M9439" i="4" l="1"/>
  <c r="L9440" i="4"/>
  <c r="L9441" i="4" l="1"/>
  <c r="M9440" i="4"/>
  <c r="L9442" i="4" l="1"/>
  <c r="M9441" i="4"/>
  <c r="L9443" i="4" l="1"/>
  <c r="M9442" i="4"/>
  <c r="L9444" i="4" l="1"/>
  <c r="M9443" i="4"/>
  <c r="L9445" i="4" l="1"/>
  <c r="M9444" i="4"/>
  <c r="L9446" i="4" l="1"/>
  <c r="M9445" i="4"/>
  <c r="L9447" i="4" l="1"/>
  <c r="M9446" i="4"/>
  <c r="M9447" i="4" l="1"/>
  <c r="L9448" i="4"/>
  <c r="L9449" i="4" l="1"/>
  <c r="M9448" i="4"/>
  <c r="L9450" i="4" l="1"/>
  <c r="M9449" i="4"/>
  <c r="L9451" i="4" l="1"/>
  <c r="M9450" i="4"/>
  <c r="L9452" i="4" l="1"/>
  <c r="M9451" i="4"/>
  <c r="M9452" i="4" l="1"/>
  <c r="L9453" i="4"/>
  <c r="L9454" i="4" l="1"/>
  <c r="M9453" i="4"/>
  <c r="M9454" i="4" l="1"/>
  <c r="L9455" i="4"/>
  <c r="L9456" i="4" l="1"/>
  <c r="M9455" i="4"/>
  <c r="M9456" i="4" l="1"/>
  <c r="L9457" i="4"/>
  <c r="M9457" i="4" l="1"/>
  <c r="L9458" i="4"/>
  <c r="L9459" i="4" l="1"/>
  <c r="M9458" i="4"/>
  <c r="L9460" i="4" l="1"/>
  <c r="M9459" i="4"/>
  <c r="M9460" i="4" l="1"/>
  <c r="L9461" i="4"/>
  <c r="M9461" i="4" l="1"/>
  <c r="L9462" i="4"/>
  <c r="M9462" i="4" l="1"/>
  <c r="L9463" i="4"/>
  <c r="M9463" i="4" l="1"/>
  <c r="L9464" i="4"/>
  <c r="L9465" i="4" l="1"/>
  <c r="M9464" i="4"/>
  <c r="M9465" i="4" l="1"/>
  <c r="L9466" i="4"/>
  <c r="M9466" i="4" l="1"/>
  <c r="L9467" i="4"/>
  <c r="M9467" i="4" l="1"/>
  <c r="L9468" i="4"/>
  <c r="M9468" i="4" l="1"/>
  <c r="L9469" i="4"/>
  <c r="L9470" i="4" l="1"/>
  <c r="M9469" i="4"/>
  <c r="M9470" i="4" l="1"/>
  <c r="L9471" i="4"/>
  <c r="L9472" i="4" l="1"/>
  <c r="M9471" i="4"/>
  <c r="L9473" i="4" l="1"/>
  <c r="M9472" i="4"/>
  <c r="L9474" i="4" l="1"/>
  <c r="M9473" i="4"/>
  <c r="L9475" i="4" l="1"/>
  <c r="M9474" i="4"/>
  <c r="M9475" i="4" l="1"/>
  <c r="L9476" i="4"/>
  <c r="M9476" i="4" l="1"/>
  <c r="L9477" i="4"/>
  <c r="L9478" i="4" l="1"/>
  <c r="M9477" i="4"/>
  <c r="M9478" i="4" l="1"/>
  <c r="L9479" i="4"/>
  <c r="L9480" i="4" l="1"/>
  <c r="M9479" i="4"/>
  <c r="M9480" i="4" l="1"/>
  <c r="L9481" i="4"/>
  <c r="M9481" i="4" l="1"/>
  <c r="L9482" i="4"/>
  <c r="M9482" i="4" l="1"/>
  <c r="L9483" i="4"/>
  <c r="M9483" i="4" l="1"/>
  <c r="L9484" i="4"/>
  <c r="M9484" i="4" l="1"/>
  <c r="L9485" i="4"/>
  <c r="M9485" i="4" l="1"/>
  <c r="L9486" i="4"/>
  <c r="M9486" i="4" l="1"/>
  <c r="L9487" i="4"/>
  <c r="L9488" i="4" l="1"/>
  <c r="M9487" i="4"/>
  <c r="M9488" i="4" l="1"/>
  <c r="L9489" i="4"/>
  <c r="M9489" i="4" l="1"/>
  <c r="L9490" i="4"/>
  <c r="M9490" i="4" l="1"/>
  <c r="L9491" i="4"/>
  <c r="L9492" i="4" l="1"/>
  <c r="M9491" i="4"/>
  <c r="M9492" i="4" l="1"/>
  <c r="L9493" i="4"/>
  <c r="M9493" i="4" l="1"/>
  <c r="L9494" i="4"/>
  <c r="M9494" i="4" l="1"/>
  <c r="L9495" i="4"/>
  <c r="L9496" i="4" l="1"/>
  <c r="M9495" i="4"/>
  <c r="L9497" i="4" l="1"/>
  <c r="M9496" i="4"/>
  <c r="L9498" i="4" l="1"/>
  <c r="M9497" i="4"/>
  <c r="M9498" i="4" l="1"/>
  <c r="L9499" i="4"/>
  <c r="M9499" i="4" l="1"/>
  <c r="L9500" i="4"/>
  <c r="M9500" i="4" l="1"/>
  <c r="L9501" i="4"/>
  <c r="M9501" i="4" l="1"/>
  <c r="L9502" i="4"/>
  <c r="M9502" i="4" l="1"/>
  <c r="L9503" i="4"/>
  <c r="M9503" i="4" l="1"/>
  <c r="L9504" i="4"/>
  <c r="L9505" i="4" l="1"/>
  <c r="M9504" i="4"/>
  <c r="L9506" i="4" l="1"/>
  <c r="M9505" i="4"/>
  <c r="M9506" i="4" l="1"/>
  <c r="L9507" i="4"/>
  <c r="L9508" i="4" l="1"/>
  <c r="M9507" i="4"/>
  <c r="L9509" i="4" l="1"/>
  <c r="M9508" i="4"/>
  <c r="L9510" i="4" l="1"/>
  <c r="M9509" i="4"/>
  <c r="M9510" i="4" l="1"/>
  <c r="L9511" i="4"/>
  <c r="M9511" i="4" l="1"/>
  <c r="L9512" i="4"/>
  <c r="M9512" i="4" l="1"/>
  <c r="L9513" i="4"/>
  <c r="M9513" i="4" l="1"/>
  <c r="L9514" i="4"/>
  <c r="L9515" i="4" l="1"/>
  <c r="M9514" i="4"/>
  <c r="L9516" i="4" l="1"/>
  <c r="M9515" i="4"/>
  <c r="L9517" i="4" l="1"/>
  <c r="M9516" i="4"/>
  <c r="L9518" i="4" l="1"/>
  <c r="M9517" i="4"/>
  <c r="M9518" i="4" l="1"/>
  <c r="L9519" i="4"/>
  <c r="L9520" i="4" l="1"/>
  <c r="M9519" i="4"/>
  <c r="L9521" i="4" l="1"/>
  <c r="M9520" i="4"/>
  <c r="M9521" i="4" l="1"/>
  <c r="L9522" i="4"/>
  <c r="L9523" i="4" l="1"/>
  <c r="M9522" i="4"/>
  <c r="M9523" i="4" l="1"/>
  <c r="L9524" i="4"/>
  <c r="M9524" i="4" l="1"/>
  <c r="L9525" i="4"/>
  <c r="M9525" i="4" l="1"/>
  <c r="L9526" i="4"/>
  <c r="M9526" i="4" l="1"/>
  <c r="L9527" i="4"/>
  <c r="M9527" i="4" l="1"/>
  <c r="L9528" i="4"/>
  <c r="M9528" i="4" l="1"/>
  <c r="L9529" i="4"/>
  <c r="L9530" i="4" l="1"/>
  <c r="M9529" i="4"/>
  <c r="M9530" i="4" l="1"/>
  <c r="L9531" i="4"/>
  <c r="L9532" i="4" l="1"/>
  <c r="M9531" i="4"/>
  <c r="L9533" i="4" l="1"/>
  <c r="M9532" i="4"/>
  <c r="M9533" i="4" l="1"/>
  <c r="L9534" i="4"/>
  <c r="M9534" i="4" l="1"/>
  <c r="L9535" i="4"/>
  <c r="M9535" i="4" l="1"/>
  <c r="L9536" i="4"/>
  <c r="L9537" i="4" l="1"/>
  <c r="M9536" i="4"/>
  <c r="L9538" i="4" l="1"/>
  <c r="M9537" i="4"/>
  <c r="M9538" i="4" l="1"/>
  <c r="L9539" i="4"/>
  <c r="L9540" i="4" l="1"/>
  <c r="M9539" i="4"/>
  <c r="L9541" i="4" l="1"/>
  <c r="M9540" i="4"/>
  <c r="M9541" i="4" l="1"/>
  <c r="L9542" i="4"/>
  <c r="L9543" i="4" l="1"/>
  <c r="M9542" i="4"/>
  <c r="M9543" i="4" l="1"/>
  <c r="L9544" i="4"/>
  <c r="M9544" i="4" l="1"/>
  <c r="L9545" i="4"/>
  <c r="L9546" i="4" l="1"/>
  <c r="M9545" i="4"/>
  <c r="L9547" i="4" l="1"/>
  <c r="M9546" i="4"/>
  <c r="M9547" i="4" l="1"/>
  <c r="L9548" i="4"/>
  <c r="L9549" i="4" l="1"/>
  <c r="M9548" i="4"/>
  <c r="M9549" i="4" l="1"/>
  <c r="L9550" i="4"/>
  <c r="L9551" i="4" l="1"/>
  <c r="M9550" i="4"/>
  <c r="L9552" i="4" l="1"/>
  <c r="M9551" i="4"/>
  <c r="L9553" i="4" l="1"/>
  <c r="M9552" i="4"/>
  <c r="L9554" i="4" l="1"/>
  <c r="M9553" i="4"/>
  <c r="L9555" i="4" l="1"/>
  <c r="M9554" i="4"/>
  <c r="L9556" i="4" l="1"/>
  <c r="M9555" i="4"/>
  <c r="L9557" i="4" l="1"/>
  <c r="M9556" i="4"/>
  <c r="M9557" i="4" l="1"/>
  <c r="L9558" i="4"/>
  <c r="L9559" i="4" l="1"/>
  <c r="M9558" i="4"/>
  <c r="L9560" i="4" l="1"/>
  <c r="M9559" i="4"/>
  <c r="L9561" i="4" l="1"/>
  <c r="M9560" i="4"/>
  <c r="L9562" i="4" l="1"/>
  <c r="M9561" i="4"/>
  <c r="M9562" i="4" l="1"/>
  <c r="L9563" i="4"/>
  <c r="M9563" i="4" l="1"/>
  <c r="L9564" i="4"/>
  <c r="L9565" i="4" l="1"/>
  <c r="M9564" i="4"/>
  <c r="M9565" i="4" l="1"/>
  <c r="L9566" i="4"/>
  <c r="L9567" i="4" l="1"/>
  <c r="M9566" i="4"/>
  <c r="M9567" i="4" l="1"/>
  <c r="L9568" i="4"/>
  <c r="M9568" i="4" l="1"/>
  <c r="L9569" i="4"/>
  <c r="M9569" i="4" l="1"/>
  <c r="L9570" i="4"/>
  <c r="M9570" i="4" l="1"/>
  <c r="L9571" i="4"/>
  <c r="M9571" i="4" l="1"/>
  <c r="L9572" i="4"/>
  <c r="L9573" i="4" l="1"/>
  <c r="M9572" i="4"/>
  <c r="L9574" i="4" l="1"/>
  <c r="M9573" i="4"/>
  <c r="M9574" i="4" l="1"/>
  <c r="L9575" i="4"/>
  <c r="M9575" i="4" l="1"/>
  <c r="L9576" i="4"/>
  <c r="L9577" i="4" l="1"/>
  <c r="M9576" i="4"/>
  <c r="M9577" i="4" l="1"/>
  <c r="L9578" i="4"/>
  <c r="M9578" i="4" l="1"/>
  <c r="L9579" i="4"/>
  <c r="L9580" i="4" l="1"/>
  <c r="M9579" i="4"/>
  <c r="M9580" i="4" l="1"/>
  <c r="L9581" i="4"/>
  <c r="L9582" i="4" l="1"/>
  <c r="M9581" i="4"/>
  <c r="L9583" i="4" l="1"/>
  <c r="M9582" i="4"/>
  <c r="M9583" i="4" l="1"/>
  <c r="L9584" i="4"/>
  <c r="L9585" i="4" l="1"/>
  <c r="M9584" i="4"/>
  <c r="M9585" i="4" l="1"/>
  <c r="L9586" i="4"/>
  <c r="L9587" i="4" l="1"/>
  <c r="M9586" i="4"/>
  <c r="M9587" i="4" l="1"/>
  <c r="L9588" i="4"/>
  <c r="L9589" i="4" l="1"/>
  <c r="M9588" i="4"/>
  <c r="M9589" i="4" l="1"/>
  <c r="L9590" i="4"/>
  <c r="L9591" i="4" l="1"/>
  <c r="M9590" i="4"/>
  <c r="M9591" i="4" l="1"/>
  <c r="L9592" i="4"/>
  <c r="M9592" i="4" l="1"/>
  <c r="L9593" i="4"/>
  <c r="M9593" i="4" l="1"/>
  <c r="L9594" i="4"/>
  <c r="L9595" i="4" l="1"/>
  <c r="M9594" i="4"/>
  <c r="M9595" i="4" l="1"/>
  <c r="L9596" i="4"/>
  <c r="M9596" i="4" l="1"/>
  <c r="L9597" i="4"/>
  <c r="M9597" i="4" l="1"/>
  <c r="L9598" i="4"/>
  <c r="L9599" i="4" l="1"/>
  <c r="M9598" i="4"/>
  <c r="L9600" i="4" l="1"/>
  <c r="M9599" i="4"/>
  <c r="M9600" i="4" l="1"/>
  <c r="L9601" i="4"/>
  <c r="M9601" i="4" l="1"/>
  <c r="L9602" i="4"/>
  <c r="L9603" i="4" l="1"/>
  <c r="M9602" i="4"/>
  <c r="M9603" i="4" l="1"/>
  <c r="L9604" i="4"/>
  <c r="M9604" i="4" l="1"/>
  <c r="L9605" i="4"/>
  <c r="M9605" i="4" l="1"/>
  <c r="L9606" i="4"/>
  <c r="L9607" i="4" l="1"/>
  <c r="M9606" i="4"/>
  <c r="M9607" i="4" l="1"/>
  <c r="L9608" i="4"/>
  <c r="L9609" i="4" l="1"/>
  <c r="M9608" i="4"/>
  <c r="M9609" i="4" l="1"/>
  <c r="L9610" i="4"/>
  <c r="M9610" i="4" l="1"/>
  <c r="L9611" i="4"/>
  <c r="M9611" i="4" l="1"/>
  <c r="L9612" i="4"/>
  <c r="M9612" i="4" l="1"/>
  <c r="L9613" i="4"/>
  <c r="L9614" i="4" l="1"/>
  <c r="M9613" i="4"/>
  <c r="M9614" i="4" l="1"/>
  <c r="L9615" i="4"/>
  <c r="M9615" i="4" l="1"/>
  <c r="L9616" i="4"/>
  <c r="M9616" i="4" l="1"/>
  <c r="L9617" i="4"/>
  <c r="M9617" i="4" l="1"/>
  <c r="L9618" i="4"/>
  <c r="L9619" i="4" l="1"/>
  <c r="M9618" i="4"/>
  <c r="L9620" i="4" l="1"/>
  <c r="M9619" i="4"/>
  <c r="M9620" i="4" l="1"/>
  <c r="L9621" i="4"/>
  <c r="L9622" i="4" l="1"/>
  <c r="M9621" i="4"/>
  <c r="L9623" i="4" l="1"/>
  <c r="M9622" i="4"/>
  <c r="L9624" i="4" l="1"/>
  <c r="M9623" i="4"/>
  <c r="M9624" i="4" l="1"/>
  <c r="L9625" i="4"/>
  <c r="M9625" i="4" l="1"/>
  <c r="L9626" i="4"/>
  <c r="M9626" i="4" l="1"/>
  <c r="L9627" i="4"/>
  <c r="L9628" i="4" l="1"/>
  <c r="M9627" i="4"/>
  <c r="M9628" i="4" l="1"/>
  <c r="L9629" i="4"/>
  <c r="M9629" i="4" l="1"/>
  <c r="L9630" i="4"/>
  <c r="M9630" i="4" l="1"/>
  <c r="L9631" i="4"/>
  <c r="M9631" i="4" l="1"/>
  <c r="L9632" i="4"/>
  <c r="L9633" i="4" l="1"/>
  <c r="M9632" i="4"/>
  <c r="M9633" i="4" l="1"/>
  <c r="L9634" i="4"/>
  <c r="M9634" i="4" l="1"/>
  <c r="L9635" i="4"/>
  <c r="M9635" i="4" l="1"/>
  <c r="L9636" i="4"/>
  <c r="M9636" i="4" l="1"/>
  <c r="L9637" i="4"/>
  <c r="M9637" i="4" l="1"/>
  <c r="L9638" i="4"/>
  <c r="L9639" i="4" l="1"/>
  <c r="M9638" i="4"/>
  <c r="M9639" i="4" l="1"/>
  <c r="L9640" i="4"/>
  <c r="L9641" i="4" l="1"/>
  <c r="M9640" i="4"/>
  <c r="L9642" i="4" l="1"/>
  <c r="M9641" i="4"/>
  <c r="L9643" i="4" l="1"/>
  <c r="M9642" i="4"/>
  <c r="M9643" i="4" l="1"/>
  <c r="L9644" i="4"/>
  <c r="L9645" i="4" l="1"/>
  <c r="M9644" i="4"/>
  <c r="L9646" i="4" l="1"/>
  <c r="M9645" i="4"/>
  <c r="M9646" i="4" l="1"/>
  <c r="L9647" i="4"/>
  <c r="L9648" i="4" l="1"/>
  <c r="M9647" i="4"/>
  <c r="L9649" i="4" l="1"/>
  <c r="M9648" i="4"/>
  <c r="L9650" i="4" l="1"/>
  <c r="M9649" i="4"/>
  <c r="M9650" i="4" l="1"/>
  <c r="L9651" i="4"/>
  <c r="M9651" i="4" l="1"/>
  <c r="L9652" i="4"/>
  <c r="M9652" i="4" l="1"/>
  <c r="L9653" i="4"/>
  <c r="M9653" i="4" l="1"/>
  <c r="L9654" i="4"/>
  <c r="M9654" i="4" l="1"/>
  <c r="L9655" i="4"/>
  <c r="M9655" i="4" l="1"/>
  <c r="L9656" i="4"/>
  <c r="M9656" i="4" l="1"/>
  <c r="L9657" i="4"/>
  <c r="L9658" i="4" l="1"/>
  <c r="M9657" i="4"/>
  <c r="L9659" i="4" l="1"/>
  <c r="M9658" i="4"/>
  <c r="M9659" i="4" l="1"/>
  <c r="L9660" i="4"/>
  <c r="M9660" i="4" l="1"/>
  <c r="L9661" i="4"/>
  <c r="M9661" i="4" l="1"/>
  <c r="L9662" i="4"/>
  <c r="L9663" i="4" l="1"/>
  <c r="M9662" i="4"/>
  <c r="M9663" i="4" l="1"/>
  <c r="L9664" i="4"/>
  <c r="M9664" i="4" l="1"/>
  <c r="L9665" i="4"/>
  <c r="M9665" i="4" l="1"/>
  <c r="L9666" i="4"/>
  <c r="M9666" i="4" l="1"/>
  <c r="L9667" i="4"/>
  <c r="M9667" i="4" l="1"/>
  <c r="L9668" i="4"/>
  <c r="L9669" i="4" l="1"/>
  <c r="M9668" i="4"/>
  <c r="M9669" i="4" l="1"/>
  <c r="L9670" i="4"/>
  <c r="L9671" i="4" l="1"/>
  <c r="M9670" i="4"/>
  <c r="M9671" i="4" l="1"/>
  <c r="L9672" i="4"/>
  <c r="M9672" i="4" l="1"/>
  <c r="L9673" i="4"/>
  <c r="L9674" i="4" l="1"/>
  <c r="M9673" i="4"/>
  <c r="L9675" i="4" l="1"/>
  <c r="M9674" i="4"/>
  <c r="L9676" i="4" l="1"/>
  <c r="M9675" i="4"/>
  <c r="L9677" i="4" l="1"/>
  <c r="M9676" i="4"/>
  <c r="M9677" i="4" l="1"/>
  <c r="L9678" i="4"/>
  <c r="M9678" i="4" l="1"/>
  <c r="L9679" i="4"/>
  <c r="M9679" i="4" l="1"/>
  <c r="L9680" i="4"/>
  <c r="L9681" i="4" l="1"/>
  <c r="M9680" i="4"/>
  <c r="L9682" i="4" l="1"/>
  <c r="M9681" i="4"/>
  <c r="M9682" i="4" l="1"/>
  <c r="L9683" i="4"/>
  <c r="M9683" i="4" l="1"/>
  <c r="L9684" i="4"/>
  <c r="L9685" i="4" l="1"/>
  <c r="M9684" i="4"/>
  <c r="M9685" i="4" l="1"/>
  <c r="L9686" i="4"/>
  <c r="M9686" i="4" l="1"/>
  <c r="L9687" i="4"/>
  <c r="M9687" i="4" l="1"/>
  <c r="L9688" i="4"/>
  <c r="M9688" i="4" l="1"/>
  <c r="L9689" i="4"/>
  <c r="M9689" i="4" l="1"/>
  <c r="L9690" i="4"/>
  <c r="M9690" i="4" l="1"/>
  <c r="L9691" i="4"/>
  <c r="M9691" i="4" l="1"/>
  <c r="L9692" i="4"/>
  <c r="M9692" i="4" l="1"/>
  <c r="L9693" i="4"/>
  <c r="L9694" i="4" l="1"/>
  <c r="M9693" i="4"/>
  <c r="M9694" i="4" l="1"/>
  <c r="L9695" i="4"/>
  <c r="L9696" i="4" l="1"/>
  <c r="M9695" i="4"/>
  <c r="M9696" i="4" l="1"/>
  <c r="L9697" i="4"/>
  <c r="M9697" i="4" l="1"/>
  <c r="L9698" i="4"/>
  <c r="L9699" i="4" l="1"/>
  <c r="M9698" i="4"/>
  <c r="M9699" i="4" l="1"/>
  <c r="L9700" i="4"/>
  <c r="M9700" i="4" l="1"/>
  <c r="L9701" i="4"/>
  <c r="M9701" i="4" l="1"/>
  <c r="L9702" i="4"/>
  <c r="L9703" i="4" l="1"/>
  <c r="M9702" i="4"/>
  <c r="M9703" i="4" l="1"/>
  <c r="L9704" i="4"/>
  <c r="M9704" i="4" l="1"/>
  <c r="L9705" i="4"/>
  <c r="M9705" i="4" l="1"/>
  <c r="L9706" i="4"/>
  <c r="L9707" i="4" l="1"/>
  <c r="M9706" i="4"/>
  <c r="M9707" i="4" l="1"/>
  <c r="L9708" i="4"/>
  <c r="L9709" i="4" l="1"/>
  <c r="M9708" i="4"/>
  <c r="L9710" i="4" l="1"/>
  <c r="M9709" i="4"/>
  <c r="L9711" i="4" l="1"/>
  <c r="M9710" i="4"/>
  <c r="M9711" i="4" l="1"/>
  <c r="L9712" i="4"/>
  <c r="M9712" i="4" l="1"/>
  <c r="L9713" i="4"/>
  <c r="M9713" i="4" l="1"/>
  <c r="L9714" i="4"/>
  <c r="L9715" i="4" l="1"/>
  <c r="M9714" i="4"/>
  <c r="M9715" i="4" l="1"/>
  <c r="L9716" i="4"/>
  <c r="M9716" i="4" l="1"/>
  <c r="L9717" i="4"/>
  <c r="L9718" i="4" l="1"/>
  <c r="M9717" i="4"/>
  <c r="L9719" i="4" l="1"/>
  <c r="M9718" i="4"/>
  <c r="L9720" i="4" l="1"/>
  <c r="M9719" i="4"/>
  <c r="L9721" i="4" l="1"/>
  <c r="M9720" i="4"/>
  <c r="L9722" i="4" l="1"/>
  <c r="M9721" i="4"/>
  <c r="M9722" i="4" l="1"/>
  <c r="L9723" i="4"/>
  <c r="L9724" i="4" l="1"/>
  <c r="M9723" i="4"/>
  <c r="L9725" i="4" l="1"/>
  <c r="M9724" i="4"/>
  <c r="M9725" i="4" l="1"/>
  <c r="L9726" i="4"/>
  <c r="M9726" i="4" l="1"/>
  <c r="L9727" i="4"/>
  <c r="L9728" i="4" l="1"/>
  <c r="M9727" i="4"/>
  <c r="M9728" i="4" l="1"/>
  <c r="L9729" i="4"/>
  <c r="L9730" i="4" l="1"/>
  <c r="M9729" i="4"/>
  <c r="M9730" i="4" l="1"/>
  <c r="L9731" i="4"/>
  <c r="L9732" i="4" l="1"/>
  <c r="M9731" i="4"/>
  <c r="M9732" i="4" l="1"/>
  <c r="L9733" i="4"/>
  <c r="L9734" i="4" l="1"/>
  <c r="M9733" i="4"/>
  <c r="L9735" i="4" l="1"/>
  <c r="M9734" i="4"/>
  <c r="M9735" i="4" l="1"/>
  <c r="L9736" i="4"/>
  <c r="M9736" i="4" l="1"/>
  <c r="L9737" i="4"/>
  <c r="M9737" i="4" l="1"/>
  <c r="L9738" i="4"/>
  <c r="M9738" i="4" l="1"/>
  <c r="L9739" i="4"/>
  <c r="M9739" i="4" l="1"/>
  <c r="L9740" i="4"/>
  <c r="M9740" i="4" l="1"/>
  <c r="L9741" i="4"/>
  <c r="L9742" i="4" l="1"/>
  <c r="M9741" i="4"/>
  <c r="L9743" i="4" l="1"/>
  <c r="M9742" i="4"/>
  <c r="L9744" i="4" l="1"/>
  <c r="M9743" i="4"/>
  <c r="M9744" i="4" l="1"/>
  <c r="L9745" i="4"/>
  <c r="M9745" i="4" l="1"/>
  <c r="L9746" i="4"/>
  <c r="M9746" i="4" l="1"/>
  <c r="L9747" i="4"/>
  <c r="L9748" i="4" l="1"/>
  <c r="M9747" i="4"/>
  <c r="M9748" i="4" l="1"/>
  <c r="L9749" i="4"/>
  <c r="L9750" i="4" l="1"/>
  <c r="M9749" i="4"/>
  <c r="L9751" i="4" l="1"/>
  <c r="M9750" i="4"/>
  <c r="M9751" i="4" l="1"/>
  <c r="L9752" i="4"/>
  <c r="L9753" i="4" l="1"/>
  <c r="M9752" i="4"/>
  <c r="L9754" i="4" l="1"/>
  <c r="M9753" i="4"/>
  <c r="M9754" i="4" l="1"/>
  <c r="L9755" i="4"/>
  <c r="M9755" i="4" l="1"/>
  <c r="L9756" i="4"/>
  <c r="M9756" i="4" l="1"/>
  <c r="L9757" i="4"/>
  <c r="M9757" i="4" l="1"/>
  <c r="L9758" i="4"/>
  <c r="L9759" i="4" l="1"/>
  <c r="M9758" i="4"/>
  <c r="M9759" i="4" l="1"/>
  <c r="L9760" i="4"/>
  <c r="L9761" i="4" l="1"/>
  <c r="M9760" i="4"/>
  <c r="M9761" i="4" l="1"/>
  <c r="L9762" i="4"/>
  <c r="M9762" i="4" l="1"/>
  <c r="L9763" i="4"/>
  <c r="M9763" i="4" l="1"/>
  <c r="L9764" i="4"/>
  <c r="L9765" i="4" l="1"/>
  <c r="M9764" i="4"/>
  <c r="M9765" i="4" l="1"/>
  <c r="L9766" i="4"/>
  <c r="M9766" i="4" l="1"/>
  <c r="L9767" i="4"/>
  <c r="M9767" i="4" l="1"/>
  <c r="L9768" i="4"/>
  <c r="M9768" i="4" l="1"/>
  <c r="L9769" i="4"/>
  <c r="L9770" i="4" l="1"/>
  <c r="M9769" i="4"/>
  <c r="M9770" i="4" l="1"/>
  <c r="L9771" i="4"/>
  <c r="L9772" i="4" l="1"/>
  <c r="M9771" i="4"/>
  <c r="L9773" i="4" l="1"/>
  <c r="M9772" i="4"/>
  <c r="M9773" i="4" l="1"/>
  <c r="L9774" i="4"/>
  <c r="M9774" i="4" l="1"/>
  <c r="L9775" i="4"/>
  <c r="M9775" i="4" l="1"/>
  <c r="L9776" i="4"/>
  <c r="L9777" i="4" l="1"/>
  <c r="M9776" i="4"/>
  <c r="M9777" i="4" l="1"/>
  <c r="L9778" i="4"/>
  <c r="L9779" i="4" l="1"/>
  <c r="M9778" i="4"/>
  <c r="M9779" i="4" l="1"/>
  <c r="L9780" i="4"/>
  <c r="M9780" i="4" l="1"/>
  <c r="L9781" i="4"/>
  <c r="M9781" i="4" l="1"/>
  <c r="L9782" i="4"/>
  <c r="M9782" i="4" l="1"/>
  <c r="L9783" i="4"/>
  <c r="M9783" i="4" l="1"/>
  <c r="L9784" i="4"/>
  <c r="L9785" i="4" l="1"/>
  <c r="M9784" i="4"/>
  <c r="L9786" i="4" l="1"/>
  <c r="M9785" i="4"/>
  <c r="L9787" i="4" l="1"/>
  <c r="M9786" i="4"/>
  <c r="M9787" i="4" l="1"/>
  <c r="L9788" i="4"/>
  <c r="M9788" i="4" l="1"/>
  <c r="L9789" i="4"/>
  <c r="L9790" i="4" l="1"/>
  <c r="M9789" i="4"/>
  <c r="L9791" i="4" l="1"/>
  <c r="M9790" i="4"/>
  <c r="L9792" i="4" l="1"/>
  <c r="M9791" i="4"/>
  <c r="L9793" i="4" l="1"/>
  <c r="M9792" i="4"/>
  <c r="L9794" i="4" l="1"/>
  <c r="M9793" i="4"/>
  <c r="L9795" i="4" l="1"/>
  <c r="M9794" i="4"/>
  <c r="M9795" i="4" l="1"/>
  <c r="L9796" i="4"/>
  <c r="L9797" i="4" l="1"/>
  <c r="M9796" i="4"/>
  <c r="L9798" i="4" l="1"/>
  <c r="M9797" i="4"/>
  <c r="M9798" i="4" l="1"/>
  <c r="L9799" i="4"/>
  <c r="M9799" i="4" l="1"/>
  <c r="L9800" i="4"/>
  <c r="L9801" i="4" l="1"/>
  <c r="M9800" i="4"/>
  <c r="M9801" i="4" l="1"/>
  <c r="L9802" i="4"/>
  <c r="L9803" i="4" l="1"/>
  <c r="M9802" i="4"/>
  <c r="M9803" i="4" l="1"/>
  <c r="L9804" i="4"/>
  <c r="M9804" i="4" l="1"/>
  <c r="L9805" i="4"/>
  <c r="L9806" i="4" l="1"/>
  <c r="M9805" i="4"/>
  <c r="L9807" i="4" l="1"/>
  <c r="M9806" i="4"/>
  <c r="M9807" i="4" l="1"/>
  <c r="L9808" i="4"/>
  <c r="M9808" i="4" l="1"/>
  <c r="L9809" i="4"/>
  <c r="M9809" i="4" l="1"/>
  <c r="L9810" i="4"/>
  <c r="M9810" i="4" l="1"/>
  <c r="L9811" i="4"/>
  <c r="M9811" i="4" l="1"/>
  <c r="L9812" i="4"/>
  <c r="L9813" i="4" l="1"/>
  <c r="M9812" i="4"/>
  <c r="M9813" i="4" l="1"/>
  <c r="L9814" i="4"/>
  <c r="M9814" i="4" l="1"/>
  <c r="L9815" i="4"/>
  <c r="L9816" i="4" l="1"/>
  <c r="M9815" i="4"/>
  <c r="M9816" i="4" l="1"/>
  <c r="L9817" i="4"/>
  <c r="M9817" i="4" l="1"/>
  <c r="L9818" i="4"/>
  <c r="L9819" i="4" l="1"/>
  <c r="M9818" i="4"/>
  <c r="M9819" i="4" l="1"/>
  <c r="L9820" i="4"/>
  <c r="L9821" i="4" l="1"/>
  <c r="M9820" i="4"/>
  <c r="M9821" i="4" l="1"/>
  <c r="L9822" i="4"/>
  <c r="M9822" i="4" l="1"/>
  <c r="L9823" i="4"/>
  <c r="M9823" i="4" l="1"/>
  <c r="L9824" i="4"/>
  <c r="L9825" i="4" l="1"/>
  <c r="M9824" i="4"/>
  <c r="M9825" i="4" l="1"/>
  <c r="L9826" i="4"/>
  <c r="M9826" i="4" l="1"/>
  <c r="L9827" i="4"/>
  <c r="M9827" i="4" l="1"/>
  <c r="L9828" i="4"/>
  <c r="M9828" i="4" l="1"/>
  <c r="L9829" i="4"/>
  <c r="L9830" i="4" l="1"/>
  <c r="M9829" i="4"/>
  <c r="M9830" i="4" l="1"/>
  <c r="L9831" i="4"/>
  <c r="L9832" i="4" l="1"/>
  <c r="M9831" i="4"/>
  <c r="L9833" i="4" l="1"/>
  <c r="M9832" i="4"/>
  <c r="L9834" i="4" l="1"/>
  <c r="M9833" i="4"/>
  <c r="M9834" i="4" l="1"/>
  <c r="L9835" i="4"/>
  <c r="L9836" i="4" l="1"/>
  <c r="M9835" i="4"/>
  <c r="M9836" i="4" l="1"/>
  <c r="L9837" i="4"/>
  <c r="M9837" i="4" l="1"/>
  <c r="L9838" i="4"/>
  <c r="L9839" i="4" l="1"/>
  <c r="M9838" i="4"/>
  <c r="L9840" i="4" l="1"/>
  <c r="M9839" i="4"/>
  <c r="M9840" i="4" l="1"/>
  <c r="L9841" i="4"/>
  <c r="L9842" i="4" l="1"/>
  <c r="M9841" i="4"/>
  <c r="L9843" i="4" l="1"/>
  <c r="M9842" i="4"/>
  <c r="M9843" i="4" l="1"/>
  <c r="L9844" i="4"/>
  <c r="L9845" i="4" l="1"/>
  <c r="M9844" i="4"/>
  <c r="L9846" i="4" l="1"/>
  <c r="M9845" i="4"/>
  <c r="L9847" i="4" l="1"/>
  <c r="M9846" i="4"/>
  <c r="L9848" i="4" l="1"/>
  <c r="M9847" i="4"/>
  <c r="M9848" i="4" l="1"/>
  <c r="L9849" i="4"/>
  <c r="L9850" i="4" l="1"/>
  <c r="M9849" i="4"/>
  <c r="M9850" i="4" l="1"/>
  <c r="L9851" i="4"/>
  <c r="M9851" i="4" l="1"/>
  <c r="L9852" i="4"/>
  <c r="L9853" i="4" l="1"/>
  <c r="M9852" i="4"/>
  <c r="L9854" i="4" l="1"/>
  <c r="M9853" i="4"/>
  <c r="M9854" i="4" l="1"/>
  <c r="L9855" i="4"/>
  <c r="M9855" i="4" l="1"/>
  <c r="L9856" i="4"/>
  <c r="M9856" i="4" l="1"/>
  <c r="L9857" i="4"/>
  <c r="M9857" i="4" l="1"/>
  <c r="L9858" i="4"/>
  <c r="L9859" i="4" l="1"/>
  <c r="M9858" i="4"/>
  <c r="M9859" i="4" l="1"/>
  <c r="L9860" i="4"/>
  <c r="L9861" i="4" l="1"/>
  <c r="M9860" i="4"/>
  <c r="L9862" i="4" l="1"/>
  <c r="M9861" i="4"/>
  <c r="L9863" i="4" l="1"/>
  <c r="M9862" i="4"/>
  <c r="M9863" i="4" l="1"/>
  <c r="L9864" i="4"/>
  <c r="M9864" i="4" l="1"/>
  <c r="L9865" i="4"/>
  <c r="M9865" i="4" l="1"/>
  <c r="L9866" i="4"/>
  <c r="L9867" i="4" l="1"/>
  <c r="M9866" i="4"/>
  <c r="L9868" i="4" l="1"/>
  <c r="M9867" i="4"/>
  <c r="M9868" i="4" l="1"/>
  <c r="L9869" i="4"/>
  <c r="M9869" i="4" l="1"/>
  <c r="L9870" i="4"/>
  <c r="L9871" i="4" l="1"/>
  <c r="M9870" i="4"/>
  <c r="M9871" i="4" l="1"/>
  <c r="L9872" i="4"/>
  <c r="M9872" i="4" l="1"/>
  <c r="L9873" i="4"/>
  <c r="M9873" i="4" l="1"/>
  <c r="L9874" i="4"/>
  <c r="M9874" i="4" l="1"/>
  <c r="L9875" i="4"/>
  <c r="L9876" i="4" l="1"/>
  <c r="M9875" i="4"/>
  <c r="M9876" i="4" l="1"/>
  <c r="L9877" i="4"/>
  <c r="M9877" i="4" l="1"/>
  <c r="L9878" i="4"/>
  <c r="M9878" i="4" l="1"/>
  <c r="L9879" i="4"/>
  <c r="M9879" i="4" l="1"/>
  <c r="L9880" i="4"/>
  <c r="L9881" i="4" l="1"/>
  <c r="M9880" i="4"/>
  <c r="M9881" i="4" l="1"/>
  <c r="L9882" i="4"/>
  <c r="L9883" i="4" l="1"/>
  <c r="M9882" i="4"/>
  <c r="L9884" i="4" l="1"/>
  <c r="M9883" i="4"/>
  <c r="L9885" i="4" l="1"/>
  <c r="M9884" i="4"/>
  <c r="M9885" i="4" l="1"/>
  <c r="L9886" i="4"/>
  <c r="L9887" i="4" l="1"/>
  <c r="M9886" i="4"/>
  <c r="L9888" i="4" l="1"/>
  <c r="M9887" i="4"/>
  <c r="M9888" i="4" l="1"/>
  <c r="L9889" i="4"/>
  <c r="L9890" i="4" l="1"/>
  <c r="M9889" i="4"/>
  <c r="L9891" i="4" l="1"/>
  <c r="M9890" i="4"/>
  <c r="M9891" i="4" l="1"/>
  <c r="L9892" i="4"/>
  <c r="L9893" i="4" l="1"/>
  <c r="M9892" i="4"/>
  <c r="M9893" i="4" l="1"/>
  <c r="L9894" i="4"/>
  <c r="M9894" i="4" l="1"/>
  <c r="L9895" i="4"/>
  <c r="L9896" i="4" l="1"/>
  <c r="M9895" i="4"/>
  <c r="L9897" i="4" l="1"/>
  <c r="M9896" i="4"/>
  <c r="L9898" i="4" l="1"/>
  <c r="M9897" i="4"/>
  <c r="M9898" i="4" l="1"/>
  <c r="L9899" i="4"/>
  <c r="M9899" i="4" l="1"/>
  <c r="L9900" i="4"/>
  <c r="L9901" i="4" l="1"/>
  <c r="M9900" i="4"/>
  <c r="L9902" i="4" l="1"/>
  <c r="M9901" i="4"/>
  <c r="M9902" i="4" l="1"/>
  <c r="L9903" i="4"/>
  <c r="L9904" i="4" l="1"/>
  <c r="M9903" i="4"/>
  <c r="M9904" i="4" l="1"/>
  <c r="L9905" i="4"/>
  <c r="M9905" i="4" l="1"/>
  <c r="L9906" i="4"/>
  <c r="L9907" i="4" l="1"/>
  <c r="M9906" i="4"/>
  <c r="L9908" i="4" l="1"/>
  <c r="M9907" i="4"/>
  <c r="L9909" i="4" l="1"/>
  <c r="M9908" i="4"/>
  <c r="L9910" i="4" l="1"/>
  <c r="M9909" i="4"/>
  <c r="M9910" i="4" l="1"/>
  <c r="L9911" i="4"/>
  <c r="M9911" i="4" l="1"/>
  <c r="L9912" i="4"/>
  <c r="L9913" i="4" l="1"/>
  <c r="M9912" i="4"/>
  <c r="M9913" i="4" l="1"/>
  <c r="L9914" i="4"/>
  <c r="M9914" i="4" l="1"/>
  <c r="L9915" i="4"/>
  <c r="L9916" i="4" l="1"/>
  <c r="M9915" i="4"/>
  <c r="L9917" i="4" l="1"/>
  <c r="M9916" i="4"/>
  <c r="L9918" i="4" l="1"/>
  <c r="M9917" i="4"/>
  <c r="M9918" i="4" l="1"/>
  <c r="L9919" i="4"/>
  <c r="M9919" i="4" l="1"/>
  <c r="L9920" i="4"/>
  <c r="M9920" i="4" l="1"/>
  <c r="L9921" i="4"/>
  <c r="L9922" i="4" l="1"/>
  <c r="M9921" i="4"/>
  <c r="M9922" i="4" l="1"/>
  <c r="L9923" i="4"/>
  <c r="M9923" i="4" l="1"/>
  <c r="L9924" i="4"/>
  <c r="M9924" i="4" l="1"/>
  <c r="L9925" i="4"/>
  <c r="M9925" i="4" l="1"/>
  <c r="L9926" i="4"/>
  <c r="M9926" i="4" l="1"/>
  <c r="L9927" i="4"/>
  <c r="M9927" i="4" l="1"/>
  <c r="L9928" i="4"/>
  <c r="M9928" i="4" l="1"/>
  <c r="L9929" i="4"/>
  <c r="M9929" i="4" l="1"/>
  <c r="L9930" i="4"/>
  <c r="M9930" i="4" l="1"/>
  <c r="L9931" i="4"/>
  <c r="L9932" i="4" l="1"/>
  <c r="M9931" i="4"/>
  <c r="M9932" i="4" l="1"/>
  <c r="L9933" i="4"/>
  <c r="L9934" i="4" l="1"/>
  <c r="M9933" i="4"/>
  <c r="L9935" i="4" l="1"/>
  <c r="M9934" i="4"/>
  <c r="L9936" i="4" l="1"/>
  <c r="M9935" i="4"/>
  <c r="M9936" i="4" l="1"/>
  <c r="L9937" i="4"/>
  <c r="M9937" i="4" l="1"/>
  <c r="L9938" i="4"/>
  <c r="L9939" i="4" l="1"/>
  <c r="M9938" i="4"/>
  <c r="M9939" i="4" l="1"/>
  <c r="L9940" i="4"/>
  <c r="M9940" i="4" l="1"/>
  <c r="L9941" i="4"/>
  <c r="L9942" i="4" l="1"/>
  <c r="M9941" i="4"/>
  <c r="L9943" i="4" l="1"/>
  <c r="M9942" i="4"/>
  <c r="L9944" i="4" l="1"/>
  <c r="M9943" i="4"/>
  <c r="M9944" i="4" l="1"/>
  <c r="L9945" i="4"/>
  <c r="L9946" i="4" l="1"/>
  <c r="M9945" i="4"/>
  <c r="M9946" i="4" l="1"/>
  <c r="L9947" i="4"/>
  <c r="M9947" i="4" l="1"/>
  <c r="L9948" i="4"/>
  <c r="M9948" i="4" l="1"/>
  <c r="L9949" i="4"/>
  <c r="L9950" i="4" l="1"/>
  <c r="M9949" i="4"/>
  <c r="M9950" i="4" l="1"/>
  <c r="L9951" i="4"/>
  <c r="M9951" i="4" l="1"/>
  <c r="L9952" i="4"/>
  <c r="M9952" i="4" l="1"/>
  <c r="L9953" i="4"/>
  <c r="L9954" i="4" l="1"/>
  <c r="M9953" i="4"/>
  <c r="M9954" i="4" l="1"/>
  <c r="L9955" i="4"/>
  <c r="M9955" i="4" l="1"/>
  <c r="L9956" i="4"/>
  <c r="L9957" i="4" l="1"/>
  <c r="M9956" i="4"/>
  <c r="M9957" i="4" l="1"/>
  <c r="L9958" i="4"/>
  <c r="M9958" i="4" l="1"/>
  <c r="L9959" i="4"/>
  <c r="L9960" i="4" l="1"/>
  <c r="M9959" i="4"/>
  <c r="M9960" i="4" l="1"/>
  <c r="L9961" i="4"/>
  <c r="L9962" i="4" l="1"/>
  <c r="M9961" i="4"/>
  <c r="M9962" i="4" l="1"/>
  <c r="L9963" i="4"/>
  <c r="L9964" i="4" l="1"/>
  <c r="M9963" i="4"/>
  <c r="L9965" i="4" l="1"/>
  <c r="M9964" i="4"/>
  <c r="M9965" i="4" l="1"/>
  <c r="L9966" i="4"/>
  <c r="M9966" i="4" l="1"/>
  <c r="L9967" i="4"/>
  <c r="L9968" i="4" l="1"/>
  <c r="M9967" i="4"/>
  <c r="M9968" i="4" l="1"/>
  <c r="L9969" i="4"/>
  <c r="M9969" i="4" l="1"/>
  <c r="L9970" i="4"/>
  <c r="M9970" i="4" l="1"/>
  <c r="L9971" i="4"/>
  <c r="L9972" i="4" l="1"/>
  <c r="M9971" i="4"/>
  <c r="L9973" i="4" l="1"/>
  <c r="M9972" i="4"/>
  <c r="M9973" i="4" l="1"/>
  <c r="L9974" i="4"/>
  <c r="L9975" i="4" l="1"/>
  <c r="M9974" i="4"/>
  <c r="L9976" i="4" l="1"/>
  <c r="M9975" i="4"/>
  <c r="M9976" i="4" l="1"/>
  <c r="L9977" i="4"/>
  <c r="M9977" i="4" l="1"/>
  <c r="L9978" i="4"/>
  <c r="M9978" i="4" l="1"/>
  <c r="L9979" i="4"/>
  <c r="L9980" i="4" l="1"/>
  <c r="M9979" i="4"/>
  <c r="M9980" i="4" l="1"/>
  <c r="L9981" i="4"/>
  <c r="L9982" i="4" l="1"/>
  <c r="M9981" i="4"/>
  <c r="M9982" i="4" l="1"/>
  <c r="L9983" i="4"/>
  <c r="M9983" i="4" l="1"/>
  <c r="L9984" i="4"/>
  <c r="M9984" i="4" l="1"/>
  <c r="L9985" i="4"/>
  <c r="M9985" i="4" l="1"/>
  <c r="L9986" i="4"/>
  <c r="M9986" i="4" l="1"/>
  <c r="L9987" i="4"/>
  <c r="M9987" i="4" l="1"/>
  <c r="L9988" i="4"/>
  <c r="M9988" i="4" l="1"/>
  <c r="L9989" i="4"/>
  <c r="M9989" i="4" l="1"/>
  <c r="L9990" i="4"/>
  <c r="M9990" i="4" l="1"/>
  <c r="L9991" i="4"/>
  <c r="M9991" i="4" l="1"/>
  <c r="L9992" i="4"/>
  <c r="L9993" i="4" l="1"/>
  <c r="M9992" i="4"/>
  <c r="M9993" i="4" l="1"/>
  <c r="L9994" i="4"/>
  <c r="M9994" i="4" l="1"/>
  <c r="L9995" i="4"/>
  <c r="L9996" i="4" l="1"/>
  <c r="M9995" i="4"/>
  <c r="L9997" i="4" l="1"/>
  <c r="M9996" i="4"/>
  <c r="M9997" i="4" l="1"/>
  <c r="L9998" i="4"/>
  <c r="M9998" i="4" l="1"/>
  <c r="L9999" i="4"/>
  <c r="L10000" i="4" l="1"/>
  <c r="M9999" i="4"/>
  <c r="L10001" i="4" l="1"/>
  <c r="M10000" i="4"/>
  <c r="L10002" i="4" l="1"/>
  <c r="M10001" i="4"/>
  <c r="M10002" i="4" l="1"/>
  <c r="L10003" i="4"/>
  <c r="L10004" i="4" l="1"/>
  <c r="M10003" i="4"/>
  <c r="L10005" i="4" l="1"/>
  <c r="M10004" i="4"/>
  <c r="M10005" i="4" l="1"/>
  <c r="L10006" i="4"/>
  <c r="M10006" i="4" l="1"/>
  <c r="L10007" i="4"/>
  <c r="M10007" i="4" l="1"/>
  <c r="L10008" i="4"/>
  <c r="M10008" i="4" l="1"/>
  <c r="L10009" i="4"/>
  <c r="M10009" i="4" l="1"/>
  <c r="L10010" i="4"/>
  <c r="M10010" i="4" l="1"/>
  <c r="L10011" i="4"/>
  <c r="M10011" i="4" l="1"/>
  <c r="L10012" i="4"/>
  <c r="M10012" i="4" l="1"/>
  <c r="L10013" i="4"/>
  <c r="L10014" i="4" l="1"/>
  <c r="M10013" i="4"/>
  <c r="M10014" i="4" l="1"/>
  <c r="L10015" i="4"/>
  <c r="L10016" i="4" l="1"/>
  <c r="M10015" i="4"/>
  <c r="L10017" i="4" l="1"/>
  <c r="M10016" i="4"/>
  <c r="L10018" i="4" l="1"/>
  <c r="M10017" i="4"/>
  <c r="L10019" i="4" l="1"/>
  <c r="M10018" i="4"/>
  <c r="M10019" i="4" l="1"/>
  <c r="L10020" i="4"/>
  <c r="M10020" i="4" l="1"/>
  <c r="L10021" i="4"/>
  <c r="M10021" i="4" l="1"/>
  <c r="L10022" i="4"/>
  <c r="M10022" i="4" l="1"/>
  <c r="L10023" i="4"/>
  <c r="M10023" i="4" l="1"/>
  <c r="L10024" i="4"/>
  <c r="M10024" i="4" l="1"/>
  <c r="L10025" i="4"/>
  <c r="M10025" i="4" l="1"/>
  <c r="L10026" i="4"/>
  <c r="L10027" i="4" l="1"/>
  <c r="M10026" i="4"/>
  <c r="M10027" i="4" l="1"/>
  <c r="L10028" i="4"/>
  <c r="L10029" i="4" l="1"/>
  <c r="M10028" i="4"/>
  <c r="L10030" i="4" l="1"/>
  <c r="M10029" i="4"/>
  <c r="M10030" i="4" l="1"/>
  <c r="L10031" i="4"/>
  <c r="M10031" i="4" l="1"/>
  <c r="L10032" i="4"/>
  <c r="L10033" i="4" l="1"/>
  <c r="M10032" i="4"/>
  <c r="M10033" i="4" l="1"/>
  <c r="L10034" i="4"/>
  <c r="M10034" i="4" l="1"/>
  <c r="L10035" i="4"/>
  <c r="L10036" i="4" l="1"/>
  <c r="M10035" i="4"/>
  <c r="L10037" i="4" l="1"/>
  <c r="M10036" i="4"/>
  <c r="L10038" i="4" l="1"/>
  <c r="M10037" i="4"/>
  <c r="L10039" i="4" l="1"/>
  <c r="M10038" i="4"/>
  <c r="M10039" i="4" l="1"/>
  <c r="L10040" i="4"/>
  <c r="L10041" i="4" l="1"/>
  <c r="M10040" i="4"/>
  <c r="M10041" i="4" l="1"/>
  <c r="L10042" i="4"/>
  <c r="M10042" i="4" l="1"/>
  <c r="L10043" i="4"/>
  <c r="M10043" i="4" l="1"/>
  <c r="L10044" i="4"/>
  <c r="M10044" i="4" l="1"/>
  <c r="L10045" i="4"/>
  <c r="L10046" i="4" l="1"/>
  <c r="M10045" i="4"/>
  <c r="L10047" i="4" l="1"/>
  <c r="M10046" i="4"/>
  <c r="L10048" i="4" l="1"/>
  <c r="M10047" i="4"/>
  <c r="M10048" i="4" l="1"/>
  <c r="L10049" i="4"/>
  <c r="M10049" i="4" l="1"/>
  <c r="L10050" i="4"/>
  <c r="M10050" i="4" l="1"/>
  <c r="L10051" i="4"/>
  <c r="L10052" i="4" l="1"/>
  <c r="M10051" i="4"/>
  <c r="L10053" i="4" l="1"/>
  <c r="M10052" i="4"/>
  <c r="L10054" i="4" l="1"/>
  <c r="M10053" i="4"/>
  <c r="M10054" i="4" l="1"/>
  <c r="L10055" i="4"/>
  <c r="M10055" i="4" l="1"/>
  <c r="L10056" i="4"/>
  <c r="M10056" i="4" l="1"/>
  <c r="L10057" i="4"/>
  <c r="L10058" i="4" l="1"/>
  <c r="M10057" i="4"/>
  <c r="M10058" i="4" l="1"/>
  <c r="L10059" i="4"/>
  <c r="M10059" i="4" l="1"/>
  <c r="L10060" i="4"/>
  <c r="M10060" i="4" l="1"/>
  <c r="L10061" i="4"/>
  <c r="L10062" i="4" l="1"/>
  <c r="M10061" i="4"/>
  <c r="M10062" i="4" l="1"/>
  <c r="L10063" i="4"/>
  <c r="M10063" i="4" l="1"/>
  <c r="L10064" i="4"/>
  <c r="M10064" i="4" l="1"/>
  <c r="L10065" i="4"/>
  <c r="M10065" i="4" l="1"/>
  <c r="L10066" i="4"/>
  <c r="M10066" i="4" l="1"/>
  <c r="L10067" i="4"/>
  <c r="M10067" i="4" l="1"/>
  <c r="L10068" i="4"/>
  <c r="L10069" i="4" l="1"/>
  <c r="M10068" i="4"/>
  <c r="L10070" i="4" l="1"/>
  <c r="M10069" i="4"/>
  <c r="M10070" i="4" l="1"/>
  <c r="L10071" i="4"/>
  <c r="L10072" i="4" l="1"/>
  <c r="M10071" i="4"/>
  <c r="M10072" i="4" l="1"/>
  <c r="L10073" i="4"/>
  <c r="M10073" i="4" l="1"/>
  <c r="L10074" i="4"/>
  <c r="M10074" i="4" l="1"/>
  <c r="L10075" i="4"/>
  <c r="M10075" i="4" l="1"/>
  <c r="L10076" i="4"/>
  <c r="L10077" i="4" l="1"/>
  <c r="M10076" i="4"/>
  <c r="L10078" i="4" l="1"/>
  <c r="M10077" i="4"/>
  <c r="M10078" i="4" l="1"/>
  <c r="L10079" i="4"/>
  <c r="M10079" i="4" l="1"/>
  <c r="L10080" i="4"/>
  <c r="M10080" i="4" l="1"/>
  <c r="L10081" i="4"/>
  <c r="L10082" i="4" l="1"/>
  <c r="M10081" i="4"/>
  <c r="M10082" i="4" l="1"/>
  <c r="L10083" i="4"/>
  <c r="M10083" i="4" l="1"/>
  <c r="L10084" i="4"/>
  <c r="M10084" i="4" l="1"/>
  <c r="L10085" i="4"/>
  <c r="M10085" i="4" l="1"/>
  <c r="L10086" i="4"/>
  <c r="M10086" i="4" l="1"/>
  <c r="L10087" i="4"/>
  <c r="M10087" i="4" l="1"/>
  <c r="L10088" i="4"/>
  <c r="L10089" i="4" l="1"/>
  <c r="M10088" i="4"/>
  <c r="L10090" i="4" l="1"/>
  <c r="M10089" i="4"/>
  <c r="M10090" i="4" l="1"/>
  <c r="L10091" i="4"/>
  <c r="L10092" i="4" l="1"/>
  <c r="M10091" i="4"/>
  <c r="M10092" i="4" l="1"/>
  <c r="L10093" i="4"/>
  <c r="L10094" i="4" l="1"/>
  <c r="M10093" i="4"/>
  <c r="L10095" i="4" l="1"/>
  <c r="M10094" i="4"/>
  <c r="M10095" i="4" l="1"/>
  <c r="L10096" i="4"/>
  <c r="L10097" i="4" l="1"/>
  <c r="M10096" i="4"/>
  <c r="L10098" i="4" l="1"/>
  <c r="M10097" i="4"/>
  <c r="M10098" i="4" l="1"/>
  <c r="L10099" i="4"/>
  <c r="M10099" i="4" l="1"/>
  <c r="L10100" i="4"/>
  <c r="L10101" i="4" l="1"/>
  <c r="M10100" i="4"/>
  <c r="M10101" i="4" l="1"/>
  <c r="L10102" i="4"/>
  <c r="L10103" i="4" l="1"/>
  <c r="M10102" i="4"/>
  <c r="L10104" i="4" l="1"/>
  <c r="M10103" i="4"/>
  <c r="M10104" i="4" l="1"/>
  <c r="L10105" i="4"/>
  <c r="L10106" i="4" l="1"/>
  <c r="M10105" i="4"/>
  <c r="M10106" i="4" l="1"/>
  <c r="L10107" i="4"/>
  <c r="L10108" i="4" l="1"/>
  <c r="M10107" i="4"/>
  <c r="M10108" i="4" l="1"/>
  <c r="L10109" i="4"/>
  <c r="L10110" i="4" l="1"/>
  <c r="M10109" i="4"/>
  <c r="L10111" i="4" l="1"/>
  <c r="M10110" i="4"/>
  <c r="M10111" i="4" l="1"/>
  <c r="L10112" i="4"/>
  <c r="L10113" i="4" l="1"/>
  <c r="M10112" i="4"/>
  <c r="M10113" i="4" l="1"/>
  <c r="L10114" i="4"/>
  <c r="M10114" i="4" l="1"/>
  <c r="L10115" i="4"/>
  <c r="M10115" i="4" l="1"/>
  <c r="L10116" i="4"/>
  <c r="M10116" i="4" l="1"/>
  <c r="L10117" i="4"/>
  <c r="L10118" i="4" l="1"/>
  <c r="M10117" i="4"/>
  <c r="M10118" i="4" l="1"/>
  <c r="L10119" i="4"/>
  <c r="L10120" i="4" l="1"/>
  <c r="M10119" i="4"/>
  <c r="M10120" i="4" l="1"/>
  <c r="L10121" i="4"/>
  <c r="L10122" i="4" l="1"/>
  <c r="M10121" i="4"/>
  <c r="M10122" i="4" l="1"/>
  <c r="L10123" i="4"/>
  <c r="L10124" i="4" l="1"/>
  <c r="M10123" i="4"/>
  <c r="M10124" i="4" l="1"/>
  <c r="L10125" i="4"/>
  <c r="M10125" i="4" l="1"/>
  <c r="L10126" i="4"/>
  <c r="M10126" i="4" l="1"/>
  <c r="L10127" i="4"/>
  <c r="M10127" i="4" l="1"/>
  <c r="L10128" i="4"/>
  <c r="L10129" i="4" l="1"/>
  <c r="M10128" i="4"/>
  <c r="L10130" i="4" l="1"/>
  <c r="M10129" i="4"/>
  <c r="M10130" i="4" l="1"/>
  <c r="L10131" i="4"/>
  <c r="L10132" i="4" l="1"/>
  <c r="M10131" i="4"/>
  <c r="L10133" i="4" l="1"/>
  <c r="M10132" i="4"/>
  <c r="M10133" i="4" l="1"/>
  <c r="L10134" i="4"/>
  <c r="M10134" i="4" l="1"/>
  <c r="L10135" i="4"/>
  <c r="M10135" i="4" l="1"/>
  <c r="L10136" i="4"/>
  <c r="L10137" i="4" l="1"/>
  <c r="M10136" i="4"/>
  <c r="L10138" i="4" l="1"/>
  <c r="M10137" i="4"/>
  <c r="L10139" i="4" l="1"/>
  <c r="M10138" i="4"/>
  <c r="M10139" i="4" l="1"/>
  <c r="L10140" i="4"/>
  <c r="M10140" i="4" l="1"/>
  <c r="L10141" i="4"/>
  <c r="M10141" i="4" l="1"/>
  <c r="L10142" i="4"/>
  <c r="M10142" i="4" l="1"/>
  <c r="L10143" i="4"/>
  <c r="L10144" i="4" l="1"/>
  <c r="M10143" i="4"/>
  <c r="M10144" i="4" l="1"/>
  <c r="L10145" i="4"/>
  <c r="L10146" i="4" l="1"/>
  <c r="M10145" i="4"/>
  <c r="M10146" i="4" l="1"/>
  <c r="L10147" i="4"/>
  <c r="L10148" i="4" l="1"/>
  <c r="M10147" i="4"/>
  <c r="L10149" i="4" l="1"/>
  <c r="M10148" i="4"/>
  <c r="M10149" i="4" l="1"/>
  <c r="L10150" i="4"/>
  <c r="M10150" i="4" l="1"/>
  <c r="L10151" i="4"/>
  <c r="M10151" i="4" l="1"/>
  <c r="L10152" i="4"/>
  <c r="M10152" i="4" l="1"/>
  <c r="L10153" i="4"/>
  <c r="M10153" i="4" l="1"/>
  <c r="L10154" i="4"/>
  <c r="M10154" i="4" l="1"/>
  <c r="L10155" i="4"/>
  <c r="M10155" i="4" l="1"/>
  <c r="L10156" i="4"/>
  <c r="M10156" i="4" l="1"/>
  <c r="L10157" i="4"/>
  <c r="L10158" i="4" l="1"/>
  <c r="M10157" i="4"/>
  <c r="M10158" i="4" l="1"/>
  <c r="L10159" i="4"/>
  <c r="M10159" i="4" l="1"/>
  <c r="L10160" i="4"/>
  <c r="M10160" i="4" l="1"/>
  <c r="L10161" i="4"/>
  <c r="M10161" i="4" l="1"/>
  <c r="L10162" i="4"/>
  <c r="M10162" i="4" l="1"/>
  <c r="L10163" i="4"/>
  <c r="M10163" i="4" l="1"/>
  <c r="L10164" i="4"/>
  <c r="L10165" i="4" l="1"/>
  <c r="M10164" i="4"/>
  <c r="M10165" i="4" l="1"/>
  <c r="L10166" i="4"/>
  <c r="M10166" i="4" l="1"/>
  <c r="L10167" i="4"/>
  <c r="L10168" i="4" l="1"/>
  <c r="M10167" i="4"/>
  <c r="M10168" i="4" l="1"/>
  <c r="L10169" i="4"/>
  <c r="L10170" i="4" l="1"/>
  <c r="M10169" i="4"/>
  <c r="M10170" i="4" l="1"/>
  <c r="L10171" i="4"/>
  <c r="L10172" i="4" l="1"/>
  <c r="M10171" i="4"/>
  <c r="M10172" i="4" l="1"/>
  <c r="L10173" i="4"/>
  <c r="M10173" i="4" l="1"/>
  <c r="L10174" i="4"/>
  <c r="M10174" i="4" l="1"/>
  <c r="L10175" i="4"/>
  <c r="L10176" i="4" l="1"/>
  <c r="M10175" i="4"/>
  <c r="L10177" i="4" l="1"/>
  <c r="M10176" i="4"/>
  <c r="M10177" i="4" l="1"/>
  <c r="L10178" i="4"/>
  <c r="L10179" i="4" l="1"/>
  <c r="M10178" i="4"/>
  <c r="L10180" i="4" l="1"/>
  <c r="M10179" i="4"/>
  <c r="L10181" i="4" l="1"/>
  <c r="M10180" i="4"/>
  <c r="L10182" i="4" l="1"/>
  <c r="M10181" i="4"/>
  <c r="L10183" i="4" l="1"/>
  <c r="M10182" i="4"/>
  <c r="M10183" i="4" l="1"/>
  <c r="L10184" i="4"/>
  <c r="L10185" i="4" l="1"/>
  <c r="M10184" i="4"/>
  <c r="L10186" i="4" l="1"/>
  <c r="M10185" i="4"/>
  <c r="L10187" i="4" l="1"/>
  <c r="M10186" i="4"/>
  <c r="L10188" i="4" l="1"/>
  <c r="M10187" i="4"/>
  <c r="L10189" i="4" l="1"/>
  <c r="M10188" i="4"/>
  <c r="L10190" i="4" l="1"/>
  <c r="M10189" i="4"/>
  <c r="L10191" i="4" l="1"/>
  <c r="M10190" i="4"/>
  <c r="M10191" i="4" l="1"/>
  <c r="L10192" i="4"/>
  <c r="L10193" i="4" l="1"/>
  <c r="M10192" i="4"/>
  <c r="L10194" i="4" l="1"/>
  <c r="M10193" i="4"/>
  <c r="L10195" i="4" l="1"/>
  <c r="M10194" i="4"/>
  <c r="M10195" i="4" l="1"/>
  <c r="L10196" i="4"/>
  <c r="M10196" i="4" l="1"/>
  <c r="L10197" i="4"/>
  <c r="L10198" i="4" l="1"/>
  <c r="M10197" i="4"/>
  <c r="M10198" i="4" l="1"/>
  <c r="L10199" i="4"/>
  <c r="M10199" i="4" l="1"/>
  <c r="L10200" i="4"/>
  <c r="M10200" i="4" l="1"/>
  <c r="L10201" i="4"/>
  <c r="L10202" i="4" l="1"/>
  <c r="M10201" i="4"/>
  <c r="M10202" i="4" l="1"/>
  <c r="L10203" i="4"/>
  <c r="L10204" i="4" l="1"/>
  <c r="M10203" i="4"/>
  <c r="M10204" i="4" l="1"/>
  <c r="L10205" i="4"/>
  <c r="M10205" i="4" l="1"/>
  <c r="L10206" i="4"/>
  <c r="M10206" i="4" l="1"/>
  <c r="L10207" i="4"/>
  <c r="M10207" i="4" l="1"/>
  <c r="L10208" i="4"/>
  <c r="M10208" i="4" l="1"/>
  <c r="L10209" i="4"/>
  <c r="M10209" i="4" l="1"/>
  <c r="L10210" i="4"/>
  <c r="M10210" i="4" l="1"/>
  <c r="L10211" i="4"/>
  <c r="M10211" i="4" l="1"/>
  <c r="L10212" i="4"/>
  <c r="M10212" i="4" l="1"/>
  <c r="L10213" i="4"/>
  <c r="M10213" i="4" l="1"/>
  <c r="L10214" i="4"/>
  <c r="M10214" i="4" l="1"/>
  <c r="L10215" i="4"/>
  <c r="M10215" i="4" l="1"/>
  <c r="L10216" i="4"/>
  <c r="L10217" i="4" l="1"/>
  <c r="M10216" i="4"/>
  <c r="L10218" i="4" l="1"/>
  <c r="M10217" i="4"/>
  <c r="M10218" i="4" l="1"/>
  <c r="L10219" i="4"/>
  <c r="M10219" i="4" l="1"/>
  <c r="L10220" i="4"/>
  <c r="M10220" i="4" l="1"/>
  <c r="L10221" i="4"/>
  <c r="L10222" i="4" l="1"/>
  <c r="M10221" i="4"/>
  <c r="L10223" i="4" l="1"/>
  <c r="M10222" i="4"/>
  <c r="M10223" i="4" l="1"/>
  <c r="L10224" i="4"/>
  <c r="M10224" i="4" l="1"/>
  <c r="L10225" i="4"/>
  <c r="M10225" i="4" l="1"/>
  <c r="L10226" i="4"/>
  <c r="M10226" i="4" l="1"/>
  <c r="L10227" i="4"/>
  <c r="M10227" i="4" l="1"/>
  <c r="L10228" i="4"/>
  <c r="M10228" i="4" l="1"/>
  <c r="L10229" i="4"/>
  <c r="M10229" i="4" l="1"/>
  <c r="L10230" i="4"/>
  <c r="M10230" i="4" l="1"/>
  <c r="L10231" i="4"/>
  <c r="M10231" i="4" l="1"/>
  <c r="L10232" i="4"/>
  <c r="M10232" i="4" l="1"/>
  <c r="L10233" i="4"/>
  <c r="M10233" i="4" l="1"/>
  <c r="L10234" i="4"/>
  <c r="L10235" i="4" l="1"/>
  <c r="M10234" i="4"/>
  <c r="M10235" i="4" l="1"/>
  <c r="L10236" i="4"/>
  <c r="M10236" i="4" l="1"/>
  <c r="L10237" i="4"/>
  <c r="M10237" i="4" l="1"/>
  <c r="L10238" i="4"/>
  <c r="M10238" i="4" l="1"/>
  <c r="L10239" i="4"/>
  <c r="M10239" i="4" l="1"/>
  <c r="L10240" i="4"/>
  <c r="M10240" i="4" l="1"/>
  <c r="L10241" i="4"/>
  <c r="M10241" i="4" l="1"/>
  <c r="L10242" i="4"/>
  <c r="M10242" i="4" l="1"/>
  <c r="L10243" i="4"/>
  <c r="M10243" i="4" l="1"/>
  <c r="L10244" i="4"/>
  <c r="M10244" i="4" l="1"/>
  <c r="L10245" i="4"/>
  <c r="M10245" i="4" l="1"/>
  <c r="L10246" i="4"/>
  <c r="M10246" i="4" l="1"/>
  <c r="L10247" i="4"/>
  <c r="M10247" i="4" l="1"/>
  <c r="L10248" i="4"/>
  <c r="L10249" i="4" l="1"/>
  <c r="M10248" i="4"/>
  <c r="M10249" i="4" l="1"/>
  <c r="L10250" i="4"/>
  <c r="M10250" i="4" l="1"/>
  <c r="L10251" i="4"/>
  <c r="M10251" i="4" l="1"/>
  <c r="L10252" i="4"/>
  <c r="M10252" i="4" l="1"/>
  <c r="L10253" i="4"/>
  <c r="L10254" i="4" l="1"/>
  <c r="M10253" i="4"/>
  <c r="M10254" i="4" l="1"/>
  <c r="L10255" i="4"/>
  <c r="L10256" i="4" l="1"/>
  <c r="M10255" i="4"/>
  <c r="L10257" i="4" l="1"/>
  <c r="M10256" i="4"/>
  <c r="L10258" i="4" l="1"/>
  <c r="M10257" i="4"/>
  <c r="M10258" i="4" l="1"/>
  <c r="L10259" i="4"/>
  <c r="L10260" i="4" l="1"/>
  <c r="M10259" i="4"/>
  <c r="L10261" i="4" l="1"/>
  <c r="M10260" i="4"/>
  <c r="M10261" i="4" l="1"/>
  <c r="L10262" i="4"/>
  <c r="M10262" i="4" l="1"/>
  <c r="L10263" i="4"/>
  <c r="M10263" i="4" l="1"/>
  <c r="L10264" i="4"/>
  <c r="M10264" i="4" l="1"/>
  <c r="L10265" i="4"/>
  <c r="L10266" i="4" l="1"/>
  <c r="M10265" i="4"/>
  <c r="L10267" i="4" l="1"/>
  <c r="M10266" i="4"/>
  <c r="M10267" i="4" l="1"/>
  <c r="L10268" i="4"/>
  <c r="L10269" i="4" l="1"/>
  <c r="M10268" i="4"/>
  <c r="L10270" i="4" l="1"/>
  <c r="M10269" i="4"/>
  <c r="L10271" i="4" l="1"/>
  <c r="M10270" i="4"/>
  <c r="M10271" i="4" l="1"/>
  <c r="L10272" i="4"/>
  <c r="L10273" i="4" l="1"/>
  <c r="M10272" i="4"/>
  <c r="L10274" i="4" l="1"/>
  <c r="M10273" i="4"/>
  <c r="L10275" i="4" l="1"/>
  <c r="M10274" i="4"/>
  <c r="M10275" i="4" l="1"/>
  <c r="L10276" i="4"/>
  <c r="L10277" i="4" l="1"/>
  <c r="M10276" i="4"/>
  <c r="L10278" i="4" l="1"/>
  <c r="M10277" i="4"/>
  <c r="M10278" i="4" l="1"/>
  <c r="L10279" i="4"/>
  <c r="M10279" i="4" l="1"/>
  <c r="L10280" i="4"/>
  <c r="M10280" i="4" l="1"/>
  <c r="L10281" i="4"/>
  <c r="L10282" i="4" l="1"/>
  <c r="M10281" i="4"/>
  <c r="M10282" i="4" l="1"/>
  <c r="L10283" i="4"/>
  <c r="M10283" i="4" l="1"/>
  <c r="L10284" i="4"/>
  <c r="M10284" i="4" l="1"/>
  <c r="L10285" i="4"/>
  <c r="M10285" i="4" l="1"/>
  <c r="L10286" i="4"/>
  <c r="M10286" i="4" l="1"/>
  <c r="L10287" i="4"/>
  <c r="M10287" i="4" l="1"/>
  <c r="L10288" i="4"/>
  <c r="L10289" i="4" l="1"/>
  <c r="M10288" i="4"/>
  <c r="L10290" i="4" l="1"/>
  <c r="M10289" i="4"/>
  <c r="L10291" i="4" l="1"/>
  <c r="M10290" i="4"/>
  <c r="L10292" i="4" l="1"/>
  <c r="M10291" i="4"/>
  <c r="L10293" i="4" l="1"/>
  <c r="M10292" i="4"/>
  <c r="M10293" i="4" l="1"/>
  <c r="L10294" i="4"/>
  <c r="M10294" i="4" l="1"/>
  <c r="L10295" i="4"/>
  <c r="L10296" i="4" l="1"/>
  <c r="M10295" i="4"/>
  <c r="L10297" i="4" l="1"/>
  <c r="M10296" i="4"/>
  <c r="L10298" i="4" l="1"/>
  <c r="M10297" i="4"/>
  <c r="M10298" i="4" l="1"/>
  <c r="L10299" i="4"/>
  <c r="L10300" i="4" l="1"/>
  <c r="M10299" i="4"/>
  <c r="L10301" i="4" l="1"/>
  <c r="M10300" i="4"/>
  <c r="M10301" i="4" l="1"/>
  <c r="L10302" i="4"/>
  <c r="M10302" i="4" l="1"/>
  <c r="L10303" i="4"/>
  <c r="L10304" i="4" l="1"/>
  <c r="M10303" i="4"/>
  <c r="M10304" i="4" l="1"/>
  <c r="L10305" i="4"/>
  <c r="M10305" i="4" l="1"/>
  <c r="L10306" i="4"/>
  <c r="L10307" i="4" l="1"/>
  <c r="M10306" i="4"/>
  <c r="M10307" i="4" l="1"/>
  <c r="L10308" i="4"/>
  <c r="L10309" i="4" l="1"/>
  <c r="M10308" i="4"/>
  <c r="M10309" i="4" l="1"/>
  <c r="L10310" i="4"/>
  <c r="L10311" i="4" l="1"/>
  <c r="M10310" i="4"/>
  <c r="L10312" i="4" l="1"/>
  <c r="M10311" i="4"/>
  <c r="M10312" i="4" l="1"/>
  <c r="L10313" i="4"/>
  <c r="M10313" i="4" l="1"/>
  <c r="L10314" i="4"/>
  <c r="M10314" i="4" l="1"/>
  <c r="L10315" i="4"/>
  <c r="M10315" i="4" l="1"/>
  <c r="L10316" i="4"/>
  <c r="M10316" i="4" l="1"/>
  <c r="L10317" i="4"/>
  <c r="M10317" i="4" l="1"/>
  <c r="L10318" i="4"/>
  <c r="M10318" i="4" l="1"/>
  <c r="L10319" i="4"/>
  <c r="M10319" i="4" l="1"/>
  <c r="L10320" i="4"/>
  <c r="M10320" i="4" l="1"/>
  <c r="L10321" i="4"/>
  <c r="M10321" i="4" l="1"/>
  <c r="L10322" i="4"/>
  <c r="L10323" i="4" l="1"/>
  <c r="M10322" i="4"/>
  <c r="M10323" i="4" l="1"/>
  <c r="L10324" i="4"/>
  <c r="M10324" i="4" l="1"/>
  <c r="L10325" i="4"/>
  <c r="M10325" i="4" l="1"/>
  <c r="L10326" i="4"/>
  <c r="M10326" i="4" l="1"/>
  <c r="L10327" i="4"/>
  <c r="M10327" i="4" l="1"/>
  <c r="L10328" i="4"/>
  <c r="M10328" i="4" l="1"/>
  <c r="L10329" i="4"/>
  <c r="M10329" i="4" l="1"/>
  <c r="L10330" i="4"/>
  <c r="L10331" i="4" l="1"/>
  <c r="M10330" i="4"/>
  <c r="L10332" i="4" l="1"/>
  <c r="M10331" i="4"/>
  <c r="L10333" i="4" l="1"/>
  <c r="M10332" i="4"/>
  <c r="L10334" i="4" l="1"/>
  <c r="M10333" i="4"/>
  <c r="L10335" i="4" l="1"/>
  <c r="M10334" i="4"/>
  <c r="M10335" i="4" l="1"/>
  <c r="L10336" i="4"/>
  <c r="M10336" i="4" l="1"/>
  <c r="L10337" i="4"/>
  <c r="L10338" i="4" l="1"/>
  <c r="M10337" i="4"/>
  <c r="L10339" i="4" l="1"/>
  <c r="M10338" i="4"/>
  <c r="M10339" i="4" l="1"/>
  <c r="L10340" i="4"/>
  <c r="M10340" i="4" l="1"/>
  <c r="L10341" i="4"/>
  <c r="M10341" i="4" l="1"/>
  <c r="L10342" i="4"/>
  <c r="M10342" i="4" l="1"/>
  <c r="L10343" i="4"/>
  <c r="L10344" i="4" l="1"/>
  <c r="M10343" i="4"/>
  <c r="M10344" i="4" l="1"/>
  <c r="L10345" i="4"/>
  <c r="M10345" i="4" l="1"/>
  <c r="L10346" i="4"/>
  <c r="M10346" i="4" l="1"/>
  <c r="L10347" i="4"/>
  <c r="M10347" i="4" l="1"/>
  <c r="L10348" i="4"/>
  <c r="M10348" i="4" l="1"/>
  <c r="L10349" i="4"/>
  <c r="M10349" i="4" l="1"/>
  <c r="L10350" i="4"/>
  <c r="M10350" i="4" l="1"/>
  <c r="L10351" i="4"/>
  <c r="L10352" i="4" l="1"/>
  <c r="M10351" i="4"/>
  <c r="M10352" i="4" l="1"/>
  <c r="L10353" i="4"/>
  <c r="M10353" i="4" l="1"/>
  <c r="L10354" i="4"/>
  <c r="M10354" i="4" l="1"/>
  <c r="L10355" i="4"/>
  <c r="M10355" i="4" l="1"/>
  <c r="L10356" i="4"/>
  <c r="M10356" i="4" l="1"/>
  <c r="L10357" i="4"/>
  <c r="L10358" i="4" l="1"/>
  <c r="M10357" i="4"/>
  <c r="M10358" i="4" l="1"/>
  <c r="L10359" i="4"/>
  <c r="M10359" i="4" l="1"/>
  <c r="L10360" i="4"/>
  <c r="M10360" i="4" l="1"/>
  <c r="L10361" i="4"/>
  <c r="M10361" i="4" l="1"/>
  <c r="L10362" i="4"/>
  <c r="L10363" i="4" l="1"/>
  <c r="M10362" i="4"/>
  <c r="L10364" i="4" l="1"/>
  <c r="M10363" i="4"/>
  <c r="M10364" i="4" l="1"/>
  <c r="L10365" i="4"/>
  <c r="L10366" i="4" l="1"/>
  <c r="M10365" i="4"/>
  <c r="M10366" i="4" l="1"/>
  <c r="L10367" i="4"/>
  <c r="L10368" i="4" l="1"/>
  <c r="M10367" i="4"/>
  <c r="M10368" i="4" l="1"/>
  <c r="L10369" i="4"/>
  <c r="L10370" i="4" l="1"/>
  <c r="M10369" i="4"/>
  <c r="M10370" i="4" l="1"/>
  <c r="L10371" i="4"/>
  <c r="M10371" i="4" l="1"/>
  <c r="L10372" i="4"/>
  <c r="M10372" i="4" l="1"/>
  <c r="L10373" i="4"/>
  <c r="M10373" i="4" l="1"/>
  <c r="L10374" i="4"/>
  <c r="M10374" i="4" l="1"/>
  <c r="L10375" i="4"/>
  <c r="M10375" i="4" l="1"/>
  <c r="L10376" i="4"/>
  <c r="M10376" i="4" l="1"/>
  <c r="L10377" i="4"/>
  <c r="M10377" i="4" l="1"/>
  <c r="L10378" i="4"/>
  <c r="M10378" i="4" l="1"/>
  <c r="L10379" i="4"/>
  <c r="M10379" i="4" l="1"/>
  <c r="L10380" i="4"/>
  <c r="L10381" i="4" l="1"/>
  <c r="M10380" i="4"/>
  <c r="L10382" i="4" l="1"/>
  <c r="M10381" i="4"/>
  <c r="M10382" i="4" l="1"/>
  <c r="L10383" i="4"/>
  <c r="M10383" i="4" l="1"/>
  <c r="L10384" i="4"/>
  <c r="L10385" i="4" l="1"/>
  <c r="M10384" i="4"/>
  <c r="M10385" i="4" l="1"/>
  <c r="L10386" i="4"/>
  <c r="M10386" i="4" l="1"/>
  <c r="L10387" i="4"/>
  <c r="L10388" i="4" l="1"/>
  <c r="M10387" i="4"/>
  <c r="M10388" i="4" l="1"/>
  <c r="L10389" i="4"/>
  <c r="M10389" i="4" l="1"/>
  <c r="L10390" i="4"/>
  <c r="M10390" i="4" l="1"/>
  <c r="L10391" i="4"/>
  <c r="L10392" i="4" l="1"/>
  <c r="M10391" i="4"/>
  <c r="M10392" i="4" l="1"/>
  <c r="L10393" i="4"/>
  <c r="M10393" i="4" l="1"/>
  <c r="L10394" i="4"/>
  <c r="M10394" i="4" l="1"/>
  <c r="L10395" i="4"/>
  <c r="M10395" i="4" l="1"/>
  <c r="L10396" i="4"/>
  <c r="M10396" i="4" l="1"/>
  <c r="L10397" i="4"/>
  <c r="L10398" i="4" l="1"/>
  <c r="M10397" i="4"/>
  <c r="L10399" i="4" l="1"/>
  <c r="M10398" i="4"/>
  <c r="M10399" i="4" l="1"/>
  <c r="L10400" i="4"/>
  <c r="L10401" i="4" l="1"/>
  <c r="M10400" i="4"/>
  <c r="L10402" i="4" l="1"/>
  <c r="M10401" i="4"/>
  <c r="L10403" i="4" l="1"/>
  <c r="M10402" i="4"/>
  <c r="M10403" i="4" l="1"/>
  <c r="L10404" i="4"/>
  <c r="M10404" i="4" l="1"/>
  <c r="L10405" i="4"/>
  <c r="M10405" i="4" l="1"/>
  <c r="L10406" i="4"/>
  <c r="L10407" i="4" l="1"/>
  <c r="M10406" i="4"/>
  <c r="M10407" i="4" l="1"/>
  <c r="L10408" i="4"/>
  <c r="M10408" i="4" l="1"/>
  <c r="L10409" i="4"/>
  <c r="L10410" i="4" l="1"/>
  <c r="M10409" i="4"/>
  <c r="L10411" i="4" l="1"/>
  <c r="M10410" i="4"/>
  <c r="M10411" i="4" l="1"/>
  <c r="L10412" i="4"/>
  <c r="M10412" i="4" l="1"/>
  <c r="L10413" i="4"/>
  <c r="M10413" i="4" l="1"/>
  <c r="L10414" i="4"/>
  <c r="L10415" i="4" l="1"/>
  <c r="M10414" i="4"/>
  <c r="M10415" i="4" l="1"/>
  <c r="L10416" i="4"/>
  <c r="M10416" i="4" l="1"/>
  <c r="L10417" i="4"/>
  <c r="L10418" i="4" l="1"/>
  <c r="M10417" i="4"/>
  <c r="M10418" i="4" l="1"/>
  <c r="L10419" i="4"/>
  <c r="M10419" i="4" l="1"/>
  <c r="L10420" i="4"/>
  <c r="M10420" i="4" l="1"/>
  <c r="L10421" i="4"/>
  <c r="M10421" i="4" l="1"/>
  <c r="L10422" i="4"/>
  <c r="M10422" i="4" l="1"/>
  <c r="L10423" i="4"/>
  <c r="M10423" i="4" l="1"/>
  <c r="L10424" i="4"/>
  <c r="M10424" i="4" l="1"/>
  <c r="L10425" i="4"/>
  <c r="L10426" i="4" l="1"/>
  <c r="M10425" i="4"/>
  <c r="M10426" i="4" l="1"/>
  <c r="L10427" i="4"/>
  <c r="L10428" i="4" l="1"/>
  <c r="M10427" i="4"/>
  <c r="L10429" i="4" l="1"/>
  <c r="M10428" i="4"/>
  <c r="M10429" i="4" l="1"/>
  <c r="L10430" i="4"/>
  <c r="M10430" i="4" l="1"/>
  <c r="L10431" i="4"/>
  <c r="M10431" i="4" l="1"/>
  <c r="L10432" i="4"/>
  <c r="M10432" i="4" l="1"/>
  <c r="L10433" i="4"/>
  <c r="M10433" i="4" l="1"/>
  <c r="L10434" i="4"/>
  <c r="M10434" i="4" l="1"/>
  <c r="L10435" i="4"/>
  <c r="M10435" i="4" l="1"/>
  <c r="L10436" i="4"/>
  <c r="M10436" i="4" l="1"/>
  <c r="L10437" i="4"/>
  <c r="L10438" i="4" l="1"/>
  <c r="M10437" i="4"/>
  <c r="M10438" i="4" l="1"/>
  <c r="L10439" i="4"/>
  <c r="M10439" i="4" l="1"/>
  <c r="L10440" i="4"/>
  <c r="L10441" i="4" l="1"/>
  <c r="M10440" i="4"/>
  <c r="L10442" i="4" l="1"/>
  <c r="M10441" i="4"/>
  <c r="L10443" i="4" l="1"/>
  <c r="M10442" i="4"/>
  <c r="M10443" i="4" l="1"/>
  <c r="L10444" i="4"/>
  <c r="M10444" i="4" l="1"/>
  <c r="L10445" i="4"/>
  <c r="L10446" i="4" l="1"/>
  <c r="M10445" i="4"/>
  <c r="M10446" i="4" l="1"/>
  <c r="L10447" i="4"/>
  <c r="M10447" i="4" l="1"/>
  <c r="L10448" i="4"/>
  <c r="M10448" i="4" l="1"/>
  <c r="L10449" i="4"/>
  <c r="M10449" i="4" l="1"/>
  <c r="L10450" i="4"/>
  <c r="M10450" i="4" l="1"/>
  <c r="L10451" i="4"/>
  <c r="M10451" i="4" l="1"/>
  <c r="L10452" i="4"/>
  <c r="L10453" i="4" l="1"/>
  <c r="M10452" i="4"/>
  <c r="M10453" i="4" l="1"/>
  <c r="L10454" i="4"/>
  <c r="M10454" i="4" l="1"/>
  <c r="L10455" i="4"/>
  <c r="M10455" i="4" l="1"/>
  <c r="L10456" i="4"/>
  <c r="L10457" i="4" l="1"/>
  <c r="M10456" i="4"/>
  <c r="L10458" i="4" l="1"/>
  <c r="M10457" i="4"/>
  <c r="L10459" i="4" l="1"/>
  <c r="M10458" i="4"/>
  <c r="L10460" i="4" l="1"/>
  <c r="M10459" i="4"/>
  <c r="L10461" i="4" l="1"/>
  <c r="M10460" i="4"/>
  <c r="M10461" i="4" l="1"/>
  <c r="L10462" i="4"/>
  <c r="M10462" i="4" l="1"/>
  <c r="L10463" i="4"/>
  <c r="L10464" i="4" l="1"/>
  <c r="M10463" i="4"/>
  <c r="L10465" i="4" l="1"/>
  <c r="M10464" i="4"/>
  <c r="L10466" i="4" l="1"/>
  <c r="M10465" i="4"/>
  <c r="L10467" i="4" l="1"/>
  <c r="M10466" i="4"/>
  <c r="L10468" i="4" l="1"/>
  <c r="M10467" i="4"/>
  <c r="M10468" i="4" l="1"/>
  <c r="L10469" i="4"/>
  <c r="M10469" i="4" l="1"/>
  <c r="L10470" i="4"/>
  <c r="M10470" i="4" l="1"/>
  <c r="L10471" i="4"/>
  <c r="M10471" i="4" l="1"/>
  <c r="L10472" i="4"/>
  <c r="M10472" i="4" l="1"/>
  <c r="L10473" i="4"/>
  <c r="L10474" i="4" l="1"/>
  <c r="M10473" i="4"/>
  <c r="L10475" i="4" l="1"/>
  <c r="M10474" i="4"/>
  <c r="L10476" i="4" l="1"/>
  <c r="M10475" i="4"/>
  <c r="M10476" i="4" l="1"/>
  <c r="L10477" i="4"/>
  <c r="M10477" i="4" l="1"/>
  <c r="L10478" i="4"/>
  <c r="M10478" i="4" l="1"/>
  <c r="L10479" i="4"/>
  <c r="M10479" i="4" l="1"/>
  <c r="L10480" i="4"/>
  <c r="M10480" i="4" l="1"/>
  <c r="L10481" i="4"/>
  <c r="M10481" i="4" l="1"/>
  <c r="L10482" i="4"/>
  <c r="L10483" i="4" l="1"/>
  <c r="M10482" i="4"/>
  <c r="M10483" i="4" l="1"/>
  <c r="L10484" i="4"/>
  <c r="M10484" i="4" l="1"/>
  <c r="L10485" i="4"/>
  <c r="L10486" i="4" l="1"/>
  <c r="M10485" i="4"/>
  <c r="M10486" i="4" l="1"/>
  <c r="L10487" i="4"/>
  <c r="M10487" i="4" l="1"/>
  <c r="L10488" i="4"/>
  <c r="M10488" i="4" l="1"/>
  <c r="L10489" i="4"/>
  <c r="M10489" i="4" l="1"/>
  <c r="L10490" i="4"/>
  <c r="L10491" i="4" l="1"/>
  <c r="M10490" i="4"/>
  <c r="L10492" i="4" l="1"/>
  <c r="M10491" i="4"/>
  <c r="M10492" i="4" l="1"/>
  <c r="L10493" i="4"/>
  <c r="L10494" i="4" l="1"/>
  <c r="M10493" i="4"/>
  <c r="M10494" i="4" l="1"/>
  <c r="L10495" i="4"/>
  <c r="M10495" i="4" l="1"/>
  <c r="L10496" i="4"/>
  <c r="M10496" i="4" l="1"/>
  <c r="L10497" i="4"/>
  <c r="L10498" i="4" l="1"/>
  <c r="M10497" i="4"/>
  <c r="M10498" i="4" l="1"/>
  <c r="L10499" i="4"/>
  <c r="L10500" i="4" l="1"/>
  <c r="M10499" i="4"/>
  <c r="M10500" i="4" l="1"/>
  <c r="L10501" i="4"/>
  <c r="L10502" i="4" l="1"/>
  <c r="M10501" i="4"/>
  <c r="L10503" i="4" l="1"/>
  <c r="M10502" i="4"/>
  <c r="L10504" i="4" l="1"/>
  <c r="M10503" i="4"/>
  <c r="M10504" i="4" l="1"/>
  <c r="L10505" i="4"/>
  <c r="L10506" i="4" l="1"/>
  <c r="M10505" i="4"/>
  <c r="L10507" i="4" l="1"/>
  <c r="M10506" i="4"/>
  <c r="M10507" i="4" l="1"/>
  <c r="L10508" i="4"/>
  <c r="M10508" i="4" l="1"/>
  <c r="L10509" i="4"/>
  <c r="L10510" i="4" l="1"/>
  <c r="M10509" i="4"/>
  <c r="M10510" i="4" l="1"/>
  <c r="L10511" i="4"/>
  <c r="M10511" i="4" l="1"/>
  <c r="L10512" i="4"/>
  <c r="L10513" i="4" l="1"/>
  <c r="M10512" i="4"/>
  <c r="L10514" i="4" l="1"/>
  <c r="M10513" i="4"/>
  <c r="L10515" i="4" l="1"/>
  <c r="M10514" i="4"/>
  <c r="L10516" i="4" l="1"/>
  <c r="M10515" i="4"/>
  <c r="M10516" i="4" l="1"/>
  <c r="L10517" i="4"/>
  <c r="L10518" i="4" l="1"/>
  <c r="M10517" i="4"/>
  <c r="L10519" i="4" l="1"/>
  <c r="M10518" i="4"/>
  <c r="M10519" i="4" l="1"/>
  <c r="L10520" i="4"/>
  <c r="L10521" i="4" l="1"/>
  <c r="M10520" i="4"/>
  <c r="L10522" i="4" l="1"/>
  <c r="M10521" i="4"/>
  <c r="L10523" i="4" l="1"/>
  <c r="M10522" i="4"/>
  <c r="L10524" i="4" l="1"/>
  <c r="M10523" i="4"/>
  <c r="M10524" i="4" l="1"/>
  <c r="L10525" i="4"/>
  <c r="M10525" i="4" l="1"/>
  <c r="L10526" i="4"/>
  <c r="M10526" i="4" l="1"/>
  <c r="L10527" i="4"/>
  <c r="M10527" i="4" l="1"/>
  <c r="L10528" i="4"/>
  <c r="M10528" i="4" l="1"/>
  <c r="L10529" i="4"/>
  <c r="L10530" i="4" l="1"/>
  <c r="M10529" i="4"/>
  <c r="L10531" i="4" l="1"/>
  <c r="M10530" i="4"/>
  <c r="M10531" i="4" l="1"/>
  <c r="L10532" i="4"/>
  <c r="L10533" i="4" l="1"/>
  <c r="M10532" i="4"/>
  <c r="M10533" i="4" l="1"/>
  <c r="L10534" i="4"/>
  <c r="L10535" i="4" l="1"/>
  <c r="M10534" i="4"/>
  <c r="M10535" i="4" l="1"/>
  <c r="L10536" i="4"/>
  <c r="L10537" i="4" l="1"/>
  <c r="M10536" i="4"/>
  <c r="L10538" i="4" l="1"/>
  <c r="M10537" i="4"/>
  <c r="M10538" i="4" l="1"/>
  <c r="L10539" i="4"/>
  <c r="L10540" i="4" l="1"/>
  <c r="M10539" i="4"/>
  <c r="M10540" i="4" l="1"/>
  <c r="L10541" i="4"/>
  <c r="M10541" i="4" l="1"/>
  <c r="L10542" i="4"/>
  <c r="M10542" i="4" l="1"/>
  <c r="L10543" i="4"/>
  <c r="L10544" i="4" l="1"/>
  <c r="M10543" i="4"/>
  <c r="L10545" i="4" l="1"/>
  <c r="M10544" i="4"/>
  <c r="M10545" i="4" l="1"/>
  <c r="L10546" i="4"/>
  <c r="M10546" i="4" l="1"/>
  <c r="L10547" i="4"/>
  <c r="M10547" i="4" l="1"/>
  <c r="L10548" i="4"/>
  <c r="L10549" i="4" l="1"/>
  <c r="M10548" i="4"/>
  <c r="M10549" i="4" l="1"/>
  <c r="L10550" i="4"/>
  <c r="M10550" i="4" l="1"/>
  <c r="L10551" i="4"/>
  <c r="M10551" i="4" l="1"/>
  <c r="L10552" i="4"/>
  <c r="M10552" i="4" l="1"/>
  <c r="L10553" i="4"/>
  <c r="L10554" i="4" l="1"/>
  <c r="M10553" i="4"/>
  <c r="M10554" i="4" l="1"/>
  <c r="L10555" i="4"/>
  <c r="L10556" i="4" l="1"/>
  <c r="M10555" i="4"/>
  <c r="M10556" i="4" l="1"/>
  <c r="L10557" i="4"/>
  <c r="M10557" i="4" l="1"/>
  <c r="L10558" i="4"/>
  <c r="M10558" i="4" l="1"/>
  <c r="L10559" i="4"/>
  <c r="M10559" i="4" l="1"/>
  <c r="L10560" i="4"/>
  <c r="M10560" i="4" l="1"/>
  <c r="L10561" i="4"/>
  <c r="M10561" i="4" l="1"/>
  <c r="L10562" i="4"/>
  <c r="M10562" i="4" l="1"/>
  <c r="L10563" i="4"/>
  <c r="M10563" i="4" l="1"/>
  <c r="L10564" i="4"/>
  <c r="L10565" i="4" l="1"/>
  <c r="M10564" i="4"/>
  <c r="M10565" i="4" l="1"/>
  <c r="L10566" i="4"/>
  <c r="M10566" i="4" l="1"/>
  <c r="L10567" i="4"/>
  <c r="M10567" i="4" l="1"/>
  <c r="L10568" i="4"/>
  <c r="M10568" i="4" l="1"/>
  <c r="L10569" i="4"/>
  <c r="L10570" i="4" l="1"/>
  <c r="M10569" i="4"/>
  <c r="L10571" i="4" l="1"/>
  <c r="M10570" i="4"/>
  <c r="L10572" i="4" l="1"/>
  <c r="M10571" i="4"/>
  <c r="L10573" i="4" l="1"/>
  <c r="M10572" i="4"/>
  <c r="L10574" i="4" l="1"/>
  <c r="M10573" i="4"/>
  <c r="M10574" i="4" l="1"/>
  <c r="L10575" i="4"/>
  <c r="M10575" i="4" l="1"/>
  <c r="L10576" i="4"/>
  <c r="L10577" i="4" l="1"/>
  <c r="M10576" i="4"/>
  <c r="L10578" i="4" l="1"/>
  <c r="M10577" i="4"/>
  <c r="L10579" i="4" l="1"/>
  <c r="M10578" i="4"/>
  <c r="M10579" i="4" l="1"/>
  <c r="L10580" i="4"/>
  <c r="L10581" i="4" l="1"/>
  <c r="M10580" i="4"/>
  <c r="L10582" i="4" l="1"/>
  <c r="M10581" i="4"/>
  <c r="L10583" i="4" l="1"/>
  <c r="M10582" i="4"/>
  <c r="L10584" i="4" l="1"/>
  <c r="M10583" i="4"/>
  <c r="L10585" i="4" l="1"/>
  <c r="M10584" i="4"/>
  <c r="M10585" i="4" l="1"/>
  <c r="L10586" i="4"/>
  <c r="M10586" i="4" l="1"/>
  <c r="L10587" i="4"/>
  <c r="L10588" i="4" l="1"/>
  <c r="M10587" i="4"/>
  <c r="L10589" i="4" l="1"/>
  <c r="M10588" i="4"/>
  <c r="M10589" i="4" l="1"/>
  <c r="L10590" i="4"/>
  <c r="L10591" i="4" l="1"/>
  <c r="M10590" i="4"/>
  <c r="M10591" i="4" l="1"/>
  <c r="L10592" i="4"/>
  <c r="L10593" i="4" l="1"/>
  <c r="M10592" i="4"/>
  <c r="M10593" i="4" l="1"/>
  <c r="L10594" i="4"/>
  <c r="M10594" i="4" l="1"/>
  <c r="L10595" i="4"/>
  <c r="M10595" i="4" l="1"/>
  <c r="L10596" i="4"/>
  <c r="M10596" i="4" l="1"/>
  <c r="L10597" i="4"/>
  <c r="M10597" i="4" l="1"/>
  <c r="L10598" i="4"/>
  <c r="M10598" i="4" l="1"/>
  <c r="L10599" i="4"/>
  <c r="M10599" i="4" l="1"/>
  <c r="L10600" i="4"/>
  <c r="M10600" i="4" l="1"/>
  <c r="L10601" i="4"/>
  <c r="M10601" i="4" l="1"/>
  <c r="L10602" i="4"/>
  <c r="L10603" i="4" l="1"/>
  <c r="M10602" i="4"/>
  <c r="L10604" i="4" l="1"/>
  <c r="M10603" i="4"/>
  <c r="M10604" i="4" l="1"/>
  <c r="L10605" i="4"/>
  <c r="M10605" i="4" l="1"/>
  <c r="L10606" i="4"/>
  <c r="M10606" i="4" l="1"/>
  <c r="L10607" i="4"/>
  <c r="M10607" i="4" l="1"/>
  <c r="L10608" i="4"/>
  <c r="M10608" i="4" l="1"/>
  <c r="L10609" i="4"/>
  <c r="L10610" i="4" l="1"/>
  <c r="M10609" i="4"/>
  <c r="M10610" i="4" l="1"/>
  <c r="L10611" i="4"/>
  <c r="M10611" i="4" l="1"/>
  <c r="L10612" i="4"/>
  <c r="M10612" i="4" l="1"/>
  <c r="L10613" i="4"/>
  <c r="L10614" i="4" l="1"/>
  <c r="M10613" i="4"/>
  <c r="L10615" i="4" l="1"/>
  <c r="M10614" i="4"/>
  <c r="M10615" i="4" l="1"/>
  <c r="L10616" i="4"/>
  <c r="L10617" i="4" l="1"/>
  <c r="M10616" i="4"/>
  <c r="M10617" i="4" l="1"/>
  <c r="L10618" i="4"/>
  <c r="L10619" i="4" l="1"/>
  <c r="M10618" i="4"/>
  <c r="L10620" i="4" l="1"/>
  <c r="M10619" i="4"/>
  <c r="M10620" i="4" l="1"/>
  <c r="L10621" i="4"/>
  <c r="M10621" i="4" l="1"/>
  <c r="L10622" i="4"/>
  <c r="M10622" i="4" l="1"/>
  <c r="L10623" i="4"/>
  <c r="M10623" i="4" l="1"/>
  <c r="L10624" i="4"/>
  <c r="L10625" i="4" l="1"/>
  <c r="M10624" i="4"/>
  <c r="M10625" i="4" l="1"/>
  <c r="L10626" i="4"/>
  <c r="M10626" i="4" l="1"/>
  <c r="L10627" i="4"/>
  <c r="M10627" i="4" l="1"/>
  <c r="L10628" i="4"/>
  <c r="M10628" i="4" l="1"/>
  <c r="L10629" i="4"/>
  <c r="M10629" i="4" l="1"/>
  <c r="L10630" i="4"/>
  <c r="M10630" i="4" l="1"/>
  <c r="L10631" i="4"/>
  <c r="M10631" i="4" l="1"/>
  <c r="L10632" i="4"/>
  <c r="M10632" i="4" l="1"/>
  <c r="L10633" i="4"/>
  <c r="L10634" i="4" l="1"/>
  <c r="M10633" i="4"/>
  <c r="M10634" i="4" l="1"/>
  <c r="L10635" i="4"/>
  <c r="L10636" i="4" l="1"/>
  <c r="M10635" i="4"/>
  <c r="L10637" i="4" l="1"/>
  <c r="M10636" i="4"/>
  <c r="M10637" i="4" l="1"/>
  <c r="L10638" i="4"/>
  <c r="L10639" i="4" l="1"/>
  <c r="M10638" i="4"/>
  <c r="M10639" i="4" l="1"/>
  <c r="L10640" i="4"/>
  <c r="M10640" i="4" l="1"/>
  <c r="L10641" i="4"/>
  <c r="M10641" i="4" l="1"/>
  <c r="L10642" i="4"/>
  <c r="M10642" i="4" l="1"/>
  <c r="L10643" i="4"/>
  <c r="L10644" i="4" l="1"/>
  <c r="M10643" i="4"/>
  <c r="M10644" i="4" l="1"/>
  <c r="L10645" i="4"/>
  <c r="M10645" i="4" l="1"/>
  <c r="L10646" i="4"/>
  <c r="L10647" i="4" l="1"/>
  <c r="M10646" i="4"/>
  <c r="M10647" i="4" l="1"/>
  <c r="L10648" i="4"/>
  <c r="M10648" i="4" l="1"/>
  <c r="L10649" i="4"/>
  <c r="M10649" i="4" l="1"/>
  <c r="L10650" i="4"/>
  <c r="M10650" i="4" l="1"/>
  <c r="L10651" i="4"/>
  <c r="L10652" i="4" l="1"/>
  <c r="M10651" i="4"/>
  <c r="L10653" i="4" l="1"/>
  <c r="M10652" i="4"/>
  <c r="L10654" i="4" l="1"/>
  <c r="M10653" i="4"/>
  <c r="L10655" i="4" l="1"/>
  <c r="M10654" i="4"/>
  <c r="L10656" i="4" l="1"/>
  <c r="M10655" i="4"/>
  <c r="M10656" i="4" l="1"/>
  <c r="L10657" i="4"/>
  <c r="L10658" i="4" l="1"/>
  <c r="M10657" i="4"/>
  <c r="M10658" i="4" l="1"/>
  <c r="L10659" i="4"/>
  <c r="M10659" i="4" l="1"/>
  <c r="L10660" i="4"/>
  <c r="M10660" i="4" l="1"/>
  <c r="L10661" i="4"/>
  <c r="L10662" i="4" l="1"/>
  <c r="M10661" i="4"/>
  <c r="M10662" i="4" l="1"/>
  <c r="L10663" i="4"/>
  <c r="M10663" i="4" l="1"/>
  <c r="L10664" i="4"/>
  <c r="M10664" i="4" l="1"/>
  <c r="L10665" i="4"/>
  <c r="M10665" i="4" l="1"/>
  <c r="L10666" i="4"/>
  <c r="M10666" i="4" l="1"/>
  <c r="L10667" i="4"/>
  <c r="M10667" i="4" l="1"/>
  <c r="L10668" i="4"/>
  <c r="M10668" i="4" l="1"/>
  <c r="L10669" i="4"/>
  <c r="M10669" i="4" l="1"/>
  <c r="L10670" i="4"/>
  <c r="L10671" i="4" l="1"/>
  <c r="M10670" i="4"/>
  <c r="M10671" i="4" l="1"/>
  <c r="L10672" i="4"/>
  <c r="L10673" i="4" l="1"/>
  <c r="M10672" i="4"/>
  <c r="M10673" i="4" l="1"/>
  <c r="L10674" i="4"/>
  <c r="L10675" i="4" l="1"/>
  <c r="M10674" i="4"/>
  <c r="L10676" i="4" l="1"/>
  <c r="M10675" i="4"/>
  <c r="M10676" i="4" l="1"/>
  <c r="L10677" i="4"/>
  <c r="M10677" i="4" l="1"/>
  <c r="L10678" i="4"/>
  <c r="L10679" i="4" l="1"/>
  <c r="M10678" i="4"/>
  <c r="M10679" i="4" l="1"/>
  <c r="L10680" i="4"/>
  <c r="M10680" i="4" l="1"/>
  <c r="L10681" i="4"/>
  <c r="L10682" i="4" l="1"/>
  <c r="M10681" i="4"/>
  <c r="M10682" i="4" l="1"/>
  <c r="L10683" i="4"/>
  <c r="M10683" i="4" l="1"/>
  <c r="L10684" i="4"/>
  <c r="M10684" i="4" l="1"/>
  <c r="L10685" i="4"/>
  <c r="L10686" i="4" l="1"/>
  <c r="M10685" i="4"/>
  <c r="L10687" i="4" l="1"/>
  <c r="M10686" i="4"/>
  <c r="L10688" i="4" l="1"/>
  <c r="M10687" i="4"/>
  <c r="L10689" i="4" l="1"/>
  <c r="M10688" i="4"/>
  <c r="M10689" i="4" l="1"/>
  <c r="L10690" i="4"/>
  <c r="M10690" i="4" l="1"/>
  <c r="L10691" i="4"/>
  <c r="M10691" i="4" l="1"/>
  <c r="L10692" i="4"/>
  <c r="M10692" i="4" l="1"/>
  <c r="L10693" i="4"/>
  <c r="M10693" i="4" l="1"/>
  <c r="L10694" i="4"/>
  <c r="M10694" i="4" l="1"/>
  <c r="L10695" i="4"/>
  <c r="L10696" i="4" l="1"/>
  <c r="M10695" i="4"/>
  <c r="M10696" i="4" l="1"/>
  <c r="L10697" i="4"/>
  <c r="M10697" i="4" l="1"/>
  <c r="L10698" i="4"/>
  <c r="M10698" i="4" l="1"/>
  <c r="L10699" i="4"/>
  <c r="M10699" i="4" l="1"/>
  <c r="L10700" i="4"/>
  <c r="L10701" i="4" l="1"/>
  <c r="M10700" i="4"/>
  <c r="L10702" i="4" l="1"/>
  <c r="M10701" i="4"/>
  <c r="L10703" i="4" l="1"/>
  <c r="M10702" i="4"/>
  <c r="M10703" i="4" l="1"/>
  <c r="L10704" i="4"/>
  <c r="M10704" i="4" l="1"/>
  <c r="L10705" i="4"/>
  <c r="M10705" i="4" l="1"/>
  <c r="L10706" i="4"/>
  <c r="L10707" i="4" l="1"/>
  <c r="M10706" i="4"/>
  <c r="M10707" i="4" l="1"/>
  <c r="L10708" i="4"/>
  <c r="L10709" i="4" l="1"/>
  <c r="M10708" i="4"/>
  <c r="M10709" i="4" l="1"/>
  <c r="L10710" i="4"/>
  <c r="L10711" i="4" l="1"/>
  <c r="M10710" i="4"/>
  <c r="M10711" i="4" l="1"/>
  <c r="L10712" i="4"/>
  <c r="M10712" i="4" l="1"/>
  <c r="L10713" i="4"/>
  <c r="L10714" i="4" l="1"/>
  <c r="M10713" i="4"/>
  <c r="M10714" i="4" l="1"/>
  <c r="L10715" i="4"/>
  <c r="L10716" i="4" l="1"/>
  <c r="M10715" i="4"/>
  <c r="M10716" i="4" l="1"/>
  <c r="L10717" i="4"/>
  <c r="M10717" i="4" l="1"/>
  <c r="L10718" i="4"/>
  <c r="M10718" i="4" l="1"/>
  <c r="L10719" i="4"/>
  <c r="M10719" i="4" l="1"/>
  <c r="L10720" i="4"/>
  <c r="M10720" i="4" l="1"/>
  <c r="L10721" i="4"/>
  <c r="M10721" i="4" l="1"/>
  <c r="L10722" i="4"/>
  <c r="M10722" i="4" l="1"/>
  <c r="L10723" i="4"/>
  <c r="M10723" i="4" l="1"/>
  <c r="L10724" i="4"/>
  <c r="M10724" i="4" l="1"/>
  <c r="L10725" i="4"/>
  <c r="M10725" i="4" l="1"/>
  <c r="L10726" i="4"/>
  <c r="L10727" i="4" l="1"/>
  <c r="M10726" i="4"/>
  <c r="M10727" i="4" l="1"/>
  <c r="L10728" i="4"/>
  <c r="M10728" i="4" l="1"/>
  <c r="L10729" i="4"/>
  <c r="L10730" i="4" l="1"/>
  <c r="M10729" i="4"/>
  <c r="M10730" i="4" l="1"/>
  <c r="L10731" i="4"/>
  <c r="L10732" i="4" l="1"/>
  <c r="M10731" i="4"/>
  <c r="L10733" i="4" l="1"/>
  <c r="M10732" i="4"/>
  <c r="L10734" i="4" l="1"/>
  <c r="M10733" i="4"/>
  <c r="L10735" i="4" l="1"/>
  <c r="M10734" i="4"/>
  <c r="M10735" i="4" l="1"/>
  <c r="L10736" i="4"/>
  <c r="L10737" i="4" l="1"/>
  <c r="M10736" i="4"/>
  <c r="L10738" i="4" l="1"/>
  <c r="M10737" i="4"/>
  <c r="L10739" i="4" l="1"/>
  <c r="M10738" i="4"/>
  <c r="M10739" i="4" l="1"/>
  <c r="L10740" i="4"/>
  <c r="L10741" i="4" l="1"/>
  <c r="M10740" i="4"/>
  <c r="L10742" i="4" l="1"/>
  <c r="M10741" i="4"/>
  <c r="M10742" i="4" l="1"/>
  <c r="L10743" i="4"/>
  <c r="M10743" i="4" l="1"/>
  <c r="L10744" i="4"/>
  <c r="M10744" i="4" l="1"/>
  <c r="L10745" i="4"/>
  <c r="M10745" i="4" l="1"/>
  <c r="L10746" i="4"/>
  <c r="M10746" i="4" l="1"/>
  <c r="L10747" i="4"/>
  <c r="L10748" i="4" l="1"/>
  <c r="M10747" i="4"/>
  <c r="M10748" i="4" l="1"/>
  <c r="L10749" i="4"/>
  <c r="M10749" i="4" l="1"/>
  <c r="L10750" i="4"/>
  <c r="M10750" i="4" l="1"/>
  <c r="L10751" i="4"/>
  <c r="M10751" i="4" l="1"/>
  <c r="L10752" i="4"/>
  <c r="M10752" i="4" l="1"/>
  <c r="L10753" i="4"/>
  <c r="M10753" i="4" l="1"/>
  <c r="L10754" i="4"/>
  <c r="M10754" i="4" l="1"/>
  <c r="L10755" i="4"/>
  <c r="M10755" i="4" l="1"/>
  <c r="L10756" i="4"/>
  <c r="M10756" i="4" l="1"/>
  <c r="L10757" i="4"/>
  <c r="M10757" i="4" l="1"/>
  <c r="L10758" i="4"/>
  <c r="L10759" i="4" l="1"/>
  <c r="M10758" i="4"/>
  <c r="L10760" i="4" l="1"/>
  <c r="M10759" i="4"/>
  <c r="M10760" i="4" l="1"/>
  <c r="L10761" i="4"/>
  <c r="L10762" i="4" l="1"/>
  <c r="M10761" i="4"/>
  <c r="M10762" i="4" l="1"/>
  <c r="L10763" i="4"/>
  <c r="L10764" i="4" l="1"/>
  <c r="M10763" i="4"/>
  <c r="M10764" i="4" l="1"/>
  <c r="L10765" i="4"/>
  <c r="L10766" i="4" l="1"/>
  <c r="M10765" i="4"/>
  <c r="M10766" i="4" l="1"/>
  <c r="L10767" i="4"/>
  <c r="L10768" i="4" l="1"/>
  <c r="M10767" i="4"/>
  <c r="M10768" i="4" l="1"/>
  <c r="L10769" i="4"/>
  <c r="M10769" i="4" l="1"/>
  <c r="L10770" i="4"/>
  <c r="M10770" i="4" l="1"/>
  <c r="L10771" i="4"/>
  <c r="M10771" i="4" l="1"/>
  <c r="L10772" i="4"/>
  <c r="L10773" i="4" l="1"/>
  <c r="M10772" i="4"/>
  <c r="M10773" i="4" l="1"/>
  <c r="L10774" i="4"/>
  <c r="M10774" i="4" l="1"/>
  <c r="L10775" i="4"/>
  <c r="L10776" i="4" l="1"/>
  <c r="M10775" i="4"/>
  <c r="L10777" i="4" l="1"/>
  <c r="M10776" i="4"/>
  <c r="M10777" i="4" l="1"/>
  <c r="L10778" i="4"/>
  <c r="M10778" i="4" l="1"/>
  <c r="L10779" i="4"/>
  <c r="M10779" i="4" l="1"/>
  <c r="L10780" i="4"/>
  <c r="L10781" i="4" l="1"/>
  <c r="M10780" i="4"/>
  <c r="M10781" i="4" l="1"/>
  <c r="L10782" i="4"/>
  <c r="M10782" i="4" l="1"/>
  <c r="L10783" i="4"/>
  <c r="M10783" i="4" l="1"/>
  <c r="L10784" i="4"/>
  <c r="M10784" i="4" l="1"/>
  <c r="L10785" i="4"/>
  <c r="M10785" i="4" l="1"/>
  <c r="L10786" i="4"/>
  <c r="M10786" i="4" l="1"/>
  <c r="L10787" i="4"/>
  <c r="M10787" i="4" l="1"/>
  <c r="L10788" i="4"/>
  <c r="M10788" i="4" l="1"/>
  <c r="L10789" i="4"/>
  <c r="M10789" i="4" l="1"/>
  <c r="L10790" i="4"/>
  <c r="L10791" i="4" l="1"/>
  <c r="M10790" i="4"/>
  <c r="L10792" i="4" l="1"/>
  <c r="M10791" i="4"/>
  <c r="M10792" i="4" l="1"/>
  <c r="L10793" i="4"/>
  <c r="M10793" i="4" l="1"/>
  <c r="L10794" i="4"/>
  <c r="M10794" i="4" l="1"/>
  <c r="L10795" i="4"/>
  <c r="L10796" i="4" l="1"/>
  <c r="M10795" i="4"/>
  <c r="M10796" i="4" l="1"/>
  <c r="L10797" i="4"/>
  <c r="L10798" i="4" l="1"/>
  <c r="M10797" i="4"/>
  <c r="L10799" i="4" l="1"/>
  <c r="M10798" i="4"/>
  <c r="M10799" i="4" l="1"/>
  <c r="L10800" i="4"/>
  <c r="M10800" i="4" l="1"/>
  <c r="L10801" i="4"/>
  <c r="L10802" i="4" l="1"/>
  <c r="M10801" i="4"/>
  <c r="M10802" i="4" l="1"/>
  <c r="L10803" i="4"/>
  <c r="L10804" i="4" l="1"/>
  <c r="M10803" i="4"/>
  <c r="L10805" i="4" l="1"/>
  <c r="M10804" i="4"/>
  <c r="L10806" i="4" l="1"/>
  <c r="M10805" i="4"/>
  <c r="L10807" i="4" l="1"/>
  <c r="M10806" i="4"/>
  <c r="L10808" i="4" l="1"/>
  <c r="M10807" i="4"/>
  <c r="M10808" i="4" l="1"/>
  <c r="L10809" i="4"/>
  <c r="L10810" i="4" l="1"/>
  <c r="M10809" i="4"/>
  <c r="L10811" i="4" l="1"/>
  <c r="M10810" i="4"/>
  <c r="L10812" i="4" l="1"/>
  <c r="M10811" i="4"/>
  <c r="M10812" i="4" l="1"/>
  <c r="L10813" i="4"/>
  <c r="M10813" i="4" l="1"/>
  <c r="L10814" i="4"/>
  <c r="M10814" i="4" l="1"/>
  <c r="L10815" i="4"/>
  <c r="M10815" i="4" l="1"/>
  <c r="L10816" i="4"/>
  <c r="M10816" i="4" l="1"/>
  <c r="L10817" i="4"/>
  <c r="M10817" i="4" l="1"/>
  <c r="L10818" i="4"/>
  <c r="M10818" i="4" l="1"/>
  <c r="L10819" i="4"/>
  <c r="M10819" i="4" l="1"/>
  <c r="L10820" i="4"/>
  <c r="M10820" i="4" l="1"/>
  <c r="L10821" i="4"/>
  <c r="M10821" i="4" l="1"/>
  <c r="L10822" i="4"/>
  <c r="M10822" i="4" l="1"/>
  <c r="L10823" i="4"/>
  <c r="M10823" i="4" l="1"/>
  <c r="L10824" i="4"/>
  <c r="M10824" i="4" l="1"/>
  <c r="L10825" i="4"/>
  <c r="L10826" i="4" l="1"/>
  <c r="M10825" i="4"/>
  <c r="M10826" i="4" l="1"/>
  <c r="L10827" i="4"/>
  <c r="L10828" i="4" l="1"/>
  <c r="M10827" i="4"/>
  <c r="L10829" i="4" l="1"/>
  <c r="M10828" i="4"/>
  <c r="M10829" i="4" l="1"/>
  <c r="L10830" i="4"/>
  <c r="M10830" i="4" l="1"/>
  <c r="L10831" i="4"/>
  <c r="L10832" i="4" l="1"/>
  <c r="M10831" i="4"/>
  <c r="L10833" i="4" l="1"/>
  <c r="M10832" i="4"/>
  <c r="M10833" i="4" l="1"/>
  <c r="L10834" i="4"/>
  <c r="M10834" i="4" l="1"/>
  <c r="L10835" i="4"/>
  <c r="M10835" i="4" l="1"/>
  <c r="L10836" i="4"/>
  <c r="M10836" i="4" l="1"/>
  <c r="L10837" i="4"/>
  <c r="M10837" i="4" l="1"/>
  <c r="L10838" i="4"/>
  <c r="M10838" i="4" l="1"/>
  <c r="L10839" i="4"/>
  <c r="M10839" i="4" l="1"/>
  <c r="L10840" i="4"/>
  <c r="M10840" i="4" l="1"/>
  <c r="L10841" i="4"/>
  <c r="M10841" i="4" l="1"/>
  <c r="L10842" i="4"/>
  <c r="L10843" i="4" l="1"/>
  <c r="M10842" i="4"/>
  <c r="M10843" i="4" l="1"/>
  <c r="L10844" i="4"/>
  <c r="L10845" i="4" l="1"/>
  <c r="M10844" i="4"/>
  <c r="L10846" i="4" l="1"/>
  <c r="M10845" i="4"/>
  <c r="L10847" i="4" l="1"/>
  <c r="M10846" i="4"/>
  <c r="M10847" i="4" l="1"/>
  <c r="L10848" i="4"/>
  <c r="M10848" i="4" l="1"/>
  <c r="L10849" i="4"/>
  <c r="M10849" i="4" l="1"/>
  <c r="L10850" i="4"/>
  <c r="M10850" i="4" l="1"/>
  <c r="L10851" i="4"/>
  <c r="L10852" i="4" l="1"/>
  <c r="M10851" i="4"/>
  <c r="M10852" i="4" l="1"/>
  <c r="L10853" i="4"/>
  <c r="M10853" i="4" l="1"/>
  <c r="L10854" i="4"/>
  <c r="L10855" i="4" l="1"/>
  <c r="M10854" i="4"/>
  <c r="M10855" i="4" l="1"/>
  <c r="L10856" i="4"/>
  <c r="M10856" i="4" l="1"/>
  <c r="L10857" i="4"/>
  <c r="L10858" i="4" l="1"/>
  <c r="M10857" i="4"/>
  <c r="L10859" i="4" l="1"/>
  <c r="M10858" i="4"/>
  <c r="L10860" i="4" l="1"/>
  <c r="M10859" i="4"/>
  <c r="M10860" i="4" l="1"/>
  <c r="L10861" i="4"/>
  <c r="L10862" i="4" l="1"/>
  <c r="M10861" i="4"/>
  <c r="L10863" i="4" l="1"/>
  <c r="M10862" i="4"/>
  <c r="M10863" i="4" l="1"/>
  <c r="L10864" i="4"/>
  <c r="M10864" i="4" l="1"/>
  <c r="L10865" i="4"/>
  <c r="M10865" i="4" l="1"/>
  <c r="L10866" i="4"/>
  <c r="M10866" i="4" l="1"/>
  <c r="L10867" i="4"/>
  <c r="M10867" i="4" l="1"/>
  <c r="L10868" i="4"/>
  <c r="M10868" i="4" l="1"/>
  <c r="L10869" i="4"/>
  <c r="M10869" i="4" l="1"/>
  <c r="L10870" i="4"/>
  <c r="L10871" i="4" l="1"/>
  <c r="M10870" i="4"/>
  <c r="M10871" i="4" l="1"/>
  <c r="L10872" i="4"/>
  <c r="M10872" i="4" l="1"/>
  <c r="L10873" i="4"/>
  <c r="L10874" i="4" l="1"/>
  <c r="M10873" i="4"/>
  <c r="M10874" i="4" l="1"/>
  <c r="L10875" i="4"/>
  <c r="L10876" i="4" l="1"/>
  <c r="M10875" i="4"/>
  <c r="M10876" i="4" l="1"/>
  <c r="L10877" i="4"/>
  <c r="L10878" i="4" l="1"/>
  <c r="M10877" i="4"/>
  <c r="L10879" i="4" l="1"/>
  <c r="M10878" i="4"/>
  <c r="M10879" i="4" l="1"/>
  <c r="L10880" i="4"/>
  <c r="M10880" i="4" l="1"/>
  <c r="L10881" i="4"/>
  <c r="L10882" i="4" l="1"/>
  <c r="M10881" i="4"/>
  <c r="L10883" i="4" l="1"/>
  <c r="M10882" i="4"/>
  <c r="M10883" i="4" l="1"/>
  <c r="L10884" i="4"/>
  <c r="L10885" i="4" l="1"/>
  <c r="M10884" i="4"/>
  <c r="M10885" i="4" l="1"/>
  <c r="L10886" i="4"/>
  <c r="M10886" i="4" l="1"/>
  <c r="L10887" i="4"/>
  <c r="M10887" i="4" l="1"/>
  <c r="L10888" i="4"/>
  <c r="M10888" i="4" l="1"/>
  <c r="L10889" i="4"/>
  <c r="M10889" i="4" l="1"/>
  <c r="L10890" i="4"/>
  <c r="M10890" i="4" l="1"/>
  <c r="L10891" i="4"/>
  <c r="M10891" i="4" l="1"/>
  <c r="L10892" i="4"/>
  <c r="L10893" i="4" l="1"/>
  <c r="M10892" i="4"/>
  <c r="M10893" i="4" l="1"/>
  <c r="L10894" i="4"/>
  <c r="L10895" i="4" l="1"/>
  <c r="M10894" i="4"/>
  <c r="L10896" i="4" l="1"/>
  <c r="M10895" i="4"/>
  <c r="L10897" i="4" l="1"/>
  <c r="M10896" i="4"/>
  <c r="L10898" i="4" l="1"/>
  <c r="M10897" i="4"/>
  <c r="L10899" i="4" l="1"/>
  <c r="M10898" i="4"/>
  <c r="M10899" i="4" l="1"/>
  <c r="L10900" i="4"/>
  <c r="M10900" i="4" l="1"/>
  <c r="L10901" i="4"/>
  <c r="M10901" i="4" l="1"/>
  <c r="L10902" i="4"/>
  <c r="M10902" i="4" l="1"/>
  <c r="L10903" i="4"/>
  <c r="M10903" i="4" l="1"/>
  <c r="L10904" i="4"/>
  <c r="L10905" i="4" l="1"/>
  <c r="M10904" i="4"/>
  <c r="L10906" i="4" l="1"/>
  <c r="M10905" i="4"/>
  <c r="L10907" i="4" l="1"/>
  <c r="M10906" i="4"/>
  <c r="M10907" i="4" l="1"/>
  <c r="L10908" i="4"/>
  <c r="L10909" i="4" l="1"/>
  <c r="M10908" i="4"/>
  <c r="M10909" i="4" l="1"/>
  <c r="L10910" i="4"/>
  <c r="L10911" i="4" l="1"/>
  <c r="M10910" i="4"/>
  <c r="M10911" i="4" l="1"/>
  <c r="L10912" i="4"/>
  <c r="M10912" i="4" l="1"/>
  <c r="L10913" i="4"/>
  <c r="M10913" i="4" l="1"/>
  <c r="L10914" i="4"/>
  <c r="L10915" i="4" l="1"/>
  <c r="M10914" i="4"/>
  <c r="L10916" i="4" l="1"/>
  <c r="M10915" i="4"/>
  <c r="M10916" i="4" l="1"/>
  <c r="L10917" i="4"/>
  <c r="M10917" i="4" l="1"/>
  <c r="L10918" i="4"/>
  <c r="M10918" i="4" l="1"/>
  <c r="L10919" i="4"/>
  <c r="M10919" i="4" l="1"/>
  <c r="L10920" i="4"/>
  <c r="L10921" i="4" l="1"/>
  <c r="M10920" i="4"/>
  <c r="M10921" i="4" l="1"/>
  <c r="L10922" i="4"/>
  <c r="M10922" i="4" l="1"/>
  <c r="L10923" i="4"/>
  <c r="L10924" i="4" l="1"/>
  <c r="M10923" i="4"/>
  <c r="L10925" i="4" l="1"/>
  <c r="M10924" i="4"/>
  <c r="L10926" i="4" l="1"/>
  <c r="M10925" i="4"/>
  <c r="M10926" i="4" l="1"/>
  <c r="L10927" i="4"/>
  <c r="M10927" i="4" l="1"/>
  <c r="L10928" i="4"/>
  <c r="M10928" i="4" l="1"/>
  <c r="L10929" i="4"/>
  <c r="M10929" i="4" l="1"/>
  <c r="L10930" i="4"/>
  <c r="L10931" i="4" l="1"/>
  <c r="M10930" i="4"/>
  <c r="M10931" i="4" l="1"/>
  <c r="L10932" i="4"/>
  <c r="M10932" i="4" l="1"/>
  <c r="L10933" i="4"/>
  <c r="M10933" i="4" l="1"/>
  <c r="L10934" i="4"/>
  <c r="M10934" i="4" l="1"/>
  <c r="L10935" i="4"/>
  <c r="M10935" i="4" l="1"/>
  <c r="L10936" i="4"/>
  <c r="M10936" i="4" l="1"/>
  <c r="L10937" i="4"/>
  <c r="M10937" i="4" l="1"/>
  <c r="L10938" i="4"/>
  <c r="L10939" i="4" l="1"/>
  <c r="M10938" i="4"/>
  <c r="M10939" i="4" l="1"/>
  <c r="L10940" i="4"/>
  <c r="L10941" i="4" l="1"/>
  <c r="M10940" i="4"/>
  <c r="M10941" i="4" l="1"/>
  <c r="L10942" i="4"/>
  <c r="M10942" i="4" l="1"/>
  <c r="L10943" i="4"/>
  <c r="M10943" i="4" l="1"/>
  <c r="L10944" i="4"/>
  <c r="M10944" i="4" l="1"/>
  <c r="L10945" i="4"/>
  <c r="L10946" i="4" l="1"/>
  <c r="M10945" i="4"/>
  <c r="M10946" i="4" l="1"/>
  <c r="L10947" i="4"/>
  <c r="M10947" i="4" l="1"/>
  <c r="L10948" i="4"/>
  <c r="L10949" i="4" l="1"/>
  <c r="M10948" i="4"/>
  <c r="M10949" i="4" l="1"/>
  <c r="L10950" i="4"/>
  <c r="M10950" i="4" l="1"/>
  <c r="L10951" i="4"/>
  <c r="L10952" i="4" l="1"/>
  <c r="M10951" i="4"/>
  <c r="M10952" i="4" l="1"/>
  <c r="L10953" i="4"/>
  <c r="M10953" i="4" l="1"/>
  <c r="L10954" i="4"/>
  <c r="L10955" i="4" l="1"/>
  <c r="M10954" i="4"/>
  <c r="M10955" i="4" l="1"/>
  <c r="L10956" i="4"/>
  <c r="L10957" i="4" l="1"/>
  <c r="M10956" i="4"/>
  <c r="M10957" i="4" l="1"/>
  <c r="L10958" i="4"/>
  <c r="M10958" i="4" l="1"/>
  <c r="L10959" i="4"/>
  <c r="M10959" i="4" l="1"/>
  <c r="L10960" i="4"/>
  <c r="M10960" i="4" l="1"/>
  <c r="L10961" i="4"/>
  <c r="M10961" i="4" l="1"/>
  <c r="L10962" i="4"/>
  <c r="M10962" i="4" l="1"/>
  <c r="L10963" i="4"/>
  <c r="M10963" i="4" l="1"/>
  <c r="L10964" i="4"/>
  <c r="M10964" i="4" l="1"/>
  <c r="L10965" i="4"/>
  <c r="L10966" i="4" l="1"/>
  <c r="M10965" i="4"/>
  <c r="M10966" i="4" l="1"/>
  <c r="L10967" i="4"/>
  <c r="M10967" i="4" l="1"/>
  <c r="L10968" i="4"/>
  <c r="M10968" i="4" l="1"/>
  <c r="L10969" i="4"/>
  <c r="L10970" i="4" l="1"/>
  <c r="M10969" i="4"/>
  <c r="L10971" i="4" l="1"/>
  <c r="M10970" i="4"/>
  <c r="M10971" i="4" l="1"/>
  <c r="L10972" i="4"/>
  <c r="L10973" i="4" l="1"/>
  <c r="M10972" i="4"/>
  <c r="L10974" i="4" l="1"/>
  <c r="M10973" i="4"/>
  <c r="L10975" i="4" l="1"/>
  <c r="M10974" i="4"/>
  <c r="M10975" i="4" l="1"/>
  <c r="L10976" i="4"/>
  <c r="L10977" i="4" l="1"/>
  <c r="M10976" i="4"/>
  <c r="L10978" i="4" l="1"/>
  <c r="M10977" i="4"/>
  <c r="M10978" i="4" l="1"/>
  <c r="L10979" i="4"/>
  <c r="L10980" i="4" l="1"/>
  <c r="M10979" i="4"/>
  <c r="L10981" i="4" l="1"/>
  <c r="M10980" i="4"/>
  <c r="L10982" i="4" l="1"/>
  <c r="M10981" i="4"/>
  <c r="L10983" i="4" l="1"/>
  <c r="M10982" i="4"/>
  <c r="M10983" i="4" l="1"/>
  <c r="L10984" i="4"/>
  <c r="M10984" i="4" l="1"/>
  <c r="L10985" i="4"/>
  <c r="L10986" i="4" l="1"/>
  <c r="M10985" i="4"/>
  <c r="M10986" i="4" l="1"/>
  <c r="L10987" i="4"/>
  <c r="M10987" i="4" l="1"/>
  <c r="L10988" i="4"/>
  <c r="M10988" i="4" l="1"/>
  <c r="L10989" i="4"/>
  <c r="M10989" i="4" l="1"/>
  <c r="L10990" i="4"/>
  <c r="M10990" i="4" l="1"/>
  <c r="L10991" i="4"/>
  <c r="M10991" i="4" l="1"/>
  <c r="L10992" i="4"/>
  <c r="M10992" i="4" l="1"/>
  <c r="L10993" i="4"/>
  <c r="M10993" i="4" l="1"/>
  <c r="L10994" i="4"/>
  <c r="L10995" i="4" l="1"/>
  <c r="M10994" i="4"/>
  <c r="M10995" i="4" l="1"/>
  <c r="L10996" i="4"/>
  <c r="L10997" i="4" l="1"/>
  <c r="M10996" i="4"/>
  <c r="L10998" i="4" l="1"/>
  <c r="M10997" i="4"/>
  <c r="M10998" i="4" l="1"/>
  <c r="L10999" i="4"/>
  <c r="M10999" i="4" l="1"/>
  <c r="L11000" i="4"/>
  <c r="M11000" i="4" l="1"/>
  <c r="L11001" i="4"/>
  <c r="M11001" i="4" l="1"/>
  <c r="L11002" i="4"/>
  <c r="M11002" i="4" l="1"/>
  <c r="L11003" i="4"/>
  <c r="M11003" i="4" l="1"/>
  <c r="L11004" i="4"/>
  <c r="L11005" i="4" l="1"/>
  <c r="M11004" i="4"/>
  <c r="M11005" i="4" l="1"/>
  <c r="L11006" i="4"/>
  <c r="M11006" i="4" l="1"/>
  <c r="L11007" i="4"/>
  <c r="M11007" i="4" l="1"/>
  <c r="L11008" i="4"/>
  <c r="M11008" i="4" l="1"/>
  <c r="L11009" i="4"/>
  <c r="L11010" i="4" l="1"/>
  <c r="M11009" i="4"/>
  <c r="L11011" i="4" l="1"/>
  <c r="M11010" i="4"/>
  <c r="M11011" i="4" l="1"/>
  <c r="L11012" i="4"/>
  <c r="M11012" i="4" l="1"/>
  <c r="L11013" i="4"/>
  <c r="M11013" i="4" l="1"/>
  <c r="L11014" i="4"/>
  <c r="L11015" i="4" l="1"/>
  <c r="M11014" i="4"/>
  <c r="M11015" i="4" l="1"/>
  <c r="L11016" i="4"/>
  <c r="L11017" i="4" l="1"/>
  <c r="M11016" i="4"/>
  <c r="M11017" i="4" l="1"/>
  <c r="L11018" i="4"/>
  <c r="L11019" i="4" l="1"/>
  <c r="M11018" i="4"/>
  <c r="L11020" i="4" l="1"/>
  <c r="M11019" i="4"/>
  <c r="L11021" i="4" l="1"/>
  <c r="M11020" i="4"/>
  <c r="M11021" i="4" l="1"/>
  <c r="L11022" i="4"/>
  <c r="M11022" i="4" l="1"/>
  <c r="L11023" i="4"/>
  <c r="M11023" i="4" l="1"/>
  <c r="L11024" i="4"/>
  <c r="L11025" i="4" l="1"/>
  <c r="M11024" i="4"/>
  <c r="M11025" i="4" l="1"/>
  <c r="L11026" i="4"/>
  <c r="L11027" i="4" l="1"/>
  <c r="M11026" i="4"/>
  <c r="M11027" i="4" l="1"/>
  <c r="L11028" i="4"/>
  <c r="M11028" i="4" l="1"/>
  <c r="L11029" i="4"/>
  <c r="M11029" i="4" l="1"/>
  <c r="L11030" i="4"/>
  <c r="M11030" i="4" l="1"/>
  <c r="L11031" i="4"/>
  <c r="L11032" i="4" l="1"/>
  <c r="M11031" i="4"/>
  <c r="M11032" i="4" l="1"/>
  <c r="L11033" i="4"/>
  <c r="L11034" i="4" l="1"/>
  <c r="M11033" i="4"/>
  <c r="M11034" i="4" l="1"/>
  <c r="L11035" i="4"/>
  <c r="M11035" i="4" l="1"/>
  <c r="L11036" i="4"/>
  <c r="M11036" i="4" l="1"/>
  <c r="L11037" i="4"/>
  <c r="L11038" i="4" l="1"/>
  <c r="M11037" i="4"/>
  <c r="L11039" i="4" l="1"/>
  <c r="M11038" i="4"/>
  <c r="M11039" i="4" l="1"/>
  <c r="L11040" i="4"/>
  <c r="L11041" i="4" l="1"/>
  <c r="M11040" i="4"/>
  <c r="M11041" i="4" l="1"/>
  <c r="L11042" i="4"/>
  <c r="L11043" i="4" l="1"/>
  <c r="M11042" i="4"/>
  <c r="M11043" i="4" l="1"/>
  <c r="L11044" i="4"/>
  <c r="M11044" i="4" l="1"/>
  <c r="L11045" i="4"/>
  <c r="L11046" i="4" l="1"/>
  <c r="M11045" i="4"/>
  <c r="L11047" i="4" l="1"/>
  <c r="M11046" i="4"/>
  <c r="M11047" i="4" l="1"/>
  <c r="L11048" i="4"/>
  <c r="M11048" i="4" l="1"/>
  <c r="L11049" i="4"/>
  <c r="L11050" i="4" l="1"/>
  <c r="M11049" i="4"/>
  <c r="L11051" i="4" l="1"/>
  <c r="M11050" i="4"/>
  <c r="M11051" i="4" l="1"/>
  <c r="L11052" i="4"/>
  <c r="M11052" i="4" l="1"/>
  <c r="L11053" i="4"/>
  <c r="M11053" i="4" l="1"/>
  <c r="L11054" i="4"/>
  <c r="L11055" i="4" l="1"/>
  <c r="M11054" i="4"/>
  <c r="L11056" i="4" l="1"/>
  <c r="M11055" i="4"/>
  <c r="M11056" i="4" l="1"/>
  <c r="L11057" i="4"/>
  <c r="M11057" i="4" l="1"/>
  <c r="L11058" i="4"/>
  <c r="M11058" i="4" l="1"/>
  <c r="L11059" i="4"/>
  <c r="M11059" i="4" l="1"/>
  <c r="L11060" i="4"/>
  <c r="M11060" i="4" l="1"/>
  <c r="L11061" i="4"/>
  <c r="M11061" i="4" l="1"/>
  <c r="L11062" i="4"/>
  <c r="L11063" i="4" l="1"/>
  <c r="M11062" i="4"/>
  <c r="L11064" i="4" l="1"/>
  <c r="M11063" i="4"/>
  <c r="L11065" i="4" l="1"/>
  <c r="M11064" i="4"/>
  <c r="M11065" i="4" l="1"/>
  <c r="L11066" i="4"/>
  <c r="L11067" i="4" l="1"/>
  <c r="M11066" i="4"/>
  <c r="M11067" i="4" l="1"/>
  <c r="L11068" i="4"/>
  <c r="L11069" i="4" l="1"/>
  <c r="M11068" i="4"/>
  <c r="M11069" i="4" l="1"/>
  <c r="L11070" i="4"/>
  <c r="M11070" i="4" l="1"/>
  <c r="L11071" i="4"/>
  <c r="M11071" i="4" l="1"/>
  <c r="L11072" i="4"/>
  <c r="M11072" i="4" l="1"/>
  <c r="L11073" i="4"/>
  <c r="M11073" i="4" l="1"/>
  <c r="L11074" i="4"/>
  <c r="M11074" i="4" l="1"/>
  <c r="L11075" i="4"/>
  <c r="M11075" i="4" l="1"/>
  <c r="L11076" i="4"/>
  <c r="M11076" i="4" l="1"/>
  <c r="L11077" i="4"/>
  <c r="L11078" i="4" l="1"/>
  <c r="M11077" i="4"/>
  <c r="L11079" i="4" l="1"/>
  <c r="M11078" i="4"/>
  <c r="L11080" i="4" l="1"/>
  <c r="M11079" i="4"/>
  <c r="M11080" i="4" l="1"/>
  <c r="L11081" i="4"/>
  <c r="L11082" i="4" l="1"/>
  <c r="M11081" i="4"/>
  <c r="M11082" i="4" l="1"/>
  <c r="L11083" i="4"/>
  <c r="M11083" i="4" l="1"/>
  <c r="L11084" i="4"/>
  <c r="M11084" i="4" l="1"/>
  <c r="L11085" i="4"/>
  <c r="M11085" i="4" l="1"/>
  <c r="L11086" i="4"/>
  <c r="L11087" i="4" l="1"/>
  <c r="M11086" i="4"/>
  <c r="M11087" i="4" l="1"/>
  <c r="L11088" i="4"/>
  <c r="L11089" i="4" l="1"/>
  <c r="M11088" i="4"/>
  <c r="M11089" i="4" l="1"/>
  <c r="L11090" i="4"/>
  <c r="L11091" i="4" l="1"/>
  <c r="M11090" i="4"/>
  <c r="L11092" i="4" l="1"/>
  <c r="M11091" i="4"/>
  <c r="M11092" i="4" l="1"/>
  <c r="L11093" i="4"/>
  <c r="M11093" i="4" l="1"/>
  <c r="L11094" i="4"/>
  <c r="L11095" i="4" l="1"/>
  <c r="M11094" i="4"/>
  <c r="M11095" i="4" l="1"/>
  <c r="L11096" i="4"/>
  <c r="M11096" i="4" l="1"/>
  <c r="L11097" i="4"/>
  <c r="M11097" i="4" l="1"/>
  <c r="L11098" i="4"/>
  <c r="L11099" i="4" l="1"/>
  <c r="M11098" i="4"/>
  <c r="L11100" i="4" l="1"/>
  <c r="M11099" i="4"/>
  <c r="M11100" i="4" l="1"/>
  <c r="L11101" i="4"/>
  <c r="L11102" i="4" l="1"/>
  <c r="M11101" i="4"/>
  <c r="M11102" i="4" l="1"/>
  <c r="L11103" i="4"/>
  <c r="L11104" i="4" l="1"/>
  <c r="M11103" i="4"/>
  <c r="M11104" i="4" l="1"/>
  <c r="L11105" i="4"/>
  <c r="M11105" i="4" l="1"/>
  <c r="L11106" i="4"/>
  <c r="M11106" i="4" l="1"/>
  <c r="L11107" i="4"/>
  <c r="M11107" i="4" l="1"/>
  <c r="L11108" i="4"/>
  <c r="L11109" i="4" l="1"/>
  <c r="M11108" i="4"/>
  <c r="M11109" i="4" l="1"/>
  <c r="L11110" i="4"/>
  <c r="M11110" i="4" l="1"/>
  <c r="L11111" i="4"/>
  <c r="L11112" i="4" l="1"/>
  <c r="M11111" i="4"/>
  <c r="M11112" i="4" l="1"/>
  <c r="L11113" i="4"/>
  <c r="M11113" i="4" l="1"/>
  <c r="L11114" i="4"/>
  <c r="L11115" i="4" l="1"/>
  <c r="M11114" i="4"/>
  <c r="M11115" i="4" l="1"/>
  <c r="L11116" i="4"/>
  <c r="M11116" i="4" l="1"/>
  <c r="L11117" i="4"/>
  <c r="L11118" i="4" l="1"/>
  <c r="M11117" i="4"/>
  <c r="L11119" i="4" l="1"/>
  <c r="M11118" i="4"/>
  <c r="M11119" i="4" l="1"/>
  <c r="L11120" i="4"/>
  <c r="M11120" i="4" l="1"/>
  <c r="L11121" i="4"/>
  <c r="M11121" i="4" l="1"/>
  <c r="L11122" i="4"/>
  <c r="L11123" i="4" l="1"/>
  <c r="M11122" i="4"/>
  <c r="L11124" i="4" l="1"/>
  <c r="M11123" i="4"/>
  <c r="L11125" i="4" l="1"/>
  <c r="M11124" i="4"/>
  <c r="L11126" i="4" l="1"/>
  <c r="M11125" i="4"/>
  <c r="M11126" i="4" l="1"/>
  <c r="L11127" i="4"/>
  <c r="M11127" i="4" l="1"/>
  <c r="L11128" i="4"/>
  <c r="M11128" i="4" l="1"/>
  <c r="L11129" i="4"/>
  <c r="L11130" i="4" l="1"/>
  <c r="M11129" i="4"/>
  <c r="L11131" i="4" l="1"/>
  <c r="M11130" i="4"/>
  <c r="M11131" i="4" l="1"/>
  <c r="L11132" i="4"/>
  <c r="L11133" i="4" l="1"/>
  <c r="M11132" i="4"/>
  <c r="M11133" i="4" l="1"/>
  <c r="L11134" i="4"/>
  <c r="L11135" i="4" l="1"/>
  <c r="M11134" i="4"/>
  <c r="L11136" i="4" l="1"/>
  <c r="M11135" i="4"/>
  <c r="M11136" i="4" l="1"/>
  <c r="L11137" i="4"/>
  <c r="L11138" i="4" l="1"/>
  <c r="M11137" i="4"/>
  <c r="L11139" i="4" l="1"/>
  <c r="M11138" i="4"/>
  <c r="M11139" i="4" l="1"/>
  <c r="L11140" i="4"/>
  <c r="M11140" i="4" l="1"/>
  <c r="L11141" i="4"/>
  <c r="M11141" i="4" l="1"/>
  <c r="L11142" i="4"/>
  <c r="M11142" i="4" l="1"/>
  <c r="L11143" i="4"/>
  <c r="M11143" i="4" l="1"/>
  <c r="L11144" i="4"/>
  <c r="M11144" i="4" l="1"/>
  <c r="L11145" i="4"/>
  <c r="M11145" i="4" l="1"/>
  <c r="L11146" i="4"/>
  <c r="M11146" i="4" l="1"/>
  <c r="L11147" i="4"/>
  <c r="L11148" i="4" l="1"/>
  <c r="M11147" i="4"/>
  <c r="L11149" i="4" l="1"/>
  <c r="M11148" i="4"/>
  <c r="L11150" i="4" l="1"/>
  <c r="M11149" i="4"/>
  <c r="M11150" i="4" l="1"/>
  <c r="L11151" i="4"/>
  <c r="L11152" i="4" l="1"/>
  <c r="M11151" i="4"/>
  <c r="M11152" i="4" l="1"/>
  <c r="L11153" i="4"/>
  <c r="L11154" i="4" l="1"/>
  <c r="M11153" i="4"/>
  <c r="M11154" i="4" l="1"/>
  <c r="L11155" i="4"/>
  <c r="M11155" i="4" l="1"/>
  <c r="L11156" i="4"/>
  <c r="M11156" i="4" l="1"/>
  <c r="L11157" i="4"/>
  <c r="M11157" i="4" l="1"/>
  <c r="L11158" i="4"/>
  <c r="M11158" i="4" l="1"/>
  <c r="L11159" i="4"/>
  <c r="M11159" i="4" l="1"/>
  <c r="L11160" i="4"/>
  <c r="L11161" i="4" l="1"/>
  <c r="M11160" i="4"/>
  <c r="M11161" i="4" l="1"/>
  <c r="L11162" i="4"/>
  <c r="L11163" i="4" l="1"/>
  <c r="M11162" i="4"/>
  <c r="L11164" i="4" l="1"/>
  <c r="M11163" i="4"/>
  <c r="M11164" i="4" l="1"/>
  <c r="L11165" i="4"/>
  <c r="M11165" i="4" l="1"/>
  <c r="L11166" i="4"/>
  <c r="M11166" i="4" l="1"/>
  <c r="L11167" i="4"/>
  <c r="M11167" i="4" l="1"/>
  <c r="L11168" i="4"/>
  <c r="L11169" i="4" l="1"/>
  <c r="M11168" i="4"/>
  <c r="M11169" i="4" l="1"/>
  <c r="L11170" i="4"/>
  <c r="M11170" i="4" l="1"/>
  <c r="L11171" i="4"/>
  <c r="L11172" i="4" l="1"/>
  <c r="M11171" i="4"/>
  <c r="M11172" i="4" l="1"/>
  <c r="L11173" i="4"/>
  <c r="M11173" i="4" l="1"/>
  <c r="L11174" i="4"/>
  <c r="M11174" i="4" l="1"/>
  <c r="L11175" i="4"/>
  <c r="M11175" i="4" l="1"/>
  <c r="L11176" i="4"/>
  <c r="M11176" i="4" l="1"/>
  <c r="L11177" i="4"/>
  <c r="M11177" i="4" l="1"/>
  <c r="L11178" i="4"/>
  <c r="L11179" i="4" l="1"/>
  <c r="M11178" i="4"/>
  <c r="L11180" i="4" l="1"/>
  <c r="M11179" i="4"/>
  <c r="M11180" i="4" l="1"/>
  <c r="L11181" i="4"/>
  <c r="M11181" i="4" l="1"/>
  <c r="L11182" i="4"/>
  <c r="M11182" i="4" l="1"/>
  <c r="L11183" i="4"/>
  <c r="M11183" i="4" l="1"/>
  <c r="L11184" i="4"/>
  <c r="M11184" i="4" l="1"/>
  <c r="L11185" i="4"/>
  <c r="M11185" i="4" l="1"/>
  <c r="L11186" i="4"/>
  <c r="L11187" i="4" l="1"/>
  <c r="M11186" i="4"/>
  <c r="L11188" i="4" l="1"/>
  <c r="M11187" i="4"/>
  <c r="L11189" i="4" l="1"/>
  <c r="M11188" i="4"/>
  <c r="M11189" i="4" l="1"/>
  <c r="L11190" i="4"/>
  <c r="M11190" i="4" l="1"/>
  <c r="L11191" i="4"/>
  <c r="L11192" i="4" l="1"/>
  <c r="M11191" i="4"/>
  <c r="M11192" i="4" l="1"/>
  <c r="L11193" i="4"/>
  <c r="M11193" i="4" l="1"/>
  <c r="L11194" i="4"/>
  <c r="M11194" i="4" l="1"/>
  <c r="L11195" i="4"/>
  <c r="L11196" i="4" l="1"/>
  <c r="M11195" i="4"/>
  <c r="M11196" i="4" l="1"/>
  <c r="L11197" i="4"/>
  <c r="L11198" i="4" l="1"/>
  <c r="M11197" i="4"/>
  <c r="M11198" i="4" l="1"/>
  <c r="L11199" i="4"/>
  <c r="M11199" i="4" l="1"/>
  <c r="L11200" i="4"/>
  <c r="M11200" i="4" l="1"/>
  <c r="L11201" i="4"/>
  <c r="L11202" i="4" l="1"/>
  <c r="M11201" i="4"/>
  <c r="M11202" i="4" l="1"/>
  <c r="L11203" i="4"/>
  <c r="M11203" i="4" l="1"/>
  <c r="L11204" i="4"/>
  <c r="L11205" i="4" l="1"/>
  <c r="M11204" i="4"/>
  <c r="M11205" i="4" l="1"/>
  <c r="L11206" i="4"/>
  <c r="L11207" i="4" l="1"/>
  <c r="M11206" i="4"/>
  <c r="L11208" i="4" l="1"/>
  <c r="M11207" i="4"/>
  <c r="M11208" i="4" l="1"/>
  <c r="L11209" i="4"/>
  <c r="M11209" i="4" l="1"/>
  <c r="L11210" i="4"/>
  <c r="L11211" i="4" l="1"/>
  <c r="M11210" i="4"/>
  <c r="L11212" i="4" l="1"/>
  <c r="M11211" i="4"/>
  <c r="M11212" i="4" l="1"/>
  <c r="L11213" i="4"/>
  <c r="M11213" i="4" l="1"/>
  <c r="L11214" i="4"/>
  <c r="L11215" i="4" l="1"/>
  <c r="M11214" i="4"/>
  <c r="L11216" i="4" l="1"/>
  <c r="M11215" i="4"/>
  <c r="L11217" i="4" l="1"/>
  <c r="M11216" i="4"/>
  <c r="M11217" i="4" l="1"/>
  <c r="L11218" i="4"/>
  <c r="L11219" i="4" l="1"/>
  <c r="M11218" i="4"/>
  <c r="L11220" i="4" l="1"/>
  <c r="M11219" i="4"/>
  <c r="M11220" i="4" l="1"/>
  <c r="L11221" i="4"/>
  <c r="M11221" i="4" l="1"/>
  <c r="L11222" i="4"/>
  <c r="M11222" i="4" l="1"/>
  <c r="L11223" i="4"/>
  <c r="M11223" i="4" l="1"/>
  <c r="L11224" i="4"/>
  <c r="M11224" i="4" l="1"/>
  <c r="L11225" i="4"/>
  <c r="M11225" i="4" l="1"/>
  <c r="L11226" i="4"/>
  <c r="L11227" i="4" l="1"/>
  <c r="M11226" i="4"/>
  <c r="L11228" i="4" l="1"/>
  <c r="M11227" i="4"/>
  <c r="L11229" i="4" l="1"/>
  <c r="M11228" i="4"/>
  <c r="M11229" i="4" l="1"/>
  <c r="L11230" i="4"/>
  <c r="M11230" i="4" l="1"/>
  <c r="L11231" i="4"/>
  <c r="M11231" i="4" l="1"/>
  <c r="L11232" i="4"/>
  <c r="M11232" i="4" l="1"/>
  <c r="L11233" i="4"/>
  <c r="M11233" i="4" l="1"/>
  <c r="L11234" i="4"/>
  <c r="L11235" i="4" l="1"/>
  <c r="M11234" i="4"/>
  <c r="M11235" i="4" l="1"/>
  <c r="L11236" i="4"/>
  <c r="L11237" i="4" l="1"/>
  <c r="M11236" i="4"/>
  <c r="M11237" i="4" l="1"/>
  <c r="L11238" i="4"/>
  <c r="L11239" i="4" l="1"/>
  <c r="M11238" i="4"/>
  <c r="M11239" i="4" l="1"/>
  <c r="L11240" i="4"/>
  <c r="M11240" i="4" l="1"/>
  <c r="L11241" i="4"/>
  <c r="L11242" i="4" l="1"/>
  <c r="M11241" i="4"/>
  <c r="L11243" i="4" l="1"/>
  <c r="M11242" i="4"/>
  <c r="L11244" i="4" l="1"/>
  <c r="M11243" i="4"/>
  <c r="L11245" i="4" l="1"/>
  <c r="M11244" i="4"/>
  <c r="L11246" i="4" l="1"/>
  <c r="M11245" i="4"/>
  <c r="L11247" i="4" l="1"/>
  <c r="M11246" i="4"/>
  <c r="M11247" i="4" l="1"/>
  <c r="L11248" i="4"/>
  <c r="L11249" i="4" l="1"/>
  <c r="M11248" i="4"/>
  <c r="L11250" i="4" l="1"/>
  <c r="M11249" i="4"/>
  <c r="L11251" i="4" l="1"/>
  <c r="M11250" i="4"/>
  <c r="L11252" i="4" l="1"/>
  <c r="M11251" i="4"/>
  <c r="M11252" i="4" l="1"/>
  <c r="L11253" i="4"/>
  <c r="M11253" i="4" l="1"/>
  <c r="L11254" i="4"/>
  <c r="L11255" i="4" l="1"/>
  <c r="M11254" i="4"/>
  <c r="M11255" i="4" l="1"/>
  <c r="L11256" i="4"/>
  <c r="M11256" i="4" l="1"/>
  <c r="L11257" i="4"/>
  <c r="M11257" i="4" l="1"/>
  <c r="L11258" i="4"/>
  <c r="L11259" i="4" l="1"/>
  <c r="M11258" i="4"/>
  <c r="L11260" i="4" l="1"/>
  <c r="M11259" i="4"/>
  <c r="L11261" i="4" l="1"/>
  <c r="M11260" i="4"/>
  <c r="M11261" i="4" l="1"/>
  <c r="L11262" i="4"/>
  <c r="M11262" i="4" l="1"/>
  <c r="L11263" i="4"/>
  <c r="M11263" i="4" l="1"/>
  <c r="L11264" i="4"/>
  <c r="M11264" i="4" l="1"/>
  <c r="L11265" i="4"/>
  <c r="M11265" i="4" l="1"/>
  <c r="L11266" i="4"/>
  <c r="M11266" i="4" l="1"/>
  <c r="L11267" i="4"/>
  <c r="M11267" i="4" l="1"/>
  <c r="L11268" i="4"/>
  <c r="L11269" i="4" l="1"/>
  <c r="M11268" i="4"/>
  <c r="M11269" i="4" l="1"/>
  <c r="L11270" i="4"/>
  <c r="L11271" i="4" l="1"/>
  <c r="M11270" i="4"/>
  <c r="L11272" i="4" l="1"/>
  <c r="M11271" i="4"/>
  <c r="M11272" i="4" l="1"/>
  <c r="L11273" i="4"/>
  <c r="M11273" i="4" l="1"/>
  <c r="L11274" i="4"/>
  <c r="M11274" i="4" l="1"/>
  <c r="L11275" i="4"/>
  <c r="L11276" i="4" l="1"/>
  <c r="M11275" i="4"/>
  <c r="M11276" i="4" l="1"/>
  <c r="L11277" i="4"/>
  <c r="M11277" i="4" l="1"/>
  <c r="L11278" i="4"/>
  <c r="M11278" i="4" l="1"/>
  <c r="L11279" i="4"/>
  <c r="M11279" i="4" l="1"/>
  <c r="L11280" i="4"/>
  <c r="M11280" i="4" l="1"/>
  <c r="L11281" i="4"/>
  <c r="M11281" i="4" l="1"/>
  <c r="L11282" i="4"/>
  <c r="L11283" i="4" l="1"/>
  <c r="M11282" i="4"/>
  <c r="L11284" i="4" l="1"/>
  <c r="M11283" i="4"/>
  <c r="L11285" i="4" l="1"/>
  <c r="M11284" i="4"/>
  <c r="M11285" i="4" l="1"/>
  <c r="L11286" i="4"/>
  <c r="M11286" i="4" l="1"/>
  <c r="L11287" i="4"/>
  <c r="M11287" i="4" l="1"/>
  <c r="L11288" i="4"/>
  <c r="M11288" i="4" l="1"/>
  <c r="L11289" i="4"/>
  <c r="M11289" i="4" l="1"/>
  <c r="L11290" i="4"/>
  <c r="L11291" i="4" l="1"/>
  <c r="M11290" i="4"/>
  <c r="M11291" i="4" l="1"/>
  <c r="L11292" i="4"/>
  <c r="L11293" i="4" l="1"/>
  <c r="M11292" i="4"/>
  <c r="M11293" i="4" l="1"/>
  <c r="L11294" i="4"/>
  <c r="M11294" i="4" l="1"/>
  <c r="L11295" i="4"/>
  <c r="M11295" i="4" l="1"/>
  <c r="L11296" i="4"/>
  <c r="M11296" i="4" l="1"/>
  <c r="L11297" i="4"/>
  <c r="M11297" i="4" l="1"/>
  <c r="L11298" i="4"/>
  <c r="M11298" i="4" l="1"/>
  <c r="L11299" i="4"/>
  <c r="M11299" i="4" l="1"/>
  <c r="L11300" i="4"/>
  <c r="M11300" i="4" l="1"/>
  <c r="L11301" i="4"/>
  <c r="L11302" i="4" l="1"/>
  <c r="M11301" i="4"/>
  <c r="M11302" i="4" l="1"/>
  <c r="L11303" i="4"/>
  <c r="M11303" i="4" l="1"/>
  <c r="L11304" i="4"/>
  <c r="M11304" i="4" l="1"/>
  <c r="L11305" i="4"/>
  <c r="L11306" i="4" l="1"/>
  <c r="M11305" i="4"/>
  <c r="M11306" i="4" l="1"/>
  <c r="L11307" i="4"/>
  <c r="M11307" i="4" l="1"/>
  <c r="L11308" i="4"/>
  <c r="L11309" i="4" l="1"/>
  <c r="M11308" i="4"/>
  <c r="M11309" i="4" l="1"/>
  <c r="L11310" i="4"/>
  <c r="L11311" i="4" l="1"/>
  <c r="M11310" i="4"/>
  <c r="M11311" i="4" l="1"/>
  <c r="L11312" i="4"/>
  <c r="M11312" i="4" l="1"/>
  <c r="L11313" i="4"/>
  <c r="L11314" i="4" l="1"/>
  <c r="M11313" i="4"/>
  <c r="L11315" i="4" l="1"/>
  <c r="M11314" i="4"/>
  <c r="L11316" i="4" l="1"/>
  <c r="M11315" i="4"/>
  <c r="L11317" i="4" l="1"/>
  <c r="M11316" i="4"/>
  <c r="L11318" i="4" l="1"/>
  <c r="M11317" i="4"/>
  <c r="M11318" i="4" l="1"/>
  <c r="L11319" i="4"/>
  <c r="M11319" i="4" l="1"/>
  <c r="L11320" i="4"/>
  <c r="M11320" i="4" l="1"/>
  <c r="L11321" i="4"/>
  <c r="M11321" i="4" l="1"/>
  <c r="L11322" i="4"/>
  <c r="L11323" i="4" l="1"/>
  <c r="M11322" i="4"/>
  <c r="M11323" i="4" l="1"/>
  <c r="L11324" i="4"/>
  <c r="M11324" i="4" l="1"/>
  <c r="L11325" i="4"/>
  <c r="L11326" i="4" l="1"/>
  <c r="M11325" i="4"/>
  <c r="L11327" i="4" l="1"/>
  <c r="M11326" i="4"/>
  <c r="L11328" i="4" l="1"/>
  <c r="M11327" i="4"/>
  <c r="M11328" i="4" l="1"/>
  <c r="L11329" i="4"/>
  <c r="L11330" i="4" l="1"/>
  <c r="M11329" i="4"/>
  <c r="L11331" i="4" l="1"/>
  <c r="M11330" i="4"/>
  <c r="M11331" i="4" l="1"/>
  <c r="L11332" i="4"/>
  <c r="L11333" i="4" l="1"/>
  <c r="M11332" i="4"/>
  <c r="M11333" i="4" l="1"/>
  <c r="L11334" i="4"/>
  <c r="M11334" i="4" l="1"/>
  <c r="L11335" i="4"/>
  <c r="L11336" i="4" l="1"/>
  <c r="M11335" i="4"/>
  <c r="L11337" i="4" l="1"/>
  <c r="M11336" i="4"/>
  <c r="M11337" i="4" l="1"/>
  <c r="L11338" i="4"/>
  <c r="L11339" i="4" l="1"/>
  <c r="M11338" i="4"/>
  <c r="M11339" i="4" l="1"/>
  <c r="L11340" i="4"/>
  <c r="M11340" i="4" l="1"/>
  <c r="L11341" i="4"/>
  <c r="M11341" i="4" l="1"/>
  <c r="L11342" i="4"/>
  <c r="M11342" i="4" l="1"/>
  <c r="L11343" i="4"/>
  <c r="M11343" i="4" l="1"/>
  <c r="L11344" i="4"/>
  <c r="M11344" i="4" l="1"/>
  <c r="L11345" i="4"/>
  <c r="M11345" i="4" l="1"/>
  <c r="L11346" i="4"/>
  <c r="L11347" i="4" l="1"/>
  <c r="M11346" i="4"/>
  <c r="M11347" i="4" l="1"/>
  <c r="L11348" i="4"/>
  <c r="M11348" i="4" l="1"/>
  <c r="L11349" i="4"/>
  <c r="L11350" i="4" l="1"/>
  <c r="M11349" i="4"/>
  <c r="L11351" i="4" l="1"/>
  <c r="M11350" i="4"/>
  <c r="M11351" i="4" l="1"/>
  <c r="L11352" i="4"/>
  <c r="L11353" i="4" l="1"/>
  <c r="M11352" i="4"/>
  <c r="M11353" i="4" l="1"/>
  <c r="L11354" i="4"/>
  <c r="M11354" i="4" l="1"/>
  <c r="L11355" i="4"/>
  <c r="L11356" i="4" l="1"/>
  <c r="M11355" i="4"/>
  <c r="M11356" i="4" l="1"/>
  <c r="L11357" i="4"/>
  <c r="M11357" i="4" l="1"/>
  <c r="L11358" i="4"/>
  <c r="M11358" i="4" l="1"/>
  <c r="L11359" i="4"/>
  <c r="L11360" i="4" l="1"/>
  <c r="M11359" i="4"/>
  <c r="L11361" i="4" l="1"/>
  <c r="M11360" i="4"/>
  <c r="M11361" i="4" l="1"/>
  <c r="L11362" i="4"/>
  <c r="M11362" i="4" l="1"/>
  <c r="L11363" i="4"/>
  <c r="M11363" i="4" l="1"/>
  <c r="L11364" i="4"/>
  <c r="M11364" i="4" l="1"/>
  <c r="L11365" i="4"/>
  <c r="L11366" i="4" l="1"/>
  <c r="M11365" i="4"/>
  <c r="M11366" i="4" l="1"/>
  <c r="L11367" i="4"/>
  <c r="M11367" i="4" l="1"/>
  <c r="L11368" i="4"/>
  <c r="M11368" i="4" l="1"/>
  <c r="L11369" i="4"/>
  <c r="M11369" i="4" l="1"/>
  <c r="L11370" i="4"/>
  <c r="M11370" i="4" l="1"/>
  <c r="L11371" i="4"/>
  <c r="L11372" i="4" l="1"/>
  <c r="M11371" i="4"/>
  <c r="L11373" i="4" l="1"/>
  <c r="M11372" i="4"/>
  <c r="L11374" i="4" l="1"/>
  <c r="M11373" i="4"/>
  <c r="L11375" i="4" l="1"/>
  <c r="M11374" i="4"/>
  <c r="M11375" i="4" l="1"/>
  <c r="L11376" i="4"/>
  <c r="M11376" i="4" l="1"/>
  <c r="L11377" i="4"/>
  <c r="L11378" i="4" l="1"/>
  <c r="M11377" i="4"/>
  <c r="L11379" i="4" l="1"/>
  <c r="M11378" i="4"/>
  <c r="L11380" i="4" l="1"/>
  <c r="M11379" i="4"/>
  <c r="M11380" i="4" l="1"/>
  <c r="L11381" i="4"/>
  <c r="M11381" i="4" l="1"/>
  <c r="L11382" i="4"/>
  <c r="M11382" i="4" l="1"/>
  <c r="L11383" i="4"/>
  <c r="L11384" i="4" l="1"/>
  <c r="M11383" i="4"/>
  <c r="L11385" i="4" l="1"/>
  <c r="M11384" i="4"/>
  <c r="L11386" i="4" l="1"/>
  <c r="M11385" i="4"/>
  <c r="M11386" i="4" l="1"/>
  <c r="L11387" i="4"/>
  <c r="M11387" i="4" l="1"/>
  <c r="L11388" i="4"/>
  <c r="L11389" i="4" l="1"/>
  <c r="M11388" i="4"/>
  <c r="M11389" i="4" l="1"/>
  <c r="L11390" i="4"/>
  <c r="L11391" i="4" l="1"/>
  <c r="M11390" i="4"/>
  <c r="M11391" i="4" l="1"/>
  <c r="L11392" i="4"/>
  <c r="L11393" i="4" l="1"/>
  <c r="M11392" i="4"/>
  <c r="L11394" i="4" l="1"/>
  <c r="M11393" i="4"/>
  <c r="L11395" i="4" l="1"/>
  <c r="M11394" i="4"/>
  <c r="L11396" i="4" l="1"/>
  <c r="M11395" i="4"/>
  <c r="M11396" i="4" l="1"/>
  <c r="L11397" i="4"/>
  <c r="L11398" i="4" l="1"/>
  <c r="M11397" i="4"/>
  <c r="M11398" i="4" l="1"/>
  <c r="L11399" i="4"/>
  <c r="L11400" i="4" l="1"/>
  <c r="M11399" i="4"/>
  <c r="L11401" i="4" l="1"/>
  <c r="M11400" i="4"/>
  <c r="M11401" i="4" l="1"/>
  <c r="L11402" i="4"/>
  <c r="M11402" i="4" l="1"/>
  <c r="L11403" i="4"/>
  <c r="M11403" i="4" l="1"/>
  <c r="L11404" i="4"/>
  <c r="M11404" i="4" l="1"/>
  <c r="L11405" i="4"/>
  <c r="M11405" i="4" l="1"/>
  <c r="L11406" i="4"/>
  <c r="M11406" i="4" l="1"/>
  <c r="L11407" i="4"/>
  <c r="M11407" i="4" l="1"/>
  <c r="L11408" i="4"/>
  <c r="M11408" i="4" l="1"/>
  <c r="L11409" i="4"/>
  <c r="M11409" i="4" l="1"/>
  <c r="L11410" i="4"/>
  <c r="M11410" i="4" l="1"/>
  <c r="L11411" i="4"/>
  <c r="M11411" i="4" l="1"/>
  <c r="L11412" i="4"/>
  <c r="M11412" i="4" l="1"/>
  <c r="L11413" i="4"/>
  <c r="M11413" i="4" l="1"/>
  <c r="L11414" i="4"/>
  <c r="M11414" i="4" l="1"/>
  <c r="L11415" i="4"/>
  <c r="M11415" i="4" l="1"/>
  <c r="L11416" i="4"/>
  <c r="M11416" i="4" l="1"/>
  <c r="L11417" i="4"/>
  <c r="L11418" i="4" l="1"/>
  <c r="M11417" i="4"/>
  <c r="L11419" i="4" l="1"/>
  <c r="M11418" i="4"/>
  <c r="M11419" i="4" l="1"/>
  <c r="L11420" i="4"/>
  <c r="L11421" i="4" l="1"/>
  <c r="M11420" i="4"/>
  <c r="L11422" i="4" l="1"/>
  <c r="M11421" i="4"/>
  <c r="L11423" i="4" l="1"/>
  <c r="M11422" i="4"/>
  <c r="L11424" i="4" l="1"/>
  <c r="M11423" i="4"/>
  <c r="M11424" i="4" l="1"/>
  <c r="L11425" i="4"/>
  <c r="M11425" i="4" l="1"/>
  <c r="L11426" i="4"/>
  <c r="M11426" i="4" l="1"/>
  <c r="L11427" i="4"/>
  <c r="M11427" i="4" l="1"/>
  <c r="L11428" i="4"/>
  <c r="M11428" i="4" l="1"/>
  <c r="L11429" i="4"/>
  <c r="M11429" i="4" l="1"/>
  <c r="L11430" i="4"/>
  <c r="L11431" i="4" l="1"/>
  <c r="M11430" i="4"/>
  <c r="M11431" i="4" l="1"/>
  <c r="L11432" i="4"/>
  <c r="L11433" i="4" l="1"/>
  <c r="M11432" i="4"/>
  <c r="M11433" i="4" l="1"/>
  <c r="L11434" i="4"/>
  <c r="L11435" i="4" l="1"/>
  <c r="M11434" i="4"/>
  <c r="M11435" i="4" l="1"/>
  <c r="L11436" i="4"/>
  <c r="L11437" i="4" l="1"/>
  <c r="M11436" i="4"/>
  <c r="M11437" i="4" l="1"/>
  <c r="L11438" i="4"/>
  <c r="L11439" i="4" l="1"/>
  <c r="M11438" i="4"/>
  <c r="L11440" i="4" l="1"/>
  <c r="M11439" i="4"/>
  <c r="L11441" i="4" l="1"/>
  <c r="M11440" i="4"/>
  <c r="M11441" i="4" l="1"/>
  <c r="L11442" i="4"/>
  <c r="L11443" i="4" l="1"/>
  <c r="M11442" i="4"/>
  <c r="M11443" i="4" l="1"/>
  <c r="L11444" i="4"/>
  <c r="L11445" i="4" l="1"/>
  <c r="M11444" i="4"/>
  <c r="L11446" i="4" l="1"/>
  <c r="M11445" i="4"/>
  <c r="M11446" i="4" l="1"/>
  <c r="L11447" i="4"/>
  <c r="L11448" i="4" l="1"/>
  <c r="M11447" i="4"/>
  <c r="L11449" i="4" l="1"/>
  <c r="M11448" i="4"/>
  <c r="L11450" i="4" l="1"/>
  <c r="M11449" i="4"/>
  <c r="M11450" i="4" l="1"/>
  <c r="L11451" i="4"/>
  <c r="L11452" i="4" l="1"/>
  <c r="M11451" i="4"/>
  <c r="L11453" i="4" l="1"/>
  <c r="M11452" i="4"/>
  <c r="L11454" i="4" l="1"/>
  <c r="M11453" i="4"/>
  <c r="L11455" i="4" l="1"/>
  <c r="M11454" i="4"/>
  <c r="L11456" i="4" l="1"/>
  <c r="M11455" i="4"/>
  <c r="M11456" i="4" l="1"/>
  <c r="L11457" i="4"/>
  <c r="M11457" i="4" l="1"/>
  <c r="L11458" i="4"/>
  <c r="M11458" i="4" l="1"/>
  <c r="L11459" i="4"/>
  <c r="M11459" i="4" l="1"/>
  <c r="L11460" i="4"/>
  <c r="M11460" i="4" l="1"/>
  <c r="L11461" i="4"/>
  <c r="M11461" i="4" l="1"/>
  <c r="L11462" i="4"/>
  <c r="L11463" i="4" l="1"/>
  <c r="M11462" i="4"/>
  <c r="M11463" i="4" l="1"/>
  <c r="L11464" i="4"/>
  <c r="L11465" i="4" l="1"/>
  <c r="M11464" i="4"/>
  <c r="L11466" i="4" l="1"/>
  <c r="M11465" i="4"/>
  <c r="M11466" i="4" l="1"/>
  <c r="L11467" i="4"/>
  <c r="M11467" i="4" l="1"/>
  <c r="L11468" i="4"/>
  <c r="L11469" i="4" l="1"/>
  <c r="M11468" i="4"/>
  <c r="M11469" i="4" l="1"/>
  <c r="L11470" i="4"/>
  <c r="M11470" i="4" l="1"/>
  <c r="L11471" i="4"/>
  <c r="L11472" i="4" l="1"/>
  <c r="M11471" i="4"/>
  <c r="L11473" i="4" l="1"/>
  <c r="M11472" i="4"/>
  <c r="L11474" i="4" l="1"/>
  <c r="M11473" i="4"/>
  <c r="M11474" i="4" l="1"/>
  <c r="L11475" i="4"/>
  <c r="M11475" i="4" l="1"/>
  <c r="L11476" i="4"/>
  <c r="L11477" i="4" l="1"/>
  <c r="M11476" i="4"/>
  <c r="L11478" i="4" l="1"/>
  <c r="M11477" i="4"/>
  <c r="M11478" i="4" l="1"/>
  <c r="L11479" i="4"/>
  <c r="L11480" i="4" l="1"/>
  <c r="M11479" i="4"/>
  <c r="M11480" i="4" l="1"/>
  <c r="L11481" i="4"/>
  <c r="L11482" i="4" l="1"/>
  <c r="M11481" i="4"/>
  <c r="L11483" i="4" l="1"/>
  <c r="M11482" i="4"/>
  <c r="M11483" i="4" l="1"/>
  <c r="L11484" i="4"/>
  <c r="L11485" i="4" l="1"/>
  <c r="M11484" i="4"/>
  <c r="M11485" i="4" l="1"/>
  <c r="L11486" i="4"/>
  <c r="M11486" i="4" l="1"/>
  <c r="L11487" i="4"/>
  <c r="L11488" i="4" l="1"/>
  <c r="M11487" i="4"/>
  <c r="M11488" i="4" l="1"/>
  <c r="L11489" i="4"/>
  <c r="L11490" i="4" l="1"/>
  <c r="M11489" i="4"/>
  <c r="L11491" i="4" l="1"/>
  <c r="M11490" i="4"/>
  <c r="M11491" i="4" l="1"/>
  <c r="L11492" i="4"/>
  <c r="L11493" i="4" l="1"/>
  <c r="M11492" i="4"/>
  <c r="M11493" i="4" l="1"/>
  <c r="L11494" i="4"/>
  <c r="M11494" i="4" l="1"/>
  <c r="L11495" i="4"/>
  <c r="L11496" i="4" l="1"/>
  <c r="M11495" i="4"/>
  <c r="L11497" i="4" l="1"/>
  <c r="M11496" i="4"/>
  <c r="L11498" i="4" l="1"/>
  <c r="M11497" i="4"/>
  <c r="M11498" i="4" l="1"/>
  <c r="L11499" i="4"/>
  <c r="M11499" i="4" l="1"/>
  <c r="L11500" i="4"/>
  <c r="M11500" i="4" l="1"/>
  <c r="L11501" i="4"/>
  <c r="L11502" i="4" l="1"/>
  <c r="M11501" i="4"/>
  <c r="L11503" i="4" l="1"/>
  <c r="M11502" i="4"/>
  <c r="M11503" i="4" l="1"/>
  <c r="L11504" i="4"/>
  <c r="L11505" i="4" l="1"/>
  <c r="M11504" i="4"/>
  <c r="L11506" i="4" l="1"/>
  <c r="M11505" i="4"/>
  <c r="L11507" i="4" l="1"/>
  <c r="M11506" i="4"/>
  <c r="L11508" i="4" l="1"/>
  <c r="M11507" i="4"/>
  <c r="L11509" i="4" l="1"/>
  <c r="M11508" i="4"/>
  <c r="M11509" i="4" l="1"/>
  <c r="L11510" i="4"/>
  <c r="M11510" i="4" l="1"/>
  <c r="L11511" i="4"/>
  <c r="M11511" i="4" l="1"/>
  <c r="L11512" i="4"/>
  <c r="L11513" i="4" l="1"/>
  <c r="M11512" i="4"/>
  <c r="L11514" i="4" l="1"/>
  <c r="M11513" i="4"/>
  <c r="M11514" i="4" l="1"/>
  <c r="L11515" i="4"/>
  <c r="L11516" i="4" l="1"/>
  <c r="M11515" i="4"/>
  <c r="M11516" i="4" l="1"/>
  <c r="L11517" i="4"/>
  <c r="M11517" i="4" l="1"/>
  <c r="L11518" i="4"/>
  <c r="L11519" i="4" l="1"/>
  <c r="M11518" i="4"/>
  <c r="M11519" i="4" l="1"/>
  <c r="L11520" i="4"/>
  <c r="M11520" i="4" l="1"/>
  <c r="L11521" i="4"/>
  <c r="M11521" i="4" l="1"/>
  <c r="L11522" i="4"/>
  <c r="L11523" i="4" l="1"/>
  <c r="M11522" i="4"/>
  <c r="M11523" i="4" l="1"/>
  <c r="L11524" i="4"/>
  <c r="M11524" i="4" l="1"/>
  <c r="L11525" i="4"/>
  <c r="M11525" i="4" l="1"/>
  <c r="L11526" i="4"/>
  <c r="M11526" i="4" l="1"/>
  <c r="L11527" i="4"/>
  <c r="M11527" i="4" l="1"/>
  <c r="L11528" i="4"/>
  <c r="L11529" i="4" l="1"/>
  <c r="M11528" i="4"/>
  <c r="L11530" i="4" l="1"/>
  <c r="M11529" i="4"/>
  <c r="M11530" i="4" l="1"/>
  <c r="L11531" i="4"/>
  <c r="L11532" i="4" l="1"/>
  <c r="M11531" i="4"/>
  <c r="M11532" i="4" l="1"/>
  <c r="L11533" i="4"/>
  <c r="L11534" i="4" l="1"/>
  <c r="M11533" i="4"/>
  <c r="L11535" i="4" l="1"/>
  <c r="M11534" i="4"/>
  <c r="M11535" i="4" l="1"/>
  <c r="L11536" i="4"/>
  <c r="L11537" i="4" l="1"/>
  <c r="M11536" i="4"/>
  <c r="M11537" i="4" l="1"/>
  <c r="L11538" i="4"/>
  <c r="M11538" i="4" l="1"/>
  <c r="L11539" i="4"/>
  <c r="M11539" i="4" l="1"/>
  <c r="L11540" i="4"/>
  <c r="M11540" i="4" l="1"/>
  <c r="L11541" i="4"/>
  <c r="M11541" i="4" l="1"/>
  <c r="L11542" i="4"/>
  <c r="M11542" i="4" l="1"/>
  <c r="L11543" i="4"/>
  <c r="M11543" i="4" l="1"/>
  <c r="L11544" i="4"/>
  <c r="M11544" i="4" l="1"/>
  <c r="L11545" i="4"/>
  <c r="L11546" i="4" l="1"/>
  <c r="M11545" i="4"/>
  <c r="M11546" i="4" l="1"/>
  <c r="L11547" i="4"/>
  <c r="L11548" i="4" l="1"/>
  <c r="M11547" i="4"/>
  <c r="L11549" i="4" l="1"/>
  <c r="M11548" i="4"/>
  <c r="L11550" i="4" l="1"/>
  <c r="M11549" i="4"/>
  <c r="M11550" i="4" l="1"/>
  <c r="L11551" i="4"/>
  <c r="M11551" i="4" l="1"/>
  <c r="L11552" i="4"/>
  <c r="L11553" i="4" l="1"/>
  <c r="M11552" i="4"/>
  <c r="M11553" i="4" l="1"/>
  <c r="L11554" i="4"/>
  <c r="L11555" i="4" l="1"/>
  <c r="M11554" i="4"/>
  <c r="L11556" i="4" l="1"/>
  <c r="M11555" i="4"/>
  <c r="L11557" i="4" l="1"/>
  <c r="M11556" i="4"/>
  <c r="M11557" i="4" l="1"/>
  <c r="L11558" i="4"/>
  <c r="M11558" i="4" l="1"/>
  <c r="L11559" i="4"/>
  <c r="M11559" i="4" l="1"/>
  <c r="L11560" i="4"/>
  <c r="M11560" i="4" l="1"/>
  <c r="L11561" i="4"/>
  <c r="L11562" i="4" l="1"/>
  <c r="M11561" i="4"/>
  <c r="L11563" i="4" l="1"/>
  <c r="M11562" i="4"/>
  <c r="M11563" i="4" l="1"/>
  <c r="L11564" i="4"/>
  <c r="L11565" i="4" l="1"/>
  <c r="M11564" i="4"/>
  <c r="M11565" i="4" l="1"/>
  <c r="L11566" i="4"/>
  <c r="M11566" i="4" l="1"/>
  <c r="L11567" i="4"/>
  <c r="M11567" i="4" l="1"/>
  <c r="L11568" i="4"/>
  <c r="M11568" i="4" l="1"/>
  <c r="L11569" i="4"/>
  <c r="M11569" i="4" l="1"/>
  <c r="L11570" i="4"/>
  <c r="M11570" i="4" l="1"/>
  <c r="L11571" i="4"/>
  <c r="M11571" i="4" l="1"/>
  <c r="L11572" i="4"/>
  <c r="M11572" i="4" l="1"/>
  <c r="L11573" i="4"/>
  <c r="M11573" i="4" l="1"/>
  <c r="L11574" i="4"/>
  <c r="L11575" i="4" l="1"/>
  <c r="M11574" i="4"/>
  <c r="L11576" i="4" l="1"/>
  <c r="M11575" i="4"/>
  <c r="L11577" i="4" l="1"/>
  <c r="M11576" i="4"/>
  <c r="M11577" i="4" l="1"/>
  <c r="L11578" i="4"/>
  <c r="L11579" i="4" l="1"/>
  <c r="M11578" i="4"/>
  <c r="L11580" i="4" l="1"/>
  <c r="M11579" i="4"/>
  <c r="L11581" i="4" l="1"/>
  <c r="M11580" i="4"/>
  <c r="L11582" i="4" l="1"/>
  <c r="M11581" i="4"/>
  <c r="L11583" i="4" l="1"/>
  <c r="M11582" i="4"/>
  <c r="M11583" i="4" l="1"/>
  <c r="L11584" i="4"/>
  <c r="M11584" i="4" l="1"/>
  <c r="L11585" i="4"/>
  <c r="M11585" i="4" l="1"/>
  <c r="L11586" i="4"/>
  <c r="L11587" i="4" l="1"/>
  <c r="M11586" i="4"/>
  <c r="M11587" i="4" l="1"/>
  <c r="L11588" i="4"/>
  <c r="M11588" i="4" l="1"/>
  <c r="L11589" i="4"/>
  <c r="L11590" i="4" l="1"/>
  <c r="M11589" i="4"/>
  <c r="L11591" i="4" l="1"/>
  <c r="M11590" i="4"/>
  <c r="M11591" i="4" l="1"/>
  <c r="L11592" i="4"/>
  <c r="L11593" i="4" l="1"/>
  <c r="M11592" i="4"/>
  <c r="L11594" i="4" l="1"/>
  <c r="M11593" i="4"/>
  <c r="L11595" i="4" l="1"/>
  <c r="M11594" i="4"/>
  <c r="M11595" i="4" l="1"/>
  <c r="L11596" i="4"/>
  <c r="L11597" i="4" l="1"/>
  <c r="M11596" i="4"/>
  <c r="L11598" i="4" l="1"/>
  <c r="M11597" i="4"/>
  <c r="M11598" i="4" l="1"/>
  <c r="L11599" i="4"/>
  <c r="L11600" i="4" l="1"/>
  <c r="M11599" i="4"/>
  <c r="M11600" i="4" l="1"/>
  <c r="L11601" i="4"/>
  <c r="M11601" i="4" l="1"/>
  <c r="L11602" i="4"/>
  <c r="M11602" i="4" l="1"/>
  <c r="L11603" i="4"/>
  <c r="M11603" i="4" l="1"/>
  <c r="L11604" i="4"/>
  <c r="M11604" i="4" l="1"/>
  <c r="L11605" i="4"/>
  <c r="L11606" i="4" l="1"/>
  <c r="M11605" i="4"/>
  <c r="L11607" i="4" l="1"/>
  <c r="M11606" i="4"/>
  <c r="L11608" i="4" l="1"/>
  <c r="M11607" i="4"/>
  <c r="L11609" i="4" l="1"/>
  <c r="M11608" i="4"/>
  <c r="L11610" i="4" l="1"/>
  <c r="M11609" i="4"/>
  <c r="L11611" i="4" l="1"/>
  <c r="M11610" i="4"/>
  <c r="L11612" i="4" l="1"/>
  <c r="M11611" i="4"/>
  <c r="L11613" i="4" l="1"/>
  <c r="M11612" i="4"/>
  <c r="M11613" i="4" l="1"/>
  <c r="L11614" i="4"/>
  <c r="M11614" i="4" l="1"/>
  <c r="L11615" i="4"/>
  <c r="M11615" i="4" l="1"/>
  <c r="L11616" i="4"/>
  <c r="L11617" i="4" l="1"/>
  <c r="M11616" i="4"/>
  <c r="L11618" i="4" l="1"/>
  <c r="M11617" i="4"/>
  <c r="M11618" i="4" l="1"/>
  <c r="L11619" i="4"/>
  <c r="M11619" i="4" l="1"/>
  <c r="L11620" i="4"/>
  <c r="L11621" i="4" l="1"/>
  <c r="M11620" i="4"/>
  <c r="L11622" i="4" l="1"/>
  <c r="M11621" i="4"/>
  <c r="M11622" i="4" l="1"/>
  <c r="L11623" i="4"/>
  <c r="L11624" i="4" l="1"/>
  <c r="M11623" i="4"/>
  <c r="L11625" i="4" l="1"/>
  <c r="M11624" i="4"/>
  <c r="M11625" i="4" l="1"/>
  <c r="L11626" i="4"/>
  <c r="L11627" i="4" l="1"/>
  <c r="M11626" i="4"/>
  <c r="M11627" i="4" l="1"/>
  <c r="L11628" i="4"/>
  <c r="M11628" i="4" l="1"/>
  <c r="L11629" i="4"/>
  <c r="M11629" i="4" l="1"/>
  <c r="L11630" i="4"/>
  <c r="L11631" i="4" l="1"/>
  <c r="M11630" i="4"/>
  <c r="M11631" i="4" l="1"/>
  <c r="L11632" i="4"/>
  <c r="L11633" i="4" l="1"/>
  <c r="M11632" i="4"/>
  <c r="M11633" i="4" l="1"/>
  <c r="L11634" i="4"/>
  <c r="L11635" i="4" l="1"/>
  <c r="M11634" i="4"/>
  <c r="M11635" i="4" l="1"/>
  <c r="L11636" i="4"/>
  <c r="M11636" i="4" l="1"/>
  <c r="L11637" i="4"/>
  <c r="M11637" i="4" l="1"/>
  <c r="L11638" i="4"/>
  <c r="L11639" i="4" l="1"/>
  <c r="M11638" i="4"/>
  <c r="M11639" i="4" l="1"/>
  <c r="L11640" i="4"/>
  <c r="M11640" i="4" l="1"/>
  <c r="L11641" i="4"/>
  <c r="M11641" i="4" l="1"/>
  <c r="L11642" i="4"/>
  <c r="L11643" i="4" l="1"/>
  <c r="M11642" i="4"/>
  <c r="L11644" i="4" l="1"/>
  <c r="M11643" i="4"/>
  <c r="M11644" i="4" l="1"/>
  <c r="L11645" i="4"/>
  <c r="L11646" i="4" l="1"/>
  <c r="M11645" i="4"/>
  <c r="M11646" i="4" l="1"/>
  <c r="L11647" i="4"/>
  <c r="L11648" i="4" l="1"/>
  <c r="M11647" i="4"/>
  <c r="M11648" i="4" l="1"/>
  <c r="L11649" i="4"/>
  <c r="M11649" i="4" l="1"/>
  <c r="L11650" i="4"/>
  <c r="M11650" i="4" l="1"/>
  <c r="L11651" i="4"/>
  <c r="L11652" i="4" l="1"/>
  <c r="M11651" i="4"/>
  <c r="L11653" i="4" l="1"/>
  <c r="M11652" i="4"/>
  <c r="M11653" i="4" l="1"/>
  <c r="L11654" i="4"/>
  <c r="L11655" i="4" l="1"/>
  <c r="M11654" i="4"/>
  <c r="L11656" i="4" l="1"/>
  <c r="M11655" i="4"/>
  <c r="M11656" i="4" l="1"/>
  <c r="L11657" i="4"/>
  <c r="M11657" i="4" l="1"/>
  <c r="L11658" i="4"/>
  <c r="M11658" i="4" l="1"/>
  <c r="L11659" i="4"/>
  <c r="M11659" i="4" l="1"/>
  <c r="L11660" i="4"/>
  <c r="M11660" i="4" l="1"/>
  <c r="L11661" i="4"/>
  <c r="L11662" i="4" l="1"/>
  <c r="M11661" i="4"/>
  <c r="M11662" i="4" l="1"/>
  <c r="L11663" i="4"/>
  <c r="M11663" i="4" l="1"/>
  <c r="L11664" i="4"/>
  <c r="M11664" i="4" l="1"/>
  <c r="L11665" i="4"/>
  <c r="M11665" i="4" l="1"/>
  <c r="L11666" i="4"/>
  <c r="L11667" i="4" l="1"/>
  <c r="M11666" i="4"/>
  <c r="M11667" i="4" l="1"/>
  <c r="L11668" i="4"/>
  <c r="M11668" i="4" l="1"/>
  <c r="L11669" i="4"/>
  <c r="L11670" i="4" l="1"/>
  <c r="M11669" i="4"/>
  <c r="M11670" i="4" l="1"/>
  <c r="L11671" i="4"/>
  <c r="M11671" i="4" l="1"/>
  <c r="L11672" i="4"/>
  <c r="M11672" i="4" l="1"/>
  <c r="L11673" i="4"/>
  <c r="M11673" i="4" l="1"/>
  <c r="L11674" i="4"/>
  <c r="M11674" i="4" l="1"/>
  <c r="L11675" i="4"/>
  <c r="M11675" i="4" l="1"/>
  <c r="L11676" i="4"/>
  <c r="M11676" i="4" l="1"/>
  <c r="L11677" i="4"/>
  <c r="M11677" i="4" l="1"/>
  <c r="L11678" i="4"/>
  <c r="M11678" i="4" l="1"/>
  <c r="L11679" i="4"/>
  <c r="M11679" i="4" l="1"/>
  <c r="L11680" i="4"/>
  <c r="L11681" i="4" l="1"/>
  <c r="M11680" i="4"/>
  <c r="M11681" i="4" l="1"/>
  <c r="L11682" i="4"/>
  <c r="M11682" i="4" l="1"/>
  <c r="L11683" i="4"/>
  <c r="L11684" i="4" l="1"/>
  <c r="M11683" i="4"/>
  <c r="M11684" i="4" l="1"/>
  <c r="L11685" i="4"/>
  <c r="L11686" i="4" l="1"/>
  <c r="M11685" i="4"/>
  <c r="L11687" i="4" l="1"/>
  <c r="M11686" i="4"/>
  <c r="M11687" i="4" l="1"/>
  <c r="L11688" i="4"/>
  <c r="M11688" i="4" l="1"/>
  <c r="L11689" i="4"/>
  <c r="M11689" i="4" l="1"/>
  <c r="L11690" i="4"/>
  <c r="L11691" i="4" l="1"/>
  <c r="M11690" i="4"/>
  <c r="L11692" i="4" l="1"/>
  <c r="M11691" i="4"/>
  <c r="L11693" i="4" l="1"/>
  <c r="M11692" i="4"/>
  <c r="M11693" i="4" l="1"/>
  <c r="L11694" i="4"/>
  <c r="M11694" i="4" l="1"/>
  <c r="L11695" i="4"/>
  <c r="M11695" i="4" l="1"/>
  <c r="L11696" i="4"/>
  <c r="L11697" i="4" l="1"/>
  <c r="M11696" i="4"/>
  <c r="M11697" i="4" l="1"/>
  <c r="L11698" i="4"/>
  <c r="M11698" i="4" l="1"/>
  <c r="L11699" i="4"/>
  <c r="L11700" i="4" l="1"/>
  <c r="M11699" i="4"/>
  <c r="M11700" i="4" l="1"/>
  <c r="L11701" i="4"/>
  <c r="L11702" i="4" l="1"/>
  <c r="M11701" i="4"/>
  <c r="M11702" i="4" l="1"/>
  <c r="L11703" i="4"/>
  <c r="L11704" i="4" l="1"/>
  <c r="M11703" i="4"/>
  <c r="L11705" i="4" l="1"/>
  <c r="M11704" i="4"/>
  <c r="L11706" i="4" l="1"/>
  <c r="M11705" i="4"/>
  <c r="M11706" i="4" l="1"/>
  <c r="L11707" i="4"/>
  <c r="L11708" i="4" l="1"/>
  <c r="M11707" i="4"/>
  <c r="M11708" i="4" l="1"/>
  <c r="L11709" i="4"/>
  <c r="M11709" i="4" l="1"/>
  <c r="L11710" i="4"/>
  <c r="M11710" i="4" l="1"/>
  <c r="L11711" i="4"/>
  <c r="M11711" i="4" l="1"/>
  <c r="L11712" i="4"/>
  <c r="M11712" i="4" l="1"/>
  <c r="L11713" i="4"/>
  <c r="L11714" i="4" l="1"/>
  <c r="M11713" i="4"/>
  <c r="M11714" i="4" l="1"/>
  <c r="L11715" i="4"/>
  <c r="M11715" i="4" l="1"/>
  <c r="L11716" i="4"/>
  <c r="L11717" i="4" l="1"/>
  <c r="M11716" i="4"/>
  <c r="M11717" i="4" l="1"/>
  <c r="L11718" i="4"/>
  <c r="L11719" i="4" l="1"/>
  <c r="M11718" i="4"/>
  <c r="M11719" i="4" l="1"/>
  <c r="L11720" i="4"/>
  <c r="M11720" i="4" l="1"/>
  <c r="L11721" i="4"/>
  <c r="M11721" i="4" l="1"/>
  <c r="L11722" i="4"/>
  <c r="M11722" i="4" l="1"/>
  <c r="L11723" i="4"/>
  <c r="M11723" i="4" l="1"/>
  <c r="L11724" i="4"/>
  <c r="M11724" i="4" l="1"/>
  <c r="L11725" i="4"/>
  <c r="L11726" i="4" l="1"/>
  <c r="M11725" i="4"/>
  <c r="M11726" i="4" l="1"/>
  <c r="L11727" i="4"/>
  <c r="L11728" i="4" l="1"/>
  <c r="M11727" i="4"/>
  <c r="M11728" i="4" l="1"/>
  <c r="L11729" i="4"/>
  <c r="L11730" i="4" l="1"/>
  <c r="M11729" i="4"/>
  <c r="M11730" i="4" l="1"/>
  <c r="L11731" i="4"/>
  <c r="L11732" i="4" l="1"/>
  <c r="M11731" i="4"/>
  <c r="L11733" i="4" l="1"/>
  <c r="M11732" i="4"/>
  <c r="L11734" i="4" l="1"/>
  <c r="M11733" i="4"/>
  <c r="L11735" i="4" l="1"/>
  <c r="M11734" i="4"/>
  <c r="M11735" i="4" l="1"/>
  <c r="L11736" i="4"/>
  <c r="L11737" i="4" l="1"/>
  <c r="M11736" i="4"/>
  <c r="M11737" i="4" l="1"/>
  <c r="L11738" i="4"/>
  <c r="M11738" i="4" l="1"/>
  <c r="L11739" i="4"/>
  <c r="L11740" i="4" l="1"/>
  <c r="M11739" i="4"/>
  <c r="L11741" i="4" l="1"/>
  <c r="M11740" i="4"/>
  <c r="M11741" i="4" l="1"/>
  <c r="L11742" i="4"/>
  <c r="M11742" i="4" l="1"/>
  <c r="L11743" i="4"/>
  <c r="M11743" i="4" l="1"/>
  <c r="L11744" i="4"/>
  <c r="M11744" i="4" l="1"/>
  <c r="L11745" i="4"/>
  <c r="L11746" i="4" l="1"/>
  <c r="M11745" i="4"/>
  <c r="M11746" i="4" l="1"/>
  <c r="L11747" i="4"/>
  <c r="L11748" i="4" l="1"/>
  <c r="M11747" i="4"/>
  <c r="L11749" i="4" l="1"/>
  <c r="M11748" i="4"/>
  <c r="L11750" i="4" l="1"/>
  <c r="M11749" i="4"/>
  <c r="L11751" i="4" l="1"/>
  <c r="M11750" i="4"/>
  <c r="L11752" i="4" l="1"/>
  <c r="M11751" i="4"/>
  <c r="L11753" i="4" l="1"/>
  <c r="M11752" i="4"/>
  <c r="L11754" i="4" l="1"/>
  <c r="M11753" i="4"/>
  <c r="L11755" i="4" l="1"/>
  <c r="M11754" i="4"/>
  <c r="L11756" i="4" l="1"/>
  <c r="M11755" i="4"/>
  <c r="L11757" i="4" l="1"/>
  <c r="M11756" i="4"/>
  <c r="M11757" i="4" l="1"/>
  <c r="L11758" i="4"/>
  <c r="L11759" i="4" l="1"/>
  <c r="M11758" i="4"/>
  <c r="L11760" i="4" l="1"/>
  <c r="M11759" i="4"/>
  <c r="M11760" i="4" l="1"/>
  <c r="L11761" i="4"/>
  <c r="M11761" i="4" l="1"/>
  <c r="L11762" i="4"/>
  <c r="L11763" i="4" l="1"/>
  <c r="M11762" i="4"/>
  <c r="M11763" i="4" l="1"/>
  <c r="L11764" i="4"/>
  <c r="M11764" i="4" l="1"/>
  <c r="L11765" i="4"/>
  <c r="M11765" i="4" l="1"/>
  <c r="L11766" i="4"/>
  <c r="M11766" i="4" l="1"/>
  <c r="L11767" i="4"/>
  <c r="L11768" i="4" l="1"/>
  <c r="M11767" i="4"/>
  <c r="M11768" i="4" l="1"/>
  <c r="L11769" i="4"/>
  <c r="L11770" i="4" l="1"/>
  <c r="M11769" i="4"/>
  <c r="L11771" i="4" l="1"/>
  <c r="M11770" i="4"/>
  <c r="M11771" i="4" l="1"/>
  <c r="L11772" i="4"/>
  <c r="L11773" i="4" l="1"/>
  <c r="M11772" i="4"/>
  <c r="M11773" i="4" l="1"/>
  <c r="L11774" i="4"/>
  <c r="M11774" i="4" l="1"/>
  <c r="L11775" i="4"/>
  <c r="L11776" i="4" l="1"/>
  <c r="M11775" i="4"/>
  <c r="L11777" i="4" l="1"/>
  <c r="M11776" i="4"/>
  <c r="L11778" i="4" l="1"/>
  <c r="M11777" i="4"/>
  <c r="M11778" i="4" l="1"/>
  <c r="L11779" i="4"/>
  <c r="L11780" i="4" l="1"/>
  <c r="M11779" i="4"/>
  <c r="M11780" i="4" l="1"/>
  <c r="L11781" i="4"/>
  <c r="M11781" i="4" l="1"/>
  <c r="L11782" i="4"/>
  <c r="M11782" i="4" l="1"/>
  <c r="L11783" i="4"/>
  <c r="L11784" i="4" l="1"/>
  <c r="M11783" i="4"/>
  <c r="L11785" i="4" l="1"/>
  <c r="M11784" i="4"/>
  <c r="M11785" i="4" l="1"/>
  <c r="L11786" i="4"/>
  <c r="M11786" i="4" l="1"/>
  <c r="L11787" i="4"/>
  <c r="M11787" i="4" l="1"/>
  <c r="L11788" i="4"/>
  <c r="M11788" i="4" l="1"/>
  <c r="L11789" i="4"/>
  <c r="M11789" i="4" l="1"/>
  <c r="L11790" i="4"/>
  <c r="M11790" i="4" l="1"/>
  <c r="L11791" i="4"/>
  <c r="M11791" i="4" l="1"/>
  <c r="L11792" i="4"/>
  <c r="L11793" i="4" l="1"/>
  <c r="M11792" i="4"/>
  <c r="L11794" i="4" l="1"/>
  <c r="M11793" i="4"/>
  <c r="L11795" i="4" l="1"/>
  <c r="M11794" i="4"/>
  <c r="M11795" i="4" l="1"/>
  <c r="L11796" i="4"/>
  <c r="M11796" i="4" l="1"/>
  <c r="L11797" i="4"/>
  <c r="L11798" i="4" l="1"/>
  <c r="M11797" i="4"/>
  <c r="M11798" i="4" l="1"/>
  <c r="L11799" i="4"/>
  <c r="M11799" i="4" l="1"/>
  <c r="L11800" i="4"/>
  <c r="L11801" i="4" l="1"/>
  <c r="M11800" i="4"/>
  <c r="M11801" i="4" l="1"/>
  <c r="L11802" i="4"/>
  <c r="M11802" i="4" l="1"/>
  <c r="L11803" i="4"/>
  <c r="M11803" i="4" l="1"/>
  <c r="L11804" i="4"/>
  <c r="M11804" i="4" l="1"/>
  <c r="L11805" i="4"/>
  <c r="M11805" i="4" l="1"/>
  <c r="L11806" i="4"/>
  <c r="M11806" i="4" l="1"/>
  <c r="L11807" i="4"/>
  <c r="M11807" i="4" l="1"/>
  <c r="L11808" i="4"/>
  <c r="L11809" i="4" l="1"/>
  <c r="M11808" i="4"/>
  <c r="M11809" i="4" l="1"/>
  <c r="L11810" i="4"/>
  <c r="M11810" i="4" l="1"/>
  <c r="L11811" i="4"/>
  <c r="M11811" i="4" l="1"/>
  <c r="L11812" i="4"/>
  <c r="L11813" i="4" l="1"/>
  <c r="M11812" i="4"/>
  <c r="L11814" i="4" l="1"/>
  <c r="M11813" i="4"/>
  <c r="M11814" i="4" l="1"/>
  <c r="L11815" i="4"/>
  <c r="M11815" i="4" l="1"/>
  <c r="L11816" i="4"/>
  <c r="M11816" i="4" l="1"/>
  <c r="L11817" i="4"/>
  <c r="L11818" i="4" l="1"/>
  <c r="M11817" i="4"/>
  <c r="L11819" i="4" l="1"/>
  <c r="M11818" i="4"/>
  <c r="M11819" i="4" l="1"/>
  <c r="L11820" i="4"/>
  <c r="L11821" i="4" l="1"/>
  <c r="M11820" i="4"/>
  <c r="M11821" i="4" l="1"/>
  <c r="L11822" i="4"/>
  <c r="L11823" i="4" l="1"/>
  <c r="M11822" i="4"/>
  <c r="L11824" i="4" l="1"/>
  <c r="M11823" i="4"/>
  <c r="M11824" i="4" l="1"/>
  <c r="L11825" i="4"/>
  <c r="M11825" i="4" l="1"/>
  <c r="L11826" i="4"/>
  <c r="M11826" i="4" l="1"/>
  <c r="L11827" i="4"/>
  <c r="M11827" i="4" l="1"/>
  <c r="L11828" i="4"/>
  <c r="M11828" i="4" l="1"/>
  <c r="L11829" i="4"/>
  <c r="M11829" i="4" l="1"/>
  <c r="L11830" i="4"/>
  <c r="M11830" i="4" l="1"/>
  <c r="L11831" i="4"/>
  <c r="L11832" i="4" l="1"/>
  <c r="M11831" i="4"/>
  <c r="M11832" i="4" l="1"/>
  <c r="L11833" i="4"/>
  <c r="M11833" i="4" l="1"/>
  <c r="L11834" i="4"/>
  <c r="L11835" i="4" l="1"/>
  <c r="M11834" i="4"/>
  <c r="L11836" i="4" l="1"/>
  <c r="M11835" i="4"/>
  <c r="M11836" i="4" l="1"/>
  <c r="L11837" i="4"/>
  <c r="M11837" i="4" l="1"/>
  <c r="L11838" i="4"/>
  <c r="M11838" i="4" l="1"/>
  <c r="L11839" i="4"/>
  <c r="M11839" i="4" l="1"/>
  <c r="L11840" i="4"/>
  <c r="L11841" i="4" l="1"/>
  <c r="M11840" i="4"/>
  <c r="L11842" i="4" l="1"/>
  <c r="M11841" i="4"/>
  <c r="L11843" i="4" l="1"/>
  <c r="M11842" i="4"/>
  <c r="M11843" i="4" l="1"/>
  <c r="L11844" i="4"/>
  <c r="M11844" i="4" l="1"/>
  <c r="L11845" i="4"/>
  <c r="M11845" i="4" l="1"/>
  <c r="L11846" i="4"/>
  <c r="L11847" i="4" l="1"/>
  <c r="M11846" i="4"/>
  <c r="L11848" i="4" l="1"/>
  <c r="M11847" i="4"/>
  <c r="M11848" i="4" l="1"/>
  <c r="L11849" i="4"/>
  <c r="M11849" i="4" l="1"/>
  <c r="L11850" i="4"/>
  <c r="L11851" i="4" l="1"/>
  <c r="M11850" i="4"/>
  <c r="M11851" i="4" l="1"/>
  <c r="L11852" i="4"/>
  <c r="M11852" i="4" l="1"/>
  <c r="L11853" i="4"/>
  <c r="M11853" i="4" l="1"/>
  <c r="L11854" i="4"/>
  <c r="L11855" i="4" l="1"/>
  <c r="M11854" i="4"/>
  <c r="M11855" i="4" l="1"/>
  <c r="L11856" i="4"/>
  <c r="L11857" i="4" l="1"/>
  <c r="M11856" i="4"/>
  <c r="M11857" i="4" l="1"/>
  <c r="L11858" i="4"/>
  <c r="M11858" i="4" l="1"/>
  <c r="L11859" i="4"/>
  <c r="L11860" i="4" l="1"/>
  <c r="M11859" i="4"/>
  <c r="L11861" i="4" l="1"/>
  <c r="M11860" i="4"/>
  <c r="M11861" i="4" l="1"/>
  <c r="L11862" i="4"/>
  <c r="M11862" i="4" l="1"/>
  <c r="L11863" i="4"/>
  <c r="M11863" i="4" l="1"/>
  <c r="L11864" i="4"/>
  <c r="L11865" i="4" l="1"/>
  <c r="M11864" i="4"/>
  <c r="L11866" i="4" l="1"/>
  <c r="M11865" i="4"/>
  <c r="M11866" i="4" l="1"/>
  <c r="L11867" i="4"/>
  <c r="M11867" i="4" l="1"/>
  <c r="L11868" i="4"/>
  <c r="M11868" i="4" l="1"/>
  <c r="L11869" i="4"/>
  <c r="M11869" i="4" l="1"/>
  <c r="L11870" i="4"/>
  <c r="L11871" i="4" l="1"/>
  <c r="M11870" i="4"/>
  <c r="L11872" i="4" l="1"/>
  <c r="M11871" i="4"/>
  <c r="M11872" i="4" l="1"/>
  <c r="L11873" i="4"/>
  <c r="M11873" i="4" l="1"/>
  <c r="L11874" i="4"/>
  <c r="M11874" i="4" l="1"/>
  <c r="L11875" i="4"/>
  <c r="M11875" i="4" l="1"/>
  <c r="L11876" i="4"/>
  <c r="M11876" i="4" l="1"/>
  <c r="L11877" i="4"/>
  <c r="M11877" i="4" l="1"/>
  <c r="L11878" i="4"/>
  <c r="M11878" i="4" l="1"/>
  <c r="L11879" i="4"/>
  <c r="M11879" i="4" l="1"/>
  <c r="L11880" i="4"/>
  <c r="M11880" i="4" l="1"/>
  <c r="L11881" i="4"/>
  <c r="M11881" i="4" l="1"/>
  <c r="L11882" i="4"/>
  <c r="M11882" i="4" l="1"/>
  <c r="L11883" i="4"/>
  <c r="L11884" i="4" l="1"/>
  <c r="M11883" i="4"/>
  <c r="L11885" i="4" l="1"/>
  <c r="M11884" i="4"/>
  <c r="M11885" i="4" l="1"/>
  <c r="L11886" i="4"/>
  <c r="M11886" i="4" l="1"/>
  <c r="L11887" i="4"/>
  <c r="M11887" i="4" l="1"/>
  <c r="L11888" i="4"/>
  <c r="M11888" i="4" l="1"/>
  <c r="L11889" i="4"/>
  <c r="L11890" i="4" l="1"/>
  <c r="M11889" i="4"/>
  <c r="L11891" i="4" l="1"/>
  <c r="M11890" i="4"/>
  <c r="M11891" i="4" l="1"/>
  <c r="L11892" i="4"/>
  <c r="L11893" i="4" l="1"/>
  <c r="M11892" i="4"/>
  <c r="M11893" i="4" l="1"/>
  <c r="L11894" i="4"/>
  <c r="L11895" i="4" l="1"/>
  <c r="M11894" i="4"/>
  <c r="M11895" i="4" l="1"/>
  <c r="L11896" i="4"/>
  <c r="L11897" i="4" l="1"/>
  <c r="M11896" i="4"/>
  <c r="M11897" i="4" l="1"/>
  <c r="L11898" i="4"/>
  <c r="M11898" i="4" l="1"/>
  <c r="L11899" i="4"/>
  <c r="M11899" i="4" l="1"/>
  <c r="L11900" i="4"/>
  <c r="M11900" i="4" l="1"/>
  <c r="L11901" i="4"/>
  <c r="L11902" i="4" l="1"/>
  <c r="M11901" i="4"/>
  <c r="M11902" i="4" l="1"/>
  <c r="L11903" i="4"/>
  <c r="M11903" i="4" l="1"/>
  <c r="L11904" i="4"/>
  <c r="M11904" i="4" l="1"/>
  <c r="L11905" i="4"/>
  <c r="M11905" i="4" l="1"/>
  <c r="L11906" i="4"/>
  <c r="M11906" i="4" l="1"/>
  <c r="L11907" i="4"/>
  <c r="L11908" i="4" l="1"/>
  <c r="M11907" i="4"/>
  <c r="M11908" i="4" l="1"/>
  <c r="L11909" i="4"/>
  <c r="M11909" i="4" l="1"/>
  <c r="L11910" i="4"/>
  <c r="L11911" i="4" l="1"/>
  <c r="M11910" i="4"/>
  <c r="M11911" i="4" l="1"/>
  <c r="L11912" i="4"/>
  <c r="M11912" i="4" l="1"/>
  <c r="L11913" i="4"/>
  <c r="M11913" i="4" l="1"/>
  <c r="L11914" i="4"/>
  <c r="L11915" i="4" l="1"/>
  <c r="M11914" i="4"/>
  <c r="L11916" i="4" l="1"/>
  <c r="M11915" i="4"/>
  <c r="M11916" i="4" l="1"/>
  <c r="L11917" i="4"/>
  <c r="M11917" i="4" l="1"/>
  <c r="L11918" i="4"/>
  <c r="L11919" i="4" l="1"/>
  <c r="M11918" i="4"/>
  <c r="L11920" i="4" l="1"/>
  <c r="M11919" i="4"/>
  <c r="L11921" i="4" l="1"/>
  <c r="M11920" i="4"/>
  <c r="M11921" i="4" l="1"/>
  <c r="L11922" i="4"/>
  <c r="M11922" i="4" l="1"/>
  <c r="L11923" i="4"/>
  <c r="L11924" i="4" l="1"/>
  <c r="M11923" i="4"/>
  <c r="L11925" i="4" l="1"/>
  <c r="M11924" i="4"/>
  <c r="L11926" i="4" l="1"/>
  <c r="M11925" i="4"/>
  <c r="M11926" i="4" l="1"/>
  <c r="L11927" i="4"/>
  <c r="L11928" i="4" l="1"/>
  <c r="M11927" i="4"/>
  <c r="M11928" i="4" l="1"/>
  <c r="L11929" i="4"/>
  <c r="M11929" i="4" l="1"/>
  <c r="L11930" i="4"/>
  <c r="M11930" i="4" l="1"/>
  <c r="L11931" i="4"/>
  <c r="M11931" i="4" l="1"/>
  <c r="L11932" i="4"/>
  <c r="M11932" i="4" l="1"/>
  <c r="L11933" i="4"/>
  <c r="L11934" i="4" l="1"/>
  <c r="M11933" i="4"/>
  <c r="M11934" i="4" l="1"/>
  <c r="L11935" i="4"/>
  <c r="M11935" i="4" l="1"/>
  <c r="L11936" i="4"/>
  <c r="M11936" i="4" l="1"/>
  <c r="L11937" i="4"/>
  <c r="L11938" i="4" l="1"/>
  <c r="M11937" i="4"/>
  <c r="M11938" i="4" l="1"/>
  <c r="L11939" i="4"/>
  <c r="M11939" i="4" l="1"/>
  <c r="L11940" i="4"/>
  <c r="M11940" i="4" l="1"/>
  <c r="L11941" i="4"/>
  <c r="M11941" i="4" l="1"/>
  <c r="L11942" i="4"/>
  <c r="L11943" i="4" l="1"/>
  <c r="M11942" i="4"/>
  <c r="L11944" i="4" l="1"/>
  <c r="M11943" i="4"/>
  <c r="L11945" i="4" l="1"/>
  <c r="M11944" i="4"/>
  <c r="M11945" i="4" l="1"/>
  <c r="L11946" i="4"/>
  <c r="L11947" i="4" l="1"/>
  <c r="M11946" i="4"/>
  <c r="M11947" i="4" l="1"/>
  <c r="L11948" i="4"/>
  <c r="M11948" i="4" l="1"/>
  <c r="L11949" i="4"/>
  <c r="M11949" i="4" l="1"/>
  <c r="L11950" i="4"/>
  <c r="L11951" i="4" l="1"/>
  <c r="M11950" i="4"/>
  <c r="M11951" i="4" l="1"/>
  <c r="L11952" i="4"/>
  <c r="M11952" i="4" l="1"/>
  <c r="L11953" i="4"/>
  <c r="L11954" i="4" l="1"/>
  <c r="M11953" i="4"/>
  <c r="M11954" i="4" l="1"/>
  <c r="L11955" i="4"/>
  <c r="M11955" i="4" l="1"/>
  <c r="L11956" i="4"/>
  <c r="M11956" i="4" l="1"/>
  <c r="L11957" i="4"/>
  <c r="M11957" i="4" l="1"/>
  <c r="L11958" i="4"/>
  <c r="M11958" i="4" l="1"/>
  <c r="L11959" i="4"/>
  <c r="M11959" i="4" l="1"/>
  <c r="L11960" i="4"/>
  <c r="M11960" i="4" l="1"/>
  <c r="L11961" i="4"/>
  <c r="L11962" i="4" l="1"/>
  <c r="M11961" i="4"/>
  <c r="L11963" i="4" l="1"/>
  <c r="M11962" i="4"/>
  <c r="L11964" i="4" l="1"/>
  <c r="M11963" i="4"/>
  <c r="M11964" i="4" l="1"/>
  <c r="L11965" i="4"/>
  <c r="M11965" i="4" l="1"/>
  <c r="L11966" i="4"/>
  <c r="L11967" i="4" l="1"/>
  <c r="M11966" i="4"/>
  <c r="M11967" i="4" l="1"/>
  <c r="L11968" i="4"/>
  <c r="L11969" i="4" l="1"/>
  <c r="M11968" i="4"/>
  <c r="L11970" i="4" l="1"/>
  <c r="M11969" i="4"/>
  <c r="M11970" i="4" l="1"/>
  <c r="L11971" i="4"/>
  <c r="L11972" i="4" l="1"/>
  <c r="M11971" i="4"/>
  <c r="M11972" i="4" l="1"/>
  <c r="L11973" i="4"/>
  <c r="M11973" i="4" l="1"/>
  <c r="L11974" i="4"/>
  <c r="M11974" i="4" l="1"/>
  <c r="L11975" i="4"/>
  <c r="M11975" i="4" l="1"/>
  <c r="L11976" i="4"/>
  <c r="L11977" i="4" l="1"/>
  <c r="M11976" i="4"/>
  <c r="L11978" i="4" l="1"/>
  <c r="M11977" i="4"/>
  <c r="M11978" i="4" l="1"/>
  <c r="L11979" i="4"/>
  <c r="M11979" i="4" l="1"/>
  <c r="L11980" i="4"/>
  <c r="M11980" i="4" l="1"/>
  <c r="L11981" i="4"/>
  <c r="M11981" i="4" l="1"/>
  <c r="L11982" i="4"/>
  <c r="M11982" i="4" l="1"/>
  <c r="L11983" i="4"/>
  <c r="M11983" i="4" l="1"/>
  <c r="L11984" i="4"/>
  <c r="L11985" i="4" l="1"/>
  <c r="M11984" i="4"/>
  <c r="L11986" i="4" l="1"/>
  <c r="M11985" i="4"/>
  <c r="L11987" i="4" l="1"/>
  <c r="M11986" i="4"/>
  <c r="L11988" i="4" l="1"/>
  <c r="M11987" i="4"/>
  <c r="M11988" i="4" l="1"/>
  <c r="L11989" i="4"/>
  <c r="L11990" i="4" l="1"/>
  <c r="M11989" i="4"/>
  <c r="M11990" i="4" l="1"/>
  <c r="L11991" i="4"/>
  <c r="M11991" i="4" l="1"/>
  <c r="L11992" i="4"/>
  <c r="M11992" i="4" l="1"/>
  <c r="L11993" i="4"/>
  <c r="M11993" i="4" l="1"/>
  <c r="L11994" i="4"/>
  <c r="M11994" i="4" l="1"/>
  <c r="L11995" i="4"/>
  <c r="M11995" i="4" l="1"/>
  <c r="L11996" i="4"/>
  <c r="M11996" i="4" l="1"/>
  <c r="L11997" i="4"/>
  <c r="L11998" i="4" l="1"/>
  <c r="M11997" i="4"/>
  <c r="M11998" i="4" l="1"/>
  <c r="L11999" i="4"/>
  <c r="M11999" i="4" l="1"/>
  <c r="L12000" i="4"/>
  <c r="M12000" i="4" l="1"/>
  <c r="L12001" i="4"/>
  <c r="M12001" i="4" l="1"/>
  <c r="L12002" i="4"/>
  <c r="M12002" i="4" l="1"/>
  <c r="L12003" i="4"/>
  <c r="M12003" i="4" l="1"/>
  <c r="L12004" i="4"/>
  <c r="M12004" i="4" l="1"/>
  <c r="L12005" i="4"/>
  <c r="M12005" i="4" l="1"/>
  <c r="L12006" i="4"/>
  <c r="M12006" i="4" l="1"/>
  <c r="L12007" i="4"/>
  <c r="M12007" i="4" l="1"/>
  <c r="L12008" i="4"/>
  <c r="L12009" i="4" l="1"/>
  <c r="M12008" i="4"/>
  <c r="L12010" i="4" l="1"/>
  <c r="M12009" i="4"/>
  <c r="M12010" i="4" l="1"/>
  <c r="L12011" i="4"/>
  <c r="L12012" i="4" l="1"/>
  <c r="M12011" i="4"/>
  <c r="L12013" i="4" l="1"/>
  <c r="M12012" i="4"/>
  <c r="M12013" i="4" l="1"/>
  <c r="L12014" i="4"/>
  <c r="M12014" i="4" l="1"/>
  <c r="L12015" i="4"/>
  <c r="L12016" i="4" l="1"/>
  <c r="M12015" i="4"/>
  <c r="M12016" i="4" l="1"/>
  <c r="L12017" i="4"/>
  <c r="L12018" i="4" l="1"/>
  <c r="M12017" i="4"/>
  <c r="M12018" i="4" l="1"/>
  <c r="L12019" i="4"/>
  <c r="M12019" i="4" l="1"/>
  <c r="L12020" i="4"/>
  <c r="M12020" i="4" l="1"/>
  <c r="L12021" i="4"/>
  <c r="L12022" i="4" l="1"/>
  <c r="M12021" i="4"/>
  <c r="M12022" i="4" l="1"/>
  <c r="L12023" i="4"/>
  <c r="M12023" i="4" l="1"/>
  <c r="L12024" i="4"/>
  <c r="M12024" i="4" l="1"/>
  <c r="L12025" i="4"/>
  <c r="L12026" i="4" l="1"/>
  <c r="M12025" i="4"/>
  <c r="L12027" i="4" l="1"/>
  <c r="M12026" i="4"/>
  <c r="M12027" i="4" l="1"/>
  <c r="L12028" i="4"/>
  <c r="L12029" i="4" l="1"/>
  <c r="M12028" i="4"/>
  <c r="L12030" i="4" l="1"/>
  <c r="M12029" i="4"/>
  <c r="M12030" i="4" l="1"/>
  <c r="L12031" i="4"/>
  <c r="M12031" i="4" l="1"/>
  <c r="L12032" i="4"/>
  <c r="M12032" i="4" l="1"/>
  <c r="L12033" i="4"/>
  <c r="M12033" i="4" l="1"/>
  <c r="L12034" i="4"/>
  <c r="L12035" i="4" l="1"/>
  <c r="M12034" i="4"/>
  <c r="L12036" i="4" l="1"/>
  <c r="M12035" i="4"/>
  <c r="L12037" i="4" l="1"/>
  <c r="M12036" i="4"/>
  <c r="L12038" i="4" l="1"/>
  <c r="M12037" i="4"/>
  <c r="L12039" i="4" l="1"/>
  <c r="M12038" i="4"/>
  <c r="M12039" i="4" l="1"/>
  <c r="L12040" i="4"/>
  <c r="L12041" i="4" l="1"/>
  <c r="M12040" i="4"/>
  <c r="L12042" i="4" l="1"/>
  <c r="M12041" i="4"/>
  <c r="M12042" i="4" l="1"/>
  <c r="L12043" i="4"/>
  <c r="L12044" i="4" l="1"/>
  <c r="M12043" i="4"/>
  <c r="M12044" i="4" l="1"/>
  <c r="L12045" i="4"/>
  <c r="M12045" i="4" l="1"/>
  <c r="L12046" i="4"/>
  <c r="M12046" i="4" l="1"/>
  <c r="L12047" i="4"/>
  <c r="M12047" i="4" l="1"/>
  <c r="L12048" i="4"/>
  <c r="M12048" i="4" l="1"/>
  <c r="L12049" i="4"/>
  <c r="M12049" i="4" l="1"/>
  <c r="L12050" i="4"/>
  <c r="M12050" i="4" l="1"/>
  <c r="L12051" i="4"/>
  <c r="M12051" i="4" l="1"/>
  <c r="L12052" i="4"/>
  <c r="M12052" i="4" l="1"/>
  <c r="L12053" i="4"/>
  <c r="L12054" i="4" l="1"/>
  <c r="M12053" i="4"/>
  <c r="M12054" i="4" l="1"/>
  <c r="L12055" i="4"/>
  <c r="M12055" i="4" l="1"/>
  <c r="L12056" i="4"/>
  <c r="L12057" i="4" l="1"/>
  <c r="M12056" i="4"/>
  <c r="L12058" i="4" l="1"/>
  <c r="M12057" i="4"/>
  <c r="L12059" i="4" l="1"/>
  <c r="M12058" i="4"/>
  <c r="L12060" i="4" l="1"/>
  <c r="M12059" i="4"/>
  <c r="L12061" i="4" l="1"/>
  <c r="M12060" i="4"/>
  <c r="L12062" i="4" l="1"/>
  <c r="M12061" i="4"/>
  <c r="L12063" i="4" l="1"/>
  <c r="M12062" i="4"/>
  <c r="L12064" i="4" l="1"/>
  <c r="M12063" i="4"/>
  <c r="M12064" i="4" l="1"/>
  <c r="L12065" i="4"/>
  <c r="L12066" i="4" l="1"/>
  <c r="M12065" i="4"/>
  <c r="L12067" i="4" l="1"/>
  <c r="M12066" i="4"/>
  <c r="L12068" i="4" l="1"/>
  <c r="M12067" i="4"/>
  <c r="L12069" i="4" l="1"/>
  <c r="M12068" i="4"/>
  <c r="L12070" i="4" l="1"/>
  <c r="M12069" i="4"/>
  <c r="L12071" i="4" l="1"/>
  <c r="M12070" i="4"/>
  <c r="L12072" i="4" l="1"/>
  <c r="M12071" i="4"/>
  <c r="L12073" i="4" l="1"/>
  <c r="M12072" i="4"/>
  <c r="M12073" i="4" l="1"/>
  <c r="L12074" i="4"/>
  <c r="L12075" i="4" l="1"/>
  <c r="M12074" i="4"/>
  <c r="M12075" i="4" l="1"/>
  <c r="L12076" i="4"/>
  <c r="L12077" i="4" l="1"/>
  <c r="M12076" i="4"/>
  <c r="L12078" i="4" l="1"/>
  <c r="M12077" i="4"/>
  <c r="M12078" i="4" l="1"/>
  <c r="L12079" i="4"/>
  <c r="M12079" i="4" l="1"/>
  <c r="L12080" i="4"/>
  <c r="L12081" i="4" l="1"/>
  <c r="M12080" i="4"/>
  <c r="M12081" i="4" l="1"/>
  <c r="L12082" i="4"/>
  <c r="L12083" i="4" l="1"/>
  <c r="M12082" i="4"/>
  <c r="M12083" i="4" l="1"/>
  <c r="L12084" i="4"/>
  <c r="M12084" i="4" l="1"/>
  <c r="L12085" i="4"/>
  <c r="M12085" i="4" l="1"/>
  <c r="L12086" i="4"/>
  <c r="M12086" i="4" l="1"/>
  <c r="L12087" i="4"/>
  <c r="L12088" i="4" l="1"/>
  <c r="M12087" i="4"/>
  <c r="M12088" i="4" l="1"/>
  <c r="L12089" i="4"/>
  <c r="M12089" i="4" l="1"/>
  <c r="L12090" i="4"/>
  <c r="M12090" i="4" l="1"/>
  <c r="L12091" i="4"/>
  <c r="L12092" i="4" l="1"/>
  <c r="M12091" i="4"/>
  <c r="L12093" i="4" l="1"/>
  <c r="M12092" i="4"/>
  <c r="L12094" i="4" l="1"/>
  <c r="M12093" i="4"/>
  <c r="M12094" i="4" l="1"/>
  <c r="L12095" i="4"/>
  <c r="M12095" i="4" l="1"/>
  <c r="L12096" i="4"/>
  <c r="L12097" i="4" l="1"/>
  <c r="M12096" i="4"/>
  <c r="M12097" i="4" l="1"/>
  <c r="L12098" i="4"/>
  <c r="M12098" i="4" l="1"/>
  <c r="L12099" i="4"/>
  <c r="M12099" i="4" l="1"/>
  <c r="L12100" i="4"/>
  <c r="M12100" i="4" l="1"/>
  <c r="L12101" i="4"/>
  <c r="M12101" i="4" l="1"/>
  <c r="L12102" i="4"/>
  <c r="M12102" i="4" l="1"/>
  <c r="L12103" i="4"/>
  <c r="L12104" i="4" l="1"/>
  <c r="M12103" i="4"/>
  <c r="M12104" i="4" l="1"/>
  <c r="L12105" i="4"/>
  <c r="M12105" i="4" l="1"/>
  <c r="L12106" i="4"/>
  <c r="M12106" i="4" l="1"/>
  <c r="L12107" i="4"/>
  <c r="L12108" i="4" l="1"/>
  <c r="M12107" i="4"/>
  <c r="M12108" i="4" l="1"/>
  <c r="L12109" i="4"/>
  <c r="M12109" i="4" l="1"/>
  <c r="L12110" i="4"/>
  <c r="M12110" i="4" l="1"/>
  <c r="L12111" i="4"/>
  <c r="M12111" i="4" l="1"/>
  <c r="L12112" i="4"/>
  <c r="M12112" i="4" l="1"/>
  <c r="L12113" i="4"/>
  <c r="L12114" i="4" l="1"/>
  <c r="M12113" i="4"/>
  <c r="M12114" i="4" l="1"/>
  <c r="L12115" i="4"/>
  <c r="L12116" i="4" l="1"/>
  <c r="M12115" i="4"/>
  <c r="M12116" i="4" l="1"/>
  <c r="L12117" i="4"/>
  <c r="M12117" i="4" l="1"/>
  <c r="L12118" i="4"/>
  <c r="M12118" i="4" l="1"/>
  <c r="L12119" i="4"/>
  <c r="M12119" i="4" l="1"/>
  <c r="L12120" i="4"/>
  <c r="M12120" i="4" l="1"/>
  <c r="L12121" i="4"/>
  <c r="L12122" i="4" l="1"/>
  <c r="M12121" i="4"/>
  <c r="L12123" i="4" l="1"/>
  <c r="M12122" i="4"/>
  <c r="M12123" i="4" l="1"/>
  <c r="L12124" i="4"/>
  <c r="M12124" i="4" l="1"/>
  <c r="L12125" i="4"/>
  <c r="M12125" i="4" l="1"/>
  <c r="L12126" i="4"/>
  <c r="L12127" i="4" l="1"/>
  <c r="M12126" i="4"/>
  <c r="L12128" i="4" l="1"/>
  <c r="M12127" i="4"/>
  <c r="L12129" i="4" l="1"/>
  <c r="M12128" i="4"/>
  <c r="L12130" i="4" l="1"/>
  <c r="M12129" i="4"/>
  <c r="M12130" i="4" l="1"/>
  <c r="L12131" i="4"/>
  <c r="M12131" i="4" l="1"/>
  <c r="L12132" i="4"/>
  <c r="M12132" i="4" l="1"/>
  <c r="L12133" i="4"/>
  <c r="L12134" i="4" l="1"/>
  <c r="M12133" i="4"/>
  <c r="M12134" i="4" l="1"/>
  <c r="L12135" i="4"/>
  <c r="M12135" i="4" l="1"/>
  <c r="L12136" i="4"/>
  <c r="L12137" i="4" l="1"/>
  <c r="M12136" i="4"/>
  <c r="L12138" i="4" l="1"/>
  <c r="M12137" i="4"/>
  <c r="M12138" i="4" l="1"/>
  <c r="L12139" i="4"/>
  <c r="M12139" i="4" l="1"/>
  <c r="L12140" i="4"/>
  <c r="L12141" i="4" l="1"/>
  <c r="M12140" i="4"/>
  <c r="M12141" i="4" l="1"/>
  <c r="L12142" i="4"/>
  <c r="M12142" i="4" l="1"/>
  <c r="L12143" i="4"/>
  <c r="M12143" i="4" l="1"/>
  <c r="L12144" i="4"/>
  <c r="M12144" i="4" l="1"/>
  <c r="L12145" i="4"/>
  <c r="L12146" i="4" l="1"/>
  <c r="M12145" i="4"/>
  <c r="M12146" i="4" l="1"/>
  <c r="L12147" i="4"/>
  <c r="L12148" i="4" l="1"/>
  <c r="M12147" i="4"/>
  <c r="L12149" i="4" l="1"/>
  <c r="M12148" i="4"/>
  <c r="L12150" i="4" l="1"/>
  <c r="M12149" i="4"/>
  <c r="L12151" i="4" l="1"/>
  <c r="M12150" i="4"/>
  <c r="L12152" i="4" l="1"/>
  <c r="M12151" i="4"/>
  <c r="L12153" i="4" l="1"/>
  <c r="M12152" i="4"/>
  <c r="M12153" i="4" l="1"/>
  <c r="L12154" i="4"/>
  <c r="M12154" i="4" l="1"/>
  <c r="L12155" i="4"/>
  <c r="L12156" i="4" l="1"/>
  <c r="M12155" i="4"/>
  <c r="L12157" i="4" l="1"/>
  <c r="M12156" i="4"/>
  <c r="L12158" i="4" l="1"/>
  <c r="M12157" i="4"/>
  <c r="L12159" i="4" l="1"/>
  <c r="M12158" i="4"/>
  <c r="M12159" i="4" l="1"/>
  <c r="L12160" i="4"/>
  <c r="M12160" i="4" l="1"/>
  <c r="L12161" i="4"/>
  <c r="M12161" i="4" l="1"/>
  <c r="L12162" i="4"/>
  <c r="L12163" i="4" l="1"/>
  <c r="M12162" i="4"/>
  <c r="L12164" i="4" l="1"/>
  <c r="M12163" i="4"/>
  <c r="M12164" i="4" l="1"/>
  <c r="L12165" i="4"/>
  <c r="L12166" i="4" l="1"/>
  <c r="M12165" i="4"/>
  <c r="L12167" i="4" l="1"/>
  <c r="M12166" i="4"/>
  <c r="L12168" i="4" l="1"/>
  <c r="M12167" i="4"/>
  <c r="L12169" i="4" l="1"/>
  <c r="M12168" i="4"/>
  <c r="L12170" i="4" l="1"/>
  <c r="M12169" i="4"/>
  <c r="L12171" i="4" l="1"/>
  <c r="M12170" i="4"/>
  <c r="L12172" i="4" l="1"/>
  <c r="M12171" i="4"/>
  <c r="M12172" i="4" l="1"/>
  <c r="L12173" i="4"/>
  <c r="L12174" i="4" l="1"/>
  <c r="M12173" i="4"/>
  <c r="L12175" i="4" l="1"/>
  <c r="M12174" i="4"/>
  <c r="L12176" i="4" l="1"/>
  <c r="M12175" i="4"/>
  <c r="L12177" i="4" l="1"/>
  <c r="M12176" i="4"/>
  <c r="M12177" i="4" l="1"/>
  <c r="L12178" i="4"/>
  <c r="M12178" i="4" l="1"/>
  <c r="L12179" i="4"/>
  <c r="M12179" i="4" l="1"/>
  <c r="L12180" i="4"/>
  <c r="M12180" i="4" l="1"/>
  <c r="L12181" i="4"/>
  <c r="M12181" i="4" l="1"/>
  <c r="L12182" i="4"/>
  <c r="L12183" i="4" l="1"/>
  <c r="M12182" i="4"/>
  <c r="L12184" i="4" l="1"/>
  <c r="M12183" i="4"/>
  <c r="L12185" i="4" l="1"/>
  <c r="M12184" i="4"/>
  <c r="L12186" i="4" l="1"/>
  <c r="M12185" i="4"/>
  <c r="M12186" i="4" l="1"/>
  <c r="L12187" i="4"/>
  <c r="M12187" i="4" l="1"/>
  <c r="L12188" i="4"/>
  <c r="M12188" i="4" l="1"/>
  <c r="L12189" i="4"/>
  <c r="M12189" i="4" l="1"/>
  <c r="L12190" i="4"/>
  <c r="L12191" i="4" l="1"/>
  <c r="M12190" i="4"/>
  <c r="M12191" i="4" l="1"/>
  <c r="L12192" i="4"/>
  <c r="M12192" i="4" l="1"/>
  <c r="L12193" i="4"/>
  <c r="M12193" i="4" l="1"/>
  <c r="L12194" i="4"/>
  <c r="M12194" i="4" l="1"/>
  <c r="L12195" i="4"/>
  <c r="L12196" i="4" l="1"/>
  <c r="M12195" i="4"/>
  <c r="M12196" i="4" l="1"/>
  <c r="L12197" i="4"/>
  <c r="M12197" i="4" l="1"/>
  <c r="L12198" i="4"/>
  <c r="L12199" i="4" l="1"/>
  <c r="M12198" i="4"/>
  <c r="M12199" i="4" l="1"/>
  <c r="L12200" i="4"/>
  <c r="M12200" i="4" l="1"/>
  <c r="L12201" i="4"/>
  <c r="M12201" i="4" l="1"/>
  <c r="L12202" i="4"/>
  <c r="M12202" i="4" l="1"/>
  <c r="L12203" i="4"/>
  <c r="M12203" i="4" l="1"/>
  <c r="L12204" i="4"/>
  <c r="L12205" i="4" l="1"/>
  <c r="M12204" i="4"/>
  <c r="M12205" i="4" l="1"/>
  <c r="L12206" i="4"/>
  <c r="M12206" i="4" l="1"/>
  <c r="L12207" i="4"/>
  <c r="M12207" i="4" l="1"/>
  <c r="L12208" i="4"/>
  <c r="L12209" i="4" l="1"/>
  <c r="M12208" i="4"/>
  <c r="L12210" i="4" l="1"/>
  <c r="M12209" i="4"/>
  <c r="M12210" i="4" l="1"/>
  <c r="L12211" i="4"/>
  <c r="M12211" i="4" l="1"/>
  <c r="L12212" i="4"/>
  <c r="L12213" i="4" l="1"/>
  <c r="M12212" i="4"/>
  <c r="M12213" i="4" l="1"/>
  <c r="L12214" i="4"/>
  <c r="M12214" i="4" l="1"/>
  <c r="L12215" i="4"/>
  <c r="L12216" i="4" l="1"/>
  <c r="M12215" i="4"/>
  <c r="L12217" i="4" l="1"/>
  <c r="M12216" i="4"/>
  <c r="M12217" i="4" l="1"/>
  <c r="L12218" i="4"/>
  <c r="M12218" i="4" l="1"/>
  <c r="L12219" i="4"/>
  <c r="M12219" i="4" l="1"/>
  <c r="L12220" i="4"/>
  <c r="L12221" i="4" l="1"/>
  <c r="M12220" i="4"/>
  <c r="L12222" i="4" l="1"/>
  <c r="M12221" i="4"/>
  <c r="M12222" i="4" l="1"/>
  <c r="L12223" i="4"/>
  <c r="L12224" i="4" l="1"/>
  <c r="M12223" i="4"/>
  <c r="M12224" i="4" l="1"/>
  <c r="L12225" i="4"/>
  <c r="M12225" i="4" l="1"/>
  <c r="L12226" i="4"/>
  <c r="L12227" i="4" l="1"/>
  <c r="M12226" i="4"/>
  <c r="M12227" i="4" l="1"/>
  <c r="L12228" i="4"/>
  <c r="M12228" i="4" l="1"/>
  <c r="L12229" i="4"/>
  <c r="M12229" i="4" l="1"/>
  <c r="L12230" i="4"/>
  <c r="L12231" i="4" l="1"/>
  <c r="M12230" i="4"/>
  <c r="L12232" i="4" l="1"/>
  <c r="M12231" i="4"/>
  <c r="L12233" i="4" l="1"/>
  <c r="M12232" i="4"/>
  <c r="M12233" i="4" l="1"/>
  <c r="L12234" i="4"/>
  <c r="L12235" i="4" l="1"/>
  <c r="M12234" i="4"/>
  <c r="L12236" i="4" l="1"/>
  <c r="M12235" i="4"/>
  <c r="M12236" i="4" l="1"/>
  <c r="L12237" i="4"/>
  <c r="M12237" i="4" l="1"/>
  <c r="L12238" i="4"/>
  <c r="L12239" i="4" l="1"/>
  <c r="M12238" i="4"/>
  <c r="M12239" i="4" l="1"/>
  <c r="L12240" i="4"/>
  <c r="M12240" i="4" l="1"/>
  <c r="L12241" i="4"/>
  <c r="L12242" i="4" l="1"/>
  <c r="M12241" i="4"/>
  <c r="M12242" i="4" l="1"/>
  <c r="L12243" i="4"/>
  <c r="M12243" i="4" l="1"/>
  <c r="L12244" i="4"/>
  <c r="M12244" i="4" l="1"/>
  <c r="L12245" i="4"/>
  <c r="L12246" i="4" l="1"/>
  <c r="M12245" i="4"/>
  <c r="M12246" i="4" l="1"/>
  <c r="L12247" i="4"/>
  <c r="L12248" i="4" l="1"/>
  <c r="M12247" i="4"/>
  <c r="M12248" i="4" l="1"/>
  <c r="L12249" i="4"/>
  <c r="M12249" i="4" l="1"/>
  <c r="L12250" i="4"/>
  <c r="M12250" i="4" l="1"/>
  <c r="L12251" i="4"/>
  <c r="M12251" i="4" l="1"/>
  <c r="L12252" i="4"/>
  <c r="L12253" i="4" l="1"/>
  <c r="M12252" i="4"/>
  <c r="L12254" i="4" l="1"/>
  <c r="M12253" i="4"/>
  <c r="L12255" i="4" l="1"/>
  <c r="M12254" i="4"/>
  <c r="L12256" i="4" l="1"/>
  <c r="M12255" i="4"/>
  <c r="L12257" i="4" l="1"/>
  <c r="M12256" i="4"/>
  <c r="M12257" i="4" l="1"/>
  <c r="L12258" i="4"/>
  <c r="M12258" i="4" l="1"/>
  <c r="L12259" i="4"/>
  <c r="L12260" i="4" l="1"/>
  <c r="M12259" i="4"/>
  <c r="M12260" i="4" l="1"/>
  <c r="L12261" i="4"/>
  <c r="M12261" i="4" l="1"/>
  <c r="L12262" i="4"/>
  <c r="M12262" i="4" l="1"/>
  <c r="L12263" i="4"/>
  <c r="M12263" i="4" l="1"/>
  <c r="L12264" i="4"/>
  <c r="M12264" i="4" l="1"/>
  <c r="L12265" i="4"/>
  <c r="M12265" i="4" l="1"/>
  <c r="L12266" i="4"/>
  <c r="L12267" i="4" l="1"/>
  <c r="M12266" i="4"/>
  <c r="M12267" i="4" l="1"/>
  <c r="L12268" i="4"/>
  <c r="L12269" i="4" l="1"/>
  <c r="M12268" i="4"/>
  <c r="M12269" i="4" l="1"/>
  <c r="L12270" i="4"/>
  <c r="L12271" i="4" l="1"/>
  <c r="M12270" i="4"/>
  <c r="L12272" i="4" l="1"/>
  <c r="M12271" i="4"/>
  <c r="M12272" i="4" l="1"/>
  <c r="L12273" i="4"/>
  <c r="M12273" i="4" l="1"/>
  <c r="L12274" i="4"/>
  <c r="M12274" i="4" l="1"/>
  <c r="L12275" i="4"/>
  <c r="M12275" i="4" l="1"/>
  <c r="L12276" i="4"/>
  <c r="L12277" i="4" l="1"/>
  <c r="M12276" i="4"/>
  <c r="M12277" i="4" l="1"/>
  <c r="L12278" i="4"/>
  <c r="M12278" i="4" l="1"/>
  <c r="L12279" i="4"/>
  <c r="M12279" i="4" l="1"/>
  <c r="L12280" i="4"/>
  <c r="L12281" i="4" l="1"/>
  <c r="M12280" i="4"/>
  <c r="M12281" i="4" l="1"/>
  <c r="L12282" i="4"/>
  <c r="M12282" i="4" l="1"/>
  <c r="L12283" i="4"/>
  <c r="L12284" i="4" l="1"/>
  <c r="M12283" i="4"/>
  <c r="M12284" i="4" l="1"/>
  <c r="L12285" i="4"/>
  <c r="M12285" i="4" l="1"/>
  <c r="L12286" i="4"/>
  <c r="M12286" i="4" l="1"/>
  <c r="L12287" i="4"/>
  <c r="M12287" i="4" l="1"/>
  <c r="L12288" i="4"/>
  <c r="M12288" i="4" l="1"/>
  <c r="L12289" i="4"/>
  <c r="M12289" i="4" l="1"/>
  <c r="L12290" i="4"/>
  <c r="M12290" i="4" l="1"/>
  <c r="L12291" i="4"/>
  <c r="L12292" i="4" l="1"/>
  <c r="M12291" i="4"/>
  <c r="L12293" i="4" l="1"/>
  <c r="M12292" i="4"/>
  <c r="M12293" i="4" l="1"/>
  <c r="L12294" i="4"/>
  <c r="M12294" i="4" l="1"/>
  <c r="L12295" i="4"/>
  <c r="L12296" i="4" l="1"/>
  <c r="M12295" i="4"/>
  <c r="M12296" i="4" l="1"/>
  <c r="L12297" i="4"/>
  <c r="M12297" i="4" l="1"/>
  <c r="L12298" i="4"/>
  <c r="M12298" i="4" l="1"/>
  <c r="L12299" i="4"/>
  <c r="M12299" i="4" l="1"/>
  <c r="L12300" i="4"/>
  <c r="M12300" i="4" l="1"/>
  <c r="L12301" i="4"/>
  <c r="M12301" i="4" l="1"/>
  <c r="L12302" i="4"/>
  <c r="M12302" i="4" l="1"/>
  <c r="L12303" i="4"/>
  <c r="M12303" i="4" l="1"/>
  <c r="L12304" i="4"/>
  <c r="M12304" i="4" l="1"/>
  <c r="L12305" i="4"/>
  <c r="M12305" i="4" l="1"/>
  <c r="L12306" i="4"/>
  <c r="M12306" i="4" l="1"/>
  <c r="L12307" i="4"/>
  <c r="L12308" i="4" l="1"/>
  <c r="M12307" i="4"/>
  <c r="L12309" i="4" l="1"/>
  <c r="M12308" i="4"/>
  <c r="M12309" i="4" l="1"/>
  <c r="L12310" i="4"/>
  <c r="M12310" i="4" l="1"/>
  <c r="L12311" i="4"/>
  <c r="M12311" i="4" l="1"/>
  <c r="L12312" i="4"/>
  <c r="M12312" i="4" l="1"/>
  <c r="L12313" i="4"/>
  <c r="M12313" i="4" l="1"/>
  <c r="L12314" i="4"/>
  <c r="M12314" i="4" l="1"/>
  <c r="L12315" i="4"/>
  <c r="L12316" i="4" l="1"/>
  <c r="M12315" i="4"/>
  <c r="L12317" i="4" l="1"/>
  <c r="M12316" i="4"/>
  <c r="M12317" i="4" l="1"/>
  <c r="L12318" i="4"/>
  <c r="L12319" i="4" l="1"/>
  <c r="M12318" i="4"/>
  <c r="L12320" i="4" l="1"/>
  <c r="M12319" i="4"/>
  <c r="L12321" i="4" l="1"/>
  <c r="M12320" i="4"/>
  <c r="M12321" i="4" l="1"/>
  <c r="L12322" i="4"/>
  <c r="M12322" i="4" l="1"/>
  <c r="L12323" i="4"/>
  <c r="L12324" i="4" l="1"/>
  <c r="M12323" i="4"/>
  <c r="M12324" i="4" l="1"/>
  <c r="L12325" i="4"/>
  <c r="L12326" i="4" l="1"/>
  <c r="M12325" i="4"/>
  <c r="M12326" i="4" l="1"/>
  <c r="L12327" i="4"/>
  <c r="M12327" i="4" l="1"/>
  <c r="L12328" i="4"/>
  <c r="M12328" i="4" l="1"/>
  <c r="L12329" i="4"/>
  <c r="M12329" i="4" l="1"/>
  <c r="L12330" i="4"/>
  <c r="L12331" i="4" l="1"/>
  <c r="M12330" i="4"/>
  <c r="L12332" i="4" l="1"/>
  <c r="M12331" i="4"/>
  <c r="M12332" i="4" l="1"/>
  <c r="L12333" i="4"/>
  <c r="L12334" i="4" l="1"/>
  <c r="M12333" i="4"/>
  <c r="L12335" i="4" l="1"/>
  <c r="M12334" i="4"/>
  <c r="L12336" i="4" l="1"/>
  <c r="M12335" i="4"/>
  <c r="M12336" i="4" l="1"/>
  <c r="L12337" i="4"/>
  <c r="L12338" i="4" l="1"/>
  <c r="M12337" i="4"/>
  <c r="L12339" i="4" l="1"/>
  <c r="M12338" i="4"/>
  <c r="M12339" i="4" l="1"/>
  <c r="L12340" i="4"/>
  <c r="L12341" i="4" l="1"/>
  <c r="M12340" i="4"/>
  <c r="M12341" i="4" l="1"/>
  <c r="L12342" i="4"/>
  <c r="L12343" i="4" l="1"/>
  <c r="M12342" i="4"/>
  <c r="L12344" i="4" l="1"/>
  <c r="M12343" i="4"/>
  <c r="M12344" i="4" l="1"/>
  <c r="L12345" i="4"/>
  <c r="M12345" i="4" l="1"/>
  <c r="L12346" i="4"/>
  <c r="M12346" i="4" l="1"/>
  <c r="L12347" i="4"/>
  <c r="L12348" i="4" l="1"/>
  <c r="M12347" i="4"/>
  <c r="M12348" i="4" l="1"/>
  <c r="L12349" i="4"/>
  <c r="M12349" i="4" l="1"/>
  <c r="L12350" i="4"/>
  <c r="L12351" i="4" l="1"/>
  <c r="M12350" i="4"/>
  <c r="L12352" i="4" l="1"/>
  <c r="M12351" i="4"/>
  <c r="M12352" i="4" l="1"/>
  <c r="L12353" i="4"/>
  <c r="M12353" i="4" l="1"/>
  <c r="L12354" i="4"/>
  <c r="M12354" i="4" l="1"/>
  <c r="L12355" i="4"/>
  <c r="M12355" i="4" l="1"/>
  <c r="L12356" i="4"/>
  <c r="L12357" i="4" l="1"/>
  <c r="M12356" i="4"/>
  <c r="M12357" i="4" l="1"/>
  <c r="L12358" i="4"/>
  <c r="M12358" i="4" l="1"/>
  <c r="L12359" i="4"/>
  <c r="M12359" i="4" l="1"/>
  <c r="L12360" i="4"/>
  <c r="M12360" i="4" l="1"/>
  <c r="L12361" i="4"/>
  <c r="L12362" i="4" l="1"/>
  <c r="M12361" i="4"/>
  <c r="L12363" i="4" l="1"/>
  <c r="M12362" i="4"/>
  <c r="M12363" i="4" l="1"/>
  <c r="L12364" i="4"/>
  <c r="L12365" i="4" l="1"/>
  <c r="M12364" i="4"/>
  <c r="M12365" i="4" l="1"/>
  <c r="L12366" i="4"/>
  <c r="M12366" i="4" l="1"/>
  <c r="L12367" i="4"/>
  <c r="L12368" i="4" l="1"/>
  <c r="M12367" i="4"/>
  <c r="L12369" i="4" l="1"/>
  <c r="M12368" i="4"/>
  <c r="L12370" i="4" l="1"/>
  <c r="M12369" i="4"/>
  <c r="L12371" i="4" l="1"/>
  <c r="M12370" i="4"/>
  <c r="L12372" i="4" l="1"/>
  <c r="M12371" i="4"/>
  <c r="M12372" i="4" l="1"/>
  <c r="L12373" i="4"/>
  <c r="M12373" i="4" l="1"/>
  <c r="L12374" i="4"/>
  <c r="L12375" i="4" l="1"/>
  <c r="M12374" i="4"/>
  <c r="M12375" i="4" l="1"/>
  <c r="L12376" i="4"/>
  <c r="M12376" i="4" l="1"/>
  <c r="L12377" i="4"/>
  <c r="M12377" i="4" l="1"/>
  <c r="L12378" i="4"/>
  <c r="M12378" i="4" l="1"/>
  <c r="L12379" i="4"/>
  <c r="L12380" i="4" l="1"/>
  <c r="M12379" i="4"/>
  <c r="M12380" i="4" l="1"/>
  <c r="L12381" i="4"/>
  <c r="M12381" i="4" l="1"/>
  <c r="L12382" i="4"/>
  <c r="M12382" i="4" l="1"/>
  <c r="L12383" i="4"/>
  <c r="M12383" i="4" l="1"/>
  <c r="L12384" i="4"/>
  <c r="L12385" i="4" l="1"/>
  <c r="M12384" i="4"/>
  <c r="L12386" i="4" l="1"/>
  <c r="M12385" i="4"/>
  <c r="L12387" i="4" l="1"/>
  <c r="M12386" i="4"/>
  <c r="L12388" i="4" l="1"/>
  <c r="M12387" i="4"/>
  <c r="M12388" i="4" l="1"/>
  <c r="L12389" i="4"/>
  <c r="M12389" i="4" l="1"/>
  <c r="L12390" i="4"/>
  <c r="M12390" i="4" l="1"/>
  <c r="L12391" i="4"/>
  <c r="M12391" i="4" l="1"/>
  <c r="L12392" i="4"/>
  <c r="L12393" i="4" l="1"/>
  <c r="M12392" i="4"/>
  <c r="L12394" i="4" l="1"/>
  <c r="M12393" i="4"/>
  <c r="L12395" i="4" l="1"/>
  <c r="M12394" i="4"/>
  <c r="L12396" i="4" l="1"/>
  <c r="M12395" i="4"/>
  <c r="M12396" i="4" l="1"/>
  <c r="L12397" i="4"/>
  <c r="M12397" i="4" l="1"/>
  <c r="L12398" i="4"/>
  <c r="M12398" i="4" l="1"/>
  <c r="L12399" i="4"/>
  <c r="M12399" i="4" l="1"/>
  <c r="L12400" i="4"/>
  <c r="L12401" i="4" l="1"/>
  <c r="M12400" i="4"/>
  <c r="M12401" i="4" l="1"/>
  <c r="L12402" i="4"/>
  <c r="M12402" i="4" l="1"/>
  <c r="L12403" i="4"/>
  <c r="L12404" i="4" l="1"/>
  <c r="M12403" i="4"/>
  <c r="M12404" i="4" l="1"/>
  <c r="L12405" i="4"/>
  <c r="M12405" i="4" l="1"/>
  <c r="L12406" i="4"/>
  <c r="L12407" i="4" l="1"/>
  <c r="M12406" i="4"/>
  <c r="L12408" i="4" l="1"/>
  <c r="M12407" i="4"/>
  <c r="L12409" i="4" l="1"/>
  <c r="M12408" i="4"/>
  <c r="M12409" i="4" l="1"/>
  <c r="L12410" i="4"/>
  <c r="M12410" i="4" l="1"/>
  <c r="L12411" i="4"/>
  <c r="L12412" i="4" l="1"/>
  <c r="M12411" i="4"/>
  <c r="M12412" i="4" l="1"/>
  <c r="L12413" i="4"/>
  <c r="M12413" i="4" l="1"/>
  <c r="L12414" i="4"/>
  <c r="M12414" i="4" l="1"/>
  <c r="L12415" i="4"/>
  <c r="L12416" i="4" l="1"/>
  <c r="M12415" i="4"/>
  <c r="L12417" i="4" l="1"/>
  <c r="M12416" i="4"/>
  <c r="M12417" i="4" l="1"/>
  <c r="L12418" i="4"/>
  <c r="L12419" i="4" l="1"/>
  <c r="M12418" i="4"/>
  <c r="L12420" i="4" l="1"/>
  <c r="M12419" i="4"/>
  <c r="M12420" i="4" l="1"/>
  <c r="L12421" i="4"/>
  <c r="M12421" i="4" l="1"/>
  <c r="L12422" i="4"/>
  <c r="M12422" i="4" l="1"/>
  <c r="L12423" i="4"/>
  <c r="M12423" i="4" l="1"/>
  <c r="L12424" i="4"/>
  <c r="L12425" i="4" l="1"/>
  <c r="M12424" i="4"/>
  <c r="L12426" i="4" l="1"/>
  <c r="M12425" i="4"/>
  <c r="M12426" i="4" l="1"/>
  <c r="L12427" i="4"/>
  <c r="M12427" i="4" l="1"/>
  <c r="L12428" i="4"/>
  <c r="L12429" i="4" l="1"/>
  <c r="M12428" i="4"/>
  <c r="M12429" i="4" l="1"/>
  <c r="L12430" i="4"/>
  <c r="M12430" i="4" l="1"/>
  <c r="L12431" i="4"/>
  <c r="L12432" i="4" l="1"/>
  <c r="M12431" i="4"/>
  <c r="L12433" i="4" l="1"/>
  <c r="M12432" i="4"/>
  <c r="M12433" i="4" l="1"/>
  <c r="L12434" i="4"/>
  <c r="M12434" i="4" l="1"/>
  <c r="L12435" i="4"/>
  <c r="M12435" i="4" l="1"/>
  <c r="L12436" i="4"/>
  <c r="L12437" i="4" l="1"/>
  <c r="M12436" i="4"/>
  <c r="M12437" i="4" l="1"/>
  <c r="L12438" i="4"/>
  <c r="L12439" i="4" l="1"/>
  <c r="M12438" i="4"/>
  <c r="L12440" i="4" l="1"/>
  <c r="M12439" i="4"/>
  <c r="M12440" i="4" l="1"/>
  <c r="L12441" i="4"/>
  <c r="M12441" i="4" l="1"/>
  <c r="L12442" i="4"/>
  <c r="M12442" i="4" l="1"/>
  <c r="L12443" i="4"/>
  <c r="M12443" i="4" l="1"/>
  <c r="L12444" i="4"/>
  <c r="M12444" i="4" l="1"/>
  <c r="L12445" i="4"/>
  <c r="M12445" i="4" l="1"/>
  <c r="L12446" i="4"/>
  <c r="M12446" i="4" l="1"/>
  <c r="L12447" i="4"/>
  <c r="M12447" i="4" l="1"/>
  <c r="L12448" i="4"/>
  <c r="L12449" i="4" l="1"/>
  <c r="M12448" i="4"/>
  <c r="M12449" i="4" l="1"/>
  <c r="L12450" i="4"/>
  <c r="L12451" i="4" l="1"/>
  <c r="M12450" i="4"/>
  <c r="M12451" i="4" l="1"/>
  <c r="L12452" i="4"/>
  <c r="M12452" i="4" l="1"/>
  <c r="L12453" i="4"/>
  <c r="M12453" i="4" l="1"/>
  <c r="L12454" i="4"/>
  <c r="M12454" i="4" l="1"/>
  <c r="L12455" i="4"/>
  <c r="M12455" i="4" l="1"/>
  <c r="L12456" i="4"/>
  <c r="M12456" i="4" l="1"/>
  <c r="L12457" i="4"/>
  <c r="L12458" i="4" l="1"/>
  <c r="M12457" i="4"/>
  <c r="L12459" i="4" l="1"/>
  <c r="M12458" i="4"/>
  <c r="M12459" i="4" l="1"/>
  <c r="L12460" i="4"/>
  <c r="M12460" i="4" l="1"/>
  <c r="L12461" i="4"/>
  <c r="M12461" i="4" l="1"/>
  <c r="L12462" i="4"/>
  <c r="L12463" i="4" l="1"/>
  <c r="M12462" i="4"/>
  <c r="L12464" i="4" l="1"/>
  <c r="M12463" i="4"/>
  <c r="L12465" i="4" l="1"/>
  <c r="M12464" i="4"/>
  <c r="M12465" i="4" l="1"/>
  <c r="L12466" i="4"/>
  <c r="L12467" i="4" l="1"/>
  <c r="M12466" i="4"/>
  <c r="L12468" i="4" l="1"/>
  <c r="M12467" i="4"/>
  <c r="M12468" i="4" l="1"/>
  <c r="L12469" i="4"/>
  <c r="M12469" i="4" l="1"/>
  <c r="L12470" i="4"/>
  <c r="M12470" i="4" l="1"/>
  <c r="L12471" i="4"/>
  <c r="M12471" i="4" l="1"/>
  <c r="L12472" i="4"/>
  <c r="L12473" i="4" l="1"/>
  <c r="M12472" i="4"/>
  <c r="L12474" i="4" l="1"/>
  <c r="M12473" i="4"/>
  <c r="M12474" i="4" l="1"/>
  <c r="L12475" i="4"/>
  <c r="M12475" i="4" l="1"/>
  <c r="L12476" i="4"/>
  <c r="M12476" i="4" l="1"/>
  <c r="L12477" i="4"/>
  <c r="M12477" i="4" l="1"/>
  <c r="L12478" i="4"/>
  <c r="M12478" i="4" l="1"/>
  <c r="L12479" i="4"/>
  <c r="M12479" i="4" l="1"/>
  <c r="L12480" i="4"/>
  <c r="M12480" i="4" l="1"/>
  <c r="L12481" i="4"/>
  <c r="L12482" i="4" l="1"/>
  <c r="M12481" i="4"/>
  <c r="L12483" i="4" l="1"/>
  <c r="M12482" i="4"/>
  <c r="M12483" i="4" l="1"/>
  <c r="L12484" i="4"/>
  <c r="L12485" i="4" l="1"/>
  <c r="M12484" i="4"/>
  <c r="M12485" i="4" l="1"/>
  <c r="L12486" i="4"/>
  <c r="L12487" i="4" l="1"/>
  <c r="M12486" i="4"/>
  <c r="L12488" i="4" l="1"/>
  <c r="M12487" i="4"/>
  <c r="M12488" i="4" l="1"/>
  <c r="L12489" i="4"/>
  <c r="L12490" i="4" l="1"/>
  <c r="M12489" i="4"/>
  <c r="L12491" i="4" l="1"/>
  <c r="M12490" i="4"/>
  <c r="M12491" i="4" l="1"/>
  <c r="L12492" i="4"/>
  <c r="M12492" i="4" l="1"/>
  <c r="L12493" i="4"/>
  <c r="L12494" i="4" l="1"/>
  <c r="M12493" i="4"/>
  <c r="M12494" i="4" l="1"/>
  <c r="L12495" i="4"/>
  <c r="M12495" i="4" l="1"/>
  <c r="L12496" i="4"/>
  <c r="L12497" i="4" l="1"/>
  <c r="M12496" i="4"/>
  <c r="M12497" i="4" l="1"/>
  <c r="L12498" i="4"/>
  <c r="M12498" i="4" l="1"/>
  <c r="L12499" i="4"/>
  <c r="L12500" i="4" l="1"/>
  <c r="M12499" i="4"/>
  <c r="L12501" i="4" l="1"/>
  <c r="M12500" i="4"/>
  <c r="M12501" i="4" l="1"/>
  <c r="L12502" i="4"/>
  <c r="L12503" i="4" l="1"/>
  <c r="M12502" i="4"/>
  <c r="M12503" i="4" l="1"/>
  <c r="L12504" i="4"/>
  <c r="M12504" i="4" l="1"/>
  <c r="L12505" i="4"/>
  <c r="M12505" i="4" l="1"/>
  <c r="L12506" i="4"/>
  <c r="M12506" i="4" l="1"/>
  <c r="L12507" i="4"/>
  <c r="M12507" i="4" l="1"/>
  <c r="L12508" i="4"/>
  <c r="M12508" i="4" l="1"/>
  <c r="L12509" i="4"/>
  <c r="M12509" i="4" l="1"/>
  <c r="L12510" i="4"/>
  <c r="M12510" i="4" l="1"/>
  <c r="L12511" i="4"/>
  <c r="L12512" i="4" l="1"/>
  <c r="M12511" i="4"/>
  <c r="M12512" i="4" l="1"/>
  <c r="L12513" i="4"/>
  <c r="M12513" i="4" l="1"/>
  <c r="L12514" i="4"/>
  <c r="M12514" i="4" l="1"/>
  <c r="L12515" i="4"/>
  <c r="L12516" i="4" l="1"/>
  <c r="M12515" i="4"/>
  <c r="L12517" i="4" l="1"/>
  <c r="M12516" i="4"/>
  <c r="L12518" i="4" l="1"/>
  <c r="M12517" i="4"/>
  <c r="M12518" i="4" l="1"/>
  <c r="L12519" i="4"/>
  <c r="M12519" i="4" l="1"/>
  <c r="L12520" i="4"/>
  <c r="L12521" i="4" l="1"/>
  <c r="M12520" i="4"/>
  <c r="L12522" i="4" l="1"/>
  <c r="M12521" i="4"/>
  <c r="M12522" i="4" l="1"/>
  <c r="L12523" i="4"/>
  <c r="M12523" i="4" l="1"/>
  <c r="L12524" i="4"/>
  <c r="M12524" i="4" l="1"/>
  <c r="L12525" i="4"/>
  <c r="M12525" i="4" l="1"/>
  <c r="L12526" i="4"/>
  <c r="M12526" i="4" l="1"/>
  <c r="L12527" i="4"/>
  <c r="L12528" i="4" l="1"/>
  <c r="M12527" i="4"/>
  <c r="M12528" i="4" l="1"/>
  <c r="L12529" i="4"/>
  <c r="M12529" i="4" l="1"/>
  <c r="L12530" i="4"/>
  <c r="M12530" i="4" l="1"/>
  <c r="L12531" i="4"/>
  <c r="L12532" i="4" l="1"/>
  <c r="M12531" i="4"/>
  <c r="M12532" i="4" l="1"/>
  <c r="L12533" i="4"/>
  <c r="L12534" i="4" l="1"/>
  <c r="M12533" i="4"/>
  <c r="L12535" i="4" l="1"/>
  <c r="M12534" i="4"/>
  <c r="M12535" i="4" l="1"/>
  <c r="L12536" i="4"/>
  <c r="M12536" i="4" l="1"/>
  <c r="L12537" i="4"/>
  <c r="L12538" i="4" l="1"/>
  <c r="M12537" i="4"/>
  <c r="L12539" i="4" l="1"/>
  <c r="M12538" i="4"/>
  <c r="L12540" i="4" l="1"/>
  <c r="M12539" i="4"/>
  <c r="M12540" i="4" l="1"/>
  <c r="L12541" i="4"/>
  <c r="M12541" i="4" l="1"/>
  <c r="L12542" i="4"/>
  <c r="M12542" i="4" l="1"/>
  <c r="L12543" i="4"/>
  <c r="L12544" i="4" l="1"/>
  <c r="M12543" i="4"/>
  <c r="M12544" i="4" l="1"/>
  <c r="L12545" i="4"/>
  <c r="M12545" i="4" l="1"/>
  <c r="L12546" i="4"/>
  <c r="M12546" i="4" l="1"/>
  <c r="L12547" i="4"/>
  <c r="L12548" i="4" l="1"/>
  <c r="M12547" i="4"/>
  <c r="L12549" i="4" l="1"/>
  <c r="M12548" i="4"/>
  <c r="L12550" i="4" l="1"/>
  <c r="M12549" i="4"/>
  <c r="M12550" i="4" l="1"/>
  <c r="L12551" i="4"/>
  <c r="M12551" i="4" l="1"/>
  <c r="L12552" i="4"/>
  <c r="M12552" i="4" l="1"/>
  <c r="L12553" i="4"/>
  <c r="L12554" i="4" l="1"/>
  <c r="M12553" i="4"/>
  <c r="M12554" i="4" l="1"/>
  <c r="L12555" i="4"/>
  <c r="L12556" i="4" l="1"/>
  <c r="M12555" i="4"/>
  <c r="M12556" i="4" l="1"/>
  <c r="L12557" i="4"/>
  <c r="L12558" i="4" l="1"/>
  <c r="M12557" i="4"/>
  <c r="M12558" i="4" l="1"/>
  <c r="L12559" i="4"/>
  <c r="M12559" i="4" l="1"/>
  <c r="L12560" i="4"/>
  <c r="M12560" i="4" l="1"/>
  <c r="L12561" i="4"/>
  <c r="M12561" i="4" l="1"/>
  <c r="L12562" i="4"/>
  <c r="M12562" i="4" l="1"/>
  <c r="L12563" i="4"/>
  <c r="M12563" i="4" l="1"/>
  <c r="L12564" i="4"/>
  <c r="M12564" i="4" l="1"/>
  <c r="L12565" i="4"/>
  <c r="L12566" i="4" l="1"/>
  <c r="M12565" i="4"/>
  <c r="L12567" i="4" l="1"/>
  <c r="M12566" i="4"/>
  <c r="L12568" i="4" l="1"/>
  <c r="M12567" i="4"/>
  <c r="M12568" i="4" l="1"/>
  <c r="L12569" i="4"/>
  <c r="L12570" i="4" l="1"/>
  <c r="M12569" i="4"/>
  <c r="M12570" i="4" l="1"/>
  <c r="L12571" i="4"/>
  <c r="L12572" i="4" l="1"/>
  <c r="M12571" i="4"/>
  <c r="L12573" i="4" l="1"/>
  <c r="M12572" i="4"/>
  <c r="M12573" i="4" l="1"/>
  <c r="L12574" i="4"/>
  <c r="L12575" i="4" l="1"/>
  <c r="M12574" i="4"/>
  <c r="M12575" i="4" l="1"/>
  <c r="L12576" i="4"/>
  <c r="M12576" i="4" l="1"/>
  <c r="L12577" i="4"/>
  <c r="M12577" i="4" l="1"/>
  <c r="L12578" i="4"/>
  <c r="L12579" i="4" l="1"/>
  <c r="M12578" i="4"/>
  <c r="L12580" i="4" l="1"/>
  <c r="M12579" i="4"/>
  <c r="M12580" i="4" l="1"/>
  <c r="L12581" i="4"/>
  <c r="M12581" i="4" l="1"/>
  <c r="L12582" i="4"/>
  <c r="M12582" i="4" l="1"/>
  <c r="L12583" i="4"/>
  <c r="M12583" i="4" l="1"/>
  <c r="L12584" i="4"/>
  <c r="M12584" i="4" l="1"/>
  <c r="L12585" i="4"/>
  <c r="M12585" i="4" l="1"/>
  <c r="L12586" i="4"/>
  <c r="M12586" i="4" l="1"/>
  <c r="L12587" i="4"/>
  <c r="M12587" i="4" l="1"/>
  <c r="L12588" i="4"/>
  <c r="M12588" i="4" l="1"/>
  <c r="L12589" i="4"/>
  <c r="M12589" i="4" l="1"/>
  <c r="L12590" i="4"/>
  <c r="M12590" i="4" l="1"/>
  <c r="L12591" i="4"/>
  <c r="M12591" i="4" l="1"/>
  <c r="L12592" i="4"/>
  <c r="L12593" i="4" l="1"/>
  <c r="M12592" i="4"/>
  <c r="M12593" i="4" l="1"/>
  <c r="L12594" i="4"/>
  <c r="M12594" i="4" l="1"/>
  <c r="L12595" i="4"/>
  <c r="L12596" i="4" l="1"/>
  <c r="M12595" i="4"/>
  <c r="M12596" i="4" l="1"/>
  <c r="L12597" i="4"/>
  <c r="M12597" i="4" l="1"/>
  <c r="L12598" i="4"/>
  <c r="L12599" i="4" l="1"/>
  <c r="M12598" i="4"/>
  <c r="L12600" i="4" l="1"/>
  <c r="M12599" i="4"/>
  <c r="M12600" i="4" l="1"/>
  <c r="L12601" i="4"/>
  <c r="M12601" i="4" l="1"/>
  <c r="L12602" i="4"/>
  <c r="M12602" i="4" l="1"/>
  <c r="L12603" i="4"/>
  <c r="L12604" i="4" l="1"/>
  <c r="M12603" i="4"/>
  <c r="L12605" i="4" l="1"/>
  <c r="M12604" i="4"/>
  <c r="L12606" i="4" l="1"/>
  <c r="M12605" i="4"/>
  <c r="M12606" i="4" l="1"/>
  <c r="L12607" i="4"/>
  <c r="L12608" i="4" l="1"/>
  <c r="M12607" i="4"/>
  <c r="M12608" i="4" l="1"/>
  <c r="L12609" i="4"/>
  <c r="M12609" i="4" l="1"/>
  <c r="L12610" i="4"/>
  <c r="M12610" i="4" l="1"/>
  <c r="L12611" i="4"/>
  <c r="L12612" i="4" l="1"/>
  <c r="M12611" i="4"/>
  <c r="L12613" i="4" l="1"/>
  <c r="M12612" i="4"/>
  <c r="M12613" i="4" l="1"/>
  <c r="L12614" i="4"/>
  <c r="L12615" i="4" l="1"/>
  <c r="M12614" i="4"/>
  <c r="L12616" i="4" l="1"/>
  <c r="M12615" i="4"/>
  <c r="M12616" i="4" l="1"/>
  <c r="L12617" i="4"/>
  <c r="M12617" i="4" l="1"/>
  <c r="L12618" i="4"/>
  <c r="L12619" i="4" l="1"/>
  <c r="M12618" i="4"/>
  <c r="L12620" i="4" l="1"/>
  <c r="M12619" i="4"/>
  <c r="L12621" i="4" l="1"/>
  <c r="M12620" i="4"/>
  <c r="M12621" i="4" l="1"/>
  <c r="L12622" i="4"/>
  <c r="L12623" i="4" l="1"/>
  <c r="M12622" i="4"/>
  <c r="M12623" i="4" l="1"/>
  <c r="L12624" i="4"/>
  <c r="L12625" i="4" l="1"/>
  <c r="M12624" i="4"/>
  <c r="M12625" i="4" l="1"/>
  <c r="L12626" i="4"/>
  <c r="M12626" i="4" l="1"/>
  <c r="L12627" i="4"/>
  <c r="L12628" i="4" l="1"/>
  <c r="M12627" i="4"/>
  <c r="L12629" i="4" l="1"/>
  <c r="M12628" i="4"/>
  <c r="M12629" i="4" l="1"/>
  <c r="L12630" i="4"/>
  <c r="M12630" i="4" l="1"/>
  <c r="L12631" i="4"/>
  <c r="M12631" i="4" l="1"/>
  <c r="L12632" i="4"/>
  <c r="L12633" i="4" l="1"/>
  <c r="M12632" i="4"/>
  <c r="M12633" i="4" l="1"/>
  <c r="L12634" i="4"/>
  <c r="M12634" i="4" l="1"/>
  <c r="L12635" i="4"/>
  <c r="M12635" i="4" l="1"/>
  <c r="L12636" i="4"/>
  <c r="L12637" i="4" l="1"/>
  <c r="M12636" i="4"/>
  <c r="M12637" i="4" l="1"/>
  <c r="L12638" i="4"/>
  <c r="L12639" i="4" l="1"/>
  <c r="M12638" i="4"/>
  <c r="L12640" i="4" l="1"/>
  <c r="M12639" i="4"/>
  <c r="M12640" i="4" l="1"/>
  <c r="L12641" i="4"/>
  <c r="M12641" i="4" l="1"/>
  <c r="L12642" i="4"/>
  <c r="M12642" i="4" l="1"/>
  <c r="L12643" i="4"/>
  <c r="L12644" i="4" l="1"/>
  <c r="M12643" i="4"/>
  <c r="L12645" i="4" l="1"/>
  <c r="M12644" i="4"/>
  <c r="L12646" i="4" l="1"/>
  <c r="M12645" i="4"/>
  <c r="L12647" i="4" l="1"/>
  <c r="M12646" i="4"/>
  <c r="L12648" i="4" l="1"/>
  <c r="M12647" i="4"/>
  <c r="M12648" i="4" l="1"/>
  <c r="L12649" i="4"/>
  <c r="L12650" i="4" l="1"/>
  <c r="M12649" i="4"/>
  <c r="L12651" i="4" l="1"/>
  <c r="M12650" i="4"/>
  <c r="L12652" i="4" l="1"/>
  <c r="M12651" i="4"/>
  <c r="M12652" i="4" l="1"/>
  <c r="L12653" i="4"/>
  <c r="M12653" i="4" l="1"/>
  <c r="L12654" i="4"/>
  <c r="M12654" i="4" l="1"/>
  <c r="L12655" i="4"/>
  <c r="L12656" i="4" l="1"/>
  <c r="M12655" i="4"/>
  <c r="M12656" i="4" l="1"/>
  <c r="L12657" i="4"/>
  <c r="L12658" i="4" l="1"/>
  <c r="M12657" i="4"/>
  <c r="L12659" i="4" l="1"/>
  <c r="M12658" i="4"/>
  <c r="L12660" i="4" l="1"/>
  <c r="M12659" i="4"/>
  <c r="L12661" i="4" l="1"/>
  <c r="M12660" i="4"/>
  <c r="M12661" i="4" l="1"/>
  <c r="L12662" i="4"/>
  <c r="M12662" i="4" l="1"/>
  <c r="L12663" i="4"/>
  <c r="L12664" i="4" l="1"/>
  <c r="M12663" i="4"/>
  <c r="L12665" i="4" l="1"/>
  <c r="M12664" i="4"/>
  <c r="M12665" i="4" l="1"/>
  <c r="L12666" i="4"/>
  <c r="M12666" i="4" l="1"/>
  <c r="L12667" i="4"/>
  <c r="M12667" i="4" l="1"/>
  <c r="L12668" i="4"/>
  <c r="M12668" i="4" l="1"/>
  <c r="L12669" i="4"/>
  <c r="M12669" i="4" l="1"/>
  <c r="L12670" i="4"/>
  <c r="M12670" i="4" l="1"/>
  <c r="L12671" i="4"/>
  <c r="M12671" i="4" l="1"/>
  <c r="L12672" i="4"/>
  <c r="M12672" i="4" l="1"/>
  <c r="L12673" i="4"/>
  <c r="M12673" i="4" l="1"/>
  <c r="L12674" i="4"/>
  <c r="L12675" i="4" l="1"/>
  <c r="M12674" i="4"/>
  <c r="M12675" i="4" l="1"/>
  <c r="L12676" i="4"/>
  <c r="L12677" i="4" l="1"/>
  <c r="M12676" i="4"/>
  <c r="M12677" i="4" l="1"/>
  <c r="L12678" i="4"/>
  <c r="M12678" i="4" l="1"/>
  <c r="L12679" i="4"/>
  <c r="M12679" i="4" l="1"/>
  <c r="L12680" i="4"/>
  <c r="M12680" i="4" l="1"/>
  <c r="L12681" i="4"/>
  <c r="M12681" i="4" l="1"/>
  <c r="L12682" i="4"/>
  <c r="L12683" i="4" l="1"/>
  <c r="M12682" i="4"/>
  <c r="L12684" i="4" l="1"/>
  <c r="M12683" i="4"/>
  <c r="M12684" i="4" l="1"/>
  <c r="L12685" i="4"/>
  <c r="L12686" i="4" l="1"/>
  <c r="M12685" i="4"/>
  <c r="L12687" i="4" l="1"/>
  <c r="M12686" i="4"/>
  <c r="M12687" i="4" l="1"/>
  <c r="L12688" i="4"/>
  <c r="L12689" i="4" l="1"/>
  <c r="M12688" i="4"/>
  <c r="M12689" i="4" l="1"/>
  <c r="L12690" i="4"/>
  <c r="L12691" i="4" l="1"/>
  <c r="M12690" i="4"/>
  <c r="L12692" i="4" l="1"/>
  <c r="M12691" i="4"/>
  <c r="M12692" i="4" l="1"/>
  <c r="L12693" i="4"/>
  <c r="L12694" i="4" l="1"/>
  <c r="M12693" i="4"/>
  <c r="L12695" i="4" l="1"/>
  <c r="M12694" i="4"/>
  <c r="L12696" i="4" l="1"/>
  <c r="M12695" i="4"/>
  <c r="M12696" i="4" l="1"/>
  <c r="L12697" i="4"/>
  <c r="M12697" i="4" l="1"/>
  <c r="L12698" i="4"/>
  <c r="M12698" i="4" l="1"/>
  <c r="L12699" i="4"/>
  <c r="L12700" i="4" l="1"/>
  <c r="M12699" i="4"/>
  <c r="L12701" i="4" l="1"/>
  <c r="M12700" i="4"/>
  <c r="L12702" i="4" l="1"/>
  <c r="M12701" i="4"/>
  <c r="L12703" i="4" l="1"/>
  <c r="M12702" i="4"/>
  <c r="M12703" i="4" l="1"/>
  <c r="L12704" i="4"/>
  <c r="M12704" i="4" l="1"/>
  <c r="L12705" i="4"/>
  <c r="M12705" i="4" l="1"/>
  <c r="L12706" i="4"/>
  <c r="M12706" i="4" l="1"/>
  <c r="L12707" i="4"/>
  <c r="L12708" i="4" l="1"/>
  <c r="M12707" i="4"/>
  <c r="M12708" i="4" l="1"/>
  <c r="L12709" i="4"/>
  <c r="M12709" i="4" l="1"/>
  <c r="L12710" i="4"/>
  <c r="M12710" i="4" l="1"/>
  <c r="L12711" i="4"/>
  <c r="M12711" i="4" l="1"/>
  <c r="L12712" i="4"/>
  <c r="M12712" i="4" l="1"/>
  <c r="L12713" i="4"/>
  <c r="L12714" i="4" l="1"/>
  <c r="M12713" i="4"/>
  <c r="M12714" i="4" l="1"/>
  <c r="L12715" i="4"/>
  <c r="M12715" i="4" l="1"/>
  <c r="L12716" i="4"/>
  <c r="L12717" i="4" l="1"/>
  <c r="M12716" i="4"/>
  <c r="M12717" i="4" l="1"/>
  <c r="L12718" i="4"/>
  <c r="L12719" i="4" l="1"/>
  <c r="M12718" i="4"/>
  <c r="M12719" i="4" l="1"/>
  <c r="L12720" i="4"/>
  <c r="M12720" i="4" l="1"/>
  <c r="L12721" i="4"/>
  <c r="M12721" i="4" l="1"/>
  <c r="L12722" i="4"/>
  <c r="L12723" i="4" l="1"/>
  <c r="M12722" i="4"/>
  <c r="L12724" i="4" l="1"/>
  <c r="M12723" i="4"/>
  <c r="L12725" i="4" l="1"/>
  <c r="M12724" i="4"/>
  <c r="M12725" i="4" l="1"/>
  <c r="L12726" i="4"/>
  <c r="L12727" i="4" l="1"/>
  <c r="M12726" i="4"/>
  <c r="M12727" i="4" l="1"/>
  <c r="L12728" i="4"/>
  <c r="L12729" i="4" l="1"/>
  <c r="M12728" i="4"/>
  <c r="M12729" i="4" l="1"/>
  <c r="L12730" i="4"/>
  <c r="L12731" i="4" l="1"/>
  <c r="M12730" i="4"/>
  <c r="L12732" i="4" l="1"/>
  <c r="M12731" i="4"/>
  <c r="L12733" i="4" l="1"/>
  <c r="M12732" i="4"/>
  <c r="M12733" i="4" l="1"/>
  <c r="L12734" i="4"/>
  <c r="M12734" i="4" l="1"/>
  <c r="L12735" i="4"/>
  <c r="M12735" i="4" l="1"/>
  <c r="L12736" i="4"/>
  <c r="M12736" i="4" l="1"/>
  <c r="L12737" i="4"/>
  <c r="M12737" i="4" l="1"/>
  <c r="L12738" i="4"/>
  <c r="L12739" i="4" l="1"/>
  <c r="M12738" i="4"/>
  <c r="M12739" i="4" l="1"/>
  <c r="L12740" i="4"/>
  <c r="M12740" i="4" l="1"/>
  <c r="L12741" i="4"/>
  <c r="M12741" i="4" l="1"/>
  <c r="L12742" i="4"/>
  <c r="M12742" i="4" l="1"/>
  <c r="L12743" i="4"/>
  <c r="L12744" i="4" l="1"/>
  <c r="M12743" i="4"/>
  <c r="M12744" i="4" l="1"/>
  <c r="L12745" i="4"/>
  <c r="M12745" i="4" l="1"/>
  <c r="L12746" i="4"/>
  <c r="L12747" i="4" l="1"/>
  <c r="M12746" i="4"/>
  <c r="L12748" i="4" l="1"/>
  <c r="M12747" i="4"/>
  <c r="M12748" i="4" l="1"/>
  <c r="L12749" i="4"/>
  <c r="M12749" i="4" l="1"/>
  <c r="L12750" i="4"/>
  <c r="L12751" i="4" l="1"/>
  <c r="M12750" i="4"/>
  <c r="M12751" i="4" l="1"/>
  <c r="L12752" i="4"/>
  <c r="M12752" i="4" l="1"/>
  <c r="L12753" i="4"/>
  <c r="M12753" i="4" l="1"/>
  <c r="L12754" i="4"/>
  <c r="M12754" i="4" l="1"/>
  <c r="L12755" i="4"/>
  <c r="M12755" i="4" l="1"/>
  <c r="L12756" i="4"/>
  <c r="M12756" i="4" l="1"/>
  <c r="L12757" i="4"/>
  <c r="M12757" i="4" l="1"/>
  <c r="L12758" i="4"/>
  <c r="M12758" i="4" l="1"/>
  <c r="L12759" i="4"/>
  <c r="M12759" i="4" l="1"/>
  <c r="L12760" i="4"/>
  <c r="M12760" i="4" l="1"/>
  <c r="L12761" i="4"/>
  <c r="L12762" i="4" l="1"/>
  <c r="M12761" i="4"/>
  <c r="M12762" i="4" l="1"/>
  <c r="L12763" i="4"/>
  <c r="L12764" i="4" l="1"/>
  <c r="M12763" i="4"/>
  <c r="L12765" i="4" l="1"/>
  <c r="M12764" i="4"/>
  <c r="M12765" i="4" l="1"/>
  <c r="L12766" i="4"/>
  <c r="M12766" i="4" l="1"/>
  <c r="L12767" i="4"/>
  <c r="L12768" i="4" l="1"/>
  <c r="M12767" i="4"/>
  <c r="M12768" i="4" l="1"/>
  <c r="L12769" i="4"/>
  <c r="M12769" i="4" l="1"/>
  <c r="L12770" i="4"/>
  <c r="L12771" i="4" l="1"/>
  <c r="M12770" i="4"/>
  <c r="L12772" i="4" l="1"/>
  <c r="M12771" i="4"/>
  <c r="L12773" i="4" l="1"/>
  <c r="M12772" i="4"/>
  <c r="M12773" i="4" l="1"/>
  <c r="L12774" i="4"/>
  <c r="L12775" i="4" l="1"/>
  <c r="M12774" i="4"/>
  <c r="M12775" i="4" l="1"/>
  <c r="L12776" i="4"/>
  <c r="M12776" i="4" l="1"/>
  <c r="L12777" i="4"/>
  <c r="L12778" i="4" l="1"/>
  <c r="M12777" i="4"/>
  <c r="M12778" i="4" l="1"/>
  <c r="L12779" i="4"/>
  <c r="L12780" i="4" l="1"/>
  <c r="M12779" i="4"/>
  <c r="L12781" i="4" l="1"/>
  <c r="M12780" i="4"/>
  <c r="L12782" i="4" l="1"/>
  <c r="M12781" i="4"/>
  <c r="M12782" i="4" l="1"/>
  <c r="L12783" i="4"/>
  <c r="M12783" i="4" l="1"/>
  <c r="L12784" i="4"/>
  <c r="M12784" i="4" l="1"/>
  <c r="L12785" i="4"/>
  <c r="L12786" i="4" l="1"/>
  <c r="M12785" i="4"/>
  <c r="L12787" i="4" l="1"/>
  <c r="M12786" i="4"/>
  <c r="L12788" i="4" l="1"/>
  <c r="M12787" i="4"/>
  <c r="L12789" i="4" l="1"/>
  <c r="M12788" i="4"/>
  <c r="L12790" i="4" l="1"/>
  <c r="M12789" i="4"/>
  <c r="L12791" i="4" l="1"/>
  <c r="M12790" i="4"/>
  <c r="M12791" i="4" l="1"/>
  <c r="L12792" i="4"/>
  <c r="L12793" i="4" l="1"/>
  <c r="M12792" i="4"/>
  <c r="M12793" i="4" l="1"/>
  <c r="L12794" i="4"/>
  <c r="L12795" i="4" l="1"/>
  <c r="M12794" i="4"/>
  <c r="M12795" i="4" l="1"/>
  <c r="L12796" i="4"/>
  <c r="M12796" i="4" l="1"/>
  <c r="L12797" i="4"/>
  <c r="L12798" i="4" l="1"/>
  <c r="M12797" i="4"/>
  <c r="L12799" i="4" l="1"/>
  <c r="M12798" i="4"/>
  <c r="L12800" i="4" l="1"/>
  <c r="M12799" i="4"/>
  <c r="L12801" i="4" l="1"/>
  <c r="M12800" i="4"/>
  <c r="L12802" i="4" l="1"/>
  <c r="M12801" i="4"/>
  <c r="M12802" i="4" l="1"/>
  <c r="L12803" i="4"/>
  <c r="L12804" i="4" l="1"/>
  <c r="M12803" i="4"/>
  <c r="M12804" i="4" l="1"/>
  <c r="L12805" i="4"/>
  <c r="M12805" i="4" l="1"/>
  <c r="L12806" i="4"/>
  <c r="M12806" i="4" l="1"/>
  <c r="L12807" i="4"/>
  <c r="M12807" i="4" l="1"/>
  <c r="L12808" i="4"/>
  <c r="M12808" i="4" l="1"/>
  <c r="L12809" i="4"/>
  <c r="L12810" i="4" l="1"/>
  <c r="M12809" i="4"/>
  <c r="L12811" i="4" l="1"/>
  <c r="M12810" i="4"/>
  <c r="L12812" i="4" l="1"/>
  <c r="M12811" i="4"/>
  <c r="L12813" i="4" l="1"/>
  <c r="M12812" i="4"/>
  <c r="L12814" i="4" l="1"/>
  <c r="M12813" i="4"/>
  <c r="L12815" i="4" l="1"/>
  <c r="M12814" i="4"/>
  <c r="L12816" i="4" l="1"/>
  <c r="M12815" i="4"/>
  <c r="M12816" i="4" l="1"/>
  <c r="L12817" i="4"/>
  <c r="L12818" i="4" l="1"/>
  <c r="M12817" i="4"/>
  <c r="L12819" i="4" l="1"/>
  <c r="M12818" i="4"/>
  <c r="M12819" i="4" l="1"/>
  <c r="L12820" i="4"/>
  <c r="L12821" i="4" l="1"/>
  <c r="M12820" i="4"/>
  <c r="M12821" i="4" l="1"/>
  <c r="L12822" i="4"/>
  <c r="M12822" i="4" l="1"/>
  <c r="L12823" i="4"/>
  <c r="M12823" i="4" l="1"/>
  <c r="L12824" i="4"/>
  <c r="L12825" i="4" l="1"/>
  <c r="M12824" i="4"/>
  <c r="M12825" i="4" l="1"/>
  <c r="L12826" i="4"/>
  <c r="M12826" i="4" l="1"/>
  <c r="L12827" i="4"/>
  <c r="L12828" i="4" l="1"/>
  <c r="M12827" i="4"/>
  <c r="L12829" i="4" l="1"/>
  <c r="M12828" i="4"/>
  <c r="L12830" i="4" l="1"/>
  <c r="M12829" i="4"/>
  <c r="M12830" i="4" l="1"/>
  <c r="L12831" i="4"/>
  <c r="M12831" i="4" l="1"/>
  <c r="L12832" i="4"/>
  <c r="L12833" i="4" l="1"/>
  <c r="M12832" i="4"/>
  <c r="M12833" i="4" l="1"/>
  <c r="L12834" i="4"/>
  <c r="M12834" i="4" l="1"/>
  <c r="L12835" i="4"/>
  <c r="M12835" i="4" l="1"/>
  <c r="L12836" i="4"/>
  <c r="M12836" i="4" l="1"/>
  <c r="L12837" i="4"/>
  <c r="M12837" i="4" l="1"/>
  <c r="L12838" i="4"/>
  <c r="M12838" i="4" l="1"/>
  <c r="L12839" i="4"/>
  <c r="M12839" i="4" l="1"/>
  <c r="L12840" i="4"/>
  <c r="L12841" i="4" l="1"/>
  <c r="M12840" i="4"/>
  <c r="M12841" i="4" l="1"/>
  <c r="L12842" i="4"/>
  <c r="M12842" i="4" l="1"/>
  <c r="L12843" i="4"/>
  <c r="M12843" i="4" l="1"/>
  <c r="L12844" i="4"/>
  <c r="M12844" i="4" l="1"/>
  <c r="L12845" i="4"/>
  <c r="M12845" i="4" l="1"/>
  <c r="L12846" i="4"/>
  <c r="L12847" i="4" l="1"/>
  <c r="M12846" i="4"/>
  <c r="M12847" i="4" l="1"/>
  <c r="L12848" i="4"/>
  <c r="M12848" i="4" l="1"/>
  <c r="L12849" i="4"/>
  <c r="L12850" i="4" l="1"/>
  <c r="M12849" i="4"/>
  <c r="M12850" i="4" l="1"/>
  <c r="L12851" i="4"/>
  <c r="M12851" i="4" l="1"/>
  <c r="L12852" i="4"/>
  <c r="M12852" i="4" l="1"/>
  <c r="L12853" i="4"/>
  <c r="M12853" i="4" l="1"/>
  <c r="L12854" i="4"/>
  <c r="M12854" i="4" l="1"/>
  <c r="L12855" i="4"/>
  <c r="L12856" i="4" l="1"/>
  <c r="M12855" i="4"/>
  <c r="L12857" i="4" l="1"/>
  <c r="M12856" i="4"/>
  <c r="L12858" i="4" l="1"/>
  <c r="M12857" i="4"/>
  <c r="M12858" i="4" l="1"/>
  <c r="L12859" i="4"/>
  <c r="M12859" i="4" l="1"/>
  <c r="L12860" i="4"/>
  <c r="M12860" i="4" l="1"/>
  <c r="L12861" i="4"/>
  <c r="M12861" i="4" l="1"/>
  <c r="L12862" i="4"/>
  <c r="L12863" i="4" l="1"/>
  <c r="M12862" i="4"/>
  <c r="M12863" i="4" l="1"/>
  <c r="L12864" i="4"/>
  <c r="M12864" i="4" l="1"/>
  <c r="L12865" i="4"/>
  <c r="L12866" i="4" l="1"/>
  <c r="M12865" i="4"/>
  <c r="M12866" i="4" l="1"/>
  <c r="L12867" i="4"/>
  <c r="M12867" i="4" l="1"/>
  <c r="L12868" i="4"/>
  <c r="L12869" i="4" l="1"/>
  <c r="M12868" i="4"/>
  <c r="L12870" i="4" l="1"/>
  <c r="M12869" i="4"/>
  <c r="L12871" i="4" l="1"/>
  <c r="M12870" i="4"/>
  <c r="L12872" i="4" l="1"/>
  <c r="M12871" i="4"/>
  <c r="M12872" i="4" l="1"/>
  <c r="L12873" i="4"/>
  <c r="M12873" i="4" l="1"/>
  <c r="L12874" i="4"/>
  <c r="M12874" i="4" l="1"/>
  <c r="L12875" i="4"/>
  <c r="L12876" i="4" l="1"/>
  <c r="M12875" i="4"/>
  <c r="M12876" i="4" l="1"/>
  <c r="L12877" i="4"/>
  <c r="M12877" i="4" l="1"/>
  <c r="L12878" i="4"/>
  <c r="L12879" i="4" l="1"/>
  <c r="M12878" i="4"/>
  <c r="M12879" i="4" l="1"/>
  <c r="L12880" i="4"/>
  <c r="M12880" i="4" l="1"/>
  <c r="L12881" i="4"/>
  <c r="M12881" i="4" l="1"/>
  <c r="L12882" i="4"/>
  <c r="L12883" i="4" l="1"/>
  <c r="M12882" i="4"/>
  <c r="L12884" i="4" l="1"/>
  <c r="M12883" i="4"/>
  <c r="L12885" i="4" l="1"/>
  <c r="M12884" i="4"/>
  <c r="L12886" i="4" l="1"/>
  <c r="M12885" i="4"/>
  <c r="M12886" i="4" l="1"/>
  <c r="L12887" i="4"/>
  <c r="M12887" i="4" l="1"/>
  <c r="L12888" i="4"/>
  <c r="L12889" i="4" l="1"/>
  <c r="M12888" i="4"/>
  <c r="L12890" i="4" l="1"/>
  <c r="M12889" i="4"/>
  <c r="L12891" i="4" l="1"/>
  <c r="M12890" i="4"/>
  <c r="M12891" i="4" l="1"/>
  <c r="L12892" i="4"/>
  <c r="M12892" i="4" l="1"/>
  <c r="L12893" i="4"/>
  <c r="M12893" i="4" l="1"/>
  <c r="L12894" i="4"/>
  <c r="L12895" i="4" l="1"/>
  <c r="M12894" i="4"/>
  <c r="L12896" i="4" l="1"/>
  <c r="M12895" i="4"/>
  <c r="L12897" i="4" l="1"/>
  <c r="M12896" i="4"/>
  <c r="M12897" i="4" l="1"/>
  <c r="L12898" i="4"/>
  <c r="M12898" i="4" l="1"/>
  <c r="L12899" i="4"/>
  <c r="M12899" i="4" l="1"/>
  <c r="L12900" i="4"/>
  <c r="L12901" i="4" l="1"/>
  <c r="M12900" i="4"/>
  <c r="M12901" i="4" l="1"/>
  <c r="L12902" i="4"/>
  <c r="M12902" i="4" l="1"/>
  <c r="L12903" i="4"/>
  <c r="M12903" i="4" l="1"/>
  <c r="L12904" i="4"/>
  <c r="L12905" i="4" l="1"/>
  <c r="M12904" i="4"/>
  <c r="M12905" i="4" l="1"/>
  <c r="L12906" i="4"/>
  <c r="L12907" i="4" l="1"/>
  <c r="M12906" i="4"/>
  <c r="L12908" i="4" l="1"/>
  <c r="M12907" i="4"/>
  <c r="L12909" i="4" l="1"/>
  <c r="M12908" i="4"/>
  <c r="M12909" i="4" l="1"/>
  <c r="L12910" i="4"/>
  <c r="M12910" i="4" l="1"/>
  <c r="L12911" i="4"/>
  <c r="L12912" i="4" l="1"/>
  <c r="M12911" i="4"/>
  <c r="M12912" i="4" l="1"/>
  <c r="L12913" i="4"/>
  <c r="M12913" i="4" l="1"/>
  <c r="L12914" i="4"/>
  <c r="M12914" i="4" l="1"/>
  <c r="L12915" i="4"/>
  <c r="M12915" i="4" l="1"/>
  <c r="L12916" i="4"/>
  <c r="M12916" i="4" l="1"/>
  <c r="L12917" i="4"/>
  <c r="M12917" i="4" l="1"/>
  <c r="L12918" i="4"/>
  <c r="L12919" i="4" l="1"/>
  <c r="M12918" i="4"/>
  <c r="M12919" i="4" l="1"/>
  <c r="L12920" i="4"/>
  <c r="M12920" i="4" l="1"/>
  <c r="L12921" i="4"/>
  <c r="M12921" i="4" l="1"/>
  <c r="L12922" i="4"/>
  <c r="M12922" i="4" l="1"/>
  <c r="L12923" i="4"/>
  <c r="M12923" i="4" l="1"/>
  <c r="L12924" i="4"/>
  <c r="L12925" i="4" l="1"/>
  <c r="M12924" i="4"/>
  <c r="M12925" i="4" l="1"/>
  <c r="L12926" i="4"/>
  <c r="M12926" i="4" l="1"/>
  <c r="L12927" i="4"/>
  <c r="L12928" i="4" l="1"/>
  <c r="M12927" i="4"/>
  <c r="L12929" i="4" l="1"/>
  <c r="M12928" i="4"/>
  <c r="L12930" i="4" l="1"/>
  <c r="M12929" i="4"/>
  <c r="L12931" i="4" l="1"/>
  <c r="M12930" i="4"/>
  <c r="L12932" i="4" l="1"/>
  <c r="M12931" i="4"/>
  <c r="L12933" i="4" l="1"/>
  <c r="M12932" i="4"/>
  <c r="M12933" i="4" l="1"/>
  <c r="L12934" i="4"/>
  <c r="M12934" i="4" l="1"/>
  <c r="L12935" i="4"/>
  <c r="M12935" i="4" l="1"/>
  <c r="L12936" i="4"/>
  <c r="M12936" i="4" l="1"/>
  <c r="L12937" i="4"/>
  <c r="L12938" i="4" l="1"/>
  <c r="M12937" i="4"/>
  <c r="M12938" i="4" l="1"/>
  <c r="L12939" i="4"/>
  <c r="L12940" i="4" l="1"/>
  <c r="M12939" i="4"/>
  <c r="M12940" i="4" l="1"/>
  <c r="L12941" i="4"/>
  <c r="M12941" i="4" l="1"/>
  <c r="L12942" i="4"/>
  <c r="M12942" i="4" l="1"/>
  <c r="L12943" i="4"/>
  <c r="L12944" i="4" l="1"/>
  <c r="M12943" i="4"/>
  <c r="M12944" i="4" l="1"/>
  <c r="L12945" i="4"/>
  <c r="L12946" i="4" l="1"/>
  <c r="M12945" i="4"/>
  <c r="L12947" i="4" l="1"/>
  <c r="M12946" i="4"/>
  <c r="L12948" i="4" l="1"/>
  <c r="M12947" i="4"/>
  <c r="L12949" i="4" l="1"/>
  <c r="M12948" i="4"/>
  <c r="L12950" i="4" l="1"/>
  <c r="M12949" i="4"/>
  <c r="M12950" i="4" l="1"/>
  <c r="L12951" i="4"/>
  <c r="M12951" i="4" l="1"/>
  <c r="L12952" i="4"/>
  <c r="L12953" i="4" l="1"/>
  <c r="M12952" i="4"/>
  <c r="L12954" i="4" l="1"/>
  <c r="M12953" i="4"/>
  <c r="L12955" i="4" l="1"/>
  <c r="M12954" i="4"/>
  <c r="L12956" i="4" l="1"/>
  <c r="M12955" i="4"/>
  <c r="L12957" i="4" l="1"/>
  <c r="M12956" i="4"/>
  <c r="L12958" i="4" l="1"/>
  <c r="M12957" i="4"/>
  <c r="L12959" i="4" l="1"/>
  <c r="M12958" i="4"/>
  <c r="L12960" i="4" l="1"/>
  <c r="M12959" i="4"/>
  <c r="L12961" i="4" l="1"/>
  <c r="M12960" i="4"/>
  <c r="L12962" i="4" l="1"/>
  <c r="M12961" i="4"/>
  <c r="L12963" i="4" l="1"/>
  <c r="M12962" i="4"/>
  <c r="L12964" i="4" l="1"/>
  <c r="M12963" i="4"/>
  <c r="M12964" i="4" l="1"/>
  <c r="L12965" i="4"/>
  <c r="L12966" i="4" l="1"/>
  <c r="M12965" i="4"/>
  <c r="M12966" i="4" l="1"/>
  <c r="L12967" i="4"/>
  <c r="M12967" i="4" l="1"/>
  <c r="L12968" i="4"/>
  <c r="M12968" i="4" l="1"/>
  <c r="L12969" i="4"/>
  <c r="M12969" i="4" l="1"/>
  <c r="L12970" i="4"/>
  <c r="M12970" i="4" l="1"/>
  <c r="L12971" i="4"/>
  <c r="L12972" i="4" l="1"/>
  <c r="M12971" i="4"/>
  <c r="M12972" i="4" l="1"/>
  <c r="L12973" i="4"/>
  <c r="M12973" i="4" l="1"/>
  <c r="L12974" i="4"/>
  <c r="M12974" i="4" l="1"/>
  <c r="L12975" i="4"/>
  <c r="L12976" i="4" l="1"/>
  <c r="M12975" i="4"/>
  <c r="L12977" i="4" l="1"/>
  <c r="M12976" i="4"/>
  <c r="M12977" i="4" l="1"/>
  <c r="L12978" i="4"/>
  <c r="L12979" i="4" l="1"/>
  <c r="M12978" i="4"/>
  <c r="M12979" i="4" l="1"/>
  <c r="L12980" i="4"/>
  <c r="M12980" i="4" l="1"/>
  <c r="L12981" i="4"/>
  <c r="M12981" i="4" l="1"/>
  <c r="L12982" i="4"/>
  <c r="L12983" i="4" l="1"/>
  <c r="M12982" i="4"/>
  <c r="M12983" i="4" l="1"/>
  <c r="L12984" i="4"/>
  <c r="M12984" i="4" l="1"/>
  <c r="L12985" i="4"/>
  <c r="M12985" i="4" l="1"/>
  <c r="L12986" i="4"/>
  <c r="M12986" i="4" l="1"/>
  <c r="L12987" i="4"/>
  <c r="M12987" i="4" l="1"/>
  <c r="L12988" i="4"/>
  <c r="L12989" i="4" l="1"/>
  <c r="M12988" i="4"/>
  <c r="L12990" i="4" l="1"/>
  <c r="M12989" i="4"/>
  <c r="L12991" i="4" l="1"/>
  <c r="M12990" i="4"/>
  <c r="M12991" i="4" l="1"/>
  <c r="L12992" i="4"/>
  <c r="M12992" i="4" l="1"/>
  <c r="L12993" i="4"/>
  <c r="L12994" i="4" l="1"/>
  <c r="M12993" i="4"/>
  <c r="L12995" i="4" l="1"/>
  <c r="M12994" i="4"/>
  <c r="M12995" i="4" l="1"/>
  <c r="L12996" i="4"/>
  <c r="M12996" i="4" l="1"/>
  <c r="L12997" i="4"/>
  <c r="M12997" i="4" l="1"/>
  <c r="L12998" i="4"/>
  <c r="L12999" i="4" l="1"/>
  <c r="M12998" i="4"/>
  <c r="L13000" i="4" l="1"/>
  <c r="M12999" i="4"/>
  <c r="M13000" i="4" l="1"/>
  <c r="L13001" i="4"/>
  <c r="M13001" i="4" l="1"/>
  <c r="L13002" i="4"/>
  <c r="L13003" i="4" l="1"/>
  <c r="M13002" i="4"/>
  <c r="M13003" i="4" l="1"/>
  <c r="L13004" i="4"/>
  <c r="M13004" i="4" l="1"/>
  <c r="L13005" i="4"/>
  <c r="L13006" i="4" l="1"/>
  <c r="M13005" i="4"/>
  <c r="M13006" i="4" l="1"/>
  <c r="L13007" i="4"/>
  <c r="M13007" i="4" l="1"/>
  <c r="L13008" i="4"/>
  <c r="M13008" i="4" l="1"/>
  <c r="L13009" i="4"/>
  <c r="M13009" i="4" l="1"/>
  <c r="L13010" i="4"/>
  <c r="M13010" i="4" l="1"/>
  <c r="L13011" i="4"/>
  <c r="M13011" i="4" l="1"/>
  <c r="L13012" i="4"/>
  <c r="M13012" i="4" l="1"/>
  <c r="L13013" i="4"/>
  <c r="M13013" i="4" l="1"/>
  <c r="L13014" i="4"/>
  <c r="M13014" i="4" l="1"/>
  <c r="L13015" i="4"/>
  <c r="M13015" i="4" l="1"/>
  <c r="L13016" i="4"/>
  <c r="M13016" i="4" l="1"/>
  <c r="L13017" i="4"/>
  <c r="L13018" i="4" l="1"/>
  <c r="M13017" i="4"/>
  <c r="M13018" i="4" l="1"/>
  <c r="L13019" i="4"/>
  <c r="M13019" i="4" l="1"/>
  <c r="L13020" i="4"/>
  <c r="M13020" i="4" l="1"/>
  <c r="L13021" i="4"/>
  <c r="M13021" i="4" l="1"/>
  <c r="L13022" i="4"/>
  <c r="L13023" i="4" l="1"/>
  <c r="M13022" i="4"/>
  <c r="M13023" i="4" l="1"/>
  <c r="L13024" i="4"/>
  <c r="L13025" i="4" l="1"/>
  <c r="M13024" i="4"/>
  <c r="M13025" i="4" l="1"/>
  <c r="L13026" i="4"/>
  <c r="M13026" i="4" l="1"/>
  <c r="L13027" i="4"/>
  <c r="M13027" i="4" l="1"/>
  <c r="L13028" i="4"/>
  <c r="M13028" i="4" l="1"/>
  <c r="L13029" i="4"/>
  <c r="M13029" i="4" l="1"/>
  <c r="L13030" i="4"/>
  <c r="M13030" i="4" l="1"/>
  <c r="L13031" i="4"/>
  <c r="M13031" i="4" l="1"/>
  <c r="L13032" i="4"/>
  <c r="M13032" i="4" l="1"/>
  <c r="L13033" i="4"/>
  <c r="M13033" i="4" l="1"/>
  <c r="L13034" i="4"/>
  <c r="L13035" i="4" l="1"/>
  <c r="M13034" i="4"/>
  <c r="M13035" i="4" l="1"/>
  <c r="L13036" i="4"/>
  <c r="M13036" i="4" l="1"/>
  <c r="L13037" i="4"/>
  <c r="L13038" i="4" l="1"/>
  <c r="M13037" i="4"/>
  <c r="M13038" i="4" l="1"/>
  <c r="L13039" i="4"/>
  <c r="M13039" i="4" l="1"/>
  <c r="L13040" i="4"/>
  <c r="L13041" i="4" l="1"/>
  <c r="M13040" i="4"/>
  <c r="M13041" i="4" l="1"/>
  <c r="L13042" i="4"/>
  <c r="L13043" i="4" l="1"/>
  <c r="M13042" i="4"/>
  <c r="M13043" i="4" l="1"/>
  <c r="L13044" i="4"/>
  <c r="L13045" i="4" l="1"/>
  <c r="M13044" i="4"/>
  <c r="M13045" i="4" l="1"/>
  <c r="L13046" i="4"/>
  <c r="L13047" i="4" l="1"/>
  <c r="M13046" i="4"/>
  <c r="L13048" i="4" l="1"/>
  <c r="M13047" i="4"/>
  <c r="M13048" i="4" l="1"/>
  <c r="L13049" i="4"/>
  <c r="M13049" i="4" l="1"/>
  <c r="L13050" i="4"/>
  <c r="M13050" i="4" l="1"/>
  <c r="L13051" i="4"/>
  <c r="L13052" i="4" l="1"/>
  <c r="M13051" i="4"/>
  <c r="L13053" i="4" l="1"/>
  <c r="M13052" i="4"/>
  <c r="L13054" i="4" l="1"/>
  <c r="M13053" i="4"/>
  <c r="M13054" i="4" l="1"/>
  <c r="L13055" i="4"/>
  <c r="M13055" i="4" l="1"/>
  <c r="L13056" i="4"/>
  <c r="M13056" i="4" l="1"/>
  <c r="L13057" i="4"/>
  <c r="M13057" i="4" l="1"/>
  <c r="L13058" i="4"/>
  <c r="L13059" i="4" l="1"/>
  <c r="M13058" i="4"/>
  <c r="M13059" i="4" l="1"/>
  <c r="L13060" i="4"/>
  <c r="M13060" i="4" l="1"/>
  <c r="L13061" i="4"/>
  <c r="M13061" i="4" l="1"/>
  <c r="L13062" i="4"/>
  <c r="M13062" i="4" l="1"/>
  <c r="L13063" i="4"/>
  <c r="L13064" i="4" l="1"/>
  <c r="M13063" i="4"/>
  <c r="M13064" i="4" l="1"/>
  <c r="L13065" i="4"/>
  <c r="M13065" i="4" l="1"/>
  <c r="L13066" i="4"/>
  <c r="L13067" i="4" l="1"/>
  <c r="M13066" i="4"/>
  <c r="L13068" i="4" l="1"/>
  <c r="M13067" i="4"/>
  <c r="L13069" i="4" l="1"/>
  <c r="M13068" i="4"/>
  <c r="L13070" i="4" l="1"/>
  <c r="M13069" i="4"/>
  <c r="M13070" i="4" l="1"/>
  <c r="L13071" i="4"/>
  <c r="M13071" i="4" l="1"/>
  <c r="L13072" i="4"/>
  <c r="M13072" i="4" l="1"/>
  <c r="L13073" i="4"/>
  <c r="M13073" i="4" l="1"/>
  <c r="L13074" i="4"/>
  <c r="L13075" i="4" l="1"/>
  <c r="M13074" i="4"/>
  <c r="M13075" i="4" l="1"/>
  <c r="L13076" i="4"/>
  <c r="M13076" i="4" l="1"/>
  <c r="L13077" i="4"/>
  <c r="M13077" i="4" l="1"/>
  <c r="L13078" i="4"/>
  <c r="M13078" i="4" l="1"/>
  <c r="L13079" i="4"/>
  <c r="L13080" i="4" l="1"/>
  <c r="M13079" i="4"/>
  <c r="L13081" i="4" l="1"/>
  <c r="M13080" i="4"/>
  <c r="L13082" i="4" l="1"/>
  <c r="M13081" i="4"/>
  <c r="M13082" i="4" l="1"/>
  <c r="L13083" i="4"/>
  <c r="M13083" i="4" l="1"/>
  <c r="L13084" i="4"/>
  <c r="L13085" i="4" l="1"/>
  <c r="M13084" i="4"/>
  <c r="M13085" i="4" l="1"/>
  <c r="L13086" i="4"/>
  <c r="M13086" i="4" l="1"/>
  <c r="L13087" i="4"/>
  <c r="M13087" i="4" l="1"/>
  <c r="L13088" i="4"/>
  <c r="L13089" i="4" l="1"/>
  <c r="M13088" i="4"/>
  <c r="M13089" i="4" l="1"/>
  <c r="L13090" i="4"/>
  <c r="M13090" i="4" l="1"/>
  <c r="L13091" i="4"/>
  <c r="M13091" i="4" l="1"/>
  <c r="L13092" i="4"/>
  <c r="L13093" i="4" l="1"/>
  <c r="M13092" i="4"/>
  <c r="M13093" i="4" l="1"/>
  <c r="L13094" i="4"/>
  <c r="L13095" i="4" l="1"/>
  <c r="M13094" i="4"/>
  <c r="L13096" i="4" l="1"/>
  <c r="M13095" i="4"/>
  <c r="L13097" i="4" l="1"/>
  <c r="M13096" i="4"/>
  <c r="M13097" i="4" l="1"/>
  <c r="L13098" i="4"/>
  <c r="M13098" i="4" l="1"/>
  <c r="L13099" i="4"/>
  <c r="M13099" i="4" l="1"/>
  <c r="L13100" i="4"/>
  <c r="L13101" i="4" l="1"/>
  <c r="M13100" i="4"/>
  <c r="M13101" i="4" l="1"/>
  <c r="L13102" i="4"/>
  <c r="L13103" i="4" l="1"/>
  <c r="M13102" i="4"/>
  <c r="L13104" i="4" l="1"/>
  <c r="M13103" i="4"/>
  <c r="L13105" i="4" l="1"/>
  <c r="M13104" i="4"/>
  <c r="M13105" i="4" l="1"/>
  <c r="L13106" i="4"/>
  <c r="M13106" i="4" l="1"/>
  <c r="L13107" i="4"/>
  <c r="L13108" i="4" l="1"/>
  <c r="M13107" i="4"/>
  <c r="M13108" i="4" l="1"/>
  <c r="L13109" i="4"/>
  <c r="L13110" i="4" l="1"/>
  <c r="M13109" i="4"/>
  <c r="M13110" i="4" l="1"/>
  <c r="L13111" i="4"/>
  <c r="M13111" i="4" l="1"/>
  <c r="L13112" i="4"/>
  <c r="L13113" i="4" l="1"/>
  <c r="M13112" i="4"/>
  <c r="L13114" i="4" l="1"/>
  <c r="M13113" i="4"/>
  <c r="M13114" i="4" l="1"/>
  <c r="L13115" i="4"/>
  <c r="L13116" i="4" l="1"/>
  <c r="M13115" i="4"/>
  <c r="L13117" i="4" l="1"/>
  <c r="M13116" i="4"/>
  <c r="M13117" i="4" l="1"/>
  <c r="L13118" i="4"/>
  <c r="L13119" i="4" l="1"/>
  <c r="M13118" i="4"/>
  <c r="L13120" i="4" l="1"/>
  <c r="M13119" i="4"/>
  <c r="M13120" i="4" l="1"/>
  <c r="L13121" i="4"/>
  <c r="L13122" i="4" l="1"/>
  <c r="M13121" i="4"/>
  <c r="M13122" i="4" l="1"/>
  <c r="L13123" i="4"/>
  <c r="M13123" i="4" l="1"/>
  <c r="L13124" i="4"/>
  <c r="M13124" i="4" l="1"/>
  <c r="L13125" i="4"/>
  <c r="M13125" i="4" l="1"/>
  <c r="L13126" i="4"/>
  <c r="L13127" i="4" l="1"/>
  <c r="M13126" i="4"/>
  <c r="L13128" i="4" l="1"/>
  <c r="M13127" i="4"/>
  <c r="L13129" i="4" l="1"/>
  <c r="M13128" i="4"/>
  <c r="M13129" i="4" l="1"/>
  <c r="L13130" i="4"/>
  <c r="M13130" i="4" l="1"/>
  <c r="L13131" i="4"/>
  <c r="L13132" i="4" l="1"/>
  <c r="M13131" i="4"/>
  <c r="M13132" i="4" l="1"/>
  <c r="L13133" i="4"/>
  <c r="L13134" i="4" l="1"/>
  <c r="M13133" i="4"/>
  <c r="M13134" i="4" l="1"/>
  <c r="L13135" i="4"/>
  <c r="L13136" i="4" l="1"/>
  <c r="M13135" i="4"/>
  <c r="M13136" i="4" l="1"/>
  <c r="L13137" i="4"/>
  <c r="L13138" i="4" l="1"/>
  <c r="M13137" i="4"/>
  <c r="L13139" i="4" l="1"/>
  <c r="M13138" i="4"/>
  <c r="L13140" i="4" l="1"/>
  <c r="M13139" i="4"/>
  <c r="L13141" i="4" l="1"/>
  <c r="M13140" i="4"/>
  <c r="M13141" i="4" l="1"/>
  <c r="L13142" i="4"/>
  <c r="L13143" i="4" l="1"/>
  <c r="M13142" i="4"/>
  <c r="M13143" i="4" l="1"/>
  <c r="L13144" i="4"/>
  <c r="M13144" i="4" l="1"/>
  <c r="L13145" i="4"/>
  <c r="M13145" i="4" l="1"/>
  <c r="L13146" i="4"/>
  <c r="M13146" i="4" l="1"/>
  <c r="L13147" i="4"/>
  <c r="L13148" i="4" l="1"/>
  <c r="M13147" i="4"/>
  <c r="M13148" i="4" l="1"/>
  <c r="L13149" i="4"/>
  <c r="L13150" i="4" l="1"/>
  <c r="M13149" i="4"/>
  <c r="L13151" i="4" l="1"/>
  <c r="M13150" i="4"/>
  <c r="M13151" i="4" l="1"/>
  <c r="L13152" i="4"/>
  <c r="M13152" i="4" l="1"/>
  <c r="L13153" i="4"/>
  <c r="L13154" i="4" l="1"/>
  <c r="M13153" i="4"/>
  <c r="L13155" i="4" l="1"/>
  <c r="M13154" i="4"/>
  <c r="M13155" i="4" l="1"/>
  <c r="L13156" i="4"/>
  <c r="M13156" i="4" l="1"/>
  <c r="L13157" i="4"/>
  <c r="M13157" i="4" l="1"/>
  <c r="L13158" i="4"/>
  <c r="L13159" i="4" l="1"/>
  <c r="M13158" i="4"/>
  <c r="M13159" i="4" l="1"/>
  <c r="L13160" i="4"/>
  <c r="M13160" i="4" l="1"/>
  <c r="L13161" i="4"/>
  <c r="M13161" i="4" l="1"/>
  <c r="L13162" i="4"/>
  <c r="M13162" i="4" l="1"/>
  <c r="L13163" i="4"/>
  <c r="L13164" i="4" l="1"/>
  <c r="M13163" i="4"/>
  <c r="L13165" i="4" l="1"/>
  <c r="M13164" i="4"/>
  <c r="L13166" i="4" l="1"/>
  <c r="M13165" i="4"/>
  <c r="L13167" i="4" l="1"/>
  <c r="M13166" i="4"/>
  <c r="M13167" i="4" l="1"/>
  <c r="L13168" i="4"/>
  <c r="L13169" i="4" l="1"/>
  <c r="M13168" i="4"/>
  <c r="L13170" i="4" l="1"/>
  <c r="M13169" i="4"/>
  <c r="M13170" i="4" l="1"/>
  <c r="L13171" i="4"/>
  <c r="M13171" i="4" l="1"/>
  <c r="L13172" i="4"/>
  <c r="M13172" i="4" l="1"/>
  <c r="L13173" i="4"/>
  <c r="M13173" i="4" l="1"/>
  <c r="L13174" i="4"/>
  <c r="M13174" i="4" l="1"/>
  <c r="L13175" i="4"/>
  <c r="L13176" i="4" l="1"/>
  <c r="M13175" i="4"/>
  <c r="L13177" i="4" l="1"/>
  <c r="M13176" i="4"/>
  <c r="M13177" i="4" l="1"/>
  <c r="L13178" i="4"/>
  <c r="L13179" i="4" l="1"/>
  <c r="M13178" i="4"/>
  <c r="L13180" i="4" l="1"/>
  <c r="M13179" i="4"/>
  <c r="L13181" i="4" l="1"/>
  <c r="M13180" i="4"/>
  <c r="M13181" i="4" l="1"/>
  <c r="L13182" i="4"/>
  <c r="M13182" i="4" l="1"/>
  <c r="L13183" i="4"/>
  <c r="M13183" i="4" l="1"/>
  <c r="L13184" i="4"/>
  <c r="M13184" i="4" l="1"/>
  <c r="L13185" i="4"/>
  <c r="M13185" i="4" l="1"/>
  <c r="L13186" i="4"/>
  <c r="L13187" i="4" l="1"/>
  <c r="M13186" i="4"/>
  <c r="L13188" i="4" l="1"/>
  <c r="M13187" i="4"/>
  <c r="L13189" i="4" l="1"/>
  <c r="M13188" i="4"/>
  <c r="L13190" i="4" l="1"/>
  <c r="M13189" i="4"/>
  <c r="L13191" i="4" l="1"/>
  <c r="M13190" i="4"/>
  <c r="L13192" i="4" l="1"/>
  <c r="M13191" i="4"/>
  <c r="M13192" i="4" l="1"/>
  <c r="L13193" i="4"/>
  <c r="M13193" i="4" l="1"/>
  <c r="L13194" i="4"/>
  <c r="M13194" i="4" l="1"/>
  <c r="L13195" i="4"/>
  <c r="M13195" i="4" l="1"/>
  <c r="L13196" i="4"/>
  <c r="L13197" i="4" l="1"/>
  <c r="M13196" i="4"/>
  <c r="L13198" i="4" l="1"/>
  <c r="M13197" i="4"/>
  <c r="L13199" i="4" l="1"/>
  <c r="M13198" i="4"/>
  <c r="L13200" i="4" l="1"/>
  <c r="M13199" i="4"/>
  <c r="M13200" i="4" l="1"/>
  <c r="L13201" i="4"/>
  <c r="L13202" i="4" l="1"/>
  <c r="M13201" i="4"/>
  <c r="M13202" i="4" l="1"/>
  <c r="L13203" i="4"/>
  <c r="M13203" i="4" l="1"/>
  <c r="L13204" i="4"/>
  <c r="L13205" i="4" l="1"/>
  <c r="M13204" i="4"/>
  <c r="M13205" i="4" l="1"/>
  <c r="L13206" i="4"/>
  <c r="M13206" i="4" l="1"/>
  <c r="L13207" i="4"/>
  <c r="M13207" i="4" l="1"/>
  <c r="L13208" i="4"/>
  <c r="L13209" i="4" l="1"/>
  <c r="M13208" i="4"/>
  <c r="L13210" i="4" l="1"/>
  <c r="M13209" i="4"/>
  <c r="M13210" i="4" l="1"/>
  <c r="L13211" i="4"/>
  <c r="M13211" i="4" l="1"/>
  <c r="L13212" i="4"/>
  <c r="M13212" i="4" l="1"/>
  <c r="L13213" i="4"/>
  <c r="L13214" i="4" l="1"/>
  <c r="M13213" i="4"/>
  <c r="L13215" i="4" l="1"/>
  <c r="M13214" i="4"/>
  <c r="M13215" i="4" l="1"/>
  <c r="L13216" i="4"/>
  <c r="M13216" i="4" l="1"/>
  <c r="L13217" i="4"/>
  <c r="M13217" i="4" l="1"/>
  <c r="L13218" i="4"/>
  <c r="L13219" i="4" l="1"/>
  <c r="M13218" i="4"/>
  <c r="M13219" i="4" l="1"/>
  <c r="L13220" i="4"/>
  <c r="M13220" i="4" l="1"/>
  <c r="L13221" i="4"/>
  <c r="L13222" i="4" l="1"/>
  <c r="M13221" i="4"/>
  <c r="M13222" i="4" l="1"/>
  <c r="L13223" i="4"/>
  <c r="M13223" i="4" l="1"/>
  <c r="L13224" i="4"/>
  <c r="L13225" i="4" l="1"/>
  <c r="M13224" i="4"/>
  <c r="M13225" i="4" l="1"/>
  <c r="L13226" i="4"/>
  <c r="L13227" i="4" l="1"/>
  <c r="M13226" i="4"/>
  <c r="M13227" i="4" l="1"/>
  <c r="L13228" i="4"/>
  <c r="L13229" i="4" l="1"/>
  <c r="M13228" i="4"/>
  <c r="M13229" i="4" l="1"/>
  <c r="L13230" i="4"/>
  <c r="L13231" i="4" l="1"/>
  <c r="M13230" i="4"/>
  <c r="L13232" i="4" l="1"/>
  <c r="M13231" i="4"/>
  <c r="L13233" i="4" l="1"/>
  <c r="M13232" i="4"/>
  <c r="L13234" i="4" l="1"/>
  <c r="M13233" i="4"/>
  <c r="M13234" i="4" l="1"/>
  <c r="L13235" i="4"/>
  <c r="M13235" i="4" l="1"/>
  <c r="L13236" i="4"/>
  <c r="L13237" i="4" l="1"/>
  <c r="M13236" i="4"/>
  <c r="M13237" i="4" l="1"/>
  <c r="L13238" i="4"/>
  <c r="M13238" i="4" l="1"/>
  <c r="L13239" i="4"/>
  <c r="L13240" i="4" l="1"/>
  <c r="M13239" i="4"/>
  <c r="M13240" i="4" l="1"/>
  <c r="L13241" i="4"/>
  <c r="M13241" i="4" l="1"/>
  <c r="L13242" i="4"/>
  <c r="M13242" i="4" l="1"/>
  <c r="L13243" i="4"/>
  <c r="M13243" i="4" l="1"/>
  <c r="L13244" i="4"/>
  <c r="M13244" i="4" l="1"/>
  <c r="L13245" i="4"/>
  <c r="M13245" i="4" l="1"/>
  <c r="L13246" i="4"/>
  <c r="M13246" i="4" l="1"/>
  <c r="L13247" i="4"/>
  <c r="L13248" i="4" l="1"/>
  <c r="M13247" i="4"/>
  <c r="M13248" i="4" l="1"/>
  <c r="L13249" i="4"/>
  <c r="M13249" i="4" l="1"/>
  <c r="L13250" i="4"/>
  <c r="L13251" i="4" l="1"/>
  <c r="M13250" i="4"/>
  <c r="M13251" i="4" l="1"/>
  <c r="L13252" i="4"/>
  <c r="M13252" i="4" l="1"/>
  <c r="L13253" i="4"/>
  <c r="M13253" i="4" l="1"/>
  <c r="L13254" i="4"/>
  <c r="M13254" i="4" l="1"/>
  <c r="L13255" i="4"/>
  <c r="L13256" i="4" l="1"/>
  <c r="M13255" i="4"/>
  <c r="L13257" i="4" l="1"/>
  <c r="M13256" i="4"/>
  <c r="L13258" i="4" l="1"/>
  <c r="M13257" i="4"/>
  <c r="L13259" i="4" l="1"/>
  <c r="M13258" i="4"/>
  <c r="M13259" i="4" l="1"/>
  <c r="L13260" i="4"/>
  <c r="M13260" i="4" l="1"/>
  <c r="L13261" i="4"/>
  <c r="M13261" i="4" l="1"/>
  <c r="L13262" i="4"/>
  <c r="L13263" i="4" l="1"/>
  <c r="M13262" i="4"/>
  <c r="M13263" i="4" l="1"/>
  <c r="L13264" i="4"/>
  <c r="L13265" i="4" l="1"/>
  <c r="M13264" i="4"/>
  <c r="M13265" i="4" l="1"/>
  <c r="L13266" i="4"/>
  <c r="L13267" i="4" l="1"/>
  <c r="M13266" i="4"/>
  <c r="L13268" i="4" l="1"/>
  <c r="M13267" i="4"/>
  <c r="L13269" i="4" l="1"/>
  <c r="M13268" i="4"/>
  <c r="L13270" i="4" l="1"/>
  <c r="M13269" i="4"/>
  <c r="L13271" i="4" l="1"/>
  <c r="M13270" i="4"/>
  <c r="L13272" i="4" l="1"/>
  <c r="M13271" i="4"/>
  <c r="L13273" i="4" l="1"/>
  <c r="M13272" i="4"/>
  <c r="L13274" i="4" l="1"/>
  <c r="M13273" i="4"/>
  <c r="L13275" i="4" l="1"/>
  <c r="M13274" i="4"/>
  <c r="M13275" i="4" l="1"/>
  <c r="L13276" i="4"/>
  <c r="M13276" i="4" l="1"/>
  <c r="L13277" i="4"/>
  <c r="L13278" i="4" l="1"/>
  <c r="M13277" i="4"/>
  <c r="M13278" i="4" l="1"/>
  <c r="L13279" i="4"/>
  <c r="M13279" i="4" l="1"/>
  <c r="L13280" i="4"/>
  <c r="L13281" i="4" l="1"/>
  <c r="M13280" i="4"/>
  <c r="M13281" i="4" l="1"/>
  <c r="L13282" i="4"/>
  <c r="L13283" i="4" l="1"/>
  <c r="M13282" i="4"/>
  <c r="M13283" i="4" l="1"/>
  <c r="L13284" i="4"/>
  <c r="L13285" i="4" l="1"/>
  <c r="M13284" i="4"/>
  <c r="L13286" i="4" l="1"/>
  <c r="M13285" i="4"/>
  <c r="L13287" i="4" l="1"/>
  <c r="M13286" i="4"/>
  <c r="L13288" i="4" l="1"/>
  <c r="M13287" i="4"/>
  <c r="L13289" i="4" l="1"/>
  <c r="M13288" i="4"/>
  <c r="L13290" i="4" l="1"/>
  <c r="M13289" i="4"/>
  <c r="M13290" i="4" l="1"/>
  <c r="L13291" i="4"/>
  <c r="L13292" i="4" l="1"/>
  <c r="M13291" i="4"/>
  <c r="M13292" i="4" l="1"/>
  <c r="L13293" i="4"/>
  <c r="L13294" i="4" l="1"/>
  <c r="M13293" i="4"/>
  <c r="L13295" i="4" l="1"/>
  <c r="M13294" i="4"/>
  <c r="M13295" i="4" l="1"/>
  <c r="L13296" i="4"/>
  <c r="M13296" i="4" l="1"/>
  <c r="L13297" i="4"/>
  <c r="L13298" i="4" l="1"/>
  <c r="M13297" i="4"/>
  <c r="L13299" i="4" l="1"/>
  <c r="M13298" i="4"/>
  <c r="L13300" i="4" l="1"/>
  <c r="M13299" i="4"/>
  <c r="L13301" i="4" l="1"/>
  <c r="M13300" i="4"/>
  <c r="M13301" i="4" l="1"/>
  <c r="L13302" i="4"/>
  <c r="M13302" i="4" l="1"/>
  <c r="L13303" i="4"/>
  <c r="L13304" i="4" l="1"/>
  <c r="M13303" i="4"/>
  <c r="M13304" i="4" l="1"/>
  <c r="L13305" i="4"/>
  <c r="L13306" i="4" l="1"/>
  <c r="M13305" i="4"/>
  <c r="M13306" i="4" l="1"/>
  <c r="L13307" i="4"/>
  <c r="L13308" i="4" l="1"/>
  <c r="M13307" i="4"/>
  <c r="L13309" i="4" l="1"/>
  <c r="M13308" i="4"/>
  <c r="L13310" i="4" l="1"/>
  <c r="M13309" i="4"/>
  <c r="L13311" i="4" l="1"/>
  <c r="M13310" i="4"/>
  <c r="L13312" i="4" l="1"/>
  <c r="M13311" i="4"/>
  <c r="L13313" i="4" l="1"/>
  <c r="M13312" i="4"/>
  <c r="L13314" i="4" l="1"/>
  <c r="M13313" i="4"/>
  <c r="M13314" i="4" l="1"/>
  <c r="L13315" i="4"/>
  <c r="M13315" i="4" l="1"/>
  <c r="L13316" i="4"/>
  <c r="M13316" i="4" l="1"/>
  <c r="L13317" i="4"/>
  <c r="M13317" i="4" l="1"/>
  <c r="L13318" i="4"/>
  <c r="M13318" i="4" l="1"/>
  <c r="L13319" i="4"/>
  <c r="M13319" i="4" l="1"/>
  <c r="L13320" i="4"/>
  <c r="L13321" i="4" l="1"/>
  <c r="M13320" i="4"/>
  <c r="L13322" i="4" l="1"/>
  <c r="M13321" i="4"/>
  <c r="M13322" i="4" l="1"/>
  <c r="L13323" i="4"/>
  <c r="M13323" i="4" l="1"/>
  <c r="L13324" i="4"/>
  <c r="L13325" i="4" l="1"/>
  <c r="M13324" i="4"/>
  <c r="M13325" i="4" l="1"/>
  <c r="L13326" i="4"/>
  <c r="M13326" i="4" l="1"/>
  <c r="L13327" i="4"/>
  <c r="L13328" i="4" l="1"/>
  <c r="M13327" i="4"/>
  <c r="M13328" i="4" l="1"/>
  <c r="L13329" i="4"/>
  <c r="L13330" i="4" l="1"/>
  <c r="M13329" i="4"/>
  <c r="L13331" i="4" l="1"/>
  <c r="M13330" i="4"/>
  <c r="M13331" i="4" l="1"/>
  <c r="L13332" i="4"/>
  <c r="M13332" i="4" l="1"/>
  <c r="L13333" i="4"/>
  <c r="L13334" i="4" l="1"/>
  <c r="M13333" i="4"/>
  <c r="L13335" i="4" l="1"/>
  <c r="M13334" i="4"/>
  <c r="L13336" i="4" l="1"/>
  <c r="M13335" i="4"/>
  <c r="L13337" i="4" l="1"/>
  <c r="M13336" i="4"/>
  <c r="M13337" i="4" l="1"/>
  <c r="L13338" i="4"/>
  <c r="L13339" i="4" l="1"/>
  <c r="M13338" i="4"/>
  <c r="M13339" i="4" l="1"/>
  <c r="L13340" i="4"/>
  <c r="L13341" i="4" l="1"/>
  <c r="M13340" i="4"/>
  <c r="L13342" i="4" l="1"/>
  <c r="M13341" i="4"/>
  <c r="L13343" i="4" l="1"/>
  <c r="M13342" i="4"/>
  <c r="L13344" i="4" l="1"/>
  <c r="M13343" i="4"/>
  <c r="M13344" i="4" l="1"/>
  <c r="L13345" i="4"/>
  <c r="L13346" i="4" l="1"/>
  <c r="M13345" i="4"/>
  <c r="L13347" i="4" l="1"/>
  <c r="M13346" i="4"/>
  <c r="M13347" i="4" l="1"/>
  <c r="L13348" i="4"/>
  <c r="M13348" i="4" l="1"/>
  <c r="L13349" i="4"/>
  <c r="L13350" i="4" l="1"/>
  <c r="M13349" i="4"/>
  <c r="L13351" i="4" l="1"/>
  <c r="M13350" i="4"/>
  <c r="L13352" i="4" l="1"/>
  <c r="M13351" i="4"/>
  <c r="M13352" i="4" l="1"/>
  <c r="L13353" i="4"/>
  <c r="M13353" i="4" l="1"/>
  <c r="L13354" i="4"/>
  <c r="L13355" i="4" l="1"/>
  <c r="M13354" i="4"/>
  <c r="M13355" i="4" l="1"/>
  <c r="L13356" i="4"/>
  <c r="M13356" i="4" l="1"/>
  <c r="L13357" i="4"/>
  <c r="L13358" i="4" l="1"/>
  <c r="M13357" i="4"/>
  <c r="L13359" i="4" l="1"/>
  <c r="M13358" i="4"/>
  <c r="M13359" i="4" l="1"/>
  <c r="L13360" i="4"/>
  <c r="L13361" i="4" l="1"/>
  <c r="M13360" i="4"/>
  <c r="M13361" i="4" l="1"/>
  <c r="L13362" i="4"/>
  <c r="L13363" i="4" l="1"/>
  <c r="M13362" i="4"/>
  <c r="M13363" i="4" l="1"/>
  <c r="L13364" i="4"/>
  <c r="L13365" i="4" l="1"/>
  <c r="M13364" i="4"/>
  <c r="L13366" i="4" l="1"/>
  <c r="M13365" i="4"/>
  <c r="M13366" i="4" l="1"/>
  <c r="L13367" i="4"/>
  <c r="L13368" i="4" l="1"/>
  <c r="M13367" i="4"/>
  <c r="M13368" i="4" l="1"/>
  <c r="L13369" i="4"/>
  <c r="L13370" i="4" l="1"/>
  <c r="M13369" i="4"/>
  <c r="L13371" i="4" l="1"/>
  <c r="M13370" i="4"/>
  <c r="L13372" i="4" l="1"/>
  <c r="M13371" i="4"/>
  <c r="M13372" i="4" l="1"/>
  <c r="L13373" i="4"/>
  <c r="L13374" i="4" l="1"/>
  <c r="M13373" i="4"/>
  <c r="L13375" i="4" l="1"/>
  <c r="M13374" i="4"/>
  <c r="M13375" i="4" l="1"/>
  <c r="L13376" i="4"/>
  <c r="L13377" i="4" l="1"/>
  <c r="M13376" i="4"/>
  <c r="L13378" i="4" l="1"/>
  <c r="M13377" i="4"/>
  <c r="L13379" i="4" l="1"/>
  <c r="M13378" i="4"/>
  <c r="L13380" i="4" l="1"/>
  <c r="M13379" i="4"/>
  <c r="M13380" i="4" l="1"/>
  <c r="L13381" i="4"/>
  <c r="L13382" i="4" l="1"/>
  <c r="M13381" i="4"/>
  <c r="L13383" i="4" l="1"/>
  <c r="M13382" i="4"/>
  <c r="M13383" i="4" l="1"/>
  <c r="L13384" i="4"/>
  <c r="M13384" i="4" l="1"/>
  <c r="L13385" i="4"/>
  <c r="L13386" i="4" l="1"/>
  <c r="M13385" i="4"/>
  <c r="M13386" i="4" l="1"/>
  <c r="L13387" i="4"/>
  <c r="L13388" i="4" l="1"/>
  <c r="M13387" i="4"/>
  <c r="L13389" i="4" l="1"/>
  <c r="M13388" i="4"/>
  <c r="L13390" i="4" l="1"/>
  <c r="M13389" i="4"/>
  <c r="M13390" i="4" l="1"/>
  <c r="L13391" i="4"/>
  <c r="M13391" i="4" l="1"/>
  <c r="L13392" i="4"/>
  <c r="M13392" i="4" l="1"/>
  <c r="L13393" i="4"/>
  <c r="L13394" i="4" l="1"/>
  <c r="M13393" i="4"/>
  <c r="M13394" i="4" l="1"/>
  <c r="L13395" i="4"/>
  <c r="L13396" i="4" l="1"/>
  <c r="M13395" i="4"/>
  <c r="M13396" i="4" l="1"/>
  <c r="L13397" i="4"/>
  <c r="M13397" i="4" l="1"/>
  <c r="L13398" i="4"/>
  <c r="L13399" i="4" l="1"/>
  <c r="M13398" i="4"/>
  <c r="M13399" i="4" l="1"/>
  <c r="L13400" i="4"/>
  <c r="M13400" i="4" l="1"/>
  <c r="L13401" i="4"/>
  <c r="M13401" i="4" l="1"/>
  <c r="L13402" i="4"/>
  <c r="L13403" i="4" l="1"/>
  <c r="M13402" i="4"/>
  <c r="M13403" i="4" l="1"/>
  <c r="L13404" i="4"/>
  <c r="M13404" i="4" l="1"/>
  <c r="L13405" i="4"/>
  <c r="L13406" i="4" l="1"/>
  <c r="M13405" i="4"/>
  <c r="L13407" i="4" l="1"/>
  <c r="M13406" i="4"/>
  <c r="M13407" i="4" l="1"/>
  <c r="L13408" i="4"/>
  <c r="M13408" i="4" l="1"/>
  <c r="L13409" i="4"/>
  <c r="M13409" i="4" l="1"/>
  <c r="L13410" i="4"/>
  <c r="M13410" i="4" l="1"/>
  <c r="L13411" i="4"/>
  <c r="L13412" i="4" l="1"/>
  <c r="M13411" i="4"/>
  <c r="L13413" i="4" l="1"/>
  <c r="M13412" i="4"/>
  <c r="M13413" i="4" l="1"/>
  <c r="L13414" i="4"/>
  <c r="L13415" i="4" l="1"/>
  <c r="M13414" i="4"/>
  <c r="L13416" i="4" l="1"/>
  <c r="M13415" i="4"/>
  <c r="M13416" i="4" l="1"/>
  <c r="L13417" i="4"/>
  <c r="M13417" i="4" l="1"/>
  <c r="L13418" i="4"/>
  <c r="L13419" i="4" l="1"/>
  <c r="M13418" i="4"/>
  <c r="L13420" i="4" l="1"/>
  <c r="M13419" i="4"/>
  <c r="M13420" i="4" l="1"/>
  <c r="L13421" i="4"/>
  <c r="L13422" i="4" l="1"/>
  <c r="M13421" i="4"/>
  <c r="M13422" i="4" l="1"/>
  <c r="L13423" i="4"/>
  <c r="L13424" i="4" l="1"/>
  <c r="M13423" i="4"/>
  <c r="M13424" i="4" l="1"/>
  <c r="L13425" i="4"/>
  <c r="L13426" i="4" l="1"/>
  <c r="M13425" i="4"/>
  <c r="M13426" i="4" l="1"/>
  <c r="L13427" i="4"/>
  <c r="M13427" i="4" l="1"/>
  <c r="L13428" i="4"/>
  <c r="M13428" i="4" l="1"/>
  <c r="L13429" i="4"/>
  <c r="L13430" i="4" l="1"/>
  <c r="M13429" i="4"/>
  <c r="M13430" i="4" l="1"/>
  <c r="L13431" i="4"/>
  <c r="M13431" i="4" l="1"/>
  <c r="L13432" i="4"/>
  <c r="M13432" i="4" l="1"/>
  <c r="L13433" i="4"/>
  <c r="M13433" i="4" l="1"/>
  <c r="L13434" i="4"/>
  <c r="L13435" i="4" l="1"/>
  <c r="M13434" i="4"/>
  <c r="M13435" i="4" l="1"/>
  <c r="L13436" i="4"/>
  <c r="M13436" i="4" l="1"/>
  <c r="L13437" i="4"/>
  <c r="M13437" i="4" l="1"/>
  <c r="L13438" i="4"/>
  <c r="M13438" i="4" l="1"/>
  <c r="L13439" i="4"/>
  <c r="M13439" i="4" l="1"/>
  <c r="L13440" i="4"/>
  <c r="M13440" i="4" l="1"/>
  <c r="L13441" i="4"/>
  <c r="M13441" i="4" l="1"/>
  <c r="L13442" i="4"/>
  <c r="L13443" i="4" l="1"/>
  <c r="M13442" i="4"/>
  <c r="L13444" i="4" l="1"/>
  <c r="M13443" i="4"/>
  <c r="M13444" i="4" l="1"/>
  <c r="L13445" i="4"/>
  <c r="L13446" i="4" l="1"/>
  <c r="M13445" i="4"/>
  <c r="L13447" i="4" l="1"/>
  <c r="M13446" i="4"/>
  <c r="M13447" i="4" l="1"/>
  <c r="L13448" i="4"/>
  <c r="L13449" i="4" l="1"/>
  <c r="M13448" i="4"/>
  <c r="M13449" i="4" l="1"/>
  <c r="L13450" i="4"/>
  <c r="M13450" i="4" l="1"/>
  <c r="L13451" i="4"/>
  <c r="L13452" i="4" l="1"/>
  <c r="M13451" i="4"/>
  <c r="L13453" i="4" l="1"/>
  <c r="M13452" i="4"/>
  <c r="M13453" i="4" l="1"/>
  <c r="L13454" i="4"/>
  <c r="M13454" i="4" l="1"/>
  <c r="L13455" i="4"/>
  <c r="M13455" i="4" l="1"/>
  <c r="L13456" i="4"/>
  <c r="L13457" i="4" l="1"/>
  <c r="M13456" i="4"/>
  <c r="L13458" i="4" l="1"/>
  <c r="M13457" i="4"/>
  <c r="M13458" i="4" l="1"/>
  <c r="L13459" i="4"/>
  <c r="M13459" i="4" l="1"/>
  <c r="L13460" i="4"/>
  <c r="M13460" i="4" l="1"/>
  <c r="L13461" i="4"/>
  <c r="M13461" i="4" l="1"/>
  <c r="L13462" i="4"/>
  <c r="M13462" i="4" l="1"/>
  <c r="L13463" i="4"/>
  <c r="L13464" i="4" l="1"/>
  <c r="M13463" i="4"/>
  <c r="M13464" i="4" l="1"/>
  <c r="L13465" i="4"/>
  <c r="M13465" i="4" l="1"/>
  <c r="L13466" i="4"/>
  <c r="L13467" i="4" l="1"/>
  <c r="M13466" i="4"/>
  <c r="M13467" i="4" l="1"/>
  <c r="L13468" i="4"/>
  <c r="M13468" i="4" l="1"/>
  <c r="L13469" i="4"/>
  <c r="M13469" i="4" l="1"/>
  <c r="L13470" i="4"/>
  <c r="M13470" i="4" l="1"/>
  <c r="L13471" i="4"/>
  <c r="M13471" i="4" l="1"/>
  <c r="L13472" i="4"/>
  <c r="M13472" i="4" l="1"/>
  <c r="L13473" i="4"/>
  <c r="L13474" i="4" l="1"/>
  <c r="M13473" i="4"/>
  <c r="M13474" i="4" l="1"/>
  <c r="L13475" i="4"/>
  <c r="L13476" i="4" l="1"/>
  <c r="M13475" i="4"/>
  <c r="M13476" i="4" l="1"/>
  <c r="L13477" i="4"/>
  <c r="M13477" i="4" l="1"/>
  <c r="L13478" i="4"/>
  <c r="M13478" i="4" l="1"/>
  <c r="L13479" i="4"/>
  <c r="M13479" i="4" l="1"/>
  <c r="L13480" i="4"/>
  <c r="M13480" i="4" l="1"/>
  <c r="L13481" i="4"/>
  <c r="M13481" i="4" l="1"/>
  <c r="L13482" i="4"/>
  <c r="M13482" i="4" l="1"/>
  <c r="L13483" i="4"/>
  <c r="L13484" i="4" l="1"/>
  <c r="M13483" i="4"/>
  <c r="M13484" i="4" l="1"/>
  <c r="L13485" i="4"/>
  <c r="M13485" i="4" l="1"/>
  <c r="L13486" i="4"/>
  <c r="M13486" i="4" l="1"/>
  <c r="L13487" i="4"/>
  <c r="M13487" i="4" l="1"/>
  <c r="L13488" i="4"/>
  <c r="M13488" i="4" l="1"/>
  <c r="L13489" i="4"/>
  <c r="L13490" i="4" l="1"/>
  <c r="M13489" i="4"/>
  <c r="M13490" i="4" l="1"/>
  <c r="L13491" i="4"/>
  <c r="L13492" i="4" l="1"/>
  <c r="M13491" i="4"/>
  <c r="L13493" i="4" l="1"/>
  <c r="M13492" i="4"/>
  <c r="L13494" i="4" l="1"/>
  <c r="M13493" i="4"/>
  <c r="M13494" i="4" l="1"/>
  <c r="L13495" i="4"/>
  <c r="L13496" i="4" l="1"/>
  <c r="M13495" i="4"/>
  <c r="M13496" i="4" l="1"/>
  <c r="L13497" i="4"/>
  <c r="M13497" i="4" l="1"/>
  <c r="L13498" i="4"/>
  <c r="M13498" i="4" l="1"/>
  <c r="L13499" i="4"/>
  <c r="M13499" i="4" l="1"/>
  <c r="L13500" i="4"/>
  <c r="M13500" i="4" l="1"/>
  <c r="L13501" i="4"/>
  <c r="M13501" i="4" l="1"/>
  <c r="L13502" i="4"/>
  <c r="M13502" i="4" l="1"/>
  <c r="L13503" i="4"/>
  <c r="M13503" i="4" l="1"/>
  <c r="L13504" i="4"/>
  <c r="M13504" i="4" l="1"/>
  <c r="L13505" i="4"/>
  <c r="M13505" i="4" l="1"/>
  <c r="L13506" i="4"/>
  <c r="L13507" i="4" l="1"/>
  <c r="M13506" i="4"/>
  <c r="L13508" i="4" l="1"/>
  <c r="M13507" i="4"/>
  <c r="L13509" i="4" l="1"/>
  <c r="M13508" i="4"/>
  <c r="L13510" i="4" l="1"/>
  <c r="M13509" i="4"/>
  <c r="L13511" i="4" l="1"/>
  <c r="M13510" i="4"/>
  <c r="M13511" i="4" l="1"/>
  <c r="L13512" i="4"/>
  <c r="L13513" i="4" l="1"/>
  <c r="M13512" i="4"/>
  <c r="M13513" i="4" l="1"/>
  <c r="L13514" i="4"/>
  <c r="L13515" i="4" l="1"/>
  <c r="M13514" i="4"/>
  <c r="M13515" i="4" l="1"/>
  <c r="L13516" i="4"/>
  <c r="M13516" i="4" l="1"/>
  <c r="L13517" i="4"/>
  <c r="M13517" i="4" l="1"/>
  <c r="L13518" i="4"/>
  <c r="M13518" i="4" l="1"/>
  <c r="L13519" i="4"/>
  <c r="M13519" i="4" l="1"/>
  <c r="L13520" i="4"/>
  <c r="M13520" i="4" l="1"/>
  <c r="L13521" i="4"/>
  <c r="L13522" i="4" l="1"/>
  <c r="M13521" i="4"/>
  <c r="M13522" i="4" l="1"/>
  <c r="L13523" i="4"/>
  <c r="M13523" i="4" l="1"/>
  <c r="L13524" i="4"/>
  <c r="L13525" i="4" l="1"/>
  <c r="M13524" i="4"/>
  <c r="L13526" i="4" l="1"/>
  <c r="M13525" i="4"/>
  <c r="M13526" i="4" l="1"/>
  <c r="L13527" i="4"/>
  <c r="M13527" i="4" l="1"/>
  <c r="L13528" i="4"/>
  <c r="M13528" i="4" l="1"/>
  <c r="L13529" i="4"/>
  <c r="M13529" i="4" l="1"/>
  <c r="L13530" i="4"/>
  <c r="M13530" i="4" l="1"/>
  <c r="L13531" i="4"/>
  <c r="M13531" i="4" l="1"/>
  <c r="L13532" i="4"/>
  <c r="M13532" i="4" l="1"/>
  <c r="L13533" i="4"/>
  <c r="M13533" i="4" l="1"/>
  <c r="L13534" i="4"/>
  <c r="M13534" i="4" l="1"/>
  <c r="L13535" i="4"/>
  <c r="M13535" i="4" l="1"/>
  <c r="L13536" i="4"/>
  <c r="L13537" i="4" l="1"/>
  <c r="M13536" i="4"/>
  <c r="L13538" i="4" l="1"/>
  <c r="M13537" i="4"/>
  <c r="M13538" i="4" l="1"/>
  <c r="L13539" i="4"/>
  <c r="M13539" i="4" l="1"/>
  <c r="L13540" i="4"/>
  <c r="L13541" i="4" l="1"/>
  <c r="M13540" i="4"/>
  <c r="M13541" i="4" l="1"/>
  <c r="L13542" i="4"/>
  <c r="L13543" i="4" l="1"/>
  <c r="M13542" i="4"/>
  <c r="M13543" i="4" l="1"/>
  <c r="L13544" i="4"/>
  <c r="L13545" i="4" l="1"/>
  <c r="M13544" i="4"/>
  <c r="L13546" i="4" l="1"/>
  <c r="M13545" i="4"/>
  <c r="L13547" i="4" l="1"/>
  <c r="M13546" i="4"/>
  <c r="M13547" i="4" l="1"/>
  <c r="L13548" i="4"/>
  <c r="M13548" i="4" l="1"/>
  <c r="L13549" i="4"/>
  <c r="M13549" i="4" l="1"/>
  <c r="L13550" i="4"/>
  <c r="M13550" i="4" l="1"/>
  <c r="L13551" i="4"/>
  <c r="L13552" i="4" l="1"/>
  <c r="M13551" i="4"/>
  <c r="L13553" i="4" l="1"/>
  <c r="M13552" i="4"/>
  <c r="M13553" i="4" l="1"/>
  <c r="L13554" i="4"/>
  <c r="M13554" i="4" l="1"/>
  <c r="L13555" i="4"/>
  <c r="M13555" i="4" l="1"/>
  <c r="L13556" i="4"/>
  <c r="M13556" i="4" l="1"/>
  <c r="L13557" i="4"/>
  <c r="M13557" i="4" l="1"/>
  <c r="L13558" i="4"/>
  <c r="M13558" i="4" l="1"/>
  <c r="L13559" i="4"/>
  <c r="M13559" i="4" l="1"/>
  <c r="L13560" i="4"/>
  <c r="M13560" i="4" l="1"/>
  <c r="L13561" i="4"/>
  <c r="L13562" i="4" l="1"/>
  <c r="M13561" i="4"/>
  <c r="M13562" i="4" l="1"/>
  <c r="L13563" i="4"/>
  <c r="L13564" i="4" l="1"/>
  <c r="M13563" i="4"/>
  <c r="M13564" i="4" l="1"/>
  <c r="L13565" i="4"/>
  <c r="L13566" i="4" l="1"/>
  <c r="M13565" i="4"/>
  <c r="M13566" i="4" l="1"/>
  <c r="L13567" i="4"/>
  <c r="L13568" i="4" l="1"/>
  <c r="M13567" i="4"/>
  <c r="L13569" i="4" l="1"/>
  <c r="M13568" i="4"/>
  <c r="M13569" i="4" l="1"/>
  <c r="L13570" i="4"/>
  <c r="L13571" i="4" l="1"/>
  <c r="M13570" i="4"/>
  <c r="L13572" i="4" l="1"/>
  <c r="M13571" i="4"/>
  <c r="L13573" i="4" l="1"/>
  <c r="M13572" i="4"/>
  <c r="L13574" i="4" l="1"/>
  <c r="M13573" i="4"/>
  <c r="M13574" i="4" l="1"/>
  <c r="L13575" i="4"/>
  <c r="M13575" i="4" l="1"/>
  <c r="L13576" i="4"/>
  <c r="M13576" i="4" l="1"/>
  <c r="L13577" i="4"/>
  <c r="M13577" i="4" l="1"/>
  <c r="L13578" i="4"/>
  <c r="L13579" i="4" l="1"/>
  <c r="M13578" i="4"/>
  <c r="M13579" i="4" l="1"/>
  <c r="L13580" i="4"/>
  <c r="M13580" i="4" l="1"/>
  <c r="L13581" i="4"/>
  <c r="M13581" i="4" l="1"/>
  <c r="L13582" i="4"/>
  <c r="L13583" i="4" l="1"/>
  <c r="M13582" i="4"/>
  <c r="L13584" i="4" l="1"/>
  <c r="M13583" i="4"/>
  <c r="M13584" i="4" l="1"/>
  <c r="L13585" i="4"/>
  <c r="M13585" i="4" l="1"/>
  <c r="L13586" i="4"/>
  <c r="M13586" i="4" l="1"/>
  <c r="L13587" i="4"/>
  <c r="M13587" i="4" l="1"/>
  <c r="L13588" i="4"/>
  <c r="M13588" i="4" l="1"/>
  <c r="L13589" i="4"/>
  <c r="M13589" i="4" l="1"/>
  <c r="L13590" i="4"/>
  <c r="M13590" i="4" l="1"/>
  <c r="L13591" i="4"/>
  <c r="M13591" i="4" l="1"/>
  <c r="L13592" i="4"/>
  <c r="M13592" i="4" l="1"/>
  <c r="L13593" i="4"/>
  <c r="M13593" i="4" l="1"/>
  <c r="L13594" i="4"/>
  <c r="M13594" i="4" l="1"/>
  <c r="L13595" i="4"/>
  <c r="L13596" i="4" l="1"/>
  <c r="M13595" i="4"/>
  <c r="M13596" i="4" l="1"/>
  <c r="L13597" i="4"/>
  <c r="L13598" i="4" l="1"/>
  <c r="M13597" i="4"/>
  <c r="L13599" i="4" l="1"/>
  <c r="M13598" i="4"/>
  <c r="M13599" i="4" l="1"/>
  <c r="L13600" i="4"/>
  <c r="M13600" i="4" l="1"/>
  <c r="L13601" i="4"/>
  <c r="M13601" i="4" l="1"/>
  <c r="L13602" i="4"/>
  <c r="L13603" i="4" l="1"/>
  <c r="M13602" i="4"/>
  <c r="M13603" i="4" l="1"/>
  <c r="L13604" i="4"/>
  <c r="M13604" i="4" l="1"/>
  <c r="L13605" i="4"/>
  <c r="L13606" i="4" l="1"/>
  <c r="M13605" i="4"/>
  <c r="L13607" i="4" l="1"/>
  <c r="M13606" i="4"/>
  <c r="L13608" i="4" l="1"/>
  <c r="M13607" i="4"/>
  <c r="M13608" i="4" l="1"/>
  <c r="L13609" i="4"/>
  <c r="L13610" i="4" l="1"/>
  <c r="M13609" i="4"/>
  <c r="M13610" i="4" l="1"/>
  <c r="L13611" i="4"/>
  <c r="M13611" i="4" l="1"/>
  <c r="L13612" i="4"/>
  <c r="L13613" i="4" l="1"/>
  <c r="M13612" i="4"/>
  <c r="M13613" i="4" l="1"/>
  <c r="L13614" i="4"/>
  <c r="M13614" i="4" l="1"/>
  <c r="L13615" i="4"/>
  <c r="L13616" i="4" l="1"/>
  <c r="M13615" i="4"/>
  <c r="M13616" i="4" l="1"/>
  <c r="L13617" i="4"/>
  <c r="L13618" i="4" l="1"/>
  <c r="M13617" i="4"/>
  <c r="L13619" i="4" l="1"/>
  <c r="M13618" i="4"/>
  <c r="M13619" i="4" l="1"/>
  <c r="L13620" i="4"/>
  <c r="M13620" i="4" l="1"/>
  <c r="L13621" i="4"/>
  <c r="M13621" i="4" l="1"/>
  <c r="L13622" i="4"/>
  <c r="M13622" i="4" l="1"/>
  <c r="L13623" i="4"/>
  <c r="M13623" i="4" l="1"/>
  <c r="L13624" i="4"/>
  <c r="M13624" i="4" l="1"/>
  <c r="L13625" i="4"/>
  <c r="M13625" i="4" l="1"/>
  <c r="L13626" i="4"/>
  <c r="M13626" i="4" l="1"/>
  <c r="L13627" i="4"/>
  <c r="L13628" i="4" l="1"/>
  <c r="M13627" i="4"/>
  <c r="M13628" i="4" l="1"/>
  <c r="L13629" i="4"/>
  <c r="L13630" i="4" l="1"/>
  <c r="M13629" i="4"/>
  <c r="L13631" i="4" l="1"/>
  <c r="M13630" i="4"/>
  <c r="L13632" i="4" l="1"/>
  <c r="M13631" i="4"/>
  <c r="M13632" i="4" l="1"/>
  <c r="L13633" i="4"/>
  <c r="L13634" i="4" l="1"/>
  <c r="M13633" i="4"/>
  <c r="M13634" i="4" l="1"/>
  <c r="L13635" i="4"/>
  <c r="M13635" i="4" l="1"/>
  <c r="L13636" i="4"/>
  <c r="L13637" i="4" l="1"/>
  <c r="M13636" i="4"/>
  <c r="L13638" i="4" l="1"/>
  <c r="M13637" i="4"/>
  <c r="M13638" i="4" l="1"/>
  <c r="L13639" i="4"/>
  <c r="M13639" i="4" l="1"/>
  <c r="L13640" i="4"/>
  <c r="M13640" i="4" l="1"/>
  <c r="L13641" i="4"/>
  <c r="M13641" i="4" l="1"/>
  <c r="L13642" i="4"/>
  <c r="L13643" i="4" l="1"/>
  <c r="M13642" i="4"/>
  <c r="L13644" i="4" l="1"/>
  <c r="M13643" i="4"/>
  <c r="L13645" i="4" l="1"/>
  <c r="M13644" i="4"/>
  <c r="L13646" i="4" l="1"/>
  <c r="M13645" i="4"/>
  <c r="L13647" i="4" l="1"/>
  <c r="M13646" i="4"/>
  <c r="M13647" i="4" l="1"/>
  <c r="L13648" i="4"/>
  <c r="L13649" i="4" l="1"/>
  <c r="M13648" i="4"/>
  <c r="M13649" i="4" l="1"/>
  <c r="L13650" i="4"/>
  <c r="M13650" i="4" l="1"/>
  <c r="L13651" i="4"/>
  <c r="M13651" i="4" l="1"/>
  <c r="L13652" i="4"/>
  <c r="L13653" i="4" l="1"/>
  <c r="M13652" i="4"/>
  <c r="M13653" i="4" l="1"/>
  <c r="L13654" i="4"/>
  <c r="M13654" i="4" l="1"/>
  <c r="L13655" i="4"/>
  <c r="M13655" i="4" l="1"/>
  <c r="L13656" i="4"/>
  <c r="L13657" i="4" l="1"/>
  <c r="M13656" i="4"/>
  <c r="M13657" i="4" l="1"/>
  <c r="L13658" i="4"/>
  <c r="M13658" i="4" l="1"/>
  <c r="L13659" i="4"/>
  <c r="M13659" i="4" l="1"/>
  <c r="L13660" i="4"/>
  <c r="M13660" i="4" l="1"/>
  <c r="L13661" i="4"/>
  <c r="L13662" i="4" l="1"/>
  <c r="M13661" i="4"/>
  <c r="M13662" i="4" l="1"/>
  <c r="L13663" i="4"/>
  <c r="M13663" i="4" l="1"/>
  <c r="L13664" i="4"/>
  <c r="L13665" i="4" l="1"/>
  <c r="M13664" i="4"/>
  <c r="M13665" i="4" l="1"/>
  <c r="L13666" i="4"/>
  <c r="L13667" i="4" l="1"/>
  <c r="M13666" i="4"/>
  <c r="L13668" i="4" l="1"/>
  <c r="M13667" i="4"/>
  <c r="L13669" i="4" l="1"/>
  <c r="M13668" i="4"/>
  <c r="M13669" i="4" l="1"/>
  <c r="L13670" i="4"/>
  <c r="M13670" i="4" l="1"/>
  <c r="L13671" i="4"/>
  <c r="L13672" i="4" l="1"/>
  <c r="M13671" i="4"/>
  <c r="M13672" i="4" l="1"/>
  <c r="L13673" i="4"/>
  <c r="L13674" i="4" l="1"/>
  <c r="M13673" i="4"/>
  <c r="M13674" i="4" l="1"/>
  <c r="L13675" i="4"/>
  <c r="M13675" i="4" l="1"/>
  <c r="L13676" i="4"/>
  <c r="L13677" i="4" l="1"/>
  <c r="M13676" i="4"/>
  <c r="M13677" i="4" l="1"/>
  <c r="L13678" i="4"/>
  <c r="M13678" i="4" l="1"/>
  <c r="L13679" i="4"/>
  <c r="L13680" i="4" l="1"/>
  <c r="M13679" i="4"/>
  <c r="L13681" i="4" l="1"/>
  <c r="M13680" i="4"/>
  <c r="M13681" i="4" l="1"/>
  <c r="L13682" i="4"/>
  <c r="M13682" i="4" l="1"/>
  <c r="L13683" i="4"/>
  <c r="M13683" i="4" l="1"/>
  <c r="L13684" i="4"/>
  <c r="M13684" i="4" l="1"/>
  <c r="L13685" i="4"/>
  <c r="L13686" i="4" l="1"/>
  <c r="M13685" i="4"/>
  <c r="L13687" i="4" l="1"/>
  <c r="M13686" i="4"/>
  <c r="M13687" i="4" l="1"/>
  <c r="L13688" i="4"/>
  <c r="L13689" i="4" l="1"/>
  <c r="M13688" i="4"/>
  <c r="M13689" i="4" l="1"/>
  <c r="L13690" i="4"/>
  <c r="L13691" i="4" l="1"/>
  <c r="M13690" i="4"/>
  <c r="M13691" i="4" l="1"/>
  <c r="L13692" i="4"/>
  <c r="L13693" i="4" l="1"/>
  <c r="M13692" i="4"/>
  <c r="M13693" i="4" l="1"/>
  <c r="L13694" i="4"/>
  <c r="M13694" i="4" l="1"/>
  <c r="L13695" i="4"/>
  <c r="M13695" i="4" l="1"/>
  <c r="L13696" i="4"/>
  <c r="M13696" i="4" l="1"/>
  <c r="L13697" i="4"/>
  <c r="L13698" i="4" l="1"/>
  <c r="M13697" i="4"/>
  <c r="M13698" i="4" l="1"/>
  <c r="L13699" i="4"/>
  <c r="M13699" i="4" l="1"/>
  <c r="L13700" i="4"/>
  <c r="L13701" i="4" l="1"/>
  <c r="M13700" i="4"/>
  <c r="L13702" i="4" l="1"/>
  <c r="M13701" i="4"/>
  <c r="M13702" i="4" l="1"/>
  <c r="L13703" i="4"/>
  <c r="L13704" i="4" l="1"/>
  <c r="M13703" i="4"/>
  <c r="M13704" i="4" l="1"/>
  <c r="L13705" i="4"/>
  <c r="L13706" i="4" l="1"/>
  <c r="M13705" i="4"/>
  <c r="L13707" i="4" l="1"/>
  <c r="M13706" i="4"/>
  <c r="L13708" i="4" l="1"/>
  <c r="M13707" i="4"/>
  <c r="M13708" i="4" l="1"/>
  <c r="L13709" i="4"/>
  <c r="L13710" i="4" l="1"/>
  <c r="M13709" i="4"/>
  <c r="M13710" i="4" l="1"/>
  <c r="L13711" i="4"/>
  <c r="M13711" i="4" l="1"/>
  <c r="L13712" i="4"/>
  <c r="M13712" i="4" l="1"/>
  <c r="L13713" i="4"/>
  <c r="L13714" i="4" l="1"/>
  <c r="M13713" i="4"/>
  <c r="M13714" i="4" l="1"/>
  <c r="L13715" i="4"/>
  <c r="M13715" i="4" l="1"/>
  <c r="L13716" i="4"/>
  <c r="M13716" i="4" l="1"/>
  <c r="L13717" i="4"/>
  <c r="M13717" i="4" l="1"/>
  <c r="L13718" i="4"/>
  <c r="M13718" i="4" l="1"/>
  <c r="L13719" i="4"/>
  <c r="M13719" i="4" l="1"/>
  <c r="L13720" i="4"/>
  <c r="M13720" i="4" l="1"/>
  <c r="L13721" i="4"/>
  <c r="M13721" i="4" l="1"/>
  <c r="L13722" i="4"/>
  <c r="M13722" i="4" l="1"/>
  <c r="L13723" i="4"/>
  <c r="M13723" i="4" l="1"/>
  <c r="L13724" i="4"/>
  <c r="M13724" i="4" l="1"/>
  <c r="L13725" i="4"/>
  <c r="M13725" i="4" l="1"/>
  <c r="L13726" i="4"/>
  <c r="M13726" i="4" l="1"/>
  <c r="L13727" i="4"/>
  <c r="M13727" i="4" l="1"/>
  <c r="L13728" i="4"/>
  <c r="M13728" i="4" l="1"/>
  <c r="L13729" i="4"/>
  <c r="M13729" i="4" l="1"/>
  <c r="L13730" i="4"/>
  <c r="L13731" i="4" l="1"/>
  <c r="M13730" i="4"/>
  <c r="M13731" i="4" l="1"/>
  <c r="L13732" i="4"/>
  <c r="L13733" i="4" l="1"/>
  <c r="M13732" i="4"/>
  <c r="M13733" i="4" l="1"/>
  <c r="L13734" i="4"/>
  <c r="L13735" i="4" l="1"/>
  <c r="M13734" i="4"/>
  <c r="M13735" i="4" l="1"/>
  <c r="L13736" i="4"/>
  <c r="M13736" i="4" l="1"/>
  <c r="L13737" i="4"/>
  <c r="L13738" i="4" l="1"/>
  <c r="M13737" i="4"/>
  <c r="L13739" i="4" l="1"/>
  <c r="M13738" i="4"/>
  <c r="L13740" i="4" l="1"/>
  <c r="M13739" i="4"/>
  <c r="L13741" i="4" l="1"/>
  <c r="M13740" i="4"/>
  <c r="M13741" i="4" l="1"/>
  <c r="L13742" i="4"/>
  <c r="L13743" i="4" l="1"/>
  <c r="M13742" i="4"/>
  <c r="M13743" i="4" l="1"/>
  <c r="L13744" i="4"/>
  <c r="M13744" i="4" l="1"/>
  <c r="L13745" i="4"/>
  <c r="M13745" i="4" l="1"/>
  <c r="L13746" i="4"/>
  <c r="M13746" i="4" l="1"/>
  <c r="L13747" i="4"/>
  <c r="M13747" i="4" l="1"/>
  <c r="L13748" i="4"/>
  <c r="L13749" i="4" l="1"/>
  <c r="M13748" i="4"/>
  <c r="M13749" i="4" l="1"/>
  <c r="L13750" i="4"/>
  <c r="L13751" i="4" l="1"/>
  <c r="M13750" i="4"/>
  <c r="L13752" i="4" l="1"/>
  <c r="M13751" i="4"/>
  <c r="L13753" i="4" l="1"/>
  <c r="M13752" i="4"/>
  <c r="L13754" i="4" l="1"/>
  <c r="M13753" i="4"/>
  <c r="L13755" i="4" l="1"/>
  <c r="M13754" i="4"/>
  <c r="L13756" i="4" l="1"/>
  <c r="M13755" i="4"/>
  <c r="L13757" i="4" l="1"/>
  <c r="M13756" i="4"/>
  <c r="M13757" i="4" l="1"/>
  <c r="L13758" i="4"/>
  <c r="L13759" i="4" l="1"/>
  <c r="M13758" i="4"/>
  <c r="L13760" i="4" l="1"/>
  <c r="M13759" i="4"/>
  <c r="L13761" i="4" l="1"/>
  <c r="M13760" i="4"/>
  <c r="L13762" i="4" l="1"/>
  <c r="M13761" i="4"/>
  <c r="M13762" i="4" l="1"/>
  <c r="L13763" i="4"/>
  <c r="M13763" i="4" l="1"/>
  <c r="L13764" i="4"/>
  <c r="M13764" i="4" l="1"/>
  <c r="L13765" i="4"/>
  <c r="M13765" i="4" l="1"/>
  <c r="L13766" i="4"/>
  <c r="L13767" i="4" l="1"/>
  <c r="M13766" i="4"/>
  <c r="L13768" i="4" l="1"/>
  <c r="M13767" i="4"/>
  <c r="M13768" i="4" l="1"/>
  <c r="L13769" i="4"/>
  <c r="M13769" i="4" l="1"/>
  <c r="L13770" i="4"/>
  <c r="M13770" i="4" l="1"/>
  <c r="L13771" i="4"/>
  <c r="M13771" i="4" l="1"/>
  <c r="L13772" i="4"/>
  <c r="L13773" i="4" l="1"/>
  <c r="M13772" i="4"/>
  <c r="L13774" i="4" l="1"/>
  <c r="M13773" i="4"/>
  <c r="L13775" i="4" l="1"/>
  <c r="M13774" i="4"/>
  <c r="L13776" i="4" l="1"/>
  <c r="M13775" i="4"/>
  <c r="M13776" i="4" l="1"/>
  <c r="L13777" i="4"/>
  <c r="M13777" i="4" l="1"/>
  <c r="L13778" i="4"/>
  <c r="M13778" i="4" l="1"/>
  <c r="L13779" i="4"/>
  <c r="M13779" i="4" l="1"/>
  <c r="L13780" i="4"/>
  <c r="L13781" i="4" l="1"/>
  <c r="M13780" i="4"/>
  <c r="L13782" i="4" l="1"/>
  <c r="M13781" i="4"/>
  <c r="M13782" i="4" l="1"/>
  <c r="L13783" i="4"/>
  <c r="M13783" i="4" l="1"/>
  <c r="L13784" i="4"/>
  <c r="M13784" i="4" l="1"/>
  <c r="L13785" i="4"/>
  <c r="M13785" i="4" l="1"/>
  <c r="L13786" i="4"/>
  <c r="M13786" i="4" l="1"/>
  <c r="L13787" i="4"/>
  <c r="L13788" i="4" l="1"/>
  <c r="M13787" i="4"/>
  <c r="M13788" i="4" l="1"/>
  <c r="L13789" i="4"/>
  <c r="M13789" i="4" l="1"/>
  <c r="L13790" i="4"/>
  <c r="M13790" i="4" l="1"/>
  <c r="L13791" i="4"/>
  <c r="M13791" i="4" l="1"/>
  <c r="L13792" i="4"/>
  <c r="M13792" i="4" l="1"/>
  <c r="L13793" i="4"/>
  <c r="M13793" i="4" l="1"/>
  <c r="L13794" i="4"/>
  <c r="M13794" i="4" l="1"/>
  <c r="L13795" i="4"/>
  <c r="M13795" i="4" l="1"/>
  <c r="L13796" i="4"/>
  <c r="L13797" i="4" l="1"/>
  <c r="M13796" i="4"/>
  <c r="L13798" i="4" l="1"/>
  <c r="M13797" i="4"/>
  <c r="L13799" i="4" l="1"/>
  <c r="M13798" i="4"/>
  <c r="M13799" i="4" l="1"/>
  <c r="L13800" i="4"/>
  <c r="M13800" i="4" l="1"/>
  <c r="L13801" i="4"/>
  <c r="L13802" i="4" l="1"/>
  <c r="M13801" i="4"/>
  <c r="M13802" i="4" l="1"/>
  <c r="L13803" i="4"/>
  <c r="L13804" i="4" l="1"/>
  <c r="M13803" i="4"/>
  <c r="M13804" i="4" l="1"/>
  <c r="L13805" i="4"/>
  <c r="M13805" i="4" l="1"/>
  <c r="L13806" i="4"/>
  <c r="M13806" i="4" l="1"/>
  <c r="L13807" i="4"/>
  <c r="M13807" i="4" l="1"/>
  <c r="L13808" i="4"/>
  <c r="M13808" i="4" l="1"/>
  <c r="L13809" i="4"/>
  <c r="L13810" i="4" l="1"/>
  <c r="M13809" i="4"/>
  <c r="L13811" i="4" l="1"/>
  <c r="M13810" i="4"/>
  <c r="L13812" i="4" l="1"/>
  <c r="M13811" i="4"/>
  <c r="M13812" i="4" l="1"/>
  <c r="L13813" i="4"/>
  <c r="M13813" i="4" l="1"/>
  <c r="L13814" i="4"/>
  <c r="L13815" i="4" l="1"/>
  <c r="M13814" i="4"/>
  <c r="M13815" i="4" l="1"/>
  <c r="L13816" i="4"/>
  <c r="M13816" i="4" l="1"/>
  <c r="L13817" i="4"/>
  <c r="M13817" i="4" l="1"/>
  <c r="L13818" i="4"/>
  <c r="M13818" i="4" l="1"/>
  <c r="L13819" i="4"/>
  <c r="M13819" i="4" l="1"/>
  <c r="L13820" i="4"/>
  <c r="M13820" i="4" l="1"/>
  <c r="L13821" i="4"/>
  <c r="M13821" i="4" l="1"/>
  <c r="L13822" i="4"/>
  <c r="M13822" i="4" l="1"/>
  <c r="L13823" i="4"/>
  <c r="L13824" i="4" l="1"/>
  <c r="M13823" i="4"/>
  <c r="M13824" i="4" l="1"/>
  <c r="L13825" i="4"/>
  <c r="L13826" i="4" l="1"/>
  <c r="M13825" i="4"/>
  <c r="M13826" i="4" l="1"/>
  <c r="L13827" i="4"/>
  <c r="L13828" i="4" l="1"/>
  <c r="M13827" i="4"/>
  <c r="M13828" i="4" l="1"/>
  <c r="L13829" i="4"/>
  <c r="M13829" i="4" l="1"/>
  <c r="L13830" i="4"/>
  <c r="M13830" i="4" l="1"/>
  <c r="L13831" i="4"/>
  <c r="M13831" i="4" l="1"/>
  <c r="L13832" i="4"/>
  <c r="M13832" i="4" l="1"/>
  <c r="L13833" i="4"/>
  <c r="L13834" i="4" l="1"/>
  <c r="M13833" i="4"/>
  <c r="M13834" i="4" l="1"/>
  <c r="L13835" i="4"/>
  <c r="L13836" i="4" l="1"/>
  <c r="M13835" i="4"/>
  <c r="M13836" i="4" l="1"/>
  <c r="L13837" i="4"/>
  <c r="L13838" i="4" l="1"/>
  <c r="M13837" i="4"/>
  <c r="M13838" i="4" l="1"/>
  <c r="L13839" i="4"/>
  <c r="L13840" i="4" l="1"/>
  <c r="M13839" i="4"/>
  <c r="M13840" i="4" l="1"/>
  <c r="L13841" i="4"/>
  <c r="L13842" i="4" l="1"/>
  <c r="M13841" i="4"/>
  <c r="L13843" i="4" l="1"/>
  <c r="M13842" i="4"/>
  <c r="M13843" i="4" l="1"/>
  <c r="L13844" i="4"/>
  <c r="M13844" i="4" l="1"/>
  <c r="L13845" i="4"/>
  <c r="L13846" i="4" l="1"/>
  <c r="M13845" i="4"/>
  <c r="M13846" i="4" l="1"/>
  <c r="L13847" i="4"/>
  <c r="M13847" i="4" l="1"/>
  <c r="L13848" i="4"/>
  <c r="M13848" i="4" l="1"/>
  <c r="L13849" i="4"/>
  <c r="M13849" i="4" l="1"/>
  <c r="L13850" i="4"/>
  <c r="M13850" i="4" l="1"/>
  <c r="L13851" i="4"/>
  <c r="L13852" i="4" l="1"/>
  <c r="M13851" i="4"/>
  <c r="L13853" i="4" l="1"/>
  <c r="M13852" i="4"/>
  <c r="M13853" i="4" l="1"/>
  <c r="L13854" i="4"/>
  <c r="L13855" i="4" l="1"/>
  <c r="M13854" i="4"/>
  <c r="M13855" i="4" l="1"/>
  <c r="L13856" i="4"/>
  <c r="M13856" i="4" l="1"/>
  <c r="L13857" i="4"/>
  <c r="M13857" i="4" l="1"/>
  <c r="L13858" i="4"/>
  <c r="L13859" i="4" l="1"/>
  <c r="M13858" i="4"/>
  <c r="M13859" i="4" l="1"/>
  <c r="L13860" i="4"/>
  <c r="L13861" i="4" l="1"/>
  <c r="M13860" i="4"/>
  <c r="M13861" i="4" l="1"/>
  <c r="L13862" i="4"/>
  <c r="M13862" i="4" l="1"/>
  <c r="L13863" i="4"/>
  <c r="M13863" i="4" l="1"/>
  <c r="L13864" i="4"/>
  <c r="M13864" i="4" l="1"/>
  <c r="L13865" i="4"/>
  <c r="M13865" i="4" l="1"/>
  <c r="L13866" i="4"/>
  <c r="L13867" i="4" l="1"/>
  <c r="M13866" i="4"/>
  <c r="L13868" i="4" l="1"/>
  <c r="M13867" i="4"/>
  <c r="M13868" i="4" l="1"/>
  <c r="L13869" i="4"/>
  <c r="M13869" i="4" l="1"/>
  <c r="L13870" i="4"/>
  <c r="M13870" i="4" l="1"/>
  <c r="L13871" i="4"/>
  <c r="M13871" i="4" l="1"/>
  <c r="L13872" i="4"/>
  <c r="M13872" i="4" l="1"/>
  <c r="L13873" i="4"/>
  <c r="M13873" i="4" l="1"/>
  <c r="L13874" i="4"/>
  <c r="L13875" i="4" l="1"/>
  <c r="M13874" i="4"/>
  <c r="M13875" i="4" l="1"/>
  <c r="L13876" i="4"/>
  <c r="M13876" i="4" l="1"/>
  <c r="L13877" i="4"/>
  <c r="M13877" i="4" l="1"/>
  <c r="L13878" i="4"/>
  <c r="M13878" i="4" l="1"/>
  <c r="L13879" i="4"/>
  <c r="L13880" i="4" l="1"/>
  <c r="M13879" i="4"/>
  <c r="L13881" i="4" l="1"/>
  <c r="M13880" i="4"/>
  <c r="M13881" i="4" l="1"/>
  <c r="L13882" i="4"/>
  <c r="L13883" i="4" l="1"/>
  <c r="M13882" i="4"/>
  <c r="L13884" i="4" l="1"/>
  <c r="M13883" i="4"/>
  <c r="M13884" i="4" l="1"/>
  <c r="L13885" i="4"/>
  <c r="M13885" i="4" l="1"/>
  <c r="L13886" i="4"/>
  <c r="M13886" i="4" l="1"/>
  <c r="L13887" i="4"/>
  <c r="L13888" i="4" l="1"/>
  <c r="M13887" i="4"/>
  <c r="M13888" i="4" l="1"/>
  <c r="L13889" i="4"/>
  <c r="M13889" i="4" l="1"/>
  <c r="L13890" i="4"/>
  <c r="M13890" i="4" l="1"/>
  <c r="L13891" i="4"/>
  <c r="M13891" i="4" l="1"/>
  <c r="L13892" i="4"/>
  <c r="M13892" i="4" l="1"/>
  <c r="L13893" i="4"/>
  <c r="M13893" i="4" l="1"/>
  <c r="L13894" i="4"/>
  <c r="M13894" i="4" l="1"/>
  <c r="L13895" i="4"/>
  <c r="M13895" i="4" l="1"/>
  <c r="L13896" i="4"/>
  <c r="M13896" i="4" l="1"/>
  <c r="L13897" i="4"/>
  <c r="M13897" i="4" l="1"/>
  <c r="L13898" i="4"/>
  <c r="M13898" i="4" l="1"/>
  <c r="L13899" i="4"/>
  <c r="M13899" i="4" l="1"/>
  <c r="L13900" i="4"/>
  <c r="M13900" i="4" l="1"/>
  <c r="L13901" i="4"/>
  <c r="M13901" i="4" l="1"/>
  <c r="L13902" i="4"/>
  <c r="L13903" i="4" l="1"/>
  <c r="M13902" i="4"/>
  <c r="L13904" i="4" l="1"/>
  <c r="M13903" i="4"/>
  <c r="M13904" i="4" l="1"/>
  <c r="L13905" i="4"/>
  <c r="L13906" i="4" l="1"/>
  <c r="M13905" i="4"/>
  <c r="M13906" i="4" l="1"/>
  <c r="L13907" i="4"/>
  <c r="M13907" i="4" l="1"/>
  <c r="L13908" i="4"/>
  <c r="M13908" i="4" l="1"/>
  <c r="L13909" i="4"/>
  <c r="M13909" i="4" l="1"/>
  <c r="L13910" i="4"/>
  <c r="L13911" i="4" l="1"/>
  <c r="M13910" i="4"/>
  <c r="M13911" i="4" l="1"/>
  <c r="L13912" i="4"/>
  <c r="M13912" i="4" l="1"/>
  <c r="L13913" i="4"/>
  <c r="M13913" i="4" l="1"/>
  <c r="L13914" i="4"/>
  <c r="M13914" i="4" l="1"/>
  <c r="L13915" i="4"/>
  <c r="M13915" i="4" l="1"/>
  <c r="L13916" i="4"/>
  <c r="L13917" i="4" l="1"/>
  <c r="M13916" i="4"/>
  <c r="M13917" i="4" l="1"/>
  <c r="L13918" i="4"/>
  <c r="M13918" i="4" l="1"/>
  <c r="L13919" i="4"/>
  <c r="M13919" i="4" l="1"/>
  <c r="L13920" i="4"/>
  <c r="M13920" i="4" l="1"/>
  <c r="L13921" i="4"/>
  <c r="L13922" i="4" l="1"/>
  <c r="M13921" i="4"/>
  <c r="L13923" i="4" l="1"/>
  <c r="M13922" i="4"/>
  <c r="L13924" i="4" l="1"/>
  <c r="M13923" i="4"/>
  <c r="M13924" i="4" l="1"/>
  <c r="L13925" i="4"/>
  <c r="L13926" i="4" l="1"/>
  <c r="M13925" i="4"/>
  <c r="M13926" i="4" l="1"/>
  <c r="L13927" i="4"/>
  <c r="M13927" i="4" l="1"/>
  <c r="L13928" i="4"/>
  <c r="L13929" i="4" l="1"/>
  <c r="M13928" i="4"/>
  <c r="M13929" i="4" l="1"/>
  <c r="L13930" i="4"/>
  <c r="L13931" i="4" l="1"/>
  <c r="M13930" i="4"/>
  <c r="M13931" i="4" l="1"/>
  <c r="L13932" i="4"/>
  <c r="M13932" i="4" l="1"/>
  <c r="L13933" i="4"/>
  <c r="L13934" i="4" l="1"/>
  <c r="M13933" i="4"/>
  <c r="M13934" i="4" l="1"/>
  <c r="L13935" i="4"/>
  <c r="M13935" i="4" l="1"/>
  <c r="L13936" i="4"/>
  <c r="M13936" i="4" l="1"/>
  <c r="L13937" i="4"/>
  <c r="M13937" i="4" l="1"/>
  <c r="L13938" i="4"/>
  <c r="M13938" i="4" l="1"/>
  <c r="L13939" i="4"/>
  <c r="M13939" i="4" l="1"/>
  <c r="L13940" i="4"/>
  <c r="L13941" i="4" l="1"/>
  <c r="M13940" i="4"/>
  <c r="L13942" i="4" l="1"/>
  <c r="M13941" i="4"/>
  <c r="M13942" i="4" l="1"/>
  <c r="L13943" i="4"/>
  <c r="L13944" i="4" l="1"/>
  <c r="M13943" i="4"/>
  <c r="L13945" i="4" l="1"/>
  <c r="M13944" i="4"/>
  <c r="M13945" i="4" l="1"/>
  <c r="L13946" i="4"/>
  <c r="M13946" i="4" l="1"/>
  <c r="L13947" i="4"/>
  <c r="M13947" i="4" l="1"/>
  <c r="L13948" i="4"/>
  <c r="L13949" i="4" l="1"/>
  <c r="M13948" i="4"/>
  <c r="L13950" i="4" l="1"/>
  <c r="M13949" i="4"/>
  <c r="M13950" i="4" l="1"/>
  <c r="L13951" i="4"/>
  <c r="L13952" i="4" l="1"/>
  <c r="M13951" i="4"/>
  <c r="M13952" i="4" l="1"/>
  <c r="L13953" i="4"/>
  <c r="M13953" i="4" l="1"/>
  <c r="L13954" i="4"/>
  <c r="M13954" i="4" l="1"/>
  <c r="L13955" i="4"/>
  <c r="M13955" i="4" l="1"/>
  <c r="L13956" i="4"/>
  <c r="M13956" i="4" l="1"/>
  <c r="L13957" i="4"/>
  <c r="M13957" i="4" l="1"/>
  <c r="L13958" i="4"/>
  <c r="M13958" i="4" l="1"/>
  <c r="L13959" i="4"/>
  <c r="M13959" i="4" l="1"/>
  <c r="L13960" i="4"/>
  <c r="L13961" i="4" l="1"/>
  <c r="M13960" i="4"/>
  <c r="M13961" i="4" l="1"/>
  <c r="L13962" i="4"/>
  <c r="M13962" i="4" l="1"/>
  <c r="L13963" i="4"/>
  <c r="L13964" i="4" l="1"/>
  <c r="M13963" i="4"/>
  <c r="L13965" i="4" l="1"/>
  <c r="M13964" i="4"/>
  <c r="M13965" i="4" l="1"/>
  <c r="L13966" i="4"/>
  <c r="M13966" i="4" l="1"/>
  <c r="L13967" i="4"/>
  <c r="M13967" i="4" l="1"/>
  <c r="L13968" i="4"/>
  <c r="M13968" i="4" l="1"/>
  <c r="L13969" i="4"/>
  <c r="M13969" i="4" l="1"/>
  <c r="L13970" i="4"/>
  <c r="M13970" i="4" l="1"/>
  <c r="L13971" i="4"/>
  <c r="L13972" i="4" l="1"/>
  <c r="M13971" i="4"/>
  <c r="M13972" i="4" l="1"/>
  <c r="L13973" i="4"/>
  <c r="M13973" i="4" l="1"/>
  <c r="L13974" i="4"/>
  <c r="L13975" i="4" l="1"/>
  <c r="M13974" i="4"/>
  <c r="M13975" i="4" l="1"/>
  <c r="L13976" i="4"/>
  <c r="M13976" i="4" l="1"/>
  <c r="L13977" i="4"/>
  <c r="M13977" i="4" l="1"/>
  <c r="L13978" i="4"/>
  <c r="M13978" i="4" l="1"/>
  <c r="L13979" i="4"/>
  <c r="M13979" i="4" l="1"/>
  <c r="L13980" i="4"/>
  <c r="M13980" i="4" l="1"/>
  <c r="L13981" i="4"/>
  <c r="M13981" i="4" l="1"/>
  <c r="L13982" i="4"/>
  <c r="M13982" i="4" l="1"/>
  <c r="L13983" i="4"/>
  <c r="M13983" i="4" l="1"/>
  <c r="L13984" i="4"/>
  <c r="L13985" i="4" l="1"/>
  <c r="M13984" i="4"/>
  <c r="M13985" i="4" l="1"/>
  <c r="L13986" i="4"/>
  <c r="M13986" i="4" l="1"/>
  <c r="L13987" i="4"/>
  <c r="L13988" i="4" l="1"/>
  <c r="M13987" i="4"/>
  <c r="L13989" i="4" l="1"/>
  <c r="M13988" i="4"/>
  <c r="M13989" i="4" l="1"/>
  <c r="L13990" i="4"/>
  <c r="M13990" i="4" l="1"/>
  <c r="L13991" i="4"/>
  <c r="L13992" i="4" l="1"/>
  <c r="M13991" i="4"/>
  <c r="M13992" i="4" l="1"/>
  <c r="L13993" i="4"/>
  <c r="M13993" i="4" l="1"/>
  <c r="L13994" i="4"/>
  <c r="M13994" i="4" l="1"/>
  <c r="L13995" i="4"/>
  <c r="L13996" i="4" l="1"/>
  <c r="M13995" i="4"/>
  <c r="M13996" i="4" l="1"/>
  <c r="L13997" i="4"/>
  <c r="L13998" i="4" l="1"/>
  <c r="M13997" i="4"/>
  <c r="M13998" i="4" l="1"/>
  <c r="L13999" i="4"/>
  <c r="M13999" i="4" l="1"/>
  <c r="L14000" i="4"/>
  <c r="M14000" i="4" l="1"/>
  <c r="L14001" i="4"/>
  <c r="M14001" i="4" l="1"/>
  <c r="L14002" i="4"/>
  <c r="M14002" i="4" l="1"/>
  <c r="L14003" i="4"/>
  <c r="M14003" i="4" l="1"/>
  <c r="L14004" i="4"/>
  <c r="L14005" i="4" l="1"/>
  <c r="M14004" i="4"/>
  <c r="L14006" i="4" l="1"/>
  <c r="M14005" i="4"/>
  <c r="M14006" i="4" l="1"/>
  <c r="L14007" i="4"/>
  <c r="M14007" i="4" l="1"/>
  <c r="L14008" i="4"/>
  <c r="M14008" i="4" l="1"/>
  <c r="L14009" i="4"/>
  <c r="M14009" i="4" l="1"/>
  <c r="L14010" i="4"/>
  <c r="L14011" i="4" l="1"/>
  <c r="M14010" i="4"/>
  <c r="M14011" i="4" l="1"/>
  <c r="L14012" i="4"/>
  <c r="M14012" i="4" l="1"/>
  <c r="L14013" i="4"/>
  <c r="M14013" i="4" l="1"/>
  <c r="L14014" i="4"/>
  <c r="M14014" i="4" l="1"/>
  <c r="L14015" i="4"/>
  <c r="L14016" i="4" l="1"/>
  <c r="M14015" i="4"/>
  <c r="M14016" i="4" l="1"/>
  <c r="L14017" i="4"/>
  <c r="M14017" i="4" l="1"/>
  <c r="L14018" i="4"/>
  <c r="M14018" i="4" l="1"/>
  <c r="L14019" i="4"/>
  <c r="M14019" i="4" l="1"/>
  <c r="L14020" i="4"/>
  <c r="M14020" i="4" l="1"/>
  <c r="L14021" i="4"/>
  <c r="M14021" i="4" l="1"/>
  <c r="L14022" i="4"/>
  <c r="M14022" i="4" l="1"/>
  <c r="L14023" i="4"/>
  <c r="L14024" i="4" l="1"/>
  <c r="M14023" i="4"/>
  <c r="M14024" i="4" l="1"/>
  <c r="L14025" i="4"/>
  <c r="M14025" i="4" l="1"/>
  <c r="L14026" i="4"/>
  <c r="M14026" i="4" l="1"/>
  <c r="L14027" i="4"/>
  <c r="M14027" i="4" l="1"/>
  <c r="L14028" i="4"/>
  <c r="M14028" i="4" l="1"/>
  <c r="L14029" i="4"/>
  <c r="M14029" i="4" l="1"/>
  <c r="L14030" i="4"/>
  <c r="M14030" i="4" l="1"/>
  <c r="L14031" i="4"/>
  <c r="M14031" i="4" l="1"/>
  <c r="L14032" i="4"/>
  <c r="M14032" i="4" l="1"/>
  <c r="L14033" i="4"/>
  <c r="L14034" i="4" l="1"/>
  <c r="M14033" i="4"/>
  <c r="L14035" i="4" l="1"/>
  <c r="M14034" i="4"/>
  <c r="M14035" i="4" l="1"/>
  <c r="L14036" i="4"/>
  <c r="L14037" i="4" l="1"/>
  <c r="M14036" i="4"/>
  <c r="L14038" i="4" l="1"/>
  <c r="M14037" i="4"/>
  <c r="M14038" i="4" l="1"/>
  <c r="L14039" i="4"/>
  <c r="M14039" i="4" l="1"/>
  <c r="L14040" i="4"/>
  <c r="M14040" i="4" l="1"/>
  <c r="L14041" i="4"/>
  <c r="M14041" i="4" l="1"/>
  <c r="L14042" i="4"/>
  <c r="M14042" i="4" l="1"/>
  <c r="L14043" i="4"/>
  <c r="M14043" i="4" l="1"/>
  <c r="L14044" i="4"/>
  <c r="M14044" i="4" l="1"/>
  <c r="L14045" i="4"/>
  <c r="M14045" i="4" l="1"/>
  <c r="L14046" i="4"/>
  <c r="M14046" i="4" l="1"/>
  <c r="L14047" i="4"/>
  <c r="M14047" i="4" l="1"/>
  <c r="L14048" i="4"/>
  <c r="M14048" i="4" l="1"/>
  <c r="L14049" i="4"/>
  <c r="M14049" i="4" l="1"/>
  <c r="L14050" i="4"/>
  <c r="L14051" i="4" l="1"/>
  <c r="M14050" i="4"/>
  <c r="M14051" i="4" l="1"/>
  <c r="L14052" i="4"/>
  <c r="M14052" i="4" l="1"/>
  <c r="L14053" i="4"/>
  <c r="M14053" i="4" l="1"/>
  <c r="L14054" i="4"/>
  <c r="M14054" i="4" l="1"/>
  <c r="L14055" i="4"/>
  <c r="M14055" i="4" l="1"/>
  <c r="L14056" i="4"/>
  <c r="M14056" i="4" l="1"/>
  <c r="L14057" i="4"/>
  <c r="L14058" i="4" l="1"/>
  <c r="M14057" i="4"/>
  <c r="L14059" i="4" l="1"/>
  <c r="M14058" i="4"/>
  <c r="M14059" i="4" l="1"/>
  <c r="L14060" i="4"/>
  <c r="L14061" i="4" l="1"/>
  <c r="M14060" i="4"/>
  <c r="L14062" i="4" l="1"/>
  <c r="M14061" i="4"/>
  <c r="M14062" i="4" l="1"/>
  <c r="L14063" i="4"/>
  <c r="L14064" i="4" l="1"/>
  <c r="M14063" i="4"/>
  <c r="M14064" i="4" l="1"/>
  <c r="L14065" i="4"/>
  <c r="L14066" i="4" l="1"/>
  <c r="M14065" i="4"/>
  <c r="M14066" i="4" l="1"/>
  <c r="L14067" i="4"/>
  <c r="M14067" i="4" l="1"/>
  <c r="L14068" i="4"/>
  <c r="M14068" i="4" l="1"/>
  <c r="L14069" i="4"/>
  <c r="M14069" i="4" l="1"/>
  <c r="L14070" i="4"/>
  <c r="L14071" i="4" l="1"/>
  <c r="M14070" i="4"/>
  <c r="M14071" i="4" l="1"/>
  <c r="L14072" i="4"/>
  <c r="M14072" i="4" l="1"/>
  <c r="L14073" i="4"/>
  <c r="M14073" i="4" l="1"/>
  <c r="L14074" i="4"/>
  <c r="M14074" i="4" l="1"/>
  <c r="L14075" i="4"/>
  <c r="M14075" i="4" l="1"/>
  <c r="L14076" i="4"/>
  <c r="M14076" i="4" l="1"/>
  <c r="L14077" i="4"/>
  <c r="M14077" i="4" l="1"/>
  <c r="L14078" i="4"/>
  <c r="M14078" i="4" l="1"/>
  <c r="L14079" i="4"/>
  <c r="M14079" i="4" l="1"/>
  <c r="L14080" i="4"/>
  <c r="M14080" i="4" l="1"/>
  <c r="L14081" i="4"/>
  <c r="L14082" i="4" l="1"/>
  <c r="M14081" i="4"/>
  <c r="L14083" i="4" l="1"/>
  <c r="M14082" i="4"/>
  <c r="L14084" i="4" l="1"/>
  <c r="M14083" i="4"/>
  <c r="M14084" i="4" l="1"/>
  <c r="L14085" i="4"/>
  <c r="M14085" i="4" l="1"/>
  <c r="L14086" i="4"/>
  <c r="L14087" i="4" l="1"/>
  <c r="M14086" i="4"/>
  <c r="M14087" i="4" l="1"/>
  <c r="L14088" i="4"/>
  <c r="M14088" i="4" l="1"/>
  <c r="L14089" i="4"/>
  <c r="M14089" i="4" l="1"/>
  <c r="L14090" i="4"/>
  <c r="M14090" i="4" l="1"/>
  <c r="L14091" i="4"/>
  <c r="M14091" i="4" l="1"/>
  <c r="L14092" i="4"/>
  <c r="M14092" i="4" l="1"/>
  <c r="L14093" i="4"/>
  <c r="M14093" i="4" l="1"/>
  <c r="L14094" i="4"/>
  <c r="L14095" i="4" l="1"/>
  <c r="M14094" i="4"/>
  <c r="L14096" i="4" l="1"/>
  <c r="M14095" i="4"/>
  <c r="M14096" i="4" l="1"/>
  <c r="L14097" i="4"/>
  <c r="L14098" i="4" l="1"/>
  <c r="M14097" i="4"/>
  <c r="M14098" i="4" l="1"/>
  <c r="L14099" i="4"/>
  <c r="M14099" i="4" l="1"/>
  <c r="L14100" i="4"/>
  <c r="M14100" i="4" l="1"/>
  <c r="L14101" i="4"/>
  <c r="M14101" i="4" l="1"/>
  <c r="L14102" i="4"/>
  <c r="M14102" i="4" l="1"/>
  <c r="L14103" i="4"/>
  <c r="M14103" i="4" l="1"/>
  <c r="L14104" i="4"/>
  <c r="L14105" i="4" l="1"/>
  <c r="M14104" i="4"/>
  <c r="L14106" i="4" l="1"/>
  <c r="M14105" i="4"/>
  <c r="M14106" i="4" l="1"/>
  <c r="L14107" i="4"/>
  <c r="L14108" i="4" l="1"/>
  <c r="M14107" i="4"/>
  <c r="L14109" i="4" l="1"/>
  <c r="M14108" i="4"/>
  <c r="M14109" i="4" l="1"/>
  <c r="L14110" i="4"/>
  <c r="L14111" i="4" l="1"/>
  <c r="M14110" i="4"/>
  <c r="L14112" i="4" l="1"/>
  <c r="M14111" i="4"/>
  <c r="L14113" i="4" l="1"/>
  <c r="M14112" i="4"/>
  <c r="M14113" i="4" l="1"/>
  <c r="L14114" i="4"/>
  <c r="L14115" i="4" l="1"/>
  <c r="M14114" i="4"/>
  <c r="M14115" i="4" l="1"/>
  <c r="L14116" i="4"/>
  <c r="M14116" i="4" l="1"/>
  <c r="L14117" i="4"/>
  <c r="M14117" i="4" l="1"/>
  <c r="L14118" i="4"/>
  <c r="M14118" i="4" l="1"/>
  <c r="L14119" i="4"/>
  <c r="L14120" i="4" l="1"/>
  <c r="M14119" i="4"/>
  <c r="M14120" i="4" l="1"/>
  <c r="L14121" i="4"/>
  <c r="M14121" i="4" l="1"/>
  <c r="L14122" i="4"/>
  <c r="M14122" i="4" l="1"/>
  <c r="L14123" i="4"/>
  <c r="M14123" i="4" l="1"/>
  <c r="L14124" i="4"/>
  <c r="M14124" i="4" l="1"/>
  <c r="L14125" i="4"/>
  <c r="M14125" i="4" l="1"/>
  <c r="L14126" i="4"/>
  <c r="L14127" i="4" l="1"/>
  <c r="M14126" i="4"/>
  <c r="M14127" i="4" l="1"/>
  <c r="L14128" i="4"/>
  <c r="M14128" i="4" l="1"/>
  <c r="L14129" i="4"/>
  <c r="M14129" i="4" l="1"/>
  <c r="L14130" i="4"/>
  <c r="M14130" i="4" l="1"/>
  <c r="L14131" i="4"/>
  <c r="L14132" i="4" l="1"/>
  <c r="M14131" i="4"/>
  <c r="M14132" i="4" l="1"/>
  <c r="L14133" i="4"/>
  <c r="L14134" i="4" l="1"/>
  <c r="M14133" i="4"/>
  <c r="L14135" i="4" l="1"/>
  <c r="M14134" i="4"/>
  <c r="M14135" i="4" l="1"/>
  <c r="L14136" i="4"/>
  <c r="M14136" i="4" l="1"/>
  <c r="L14137" i="4"/>
  <c r="L14138" i="4" l="1"/>
  <c r="M14137" i="4"/>
  <c r="M14138" i="4" l="1"/>
  <c r="L14139" i="4"/>
  <c r="L14140" i="4" l="1"/>
  <c r="M14139" i="4"/>
  <c r="L14141" i="4" l="1"/>
  <c r="M14140" i="4"/>
  <c r="M14141" i="4" l="1"/>
  <c r="L14142" i="4"/>
  <c r="L14143" i="4" l="1"/>
  <c r="M14142" i="4"/>
  <c r="M14143" i="4" l="1"/>
  <c r="L14144" i="4"/>
  <c r="M14144" i="4" l="1"/>
  <c r="L14145" i="4"/>
  <c r="L14146" i="4" l="1"/>
  <c r="M14145" i="4"/>
  <c r="L14147" i="4" l="1"/>
  <c r="M14146" i="4"/>
  <c r="L14148" i="4" l="1"/>
  <c r="M14147" i="4"/>
  <c r="L14149" i="4" l="1"/>
  <c r="M14148" i="4"/>
  <c r="L14150" i="4" l="1"/>
  <c r="M14149" i="4"/>
  <c r="L14151" i="4" l="1"/>
  <c r="M14150" i="4"/>
  <c r="L14152" i="4" l="1"/>
  <c r="M14151" i="4"/>
  <c r="M14152" i="4" l="1"/>
  <c r="L14153" i="4"/>
  <c r="L14154" i="4" l="1"/>
  <c r="M14153" i="4"/>
  <c r="L14155" i="4" l="1"/>
  <c r="M14154" i="4"/>
  <c r="L14156" i="4" l="1"/>
  <c r="M14155" i="4"/>
  <c r="M14156" i="4" l="1"/>
  <c r="L14157" i="4"/>
  <c r="M14157" i="4" l="1"/>
  <c r="L14158" i="4"/>
  <c r="M14158" i="4" l="1"/>
  <c r="L14159" i="4"/>
  <c r="M14159" i="4" l="1"/>
  <c r="L14160" i="4"/>
  <c r="L14161" i="4" l="1"/>
  <c r="M14160" i="4"/>
  <c r="M14161" i="4" l="1"/>
  <c r="L14162" i="4"/>
  <c r="L14163" i="4" l="1"/>
  <c r="M14162" i="4"/>
  <c r="L14164" i="4" l="1"/>
  <c r="M14163" i="4"/>
  <c r="M14164" i="4" l="1"/>
  <c r="L14165" i="4"/>
  <c r="M14165" i="4" l="1"/>
  <c r="L14166" i="4"/>
  <c r="M14166" i="4" l="1"/>
  <c r="L14167" i="4"/>
  <c r="L14168" i="4" l="1"/>
  <c r="M14167" i="4"/>
  <c r="L14169" i="4" l="1"/>
  <c r="M14168" i="4"/>
  <c r="M14169" i="4" l="1"/>
  <c r="L14170" i="4"/>
  <c r="L14171" i="4" l="1"/>
  <c r="M14170" i="4"/>
  <c r="L14172" i="4" l="1"/>
  <c r="M14171" i="4"/>
  <c r="M14172" i="4" l="1"/>
  <c r="L14173" i="4"/>
  <c r="L14174" i="4" l="1"/>
  <c r="M14173" i="4"/>
  <c r="M14174" i="4" l="1"/>
  <c r="L14175" i="4"/>
  <c r="L14176" i="4" l="1"/>
  <c r="M14175" i="4"/>
  <c r="L14177" i="4" l="1"/>
  <c r="M14176" i="4"/>
  <c r="L14178" i="4" l="1"/>
  <c r="M14177" i="4"/>
  <c r="L14179" i="4" l="1"/>
  <c r="M14178" i="4"/>
  <c r="L14180" i="4" l="1"/>
  <c r="M14179" i="4"/>
  <c r="M14180" i="4" l="1"/>
  <c r="L14181" i="4"/>
  <c r="L14182" i="4" l="1"/>
  <c r="M14181" i="4"/>
  <c r="L14183" i="4" l="1"/>
  <c r="M14182" i="4"/>
  <c r="M14183" i="4" l="1"/>
  <c r="L14184" i="4"/>
  <c r="M14184" i="4" l="1"/>
  <c r="L14185" i="4"/>
  <c r="M14185" i="4" l="1"/>
  <c r="L14186" i="4"/>
  <c r="L14187" i="4" l="1"/>
  <c r="M14186" i="4"/>
  <c r="M14187" i="4" l="1"/>
  <c r="L14188" i="4"/>
  <c r="L14189" i="4" l="1"/>
  <c r="M14188" i="4"/>
  <c r="M14189" i="4" l="1"/>
  <c r="L14190" i="4"/>
  <c r="L14191" i="4" l="1"/>
  <c r="M14190" i="4"/>
  <c r="M14191" i="4" l="1"/>
  <c r="L14192" i="4"/>
  <c r="M14192" i="4" l="1"/>
  <c r="L14193" i="4"/>
  <c r="M14193" i="4" l="1"/>
  <c r="L14194" i="4"/>
  <c r="M14194" i="4" l="1"/>
  <c r="L14195" i="4"/>
  <c r="M14195" i="4" l="1"/>
  <c r="L14196" i="4"/>
  <c r="M14196" i="4" l="1"/>
  <c r="L14197" i="4"/>
  <c r="L14198" i="4" l="1"/>
  <c r="M14197" i="4"/>
  <c r="L14199" i="4" l="1"/>
  <c r="M14198" i="4"/>
  <c r="L14200" i="4" l="1"/>
  <c r="M14199" i="4"/>
  <c r="L14201" i="4" l="1"/>
  <c r="M14200" i="4"/>
  <c r="M14201" i="4" l="1"/>
  <c r="L14202" i="4"/>
  <c r="L14203" i="4" l="1"/>
  <c r="M14202" i="4"/>
  <c r="M14203" i="4" l="1"/>
  <c r="L14204" i="4"/>
  <c r="M14204" i="4" l="1"/>
  <c r="L14205" i="4"/>
  <c r="M14205" i="4" l="1"/>
  <c r="L14206" i="4"/>
  <c r="M14206" i="4" l="1"/>
  <c r="L14207" i="4"/>
  <c r="M14207" i="4" l="1"/>
  <c r="L14208" i="4"/>
  <c r="M14208" i="4" l="1"/>
  <c r="L14209" i="4"/>
  <c r="M14209" i="4" l="1"/>
  <c r="L14210" i="4"/>
  <c r="M14210" i="4" l="1"/>
  <c r="L14211" i="4"/>
  <c r="L14212" i="4" l="1"/>
  <c r="M14211" i="4"/>
  <c r="M14212" i="4" l="1"/>
  <c r="L14213" i="4"/>
  <c r="M14213" i="4" l="1"/>
  <c r="L14214" i="4"/>
  <c r="M14214" i="4" l="1"/>
  <c r="L14215" i="4"/>
  <c r="M14215" i="4" l="1"/>
  <c r="L14216" i="4"/>
  <c r="M14216" i="4" l="1"/>
  <c r="L14217" i="4"/>
  <c r="L14218" i="4" l="1"/>
  <c r="M14217" i="4"/>
  <c r="M14218" i="4" l="1"/>
  <c r="L14219" i="4"/>
  <c r="M14219" i="4" l="1"/>
  <c r="L14220" i="4"/>
  <c r="M14220" i="4" l="1"/>
  <c r="L14221" i="4"/>
  <c r="M14221" i="4" l="1"/>
  <c r="L14222" i="4"/>
  <c r="M14222" i="4" l="1"/>
  <c r="L14223" i="4"/>
  <c r="M14223" i="4" l="1"/>
  <c r="L14224" i="4"/>
  <c r="M14224" i="4" l="1"/>
  <c r="L14225" i="4"/>
  <c r="L14226" i="4" l="1"/>
  <c r="M14225" i="4"/>
  <c r="L14227" i="4" l="1"/>
  <c r="M14226" i="4"/>
  <c r="M14227" i="4" l="1"/>
  <c r="L14228" i="4"/>
  <c r="L14229" i="4" l="1"/>
  <c r="M14228" i="4"/>
  <c r="M14229" i="4" l="1"/>
  <c r="L14230" i="4"/>
  <c r="M14230" i="4" l="1"/>
  <c r="L14231" i="4"/>
  <c r="L14232" i="4" l="1"/>
  <c r="M14231" i="4"/>
  <c r="M14232" i="4" l="1"/>
  <c r="L14233" i="4"/>
  <c r="L14234" i="4" l="1"/>
  <c r="M14233" i="4"/>
  <c r="L14235" i="4" l="1"/>
  <c r="M14234" i="4"/>
  <c r="L14236" i="4" l="1"/>
  <c r="M14235" i="4"/>
  <c r="L14237" i="4" l="1"/>
  <c r="M14236" i="4"/>
  <c r="M14237" i="4" l="1"/>
  <c r="L14238" i="4"/>
  <c r="M14238" i="4" l="1"/>
  <c r="L14239" i="4"/>
  <c r="M14239" i="4" l="1"/>
  <c r="L14240" i="4"/>
  <c r="M14240" i="4" l="1"/>
  <c r="L14241" i="4"/>
  <c r="M14241" i="4" l="1"/>
  <c r="L14242" i="4"/>
  <c r="M14242" i="4" l="1"/>
  <c r="L14243" i="4"/>
  <c r="M14243" i="4" l="1"/>
  <c r="L14244" i="4"/>
  <c r="M14244" i="4" l="1"/>
  <c r="L14245" i="4"/>
  <c r="M14245" i="4" l="1"/>
  <c r="L14246" i="4"/>
  <c r="M14246" i="4" l="1"/>
  <c r="L14247" i="4"/>
  <c r="M14247" i="4" l="1"/>
  <c r="L14248" i="4"/>
  <c r="L14249" i="4" l="1"/>
  <c r="M14248" i="4"/>
  <c r="L14250" i="4" l="1"/>
  <c r="M14249" i="4"/>
  <c r="L14251" i="4" l="1"/>
  <c r="M14250" i="4"/>
  <c r="L14252" i="4" l="1"/>
  <c r="M14251" i="4"/>
  <c r="M14252" i="4" l="1"/>
  <c r="L14253" i="4"/>
  <c r="L14254" i="4" l="1"/>
  <c r="M14253" i="4"/>
  <c r="M14254" i="4" l="1"/>
  <c r="L14255" i="4"/>
  <c r="M14255" i="4" l="1"/>
  <c r="L14256" i="4"/>
  <c r="L14257" i="4" l="1"/>
  <c r="M14256" i="4"/>
  <c r="M14257" i="4" l="1"/>
  <c r="L14258" i="4"/>
  <c r="M14258" i="4" l="1"/>
  <c r="L14259" i="4"/>
  <c r="L14260" i="4" l="1"/>
  <c r="M14259" i="4"/>
  <c r="M14260" i="4" l="1"/>
  <c r="L14261" i="4"/>
  <c r="M14261" i="4" l="1"/>
  <c r="L14262" i="4"/>
  <c r="M14262" i="4" l="1"/>
  <c r="L14263" i="4"/>
  <c r="M14263" i="4" l="1"/>
  <c r="L14264" i="4"/>
  <c r="M14264" i="4" l="1"/>
  <c r="L14265" i="4"/>
  <c r="M14265" i="4" l="1"/>
  <c r="L14266" i="4"/>
  <c r="L14267" i="4" l="1"/>
  <c r="M14266" i="4"/>
  <c r="M14267" i="4" l="1"/>
  <c r="L14268" i="4"/>
  <c r="M14268" i="4" l="1"/>
  <c r="L14269" i="4"/>
  <c r="M14269" i="4" l="1"/>
  <c r="L14270" i="4"/>
  <c r="M14270" i="4" l="1"/>
  <c r="L14271" i="4"/>
  <c r="L14272" i="4" l="1"/>
  <c r="M14271" i="4"/>
  <c r="M14272" i="4" l="1"/>
  <c r="L14273" i="4"/>
  <c r="M14273" i="4" l="1"/>
  <c r="L14274" i="4"/>
  <c r="M14274" i="4" l="1"/>
  <c r="L14275" i="4"/>
  <c r="M14275" i="4" l="1"/>
  <c r="L14276" i="4"/>
  <c r="L14277" i="4" l="1"/>
  <c r="M14276" i="4"/>
  <c r="M14277" i="4" l="1"/>
  <c r="L14278" i="4"/>
  <c r="L14279" i="4" l="1"/>
  <c r="M14278" i="4"/>
  <c r="M14279" i="4" l="1"/>
  <c r="L14280" i="4"/>
  <c r="M14280" i="4" l="1"/>
  <c r="L14281" i="4"/>
  <c r="M14281" i="4" l="1"/>
  <c r="L14282" i="4"/>
  <c r="L14283" i="4" l="1"/>
  <c r="M14282" i="4"/>
  <c r="M14283" i="4" l="1"/>
  <c r="L14284" i="4"/>
  <c r="M14284" i="4" l="1"/>
  <c r="L14285" i="4"/>
  <c r="L14286" i="4" l="1"/>
  <c r="M14285" i="4"/>
  <c r="M14286" i="4" l="1"/>
  <c r="L14287" i="4"/>
  <c r="L14288" i="4" l="1"/>
  <c r="M14287" i="4"/>
  <c r="L14289" i="4" l="1"/>
  <c r="M14288" i="4"/>
  <c r="M14289" i="4" l="1"/>
  <c r="L14290" i="4"/>
  <c r="L14291" i="4" l="1"/>
  <c r="M14290" i="4"/>
  <c r="M14291" i="4" l="1"/>
  <c r="L14292" i="4"/>
  <c r="L14293" i="4" l="1"/>
  <c r="M14292" i="4"/>
  <c r="M14293" i="4" l="1"/>
  <c r="L14294" i="4"/>
  <c r="L14295" i="4" l="1"/>
  <c r="M14294" i="4"/>
  <c r="M14295" i="4" l="1"/>
  <c r="L14296" i="4"/>
  <c r="M14296" i="4" l="1"/>
  <c r="L14297" i="4"/>
  <c r="M14297" i="4" l="1"/>
  <c r="L14298" i="4"/>
  <c r="M14298" i="4" l="1"/>
  <c r="L14299" i="4"/>
  <c r="M14299" i="4" l="1"/>
  <c r="L14300" i="4"/>
  <c r="L14301" i="4" l="1"/>
  <c r="M14300" i="4"/>
  <c r="M14301" i="4" l="1"/>
  <c r="L14302" i="4"/>
  <c r="M14302" i="4" l="1"/>
  <c r="L14303" i="4"/>
  <c r="L14304" i="4" l="1"/>
  <c r="M14303" i="4"/>
  <c r="M14304" i="4" l="1"/>
  <c r="L14305" i="4"/>
  <c r="M14305" i="4" l="1"/>
  <c r="L14306" i="4"/>
  <c r="M14306" i="4" l="1"/>
  <c r="L14307" i="4"/>
  <c r="M14307" i="4" l="1"/>
  <c r="L14308" i="4"/>
  <c r="M14308" i="4" l="1"/>
  <c r="L14309" i="4"/>
  <c r="L14310" i="4" l="1"/>
  <c r="M14309" i="4"/>
  <c r="L14311" i="4" l="1"/>
  <c r="M14310" i="4"/>
  <c r="M14311" i="4" l="1"/>
  <c r="L14312" i="4"/>
  <c r="L14313" i="4" l="1"/>
  <c r="M14312" i="4"/>
  <c r="M14313" i="4" l="1"/>
  <c r="L14314" i="4"/>
  <c r="M14314" i="4" l="1"/>
  <c r="L14315" i="4"/>
  <c r="L14316" i="4" l="1"/>
  <c r="M14315" i="4"/>
  <c r="L14317" i="4" l="1"/>
  <c r="M14316" i="4"/>
  <c r="L14318" i="4" l="1"/>
  <c r="M14317" i="4"/>
  <c r="L14319" i="4" l="1"/>
  <c r="M14318" i="4"/>
  <c r="L14320" i="4" l="1"/>
  <c r="M14319" i="4"/>
  <c r="M14320" i="4" l="1"/>
  <c r="L14321" i="4"/>
  <c r="L14322" i="4" l="1"/>
  <c r="M14321" i="4"/>
  <c r="L14323" i="4" l="1"/>
  <c r="M14322" i="4"/>
  <c r="L14324" i="4" l="1"/>
  <c r="M14323" i="4"/>
  <c r="L14325" i="4" l="1"/>
  <c r="M14324" i="4"/>
  <c r="L14326" i="4" l="1"/>
  <c r="M14325" i="4"/>
  <c r="L14327" i="4" l="1"/>
  <c r="M14326" i="4"/>
  <c r="L14328" i="4" l="1"/>
  <c r="M14327" i="4"/>
  <c r="L14329" i="4" l="1"/>
  <c r="M14328" i="4"/>
  <c r="L14330" i="4" l="1"/>
  <c r="M14329" i="4"/>
  <c r="L14331" i="4" l="1"/>
  <c r="M14330" i="4"/>
  <c r="L14332" i="4" l="1"/>
  <c r="M14331" i="4"/>
  <c r="M14332" i="4" l="1"/>
  <c r="L14333" i="4"/>
  <c r="M14333" i="4" l="1"/>
  <c r="L14334" i="4"/>
  <c r="L14335" i="4" l="1"/>
  <c r="M14334" i="4"/>
  <c r="M14335" i="4" l="1"/>
  <c r="L14336" i="4"/>
  <c r="L14337" i="4" l="1"/>
  <c r="M14336" i="4"/>
  <c r="M14337" i="4" l="1"/>
  <c r="L14338" i="4"/>
  <c r="M14338" i="4" l="1"/>
  <c r="L14339" i="4"/>
  <c r="L14340" i="4" l="1"/>
  <c r="M14339" i="4"/>
  <c r="M14340" i="4" l="1"/>
  <c r="L14341" i="4"/>
  <c r="M14341" i="4" l="1"/>
  <c r="L14342" i="4"/>
  <c r="L14343" i="4" l="1"/>
  <c r="M14342" i="4"/>
  <c r="L14344" i="4" l="1"/>
  <c r="M14343" i="4"/>
  <c r="L14345" i="4" l="1"/>
  <c r="M14344" i="4"/>
  <c r="L14346" i="4" l="1"/>
  <c r="M14345" i="4"/>
  <c r="M14346" i="4" l="1"/>
  <c r="L14347" i="4"/>
  <c r="L14348" i="4" l="1"/>
  <c r="M14347" i="4"/>
  <c r="L14349" i="4" l="1"/>
  <c r="M14348" i="4"/>
  <c r="L14350" i="4" l="1"/>
  <c r="M14349" i="4"/>
  <c r="L14351" i="4" l="1"/>
  <c r="M14350" i="4"/>
  <c r="M14351" i="4" l="1"/>
  <c r="L14352" i="4"/>
  <c r="M14352" i="4" l="1"/>
  <c r="L14353" i="4"/>
  <c r="M14353" i="4" l="1"/>
  <c r="L14354" i="4"/>
  <c r="M14354" i="4" l="1"/>
  <c r="L14355" i="4"/>
  <c r="M14355" i="4" l="1"/>
  <c r="L14356" i="4"/>
  <c r="L14357" i="4" l="1"/>
  <c r="M14356" i="4"/>
  <c r="M14357" i="4" l="1"/>
  <c r="L14358" i="4"/>
  <c r="L14359" i="4" l="1"/>
  <c r="M14358" i="4"/>
  <c r="M14359" i="4" l="1"/>
  <c r="L14360" i="4"/>
  <c r="M14360" i="4" l="1"/>
  <c r="L14361" i="4"/>
  <c r="M14361" i="4" l="1"/>
  <c r="L14362" i="4"/>
  <c r="L14363" i="4" l="1"/>
  <c r="M14362" i="4"/>
  <c r="M14363" i="4" l="1"/>
  <c r="L14364" i="4"/>
  <c r="M14364" i="4" l="1"/>
  <c r="L14365" i="4"/>
  <c r="M14365" i="4" l="1"/>
  <c r="L14366" i="4"/>
  <c r="M14366" i="4" l="1"/>
  <c r="L14367" i="4"/>
  <c r="M14367" i="4" l="1"/>
  <c r="L14368" i="4"/>
  <c r="M14368" i="4" l="1"/>
  <c r="L14369" i="4"/>
  <c r="L14370" i="4" l="1"/>
  <c r="M14369" i="4"/>
  <c r="M14370" i="4" l="1"/>
  <c r="L14371" i="4"/>
  <c r="L14372" i="4" l="1"/>
  <c r="M14371" i="4"/>
  <c r="L14373" i="4" l="1"/>
  <c r="M14372" i="4"/>
  <c r="M14373" i="4" l="1"/>
  <c r="L14374" i="4"/>
  <c r="M14374" i="4" l="1"/>
  <c r="L14375" i="4"/>
  <c r="M14375" i="4" l="1"/>
  <c r="L14376" i="4"/>
  <c r="M14376" i="4" l="1"/>
  <c r="L14377" i="4"/>
  <c r="L14378" i="4" l="1"/>
  <c r="M14377" i="4"/>
  <c r="L14379" i="4" l="1"/>
  <c r="M14378" i="4"/>
  <c r="L14380" i="4" l="1"/>
  <c r="M14379" i="4"/>
  <c r="M14380" i="4" l="1"/>
  <c r="L14381" i="4"/>
  <c r="L14382" i="4" l="1"/>
  <c r="M14381" i="4"/>
  <c r="M14382" i="4" l="1"/>
  <c r="L14383" i="4"/>
  <c r="M14383" i="4" l="1"/>
  <c r="L14384" i="4"/>
  <c r="M14384" i="4" l="1"/>
  <c r="L14385" i="4"/>
  <c r="M14385" i="4" l="1"/>
  <c r="L14386" i="4"/>
  <c r="L14387" i="4" l="1"/>
  <c r="M14386" i="4"/>
  <c r="M14387" i="4" l="1"/>
  <c r="L14388" i="4"/>
  <c r="M14388" i="4" l="1"/>
  <c r="L14389" i="4"/>
  <c r="M14389" i="4" l="1"/>
  <c r="L14390" i="4"/>
  <c r="M14390" i="4" l="1"/>
  <c r="L14391" i="4"/>
  <c r="M14391" i="4" l="1"/>
  <c r="L14392" i="4"/>
  <c r="M14392" i="4" l="1"/>
  <c r="L14393" i="4"/>
  <c r="L14394" i="4" l="1"/>
  <c r="M14393" i="4"/>
  <c r="L14395" i="4" l="1"/>
  <c r="M14394" i="4"/>
  <c r="L14396" i="4" l="1"/>
  <c r="M14395" i="4"/>
  <c r="L14397" i="4" l="1"/>
  <c r="M14396" i="4"/>
  <c r="L14398" i="4" l="1"/>
  <c r="M14397" i="4"/>
  <c r="M14398" i="4" l="1"/>
  <c r="L14399" i="4"/>
  <c r="M14399" i="4" l="1"/>
  <c r="L14400" i="4"/>
  <c r="M14400" i="4" l="1"/>
  <c r="L14401" i="4"/>
  <c r="M14401" i="4" l="1"/>
  <c r="L14402" i="4"/>
  <c r="L14403" i="4" l="1"/>
  <c r="M14402" i="4"/>
  <c r="M14403" i="4" l="1"/>
  <c r="L14404" i="4"/>
  <c r="M14404" i="4" l="1"/>
  <c r="L14405" i="4"/>
  <c r="L14406" i="4" l="1"/>
  <c r="M14405" i="4"/>
  <c r="M14406" i="4" l="1"/>
  <c r="L14407" i="4"/>
  <c r="L14408" i="4" l="1"/>
  <c r="M14407" i="4"/>
  <c r="M14408" i="4" l="1"/>
  <c r="L14409" i="4"/>
  <c r="M14409" i="4" l="1"/>
  <c r="L14410" i="4"/>
  <c r="L14411" i="4" l="1"/>
  <c r="M14410" i="4"/>
  <c r="L14412" i="4" l="1"/>
  <c r="M14411" i="4"/>
  <c r="M14412" i="4" l="1"/>
  <c r="L14413" i="4"/>
  <c r="L14414" i="4" l="1"/>
  <c r="M14413" i="4"/>
  <c r="M14414" i="4" l="1"/>
  <c r="L14415" i="4"/>
  <c r="M14415" i="4" l="1"/>
  <c r="L14416" i="4"/>
  <c r="L14417" i="4" l="1"/>
  <c r="M14416" i="4"/>
  <c r="L14418" i="4" l="1"/>
  <c r="M14417" i="4"/>
  <c r="L14419" i="4" l="1"/>
  <c r="M14418" i="4"/>
  <c r="M14419" i="4" l="1"/>
  <c r="L14420" i="4"/>
  <c r="M14420" i="4" l="1"/>
  <c r="L14421" i="4"/>
  <c r="L14422" i="4" l="1"/>
  <c r="M14421" i="4"/>
  <c r="L14423" i="4" l="1"/>
  <c r="M14422" i="4"/>
  <c r="L14424" i="4" l="1"/>
  <c r="M14423" i="4"/>
  <c r="M14424" i="4" l="1"/>
  <c r="L14425" i="4"/>
  <c r="M14425" i="4" l="1"/>
  <c r="L14426" i="4"/>
  <c r="M14426" i="4" l="1"/>
  <c r="L14427" i="4"/>
  <c r="M14427" i="4" l="1"/>
  <c r="L14428" i="4"/>
  <c r="M14428" i="4" l="1"/>
  <c r="L14429" i="4"/>
  <c r="L14430" i="4" l="1"/>
  <c r="M14429" i="4"/>
  <c r="M14430" i="4" l="1"/>
  <c r="L14431" i="4"/>
  <c r="M14431" i="4" l="1"/>
  <c r="L14432" i="4"/>
  <c r="M14432" i="4" l="1"/>
  <c r="L14433" i="4"/>
  <c r="M14433" i="4" l="1"/>
  <c r="L14434" i="4"/>
  <c r="L14435" i="4" l="1"/>
  <c r="M14434" i="4"/>
  <c r="M14435" i="4" l="1"/>
  <c r="L14436" i="4"/>
  <c r="M14436" i="4" l="1"/>
  <c r="L14437" i="4"/>
  <c r="M14437" i="4" l="1"/>
  <c r="L14438" i="4"/>
  <c r="M14438" i="4" l="1"/>
  <c r="L14439" i="4"/>
  <c r="M14439" i="4" l="1"/>
  <c r="L14440" i="4"/>
  <c r="M14440" i="4" l="1"/>
  <c r="L14441" i="4"/>
  <c r="L14442" i="4" l="1"/>
  <c r="M14441" i="4"/>
  <c r="M14442" i="4" l="1"/>
  <c r="L14443" i="4"/>
  <c r="M14443" i="4" l="1"/>
  <c r="L14444" i="4"/>
  <c r="M14444" i="4" l="1"/>
  <c r="L14445" i="4"/>
  <c r="M14445" i="4" l="1"/>
  <c r="L14446" i="4"/>
  <c r="M14446" i="4" l="1"/>
  <c r="L14447" i="4"/>
  <c r="L14448" i="4" l="1"/>
  <c r="M14447" i="4"/>
  <c r="L14449" i="4" l="1"/>
  <c r="M14448" i="4"/>
  <c r="L14450" i="4" l="1"/>
  <c r="M14449" i="4"/>
  <c r="M14450" i="4" l="1"/>
  <c r="L14451" i="4"/>
  <c r="L14452" i="4" l="1"/>
  <c r="M14451" i="4"/>
  <c r="M14452" i="4" l="1"/>
  <c r="L14453" i="4"/>
  <c r="L14454" i="4" l="1"/>
  <c r="M14453" i="4"/>
  <c r="M14454" i="4" l="1"/>
  <c r="L14455" i="4"/>
  <c r="L14456" i="4" l="1"/>
  <c r="M14455" i="4"/>
  <c r="M14456" i="4" l="1"/>
  <c r="L14457" i="4"/>
  <c r="M14457" i="4" l="1"/>
  <c r="L14458" i="4"/>
  <c r="L14459" i="4" l="1"/>
  <c r="M14458" i="4"/>
  <c r="M14459" i="4" l="1"/>
  <c r="L14460" i="4"/>
  <c r="M14460" i="4" l="1"/>
  <c r="L14461" i="4"/>
  <c r="L14462" i="4" l="1"/>
  <c r="M14461" i="4"/>
  <c r="M14462" i="4" l="1"/>
  <c r="L14463" i="4"/>
  <c r="M14463" i="4" l="1"/>
  <c r="L14464" i="4"/>
  <c r="M14464" i="4" l="1"/>
  <c r="L14465" i="4"/>
  <c r="M14465" i="4" l="1"/>
  <c r="L14466" i="4"/>
  <c r="L14467" i="4" l="1"/>
  <c r="M14466" i="4"/>
  <c r="M14467" i="4" l="1"/>
  <c r="L14468" i="4"/>
  <c r="M14468" i="4" l="1"/>
  <c r="L14469" i="4"/>
  <c r="L14470" i="4" l="1"/>
  <c r="M14469" i="4"/>
  <c r="M14470" i="4" l="1"/>
  <c r="L14471" i="4"/>
  <c r="L14472" i="4" l="1"/>
  <c r="M14471" i="4"/>
  <c r="M14472" i="4" l="1"/>
  <c r="L14473" i="4"/>
  <c r="M14473" i="4" l="1"/>
  <c r="L14474" i="4"/>
  <c r="L14475" i="4" l="1"/>
  <c r="M14474" i="4"/>
  <c r="M14475" i="4" l="1"/>
  <c r="L14476" i="4"/>
  <c r="L14477" i="4" l="1"/>
  <c r="M14476" i="4"/>
  <c r="L14478" i="4" l="1"/>
  <c r="M14477" i="4"/>
  <c r="M14478" i="4" l="1"/>
  <c r="L14479" i="4"/>
  <c r="L14480" i="4" l="1"/>
  <c r="M14479" i="4"/>
  <c r="L14481" i="4" l="1"/>
  <c r="M14480" i="4"/>
  <c r="L14482" i="4" l="1"/>
  <c r="M14481" i="4"/>
  <c r="M14482" i="4" l="1"/>
  <c r="L14483" i="4"/>
  <c r="M14483" i="4" l="1"/>
  <c r="L14484" i="4"/>
  <c r="M14484" i="4" l="1"/>
  <c r="L14485" i="4"/>
  <c r="M14485" i="4" l="1"/>
  <c r="L14486" i="4"/>
  <c r="M14486" i="4" l="1"/>
  <c r="L14487" i="4"/>
  <c r="L14488" i="4" l="1"/>
  <c r="M14487" i="4"/>
  <c r="L14489" i="4" l="1"/>
  <c r="M14488" i="4"/>
  <c r="L14490" i="4" l="1"/>
  <c r="M14489" i="4"/>
  <c r="L14491" i="4" l="1"/>
  <c r="M14490" i="4"/>
  <c r="L14492" i="4" l="1"/>
  <c r="M14491" i="4"/>
  <c r="M14492" i="4" l="1"/>
  <c r="L14493" i="4"/>
  <c r="L14494" i="4" l="1"/>
  <c r="M14493" i="4"/>
  <c r="L14495" i="4" l="1"/>
  <c r="M14494" i="4"/>
  <c r="M14495" i="4" l="1"/>
  <c r="L14496" i="4"/>
  <c r="M14496" i="4" l="1"/>
  <c r="L14497" i="4"/>
  <c r="M14497" i="4" l="1"/>
  <c r="L14498" i="4"/>
  <c r="M14498" i="4" l="1"/>
  <c r="L14499" i="4"/>
  <c r="L14500" i="4" l="1"/>
  <c r="M14499" i="4"/>
  <c r="L14501" i="4" l="1"/>
  <c r="M14500" i="4"/>
  <c r="L14502" i="4" l="1"/>
  <c r="M14501" i="4"/>
  <c r="L14503" i="4" l="1"/>
  <c r="M14502" i="4"/>
  <c r="L14504" i="4" l="1"/>
  <c r="M14503" i="4"/>
  <c r="M14504" i="4" l="1"/>
  <c r="L14505" i="4"/>
  <c r="M14505" i="4" l="1"/>
  <c r="L14506" i="4"/>
  <c r="M14506" i="4" l="1"/>
  <c r="L14507" i="4"/>
  <c r="M14507" i="4" l="1"/>
  <c r="L14508" i="4"/>
  <c r="M14508" i="4" l="1"/>
  <c r="L14509" i="4"/>
  <c r="L14510" i="4" l="1"/>
  <c r="M14509" i="4"/>
  <c r="L14511" i="4" l="1"/>
  <c r="M14510" i="4"/>
  <c r="M14511" i="4" l="1"/>
  <c r="L14512" i="4"/>
  <c r="M14512" i="4" l="1"/>
  <c r="L14513" i="4"/>
  <c r="M14513" i="4" l="1"/>
  <c r="L14514" i="4"/>
  <c r="M14514" i="4" l="1"/>
  <c r="L14515" i="4"/>
  <c r="M14515" i="4" l="1"/>
  <c r="L14516" i="4"/>
  <c r="L14517" i="4" l="1"/>
  <c r="M14516" i="4"/>
  <c r="L14518" i="4" l="1"/>
  <c r="M14517" i="4"/>
  <c r="M14518" i="4" l="1"/>
  <c r="L14519" i="4"/>
  <c r="M14519" i="4" l="1"/>
  <c r="L14520" i="4"/>
  <c r="M14520" i="4" l="1"/>
  <c r="L14521" i="4"/>
  <c r="L14522" i="4" l="1"/>
  <c r="M14521" i="4"/>
  <c r="M14522" i="4" l="1"/>
  <c r="L14523" i="4"/>
  <c r="L14524" i="4" l="1"/>
  <c r="M14523" i="4"/>
  <c r="L14525" i="4" l="1"/>
  <c r="M14524" i="4"/>
  <c r="M14525" i="4" l="1"/>
  <c r="L14526" i="4"/>
  <c r="M14526" i="4" l="1"/>
  <c r="L14527" i="4"/>
  <c r="M14527" i="4" l="1"/>
  <c r="L14528" i="4"/>
  <c r="L14529" i="4" l="1"/>
  <c r="M14528" i="4"/>
  <c r="L14530" i="4" l="1"/>
  <c r="M14529" i="4"/>
  <c r="M14530" i="4" l="1"/>
  <c r="L14531" i="4"/>
  <c r="M14531" i="4" l="1"/>
  <c r="L14532" i="4"/>
  <c r="L14533" i="4" l="1"/>
  <c r="M14532" i="4"/>
  <c r="L14534" i="4" l="1"/>
  <c r="M14533" i="4"/>
  <c r="M14534" i="4" l="1"/>
  <c r="L14535" i="4"/>
  <c r="M14535" i="4" l="1"/>
  <c r="L14536" i="4"/>
  <c r="M14536" i="4" l="1"/>
  <c r="L14537" i="4"/>
  <c r="L14538" i="4" l="1"/>
  <c r="M14537" i="4"/>
  <c r="M14538" i="4" l="1"/>
  <c r="L14539" i="4"/>
  <c r="L14540" i="4" l="1"/>
  <c r="M14539" i="4"/>
  <c r="L14541" i="4" l="1"/>
  <c r="M14540" i="4"/>
  <c r="M14541" i="4" l="1"/>
  <c r="L14542" i="4"/>
  <c r="M14542" i="4" l="1"/>
  <c r="L14543" i="4"/>
  <c r="L14544" i="4" l="1"/>
  <c r="M14543" i="4"/>
  <c r="L14545" i="4" l="1"/>
  <c r="M14544" i="4"/>
  <c r="M14545" i="4" l="1"/>
  <c r="L14546" i="4"/>
  <c r="L14547" i="4" l="1"/>
  <c r="M14546" i="4"/>
  <c r="L14548" i="4" l="1"/>
  <c r="M14547" i="4"/>
  <c r="L14549" i="4" l="1"/>
  <c r="M14548" i="4"/>
  <c r="L14550" i="4" l="1"/>
  <c r="M14549" i="4"/>
  <c r="M14550" i="4" l="1"/>
  <c r="L14551" i="4"/>
  <c r="L14552" i="4" l="1"/>
  <c r="M14551" i="4"/>
  <c r="L14553" i="4" l="1"/>
  <c r="M14552" i="4"/>
  <c r="M14553" i="4" l="1"/>
  <c r="L14554" i="4"/>
  <c r="L14555" i="4" l="1"/>
  <c r="M14554" i="4"/>
  <c r="L14556" i="4" l="1"/>
  <c r="M14555" i="4"/>
  <c r="M14556" i="4" l="1"/>
  <c r="L14557" i="4"/>
  <c r="M14557" i="4" l="1"/>
  <c r="L14558" i="4"/>
  <c r="L14559" i="4" l="1"/>
  <c r="M14558" i="4"/>
  <c r="L14560" i="4" l="1"/>
  <c r="M14559" i="4"/>
  <c r="L14561" i="4" l="1"/>
  <c r="M14560" i="4"/>
  <c r="M14561" i="4" l="1"/>
  <c r="L14562" i="4"/>
  <c r="M14562" i="4" l="1"/>
  <c r="L14563" i="4"/>
  <c r="M14563" i="4" l="1"/>
  <c r="L14564" i="4"/>
  <c r="L14565" i="4" l="1"/>
  <c r="M14564" i="4"/>
  <c r="L14566" i="4" l="1"/>
  <c r="M14565" i="4"/>
  <c r="M14566" i="4" l="1"/>
  <c r="L14567" i="4"/>
  <c r="L14568" i="4" l="1"/>
  <c r="M14567" i="4"/>
  <c r="L14569" i="4" l="1"/>
  <c r="M14568" i="4"/>
  <c r="M14569" i="4" l="1"/>
  <c r="L14570" i="4"/>
  <c r="M14570" i="4" l="1"/>
  <c r="L14571" i="4"/>
  <c r="M14571" i="4" l="1"/>
  <c r="L14572" i="4"/>
  <c r="M14572" i="4" l="1"/>
  <c r="L14573" i="4"/>
  <c r="L14574" i="4" l="1"/>
  <c r="M14573" i="4"/>
  <c r="M14574" i="4" l="1"/>
  <c r="L14575" i="4"/>
  <c r="M14575" i="4" l="1"/>
  <c r="L14576" i="4"/>
  <c r="M14576" i="4" l="1"/>
  <c r="L14577" i="4"/>
  <c r="M14577" i="4" l="1"/>
  <c r="L14578" i="4"/>
  <c r="M14578" i="4" l="1"/>
  <c r="L14579" i="4"/>
  <c r="L14580" i="4" l="1"/>
  <c r="M14579" i="4"/>
  <c r="L14581" i="4" l="1"/>
  <c r="M14580" i="4"/>
  <c r="L14582" i="4" l="1"/>
  <c r="M14581" i="4"/>
  <c r="L14583" i="4" l="1"/>
  <c r="M14582" i="4"/>
  <c r="M14583" i="4" l="1"/>
  <c r="L14584" i="4"/>
  <c r="L14585" i="4" l="1"/>
  <c r="M14584" i="4"/>
  <c r="M14585" i="4" l="1"/>
  <c r="L14586" i="4"/>
  <c r="L14587" i="4" l="1"/>
  <c r="M14586" i="4"/>
  <c r="M14587" i="4" l="1"/>
  <c r="L14588" i="4"/>
  <c r="L14589" i="4" l="1"/>
  <c r="M14588" i="4"/>
  <c r="L14590" i="4" l="1"/>
  <c r="M14589" i="4"/>
  <c r="L14591" i="4" l="1"/>
  <c r="M14590" i="4"/>
  <c r="M14591" i="4" l="1"/>
  <c r="L14592" i="4"/>
  <c r="M14592" i="4" l="1"/>
  <c r="L14593" i="4"/>
  <c r="L14594" i="4" l="1"/>
  <c r="M14593" i="4"/>
  <c r="M14594" i="4" l="1"/>
  <c r="L14595" i="4"/>
  <c r="L14596" i="4" l="1"/>
  <c r="M14595" i="4"/>
  <c r="M14596" i="4" l="1"/>
  <c r="L14597" i="4"/>
  <c r="M14597" i="4" l="1"/>
  <c r="L14598" i="4"/>
  <c r="L14599" i="4" l="1"/>
  <c r="M14598" i="4"/>
  <c r="L14600" i="4" l="1"/>
  <c r="M14599" i="4"/>
  <c r="M14600" i="4" l="1"/>
  <c r="L14601" i="4"/>
  <c r="M14601" i="4" l="1"/>
  <c r="L14602" i="4"/>
  <c r="M14602" i="4" l="1"/>
  <c r="L14603" i="4"/>
  <c r="M14603" i="4" l="1"/>
  <c r="L14604" i="4"/>
  <c r="M14604" i="4" l="1"/>
  <c r="L14605" i="4"/>
  <c r="M14605" i="4" l="1"/>
  <c r="L14606" i="4"/>
  <c r="L14607" i="4" l="1"/>
  <c r="M14606" i="4"/>
  <c r="M14607" i="4" l="1"/>
  <c r="L14608" i="4"/>
  <c r="L14609" i="4" l="1"/>
  <c r="M14608" i="4"/>
  <c r="L14610" i="4" l="1"/>
  <c r="M14609" i="4"/>
  <c r="L14611" i="4" l="1"/>
  <c r="M14610" i="4"/>
  <c r="L14612" i="4" l="1"/>
  <c r="M14611" i="4"/>
  <c r="L14613" i="4" l="1"/>
  <c r="M14612" i="4"/>
  <c r="M14613" i="4" l="1"/>
  <c r="L14614" i="4"/>
  <c r="M14614" i="4" l="1"/>
  <c r="L14615" i="4"/>
  <c r="M14615" i="4" l="1"/>
  <c r="L14616" i="4"/>
  <c r="M14616" i="4" l="1"/>
  <c r="L14617" i="4"/>
  <c r="M14617" i="4" l="1"/>
  <c r="L14618" i="4"/>
  <c r="L14619" i="4" l="1"/>
  <c r="M14618" i="4"/>
  <c r="L14620" i="4" l="1"/>
  <c r="M14619" i="4"/>
  <c r="L14621" i="4" l="1"/>
  <c r="M14620" i="4"/>
  <c r="L14622" i="4" l="1"/>
  <c r="M14621" i="4"/>
  <c r="M14622" i="4" l="1"/>
  <c r="L14623" i="4"/>
  <c r="M14623" i="4" l="1"/>
  <c r="L14624" i="4"/>
  <c r="M14624" i="4" l="1"/>
  <c r="L14625" i="4"/>
  <c r="M14625" i="4" l="1"/>
  <c r="L14626" i="4"/>
  <c r="M14626" i="4" l="1"/>
  <c r="L14627" i="4"/>
  <c r="M14627" i="4" l="1"/>
  <c r="L14628" i="4"/>
  <c r="M14628" i="4" l="1"/>
  <c r="L14629" i="4"/>
  <c r="M14629" i="4" l="1"/>
  <c r="L14630" i="4"/>
  <c r="L14631" i="4" l="1"/>
  <c r="M14630" i="4"/>
  <c r="L14632" i="4" l="1"/>
  <c r="M14631" i="4"/>
  <c r="L14633" i="4" l="1"/>
  <c r="M14632" i="4"/>
  <c r="L14634" i="4" l="1"/>
  <c r="M14633" i="4"/>
  <c r="M14634" i="4" l="1"/>
  <c r="L14635" i="4"/>
  <c r="M14635" i="4" l="1"/>
  <c r="L14636" i="4"/>
  <c r="M14636" i="4" l="1"/>
  <c r="L14637" i="4"/>
  <c r="L14638" i="4" l="1"/>
  <c r="M14637" i="4"/>
  <c r="M14638" i="4" l="1"/>
  <c r="L14639" i="4"/>
  <c r="M14639" i="4" l="1"/>
  <c r="L14640" i="4"/>
  <c r="L14641" i="4" l="1"/>
  <c r="M14640" i="4"/>
  <c r="L14642" i="4" l="1"/>
  <c r="M14641" i="4"/>
  <c r="L14643" i="4" l="1"/>
  <c r="M14642" i="4"/>
  <c r="M14643" i="4" l="1"/>
  <c r="L14644" i="4"/>
  <c r="L14645" i="4" l="1"/>
  <c r="M14644" i="4"/>
  <c r="M14645" i="4" l="1"/>
  <c r="L14646" i="4"/>
  <c r="M14646" i="4" l="1"/>
  <c r="L14647" i="4"/>
  <c r="M14647" i="4" l="1"/>
  <c r="L14648" i="4"/>
  <c r="L14649" i="4" l="1"/>
  <c r="M14648" i="4"/>
  <c r="M14649" i="4" l="1"/>
  <c r="L14650" i="4"/>
  <c r="M14650" i="4" l="1"/>
  <c r="L14651" i="4"/>
  <c r="M14651" i="4" l="1"/>
  <c r="L14652" i="4"/>
  <c r="M14652" i="4" l="1"/>
  <c r="L14653" i="4"/>
  <c r="L14654" i="4" l="1"/>
  <c r="M14653" i="4"/>
  <c r="L14655" i="4" l="1"/>
  <c r="M14654" i="4"/>
  <c r="M14655" i="4" l="1"/>
  <c r="L14656" i="4"/>
  <c r="L14657" i="4" l="1"/>
  <c r="M14656" i="4"/>
  <c r="L14658" i="4" l="1"/>
  <c r="M14657" i="4"/>
  <c r="L14659" i="4" l="1"/>
  <c r="M14658" i="4"/>
  <c r="L14660" i="4" l="1"/>
  <c r="M14659" i="4"/>
  <c r="M14660" i="4" l="1"/>
  <c r="L14661" i="4"/>
  <c r="L14662" i="4" l="1"/>
  <c r="M14661" i="4"/>
  <c r="M14662" i="4" l="1"/>
  <c r="L14663" i="4"/>
  <c r="L14664" i="4" l="1"/>
  <c r="M14663" i="4"/>
  <c r="M14664" i="4" l="1"/>
  <c r="L14665" i="4"/>
  <c r="M14665" i="4" l="1"/>
  <c r="L14666" i="4"/>
  <c r="M14666" i="4" l="1"/>
  <c r="L14667" i="4"/>
  <c r="L14668" i="4" l="1"/>
  <c r="M14667" i="4"/>
  <c r="M14668" i="4" l="1"/>
  <c r="L14669" i="4"/>
  <c r="M14669" i="4" l="1"/>
  <c r="L14670" i="4"/>
  <c r="M14670" i="4" l="1"/>
  <c r="L14671" i="4"/>
  <c r="M14671" i="4" l="1"/>
  <c r="L14672" i="4"/>
  <c r="M14672" i="4" l="1"/>
  <c r="L14673" i="4"/>
  <c r="L14674" i="4" l="1"/>
  <c r="M14673" i="4"/>
  <c r="L14675" i="4" l="1"/>
  <c r="M14674" i="4"/>
  <c r="M14675" i="4" l="1"/>
  <c r="L14676" i="4"/>
  <c r="L14677" i="4" l="1"/>
  <c r="M14676" i="4"/>
  <c r="L14678" i="4" l="1"/>
  <c r="M14677" i="4"/>
  <c r="L14679" i="4" l="1"/>
  <c r="M14678" i="4"/>
  <c r="L14680" i="4" l="1"/>
  <c r="M14679" i="4"/>
  <c r="L14681" i="4" l="1"/>
  <c r="M14680" i="4"/>
  <c r="L14682" i="4" l="1"/>
  <c r="M14681" i="4"/>
  <c r="L14683" i="4" l="1"/>
  <c r="M14682" i="4"/>
  <c r="M14683" i="4" l="1"/>
  <c r="L14684" i="4"/>
  <c r="L14685" i="4" l="1"/>
  <c r="M14684" i="4"/>
  <c r="M14685" i="4" l="1"/>
  <c r="L14686" i="4"/>
  <c r="M14686" i="4" l="1"/>
  <c r="L14687" i="4"/>
  <c r="M14687" i="4" l="1"/>
  <c r="L14688" i="4"/>
  <c r="M14688" i="4" l="1"/>
  <c r="L14689" i="4"/>
  <c r="L14690" i="4" l="1"/>
  <c r="M14689" i="4"/>
  <c r="M14690" i="4" l="1"/>
  <c r="L14691" i="4"/>
  <c r="M14691" i="4" l="1"/>
  <c r="L14692" i="4"/>
  <c r="M14692" i="4" l="1"/>
  <c r="L14693" i="4"/>
  <c r="M14693" i="4" l="1"/>
  <c r="L14694" i="4"/>
  <c r="M14694" i="4" l="1"/>
  <c r="L14695" i="4"/>
  <c r="L14696" i="4" l="1"/>
  <c r="M14695" i="4"/>
  <c r="M14696" i="4" l="1"/>
  <c r="L14697" i="4"/>
  <c r="M14697" i="4" l="1"/>
  <c r="L14698" i="4"/>
  <c r="L14699" i="4" l="1"/>
  <c r="M14698" i="4"/>
  <c r="M14699" i="4" l="1"/>
  <c r="L14700" i="4"/>
  <c r="L14701" i="4" l="1"/>
  <c r="M14700" i="4"/>
  <c r="M14701" i="4" l="1"/>
  <c r="L14702" i="4"/>
  <c r="L14703" i="4" l="1"/>
  <c r="M14702" i="4"/>
  <c r="L14704" i="4" l="1"/>
  <c r="M14703" i="4"/>
  <c r="M14704" i="4" l="1"/>
  <c r="L14705" i="4"/>
  <c r="M14705" i="4" l="1"/>
  <c r="L14706" i="4"/>
  <c r="M14706" i="4" l="1"/>
  <c r="L14707" i="4"/>
  <c r="L14708" i="4" l="1"/>
  <c r="M14707" i="4"/>
  <c r="M14708" i="4" l="1"/>
  <c r="L14709" i="4"/>
  <c r="M14709" i="4" l="1"/>
  <c r="L14710" i="4"/>
  <c r="M14710" i="4" l="1"/>
  <c r="L14711" i="4"/>
  <c r="M14711" i="4" l="1"/>
  <c r="L14712" i="4"/>
  <c r="M14712" i="4" l="1"/>
  <c r="L14713" i="4"/>
  <c r="M14713" i="4" l="1"/>
  <c r="L14714" i="4"/>
  <c r="L14715" i="4" l="1"/>
  <c r="M14714" i="4"/>
  <c r="M14715" i="4" l="1"/>
  <c r="L14716" i="4"/>
  <c r="M14716" i="4" l="1"/>
  <c r="L14717" i="4"/>
  <c r="L14718" i="4" l="1"/>
  <c r="M14717" i="4"/>
  <c r="M14718" i="4" l="1"/>
  <c r="L14719" i="4"/>
  <c r="M14719" i="4" l="1"/>
  <c r="L14720" i="4"/>
  <c r="M14720" i="4" l="1"/>
  <c r="L14721" i="4"/>
  <c r="L14722" i="4" l="1"/>
  <c r="M14721" i="4"/>
  <c r="M14722" i="4" l="1"/>
  <c r="L14723" i="4"/>
  <c r="M14723" i="4" l="1"/>
  <c r="L14724" i="4"/>
  <c r="M14724" i="4" l="1"/>
  <c r="L14725" i="4"/>
  <c r="M14725" i="4" l="1"/>
  <c r="L14726" i="4"/>
  <c r="L14727" i="4" l="1"/>
  <c r="M14726" i="4"/>
  <c r="L14728" i="4" l="1"/>
  <c r="M14727" i="4"/>
  <c r="M14728" i="4" l="1"/>
  <c r="L14729" i="4"/>
  <c r="M14729" i="4" l="1"/>
  <c r="L14730" i="4"/>
  <c r="M14730" i="4" l="1"/>
  <c r="L14731" i="4"/>
  <c r="M14731" i="4" l="1"/>
  <c r="L14732" i="4"/>
  <c r="M14732" i="4" l="1"/>
  <c r="L14733" i="4"/>
  <c r="M14733" i="4" l="1"/>
  <c r="L14734" i="4"/>
  <c r="M14734" i="4" l="1"/>
  <c r="L14735" i="4"/>
  <c r="L14736" i="4" l="1"/>
  <c r="M14735" i="4"/>
  <c r="L14737" i="4" l="1"/>
  <c r="M14736" i="4"/>
  <c r="M14737" i="4" l="1"/>
  <c r="L14738" i="4"/>
  <c r="M14738" i="4" l="1"/>
  <c r="L14739" i="4"/>
  <c r="M14739" i="4" l="1"/>
  <c r="L14740" i="4"/>
  <c r="M14740" i="4" l="1"/>
  <c r="L14741" i="4"/>
  <c r="M14741" i="4" l="1"/>
  <c r="L14742" i="4"/>
  <c r="L14743" i="4" l="1"/>
  <c r="M14742" i="4"/>
  <c r="L14744" i="4" l="1"/>
  <c r="M14743" i="4"/>
  <c r="M14744" i="4" l="1"/>
  <c r="L14745" i="4"/>
  <c r="L14746" i="4" l="1"/>
  <c r="M14745" i="4"/>
  <c r="M14746" i="4" l="1"/>
  <c r="L14747" i="4"/>
  <c r="L14748" i="4" l="1"/>
  <c r="M14747" i="4"/>
  <c r="L14749" i="4" l="1"/>
  <c r="M14748" i="4"/>
  <c r="M14749" i="4" l="1"/>
  <c r="L14750" i="4"/>
  <c r="L14751" i="4" l="1"/>
  <c r="M14750" i="4"/>
  <c r="L14752" i="4" l="1"/>
  <c r="M14751" i="4"/>
  <c r="L14753" i="4" l="1"/>
  <c r="M14752" i="4"/>
  <c r="M14753" i="4" l="1"/>
  <c r="L14754" i="4"/>
  <c r="L14755" i="4" l="1"/>
  <c r="M14754" i="4"/>
  <c r="L14756" i="4" l="1"/>
  <c r="M14755" i="4"/>
  <c r="M14756" i="4" l="1"/>
  <c r="L14757" i="4"/>
  <c r="L14758" i="4" l="1"/>
  <c r="M14757" i="4"/>
  <c r="L14759" i="4" l="1"/>
  <c r="M14758" i="4"/>
  <c r="M14759" i="4" l="1"/>
  <c r="L14760" i="4"/>
  <c r="M14760" i="4" l="1"/>
  <c r="L14761" i="4"/>
  <c r="M14761" i="4" l="1"/>
  <c r="L14762" i="4"/>
  <c r="L14763" i="4" l="1"/>
  <c r="M14762" i="4"/>
  <c r="M14763" i="4" l="1"/>
  <c r="L14764" i="4"/>
  <c r="L14765" i="4" l="1"/>
  <c r="M14764" i="4"/>
  <c r="L14766" i="4" l="1"/>
  <c r="M14765" i="4"/>
  <c r="L14767" i="4" l="1"/>
  <c r="M14766" i="4"/>
  <c r="M14767" i="4" l="1"/>
  <c r="L14768" i="4"/>
  <c r="M14768" i="4" l="1"/>
  <c r="L14769" i="4"/>
  <c r="M14769" i="4" l="1"/>
  <c r="L14770" i="4"/>
  <c r="L14771" i="4" l="1"/>
  <c r="M14770" i="4"/>
  <c r="M14771" i="4" l="1"/>
  <c r="L14772" i="4"/>
  <c r="M14772" i="4" l="1"/>
  <c r="L14773" i="4"/>
  <c r="L14774" i="4" l="1"/>
  <c r="M14773" i="4"/>
  <c r="L14775" i="4" l="1"/>
  <c r="M14774" i="4"/>
  <c r="M14775" i="4" l="1"/>
  <c r="L14776" i="4"/>
  <c r="M14776" i="4" l="1"/>
  <c r="L14777" i="4"/>
  <c r="M14777" i="4" l="1"/>
  <c r="L14778" i="4"/>
  <c r="L14779" i="4" l="1"/>
  <c r="M14778" i="4"/>
  <c r="L14780" i="4" l="1"/>
  <c r="M14779" i="4"/>
  <c r="M14780" i="4" l="1"/>
  <c r="L14781" i="4"/>
  <c r="M14781" i="4" l="1"/>
  <c r="L14782" i="4"/>
  <c r="L14783" i="4" l="1"/>
  <c r="M14782" i="4"/>
  <c r="M14783" i="4" l="1"/>
  <c r="L14784" i="4"/>
  <c r="L14785" i="4" l="1"/>
  <c r="M14784" i="4"/>
  <c r="M14785" i="4" l="1"/>
  <c r="L14786" i="4"/>
  <c r="L14787" i="4" l="1"/>
  <c r="M14786" i="4"/>
  <c r="L14788" i="4" l="1"/>
  <c r="M14787" i="4"/>
  <c r="M14788" i="4" l="1"/>
  <c r="L14789" i="4"/>
  <c r="L14790" i="4" l="1"/>
  <c r="M14789" i="4"/>
  <c r="M14790" i="4" l="1"/>
  <c r="L14791" i="4"/>
  <c r="M14791" i="4" l="1"/>
  <c r="L14792" i="4"/>
  <c r="M14792" i="4" l="1"/>
  <c r="L14793" i="4"/>
  <c r="L14794" i="4" l="1"/>
  <c r="M14793" i="4"/>
  <c r="L14795" i="4" l="1"/>
  <c r="M14794" i="4"/>
  <c r="M14795" i="4" l="1"/>
  <c r="L14796" i="4"/>
  <c r="M14796" i="4" l="1"/>
  <c r="L14797" i="4"/>
  <c r="M14797" i="4" l="1"/>
  <c r="L14798" i="4"/>
  <c r="L14799" i="4" l="1"/>
  <c r="M14798" i="4"/>
  <c r="L14800" i="4" l="1"/>
  <c r="M14799" i="4"/>
  <c r="L14801" i="4" l="1"/>
  <c r="M14800" i="4"/>
  <c r="M14801" i="4" l="1"/>
  <c r="L14802" i="4"/>
  <c r="M14802" i="4" l="1"/>
  <c r="L14803" i="4"/>
  <c r="M14803" i="4" l="1"/>
  <c r="L14804" i="4"/>
  <c r="L14805" i="4" l="1"/>
  <c r="M14804" i="4"/>
  <c r="M14805" i="4" l="1"/>
  <c r="L14806" i="4"/>
  <c r="M14806" i="4" l="1"/>
  <c r="L14807" i="4"/>
  <c r="L14808" i="4" l="1"/>
  <c r="M14807" i="4"/>
  <c r="L14809" i="4" l="1"/>
  <c r="M14808" i="4"/>
  <c r="L14810" i="4" l="1"/>
  <c r="M14809" i="4"/>
  <c r="M14810" i="4" l="1"/>
  <c r="L14811" i="4"/>
  <c r="M14811" i="4" l="1"/>
  <c r="L14812" i="4"/>
  <c r="L14813" i="4" l="1"/>
  <c r="M14812" i="4"/>
  <c r="M14813" i="4" l="1"/>
  <c r="L14814" i="4"/>
  <c r="M14814" i="4" l="1"/>
  <c r="L14815" i="4"/>
  <c r="M14815" i="4" l="1"/>
  <c r="L14816" i="4"/>
  <c r="L14817" i="4" l="1"/>
  <c r="M14816" i="4"/>
  <c r="M14817" i="4" l="1"/>
  <c r="L14818" i="4"/>
  <c r="M14818" i="4" l="1"/>
  <c r="L14819" i="4"/>
  <c r="L14820" i="4" l="1"/>
  <c r="M14819" i="4"/>
  <c r="M14820" i="4" l="1"/>
  <c r="L14821" i="4"/>
  <c r="L14822" i="4" l="1"/>
  <c r="M14821" i="4"/>
  <c r="L14823" i="4" l="1"/>
  <c r="M14822" i="4"/>
  <c r="M14823" i="4" l="1"/>
  <c r="L14824" i="4"/>
  <c r="L14825" i="4" l="1"/>
  <c r="M14824" i="4"/>
  <c r="M14825" i="4" l="1"/>
  <c r="L14826" i="4"/>
  <c r="L14827" i="4" l="1"/>
  <c r="M14826" i="4"/>
  <c r="M14827" i="4" l="1"/>
  <c r="L14828" i="4"/>
  <c r="M14828" i="4" l="1"/>
  <c r="L14829" i="4"/>
  <c r="M14829" i="4" l="1"/>
  <c r="L14830" i="4"/>
  <c r="L14831" i="4" l="1"/>
  <c r="M14830" i="4"/>
  <c r="M14831" i="4" l="1"/>
  <c r="L14832" i="4"/>
  <c r="M14832" i="4" l="1"/>
  <c r="L14833" i="4"/>
  <c r="M14833" i="4" l="1"/>
  <c r="L14834" i="4"/>
  <c r="M14834" i="4" l="1"/>
  <c r="L14835" i="4"/>
  <c r="M14835" i="4" l="1"/>
  <c r="L14836" i="4"/>
  <c r="M14836" i="4" l="1"/>
  <c r="L14837" i="4"/>
  <c r="M14837" i="4" l="1"/>
  <c r="L14838" i="4"/>
  <c r="M14838" i="4" l="1"/>
  <c r="L14839" i="4"/>
  <c r="M14839" i="4" l="1"/>
  <c r="L14840" i="4"/>
  <c r="L14841" i="4" l="1"/>
  <c r="M14840" i="4"/>
  <c r="L14842" i="4" l="1"/>
  <c r="M14841" i="4"/>
  <c r="L14843" i="4" l="1"/>
  <c r="M14842" i="4"/>
  <c r="M14843" i="4" l="1"/>
  <c r="L14844" i="4"/>
  <c r="L14845" i="4" l="1"/>
  <c r="M14844" i="4"/>
  <c r="M14845" i="4" l="1"/>
  <c r="L14846" i="4"/>
  <c r="L14847" i="4" l="1"/>
  <c r="M14846" i="4"/>
  <c r="M14847" i="4" l="1"/>
  <c r="L14848" i="4"/>
  <c r="L14849" i="4" l="1"/>
  <c r="M14848" i="4"/>
  <c r="L14850" i="4" l="1"/>
  <c r="M14849" i="4"/>
  <c r="M14850" i="4" l="1"/>
  <c r="L14851" i="4"/>
  <c r="L14852" i="4" l="1"/>
  <c r="M14851" i="4"/>
  <c r="L14853" i="4" l="1"/>
  <c r="M14852" i="4"/>
  <c r="L14854" i="4" l="1"/>
  <c r="M14853" i="4"/>
  <c r="M14854" i="4" l="1"/>
  <c r="L14855" i="4"/>
  <c r="M14855" i="4" l="1"/>
  <c r="L14856" i="4"/>
  <c r="L14857" i="4" l="1"/>
  <c r="M14856" i="4"/>
  <c r="L14858" i="4" l="1"/>
  <c r="M14857" i="4"/>
  <c r="L14859" i="4" l="1"/>
  <c r="M14858" i="4"/>
  <c r="M14859" i="4" l="1"/>
  <c r="L14860" i="4"/>
  <c r="L14861" i="4" l="1"/>
  <c r="M14860" i="4"/>
  <c r="M14861" i="4" l="1"/>
  <c r="L14862" i="4"/>
  <c r="M14862" i="4" l="1"/>
  <c r="L14863" i="4"/>
  <c r="M14863" i="4" l="1"/>
  <c r="L14864" i="4"/>
  <c r="L14865" i="4" l="1"/>
  <c r="M14864" i="4"/>
  <c r="L14866" i="4" l="1"/>
  <c r="M14865" i="4"/>
  <c r="L14867" i="4" l="1"/>
  <c r="M14866" i="4"/>
  <c r="L14868" i="4" l="1"/>
  <c r="M14867" i="4"/>
  <c r="M14868" i="4" l="1"/>
  <c r="L14869" i="4"/>
  <c r="L14870" i="4" l="1"/>
  <c r="M14869" i="4"/>
  <c r="M14870" i="4" l="1"/>
  <c r="L14871" i="4"/>
  <c r="M14871" i="4" l="1"/>
  <c r="L14872" i="4"/>
  <c r="M14872" i="4" l="1"/>
  <c r="L14873" i="4"/>
  <c r="L14874" i="4" l="1"/>
  <c r="M14873" i="4"/>
  <c r="M14874" i="4" l="1"/>
  <c r="L14875" i="4"/>
  <c r="L14876" i="4" l="1"/>
  <c r="M14875" i="4"/>
  <c r="L14877" i="4" l="1"/>
  <c r="M14876" i="4"/>
  <c r="L14878" i="4" l="1"/>
  <c r="M14877" i="4"/>
  <c r="M14878" i="4" l="1"/>
  <c r="L14879" i="4"/>
  <c r="M14879" i="4" l="1"/>
  <c r="L14880" i="4"/>
  <c r="M14880" i="4" l="1"/>
  <c r="L14881" i="4"/>
  <c r="M14881" i="4" l="1"/>
  <c r="L14882" i="4"/>
  <c r="M14882" i="4" l="1"/>
  <c r="L14883" i="4"/>
  <c r="M14883" i="4" l="1"/>
  <c r="L14884" i="4"/>
  <c r="M14884" i="4" l="1"/>
  <c r="L14885" i="4"/>
  <c r="M14885" i="4" l="1"/>
  <c r="L14886" i="4"/>
  <c r="L14887" i="4" l="1"/>
  <c r="M14886" i="4"/>
  <c r="L14888" i="4" l="1"/>
  <c r="M14887" i="4"/>
  <c r="L14889" i="4" l="1"/>
  <c r="M14888" i="4"/>
  <c r="L14890" i="4" l="1"/>
  <c r="M14889" i="4"/>
  <c r="L14891" i="4" l="1"/>
  <c r="M14890" i="4"/>
  <c r="L14892" i="4" l="1"/>
  <c r="M14891" i="4"/>
  <c r="L14893" i="4" l="1"/>
  <c r="M14892" i="4"/>
  <c r="M14893" i="4" l="1"/>
  <c r="L14894" i="4"/>
  <c r="L14895" i="4" l="1"/>
  <c r="M14894" i="4"/>
  <c r="L14896" i="4" l="1"/>
  <c r="M14895" i="4"/>
  <c r="M14896" i="4" l="1"/>
  <c r="L14897" i="4"/>
  <c r="L14898" i="4" l="1"/>
  <c r="M14897" i="4"/>
  <c r="L14899" i="4" l="1"/>
  <c r="M14898" i="4"/>
  <c r="L14900" i="4" l="1"/>
  <c r="M14899" i="4"/>
  <c r="M14900" i="4" l="1"/>
  <c r="L14901" i="4"/>
  <c r="L14902" i="4" l="1"/>
  <c r="M14901" i="4"/>
  <c r="M14902" i="4" l="1"/>
  <c r="L14903" i="4"/>
  <c r="M14903" i="4" l="1"/>
  <c r="L14904" i="4"/>
  <c r="M14904" i="4" l="1"/>
  <c r="L14905" i="4"/>
  <c r="L14906" i="4" l="1"/>
  <c r="M14905" i="4"/>
  <c r="L14907" i="4" l="1"/>
  <c r="M14906" i="4"/>
  <c r="M14907" i="4" l="1"/>
  <c r="L14908" i="4"/>
  <c r="M14908" i="4" l="1"/>
  <c r="L14909" i="4"/>
  <c r="M14909" i="4" l="1"/>
  <c r="L14910" i="4"/>
  <c r="L14911" i="4" l="1"/>
  <c r="M14910" i="4"/>
  <c r="M14911" i="4" l="1"/>
  <c r="L14912" i="4"/>
  <c r="M14912" i="4" l="1"/>
  <c r="L14913" i="4"/>
  <c r="L14914" i="4" l="1"/>
  <c r="M14913" i="4"/>
  <c r="M14914" i="4" l="1"/>
  <c r="L14915" i="4"/>
  <c r="M14915" i="4" l="1"/>
  <c r="L14916" i="4"/>
  <c r="M14916" i="4" l="1"/>
  <c r="L14917" i="4"/>
  <c r="L14918" i="4" l="1"/>
  <c r="M14917" i="4"/>
  <c r="L14919" i="4" l="1"/>
  <c r="M14918" i="4"/>
  <c r="M14919" i="4" l="1"/>
  <c r="L14920" i="4"/>
  <c r="M14920" i="4" l="1"/>
  <c r="L14921" i="4"/>
  <c r="L14922" i="4" l="1"/>
  <c r="M14921" i="4"/>
  <c r="M14922" i="4" l="1"/>
  <c r="L14923" i="4"/>
  <c r="M14923" i="4" l="1"/>
  <c r="L14924" i="4"/>
  <c r="L14925" i="4" l="1"/>
  <c r="M14924" i="4"/>
  <c r="M14925" i="4" l="1"/>
  <c r="L14926" i="4"/>
  <c r="M14926" i="4" l="1"/>
  <c r="L14927" i="4"/>
  <c r="M14927" i="4" l="1"/>
  <c r="L14928" i="4"/>
  <c r="L14929" i="4" l="1"/>
  <c r="M14928" i="4"/>
  <c r="L14930" i="4" l="1"/>
  <c r="M14929" i="4"/>
  <c r="M14930" i="4" l="1"/>
  <c r="L14931" i="4"/>
  <c r="M14931" i="4" l="1"/>
  <c r="L14932" i="4"/>
  <c r="M14932" i="4" l="1"/>
  <c r="L14933" i="4"/>
  <c r="M14933" i="4" l="1"/>
  <c r="L14934" i="4"/>
  <c r="M14934" i="4" l="1"/>
  <c r="L14935" i="4"/>
  <c r="L14936" i="4" l="1"/>
  <c r="M14935" i="4"/>
  <c r="M14936" i="4" l="1"/>
  <c r="L14937" i="4"/>
  <c r="M14937" i="4" l="1"/>
  <c r="L14938" i="4"/>
  <c r="M14938" i="4" l="1"/>
  <c r="L14939" i="4"/>
  <c r="M14939" i="4" l="1"/>
  <c r="L14940" i="4"/>
  <c r="M14940" i="4" l="1"/>
  <c r="L14941" i="4"/>
  <c r="L14942" i="4" l="1"/>
  <c r="M14941" i="4"/>
  <c r="M14942" i="4" l="1"/>
  <c r="L14943" i="4"/>
  <c r="L14944" i="4" l="1"/>
  <c r="M14943" i="4"/>
  <c r="L14945" i="4" l="1"/>
  <c r="M14944" i="4"/>
  <c r="L14946" i="4" l="1"/>
  <c r="M14945" i="4"/>
  <c r="M14946" i="4" l="1"/>
  <c r="L14947" i="4"/>
  <c r="L14948" i="4" l="1"/>
  <c r="M14947" i="4"/>
  <c r="L14949" i="4" l="1"/>
  <c r="M14948" i="4"/>
  <c r="L14950" i="4" l="1"/>
  <c r="M14949" i="4"/>
  <c r="M14950" i="4" l="1"/>
  <c r="L14951" i="4"/>
  <c r="L14952" i="4" l="1"/>
  <c r="M14951" i="4"/>
  <c r="L14953" i="4" l="1"/>
  <c r="M14952" i="4"/>
  <c r="L14954" i="4" l="1"/>
  <c r="M14953" i="4"/>
  <c r="M14954" i="4" l="1"/>
  <c r="L14955" i="4"/>
  <c r="M14955" i="4" l="1"/>
  <c r="L14956" i="4"/>
  <c r="M14956" i="4" l="1"/>
  <c r="L14957" i="4"/>
  <c r="M14957" i="4" l="1"/>
  <c r="L14958" i="4"/>
  <c r="M14958" i="4" l="1"/>
  <c r="L14959" i="4"/>
  <c r="M14959" i="4" l="1"/>
  <c r="L14960" i="4"/>
  <c r="L14961" i="4" l="1"/>
  <c r="M14960" i="4"/>
  <c r="M14961" i="4" l="1"/>
  <c r="L14962" i="4"/>
  <c r="L14963" i="4" l="1"/>
  <c r="M14962" i="4"/>
  <c r="M14963" i="4" l="1"/>
  <c r="L14964" i="4"/>
  <c r="L14965" i="4" l="1"/>
  <c r="M14964" i="4"/>
  <c r="M14965" i="4" l="1"/>
  <c r="L14966" i="4"/>
  <c r="L14967" i="4" l="1"/>
  <c r="M14966" i="4"/>
  <c r="M14967" i="4" l="1"/>
  <c r="L14968" i="4"/>
  <c r="M14968" i="4" l="1"/>
  <c r="L14969" i="4"/>
  <c r="M14969" i="4" l="1"/>
  <c r="L14970" i="4"/>
  <c r="L14971" i="4" l="1"/>
  <c r="M14970" i="4"/>
  <c r="M14971" i="4" l="1"/>
  <c r="L14972" i="4"/>
  <c r="M14972" i="4" l="1"/>
  <c r="L14973" i="4"/>
  <c r="M14973" i="4" l="1"/>
  <c r="L14974" i="4"/>
  <c r="L14975" i="4" l="1"/>
  <c r="M14974" i="4"/>
  <c r="L14976" i="4" l="1"/>
  <c r="M14975" i="4"/>
  <c r="M14976" i="4" l="1"/>
  <c r="L14977" i="4"/>
  <c r="L14978" i="4" l="1"/>
  <c r="M14977" i="4"/>
  <c r="M14978" i="4" l="1"/>
  <c r="L14979" i="4"/>
  <c r="L14980" i="4" l="1"/>
  <c r="M14979" i="4"/>
  <c r="M14980" i="4" l="1"/>
  <c r="L14981" i="4"/>
  <c r="M14981" i="4" l="1"/>
  <c r="L14982" i="4"/>
  <c r="M14982" i="4" l="1"/>
  <c r="L14983" i="4"/>
  <c r="M14983" i="4" l="1"/>
  <c r="L14984" i="4"/>
  <c r="M14984" i="4" l="1"/>
  <c r="L14985" i="4"/>
  <c r="M14985" i="4" l="1"/>
  <c r="L14986" i="4"/>
  <c r="M14986" i="4" l="1"/>
  <c r="L14987" i="4"/>
  <c r="L14988" i="4" l="1"/>
  <c r="M14987" i="4"/>
  <c r="L14989" i="4" l="1"/>
  <c r="M14988" i="4"/>
  <c r="M14989" i="4" l="1"/>
  <c r="L14990" i="4"/>
  <c r="M14990" i="4" l="1"/>
  <c r="L14991" i="4"/>
  <c r="M14991" i="4" l="1"/>
  <c r="L14992" i="4"/>
  <c r="M14992" i="4" l="1"/>
  <c r="L14993" i="4"/>
  <c r="M14993" i="4" l="1"/>
  <c r="L14994" i="4"/>
  <c r="L14995" i="4" l="1"/>
  <c r="M14994" i="4"/>
  <c r="M14995" i="4" l="1"/>
  <c r="L14996" i="4"/>
  <c r="L14997" i="4" l="1"/>
  <c r="M14996" i="4"/>
  <c r="M14997" i="4" l="1"/>
  <c r="L14998" i="4"/>
  <c r="M14998" i="4" l="1"/>
  <c r="L14999" i="4"/>
  <c r="M14999" i="4" l="1"/>
  <c r="L15000" i="4"/>
  <c r="L15001" i="4" l="1"/>
  <c r="M15000" i="4"/>
  <c r="L15002" i="4" l="1"/>
  <c r="M15001" i="4"/>
  <c r="M15002" i="4" l="1"/>
  <c r="L15003" i="4"/>
  <c r="L15004" i="4" l="1"/>
  <c r="M15003" i="4"/>
  <c r="L15005" i="4" l="1"/>
  <c r="M15004" i="4"/>
  <c r="L15006" i="4" l="1"/>
  <c r="M15005" i="4"/>
  <c r="M15006" i="4" l="1"/>
  <c r="L15007" i="4"/>
  <c r="L15008" i="4" l="1"/>
  <c r="M15007" i="4"/>
  <c r="M15008" i="4" l="1"/>
  <c r="L15009" i="4"/>
  <c r="M15009" i="4" l="1"/>
  <c r="L15010" i="4"/>
  <c r="L15011" i="4" l="1"/>
  <c r="M15010" i="4"/>
  <c r="L15012" i="4" l="1"/>
  <c r="M15011" i="4"/>
  <c r="L15013" i="4" l="1"/>
  <c r="M15012" i="4"/>
  <c r="M15013" i="4" l="1"/>
  <c r="L15014" i="4"/>
  <c r="L15015" i="4" l="1"/>
  <c r="M15014" i="4"/>
  <c r="L15016" i="4" l="1"/>
  <c r="M15015" i="4"/>
  <c r="L15017" i="4" l="1"/>
  <c r="M15016" i="4"/>
  <c r="M15017" i="4" l="1"/>
  <c r="L15018" i="4"/>
  <c r="M15018" i="4" l="1"/>
  <c r="L15019" i="4"/>
  <c r="L15020" i="4" l="1"/>
  <c r="M15019" i="4"/>
  <c r="M15020" i="4" l="1"/>
  <c r="L15021" i="4"/>
  <c r="M15021" i="4" l="1"/>
  <c r="L15022" i="4"/>
  <c r="L15023" i="4" l="1"/>
  <c r="M15022" i="4"/>
  <c r="L15024" i="4" l="1"/>
  <c r="M15023" i="4"/>
  <c r="M15024" i="4" l="1"/>
  <c r="L15025" i="4"/>
  <c r="M15025" i="4" l="1"/>
  <c r="L15026" i="4"/>
  <c r="L15027" i="4" l="1"/>
  <c r="M15026" i="4"/>
  <c r="M15027" i="4" l="1"/>
  <c r="L15028" i="4"/>
  <c r="M15028" i="4" l="1"/>
  <c r="L15029" i="4"/>
  <c r="M15029" i="4" l="1"/>
  <c r="L15030" i="4"/>
  <c r="M15030" i="4" l="1"/>
  <c r="L15031" i="4"/>
  <c r="M15031" i="4" l="1"/>
  <c r="L15032" i="4"/>
  <c r="M15032" i="4" l="1"/>
  <c r="L15033" i="4"/>
  <c r="M15033" i="4" l="1"/>
  <c r="L15034" i="4"/>
  <c r="M15034" i="4" l="1"/>
  <c r="L15035" i="4"/>
  <c r="M15035" i="4" l="1"/>
  <c r="L15036" i="4"/>
  <c r="M15036" i="4" l="1"/>
  <c r="L15037" i="4"/>
  <c r="M15037" i="4" l="1"/>
  <c r="L15038" i="4"/>
  <c r="L15039" i="4" l="1"/>
  <c r="M15038" i="4"/>
  <c r="L15040" i="4" l="1"/>
  <c r="M15039" i="4"/>
  <c r="L15041" i="4" l="1"/>
  <c r="M15040" i="4"/>
  <c r="M15041" i="4" l="1"/>
  <c r="L15042" i="4"/>
  <c r="L15043" i="4" l="1"/>
  <c r="M15042" i="4"/>
  <c r="L15044" i="4" l="1"/>
  <c r="M15043" i="4"/>
  <c r="M15044" i="4" l="1"/>
  <c r="L15045" i="4"/>
  <c r="M15045" i="4" l="1"/>
  <c r="L15046" i="4"/>
  <c r="L15047" i="4" l="1"/>
  <c r="M15046" i="4"/>
  <c r="M15047" i="4" l="1"/>
  <c r="L15048" i="4"/>
  <c r="M15048" i="4" l="1"/>
  <c r="L15049" i="4"/>
  <c r="M15049" i="4" l="1"/>
  <c r="L15050" i="4"/>
  <c r="M15050" i="4" l="1"/>
  <c r="L15051" i="4"/>
  <c r="M15051" i="4" l="1"/>
  <c r="L15052" i="4"/>
  <c r="M15052" i="4" l="1"/>
  <c r="L15053" i="4"/>
  <c r="M15053" i="4" l="1"/>
  <c r="L15054" i="4"/>
  <c r="M15054" i="4" l="1"/>
  <c r="L15055" i="4"/>
  <c r="M15055" i="4" l="1"/>
  <c r="L15056" i="4"/>
  <c r="M15056" i="4" l="1"/>
  <c r="L15057" i="4"/>
  <c r="M15057" i="4" l="1"/>
  <c r="L15058" i="4"/>
  <c r="M15058" i="4" l="1"/>
  <c r="L15059" i="4"/>
  <c r="M15059" i="4" l="1"/>
  <c r="L15060" i="4"/>
  <c r="M15060" i="4" l="1"/>
  <c r="L15061" i="4"/>
  <c r="M15061" i="4" l="1"/>
  <c r="L15062" i="4"/>
  <c r="M15062" i="4" l="1"/>
  <c r="L15063" i="4"/>
  <c r="M15063" i="4" l="1"/>
  <c r="L15064" i="4"/>
  <c r="M15064" i="4" l="1"/>
  <c r="L15065" i="4"/>
  <c r="M15065" i="4" l="1"/>
  <c r="L15066" i="4"/>
  <c r="M15066" i="4" l="1"/>
  <c r="L15067" i="4"/>
  <c r="L15068" i="4" l="1"/>
  <c r="M15067" i="4"/>
  <c r="M15068" i="4" l="1"/>
  <c r="L15069" i="4"/>
  <c r="M15069" i="4" l="1"/>
  <c r="L15070" i="4"/>
  <c r="M15070" i="4" l="1"/>
  <c r="L15071" i="4"/>
  <c r="M15071" i="4" l="1"/>
  <c r="L15072" i="4"/>
  <c r="M15072" i="4" l="1"/>
  <c r="L15073" i="4"/>
  <c r="M15073" i="4" l="1"/>
  <c r="L15074" i="4"/>
  <c r="M15074" i="4" l="1"/>
  <c r="L15075" i="4"/>
  <c r="M15075" i="4" l="1"/>
  <c r="L15076" i="4"/>
  <c r="M15076" i="4" l="1"/>
  <c r="L15077" i="4"/>
  <c r="M15077" i="4" l="1"/>
  <c r="L15078" i="4"/>
  <c r="L15079" i="4" l="1"/>
  <c r="M15078" i="4"/>
  <c r="M15079" i="4" l="1"/>
  <c r="L15080" i="4"/>
  <c r="M15080" i="4" l="1"/>
  <c r="L15081" i="4"/>
  <c r="L15082" i="4" l="1"/>
  <c r="M15081" i="4"/>
  <c r="L15083" i="4" l="1"/>
  <c r="M15082" i="4"/>
  <c r="M15083" i="4" l="1"/>
  <c r="L15084" i="4"/>
  <c r="M15084" i="4" l="1"/>
  <c r="L15085" i="4"/>
  <c r="L15086" i="4" l="1"/>
  <c r="M15085" i="4"/>
  <c r="L15087" i="4" l="1"/>
  <c r="M15086" i="4"/>
  <c r="M15087" i="4" l="1"/>
  <c r="L15088" i="4"/>
  <c r="M15088" i="4" l="1"/>
  <c r="L15089" i="4"/>
  <c r="M15089" i="4" l="1"/>
  <c r="L15090" i="4"/>
  <c r="L15091" i="4" l="1"/>
  <c r="M15090" i="4"/>
  <c r="M15091" i="4" l="1"/>
  <c r="L15092" i="4"/>
  <c r="M15092" i="4" l="1"/>
  <c r="L15093" i="4"/>
  <c r="M15093" i="4" l="1"/>
  <c r="L15094" i="4"/>
  <c r="M15094" i="4" l="1"/>
  <c r="L15095" i="4"/>
  <c r="M15095" i="4" l="1"/>
  <c r="L15096" i="4"/>
  <c r="M15096" i="4" l="1"/>
  <c r="L15097" i="4"/>
  <c r="M15097" i="4" l="1"/>
  <c r="L15098" i="4"/>
  <c r="M15098" i="4" l="1"/>
  <c r="L15099" i="4"/>
  <c r="M15099" i="4" l="1"/>
  <c r="L15100" i="4"/>
  <c r="M15100" i="4" l="1"/>
  <c r="L15101" i="4"/>
  <c r="L15102" i="4" l="1"/>
  <c r="M15101" i="4"/>
  <c r="M15102" i="4" l="1"/>
  <c r="L15103" i="4"/>
  <c r="M15103" i="4" l="1"/>
  <c r="L15104" i="4"/>
  <c r="L15105" i="4" l="1"/>
  <c r="M15104" i="4"/>
  <c r="M15105" i="4" l="1"/>
  <c r="L15106" i="4"/>
  <c r="M15106" i="4" l="1"/>
  <c r="L15107" i="4"/>
  <c r="L15108" i="4" l="1"/>
  <c r="M15107" i="4"/>
  <c r="L15109" i="4" l="1"/>
  <c r="M15108" i="4"/>
  <c r="L15110" i="4" l="1"/>
  <c r="M15109" i="4"/>
  <c r="M15110" i="4" l="1"/>
  <c r="L15111" i="4"/>
  <c r="L15112" i="4" l="1"/>
  <c r="M15111" i="4"/>
  <c r="M15112" i="4" l="1"/>
  <c r="L15113" i="4"/>
  <c r="M15113" i="4" l="1"/>
  <c r="L15114" i="4"/>
  <c r="M15114" i="4" l="1"/>
  <c r="L15115" i="4"/>
  <c r="M15115" i="4" l="1"/>
  <c r="L15116" i="4"/>
  <c r="M15116" i="4" l="1"/>
  <c r="L15117" i="4"/>
  <c r="M15117" i="4" l="1"/>
  <c r="L15118" i="4"/>
  <c r="L15119" i="4" l="1"/>
  <c r="M15118" i="4"/>
  <c r="M15119" i="4" l="1"/>
  <c r="L15120" i="4"/>
  <c r="L15121" i="4" l="1"/>
  <c r="M15120" i="4"/>
  <c r="L15122" i="4" l="1"/>
  <c r="M15121" i="4"/>
  <c r="M15122" i="4" l="1"/>
  <c r="L15123" i="4"/>
  <c r="L15124" i="4" l="1"/>
  <c r="M15123" i="4"/>
  <c r="M15124" i="4" l="1"/>
  <c r="L15125" i="4"/>
  <c r="L15126" i="4" l="1"/>
  <c r="M15125" i="4"/>
  <c r="M15126" i="4" l="1"/>
  <c r="L15127" i="4"/>
  <c r="L15128" i="4" l="1"/>
  <c r="M15127" i="4"/>
  <c r="M15128" i="4" l="1"/>
  <c r="L15129" i="4"/>
  <c r="M15129" i="4" l="1"/>
  <c r="L15130" i="4"/>
  <c r="M15130" i="4" l="1"/>
  <c r="L15131" i="4"/>
  <c r="L15132" i="4" l="1"/>
  <c r="M15131" i="4"/>
  <c r="L15133" i="4" l="1"/>
  <c r="M15132" i="4"/>
  <c r="L15134" i="4" l="1"/>
  <c r="M15133" i="4"/>
  <c r="M15134" i="4" l="1"/>
  <c r="L15135" i="4"/>
  <c r="L15136" i="4" l="1"/>
  <c r="M15135" i="4"/>
  <c r="M15136" i="4" l="1"/>
  <c r="L15137" i="4"/>
  <c r="M15137" i="4" l="1"/>
  <c r="L15138" i="4"/>
  <c r="M15138" i="4" l="1"/>
  <c r="L15139" i="4"/>
  <c r="M15139" i="4" l="1"/>
  <c r="L15140" i="4"/>
  <c r="L15141" i="4" l="1"/>
  <c r="M15140" i="4"/>
  <c r="M15141" i="4" l="1"/>
  <c r="L15142" i="4"/>
  <c r="M15142" i="4" l="1"/>
  <c r="L15143" i="4"/>
  <c r="L15144" i="4" l="1"/>
  <c r="M15143" i="4"/>
  <c r="M15144" i="4" l="1"/>
  <c r="L15145" i="4"/>
  <c r="L15146" i="4" l="1"/>
  <c r="M15145" i="4"/>
  <c r="M15146" i="4" l="1"/>
  <c r="L15147" i="4"/>
  <c r="M15147" i="4" l="1"/>
  <c r="L15148" i="4"/>
  <c r="M15148" i="4" l="1"/>
  <c r="L15149" i="4"/>
  <c r="M15149" i="4" l="1"/>
  <c r="L15150" i="4"/>
  <c r="L15151" i="4" l="1"/>
  <c r="M15150" i="4"/>
  <c r="L15152" i="4" l="1"/>
  <c r="M15151" i="4"/>
  <c r="M15152" i="4" l="1"/>
  <c r="L15153" i="4"/>
  <c r="M15153" i="4" l="1"/>
  <c r="L15154" i="4"/>
  <c r="M15154" i="4" l="1"/>
  <c r="L15155" i="4"/>
  <c r="M15155" i="4" l="1"/>
  <c r="L15156" i="4"/>
  <c r="L15157" i="4" l="1"/>
  <c r="M15156" i="4"/>
  <c r="L15158" i="4" l="1"/>
  <c r="M15157" i="4"/>
  <c r="L15159" i="4" l="1"/>
  <c r="M15158" i="4"/>
  <c r="L15160" i="4" l="1"/>
  <c r="M15159" i="4"/>
  <c r="L15161" i="4" l="1"/>
  <c r="M15160" i="4"/>
  <c r="L15162" i="4" l="1"/>
  <c r="M15161" i="4"/>
  <c r="L15163" i="4" l="1"/>
  <c r="M15162" i="4"/>
  <c r="M15163" i="4" l="1"/>
  <c r="L15164" i="4"/>
  <c r="L15165" i="4" l="1"/>
  <c r="M15164" i="4"/>
  <c r="L15166" i="4" l="1"/>
  <c r="M15165" i="4"/>
  <c r="L15167" i="4" l="1"/>
  <c r="M15166" i="4"/>
  <c r="L15168" i="4" l="1"/>
  <c r="M15167" i="4"/>
  <c r="M15168" i="4" l="1"/>
  <c r="L15169" i="4"/>
  <c r="M15169" i="4" l="1"/>
  <c r="L15170" i="4"/>
  <c r="M15170" i="4" l="1"/>
  <c r="L15171" i="4"/>
  <c r="M15171" i="4" l="1"/>
  <c r="L15172" i="4"/>
  <c r="M15172" i="4" l="1"/>
  <c r="L15173" i="4"/>
  <c r="L15174" i="4" l="1"/>
  <c r="M15173" i="4"/>
  <c r="L15175" i="4" l="1"/>
  <c r="M15174" i="4"/>
  <c r="M15175" i="4" l="1"/>
  <c r="L15176" i="4"/>
  <c r="L15177" i="4" l="1"/>
  <c r="M15176" i="4"/>
  <c r="L15178" i="4" l="1"/>
  <c r="M15177" i="4"/>
  <c r="L15179" i="4" l="1"/>
  <c r="M15178" i="4"/>
  <c r="L15180" i="4" l="1"/>
  <c r="M15179" i="4"/>
  <c r="L15181" i="4" l="1"/>
  <c r="M15180" i="4"/>
  <c r="L15182" i="4" l="1"/>
  <c r="M15181" i="4"/>
  <c r="M15182" i="4" l="1"/>
  <c r="L15183" i="4"/>
  <c r="M15183" i="4" l="1"/>
  <c r="L15184" i="4"/>
  <c r="M15184" i="4" l="1"/>
  <c r="L15185" i="4"/>
  <c r="M15185" i="4" l="1"/>
  <c r="L15186" i="4"/>
  <c r="L15187" i="4" l="1"/>
  <c r="M15186" i="4"/>
  <c r="L15188" i="4" l="1"/>
  <c r="M15187" i="4"/>
  <c r="M15188" i="4" l="1"/>
  <c r="L15189" i="4"/>
  <c r="M15189" i="4" l="1"/>
  <c r="L15190" i="4"/>
  <c r="M15190" i="4" l="1"/>
  <c r="L15191" i="4"/>
  <c r="L15192" i="4" l="1"/>
  <c r="M15191" i="4"/>
  <c r="L15193" i="4" l="1"/>
  <c r="M15192" i="4"/>
  <c r="M15193" i="4" l="1"/>
  <c r="L15194" i="4"/>
  <c r="M15194" i="4" l="1"/>
  <c r="L15195" i="4"/>
  <c r="L15196" i="4" l="1"/>
  <c r="M15195" i="4"/>
  <c r="L15197" i="4" l="1"/>
  <c r="M15196" i="4"/>
  <c r="M15197" i="4" l="1"/>
  <c r="L15198" i="4"/>
  <c r="M15198" i="4" l="1"/>
  <c r="L15199" i="4"/>
  <c r="M15199" i="4" l="1"/>
  <c r="L15200" i="4"/>
  <c r="L15201" i="4" l="1"/>
  <c r="M15200" i="4"/>
  <c r="M15201" i="4" l="1"/>
  <c r="L15202" i="4"/>
  <c r="M15202" i="4" l="1"/>
  <c r="L15203" i="4"/>
  <c r="L15204" i="4" l="1"/>
  <c r="M15203" i="4"/>
  <c r="L15205" i="4" l="1"/>
  <c r="M15204" i="4"/>
  <c r="L15206" i="4" l="1"/>
  <c r="M15205" i="4"/>
  <c r="L15207" i="4" l="1"/>
  <c r="M15206" i="4"/>
  <c r="M15207" i="4" l="1"/>
  <c r="L15208" i="4"/>
  <c r="M15208" i="4" l="1"/>
  <c r="L15209" i="4"/>
  <c r="M15209" i="4" l="1"/>
  <c r="L15210" i="4"/>
  <c r="M15210" i="4" l="1"/>
  <c r="L15211" i="4"/>
  <c r="L15212" i="4" l="1"/>
  <c r="M15211" i="4"/>
  <c r="L15213" i="4" l="1"/>
  <c r="M15212" i="4"/>
  <c r="M15213" i="4" l="1"/>
  <c r="L15214" i="4"/>
  <c r="M15214" i="4" l="1"/>
  <c r="L15215" i="4"/>
  <c r="L15216" i="4" l="1"/>
  <c r="M15215" i="4"/>
  <c r="M15216" i="4" l="1"/>
  <c r="L15217" i="4"/>
  <c r="M15217" i="4" l="1"/>
  <c r="L15218" i="4"/>
  <c r="M15218" i="4" l="1"/>
  <c r="L15219" i="4"/>
  <c r="M15219" i="4" l="1"/>
  <c r="L15220" i="4"/>
  <c r="M15220" i="4" l="1"/>
  <c r="L15221" i="4"/>
  <c r="M15221" i="4" l="1"/>
  <c r="L15222" i="4"/>
  <c r="L15223" i="4" l="1"/>
  <c r="M15222" i="4"/>
  <c r="M15223" i="4" l="1"/>
  <c r="L15224" i="4"/>
  <c r="M15224" i="4" l="1"/>
  <c r="L15225" i="4"/>
  <c r="M15225" i="4" l="1"/>
  <c r="L15226" i="4"/>
  <c r="L15227" i="4" l="1"/>
  <c r="M15226" i="4"/>
  <c r="M15227" i="4" l="1"/>
  <c r="L15228" i="4"/>
  <c r="L15229" i="4" l="1"/>
  <c r="M15228" i="4"/>
  <c r="L15230" i="4" l="1"/>
  <c r="M15229" i="4"/>
  <c r="M15230" i="4" l="1"/>
  <c r="L15231" i="4"/>
  <c r="M15231" i="4" l="1"/>
  <c r="L15232" i="4"/>
  <c r="M15232" i="4" l="1"/>
  <c r="L15233" i="4"/>
  <c r="M15233" i="4" l="1"/>
  <c r="L15234" i="4"/>
  <c r="M15234" i="4" l="1"/>
  <c r="L15235" i="4"/>
  <c r="M15235" i="4" l="1"/>
  <c r="L15236" i="4"/>
  <c r="M15236" i="4" l="1"/>
  <c r="L15237" i="4"/>
  <c r="M15237" i="4" l="1"/>
  <c r="L15238" i="4"/>
  <c r="M15238" i="4" l="1"/>
  <c r="L15239" i="4"/>
  <c r="L15240" i="4" l="1"/>
  <c r="M15239" i="4"/>
  <c r="M15240" i="4" l="1"/>
  <c r="L15241" i="4"/>
  <c r="L15242" i="4" l="1"/>
  <c r="M15241" i="4"/>
  <c r="L15243" i="4" l="1"/>
  <c r="M15242" i="4"/>
  <c r="M15243" i="4" l="1"/>
  <c r="L15244" i="4"/>
  <c r="M15244" i="4" l="1"/>
  <c r="L15245" i="4"/>
  <c r="M15245" i="4" l="1"/>
  <c r="L15246" i="4"/>
  <c r="L15247" i="4" l="1"/>
  <c r="M15246" i="4"/>
  <c r="M15247" i="4" l="1"/>
  <c r="L15248" i="4"/>
  <c r="M15248" i="4" l="1"/>
  <c r="L15249" i="4"/>
  <c r="M15249" i="4" l="1"/>
  <c r="L15250" i="4"/>
  <c r="L15251" i="4" l="1"/>
  <c r="M15250" i="4"/>
  <c r="L15252" i="4" l="1"/>
  <c r="M15251" i="4"/>
  <c r="M15252" i="4" l="1"/>
  <c r="L15253" i="4"/>
  <c r="L15254" i="4" l="1"/>
  <c r="M15253" i="4"/>
  <c r="M15254" i="4" l="1"/>
  <c r="L15255" i="4"/>
  <c r="M15255" i="4" l="1"/>
  <c r="L15256" i="4"/>
  <c r="M15256" i="4" l="1"/>
  <c r="L15257" i="4"/>
  <c r="M15257" i="4" l="1"/>
  <c r="L15258" i="4"/>
  <c r="M15258" i="4" l="1"/>
  <c r="L15259" i="4"/>
  <c r="L15260" i="4" l="1"/>
  <c r="M15259" i="4"/>
  <c r="M15260" i="4" l="1"/>
  <c r="L15261" i="4"/>
  <c r="M15261" i="4" l="1"/>
  <c r="L15262" i="4"/>
  <c r="L15263" i="4" l="1"/>
  <c r="M15262" i="4"/>
  <c r="M15263" i="4" l="1"/>
  <c r="L15264" i="4"/>
  <c r="M15264" i="4" l="1"/>
  <c r="L15265" i="4"/>
  <c r="M15265" i="4" l="1"/>
  <c r="L15266" i="4"/>
  <c r="M15266" i="4" l="1"/>
  <c r="L15267" i="4"/>
  <c r="M15267" i="4" l="1"/>
  <c r="L15268" i="4"/>
  <c r="M15268" i="4" l="1"/>
  <c r="L15269" i="4"/>
  <c r="M15269" i="4" l="1"/>
  <c r="L15270" i="4"/>
  <c r="M15270" i="4" l="1"/>
  <c r="L15271" i="4"/>
  <c r="M15271" i="4" l="1"/>
  <c r="L15272" i="4"/>
  <c r="L15273" i="4" l="1"/>
  <c r="M15272" i="4"/>
  <c r="M15273" i="4" l="1"/>
  <c r="L15274" i="4"/>
  <c r="M15274" i="4" l="1"/>
  <c r="L15275" i="4"/>
  <c r="L15276" i="4" l="1"/>
  <c r="M15275" i="4"/>
  <c r="L15277" i="4" l="1"/>
  <c r="M15276" i="4"/>
  <c r="L15278" i="4" l="1"/>
  <c r="M15277" i="4"/>
  <c r="L15279" i="4" l="1"/>
  <c r="M15278" i="4"/>
  <c r="L15280" i="4" l="1"/>
  <c r="M15279" i="4"/>
  <c r="L15281" i="4" l="1"/>
  <c r="M15280" i="4"/>
  <c r="M15281" i="4" l="1"/>
  <c r="L15282" i="4"/>
  <c r="M15282" i="4" l="1"/>
  <c r="L15283" i="4"/>
  <c r="M15283" i="4" l="1"/>
  <c r="L15284" i="4"/>
  <c r="M15284" i="4" l="1"/>
  <c r="L15285" i="4"/>
  <c r="L15286" i="4" l="1"/>
  <c r="M15285" i="4"/>
  <c r="M15286" i="4" l="1"/>
  <c r="L15287" i="4"/>
  <c r="M15287" i="4" l="1"/>
  <c r="L15288" i="4"/>
  <c r="M15288" i="4" l="1"/>
  <c r="L15289" i="4"/>
  <c r="M15289" i="4" l="1"/>
  <c r="L15290" i="4"/>
  <c r="M15290" i="4" l="1"/>
  <c r="L15291" i="4"/>
  <c r="L15292" i="4" l="1"/>
  <c r="M15291" i="4"/>
  <c r="M15292" i="4" l="1"/>
  <c r="L15293" i="4"/>
  <c r="M15293" i="4" l="1"/>
  <c r="L15294" i="4"/>
  <c r="M15294" i="4" l="1"/>
  <c r="L15295" i="4"/>
  <c r="M15295" i="4" l="1"/>
  <c r="L15296" i="4"/>
  <c r="M15296" i="4" l="1"/>
  <c r="L15297" i="4"/>
  <c r="L15298" i="4" l="1"/>
  <c r="M15297" i="4"/>
  <c r="M15298" i="4" l="1"/>
  <c r="L15299" i="4"/>
  <c r="L15300" i="4" l="1"/>
  <c r="M15299" i="4"/>
  <c r="M15300" i="4" l="1"/>
  <c r="L15301" i="4"/>
  <c r="M15301" i="4" l="1"/>
  <c r="L15302" i="4"/>
  <c r="L15303" i="4" l="1"/>
  <c r="M15302" i="4"/>
  <c r="M15303" i="4" l="1"/>
  <c r="L15304" i="4"/>
  <c r="M15304" i="4" l="1"/>
  <c r="L15305" i="4"/>
  <c r="L15306" i="4" l="1"/>
  <c r="M15305" i="4"/>
  <c r="M15306" i="4" l="1"/>
  <c r="L15307" i="4"/>
  <c r="M15307" i="4" l="1"/>
  <c r="L15308" i="4"/>
  <c r="M15308" i="4" l="1"/>
  <c r="L15309" i="4"/>
  <c r="M15309" i="4" l="1"/>
  <c r="L15310" i="4"/>
  <c r="L15311" i="4" l="1"/>
  <c r="M15310" i="4"/>
  <c r="M15311" i="4" l="1"/>
  <c r="L15312" i="4"/>
  <c r="M15312" i="4" l="1"/>
  <c r="L15313" i="4"/>
  <c r="L15314" i="4" l="1"/>
  <c r="M15313" i="4"/>
  <c r="M15314" i="4" l="1"/>
  <c r="L15315" i="4"/>
  <c r="L15316" i="4" l="1"/>
  <c r="M15315" i="4"/>
  <c r="L15317" i="4" l="1"/>
  <c r="M15316" i="4"/>
  <c r="M15317" i="4" l="1"/>
  <c r="L15318" i="4"/>
  <c r="L15319" i="4" l="1"/>
  <c r="M15318" i="4"/>
  <c r="L15320" i="4" l="1"/>
  <c r="M15319" i="4"/>
  <c r="M15320" i="4" l="1"/>
  <c r="L15321" i="4"/>
  <c r="M15321" i="4" l="1"/>
  <c r="L15322" i="4"/>
  <c r="L15323" i="4" l="1"/>
  <c r="M15322" i="4"/>
  <c r="M15323" i="4" l="1"/>
  <c r="L15324" i="4"/>
  <c r="M15324" i="4" l="1"/>
  <c r="L15325" i="4"/>
  <c r="L15326" i="4" l="1"/>
  <c r="M15325" i="4"/>
  <c r="L15327" i="4" l="1"/>
  <c r="M15326" i="4"/>
  <c r="L15328" i="4" l="1"/>
  <c r="M15327" i="4"/>
  <c r="M15328" i="4" l="1"/>
  <c r="L15329" i="4"/>
  <c r="M15329" i="4" l="1"/>
  <c r="L15330" i="4"/>
  <c r="M15330" i="4" l="1"/>
  <c r="L15331" i="4"/>
  <c r="M15331" i="4" l="1"/>
  <c r="L15332" i="4"/>
  <c r="L15333" i="4" l="1"/>
  <c r="M15332" i="4"/>
  <c r="L15334" i="4" l="1"/>
  <c r="M15333" i="4"/>
  <c r="L15335" i="4" l="1"/>
  <c r="M15334" i="4"/>
  <c r="L15336" i="4" l="1"/>
  <c r="M15335" i="4"/>
  <c r="L15337" i="4" l="1"/>
  <c r="M15336" i="4"/>
  <c r="M15337" i="4" l="1"/>
  <c r="L15338" i="4"/>
  <c r="L15339" i="4" l="1"/>
  <c r="M15338" i="4"/>
  <c r="L15340" i="4" l="1"/>
  <c r="M15339" i="4"/>
  <c r="M15340" i="4" l="1"/>
  <c r="L15341" i="4"/>
  <c r="M15341" i="4" l="1"/>
  <c r="L15342" i="4"/>
  <c r="L15343" i="4" l="1"/>
  <c r="M15342" i="4"/>
  <c r="M15343" i="4" l="1"/>
  <c r="L15344" i="4"/>
  <c r="L15345" i="4" l="1"/>
  <c r="M15344" i="4"/>
  <c r="L15346" i="4" l="1"/>
  <c r="M15345" i="4"/>
  <c r="L15347" i="4" l="1"/>
  <c r="M15346" i="4"/>
  <c r="M15347" i="4" l="1"/>
  <c r="L15348" i="4"/>
  <c r="L15349" i="4" l="1"/>
  <c r="M15348" i="4"/>
  <c r="M15349" i="4" l="1"/>
  <c r="L15350" i="4"/>
  <c r="M15350" i="4" l="1"/>
  <c r="L15351" i="4"/>
  <c r="L15352" i="4" l="1"/>
  <c r="M15351" i="4"/>
  <c r="M15352" i="4" l="1"/>
  <c r="L15353" i="4"/>
  <c r="M15353" i="4" l="1"/>
  <c r="L15354" i="4"/>
  <c r="M15354" i="4" l="1"/>
  <c r="L15355" i="4"/>
  <c r="M15355" i="4" l="1"/>
  <c r="L15356" i="4"/>
  <c r="M15356" i="4" l="1"/>
  <c r="L15357" i="4"/>
  <c r="M15357" i="4" l="1"/>
  <c r="L15358" i="4"/>
  <c r="M15358" i="4" l="1"/>
  <c r="L15359" i="4"/>
  <c r="M15359" i="4" l="1"/>
  <c r="L15360" i="4"/>
  <c r="L15361" i="4" l="1"/>
  <c r="M15360" i="4"/>
  <c r="M15361" i="4" l="1"/>
  <c r="L15362" i="4"/>
  <c r="L15363" i="4" l="1"/>
  <c r="M15362" i="4"/>
  <c r="M15363" i="4" l="1"/>
  <c r="L15364" i="4"/>
  <c r="M15364" i="4" l="1"/>
  <c r="L15365" i="4"/>
  <c r="M15365" i="4" l="1"/>
  <c r="L15366" i="4"/>
  <c r="L15367" i="4" l="1"/>
  <c r="M15366" i="4"/>
  <c r="M15367" i="4" l="1"/>
  <c r="L15368" i="4"/>
  <c r="M15368" i="4" l="1"/>
  <c r="L15369" i="4"/>
  <c r="M15369" i="4" l="1"/>
  <c r="L15370" i="4"/>
  <c r="M15370" i="4" l="1"/>
  <c r="L15371" i="4"/>
  <c r="L15372" i="4" l="1"/>
  <c r="M15371" i="4"/>
  <c r="M15372" i="4" l="1"/>
  <c r="L15373" i="4"/>
  <c r="M15373" i="4" l="1"/>
  <c r="L15374" i="4"/>
  <c r="L15375" i="4" l="1"/>
  <c r="M15374" i="4"/>
  <c r="M15375" i="4" l="1"/>
  <c r="L15376" i="4"/>
  <c r="L15377" i="4" l="1"/>
  <c r="M15376" i="4"/>
  <c r="M15377" i="4" l="1"/>
  <c r="L15378" i="4"/>
  <c r="M15378" i="4" l="1"/>
  <c r="L15379" i="4"/>
  <c r="M15379" i="4" l="1"/>
  <c r="L15380" i="4"/>
  <c r="M15380" i="4" l="1"/>
  <c r="L15381" i="4"/>
  <c r="L15382" i="4" l="1"/>
  <c r="M15381" i="4"/>
  <c r="M15382" i="4" l="1"/>
  <c r="L15383" i="4"/>
  <c r="M15383" i="4" l="1"/>
  <c r="L15384" i="4"/>
  <c r="M15384" i="4" l="1"/>
  <c r="L15385" i="4"/>
  <c r="M15385" i="4" l="1"/>
  <c r="L15386" i="4"/>
  <c r="M15386" i="4" l="1"/>
  <c r="L15387" i="4"/>
  <c r="L15388" i="4" l="1"/>
  <c r="M15387" i="4"/>
  <c r="M15388" i="4" l="1"/>
  <c r="L15389" i="4"/>
  <c r="M15389" i="4" l="1"/>
  <c r="L15390" i="4"/>
  <c r="M15390" i="4" l="1"/>
  <c r="L15391" i="4"/>
  <c r="M15391" i="4" l="1"/>
  <c r="L15392" i="4"/>
  <c r="M15392" i="4" l="1"/>
  <c r="L15393" i="4"/>
  <c r="M15393" i="4" l="1"/>
  <c r="L15394" i="4"/>
  <c r="L15395" i="4" l="1"/>
  <c r="M15394" i="4"/>
  <c r="L15396" i="4" l="1"/>
  <c r="M15395" i="4"/>
  <c r="M15396" i="4" l="1"/>
  <c r="L15397" i="4"/>
  <c r="M15397" i="4" l="1"/>
  <c r="L15398" i="4"/>
  <c r="L15399" i="4" l="1"/>
  <c r="M15398" i="4"/>
  <c r="M15399" i="4" l="1"/>
  <c r="L15400" i="4"/>
  <c r="M15400" i="4" l="1"/>
  <c r="L15401" i="4"/>
  <c r="L15402" i="4" l="1"/>
  <c r="M15401" i="4"/>
  <c r="M15402" i="4" l="1"/>
  <c r="L15403" i="4"/>
  <c r="L15404" i="4" l="1"/>
  <c r="M15403" i="4"/>
  <c r="L15405" i="4" l="1"/>
  <c r="M15404" i="4"/>
  <c r="M15405" i="4" l="1"/>
  <c r="L15406" i="4"/>
  <c r="L15407" i="4" l="1"/>
  <c r="M15406" i="4"/>
  <c r="L15408" i="4" l="1"/>
  <c r="M15407" i="4"/>
  <c r="L15409" i="4" l="1"/>
  <c r="M15408" i="4"/>
  <c r="L15410" i="4" l="1"/>
  <c r="M15409" i="4"/>
  <c r="M15410" i="4" l="1"/>
  <c r="L15411" i="4"/>
  <c r="M15411" i="4" l="1"/>
  <c r="L15412" i="4"/>
  <c r="L15413" i="4" l="1"/>
  <c r="M15412" i="4"/>
  <c r="M15413" i="4" l="1"/>
  <c r="L15414" i="4"/>
  <c r="M15414" i="4" l="1"/>
  <c r="L15415" i="4"/>
  <c r="M15415" i="4" l="1"/>
  <c r="L15416" i="4"/>
  <c r="M15416" i="4" l="1"/>
  <c r="L15417" i="4"/>
  <c r="M15417" i="4" l="1"/>
  <c r="L15418" i="4"/>
  <c r="L15419" i="4" l="1"/>
  <c r="M15418" i="4"/>
  <c r="M15419" i="4" l="1"/>
  <c r="L15420" i="4"/>
  <c r="L15421" i="4" l="1"/>
  <c r="M15420" i="4"/>
  <c r="L15422" i="4" l="1"/>
  <c r="M15421" i="4"/>
  <c r="L15423" i="4" l="1"/>
  <c r="M15422" i="4"/>
  <c r="M15423" i="4" l="1"/>
  <c r="L15424" i="4"/>
  <c r="L15425" i="4" l="1"/>
  <c r="M15424" i="4"/>
  <c r="M15425" i="4" l="1"/>
  <c r="L15426" i="4"/>
  <c r="L15427" i="4" l="1"/>
  <c r="M15426" i="4"/>
  <c r="L15428" i="4" l="1"/>
  <c r="M15427" i="4"/>
  <c r="L15429" i="4" l="1"/>
  <c r="M15428" i="4"/>
  <c r="L15430" i="4" l="1"/>
  <c r="M15429" i="4"/>
  <c r="L15431" i="4" l="1"/>
  <c r="M15430" i="4"/>
  <c r="L15432" i="4" l="1"/>
  <c r="M15431" i="4"/>
  <c r="L15433" i="4" l="1"/>
  <c r="M15432" i="4"/>
  <c r="M15433" i="4" l="1"/>
  <c r="L15434" i="4"/>
  <c r="L15435" i="4" l="1"/>
  <c r="M15434" i="4"/>
  <c r="M15435" i="4" l="1"/>
  <c r="L15436" i="4"/>
  <c r="M15436" i="4" l="1"/>
  <c r="L15437" i="4"/>
  <c r="M15437" i="4" l="1"/>
  <c r="L15438" i="4"/>
  <c r="M15438" i="4" l="1"/>
  <c r="L15439" i="4"/>
  <c r="M15439" i="4" l="1"/>
  <c r="L15440" i="4"/>
  <c r="M15440" i="4" l="1"/>
  <c r="L15441" i="4"/>
  <c r="M15441" i="4" l="1"/>
  <c r="L15442" i="4"/>
  <c r="M15442" i="4" l="1"/>
  <c r="L15443" i="4"/>
  <c r="M15443" i="4" l="1"/>
  <c r="L15444" i="4"/>
  <c r="M15444" i="4" l="1"/>
  <c r="L15445" i="4"/>
  <c r="L15446" i="4" l="1"/>
  <c r="M15445" i="4"/>
  <c r="L15447" i="4" l="1"/>
  <c r="M15446" i="4"/>
  <c r="M15447" i="4" l="1"/>
  <c r="L15448" i="4"/>
  <c r="M15448" i="4" l="1"/>
  <c r="L15449" i="4"/>
  <c r="L15450" i="4" l="1"/>
  <c r="M15449" i="4"/>
  <c r="L15451" i="4" l="1"/>
  <c r="M15450" i="4"/>
  <c r="L15452" i="4" l="1"/>
  <c r="M15451" i="4"/>
  <c r="M15452" i="4" l="1"/>
  <c r="L15453" i="4"/>
  <c r="L15454" i="4" l="1"/>
  <c r="M15453" i="4"/>
  <c r="M15454" i="4" l="1"/>
  <c r="L15455" i="4"/>
  <c r="M15455" i="4" l="1"/>
  <c r="L15456" i="4"/>
  <c r="L15457" i="4" l="1"/>
  <c r="M15456" i="4"/>
  <c r="M15457" i="4" l="1"/>
  <c r="L15458" i="4"/>
  <c r="L15459" i="4" l="1"/>
  <c r="M15458" i="4"/>
  <c r="L15460" i="4" l="1"/>
  <c r="M15459" i="4"/>
  <c r="L15461" i="4" l="1"/>
  <c r="M15460" i="4"/>
  <c r="L15462" i="4" l="1"/>
  <c r="M15461" i="4"/>
  <c r="L15463" i="4" l="1"/>
  <c r="M15462" i="4"/>
  <c r="L15464" i="4" l="1"/>
  <c r="M15463" i="4"/>
  <c r="L15465" i="4" l="1"/>
  <c r="M15464" i="4"/>
  <c r="L15466" i="4" l="1"/>
  <c r="M15465" i="4"/>
  <c r="L15467" i="4" l="1"/>
  <c r="M15466" i="4"/>
  <c r="M15467" i="4" l="1"/>
  <c r="L15468" i="4"/>
  <c r="L15469" i="4" l="1"/>
  <c r="M15468" i="4"/>
  <c r="M15469" i="4" l="1"/>
  <c r="L15470" i="4"/>
  <c r="L15471" i="4" l="1"/>
  <c r="M15470" i="4"/>
  <c r="L15472" i="4" l="1"/>
  <c r="M15471" i="4"/>
  <c r="L15473" i="4" l="1"/>
  <c r="M15472" i="4"/>
  <c r="L15474" i="4" l="1"/>
  <c r="M15473" i="4"/>
  <c r="M15474" i="4" l="1"/>
  <c r="L15475" i="4"/>
  <c r="L15476" i="4" l="1"/>
  <c r="M15475" i="4"/>
  <c r="L15477" i="4" l="1"/>
  <c r="M15476" i="4"/>
  <c r="L15478" i="4" l="1"/>
  <c r="M15477" i="4"/>
  <c r="L15479" i="4" l="1"/>
  <c r="M15478" i="4"/>
  <c r="M15479" i="4" l="1"/>
  <c r="L15480" i="4"/>
  <c r="M15480" i="4" l="1"/>
  <c r="L15481" i="4"/>
  <c r="L15482" i="4" l="1"/>
  <c r="M15481" i="4"/>
  <c r="L15483" i="4" l="1"/>
  <c r="M15482" i="4"/>
  <c r="M15483" i="4" l="1"/>
  <c r="L15484" i="4"/>
  <c r="M15484" i="4" l="1"/>
  <c r="L15485" i="4"/>
  <c r="M15485" i="4" l="1"/>
  <c r="L15486" i="4"/>
  <c r="M15486" i="4" l="1"/>
  <c r="L15487" i="4"/>
  <c r="L15488" i="4" l="1"/>
  <c r="M15487" i="4"/>
  <c r="M15488" i="4" l="1"/>
  <c r="L15489" i="4"/>
  <c r="M15489" i="4" l="1"/>
  <c r="L15490" i="4"/>
  <c r="M15490" i="4" l="1"/>
  <c r="L15491" i="4"/>
  <c r="M15491" i="4" l="1"/>
  <c r="L15492" i="4"/>
  <c r="L15493" i="4" l="1"/>
  <c r="M15492" i="4"/>
  <c r="M15493" i="4" l="1"/>
  <c r="L15494" i="4"/>
  <c r="M15494" i="4" l="1"/>
  <c r="L15495" i="4"/>
  <c r="M15495" i="4" l="1"/>
  <c r="L15496" i="4"/>
  <c r="M15496" i="4" l="1"/>
  <c r="L15497" i="4"/>
  <c r="L15498" i="4" l="1"/>
  <c r="M15497" i="4"/>
  <c r="M15498" i="4" l="1"/>
  <c r="L15499" i="4"/>
  <c r="M15499" i="4" l="1"/>
  <c r="L15500" i="4"/>
  <c r="L15501" i="4" l="1"/>
  <c r="M15500" i="4"/>
  <c r="L15502" i="4" l="1"/>
  <c r="M15501" i="4"/>
  <c r="M15502" i="4" l="1"/>
  <c r="L15503" i="4"/>
  <c r="M15503" i="4" l="1"/>
  <c r="L15504" i="4"/>
  <c r="M15504" i="4" l="1"/>
  <c r="L15505" i="4"/>
  <c r="M15505" i="4" l="1"/>
  <c r="L15506" i="4"/>
  <c r="M15506" i="4" l="1"/>
  <c r="L15507" i="4"/>
  <c r="M15507" i="4" l="1"/>
  <c r="L15508" i="4"/>
  <c r="L15509" i="4" l="1"/>
  <c r="M15508" i="4"/>
  <c r="L15510" i="4" l="1"/>
  <c r="M15509" i="4"/>
  <c r="M15510" i="4" l="1"/>
  <c r="L15511" i="4"/>
  <c r="M15511" i="4" l="1"/>
  <c r="L15512" i="4"/>
  <c r="M15512" i="4" l="1"/>
  <c r="L15513" i="4"/>
  <c r="L15514" i="4" l="1"/>
  <c r="M15513" i="4"/>
  <c r="L15515" i="4" l="1"/>
  <c r="M15514" i="4"/>
  <c r="M15515" i="4" l="1"/>
  <c r="L15516" i="4"/>
  <c r="M15516" i="4" l="1"/>
  <c r="L15517" i="4"/>
  <c r="L15518" i="4" l="1"/>
  <c r="M15517" i="4"/>
  <c r="M15518" i="4" l="1"/>
  <c r="L15519" i="4"/>
  <c r="L15520" i="4" l="1"/>
  <c r="M15519" i="4"/>
  <c r="M15520" i="4" l="1"/>
  <c r="L15521" i="4"/>
  <c r="L15522" i="4" l="1"/>
  <c r="M15521" i="4"/>
  <c r="M15522" i="4" l="1"/>
  <c r="L15523" i="4"/>
  <c r="L15524" i="4" l="1"/>
  <c r="M15523" i="4"/>
  <c r="M15524" i="4" l="1"/>
  <c r="L15525" i="4"/>
  <c r="M15525" i="4" l="1"/>
  <c r="L15526" i="4"/>
  <c r="M15526" i="4" l="1"/>
  <c r="L15527" i="4"/>
  <c r="M15527" i="4" l="1"/>
  <c r="L15528" i="4"/>
  <c r="M15528" i="4" l="1"/>
  <c r="L15529" i="4"/>
  <c r="L15530" i="4" l="1"/>
  <c r="M15529" i="4"/>
  <c r="L15531" i="4" l="1"/>
  <c r="M15530" i="4"/>
  <c r="M15531" i="4" l="1"/>
  <c r="L15532" i="4"/>
  <c r="M15532" i="4" l="1"/>
  <c r="L15533" i="4"/>
  <c r="M15533" i="4" l="1"/>
  <c r="L15534" i="4"/>
  <c r="M15534" i="4" l="1"/>
  <c r="L15535" i="4"/>
  <c r="L15536" i="4" l="1"/>
  <c r="M15535" i="4"/>
  <c r="M15536" i="4" l="1"/>
  <c r="L15537" i="4"/>
  <c r="L15538" i="4" l="1"/>
  <c r="M15537" i="4"/>
  <c r="L15539" i="4" l="1"/>
  <c r="M15538" i="4"/>
  <c r="M15539" i="4" l="1"/>
  <c r="L15540" i="4"/>
  <c r="M15540" i="4" l="1"/>
  <c r="L15541" i="4"/>
  <c r="M15541" i="4" l="1"/>
  <c r="L15542" i="4"/>
  <c r="M15542" i="4" l="1"/>
  <c r="L15543" i="4"/>
  <c r="M15543" i="4" l="1"/>
  <c r="L15544" i="4"/>
  <c r="M15544" i="4" l="1"/>
  <c r="L15545" i="4"/>
  <c r="M15545" i="4" l="1"/>
  <c r="L15546" i="4"/>
  <c r="M15546" i="4" l="1"/>
  <c r="L15547" i="4"/>
  <c r="L15548" i="4" l="1"/>
  <c r="M15547" i="4"/>
  <c r="L15549" i="4" l="1"/>
  <c r="M15548" i="4"/>
  <c r="M15549" i="4" l="1"/>
  <c r="L15550" i="4"/>
  <c r="M15550" i="4" l="1"/>
  <c r="L15551" i="4"/>
  <c r="M15551" i="4" l="1"/>
  <c r="L15552" i="4"/>
  <c r="M15552" i="4" l="1"/>
  <c r="L15553" i="4"/>
  <c r="L15554" i="4" l="1"/>
  <c r="M15553" i="4"/>
  <c r="L15555" i="4" l="1"/>
  <c r="M15554" i="4"/>
  <c r="L15556" i="4" l="1"/>
  <c r="M15555" i="4"/>
  <c r="L15557" i="4" l="1"/>
  <c r="M15556" i="4"/>
  <c r="L15558" i="4" l="1"/>
  <c r="M15557" i="4"/>
  <c r="M15558" i="4" l="1"/>
  <c r="L15559" i="4"/>
  <c r="L15560" i="4" l="1"/>
  <c r="M15559" i="4"/>
  <c r="L15561" i="4" l="1"/>
  <c r="M15560" i="4"/>
  <c r="M15561" i="4" l="1"/>
  <c r="L15562" i="4"/>
  <c r="L15563" i="4" l="1"/>
  <c r="M15562" i="4"/>
  <c r="M15563" i="4" l="1"/>
  <c r="L15564" i="4"/>
  <c r="M15564" i="4" l="1"/>
  <c r="L15565" i="4"/>
  <c r="M15565" i="4" l="1"/>
  <c r="L15566" i="4"/>
  <c r="M15566" i="4" l="1"/>
  <c r="L15567" i="4"/>
  <c r="M15567" i="4" l="1"/>
  <c r="L15568" i="4"/>
  <c r="L15569" i="4" l="1"/>
  <c r="M15568" i="4"/>
  <c r="M15569" i="4" l="1"/>
  <c r="L15570" i="4"/>
  <c r="L15571" i="4" l="1"/>
  <c r="M15570" i="4"/>
  <c r="M15571" i="4" l="1"/>
  <c r="L15572" i="4"/>
  <c r="L15573" i="4" l="1"/>
  <c r="M15572" i="4"/>
  <c r="M15573" i="4" l="1"/>
  <c r="L15574" i="4"/>
  <c r="M15574" i="4" l="1"/>
  <c r="L15575" i="4"/>
  <c r="L15576" i="4" l="1"/>
  <c r="M15575" i="4"/>
  <c r="M15576" i="4" l="1"/>
  <c r="L15577" i="4"/>
  <c r="L15578" i="4" l="1"/>
  <c r="M15577" i="4"/>
  <c r="L15579" i="4" l="1"/>
  <c r="M15578" i="4"/>
  <c r="M15579" i="4" l="1"/>
  <c r="L15580" i="4"/>
  <c r="M15580" i="4" l="1"/>
  <c r="L15581" i="4"/>
  <c r="M15581" i="4" l="1"/>
  <c r="L15582" i="4"/>
  <c r="M15582" i="4" l="1"/>
  <c r="L15583" i="4"/>
  <c r="M15583" i="4" l="1"/>
  <c r="L15584" i="4"/>
  <c r="M15584" i="4" l="1"/>
  <c r="L15585" i="4"/>
  <c r="M15585" i="4" l="1"/>
  <c r="L15586" i="4"/>
  <c r="L15587" i="4" l="1"/>
  <c r="M15586" i="4"/>
  <c r="M15587" i="4" l="1"/>
  <c r="L15588" i="4"/>
  <c r="L15589" i="4" l="1"/>
  <c r="M15588" i="4"/>
  <c r="L15590" i="4" l="1"/>
  <c r="M15589" i="4"/>
  <c r="L15591" i="4" l="1"/>
  <c r="M15590" i="4"/>
  <c r="M15591" i="4" l="1"/>
  <c r="L15592" i="4"/>
  <c r="M15592" i="4" l="1"/>
  <c r="L15593" i="4"/>
  <c r="M15593" i="4" l="1"/>
  <c r="L15594" i="4"/>
  <c r="M15594" i="4" l="1"/>
  <c r="L15595" i="4"/>
  <c r="L15596" i="4" l="1"/>
  <c r="M15595" i="4"/>
  <c r="M15596" i="4" l="1"/>
  <c r="L15597" i="4"/>
  <c r="M15597" i="4" l="1"/>
  <c r="L15598" i="4"/>
  <c r="L15599" i="4" l="1"/>
  <c r="M15598" i="4"/>
  <c r="M15599" i="4" l="1"/>
  <c r="L15600" i="4"/>
  <c r="M15600" i="4" l="1"/>
  <c r="L15601" i="4"/>
  <c r="L15602" i="4" l="1"/>
  <c r="M15601" i="4"/>
  <c r="L15603" i="4" l="1"/>
  <c r="M15602" i="4"/>
  <c r="L15604" i="4" l="1"/>
  <c r="M15603" i="4"/>
  <c r="L15605" i="4" l="1"/>
  <c r="M15604" i="4"/>
  <c r="L15606" i="4" l="1"/>
  <c r="M15605" i="4"/>
  <c r="L15607" i="4" l="1"/>
  <c r="M15606" i="4"/>
  <c r="M15607" i="4" l="1"/>
  <c r="L15608" i="4"/>
  <c r="L15609" i="4" l="1"/>
  <c r="M15608" i="4"/>
  <c r="L15610" i="4" l="1"/>
  <c r="M15609" i="4"/>
  <c r="L15611" i="4" l="1"/>
  <c r="M15610" i="4"/>
  <c r="M15611" i="4" l="1"/>
  <c r="L15612" i="4"/>
  <c r="L15613" i="4" l="1"/>
  <c r="M15612" i="4"/>
  <c r="M15613" i="4" l="1"/>
  <c r="L15614" i="4"/>
  <c r="L15615" i="4" l="1"/>
  <c r="M15614" i="4"/>
  <c r="L15616" i="4" l="1"/>
  <c r="M15615" i="4"/>
  <c r="M15616" i="4" l="1"/>
  <c r="L15617" i="4"/>
  <c r="M15617" i="4" l="1"/>
  <c r="L15618" i="4"/>
  <c r="M15618" i="4" l="1"/>
  <c r="L15619" i="4"/>
  <c r="M15619" i="4" l="1"/>
  <c r="L15620" i="4"/>
  <c r="M15620" i="4" l="1"/>
  <c r="L15621" i="4"/>
  <c r="M15621" i="4" l="1"/>
  <c r="L15622" i="4"/>
  <c r="M15622" i="4" l="1"/>
  <c r="L15623" i="4"/>
  <c r="M15623" i="4" l="1"/>
  <c r="L15624" i="4"/>
  <c r="M15624" i="4" l="1"/>
  <c r="L15625" i="4"/>
  <c r="M15625" i="4" l="1"/>
  <c r="L15626" i="4"/>
  <c r="M15626" i="4" l="1"/>
  <c r="L15627" i="4"/>
  <c r="L15628" i="4" l="1"/>
  <c r="M15627" i="4"/>
  <c r="M15628" i="4" l="1"/>
  <c r="L15629" i="4"/>
  <c r="L15630" i="4" l="1"/>
  <c r="M15629" i="4"/>
  <c r="L15631" i="4" l="1"/>
  <c r="M15630" i="4"/>
  <c r="M15631" i="4" l="1"/>
  <c r="L15632" i="4"/>
  <c r="M15632" i="4" l="1"/>
  <c r="L15633" i="4"/>
  <c r="L15634" i="4" l="1"/>
  <c r="M15633" i="4"/>
  <c r="M15634" i="4" l="1"/>
  <c r="L15635" i="4"/>
  <c r="M15635" i="4" l="1"/>
  <c r="L15636" i="4"/>
  <c r="M15636" i="4" l="1"/>
  <c r="L15637" i="4"/>
  <c r="M15637" i="4" l="1"/>
  <c r="L15638" i="4"/>
  <c r="L15639" i="4" l="1"/>
  <c r="M15638" i="4"/>
  <c r="M15639" i="4" l="1"/>
  <c r="L15640" i="4"/>
  <c r="L15641" i="4" l="1"/>
  <c r="M15640" i="4"/>
  <c r="M15641" i="4" l="1"/>
  <c r="L15642" i="4"/>
  <c r="M15642" i="4" l="1"/>
  <c r="L15643" i="4"/>
  <c r="M15643" i="4" l="1"/>
  <c r="L15644" i="4"/>
  <c r="M15644" i="4" l="1"/>
  <c r="L15645" i="4"/>
  <c r="L15646" i="4" l="1"/>
  <c r="M15645" i="4"/>
  <c r="L15647" i="4" l="1"/>
  <c r="M15646" i="4"/>
  <c r="M15647" i="4" l="1"/>
  <c r="L15648" i="4"/>
  <c r="M15648" i="4" l="1"/>
  <c r="L15649" i="4"/>
  <c r="M15649" i="4" l="1"/>
  <c r="L15650" i="4"/>
  <c r="M15650" i="4" l="1"/>
  <c r="L15651" i="4"/>
  <c r="L15652" i="4" l="1"/>
  <c r="M15651" i="4"/>
  <c r="M15652" i="4" l="1"/>
  <c r="L15653" i="4"/>
  <c r="M15653" i="4" l="1"/>
  <c r="L15654" i="4"/>
  <c r="M15654" i="4" l="1"/>
  <c r="L15655" i="4"/>
  <c r="L15656" i="4" l="1"/>
  <c r="M15655" i="4"/>
  <c r="M15656" i="4" l="1"/>
  <c r="L15657" i="4"/>
  <c r="M15657" i="4" l="1"/>
  <c r="L15658" i="4"/>
  <c r="L15659" i="4" l="1"/>
  <c r="M15658" i="4"/>
  <c r="M15659" i="4" l="1"/>
  <c r="L15660" i="4"/>
  <c r="L15661" i="4" l="1"/>
  <c r="M15660" i="4"/>
  <c r="M15661" i="4" l="1"/>
  <c r="L15662" i="4"/>
  <c r="M15662" i="4" l="1"/>
  <c r="L15663" i="4"/>
  <c r="M15663" i="4" l="1"/>
  <c r="L15664" i="4"/>
  <c r="L15665" i="4" l="1"/>
  <c r="M15664" i="4"/>
  <c r="M15665" i="4" l="1"/>
  <c r="L15666" i="4"/>
  <c r="M15666" i="4" l="1"/>
  <c r="L15667" i="4"/>
  <c r="L15668" i="4" l="1"/>
  <c r="M15667" i="4"/>
  <c r="M15668" i="4" l="1"/>
  <c r="L15669" i="4"/>
  <c r="M15669" i="4" l="1"/>
  <c r="L15670" i="4"/>
  <c r="M15670" i="4" l="1"/>
  <c r="L15671" i="4"/>
  <c r="M15671" i="4" l="1"/>
  <c r="L15672" i="4"/>
  <c r="L15673" i="4" l="1"/>
  <c r="M15672" i="4"/>
  <c r="L15674" i="4" l="1"/>
  <c r="M15673" i="4"/>
  <c r="L15675" i="4" l="1"/>
  <c r="M15674" i="4"/>
  <c r="M15675" i="4" l="1"/>
  <c r="L15676" i="4"/>
  <c r="L15677" i="4" l="1"/>
  <c r="M15676" i="4"/>
  <c r="M15677" i="4" l="1"/>
  <c r="L15678" i="4"/>
  <c r="L15679" i="4" l="1"/>
  <c r="M15678" i="4"/>
  <c r="M15679" i="4" l="1"/>
  <c r="L15680" i="4"/>
  <c r="M15680" i="4" l="1"/>
  <c r="L15681" i="4"/>
  <c r="M15681" i="4" l="1"/>
  <c r="L15682" i="4"/>
  <c r="L15683" i="4" l="1"/>
  <c r="M15682" i="4"/>
  <c r="M15683" i="4" l="1"/>
  <c r="L15684" i="4"/>
  <c r="M15684" i="4" l="1"/>
  <c r="L15685" i="4"/>
  <c r="M15685" i="4" l="1"/>
  <c r="L15686" i="4"/>
  <c r="L15687" i="4" l="1"/>
  <c r="M15686" i="4"/>
  <c r="M15687" i="4" l="1"/>
  <c r="L15688" i="4"/>
  <c r="M15688" i="4" l="1"/>
  <c r="L15689" i="4"/>
  <c r="L15690" i="4" l="1"/>
  <c r="M15689" i="4"/>
  <c r="M15690" i="4" l="1"/>
  <c r="L15691" i="4"/>
  <c r="M15691" i="4" l="1"/>
  <c r="L15692" i="4"/>
  <c r="M15692" i="4" l="1"/>
  <c r="L15693" i="4"/>
  <c r="M15693" i="4" l="1"/>
  <c r="L15694" i="4"/>
  <c r="L15695" i="4" l="1"/>
  <c r="M15694" i="4"/>
  <c r="M15695" i="4" l="1"/>
  <c r="L15696" i="4"/>
  <c r="L15697" i="4" l="1"/>
  <c r="M15696" i="4"/>
  <c r="M15697" i="4" l="1"/>
  <c r="L15698" i="4"/>
  <c r="M15698" i="4" l="1"/>
  <c r="L15699" i="4"/>
  <c r="M15699" i="4" l="1"/>
  <c r="L15700" i="4"/>
  <c r="M15700" i="4" l="1"/>
  <c r="L15701" i="4"/>
  <c r="M15701" i="4" l="1"/>
  <c r="L15702" i="4"/>
  <c r="M15702" i="4" l="1"/>
  <c r="L15703" i="4"/>
  <c r="L15704" i="4" l="1"/>
  <c r="M15703" i="4"/>
  <c r="M15704" i="4" l="1"/>
  <c r="L15705" i="4"/>
  <c r="M15705" i="4" l="1"/>
  <c r="L15706" i="4"/>
  <c r="M15706" i="4" l="1"/>
  <c r="L15707" i="4"/>
  <c r="M15707" i="4" l="1"/>
  <c r="L15708" i="4"/>
  <c r="L15709" i="4" l="1"/>
  <c r="M15708" i="4"/>
  <c r="M15709" i="4" l="1"/>
  <c r="L15710" i="4"/>
  <c r="M15710" i="4" l="1"/>
  <c r="L15711" i="4"/>
  <c r="L15712" i="4" l="1"/>
  <c r="M15711" i="4"/>
  <c r="L15713" i="4" l="1"/>
  <c r="M15712" i="4"/>
  <c r="M15713" i="4" l="1"/>
  <c r="L15714" i="4"/>
  <c r="M15714" i="4" l="1"/>
  <c r="L15715" i="4"/>
  <c r="M15715" i="4" l="1"/>
  <c r="L15716" i="4"/>
  <c r="M15716" i="4" l="1"/>
  <c r="L15717" i="4"/>
  <c r="M15717" i="4" l="1"/>
  <c r="L15718" i="4"/>
  <c r="M15718" i="4" l="1"/>
  <c r="L15719" i="4"/>
  <c r="L15720" i="4" l="1"/>
  <c r="M15719" i="4"/>
  <c r="L15721" i="4" l="1"/>
  <c r="M15720" i="4"/>
  <c r="M15721" i="4" l="1"/>
  <c r="L15722" i="4"/>
  <c r="L15723" i="4" l="1"/>
  <c r="M15722" i="4"/>
  <c r="M15723" i="4" l="1"/>
  <c r="L15724" i="4"/>
  <c r="M15724" i="4" l="1"/>
  <c r="L15725" i="4"/>
  <c r="L15726" i="4" l="1"/>
  <c r="M15725" i="4"/>
  <c r="M15726" i="4" l="1"/>
  <c r="L15727" i="4"/>
  <c r="M15727" i="4" l="1"/>
  <c r="L15728" i="4"/>
  <c r="M15728" i="4" l="1"/>
  <c r="L15729" i="4"/>
  <c r="M15729" i="4" l="1"/>
  <c r="L15730" i="4"/>
  <c r="L15731" i="4" l="1"/>
  <c r="M15730" i="4"/>
  <c r="L15732" i="4" l="1"/>
  <c r="M15731" i="4"/>
  <c r="L15733" i="4" l="1"/>
  <c r="M15732" i="4"/>
  <c r="L15734" i="4" l="1"/>
  <c r="M15733" i="4"/>
  <c r="M15734" i="4" l="1"/>
  <c r="L15735" i="4"/>
  <c r="L15736" i="4" l="1"/>
  <c r="M15735" i="4"/>
  <c r="L15737" i="4" l="1"/>
  <c r="M15736" i="4"/>
  <c r="L15738" i="4" l="1"/>
  <c r="M15737" i="4"/>
  <c r="L15739" i="4" l="1"/>
  <c r="M15738" i="4"/>
  <c r="L15740" i="4" l="1"/>
  <c r="M15739" i="4"/>
  <c r="L15741" i="4" l="1"/>
  <c r="M15740" i="4"/>
  <c r="M15741" i="4" l="1"/>
  <c r="L15742" i="4"/>
  <c r="L15743" i="4" l="1"/>
  <c r="M15742" i="4"/>
  <c r="L15744" i="4" l="1"/>
  <c r="M15743" i="4"/>
  <c r="L15745" i="4" l="1"/>
  <c r="M15744" i="4"/>
  <c r="L15746" i="4" l="1"/>
  <c r="M15745" i="4"/>
  <c r="L15747" i="4" l="1"/>
  <c r="M15746" i="4"/>
  <c r="M15747" i="4" l="1"/>
  <c r="L15748" i="4"/>
  <c r="L15749" i="4" l="1"/>
  <c r="M15748" i="4"/>
  <c r="L15750" i="4" l="1"/>
  <c r="M15749" i="4"/>
  <c r="L15751" i="4" l="1"/>
  <c r="M15750" i="4"/>
  <c r="M15751" i="4" l="1"/>
  <c r="L15752" i="4"/>
  <c r="L15753" i="4" l="1"/>
  <c r="M15752" i="4"/>
  <c r="L15754" i="4" l="1"/>
  <c r="M15753" i="4"/>
  <c r="M15754" i="4" l="1"/>
  <c r="L15755" i="4"/>
  <c r="M15755" i="4" l="1"/>
  <c r="L15756" i="4"/>
  <c r="M15756" i="4" l="1"/>
  <c r="L15757" i="4"/>
  <c r="L15758" i="4" l="1"/>
  <c r="M15757" i="4"/>
  <c r="M15758" i="4" l="1"/>
  <c r="L15759" i="4"/>
  <c r="L15760" i="4" l="1"/>
  <c r="M15759" i="4"/>
  <c r="M15760" i="4" l="1"/>
  <c r="L15761" i="4"/>
  <c r="L15762" i="4" l="1"/>
  <c r="M15761" i="4"/>
  <c r="M15762" i="4" l="1"/>
  <c r="L15763" i="4"/>
  <c r="M15763" i="4" l="1"/>
  <c r="L15764" i="4"/>
  <c r="M15764" i="4" l="1"/>
  <c r="L15765" i="4"/>
  <c r="L15766" i="4" l="1"/>
  <c r="M15765" i="4"/>
  <c r="L15767" i="4" l="1"/>
  <c r="M15766" i="4"/>
  <c r="L15768" i="4" l="1"/>
  <c r="M15767" i="4"/>
  <c r="L15769" i="4" l="1"/>
  <c r="M15768" i="4"/>
  <c r="L15770" i="4" l="1"/>
  <c r="M15769" i="4"/>
  <c r="M15770" i="4" l="1"/>
  <c r="L15771" i="4"/>
  <c r="L15772" i="4" l="1"/>
  <c r="M15771" i="4"/>
  <c r="L15773" i="4" l="1"/>
  <c r="M15772" i="4"/>
  <c r="L15774" i="4" l="1"/>
  <c r="M15773" i="4"/>
  <c r="L15775" i="4" l="1"/>
  <c r="M15774" i="4"/>
  <c r="L15776" i="4" l="1"/>
  <c r="M15775" i="4"/>
  <c r="M15776" i="4" l="1"/>
  <c r="L15777" i="4"/>
  <c r="L15778" i="4" l="1"/>
  <c r="M15777" i="4"/>
  <c r="L15779" i="4" l="1"/>
  <c r="M15778" i="4"/>
  <c r="M15779" i="4" l="1"/>
  <c r="L15780" i="4"/>
  <c r="M15780" i="4" l="1"/>
  <c r="L15781" i="4"/>
  <c r="M15781" i="4" l="1"/>
  <c r="L15782" i="4"/>
  <c r="M15782" i="4" l="1"/>
  <c r="L15783" i="4"/>
  <c r="M15783" i="4" l="1"/>
  <c r="L15784" i="4"/>
  <c r="M15784" i="4" l="1"/>
  <c r="L15785" i="4"/>
  <c r="M15785" i="4" l="1"/>
  <c r="L15786" i="4"/>
  <c r="M15786" i="4" l="1"/>
  <c r="L15787" i="4"/>
  <c r="L15788" i="4" l="1"/>
  <c r="M15787" i="4"/>
  <c r="M15788" i="4" l="1"/>
  <c r="L15789" i="4"/>
  <c r="L15790" i="4" l="1"/>
  <c r="M15789" i="4"/>
  <c r="M15790" i="4" l="1"/>
  <c r="L15791" i="4"/>
  <c r="L15792" i="4" l="1"/>
  <c r="M15791" i="4"/>
  <c r="M15792" i="4" l="1"/>
  <c r="L15793" i="4"/>
  <c r="L15794" i="4" l="1"/>
  <c r="M15793" i="4"/>
  <c r="M15794" i="4" l="1"/>
  <c r="L15795" i="4"/>
  <c r="L15796" i="4" l="1"/>
  <c r="M15795" i="4"/>
  <c r="M15796" i="4" l="1"/>
  <c r="L15797" i="4"/>
  <c r="L15798" i="4" l="1"/>
  <c r="M15797" i="4"/>
  <c r="L15799" i="4" l="1"/>
  <c r="M15798" i="4"/>
  <c r="L15800" i="4" l="1"/>
  <c r="M15799" i="4"/>
  <c r="L15801" i="4" l="1"/>
  <c r="M15800" i="4"/>
  <c r="M15801" i="4" l="1"/>
  <c r="L15802" i="4"/>
  <c r="L15803" i="4" l="1"/>
  <c r="M15802" i="4"/>
  <c r="M15803" i="4" l="1"/>
  <c r="L15804" i="4"/>
  <c r="M15804" i="4" l="1"/>
  <c r="L15805" i="4"/>
  <c r="L15806" i="4" l="1"/>
  <c r="M15805" i="4"/>
  <c r="M15806" i="4" l="1"/>
  <c r="L15807" i="4"/>
  <c r="L15808" i="4" l="1"/>
  <c r="M15807" i="4"/>
  <c r="L15809" i="4" l="1"/>
  <c r="M15808" i="4"/>
  <c r="M15809" i="4" l="1"/>
  <c r="L15810" i="4"/>
  <c r="L15811" i="4" l="1"/>
  <c r="M15810" i="4"/>
  <c r="M15811" i="4" l="1"/>
  <c r="L15812" i="4"/>
  <c r="L15813" i="4" l="1"/>
  <c r="M15812" i="4"/>
  <c r="M15813" i="4" l="1"/>
  <c r="L15814" i="4"/>
  <c r="M15814" i="4" l="1"/>
  <c r="L15815" i="4"/>
  <c r="M15815" i="4" l="1"/>
  <c r="L15816" i="4"/>
  <c r="M15816" i="4" l="1"/>
  <c r="L15817" i="4"/>
  <c r="L15818" i="4" l="1"/>
  <c r="M15817" i="4"/>
  <c r="L15819" i="4" l="1"/>
  <c r="M15818" i="4"/>
  <c r="M15819" i="4" l="1"/>
  <c r="L15820" i="4"/>
  <c r="M15820" i="4" l="1"/>
  <c r="L15821" i="4"/>
  <c r="M15821" i="4" l="1"/>
  <c r="L15822" i="4"/>
  <c r="M15822" i="4" l="1"/>
  <c r="L15823" i="4"/>
  <c r="M15823" i="4" l="1"/>
  <c r="L15824" i="4"/>
  <c r="M15824" i="4" l="1"/>
  <c r="L15825" i="4"/>
  <c r="L15826" i="4" l="1"/>
  <c r="M15825" i="4"/>
  <c r="L15827" i="4" l="1"/>
  <c r="M15826" i="4"/>
  <c r="L15828" i="4" l="1"/>
  <c r="M15827" i="4"/>
  <c r="L15829" i="4" l="1"/>
  <c r="M15828" i="4"/>
  <c r="M15829" i="4" l="1"/>
  <c r="L15830" i="4"/>
  <c r="M15830" i="4" l="1"/>
  <c r="L15831" i="4"/>
  <c r="L15832" i="4" l="1"/>
  <c r="M15831" i="4"/>
  <c r="L15833" i="4" l="1"/>
  <c r="M15832" i="4"/>
  <c r="L15834" i="4" l="1"/>
  <c r="M15833" i="4"/>
  <c r="M15834" i="4" l="1"/>
  <c r="L15835" i="4"/>
  <c r="M15835" i="4" l="1"/>
  <c r="L15836" i="4"/>
  <c r="M15836" i="4" l="1"/>
  <c r="L15837" i="4"/>
  <c r="L15838" i="4" l="1"/>
  <c r="M15837" i="4"/>
  <c r="L15839" i="4" l="1"/>
  <c r="M15838" i="4"/>
  <c r="L15840" i="4" l="1"/>
  <c r="M15839" i="4"/>
  <c r="L15841" i="4" l="1"/>
  <c r="M15840" i="4"/>
  <c r="M15841" i="4" l="1"/>
  <c r="L15842" i="4"/>
  <c r="M15842" i="4" l="1"/>
  <c r="L15843" i="4"/>
  <c r="M15843" i="4" l="1"/>
  <c r="L15844" i="4"/>
  <c r="L15845" i="4" l="1"/>
  <c r="M15844" i="4"/>
  <c r="M15845" i="4" l="1"/>
  <c r="L15846" i="4"/>
  <c r="M15846" i="4" l="1"/>
  <c r="L15847" i="4"/>
  <c r="M15847" i="4" l="1"/>
  <c r="L15848" i="4"/>
  <c r="M15848" i="4" l="1"/>
  <c r="L15849" i="4"/>
  <c r="M15849" i="4" l="1"/>
  <c r="L15850" i="4"/>
  <c r="M15850" i="4" l="1"/>
  <c r="L15851" i="4"/>
  <c r="M15851" i="4" l="1"/>
  <c r="L15852" i="4"/>
  <c r="M15852" i="4" l="1"/>
  <c r="L15853" i="4"/>
  <c r="M15853" i="4" l="1"/>
  <c r="L15854" i="4"/>
  <c r="L15855" i="4" l="1"/>
  <c r="M15854" i="4"/>
  <c r="M15855" i="4" l="1"/>
  <c r="L15856" i="4"/>
  <c r="M15856" i="4" l="1"/>
  <c r="L15857" i="4"/>
  <c r="L15858" i="4" l="1"/>
  <c r="M15857" i="4"/>
  <c r="L15859" i="4" l="1"/>
  <c r="M15858" i="4"/>
  <c r="M15859" i="4" l="1"/>
  <c r="L15860" i="4"/>
  <c r="M15860" i="4" l="1"/>
  <c r="L15861" i="4"/>
  <c r="M15861" i="4" l="1"/>
  <c r="L15862" i="4"/>
  <c r="M15862" i="4" l="1"/>
  <c r="L15863" i="4"/>
  <c r="M15863" i="4" l="1"/>
  <c r="L15864" i="4"/>
  <c r="M15864" i="4" l="1"/>
  <c r="L15865" i="4"/>
  <c r="M15865" i="4" l="1"/>
  <c r="L15866" i="4"/>
  <c r="L15867" i="4" l="1"/>
  <c r="M15866" i="4"/>
  <c r="M15867" i="4" l="1"/>
  <c r="L15868" i="4"/>
  <c r="M15868" i="4" l="1"/>
  <c r="L15869" i="4"/>
  <c r="M15869" i="4" l="1"/>
  <c r="L15870" i="4"/>
  <c r="M15870" i="4" l="1"/>
  <c r="L15871" i="4"/>
  <c r="M15871" i="4" l="1"/>
  <c r="L15872" i="4"/>
  <c r="L15873" i="4" l="1"/>
  <c r="M15872" i="4"/>
  <c r="M15873" i="4" l="1"/>
  <c r="L15874" i="4"/>
  <c r="M15874" i="4" l="1"/>
  <c r="L15875" i="4"/>
  <c r="L15876" i="4" l="1"/>
  <c r="M15875" i="4"/>
  <c r="L15877" i="4" l="1"/>
  <c r="M15876" i="4"/>
  <c r="M15877" i="4" l="1"/>
  <c r="L15878" i="4"/>
  <c r="M15878" i="4" l="1"/>
  <c r="L15879" i="4"/>
  <c r="M15879" i="4" l="1"/>
  <c r="L15880" i="4"/>
  <c r="L15881" i="4" l="1"/>
  <c r="M15880" i="4"/>
  <c r="L15882" i="4" l="1"/>
  <c r="M15881" i="4"/>
  <c r="M15882" i="4" l="1"/>
  <c r="L15883" i="4"/>
  <c r="M15883" i="4" l="1"/>
  <c r="L15884" i="4"/>
  <c r="L15885" i="4" l="1"/>
  <c r="M15884" i="4"/>
  <c r="M15885" i="4" l="1"/>
  <c r="L15886" i="4"/>
  <c r="L15887" i="4" l="1"/>
  <c r="M15886" i="4"/>
  <c r="M15887" i="4" l="1"/>
  <c r="L15888" i="4"/>
  <c r="M15888" i="4" l="1"/>
  <c r="L15889" i="4"/>
  <c r="M15889" i="4" l="1"/>
  <c r="L15890" i="4"/>
  <c r="L15891" i="4" l="1"/>
  <c r="M15890" i="4"/>
  <c r="M15891" i="4" l="1"/>
  <c r="L15892" i="4"/>
  <c r="L15893" i="4" l="1"/>
  <c r="M15892" i="4"/>
  <c r="M15893" i="4" l="1"/>
  <c r="L15894" i="4"/>
  <c r="M15894" i="4" l="1"/>
  <c r="L15895" i="4"/>
  <c r="M15895" i="4" l="1"/>
  <c r="L15896" i="4"/>
  <c r="M15896" i="4" l="1"/>
  <c r="L15897" i="4"/>
  <c r="M15897" i="4" l="1"/>
  <c r="L15898" i="4"/>
  <c r="L15899" i="4" l="1"/>
  <c r="M15898" i="4"/>
  <c r="M15899" i="4" l="1"/>
  <c r="L15900" i="4"/>
  <c r="M15900" i="4" l="1"/>
  <c r="L15901" i="4"/>
  <c r="M15901" i="4" l="1"/>
  <c r="L15902" i="4"/>
  <c r="M15902" i="4" l="1"/>
  <c r="L15903" i="4"/>
  <c r="M15903" i="4" l="1"/>
  <c r="L15904" i="4"/>
  <c r="M15904" i="4" l="1"/>
  <c r="L15905" i="4"/>
  <c r="L15906" i="4" l="1"/>
  <c r="M15905" i="4"/>
  <c r="L15907" i="4" l="1"/>
  <c r="M15906" i="4"/>
  <c r="M15907" i="4" l="1"/>
  <c r="L15908" i="4"/>
  <c r="M15908" i="4" l="1"/>
  <c r="L15909" i="4"/>
  <c r="M15909" i="4" l="1"/>
  <c r="L15910" i="4"/>
  <c r="M15910" i="4" l="1"/>
  <c r="L15911" i="4"/>
  <c r="L15912" i="4" l="1"/>
  <c r="M15911" i="4"/>
  <c r="L15913" i="4" l="1"/>
  <c r="M15912" i="4"/>
  <c r="L15914" i="4" l="1"/>
  <c r="M15913" i="4"/>
  <c r="M15914" i="4" l="1"/>
  <c r="L15915" i="4"/>
  <c r="M15915" i="4" l="1"/>
  <c r="L15916" i="4"/>
  <c r="M15916" i="4" l="1"/>
  <c r="L15917" i="4"/>
  <c r="M15917" i="4" l="1"/>
  <c r="L15918" i="4"/>
  <c r="L15919" i="4" l="1"/>
  <c r="M15918" i="4"/>
  <c r="M15919" i="4" l="1"/>
  <c r="L15920" i="4"/>
  <c r="M15920" i="4" l="1"/>
  <c r="L15921" i="4"/>
  <c r="M15921" i="4" l="1"/>
  <c r="L15922" i="4"/>
  <c r="M15922" i="4" l="1"/>
  <c r="L15923" i="4"/>
  <c r="L15924" i="4" l="1"/>
  <c r="M15923" i="4"/>
  <c r="L15925" i="4" l="1"/>
  <c r="M15924" i="4"/>
  <c r="L15926" i="4" l="1"/>
  <c r="M15925" i="4"/>
  <c r="L15927" i="4" l="1"/>
  <c r="M15926" i="4"/>
  <c r="M15927" i="4" l="1"/>
  <c r="L15928" i="4"/>
  <c r="L15929" i="4" l="1"/>
  <c r="M15928" i="4"/>
  <c r="L15930" i="4" l="1"/>
  <c r="M15929" i="4"/>
  <c r="L15931" i="4" l="1"/>
  <c r="M15930" i="4"/>
  <c r="M15931" i="4" l="1"/>
  <c r="L15932" i="4"/>
  <c r="L15933" i="4" l="1"/>
  <c r="M15932" i="4"/>
  <c r="M15933" i="4" l="1"/>
  <c r="L15934" i="4"/>
  <c r="M15934" i="4" l="1"/>
  <c r="L15935" i="4"/>
  <c r="L15936" i="4" l="1"/>
  <c r="M15935" i="4"/>
  <c r="M15936" i="4" l="1"/>
  <c r="L15937" i="4"/>
  <c r="M15937" i="4" l="1"/>
  <c r="L15938" i="4"/>
  <c r="M15938" i="4" l="1"/>
  <c r="L15939" i="4"/>
  <c r="M15939" i="4" l="1"/>
  <c r="L15940" i="4"/>
  <c r="M15940" i="4" l="1"/>
  <c r="L15941" i="4"/>
  <c r="M15941" i="4" l="1"/>
  <c r="L15942" i="4"/>
  <c r="M15942" i="4" l="1"/>
  <c r="L15943" i="4"/>
  <c r="M15943" i="4" l="1"/>
  <c r="L15944" i="4"/>
  <c r="M15944" i="4" l="1"/>
  <c r="L15945" i="4"/>
  <c r="M15945" i="4" l="1"/>
  <c r="L15946" i="4"/>
  <c r="M15946" i="4" l="1"/>
  <c r="L15947" i="4"/>
  <c r="L15948" i="4" l="1"/>
  <c r="M15947" i="4"/>
  <c r="L15949" i="4" l="1"/>
  <c r="M15948" i="4"/>
  <c r="M15949" i="4" l="1"/>
  <c r="L15950" i="4"/>
  <c r="M15950" i="4" l="1"/>
  <c r="L15951" i="4"/>
  <c r="L15952" i="4" l="1"/>
  <c r="M15951" i="4"/>
  <c r="M15952" i="4" l="1"/>
  <c r="L15953" i="4"/>
  <c r="L15954" i="4" l="1"/>
  <c r="M15953" i="4"/>
  <c r="M15954" i="4" l="1"/>
  <c r="L15955" i="4"/>
  <c r="L15956" i="4" l="1"/>
  <c r="M15955" i="4"/>
  <c r="L15957" i="4" l="1"/>
  <c r="M15956" i="4"/>
  <c r="M15957" i="4" l="1"/>
  <c r="L15958" i="4"/>
  <c r="L15959" i="4" l="1"/>
  <c r="M15958" i="4"/>
  <c r="L15960" i="4" l="1"/>
  <c r="M15959" i="4"/>
  <c r="M15960" i="4" l="1"/>
  <c r="L15961" i="4"/>
  <c r="M15961" i="4" l="1"/>
  <c r="L15962" i="4"/>
  <c r="L15963" i="4" l="1"/>
  <c r="M15962" i="4"/>
  <c r="L15964" i="4" l="1"/>
  <c r="M15963" i="4"/>
  <c r="M15964" i="4" l="1"/>
  <c r="L15965" i="4"/>
  <c r="M15965" i="4" l="1"/>
  <c r="L15966" i="4"/>
  <c r="M15966" i="4" l="1"/>
  <c r="L15967" i="4"/>
  <c r="M15967" i="4" l="1"/>
  <c r="L15968" i="4"/>
  <c r="M15968" i="4" l="1"/>
  <c r="L15969" i="4"/>
  <c r="M15969" i="4" l="1"/>
  <c r="L15970" i="4"/>
  <c r="M15970" i="4" l="1"/>
  <c r="L15971" i="4"/>
  <c r="M15971" i="4" l="1"/>
  <c r="L15972" i="4"/>
  <c r="M15972" i="4" l="1"/>
  <c r="L15973" i="4"/>
  <c r="L15974" i="4" l="1"/>
  <c r="M15973" i="4"/>
  <c r="M15974" i="4" l="1"/>
  <c r="L15975" i="4"/>
  <c r="L15976" i="4" l="1"/>
  <c r="M15975" i="4"/>
  <c r="L15977" i="4" l="1"/>
  <c r="M15976" i="4"/>
  <c r="M15977" i="4" l="1"/>
  <c r="L15978" i="4"/>
  <c r="M15978" i="4" l="1"/>
  <c r="L15979" i="4"/>
  <c r="M15979" i="4" l="1"/>
  <c r="L15980" i="4"/>
  <c r="M15980" i="4" l="1"/>
  <c r="L15981" i="4"/>
  <c r="M15981" i="4" l="1"/>
  <c r="L15982" i="4"/>
  <c r="M15982" i="4" l="1"/>
  <c r="L15983" i="4"/>
  <c r="M15983" i="4" l="1"/>
  <c r="L15984" i="4"/>
  <c r="M15984" i="4" l="1"/>
  <c r="L15985" i="4"/>
  <c r="M15985" i="4" l="1"/>
  <c r="L15986" i="4"/>
  <c r="M15986" i="4" l="1"/>
  <c r="L15987" i="4"/>
  <c r="M15987" i="4" l="1"/>
  <c r="L15988" i="4"/>
  <c r="M15988" i="4" l="1"/>
  <c r="L15989" i="4"/>
  <c r="M15989" i="4" l="1"/>
  <c r="L15990" i="4"/>
  <c r="L15991" i="4" l="1"/>
  <c r="M15990" i="4"/>
  <c r="M15991" i="4" l="1"/>
  <c r="L15992" i="4"/>
  <c r="M15992" i="4" l="1"/>
  <c r="L15993" i="4"/>
  <c r="L15994" i="4" l="1"/>
  <c r="M15993" i="4"/>
  <c r="M15994" i="4" l="1"/>
  <c r="L15995" i="4"/>
  <c r="L15996" i="4" l="1"/>
  <c r="M15995" i="4"/>
  <c r="M15996" i="4" l="1"/>
  <c r="L15997" i="4"/>
  <c r="M15997" i="4" l="1"/>
  <c r="L15998" i="4"/>
  <c r="L15999" i="4" l="1"/>
  <c r="M15998" i="4"/>
  <c r="M15999" i="4" l="1"/>
  <c r="L16000" i="4"/>
  <c r="L16001" i="4" l="1"/>
  <c r="M16000" i="4"/>
  <c r="L16002" i="4" l="1"/>
  <c r="M16001" i="4"/>
  <c r="M16002" i="4" l="1"/>
  <c r="L16003" i="4"/>
  <c r="M16003" i="4" l="1"/>
  <c r="L16004" i="4"/>
  <c r="M16004" i="4" l="1"/>
  <c r="L16005" i="4"/>
  <c r="M16005" i="4" l="1"/>
  <c r="L16006" i="4"/>
  <c r="M16006" i="4" l="1"/>
  <c r="L16007" i="4"/>
  <c r="L16008" i="4" l="1"/>
  <c r="M16007" i="4"/>
  <c r="M16008" i="4" l="1"/>
  <c r="L16009" i="4"/>
  <c r="M16009" i="4" l="1"/>
  <c r="L16010" i="4"/>
  <c r="M16010" i="4" l="1"/>
  <c r="L16011" i="4"/>
  <c r="M16011" i="4" l="1"/>
  <c r="L16012" i="4"/>
  <c r="M16012" i="4" l="1"/>
  <c r="L16013" i="4"/>
  <c r="M16013" i="4" l="1"/>
  <c r="L16014" i="4"/>
  <c r="M16014" i="4" l="1"/>
  <c r="L16015" i="4"/>
  <c r="M16015" i="4" l="1"/>
  <c r="L16016" i="4"/>
  <c r="L16017" i="4" l="1"/>
  <c r="M16016" i="4"/>
  <c r="M16017" i="4" l="1"/>
  <c r="L16018" i="4"/>
  <c r="M16018" i="4" l="1"/>
  <c r="L16019" i="4"/>
  <c r="M16019" i="4" l="1"/>
  <c r="L16020" i="4"/>
  <c r="L16021" i="4" l="1"/>
  <c r="M16020" i="4"/>
  <c r="M16021" i="4" l="1"/>
  <c r="L16022" i="4"/>
  <c r="L16023" i="4" l="1"/>
  <c r="M16022" i="4"/>
  <c r="M16023" i="4" l="1"/>
  <c r="L16024" i="4"/>
  <c r="M16024" i="4" l="1"/>
  <c r="L16025" i="4"/>
  <c r="L16026" i="4" l="1"/>
  <c r="M16025" i="4"/>
  <c r="M16026" i="4" l="1"/>
  <c r="L16027" i="4"/>
  <c r="M16027" i="4" l="1"/>
  <c r="L16028" i="4"/>
  <c r="M16028" i="4" l="1"/>
  <c r="L16029" i="4"/>
  <c r="M16029" i="4" l="1"/>
  <c r="L16030" i="4"/>
  <c r="L16031" i="4" l="1"/>
  <c r="M16030" i="4"/>
  <c r="L16032" i="4" l="1"/>
  <c r="M16031" i="4"/>
  <c r="M16032" i="4" l="1"/>
  <c r="L16033" i="4"/>
  <c r="M16033" i="4" l="1"/>
  <c r="L16034" i="4"/>
  <c r="L16035" i="4" l="1"/>
  <c r="M16034" i="4"/>
  <c r="M16035" i="4" l="1"/>
  <c r="L16036" i="4"/>
  <c r="M16036" i="4" l="1"/>
  <c r="L16037" i="4"/>
  <c r="L16038" i="4" l="1"/>
  <c r="M16037" i="4"/>
  <c r="L16039" i="4" l="1"/>
  <c r="M16038" i="4"/>
  <c r="M16039" i="4" l="1"/>
  <c r="L16040" i="4"/>
  <c r="M16040" i="4" l="1"/>
  <c r="L16041" i="4"/>
  <c r="M16041" i="4" l="1"/>
  <c r="L16042" i="4"/>
  <c r="L16043" i="4" l="1"/>
  <c r="M16042" i="4"/>
  <c r="M16043" i="4" l="1"/>
  <c r="L16044" i="4"/>
  <c r="L16045" i="4" l="1"/>
  <c r="M16044" i="4"/>
  <c r="M16045" i="4" l="1"/>
  <c r="L16046" i="4"/>
  <c r="M16046" i="4" l="1"/>
  <c r="L16047" i="4"/>
  <c r="M16047" i="4" l="1"/>
  <c r="L16048" i="4"/>
  <c r="L16049" i="4" l="1"/>
  <c r="M16048" i="4"/>
  <c r="L16050" i="4" l="1"/>
  <c r="M16049" i="4"/>
  <c r="M16050" i="4" l="1"/>
  <c r="L16051" i="4"/>
  <c r="M16051" i="4" l="1"/>
  <c r="L16052" i="4"/>
  <c r="M16052" i="4" l="1"/>
  <c r="L16053" i="4"/>
  <c r="M16053" i="4" l="1"/>
  <c r="L16054" i="4"/>
  <c r="L16055" i="4" l="1"/>
  <c r="M16054" i="4"/>
  <c r="M16055" i="4" l="1"/>
  <c r="L16056" i="4"/>
  <c r="M16056" i="4" l="1"/>
  <c r="L16057" i="4"/>
  <c r="M16057" i="4" l="1"/>
  <c r="L16058" i="4"/>
  <c r="L16059" i="4" l="1"/>
  <c r="M16058" i="4"/>
  <c r="M16059" i="4" l="1"/>
  <c r="L16060" i="4"/>
  <c r="M16060" i="4" l="1"/>
  <c r="L16061" i="4"/>
  <c r="M16061" i="4" l="1"/>
  <c r="L16062" i="4"/>
  <c r="L16063" i="4" l="1"/>
  <c r="M16062" i="4"/>
  <c r="M16063" i="4" l="1"/>
  <c r="L16064" i="4"/>
  <c r="M16064" i="4" l="1"/>
  <c r="L16065" i="4"/>
  <c r="M16065" i="4" l="1"/>
  <c r="L16066" i="4"/>
  <c r="M16066" i="4" l="1"/>
  <c r="L16067" i="4"/>
  <c r="L16068" i="4" l="1"/>
  <c r="M16067" i="4"/>
  <c r="M16068" i="4" l="1"/>
  <c r="L16069" i="4"/>
  <c r="L16070" i="4" l="1"/>
  <c r="M16069" i="4"/>
  <c r="L16071" i="4" l="1"/>
  <c r="M16070" i="4"/>
  <c r="L16072" i="4" l="1"/>
  <c r="M16071" i="4"/>
  <c r="L16073" i="4" l="1"/>
  <c r="M16072" i="4"/>
  <c r="M16073" i="4" l="1"/>
  <c r="L16074" i="4"/>
  <c r="M16074" i="4" l="1"/>
  <c r="L16075" i="4"/>
  <c r="M16075" i="4" l="1"/>
  <c r="L16076" i="4"/>
  <c r="M16076" i="4" l="1"/>
  <c r="L16077" i="4"/>
  <c r="M16077" i="4" l="1"/>
  <c r="L16078" i="4"/>
  <c r="M16078" i="4" l="1"/>
  <c r="L16079" i="4"/>
  <c r="L16080" i="4" l="1"/>
  <c r="M16079" i="4"/>
  <c r="M16080" i="4" l="1"/>
  <c r="L16081" i="4"/>
  <c r="M16081" i="4" l="1"/>
  <c r="L16082" i="4"/>
  <c r="L16083" i="4" l="1"/>
  <c r="M16082" i="4"/>
  <c r="M16083" i="4" l="1"/>
  <c r="L16084" i="4"/>
  <c r="M16084" i="4" l="1"/>
  <c r="L16085" i="4"/>
  <c r="M16085" i="4" l="1"/>
  <c r="L16086" i="4"/>
  <c r="M16086" i="4" l="1"/>
  <c r="L16087" i="4"/>
  <c r="M16087" i="4" l="1"/>
  <c r="L16088" i="4"/>
  <c r="M16088" i="4" l="1"/>
  <c r="L16089" i="4"/>
  <c r="L16090" i="4" l="1"/>
  <c r="M16089" i="4"/>
  <c r="L16091" i="4" l="1"/>
  <c r="M16090" i="4"/>
  <c r="M16091" i="4" l="1"/>
  <c r="L16092" i="4"/>
  <c r="M16092" i="4" l="1"/>
  <c r="L16093" i="4"/>
  <c r="M16093" i="4" l="1"/>
  <c r="L16094" i="4"/>
  <c r="M16094" i="4" l="1"/>
  <c r="L16095" i="4"/>
  <c r="M16095" i="4" l="1"/>
  <c r="L16096" i="4"/>
  <c r="M16096" i="4" l="1"/>
  <c r="L16097" i="4"/>
  <c r="M16097" i="4" l="1"/>
  <c r="L16098" i="4"/>
  <c r="M16098" i="4" l="1"/>
  <c r="L16099" i="4"/>
  <c r="L16100" i="4" l="1"/>
  <c r="M16099" i="4"/>
  <c r="M16100" i="4" l="1"/>
  <c r="L16101" i="4"/>
  <c r="M16101" i="4" l="1"/>
  <c r="L16102" i="4"/>
  <c r="M16102" i="4" l="1"/>
  <c r="L16103" i="4"/>
  <c r="L16104" i="4" l="1"/>
  <c r="M16103" i="4"/>
  <c r="M16104" i="4" l="1"/>
  <c r="L16105" i="4"/>
  <c r="L16106" i="4" l="1"/>
  <c r="M16105" i="4"/>
  <c r="M16106" i="4" l="1"/>
  <c r="L16107" i="4"/>
  <c r="M16107" i="4" l="1"/>
  <c r="L16108" i="4"/>
  <c r="L16109" i="4" l="1"/>
  <c r="M16108" i="4"/>
  <c r="M16109" i="4" l="1"/>
  <c r="L16110" i="4"/>
  <c r="M16110" i="4" l="1"/>
  <c r="L16111" i="4"/>
  <c r="M16111" i="4" l="1"/>
  <c r="L16112" i="4"/>
  <c r="M16112" i="4" l="1"/>
  <c r="L16113" i="4"/>
  <c r="M16113" i="4" l="1"/>
  <c r="L16114" i="4"/>
  <c r="M16114" i="4" l="1"/>
  <c r="L16115" i="4"/>
  <c r="M16115" i="4" l="1"/>
  <c r="L16116" i="4"/>
  <c r="M16116" i="4" l="1"/>
  <c r="L16117" i="4"/>
  <c r="M16117" i="4" l="1"/>
  <c r="L16118" i="4"/>
  <c r="M16118" i="4" l="1"/>
  <c r="L16119" i="4"/>
  <c r="L16120" i="4" l="1"/>
  <c r="M16119" i="4"/>
  <c r="L16121" i="4" l="1"/>
  <c r="M16120" i="4"/>
  <c r="M16121" i="4" l="1"/>
  <c r="L16122" i="4"/>
  <c r="M16122" i="4" l="1"/>
  <c r="L16123" i="4"/>
  <c r="M16123" i="4" l="1"/>
  <c r="L16124" i="4"/>
  <c r="M16124" i="4" l="1"/>
  <c r="L16125" i="4"/>
  <c r="L16126" i="4" l="1"/>
  <c r="M16125" i="4"/>
  <c r="L16127" i="4" l="1"/>
  <c r="M16126" i="4"/>
  <c r="M16127" i="4" l="1"/>
  <c r="L16128" i="4"/>
  <c r="M16128" i="4" l="1"/>
  <c r="L16129" i="4"/>
  <c r="L16130" i="4" l="1"/>
  <c r="M16129" i="4"/>
  <c r="L16131" i="4" l="1"/>
  <c r="M16130" i="4"/>
  <c r="M16131" i="4" l="1"/>
  <c r="L16132" i="4"/>
  <c r="L16133" i="4" l="1"/>
  <c r="M16132" i="4"/>
  <c r="L16134" i="4" l="1"/>
  <c r="M16133" i="4"/>
  <c r="L16135" i="4" l="1"/>
  <c r="M16134" i="4"/>
  <c r="L16136" i="4" l="1"/>
  <c r="M16135" i="4"/>
  <c r="L16137" i="4" l="1"/>
  <c r="M16136" i="4"/>
  <c r="L16138" i="4" l="1"/>
  <c r="M16137" i="4"/>
  <c r="L16139" i="4" l="1"/>
  <c r="M16138" i="4"/>
  <c r="L16140" i="4" l="1"/>
  <c r="M16139" i="4"/>
  <c r="M16140" i="4" l="1"/>
  <c r="L16141" i="4"/>
  <c r="M16141" i="4" l="1"/>
  <c r="L16142" i="4"/>
  <c r="M16142" i="4" l="1"/>
  <c r="L16143" i="4"/>
  <c r="M16143" i="4" l="1"/>
  <c r="L16144" i="4"/>
  <c r="L16145" i="4" l="1"/>
  <c r="M16144" i="4"/>
  <c r="M16145" i="4" l="1"/>
  <c r="L16146" i="4"/>
  <c r="M16146" i="4" l="1"/>
  <c r="L16147" i="4"/>
  <c r="M16147" i="4" l="1"/>
  <c r="L16148" i="4"/>
  <c r="M16148" i="4" l="1"/>
  <c r="L16149" i="4"/>
  <c r="L16150" i="4" l="1"/>
  <c r="M16149" i="4"/>
  <c r="L16151" i="4" l="1"/>
  <c r="M16150" i="4"/>
  <c r="M16151" i="4" l="1"/>
  <c r="L16152" i="4"/>
  <c r="M16152" i="4" l="1"/>
  <c r="L16153" i="4"/>
  <c r="M16153" i="4" l="1"/>
  <c r="L16154" i="4"/>
  <c r="M16154" i="4" l="1"/>
  <c r="L16155" i="4"/>
  <c r="M16155" i="4" l="1"/>
  <c r="L16156" i="4"/>
  <c r="L16157" i="4" l="1"/>
  <c r="M16156" i="4"/>
  <c r="M16157" i="4" l="1"/>
  <c r="L16158" i="4"/>
  <c r="M16158" i="4" l="1"/>
  <c r="L16159" i="4"/>
  <c r="M16159" i="4" l="1"/>
  <c r="L16160" i="4"/>
  <c r="M16160" i="4" l="1"/>
  <c r="L16161" i="4"/>
  <c r="M16161" i="4" l="1"/>
  <c r="L16162" i="4"/>
  <c r="M16162" i="4" l="1"/>
  <c r="L16163" i="4"/>
  <c r="M16163" i="4" l="1"/>
  <c r="L16164" i="4"/>
  <c r="M16164" i="4" l="1"/>
  <c r="L16165" i="4"/>
  <c r="L16166" i="4" l="1"/>
  <c r="M16165" i="4"/>
  <c r="L16167" i="4" l="1"/>
  <c r="M16166" i="4"/>
  <c r="M16167" i="4" l="1"/>
  <c r="L16168" i="4"/>
  <c r="M16168" i="4" l="1"/>
  <c r="L16169" i="4"/>
  <c r="M16169" i="4" l="1"/>
  <c r="L16170" i="4"/>
  <c r="M16170" i="4" l="1"/>
  <c r="L16171" i="4"/>
  <c r="L16172" i="4" l="1"/>
  <c r="M16171" i="4"/>
  <c r="M16172" i="4" l="1"/>
  <c r="L16173" i="4"/>
  <c r="M16173" i="4" l="1"/>
  <c r="L16174" i="4"/>
  <c r="L16175" i="4" l="1"/>
  <c r="M16174" i="4"/>
  <c r="M16175" i="4" l="1"/>
  <c r="L16176" i="4"/>
  <c r="M16176" i="4" l="1"/>
  <c r="L16177" i="4"/>
  <c r="M16177" i="4" l="1"/>
  <c r="L16178" i="4"/>
  <c r="M16178" i="4" l="1"/>
  <c r="L16179" i="4"/>
  <c r="L16180" i="4" l="1"/>
  <c r="M16179" i="4"/>
  <c r="L16181" i="4" l="1"/>
  <c r="M16180" i="4"/>
  <c r="M16181" i="4" l="1"/>
  <c r="L16182" i="4"/>
  <c r="L16183" i="4" l="1"/>
  <c r="M16182" i="4"/>
  <c r="M16183" i="4" l="1"/>
  <c r="L16184" i="4"/>
  <c r="L16185" i="4" l="1"/>
  <c r="M16184" i="4"/>
  <c r="L16186" i="4" l="1"/>
  <c r="M16185" i="4"/>
  <c r="L16187" i="4" l="1"/>
  <c r="M16186" i="4"/>
  <c r="L16188" i="4" l="1"/>
  <c r="M16187" i="4"/>
  <c r="L16189" i="4" l="1"/>
  <c r="M16188" i="4"/>
  <c r="M16189" i="4" l="1"/>
  <c r="L16190" i="4"/>
  <c r="L16191" i="4" l="1"/>
  <c r="M16190" i="4"/>
  <c r="M16191" i="4" l="1"/>
  <c r="L16192" i="4"/>
  <c r="M16192" i="4" l="1"/>
  <c r="L16193" i="4"/>
  <c r="M16193" i="4" l="1"/>
  <c r="L16194" i="4"/>
  <c r="M16194" i="4" l="1"/>
  <c r="L16195" i="4"/>
  <c r="M16195" i="4" l="1"/>
  <c r="L16196" i="4"/>
  <c r="L16197" i="4" l="1"/>
  <c r="M16196" i="4"/>
  <c r="L16198" i="4" l="1"/>
  <c r="M16197" i="4"/>
  <c r="L16199" i="4" l="1"/>
  <c r="M16198" i="4"/>
  <c r="M16199" i="4" l="1"/>
  <c r="L16200" i="4"/>
  <c r="L16201" i="4" l="1"/>
  <c r="M16200" i="4"/>
  <c r="L16202" i="4" l="1"/>
  <c r="M16201" i="4"/>
  <c r="L16203" i="4" l="1"/>
  <c r="M16202" i="4"/>
  <c r="L16204" i="4" l="1"/>
  <c r="M16203" i="4"/>
  <c r="M16204" i="4" l="1"/>
  <c r="L16205" i="4"/>
  <c r="M16205" i="4" l="1"/>
  <c r="L16206" i="4"/>
  <c r="M16206" i="4" l="1"/>
  <c r="L16207" i="4"/>
  <c r="M16207" i="4" l="1"/>
  <c r="L16208" i="4"/>
  <c r="M16208" i="4" l="1"/>
  <c r="L16209" i="4"/>
  <c r="M16209" i="4" l="1"/>
  <c r="L16210" i="4"/>
  <c r="M16210" i="4" l="1"/>
  <c r="L16211" i="4"/>
  <c r="M16211" i="4" l="1"/>
  <c r="L16212" i="4"/>
  <c r="M16212" i="4" l="1"/>
  <c r="L16213" i="4"/>
  <c r="M16213" i="4" l="1"/>
  <c r="L16214" i="4"/>
  <c r="M16214" i="4" l="1"/>
  <c r="L16215" i="4"/>
  <c r="L16216" i="4" l="1"/>
  <c r="M16215" i="4"/>
  <c r="M16216" i="4" l="1"/>
  <c r="L16217" i="4"/>
  <c r="M16217" i="4" l="1"/>
  <c r="L16218" i="4"/>
  <c r="M16218" i="4" l="1"/>
  <c r="L16219" i="4"/>
  <c r="M16219" i="4" l="1"/>
  <c r="L16220" i="4"/>
  <c r="M16220" i="4" l="1"/>
  <c r="L16221" i="4"/>
  <c r="L16222" i="4" l="1"/>
  <c r="M16221" i="4"/>
  <c r="M16222" i="4" l="1"/>
  <c r="L16223" i="4"/>
  <c r="M16223" i="4" l="1"/>
  <c r="L16224" i="4"/>
  <c r="M16224" i="4" l="1"/>
  <c r="L16225" i="4"/>
  <c r="L16226" i="4" l="1"/>
  <c r="M16225" i="4"/>
  <c r="L16227" i="4" l="1"/>
  <c r="M16226" i="4"/>
  <c r="L16228" i="4" l="1"/>
  <c r="M16227" i="4"/>
  <c r="L16229" i="4" l="1"/>
  <c r="M16228" i="4"/>
  <c r="M16229" i="4" l="1"/>
  <c r="L16230" i="4"/>
  <c r="L16231" i="4" l="1"/>
  <c r="M16230" i="4"/>
  <c r="L16232" i="4" l="1"/>
  <c r="M16231" i="4"/>
  <c r="L16233" i="4" l="1"/>
  <c r="M16232" i="4"/>
  <c r="M16233" i="4" l="1"/>
  <c r="L16234" i="4"/>
  <c r="M16234" i="4" l="1"/>
  <c r="L16235" i="4"/>
  <c r="M16235" i="4" l="1"/>
  <c r="L16236" i="4"/>
  <c r="M16236" i="4" l="1"/>
  <c r="L16237" i="4"/>
  <c r="M16237" i="4" l="1"/>
  <c r="L16238" i="4"/>
  <c r="L16239" i="4" l="1"/>
  <c r="M16238" i="4"/>
  <c r="M16239" i="4" l="1"/>
  <c r="L16240" i="4"/>
  <c r="L16241" i="4" l="1"/>
  <c r="M16240" i="4"/>
  <c r="M16241" i="4" l="1"/>
  <c r="L16242" i="4"/>
  <c r="M16242" i="4" l="1"/>
  <c r="L16243" i="4"/>
  <c r="M16243" i="4" l="1"/>
  <c r="L16244" i="4"/>
  <c r="M16244" i="4" l="1"/>
  <c r="L16245" i="4"/>
  <c r="M16245" i="4" l="1"/>
  <c r="L16246" i="4"/>
  <c r="L16247" i="4" l="1"/>
  <c r="M16246" i="4"/>
  <c r="M16247" i="4" l="1"/>
  <c r="L16248" i="4"/>
  <c r="M16248" i="4" l="1"/>
  <c r="L16249" i="4"/>
  <c r="M16249" i="4" l="1"/>
  <c r="L16250" i="4"/>
  <c r="L16251" i="4" l="1"/>
  <c r="M16250" i="4"/>
  <c r="L16252" i="4" l="1"/>
  <c r="M16251" i="4"/>
  <c r="L16253" i="4" l="1"/>
  <c r="M16252" i="4"/>
  <c r="L16254" i="4" l="1"/>
  <c r="M16253" i="4"/>
  <c r="M16254" i="4" l="1"/>
  <c r="L16255" i="4"/>
  <c r="L16256" i="4" l="1"/>
  <c r="M16255" i="4"/>
  <c r="L16257" i="4" l="1"/>
  <c r="M16256" i="4"/>
  <c r="M16257" i="4" l="1"/>
  <c r="L16258" i="4"/>
  <c r="M16258" i="4" l="1"/>
  <c r="L16259" i="4"/>
  <c r="M16259" i="4" l="1"/>
  <c r="L16260" i="4"/>
  <c r="M16260" i="4" l="1"/>
  <c r="L16261" i="4"/>
  <c r="M16261" i="4" l="1"/>
  <c r="L16262" i="4"/>
  <c r="M16262" i="4" l="1"/>
  <c r="L16263" i="4"/>
  <c r="L16264" i="4" l="1"/>
  <c r="M16263" i="4"/>
  <c r="L16265" i="4" l="1"/>
  <c r="M16264" i="4"/>
  <c r="L16266" i="4" l="1"/>
  <c r="M16265" i="4"/>
  <c r="M16266" i="4" l="1"/>
  <c r="L16267" i="4"/>
  <c r="M16267" i="4" l="1"/>
  <c r="L16268" i="4"/>
  <c r="L16269" i="4" l="1"/>
  <c r="M16268" i="4"/>
  <c r="L16270" i="4" l="1"/>
  <c r="M16269" i="4"/>
  <c r="M16270" i="4" l="1"/>
  <c r="L16271" i="4"/>
  <c r="L16272" i="4" l="1"/>
  <c r="M16271" i="4"/>
  <c r="M16272" i="4" l="1"/>
  <c r="L16273" i="4"/>
  <c r="M16273" i="4" l="1"/>
  <c r="L16274" i="4"/>
  <c r="M16274" i="4" l="1"/>
  <c r="L16275" i="4"/>
  <c r="M16275" i="4" l="1"/>
  <c r="L16276" i="4"/>
  <c r="L16277" i="4" l="1"/>
  <c r="M16276" i="4"/>
  <c r="M16277" i="4" l="1"/>
  <c r="L16278" i="4"/>
  <c r="M16278" i="4" l="1"/>
  <c r="L16279" i="4"/>
  <c r="M16279" i="4" l="1"/>
  <c r="L16280" i="4"/>
  <c r="L16281" i="4" l="1"/>
  <c r="M16280" i="4"/>
  <c r="M16281" i="4" l="1"/>
  <c r="L16282" i="4"/>
  <c r="L16283" i="4" l="1"/>
  <c r="M16282" i="4"/>
  <c r="M16283" i="4" l="1"/>
  <c r="L16284" i="4"/>
  <c r="M16284" i="4" l="1"/>
  <c r="L16285" i="4"/>
  <c r="M16285" i="4" l="1"/>
  <c r="L16286" i="4"/>
  <c r="L16287" i="4" l="1"/>
  <c r="M16286" i="4"/>
  <c r="M16287" i="4" l="1"/>
  <c r="L16288" i="4"/>
  <c r="L16289" i="4" l="1"/>
  <c r="M16288" i="4"/>
  <c r="M16289" i="4" l="1"/>
  <c r="L16290" i="4"/>
  <c r="L16291" i="4" l="1"/>
  <c r="M16290" i="4"/>
  <c r="M16291" i="4" l="1"/>
  <c r="L16292" i="4"/>
  <c r="L16293" i="4" l="1"/>
  <c r="M16292" i="4"/>
  <c r="M16293" i="4" l="1"/>
  <c r="L16294" i="4"/>
  <c r="M16294" i="4" l="1"/>
  <c r="L16295" i="4"/>
  <c r="L16296" i="4" l="1"/>
  <c r="M16295" i="4"/>
  <c r="L16297" i="4" l="1"/>
  <c r="M16296" i="4"/>
  <c r="M16297" i="4" l="1"/>
  <c r="L16298" i="4"/>
  <c r="M16298" i="4" l="1"/>
  <c r="L16299" i="4"/>
  <c r="M16299" i="4" l="1"/>
  <c r="L16300" i="4"/>
  <c r="M16300" i="4" l="1"/>
  <c r="L16301" i="4"/>
  <c r="M16301" i="4" l="1"/>
  <c r="L16302" i="4"/>
  <c r="M16302" i="4" l="1"/>
  <c r="L16303" i="4"/>
  <c r="M16303" i="4" l="1"/>
  <c r="L16304" i="4"/>
  <c r="L16305" i="4" l="1"/>
  <c r="M16304" i="4"/>
  <c r="L16306" i="4" l="1"/>
  <c r="M16305" i="4"/>
  <c r="L16307" i="4" l="1"/>
  <c r="M16306" i="4"/>
  <c r="M16307" i="4" l="1"/>
  <c r="L16308" i="4"/>
  <c r="L16309" i="4" l="1"/>
  <c r="M16308" i="4"/>
  <c r="L16310" i="4" l="1"/>
  <c r="M16309" i="4"/>
  <c r="M16310" i="4" l="1"/>
  <c r="L16311" i="4"/>
  <c r="M16311" i="4" l="1"/>
  <c r="L16312" i="4"/>
  <c r="M16312" i="4" l="1"/>
  <c r="L16313" i="4"/>
  <c r="M16313" i="4" l="1"/>
  <c r="L16314" i="4"/>
  <c r="M16314" i="4" l="1"/>
  <c r="L16315" i="4"/>
  <c r="M16315" i="4" l="1"/>
  <c r="L16316" i="4"/>
  <c r="M16316" i="4" l="1"/>
  <c r="L16317" i="4"/>
  <c r="M16317" i="4" l="1"/>
  <c r="L16318" i="4"/>
  <c r="M16318" i="4" l="1"/>
  <c r="L16319" i="4"/>
  <c r="M16319" i="4" l="1"/>
  <c r="L16320" i="4"/>
  <c r="M16320" i="4" l="1"/>
  <c r="L16321" i="4"/>
  <c r="M16321" i="4" l="1"/>
  <c r="L16322" i="4"/>
  <c r="M16322" i="4" l="1"/>
  <c r="L16323" i="4"/>
  <c r="M16323" i="4" l="1"/>
  <c r="L16324" i="4"/>
  <c r="L16325" i="4" l="1"/>
  <c r="M16324" i="4"/>
  <c r="M16325" i="4" l="1"/>
  <c r="L16326" i="4"/>
  <c r="L16327" i="4" l="1"/>
  <c r="M16326" i="4"/>
  <c r="M16327" i="4" l="1"/>
  <c r="L16328" i="4"/>
  <c r="M16328" i="4" l="1"/>
  <c r="L16329" i="4"/>
  <c r="M16329" i="4" l="1"/>
  <c r="L16330" i="4"/>
  <c r="L16331" i="4" l="1"/>
  <c r="M16330" i="4"/>
  <c r="M16331" i="4" l="1"/>
  <c r="L16332" i="4"/>
  <c r="M16332" i="4" l="1"/>
  <c r="L16333" i="4"/>
  <c r="L16334" i="4" l="1"/>
  <c r="M16333" i="4"/>
  <c r="M16334" i="4" l="1"/>
  <c r="L16335" i="4"/>
  <c r="M16335" i="4" l="1"/>
  <c r="L16336" i="4"/>
  <c r="M16336" i="4" l="1"/>
  <c r="L16337" i="4"/>
  <c r="L16338" i="4" l="1"/>
  <c r="M16337" i="4"/>
  <c r="M16338" i="4" l="1"/>
  <c r="L16339" i="4"/>
  <c r="M16339" i="4" l="1"/>
  <c r="L16340" i="4"/>
  <c r="L16341" i="4" l="1"/>
  <c r="M16340" i="4"/>
  <c r="M16341" i="4" l="1"/>
  <c r="L16342" i="4"/>
  <c r="M16342" i="4" l="1"/>
  <c r="L16343" i="4"/>
  <c r="M16343" i="4" l="1"/>
  <c r="L16344" i="4"/>
  <c r="M16344" i="4" l="1"/>
  <c r="L16345" i="4"/>
  <c r="L16346" i="4" l="1"/>
  <c r="M16345" i="4"/>
  <c r="L16347" i="4" l="1"/>
  <c r="M16346" i="4"/>
  <c r="M16347" i="4" l="1"/>
  <c r="L16348" i="4"/>
  <c r="L16349" i="4" l="1"/>
  <c r="M16348" i="4"/>
  <c r="M16349" i="4" l="1"/>
  <c r="L16350" i="4"/>
  <c r="L16351" i="4" l="1"/>
  <c r="M16350" i="4"/>
  <c r="L16352" i="4" l="1"/>
  <c r="M16351" i="4"/>
  <c r="L16353" i="4" l="1"/>
  <c r="M16352" i="4"/>
  <c r="M16353" i="4" l="1"/>
  <c r="L16354" i="4"/>
  <c r="M16354" i="4" l="1"/>
  <c r="L16355" i="4"/>
  <c r="M16355" i="4" l="1"/>
  <c r="L16356" i="4"/>
  <c r="L16357" i="4" l="1"/>
  <c r="M16356" i="4"/>
  <c r="L16358" i="4" l="1"/>
  <c r="M16357" i="4"/>
  <c r="L16359" i="4" l="1"/>
  <c r="M16358" i="4"/>
  <c r="M16359" i="4" l="1"/>
  <c r="L16360" i="4"/>
  <c r="L16361" i="4" l="1"/>
  <c r="M16360" i="4"/>
  <c r="L16362" i="4" l="1"/>
  <c r="M16361" i="4"/>
  <c r="M16362" i="4" l="1"/>
  <c r="L16363" i="4"/>
  <c r="M16363" i="4" l="1"/>
  <c r="L16364" i="4"/>
  <c r="M16364" i="4" l="1"/>
  <c r="L16365" i="4"/>
  <c r="M16365" i="4" l="1"/>
  <c r="L16366" i="4"/>
  <c r="M16366" i="4" l="1"/>
  <c r="L16367" i="4"/>
  <c r="M16367" i="4" l="1"/>
  <c r="L16368" i="4"/>
  <c r="L16369" i="4" l="1"/>
  <c r="M16368" i="4"/>
  <c r="L16370" i="4" l="1"/>
  <c r="M16369" i="4"/>
  <c r="L16371" i="4" l="1"/>
  <c r="M16370" i="4"/>
  <c r="M16371" i="4" l="1"/>
  <c r="L16372" i="4"/>
  <c r="M16372" i="4" l="1"/>
  <c r="L16373" i="4"/>
  <c r="L16374" i="4" l="1"/>
  <c r="M16373" i="4"/>
  <c r="M16374" i="4" l="1"/>
  <c r="L16375" i="4"/>
  <c r="L16376" i="4" l="1"/>
  <c r="M16375" i="4"/>
  <c r="L16377" i="4" l="1"/>
  <c r="M16376" i="4"/>
  <c r="M16377" i="4" l="1"/>
  <c r="L16378" i="4"/>
  <c r="M16378" i="4" l="1"/>
  <c r="L16379" i="4"/>
  <c r="M16379" i="4" l="1"/>
  <c r="L16380" i="4"/>
  <c r="L16381" i="4" l="1"/>
  <c r="M16380" i="4"/>
  <c r="M16381" i="4" l="1"/>
  <c r="L16382" i="4"/>
  <c r="M16382" i="4" l="1"/>
  <c r="L16383" i="4"/>
  <c r="L16384" i="4" l="1"/>
  <c r="M16383" i="4"/>
  <c r="L16385" i="4" l="1"/>
  <c r="M16384" i="4"/>
  <c r="M16385" i="4" l="1"/>
  <c r="L16386" i="4"/>
  <c r="M16386" i="4" l="1"/>
  <c r="L16387" i="4"/>
  <c r="L16388" i="4" l="1"/>
  <c r="M16387" i="4"/>
  <c r="M16388" i="4" l="1"/>
  <c r="L16389" i="4"/>
  <c r="M16389" i="4" l="1"/>
  <c r="L16390" i="4"/>
  <c r="M16390" i="4" l="1"/>
  <c r="L16391" i="4"/>
  <c r="M16391" i="4" l="1"/>
  <c r="L16392" i="4"/>
  <c r="M16392" i="4" l="1"/>
  <c r="L16393" i="4"/>
  <c r="L16394" i="4" l="1"/>
  <c r="M16393" i="4"/>
  <c r="L16395" i="4" l="1"/>
  <c r="M16394" i="4"/>
  <c r="L16396" i="4" l="1"/>
  <c r="M16395" i="4"/>
  <c r="L16397" i="4" l="1"/>
  <c r="M16396" i="4"/>
  <c r="M16397" i="4" l="1"/>
  <c r="L16398" i="4"/>
  <c r="M16398" i="4" l="1"/>
  <c r="L16399" i="4"/>
  <c r="M16399" i="4" l="1"/>
  <c r="L16400" i="4"/>
  <c r="L16401" i="4" l="1"/>
  <c r="M16400" i="4"/>
  <c r="L16402" i="4" l="1"/>
  <c r="M16401" i="4"/>
  <c r="L16403" i="4" l="1"/>
  <c r="M16402" i="4"/>
  <c r="L16404" i="4" l="1"/>
  <c r="M16403" i="4"/>
  <c r="L16405" i="4" l="1"/>
  <c r="M16404" i="4"/>
  <c r="L16406" i="4" l="1"/>
  <c r="M16405" i="4"/>
  <c r="L16407" i="4" l="1"/>
  <c r="M16406" i="4"/>
  <c r="M16407" i="4" l="1"/>
  <c r="L16408" i="4"/>
  <c r="M16408" i="4" l="1"/>
  <c r="L16409" i="4"/>
  <c r="M16409" i="4" l="1"/>
  <c r="L16410" i="4"/>
  <c r="L16411" i="4" l="1"/>
  <c r="M16410" i="4"/>
  <c r="L16412" i="4" l="1"/>
  <c r="M16411" i="4"/>
  <c r="M16412" i="4" l="1"/>
  <c r="L16413" i="4"/>
  <c r="L16414" i="4" l="1"/>
  <c r="M16413" i="4"/>
  <c r="M16414" i="4" l="1"/>
  <c r="L16415" i="4"/>
  <c r="M16415" i="4" l="1"/>
  <c r="L16416" i="4"/>
  <c r="M16416" i="4" l="1"/>
  <c r="L16417" i="4"/>
  <c r="L16418" i="4" l="1"/>
  <c r="M16417" i="4"/>
  <c r="M16418" i="4" l="1"/>
  <c r="L16419" i="4"/>
  <c r="M16419" i="4" l="1"/>
  <c r="L16420" i="4"/>
  <c r="M16420" i="4" l="1"/>
  <c r="L16421" i="4"/>
  <c r="L16422" i="4" l="1"/>
  <c r="M16421" i="4"/>
  <c r="M16422" i="4" l="1"/>
  <c r="L16423" i="4"/>
  <c r="M16423" i="4" l="1"/>
  <c r="L16424" i="4"/>
  <c r="M16424" i="4" l="1"/>
  <c r="L16425" i="4"/>
  <c r="M16425" i="4" l="1"/>
  <c r="L16426" i="4"/>
  <c r="M16426" i="4" l="1"/>
  <c r="L16427" i="4"/>
  <c r="L16428" i="4" l="1"/>
  <c r="M16427" i="4"/>
  <c r="M16428" i="4" l="1"/>
  <c r="L16429" i="4"/>
  <c r="L16430" i="4" l="1"/>
  <c r="M16429" i="4"/>
  <c r="M16430" i="4" l="1"/>
  <c r="L16431" i="4"/>
  <c r="M16431" i="4" l="1"/>
  <c r="L16432" i="4"/>
  <c r="L16433" i="4" l="1"/>
  <c r="M16432" i="4"/>
  <c r="M16433" i="4" l="1"/>
  <c r="L16434" i="4"/>
  <c r="M16434" i="4" l="1"/>
  <c r="L16435" i="4"/>
  <c r="M16435" i="4" l="1"/>
  <c r="L16436" i="4"/>
  <c r="M16436" i="4" l="1"/>
  <c r="L16437" i="4"/>
  <c r="L16438" i="4" l="1"/>
  <c r="M16437" i="4"/>
  <c r="M16438" i="4" l="1"/>
  <c r="L16439" i="4"/>
  <c r="M16439" i="4" l="1"/>
  <c r="L16440" i="4"/>
  <c r="L16441" i="4" l="1"/>
  <c r="M16440" i="4"/>
  <c r="L16442" i="4" l="1"/>
  <c r="M16441" i="4"/>
  <c r="L16443" i="4" l="1"/>
  <c r="M16442" i="4"/>
  <c r="L16444" i="4" l="1"/>
  <c r="M16443" i="4"/>
  <c r="M16444" i="4" l="1"/>
  <c r="L16445" i="4"/>
  <c r="L16446" i="4" l="1"/>
  <c r="M16445" i="4"/>
  <c r="M16446" i="4" l="1"/>
  <c r="L16447" i="4"/>
  <c r="L16448" i="4" l="1"/>
  <c r="M16447" i="4"/>
  <c r="M16448" i="4" l="1"/>
  <c r="L16449" i="4"/>
  <c r="M16449" i="4" l="1"/>
  <c r="L16450" i="4"/>
  <c r="M16450" i="4" l="1"/>
  <c r="L16451" i="4"/>
  <c r="M16451" i="4" l="1"/>
  <c r="L16452" i="4"/>
  <c r="L16453" i="4" l="1"/>
  <c r="M16452" i="4"/>
  <c r="L16454" i="4" l="1"/>
  <c r="M16453" i="4"/>
  <c r="M16454" i="4" l="1"/>
  <c r="L16455" i="4"/>
  <c r="L16456" i="4" l="1"/>
  <c r="M16455" i="4"/>
  <c r="L16457" i="4" l="1"/>
  <c r="M16456" i="4"/>
  <c r="M16457" i="4" l="1"/>
  <c r="L16458" i="4"/>
  <c r="L16459" i="4" l="1"/>
  <c r="M16458" i="4"/>
  <c r="L16460" i="4" l="1"/>
  <c r="M16459" i="4"/>
  <c r="M16460" i="4" l="1"/>
  <c r="L16461" i="4"/>
  <c r="L16462" i="4" l="1"/>
  <c r="M16461" i="4"/>
  <c r="M16462" i="4" l="1"/>
  <c r="L16463" i="4"/>
  <c r="M16463" i="4" l="1"/>
  <c r="L16464" i="4"/>
  <c r="M16464" i="4" l="1"/>
  <c r="L16465" i="4"/>
  <c r="L16466" i="4" l="1"/>
  <c r="M16465" i="4"/>
  <c r="M16466" i="4" l="1"/>
  <c r="L16467" i="4"/>
  <c r="M16467" i="4" l="1"/>
  <c r="L16468" i="4"/>
  <c r="M16468" i="4" l="1"/>
  <c r="L16469" i="4"/>
  <c r="L16470" i="4" l="1"/>
  <c r="M16469" i="4"/>
  <c r="M16470" i="4" l="1"/>
  <c r="L16471" i="4"/>
  <c r="L16472" i="4" l="1"/>
  <c r="M16471" i="4"/>
  <c r="L16473" i="4" l="1"/>
  <c r="M16472" i="4"/>
  <c r="M16473" i="4" l="1"/>
  <c r="L16474" i="4"/>
  <c r="L16475" i="4" l="1"/>
  <c r="M16474" i="4"/>
  <c r="M16475" i="4" l="1"/>
  <c r="L16476" i="4"/>
  <c r="L16477" i="4" l="1"/>
  <c r="M16476" i="4"/>
  <c r="L16478" i="4" l="1"/>
  <c r="M16477" i="4"/>
  <c r="M16478" i="4" l="1"/>
  <c r="L16479" i="4"/>
  <c r="M16479" i="4" l="1"/>
  <c r="L16480" i="4"/>
  <c r="M16480" i="4" l="1"/>
  <c r="L16481" i="4"/>
  <c r="M16481" i="4" l="1"/>
  <c r="L16482" i="4"/>
  <c r="M16482" i="4" l="1"/>
  <c r="L16483" i="4"/>
  <c r="M16483" i="4" l="1"/>
  <c r="L16484" i="4"/>
  <c r="M16484" i="4" l="1"/>
  <c r="L16485" i="4"/>
  <c r="M16485" i="4" l="1"/>
  <c r="L16486" i="4"/>
  <c r="M16486" i="4" l="1"/>
  <c r="L16487" i="4"/>
  <c r="L16488" i="4" l="1"/>
  <c r="M16487" i="4"/>
  <c r="M16488" i="4" l="1"/>
  <c r="L16489" i="4"/>
  <c r="M16489" i="4" l="1"/>
  <c r="L16490" i="4"/>
  <c r="M16490" i="4" l="1"/>
  <c r="L16491" i="4"/>
  <c r="M16491" i="4" l="1"/>
  <c r="L16492" i="4"/>
  <c r="M16492" i="4" l="1"/>
  <c r="L16493" i="4"/>
  <c r="M16493" i="4" l="1"/>
  <c r="L16494" i="4"/>
  <c r="M16494" i="4" l="1"/>
  <c r="L16495" i="4"/>
  <c r="M16495" i="4" l="1"/>
  <c r="L16496" i="4"/>
  <c r="L16497" i="4" l="1"/>
  <c r="M16496" i="4"/>
  <c r="M16497" i="4" l="1"/>
  <c r="L16498" i="4"/>
  <c r="M16498" i="4" l="1"/>
  <c r="L16499" i="4"/>
  <c r="L16500" i="4" l="1"/>
  <c r="M16499" i="4"/>
  <c r="M16500" i="4" l="1"/>
  <c r="L16501" i="4"/>
  <c r="L16502" i="4" l="1"/>
  <c r="M16501" i="4"/>
  <c r="M16502" i="4" l="1"/>
  <c r="L16503" i="4"/>
  <c r="M16503" i="4" l="1"/>
  <c r="L16504" i="4"/>
  <c r="M16504" i="4" l="1"/>
  <c r="L16505" i="4"/>
  <c r="L16506" i="4" l="1"/>
  <c r="M16505" i="4"/>
  <c r="L16507" i="4" l="1"/>
  <c r="M16506" i="4"/>
  <c r="M16507" i="4" l="1"/>
  <c r="L16508" i="4"/>
  <c r="M16508" i="4" l="1"/>
  <c r="L16509" i="4"/>
  <c r="M16509" i="4" l="1"/>
  <c r="L16510" i="4"/>
  <c r="M16510" i="4" l="1"/>
  <c r="L16511" i="4"/>
  <c r="M16511" i="4" l="1"/>
  <c r="L16512" i="4"/>
  <c r="L16513" i="4" l="1"/>
  <c r="M16512" i="4"/>
  <c r="M16513" i="4" l="1"/>
  <c r="L16514" i="4"/>
  <c r="M16514" i="4" l="1"/>
  <c r="L16515" i="4"/>
  <c r="L16516" i="4" l="1"/>
  <c r="M16515" i="4"/>
  <c r="M16516" i="4" l="1"/>
  <c r="L16517" i="4"/>
  <c r="L16518" i="4" l="1"/>
  <c r="M16517" i="4"/>
  <c r="M16518" i="4" l="1"/>
  <c r="L16519" i="4"/>
  <c r="M16519" i="4" l="1"/>
  <c r="L16520" i="4"/>
  <c r="M16520" i="4" l="1"/>
  <c r="L16521" i="4"/>
  <c r="M16521" i="4" l="1"/>
  <c r="L16522" i="4"/>
  <c r="L16523" i="4" l="1"/>
  <c r="M16522" i="4"/>
  <c r="L16524" i="4" l="1"/>
  <c r="M16523" i="4"/>
  <c r="L16525" i="4" l="1"/>
  <c r="M16524" i="4"/>
  <c r="L16526" i="4" l="1"/>
  <c r="M16525" i="4"/>
  <c r="M16526" i="4" l="1"/>
  <c r="L16527" i="4"/>
  <c r="M16527" i="4" l="1"/>
  <c r="L16528" i="4"/>
  <c r="L16529" i="4" l="1"/>
  <c r="M16528" i="4"/>
  <c r="L16530" i="4" l="1"/>
  <c r="M16529" i="4"/>
  <c r="M16530" i="4" l="1"/>
  <c r="L16531" i="4"/>
  <c r="M16531" i="4" l="1"/>
  <c r="L16532" i="4"/>
  <c r="L16533" i="4" l="1"/>
  <c r="M16532" i="4"/>
  <c r="M16533" i="4" l="1"/>
  <c r="L16534" i="4"/>
  <c r="L16535" i="4" l="1"/>
  <c r="M16534" i="4"/>
  <c r="M16535" i="4" l="1"/>
  <c r="L16536" i="4"/>
  <c r="L16537" i="4" l="1"/>
  <c r="M16536" i="4"/>
  <c r="L16538" i="4" l="1"/>
  <c r="M16537" i="4"/>
  <c r="L16539" i="4" l="1"/>
  <c r="M16538" i="4"/>
  <c r="M16539" i="4" l="1"/>
  <c r="L16540" i="4"/>
  <c r="M16540" i="4" l="1"/>
  <c r="L16541" i="4"/>
  <c r="L16542" i="4" l="1"/>
  <c r="M16541" i="4"/>
  <c r="M16542" i="4" l="1"/>
  <c r="L16543" i="4"/>
  <c r="L16544" i="4" l="1"/>
  <c r="M16543" i="4"/>
  <c r="L16545" i="4" l="1"/>
  <c r="M16544" i="4"/>
  <c r="M16545" i="4" l="1"/>
  <c r="L16546" i="4"/>
  <c r="L16547" i="4" l="1"/>
  <c r="M16546" i="4"/>
  <c r="M16547" i="4" l="1"/>
  <c r="L16548" i="4"/>
  <c r="M16548" i="4" l="1"/>
  <c r="L16549" i="4"/>
  <c r="M16549" i="4" l="1"/>
  <c r="L16550" i="4"/>
  <c r="M16550" i="4" l="1"/>
  <c r="L16551" i="4"/>
  <c r="L16552" i="4" l="1"/>
  <c r="M16551" i="4"/>
  <c r="L16553" i="4" l="1"/>
  <c r="M16552" i="4"/>
  <c r="M16553" i="4" l="1"/>
  <c r="L16554" i="4"/>
  <c r="M16554" i="4" l="1"/>
  <c r="L16555" i="4"/>
  <c r="M16555" i="4" l="1"/>
  <c r="L16556" i="4"/>
  <c r="L16557" i="4" l="1"/>
  <c r="M16556" i="4"/>
  <c r="L16558" i="4" l="1"/>
  <c r="M16557" i="4"/>
  <c r="M16558" i="4" l="1"/>
  <c r="L16559" i="4"/>
  <c r="L16560" i="4" l="1"/>
  <c r="M16559" i="4"/>
  <c r="M16560" i="4" l="1"/>
  <c r="L16561" i="4"/>
  <c r="M16561" i="4" l="1"/>
  <c r="L16562" i="4"/>
  <c r="M16562" i="4" l="1"/>
  <c r="L16563" i="4"/>
  <c r="L16564" i="4" l="1"/>
  <c r="M16563" i="4"/>
  <c r="L16565" i="4" l="1"/>
  <c r="M16564" i="4"/>
  <c r="M16565" i="4" l="1"/>
  <c r="L16566" i="4"/>
  <c r="M16566" i="4" l="1"/>
  <c r="L16567" i="4"/>
  <c r="L16568" i="4" l="1"/>
  <c r="M16567" i="4"/>
  <c r="L16569" i="4" l="1"/>
  <c r="M16568" i="4"/>
  <c r="L16570" i="4" l="1"/>
  <c r="M16569" i="4"/>
  <c r="M16570" i="4" l="1"/>
  <c r="L16571" i="4"/>
  <c r="M16571" i="4" l="1"/>
  <c r="L16572" i="4"/>
  <c r="M16572" i="4" l="1"/>
  <c r="L16573" i="4"/>
  <c r="M16573" i="4" l="1"/>
  <c r="L16574" i="4"/>
  <c r="M16574" i="4" l="1"/>
  <c r="L16575" i="4"/>
  <c r="M16575" i="4" l="1"/>
  <c r="L16576" i="4"/>
  <c r="L16577" i="4" l="1"/>
  <c r="M16576" i="4"/>
  <c r="L16578" i="4" l="1"/>
  <c r="M16577" i="4"/>
  <c r="L16579" i="4" l="1"/>
  <c r="M16578" i="4"/>
  <c r="M16579" i="4" l="1"/>
  <c r="L16580" i="4"/>
  <c r="M16580" i="4" l="1"/>
  <c r="L16581" i="4"/>
  <c r="M16581" i="4" l="1"/>
  <c r="L16582" i="4"/>
  <c r="M16582" i="4" l="1"/>
  <c r="L16583" i="4"/>
  <c r="M16583" i="4" l="1"/>
  <c r="L16584" i="4"/>
  <c r="M16584" i="4" l="1"/>
  <c r="L16585" i="4"/>
  <c r="M16585" i="4" l="1"/>
  <c r="L16586" i="4"/>
  <c r="L16587" i="4" l="1"/>
  <c r="M16586" i="4"/>
  <c r="M16587" i="4" l="1"/>
  <c r="L16588" i="4"/>
  <c r="M16588" i="4" l="1"/>
  <c r="L16589" i="4"/>
  <c r="M16589" i="4" l="1"/>
  <c r="L16590" i="4"/>
  <c r="M16590" i="4" l="1"/>
  <c r="L16591" i="4"/>
  <c r="L16592" i="4" l="1"/>
  <c r="M16591" i="4"/>
  <c r="L16593" i="4" l="1"/>
  <c r="M16592" i="4"/>
  <c r="M16593" i="4" l="1"/>
  <c r="L16594" i="4"/>
  <c r="M16594" i="4" l="1"/>
  <c r="L16595" i="4"/>
  <c r="L16596" i="4" l="1"/>
  <c r="M16595" i="4"/>
  <c r="M16596" i="4" l="1"/>
  <c r="L16597" i="4"/>
  <c r="L16598" i="4" l="1"/>
  <c r="M16597" i="4"/>
  <c r="M16598" i="4" l="1"/>
  <c r="L16599" i="4"/>
  <c r="M16599" i="4" l="1"/>
  <c r="L16600" i="4"/>
  <c r="L16601" i="4" l="1"/>
  <c r="M16600" i="4"/>
  <c r="L16602" i="4" l="1"/>
  <c r="M16601" i="4"/>
  <c r="M16602" i="4" l="1"/>
  <c r="L16603" i="4"/>
  <c r="M16603" i="4" l="1"/>
  <c r="L16604" i="4"/>
  <c r="M16604" i="4" l="1"/>
  <c r="L16605" i="4"/>
  <c r="M16605" i="4" l="1"/>
  <c r="L16606" i="4"/>
  <c r="M16606" i="4" l="1"/>
  <c r="L16607" i="4"/>
  <c r="M16607" i="4" l="1"/>
  <c r="L16608" i="4"/>
  <c r="M16608" i="4" l="1"/>
  <c r="L16609" i="4"/>
  <c r="L16610" i="4" l="1"/>
  <c r="M16609" i="4"/>
  <c r="M16610" i="4" l="1"/>
  <c r="L16611" i="4"/>
  <c r="L16612" i="4" l="1"/>
  <c r="M16611" i="4"/>
  <c r="M16612" i="4" l="1"/>
  <c r="L16613" i="4"/>
  <c r="M16613" i="4" l="1"/>
  <c r="L16614" i="4"/>
  <c r="L16615" i="4" l="1"/>
  <c r="M16614" i="4"/>
  <c r="M16615" i="4" l="1"/>
  <c r="L16616" i="4"/>
  <c r="L16617" i="4" l="1"/>
  <c r="M16616" i="4"/>
  <c r="M16617" i="4" l="1"/>
  <c r="L16618" i="4"/>
  <c r="L16619" i="4" l="1"/>
  <c r="M16618" i="4"/>
  <c r="M16619" i="4" l="1"/>
  <c r="L16620" i="4"/>
  <c r="M16620" i="4" l="1"/>
  <c r="L16621" i="4"/>
  <c r="L16622" i="4" l="1"/>
  <c r="M16621" i="4"/>
  <c r="M16622" i="4" l="1"/>
  <c r="L16623" i="4"/>
  <c r="L16624" i="4" l="1"/>
  <c r="M16623" i="4"/>
  <c r="L16625" i="4" l="1"/>
  <c r="M16624" i="4"/>
  <c r="M16625" i="4" l="1"/>
  <c r="L16626" i="4"/>
  <c r="M16626" i="4" l="1"/>
  <c r="L16627" i="4"/>
  <c r="L16628" i="4" l="1"/>
  <c r="M16627" i="4"/>
  <c r="L16629" i="4" l="1"/>
  <c r="M16628" i="4"/>
  <c r="M16629" i="4" l="1"/>
  <c r="L16630" i="4"/>
  <c r="M16630" i="4" l="1"/>
  <c r="L16631" i="4"/>
  <c r="M16631" i="4" l="1"/>
  <c r="L16632" i="4"/>
  <c r="L16633" i="4" l="1"/>
  <c r="M16632" i="4"/>
  <c r="L16634" i="4" l="1"/>
  <c r="M16633" i="4"/>
  <c r="L16635" i="4" l="1"/>
  <c r="M16634" i="4"/>
  <c r="M16635" i="4" l="1"/>
  <c r="L16636" i="4"/>
  <c r="M16636" i="4" l="1"/>
  <c r="L16637" i="4"/>
  <c r="M16637" i="4" l="1"/>
  <c r="L16638" i="4"/>
  <c r="M16638" i="4" l="1"/>
  <c r="L16639" i="4"/>
  <c r="L16640" i="4" l="1"/>
  <c r="M16639" i="4"/>
  <c r="L16641" i="4" l="1"/>
  <c r="M16640" i="4"/>
  <c r="L16642" i="4" l="1"/>
  <c r="M16641" i="4"/>
  <c r="L16643" i="4" l="1"/>
  <c r="M16642" i="4"/>
  <c r="L16644" i="4" l="1"/>
  <c r="M16643" i="4"/>
  <c r="L16645" i="4" l="1"/>
  <c r="M16644" i="4"/>
  <c r="M16645" i="4" l="1"/>
  <c r="L16646" i="4"/>
  <c r="M16646" i="4" l="1"/>
  <c r="L16647" i="4"/>
  <c r="M16647" i="4" l="1"/>
  <c r="L16648" i="4"/>
  <c r="L16649" i="4" l="1"/>
  <c r="M16648" i="4"/>
  <c r="M16649" i="4" l="1"/>
  <c r="L16650" i="4"/>
  <c r="L16651" i="4" l="1"/>
  <c r="M16650" i="4"/>
  <c r="L16652" i="4" l="1"/>
  <c r="M16651" i="4"/>
  <c r="L16653" i="4" l="1"/>
  <c r="M16652" i="4"/>
  <c r="M16653" i="4" l="1"/>
  <c r="L16654" i="4"/>
  <c r="M16654" i="4" l="1"/>
  <c r="L16655" i="4"/>
  <c r="L16656" i="4" l="1"/>
  <c r="M16655" i="4"/>
  <c r="L16657" i="4" l="1"/>
  <c r="M16656" i="4"/>
  <c r="M16657" i="4" l="1"/>
  <c r="L16658" i="4"/>
  <c r="M16658" i="4" l="1"/>
  <c r="L16659" i="4"/>
  <c r="L16660" i="4" l="1"/>
  <c r="M16659" i="4"/>
  <c r="M16660" i="4" l="1"/>
  <c r="L16661" i="4"/>
  <c r="M16661" i="4" l="1"/>
  <c r="L16662" i="4"/>
  <c r="L16663" i="4" l="1"/>
  <c r="M16662" i="4"/>
  <c r="L16664" i="4" l="1"/>
  <c r="M16663" i="4"/>
  <c r="L16665" i="4" l="1"/>
  <c r="M16664" i="4"/>
  <c r="M16665" i="4" l="1"/>
  <c r="L16666" i="4"/>
  <c r="L16667" i="4" l="1"/>
  <c r="M16666" i="4"/>
  <c r="M16667" i="4" l="1"/>
  <c r="L16668" i="4"/>
  <c r="M16668" i="4" l="1"/>
  <c r="L16669" i="4"/>
  <c r="M16669" i="4" l="1"/>
  <c r="L16670" i="4"/>
  <c r="L16671" i="4" l="1"/>
  <c r="M16670" i="4"/>
  <c r="M16671" i="4" l="1"/>
  <c r="L16672" i="4"/>
  <c r="M16672" i="4" l="1"/>
  <c r="L16673" i="4"/>
  <c r="M16673" i="4" l="1"/>
  <c r="L16674" i="4"/>
  <c r="L16675" i="4" l="1"/>
  <c r="M16674" i="4"/>
  <c r="M16675" i="4" l="1"/>
  <c r="L16676" i="4"/>
  <c r="M16676" i="4" l="1"/>
  <c r="L16677" i="4"/>
  <c r="L16678" i="4" l="1"/>
  <c r="M16677" i="4"/>
  <c r="M16678" i="4" l="1"/>
  <c r="L16679" i="4"/>
  <c r="M16679" i="4" l="1"/>
  <c r="L16680" i="4"/>
  <c r="L16681" i="4" l="1"/>
  <c r="M16680" i="4"/>
  <c r="M16681" i="4" l="1"/>
  <c r="L16682" i="4"/>
  <c r="M16682" i="4" l="1"/>
  <c r="L16683" i="4"/>
  <c r="M16683" i="4" l="1"/>
  <c r="L16684" i="4"/>
  <c r="L16685" i="4" l="1"/>
  <c r="M16684" i="4"/>
  <c r="M16685" i="4" l="1"/>
  <c r="L16686" i="4"/>
  <c r="L16687" i="4" l="1"/>
  <c r="M16686" i="4"/>
  <c r="L16688" i="4" l="1"/>
  <c r="M16687" i="4"/>
  <c r="M16688" i="4" l="1"/>
  <c r="L16689" i="4"/>
  <c r="M16689" i="4" l="1"/>
  <c r="L16690" i="4"/>
  <c r="L16691" i="4" l="1"/>
  <c r="M16690" i="4"/>
  <c r="L16692" i="4" l="1"/>
  <c r="M16691" i="4"/>
  <c r="M16692" i="4" l="1"/>
  <c r="L16693" i="4"/>
  <c r="L16694" i="4" l="1"/>
  <c r="M16693" i="4"/>
  <c r="M16694" i="4" l="1"/>
  <c r="L16695" i="4"/>
  <c r="M16695" i="4" l="1"/>
  <c r="L16696" i="4"/>
  <c r="L16697" i="4" l="1"/>
  <c r="M16696" i="4"/>
  <c r="M16697" i="4" l="1"/>
  <c r="L16698" i="4"/>
  <c r="M16698" i="4" l="1"/>
  <c r="L16699" i="4"/>
  <c r="L16700" i="4" l="1"/>
  <c r="M16699" i="4"/>
  <c r="M16700" i="4" l="1"/>
  <c r="L16701" i="4"/>
  <c r="M16701" i="4" l="1"/>
  <c r="L16702" i="4"/>
  <c r="L16703" i="4" l="1"/>
  <c r="M16702" i="4"/>
  <c r="M16703" i="4" l="1"/>
  <c r="L16704" i="4"/>
  <c r="M16704" i="4" l="1"/>
  <c r="L16705" i="4"/>
  <c r="M16705" i="4" l="1"/>
  <c r="L16706" i="4"/>
  <c r="M16706" i="4" l="1"/>
  <c r="L16707" i="4"/>
  <c r="M16707" i="4" l="1"/>
  <c r="L16708" i="4"/>
  <c r="L16709" i="4" l="1"/>
  <c r="M16708" i="4"/>
  <c r="L16710" i="4" l="1"/>
  <c r="M16709" i="4"/>
  <c r="M16710" i="4" l="1"/>
  <c r="L16711" i="4"/>
  <c r="M16711" i="4" l="1"/>
  <c r="L16712" i="4"/>
  <c r="M16712" i="4" l="1"/>
  <c r="L16713" i="4"/>
  <c r="M16713" i="4" l="1"/>
  <c r="L16714" i="4"/>
  <c r="M16714" i="4" l="1"/>
  <c r="L16715" i="4"/>
  <c r="M16715" i="4" l="1"/>
  <c r="L16716" i="4"/>
  <c r="M16716" i="4" l="1"/>
  <c r="L16717" i="4"/>
  <c r="M16717" i="4" l="1"/>
  <c r="L16718" i="4"/>
  <c r="M16718" i="4" l="1"/>
  <c r="L16719" i="4"/>
  <c r="L16720" i="4" l="1"/>
  <c r="M16719" i="4"/>
  <c r="L16721" i="4" l="1"/>
  <c r="M16720" i="4"/>
  <c r="M16721" i="4" l="1"/>
  <c r="L16722" i="4"/>
  <c r="M16722" i="4" l="1"/>
  <c r="L16723" i="4"/>
  <c r="M16723" i="4" l="1"/>
  <c r="L16724" i="4"/>
  <c r="L16725" i="4" l="1"/>
  <c r="M16724" i="4"/>
  <c r="L16726" i="4" l="1"/>
  <c r="M16725" i="4"/>
  <c r="M16726" i="4" l="1"/>
  <c r="L16727" i="4"/>
  <c r="M16727" i="4" l="1"/>
  <c r="L16728" i="4"/>
  <c r="L16729" i="4" l="1"/>
  <c r="M16728" i="4"/>
  <c r="M16729" i="4" l="1"/>
  <c r="L16730" i="4"/>
  <c r="M16730" i="4" l="1"/>
  <c r="L16731" i="4"/>
  <c r="M16731" i="4" l="1"/>
  <c r="L16732" i="4"/>
  <c r="M16732" i="4" l="1"/>
  <c r="L16733" i="4"/>
  <c r="M16733" i="4" l="1"/>
  <c r="L16734" i="4"/>
  <c r="M16734" i="4" l="1"/>
  <c r="L16735" i="4"/>
  <c r="M16735" i="4" l="1"/>
  <c r="L16736" i="4"/>
  <c r="M16736" i="4" l="1"/>
  <c r="L16737" i="4"/>
  <c r="L16738" i="4" l="1"/>
  <c r="M16737" i="4"/>
  <c r="M16738" i="4" l="1"/>
  <c r="L16739" i="4"/>
  <c r="M16739" i="4" l="1"/>
  <c r="L16740" i="4"/>
  <c r="M16740" i="4" l="1"/>
  <c r="L16741" i="4"/>
  <c r="M16741" i="4" l="1"/>
  <c r="L16742" i="4"/>
  <c r="M16742" i="4" l="1"/>
  <c r="L16743" i="4"/>
  <c r="M16743" i="4" l="1"/>
  <c r="L16744" i="4"/>
  <c r="L16745" i="4" l="1"/>
  <c r="M16744" i="4"/>
  <c r="L16746" i="4" l="1"/>
  <c r="M16745" i="4"/>
  <c r="M16746" i="4" l="1"/>
  <c r="L16747" i="4"/>
  <c r="M16747" i="4" l="1"/>
  <c r="L16748" i="4"/>
  <c r="M16748" i="4" l="1"/>
  <c r="L16749" i="4"/>
  <c r="M16749" i="4" l="1"/>
  <c r="L16750" i="4"/>
  <c r="M16750" i="4" l="1"/>
  <c r="L16751" i="4"/>
  <c r="M16751" i="4" l="1"/>
  <c r="L16752" i="4"/>
  <c r="L16753" i="4" l="1"/>
  <c r="M16752" i="4"/>
  <c r="L16754" i="4" l="1"/>
  <c r="M16753" i="4"/>
  <c r="M16754" i="4" l="1"/>
  <c r="L16755" i="4"/>
  <c r="M16755" i="4" l="1"/>
  <c r="L16756" i="4"/>
  <c r="M16756" i="4" l="1"/>
  <c r="L16757" i="4"/>
  <c r="L16758" i="4" l="1"/>
  <c r="M16757" i="4"/>
  <c r="M16758" i="4" l="1"/>
  <c r="L16759" i="4"/>
  <c r="L16760" i="4" l="1"/>
  <c r="M16759" i="4"/>
  <c r="M16760" i="4" l="1"/>
  <c r="L16761" i="4"/>
  <c r="L16762" i="4" l="1"/>
  <c r="M16761" i="4"/>
  <c r="M16762" i="4" l="1"/>
  <c r="L16763" i="4"/>
  <c r="L16764" i="4" l="1"/>
  <c r="M16763" i="4"/>
  <c r="M16764" i="4" l="1"/>
  <c r="L16765" i="4"/>
  <c r="M16765" i="4" l="1"/>
  <c r="L16766" i="4"/>
  <c r="M16766" i="4" l="1"/>
  <c r="L16767" i="4"/>
  <c r="M16767" i="4" l="1"/>
  <c r="L16768" i="4"/>
  <c r="L16769" i="4" l="1"/>
  <c r="M16768" i="4"/>
  <c r="M16769" i="4" l="1"/>
  <c r="L16770" i="4"/>
  <c r="M16770" i="4" l="1"/>
  <c r="L16771" i="4"/>
  <c r="M16771" i="4" l="1"/>
  <c r="L16772" i="4"/>
  <c r="M16772" i="4" l="1"/>
  <c r="L16773" i="4"/>
  <c r="M16773" i="4" l="1"/>
  <c r="L16774" i="4"/>
  <c r="M16774" i="4" l="1"/>
  <c r="L16775" i="4"/>
  <c r="M16775" i="4" l="1"/>
  <c r="L16776" i="4"/>
  <c r="L16777" i="4" l="1"/>
  <c r="M16776" i="4"/>
  <c r="M16777" i="4" l="1"/>
  <c r="L16778" i="4"/>
  <c r="M16778" i="4" l="1"/>
  <c r="L16779" i="4"/>
  <c r="L16780" i="4" l="1"/>
  <c r="M16779" i="4"/>
  <c r="M16780" i="4" l="1"/>
  <c r="L16781" i="4"/>
  <c r="M16781" i="4" l="1"/>
  <c r="L16782" i="4"/>
  <c r="M16782" i="4" l="1"/>
  <c r="L16783" i="4"/>
  <c r="L16784" i="4" l="1"/>
  <c r="M16783" i="4"/>
  <c r="M16784" i="4" l="1"/>
  <c r="L16785" i="4"/>
  <c r="L16786" i="4" l="1"/>
  <c r="M16785" i="4"/>
  <c r="L16787" i="4" l="1"/>
  <c r="M16786" i="4"/>
  <c r="M16787" i="4" l="1"/>
  <c r="L16788" i="4"/>
  <c r="M16788" i="4" l="1"/>
  <c r="L16789" i="4"/>
  <c r="L16790" i="4" l="1"/>
  <c r="M16789" i="4"/>
  <c r="M16790" i="4" l="1"/>
  <c r="L16791" i="4"/>
  <c r="M16791" i="4" l="1"/>
  <c r="L16792" i="4"/>
  <c r="L16793" i="4" l="1"/>
  <c r="M16792" i="4"/>
  <c r="M16793" i="4" l="1"/>
  <c r="L16794" i="4"/>
  <c r="M16794" i="4" l="1"/>
  <c r="L16795" i="4"/>
  <c r="M16795" i="4" l="1"/>
  <c r="L16796" i="4"/>
  <c r="M16796" i="4" l="1"/>
  <c r="L16797" i="4"/>
  <c r="L16798" i="4" l="1"/>
  <c r="M16797" i="4"/>
  <c r="M16798" i="4" l="1"/>
  <c r="L16799" i="4"/>
  <c r="M16799" i="4" l="1"/>
  <c r="L16800" i="4"/>
  <c r="L16801" i="4" l="1"/>
  <c r="M16800" i="4"/>
  <c r="M16801" i="4" l="1"/>
  <c r="L16802" i="4"/>
  <c r="L16803" i="4" l="1"/>
  <c r="M16802" i="4"/>
  <c r="M16803" i="4" l="1"/>
  <c r="L16804" i="4"/>
  <c r="M16804" i="4" l="1"/>
  <c r="L16805" i="4"/>
  <c r="M16805" i="4" l="1"/>
  <c r="L16806" i="4"/>
  <c r="M16806" i="4" l="1"/>
  <c r="L16807" i="4"/>
  <c r="L16808" i="4" l="1"/>
  <c r="M16807" i="4"/>
  <c r="M16808" i="4" l="1"/>
  <c r="L16809" i="4"/>
  <c r="M16809" i="4" l="1"/>
  <c r="L16810" i="4"/>
  <c r="M16810" i="4" l="1"/>
  <c r="L16811" i="4"/>
  <c r="L16812" i="4" l="1"/>
  <c r="M16811" i="4"/>
  <c r="L16813" i="4" l="1"/>
  <c r="M16812" i="4"/>
  <c r="M16813" i="4" l="1"/>
  <c r="L16814" i="4"/>
  <c r="M16814" i="4" l="1"/>
  <c r="L16815" i="4"/>
  <c r="M16815" i="4" l="1"/>
  <c r="L16816" i="4"/>
  <c r="L16817" i="4" l="1"/>
  <c r="M16816" i="4"/>
  <c r="L16818" i="4" l="1"/>
  <c r="M16817" i="4"/>
  <c r="M16818" i="4" l="1"/>
  <c r="L16819" i="4"/>
  <c r="M16819" i="4" l="1"/>
  <c r="L16820" i="4"/>
  <c r="L16821" i="4" l="1"/>
  <c r="M16820" i="4"/>
  <c r="M16821" i="4" l="1"/>
  <c r="L16822" i="4"/>
  <c r="M16822" i="4" l="1"/>
  <c r="L16823" i="4"/>
  <c r="L16824" i="4" l="1"/>
  <c r="M16823" i="4"/>
  <c r="L16825" i="4" l="1"/>
  <c r="M16824" i="4"/>
  <c r="M16825" i="4" l="1"/>
  <c r="L16826" i="4"/>
  <c r="M16826" i="4" l="1"/>
  <c r="L16827" i="4"/>
  <c r="M16827" i="4" l="1"/>
  <c r="L16828" i="4"/>
  <c r="M16828" i="4" l="1"/>
  <c r="L16829" i="4"/>
  <c r="M16829" i="4" l="1"/>
  <c r="L16830" i="4"/>
  <c r="L16831" i="4" l="1"/>
  <c r="M16830" i="4"/>
  <c r="M16831" i="4" l="1"/>
  <c r="L16832" i="4"/>
  <c r="M16832" i="4" l="1"/>
  <c r="L16833" i="4"/>
  <c r="M16833" i="4" l="1"/>
  <c r="L16834" i="4"/>
  <c r="M16834" i="4" l="1"/>
  <c r="L16835" i="4"/>
  <c r="M16835" i="4" l="1"/>
  <c r="L16836" i="4"/>
  <c r="L16837" i="4" l="1"/>
  <c r="M16836" i="4"/>
  <c r="L16838" i="4" l="1"/>
  <c r="M16837" i="4"/>
  <c r="M16838" i="4" l="1"/>
  <c r="L16839" i="4"/>
  <c r="M16839" i="4" l="1"/>
  <c r="L16840" i="4"/>
  <c r="M16840" i="4" l="1"/>
  <c r="L16841" i="4"/>
  <c r="M16841" i="4" l="1"/>
  <c r="L16842" i="4"/>
  <c r="M16842" i="4" l="1"/>
  <c r="L16843" i="4"/>
  <c r="L16844" i="4" l="1"/>
  <c r="M16843" i="4"/>
  <c r="L16845" i="4" l="1"/>
  <c r="M16844" i="4"/>
  <c r="M16845" i="4" l="1"/>
  <c r="L16846" i="4"/>
  <c r="M16846" i="4" l="1"/>
  <c r="L16847" i="4"/>
  <c r="M16847" i="4" l="1"/>
  <c r="L16848" i="4"/>
  <c r="L16849" i="4" l="1"/>
  <c r="M16848" i="4"/>
  <c r="M16849" i="4" l="1"/>
  <c r="L16850" i="4"/>
  <c r="M16850" i="4" l="1"/>
  <c r="L16851" i="4"/>
  <c r="M16851" i="4" l="1"/>
  <c r="L16852" i="4"/>
  <c r="M16852" i="4" l="1"/>
  <c r="L16853" i="4"/>
  <c r="M16853" i="4" l="1"/>
  <c r="L16854" i="4"/>
  <c r="L16855" i="4" l="1"/>
  <c r="M16854" i="4"/>
  <c r="L16856" i="4" l="1"/>
  <c r="M16855" i="4"/>
  <c r="L16857" i="4" l="1"/>
  <c r="M16856" i="4"/>
  <c r="L16858" i="4" l="1"/>
  <c r="M16857" i="4"/>
  <c r="L16859" i="4" l="1"/>
  <c r="M16858" i="4"/>
  <c r="M16859" i="4" l="1"/>
  <c r="L16860" i="4"/>
  <c r="M16860" i="4" l="1"/>
  <c r="L16861" i="4"/>
  <c r="M16861" i="4" l="1"/>
  <c r="L16862" i="4"/>
  <c r="M16862" i="4" l="1"/>
  <c r="L16863" i="4"/>
  <c r="M16863" i="4" l="1"/>
  <c r="L16864" i="4"/>
  <c r="M16864" i="4" l="1"/>
  <c r="L16865" i="4"/>
  <c r="M16865" i="4" l="1"/>
  <c r="L16866" i="4"/>
  <c r="M16866" i="4" l="1"/>
  <c r="L16867" i="4"/>
  <c r="M16867" i="4" l="1"/>
  <c r="L16868" i="4"/>
  <c r="M16868" i="4" l="1"/>
  <c r="L16869" i="4"/>
  <c r="M16869" i="4" l="1"/>
  <c r="L16870" i="4"/>
  <c r="L16871" i="4" l="1"/>
  <c r="M16870" i="4"/>
  <c r="M16871" i="4" l="1"/>
  <c r="L16872" i="4"/>
  <c r="M16872" i="4" l="1"/>
  <c r="L16873" i="4"/>
  <c r="M16873" i="4" l="1"/>
  <c r="L16874" i="4"/>
  <c r="L16875" i="4" l="1"/>
  <c r="M16874" i="4"/>
  <c r="M16875" i="4" l="1"/>
  <c r="L16876" i="4"/>
  <c r="L16877" i="4" l="1"/>
  <c r="M16876" i="4"/>
  <c r="M16877" i="4" l="1"/>
  <c r="L16878" i="4"/>
  <c r="M16878" i="4" l="1"/>
  <c r="L16879" i="4"/>
  <c r="L16880" i="4" l="1"/>
  <c r="M16879" i="4"/>
  <c r="L16881" i="4" l="1"/>
  <c r="M16880" i="4"/>
  <c r="M16881" i="4" l="1"/>
  <c r="L16882" i="4"/>
  <c r="M16882" i="4" l="1"/>
  <c r="L16883" i="4"/>
  <c r="L16884" i="4" l="1"/>
  <c r="M16883" i="4"/>
  <c r="L16885" i="4" l="1"/>
  <c r="M16884" i="4"/>
  <c r="L16886" i="4" l="1"/>
  <c r="M16885" i="4"/>
  <c r="M16886" i="4" l="1"/>
  <c r="L16887" i="4"/>
  <c r="M16887" i="4" l="1"/>
  <c r="L16888" i="4"/>
  <c r="L16889" i="4" l="1"/>
  <c r="M16888" i="4"/>
  <c r="M16889" i="4" l="1"/>
  <c r="L16890" i="4"/>
  <c r="L16891" i="4" l="1"/>
  <c r="M16890" i="4"/>
  <c r="M16891" i="4" l="1"/>
  <c r="L16892" i="4"/>
  <c r="L16893" i="4" l="1"/>
  <c r="M16892" i="4"/>
  <c r="M16893" i="4" l="1"/>
  <c r="L16894" i="4"/>
  <c r="L16895" i="4" l="1"/>
  <c r="M16894" i="4"/>
  <c r="L16896" i="4" l="1"/>
  <c r="M16895" i="4"/>
  <c r="M16896" i="4" l="1"/>
  <c r="L16897" i="4"/>
  <c r="L16898" i="4" l="1"/>
  <c r="M16897" i="4"/>
  <c r="L16899" i="4" l="1"/>
  <c r="M16898" i="4"/>
  <c r="M16899" i="4" l="1"/>
  <c r="L16900" i="4"/>
  <c r="L16901" i="4" l="1"/>
  <c r="M16900" i="4"/>
  <c r="M16901" i="4" l="1"/>
  <c r="L16902" i="4"/>
  <c r="M16902" i="4" l="1"/>
  <c r="L16903" i="4"/>
  <c r="M16903" i="4" l="1"/>
  <c r="L16904" i="4"/>
  <c r="M16904" i="4" l="1"/>
  <c r="L16905" i="4"/>
  <c r="M16905" i="4" l="1"/>
  <c r="L16906" i="4"/>
  <c r="L16907" i="4" l="1"/>
  <c r="M16906" i="4"/>
  <c r="M16907" i="4" l="1"/>
  <c r="L16908" i="4"/>
  <c r="M16908" i="4" l="1"/>
  <c r="L16909" i="4"/>
  <c r="M16909" i="4" l="1"/>
  <c r="L16910" i="4"/>
  <c r="M16910" i="4" l="1"/>
  <c r="L16911" i="4"/>
  <c r="M16911" i="4" l="1"/>
  <c r="L16912" i="4"/>
  <c r="L16913" i="4" l="1"/>
  <c r="M16912" i="4"/>
  <c r="L16914" i="4" l="1"/>
  <c r="M16913" i="4"/>
  <c r="L16915" i="4" l="1"/>
  <c r="M16914" i="4"/>
  <c r="L16916" i="4" l="1"/>
  <c r="M16915" i="4"/>
  <c r="M16916" i="4" l="1"/>
  <c r="L16917" i="4"/>
  <c r="L16918" i="4" l="1"/>
  <c r="M16917" i="4"/>
  <c r="M16918" i="4" l="1"/>
  <c r="L16919" i="4"/>
  <c r="L16920" i="4" l="1"/>
  <c r="M16919" i="4"/>
  <c r="L16921" i="4" l="1"/>
  <c r="M16920" i="4"/>
  <c r="M16921" i="4" l="1"/>
  <c r="L16922" i="4"/>
  <c r="M16922" i="4" l="1"/>
  <c r="L16923" i="4"/>
  <c r="M16923" i="4" l="1"/>
  <c r="L16924" i="4"/>
  <c r="M16924" i="4" l="1"/>
  <c r="L16925" i="4"/>
  <c r="M16925" i="4" l="1"/>
  <c r="L16926" i="4"/>
  <c r="M16926" i="4" l="1"/>
  <c r="L16927" i="4"/>
  <c r="M16927" i="4" l="1"/>
  <c r="L16928" i="4"/>
  <c r="L16929" i="4" l="1"/>
  <c r="M16928" i="4"/>
  <c r="M16929" i="4" l="1"/>
  <c r="L16930" i="4"/>
  <c r="M16930" i="4" l="1"/>
  <c r="L16931" i="4"/>
  <c r="M16931" i="4" l="1"/>
  <c r="L16932" i="4"/>
  <c r="L16933" i="4" l="1"/>
  <c r="M16932" i="4"/>
  <c r="M16933" i="4" l="1"/>
  <c r="L16934" i="4"/>
  <c r="M16934" i="4" l="1"/>
  <c r="L16935" i="4"/>
  <c r="M16935" i="4" l="1"/>
  <c r="L16936" i="4"/>
  <c r="M16936" i="4" l="1"/>
  <c r="L16937" i="4"/>
  <c r="M16937" i="4" l="1"/>
  <c r="L16938" i="4"/>
  <c r="L16939" i="4" l="1"/>
  <c r="M16938" i="4"/>
  <c r="L16940" i="4" l="1"/>
  <c r="M16939" i="4"/>
  <c r="L16941" i="4" l="1"/>
  <c r="M16940" i="4"/>
  <c r="L16942" i="4" l="1"/>
  <c r="M16941" i="4"/>
  <c r="L16943" i="4" l="1"/>
  <c r="M16942" i="4"/>
  <c r="L16944" i="4" l="1"/>
  <c r="M16943" i="4"/>
  <c r="M16944" i="4" l="1"/>
  <c r="L16945" i="4"/>
  <c r="L16946" i="4" l="1"/>
  <c r="M16945" i="4"/>
  <c r="M16946" i="4" l="1"/>
  <c r="L16947" i="4"/>
  <c r="L16948" i="4" l="1"/>
  <c r="M16947" i="4"/>
  <c r="L16949" i="4" l="1"/>
  <c r="M16948" i="4"/>
  <c r="M16949" i="4" l="1"/>
  <c r="L16950" i="4"/>
  <c r="M16950" i="4" l="1"/>
  <c r="L16951" i="4"/>
  <c r="M16951" i="4" l="1"/>
  <c r="L16952" i="4"/>
  <c r="M16952" i="4" l="1"/>
  <c r="L16953" i="4"/>
  <c r="M16953" i="4" l="1"/>
  <c r="L16954" i="4"/>
  <c r="M16954" i="4" l="1"/>
  <c r="L16955" i="4"/>
  <c r="M16955" i="4" l="1"/>
  <c r="L16956" i="4"/>
  <c r="M16956" i="4" l="1"/>
  <c r="L16957" i="4"/>
  <c r="M16957" i="4" l="1"/>
  <c r="L16958" i="4"/>
  <c r="M16958" i="4" l="1"/>
  <c r="L16959" i="4"/>
  <c r="M16959" i="4" l="1"/>
  <c r="L16960" i="4"/>
  <c r="L16961" i="4" l="1"/>
  <c r="M16960" i="4"/>
  <c r="M16961" i="4" l="1"/>
  <c r="L16962" i="4"/>
  <c r="M16962" i="4" l="1"/>
  <c r="L16963" i="4"/>
  <c r="M16963" i="4" l="1"/>
  <c r="L16964" i="4"/>
  <c r="M16964" i="4" l="1"/>
  <c r="L16965" i="4"/>
  <c r="L16966" i="4" l="1"/>
  <c r="M16965" i="4"/>
  <c r="M16966" i="4" l="1"/>
  <c r="L16967" i="4"/>
  <c r="M16967" i="4" l="1"/>
  <c r="L16968" i="4"/>
  <c r="L16969" i="4" l="1"/>
  <c r="M16968" i="4"/>
  <c r="L16970" i="4" l="1"/>
  <c r="M16969" i="4"/>
  <c r="M16970" i="4" l="1"/>
  <c r="L16971" i="4"/>
  <c r="L16972" i="4" l="1"/>
  <c r="M16971" i="4"/>
  <c r="M16972" i="4" l="1"/>
  <c r="L16973" i="4"/>
  <c r="M16973" i="4" l="1"/>
  <c r="L16974" i="4"/>
  <c r="M16974" i="4" l="1"/>
  <c r="L16975" i="4"/>
  <c r="M16975" i="4" l="1"/>
  <c r="L16976" i="4"/>
  <c r="L16977" i="4" l="1"/>
  <c r="M16976" i="4"/>
  <c r="M16977" i="4" l="1"/>
  <c r="L16978" i="4"/>
  <c r="M16978" i="4" l="1"/>
  <c r="L16979" i="4"/>
  <c r="M16979" i="4" l="1"/>
  <c r="L16980" i="4"/>
  <c r="M16980" i="4" l="1"/>
  <c r="L16981" i="4"/>
  <c r="M16981" i="4" l="1"/>
  <c r="L16982" i="4"/>
  <c r="M16982" i="4" l="1"/>
  <c r="L16983" i="4"/>
  <c r="M16983" i="4" l="1"/>
  <c r="L16984" i="4"/>
  <c r="L16985" i="4" l="1"/>
  <c r="M16984" i="4"/>
  <c r="L16986" i="4" l="1"/>
  <c r="M16985" i="4"/>
  <c r="M16986" i="4" l="1"/>
  <c r="L16987" i="4"/>
  <c r="M16987" i="4" l="1"/>
  <c r="L16988" i="4"/>
  <c r="L16989" i="4" l="1"/>
  <c r="M16988" i="4"/>
  <c r="M16989" i="4" l="1"/>
  <c r="L16990" i="4"/>
  <c r="L16991" i="4" l="1"/>
  <c r="M16990" i="4"/>
  <c r="M16991" i="4" l="1"/>
  <c r="L16992" i="4"/>
  <c r="M16992" i="4" l="1"/>
  <c r="L16993" i="4"/>
  <c r="M16993" i="4" l="1"/>
  <c r="L16994" i="4"/>
  <c r="M16994" i="4" l="1"/>
  <c r="L16995" i="4"/>
  <c r="L16996" i="4" l="1"/>
  <c r="M16995" i="4"/>
  <c r="L16997" i="4" l="1"/>
  <c r="M16996" i="4"/>
  <c r="L16998" i="4" l="1"/>
  <c r="M16997" i="4"/>
  <c r="L16999" i="4" l="1"/>
  <c r="M16998" i="4"/>
  <c r="L17000" i="4" l="1"/>
  <c r="M16999" i="4"/>
  <c r="L17001" i="4" l="1"/>
  <c r="M17000" i="4"/>
  <c r="M17001" i="4" l="1"/>
  <c r="L17002" i="4"/>
  <c r="M17002" i="4" l="1"/>
  <c r="L17003" i="4"/>
  <c r="M17003" i="4" l="1"/>
  <c r="L17004" i="4"/>
  <c r="M17004" i="4" l="1"/>
  <c r="L17005" i="4"/>
  <c r="L17006" i="4" l="1"/>
  <c r="M17005" i="4"/>
  <c r="L17007" i="4" l="1"/>
  <c r="M17006" i="4"/>
  <c r="M17007" i="4" l="1"/>
  <c r="L17008" i="4"/>
  <c r="L17009" i="4" l="1"/>
  <c r="M17008" i="4"/>
  <c r="M17009" i="4" l="1"/>
  <c r="L17010" i="4"/>
  <c r="M17010" i="4" l="1"/>
  <c r="L17011" i="4"/>
  <c r="M17011" i="4" l="1"/>
  <c r="L17012" i="4"/>
  <c r="L17013" i="4" l="1"/>
  <c r="M17012" i="4"/>
  <c r="M17013" i="4" l="1"/>
  <c r="L17014" i="4"/>
  <c r="M17014" i="4" l="1"/>
  <c r="L17015" i="4"/>
  <c r="L17016" i="4" l="1"/>
  <c r="M17015" i="4"/>
  <c r="L17017" i="4" l="1"/>
  <c r="M17016" i="4"/>
  <c r="M17017" i="4" l="1"/>
  <c r="L17018" i="4"/>
  <c r="M17018" i="4" l="1"/>
  <c r="L17019" i="4"/>
  <c r="M17019" i="4" l="1"/>
  <c r="L17020" i="4"/>
  <c r="L17021" i="4" l="1"/>
  <c r="M17020" i="4"/>
  <c r="L17022" i="4" l="1"/>
  <c r="M17021" i="4"/>
  <c r="M17022" i="4" l="1"/>
  <c r="L17023" i="4"/>
  <c r="M17023" i="4" l="1"/>
  <c r="L17024" i="4"/>
  <c r="M17024" i="4" l="1"/>
  <c r="L17025" i="4"/>
  <c r="M17025" i="4" l="1"/>
  <c r="L17026" i="4"/>
  <c r="L17027" i="4" l="1"/>
  <c r="M17026" i="4"/>
  <c r="M17027" i="4" l="1"/>
  <c r="L17028" i="4"/>
  <c r="L17029" i="4" l="1"/>
  <c r="M17028" i="4"/>
  <c r="M17029" i="4" l="1"/>
  <c r="L17030" i="4"/>
  <c r="M17030" i="4" l="1"/>
  <c r="L17031" i="4"/>
  <c r="M17031" i="4" l="1"/>
  <c r="L17032" i="4"/>
  <c r="M17032" i="4" l="1"/>
  <c r="L17033" i="4"/>
  <c r="M17033" i="4" l="1"/>
  <c r="L17034" i="4"/>
  <c r="L17035" i="4" l="1"/>
  <c r="M17034" i="4"/>
  <c r="L17036" i="4" l="1"/>
  <c r="M17035" i="4"/>
  <c r="M17036" i="4" l="1"/>
  <c r="L17037" i="4"/>
  <c r="M17037" i="4" l="1"/>
  <c r="L17038" i="4"/>
  <c r="M17038" i="4" l="1"/>
  <c r="L17039" i="4"/>
  <c r="M17039" i="4" l="1"/>
  <c r="L17040" i="4"/>
  <c r="M17040" i="4" l="1"/>
  <c r="L17041" i="4"/>
  <c r="M17041" i="4" l="1"/>
  <c r="L17042" i="4"/>
  <c r="M17042" i="4" l="1"/>
  <c r="L17043" i="4"/>
  <c r="M17043" i="4" l="1"/>
  <c r="L17044" i="4"/>
  <c r="M17044" i="4" l="1"/>
  <c r="L17045" i="4"/>
  <c r="M17045" i="4" l="1"/>
  <c r="L17046" i="4"/>
  <c r="M17046" i="4" l="1"/>
  <c r="L17047" i="4"/>
  <c r="M17047" i="4" l="1"/>
  <c r="L17048" i="4"/>
  <c r="L17049" i="4" l="1"/>
  <c r="M17048" i="4"/>
  <c r="L17050" i="4" l="1"/>
  <c r="M17049" i="4"/>
  <c r="M17050" i="4" l="1"/>
  <c r="L17051" i="4"/>
  <c r="M17051" i="4" l="1"/>
  <c r="L17052" i="4"/>
  <c r="M17052" i="4" l="1"/>
  <c r="L17053" i="4"/>
  <c r="M17053" i="4" l="1"/>
  <c r="L17054" i="4"/>
  <c r="L17055" i="4" l="1"/>
  <c r="M17054" i="4"/>
  <c r="M17055" i="4" l="1"/>
  <c r="L17056" i="4"/>
  <c r="M17056" i="4" l="1"/>
  <c r="L17057" i="4"/>
  <c r="M17057" i="4" l="1"/>
  <c r="L17058" i="4"/>
  <c r="M17058" i="4" l="1"/>
  <c r="L17059" i="4"/>
  <c r="M17059" i="4" l="1"/>
  <c r="L17060" i="4"/>
  <c r="M17060" i="4" l="1"/>
  <c r="L17061" i="4"/>
  <c r="M17061" i="4" l="1"/>
  <c r="L17062" i="4"/>
  <c r="L17063" i="4" l="1"/>
  <c r="M17062" i="4"/>
  <c r="M17063" i="4" l="1"/>
  <c r="L17064" i="4"/>
  <c r="L17065" i="4" l="1"/>
  <c r="M17064" i="4"/>
  <c r="M17065" i="4" l="1"/>
  <c r="L17066" i="4"/>
  <c r="L17067" i="4" l="1"/>
  <c r="M17066" i="4"/>
  <c r="L17068" i="4" l="1"/>
  <c r="M17067" i="4"/>
  <c r="M17068" i="4" l="1"/>
  <c r="L17069" i="4"/>
  <c r="M17069" i="4" l="1"/>
  <c r="L17070" i="4"/>
  <c r="M17070" i="4" l="1"/>
  <c r="L17071" i="4"/>
  <c r="M17071" i="4" l="1"/>
  <c r="L17072" i="4"/>
  <c r="L17073" i="4" l="1"/>
  <c r="M17072" i="4"/>
  <c r="L17074" i="4" l="1"/>
  <c r="M17073" i="4"/>
  <c r="M17074" i="4" l="1"/>
  <c r="L17075" i="4"/>
  <c r="M17075" i="4" l="1"/>
  <c r="L17076" i="4"/>
  <c r="M17076" i="4" l="1"/>
  <c r="L17077" i="4"/>
  <c r="L17078" i="4" l="1"/>
  <c r="M17077" i="4"/>
  <c r="L17079" i="4" l="1"/>
  <c r="M17078" i="4"/>
  <c r="M17079" i="4" l="1"/>
  <c r="L17080" i="4"/>
  <c r="L17081" i="4" l="1"/>
  <c r="M17080" i="4"/>
  <c r="M17081" i="4" l="1"/>
  <c r="L17082" i="4"/>
  <c r="M17082" i="4" l="1"/>
  <c r="L17083" i="4"/>
  <c r="M17083" i="4" l="1"/>
  <c r="L17084" i="4"/>
  <c r="M17084" i="4" l="1"/>
  <c r="L17085" i="4"/>
  <c r="M17085" i="4" l="1"/>
  <c r="L17086" i="4"/>
  <c r="L17087" i="4" l="1"/>
  <c r="M17086" i="4"/>
  <c r="M17087" i="4" l="1"/>
  <c r="L17088" i="4"/>
  <c r="L17089" i="4" l="1"/>
  <c r="M17088" i="4"/>
  <c r="M17089" i="4" l="1"/>
  <c r="L17090" i="4"/>
  <c r="L17091" i="4" l="1"/>
  <c r="M17090" i="4"/>
  <c r="L17092" i="4" l="1"/>
  <c r="M17091" i="4"/>
  <c r="L17093" i="4" l="1"/>
  <c r="M17092" i="4"/>
  <c r="L17094" i="4" l="1"/>
  <c r="M17093" i="4"/>
  <c r="M17094" i="4" l="1"/>
  <c r="L17095" i="4"/>
  <c r="M17095" i="4" l="1"/>
  <c r="L17096" i="4"/>
  <c r="M17096" i="4" l="1"/>
  <c r="L17097" i="4"/>
  <c r="L17098" i="4" l="1"/>
  <c r="M17097" i="4"/>
  <c r="M17098" i="4" l="1"/>
  <c r="L17099" i="4"/>
  <c r="M17099" i="4" l="1"/>
  <c r="L17100" i="4"/>
  <c r="L17101" i="4" l="1"/>
  <c r="M17100" i="4"/>
  <c r="M17101" i="4" l="1"/>
  <c r="L17102" i="4"/>
  <c r="L17103" i="4" l="1"/>
  <c r="M17102" i="4"/>
  <c r="L17104" i="4" l="1"/>
  <c r="M17103" i="4"/>
  <c r="L17105" i="4" l="1"/>
  <c r="M17104" i="4"/>
  <c r="M17105" i="4" l="1"/>
  <c r="L17106" i="4"/>
  <c r="L17107" i="4" l="1"/>
  <c r="M17106" i="4"/>
  <c r="M17107" i="4" l="1"/>
  <c r="L17108" i="4"/>
  <c r="L17109" i="4" l="1"/>
  <c r="M17108" i="4"/>
  <c r="M17109" i="4" l="1"/>
  <c r="L17110" i="4"/>
  <c r="L17111" i="4" l="1"/>
  <c r="M17110" i="4"/>
  <c r="L17112" i="4" l="1"/>
  <c r="M17111" i="4"/>
  <c r="M17112" i="4" l="1"/>
  <c r="L17113" i="4"/>
  <c r="M17113" i="4" l="1"/>
  <c r="L17114" i="4"/>
  <c r="M17114" i="4" l="1"/>
  <c r="L17115" i="4"/>
  <c r="M17115" i="4" l="1"/>
  <c r="L17116" i="4"/>
  <c r="L17117" i="4" l="1"/>
  <c r="M17116" i="4"/>
  <c r="L17118" i="4" l="1"/>
  <c r="M17117" i="4"/>
  <c r="M17118" i="4" l="1"/>
  <c r="L17119" i="4"/>
  <c r="L17120" i="4" l="1"/>
  <c r="M17119" i="4"/>
  <c r="L17121" i="4" l="1"/>
  <c r="M17120" i="4"/>
  <c r="L17122" i="4" l="1"/>
  <c r="M17121" i="4"/>
  <c r="M17122" i="4" l="1"/>
  <c r="L17123" i="4"/>
  <c r="L17124" i="4" l="1"/>
  <c r="M17123" i="4"/>
  <c r="L17125" i="4" l="1"/>
  <c r="M17124" i="4"/>
  <c r="L17126" i="4" l="1"/>
  <c r="M17125" i="4"/>
  <c r="M17126" i="4" l="1"/>
  <c r="L17127" i="4"/>
  <c r="L17128" i="4" l="1"/>
  <c r="M17127" i="4"/>
  <c r="M17128" i="4" l="1"/>
  <c r="L17129" i="4"/>
  <c r="L17130" i="4" l="1"/>
  <c r="M17129" i="4"/>
  <c r="L17131" i="4" l="1"/>
  <c r="M17130" i="4"/>
  <c r="L17132" i="4" l="1"/>
  <c r="M17131" i="4"/>
  <c r="L17133" i="4" l="1"/>
  <c r="M17132" i="4"/>
  <c r="L17134" i="4" l="1"/>
  <c r="M17133" i="4"/>
  <c r="L17135" i="4" l="1"/>
  <c r="M17134" i="4"/>
  <c r="M17135" i="4" l="1"/>
  <c r="L17136" i="4"/>
  <c r="M17136" i="4" l="1"/>
  <c r="L17137" i="4"/>
  <c r="L17138" i="4" l="1"/>
  <c r="M17137" i="4"/>
  <c r="M17138" i="4" l="1"/>
  <c r="L17139" i="4"/>
  <c r="L17140" i="4" l="1"/>
  <c r="M17139" i="4"/>
  <c r="L17141" i="4" l="1"/>
  <c r="M17140" i="4"/>
  <c r="L17142" i="4" l="1"/>
  <c r="M17141" i="4"/>
  <c r="M17142" i="4" l="1"/>
  <c r="L17143" i="4"/>
  <c r="L17144" i="4" l="1"/>
  <c r="M17143" i="4"/>
  <c r="L17145" i="4" l="1"/>
  <c r="M17144" i="4"/>
  <c r="M17145" i="4" l="1"/>
  <c r="L17146" i="4"/>
  <c r="M17146" i="4" l="1"/>
  <c r="L17147" i="4"/>
  <c r="M17147" i="4" l="1"/>
  <c r="L17148" i="4"/>
  <c r="L17149" i="4" l="1"/>
  <c r="M17148" i="4"/>
  <c r="L17150" i="4" l="1"/>
  <c r="M17149" i="4"/>
  <c r="L17151" i="4" l="1"/>
  <c r="M17150" i="4"/>
  <c r="L17152" i="4" l="1"/>
  <c r="M17151" i="4"/>
  <c r="L17153" i="4" l="1"/>
  <c r="M17152" i="4"/>
  <c r="L17154" i="4" l="1"/>
  <c r="M17153" i="4"/>
  <c r="M17154" i="4" l="1"/>
  <c r="L17155" i="4"/>
  <c r="M17155" i="4" l="1"/>
  <c r="L17156" i="4"/>
  <c r="L17157" i="4" l="1"/>
  <c r="M17156" i="4"/>
  <c r="L17158" i="4" l="1"/>
  <c r="M17157" i="4"/>
  <c r="L17159" i="4" l="1"/>
  <c r="M17158" i="4"/>
  <c r="M17159" i="4" l="1"/>
  <c r="L17160" i="4"/>
  <c r="M17160" i="4" l="1"/>
  <c r="L17161" i="4"/>
  <c r="L17162" i="4" l="1"/>
  <c r="M17161" i="4"/>
  <c r="L17163" i="4" l="1"/>
  <c r="M17162" i="4"/>
  <c r="L17164" i="4" l="1"/>
  <c r="M17163" i="4"/>
  <c r="L17165" i="4" l="1"/>
  <c r="M17164" i="4"/>
  <c r="L17166" i="4" l="1"/>
  <c r="M17165" i="4"/>
  <c r="L17167" i="4" l="1"/>
  <c r="M17166" i="4"/>
  <c r="M17167" i="4" l="1"/>
  <c r="L17168" i="4"/>
  <c r="M17168" i="4" l="1"/>
  <c r="L17169" i="4"/>
  <c r="M17169" i="4" l="1"/>
  <c r="L17170" i="4"/>
  <c r="M17170" i="4" l="1"/>
  <c r="L17171" i="4"/>
  <c r="M17171" i="4" l="1"/>
  <c r="L17172" i="4"/>
  <c r="M17172" i="4" l="1"/>
  <c r="L17173" i="4"/>
  <c r="M17173" i="4" l="1"/>
  <c r="L17174" i="4"/>
  <c r="M17174" i="4" l="1"/>
  <c r="L17175" i="4"/>
  <c r="M17175" i="4" l="1"/>
  <c r="L17176" i="4"/>
  <c r="M17176" i="4" l="1"/>
  <c r="L17177" i="4"/>
  <c r="L17178" i="4" l="1"/>
  <c r="M17177" i="4"/>
  <c r="M17178" i="4" l="1"/>
  <c r="L17179" i="4"/>
  <c r="M17179" i="4" l="1"/>
  <c r="L17180" i="4"/>
  <c r="L17181" i="4" l="1"/>
  <c r="M17180" i="4"/>
  <c r="M17181" i="4" l="1"/>
  <c r="L17182" i="4"/>
  <c r="M17182" i="4" l="1"/>
  <c r="L17183" i="4"/>
  <c r="M17183" i="4" l="1"/>
  <c r="L17184" i="4"/>
  <c r="M17184" i="4" l="1"/>
  <c r="L17185" i="4"/>
  <c r="L17186" i="4" l="1"/>
  <c r="M17185" i="4"/>
  <c r="M17186" i="4" l="1"/>
  <c r="L17187" i="4"/>
  <c r="M17187" i="4" l="1"/>
  <c r="L17188" i="4"/>
  <c r="M17188" i="4" l="1"/>
  <c r="L17189" i="4"/>
  <c r="L17190" i="4" l="1"/>
  <c r="M17189" i="4"/>
  <c r="L17191" i="4" l="1"/>
  <c r="M17190" i="4"/>
  <c r="M17191" i="4" l="1"/>
  <c r="L17192" i="4"/>
  <c r="M17192" i="4" l="1"/>
  <c r="L17193" i="4"/>
  <c r="M17193" i="4" l="1"/>
  <c r="L17194" i="4"/>
  <c r="M17194" i="4" l="1"/>
  <c r="L17195" i="4"/>
  <c r="M17195" i="4" l="1"/>
  <c r="L17196" i="4"/>
  <c r="M17196" i="4" l="1"/>
  <c r="L17197" i="4"/>
  <c r="M17197" i="4" l="1"/>
  <c r="L17198" i="4"/>
  <c r="L17199" i="4" l="1"/>
  <c r="M17198" i="4"/>
  <c r="M17199" i="4" l="1"/>
  <c r="L17200" i="4"/>
  <c r="L17201" i="4" l="1"/>
  <c r="M17200" i="4"/>
  <c r="M17201" i="4" l="1"/>
  <c r="L17202" i="4"/>
  <c r="M17202" i="4" l="1"/>
  <c r="L17203" i="4"/>
  <c r="M17203" i="4" l="1"/>
  <c r="L17204" i="4"/>
  <c r="L17205" i="4" l="1"/>
  <c r="M17204" i="4"/>
  <c r="M17205" i="4" l="1"/>
  <c r="L17206" i="4"/>
  <c r="M17206" i="4" l="1"/>
  <c r="L17207" i="4"/>
  <c r="L17208" i="4" l="1"/>
  <c r="M17207" i="4"/>
  <c r="M17208" i="4" l="1"/>
  <c r="L17209" i="4"/>
  <c r="M17209" i="4" l="1"/>
  <c r="L17210" i="4"/>
  <c r="M17210" i="4" l="1"/>
  <c r="L17211" i="4"/>
  <c r="M17211" i="4" l="1"/>
  <c r="L17212" i="4"/>
  <c r="M17212" i="4" l="1"/>
  <c r="L17213" i="4"/>
  <c r="M17213" i="4" l="1"/>
  <c r="L17214" i="4"/>
  <c r="L17215" i="4" l="1"/>
  <c r="M17214" i="4"/>
  <c r="M17215" i="4" l="1"/>
  <c r="L17216" i="4"/>
  <c r="M17216" i="4" l="1"/>
  <c r="L17217" i="4"/>
  <c r="M17217" i="4" l="1"/>
  <c r="L17218" i="4"/>
  <c r="M17218" i="4" l="1"/>
  <c r="L17219" i="4"/>
  <c r="M17219" i="4" l="1"/>
  <c r="L17220" i="4"/>
  <c r="M17220" i="4" l="1"/>
  <c r="L17221" i="4"/>
  <c r="M17221" i="4" l="1"/>
  <c r="L17222" i="4"/>
  <c r="M17222" i="4" l="1"/>
  <c r="L17223" i="4"/>
  <c r="L17224" i="4" l="1"/>
  <c r="M17223" i="4"/>
  <c r="L17225" i="4" l="1"/>
  <c r="M17224" i="4"/>
  <c r="L17226" i="4" l="1"/>
  <c r="M17225" i="4"/>
  <c r="M17226" i="4" l="1"/>
  <c r="L17227" i="4"/>
  <c r="M17227" i="4" l="1"/>
  <c r="L17228" i="4"/>
  <c r="L17229" i="4" l="1"/>
  <c r="M17228" i="4"/>
  <c r="M17229" i="4" l="1"/>
  <c r="L17230" i="4"/>
  <c r="M17230" i="4" l="1"/>
  <c r="L17231" i="4"/>
  <c r="M17231" i="4" l="1"/>
  <c r="L17232" i="4"/>
  <c r="L17233" i="4" l="1"/>
  <c r="M17232" i="4"/>
  <c r="L17234" i="4" l="1"/>
  <c r="M17233" i="4"/>
  <c r="M17234" i="4" l="1"/>
  <c r="L17235" i="4"/>
  <c r="L17236" i="4" l="1"/>
  <c r="M17235" i="4"/>
  <c r="L17237" i="4" l="1"/>
  <c r="M17236" i="4"/>
  <c r="L17238" i="4" l="1"/>
  <c r="M17237" i="4"/>
  <c r="M17238" i="4" l="1"/>
  <c r="L17239" i="4"/>
  <c r="M17239" i="4" l="1"/>
  <c r="L17240" i="4"/>
  <c r="L17241" i="4" l="1"/>
  <c r="M17240" i="4"/>
  <c r="M17241" i="4" l="1"/>
  <c r="L17242" i="4"/>
  <c r="M17242" i="4" l="1"/>
  <c r="L17243" i="4"/>
  <c r="M17243" i="4" l="1"/>
  <c r="L17244" i="4"/>
  <c r="M17244" i="4" l="1"/>
  <c r="L17245" i="4"/>
  <c r="M17245" i="4" l="1"/>
  <c r="L17246" i="4"/>
  <c r="M17246" i="4" l="1"/>
  <c r="L17247" i="4"/>
  <c r="L17248" i="4" l="1"/>
  <c r="M17247" i="4"/>
  <c r="L17249" i="4" l="1"/>
  <c r="M17248" i="4"/>
  <c r="M17249" i="4" l="1"/>
  <c r="L17250" i="4"/>
  <c r="M17250" i="4" l="1"/>
  <c r="L17251" i="4"/>
  <c r="L17252" i="4" l="1"/>
  <c r="M17251" i="4"/>
  <c r="M17252" i="4" l="1"/>
  <c r="L17253" i="4"/>
  <c r="M17253" i="4" l="1"/>
  <c r="L17254" i="4"/>
  <c r="L17255" i="4" l="1"/>
  <c r="M17254" i="4"/>
  <c r="M17255" i="4" l="1"/>
  <c r="L17256" i="4"/>
  <c r="M17256" i="4" l="1"/>
  <c r="L17257" i="4"/>
  <c r="L17258" i="4" l="1"/>
  <c r="M17257" i="4"/>
  <c r="L17259" i="4" l="1"/>
  <c r="M17258" i="4"/>
  <c r="L17260" i="4" l="1"/>
  <c r="M17259" i="4"/>
  <c r="L17261" i="4" l="1"/>
  <c r="M17260" i="4"/>
  <c r="M17261" i="4" l="1"/>
  <c r="L17262" i="4"/>
  <c r="L17263" i="4" l="1"/>
  <c r="M17262" i="4"/>
  <c r="M17263" i="4" l="1"/>
  <c r="L17264" i="4"/>
  <c r="L17265" i="4" l="1"/>
  <c r="M17264" i="4"/>
  <c r="M17265" i="4" l="1"/>
  <c r="L17266" i="4"/>
  <c r="M17266" i="4" l="1"/>
  <c r="L17267" i="4"/>
  <c r="M17267" i="4" l="1"/>
  <c r="L17268" i="4"/>
  <c r="M17268" i="4" l="1"/>
  <c r="L17269" i="4"/>
  <c r="L17270" i="4" l="1"/>
  <c r="M17269" i="4"/>
  <c r="L17271" i="4" l="1"/>
  <c r="M17270" i="4"/>
  <c r="M17271" i="4" l="1"/>
  <c r="L17272" i="4"/>
  <c r="L17273" i="4" l="1"/>
  <c r="M17272" i="4"/>
  <c r="M17273" i="4" l="1"/>
  <c r="L17274" i="4"/>
  <c r="M17274" i="4" l="1"/>
  <c r="L17275" i="4"/>
  <c r="L17276" i="4" l="1"/>
  <c r="M17275" i="4"/>
  <c r="M17276" i="4" l="1"/>
  <c r="L17277" i="4"/>
  <c r="M17277" i="4" l="1"/>
  <c r="L17278" i="4"/>
  <c r="M17278" i="4" l="1"/>
  <c r="L17279" i="4"/>
  <c r="M17279" i="4" l="1"/>
  <c r="L17280" i="4"/>
  <c r="L17281" i="4" l="1"/>
  <c r="M17280" i="4"/>
  <c r="L17282" i="4" l="1"/>
  <c r="M17281" i="4"/>
  <c r="L17283" i="4" l="1"/>
  <c r="M17282" i="4"/>
  <c r="L17284" i="4" l="1"/>
  <c r="M17283" i="4"/>
  <c r="L17285" i="4" l="1"/>
  <c r="M17284" i="4"/>
  <c r="L17286" i="4" l="1"/>
  <c r="M17285" i="4"/>
  <c r="L17287" i="4" l="1"/>
  <c r="M17286" i="4"/>
  <c r="L17288" i="4" l="1"/>
  <c r="M17287" i="4"/>
  <c r="L17289" i="4" l="1"/>
  <c r="M17288" i="4"/>
  <c r="M17289" i="4" l="1"/>
  <c r="L17290" i="4"/>
  <c r="L17291" i="4" l="1"/>
  <c r="M17290" i="4"/>
  <c r="M17291" i="4" l="1"/>
  <c r="L17292" i="4"/>
  <c r="L17293" i="4" l="1"/>
  <c r="M17292" i="4"/>
  <c r="M17293" i="4" l="1"/>
  <c r="L17294" i="4"/>
  <c r="L17295" i="4" l="1"/>
  <c r="M17294" i="4"/>
  <c r="M17295" i="4" l="1"/>
  <c r="L17296" i="4"/>
  <c r="M17296" i="4" l="1"/>
  <c r="L17297" i="4"/>
  <c r="M17297" i="4" l="1"/>
  <c r="L17298" i="4"/>
  <c r="M17298" i="4" l="1"/>
  <c r="L17299" i="4"/>
  <c r="M17299" i="4" l="1"/>
  <c r="L17300" i="4"/>
  <c r="L17301" i="4" l="1"/>
  <c r="M17300" i="4"/>
  <c r="L17302" i="4" l="1"/>
  <c r="M17301" i="4"/>
  <c r="M17302" i="4" l="1"/>
  <c r="L17303" i="4"/>
  <c r="M17303" i="4" l="1"/>
  <c r="L17304" i="4"/>
  <c r="M17304" i="4" l="1"/>
  <c r="L17305" i="4"/>
  <c r="M17305" i="4" l="1"/>
  <c r="L17306" i="4"/>
  <c r="L17307" i="4" l="1"/>
  <c r="M17306" i="4"/>
  <c r="L17308" i="4" l="1"/>
  <c r="M17307" i="4"/>
  <c r="L17309" i="4" l="1"/>
  <c r="M17308" i="4"/>
  <c r="M17309" i="4" l="1"/>
  <c r="L17310" i="4"/>
  <c r="M17310" i="4" l="1"/>
  <c r="L17311" i="4"/>
  <c r="M17311" i="4" l="1"/>
  <c r="L17312" i="4"/>
  <c r="M17312" i="4" l="1"/>
  <c r="L17313" i="4"/>
  <c r="M17313" i="4" l="1"/>
  <c r="L17314" i="4"/>
  <c r="M17314" i="4" l="1"/>
  <c r="L17315" i="4"/>
  <c r="M17315" i="4" l="1"/>
  <c r="L17316" i="4"/>
  <c r="M17316" i="4" l="1"/>
  <c r="L17317" i="4"/>
  <c r="M17317" i="4" l="1"/>
  <c r="L17318" i="4"/>
  <c r="L17319" i="4" l="1"/>
  <c r="M17318" i="4"/>
  <c r="M17319" i="4" l="1"/>
  <c r="L17320" i="4"/>
  <c r="L17321" i="4" l="1"/>
  <c r="M17320" i="4"/>
  <c r="M17321" i="4" l="1"/>
  <c r="L17322" i="4"/>
  <c r="M17322" i="4" l="1"/>
  <c r="L17323" i="4"/>
  <c r="M17323" i="4" l="1"/>
  <c r="L17324" i="4"/>
  <c r="L17325" i="4" l="1"/>
  <c r="M17324" i="4"/>
  <c r="L17326" i="4" l="1"/>
  <c r="M17325" i="4"/>
  <c r="M17326" i="4" l="1"/>
  <c r="L17327" i="4"/>
  <c r="M17327" i="4" l="1"/>
  <c r="L17328" i="4"/>
  <c r="L17329" i="4" l="1"/>
  <c r="M17328" i="4"/>
  <c r="L17330" i="4" l="1"/>
  <c r="M17329" i="4"/>
  <c r="L17331" i="4" l="1"/>
  <c r="M17330" i="4"/>
  <c r="L17332" i="4" l="1"/>
  <c r="M17331" i="4"/>
  <c r="M17332" i="4" l="1"/>
  <c r="L17333" i="4"/>
  <c r="M17333" i="4" l="1"/>
  <c r="L17334" i="4"/>
  <c r="M17334" i="4" l="1"/>
  <c r="L17335" i="4"/>
  <c r="L17336" i="4" l="1"/>
  <c r="M17335" i="4"/>
  <c r="L17337" i="4" l="1"/>
  <c r="M17336" i="4"/>
  <c r="M17337" i="4" l="1"/>
  <c r="L17338" i="4"/>
  <c r="M17338" i="4" l="1"/>
  <c r="L17339" i="4"/>
  <c r="M17339" i="4" l="1"/>
  <c r="L17340" i="4"/>
  <c r="L17341" i="4" l="1"/>
  <c r="M17340" i="4"/>
  <c r="L17342" i="4" l="1"/>
  <c r="M17341" i="4"/>
  <c r="M17342" i="4" l="1"/>
  <c r="L17343" i="4"/>
  <c r="M17343" i="4" l="1"/>
  <c r="L17344" i="4"/>
  <c r="L17345" i="4" l="1"/>
  <c r="M17344" i="4"/>
  <c r="L17346" i="4" l="1"/>
  <c r="M17345" i="4"/>
  <c r="M17346" i="4" l="1"/>
  <c r="L17347" i="4"/>
  <c r="M17347" i="4" l="1"/>
  <c r="L17348" i="4"/>
  <c r="M17348" i="4" l="1"/>
  <c r="L17349" i="4"/>
  <c r="M17349" i="4" l="1"/>
  <c r="L17350" i="4"/>
  <c r="M17350" i="4" l="1"/>
  <c r="L17351" i="4"/>
  <c r="L17352" i="4" l="1"/>
  <c r="M17351" i="4"/>
  <c r="M17352" i="4" l="1"/>
  <c r="L17353" i="4"/>
  <c r="M17353" i="4" l="1"/>
  <c r="L17354" i="4"/>
  <c r="L17355" i="4" l="1"/>
  <c r="M17354" i="4"/>
  <c r="M17355" i="4" l="1"/>
  <c r="L17356" i="4"/>
  <c r="M17356" i="4" l="1"/>
  <c r="L17357" i="4"/>
  <c r="M17357" i="4" l="1"/>
  <c r="L17358" i="4"/>
  <c r="L17359" i="4" l="1"/>
  <c r="M17358" i="4"/>
  <c r="L17360" i="4" l="1"/>
  <c r="M17359" i="4"/>
  <c r="L17361" i="4" l="1"/>
  <c r="M17360" i="4"/>
  <c r="M17361" i="4" l="1"/>
  <c r="L17362" i="4"/>
  <c r="L17363" i="4" l="1"/>
  <c r="M17362" i="4"/>
  <c r="M17363" i="4" l="1"/>
  <c r="L17364" i="4"/>
  <c r="L17365" i="4" l="1"/>
  <c r="M17364" i="4"/>
  <c r="M17365" i="4" l="1"/>
  <c r="L17366" i="4"/>
  <c r="M17366" i="4" l="1"/>
  <c r="L17367" i="4"/>
  <c r="M17367" i="4" l="1"/>
  <c r="L17368" i="4"/>
  <c r="L17369" i="4" l="1"/>
  <c r="M17368" i="4"/>
  <c r="M17369" i="4" l="1"/>
  <c r="L17370" i="4"/>
  <c r="M17370" i="4" l="1"/>
  <c r="L17371" i="4"/>
  <c r="M17371" i="4" l="1"/>
  <c r="L17372" i="4"/>
  <c r="L17373" i="4" l="1"/>
  <c r="M17372" i="4"/>
  <c r="L17374" i="4" l="1"/>
  <c r="M17373" i="4"/>
  <c r="M17374" i="4" l="1"/>
  <c r="L17375" i="4"/>
  <c r="L17376" i="4" l="1"/>
  <c r="M17375" i="4"/>
  <c r="M17376" i="4" l="1"/>
  <c r="L17377" i="4"/>
  <c r="M17377" i="4" l="1"/>
  <c r="L17378" i="4"/>
  <c r="M17378" i="4" l="1"/>
  <c r="L17379" i="4"/>
  <c r="M17379" i="4" l="1"/>
  <c r="L17380" i="4"/>
  <c r="M17380" i="4" l="1"/>
  <c r="L17381" i="4"/>
  <c r="L17382" i="4" l="1"/>
  <c r="M17381" i="4"/>
  <c r="L17383" i="4" l="1"/>
  <c r="M17382" i="4"/>
  <c r="M17383" i="4" l="1"/>
  <c r="L17384" i="4"/>
  <c r="L17385" i="4" l="1"/>
  <c r="M17384" i="4"/>
  <c r="M17385" i="4" l="1"/>
  <c r="L17386" i="4"/>
  <c r="L17387" i="4" l="1"/>
  <c r="M17386" i="4"/>
  <c r="L17388" i="4" l="1"/>
  <c r="M17387" i="4"/>
  <c r="L17389" i="4" l="1"/>
  <c r="M17388" i="4"/>
  <c r="M17389" i="4" l="1"/>
  <c r="L17390" i="4"/>
  <c r="L17391" i="4" l="1"/>
  <c r="M17390" i="4"/>
  <c r="M17391" i="4" l="1"/>
  <c r="L17392" i="4"/>
  <c r="L17393" i="4" l="1"/>
  <c r="M17392" i="4"/>
  <c r="M17393" i="4" l="1"/>
  <c r="L17394" i="4"/>
  <c r="M17394" i="4" l="1"/>
  <c r="L17395" i="4"/>
  <c r="L17396" i="4" l="1"/>
  <c r="M17395" i="4"/>
  <c r="M17396" i="4" l="1"/>
  <c r="L17397" i="4"/>
  <c r="M17397" i="4" l="1"/>
  <c r="L17398" i="4"/>
  <c r="L17399" i="4" l="1"/>
  <c r="M17398" i="4"/>
  <c r="L17400" i="4" l="1"/>
  <c r="M17399" i="4"/>
  <c r="L17401" i="4" l="1"/>
  <c r="M17400" i="4"/>
  <c r="M17401" i="4" l="1"/>
  <c r="L17402" i="4"/>
  <c r="M17402" i="4" l="1"/>
  <c r="L17403" i="4"/>
  <c r="M17403" i="4" l="1"/>
  <c r="L17404" i="4"/>
  <c r="M17404" i="4" l="1"/>
  <c r="L17405" i="4"/>
  <c r="L17406" i="4" l="1"/>
  <c r="M17405" i="4"/>
  <c r="M17406" i="4" l="1"/>
  <c r="L17407" i="4"/>
  <c r="M17407" i="4" l="1"/>
  <c r="L17408" i="4"/>
  <c r="L17409" i="4" l="1"/>
  <c r="M17408" i="4"/>
  <c r="M17409" i="4" l="1"/>
  <c r="L17410" i="4"/>
  <c r="M17410" i="4" l="1"/>
  <c r="L17411" i="4"/>
  <c r="M17411" i="4" l="1"/>
  <c r="L17412" i="4"/>
  <c r="M17412" i="4" l="1"/>
  <c r="L17413" i="4"/>
  <c r="M17413" i="4" l="1"/>
  <c r="L17414" i="4"/>
  <c r="M17414" i="4" l="1"/>
  <c r="L17415" i="4"/>
  <c r="M17415" i="4" l="1"/>
  <c r="L17416" i="4"/>
  <c r="M17416" i="4" l="1"/>
  <c r="L17417" i="4"/>
  <c r="L17418" i="4" l="1"/>
  <c r="M17417" i="4"/>
  <c r="M17418" i="4" l="1"/>
  <c r="L17419" i="4"/>
  <c r="M17419" i="4" l="1"/>
  <c r="L17420" i="4"/>
  <c r="L17421" i="4" l="1"/>
  <c r="M17420" i="4"/>
  <c r="M17421" i="4" l="1"/>
  <c r="L17422" i="4"/>
  <c r="L17423" i="4" l="1"/>
  <c r="M17422" i="4"/>
  <c r="L17424" i="4" l="1"/>
  <c r="M17423" i="4"/>
  <c r="L17425" i="4" l="1"/>
  <c r="M17424" i="4"/>
  <c r="M17425" i="4" l="1"/>
  <c r="L17426" i="4"/>
  <c r="M17426" i="4" l="1"/>
  <c r="L17427" i="4"/>
  <c r="M17427" i="4" l="1"/>
  <c r="L17428" i="4"/>
  <c r="L17429" i="4" l="1"/>
  <c r="M17428" i="4"/>
  <c r="M17429" i="4" l="1"/>
  <c r="L17430" i="4"/>
  <c r="M17430" i="4" l="1"/>
  <c r="L17431" i="4"/>
  <c r="L17432" i="4" l="1"/>
  <c r="M17431" i="4"/>
  <c r="L17433" i="4" l="1"/>
  <c r="M17432" i="4"/>
  <c r="M17433" i="4" l="1"/>
  <c r="L17434" i="4"/>
  <c r="L17435" i="4" l="1"/>
  <c r="M17434" i="4"/>
  <c r="M17435" i="4" l="1"/>
  <c r="L17436" i="4"/>
  <c r="M17436" i="4" l="1"/>
  <c r="L17437" i="4"/>
  <c r="L17438" i="4" l="1"/>
  <c r="M17437" i="4"/>
  <c r="L17439" i="4" l="1"/>
  <c r="M17438" i="4"/>
  <c r="M17439" i="4" l="1"/>
  <c r="L17440" i="4"/>
  <c r="M17440" i="4" l="1"/>
  <c r="L17441" i="4"/>
  <c r="L17442" i="4" l="1"/>
  <c r="M17441" i="4"/>
  <c r="M17442" i="4" l="1"/>
  <c r="L17443" i="4"/>
  <c r="M17443" i="4" l="1"/>
  <c r="L17444" i="4"/>
  <c r="M17444" i="4" l="1"/>
  <c r="L17445" i="4"/>
  <c r="M17445" i="4" l="1"/>
  <c r="L17446" i="4"/>
  <c r="L17447" i="4" l="1"/>
  <c r="M17446" i="4"/>
  <c r="L17448" i="4" l="1"/>
  <c r="M17447" i="4"/>
  <c r="M17448" i="4" l="1"/>
  <c r="L17449" i="4"/>
  <c r="M17449" i="4" l="1"/>
  <c r="L17450" i="4"/>
  <c r="M17450" i="4" l="1"/>
  <c r="L17451" i="4"/>
  <c r="M17451" i="4" l="1"/>
  <c r="L17452" i="4"/>
  <c r="M17452" i="4" l="1"/>
  <c r="L17453" i="4"/>
  <c r="M17453" i="4" l="1"/>
  <c r="L17454" i="4"/>
  <c r="M17454" i="4" l="1"/>
  <c r="L17455" i="4"/>
  <c r="M17455" i="4" l="1"/>
  <c r="L17456" i="4"/>
  <c r="L17457" i="4" l="1"/>
  <c r="M17456" i="4"/>
  <c r="L17458" i="4" l="1"/>
  <c r="M17457" i="4"/>
  <c r="M17458" i="4" l="1"/>
  <c r="L17459" i="4"/>
  <c r="L17460" i="4" l="1"/>
  <c r="M17459" i="4"/>
  <c r="L17461" i="4" l="1"/>
  <c r="M17460" i="4"/>
  <c r="L17462" i="4" l="1"/>
  <c r="M17461" i="4"/>
  <c r="M17462" i="4" l="1"/>
  <c r="L17463" i="4"/>
  <c r="M17463" i="4" l="1"/>
  <c r="L17464" i="4"/>
  <c r="L17465" i="4" l="1"/>
  <c r="M17464" i="4"/>
  <c r="L17466" i="4" l="1"/>
  <c r="M17465" i="4"/>
  <c r="M17466" i="4" l="1"/>
  <c r="L17467" i="4"/>
  <c r="L17468" i="4" l="1"/>
  <c r="M17467" i="4"/>
  <c r="M17468" i="4" l="1"/>
  <c r="L17469" i="4"/>
  <c r="M17469" i="4" l="1"/>
  <c r="L17470" i="4"/>
  <c r="L17471" i="4" l="1"/>
  <c r="M17470" i="4"/>
  <c r="M17471" i="4" l="1"/>
  <c r="L17472" i="4"/>
  <c r="M17472" i="4" l="1"/>
  <c r="L17473" i="4"/>
  <c r="M17473" i="4" l="1"/>
  <c r="L17474" i="4"/>
  <c r="M17474" i="4" l="1"/>
  <c r="L17475" i="4"/>
  <c r="M17475" i="4" l="1"/>
  <c r="L17476" i="4"/>
  <c r="M17476" i="4" l="1"/>
  <c r="L17477" i="4"/>
  <c r="M17477" i="4" l="1"/>
  <c r="L17478" i="4"/>
  <c r="M17478" i="4" l="1"/>
  <c r="L17479" i="4"/>
  <c r="M17479" i="4" l="1"/>
  <c r="L17480" i="4"/>
  <c r="L17481" i="4" l="1"/>
  <c r="M17480" i="4"/>
  <c r="M17481" i="4" l="1"/>
  <c r="L17482" i="4"/>
  <c r="M17482" i="4" l="1"/>
  <c r="L17483" i="4"/>
  <c r="M17483" i="4" l="1"/>
  <c r="L17484" i="4"/>
  <c r="M17484" i="4" l="1"/>
  <c r="L17485" i="4"/>
  <c r="L17486" i="4" l="1"/>
  <c r="M17485" i="4"/>
  <c r="M17486" i="4" l="1"/>
  <c r="L17487" i="4"/>
  <c r="M17487" i="4" l="1"/>
  <c r="L17488" i="4"/>
  <c r="L17489" i="4" l="1"/>
  <c r="M17488" i="4"/>
  <c r="L17490" i="4" l="1"/>
  <c r="M17489" i="4"/>
  <c r="M17490" i="4" l="1"/>
  <c r="L17491" i="4"/>
  <c r="M17491" i="4" l="1"/>
  <c r="L17492" i="4"/>
  <c r="L17493" i="4" l="1"/>
  <c r="M17492" i="4"/>
  <c r="L17494" i="4" l="1"/>
  <c r="M17493" i="4"/>
  <c r="L17495" i="4" l="1"/>
  <c r="M17494" i="4"/>
  <c r="L17496" i="4" l="1"/>
  <c r="M17495" i="4"/>
  <c r="L17497" i="4" l="1"/>
  <c r="M17496" i="4"/>
  <c r="M17497" i="4" l="1"/>
  <c r="L17498" i="4"/>
  <c r="M17498" i="4" l="1"/>
  <c r="L17499" i="4"/>
  <c r="M17499" i="4" l="1"/>
  <c r="L17500" i="4"/>
  <c r="M17500" i="4" l="1"/>
  <c r="L17501" i="4"/>
  <c r="M17501" i="4" l="1"/>
  <c r="L17502" i="4"/>
  <c r="L17503" i="4" l="1"/>
  <c r="M17502" i="4"/>
  <c r="M17503" i="4" l="1"/>
  <c r="L17504" i="4"/>
  <c r="M17504" i="4" l="1"/>
  <c r="L17505" i="4"/>
  <c r="L17506" i="4" l="1"/>
  <c r="M17505" i="4"/>
  <c r="M17506" i="4" l="1"/>
  <c r="L17507" i="4"/>
  <c r="L17508" i="4" l="1"/>
  <c r="M17507" i="4"/>
  <c r="L17509" i="4" l="1"/>
  <c r="M17508" i="4"/>
  <c r="M17509" i="4" l="1"/>
  <c r="L17510" i="4"/>
  <c r="L17511" i="4" l="1"/>
  <c r="M17510" i="4"/>
  <c r="L17512" i="4" l="1"/>
  <c r="M17511" i="4"/>
  <c r="L17513" i="4" l="1"/>
  <c r="M17512" i="4"/>
  <c r="M17513" i="4" l="1"/>
  <c r="L17514" i="4"/>
  <c r="M17514" i="4" l="1"/>
  <c r="L17515" i="4"/>
  <c r="M17515" i="4" l="1"/>
  <c r="L17516" i="4"/>
  <c r="M17516" i="4" l="1"/>
  <c r="L17517" i="4"/>
  <c r="M17517" i="4" l="1"/>
  <c r="L17518" i="4"/>
  <c r="L17519" i="4" l="1"/>
  <c r="M17518" i="4"/>
  <c r="M17519" i="4" l="1"/>
  <c r="L17520" i="4"/>
  <c r="L17521" i="4" l="1"/>
  <c r="M17520" i="4"/>
  <c r="M17521" i="4" l="1"/>
  <c r="L17522" i="4"/>
  <c r="L17523" i="4" l="1"/>
  <c r="M17522" i="4"/>
  <c r="L17524" i="4" l="1"/>
  <c r="M17523" i="4"/>
  <c r="L17525" i="4" l="1"/>
  <c r="M17524" i="4"/>
  <c r="L17526" i="4" l="1"/>
  <c r="M17525" i="4"/>
  <c r="L17527" i="4" l="1"/>
  <c r="M17526" i="4"/>
  <c r="M17527" i="4" l="1"/>
  <c r="L17528" i="4"/>
  <c r="L17529" i="4" l="1"/>
  <c r="M17528" i="4"/>
  <c r="M17529" i="4" l="1"/>
  <c r="L17530" i="4"/>
  <c r="M17530" i="4" l="1"/>
  <c r="L17531" i="4"/>
  <c r="M17531" i="4" l="1"/>
  <c r="L17532" i="4"/>
  <c r="M17532" i="4" l="1"/>
  <c r="L17533" i="4"/>
  <c r="M17533" i="4" l="1"/>
  <c r="L17534" i="4"/>
  <c r="M17534" i="4" l="1"/>
  <c r="L17535" i="4"/>
  <c r="M17535" i="4" l="1"/>
  <c r="L17536" i="4"/>
  <c r="M17536" i="4" l="1"/>
  <c r="L17537" i="4"/>
  <c r="M17537" i="4" l="1"/>
  <c r="L17538" i="4"/>
  <c r="L17539" i="4" l="1"/>
  <c r="M17538" i="4"/>
  <c r="M17539" i="4" l="1"/>
  <c r="L17540" i="4"/>
  <c r="L17541" i="4" l="1"/>
  <c r="M17540" i="4"/>
  <c r="M17541" i="4" l="1"/>
  <c r="L17542" i="4"/>
  <c r="M17542" i="4" l="1"/>
  <c r="L17543" i="4"/>
  <c r="M17543" i="4" l="1"/>
  <c r="L17544" i="4"/>
  <c r="M17544" i="4" l="1"/>
  <c r="L17545" i="4"/>
  <c r="M17545" i="4" l="1"/>
  <c r="L17546" i="4"/>
  <c r="L17547" i="4" l="1"/>
  <c r="M17546" i="4"/>
  <c r="M17547" i="4" l="1"/>
  <c r="L17548" i="4"/>
  <c r="M17548" i="4" l="1"/>
  <c r="L17549" i="4"/>
  <c r="M17549" i="4" l="1"/>
  <c r="L17550" i="4"/>
  <c r="M17550" i="4" l="1"/>
  <c r="L17551" i="4"/>
  <c r="L17552" i="4" l="1"/>
  <c r="M17551" i="4"/>
  <c r="M17552" i="4" l="1"/>
  <c r="L17553" i="4"/>
  <c r="M17553" i="4" l="1"/>
  <c r="L17554" i="4"/>
  <c r="M17554" i="4" l="1"/>
  <c r="L17555" i="4"/>
  <c r="M17555" i="4" l="1"/>
  <c r="L17556" i="4"/>
  <c r="L17557" i="4" l="1"/>
  <c r="M17556" i="4"/>
  <c r="M17557" i="4" l="1"/>
  <c r="L17558" i="4"/>
  <c r="M17558" i="4" l="1"/>
  <c r="L17559" i="4"/>
  <c r="M17559" i="4" l="1"/>
  <c r="L17560" i="4"/>
  <c r="L17561" i="4" l="1"/>
  <c r="M17560" i="4"/>
  <c r="M17561" i="4" l="1"/>
  <c r="L17562" i="4"/>
  <c r="M17562" i="4" l="1"/>
  <c r="L17563" i="4"/>
  <c r="M17563" i="4" l="1"/>
  <c r="L17564" i="4"/>
  <c r="L17565" i="4" l="1"/>
  <c r="M17564" i="4"/>
  <c r="L17566" i="4" l="1"/>
  <c r="M17565" i="4"/>
  <c r="L17567" i="4" l="1"/>
  <c r="M17566" i="4"/>
  <c r="L17568" i="4" l="1"/>
  <c r="M17567" i="4"/>
  <c r="M17568" i="4" l="1"/>
  <c r="L17569" i="4"/>
  <c r="L17570" i="4" l="1"/>
  <c r="M17569" i="4"/>
  <c r="L17571" i="4" l="1"/>
  <c r="M17570" i="4"/>
  <c r="M17571" i="4" l="1"/>
  <c r="L17572" i="4"/>
  <c r="M17572" i="4" l="1"/>
  <c r="L17573" i="4"/>
  <c r="M17573" i="4" l="1"/>
  <c r="L17574" i="4"/>
  <c r="M17574" i="4" l="1"/>
  <c r="L17575" i="4"/>
  <c r="M17575" i="4" l="1"/>
  <c r="L17576" i="4"/>
  <c r="M17576" i="4" l="1"/>
  <c r="L17577" i="4"/>
  <c r="M17577" i="4" l="1"/>
  <c r="L17578" i="4"/>
  <c r="M17578" i="4" l="1"/>
  <c r="L17579" i="4"/>
  <c r="M17579" i="4" l="1"/>
  <c r="L17580" i="4"/>
  <c r="M17580" i="4" l="1"/>
  <c r="L17581" i="4"/>
  <c r="L17582" i="4" l="1"/>
  <c r="M17581" i="4"/>
  <c r="M17582" i="4" l="1"/>
  <c r="L17583" i="4"/>
  <c r="L17584" i="4" l="1"/>
  <c r="M17583" i="4"/>
  <c r="L17585" i="4" l="1"/>
  <c r="M17584" i="4"/>
  <c r="M17585" i="4" l="1"/>
  <c r="L17586" i="4"/>
  <c r="M17586" i="4" l="1"/>
  <c r="L17587" i="4"/>
  <c r="M17587" i="4" l="1"/>
  <c r="L17588" i="4"/>
  <c r="M17588" i="4" l="1"/>
  <c r="L17589" i="4"/>
  <c r="L17590" i="4" l="1"/>
  <c r="M17589" i="4"/>
  <c r="M17590" i="4" l="1"/>
  <c r="L17591" i="4"/>
  <c r="M17591" i="4" l="1"/>
  <c r="L17592" i="4"/>
  <c r="M17592" i="4" l="1"/>
  <c r="L17593" i="4"/>
  <c r="L17594" i="4" l="1"/>
  <c r="M17593" i="4"/>
  <c r="M17594" i="4" l="1"/>
  <c r="L17595" i="4"/>
  <c r="M17595" i="4" l="1"/>
  <c r="L17596" i="4"/>
  <c r="L17597" i="4" l="1"/>
  <c r="M17596" i="4"/>
  <c r="M17597" i="4" l="1"/>
  <c r="L17598" i="4"/>
  <c r="M17598" i="4" l="1"/>
  <c r="L17599" i="4"/>
  <c r="M17599" i="4" l="1"/>
  <c r="L17600" i="4"/>
  <c r="M17600" i="4" l="1"/>
  <c r="L17601" i="4"/>
  <c r="M17601" i="4" l="1"/>
  <c r="L17602" i="4"/>
  <c r="L17603" i="4" l="1"/>
  <c r="M17602" i="4"/>
  <c r="M17603" i="4" l="1"/>
  <c r="L17604" i="4"/>
  <c r="M17604" i="4" l="1"/>
  <c r="L17605" i="4"/>
  <c r="M17605" i="4" l="1"/>
  <c r="L17606" i="4"/>
  <c r="M17606" i="4" l="1"/>
  <c r="L17607" i="4"/>
  <c r="M17607" i="4" l="1"/>
  <c r="L17608" i="4"/>
  <c r="M17608" i="4" l="1"/>
  <c r="L17609" i="4"/>
  <c r="L17610" i="4" l="1"/>
  <c r="M17609" i="4"/>
  <c r="M17610" i="4" l="1"/>
  <c r="L17611" i="4"/>
  <c r="M17611" i="4" l="1"/>
  <c r="L17612" i="4"/>
  <c r="L17613" i="4" l="1"/>
  <c r="M17612" i="4"/>
  <c r="L17614" i="4" l="1"/>
  <c r="M17613" i="4"/>
  <c r="M17614" i="4" l="1"/>
  <c r="L17615" i="4"/>
  <c r="L17616" i="4" l="1"/>
  <c r="M17615" i="4"/>
  <c r="M17616" i="4" l="1"/>
  <c r="L17617" i="4"/>
  <c r="L17618" i="4" l="1"/>
  <c r="M17617" i="4"/>
  <c r="L17619" i="4" l="1"/>
  <c r="M17618" i="4"/>
  <c r="M17619" i="4" l="1"/>
  <c r="L17620" i="4"/>
  <c r="L17621" i="4" l="1"/>
  <c r="M17620" i="4"/>
  <c r="M17621" i="4" l="1"/>
  <c r="L17622" i="4"/>
  <c r="L17623" i="4" l="1"/>
  <c r="M17622" i="4"/>
  <c r="M17623" i="4" l="1"/>
  <c r="L17624" i="4"/>
  <c r="L17625" i="4" l="1"/>
  <c r="M17624" i="4"/>
  <c r="L17626" i="4" l="1"/>
  <c r="M17625" i="4"/>
  <c r="L17627" i="4" l="1"/>
  <c r="M17626" i="4"/>
  <c r="M17627" i="4" l="1"/>
  <c r="L17628" i="4"/>
  <c r="L17629" i="4" l="1"/>
  <c r="M17628" i="4"/>
  <c r="L17630" i="4" l="1"/>
  <c r="M17629" i="4"/>
  <c r="M17630" i="4" l="1"/>
  <c r="L17631" i="4"/>
  <c r="M17631" i="4" l="1"/>
  <c r="L17632" i="4"/>
  <c r="L17633" i="4" l="1"/>
  <c r="M17632" i="4"/>
  <c r="M17633" i="4" l="1"/>
  <c r="L17634" i="4"/>
  <c r="L17635" i="4" l="1"/>
  <c r="M17634" i="4"/>
  <c r="M17635" i="4" l="1"/>
  <c r="L17636" i="4"/>
  <c r="L17637" i="4" l="1"/>
  <c r="M17636" i="4"/>
  <c r="L17638" i="4" l="1"/>
  <c r="M17637" i="4"/>
  <c r="L17639" i="4" l="1"/>
  <c r="M17638" i="4"/>
  <c r="M17639" i="4" l="1"/>
  <c r="L17640" i="4"/>
  <c r="M17640" i="4" l="1"/>
  <c r="L17641" i="4"/>
  <c r="M17641" i="4" l="1"/>
  <c r="L17642" i="4"/>
  <c r="M17642" i="4" l="1"/>
  <c r="L17643" i="4"/>
  <c r="M17643" i="4" l="1"/>
  <c r="L17644" i="4"/>
  <c r="L17645" i="4" l="1"/>
  <c r="M17644" i="4"/>
  <c r="M17645" i="4" l="1"/>
  <c r="L17646" i="4"/>
  <c r="M17646" i="4" l="1"/>
  <c r="L17647" i="4"/>
  <c r="L17648" i="4" l="1"/>
  <c r="M17647" i="4"/>
  <c r="L17649" i="4" l="1"/>
  <c r="M17648" i="4"/>
  <c r="M17649" i="4" l="1"/>
  <c r="L17650" i="4"/>
  <c r="L17651" i="4" l="1"/>
  <c r="M17650" i="4"/>
  <c r="L17652" i="4" l="1"/>
  <c r="M17651" i="4"/>
  <c r="M17652" i="4" l="1"/>
  <c r="L17653" i="4"/>
  <c r="L17654" i="4" l="1"/>
  <c r="M17653" i="4"/>
  <c r="L17655" i="4" l="1"/>
  <c r="M17654" i="4"/>
  <c r="L17656" i="4" l="1"/>
  <c r="M17655" i="4"/>
  <c r="L17657" i="4" l="1"/>
  <c r="M17656" i="4"/>
  <c r="L17658" i="4" l="1"/>
  <c r="M17657" i="4"/>
  <c r="L17659" i="4" l="1"/>
  <c r="M17658" i="4"/>
  <c r="M17659" i="4" l="1"/>
  <c r="L17660" i="4"/>
  <c r="L17661" i="4" l="1"/>
  <c r="M17660" i="4"/>
  <c r="L17662" i="4" l="1"/>
  <c r="M17661" i="4"/>
  <c r="L17663" i="4" l="1"/>
  <c r="M17662" i="4"/>
  <c r="M17663" i="4" l="1"/>
  <c r="L17664" i="4"/>
  <c r="M17664" i="4" l="1"/>
  <c r="L17665" i="4"/>
  <c r="L17666" i="4" l="1"/>
  <c r="M17665" i="4"/>
  <c r="L17667" i="4" l="1"/>
  <c r="M17666" i="4"/>
  <c r="M17667" i="4" l="1"/>
  <c r="L17668" i="4"/>
  <c r="L17669" i="4" l="1"/>
  <c r="M17668" i="4"/>
  <c r="M17669" i="4" l="1"/>
  <c r="L17670" i="4"/>
  <c r="L17671" i="4" l="1"/>
  <c r="M17670" i="4"/>
  <c r="L17672" i="4" l="1"/>
  <c r="M17671" i="4"/>
  <c r="M17672" i="4" l="1"/>
  <c r="L17673" i="4"/>
  <c r="M17673" i="4" l="1"/>
  <c r="L17674" i="4"/>
  <c r="L17675" i="4" l="1"/>
  <c r="M17674" i="4"/>
  <c r="M17675" i="4" l="1"/>
  <c r="L17676" i="4"/>
  <c r="L17677" i="4" l="1"/>
  <c r="M17676" i="4"/>
  <c r="M17677" i="4" l="1"/>
  <c r="L17678" i="4"/>
  <c r="L17679" i="4" l="1"/>
  <c r="M17678" i="4"/>
  <c r="M17679" i="4" l="1"/>
  <c r="L17680" i="4"/>
  <c r="M17680" i="4" l="1"/>
  <c r="L17681" i="4"/>
  <c r="L17682" i="4" l="1"/>
  <c r="M17681" i="4"/>
  <c r="L17683" i="4" l="1"/>
  <c r="M17682" i="4"/>
  <c r="M17683" i="4" l="1"/>
  <c r="L17684" i="4"/>
  <c r="L17685" i="4" l="1"/>
  <c r="M17684" i="4"/>
  <c r="M17685" i="4" l="1"/>
  <c r="L17686" i="4"/>
  <c r="L17687" i="4" l="1"/>
  <c r="M17686" i="4"/>
  <c r="M17687" i="4" l="1"/>
  <c r="L17688" i="4"/>
  <c r="L17689" i="4" l="1"/>
  <c r="M17688" i="4"/>
  <c r="M17689" i="4" l="1"/>
  <c r="L17690" i="4"/>
  <c r="L17691" i="4" l="1"/>
  <c r="M17690" i="4"/>
  <c r="M17691" i="4" l="1"/>
  <c r="L17692" i="4"/>
  <c r="L17693" i="4" l="1"/>
  <c r="M17692" i="4"/>
  <c r="M17693" i="4" l="1"/>
  <c r="L17694" i="4"/>
  <c r="M17694" i="4" l="1"/>
  <c r="L17695" i="4"/>
  <c r="L17696" i="4" l="1"/>
  <c r="M17695" i="4"/>
  <c r="L17697" i="4" l="1"/>
  <c r="M17696" i="4"/>
  <c r="M17697" i="4" l="1"/>
  <c r="L17698" i="4"/>
  <c r="L17699" i="4" l="1"/>
  <c r="M17698" i="4"/>
  <c r="M17699" i="4" l="1"/>
  <c r="L17700" i="4"/>
  <c r="L17701" i="4" l="1"/>
  <c r="M17700" i="4"/>
  <c r="M17701" i="4" l="1"/>
  <c r="L17702" i="4"/>
  <c r="L17703" i="4" l="1"/>
  <c r="M17702" i="4"/>
  <c r="M17703" i="4" l="1"/>
  <c r="L17704" i="4"/>
  <c r="L17705" i="4" l="1"/>
  <c r="M17704" i="4"/>
  <c r="M17705" i="4" l="1"/>
  <c r="L17706" i="4"/>
  <c r="L17707" i="4" l="1"/>
  <c r="M17706" i="4"/>
  <c r="M17707" i="4" l="1"/>
  <c r="L17708" i="4"/>
  <c r="L17709" i="4" l="1"/>
  <c r="M17708" i="4"/>
  <c r="M17709" i="4" l="1"/>
  <c r="L17710" i="4"/>
  <c r="L17711" i="4" l="1"/>
  <c r="M17710" i="4"/>
  <c r="M17711" i="4" l="1"/>
  <c r="L17712" i="4"/>
  <c r="L17713" i="4" l="1"/>
  <c r="M17712" i="4"/>
  <c r="M17713" i="4" l="1"/>
  <c r="L17714" i="4"/>
  <c r="L17715" i="4" l="1"/>
  <c r="M17714" i="4"/>
  <c r="M17715" i="4" l="1"/>
  <c r="L17716" i="4"/>
  <c r="L17717" i="4" l="1"/>
  <c r="M17716" i="4"/>
  <c r="M17717" i="4" l="1"/>
  <c r="L17718" i="4"/>
  <c r="L17719" i="4" l="1"/>
  <c r="M17718" i="4"/>
  <c r="M17719" i="4" l="1"/>
  <c r="L17720" i="4"/>
  <c r="M17720" i="4" l="1"/>
  <c r="L17721" i="4"/>
  <c r="L17722" i="4" l="1"/>
  <c r="M17721" i="4"/>
  <c r="M17722" i="4" l="1"/>
  <c r="L17723" i="4"/>
  <c r="M17723" i="4" l="1"/>
  <c r="L17724" i="4"/>
  <c r="L17725" i="4" l="1"/>
  <c r="M17724" i="4"/>
  <c r="L17726" i="4" l="1"/>
  <c r="M17725" i="4"/>
  <c r="L17727" i="4" l="1"/>
  <c r="M17726" i="4"/>
  <c r="M17727" i="4" l="1"/>
  <c r="L17728" i="4"/>
  <c r="L17729" i="4" l="1"/>
  <c r="M17728" i="4"/>
  <c r="M17729" i="4" l="1"/>
  <c r="L17730" i="4"/>
  <c r="L17731" i="4" l="1"/>
  <c r="M17730" i="4"/>
  <c r="M17731" i="4" l="1"/>
  <c r="L17732" i="4"/>
  <c r="L17733" i="4" l="1"/>
  <c r="M17732" i="4"/>
  <c r="M17733" i="4" l="1"/>
  <c r="L17734" i="4"/>
  <c r="L17735" i="4" l="1"/>
  <c r="M17734" i="4"/>
  <c r="L17736" i="4" l="1"/>
  <c r="M17735" i="4"/>
  <c r="L17737" i="4" l="1"/>
  <c r="M17736" i="4"/>
  <c r="M17737" i="4" l="1"/>
  <c r="L17738" i="4"/>
  <c r="L17739" i="4" l="1"/>
  <c r="M17738" i="4"/>
  <c r="M17739" i="4" l="1"/>
  <c r="L17740" i="4"/>
  <c r="L17741" i="4" l="1"/>
  <c r="M17740" i="4"/>
  <c r="M17741" i="4" l="1"/>
  <c r="L17742" i="4"/>
  <c r="L17743" i="4" l="1"/>
  <c r="M17742" i="4"/>
  <c r="M17743" i="4" l="1"/>
  <c r="L17744" i="4"/>
  <c r="L17745" i="4" l="1"/>
  <c r="M17744" i="4"/>
  <c r="M17745" i="4" l="1"/>
  <c r="L17746" i="4"/>
  <c r="L17747" i="4" l="1"/>
  <c r="M17746" i="4"/>
  <c r="M17747" i="4" l="1"/>
  <c r="L17748" i="4"/>
  <c r="L17749" i="4" l="1"/>
  <c r="M17748" i="4"/>
  <c r="M17749" i="4" l="1"/>
  <c r="L17750" i="4"/>
  <c r="L17751" i="4" l="1"/>
  <c r="M17750" i="4"/>
  <c r="M17751" i="4" l="1"/>
  <c r="L17752" i="4"/>
  <c r="L17753" i="4" l="1"/>
  <c r="M17752" i="4"/>
  <c r="L17754" i="4" l="1"/>
  <c r="M17753" i="4"/>
  <c r="L17755" i="4" l="1"/>
  <c r="M17754" i="4"/>
  <c r="M17755" i="4" l="1"/>
  <c r="L17756" i="4"/>
  <c r="L17757" i="4" l="1"/>
  <c r="M17756" i="4"/>
  <c r="M17757" i="4" l="1"/>
  <c r="L17758" i="4"/>
  <c r="L17759" i="4" l="1"/>
  <c r="M17758" i="4"/>
  <c r="M17759" i="4" l="1"/>
  <c r="L17760" i="4"/>
  <c r="L17761" i="4" l="1"/>
  <c r="M17760" i="4"/>
  <c r="M17761" i="4" l="1"/>
  <c r="L17762" i="4"/>
  <c r="M17762" i="4" l="1"/>
  <c r="L17763" i="4"/>
  <c r="M17763" i="4" l="1"/>
  <c r="L17764" i="4"/>
  <c r="M17764" i="4" l="1"/>
  <c r="L17765" i="4"/>
  <c r="M17765" i="4" l="1"/>
  <c r="L17766" i="4"/>
  <c r="L17767" i="4" l="1"/>
  <c r="M17766" i="4"/>
  <c r="M17767" i="4" l="1"/>
  <c r="L17768" i="4"/>
  <c r="L17769" i="4" l="1"/>
  <c r="M17768" i="4"/>
  <c r="M17769" i="4" l="1"/>
  <c r="L17770" i="4"/>
  <c r="L17771" i="4" l="1"/>
  <c r="M17770" i="4"/>
  <c r="L17772" i="4" l="1"/>
  <c r="M17771" i="4"/>
  <c r="M17772" i="4" l="1"/>
  <c r="L17773" i="4"/>
  <c r="M17773" i="4" l="1"/>
  <c r="L17774" i="4"/>
  <c r="L17775" i="4" l="1"/>
  <c r="M17774" i="4"/>
  <c r="M17775" i="4" l="1"/>
  <c r="L17776" i="4"/>
  <c r="L17777" i="4" l="1"/>
  <c r="M17776" i="4"/>
  <c r="M17777" i="4" l="1"/>
  <c r="L17778" i="4"/>
  <c r="L17779" i="4" l="1"/>
  <c r="M17778" i="4"/>
  <c r="M17779" i="4" l="1"/>
  <c r="L17780" i="4"/>
  <c r="L17781" i="4" l="1"/>
  <c r="M17780" i="4"/>
  <c r="M17781" i="4" l="1"/>
  <c r="L17782" i="4"/>
  <c r="M17782" i="4" l="1"/>
  <c r="L17783" i="4"/>
  <c r="M17783" i="4" l="1"/>
  <c r="L17784" i="4"/>
  <c r="L17785" i="4" l="1"/>
  <c r="M17784" i="4"/>
  <c r="L17786" i="4" l="1"/>
  <c r="M17785" i="4"/>
  <c r="L17787" i="4" l="1"/>
  <c r="M17786" i="4"/>
  <c r="M17787" i="4" l="1"/>
  <c r="L17788" i="4"/>
  <c r="L17789" i="4" l="1"/>
  <c r="M17788" i="4"/>
  <c r="M17789" i="4" l="1"/>
  <c r="L17790" i="4"/>
  <c r="L17791" i="4" l="1"/>
  <c r="M17790" i="4"/>
  <c r="L17792" i="4" l="1"/>
  <c r="M17791" i="4"/>
  <c r="L17793" i="4" l="1"/>
  <c r="M17792" i="4"/>
  <c r="M17793" i="4" l="1"/>
  <c r="L17794" i="4"/>
  <c r="L17795" i="4" l="1"/>
  <c r="M17794" i="4"/>
  <c r="M17795" i="4" l="1"/>
  <c r="L17796" i="4"/>
  <c r="L17797" i="4" l="1"/>
  <c r="M17796" i="4"/>
  <c r="M17797" i="4" l="1"/>
  <c r="L17798" i="4"/>
  <c r="L17799" i="4" l="1"/>
  <c r="M17798" i="4"/>
  <c r="L17800" i="4" l="1"/>
  <c r="M17799" i="4"/>
  <c r="L17801" i="4" l="1"/>
  <c r="M17800" i="4"/>
  <c r="M17801" i="4" l="1"/>
  <c r="L17802" i="4"/>
  <c r="L17803" i="4" l="1"/>
  <c r="M17802" i="4"/>
  <c r="M17803" i="4" l="1"/>
  <c r="L17804" i="4"/>
  <c r="L17805" i="4" l="1"/>
  <c r="M17804" i="4"/>
  <c r="M17805" i="4" l="1"/>
  <c r="L17806" i="4"/>
  <c r="L17807" i="4" l="1"/>
  <c r="M17806" i="4"/>
  <c r="M17807" i="4" l="1"/>
  <c r="L17808" i="4"/>
  <c r="L17809" i="4" l="1"/>
  <c r="M17808" i="4"/>
  <c r="M17809" i="4" l="1"/>
  <c r="L17810" i="4"/>
  <c r="L17811" i="4" l="1"/>
  <c r="M17810" i="4"/>
  <c r="L17812" i="4" l="1"/>
  <c r="M17811" i="4"/>
  <c r="M17812" i="4" l="1"/>
  <c r="L17813" i="4"/>
  <c r="M17813" i="4" l="1"/>
  <c r="L17814" i="4"/>
  <c r="M17814" i="4" l="1"/>
  <c r="L17815" i="4"/>
  <c r="M17815" i="4" l="1"/>
  <c r="L17816" i="4"/>
  <c r="L17817" i="4" l="1"/>
  <c r="M17816" i="4"/>
  <c r="M17817" i="4" l="1"/>
  <c r="L17818" i="4"/>
  <c r="L17819" i="4" l="1"/>
  <c r="M17818" i="4"/>
  <c r="M17819" i="4" l="1"/>
  <c r="L17820" i="4"/>
  <c r="L17821" i="4" l="1"/>
  <c r="M17820" i="4"/>
  <c r="L17822" i="4" l="1"/>
  <c r="M17821" i="4"/>
  <c r="L17823" i="4" l="1"/>
  <c r="M17822" i="4"/>
  <c r="L17824" i="4" l="1"/>
  <c r="M17823" i="4"/>
  <c r="L17825" i="4" l="1"/>
  <c r="M17824" i="4"/>
  <c r="M17825" i="4" l="1"/>
  <c r="L17826" i="4"/>
  <c r="L17827" i="4" l="1"/>
  <c r="M17826" i="4"/>
  <c r="M17827" i="4" l="1"/>
  <c r="L17828" i="4"/>
  <c r="L17829" i="4" l="1"/>
  <c r="M17828" i="4"/>
  <c r="M17829" i="4" l="1"/>
  <c r="L17830" i="4"/>
  <c r="M17830" i="4" l="1"/>
  <c r="L17831" i="4"/>
  <c r="M17831" i="4" l="1"/>
  <c r="L17832" i="4"/>
  <c r="M17832" i="4" l="1"/>
  <c r="L17833" i="4"/>
  <c r="M17833" i="4" l="1"/>
  <c r="L17834" i="4"/>
  <c r="L17835" i="4" l="1"/>
  <c r="M17834" i="4"/>
  <c r="M17835" i="4" l="1"/>
  <c r="L17836" i="4"/>
  <c r="L17837" i="4" l="1"/>
  <c r="M17836" i="4"/>
  <c r="M17837" i="4" l="1"/>
  <c r="L17838" i="4"/>
  <c r="M17838" i="4" l="1"/>
  <c r="L17839" i="4"/>
  <c r="M17839" i="4" l="1"/>
  <c r="L17840" i="4"/>
  <c r="L17841" i="4" l="1"/>
  <c r="M17840" i="4"/>
  <c r="L17842" i="4" l="1"/>
  <c r="M17841" i="4"/>
  <c r="L17843" i="4" l="1"/>
  <c r="M17842" i="4"/>
  <c r="M17843" i="4" l="1"/>
  <c r="L17844" i="4"/>
  <c r="L17845" i="4" l="1"/>
  <c r="M17844" i="4"/>
  <c r="M17845" i="4" l="1"/>
  <c r="L17846" i="4"/>
  <c r="L17847" i="4" l="1"/>
  <c r="M17846" i="4"/>
  <c r="M17847" i="4" l="1"/>
  <c r="L17848" i="4"/>
  <c r="L17849" i="4" l="1"/>
  <c r="M17848" i="4"/>
  <c r="M17849" i="4" l="1"/>
  <c r="L17850" i="4"/>
  <c r="L17851" i="4" l="1"/>
  <c r="M17850" i="4"/>
  <c r="M17851" i="4" l="1"/>
  <c r="L17852" i="4"/>
  <c r="M17852" i="4" l="1"/>
  <c r="L17853" i="4"/>
  <c r="M17853" i="4" l="1"/>
  <c r="L17854" i="4"/>
  <c r="L17855" i="4" l="1"/>
  <c r="M17854" i="4"/>
  <c r="L17856" i="4" l="1"/>
  <c r="M17855" i="4"/>
  <c r="L17857" i="4" l="1"/>
  <c r="M17856" i="4"/>
  <c r="M17857" i="4" l="1"/>
  <c r="L17858" i="4"/>
  <c r="L17859" i="4" l="1"/>
  <c r="M17858" i="4"/>
  <c r="M17859" i="4" l="1"/>
  <c r="L17860" i="4"/>
  <c r="L17861" i="4" l="1"/>
  <c r="M17860" i="4"/>
  <c r="M17861" i="4" l="1"/>
  <c r="L17862" i="4"/>
  <c r="M17862" i="4" l="1"/>
  <c r="L17863" i="4"/>
  <c r="M17863" i="4" l="1"/>
  <c r="L17864" i="4"/>
  <c r="L17865" i="4" l="1"/>
  <c r="M17864" i="4"/>
  <c r="M17865" i="4" l="1"/>
  <c r="L17866" i="4"/>
  <c r="M17866" i="4" l="1"/>
  <c r="L17867" i="4"/>
  <c r="M17867" i="4" l="1"/>
  <c r="L17868" i="4"/>
  <c r="M17868" i="4" l="1"/>
  <c r="L17869" i="4"/>
  <c r="M17869" i="4" l="1"/>
  <c r="L17870" i="4"/>
  <c r="L17871" i="4" l="1"/>
  <c r="M17870" i="4"/>
  <c r="M17871" i="4" l="1"/>
  <c r="L17872" i="4"/>
  <c r="L17873" i="4" l="1"/>
  <c r="M17872" i="4"/>
  <c r="M17873" i="4" l="1"/>
  <c r="L17874" i="4"/>
  <c r="L17875" i="4" l="1"/>
  <c r="M17874" i="4"/>
  <c r="M17875" i="4" l="1"/>
  <c r="L17876" i="4"/>
  <c r="L17877" i="4" l="1"/>
  <c r="M17876" i="4"/>
  <c r="M17877" i="4" l="1"/>
  <c r="L17878" i="4"/>
  <c r="L17879" i="4" l="1"/>
  <c r="M17878" i="4"/>
  <c r="M17879" i="4" l="1"/>
  <c r="L17880" i="4"/>
  <c r="M17880" i="4" l="1"/>
  <c r="L17881" i="4"/>
  <c r="M17881" i="4" l="1"/>
  <c r="L17882" i="4"/>
  <c r="L17883" i="4" l="1"/>
  <c r="M17882" i="4"/>
  <c r="M17883" i="4" l="1"/>
  <c r="L17884" i="4"/>
  <c r="M17884" i="4" l="1"/>
  <c r="L17885" i="4"/>
  <c r="M17885" i="4" l="1"/>
  <c r="L17886" i="4"/>
  <c r="L17887" i="4" l="1"/>
  <c r="M17886" i="4"/>
  <c r="M17887" i="4" l="1"/>
  <c r="L17888" i="4"/>
  <c r="L17889" i="4" l="1"/>
  <c r="M17888" i="4"/>
  <c r="M17889" i="4" l="1"/>
  <c r="L17890" i="4"/>
  <c r="L17891" i="4" l="1"/>
  <c r="M17890" i="4"/>
  <c r="M17891" i="4" l="1"/>
  <c r="L17892" i="4"/>
  <c r="L17893" i="4" l="1"/>
  <c r="M17892" i="4"/>
  <c r="L17894" i="4" l="1"/>
  <c r="M17893" i="4"/>
  <c r="L17895" i="4" l="1"/>
  <c r="M17894" i="4"/>
  <c r="M17895" i="4" l="1"/>
  <c r="L17896" i="4"/>
  <c r="L17897" i="4" l="1"/>
  <c r="M17896" i="4"/>
  <c r="M17897" i="4" l="1"/>
  <c r="L17898" i="4"/>
  <c r="M17898" i="4" l="1"/>
  <c r="L17899" i="4"/>
  <c r="M17899" i="4" l="1"/>
  <c r="L17900" i="4"/>
  <c r="M17900" i="4" l="1"/>
  <c r="L17901" i="4"/>
  <c r="L17902" i="4" l="1"/>
  <c r="M17901" i="4"/>
  <c r="L17903" i="4" l="1"/>
  <c r="M17902" i="4"/>
  <c r="L17904" i="4" l="1"/>
  <c r="M17903" i="4"/>
  <c r="M17904" i="4" l="1"/>
  <c r="L17905" i="4"/>
  <c r="M17905" i="4" l="1"/>
  <c r="L17906" i="4"/>
  <c r="L17907" i="4" l="1"/>
  <c r="M17906" i="4"/>
  <c r="M17907" i="4" l="1"/>
  <c r="L17908" i="4"/>
  <c r="L17909" i="4" l="1"/>
  <c r="M17908" i="4"/>
  <c r="L17910" i="4" l="1"/>
  <c r="M17909" i="4"/>
  <c r="L17911" i="4" l="1"/>
  <c r="M17910" i="4"/>
  <c r="M17911" i="4" l="1"/>
  <c r="L17912" i="4"/>
  <c r="L17913" i="4" l="1"/>
  <c r="M17912" i="4"/>
  <c r="L17914" i="4" l="1"/>
  <c r="M17913" i="4"/>
  <c r="L17915" i="4" l="1"/>
  <c r="M17914" i="4"/>
  <c r="L17916" i="4" l="1"/>
  <c r="M17915" i="4"/>
  <c r="L17917" i="4" l="1"/>
  <c r="M17916" i="4"/>
  <c r="M17917" i="4" l="1"/>
  <c r="L17918" i="4"/>
  <c r="L17919" i="4" l="1"/>
  <c r="M17918" i="4"/>
  <c r="L17920" i="4" l="1"/>
  <c r="M17919" i="4"/>
  <c r="M17920" i="4" l="1"/>
  <c r="L17921" i="4"/>
  <c r="L17922" i="4" l="1"/>
  <c r="M17921" i="4"/>
  <c r="M17922" i="4" l="1"/>
  <c r="L17923" i="4"/>
  <c r="M17923" i="4" l="1"/>
  <c r="L17924" i="4"/>
  <c r="L17925" i="4" l="1"/>
  <c r="M17924" i="4"/>
  <c r="L17926" i="4" l="1"/>
  <c r="M17925" i="4"/>
  <c r="M17926" i="4" l="1"/>
  <c r="L17927" i="4"/>
  <c r="L17928" i="4" l="1"/>
  <c r="M17927" i="4"/>
  <c r="L17929" i="4" l="1"/>
  <c r="M17928" i="4"/>
  <c r="L17930" i="4" l="1"/>
  <c r="M17929" i="4"/>
  <c r="M17930" i="4" l="1"/>
  <c r="L17931" i="4"/>
  <c r="M17931" i="4" l="1"/>
  <c r="L17932" i="4"/>
  <c r="L17933" i="4" l="1"/>
  <c r="M17932" i="4"/>
  <c r="L17934" i="4" l="1"/>
  <c r="M17933" i="4"/>
  <c r="M17934" i="4" l="1"/>
  <c r="L17935" i="4"/>
  <c r="M17935" i="4" l="1"/>
  <c r="L17936" i="4"/>
  <c r="L17937" i="4" l="1"/>
  <c r="M17936" i="4"/>
  <c r="L17938" i="4" l="1"/>
  <c r="M17937" i="4"/>
  <c r="L17939" i="4" l="1"/>
  <c r="M17938" i="4"/>
  <c r="M17939" i="4" l="1"/>
  <c r="L17940" i="4"/>
  <c r="L17941" i="4" l="1"/>
  <c r="M17940" i="4"/>
  <c r="M17941" i="4" l="1"/>
  <c r="L17942" i="4"/>
  <c r="M17942" i="4" l="1"/>
  <c r="L17943" i="4"/>
  <c r="M17943" i="4" l="1"/>
  <c r="L17944" i="4"/>
  <c r="L17945" i="4" l="1"/>
  <c r="M17944" i="4"/>
  <c r="L17946" i="4" l="1"/>
  <c r="M17945" i="4"/>
  <c r="L17947" i="4" l="1"/>
  <c r="M17946" i="4"/>
  <c r="M17947" i="4" l="1"/>
  <c r="L17948" i="4"/>
  <c r="M17948" i="4" l="1"/>
  <c r="L17949" i="4"/>
  <c r="M17949" i="4" l="1"/>
  <c r="L17950" i="4"/>
  <c r="L17951" i="4" l="1"/>
  <c r="M17950" i="4"/>
  <c r="M17951" i="4" l="1"/>
  <c r="L17952" i="4"/>
  <c r="M17952" i="4" l="1"/>
  <c r="L17953" i="4"/>
  <c r="L17954" i="4" l="1"/>
  <c r="M17953" i="4"/>
  <c r="M17954" i="4" l="1"/>
  <c r="L17955" i="4"/>
  <c r="L17956" i="4" l="1"/>
  <c r="M17955" i="4"/>
  <c r="M17956" i="4" l="1"/>
  <c r="L17957" i="4"/>
  <c r="L17958" i="4" l="1"/>
  <c r="M17957" i="4"/>
  <c r="M17958" i="4" l="1"/>
  <c r="L17959" i="4"/>
  <c r="M17959" i="4" l="1"/>
  <c r="L17960" i="4"/>
  <c r="L17961" i="4" l="1"/>
  <c r="M17960" i="4"/>
  <c r="M17961" i="4" l="1"/>
  <c r="L17962" i="4"/>
  <c r="M17962" i="4" l="1"/>
  <c r="L17963" i="4"/>
  <c r="L17964" i="4" l="1"/>
  <c r="M17963" i="4"/>
  <c r="L17965" i="4" l="1"/>
  <c r="M17964" i="4"/>
  <c r="L17966" i="4" l="1"/>
  <c r="M17965" i="4"/>
  <c r="M17966" i="4" l="1"/>
  <c r="L17967" i="4"/>
  <c r="M17967" i="4" l="1"/>
  <c r="L17968" i="4"/>
  <c r="M17968" i="4" l="1"/>
  <c r="L17969" i="4"/>
  <c r="L17970" i="4" l="1"/>
  <c r="M17969" i="4"/>
  <c r="L17971" i="4" l="1"/>
  <c r="M17970" i="4"/>
  <c r="M17971" i="4" l="1"/>
  <c r="L17972" i="4"/>
  <c r="M17972" i="4" l="1"/>
  <c r="L17973" i="4"/>
  <c r="M17973" i="4" l="1"/>
  <c r="L17974" i="4"/>
  <c r="M17974" i="4" l="1"/>
  <c r="L17975" i="4"/>
  <c r="M17975" i="4" l="1"/>
  <c r="L17976" i="4"/>
  <c r="L17977" i="4" l="1"/>
  <c r="M17976" i="4"/>
  <c r="M17977" i="4" l="1"/>
  <c r="L17978" i="4"/>
  <c r="M17978" i="4" l="1"/>
  <c r="L17979" i="4"/>
  <c r="M17979" i="4" l="1"/>
  <c r="L17980" i="4"/>
  <c r="M17980" i="4" l="1"/>
  <c r="L17981" i="4"/>
  <c r="M17981" i="4" l="1"/>
  <c r="L17982" i="4"/>
  <c r="M17982" i="4" l="1"/>
  <c r="L17983" i="4"/>
  <c r="M17983" i="4" l="1"/>
  <c r="L17984" i="4"/>
  <c r="L17985" i="4" l="1"/>
  <c r="M17984" i="4"/>
  <c r="M17985" i="4" l="1"/>
  <c r="L17986" i="4"/>
  <c r="L17987" i="4" l="1"/>
  <c r="M17986" i="4"/>
  <c r="L17988" i="4" l="1"/>
  <c r="M17987" i="4"/>
  <c r="L17989" i="4" l="1"/>
  <c r="M17988" i="4"/>
  <c r="L17990" i="4" l="1"/>
  <c r="M17989" i="4"/>
  <c r="L17991" i="4" l="1"/>
  <c r="M17990" i="4"/>
  <c r="L17992" i="4" l="1"/>
  <c r="M17991" i="4"/>
  <c r="M17992" i="4" l="1"/>
  <c r="L17993" i="4"/>
  <c r="L17994" i="4" l="1"/>
  <c r="M17993" i="4"/>
  <c r="M17994" i="4" l="1"/>
  <c r="L17995" i="4"/>
  <c r="M17995" i="4" l="1"/>
  <c r="L17996" i="4"/>
  <c r="M17996" i="4" l="1"/>
  <c r="L17997" i="4"/>
  <c r="L17998" i="4" l="1"/>
  <c r="M17997" i="4"/>
  <c r="L17999" i="4" l="1"/>
  <c r="M17998" i="4"/>
  <c r="L18000" i="4" l="1"/>
  <c r="M17999" i="4"/>
  <c r="L18001" i="4" l="1"/>
  <c r="M18000" i="4"/>
  <c r="M18001" i="4" l="1"/>
  <c r="L18002" i="4"/>
  <c r="L18003" i="4" l="1"/>
  <c r="M18002" i="4"/>
  <c r="L18004" i="4" l="1"/>
  <c r="M18003" i="4"/>
  <c r="M18004" i="4" l="1"/>
  <c r="L18005" i="4"/>
  <c r="L18006" i="4" l="1"/>
  <c r="M18005" i="4"/>
  <c r="L18007" i="4" l="1"/>
  <c r="M18006" i="4"/>
  <c r="L18008" i="4" l="1"/>
  <c r="M18007" i="4"/>
  <c r="L18009" i="4" l="1"/>
  <c r="M18008" i="4"/>
  <c r="L18010" i="4" l="1"/>
  <c r="M18009" i="4"/>
  <c r="L18011" i="4" l="1"/>
  <c r="M18010" i="4"/>
  <c r="L18012" i="4" l="1"/>
  <c r="M18011" i="4"/>
  <c r="L18013" i="4" l="1"/>
  <c r="M18012" i="4"/>
  <c r="L18014" i="4" l="1"/>
  <c r="M18013" i="4"/>
  <c r="L18015" i="4" l="1"/>
  <c r="M18014" i="4"/>
  <c r="M18015" i="4" l="1"/>
  <c r="L18016" i="4"/>
  <c r="L18017" i="4" l="1"/>
  <c r="M18016" i="4"/>
  <c r="L18018" i="4" l="1"/>
  <c r="M18017" i="4"/>
  <c r="M18018" i="4" l="1"/>
  <c r="L18019" i="4"/>
  <c r="L18020" i="4" l="1"/>
  <c r="M18019" i="4"/>
  <c r="L18021" i="4" l="1"/>
  <c r="M18020" i="4"/>
  <c r="M18021" i="4" l="1"/>
  <c r="L18022" i="4"/>
  <c r="M18022" i="4" l="1"/>
  <c r="L18023" i="4"/>
  <c r="M18023" i="4" l="1"/>
  <c r="L18024" i="4"/>
  <c r="M18024" i="4" l="1"/>
  <c r="L18025" i="4"/>
  <c r="M18025" i="4" l="1"/>
  <c r="L18026" i="4"/>
  <c r="M18026" i="4" l="1"/>
  <c r="L18027" i="4"/>
  <c r="L18028" i="4" l="1"/>
  <c r="M18027" i="4"/>
  <c r="M18028" i="4" l="1"/>
  <c r="L18029" i="4"/>
  <c r="L18030" i="4" l="1"/>
  <c r="M18029" i="4"/>
  <c r="L18031" i="4" l="1"/>
  <c r="M18030" i="4"/>
  <c r="M18031" i="4" l="1"/>
  <c r="L18032" i="4"/>
  <c r="L18033" i="4" l="1"/>
  <c r="M18032" i="4"/>
  <c r="L18034" i="4" l="1"/>
  <c r="M18033" i="4"/>
  <c r="M18034" i="4" l="1"/>
  <c r="L18035" i="4"/>
  <c r="L18036" i="4" l="1"/>
  <c r="M18035" i="4"/>
  <c r="M18036" i="4" l="1"/>
  <c r="L18037" i="4"/>
  <c r="L18038" i="4" l="1"/>
  <c r="M18037" i="4"/>
  <c r="L18039" i="4" l="1"/>
  <c r="M18038" i="4"/>
  <c r="L18040" i="4" l="1"/>
  <c r="M18039" i="4"/>
  <c r="L18041" i="4" l="1"/>
  <c r="M18040" i="4"/>
  <c r="M18041" i="4" l="1"/>
  <c r="L18042" i="4"/>
  <c r="L18043" i="4" l="1"/>
  <c r="M18042" i="4"/>
  <c r="L18044" i="4" l="1"/>
  <c r="M18043" i="4"/>
  <c r="M18044" i="4" l="1"/>
  <c r="L18045" i="4"/>
  <c r="M18045" i="4" l="1"/>
  <c r="L18046" i="4"/>
  <c r="L18047" i="4" l="1"/>
  <c r="M18046" i="4"/>
  <c r="L18048" i="4" l="1"/>
  <c r="M18047" i="4"/>
  <c r="L18049" i="4" l="1"/>
  <c r="M18048" i="4"/>
  <c r="L18050" i="4" l="1"/>
  <c r="M18049" i="4"/>
  <c r="L18051" i="4" l="1"/>
  <c r="M18050" i="4"/>
  <c r="L18052" i="4" l="1"/>
  <c r="M18051" i="4"/>
  <c r="L18053" i="4" l="1"/>
  <c r="M18052" i="4"/>
  <c r="L18054" i="4" l="1"/>
  <c r="M18053" i="4"/>
  <c r="L18055" i="4" l="1"/>
  <c r="M18054" i="4"/>
  <c r="L18056" i="4" l="1"/>
  <c r="M18055" i="4"/>
  <c r="L18057" i="4" l="1"/>
  <c r="M18056" i="4"/>
  <c r="L18058" i="4" l="1"/>
  <c r="M18057" i="4"/>
  <c r="L18059" i="4" l="1"/>
  <c r="M18058" i="4"/>
  <c r="L18060" i="4" l="1"/>
  <c r="M18059" i="4"/>
  <c r="L18061" i="4" l="1"/>
  <c r="M18060" i="4"/>
  <c r="L18062" i="4" l="1"/>
  <c r="M18061" i="4"/>
  <c r="L18063" i="4" l="1"/>
  <c r="M18062" i="4"/>
  <c r="L18064" i="4" l="1"/>
  <c r="M18063" i="4"/>
  <c r="L18065" i="4" l="1"/>
  <c r="M18064" i="4"/>
  <c r="L18066" i="4" l="1"/>
  <c r="M18065" i="4"/>
  <c r="L18067" i="4" l="1"/>
  <c r="M18066" i="4"/>
  <c r="L18068" i="4" l="1"/>
  <c r="M18067" i="4"/>
  <c r="L18069" i="4" l="1"/>
  <c r="M18068" i="4"/>
  <c r="L18070" i="4" l="1"/>
  <c r="M18069" i="4"/>
  <c r="L18071" i="4" l="1"/>
  <c r="M18070" i="4"/>
  <c r="L18072" i="4" l="1"/>
  <c r="M18071" i="4"/>
  <c r="L18073" i="4" l="1"/>
  <c r="M18072" i="4"/>
  <c r="L18074" i="4" l="1"/>
  <c r="M18073" i="4"/>
  <c r="L18075" i="4" l="1"/>
  <c r="M18074" i="4"/>
  <c r="L18076" i="4" l="1"/>
  <c r="M18075" i="4"/>
  <c r="L18077" i="4" l="1"/>
  <c r="M18076" i="4"/>
  <c r="L18078" i="4" l="1"/>
  <c r="M18077" i="4"/>
  <c r="L18079" i="4" l="1"/>
  <c r="M18078" i="4"/>
  <c r="L18080" i="4" l="1"/>
  <c r="M18079" i="4"/>
  <c r="L18081" i="4" l="1"/>
  <c r="M18080" i="4"/>
  <c r="L18082" i="4" l="1"/>
  <c r="M18081" i="4"/>
  <c r="L18083" i="4" l="1"/>
  <c r="M18082" i="4"/>
  <c r="L18084" i="4" l="1"/>
  <c r="M18084" i="4" s="1"/>
  <c r="M18083" i="4"/>
</calcChain>
</file>

<file path=xl/sharedStrings.xml><?xml version="1.0" encoding="utf-8"?>
<sst xmlns="http://schemas.openxmlformats.org/spreadsheetml/2006/main" count="62238" uniqueCount="14096">
  <si>
    <t>Total</t>
  </si>
  <si>
    <t>Date</t>
  </si>
  <si>
    <t xml:space="preserve">All bets </t>
  </si>
  <si>
    <t xml:space="preserve">Last 3 months </t>
  </si>
  <si>
    <t xml:space="preserve">Last 6 months </t>
  </si>
  <si>
    <t xml:space="preserve">Last 12 months </t>
  </si>
  <si>
    <t>Bets</t>
  </si>
  <si>
    <t>Stakes</t>
  </si>
  <si>
    <t>Yield</t>
  </si>
  <si>
    <t>Rating</t>
  </si>
  <si>
    <t xml:space="preserve">Month  </t>
  </si>
  <si>
    <t xml:space="preserve">Bets  </t>
  </si>
  <si>
    <t xml:space="preserve">Stakes  </t>
  </si>
  <si>
    <t xml:space="preserve">Profit  </t>
  </si>
  <si>
    <t>Date settled</t>
  </si>
  <si>
    <t>Selection</t>
  </si>
  <si>
    <t>Odds</t>
  </si>
  <si>
    <t>Stake</t>
  </si>
  <si>
    <t>Profit</t>
  </si>
  <si>
    <t>Course</t>
  </si>
  <si>
    <t>Time</t>
  </si>
  <si>
    <t>3 month</t>
  </si>
  <si>
    <t>6 month</t>
  </si>
  <si>
    <t>12 month</t>
  </si>
  <si>
    <t/>
  </si>
  <si>
    <t>Staked</t>
  </si>
  <si>
    <t>Return %</t>
  </si>
  <si>
    <t>Type Bet</t>
  </si>
  <si>
    <t>Result Bet</t>
  </si>
  <si>
    <t>Lingfield</t>
  </si>
  <si>
    <t>Southwell</t>
  </si>
  <si>
    <t>Win</t>
  </si>
  <si>
    <t>Mad Money</t>
  </si>
  <si>
    <t>Lost</t>
  </si>
  <si>
    <t>Novinophobia</t>
  </si>
  <si>
    <t>Haydock</t>
  </si>
  <si>
    <t>Modernism</t>
  </si>
  <si>
    <t>Salisbury</t>
  </si>
  <si>
    <t>Brighton</t>
  </si>
  <si>
    <t>Perth</t>
  </si>
  <si>
    <t>Manger Hanagment</t>
  </si>
  <si>
    <t>Worcester</t>
  </si>
  <si>
    <t>Won</t>
  </si>
  <si>
    <t>Kempton</t>
  </si>
  <si>
    <t>Doncaster</t>
  </si>
  <si>
    <t>Wolverhampton</t>
  </si>
  <si>
    <t>Yarmouth</t>
  </si>
  <si>
    <t>Chelmsford</t>
  </si>
  <si>
    <t>Pontefract</t>
  </si>
  <si>
    <t>Ayr</t>
  </si>
  <si>
    <t>Leicester</t>
  </si>
  <si>
    <t>Diamond Lady</t>
  </si>
  <si>
    <t>Newmarket</t>
  </si>
  <si>
    <t>Zonderland</t>
  </si>
  <si>
    <t>Forever Now</t>
  </si>
  <si>
    <t>Parish Business</t>
  </si>
  <si>
    <t>Bath</t>
  </si>
  <si>
    <t>Beverley</t>
  </si>
  <si>
    <t>Ascot</t>
  </si>
  <si>
    <t>Windsor</t>
  </si>
  <si>
    <t>Sterling Work</t>
  </si>
  <si>
    <t>Catterick</t>
  </si>
  <si>
    <t>Strait of Magellan</t>
  </si>
  <si>
    <t>Nottingham</t>
  </si>
  <si>
    <t>Voyageofdiscovery</t>
  </si>
  <si>
    <t>York</t>
  </si>
  <si>
    <t>Roudee</t>
  </si>
  <si>
    <t>Huntingdon</t>
  </si>
  <si>
    <t>Spring Loaded</t>
  </si>
  <si>
    <t>Carlisle</t>
  </si>
  <si>
    <t>Loose Chips</t>
  </si>
  <si>
    <t>Redcar</t>
  </si>
  <si>
    <t>Merhoob</t>
  </si>
  <si>
    <t>Plumpton</t>
  </si>
  <si>
    <t>Fontwell</t>
  </si>
  <si>
    <t>Best Example</t>
  </si>
  <si>
    <t>Cheltenham</t>
  </si>
  <si>
    <t>Drumlee Sunset</t>
  </si>
  <si>
    <t>Retrieve The Stick</t>
  </si>
  <si>
    <t>Fakenham</t>
  </si>
  <si>
    <t>Road To Freedom</t>
  </si>
  <si>
    <t>Be On Time</t>
  </si>
  <si>
    <t>Sedgefield</t>
  </si>
  <si>
    <t>Maraakib</t>
  </si>
  <si>
    <t>Exeter</t>
  </si>
  <si>
    <t>Warwick</t>
  </si>
  <si>
    <t>Towcester</t>
  </si>
  <si>
    <t>Midnight Silver</t>
  </si>
  <si>
    <t>Landwade Lad</t>
  </si>
  <si>
    <t>Ludlow</t>
  </si>
  <si>
    <t>Crazy Chic</t>
  </si>
  <si>
    <t>Pancake Day</t>
  </si>
  <si>
    <t>Intransigent</t>
  </si>
  <si>
    <t>Newbury</t>
  </si>
  <si>
    <t>Riddlestown</t>
  </si>
  <si>
    <t>It Must Be Faith</t>
  </si>
  <si>
    <t>Sandown</t>
  </si>
  <si>
    <t>Musselburgh</t>
  </si>
  <si>
    <t>Uttoxeter</t>
  </si>
  <si>
    <t>Akula</t>
  </si>
  <si>
    <t>Moidore</t>
  </si>
  <si>
    <t>Hillbilly Boy</t>
  </si>
  <si>
    <t>Bromyard</t>
  </si>
  <si>
    <t>Taunton</t>
  </si>
  <si>
    <t>Leonard Thomas</t>
  </si>
  <si>
    <t>Exmoor Mist</t>
  </si>
  <si>
    <t>Archie Stevens</t>
  </si>
  <si>
    <t>Scot Daddy</t>
  </si>
  <si>
    <t>Roys Legacy</t>
  </si>
  <si>
    <t>Singlefarmpayment</t>
  </si>
  <si>
    <t>Pinotage</t>
  </si>
  <si>
    <t>Un Noble</t>
  </si>
  <si>
    <t>Mr Bossy Boots</t>
  </si>
  <si>
    <t>Barrakilla</t>
  </si>
  <si>
    <t>Coiste Bodhar</t>
  </si>
  <si>
    <t>Berlusca</t>
  </si>
  <si>
    <t>Bush Warrior</t>
  </si>
  <si>
    <t>Fern Owl</t>
  </si>
  <si>
    <t>Wincanton</t>
  </si>
  <si>
    <t>Native River</t>
  </si>
  <si>
    <t>Blades Lad</t>
  </si>
  <si>
    <t>Thomas Crapper</t>
  </si>
  <si>
    <t>Captain Cat</t>
  </si>
  <si>
    <t>Bangor</t>
  </si>
  <si>
    <t>Beauboreen</t>
  </si>
  <si>
    <t>Alberobello</t>
  </si>
  <si>
    <t>Aintree</t>
  </si>
  <si>
    <t>Kelso</t>
  </si>
  <si>
    <t>Sakhalin Star</t>
  </si>
  <si>
    <t>Call Me Crockett</t>
  </si>
  <si>
    <t>Chepstow</t>
  </si>
  <si>
    <t>The Tourard Man</t>
  </si>
  <si>
    <t>Royal Bajan</t>
  </si>
  <si>
    <t>Cartmel</t>
  </si>
  <si>
    <t>Hamilton</t>
  </si>
  <si>
    <t>Ripon</t>
  </si>
  <si>
    <t>Market Rasen</t>
  </si>
  <si>
    <t>Newcastle</t>
  </si>
  <si>
    <t>Epsom</t>
  </si>
  <si>
    <t>Hereford</t>
  </si>
  <si>
    <t>N Abbott</t>
  </si>
  <si>
    <t>Goodwood</t>
  </si>
  <si>
    <t>Folkestone</t>
  </si>
  <si>
    <t>Wetherby</t>
  </si>
  <si>
    <t>M Rasen</t>
  </si>
  <si>
    <t>Ffos Las</t>
  </si>
  <si>
    <t>Stratford</t>
  </si>
  <si>
    <t>Hexham</t>
  </si>
  <si>
    <t xml:space="preserve">Wolverhampton </t>
  </si>
  <si>
    <t>Thirsk</t>
  </si>
  <si>
    <t>N Abbot</t>
  </si>
  <si>
    <t>Chester</t>
  </si>
  <si>
    <t xml:space="preserve">Perth </t>
  </si>
  <si>
    <t>Newton Abbot</t>
  </si>
  <si>
    <t>Chelmsford City</t>
  </si>
  <si>
    <t>Mango Music</t>
  </si>
  <si>
    <t>Plattsburgh</t>
  </si>
  <si>
    <t>Laudatory</t>
  </si>
  <si>
    <t>Moral Issue</t>
  </si>
  <si>
    <t>Lava Lamp</t>
  </si>
  <si>
    <t>Malthouse</t>
  </si>
  <si>
    <t>Englishtown</t>
  </si>
  <si>
    <t>Captain Brown</t>
  </si>
  <si>
    <t>Shuhra</t>
  </si>
  <si>
    <t>Qeethaara</t>
  </si>
  <si>
    <t>Tyre Giant Dot Com</t>
  </si>
  <si>
    <t>King Olav</t>
  </si>
  <si>
    <t>Noverton</t>
  </si>
  <si>
    <t>Mariners Lodge</t>
  </si>
  <si>
    <t>Lay Time</t>
  </si>
  <si>
    <t>Beautiful Day</t>
  </si>
  <si>
    <t>Bourne</t>
  </si>
  <si>
    <t>Millenium Star</t>
  </si>
  <si>
    <t>Blown It</t>
  </si>
  <si>
    <t>Present Danger</t>
  </si>
  <si>
    <t>Mr Wolf</t>
  </si>
  <si>
    <t>Lady Florence</t>
  </si>
  <si>
    <t>Danvilla</t>
  </si>
  <si>
    <t>Lucky Money</t>
  </si>
  <si>
    <t>Crinian Classic</t>
  </si>
  <si>
    <t>Sciampin</t>
  </si>
  <si>
    <t>Fencing</t>
  </si>
  <si>
    <t>Control Chief</t>
  </si>
  <si>
    <t>Midday</t>
  </si>
  <si>
    <t>Hoof It</t>
  </si>
  <si>
    <t>Silken Thoughts</t>
  </si>
  <si>
    <t>Red Roar</t>
  </si>
  <si>
    <t>Colditz</t>
  </si>
  <si>
    <t>Tin Pot Man</t>
  </si>
  <si>
    <t>Tenby Lady</t>
  </si>
  <si>
    <t>Spirit is Needed</t>
  </si>
  <si>
    <t>Dream Writer</t>
  </si>
  <si>
    <t>King Benny</t>
  </si>
  <si>
    <t>Starboard</t>
  </si>
  <si>
    <t>Lady Jameela</t>
  </si>
  <si>
    <t>Fallen Idol</t>
  </si>
  <si>
    <t>Court in Session</t>
  </si>
  <si>
    <t>Alanza</t>
  </si>
  <si>
    <t>Sense of Purpose</t>
  </si>
  <si>
    <t>Icebuster</t>
  </si>
  <si>
    <t>Daneking</t>
  </si>
  <si>
    <t>Premio Loco</t>
  </si>
  <si>
    <t>Korngold</t>
  </si>
  <si>
    <t>Drumadoon</t>
  </si>
  <si>
    <t>Ultrasonic</t>
  </si>
  <si>
    <t>Royal Opera</t>
  </si>
  <si>
    <t>King of Wing</t>
  </si>
  <si>
    <t>Annie Beach</t>
  </si>
  <si>
    <t>Almagest</t>
  </si>
  <si>
    <t>Getmeoutthedoldrums</t>
  </si>
  <si>
    <t>Tweedledum</t>
  </si>
  <si>
    <t>Cross of Honour</t>
  </si>
  <si>
    <t>Bannock</t>
  </si>
  <si>
    <t>Goldream</t>
  </si>
  <si>
    <t>Thomas Chippendale</t>
  </si>
  <si>
    <t>Disturbia</t>
  </si>
  <si>
    <t>Midsummer Sun</t>
  </si>
  <si>
    <t>Eshtibaak</t>
  </si>
  <si>
    <t>Bennys Well</t>
  </si>
  <si>
    <t>Asaid</t>
  </si>
  <si>
    <t>Hawks Reef</t>
  </si>
  <si>
    <t>Lively baron</t>
  </si>
  <si>
    <t>Serene Oasis</t>
  </si>
  <si>
    <t>Cara's Request</t>
  </si>
  <si>
    <t>Lord of the Shadows</t>
  </si>
  <si>
    <t>The Grey One</t>
  </si>
  <si>
    <t>Haafdh Handsome</t>
  </si>
  <si>
    <t>Tatispout</t>
  </si>
  <si>
    <t>No Panic</t>
  </si>
  <si>
    <t>Takealookatmenow</t>
  </si>
  <si>
    <t>Kyleakin Lass</t>
  </si>
  <si>
    <t>Fanoos</t>
  </si>
  <si>
    <t>Rewarded</t>
  </si>
  <si>
    <t>Black Annis Bower</t>
  </si>
  <si>
    <t>Carpincho</t>
  </si>
  <si>
    <t>The Auctioneer</t>
  </si>
  <si>
    <t>Lexington Bay</t>
  </si>
  <si>
    <t>Cill Rialaig</t>
  </si>
  <si>
    <t>Coplow</t>
  </si>
  <si>
    <t>Tornado D'Estruval</t>
  </si>
  <si>
    <t>Comrade Bond</t>
  </si>
  <si>
    <t>Ghizao</t>
  </si>
  <si>
    <t>Royal Selection</t>
  </si>
  <si>
    <t>Cresswell Crusader</t>
  </si>
  <si>
    <t>Margot de Grugy</t>
  </si>
  <si>
    <t>Annas Arch</t>
  </si>
  <si>
    <t>Hellfire Club</t>
  </si>
  <si>
    <t>George Fernbeck</t>
  </si>
  <si>
    <t>Finbar</t>
  </si>
  <si>
    <t>Cuban Piece</t>
  </si>
  <si>
    <t>No Woman No Cry</t>
  </si>
  <si>
    <t>Lupo Doro</t>
  </si>
  <si>
    <t>Asatir</t>
  </si>
  <si>
    <t>Penny Max</t>
  </si>
  <si>
    <t>Let Your Love Flow</t>
  </si>
  <si>
    <t>Final Delivery</t>
  </si>
  <si>
    <t>Tony Dinozzo</t>
  </si>
  <si>
    <t>Betty Browneyes</t>
  </si>
  <si>
    <t>The new One</t>
  </si>
  <si>
    <t>Foxhaven</t>
  </si>
  <si>
    <t>Just Rob</t>
  </si>
  <si>
    <t>Dissent</t>
  </si>
  <si>
    <t>Aerodynamic</t>
  </si>
  <si>
    <t>Luoxor des Mottes</t>
  </si>
  <si>
    <t>Lady karabaya</t>
  </si>
  <si>
    <t>Pendragon</t>
  </si>
  <si>
    <t>Dialogue</t>
  </si>
  <si>
    <t>Dartford</t>
  </si>
  <si>
    <t>Ace of Valhalla</t>
  </si>
  <si>
    <t>Moorlands Terri</t>
  </si>
  <si>
    <t>Faithful Ruler</t>
  </si>
  <si>
    <t>Call Me A Star</t>
  </si>
  <si>
    <t>Le Corvee</t>
  </si>
  <si>
    <t>Brindisi Breeze</t>
  </si>
  <si>
    <t>Overturn</t>
  </si>
  <si>
    <t>Spot the Ball</t>
  </si>
  <si>
    <t>Hunt Ball</t>
  </si>
  <si>
    <t>Storm Survivor</t>
  </si>
  <si>
    <t>Frederickthegreat</t>
  </si>
  <si>
    <t>I Shot the Sheriff</t>
  </si>
  <si>
    <t>Ngong Hills</t>
  </si>
  <si>
    <t>Causing Chaos</t>
  </si>
  <si>
    <t>Greyfriarschorista</t>
  </si>
  <si>
    <t>Lexicon Lad</t>
  </si>
  <si>
    <t>Junoob</t>
  </si>
  <si>
    <t>Rockabilly</t>
  </si>
  <si>
    <t>Russie with Love</t>
  </si>
  <si>
    <t>Master Overseer</t>
  </si>
  <si>
    <t>Kauto Stone</t>
  </si>
  <si>
    <t>Chokidar</t>
  </si>
  <si>
    <t>Rio grande</t>
  </si>
  <si>
    <t>Tindaro</t>
  </si>
  <si>
    <t>Pipers Piping</t>
  </si>
  <si>
    <t>Forty Five</t>
  </si>
  <si>
    <t>Next Cry</t>
  </si>
  <si>
    <t>Painter Man</t>
  </si>
  <si>
    <t>Imperial Circus</t>
  </si>
  <si>
    <t>Pinerolo</t>
  </si>
  <si>
    <t>Wild Desert</t>
  </si>
  <si>
    <t>Lucky Royale</t>
  </si>
  <si>
    <t>Charlie Wingnut</t>
  </si>
  <si>
    <t>Irish Jugger</t>
  </si>
  <si>
    <t>Scotsirish</t>
  </si>
  <si>
    <t>Rev It Up</t>
  </si>
  <si>
    <t>Global Village</t>
  </si>
  <si>
    <t>Gorgeous Goblin</t>
  </si>
  <si>
    <t>Colour Squadron</t>
  </si>
  <si>
    <t>Emerald Wilderness</t>
  </si>
  <si>
    <t>Kaffie</t>
  </si>
  <si>
    <t>Kishanda</t>
  </si>
  <si>
    <t>Really Lovely</t>
  </si>
  <si>
    <t>Hopeful Start</t>
  </si>
  <si>
    <t>Royal Commission</t>
  </si>
  <si>
    <t>Wreningham</t>
  </si>
  <si>
    <t>Flying Trader</t>
  </si>
  <si>
    <t>Stormy Weather</t>
  </si>
  <si>
    <t>Woody Waller</t>
  </si>
  <si>
    <t>South Leinster</t>
  </si>
  <si>
    <t>Featherintheattic</t>
  </si>
  <si>
    <t>Missionaire</t>
  </si>
  <si>
    <t>Dizzy River</t>
  </si>
  <si>
    <t>Sumbe</t>
  </si>
  <si>
    <t>Prodigality</t>
  </si>
  <si>
    <t>Laughing Jack</t>
  </si>
  <si>
    <t>CP Joe</t>
  </si>
  <si>
    <t>Tara Royal</t>
  </si>
  <si>
    <t>Hollow Tree</t>
  </si>
  <si>
    <t>Dineur</t>
  </si>
  <si>
    <t>Black Noddy</t>
  </si>
  <si>
    <t>Chesterlittlegem</t>
  </si>
  <si>
    <t>Bitaphon</t>
  </si>
  <si>
    <t>Turn Over Sivola</t>
  </si>
  <si>
    <t>Luscivious</t>
  </si>
  <si>
    <t>Knock a Hand</t>
  </si>
  <si>
    <t>Azulada Bay</t>
  </si>
  <si>
    <t>Rey Nacarado</t>
  </si>
  <si>
    <t>All for a Buzz</t>
  </si>
  <si>
    <t>Mr Bingley</t>
  </si>
  <si>
    <t>Graylyn Olivaa</t>
  </si>
  <si>
    <t>All that Remains</t>
  </si>
  <si>
    <t>Maslak</t>
  </si>
  <si>
    <t>Miss Mayfair</t>
  </si>
  <si>
    <t>Sonko</t>
  </si>
  <si>
    <t>Master Fiddle</t>
  </si>
  <si>
    <t>Andrew Nick</t>
  </si>
  <si>
    <t>Dark Castle</t>
  </si>
  <si>
    <t>Avonrose</t>
  </si>
  <si>
    <t>Eyedoro</t>
  </si>
  <si>
    <t>Bishops Heir</t>
  </si>
  <si>
    <t>Tourist</t>
  </si>
  <si>
    <t>The Happy Hammer</t>
  </si>
  <si>
    <t>Shirataki</t>
  </si>
  <si>
    <t>Strike Force</t>
  </si>
  <si>
    <t>Court Victory</t>
  </si>
  <si>
    <t>Educated Evans</t>
  </si>
  <si>
    <t xml:space="preserve">Bronze Angel </t>
  </si>
  <si>
    <t>All Nighter</t>
  </si>
  <si>
    <t>Banoge</t>
  </si>
  <si>
    <t>My Flora</t>
  </si>
  <si>
    <t>Dark Ranger</t>
  </si>
  <si>
    <t>Ballyegan</t>
  </si>
  <si>
    <t>Dancing Welcome</t>
  </si>
  <si>
    <t>Alhaban</t>
  </si>
  <si>
    <t>Baileys Strider</t>
  </si>
  <si>
    <t>Grey Cruzene</t>
  </si>
  <si>
    <t>Viva Ronaldo</t>
  </si>
  <si>
    <t>Storm Runner</t>
  </si>
  <si>
    <t>Fishforcompliments</t>
  </si>
  <si>
    <t>Rose of the Moon</t>
  </si>
  <si>
    <t>Big Easy</t>
  </si>
  <si>
    <t>Dubai Sunshine</t>
  </si>
  <si>
    <t>Hinton Admiral</t>
  </si>
  <si>
    <t>Archie Rice</t>
  </si>
  <si>
    <t>Master of Dance</t>
  </si>
  <si>
    <t>Dew Reward</t>
  </si>
  <si>
    <t>Trozulon</t>
  </si>
  <si>
    <t>Darsan</t>
  </si>
  <si>
    <t>Zain Princess</t>
  </si>
  <si>
    <t>Bavarian Princess</t>
  </si>
  <si>
    <t>Changing Lanes</t>
  </si>
  <si>
    <t>Original Prankster</t>
  </si>
  <si>
    <t>Prince of Pirates</t>
  </si>
  <si>
    <t>Ensnare</t>
  </si>
  <si>
    <t>Time Square</t>
  </si>
  <si>
    <t>Switzerland</t>
  </si>
  <si>
    <t>Gwanako</t>
  </si>
  <si>
    <t>Crowning Star</t>
  </si>
  <si>
    <t>Lovcen</t>
  </si>
  <si>
    <t>Description</t>
  </si>
  <si>
    <t>Clever Dick</t>
  </si>
  <si>
    <t>Templer</t>
  </si>
  <si>
    <t>Eagle Rock</t>
  </si>
  <si>
    <t>Monte Cavallo</t>
  </si>
  <si>
    <t>Quentin Collonges</t>
  </si>
  <si>
    <t>Island Legend</t>
  </si>
  <si>
    <t>Jawaab</t>
  </si>
  <si>
    <t>Blueberry Fizz</t>
  </si>
  <si>
    <t>First Class</t>
  </si>
  <si>
    <t>Claret Cloak</t>
  </si>
  <si>
    <t>Daquonde</t>
  </si>
  <si>
    <t>Bar de Ligne</t>
  </si>
  <si>
    <t>Taajub</t>
  </si>
  <si>
    <t>Vanilla Rum</t>
  </si>
  <si>
    <t>Ruacana</t>
  </si>
  <si>
    <t>Ogaritmo</t>
  </si>
  <si>
    <t>Tempting Paradise</t>
  </si>
  <si>
    <t>Katmai River</t>
  </si>
  <si>
    <t>Solaras Exhibition</t>
  </si>
  <si>
    <t>Dunhoy</t>
  </si>
  <si>
    <t>Dark Shadow</t>
  </si>
  <si>
    <t>Point at Issue</t>
  </si>
  <si>
    <t>Joe le Taxi</t>
  </si>
  <si>
    <t>Perfect Fantasy</t>
  </si>
  <si>
    <t>Franco is my Name</t>
  </si>
  <si>
    <t>Gap of Dunloe</t>
  </si>
  <si>
    <t>Honey of a Kitten</t>
  </si>
  <si>
    <t>Buck Magic</t>
  </si>
  <si>
    <t>Kangaroo Court</t>
  </si>
  <si>
    <t>Hikma</t>
  </si>
  <si>
    <t>According to Pete</t>
  </si>
  <si>
    <t>Chjimes</t>
  </si>
  <si>
    <t>Rebel Melody</t>
  </si>
  <si>
    <t>Puffin Billy</t>
  </si>
  <si>
    <t>Distant Love</t>
  </si>
  <si>
    <t>Rezwaan</t>
  </si>
  <si>
    <t>Gentle Bob</t>
  </si>
  <si>
    <t>Tobrata</t>
  </si>
  <si>
    <t>Maz</t>
  </si>
  <si>
    <t>Stanley Bridge</t>
  </si>
  <si>
    <t>Cherry Vine</t>
  </si>
  <si>
    <t>Queen of Denmark</t>
  </si>
  <si>
    <t xml:space="preserve">William Haigh </t>
  </si>
  <si>
    <t>Uncut Stone</t>
  </si>
  <si>
    <t>Diamond Sweeper</t>
  </si>
  <si>
    <t>Imperial Shabra</t>
  </si>
  <si>
    <t>Hobbs Dream</t>
  </si>
  <si>
    <t>Minstrels Gallery</t>
  </si>
  <si>
    <t>Pendra</t>
  </si>
  <si>
    <t>Picansort</t>
  </si>
  <si>
    <t>Captain Scooby</t>
  </si>
  <si>
    <t>Kent Street</t>
  </si>
  <si>
    <t>Charlie Bucket</t>
  </si>
  <si>
    <t>War Party</t>
  </si>
  <si>
    <t>Bordoni</t>
  </si>
  <si>
    <t>Make the Mostofnow</t>
  </si>
  <si>
    <t>Mac Halen</t>
  </si>
  <si>
    <t>Available</t>
  </si>
  <si>
    <t>That's the Deal</t>
  </si>
  <si>
    <t>Reve du Jour</t>
  </si>
  <si>
    <t>Naburn</t>
  </si>
  <si>
    <t>Rise to Glory</t>
  </si>
  <si>
    <t>Try Catch Me</t>
  </si>
  <si>
    <t>Cape Samba</t>
  </si>
  <si>
    <t>Amazon Twilight</t>
  </si>
  <si>
    <t>Seven Woods</t>
  </si>
  <si>
    <t>No Loose Change</t>
  </si>
  <si>
    <t>Sudden Wish</t>
  </si>
  <si>
    <t>Gusto</t>
  </si>
  <si>
    <t>Owner Occupier</t>
  </si>
  <si>
    <t>Polly Holder</t>
  </si>
  <si>
    <t>Aines Delight</t>
  </si>
  <si>
    <t>Lady Mandy</t>
  </si>
  <si>
    <t>Zaru</t>
  </si>
  <si>
    <t>Harouet</t>
  </si>
  <si>
    <t>Decoy</t>
  </si>
  <si>
    <t>Waabel</t>
  </si>
  <si>
    <t>Golden Electra</t>
  </si>
  <si>
    <t>Bob N You</t>
  </si>
  <si>
    <t>Highland Cathedral</t>
  </si>
  <si>
    <t>Reset City</t>
  </si>
  <si>
    <t>Tweedledrum</t>
  </si>
  <si>
    <t>The Wayward Lord</t>
  </si>
  <si>
    <t>Seven Bore</t>
  </si>
  <si>
    <t>Dalliance</t>
  </si>
  <si>
    <t>Suivez L'argent</t>
  </si>
  <si>
    <t>Jawhary</t>
  </si>
  <si>
    <t>Spinning Ridge</t>
  </si>
  <si>
    <t>Zarkandar</t>
  </si>
  <si>
    <t>Khubala</t>
  </si>
  <si>
    <t>Striped Bear</t>
  </si>
  <si>
    <t>Gabrials King</t>
  </si>
  <si>
    <t>Aldedash</t>
  </si>
  <si>
    <t>Masters Club</t>
  </si>
  <si>
    <t>Luggers Hall</t>
  </si>
  <si>
    <t>Qannaas</t>
  </si>
  <si>
    <t xml:space="preserve">Rocco Breeze </t>
  </si>
  <si>
    <t>Mezzotint</t>
  </si>
  <si>
    <t>Lucky Numbers</t>
  </si>
  <si>
    <t>Sergeant Troy</t>
  </si>
  <si>
    <t>What of It</t>
  </si>
  <si>
    <t>Signifier</t>
  </si>
  <si>
    <t>Foundation Man</t>
  </si>
  <si>
    <t>Gowanharry</t>
  </si>
  <si>
    <t>Effie B</t>
  </si>
  <si>
    <t>My Kingdom</t>
  </si>
  <si>
    <t>Bring Sweets</t>
  </si>
  <si>
    <t>Upthemsteps</t>
  </si>
  <si>
    <t>Montauk Highway</t>
  </si>
  <si>
    <t>Aiken</t>
  </si>
  <si>
    <t>The Bay Bandit</t>
  </si>
  <si>
    <t>Lady Phill</t>
  </si>
  <si>
    <t>Cahala Dancer</t>
  </si>
  <si>
    <t>Oojooba</t>
  </si>
  <si>
    <t>Sir Graham Wade</t>
  </si>
  <si>
    <t>Uprise</t>
  </si>
  <si>
    <t>Teacher</t>
  </si>
  <si>
    <t>Tilsworth Glenboy</t>
  </si>
  <si>
    <t>Matmata de Tendron</t>
  </si>
  <si>
    <t>Talbot Green</t>
  </si>
  <si>
    <t>Monel</t>
  </si>
  <si>
    <t>Strada Facendo</t>
  </si>
  <si>
    <t>Papamoa</t>
  </si>
  <si>
    <t>Same Difference</t>
  </si>
  <si>
    <t>Shallow Bay</t>
  </si>
  <si>
    <t>Kings Lad</t>
  </si>
  <si>
    <t>Mizwaaj</t>
  </si>
  <si>
    <t>Steer by the Stars</t>
  </si>
  <si>
    <t>Body and Soul</t>
  </si>
  <si>
    <t>Thunderball</t>
  </si>
  <si>
    <t>Annunciation</t>
  </si>
  <si>
    <t>Firebeam</t>
  </si>
  <si>
    <t>Lordofthehouse</t>
  </si>
  <si>
    <t>Trade Secret</t>
  </si>
  <si>
    <t>Master of Disguise</t>
  </si>
  <si>
    <t>Rios Pearl</t>
  </si>
  <si>
    <t>Dazzling Rita</t>
  </si>
  <si>
    <t>Strong Conviction</t>
  </si>
  <si>
    <t>Burkes Rock</t>
  </si>
  <si>
    <t>Qalinas</t>
  </si>
  <si>
    <t>Red Cadeaux</t>
  </si>
  <si>
    <t>Laugh Out Loud</t>
  </si>
  <si>
    <t>Deia Sunrise</t>
  </si>
  <si>
    <t>Hopes n Dreams</t>
  </si>
  <si>
    <t>Kauto Relko</t>
  </si>
  <si>
    <t>Famous Poet</t>
  </si>
  <si>
    <t>Spray Tan</t>
  </si>
  <si>
    <t>Toga Tiger</t>
  </si>
  <si>
    <t>Folk Tune</t>
  </si>
  <si>
    <t>Lucifers Shadow</t>
  </si>
  <si>
    <t>Whatshallwedo</t>
  </si>
  <si>
    <t>Golan Way</t>
  </si>
  <si>
    <t>Desert Philosopher</t>
  </si>
  <si>
    <t>Parisian Pyramid</t>
  </si>
  <si>
    <t>Doctor Ric</t>
  </si>
  <si>
    <t>Los Nadis</t>
  </si>
  <si>
    <t>Exceedance</t>
  </si>
  <si>
    <t>We are City</t>
  </si>
  <si>
    <t>Fast or Free</t>
  </si>
  <si>
    <t>Represent</t>
  </si>
  <si>
    <t>Delft</t>
  </si>
  <si>
    <t>Urban Kode</t>
  </si>
  <si>
    <t>Sabhan</t>
  </si>
  <si>
    <t>Kudoz</t>
  </si>
  <si>
    <t>Bheleyf</t>
  </si>
  <si>
    <t>Saboog</t>
  </si>
  <si>
    <t>Faithfilly</t>
  </si>
  <si>
    <t>Storm Moon</t>
  </si>
  <si>
    <t>Gatewood</t>
  </si>
  <si>
    <t>Munkerty Tunkerty</t>
  </si>
  <si>
    <t>Euxton Hall</t>
  </si>
  <si>
    <t>Samminder</t>
  </si>
  <si>
    <t>Mince</t>
  </si>
  <si>
    <t>Kings Legacy</t>
  </si>
  <si>
    <t>Rosies Lady</t>
  </si>
  <si>
    <t>Kings Sunset</t>
  </si>
  <si>
    <t>Ruler of All</t>
  </si>
  <si>
    <t>Popular</t>
  </si>
  <si>
    <t>Spas Dancer</t>
  </si>
  <si>
    <t>The Ferick</t>
  </si>
  <si>
    <t>Nave</t>
  </si>
  <si>
    <t>Indian Jack</t>
  </si>
  <si>
    <t>Party Line</t>
  </si>
  <si>
    <t>Magic Destiny</t>
  </si>
  <si>
    <t>Trade Commissioner</t>
  </si>
  <si>
    <t>Hakuna Matata</t>
  </si>
  <si>
    <t>Headline News</t>
  </si>
  <si>
    <t>Miliika</t>
  </si>
  <si>
    <t>Snow Trooper</t>
  </si>
  <si>
    <t>Whitecrest</t>
  </si>
  <si>
    <t>Miss Ellany</t>
  </si>
  <si>
    <t>Ambivalent</t>
  </si>
  <si>
    <t>Sunny Spells</t>
  </si>
  <si>
    <t>Proud Chieftain</t>
  </si>
  <si>
    <t>Corporal Maddox</t>
  </si>
  <si>
    <t>Three White Socks</t>
  </si>
  <si>
    <t>Rule Book</t>
  </si>
  <si>
    <t>Tigers Home</t>
  </si>
  <si>
    <t>Restless Bay</t>
  </si>
  <si>
    <t>Jamesbos Girl</t>
  </si>
  <si>
    <t>Imaginary Diva</t>
  </si>
  <si>
    <t>Good luck Charm</t>
  </si>
  <si>
    <t>Southway Star</t>
  </si>
  <si>
    <t>Lupin Pooter</t>
  </si>
  <si>
    <t xml:space="preserve">Mayo Lad </t>
  </si>
  <si>
    <t>Standing Strong</t>
  </si>
  <si>
    <t>Overrule</t>
  </si>
  <si>
    <t>Moss Quito</t>
  </si>
  <si>
    <t xml:space="preserve">Barkis </t>
  </si>
  <si>
    <t>Burnham</t>
  </si>
  <si>
    <t>Railway Rico</t>
  </si>
  <si>
    <t>Rivas Rhapsody</t>
  </si>
  <si>
    <t>Rough Rock</t>
  </si>
  <si>
    <t>Northern Bolt</t>
  </si>
  <si>
    <t>Byton</t>
  </si>
  <si>
    <t>Bridgehampton</t>
  </si>
  <si>
    <t>Bernisdale</t>
  </si>
  <si>
    <t>Jamaican Bolt</t>
  </si>
  <si>
    <t>Amen</t>
  </si>
  <si>
    <t>Tinseltown</t>
  </si>
  <si>
    <t>Dancheur</t>
  </si>
  <si>
    <t>Woodlands Way</t>
  </si>
  <si>
    <t>Shesha Bear</t>
  </si>
  <si>
    <t>Martial Art</t>
  </si>
  <si>
    <t>Baheeja</t>
  </si>
  <si>
    <t>Yorkshire Icon</t>
  </si>
  <si>
    <t>Alben Star</t>
  </si>
  <si>
    <t>Whipper Snapper</t>
  </si>
  <si>
    <t>Penny Garcia</t>
  </si>
  <si>
    <t>La Sylphe</t>
  </si>
  <si>
    <t>Bring on the Judge</t>
  </si>
  <si>
    <t>Ginger Monkey</t>
  </si>
  <si>
    <t>Ultimate Destiny</t>
  </si>
  <si>
    <t>Cantor</t>
  </si>
  <si>
    <t>Sendmylovetorose</t>
  </si>
  <si>
    <t>Niceofyoutotellme</t>
  </si>
  <si>
    <t>Hydrant</t>
  </si>
  <si>
    <t>Lord Buffhead</t>
  </si>
  <si>
    <t>Mitchell</t>
  </si>
  <si>
    <t>Lyric Poet</t>
  </si>
  <si>
    <t>Alfraamsey</t>
  </si>
  <si>
    <t>Fathsta</t>
  </si>
  <si>
    <t>Haajes</t>
  </si>
  <si>
    <t>Elnawin</t>
  </si>
  <si>
    <t>Zamdy Man</t>
  </si>
  <si>
    <t>Muffin Mcleay</t>
  </si>
  <si>
    <t>Regal Swain</t>
  </si>
  <si>
    <t>Roxelana</t>
  </si>
  <si>
    <t>Soap Wars</t>
  </si>
  <si>
    <t>Lucky Suit</t>
  </si>
  <si>
    <t>Saytara</t>
  </si>
  <si>
    <t>Jacob Cats</t>
  </si>
  <si>
    <t>Bermondsey Bob</t>
  </si>
  <si>
    <t>Flash City</t>
  </si>
  <si>
    <t>Blazing Knight</t>
  </si>
  <si>
    <t>Iberis</t>
  </si>
  <si>
    <t>Art Form</t>
  </si>
  <si>
    <t>Timoneer</t>
  </si>
  <si>
    <t>Scatter Dice</t>
  </si>
  <si>
    <t>Ovett</t>
  </si>
  <si>
    <t>Ballista</t>
  </si>
  <si>
    <t>Star Up in the Sky</t>
  </si>
  <si>
    <t>Honest Deal</t>
  </si>
  <si>
    <t>Molaise Lad</t>
  </si>
  <si>
    <t>Allerford Jack</t>
  </si>
  <si>
    <t>Anton Chigurh</t>
  </si>
  <si>
    <t>Tekthelot</t>
  </si>
  <si>
    <t>Saddlers Rock</t>
  </si>
  <si>
    <t>Dynamic Duo</t>
  </si>
  <si>
    <t>Silver Lime</t>
  </si>
  <si>
    <t>Blue Tiger</t>
  </si>
  <si>
    <t>Sand Skier</t>
  </si>
  <si>
    <t>Yojimbo</t>
  </si>
  <si>
    <t>Dominate</t>
  </si>
  <si>
    <t>The Quarterjack</t>
  </si>
  <si>
    <t>Byron Blue</t>
  </si>
  <si>
    <t>Arch Walker</t>
  </si>
  <si>
    <t>Ryan Style</t>
  </si>
  <si>
    <t>Thecornishcowboy</t>
  </si>
  <si>
    <t>Dancing Primo</t>
  </si>
  <si>
    <t>Call of Duty</t>
  </si>
  <si>
    <t>Gabrial</t>
  </si>
  <si>
    <t>Jack of Diamonds</t>
  </si>
  <si>
    <t>Mariet</t>
  </si>
  <si>
    <t>Birdy Boy</t>
  </si>
  <si>
    <t>Missile Attack</t>
  </si>
  <si>
    <t>Kodatish</t>
  </si>
  <si>
    <t>Hawdyerwheesht</t>
  </si>
  <si>
    <t>Enery</t>
  </si>
  <si>
    <t>Great Expectations</t>
  </si>
  <si>
    <t>Whisky Bravo</t>
  </si>
  <si>
    <t>Botanica</t>
  </si>
  <si>
    <t>Know No Fear</t>
  </si>
  <si>
    <t>Croeso Mawr</t>
  </si>
  <si>
    <t>Kittens</t>
  </si>
  <si>
    <t>Surprise Moment</t>
  </si>
  <si>
    <t>Juana Belen</t>
  </si>
  <si>
    <t>Ustura</t>
  </si>
  <si>
    <t>Tarikhi</t>
  </si>
  <si>
    <t>Tamara Bay</t>
  </si>
  <si>
    <t>Strathnaver</t>
  </si>
  <si>
    <t>Ravens Tower</t>
  </si>
  <si>
    <t>Way Too Hot</t>
  </si>
  <si>
    <t>Dream Risk</t>
  </si>
  <si>
    <t>Jumeirah Moon</t>
  </si>
  <si>
    <t>Shareta</t>
  </si>
  <si>
    <t>Ladyship</t>
  </si>
  <si>
    <t>Lacarmic</t>
  </si>
  <si>
    <t>Moyode Wood</t>
  </si>
  <si>
    <t>Knockavilla</t>
  </si>
  <si>
    <t xml:space="preserve">Hunting Rights </t>
  </si>
  <si>
    <t>Lady Del Sol</t>
  </si>
  <si>
    <t>Quinder Spring</t>
  </si>
  <si>
    <t>Offbeat Safaris</t>
  </si>
  <si>
    <t>Take of Shocs</t>
  </si>
  <si>
    <t>Silver Ridge</t>
  </si>
  <si>
    <t>Muwalla</t>
  </si>
  <si>
    <t>Dubawi Island</t>
  </si>
  <si>
    <t>Kolaphos</t>
  </si>
  <si>
    <t>Kung Hei Fat Choy</t>
  </si>
  <si>
    <t>Round Tom</t>
  </si>
  <si>
    <t>Annaley My Darling</t>
  </si>
  <si>
    <t>Conry</t>
  </si>
  <si>
    <t>Olympian</t>
  </si>
  <si>
    <t>Motou</t>
  </si>
  <si>
    <t>Finch Flyer</t>
  </si>
  <si>
    <t>De Rigeur</t>
  </si>
  <si>
    <t>Universal</t>
  </si>
  <si>
    <t>Rebecca Romero</t>
  </si>
  <si>
    <t>Cushion</t>
  </si>
  <si>
    <t>Gassin Golf</t>
  </si>
  <si>
    <t>Monopoli</t>
  </si>
  <si>
    <t>Digress</t>
  </si>
  <si>
    <t>Golden Causeway</t>
  </si>
  <si>
    <t>David Jack</t>
  </si>
  <si>
    <t>El Manati</t>
  </si>
  <si>
    <t>Inthar</t>
  </si>
  <si>
    <t>Disclaimer</t>
  </si>
  <si>
    <t>Tough Talking Man</t>
  </si>
  <si>
    <t>Rawaki</t>
  </si>
  <si>
    <t>Aazif</t>
  </si>
  <si>
    <t>Aleksandar</t>
  </si>
  <si>
    <t>Prophete de Guye</t>
  </si>
  <si>
    <t>Daliance</t>
  </si>
  <si>
    <t>Presburg</t>
  </si>
  <si>
    <t>Hardy Blue</t>
  </si>
  <si>
    <t>One Way Or Another</t>
  </si>
  <si>
    <t>Toronado</t>
  </si>
  <si>
    <t>Lunar Deity</t>
  </si>
  <si>
    <t>The Bells O Peover</t>
  </si>
  <si>
    <t>Bubbly Ballerina</t>
  </si>
  <si>
    <t>White Nile</t>
  </si>
  <si>
    <t>Magical Rose</t>
  </si>
  <si>
    <t>Primaeval</t>
  </si>
  <si>
    <t>Kasmiri Star</t>
  </si>
  <si>
    <t>Pravda Street</t>
  </si>
  <si>
    <t>Roy the Boy</t>
  </si>
  <si>
    <t>Pivotal Movement</t>
  </si>
  <si>
    <t>My Own Way Home</t>
  </si>
  <si>
    <t>Sparking</t>
  </si>
  <si>
    <t>Cruiser</t>
  </si>
  <si>
    <t>Royale Knight</t>
  </si>
  <si>
    <t>Leelu</t>
  </si>
  <si>
    <t>Royal Scoundrel</t>
  </si>
  <si>
    <t>Mad Jazz</t>
  </si>
  <si>
    <t>Brazilian Clown</t>
  </si>
  <si>
    <t>Azrag</t>
  </si>
  <si>
    <t>Sea of Heartbreak</t>
  </si>
  <si>
    <t>Grand Liaison</t>
  </si>
  <si>
    <t>Elusive Kate</t>
  </si>
  <si>
    <t>Dickies Lad</t>
  </si>
  <si>
    <t>Quinsman</t>
  </si>
  <si>
    <t>Mount Mayday</t>
  </si>
  <si>
    <t>Pompeia</t>
  </si>
  <si>
    <t>No Dominion</t>
  </si>
  <si>
    <t xml:space="preserve">Quiet Route </t>
  </si>
  <si>
    <t>Hawaafez</t>
  </si>
  <si>
    <t>Havana Gold</t>
  </si>
  <si>
    <t>Stripped Bear</t>
  </si>
  <si>
    <t>Meeting in Paris</t>
  </si>
  <si>
    <t>Fire Ship</t>
  </si>
  <si>
    <t>Star Request</t>
  </si>
  <si>
    <t>Double Silver</t>
  </si>
  <si>
    <t>Autun</t>
  </si>
  <si>
    <t>Hello Stranger</t>
  </si>
  <si>
    <t>Amaze</t>
  </si>
  <si>
    <t>Ostentation</t>
  </si>
  <si>
    <t>Mijhaar</t>
  </si>
  <si>
    <t>Gabriels Wawa</t>
  </si>
  <si>
    <t>La Pampita</t>
  </si>
  <si>
    <t>Delightfully</t>
  </si>
  <si>
    <t>You da One</t>
  </si>
  <si>
    <t>The Last Night</t>
  </si>
  <si>
    <t>My Queenie</t>
  </si>
  <si>
    <t>Notabotheronme</t>
  </si>
  <si>
    <t>Award Winner</t>
  </si>
  <si>
    <t>Titled Gent</t>
  </si>
  <si>
    <t>Kashgar</t>
  </si>
  <si>
    <t>Arthurs Secret</t>
  </si>
  <si>
    <t>Justbookie Dot Com</t>
  </si>
  <si>
    <t>Darnathean</t>
  </si>
  <si>
    <t>Sapphire</t>
  </si>
  <si>
    <t>Pearl Reward</t>
  </si>
  <si>
    <t>Maid A Million</t>
  </si>
  <si>
    <t>Bold Henry</t>
  </si>
  <si>
    <t>Catch the Rhythm</t>
  </si>
  <si>
    <t>Milarrow</t>
  </si>
  <si>
    <t xml:space="preserve">No Dominion </t>
  </si>
  <si>
    <t>Wymott</t>
  </si>
  <si>
    <t>Bob Will</t>
  </si>
  <si>
    <t>Kateal</t>
  </si>
  <si>
    <t>Sirius Chestnut</t>
  </si>
  <si>
    <t>Song of Parkes</t>
  </si>
  <si>
    <t>River Dor</t>
  </si>
  <si>
    <t>Warrant Officer</t>
  </si>
  <si>
    <t>Fama Mac</t>
  </si>
  <si>
    <t>Horsted Keynes</t>
  </si>
  <si>
    <t>Beat the Bell</t>
  </si>
  <si>
    <t>Lucky Mark</t>
  </si>
  <si>
    <t>Mr Spiggott</t>
  </si>
  <si>
    <t>Finesse</t>
  </si>
  <si>
    <t>Christmas Light</t>
  </si>
  <si>
    <t>Caroles Destiny</t>
  </si>
  <si>
    <t>Lilac Lace</t>
  </si>
  <si>
    <t>Filfil</t>
  </si>
  <si>
    <t>Edgware Road</t>
  </si>
  <si>
    <t>Blue Lotus</t>
  </si>
  <si>
    <t>Asteroid Belt</t>
  </si>
  <si>
    <t>Topaze Collonges</t>
  </si>
  <si>
    <t>Four Leaves</t>
  </si>
  <si>
    <t>Spear Thistle</t>
  </si>
  <si>
    <t>Maybe I Wont</t>
  </si>
  <si>
    <t>Goat Castle</t>
  </si>
  <si>
    <t>Kaituna</t>
  </si>
  <si>
    <t>Relax</t>
  </si>
  <si>
    <t>Beforeall</t>
  </si>
  <si>
    <t>Angelo Poliziano</t>
  </si>
  <si>
    <t>Jet Master</t>
  </si>
  <si>
    <t>Munro Bagger</t>
  </si>
  <si>
    <t>Drum Valley</t>
  </si>
  <si>
    <t>Ihtifal</t>
  </si>
  <si>
    <t>Satou</t>
  </si>
  <si>
    <t>Lean on Pete</t>
  </si>
  <si>
    <t>Cut Across</t>
  </si>
  <si>
    <t>Taro Tywod</t>
  </si>
  <si>
    <t>Lord Of House</t>
  </si>
  <si>
    <t>Global Warming</t>
  </si>
  <si>
    <t>Our Father</t>
  </si>
  <si>
    <t>Circumvent</t>
  </si>
  <si>
    <t>Mac Aeda</t>
  </si>
  <si>
    <t>Wyck Hill</t>
  </si>
  <si>
    <t>Guest of Honour</t>
  </si>
  <si>
    <t>Ballinhassig</t>
  </si>
  <si>
    <t>Badea</t>
  </si>
  <si>
    <t>Umadachar</t>
  </si>
  <si>
    <t>Amok</t>
  </si>
  <si>
    <t>Bonnie Burnett</t>
  </si>
  <si>
    <t>Triple Charm</t>
  </si>
  <si>
    <t>Kumbeshwar</t>
  </si>
  <si>
    <t>Aquilonius</t>
  </si>
  <si>
    <t>Marmot Bay</t>
  </si>
  <si>
    <t>Tight Knit</t>
  </si>
  <si>
    <t>Chookie Hamilton</t>
  </si>
  <si>
    <t>Dare Me</t>
  </si>
  <si>
    <t>Fairyinthewind</t>
  </si>
  <si>
    <t>Bert The Alert</t>
  </si>
  <si>
    <t>Millers Wharf</t>
  </si>
  <si>
    <t>Grouse Lodge</t>
  </si>
  <si>
    <t>Finaz</t>
  </si>
  <si>
    <t>Royaume Bleu</t>
  </si>
  <si>
    <t>Jermatt</t>
  </si>
  <si>
    <t>Miss Blakeney</t>
  </si>
  <si>
    <t>Dushy Valley</t>
  </si>
  <si>
    <t>Coverholder</t>
  </si>
  <si>
    <t>Halo Moon</t>
  </si>
  <si>
    <t>Drumshambo</t>
  </si>
  <si>
    <t>Wings Of Smoke</t>
  </si>
  <si>
    <t>Storm Lantern</t>
  </si>
  <si>
    <t>Sona Sasta</t>
  </si>
  <si>
    <t>Rangitoto</t>
  </si>
  <si>
    <t>Triptico</t>
  </si>
  <si>
    <t>Whipcrackaway</t>
  </si>
  <si>
    <t>Lightening Rod</t>
  </si>
  <si>
    <t>Sleep in First</t>
  </si>
  <si>
    <t>Emulating</t>
  </si>
  <si>
    <t>Elenika</t>
  </si>
  <si>
    <t>Travis County</t>
  </si>
  <si>
    <t>Bladoun</t>
  </si>
  <si>
    <t>White Deer</t>
  </si>
  <si>
    <t>Ballygunner</t>
  </si>
  <si>
    <t>Colour My World</t>
  </si>
  <si>
    <t>Glastonberry</t>
  </si>
  <si>
    <t>Welease Bwian</t>
  </si>
  <si>
    <t>Royal Guardsman</t>
  </si>
  <si>
    <t>Gabrial the Boss</t>
  </si>
  <si>
    <t>Brimstone Hill</t>
  </si>
  <si>
    <t>Give Me High Five</t>
  </si>
  <si>
    <t>Meganisi</t>
  </si>
  <si>
    <t>Able Deputy</t>
  </si>
  <si>
    <t>Alfred Hutchinson</t>
  </si>
  <si>
    <t>Clear Praise</t>
  </si>
  <si>
    <t>Bucking the Trend</t>
  </si>
  <si>
    <t>Forty Crown</t>
  </si>
  <si>
    <t>Ioannou</t>
  </si>
  <si>
    <t>Wherrimon</t>
  </si>
  <si>
    <t>Montys Revenge</t>
  </si>
  <si>
    <t>Farewellatmidnight</t>
  </si>
  <si>
    <t>E Street Boy</t>
  </si>
  <si>
    <t>Mr Puck</t>
  </si>
  <si>
    <t>Valdaw</t>
  </si>
  <si>
    <t>Golden Jess</t>
  </si>
  <si>
    <t>Quan</t>
  </si>
  <si>
    <t>Ishikawa</t>
  </si>
  <si>
    <t>Tipsy Dara</t>
  </si>
  <si>
    <t>John Lightbody</t>
  </si>
  <si>
    <t>Als Memory</t>
  </si>
  <si>
    <t>Inoogoo</t>
  </si>
  <si>
    <t>Swynmor</t>
  </si>
  <si>
    <t>Whaileyy</t>
  </si>
  <si>
    <t>The Big Freeze</t>
  </si>
  <si>
    <t>Winged Cruader</t>
  </si>
  <si>
    <t>Dark Lane</t>
  </si>
  <si>
    <t>Icy Quiet</t>
  </si>
  <si>
    <t>Mr Knightley</t>
  </si>
  <si>
    <t>Miami Gator</t>
  </si>
  <si>
    <t>Brick Red</t>
  </si>
  <si>
    <t>Fast Finian</t>
  </si>
  <si>
    <t>Gores Island</t>
  </si>
  <si>
    <t>Diamond Charlie</t>
  </si>
  <si>
    <t>West Leake</t>
  </si>
  <si>
    <t>Handsome Stranger</t>
  </si>
  <si>
    <t>Monumental Man</t>
  </si>
  <si>
    <t>Mataajir</t>
  </si>
  <si>
    <t>Art History</t>
  </si>
  <si>
    <t>Tidal Dance</t>
  </si>
  <si>
    <t>Precision Strike</t>
  </si>
  <si>
    <t>Aragorn Rouge</t>
  </si>
  <si>
    <t>Definitely Glad</t>
  </si>
  <si>
    <t>Great Ormond</t>
  </si>
  <si>
    <t>Spartic</t>
  </si>
  <si>
    <t>Creek Falcon</t>
  </si>
  <si>
    <t>Profile Star</t>
  </si>
  <si>
    <t>Be Perfect</t>
  </si>
  <si>
    <t>Reve de Sivola</t>
  </si>
  <si>
    <t>Camachoice</t>
  </si>
  <si>
    <t>Sand Boy</t>
  </si>
  <si>
    <t>Bouyrin</t>
  </si>
  <si>
    <t>Bussa</t>
  </si>
  <si>
    <t>Hidden Link</t>
  </si>
  <si>
    <t>Russian Ice</t>
  </si>
  <si>
    <t>Shernando</t>
  </si>
  <si>
    <t>Shuil Royale</t>
  </si>
  <si>
    <t>Sustainability</t>
  </si>
  <si>
    <t>Safran De Cotte</t>
  </si>
  <si>
    <t>Purple n Gold</t>
  </si>
  <si>
    <t>Strong Man</t>
  </si>
  <si>
    <t>De Rigueur</t>
  </si>
  <si>
    <t>Gallox Bridge</t>
  </si>
  <si>
    <t>Goldmadchen</t>
  </si>
  <si>
    <t>The Friary</t>
  </si>
  <si>
    <t>Copper Birch</t>
  </si>
  <si>
    <t>Masaadr</t>
  </si>
  <si>
    <t>Renard Dirlande</t>
  </si>
  <si>
    <t>Holy Angel</t>
  </si>
  <si>
    <t>Cut the Cackle</t>
  </si>
  <si>
    <t>Monsieur Pontaven</t>
  </si>
  <si>
    <t>Ma Filleule</t>
  </si>
  <si>
    <t>Ballywatt</t>
  </si>
  <si>
    <t>Vago Collonges</t>
  </si>
  <si>
    <t>Shaunas Spirit</t>
  </si>
  <si>
    <t>Hamla</t>
  </si>
  <si>
    <t>One Scoop or Two</t>
  </si>
  <si>
    <t>Imperial Vic</t>
  </si>
  <si>
    <t>Miserere Mei</t>
  </si>
  <si>
    <t>Richo</t>
  </si>
  <si>
    <t>Rolecarr</t>
  </si>
  <si>
    <t>Viva Steve</t>
  </si>
  <si>
    <t>Comedy House</t>
  </si>
  <si>
    <t>Shockingdancer</t>
  </si>
  <si>
    <t>Thereabouts</t>
  </si>
  <si>
    <t>Kazbow</t>
  </si>
  <si>
    <t>Agglestone Rock</t>
  </si>
  <si>
    <t>Corn Maiden</t>
  </si>
  <si>
    <t>Drawnfromthepast</t>
  </si>
  <si>
    <t>Scribe</t>
  </si>
  <si>
    <t>Spirit Of A Nation</t>
  </si>
  <si>
    <t>Soudain</t>
  </si>
  <si>
    <t>Floral Spinner</t>
  </si>
  <si>
    <t>Flamborough Breeze</t>
  </si>
  <si>
    <t>Wildomar</t>
  </si>
  <si>
    <t>Kent Ragstone</t>
  </si>
  <si>
    <t>Flying Award</t>
  </si>
  <si>
    <t>Goldstorm</t>
  </si>
  <si>
    <t>Shawkantango</t>
  </si>
  <si>
    <t>Discay</t>
  </si>
  <si>
    <t>Oratorios Joy</t>
  </si>
  <si>
    <t>Back In Focus</t>
  </si>
  <si>
    <t>Tenure</t>
  </si>
  <si>
    <t>Roll The Dice</t>
  </si>
  <si>
    <t>Calaf</t>
  </si>
  <si>
    <t>William Van Gogh</t>
  </si>
  <si>
    <t>Three Chords</t>
  </si>
  <si>
    <t>Favorite Girl</t>
  </si>
  <si>
    <t>Thorpe Bay</t>
  </si>
  <si>
    <t>Crowning Jewel</t>
  </si>
  <si>
    <t>Pretty Penny</t>
  </si>
  <si>
    <t>Upbeat Cobbler</t>
  </si>
  <si>
    <t>Lady Bridget</t>
  </si>
  <si>
    <t>Corn Snow</t>
  </si>
  <si>
    <t>Electrician</t>
  </si>
  <si>
    <t>Firth Of The Clyde</t>
  </si>
  <si>
    <t>Miako</t>
  </si>
  <si>
    <t>Al Amaan</t>
  </si>
  <si>
    <t>Bubbly Bailey</t>
  </si>
  <si>
    <t>Knightly Escapade</t>
  </si>
  <si>
    <t>Storming</t>
  </si>
  <si>
    <t>Excel Bolt</t>
  </si>
  <si>
    <t>Alpine Mysteries</t>
  </si>
  <si>
    <t>Flashlight</t>
  </si>
  <si>
    <t>Admiralofthesea</t>
  </si>
  <si>
    <t>King Of The Night</t>
  </si>
  <si>
    <t>Hot Right Now</t>
  </si>
  <si>
    <t>Rainford Glory</t>
  </si>
  <si>
    <t>Fortieth And Fifth</t>
  </si>
  <si>
    <t>Ace Master</t>
  </si>
  <si>
    <t>Idle Curiosity</t>
  </si>
  <si>
    <t>Woodstock</t>
  </si>
  <si>
    <t>Russian Bullet</t>
  </si>
  <si>
    <t>Actonetaketwo</t>
  </si>
  <si>
    <t>Mishhar</t>
  </si>
  <si>
    <t>Docs Legacy</t>
  </si>
  <si>
    <t>Buckhorn Tom</t>
  </si>
  <si>
    <t>Majestic Alexander</t>
  </si>
  <si>
    <t>Alutiq</t>
  </si>
  <si>
    <t>One Pekan</t>
  </si>
  <si>
    <t>Go Far</t>
  </si>
  <si>
    <t>Snooky</t>
  </si>
  <si>
    <t>Burgoyne</t>
  </si>
  <si>
    <t>Silly Billy</t>
  </si>
  <si>
    <t>Town Mouse</t>
  </si>
  <si>
    <t>Erodium</t>
  </si>
  <si>
    <t>Rose Garnet</t>
  </si>
  <si>
    <t>Officer In Command</t>
  </si>
  <si>
    <t>Cozy Tiger</t>
  </si>
  <si>
    <t>Smugglers Gold</t>
  </si>
  <si>
    <t>Fig Roll</t>
  </si>
  <si>
    <t>One Boy</t>
  </si>
  <si>
    <t>Jofranka</t>
  </si>
  <si>
    <t>Baccarat</t>
  </si>
  <si>
    <t>Right Touch</t>
  </si>
  <si>
    <t>Jawking</t>
  </si>
  <si>
    <t>Gandalak</t>
  </si>
  <si>
    <t>Rise To Glory</t>
  </si>
  <si>
    <t>Red Inca</t>
  </si>
  <si>
    <t>Contributer</t>
  </si>
  <si>
    <t>Ribaat</t>
  </si>
  <si>
    <t>Quarl Ego</t>
  </si>
  <si>
    <t>Capellini</t>
  </si>
  <si>
    <t>Fiftyonefiftyone</t>
  </si>
  <si>
    <t>Caledonia Lady</t>
  </si>
  <si>
    <t>Makari</t>
  </si>
  <si>
    <t>Majestic Myles</t>
  </si>
  <si>
    <t>Third Act</t>
  </si>
  <si>
    <t>Shamdarley</t>
  </si>
  <si>
    <t>Pats Legacy</t>
  </si>
  <si>
    <t>Greenhead High</t>
  </si>
  <si>
    <t>Trend Is My Friend</t>
  </si>
  <si>
    <t>Teshali</t>
  </si>
  <si>
    <t>Health Is Wealth</t>
  </si>
  <si>
    <t>Fennell Bay</t>
  </si>
  <si>
    <t>Delightful Sleep</t>
  </si>
  <si>
    <t>Aryal</t>
  </si>
  <si>
    <t>Elidor</t>
  </si>
  <si>
    <t>Hello Beautiful</t>
  </si>
  <si>
    <t>Minella Forfitness</t>
  </si>
  <si>
    <t>Intrigo</t>
  </si>
  <si>
    <t>Diamond Frontier</t>
  </si>
  <si>
    <t>Pearl Nation</t>
  </si>
  <si>
    <t>Iffraaj Pink</t>
  </si>
  <si>
    <t>Oddysey</t>
  </si>
  <si>
    <t>Cousin Khee</t>
  </si>
  <si>
    <t>Verse Of Love</t>
  </si>
  <si>
    <t>Gaul Wood</t>
  </si>
  <si>
    <t>Jolly Roger</t>
  </si>
  <si>
    <t>Shaishee</t>
  </si>
  <si>
    <t>Mr Hudson</t>
  </si>
  <si>
    <t>Adrenalin Flight</t>
  </si>
  <si>
    <t>Be All Man</t>
  </si>
  <si>
    <t>Rash Move</t>
  </si>
  <si>
    <t>Alaskan Bullet</t>
  </si>
  <si>
    <t>Descaro</t>
  </si>
  <si>
    <t>King Of The Danes</t>
  </si>
  <si>
    <t>Fuzzy Logic</t>
  </si>
  <si>
    <t>On The Buckle</t>
  </si>
  <si>
    <t>Dandino</t>
  </si>
  <si>
    <t>Stirring Ballad</t>
  </si>
  <si>
    <t>Suprise Vendor</t>
  </si>
  <si>
    <t>Azrur</t>
  </si>
  <si>
    <t>Secret Session</t>
  </si>
  <si>
    <t>Nodforms Violet</t>
  </si>
  <si>
    <t>Princess Rose</t>
  </si>
  <si>
    <t>Massini Lotto</t>
  </si>
  <si>
    <t>Yahilwa</t>
  </si>
  <si>
    <t>Welsh Bard</t>
  </si>
  <si>
    <t>Morpheus</t>
  </si>
  <si>
    <t>Fergall</t>
  </si>
  <si>
    <t>Kings Grace</t>
  </si>
  <si>
    <t>Pastoral Player</t>
  </si>
  <si>
    <t>Eastward Ho</t>
  </si>
  <si>
    <t>Skytrain</t>
  </si>
  <si>
    <t>Carazam</t>
  </si>
  <si>
    <t>Barney Rubble</t>
  </si>
  <si>
    <t>Dovils Duel</t>
  </si>
  <si>
    <t>Nimiety</t>
  </si>
  <si>
    <t>Clondaw Knight</t>
  </si>
  <si>
    <t>Studfarmer</t>
  </si>
  <si>
    <t>Reaping The Reward</t>
  </si>
  <si>
    <t>Hawkeye Native</t>
  </si>
  <si>
    <t>Nichols Canyon</t>
  </si>
  <si>
    <t>Mister Impatience</t>
  </si>
  <si>
    <t>Labienus</t>
  </si>
  <si>
    <t>Presentandcorrect</t>
  </si>
  <si>
    <t>Twist And Shout</t>
  </si>
  <si>
    <t>Above The Stars</t>
  </si>
  <si>
    <t>Kayfton Pete</t>
  </si>
  <si>
    <t>Double Handful</t>
  </si>
  <si>
    <t>At A Clip</t>
  </si>
  <si>
    <t>Grendisar</t>
  </si>
  <si>
    <t>Sleeping Giant</t>
  </si>
  <si>
    <t>Luci Di Mezzanotte</t>
  </si>
  <si>
    <t>Crave</t>
  </si>
  <si>
    <t>Eshtiaal</t>
  </si>
  <si>
    <t>Ullswater</t>
  </si>
  <si>
    <t>My Gigi</t>
  </si>
  <si>
    <t>Fromthetop</t>
  </si>
  <si>
    <t>Mrs Eff</t>
  </si>
  <si>
    <t>The Art Of Racing</t>
  </si>
  <si>
    <t>Looking Hopeful</t>
  </si>
  <si>
    <t>Ertijaal</t>
  </si>
  <si>
    <t>Super Cookie</t>
  </si>
  <si>
    <t>Prisca</t>
  </si>
  <si>
    <t>Shuh Shuh Gah</t>
  </si>
  <si>
    <t>Soul Magic</t>
  </si>
  <si>
    <t>Duke Of Destiny</t>
  </si>
  <si>
    <t>Hamza</t>
  </si>
  <si>
    <t>George Cinq</t>
  </si>
  <si>
    <t>Knight Owl</t>
  </si>
  <si>
    <t>Mushaakis</t>
  </si>
  <si>
    <t>Bloodsweatandtears</t>
  </si>
  <si>
    <t>Lady Bayside</t>
  </si>
  <si>
    <t>Significant Move</t>
  </si>
  <si>
    <t>Blue Surf</t>
  </si>
  <si>
    <t>Perfect Cracker</t>
  </si>
  <si>
    <t>Musicora</t>
  </si>
  <si>
    <t>Matrooh</t>
  </si>
  <si>
    <t>Callmeakhab</t>
  </si>
  <si>
    <t>Air Of Glory</t>
  </si>
  <si>
    <t>Cloverhill Lad</t>
  </si>
  <si>
    <t>Corky Dancer</t>
  </si>
  <si>
    <t>Enriching</t>
  </si>
  <si>
    <t>Gucci Doro</t>
  </si>
  <si>
    <t>Fantasy In Blue</t>
  </si>
  <si>
    <t>Big Time Billy</t>
  </si>
  <si>
    <t>Cross The Boss</t>
  </si>
  <si>
    <t>Electric Tiger</t>
  </si>
  <si>
    <t>Top Cop</t>
  </si>
  <si>
    <t>Loucal</t>
  </si>
  <si>
    <t>Acapulco Gold</t>
  </si>
  <si>
    <t>Hoofalong</t>
  </si>
  <si>
    <t>Ambleside</t>
  </si>
  <si>
    <t>Green Lightning</t>
  </si>
  <si>
    <t>Uncle Fred</t>
  </si>
  <si>
    <t>Brassbound</t>
  </si>
  <si>
    <t>Killing Time</t>
  </si>
  <si>
    <t>Thane Of Cawdor</t>
  </si>
  <si>
    <t>Chocamoca</t>
  </si>
  <si>
    <t>Out Do</t>
  </si>
  <si>
    <t>Arr Kid</t>
  </si>
  <si>
    <t>Tenhoo</t>
  </si>
  <si>
    <t>Simply Black</t>
  </si>
  <si>
    <t>Great Timing</t>
  </si>
  <si>
    <t>Gullible Gordon</t>
  </si>
  <si>
    <t>First In The Queue</t>
  </si>
  <si>
    <t>Stableford</t>
  </si>
  <si>
    <t>Maria Montez</t>
  </si>
  <si>
    <t>Hornboy</t>
  </si>
  <si>
    <t>Outbid</t>
  </si>
  <si>
    <t>Chant</t>
  </si>
  <si>
    <t>Dancing Juice</t>
  </si>
  <si>
    <t>Couloir Extreme</t>
  </si>
  <si>
    <t>Conquestadim</t>
  </si>
  <si>
    <t>Rundell</t>
  </si>
  <si>
    <t>Broughton</t>
  </si>
  <si>
    <t>Remote</t>
  </si>
  <si>
    <t>Ashpan Sam</t>
  </si>
  <si>
    <t>Sandynow</t>
  </si>
  <si>
    <t>Curl</t>
  </si>
  <si>
    <t>Awaywiththegreys</t>
  </si>
  <si>
    <t>Chocolate Block</t>
  </si>
  <si>
    <t>Nafa</t>
  </si>
  <si>
    <t>Rhombus</t>
  </si>
  <si>
    <t>Ektihaam</t>
  </si>
  <si>
    <t>Cockney Bob</t>
  </si>
  <si>
    <t>Kabbaas</t>
  </si>
  <si>
    <t>Saint Helena</t>
  </si>
  <si>
    <t>Estifzaaz</t>
  </si>
  <si>
    <t>Tuscan Fun</t>
  </si>
  <si>
    <t>Hekaayaat</t>
  </si>
  <si>
    <t>Zarosa</t>
  </si>
  <si>
    <t>Rockalong</t>
  </si>
  <si>
    <t>Cafe Society</t>
  </si>
  <si>
    <t>Croquembouche</t>
  </si>
  <si>
    <t>Harbour Captain</t>
  </si>
  <si>
    <t>Graphic</t>
  </si>
  <si>
    <t>San Cassiano</t>
  </si>
  <si>
    <t>Unknown Villain</t>
  </si>
  <si>
    <t>Rocket Rob</t>
  </si>
  <si>
    <t>Majeyda</t>
  </si>
  <si>
    <t>Tetbury</t>
  </si>
  <si>
    <t>Rex Whistler</t>
  </si>
  <si>
    <t>Ceelo</t>
  </si>
  <si>
    <t>Time And Place</t>
  </si>
  <si>
    <t>Captain Whoosh</t>
  </si>
  <si>
    <t>Ittirad</t>
  </si>
  <si>
    <t>Deficit</t>
  </si>
  <si>
    <t>Letbeso</t>
  </si>
  <si>
    <t>Crystal Monarch</t>
  </si>
  <si>
    <t>Mont Ras</t>
  </si>
  <si>
    <t>Front Page News</t>
  </si>
  <si>
    <t>Assizes</t>
  </si>
  <si>
    <t>Gold Hunter</t>
  </si>
  <si>
    <t>Fine n Dandy</t>
  </si>
  <si>
    <t>Glen Moss</t>
  </si>
  <si>
    <t>Minalisa</t>
  </si>
  <si>
    <t>Peak Royale</t>
  </si>
  <si>
    <t>Bondi Beach Boy</t>
  </si>
  <si>
    <t>Swendab</t>
  </si>
  <si>
    <t>Good Luck Charm</t>
  </si>
  <si>
    <t>Brigadoon</t>
  </si>
  <si>
    <t>Danehill Flyer</t>
  </si>
  <si>
    <t>Winterlude</t>
  </si>
  <si>
    <t>Gifted Girl</t>
  </si>
  <si>
    <t>Avanos</t>
  </si>
  <si>
    <t>Red Orator</t>
  </si>
  <si>
    <t>Norfolk Sky</t>
  </si>
  <si>
    <t>St Ignatius</t>
  </si>
  <si>
    <t>Lincoln</t>
  </si>
  <si>
    <t>Vermont</t>
  </si>
  <si>
    <t>Dance Express</t>
  </si>
  <si>
    <t>Henry The Aviator</t>
  </si>
  <si>
    <t>Smart Daisy K</t>
  </si>
  <si>
    <t>Ifwecan</t>
  </si>
  <si>
    <t>Edwyn Ralph</t>
  </si>
  <si>
    <t>Montaser</t>
  </si>
  <si>
    <t>Good Evans</t>
  </si>
  <si>
    <t>Queen Aggie</t>
  </si>
  <si>
    <t>Memory Styx</t>
  </si>
  <si>
    <t>Truth Or Dare</t>
  </si>
  <si>
    <t>Saxonette</t>
  </si>
  <si>
    <t>Buddy Love</t>
  </si>
  <si>
    <t>Bold Cross</t>
  </si>
  <si>
    <t>Amis Reunis</t>
  </si>
  <si>
    <t>Nassau Storm</t>
  </si>
  <si>
    <t>Kastini</t>
  </si>
  <si>
    <t>Gabrial The Duke</t>
  </si>
  <si>
    <t>Renoirs Lady</t>
  </si>
  <si>
    <t>Hometown Glory</t>
  </si>
  <si>
    <t>Tapis Libre</t>
  </si>
  <si>
    <t>Polar Kite</t>
  </si>
  <si>
    <t>Prospera</t>
  </si>
  <si>
    <t>Sedenoo</t>
  </si>
  <si>
    <t>Secondo</t>
  </si>
  <si>
    <t>Cono Zur</t>
  </si>
  <si>
    <t>Majestic Moon</t>
  </si>
  <si>
    <t>Playbill</t>
  </si>
  <si>
    <t>Picture Dealer</t>
  </si>
  <si>
    <t>Salutation</t>
  </si>
  <si>
    <t>Rufoof</t>
  </si>
  <si>
    <t>Yasir</t>
  </si>
  <si>
    <t>Schmooze</t>
  </si>
  <si>
    <t>Fitz Flyer</t>
  </si>
  <si>
    <t>Papa Caruso</t>
  </si>
  <si>
    <t>Regal Silk</t>
  </si>
  <si>
    <t>Saint Thomas</t>
  </si>
  <si>
    <t>Swaledale Lad</t>
  </si>
  <si>
    <t>Mutual Regard</t>
  </si>
  <si>
    <t>Hired Hand</t>
  </si>
  <si>
    <t>Song Of Rowland</t>
  </si>
  <si>
    <t>Economy</t>
  </si>
  <si>
    <t>Dame Nellie Melba</t>
  </si>
  <si>
    <t>Ducab</t>
  </si>
  <si>
    <t>Forceful Appeal</t>
  </si>
  <si>
    <t>Marjus Quest</t>
  </si>
  <si>
    <t>Azagal</t>
  </si>
  <si>
    <t>Oil Strike</t>
  </si>
  <si>
    <t>Semeen</t>
  </si>
  <si>
    <t>Noor Al Haya</t>
  </si>
  <si>
    <t>Velvety</t>
  </si>
  <si>
    <t>Shrewd Bob</t>
  </si>
  <si>
    <t>Pivotal Silence</t>
  </si>
  <si>
    <t>Bright Glow</t>
  </si>
  <si>
    <t>Joshua The First</t>
  </si>
  <si>
    <t>Poyle Thomas</t>
  </si>
  <si>
    <t>Fredricka</t>
  </si>
  <si>
    <t>Trooper Clarence</t>
  </si>
  <si>
    <t>Mumbles Head</t>
  </si>
  <si>
    <t>Excess Knowledge</t>
  </si>
  <si>
    <t>Momkinzain</t>
  </si>
  <si>
    <t>Legal Bond</t>
  </si>
  <si>
    <t>Avatar Star</t>
  </si>
  <si>
    <t>Nova Champ</t>
  </si>
  <si>
    <t>Edgar Jones</t>
  </si>
  <si>
    <t>Radiator</t>
  </si>
  <si>
    <t>Mselle</t>
  </si>
  <si>
    <t>Al Udeid</t>
  </si>
  <si>
    <t>Dark Spirit</t>
  </si>
  <si>
    <t>Love Marmalade</t>
  </si>
  <si>
    <t>Quincel</t>
  </si>
  <si>
    <t>Kinglami</t>
  </si>
  <si>
    <t>Seattle Drive</t>
  </si>
  <si>
    <t>Lady Chaparral</t>
  </si>
  <si>
    <t>Platinum</t>
  </si>
  <si>
    <t>Rock On Candy</t>
  </si>
  <si>
    <t>Princess Caetani</t>
  </si>
  <si>
    <t>Absolute Diamond</t>
  </si>
  <si>
    <t>Perpetual Ambition</t>
  </si>
  <si>
    <t>Badr Al Badoor</t>
  </si>
  <si>
    <t>Muharrer</t>
  </si>
  <si>
    <t>Lady Barastar</t>
  </si>
  <si>
    <t>Bygones for Coins</t>
  </si>
  <si>
    <t>Trucanini</t>
  </si>
  <si>
    <t>Nearly Caught</t>
  </si>
  <si>
    <t>Love Magic</t>
  </si>
  <si>
    <t>Future Reference</t>
  </si>
  <si>
    <t>Winged Icarus</t>
  </si>
  <si>
    <t>Push Me</t>
  </si>
  <si>
    <t>King Of Paradise</t>
  </si>
  <si>
    <t>Magique</t>
  </si>
  <si>
    <t>Ticking Katie</t>
  </si>
  <si>
    <t>Noble Deed</t>
  </si>
  <si>
    <t>Panther Patrol</t>
  </si>
  <si>
    <t>Cracking Choice</t>
  </si>
  <si>
    <t>Mount Tiger</t>
  </si>
  <si>
    <t>Natures Law</t>
  </si>
  <si>
    <t>Listen And Learn</t>
  </si>
  <si>
    <t>Sunblazer</t>
  </si>
  <si>
    <t>Lovesome</t>
  </si>
  <si>
    <t>Ampleforth</t>
  </si>
  <si>
    <t>Likelihood</t>
  </si>
  <si>
    <t>Point Of Control</t>
  </si>
  <si>
    <t>Lady Frances</t>
  </si>
  <si>
    <t>Volcanic Jack</t>
  </si>
  <si>
    <t>Theodore Gericault</t>
  </si>
  <si>
    <t>Snowboarder</t>
  </si>
  <si>
    <t>Angel Way</t>
  </si>
  <si>
    <t>Mr Fickle</t>
  </si>
  <si>
    <t>Julie Prince</t>
  </si>
  <si>
    <t>Scarborough</t>
  </si>
  <si>
    <t>Statutory</t>
  </si>
  <si>
    <t>Lilbourne Lass</t>
  </si>
  <si>
    <t>Sudden Wonder</t>
  </si>
  <si>
    <t>Shady Mccoy</t>
  </si>
  <si>
    <t>The Tracey Shuffle</t>
  </si>
  <si>
    <t>Madame Vestris</t>
  </si>
  <si>
    <t>We Have A Dream</t>
  </si>
  <si>
    <t>Wake Your Dreams</t>
  </si>
  <si>
    <t>Saucy Minx</t>
  </si>
  <si>
    <t>Excellent Aim</t>
  </si>
  <si>
    <t>The Mad Robertson</t>
  </si>
  <si>
    <t>Exclusive Waters</t>
  </si>
  <si>
    <t>Polar Venture</t>
  </si>
  <si>
    <t>Rayhani</t>
  </si>
  <si>
    <t>Portway Flyer</t>
  </si>
  <si>
    <t>Rum And Butter</t>
  </si>
  <si>
    <t>Magic Hurricane</t>
  </si>
  <si>
    <t>Broadcaster</t>
  </si>
  <si>
    <t>Cockney Sparrow</t>
  </si>
  <si>
    <t>Amazing Maria</t>
  </si>
  <si>
    <t>Glaced Over</t>
  </si>
  <si>
    <t>New Street</t>
  </si>
  <si>
    <t>Muajiza</t>
  </si>
  <si>
    <t>By The Light</t>
  </si>
  <si>
    <t>Wadaa</t>
  </si>
  <si>
    <t>Lacocodanza</t>
  </si>
  <si>
    <t>The Cockney Mackem</t>
  </si>
  <si>
    <t>Bluegrass Blues</t>
  </si>
  <si>
    <t>Bakers Pursuit</t>
  </si>
  <si>
    <t>Ulis De Vassy</t>
  </si>
  <si>
    <t>Hanalei Bay</t>
  </si>
  <si>
    <t>Beyond</t>
  </si>
  <si>
    <t>Tornado Force</t>
  </si>
  <si>
    <t>New Falcon</t>
  </si>
  <si>
    <t>Sugar Coated</t>
  </si>
  <si>
    <t>Dont Take Me Alive</t>
  </si>
  <si>
    <t>Gregori</t>
  </si>
  <si>
    <t>Dumbfounded</t>
  </si>
  <si>
    <t>Lothair</t>
  </si>
  <si>
    <t>Pilates</t>
  </si>
  <si>
    <t>Martian</t>
  </si>
  <si>
    <t>Quest For More</t>
  </si>
  <si>
    <t>Finn Class</t>
  </si>
  <si>
    <t>Shaolin</t>
  </si>
  <si>
    <t>Elysian Prince</t>
  </si>
  <si>
    <t>Glens Wobbly</t>
  </si>
  <si>
    <t>Ballymoat</t>
  </si>
  <si>
    <t>Chesterslittlegem</t>
  </si>
  <si>
    <t>Aspirant</t>
  </si>
  <si>
    <t>Amuse Me</t>
  </si>
  <si>
    <t>Dream And Search</t>
  </si>
  <si>
    <t>Inspiriter</t>
  </si>
  <si>
    <t>Punk</t>
  </si>
  <si>
    <t>Brave Boy</t>
  </si>
  <si>
    <t>Henry San</t>
  </si>
  <si>
    <t>Mallory Heights</t>
  </si>
  <si>
    <t>Go On Arch</t>
  </si>
  <si>
    <t>Rocky Ground</t>
  </si>
  <si>
    <t>Be My Rock</t>
  </si>
  <si>
    <t>Avon Breeze</t>
  </si>
  <si>
    <t>Larks Lad</t>
  </si>
  <si>
    <t>Pacific Heights</t>
  </si>
  <si>
    <t>Quintet</t>
  </si>
  <si>
    <t>Game All</t>
  </si>
  <si>
    <t>Star Pearl</t>
  </si>
  <si>
    <t>Lough Derg Way</t>
  </si>
  <si>
    <t>Limegrove</t>
  </si>
  <si>
    <t>Outback Lover</t>
  </si>
  <si>
    <t>Mishaal</t>
  </si>
  <si>
    <t>The Grey Gatsby</t>
  </si>
  <si>
    <t>Petrify</t>
  </si>
  <si>
    <t>Steely</t>
  </si>
  <si>
    <t>Royal Reyah</t>
  </si>
  <si>
    <t>Ghaawy</t>
  </si>
  <si>
    <t>Nurpur</t>
  </si>
  <si>
    <t>Battalion</t>
  </si>
  <si>
    <t>Olympian Boy</t>
  </si>
  <si>
    <t>Azenzar</t>
  </si>
  <si>
    <t>Cosseted</t>
  </si>
  <si>
    <t>Topamichi</t>
  </si>
  <si>
    <t>Max the Machine</t>
  </si>
  <si>
    <t>Mission Approved</t>
  </si>
  <si>
    <t>Ribbleton</t>
  </si>
  <si>
    <t>Shared Equity</t>
  </si>
  <si>
    <t>Ocean Tempest</t>
  </si>
  <si>
    <t>Excellent Puck</t>
  </si>
  <si>
    <t>Gold Show</t>
  </si>
  <si>
    <t>Mash Potato</t>
  </si>
  <si>
    <t>Rivellino</t>
  </si>
  <si>
    <t>Keene</t>
  </si>
  <si>
    <t>My Target</t>
  </si>
  <si>
    <t>Muckle Roe</t>
  </si>
  <si>
    <t>Hidden Belief</t>
  </si>
  <si>
    <t>Royales Charter</t>
  </si>
  <si>
    <t>Ihtimal</t>
  </si>
  <si>
    <t>Talented Kid</t>
  </si>
  <si>
    <t>Red Invader</t>
  </si>
  <si>
    <t>Wunderkind</t>
  </si>
  <si>
    <t>Rough Courte</t>
  </si>
  <si>
    <t>Cruise In Style</t>
  </si>
  <si>
    <t>Civil Unrest</t>
  </si>
  <si>
    <t>Sultana Belle</t>
  </si>
  <si>
    <t>Genuine Quality</t>
  </si>
  <si>
    <t>Modern Tutor</t>
  </si>
  <si>
    <t>Dark Crusader</t>
  </si>
  <si>
    <t>Brackloon High</t>
  </si>
  <si>
    <t>Alnawiyah</t>
  </si>
  <si>
    <t>Venezia</t>
  </si>
  <si>
    <t>Dorset Naga</t>
  </si>
  <si>
    <t>Bling King</t>
  </si>
  <si>
    <t>Thatcherite</t>
  </si>
  <si>
    <t>Skinny Love</t>
  </si>
  <si>
    <t>Liberty Red</t>
  </si>
  <si>
    <t>Big Boned</t>
  </si>
  <si>
    <t>Inherited</t>
  </si>
  <si>
    <t>Sullivan Street</t>
  </si>
  <si>
    <t>Beat The Shower</t>
  </si>
  <si>
    <t>Agerzam</t>
  </si>
  <si>
    <t>The Road Ahead</t>
  </si>
  <si>
    <t>Amazing Dazy</t>
  </si>
  <si>
    <t>Lucys Girl</t>
  </si>
  <si>
    <t>Im Fraam Govan</t>
  </si>
  <si>
    <t>Nicks Power</t>
  </si>
  <si>
    <t>Standing Ovation</t>
  </si>
  <si>
    <t>Devon Drum</t>
  </si>
  <si>
    <t>Vesperal Dream</t>
  </si>
  <si>
    <t>Swift Arrow</t>
  </si>
  <si>
    <t>Wilton Milan</t>
  </si>
  <si>
    <t>Sergeant Mattie</t>
  </si>
  <si>
    <t>Viennese Verse</t>
  </si>
  <si>
    <t>Getaway Car</t>
  </si>
  <si>
    <t>Patentar</t>
  </si>
  <si>
    <t>Double Ross</t>
  </si>
  <si>
    <t>Ana Shababiya</t>
  </si>
  <si>
    <t>Gosforth Park</t>
  </si>
  <si>
    <t>Present View</t>
  </si>
  <si>
    <t>Cordite</t>
  </si>
  <si>
    <t>Ballypatrick</t>
  </si>
  <si>
    <t>Irish Tears</t>
  </si>
  <si>
    <t>Four Winds</t>
  </si>
  <si>
    <t>Grandads Horse</t>
  </si>
  <si>
    <t>Perfect Pursuit</t>
  </si>
  <si>
    <t>My Brother Sylvest</t>
  </si>
  <si>
    <t>Silver Dragon</t>
  </si>
  <si>
    <t>Pure Science</t>
  </si>
  <si>
    <t>Emef Diamond</t>
  </si>
  <si>
    <t>Exceeder</t>
  </si>
  <si>
    <t>Borough Boy</t>
  </si>
  <si>
    <t>Dilgura</t>
  </si>
  <si>
    <t>Eric The Grey</t>
  </si>
  <si>
    <t>Masters Hill</t>
  </si>
  <si>
    <t>Shantou Magic</t>
  </si>
  <si>
    <t>Great Fighter</t>
  </si>
  <si>
    <t>Dutch S</t>
  </si>
  <si>
    <t>Squire Osbaldeston</t>
  </si>
  <si>
    <t>Stoney Quine</t>
  </si>
  <si>
    <t>Maakirr</t>
  </si>
  <si>
    <t>Rowlestone Lad</t>
  </si>
  <si>
    <t>Broadway Buffalo</t>
  </si>
  <si>
    <t>Mystery Drama</t>
  </si>
  <si>
    <t>Viva Verglas</t>
  </si>
  <si>
    <t>Royal Riviera</t>
  </si>
  <si>
    <t>Ticoz</t>
  </si>
  <si>
    <t>Definite Secret</t>
  </si>
  <si>
    <t>Byron Gala</t>
  </si>
  <si>
    <t>Noble Protector</t>
  </si>
  <si>
    <t>Innsbruck</t>
  </si>
  <si>
    <t>Spiritual Flame</t>
  </si>
  <si>
    <t>Think Ahead</t>
  </si>
  <si>
    <t>Idder</t>
  </si>
  <si>
    <t>Famousandfearless</t>
  </si>
  <si>
    <t>Broughtons Charm</t>
  </si>
  <si>
    <t>Polar Forest</t>
  </si>
  <si>
    <t>Luckster</t>
  </si>
  <si>
    <t>Hallmark Star</t>
  </si>
  <si>
    <t>Lyvius</t>
  </si>
  <si>
    <t>Medinas</t>
  </si>
  <si>
    <t>Volnay De Thaix</t>
  </si>
  <si>
    <t>Broomfield</t>
  </si>
  <si>
    <t>Cosimo De Medici</t>
  </si>
  <si>
    <t>Diamond Mine</t>
  </si>
  <si>
    <t>Caerwyn</t>
  </si>
  <si>
    <t>Expanding Universe</t>
  </si>
  <si>
    <t>Bouclier</t>
  </si>
  <si>
    <t>Get The Papers</t>
  </si>
  <si>
    <t>Brijomi Queen</t>
  </si>
  <si>
    <t>Anda De Grissay</t>
  </si>
  <si>
    <t>Chookie Royale</t>
  </si>
  <si>
    <t>Twice Lucky</t>
  </si>
  <si>
    <t>In By Midnight</t>
  </si>
  <si>
    <t>Monetary Fund</t>
  </si>
  <si>
    <t>Bassett Road</t>
  </si>
  <si>
    <t>Jazz</t>
  </si>
  <si>
    <t>Snuker</t>
  </si>
  <si>
    <t>John Reel</t>
  </si>
  <si>
    <t>Mountain Lion</t>
  </si>
  <si>
    <t>Vodka n Tonic</t>
  </si>
  <si>
    <t>Playhara</t>
  </si>
  <si>
    <t>Echua</t>
  </si>
  <si>
    <t>Guess Again</t>
  </si>
  <si>
    <t>Barnaby Brook</t>
  </si>
  <si>
    <t>Supreme Present</t>
  </si>
  <si>
    <t>Rainbow Beauty</t>
  </si>
  <si>
    <t>The Great Gabrial</t>
  </si>
  <si>
    <t>Quick Jack</t>
  </si>
  <si>
    <t>Capers Royal Star</t>
  </si>
  <si>
    <t>Zain Eagle</t>
  </si>
  <si>
    <t>Zafranagar</t>
  </si>
  <si>
    <t>Poppy Bond</t>
  </si>
  <si>
    <t>Art Wave</t>
  </si>
  <si>
    <t>Naadirr</t>
  </si>
  <si>
    <t>Shangani</t>
  </si>
  <si>
    <t>Many Clouds</t>
  </si>
  <si>
    <t>Battle Born</t>
  </si>
  <si>
    <t>Evermore</t>
  </si>
  <si>
    <t>Flashy Queen</t>
  </si>
  <si>
    <t>Araqella</t>
  </si>
  <si>
    <t>Bobs Worth</t>
  </si>
  <si>
    <t>Bird Of Light</t>
  </si>
  <si>
    <t>Trending</t>
  </si>
  <si>
    <t>Zarzal</t>
  </si>
  <si>
    <t>King Massini</t>
  </si>
  <si>
    <t>Fourth Estate</t>
  </si>
  <si>
    <t>High Hoylander</t>
  </si>
  <si>
    <t>Via Sundown</t>
  </si>
  <si>
    <t>Insolenceofoffice</t>
  </si>
  <si>
    <t>Give Us A Belle</t>
  </si>
  <si>
    <t>Strawberry Hill</t>
  </si>
  <si>
    <t>Top Dancer</t>
  </si>
  <si>
    <t>Bullet Street</t>
  </si>
  <si>
    <t>Cloudingstar</t>
  </si>
  <si>
    <t>Thomas Brown</t>
  </si>
  <si>
    <t>Tee It Up Tommo</t>
  </si>
  <si>
    <t>Quito Du Tresor</t>
  </si>
  <si>
    <t>Caroles Spirit</t>
  </si>
  <si>
    <t>Marcret</t>
  </si>
  <si>
    <t>Dodina</t>
  </si>
  <si>
    <t>Bob Ford</t>
  </si>
  <si>
    <t>Castle Conflict</t>
  </si>
  <si>
    <t>Ealain Aibrean</t>
  </si>
  <si>
    <t>Lookbeforeyouleap</t>
  </si>
  <si>
    <t>The Wallace Line</t>
  </si>
  <si>
    <t>Sufranel</t>
  </si>
  <si>
    <t>Fiddlers Bid</t>
  </si>
  <si>
    <t>May Whi</t>
  </si>
  <si>
    <t>Shushu Sugartown</t>
  </si>
  <si>
    <t>Nautilus</t>
  </si>
  <si>
    <t>Young Hurricane</t>
  </si>
  <si>
    <t>Run It Twice</t>
  </si>
  <si>
    <t>Sir Pedro</t>
  </si>
  <si>
    <t>Sotise</t>
  </si>
  <si>
    <t>Hamoody</t>
  </si>
  <si>
    <t>The Italian Yob</t>
  </si>
  <si>
    <t>Mrs Micawber</t>
  </si>
  <si>
    <t>Rebel Force</t>
  </si>
  <si>
    <t>Whiskey Ridge</t>
  </si>
  <si>
    <t>Mr David</t>
  </si>
  <si>
    <t>Sakash</t>
  </si>
  <si>
    <t>Riverside Theatre</t>
  </si>
  <si>
    <t>Power of God</t>
  </si>
  <si>
    <t>Cincuenta Pasos</t>
  </si>
  <si>
    <t>Hayjack</t>
  </si>
  <si>
    <t>Lienosus</t>
  </si>
  <si>
    <t>Derfenna Art</t>
  </si>
  <si>
    <t>Secret Song</t>
  </si>
  <si>
    <t>Madness Light</t>
  </si>
  <si>
    <t>Glens Melody</t>
  </si>
  <si>
    <t>Solar Deity</t>
  </si>
  <si>
    <t>Love Excel</t>
  </si>
  <si>
    <t>Chase The Wind</t>
  </si>
  <si>
    <t>Sadma</t>
  </si>
  <si>
    <t>Knock House</t>
  </si>
  <si>
    <t>Armourer</t>
  </si>
  <si>
    <t>Hannahs Turn</t>
  </si>
  <si>
    <t>Midnight Prayer</t>
  </si>
  <si>
    <t>Benbens</t>
  </si>
  <si>
    <t>Pearls Legend</t>
  </si>
  <si>
    <t>Tornado In Milan</t>
  </si>
  <si>
    <t>Volt Face</t>
  </si>
  <si>
    <t>Marble Statuette</t>
  </si>
  <si>
    <t>Mixologist</t>
  </si>
  <si>
    <t>Cadeaux Pearl</t>
  </si>
  <si>
    <t>Foie Gras</t>
  </si>
  <si>
    <t>Up Tipp</t>
  </si>
  <si>
    <t>Pleasant Company</t>
  </si>
  <si>
    <t>Berkeley Street</t>
  </si>
  <si>
    <t>Impulsive Moment</t>
  </si>
  <si>
    <t>Ahyaknowyerself</t>
  </si>
  <si>
    <t>Ballyben</t>
  </si>
  <si>
    <t>Swing Hard</t>
  </si>
  <si>
    <t>Reve De Sivola</t>
  </si>
  <si>
    <t>Wilhana</t>
  </si>
  <si>
    <t>Mick Dundee</t>
  </si>
  <si>
    <t>Dellbuoy</t>
  </si>
  <si>
    <t>Stage King</t>
  </si>
  <si>
    <t>Applejack Lad</t>
  </si>
  <si>
    <t>King Rolfe</t>
  </si>
  <si>
    <t>Returntobrecongill</t>
  </si>
  <si>
    <t>The Dandy Yank</t>
  </si>
  <si>
    <t>Tellovoi</t>
  </si>
  <si>
    <t>One For Harry</t>
  </si>
  <si>
    <t>Global Explorer</t>
  </si>
  <si>
    <t>Royal Alcor</t>
  </si>
  <si>
    <t>Tatting</t>
  </si>
  <si>
    <t>Lively Baron</t>
  </si>
  <si>
    <t>Cousin Guillaume</t>
  </si>
  <si>
    <t>Georgian Bay</t>
  </si>
  <si>
    <t>Nosey Box</t>
  </si>
  <si>
    <t>Joyous</t>
  </si>
  <si>
    <t>Carli King</t>
  </si>
  <si>
    <t>Limon Squeezy</t>
  </si>
  <si>
    <t>Santo Thomas</t>
  </si>
  <si>
    <t>Sir Pitt</t>
  </si>
  <si>
    <t>Blessington</t>
  </si>
  <si>
    <t>Rosie Prospects</t>
  </si>
  <si>
    <t>Welsh Sunrise</t>
  </si>
  <si>
    <t>Meebo</t>
  </si>
  <si>
    <t>Peters Friend</t>
  </si>
  <si>
    <t>Redpender</t>
  </si>
  <si>
    <t>Lesha</t>
  </si>
  <si>
    <t>Bint Malyana</t>
  </si>
  <si>
    <t>Ellaal</t>
  </si>
  <si>
    <t>Random Success</t>
  </si>
  <si>
    <t>Candyman Can</t>
  </si>
  <si>
    <t>The Liquidator</t>
  </si>
  <si>
    <t>Crowdmania</t>
  </si>
  <si>
    <t>No Buts</t>
  </si>
  <si>
    <t>Hejaz</t>
  </si>
  <si>
    <t>Prohibition</t>
  </si>
  <si>
    <t>Midnight Sequel</t>
  </si>
  <si>
    <t>Ready Token</t>
  </si>
  <si>
    <t>Bincombe</t>
  </si>
  <si>
    <t>Flaming Charmer</t>
  </si>
  <si>
    <t>Murtys Delight</t>
  </si>
  <si>
    <t>Kuanyao</t>
  </si>
  <si>
    <t>Stephanie Frances</t>
  </si>
  <si>
    <t>Catalyze</t>
  </si>
  <si>
    <t>Kingcora</t>
  </si>
  <si>
    <t>Sharney Sike</t>
  </si>
  <si>
    <t>Luv U Whatever</t>
  </si>
  <si>
    <t>Platinum Pearl</t>
  </si>
  <si>
    <t>Arabian Music</t>
  </si>
  <si>
    <t>Jamaica Grande</t>
  </si>
  <si>
    <t>Bapak Bangsawan</t>
  </si>
  <si>
    <t>Street Power</t>
  </si>
  <si>
    <t>Honest John</t>
  </si>
  <si>
    <t>Electric Qatar</t>
  </si>
  <si>
    <t>After The Storm</t>
  </si>
  <si>
    <t>Jim Bowie</t>
  </si>
  <si>
    <t>W Six Times</t>
  </si>
  <si>
    <t>Smalljohn</t>
  </si>
  <si>
    <t>Waveguide</t>
  </si>
  <si>
    <t>Midnight Request</t>
  </si>
  <si>
    <t>Victorian Number</t>
  </si>
  <si>
    <t>Kyle Of Bute</t>
  </si>
  <si>
    <t>Summerfree</t>
  </si>
  <si>
    <t>Ultragold</t>
  </si>
  <si>
    <t>Masterful Act</t>
  </si>
  <si>
    <t>Top Diktat</t>
  </si>
  <si>
    <t>The Ginger Berry</t>
  </si>
  <si>
    <t>Sommersturm</t>
  </si>
  <si>
    <t>Clondaw Banker</t>
  </si>
  <si>
    <t>Chapellerie</t>
  </si>
  <si>
    <t>Swift Blade</t>
  </si>
  <si>
    <t>Mr Red Clubs</t>
  </si>
  <si>
    <t>Kasbhom</t>
  </si>
  <si>
    <t>Aachen</t>
  </si>
  <si>
    <t>Kayf Moss</t>
  </si>
  <si>
    <t>Pithivier</t>
  </si>
  <si>
    <t>The Last Bridge</t>
  </si>
  <si>
    <t>Capone</t>
  </si>
  <si>
    <t>Ray Of Joy</t>
  </si>
  <si>
    <t>Azabitmour</t>
  </si>
  <si>
    <t>Hopatina</t>
  </si>
  <si>
    <t>Maggie Pink</t>
  </si>
  <si>
    <t>Puzzle Time</t>
  </si>
  <si>
    <t>Ocean Legend</t>
  </si>
  <si>
    <t>Mister Frosty</t>
  </si>
  <si>
    <t>Samoset</t>
  </si>
  <si>
    <t>Jaeger Train</t>
  </si>
  <si>
    <t>Frederic Chopin</t>
  </si>
  <si>
    <t>Emman Bee</t>
  </si>
  <si>
    <t>Benefique Royale</t>
  </si>
  <si>
    <t>Fill The Power</t>
  </si>
  <si>
    <t>One Conemara</t>
  </si>
  <si>
    <t>Arlecchino</t>
  </si>
  <si>
    <t>Crisis Averted</t>
  </si>
  <si>
    <t>Albert Bridge</t>
  </si>
  <si>
    <t>Lisahane Bog</t>
  </si>
  <si>
    <t>Module</t>
  </si>
  <si>
    <t>Its A Doddle</t>
  </si>
  <si>
    <t>Attain</t>
  </si>
  <si>
    <t>Caramack</t>
  </si>
  <si>
    <t>Play The Blues</t>
  </si>
  <si>
    <t>Haadeeth</t>
  </si>
  <si>
    <t>Filament of Gold</t>
  </si>
  <si>
    <t>Rutterkin</t>
  </si>
  <si>
    <t>Knock A Hand</t>
  </si>
  <si>
    <t>Knocklayde Express</t>
  </si>
  <si>
    <t>Clerks Choice</t>
  </si>
  <si>
    <t>Saffron Wells</t>
  </si>
  <si>
    <t>Amahoro</t>
  </si>
  <si>
    <t>Highland Lodge</t>
  </si>
  <si>
    <t>Rebellious Guest</t>
  </si>
  <si>
    <t>Always Right</t>
  </si>
  <si>
    <t>Shan Valley</t>
  </si>
  <si>
    <t>Leviathan</t>
  </si>
  <si>
    <t>Volito</t>
  </si>
  <si>
    <t>Think Its All Over</t>
  </si>
  <si>
    <t>Take The Mick</t>
  </si>
  <si>
    <t>Commissar</t>
  </si>
  <si>
    <t>Choisan</t>
  </si>
  <si>
    <t>Silverware</t>
  </si>
  <si>
    <t>Cool George</t>
  </si>
  <si>
    <t>Ghost Train</t>
  </si>
  <si>
    <t>Club House</t>
  </si>
  <si>
    <t>Activial</t>
  </si>
  <si>
    <t>Grey Mirage</t>
  </si>
  <si>
    <t>Howaboutnever</t>
  </si>
  <si>
    <t>Brownsville</t>
  </si>
  <si>
    <t>Morgans Bay</t>
  </si>
  <si>
    <t>Rock A Doodle Doo</t>
  </si>
  <si>
    <t>Divine Intavention</t>
  </si>
  <si>
    <t>Kings Request</t>
  </si>
  <si>
    <t>Churchtown Love</t>
  </si>
  <si>
    <t>Mystic Appeal</t>
  </si>
  <si>
    <t>Be Bop Boru</t>
  </si>
  <si>
    <t>Sound Investment</t>
  </si>
  <si>
    <t>Veauce De Sivola</t>
  </si>
  <si>
    <t>Ferryview Place</t>
  </si>
  <si>
    <t>Coup De Grace</t>
  </si>
  <si>
    <t>Tizlove Regardless</t>
  </si>
  <si>
    <t>Midnight Feast</t>
  </si>
  <si>
    <t>King Of The Wolds</t>
  </si>
  <si>
    <t>Biscuiteer</t>
  </si>
  <si>
    <t>Mayfair Music</t>
  </si>
  <si>
    <t>Tiqris</t>
  </si>
  <si>
    <t>Drop Out Joe</t>
  </si>
  <si>
    <t>Galway Jack</t>
  </si>
  <si>
    <t>Spirit Of Gondree</t>
  </si>
  <si>
    <t>Walter De La Mare</t>
  </si>
  <si>
    <t>Harvest Mist</t>
  </si>
  <si>
    <t>Heres Herbie</t>
  </si>
  <si>
    <t>Bobble Boru</t>
  </si>
  <si>
    <t>De Lesseps</t>
  </si>
  <si>
    <t>Harris</t>
  </si>
  <si>
    <t>Alnoomaas</t>
  </si>
  <si>
    <t>Giant Sequoia</t>
  </si>
  <si>
    <t>Vitznau</t>
  </si>
  <si>
    <t>Bin End</t>
  </si>
  <si>
    <t>Amore Mio</t>
  </si>
  <si>
    <t>Spencer Lea</t>
  </si>
  <si>
    <t>Troy Boy</t>
  </si>
  <si>
    <t>Euro Charline</t>
  </si>
  <si>
    <t>Forced Family Fun</t>
  </si>
  <si>
    <t>Caulfields Venture</t>
  </si>
  <si>
    <t>Solway Dornal</t>
  </si>
  <si>
    <t>A Little Bit Dusty</t>
  </si>
  <si>
    <t>Helmsley Flyer</t>
  </si>
  <si>
    <t>Raging Bear</t>
  </si>
  <si>
    <t>Sofias Number One</t>
  </si>
  <si>
    <t>Berties Desire</t>
  </si>
  <si>
    <t>Dorback</t>
  </si>
  <si>
    <t>Spellmaker</t>
  </si>
  <si>
    <t>Liberty Jack</t>
  </si>
  <si>
    <t>Cosway Spirit</t>
  </si>
  <si>
    <t>Pretty Bubbles</t>
  </si>
  <si>
    <t>Kraka Gym</t>
  </si>
  <si>
    <t>Exceedexpectations</t>
  </si>
  <si>
    <t>Lutine Charlie</t>
  </si>
  <si>
    <t>Irish Buccaneer</t>
  </si>
  <si>
    <t>Star Links</t>
  </si>
  <si>
    <t>Shadrack</t>
  </si>
  <si>
    <t>Wonder Weapon</t>
  </si>
  <si>
    <t>Area Access</t>
  </si>
  <si>
    <t>Everaard</t>
  </si>
  <si>
    <t>Dancing Art</t>
  </si>
  <si>
    <t>Beastfromtheeast</t>
  </si>
  <si>
    <t>Katja</t>
  </si>
  <si>
    <t>Cravat</t>
  </si>
  <si>
    <t>Georgian Firebird</t>
  </si>
  <si>
    <t>Sitting Pritty</t>
  </si>
  <si>
    <t>Soul Instinct</t>
  </si>
  <si>
    <t>Devote Myself</t>
  </si>
  <si>
    <t>Sixty Something</t>
  </si>
  <si>
    <t>Mics Delight</t>
  </si>
  <si>
    <t>Life And Times</t>
  </si>
  <si>
    <t>Call The Cops</t>
  </si>
  <si>
    <t>Marmalade Man</t>
  </si>
  <si>
    <t>Auden</t>
  </si>
  <si>
    <t>Angus Glens</t>
  </si>
  <si>
    <t>Rio Cobolo</t>
  </si>
  <si>
    <t>Beacon Tarn</t>
  </si>
  <si>
    <t>Wannabe Your Man</t>
  </si>
  <si>
    <t>Chain Of Events</t>
  </si>
  <si>
    <t>Hill Of Dreams</t>
  </si>
  <si>
    <t>Tiny Dancer</t>
  </si>
  <si>
    <t>National Service</t>
  </si>
  <si>
    <t>Vertueux</t>
  </si>
  <si>
    <t>Cape Of Hope</t>
  </si>
  <si>
    <t>Get Back In Line</t>
  </si>
  <si>
    <t>Go West Young Man</t>
  </si>
  <si>
    <t>War Spirit</t>
  </si>
  <si>
    <t>Romsdal</t>
  </si>
  <si>
    <t>Mr Greenspan</t>
  </si>
  <si>
    <t>Manor Way</t>
  </si>
  <si>
    <t>Water Wagtail</t>
  </si>
  <si>
    <t>Jollyallan</t>
  </si>
  <si>
    <t>Ishiamber</t>
  </si>
  <si>
    <t>Betty Bere</t>
  </si>
  <si>
    <t>Sandy Cove</t>
  </si>
  <si>
    <t>Moneymix</t>
  </si>
  <si>
    <t>Workbench</t>
  </si>
  <si>
    <t>Nakuti</t>
  </si>
  <si>
    <t>Galizzi</t>
  </si>
  <si>
    <t>Josses Hill</t>
  </si>
  <si>
    <t>Beau Nash</t>
  </si>
  <si>
    <t>Speed Society</t>
  </si>
  <si>
    <t>Smokethatthunders</t>
  </si>
  <si>
    <t>Athletic</t>
  </si>
  <si>
    <t>Storm Of Swords</t>
  </si>
  <si>
    <t>Reverb</t>
  </si>
  <si>
    <t>Caspian Prince</t>
  </si>
  <si>
    <t>Saigon City</t>
  </si>
  <si>
    <t>Sealous Scout</t>
  </si>
  <si>
    <t>Civil War</t>
  </si>
  <si>
    <t>Ko Cache</t>
  </si>
  <si>
    <t>Teajaybe</t>
  </si>
  <si>
    <t>Olivers Mount</t>
  </si>
  <si>
    <t>Lord Aeryn</t>
  </si>
  <si>
    <t>Streets Of Newyork</t>
  </si>
  <si>
    <t>Crazee Diamond</t>
  </si>
  <si>
    <t>Shanendou</t>
  </si>
  <si>
    <t>Polstar</t>
  </si>
  <si>
    <t>Speedy Tunes</t>
  </si>
  <si>
    <t>Aeolian Blue</t>
  </si>
  <si>
    <t>Leo Luna</t>
  </si>
  <si>
    <t>Scotland</t>
  </si>
  <si>
    <t>Ulzanas Raid</t>
  </si>
  <si>
    <t>Be My Gal</t>
  </si>
  <si>
    <t>Lieutenant Miller</t>
  </si>
  <si>
    <t>The Bear Trap</t>
  </si>
  <si>
    <t>Royal Connoisseur</t>
  </si>
  <si>
    <t>Vendor</t>
  </si>
  <si>
    <t>Wylye</t>
  </si>
  <si>
    <t>Doctor Foxtrot</t>
  </si>
  <si>
    <t>Blue Atlantic</t>
  </si>
  <si>
    <t>Solidarity</t>
  </si>
  <si>
    <t>Pair Of Jacks</t>
  </si>
  <si>
    <t>Horsted Valley</t>
  </si>
  <si>
    <t>Lacing</t>
  </si>
  <si>
    <t>Mandarin Girl</t>
  </si>
  <si>
    <t>Tartan Tiger</t>
  </si>
  <si>
    <t>Changing The Guard</t>
  </si>
  <si>
    <t>Ashkari</t>
  </si>
  <si>
    <t>Skyes The Limit</t>
  </si>
  <si>
    <t>Meteoroid</t>
  </si>
  <si>
    <t>Ladies Are Forever</t>
  </si>
  <si>
    <t>Should I Stay</t>
  </si>
  <si>
    <t>Robins Command</t>
  </si>
  <si>
    <t>Majorica King</t>
  </si>
  <si>
    <t>Nowurhurlin</t>
  </si>
  <si>
    <t>Red Runaway</t>
  </si>
  <si>
    <t>Marzocco</t>
  </si>
  <si>
    <t>Ut Majeur Aulmes</t>
  </si>
  <si>
    <t>Cresswell Breeze</t>
  </si>
  <si>
    <t>Dinneratmidnight</t>
  </si>
  <si>
    <t>Omnipresent</t>
  </si>
  <si>
    <t>Genius Boy</t>
  </si>
  <si>
    <t>Pena Dorada</t>
  </si>
  <si>
    <t>Mignolino</t>
  </si>
  <si>
    <t>Incurs Four Faults</t>
  </si>
  <si>
    <t>Uncle Dermot</t>
  </si>
  <si>
    <t>Perfect Heart</t>
  </si>
  <si>
    <t>Royal Seal</t>
  </si>
  <si>
    <t>Sea Wolf</t>
  </si>
  <si>
    <t>Don Sigfredo</t>
  </si>
  <si>
    <t>Perfect Muse</t>
  </si>
  <si>
    <t>Mcbirney</t>
  </si>
  <si>
    <t>Rydan</t>
  </si>
  <si>
    <t>Crafted</t>
  </si>
  <si>
    <t>Cosette</t>
  </si>
  <si>
    <t>Silver Duke</t>
  </si>
  <si>
    <t>Orbit the Moon</t>
  </si>
  <si>
    <t>Sirpertan</t>
  </si>
  <si>
    <t>Zeela</t>
  </si>
  <si>
    <t>Express Himself</t>
  </si>
  <si>
    <t>Solar Magic</t>
  </si>
  <si>
    <t>French Navy</t>
  </si>
  <si>
    <t>Indian Tinker</t>
  </si>
  <si>
    <t>Innocent Touch</t>
  </si>
  <si>
    <t>Rosie Rebel</t>
  </si>
  <si>
    <t>Secret Friend</t>
  </si>
  <si>
    <t>Our Phylli Vera</t>
  </si>
  <si>
    <t>Powerful Presence</t>
  </si>
  <si>
    <t>Crowleys Law</t>
  </si>
  <si>
    <t>Off Art</t>
  </si>
  <si>
    <t>Stars Above Me</t>
  </si>
  <si>
    <t>Silk Sari</t>
  </si>
  <si>
    <t>Mubrook</t>
  </si>
  <si>
    <t>Roachdale House</t>
  </si>
  <si>
    <t>Barachois Silver</t>
  </si>
  <si>
    <t>Ever Fortune</t>
  </si>
  <si>
    <t>Toto Skyllachy</t>
  </si>
  <si>
    <t>Si Senor</t>
  </si>
  <si>
    <t>Devilment</t>
  </si>
  <si>
    <t>Earth Dream</t>
  </si>
  <si>
    <t>Best Kept</t>
  </si>
  <si>
    <t>Ethics Girl</t>
  </si>
  <si>
    <t>Lucky Beggar</t>
  </si>
  <si>
    <t>Egypt Mill Spirit</t>
  </si>
  <si>
    <t>Whisky Yankee</t>
  </si>
  <si>
    <t>Tiradia</t>
  </si>
  <si>
    <t>Mutafaakir</t>
  </si>
  <si>
    <t>Hadaj</t>
  </si>
  <si>
    <t>Whipphound</t>
  </si>
  <si>
    <t>Miss Tiger Lily</t>
  </si>
  <si>
    <t>Clumber Place</t>
  </si>
  <si>
    <t>Cafe Au Lait</t>
  </si>
  <si>
    <t>Stanarley Pic</t>
  </si>
  <si>
    <t>Hinton Indiana</t>
  </si>
  <si>
    <t>Get Back in Line</t>
  </si>
  <si>
    <t>Gabrials Star</t>
  </si>
  <si>
    <t>Stockhill Diva</t>
  </si>
  <si>
    <t>Bonjour Steve</t>
  </si>
  <si>
    <t>Hold Em Cowboy</t>
  </si>
  <si>
    <t>Indepub</t>
  </si>
  <si>
    <t>Balmoral Castle</t>
  </si>
  <si>
    <t>Justice Good</t>
  </si>
  <si>
    <t>G Force</t>
  </si>
  <si>
    <t>Discovery Bay</t>
  </si>
  <si>
    <t>Spend A Penny</t>
  </si>
  <si>
    <t>Bolingbroke</t>
  </si>
  <si>
    <t>Divine</t>
  </si>
  <si>
    <t>Mange All</t>
  </si>
  <si>
    <t>Token of Love</t>
  </si>
  <si>
    <t>Kimberella</t>
  </si>
  <si>
    <t>Missed Call</t>
  </si>
  <si>
    <t>Sam Spade</t>
  </si>
  <si>
    <t>Searchlight</t>
  </si>
  <si>
    <t>Jarlath</t>
  </si>
  <si>
    <t>Spectator</t>
  </si>
  <si>
    <t>Beat The Tide</t>
  </si>
  <si>
    <t>King Of Eden</t>
  </si>
  <si>
    <t>Farlow</t>
  </si>
  <si>
    <t>Relation Alexander</t>
  </si>
  <si>
    <t>Men Dont Cry</t>
  </si>
  <si>
    <t>Neverownup</t>
  </si>
  <si>
    <t>Portamento</t>
  </si>
  <si>
    <t>Jordan Princess</t>
  </si>
  <si>
    <t>Ingleby Symphony</t>
  </si>
  <si>
    <t>Dry Your Eyes</t>
  </si>
  <si>
    <t>Kalispell</t>
  </si>
  <si>
    <t>Fazza</t>
  </si>
  <si>
    <t>Gran Maestro</t>
  </si>
  <si>
    <t>Willbeme</t>
  </si>
  <si>
    <t>Debdebdeb</t>
  </si>
  <si>
    <t>Fleurtille</t>
  </si>
  <si>
    <t>Dunowen Point</t>
  </si>
  <si>
    <t>Piazon</t>
  </si>
  <si>
    <t>Towbee</t>
  </si>
  <si>
    <t>The Flaming Matron</t>
  </si>
  <si>
    <t>Wolf Shield</t>
  </si>
  <si>
    <t>Majestic Hero</t>
  </si>
  <si>
    <t>Eastern Dragon</t>
  </si>
  <si>
    <t>Minella Fiveo</t>
  </si>
  <si>
    <t>Sejel</t>
  </si>
  <si>
    <t>Rome</t>
  </si>
  <si>
    <t>St Paul De Vence</t>
  </si>
  <si>
    <t>Midnight Thomas</t>
  </si>
  <si>
    <t>End of Line</t>
  </si>
  <si>
    <t>Sirius Prospect</t>
  </si>
  <si>
    <t>Commander Patten</t>
  </si>
  <si>
    <t>Royal Rascal</t>
  </si>
  <si>
    <t>Water Queen</t>
  </si>
  <si>
    <t>Pretzel</t>
  </si>
  <si>
    <t>Captain Morley</t>
  </si>
  <si>
    <t>Fathom Five</t>
  </si>
  <si>
    <t>Christopher Chua</t>
  </si>
  <si>
    <t>Fieldgunner Kirkup</t>
  </si>
  <si>
    <t>Circuitous</t>
  </si>
  <si>
    <t>Well Shake Hands</t>
  </si>
  <si>
    <t>Nomadic Storm</t>
  </si>
  <si>
    <t>Bear Behind</t>
  </si>
  <si>
    <t>Scoreline</t>
  </si>
  <si>
    <t>Cape Arrow</t>
  </si>
  <si>
    <t>Grandest</t>
  </si>
  <si>
    <t>Weston Lodge</t>
  </si>
  <si>
    <t>Zama Zama</t>
  </si>
  <si>
    <t>Idea</t>
  </si>
  <si>
    <t>Dont Stare</t>
  </si>
  <si>
    <t>Tafawuk</t>
  </si>
  <si>
    <t>Liberty Sky</t>
  </si>
  <si>
    <t>Baitha Alga</t>
  </si>
  <si>
    <t>The Romford Pele</t>
  </si>
  <si>
    <t>Satellite</t>
  </si>
  <si>
    <t>Daylight</t>
  </si>
  <si>
    <t>Seagull</t>
  </si>
  <si>
    <t>Fanzine</t>
  </si>
  <si>
    <t>Last Minute Lisa</t>
  </si>
  <si>
    <t>Posh Boy</t>
  </si>
  <si>
    <t>Bob Keown</t>
  </si>
  <si>
    <t>Stout Cortez</t>
  </si>
  <si>
    <t>Glennten</t>
  </si>
  <si>
    <t>High Master</t>
  </si>
  <si>
    <t>Intermedium</t>
  </si>
  <si>
    <t>Global Leader</t>
  </si>
  <si>
    <t>Hectors Chance</t>
  </si>
  <si>
    <t>Mister Bricolage</t>
  </si>
  <si>
    <t>Regiment</t>
  </si>
  <si>
    <t>Majorities</t>
  </si>
  <si>
    <t>Baraweez</t>
  </si>
  <si>
    <t>The Dapper Tapper</t>
  </si>
  <si>
    <t>Carloswayback</t>
  </si>
  <si>
    <t>Minella Reception</t>
  </si>
  <si>
    <t>Sebastian Beach</t>
  </si>
  <si>
    <t>Gothic</t>
  </si>
  <si>
    <t>Gramercy</t>
  </si>
  <si>
    <t>Khawaater</t>
  </si>
  <si>
    <t>Charles Messier</t>
  </si>
  <si>
    <t>Dancin Alpha</t>
  </si>
  <si>
    <t>Summer Stroll</t>
  </si>
  <si>
    <t>Maoi Chinn Tire</t>
  </si>
  <si>
    <t>Tychaios</t>
  </si>
  <si>
    <t>A Tail of Intrigue</t>
  </si>
  <si>
    <t>Amenable</t>
  </si>
  <si>
    <t>Integral</t>
  </si>
  <si>
    <t>Edmaaj</t>
  </si>
  <si>
    <t>Cannock Chase</t>
  </si>
  <si>
    <t>Grand Meister</t>
  </si>
  <si>
    <t>Bold Prediction</t>
  </si>
  <si>
    <t>Adams Ale</t>
  </si>
  <si>
    <t>High Kite</t>
  </si>
  <si>
    <t>Sonnetation</t>
  </si>
  <si>
    <t>Potent Embrace</t>
  </si>
  <si>
    <t>Randwick</t>
  </si>
  <si>
    <t>Izbushka</t>
  </si>
  <si>
    <t>Bold Sniper</t>
  </si>
  <si>
    <t>Ganges</t>
  </si>
  <si>
    <t>Faure Island</t>
  </si>
  <si>
    <t>Shore Step</t>
  </si>
  <si>
    <t>Alketios</t>
  </si>
  <si>
    <t>Genax</t>
  </si>
  <si>
    <t>Mrs Biggs</t>
  </si>
  <si>
    <t>Classical Art</t>
  </si>
  <si>
    <t>Secret Spirit</t>
  </si>
  <si>
    <t>The Rattler Obrien</t>
  </si>
  <si>
    <t>George Bowen</t>
  </si>
  <si>
    <t>Venus Grace</t>
  </si>
  <si>
    <t>Kinshasa</t>
  </si>
  <si>
    <t>Perfect Mission</t>
  </si>
  <si>
    <t>Furas</t>
  </si>
  <si>
    <t>Rathaath</t>
  </si>
  <si>
    <t>Oh So Sassy</t>
  </si>
  <si>
    <t>Zain Empire</t>
  </si>
  <si>
    <t>Tyfos</t>
  </si>
  <si>
    <t>Royal Marskell</t>
  </si>
  <si>
    <t>Knavery</t>
  </si>
  <si>
    <t>Top Of The Glas</t>
  </si>
  <si>
    <t>Swift Cedar</t>
  </si>
  <si>
    <t>Muthmir</t>
  </si>
  <si>
    <t>Urban Dance</t>
  </si>
  <si>
    <t>Bishops Castle</t>
  </si>
  <si>
    <t>High On Life</t>
  </si>
  <si>
    <t>Pertuis</t>
  </si>
  <si>
    <t>Intrepid</t>
  </si>
  <si>
    <t>Sellingallthetime</t>
  </si>
  <si>
    <t>Daydreamer</t>
  </si>
  <si>
    <t>Naggers</t>
  </si>
  <si>
    <t>Mia San Triple</t>
  </si>
  <si>
    <t>High Tone</t>
  </si>
  <si>
    <t>Mambo Rhythm</t>
  </si>
  <si>
    <t>Right Of Appeal</t>
  </si>
  <si>
    <t>Flemenson</t>
  </si>
  <si>
    <t>Bless The Wings</t>
  </si>
  <si>
    <t>Dr Irv</t>
  </si>
  <si>
    <t>Rowlestone Lass</t>
  </si>
  <si>
    <t>Watersmeet</t>
  </si>
  <si>
    <t>Desert Ranger</t>
  </si>
  <si>
    <t>Lady Mai</t>
  </si>
  <si>
    <t>Beakers N Num Nums</t>
  </si>
  <si>
    <t>Cool Baranca</t>
  </si>
  <si>
    <t>Arabian Revolution</t>
  </si>
  <si>
    <t>Snap Shots</t>
  </si>
  <si>
    <t>Gambol</t>
  </si>
  <si>
    <t>King of Macedon</t>
  </si>
  <si>
    <t>Mister Fizz</t>
  </si>
  <si>
    <t>Seal Of Approval</t>
  </si>
  <si>
    <t>George Rooke</t>
  </si>
  <si>
    <t>Rosalie Bonheur</t>
  </si>
  <si>
    <t>Lockhart</t>
  </si>
  <si>
    <t>Storyline</t>
  </si>
  <si>
    <t>Bajan Blu</t>
  </si>
  <si>
    <t>Byrd In Hand</t>
  </si>
  <si>
    <t>Royal Connection</t>
  </si>
  <si>
    <t>Roring Samson</t>
  </si>
  <si>
    <t>Millar Rose</t>
  </si>
  <si>
    <t>Well Painted</t>
  </si>
  <si>
    <t>In Focus</t>
  </si>
  <si>
    <t>Come Uppence</t>
  </si>
  <si>
    <t>Secret Success</t>
  </si>
  <si>
    <t>Dougal Philps</t>
  </si>
  <si>
    <t>Bilash</t>
  </si>
  <si>
    <t>Mindurownbusiness</t>
  </si>
  <si>
    <t>Desert Command</t>
  </si>
  <si>
    <t>Louie De Palma</t>
  </si>
  <si>
    <t>Sea Defence</t>
  </si>
  <si>
    <t>Orpsie Boy</t>
  </si>
  <si>
    <t>Chess Valley</t>
  </si>
  <si>
    <t>Postscript</t>
  </si>
  <si>
    <t>When Will It End</t>
  </si>
  <si>
    <t>Epithet</t>
  </si>
  <si>
    <t>Straits Of Malacca</t>
  </si>
  <si>
    <t>Assoluta</t>
  </si>
  <si>
    <t>Sureness</t>
  </si>
  <si>
    <t>Semaral</t>
  </si>
  <si>
    <t>Mason Hindmarsh</t>
  </si>
  <si>
    <t>Mississippi</t>
  </si>
  <si>
    <t>Gios Last</t>
  </si>
  <si>
    <t>Red Rebel</t>
  </si>
  <si>
    <t>Enlace</t>
  </si>
  <si>
    <t>Gabrial The Terror</t>
  </si>
  <si>
    <t>Endless Credit</t>
  </si>
  <si>
    <t>Simply Magic</t>
  </si>
  <si>
    <t>Cay Dancer</t>
  </si>
  <si>
    <t>Fast Track</t>
  </si>
  <si>
    <t>Flying Bear</t>
  </si>
  <si>
    <t>Tucson Arizona</t>
  </si>
  <si>
    <t>Dutch Art Dealer</t>
  </si>
  <si>
    <t>Move In Time</t>
  </si>
  <si>
    <t>Criteria</t>
  </si>
  <si>
    <t>Penhill</t>
  </si>
  <si>
    <t>Gold Chain</t>
  </si>
  <si>
    <t>Teenage Dream</t>
  </si>
  <si>
    <t>Moonlight Venture</t>
  </si>
  <si>
    <t>Tempuran</t>
  </si>
  <si>
    <t>Eilean Mor</t>
  </si>
  <si>
    <t>Bosham</t>
  </si>
  <si>
    <t>Our Maimie</t>
  </si>
  <si>
    <t>Secret Applause</t>
  </si>
  <si>
    <t>Jonny Rae</t>
  </si>
  <si>
    <t>Greek Spirit</t>
  </si>
  <si>
    <t>Freddy Q</t>
  </si>
  <si>
    <t>Inflection</t>
  </si>
  <si>
    <t>Tracks Of My Tears</t>
  </si>
  <si>
    <t>Dusty Storm</t>
  </si>
  <si>
    <t>Clearing</t>
  </si>
  <si>
    <t>Sweetheart Abbey</t>
  </si>
  <si>
    <t>Gaudy</t>
  </si>
  <si>
    <t>First Flight</t>
  </si>
  <si>
    <t>Windhoek</t>
  </si>
  <si>
    <t>Picc Of Burgau</t>
  </si>
  <si>
    <t>Lysander The Greek</t>
  </si>
  <si>
    <t>Censorius</t>
  </si>
  <si>
    <t>Silver Man</t>
  </si>
  <si>
    <t>Buckled</t>
  </si>
  <si>
    <t>City Ground</t>
  </si>
  <si>
    <t>Sedgemoor</t>
  </si>
  <si>
    <t>Forget and Forgive</t>
  </si>
  <si>
    <t>Politeness</t>
  </si>
  <si>
    <t>Duelling Dragon</t>
  </si>
  <si>
    <t>Brown Eyed Honey</t>
  </si>
  <si>
    <t>Mister Nibbles</t>
  </si>
  <si>
    <t>Master The World</t>
  </si>
  <si>
    <t>Daisy Boy</t>
  </si>
  <si>
    <t>Moscato</t>
  </si>
  <si>
    <t>Shingle</t>
  </si>
  <si>
    <t>Charlie Wells</t>
  </si>
  <si>
    <t>First Experience</t>
  </si>
  <si>
    <t>Olivia Fallow</t>
  </si>
  <si>
    <t>Hot Spice</t>
  </si>
  <si>
    <t>Duke Of Yorkshire</t>
  </si>
  <si>
    <t>Marmoom</t>
  </si>
  <si>
    <t>Craggaknock</t>
  </si>
  <si>
    <t>Wordismybond</t>
  </si>
  <si>
    <t>Classy Anne</t>
  </si>
  <si>
    <t>Greenbury</t>
  </si>
  <si>
    <t>Come On Dave</t>
  </si>
  <si>
    <t>Swan Lakes</t>
  </si>
  <si>
    <t>Toocoolforschool</t>
  </si>
  <si>
    <t>Latch Onto Blue</t>
  </si>
  <si>
    <t>Rocket Ship</t>
  </si>
  <si>
    <t>Story Writer</t>
  </si>
  <si>
    <t>Polydamos</t>
  </si>
  <si>
    <t>Shining Glitter</t>
  </si>
  <si>
    <t>Musaddas</t>
  </si>
  <si>
    <t>Ada Lovelace</t>
  </si>
  <si>
    <t>Champagne Charley</t>
  </si>
  <si>
    <t>Notarised</t>
  </si>
  <si>
    <t>Final Countdown</t>
  </si>
  <si>
    <t>Red Pike</t>
  </si>
  <si>
    <t>Fire Fighting</t>
  </si>
  <si>
    <t>Welsh Inlet</t>
  </si>
  <si>
    <t>Johnny Splash</t>
  </si>
  <si>
    <t>Highway Code</t>
  </si>
  <si>
    <t>Tinghir</t>
  </si>
  <si>
    <t>Rene Mathis</t>
  </si>
  <si>
    <t>Sharp Sailor</t>
  </si>
  <si>
    <t>Primrose Valley</t>
  </si>
  <si>
    <t>Echo Of Lightning</t>
  </si>
  <si>
    <t>Jay Kay</t>
  </si>
  <si>
    <t>Anastazia</t>
  </si>
  <si>
    <t>Lewamy</t>
  </si>
  <si>
    <t>Backstage Gossip</t>
  </si>
  <si>
    <t>Good Of Luck</t>
  </si>
  <si>
    <t>Kirkman</t>
  </si>
  <si>
    <t>Glorious Empire</t>
  </si>
  <si>
    <t>Hollow Penny</t>
  </si>
  <si>
    <t>William of Orange</t>
  </si>
  <si>
    <t>Loch Ma Naire</t>
  </si>
  <si>
    <t>Last Echo</t>
  </si>
  <si>
    <t>Mantou</t>
  </si>
  <si>
    <t>Shades of Silk</t>
  </si>
  <si>
    <t>Joe Packet</t>
  </si>
  <si>
    <t>Magic Music Man</t>
  </si>
  <si>
    <t>Admiral Hawke</t>
  </si>
  <si>
    <t>Dotties Dilema</t>
  </si>
  <si>
    <t>Velator</t>
  </si>
  <si>
    <t>El Fenix</t>
  </si>
  <si>
    <t>Designate</t>
  </si>
  <si>
    <t>Interconnection</t>
  </si>
  <si>
    <t>Red Paladin</t>
  </si>
  <si>
    <t>Straightothepoint</t>
  </si>
  <si>
    <t>Ghalib</t>
  </si>
  <si>
    <t>Citizen Kaine</t>
  </si>
  <si>
    <t>Souville</t>
  </si>
  <si>
    <t>Mile House</t>
  </si>
  <si>
    <t>First Sargeant</t>
  </si>
  <si>
    <t>Emjayem</t>
  </si>
  <si>
    <t>Dissolution</t>
  </si>
  <si>
    <t>Exotic Guest</t>
  </si>
  <si>
    <t>Lucky Di</t>
  </si>
  <si>
    <t>Insaany</t>
  </si>
  <si>
    <t>Classic Image</t>
  </si>
  <si>
    <t>Bravo Zolo</t>
  </si>
  <si>
    <t>Go Sakhee</t>
  </si>
  <si>
    <t>Gracies Games</t>
  </si>
  <si>
    <t>Kifaaya</t>
  </si>
  <si>
    <t>Vuvuzela</t>
  </si>
  <si>
    <t>Freemason</t>
  </si>
  <si>
    <t>Wiseton</t>
  </si>
  <si>
    <t>Charlie Croker</t>
  </si>
  <si>
    <t>Barchan</t>
  </si>
  <si>
    <t>Little Shambles</t>
  </si>
  <si>
    <t>Sir Charlie Kunz</t>
  </si>
  <si>
    <t>Homage</t>
  </si>
  <si>
    <t>Sir Frank Morgan</t>
  </si>
  <si>
    <t>Mr Gallivanter</t>
  </si>
  <si>
    <t>The Wispe</t>
  </si>
  <si>
    <t>The Kings Assassin</t>
  </si>
  <si>
    <t>Escrick</t>
  </si>
  <si>
    <t>Amroth Bay</t>
  </si>
  <si>
    <t>Fast Dancer</t>
  </si>
  <si>
    <t>Elpida</t>
  </si>
  <si>
    <t>Evening Rain</t>
  </si>
  <si>
    <t>Yenhaab</t>
  </si>
  <si>
    <t>Tregaro</t>
  </si>
  <si>
    <t>Viking Ridge</t>
  </si>
  <si>
    <t>Darting</t>
  </si>
  <si>
    <t>Moshe</t>
  </si>
  <si>
    <t>Freddy With A Y</t>
  </si>
  <si>
    <t>Good Contact</t>
  </si>
  <si>
    <t>King Crimson</t>
  </si>
  <si>
    <t>Clear Spell</t>
  </si>
  <si>
    <t>Tinkers Kiss</t>
  </si>
  <si>
    <t>Swordbearer</t>
  </si>
  <si>
    <t>Meritocracy</t>
  </si>
  <si>
    <t>Qatar Road</t>
  </si>
  <si>
    <t>Tendu</t>
  </si>
  <si>
    <t>King Calypso</t>
  </si>
  <si>
    <t>Maid In Rio</t>
  </si>
  <si>
    <t>Beach Samba</t>
  </si>
  <si>
    <t>Jen Jos Enigma</t>
  </si>
  <si>
    <t>Euroquip Boy</t>
  </si>
  <si>
    <t>Peace Accord</t>
  </si>
  <si>
    <t>Royal Brave</t>
  </si>
  <si>
    <t>Cinnilla</t>
  </si>
  <si>
    <t>Voice Control</t>
  </si>
  <si>
    <t>Jersey Jewel</t>
  </si>
  <si>
    <t>Taroum</t>
  </si>
  <si>
    <t>Roossey</t>
  </si>
  <si>
    <t>Burning The Clocks</t>
  </si>
  <si>
    <t>Space War</t>
  </si>
  <si>
    <t>Hesbaan</t>
  </si>
  <si>
    <t>Mr Soprano</t>
  </si>
  <si>
    <t>Diamond Gesture</t>
  </si>
  <si>
    <t>Bragging</t>
  </si>
  <si>
    <t>Lynngale</t>
  </si>
  <si>
    <t>Big Baz</t>
  </si>
  <si>
    <t>Recently Acquired</t>
  </si>
  <si>
    <t>Giannizzero</t>
  </si>
  <si>
    <t>Stereo Love</t>
  </si>
  <si>
    <t>Maverick Wave</t>
  </si>
  <si>
    <t>Key To Your Heart</t>
  </si>
  <si>
    <t>Anginola</t>
  </si>
  <si>
    <t>Deep Blue Sea</t>
  </si>
  <si>
    <t>Mutawathea</t>
  </si>
  <si>
    <t>Everylasting</t>
  </si>
  <si>
    <t>Yorkindred Spirit</t>
  </si>
  <si>
    <t>Right To Rule</t>
  </si>
  <si>
    <t>Bellgrove</t>
  </si>
  <si>
    <t>Legal Waves</t>
  </si>
  <si>
    <t>The Ducking Stool</t>
  </si>
  <si>
    <t>Dare To Achieve</t>
  </si>
  <si>
    <t>Frederic</t>
  </si>
  <si>
    <t>Artful Rogue</t>
  </si>
  <si>
    <t>Elbereth</t>
  </si>
  <si>
    <t>Blue Bounty</t>
  </si>
  <si>
    <t>Acaster Malbis</t>
  </si>
  <si>
    <t>Absolutely So</t>
  </si>
  <si>
    <t>Inspector Norse</t>
  </si>
  <si>
    <t>Hawkhill</t>
  </si>
  <si>
    <t>Sperry</t>
  </si>
  <si>
    <t>Ar Colleen Aine</t>
  </si>
  <si>
    <t>Lucky Jim</t>
  </si>
  <si>
    <t>Game Show</t>
  </si>
  <si>
    <t>Millys Gift</t>
  </si>
  <si>
    <t>Bombardment</t>
  </si>
  <si>
    <t>Glorious Dubai</t>
  </si>
  <si>
    <t>Referendum</t>
  </si>
  <si>
    <t>Gharaaneej</t>
  </si>
  <si>
    <t>Bob</t>
  </si>
  <si>
    <t>Winter Spice</t>
  </si>
  <si>
    <t>All About Time</t>
  </si>
  <si>
    <t>Hollow Blue Sky</t>
  </si>
  <si>
    <t>Double Discount</t>
  </si>
  <si>
    <t>Patsys Castle</t>
  </si>
  <si>
    <t>Cymro</t>
  </si>
  <si>
    <t>Little Pop</t>
  </si>
  <si>
    <t>Paddys Yarn</t>
  </si>
  <si>
    <t>Nearest The Pin</t>
  </si>
  <si>
    <t>Fannaan</t>
  </si>
  <si>
    <t>Profitable</t>
  </si>
  <si>
    <t>Algaith</t>
  </si>
  <si>
    <t>Ashcott Boy</t>
  </si>
  <si>
    <t>Red Touch</t>
  </si>
  <si>
    <t>Wall Street Boss</t>
  </si>
  <si>
    <t>Unanimite</t>
  </si>
  <si>
    <t>Jazzi Top</t>
  </si>
  <si>
    <t>Rylee Mooch</t>
  </si>
  <si>
    <t>Flashheart</t>
  </si>
  <si>
    <t>Midtech Star</t>
  </si>
  <si>
    <t>Keble</t>
  </si>
  <si>
    <t>Scots Fern</t>
  </si>
  <si>
    <t>Capel Path</t>
  </si>
  <si>
    <t>Philba</t>
  </si>
  <si>
    <t>Air Squadron</t>
  </si>
  <si>
    <t>Daaree</t>
  </si>
  <si>
    <t>Opera Box</t>
  </si>
  <si>
    <t>Marufo</t>
  </si>
  <si>
    <t>Tidal Way</t>
  </si>
  <si>
    <t>Sassanova</t>
  </si>
  <si>
    <t>Laika</t>
  </si>
  <si>
    <t>Wakanda</t>
  </si>
  <si>
    <t>Royal Native</t>
  </si>
  <si>
    <t>Morning Time</t>
  </si>
  <si>
    <t>Little Chip</t>
  </si>
  <si>
    <t>Glowinginthedark</t>
  </si>
  <si>
    <t>West End</t>
  </si>
  <si>
    <t>Sacha Park</t>
  </si>
  <si>
    <t>Three Gracez</t>
  </si>
  <si>
    <t>Shootingsta</t>
  </si>
  <si>
    <t>River DOr</t>
  </si>
  <si>
    <t>Evacusafe Lady</t>
  </si>
  <si>
    <t>Stetchworth</t>
  </si>
  <si>
    <t>Fountains Blossom</t>
  </si>
  <si>
    <t>Nightlight</t>
  </si>
  <si>
    <t>Dukes Delight</t>
  </si>
  <si>
    <t>Oscars Journey</t>
  </si>
  <si>
    <t>Mr Mclaren</t>
  </si>
  <si>
    <t>Koharu</t>
  </si>
  <si>
    <t>Chain of Daisies</t>
  </si>
  <si>
    <t>Blue Army</t>
  </si>
  <si>
    <t>Steevo</t>
  </si>
  <si>
    <t>Morning Watch</t>
  </si>
  <si>
    <t>Dutch Interior</t>
  </si>
  <si>
    <t>Knight Of Pleasure</t>
  </si>
  <si>
    <t>What A Warrior</t>
  </si>
  <si>
    <t>Shalimah</t>
  </si>
  <si>
    <t>Gold Will</t>
  </si>
  <si>
    <t>Almerzem</t>
  </si>
  <si>
    <t>Hallelujah</t>
  </si>
  <si>
    <t>Acolyte</t>
  </si>
  <si>
    <t>Uncle Jimmy</t>
  </si>
  <si>
    <t>Classic Move</t>
  </si>
  <si>
    <t>Realize</t>
  </si>
  <si>
    <t>Romance Story</t>
  </si>
  <si>
    <t>Lola Montez</t>
  </si>
  <si>
    <t>Knockroon</t>
  </si>
  <si>
    <t>Pressure</t>
  </si>
  <si>
    <t>Polski Max</t>
  </si>
  <si>
    <t>Milgen Bay</t>
  </si>
  <si>
    <t>Herecomesthehollow</t>
  </si>
  <si>
    <t>Stybba</t>
  </si>
  <si>
    <t>My Dream Boat</t>
  </si>
  <si>
    <t>Rite To Reign</t>
  </si>
  <si>
    <t>Air Pilot</t>
  </si>
  <si>
    <t>Logans Lad</t>
  </si>
  <si>
    <t>Indastar</t>
  </si>
  <si>
    <t>Finton Friend</t>
  </si>
  <si>
    <t>Another Mattie</t>
  </si>
  <si>
    <t>Straidnahanna</t>
  </si>
  <si>
    <t>Free Eagle</t>
  </si>
  <si>
    <t>May Hay</t>
  </si>
  <si>
    <t>Rock of Leon</t>
  </si>
  <si>
    <t>Plutocracy</t>
  </si>
  <si>
    <t>May Queen</t>
  </si>
  <si>
    <t>Wolfofwallstreet</t>
  </si>
  <si>
    <t>Calm Attitude</t>
  </si>
  <si>
    <t>Dunraven Storm</t>
  </si>
  <si>
    <t>Osaruveetil</t>
  </si>
  <si>
    <t>Dark Kingdom</t>
  </si>
  <si>
    <t>Orabora</t>
  </si>
  <si>
    <t>Hidden Asset</t>
  </si>
  <si>
    <t>Lovely Memory</t>
  </si>
  <si>
    <t>St Brelades Bay</t>
  </si>
  <si>
    <t>Moving Waves</t>
  </si>
  <si>
    <t>Tullia</t>
  </si>
  <si>
    <t>Lie Forrit</t>
  </si>
  <si>
    <t>Dynamo Walt</t>
  </si>
  <si>
    <t>Blue Kascade</t>
  </si>
  <si>
    <t>Full Moon Fever</t>
  </si>
  <si>
    <t>Kilcullen Article</t>
  </si>
  <si>
    <t>Coolbeg</t>
  </si>
  <si>
    <t>High Aspirations</t>
  </si>
  <si>
    <t>Haines</t>
  </si>
  <si>
    <t>Dunlough Bay</t>
  </si>
  <si>
    <t>El Macca</t>
  </si>
  <si>
    <t>Shalambar</t>
  </si>
  <si>
    <t>Alfajer</t>
  </si>
  <si>
    <t>Grape Tree Flame</t>
  </si>
  <si>
    <t>Momayyaz</t>
  </si>
  <si>
    <t>Divine Rule</t>
  </si>
  <si>
    <t>Ventura Quest</t>
  </si>
  <si>
    <t>Lightscameraction</t>
  </si>
  <si>
    <t>Goring</t>
  </si>
  <si>
    <t>Lady of Dubai</t>
  </si>
  <si>
    <t>Sublime Talent</t>
  </si>
  <si>
    <t>Bertie Milan</t>
  </si>
  <si>
    <t>Hatters River</t>
  </si>
  <si>
    <t>Cheat The Cheater</t>
  </si>
  <si>
    <t>Rathealy</t>
  </si>
  <si>
    <t>Ze King</t>
  </si>
  <si>
    <t>Vied</t>
  </si>
  <si>
    <t>Caroles Destrier</t>
  </si>
  <si>
    <t>Stonefield Flyer</t>
  </si>
  <si>
    <t>Arcano Gold</t>
  </si>
  <si>
    <t>Prettyasapicture</t>
  </si>
  <si>
    <t>Lord Protector</t>
  </si>
  <si>
    <t>Milosam</t>
  </si>
  <si>
    <t>Fickle Feelings</t>
  </si>
  <si>
    <t>Larteta</t>
  </si>
  <si>
    <t>Nexius</t>
  </si>
  <si>
    <t>Up The Bees</t>
  </si>
  <si>
    <t>Present Lodger</t>
  </si>
  <si>
    <t>What A Dream</t>
  </si>
  <si>
    <t>Sir Billy Wright</t>
  </si>
  <si>
    <t>Ridgeway Storm</t>
  </si>
  <si>
    <t>Johnny B Goode</t>
  </si>
  <si>
    <t>Fentara</t>
  </si>
  <si>
    <t>Billy Cuckoo</t>
  </si>
  <si>
    <t>Stopped Out</t>
  </si>
  <si>
    <t>Holiday Magic</t>
  </si>
  <si>
    <t>Tealissio</t>
  </si>
  <si>
    <t>Tresor de Bontee</t>
  </si>
  <si>
    <t>Oscar Lateen</t>
  </si>
  <si>
    <t>De Chissler</t>
  </si>
  <si>
    <t>Zaidiyn</t>
  </si>
  <si>
    <t>Meadway</t>
  </si>
  <si>
    <t>Fond Memory</t>
  </si>
  <si>
    <t>Captain Dunne</t>
  </si>
  <si>
    <t>Easy Tiger</t>
  </si>
  <si>
    <t>Boric</t>
  </si>
  <si>
    <t>Sneaking Budge</t>
  </si>
  <si>
    <t>Fredo</t>
  </si>
  <si>
    <t>Nafaath</t>
  </si>
  <si>
    <t>Perche</t>
  </si>
  <si>
    <t>Definitly Red</t>
  </si>
  <si>
    <t>Murrayana</t>
  </si>
  <si>
    <t>Jackies Solitaire</t>
  </si>
  <si>
    <t>Three Kingdoms</t>
  </si>
  <si>
    <t>Little Boy Boru</t>
  </si>
  <si>
    <t>Sioux Chieftain</t>
  </si>
  <si>
    <t>Musical Molly</t>
  </si>
  <si>
    <t>Boss Des Mottes</t>
  </si>
  <si>
    <t>Outlaw Tom</t>
  </si>
  <si>
    <t>Aristocracy</t>
  </si>
  <si>
    <t>Home Run</t>
  </si>
  <si>
    <t>Lambs Cross</t>
  </si>
  <si>
    <t>Rock On Rocky</t>
  </si>
  <si>
    <t>Trojan Rocket</t>
  </si>
  <si>
    <t>Unforgiving Minute</t>
  </si>
  <si>
    <t>The Skyfarmer</t>
  </si>
  <si>
    <t>Oscarteea</t>
  </si>
  <si>
    <t>Niceonefrankie</t>
  </si>
  <si>
    <t>Ashford Wood</t>
  </si>
  <si>
    <t>Ghazi</t>
  </si>
  <si>
    <t>Footstepsintherain</t>
  </si>
  <si>
    <t>Santa Teresa</t>
  </si>
  <si>
    <t>Monsieur Chevalier</t>
  </si>
  <si>
    <t>Last Shot</t>
  </si>
  <si>
    <t>New Horizons</t>
  </si>
  <si>
    <t>Germany Calling</t>
  </si>
  <si>
    <t>Laura B</t>
  </si>
  <si>
    <t>City of Angkor Wat</t>
  </si>
  <si>
    <t>Sand Artist</t>
  </si>
  <si>
    <t>Carters Rest</t>
  </si>
  <si>
    <t>Singular Quest</t>
  </si>
  <si>
    <t>The Grey Taylor</t>
  </si>
  <si>
    <t>Alteranthela</t>
  </si>
  <si>
    <t>Archies Advice</t>
  </si>
  <si>
    <t>Vazaro Delafayette</t>
  </si>
  <si>
    <t>Carraig Mor</t>
  </si>
  <si>
    <t>Chestertern</t>
  </si>
  <si>
    <t>Lami Serge</t>
  </si>
  <si>
    <t>Muradif</t>
  </si>
  <si>
    <t>Boruma</t>
  </si>
  <si>
    <t>Frozen Princess</t>
  </si>
  <si>
    <t>Invincible Ridge</t>
  </si>
  <si>
    <t>Shotgun Start</t>
  </si>
  <si>
    <t>Showboating</t>
  </si>
  <si>
    <t>Carrigmoorna Rock</t>
  </si>
  <si>
    <t>Tara Road</t>
  </si>
  <si>
    <t>Personal Opinion</t>
  </si>
  <si>
    <t>Front Run</t>
  </si>
  <si>
    <t>Percys Princess</t>
  </si>
  <si>
    <t>Ya Halla</t>
  </si>
  <si>
    <t>Be Royale</t>
  </si>
  <si>
    <t>Mister Bob</t>
  </si>
  <si>
    <t>Danas Present</t>
  </si>
  <si>
    <t>Persona Grata</t>
  </si>
  <si>
    <t>Some Buckle</t>
  </si>
  <si>
    <t>Duchess of Gazeley</t>
  </si>
  <si>
    <t>Scrafton</t>
  </si>
  <si>
    <t>Pass The Time</t>
  </si>
  <si>
    <t>Thomas Blossom</t>
  </si>
  <si>
    <t>Baltic Prince</t>
  </si>
  <si>
    <t>Salvatore Fury</t>
  </si>
  <si>
    <t>Loraine</t>
  </si>
  <si>
    <t>Bivouac</t>
  </si>
  <si>
    <t>Handy Andy</t>
  </si>
  <si>
    <t>Dark Side Dream</t>
  </si>
  <si>
    <t>San Quentin</t>
  </si>
  <si>
    <t>Aso</t>
  </si>
  <si>
    <t>Minellahalfcentury</t>
  </si>
  <si>
    <t>Le Bacardy</t>
  </si>
  <si>
    <t>Thunder And Rain</t>
  </si>
  <si>
    <t>Yorkshireman</t>
  </si>
  <si>
    <t>Final Assault</t>
  </si>
  <si>
    <t>Monarch Maid</t>
  </si>
  <si>
    <t>Reality Show</t>
  </si>
  <si>
    <t>Bantam</t>
  </si>
  <si>
    <t>Bognor</t>
  </si>
  <si>
    <t>Aficionado</t>
  </si>
  <si>
    <t>Brownville</t>
  </si>
  <si>
    <t>Waaleef</t>
  </si>
  <si>
    <t>Mr Cardle</t>
  </si>
  <si>
    <t>Lord of the Storm</t>
  </si>
  <si>
    <t>Rich Again</t>
  </si>
  <si>
    <t>Albert Dolivate</t>
  </si>
  <si>
    <t>Roc Dapsis</t>
  </si>
  <si>
    <t>Falcons Reign</t>
  </si>
  <si>
    <t>Port Melon</t>
  </si>
  <si>
    <t>Lord Navits</t>
  </si>
  <si>
    <t>Killala Quay</t>
  </si>
  <si>
    <t>Sewn Up</t>
  </si>
  <si>
    <t>Itoldyou</t>
  </si>
  <si>
    <t>Red Devil Lads</t>
  </si>
  <si>
    <t>Fujin Dancer</t>
  </si>
  <si>
    <t>Dire Straits</t>
  </si>
  <si>
    <t>Wu Zetian</t>
  </si>
  <si>
    <t>Dark and Dangerous</t>
  </si>
  <si>
    <t>Milady Eileen</t>
  </si>
  <si>
    <t>Doctor Parkes</t>
  </si>
  <si>
    <t>Bosstime</t>
  </si>
  <si>
    <t>Hazzaat</t>
  </si>
  <si>
    <t>Quinlandio</t>
  </si>
  <si>
    <t>Nitrogen</t>
  </si>
  <si>
    <t>Henry Grace</t>
  </si>
  <si>
    <t>Quantum Dot</t>
  </si>
  <si>
    <t>Ritas Boy</t>
  </si>
  <si>
    <t>Batavir</t>
  </si>
  <si>
    <t>China Excels</t>
  </si>
  <si>
    <t>Warm Order</t>
  </si>
  <si>
    <t>Castilo del Diablo</t>
  </si>
  <si>
    <t>Strategic Force</t>
  </si>
  <si>
    <t>Boboli Gardens</t>
  </si>
  <si>
    <t>Chauvelin</t>
  </si>
  <si>
    <t>Sabre Rock</t>
  </si>
  <si>
    <t>Kalimantan</t>
  </si>
  <si>
    <t>Free One</t>
  </si>
  <si>
    <t>Skylander</t>
  </si>
  <si>
    <t>Double Double</t>
  </si>
  <si>
    <t>April Dusk</t>
  </si>
  <si>
    <t>Earthmoves</t>
  </si>
  <si>
    <t>Unioniste</t>
  </si>
  <si>
    <t>Bally Braes</t>
  </si>
  <si>
    <t>Heathfield</t>
  </si>
  <si>
    <t>Lawless Island</t>
  </si>
  <si>
    <t>Matraash</t>
  </si>
  <si>
    <t>Pinkneys Prince</t>
  </si>
  <si>
    <t>Cayuga</t>
  </si>
  <si>
    <t>Echo Brava</t>
  </si>
  <si>
    <t>Medieval Chapel</t>
  </si>
  <si>
    <t>Toowoomba</t>
  </si>
  <si>
    <t>Geordan Murphy</t>
  </si>
  <si>
    <t>Our Kaempfer</t>
  </si>
  <si>
    <t>Arbeo</t>
  </si>
  <si>
    <t>Cosmic Tigress</t>
  </si>
  <si>
    <t>Bush Beauty</t>
  </si>
  <si>
    <t>Dawson City</t>
  </si>
  <si>
    <t>Quality Art</t>
  </si>
  <si>
    <t>Seychelloise</t>
  </si>
  <si>
    <t>Canadian Diamond</t>
  </si>
  <si>
    <t>While You Wait</t>
  </si>
  <si>
    <t>Bob Tucker</t>
  </si>
  <si>
    <t>Rons Dream</t>
  </si>
  <si>
    <t>Spowarticus</t>
  </si>
  <si>
    <t>Favourite Girl</t>
  </si>
  <si>
    <t>Ballyhollow</t>
  </si>
  <si>
    <t>Elhaam</t>
  </si>
  <si>
    <t>Off The Pulse</t>
  </si>
  <si>
    <t>Streets of Newyork</t>
  </si>
  <si>
    <t>Little Choosey</t>
  </si>
  <si>
    <t>Kaufmann</t>
  </si>
  <si>
    <t>Barafundle</t>
  </si>
  <si>
    <t>Traffic Fluide</t>
  </si>
  <si>
    <t>Village Vic</t>
  </si>
  <si>
    <t>History Book</t>
  </si>
  <si>
    <t>Mukaynis</t>
  </si>
  <si>
    <t>Mountain of Mourne</t>
  </si>
  <si>
    <t>Zac Brown</t>
  </si>
  <si>
    <t>Bertie Blu Boy</t>
  </si>
  <si>
    <t>Volunteer Point</t>
  </si>
  <si>
    <t>Running Wolf</t>
  </si>
  <si>
    <t>Alanjou</t>
  </si>
  <si>
    <t>Turning Times</t>
  </si>
  <si>
    <t>Morello Royale</t>
  </si>
  <si>
    <t>Lamar</t>
  </si>
  <si>
    <t>Keep Kicking</t>
  </si>
  <si>
    <t>Line Daois</t>
  </si>
  <si>
    <t>Farendole</t>
  </si>
  <si>
    <t>Spookydooky</t>
  </si>
  <si>
    <t>Beau Knight</t>
  </si>
  <si>
    <t>Spiritoftomintoul</t>
  </si>
  <si>
    <t>All The Aces</t>
  </si>
  <si>
    <t>Festive Fare</t>
  </si>
  <si>
    <t>Harrys Farewell</t>
  </si>
  <si>
    <t>Un Temps Pour Tout</t>
  </si>
  <si>
    <t>Dell Arca</t>
  </si>
  <si>
    <t>Ebony Empress</t>
  </si>
  <si>
    <t>Mops Angel</t>
  </si>
  <si>
    <t>Brunettesonly</t>
  </si>
  <si>
    <t>Tartan Trip</t>
  </si>
  <si>
    <t>Ernest</t>
  </si>
  <si>
    <t>Jumps Road</t>
  </si>
  <si>
    <t>Hes A Charmer</t>
  </si>
  <si>
    <t>Gracefilly</t>
  </si>
  <si>
    <t>Royal Redemption</t>
  </si>
  <si>
    <t>Waterloo Dock</t>
  </si>
  <si>
    <t>Fourovakind</t>
  </si>
  <si>
    <t>Reggie Bond</t>
  </si>
  <si>
    <t>Heath Hunter</t>
  </si>
  <si>
    <t>Ned Stark</t>
  </si>
  <si>
    <t>Coup de Grace</t>
  </si>
  <si>
    <t>Amazing Blue Sky</t>
  </si>
  <si>
    <t>Childesplay</t>
  </si>
  <si>
    <t>Pirate Cove</t>
  </si>
  <si>
    <t>Sivron</t>
  </si>
  <si>
    <t>Barye</t>
  </si>
  <si>
    <t>Millys Secret</t>
  </si>
  <si>
    <t>Weststreet</t>
  </si>
  <si>
    <t>Milan Bound</t>
  </si>
  <si>
    <t>Jupiter Rex</t>
  </si>
  <si>
    <t>Marjong</t>
  </si>
  <si>
    <t>Moulin Rouge</t>
  </si>
  <si>
    <t>Molasses</t>
  </si>
  <si>
    <t>Gonow</t>
  </si>
  <si>
    <t>Saint Are</t>
  </si>
  <si>
    <t>Oak Bluffs</t>
  </si>
  <si>
    <t>Katie Gale</t>
  </si>
  <si>
    <t>Templebraden</t>
  </si>
  <si>
    <t>Bridal Suite</t>
  </si>
  <si>
    <t>Medicean Melody</t>
  </si>
  <si>
    <t>Champagne Express</t>
  </si>
  <si>
    <t>Quite By Chance</t>
  </si>
  <si>
    <t>Rock Charm</t>
  </si>
  <si>
    <t>The Last Samuri</t>
  </si>
  <si>
    <t>Cloud Creeper</t>
  </si>
  <si>
    <t>Tight Lipped</t>
  </si>
  <si>
    <t>Dutchess Of Art</t>
  </si>
  <si>
    <t>Canuspotit</t>
  </si>
  <si>
    <t>Chelwood Gate</t>
  </si>
  <si>
    <t>Harry Hurricane</t>
  </si>
  <si>
    <t>Anonymous John</t>
  </si>
  <si>
    <t>Pactolus</t>
  </si>
  <si>
    <t>Vinny Gambini</t>
  </si>
  <si>
    <t>Coyaba</t>
  </si>
  <si>
    <t>Seigneur Des Bois</t>
  </si>
  <si>
    <t>Sensor</t>
  </si>
  <si>
    <t>Ballydague Lady</t>
  </si>
  <si>
    <t>At Reception</t>
  </si>
  <si>
    <t>Double Bank</t>
  </si>
  <si>
    <t>Kodafine</t>
  </si>
  <si>
    <t>Lady in White</t>
  </si>
  <si>
    <t>Aristo Du Plessis</t>
  </si>
  <si>
    <t>Brother Tedd</t>
  </si>
  <si>
    <t>Bracing</t>
  </si>
  <si>
    <t>Master Malt</t>
  </si>
  <si>
    <t>Black Iceman</t>
  </si>
  <si>
    <t>Brother Tiger</t>
  </si>
  <si>
    <t>Spoils of War</t>
  </si>
  <si>
    <t>Titus Bolt</t>
  </si>
  <si>
    <t>Little Glenshee</t>
  </si>
  <si>
    <t>The Firm</t>
  </si>
  <si>
    <t>The Alamo</t>
  </si>
  <si>
    <t>Saint John Henry</t>
  </si>
  <si>
    <t>Happy Dreams</t>
  </si>
  <si>
    <t>East River</t>
  </si>
  <si>
    <t>Royal Peculiar</t>
  </si>
  <si>
    <t>Stradater</t>
  </si>
  <si>
    <t>Two Moons</t>
  </si>
  <si>
    <t>The Green Ogre</t>
  </si>
  <si>
    <t>Harveys Hope</t>
  </si>
  <si>
    <t>Cookie Ring</t>
  </si>
  <si>
    <t>No Delusion</t>
  </si>
  <si>
    <t>Catalinas Diamond</t>
  </si>
  <si>
    <t>Intense Tango</t>
  </si>
  <si>
    <t>King of Glory</t>
  </si>
  <si>
    <t>Response</t>
  </si>
  <si>
    <t>Whichwaytobougie</t>
  </si>
  <si>
    <t>Samhain</t>
  </si>
  <si>
    <t>Chosen Well</t>
  </si>
  <si>
    <t>Cavehunter</t>
  </si>
  <si>
    <t>Fairy Wing</t>
  </si>
  <si>
    <t>Bowberry</t>
  </si>
  <si>
    <t>Smart Catch</t>
  </si>
  <si>
    <t>Teddy Tee</t>
  </si>
  <si>
    <t>Greywell Boy</t>
  </si>
  <si>
    <t>And The Man</t>
  </si>
  <si>
    <t>Black Dave</t>
  </si>
  <si>
    <t>Bally Beaufort</t>
  </si>
  <si>
    <t>May Be Some Time</t>
  </si>
  <si>
    <t>Noble Friend</t>
  </si>
  <si>
    <t>William H Bonney</t>
  </si>
  <si>
    <t>Storm of Swords</t>
  </si>
  <si>
    <t>Winn Lily</t>
  </si>
  <si>
    <t>Pick a Little</t>
  </si>
  <si>
    <t>Imjin River</t>
  </si>
  <si>
    <t>Kayf Blanco</t>
  </si>
  <si>
    <t>Don Poli</t>
  </si>
  <si>
    <t>Head Space</t>
  </si>
  <si>
    <t>My Friend George</t>
  </si>
  <si>
    <t>Crisscrossed</t>
  </si>
  <si>
    <t>Sakhees Rose</t>
  </si>
  <si>
    <t>Qatar Princess</t>
  </si>
  <si>
    <t>Kelinni</t>
  </si>
  <si>
    <t>Boss des Mottes</t>
  </si>
  <si>
    <t>Pretend</t>
  </si>
  <si>
    <t>Monaleen</t>
  </si>
  <si>
    <t>Satchville Flyer</t>
  </si>
  <si>
    <t>Kayf Grace</t>
  </si>
  <si>
    <t>Safra Menina</t>
  </si>
  <si>
    <t>Quebec</t>
  </si>
  <si>
    <t>Whatasham</t>
  </si>
  <si>
    <t>Horace Hazel</t>
  </si>
  <si>
    <t>Younevercall</t>
  </si>
  <si>
    <t>Ruban</t>
  </si>
  <si>
    <t>Soul Searcher</t>
  </si>
  <si>
    <t>Captain Revelation</t>
  </si>
  <si>
    <t>Rosenbaum</t>
  </si>
  <si>
    <t>Caledonia Laird</t>
  </si>
  <si>
    <t>For Ayman</t>
  </si>
  <si>
    <t>Kindlelight Storm</t>
  </si>
  <si>
    <t>Inner Drive</t>
  </si>
  <si>
    <t>Last Shadow</t>
  </si>
  <si>
    <t>Rio Ronaldo</t>
  </si>
  <si>
    <t>Gabrial the Duke</t>
  </si>
  <si>
    <t>Royal Birth</t>
  </si>
  <si>
    <t>Happy Jack</t>
  </si>
  <si>
    <t>Storm Force Ten</t>
  </si>
  <si>
    <t>Foryourinformation</t>
  </si>
  <si>
    <t>Shes Da One</t>
  </si>
  <si>
    <t>Water Dancer</t>
  </si>
  <si>
    <t>Hartside</t>
  </si>
  <si>
    <t>Sendiym</t>
  </si>
  <si>
    <t>Sir Will</t>
  </si>
  <si>
    <t>Brody Bleu</t>
  </si>
  <si>
    <t>Clampdown</t>
  </si>
  <si>
    <t>Troopingthecolour</t>
  </si>
  <si>
    <t>Might Bite</t>
  </si>
  <si>
    <t>Flintham</t>
  </si>
  <si>
    <t>Remiluc</t>
  </si>
  <si>
    <t>Westaway</t>
  </si>
  <si>
    <t>Bint Dandy</t>
  </si>
  <si>
    <t>Investissement</t>
  </si>
  <si>
    <t>Have You Had Yours</t>
  </si>
  <si>
    <t>Vasco Dycy</t>
  </si>
  <si>
    <t>Gigawatt</t>
  </si>
  <si>
    <t>Woodbridge</t>
  </si>
  <si>
    <t>Got The Nac</t>
  </si>
  <si>
    <t>Young John</t>
  </si>
  <si>
    <t>Pied Du Roi</t>
  </si>
  <si>
    <t>Baddilini</t>
  </si>
  <si>
    <t>Verano</t>
  </si>
  <si>
    <t>Tokyo Javilex</t>
  </si>
  <si>
    <t>Samtu</t>
  </si>
  <si>
    <t>Two Swallows</t>
  </si>
  <si>
    <t>Scorpions Sting</t>
  </si>
  <si>
    <t>Alder Mairi</t>
  </si>
  <si>
    <t>Leoncavallo</t>
  </si>
  <si>
    <t>its a Steal</t>
  </si>
  <si>
    <t>Foundry Square</t>
  </si>
  <si>
    <t>Tempus Temporis</t>
  </si>
  <si>
    <t>Sovereign Debt</t>
  </si>
  <si>
    <t>Hidden Gold</t>
  </si>
  <si>
    <t>Lady Dutch</t>
  </si>
  <si>
    <t>Castilo Del Diablo</t>
  </si>
  <si>
    <t>Vikekhal</t>
  </si>
  <si>
    <t>Sea The Springs</t>
  </si>
  <si>
    <t>Boy In A Bentley</t>
  </si>
  <si>
    <t>Clumber Street</t>
  </si>
  <si>
    <t>Meshardal</t>
  </si>
  <si>
    <t>Asteroidea</t>
  </si>
  <si>
    <t>Sir Henry Raeburn</t>
  </si>
  <si>
    <t>Tocororo</t>
  </si>
  <si>
    <t>New Road Side</t>
  </si>
  <si>
    <t>Henry Oliver</t>
  </si>
  <si>
    <t>Vide Cave</t>
  </si>
  <si>
    <t>Pabusar</t>
  </si>
  <si>
    <t>Princess Roania</t>
  </si>
  <si>
    <t>International Name</t>
  </si>
  <si>
    <t>Mullionheir</t>
  </si>
  <si>
    <t>My Silver Cloud</t>
  </si>
  <si>
    <t>Kublai</t>
  </si>
  <si>
    <t>Druids Folly</t>
  </si>
  <si>
    <t>Bari</t>
  </si>
  <si>
    <t>Mon Brav</t>
  </si>
  <si>
    <t>Eva Clare</t>
  </si>
  <si>
    <t>Pauls Conn</t>
  </si>
  <si>
    <t>Ershaadaat</t>
  </si>
  <si>
    <t>Spiriting</t>
  </si>
  <si>
    <t>Music Master</t>
  </si>
  <si>
    <t>Weld Al Emarat</t>
  </si>
  <si>
    <t>Trimoulet</t>
  </si>
  <si>
    <t>Robot Boy</t>
  </si>
  <si>
    <t>Mr Singh</t>
  </si>
  <si>
    <t>Gilt Shadow</t>
  </si>
  <si>
    <t>Raj to Riches</t>
  </si>
  <si>
    <t>Definite Soldier</t>
  </si>
  <si>
    <t>Shy John</t>
  </si>
  <si>
    <t>One Lucky Lady</t>
  </si>
  <si>
    <t>Where The Boys Are</t>
  </si>
  <si>
    <t>Vivant Poeme</t>
  </si>
  <si>
    <t>Justice Belle</t>
  </si>
  <si>
    <t>Tour DArgent</t>
  </si>
  <si>
    <t>Tresor De La Vie</t>
  </si>
  <si>
    <t>Celestial Knight</t>
  </si>
  <si>
    <t>Holy Cross</t>
  </si>
  <si>
    <t>Charlies Oscar</t>
  </si>
  <si>
    <t>Lus Buddy</t>
  </si>
  <si>
    <t>American Artist</t>
  </si>
  <si>
    <t>Flashy Star</t>
  </si>
  <si>
    <t>Express Du Berlais</t>
  </si>
  <si>
    <t>Itsuptoyou</t>
  </si>
  <si>
    <t>Go Dan Go</t>
  </si>
  <si>
    <t>No No Mac</t>
  </si>
  <si>
    <t>Sleet</t>
  </si>
  <si>
    <t>Cape Clear Island</t>
  </si>
  <si>
    <t>Waady</t>
  </si>
  <si>
    <t>Fix It RIght</t>
  </si>
  <si>
    <t>Charming Lad</t>
  </si>
  <si>
    <t>King Torus</t>
  </si>
  <si>
    <t>Marciano</t>
  </si>
  <si>
    <t>First Selection</t>
  </si>
  <si>
    <t>Al Khan</t>
  </si>
  <si>
    <t>Aussie Ruler</t>
  </si>
  <si>
    <t>Light of Asia</t>
  </si>
  <si>
    <t>Evergreen Forest</t>
  </si>
  <si>
    <t>Storm Lightning</t>
  </si>
  <si>
    <t>Falcons Song</t>
  </si>
  <si>
    <t>Hagree</t>
  </si>
  <si>
    <t>Euthenia</t>
  </si>
  <si>
    <t>Feb Thirtyfirst</t>
  </si>
  <si>
    <t>Grey Life</t>
  </si>
  <si>
    <t>Sugar Boy</t>
  </si>
  <si>
    <t>Rosie Crowe</t>
  </si>
  <si>
    <t>Chantara Rose</t>
  </si>
  <si>
    <t>Ivans back</t>
  </si>
  <si>
    <t>Marden Court</t>
  </si>
  <si>
    <t>Sandfrankskipsgo</t>
  </si>
  <si>
    <t>Mor Brook</t>
  </si>
  <si>
    <t>Gratzie</t>
  </si>
  <si>
    <t>Hes A Bully</t>
  </si>
  <si>
    <t>Joshua Potman</t>
  </si>
  <si>
    <t>King of Strings</t>
  </si>
  <si>
    <t>Gothic Empire</t>
  </si>
  <si>
    <t>Scalzo</t>
  </si>
  <si>
    <t>Surtee Du Berlais</t>
  </si>
  <si>
    <t>Red Words</t>
  </si>
  <si>
    <t>Barneys Honour</t>
  </si>
  <si>
    <t>Flipping</t>
  </si>
  <si>
    <t>Our Boy Ben</t>
  </si>
  <si>
    <t>Be Bop Tango</t>
  </si>
  <si>
    <t>Rusty Rocket</t>
  </si>
  <si>
    <t>Stone Of Folca</t>
  </si>
  <si>
    <t>Cosmic Ray</t>
  </si>
  <si>
    <t>Hernandoshideaway</t>
  </si>
  <si>
    <t>Pandorica</t>
  </si>
  <si>
    <t>Iron Chancellor</t>
  </si>
  <si>
    <t>Velvet Cognac</t>
  </si>
  <si>
    <t>Alla Svelta</t>
  </si>
  <si>
    <t>Regulation</t>
  </si>
  <si>
    <t>Easy Beesy</t>
  </si>
  <si>
    <t>Subcontinent</t>
  </si>
  <si>
    <t>Im in Charge</t>
  </si>
  <si>
    <t>Make On Madam</t>
  </si>
  <si>
    <t>Great Demeanour</t>
  </si>
  <si>
    <t>Elysian Fields</t>
  </si>
  <si>
    <t>Remarkable Man</t>
  </si>
  <si>
    <t>The Organist</t>
  </si>
  <si>
    <t>Ace High</t>
  </si>
  <si>
    <t>Rockley Point</t>
  </si>
  <si>
    <t>Yasmeen</t>
  </si>
  <si>
    <t>Lobster Pot</t>
  </si>
  <si>
    <t>Igider</t>
  </si>
  <si>
    <t>Harvard Man</t>
  </si>
  <si>
    <t>Shear Rock</t>
  </si>
  <si>
    <t>Blhadawa</t>
  </si>
  <si>
    <t>Top of the Bank</t>
  </si>
  <si>
    <t>Ingleby Hollow</t>
  </si>
  <si>
    <t>Third Time Lucky</t>
  </si>
  <si>
    <t>Classic Win</t>
  </si>
  <si>
    <t>Lorimers Lot</t>
  </si>
  <si>
    <t>Handsome Horace</t>
  </si>
  <si>
    <t>St Dominick</t>
  </si>
  <si>
    <t>Ciceron</t>
  </si>
  <si>
    <t>Atalan</t>
  </si>
  <si>
    <t>Magic Magnolia</t>
  </si>
  <si>
    <t>Sighora</t>
  </si>
  <si>
    <t>Fiftyshadesofgrey</t>
  </si>
  <si>
    <t>Native Falls</t>
  </si>
  <si>
    <t>Speedy Boarding</t>
  </si>
  <si>
    <t>Slunovrat</t>
  </si>
  <si>
    <t>Belgrade</t>
  </si>
  <si>
    <t>Deadly Sting</t>
  </si>
  <si>
    <t>Bowson Fred</t>
  </si>
  <si>
    <t>Easton Angel</t>
  </si>
  <si>
    <t>Maven</t>
  </si>
  <si>
    <t>So Its War</t>
  </si>
  <si>
    <t>Sovereign Bounty</t>
  </si>
  <si>
    <t>Advance</t>
  </si>
  <si>
    <t>Gold Medallion</t>
  </si>
  <si>
    <t>Royal Racket</t>
  </si>
  <si>
    <t>Russian Royale</t>
  </si>
  <si>
    <t>London Protocol</t>
  </si>
  <si>
    <t>The Lock Master</t>
  </si>
  <si>
    <t>Tumbaga</t>
  </si>
  <si>
    <t>Ashadihan</t>
  </si>
  <si>
    <t>Direct Times</t>
  </si>
  <si>
    <t>Charlies Mate</t>
  </si>
  <si>
    <t>Steady Pace</t>
  </si>
  <si>
    <t>Vent De Force</t>
  </si>
  <si>
    <t>Haughmond</t>
  </si>
  <si>
    <t>Casila</t>
  </si>
  <si>
    <t>Noblest</t>
  </si>
  <si>
    <t>Mighty Missile</t>
  </si>
  <si>
    <t>Saskias Dream</t>
  </si>
  <si>
    <t>Laurence</t>
  </si>
  <si>
    <t>Get Knotted</t>
  </si>
  <si>
    <t>Memory Cloth</t>
  </si>
  <si>
    <t>Vosnee Romanee</t>
  </si>
  <si>
    <t>Taqneen</t>
  </si>
  <si>
    <t>Percella</t>
  </si>
  <si>
    <t>Kakatosi</t>
  </si>
  <si>
    <t>Ode to Evening</t>
  </si>
  <si>
    <t>Giantstepsahead</t>
  </si>
  <si>
    <t>Wedge</t>
  </si>
  <si>
    <t>Tuscan Gold</t>
  </si>
  <si>
    <t>Stunned</t>
  </si>
  <si>
    <t>Dark Profit</t>
  </si>
  <si>
    <t>Yamllik</t>
  </si>
  <si>
    <t>Highly Sprung</t>
  </si>
  <si>
    <t>Bondi Beach Babe</t>
  </si>
  <si>
    <t>Red Artist</t>
  </si>
  <si>
    <t>Debt Free Dame</t>
  </si>
  <si>
    <t>Symphony Of Kings</t>
  </si>
  <si>
    <t>Aranka</t>
  </si>
  <si>
    <t>Detroit Blues</t>
  </si>
  <si>
    <t>Vanishing</t>
  </si>
  <si>
    <t>Bartholomew Fair</t>
  </si>
  <si>
    <t>Ecliptic Sunrise</t>
  </si>
  <si>
    <t>Fast Enough</t>
  </si>
  <si>
    <t>Ians Memory</t>
  </si>
  <si>
    <t>Freeze Style</t>
  </si>
  <si>
    <t>Gold Sands</t>
  </si>
  <si>
    <t>Corton Lad</t>
  </si>
  <si>
    <t>Smart Mover</t>
  </si>
  <si>
    <t>Rembrandt Van Rijn</t>
  </si>
  <si>
    <t>Rough Corte</t>
  </si>
  <si>
    <t>Explain</t>
  </si>
  <si>
    <t>Bright Flash</t>
  </si>
  <si>
    <t>Vivacissimo</t>
  </si>
  <si>
    <t>Chilworth Icon</t>
  </si>
  <si>
    <t>Star Focus</t>
  </si>
  <si>
    <t>Absolutlyfantastic</t>
  </si>
  <si>
    <t>Dark Red</t>
  </si>
  <si>
    <t>Candelisa</t>
  </si>
  <si>
    <t>Greenlaw</t>
  </si>
  <si>
    <t>Ribblehead</t>
  </si>
  <si>
    <t>Time Test</t>
  </si>
  <si>
    <t>Multellie</t>
  </si>
  <si>
    <t>Beau Amadeus</t>
  </si>
  <si>
    <t>Bochart</t>
  </si>
  <si>
    <t>Born To Be Bad</t>
  </si>
  <si>
    <t>Caroline Norton</t>
  </si>
  <si>
    <t>Baileys En Premier</t>
  </si>
  <si>
    <t>Flying Fantasy</t>
  </si>
  <si>
    <t>Barbarous Relic</t>
  </si>
  <si>
    <t>Donncha</t>
  </si>
  <si>
    <t>Just Us Two</t>
  </si>
  <si>
    <t>Subversive</t>
  </si>
  <si>
    <t>Turn Tide</t>
  </si>
  <si>
    <t>Showstoppa</t>
  </si>
  <si>
    <t>Silverrica</t>
  </si>
  <si>
    <t>Alasaal</t>
  </si>
  <si>
    <t>Darma</t>
  </si>
  <si>
    <t>Farletti</t>
  </si>
  <si>
    <t>Lucky Clover</t>
  </si>
  <si>
    <t>Harry Champion</t>
  </si>
  <si>
    <t>Brasted</t>
  </si>
  <si>
    <t>Thankstomonty</t>
  </si>
  <si>
    <t>Gang Warfare</t>
  </si>
  <si>
    <t>Number One London</t>
  </si>
  <si>
    <t>Collodi</t>
  </si>
  <si>
    <t>Applesandpierres</t>
  </si>
  <si>
    <t>Ladies Dancing</t>
  </si>
  <si>
    <t>Assault On Rome</t>
  </si>
  <si>
    <t>Bryden Boy</t>
  </si>
  <si>
    <t>Rocket Ronnie</t>
  </si>
  <si>
    <t>Oracolo</t>
  </si>
  <si>
    <t>Bahaarah</t>
  </si>
  <si>
    <t>Chadic</t>
  </si>
  <si>
    <t>Northgate lad</t>
  </si>
  <si>
    <t>Fibre Optic</t>
  </si>
  <si>
    <t>John Splendid</t>
  </si>
  <si>
    <t>Spirit Raiser</t>
  </si>
  <si>
    <t>Wiener Valkyrie</t>
  </si>
  <si>
    <t>Dew Pond</t>
  </si>
  <si>
    <t>Weld Arab</t>
  </si>
  <si>
    <t>Just Paul</t>
  </si>
  <si>
    <t>Venus Marina</t>
  </si>
  <si>
    <t>Meccas Missus</t>
  </si>
  <si>
    <t>Trafficker</t>
  </si>
  <si>
    <t>Romany Ryme</t>
  </si>
  <si>
    <t>Cape Cay</t>
  </si>
  <si>
    <t>Polarisation</t>
  </si>
  <si>
    <t>Bank Bonus</t>
  </si>
  <si>
    <t>Banditry</t>
  </si>
  <si>
    <t>Frenzified</t>
  </si>
  <si>
    <t>Denzille Lane</t>
  </si>
  <si>
    <t>Haalick</t>
  </si>
  <si>
    <t>Pacify</t>
  </si>
  <si>
    <t>Stoneboat Bill</t>
  </si>
  <si>
    <t>Patricktom Boru</t>
  </si>
  <si>
    <t>Royal Skies</t>
  </si>
  <si>
    <t>Liberality</t>
  </si>
  <si>
    <t>Pumaflor</t>
  </si>
  <si>
    <t>Lilian Baylis</t>
  </si>
  <si>
    <t>Tancred</t>
  </si>
  <si>
    <t>Belle Dormant</t>
  </si>
  <si>
    <t>Welcometothejungle</t>
  </si>
  <si>
    <t>Flying Pursuit</t>
  </si>
  <si>
    <t>Star Jeanie</t>
  </si>
  <si>
    <t>Roaring Rory</t>
  </si>
  <si>
    <t>Cape Lion</t>
  </si>
  <si>
    <t>High Secret</t>
  </si>
  <si>
    <t>Pink Ribbon</t>
  </si>
  <si>
    <t>Choppy Water</t>
  </si>
  <si>
    <t>Spring Fling</t>
  </si>
  <si>
    <t>Aleator</t>
  </si>
  <si>
    <t>Maljaa</t>
  </si>
  <si>
    <t>Milky Way</t>
  </si>
  <si>
    <t>Show Me Again</t>
  </si>
  <si>
    <t>Interception</t>
  </si>
  <si>
    <t>Dutch Law</t>
  </si>
  <si>
    <t>Lady bayside</t>
  </si>
  <si>
    <t>Mime Dance</t>
  </si>
  <si>
    <t>Zarwaan</t>
  </si>
  <si>
    <t>Pulcinella</t>
  </si>
  <si>
    <t>Bahamian Desert</t>
  </si>
  <si>
    <t>Smiling Stranger</t>
  </si>
  <si>
    <t>Rousayan</t>
  </si>
  <si>
    <t>Hulcolt</t>
  </si>
  <si>
    <t>Avenue Des Champs</t>
  </si>
  <si>
    <t>Ellas Honour</t>
  </si>
  <si>
    <t>Exclusive Contract</t>
  </si>
  <si>
    <t>Ediye</t>
  </si>
  <si>
    <t>Grey Destiny</t>
  </si>
  <si>
    <t>Amour De Nuit</t>
  </si>
  <si>
    <t>Mountyfirth</t>
  </si>
  <si>
    <t>Ladfromhighworth</t>
  </si>
  <si>
    <t>Hillside Dream</t>
  </si>
  <si>
    <t>Solid Justice</t>
  </si>
  <si>
    <t>Pearl Noir</t>
  </si>
  <si>
    <t>Jupiter Custos</t>
  </si>
  <si>
    <t>Rios Cliffs</t>
  </si>
  <si>
    <t>Tasleet</t>
  </si>
  <si>
    <t>Haalan</t>
  </si>
  <si>
    <t>Trinity Star</t>
  </si>
  <si>
    <t>Dutch Uncle</t>
  </si>
  <si>
    <t>Saint Pois</t>
  </si>
  <si>
    <t>Syrian Pearl</t>
  </si>
  <si>
    <t>Western Home</t>
  </si>
  <si>
    <t>Shady Lane</t>
  </si>
  <si>
    <t>Nidnod</t>
  </si>
  <si>
    <t>Irish Girls Spirit</t>
  </si>
  <si>
    <t>Marmalad</t>
  </si>
  <si>
    <t>Capo Rosso</t>
  </si>
  <si>
    <t>Mr Burgees</t>
  </si>
  <si>
    <t>Justice Lass</t>
  </si>
  <si>
    <t>Thames Knight</t>
  </si>
  <si>
    <t>New Strategy</t>
  </si>
  <si>
    <t>Hookergate Grammar</t>
  </si>
  <si>
    <t>Ballyglasheen</t>
  </si>
  <si>
    <t>Pharmaceutical</t>
  </si>
  <si>
    <t>Kadrizzi</t>
  </si>
  <si>
    <t>Excellent George</t>
  </si>
  <si>
    <t>Quickaswecan</t>
  </si>
  <si>
    <t>Harry Bosch</t>
  </si>
  <si>
    <t>Cymric</t>
  </si>
  <si>
    <t>Lilvanita</t>
  </si>
  <si>
    <t>Killimordaly</t>
  </si>
  <si>
    <t>Brutus</t>
  </si>
  <si>
    <t>Force</t>
  </si>
  <si>
    <t>Royal Toast</t>
  </si>
  <si>
    <t>Groundworker</t>
  </si>
  <si>
    <t>Kerrymerry</t>
  </si>
  <si>
    <t>Royal Signaller</t>
  </si>
  <si>
    <t>Fawaareq</t>
  </si>
  <si>
    <t>The Yank</t>
  </si>
  <si>
    <t>Evita Peron</t>
  </si>
  <si>
    <t>Trulee Scrumptious</t>
  </si>
  <si>
    <t>Novancia</t>
  </si>
  <si>
    <t>Eqleem</t>
  </si>
  <si>
    <t>Sherry</t>
  </si>
  <si>
    <t>Alnashama</t>
  </si>
  <si>
    <t>Duretto</t>
  </si>
  <si>
    <t>Ballylare</t>
  </si>
  <si>
    <t>No Win No Fee</t>
  </si>
  <si>
    <t>Misu Moneypenny</t>
  </si>
  <si>
    <t>Buckleberry</t>
  </si>
  <si>
    <t>Ttainted Love</t>
  </si>
  <si>
    <t>Toe to Toe</t>
  </si>
  <si>
    <t>Red Seventy</t>
  </si>
  <si>
    <t>Uncle Tone</t>
  </si>
  <si>
    <t>Royale Django</t>
  </si>
  <si>
    <t>More to Come</t>
  </si>
  <si>
    <t>Musical Taste</t>
  </si>
  <si>
    <t>Dream Mover</t>
  </si>
  <si>
    <t>Al</t>
  </si>
  <si>
    <t>Raw Impulse</t>
  </si>
  <si>
    <t>Shipyard</t>
  </si>
  <si>
    <t>Fleckerl</t>
  </si>
  <si>
    <t>No Backchat</t>
  </si>
  <si>
    <t>Imtiyaaz</t>
  </si>
  <si>
    <t>Stormin Tom</t>
  </si>
  <si>
    <t>Iftikaar</t>
  </si>
  <si>
    <t>Uele River</t>
  </si>
  <si>
    <t>Mujazif</t>
  </si>
  <si>
    <t>Nonchalant</t>
  </si>
  <si>
    <t>Lopito de Vega</t>
  </si>
  <si>
    <t>Elis Eliz</t>
  </si>
  <si>
    <t>Corregio</t>
  </si>
  <si>
    <t>Dandy</t>
  </si>
  <si>
    <t>Cascading Stars</t>
  </si>
  <si>
    <t>Up In Lights</t>
  </si>
  <si>
    <t>Lucy The Painter</t>
  </si>
  <si>
    <t>Cape Victoria</t>
  </si>
  <si>
    <t>Cartier</t>
  </si>
  <si>
    <t>Sands Chorus</t>
  </si>
  <si>
    <t>Storm Check</t>
  </si>
  <si>
    <t>Jan De Heem</t>
  </si>
  <si>
    <t>Muqtaser</t>
  </si>
  <si>
    <t>Rosy Morning</t>
  </si>
  <si>
    <t>Caigemdar</t>
  </si>
  <si>
    <t>On A Par</t>
  </si>
  <si>
    <t>Alinstante</t>
  </si>
  <si>
    <t>Equivocal</t>
  </si>
  <si>
    <t>Our Joy</t>
  </si>
  <si>
    <t>First Sitting</t>
  </si>
  <si>
    <t>Smartie Artie</t>
  </si>
  <si>
    <t>Company Asset</t>
  </si>
  <si>
    <t>Mininggold</t>
  </si>
  <si>
    <t>Green Zone</t>
  </si>
  <si>
    <t>Angelito</t>
  </si>
  <si>
    <t>Mill Springs</t>
  </si>
  <si>
    <t>Spirit of Wedza</t>
  </si>
  <si>
    <t>Justice Law</t>
  </si>
  <si>
    <t>Dheban</t>
  </si>
  <si>
    <t>Akeed Champion</t>
  </si>
  <si>
    <t>Swivel</t>
  </si>
  <si>
    <t>Extreme Supreme</t>
  </si>
  <si>
    <t>Dancing Star</t>
  </si>
  <si>
    <t>Falsify</t>
  </si>
  <si>
    <t>Hibou</t>
  </si>
  <si>
    <t>Kasseopia</t>
  </si>
  <si>
    <t>Chancery</t>
  </si>
  <si>
    <t>Tidals Baby</t>
  </si>
  <si>
    <t>Signoret</t>
  </si>
  <si>
    <t>Little Prairie</t>
  </si>
  <si>
    <t>Edge</t>
  </si>
  <si>
    <t>Swot</t>
  </si>
  <si>
    <t>Highlife Dancer</t>
  </si>
  <si>
    <t>El Campeon</t>
  </si>
  <si>
    <t>Inke</t>
  </si>
  <si>
    <t>Freight Train</t>
  </si>
  <si>
    <t>Fabulous Darling</t>
  </si>
  <si>
    <t>St Lawrence Gap</t>
  </si>
  <si>
    <t>Ring of Truth</t>
  </si>
  <si>
    <t>Smart Dj</t>
  </si>
  <si>
    <t>Amazing Charm</t>
  </si>
  <si>
    <t>Impulsive American</t>
  </si>
  <si>
    <t>Rockcandy Mountain</t>
  </si>
  <si>
    <t>Steventon Star</t>
  </si>
  <si>
    <t>Devious Spirit</t>
  </si>
  <si>
    <t>Al Khafji</t>
  </si>
  <si>
    <t>French Press</t>
  </si>
  <si>
    <t>Northern Meeting</t>
  </si>
  <si>
    <t>The Wee Midget</t>
  </si>
  <si>
    <t>Harmonic Wave</t>
  </si>
  <si>
    <t>Fresh Kingdom</t>
  </si>
  <si>
    <t>Spring Offensive</t>
  </si>
  <si>
    <t>Dynamo</t>
  </si>
  <si>
    <t>Derryfadda</t>
  </si>
  <si>
    <t>Diploma</t>
  </si>
  <si>
    <t>Dagher</t>
  </si>
  <si>
    <t>Trafalgar Rock</t>
  </si>
  <si>
    <t>Be Bold</t>
  </si>
  <si>
    <t>Carrington</t>
  </si>
  <si>
    <t>Avalanche Express</t>
  </si>
  <si>
    <t>Taneen</t>
  </si>
  <si>
    <t>Swilly Sunset</t>
  </si>
  <si>
    <t>Stake Acclaim</t>
  </si>
  <si>
    <t>Chicadoro</t>
  </si>
  <si>
    <t>Kitchapoly</t>
  </si>
  <si>
    <t>Regal Parade</t>
  </si>
  <si>
    <t>Blossomtime</t>
  </si>
  <si>
    <t>Ixelles Diamond</t>
  </si>
  <si>
    <t>Mishgar</t>
  </si>
  <si>
    <t>Adele</t>
  </si>
  <si>
    <t>Napoleon Solo</t>
  </si>
  <si>
    <t>Presenting Streak</t>
  </si>
  <si>
    <t>Talawat</t>
  </si>
  <si>
    <t>Champagne Present</t>
  </si>
  <si>
    <t>Noche De Reyes</t>
  </si>
  <si>
    <t>Mighty Leader</t>
  </si>
  <si>
    <t>Melodious</t>
  </si>
  <si>
    <t>York Minster</t>
  </si>
  <si>
    <t>Theydon Grey</t>
  </si>
  <si>
    <t>Paris Protocol</t>
  </si>
  <si>
    <t>Gravity Flow</t>
  </si>
  <si>
    <t>Silver Lining</t>
  </si>
  <si>
    <t>Edgar Balthazar</t>
  </si>
  <si>
    <t>Zeb Un Nisa</t>
  </si>
  <si>
    <t>Ice Lord</t>
  </si>
  <si>
    <t>Sepal</t>
  </si>
  <si>
    <t>Border Breaker</t>
  </si>
  <si>
    <t>Deadly Move</t>
  </si>
  <si>
    <t>Muatadel</t>
  </si>
  <si>
    <t>Jacob Black</t>
  </si>
  <si>
    <t>Mister Rockandroll</t>
  </si>
  <si>
    <t>Pecking Order</t>
  </si>
  <si>
    <t>Wimpole Hall</t>
  </si>
  <si>
    <t>Real Dominion</t>
  </si>
  <si>
    <t>Figment</t>
  </si>
  <si>
    <t>Gleese The Devil</t>
  </si>
  <si>
    <t>Potternello</t>
  </si>
  <si>
    <t>Hidden Rebel</t>
  </si>
  <si>
    <t>Show Palace</t>
  </si>
  <si>
    <t>Billy Ranger</t>
  </si>
  <si>
    <t>Postbag</t>
  </si>
  <si>
    <t>Kiltara</t>
  </si>
  <si>
    <t>Sanaadh</t>
  </si>
  <si>
    <t>Etaad</t>
  </si>
  <si>
    <t>Showtime Blues</t>
  </si>
  <si>
    <t>Precision Five</t>
  </si>
  <si>
    <t>Ascription</t>
  </si>
  <si>
    <t>Amour de Nuit</t>
  </si>
  <si>
    <t>French Seventyfive</t>
  </si>
  <si>
    <t>Kristjano</t>
  </si>
  <si>
    <t>Teresar</t>
  </si>
  <si>
    <t>Barleysugar</t>
  </si>
  <si>
    <t>Indian Monsoon</t>
  </si>
  <si>
    <t>Atrayu</t>
  </si>
  <si>
    <t>King Boru</t>
  </si>
  <si>
    <t>Poldark</t>
  </si>
  <si>
    <t>Chief Entertainer</t>
  </si>
  <si>
    <t>Fly</t>
  </si>
  <si>
    <t>Rock Warbler</t>
  </si>
  <si>
    <t>Peterhof</t>
  </si>
  <si>
    <t>Midnight Whistler</t>
  </si>
  <si>
    <t>Man Look</t>
  </si>
  <si>
    <t>Vive Le Roi</t>
  </si>
  <si>
    <t>Cabal</t>
  </si>
  <si>
    <t>Silent Dreamer</t>
  </si>
  <si>
    <t>Canonbury</t>
  </si>
  <si>
    <t>Gale Song</t>
  </si>
  <si>
    <t>Our Thomas</t>
  </si>
  <si>
    <t>Scorpion Princess</t>
  </si>
  <si>
    <t>Doctor Sardonicus</t>
  </si>
  <si>
    <t>Hit List</t>
  </si>
  <si>
    <t>Sterling Lines</t>
  </si>
  <si>
    <t>Tango Sky</t>
  </si>
  <si>
    <t>Southfields</t>
  </si>
  <si>
    <t>Beatabout The Bush</t>
  </si>
  <si>
    <t>Past Master</t>
  </si>
  <si>
    <t>Andastra</t>
  </si>
  <si>
    <t>Synchronicity</t>
  </si>
  <si>
    <t>Jan Van Hoof</t>
  </si>
  <si>
    <t>Abbreviate</t>
  </si>
  <si>
    <t>Open Hearted</t>
  </si>
  <si>
    <t>Tanarpino</t>
  </si>
  <si>
    <t>Kalon Brama</t>
  </si>
  <si>
    <t>Man Of Music</t>
  </si>
  <si>
    <t>Nuts Well</t>
  </si>
  <si>
    <t>Chris Pea Green</t>
  </si>
  <si>
    <t>Mercers Court</t>
  </si>
  <si>
    <t>Zarawi</t>
  </si>
  <si>
    <t>Breslin</t>
  </si>
  <si>
    <t>Cooperess</t>
  </si>
  <si>
    <t>Archipeligo</t>
  </si>
  <si>
    <t>Cloudy Joker</t>
  </si>
  <si>
    <t>Prince of Arran</t>
  </si>
  <si>
    <t>New Caledonia</t>
  </si>
  <si>
    <t>Posh Bounty</t>
  </si>
  <si>
    <t>Green Light</t>
  </si>
  <si>
    <t>Cornborough</t>
  </si>
  <si>
    <t>Zoraida</t>
  </si>
  <si>
    <t>Henryville</t>
  </si>
  <si>
    <t>Crystal Zvezda</t>
  </si>
  <si>
    <t>Sausalito Sunrise</t>
  </si>
  <si>
    <t>Gaspirali</t>
  </si>
  <si>
    <t>Desert River</t>
  </si>
  <si>
    <t>Fine View</t>
  </si>
  <si>
    <t>Fighting Temeraire</t>
  </si>
  <si>
    <t>Emell</t>
  </si>
  <si>
    <t>Ballinure</t>
  </si>
  <si>
    <t>American Hustle</t>
  </si>
  <si>
    <t>Hereawi</t>
  </si>
  <si>
    <t>Albe Back</t>
  </si>
  <si>
    <t>Rainbow Pride</t>
  </si>
  <si>
    <t>Nebula Storm</t>
  </si>
  <si>
    <t>Navajo War Dance</t>
  </si>
  <si>
    <t>Night Generation</t>
  </si>
  <si>
    <t>Champagne Bob</t>
  </si>
  <si>
    <t>Golden Doyen</t>
  </si>
  <si>
    <t>Presenting Lisa</t>
  </si>
  <si>
    <t>Helvetia</t>
  </si>
  <si>
    <t>Comparative</t>
  </si>
  <si>
    <t>Amber Spyglass</t>
  </si>
  <si>
    <t>Primitivo</t>
  </si>
  <si>
    <t>Beast Mode</t>
  </si>
  <si>
    <t>Petrucci</t>
  </si>
  <si>
    <t>Bollihope</t>
  </si>
  <si>
    <t>Essaka</t>
  </si>
  <si>
    <t>Munira Eyes</t>
  </si>
  <si>
    <t>Atreus</t>
  </si>
  <si>
    <t>Ballyandy</t>
  </si>
  <si>
    <t>Cat Silver</t>
  </si>
  <si>
    <t>Wintour Leap</t>
  </si>
  <si>
    <t>Orange Nassau</t>
  </si>
  <si>
    <t>Stormbay Bomber</t>
  </si>
  <si>
    <t>Royal Artillery</t>
  </si>
  <si>
    <t>Qewy</t>
  </si>
  <si>
    <t>Ballykan</t>
  </si>
  <si>
    <t>Second Wave</t>
  </si>
  <si>
    <t>Big River</t>
  </si>
  <si>
    <t>Trixie Malone</t>
  </si>
  <si>
    <t>Aumerle</t>
  </si>
  <si>
    <t>Robert The Painter</t>
  </si>
  <si>
    <t>Andhaar</t>
  </si>
  <si>
    <t>Equistar</t>
  </si>
  <si>
    <t>Shine Likeadiamond</t>
  </si>
  <si>
    <t>Compton Mill</t>
  </si>
  <si>
    <t>Hurry Home Poppa</t>
  </si>
  <si>
    <t>Kings Concerto</t>
  </si>
  <si>
    <t>Drago</t>
  </si>
  <si>
    <t>Outrath</t>
  </si>
  <si>
    <t>Postbridge</t>
  </si>
  <si>
    <t>Dougan</t>
  </si>
  <si>
    <t>Desert Snow</t>
  </si>
  <si>
    <t>Onefitzall</t>
  </si>
  <si>
    <t>Sign Of The Kodiac</t>
  </si>
  <si>
    <t>Glingerburn</t>
  </si>
  <si>
    <t>Virile</t>
  </si>
  <si>
    <t>Stonegate</t>
  </si>
  <si>
    <t>Arty Campbell</t>
  </si>
  <si>
    <t>Outback Blue</t>
  </si>
  <si>
    <t>Sykes</t>
  </si>
  <si>
    <t>Master Neo</t>
  </si>
  <si>
    <t>Certified</t>
  </si>
  <si>
    <t>Sarsted</t>
  </si>
  <si>
    <t>Father Fred</t>
  </si>
  <si>
    <t>Starcrossed</t>
  </si>
  <si>
    <t>The Backup Plan</t>
  </si>
  <si>
    <t>Briac</t>
  </si>
  <si>
    <t>Uno Valoroso</t>
  </si>
  <si>
    <t>Alhania</t>
  </si>
  <si>
    <t>Baywing</t>
  </si>
  <si>
    <t>Lamps</t>
  </si>
  <si>
    <t>Three Ways</t>
  </si>
  <si>
    <t>Friendly Royal</t>
  </si>
  <si>
    <t>Aniknam</t>
  </si>
  <si>
    <t>Shanandoa</t>
  </si>
  <si>
    <t>Secret Interlude</t>
  </si>
  <si>
    <t>Brandon Castle</t>
  </si>
  <si>
    <t>Make Music</t>
  </si>
  <si>
    <t>Take The Crown</t>
  </si>
  <si>
    <t>Tantamount</t>
  </si>
  <si>
    <t>Mrsrobin</t>
  </si>
  <si>
    <t>Dniro</t>
  </si>
  <si>
    <t>Jolly Red Jeanz</t>
  </si>
  <si>
    <t>Tailwind</t>
  </si>
  <si>
    <t>Penn Lane</t>
  </si>
  <si>
    <t>Parkour</t>
  </si>
  <si>
    <t>Burren View Lady</t>
  </si>
  <si>
    <t>Recognition</t>
  </si>
  <si>
    <t>Moreece</t>
  </si>
  <si>
    <t>Kings Oddyssey</t>
  </si>
  <si>
    <t>Amidon</t>
  </si>
  <si>
    <t>Sunshine Buddy</t>
  </si>
  <si>
    <t>Lees Hall</t>
  </si>
  <si>
    <t>Cloudy Bob</t>
  </si>
  <si>
    <t>Final Nudge</t>
  </si>
  <si>
    <t>Maire Rua</t>
  </si>
  <si>
    <t>Krugermac</t>
  </si>
  <si>
    <t>Tenor Nivernais</t>
  </si>
  <si>
    <t>Vintage Clouds</t>
  </si>
  <si>
    <t>Alyaa</t>
  </si>
  <si>
    <t>Illegally Blonde</t>
  </si>
  <si>
    <t>Coherent</t>
  </si>
  <si>
    <t>Every Instinct</t>
  </si>
  <si>
    <t>Sirop De Menthe</t>
  </si>
  <si>
    <t>Yorkist</t>
  </si>
  <si>
    <t>Cajun Fiddle</t>
  </si>
  <si>
    <t>Lancelot Du lac</t>
  </si>
  <si>
    <t>Voix Deau</t>
  </si>
  <si>
    <t>Declamation</t>
  </si>
  <si>
    <t>Elle Rebelle</t>
  </si>
  <si>
    <t>Rock of Monaco</t>
  </si>
  <si>
    <t>Dude Alert</t>
  </si>
  <si>
    <t>Mytimehascome</t>
  </si>
  <si>
    <t>Alaskan Phantom</t>
  </si>
  <si>
    <t>Coozan George</t>
  </si>
  <si>
    <t>Sunaq</t>
  </si>
  <si>
    <t>Bounty Time</t>
  </si>
  <si>
    <t>Scoppio Del Carro</t>
  </si>
  <si>
    <t>Hard As A Rock</t>
  </si>
  <si>
    <t>Vieux Lille</t>
  </si>
  <si>
    <t>Label Des Obeaux</t>
  </si>
  <si>
    <t>Broughtons Fancy</t>
  </si>
  <si>
    <t>Street Force</t>
  </si>
  <si>
    <t>Spirit of Gondree</t>
  </si>
  <si>
    <t>Cavalieri</t>
  </si>
  <si>
    <t>Wakea</t>
  </si>
  <si>
    <t>Dismantle</t>
  </si>
  <si>
    <t>Rupert Bear</t>
  </si>
  <si>
    <t>Betameche</t>
  </si>
  <si>
    <t>Declan</t>
  </si>
  <si>
    <t>Lord Wishes</t>
  </si>
  <si>
    <t>Winter Escape</t>
  </si>
  <si>
    <t>Kassis</t>
  </si>
  <si>
    <t>Flemensmix</t>
  </si>
  <si>
    <t>Touch The Clouds</t>
  </si>
  <si>
    <t>Ephraim</t>
  </si>
  <si>
    <t>Southfield Royale</t>
  </si>
  <si>
    <t>Gwendolyn</t>
  </si>
  <si>
    <t>Preseli Rock</t>
  </si>
  <si>
    <t>Thedrinkymeister</t>
  </si>
  <si>
    <t>Munsarim</t>
  </si>
  <si>
    <t>Jaleo</t>
  </si>
  <si>
    <t>Emerging Force</t>
  </si>
  <si>
    <t>Firmament</t>
  </si>
  <si>
    <t>All Rounder</t>
  </si>
  <si>
    <t>Serenity Now</t>
  </si>
  <si>
    <t>Compton Prince</t>
  </si>
  <si>
    <t>Ozzy Thomas</t>
  </si>
  <si>
    <t>Woodford Island</t>
  </si>
  <si>
    <t>Zeehan</t>
  </si>
  <si>
    <t>Warrior of Light</t>
  </si>
  <si>
    <t>Mala beach</t>
  </si>
  <si>
    <t>Fast Sprite</t>
  </si>
  <si>
    <t>Cold As Ice</t>
  </si>
  <si>
    <t>Flowers On Venus</t>
  </si>
  <si>
    <t>Roman De Brut</t>
  </si>
  <si>
    <t>Twin Appeal</t>
  </si>
  <si>
    <t>Pictograph</t>
  </si>
  <si>
    <t>Mondial</t>
  </si>
  <si>
    <t>Yul Finegold</t>
  </si>
  <si>
    <t>Caged Lightning</t>
  </si>
  <si>
    <t>Stamp of Approval</t>
  </si>
  <si>
    <t>Rigadin De Beauchene</t>
  </si>
  <si>
    <t>Cosmic Statesman</t>
  </si>
  <si>
    <t>Crack Shot</t>
  </si>
  <si>
    <t>Mystical Knight</t>
  </si>
  <si>
    <t>Crosse Fire</t>
  </si>
  <si>
    <t>Mambo Fever</t>
  </si>
  <si>
    <t>Benenden</t>
  </si>
  <si>
    <t>Magical Man</t>
  </si>
  <si>
    <t>Miss Spent</t>
  </si>
  <si>
    <t>Tijuca</t>
  </si>
  <si>
    <t>Rivers Run</t>
  </si>
  <si>
    <t>Trespassed</t>
  </si>
  <si>
    <t>Son of Suzie</t>
  </si>
  <si>
    <t>Zarliman</t>
  </si>
  <si>
    <t>The Steward</t>
  </si>
  <si>
    <t>Classic Mission</t>
  </si>
  <si>
    <t>Youre A Goat</t>
  </si>
  <si>
    <t>Exalted</t>
  </si>
  <si>
    <t>King of Dreams</t>
  </si>
  <si>
    <t>Chorlton House</t>
  </si>
  <si>
    <t>Chance Du Roy</t>
  </si>
  <si>
    <t>Karnage</t>
  </si>
  <si>
    <t>Duke of North</t>
  </si>
  <si>
    <t>Bridge Builder</t>
  </si>
  <si>
    <t>Welliesin thewater</t>
  </si>
  <si>
    <t>Tasaaboq</t>
  </si>
  <si>
    <t>Petethepear</t>
  </si>
  <si>
    <t>Freud</t>
  </si>
  <si>
    <t>Born Survivor</t>
  </si>
  <si>
    <t>Amazement</t>
  </si>
  <si>
    <t>3,25</t>
  </si>
  <si>
    <t>Infrontofthejudge</t>
  </si>
  <si>
    <t>Best New Show</t>
  </si>
  <si>
    <t>Supreme Asset</t>
  </si>
  <si>
    <t>Russian Bolero</t>
  </si>
  <si>
    <t>Definitely Better</t>
  </si>
  <si>
    <t>Harlestone Hopes</t>
  </si>
  <si>
    <t>Kemsing</t>
  </si>
  <si>
    <t>Phantom Flipper</t>
  </si>
  <si>
    <t>Saved My Bacon</t>
  </si>
  <si>
    <t>Tutchec</t>
  </si>
  <si>
    <t>Azert De Coeur</t>
  </si>
  <si>
    <t>Point The Way</t>
  </si>
  <si>
    <t>Forest Bihan</t>
  </si>
  <si>
    <t>Hes A Dreamer</t>
  </si>
  <si>
    <t>Jaarih</t>
  </si>
  <si>
    <t>With Pleasure</t>
  </si>
  <si>
    <t>Royal Rettie</t>
  </si>
  <si>
    <t>Pearl Acclaim</t>
  </si>
  <si>
    <t>Schoolboy Error</t>
  </si>
  <si>
    <t>Smugglers Lane</t>
  </si>
  <si>
    <t>On A Whim</t>
  </si>
  <si>
    <t>Depth Charge</t>
  </si>
  <si>
    <t>Will Othe West</t>
  </si>
  <si>
    <t>Champagne West</t>
  </si>
  <si>
    <t>Fairy Foxglove</t>
  </si>
  <si>
    <t>Abbey Angel</t>
  </si>
  <si>
    <t>Clondaw Bisto</t>
  </si>
  <si>
    <t>Deep Resolve</t>
  </si>
  <si>
    <t>The Orange Rogue</t>
  </si>
  <si>
    <t>Special Catch</t>
  </si>
  <si>
    <t>Little Indian</t>
  </si>
  <si>
    <t>Linganno Felice</t>
  </si>
  <si>
    <t>Mr Bachster</t>
  </si>
  <si>
    <t>Welliesinthewater</t>
  </si>
  <si>
    <t>Wild West Wind</t>
  </si>
  <si>
    <t>Project Bluebook</t>
  </si>
  <si>
    <t>Toymaker</t>
  </si>
  <si>
    <t>Bigirononhiship</t>
  </si>
  <si>
    <t>Burlington Bert</t>
  </si>
  <si>
    <t>Minella Awards</t>
  </si>
  <si>
    <t>Notebook</t>
  </si>
  <si>
    <t>Top Gamble</t>
  </si>
  <si>
    <t>Paradise Palm</t>
  </si>
  <si>
    <t>Rockwood</t>
  </si>
  <si>
    <t>Patronne</t>
  </si>
  <si>
    <t>Little Stampy</t>
  </si>
  <si>
    <t>Generous Helpings</t>
  </si>
  <si>
    <t>Al Reesha</t>
  </si>
  <si>
    <t>Arch Villain</t>
  </si>
  <si>
    <t>Claire Pet</t>
  </si>
  <si>
    <t>Master Burbidge</t>
  </si>
  <si>
    <t>Ikerrin Road</t>
  </si>
  <si>
    <t>Vieux Lion Rouge</t>
  </si>
  <si>
    <t>Silviniaco Conti</t>
  </si>
  <si>
    <t>Pearlysteps</t>
  </si>
  <si>
    <t>Warrantor</t>
  </si>
  <si>
    <t>Cleve Cottage</t>
  </si>
  <si>
    <t>Cosmic Halo</t>
  </si>
  <si>
    <t>Lilly Little Legs</t>
  </si>
  <si>
    <t>Palm Grey</t>
  </si>
  <si>
    <t>Arnold Lane</t>
  </si>
  <si>
    <t>Howlongisafoot</t>
  </si>
  <si>
    <t>Colitte Cailin</t>
  </si>
  <si>
    <t>Cee Jay</t>
  </si>
  <si>
    <t>Abareeq</t>
  </si>
  <si>
    <t>Global Dream</t>
  </si>
  <si>
    <t>Heart Locket</t>
  </si>
  <si>
    <t>Leanna Ban</t>
  </si>
  <si>
    <t>Wintered Well</t>
  </si>
  <si>
    <t>Big Fella Thanks</t>
  </si>
  <si>
    <t>Abyaat</t>
  </si>
  <si>
    <t>Mystical Sapphire</t>
  </si>
  <si>
    <t>Ministeofinterior</t>
  </si>
  <si>
    <t>Zanstra</t>
  </si>
  <si>
    <t>Snowball</t>
  </si>
  <si>
    <t>Ralphy Lad</t>
  </si>
  <si>
    <t>Claude Greenwood</t>
  </si>
  <si>
    <t>Fingals Cave</t>
  </si>
  <si>
    <t>De Kerry Man</t>
  </si>
  <si>
    <t>Somerby</t>
  </si>
  <si>
    <t>The Way You Dance</t>
  </si>
  <si>
    <t>Sonny The One</t>
  </si>
  <si>
    <t>Kap Jazz</t>
  </si>
  <si>
    <t>Bears Rails</t>
  </si>
  <si>
    <t>Elusivity</t>
  </si>
  <si>
    <t>Sir Geoffrey</t>
  </si>
  <si>
    <t>Pink Martini</t>
  </si>
  <si>
    <t>Hot Stuff</t>
  </si>
  <si>
    <t>Dreaming Again</t>
  </si>
  <si>
    <t>Divine Port</t>
  </si>
  <si>
    <t>False ID</t>
  </si>
  <si>
    <t>Too Cool To Fool</t>
  </si>
  <si>
    <t>Big Jim</t>
  </si>
  <si>
    <t>Normandy King</t>
  </si>
  <si>
    <t>Runswick Relax</t>
  </si>
  <si>
    <t>First Excel</t>
  </si>
  <si>
    <t>Lifting Me Higher</t>
  </si>
  <si>
    <t>More Of That</t>
  </si>
  <si>
    <t>Magic Money</t>
  </si>
  <si>
    <t>Chakisto</t>
  </si>
  <si>
    <t>Ticking Away</t>
  </si>
  <si>
    <t>More Madness</t>
  </si>
  <si>
    <t>Persian Breeze</t>
  </si>
  <si>
    <t>Don Cossack</t>
  </si>
  <si>
    <t>Shoofly</t>
  </si>
  <si>
    <t>Townshend</t>
  </si>
  <si>
    <t>Ten Sixty</t>
  </si>
  <si>
    <t>Ready</t>
  </si>
  <si>
    <t>Dove Mountain</t>
  </si>
  <si>
    <t>Owen Na View</t>
  </si>
  <si>
    <t>Commanche Chieftain</t>
  </si>
  <si>
    <t>Danish Duke</t>
  </si>
  <si>
    <t>Wolf Sword</t>
  </si>
  <si>
    <t>Skylark Lady</t>
  </si>
  <si>
    <t>Moonrise Landing</t>
  </si>
  <si>
    <t>Line of Reason</t>
  </si>
  <si>
    <t>Lethegoodtimesroll</t>
  </si>
  <si>
    <t>Penny Royale</t>
  </si>
  <si>
    <t>Blue Rambler</t>
  </si>
  <si>
    <t>Gud Day</t>
  </si>
  <si>
    <t>Mr Cool Cash</t>
  </si>
  <si>
    <t>Veinard</t>
  </si>
  <si>
    <t>Knights Table</t>
  </si>
  <si>
    <t>Shrewd</t>
  </si>
  <si>
    <t>Desktop</t>
  </si>
  <si>
    <t>Aldair</t>
  </si>
  <si>
    <t>Pirates Treasure</t>
  </si>
  <si>
    <t>Blistering Dancer</t>
  </si>
  <si>
    <t>Tjongejonge</t>
  </si>
  <si>
    <t>Obistar</t>
  </si>
  <si>
    <t>Kingsley Klarion</t>
  </si>
  <si>
    <t>Cape Caster</t>
  </si>
  <si>
    <t>Mystical Spirit</t>
  </si>
  <si>
    <t>Makhfar</t>
  </si>
  <si>
    <t>King Of Spin</t>
  </si>
  <si>
    <t>Pivotal Flame</t>
  </si>
  <si>
    <t>Inexes</t>
  </si>
  <si>
    <t>Loves Destination</t>
  </si>
  <si>
    <t>Cave Hunter</t>
  </si>
  <si>
    <t>Baltic Storm</t>
  </si>
  <si>
    <t>Unbuckled</t>
  </si>
  <si>
    <t>Hazy Tom</t>
  </si>
  <si>
    <t>Sugar Lump</t>
  </si>
  <si>
    <t>Sew On Target</t>
  </si>
  <si>
    <t>Baby Sherlock</t>
  </si>
  <si>
    <t>Kylla Instinct</t>
  </si>
  <si>
    <t>Buveur Dair</t>
  </si>
  <si>
    <t>Skeaping</t>
  </si>
  <si>
    <t>Molly Milan</t>
  </si>
  <si>
    <t>Little Belter</t>
  </si>
  <si>
    <t>Krazy Paving</t>
  </si>
  <si>
    <t>Grove Silver</t>
  </si>
  <si>
    <t>Calin Du Brizais</t>
  </si>
  <si>
    <t>Mesmeric Moment</t>
  </si>
  <si>
    <t>Justice Angel</t>
  </si>
  <si>
    <t>Star Ascending</t>
  </si>
  <si>
    <t>Grandads World</t>
  </si>
  <si>
    <t>Mustajeer</t>
  </si>
  <si>
    <t>Fawareeq</t>
  </si>
  <si>
    <t>Blazing Whale</t>
  </si>
  <si>
    <t>Coolfitch</t>
  </si>
  <si>
    <t>Burcan</t>
  </si>
  <si>
    <t>Ceann Sibheal</t>
  </si>
  <si>
    <t>Krebs Cycle</t>
  </si>
  <si>
    <t>Sir Domino</t>
  </si>
  <si>
    <t>Final Venture</t>
  </si>
  <si>
    <t>Whisky Chaser</t>
  </si>
  <si>
    <t>Reflektor</t>
  </si>
  <si>
    <t>Against The Odds</t>
  </si>
  <si>
    <t>Lewisham</t>
  </si>
  <si>
    <t>Mere Ironmonger</t>
  </si>
  <si>
    <t>To Have A Dream</t>
  </si>
  <si>
    <t>Late Night Lily</t>
  </si>
  <si>
    <t>Raffle King</t>
  </si>
  <si>
    <t>Kings Pavilion</t>
  </si>
  <si>
    <t>Ink Master</t>
  </si>
  <si>
    <t>Sharp Rise</t>
  </si>
  <si>
    <t>Conas Taoi</t>
  </si>
  <si>
    <t>Closest Friend</t>
  </si>
  <si>
    <t>The Cobbler Swayne</t>
  </si>
  <si>
    <t>Qaffaal</t>
  </si>
  <si>
    <t>War Story</t>
  </si>
  <si>
    <t>Rex Bell</t>
  </si>
  <si>
    <t>Comedinewithme</t>
  </si>
  <si>
    <t>Invigorate</t>
  </si>
  <si>
    <t>Dandyleekie</t>
  </si>
  <si>
    <t>Fumbo Jumbo</t>
  </si>
  <si>
    <t>Equally Fast</t>
  </si>
  <si>
    <t>The Unit</t>
  </si>
  <si>
    <t>Sky Kingdom</t>
  </si>
  <si>
    <t>Hubertas</t>
  </si>
  <si>
    <t>Sakhees City</t>
  </si>
  <si>
    <t>Elocution</t>
  </si>
  <si>
    <t>Ultimate Horseman</t>
  </si>
  <si>
    <t>15:40</t>
  </si>
  <si>
    <t>Bleu Et Noir</t>
  </si>
  <si>
    <t>16:15</t>
  </si>
  <si>
    <t>Master Rajeem</t>
  </si>
  <si>
    <t>15:20</t>
  </si>
  <si>
    <t>Ice Slice</t>
  </si>
  <si>
    <t>18:25</t>
  </si>
  <si>
    <t>Chilworth Bells</t>
  </si>
  <si>
    <t>19:25</t>
  </si>
  <si>
    <t>Taysh</t>
  </si>
  <si>
    <t>14:10</t>
  </si>
  <si>
    <t>Mount Mews</t>
  </si>
  <si>
    <t>Mias Storm</t>
  </si>
  <si>
    <t>Kerrow</t>
  </si>
  <si>
    <t>Truth or Dare</t>
  </si>
  <si>
    <t>Hold Court</t>
  </si>
  <si>
    <t>Azure Fly</t>
  </si>
  <si>
    <t>Lady Persephone</t>
  </si>
  <si>
    <t>Cabernet Dalene</t>
  </si>
  <si>
    <t>Starchitect</t>
  </si>
  <si>
    <t>Rothman</t>
  </si>
  <si>
    <t>School Fete</t>
  </si>
  <si>
    <t>Perfect Alchemy</t>
  </si>
  <si>
    <t>El Astronaute</t>
  </si>
  <si>
    <t>Graceland</t>
  </si>
  <si>
    <t>Little Avon</t>
  </si>
  <si>
    <t>Comicas</t>
  </si>
  <si>
    <t>Architechture</t>
  </si>
  <si>
    <t>Sign of a Victory</t>
  </si>
  <si>
    <t>Hermitage Bay</t>
  </si>
  <si>
    <t>Pennine Warrior</t>
  </si>
  <si>
    <t>Naziba</t>
  </si>
  <si>
    <t>Count Montecristo</t>
  </si>
  <si>
    <t>Scarpeta</t>
  </si>
  <si>
    <t>Double Czech</t>
  </si>
  <si>
    <t>Marcano</t>
  </si>
  <si>
    <t>Rotherwick</t>
  </si>
  <si>
    <t>Just That Lord</t>
  </si>
  <si>
    <t>My Amigo</t>
  </si>
  <si>
    <t>Red Baron</t>
  </si>
  <si>
    <t>Juste Pour Nous</t>
  </si>
  <si>
    <t>Jordan Sport</t>
  </si>
  <si>
    <t>Hollow Bay</t>
  </si>
  <si>
    <t>Paling</t>
  </si>
  <si>
    <t>Fear or Favour</t>
  </si>
  <si>
    <t>Senses of Dubai</t>
  </si>
  <si>
    <t>Bamako Du Chatelet</t>
  </si>
  <si>
    <t>Peril</t>
  </si>
  <si>
    <t>Trojan Star</t>
  </si>
  <si>
    <t>Captain Hawk</t>
  </si>
  <si>
    <t>Maleficent Queen</t>
  </si>
  <si>
    <t>Sharjah</t>
  </si>
  <si>
    <t>Annie Salts</t>
  </si>
  <si>
    <t>Sandymount</t>
  </si>
  <si>
    <t>Onorina</t>
  </si>
  <si>
    <t>Loveisreckless</t>
  </si>
  <si>
    <t>Marshgate Lane</t>
  </si>
  <si>
    <t>Inland Sea</t>
  </si>
  <si>
    <t>Jack The Laird</t>
  </si>
  <si>
    <t>Ypsilanti</t>
  </si>
  <si>
    <t>Rolling Maul</t>
  </si>
  <si>
    <t>Matorico</t>
  </si>
  <si>
    <t>Appeared</t>
  </si>
  <si>
    <t>Broken Stones</t>
  </si>
  <si>
    <t>Pettochside</t>
  </si>
  <si>
    <t>Rock Spirit</t>
  </si>
  <si>
    <t>Newmarket Warrior</t>
  </si>
  <si>
    <t>Seventeen Black</t>
  </si>
  <si>
    <t>Maz Majecc</t>
  </si>
  <si>
    <t>Long Awaited</t>
  </si>
  <si>
    <t>Tenzing Norgay</t>
  </si>
  <si>
    <t>Desertmore Hill</t>
  </si>
  <si>
    <t>Kodicat</t>
  </si>
  <si>
    <t>Coto</t>
  </si>
  <si>
    <t>Rocklander</t>
  </si>
  <si>
    <t>Athlon</t>
  </si>
  <si>
    <t>Our Reward</t>
  </si>
  <si>
    <t>Home of the Brave</t>
  </si>
  <si>
    <t>Lawless Louis</t>
  </si>
  <si>
    <t>One Big Surprise</t>
  </si>
  <si>
    <t>Dark Shot</t>
  </si>
  <si>
    <t>Thahab Ifraj</t>
  </si>
  <si>
    <t>Giant Spark</t>
  </si>
  <si>
    <t>Believe It</t>
  </si>
  <si>
    <t>Pleaseletmewin</t>
  </si>
  <si>
    <t>Mickey</t>
  </si>
  <si>
    <t>Autocratic</t>
  </si>
  <si>
    <t>Computable</t>
  </si>
  <si>
    <t>Bourbonisto</t>
  </si>
  <si>
    <t>Jacquard</t>
  </si>
  <si>
    <t> Kempton</t>
  </si>
  <si>
    <t>17:40 </t>
  </si>
  <si>
    <t>Dalaki </t>
  </si>
  <si>
    <t>Hawatif</t>
  </si>
  <si>
    <t>West Coast Flyer</t>
  </si>
  <si>
    <t>Silk Cravat</t>
  </si>
  <si>
    <t>Mutawatheb</t>
  </si>
  <si>
    <t>Mister Spingsprong</t>
  </si>
  <si>
    <t>Blair House</t>
  </si>
  <si>
    <t>Bayston Hill</t>
  </si>
  <si>
    <t>Silent Echo</t>
  </si>
  <si>
    <t>Gallipoli</t>
  </si>
  <si>
    <t>Renfrew Street</t>
  </si>
  <si>
    <t>For n Against</t>
  </si>
  <si>
    <t>Dragoon Guard</t>
  </si>
  <si>
    <t>White Poppy</t>
  </si>
  <si>
    <t>Bon Chic</t>
  </si>
  <si>
    <t>Seed Corn</t>
  </si>
  <si>
    <t>Sixties Groove</t>
  </si>
  <si>
    <t>Salla</t>
  </si>
  <si>
    <t>Never A Word</t>
  </si>
  <si>
    <t>Stardrifter</t>
  </si>
  <si>
    <t>Lets Hope So</t>
  </si>
  <si>
    <t>Popping Along</t>
  </si>
  <si>
    <t>Senza Una Donna</t>
  </si>
  <si>
    <t>Alizoom</t>
  </si>
  <si>
    <t>Speed Freak</t>
  </si>
  <si>
    <t>Knight of the Air</t>
  </si>
  <si>
    <t>Rosebride</t>
  </si>
  <si>
    <t>Nezar</t>
  </si>
  <si>
    <t>Saleris Mass</t>
  </si>
  <si>
    <t>Even Song</t>
  </si>
  <si>
    <t>Dune Dancer</t>
  </si>
  <si>
    <t>Natural Scenery</t>
  </si>
  <si>
    <t>Operative</t>
  </si>
  <si>
    <t>Sonneofpresenting</t>
  </si>
  <si>
    <t>Medburn Dream</t>
  </si>
  <si>
    <t>King of Naples</t>
  </si>
  <si>
    <t>Not Your Call</t>
  </si>
  <si>
    <t>Spirit of Sarwan</t>
  </si>
  <si>
    <t>Shadow Game</t>
  </si>
  <si>
    <t>Ambitious Icarus</t>
  </si>
  <si>
    <t>Nature Boy</t>
  </si>
  <si>
    <t>Mainstream</t>
  </si>
  <si>
    <t>Milrow</t>
  </si>
  <si>
    <t> Newcastle </t>
  </si>
  <si>
    <t>16:35 </t>
  </si>
  <si>
    <t>Hold Tight</t>
  </si>
  <si>
    <t> Cartmel</t>
  </si>
  <si>
    <t>15:35 </t>
  </si>
  <si>
    <t>Shady Glen     </t>
  </si>
  <si>
    <t> Chester</t>
  </si>
  <si>
    <t>21:10 </t>
  </si>
  <si>
    <t>Justin Grace   </t>
  </si>
  <si>
    <t>Perspicace</t>
  </si>
  <si>
    <t>Flight Officer</t>
  </si>
  <si>
    <t>Nassuvian Pearl</t>
  </si>
  <si>
    <t>Bolt Phantom</t>
  </si>
  <si>
    <t>Funny Oyster</t>
  </si>
  <si>
    <t>Feed The Goater</t>
  </si>
  <si>
    <t>Tiger Trek</t>
  </si>
  <si>
    <t>Call me Vic</t>
  </si>
  <si>
    <t>Mubtasim</t>
  </si>
  <si>
    <t>Chotto</t>
  </si>
  <si>
    <t>Hope You Dance</t>
  </si>
  <si>
    <t>Sir Theodore</t>
  </si>
  <si>
    <t> Newbury</t>
  </si>
  <si>
    <t>17:55 </t>
  </si>
  <si>
    <t>Lady Mc Guffy </t>
  </si>
  <si>
    <t>Arrowtown</t>
  </si>
  <si>
    <t>Dubka</t>
  </si>
  <si>
    <t>Corroyer</t>
  </si>
  <si>
    <t> Haydock</t>
  </si>
  <si>
    <t>16:00 </t>
  </si>
  <si>
    <t>Coulsty</t>
  </si>
  <si>
    <t>Mightaswellsmile</t>
  </si>
  <si>
    <t>Street Duel</t>
  </si>
  <si>
    <t>Carnageo</t>
  </si>
  <si>
    <t>Hardy Black</t>
  </si>
  <si>
    <t>Isharah</t>
  </si>
  <si>
    <t>Galesburg</t>
  </si>
  <si>
    <t>Dominada</t>
  </si>
  <si>
    <t>Capolavoro</t>
  </si>
  <si>
    <t>Singing Sands</t>
  </si>
  <si>
    <t>Northern Thunder</t>
  </si>
  <si>
    <t>Exceeding Power</t>
  </si>
  <si>
    <t>Sixties groove</t>
  </si>
  <si>
    <t>Taurian</t>
  </si>
  <si>
    <t>Cullingworth</t>
  </si>
  <si>
    <t>War Decree</t>
  </si>
  <si>
    <t>Baie Damour</t>
  </si>
  <si>
    <t>North Spirit</t>
  </si>
  <si>
    <t>Toffee Apple</t>
  </si>
  <si>
    <t>Intermittent</t>
  </si>
  <si>
    <t>Van Dyke</t>
  </si>
  <si>
    <t>Planetaria</t>
  </si>
  <si>
    <t>Tricky</t>
  </si>
  <si>
    <t>Medina Sidonia</t>
  </si>
  <si>
    <t>Bluff Crag</t>
  </si>
  <si>
    <t>Wotabreeze</t>
  </si>
  <si>
    <t>Muzeel</t>
  </si>
  <si>
    <t>Fallen For A Star</t>
  </si>
  <si>
    <t>Just Glamorous</t>
  </si>
  <si>
    <t>Sir Roderic</t>
  </si>
  <si>
    <t>Appointed</t>
  </si>
  <si>
    <t>Nalfah</t>
  </si>
  <si>
    <t>Hurricane Rush</t>
  </si>
  <si>
    <t>Wakame</t>
  </si>
  <si>
    <t>Girling</t>
  </si>
  <si>
    <t>Caponova</t>
  </si>
  <si>
    <t>Rainbow Dreamer</t>
  </si>
  <si>
    <t>Ornate</t>
  </si>
  <si>
    <t>Racemaker</t>
  </si>
  <si>
    <t>In The City</t>
  </si>
  <si>
    <t>Ickymasho</t>
  </si>
  <si>
    <t>Stonecoldsoba</t>
  </si>
  <si>
    <t>Broadhaven Honey</t>
  </si>
  <si>
    <t>Pixeleen</t>
  </si>
  <si>
    <t>Happy Call</t>
  </si>
  <si>
    <t>Spirit of Zebedee</t>
  </si>
  <si>
    <t>Boutan</t>
  </si>
  <si>
    <t>Bernies Boy</t>
  </si>
  <si>
    <t>Wahash</t>
  </si>
  <si>
    <t>Mr Moss</t>
  </si>
  <si>
    <t>Spiritous</t>
  </si>
  <si>
    <t>Aqua Libre</t>
  </si>
  <si>
    <t>Cosmic Storm</t>
  </si>
  <si>
    <t>Burguillos</t>
  </si>
  <si>
    <t> Chepstow </t>
  </si>
  <si>
    <t>18:50 </t>
  </si>
  <si>
    <t>Boycie</t>
  </si>
  <si>
    <t>Cocoa Beach</t>
  </si>
  <si>
    <t>Culloden</t>
  </si>
  <si>
    <t>Highland Reel</t>
  </si>
  <si>
    <t>Sailisbury</t>
  </si>
  <si>
    <t>Mujaamil</t>
  </si>
  <si>
    <t>Texas Katie</t>
  </si>
  <si>
    <t>Argyle</t>
  </si>
  <si>
    <t>Eljaddaaf</t>
  </si>
  <si>
    <t>Dutch Connection</t>
  </si>
  <si>
    <t>Tajseer</t>
  </si>
  <si>
    <t>Qortaaj</t>
  </si>
  <si>
    <t>Afjaan</t>
  </si>
  <si>
    <t>Castle Talbot</t>
  </si>
  <si>
    <t>Senator</t>
  </si>
  <si>
    <t>Fabric</t>
  </si>
  <si>
    <t>Lady Robyn</t>
  </si>
  <si>
    <t>Concur</t>
  </si>
  <si>
    <t>High On Light</t>
  </si>
  <si>
    <t>Franklin D</t>
  </si>
  <si>
    <t>Tullinahoo</t>
  </si>
  <si>
    <t>Swanton Blue</t>
  </si>
  <si>
    <t>Cape Cova</t>
  </si>
  <si>
    <t>Harbour Master</t>
  </si>
  <si>
    <t>Shahaama</t>
  </si>
  <si>
    <t>Icefall</t>
  </si>
  <si>
    <t>Blaze of Hearts</t>
  </si>
  <si>
    <t>Moonlightnavigator</t>
  </si>
  <si>
    <t>Never Surrender</t>
  </si>
  <si>
    <t>Poplar</t>
  </si>
  <si>
    <t>Silver Alliance</t>
  </si>
  <si>
    <t>Music Man</t>
  </si>
  <si>
    <t>Thaqaffa</t>
  </si>
  <si>
    <t>Angrywhitepyjamas</t>
  </si>
  <si>
    <t>Count Calabash</t>
  </si>
  <si>
    <t>Limerick Lord</t>
  </si>
  <si>
    <t>Denmead</t>
  </si>
  <si>
    <t>Amirli</t>
  </si>
  <si>
    <t>Hollywood Road</t>
  </si>
  <si>
    <t>Tartan Bute</t>
  </si>
  <si>
    <t>Eva Gore</t>
  </si>
  <si>
    <t>Pack It In</t>
  </si>
  <si>
    <t>Great Thoughts</t>
  </si>
  <si>
    <t>Rock Steady</t>
  </si>
  <si>
    <t>Good Time Ahead</t>
  </si>
  <si>
    <t>Diamonds A Dancing</t>
  </si>
  <si>
    <t>So Celebre</t>
  </si>
  <si>
    <t>Winning Ticket</t>
  </si>
  <si>
    <t>Royal Irish Hussar</t>
  </si>
  <si>
    <t>Seafarer</t>
  </si>
  <si>
    <t>Burtonwood</t>
  </si>
  <si>
    <t>Princess Tiana</t>
  </si>
  <si>
    <t>Saxagogo</t>
  </si>
  <si>
    <t>Awesome Quality</t>
  </si>
  <si>
    <t>Jantina</t>
  </si>
  <si>
    <t>Dandy Highwayman</t>
  </si>
  <si>
    <t>Robben Rainbow</t>
  </si>
  <si>
    <t>Muzdawaj</t>
  </si>
  <si>
    <t>Machine Learner</t>
  </si>
  <si>
    <t>Lastmanlastround</t>
  </si>
  <si>
    <t>Sahara</t>
  </si>
  <si>
    <t>Avel Vor</t>
  </si>
  <si>
    <t>Reputation</t>
  </si>
  <si>
    <t>Bryght Boy</t>
  </si>
  <si>
    <t>Pacha Du Polder</t>
  </si>
  <si>
    <t>Bamber Bridge</t>
  </si>
  <si>
    <t>Calibration</t>
  </si>
  <si>
    <t>Swift Mover</t>
  </si>
  <si>
    <t>Cunco</t>
  </si>
  <si>
    <t>Duck A Lorange</t>
  </si>
  <si>
    <t>Princess Way</t>
  </si>
  <si>
    <t>Serengeti Sky</t>
  </si>
  <si>
    <t>Above The Rest</t>
  </si>
  <si>
    <t>Hope is High</t>
  </si>
  <si>
    <t>Showbizzy</t>
  </si>
  <si>
    <t>Secretfact</t>
  </si>
  <si>
    <t>Pina</t>
  </si>
  <si>
    <t>Go On Gal</t>
  </si>
  <si>
    <t>Lilly Bonbon</t>
  </si>
  <si>
    <t>Going Up</t>
  </si>
  <si>
    <t>Benzel</t>
  </si>
  <si>
    <t>Tishuli Rock</t>
  </si>
  <si>
    <t>Atlanta Boy</t>
  </si>
  <si>
    <t>Nietzsche</t>
  </si>
  <si>
    <t>Royal Reef</t>
  </si>
  <si>
    <t>Ariena</t>
  </si>
  <si>
    <t>Coopers Friend</t>
  </si>
  <si>
    <t>Rummani</t>
  </si>
  <si>
    <t>Perestroika</t>
  </si>
  <si>
    <t>Sugar Town</t>
  </si>
  <si>
    <t>Envisaging</t>
  </si>
  <si>
    <t>Specialv</t>
  </si>
  <si>
    <t>Dance Alone</t>
  </si>
  <si>
    <t>Ethelwyn</t>
  </si>
  <si>
    <t>Justice Smart</t>
  </si>
  <si>
    <t>Sinfonietta</t>
  </si>
  <si>
    <t>Thello</t>
  </si>
  <si>
    <t>Linger</t>
  </si>
  <si>
    <t>Dubara</t>
  </si>
  <si>
    <t>Moonday Sun</t>
  </si>
  <si>
    <t>Kajaki</t>
  </si>
  <si>
    <t>NewtonAbbot</t>
  </si>
  <si>
    <t>Miss Mobot</t>
  </si>
  <si>
    <t>Master Dee</t>
  </si>
  <si>
    <t>Gold Faith</t>
  </si>
  <si>
    <t>German Whip</t>
  </si>
  <si>
    <t>El Vip</t>
  </si>
  <si>
    <t>Equity</t>
  </si>
  <si>
    <t>Jethro</t>
  </si>
  <si>
    <t>Stargazer</t>
  </si>
  <si>
    <t>Master Gunner</t>
  </si>
  <si>
    <t>Fast Drive</t>
  </si>
  <si>
    <t>Fire Jet</t>
  </si>
  <si>
    <t>May Rose</t>
  </si>
  <si>
    <t>Solstalla</t>
  </si>
  <si>
    <t>Abingdon</t>
  </si>
  <si>
    <t>Glencadam Glory</t>
  </si>
  <si>
    <t>Horne Tower</t>
  </si>
  <si>
    <t>Max Zorin</t>
  </si>
  <si>
    <t>Fun Mac</t>
  </si>
  <si>
    <t>Desert Encounter</t>
  </si>
  <si>
    <t>Secret Witness</t>
  </si>
  <si>
    <t>Highland Lotus</t>
  </si>
  <si>
    <t>DH</t>
  </si>
  <si>
    <t>Lonely The Brave</t>
  </si>
  <si>
    <t>Plantation</t>
  </si>
  <si>
    <t>Her Sigh</t>
  </si>
  <si>
    <t>Tyrannical</t>
  </si>
  <si>
    <t>Sea Shack</t>
  </si>
  <si>
    <t>Haulani</t>
  </si>
  <si>
    <t> Worcester </t>
  </si>
  <si>
    <t>14:55 </t>
  </si>
  <si>
    <t>Enjoy Responsibly</t>
  </si>
  <si>
    <t>Heiba</t>
  </si>
  <si>
    <t>Top of the Glas</t>
  </si>
  <si>
    <t>Alyasan</t>
  </si>
  <si>
    <t>Coolcalmcollected</t>
  </si>
  <si>
    <t>Silhouette</t>
  </si>
  <si>
    <t> Nottingham </t>
  </si>
  <si>
    <t>14:30 </t>
  </si>
  <si>
    <t>15:30 </t>
  </si>
  <si>
    <t>Mistress Quickly</t>
  </si>
  <si>
    <t>Bedrock</t>
  </si>
  <si>
    <t>Jackhammer</t>
  </si>
  <si>
    <t>Open The Red</t>
  </si>
  <si>
    <t>Wholestone</t>
  </si>
  <si>
    <t>Barman</t>
  </si>
  <si>
    <t>Intense Starlet</t>
  </si>
  <si>
    <t>Welsh Rose</t>
  </si>
  <si>
    <t>Control Centre</t>
  </si>
  <si>
    <t>Mukaabra</t>
  </si>
  <si>
    <t>Ride The Lightning</t>
  </si>
  <si>
    <t>Southern Strife</t>
  </si>
  <si>
    <t>Al Reeh</t>
  </si>
  <si>
    <t>Statuesque</t>
  </si>
  <si>
    <t>Sobetsu</t>
  </si>
  <si>
    <t>Rasmee</t>
  </si>
  <si>
    <t>Johannes Vermeer</t>
  </si>
  <si>
    <t>Equinette</t>
  </si>
  <si>
    <t>My Mo</t>
  </si>
  <si>
    <t>Eynhallow</t>
  </si>
  <si>
    <t>Horseplay</t>
  </si>
  <si>
    <t>Circulate</t>
  </si>
  <si>
    <t>Baysbrown</t>
  </si>
  <si>
    <t>Seventh Heaven</t>
  </si>
  <si>
    <t>Vaulted</t>
  </si>
  <si>
    <t>English Summer</t>
  </si>
  <si>
    <t>Waneen</t>
  </si>
  <si>
    <t>Sirajah</t>
  </si>
  <si>
    <t>Arctic Feeling</t>
  </si>
  <si>
    <t>Bazzat</t>
  </si>
  <si>
    <t>Movewiththetimes</t>
  </si>
  <si>
    <t>Emerald Rose</t>
  </si>
  <si>
    <t>Shipping Forecast</t>
  </si>
  <si>
    <t>Dream of Joy</t>
  </si>
  <si>
    <t>Hoke Colburn</t>
  </si>
  <si>
    <t>Pink Play</t>
  </si>
  <si>
    <t>Generous Chief</t>
  </si>
  <si>
    <t>Garo De Juilley</t>
  </si>
  <si>
    <t>Gibralfaro</t>
  </si>
  <si>
    <t>Arctic Destination</t>
  </si>
  <si>
    <t>Gabridan</t>
  </si>
  <si>
    <t>Tawdeea</t>
  </si>
  <si>
    <t>Tricky Dicky</t>
  </si>
  <si>
    <t>Poets Society</t>
  </si>
  <si>
    <t>Volition</t>
  </si>
  <si>
    <t>Red Rannagh</t>
  </si>
  <si>
    <t>Ascot Day</t>
  </si>
  <si>
    <t>Blue on Blue</t>
  </si>
  <si>
    <t>Dltripleseven</t>
  </si>
  <si>
    <t>Power Game</t>
  </si>
  <si>
    <t>Snow Leopardess</t>
  </si>
  <si>
    <t>Ijmaaly</t>
  </si>
  <si>
    <t>Culture de Sivola</t>
  </si>
  <si>
    <t>Kalaharry</t>
  </si>
  <si>
    <t>Sevenballs of Fire</t>
  </si>
  <si>
    <t>Cruiseeaweigh</t>
  </si>
  <si>
    <t>Cockney Island</t>
  </si>
  <si>
    <t>Oldgrangewood</t>
  </si>
  <si>
    <t>Bombay Dream</t>
  </si>
  <si>
    <t>River Frost</t>
  </si>
  <si>
    <t>Max Ward</t>
  </si>
  <si>
    <t>Rolling Thunder</t>
  </si>
  <si>
    <t>Hermanus</t>
  </si>
  <si>
    <t>Outrage</t>
  </si>
  <si>
    <t>Washington Blue</t>
  </si>
  <si>
    <t>Happy Diva</t>
  </si>
  <si>
    <t>Time to Study</t>
  </si>
  <si>
    <t>Harba</t>
  </si>
  <si>
    <t>Secret Investor</t>
  </si>
  <si>
    <t>The Clock Leary</t>
  </si>
  <si>
    <t>The Worlds End</t>
  </si>
  <si>
    <t>Harebell</t>
  </si>
  <si>
    <t>Zipedeedodah</t>
  </si>
  <si>
    <t>Zipple Back</t>
  </si>
  <si>
    <t>Coeur De Lion</t>
  </si>
  <si>
    <t>Full Irish</t>
  </si>
  <si>
    <t>Star Storm</t>
  </si>
  <si>
    <t>Katy P</t>
  </si>
  <si>
    <t>Miracle Cure</t>
  </si>
  <si>
    <t>Macho Mac</t>
  </si>
  <si>
    <t>Apples Jade</t>
  </si>
  <si>
    <t>Definitely Red</t>
  </si>
  <si>
    <t>Win Lose Draw</t>
  </si>
  <si>
    <t>Mac Gregory</t>
  </si>
  <si>
    <t>Highway Star</t>
  </si>
  <si>
    <t>Dellaguista</t>
  </si>
  <si>
    <t>Aventius</t>
  </si>
  <si>
    <t>Good Run</t>
  </si>
  <si>
    <t>Getaway Whiskey</t>
  </si>
  <si>
    <t>Clemency</t>
  </si>
  <si>
    <t>Brice Canyon</t>
  </si>
  <si>
    <t>Volvalien</t>
  </si>
  <si>
    <t>Charlemar</t>
  </si>
  <si>
    <t>Indian Voyage</t>
  </si>
  <si>
    <t>Pulsating</t>
  </si>
  <si>
    <t>Calivigny</t>
  </si>
  <si>
    <t>Neon Wolf</t>
  </si>
  <si>
    <t>Phangio</t>
  </si>
  <si>
    <t>Towerlands Park</t>
  </si>
  <si>
    <t>Steel Train</t>
  </si>
  <si>
    <t>Lady Bacchus</t>
  </si>
  <si>
    <t>New Agenda</t>
  </si>
  <si>
    <t>Doctor Bartolo</t>
  </si>
  <si>
    <t>Grand March</t>
  </si>
  <si>
    <t>Mitigate</t>
  </si>
  <si>
    <t>Touched By Love</t>
  </si>
  <si>
    <t>Beware The Bear</t>
  </si>
  <si>
    <t>Plus Night</t>
  </si>
  <si>
    <t>West Wizard</t>
  </si>
  <si>
    <t>Glimpse of Gold</t>
  </si>
  <si>
    <t>Topof thegame</t>
  </si>
  <si>
    <t>Warba</t>
  </si>
  <si>
    <t>Balancing Time</t>
  </si>
  <si>
    <t>Sund City</t>
  </si>
  <si>
    <t>Robinshill</t>
  </si>
  <si>
    <t>Looks Like Power</t>
  </si>
  <si>
    <t>The New One</t>
  </si>
  <si>
    <t>Examiner</t>
  </si>
  <si>
    <t>Master of Finance</t>
  </si>
  <si>
    <t>Fixed Rate</t>
  </si>
  <si>
    <t>The Dutchman</t>
  </si>
  <si>
    <t>Lilys Legend</t>
  </si>
  <si>
    <t>Makaarim</t>
  </si>
  <si>
    <t>Blakerigg</t>
  </si>
  <si>
    <t>Clic Work</t>
  </si>
  <si>
    <t>Pine Warbler</t>
  </si>
  <si>
    <t>Cristal De Sienne</t>
  </si>
  <si>
    <t>Fortinbrass</t>
  </si>
  <si>
    <t>Newtown Lad</t>
  </si>
  <si>
    <t> Musselburgh </t>
  </si>
  <si>
    <t>Hattaab</t>
  </si>
  <si>
    <t>Petite Jack</t>
  </si>
  <si>
    <t>Things Happen</t>
  </si>
  <si>
    <t>Elusive Cowboy</t>
  </si>
  <si>
    <t>Dreams of Glory</t>
  </si>
  <si>
    <t>Van Huysen</t>
  </si>
  <si>
    <t>I Just Know</t>
  </si>
  <si>
    <t>Coquine</t>
  </si>
  <si>
    <t>Brittanic</t>
  </si>
  <si>
    <t>Golden Opportunity</t>
  </si>
  <si>
    <t>Un Prophette</t>
  </si>
  <si>
    <t>Zain Arion</t>
  </si>
  <si>
    <t>Jordansport</t>
  </si>
  <si>
    <t>Actinpieces</t>
  </si>
  <si>
    <t>Kings Walk</t>
  </si>
  <si>
    <t>Strong Challenge</t>
  </si>
  <si>
    <t>Brookes Point</t>
  </si>
  <si>
    <t>Revel</t>
  </si>
  <si>
    <t>Bring On A Spinner</t>
  </si>
  <si>
    <t>Kilcrea Vale</t>
  </si>
  <si>
    <t>Fearsome</t>
  </si>
  <si>
    <t>Mailshot</t>
  </si>
  <si>
    <t>Picketts Charge</t>
  </si>
  <si>
    <t>Erissimus Maximus</t>
  </si>
  <si>
    <t>Western Presence</t>
  </si>
  <si>
    <t>Foxy Forever</t>
  </si>
  <si>
    <t>Star of Spring</t>
  </si>
  <si>
    <t>Oxford Thinking</t>
  </si>
  <si>
    <t>Keystroke</t>
  </si>
  <si>
    <t>Royal Salute</t>
  </si>
  <si>
    <t>Elusive Olivia</t>
  </si>
  <si>
    <t>Royal Celebration</t>
  </si>
  <si>
    <t>Dream Farr</t>
  </si>
  <si>
    <t>Zilza</t>
  </si>
  <si>
    <t>Treaty Girl</t>
  </si>
  <si>
    <t>Skellig Michael</t>
  </si>
  <si>
    <t>Varsovian</t>
  </si>
  <si>
    <t>Energia Fox</t>
  </si>
  <si>
    <t>Juan Horsepower</t>
  </si>
  <si>
    <t>Av A Word</t>
  </si>
  <si>
    <t>Captain Courageous</t>
  </si>
  <si>
    <t>Anchor Man</t>
  </si>
  <si>
    <t>Chiswick Bey</t>
  </si>
  <si>
    <t>Daphne Du Clos</t>
  </si>
  <si>
    <t>Jessbers Dream</t>
  </si>
  <si>
    <t>Hot Beat</t>
  </si>
  <si>
    <t>Kens Sams</t>
  </si>
  <si>
    <t>Rivabodiva</t>
  </si>
  <si>
    <t>Assertive Agent</t>
  </si>
  <si>
    <t>Peaceful Passage</t>
  </si>
  <si>
    <t>Jack Flash</t>
  </si>
  <si>
    <t>Crosspark</t>
  </si>
  <si>
    <t>Alabaster</t>
  </si>
  <si>
    <t>Fear The Fury</t>
  </si>
  <si>
    <t>Heartstone</t>
  </si>
  <si>
    <t>Endeavour</t>
  </si>
  <si>
    <t>Topofthegame</t>
  </si>
  <si>
    <t>Don Bersy</t>
  </si>
  <si>
    <t>Boychick</t>
  </si>
  <si>
    <t>My Renaissance</t>
  </si>
  <si>
    <t>Havelock</t>
  </si>
  <si>
    <t>Darebin</t>
  </si>
  <si>
    <t>Steelriver</t>
  </si>
  <si>
    <t>Stilo Blue Native</t>
  </si>
  <si>
    <t>Tred Softly</t>
  </si>
  <si>
    <t>Blitz</t>
  </si>
  <si>
    <t>Saroque</t>
  </si>
  <si>
    <t>Pull The Chord</t>
  </si>
  <si>
    <t>Be My Sea</t>
  </si>
  <si>
    <t>Dream Ally</t>
  </si>
  <si>
    <t>Quids In</t>
  </si>
  <si>
    <t>Behind The Wire</t>
  </si>
  <si>
    <t>Tranquil Daze</t>
  </si>
  <si>
    <t>Marzouq</t>
  </si>
  <si>
    <t>Ki Ki</t>
  </si>
  <si>
    <t>Matrows Lady</t>
  </si>
  <si>
    <t>Brahma</t>
  </si>
  <si>
    <t>Knocknamona</t>
  </si>
  <si>
    <t>Uluroo</t>
  </si>
  <si>
    <t>Gustav</t>
  </si>
  <si>
    <t>Padrinho</t>
  </si>
  <si>
    <t>Darwins Theory</t>
  </si>
  <si>
    <t>Dick Darsie</t>
  </si>
  <si>
    <t>Marlee Massie</t>
  </si>
  <si>
    <t>Zalvados</t>
  </si>
  <si>
    <t>Hairdryer</t>
  </si>
  <si>
    <t>Starkie</t>
  </si>
  <si>
    <t>Midnight Maestro</t>
  </si>
  <si>
    <t>El Torito</t>
  </si>
  <si>
    <t>Dark Forest</t>
  </si>
  <si>
    <t>Bastia</t>
  </si>
  <si>
    <t>Clock Chines</t>
  </si>
  <si>
    <t>Up Ten Down Two</t>
  </si>
  <si>
    <t>Empire of Dirt</t>
  </si>
  <si>
    <t>Mighty Zip</t>
  </si>
  <si>
    <t>Ms Gillard</t>
  </si>
  <si>
    <t>Gold Flash</t>
  </si>
  <si>
    <t>Death Duty</t>
  </si>
  <si>
    <t>Auntie Barber</t>
  </si>
  <si>
    <t>American</t>
  </si>
  <si>
    <t>Par Three</t>
  </si>
  <si>
    <t>Shamash</t>
  </si>
  <si>
    <t>Zephyros</t>
  </si>
  <si>
    <t>Muqarred</t>
  </si>
  <si>
    <t>State Residence</t>
  </si>
  <si>
    <t>Fernan</t>
  </si>
  <si>
    <t>Wefait</t>
  </si>
  <si>
    <t>Spirit Of The Vale</t>
  </si>
  <si>
    <t>Medicine Hat</t>
  </si>
  <si>
    <t>Canberra Cliffs</t>
  </si>
  <si>
    <t>Synodic</t>
  </si>
  <si>
    <t>Champion Chase</t>
  </si>
  <si>
    <t>Future Gilded</t>
  </si>
  <si>
    <t>Jive Factor</t>
  </si>
  <si>
    <t>Linguistic</t>
  </si>
  <si>
    <t>Astrum</t>
  </si>
  <si>
    <t>Asum</t>
  </si>
  <si>
    <t>Bahar</t>
  </si>
  <si>
    <t>La Casa Tarifa</t>
  </si>
  <si>
    <t>Twojayslad</t>
  </si>
  <si>
    <t>Presenting Berkley</t>
  </si>
  <si>
    <t>Gulshanigans</t>
  </si>
  <si>
    <t>Lord Murphy</t>
  </si>
  <si>
    <t>Ventura Knight</t>
  </si>
  <si>
    <t>Bally Lagan</t>
  </si>
  <si>
    <t>Nickis Nipper</t>
  </si>
  <si>
    <t>Metronomic</t>
  </si>
  <si>
    <t>Resolution Bay</t>
  </si>
  <si>
    <t>Toy Theatre</t>
  </si>
  <si>
    <t>Dashing Poet</t>
  </si>
  <si>
    <t>Major Jumbo</t>
  </si>
  <si>
    <t>Lambeau Field</t>
  </si>
  <si>
    <t>Ultimate Avenue</t>
  </si>
  <si>
    <t>Endless Acres</t>
  </si>
  <si>
    <t>Kapgarde King</t>
  </si>
  <si>
    <t>Ill Be Your Clown</t>
  </si>
  <si>
    <t>Hint of Grey</t>
  </si>
  <si>
    <t>Jester Jet</t>
  </si>
  <si>
    <t>Railway Storm</t>
  </si>
  <si>
    <t>Seven Kingdoms</t>
  </si>
  <si>
    <t>Formidable Kitt</t>
  </si>
  <si>
    <t>Down Time</t>
  </si>
  <si>
    <t>Leading Score</t>
  </si>
  <si>
    <t>Crackdeloust</t>
  </si>
  <si>
    <t>Smiley Bagel</t>
  </si>
  <si>
    <t>Nobrassnolass</t>
  </si>
  <si>
    <t>Major Crispies</t>
  </si>
  <si>
    <t>Lillian</t>
  </si>
  <si>
    <t>Elkstone</t>
  </si>
  <si>
    <t>Knocklong</t>
  </si>
  <si>
    <t>Peppay Le Pugh</t>
  </si>
  <si>
    <t>Danglydontask</t>
  </si>
  <si>
    <t>Red Royalist</t>
  </si>
  <si>
    <t>Thumb Stone Blues</t>
  </si>
  <si>
    <t>Morney wing</t>
  </si>
  <si>
    <t>The Warrior</t>
  </si>
  <si>
    <t>Peruvien Bleu</t>
  </si>
  <si>
    <t>Quiet Warrior</t>
  </si>
  <si>
    <t>Latest Quest</t>
  </si>
  <si>
    <t>Captain Bob</t>
  </si>
  <si>
    <t>Aimez La Vie</t>
  </si>
  <si>
    <t>Leaders Legacy</t>
  </si>
  <si>
    <t>Sans Souci Bay</t>
  </si>
  <si>
    <t>Kasparenko</t>
  </si>
  <si>
    <t>Faction</t>
  </si>
  <si>
    <t>Beau De Brizais</t>
  </si>
  <si>
    <t>Smoking Jacket</t>
  </si>
  <si>
    <t>Wicked Willy</t>
  </si>
  <si>
    <t>Alkhor</t>
  </si>
  <si>
    <t>Crafty Roberto</t>
  </si>
  <si>
    <t>Wish in a Well</t>
  </si>
  <si>
    <t>Eldritch</t>
  </si>
  <si>
    <t>Naseem</t>
  </si>
  <si>
    <t>Western Safari</t>
  </si>
  <si>
    <t>Menorah</t>
  </si>
  <si>
    <t>Firefright</t>
  </si>
  <si>
    <t>Captain Swift</t>
  </si>
  <si>
    <t>Cobra De Mai</t>
  </si>
  <si>
    <t>Steel Bob</t>
  </si>
  <si>
    <t>Pete So High</t>
  </si>
  <si>
    <t>Noah Amor</t>
  </si>
  <si>
    <t>Harlequin Rock</t>
  </si>
  <si>
    <t>Kayla</t>
  </si>
  <si>
    <t>Bannys Lad</t>
  </si>
  <si>
    <t>Powerful Wind</t>
  </si>
  <si>
    <t>Celtic Tune</t>
  </si>
  <si>
    <t>Broken Eagle</t>
  </si>
  <si>
    <t>One For Billy</t>
  </si>
  <si>
    <t>Somehow</t>
  </si>
  <si>
    <t>Mishko</t>
  </si>
  <si>
    <t>Daira Prince</t>
  </si>
  <si>
    <t>Fiendish</t>
  </si>
  <si>
    <t>Amron Khali</t>
  </si>
  <si>
    <t>Ghepardo</t>
  </si>
  <si>
    <t>Mariee</t>
  </si>
  <si>
    <t>East India</t>
  </si>
  <si>
    <t>Fabricate</t>
  </si>
  <si>
    <t>Royal Crown</t>
  </si>
  <si>
    <t>Arabian Oasis</t>
  </si>
  <si>
    <t>Boston De La Roche</t>
  </si>
  <si>
    <t>Pawn Star</t>
  </si>
  <si>
    <t>Out of the Flames</t>
  </si>
  <si>
    <t>Fox Trotter</t>
  </si>
  <si>
    <t>Copperfacejack</t>
  </si>
  <si>
    <t>Billyoakes</t>
  </si>
  <si>
    <t>Boy in a Bentley</t>
  </si>
  <si>
    <t>Admirals Sunset</t>
  </si>
  <si>
    <t>Caius Marcius</t>
  </si>
  <si>
    <t>The Black Princess</t>
  </si>
  <si>
    <t>Never Complain</t>
  </si>
  <si>
    <t>Spencer Moon</t>
  </si>
  <si>
    <t>Red Roman</t>
  </si>
  <si>
    <t>Hold Sway</t>
  </si>
  <si>
    <t>Whatmore</t>
  </si>
  <si>
    <t>Perfect Angel</t>
  </si>
  <si>
    <t>Taamol</t>
  </si>
  <si>
    <t>Nigh or Never</t>
  </si>
  <si>
    <t>Black Trilby</t>
  </si>
  <si>
    <t>Mabs Cross</t>
  </si>
  <si>
    <t>Stationdale Lass</t>
  </si>
  <si>
    <t>Lake Chapala</t>
  </si>
  <si>
    <t>Hepjeu</t>
  </si>
  <si>
    <t>Adjective</t>
  </si>
  <si>
    <t>Rail Dancer</t>
  </si>
  <si>
    <t>Scandaleuse</t>
  </si>
  <si>
    <t>Talkischeap</t>
  </si>
  <si>
    <t>Frank the Barber</t>
  </si>
  <si>
    <t>Scribner Creek</t>
  </si>
  <si>
    <t>Purple Rock</t>
  </si>
  <si>
    <t>Joegogo</t>
  </si>
  <si>
    <t>Hollander</t>
  </si>
  <si>
    <t>Bolder Bob</t>
  </si>
  <si>
    <t>Miss Osier</t>
  </si>
  <si>
    <t>Hollies Pearl</t>
  </si>
  <si>
    <t>Dandilion</t>
  </si>
  <si>
    <t>Snookered</t>
  </si>
  <si>
    <t>Mining Rocks</t>
  </si>
  <si>
    <t>Arnarson</t>
  </si>
  <si>
    <t>Orin Swift</t>
  </si>
  <si>
    <t>Celebration Day</t>
  </si>
  <si>
    <t>Glyder</t>
  </si>
  <si>
    <t>Reckless Wave</t>
  </si>
  <si>
    <t>Bruny Island</t>
  </si>
  <si>
    <t>Southern Belle</t>
  </si>
  <si>
    <t>Fourth Way</t>
  </si>
  <si>
    <t>Magic Applause</t>
  </si>
  <si>
    <t>Bletchley</t>
  </si>
  <si>
    <t>Choice Enocunter</t>
  </si>
  <si>
    <t>Star Gypsy</t>
  </si>
  <si>
    <t>Code Of Law</t>
  </si>
  <si>
    <t>Honkytonktennessee</t>
  </si>
  <si>
    <t>Mystic Sky</t>
  </si>
  <si>
    <t>Titus Secret</t>
  </si>
  <si>
    <t>Captain Peacock</t>
  </si>
  <si>
    <t>Dance Teacher</t>
  </si>
  <si>
    <t>On To Victory</t>
  </si>
  <si>
    <t>Mafaaheem</t>
  </si>
  <si>
    <t>Stararchitecture</t>
  </si>
  <si>
    <t>Goodwood Crusader</t>
  </si>
  <si>
    <t>Balnaslow</t>
  </si>
  <si>
    <t>Parlimentarian</t>
  </si>
  <si>
    <t>Benjamin Thomas</t>
  </si>
  <si>
    <t>Twentytwowontdo</t>
  </si>
  <si>
    <t>Straight Ash</t>
  </si>
  <si>
    <t>Miss Dd</t>
  </si>
  <si>
    <t>Petrou</t>
  </si>
  <si>
    <t>North Creek</t>
  </si>
  <si>
    <t>Authors Dream</t>
  </si>
  <si>
    <t>Fort Gabriel</t>
  </si>
  <si>
    <t>Lee Side Lady</t>
  </si>
  <si>
    <t>Captain George</t>
  </si>
  <si>
    <t>Pearlita</t>
  </si>
  <si>
    <t>Big Country</t>
  </si>
  <si>
    <t>Delfie Lane</t>
  </si>
  <si>
    <t>Noble Peace</t>
  </si>
  <si>
    <t>Road to Dubai</t>
  </si>
  <si>
    <t>Curious Carlos</t>
  </si>
  <si>
    <t>Shows Over</t>
  </si>
  <si>
    <t>Knockout Blow</t>
  </si>
  <si>
    <t>Midhmaar</t>
  </si>
  <si>
    <t>Monsieur Glory</t>
  </si>
  <si>
    <t>Hydroxide</t>
  </si>
  <si>
    <t>Cillians Well</t>
  </si>
  <si>
    <t>Declarationofpeace</t>
  </si>
  <si>
    <t>Alaska</t>
  </si>
  <si>
    <t>Midnight Gypsy</t>
  </si>
  <si>
    <t>Zoffo</t>
  </si>
  <si>
    <t>Zabaletaswansong</t>
  </si>
  <si>
    <t>A Momentofmadness</t>
  </si>
  <si>
    <t>Theos Lolly</t>
  </si>
  <si>
    <t>Don Valentino</t>
  </si>
  <si>
    <t>Graceful Lady</t>
  </si>
  <si>
    <t>Mr Wagyu</t>
  </si>
  <si>
    <t>Kilowatt</t>
  </si>
  <si>
    <t>Fabulous Flyer</t>
  </si>
  <si>
    <t>Maulsden May</t>
  </si>
  <si>
    <t>Gingili</t>
  </si>
  <si>
    <t>Work in Progress</t>
  </si>
  <si>
    <t>Rainbow Rebel</t>
  </si>
  <si>
    <t>Plymouth Sound</t>
  </si>
  <si>
    <t>Malcolm The Pug</t>
  </si>
  <si>
    <t>Iconic Sunset</t>
  </si>
  <si>
    <t>Priors Brook</t>
  </si>
  <si>
    <t>Rumpole</t>
  </si>
  <si>
    <t>the Secrets Out</t>
  </si>
  <si>
    <t>Bromance</t>
  </si>
  <si>
    <t>Katebird</t>
  </si>
  <si>
    <t>Maksab</t>
  </si>
  <si>
    <t>Alshibaa</t>
  </si>
  <si>
    <t>Makanah</t>
  </si>
  <si>
    <t>Century Dream</t>
  </si>
  <si>
    <t>Excel Again</t>
  </si>
  <si>
    <t>Marine One</t>
  </si>
  <si>
    <t>Titi Makfi</t>
  </si>
  <si>
    <t>Queen in Waiting</t>
  </si>
  <si>
    <t>Nathania</t>
  </si>
  <si>
    <t>Rebel Assault</t>
  </si>
  <si>
    <t>Model</t>
  </si>
  <si>
    <t>Partitia</t>
  </si>
  <si>
    <t>Varuns Bride</t>
  </si>
  <si>
    <t>Mister Belvedere</t>
  </si>
  <si>
    <t>Qaviy Cash</t>
  </si>
  <si>
    <t>See the Master</t>
  </si>
  <si>
    <t>Arcavallo</t>
  </si>
  <si>
    <t>Mathix</t>
  </si>
  <si>
    <t>Platos Kode</t>
  </si>
  <si>
    <t>Clowance One</t>
  </si>
  <si>
    <t>Sparte Quercus</t>
  </si>
  <si>
    <t>Interlink</t>
  </si>
  <si>
    <t>Hajjam</t>
  </si>
  <si>
    <t>Barney Roy</t>
  </si>
  <si>
    <t>Poets Dawn</t>
  </si>
  <si>
    <t>Spinart</t>
  </si>
  <si>
    <t>Falak</t>
  </si>
  <si>
    <t>Endless Gold</t>
  </si>
  <si>
    <t>Circulation</t>
  </si>
  <si>
    <t>Braes Of Lochalsh</t>
  </si>
  <si>
    <t>Yes You</t>
  </si>
  <si>
    <t>Wadswick Court</t>
  </si>
  <si>
    <t>Blue N Yellow</t>
  </si>
  <si>
    <t>Magical Thomas</t>
  </si>
  <si>
    <t>Mulligatawny</t>
  </si>
  <si>
    <t>Mrs Teasdale</t>
  </si>
  <si>
    <t>Luxford</t>
  </si>
  <si>
    <t>Night At Tara</t>
  </si>
  <si>
    <t>First Voyage</t>
  </si>
  <si>
    <t>Working Class</t>
  </si>
  <si>
    <t>Daring Guest</t>
  </si>
  <si>
    <t>Mraseel</t>
  </si>
  <si>
    <t>Addicted To You</t>
  </si>
  <si>
    <t>El Hombre</t>
  </si>
  <si>
    <t>Luis Fernandez</t>
  </si>
  <si>
    <t>Ouja</t>
  </si>
  <si>
    <t>Sea Of Grace</t>
  </si>
  <si>
    <t>Dukhan</t>
  </si>
  <si>
    <t>Juanito Chico</t>
  </si>
  <si>
    <t>Daddies Girl</t>
  </si>
  <si>
    <t>Glacier Point</t>
  </si>
  <si>
    <t>Inglorious</t>
  </si>
  <si>
    <t>Curzon Line</t>
  </si>
  <si>
    <t>Ingenuity</t>
  </si>
  <si>
    <t>Hochfield</t>
  </si>
  <si>
    <t>Procurator</t>
  </si>
  <si>
    <t>Robin Weathers</t>
  </si>
  <si>
    <t>Golden Salute</t>
  </si>
  <si>
    <t>Hadley</t>
  </si>
  <si>
    <t>Yorkshiredebut</t>
  </si>
  <si>
    <t>UAE Queen</t>
  </si>
  <si>
    <t>Carcharias</t>
  </si>
  <si>
    <t>Pioneering</t>
  </si>
  <si>
    <t>Temir Kazyk</t>
  </si>
  <si>
    <t>Handytalk</t>
  </si>
  <si>
    <t>Perla Blanca</t>
  </si>
  <si>
    <t>Song Maker</t>
  </si>
  <si>
    <t>Austin Powers</t>
  </si>
  <si>
    <t>Intellect</t>
  </si>
  <si>
    <t>Dica</t>
  </si>
  <si>
    <t>May Remain</t>
  </si>
  <si>
    <t>Mordoree</t>
  </si>
  <si>
    <t>Placebo Effect</t>
  </si>
  <si>
    <t>Aquadabra</t>
  </si>
  <si>
    <t>Desert Cross</t>
  </si>
  <si>
    <t>Pursuing Steed</t>
  </si>
  <si>
    <t>West Drive</t>
  </si>
  <si>
    <t>Stoneyford Lane</t>
  </si>
  <si>
    <t>Craftsmanship</t>
  </si>
  <si>
    <t>Alfa McGuire</t>
  </si>
  <si>
    <t>Joes Spirit</t>
  </si>
  <si>
    <t>Stoney Broke</t>
  </si>
  <si>
    <t>Shearling</t>
  </si>
  <si>
    <t>Success Days</t>
  </si>
  <si>
    <t>Wee Jock</t>
  </si>
  <si>
    <t>Salt Whistle Bay</t>
  </si>
  <si>
    <t>Western Duke</t>
  </si>
  <si>
    <t>Qaaraat</t>
  </si>
  <si>
    <t>Jack Snipe</t>
  </si>
  <si>
    <t>Mac Tottie</t>
  </si>
  <si>
    <t>Expert Eye</t>
  </si>
  <si>
    <t>Tribal Quest</t>
  </si>
  <si>
    <t>Golden Town</t>
  </si>
  <si>
    <t>Martiloo</t>
  </si>
  <si>
    <t>Indian Temple</t>
  </si>
  <si>
    <t>Milton Road</t>
  </si>
  <si>
    <t>Collateral Beauty</t>
  </si>
  <si>
    <t>Ya Jameel</t>
  </si>
  <si>
    <t>Lady Alavesa</t>
  </si>
  <si>
    <t>Jashma</t>
  </si>
  <si>
    <t>Canny Style</t>
  </si>
  <si>
    <t>Myboyhenry</t>
  </si>
  <si>
    <t>Roddy</t>
  </si>
  <si>
    <t>Zavikon</t>
  </si>
  <si>
    <t>Sta of Zaam</t>
  </si>
  <si>
    <t>Redarna</t>
  </si>
  <si>
    <t>Crushed</t>
  </si>
  <si>
    <t>Aussie Wind</t>
  </si>
  <si>
    <t>Zorba The Greek</t>
  </si>
  <si>
    <t>Hawridge Glory</t>
  </si>
  <si>
    <t>Mutadaffeq</t>
  </si>
  <si>
    <t>Upavon</t>
  </si>
  <si>
    <t>Flower Cup</t>
  </si>
  <si>
    <t>Panova</t>
  </si>
  <si>
    <t>Time for Wine</t>
  </si>
  <si>
    <t>Frank Bridge</t>
  </si>
  <si>
    <t>Character Witness</t>
  </si>
  <si>
    <t>Loving</t>
  </si>
  <si>
    <t>Gavota</t>
  </si>
  <si>
    <t>Symbolization</t>
  </si>
  <si>
    <t>Tommy G</t>
  </si>
  <si>
    <t>Ocean Drive</t>
  </si>
  <si>
    <t>Ptarmigan Ridge</t>
  </si>
  <si>
    <t>Pomme de Terre</t>
  </si>
  <si>
    <t>Bungee Jump</t>
  </si>
  <si>
    <t>Master Archer</t>
  </si>
  <si>
    <t>Wensley</t>
  </si>
  <si>
    <t>Baileys Excelerate</t>
  </si>
  <si>
    <t>Sunglider</t>
  </si>
  <si>
    <t>Beverley Bullet</t>
  </si>
  <si>
    <t>Regal Mirage</t>
  </si>
  <si>
    <t>Dark Sunset</t>
  </si>
  <si>
    <t>Raleagh Mountain</t>
  </si>
  <si>
    <t>First Dance</t>
  </si>
  <si>
    <t>Hajaj</t>
  </si>
  <si>
    <t>Call Me Grumpy</t>
  </si>
  <si>
    <t>Major Valentine</t>
  </si>
  <si>
    <t>Midnightly</t>
  </si>
  <si>
    <t>African</t>
  </si>
  <si>
    <t>Eqtidaar</t>
  </si>
  <si>
    <t>Kind Act</t>
  </si>
  <si>
    <t>Kitty Boo</t>
  </si>
  <si>
    <t>Defoe</t>
  </si>
  <si>
    <t>Simmys Chopshop</t>
  </si>
  <si>
    <t>Compass Scoobie</t>
  </si>
  <si>
    <t>African Friend</t>
  </si>
  <si>
    <t>Costa Percy</t>
  </si>
  <si>
    <t>Buy Mistake</t>
  </si>
  <si>
    <t>Turnpike Trip</t>
  </si>
  <si>
    <t>Prosecution</t>
  </si>
  <si>
    <t>The Bear Can Fly</t>
  </si>
  <si>
    <t>See of Rome</t>
  </si>
  <si>
    <t>Golconda Prince</t>
  </si>
  <si>
    <t>Clenymistra</t>
  </si>
  <si>
    <t>Charlie Rascal</t>
  </si>
  <si>
    <t>The Glasgowwarrior</t>
  </si>
  <si>
    <t>Nuns Walk</t>
  </si>
  <si>
    <t>Masarzain</t>
  </si>
  <si>
    <t>Paddys Field</t>
  </si>
  <si>
    <t>Sam Noir</t>
  </si>
  <si>
    <t>Our Charlie Brown</t>
  </si>
  <si>
    <t>Tirania</t>
  </si>
  <si>
    <t>Chalky</t>
  </si>
  <si>
    <t>Hellfire</t>
  </si>
  <si>
    <t>Camacho Chief</t>
  </si>
  <si>
    <t>Billy Dylan</t>
  </si>
  <si>
    <t>Lawfilly</t>
  </si>
  <si>
    <t>Indian Chief</t>
  </si>
  <si>
    <t>Middlewbrow</t>
  </si>
  <si>
    <t>Vegas Boy</t>
  </si>
  <si>
    <t>Queens Royale</t>
  </si>
  <si>
    <t>Bradfield Magic</t>
  </si>
  <si>
    <t>Canadian Royal</t>
  </si>
  <si>
    <t>Forever in Love</t>
  </si>
  <si>
    <t>Ernststavroblofeld</t>
  </si>
  <si>
    <t>Koeman</t>
  </si>
  <si>
    <t>Midsummer Knight</t>
  </si>
  <si>
    <t>Pikarnia</t>
  </si>
  <si>
    <t>Marias Benefit</t>
  </si>
  <si>
    <t>Morning Wonder</t>
  </si>
  <si>
    <t>Sophie Olivia</t>
  </si>
  <si>
    <t>Pretty Miss mahler</t>
  </si>
  <si>
    <t>Presented</t>
  </si>
  <si>
    <t>Catcher on The Go</t>
  </si>
  <si>
    <t>Alterntaive Fact</t>
  </si>
  <si>
    <t>Dream Today</t>
  </si>
  <si>
    <t>Arctic Flower</t>
  </si>
  <si>
    <t>Spinnaka</t>
  </si>
  <si>
    <t>Dbai</t>
  </si>
  <si>
    <t>Bohernagore</t>
  </si>
  <si>
    <t>Beauty Filly</t>
  </si>
  <si>
    <t>Shaheen</t>
  </si>
  <si>
    <t>Davids Beauty</t>
  </si>
  <si>
    <t>Our Man in Havana</t>
  </si>
  <si>
    <t>Teppal</t>
  </si>
  <si>
    <t>Spirit Of Belle</t>
  </si>
  <si>
    <t>Quatrieme Ami</t>
  </si>
  <si>
    <t>Tony Soprano</t>
  </si>
  <si>
    <t>Summer Chorus</t>
  </si>
  <si>
    <t>Hello Bertie</t>
  </si>
  <si>
    <t>Fire Brigade</t>
  </si>
  <si>
    <t>Full</t>
  </si>
  <si>
    <t>Robin The Raven</t>
  </si>
  <si>
    <t>Red Stripes</t>
  </si>
  <si>
    <t>Nicely Indeed</t>
  </si>
  <si>
    <t>Black Sam Bella</t>
  </si>
  <si>
    <t>Thounder</t>
  </si>
  <si>
    <t>Expressly</t>
  </si>
  <si>
    <t>Tamayef</t>
  </si>
  <si>
    <t>Kayf Adventure</t>
  </si>
  <si>
    <t>Wizards Bridge</t>
  </si>
  <si>
    <t>Soiesauvage</t>
  </si>
  <si>
    <t>Ponterfract</t>
  </si>
  <si>
    <t>Mirimar</t>
  </si>
  <si>
    <t>High Seas</t>
  </si>
  <si>
    <t>Delsheer</t>
  </si>
  <si>
    <t>Nutini</t>
  </si>
  <si>
    <t>My Girl Masie</t>
  </si>
  <si>
    <t>Vera Drake</t>
  </si>
  <si>
    <t>On Demand</t>
  </si>
  <si>
    <t>Mick Thonic</t>
  </si>
  <si>
    <t>Fled or Pled</t>
  </si>
  <si>
    <t>Wine List</t>
  </si>
  <si>
    <t>Starshell</t>
  </si>
  <si>
    <t>I Can Fly</t>
  </si>
  <si>
    <t>Lady Joanna Vassa</t>
  </si>
  <si>
    <t>Ballyoptic</t>
  </si>
  <si>
    <t>Dynamite Dollars</t>
  </si>
  <si>
    <t>Just A Thought</t>
  </si>
  <si>
    <t>Alcala</t>
  </si>
  <si>
    <t>Niceandeasy</t>
  </si>
  <si>
    <t>Dragon Mountain</t>
  </si>
  <si>
    <t>Blue Mist</t>
  </si>
  <si>
    <t>Broughtons Knight</t>
  </si>
  <si>
    <t>Coverham</t>
  </si>
  <si>
    <t>Pemba</t>
  </si>
  <si>
    <t>Scoop the Pot</t>
  </si>
  <si>
    <t>Gold Filigree</t>
  </si>
  <si>
    <t>Minella Aris</t>
  </si>
  <si>
    <t>Jonnysimpson</t>
  </si>
  <si>
    <t>Al Mustashar</t>
  </si>
  <si>
    <t>Rocksette</t>
  </si>
  <si>
    <t>Knight Destroyer</t>
  </si>
  <si>
    <t>Enzos Lad</t>
  </si>
  <si>
    <t>Nicklaus</t>
  </si>
  <si>
    <t>Stepney</t>
  </si>
  <si>
    <t>Bateel</t>
  </si>
  <si>
    <t>Master Singer</t>
  </si>
  <si>
    <t>Secretario</t>
  </si>
  <si>
    <t>Misty Spirit</t>
  </si>
  <si>
    <t>Pickamix</t>
  </si>
  <si>
    <t>Equus Millar</t>
  </si>
  <si>
    <t>Dazzle Gold</t>
  </si>
  <si>
    <t>Raashdy</t>
  </si>
  <si>
    <t>Miami Present</t>
  </si>
  <si>
    <t>Its Your Move</t>
  </si>
  <si>
    <t>Grania O Malley</t>
  </si>
  <si>
    <t>Story Minister</t>
  </si>
  <si>
    <t>Take Two</t>
  </si>
  <si>
    <t>Big Time Maybe</t>
  </si>
  <si>
    <t>Ebitda</t>
  </si>
  <si>
    <t>Quick Look</t>
  </si>
  <si>
    <t>Sky Rocket</t>
  </si>
  <si>
    <t>Balgair</t>
  </si>
  <si>
    <t>Promising Run</t>
  </si>
  <si>
    <t>Exit Europe</t>
  </si>
  <si>
    <t>Whos My Jockey</t>
  </si>
  <si>
    <t>Kenyan</t>
  </si>
  <si>
    <t>Yellowhammer</t>
  </si>
  <si>
    <t>Grey Waters</t>
  </si>
  <si>
    <t>Sunset Showdown</t>
  </si>
  <si>
    <t>Bubble and Squeak</t>
  </si>
  <si>
    <t>Volpone Jelois</t>
  </si>
  <si>
    <t>Bulkov</t>
  </si>
  <si>
    <t>Lady of Longstone</t>
  </si>
  <si>
    <t>Cashla Bay</t>
  </si>
  <si>
    <t>Global Exceed</t>
  </si>
  <si>
    <t>Boyhood</t>
  </si>
  <si>
    <t>Remember Forever</t>
  </si>
  <si>
    <t>Myboysam</t>
  </si>
  <si>
    <t>Benechenko</t>
  </si>
  <si>
    <t>Lord of the Glen</t>
  </si>
  <si>
    <t>Rare Groove</t>
  </si>
  <si>
    <t>Mullagmurphy Blue</t>
  </si>
  <si>
    <t>Hic Bibi</t>
  </si>
  <si>
    <t>William Henry</t>
  </si>
  <si>
    <t>Skipthescales</t>
  </si>
  <si>
    <t>Cirrus Minor</t>
  </si>
  <si>
    <t>Melrose Boy</t>
  </si>
  <si>
    <t>Destrier</t>
  </si>
  <si>
    <t>Minister Royal</t>
  </si>
  <si>
    <t>Cornerstone Lad</t>
  </si>
  <si>
    <t>Peace And Plenty</t>
  </si>
  <si>
    <t>Royal Reserve</t>
  </si>
  <si>
    <t>British Art</t>
  </si>
  <si>
    <t>Star Tackle</t>
  </si>
  <si>
    <t>Carp Kid</t>
  </si>
  <si>
    <t>Hit The Beat</t>
  </si>
  <si>
    <t>Silver Kayf</t>
  </si>
  <si>
    <t>Theatre Territory</t>
  </si>
  <si>
    <t>Arrowzone</t>
  </si>
  <si>
    <t>Good Man Vinnie</t>
  </si>
  <si>
    <t>Highway One O One</t>
  </si>
  <si>
    <t>Favorito Bucks</t>
  </si>
  <si>
    <t>Little Chunk</t>
  </si>
  <si>
    <t>Cockney Boy</t>
  </si>
  <si>
    <t>Belgravian</t>
  </si>
  <si>
    <t>Ghanimah</t>
  </si>
  <si>
    <t>Linenhall</t>
  </si>
  <si>
    <t>Chaucers Tale</t>
  </si>
  <si>
    <t>Enniscoffey Oscar</t>
  </si>
  <si>
    <t>Willie Boy</t>
  </si>
  <si>
    <t>Dangerous Ends</t>
  </si>
  <si>
    <t>Sumkindofking</t>
  </si>
  <si>
    <t>High Bridge</t>
  </si>
  <si>
    <t>Why Me</t>
  </si>
  <si>
    <t>Siempre Amigos</t>
  </si>
  <si>
    <t>Ronnie Lawson</t>
  </si>
  <si>
    <t>Miracle Garden</t>
  </si>
  <si>
    <t>Pop Rockstar</t>
  </si>
  <si>
    <t>Foccacia</t>
  </si>
  <si>
    <t>Baracalu</t>
  </si>
  <si>
    <t>Warthog</t>
  </si>
  <si>
    <t>Titan Goddess</t>
  </si>
  <si>
    <t>The Last Day</t>
  </si>
  <si>
    <t>Soghan</t>
  </si>
  <si>
    <t>Emenem</t>
  </si>
  <si>
    <t>Haraz</t>
  </si>
  <si>
    <t>Dance Emperor</t>
  </si>
  <si>
    <t>Kilronan Castle</t>
  </si>
  <si>
    <t>Midnight Glory</t>
  </si>
  <si>
    <t>Tintern Theatre</t>
  </si>
  <si>
    <t>Jameson</t>
  </si>
  <si>
    <t>Mountain Bell</t>
  </si>
  <si>
    <t>Voyager Blue</t>
  </si>
  <si>
    <t>Throckley</t>
  </si>
  <si>
    <t>Oskemen</t>
  </si>
  <si>
    <t>Fairmount</t>
  </si>
  <si>
    <t>Black Prince</t>
  </si>
  <si>
    <t>The Amber Fort</t>
  </si>
  <si>
    <t>Best Tamayuz</t>
  </si>
  <si>
    <t>Dolos</t>
  </si>
  <si>
    <t>Mr Gent</t>
  </si>
  <si>
    <t>Issacstown Lad</t>
  </si>
  <si>
    <t>Cap Du Nord</t>
  </si>
  <si>
    <t>Durbanville</t>
  </si>
  <si>
    <t>Attest</t>
  </si>
  <si>
    <t>Titian Boy</t>
  </si>
  <si>
    <t>Shamshon</t>
  </si>
  <si>
    <t>Spare Parts</t>
  </si>
  <si>
    <t>Acrux</t>
  </si>
  <si>
    <t>Influent</t>
  </si>
  <si>
    <t>The Eagles Nest</t>
  </si>
  <si>
    <t>Straight Right</t>
  </si>
  <si>
    <t>Speredek</t>
  </si>
  <si>
    <t>Bill and Barn</t>
  </si>
  <si>
    <t>Lady Lintera</t>
  </si>
  <si>
    <t>Coup De Pinceau</t>
  </si>
  <si>
    <t>Demon Daunou</t>
  </si>
  <si>
    <t>Donjuan Triumphant</t>
  </si>
  <si>
    <t>Pokora Du Lys</t>
  </si>
  <si>
    <t>Tabernas</t>
  </si>
  <si>
    <t>Human Nature</t>
  </si>
  <si>
    <t>Mythical Madness</t>
  </si>
  <si>
    <t>Howardian Hills</t>
  </si>
  <si>
    <t>Passing Call</t>
  </si>
  <si>
    <t>Morianour</t>
  </si>
  <si>
    <t>Three Musketeers</t>
  </si>
  <si>
    <t>Avon Green</t>
  </si>
  <si>
    <t>Conkering Hero</t>
  </si>
  <si>
    <t>Chester Street</t>
  </si>
  <si>
    <t>Motown Mick</t>
  </si>
  <si>
    <t>American Gigolo</t>
  </si>
  <si>
    <t>Captiva Island</t>
  </si>
  <si>
    <t>Bisousbisou</t>
  </si>
  <si>
    <t>Whitsundays</t>
  </si>
  <si>
    <t>Grand Turgeon</t>
  </si>
  <si>
    <t>Wotzizname</t>
  </si>
  <si>
    <t>One of Us</t>
  </si>
  <si>
    <t>Le Patriote</t>
  </si>
  <si>
    <t>Interpidly</t>
  </si>
  <si>
    <t>Laytown</t>
  </si>
  <si>
    <t>Le Coeur Net</t>
  </si>
  <si>
    <t>Le Boizelo</t>
  </si>
  <si>
    <t>Warm Oasis</t>
  </si>
  <si>
    <t>Argus</t>
  </si>
  <si>
    <t>Petruchio</t>
  </si>
  <si>
    <t>Cyrname</t>
  </si>
  <si>
    <t>Keeper Hill</t>
  </si>
  <si>
    <t>Sky Marshal</t>
  </si>
  <si>
    <t>Reckless Behaviour</t>
  </si>
  <si>
    <t>Mr Owen</t>
  </si>
  <si>
    <t>Jackfinbar</t>
  </si>
  <si>
    <t>Gonnabegood</t>
  </si>
  <si>
    <t>Traditional Dancer</t>
  </si>
  <si>
    <t>Mayfair Rock</t>
  </si>
  <si>
    <t>Flemerina</t>
  </si>
  <si>
    <t>Kodi Beach</t>
  </si>
  <si>
    <t>Cloudy Dream</t>
  </si>
  <si>
    <t>Duke Des Champs</t>
  </si>
  <si>
    <t>Mr Love</t>
  </si>
  <si>
    <t>Midnight Jazz</t>
  </si>
  <si>
    <t>Vado Forte</t>
  </si>
  <si>
    <t>Ravenhoe</t>
  </si>
  <si>
    <t>Norse Legend</t>
  </si>
  <si>
    <t>Thair</t>
  </si>
  <si>
    <t>Cross Park</t>
  </si>
  <si>
    <t>Navajo Star</t>
  </si>
  <si>
    <t>Movie Legend</t>
  </si>
  <si>
    <t>Ms Parfois</t>
  </si>
  <si>
    <t>Black Ivory</t>
  </si>
  <si>
    <t>Luna Eclipse</t>
  </si>
  <si>
    <t>Princess Mononoke</t>
  </si>
  <si>
    <t>Canelo</t>
  </si>
  <si>
    <t>Lord Napier</t>
  </si>
  <si>
    <t>Steps And Stairs</t>
  </si>
  <si>
    <t>Renes Girl</t>
  </si>
  <si>
    <t>Island Brave</t>
  </si>
  <si>
    <t>Kelka</t>
  </si>
  <si>
    <t>Caderyn</t>
  </si>
  <si>
    <t>Midsumer Knight</t>
  </si>
  <si>
    <t>Ertidaad</t>
  </si>
  <si>
    <t>Sotomayor</t>
  </si>
  <si>
    <t>Roundabout Magic</t>
  </si>
  <si>
    <t>Stellar Surprise</t>
  </si>
  <si>
    <t>Rivers of Asia</t>
  </si>
  <si>
    <t>Nautical Haven</t>
  </si>
  <si>
    <t>Volcanic</t>
  </si>
  <si>
    <t>Encore Dor</t>
  </si>
  <si>
    <t>Willian of Orange</t>
  </si>
  <si>
    <t>Montague</t>
  </si>
  <si>
    <t>Magic Dancer</t>
  </si>
  <si>
    <t>Albertos Dream</t>
  </si>
  <si>
    <t>Pray for a Rainbow</t>
  </si>
  <si>
    <t>Cougars Gold</t>
  </si>
  <si>
    <t>Discoverie</t>
  </si>
  <si>
    <t>Mambo Dancer</t>
  </si>
  <si>
    <t>Sandy beach</t>
  </si>
  <si>
    <t>Instingtive</t>
  </si>
  <si>
    <t>VJ Day</t>
  </si>
  <si>
    <t>Chasseur De Tete</t>
  </si>
  <si>
    <t>Indian Red</t>
  </si>
  <si>
    <t>Windforpower</t>
  </si>
  <si>
    <t>Rozy Boys</t>
  </si>
  <si>
    <t>Dubai Landmark</t>
  </si>
  <si>
    <t>Glorious Army</t>
  </si>
  <si>
    <t>Celtic Flames</t>
  </si>
  <si>
    <t>Street Poet</t>
  </si>
  <si>
    <t>Champagne Champ</t>
  </si>
  <si>
    <t>Dance Rock</t>
  </si>
  <si>
    <t>Ifubelieveindreams</t>
  </si>
  <si>
    <t>Little Bruce</t>
  </si>
  <si>
    <t>Modeligo</t>
  </si>
  <si>
    <t>Derek Duval</t>
  </si>
  <si>
    <t>India</t>
  </si>
  <si>
    <t>Sparkalot</t>
  </si>
  <si>
    <t>This Is It</t>
  </si>
  <si>
    <t>Mr Mercurial</t>
  </si>
  <si>
    <t>Mimics Memory</t>
  </si>
  <si>
    <t>Molineaux</t>
  </si>
  <si>
    <t>San Pietro</t>
  </si>
  <si>
    <t>Knockrobin</t>
  </si>
  <si>
    <t>Langholm</t>
  </si>
  <si>
    <t>Dawaaleb</t>
  </si>
  <si>
    <t>Playfull Spirit</t>
  </si>
  <si>
    <t>Sharp Operator</t>
  </si>
  <si>
    <t>Captor</t>
  </si>
  <si>
    <t>Purser</t>
  </si>
  <si>
    <t>Hard Forest</t>
  </si>
  <si>
    <t>Bengali Spirit</t>
  </si>
  <si>
    <t>Warburton</t>
  </si>
  <si>
    <t>Leoro</t>
  </si>
  <si>
    <t>Image</t>
  </si>
  <si>
    <t>Kalagia</t>
  </si>
  <si>
    <t>Impart</t>
  </si>
  <si>
    <t>Dapper Man</t>
  </si>
  <si>
    <t>Mimram</t>
  </si>
  <si>
    <t>Morney Wing</t>
  </si>
  <si>
    <t>Maratha</t>
  </si>
  <si>
    <t>Taxmeifyoucan</t>
  </si>
  <si>
    <t>Captain Bucks</t>
  </si>
  <si>
    <t>Berlios</t>
  </si>
  <si>
    <t>Nick Vedder</t>
  </si>
  <si>
    <t>Duba Plains</t>
  </si>
  <si>
    <t>Compas Scobie</t>
  </si>
  <si>
    <t>Balko Des Flos</t>
  </si>
  <si>
    <t>Silent Attack</t>
  </si>
  <si>
    <t>Star of the East</t>
  </si>
  <si>
    <t>Chicoria</t>
  </si>
  <si>
    <t>Mildenberger</t>
  </si>
  <si>
    <t>Crawfords Mill</t>
  </si>
  <si>
    <t>Hediddodinthe</t>
  </si>
  <si>
    <t>Golden Birthday</t>
  </si>
  <si>
    <t>Azzuri</t>
  </si>
  <si>
    <t>Hey Gaman</t>
  </si>
  <si>
    <t>Berkshire Spirit</t>
  </si>
  <si>
    <t>Returning Glory</t>
  </si>
  <si>
    <t>Justforjames</t>
  </si>
  <si>
    <t>Lauberge Du Bois</t>
  </si>
  <si>
    <t>Jepeck</t>
  </si>
  <si>
    <t>Goldslinger</t>
  </si>
  <si>
    <t>Royal Act</t>
  </si>
  <si>
    <t>Roll The Dough</t>
  </si>
  <si>
    <t>Bugsie Malone</t>
  </si>
  <si>
    <t>Rebel Streak</t>
  </si>
  <si>
    <t>Ode to Autumn</t>
  </si>
  <si>
    <t>Jarveys Plate</t>
  </si>
  <si>
    <t>Glencadam Master</t>
  </si>
  <si>
    <t>Shanroe Saint</t>
  </si>
  <si>
    <t>Unblinking</t>
  </si>
  <si>
    <t>Baritone</t>
  </si>
  <si>
    <t>Lady in Question</t>
  </si>
  <si>
    <t>West Wing</t>
  </si>
  <si>
    <t>My Dear Friend</t>
  </si>
  <si>
    <t>Thistimenextyear</t>
  </si>
  <si>
    <t>Diocletian</t>
  </si>
  <si>
    <t>Weellan</t>
  </si>
  <si>
    <t>Masquerade Bling</t>
  </si>
  <si>
    <t>Chessman</t>
  </si>
  <si>
    <t>Summerseat Mist</t>
  </si>
  <si>
    <t>Palmer</t>
  </si>
  <si>
    <t>De Vegas Kid</t>
  </si>
  <si>
    <t>Hyperactive</t>
  </si>
  <si>
    <t>Insurgence</t>
  </si>
  <si>
    <t>Florencio</t>
  </si>
  <si>
    <t>Carpet Time</t>
  </si>
  <si>
    <t>Juneau</t>
  </si>
  <si>
    <t>Dragon Moon</t>
  </si>
  <si>
    <t>Stole Away</t>
  </si>
  <si>
    <t>Karawaan</t>
  </si>
  <si>
    <t>Key Victory</t>
  </si>
  <si>
    <t>Saint Freule</t>
  </si>
  <si>
    <t>X Rated</t>
  </si>
  <si>
    <t>Areen Heart</t>
  </si>
  <si>
    <t>Little Miss Poet</t>
  </si>
  <si>
    <t>Gentleman Jon</t>
  </si>
  <si>
    <t>Higher Power</t>
  </si>
  <si>
    <t>Lamloom</t>
  </si>
  <si>
    <t>Queen of Bermuda</t>
  </si>
  <si>
    <t>Gifted Zebedee</t>
  </si>
  <si>
    <t>Fakhoor</t>
  </si>
  <si>
    <t>Katy Royal</t>
  </si>
  <si>
    <t>Whatduhavtoget</t>
  </si>
  <si>
    <t>Leg Lock LUke</t>
  </si>
  <si>
    <t>Stonific</t>
  </si>
  <si>
    <t>Maid in India</t>
  </si>
  <si>
    <t>Preening</t>
  </si>
  <si>
    <t>Nautical Mile</t>
  </si>
  <si>
    <t>Arthurs Reuben</t>
  </si>
  <si>
    <t>Slow to Hand</t>
  </si>
  <si>
    <t>Met By Moonlight</t>
  </si>
  <si>
    <t>Mori</t>
  </si>
  <si>
    <t>Just Cause</t>
  </si>
  <si>
    <t>Stylehunter</t>
  </si>
  <si>
    <t>Virgilio</t>
  </si>
  <si>
    <t>Hurricane Dylan</t>
  </si>
  <si>
    <t>Crimson Rosette</t>
  </si>
  <si>
    <t>Certain Lad</t>
  </si>
  <si>
    <t>La Sioux</t>
  </si>
  <si>
    <t>Presidential</t>
  </si>
  <si>
    <t>Take Em Out</t>
  </si>
  <si>
    <t>Cococabala</t>
  </si>
  <si>
    <t>What Usain</t>
  </si>
  <si>
    <t>Di Alta</t>
  </si>
  <si>
    <t>Sword of Fate</t>
  </si>
  <si>
    <t>Earlshill</t>
  </si>
  <si>
    <t>Arthur Kitt</t>
  </si>
  <si>
    <t>Crystal Deauville</t>
  </si>
  <si>
    <t>Alsvinder</t>
  </si>
  <si>
    <t>Lamya</t>
  </si>
  <si>
    <t>Vange</t>
  </si>
  <si>
    <t>Alf N Dor</t>
  </si>
  <si>
    <t>Refusal</t>
  </si>
  <si>
    <t>Jensue</t>
  </si>
  <si>
    <t>Tigerwolf</t>
  </si>
  <si>
    <t>Sensory</t>
  </si>
  <si>
    <t>Sporting Chance</t>
  </si>
  <si>
    <t>Daguneau</t>
  </si>
  <si>
    <t>Soldier to Follow</t>
  </si>
  <si>
    <t>Buckingham</t>
  </si>
  <si>
    <t>Sissinghurst</t>
  </si>
  <si>
    <t>Bee Machine</t>
  </si>
  <si>
    <t>Bodega</t>
  </si>
  <si>
    <t>Mouille Point</t>
  </si>
  <si>
    <t>Champagne George</t>
  </si>
  <si>
    <t>Sizing Scorpion</t>
  </si>
  <si>
    <t>Sunrise Ruby</t>
  </si>
  <si>
    <t>Laugh A Minute</t>
  </si>
  <si>
    <t>Simoon</t>
  </si>
  <si>
    <t>Hassanoanda</t>
  </si>
  <si>
    <t>Mutafarrid</t>
  </si>
  <si>
    <t>Desert Path</t>
  </si>
  <si>
    <t>Kellys Dino</t>
  </si>
  <si>
    <t>Lorton</t>
  </si>
  <si>
    <t>Lucky Deal</t>
  </si>
  <si>
    <t>Ballinahow Bill</t>
  </si>
  <si>
    <t>Wonderful Charm</t>
  </si>
  <si>
    <t>Shalltoo</t>
  </si>
  <si>
    <t>Starfighter</t>
  </si>
  <si>
    <t>Mr Strutter</t>
  </si>
  <si>
    <t>Bollin Ted</t>
  </si>
  <si>
    <t>Nine Below Zero</t>
  </si>
  <si>
    <t>Pink Iceburg</t>
  </si>
  <si>
    <t>Urban Icon</t>
  </si>
  <si>
    <t>Jurz</t>
  </si>
  <si>
    <t>King Lud</t>
  </si>
  <si>
    <t>Rebel State</t>
  </si>
  <si>
    <t>Mutabaahy</t>
  </si>
  <si>
    <t>Crimean Queen</t>
  </si>
  <si>
    <t>Servilia</t>
  </si>
  <si>
    <t>Sexy Beast</t>
  </si>
  <si>
    <t>Roman River</t>
  </si>
  <si>
    <t>Amour Dor</t>
  </si>
  <si>
    <t>Spanish City</t>
  </si>
  <si>
    <t>Look Out Louis</t>
  </si>
  <si>
    <t>Casterbridge</t>
  </si>
  <si>
    <t>Irenes Prince</t>
  </si>
  <si>
    <t>Lady Aurelia</t>
  </si>
  <si>
    <t>Ask The Guru</t>
  </si>
  <si>
    <t>Vive La Difference</t>
  </si>
  <si>
    <t>Across Dubai</t>
  </si>
  <si>
    <t>Richenza</t>
  </si>
  <si>
    <t>Michele Strogoff</t>
  </si>
  <si>
    <t>Just Wonderful</t>
  </si>
  <si>
    <t>Poetic Steps</t>
  </si>
  <si>
    <t>Savannah</t>
  </si>
  <si>
    <t>Champagne To Go</t>
  </si>
  <si>
    <t>Golden Jeffrey</t>
  </si>
  <si>
    <t>Dreamfield</t>
  </si>
  <si>
    <t>Thomas Hobson</t>
  </si>
  <si>
    <t>De Medici</t>
  </si>
  <si>
    <t>Inch Rise</t>
  </si>
  <si>
    <t>Pass the Gin</t>
  </si>
  <si>
    <t>Kasbah</t>
  </si>
  <si>
    <t>Allez Karakoz</t>
  </si>
  <si>
    <t>Poyle Charlotte</t>
  </si>
  <si>
    <t>Klass Action</t>
  </si>
  <si>
    <t>Almufti</t>
  </si>
  <si>
    <t>Glenglade</t>
  </si>
  <si>
    <t>Alabama Dressing</t>
  </si>
  <si>
    <t>Edge Of The World</t>
  </si>
  <si>
    <t>Marnie James</t>
  </si>
  <si>
    <t>Pippin</t>
  </si>
  <si>
    <t>Artarmon</t>
  </si>
  <si>
    <t>Kaeso</t>
  </si>
  <si>
    <t>Beringer</t>
  </si>
  <si>
    <t>Zain Hana</t>
  </si>
  <si>
    <t>Cross My Mind</t>
  </si>
  <si>
    <t>Balestra</t>
  </si>
  <si>
    <t>Showout</t>
  </si>
  <si>
    <t>Born For War</t>
  </si>
  <si>
    <t>Good Tradition</t>
  </si>
  <si>
    <t>Eternalist</t>
  </si>
  <si>
    <t>Blagapar</t>
  </si>
  <si>
    <t>Fivetwoeight</t>
  </si>
  <si>
    <t>Amberose</t>
  </si>
  <si>
    <t>Scintilating</t>
  </si>
  <si>
    <t>Dourado</t>
  </si>
  <si>
    <t>Genetics</t>
  </si>
  <si>
    <t>Open Wide</t>
  </si>
  <si>
    <t>Persian Moon</t>
  </si>
  <si>
    <t>Rainbow Girl</t>
  </si>
  <si>
    <t>Garbanzo</t>
  </si>
  <si>
    <t>Massam</t>
  </si>
  <si>
    <t>Swansway</t>
  </si>
  <si>
    <t>Sula Island</t>
  </si>
  <si>
    <t>Ventura Gold</t>
  </si>
  <si>
    <t>Dirchill</t>
  </si>
  <si>
    <t>Letmestopyouthere</t>
  </si>
  <si>
    <t>Zumurud</t>
  </si>
  <si>
    <t>Shenanigans</t>
  </si>
  <si>
    <t>Firlinfeu</t>
  </si>
  <si>
    <t>Free Love</t>
  </si>
  <si>
    <t>Associate Rock</t>
  </si>
  <si>
    <t>Oud Metha Bridge</t>
  </si>
  <si>
    <t>Apex King</t>
  </si>
  <si>
    <t>Assembly Of Truth</t>
  </si>
  <si>
    <t>Federal Law</t>
  </si>
  <si>
    <t>Blue Havana</t>
  </si>
  <si>
    <t>Odds On Oli</t>
  </si>
  <si>
    <t>Mywayistheonlyway</t>
  </si>
  <si>
    <t>tight Lines</t>
  </si>
  <si>
    <t>Souriyan</t>
  </si>
  <si>
    <t>Scotsbrook Night</t>
  </si>
  <si>
    <t>Lexington Empire</t>
  </si>
  <si>
    <t>Life Knowledge</t>
  </si>
  <si>
    <t>Carries Vision</t>
  </si>
  <si>
    <t>Sha La La La Lee</t>
  </si>
  <si>
    <t>Cloak and Dagger</t>
  </si>
  <si>
    <t>Blissful Beauty</t>
  </si>
  <si>
    <t>Waarif</t>
  </si>
  <si>
    <t>Mikmak</t>
  </si>
  <si>
    <t>Hackney Road</t>
  </si>
  <si>
    <t>Dancing On A Dream</t>
  </si>
  <si>
    <t>Danehill Desert</t>
  </si>
  <si>
    <t>Zoffee</t>
  </si>
  <si>
    <t>Full Suit</t>
  </si>
  <si>
    <t>Magical Effect</t>
  </si>
  <si>
    <t>Skydiving</t>
  </si>
  <si>
    <t>Ceratonia</t>
  </si>
  <si>
    <t>Boundary Lane</t>
  </si>
  <si>
    <t>Penny Dreadful</t>
  </si>
  <si>
    <t>Margies Choice</t>
  </si>
  <si>
    <t>Masham Star</t>
  </si>
  <si>
    <t>Kolo Tamam</t>
  </si>
  <si>
    <t>Sleeping Lion</t>
  </si>
  <si>
    <t>Machell Place</t>
  </si>
  <si>
    <t>Rickyroadboy</t>
  </si>
  <si>
    <t>Rainbow Rising</t>
  </si>
  <si>
    <t>Psychocandy</t>
  </si>
  <si>
    <t>Emily Goldfinch</t>
  </si>
  <si>
    <t>Go Another One</t>
  </si>
  <si>
    <t>Motueka</t>
  </si>
  <si>
    <t>Lil Rockerfeller</t>
  </si>
  <si>
    <t>Junderstand</t>
  </si>
  <si>
    <t>Rhododendron</t>
  </si>
  <si>
    <t>Tallinski</t>
  </si>
  <si>
    <t>Praeceps</t>
  </si>
  <si>
    <t>Donny Belle</t>
  </si>
  <si>
    <t>Lalania</t>
  </si>
  <si>
    <t>Miss Mumtaz</t>
  </si>
  <si>
    <t>Flint Hill</t>
  </si>
  <si>
    <t>Branscombe</t>
  </si>
  <si>
    <t>Cross Counter</t>
  </si>
  <si>
    <t>Liva</t>
  </si>
  <si>
    <t>Janabiya</t>
  </si>
  <si>
    <t>Tanasoq</t>
  </si>
  <si>
    <t>Life For Rent</t>
  </si>
  <si>
    <t>Sword Of Fate</t>
  </si>
  <si>
    <t>Good Effort</t>
  </si>
  <si>
    <t>Sextant</t>
  </si>
  <si>
    <t>Poets Prince</t>
  </si>
  <si>
    <t>Fresh Terms</t>
  </si>
  <si>
    <t>Summer Blossom</t>
  </si>
  <si>
    <t>Cheeky Rascal</t>
  </si>
  <si>
    <t>Boudica Bay</t>
  </si>
  <si>
    <t>Maifalki</t>
  </si>
  <si>
    <t>Poppy Love</t>
  </si>
  <si>
    <t>Orobas</t>
  </si>
  <si>
    <t>Flint Said No</t>
  </si>
  <si>
    <t>Fast Endeavour</t>
  </si>
  <si>
    <t>Hilight</t>
  </si>
  <si>
    <t>George of Hearts</t>
  </si>
  <si>
    <t>Normandy Barriere</t>
  </si>
  <si>
    <t>Coviglia</t>
  </si>
  <si>
    <t>Nina Petrovna</t>
  </si>
  <si>
    <t>Pheidippides</t>
  </si>
  <si>
    <t>Mr Minerals</t>
  </si>
  <si>
    <t>Silver Crescent</t>
  </si>
  <si>
    <t>Our Little Pony</t>
  </si>
  <si>
    <t>Signore Piccolo</t>
  </si>
  <si>
    <t>Magical Sight</t>
  </si>
  <si>
    <t>Caius Marcus</t>
  </si>
  <si>
    <t>Immokalee</t>
  </si>
  <si>
    <t>Gustav Klimt</t>
  </si>
  <si>
    <t>Fennaan</t>
  </si>
  <si>
    <t>Assassinate</t>
  </si>
  <si>
    <t>Queen Constantine</t>
  </si>
  <si>
    <t>Kings Girl</t>
  </si>
  <si>
    <t>Montys Award</t>
  </si>
  <si>
    <t>Mapped</t>
  </si>
  <si>
    <t>Salisbury:</t>
  </si>
  <si>
    <t>Chelmsford:</t>
  </si>
  <si>
    <t>Ravenous</t>
  </si>
  <si>
    <t>Distant Chimes</t>
  </si>
  <si>
    <t>Gifted Master</t>
  </si>
  <si>
    <t>Field of Vision</t>
  </si>
  <si>
    <t>Fillydelphia</t>
  </si>
  <si>
    <t>Comber Mill</t>
  </si>
  <si>
    <t>Royal Hall</t>
  </si>
  <si>
    <t>Chu chu Percy</t>
  </si>
  <si>
    <t>Old Salt</t>
  </si>
  <si>
    <t>Christmas Night</t>
  </si>
  <si>
    <t>Bertog</t>
  </si>
  <si>
    <t>Wajaaha</t>
  </si>
  <si>
    <t>K Club</t>
  </si>
  <si>
    <t>Twister</t>
  </si>
  <si>
    <t>Chelsmsford</t>
  </si>
  <si>
    <t>Magical Wish</t>
  </si>
  <si>
    <t>Topical</t>
  </si>
  <si>
    <t>Tikkinthebox</t>
  </si>
  <si>
    <t>Line of Duty</t>
  </si>
  <si>
    <t>Bella ferrari</t>
  </si>
  <si>
    <t>Prince Rock</t>
  </si>
  <si>
    <t>Baddesley Prince</t>
  </si>
  <si>
    <t>Thunderbolt Rocks</t>
  </si>
  <si>
    <t>The Groove</t>
  </si>
  <si>
    <t>Sweet Pursuit</t>
  </si>
  <si>
    <t>Stakeholder</t>
  </si>
  <si>
    <t>Temur Khan</t>
  </si>
  <si>
    <t>Shady McCoy</t>
  </si>
  <si>
    <t>Enzemble</t>
  </si>
  <si>
    <t>Gododdin</t>
  </si>
  <si>
    <t>Miss Green Dream</t>
  </si>
  <si>
    <t>Plentyinthetanksir</t>
  </si>
  <si>
    <t>Night Story</t>
  </si>
  <si>
    <t>Mythological</t>
  </si>
  <si>
    <t>Friendly Advice</t>
  </si>
  <si>
    <t>Baronial Pride</t>
  </si>
  <si>
    <t>Sods law</t>
  </si>
  <si>
    <t>Astronaut</t>
  </si>
  <si>
    <t>Dave Dexter</t>
  </si>
  <si>
    <t>Rajinsky</t>
  </si>
  <si>
    <t>Highbrow</t>
  </si>
  <si>
    <t>Barford Brown</t>
  </si>
  <si>
    <t>Ardview Boy</t>
  </si>
  <si>
    <t>Its Pandora</t>
  </si>
  <si>
    <t>Navarra Princess</t>
  </si>
  <si>
    <t>Vivionn</t>
  </si>
  <si>
    <t>Mystic Meg</t>
  </si>
  <si>
    <t>Sosume</t>
  </si>
  <si>
    <t>Floria Tosca</t>
  </si>
  <si>
    <t>Ladies First</t>
  </si>
  <si>
    <t>Wheres Jeff</t>
  </si>
  <si>
    <t>Counter Spirit</t>
  </si>
  <si>
    <t>Master Carpenter</t>
  </si>
  <si>
    <t>Madhkal</t>
  </si>
  <si>
    <t>Caesars Comet</t>
  </si>
  <si>
    <t>Porchy Party</t>
  </si>
  <si>
    <t>Constantinople</t>
  </si>
  <si>
    <t>Honey Man</t>
  </si>
  <si>
    <t>Frances Xavier</t>
  </si>
  <si>
    <t>Never Do Nothing</t>
  </si>
  <si>
    <t>Lady Madison</t>
  </si>
  <si>
    <t>Elegiac</t>
  </si>
  <si>
    <t>Regal Reality</t>
  </si>
  <si>
    <t>Mauricio</t>
  </si>
  <si>
    <t>Anaakeed</t>
  </si>
  <si>
    <t>La Fortuna</t>
  </si>
  <si>
    <t>Duke Cosimo</t>
  </si>
  <si>
    <t>En Meme Temps</t>
  </si>
  <si>
    <t>Carntop</t>
  </si>
  <si>
    <t>Attainment</t>
  </si>
  <si>
    <t>Trixster</t>
  </si>
  <si>
    <t>Contingency Fee</t>
  </si>
  <si>
    <t>Court Dreaming</t>
  </si>
  <si>
    <t>Thistimelastyear</t>
  </si>
  <si>
    <t>Dark Thunder</t>
  </si>
  <si>
    <t>Shoot For Gold</t>
  </si>
  <si>
    <t>Lincoln Park</t>
  </si>
  <si>
    <t>Water Diviner</t>
  </si>
  <si>
    <t>Not So Sleepy</t>
  </si>
  <si>
    <t>Thyme Hill</t>
  </si>
  <si>
    <t>Courageux</t>
  </si>
  <si>
    <t>Daafr</t>
  </si>
  <si>
    <t>Dark Episode</t>
  </si>
  <si>
    <t>Shamaheart</t>
  </si>
  <si>
    <t>Brisk Tempo</t>
  </si>
  <si>
    <t>Atlanta Ablaze</t>
  </si>
  <si>
    <t>Breakfast</t>
  </si>
  <si>
    <t>Ryalex</t>
  </si>
  <si>
    <t>Boreham Bill</t>
  </si>
  <si>
    <t>Anycity</t>
  </si>
  <si>
    <t>Crownthorpe</t>
  </si>
  <si>
    <t>Apachee Prince</t>
  </si>
  <si>
    <t>Rasasee</t>
  </si>
  <si>
    <t>Busby</t>
  </si>
  <si>
    <t>Pytilia</t>
  </si>
  <si>
    <t>Canyon City</t>
  </si>
  <si>
    <t>Redmond</t>
  </si>
  <si>
    <t>Wise Ruler</t>
  </si>
  <si>
    <t>Alfurat River</t>
  </si>
  <si>
    <t>Forest of Dean</t>
  </si>
  <si>
    <t>One for Billy</t>
  </si>
  <si>
    <t>Goodwood Showman</t>
  </si>
  <si>
    <t>Knight in Dubai</t>
  </si>
  <si>
    <t>Vincents Forever</t>
  </si>
  <si>
    <t>Diamond Rock</t>
  </si>
  <si>
    <t>Cobweb Catcher</t>
  </si>
  <si>
    <t>Echo Cove</t>
  </si>
  <si>
    <t>Budarri</t>
  </si>
  <si>
    <t>Speedy Cargo</t>
  </si>
  <si>
    <t>Pauls Hill</t>
  </si>
  <si>
    <t>Winston C</t>
  </si>
  <si>
    <t>Wenceslaus</t>
  </si>
  <si>
    <t>Kimberley Point</t>
  </si>
  <si>
    <t>Oscar Rose</t>
  </si>
  <si>
    <t>Acdc</t>
  </si>
  <si>
    <t>Pistol Park</t>
  </si>
  <si>
    <t>Al Mureib</t>
  </si>
  <si>
    <t>Jem Scuttle</t>
  </si>
  <si>
    <t>Icario</t>
  </si>
  <si>
    <t>Babbling Stream</t>
  </si>
  <si>
    <t>Landue</t>
  </si>
  <si>
    <t>Settimo Milanese</t>
  </si>
  <si>
    <t>La Bague Au Roi</t>
  </si>
  <si>
    <t>Lust for Glory</t>
  </si>
  <si>
    <t>Coachella</t>
  </si>
  <si>
    <t>Annie Mc</t>
  </si>
  <si>
    <t>Drinks Interval</t>
  </si>
  <si>
    <t>Aspire Tower</t>
  </si>
  <si>
    <t>Shearian</t>
  </si>
  <si>
    <t>Irish Prophecy</t>
  </si>
  <si>
    <t>Josies Orders</t>
  </si>
  <si>
    <t>Universal Command</t>
  </si>
  <si>
    <t>Majdool</t>
  </si>
  <si>
    <t>Side Effect</t>
  </si>
  <si>
    <t>Skidoosh</t>
  </si>
  <si>
    <t>Montestrel</t>
  </si>
  <si>
    <t>Silver Sea</t>
  </si>
  <si>
    <t>Walt</t>
  </si>
  <si>
    <t>Net De Treve</t>
  </si>
  <si>
    <t>My Mate Mark</t>
  </si>
  <si>
    <t>Eyes Right</t>
  </si>
  <si>
    <t>Kilcullen Flem</t>
  </si>
  <si>
    <t>Donnachies Girl</t>
  </si>
  <si>
    <t>Beguiling Charm</t>
  </si>
  <si>
    <t>Finoah</t>
  </si>
  <si>
    <t>Sunshine Coast</t>
  </si>
  <si>
    <t>Jet Set</t>
  </si>
  <si>
    <t>Djin Conti</t>
  </si>
  <si>
    <t>Dell Oro</t>
  </si>
  <si>
    <t>Et Moi Alors</t>
  </si>
  <si>
    <t>Top and Drop</t>
  </si>
  <si>
    <t>Deadringerforlove</t>
  </si>
  <si>
    <t>Livvys Dream</t>
  </si>
  <si>
    <t>Militarian</t>
  </si>
  <si>
    <t>Almost Gold</t>
  </si>
  <si>
    <t>Wee Man Ten</t>
  </si>
  <si>
    <t>Monawed</t>
  </si>
  <si>
    <t>Spin The Coin</t>
  </si>
  <si>
    <t>Sandridge Lad</t>
  </si>
  <si>
    <t>Daario Naharis</t>
  </si>
  <si>
    <t>Gardiners Hill</t>
  </si>
  <si>
    <t>Mr Grey Sky</t>
  </si>
  <si>
    <t>Verdana Blue</t>
  </si>
  <si>
    <t>Lucky Robin</t>
  </si>
  <si>
    <t>Darling Maltaix</t>
  </si>
  <si>
    <t>Imada</t>
  </si>
  <si>
    <t>Point N Shoot</t>
  </si>
  <si>
    <t>Millie the Minx</t>
  </si>
  <si>
    <t>McGowans Pass</t>
  </si>
  <si>
    <t>Ramses De Teillee</t>
  </si>
  <si>
    <t>Ramsbury</t>
  </si>
  <si>
    <t>Attention Please</t>
  </si>
  <si>
    <t>For Carmel</t>
  </si>
  <si>
    <t>Ask the Tycoon</t>
  </si>
  <si>
    <t>No Nonsense</t>
  </si>
  <si>
    <t>Your Band</t>
  </si>
  <si>
    <t>King of Realms</t>
  </si>
  <si>
    <t>Chivers</t>
  </si>
  <si>
    <t>Vee Man Ten</t>
  </si>
  <si>
    <t>Llantara</t>
  </si>
  <si>
    <t>Manwell</t>
  </si>
  <si>
    <t>Forth Bridge</t>
  </si>
  <si>
    <t>Air Navigator</t>
  </si>
  <si>
    <t>Dinos Benefit</t>
  </si>
  <si>
    <t>Dustin Des Mottes</t>
  </si>
  <si>
    <t>Queenofhearts</t>
  </si>
  <si>
    <t>Waters Edge</t>
  </si>
  <si>
    <t>Redicean</t>
  </si>
  <si>
    <t>Fightwithme</t>
  </si>
  <si>
    <t>Quel Destin</t>
  </si>
  <si>
    <t>Peachey Carnehan</t>
  </si>
  <si>
    <t>Princess Salamah</t>
  </si>
  <si>
    <t>Iskabeg Lane</t>
  </si>
  <si>
    <t>Apres la Deluge</t>
  </si>
  <si>
    <t>Wenyerreadyfreddie</t>
  </si>
  <si>
    <t>First Drift</t>
  </si>
  <si>
    <t>Decoration of War</t>
  </si>
  <si>
    <t>Glory of Paris</t>
  </si>
  <si>
    <t>Verne Castle</t>
  </si>
  <si>
    <t>Big Bad Bear</t>
  </si>
  <si>
    <t>Deep Intrigue</t>
  </si>
  <si>
    <t>Proceed</t>
  </si>
  <si>
    <t>Copain De Classe</t>
  </si>
  <si>
    <t>Rainy City</t>
  </si>
  <si>
    <t>Zafaranah</t>
  </si>
  <si>
    <t>Bold Emperor</t>
  </si>
  <si>
    <t>Rhaegar</t>
  </si>
  <si>
    <t>Global Wonder</t>
  </si>
  <si>
    <t>Romain de Senam</t>
  </si>
  <si>
    <t>Not That Fuisse</t>
  </si>
  <si>
    <t>Terra Verde</t>
  </si>
  <si>
    <t>Same Circus</t>
  </si>
  <si>
    <t>Flowery</t>
  </si>
  <si>
    <t>Lester Kris</t>
  </si>
  <si>
    <t>Oscar Hoof</t>
  </si>
  <si>
    <t>Master Work</t>
  </si>
  <si>
    <t>Black Buble</t>
  </si>
  <si>
    <t>Embole</t>
  </si>
  <si>
    <t>Tiffin Top</t>
  </si>
  <si>
    <t>Fourshoes</t>
  </si>
  <si>
    <t>Yimou</t>
  </si>
  <si>
    <t>Paparazzi</t>
  </si>
  <si>
    <t>FfosLas</t>
  </si>
  <si>
    <t>Goodgirlteresa</t>
  </si>
  <si>
    <t>Queen of Paris</t>
  </si>
  <si>
    <t>Target Zone</t>
  </si>
  <si>
    <t>Ecu De La Noverie</t>
  </si>
  <si>
    <t>Bright Forecast</t>
  </si>
  <si>
    <t>Blazon</t>
  </si>
  <si>
    <t>Quick Pick</t>
  </si>
  <si>
    <t>Bertie Blake</t>
  </si>
  <si>
    <t>Mam Trasna</t>
  </si>
  <si>
    <t>Falcon Sun</t>
  </si>
  <si>
    <t>Blame Culture</t>
  </si>
  <si>
    <t>Stone of Destiny</t>
  </si>
  <si>
    <t>Brewinupastorm</t>
  </si>
  <si>
    <t>Prides Gold</t>
  </si>
  <si>
    <t>Mans Not Trot</t>
  </si>
  <si>
    <t>Dawn Delight</t>
  </si>
  <si>
    <t>Dawn Crusade</t>
  </si>
  <si>
    <t>Cuban Spirit</t>
  </si>
  <si>
    <t>Gorgeous General</t>
  </si>
  <si>
    <t>Space Bandit</t>
  </si>
  <si>
    <t>Precision Prince</t>
  </si>
  <si>
    <t>C Note</t>
  </si>
  <si>
    <t>Executive Force</t>
  </si>
  <si>
    <t>Belami Des Pictons</t>
  </si>
  <si>
    <t>Touch Kick</t>
  </si>
  <si>
    <t>Hathal</t>
  </si>
  <si>
    <t>Dorking Boy</t>
  </si>
  <si>
    <t>The Captain</t>
  </si>
  <si>
    <t>Inch Lala</t>
  </si>
  <si>
    <t>On The Line</t>
  </si>
  <si>
    <t>Croeso Cymraeg</t>
  </si>
  <si>
    <t>Sir Egbert</t>
  </si>
  <si>
    <t>Delire Destruval</t>
  </si>
  <si>
    <t>Volcano</t>
  </si>
  <si>
    <t>Now Mcginty</t>
  </si>
  <si>
    <t>Politologue</t>
  </si>
  <si>
    <t>Magic Saint</t>
  </si>
  <si>
    <t>Vision des Flos</t>
  </si>
  <si>
    <t>Big Bad Lol</t>
  </si>
  <si>
    <t>Capriolette</t>
  </si>
  <si>
    <t>Shroughmore Lass</t>
  </si>
  <si>
    <t>Arthurs Gift</t>
  </si>
  <si>
    <t>Equitation</t>
  </si>
  <si>
    <t>Harperelle</t>
  </si>
  <si>
    <t>Scaramanga</t>
  </si>
  <si>
    <t>Singing The Blues</t>
  </si>
  <si>
    <t>Teodora De Vega</t>
  </si>
  <si>
    <t>Ardera Cross</t>
  </si>
  <si>
    <t>Bubbelah</t>
  </si>
  <si>
    <t>Battered</t>
  </si>
  <si>
    <t>Greyzee</t>
  </si>
  <si>
    <t>Duke of Alba</t>
  </si>
  <si>
    <t>Coolagh Magic</t>
  </si>
  <si>
    <t>Dark Alliance</t>
  </si>
  <si>
    <t>Harvey Dent</t>
  </si>
  <si>
    <t>Captain Cattistock</t>
  </si>
  <si>
    <t>Get in the Queue</t>
  </si>
  <si>
    <t>Red Phoenix</t>
  </si>
  <si>
    <t>Gorgegous Noora</t>
  </si>
  <si>
    <t>Lchamise</t>
  </si>
  <si>
    <t>Sir Thomas Gresham</t>
  </si>
  <si>
    <t>Traveller</t>
  </si>
  <si>
    <t>Loch Linnhe</t>
  </si>
  <si>
    <t>Lord Lamington</t>
  </si>
  <si>
    <t>The Very Thing</t>
  </si>
  <si>
    <t>Shimla Dawn</t>
  </si>
  <si>
    <t>Harbour Quay</t>
  </si>
  <si>
    <t>Elusif</t>
  </si>
  <si>
    <t>Sky Khan</t>
  </si>
  <si>
    <t>Rhythm is a Dancer</t>
  </si>
  <si>
    <t>Shake Me handy</t>
  </si>
  <si>
    <t>Blindingly</t>
  </si>
  <si>
    <t>Shanghai Grace</t>
  </si>
  <si>
    <t>Stonebrigg Legend</t>
  </si>
  <si>
    <t>Mortons Leam</t>
  </si>
  <si>
    <t>Love Rat</t>
  </si>
  <si>
    <t>Roma Bangkok</t>
  </si>
  <si>
    <t>Ejabah</t>
  </si>
  <si>
    <t>Gas Monkey</t>
  </si>
  <si>
    <t>Pistol Whipped</t>
  </si>
  <si>
    <t>Chinensis</t>
  </si>
  <si>
    <t>Show On The Road</t>
  </si>
  <si>
    <t>Urtheonethatiwant</t>
  </si>
  <si>
    <t>Johnny Yuma</t>
  </si>
  <si>
    <t>Scorched Breath</t>
  </si>
  <si>
    <t>Paisley Park</t>
  </si>
  <si>
    <t>Thehorsechestnut</t>
  </si>
  <si>
    <t>Toi Storey</t>
  </si>
  <si>
    <t>Catapult</t>
  </si>
  <si>
    <t>Warriors Valley</t>
  </si>
  <si>
    <t>War Drums</t>
  </si>
  <si>
    <t>Coisa Blanco</t>
  </si>
  <si>
    <t>Ferrobin</t>
  </si>
  <si>
    <t>Sky Full of Stars</t>
  </si>
  <si>
    <t>Cilaos Glace</t>
  </si>
  <si>
    <t>Jackson Hill</t>
  </si>
  <si>
    <t>Imperial Knight</t>
  </si>
  <si>
    <t>Saint De Vassy</t>
  </si>
  <si>
    <t>Fly To Mars</t>
  </si>
  <si>
    <t>Manofthemoment</t>
  </si>
  <si>
    <t>Another Venture</t>
  </si>
  <si>
    <t>Oxwich Bay</t>
  </si>
  <si>
    <t>Captain Moirette</t>
  </si>
  <si>
    <t>Late Date</t>
  </si>
  <si>
    <t>Nube Negra</t>
  </si>
  <si>
    <t>My Old Gold</t>
  </si>
  <si>
    <t>Mohtarrif</t>
  </si>
  <si>
    <t>Foxtail Hill</t>
  </si>
  <si>
    <t>Harrys Bar</t>
  </si>
  <si>
    <t>Lizzie Langton</t>
  </si>
  <si>
    <t>Allieyf</t>
  </si>
  <si>
    <t>Mercury</t>
  </si>
  <si>
    <t>Well Joey</t>
  </si>
  <si>
    <t>Sidi Ismael</t>
  </si>
  <si>
    <t>Harry Callahan</t>
  </si>
  <si>
    <t>Baron Run</t>
  </si>
  <si>
    <t>Lady Kyria</t>
  </si>
  <si>
    <t>Generous Day</t>
  </si>
  <si>
    <t>Gantier</t>
  </si>
  <si>
    <t>Secret Picnic</t>
  </si>
  <si>
    <t>New Millenium</t>
  </si>
  <si>
    <t>Paddling</t>
  </si>
  <si>
    <t>Everkyllachy</t>
  </si>
  <si>
    <t>Canford Bay</t>
  </si>
  <si>
    <t>Ilhabela Fact</t>
  </si>
  <si>
    <t>The Welsh Paddies</t>
  </si>
  <si>
    <t>Painted Dream</t>
  </si>
  <si>
    <t>Shimmering Dawn</t>
  </si>
  <si>
    <t>Field Gun</t>
  </si>
  <si>
    <t>Inspired Thought</t>
  </si>
  <si>
    <t>Kemboy</t>
  </si>
  <si>
    <t>Minella Melody</t>
  </si>
  <si>
    <t>On The Slopes</t>
  </si>
  <si>
    <t>Lion Hearted</t>
  </si>
  <si>
    <t>Pivoline</t>
  </si>
  <si>
    <t>Cosmic Landscape</t>
  </si>
  <si>
    <t>Alltimegold</t>
  </si>
  <si>
    <t>Wise Words</t>
  </si>
  <si>
    <t>Maghfoor</t>
  </si>
  <si>
    <t>Bobby Shaft</t>
  </si>
  <si>
    <t>Hardrock Davis</t>
  </si>
  <si>
    <t>Dr Des</t>
  </si>
  <si>
    <t>Nachi Falls</t>
  </si>
  <si>
    <t>Garrus</t>
  </si>
  <si>
    <t>Garth Rockett</t>
  </si>
  <si>
    <t>Saumur</t>
  </si>
  <si>
    <t>Skandiburg</t>
  </si>
  <si>
    <t>World Premier</t>
  </si>
  <si>
    <t>Olivers Gold</t>
  </si>
  <si>
    <t>Fingerontheswitch</t>
  </si>
  <si>
    <t>Quick Breath</t>
  </si>
  <si>
    <t>Admiral Rooke</t>
  </si>
  <si>
    <t>Fox Chairman</t>
  </si>
  <si>
    <t>Gold Stick</t>
  </si>
  <si>
    <t>Military Law</t>
  </si>
  <si>
    <t>Muntadab</t>
  </si>
  <si>
    <t>Little Rock</t>
  </si>
  <si>
    <t>Shine So Bright</t>
  </si>
  <si>
    <t>Kick On</t>
  </si>
  <si>
    <t>Dashel Drasher</t>
  </si>
  <si>
    <t>Boutonniere</t>
  </si>
  <si>
    <t>Attaiment</t>
  </si>
  <si>
    <t>Jabbarockie</t>
  </si>
  <si>
    <t>Whitefountainfairy</t>
  </si>
  <si>
    <t>Grapevine</t>
  </si>
  <si>
    <t>Kilmoganny</t>
  </si>
  <si>
    <t>Sudden Destination</t>
  </si>
  <si>
    <t>Muscika</t>
  </si>
  <si>
    <t>Toro Dorado</t>
  </si>
  <si>
    <t>Lovely Job</t>
  </si>
  <si>
    <t>Savannah Moon</t>
  </si>
  <si>
    <t>Hey Bill</t>
  </si>
  <si>
    <t>Young Wolf</t>
  </si>
  <si>
    <t>John Daniell</t>
  </si>
  <si>
    <t>Old Jeraboam</t>
  </si>
  <si>
    <t>Powerful Society</t>
  </si>
  <si>
    <t>Master Tradesman</t>
  </si>
  <si>
    <t>Jubiloso</t>
  </si>
  <si>
    <t>Christmas in April</t>
  </si>
  <si>
    <t>Alba del Sole</t>
  </si>
  <si>
    <t>Peruvian Summer</t>
  </si>
  <si>
    <t>In Trutina</t>
  </si>
  <si>
    <t>Strawberry Jack</t>
  </si>
  <si>
    <t>Navigate by Stars</t>
  </si>
  <si>
    <t>Hes Our Star</t>
  </si>
  <si>
    <t>Global Melody</t>
  </si>
  <si>
    <t>Ticks The Boxes</t>
  </si>
  <si>
    <t>Dee Ex Bee</t>
  </si>
  <si>
    <t>Casement</t>
  </si>
  <si>
    <t>Pink Flamingo</t>
  </si>
  <si>
    <t>Mother of Dragons</t>
  </si>
  <si>
    <t>Devils Roc</t>
  </si>
  <si>
    <t>Truckingby</t>
  </si>
  <si>
    <t>Loch Lady</t>
  </si>
  <si>
    <t>Three Star General</t>
  </si>
  <si>
    <t>Sergei Prokoviev</t>
  </si>
  <si>
    <t>Myplaceatmidnight</t>
  </si>
  <si>
    <t>Jawaal</t>
  </si>
  <si>
    <t>Royal Council</t>
  </si>
  <si>
    <t>Buck Dancing</t>
  </si>
  <si>
    <t>Illumined</t>
  </si>
  <si>
    <t>Global Domination</t>
  </si>
  <si>
    <t>Max Forte</t>
  </si>
  <si>
    <t>Triple Chief</t>
  </si>
  <si>
    <t>Future Investment</t>
  </si>
  <si>
    <t>Twenty Twenty</t>
  </si>
  <si>
    <t>Saintemillion</t>
  </si>
  <si>
    <t>Stowaway Magic</t>
  </si>
  <si>
    <t>Court Duty</t>
  </si>
  <si>
    <t>Wincanton:</t>
  </si>
  <si>
    <t>Hatta</t>
  </si>
  <si>
    <t>Percy Street</t>
  </si>
  <si>
    <t>Dark of Night</t>
  </si>
  <si>
    <t>Nocturnal Myth</t>
  </si>
  <si>
    <t>Mystiquestar</t>
  </si>
  <si>
    <t>Iconic Girl</t>
  </si>
  <si>
    <t>Ballyvic Boru</t>
  </si>
  <si>
    <t>Dream Machine</t>
  </si>
  <si>
    <t>Dead Right</t>
  </si>
  <si>
    <t>The Milan Girl</t>
  </si>
  <si>
    <t>Iconic Belle</t>
  </si>
  <si>
    <t>Value At Risk</t>
  </si>
  <si>
    <t>Santani</t>
  </si>
  <si>
    <t>Garry Clermont</t>
  </si>
  <si>
    <t>Atletico</t>
  </si>
  <si>
    <t>Teaser</t>
  </si>
  <si>
    <t>Junior Rip</t>
  </si>
  <si>
    <t>King of the Sand</t>
  </si>
  <si>
    <t>Aegeus</t>
  </si>
  <si>
    <t>Little Millie</t>
  </si>
  <si>
    <t>Cardigan Bay</t>
  </si>
  <si>
    <t>High Fort</t>
  </si>
  <si>
    <t>Dubai Romance</t>
  </si>
  <si>
    <t>Nubough</t>
  </si>
  <si>
    <t>History Writer</t>
  </si>
  <si>
    <t>Songkran</t>
  </si>
  <si>
    <t>Psychedelic Rock</t>
  </si>
  <si>
    <t>After John</t>
  </si>
  <si>
    <t>Clare Underwood</t>
  </si>
  <si>
    <t>Blue Laureate</t>
  </si>
  <si>
    <t>Akwaan</t>
  </si>
  <si>
    <t>Grey Diamond</t>
  </si>
  <si>
    <t>Journey of Life</t>
  </si>
  <si>
    <t>Hes Amazing</t>
  </si>
  <si>
    <t>National Glory</t>
  </si>
  <si>
    <t>Ignatius</t>
  </si>
  <si>
    <t>Listen to the Wind</t>
  </si>
  <si>
    <t>Hi Ho Silver</t>
  </si>
  <si>
    <t>Divine Covey</t>
  </si>
  <si>
    <t>San Saitiro</t>
  </si>
  <si>
    <t>Mehdaayih</t>
  </si>
  <si>
    <t>Seefood</t>
  </si>
  <si>
    <t>Solid Strike</t>
  </si>
  <si>
    <t>Chocolat Noir</t>
  </si>
  <si>
    <t>Cubswin</t>
  </si>
  <si>
    <t>Smith</t>
  </si>
  <si>
    <t>Abate</t>
  </si>
  <si>
    <t>Royal Welcome</t>
  </si>
  <si>
    <t>Monkey Puzzle</t>
  </si>
  <si>
    <t>Cardano</t>
  </si>
  <si>
    <t>Tone The Barone</t>
  </si>
  <si>
    <t>Romola</t>
  </si>
  <si>
    <t>Korcho</t>
  </si>
  <si>
    <t>Juan Elcano</t>
  </si>
  <si>
    <t>Pass The Gin</t>
  </si>
  <si>
    <t>Safe Voyage</t>
  </si>
  <si>
    <t>Gravistas</t>
  </si>
  <si>
    <t>James Watt</t>
  </si>
  <si>
    <t>Penarth Pier</t>
  </si>
  <si>
    <t>Rosadora</t>
  </si>
  <si>
    <t>Natty Night</t>
  </si>
  <si>
    <t>General Zoff</t>
  </si>
  <si>
    <t>Maroon Bells</t>
  </si>
  <si>
    <t>Outside Inside</t>
  </si>
  <si>
    <t>Khaan</t>
  </si>
  <si>
    <t>Danboru</t>
  </si>
  <si>
    <t>Big City</t>
  </si>
  <si>
    <t>To The Moon</t>
  </si>
  <si>
    <t>Sezim</t>
  </si>
  <si>
    <t>Happy Power</t>
  </si>
  <si>
    <t>Nooshin</t>
  </si>
  <si>
    <t>Fantasy Keeper</t>
  </si>
  <si>
    <t>Karnavaal</t>
  </si>
  <si>
    <t>Arizona</t>
  </si>
  <si>
    <t>Blue Point</t>
  </si>
  <si>
    <t>Oliver Hardy</t>
  </si>
  <si>
    <t>Bayshore Freeway</t>
  </si>
  <si>
    <t>Sunday Sovereign</t>
  </si>
  <si>
    <t>Global Hope</t>
  </si>
  <si>
    <t>Enchanted Linda</t>
  </si>
  <si>
    <t>Space Walk</t>
  </si>
  <si>
    <t>Almokhtaar</t>
  </si>
  <si>
    <t>Henrietta Bell</t>
  </si>
  <si>
    <t>Scale Force</t>
  </si>
  <si>
    <t>Muhaarars Nephew</t>
  </si>
  <si>
    <t>Viadera</t>
  </si>
  <si>
    <t>Wild Animal</t>
  </si>
  <si>
    <t>Hard Solution</t>
  </si>
  <si>
    <t>Gone Platinum</t>
  </si>
  <si>
    <t>Décor Irlandais</t>
  </si>
  <si>
    <t>Magical Rythms</t>
  </si>
  <si>
    <t>Matterhorn</t>
  </si>
  <si>
    <t>Hurcle</t>
  </si>
  <si>
    <t>Gabrial the Saint</t>
  </si>
  <si>
    <t>Limato</t>
  </si>
  <si>
    <t>Hello Girl</t>
  </si>
  <si>
    <t>Rum Baba</t>
  </si>
  <si>
    <t>Admirals Bay</t>
  </si>
  <si>
    <t>Dandridge</t>
  </si>
  <si>
    <t>Durouyn</t>
  </si>
  <si>
    <t>Longroom</t>
  </si>
  <si>
    <t>The Vollan</t>
  </si>
  <si>
    <t>Creadan Grae</t>
  </si>
  <si>
    <t>Amalfi Doug</t>
  </si>
  <si>
    <t>Star Shield</t>
  </si>
  <si>
    <t>Percy Prosecco</t>
  </si>
  <si>
    <t>Whinmoor</t>
  </si>
  <si>
    <t>Hot Ryan</t>
  </si>
  <si>
    <t>Sir Ron Priestley</t>
  </si>
  <si>
    <t>The Classique</t>
  </si>
  <si>
    <t>Harome</t>
  </si>
  <si>
    <t>Miss Heritage</t>
  </si>
  <si>
    <t>Just Hubert</t>
  </si>
  <si>
    <t>Kachumba</t>
  </si>
  <si>
    <t>Hedging</t>
  </si>
  <si>
    <t>Dear Miriam</t>
  </si>
  <si>
    <t>Only Spoofing</t>
  </si>
  <si>
    <t>Luna Magic</t>
  </si>
  <si>
    <t>Centurion Song</t>
  </si>
  <si>
    <t>Mujassam</t>
  </si>
  <si>
    <t>Isle Of Wolves</t>
  </si>
  <si>
    <t>The New Marwan</t>
  </si>
  <si>
    <t>Beat the Bank</t>
  </si>
  <si>
    <t>Copper Knight</t>
  </si>
  <si>
    <t>Raheen House</t>
  </si>
  <si>
    <t>Rise Hall</t>
  </si>
  <si>
    <t>Frequency Code</t>
  </si>
  <si>
    <t>Donnellys Rainbow</t>
  </si>
  <si>
    <t>Infinite Grace</t>
  </si>
  <si>
    <t>Myklachi</t>
  </si>
  <si>
    <t>Fraser Island</t>
  </si>
  <si>
    <t>Hats Off To Larry</t>
  </si>
  <si>
    <t>Sheilas Empire</t>
  </si>
  <si>
    <t>Phoenix Star</t>
  </si>
  <si>
    <t>Trelinney</t>
  </si>
  <si>
    <t>Ashazuri</t>
  </si>
  <si>
    <t>How Bizarre</t>
  </si>
  <si>
    <t>Wedding Date</t>
  </si>
  <si>
    <t>Maries Diamond</t>
  </si>
  <si>
    <t>Meccas Hot Steps</t>
  </si>
  <si>
    <t>Indeed</t>
  </si>
  <si>
    <t>Qarasu</t>
  </si>
  <si>
    <t>Leo Davinci</t>
  </si>
  <si>
    <t>Horatio Star</t>
  </si>
  <si>
    <t>Colonel Slade</t>
  </si>
  <si>
    <t>Golden Parade</t>
  </si>
  <si>
    <t>Malangen</t>
  </si>
  <si>
    <t>Frankelina</t>
  </si>
  <si>
    <t>Arletta Star</t>
  </si>
  <si>
    <t>Grandee</t>
  </si>
  <si>
    <t>Mukha Magic</t>
  </si>
  <si>
    <t>Storm Home</t>
  </si>
  <si>
    <t>Knowing</t>
  </si>
  <si>
    <t>Siyahamba</t>
  </si>
  <si>
    <t>Harry Love</t>
  </si>
  <si>
    <t>Farzeen</t>
  </si>
  <si>
    <t>New Jazz</t>
  </si>
  <si>
    <t>Ulysees</t>
  </si>
  <si>
    <t>Threat</t>
  </si>
  <si>
    <t>Allegiant</t>
  </si>
  <si>
    <t>Magic Twist</t>
  </si>
  <si>
    <t>Quirky Gertie</t>
  </si>
  <si>
    <t>Fantastic Flyer</t>
  </si>
  <si>
    <t>Invictus Spirit</t>
  </si>
  <si>
    <t>Eleanorofaquitaine</t>
  </si>
  <si>
    <t>See the Sea</t>
  </si>
  <si>
    <t>Duke of Hazzard</t>
  </si>
  <si>
    <t>Maybellene</t>
  </si>
  <si>
    <t>Diviner</t>
  </si>
  <si>
    <t>Native Fighter</t>
  </si>
  <si>
    <t>Prince of Rome</t>
  </si>
  <si>
    <t>Escape the City</t>
  </si>
  <si>
    <t>Eula Varner</t>
  </si>
  <si>
    <t>Desert Fire</t>
  </si>
  <si>
    <t>Sir Canford</t>
  </si>
  <si>
    <t>Recuerdame</t>
  </si>
  <si>
    <t>Miss Yoda</t>
  </si>
  <si>
    <t>Matewan</t>
  </si>
  <si>
    <t>Lethal Angel</t>
  </si>
  <si>
    <t>Mr Greenlight</t>
  </si>
  <si>
    <t>No Show</t>
  </si>
  <si>
    <t>Imbucato</t>
  </si>
  <si>
    <t>Melgate Meisure</t>
  </si>
  <si>
    <t>Dreamweaver</t>
  </si>
  <si>
    <t>War Ensign</t>
  </si>
  <si>
    <t>Magic Shuffle</t>
  </si>
  <si>
    <t>Cent Flying</t>
  </si>
  <si>
    <t>Orions Bow</t>
  </si>
  <si>
    <t>Reclaim Victory</t>
  </si>
  <si>
    <t>Walkonby</t>
  </si>
  <si>
    <t>Pilsdon Pen</t>
  </si>
  <si>
    <t>Light Blush</t>
  </si>
  <si>
    <t>Rovaniemi</t>
  </si>
  <si>
    <t>Crimewave</t>
  </si>
  <si>
    <t>Grab and Run</t>
  </si>
  <si>
    <t>Hugoigo</t>
  </si>
  <si>
    <t>Ramesses</t>
  </si>
  <si>
    <t>Dramatic Sands</t>
  </si>
  <si>
    <t>Caradoc</t>
  </si>
  <si>
    <t>Vindolanda</t>
  </si>
  <si>
    <t>Hooflepuff</t>
  </si>
  <si>
    <t>Sea of Faith</t>
  </si>
  <si>
    <t>Visionara</t>
  </si>
  <si>
    <t>Sussex Solo</t>
  </si>
  <si>
    <t>Global Acclamation</t>
  </si>
  <si>
    <t>Motagally</t>
  </si>
  <si>
    <t>Empeinte Reconce</t>
  </si>
  <si>
    <t>Fairy fast</t>
  </si>
  <si>
    <t>Teodore De vega</t>
  </si>
  <si>
    <t>Swinley Forest</t>
  </si>
  <si>
    <t>Double Kodiac</t>
  </si>
  <si>
    <t>Tabassor</t>
  </si>
  <si>
    <t>Supreme Steel</t>
  </si>
  <si>
    <t>Imperial Gloriana</t>
  </si>
  <si>
    <t>Aplomb</t>
  </si>
  <si>
    <t>Australis</t>
  </si>
  <si>
    <t>Singing the Blues</t>
  </si>
  <si>
    <t>Um Elnadim</t>
  </si>
  <si>
    <t>Sloane Garden</t>
  </si>
  <si>
    <t>Aweeminit</t>
  </si>
  <si>
    <t>Brambledown</t>
  </si>
  <si>
    <t>Diocles Of Rome</t>
  </si>
  <si>
    <t>Ugo Gregory</t>
  </si>
  <si>
    <t>Bounty Pursuit</t>
  </si>
  <si>
    <t>Fintas</t>
  </si>
  <si>
    <t>Bowling Russian</t>
  </si>
  <si>
    <t>Man of the Night</t>
  </si>
  <si>
    <t>Court Affairs</t>
  </si>
  <si>
    <t>Oksana</t>
  </si>
  <si>
    <t>Gilt Edge</t>
  </si>
  <si>
    <t>Saint of Katowice</t>
  </si>
  <si>
    <t>Cristal Breeze</t>
  </si>
  <si>
    <t>Wissahickon</t>
  </si>
  <si>
    <t>Moss Gill</t>
  </si>
  <si>
    <t>Medieval</t>
  </si>
  <si>
    <t>Wells De Lune</t>
  </si>
  <si>
    <t>Peace Prevails</t>
  </si>
  <si>
    <t>Caustic Love</t>
  </si>
  <si>
    <t>Belatrix Lestrange</t>
  </si>
  <si>
    <t>Lothario</t>
  </si>
  <si>
    <t>Shady Glen</t>
  </si>
  <si>
    <t>Purgatory</t>
  </si>
  <si>
    <t>All Right</t>
  </si>
  <si>
    <t>Migration</t>
  </si>
  <si>
    <t>Graphite Storm</t>
  </si>
  <si>
    <t>Incinerator</t>
  </si>
  <si>
    <t>Teeton Power</t>
  </si>
  <si>
    <t>Melody Of Scotland</t>
  </si>
  <si>
    <t>Prancing Oscar</t>
  </si>
  <si>
    <t>Duchess of Avon</t>
  </si>
  <si>
    <t>Zeyzoun</t>
  </si>
  <si>
    <t>Akkapenko</t>
  </si>
  <si>
    <t>Belated Breath</t>
  </si>
  <si>
    <t>Anyonecanhaveitall</t>
  </si>
  <si>
    <t>Michelle Strogoff</t>
  </si>
  <si>
    <t>Skerryvore</t>
  </si>
  <si>
    <t>Tulip Fields</t>
  </si>
  <si>
    <t>Maid in Manhattan</t>
  </si>
  <si>
    <t>Lord North</t>
  </si>
  <si>
    <t>Isomer</t>
  </si>
  <si>
    <t>Barossa Red</t>
  </si>
  <si>
    <t>Flashing Glance</t>
  </si>
  <si>
    <t>Enzo</t>
  </si>
  <si>
    <t>Cotton End</t>
  </si>
  <si>
    <t>Puerto Banus</t>
  </si>
  <si>
    <t>Willie JOhn</t>
  </si>
  <si>
    <t>Dream Catching</t>
  </si>
  <si>
    <t>Original Choice</t>
  </si>
  <si>
    <t>Blowing Dixie</t>
  </si>
  <si>
    <t>Royal Crusade</t>
  </si>
  <si>
    <t>Knockabout Queen</t>
  </si>
  <si>
    <t>King Athelstan</t>
  </si>
  <si>
    <t>Celtic Classic</t>
  </si>
  <si>
    <t>Scentasia</t>
  </si>
  <si>
    <t>King of Change</t>
  </si>
  <si>
    <t>Just the Man</t>
  </si>
  <si>
    <t>Whats The Story</t>
  </si>
  <si>
    <t>The Corporal</t>
  </si>
  <si>
    <t>Ballylemon</t>
  </si>
  <si>
    <t>Manton Warrior</t>
  </si>
  <si>
    <t>Catapault</t>
  </si>
  <si>
    <t>Soto Sizzler</t>
  </si>
  <si>
    <t>Shanksforamillion</t>
  </si>
  <si>
    <t>Zingaro Bay</t>
  </si>
  <si>
    <t>Mystery Power</t>
  </si>
  <si>
    <t>Lady Dancealot</t>
  </si>
  <si>
    <t>Molly Blake</t>
  </si>
  <si>
    <t>Stormbomber</t>
  </si>
  <si>
    <t>Spice War</t>
  </si>
  <si>
    <t>Be Kool</t>
  </si>
  <si>
    <t>Kenny The Captain</t>
  </si>
  <si>
    <t>Alemaratalyoum</t>
  </si>
  <si>
    <t>Champagne Terri</t>
  </si>
  <si>
    <t>Well Above Par</t>
  </si>
  <si>
    <t>Sheepscar lad</t>
  </si>
  <si>
    <t>Consequences</t>
  </si>
  <si>
    <t>Fannie By Gaslight</t>
  </si>
  <si>
    <t>Mums Tipple</t>
  </si>
  <si>
    <t>Repetitio</t>
  </si>
  <si>
    <t>Bin Battuta</t>
  </si>
  <si>
    <t>Quirkey Gertie</t>
  </si>
  <si>
    <t>Vasari</t>
  </si>
  <si>
    <t>Manzo Duro</t>
  </si>
  <si>
    <t>Young Fire</t>
  </si>
  <si>
    <t>Trumps Benefit</t>
  </si>
  <si>
    <t>Abbaleka</t>
  </si>
  <si>
    <t>On Route</t>
  </si>
  <si>
    <t>For Good Measure</t>
  </si>
  <si>
    <t>Spirited Guest</t>
  </si>
  <si>
    <t>Hermosa</t>
  </si>
  <si>
    <t>Cape Byron</t>
  </si>
  <si>
    <t>Turanga Leela</t>
  </si>
  <si>
    <t>Jean Valjean</t>
  </si>
  <si>
    <t>Ambassadorial</t>
  </si>
  <si>
    <t>Duke of Condicote</t>
  </si>
  <si>
    <t>Bye Bye Lady</t>
  </si>
  <si>
    <t>Searching</t>
  </si>
  <si>
    <t>Waliyak</t>
  </si>
  <si>
    <t>Yoshimi</t>
  </si>
  <si>
    <t>Mythical</t>
  </si>
  <si>
    <t>Sharrabang</t>
  </si>
  <si>
    <t>Wades Magic</t>
  </si>
  <si>
    <t>Dreamseller</t>
  </si>
  <si>
    <t>Get Back Get Back</t>
  </si>
  <si>
    <t>Timeless Elegance</t>
  </si>
  <si>
    <t>Berbice</t>
  </si>
  <si>
    <t>Brave Battle</t>
  </si>
  <si>
    <t>Doctor Hilary</t>
  </si>
  <si>
    <t>Johannesgray</t>
  </si>
  <si>
    <t>Bow River Arch</t>
  </si>
  <si>
    <t>High Samana</t>
  </si>
  <si>
    <t>Kilshanna</t>
  </si>
  <si>
    <t>Pippa's Gift</t>
  </si>
  <si>
    <t>Worth</t>
  </si>
  <si>
    <t>Quattrocento</t>
  </si>
  <si>
    <t>F</t>
  </si>
  <si>
    <t>History Lesson</t>
  </si>
  <si>
    <t>York Glory</t>
  </si>
  <si>
    <t>Wise Venture</t>
  </si>
  <si>
    <t>Oriental Scot</t>
  </si>
  <si>
    <t>Shamandar</t>
  </si>
  <si>
    <t>Ginger Grey</t>
  </si>
  <si>
    <t>Taqleed</t>
  </si>
  <si>
    <t>NR</t>
  </si>
  <si>
    <t>Ginger Jack</t>
  </si>
  <si>
    <t>Dux Scholar</t>
  </si>
  <si>
    <t>Trojan Nights</t>
  </si>
  <si>
    <t>Simply Strong</t>
  </si>
  <si>
    <t>PU</t>
  </si>
  <si>
    <t>Sammy Alexander</t>
  </si>
  <si>
    <t>Switchback</t>
  </si>
  <si>
    <t>Heavenly Pursuit</t>
  </si>
  <si>
    <t>Outland</t>
  </si>
  <si>
    <t>Madame Excelerate</t>
  </si>
  <si>
    <t>Stagecoach Danman</t>
  </si>
  <si>
    <t>Manifestation</t>
  </si>
  <si>
    <t>Come Home Quietly</t>
  </si>
  <si>
    <t>Miss Firefly</t>
  </si>
  <si>
    <t>Frosty Spring</t>
  </si>
  <si>
    <t>Police Force</t>
  </si>
  <si>
    <t>Itishaara</t>
  </si>
  <si>
    <t>First Post</t>
  </si>
  <si>
    <t>Fantasy Gladiator</t>
  </si>
  <si>
    <t>Comical</t>
  </si>
  <si>
    <t>Parlour Games</t>
  </si>
  <si>
    <t>Samba Night</t>
  </si>
  <si>
    <t>Military Call</t>
  </si>
  <si>
    <t>Sunday Times</t>
  </si>
  <si>
    <t>Labarinto</t>
  </si>
  <si>
    <t>Star of Germany</t>
  </si>
  <si>
    <t>Dimension</t>
  </si>
  <si>
    <t>Sangar</t>
  </si>
  <si>
    <t>The Jigsaw Man</t>
  </si>
  <si>
    <t>Big Time Charlie</t>
  </si>
  <si>
    <t>Oneofapear</t>
  </si>
  <si>
    <t>Atlantic Cycle</t>
  </si>
  <si>
    <t>Easydoesit</t>
  </si>
  <si>
    <t>Night Lily</t>
  </si>
  <si>
    <t>War Poet</t>
  </si>
  <si>
    <t>Elijah Pepper</t>
  </si>
  <si>
    <t>Safari Mischief</t>
  </si>
  <si>
    <t>Khaleejiya</t>
  </si>
  <si>
    <t>Lucy Limelites</t>
  </si>
  <si>
    <t>I Got You babe</t>
  </si>
  <si>
    <t>Jodawes</t>
  </si>
  <si>
    <t>Goal</t>
  </si>
  <si>
    <t>DJ Milan</t>
  </si>
  <si>
    <t>Pelmanism</t>
  </si>
  <si>
    <t>Mount Hollow</t>
  </si>
  <si>
    <t>Hurricane lady</t>
  </si>
  <si>
    <t>Junket</t>
  </si>
  <si>
    <t>Fluvial</t>
  </si>
  <si>
    <t>Billyrayvalentine</t>
  </si>
  <si>
    <t>Fleetwoodsands</t>
  </si>
  <si>
    <t>Royal Award</t>
  </si>
  <si>
    <t>Marjury Daw</t>
  </si>
  <si>
    <t>Oceana Gold</t>
  </si>
  <si>
    <t>Jonny Delta</t>
  </si>
  <si>
    <t>Wealth Whispers</t>
  </si>
  <si>
    <t>Latansaa</t>
  </si>
  <si>
    <t>Picabo</t>
  </si>
  <si>
    <t>Anjomarba</t>
  </si>
  <si>
    <t>Desert Creek</t>
  </si>
  <si>
    <t>I Got You Babe</t>
  </si>
  <si>
    <t>Zaahya</t>
  </si>
  <si>
    <t>Census</t>
  </si>
  <si>
    <t>Guinea Seeker</t>
  </si>
  <si>
    <t>Duke of Aricabeau</t>
  </si>
  <si>
    <t>Dunsverrick</t>
  </si>
  <si>
    <t>Red Courtier</t>
  </si>
  <si>
    <t>Mangham</t>
  </si>
  <si>
    <t>Bobby's Doll</t>
  </si>
  <si>
    <t>Deliberation</t>
  </si>
  <si>
    <t>Vita Nova</t>
  </si>
  <si>
    <t>Stags Leap</t>
  </si>
  <si>
    <t>Jamesway</t>
  </si>
  <si>
    <t>Bright Quest</t>
  </si>
  <si>
    <t>Dressed in Lace</t>
  </si>
  <si>
    <t>Spensley</t>
  </si>
  <si>
    <t>King Penda</t>
  </si>
  <si>
    <t>Jackos Boy</t>
  </si>
  <si>
    <t>Istiqdaam</t>
  </si>
  <si>
    <t>La Baccouetteuse</t>
  </si>
  <si>
    <t>Ffos las</t>
  </si>
  <si>
    <t>Ogee</t>
  </si>
  <si>
    <t>Beacon Lodge</t>
  </si>
  <si>
    <t>Mac's Power</t>
  </si>
  <si>
    <t>Dinkum Diamond</t>
  </si>
  <si>
    <t>Mon Visage</t>
  </si>
  <si>
    <t>Rock Me</t>
  </si>
  <si>
    <t>Sancho Panza</t>
  </si>
  <si>
    <t>Captain Sully</t>
  </si>
  <si>
    <t>Trackmate</t>
  </si>
  <si>
    <t>Another Try</t>
  </si>
  <si>
    <t>Almond Branches</t>
  </si>
  <si>
    <t>Compton Blue</t>
  </si>
  <si>
    <t>Mustajed</t>
  </si>
  <si>
    <t>National Hope</t>
  </si>
  <si>
    <t>Folie A Deux</t>
  </si>
  <si>
    <t>Figaro</t>
  </si>
  <si>
    <t>Flaxen Lake</t>
  </si>
  <si>
    <t>Chesapeak</t>
  </si>
  <si>
    <t>Al Mayasah</t>
  </si>
  <si>
    <t>Dubai Queen</t>
  </si>
  <si>
    <t>Allesandro Mantegna</t>
  </si>
  <si>
    <t>UR</t>
  </si>
  <si>
    <t>Caledonian Spring</t>
  </si>
  <si>
    <t>Four Nations</t>
  </si>
  <si>
    <t>Accustomed</t>
  </si>
  <si>
    <t>Szabo's Destiny</t>
  </si>
  <si>
    <t>Jeu de Roseau</t>
  </si>
  <si>
    <t>High jack</t>
  </si>
  <si>
    <t>Ingleby Exceed</t>
  </si>
  <si>
    <t>Bond Fastrac</t>
  </si>
  <si>
    <t>Besito</t>
  </si>
  <si>
    <t>Sharayeen</t>
  </si>
  <si>
    <t>Beach Candy</t>
  </si>
  <si>
    <t>Beaten Up</t>
  </si>
  <si>
    <t>Blue Bunting</t>
  </si>
  <si>
    <t>Berling</t>
  </si>
  <si>
    <t>Bertoliver</t>
  </si>
  <si>
    <t>Repeater</t>
  </si>
  <si>
    <t>Auntie Joy</t>
  </si>
  <si>
    <t>Silver Tigress</t>
  </si>
  <si>
    <t>Emeralds Spirit</t>
  </si>
  <si>
    <t>Right Result</t>
  </si>
  <si>
    <t>Flamesoftheforest</t>
  </si>
  <si>
    <t>Armoise</t>
  </si>
  <si>
    <t>Oh So Spicy</t>
  </si>
  <si>
    <t>Free House</t>
  </si>
  <si>
    <t>Byron Bear</t>
  </si>
  <si>
    <t>Paddy the Hare</t>
  </si>
  <si>
    <t>Gracies Gift</t>
  </si>
  <si>
    <t>Coolagad Wonder</t>
  </si>
  <si>
    <t>Rainy Champion</t>
  </si>
  <si>
    <t>Callisto Moon</t>
  </si>
  <si>
    <t>Flinty Bay</t>
  </si>
  <si>
    <t>Secret Edge</t>
  </si>
  <si>
    <t>Fill the Power</t>
  </si>
  <si>
    <t>Petsas Pleasure</t>
  </si>
  <si>
    <t>Thought Worthy</t>
  </si>
  <si>
    <t>Kadouchski</t>
  </si>
  <si>
    <t>Warneford</t>
  </si>
  <si>
    <t>Ostland</t>
  </si>
  <si>
    <t>Safe Investment</t>
  </si>
  <si>
    <t>Transfer</t>
  </si>
  <si>
    <t>Goodwood Treasure</t>
  </si>
  <si>
    <t>Pearl Opera</t>
  </si>
  <si>
    <t>Le King Beau</t>
  </si>
  <si>
    <t>Captain Americo</t>
  </si>
  <si>
    <t>Stipulate</t>
  </si>
  <si>
    <t>Sharp Sovereign</t>
  </si>
  <si>
    <t>Muhamee</t>
  </si>
  <si>
    <t>Mambo Spirit</t>
  </si>
  <si>
    <t>Periphery</t>
  </si>
  <si>
    <t>Phare Isle</t>
  </si>
  <si>
    <t>Quelqun Comme Toi</t>
  </si>
  <si>
    <t>Double Chocolate</t>
  </si>
  <si>
    <t>Stevie Thunder</t>
  </si>
  <si>
    <t>Double the Trouble</t>
  </si>
  <si>
    <t>Bankstair</t>
  </si>
  <si>
    <t>No No Charlie</t>
  </si>
  <si>
    <t>Vamizi</t>
  </si>
  <si>
    <t>Circus Clown</t>
  </si>
  <si>
    <t>Duke of Lucca</t>
  </si>
  <si>
    <t>Hit the Switch</t>
  </si>
  <si>
    <t>Frasers Hill</t>
  </si>
  <si>
    <t>Tricksofthetrade</t>
  </si>
  <si>
    <t>Taste the Wine</t>
  </si>
  <si>
    <t>Brother Bob</t>
  </si>
  <si>
    <t>Dune Shine</t>
  </si>
  <si>
    <t>Soprano</t>
  </si>
  <si>
    <t>Bay Central</t>
  </si>
  <si>
    <t>Grizzle</t>
  </si>
  <si>
    <t>Power Pack Jack</t>
  </si>
  <si>
    <t>Rebel Flag</t>
  </si>
  <si>
    <t>Under the Stars</t>
  </si>
  <si>
    <t>Supreme de Paille</t>
  </si>
  <si>
    <t>Eqtiraab</t>
  </si>
  <si>
    <t>Retrieve</t>
  </si>
  <si>
    <t>Jojabean</t>
  </si>
  <si>
    <t>Marshmallow</t>
  </si>
  <si>
    <t>Howyadoingnotsobad</t>
  </si>
  <si>
    <t>Carragold</t>
  </si>
  <si>
    <t>Burnhope</t>
  </si>
  <si>
    <t>DGigi</t>
  </si>
  <si>
    <t>First Rock</t>
  </si>
  <si>
    <t>Pingaro de la Vire</t>
  </si>
  <si>
    <t>Hever Road</t>
  </si>
  <si>
    <t>Oxford Gold</t>
  </si>
  <si>
    <t>Reasonable Force</t>
  </si>
  <si>
    <t>Cottage Acre</t>
  </si>
  <si>
    <t>Chestnut Ben</t>
  </si>
  <si>
    <t>Frankie Figg</t>
  </si>
  <si>
    <t>Laneguy</t>
  </si>
  <si>
    <t>Inga Bird</t>
  </si>
  <si>
    <t>Grove Pride</t>
  </si>
  <si>
    <t>Roseneath</t>
  </si>
  <si>
    <t>Sainglend</t>
  </si>
  <si>
    <t>Military Man</t>
  </si>
  <si>
    <t>Milo Milan</t>
  </si>
  <si>
    <t>Intomist</t>
  </si>
  <si>
    <t>Golden Gael</t>
  </si>
  <si>
    <t>Scarborough Lily</t>
  </si>
  <si>
    <t>Golden Creek</t>
  </si>
  <si>
    <t>Dancewiththedevil</t>
  </si>
  <si>
    <t>Community</t>
  </si>
  <si>
    <t>Dreamers Gold</t>
  </si>
  <si>
    <t>Prince Freddie</t>
  </si>
  <si>
    <t>Dusty Bluebells</t>
  </si>
  <si>
    <t>Turbo du Ranch</t>
  </si>
  <si>
    <t>Opus maximus</t>
  </si>
  <si>
    <t>Katies Tutor</t>
  </si>
  <si>
    <t>Dark Dune</t>
  </si>
  <si>
    <t>Not Til Monday</t>
  </si>
  <si>
    <t>El Diego</t>
  </si>
  <si>
    <t>Santefisio</t>
  </si>
  <si>
    <t>Kings Troop</t>
  </si>
  <si>
    <t>Kings Queen</t>
  </si>
  <si>
    <t>Little Perisher</t>
  </si>
  <si>
    <t>Adjaad</t>
  </si>
  <si>
    <t>Featherbed Lane</t>
  </si>
  <si>
    <t>It's a Privilige</t>
  </si>
  <si>
    <t>Seemples</t>
  </si>
  <si>
    <t>Bowntobebad</t>
  </si>
  <si>
    <t>Risaala</t>
  </si>
  <si>
    <t>Neptune Equester</t>
  </si>
  <si>
    <t>Elyaadi</t>
  </si>
  <si>
    <t>Marshall Zhukov</t>
  </si>
  <si>
    <t>Whispering Jack</t>
  </si>
  <si>
    <t>Slam</t>
  </si>
  <si>
    <t>Spitfire</t>
  </si>
  <si>
    <t>Ficelle</t>
  </si>
  <si>
    <t>Brockfield</t>
  </si>
  <si>
    <t>Funky Munkey</t>
  </si>
  <si>
    <t>Hey Fiddle Fiddle</t>
  </si>
  <si>
    <t>Otto des Pictons</t>
  </si>
  <si>
    <t>Nataani</t>
  </si>
  <si>
    <t>Lucas Pitt</t>
  </si>
  <si>
    <t>Valdan</t>
  </si>
  <si>
    <t>Miss Millbourne</t>
  </si>
  <si>
    <t>Richmond</t>
  </si>
  <si>
    <t>Hole in One</t>
  </si>
  <si>
    <t>Idol Deputy</t>
  </si>
  <si>
    <t>Holden Eagle</t>
  </si>
  <si>
    <t>Harry le Fise Lake</t>
  </si>
  <si>
    <t>Illyasantachristina</t>
  </si>
  <si>
    <t>Ebony River</t>
  </si>
  <si>
    <t>Be My Light</t>
  </si>
  <si>
    <t>Midnight Oscar</t>
  </si>
  <si>
    <t>Rafaella</t>
  </si>
  <si>
    <t>Lady Gar Gar</t>
  </si>
  <si>
    <t>Cityar</t>
  </si>
  <si>
    <t>Tarquinius</t>
  </si>
  <si>
    <t>Star Kingdom</t>
  </si>
  <si>
    <t>Peveril Pandora</t>
  </si>
  <si>
    <t>Greensward</t>
  </si>
  <si>
    <t>Forty Proof</t>
  </si>
  <si>
    <t>Wishfull Thinking</t>
  </si>
  <si>
    <t>Ueueteotl</t>
  </si>
  <si>
    <t>Hurricane Jack</t>
  </si>
  <si>
    <t>Kaolak</t>
  </si>
  <si>
    <t>Little Roxy</t>
  </si>
  <si>
    <t>Whozthecat</t>
  </si>
  <si>
    <t>Shoal Bay Dreamer</t>
  </si>
  <si>
    <t>Granwood</t>
  </si>
  <si>
    <t>Ellemujie</t>
  </si>
  <si>
    <t>Peace Seeker</t>
  </si>
  <si>
    <t>Riddleofthesands</t>
  </si>
  <si>
    <t>Kiss A Prince</t>
  </si>
  <si>
    <t>Treehouse</t>
  </si>
  <si>
    <t>Sutton Veny</t>
  </si>
  <si>
    <t>Twist Pistol</t>
  </si>
  <si>
    <t>Rossbrin</t>
  </si>
  <si>
    <t>Mibleu</t>
  </si>
  <si>
    <t>Transmit</t>
  </si>
  <si>
    <t>Sonsie Lass</t>
  </si>
  <si>
    <t>Theologist</t>
  </si>
  <si>
    <t>Fattsota</t>
  </si>
  <si>
    <t>Mias Boy</t>
  </si>
  <si>
    <t>Kings grey</t>
  </si>
  <si>
    <t>Astraios</t>
  </si>
  <si>
    <t>Excellent Vision</t>
  </si>
  <si>
    <t>Son of May</t>
  </si>
  <si>
    <t>Right Enough</t>
  </si>
  <si>
    <t>Bint Elnadim</t>
  </si>
  <si>
    <t>Incentivise</t>
  </si>
  <si>
    <t>Forks</t>
  </si>
  <si>
    <t>Pastoral jet</t>
  </si>
  <si>
    <t>Arrayan</t>
  </si>
  <si>
    <t>Lucky Landing</t>
  </si>
  <si>
    <t>Bohemian Rock</t>
  </si>
  <si>
    <t>Ishiamiracle</t>
  </si>
  <si>
    <t>Politeo</t>
  </si>
  <si>
    <t>Something Silver</t>
  </si>
  <si>
    <t>Moscow Mischief</t>
  </si>
  <si>
    <t>Heavenly Chorus</t>
  </si>
  <si>
    <t>Spanish Wedding</t>
  </si>
  <si>
    <t>Boudoir</t>
  </si>
  <si>
    <t>By Invitation</t>
  </si>
  <si>
    <t>Towy Boy</t>
  </si>
  <si>
    <t>Wings of Smoke</t>
  </si>
  <si>
    <t>Argentine</t>
  </si>
  <si>
    <t>Lovey Dovey</t>
  </si>
  <si>
    <t>Stand Clear</t>
  </si>
  <si>
    <t>Chookie Avon</t>
  </si>
  <si>
    <t>Sherwani Wolf</t>
  </si>
  <si>
    <t>Marlos Moment</t>
  </si>
  <si>
    <t>One More Dinar</t>
  </si>
  <si>
    <t>Hilbre Court</t>
  </si>
  <si>
    <t>Promising Anshan</t>
  </si>
  <si>
    <t>Shipboard Romance</t>
  </si>
  <si>
    <t>Allanard</t>
  </si>
  <si>
    <t>Hatta Stream</t>
  </si>
  <si>
    <t>Risk Runner</t>
  </si>
  <si>
    <t>Eager to Bow</t>
  </si>
  <si>
    <t>Badger Foot</t>
  </si>
  <si>
    <t>Isla Pearl Fisher</t>
  </si>
  <si>
    <t>Chambles</t>
  </si>
  <si>
    <t>Tislaam</t>
  </si>
  <si>
    <t>Abbeybraney</t>
  </si>
  <si>
    <t>Bold Ransom</t>
  </si>
  <si>
    <t>Cheers</t>
  </si>
  <si>
    <t>Johnnie Skull</t>
  </si>
  <si>
    <t>The Reformer</t>
  </si>
  <si>
    <t>Kames Park</t>
  </si>
  <si>
    <t>Junior Jack</t>
  </si>
  <si>
    <t>Sulis Minerva</t>
  </si>
  <si>
    <t>Rapid Water</t>
  </si>
  <si>
    <t>Fear Nothing</t>
  </si>
  <si>
    <t>Il Battista</t>
  </si>
  <si>
    <t>Deuteronomy</t>
  </si>
  <si>
    <t>Bon Spiel</t>
  </si>
  <si>
    <t>Mid Div and Creep</t>
  </si>
  <si>
    <t>Elhamri</t>
  </si>
  <si>
    <t>Oniz Tiptoes</t>
  </si>
  <si>
    <t>Mallusk</t>
  </si>
  <si>
    <t>Current Climate</t>
  </si>
  <si>
    <t>Stop the Show</t>
  </si>
  <si>
    <t>Grafite</t>
  </si>
  <si>
    <t>Beggars Belief</t>
  </si>
  <si>
    <t>Playing the Field</t>
  </si>
  <si>
    <t>Rio Royale</t>
  </si>
  <si>
    <t>Strictly Pink</t>
  </si>
  <si>
    <t>City legend</t>
  </si>
  <si>
    <t>Pyleigh Lass</t>
  </si>
  <si>
    <t>Dancing Mist</t>
  </si>
  <si>
    <t>Massannie</t>
  </si>
  <si>
    <t>Santera</t>
  </si>
  <si>
    <t>Alexander Road</t>
  </si>
  <si>
    <t>Lowtherwood</t>
  </si>
  <si>
    <t>Bogside</t>
  </si>
  <si>
    <t>Kinkeel</t>
  </si>
  <si>
    <t>Regal Rave</t>
  </si>
  <si>
    <t>Up to the Mark</t>
  </si>
  <si>
    <t>Raucous Behaviour</t>
  </si>
  <si>
    <t>Dream Esteem</t>
  </si>
  <si>
    <t>Pirates Gold</t>
  </si>
  <si>
    <t>Quixote</t>
  </si>
  <si>
    <t>Ockey de Neulliac</t>
  </si>
  <si>
    <t>Just Breathe</t>
  </si>
  <si>
    <t>Gabrials Bounty</t>
  </si>
  <si>
    <t>Nacho Libre</t>
  </si>
  <si>
    <t>Lidar</t>
  </si>
  <si>
    <t>Brixen</t>
  </si>
  <si>
    <t>Suddenly Susan</t>
  </si>
  <si>
    <t>Chorister Sport</t>
  </si>
  <si>
    <t>Top Benefit</t>
  </si>
  <si>
    <t>Lord Crewe</t>
  </si>
  <si>
    <t>Pilgrim Dancer</t>
  </si>
  <si>
    <t>Newport Arch</t>
  </si>
  <si>
    <t>Cotillion</t>
  </si>
  <si>
    <t>Tiptoeaway</t>
  </si>
  <si>
    <t>Prince Blackthorn</t>
  </si>
  <si>
    <t>Super Duplex</t>
  </si>
  <si>
    <t>Jo Boy</t>
  </si>
  <si>
    <t>George Guru</t>
  </si>
  <si>
    <t>Pale Orchid</t>
  </si>
  <si>
    <t>Hereford Boy</t>
  </si>
  <si>
    <t>Quinte du Chatelet</t>
  </si>
  <si>
    <t>Shifting Star</t>
  </si>
  <si>
    <t>Eyre Square</t>
  </si>
  <si>
    <t>Romulus Dartaix</t>
  </si>
  <si>
    <t>Body Gold</t>
  </si>
  <si>
    <t>Pittodrie Star</t>
  </si>
  <si>
    <t>River Dragon</t>
  </si>
  <si>
    <t>Sawago</t>
  </si>
  <si>
    <t>King of Windsor</t>
  </si>
  <si>
    <t>Tenbridge</t>
  </si>
  <si>
    <t>My Mate Les</t>
  </si>
  <si>
    <t>Mac Federal</t>
  </si>
  <si>
    <t>Gabrial the Hero</t>
  </si>
  <si>
    <t>Triple Dream</t>
  </si>
  <si>
    <t>Numeral</t>
  </si>
  <si>
    <t>Unlimited</t>
  </si>
  <si>
    <t>Mister Marker</t>
  </si>
  <si>
    <t>Legal Legacy</t>
  </si>
  <si>
    <t>Magilini</t>
  </si>
  <si>
    <t>Windygoul Lad</t>
  </si>
  <si>
    <t>Emirates Jack</t>
  </si>
  <si>
    <t>Consistant</t>
  </si>
  <si>
    <t>Dunmore Boy</t>
  </si>
  <si>
    <t>Clerical</t>
  </si>
  <si>
    <t>Bond Style</t>
  </si>
  <si>
    <t>U</t>
  </si>
  <si>
    <t>Cri Na Mara</t>
  </si>
  <si>
    <t>Gala Spirit</t>
  </si>
  <si>
    <t>Takajan</t>
  </si>
  <si>
    <t>Galloping Minister</t>
  </si>
  <si>
    <t>Island legend</t>
  </si>
  <si>
    <t>P</t>
  </si>
  <si>
    <t>Fearless Poet</t>
  </si>
  <si>
    <t>George Fenton</t>
  </si>
  <si>
    <t>Fugitive Motel</t>
  </si>
  <si>
    <t>Quousko de L'Isop</t>
  </si>
  <si>
    <t>Chankillo</t>
  </si>
  <si>
    <t>Macks Sister</t>
  </si>
  <si>
    <t>Exemplary</t>
  </si>
  <si>
    <t>W</t>
  </si>
  <si>
    <t>Bookiesindex Boy</t>
  </si>
  <si>
    <t>Quite the Man</t>
  </si>
  <si>
    <t>Wild Sauce</t>
  </si>
  <si>
    <t>Brilliant</t>
  </si>
  <si>
    <t>Kuilsriver</t>
  </si>
  <si>
    <t>Bradley</t>
  </si>
  <si>
    <t>Parsnip Pete</t>
  </si>
  <si>
    <t>Do More Business</t>
  </si>
  <si>
    <t>Beta Blocker</t>
  </si>
  <si>
    <t>Restless Harry</t>
  </si>
  <si>
    <t>Swincombe Flame</t>
  </si>
  <si>
    <t>Hoover</t>
  </si>
  <si>
    <t>Crunched</t>
  </si>
  <si>
    <t>Dusky Bob</t>
  </si>
  <si>
    <t>Railway Dillon</t>
  </si>
  <si>
    <t>Artisan</t>
  </si>
  <si>
    <t>Effervesce</t>
  </si>
  <si>
    <t>Rock Anthem</t>
  </si>
  <si>
    <t>Last Sovereign</t>
  </si>
  <si>
    <t>Akarshan</t>
  </si>
  <si>
    <t>Danehill Willy</t>
  </si>
  <si>
    <t>Purple Affair</t>
  </si>
  <si>
    <t>Having a Ball</t>
  </si>
  <si>
    <t>Blackmore</t>
  </si>
  <si>
    <t>Mullins Way</t>
  </si>
  <si>
    <t>Fortification</t>
  </si>
  <si>
    <t>Sleepy</t>
  </si>
  <si>
    <t>Taradrewe</t>
  </si>
  <si>
    <t>Portrait King</t>
  </si>
  <si>
    <t>Getcarter</t>
  </si>
  <si>
    <t>Arthurian Legend</t>
  </si>
  <si>
    <t>Hectors House</t>
  </si>
  <si>
    <t>Karmadice</t>
  </si>
  <si>
    <t>Ministry</t>
  </si>
  <si>
    <t>Kipchak</t>
  </si>
  <si>
    <t>Striding Edge</t>
  </si>
  <si>
    <t>Raphiell</t>
  </si>
  <si>
    <t>Commander Kev</t>
  </si>
  <si>
    <t>Penn da Benn</t>
  </si>
  <si>
    <t>Chatterati</t>
  </si>
  <si>
    <t>Roanstar</t>
  </si>
  <si>
    <t>Ladydolly</t>
  </si>
  <si>
    <t>Blackstone Vegas</t>
  </si>
  <si>
    <t>Hierarch</t>
  </si>
  <si>
    <t>Cyflymder</t>
  </si>
  <si>
    <t>Polar Gunner</t>
  </si>
  <si>
    <t>Chicarito</t>
  </si>
  <si>
    <t>Ammunition</t>
  </si>
  <si>
    <t>Magic Haze</t>
  </si>
  <si>
    <t>Kingaroo</t>
  </si>
  <si>
    <t>Buxton</t>
  </si>
  <si>
    <t>Bonnie Prince Blue</t>
  </si>
  <si>
    <t>Monarchs Way</t>
  </si>
  <si>
    <t>Rich Lord</t>
  </si>
  <si>
    <t>Shadow Boxer</t>
  </si>
  <si>
    <t>Handsome King</t>
  </si>
  <si>
    <t>Dove Hill</t>
  </si>
  <si>
    <t>Avon Supreme</t>
  </si>
  <si>
    <t>Alfred Oats</t>
  </si>
  <si>
    <t>Sizing America</t>
  </si>
  <si>
    <t>Oscara Dara</t>
  </si>
  <si>
    <t>Stormion</t>
  </si>
  <si>
    <t>Sir Mattie</t>
  </si>
  <si>
    <t>Eleven Fifty Nine</t>
  </si>
  <si>
    <t>Daaloob</t>
  </si>
  <si>
    <t>Alexander Oats</t>
  </si>
  <si>
    <t>Miss Exhibitionist</t>
  </si>
  <si>
    <t>Douryna</t>
  </si>
  <si>
    <t>Caldercruix</t>
  </si>
  <si>
    <t>Young Freddie</t>
  </si>
  <si>
    <t>Cliffords Reprieve</t>
  </si>
  <si>
    <t>Rosairlie</t>
  </si>
  <si>
    <t>Mayan Flight</t>
  </si>
  <si>
    <t>American Cricket</t>
  </si>
  <si>
    <t>Methayel</t>
  </si>
  <si>
    <t>Waldsee</t>
  </si>
  <si>
    <t>Red Kingdom</t>
  </si>
  <si>
    <t>Ashbrittle</t>
  </si>
  <si>
    <t>Tuskar Rock</t>
  </si>
  <si>
    <t>Daring Indian</t>
  </si>
  <si>
    <t>Honourable Knight</t>
  </si>
  <si>
    <t>Wilde Pastures</t>
  </si>
  <si>
    <t>Be my Light</t>
  </si>
  <si>
    <t>Frank the Slink</t>
  </si>
  <si>
    <t>McCool Bananas</t>
  </si>
  <si>
    <t>Russian George</t>
  </si>
  <si>
    <t>Songbird Blues</t>
  </si>
  <si>
    <t>Availed Speaker</t>
  </si>
  <si>
    <t>Dreaming of Rubies</t>
  </si>
  <si>
    <t>Strike a Pose</t>
  </si>
  <si>
    <t>Jackie Love</t>
  </si>
  <si>
    <t>Dark Stranger</t>
  </si>
  <si>
    <t>European Dream</t>
  </si>
  <si>
    <t>Freddie Brown</t>
  </si>
  <si>
    <t>Mister Stickler</t>
  </si>
  <si>
    <t>Horace</t>
  </si>
  <si>
    <t>Craiglands</t>
  </si>
  <si>
    <t>Supaheart</t>
  </si>
  <si>
    <t>Frosted Grape</t>
  </si>
  <si>
    <t>Is It Me</t>
  </si>
  <si>
    <t>Marsh Warbler</t>
  </si>
  <si>
    <t>Invigilator</t>
  </si>
  <si>
    <t>Aunty Kathryn</t>
  </si>
  <si>
    <t>Right Option</t>
  </si>
  <si>
    <t>Befortyfour</t>
  </si>
  <si>
    <t>Nine before Ten</t>
  </si>
  <si>
    <t>Diplomatic</t>
  </si>
  <si>
    <t>Derwen Pryde</t>
  </si>
  <si>
    <t>Russian Storm</t>
  </si>
  <si>
    <t>Border Reiver</t>
  </si>
  <si>
    <t>Twinkled</t>
  </si>
  <si>
    <t>Oh Right</t>
  </si>
  <si>
    <t>Red Star Lady</t>
  </si>
  <si>
    <t>Balding Banker</t>
  </si>
  <si>
    <t>Theturnofthesun</t>
  </si>
  <si>
    <t>Sygnature</t>
  </si>
  <si>
    <t>River D'Or</t>
  </si>
  <si>
    <t>Manomine</t>
  </si>
  <si>
    <t>I'm a Gangster</t>
  </si>
  <si>
    <t>Big Creek</t>
  </si>
  <si>
    <t>Nothing is Forever</t>
  </si>
  <si>
    <t>Italian Master</t>
  </si>
  <si>
    <t>Gone to Lunch</t>
  </si>
  <si>
    <t>Prime Exhibit</t>
  </si>
  <si>
    <t>Le Roi Rouge</t>
  </si>
  <si>
    <t>Grassfinch</t>
  </si>
  <si>
    <t>Landaman</t>
  </si>
  <si>
    <t>Adverse</t>
  </si>
  <si>
    <t>Cloudy Spirit</t>
  </si>
  <si>
    <t>Captain Bellamy</t>
  </si>
  <si>
    <t>Fantasy Fry</t>
  </si>
  <si>
    <t>Seldom</t>
  </si>
  <si>
    <t>Mac Tiernan</t>
  </si>
  <si>
    <t>Hadrians Rule</t>
  </si>
  <si>
    <t>Nicholascopernicus</t>
  </si>
  <si>
    <t>Neils Pride</t>
  </si>
  <si>
    <t>Al Jabreiah</t>
  </si>
  <si>
    <t>Ahlawy</t>
  </si>
  <si>
    <t>Casa Bex</t>
  </si>
  <si>
    <t>El McGlynn</t>
  </si>
  <si>
    <t>Bubbly Braveheart</t>
  </si>
  <si>
    <t>Homeward Strut</t>
  </si>
  <si>
    <t>Aiaam Al Wafa</t>
  </si>
  <si>
    <t>Bursting Bubbles</t>
  </si>
  <si>
    <t>Mr Chocolate Drop</t>
  </si>
  <si>
    <t>Perfect Words</t>
  </si>
  <si>
    <t>Regal Realm</t>
  </si>
  <si>
    <t>Dazzling Valentine</t>
  </si>
  <si>
    <t>Lady Poppy</t>
  </si>
  <si>
    <t>Francesa</t>
  </si>
  <si>
    <t>Break the Chain</t>
  </si>
  <si>
    <t>Beyond Desire</t>
  </si>
  <si>
    <t>Rydalis</t>
  </si>
  <si>
    <t>Bishophill Jack</t>
  </si>
  <si>
    <t>Inthejungle</t>
  </si>
  <si>
    <t>Florafern</t>
  </si>
  <si>
    <t xml:space="preserve">Lexington Spirit </t>
  </si>
  <si>
    <t>Secrets Away</t>
  </si>
  <si>
    <t>Frosty Berry</t>
  </si>
  <si>
    <t>American Trilogy</t>
  </si>
  <si>
    <t>Touch Gold</t>
  </si>
  <si>
    <t>Border Legend</t>
  </si>
  <si>
    <t>Biographer</t>
  </si>
  <si>
    <t>Wayne Manor</t>
  </si>
  <si>
    <t>Sir George</t>
  </si>
  <si>
    <t>Jeannie Galloway</t>
  </si>
  <si>
    <t>Ghazeer</t>
  </si>
  <si>
    <t>Altnaharra</t>
  </si>
  <si>
    <t>Ithoughtitwasover</t>
  </si>
  <si>
    <t>Blenheim Brook</t>
  </si>
  <si>
    <t>Talk of the North</t>
  </si>
  <si>
    <t>Border Abby</t>
  </si>
  <si>
    <t>Salient</t>
  </si>
  <si>
    <t>Patriotic</t>
  </si>
  <si>
    <t>Madame Jasmine</t>
  </si>
  <si>
    <t>Orange Gizmo</t>
  </si>
  <si>
    <t>Ballesteros</t>
  </si>
  <si>
    <t>Sotovik</t>
  </si>
  <si>
    <t>Mitchum</t>
  </si>
  <si>
    <t>Twilight Pearl</t>
  </si>
  <si>
    <t>Poet</t>
  </si>
  <si>
    <t>Worth a Kings</t>
  </si>
  <si>
    <t xml:space="preserve">Wicked Spirit </t>
  </si>
  <si>
    <t>Shanen</t>
  </si>
  <si>
    <t>Brundon</t>
  </si>
  <si>
    <t>Baby Dottie</t>
  </si>
  <si>
    <t>Lady Myfanwy</t>
  </si>
  <si>
    <t>Special Portrait</t>
  </si>
  <si>
    <t>McMurrough</t>
  </si>
  <si>
    <t>Daldini</t>
  </si>
  <si>
    <t>Skilful</t>
  </si>
  <si>
    <t>Barbican</t>
  </si>
  <si>
    <t>Bapak Pintar</t>
  </si>
  <si>
    <t>Reachforthebucks</t>
  </si>
  <si>
    <t>Sherjawy</t>
  </si>
  <si>
    <t>La Salida</t>
  </si>
  <si>
    <t>Dunseverick</t>
  </si>
  <si>
    <t>Russian Conquest</t>
  </si>
  <si>
    <t>Iona Days</t>
  </si>
  <si>
    <t>Onefourfun</t>
  </si>
  <si>
    <t>Crew Cut</t>
  </si>
  <si>
    <t>Mawjoodah</t>
  </si>
  <si>
    <t>Hurakan</t>
  </si>
  <si>
    <t>Lady Bluesky</t>
  </si>
  <si>
    <t>Regal Dan</t>
  </si>
  <si>
    <t>Hats Off</t>
  </si>
  <si>
    <t>Sugar Beet</t>
  </si>
  <si>
    <t>Numide</t>
  </si>
  <si>
    <t>Hi Dancer</t>
  </si>
  <si>
    <t>Lucky Dan</t>
  </si>
  <si>
    <t>Diamond Blue</t>
  </si>
  <si>
    <t>Mister Hyde</t>
  </si>
  <si>
    <t>Sasheen</t>
  </si>
  <si>
    <t>Priceless Jewel</t>
  </si>
  <si>
    <t>Sandbetweenyourtoes</t>
  </si>
  <si>
    <t>All Fur Coat</t>
  </si>
  <si>
    <t>Fitobust</t>
  </si>
  <si>
    <t>Thenford Flyer</t>
  </si>
  <si>
    <t>Aureate</t>
  </si>
  <si>
    <t>Macret</t>
  </si>
  <si>
    <t>Personal Touch</t>
  </si>
  <si>
    <t>Good Boy Jackson</t>
  </si>
  <si>
    <t>Running Deer</t>
  </si>
  <si>
    <t>Selfara</t>
  </si>
  <si>
    <t>Who Owns Me</t>
  </si>
  <si>
    <t>Dormouse</t>
  </si>
  <si>
    <t>Show Flower</t>
  </si>
  <si>
    <t>Dance the Rain</t>
  </si>
  <si>
    <t>Licence to Till</t>
  </si>
  <si>
    <t>Fantacise</t>
  </si>
  <si>
    <t>Its a Privilige</t>
  </si>
  <si>
    <t>Stormhoek</t>
  </si>
  <si>
    <t>Spin Again</t>
  </si>
  <si>
    <t>Basseterre</t>
  </si>
  <si>
    <t>Sgt Reckless</t>
  </si>
  <si>
    <t>Gee Dee Nen</t>
  </si>
  <si>
    <t>Delgany Gunner</t>
  </si>
  <si>
    <t>Bayan</t>
  </si>
  <si>
    <t>Samstown</t>
  </si>
  <si>
    <t>Pokfulham</t>
  </si>
  <si>
    <t>Capaill Liath</t>
  </si>
  <si>
    <t>Coral Sands</t>
  </si>
  <si>
    <t>Bridge of Gold</t>
  </si>
  <si>
    <t>Harris Tweed</t>
  </si>
  <si>
    <t>Estedaama</t>
  </si>
  <si>
    <t>Farleigh House</t>
  </si>
  <si>
    <t>Reckless Abandon</t>
  </si>
  <si>
    <t>Regal Acclaim</t>
  </si>
  <si>
    <t>Al Muheer</t>
  </si>
  <si>
    <t>Seventh Sign</t>
  </si>
  <si>
    <t>Dance Company</t>
  </si>
  <si>
    <t>Another Wise Kid</t>
  </si>
  <si>
    <t>Space Telescope</t>
  </si>
  <si>
    <t>Turbo Shandy</t>
  </si>
  <si>
    <t>Eluding</t>
  </si>
  <si>
    <t>Bellapais Abbey</t>
  </si>
  <si>
    <t>Peachey Moment</t>
  </si>
  <si>
    <t>Trecase</t>
  </si>
  <si>
    <t>Ashkalara</t>
  </si>
  <si>
    <t>Winners Wish</t>
  </si>
  <si>
    <t>Cresta Star</t>
  </si>
  <si>
    <t>The Galloping Shoe</t>
  </si>
  <si>
    <t>Coquet</t>
  </si>
  <si>
    <t>Any Currency</t>
  </si>
  <si>
    <t>Bronze Beau</t>
  </si>
  <si>
    <t>Yahrab</t>
  </si>
  <si>
    <t>Cayman Fox</t>
  </si>
  <si>
    <t>Blanc de Chine</t>
  </si>
  <si>
    <t>Brown Pete</t>
  </si>
  <si>
    <t>Market Puzzle</t>
  </si>
  <si>
    <t>Drift and Dream</t>
  </si>
  <si>
    <t>Hamilton Hill</t>
  </si>
  <si>
    <t>Louis the Pious</t>
  </si>
  <si>
    <t>Vasily</t>
  </si>
  <si>
    <t>Anton Dolin</t>
  </si>
  <si>
    <t>Poole Harbour</t>
  </si>
  <si>
    <t>Spider Palm</t>
  </si>
  <si>
    <t>Thirty Days Out</t>
  </si>
  <si>
    <t>Harry Flashman</t>
  </si>
  <si>
    <t>Emilio Largo</t>
  </si>
  <si>
    <t>Spinning Waters</t>
  </si>
  <si>
    <t>Golden Delicious</t>
  </si>
  <si>
    <t>Astrophysical Jet</t>
  </si>
  <si>
    <t>Harry Buckle</t>
  </si>
  <si>
    <t>John Louis</t>
  </si>
  <si>
    <t>Sunny Side Up</t>
  </si>
  <si>
    <t>All for You</t>
  </si>
  <si>
    <t>Evella</t>
  </si>
  <si>
    <t>Im a Dreamer</t>
  </si>
  <si>
    <t>Domino Dancer</t>
  </si>
  <si>
    <t>Dantari</t>
  </si>
  <si>
    <t>Ringaroses</t>
  </si>
  <si>
    <t>Fade to Grey</t>
  </si>
  <si>
    <t>Spirit Quartz</t>
  </si>
  <si>
    <t>Elkhart</t>
  </si>
  <si>
    <t>Bitter Harvest</t>
  </si>
  <si>
    <t>Hawaiian Storm</t>
  </si>
  <si>
    <t>Ballycarney</t>
  </si>
  <si>
    <t>Mike Towey</t>
  </si>
  <si>
    <t>Cocktail Charlie</t>
  </si>
  <si>
    <t>Cordillera</t>
  </si>
  <si>
    <t>Leopard Hills</t>
  </si>
  <si>
    <t>Bollin Nancy</t>
  </si>
  <si>
    <t>Kap West</t>
  </si>
  <si>
    <t>Reberty Lee</t>
  </si>
  <si>
    <t>The Nifty Fox</t>
  </si>
  <si>
    <t>Watt Broderick</t>
  </si>
  <si>
    <t>Sound Stage</t>
  </si>
  <si>
    <t>Sahrati</t>
  </si>
  <si>
    <t>Pigeon Island</t>
  </si>
  <si>
    <t>Fireship</t>
  </si>
  <si>
    <t>My Sharona</t>
  </si>
  <si>
    <t>Dear Ben</t>
  </si>
  <si>
    <t>Better Be MIne</t>
  </si>
  <si>
    <t>Hurricane in Dubai</t>
  </si>
  <si>
    <t>Free Verse</t>
  </si>
  <si>
    <t>Eddie G</t>
  </si>
  <si>
    <t>Silenzio</t>
  </si>
  <si>
    <t>Fraserburgh</t>
  </si>
  <si>
    <t>Not til Monday</t>
  </si>
  <si>
    <t>Sailors Sovereign</t>
  </si>
  <si>
    <t>Bennelong</t>
  </si>
  <si>
    <t>Satwa Ballerina</t>
  </si>
  <si>
    <t>Comingthrotherye</t>
  </si>
  <si>
    <t>Pendle Lady</t>
  </si>
  <si>
    <t>Dvinsky</t>
  </si>
  <si>
    <t>Zaplamation</t>
  </si>
  <si>
    <t>The Osteopath</t>
  </si>
  <si>
    <t>Dot or Feather</t>
  </si>
  <si>
    <t>Stage Acclaim</t>
  </si>
  <si>
    <t>Woodacre</t>
  </si>
  <si>
    <t>Farang Kondiew</t>
  </si>
  <si>
    <t>Superciliary</t>
  </si>
  <si>
    <t>Royal Box</t>
  </si>
  <si>
    <t>Friendship Bay</t>
  </si>
  <si>
    <t>A Nun with a Gun</t>
  </si>
  <si>
    <t>Doras Sister</t>
  </si>
  <si>
    <t>Stage Attraction</t>
  </si>
  <si>
    <t>Hawridge Star</t>
  </si>
  <si>
    <t>Kingscroft</t>
  </si>
  <si>
    <t>Ring for Baileys</t>
  </si>
  <si>
    <t>Smoky Cloud</t>
  </si>
  <si>
    <t>Charles de Mille</t>
  </si>
  <si>
    <t>Desert Romance</t>
  </si>
  <si>
    <t>City of the KIngs</t>
  </si>
  <si>
    <t>Im so Glad</t>
  </si>
  <si>
    <t>Dynamic Drive</t>
  </si>
  <si>
    <t>Its Ruby</t>
  </si>
  <si>
    <t>Runninglikethewind</t>
  </si>
  <si>
    <t>Natasha Rostova</t>
  </si>
  <si>
    <t>Wind Star</t>
  </si>
  <si>
    <t>Illustrious Prince</t>
  </si>
  <si>
    <t>Jalaa</t>
  </si>
  <si>
    <t>Golden Waters</t>
  </si>
  <si>
    <t xml:space="preserve">Boleyn </t>
  </si>
  <si>
    <t>Duke of Firenze</t>
  </si>
  <si>
    <t>Siouxperhero</t>
  </si>
  <si>
    <t>Place in my Heart</t>
  </si>
  <si>
    <t>First Rebellion</t>
  </si>
  <si>
    <t>Grandad Mac</t>
  </si>
  <si>
    <t>Eurystheus</t>
  </si>
  <si>
    <t>Atlantis Crossing</t>
  </si>
  <si>
    <t>Diala</t>
  </si>
  <si>
    <t>Queens Estate</t>
  </si>
  <si>
    <t>Red Trump</t>
  </si>
  <si>
    <t>Save the Bees</t>
  </si>
  <si>
    <t>Hayek</t>
  </si>
  <si>
    <t>Daddy Warbucks</t>
  </si>
  <si>
    <t>Piscean</t>
  </si>
  <si>
    <t>Jupiter Fidius</t>
  </si>
  <si>
    <t>Goninodaethat</t>
  </si>
  <si>
    <t>Johannes</t>
  </si>
  <si>
    <t>West Leake Hare</t>
  </si>
  <si>
    <t>Bute Hall</t>
  </si>
  <si>
    <t>Gifted Dancer</t>
  </si>
  <si>
    <t>Beggars Opera</t>
  </si>
  <si>
    <t>Cheveton</t>
  </si>
  <si>
    <t>Ile de Re</t>
  </si>
  <si>
    <t>Rhagori</t>
  </si>
  <si>
    <t>Yes Its the Boy</t>
  </si>
  <si>
    <t>Cosmic Moon</t>
  </si>
  <si>
    <t>Amoralist</t>
  </si>
  <si>
    <t>Haymarket</t>
  </si>
  <si>
    <t>Another Citizen</t>
  </si>
  <si>
    <t>Impel</t>
  </si>
  <si>
    <t>Bobby Bullock</t>
  </si>
  <si>
    <t>Tuskar</t>
  </si>
  <si>
    <t>Vertige Dore</t>
  </si>
  <si>
    <t>Henry Allingham</t>
  </si>
  <si>
    <t>Porcini</t>
  </si>
  <si>
    <t>Fair Value</t>
  </si>
  <si>
    <t>Thimaar</t>
  </si>
  <si>
    <t>Knocker Knowles</t>
  </si>
  <si>
    <t>Honeymead</t>
  </si>
  <si>
    <t>Spruzzo</t>
  </si>
  <si>
    <t>Baltis Sister</t>
  </si>
  <si>
    <t>Beachwood Bay</t>
  </si>
  <si>
    <t>Marias Choice</t>
  </si>
  <si>
    <t>Iron Condor</t>
  </si>
  <si>
    <t>Action Front</t>
  </si>
  <si>
    <t>Lightning Spirit</t>
  </si>
  <si>
    <t>Abriachan</t>
  </si>
  <si>
    <t>Saslong</t>
  </si>
  <si>
    <t>Blue Shoes</t>
  </si>
  <si>
    <t>Tallulah Mai</t>
  </si>
  <si>
    <t>Love You Louis</t>
  </si>
  <si>
    <t>Petaluma</t>
  </si>
  <si>
    <t>Ahern</t>
  </si>
  <si>
    <t>Viking Warrior</t>
  </si>
  <si>
    <t>Jathabah</t>
  </si>
  <si>
    <t>Master of War</t>
  </si>
  <si>
    <t>Hallings Comet</t>
  </si>
  <si>
    <t>Cross of Lorraine</t>
  </si>
  <si>
    <t>Roker Park</t>
  </si>
  <si>
    <t>Qubuh</t>
  </si>
  <si>
    <t>Antigua Sunrise</t>
  </si>
  <si>
    <t>Blazing Field</t>
  </si>
  <si>
    <t>Warden Bond</t>
  </si>
  <si>
    <t>Mucky Molly</t>
  </si>
  <si>
    <t>Spirit of the Law</t>
  </si>
  <si>
    <t>Caledonian Lad</t>
  </si>
  <si>
    <t>Scarlet Prince</t>
  </si>
  <si>
    <t>Moon Trip</t>
  </si>
  <si>
    <t>Mister Musicmaster</t>
  </si>
  <si>
    <t>Dovils Date</t>
  </si>
  <si>
    <t>Bathwick Street</t>
  </si>
  <si>
    <t>Carriglea Wood</t>
  </si>
  <si>
    <t>Gabrials lad</t>
  </si>
  <si>
    <t>O Ma Lad</t>
  </si>
  <si>
    <t>Rigoletto</t>
  </si>
  <si>
    <t>My Scat Daddy</t>
  </si>
  <si>
    <t>Sharp Shoes</t>
  </si>
  <si>
    <t>Alpha Arion</t>
  </si>
  <si>
    <t>Romantic</t>
  </si>
  <si>
    <t>Xclaim</t>
  </si>
  <si>
    <t>Dutch Old Master</t>
  </si>
  <si>
    <t>Fireback</t>
  </si>
  <si>
    <t>Inamalabalusaloon</t>
  </si>
  <si>
    <t>Ypres</t>
  </si>
  <si>
    <t>Alpha Tauri</t>
  </si>
  <si>
    <t>Silver Rime</t>
  </si>
  <si>
    <t>Kyllachykov</t>
  </si>
  <si>
    <t>Crackerjack Lad</t>
  </si>
  <si>
    <t>Nobunaga</t>
  </si>
  <si>
    <t>Steel Rain</t>
  </si>
  <si>
    <t>Twin Shadow</t>
  </si>
  <si>
    <t>Hit The Lights</t>
  </si>
  <si>
    <t>Papradon</t>
  </si>
  <si>
    <t>Iheardu</t>
  </si>
  <si>
    <t>Sandys Row</t>
  </si>
  <si>
    <t>Ferdy</t>
  </si>
  <si>
    <t>Between Us</t>
  </si>
  <si>
    <t>Runway Girl</t>
  </si>
  <si>
    <t>Dutch Diamond</t>
  </si>
  <si>
    <t>Liber</t>
  </si>
  <si>
    <t>Flavius Victor</t>
  </si>
  <si>
    <t>Red Rhythm</t>
  </si>
  <si>
    <t>Gunner Will</t>
  </si>
  <si>
    <t>Whimsical</t>
  </si>
  <si>
    <t>Bains Pass</t>
  </si>
  <si>
    <t>Burning Blaze</t>
  </si>
  <si>
    <t>Devdas</t>
  </si>
  <si>
    <t>Barton Bounty</t>
  </si>
  <si>
    <t>Camache Queen</t>
  </si>
  <si>
    <t>Asian Trader</t>
  </si>
  <si>
    <t>Get it On</t>
  </si>
  <si>
    <t>Our Boy Jack</t>
  </si>
  <si>
    <t>Hidden Valley</t>
  </si>
  <si>
    <t>Autocracy</t>
  </si>
  <si>
    <t>Houston Dynamo</t>
  </si>
  <si>
    <t>Idler</t>
  </si>
  <si>
    <t>Gibraltar Road</t>
  </si>
  <si>
    <t>Blades Rose</t>
  </si>
  <si>
    <t>Usain Colt</t>
  </si>
  <si>
    <t>Improvisation</t>
  </si>
  <si>
    <t>Porgy</t>
  </si>
  <si>
    <t>Tagliatelle</t>
  </si>
  <si>
    <t>Chalk and Cheese</t>
  </si>
  <si>
    <t>Button Moon</t>
  </si>
  <si>
    <t>Teetotal</t>
  </si>
  <si>
    <t>Discression</t>
  </si>
  <si>
    <t>Steelcut</t>
  </si>
  <si>
    <t>Comptonspirit</t>
  </si>
  <si>
    <t>Oakbrook</t>
  </si>
  <si>
    <t>Spivey Cove</t>
  </si>
  <si>
    <t>Keepax</t>
  </si>
  <si>
    <t>Olney Lass</t>
  </si>
  <si>
    <t>Choice Words</t>
  </si>
  <si>
    <t>Nadeema Rose</t>
  </si>
  <si>
    <t>Iguacu</t>
  </si>
  <si>
    <t>Demoiselle Bond</t>
  </si>
  <si>
    <t>Classic Falcon</t>
  </si>
  <si>
    <t>Normal Equilibrium</t>
  </si>
  <si>
    <t>Sun Central</t>
  </si>
  <si>
    <t>Locum</t>
  </si>
  <si>
    <t>Orpha</t>
  </si>
  <si>
    <t>Instrumentalist</t>
  </si>
  <si>
    <t>Alsadaa</t>
  </si>
  <si>
    <t>Lady of Burgundy</t>
  </si>
  <si>
    <t>Filatore</t>
  </si>
  <si>
    <t>Ostralegus</t>
  </si>
  <si>
    <t>Arabic</t>
  </si>
  <si>
    <t>Amoya</t>
  </si>
  <si>
    <t>Mighty Clarets</t>
  </si>
  <si>
    <t>Giorgios Dragon</t>
  </si>
  <si>
    <t>Star City</t>
  </si>
  <si>
    <t>Plus Fours</t>
  </si>
  <si>
    <t>Dustland Fairytale</t>
  </si>
  <si>
    <t>Copperwood</t>
  </si>
  <si>
    <t>Storm King</t>
  </si>
  <si>
    <t>Dozy Joe</t>
  </si>
  <si>
    <t>One Last Dream</t>
  </si>
  <si>
    <t>Ctappers</t>
  </si>
  <si>
    <t>Napoleons Muse</t>
  </si>
  <si>
    <t>I'm So Glad</t>
  </si>
  <si>
    <t>Wicked Wilma</t>
  </si>
  <si>
    <t>Pilgrims Rest</t>
  </si>
  <si>
    <t>School Fees</t>
  </si>
  <si>
    <t>Via Archimede</t>
  </si>
  <si>
    <t>Brunston</t>
  </si>
  <si>
    <t>Parc des Princes</t>
  </si>
  <si>
    <t>Farhaan</t>
  </si>
  <si>
    <t>King Dragon</t>
  </si>
  <si>
    <t>Royal Etiquette</t>
  </si>
  <si>
    <t>Engrossing</t>
  </si>
  <si>
    <t>My Body is a Cage</t>
  </si>
  <si>
    <t>Emperors Daughter</t>
  </si>
  <si>
    <t>Peaks of Fire</t>
  </si>
  <si>
    <t>Marinus</t>
  </si>
  <si>
    <t>See Clearly</t>
  </si>
  <si>
    <t>Diamond Eclipse</t>
  </si>
  <si>
    <t>Monkey Bar Files</t>
  </si>
  <si>
    <t>Knight Charm</t>
  </si>
  <si>
    <t>Excellent Jem</t>
  </si>
  <si>
    <t>Finity Run</t>
  </si>
  <si>
    <t>Kwik Time</t>
  </si>
  <si>
    <t>Quaddick Lake</t>
  </si>
  <si>
    <t>Albaspina</t>
  </si>
  <si>
    <t>Steeler</t>
  </si>
  <si>
    <t>Cappadocia</t>
  </si>
  <si>
    <t>Beam Of Light</t>
  </si>
  <si>
    <t>Theresnoneedfordat</t>
  </si>
  <si>
    <t>Gibralter Road</t>
  </si>
  <si>
    <t>Amethyst Dawn</t>
  </si>
  <si>
    <t>Al Wajba</t>
  </si>
  <si>
    <t>Roayh</t>
  </si>
  <si>
    <t>Gold Rules</t>
  </si>
  <si>
    <t>Mostly Bob</t>
  </si>
  <si>
    <t>Electrolyser</t>
  </si>
  <si>
    <t>Medicoe</t>
  </si>
  <si>
    <t>Ena Sharples</t>
  </si>
  <si>
    <t>Mr Tingle</t>
  </si>
  <si>
    <t>City ground</t>
  </si>
  <si>
    <t>Tatlisu</t>
  </si>
  <si>
    <t>Debating Society</t>
  </si>
  <si>
    <t>Municipal</t>
  </si>
  <si>
    <t>Tennessee</t>
  </si>
  <si>
    <t>Camp Floyd</t>
  </si>
  <si>
    <t>Mister Hendre</t>
  </si>
  <si>
    <t>Violets Boy</t>
  </si>
  <si>
    <t>Intac</t>
  </si>
  <si>
    <t>Ace Fighter Pilot</t>
  </si>
  <si>
    <t>Pollystone</t>
  </si>
  <si>
    <t>E Major</t>
  </si>
  <si>
    <t>George Woolf</t>
  </si>
  <si>
    <t>Safarjal</t>
  </si>
  <si>
    <t>McBirney</t>
  </si>
  <si>
    <t>Fol Hollow</t>
  </si>
  <si>
    <t>Saborido</t>
  </si>
  <si>
    <t>Im the Decider</t>
  </si>
  <si>
    <t>The Tichborne</t>
  </si>
  <si>
    <t>Livvy Inn</t>
  </si>
  <si>
    <t>Lean Burn</t>
  </si>
  <si>
    <t>Diamond Vine</t>
  </si>
  <si>
    <t>Aint Got a Scooby</t>
  </si>
  <si>
    <t>Opus Maximus</t>
  </si>
  <si>
    <t>Feisty Champion</t>
  </si>
  <si>
    <t>Malaventa</t>
  </si>
  <si>
    <t>Naalatt</t>
  </si>
  <si>
    <t>Give Way Nelson</t>
  </si>
  <si>
    <t>Greyemkay</t>
  </si>
  <si>
    <t>Borug</t>
  </si>
  <si>
    <t>Kota Sas</t>
  </si>
  <si>
    <t>Fillionaire</t>
  </si>
  <si>
    <t>Beautiful Story</t>
  </si>
  <si>
    <t>Operation Tracer</t>
  </si>
  <si>
    <t>Mick Duggan</t>
  </si>
  <si>
    <t>Tunnager Grove</t>
  </si>
  <si>
    <t>Lytham</t>
  </si>
  <si>
    <t>Raffinn</t>
  </si>
  <si>
    <t>Winning Express</t>
  </si>
  <si>
    <t>Archies Wish</t>
  </si>
  <si>
    <t>Pentagram</t>
  </si>
  <si>
    <t>Bay Laurel</t>
  </si>
  <si>
    <t>Sandbanks Sizzler</t>
  </si>
  <si>
    <t>Valais Girl</t>
  </si>
  <si>
    <t>Cape Classic</t>
  </si>
  <si>
    <t>Mesariya</t>
  </si>
  <si>
    <t>Quiet Appeal</t>
  </si>
  <si>
    <t>Bated Breath</t>
  </si>
  <si>
    <t>Star Spun</t>
  </si>
  <si>
    <t>Brown Volcano</t>
  </si>
  <si>
    <t>Felix Fabulla</t>
  </si>
  <si>
    <t>Annelko</t>
  </si>
  <si>
    <t>Myanne</t>
  </si>
  <si>
    <t>Zing Wing</t>
  </si>
  <si>
    <t>Rock Song</t>
  </si>
  <si>
    <t>Forresters Folly</t>
  </si>
  <si>
    <t>Uncle Brit</t>
  </si>
  <si>
    <t>Sentaril</t>
  </si>
  <si>
    <t>Shaleek</t>
  </si>
  <si>
    <t>Presto Volante</t>
  </si>
  <si>
    <t>Somemothersdohavem</t>
  </si>
  <si>
    <t>Merry Jaunt</t>
  </si>
  <si>
    <t>Dick Doughtywylie</t>
  </si>
  <si>
    <t>Going French</t>
  </si>
  <si>
    <t>Landesherr</t>
  </si>
  <si>
    <t>Jakes Destiny</t>
  </si>
  <si>
    <t>Dandarrell</t>
  </si>
  <si>
    <t>Talent Scout</t>
  </si>
  <si>
    <t>Darling Lexi</t>
  </si>
  <si>
    <t>One Scoop Or Two</t>
  </si>
  <si>
    <t>Drive Home</t>
  </si>
  <si>
    <t>Amoure Medici</t>
  </si>
  <si>
    <t>Potentiale</t>
  </si>
  <si>
    <t>Caterina</t>
  </si>
  <si>
    <t>Maastricht</t>
  </si>
  <si>
    <t>Any Other Day</t>
  </si>
  <si>
    <t>Palmette</t>
  </si>
  <si>
    <t>Razorbill</t>
  </si>
  <si>
    <t>East Texas Red</t>
  </si>
  <si>
    <t>Romanoff</t>
  </si>
  <si>
    <t>Darkening</t>
  </si>
  <si>
    <t>Black Monk</t>
  </si>
  <si>
    <t>Mawaqeet</t>
  </si>
  <si>
    <t>Openly</t>
  </si>
  <si>
    <t>Pippy</t>
  </si>
  <si>
    <t>Peachez</t>
  </si>
  <si>
    <t>French Hollow</t>
  </si>
  <si>
    <t>Majestic Jess</t>
  </si>
  <si>
    <t>Levi Draper</t>
  </si>
  <si>
    <t>Just One Kiss</t>
  </si>
  <si>
    <t>Jack Dexter</t>
  </si>
  <si>
    <t>Asgardella</t>
  </si>
  <si>
    <t>Momalorka</t>
  </si>
  <si>
    <t>Bridle Belle</t>
  </si>
  <si>
    <t>New Hampshire</t>
  </si>
  <si>
    <t>Arrigo</t>
  </si>
  <si>
    <t>Royal Bonsai</t>
  </si>
  <si>
    <t>Xilerator</t>
  </si>
  <si>
    <t>No Quarter</t>
  </si>
  <si>
    <t>Zavier</t>
  </si>
  <si>
    <t>Winning Note</t>
  </si>
  <si>
    <t>My Legal Lady</t>
  </si>
  <si>
    <t>Myboyalfie</t>
  </si>
  <si>
    <t>Henry Clay</t>
  </si>
  <si>
    <t>Enthusiastic</t>
  </si>
  <si>
    <t>Bobbits Way</t>
  </si>
  <si>
    <t>Eagles Peak</t>
  </si>
  <si>
    <t>Commandingpresence</t>
  </si>
  <si>
    <t>Amore Medici</t>
  </si>
  <si>
    <t>Raheeba</t>
  </si>
  <si>
    <t>Red Avenger</t>
  </si>
  <si>
    <t>Kellys Eye</t>
  </si>
  <si>
    <t>Maison de Ville</t>
  </si>
  <si>
    <t>Three Bards</t>
  </si>
  <si>
    <t>Apache Dawn</t>
  </si>
  <si>
    <t>Cevaro</t>
  </si>
  <si>
    <t>Dare to Achieve</t>
  </si>
  <si>
    <t>Storma Norma</t>
  </si>
  <si>
    <t>Lady Kashaan</t>
  </si>
  <si>
    <t>Roman Order</t>
  </si>
  <si>
    <t>Rime avec Gentil</t>
  </si>
  <si>
    <t>Earl Grez</t>
  </si>
  <si>
    <t>Koo and the Gang</t>
  </si>
  <si>
    <t>Pastoral Jet</t>
  </si>
  <si>
    <t>Hartwright</t>
  </si>
  <si>
    <t>Blackdown Fair</t>
  </si>
  <si>
    <t>Sky Crossing</t>
  </si>
  <si>
    <t xml:space="preserve">Voodoo Prince </t>
  </si>
  <si>
    <t>Cullahill</t>
  </si>
  <si>
    <t>Penny Rose</t>
  </si>
  <si>
    <t>Davids Secret</t>
  </si>
  <si>
    <t>Zuzu Angel</t>
  </si>
  <si>
    <t>Jubilee Games</t>
  </si>
  <si>
    <t>Tawseef</t>
  </si>
  <si>
    <t>Bold Cuffs</t>
  </si>
  <si>
    <t>Witchry</t>
  </si>
  <si>
    <t>March</t>
  </si>
  <si>
    <t>Future Security</t>
  </si>
  <si>
    <t>Spring Tonic</t>
  </si>
  <si>
    <t>Imperial Oak</t>
  </si>
  <si>
    <t>Kalani King</t>
  </si>
  <si>
    <t>Chasers Chance</t>
  </si>
  <si>
    <t>Rothesay Chancer</t>
  </si>
  <si>
    <t>Elusive Bonus</t>
  </si>
  <si>
    <t>Smadynium</t>
  </si>
  <si>
    <t>Striker Torres</t>
  </si>
  <si>
    <t>Open Letter</t>
  </si>
  <si>
    <t>Authoritarian</t>
  </si>
  <si>
    <t>Quacity</t>
  </si>
  <si>
    <t>Bocciani</t>
  </si>
  <si>
    <t>Changing Times</t>
  </si>
  <si>
    <t>Gravitational</t>
  </si>
  <si>
    <t>Blue Nova</t>
  </si>
  <si>
    <t>Crazy Too</t>
  </si>
  <si>
    <t>Mass Rally</t>
  </si>
  <si>
    <t>Rust</t>
  </si>
  <si>
    <t>See the Storm</t>
  </si>
  <si>
    <t>Al Manaal</t>
  </si>
  <si>
    <t>Lord Franklin</t>
  </si>
  <si>
    <t>Another Trump</t>
  </si>
  <si>
    <t>Porters War</t>
  </si>
  <si>
    <t>Sea Shanty</t>
  </si>
  <si>
    <t>Motion Lass</t>
  </si>
  <si>
    <t>Empiracle</t>
  </si>
  <si>
    <t>Exning Halt</t>
  </si>
  <si>
    <t>Many Elements</t>
  </si>
  <si>
    <t>Big Johnny D</t>
  </si>
  <si>
    <t>Temple Lord</t>
  </si>
  <si>
    <t>Price is Truth</t>
  </si>
  <si>
    <t>Marmas</t>
  </si>
  <si>
    <t>Mr Moonshine</t>
  </si>
  <si>
    <t>Rogue Reporter</t>
  </si>
  <si>
    <t>Aussie Reigns</t>
  </si>
  <si>
    <t>Mother Jones</t>
  </si>
  <si>
    <t>North Pole</t>
  </si>
  <si>
    <t>Pearl Ransom</t>
  </si>
  <si>
    <t>Thatlldoboy</t>
  </si>
  <si>
    <t>Scepticism</t>
  </si>
  <si>
    <t>Ertikaan</t>
  </si>
  <si>
    <t>Pocket Aces</t>
  </si>
  <si>
    <t>Spanish Fork</t>
  </si>
  <si>
    <t>Of Course Darling</t>
  </si>
  <si>
    <t>Ooi Long</t>
  </si>
  <si>
    <t>Harry Topper</t>
  </si>
  <si>
    <t>Dream Walker</t>
  </si>
  <si>
    <t>Muharrib</t>
  </si>
  <si>
    <t>Traditional Bob</t>
  </si>
  <si>
    <t>Miraaj</t>
  </si>
  <si>
    <t>Street Map</t>
  </si>
  <si>
    <t>No Poppy</t>
  </si>
  <si>
    <t>Bold Marc</t>
  </si>
  <si>
    <t>Tiger Webb</t>
  </si>
  <si>
    <t>North Central</t>
  </si>
  <si>
    <t>Night in Milan</t>
  </si>
  <si>
    <t>Paramour</t>
  </si>
  <si>
    <t>Cape Safari</t>
  </si>
  <si>
    <t>Zaina</t>
  </si>
  <si>
    <t>Noble Mission</t>
  </si>
  <si>
    <t>Lamb or Cod</t>
  </si>
  <si>
    <t>Royal Mile</t>
  </si>
  <si>
    <t>Laylas Oasis</t>
  </si>
  <si>
    <t>Nameitwhatyoulike</t>
  </si>
  <si>
    <t>Focail Eile</t>
  </si>
  <si>
    <t>Love Grows Wild</t>
  </si>
  <si>
    <t>Isola Verde</t>
  </si>
  <si>
    <t>Hassle</t>
  </si>
  <si>
    <t>Buffalo Bob</t>
  </si>
  <si>
    <t>Quintillian</t>
  </si>
  <si>
    <t>Theodore Lamb</t>
  </si>
  <si>
    <t>Misstree Dancer</t>
  </si>
  <si>
    <t>Rhossili Bay</t>
  </si>
  <si>
    <t>Roi de Garde</t>
  </si>
  <si>
    <t>Omoor</t>
  </si>
  <si>
    <t>Sammy Spiderman</t>
  </si>
  <si>
    <t>Rose Of The Moon</t>
  </si>
  <si>
    <t>Pyjama Game</t>
  </si>
  <si>
    <t>Beau Dandy</t>
  </si>
  <si>
    <t>The Hollinwell</t>
  </si>
  <si>
    <t>Micheal Flips</t>
  </si>
  <si>
    <t>Western King</t>
  </si>
  <si>
    <t>Reposer</t>
  </si>
  <si>
    <t>Spanish Plume</t>
  </si>
  <si>
    <t>Lieutenant Dan</t>
  </si>
  <si>
    <t>Geronimo Chief</t>
  </si>
  <si>
    <t>Shaking Hands</t>
  </si>
  <si>
    <t>Swift Chap</t>
  </si>
  <si>
    <t>Sequence</t>
  </si>
  <si>
    <t>Pacha DOudaires</t>
  </si>
  <si>
    <t>Get Ready to Go</t>
  </si>
  <si>
    <t>For the Staff</t>
  </si>
  <si>
    <t>Nordic Quest</t>
  </si>
  <si>
    <t>Little Garcon</t>
  </si>
  <si>
    <t>Reach The Beach</t>
  </si>
  <si>
    <t>Frognal</t>
  </si>
  <si>
    <t>Pass Muster</t>
  </si>
  <si>
    <t>Here Now And Why</t>
  </si>
  <si>
    <t>Portrait Emotion</t>
  </si>
  <si>
    <t>Glen Countess</t>
  </si>
  <si>
    <t>Clever Cookie</t>
  </si>
  <si>
    <t>Millers Pudsey</t>
  </si>
  <si>
    <t>Fairy Rath</t>
  </si>
  <si>
    <t>Graduation Night</t>
  </si>
  <si>
    <t>Time For Spring</t>
  </si>
  <si>
    <t>Gods Own</t>
  </si>
  <si>
    <t>Rosoff</t>
  </si>
  <si>
    <t>Buck Mulligan</t>
  </si>
  <si>
    <t>My Faithful Annie</t>
  </si>
  <si>
    <t>Baltimore Rock</t>
  </si>
  <si>
    <t>Ballinahow Star</t>
  </si>
  <si>
    <t>Mohair</t>
  </si>
  <si>
    <t>Al Jamal</t>
  </si>
  <si>
    <t>Lunette</t>
  </si>
  <si>
    <t>Caminero</t>
  </si>
  <si>
    <t>Might as Well</t>
  </si>
  <si>
    <t>Pavers Star</t>
  </si>
  <si>
    <t>Crown Dependency</t>
  </si>
  <si>
    <t>Missing Agent</t>
  </si>
  <si>
    <t>Press Room</t>
  </si>
  <si>
    <t>Lost Legend</t>
  </si>
  <si>
    <t>Black Is Beautiful</t>
  </si>
  <si>
    <t>Kusadasi</t>
  </si>
  <si>
    <t>Fleet Dawn</t>
  </si>
  <si>
    <t>Tanerko Emery</t>
  </si>
  <si>
    <t>Red Rouble</t>
  </si>
  <si>
    <t>Ballylifen</t>
  </si>
  <si>
    <t>Five Hearts</t>
  </si>
  <si>
    <t>Moderator</t>
  </si>
  <si>
    <t>Brieryhill Boy</t>
  </si>
  <si>
    <t>Red Hot Poker</t>
  </si>
  <si>
    <t>Cookie Crumbles</t>
  </si>
  <si>
    <t>Hexagonal</t>
  </si>
  <si>
    <t>Robin Hoods Bay</t>
  </si>
  <si>
    <t>Fourjacks</t>
  </si>
  <si>
    <t>Spicy</t>
  </si>
  <si>
    <t>Secret Rebel</t>
  </si>
  <si>
    <t>Rowe Park</t>
  </si>
  <si>
    <t>Barlow</t>
  </si>
  <si>
    <t>Neige Dantan</t>
  </si>
  <si>
    <t>Sim Sala Bim</t>
  </si>
  <si>
    <t>Media Hype</t>
  </si>
  <si>
    <t>Mariella</t>
  </si>
  <si>
    <t>Jack Whos He</t>
  </si>
  <si>
    <t>Inessa Armand</t>
  </si>
  <si>
    <t>Seeking Magic</t>
  </si>
  <si>
    <t>Titan de Sarti</t>
  </si>
  <si>
    <t>Flying Vic</t>
  </si>
  <si>
    <t>Koultas King</t>
  </si>
  <si>
    <t>Wild Ground</t>
  </si>
  <si>
    <t>Ballymacduff</t>
  </si>
  <si>
    <t>Quito de Tresor</t>
  </si>
  <si>
    <t>Pertemps Network</t>
  </si>
  <si>
    <t>Legal Eagle</t>
  </si>
  <si>
    <t>Armedanddangerous</t>
  </si>
  <si>
    <t>Ardlui</t>
  </si>
  <si>
    <t>Desert Strike</t>
  </si>
  <si>
    <t>Silver Dixie</t>
  </si>
  <si>
    <t>Thecornishcockney</t>
  </si>
  <si>
    <t>Argent Knight</t>
  </si>
  <si>
    <t>Fabulous Fred</t>
  </si>
  <si>
    <t>Rouge et Blanc</t>
  </si>
  <si>
    <t>Duke of Ormond</t>
  </si>
  <si>
    <t>Royal Sea</t>
  </si>
  <si>
    <t>Bellitudo</t>
  </si>
  <si>
    <t>High Net Worth</t>
  </si>
  <si>
    <t>Calmer Waters</t>
  </si>
  <si>
    <t>Lokis Strike</t>
  </si>
  <si>
    <t>Seven Of Clubs</t>
  </si>
  <si>
    <t>La Danza</t>
  </si>
  <si>
    <t>Up And Go</t>
  </si>
  <si>
    <t>Sakhees Pearl</t>
  </si>
  <si>
    <t>Lujeanie</t>
  </si>
  <si>
    <t>Paddys Saltantes</t>
  </si>
  <si>
    <t>Ubique</t>
  </si>
  <si>
    <t>Ifandbutwhynot</t>
  </si>
  <si>
    <t>Whistling Senator</t>
  </si>
  <si>
    <t>Little Josh</t>
  </si>
  <si>
    <t>Day In Day Out</t>
  </si>
  <si>
    <t>Pacquiao</t>
  </si>
  <si>
    <t>Chasin Rainbows</t>
  </si>
  <si>
    <t>Fighter Boy</t>
  </si>
  <si>
    <t>Red Mystique</t>
  </si>
  <si>
    <t>Cool Sky</t>
  </si>
  <si>
    <t>Brandywell Boy</t>
  </si>
  <si>
    <t>Time To Think</t>
  </si>
  <si>
    <t>Take Over Sivola</t>
  </si>
  <si>
    <t>Garynella</t>
  </si>
  <si>
    <t>Battle Group</t>
  </si>
  <si>
    <t>Stow</t>
  </si>
  <si>
    <t>Knowe Head</t>
  </si>
  <si>
    <t>Speak the Truth</t>
  </si>
  <si>
    <t>Byroness</t>
  </si>
  <si>
    <t>Roll the Dice</t>
  </si>
  <si>
    <t>Last Hooray</t>
  </si>
  <si>
    <t>The Chazer</t>
  </si>
  <si>
    <t>Howards Legacy</t>
  </si>
  <si>
    <t>Hipster</t>
  </si>
  <si>
    <t>Refreshtheparts</t>
  </si>
  <si>
    <t>Seaside Rock</t>
  </si>
  <si>
    <t>Farmer Matt</t>
  </si>
  <si>
    <t>Arctic Ben</t>
  </si>
  <si>
    <t>Whinging Willie</t>
  </si>
  <si>
    <t>Headly Bridge</t>
  </si>
  <si>
    <t>Scorched Son</t>
  </si>
  <si>
    <t>Oil Burner</t>
  </si>
  <si>
    <t>Molko Jack</t>
  </si>
  <si>
    <t>Ibn Hiyyan</t>
  </si>
  <si>
    <t>Rakaan</t>
  </si>
  <si>
    <t>Gabbiano</t>
  </si>
  <si>
    <t>Perfect Shot</t>
  </si>
  <si>
    <t>Katy Spirit</t>
  </si>
  <si>
    <t>Lager Time</t>
  </si>
  <si>
    <t>Purcells Bridge</t>
  </si>
  <si>
    <t>Sherman McCoy</t>
  </si>
  <si>
    <t>Viva Colonia</t>
  </si>
  <si>
    <t>Rev Up Ruby</t>
  </si>
  <si>
    <t>Soixante Six</t>
  </si>
  <si>
    <t>Oscar Magic</t>
  </si>
  <si>
    <t>Consigliere</t>
  </si>
  <si>
    <t>Alfie Spinner</t>
  </si>
  <si>
    <t>Massini Sunset</t>
  </si>
  <si>
    <t>Full Speed</t>
  </si>
  <si>
    <t>Slatey Hen</t>
  </si>
  <si>
    <t>Ya Hafed</t>
  </si>
  <si>
    <t>Castletown Bridge</t>
  </si>
  <si>
    <t>Aliking</t>
  </si>
  <si>
    <t>Ivan Boru</t>
  </si>
  <si>
    <t>Granville Island</t>
  </si>
  <si>
    <t>The Black Jacobin</t>
  </si>
  <si>
    <t>Swincombe Stone</t>
  </si>
  <si>
    <t>Kealigolane</t>
  </si>
  <si>
    <t>Asia Minor</t>
  </si>
  <si>
    <t>Holding Fast</t>
  </si>
  <si>
    <t>Simply Wings</t>
  </si>
  <si>
    <t>John Coffey</t>
  </si>
  <si>
    <t>Secret Advice</t>
  </si>
  <si>
    <t>Coastal Passage</t>
  </si>
  <si>
    <t>The Stout Italian</t>
  </si>
  <si>
    <t>Ballyallia Man</t>
  </si>
  <si>
    <t>Fine Parchment</t>
  </si>
  <si>
    <t>Light from Mars</t>
  </si>
  <si>
    <t>Angelic Upstart</t>
  </si>
  <si>
    <t>Priors Gold</t>
  </si>
  <si>
    <t>This Ones for Eddy</t>
  </si>
  <si>
    <t>Youreinthewill</t>
  </si>
  <si>
    <t>Leitrim King</t>
  </si>
  <si>
    <t>Linkable</t>
  </si>
  <si>
    <t>Menadati</t>
  </si>
  <si>
    <t>Michaels Nook</t>
  </si>
  <si>
    <t>Extremely Alert</t>
  </si>
  <si>
    <t>City Press</t>
  </si>
  <si>
    <t>Katenko</t>
  </si>
  <si>
    <t>Maverik</t>
  </si>
  <si>
    <t>Artful Lady</t>
  </si>
  <si>
    <t>Nolecce</t>
  </si>
  <si>
    <t>Shadarpour</t>
  </si>
  <si>
    <t>Vale Of Lingfield</t>
  </si>
  <si>
    <t>Black Truffle</t>
  </si>
  <si>
    <t>Special Robon</t>
  </si>
  <si>
    <t>RO</t>
  </si>
  <si>
    <t>Reginaldinho</t>
  </si>
  <si>
    <t>Ajman</t>
  </si>
  <si>
    <t>Fennis Boy</t>
  </si>
  <si>
    <t>Alderluck</t>
  </si>
  <si>
    <t>Petite Georgia</t>
  </si>
  <si>
    <t>Malaysian Boleh</t>
  </si>
  <si>
    <t>Princess Cammie</t>
  </si>
  <si>
    <t>Categorical</t>
  </si>
  <si>
    <t>Fire Fairy</t>
  </si>
  <si>
    <t>Kudu Country</t>
  </si>
  <si>
    <t>Tail Of The Bank</t>
  </si>
  <si>
    <t>Oscar Davy</t>
  </si>
  <si>
    <t>No Mean Trick</t>
  </si>
  <si>
    <t>Fortrose Academy</t>
  </si>
  <si>
    <t>Master Milan</t>
  </si>
  <si>
    <t>Midnight Dream</t>
  </si>
  <si>
    <t>Blackdown Spirit</t>
  </si>
  <si>
    <t>Shotavodka</t>
  </si>
  <si>
    <t>Tornado in Milan</t>
  </si>
  <si>
    <t>Tarabela</t>
  </si>
  <si>
    <t>Prince Tam</t>
  </si>
  <si>
    <t>Marky Bob</t>
  </si>
  <si>
    <t>Ballyeightra Cross</t>
  </si>
  <si>
    <t>Maypole Joe</t>
  </si>
  <si>
    <t>p</t>
  </si>
  <si>
    <t>Toughness Danon</t>
  </si>
  <si>
    <t>Sole Danser</t>
  </si>
  <si>
    <t>Noble jack</t>
  </si>
  <si>
    <t>Delta Forty</t>
  </si>
  <si>
    <t>Island Confusion</t>
  </si>
  <si>
    <t>Temuco</t>
  </si>
  <si>
    <t>Entrapping</t>
  </si>
  <si>
    <t>Boston Blue</t>
  </si>
  <si>
    <t>Admirable Duque</t>
  </si>
  <si>
    <t>Fearless Lad</t>
  </si>
  <si>
    <t>Goldtrek</t>
  </si>
  <si>
    <t>Honey Of A Kitten</t>
  </si>
  <si>
    <t>Masai Moon</t>
  </si>
  <si>
    <t>Amisfield Lad</t>
  </si>
  <si>
    <t>Laylas Boy</t>
  </si>
  <si>
    <t>Bowstar</t>
  </si>
  <si>
    <t>Calculated Risk</t>
  </si>
  <si>
    <t>Bobs Lady Tara</t>
  </si>
  <si>
    <t>Gabrials Hope</t>
  </si>
  <si>
    <t>Lord Tomnoddy</t>
  </si>
  <si>
    <t>Market Option</t>
  </si>
  <si>
    <t>Yesyoucan</t>
  </si>
  <si>
    <t>Lead Role</t>
  </si>
  <si>
    <t>Kauto Daloes</t>
  </si>
  <si>
    <t>Riskier</t>
  </si>
  <si>
    <t>Very First Blade</t>
  </si>
  <si>
    <t>Only Ten Per Cent</t>
  </si>
  <si>
    <t>Tebbit</t>
  </si>
  <si>
    <t>The Foxs Decree</t>
  </si>
  <si>
    <t>Knight Pass</t>
  </si>
  <si>
    <t>Deciding Moment</t>
  </si>
  <si>
    <t>Commercial</t>
  </si>
  <si>
    <t>Teds Brother</t>
  </si>
  <si>
    <t>Rocking Blues</t>
  </si>
  <si>
    <t>Angel Sun</t>
  </si>
  <si>
    <t>Sunrise Dance</t>
  </si>
  <si>
    <t>Yourinthewill</t>
  </si>
  <si>
    <t>Lord Singer</t>
  </si>
  <si>
    <t>Leader Of The Gang</t>
  </si>
  <si>
    <t>Pahente</t>
  </si>
  <si>
    <t>The Holyman</t>
  </si>
  <si>
    <t>Thedeboftheyear</t>
  </si>
  <si>
    <t>Extremely So</t>
  </si>
  <si>
    <t>Mr Muddle</t>
  </si>
  <si>
    <t>Elusive Hawk</t>
  </si>
  <si>
    <t>Eljowzah</t>
  </si>
  <si>
    <t>The Noble Ord</t>
  </si>
  <si>
    <t>Sans Loi</t>
  </si>
  <si>
    <t>Seamster</t>
  </si>
  <si>
    <t>Daniel Thomas</t>
  </si>
  <si>
    <t>Mccool Bannanas</t>
  </si>
  <si>
    <t>For Shia and Lula</t>
  </si>
  <si>
    <t>Neltara</t>
  </si>
  <si>
    <t>Scoter Fontaine</t>
  </si>
  <si>
    <t>My Boy Paddy</t>
  </si>
  <si>
    <t>The Tiger</t>
  </si>
  <si>
    <t>Darkest Night</t>
  </si>
  <si>
    <t>Ortac Rock</t>
  </si>
  <si>
    <t>Eyre Apparent</t>
  </si>
  <si>
    <t>Gas Line Boy</t>
  </si>
  <si>
    <t>Conversing</t>
  </si>
  <si>
    <t>Oh Suzannah</t>
  </si>
  <si>
    <t>Flag Of Glory</t>
  </si>
  <si>
    <t>Daisie Cutter</t>
  </si>
  <si>
    <t>Pairumani Prince</t>
  </si>
  <si>
    <t>Red Tyke</t>
  </si>
  <si>
    <t>Phase Shift</t>
  </si>
  <si>
    <t>Rambo Will</t>
  </si>
  <si>
    <t>Compton Silver</t>
  </si>
  <si>
    <t>Potomac</t>
  </si>
  <si>
    <t>William Hogarth</t>
  </si>
  <si>
    <t>Mashaari</t>
  </si>
  <si>
    <t>Kingsgate Choice</t>
  </si>
  <si>
    <t>Ad Value</t>
  </si>
  <si>
    <t>Roybuoy</t>
  </si>
  <si>
    <t>Minella Ranger</t>
  </si>
  <si>
    <t>Tannerman</t>
  </si>
  <si>
    <t>Mootabar</t>
  </si>
  <si>
    <t>Having A Ball</t>
  </si>
  <si>
    <t>Modern Lady</t>
  </si>
  <si>
    <t>Flexible Flyer</t>
  </si>
  <si>
    <t>Jewelled</t>
  </si>
  <si>
    <t>Flaxen Flare</t>
  </si>
  <si>
    <t>My Sister</t>
  </si>
  <si>
    <t>Countrywide Flame</t>
  </si>
  <si>
    <t>Alasi</t>
  </si>
  <si>
    <t>Star Of Rohm</t>
  </si>
  <si>
    <t>Bramshill Lass</t>
  </si>
  <si>
    <t>Music In The Rain</t>
  </si>
  <si>
    <t>Favourable Fellow</t>
  </si>
  <si>
    <t>Beaumonts Party</t>
  </si>
  <si>
    <t>Amelia Hull</t>
  </si>
  <si>
    <t>Beau Select</t>
  </si>
  <si>
    <t>Sand Grouse</t>
  </si>
  <si>
    <t>Rebel Swing</t>
  </si>
  <si>
    <t>Balbriggan</t>
  </si>
  <si>
    <t>Booktheband</t>
  </si>
  <si>
    <t>Jacobella</t>
  </si>
  <si>
    <t>Ruscello</t>
  </si>
  <si>
    <t>Fairey Delta</t>
  </si>
  <si>
    <t>Abruzzi</t>
  </si>
  <si>
    <t>Serious Mixture</t>
  </si>
  <si>
    <t>Ceepeegee</t>
  </si>
  <si>
    <t>Fiendish Flame</t>
  </si>
  <si>
    <t>Point North</t>
  </si>
  <si>
    <t>King Of Glory</t>
  </si>
  <si>
    <t>Baileys Concerto</t>
  </si>
  <si>
    <t>Ben Cee Pee M</t>
  </si>
  <si>
    <t>Midnight Sail</t>
  </si>
  <si>
    <t>Iolith</t>
  </si>
  <si>
    <t>Mubaraza</t>
  </si>
  <si>
    <t>Buckland</t>
  </si>
  <si>
    <t>Clouded Thoughts</t>
  </si>
  <si>
    <t>Mata Hari Blue</t>
  </si>
  <si>
    <t>Fine Altomis</t>
  </si>
  <si>
    <t>Punditry</t>
  </si>
  <si>
    <t>El Mirage</t>
  </si>
  <si>
    <t>Vodka Time</t>
  </si>
  <si>
    <t>Springinherstep</t>
  </si>
  <si>
    <t>Saskatchewan</t>
  </si>
  <si>
    <t>Tara Rose</t>
  </si>
  <si>
    <t>Midnight Chase</t>
  </si>
  <si>
    <t>Dusky Queen</t>
  </si>
  <si>
    <t>Thanks For Coming</t>
  </si>
  <si>
    <t>Shrimpton</t>
  </si>
  <si>
    <t>Our Folly</t>
  </si>
  <si>
    <t>Elmore Back</t>
  </si>
  <si>
    <t>Ballybogey</t>
  </si>
  <si>
    <t>Micro Mission</t>
  </si>
  <si>
    <t>Amigo</t>
  </si>
  <si>
    <t>Regal Diamond</t>
  </si>
  <si>
    <t>Chasing Dreams</t>
  </si>
  <si>
    <t>Dalaway</t>
  </si>
  <si>
    <t>Guarantee</t>
  </si>
  <si>
    <t>Snow Bay</t>
  </si>
  <si>
    <t>Moleskin</t>
  </si>
  <si>
    <t>Kians Delight</t>
  </si>
  <si>
    <t>Arctic Court</t>
  </si>
  <si>
    <t>Nocturn</t>
  </si>
  <si>
    <t>Man Of Plenty</t>
  </si>
  <si>
    <t>Ssafa</t>
  </si>
  <si>
    <t>Stickleback</t>
  </si>
  <si>
    <t>Glencree</t>
  </si>
  <si>
    <t>Jullundar</t>
  </si>
  <si>
    <t>Marshal Zhukov</t>
  </si>
  <si>
    <t>Kindly Note</t>
  </si>
  <si>
    <t>World Map</t>
  </si>
  <si>
    <t>Pacha Doudairies</t>
  </si>
  <si>
    <t>Lady Charisma</t>
  </si>
  <si>
    <t>Its Oscar</t>
  </si>
  <si>
    <t>Beyond Conceit</t>
  </si>
  <si>
    <t>King Kurt</t>
  </si>
  <si>
    <t>Eastern Impact</t>
  </si>
  <si>
    <t>Its A Mans World</t>
  </si>
  <si>
    <t>Border Bandit</t>
  </si>
  <si>
    <t>Fiddlers Reel</t>
  </si>
  <si>
    <t>Star Alliance</t>
  </si>
  <si>
    <t>Mr Plod</t>
  </si>
  <si>
    <t>Until Winning</t>
  </si>
  <si>
    <t>Kijivu</t>
  </si>
  <si>
    <t>Galloping Gander</t>
  </si>
  <si>
    <t>Muthmera</t>
  </si>
  <si>
    <t>Riposte</t>
  </si>
  <si>
    <t>Cruise Tothelimit</t>
  </si>
  <si>
    <t>Kris Cross</t>
  </si>
  <si>
    <t>Bedloes Island</t>
  </si>
  <si>
    <t>Haikbidiac</t>
  </si>
  <si>
    <t>Sirvino</t>
  </si>
  <si>
    <t>Finians Rainbow</t>
  </si>
  <si>
    <t>Knockanarrigan</t>
  </si>
  <si>
    <t>Forgotten Hero</t>
  </si>
  <si>
    <t>Mister Music</t>
  </si>
  <si>
    <t>Duke of Clarence</t>
  </si>
  <si>
    <t>Jolly Boys Outing</t>
  </si>
  <si>
    <t>Sharaarah</t>
  </si>
  <si>
    <t>Clock Opera</t>
  </si>
  <si>
    <t>Medieval Bishop</t>
  </si>
  <si>
    <t>Fruit Fayre</t>
  </si>
  <si>
    <t>Pure Faith</t>
  </si>
  <si>
    <t>Blue Maisey</t>
  </si>
  <si>
    <t>Eightfold</t>
  </si>
  <si>
    <t>Falcon Island</t>
  </si>
  <si>
    <t>Ted Spread</t>
  </si>
  <si>
    <t>Baizically</t>
  </si>
  <si>
    <t>Time Gentlemen</t>
  </si>
  <si>
    <t>Karate</t>
  </si>
  <si>
    <t>London Citizen</t>
  </si>
  <si>
    <t>The Blue Dog</t>
  </si>
  <si>
    <t>Classy Lassy</t>
  </si>
  <si>
    <t>Quel Ballistic</t>
  </si>
  <si>
    <t>Star Of Mayfair</t>
  </si>
  <si>
    <t>Tumblewind</t>
  </si>
  <si>
    <t>Paris Rose</t>
  </si>
  <si>
    <t>Zeus Magic</t>
  </si>
  <si>
    <t>Open Water</t>
  </si>
  <si>
    <t>Nateeja</t>
  </si>
  <si>
    <t>Summer Dancer</t>
  </si>
  <si>
    <t>Bajan Rebel</t>
  </si>
  <si>
    <t>Noble Bacchus</t>
  </si>
  <si>
    <t>Monroe Park</t>
  </si>
  <si>
    <t>Bold Ring</t>
  </si>
  <si>
    <t>Duke Of Orange</t>
  </si>
  <si>
    <t>Azzurra Du Caprio</t>
  </si>
  <si>
    <t>Kingscombe</t>
  </si>
  <si>
    <t>Punching</t>
  </si>
  <si>
    <t>Night In Milan</t>
  </si>
  <si>
    <t>I Got Power</t>
  </si>
  <si>
    <t>Pobs Trophy</t>
  </si>
  <si>
    <t>Rosebay Coral</t>
  </si>
  <si>
    <t>Cloudwalker</t>
  </si>
  <si>
    <t>Arctic Admiral</t>
  </si>
  <si>
    <t>Go Go Green</t>
  </si>
  <si>
    <t>Pull The Pin</t>
  </si>
  <si>
    <t>Sejalaat</t>
  </si>
  <si>
    <t>Fair Bramble</t>
  </si>
  <si>
    <t>Monsieur Rieussec</t>
  </si>
  <si>
    <t>Duroble Man</t>
  </si>
  <si>
    <t>Zacynthus</t>
  </si>
  <si>
    <t>Curly Come Home</t>
  </si>
  <si>
    <t>Peak Storm</t>
  </si>
  <si>
    <t>Play Street</t>
  </si>
  <si>
    <t>Samingarry</t>
  </si>
  <si>
    <t>Big Wave</t>
  </si>
  <si>
    <t>Excellent Addition</t>
  </si>
  <si>
    <t>Flamingo Beat</t>
  </si>
  <si>
    <t>Wellingrove</t>
  </si>
  <si>
    <t>Ravi River</t>
  </si>
  <si>
    <t>Shantou Breeze</t>
  </si>
  <si>
    <t>Two For Two</t>
  </si>
  <si>
    <t>Sound Of Guns</t>
  </si>
  <si>
    <t>Hidden Justice</t>
  </si>
  <si>
    <t>Loyaute</t>
  </si>
  <si>
    <t>Party Rock</t>
  </si>
  <si>
    <t>Heavens Guest</t>
  </si>
  <si>
    <t>Dutch Masterpiece</t>
  </si>
  <si>
    <t>Haylaman</t>
  </si>
  <si>
    <t>Baltic Knight</t>
  </si>
  <si>
    <t>Broadway Duchess</t>
  </si>
  <si>
    <t>Pythagorean</t>
  </si>
  <si>
    <t>Greylami</t>
  </si>
  <si>
    <t>Right Stuff</t>
  </si>
  <si>
    <t>Prince Pippin</t>
  </si>
  <si>
    <t>Midaz</t>
  </si>
  <si>
    <t>Kayef</t>
  </si>
  <si>
    <t>Marys Pet</t>
  </si>
  <si>
    <t>Spice Fair</t>
  </si>
  <si>
    <t>Etijaah</t>
  </si>
  <si>
    <t>Zamoyski</t>
  </si>
  <si>
    <t>Heading North</t>
  </si>
  <si>
    <t>Trapeze</t>
  </si>
  <si>
    <t>Rosselli</t>
  </si>
  <si>
    <t>Edas</t>
  </si>
  <si>
    <t>Coin River</t>
  </si>
  <si>
    <t>Kickingthelilly</t>
  </si>
  <si>
    <t>Hail Promenader</t>
  </si>
  <si>
    <t>Odeliz</t>
  </si>
  <si>
    <t>Kingarrick</t>
  </si>
  <si>
    <t>Worth A Kings</t>
  </si>
  <si>
    <t>Jive Master</t>
  </si>
  <si>
    <t>Ruler Of All</t>
  </si>
  <si>
    <t>Bells Of Berlin</t>
  </si>
  <si>
    <t>Ralston Road</t>
  </si>
  <si>
    <t>So Beloved</t>
  </si>
  <si>
    <t>Mount Cheiron</t>
  </si>
  <si>
    <t>Saxon Soldier</t>
  </si>
  <si>
    <t>Keep The Cash</t>
  </si>
  <si>
    <t>Above Standard</t>
  </si>
  <si>
    <t>London Bridge</t>
  </si>
  <si>
    <t>Chocala</t>
  </si>
  <si>
    <t>Henwood</t>
  </si>
  <si>
    <t>Cavalryman</t>
  </si>
  <si>
    <t>High Jinx</t>
  </si>
  <si>
    <t>Bunratty</t>
  </si>
  <si>
    <t>Yeomanoftheguard</t>
  </si>
  <si>
    <t>Pound Piece</t>
  </si>
  <si>
    <t>Divine Call</t>
  </si>
  <si>
    <t>Drummond</t>
  </si>
  <si>
    <t>Short Squeeze</t>
  </si>
  <si>
    <t>Hawk High</t>
  </si>
  <si>
    <t>Sleeper King</t>
  </si>
  <si>
    <t>Renew</t>
  </si>
  <si>
    <t>Jupiter Storm</t>
  </si>
  <si>
    <t>Mr Dandy Man</t>
  </si>
  <si>
    <t>Velox</t>
  </si>
  <si>
    <t>Queens Star</t>
  </si>
  <si>
    <t>Flynns Boy</t>
  </si>
  <si>
    <t>Ailsa Craig</t>
  </si>
  <si>
    <t>Dubai Dynamo</t>
  </si>
  <si>
    <t>Howz The Family</t>
  </si>
  <si>
    <t>Shimba Hills</t>
  </si>
  <si>
    <t>Lucys Legend</t>
  </si>
  <si>
    <t>Left Defender</t>
  </si>
  <si>
    <t>Twelve Strings</t>
  </si>
  <si>
    <t>Flashman</t>
  </si>
  <si>
    <t>Liliargh</t>
  </si>
  <si>
    <t>Aikideau</t>
  </si>
  <si>
    <t>Upper Lambourn</t>
  </si>
  <si>
    <t>Grouse Mountain</t>
  </si>
  <si>
    <t>Rios Girl</t>
  </si>
  <si>
    <t>Mazaaher</t>
  </si>
  <si>
    <t>Flanagan</t>
  </si>
  <si>
    <t>Kanturk</t>
  </si>
  <si>
    <t>Orsippus</t>
  </si>
  <si>
    <t>Chevalgris</t>
  </si>
  <si>
    <t>Bunce</t>
  </si>
  <si>
    <t>Commanche Raider</t>
  </si>
  <si>
    <t>Risk</t>
  </si>
  <si>
    <t>Our Bomber Harris</t>
  </si>
  <si>
    <t>Miss Lillie</t>
  </si>
  <si>
    <t>Great Hall</t>
  </si>
  <si>
    <t>White Month</t>
  </si>
  <si>
    <t>Eshtyaaq</t>
  </si>
  <si>
    <t>Borolee</t>
  </si>
  <si>
    <t>Palus San Marco</t>
  </si>
  <si>
    <t>Activate</t>
  </si>
  <si>
    <t>Prussian</t>
  </si>
  <si>
    <t>No Heretic</t>
  </si>
  <si>
    <t>Able Master</t>
  </si>
  <si>
    <t>Polish Crown</t>
  </si>
  <si>
    <t>Taglietelle</t>
  </si>
  <si>
    <t>Strongbows Legend</t>
  </si>
  <si>
    <t>Abbraccio</t>
  </si>
  <si>
    <t>Breaking The Bank</t>
  </si>
  <si>
    <t>Miss Cap Estel</t>
  </si>
  <si>
    <t>Lapin Garou</t>
  </si>
  <si>
    <t>Little Eaglet</t>
  </si>
  <si>
    <t>Ebony Express</t>
  </si>
  <si>
    <t>Tectonic</t>
  </si>
  <si>
    <t>Hit The Jackpot</t>
  </si>
  <si>
    <t>Astonishing</t>
  </si>
  <si>
    <t>Thakana</t>
  </si>
  <si>
    <t>Sagredo</t>
  </si>
  <si>
    <t>Good Authority</t>
  </si>
  <si>
    <t>Stormy Paradise</t>
  </si>
  <si>
    <t>Sennockian Star</t>
  </si>
  <si>
    <t>Manchestar</t>
  </si>
  <si>
    <t>Greeleys Love</t>
  </si>
  <si>
    <t>Red Refraction</t>
  </si>
  <si>
    <t>War Singer</t>
  </si>
  <si>
    <t>Ashaadd</t>
  </si>
  <si>
    <t>Kalk Bay</t>
  </si>
  <si>
    <t>Mr Dream Maker</t>
  </si>
  <si>
    <t>Cara Gina</t>
  </si>
  <si>
    <t>Accession</t>
  </si>
  <si>
    <t>Boots And Spurs</t>
  </si>
  <si>
    <t>Guilded Spirit</t>
  </si>
  <si>
    <t>Tussie Mussie</t>
  </si>
  <si>
    <t>Rawaafed</t>
  </si>
  <si>
    <t>Perfect Delight</t>
  </si>
  <si>
    <t>The Mongoose</t>
  </si>
  <si>
    <t>Controversy</t>
  </si>
  <si>
    <t>W(DH)</t>
  </si>
  <si>
    <t>Margrets Gift</t>
  </si>
  <si>
    <t>Di Kaprio</t>
  </si>
  <si>
    <t>Sunraider</t>
  </si>
  <si>
    <t>Another for Joe</t>
  </si>
  <si>
    <t>Get Home Now</t>
  </si>
  <si>
    <t>Hodgson</t>
  </si>
  <si>
    <t>Conellie</t>
  </si>
  <si>
    <t>Gwili Spar</t>
  </si>
  <si>
    <t>Winter Music</t>
  </si>
  <si>
    <t>Jontleman</t>
  </si>
  <si>
    <t>Raamz</t>
  </si>
  <si>
    <t>Hasbah</t>
  </si>
  <si>
    <t>Winsili</t>
  </si>
  <si>
    <t>Las Verglas Star</t>
  </si>
  <si>
    <t>Wentworth</t>
  </si>
  <si>
    <t>Belle Bayardo</t>
  </si>
  <si>
    <t>Stiff Upper Lip</t>
  </si>
  <si>
    <t>Diman Waters</t>
  </si>
  <si>
    <t>Dance With Dragons</t>
  </si>
  <si>
    <t>Riskit Fora Biskit</t>
  </si>
  <si>
    <t>Set The Trend</t>
  </si>
  <si>
    <t>Operateur</t>
  </si>
  <si>
    <t>Dream Catcher</t>
  </si>
  <si>
    <t>Lady Lectra</t>
  </si>
  <si>
    <t>Picks Pinta</t>
  </si>
  <si>
    <t>Pixilated</t>
  </si>
  <si>
    <t>Rising Dawn</t>
  </si>
  <si>
    <t>Secretly</t>
  </si>
  <si>
    <t>Gilded Article</t>
  </si>
  <si>
    <t>A Southside Boy</t>
  </si>
  <si>
    <t>Raleigh Quay</t>
  </si>
  <si>
    <t>Noodles Blue Boy</t>
  </si>
  <si>
    <t>Lami Louis</t>
  </si>
  <si>
    <t>Shamiana</t>
  </si>
  <si>
    <t>True Spirit</t>
  </si>
  <si>
    <t>Imperial Spirit</t>
  </si>
  <si>
    <t>Crimson Knot</t>
  </si>
  <si>
    <t>Colincas Lad</t>
  </si>
  <si>
    <t>Minley</t>
  </si>
  <si>
    <t>Rizal Park</t>
  </si>
  <si>
    <t>Spiraea</t>
  </si>
  <si>
    <t>Tropics</t>
  </si>
  <si>
    <t>Daneside</t>
  </si>
  <si>
    <t>Coconut Kisses</t>
  </si>
  <si>
    <t>Rock God</t>
  </si>
  <si>
    <t>Buaiteoir</t>
  </si>
  <si>
    <t>Professeur Emery</t>
  </si>
  <si>
    <t>Nagpur</t>
  </si>
  <si>
    <t>Pastoral Witness</t>
  </si>
  <si>
    <t>Lisiere</t>
  </si>
  <si>
    <t>Lion Beacon</t>
  </si>
  <si>
    <t>Eeny Mac</t>
  </si>
  <si>
    <t>Spykes Bay</t>
  </si>
  <si>
    <t>Centre Haafhd</t>
  </si>
  <si>
    <t>Shot In The Sun</t>
  </si>
  <si>
    <t>Primary Route</t>
  </si>
  <si>
    <t>Smart Salute</t>
  </si>
  <si>
    <t>Blanc De Chine</t>
  </si>
  <si>
    <t>Music Festival</t>
  </si>
  <si>
    <t>Ballybough Gorta</t>
  </si>
  <si>
    <t>Detroit Red</t>
  </si>
  <si>
    <t>Big John Cannon</t>
  </si>
  <si>
    <t>Miss Avonbridge</t>
  </si>
  <si>
    <t>Barnacle</t>
  </si>
  <si>
    <t>Proud Times</t>
  </si>
  <si>
    <t>Thorpe</t>
  </si>
  <si>
    <t>Meetings Man</t>
  </si>
  <si>
    <t>Hi Note</t>
  </si>
  <si>
    <t>Bounty Seeker</t>
  </si>
  <si>
    <t>Cape Factor</t>
  </si>
  <si>
    <t>Speed Steed</t>
  </si>
  <si>
    <t>Newnton Lodge</t>
  </si>
  <si>
    <t>Hot Amber</t>
  </si>
  <si>
    <t>Nile Knight</t>
  </si>
  <si>
    <t>National Poet</t>
  </si>
  <si>
    <t>Baltic Gin</t>
  </si>
  <si>
    <t>Gabrials Gift</t>
  </si>
  <si>
    <t>Dubious Escapade</t>
  </si>
  <si>
    <t>Excuse To Linger</t>
  </si>
  <si>
    <t>Brick Rising</t>
  </si>
  <si>
    <t>Trading Profit</t>
  </si>
  <si>
    <t>Oneladyowner</t>
  </si>
  <si>
    <t>Body Language</t>
  </si>
  <si>
    <t>Lexis Dancer</t>
  </si>
  <si>
    <t>Alcando</t>
  </si>
  <si>
    <t>Jillnextdoor</t>
  </si>
  <si>
    <t>Ginzan</t>
  </si>
  <si>
    <t>Dreams Of Glory</t>
  </si>
  <si>
    <t>Shifting Power</t>
  </si>
  <si>
    <t>Mighty Yar</t>
  </si>
  <si>
    <t>Youm Jamil</t>
  </si>
  <si>
    <t>Latest Trend</t>
  </si>
  <si>
    <t>Atriptomilan</t>
  </si>
  <si>
    <t>Lady Tiana</t>
  </si>
  <si>
    <t>Karam Albaari</t>
  </si>
  <si>
    <t>Spirit Of Sharjah</t>
  </si>
  <si>
    <t>Just Isla</t>
  </si>
  <si>
    <t>Squirrel Wood</t>
  </si>
  <si>
    <t>Last Destination</t>
  </si>
  <si>
    <t>Monsieur Royale</t>
  </si>
  <si>
    <t>Trinityelitedotcom</t>
  </si>
  <si>
    <t>Whitby Jet</t>
  </si>
  <si>
    <t>Mesmerized</t>
  </si>
  <si>
    <t>Kitten On The Run</t>
  </si>
  <si>
    <t>Man Of Leisure</t>
  </si>
  <si>
    <t>Elusive Flame</t>
  </si>
  <si>
    <t>Tough Talkin Man</t>
  </si>
  <si>
    <t>Tax Free</t>
  </si>
  <si>
    <t>Church Field</t>
  </si>
  <si>
    <t>Me And Ben</t>
  </si>
  <si>
    <t>Verus Delicia</t>
  </si>
  <si>
    <t>Cabuchon</t>
  </si>
  <si>
    <t>Sparkling Tara</t>
  </si>
  <si>
    <t>Sunglasses</t>
  </si>
  <si>
    <t>Darcey Diva</t>
  </si>
  <si>
    <t>Kings Destiny</t>
  </si>
  <si>
    <t>Aldwick Bay</t>
  </si>
  <si>
    <t>Lexis Hero</t>
  </si>
  <si>
    <t>Laylas Hero</t>
  </si>
  <si>
    <t>Jigsaw Financial</t>
  </si>
  <si>
    <t>Carlarajah</t>
  </si>
  <si>
    <t>Clubland</t>
  </si>
  <si>
    <t>Shesastar</t>
  </si>
  <si>
    <t>Gioia Di Vita</t>
  </si>
  <si>
    <t>Edged Out</t>
  </si>
  <si>
    <t>Kingston Eucalypt</t>
  </si>
  <si>
    <t>Muftarres</t>
  </si>
  <si>
    <t>Devon Diva</t>
  </si>
  <si>
    <t>Underwritten</t>
  </si>
  <si>
    <t>Bostonian</t>
  </si>
  <si>
    <t>Azma</t>
  </si>
  <si>
    <t>Gladiatrix</t>
  </si>
  <si>
    <t>Scottish Boogie</t>
  </si>
  <si>
    <t>Heros Story</t>
  </si>
  <si>
    <t>Loyal N Trusted</t>
  </si>
  <si>
    <t>Major Domo</t>
  </si>
  <si>
    <t>Act Your Shoe Size</t>
  </si>
  <si>
    <t>Safety Check</t>
  </si>
  <si>
    <t>Paddy Partridge</t>
  </si>
  <si>
    <t>Balinroab</t>
  </si>
  <si>
    <t>Drawn Free</t>
  </si>
  <si>
    <t>Save The Bees</t>
  </si>
  <si>
    <t>Cadore</t>
  </si>
  <si>
    <t>Polarbrook</t>
  </si>
  <si>
    <t>Howwoulduno</t>
  </si>
  <si>
    <t>Producer</t>
  </si>
  <si>
    <t>Emily Hall</t>
  </si>
  <si>
    <t>Tregereth</t>
  </si>
  <si>
    <t>Thunder Sheik</t>
  </si>
  <si>
    <t>Not Rigg</t>
  </si>
  <si>
    <t>Bassara</t>
  </si>
  <si>
    <t>Knight In Purple</t>
  </si>
  <si>
    <t>Sardanapalus</t>
  </si>
  <si>
    <t>Wester Ross</t>
  </si>
  <si>
    <t>Hoppys Flyer</t>
  </si>
  <si>
    <t>Pavlosk</t>
  </si>
  <si>
    <t>Findog</t>
  </si>
  <si>
    <t>Sound Reflection</t>
  </si>
  <si>
    <t>Lord Ashley</t>
  </si>
  <si>
    <t>Art Official</t>
  </si>
  <si>
    <t>Kohlaan</t>
  </si>
  <si>
    <t>Mandy Lexi</t>
  </si>
  <si>
    <t>Next Edition</t>
  </si>
  <si>
    <t>Ballinderry Boy</t>
  </si>
  <si>
    <t>Linguine</t>
  </si>
  <si>
    <t>Beauty Pageant</t>
  </si>
  <si>
    <t>Lily Rules</t>
  </si>
  <si>
    <t>Dark Opal</t>
  </si>
  <si>
    <t>Cape Crossing</t>
  </si>
  <si>
    <t>Sir Mike</t>
  </si>
  <si>
    <t>Koo And The Gang</t>
  </si>
  <si>
    <t>Maisies Moon</t>
  </si>
  <si>
    <t>Norwegian Reward</t>
  </si>
  <si>
    <t>Gold Club</t>
  </si>
  <si>
    <t>Noble Alan</t>
  </si>
  <si>
    <t>Admirals Walk</t>
  </si>
  <si>
    <t>Royal Trix</t>
  </si>
  <si>
    <t>Day Of Destiny</t>
  </si>
  <si>
    <t>Viva Diva</t>
  </si>
  <si>
    <t>Royal Caper</t>
  </si>
  <si>
    <t>Ningara</t>
  </si>
  <si>
    <t>Lucky Henry</t>
  </si>
  <si>
    <t>Black Treacle</t>
  </si>
  <si>
    <t>Lizzys Dream</t>
  </si>
  <si>
    <t>Pantxoa</t>
  </si>
  <si>
    <t>Beltor</t>
  </si>
  <si>
    <t>Artic Night</t>
  </si>
  <si>
    <t>Moorlands Jack</t>
  </si>
  <si>
    <t>Marmalady</t>
  </si>
  <si>
    <t>Culdaff</t>
  </si>
  <si>
    <t>Amralah</t>
  </si>
  <si>
    <t>Diamondhead</t>
  </si>
  <si>
    <t>Mount Vesuvius</t>
  </si>
  <si>
    <t>Ninety Minutes</t>
  </si>
  <si>
    <t>Java Rose</t>
  </si>
  <si>
    <t>Italian Riviera</t>
  </si>
  <si>
    <t>Unex Michelangelo</t>
  </si>
  <si>
    <t>Kickboxer</t>
  </si>
  <si>
    <t>Money Team</t>
  </si>
  <si>
    <t>Raise Your Gaze</t>
  </si>
  <si>
    <t>Naaz</t>
  </si>
  <si>
    <t>Mysterious Wonder</t>
  </si>
  <si>
    <t>Strumble Head</t>
  </si>
  <si>
    <t>Communicator</t>
  </si>
  <si>
    <t>Lemon Pearl</t>
  </si>
  <si>
    <t>Piers Gaveston</t>
  </si>
  <si>
    <t>Uncle Bernie</t>
  </si>
  <si>
    <t>Nordikhab</t>
  </si>
  <si>
    <t>Mr Goofy</t>
  </si>
  <si>
    <t>Special Account</t>
  </si>
  <si>
    <t>Waseem Faris</t>
  </si>
  <si>
    <t>Someones Darling</t>
  </si>
  <si>
    <t>Mister Mayday</t>
  </si>
  <si>
    <t>Suburban Bay</t>
  </si>
  <si>
    <t>Patavium Prince</t>
  </si>
  <si>
    <t>Baltic Blade</t>
  </si>
  <si>
    <t>Maid Of Silk</t>
  </si>
  <si>
    <t>Stellarta</t>
  </si>
  <si>
    <t>Dalliefour</t>
  </si>
  <si>
    <t>Helamis</t>
  </si>
  <si>
    <t>Andy Dandy</t>
  </si>
  <si>
    <t>Saint Boniface</t>
  </si>
  <si>
    <t>Merrydown Vintage</t>
  </si>
  <si>
    <t>Star Lahib</t>
  </si>
  <si>
    <t>Gender Agenda</t>
  </si>
  <si>
    <t>Alexandrakollontai</t>
  </si>
  <si>
    <t>Gold Beau</t>
  </si>
  <si>
    <t>Derbyshire</t>
  </si>
  <si>
    <t>Hay Dude</t>
  </si>
  <si>
    <t>Kyllachy Rise</t>
  </si>
  <si>
    <t>Chil the Kite</t>
  </si>
  <si>
    <t>Valen</t>
  </si>
  <si>
    <t>Flying Doctor</t>
  </si>
  <si>
    <t>Parbold</t>
  </si>
  <si>
    <t>Tiger Cliff</t>
  </si>
  <si>
    <t>Cloudy Dawn</t>
  </si>
  <si>
    <t>Meccas Angel</t>
  </si>
  <si>
    <t>Lancelot du Lac</t>
  </si>
  <si>
    <t>Trader Jack</t>
  </si>
  <si>
    <t>Haafaguinea</t>
  </si>
  <si>
    <t>Imaginary World</t>
  </si>
  <si>
    <t>Magic Lando</t>
  </si>
  <si>
    <t>Apolskapart</t>
  </si>
  <si>
    <t>Generous Dream</t>
  </si>
  <si>
    <t>Compton Albion</t>
  </si>
  <si>
    <t>Its All A Game</t>
  </si>
  <si>
    <t>Piceno</t>
  </si>
  <si>
    <t>Forever My Friend</t>
  </si>
  <si>
    <t>Danceintothelight</t>
  </si>
  <si>
    <t>Majestic Manannan</t>
  </si>
  <si>
    <t>Dolphin Village</t>
  </si>
  <si>
    <t>Megaleka</t>
  </si>
  <si>
    <t>Extremity</t>
  </si>
  <si>
    <t>Lightning Spear</t>
  </si>
  <si>
    <t>Annie Gogh</t>
  </si>
  <si>
    <t>Arranger</t>
  </si>
  <si>
    <t>Putin</t>
  </si>
  <si>
    <t>Solarmaite</t>
  </si>
  <si>
    <t>Society Pearl</t>
  </si>
  <si>
    <t>Mandys Boy</t>
  </si>
  <si>
    <t>Hannahs Princess</t>
  </si>
  <si>
    <t>Vimiero</t>
  </si>
  <si>
    <t>Easily Pleased</t>
  </si>
  <si>
    <t>Top Boy</t>
  </si>
  <si>
    <t>Sweet Martoni</t>
  </si>
  <si>
    <t>Jan Smuts</t>
  </si>
  <si>
    <t>My Oh Mount Brown</t>
  </si>
  <si>
    <t>Oasis Spirit</t>
  </si>
  <si>
    <t>Lisbon</t>
  </si>
  <si>
    <t>Catchanova</t>
  </si>
  <si>
    <t>Cat Omountain</t>
  </si>
  <si>
    <t>Truancy</t>
  </si>
  <si>
    <t>Gworn</t>
  </si>
  <si>
    <t>Anomaly</t>
  </si>
  <si>
    <t>Jazz Master</t>
  </si>
  <si>
    <t>Giant O Murchu</t>
  </si>
  <si>
    <t>Order Of Service</t>
  </si>
  <si>
    <t>Brimham Boy</t>
  </si>
  <si>
    <t>Solway Sam</t>
  </si>
  <si>
    <t>Baltic Fire</t>
  </si>
  <si>
    <t>Starlit Cantata</t>
  </si>
  <si>
    <t>Princess Tamay</t>
  </si>
  <si>
    <t>Judiciary</t>
  </si>
  <si>
    <t>Apparently</t>
  </si>
  <si>
    <t>Fair Ranger</t>
  </si>
  <si>
    <t>Lazy Sioux</t>
  </si>
  <si>
    <t>Dynaglow</t>
  </si>
  <si>
    <t>Reginald Claude</t>
  </si>
  <si>
    <t>Snow Hill</t>
  </si>
  <si>
    <t>Pupil</t>
  </si>
  <si>
    <t>Conduct</t>
  </si>
  <si>
    <t>Two No Bids</t>
  </si>
  <si>
    <t>Duchess of Seville</t>
  </si>
  <si>
    <t>Takaathur</t>
  </si>
  <si>
    <t>Quantique</t>
  </si>
  <si>
    <t>Pethers Moon</t>
  </si>
  <si>
    <t>Breden</t>
  </si>
  <si>
    <t>Flicka Williams</t>
  </si>
  <si>
    <t>Quatuor</t>
  </si>
  <si>
    <t>Unison</t>
  </si>
  <si>
    <t>Freeport</t>
  </si>
  <si>
    <t>Invincible Cara</t>
  </si>
  <si>
    <t>Federal Blue</t>
  </si>
  <si>
    <t>Take A Note</t>
  </si>
  <si>
    <t>Fossa</t>
  </si>
  <si>
    <t>Vinnie My Boy</t>
  </si>
  <si>
    <t>Pashan Garh</t>
  </si>
  <si>
    <t>Twenty One Choice</t>
  </si>
  <si>
    <t>Tinsill</t>
  </si>
  <si>
    <t>Altharoos</t>
  </si>
  <si>
    <t>Thouwra</t>
  </si>
  <si>
    <t>Coire Gabhail</t>
  </si>
  <si>
    <t>Snow Squall</t>
  </si>
  <si>
    <t>Key Gold</t>
  </si>
  <si>
    <t>Satanic Beat</t>
  </si>
  <si>
    <t>Rocksee</t>
  </si>
  <si>
    <t>Dark Ocean</t>
  </si>
  <si>
    <t>Lees Anthem</t>
  </si>
  <si>
    <t>Hickster</t>
  </si>
  <si>
    <t>Toofi</t>
  </si>
  <si>
    <t>Aeronwyn Bryn</t>
  </si>
  <si>
    <t>Benoni</t>
  </si>
  <si>
    <t>First Class Favour</t>
  </si>
  <si>
    <t>Island Kingdom</t>
  </si>
  <si>
    <t>Perfect Pasture</t>
  </si>
  <si>
    <t>Allterrain</t>
  </si>
  <si>
    <t>Fracking</t>
  </si>
  <si>
    <t>Approach The West</t>
  </si>
  <si>
    <t>Kilvergan Boy</t>
  </si>
  <si>
    <t>The Doyle Machine</t>
  </si>
  <si>
    <t>El Massivo</t>
  </si>
  <si>
    <t>Championship</t>
  </si>
  <si>
    <t>Abundantly</t>
  </si>
  <si>
    <t>Dragon City</t>
  </si>
  <si>
    <t>Perfect Summer</t>
  </si>
  <si>
    <t>Spanish Optimist</t>
  </si>
  <si>
    <t>Sedgemoor Express</t>
  </si>
  <si>
    <t>Dick Bos</t>
  </si>
  <si>
    <t>Greed Is Good</t>
  </si>
  <si>
    <t>Lawsons Thorns</t>
  </si>
  <si>
    <t>Viking Storm</t>
  </si>
  <si>
    <t>Silvanus</t>
  </si>
  <si>
    <t>Train Hard</t>
  </si>
  <si>
    <t>Taxiformissbyron</t>
  </si>
  <si>
    <t>Aalim</t>
  </si>
  <si>
    <t>Trust Thomas</t>
  </si>
  <si>
    <t>Catch The Cider</t>
  </si>
  <si>
    <t>The Betchworth Kid</t>
  </si>
  <si>
    <t>Black Douglas</t>
  </si>
  <si>
    <t>Bond Artist</t>
  </si>
  <si>
    <t>Boyfromnowhere</t>
  </si>
  <si>
    <t>Tribal Path</t>
  </si>
  <si>
    <t>Beach Rhythm</t>
  </si>
  <si>
    <t>Gods Gift</t>
  </si>
  <si>
    <t>Lyric Piece</t>
  </si>
  <si>
    <t>Instinctual</t>
  </si>
  <si>
    <t>Ninjago</t>
  </si>
  <si>
    <t>Street Entertainer</t>
  </si>
  <si>
    <t>Kodicil</t>
  </si>
  <si>
    <t>Douman</t>
  </si>
  <si>
    <t>Time Book</t>
  </si>
  <si>
    <t>Mountaineer</t>
  </si>
  <si>
    <t>Havingotascoobydo</t>
  </si>
  <si>
    <t>Finflash</t>
  </si>
  <si>
    <t>Trinity River</t>
  </si>
  <si>
    <t>Port Alfred</t>
  </si>
  <si>
    <t>Compton Bird</t>
  </si>
  <si>
    <t>Wellesbourne</t>
  </si>
  <si>
    <t>Saab Almanal</t>
  </si>
  <si>
    <t>Melrose Abbey</t>
  </si>
  <si>
    <t>Mickie</t>
  </si>
  <si>
    <t>Reaffirmed</t>
  </si>
  <si>
    <t>Jezza</t>
  </si>
  <si>
    <t>Beau Satchel</t>
  </si>
  <si>
    <t>Ray Diamond</t>
  </si>
  <si>
    <t>Youre The Boss</t>
  </si>
  <si>
    <t>Dungannon</t>
  </si>
  <si>
    <t>Van Percy</t>
  </si>
  <si>
    <t>Crystal Nymph</t>
  </si>
  <si>
    <t>Sukari Gold</t>
  </si>
  <si>
    <t>See And Be Seen</t>
  </si>
  <si>
    <t>After Eight Sivola</t>
  </si>
  <si>
    <t>Premium Pressure</t>
  </si>
  <si>
    <t>Pete The Feat</t>
  </si>
  <si>
    <t>Elspeths Boy</t>
  </si>
  <si>
    <t>Testing</t>
  </si>
  <si>
    <t>Thwart</t>
  </si>
  <si>
    <t>Pelerin</t>
  </si>
  <si>
    <t>Ujagar</t>
  </si>
  <si>
    <t>Stagecoach Pearl</t>
  </si>
  <si>
    <t>Space Ship</t>
  </si>
  <si>
    <t>Monsieur Jamie</t>
  </si>
  <si>
    <t>Operation Chariot</t>
  </si>
  <si>
    <t>Adore</t>
  </si>
  <si>
    <t>Montaigne</t>
  </si>
  <si>
    <t>Hanga Roa</t>
  </si>
  <si>
    <t>Glenwood Prince</t>
  </si>
  <si>
    <t>Jump City</t>
  </si>
  <si>
    <t>Commitment</t>
  </si>
  <si>
    <t>Phils Wish</t>
  </si>
  <si>
    <t>Duchess Of Gazeley</t>
  </si>
  <si>
    <t>Hot Snap</t>
  </si>
  <si>
    <t>Sherman Mccoy</t>
  </si>
  <si>
    <t>Farhh</t>
  </si>
  <si>
    <t>Sizing Italy</t>
  </si>
  <si>
    <t>Like Clockwork</t>
  </si>
  <si>
    <t>Doheny Bar</t>
  </si>
  <si>
    <t>Next Sensation</t>
  </si>
  <si>
    <t>Bejeweled</t>
  </si>
  <si>
    <t>Pearlofthequarter</t>
  </si>
  <si>
    <t>Absolutely Right</t>
  </si>
  <si>
    <t>Rockweiller</t>
  </si>
  <si>
    <t>Master Wizard</t>
  </si>
  <si>
    <t>Hypnotism</t>
  </si>
  <si>
    <t>Venetian Lad</t>
  </si>
  <si>
    <t>Ohio Gold</t>
  </si>
  <si>
    <t>Rouquine Sauvage</t>
  </si>
  <si>
    <t>Bert Trick</t>
  </si>
  <si>
    <t>Wakeup Little Suzy</t>
  </si>
  <si>
    <t>Whispering Lady</t>
  </si>
  <si>
    <t>Dubai Celebration</t>
  </si>
  <si>
    <t>Observational</t>
  </si>
  <si>
    <t>Wannabe Yours</t>
  </si>
  <si>
    <t>My Freedom</t>
  </si>
  <si>
    <t>Bin Singspiel</t>
  </si>
  <si>
    <t>Beautiful View</t>
  </si>
  <si>
    <t>Majala</t>
  </si>
  <si>
    <t>Dawn Calling</t>
  </si>
  <si>
    <t>Red Catkin</t>
  </si>
  <si>
    <t>My Manekineko</t>
  </si>
  <si>
    <t>Aomen Rock</t>
  </si>
  <si>
    <t>Hurricane Hollow</t>
  </si>
  <si>
    <t>Arachnophobia</t>
  </si>
  <si>
    <t>Talkin Thomas</t>
  </si>
  <si>
    <t>Fame Again</t>
  </si>
  <si>
    <t>Palos Conti</t>
  </si>
  <si>
    <t>Makruma</t>
  </si>
  <si>
    <t>Tullius</t>
  </si>
  <si>
    <t>Delphi Mountain</t>
  </si>
  <si>
    <t>Off The Ground</t>
  </si>
  <si>
    <t>Mister Wiseman</t>
  </si>
  <si>
    <t>Landenstown Star</t>
  </si>
  <si>
    <t>Becausewecan</t>
  </si>
  <si>
    <t>Cool Hand Jake</t>
  </si>
  <si>
    <t>On The Cusp</t>
  </si>
  <si>
    <t>Williams Wishes</t>
  </si>
  <si>
    <t>Johnny Og</t>
  </si>
  <si>
    <t>Norab</t>
  </si>
  <si>
    <t>Honor Bound</t>
  </si>
  <si>
    <t>Mountain Fighter</t>
  </si>
  <si>
    <t>Un Bon Ptit Gars</t>
  </si>
  <si>
    <t>Best Trip</t>
  </si>
  <si>
    <t>Bazooka</t>
  </si>
  <si>
    <t>Dancing Sal</t>
  </si>
  <si>
    <t>Injaz</t>
  </si>
  <si>
    <t>Prince Alzain</t>
  </si>
  <si>
    <t>Epic Battle</t>
  </si>
  <si>
    <t>Moortahan</t>
  </si>
  <si>
    <t>Swiss Art</t>
  </si>
  <si>
    <t>Masterleaderman</t>
  </si>
  <si>
    <t>Cilliseal</t>
  </si>
  <si>
    <t>Shalianzi</t>
  </si>
  <si>
    <t>Radio Nowhere</t>
  </si>
  <si>
    <t>Greensalt</t>
  </si>
  <si>
    <t>Lilac Tree</t>
  </si>
  <si>
    <t>Farbreaga</t>
  </si>
  <si>
    <t>Seedsman</t>
  </si>
  <si>
    <t>Buxom</t>
  </si>
  <si>
    <t>Silver Roque</t>
  </si>
  <si>
    <t>Charlemagne Diva</t>
  </si>
  <si>
    <t>Frangipanni</t>
  </si>
  <si>
    <t>Twice Returned</t>
  </si>
  <si>
    <t>Loch Ba</t>
  </si>
  <si>
    <t>Red Warrior</t>
  </si>
  <si>
    <t>Emkanaat</t>
  </si>
  <si>
    <t>Bon Port</t>
  </si>
  <si>
    <t>Don Pooleoni</t>
  </si>
  <si>
    <t>Llewellyn</t>
  </si>
  <si>
    <t>Koos</t>
  </si>
  <si>
    <t>Quadriga</t>
  </si>
  <si>
    <t>Excellent Royale</t>
  </si>
  <si>
    <t>Novellen Lad</t>
  </si>
  <si>
    <t>Dingo Bay</t>
  </si>
  <si>
    <t>Boogangoo</t>
  </si>
  <si>
    <t>Passionada</t>
  </si>
  <si>
    <t>Oscars Den</t>
  </si>
  <si>
    <t>Hoodna</t>
  </si>
  <si>
    <t>Flemish School</t>
  </si>
  <si>
    <t>Shirazz</t>
  </si>
  <si>
    <t>Carobello</t>
  </si>
  <si>
    <t>Perennial</t>
  </si>
  <si>
    <t>Litmus</t>
  </si>
  <si>
    <t>Elite Beneficial</t>
  </si>
  <si>
    <t>Wojciech</t>
  </si>
  <si>
    <t>Dixies Dream</t>
  </si>
  <si>
    <t>Brownsea Brink</t>
  </si>
  <si>
    <t>Vujiyama</t>
  </si>
  <si>
    <t>Knight Of Noir</t>
  </si>
  <si>
    <t>Un Anjou</t>
  </si>
  <si>
    <t>Detour Ahead</t>
  </si>
  <si>
    <t>Super Villan</t>
  </si>
  <si>
    <t>Gorgehous Lliege</t>
  </si>
  <si>
    <t>Exotic Isle</t>
  </si>
  <si>
    <t>Elegant Olive</t>
  </si>
  <si>
    <t>Jiminy</t>
  </si>
  <si>
    <t>Giorgio Quercus</t>
  </si>
  <si>
    <t>Dreamsoftheatre</t>
  </si>
  <si>
    <t>Living The Life</t>
  </si>
  <si>
    <t>Morestead</t>
  </si>
  <si>
    <t>Sexy Secret</t>
  </si>
  <si>
    <t>Seven Lucky Seven</t>
  </si>
  <si>
    <t>The Wonga Coup</t>
  </si>
  <si>
    <t>Jean Fleming</t>
  </si>
  <si>
    <t>Stone Light</t>
  </si>
  <si>
    <t>Thorncliffer</t>
  </si>
  <si>
    <t>Bar De Ligne</t>
  </si>
  <si>
    <t>Western Warhorse</t>
  </si>
  <si>
    <t>Fix It Right</t>
  </si>
  <si>
    <t>Kalithea</t>
  </si>
  <si>
    <t>Key To The West</t>
  </si>
  <si>
    <t>Nesterenko</t>
  </si>
  <si>
    <t>Purple Spectrum</t>
  </si>
  <si>
    <t>Anteros</t>
  </si>
  <si>
    <t>Dis Gift</t>
  </si>
  <si>
    <t>Lady Guinevere</t>
  </si>
  <si>
    <t>Star In Flight</t>
  </si>
  <si>
    <t>Faultless Feelings</t>
  </si>
  <si>
    <t>Pickamus</t>
  </si>
  <si>
    <t>Tara Mist</t>
  </si>
  <si>
    <t>Wealth</t>
  </si>
  <si>
    <t>Moorhouse Lad</t>
  </si>
  <si>
    <t>Very Stylish</t>
  </si>
  <si>
    <t>Lemons Gent</t>
  </si>
  <si>
    <t>Barton Gift</t>
  </si>
  <si>
    <t>Plum Pudding</t>
  </si>
  <si>
    <t>Mojo Bear</t>
  </si>
  <si>
    <t>Steel City</t>
  </si>
  <si>
    <t>Domtaline</t>
  </si>
  <si>
    <t>Gods Speed</t>
  </si>
  <si>
    <t>High On A Hill</t>
  </si>
  <si>
    <t>Ballytober</t>
  </si>
  <si>
    <t>Herons Mill</t>
  </si>
  <si>
    <t>Ceasars Gift</t>
  </si>
  <si>
    <t>Rancho Montoya</t>
  </si>
  <si>
    <t>Vexillum</t>
  </si>
  <si>
    <t>Cape of Hope</t>
  </si>
  <si>
    <t>Hazariban</t>
  </si>
  <si>
    <t>Galician</t>
  </si>
  <si>
    <t>My Miss Lucy</t>
  </si>
  <si>
    <t>On Trend</t>
  </si>
  <si>
    <t>Financial Climate</t>
  </si>
  <si>
    <t>West Bay Hoolie</t>
  </si>
  <si>
    <t>Chief Executive</t>
  </si>
  <si>
    <t>Harwoods Star</t>
  </si>
  <si>
    <t>Decent Lord</t>
  </si>
  <si>
    <t>Sacre Toi</t>
  </si>
  <si>
    <t>Fountains Flypast</t>
  </si>
  <si>
    <t>Nova Princesse</t>
  </si>
  <si>
    <t>Ruby Bay</t>
  </si>
  <si>
    <t>Ramona Chase</t>
  </si>
  <si>
    <t>Lets Get Cracking</t>
  </si>
  <si>
    <t>Argent Touch</t>
  </si>
  <si>
    <t>Green Music</t>
  </si>
  <si>
    <t>Daneglow</t>
  </si>
  <si>
    <t>Maxi Chop</t>
  </si>
  <si>
    <t>Tanks For That</t>
  </si>
  <si>
    <t>Swampfire</t>
  </si>
  <si>
    <t>Dolatulo</t>
  </si>
  <si>
    <t>Great Conquest</t>
  </si>
  <si>
    <t>San Telm</t>
  </si>
  <si>
    <t>Mistral Reine</t>
  </si>
  <si>
    <t>Rocky Elsom</t>
  </si>
  <si>
    <t>Intense Feeling</t>
  </si>
  <si>
    <t>Big News</t>
  </si>
  <si>
    <t>Smart Exit</t>
  </si>
  <si>
    <t>My History</t>
  </si>
  <si>
    <t>Wildcat Lass</t>
  </si>
  <si>
    <t>Keshi Pearl</t>
  </si>
  <si>
    <t>Whats Up Woody</t>
  </si>
  <si>
    <t>Houblon Des Obeaux</t>
  </si>
  <si>
    <t>Cross Kennon</t>
  </si>
  <si>
    <t>No No Bingo</t>
  </si>
  <si>
    <t>Short Shrift</t>
  </si>
  <si>
    <t>Layl</t>
  </si>
  <si>
    <t>Grand Vision</t>
  </si>
  <si>
    <t>Equitania</t>
  </si>
  <si>
    <t>Queen Of Skies</t>
  </si>
  <si>
    <t>Shelford</t>
  </si>
  <si>
    <t>Ultra Du Chatelet</t>
  </si>
  <si>
    <t>Vallani</t>
  </si>
  <si>
    <t>Minstrel Lad</t>
  </si>
  <si>
    <t>Ice Tres</t>
  </si>
  <si>
    <t>Le Reve</t>
  </si>
  <si>
    <t>Heidis Delight</t>
  </si>
  <si>
    <t>Swehan</t>
  </si>
  <si>
    <t>Bohemian Rhapsody</t>
  </si>
  <si>
    <t>Archelao</t>
  </si>
  <si>
    <t>Daring Dragon</t>
  </si>
  <si>
    <t>Jalebi</t>
  </si>
  <si>
    <t>Hit The Top</t>
  </si>
  <si>
    <t>Funky Munky</t>
  </si>
  <si>
    <t>Mias Vic</t>
  </si>
  <si>
    <t>Hidden Identity</t>
  </si>
  <si>
    <t>Prima Porta</t>
  </si>
  <si>
    <t>Deputy Dan</t>
  </si>
  <si>
    <t>Swing Alone</t>
  </si>
  <si>
    <t>Blue Wave</t>
  </si>
  <si>
    <t>Compton</t>
  </si>
  <si>
    <t>Lady Knight</t>
  </si>
  <si>
    <t>Noble Citizen</t>
  </si>
  <si>
    <t>Layline</t>
  </si>
  <si>
    <t>Aint No Surprise</t>
  </si>
  <si>
    <t>Lillys Legend</t>
  </si>
  <si>
    <t>Buywise</t>
  </si>
  <si>
    <t>Mulligans Man</t>
  </si>
  <si>
    <t>Nodebateaboutit</t>
  </si>
  <si>
    <t>In The Gate</t>
  </si>
  <si>
    <t>My My My Diliza</t>
  </si>
  <si>
    <t>Passing Star</t>
  </si>
  <si>
    <t>Royal Encounter</t>
  </si>
  <si>
    <t>Minimee</t>
  </si>
  <si>
    <t>Call Me Mulligan</t>
  </si>
  <si>
    <t>Brave Decision</t>
  </si>
  <si>
    <t>Ugly Bug</t>
  </si>
  <si>
    <t>Brave Buck</t>
  </si>
  <si>
    <t>Playtothewhistle</t>
  </si>
  <si>
    <t>Rocky Stone</t>
  </si>
  <si>
    <t>The Magic Bishop</t>
  </si>
  <si>
    <t>Hassadin</t>
  </si>
  <si>
    <t>Harwoods Volante</t>
  </si>
  <si>
    <t>Callisto Light</t>
  </si>
  <si>
    <t>Jaunty Journey</t>
  </si>
  <si>
    <t>Heurtevent</t>
  </si>
  <si>
    <t>Seven Summits</t>
  </si>
  <si>
    <t>Android</t>
  </si>
  <si>
    <t>Ubaltique</t>
  </si>
  <si>
    <t>Moss On The Mill</t>
  </si>
  <si>
    <t>Make Me A Fortune</t>
  </si>
  <si>
    <t>Franklin Roosevelt</t>
  </si>
  <si>
    <t>Lilac Belle</t>
  </si>
  <si>
    <t>Seek The Fair Land</t>
  </si>
  <si>
    <t>Sole Survivor</t>
  </si>
  <si>
    <t>Touch Back</t>
  </si>
  <si>
    <t>Dakar Run</t>
  </si>
  <si>
    <t>Secret Pursuit</t>
  </si>
  <si>
    <t>Boston Bob</t>
  </si>
  <si>
    <t>True That</t>
  </si>
  <si>
    <t>Grey Area</t>
  </si>
  <si>
    <t>Ancient Times</t>
  </si>
  <si>
    <t>Get It On</t>
  </si>
  <si>
    <t>Friendly Society</t>
  </si>
  <si>
    <t>Benny The Swinger</t>
  </si>
  <si>
    <t>Kelpie Blitz</t>
  </si>
  <si>
    <t>Pay The Greek</t>
  </si>
  <si>
    <t>Triple Aitch</t>
  </si>
  <si>
    <t>Dashaway</t>
  </si>
  <si>
    <t>Expose</t>
  </si>
  <si>
    <t>Hotgrove Boy</t>
  </si>
  <si>
    <t>Grey Gold</t>
  </si>
  <si>
    <t>Emperors Choice</t>
  </si>
  <si>
    <t>Fat Gary</t>
  </si>
  <si>
    <t>Galiotto</t>
  </si>
  <si>
    <t>Pagham Belle</t>
  </si>
  <si>
    <t>Angelot Du Berlais</t>
  </si>
  <si>
    <t>Your Gifted</t>
  </si>
  <si>
    <t>Mossgo</t>
  </si>
  <si>
    <t>Saints And Sinners</t>
  </si>
  <si>
    <t>Vosne Romanee</t>
  </si>
  <si>
    <t>Rebel Code</t>
  </si>
  <si>
    <t>Labise</t>
  </si>
  <si>
    <t>Windlass</t>
  </si>
  <si>
    <t>Blueside Boy</t>
  </si>
  <si>
    <t>Eastern Witness</t>
  </si>
  <si>
    <t>Mr Lando</t>
  </si>
  <si>
    <t>Genstone Trail</t>
  </si>
  <si>
    <t>Torgamah Lad</t>
  </si>
  <si>
    <t>Lacey</t>
  </si>
  <si>
    <t>Teide Peak</t>
  </si>
  <si>
    <t>Macs Power</t>
  </si>
  <si>
    <t>Alpha Victor</t>
  </si>
  <si>
    <t>R</t>
  </si>
  <si>
    <t>Art Dzeko</t>
  </si>
  <si>
    <t>Millers Reef</t>
  </si>
  <si>
    <t>Climaxfortackle</t>
  </si>
  <si>
    <t>Sleipnir</t>
  </si>
  <si>
    <t>Brave Helios</t>
  </si>
  <si>
    <t>Roman Flight</t>
  </si>
  <si>
    <t>Understory</t>
  </si>
  <si>
    <t>Ryedale Lass</t>
  </si>
  <si>
    <t>Little Jimmy</t>
  </si>
  <si>
    <t>BD</t>
  </si>
  <si>
    <t>Grand Gold</t>
  </si>
  <si>
    <t>Sweet Boy Vic</t>
  </si>
  <si>
    <t>Scruffy Tramp</t>
  </si>
  <si>
    <t>Horatio Hornblower</t>
  </si>
  <si>
    <t>Wuff</t>
  </si>
  <si>
    <t>Royal Vacation</t>
  </si>
  <si>
    <t>Temple Road</t>
  </si>
  <si>
    <t>Think</t>
  </si>
  <si>
    <t>Doldrums</t>
  </si>
  <si>
    <t>Vastly</t>
  </si>
  <si>
    <t>Palace Moon</t>
  </si>
  <si>
    <t>Firmdecisions</t>
  </si>
  <si>
    <t>Fruity Orooney</t>
  </si>
  <si>
    <t>Potters Cross</t>
  </si>
  <si>
    <t>Sybarite</t>
  </si>
  <si>
    <t>Todareistodo</t>
  </si>
  <si>
    <t>Wave Breaker</t>
  </si>
  <si>
    <t>Gwladys Street</t>
  </si>
  <si>
    <t>Cabaret Girl</t>
  </si>
  <si>
    <t>Trucking Along</t>
  </si>
  <si>
    <t>Flow Chart</t>
  </si>
  <si>
    <t>Persian Snow</t>
  </si>
  <si>
    <t>Billy Dutton</t>
  </si>
  <si>
    <t>New Tarabela</t>
  </si>
  <si>
    <t>Dantes Frolic</t>
  </si>
  <si>
    <t>Barton Rose</t>
  </si>
  <si>
    <t>Epee Celeste</t>
  </si>
  <si>
    <t>Qoubilai</t>
  </si>
  <si>
    <t>Self Employed</t>
  </si>
  <si>
    <t>Minella Gathering</t>
  </si>
  <si>
    <t>Abigails Angel</t>
  </si>
  <si>
    <t>Branston De Soto</t>
  </si>
  <si>
    <t>Staff Sergeant</t>
  </si>
  <si>
    <t>Brass Tax</t>
  </si>
  <si>
    <t>Bhakti</t>
  </si>
  <si>
    <t>Chief Heckler</t>
  </si>
  <si>
    <t>Spes Nostra</t>
  </si>
  <si>
    <t>Desert Colours</t>
  </si>
  <si>
    <t>Whispering Star</t>
  </si>
  <si>
    <t>Skidby Mill</t>
  </si>
  <si>
    <t>Golden Amber</t>
  </si>
  <si>
    <t>Dishy Guru</t>
  </si>
  <si>
    <t>Metropolitan Chief</t>
  </si>
  <si>
    <t>The Ould Lad</t>
  </si>
  <si>
    <t>Minella Friend</t>
  </si>
  <si>
    <t>Two In The Pink</t>
  </si>
  <si>
    <t>Carlanda</t>
  </si>
  <si>
    <t>Joohaina</t>
  </si>
  <si>
    <t>Toola Boola</t>
  </si>
  <si>
    <t>Chesil Beach Boy</t>
  </si>
  <si>
    <t>Dragons Den</t>
  </si>
  <si>
    <t>Just Cameron</t>
  </si>
  <si>
    <t>The Shrimp</t>
  </si>
  <si>
    <t>Flying Power</t>
  </si>
  <si>
    <t>Tribal Dance</t>
  </si>
  <si>
    <t>Stormin Exit</t>
  </si>
  <si>
    <t>Soll</t>
  </si>
  <si>
    <t>Golden Sparkle</t>
  </si>
  <si>
    <t>R Woody</t>
  </si>
  <si>
    <t>Mister Philson</t>
  </si>
  <si>
    <t>Etxalar</t>
  </si>
  <si>
    <t>Whispering Bob</t>
  </si>
  <si>
    <t>Minella Definitely</t>
  </si>
  <si>
    <t>Giles Cross</t>
  </si>
  <si>
    <t>Dividend Dan</t>
  </si>
  <si>
    <t>Midnight Streaker</t>
  </si>
  <si>
    <t>Trifolium</t>
  </si>
  <si>
    <t>One In A Row</t>
  </si>
  <si>
    <t>Mishrif</t>
  </si>
  <si>
    <t>Cascadia</t>
  </si>
  <si>
    <t>Big Shu</t>
  </si>
  <si>
    <t>Fly Home Harry</t>
  </si>
  <si>
    <t>Orwellian</t>
  </si>
  <si>
    <t>Felix Yonger</t>
  </si>
  <si>
    <t>Ellistrin Belle</t>
  </si>
  <si>
    <t>Double Whammy</t>
  </si>
  <si>
    <t>Grams And Ounces</t>
  </si>
  <si>
    <t>Tante Sissi</t>
  </si>
  <si>
    <t>Legacy Gold</t>
  </si>
  <si>
    <t>Troyan</t>
  </si>
  <si>
    <t>Reflect</t>
  </si>
  <si>
    <t>To The Sky</t>
  </si>
  <si>
    <t>Max Bygraves</t>
  </si>
  <si>
    <t>Divers</t>
  </si>
  <si>
    <t>Trillerin Minella</t>
  </si>
  <si>
    <t>Generous Ransom</t>
  </si>
  <si>
    <t>Mr Bounty</t>
  </si>
  <si>
    <t>Dubai Kiss</t>
  </si>
  <si>
    <t>Red Art</t>
  </si>
  <si>
    <t>Karazhan</t>
  </si>
  <si>
    <t>Brocklebank</t>
  </si>
  <si>
    <t>Polly Peachum</t>
  </si>
  <si>
    <t>Kings Tempest</t>
  </si>
  <si>
    <t>Menelik</t>
  </si>
  <si>
    <t>De Blacksmith</t>
  </si>
  <si>
    <t>Tears From Heaven</t>
  </si>
  <si>
    <t>Jack Of Diamonds</t>
  </si>
  <si>
    <t>Queens Bay</t>
  </si>
  <si>
    <t>Douchkirk</t>
  </si>
  <si>
    <t>Dolores Delightful</t>
  </si>
  <si>
    <t>Ballincurrig</t>
  </si>
  <si>
    <t>Stasio</t>
  </si>
  <si>
    <t>Speedy Bruere</t>
  </si>
  <si>
    <t>Best Boy Barney</t>
  </si>
  <si>
    <t>Danners</t>
  </si>
  <si>
    <t>Red Rock</t>
  </si>
  <si>
    <t>Tigers Tale</t>
  </si>
  <si>
    <t>Garde Fou</t>
  </si>
  <si>
    <t>Red Primo</t>
  </si>
  <si>
    <t>Zamra</t>
  </si>
  <si>
    <t>Aramadyh</t>
  </si>
  <si>
    <t>Cadmium Loch</t>
  </si>
  <si>
    <t>Addictive Nature</t>
  </si>
  <si>
    <t>Sambelucky</t>
  </si>
  <si>
    <t>Inciting Incident</t>
  </si>
  <si>
    <t>Bollin Julie</t>
  </si>
  <si>
    <t>Jack Albert</t>
  </si>
  <si>
    <t>Court By Surprise</t>
  </si>
  <si>
    <t>Biotic</t>
  </si>
  <si>
    <t>No Such Number</t>
  </si>
  <si>
    <t>Mary Le Bow</t>
  </si>
  <si>
    <t>Nellies Quest</t>
  </si>
  <si>
    <t>Sweet Talking Guy</t>
  </si>
  <si>
    <t>Subtle Knife</t>
  </si>
  <si>
    <t>Kings Bayonet</t>
  </si>
  <si>
    <t>Geeaitch</t>
  </si>
  <si>
    <t>Warne</t>
  </si>
  <si>
    <t>Uxizandre</t>
  </si>
  <si>
    <t>Colourbearer</t>
  </si>
  <si>
    <t>Wilde Blue Yonder</t>
  </si>
  <si>
    <t>Eager To Bow</t>
  </si>
  <si>
    <t>Thomas Wild</t>
  </si>
  <si>
    <t>Mighty Mobb</t>
  </si>
  <si>
    <t>Habibah</t>
  </si>
  <si>
    <t>Sudski Star</t>
  </si>
  <si>
    <t>Caridadi</t>
  </si>
  <si>
    <t>Lady Yeats</t>
  </si>
  <si>
    <t>Bernardelli</t>
  </si>
  <si>
    <t>Snowed In</t>
  </si>
  <si>
    <t>Fitzwilly</t>
  </si>
  <si>
    <t>Gleann Na Ndochais</t>
  </si>
  <si>
    <t>Prince Of Passion</t>
  </si>
  <si>
    <t>Poitin</t>
  </si>
  <si>
    <t>Masquerading</t>
  </si>
  <si>
    <t>Prim And Proper</t>
  </si>
  <si>
    <t>Roserrow</t>
  </si>
  <si>
    <t>Miss Sophisticated</t>
  </si>
  <si>
    <t>Harrys Summer</t>
  </si>
  <si>
    <t>One For The Boss</t>
  </si>
  <si>
    <t>Liberty Court</t>
  </si>
  <si>
    <t>Sea Wall</t>
  </si>
  <si>
    <t>Rising Teal</t>
  </si>
  <si>
    <t>Baker Man</t>
  </si>
  <si>
    <t>Meridius</t>
  </si>
  <si>
    <t>Role Reversal</t>
  </si>
  <si>
    <t>Red Cape</t>
  </si>
  <si>
    <t>Magical Memory</t>
  </si>
  <si>
    <t>Mighty Mambo</t>
  </si>
  <si>
    <t>Doynosaur</t>
  </si>
  <si>
    <t>Comeonginger</t>
  </si>
  <si>
    <t>Iggy</t>
  </si>
  <si>
    <t>Gallic Destiny</t>
  </si>
  <si>
    <t>Herbalist</t>
  </si>
  <si>
    <t>Mutashaded</t>
  </si>
  <si>
    <t>Upsilon Bleu</t>
  </si>
  <si>
    <t>Bells n Banjos</t>
  </si>
  <si>
    <t>Lord Of Drums</t>
  </si>
  <si>
    <t>Dolphin Rock</t>
  </si>
  <si>
    <t>War On</t>
  </si>
  <si>
    <t>Daasij</t>
  </si>
  <si>
    <t>Lemony Bay</t>
  </si>
  <si>
    <t>Afro</t>
  </si>
  <si>
    <t>Boss In Boots</t>
  </si>
  <si>
    <t>Flycatcher</t>
  </si>
  <si>
    <t>Handwoven</t>
  </si>
  <si>
    <t>The Pirates Queen</t>
  </si>
  <si>
    <t>Fallen In Line</t>
  </si>
  <si>
    <t>Tempest River</t>
  </si>
  <si>
    <t>Crystal Lake</t>
  </si>
  <si>
    <t>Mull Of Killough</t>
  </si>
  <si>
    <t>Smoothtalkinrascal</t>
  </si>
  <si>
    <t>Goodlukin Lucy</t>
  </si>
  <si>
    <t>Maraayill</t>
  </si>
  <si>
    <t>Jersey Bull</t>
  </si>
  <si>
    <t>On Stage</t>
  </si>
  <si>
    <t>Quick Brew</t>
  </si>
  <si>
    <t>Look For Love</t>
  </si>
  <si>
    <t>Red Rocco</t>
  </si>
  <si>
    <t>Ring Bo Ree</t>
  </si>
  <si>
    <t>Carolina Wren</t>
  </si>
  <si>
    <t>Killegney</t>
  </si>
  <si>
    <t>King Of Strings</t>
  </si>
  <si>
    <t>Peterbrown</t>
  </si>
  <si>
    <t>Benissimo</t>
  </si>
  <si>
    <t>Sea Cadet</t>
  </si>
  <si>
    <t>Sixties Queen</t>
  </si>
  <si>
    <t>Nam Hai</t>
  </si>
  <si>
    <t>Sian Gwalia</t>
  </si>
  <si>
    <t>Embsay Crag</t>
  </si>
  <si>
    <t>Yukon Delta</t>
  </si>
  <si>
    <t>Knockraheen</t>
  </si>
  <si>
    <t>Florida Quays</t>
  </si>
  <si>
    <t>Gulland Rock</t>
  </si>
  <si>
    <t>Chosen One</t>
  </si>
  <si>
    <t>Vital Evidence</t>
  </si>
  <si>
    <t>My Name Is Rio</t>
  </si>
  <si>
    <t>Merchant Of Medici</t>
  </si>
  <si>
    <t>Apricot Sky</t>
  </si>
  <si>
    <t>Crafty Exit</t>
  </si>
  <si>
    <t>Enchanted Garden</t>
  </si>
  <si>
    <t>Quincy Des Pictons</t>
  </si>
  <si>
    <t>Letemgo</t>
  </si>
  <si>
    <t>Morning Reggie</t>
  </si>
  <si>
    <t>Sambulando</t>
  </si>
  <si>
    <t>Eccleston</t>
  </si>
  <si>
    <t>Perfect Candidate</t>
  </si>
  <si>
    <t>Gabrials Kaka</t>
  </si>
  <si>
    <t>Ski Lift</t>
  </si>
  <si>
    <t>Dynastic</t>
  </si>
  <si>
    <t>Principle Equation</t>
  </si>
  <si>
    <t>No Refund</t>
  </si>
  <si>
    <t>Royal Holiday</t>
  </si>
  <si>
    <t>Keep It Dark</t>
  </si>
  <si>
    <t>Jaeger Connoisseur</t>
  </si>
  <si>
    <t>Royal Warranty</t>
  </si>
  <si>
    <t>Gabrial The Thug</t>
  </si>
  <si>
    <t>Penmore Mill</t>
  </si>
  <si>
    <t>Spring Bird</t>
  </si>
  <si>
    <t>Danehill Revival</t>
  </si>
  <si>
    <t>Duke Of Grazeon</t>
  </si>
  <si>
    <t>Dont Call Me Oscar</t>
  </si>
  <si>
    <t>Lost In Newyork</t>
  </si>
  <si>
    <t>Graylyn Ruby</t>
  </si>
  <si>
    <t>Emerald Sea</t>
  </si>
  <si>
    <t>Kylladdie</t>
  </si>
  <si>
    <t>Keltic Rhythm</t>
  </si>
  <si>
    <t>Agincourt Reef</t>
  </si>
  <si>
    <t>Head Spin</t>
  </si>
  <si>
    <t>Flippant</t>
  </si>
  <si>
    <t>Alluring Star</t>
  </si>
  <si>
    <t>Sole Power</t>
  </si>
  <si>
    <t>The Confessor</t>
  </si>
  <si>
    <t>Mabdhool</t>
  </si>
  <si>
    <t>Elite Gardens</t>
  </si>
  <si>
    <t>Snow Trouble</t>
  </si>
  <si>
    <t>Gran Torino</t>
  </si>
  <si>
    <t>Quinz</t>
  </si>
  <si>
    <t>Fine Words</t>
  </si>
  <si>
    <t>Real Tigress</t>
  </si>
  <si>
    <t>Sobre Tresor</t>
  </si>
  <si>
    <t>Kings Bench</t>
  </si>
  <si>
    <t>Wait No More</t>
  </si>
  <si>
    <t>Dream Mistress</t>
  </si>
  <si>
    <t>Slaney Star</t>
  </si>
  <si>
    <t>Swan Song</t>
  </si>
  <si>
    <t>Bedouin Bay</t>
  </si>
  <si>
    <t>General Tufto</t>
  </si>
  <si>
    <t>Brazos</t>
  </si>
  <si>
    <t>Highland Acclaim</t>
  </si>
  <si>
    <t>Here Comes When</t>
  </si>
  <si>
    <t>Artifice Sivola</t>
  </si>
  <si>
    <t>Conquisto</t>
  </si>
  <si>
    <t>Glorious Protector</t>
  </si>
  <si>
    <t>Chatez</t>
  </si>
  <si>
    <t>High Church</t>
  </si>
  <si>
    <t>Be Seeing You</t>
  </si>
  <si>
    <t>Queen of The Scots</t>
  </si>
  <si>
    <t>Royal Defence</t>
  </si>
  <si>
    <t>Union Rose</t>
  </si>
  <si>
    <t>Moonspring</t>
  </si>
  <si>
    <t>Merry Me</t>
  </si>
  <si>
    <t>Novel Dancer</t>
  </si>
  <si>
    <t>Phoenix Des Mottes</t>
  </si>
  <si>
    <t>Up For An Oscar</t>
  </si>
  <si>
    <t>Dipity Doo Dah</t>
  </si>
  <si>
    <t>Clouds Of Mist</t>
  </si>
  <si>
    <t>White Flag</t>
  </si>
  <si>
    <t>Sarika</t>
  </si>
  <si>
    <t>Pershing</t>
  </si>
  <si>
    <t>The Silver Kebaya</t>
  </si>
  <si>
    <t>Mollasses</t>
  </si>
  <si>
    <t>Fury</t>
  </si>
  <si>
    <t>Titchwood</t>
  </si>
  <si>
    <t>Bears Affair</t>
  </si>
  <si>
    <t>Adaay</t>
  </si>
  <si>
    <t>Zuhoor Baynoona</t>
  </si>
  <si>
    <t>Gannicus</t>
  </si>
  <si>
    <t>Raven Ridge</t>
  </si>
  <si>
    <t>Inside Knowledge</t>
  </si>
  <si>
    <t>Ruby Glow</t>
  </si>
  <si>
    <t>Tropical Beat</t>
  </si>
  <si>
    <t>Ocallaghan Strand</t>
  </si>
  <si>
    <t>Barkston Ash</t>
  </si>
  <si>
    <t>Mount Shamsan</t>
  </si>
  <si>
    <t>Starlight Serenade</t>
  </si>
  <si>
    <t>Kalahari Kingdom</t>
  </si>
  <si>
    <t>The Kid</t>
  </si>
  <si>
    <t>Caprior Bere</t>
  </si>
  <si>
    <t>Beauchamp Viking</t>
  </si>
  <si>
    <t>Kiss From A Rose</t>
  </si>
  <si>
    <t>With Hindsight</t>
  </si>
  <si>
    <t>Thoresby</t>
  </si>
  <si>
    <t>Tolmias</t>
  </si>
  <si>
    <t>Hoon</t>
  </si>
  <si>
    <t>Kassbaan</t>
  </si>
  <si>
    <t>Dartrix</t>
  </si>
  <si>
    <t>Teak</t>
  </si>
  <si>
    <t>Dawn Catcher</t>
  </si>
  <si>
    <t>New Lease Of Life</t>
  </si>
  <si>
    <t>Conquerant</t>
  </si>
  <si>
    <t>Spavento</t>
  </si>
  <si>
    <t>Forrest Flyer</t>
  </si>
  <si>
    <t>Hustle Bustle</t>
  </si>
  <si>
    <t>Imperial Legend</t>
  </si>
  <si>
    <t>Red Dragon</t>
  </si>
  <si>
    <t>Elite Army</t>
  </si>
  <si>
    <t>Bold Runner</t>
  </si>
  <si>
    <t>Henpecked</t>
  </si>
  <si>
    <t>Aramist</t>
  </si>
  <si>
    <t>Buccaneers Vault</t>
  </si>
  <si>
    <t>Mr Win</t>
  </si>
  <si>
    <t>Strike A Light</t>
  </si>
  <si>
    <t>Abbeygrey</t>
  </si>
  <si>
    <t>Dans Wee Man</t>
  </si>
  <si>
    <t>Guanciale</t>
  </si>
  <si>
    <t>Wahaab</t>
  </si>
  <si>
    <t>Summerlea</t>
  </si>
  <si>
    <t>Spiceupyourlife</t>
  </si>
  <si>
    <t>Nibbling</t>
  </si>
  <si>
    <t>Palerma</t>
  </si>
  <si>
    <t>Pernica</t>
  </si>
  <si>
    <t>Any Given Day</t>
  </si>
  <si>
    <t>Midnight Rider</t>
  </si>
  <si>
    <t>King Helissio</t>
  </si>
  <si>
    <t>Saddle Pack</t>
  </si>
  <si>
    <t>St Moritz</t>
  </si>
  <si>
    <t>Woody Bay</t>
  </si>
  <si>
    <t>Goodwood Storm</t>
  </si>
  <si>
    <t>Jack Luey</t>
  </si>
  <si>
    <t>Bispham Green</t>
  </si>
  <si>
    <t>Lendal Bridge</t>
  </si>
  <si>
    <t>Tarquin</t>
  </si>
  <si>
    <t>Montjess</t>
  </si>
  <si>
    <t>Arashi</t>
  </si>
  <si>
    <t>Take Of Shocs</t>
  </si>
  <si>
    <t>Lost in Newyork</t>
  </si>
  <si>
    <t>Via Via</t>
  </si>
  <si>
    <t>American Legend</t>
  </si>
  <si>
    <t>Danandy</t>
  </si>
  <si>
    <t>Savoy Showgirl</t>
  </si>
  <si>
    <t>Star Pursuits</t>
  </si>
  <si>
    <t>Vicky Valentine</t>
  </si>
  <si>
    <t>Xanthos</t>
  </si>
  <si>
    <t>Rockie Road</t>
  </si>
  <si>
    <t>Looking Good</t>
  </si>
  <si>
    <t>Authentication</t>
  </si>
  <si>
    <t>Czech It Out</t>
  </si>
  <si>
    <t>Nelson Quay</t>
  </si>
  <si>
    <t>Bandol</t>
  </si>
  <si>
    <t>Icanmotor</t>
  </si>
  <si>
    <t>Tony Star</t>
  </si>
  <si>
    <t>Birdie Must Fly</t>
  </si>
  <si>
    <t>Richard Pankhurst</t>
  </si>
  <si>
    <t>Belle Dor</t>
  </si>
  <si>
    <t>Flow</t>
  </si>
  <si>
    <t>Mariners Moon</t>
  </si>
  <si>
    <t>Exzachary</t>
  </si>
  <si>
    <t>Crossley</t>
  </si>
  <si>
    <t>Mystifiable</t>
  </si>
  <si>
    <t>Ifan</t>
  </si>
  <si>
    <t>Ice Mayden</t>
  </si>
  <si>
    <t>Tea In Transvaal</t>
  </si>
  <si>
    <t>Run With Pride</t>
  </si>
  <si>
    <t>Le Pergolese</t>
  </si>
  <si>
    <t>Streets of Promise</t>
  </si>
  <si>
    <t>Major Muscari</t>
  </si>
  <si>
    <t>Camerooney</t>
  </si>
  <si>
    <t>Muhdiq</t>
  </si>
  <si>
    <t>Lochalsh</t>
  </si>
  <si>
    <t>Feeling Easy</t>
  </si>
  <si>
    <t>Invoke</t>
  </si>
  <si>
    <t>Belletriste</t>
  </si>
  <si>
    <t>Joys of Spring</t>
  </si>
  <si>
    <t>Refer</t>
  </si>
  <si>
    <t>Al Mukhdam</t>
  </si>
  <si>
    <t>Betty Boo</t>
  </si>
  <si>
    <t>Tidentime</t>
  </si>
  <si>
    <t>Ewell Place</t>
  </si>
  <si>
    <t>Prophesy</t>
  </si>
  <si>
    <t>Vimy Ridge</t>
  </si>
  <si>
    <t>Lord of The Nile</t>
  </si>
  <si>
    <t>Gold Trail</t>
  </si>
  <si>
    <t>Lat Hawill</t>
  </si>
  <si>
    <t>Tropenfeuer</t>
  </si>
  <si>
    <t>On The Bridge</t>
  </si>
  <si>
    <t>The Kvilleken</t>
  </si>
  <si>
    <t>Certificate</t>
  </si>
  <si>
    <t>Dynamic Vision</t>
  </si>
  <si>
    <t>Latin Rebel</t>
  </si>
  <si>
    <t>Nothing Special</t>
  </si>
  <si>
    <t>Stone Roses</t>
  </si>
  <si>
    <t>Multi Bene</t>
  </si>
  <si>
    <t>Nam Ma Prow</t>
  </si>
  <si>
    <t>Stitched In Time</t>
  </si>
  <si>
    <t>Belle De Lawers</t>
  </si>
  <si>
    <t>Lacock</t>
  </si>
  <si>
    <t>Bravo Echo</t>
  </si>
  <si>
    <t>Letacq</t>
  </si>
  <si>
    <t>Placidia</t>
  </si>
  <si>
    <t>Diaz</t>
  </si>
  <si>
    <t>High Office</t>
  </si>
  <si>
    <t>Celestial Ray</t>
  </si>
  <si>
    <t>Red Perdita</t>
  </si>
  <si>
    <t>Anderiego</t>
  </si>
  <si>
    <t>Trigger Park</t>
  </si>
  <si>
    <t>Eton Rambler</t>
  </si>
  <si>
    <t>Basil The Great</t>
  </si>
  <si>
    <t>Ogorman</t>
  </si>
  <si>
    <t>Cabin Fever</t>
  </si>
  <si>
    <t>Rogue Dancer</t>
  </si>
  <si>
    <t>Revani</t>
  </si>
  <si>
    <t>Bishop Wulstan</t>
  </si>
  <si>
    <t>Raskova</t>
  </si>
  <si>
    <t>Dubara Reef</t>
  </si>
  <si>
    <t>Garnock</t>
  </si>
  <si>
    <t>Line Of Reason</t>
  </si>
  <si>
    <t>Eastlands Lad</t>
  </si>
  <si>
    <t>Frontline Phantom</t>
  </si>
  <si>
    <t>Masterpaver</t>
  </si>
  <si>
    <t>Bosun Breese</t>
  </si>
  <si>
    <t>Inheritance</t>
  </si>
  <si>
    <t>Scots Gaelic</t>
  </si>
  <si>
    <t>Bookem Danno</t>
  </si>
  <si>
    <t>Tayarat</t>
  </si>
  <si>
    <t>Lady Sparkler</t>
  </si>
  <si>
    <t>Strictly Silver</t>
  </si>
  <si>
    <t>New Fforest</t>
  </si>
  <si>
    <t>Canova</t>
  </si>
  <si>
    <t>Prince Of Burma</t>
  </si>
  <si>
    <t>Dream Approval</t>
  </si>
  <si>
    <t>Fast Scat</t>
  </si>
  <si>
    <t>Outbacker</t>
  </si>
  <si>
    <t>What A Jewel</t>
  </si>
  <si>
    <t>Heavens Secret</t>
  </si>
  <si>
    <t>Geordie George</t>
  </si>
  <si>
    <t>Red Forever</t>
  </si>
  <si>
    <t>Entihaa</t>
  </si>
  <si>
    <t>Redkirk</t>
  </si>
  <si>
    <t>Battersea</t>
  </si>
  <si>
    <t>Ralphy Boy</t>
  </si>
  <si>
    <t>Ronald Gee</t>
  </si>
  <si>
    <t>Disclosure</t>
  </si>
  <si>
    <t>Mister Manannan</t>
  </si>
  <si>
    <t>Super Moment</t>
  </si>
  <si>
    <t>Coillte Cailin</t>
  </si>
  <si>
    <t>Crown of Aragon</t>
  </si>
  <si>
    <t>Showing Character</t>
  </si>
  <si>
    <t>Withernsea</t>
  </si>
  <si>
    <t>Sheikhzayedroad</t>
  </si>
  <si>
    <t>Lemon Drop Red</t>
  </si>
  <si>
    <t>Red Lady</t>
  </si>
  <si>
    <t>Jungle Bay</t>
  </si>
  <si>
    <t>Green Bank</t>
  </si>
  <si>
    <t>What A Score</t>
  </si>
  <si>
    <t>Rockabilly Riot</t>
  </si>
  <si>
    <t>Goldcrest</t>
  </si>
  <si>
    <t>Evervescent</t>
  </si>
  <si>
    <t>Strobe</t>
  </si>
  <si>
    <t>Life Partner</t>
  </si>
  <si>
    <t>Justice Day</t>
  </si>
  <si>
    <t>Apostle</t>
  </si>
  <si>
    <t>Tarrafal</t>
  </si>
  <si>
    <t>Sheriff Hutton</t>
  </si>
  <si>
    <t>Strongly Suggested</t>
  </si>
  <si>
    <t>Dancing Angel</t>
  </si>
  <si>
    <t>Sakhees Return</t>
  </si>
  <si>
    <t>British Embassy</t>
  </si>
  <si>
    <t>Lexington Rose</t>
  </si>
  <si>
    <t>Bertie Lugg</t>
  </si>
  <si>
    <t>By Jupiter</t>
  </si>
  <si>
    <t>Sir Percy Blakeney</t>
  </si>
  <si>
    <t>Running Reef</t>
  </si>
  <si>
    <t>Tall Ship</t>
  </si>
  <si>
    <t>Scarlet Bounty</t>
  </si>
  <si>
    <t>Dollar Bill</t>
  </si>
  <si>
    <t>Sarangoo</t>
  </si>
  <si>
    <t>Prize</t>
  </si>
  <si>
    <t>Familliarity</t>
  </si>
  <si>
    <t>Eddiemaurice</t>
  </si>
  <si>
    <t>Hot Coffee</t>
  </si>
  <si>
    <t>Emirates Airline</t>
  </si>
  <si>
    <t>Arabian Comet</t>
  </si>
  <si>
    <t>Hiking</t>
  </si>
  <si>
    <t>Jelly Fish</t>
  </si>
  <si>
    <t>Eugenic</t>
  </si>
  <si>
    <t>Almashooqa</t>
  </si>
  <si>
    <t>Drive On</t>
  </si>
  <si>
    <t>Thanks Harry</t>
  </si>
  <si>
    <t>Magnolia Ridge</t>
  </si>
  <si>
    <t>Manimi</t>
  </si>
  <si>
    <t>Crannaghmore Boy</t>
  </si>
  <si>
    <t>The Omen</t>
  </si>
  <si>
    <t>Hallbeck</t>
  </si>
  <si>
    <t>Rapid Heat Lad</t>
  </si>
  <si>
    <t>Diletta Tommasa</t>
  </si>
  <si>
    <t>Piton</t>
  </si>
  <si>
    <t>Paddys Rock</t>
  </si>
  <si>
    <t>Indian Trifone</t>
  </si>
  <si>
    <t>The Paco Kid</t>
  </si>
  <si>
    <t>Maftoon</t>
  </si>
  <si>
    <t>Rangi Chase</t>
  </si>
  <si>
    <t>Dream Impossible</t>
  </si>
  <si>
    <t>Jellwa</t>
  </si>
  <si>
    <t>Lady Horatia</t>
  </si>
  <si>
    <t>Tiggy Wiggy</t>
  </si>
  <si>
    <t>Jacbequick</t>
  </si>
  <si>
    <t>Ill Be Frank</t>
  </si>
  <si>
    <t>Prince Des Marais</t>
  </si>
  <si>
    <t>Valleyofmilan</t>
  </si>
  <si>
    <t>An Chulainn</t>
  </si>
  <si>
    <t>Satellite Express</t>
  </si>
  <si>
    <t>Opera Fan</t>
  </si>
  <si>
    <t>Tom Sawyer</t>
  </si>
  <si>
    <t>Passing By</t>
  </si>
  <si>
    <t>Dazinski</t>
  </si>
  <si>
    <t>Cahal</t>
  </si>
  <si>
    <t>One Moment</t>
  </si>
  <si>
    <t>Thataboy</t>
  </si>
  <si>
    <t>Nanton</t>
  </si>
  <si>
    <t>Loving Your Work</t>
  </si>
  <si>
    <t>Esteban</t>
  </si>
  <si>
    <t>Thatchereen</t>
  </si>
  <si>
    <t>Specialty</t>
  </si>
  <si>
    <t>Reggie Perrin</t>
  </si>
  <si>
    <t>Imperial Glance</t>
  </si>
  <si>
    <t>Almaas</t>
  </si>
  <si>
    <t>Kosika</t>
  </si>
  <si>
    <t>Grandorio</t>
  </si>
  <si>
    <t>Mymatechris</t>
  </si>
  <si>
    <t>Big Sound</t>
  </si>
  <si>
    <t>Choice of Destiny</t>
  </si>
  <si>
    <t>Sawwala</t>
  </si>
  <si>
    <t>Badged</t>
  </si>
  <si>
    <t>Carlito Brigante</t>
  </si>
  <si>
    <t>Bless the Wings</t>
  </si>
  <si>
    <t>Top Chief</t>
  </si>
  <si>
    <t>Zanetto</t>
  </si>
  <si>
    <t>Tilstarr</t>
  </si>
  <si>
    <t>Special Miss</t>
  </si>
  <si>
    <t>Touchline</t>
  </si>
  <si>
    <t>Cool Star</t>
  </si>
  <si>
    <t>Mias Anthem</t>
  </si>
  <si>
    <t>Bonnie Charlie</t>
  </si>
  <si>
    <t>Cherry Princess</t>
  </si>
  <si>
    <t>Castle Combe</t>
  </si>
  <si>
    <t>Tamarillo Grove</t>
  </si>
  <si>
    <t>Alpine Storm</t>
  </si>
  <si>
    <t>Almargo</t>
  </si>
  <si>
    <t>Party Girls</t>
  </si>
  <si>
    <t>Poyle Vinnie</t>
  </si>
  <si>
    <t>Steal The Scene</t>
  </si>
  <si>
    <t>Shillito</t>
  </si>
  <si>
    <t>Black Pudding</t>
  </si>
  <si>
    <t>Peterkin</t>
  </si>
  <si>
    <t>Hail Bold Chief</t>
  </si>
  <si>
    <t>Amadeus Wolfe Tone</t>
  </si>
  <si>
    <t>Norse Light</t>
  </si>
  <si>
    <t>Honeysuckle Lil</t>
  </si>
  <si>
    <t>Gale Force</t>
  </si>
  <si>
    <t>Risk n Reward</t>
  </si>
  <si>
    <t>Plough Boy</t>
  </si>
  <si>
    <t>Ryeolliean</t>
  </si>
  <si>
    <t>Solar Spirit</t>
  </si>
  <si>
    <t>Mendacious Harpy</t>
  </si>
  <si>
    <t>Western Playboy</t>
  </si>
  <si>
    <t>Boxing Shadows</t>
  </si>
  <si>
    <t>True Pleasure</t>
  </si>
  <si>
    <t>Percys Gal</t>
  </si>
  <si>
    <t>Diddy Eric</t>
  </si>
  <si>
    <t>Park Glen</t>
  </si>
  <si>
    <t>Bang In Trouble</t>
  </si>
  <si>
    <t>Bourbon Prince</t>
  </si>
  <si>
    <t>Bop It</t>
  </si>
  <si>
    <t>Opera Buff</t>
  </si>
  <si>
    <t>Emirates Skycargo</t>
  </si>
  <si>
    <t>Cameley Dawn</t>
  </si>
  <si>
    <t>Rocky Two</t>
  </si>
  <si>
    <t>Master Of Finance</t>
  </si>
  <si>
    <t>Winters Moon</t>
  </si>
  <si>
    <t>Katie Taylor</t>
  </si>
  <si>
    <t>Aqlette</t>
  </si>
  <si>
    <t>Vainglory</t>
  </si>
  <si>
    <t>Arantes</t>
  </si>
  <si>
    <t>Charter</t>
  </si>
  <si>
    <t>Sophisticated Heir</t>
  </si>
  <si>
    <t>Wheres Tiger</t>
  </si>
  <si>
    <t>Church Bray</t>
  </si>
  <si>
    <t>Jewellery</t>
  </si>
  <si>
    <t>Cape Xenia</t>
  </si>
  <si>
    <t>Quite Sparky</t>
  </si>
  <si>
    <t>Mayfield Girl</t>
  </si>
  <si>
    <t>Button Down</t>
  </si>
  <si>
    <t>Tanawar</t>
  </si>
  <si>
    <t>My Sebastian</t>
  </si>
  <si>
    <t>Steady Major</t>
  </si>
  <si>
    <t>Snoway</t>
  </si>
  <si>
    <t>Red Cobra</t>
  </si>
  <si>
    <t>Munfallet</t>
  </si>
  <si>
    <t>Benoordenhout</t>
  </si>
  <si>
    <t>Rocking The Boat</t>
  </si>
  <si>
    <t>Solway Dandy</t>
  </si>
  <si>
    <t>Winter Queen</t>
  </si>
  <si>
    <t>Activation</t>
  </si>
  <si>
    <t>Marydale</t>
  </si>
  <si>
    <t>Shouranour</t>
  </si>
  <si>
    <t>Drumlang</t>
  </si>
  <si>
    <t>Autumns Blush</t>
  </si>
  <si>
    <t>Clear Focus</t>
  </si>
  <si>
    <t>Haarib</t>
  </si>
  <si>
    <t>Elegant Ophelia</t>
  </si>
  <si>
    <t>Distant Past</t>
  </si>
  <si>
    <t>Gracchus</t>
  </si>
  <si>
    <t>Nelson of The Nile</t>
  </si>
  <si>
    <t>Template</t>
  </si>
  <si>
    <t>Foreign Diplomat</t>
  </si>
  <si>
    <t>Salt Island</t>
  </si>
  <si>
    <t>Kiwi Bay</t>
  </si>
  <si>
    <t>Moonraker</t>
  </si>
  <si>
    <t>Champagne Agent</t>
  </si>
  <si>
    <t>Complicate</t>
  </si>
  <si>
    <t>Toot Sweet</t>
  </si>
  <si>
    <t>Azraff</t>
  </si>
  <si>
    <t>Tiger Jim</t>
  </si>
  <si>
    <t>Maggies Diamond</t>
  </si>
  <si>
    <t>Dubawi Diamond</t>
  </si>
  <si>
    <t>Miss Mullberry</t>
  </si>
  <si>
    <t>Simply Charles</t>
  </si>
  <si>
    <t>Sloane Avenue</t>
  </si>
  <si>
    <t>Bahamian C</t>
  </si>
  <si>
    <t>Sketch Map</t>
  </si>
  <si>
    <t>Harrisons Cave</t>
  </si>
  <si>
    <t>Bulletproof</t>
  </si>
  <si>
    <t>Croco Mister</t>
  </si>
  <si>
    <t>Carnival King</t>
  </si>
  <si>
    <t>Collaboration</t>
  </si>
  <si>
    <t>Red Explorer</t>
  </si>
  <si>
    <t>My Guardian Angel</t>
  </si>
  <si>
    <t>Dursey Sound</t>
  </si>
  <si>
    <t>Houston Dynimo</t>
  </si>
  <si>
    <t>Pushkin Museum</t>
  </si>
  <si>
    <t>Norway Cross</t>
  </si>
  <si>
    <t>Dalasi</t>
  </si>
  <si>
    <t>Perceived</t>
  </si>
  <si>
    <t>Flash Crash</t>
  </si>
  <si>
    <t>Magic Florence</t>
  </si>
  <si>
    <t>Gone With The Wind</t>
  </si>
  <si>
    <t>Unbridled Joy</t>
  </si>
  <si>
    <t>Cape Summit</t>
  </si>
  <si>
    <t>Diracan</t>
  </si>
  <si>
    <t>Gin And Tonic</t>
  </si>
  <si>
    <t>Conjuring</t>
  </si>
  <si>
    <t>Sweeping Rock</t>
  </si>
  <si>
    <t>Jet Mate</t>
  </si>
  <si>
    <t>Stanlow</t>
  </si>
  <si>
    <t>Yazan</t>
  </si>
  <si>
    <t>Aryizad</t>
  </si>
  <si>
    <t>Pinter</t>
  </si>
  <si>
    <t>Lady Sylvia</t>
  </si>
  <si>
    <t>Testa Rossa</t>
  </si>
  <si>
    <t>Spiritual Star</t>
  </si>
  <si>
    <t>Famous Kid</t>
  </si>
  <si>
    <t>Gone Dutch</t>
  </si>
  <si>
    <t>Two Bs</t>
  </si>
  <si>
    <t>See Vermont</t>
  </si>
  <si>
    <t>Belfilo</t>
  </si>
  <si>
    <t>Oblitereight</t>
  </si>
  <si>
    <t>The Society Man</t>
  </si>
  <si>
    <t>Direct Flo</t>
  </si>
  <si>
    <t>Northern Executive</t>
  </si>
  <si>
    <t>Creevytennant</t>
  </si>
  <si>
    <t>Lysino</t>
  </si>
  <si>
    <t>Secretinthepark</t>
  </si>
  <si>
    <t>U Think Ur Funny</t>
  </si>
  <si>
    <t>Hes My Boy</t>
  </si>
  <si>
    <t>Barney McGrew</t>
  </si>
  <si>
    <t>Father Stone</t>
  </si>
  <si>
    <t>Framley Garth</t>
  </si>
  <si>
    <t>Midnite Ride</t>
  </si>
  <si>
    <t>Swiss Kiss</t>
  </si>
  <si>
    <t>Commemorative</t>
  </si>
  <si>
    <t>Debit</t>
  </si>
  <si>
    <t>Kingston Sassafras</t>
  </si>
  <si>
    <t>Almuhalab</t>
  </si>
  <si>
    <t>Tamasha</t>
  </si>
  <si>
    <t>Adventure Seeker</t>
  </si>
  <si>
    <t>Loving Home</t>
  </si>
  <si>
    <t>Janaab</t>
  </si>
  <si>
    <t>Traditionelle</t>
  </si>
  <si>
    <t>Dream Sika</t>
  </si>
  <si>
    <t>Stormy Morning</t>
  </si>
  <si>
    <t>Dominium</t>
  </si>
  <si>
    <t>Crikey</t>
  </si>
  <si>
    <t>Alba Verde</t>
  </si>
  <si>
    <t>Sir Tyto</t>
  </si>
  <si>
    <t>Pour La Victoire</t>
  </si>
  <si>
    <t>Classical Duet</t>
  </si>
  <si>
    <t>Madame Rouge</t>
  </si>
  <si>
    <t>Rosslyn Castle</t>
  </si>
  <si>
    <t>Fight Away Boys</t>
  </si>
  <si>
    <t>Hadaatha</t>
  </si>
  <si>
    <t>Hazelrigg</t>
  </si>
  <si>
    <t>Almanack</t>
  </si>
  <si>
    <t>Bulas Belle</t>
  </si>
  <si>
    <t>Lord of The Rock</t>
  </si>
  <si>
    <t>Tara Muck</t>
  </si>
  <si>
    <t>Mr Satco</t>
  </si>
  <si>
    <t>Carraroe Flyer</t>
  </si>
  <si>
    <t>Buthelezi</t>
  </si>
  <si>
    <t>Hundi</t>
  </si>
  <si>
    <t>Madamoiselle Bond</t>
  </si>
  <si>
    <t>Indira</t>
  </si>
  <si>
    <t>Smart Alec</t>
  </si>
  <si>
    <t>Lil Sophella</t>
  </si>
  <si>
    <t>Lady Crossmar</t>
  </si>
  <si>
    <t>Rastanora</t>
  </si>
  <si>
    <t>Hesketh Bank</t>
  </si>
  <si>
    <t>Wor Lass</t>
  </si>
  <si>
    <t>Ivors Rebel</t>
  </si>
  <si>
    <t>Able Spirit</t>
  </si>
  <si>
    <t>Swaheen</t>
  </si>
  <si>
    <t>Anjin</t>
  </si>
  <si>
    <t>Andretti</t>
  </si>
  <si>
    <t>New Rich</t>
  </si>
  <si>
    <t>Cyril</t>
  </si>
  <si>
    <t>Blackwater King</t>
  </si>
  <si>
    <t>Raajih</t>
  </si>
  <si>
    <t>Shades Of Silver</t>
  </si>
  <si>
    <t>Prince Gagarin</t>
  </si>
  <si>
    <t>Lady Moscou</t>
  </si>
  <si>
    <t>Hard To Handel</t>
  </si>
  <si>
    <t>Ghosting</t>
  </si>
  <si>
    <t>Lexis Red Devil</t>
  </si>
  <si>
    <t>Hawker</t>
  </si>
  <si>
    <t>High Celebrity</t>
  </si>
  <si>
    <t>Twitch</t>
  </si>
  <si>
    <t>Bayan Kasirga</t>
  </si>
  <si>
    <t>Doc Charm</t>
  </si>
  <si>
    <t>Offshore</t>
  </si>
  <si>
    <t>Unforgettable</t>
  </si>
  <si>
    <t>Song Light</t>
  </si>
  <si>
    <t>Frozen Over</t>
  </si>
  <si>
    <t>Della Sun</t>
  </si>
  <si>
    <t>Minella Bliss</t>
  </si>
  <si>
    <t>Eatsleepracerepeat</t>
  </si>
  <si>
    <t>Stealing Thunder</t>
  </si>
  <si>
    <t>Laser Hawk</t>
  </si>
  <si>
    <t>Dominic Cork</t>
  </si>
  <si>
    <t>Llandanwg</t>
  </si>
  <si>
    <t>Macs Grey</t>
  </si>
  <si>
    <t>My Reward</t>
  </si>
  <si>
    <t>Dark Days</t>
  </si>
  <si>
    <t>Substantivo</t>
  </si>
  <si>
    <t>George Baker</t>
  </si>
  <si>
    <t>Ultimate Act</t>
  </si>
  <si>
    <t>Abbotsfield</t>
  </si>
  <si>
    <t>Imperial Link</t>
  </si>
  <si>
    <t>Dark Wave</t>
  </si>
  <si>
    <t>Never To Be</t>
  </si>
  <si>
    <t>Icandi</t>
  </si>
  <si>
    <t>Inandover</t>
  </si>
  <si>
    <t>Abbey Storm</t>
  </si>
  <si>
    <t>Sir Robert Cheval</t>
  </si>
  <si>
    <t>Qibtee</t>
  </si>
  <si>
    <t>Bell Weir</t>
  </si>
  <si>
    <t>Fruit Pastille</t>
  </si>
  <si>
    <t>Tawhid</t>
  </si>
  <si>
    <t>Muteela</t>
  </si>
  <si>
    <t>Le Grand Chene</t>
  </si>
  <si>
    <t>Arthur Martinleake</t>
  </si>
  <si>
    <t>Libran</t>
  </si>
  <si>
    <t>Thunder Pass</t>
  </si>
  <si>
    <t>Shipwright</t>
  </si>
  <si>
    <t>Bling Ring</t>
  </si>
  <si>
    <t>Combustible Kate</t>
  </si>
  <si>
    <t>Present Trend</t>
  </si>
  <si>
    <t>Tercel</t>
  </si>
  <si>
    <t>Newtons Law</t>
  </si>
  <si>
    <t>Like Minded</t>
  </si>
  <si>
    <t>Tarando</t>
  </si>
  <si>
    <t>Mustaqbal</t>
  </si>
  <si>
    <t>Brook</t>
  </si>
  <si>
    <t>Boondooma</t>
  </si>
  <si>
    <t>Greek Islands</t>
  </si>
  <si>
    <t>Engaging Smile</t>
  </si>
  <si>
    <t>Division Belle</t>
  </si>
  <si>
    <t>Mywayalways</t>
  </si>
  <si>
    <t>Kaysersberg</t>
  </si>
  <si>
    <t>Oakbank</t>
  </si>
  <si>
    <t>Vendredi Trois</t>
  </si>
  <si>
    <t>Effusive</t>
  </si>
  <si>
    <t>Smugglers Cove</t>
  </si>
  <si>
    <t>Breton Rock</t>
  </si>
  <si>
    <t>Puissant</t>
  </si>
  <si>
    <t>Ballybolley</t>
  </si>
  <si>
    <t>Star Anise</t>
  </si>
  <si>
    <t>Fergal Mael Duin</t>
  </si>
  <si>
    <t>Catcher Star</t>
  </si>
  <si>
    <t>Sequester</t>
  </si>
  <si>
    <t>Emirates Challenge</t>
  </si>
  <si>
    <t>Silken Waters</t>
  </si>
  <si>
    <t>Outback Ruler</t>
  </si>
  <si>
    <t>Murgan</t>
  </si>
  <si>
    <t>Buredyma</t>
  </si>
  <si>
    <t>Sea Claria</t>
  </si>
  <si>
    <t>Ordensritter</t>
  </si>
  <si>
    <t>Honey Required</t>
  </si>
  <si>
    <t>Chatham House Rule</t>
  </si>
  <si>
    <t>Act of Supremacy</t>
  </si>
  <si>
    <t>Dame Lucy</t>
  </si>
  <si>
    <t>Seaside Shuffle</t>
  </si>
  <si>
    <t>Sky Steps</t>
  </si>
  <si>
    <t>Aurora Borealis</t>
  </si>
  <si>
    <t>Mukhayyam</t>
  </si>
  <si>
    <t>Miss Van Gogh</t>
  </si>
  <si>
    <t>God Willing</t>
  </si>
  <si>
    <t>Art Scholar</t>
  </si>
  <si>
    <t>Reflation</t>
  </si>
  <si>
    <t>Lolli</t>
  </si>
  <si>
    <t>Bulfin Island</t>
  </si>
  <si>
    <t>Mahican</t>
  </si>
  <si>
    <t>Khusoosy</t>
  </si>
  <si>
    <t>Cody Wyoming</t>
  </si>
  <si>
    <t>Keepers Ring</t>
  </si>
  <si>
    <t>Crown Pleasure</t>
  </si>
  <si>
    <t>Apache Storm</t>
  </si>
  <si>
    <t>Head of The Class</t>
  </si>
  <si>
    <t>Royal Regatta</t>
  </si>
  <si>
    <t>Stormbound</t>
  </si>
  <si>
    <t>Loud</t>
  </si>
  <si>
    <t>Arzal</t>
  </si>
  <si>
    <t>Treaty of York</t>
  </si>
  <si>
    <t>Sea Rocket</t>
  </si>
  <si>
    <t>Lord Lir</t>
  </si>
  <si>
    <t>Tweedo Paradiso</t>
  </si>
  <si>
    <t>Coral Queen</t>
  </si>
  <si>
    <t>Dazeen</t>
  </si>
  <si>
    <t>Little Eli</t>
  </si>
  <si>
    <t>Pintrada</t>
  </si>
  <si>
    <t>Dont Do Mondays</t>
  </si>
  <si>
    <t>American Life</t>
  </si>
  <si>
    <t>Blue Buttons</t>
  </si>
  <si>
    <t>General Ginger</t>
  </si>
  <si>
    <t>Rockawango</t>
  </si>
  <si>
    <t>Traprain</t>
  </si>
  <si>
    <t>Moonlight Maggie</t>
  </si>
  <si>
    <t>Debt to Society</t>
  </si>
  <si>
    <t>Jac the Legend</t>
  </si>
  <si>
    <t>Darna</t>
  </si>
  <si>
    <t>Dundee</t>
  </si>
  <si>
    <t>Goohar</t>
  </si>
  <si>
    <t>Zubaidah</t>
  </si>
  <si>
    <t>Beauty of the Sea</t>
  </si>
  <si>
    <t>Gorsky Island</t>
  </si>
  <si>
    <t>Casino Markets</t>
  </si>
  <si>
    <t>Gypsy Rider</t>
  </si>
  <si>
    <t>Natalia</t>
  </si>
  <si>
    <t>Multitask</t>
  </si>
  <si>
    <t>Thanksgiving Day</t>
  </si>
  <si>
    <t>Achimota</t>
  </si>
  <si>
    <t>The Druids Nephew</t>
  </si>
  <si>
    <t>Duke of Navan</t>
  </si>
  <si>
    <t>Rossa Parks</t>
  </si>
  <si>
    <t>Dr Red Eye</t>
  </si>
  <si>
    <t>Ambitious Boy</t>
  </si>
  <si>
    <t>Red Tide</t>
  </si>
  <si>
    <t>Starfield</t>
  </si>
  <si>
    <t>Saints and Sinners</t>
  </si>
  <si>
    <t>Crazy Jack</t>
  </si>
  <si>
    <t>Pat Mustard</t>
  </si>
  <si>
    <t>Just Marion</t>
  </si>
  <si>
    <t>Latin Charm</t>
  </si>
  <si>
    <t>Hillgrove Angel</t>
  </si>
  <si>
    <t>Samsamsam</t>
  </si>
  <si>
    <t>Barracuda Boy</t>
  </si>
  <si>
    <t>Double Shuffle</t>
  </si>
  <si>
    <t>Taigan</t>
  </si>
  <si>
    <t>Sannibel</t>
  </si>
  <si>
    <t>Saint Charles</t>
  </si>
  <si>
    <t>Ardkilly Witness</t>
  </si>
  <si>
    <t>Benbecula</t>
  </si>
  <si>
    <t>Even Stevens</t>
  </si>
  <si>
    <t>Money for Nothing</t>
  </si>
  <si>
    <t>Morito Du Berlais</t>
  </si>
  <si>
    <t>Taquin Du Seuil</t>
  </si>
  <si>
    <t>Lord Landen</t>
  </si>
  <si>
    <t>Pure Oxygen</t>
  </si>
  <si>
    <t>Destinys Gold</t>
  </si>
  <si>
    <t>Hand on Bach</t>
  </si>
  <si>
    <t>Greatest Journey</t>
  </si>
  <si>
    <t>Gentle George</t>
  </si>
  <si>
    <t>Prince of Poets</t>
  </si>
  <si>
    <t>Dusty Blue</t>
  </si>
  <si>
    <t>Bernhard</t>
  </si>
  <si>
    <t>Planetoid</t>
  </si>
  <si>
    <t>Cadoudoff</t>
  </si>
  <si>
    <t>The Informant</t>
  </si>
  <si>
    <t>Stag Hill</t>
  </si>
  <si>
    <t>Flementime</t>
  </si>
  <si>
    <t>Ergo Sum</t>
  </si>
  <si>
    <t>Mick Jazz</t>
  </si>
  <si>
    <t>Aurore Destruval</t>
  </si>
  <si>
    <t>Top benefit</t>
  </si>
  <si>
    <t>Splash of Verve</t>
  </si>
  <si>
    <t>Dark War</t>
  </si>
  <si>
    <t>Miss Minuty</t>
  </si>
  <si>
    <t>Madrasa</t>
  </si>
  <si>
    <t>Greenside</t>
  </si>
  <si>
    <t>Nuno Tristan</t>
  </si>
  <si>
    <t>Kirtling</t>
  </si>
  <si>
    <t>Oscars Way</t>
  </si>
  <si>
    <t>Comte Danjou</t>
  </si>
  <si>
    <t>Filbert</t>
  </si>
  <si>
    <t>Gambino</t>
  </si>
  <si>
    <t>Comeback Colin</t>
  </si>
  <si>
    <t>Tolkeins Tango</t>
  </si>
  <si>
    <t>Tinshu</t>
  </si>
  <si>
    <t>Benefit in Kind</t>
  </si>
  <si>
    <t>Entitling</t>
  </si>
  <si>
    <t>Fiesole</t>
  </si>
  <si>
    <t>You Be Lucky</t>
  </si>
  <si>
    <t>Mubtadi</t>
  </si>
  <si>
    <t>Stock Hill Fair</t>
  </si>
  <si>
    <t>Speightowns Kid</t>
  </si>
  <si>
    <t>King Zeal</t>
  </si>
  <si>
    <t>Arden Denis</t>
  </si>
  <si>
    <t>Ainslie</t>
  </si>
  <si>
    <t>Thowar</t>
  </si>
  <si>
    <t>Hunters Belt</t>
  </si>
  <si>
    <t>Dalstontosiloth</t>
  </si>
  <si>
    <t>Such A Legend</t>
  </si>
  <si>
    <t>Irish Cavalier</t>
  </si>
  <si>
    <t>That Man of Mine</t>
  </si>
  <si>
    <t>Lean On Pete</t>
  </si>
  <si>
    <t>Monkey Kingdom</t>
  </si>
  <si>
    <t>Lady Kathleen</t>
  </si>
  <si>
    <t>Kilkenny Kim</t>
  </si>
  <si>
    <t>Liberty One</t>
  </si>
  <si>
    <t>Cowards Close</t>
  </si>
  <si>
    <t>Flying Eagle</t>
  </si>
  <si>
    <t>Toby Lerone</t>
  </si>
  <si>
    <t>Astracad</t>
  </si>
  <si>
    <t>Onwiththeparty</t>
  </si>
  <si>
    <t>Real Milan</t>
  </si>
  <si>
    <t>Along Came Theo</t>
  </si>
  <si>
    <t>Lahayeb</t>
  </si>
  <si>
    <t>Zamzama</t>
  </si>
  <si>
    <t>Dutch Golden Age</t>
  </si>
  <si>
    <t>A Legacy Of Love</t>
  </si>
  <si>
    <t>Gardefort</t>
  </si>
  <si>
    <t>My Wigwam or Yours</t>
  </si>
  <si>
    <t>Dukes Den</t>
  </si>
  <si>
    <t>Barwah</t>
  </si>
  <si>
    <t>Moving Upwards</t>
  </si>
  <si>
    <t>Saffire Song</t>
  </si>
  <si>
    <t>Thinger Licht</t>
  </si>
  <si>
    <t>Tarooq</t>
  </si>
  <si>
    <t>Patron Of Explores</t>
  </si>
  <si>
    <t>Wimboldsley</t>
  </si>
  <si>
    <t>Excelling Oscar</t>
  </si>
  <si>
    <t>Madame Mirasol</t>
  </si>
  <si>
    <t>Mondo Cane</t>
  </si>
  <si>
    <t>De Faoithesdream</t>
  </si>
  <si>
    <t>Arctic Lynx</t>
  </si>
  <si>
    <t>Sunny Ledgend</t>
  </si>
  <si>
    <t>Sky Watch</t>
  </si>
  <si>
    <t>Nordic Nymph</t>
  </si>
  <si>
    <t>My Mistress</t>
  </si>
  <si>
    <t>Shyron</t>
  </si>
  <si>
    <t>Camlann</t>
  </si>
  <si>
    <t>Bredon Hill Lad</t>
  </si>
  <si>
    <t>Assam Black</t>
  </si>
  <si>
    <t>Officer in Command</t>
  </si>
  <si>
    <t>Trouble in Paris</t>
  </si>
  <si>
    <t>Mazij</t>
  </si>
  <si>
    <t>Island Heights</t>
  </si>
  <si>
    <t>Dynamic Idol</t>
  </si>
  <si>
    <t>Hussar Ballad</t>
  </si>
  <si>
    <t>Rock of Ages</t>
  </si>
  <si>
    <t>Sleeping Star</t>
  </si>
  <si>
    <t>Deans Walk</t>
  </si>
  <si>
    <t>La Dorotea</t>
  </si>
  <si>
    <t>Salmon Sushi</t>
  </si>
  <si>
    <t>Monsieur Chabal</t>
  </si>
  <si>
    <t>Local Show</t>
  </si>
  <si>
    <t>Miniskirt</t>
  </si>
  <si>
    <t>Day of the Eagle</t>
  </si>
  <si>
    <t>Masterplan</t>
  </si>
  <si>
    <t>Lady Buttons</t>
  </si>
  <si>
    <t>Tough Trade</t>
  </si>
  <si>
    <t>SU</t>
  </si>
  <si>
    <t>Candesta</t>
  </si>
  <si>
    <t>Astaroland</t>
  </si>
  <si>
    <t>Balmusette</t>
  </si>
  <si>
    <t>Neville</t>
  </si>
  <si>
    <t>Willie Wag Tail</t>
  </si>
  <si>
    <t>Very Intense</t>
  </si>
  <si>
    <t>Albatros de Guye</t>
  </si>
  <si>
    <t>Bracka Legend</t>
  </si>
  <si>
    <t>Goring One</t>
  </si>
  <si>
    <t>Destroyer Deployed</t>
  </si>
  <si>
    <t>Bushtiger</t>
  </si>
  <si>
    <t>Back Burner</t>
  </si>
  <si>
    <t>Clement</t>
  </si>
  <si>
    <t>Dembaba</t>
  </si>
  <si>
    <t>Legerity</t>
  </si>
  <si>
    <t>Mountain King</t>
  </si>
  <si>
    <t>Ossies Dancer</t>
  </si>
  <si>
    <t>Firebird Flyer</t>
  </si>
  <si>
    <t>Quite by Chance</t>
  </si>
  <si>
    <t>Pim Street</t>
  </si>
  <si>
    <t>Vengeur de Guye</t>
  </si>
  <si>
    <t>Full Jack</t>
  </si>
  <si>
    <t>Baradari</t>
  </si>
  <si>
    <t>Whats Left</t>
  </si>
  <si>
    <t>Pitter Patter</t>
  </si>
  <si>
    <t>Basford Ben</t>
  </si>
  <si>
    <t>Nellie The Elegant</t>
  </si>
  <si>
    <t>Solo Hunter</t>
  </si>
  <si>
    <t>Salma Gondis</t>
  </si>
  <si>
    <t>Navajo Dream</t>
  </si>
  <si>
    <t>Back By Midnight</t>
  </si>
  <si>
    <t>Rear Admiral</t>
  </si>
  <si>
    <t>Green Tornado</t>
  </si>
  <si>
    <t>Bar A Mine</t>
  </si>
  <si>
    <t>Danisa</t>
  </si>
  <si>
    <t>Home for Tea</t>
  </si>
  <si>
    <t>Flugzeug</t>
  </si>
  <si>
    <t>Crakehall Lad</t>
  </si>
  <si>
    <t>Ri Na Si</t>
  </si>
  <si>
    <t>Fisher</t>
  </si>
  <si>
    <t>Beeves</t>
  </si>
  <si>
    <t>Ballybough Pat</t>
  </si>
  <si>
    <t>Captain Chaos</t>
  </si>
  <si>
    <t>Midnight Mustang</t>
  </si>
  <si>
    <t>Cathedral</t>
  </si>
  <si>
    <t>Khazium</t>
  </si>
  <si>
    <t>Sheriff of Nawton</t>
  </si>
  <si>
    <t>Pensax Lad</t>
  </si>
  <si>
    <t>The Wee Chief</t>
  </si>
  <si>
    <t>Rouge Et Blanc</t>
  </si>
  <si>
    <t>Lewis</t>
  </si>
  <si>
    <t>Squire</t>
  </si>
  <si>
    <t>Shaft of Light</t>
  </si>
  <si>
    <t>Copper Cavalier</t>
  </si>
  <si>
    <t>Bushel</t>
  </si>
  <si>
    <t>Total Demolition</t>
  </si>
  <si>
    <t>Kyllarney</t>
  </si>
  <si>
    <t>Duke of Dunton</t>
  </si>
  <si>
    <t>Jebediah Shine</t>
  </si>
  <si>
    <t>Falconize</t>
  </si>
  <si>
    <t>Naval Action</t>
  </si>
  <si>
    <t>What Asham</t>
  </si>
  <si>
    <t>Bobby Benton</t>
  </si>
  <si>
    <t>Monsea</t>
  </si>
  <si>
    <t>Carry On Sydney</t>
  </si>
  <si>
    <t>Sam Lord</t>
  </si>
  <si>
    <t>Politbureau</t>
  </si>
  <si>
    <t>Park Place</t>
  </si>
  <si>
    <t>Tete Orange</t>
  </si>
  <si>
    <t>Doing Fine</t>
  </si>
  <si>
    <t>Smart Motive</t>
  </si>
  <si>
    <t>Hawaii Five Nil</t>
  </si>
  <si>
    <t>Allez Vic</t>
  </si>
  <si>
    <t>Mad For Road</t>
  </si>
  <si>
    <t>Roberto Pegasus</t>
  </si>
  <si>
    <t>Dainty Diva</t>
  </si>
  <si>
    <t>Duelling Banjos</t>
  </si>
  <si>
    <t>Dark Wonder</t>
  </si>
  <si>
    <t>Chanceuse</t>
  </si>
  <si>
    <t>Happydoingnothing</t>
  </si>
  <si>
    <t>Carron Valley</t>
  </si>
  <si>
    <t>Spring Over</t>
  </si>
  <si>
    <t>Crockett</t>
  </si>
  <si>
    <t>Forestside</t>
  </si>
  <si>
    <t>Lord Ofthe Shadows</t>
  </si>
  <si>
    <t>Rio Falls</t>
  </si>
  <si>
    <t>Ivors Involvement</t>
  </si>
  <si>
    <t>Desert Joe</t>
  </si>
  <si>
    <t>Attimo</t>
  </si>
  <si>
    <t>Aldeburgh</t>
  </si>
  <si>
    <t>Avidity</t>
  </si>
  <si>
    <t>Serienschock</t>
  </si>
  <si>
    <t>Blue Heron</t>
  </si>
  <si>
    <t>Gunna Be A Devil</t>
  </si>
  <si>
    <t>Melvin The Grate</t>
  </si>
  <si>
    <t>Smidgen</t>
  </si>
  <si>
    <t>Unique De Cotte</t>
  </si>
  <si>
    <t>Exentricity</t>
  </si>
  <si>
    <t>Highland Games</t>
  </si>
  <si>
    <t>Basilic Dalene</t>
  </si>
  <si>
    <t>Birkdale Boy</t>
  </si>
  <si>
    <t>The Chuckmeister</t>
  </si>
  <si>
    <t>Mr Shantu</t>
  </si>
  <si>
    <t>Final Drive</t>
  </si>
  <si>
    <t>Light In The City</t>
  </si>
  <si>
    <t>Ability N Delivery</t>
  </si>
  <si>
    <t>Wedgewood Estates</t>
  </si>
  <si>
    <t>Belrog</t>
  </si>
  <si>
    <t>Desoto County</t>
  </si>
  <si>
    <t>Winged Crusader</t>
  </si>
  <si>
    <t>Hada Men</t>
  </si>
  <si>
    <t>Katkeau</t>
  </si>
  <si>
    <t>Silverton</t>
  </si>
  <si>
    <t>Tamarin</t>
  </si>
  <si>
    <t>Sir Safir</t>
  </si>
  <si>
    <t>Bouncing Czech</t>
  </si>
  <si>
    <t>Jaunty Thor</t>
  </si>
  <si>
    <t>Miss Excellence</t>
  </si>
  <si>
    <t>Princess Tansy</t>
  </si>
  <si>
    <t>Gallery Exhibition</t>
  </si>
  <si>
    <t>Benzanno</t>
  </si>
  <si>
    <t>Dancing Solo</t>
  </si>
  <si>
    <t>Poker School</t>
  </si>
  <si>
    <t>Shamahan</t>
  </si>
  <si>
    <t>Runswick Royal</t>
  </si>
  <si>
    <t>Settledoutofcourt</t>
  </si>
  <si>
    <t>Greybougg</t>
  </si>
  <si>
    <t>Distant Shadow</t>
  </si>
  <si>
    <t>All the Aces</t>
  </si>
  <si>
    <t>Binowagh Bay</t>
  </si>
  <si>
    <t>Midnight Tour</t>
  </si>
  <si>
    <t>Yeeoow</t>
  </si>
  <si>
    <t>Boolass</t>
  </si>
  <si>
    <t>Moon Arc</t>
  </si>
  <si>
    <t>Back to Bracka</t>
  </si>
  <si>
    <t>Whistle Dixie</t>
  </si>
  <si>
    <t>Stonebrook</t>
  </si>
  <si>
    <t>Kudu Shine</t>
  </si>
  <si>
    <t>Secret Millionaire</t>
  </si>
  <si>
    <t>Jay Are</t>
  </si>
  <si>
    <t>Follow the Tracks</t>
  </si>
  <si>
    <t>Green Du Ciel</t>
  </si>
  <si>
    <t>Pyrocumulus</t>
  </si>
  <si>
    <t>Dye of a Needle</t>
  </si>
  <si>
    <t>Tommy Docc</t>
  </si>
  <si>
    <t>Paris Snow</t>
  </si>
  <si>
    <t>Royal Classic</t>
  </si>
  <si>
    <t>Vinegar Hill</t>
  </si>
  <si>
    <t>One More Go</t>
  </si>
  <si>
    <t>Play Nicely</t>
  </si>
  <si>
    <t>Auldthunder</t>
  </si>
  <si>
    <t>Transient Bay</t>
  </si>
  <si>
    <t>A Legacy of Love</t>
  </si>
  <si>
    <t>Jazz Man</t>
  </si>
  <si>
    <t>Go Odee Go</t>
  </si>
  <si>
    <t>Rafaaf</t>
  </si>
  <si>
    <t>Athenian Garden</t>
  </si>
  <si>
    <t>Wentworth Falls</t>
  </si>
  <si>
    <t>Red Shuttle</t>
  </si>
  <si>
    <t>Moccasin</t>
  </si>
  <si>
    <t>Tryster</t>
  </si>
  <si>
    <t>Lowcarr Motion</t>
  </si>
  <si>
    <t>Welsh Shadow</t>
  </si>
  <si>
    <t>Arc Cara</t>
  </si>
  <si>
    <t>Lightentertainment</t>
  </si>
  <si>
    <t>Kilmurvy</t>
  </si>
  <si>
    <t>Bonobo</t>
  </si>
  <si>
    <t>Promanco</t>
  </si>
  <si>
    <t>Kerisper</t>
  </si>
  <si>
    <t>On The Tiles</t>
  </si>
  <si>
    <t>Meddling</t>
  </si>
  <si>
    <t>Noble Legend</t>
  </si>
  <si>
    <t>Western Xpress</t>
  </si>
  <si>
    <t>Pepite Rose</t>
  </si>
  <si>
    <t>Spartan Angel</t>
  </si>
  <si>
    <t>Western Jo</t>
  </si>
  <si>
    <t>Long Lunch</t>
  </si>
  <si>
    <t>Ourmanmassini</t>
  </si>
  <si>
    <t>Bond Empire</t>
  </si>
  <si>
    <t>Dardanella</t>
  </si>
  <si>
    <t>Greys Angel</t>
  </si>
  <si>
    <t>Humour</t>
  </si>
  <si>
    <t>Conserve</t>
  </si>
  <si>
    <t>Fondly</t>
  </si>
  <si>
    <t>Apache Pilot</t>
  </si>
  <si>
    <t>Oxalido</t>
  </si>
  <si>
    <t>Mrs Warren</t>
  </si>
  <si>
    <t>Vivat Rex</t>
  </si>
  <si>
    <t>The French Grey</t>
  </si>
  <si>
    <t>Cruising Bye</t>
  </si>
  <si>
    <t>Le Fin Bois</t>
  </si>
  <si>
    <t>Boomerang Bob</t>
  </si>
  <si>
    <t>Ministerof interior</t>
  </si>
  <si>
    <t>Baroque Man</t>
  </si>
  <si>
    <t>Florida Calling</t>
  </si>
  <si>
    <t>Oh Land Abloom</t>
  </si>
  <si>
    <t>For N Against</t>
  </si>
  <si>
    <t>Francos Secret</t>
  </si>
  <si>
    <t>Cotton Club</t>
  </si>
  <si>
    <t>Isamol</t>
  </si>
  <si>
    <t>Showtime Star</t>
  </si>
  <si>
    <t>Lamiral David</t>
  </si>
  <si>
    <t>Milly Malone</t>
  </si>
  <si>
    <t>Tadqeeq</t>
  </si>
  <si>
    <t>Gaelic Ice</t>
  </si>
  <si>
    <t>Audacious Plan</t>
  </si>
  <si>
    <t>Qasser</t>
  </si>
  <si>
    <t>Houndscourt</t>
  </si>
  <si>
    <t>Songsmith</t>
  </si>
  <si>
    <t>Empty The Tank</t>
  </si>
  <si>
    <t>Stepping Ahead</t>
  </si>
  <si>
    <t>Foxcover</t>
  </si>
  <si>
    <t>Convicted</t>
  </si>
  <si>
    <t>Living Leader</t>
  </si>
  <si>
    <t>Flanagans Field</t>
  </si>
  <si>
    <t>Cottrell</t>
  </si>
  <si>
    <t>Stoneham</t>
  </si>
  <si>
    <t>Gurkha Friend</t>
  </si>
  <si>
    <t>Hanno</t>
  </si>
  <si>
    <t>The Saint James</t>
  </si>
  <si>
    <t>Ifyousayso</t>
  </si>
  <si>
    <t>Wink Oliver</t>
  </si>
  <si>
    <t>Mister Chairman</t>
  </si>
  <si>
    <t>My Name is Rio</t>
  </si>
  <si>
    <t>Tiger OToole</t>
  </si>
  <si>
    <t>Silverheels</t>
  </si>
  <si>
    <t>New Leyf</t>
  </si>
  <si>
    <t>Bogart</t>
  </si>
  <si>
    <t>Alternatif</t>
  </si>
  <si>
    <t>Markstein</t>
  </si>
  <si>
    <t>Arod</t>
  </si>
  <si>
    <t>Our Cat</t>
  </si>
  <si>
    <t>Earl The Pearl</t>
  </si>
  <si>
    <t>Yes Daddy</t>
  </si>
  <si>
    <t>Jasmine Blue</t>
  </si>
  <si>
    <t>Flickas Boy</t>
  </si>
  <si>
    <t>Top Offer</t>
  </si>
  <si>
    <t>Rodrigo De Torres</t>
  </si>
  <si>
    <t>Lifetime</t>
  </si>
  <si>
    <t>Barista</t>
  </si>
  <si>
    <t>Here Comes Arthur</t>
  </si>
  <si>
    <t>Racing Venture</t>
  </si>
  <si>
    <t>Supplicant</t>
  </si>
  <si>
    <t>Sleeping Apache</t>
  </si>
  <si>
    <t>Anniversarie</t>
  </si>
  <si>
    <t>Tonis A Star</t>
  </si>
  <si>
    <t>Olympic Charm</t>
  </si>
  <si>
    <t>Pryers Princess</t>
  </si>
  <si>
    <t>Lungarno Palace</t>
  </si>
  <si>
    <t>Lears Rock</t>
  </si>
  <si>
    <t>Beidh Tine Anseo</t>
  </si>
  <si>
    <t>One Man Army</t>
  </si>
  <si>
    <t>Western Miller</t>
  </si>
  <si>
    <t>Valentino Oyster</t>
  </si>
  <si>
    <t>??</t>
  </si>
  <si>
    <t>Golanova</t>
  </si>
  <si>
    <t>Claraty</t>
  </si>
  <si>
    <t>Excessable</t>
  </si>
  <si>
    <t>Silver Wings</t>
  </si>
  <si>
    <t>High Speed</t>
  </si>
  <si>
    <t>Magical Daze</t>
  </si>
  <si>
    <t>Duc De Seville</t>
  </si>
  <si>
    <t>Thesme</t>
  </si>
  <si>
    <t>Lucky Lodge</t>
  </si>
  <si>
    <t>Can You Conga</t>
  </si>
  <si>
    <t>Princess Kodia</t>
  </si>
  <si>
    <t>Commanche</t>
  </si>
  <si>
    <t>Nimble Kimble</t>
  </si>
  <si>
    <t>Baltic Brave</t>
  </si>
  <si>
    <t>Mr Bissto</t>
  </si>
  <si>
    <t>Popaway</t>
  </si>
  <si>
    <t>Well Deal Again</t>
  </si>
  <si>
    <t>Free Entry</t>
  </si>
  <si>
    <t>Strath Burn</t>
  </si>
  <si>
    <t>Pandy Wells</t>
  </si>
  <si>
    <t>Morning With Ivan</t>
  </si>
  <si>
    <t>Sir Lancelott</t>
  </si>
  <si>
    <t>Atlantic Affair</t>
  </si>
  <si>
    <t>Singeur</t>
  </si>
  <si>
    <t>Imperator Augustus</t>
  </si>
  <si>
    <t>Stone of Folca</t>
  </si>
  <si>
    <t>Rufford</t>
  </si>
  <si>
    <t>Urban Castle</t>
  </si>
  <si>
    <t>Auspicion</t>
  </si>
  <si>
    <t>Commodore</t>
  </si>
  <si>
    <t>Darsi Dancer</t>
  </si>
  <si>
    <t>Soie Dleau</t>
  </si>
  <si>
    <t>Racing Knight</t>
  </si>
  <si>
    <t>Links Drive Lady</t>
  </si>
  <si>
    <t>Salt Lake Sooty</t>
  </si>
  <si>
    <t>Approaching</t>
  </si>
  <si>
    <t>Our Chief</t>
  </si>
  <si>
    <t>The Wealerdealer</t>
  </si>
  <si>
    <t>Savoy Court</t>
  </si>
  <si>
    <t>Jacobs Son</t>
  </si>
  <si>
    <t>Vecheka</t>
  </si>
  <si>
    <t>Threes Grand</t>
  </si>
  <si>
    <t>Driftashore</t>
  </si>
  <si>
    <t>Welsh Gem</t>
  </si>
  <si>
    <t>Covert Love</t>
  </si>
  <si>
    <t>World Record</t>
  </si>
  <si>
    <t>Lillian Baylis</t>
  </si>
  <si>
    <t>Finding Your Feet</t>
  </si>
  <si>
    <t>Alf n Dor</t>
  </si>
  <si>
    <t>Ainsi Fideles</t>
  </si>
  <si>
    <t>Zeshov</t>
  </si>
  <si>
    <t>Agent Murphy</t>
  </si>
  <si>
    <t>Jaadu</t>
  </si>
  <si>
    <t>Kinema</t>
  </si>
  <si>
    <t>Trigger Point</t>
  </si>
  <si>
    <t>By The Boardwalk</t>
  </si>
  <si>
    <t>Arlecchino S Leap</t>
  </si>
  <si>
    <t>Magic Circle</t>
  </si>
  <si>
    <t>Liars Poker</t>
  </si>
  <si>
    <t>Emral Silk</t>
  </si>
  <si>
    <t>Lady Wulfruna</t>
  </si>
  <si>
    <t>Forza Blacky</t>
  </si>
  <si>
    <t>Terra Firma</t>
  </si>
  <si>
    <t>Kincora Fort</t>
  </si>
  <si>
    <t>Cat Royale</t>
  </si>
  <si>
    <t>Golden Horn</t>
  </si>
  <si>
    <t>Peters Grey</t>
  </si>
  <si>
    <t>Ahdaf</t>
  </si>
  <si>
    <t>Economic Crisis</t>
  </si>
  <si>
    <t>Predilection</t>
  </si>
  <si>
    <t>Master the World</t>
  </si>
  <si>
    <t>Yorkidding</t>
  </si>
  <si>
    <t>Aliandy</t>
  </si>
  <si>
    <t>Shalaa</t>
  </si>
  <si>
    <t>Alwaysrecommended</t>
  </si>
  <si>
    <t>Owen Glendower</t>
  </si>
  <si>
    <t>Jubilee Brig</t>
  </si>
  <si>
    <t>Case Key</t>
  </si>
  <si>
    <t>Tom Thumb</t>
  </si>
  <si>
    <t>Frosty the Snowman</t>
  </si>
  <si>
    <t>Caltra Colleen</t>
  </si>
  <si>
    <t>Retro Valley</t>
  </si>
  <si>
    <t>Chances Are</t>
  </si>
  <si>
    <t>Glenwood For Ever</t>
  </si>
  <si>
    <t>Romeio Americo</t>
  </si>
  <si>
    <t>Road to Freedom</t>
  </si>
  <si>
    <t>Lord Bryan</t>
  </si>
  <si>
    <t>Victoire de Lyphar</t>
  </si>
  <si>
    <t>Gun Case</t>
  </si>
  <si>
    <t>Regal Park</t>
  </si>
  <si>
    <t>Chief Spirit</t>
  </si>
  <si>
    <t>Tin Pan Alley</t>
  </si>
  <si>
    <t>King of Paradise</t>
  </si>
  <si>
    <t>Fort Bastion</t>
  </si>
  <si>
    <t>Just The Tonic</t>
  </si>
  <si>
    <t>Bobby Wheeler</t>
  </si>
  <si>
    <t>Orbys Man</t>
  </si>
  <si>
    <t>Rocket Punch</t>
  </si>
  <si>
    <t>Court King</t>
  </si>
  <si>
    <t>Petit Trianon</t>
  </si>
  <si>
    <t>Mutarakez</t>
  </si>
  <si>
    <t>Oasis Fantasy</t>
  </si>
  <si>
    <t>Fast Pick</t>
  </si>
  <si>
    <t>Arcamante</t>
  </si>
  <si>
    <t>Pea Shooter</t>
  </si>
  <si>
    <t>Kings Mimic</t>
  </si>
  <si>
    <t>Locommotion</t>
  </si>
  <si>
    <t>Equity Risk</t>
  </si>
  <si>
    <t>Sergeant Pink</t>
  </si>
  <si>
    <t>Scarlet Fire</t>
  </si>
  <si>
    <t>Little Big Man</t>
  </si>
  <si>
    <t>The Cashel Man</t>
  </si>
  <si>
    <t>Fort Belvedere</t>
  </si>
  <si>
    <t>Alaskan Wing</t>
  </si>
  <si>
    <t>Exchequer</t>
  </si>
  <si>
    <t>Gleneely Girl</t>
  </si>
  <si>
    <t>New Lease of Life</t>
  </si>
  <si>
    <t>Cassandane</t>
  </si>
  <si>
    <t>Mrs Jordan</t>
  </si>
  <si>
    <t>Restraint of Trade</t>
  </si>
  <si>
    <t>Trip to Paris</t>
  </si>
  <si>
    <t>River Dancing</t>
  </si>
  <si>
    <t>Man of Leisure</t>
  </si>
  <si>
    <t>Dun Faw Good</t>
  </si>
  <si>
    <t>Cannon Fodder</t>
  </si>
  <si>
    <t>Noverre To Go</t>
  </si>
  <si>
    <t>Marmot</t>
  </si>
  <si>
    <t>Tazffin</t>
  </si>
  <si>
    <t>Wordcraft</t>
  </si>
  <si>
    <t>Pensax Boy</t>
  </si>
  <si>
    <t>Lady Lunchalot</t>
  </si>
  <si>
    <t>Red Unico</t>
  </si>
  <si>
    <t>Just A Normal Day</t>
  </si>
  <si>
    <t>Gunner Moyne</t>
  </si>
  <si>
    <t>Just A Groove</t>
  </si>
  <si>
    <t>In Vino Veritas</t>
  </si>
  <si>
    <t>Dream Child</t>
  </si>
  <si>
    <t>Cosmopolitan Girl</t>
  </si>
  <si>
    <t>Louis Phillipe</t>
  </si>
  <si>
    <t>Bengali</t>
  </si>
  <si>
    <t>Blue Top</t>
  </si>
  <si>
    <t>Gerrards Quest</t>
  </si>
  <si>
    <t>Passover</t>
  </si>
  <si>
    <t>Callendula</t>
  </si>
  <si>
    <t>Perfect Rythmn</t>
  </si>
  <si>
    <t>Quite A Story</t>
  </si>
  <si>
    <t>Mister Universe</t>
  </si>
  <si>
    <t>Al Bandar</t>
  </si>
  <si>
    <t>Magnimity</t>
  </si>
  <si>
    <t>Free Code</t>
  </si>
  <si>
    <t>Darrington</t>
  </si>
  <si>
    <t>Highlander Ted</t>
  </si>
  <si>
    <t>Brazen Spirit</t>
  </si>
  <si>
    <t>Evanescent</t>
  </si>
  <si>
    <t>Maller Tree</t>
  </si>
  <si>
    <t>La Rioja</t>
  </si>
  <si>
    <t>Cherry Street</t>
  </si>
  <si>
    <t>Back In June</t>
  </si>
  <si>
    <t>Here I Am</t>
  </si>
  <si>
    <t>Card High</t>
  </si>
  <si>
    <t>Naoise</t>
  </si>
  <si>
    <t>Definite Future</t>
  </si>
  <si>
    <t>The Character</t>
  </si>
  <si>
    <t>Romeo Americo</t>
  </si>
  <si>
    <t>Cut the Corner</t>
  </si>
  <si>
    <t>Journey</t>
  </si>
  <si>
    <t>Christmas Hamper</t>
  </si>
  <si>
    <t>Automotive</t>
  </si>
  <si>
    <t>Guishan</t>
  </si>
  <si>
    <t>Another Boy</t>
  </si>
  <si>
    <t>El Toreros</t>
  </si>
  <si>
    <t>Scottish Command</t>
  </si>
  <si>
    <t>Fine Blend</t>
  </si>
  <si>
    <t>Rare Rhythm</t>
  </si>
  <si>
    <t>Russian Remarque</t>
  </si>
  <si>
    <t>Silver Springs</t>
  </si>
  <si>
    <t>Zaria</t>
  </si>
  <si>
    <t>Blue Bullet</t>
  </si>
  <si>
    <t>Jack The Gent</t>
  </si>
  <si>
    <t>Ebazan</t>
  </si>
  <si>
    <t>Show Stealer</t>
  </si>
  <si>
    <t>Doctor Kehoe</t>
  </si>
  <si>
    <t>Dubai Breeze</t>
  </si>
  <si>
    <t>Thorkhill Star</t>
  </si>
  <si>
    <t>Pipers Note</t>
  </si>
  <si>
    <t>Lord Grantham</t>
  </si>
  <si>
    <t>Idliketheoption</t>
  </si>
  <si>
    <t>Cape York</t>
  </si>
  <si>
    <t>Kentford Heiress</t>
  </si>
  <si>
    <t>Jacobs Pillow</t>
  </si>
  <si>
    <t>Acapulco</t>
  </si>
  <si>
    <t>Vestavian</t>
  </si>
  <si>
    <t>Goodwood Moonlight</t>
  </si>
  <si>
    <t>Sirens Cove</t>
  </si>
  <si>
    <t>Barefoot Dancer</t>
  </si>
  <si>
    <t>Artful Prince</t>
  </si>
  <si>
    <t>Frosty The Snowman</t>
  </si>
  <si>
    <t>Sarpech</t>
  </si>
  <si>
    <t>Tetratina</t>
  </si>
  <si>
    <t>Mr Kite</t>
  </si>
  <si>
    <t>Regal Missile</t>
  </si>
  <si>
    <t>Balios</t>
  </si>
  <si>
    <t>Hootenanny</t>
  </si>
  <si>
    <t>Bantry Bay</t>
  </si>
  <si>
    <t>Zambeasy</t>
  </si>
  <si>
    <t>Little Lady Katie</t>
  </si>
  <si>
    <t>Borderlescott</t>
  </si>
  <si>
    <t>Deinonychus</t>
  </si>
  <si>
    <t>Cinevator</t>
  </si>
  <si>
    <t>Extrasolar</t>
  </si>
  <si>
    <t>Byrd in Hand</t>
  </si>
  <si>
    <t>Asknotwhat</t>
  </si>
  <si>
    <t>Snow Conditions</t>
  </si>
  <si>
    <t>Hot Mustard</t>
  </si>
  <si>
    <t>Houdini</t>
  </si>
  <si>
    <t>Rahmah</t>
  </si>
  <si>
    <t>Ingleby Valley</t>
  </si>
  <si>
    <t>Lapogee</t>
  </si>
  <si>
    <t>Fallen Angel</t>
  </si>
  <si>
    <t>Excilly</t>
  </si>
  <si>
    <t>Go Nani Go</t>
  </si>
  <si>
    <t>Henllan Harri</t>
  </si>
  <si>
    <t>Emily Davison</t>
  </si>
  <si>
    <t>Azilian</t>
  </si>
  <si>
    <t>Fullon Clarets</t>
  </si>
  <si>
    <t>Mr Globetrotter</t>
  </si>
  <si>
    <t>Rainbow Orse</t>
  </si>
  <si>
    <t>Steal the Scene</t>
  </si>
  <si>
    <t>Sole Dleau</t>
  </si>
  <si>
    <t>Gabrial The Tiger</t>
  </si>
  <si>
    <t>Triple Dip</t>
  </si>
  <si>
    <t>Felix de Vega</t>
  </si>
  <si>
    <t>Mister Marcasite</t>
  </si>
  <si>
    <t>Knight Music</t>
  </si>
  <si>
    <t>Yawail</t>
  </si>
  <si>
    <t>Prince Regal</t>
  </si>
  <si>
    <t>Doctor Bong</t>
  </si>
  <si>
    <t>Tears of the Sun</t>
  </si>
  <si>
    <t>Augusta Ada</t>
  </si>
  <si>
    <t>Edgar Balthezar</t>
  </si>
  <si>
    <t>Water Thief</t>
  </si>
  <si>
    <t>Mad Endeavour</t>
  </si>
  <si>
    <t>Edward Elgar</t>
  </si>
  <si>
    <t>Look Heres Al</t>
  </si>
  <si>
    <t>Rioja Day</t>
  </si>
  <si>
    <t>Keen Move</t>
  </si>
  <si>
    <t>Caso De Lago</t>
  </si>
  <si>
    <t>Sparring Queen</t>
  </si>
  <si>
    <t>Aussie Andre</t>
  </si>
  <si>
    <t>Bogsnog</t>
  </si>
  <si>
    <t>Shady Sadie</t>
  </si>
  <si>
    <t>Fountains Cider</t>
  </si>
  <si>
    <t>Lockedoutaheaven</t>
  </si>
  <si>
    <t>La Havrese</t>
  </si>
  <si>
    <t>Red Skipper</t>
  </si>
  <si>
    <t>Miniaturist</t>
  </si>
  <si>
    <t>Tom Hark</t>
  </si>
  <si>
    <t>Munstead Pride</t>
  </si>
  <si>
    <t>Akavit</t>
  </si>
  <si>
    <t>Winterval</t>
  </si>
  <si>
    <t>Miracle Ninetynine</t>
  </si>
  <si>
    <t>Tournament</t>
  </si>
  <si>
    <t>Snappy Guest</t>
  </si>
  <si>
    <t>Divine Law</t>
  </si>
  <si>
    <t>Michaels Missile</t>
  </si>
  <si>
    <t>Solway Prince</t>
  </si>
  <si>
    <t>Misham</t>
  </si>
  <si>
    <t>Alaweer</t>
  </si>
  <si>
    <t>Babyfact</t>
  </si>
  <si>
    <t>Captain Ryan</t>
  </si>
  <si>
    <t>Hungerford</t>
  </si>
  <si>
    <t>Noguchi</t>
  </si>
  <si>
    <t>Hercullian Prince</t>
  </si>
  <si>
    <t>Clotilde</t>
  </si>
  <si>
    <t>Fidelma Moon</t>
  </si>
  <si>
    <t>Awesome Power</t>
  </si>
  <si>
    <t>Marenko</t>
  </si>
  <si>
    <t>Hope Cove</t>
  </si>
  <si>
    <t>Yat Ding Yau</t>
  </si>
  <si>
    <t>Marengo</t>
  </si>
  <si>
    <t>Maybe Now Baby</t>
  </si>
  <si>
    <t>Fashionable Spirit</t>
  </si>
  <si>
    <t>Dawns Early Light</t>
  </si>
  <si>
    <t>Amazour</t>
  </si>
  <si>
    <t>Kingston Mimosa</t>
  </si>
  <si>
    <t>Mount Kiara</t>
  </si>
  <si>
    <t>Scottish Glen</t>
  </si>
  <si>
    <t>Third Strike</t>
  </si>
  <si>
    <t>Pouliche</t>
  </si>
  <si>
    <t>Memories Galore</t>
  </si>
  <si>
    <t>Compton heights</t>
  </si>
  <si>
    <t>Perfect Pastime</t>
  </si>
  <si>
    <t>Camanche Grey</t>
  </si>
  <si>
    <t>Lead A Merry Dance</t>
  </si>
  <si>
    <t>Breccbennach</t>
  </si>
  <si>
    <t>Shantou Tiger</t>
  </si>
  <si>
    <t>Dry Olparty</t>
  </si>
  <si>
    <t>Zodiakos</t>
  </si>
  <si>
    <t>Sacred Harp</t>
  </si>
  <si>
    <t>Bearskin</t>
  </si>
  <si>
    <t>Alco Sivola</t>
  </si>
  <si>
    <t>Honorina</t>
  </si>
  <si>
    <t>Bizzario</t>
  </si>
  <si>
    <t>My Strategy</t>
  </si>
  <si>
    <t>Cool Bahamian</t>
  </si>
  <si>
    <t>Henry Morgan</t>
  </si>
  <si>
    <t>Cardinal Sin</t>
  </si>
  <si>
    <t>Grand Spirit</t>
  </si>
  <si>
    <t>Dream Tune</t>
  </si>
  <si>
    <t>Argaki</t>
  </si>
  <si>
    <t>Medrano</t>
  </si>
  <si>
    <t>Bing Bang Bong</t>
  </si>
  <si>
    <t>Sweet Missi</t>
  </si>
  <si>
    <t>Whitman</t>
  </si>
  <si>
    <t>Bread</t>
  </si>
  <si>
    <t>ArlecchinoS Leap</t>
  </si>
  <si>
    <t>Pivotique</t>
  </si>
  <si>
    <t>Firefighting</t>
  </si>
  <si>
    <t>Sea Lord</t>
  </si>
  <si>
    <t>Character Onesie</t>
  </si>
  <si>
    <t>Make It Up</t>
  </si>
  <si>
    <t>Buachaill Alainn</t>
  </si>
  <si>
    <t>Fantasy King</t>
  </si>
  <si>
    <t>Nelsons Bay</t>
  </si>
  <si>
    <t>Perardua</t>
  </si>
  <si>
    <t>Longshadow</t>
  </si>
  <si>
    <t>Bahango</t>
  </si>
  <si>
    <t>My Girl Jo</t>
  </si>
  <si>
    <t>Xinbama</t>
  </si>
  <si>
    <t>Exoplanet Blue</t>
  </si>
  <si>
    <t>Dasaateer</t>
  </si>
  <si>
    <t>Indian Affair</t>
  </si>
  <si>
    <t>Goodnightsuzy</t>
  </si>
  <si>
    <t>Rosie Royce</t>
  </si>
  <si>
    <t>Ring Eye</t>
  </si>
  <si>
    <t>Discreet Hero</t>
  </si>
  <si>
    <t>French Dressing</t>
  </si>
  <si>
    <t>Fine N Dandy</t>
  </si>
  <si>
    <t>Holland Park</t>
  </si>
  <si>
    <t>Vegas Rebel</t>
  </si>
  <si>
    <t>Pyroclastic</t>
  </si>
  <si>
    <t>Wallys Wisdom</t>
  </si>
  <si>
    <t>Global Force</t>
  </si>
  <si>
    <t>Risen Sun</t>
  </si>
  <si>
    <t>Rampers</t>
  </si>
  <si>
    <t>Mehronissa</t>
  </si>
  <si>
    <t>Khee Society</t>
  </si>
  <si>
    <t>Dreaming of Rio</t>
  </si>
  <si>
    <t>New Bidder</t>
  </si>
  <si>
    <t>Absolutelyfantastic</t>
  </si>
  <si>
    <t>Harrisons Cove</t>
  </si>
  <si>
    <t>Ingleby Spring</t>
  </si>
  <si>
    <t>Kingthistle</t>
  </si>
  <si>
    <t>Avalanache Express</t>
  </si>
  <si>
    <t>Kachy</t>
  </si>
  <si>
    <t>Sing Something</t>
  </si>
  <si>
    <t>Whitchurch</t>
  </si>
  <si>
    <t>Alfaraaby</t>
  </si>
  <si>
    <t>Don Padeja</t>
  </si>
  <si>
    <t>Quest for More</t>
  </si>
  <si>
    <t>Melabi</t>
  </si>
  <si>
    <t>Lord Reason</t>
  </si>
  <si>
    <t>Tommys Secret</t>
  </si>
  <si>
    <t>Whoopsy Daisy</t>
  </si>
  <si>
    <t>Crofton Trail</t>
  </si>
  <si>
    <t>Taraz</t>
  </si>
  <si>
    <t>Jameerah</t>
  </si>
  <si>
    <t>Mediciman</t>
  </si>
  <si>
    <t>Goodnight Percy</t>
  </si>
  <si>
    <t>Athollblair Boy</t>
  </si>
  <si>
    <t>Liberal Angel</t>
  </si>
  <si>
    <t>Cryptonym</t>
  </si>
  <si>
    <t>Unex Modigliani</t>
  </si>
  <si>
    <t>Aclio</t>
  </si>
  <si>
    <t>Hawkin</t>
  </si>
  <si>
    <t>Illya Kuryakin</t>
  </si>
  <si>
    <t>Summer Icon</t>
  </si>
  <si>
    <t>Vale of Iron</t>
  </si>
  <si>
    <t>Supa Seeker</t>
  </si>
  <si>
    <t>La Bacouetteuse</t>
  </si>
  <si>
    <t>Guard of Honour</t>
  </si>
  <si>
    <t>Deftera Lad</t>
  </si>
  <si>
    <t>Cross Examine</t>
  </si>
  <si>
    <t>Cape Love</t>
  </si>
  <si>
    <t>Dreese</t>
  </si>
  <si>
    <t>Azmaam</t>
  </si>
  <si>
    <t>Mujaaher</t>
  </si>
  <si>
    <t>Slemy</t>
  </si>
  <si>
    <t>Obsidian</t>
  </si>
  <si>
    <t>Outlaw Torn</t>
  </si>
  <si>
    <t>Alans Pride</t>
  </si>
  <si>
    <t>Oat Couture</t>
  </si>
  <si>
    <t>Baltic Histoire</t>
  </si>
  <si>
    <t>Thee and Me</t>
  </si>
  <si>
    <t>Statsminister</t>
  </si>
  <si>
    <t>Dutch Falcon</t>
  </si>
  <si>
    <t>Big Sky</t>
  </si>
  <si>
    <t>Move Up</t>
  </si>
  <si>
    <t>Nora Batty</t>
  </si>
  <si>
    <t>Gamesters Lad</t>
  </si>
  <si>
    <t>Royal Roslea</t>
  </si>
  <si>
    <t>Little Lotte</t>
  </si>
  <si>
    <t>Porta Rose</t>
  </si>
  <si>
    <t>Silver Streak</t>
  </si>
  <si>
    <t>Rusty Nail</t>
  </si>
  <si>
    <t>Dippinganddiving</t>
  </si>
  <si>
    <t>Nosey Barker</t>
  </si>
  <si>
    <t>Best Endeavour</t>
  </si>
  <si>
    <t>Royal Battalion</t>
  </si>
  <si>
    <t>Marie Des Anges</t>
  </si>
  <si>
    <t>Gunman</t>
  </si>
  <si>
    <t>Delaire</t>
  </si>
  <si>
    <t>Eastern Racer</t>
  </si>
  <si>
    <t>Outrank</t>
  </si>
  <si>
    <t>Ejbaar</t>
  </si>
  <si>
    <t>Sagaciously</t>
  </si>
  <si>
    <t>Gen I Am</t>
  </si>
  <si>
    <t>Selina Kyle</t>
  </si>
  <si>
    <t>Swashbuckling</t>
  </si>
  <si>
    <t>Bastille Day</t>
  </si>
  <si>
    <t>Handmaid</t>
  </si>
  <si>
    <t>Bounce</t>
  </si>
  <si>
    <t>Tunnel Creek</t>
  </si>
  <si>
    <t>She Is No Lady</t>
  </si>
  <si>
    <t>Foxtrot Knight</t>
  </si>
  <si>
    <t>County Wexford</t>
  </si>
  <si>
    <t>Lady Canford</t>
  </si>
  <si>
    <t>Danot</t>
  </si>
  <si>
    <t>Berrahri</t>
  </si>
  <si>
    <t>Virginia Celeste</t>
  </si>
  <si>
    <t>Light of Love</t>
  </si>
  <si>
    <t>Flashy Memories</t>
  </si>
  <si>
    <t>Lopito De Vega</t>
  </si>
  <si>
    <t>Goodknight Percy</t>
  </si>
  <si>
    <t>You N Me</t>
  </si>
  <si>
    <t>Symbolist</t>
  </si>
  <si>
    <t>Quest of Colour</t>
  </si>
  <si>
    <t>Free Zone</t>
  </si>
  <si>
    <t>Costa Filey</t>
  </si>
  <si>
    <t>Piccadilly Jim</t>
  </si>
  <si>
    <t>Suni Dancer</t>
  </si>
  <si>
    <t>Clodianna</t>
  </si>
  <si>
    <t>Knight Commander</t>
  </si>
  <si>
    <t>Very Talented</t>
  </si>
  <si>
    <t>Talyani</t>
  </si>
  <si>
    <t>According To Sarah</t>
  </si>
  <si>
    <t>Ian Fleming</t>
  </si>
  <si>
    <t>Townsville</t>
  </si>
  <si>
    <t>Herucllian Prince</t>
  </si>
  <si>
    <t>Auxiliary</t>
  </si>
  <si>
    <t>Cadeaux Power</t>
  </si>
  <si>
    <t>Cote dAzur</t>
  </si>
  <si>
    <t>Able Dash</t>
  </si>
  <si>
    <t>Juncart</t>
  </si>
  <si>
    <t>Secret Bird</t>
  </si>
  <si>
    <t>Canford Belle</t>
  </si>
  <si>
    <t>Cape Rosie</t>
  </si>
  <si>
    <t>Soluble</t>
  </si>
  <si>
    <t>Landwade lad</t>
  </si>
  <si>
    <t>Dun Scaith</t>
  </si>
  <si>
    <t>Jaiyana</t>
  </si>
  <si>
    <t>Black Diamond Girl</t>
  </si>
  <si>
    <t>Heroique</t>
  </si>
  <si>
    <t>Another Royal</t>
  </si>
  <si>
    <t>Polarisiation</t>
  </si>
  <si>
    <t>Celestial Fire</t>
  </si>
  <si>
    <t>Bathos</t>
  </si>
  <si>
    <t>Smoky Hill</t>
  </si>
  <si>
    <t>Cosmic Chatter</t>
  </si>
  <si>
    <t>Chebsey Beau</t>
  </si>
  <si>
    <t>Wilde Inspiration</t>
  </si>
  <si>
    <t>Ice Konig</t>
  </si>
  <si>
    <t>Danimix</t>
  </si>
  <si>
    <t>Essenaitch</t>
  </si>
  <si>
    <t>Boss in Boots</t>
  </si>
  <si>
    <t>Magna Cartor</t>
  </si>
  <si>
    <t>Star Rider</t>
  </si>
  <si>
    <t>Schottische</t>
  </si>
  <si>
    <t>Fractal</t>
  </si>
  <si>
    <t>Fine N dandy</t>
  </si>
  <si>
    <t>Mustaqqil</t>
  </si>
  <si>
    <t>Majeed</t>
  </si>
  <si>
    <t>Worlds His Oyster</t>
  </si>
  <si>
    <t>Haidees Reflection</t>
  </si>
  <si>
    <t>Timeless Art</t>
  </si>
  <si>
    <t>Keep In Line</t>
  </si>
  <si>
    <t>Pallister</t>
  </si>
  <si>
    <t>Future Empire</t>
  </si>
  <si>
    <t>Seacon Beg</t>
  </si>
  <si>
    <t>Triple Eight</t>
  </si>
  <si>
    <t>Cool Macavity</t>
  </si>
  <si>
    <t>Pikes Corner Cross</t>
  </si>
  <si>
    <t>Celtic Ava</t>
  </si>
  <si>
    <t>Storm Rising</t>
  </si>
  <si>
    <t>Desert Law</t>
  </si>
  <si>
    <t>Honey Badger</t>
  </si>
  <si>
    <t>Ancient Trade</t>
  </si>
  <si>
    <t>Battle of Bosworth</t>
  </si>
  <si>
    <t>Fadhayyil</t>
  </si>
  <si>
    <t>Mistrusting</t>
  </si>
  <si>
    <t>Take Charge</t>
  </si>
  <si>
    <t>Bakht A Rawan</t>
  </si>
  <si>
    <t>Stylistik</t>
  </si>
  <si>
    <t>Sunset Sail</t>
  </si>
  <si>
    <t>Wall of Fire</t>
  </si>
  <si>
    <t>Tea Gown</t>
  </si>
  <si>
    <t>Livella Fella</t>
  </si>
  <si>
    <t>Zlatan</t>
  </si>
  <si>
    <t>Ajman Bridge</t>
  </si>
  <si>
    <t>Ejaazah</t>
  </si>
  <si>
    <t>Fields of Athenry</t>
  </si>
  <si>
    <t>Man of Harlech</t>
  </si>
  <si>
    <t>Rebel Smile</t>
  </si>
  <si>
    <t>Poolstock</t>
  </si>
  <si>
    <t>Pacngo</t>
  </si>
  <si>
    <t>Port Lairge</t>
  </si>
  <si>
    <t>Borak</t>
  </si>
  <si>
    <t>Meet The Legend</t>
  </si>
  <si>
    <t>Royal Duchess</t>
  </si>
  <si>
    <t>Sirius Move</t>
  </si>
  <si>
    <t>Samedi Soir</t>
  </si>
  <si>
    <t>Trikingdom</t>
  </si>
  <si>
    <t>Gerry The Glover</t>
  </si>
  <si>
    <t>Cassells Rock</t>
  </si>
  <si>
    <t>Pyjama Party</t>
  </si>
  <si>
    <t>Tikthebox</t>
  </si>
  <si>
    <t>Keenes Pointe</t>
  </si>
  <si>
    <t>Curtain Call</t>
  </si>
  <si>
    <t>Spirit of the Vale</t>
  </si>
  <si>
    <t>Front Five</t>
  </si>
  <si>
    <t>Encoded</t>
  </si>
  <si>
    <t>Crickel Wood</t>
  </si>
  <si>
    <t>Yours Truly</t>
  </si>
  <si>
    <t>Xceleration</t>
  </si>
  <si>
    <t>Abe Lincoln</t>
  </si>
  <si>
    <t>Foxford</t>
  </si>
  <si>
    <t>Victoire De Lyphar</t>
  </si>
  <si>
    <t>Amilliontimes</t>
  </si>
  <si>
    <t>The Compeller</t>
  </si>
  <si>
    <t>Manolito</t>
  </si>
  <si>
    <t>Consortium</t>
  </si>
  <si>
    <t>Pekanheim</t>
  </si>
  <si>
    <t>Peru</t>
  </si>
  <si>
    <t>Amber Mystique</t>
  </si>
  <si>
    <t>Silken Skies</t>
  </si>
  <si>
    <t>Valadom</t>
  </si>
  <si>
    <t>Gus Macrae</t>
  </si>
  <si>
    <t>Grand Inquisitor</t>
  </si>
  <si>
    <t>Skiddaw Valleys</t>
  </si>
  <si>
    <t>Pamushana</t>
  </si>
  <si>
    <t>Deeds Not Words</t>
  </si>
  <si>
    <t>Supersta</t>
  </si>
  <si>
    <t>Dark Elegance</t>
  </si>
  <si>
    <t>Ardmay</t>
  </si>
  <si>
    <t>Absolute Angel</t>
  </si>
  <si>
    <t>Sonnolento</t>
  </si>
  <si>
    <t>Ginger Joe</t>
  </si>
  <si>
    <t>Mr Frankie</t>
  </si>
  <si>
    <t>Derrintogher Bliss</t>
  </si>
  <si>
    <t>Legal Shark</t>
  </si>
  <si>
    <t>Dabinett Moon</t>
  </si>
  <si>
    <t>Native Princess</t>
  </si>
  <si>
    <t>Pure Line</t>
  </si>
  <si>
    <t>Brother Scott</t>
  </si>
  <si>
    <t>Malaf</t>
  </si>
  <si>
    <t>Burmese</t>
  </si>
  <si>
    <t>Tekfa</t>
  </si>
  <si>
    <t>Istimraar</t>
  </si>
  <si>
    <t>Top Cat Henry</t>
  </si>
  <si>
    <t>The Cats Away</t>
  </si>
  <si>
    <t>Butlergrove King</t>
  </si>
  <si>
    <t>Ripinto</t>
  </si>
  <si>
    <t>Ask A Bank</t>
  </si>
  <si>
    <t>Flaming Spear</t>
  </si>
  <si>
    <t>In My Place</t>
  </si>
  <si>
    <t>Sunnua</t>
  </si>
  <si>
    <t>Gold Man</t>
  </si>
  <si>
    <t>The Purchaser</t>
  </si>
  <si>
    <t>Walter White</t>
  </si>
  <si>
    <t>Galileano</t>
  </si>
  <si>
    <t>New Hope</t>
  </si>
  <si>
    <t>Agent Gibbs</t>
  </si>
  <si>
    <t>Gevrey Chambertin</t>
  </si>
  <si>
    <t>Terror</t>
  </si>
  <si>
    <t>Pacific Salt</t>
  </si>
  <si>
    <t>Nine Tenths</t>
  </si>
  <si>
    <t>The Shropshire Lad</t>
  </si>
  <si>
    <t>Zoffanys Way</t>
  </si>
  <si>
    <t>Marcle</t>
  </si>
  <si>
    <t>Caledonian Gold</t>
  </si>
  <si>
    <t>Ghostly Arc</t>
  </si>
  <si>
    <t>Veena</t>
  </si>
  <si>
    <t>Initially</t>
  </si>
  <si>
    <t>Bellamoi</t>
  </si>
  <si>
    <t>La Fritillaire</t>
  </si>
  <si>
    <t>Hermosa Vaquera</t>
  </si>
  <si>
    <t>First Bombardment</t>
  </si>
  <si>
    <t>Encantar</t>
  </si>
  <si>
    <t>Baydar</t>
  </si>
  <si>
    <t>Explosive Power</t>
  </si>
  <si>
    <t>Ballyfarsoon</t>
  </si>
  <si>
    <t>Malimbi</t>
  </si>
  <si>
    <t>Cabelo</t>
  </si>
  <si>
    <t>Little Jon</t>
  </si>
  <si>
    <t>Minella On Line</t>
  </si>
  <si>
    <t>Toboggans Fire</t>
  </si>
  <si>
    <t>Albatros De Guye</t>
  </si>
  <si>
    <t>Sabato</t>
  </si>
  <si>
    <t>Yulong Xionba</t>
  </si>
  <si>
    <t>Duchy</t>
  </si>
  <si>
    <t>Fairway to Heaven</t>
  </si>
  <si>
    <t>Weather Front</t>
  </si>
  <si>
    <t>Atwix</t>
  </si>
  <si>
    <t>Nice Future</t>
  </si>
  <si>
    <t>Cobajayisland</t>
  </si>
  <si>
    <t>Red Devil Star</t>
  </si>
  <si>
    <t>Frizzo</t>
  </si>
  <si>
    <t>Surging Seas</t>
  </si>
  <si>
    <t>Cooking Fat</t>
  </si>
  <si>
    <t>Zed Candy Girl</t>
  </si>
  <si>
    <t>Elhaal</t>
  </si>
  <si>
    <t>The Lillster</t>
  </si>
  <si>
    <t>Exxaro</t>
  </si>
  <si>
    <t>Khaleesy</t>
  </si>
  <si>
    <t>Fitzwilliam</t>
  </si>
  <si>
    <t>Lac Sacre</t>
  </si>
  <si>
    <t>Roll On Rory</t>
  </si>
  <si>
    <t>Grizzly Bear</t>
  </si>
  <si>
    <t>Prince Jai</t>
  </si>
  <si>
    <t>Kachou</t>
  </si>
  <si>
    <t>Approcaillis</t>
  </si>
  <si>
    <t>Baker</t>
  </si>
  <si>
    <t>Cyrien Star</t>
  </si>
  <si>
    <t>Paddys Runner</t>
  </si>
  <si>
    <t>Theatre Guide</t>
  </si>
  <si>
    <t>Nalim</t>
  </si>
  <si>
    <t>Cahill</t>
  </si>
  <si>
    <t>Thewayitellum</t>
  </si>
  <si>
    <t>Beg To Differ</t>
  </si>
  <si>
    <t>Doktor Glaz</t>
  </si>
  <si>
    <t>Reverse The Charge</t>
  </si>
  <si>
    <t>Plus Jamais</t>
  </si>
  <si>
    <t>Fortunate George</t>
  </si>
  <si>
    <t>Billy Merriott</t>
  </si>
  <si>
    <t>Mist The Boat</t>
  </si>
  <si>
    <t>Gold Not Silver</t>
  </si>
  <si>
    <t>Napoleonic</t>
  </si>
  <si>
    <t>Roger Thorpe</t>
  </si>
  <si>
    <t>Flighty Filia</t>
  </si>
  <si>
    <t>Shakerattlenroll</t>
  </si>
  <si>
    <t>Dartmouth</t>
  </si>
  <si>
    <t>Grand Facile</t>
  </si>
  <si>
    <t>Beach Bar</t>
  </si>
  <si>
    <t>Noverre to Go</t>
  </si>
  <si>
    <t>Tapaculo</t>
  </si>
  <si>
    <t>The Gipper</t>
  </si>
  <si>
    <t>Malibu Sun</t>
  </si>
  <si>
    <t>Loumarin</t>
  </si>
  <si>
    <t>Youre Cool</t>
  </si>
  <si>
    <t>Now This Is It</t>
  </si>
  <si>
    <t>Kalastar</t>
  </si>
  <si>
    <t>Moscow Menace</t>
  </si>
  <si>
    <t>Two Sugars</t>
  </si>
  <si>
    <t>Donnas Diamond</t>
  </si>
  <si>
    <t>Kilgefin Star</t>
  </si>
  <si>
    <t>Rosa Fleet</t>
  </si>
  <si>
    <t>Aqua Dude</t>
  </si>
  <si>
    <t>Mondlicht</t>
  </si>
  <si>
    <t>Big Whiskey</t>
  </si>
  <si>
    <t>Ohsosecret</t>
  </si>
  <si>
    <t>Balgarry</t>
  </si>
  <si>
    <t>Rydon Pines</t>
  </si>
  <si>
    <t>Onderun</t>
  </si>
  <si>
    <t>Duncomplaining</t>
  </si>
  <si>
    <t>Frankies Promise</t>
  </si>
  <si>
    <t>Quel Elite</t>
  </si>
  <si>
    <t>Shall We</t>
  </si>
  <si>
    <t>Furiously Fast</t>
  </si>
  <si>
    <t>Lady of Lamanver</t>
  </si>
  <si>
    <t>Scales</t>
  </si>
  <si>
    <t>Tikkandmickey</t>
  </si>
  <si>
    <t>Jossies Orders</t>
  </si>
  <si>
    <t>A Hare Breath</t>
  </si>
  <si>
    <t>Mulzamm</t>
  </si>
  <si>
    <t>Lisheen Prince</t>
  </si>
  <si>
    <t>Haatefina</t>
  </si>
  <si>
    <t>Sir Valentino</t>
  </si>
  <si>
    <t>Kyles Faith</t>
  </si>
  <si>
    <t>Justice Rock</t>
  </si>
  <si>
    <t>Cap Canaille</t>
  </si>
  <si>
    <t>Ansaab</t>
  </si>
  <si>
    <t>Tommys Geal</t>
  </si>
  <si>
    <t>Sgt Bull Berry</t>
  </si>
  <si>
    <t>Carhue Princess</t>
  </si>
  <si>
    <t>Vic De Touzaine</t>
  </si>
  <si>
    <t>Winston Churchill</t>
  </si>
  <si>
    <t>Darnitnev</t>
  </si>
  <si>
    <t>Dartford Warbler</t>
  </si>
  <si>
    <t>Achille</t>
  </si>
  <si>
    <t>Hannington</t>
  </si>
  <si>
    <t>Savvy</t>
  </si>
  <si>
    <t>Altesse De Guye</t>
  </si>
  <si>
    <t>Crazy Penguin</t>
  </si>
  <si>
    <t>Walk On Al</t>
  </si>
  <si>
    <t>Presenting Arms</t>
  </si>
  <si>
    <t>Round Robin</t>
  </si>
  <si>
    <t>Tanit River</t>
  </si>
  <si>
    <t>Electra Voice</t>
  </si>
  <si>
    <t>Wot A Shot</t>
  </si>
  <si>
    <t>Palmerston</t>
  </si>
  <si>
    <t>Join The Navy</t>
  </si>
  <si>
    <t>Run Ructions Run</t>
  </si>
  <si>
    <t>Yeeow</t>
  </si>
  <si>
    <t>Piccacard</t>
  </si>
  <si>
    <t>Ada Misobel</t>
  </si>
  <si>
    <t>See The World</t>
  </si>
  <si>
    <t>Baby Shine</t>
  </si>
  <si>
    <t>Holly Bush Henry</t>
  </si>
  <si>
    <t>Mr Kit Cat</t>
  </si>
  <si>
    <t>Silver Eagle</t>
  </si>
  <si>
    <t>Missed Approach</t>
  </si>
  <si>
    <t>Maximiser</t>
  </si>
  <si>
    <t>Ballyhenry</t>
  </si>
  <si>
    <t>Mutdula</t>
  </si>
  <si>
    <t>Blossom Mills</t>
  </si>
  <si>
    <t>Top Notch</t>
  </si>
  <si>
    <t>A Vos Gardes</t>
  </si>
  <si>
    <t>Tambura</t>
  </si>
  <si>
    <t>Mr Mcgregor</t>
  </si>
  <si>
    <t>Big Time</t>
  </si>
  <si>
    <t>Listen Boy</t>
  </si>
  <si>
    <t>Mansfield</t>
  </si>
  <si>
    <t>Mighty Thor</t>
  </si>
  <si>
    <t>The Bugler</t>
  </si>
  <si>
    <t>Clary</t>
  </si>
  <si>
    <t>Dancing Shadow</t>
  </si>
  <si>
    <t>US Navy Seal</t>
  </si>
  <si>
    <t>Special Wells</t>
  </si>
  <si>
    <t>Special Tiara</t>
  </si>
  <si>
    <t>Art Lord</t>
  </si>
  <si>
    <t>One For Hocky</t>
  </si>
  <si>
    <t>Ministerofinterior</t>
  </si>
  <si>
    <t>Abracadabra Sivola</t>
  </si>
  <si>
    <t>Heezararity</t>
  </si>
  <si>
    <t>Denali Highway</t>
  </si>
  <si>
    <t>Minella Daddy</t>
  </si>
  <si>
    <t>Le Manege Enchante</t>
  </si>
  <si>
    <t>Coorg</t>
  </si>
  <si>
    <t>Poulanassy</t>
  </si>
  <si>
    <t>Intimately</t>
  </si>
  <si>
    <t>Golly Miss Molly</t>
  </si>
  <si>
    <t>Celestial Bay</t>
  </si>
  <si>
    <t>Woolstone One</t>
  </si>
  <si>
    <t>Fourth Act</t>
  </si>
  <si>
    <t>More Spice</t>
  </si>
  <si>
    <t>Take The Helm</t>
  </si>
  <si>
    <t>Miss Phillyjinks</t>
  </si>
  <si>
    <t>Azerelle</t>
  </si>
  <si>
    <t>Dandys Perier</t>
  </si>
  <si>
    <t>Mayasa</t>
  </si>
  <si>
    <t>Solidago</t>
  </si>
  <si>
    <t>Smart Talk</t>
  </si>
  <si>
    <t>Mardale</t>
  </si>
  <si>
    <t>Archange</t>
  </si>
  <si>
    <t>Mini Muck</t>
  </si>
  <si>
    <t>Always Resolute</t>
  </si>
  <si>
    <t>Percy Veer</t>
  </si>
  <si>
    <t>Handsome Sam</t>
  </si>
  <si>
    <t>Ballycross</t>
  </si>
  <si>
    <t>Northside Prince</t>
  </si>
  <si>
    <t>Mazovian</t>
  </si>
  <si>
    <t>Almost Gemini</t>
  </si>
  <si>
    <t>Mythmaker</t>
  </si>
  <si>
    <t>Hawkhurst</t>
  </si>
  <si>
    <t>Hitman Hearns</t>
  </si>
  <si>
    <t>Ebadani</t>
  </si>
  <si>
    <t>Instant Karma</t>
  </si>
  <si>
    <t>Petite Parisienne</t>
  </si>
  <si>
    <t>Mount Beckham</t>
  </si>
  <si>
    <t>Vodka Wells</t>
  </si>
  <si>
    <t>Dazeekha</t>
  </si>
  <si>
    <t>Clockmaker</t>
  </si>
  <si>
    <t>Serena Grae</t>
  </si>
  <si>
    <t>Loyalty</t>
  </si>
  <si>
    <t>Mockinbird</t>
  </si>
  <si>
    <t>Dixie Bull</t>
  </si>
  <si>
    <t>Freeze A Crowd</t>
  </si>
  <si>
    <t>E Fourteen</t>
  </si>
  <si>
    <t>Maybe Plenty</t>
  </si>
  <si>
    <t>Redkalani</t>
  </si>
  <si>
    <t>Taylor</t>
  </si>
  <si>
    <t>Kubeda</t>
  </si>
  <si>
    <t>Yala Enki</t>
  </si>
  <si>
    <t>Rainbow Haze</t>
  </si>
  <si>
    <t>Fishing Bridge</t>
  </si>
  <si>
    <t>Easter Day</t>
  </si>
  <si>
    <t>The Brock Again</t>
  </si>
  <si>
    <t>Winning Spark</t>
  </si>
  <si>
    <t>Nail M</t>
  </si>
  <si>
    <t>Kleitomachos</t>
  </si>
  <si>
    <t>Seamus Mor</t>
  </si>
  <si>
    <t>Polo</t>
  </si>
  <si>
    <t>Kinari</t>
  </si>
  <si>
    <t>Hold On Magnolia</t>
  </si>
  <si>
    <t>Master of Song</t>
  </si>
  <si>
    <t>Leitrim Traveller</t>
  </si>
  <si>
    <t>Frozen Force</t>
  </si>
  <si>
    <t>Sidbury Hill</t>
  </si>
  <si>
    <t>Opening Batsman</t>
  </si>
  <si>
    <t>Avoidable</t>
  </si>
  <si>
    <t>Deep Trouble</t>
  </si>
  <si>
    <t>Dark Phantom</t>
  </si>
  <si>
    <t>Tarakkom</t>
  </si>
  <si>
    <t>Over and Above</t>
  </si>
  <si>
    <t>Before All</t>
  </si>
  <si>
    <t>The New Master</t>
  </si>
  <si>
    <t>Sandacres</t>
  </si>
  <si>
    <t>Blackthorn Stick</t>
  </si>
  <si>
    <t>Argot</t>
  </si>
  <si>
    <t>Honourable Exit</t>
  </si>
  <si>
    <t>Razin Hell</t>
  </si>
  <si>
    <t>Kerryhead Storm</t>
  </si>
  <si>
    <t>Central Flame</t>
  </si>
  <si>
    <t>Lower Hope Dandy</t>
  </si>
  <si>
    <t>Sir Ivan</t>
  </si>
  <si>
    <t>Darkestbeforedawn</t>
  </si>
  <si>
    <t>Hiorne Tower</t>
  </si>
  <si>
    <t>Perceus</t>
  </si>
  <si>
    <t>Sir Vinski</t>
  </si>
  <si>
    <t>Court of Law</t>
  </si>
  <si>
    <t>So Satisfied</t>
  </si>
  <si>
    <t>Celtic Intrigue</t>
  </si>
  <si>
    <t>Daphiglote</t>
  </si>
  <si>
    <t>Court Dismissed</t>
  </si>
  <si>
    <t>Azure Glamour</t>
  </si>
  <si>
    <t>Breezemount</t>
  </si>
  <si>
    <t>Courtown Oscar</t>
  </si>
  <si>
    <t>Falcons Fire</t>
  </si>
  <si>
    <t>Bionic Indian</t>
  </si>
  <si>
    <t>Always On The Run</t>
  </si>
  <si>
    <t>Onthewesternfront</t>
  </si>
  <si>
    <t>Voyage A New York</t>
  </si>
  <si>
    <t>Fatcatinthehat</t>
  </si>
  <si>
    <t>Jokers and Rogues</t>
  </si>
  <si>
    <t>Glenbuck Lass</t>
  </si>
  <si>
    <t>Bertalus</t>
  </si>
  <si>
    <t>Solveigs Song</t>
  </si>
  <si>
    <t>Muzaahim</t>
  </si>
  <si>
    <t>Mossys Lodge</t>
  </si>
  <si>
    <t>Some Are Lucky</t>
  </si>
  <si>
    <t>Albahar</t>
  </si>
  <si>
    <t>Landecker</t>
  </si>
  <si>
    <t>Seranwen</t>
  </si>
  <si>
    <t>All Together</t>
  </si>
  <si>
    <t>Eco Warrior</t>
  </si>
  <si>
    <t>Singzak</t>
  </si>
  <si>
    <t>Buckontupence</t>
  </si>
  <si>
    <t>Frodon</t>
  </si>
  <si>
    <t>Spirit Glance</t>
  </si>
  <si>
    <t>Never Say</t>
  </si>
  <si>
    <t>Blu Cavalier</t>
  </si>
  <si>
    <t>Hopes Wishes</t>
  </si>
  <si>
    <t>Birdie Queen</t>
  </si>
  <si>
    <t>Invade</t>
  </si>
  <si>
    <t>Stone Quercus</t>
  </si>
  <si>
    <t>Knocklayde Sno Cat</t>
  </si>
  <si>
    <t>Diamond Damour</t>
  </si>
  <si>
    <t>Caledonia</t>
  </si>
  <si>
    <t>Graasten</t>
  </si>
  <si>
    <t>Patrick</t>
  </si>
  <si>
    <t>Fire and Passion</t>
  </si>
  <si>
    <t>Golden Investment</t>
  </si>
  <si>
    <t>Murrayanna</t>
  </si>
  <si>
    <t>Noble Ned</t>
  </si>
  <si>
    <t>Bound For Glory</t>
  </si>
  <si>
    <t>Get Involved</t>
  </si>
  <si>
    <t>Ghost of a Smile</t>
  </si>
  <si>
    <t>Zayfire Aramis</t>
  </si>
  <si>
    <t>Bassarabad</t>
  </si>
  <si>
    <t>Scarper</t>
  </si>
  <si>
    <t>Top Pocket</t>
  </si>
  <si>
    <t>Manjaam</t>
  </si>
  <si>
    <t>Pay The King</t>
  </si>
  <si>
    <t>Runaiocht</t>
  </si>
  <si>
    <t>Powerful Storm</t>
  </si>
  <si>
    <t>Quick Decisson</t>
  </si>
  <si>
    <t>Ayalor</t>
  </si>
  <si>
    <t>Bon Enfant</t>
  </si>
  <si>
    <t>Siro Demur</t>
  </si>
  <si>
    <t>Helium</t>
  </si>
  <si>
    <t>Scarlet Minstrel</t>
  </si>
  <si>
    <t>Landmeafortune</t>
  </si>
  <si>
    <t>Cucklington</t>
  </si>
  <si>
    <t>Beaujolais Bob</t>
  </si>
  <si>
    <t>Lamanver Odyssey</t>
  </si>
  <si>
    <t>Basingstoke</t>
  </si>
  <si>
    <t>Fearbuster</t>
  </si>
  <si>
    <t>Visible Light</t>
  </si>
  <si>
    <t>Stonecutter</t>
  </si>
  <si>
    <t>Squouoateur</t>
  </si>
  <si>
    <t>Robben</t>
  </si>
  <si>
    <t>Fight Commander</t>
  </si>
  <si>
    <t>Billbrook Blaze</t>
  </si>
  <si>
    <t>Brown Bear</t>
  </si>
  <si>
    <t>Free of Charge</t>
  </si>
  <si>
    <t>Torreon</t>
  </si>
  <si>
    <t>Cool Beans</t>
  </si>
  <si>
    <t>Florrie Boy</t>
  </si>
  <si>
    <t>Old Pride</t>
  </si>
  <si>
    <t>Gibbstown</t>
  </si>
  <si>
    <t>Twenty Twos Taken</t>
  </si>
  <si>
    <t>Admiral Blake</t>
  </si>
  <si>
    <t>Trespassers Will</t>
  </si>
  <si>
    <t>Silver Bid</t>
  </si>
  <si>
    <t>Pearl Spectre</t>
  </si>
  <si>
    <t>Beautiful Stranger</t>
  </si>
  <si>
    <t>Rainbow Lad</t>
  </si>
  <si>
    <t>Blue Vision</t>
  </si>
  <si>
    <t>Bramble Brook</t>
  </si>
  <si>
    <t>For Two</t>
  </si>
  <si>
    <t>Stellas Fella</t>
  </si>
  <si>
    <t>Ding Dong</t>
  </si>
  <si>
    <t>Capricious Cantor</t>
  </si>
  <si>
    <t>Tsar Alexandre</t>
  </si>
  <si>
    <t>Plucky Dip</t>
  </si>
  <si>
    <t>Kyllachy Queen</t>
  </si>
  <si>
    <t>Gavlar</t>
  </si>
  <si>
    <t>Duke Street</t>
  </si>
  <si>
    <t>Lopes Dancer</t>
  </si>
  <si>
    <t>Angies Girl</t>
  </si>
  <si>
    <t>Golden Wedding</t>
  </si>
  <si>
    <t>W (DH)</t>
  </si>
  <si>
    <t>Baron Bolt</t>
  </si>
  <si>
    <t>Roccos Delight</t>
  </si>
  <si>
    <t>Finelcity</t>
  </si>
  <si>
    <t>Life Less Ordinary</t>
  </si>
  <si>
    <t>Tigserin</t>
  </si>
  <si>
    <t>Kensing</t>
  </si>
  <si>
    <t>Sartori</t>
  </si>
  <si>
    <t>Abi Scarlet</t>
  </si>
  <si>
    <t>Espoir</t>
  </si>
  <si>
    <t>Let Me In</t>
  </si>
  <si>
    <t>Merry Banter</t>
  </si>
  <si>
    <t>Damiens Dilemma</t>
  </si>
  <si>
    <t>Zhui Feng</t>
  </si>
  <si>
    <t>Cloud Seven</t>
  </si>
  <si>
    <t>Showmethewayavrilo</t>
  </si>
  <si>
    <t>Art Mauresque</t>
  </si>
  <si>
    <t>Daqeeq</t>
  </si>
  <si>
    <t>Wild Bill</t>
  </si>
  <si>
    <t>Swift Emperor</t>
  </si>
  <si>
    <t>Dolphin Vista</t>
  </si>
  <si>
    <t>Weekend Offender</t>
  </si>
  <si>
    <t>Zumran</t>
  </si>
  <si>
    <t>Hahnenkam</t>
  </si>
  <si>
    <t>Champion Harbour</t>
  </si>
  <si>
    <t>Lilbourne Prince</t>
  </si>
  <si>
    <t>Clon Rocket</t>
  </si>
  <si>
    <t>Arbre De Vie</t>
  </si>
  <si>
    <t>Surprise Vendor</t>
  </si>
  <si>
    <t>Octagon</t>
  </si>
  <si>
    <t>Musnt Grumble</t>
  </si>
  <si>
    <t>A Bold Move</t>
  </si>
  <si>
    <t>Band of Blood</t>
  </si>
  <si>
    <t>Clem Fandango</t>
  </si>
  <si>
    <t>Braavos</t>
  </si>
  <si>
    <t>Repeat Business</t>
  </si>
  <si>
    <t>Zante</t>
  </si>
  <si>
    <t>Eyeshine</t>
  </si>
  <si>
    <t>Gershwin</t>
  </si>
  <si>
    <t>Mr Christopher</t>
  </si>
  <si>
    <t>Farham</t>
  </si>
  <si>
    <t>The Salmon Man</t>
  </si>
  <si>
    <t>Master of Irony</t>
  </si>
  <si>
    <t>Final</t>
  </si>
  <si>
    <t>Rock Montjeu</t>
  </si>
  <si>
    <t>Sattelac</t>
  </si>
  <si>
    <t>All You</t>
  </si>
  <si>
    <t>Victoria Pollard</t>
  </si>
  <si>
    <t>Aleko</t>
  </si>
  <si>
    <t>Delta Borget</t>
  </si>
  <si>
    <t>Its Only Mossy</t>
  </si>
  <si>
    <t>London Glory</t>
  </si>
  <si>
    <t>Albert Boy</t>
  </si>
  <si>
    <t>Little Acorn</t>
  </si>
  <si>
    <t>Tim The Taxi</t>
  </si>
  <si>
    <t>The Juggler</t>
  </si>
  <si>
    <t>Le Legro</t>
  </si>
  <si>
    <t>Tiptree</t>
  </si>
  <si>
    <t>Mr Mafia</t>
  </si>
  <si>
    <t>Peterhouse</t>
  </si>
  <si>
    <t>Billys Boots</t>
  </si>
  <si>
    <t>Hound Music</t>
  </si>
  <si>
    <t>Snapping Turtle</t>
  </si>
  <si>
    <t>Kara Tara</t>
  </si>
  <si>
    <t>Under Siege</t>
  </si>
  <si>
    <t>Steve Rogers</t>
  </si>
  <si>
    <t>Soldier In Action</t>
  </si>
  <si>
    <t>Scotswell</t>
  </si>
  <si>
    <t>Lieutenant Gruber</t>
  </si>
  <si>
    <t>Crookstown</t>
  </si>
  <si>
    <t>Badilou</t>
  </si>
  <si>
    <t>Cor What An Apple</t>
  </si>
  <si>
    <t>Above N Beyond</t>
  </si>
  <si>
    <t>Mehmas</t>
  </si>
  <si>
    <t>Black Bess</t>
  </si>
  <si>
    <t>Dunquin</t>
  </si>
  <si>
    <t>Hail Clodius</t>
  </si>
  <si>
    <t>Harry Angel</t>
  </si>
  <si>
    <t>Cottonwool Baby</t>
  </si>
  <si>
    <t>Whaleweigh Station</t>
  </si>
  <si>
    <t>Westend Prince</t>
  </si>
  <si>
    <t>Ruapehu</t>
  </si>
  <si>
    <t>Debonaire David</t>
  </si>
  <si>
    <t>Cruachan</t>
  </si>
  <si>
    <t>Pike Corner Cross</t>
  </si>
  <si>
    <t>King of Alcatraz</t>
  </si>
  <si>
    <t>Midnight Macchiato</t>
  </si>
  <si>
    <t>Julia Dream</t>
  </si>
  <si>
    <t>Spifer</t>
  </si>
  <si>
    <t>Road To Rome</t>
  </si>
  <si>
    <t>Al Co</t>
  </si>
  <si>
    <t>Al Nafoorah</t>
  </si>
  <si>
    <t>Emerald</t>
  </si>
  <si>
    <t>Czabo</t>
  </si>
  <si>
    <t>Huge Future</t>
  </si>
  <si>
    <t>Imperial Aviator</t>
  </si>
  <si>
    <t>Arthenus</t>
  </si>
  <si>
    <t>Great Fun</t>
  </si>
  <si>
    <t>Brockholes</t>
  </si>
  <si>
    <t>Fly True</t>
  </si>
  <si>
    <t>Showdance Kid</t>
  </si>
  <si>
    <t>Ray Donovan</t>
  </si>
  <si>
    <t>Girl With A Pearl</t>
  </si>
  <si>
    <t>Laughton</t>
  </si>
  <si>
    <t>What A Game</t>
  </si>
  <si>
    <t>Viserion</t>
  </si>
  <si>
    <t>Awesome Allan</t>
  </si>
  <si>
    <t>Doitorthevillage</t>
  </si>
  <si>
    <t>Towering</t>
  </si>
  <si>
    <t>High Shields</t>
  </si>
  <si>
    <t>Con Forza</t>
  </si>
  <si>
    <t>Thoonavolla</t>
  </si>
  <si>
    <t>Stoleaway</t>
  </si>
  <si>
    <t>Carpe Diem Lady</t>
  </si>
  <si>
    <t>Vatican Hill</t>
  </si>
  <si>
    <t>Fashaak</t>
  </si>
  <si>
    <t>Manatee Bay</t>
  </si>
  <si>
    <t>Top Hatter</t>
  </si>
  <si>
    <t>Topalova</t>
  </si>
  <si>
    <t>Atlantic Roller</t>
  </si>
  <si>
    <t>Figurante</t>
  </si>
  <si>
    <t>Hard Toffee</t>
  </si>
  <si>
    <t>Rockliffe</t>
  </si>
  <si>
    <t>Final Choice</t>
  </si>
  <si>
    <t>Kindly</t>
  </si>
  <si>
    <t>Powderonthebonnet</t>
  </si>
  <si>
    <t>Glengarry</t>
  </si>
  <si>
    <t>Visage Blanc</t>
  </si>
  <si>
    <t>Cliffs of Dover</t>
  </si>
  <si>
    <t>Bergholt</t>
  </si>
  <si>
    <t>Hawk Moth</t>
  </si>
  <si>
    <t>Soaring Spirits</t>
  </si>
  <si>
    <t>Tullow Tonic</t>
  </si>
  <si>
    <t>Spin Doctor</t>
  </si>
  <si>
    <t>Donna Graciosa</t>
  </si>
  <si>
    <t>On Alberts Head</t>
  </si>
  <si>
    <t>Captain Canada</t>
  </si>
  <si>
    <t>Music Major</t>
  </si>
  <si>
    <t>Dutch Destiny</t>
  </si>
  <si>
    <t>Classic Pursuit</t>
  </si>
  <si>
    <t>Lawyer</t>
  </si>
  <si>
    <t>Brilliant Vanguard</t>
  </si>
  <si>
    <t>Palisade</t>
  </si>
  <si>
    <t>The Flyingportrait</t>
  </si>
  <si>
    <t>Invocation</t>
  </si>
  <si>
    <t>Hearty</t>
  </si>
  <si>
    <t>McVicar</t>
  </si>
  <si>
    <t>Phantom River</t>
  </si>
  <si>
    <t>Gold Ingot</t>
  </si>
  <si>
    <t>Moss on The Mill</t>
  </si>
  <si>
    <t>Stamp Hill</t>
  </si>
  <si>
    <t>Yulong Xiongba</t>
  </si>
  <si>
    <t>High Excitement</t>
  </si>
  <si>
    <t>Mo Henry</t>
  </si>
  <si>
    <t>Sbraase</t>
  </si>
  <si>
    <t>Thecornishbaron</t>
  </si>
  <si>
    <t>Untapped Spectrum</t>
  </si>
  <si>
    <t>Sam Missile</t>
  </si>
  <si>
    <t>Midnight Sapphire</t>
  </si>
  <si>
    <t>Lightning Charlie</t>
  </si>
  <si>
    <t>Bridal March</t>
  </si>
  <si>
    <t>Makzeem</t>
  </si>
  <si>
    <t>Newera</t>
  </si>
  <si>
    <t>Sky Ship</t>
  </si>
  <si>
    <t>Suitcase N Taxi</t>
  </si>
  <si>
    <t>Plane Song</t>
  </si>
  <si>
    <t>Violets Girl</t>
  </si>
  <si>
    <t>Teversham</t>
  </si>
  <si>
    <t>Proven Point</t>
  </si>
  <si>
    <t>Paddy Power</t>
  </si>
  <si>
    <t>Persuasive</t>
  </si>
  <si>
    <t>Pranceleya</t>
  </si>
  <si>
    <t>Shraaoh</t>
  </si>
  <si>
    <t>Aardwolf</t>
  </si>
  <si>
    <t>Blackout</t>
  </si>
  <si>
    <t>Geno</t>
  </si>
  <si>
    <t>Kismet Hardy</t>
  </si>
  <si>
    <t>Caitie</t>
  </si>
  <si>
    <t>Joyful Star</t>
  </si>
  <si>
    <t>Il Presidente</t>
  </si>
  <si>
    <t>Grand Gigolo</t>
  </si>
  <si>
    <t>Oriental Tiger</t>
  </si>
  <si>
    <t>Ebediyin</t>
  </si>
  <si>
    <t>Choral Clan</t>
  </si>
  <si>
    <t>Hilary J</t>
  </si>
  <si>
    <t>Rostova</t>
  </si>
  <si>
    <t>South Seas</t>
  </si>
  <si>
    <t>Pastoral Star</t>
  </si>
  <si>
    <t>Bahamian Sunrise</t>
  </si>
  <si>
    <t>Abertillery</t>
  </si>
  <si>
    <t>Flag of Glory</t>
  </si>
  <si>
    <t>Hamish Mcgonagain</t>
  </si>
  <si>
    <t>Green Door</t>
  </si>
  <si>
    <t>Boy in the Bar</t>
  </si>
  <si>
    <t>Our Boy</t>
  </si>
  <si>
    <t>Heatongrad</t>
  </si>
  <si>
    <t>Tribesman</t>
  </si>
  <si>
    <t>Ordinal</t>
  </si>
  <si>
    <t>El Principe</t>
  </si>
  <si>
    <t>John Williams</t>
  </si>
  <si>
    <t>No Rouge</t>
  </si>
  <si>
    <t>Firestorm</t>
  </si>
  <si>
    <t>Dance of Fire</t>
  </si>
  <si>
    <t>Stanley</t>
  </si>
  <si>
    <t>Arthur Burrell</t>
  </si>
  <si>
    <t>Spark Plug</t>
  </si>
  <si>
    <t>Albernathy</t>
  </si>
  <si>
    <t>Gibbs Hill</t>
  </si>
  <si>
    <t>Dark Defender</t>
  </si>
  <si>
    <t>Stormy Art</t>
  </si>
  <si>
    <t>Captain Felix</t>
  </si>
  <si>
    <t>Rowlestonerendezvu</t>
  </si>
  <si>
    <t>Salterello</t>
  </si>
  <si>
    <t>Mystique Heights</t>
  </si>
  <si>
    <t>Zabdi</t>
  </si>
  <si>
    <t>Nasimi</t>
  </si>
  <si>
    <t>Tukhoom</t>
  </si>
  <si>
    <t>In First Place</t>
  </si>
  <si>
    <t>Paco Pat</t>
  </si>
  <si>
    <t>Against the Odds</t>
  </si>
  <si>
    <t>Love Oasis</t>
  </si>
  <si>
    <t>Kassia</t>
  </si>
  <si>
    <t>Relight My Fire</t>
  </si>
  <si>
    <t>Dutch Artist</t>
  </si>
  <si>
    <t>Sungai Long</t>
  </si>
  <si>
    <t>Singula</t>
  </si>
  <si>
    <t>Calvados Spirit</t>
  </si>
  <si>
    <t>Blushes</t>
  </si>
  <si>
    <t>Ballycamp</t>
  </si>
  <si>
    <t>Carrigkerry</t>
  </si>
  <si>
    <t>The Nazca Lines</t>
  </si>
  <si>
    <t>Eternitys Gate</t>
  </si>
  <si>
    <t>All My Love</t>
  </si>
  <si>
    <t>Fray</t>
  </si>
  <si>
    <t>The Dukkerer</t>
  </si>
  <si>
    <t>Master Bond</t>
  </si>
  <si>
    <t>Sirdaal</t>
  </si>
  <si>
    <t>Port Paradise</t>
  </si>
  <si>
    <t>Cornelious</t>
  </si>
  <si>
    <t>Mystikana</t>
  </si>
  <si>
    <t>Sky of Stars</t>
  </si>
  <si>
    <t>Consulting</t>
  </si>
  <si>
    <t>Accento</t>
  </si>
  <si>
    <t>Ballymore Castle</t>
  </si>
  <si>
    <t>Shufoog</t>
  </si>
  <si>
    <t>Field Game</t>
  </si>
  <si>
    <t>Notarfbad</t>
  </si>
  <si>
    <t>Alicante Dawn</t>
  </si>
  <si>
    <t>Springforth</t>
  </si>
  <si>
    <t>Tavener</t>
  </si>
  <si>
    <t>Zanjabeel</t>
  </si>
  <si>
    <t>Zebspear</t>
  </si>
  <si>
    <t>Spinners Ball</t>
  </si>
  <si>
    <t>Saved By The Bell</t>
  </si>
  <si>
    <t>Erupt</t>
  </si>
  <si>
    <t>Boundsy</t>
  </si>
  <si>
    <t>King Muro</t>
  </si>
  <si>
    <t>Dealing River</t>
  </si>
  <si>
    <t>Network Rouge</t>
  </si>
  <si>
    <t>Kilim</t>
  </si>
  <si>
    <t>Laidback Romeo</t>
  </si>
  <si>
    <t>Taqwaa</t>
  </si>
  <si>
    <t>Masterson</t>
  </si>
  <si>
    <t>Galilee Chapel</t>
  </si>
  <si>
    <t>Lorelina</t>
  </si>
  <si>
    <t>Big Orange</t>
  </si>
  <si>
    <t>Kodi Da Capo</t>
  </si>
  <si>
    <t>Top Score</t>
  </si>
  <si>
    <t>Brave Archibald</t>
  </si>
  <si>
    <t>Rosenborg Rider</t>
  </si>
  <si>
    <t>Above And Beyond</t>
  </si>
  <si>
    <t>John Joiner</t>
  </si>
  <si>
    <t>Warfare</t>
  </si>
  <si>
    <t>I Am Not Here</t>
  </si>
  <si>
    <t>First Wheat</t>
  </si>
  <si>
    <t>Mashadie Boy</t>
  </si>
  <si>
    <t>Al Hamdany</t>
  </si>
  <si>
    <t>Mount Moriah</t>
  </si>
  <si>
    <t>Bongrace</t>
  </si>
  <si>
    <t>Futoon</t>
  </si>
  <si>
    <t>Fareeq</t>
  </si>
  <si>
    <t>Waves</t>
  </si>
  <si>
    <t>Stetchworth Park</t>
  </si>
  <si>
    <t>African Blessing</t>
  </si>
  <si>
    <t>Fair Comment</t>
  </si>
  <si>
    <t>Patent</t>
  </si>
  <si>
    <t>Intrepidly</t>
  </si>
  <si>
    <t>Verygoodverygood</t>
  </si>
  <si>
    <t>Gypsy Major</t>
  </si>
  <si>
    <t>King of Paris</t>
  </si>
  <si>
    <t>Sunshineandbubbles</t>
  </si>
  <si>
    <t>Hathfa</t>
  </si>
  <si>
    <t>Annablis</t>
  </si>
  <si>
    <t>Vale of Flight</t>
  </si>
  <si>
    <t>Loaded</t>
  </si>
  <si>
    <t>Caesar The Gaeser</t>
  </si>
  <si>
    <t>Warp Factor</t>
  </si>
  <si>
    <t>Cadeau Magnifique</t>
  </si>
  <si>
    <t>Jocks Wa Hae</t>
  </si>
  <si>
    <t>Andalusite</t>
  </si>
  <si>
    <t>Prendergast Hill</t>
  </si>
  <si>
    <t>Star Maker</t>
  </si>
  <si>
    <t>Lily Trotter</t>
  </si>
  <si>
    <t>Decisive</t>
  </si>
  <si>
    <t>Mister Blue Sky</t>
  </si>
  <si>
    <t>Question Of Faith</t>
  </si>
  <si>
    <t>Rehearse</t>
  </si>
  <si>
    <t>Folly Bergere</t>
  </si>
  <si>
    <t>Rickrack</t>
  </si>
  <si>
    <t>Kamool</t>
  </si>
  <si>
    <t>Quantum Of Solace</t>
  </si>
  <si>
    <t>Law Power</t>
  </si>
  <si>
    <t>Jamacho</t>
  </si>
  <si>
    <t>Maestro Mac</t>
  </si>
  <si>
    <t>Apache Song</t>
  </si>
  <si>
    <t>Aurora Gray</t>
  </si>
  <si>
    <t>Gunmetal</t>
  </si>
  <si>
    <t>Guns of Leros</t>
  </si>
  <si>
    <t>Rocktherunway</t>
  </si>
  <si>
    <t>Sufragette City</t>
  </si>
  <si>
    <t>Frozen Kiss</t>
  </si>
  <si>
    <t>Bell Heather</t>
  </si>
  <si>
    <t>El Beau</t>
  </si>
  <si>
    <t>Flash of White</t>
  </si>
  <si>
    <t>Racquet</t>
  </si>
  <si>
    <t>Mia Tesoro</t>
  </si>
  <si>
    <t>One Too Many</t>
  </si>
  <si>
    <t>Magicinthemaking</t>
  </si>
  <si>
    <t>Gladys Cooper</t>
  </si>
  <si>
    <t>Demonstration</t>
  </si>
  <si>
    <t>Shamat</t>
  </si>
  <si>
    <t>Midnight Warrior</t>
  </si>
  <si>
    <t>Valley of Fire</t>
  </si>
  <si>
    <t>Custom Cut</t>
  </si>
  <si>
    <t>Flying North</t>
  </si>
  <si>
    <t>Eljadaaf</t>
  </si>
  <si>
    <t>Withhold</t>
  </si>
  <si>
    <t>Portledge</t>
  </si>
  <si>
    <t>Symposium</t>
  </si>
  <si>
    <t>Lady Molly</t>
  </si>
  <si>
    <t>Lord Clenaghcastle</t>
  </si>
  <si>
    <t>Al Fatih</t>
  </si>
  <si>
    <t>Cryptic</t>
  </si>
  <si>
    <t>Rich Legacy</t>
  </si>
  <si>
    <t>Central Square</t>
  </si>
  <si>
    <t>Borocco</t>
  </si>
  <si>
    <t>Space Mountain</t>
  </si>
  <si>
    <t>Pine Ridge</t>
  </si>
  <si>
    <t>Acertwo</t>
  </si>
  <si>
    <t>Pastfact</t>
  </si>
  <si>
    <t>Ardamir</t>
  </si>
  <si>
    <t>Seven Devils</t>
  </si>
  <si>
    <t>Gurkha Brave</t>
  </si>
  <si>
    <t>Ivanhoe</t>
  </si>
  <si>
    <t>Southdown Lad</t>
  </si>
  <si>
    <t>Belmount</t>
  </si>
  <si>
    <t>That is the Spirit</t>
  </si>
  <si>
    <t>Storm Ahead</t>
  </si>
  <si>
    <t>Celtic Power</t>
  </si>
  <si>
    <t>Time to Blossom</t>
  </si>
  <si>
    <t>Gorokai</t>
  </si>
  <si>
    <t>Heroine Queen</t>
  </si>
  <si>
    <t>Mikro Polemistis</t>
  </si>
  <si>
    <t>Storm Cry</t>
  </si>
  <si>
    <t>Woodfort</t>
  </si>
  <si>
    <t>Spike</t>
  </si>
  <si>
    <t>Kicking The Can</t>
  </si>
  <si>
    <t>Forge</t>
  </si>
  <si>
    <t>Apple of Our Eye</t>
  </si>
  <si>
    <t>Sandgate</t>
  </si>
  <si>
    <t>Vintage Vinnie</t>
  </si>
  <si>
    <t>Welford</t>
  </si>
  <si>
    <t>Letbygonesbeicons</t>
  </si>
  <si>
    <t>Westbourne Grove</t>
  </si>
  <si>
    <t>Party Nights</t>
  </si>
  <si>
    <t>Cadland Lad</t>
  </si>
  <si>
    <t>Onehelluvatouch</t>
  </si>
  <si>
    <t>No buts</t>
  </si>
  <si>
    <t>Lowandbehold</t>
  </si>
  <si>
    <t>Paper Faces</t>
  </si>
  <si>
    <t>Clear Water</t>
  </si>
  <si>
    <t>Frivolous Prince</t>
  </si>
  <si>
    <t>Kasperenko</t>
  </si>
  <si>
    <t>Torremar</t>
  </si>
  <si>
    <t>St Johns Point</t>
  </si>
  <si>
    <t>Diamond Geyser</t>
  </si>
  <si>
    <t>African Showgirl</t>
  </si>
  <si>
    <t>Dance The Dream</t>
  </si>
  <si>
    <t>Stradivarius</t>
  </si>
  <si>
    <t>Toulson</t>
  </si>
  <si>
    <t>Lilywhite Gesture</t>
  </si>
  <si>
    <t>Relkwood</t>
  </si>
  <si>
    <t>Otter Moon</t>
  </si>
  <si>
    <t>Valhalla</t>
  </si>
  <si>
    <t>Cool Strutter</t>
  </si>
  <si>
    <t>Captain Colby</t>
  </si>
  <si>
    <t>Lobster Cocktail</t>
  </si>
  <si>
    <t>hee Haw</t>
  </si>
  <si>
    <t>Vermeulen</t>
  </si>
  <si>
    <t>Moss Street</t>
  </si>
  <si>
    <t>Yanmare</t>
  </si>
  <si>
    <t>Temerity</t>
  </si>
  <si>
    <t>Mustique</t>
  </si>
  <si>
    <t>Free At Last</t>
  </si>
  <si>
    <t>Dusker</t>
  </si>
  <si>
    <t>Card Game</t>
  </si>
  <si>
    <t>Optmistic Bias</t>
  </si>
  <si>
    <t>Demora</t>
  </si>
  <si>
    <t>Garde La Victoire</t>
  </si>
  <si>
    <t>Knights Commander</t>
  </si>
  <si>
    <t>Bahama Moon</t>
  </si>
  <si>
    <t>Executive Prince</t>
  </si>
  <si>
    <t>Loose Ends</t>
  </si>
  <si>
    <t>Anfaass</t>
  </si>
  <si>
    <t>Spring Jig</t>
  </si>
  <si>
    <t>Board of Trade</t>
  </si>
  <si>
    <t>Beyond Measure</t>
  </si>
  <si>
    <t>Coeur de Fou</t>
  </si>
  <si>
    <t>Whip Nae Nae</t>
  </si>
  <si>
    <t>Hyde Park</t>
  </si>
  <si>
    <t>Baron Alco</t>
  </si>
  <si>
    <t>Elas Ruby</t>
  </si>
  <si>
    <t>Imperial State</t>
  </si>
  <si>
    <t>Buonarotti</t>
  </si>
  <si>
    <t>Bithynia</t>
  </si>
  <si>
    <t>Cliff</t>
  </si>
  <si>
    <t>Cailleach Annie</t>
  </si>
  <si>
    <t>Vote of Confidence</t>
  </si>
  <si>
    <t>Furiant</t>
  </si>
  <si>
    <t>Dynamo walt</t>
  </si>
  <si>
    <t>Race Day</t>
  </si>
  <si>
    <t>Nine Altars</t>
  </si>
  <si>
    <t>My Dad Syd</t>
  </si>
  <si>
    <t>Solstice Star</t>
  </si>
  <si>
    <t>Aces Over Eights</t>
  </si>
  <si>
    <t>Sexton Blake</t>
  </si>
  <si>
    <t>Gavernie Encore</t>
  </si>
  <si>
    <t>Game Starter</t>
  </si>
  <si>
    <t>Someone Exciting</t>
  </si>
  <si>
    <t>Baraza</t>
  </si>
  <si>
    <t>Noble Gift</t>
  </si>
  <si>
    <t>Mr Marchwood</t>
  </si>
  <si>
    <t>Donnas Pride</t>
  </si>
  <si>
    <t>Proud Gamble</t>
  </si>
  <si>
    <t>War Whisper</t>
  </si>
  <si>
    <t>Minella On line</t>
  </si>
  <si>
    <t>Ahraam</t>
  </si>
  <si>
    <t>Odello</t>
  </si>
  <si>
    <t>My Idea</t>
  </si>
  <si>
    <t>Racing Angel</t>
  </si>
  <si>
    <t>Flame of Hope</t>
  </si>
  <si>
    <t>Snowy Dawn</t>
  </si>
  <si>
    <t>Men United</t>
  </si>
  <si>
    <t>Apterix</t>
  </si>
  <si>
    <t>Scottsdale</t>
  </si>
  <si>
    <t>Walsingham Grange</t>
  </si>
  <si>
    <t>Archers Arrow</t>
  </si>
  <si>
    <t>Pairofbrowneyes</t>
  </si>
  <si>
    <t>Silvergrove</t>
  </si>
  <si>
    <t>Big Lachie</t>
  </si>
  <si>
    <t>Russian Ranger</t>
  </si>
  <si>
    <t>Barramundi</t>
  </si>
  <si>
    <t>Supreme Power</t>
  </si>
  <si>
    <t>Encore Moi</t>
  </si>
  <si>
    <t>Marshall Aid</t>
  </si>
  <si>
    <t>Sirbad</t>
  </si>
  <si>
    <t>Tacenda</t>
  </si>
  <si>
    <t>Fox Appeal</t>
  </si>
  <si>
    <t>Hold Hands</t>
  </si>
  <si>
    <t>Russian Radiance</t>
  </si>
  <si>
    <t>Vice Et Vertu</t>
  </si>
  <si>
    <t>Kapricorne</t>
  </si>
  <si>
    <t>Atirelarigo</t>
  </si>
  <si>
    <t>Kings Academy</t>
  </si>
  <si>
    <t>Kings Heart</t>
  </si>
  <si>
    <t>Reynardo De Silver</t>
  </si>
  <si>
    <t>Pivotman</t>
  </si>
  <si>
    <t>Joe Farrell</t>
  </si>
  <si>
    <t>Desert Mark</t>
  </si>
  <si>
    <t>Just Georgie</t>
  </si>
  <si>
    <t>Doubledosdoubledat</t>
  </si>
  <si>
    <t>Thats Gonna Sting</t>
  </si>
  <si>
    <t>Leg Lock Luke</t>
  </si>
  <si>
    <t>Reign On</t>
  </si>
  <si>
    <t>Ubla</t>
  </si>
  <si>
    <t>Vicenzo Coccotti</t>
  </si>
  <si>
    <t>Daisy De Sivola</t>
  </si>
  <si>
    <t>The Fresh Prince</t>
  </si>
  <si>
    <t>Wylde Magic</t>
  </si>
  <si>
    <t>Chevalier</t>
  </si>
  <si>
    <t>Rock On the Moor</t>
  </si>
  <si>
    <t>Cause Toujours</t>
  </si>
  <si>
    <t>Billy My Boy</t>
  </si>
  <si>
    <t>Paris Bound</t>
  </si>
  <si>
    <t>Theatre Goer</t>
  </si>
  <si>
    <t>Another Bill</t>
  </si>
  <si>
    <t>Raise A Spark</t>
  </si>
  <si>
    <t>Bring Back Charlie</t>
  </si>
  <si>
    <t>Gaitway</t>
  </si>
  <si>
    <t>Coping Stone</t>
  </si>
  <si>
    <t>Baileys Pursuit</t>
  </si>
  <si>
    <t>Always On the Run</t>
  </si>
  <si>
    <t>Shadows Lengthen</t>
  </si>
  <si>
    <t>The Game Is A Foot</t>
  </si>
  <si>
    <t>Bazwind</t>
  </si>
  <si>
    <t>Gracious Tom</t>
  </si>
  <si>
    <t>Stosur</t>
  </si>
  <si>
    <t>Dusky Dawn</t>
  </si>
  <si>
    <t>Money For Nothing</t>
  </si>
  <si>
    <t>Lets Go Dutchess</t>
  </si>
  <si>
    <t>Theo</t>
  </si>
  <si>
    <t>Brown bear</t>
  </si>
  <si>
    <t>Arnason</t>
  </si>
  <si>
    <t>Dusty Bin</t>
  </si>
  <si>
    <t>Mister Springsprong</t>
  </si>
  <si>
    <t>Pinzolo</t>
  </si>
  <si>
    <t>Tearsofclewbay</t>
  </si>
  <si>
    <t>Snow Squaw</t>
  </si>
  <si>
    <t>Orlando Rogue</t>
  </si>
  <si>
    <t>Hold Firm</t>
  </si>
  <si>
    <t>Fearless Tunes</t>
  </si>
  <si>
    <t>Aislabie</t>
  </si>
  <si>
    <t>Chasma</t>
  </si>
  <si>
    <t>Sun Angel</t>
  </si>
  <si>
    <t>Like A Diamond</t>
  </si>
  <si>
    <t>Paddy the Deejay</t>
  </si>
  <si>
    <t>Areyoutheway</t>
  </si>
  <si>
    <t>Gatillo</t>
  </si>
  <si>
    <t>The Jugopolist</t>
  </si>
  <si>
    <t>Treaty of Rome</t>
  </si>
  <si>
    <t>Planet Suite</t>
  </si>
  <si>
    <t>Clan Chief</t>
  </si>
  <si>
    <t>Templenaboe</t>
  </si>
  <si>
    <t>Mysteree</t>
  </si>
  <si>
    <t>Magic Mustard</t>
  </si>
  <si>
    <t>Ruby Yeats</t>
  </si>
  <si>
    <t>Tell A Story</t>
  </si>
  <si>
    <t>Pendo</t>
  </si>
  <si>
    <t>Magic Journey</t>
  </si>
  <si>
    <t>Lorikeet</t>
  </si>
  <si>
    <t>What A Moment</t>
  </si>
  <si>
    <t>Dynaste</t>
  </si>
  <si>
    <t>Discours Dun Roi</t>
  </si>
  <si>
    <t>Shah of Armaan</t>
  </si>
  <si>
    <t>Thahab</t>
  </si>
  <si>
    <t>Medicean El Diablo</t>
  </si>
  <si>
    <t>Vinnie Lewis</t>
  </si>
  <si>
    <t>Street Jazz</t>
  </si>
  <si>
    <t>Cloud Dragon</t>
  </si>
  <si>
    <t>Perfect Moment</t>
  </si>
  <si>
    <t>Gayebury</t>
  </si>
  <si>
    <t>Staplehurst</t>
  </si>
  <si>
    <t>Persistence</t>
  </si>
  <si>
    <t>Lightsome</t>
  </si>
  <si>
    <t>Upsanddowns</t>
  </si>
  <si>
    <t>Sartorial Elegance</t>
  </si>
  <si>
    <t>Walkabout</t>
  </si>
  <si>
    <t>Scuzeme</t>
  </si>
  <si>
    <t>Absolutely Awesome</t>
  </si>
  <si>
    <t>Belize</t>
  </si>
  <si>
    <t>Only A Tipple</t>
  </si>
  <si>
    <t>Damo</t>
  </si>
  <si>
    <t>Desert Queen</t>
  </si>
  <si>
    <t>Mount Cherion</t>
  </si>
  <si>
    <t>Galahad</t>
  </si>
  <si>
    <t>Merdon Castle</t>
  </si>
  <si>
    <t>Pobbles</t>
  </si>
  <si>
    <t>Allegheny Bay</t>
  </si>
  <si>
    <t>Quintus Cerialis</t>
  </si>
  <si>
    <t>Galactic Power</t>
  </si>
  <si>
    <t>Minella For Me</t>
  </si>
  <si>
    <t>Glorious Asset</t>
  </si>
  <si>
    <t>Mr Potter</t>
  </si>
  <si>
    <t>Gentleman Giles</t>
  </si>
  <si>
    <t>Gossiping</t>
  </si>
  <si>
    <t>Shining Romeo</t>
  </si>
  <si>
    <t>Cyrus Moriviere</t>
  </si>
  <si>
    <t>Hes A Lad</t>
  </si>
  <si>
    <t>Amber Jam</t>
  </si>
  <si>
    <t>Regarde Moi</t>
  </si>
  <si>
    <t>Fujin</t>
  </si>
  <si>
    <t>Achill Road Boy</t>
  </si>
  <si>
    <t>Well Smitten</t>
  </si>
  <si>
    <t>Magic City</t>
  </si>
  <si>
    <t>Baby King</t>
  </si>
  <si>
    <t>Pink Gin</t>
  </si>
  <si>
    <t>Socksy</t>
  </si>
  <si>
    <t>Try It Sometime</t>
  </si>
  <si>
    <t>Brideys Lettuce</t>
  </si>
  <si>
    <t>Brian Boranha</t>
  </si>
  <si>
    <t>War At Sea</t>
  </si>
  <si>
    <t>Joeys Destiny</t>
  </si>
  <si>
    <t>Hymn For The Dudes</t>
  </si>
  <si>
    <t>Awesome Rosie</t>
  </si>
  <si>
    <t>Indian Native</t>
  </si>
  <si>
    <t>Le Dauphin</t>
  </si>
  <si>
    <t>Thomas Shelby</t>
  </si>
  <si>
    <t>Atlantic Grey</t>
  </si>
  <si>
    <t>Athassel</t>
  </si>
  <si>
    <t>Joyful Dream</t>
  </si>
  <si>
    <t>Lessons in Milan</t>
  </si>
  <si>
    <t>Silver Quay</t>
  </si>
  <si>
    <t>Mogestic</t>
  </si>
  <si>
    <t>Storm Nelson</t>
  </si>
  <si>
    <t>Aldreth</t>
  </si>
  <si>
    <t>Cool Echo</t>
  </si>
  <si>
    <t>Centurius</t>
  </si>
  <si>
    <t>Zipdeedoodah</t>
  </si>
  <si>
    <t>Stamp Your Feet</t>
  </si>
  <si>
    <t>Lucky Louie</t>
  </si>
  <si>
    <t>First Du Charmil</t>
  </si>
  <si>
    <t>Logi</t>
  </si>
  <si>
    <t>Spooky Dooky</t>
  </si>
  <si>
    <t>Tobacco Road</t>
  </si>
  <si>
    <t>Cyrus Dallin</t>
  </si>
  <si>
    <t>Argante</t>
  </si>
  <si>
    <t>Irish Saint</t>
  </si>
  <si>
    <t>Seemorelights</t>
  </si>
  <si>
    <t>Deckers Delight</t>
  </si>
  <si>
    <t>Premier Rose</t>
  </si>
  <si>
    <t>Virnon</t>
  </si>
  <si>
    <t>Widnes</t>
  </si>
  <si>
    <t>Pinwood</t>
  </si>
  <si>
    <t>Ardmayle</t>
  </si>
  <si>
    <t>Slingsby</t>
  </si>
  <si>
    <t>Arzaak</t>
  </si>
  <si>
    <t>Ca La Ferra</t>
  </si>
  <si>
    <t>Town Parks</t>
  </si>
  <si>
    <t>Angel of Harlem</t>
  </si>
  <si>
    <t>Irish Thistle</t>
  </si>
  <si>
    <t>On Fire</t>
  </si>
  <si>
    <t>Persun</t>
  </si>
  <si>
    <t>Taweyla</t>
  </si>
  <si>
    <t>Globalisation</t>
  </si>
  <si>
    <t>Compton River</t>
  </si>
  <si>
    <t>Byres Road</t>
  </si>
  <si>
    <t>Today Please</t>
  </si>
  <si>
    <t>Mossies Well</t>
  </si>
  <si>
    <t>Modulus</t>
  </si>
  <si>
    <t>Brave Deed</t>
  </si>
  <si>
    <t>Powered</t>
  </si>
  <si>
    <t>Surrey Hope</t>
  </si>
  <si>
    <t>Ayr of Elegance</t>
  </si>
  <si>
    <t>Innoko</t>
  </si>
  <si>
    <t>A Boy Named Sue</t>
  </si>
  <si>
    <t>Backinanger</t>
  </si>
  <si>
    <t>Vicangelome</t>
  </si>
  <si>
    <t>Upswing</t>
  </si>
  <si>
    <t>Maxie T</t>
  </si>
  <si>
    <t>Casablanca</t>
  </si>
  <si>
    <t>Mums The Word</t>
  </si>
  <si>
    <t>Regal Gait</t>
  </si>
  <si>
    <t>Sheilas Palace</t>
  </si>
  <si>
    <t>Calarules</t>
  </si>
  <si>
    <t>Le Braye</t>
  </si>
  <si>
    <t>Oscars Song</t>
  </si>
  <si>
    <t>Highland Fling</t>
  </si>
  <si>
    <t>Roxyfet</t>
  </si>
  <si>
    <t>Windforfpower</t>
  </si>
  <si>
    <t>Clergyman</t>
  </si>
  <si>
    <t>Putting Green</t>
  </si>
  <si>
    <t>General Girling</t>
  </si>
  <si>
    <t>Star Foot</t>
  </si>
  <si>
    <t>Dnailor</t>
  </si>
  <si>
    <t>Days Of Heaven </t>
  </si>
  <si>
    <t>Cloudy Bob </t>
  </si>
  <si>
    <t>Dalkadam</t>
  </si>
  <si>
    <t>Serpico</t>
  </si>
  <si>
    <t>Newcastle </t>
  </si>
  <si>
    <t>Late Date </t>
  </si>
  <si>
    <t>As De Fer</t>
  </si>
  <si>
    <t>That’s Gotta Sting</t>
  </si>
  <si>
    <t>Spellbound</t>
  </si>
  <si>
    <t>Jazri</t>
  </si>
  <si>
    <t>Knightsbridge Liam</t>
  </si>
  <si>
    <t>Shanroe Street</t>
  </si>
  <si>
    <t>Sheer Intensity</t>
  </si>
  <si>
    <t>Rosealee</t>
  </si>
  <si>
    <t>Mustang On</t>
  </si>
  <si>
    <t>Monkhouse</t>
  </si>
  <si>
    <t>Vics Last Stand</t>
  </si>
  <si>
    <t>Stage One</t>
  </si>
  <si>
    <t>Outofthisworld</t>
  </si>
  <si>
    <t>Blackwood Rover</t>
  </si>
  <si>
    <t>Eskendash</t>
  </si>
  <si>
    <t>Dutiful Son</t>
  </si>
  <si>
    <t>Pour Lamour</t>
  </si>
  <si>
    <t>Grayhawk</t>
  </si>
  <si>
    <t>Tourboy</t>
  </si>
  <si>
    <t>Amberjam</t>
  </si>
  <si>
    <t>McCabe Creek</t>
  </si>
  <si>
    <t>Better Days</t>
  </si>
  <si>
    <t>Milord</t>
  </si>
  <si>
    <t>Airshow</t>
  </si>
  <si>
    <t>Green Howard</t>
  </si>
  <si>
    <t>Billy Bond</t>
  </si>
  <si>
    <t>Estibdaad</t>
  </si>
  <si>
    <t>Baileys Showgirl</t>
  </si>
  <si>
    <t>War Glory</t>
  </si>
  <si>
    <t>Fields of Fortune</t>
  </si>
  <si>
    <t>Sir Plato</t>
  </si>
  <si>
    <t>Sketch Book Venue</t>
  </si>
  <si>
    <t>Tawaafoq</t>
  </si>
  <si>
    <t>Defining year</t>
  </si>
  <si>
    <t>Nasri</t>
  </si>
  <si>
    <t>ur</t>
  </si>
  <si>
    <t>George William</t>
  </si>
  <si>
    <t>Jorvik Prince</t>
  </si>
  <si>
    <t>Dites Rien</t>
  </si>
  <si>
    <t>Mr Snoozy</t>
  </si>
  <si>
    <t>Willy Rumpus</t>
  </si>
  <si>
    <t>Bennys Girl</t>
  </si>
  <si>
    <t>Goonjim</t>
  </si>
  <si>
    <t>Cernunnos</t>
  </si>
  <si>
    <t>pu</t>
  </si>
  <si>
    <t>Barrys Jack</t>
  </si>
  <si>
    <t>Un Ace</t>
  </si>
  <si>
    <t>Winner Massagot</t>
  </si>
  <si>
    <t>Mango Cap</t>
  </si>
  <si>
    <t>Kardinero</t>
  </si>
  <si>
    <t>Karisma King</t>
  </si>
  <si>
    <t>Sweet Belle</t>
  </si>
  <si>
    <t>Elucidation</t>
  </si>
  <si>
    <t>Dose</t>
  </si>
  <si>
    <t>Desert Explorer</t>
  </si>
  <si>
    <t>Gowanauthat</t>
  </si>
  <si>
    <t>Swashbuckle</t>
  </si>
  <si>
    <t>Forever Song</t>
  </si>
  <si>
    <t>Chelsea Lad</t>
  </si>
  <si>
    <t>Lightening Charlie</t>
  </si>
  <si>
    <t>Lngfield</t>
  </si>
  <si>
    <t>Too Many Shots</t>
  </si>
  <si>
    <t>Judicial</t>
  </si>
  <si>
    <t>Autumn Lodge</t>
  </si>
  <si>
    <t>Light of Air</t>
  </si>
  <si>
    <t>Prince of Time</t>
  </si>
  <si>
    <t>Only Ten Percent</t>
  </si>
  <si>
    <t>Milburn Jack</t>
  </si>
  <si>
    <t>Mr Chuckles</t>
  </si>
  <si>
    <t>Wordsearch</t>
  </si>
  <si>
    <t>Triopas</t>
  </si>
  <si>
    <t>Zamarkhan</t>
  </si>
  <si>
    <t>jaunty Flyer</t>
  </si>
  <si>
    <t>Bismarck the Flyer</t>
  </si>
  <si>
    <t>Hot Hannah</t>
  </si>
  <si>
    <t>Jovial Joey</t>
  </si>
  <si>
    <t>Infinite Sun</t>
  </si>
  <si>
    <t>Tempestatefloresco</t>
  </si>
  <si>
    <t>Lord Ballim</t>
  </si>
  <si>
    <t>Cultured Knight</t>
  </si>
  <si>
    <t>Deep Challenger</t>
  </si>
  <si>
    <t>Gurjha Friend</t>
  </si>
  <si>
    <t>Marqoom</t>
  </si>
  <si>
    <t>Brereton</t>
  </si>
  <si>
    <t>Midnight Cowboy</t>
  </si>
  <si>
    <t>Croquemboche</t>
  </si>
  <si>
    <t>Spirit of Edinburgh</t>
  </si>
  <si>
    <t>Three Duchesses</t>
  </si>
  <si>
    <t>Asheena</t>
  </si>
  <si>
    <t>Intrude</t>
  </si>
  <si>
    <t>Singyoursong</t>
  </si>
  <si>
    <t>Harmoise</t>
  </si>
  <si>
    <t>Lavetta</t>
  </si>
  <si>
    <t>Choice Encounter</t>
  </si>
  <si>
    <t>Golden State</t>
  </si>
  <si>
    <t>Four Mile Beach</t>
  </si>
  <si>
    <t>Hughesie</t>
  </si>
  <si>
    <t>Dan Troop</t>
  </si>
  <si>
    <t>Biker Street</t>
  </si>
  <si>
    <t>Fastar</t>
  </si>
  <si>
    <t>Pearly Prince</t>
  </si>
  <si>
    <t>Prince Mahler</t>
  </si>
  <si>
    <t>Laglauf</t>
  </si>
  <si>
    <t>Fields Of Fortune</t>
  </si>
  <si>
    <t>Just For The Craic</t>
  </si>
  <si>
    <t>Nanny Makfi</t>
  </si>
  <si>
    <t>Khelman</t>
  </si>
  <si>
    <t>Free Stone Hill</t>
  </si>
  <si>
    <t>Star Glitter</t>
  </si>
  <si>
    <t>Roterwick</t>
  </si>
  <si>
    <t>Utopian Dream</t>
  </si>
  <si>
    <t>Viscount Barfield</t>
  </si>
  <si>
    <t>Drochaid</t>
  </si>
  <si>
    <t>Who Dares Wins</t>
  </si>
  <si>
    <t>Adrrastos</t>
  </si>
  <si>
    <t>Full Shift</t>
  </si>
  <si>
    <t>Lotus Pond</t>
  </si>
  <si>
    <t>Cadellin</t>
  </si>
  <si>
    <t>Dontaline</t>
  </si>
  <si>
    <t>Tamleek</t>
  </si>
  <si>
    <t>Lady Anjorica</t>
  </si>
  <si>
    <t>Vallarta</t>
  </si>
  <si>
    <t>Rude and Crude</t>
  </si>
  <si>
    <t>Highland Bobby</t>
  </si>
  <si>
    <t>L</t>
  </si>
  <si>
    <t>Lathom</t>
  </si>
  <si>
    <t>UAE King</t>
  </si>
  <si>
    <t>Evergate</t>
  </si>
  <si>
    <t>Highland Pass</t>
  </si>
  <si>
    <t>Focaccia</t>
  </si>
  <si>
    <t>Hey Listen</t>
  </si>
  <si>
    <t>Right of Reply</t>
  </si>
  <si>
    <t>Think Fashion</t>
  </si>
  <si>
    <t>Born to be Alive</t>
  </si>
  <si>
    <t>Tylery Wonder</t>
  </si>
  <si>
    <t>Blue Rhythm</t>
  </si>
  <si>
    <t>As You Like</t>
  </si>
  <si>
    <t>Sufi</t>
  </si>
  <si>
    <t>Mudajaj</t>
  </si>
  <si>
    <t>Crinkle Crags</t>
  </si>
  <si>
    <t>Santry</t>
  </si>
  <si>
    <t>Simply Breathless</t>
  </si>
  <si>
    <t>Tribute Act</t>
  </si>
  <si>
    <t>Kingston</t>
  </si>
  <si>
    <t>Beer Goggles</t>
  </si>
  <si>
    <t>Dunraven Doc</t>
  </si>
  <si>
    <t>Beauchamp Opal</t>
  </si>
  <si>
    <t>Highly Focussed</t>
  </si>
  <si>
    <t>Amy Blair</t>
  </si>
  <si>
    <t>Black Isle Boy</t>
  </si>
  <si>
    <t>Splash Around</t>
  </si>
  <si>
    <t>Fast and Hot</t>
  </si>
  <si>
    <t>Paddy A</t>
  </si>
  <si>
    <t>Passcode</t>
  </si>
  <si>
    <t>Brumy Island</t>
  </si>
  <si>
    <t>Art Echo</t>
  </si>
  <si>
    <t>Zzoro</t>
  </si>
  <si>
    <t>High Acclaim</t>
  </si>
  <si>
    <t>Mr Davies</t>
  </si>
  <si>
    <t>Lovely Acclamation</t>
  </si>
  <si>
    <t>Midnight Man</t>
  </si>
  <si>
    <t>The Names Paver</t>
  </si>
  <si>
    <t>Leodis</t>
  </si>
  <si>
    <t>Regicide</t>
  </si>
  <si>
    <t>Blind Faith</t>
  </si>
  <si>
    <t>Rebel Surge</t>
  </si>
  <si>
    <t>Dark Devil</t>
  </si>
  <si>
    <t>Breakwater Bay</t>
  </si>
  <si>
    <t>Medburn Cutler</t>
  </si>
  <si>
    <t>Master Sunrise</t>
  </si>
  <si>
    <t>Mr Sundowner</t>
  </si>
  <si>
    <t>Last Page</t>
  </si>
  <si>
    <t>West Torr</t>
  </si>
  <si>
    <t>Moonshine Dancer</t>
  </si>
  <si>
    <t>Parliamentarian</t>
  </si>
  <si>
    <t>Mojito</t>
  </si>
  <si>
    <t>Jackthejourneyman</t>
  </si>
  <si>
    <t>Monderon</t>
  </si>
  <si>
    <t>Getback in Paris</t>
  </si>
  <si>
    <t>King of Spin</t>
  </si>
  <si>
    <t>Vibes</t>
  </si>
  <si>
    <t>Lost the Moon</t>
  </si>
  <si>
    <t>Presenting Junior</t>
  </si>
  <si>
    <t>Whats Happening</t>
  </si>
  <si>
    <t>Floresco</t>
  </si>
  <si>
    <t>Brotherly Company</t>
  </si>
  <si>
    <t>Super Scorpion</t>
  </si>
  <si>
    <t>Eaton Rock</t>
  </si>
  <si>
    <t>Three Little Birds</t>
  </si>
  <si>
    <t>Palenville</t>
  </si>
  <si>
    <t>See the Rock</t>
  </si>
  <si>
    <t>Blue Revelation</t>
  </si>
  <si>
    <t>Always Amazing</t>
  </si>
  <si>
    <t>Rock N Roll Global</t>
  </si>
  <si>
    <t>Trick of the Light</t>
  </si>
  <si>
    <t>Luccombe Down</t>
  </si>
  <si>
    <t>Invermere</t>
  </si>
  <si>
    <t>Remarkable</t>
  </si>
  <si>
    <t>Whitecliff Park</t>
  </si>
  <si>
    <t>Youmkin</t>
  </si>
  <si>
    <t>Mountain Angel</t>
  </si>
  <si>
    <t>Duchess Of France</t>
  </si>
  <si>
    <t>Fieldsman</t>
  </si>
  <si>
    <t>Undisputed</t>
  </si>
  <si>
    <t>Flyboy</t>
  </si>
  <si>
    <t>Jupiters Gift </t>
  </si>
  <si>
    <t>Work</t>
  </si>
  <si>
    <t>Rollos Reflection </t>
  </si>
  <si>
    <t>Shift On Sheila</t>
  </si>
  <si>
    <t>Nathan Mayer</t>
  </si>
  <si>
    <t>Pastoral Music </t>
  </si>
  <si>
    <t>Heatongrad </t>
  </si>
  <si>
    <t>Running Wolf </t>
  </si>
  <si>
    <t>Izzy Bizu</t>
  </si>
  <si>
    <t>Golconda Prince </t>
  </si>
  <si>
    <t>Crazy Tornado </t>
  </si>
  <si>
    <t>Mister Universum</t>
  </si>
  <si>
    <t>What A Laugh </t>
  </si>
  <si>
    <t>Stratford </t>
  </si>
  <si>
    <t>Leonidas</t>
  </si>
  <si>
    <t>Clemento</t>
  </si>
  <si>
    <t>Berengaria </t>
  </si>
  <si>
    <t>Haydock </t>
  </si>
  <si>
    <t>Iron Lady</t>
  </si>
  <si>
    <t>Society Ranger</t>
  </si>
  <si>
    <t>Shymkent</t>
  </si>
  <si>
    <t>Old China</t>
  </si>
  <si>
    <t>Chaparrachik</t>
  </si>
  <si>
    <t>Live Dangerously </t>
  </si>
  <si>
    <t>Aschcott Boy</t>
  </si>
  <si>
    <t>Court Minstrel</t>
  </si>
  <si>
    <t>Grand Koonta</t>
  </si>
  <si>
    <t>Jaameh</t>
  </si>
  <si>
    <t>Kodimoor</t>
  </si>
  <si>
    <t>Materialist</t>
  </si>
  <si>
    <t>Mitchum Swagger </t>
  </si>
  <si>
    <t>Megan Lily</t>
  </si>
  <si>
    <t>Nayyar</t>
  </si>
  <si>
    <t>Cainhoe Star</t>
  </si>
  <si>
    <t>Doitforjoe</t>
  </si>
  <si>
    <t>Seetheworld</t>
  </si>
  <si>
    <t>Pillard</t>
  </si>
  <si>
    <t>La Rav</t>
  </si>
  <si>
    <t>Red Alert</t>
  </si>
  <si>
    <t>Moolazim</t>
  </si>
  <si>
    <t>Nuala Tagula</t>
  </si>
  <si>
    <t>Orions Might</t>
  </si>
  <si>
    <t>Twizzell</t>
  </si>
  <si>
    <t>Jufn</t>
  </si>
  <si>
    <t>See and Be Seen</t>
  </si>
  <si>
    <t>No No Cardinal</t>
  </si>
  <si>
    <t>Orithia</t>
  </si>
  <si>
    <t>Ekhtiyaar</t>
  </si>
  <si>
    <t>Demons Rock</t>
  </si>
  <si>
    <t>Gotti</t>
  </si>
  <si>
    <t>Bumble Breeze</t>
  </si>
  <si>
    <t>Migyaas</t>
  </si>
  <si>
    <t>Lets be Happy</t>
  </si>
  <si>
    <t>Baby Gal</t>
  </si>
  <si>
    <t>George Reme</t>
  </si>
  <si>
    <t>Marsha</t>
  </si>
  <si>
    <t>Alifaz</t>
  </si>
  <si>
    <t>Summerghand</t>
  </si>
  <si>
    <t>Newstart</t>
  </si>
  <si>
    <t>Gymnaste</t>
  </si>
  <si>
    <t>Topmeup</t>
  </si>
  <si>
    <t>Heist</t>
  </si>
  <si>
    <t>Russian Reward</t>
  </si>
  <si>
    <t>Give Em A Clump</t>
  </si>
  <si>
    <t>Island Flame</t>
  </si>
  <si>
    <t>Belgravia</t>
  </si>
  <si>
    <t>Suqoor</t>
  </si>
  <si>
    <t>Sidewinder</t>
  </si>
  <si>
    <t>Pacific Fleet</t>
  </si>
  <si>
    <t>Qeyaadah</t>
  </si>
  <si>
    <t>Batten The Hatches</t>
  </si>
  <si>
    <t>Kidmenever</t>
  </si>
  <si>
    <t>Viola Park</t>
  </si>
  <si>
    <t>Rattle On</t>
  </si>
  <si>
    <t>Dusky Maid</t>
  </si>
  <si>
    <t>Zoffanist</t>
  </si>
  <si>
    <t>Madroos</t>
  </si>
  <si>
    <t>Joshua Reynolds</t>
  </si>
  <si>
    <t>Monticello</t>
  </si>
  <si>
    <t>Stetsonsnstilettos</t>
  </si>
  <si>
    <t>Attention Seeker</t>
  </si>
  <si>
    <t>Camillas Wish</t>
  </si>
  <si>
    <t>Colorado Kid</t>
  </si>
  <si>
    <t>Beeno</t>
  </si>
  <si>
    <t>Zalshah</t>
  </si>
  <si>
    <t>Cotinga</t>
  </si>
  <si>
    <t>October Storm</t>
  </si>
  <si>
    <t>Anythingtoday</t>
  </si>
  <si>
    <t>Leeshaan</t>
  </si>
  <si>
    <t>Provoking</t>
  </si>
  <si>
    <t>Sfumato</t>
  </si>
  <si>
    <t>Elysee Star</t>
  </si>
  <si>
    <t>Laydee Victoria</t>
  </si>
  <si>
    <t>Dr Robin</t>
  </si>
  <si>
    <t>Novis Adventus</t>
  </si>
  <si>
    <t>Madame Bounty</t>
  </si>
  <si>
    <t>Magic Moments</t>
  </si>
  <si>
    <t>Rock of America</t>
  </si>
  <si>
    <t>Je Suis Charlie</t>
  </si>
  <si>
    <t>Iberica Road</t>
  </si>
  <si>
    <t>Eller Brook</t>
  </si>
  <si>
    <t>Nottingham </t>
  </si>
  <si>
    <t>Natajack</t>
  </si>
  <si>
    <t>Lady Bergamot</t>
  </si>
  <si>
    <t>Uptown Funk</t>
  </si>
  <si>
    <t>Peach Melba</t>
  </si>
  <si>
    <t>Greenview Paradise</t>
  </si>
  <si>
    <t>Aljuljalah</t>
  </si>
  <si>
    <t>Yorbelucky</t>
  </si>
  <si>
    <t>Kiruna Peak</t>
  </si>
  <si>
    <t>Best Practice</t>
  </si>
  <si>
    <t>Culm Counsellor</t>
  </si>
  <si>
    <t>Jaalboot</t>
  </si>
  <si>
    <t>Another Day Of Sun</t>
  </si>
  <si>
    <t>Mont Royal </t>
  </si>
  <si>
    <t>Mr Chow</t>
  </si>
  <si>
    <t>Devils Bridge </t>
  </si>
  <si>
    <t>Burning Heat</t>
  </si>
  <si>
    <t>Muthany</t>
  </si>
  <si>
    <t>Glory Of Paris </t>
  </si>
  <si>
    <t>Rely On Me</t>
  </si>
  <si>
    <t>Tobouggaloo</t>
  </si>
  <si>
    <t>Chicago Star</t>
  </si>
  <si>
    <t>Hadley </t>
  </si>
  <si>
    <t>True Romance</t>
  </si>
  <si>
    <t>Bustam </t>
  </si>
  <si>
    <t>Falcon Eye</t>
  </si>
  <si>
    <t>Dr Julius No </t>
  </si>
  <si>
    <t>Ascot </t>
  </si>
  <si>
    <t>Prestbury Park</t>
  </si>
  <si>
    <t>Exceeding Power </t>
  </si>
  <si>
    <t>Famous Dynasty</t>
  </si>
  <si>
    <t>Undercover Brother</t>
  </si>
  <si>
    <t>Duck Egg Blue</t>
  </si>
  <si>
    <t>Orions Bow </t>
  </si>
  <si>
    <t>Cheval Blanche</t>
  </si>
  <si>
    <t>Ginbar</t>
  </si>
  <si>
    <t>Suitor </t>
  </si>
  <si>
    <t>Mr Wagyu </t>
  </si>
  <si>
    <t>Misu Pete</t>
  </si>
  <si>
    <t>A Boy Named Suzi</t>
  </si>
  <si>
    <t>The Stalking Moon</t>
  </si>
  <si>
    <t>Coronation Cottage</t>
  </si>
  <si>
    <t>Wild Approach</t>
  </si>
  <si>
    <t>Fashion Theory</t>
  </si>
  <si>
    <t>Silca Mistress</t>
  </si>
  <si>
    <t>Beatbox Rhythm</t>
  </si>
  <si>
    <t>Pinnata</t>
  </si>
  <si>
    <t>Desert Ruler</t>
  </si>
  <si>
    <t>Glenys The menace</t>
  </si>
  <si>
    <t>Ravens Lady</t>
  </si>
  <si>
    <t>Ingleby Angel</t>
  </si>
  <si>
    <t>Sure to Explore</t>
  </si>
  <si>
    <t>Abushamah</t>
  </si>
  <si>
    <t>Ehtiraas</t>
  </si>
  <si>
    <t>Floreat Floreat</t>
  </si>
  <si>
    <t>Rhythm of Sound</t>
  </si>
  <si>
    <t>Dark Power</t>
  </si>
  <si>
    <t>Diminutive</t>
  </si>
  <si>
    <t>Dreamofdiscovery</t>
  </si>
  <si>
    <t>William Hunter</t>
  </si>
  <si>
    <t>Go Now Go Now</t>
  </si>
  <si>
    <t>Silver Link</t>
  </si>
  <si>
    <t>Thafeera</t>
  </si>
  <si>
    <t>Silver Ghost</t>
  </si>
  <si>
    <t>Aim to Please</t>
  </si>
  <si>
    <t>Rose Berry</t>
  </si>
  <si>
    <t>Born on the Clyde</t>
  </si>
  <si>
    <t>Inconceivable</t>
  </si>
  <si>
    <t>Lemon Drop</t>
  </si>
  <si>
    <t>Mazalto</t>
  </si>
  <si>
    <t>Southern States</t>
  </si>
  <si>
    <t>The Resdev Way</t>
  </si>
  <si>
    <t>Jack Hobbs</t>
  </si>
  <si>
    <t>Golden Apollo</t>
  </si>
  <si>
    <t>Mr Pocket</t>
  </si>
  <si>
    <t>Oriental Fixer</t>
  </si>
  <si>
    <t>Cottersrock</t>
  </si>
  <si>
    <t>Johnny Go</t>
  </si>
  <si>
    <t>Shania Says</t>
  </si>
  <si>
    <t>Italian Heiress</t>
  </si>
  <si>
    <t>Global Passion</t>
  </si>
  <si>
    <t>Bit of a Quirke</t>
  </si>
  <si>
    <t>Katgary</t>
  </si>
  <si>
    <t>Silvington</t>
  </si>
  <si>
    <t>Mister Chow</t>
  </si>
  <si>
    <t>Eolian</t>
  </si>
  <si>
    <t>Oxford Blu</t>
  </si>
  <si>
    <t>Gabr</t>
  </si>
  <si>
    <t>Sunbreak</t>
  </si>
  <si>
    <t>September Issue</t>
  </si>
  <si>
    <t>the Stalking Moon</t>
  </si>
  <si>
    <t>Scarlet Dragon</t>
  </si>
  <si>
    <t>Hamidans Girl</t>
  </si>
  <si>
    <t>Born To be Alive</t>
  </si>
  <si>
    <t>Dathanna</t>
  </si>
  <si>
    <t>Raj Balaaraj</t>
  </si>
  <si>
    <t>Medalla De Oro</t>
  </si>
  <si>
    <t>AJ Cook</t>
  </si>
  <si>
    <t>Gallifrey</t>
  </si>
  <si>
    <t>Diamond Dougal</t>
  </si>
  <si>
    <t>Regal Decree</t>
  </si>
  <si>
    <t>Alwahsh</t>
  </si>
  <si>
    <t>New Society</t>
  </si>
  <si>
    <t>Suwaan</t>
  </si>
  <si>
    <t>The Throstles</t>
  </si>
  <si>
    <t>Full of Promise</t>
  </si>
  <si>
    <t>Starplex</t>
  </si>
  <si>
    <t>Oakley Pride</t>
  </si>
  <si>
    <t>Mistime</t>
  </si>
  <si>
    <t>Eltanin</t>
  </si>
  <si>
    <t>Chipping</t>
  </si>
  <si>
    <t>Calder Prince</t>
  </si>
  <si>
    <t>Poetic Charm</t>
  </si>
  <si>
    <t>Tafaakhor</t>
  </si>
  <si>
    <t>Sahreej</t>
  </si>
  <si>
    <t>Dark Liberty</t>
  </si>
  <si>
    <t>Rose Eclair</t>
  </si>
  <si>
    <t>Sage Monkey</t>
  </si>
  <si>
    <t>Mazyoun</t>
  </si>
  <si>
    <t>Buffer Zone</t>
  </si>
  <si>
    <t>Baashiq</t>
  </si>
  <si>
    <t>Sable Island</t>
  </si>
  <si>
    <t>Roaring Lion</t>
  </si>
  <si>
    <t>Reubens Dream</t>
  </si>
  <si>
    <t>Know Your Name</t>
  </si>
  <si>
    <t>Fengate</t>
  </si>
  <si>
    <t>Snowy Winter</t>
  </si>
  <si>
    <t>Druids Diamond</t>
  </si>
  <si>
    <t>Turkey Creek</t>
  </si>
  <si>
    <t>Tea El Tee</t>
  </si>
  <si>
    <t>Mrs Burbidge</t>
  </si>
  <si>
    <t>Shabaaby</t>
  </si>
  <si>
    <t>Redgrave</t>
  </si>
  <si>
    <t>Society Power</t>
  </si>
  <si>
    <t>Ambient</t>
  </si>
  <si>
    <t>Ocean Temptress</t>
  </si>
  <si>
    <t>Phalaborwa</t>
  </si>
  <si>
    <t>Highest Rank</t>
  </si>
  <si>
    <t>Secret Potion</t>
  </si>
  <si>
    <t>Secret Agent</t>
  </si>
  <si>
    <t>Pollys Gold</t>
  </si>
  <si>
    <t>Coast Guard</t>
  </si>
  <si>
    <t>Betty F</t>
  </si>
  <si>
    <t>Midnight Wilde</t>
  </si>
  <si>
    <t>Finsbury Park</t>
  </si>
  <si>
    <t>Plant Pot Power</t>
  </si>
  <si>
    <t>Hochfeld</t>
  </si>
  <si>
    <t>Hepplewhite</t>
  </si>
  <si>
    <t>Awesome Tank</t>
  </si>
  <si>
    <t>Rock Icon</t>
  </si>
  <si>
    <t>Searanger</t>
  </si>
  <si>
    <t>Craig Star</t>
  </si>
  <si>
    <t>Baraboy</t>
  </si>
  <si>
    <t>Moxy Mares</t>
  </si>
  <si>
    <t>Pastoral Music</t>
  </si>
  <si>
    <t>King of Swing</t>
  </si>
  <si>
    <t>Exceed The Limit</t>
  </si>
  <si>
    <t>Highway Robber</t>
  </si>
  <si>
    <t>Chetan</t>
  </si>
  <si>
    <t>Never Folding</t>
  </si>
  <si>
    <t>Hongkong Adventure</t>
  </si>
  <si>
    <t>Goodnight Girl</t>
  </si>
  <si>
    <t>Archie</t>
  </si>
  <si>
    <t>Thorntoun Care</t>
  </si>
  <si>
    <t>Spray the Sea</t>
  </si>
  <si>
    <t>Landing Night</t>
  </si>
  <si>
    <t>Edgar Allan Poe</t>
  </si>
  <si>
    <t>Warsaan</t>
  </si>
  <si>
    <t>Diable Dor</t>
  </si>
  <si>
    <t>Afaak</t>
  </si>
  <si>
    <t>Istoora</t>
  </si>
  <si>
    <t>Jack Blane</t>
  </si>
  <si>
    <t>Just For Fun</t>
  </si>
  <si>
    <t>Amabilis</t>
  </si>
  <si>
    <t>Havre De Paix</t>
  </si>
  <si>
    <t>Caid Du Lin</t>
  </si>
  <si>
    <t>Corinthia Knight</t>
  </si>
  <si>
    <t>Strait Of Magellan</t>
  </si>
  <si>
    <t>Red Giant</t>
  </si>
  <si>
    <t>Charlie Lima Papa</t>
  </si>
  <si>
    <t>Flowing Clarets</t>
  </si>
  <si>
    <t>Ablaze</t>
  </si>
  <si>
    <t>Rock On Bertie</t>
  </si>
  <si>
    <t>Foxy Lady</t>
  </si>
  <si>
    <t>Sileel</t>
  </si>
  <si>
    <t>Daddys Poppit</t>
  </si>
  <si>
    <t>Sir Jack</t>
  </si>
  <si>
    <t>Easy Code</t>
  </si>
  <si>
    <t>Secret Approach</t>
  </si>
  <si>
    <t>Dandiesque</t>
  </si>
  <si>
    <t>Deciding Vote</t>
  </si>
  <si>
    <t>Indicia</t>
  </si>
  <si>
    <t>Swing Out Sister</t>
  </si>
  <si>
    <t>Crossed Baton</t>
  </si>
  <si>
    <t>Rhosneigr</t>
  </si>
  <si>
    <t>Perfect Spy</t>
  </si>
  <si>
    <t>Lady of Aran</t>
  </si>
  <si>
    <t>Dream of Dreams</t>
  </si>
  <si>
    <t>Tor</t>
  </si>
  <si>
    <t>Passionata</t>
  </si>
  <si>
    <t>Who Am I</t>
  </si>
  <si>
    <t>Cape Peninsular</t>
  </si>
  <si>
    <t>Banish</t>
  </si>
  <si>
    <t>Compliance</t>
  </si>
  <si>
    <t>Geoff Potts</t>
  </si>
  <si>
    <t>Becca Campbell</t>
  </si>
  <si>
    <t>Eltezam</t>
  </si>
  <si>
    <t>Gracious John</t>
  </si>
  <si>
    <t>Zenon</t>
  </si>
  <si>
    <t>Chilli Jam</t>
  </si>
  <si>
    <t>Paddleyourowncanoe</t>
  </si>
  <si>
    <t>Ibazz</t>
  </si>
  <si>
    <t>Jumping Around</t>
  </si>
  <si>
    <t>Trump Alexander</t>
  </si>
  <si>
    <t>Iconic Knight</t>
  </si>
  <si>
    <t>Good Business</t>
  </si>
  <si>
    <t>Caleodonian Gold</t>
  </si>
  <si>
    <t>Fikhaar</t>
  </si>
  <si>
    <t>Adulate</t>
  </si>
  <si>
    <t>Born to Be Alive</t>
  </si>
  <si>
    <t>Abiento</t>
  </si>
  <si>
    <t>Ourmullion</t>
  </si>
  <si>
    <t>Sacred Way</t>
  </si>
  <si>
    <t>Global Conqueror</t>
  </si>
  <si>
    <t>Winning Story</t>
  </si>
  <si>
    <t>Galveston</t>
  </si>
  <si>
    <t>Mac N Cheese</t>
  </si>
  <si>
    <t>Unwritten</t>
  </si>
  <si>
    <t>Austrian School</t>
  </si>
  <si>
    <t>Astute Boy</t>
  </si>
  <si>
    <t>Treackle Tart</t>
  </si>
  <si>
    <t>Udontdodou</t>
  </si>
  <si>
    <t>Honey Badger </t>
  </si>
  <si>
    <t>Different League </t>
  </si>
  <si>
    <t>Indomeneo</t>
  </si>
  <si>
    <t>Market Rasen </t>
  </si>
  <si>
    <t>Hepijeu</t>
  </si>
  <si>
    <t>Work In Progress</t>
  </si>
  <si>
    <t>Mahlerdramatic</t>
  </si>
  <si>
    <t>Meccabah</t>
  </si>
  <si>
    <t>Desert Sensation</t>
  </si>
  <si>
    <t>Varene De Vauzelle</t>
  </si>
  <si>
    <t>Our Three Sons</t>
  </si>
  <si>
    <t>Come With Me</t>
  </si>
  <si>
    <t>Tangley</t>
  </si>
  <si>
    <t>Jonagold</t>
  </si>
  <si>
    <t>Society Lilly</t>
  </si>
  <si>
    <t>Hope and Glory</t>
  </si>
  <si>
    <t>Zwayyan</t>
  </si>
  <si>
    <t>Mukalal</t>
  </si>
  <si>
    <t>Tikkandemickey</t>
  </si>
  <si>
    <t>Princess Lyla</t>
  </si>
  <si>
    <t>Data Protection</t>
  </si>
  <si>
    <t>Soldier Blue</t>
  </si>
  <si>
    <t>Candian George</t>
  </si>
  <si>
    <t>General Allenby</t>
  </si>
  <si>
    <t>Sir Runs a Lot</t>
  </si>
  <si>
    <t>Nicely Done</t>
  </si>
  <si>
    <t>Mon Palois</t>
  </si>
  <si>
    <t>Final Treat</t>
  </si>
  <si>
    <t>Knockgraffon</t>
  </si>
  <si>
    <t>Bellaney Knight</t>
  </si>
  <si>
    <t>Four Kingdoms</t>
  </si>
  <si>
    <t>Mayleaf Shine</t>
  </si>
  <si>
    <t>Mr Carbonator</t>
  </si>
  <si>
    <t>Kodiline</t>
  </si>
  <si>
    <t>Trogon</t>
  </si>
  <si>
    <t>Beau Bay</t>
  </si>
  <si>
    <t>Indian Reel</t>
  </si>
  <si>
    <t>Reshoun</t>
  </si>
  <si>
    <t>Forest Dragon</t>
  </si>
  <si>
    <t>Jafetica</t>
  </si>
  <si>
    <t>Saradani Bay</t>
  </si>
  <si>
    <t>American Hustle </t>
  </si>
  <si>
    <t>Barman </t>
  </si>
  <si>
    <t>Mckenzies Friend</t>
  </si>
  <si>
    <t>Bordeaux Bill</t>
  </si>
  <si>
    <t>Robbie Roo Roo</t>
  </si>
  <si>
    <t>Multiviz</t>
  </si>
  <si>
    <t>Gilmer</t>
  </si>
  <si>
    <t>Dawn Breaking</t>
  </si>
  <si>
    <t>Sarookh</t>
  </si>
  <si>
    <t>Sutters Mill</t>
  </si>
  <si>
    <t>Progressive Jazz</t>
  </si>
  <si>
    <t>Tarseekh</t>
  </si>
  <si>
    <t>Witness in Court</t>
  </si>
  <si>
    <t>Rustang</t>
  </si>
  <si>
    <t>Black Corton</t>
  </si>
  <si>
    <t>About Glory</t>
  </si>
  <si>
    <t>Floss The Hoss</t>
  </si>
  <si>
    <t>Verbal Dexterity</t>
  </si>
  <si>
    <t>Ainchea</t>
  </si>
  <si>
    <t>Excellent Times</t>
  </si>
  <si>
    <t>Robintheaulad</t>
  </si>
  <si>
    <t>Pennywell</t>
  </si>
  <si>
    <t>Alpine Secret</t>
  </si>
  <si>
    <t>Coolanly</t>
  </si>
  <si>
    <t>Beachwalk</t>
  </si>
  <si>
    <t>Cool Breeze</t>
  </si>
  <si>
    <t>Swissal</t>
  </si>
  <si>
    <t>Nelsons Touch</t>
  </si>
  <si>
    <t>On A Promise</t>
  </si>
  <si>
    <t>Kalashnikov</t>
  </si>
  <si>
    <t>Dontmindboys</t>
  </si>
  <si>
    <t>Gaelic Prince</t>
  </si>
  <si>
    <t>Global Spirit</t>
  </si>
  <si>
    <t>Capsy De Mee</t>
  </si>
  <si>
    <t>Steely Addition</t>
  </si>
  <si>
    <t>Cecchini</t>
  </si>
  <si>
    <t>Barney from Tyanee</t>
  </si>
  <si>
    <t>Time Chaser</t>
  </si>
  <si>
    <t>On Tour</t>
  </si>
  <si>
    <t>Medici Moon</t>
  </si>
  <si>
    <t>Wide Awake</t>
  </si>
  <si>
    <t>Qasr</t>
  </si>
  <si>
    <t>Bigbadjohn</t>
  </si>
  <si>
    <t>Dashing Oscar</t>
  </si>
  <si>
    <t>Istanbul Pasha</t>
  </si>
  <si>
    <t>Tarnhelm</t>
  </si>
  <si>
    <t>Kroy</t>
  </si>
  <si>
    <t>Represented</t>
  </si>
  <si>
    <t>Its A Sting</t>
  </si>
  <si>
    <t>Calett Mad</t>
  </si>
  <si>
    <t>Moorlands Mist </t>
  </si>
  <si>
    <t>Buildmeupbuttercup</t>
  </si>
  <si>
    <t>Secratario</t>
  </si>
  <si>
    <t>Bennys Bridge </t>
  </si>
  <si>
    <t>Hows My Friend</t>
  </si>
  <si>
    <t>Dream Start </t>
  </si>
  <si>
    <t>Belgravian </t>
  </si>
  <si>
    <t>Fortunate George </t>
  </si>
  <si>
    <t>Brandon Hill</t>
  </si>
  <si>
    <t>Dulce Panem</t>
  </si>
  <si>
    <t>Try It Sometime </t>
  </si>
  <si>
    <t>Windsor Cross</t>
  </si>
  <si>
    <t>Clock Chimes</t>
  </si>
  <si>
    <t>Insurplus</t>
  </si>
  <si>
    <t>Pudding Chare</t>
  </si>
  <si>
    <t>Fort Smith</t>
  </si>
  <si>
    <t>Midnight Shadow </t>
  </si>
  <si>
    <t>Russe Blanc</t>
  </si>
  <si>
    <t>Vintage Clouds </t>
  </si>
  <si>
    <t>Count Meribel</t>
  </si>
  <si>
    <t>The Lincoln Lawyer</t>
  </si>
  <si>
    <t>Every Chance </t>
  </si>
  <si>
    <t>Tuscany</t>
  </si>
  <si>
    <t>Derintoher Yank</t>
  </si>
  <si>
    <t>Molly Carew</t>
  </si>
  <si>
    <t>Spin Top</t>
  </si>
  <si>
    <t>Stepover</t>
  </si>
  <si>
    <t>Sweet and Dandy</t>
  </si>
  <si>
    <t>Monadee</t>
  </si>
  <si>
    <t>Some Finish</t>
  </si>
  <si>
    <t>Involve</t>
  </si>
  <si>
    <t>Welcome Ben</t>
  </si>
  <si>
    <t>Barton Knoll</t>
  </si>
  <si>
    <t>Restive</t>
  </si>
  <si>
    <t>O Maonlai</t>
  </si>
  <si>
    <t>Native Appeal</t>
  </si>
  <si>
    <t>Mr Coco Bean</t>
  </si>
  <si>
    <t>The Game is a Foot</t>
  </si>
  <si>
    <t>Lady Jayne</t>
  </si>
  <si>
    <t>Shadows Boy</t>
  </si>
  <si>
    <t>Angel of the South</t>
  </si>
  <si>
    <t>Secret Door</t>
  </si>
  <si>
    <t>Mr Reckless</t>
  </si>
  <si>
    <t>Ay Ay</t>
  </si>
  <si>
    <t>Ptit Zig</t>
  </si>
  <si>
    <t>Coillte Lass</t>
  </si>
  <si>
    <t>Wazowski</t>
  </si>
  <si>
    <t>Lalor</t>
  </si>
  <si>
    <t>Angel in the Snow</t>
  </si>
  <si>
    <t>Clan Des Obeaux</t>
  </si>
  <si>
    <t>Kilbricken Storm</t>
  </si>
  <si>
    <t>My Tent Or Yours</t>
  </si>
  <si>
    <t>Black Narcissus</t>
  </si>
  <si>
    <t>A Few Good Men</t>
  </si>
  <si>
    <t>Jessie Allan</t>
  </si>
  <si>
    <t>Irish Hawke</t>
  </si>
  <si>
    <t>Gnaad</t>
  </si>
  <si>
    <t>Roseau City</t>
  </si>
  <si>
    <t>La Maquina</t>
  </si>
  <si>
    <t>Ding Ding</t>
  </si>
  <si>
    <t>Georgieshore</t>
  </si>
  <si>
    <t>Global Fert</t>
  </si>
  <si>
    <t>Culture Shock</t>
  </si>
  <si>
    <t>Ideal Candy</t>
  </si>
  <si>
    <t>Reivers Lodge</t>
  </si>
  <si>
    <t>Lake View Lad</t>
  </si>
  <si>
    <t>Malt Teaser</t>
  </si>
  <si>
    <t>Waqt</t>
  </si>
  <si>
    <t>Medici Oro</t>
  </si>
  <si>
    <t>Kohinoor Diamond</t>
  </si>
  <si>
    <t>Mossketeer</t>
  </si>
  <si>
    <t>War Creation</t>
  </si>
  <si>
    <t>West of the Edge</t>
  </si>
  <si>
    <t>Potters Legend</t>
  </si>
  <si>
    <t>Dusky Lark</t>
  </si>
  <si>
    <t>Mamoo</t>
  </si>
  <si>
    <t>Smiling Jessica</t>
  </si>
  <si>
    <t>Paddyplex</t>
  </si>
  <si>
    <t>Lady Perignon</t>
  </si>
  <si>
    <t>Its A Steal</t>
  </si>
  <si>
    <t>Authentic Art</t>
  </si>
  <si>
    <t>Toolatetodelegate</t>
  </si>
  <si>
    <t>Snaffled</t>
  </si>
  <si>
    <t>Summer Thunder</t>
  </si>
  <si>
    <t>General Hazard</t>
  </si>
  <si>
    <t>Ming Dynasty</t>
  </si>
  <si>
    <t>Scotchtown</t>
  </si>
  <si>
    <t>Shantou Bob</t>
  </si>
  <si>
    <t>Gwalia</t>
  </si>
  <si>
    <t>Jaune et Bleue</t>
  </si>
  <si>
    <t>Rainy Day Dylan</t>
  </si>
  <si>
    <t>Uhlan Bute</t>
  </si>
  <si>
    <t>Falcons Vision</t>
  </si>
  <si>
    <t>Hit The Highway</t>
  </si>
  <si>
    <t>Northern Law</t>
  </si>
  <si>
    <t>Song Saa</t>
  </si>
  <si>
    <t>Smiths Bay</t>
  </si>
  <si>
    <t>Misty Mai</t>
  </si>
  <si>
    <t>Dessinateur</t>
  </si>
  <si>
    <t>Danzay</t>
  </si>
  <si>
    <t>Mortens Leam</t>
  </si>
  <si>
    <t>Grand Morning</t>
  </si>
  <si>
    <t>Brother Bennett</t>
  </si>
  <si>
    <t>The Kings Writ</t>
  </si>
  <si>
    <t>Carlos Du Fruitier</t>
  </si>
  <si>
    <t>Metkaif</t>
  </si>
  <si>
    <t>Forricherforpoorer</t>
  </si>
  <si>
    <t>Enola</t>
  </si>
  <si>
    <t>Havana Jack</t>
  </si>
  <si>
    <t>Briyouni</t>
  </si>
  <si>
    <t>Crievehill</t>
  </si>
  <si>
    <t>Joke Dancer</t>
  </si>
  <si>
    <t>Fast Act</t>
  </si>
  <si>
    <t>Foolaad</t>
  </si>
  <si>
    <t>Somewhere To Be</t>
  </si>
  <si>
    <t>Stoney Mountain</t>
  </si>
  <si>
    <t>Our Kim</t>
  </si>
  <si>
    <t>Call Out Loud</t>
  </si>
  <si>
    <t>Cracking Destiny</t>
  </si>
  <si>
    <t>Robinhannon</t>
  </si>
  <si>
    <t>Amber Gambler</t>
  </si>
  <si>
    <t>Good Impression</t>
  </si>
  <si>
    <t>Miles to Milan</t>
  </si>
  <si>
    <t>Adrien Du Pont</t>
  </si>
  <si>
    <t>Nansaroy</t>
  </si>
  <si>
    <t>Give Em a Clump</t>
  </si>
  <si>
    <t>Kheleyfs Girl</t>
  </si>
  <si>
    <t>Ebtkaar</t>
  </si>
  <si>
    <t>Milly Baloo</t>
  </si>
  <si>
    <t>ro</t>
  </si>
  <si>
    <t>Ami Desbois</t>
  </si>
  <si>
    <t>Check Em Tuesday</t>
  </si>
  <si>
    <t>Naralsaif</t>
  </si>
  <si>
    <t>Silchester</t>
  </si>
  <si>
    <t>Going Native</t>
  </si>
  <si>
    <t>Baden</t>
  </si>
  <si>
    <t>Saphir Du Rheu</t>
  </si>
  <si>
    <t>Zapateado</t>
  </si>
  <si>
    <t>Ice Canyon</t>
  </si>
  <si>
    <t>Da Vegas Kid</t>
  </si>
  <si>
    <t>St Marys</t>
  </si>
  <si>
    <t>Queen Of Kalahari</t>
  </si>
  <si>
    <t>Swissie</t>
  </si>
  <si>
    <t>Our Man In Havana</t>
  </si>
  <si>
    <t>Dame Rose</t>
  </si>
  <si>
    <t>Bear Valley</t>
  </si>
  <si>
    <t>Midnight Monty</t>
  </si>
  <si>
    <t>Hollywood All Star</t>
  </si>
  <si>
    <t>Princeton Royale</t>
  </si>
  <si>
    <t>Templeross</t>
  </si>
  <si>
    <t>Shambra</t>
  </si>
  <si>
    <t>Allee Bleue</t>
  </si>
  <si>
    <t>See Es Seas</t>
  </si>
  <si>
    <t>Kingston Kurajong</t>
  </si>
  <si>
    <t>Burgess Dream</t>
  </si>
  <si>
    <t>Petite Power</t>
  </si>
  <si>
    <t>Dakota Grey</t>
  </si>
  <si>
    <t>Early Retirement</t>
  </si>
  <si>
    <t>Hidden Glen</t>
  </si>
  <si>
    <t>Lovely Approach</t>
  </si>
  <si>
    <t>Kyllukey</t>
  </si>
  <si>
    <t>Late Change</t>
  </si>
  <si>
    <t>Lingfield </t>
  </si>
  <si>
    <t>Mullarkey</t>
  </si>
  <si>
    <t>Corazon Espinado</t>
  </si>
  <si>
    <t>Shortbackandsides</t>
  </si>
  <si>
    <t>Expediate</t>
  </si>
  <si>
    <t>Desert Fox</t>
  </si>
  <si>
    <t>Sea Ess Seas</t>
  </si>
  <si>
    <t>Bold Spirit</t>
  </si>
  <si>
    <t>Jimmy the Jetplane</t>
  </si>
  <si>
    <t>Amplification</t>
  </si>
  <si>
    <t>Quothquan</t>
  </si>
  <si>
    <t>Posh Trish</t>
  </si>
  <si>
    <t>Flashjack</t>
  </si>
  <si>
    <t>Eastview Boy</t>
  </si>
  <si>
    <t>Ruler of the Nile</t>
  </si>
  <si>
    <t>Narjes</t>
  </si>
  <si>
    <t>Fountain of Time</t>
  </si>
  <si>
    <t>Cloud Eight</t>
  </si>
  <si>
    <t>Santini</t>
  </si>
  <si>
    <t>Vocaliser</t>
  </si>
  <si>
    <t>Yensir</t>
  </si>
  <si>
    <t>Starboy</t>
  </si>
  <si>
    <t>Political Slot</t>
  </si>
  <si>
    <t>Bollin Ace</t>
  </si>
  <si>
    <t>Another Emotion</t>
  </si>
  <si>
    <t>Virginia Chick</t>
  </si>
  <si>
    <t>Madame Ritz</t>
  </si>
  <si>
    <t>Battle Dust</t>
  </si>
  <si>
    <t>Zefferino</t>
  </si>
  <si>
    <t>Fizzlestix</t>
  </si>
  <si>
    <t>Cristal Pallas Cat</t>
  </si>
  <si>
    <t>Addeybb</t>
  </si>
  <si>
    <t>Catheadans Fury</t>
  </si>
  <si>
    <t>Legalized</t>
  </si>
  <si>
    <t>Bocasien Desbois</t>
  </si>
  <si>
    <t>Zamjar</t>
  </si>
  <si>
    <t>Comete</t>
  </si>
  <si>
    <t>Ayutthaya</t>
  </si>
  <si>
    <t>Kodiac Express</t>
  </si>
  <si>
    <t>Sir Hector</t>
  </si>
  <si>
    <t>Im A Believer</t>
  </si>
  <si>
    <t>Battle Lines</t>
  </si>
  <si>
    <t>Berkshire Boy</t>
  </si>
  <si>
    <t>Royals and Rebels</t>
  </si>
  <si>
    <t>Earlofthecotswolds</t>
  </si>
  <si>
    <t>Porrina</t>
  </si>
  <si>
    <t>Wandrin Star</t>
  </si>
  <si>
    <t>Athreeothree</t>
  </si>
  <si>
    <t>Gone with the Wind</t>
  </si>
  <si>
    <t>De Little Engine</t>
  </si>
  <si>
    <t>Monbeg Charmer</t>
  </si>
  <si>
    <t>Night of Sin</t>
  </si>
  <si>
    <t>Elegant Escape</t>
  </si>
  <si>
    <t>Samharry</t>
  </si>
  <si>
    <t>Puds</t>
  </si>
  <si>
    <t>Khamry</t>
  </si>
  <si>
    <t>Ascot De Bruyere</t>
  </si>
  <si>
    <t>Pain Au Chocolat</t>
  </si>
  <si>
    <t>Presence Process</t>
  </si>
  <si>
    <t>Wediddodontwe</t>
  </si>
  <si>
    <t>Never Learn</t>
  </si>
  <si>
    <t>Shine Baby Shine</t>
  </si>
  <si>
    <t>Shes Different</t>
  </si>
  <si>
    <t>Theos Charm</t>
  </si>
  <si>
    <t>Romain De Senam</t>
  </si>
  <si>
    <t>Fashion Queen</t>
  </si>
  <si>
    <t>For Jim</t>
  </si>
  <si>
    <t>Commander Cole</t>
  </si>
  <si>
    <t>Requinto Dawn</t>
  </si>
  <si>
    <t>Just Maybe</t>
  </si>
  <si>
    <t>Tizwotiz</t>
  </si>
  <si>
    <t>Gala Celebration</t>
  </si>
  <si>
    <t>Icing On The Cake</t>
  </si>
  <si>
    <t>Torrent Des Mottes</t>
  </si>
  <si>
    <t>Night Manager</t>
  </si>
  <si>
    <t>Nuntini</t>
  </si>
  <si>
    <t>Nags Wag</t>
  </si>
  <si>
    <t>Glengra</t>
  </si>
  <si>
    <t>Sir Derrick</t>
  </si>
  <si>
    <t>Compton Abbey</t>
  </si>
  <si>
    <t>Goosen Maverick</t>
  </si>
  <si>
    <t>Morning Royalty</t>
  </si>
  <si>
    <t>Visionary</t>
  </si>
  <si>
    <t>Jennys Surprise</t>
  </si>
  <si>
    <t>Kyllachy Dragon</t>
  </si>
  <si>
    <t>Sofias Rock</t>
  </si>
  <si>
    <t>Sea the Waves</t>
  </si>
  <si>
    <t>Nuits St Georges</t>
  </si>
  <si>
    <t>Arab Moon</t>
  </si>
  <si>
    <t>Big Amigo</t>
  </si>
  <si>
    <t>Zahraa</t>
  </si>
  <si>
    <t>Revenge</t>
  </si>
  <si>
    <t>Astepar</t>
  </si>
  <si>
    <t>Feel The Wrath</t>
  </si>
  <si>
    <t>Rashdan</t>
  </si>
  <si>
    <t>Mail Order</t>
  </si>
  <si>
    <t>Wild Acclaim</t>
  </si>
  <si>
    <t>Silver Penny</t>
  </si>
  <si>
    <t>Raskolnikov</t>
  </si>
  <si>
    <t>Hi There Silver</t>
  </si>
  <si>
    <t>Harbour Patrol</t>
  </si>
  <si>
    <t>Quick Recovery</t>
  </si>
  <si>
    <t>Jeremiah</t>
  </si>
  <si>
    <t>Ocean Gale</t>
  </si>
  <si>
    <t>Full Trottle</t>
  </si>
  <si>
    <t>Ty Rock Brandy</t>
  </si>
  <si>
    <t>Nyaleti</t>
  </si>
  <si>
    <t>Theodorico</t>
  </si>
  <si>
    <t>Konchek</t>
  </si>
  <si>
    <t>Iballisticvin</t>
  </si>
  <si>
    <t>Jully les Buxy</t>
  </si>
  <si>
    <t>Summer Getaway</t>
  </si>
  <si>
    <t>Rastrelli</t>
  </si>
  <si>
    <t>Lucymai</t>
  </si>
  <si>
    <t>Hateya</t>
  </si>
  <si>
    <t>Lincoln Rocks</t>
  </si>
  <si>
    <t>Betsalottie</t>
  </si>
  <si>
    <t>Our Place in Loule</t>
  </si>
  <si>
    <t>Peace Terms</t>
  </si>
  <si>
    <t>Grand Introduction</t>
  </si>
  <si>
    <t>Granitic</t>
  </si>
  <si>
    <t>Zain City</t>
  </si>
  <si>
    <t>Hats Off to Larry</t>
  </si>
  <si>
    <t>Dino Velvet</t>
  </si>
  <si>
    <t>Earth Prince</t>
  </si>
  <si>
    <t>Dalness Express</t>
  </si>
  <si>
    <t>Shanaway</t>
  </si>
  <si>
    <t>Mill Forge</t>
  </si>
  <si>
    <t>Nefyn Bay</t>
  </si>
  <si>
    <t>Boygojumping</t>
  </si>
  <si>
    <t>Velvet Maker</t>
  </si>
  <si>
    <t>Ballyalton</t>
  </si>
  <si>
    <t>Humble Gratitude</t>
  </si>
  <si>
    <t>Atlantic Storm</t>
  </si>
  <si>
    <t>Queen Shaahd</t>
  </si>
  <si>
    <t>Above Board</t>
  </si>
  <si>
    <t>Bells and Banjos</t>
  </si>
  <si>
    <t>Arcadian Rocks</t>
  </si>
  <si>
    <t>Viceroy Mac</t>
  </si>
  <si>
    <t>Popping Corks</t>
  </si>
  <si>
    <t>The Ogle Gogle Man</t>
  </si>
  <si>
    <t>Mellow Ben</t>
  </si>
  <si>
    <t>Chateau Robin</t>
  </si>
  <si>
    <t>Miss Conway</t>
  </si>
  <si>
    <t>Guerilla Tactics</t>
  </si>
  <si>
    <t>Ballyboker Breeze</t>
  </si>
  <si>
    <t>West to Crossgales</t>
  </si>
  <si>
    <t>Bacacarat</t>
  </si>
  <si>
    <t>Uber Cool</t>
  </si>
  <si>
    <t>Country Rose</t>
  </si>
  <si>
    <t>Sempre Presto</t>
  </si>
  <si>
    <t>I Am A Dreamer</t>
  </si>
  <si>
    <t>Harry Beau</t>
  </si>
  <si>
    <t>Coastal Cyclone</t>
  </si>
  <si>
    <t>Don Des Fosses</t>
  </si>
  <si>
    <t>Equus Flight</t>
  </si>
  <si>
    <t>Skewiff</t>
  </si>
  <si>
    <t>The Twisler</t>
  </si>
  <si>
    <t>Ettie Hart</t>
  </si>
  <si>
    <t>Brave Spartacus</t>
  </si>
  <si>
    <t>Fair Exchange</t>
  </si>
  <si>
    <t>Dragstone Rock</t>
  </si>
  <si>
    <t>Ballistic</t>
  </si>
  <si>
    <t>Harvest Day</t>
  </si>
  <si>
    <t>Shes Gina</t>
  </si>
  <si>
    <t>Penny Poet</t>
  </si>
  <si>
    <t>Patchouli</t>
  </si>
  <si>
    <t>Final Attack</t>
  </si>
  <si>
    <t>Song of Summer</t>
  </si>
  <si>
    <t>Mearing</t>
  </si>
  <si>
    <t>Vincezo Coccotti</t>
  </si>
  <si>
    <t>Whataguy</t>
  </si>
  <si>
    <t>Michael Corleone</t>
  </si>
  <si>
    <t>Mustaqeem</t>
  </si>
  <si>
    <t>Pretty Jewel</t>
  </si>
  <si>
    <t>Pogo</t>
  </si>
  <si>
    <t>Baratineur</t>
  </si>
  <si>
    <t>Love Dreams</t>
  </si>
  <si>
    <t>Bernardo Oreilly</t>
  </si>
  <si>
    <t>Temple of Wonder</t>
  </si>
  <si>
    <t>Di Fede</t>
  </si>
  <si>
    <t>Piece Of History</t>
  </si>
  <si>
    <t>Fidux</t>
  </si>
  <si>
    <t>Braes Of Loclash</t>
  </si>
  <si>
    <t>I See You Well</t>
  </si>
  <si>
    <t>Fisher Green</t>
  </si>
  <si>
    <t>Hoponandsee</t>
  </si>
  <si>
    <t>Falcao</t>
  </si>
  <si>
    <t>Doctor Cross</t>
  </si>
  <si>
    <t>Airmax</t>
  </si>
  <si>
    <t>Leo Minor</t>
  </si>
  <si>
    <t>Canadian George</t>
  </si>
  <si>
    <t>French Resistance </t>
  </si>
  <si>
    <t>Glamorous Rocket</t>
  </si>
  <si>
    <t>Ritas Man</t>
  </si>
  <si>
    <t>Angel Gabrial </t>
  </si>
  <si>
    <t>Quloob</t>
  </si>
  <si>
    <t>Ginger Nut</t>
  </si>
  <si>
    <t>Happy Odyssey</t>
  </si>
  <si>
    <t>Le Curieux</t>
  </si>
  <si>
    <t>Kilfinichen Bay </t>
  </si>
  <si>
    <t>Madrinho</t>
  </si>
  <si>
    <t>Voi</t>
  </si>
  <si>
    <t>Ellheidi</t>
  </si>
  <si>
    <t>River Glades</t>
  </si>
  <si>
    <t>Captain Jameson</t>
  </si>
  <si>
    <t>Snow Wind</t>
  </si>
  <si>
    <t>Elysees</t>
  </si>
  <si>
    <t>Boomarang</t>
  </si>
  <si>
    <t>Parnassian</t>
  </si>
  <si>
    <t>Star of Zaam</t>
  </si>
  <si>
    <t>Bow Belles</t>
  </si>
  <si>
    <t>Home Before Dusk</t>
  </si>
  <si>
    <t>Could it be Love</t>
  </si>
  <si>
    <t>Vintage Brut</t>
  </si>
  <si>
    <t>Magic Wand</t>
  </si>
  <si>
    <t>Viognier</t>
  </si>
  <si>
    <t>Amore Alato</t>
  </si>
  <si>
    <t>Tight Lines</t>
  </si>
  <si>
    <t>One Flew Over</t>
  </si>
  <si>
    <t>Elhafei</t>
  </si>
  <si>
    <t>Indian Vision</t>
  </si>
  <si>
    <t>Little Stevie</t>
  </si>
  <si>
    <t>Motion To Strike</t>
  </si>
  <si>
    <t>Tribal Warrior</t>
  </si>
  <si>
    <t>Merchant Navy</t>
  </si>
  <si>
    <t>Comrade in Arms</t>
  </si>
  <si>
    <t>Brexitmeansbrexit</t>
  </si>
  <si>
    <t>Just Right</t>
  </si>
  <si>
    <t>Timeforwest</t>
  </si>
  <si>
    <t>Davids Phoebe</t>
  </si>
  <si>
    <t>Carthage</t>
  </si>
  <si>
    <t>Billy Booth</t>
  </si>
  <si>
    <t>Teodoro</t>
  </si>
  <si>
    <t>Ragstone View</t>
  </si>
  <si>
    <t>Mekong</t>
  </si>
  <si>
    <t>Ulshaw Bridge</t>
  </si>
  <si>
    <t>Benadalid</t>
  </si>
  <si>
    <t>King of Nepal</t>
  </si>
  <si>
    <t>Laloom</t>
  </si>
  <si>
    <t>Super DJ</t>
  </si>
  <si>
    <t>Templepark</t>
  </si>
  <si>
    <t>Archimedes</t>
  </si>
  <si>
    <t>Red Force One</t>
  </si>
  <si>
    <t>Perth </t>
  </si>
  <si>
    <t>Kilbree Kid</t>
  </si>
  <si>
    <t>Artic Sound</t>
  </si>
  <si>
    <t>Kings Proctor</t>
  </si>
  <si>
    <t>Mach One</t>
  </si>
  <si>
    <t>Jfoul</t>
  </si>
  <si>
    <t>Greaves</t>
  </si>
  <si>
    <t>Arcane Dancer</t>
  </si>
  <si>
    <t>Double Reflection</t>
  </si>
  <si>
    <t>Zap</t>
  </si>
  <si>
    <t>Oswald</t>
  </si>
  <si>
    <t>Nr</t>
  </si>
  <si>
    <t>Mustaaqeem</t>
  </si>
  <si>
    <t>Equitant</t>
  </si>
  <si>
    <t>Balkinstown</t>
  </si>
  <si>
    <t>Soldiers Minute</t>
  </si>
  <si>
    <t>Voliminous</t>
  </si>
  <si>
    <t>Gravity Wave</t>
  </si>
  <si>
    <t>Kittileo</t>
  </si>
  <si>
    <t>Azam</t>
  </si>
  <si>
    <t>Raa Atoll</t>
  </si>
  <si>
    <t>Outofthequestion</t>
  </si>
  <si>
    <t>Art Du Val</t>
  </si>
  <si>
    <t>Hamada</t>
  </si>
  <si>
    <t>Byrons Choice</t>
  </si>
  <si>
    <t>Racing Country</t>
  </si>
  <si>
    <t>Lord Glitters</t>
  </si>
  <si>
    <t>Hunni</t>
  </si>
  <si>
    <t>Southfield Vic</t>
  </si>
  <si>
    <t>Eden Rose</t>
  </si>
  <si>
    <t>Mayson Mac</t>
  </si>
  <si>
    <t>Midnight Mood</t>
  </si>
  <si>
    <t>Kick On Kick On</t>
  </si>
  <si>
    <t>Althaaqib</t>
  </si>
  <si>
    <t>Agueroo</t>
  </si>
  <si>
    <t>Mahlermade</t>
  </si>
  <si>
    <t>Dream Free</t>
  </si>
  <si>
    <t>Charleston Belle</t>
  </si>
  <si>
    <t>Raucous</t>
  </si>
  <si>
    <t>Warofindependence</t>
  </si>
  <si>
    <t>On A May Day</t>
  </si>
  <si>
    <t>Balata Boy</t>
  </si>
  <si>
    <t>Flere Imsaho</t>
  </si>
  <si>
    <t>Shailene</t>
  </si>
  <si>
    <t>Chikoko Trail</t>
  </si>
  <si>
    <t>Spray The Sea</t>
  </si>
  <si>
    <t>Breathable</t>
  </si>
  <si>
    <t>Deep Sea</t>
  </si>
  <si>
    <t>Glorious Player</t>
  </si>
  <si>
    <t>Bill Cody</t>
  </si>
  <si>
    <t>Trautmann</t>
  </si>
  <si>
    <t>Optima Petamus</t>
  </si>
  <si>
    <t>Turquoise Bay</t>
  </si>
  <si>
    <t>Weekday</t>
  </si>
  <si>
    <t>Bath </t>
  </si>
  <si>
    <t>Galileos Spear</t>
  </si>
  <si>
    <t>Employer</t>
  </si>
  <si>
    <t>Sandown </t>
  </si>
  <si>
    <t>Autumn Leaves</t>
  </si>
  <si>
    <t>Right About Now </t>
  </si>
  <si>
    <t>Girls Talk </t>
  </si>
  <si>
    <t>Abel Tasman</t>
  </si>
  <si>
    <t>Jonboy</t>
  </si>
  <si>
    <t>Double Quick</t>
  </si>
  <si>
    <t>Princess Power</t>
  </si>
  <si>
    <t>Prince Elzaam</t>
  </si>
  <si>
    <t>Sky Patrol</t>
  </si>
  <si>
    <t>Absolute Dream</t>
  </si>
  <si>
    <t>Amber Spark</t>
  </si>
  <si>
    <t>Scintillating</t>
  </si>
  <si>
    <t>Hasanoanda</t>
  </si>
  <si>
    <t>Purple Jazz</t>
  </si>
  <si>
    <t>Chinese Spirit</t>
  </si>
  <si>
    <t>God Given</t>
  </si>
  <si>
    <t>Land Force</t>
  </si>
  <si>
    <t>Cowboy Soldier</t>
  </si>
  <si>
    <t>Salto Chisco</t>
  </si>
  <si>
    <t>Victors Lady</t>
  </si>
  <si>
    <t>Sharp Style</t>
  </si>
  <si>
    <t>Pretty Baby</t>
  </si>
  <si>
    <t>Tafawoq</t>
  </si>
  <si>
    <t>Cray</t>
  </si>
  <si>
    <t>Melting Dew</t>
  </si>
  <si>
    <t>Mootasadir</t>
  </si>
  <si>
    <t>Walden Prince</t>
  </si>
  <si>
    <t>Cuban Heel</t>
  </si>
  <si>
    <t>Sussex Girl</t>
  </si>
  <si>
    <t>Sand Share</t>
  </si>
  <si>
    <t>Dr Richard Kimble</t>
  </si>
  <si>
    <t>Winged Spur</t>
  </si>
  <si>
    <t>Zip Along</t>
  </si>
  <si>
    <t>Topology</t>
  </si>
  <si>
    <t>Forever A Lady</t>
  </si>
  <si>
    <t>Chelmsdord</t>
  </si>
  <si>
    <t>Dance Me</t>
  </si>
  <si>
    <t>Six Silver Lane</t>
  </si>
  <si>
    <t>Roundhead</t>
  </si>
  <si>
    <t>Contango</t>
  </si>
  <si>
    <t>Maid Of Spirit</t>
  </si>
  <si>
    <t>Red Saree</t>
  </si>
  <si>
    <t>All About The pace</t>
  </si>
  <si>
    <t>Incentive</t>
  </si>
  <si>
    <t>Self Assessment</t>
  </si>
  <si>
    <t>Crystal Casque</t>
  </si>
  <si>
    <t>Cruck Railie</t>
  </si>
  <si>
    <t>Keepup Kevin</t>
  </si>
  <si>
    <t>Argentello</t>
  </si>
  <si>
    <t>Shuhood</t>
  </si>
  <si>
    <t>Mystic Flight</t>
  </si>
  <si>
    <t>Librisa Breeze</t>
  </si>
  <si>
    <t>Dawnie River</t>
  </si>
  <si>
    <t>Allelu Alleluia</t>
  </si>
  <si>
    <t>Royal Ruby</t>
  </si>
  <si>
    <t>Winsor</t>
  </si>
  <si>
    <t>American Patrol</t>
  </si>
  <si>
    <t>Bubble And Squeak</t>
  </si>
  <si>
    <t>Manshood</t>
  </si>
  <si>
    <t>Guardia Svizzera</t>
  </si>
  <si>
    <t>Zig Zag Zyggy</t>
  </si>
  <si>
    <t>Crazy Tornado</t>
  </si>
  <si>
    <t>Wotadoll</t>
  </si>
  <si>
    <t>General Jack</t>
  </si>
  <si>
    <t>Flavius Titus</t>
  </si>
  <si>
    <t>Viscount Loftus</t>
  </si>
  <si>
    <t>Bitter Virtue</t>
  </si>
  <si>
    <t>Contented</t>
  </si>
  <si>
    <t>Coronet</t>
  </si>
  <si>
    <t>Sayem</t>
  </si>
  <si>
    <t>Haylah</t>
  </si>
  <si>
    <t>Arctic Sound</t>
  </si>
  <si>
    <t>Charlie D</t>
  </si>
  <si>
    <t>Spiced</t>
  </si>
  <si>
    <t>Eddystone Rock</t>
  </si>
  <si>
    <t>Pivoine</t>
  </si>
  <si>
    <t>Savalas</t>
  </si>
  <si>
    <t>Bollin Joan</t>
  </si>
  <si>
    <t>Break The Silence</t>
  </si>
  <si>
    <t>Ava The Braver</t>
  </si>
  <si>
    <t>Ruled by the Moon</t>
  </si>
  <si>
    <t>Torhousemuir</t>
  </si>
  <si>
    <t>Super Florence</t>
  </si>
  <si>
    <t>Putto</t>
  </si>
  <si>
    <t>Falathaat</t>
  </si>
  <si>
    <t>Queen of Dreams</t>
  </si>
  <si>
    <t>Flower Power</t>
  </si>
  <si>
    <t>What Happens Now</t>
  </si>
  <si>
    <t>Grandscape</t>
  </si>
  <si>
    <t>Sienna Says</t>
  </si>
  <si>
    <t>Caribbean Spring</t>
  </si>
  <si>
    <t>Ventura Magic</t>
  </si>
  <si>
    <t>Wiley Post</t>
  </si>
  <si>
    <t>Rey Loopy</t>
  </si>
  <si>
    <t>Kildoon Lucille</t>
  </si>
  <si>
    <t>London Rock</t>
  </si>
  <si>
    <t>Valentino Sunrise</t>
  </si>
  <si>
    <t>Ship of the Fen</t>
  </si>
  <si>
    <t>Mon Beau Visage</t>
  </si>
  <si>
    <t>Dandhu</t>
  </si>
  <si>
    <t>Indian Sounds</t>
  </si>
  <si>
    <t>Tiny Tempest</t>
  </si>
  <si>
    <t>Kings Song</t>
  </si>
  <si>
    <t>Highbury High</t>
  </si>
  <si>
    <t>Bermeo</t>
  </si>
  <si>
    <t>Orsino</t>
  </si>
  <si>
    <t>Sarshampla</t>
  </si>
  <si>
    <t>Musical Sky</t>
  </si>
  <si>
    <t>Under the Covers</t>
  </si>
  <si>
    <t>Sheepscar Lad</t>
  </si>
  <si>
    <t>Kosciuszko</t>
  </si>
  <si>
    <t>Oh This Is Us</t>
  </si>
  <si>
    <t>Aquarium</t>
  </si>
  <si>
    <t>Dubai Blue</t>
  </si>
  <si>
    <t>Kinloch Pride</t>
  </si>
  <si>
    <t>Olivia R</t>
  </si>
  <si>
    <t>Rare</t>
  </si>
  <si>
    <t>Seinesational</t>
  </si>
  <si>
    <t>Mankib</t>
  </si>
  <si>
    <t>Shiroccan Roll</t>
  </si>
  <si>
    <t>Auld Sod</t>
  </si>
  <si>
    <t>Paco Escostar</t>
  </si>
  <si>
    <t>Supressor</t>
  </si>
  <si>
    <t>Power Link</t>
  </si>
  <si>
    <t>Lord Riddiford</t>
  </si>
  <si>
    <t>Raypeteafterme</t>
  </si>
  <si>
    <t>Furmi Factors</t>
  </si>
  <si>
    <t>Not So Shy</t>
  </si>
  <si>
    <t>Al Destoor</t>
  </si>
  <si>
    <t>Wish</t>
  </si>
  <si>
    <t>Super Major</t>
  </si>
  <si>
    <t>My Brother Mike</t>
  </si>
  <si>
    <t>Roman Spinner</t>
  </si>
  <si>
    <t>Lough Kent</t>
  </si>
  <si>
    <t>Breath Caught</t>
  </si>
  <si>
    <t>She Can Boogie</t>
  </si>
  <si>
    <t>Laugh Aloud</t>
  </si>
  <si>
    <t>Mrs Sippy</t>
  </si>
  <si>
    <t>Little Jo</t>
  </si>
  <si>
    <t>Dark Invader</t>
  </si>
  <si>
    <t>Not A Role Model</t>
  </si>
  <si>
    <t>Just Be Friendly</t>
  </si>
  <si>
    <t>Marble Moon</t>
  </si>
  <si>
    <t>Maypole</t>
  </si>
  <si>
    <t>Purdeys Gift</t>
  </si>
  <si>
    <t>Intermodal</t>
  </si>
  <si>
    <t>Theatre Act</t>
  </si>
  <si>
    <t>Praxidice</t>
  </si>
  <si>
    <t>Emmaus</t>
  </si>
  <si>
    <t>Knighted</t>
  </si>
  <si>
    <t>Camelot Rakti</t>
  </si>
  <si>
    <t>Bedwya</t>
  </si>
  <si>
    <t>Sam Red</t>
  </si>
  <si>
    <t>Quarry Beach</t>
  </si>
  <si>
    <t>Candidate</t>
  </si>
  <si>
    <t>Royal Household</t>
  </si>
  <si>
    <t>Danecase</t>
  </si>
  <si>
    <t>Mrs Hyde</t>
  </si>
  <si>
    <t>Glanvilles Guest</t>
  </si>
  <si>
    <t>Khage</t>
  </si>
  <si>
    <t>Southern France</t>
  </si>
  <si>
    <t>Inner Circle</t>
  </si>
  <si>
    <t>Stallone</t>
  </si>
  <si>
    <t>Totterdown</t>
  </si>
  <si>
    <t>Heydour</t>
  </si>
  <si>
    <t>Collide</t>
  </si>
  <si>
    <t>Nananita</t>
  </si>
  <si>
    <t>Heavenly Holly</t>
  </si>
  <si>
    <t>Barys</t>
  </si>
  <si>
    <t>Mobsta</t>
  </si>
  <si>
    <t>Ruaraidh Hugh</t>
  </si>
  <si>
    <t>Marettimo</t>
  </si>
  <si>
    <t>Cameo Star</t>
  </si>
  <si>
    <t>Recoletos</t>
  </si>
  <si>
    <t>Big Brave Bob</t>
  </si>
  <si>
    <t>Armandihan</t>
  </si>
  <si>
    <t>Pennsylvania Dutch</t>
  </si>
  <si>
    <t>Baily Sunset</t>
  </si>
  <si>
    <t>Mr McGuinness</t>
  </si>
  <si>
    <t>Cotton Jenny</t>
  </si>
  <si>
    <t>Extreme Force</t>
  </si>
  <si>
    <t>Le Precieux</t>
  </si>
  <si>
    <t>Smart Boy</t>
  </si>
  <si>
    <t>Darlac</t>
  </si>
  <si>
    <t>A Little Chaos</t>
  </si>
  <si>
    <t>Guardiola</t>
  </si>
  <si>
    <t>Grecian Spirit</t>
  </si>
  <si>
    <t>Court Royale</t>
  </si>
  <si>
    <t>Mick Maestro</t>
  </si>
  <si>
    <t>Shannon Bridge</t>
  </si>
  <si>
    <t>Cornish Warrior</t>
  </si>
  <si>
    <t>Arlecchinos Arc</t>
  </si>
  <si>
    <t>Zofelle</t>
  </si>
  <si>
    <t>Tommy Silver</t>
  </si>
  <si>
    <t>Strong Glance</t>
  </si>
  <si>
    <t>Molten Lava</t>
  </si>
  <si>
    <t>Erick Le Rouge</t>
  </si>
  <si>
    <t>Dramatic Queen</t>
  </si>
  <si>
    <t>perfect Illusion</t>
  </si>
  <si>
    <t>Rambling Rector</t>
  </si>
  <si>
    <t>Secret Glance</t>
  </si>
  <si>
    <t>Aldana</t>
  </si>
  <si>
    <t>Envoy</t>
  </si>
  <si>
    <t>Grafitti Master</t>
  </si>
  <si>
    <t>Copper West</t>
  </si>
  <si>
    <t>Takingrisks</t>
  </si>
  <si>
    <t>Simply The Betts</t>
  </si>
  <si>
    <t>Divin Bere</t>
  </si>
  <si>
    <t>Chasing Headlights</t>
  </si>
  <si>
    <t>Private View</t>
  </si>
  <si>
    <t>Ravens Raft</t>
  </si>
  <si>
    <t>Plantagenet</t>
  </si>
  <si>
    <t>Dollar Value</t>
  </si>
  <si>
    <t>Pink Phantom</t>
  </si>
  <si>
    <t>Capitaine</t>
  </si>
  <si>
    <t>Grinty</t>
  </si>
  <si>
    <t>Shanroe in Milan</t>
  </si>
  <si>
    <t>Stream Song</t>
  </si>
  <si>
    <t>Victoria Drummond</t>
  </si>
  <si>
    <t>Angels Antincs</t>
  </si>
  <si>
    <t>Precious Bounty</t>
  </si>
  <si>
    <t>De Rasher Counter</t>
  </si>
  <si>
    <t>Hogans Height</t>
  </si>
  <si>
    <t>Jaboticaba</t>
  </si>
  <si>
    <t>Jadeyra</t>
  </si>
  <si>
    <t>Khanisari</t>
  </si>
  <si>
    <t>And The New</t>
  </si>
  <si>
    <t>Elixir De Nutz</t>
  </si>
  <si>
    <t>Tralee Hills</t>
  </si>
  <si>
    <t>Fairway Freddy</t>
  </si>
  <si>
    <t>Good Man</t>
  </si>
  <si>
    <t>Golden Iris</t>
  </si>
  <si>
    <t>Royal Dancer</t>
  </si>
  <si>
    <t>River Wylde</t>
  </si>
  <si>
    <t>A Sure Welcome</t>
  </si>
  <si>
    <t>Cash to Ash</t>
  </si>
  <si>
    <t>Melgate Magic</t>
  </si>
  <si>
    <t>Breathtaking Look</t>
  </si>
  <si>
    <t>Clematis</t>
  </si>
  <si>
    <t>Wallflower</t>
  </si>
  <si>
    <t>Ingenium</t>
  </si>
  <si>
    <t>Al Shahir</t>
  </si>
  <si>
    <t>Drunken Pirate</t>
  </si>
  <si>
    <t>Halcyon Days</t>
  </si>
  <si>
    <t>Glenlora</t>
  </si>
  <si>
    <t>Nendrum</t>
  </si>
  <si>
    <t>Jully Les Buxy</t>
  </si>
  <si>
    <t>Silent Steps</t>
  </si>
  <si>
    <t>Doc Carver</t>
  </si>
  <si>
    <t>Darksideoftarnside</t>
  </si>
  <si>
    <t>Polybius</t>
  </si>
  <si>
    <t>Jam Session</t>
  </si>
  <si>
    <t>Knockanrawley</t>
  </si>
  <si>
    <t>Midnight Shadow</t>
  </si>
  <si>
    <t>Phoenix Way</t>
  </si>
  <si>
    <t>Delilah Park</t>
  </si>
  <si>
    <t>Regal Banner</t>
  </si>
  <si>
    <t>Ricochet</t>
  </si>
  <si>
    <t>Clarendon Street</t>
  </si>
  <si>
    <t>Al Dancer</t>
  </si>
  <si>
    <t>Value at Risk</t>
  </si>
  <si>
    <t>Robbing the Prey</t>
  </si>
  <si>
    <t>Katpoli</t>
  </si>
  <si>
    <t>Ozzie the Oscar</t>
  </si>
  <si>
    <t>Jawshan</t>
  </si>
  <si>
    <t>Sideways</t>
  </si>
  <si>
    <t>Sweet Vinetta</t>
  </si>
  <si>
    <t>Kilbrew Boy</t>
  </si>
  <si>
    <t>Nafaayes</t>
  </si>
  <si>
    <t>Butterfield</t>
  </si>
  <si>
    <t>Griggy</t>
  </si>
  <si>
    <t>Fink Hill</t>
  </si>
  <si>
    <t>Chookie Dunedin</t>
  </si>
  <si>
    <t>Excelleration</t>
  </si>
  <si>
    <t>Sheldon Cooper</t>
  </si>
  <si>
    <t>Red Bond</t>
  </si>
  <si>
    <t>Rossmores Pride</t>
  </si>
  <si>
    <t>Dorking Cock</t>
  </si>
  <si>
    <t>Lets Sway</t>
  </si>
  <si>
    <t>Just georgie</t>
  </si>
  <si>
    <t>Time to Reason</t>
  </si>
  <si>
    <t>Noble Lineage</t>
  </si>
  <si>
    <t>Monjeni</t>
  </si>
  <si>
    <t>Cape Greco</t>
  </si>
  <si>
    <t>Padding</t>
  </si>
  <si>
    <t>The Dawn Man</t>
  </si>
  <si>
    <t>Eur Gone West</t>
  </si>
  <si>
    <t>Lugg River</t>
  </si>
  <si>
    <t>Angel Palanas</t>
  </si>
  <si>
    <t>Superseded</t>
  </si>
  <si>
    <t>Inaam</t>
  </si>
  <si>
    <t>Dutch Pursuit</t>
  </si>
  <si>
    <t>Super Snipe</t>
  </si>
  <si>
    <t>Its All A Joke</t>
  </si>
  <si>
    <t>Arthington</t>
  </si>
  <si>
    <t>Chiefofchiefs</t>
  </si>
  <si>
    <t>Iftiraaq</t>
  </si>
  <si>
    <t>Solar Heights </t>
  </si>
  <si>
    <t>Double Legend </t>
  </si>
  <si>
    <t>Love Lane </t>
  </si>
  <si>
    <t>Taceec</t>
  </si>
  <si>
    <t>Fiddlers Bow</t>
  </si>
  <si>
    <t>Voie Dans Voie</t>
  </si>
  <si>
    <t>Caras Way</t>
  </si>
  <si>
    <t>Creationist</t>
  </si>
  <si>
    <t>Dotty Grand</t>
  </si>
  <si>
    <t>Saint Mac</t>
  </si>
  <si>
    <t>Prabeni</t>
  </si>
  <si>
    <t>Perseid</t>
  </si>
  <si>
    <t>Instant Replay</t>
  </si>
  <si>
    <t>Casse Tete</t>
  </si>
  <si>
    <t>Day Of The Roses</t>
  </si>
  <si>
    <t>Night of Sin </t>
  </si>
  <si>
    <t>Shaws Cross</t>
  </si>
  <si>
    <t>Mister Malarky</t>
  </si>
  <si>
    <t>Beleagurement</t>
  </si>
  <si>
    <t>Cashel</t>
  </si>
  <si>
    <t>Sun Hat</t>
  </si>
  <si>
    <t>Friday Night Light</t>
  </si>
  <si>
    <t>Lisdoonvarna Lad</t>
  </si>
  <si>
    <t>Road to Rome</t>
  </si>
  <si>
    <t>Potters Corner</t>
  </si>
  <si>
    <t>Graceful James</t>
  </si>
  <si>
    <t>Mildean Panther</t>
  </si>
  <si>
    <t>Samburu Shujaa</t>
  </si>
  <si>
    <t>Annie Mac</t>
  </si>
  <si>
    <t>Kingi Compton</t>
  </si>
  <si>
    <t>Kingdom of Dubai</t>
  </si>
  <si>
    <t>Belami des Pictons</t>
  </si>
  <si>
    <t>Mohaayed</t>
  </si>
  <si>
    <t>Plus One</t>
  </si>
  <si>
    <t>Dragon Beat</t>
  </si>
  <si>
    <t>Martineo</t>
  </si>
  <si>
    <t>Midnight Walk</t>
  </si>
  <si>
    <t>Sir Prize</t>
  </si>
  <si>
    <t>Pique Rock</t>
  </si>
  <si>
    <t>Grandstand</t>
  </si>
  <si>
    <t>Black Salt</t>
  </si>
  <si>
    <t>So Hi Storm</t>
  </si>
  <si>
    <t>Fakir DOUdairies</t>
  </si>
  <si>
    <t>Spiritofthegames</t>
  </si>
  <si>
    <t>Janika</t>
  </si>
  <si>
    <t>Flash The Steel</t>
  </si>
  <si>
    <t>Bailairico</t>
  </si>
  <si>
    <t>Chica Buena</t>
  </si>
  <si>
    <t>Methodtothemadness</t>
  </si>
  <si>
    <t>Rusper Dreams</t>
  </si>
  <si>
    <t>Prerogative</t>
  </si>
  <si>
    <t>Everlanes</t>
  </si>
  <si>
    <t>Mount Wellington</t>
  </si>
  <si>
    <t>Ezanak</t>
  </si>
  <si>
    <t>Something Lucky</t>
  </si>
  <si>
    <t>Hungarian Rhapsody</t>
  </si>
  <si>
    <t>Tobeeornottobee</t>
  </si>
  <si>
    <t>Sweetest Smile</t>
  </si>
  <si>
    <t>Invincble One</t>
  </si>
  <si>
    <t>Ballyquin</t>
  </si>
  <si>
    <t>Macs Blessing</t>
  </si>
  <si>
    <t>Magic of Milan</t>
  </si>
  <si>
    <t>Lilys Arc</t>
  </si>
  <si>
    <t>Eye of the Water</t>
  </si>
  <si>
    <t>Melody of Scotland</t>
  </si>
  <si>
    <t>Invicta Lake</t>
  </si>
  <si>
    <t>Pindaric</t>
  </si>
  <si>
    <t>Three Cs</t>
  </si>
  <si>
    <t>Darius Des Bois</t>
  </si>
  <si>
    <t>Gates Pass</t>
  </si>
  <si>
    <t>Royal Cosmic</t>
  </si>
  <si>
    <t>Umndeni</t>
  </si>
  <si>
    <t>Clondaw Rigger</t>
  </si>
  <si>
    <t>Informateur</t>
  </si>
  <si>
    <t>Redzor</t>
  </si>
  <si>
    <t>Truckers Tangle</t>
  </si>
  <si>
    <t>Archdeacon</t>
  </si>
  <si>
    <t>Blottos</t>
  </si>
  <si>
    <t>Carnspindle</t>
  </si>
  <si>
    <t>Umbrigado</t>
  </si>
  <si>
    <t>Love Lane</t>
  </si>
  <si>
    <t>Dark Magic</t>
  </si>
  <si>
    <t>Madiba Passion</t>
  </si>
  <si>
    <t>Rakematiz</t>
  </si>
  <si>
    <t>Hidden Depths</t>
  </si>
  <si>
    <t>Mr Scaramanga</t>
  </si>
  <si>
    <t>Miss Crick</t>
  </si>
  <si>
    <t>Decoration Of War </t>
  </si>
  <si>
    <t>Graystown</t>
  </si>
  <si>
    <t>Square Viviani</t>
  </si>
  <si>
    <t>Caltex</t>
  </si>
  <si>
    <t>All is Good</t>
  </si>
  <si>
    <t>Drumlynn</t>
  </si>
  <si>
    <t>Al Kherb</t>
  </si>
  <si>
    <t>Overland Flyer</t>
  </si>
  <si>
    <t>King Golan</t>
  </si>
  <si>
    <t>Kelpies Myth</t>
  </si>
  <si>
    <t>Saint Equiano</t>
  </si>
  <si>
    <t>Valley Belle</t>
  </si>
  <si>
    <t>Banana Blue</t>
  </si>
  <si>
    <t>Darcy Ward</t>
  </si>
  <si>
    <t>Thistle Do Nicely</t>
  </si>
  <si>
    <t>Deansgate</t>
  </si>
  <si>
    <t>Physics</t>
  </si>
  <si>
    <t>Crystal Lad</t>
  </si>
  <si>
    <t>Jabulani</t>
  </si>
  <si>
    <t>Abolitionist</t>
  </si>
  <si>
    <t>Dostal Phil</t>
  </si>
  <si>
    <t>Dingo Dollar</t>
  </si>
  <si>
    <t>Looking Well</t>
  </si>
  <si>
    <t>Amitie Waltz</t>
  </si>
  <si>
    <t>Eglantier</t>
  </si>
  <si>
    <t>Maazel</t>
  </si>
  <si>
    <t>Duc De Beauchene</t>
  </si>
  <si>
    <t>Good Tyne Girl</t>
  </si>
  <si>
    <t>Documenting</t>
  </si>
  <si>
    <t>Saint Leo</t>
  </si>
  <si>
    <t>Treshnish</t>
  </si>
  <si>
    <t>Queen of Kalahari</t>
  </si>
  <si>
    <t>Singing Sheriff</t>
  </si>
  <si>
    <t>Taurean Star</t>
  </si>
  <si>
    <t>Oneovdem</t>
  </si>
  <si>
    <t>Drewmain Legend</t>
  </si>
  <si>
    <t>Miss Austen</t>
  </si>
  <si>
    <t>Hardline</t>
  </si>
  <si>
    <t>Laurina</t>
  </si>
  <si>
    <t>Lucarno Dancer</t>
  </si>
  <si>
    <t>Annie Bonny</t>
  </si>
  <si>
    <t>Black Art</t>
  </si>
  <si>
    <t>Lucky Lover Boy</t>
  </si>
  <si>
    <t>Zoffany Bay</t>
  </si>
  <si>
    <t>Whiskey Sour</t>
  </si>
  <si>
    <t>Early Doors</t>
  </si>
  <si>
    <t>Monsieur Fox</t>
  </si>
  <si>
    <t>Ashutor</t>
  </si>
  <si>
    <t>Hit the Highway</t>
  </si>
  <si>
    <t>Lostnfound</t>
  </si>
  <si>
    <t>Moroder</t>
  </si>
  <si>
    <t>Thunderoad</t>
  </si>
  <si>
    <t>Midnight Bliss</t>
  </si>
  <si>
    <t>Tactical Manoeuvre</t>
  </si>
  <si>
    <t>Midnight Midge</t>
  </si>
  <si>
    <t>Like the Sound</t>
  </si>
  <si>
    <t>Destined to Shine</t>
  </si>
  <si>
    <t>Inaminna</t>
  </si>
  <si>
    <t>Tegerek</t>
  </si>
  <si>
    <t>Shantou Express</t>
  </si>
  <si>
    <t>Present Flight</t>
  </si>
  <si>
    <t>Angels Antics</t>
  </si>
  <si>
    <t>Captain Drake</t>
  </si>
  <si>
    <t>Shes Apples</t>
  </si>
  <si>
    <t>Affaire DHonneur</t>
  </si>
  <si>
    <t>Ballyhome</t>
  </si>
  <si>
    <t>Faithful Mount</t>
  </si>
  <si>
    <t>Ballet Red</t>
  </si>
  <si>
    <t>Casey Banter</t>
  </si>
  <si>
    <t>Enthaar</t>
  </si>
  <si>
    <t>The Swagman</t>
  </si>
  <si>
    <t>Compass Point</t>
  </si>
  <si>
    <t>Kraka</t>
  </si>
  <si>
    <t>Dog of War</t>
  </si>
  <si>
    <t>Nylon Speed</t>
  </si>
  <si>
    <t>Show Me Show Me </t>
  </si>
  <si>
    <t>Cut The Corner</t>
  </si>
  <si>
    <t>Astro Jakk</t>
  </si>
  <si>
    <t>Foxrush Take Time </t>
  </si>
  <si>
    <t>Maqaadeer</t>
  </si>
  <si>
    <t>Pammi</t>
  </si>
  <si>
    <t>LUn Deux Trois</t>
  </si>
  <si>
    <t>Dallas Cowboy</t>
  </si>
  <si>
    <t>Enola Gay</t>
  </si>
  <si>
    <t>Motajaasid</t>
  </si>
  <si>
    <t>Road to Respect</t>
  </si>
  <si>
    <t>Saaheq</t>
  </si>
  <si>
    <t>Smarter</t>
  </si>
  <si>
    <t>Choix Des Armes</t>
  </si>
  <si>
    <t>Samphire Coast</t>
  </si>
  <si>
    <t>Call It Magic</t>
  </si>
  <si>
    <t>Casimir Du Clos</t>
  </si>
  <si>
    <t>Forever Dylan</t>
  </si>
  <si>
    <t>Ornua</t>
  </si>
  <si>
    <t>Scheu Time</t>
  </si>
  <si>
    <t>Chica De La Noche</t>
  </si>
  <si>
    <t>Mr McGo</t>
  </si>
  <si>
    <t>Innocent</t>
  </si>
  <si>
    <t>Bartholomeo Dias</t>
  </si>
  <si>
    <t>Seregenti Song</t>
  </si>
  <si>
    <t>Midnight Shot</t>
  </si>
  <si>
    <t>Broken Spear</t>
  </si>
  <si>
    <t>Confrerie</t>
  </si>
  <si>
    <t>Cold Harbour</t>
  </si>
  <si>
    <t>The Kings Steed</t>
  </si>
  <si>
    <t>Atyaaf</t>
  </si>
  <si>
    <t>Seddon</t>
  </si>
  <si>
    <t>Leodis Dream</t>
  </si>
  <si>
    <t>Steel River</t>
  </si>
  <si>
    <t>Gran Paradiso</t>
  </si>
  <si>
    <t>Kilmakin</t>
  </si>
  <si>
    <t>Mill Green</t>
  </si>
  <si>
    <t>Motahassen</t>
  </si>
  <si>
    <t>Pilgrim Soul</t>
  </si>
  <si>
    <t>Magic J</t>
  </si>
  <si>
    <t>Air Navigator </t>
  </si>
  <si>
    <t>Ballybough Nora </t>
  </si>
  <si>
    <t>Lex Tallonis</t>
  </si>
  <si>
    <t>Sheilas Fancy</t>
  </si>
  <si>
    <t>Junction Fourteen</t>
  </si>
  <si>
    <t>Exitas</t>
  </si>
  <si>
    <t>Bazarov</t>
  </si>
  <si>
    <t>Mercian Prince</t>
  </si>
  <si>
    <t>Mutadel</t>
  </si>
  <si>
    <t>Anna Bunina</t>
  </si>
  <si>
    <t>Fair Loch</t>
  </si>
  <si>
    <t>Nightboattoclyro</t>
  </si>
  <si>
    <t>Dotted Swiss</t>
  </si>
  <si>
    <t>Havana Ooh Na Na</t>
  </si>
  <si>
    <t>Gleno</t>
  </si>
  <si>
    <t>Cap Francais</t>
  </si>
  <si>
    <t>Flying Verse</t>
  </si>
  <si>
    <t>Symphony Hall</t>
  </si>
  <si>
    <t>Unai</t>
  </si>
  <si>
    <t>Kembles Cascade</t>
  </si>
  <si>
    <t>Technician</t>
  </si>
  <si>
    <t>Packttotherafters</t>
  </si>
  <si>
    <t>Good Night Mr Tom</t>
  </si>
  <si>
    <t>Mostawaa</t>
  </si>
  <si>
    <t>Brendan</t>
  </si>
  <si>
    <t>Awsaaf</t>
  </si>
  <si>
    <t>Duke Of Alba</t>
  </si>
  <si>
    <t>Key to Power</t>
  </si>
  <si>
    <t>Rochester House</t>
  </si>
  <si>
    <t>Viking Way</t>
  </si>
  <si>
    <t>Socialites Red</t>
  </si>
  <si>
    <t>All Back to Mine</t>
  </si>
  <si>
    <t>Lofty</t>
  </si>
  <si>
    <t>Blazed</t>
  </si>
  <si>
    <t>Kirkland Forever</t>
  </si>
  <si>
    <t>Saikung</t>
  </si>
  <si>
    <t>Howzer Black</t>
  </si>
  <si>
    <t>Stronsay</t>
  </si>
  <si>
    <t>Kupa River</t>
  </si>
  <si>
    <t>Galitello</t>
  </si>
  <si>
    <t>Moscow Prices</t>
  </si>
  <si>
    <t>Celestial Force</t>
  </si>
  <si>
    <t>Three Saints Bay</t>
  </si>
  <si>
    <t>Young Rascal</t>
  </si>
  <si>
    <t>Ten Sovereigns</t>
  </si>
  <si>
    <t>Danielsflyer</t>
  </si>
  <si>
    <t>Exit to Where</t>
  </si>
  <si>
    <t>Lantiern</t>
  </si>
  <si>
    <t>Littleton Hall</t>
  </si>
  <si>
    <t>Brother Bentley</t>
  </si>
  <si>
    <t>Jupiters Way</t>
  </si>
  <si>
    <t>Miss Batten</t>
  </si>
  <si>
    <t>The Lamplighter</t>
  </si>
  <si>
    <t>Elerfaan</t>
  </si>
  <si>
    <t>Eaton Miller</t>
  </si>
  <si>
    <t>bd</t>
  </si>
  <si>
    <t>Shantou Vow</t>
  </si>
  <si>
    <t>Full Authority</t>
  </si>
  <si>
    <t>Enforcement</t>
  </si>
  <si>
    <t>Lake Washington</t>
  </si>
  <si>
    <t>En Coeur</t>
  </si>
  <si>
    <t>Fox Premier</t>
  </si>
  <si>
    <t>Van Gogh Du Granit</t>
  </si>
  <si>
    <t>Epaulement</t>
  </si>
  <si>
    <t>Sputnik Planum</t>
  </si>
  <si>
    <t>Saryshagann</t>
  </si>
  <si>
    <t>Mrs Flanders</t>
  </si>
  <si>
    <t>Regular Income</t>
  </si>
  <si>
    <t>Vanbrugh</t>
  </si>
  <si>
    <t>Infanta Isabelle</t>
  </si>
  <si>
    <t>Inclyne</t>
  </si>
  <si>
    <t>Gift in Time</t>
  </si>
  <si>
    <t>Theglasgowwarrior</t>
  </si>
  <si>
    <t>Haafapiece</t>
  </si>
  <si>
    <t>Three Bullet Gate</t>
  </si>
  <si>
    <t>Loud As Lions</t>
  </si>
  <si>
    <t>Yafta</t>
  </si>
  <si>
    <t>Native Getaway</t>
  </si>
  <si>
    <t>Marshall Dan</t>
  </si>
  <si>
    <t>Highland Peak</t>
  </si>
  <si>
    <t>Ice Age</t>
  </si>
  <si>
    <t>Raotute Yutty</t>
  </si>
  <si>
    <t>River Arrow</t>
  </si>
  <si>
    <t>You Too Bonny Lass</t>
  </si>
  <si>
    <t>Epona</t>
  </si>
  <si>
    <t>Thrave</t>
  </si>
  <si>
    <t>Khuzaam</t>
  </si>
  <si>
    <t>Wild Hope</t>
  </si>
  <si>
    <t>Shanroe Tic Tec</t>
  </si>
  <si>
    <t>Mr Zoom Zoom</t>
  </si>
  <si>
    <t>Kahina</t>
  </si>
  <si>
    <t>Kings Royal Hussar</t>
  </si>
  <si>
    <t>I am Magical</t>
  </si>
  <si>
    <t>Bailarico</t>
  </si>
  <si>
    <t>Musical Stardust</t>
  </si>
  <si>
    <t>Thibault</t>
  </si>
  <si>
    <t>Kitty Fisher</t>
  </si>
  <si>
    <t>Trevithick</t>
  </si>
  <si>
    <t>Swift Approval</t>
  </si>
  <si>
    <t>Hahadi</t>
  </si>
  <si>
    <t>The Secrets Out</t>
  </si>
  <si>
    <t>Lake Volta</t>
  </si>
  <si>
    <t>Frankster</t>
  </si>
  <si>
    <t>Mr Dorrell Sage</t>
  </si>
  <si>
    <t>Danseur Du Large</t>
  </si>
  <si>
    <t>Fortamour</t>
  </si>
  <si>
    <t>Autretot</t>
  </si>
  <si>
    <t>Ajrar</t>
  </si>
  <si>
    <t>Lapford Lad</t>
  </si>
  <si>
    <t>Cnoc Sion</t>
  </si>
  <si>
    <t>Mileva Roller</t>
  </si>
  <si>
    <t>Movie Set</t>
  </si>
  <si>
    <t>Sigrid Nansen</t>
  </si>
  <si>
    <t>Pocket Warrior</t>
  </si>
  <si>
    <t>General Arrow</t>
  </si>
  <si>
    <t>Vilette</t>
  </si>
  <si>
    <t>Themaxwecan</t>
  </si>
  <si>
    <t>Tickenwolf</t>
  </si>
  <si>
    <t>Get An Oscar</t>
  </si>
  <si>
    <t>The Trader</t>
  </si>
  <si>
    <t>Hathiq</t>
  </si>
  <si>
    <t>Cracking Speed</t>
  </si>
  <si>
    <t>Royal Magic</t>
  </si>
  <si>
    <t>Murhib</t>
  </si>
  <si>
    <t>Eleanorofaquiaine</t>
  </si>
  <si>
    <t>Gamekeeper Bill</t>
  </si>
  <si>
    <t>Ventura Bay</t>
  </si>
  <si>
    <t>San Carlos</t>
  </si>
  <si>
    <t>Robin De Broome</t>
  </si>
  <si>
    <t>Comrade Conrad</t>
  </si>
  <si>
    <t>Call Me Freddie</t>
  </si>
  <si>
    <t>Felix</t>
  </si>
  <si>
    <t>Rich Approach</t>
  </si>
  <si>
    <t>Night Watch</t>
  </si>
  <si>
    <t>Indomitable</t>
  </si>
  <si>
    <t>Awe</t>
  </si>
  <si>
    <t>Holy Kingdom</t>
  </si>
  <si>
    <t>Colonelle</t>
  </si>
  <si>
    <t>What About Carlo</t>
  </si>
  <si>
    <t>Glorious Charmer</t>
  </si>
  <si>
    <t>Michaels Mount</t>
  </si>
  <si>
    <t>Hafeet Alain</t>
  </si>
  <si>
    <t>Sitron</t>
  </si>
  <si>
    <t>Tara Niece</t>
  </si>
  <si>
    <t>Hardtorock</t>
  </si>
  <si>
    <t>Lady Calcaria</t>
  </si>
  <si>
    <t>Global melody</t>
  </si>
  <si>
    <t>Sea Sculpture</t>
  </si>
  <si>
    <t>River Icon</t>
  </si>
  <si>
    <t>Theflyingportrait</t>
  </si>
  <si>
    <t>White Chocolate</t>
  </si>
  <si>
    <t>Al Jellaby</t>
  </si>
  <si>
    <t>Victory Day</t>
  </si>
  <si>
    <t>Gossip Column</t>
  </si>
  <si>
    <t>Ringaringarosie</t>
  </si>
  <si>
    <t>Seaborn</t>
  </si>
  <si>
    <t>Ballina Lady</t>
  </si>
  <si>
    <t>Fragrant Belle</t>
  </si>
  <si>
    <t>Fiction Writer</t>
  </si>
  <si>
    <t>Pure affection</t>
  </si>
  <si>
    <t>Brigand</t>
  </si>
  <si>
    <t>Borodin</t>
  </si>
  <si>
    <t>Play It By Ear</t>
  </si>
  <si>
    <t>Another Reason</t>
  </si>
  <si>
    <t>Buck Bravo</t>
  </si>
  <si>
    <t>Agammemnon</t>
  </si>
  <si>
    <t>Pondus</t>
  </si>
  <si>
    <t>Gold Arrow</t>
  </si>
  <si>
    <t>Arabian King</t>
  </si>
  <si>
    <t>Light and Dark</t>
  </si>
  <si>
    <t>Swiss Pride</t>
  </si>
  <si>
    <t>Little Boy Blue</t>
  </si>
  <si>
    <t>Defence Treaty</t>
  </si>
  <si>
    <t>Sherzy Boy</t>
  </si>
  <si>
    <t>Yolo Again</t>
  </si>
  <si>
    <t>Nibras Again</t>
  </si>
  <si>
    <t>Wrenthorpe</t>
  </si>
  <si>
    <t>Oasis Prince</t>
  </si>
  <si>
    <t>Aces</t>
  </si>
  <si>
    <t>Gold Souk</t>
  </si>
  <si>
    <t>Lady of Shallot</t>
  </si>
  <si>
    <t>Gallic</t>
  </si>
  <si>
    <t>Cartmell Cleave</t>
  </si>
  <si>
    <t>Entihaar</t>
  </si>
  <si>
    <t>Bowson fred</t>
  </si>
  <si>
    <t>Air Hair Lair</t>
  </si>
  <si>
    <t>Fayetta</t>
  </si>
  <si>
    <t>Dream Of Honour</t>
  </si>
  <si>
    <t>Fresh New dawn</t>
  </si>
  <si>
    <t>Lexington Law</t>
  </si>
  <si>
    <t>Oscar Maguire</t>
  </si>
  <si>
    <t>Skinflint</t>
  </si>
  <si>
    <t>Soar Above</t>
  </si>
  <si>
    <t>Sassie</t>
  </si>
  <si>
    <t>Ar Saoirse</t>
  </si>
  <si>
    <t>Mega Double</t>
  </si>
  <si>
    <t>You Little Ripper</t>
  </si>
  <si>
    <t>Canal Rocks</t>
  </si>
  <si>
    <t>Marble moon</t>
  </si>
  <si>
    <t>Swiss Knight</t>
  </si>
  <si>
    <t>Dorah</t>
  </si>
  <si>
    <t>Ginger Fox</t>
  </si>
  <si>
    <t>Tabou Beach Boy</t>
  </si>
  <si>
    <t>Cleonte</t>
  </si>
  <si>
    <t>Northern Lyte</t>
  </si>
  <si>
    <t>First Eleven</t>
  </si>
  <si>
    <t>Enjazaat</t>
  </si>
  <si>
    <t>Arecibo</t>
  </si>
  <si>
    <t>West To Crossgates</t>
  </si>
  <si>
    <t>Kannapolis</t>
  </si>
  <si>
    <t>Von Blucher</t>
  </si>
  <si>
    <t>Bay Of Naples</t>
  </si>
  <si>
    <t>Evie Speed</t>
  </si>
  <si>
    <t>Fard</t>
  </si>
  <si>
    <t>Palladium</t>
  </si>
  <si>
    <t>Oborne Lady</t>
  </si>
  <si>
    <t>Tipperary Jack</t>
  </si>
  <si>
    <t>Orange Suit</t>
  </si>
  <si>
    <t>Shades Of Blue</t>
  </si>
  <si>
    <t>Hortzadar</t>
  </si>
  <si>
    <t>Red Armada</t>
  </si>
  <si>
    <t>Mugatoo</t>
  </si>
  <si>
    <t>Flashcard</t>
  </si>
  <si>
    <t>Sparklealot</t>
  </si>
  <si>
    <t>Hexagon</t>
  </si>
  <si>
    <t>Amazing Grazing</t>
  </si>
  <si>
    <t>Orlaith</t>
  </si>
  <si>
    <t>Restless Rose</t>
  </si>
  <si>
    <t>King Oswald</t>
  </si>
  <si>
    <t>Clem A</t>
  </si>
  <si>
    <t>Shagalla</t>
  </si>
  <si>
    <t>Dutch Coed</t>
  </si>
  <si>
    <t>Retirement beckons</t>
  </si>
  <si>
    <t>Maid from the Mist</t>
  </si>
  <si>
    <t>Noah and the Ark</t>
  </si>
  <si>
    <t>Alpinista</t>
  </si>
  <si>
    <t>First Response</t>
  </si>
  <si>
    <t>Vitralite</t>
  </si>
  <si>
    <t>Pop Dancer</t>
  </si>
  <si>
    <t>Star of Southwold</t>
  </si>
  <si>
    <t>Fayez</t>
  </si>
  <si>
    <t>Zip</t>
  </si>
  <si>
    <t>Hello Baileys</t>
  </si>
  <si>
    <t>Fox Duty Free</t>
  </si>
  <si>
    <t>Bashiba</t>
  </si>
  <si>
    <t>Somewhere Secret</t>
  </si>
  <si>
    <t>Richard Strauss</t>
  </si>
  <si>
    <t>Daschas</t>
  </si>
  <si>
    <t>Espirit Des Corps</t>
  </si>
  <si>
    <t>Lippy Lady</t>
  </si>
  <si>
    <t>Max Guevera</t>
  </si>
  <si>
    <t>Chingcagook</t>
  </si>
  <si>
    <t>Broad Appeal</t>
  </si>
  <si>
    <t>Bring us Paradise</t>
  </si>
  <si>
    <t>Stylistique</t>
  </si>
  <si>
    <t>Harmonise</t>
  </si>
  <si>
    <t>Almost Midnight</t>
  </si>
  <si>
    <t>Fenlons Court</t>
  </si>
  <si>
    <t>Tails I Win</t>
  </si>
  <si>
    <t>Turn n Twirl</t>
  </si>
  <si>
    <t>Amor Fati</t>
  </si>
  <si>
    <t>Passing Fashion</t>
  </si>
  <si>
    <t>Chester Be More</t>
  </si>
  <si>
    <t>Dupioni</t>
  </si>
  <si>
    <t>Sheilas Showcase</t>
  </si>
  <si>
    <t>Chapmanshype</t>
  </si>
  <si>
    <t>Zaaki</t>
  </si>
  <si>
    <t>Airplane</t>
  </si>
  <si>
    <t>Oromo</t>
  </si>
  <si>
    <t>Dutch Decoy</t>
  </si>
  <si>
    <t>Radjash</t>
  </si>
  <si>
    <t>Flying Dragon</t>
  </si>
  <si>
    <t>Wannie Mae</t>
  </si>
  <si>
    <t>Zoraya</t>
  </si>
  <si>
    <t>Alotabottle</t>
  </si>
  <si>
    <t>Starlight Court</t>
  </si>
  <si>
    <t>Aktau</t>
  </si>
  <si>
    <t>Charles Kingsley</t>
  </si>
  <si>
    <t>Spirit of Appin</t>
  </si>
  <si>
    <t>Alnaseem</t>
  </si>
  <si>
    <t>Tanita</t>
  </si>
  <si>
    <t>Cindy Bear</t>
  </si>
  <si>
    <t>Skeetah</t>
  </si>
  <si>
    <t>Afraid of Nothing</t>
  </si>
  <si>
    <t>Baryshnikov</t>
  </si>
  <si>
    <t>Danny Ocean</t>
  </si>
  <si>
    <t>Recondite</t>
  </si>
  <si>
    <t>Sandy Steve</t>
  </si>
  <si>
    <t>Sir Victor</t>
  </si>
  <si>
    <t>Lady Lizzy</t>
  </si>
  <si>
    <t>Troubleshooter</t>
  </si>
  <si>
    <t>Junoesque</t>
  </si>
  <si>
    <t>Raincap</t>
  </si>
  <si>
    <t>Maid Millie</t>
  </si>
  <si>
    <t>Raydiance</t>
  </si>
  <si>
    <t>Raise You</t>
  </si>
  <si>
    <t>Starczewski</t>
  </si>
  <si>
    <t>Island of Life</t>
  </si>
  <si>
    <t>Jadeerah</t>
  </si>
  <si>
    <t>Dubai legacy</t>
  </si>
  <si>
    <t>New Jack Swing</t>
  </si>
  <si>
    <t>Elegant Love</t>
  </si>
  <si>
    <t>Flood Defence</t>
  </si>
  <si>
    <t>Shoal Bay</t>
  </si>
  <si>
    <t>Cool Reflection</t>
  </si>
  <si>
    <t>Woodhouse</t>
  </si>
  <si>
    <t>Breath of Joy</t>
  </si>
  <si>
    <t>Skyman</t>
  </si>
  <si>
    <t>Hawaam</t>
  </si>
  <si>
    <t>Glorious Journey</t>
  </si>
  <si>
    <t>Mister Chiang</t>
  </si>
  <si>
    <t>Oh Its Saucepot</t>
  </si>
  <si>
    <t>Ballyellis</t>
  </si>
  <si>
    <t>Wisecracker</t>
  </si>
  <si>
    <t>Knockacullion</t>
  </si>
  <si>
    <t>Field Exhibition</t>
  </si>
  <si>
    <t>The Daley Express</t>
  </si>
  <si>
    <t>Salayel</t>
  </si>
  <si>
    <t>Diligent</t>
  </si>
  <si>
    <t>Rakhine state</t>
  </si>
  <si>
    <t>Dubai Mirage</t>
  </si>
  <si>
    <t>Audarya</t>
  </si>
  <si>
    <t>Candy Burg</t>
  </si>
  <si>
    <t>Thomas Cranmer</t>
  </si>
  <si>
    <t>Tan</t>
  </si>
  <si>
    <t>Mistiroc</t>
  </si>
  <si>
    <t>Menin Gate</t>
  </si>
  <si>
    <t>Brian the Snail</t>
  </si>
  <si>
    <t>Timon</t>
  </si>
  <si>
    <t>Abr Al Hudood</t>
  </si>
  <si>
    <t>Kaafy</t>
  </si>
  <si>
    <t>Cuba Ruba</t>
  </si>
  <si>
    <t>Lady Avery</t>
  </si>
  <si>
    <t>Brandy Station</t>
  </si>
  <si>
    <t>Pads</t>
  </si>
  <si>
    <t>Net Love</t>
  </si>
  <si>
    <t>Sackfullofdreams</t>
  </si>
  <si>
    <t>Rudy Lewis</t>
  </si>
  <si>
    <t>Newton</t>
  </si>
  <si>
    <t>Abbot Stand by Me</t>
  </si>
  <si>
    <t>Reaction Time</t>
  </si>
  <si>
    <t>Rachmaninov</t>
  </si>
  <si>
    <t>Quick N Easy</t>
  </si>
  <si>
    <t>Sid Hoodie</t>
  </si>
  <si>
    <t>Street Parade</t>
  </si>
  <si>
    <t xml:space="preserve">Tomorrows Angel </t>
  </si>
  <si>
    <t xml:space="preserve">Buy Nice Not Twice </t>
  </si>
  <si>
    <t xml:space="preserve">Lord Lamington </t>
  </si>
  <si>
    <t xml:space="preserve">Firsteen </t>
  </si>
  <si>
    <t xml:space="preserve">Hes A Keeper </t>
  </si>
  <si>
    <t xml:space="preserve">Triggred </t>
  </si>
  <si>
    <t xml:space="preserve">Dramatic Sands </t>
  </si>
  <si>
    <t xml:space="preserve">Sendeed </t>
  </si>
  <si>
    <t xml:space="preserve">Skeaping </t>
  </si>
  <si>
    <t xml:space="preserve">Knockabout Queen </t>
  </si>
  <si>
    <t xml:space="preserve">Sharp Operator </t>
  </si>
  <si>
    <t xml:space="preserve">Big Penny </t>
  </si>
  <si>
    <t xml:space="preserve">Sizing Tara </t>
  </si>
  <si>
    <t>Seas of Elzaam</t>
  </si>
  <si>
    <t>Fox Hill</t>
  </si>
  <si>
    <t>Chatham House</t>
  </si>
  <si>
    <t>Canford Thompson</t>
  </si>
  <si>
    <t>Magic Timing</t>
  </si>
  <si>
    <t>Round the Island</t>
  </si>
  <si>
    <t>Roundhay Park</t>
  </si>
  <si>
    <t>Gortroe Joe</t>
  </si>
  <si>
    <t>Beni Light</t>
  </si>
  <si>
    <t>Luis Vaz De Torres</t>
  </si>
  <si>
    <t>Harpocrates</t>
  </si>
  <si>
    <t>Shoot to Kill</t>
  </si>
  <si>
    <t>Companion</t>
  </si>
  <si>
    <t>Balata Bay</t>
  </si>
  <si>
    <t>Dizzy G</t>
  </si>
  <si>
    <t>In The Cove</t>
  </si>
  <si>
    <t>Good Luck Fox</t>
  </si>
  <si>
    <t>Ramatuelle</t>
  </si>
  <si>
    <t>Affluence</t>
  </si>
  <si>
    <t>17:00</t>
  </si>
  <si>
    <t>Lincoln Tale</t>
  </si>
  <si>
    <t>16:50</t>
  </si>
  <si>
    <t>Smokey Lane</t>
  </si>
  <si>
    <t>15:15</t>
  </si>
  <si>
    <t>14:00</t>
  </si>
  <si>
    <t>She Looks Like Fun</t>
  </si>
  <si>
    <t>16:10</t>
  </si>
  <si>
    <t>Magtical Journey</t>
  </si>
  <si>
    <t>Kinks</t>
  </si>
  <si>
    <t>Jeanie B</t>
  </si>
  <si>
    <t>15:10</t>
  </si>
  <si>
    <t>Glasses Up</t>
  </si>
  <si>
    <t>18:30</t>
  </si>
  <si>
    <t>19:00</t>
  </si>
  <si>
    <t>It Had To Be You</t>
  </si>
  <si>
    <t>Que Amoro</t>
  </si>
  <si>
    <t>15:45</t>
  </si>
  <si>
    <t>Pendleton</t>
  </si>
  <si>
    <t>13:10</t>
  </si>
  <si>
    <t>Millionaire Wlaltz</t>
  </si>
  <si>
    <t>14:55</t>
  </si>
  <si>
    <t>Malotru</t>
  </si>
  <si>
    <t>15:50</t>
  </si>
  <si>
    <t>15:25</t>
  </si>
  <si>
    <t>14:25</t>
  </si>
  <si>
    <t>Red Treble</t>
  </si>
  <si>
    <t>14:45</t>
  </si>
  <si>
    <t>Glenn Coco</t>
  </si>
  <si>
    <t>20:20</t>
  </si>
  <si>
    <t>Gold Arch</t>
  </si>
  <si>
    <t>16:20</t>
  </si>
  <si>
    <t>Tikkinthbox</t>
  </si>
  <si>
    <t>14:30</t>
  </si>
  <si>
    <t>Cliff Bay</t>
  </si>
  <si>
    <t>Cadre Du Noir</t>
  </si>
  <si>
    <t>Ventura Royale</t>
  </si>
  <si>
    <t>Seeanythingyoulike</t>
  </si>
  <si>
    <t>17:25</t>
  </si>
  <si>
    <t>Incognito</t>
  </si>
  <si>
    <t>14:20</t>
  </si>
  <si>
    <t xml:space="preserve">Goodwood </t>
  </si>
  <si>
    <t>15:05</t>
  </si>
  <si>
    <t xml:space="preserve">Cent Flying </t>
  </si>
  <si>
    <t>14:40</t>
  </si>
  <si>
    <t>Le Frank</t>
  </si>
  <si>
    <t xml:space="preserve">Artic Gold </t>
  </si>
  <si>
    <t>Visount Wilson</t>
  </si>
  <si>
    <t>17:30</t>
  </si>
  <si>
    <t>18:45</t>
  </si>
  <si>
    <t>Colour Image</t>
  </si>
  <si>
    <t>Way Out West</t>
  </si>
  <si>
    <t>Sulafaat</t>
  </si>
  <si>
    <t>14:50</t>
  </si>
  <si>
    <t>Beautiful Ben</t>
  </si>
  <si>
    <t>One Hart</t>
  </si>
  <si>
    <t>17:10</t>
  </si>
  <si>
    <t>John Kirkup</t>
  </si>
  <si>
    <t>15:30</t>
  </si>
  <si>
    <t>16:00</t>
  </si>
  <si>
    <t>Ringarinarosie</t>
  </si>
  <si>
    <t>13:45</t>
  </si>
  <si>
    <t>Itsamanslife</t>
  </si>
  <si>
    <t>14:05</t>
  </si>
  <si>
    <t>Kapsize</t>
  </si>
  <si>
    <t>16:55</t>
  </si>
  <si>
    <t>18:10</t>
  </si>
  <si>
    <t>Hlaitan</t>
  </si>
  <si>
    <t>13:40</t>
  </si>
  <si>
    <t>Kendergarten Cop</t>
  </si>
  <si>
    <t>Seprani</t>
  </si>
  <si>
    <t>14:35</t>
  </si>
  <si>
    <t>Thomas McDonagh</t>
  </si>
  <si>
    <t>Tadreej</t>
  </si>
  <si>
    <t>20:30</t>
  </si>
  <si>
    <t>Obsession for Gold</t>
  </si>
  <si>
    <t>16:35</t>
  </si>
  <si>
    <t>Benarty Hill</t>
  </si>
  <si>
    <t>Iridessa</t>
  </si>
  <si>
    <t>Raeeb</t>
  </si>
  <si>
    <t>16:45</t>
  </si>
  <si>
    <t>Olympic Conqueror</t>
  </si>
  <si>
    <t>Gunfleet</t>
  </si>
  <si>
    <t>Misty Bloom</t>
  </si>
  <si>
    <t>14:15</t>
  </si>
  <si>
    <t>Dans Le Vent</t>
  </si>
  <si>
    <t>20:25</t>
  </si>
  <si>
    <t>Ascended</t>
  </si>
  <si>
    <t>Ballymalin</t>
  </si>
  <si>
    <t>17:35</t>
  </si>
  <si>
    <t>Roccoco River</t>
  </si>
  <si>
    <t>Wejdan</t>
  </si>
  <si>
    <t>Arch Moon</t>
  </si>
  <si>
    <t>Ranch Hand</t>
  </si>
  <si>
    <t>Coolagh Forest</t>
  </si>
  <si>
    <t>16:25</t>
  </si>
  <si>
    <t>Al Rufaa</t>
  </si>
  <si>
    <t>Nordano</t>
  </si>
  <si>
    <t>13:50</t>
  </si>
  <si>
    <t>Beechwood Jude</t>
  </si>
  <si>
    <t>Lordsbridge Boy</t>
  </si>
  <si>
    <t>18:00</t>
  </si>
  <si>
    <t>St Ives</t>
  </si>
  <si>
    <t>20:00</t>
  </si>
  <si>
    <t>Annexation</t>
  </si>
  <si>
    <t>Stag Horn</t>
  </si>
  <si>
    <t>17:05</t>
  </si>
  <si>
    <t>Ecu De La Novierre</t>
  </si>
  <si>
    <t>Antunes</t>
  </si>
  <si>
    <t>Doc Kauto</t>
  </si>
  <si>
    <t>19:45</t>
  </si>
  <si>
    <t>All Points West</t>
  </si>
  <si>
    <t>Aluqair</t>
  </si>
  <si>
    <t>Aryaaf</t>
  </si>
  <si>
    <t>Sidi Ismail</t>
  </si>
  <si>
    <t>Jaxlight</t>
  </si>
  <si>
    <t>Deputys Oscar</t>
  </si>
  <si>
    <t>Luckofthedraw</t>
  </si>
  <si>
    <t>19:15</t>
  </si>
  <si>
    <t>Calc Field2</t>
  </si>
  <si>
    <t>Enforecement</t>
  </si>
  <si>
    <t>Velvet Voice</t>
  </si>
  <si>
    <t>Scheme</t>
  </si>
  <si>
    <t>Trailboss</t>
  </si>
  <si>
    <t>Captivaled</t>
  </si>
  <si>
    <t>Pearl jam</t>
  </si>
  <si>
    <t>Dawaween</t>
  </si>
  <si>
    <t>Hill Sixteen</t>
  </si>
  <si>
    <t>Firenza Rosa</t>
  </si>
  <si>
    <t>Sebastapol</t>
  </si>
  <si>
    <t>Guroor</t>
  </si>
  <si>
    <t>Maqtaal</t>
  </si>
  <si>
    <t>Casanova</t>
  </si>
  <si>
    <t>King Alfonso</t>
  </si>
  <si>
    <t>Lovelyl Lou Lou</t>
  </si>
  <si>
    <t>Falcon Cliffs</t>
  </si>
  <si>
    <t>Brenner Pass</t>
  </si>
  <si>
    <t>Risk Mitigation</t>
  </si>
  <si>
    <t>Tease Maid</t>
  </si>
  <si>
    <t>Sky Pirate</t>
  </si>
  <si>
    <t>ROI</t>
  </si>
  <si>
    <t>Lord Neidin</t>
  </si>
  <si>
    <t>Good Boy Bobby</t>
  </si>
  <si>
    <t>Duke Debarry</t>
  </si>
  <si>
    <t>Limelighter</t>
  </si>
  <si>
    <t>Karakakoum</t>
  </si>
  <si>
    <t>Storting</t>
  </si>
  <si>
    <t>Garrane</t>
  </si>
  <si>
    <t>Camacho Man</t>
  </si>
  <si>
    <t>Warendorf</t>
  </si>
  <si>
    <t>Oscar Ceremony</t>
  </si>
  <si>
    <t>Doogans Warrior</t>
  </si>
  <si>
    <t>Harbour Vision</t>
  </si>
  <si>
    <t>Obsession For Gold </t>
  </si>
  <si>
    <t>Gunsight Ridge</t>
  </si>
  <si>
    <t>Redbridge Gold  </t>
  </si>
  <si>
    <t>Dandy Dan   </t>
  </si>
  <si>
    <t>Dustys Choice</t>
  </si>
  <si>
    <t>Rapid Russo</t>
  </si>
  <si>
    <t>Len Brennan</t>
  </si>
  <si>
    <t>Oblate</t>
  </si>
  <si>
    <t>Sociologist</t>
  </si>
  <si>
    <t>Whistler Bowl</t>
  </si>
  <si>
    <t>The Drone</t>
  </si>
  <si>
    <t>Grageelagh Girl</t>
  </si>
  <si>
    <t>Field of Dream</t>
  </si>
  <si>
    <t>Four Mile Bridge</t>
  </si>
  <si>
    <t>Sonnet Rose</t>
  </si>
  <si>
    <t>Leskinfrere</t>
  </si>
  <si>
    <t>Seraphim</t>
  </si>
  <si>
    <t>Tulane</t>
  </si>
  <si>
    <t>My Town Chicago</t>
  </si>
  <si>
    <t>Last Surprise</t>
  </si>
  <si>
    <t>Precious Moments</t>
  </si>
  <si>
    <t>Steady Away</t>
  </si>
  <si>
    <t>First Flow</t>
  </si>
  <si>
    <t>Overawed</t>
  </si>
  <si>
    <t>Kameko</t>
  </si>
  <si>
    <t>Hill Hollow</t>
  </si>
  <si>
    <t>Knockaura</t>
  </si>
  <si>
    <t>Justatenner</t>
  </si>
  <si>
    <t>La Chaeunteuse</t>
  </si>
  <si>
    <t>Indefatigable</t>
  </si>
  <si>
    <t>Jouvert</t>
  </si>
  <si>
    <t>Ettila De Sivola</t>
  </si>
  <si>
    <t>The Detainee</t>
  </si>
  <si>
    <t>Casa Comigo</t>
  </si>
  <si>
    <t>Iron Mike</t>
  </si>
  <si>
    <t>Winter Getaway</t>
  </si>
  <si>
    <t>Acey Milan</t>
  </si>
  <si>
    <t>Bad Boy Du Pouldu</t>
  </si>
  <si>
    <t>Castlehill Retreat</t>
  </si>
  <si>
    <t>Independence Day</t>
  </si>
  <si>
    <t>Mamdood</t>
  </si>
  <si>
    <t>Purple Paddy</t>
  </si>
  <si>
    <t>Lydiate lady</t>
  </si>
  <si>
    <t>Burnage Boy</t>
  </si>
  <si>
    <t>Sign of War</t>
  </si>
  <si>
    <t>Simply the Betts</t>
  </si>
  <si>
    <t>Sunhill Lad</t>
  </si>
  <si>
    <t>Zanza</t>
  </si>
  <si>
    <t>Katahdin</t>
  </si>
  <si>
    <t>Kibrook</t>
  </si>
  <si>
    <t>Amoola Gold</t>
  </si>
  <si>
    <t>Agammemon</t>
  </si>
  <si>
    <t>Comvida</t>
  </si>
  <si>
    <t>Kalooki</t>
  </si>
  <si>
    <t>Lightly Squeeze</t>
  </si>
  <si>
    <t>Katies Escape</t>
  </si>
  <si>
    <t>Rosarno</t>
  </si>
  <si>
    <t>Clan legend</t>
  </si>
  <si>
    <t>Ballyconor</t>
  </si>
  <si>
    <t>Joueur Brasilien</t>
  </si>
  <si>
    <t>Diomede Des Mottes</t>
  </si>
  <si>
    <t>If You Say Run</t>
  </si>
  <si>
    <t>Grand Sancy</t>
  </si>
  <si>
    <t>Djingle</t>
  </si>
  <si>
    <t>Classic Ben</t>
  </si>
  <si>
    <t>Mahler Supreme</t>
  </si>
  <si>
    <t>Shes A Rocca</t>
  </si>
  <si>
    <t>Christmas in USA</t>
  </si>
  <si>
    <t>Lord Du Mesnil</t>
  </si>
  <si>
    <t>Farmer Boy</t>
  </si>
  <si>
    <t>Twin Star</t>
  </si>
  <si>
    <t>Viva Vittoria</t>
  </si>
  <si>
    <t>Dr Time</t>
  </si>
  <si>
    <t>Charlie Snow Angel</t>
  </si>
  <si>
    <t>Babytaggle</t>
  </si>
  <si>
    <t>West Approach</t>
  </si>
  <si>
    <t>Alnadam</t>
  </si>
  <si>
    <t>Miah grace</t>
  </si>
  <si>
    <t>Theatre legend</t>
  </si>
  <si>
    <t>Eclair De Guye</t>
  </si>
  <si>
    <t>Mauna Kea</t>
  </si>
  <si>
    <t>Saint Calvados</t>
  </si>
  <si>
    <t>Brief Ambition</t>
  </si>
  <si>
    <t>Go Whatever</t>
  </si>
  <si>
    <t>Big Meadow</t>
  </si>
  <si>
    <t>High Up in the Air</t>
  </si>
  <si>
    <t>Greengage</t>
  </si>
  <si>
    <t>Ingleby Mackenzie</t>
  </si>
  <si>
    <t>Good Tidings</t>
  </si>
  <si>
    <t>Quick Wave</t>
  </si>
  <si>
    <t>Winter getaway</t>
  </si>
  <si>
    <t>hexham</t>
  </si>
  <si>
    <t>Bering Upsun</t>
  </si>
  <si>
    <t>Espoire Moriviere</t>
  </si>
  <si>
    <t>Beyondthestorm</t>
  </si>
  <si>
    <t> Market Rasen</t>
  </si>
  <si>
    <t>13:00 </t>
  </si>
  <si>
    <t>Seapoint       </t>
  </si>
  <si>
    <t>13:35 </t>
  </si>
  <si>
    <t>Rapper </t>
  </si>
  <si>
    <t>15:20 </t>
  </si>
  <si>
    <t>Baddesley Knight       </t>
  </si>
  <si>
    <t>15:50 </t>
  </si>
  <si>
    <t>Queen Adelaide </t>
  </si>
  <si>
    <t>14:25 </t>
  </si>
  <si>
    <t>English King   </t>
  </si>
  <si>
    <t>Queen Gamrah   </t>
  </si>
  <si>
    <t>Maison Dor</t>
  </si>
  <si>
    <t>Angels Breath</t>
  </si>
  <si>
    <t>Never Equalled</t>
  </si>
  <si>
    <t>Mercenary Rose</t>
  </si>
  <si>
    <t>Rosy World</t>
  </si>
  <si>
    <t>Three Fans</t>
  </si>
  <si>
    <t>Rock On Tiger</t>
  </si>
  <si>
    <t>North Star Oscar</t>
  </si>
  <si>
    <t>Sporting Press</t>
  </si>
  <si>
    <t>Namib Dancer</t>
  </si>
  <si>
    <t>Al Dawodiya</t>
  </si>
  <si>
    <t>Maxed Out King</t>
  </si>
  <si>
    <t>Billy Bronco</t>
  </si>
  <si>
    <t>Presentandcounting</t>
  </si>
  <si>
    <t>Nautical Twilight</t>
  </si>
  <si>
    <t>Dark Regard</t>
  </si>
  <si>
    <t>Karisoke</t>
  </si>
  <si>
    <t>Fancy Footings</t>
  </si>
  <si>
    <t>Party Fuzz</t>
  </si>
  <si>
    <t>Cant Stop Now</t>
  </si>
  <si>
    <t>Lethal Talent</t>
  </si>
  <si>
    <t>City Tour</t>
  </si>
  <si>
    <t>Foresee</t>
  </si>
  <si>
    <t>Dalaman</t>
  </si>
  <si>
    <t>Definitely Vinnie</t>
  </si>
  <si>
    <t>Dan Gun</t>
  </si>
  <si>
    <t>It Sure is</t>
  </si>
  <si>
    <t>Ask The Weatherman</t>
  </si>
  <si>
    <t>Chazza</t>
  </si>
  <si>
    <t>Scrutinise</t>
  </si>
  <si>
    <t>Global Fame</t>
  </si>
  <si>
    <t>Seaston Spirit</t>
  </si>
  <si>
    <t>Holy Eleanor</t>
  </si>
  <si>
    <t>Better Getalong</t>
  </si>
  <si>
    <t>Never Dark</t>
  </si>
  <si>
    <t>Clearly Capable</t>
  </si>
  <si>
    <t>Colonel Keating</t>
  </si>
  <si>
    <t>Land League</t>
  </si>
  <si>
    <t>Favori De Savola</t>
  </si>
  <si>
    <t>Purple King</t>
  </si>
  <si>
    <t>Class Clown</t>
  </si>
  <si>
    <t>Redesdale Rebel</t>
  </si>
  <si>
    <t>Rock Sound</t>
  </si>
  <si>
    <t>Masters Apprentice</t>
  </si>
  <si>
    <t>Sandowm</t>
  </si>
  <si>
    <t>Clyne</t>
  </si>
  <si>
    <t>Blue Hussar</t>
  </si>
  <si>
    <t>Star of Valour</t>
  </si>
  <si>
    <t>All Yours</t>
  </si>
  <si>
    <t>Dream Magic</t>
  </si>
  <si>
    <t>Order of Thistle</t>
  </si>
  <si>
    <t>Lezardrieux</t>
  </si>
  <si>
    <t>Here's Bingo</t>
  </si>
  <si>
    <t>Quarenta</t>
  </si>
  <si>
    <t>Love Explodes</t>
  </si>
  <si>
    <t>Gottardo</t>
  </si>
  <si>
    <t>Rocco</t>
  </si>
  <si>
    <t>Sea Story</t>
  </si>
  <si>
    <t>Sarsaparilla Kit</t>
  </si>
  <si>
    <t>Brains</t>
  </si>
  <si>
    <t>Sagittarian Wind</t>
  </si>
  <si>
    <t>I Think So</t>
  </si>
  <si>
    <t>Surrajah</t>
  </si>
  <si>
    <t>Revolutionise</t>
  </si>
  <si>
    <t>Victory Echo</t>
  </si>
  <si>
    <t>Imperial Aura</t>
  </si>
  <si>
    <t>Cogry</t>
  </si>
  <si>
    <t>Irish Roe</t>
  </si>
  <si>
    <t>Longhousesignora</t>
  </si>
  <si>
    <t>Champagne Platinum</t>
  </si>
  <si>
    <t>Ezzrah</t>
  </si>
  <si>
    <t>Triple Spear</t>
  </si>
  <si>
    <t>Big Daddy Kane</t>
  </si>
  <si>
    <t>Top Man</t>
  </si>
  <si>
    <t>Bahuta Acha</t>
  </si>
  <si>
    <t>Nikolayeva</t>
  </si>
  <si>
    <t>The Met</t>
  </si>
  <si>
    <t>Blueskyandsunshine</t>
  </si>
  <si>
    <t>Olympic Honour</t>
  </si>
  <si>
    <t>Mont Segur</t>
  </si>
  <si>
    <t>Splendidly</t>
  </si>
  <si>
    <t>Big Nick</t>
  </si>
  <si>
    <t>Hollymount Holly</t>
  </si>
  <si>
    <t>Eesha Says</t>
  </si>
  <si>
    <t>Arabian Moon</t>
  </si>
  <si>
    <t>Kamra</t>
  </si>
  <si>
    <t>Brockley Rise</t>
  </si>
  <si>
    <t>Thats My Rabbit</t>
  </si>
  <si>
    <t>Louse Talk</t>
  </si>
  <si>
    <t>Little Ted</t>
  </si>
  <si>
    <t>Dance to Paris</t>
  </si>
  <si>
    <t>12:55</t>
  </si>
  <si>
    <t>Time Voyage</t>
  </si>
  <si>
    <t>13:35</t>
  </si>
  <si>
    <t>15:00</t>
  </si>
  <si>
    <t>Jerrysback</t>
  </si>
  <si>
    <t>Monbeg Aqualude</t>
  </si>
  <si>
    <t>Ventura Dragon</t>
  </si>
  <si>
    <t>Millers Bank</t>
  </si>
  <si>
    <t>Getaway Fred</t>
  </si>
  <si>
    <t>Chesterfield</t>
  </si>
  <si>
    <t>Elysian Flame</t>
  </si>
  <si>
    <t>Ocean Cove</t>
  </si>
  <si>
    <t>Just A Sting</t>
  </si>
  <si>
    <t>Morning Vicar</t>
  </si>
  <si>
    <t>Buyer Beware</t>
  </si>
  <si>
    <t>Bennarty Hill</t>
  </si>
  <si>
    <t>Lawyersgunsmoney</t>
  </si>
  <si>
    <t>Exmoor Beast</t>
  </si>
  <si>
    <t>Ebony Jewel</t>
  </si>
  <si>
    <t>island Hideaway</t>
  </si>
  <si>
    <t>Forthegreatergood</t>
  </si>
  <si>
    <t>Takeit Easy</t>
  </si>
  <si>
    <t>Amber Rock</t>
  </si>
  <si>
    <t>Crimson King</t>
  </si>
  <si>
    <t>Roksana</t>
  </si>
  <si>
    <t>Irish Acclaim</t>
  </si>
  <si>
    <t>Teescomponentstrig</t>
  </si>
  <si>
    <t>Itwouldberudenotto</t>
  </si>
  <si>
    <t>Billy Cody</t>
  </si>
  <si>
    <t>Cape Agulhas</t>
  </si>
  <si>
    <t>Red Bravo</t>
  </si>
  <si>
    <t>Mercy Mercy Me</t>
  </si>
  <si>
    <t>Picture Poet</t>
  </si>
  <si>
    <t>Heres Bingo</t>
  </si>
  <si>
    <t>Agent of Fortune</t>
  </si>
  <si>
    <t>Escapability</t>
  </si>
  <si>
    <t>Envoye Special</t>
  </si>
  <si>
    <t>Sound Mixer</t>
  </si>
  <si>
    <t>Hart Stopper</t>
  </si>
  <si>
    <t>Haddaf</t>
  </si>
  <si>
    <t>Homesick Boy</t>
  </si>
  <si>
    <t>With Discretion</t>
  </si>
  <si>
    <t>Almurr</t>
  </si>
  <si>
    <t>Garretstown</t>
  </si>
  <si>
    <t>Ballymcgroarty Boy</t>
  </si>
  <si>
    <t>Getaway Totherock</t>
  </si>
  <si>
    <t>Mabre</t>
  </si>
  <si>
    <t>Momtalik</t>
  </si>
  <si>
    <t>Lion Tower</t>
  </si>
  <si>
    <t>Oscars Leader</t>
  </si>
  <si>
    <t>Some Detail</t>
  </si>
  <si>
    <t>Tabou Beach boy</t>
  </si>
  <si>
    <t>Accessor</t>
  </si>
  <si>
    <t>Solfeggio</t>
  </si>
  <si>
    <t>Saurons Eye</t>
  </si>
  <si>
    <t>Little Brown Trout</t>
  </si>
  <si>
    <t>our Man in Havana</t>
  </si>
  <si>
    <t>Faustinovick</t>
  </si>
  <si>
    <t>Sam Brown</t>
  </si>
  <si>
    <t>Muratello</t>
  </si>
  <si>
    <t>Fujaira King</t>
  </si>
  <si>
    <t>Dunly</t>
  </si>
  <si>
    <t>Kondratiev Wave</t>
  </si>
  <si>
    <t>Mistress Nellie</t>
  </si>
  <si>
    <t>What An Angel</t>
  </si>
  <si>
    <t>Diamonique</t>
  </si>
  <si>
    <t>Fleminport</t>
  </si>
  <si>
    <t>Jaisalmer</t>
  </si>
  <si>
    <t>Spirit of Hale</t>
  </si>
  <si>
    <t>London Calling</t>
  </si>
  <si>
    <t>Azets</t>
  </si>
  <si>
    <t>Lets Go Lucky</t>
  </si>
  <si>
    <t>La Foglietta</t>
  </si>
  <si>
    <t>Midnights Gift</t>
  </si>
  <si>
    <t>Night Voyager</t>
  </si>
  <si>
    <t>Champagne Well</t>
  </si>
  <si>
    <t>Slate House</t>
  </si>
  <si>
    <t>Ask the Weatherman</t>
  </si>
  <si>
    <t>Brenbar</t>
  </si>
  <si>
    <t>Glorious Caesar</t>
  </si>
  <si>
    <t>Paper Promise</t>
  </si>
  <si>
    <t>Ladronne</t>
  </si>
  <si>
    <t>King of Arms</t>
  </si>
  <si>
    <t>Endured</t>
  </si>
  <si>
    <t>Forseti</t>
  </si>
  <si>
    <t>Cil Anna</t>
  </si>
  <si>
    <t>Jaytrack Parkhomes</t>
  </si>
  <si>
    <t>Mick Manhattan</t>
  </si>
  <si>
    <t>The Cola Kid</t>
  </si>
  <si>
    <t>Avorisk et Perils</t>
  </si>
  <si>
    <t>Flic Ou Voyou</t>
  </si>
  <si>
    <t>Stick with Bill</t>
  </si>
  <si>
    <t>Mahlervous</t>
  </si>
  <si>
    <t>Bezzas Lad</t>
  </si>
  <si>
    <t>Kerkenny Gold</t>
  </si>
  <si>
    <t>Market</t>
  </si>
  <si>
    <t>Rasen Smugglers Blues</t>
  </si>
  <si>
    <t>Dr Sanderson</t>
  </si>
  <si>
    <t>Tabaahy</t>
  </si>
  <si>
    <t>Arabescato</t>
  </si>
  <si>
    <t>Typhoon Ten</t>
  </si>
  <si>
    <t>Ar Mest</t>
  </si>
  <si>
    <t>Gaelik Coast</t>
  </si>
  <si>
    <t>Land of Winter</t>
  </si>
  <si>
    <t>Legends Gold</t>
  </si>
  <si>
    <t>Never Before</t>
  </si>
  <si>
    <t>Colorado Doc</t>
  </si>
  <si>
    <t>Dylans Sea Song</t>
  </si>
  <si>
    <t>Windsorlot</t>
  </si>
  <si>
    <t>Thawry</t>
  </si>
  <si>
    <t>Etikaal</t>
  </si>
  <si>
    <t>Love Your Work</t>
  </si>
  <si>
    <t>Winnetka</t>
  </si>
  <si>
    <t>Come on Bear</t>
  </si>
  <si>
    <t>Martello Sky</t>
  </si>
  <si>
    <t>Equidae</t>
  </si>
  <si>
    <t>Brooklyn Boy</t>
  </si>
  <si>
    <t>Emiton</t>
  </si>
  <si>
    <t>Cool To Be A Cat</t>
  </si>
  <si>
    <t>Yukon Mission</t>
  </si>
  <si>
    <t>Kerrera</t>
  </si>
  <si>
    <t>Oscar Clouds</t>
  </si>
  <si>
    <t>Get Out The Gate</t>
  </si>
  <si>
    <t>Pumblechook</t>
  </si>
  <si>
    <t>Oh Purple Reign</t>
  </si>
  <si>
    <t>The Edgar Wallace</t>
  </si>
  <si>
    <t>Drop Kick Murphi</t>
  </si>
  <si>
    <t>Al Badr</t>
  </si>
  <si>
    <t>Legends Ryde</t>
  </si>
  <si>
    <t>Adams Park</t>
  </si>
  <si>
    <t>Deja Vue</t>
  </si>
  <si>
    <t>Mont Kiara</t>
  </si>
  <si>
    <t>Belle Empress</t>
  </si>
  <si>
    <t>Commanche Red</t>
  </si>
  <si>
    <t>Today Power</t>
  </si>
  <si>
    <t>Newgirlintown</t>
  </si>
  <si>
    <t>National Anthem</t>
  </si>
  <si>
    <t>Come On Bear</t>
  </si>
  <si>
    <t>Destinee Royale</t>
  </si>
  <si>
    <t>Hard Knocks</t>
  </si>
  <si>
    <t>Private Matter</t>
  </si>
  <si>
    <t>Hieronymus</t>
  </si>
  <si>
    <t>Kings Wharf</t>
  </si>
  <si>
    <t>Wilde Spirit</t>
  </si>
  <si>
    <t>Iconic Muddle</t>
  </si>
  <si>
    <t>Total Commitment</t>
  </si>
  <si>
    <t>Vipin</t>
  </si>
  <si>
    <t>Cheddleton</t>
  </si>
  <si>
    <t>Saint Xavier</t>
  </si>
  <si>
    <t>Envol De La Cour</t>
  </si>
  <si>
    <t>Go Long</t>
  </si>
  <si>
    <t>Betushka</t>
  </si>
  <si>
    <t>Uptown Harry</t>
  </si>
  <si>
    <t>Skipping On</t>
  </si>
  <si>
    <t>Dont Be Surprised</t>
  </si>
  <si>
    <t>Precious Eleanor</t>
  </si>
  <si>
    <t>Response Exacte</t>
  </si>
  <si>
    <t>Rock of Diamonds</t>
  </si>
  <si>
    <t>Whoshotthesheriif</t>
  </si>
  <si>
    <t>Takeonefortheteam</t>
  </si>
  <si>
    <t>Ted Bach</t>
  </si>
  <si>
    <t>Kapgarry</t>
  </si>
  <si>
    <t>Cityzen Serg</t>
  </si>
  <si>
    <t>Abracadabras</t>
  </si>
  <si>
    <t>Epatante</t>
  </si>
  <si>
    <t>Cobra Commander</t>
  </si>
  <si>
    <t>Kaizer</t>
  </si>
  <si>
    <t>Subliminal</t>
  </si>
  <si>
    <t>Allaho</t>
  </si>
  <si>
    <t>Emma Lamb</t>
  </si>
  <si>
    <t>Ruspers lad</t>
  </si>
  <si>
    <t>Faugheen</t>
  </si>
  <si>
    <t>Concertista</t>
  </si>
  <si>
    <t>Vandad</t>
  </si>
  <si>
    <t>Mews House</t>
  </si>
  <si>
    <t>Samovar</t>
  </si>
  <si>
    <t>Galtee Mountain</t>
  </si>
  <si>
    <t>Skyhill</t>
  </si>
  <si>
    <t>Amateur</t>
  </si>
  <si>
    <t>Kisumu</t>
  </si>
  <si>
    <t>Present from Dubai</t>
  </si>
  <si>
    <t>Franigane</t>
  </si>
  <si>
    <t>Dundalk</t>
  </si>
  <si>
    <t>Line Judge</t>
  </si>
  <si>
    <t>Followme Followyou</t>
  </si>
  <si>
    <t>Thurles</t>
  </si>
  <si>
    <t>Johnny Little legs</t>
  </si>
  <si>
    <t>Light Brigade</t>
  </si>
  <si>
    <t>Written Broadcast</t>
  </si>
  <si>
    <t>Derry Boy</t>
  </si>
  <si>
    <t>Buniann</t>
  </si>
  <si>
    <t>Arbalet</t>
  </si>
  <si>
    <t>Verboten</t>
  </si>
  <si>
    <t>Swindler</t>
  </si>
  <si>
    <t>Acquitted</t>
  </si>
  <si>
    <t>Quanah</t>
  </si>
  <si>
    <t>Tim Rocco</t>
  </si>
  <si>
    <t>Dyagilev</t>
  </si>
  <si>
    <t>Eastern Sheriff</t>
  </si>
  <si>
    <t>Rajman</t>
  </si>
  <si>
    <t>Kaths Lustre</t>
  </si>
  <si>
    <t>Magical Max</t>
  </si>
  <si>
    <t>Mitrosonfire</t>
  </si>
  <si>
    <t>Squelch</t>
  </si>
  <si>
    <t>Ginistrelli</t>
  </si>
  <si>
    <t>Shauyra</t>
  </si>
  <si>
    <t>Grey Galleon</t>
  </si>
  <si>
    <t>Silver Sniper</t>
  </si>
  <si>
    <t>Broughtons Gold</t>
  </si>
  <si>
    <t>Al Qaqaa</t>
  </si>
  <si>
    <t>Craigburn</t>
  </si>
  <si>
    <t>Imperial Fora</t>
  </si>
  <si>
    <t>Luscifer</t>
  </si>
  <si>
    <t>Alianne</t>
  </si>
  <si>
    <t>Grain of Sense</t>
  </si>
  <si>
    <t>Blame It On Sally</t>
  </si>
  <si>
    <t>Fromnowon</t>
  </si>
  <si>
    <t>Jack Dor</t>
  </si>
  <si>
    <t>Bondi Sands</t>
  </si>
  <si>
    <t>Finely Tuned</t>
  </si>
  <si>
    <t>Trefoil</t>
  </si>
  <si>
    <t>Got The T Shirt</t>
  </si>
  <si>
    <t>Smeaton</t>
  </si>
  <si>
    <t>Lady of York</t>
  </si>
  <si>
    <t>Iva Go</t>
  </si>
  <si>
    <t>Rays The One</t>
  </si>
  <si>
    <t>Tactical</t>
  </si>
  <si>
    <t>Celestin</t>
  </si>
  <si>
    <t>Dashing Roger</t>
  </si>
  <si>
    <t>William Bligh</t>
  </si>
  <si>
    <t>Cigoli</t>
  </si>
  <si>
    <t>Lipizzaner</t>
  </si>
  <si>
    <t>Lope Y Fernandez</t>
  </si>
  <si>
    <t>Commander Han</t>
  </si>
  <si>
    <t>Saunton</t>
  </si>
  <si>
    <t>Lismore</t>
  </si>
  <si>
    <t>Pinatubo</t>
  </si>
  <si>
    <t>Dark Heart</t>
  </si>
  <si>
    <t>Rhodas Choice</t>
  </si>
  <si>
    <t>Sandret</t>
  </si>
  <si>
    <t>Cairn Gorm</t>
  </si>
  <si>
    <t>Zabeel Star</t>
  </si>
  <si>
    <t>Thai Power</t>
  </si>
  <si>
    <t>Socru</t>
  </si>
  <si>
    <t>Abies Hollow</t>
  </si>
  <si>
    <t>Bucephalus</t>
  </si>
  <si>
    <t>Dubious Affair</t>
  </si>
  <si>
    <t>Amaretto</t>
  </si>
  <si>
    <t>My Boy Lewis</t>
  </si>
  <si>
    <t>Toussarok</t>
  </si>
  <si>
    <t>Tabdeed</t>
  </si>
  <si>
    <t>Virgin Snow</t>
  </si>
  <si>
    <t>Arigato</t>
  </si>
  <si>
    <t>Vale of kent</t>
  </si>
  <si>
    <t>Glenties</t>
  </si>
  <si>
    <t>Absolutio</t>
  </si>
  <si>
    <t>Porto Ferro</t>
  </si>
  <si>
    <t>Will to Win</t>
  </si>
  <si>
    <t>Hyanna</t>
  </si>
  <si>
    <t>Sheila</t>
  </si>
  <si>
    <t>Barrington</t>
  </si>
  <si>
    <t>MY Style</t>
  </si>
  <si>
    <t>Newsical</t>
  </si>
  <si>
    <t>Romans Empress</t>
  </si>
  <si>
    <t>Cappananty Con</t>
  </si>
  <si>
    <t>Future Vision</t>
  </si>
  <si>
    <t>Le Musee</t>
  </si>
  <si>
    <t>Nelson River</t>
  </si>
  <si>
    <t>Montalvan</t>
  </si>
  <si>
    <t>Makthecat</t>
  </si>
  <si>
    <t>Charming Spirit</t>
  </si>
  <si>
    <t>Tribal Spear</t>
  </si>
  <si>
    <t>Dana Forever</t>
  </si>
  <si>
    <t>Zoohoor</t>
  </si>
  <si>
    <t>Johnny Drama</t>
  </si>
  <si>
    <t>Sienna Dream</t>
  </si>
  <si>
    <t>Comptons Finale</t>
  </si>
  <si>
    <t>Secretarial</t>
  </si>
  <si>
    <t>Confide</t>
  </si>
  <si>
    <t>Rosa Gold</t>
  </si>
  <si>
    <t>Clever Candy</t>
  </si>
  <si>
    <t>Pilot Wings</t>
  </si>
  <si>
    <t>Highland Dress</t>
  </si>
  <si>
    <t>Al Dabaran</t>
  </si>
  <si>
    <t>Alounak</t>
  </si>
  <si>
    <t>Dubai Love</t>
  </si>
  <si>
    <t>Blairlogie</t>
  </si>
  <si>
    <t>Highly Prized</t>
  </si>
  <si>
    <t>Compadre</t>
  </si>
  <si>
    <t>Sycamore</t>
  </si>
  <si>
    <t>Arriviste</t>
  </si>
  <si>
    <t>Canagat</t>
  </si>
  <si>
    <t>Northern Queen</t>
  </si>
  <si>
    <t>Molinari</t>
  </si>
  <si>
    <t>Glen Esk</t>
  </si>
  <si>
    <t>Lanzealot</t>
  </si>
  <si>
    <t>Jetstream</t>
  </si>
  <si>
    <t>Champagne terri</t>
  </si>
  <si>
    <t>Fast Start</t>
  </si>
  <si>
    <t>Batchelor Boy</t>
  </si>
  <si>
    <t>Militia</t>
  </si>
  <si>
    <t>The Dancing Poet</t>
  </si>
  <si>
    <t>Wispering Angel</t>
  </si>
  <si>
    <t>Alezan</t>
  </si>
  <si>
    <t>Magellan</t>
  </si>
  <si>
    <t>Ben Macdui</t>
  </si>
  <si>
    <t>Scarboroughdebut</t>
  </si>
  <si>
    <t>Simply Amazing</t>
  </si>
  <si>
    <t>Retrospect</t>
  </si>
  <si>
    <t>Ispolini</t>
  </si>
  <si>
    <t>Tell William</t>
  </si>
  <si>
    <t>Heavey</t>
  </si>
  <si>
    <t>Elixer</t>
  </si>
  <si>
    <t>Our Oystercatcher</t>
  </si>
  <si>
    <t>Pentimento</t>
  </si>
  <si>
    <t>Myboymax</t>
  </si>
  <si>
    <t>Watching Brief</t>
  </si>
  <si>
    <t>Pavers Pride</t>
  </si>
  <si>
    <t>Highway Grey</t>
  </si>
  <si>
    <t>Grand Bazaar</t>
  </si>
  <si>
    <t>Bottom Bay</t>
  </si>
  <si>
    <t>Not On Your Nellie</t>
  </si>
  <si>
    <t>Hartswood</t>
  </si>
  <si>
    <t>Amor De Mi Vida</t>
  </si>
  <si>
    <t>Pure beauty</t>
  </si>
  <si>
    <t>Break the Rules</t>
  </si>
  <si>
    <t>Lincoln Gamble</t>
  </si>
  <si>
    <t>Buriram</t>
  </si>
  <si>
    <t>Old Friend</t>
  </si>
  <si>
    <t>Stockbridge Tap</t>
  </si>
  <si>
    <t>Santiago</t>
  </si>
  <si>
    <t>Au Clair de Lune</t>
  </si>
  <si>
    <t>Maker of Light</t>
  </si>
  <si>
    <t>Blakeney Point</t>
  </si>
  <si>
    <t>Steel Bull</t>
  </si>
  <si>
    <t>Waitonit</t>
  </si>
  <si>
    <t>Youracert</t>
  </si>
  <si>
    <t>Day Job</t>
  </si>
  <si>
    <t>Sioux Frontier</t>
  </si>
  <si>
    <t>Blue Beirut</t>
  </si>
  <si>
    <t>Ballyare</t>
  </si>
  <si>
    <t>Diamondonthehill</t>
  </si>
  <si>
    <t>Najashee</t>
  </si>
  <si>
    <t>The Circus</t>
  </si>
  <si>
    <t>Swaffham Bulbeck</t>
  </si>
  <si>
    <t>Jimmy Rabbitte</t>
  </si>
  <si>
    <t>Doubly Clever</t>
  </si>
  <si>
    <t>Bayar</t>
  </si>
  <si>
    <t>Competition</t>
  </si>
  <si>
    <t>Grey Sparkle</t>
  </si>
  <si>
    <t>Diva Kareem</t>
  </si>
  <si>
    <t>Court Jurado</t>
  </si>
  <si>
    <t>Recovery Run</t>
  </si>
  <si>
    <t>Far From A Ruby</t>
  </si>
  <si>
    <t>Yes My Boy</t>
  </si>
  <si>
    <t>Danilova</t>
  </si>
  <si>
    <t>Yes No Maybe So</t>
  </si>
  <si>
    <t>Teqany</t>
  </si>
  <si>
    <t>Harrys Ridge</t>
  </si>
  <si>
    <t>Deconso</t>
  </si>
  <si>
    <t>Isayalittleprayer</t>
  </si>
  <si>
    <t>Somethingaboutangela</t>
  </si>
  <si>
    <t>Kingsholm</t>
  </si>
  <si>
    <t>Mark of Respect</t>
  </si>
  <si>
    <t>Mr Tyrell</t>
  </si>
  <si>
    <t>Star Prize</t>
  </si>
  <si>
    <t>Exceptional</t>
  </si>
  <si>
    <t>Gumdrop</t>
  </si>
  <si>
    <t>Revich</t>
  </si>
  <si>
    <t>Sefton Warrior</t>
  </si>
  <si>
    <t>Power Station</t>
  </si>
  <si>
    <t>Hukum</t>
  </si>
  <si>
    <t>Tritonic</t>
  </si>
  <si>
    <t>Bright Eyed Eagle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</si>
</sst>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_ ;[Red]\-0.00\ "/>
    <numFmt numFmtId="165" formatCode="#,##0.00_ ;[Red]\-#,##0.00\ "/>
    <numFmt numFmtId="166" formatCode="dd/mm/yy;@"/>
    <numFmt numFmtId="167" formatCode="0_ ;[Red]\-0\ "/>
    <numFmt numFmtId="168" formatCode="dd/mm/yyyy;@"/>
    <numFmt numFmtId="169" formatCode="0.00;[Red]0.00"/>
    <numFmt numFmtId="170" formatCode="#,##0.00;[Red]#,##0.00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sz val="10"/>
      <color rgb="FF222222"/>
      <name val="Calibri"/>
      <family val="2"/>
      <scheme val="minor"/>
    </font>
    <font>
      <sz val="10"/>
      <color theme="0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">
    <xf numFmtId="0" fontId="0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5" fillId="0" borderId="0"/>
    <xf numFmtId="0" fontId="5" fillId="8" borderId="10" applyNumberFormat="0" applyFont="0" applyAlignment="0" applyProtection="0"/>
    <xf numFmtId="0" fontId="4" fillId="0" borderId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2" fillId="0" borderId="0"/>
    <xf numFmtId="0" fontId="1" fillId="0" borderId="0"/>
  </cellStyleXfs>
  <cellXfs count="202">
    <xf numFmtId="0" fontId="0" fillId="0" borderId="0" xfId="0"/>
    <xf numFmtId="14" fontId="23" fillId="0" borderId="0" xfId="0" applyNumberFormat="1" applyFont="1" applyAlignment="1">
      <alignment wrapText="1"/>
    </xf>
    <xf numFmtId="0" fontId="23" fillId="0" borderId="0" xfId="0" applyFont="1" applyAlignment="1">
      <alignment wrapText="1"/>
    </xf>
    <xf numFmtId="0" fontId="22" fillId="0" borderId="0" xfId="0" applyFont="1" applyAlignment="1"/>
    <xf numFmtId="0" fontId="23" fillId="0" borderId="0" xfId="0" applyFont="1" applyAlignment="1"/>
    <xf numFmtId="17" fontId="23" fillId="0" borderId="0" xfId="0" applyNumberFormat="1" applyFont="1" applyAlignment="1"/>
    <xf numFmtId="14" fontId="23" fillId="0" borderId="0" xfId="0" applyNumberFormat="1" applyFont="1" applyAlignment="1"/>
    <xf numFmtId="20" fontId="23" fillId="0" borderId="0" xfId="0" applyNumberFormat="1" applyFont="1" applyAlignment="1"/>
    <xf numFmtId="10" fontId="23" fillId="0" borderId="0" xfId="0" applyNumberFormat="1" applyFont="1" applyAlignment="1"/>
    <xf numFmtId="2" fontId="22" fillId="0" borderId="0" xfId="0" applyNumberFormat="1" applyFont="1" applyAlignment="1"/>
    <xf numFmtId="2" fontId="23" fillId="0" borderId="0" xfId="0" applyNumberFormat="1" applyFont="1" applyAlignment="1"/>
    <xf numFmtId="4" fontId="23" fillId="0" borderId="0" xfId="0" applyNumberFormat="1" applyFont="1" applyAlignment="1"/>
    <xf numFmtId="164" fontId="23" fillId="0" borderId="0" xfId="0" applyNumberFormat="1" applyFont="1" applyAlignment="1"/>
    <xf numFmtId="0" fontId="23" fillId="0" borderId="0" xfId="0" applyNumberFormat="1" applyFont="1" applyAlignment="1"/>
    <xf numFmtId="0" fontId="26" fillId="0" borderId="12" xfId="0" applyFont="1" applyBorder="1" applyAlignment="1"/>
    <xf numFmtId="2" fontId="26" fillId="0" borderId="12" xfId="0" applyNumberFormat="1" applyFont="1" applyBorder="1" applyAlignment="1"/>
    <xf numFmtId="10" fontId="26" fillId="0" borderId="12" xfId="0" applyNumberFormat="1" applyFont="1" applyBorder="1" applyAlignment="1"/>
    <xf numFmtId="0" fontId="25" fillId="0" borderId="12" xfId="0" applyFont="1" applyBorder="1"/>
    <xf numFmtId="164" fontId="25" fillId="0" borderId="12" xfId="0" applyNumberFormat="1" applyFont="1" applyBorder="1" applyAlignment="1"/>
    <xf numFmtId="14" fontId="25" fillId="0" borderId="12" xfId="0" applyNumberFormat="1" applyFont="1" applyBorder="1" applyAlignment="1"/>
    <xf numFmtId="2" fontId="25" fillId="0" borderId="12" xfId="0" applyNumberFormat="1" applyFont="1" applyBorder="1" applyAlignment="1"/>
    <xf numFmtId="10" fontId="25" fillId="0" borderId="12" xfId="0" applyNumberFormat="1" applyFont="1" applyBorder="1" applyAlignment="1"/>
    <xf numFmtId="164" fontId="26" fillId="0" borderId="12" xfId="0" applyNumberFormat="1" applyFont="1" applyBorder="1" applyAlignment="1"/>
    <xf numFmtId="164" fontId="25" fillId="0" borderId="12" xfId="0" applyNumberFormat="1" applyFont="1" applyBorder="1"/>
    <xf numFmtId="4" fontId="25" fillId="0" borderId="12" xfId="0" applyNumberFormat="1" applyFont="1" applyBorder="1"/>
    <xf numFmtId="4" fontId="26" fillId="0" borderId="12" xfId="0" applyNumberFormat="1" applyFont="1" applyBorder="1"/>
    <xf numFmtId="0" fontId="26" fillId="0" borderId="12" xfId="0" applyFont="1" applyBorder="1"/>
    <xf numFmtId="164" fontId="25" fillId="0" borderId="0" xfId="0" applyNumberFormat="1" applyFont="1" applyAlignment="1">
      <alignment horizontal="right"/>
    </xf>
    <xf numFmtId="164" fontId="25" fillId="0" borderId="0" xfId="0" applyNumberFormat="1" applyFont="1"/>
    <xf numFmtId="165" fontId="23" fillId="0" borderId="0" xfId="0" applyNumberFormat="1" applyFont="1" applyAlignment="1"/>
    <xf numFmtId="1" fontId="28" fillId="0" borderId="0" xfId="0" applyNumberFormat="1" applyFont="1" applyAlignment="1">
      <alignment horizontal="center"/>
    </xf>
    <xf numFmtId="164" fontId="28" fillId="0" borderId="0" xfId="0" applyNumberFormat="1" applyFont="1" applyAlignment="1">
      <alignment horizontal="right"/>
    </xf>
    <xf numFmtId="164" fontId="27" fillId="0" borderId="0" xfId="0" applyNumberFormat="1" applyFont="1" applyAlignment="1">
      <alignment horizontal="right"/>
    </xf>
    <xf numFmtId="167" fontId="27" fillId="0" borderId="0" xfId="0" applyNumberFormat="1" applyFont="1" applyAlignment="1">
      <alignment horizontal="center"/>
    </xf>
    <xf numFmtId="164" fontId="27" fillId="0" borderId="0" xfId="0" applyNumberFormat="1" applyFont="1"/>
    <xf numFmtId="1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4" fontId="27" fillId="0" borderId="0" xfId="0" applyNumberFormat="1" applyFont="1" applyAlignment="1">
      <alignment horizontal="center"/>
    </xf>
    <xf numFmtId="164" fontId="28" fillId="0" borderId="0" xfId="0" applyNumberFormat="1" applyFont="1"/>
    <xf numFmtId="10" fontId="27" fillId="0" borderId="0" xfId="0" applyNumberFormat="1" applyFont="1" applyAlignment="1">
      <alignment horizontal="center"/>
    </xf>
    <xf numFmtId="167" fontId="28" fillId="0" borderId="0" xfId="0" applyNumberFormat="1" applyFont="1" applyAlignment="1">
      <alignment horizontal="center"/>
    </xf>
    <xf numFmtId="1" fontId="27" fillId="0" borderId="0" xfId="0" applyNumberFormat="1" applyFont="1" applyAlignment="1">
      <alignment horizontal="center" vertical="center" wrapText="1"/>
    </xf>
    <xf numFmtId="164" fontId="27" fillId="0" borderId="0" xfId="0" applyNumberFormat="1" applyFont="1" applyAlignment="1">
      <alignment vertical="center" wrapText="1"/>
    </xf>
    <xf numFmtId="164" fontId="28" fillId="0" borderId="0" xfId="0" applyNumberFormat="1" applyFont="1" applyAlignment="1">
      <alignment horizontal="right" vertical="center" wrapText="1"/>
    </xf>
    <xf numFmtId="1" fontId="28" fillId="0" borderId="0" xfId="0" applyNumberFormat="1" applyFont="1" applyAlignment="1">
      <alignment horizontal="center" vertical="center" wrapText="1"/>
    </xf>
    <xf numFmtId="167" fontId="28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164" fontId="28" fillId="0" borderId="0" xfId="0" applyNumberFormat="1" applyFont="1" applyAlignment="1">
      <alignment vertical="center" wrapText="1"/>
    </xf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164" fontId="27" fillId="0" borderId="0" xfId="0" applyNumberFormat="1" applyFont="1" applyAlignment="1">
      <alignment horizontal="right" vertical="center" wrapText="1"/>
    </xf>
    <xf numFmtId="40" fontId="28" fillId="0" borderId="0" xfId="0" applyNumberFormat="1" applyFont="1" applyAlignment="1">
      <alignment vertical="center" wrapText="1"/>
    </xf>
    <xf numFmtId="164" fontId="27" fillId="0" borderId="0" xfId="0" applyNumberFormat="1" applyFont="1" applyAlignment="1">
      <alignment horizontal="center" vertical="center" wrapText="1"/>
    </xf>
    <xf numFmtId="164" fontId="27" fillId="0" borderId="13" xfId="0" applyNumberFormat="1" applyFont="1" applyBorder="1"/>
    <xf numFmtId="0" fontId="28" fillId="0" borderId="0" xfId="59" applyFont="1" applyAlignment="1">
      <alignment horizontal="center" vertical="center" wrapText="1"/>
    </xf>
    <xf numFmtId="164" fontId="28" fillId="0" borderId="0" xfId="59" applyNumberFormat="1" applyFont="1" applyAlignment="1">
      <alignment vertical="center" wrapText="1"/>
    </xf>
    <xf numFmtId="164" fontId="28" fillId="0" borderId="0" xfId="59" applyNumberFormat="1" applyFont="1" applyAlignment="1">
      <alignment horizontal="center" vertical="center" wrapText="1"/>
    </xf>
    <xf numFmtId="40" fontId="27" fillId="0" borderId="0" xfId="0" applyNumberFormat="1" applyFont="1" applyAlignment="1">
      <alignment vertical="center" wrapText="1"/>
    </xf>
    <xf numFmtId="0" fontId="27" fillId="0" borderId="13" xfId="0" applyFont="1" applyBorder="1" applyAlignment="1">
      <alignment horizontal="center"/>
    </xf>
    <xf numFmtId="169" fontId="27" fillId="0" borderId="13" xfId="0" applyNumberFormat="1" applyFont="1" applyBorder="1" applyAlignment="1">
      <alignment horizontal="center"/>
    </xf>
    <xf numFmtId="2" fontId="27" fillId="0" borderId="13" xfId="0" applyNumberFormat="1" applyFont="1" applyBorder="1" applyAlignment="1">
      <alignment horizontal="center"/>
    </xf>
    <xf numFmtId="170" fontId="27" fillId="0" borderId="13" xfId="0" applyNumberFormat="1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164" fontId="27" fillId="0" borderId="12" xfId="0" applyNumberFormat="1" applyFont="1" applyBorder="1"/>
    <xf numFmtId="164" fontId="28" fillId="0" borderId="12" xfId="0" applyNumberFormat="1" applyFont="1" applyBorder="1" applyAlignment="1">
      <alignment horizontal="right"/>
    </xf>
    <xf numFmtId="164" fontId="27" fillId="0" borderId="0" xfId="0" applyNumberFormat="1" applyFont="1" applyBorder="1"/>
    <xf numFmtId="164" fontId="27" fillId="0" borderId="12" xfId="0" applyNumberFormat="1" applyFont="1" applyBorder="1" applyAlignment="1">
      <alignment horizontal="right"/>
    </xf>
    <xf numFmtId="164" fontId="27" fillId="0" borderId="13" xfId="0" applyNumberFormat="1" applyFont="1" applyBorder="1" applyAlignment="1">
      <alignment vertical="center" wrapText="1"/>
    </xf>
    <xf numFmtId="164" fontId="27" fillId="0" borderId="13" xfId="0" applyNumberFormat="1" applyFont="1" applyBorder="1" applyAlignment="1">
      <alignment horizontal="right" vertical="center" wrapText="1"/>
    </xf>
    <xf numFmtId="1" fontId="28" fillId="0" borderId="12" xfId="0" applyNumberFormat="1" applyFont="1" applyBorder="1" applyAlignment="1">
      <alignment horizontal="center"/>
    </xf>
    <xf numFmtId="1" fontId="27" fillId="0" borderId="12" xfId="0" applyNumberFormat="1" applyFont="1" applyBorder="1" applyAlignment="1">
      <alignment horizontal="center"/>
    </xf>
    <xf numFmtId="164" fontId="27" fillId="0" borderId="12" xfId="0" applyNumberFormat="1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167" fontId="27" fillId="0" borderId="12" xfId="0" applyNumberFormat="1" applyFont="1" applyBorder="1" applyAlignment="1">
      <alignment horizontal="center"/>
    </xf>
    <xf numFmtId="2" fontId="27" fillId="0" borderId="0" xfId="0" applyNumberFormat="1" applyFont="1" applyBorder="1" applyAlignment="1">
      <alignment horizontal="center"/>
    </xf>
    <xf numFmtId="169" fontId="27" fillId="0" borderId="0" xfId="0" applyNumberFormat="1" applyFont="1" applyBorder="1" applyAlignment="1">
      <alignment horizontal="center"/>
    </xf>
    <xf numFmtId="2" fontId="27" fillId="0" borderId="12" xfId="0" applyNumberFormat="1" applyFont="1" applyBorder="1" applyAlignment="1">
      <alignment horizontal="center"/>
    </xf>
    <xf numFmtId="164" fontId="25" fillId="0" borderId="0" xfId="0" applyNumberFormat="1" applyFont="1" applyBorder="1"/>
    <xf numFmtId="164" fontId="25" fillId="0" borderId="12" xfId="0" applyNumberFormat="1" applyFont="1" applyBorder="1" applyAlignment="1">
      <alignment horizontal="right"/>
    </xf>
    <xf numFmtId="164" fontId="28" fillId="0" borderId="12" xfId="0" applyNumberFormat="1" applyFont="1" applyBorder="1"/>
    <xf numFmtId="164" fontId="25" fillId="0" borderId="13" xfId="0" applyNumberFormat="1" applyFont="1" applyBorder="1"/>
    <xf numFmtId="165" fontId="25" fillId="0" borderId="0" xfId="0" applyNumberFormat="1" applyFont="1" applyBorder="1"/>
    <xf numFmtId="40" fontId="25" fillId="0" borderId="12" xfId="0" applyNumberFormat="1" applyFont="1" applyBorder="1"/>
    <xf numFmtId="1" fontId="26" fillId="0" borderId="12" xfId="0" applyNumberFormat="1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1" fontId="25" fillId="0" borderId="0" xfId="0" applyNumberFormat="1" applyFont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1" fontId="25" fillId="0" borderId="12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1" fontId="27" fillId="0" borderId="13" xfId="0" applyNumberFormat="1" applyFont="1" applyBorder="1" applyAlignment="1">
      <alignment horizontal="center"/>
    </xf>
    <xf numFmtId="1" fontId="25" fillId="0" borderId="13" xfId="0" applyNumberFormat="1" applyFont="1" applyBorder="1" applyAlignment="1">
      <alignment horizontal="center"/>
    </xf>
    <xf numFmtId="1" fontId="25" fillId="0" borderId="0" xfId="0" applyNumberFormat="1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1" fontId="27" fillId="0" borderId="13" xfId="0" applyNumberFormat="1" applyFont="1" applyBorder="1" applyAlignment="1">
      <alignment horizontal="center" vertical="center" wrapText="1"/>
    </xf>
    <xf numFmtId="1" fontId="28" fillId="0" borderId="13" xfId="59" applyNumberFormat="1" applyFont="1" applyBorder="1" applyAlignment="1">
      <alignment horizontal="center"/>
    </xf>
    <xf numFmtId="1" fontId="28" fillId="0" borderId="0" xfId="59" applyNumberFormat="1" applyFont="1" applyAlignment="1">
      <alignment horizontal="center"/>
    </xf>
    <xf numFmtId="1" fontId="28" fillId="0" borderId="0" xfId="59" applyNumberFormat="1" applyFont="1" applyAlignment="1">
      <alignment horizontal="center" vertical="center" wrapText="1"/>
    </xf>
    <xf numFmtId="1" fontId="28" fillId="0" borderId="13" xfId="59" applyNumberFormat="1" applyFont="1" applyBorder="1" applyAlignment="1">
      <alignment horizontal="center" vertical="center" wrapText="1"/>
    </xf>
    <xf numFmtId="20" fontId="26" fillId="0" borderId="12" xfId="0" applyNumberFormat="1" applyFont="1" applyBorder="1" applyAlignment="1">
      <alignment horizontal="center"/>
    </xf>
    <xf numFmtId="20" fontId="25" fillId="0" borderId="0" xfId="0" applyNumberFormat="1" applyFont="1" applyAlignment="1">
      <alignment horizontal="center"/>
    </xf>
    <xf numFmtId="20" fontId="25" fillId="0" borderId="12" xfId="0" applyNumberFormat="1" applyFont="1" applyBorder="1" applyAlignment="1">
      <alignment horizontal="center"/>
    </xf>
    <xf numFmtId="20" fontId="25" fillId="0" borderId="0" xfId="0" applyNumberFormat="1" applyFont="1" applyBorder="1" applyAlignment="1">
      <alignment horizontal="center"/>
    </xf>
    <xf numFmtId="20" fontId="25" fillId="0" borderId="13" xfId="0" applyNumberFormat="1" applyFont="1" applyBorder="1" applyAlignment="1">
      <alignment horizontal="center"/>
    </xf>
    <xf numFmtId="14" fontId="26" fillId="0" borderId="12" xfId="0" applyNumberFormat="1" applyFont="1" applyBorder="1" applyAlignment="1">
      <alignment horizontal="center"/>
    </xf>
    <xf numFmtId="164" fontId="26" fillId="0" borderId="12" xfId="0" applyNumberFormat="1" applyFont="1" applyBorder="1" applyAlignment="1">
      <alignment horizontal="center"/>
    </xf>
    <xf numFmtId="14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64" fontId="25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/>
    </xf>
    <xf numFmtId="14" fontId="25" fillId="0" borderId="12" xfId="0" applyNumberFormat="1" applyFont="1" applyBorder="1" applyAlignment="1">
      <alignment horizontal="center"/>
    </xf>
    <xf numFmtId="164" fontId="25" fillId="0" borderId="12" xfId="0" applyNumberFormat="1" applyFont="1" applyBorder="1" applyAlignment="1">
      <alignment horizontal="center"/>
    </xf>
    <xf numFmtId="2" fontId="25" fillId="0" borderId="12" xfId="0" applyNumberFormat="1" applyFont="1" applyBorder="1" applyAlignment="1">
      <alignment horizontal="center"/>
    </xf>
    <xf numFmtId="164" fontId="25" fillId="0" borderId="0" xfId="0" applyNumberFormat="1" applyFont="1" applyBorder="1" applyAlignment="1">
      <alignment horizontal="center"/>
    </xf>
    <xf numFmtId="14" fontId="25" fillId="0" borderId="0" xfId="0" applyNumberFormat="1" applyFont="1" applyBorder="1" applyAlignment="1">
      <alignment horizontal="center"/>
    </xf>
    <xf numFmtId="14" fontId="25" fillId="0" borderId="13" xfId="0" applyNumberFormat="1" applyFont="1" applyBorder="1" applyAlignment="1">
      <alignment horizontal="center"/>
    </xf>
    <xf numFmtId="164" fontId="25" fillId="0" borderId="13" xfId="0" applyNumberFormat="1" applyFont="1" applyBorder="1" applyAlignment="1">
      <alignment horizontal="center"/>
    </xf>
    <xf numFmtId="166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164" fontId="29" fillId="0" borderId="0" xfId="0" applyNumberFormat="1" applyFont="1" applyAlignment="1">
      <alignment horizontal="center" vertical="center"/>
    </xf>
    <xf numFmtId="164" fontId="29" fillId="0" borderId="0" xfId="0" applyNumberFormat="1" applyFont="1" applyAlignment="1">
      <alignment horizontal="center"/>
    </xf>
    <xf numFmtId="166" fontId="25" fillId="0" borderId="0" xfId="0" applyNumberFormat="1" applyFont="1" applyAlignment="1">
      <alignment horizontal="center"/>
    </xf>
    <xf numFmtId="2" fontId="29" fillId="0" borderId="12" xfId="0" applyNumberFormat="1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164" fontId="29" fillId="0" borderId="12" xfId="0" applyNumberFormat="1" applyFont="1" applyBorder="1" applyAlignment="1">
      <alignment horizontal="center"/>
    </xf>
    <xf numFmtId="166" fontId="25" fillId="0" borderId="12" xfId="0" applyNumberFormat="1" applyFont="1" applyBorder="1" applyAlignment="1">
      <alignment horizontal="center"/>
    </xf>
    <xf numFmtId="166" fontId="29" fillId="0" borderId="12" xfId="0" applyNumberFormat="1" applyFont="1" applyBorder="1" applyAlignment="1">
      <alignment horizontal="center"/>
    </xf>
    <xf numFmtId="166" fontId="25" fillId="0" borderId="0" xfId="0" applyNumberFormat="1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2" fontId="25" fillId="0" borderId="0" xfId="0" applyNumberFormat="1" applyFont="1" applyAlignment="1">
      <alignment horizontal="center" vertical="center" wrapText="1"/>
    </xf>
    <xf numFmtId="166" fontId="29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164" fontId="29" fillId="0" borderId="0" xfId="0" applyNumberFormat="1" applyFont="1" applyAlignment="1">
      <alignment horizontal="center" vertical="center" wrapText="1"/>
    </xf>
    <xf numFmtId="2" fontId="29" fillId="0" borderId="0" xfId="0" applyNumberFormat="1" applyFont="1" applyAlignment="1">
      <alignment horizontal="center" vertical="center" wrapText="1"/>
    </xf>
    <xf numFmtId="14" fontId="29" fillId="0" borderId="0" xfId="0" applyNumberFormat="1" applyFont="1" applyAlignment="1">
      <alignment horizontal="center" vertical="center" wrapText="1"/>
    </xf>
    <xf numFmtId="14" fontId="29" fillId="0" borderId="0" xfId="0" applyNumberFormat="1" applyFont="1" applyAlignment="1">
      <alignment horizontal="center"/>
    </xf>
    <xf numFmtId="14" fontId="2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 wrapText="1"/>
    </xf>
    <xf numFmtId="168" fontId="25" fillId="0" borderId="0" xfId="0" applyNumberFormat="1" applyFont="1" applyAlignment="1">
      <alignment horizontal="center" vertical="center" wrapText="1"/>
    </xf>
    <xf numFmtId="168" fontId="25" fillId="0" borderId="0" xfId="0" applyNumberFormat="1" applyFont="1" applyAlignment="1">
      <alignment horizontal="center"/>
    </xf>
    <xf numFmtId="14" fontId="29" fillId="0" borderId="0" xfId="59" applyNumberFormat="1" applyFont="1" applyAlignment="1">
      <alignment horizontal="center" vertical="center" wrapText="1"/>
    </xf>
    <xf numFmtId="0" fontId="29" fillId="0" borderId="0" xfId="59" applyFont="1" applyAlignment="1">
      <alignment horizontal="center" vertical="center" wrapText="1"/>
    </xf>
    <xf numFmtId="164" fontId="29" fillId="0" borderId="0" xfId="59" applyNumberFormat="1" applyFont="1" applyAlignment="1">
      <alignment horizontal="center" vertical="center" wrapText="1"/>
    </xf>
    <xf numFmtId="2" fontId="29" fillId="0" borderId="0" xfId="59" applyNumberFormat="1" applyFont="1" applyAlignment="1">
      <alignment horizontal="center" vertical="center" wrapText="1"/>
    </xf>
    <xf numFmtId="49" fontId="25" fillId="0" borderId="13" xfId="0" applyNumberFormat="1" applyFont="1" applyBorder="1" applyAlignment="1">
      <alignment horizontal="center"/>
    </xf>
    <xf numFmtId="165" fontId="25" fillId="0" borderId="13" xfId="0" applyNumberFormat="1" applyFont="1" applyBorder="1" applyAlignment="1">
      <alignment horizontal="center"/>
    </xf>
    <xf numFmtId="2" fontId="25" fillId="0" borderId="13" xfId="0" applyNumberFormat="1" applyFont="1" applyBorder="1" applyAlignment="1">
      <alignment horizontal="center"/>
    </xf>
    <xf numFmtId="49" fontId="25" fillId="0" borderId="12" xfId="0" applyNumberFormat="1" applyFont="1" applyBorder="1" applyAlignment="1">
      <alignment horizontal="center"/>
    </xf>
    <xf numFmtId="2" fontId="30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center" vertical="center"/>
    </xf>
    <xf numFmtId="49" fontId="25" fillId="0" borderId="0" xfId="0" applyNumberFormat="1" applyFont="1" applyBorder="1" applyAlignment="1">
      <alignment horizontal="center"/>
    </xf>
    <xf numFmtId="2" fontId="25" fillId="0" borderId="0" xfId="0" applyNumberFormat="1" applyFont="1" applyBorder="1" applyAlignment="1">
      <alignment horizontal="center"/>
    </xf>
    <xf numFmtId="0" fontId="21" fillId="0" borderId="0" xfId="0" applyFont="1" applyAlignment="1"/>
    <xf numFmtId="2" fontId="21" fillId="0" borderId="0" xfId="0" applyNumberFormat="1" applyFont="1" applyAlignment="1"/>
    <xf numFmtId="10" fontId="21" fillId="0" borderId="0" xfId="0" applyNumberFormat="1" applyFont="1" applyAlignment="1"/>
    <xf numFmtId="2" fontId="17" fillId="0" borderId="0" xfId="0" applyNumberFormat="1" applyFont="1" applyAlignment="1"/>
    <xf numFmtId="0" fontId="17" fillId="0" borderId="0" xfId="0" applyFont="1" applyAlignment="1"/>
    <xf numFmtId="10" fontId="17" fillId="0" borderId="0" xfId="0" applyNumberFormat="1" applyFont="1" applyAlignment="1"/>
    <xf numFmtId="0" fontId="21" fillId="0" borderId="0" xfId="0" applyNumberFormat="1" applyFont="1" applyAlignment="1"/>
    <xf numFmtId="164" fontId="21" fillId="0" borderId="0" xfId="0" applyNumberFormat="1" applyFont="1" applyAlignment="1"/>
    <xf numFmtId="4" fontId="21" fillId="0" borderId="0" xfId="0" applyNumberFormat="1" applyFont="1" applyAlignment="1"/>
    <xf numFmtId="14" fontId="21" fillId="0" borderId="0" xfId="0" applyNumberFormat="1" applyFont="1" applyAlignment="1"/>
    <xf numFmtId="0" fontId="32" fillId="33" borderId="0" xfId="0" applyFont="1" applyFill="1"/>
    <xf numFmtId="0" fontId="32" fillId="33" borderId="0" xfId="0" applyFont="1" applyFill="1" applyAlignment="1">
      <alignment horizontal="center"/>
    </xf>
    <xf numFmtId="0" fontId="33" fillId="34" borderId="14" xfId="0" applyFont="1" applyFill="1" applyBorder="1" applyAlignment="1">
      <alignment horizontal="center"/>
    </xf>
    <xf numFmtId="0" fontId="34" fillId="0" borderId="14" xfId="0" applyFont="1" applyBorder="1" applyAlignment="1">
      <alignment horizontal="center"/>
    </xf>
    <xf numFmtId="10" fontId="34" fillId="0" borderId="14" xfId="0" applyNumberFormat="1" applyFont="1" applyBorder="1" applyAlignment="1">
      <alignment horizontal="center"/>
    </xf>
    <xf numFmtId="2" fontId="35" fillId="0" borderId="1" xfId="0" applyNumberFormat="1" applyFont="1" applyBorder="1"/>
    <xf numFmtId="0" fontId="35" fillId="0" borderId="0" xfId="0" applyFont="1" applyBorder="1"/>
    <xf numFmtId="10" fontId="35" fillId="0" borderId="0" xfId="0" applyNumberFormat="1" applyFont="1" applyBorder="1"/>
    <xf numFmtId="1" fontId="35" fillId="0" borderId="2" xfId="0" applyNumberFormat="1" applyFont="1" applyBorder="1"/>
    <xf numFmtId="0" fontId="35" fillId="0" borderId="0" xfId="0" applyFont="1"/>
    <xf numFmtId="10" fontId="35" fillId="0" borderId="0" xfId="0" applyNumberFormat="1" applyFont="1"/>
    <xf numFmtId="2" fontId="31" fillId="0" borderId="1" xfId="0" applyNumberFormat="1" applyFont="1" applyBorder="1"/>
    <xf numFmtId="2" fontId="31" fillId="0" borderId="0" xfId="0" applyNumberFormat="1" applyFont="1"/>
    <xf numFmtId="0" fontId="31" fillId="0" borderId="0" xfId="0" applyFont="1" applyBorder="1"/>
    <xf numFmtId="10" fontId="31" fillId="0" borderId="0" xfId="0" applyNumberFormat="1" applyFont="1" applyBorder="1"/>
    <xf numFmtId="1" fontId="31" fillId="0" borderId="2" xfId="0" applyNumberFormat="1" applyFont="1" applyBorder="1"/>
    <xf numFmtId="0" fontId="31" fillId="0" borderId="0" xfId="0" applyFont="1"/>
    <xf numFmtId="10" fontId="31" fillId="0" borderId="0" xfId="0" applyNumberFormat="1" applyFont="1"/>
    <xf numFmtId="2" fontId="35" fillId="0" borderId="0" xfId="0" applyNumberFormat="1" applyFont="1"/>
    <xf numFmtId="2" fontId="35" fillId="0" borderId="0" xfId="0" applyNumberFormat="1" applyFont="1" applyBorder="1"/>
    <xf numFmtId="2" fontId="25" fillId="0" borderId="12" xfId="0" applyNumberFormat="1" applyFont="1" applyBorder="1" applyAlignment="1">
      <alignment horizontal="right"/>
    </xf>
    <xf numFmtId="0" fontId="36" fillId="0" borderId="12" xfId="0" applyFont="1" applyBorder="1" applyAlignment="1">
      <alignment horizontal="center"/>
    </xf>
    <xf numFmtId="0" fontId="36" fillId="0" borderId="0" xfId="0" applyFont="1" applyAlignment="1">
      <alignment horizontal="center"/>
    </xf>
    <xf numFmtId="14" fontId="25" fillId="0" borderId="12" xfId="0" applyNumberFormat="1" applyFont="1" applyBorder="1" applyAlignment="1">
      <alignment horizontal="right"/>
    </xf>
    <xf numFmtId="10" fontId="25" fillId="0" borderId="12" xfId="0" applyNumberFormat="1" applyFont="1" applyBorder="1" applyAlignment="1">
      <alignment horizontal="right"/>
    </xf>
    <xf numFmtId="164" fontId="25" fillId="0" borderId="0" xfId="0" applyNumberFormat="1" applyFont="1" applyBorder="1" applyAlignment="1">
      <alignment horizontal="right"/>
    </xf>
    <xf numFmtId="164" fontId="29" fillId="0" borderId="12" xfId="0" applyNumberFormat="1" applyFont="1" applyBorder="1" applyAlignment="1">
      <alignment horizontal="right" vertical="center" wrapText="1"/>
    </xf>
    <xf numFmtId="164" fontId="25" fillId="0" borderId="12" xfId="0" applyNumberFormat="1" applyFont="1" applyBorder="1" applyAlignment="1">
      <alignment horizontal="right" vertical="center" wrapText="1"/>
    </xf>
    <xf numFmtId="0" fontId="37" fillId="0" borderId="0" xfId="0" applyFont="1"/>
    <xf numFmtId="14" fontId="17" fillId="0" borderId="0" xfId="0" applyNumberFormat="1" applyFont="1" applyAlignment="1"/>
    <xf numFmtId="14" fontId="25" fillId="0" borderId="12" xfId="0" applyNumberFormat="1" applyFont="1" applyBorder="1"/>
    <xf numFmtId="20" fontId="25" fillId="0" borderId="12" xfId="0" applyNumberFormat="1" applyFont="1" applyBorder="1" applyAlignment="1">
      <alignment horizontal="left"/>
    </xf>
    <xf numFmtId="0" fontId="25" fillId="0" borderId="12" xfId="0" applyFont="1" applyBorder="1" applyAlignment="1">
      <alignment horizontal="left"/>
    </xf>
    <xf numFmtId="1" fontId="25" fillId="0" borderId="12" xfId="0" applyNumberFormat="1" applyFont="1" applyBorder="1"/>
    <xf numFmtId="2" fontId="25" fillId="0" borderId="12" xfId="0" applyNumberFormat="1" applyFont="1" applyBorder="1"/>
    <xf numFmtId="10" fontId="25" fillId="0" borderId="12" xfId="0" applyNumberFormat="1" applyFont="1" applyBorder="1"/>
    <xf numFmtId="49" fontId="25" fillId="0" borderId="12" xfId="0" applyNumberFormat="1" applyFont="1" applyBorder="1" applyAlignment="1">
      <alignment horizontal="left"/>
    </xf>
  </cellXfs>
  <cellStyles count="60">
    <cellStyle name="20% - Accent1" xfId="18" builtinId="30" customBuiltin="1"/>
    <cellStyle name="20% - Accent1 2" xfId="45" xr:uid="{00000000-0005-0000-0000-000001000000}"/>
    <cellStyle name="20% - Accent2" xfId="22" builtinId="34" customBuiltin="1"/>
    <cellStyle name="20% - Accent2 2" xfId="47" xr:uid="{00000000-0005-0000-0000-000003000000}"/>
    <cellStyle name="20% - Accent3" xfId="26" builtinId="38" customBuiltin="1"/>
    <cellStyle name="20% - Accent3 2" xfId="49" xr:uid="{00000000-0005-0000-0000-000005000000}"/>
    <cellStyle name="20% - Accent4" xfId="30" builtinId="42" customBuiltin="1"/>
    <cellStyle name="20% - Accent4 2" xfId="51" xr:uid="{00000000-0005-0000-0000-000007000000}"/>
    <cellStyle name="20% - Accent5" xfId="34" builtinId="46" customBuiltin="1"/>
    <cellStyle name="20% - Accent5 2" xfId="53" xr:uid="{00000000-0005-0000-0000-000009000000}"/>
    <cellStyle name="20% - Accent6" xfId="38" builtinId="50" customBuiltin="1"/>
    <cellStyle name="20% - Accent6 2" xfId="55" xr:uid="{00000000-0005-0000-0000-00000B000000}"/>
    <cellStyle name="40% - Accent1" xfId="19" builtinId="31" customBuiltin="1"/>
    <cellStyle name="40% - Accent1 2" xfId="46" xr:uid="{00000000-0005-0000-0000-00000D000000}"/>
    <cellStyle name="40% - Accent2" xfId="23" builtinId="35" customBuiltin="1"/>
    <cellStyle name="40% - Accent2 2" xfId="48" xr:uid="{00000000-0005-0000-0000-00000F000000}"/>
    <cellStyle name="40% - Accent3" xfId="27" builtinId="39" customBuiltin="1"/>
    <cellStyle name="40% - Accent3 2" xfId="50" xr:uid="{00000000-0005-0000-0000-000011000000}"/>
    <cellStyle name="40% - Accent4" xfId="31" builtinId="43" customBuiltin="1"/>
    <cellStyle name="40% - Accent4 2" xfId="52" xr:uid="{00000000-0005-0000-0000-000013000000}"/>
    <cellStyle name="40% - Accent5" xfId="35" builtinId="47" customBuiltin="1"/>
    <cellStyle name="40% - Accent5 2" xfId="54" xr:uid="{00000000-0005-0000-0000-000015000000}"/>
    <cellStyle name="40% - Accent6" xfId="39" builtinId="51" customBuiltin="1"/>
    <cellStyle name="40% - Accent6 2" xfId="56" xr:uid="{00000000-0005-0000-0000-000017000000}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E000000}"/>
    <cellStyle name="Normal 3" xfId="43" xr:uid="{00000000-0005-0000-0000-00002F000000}"/>
    <cellStyle name="Normal 4" xfId="57" xr:uid="{00000000-0005-0000-0000-000030000000}"/>
    <cellStyle name="Normal 5" xfId="58" xr:uid="{00000000-0005-0000-0000-000031000000}"/>
    <cellStyle name="Normal 6" xfId="59" xr:uid="{320B9F9C-AC59-41EA-B6D2-83BC4491338F}"/>
    <cellStyle name="Note 2" xfId="42" xr:uid="{00000000-0005-0000-0000-000032000000}"/>
    <cellStyle name="Note 3" xfId="44" xr:uid="{00000000-0005-0000-0000-000033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0"/>
    </c:view3D>
    <c:floor>
      <c:thickness val="0"/>
      <c:spPr>
        <a:noFill/>
        <a:ln w="9525" cap="flat" cmpd="sng" algn="ctr">
          <a:solidFill>
            <a:schemeClr val="tx2">
              <a:lumMod val="40000"/>
              <a:lumOff val="60000"/>
            </a:schemeClr>
          </a:solidFill>
          <a:round/>
        </a:ln>
        <a:effectLst/>
        <a:sp3d contourW="9525">
          <a:contourClr>
            <a:schemeClr val="tx2">
              <a:lumMod val="40000"/>
              <a:lumOff val="60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0832801305242244E-2"/>
          <c:y val="0.11403944298629863"/>
          <c:w val="0.90565368518124412"/>
          <c:h val="0.60399284986187229"/>
        </c:manualLayout>
      </c:layout>
      <c:area3DChart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cat>
            <c:numRef>
              <c:f>ProofingPV!$A$18:$A$128</c:f>
              <c:numCache>
                <c:formatCode>mmm\-yy</c:formatCode>
                <c:ptCount val="111"/>
                <c:pt idx="0">
                  <c:v>40695</c:v>
                </c:pt>
                <c:pt idx="1">
                  <c:v>40725</c:v>
                </c:pt>
                <c:pt idx="2">
                  <c:v>40756</c:v>
                </c:pt>
                <c:pt idx="3">
                  <c:v>40787</c:v>
                </c:pt>
                <c:pt idx="4">
                  <c:v>40817</c:v>
                </c:pt>
                <c:pt idx="5">
                  <c:v>40848</c:v>
                </c:pt>
                <c:pt idx="6">
                  <c:v>40878</c:v>
                </c:pt>
                <c:pt idx="7">
                  <c:v>40909</c:v>
                </c:pt>
                <c:pt idx="8">
                  <c:v>40940</c:v>
                </c:pt>
                <c:pt idx="9">
                  <c:v>40969</c:v>
                </c:pt>
                <c:pt idx="10">
                  <c:v>41000</c:v>
                </c:pt>
                <c:pt idx="11">
                  <c:v>41030</c:v>
                </c:pt>
                <c:pt idx="12">
                  <c:v>41061</c:v>
                </c:pt>
                <c:pt idx="13">
                  <c:v>41091</c:v>
                </c:pt>
                <c:pt idx="14">
                  <c:v>41122</c:v>
                </c:pt>
                <c:pt idx="15">
                  <c:v>41153</c:v>
                </c:pt>
                <c:pt idx="16">
                  <c:v>41183</c:v>
                </c:pt>
                <c:pt idx="17">
                  <c:v>41214</c:v>
                </c:pt>
                <c:pt idx="18">
                  <c:v>41244</c:v>
                </c:pt>
                <c:pt idx="19">
                  <c:v>41275</c:v>
                </c:pt>
                <c:pt idx="20">
                  <c:v>41306</c:v>
                </c:pt>
                <c:pt idx="21">
                  <c:v>41334</c:v>
                </c:pt>
                <c:pt idx="22">
                  <c:v>41365</c:v>
                </c:pt>
                <c:pt idx="23">
                  <c:v>41395</c:v>
                </c:pt>
                <c:pt idx="24">
                  <c:v>41426</c:v>
                </c:pt>
                <c:pt idx="25">
                  <c:v>41456</c:v>
                </c:pt>
                <c:pt idx="26">
                  <c:v>41487</c:v>
                </c:pt>
                <c:pt idx="27">
                  <c:v>41518</c:v>
                </c:pt>
                <c:pt idx="28">
                  <c:v>41548</c:v>
                </c:pt>
                <c:pt idx="29">
                  <c:v>41579</c:v>
                </c:pt>
                <c:pt idx="30">
                  <c:v>41609</c:v>
                </c:pt>
                <c:pt idx="31">
                  <c:v>41640</c:v>
                </c:pt>
                <c:pt idx="32">
                  <c:v>41671</c:v>
                </c:pt>
                <c:pt idx="33">
                  <c:v>41699</c:v>
                </c:pt>
                <c:pt idx="34">
                  <c:v>41730</c:v>
                </c:pt>
                <c:pt idx="35">
                  <c:v>41760</c:v>
                </c:pt>
                <c:pt idx="36">
                  <c:v>41791</c:v>
                </c:pt>
                <c:pt idx="37">
                  <c:v>41821</c:v>
                </c:pt>
                <c:pt idx="38">
                  <c:v>41852</c:v>
                </c:pt>
                <c:pt idx="39">
                  <c:v>41883</c:v>
                </c:pt>
                <c:pt idx="40">
                  <c:v>41913</c:v>
                </c:pt>
                <c:pt idx="41">
                  <c:v>41944</c:v>
                </c:pt>
                <c:pt idx="42">
                  <c:v>41974</c:v>
                </c:pt>
                <c:pt idx="43">
                  <c:v>42005</c:v>
                </c:pt>
                <c:pt idx="44">
                  <c:v>42036</c:v>
                </c:pt>
                <c:pt idx="45">
                  <c:v>42064</c:v>
                </c:pt>
                <c:pt idx="46">
                  <c:v>42095</c:v>
                </c:pt>
                <c:pt idx="47">
                  <c:v>42125</c:v>
                </c:pt>
                <c:pt idx="48">
                  <c:v>42156</c:v>
                </c:pt>
                <c:pt idx="49">
                  <c:v>42186</c:v>
                </c:pt>
                <c:pt idx="50">
                  <c:v>42217</c:v>
                </c:pt>
                <c:pt idx="51">
                  <c:v>42248</c:v>
                </c:pt>
                <c:pt idx="52">
                  <c:v>42278</c:v>
                </c:pt>
                <c:pt idx="53">
                  <c:v>42309</c:v>
                </c:pt>
                <c:pt idx="54">
                  <c:v>42339</c:v>
                </c:pt>
                <c:pt idx="55">
                  <c:v>42370</c:v>
                </c:pt>
                <c:pt idx="56">
                  <c:v>42401</c:v>
                </c:pt>
                <c:pt idx="57">
                  <c:v>42430</c:v>
                </c:pt>
                <c:pt idx="58">
                  <c:v>42461</c:v>
                </c:pt>
                <c:pt idx="59">
                  <c:v>42491</c:v>
                </c:pt>
                <c:pt idx="60">
                  <c:v>42522</c:v>
                </c:pt>
                <c:pt idx="61">
                  <c:v>42552</c:v>
                </c:pt>
                <c:pt idx="62">
                  <c:v>42583</c:v>
                </c:pt>
                <c:pt idx="63">
                  <c:v>42614</c:v>
                </c:pt>
                <c:pt idx="64">
                  <c:v>42644</c:v>
                </c:pt>
                <c:pt idx="65">
                  <c:v>42675</c:v>
                </c:pt>
                <c:pt idx="66">
                  <c:v>42705</c:v>
                </c:pt>
                <c:pt idx="67">
                  <c:v>42736</c:v>
                </c:pt>
                <c:pt idx="68">
                  <c:v>42767</c:v>
                </c:pt>
                <c:pt idx="69">
                  <c:v>42795</c:v>
                </c:pt>
                <c:pt idx="70">
                  <c:v>42826</c:v>
                </c:pt>
                <c:pt idx="71">
                  <c:v>42856</c:v>
                </c:pt>
                <c:pt idx="72">
                  <c:v>42887</c:v>
                </c:pt>
                <c:pt idx="73">
                  <c:v>42917</c:v>
                </c:pt>
                <c:pt idx="74">
                  <c:v>42948</c:v>
                </c:pt>
                <c:pt idx="75">
                  <c:v>42979</c:v>
                </c:pt>
                <c:pt idx="76">
                  <c:v>43009</c:v>
                </c:pt>
                <c:pt idx="77">
                  <c:v>43040</c:v>
                </c:pt>
                <c:pt idx="78">
                  <c:v>43070</c:v>
                </c:pt>
                <c:pt idx="79">
                  <c:v>43101</c:v>
                </c:pt>
                <c:pt idx="80">
                  <c:v>43132</c:v>
                </c:pt>
                <c:pt idx="81">
                  <c:v>43160</c:v>
                </c:pt>
                <c:pt idx="82">
                  <c:v>43191</c:v>
                </c:pt>
                <c:pt idx="83">
                  <c:v>43221</c:v>
                </c:pt>
                <c:pt idx="84">
                  <c:v>43252</c:v>
                </c:pt>
                <c:pt idx="85">
                  <c:v>43282</c:v>
                </c:pt>
                <c:pt idx="86">
                  <c:v>43313</c:v>
                </c:pt>
                <c:pt idx="87">
                  <c:v>43344</c:v>
                </c:pt>
                <c:pt idx="88">
                  <c:v>43374</c:v>
                </c:pt>
                <c:pt idx="89">
                  <c:v>43405</c:v>
                </c:pt>
                <c:pt idx="90">
                  <c:v>43435</c:v>
                </c:pt>
                <c:pt idx="91">
                  <c:v>43466</c:v>
                </c:pt>
                <c:pt idx="92">
                  <c:v>43497</c:v>
                </c:pt>
                <c:pt idx="93">
                  <c:v>43525</c:v>
                </c:pt>
                <c:pt idx="94">
                  <c:v>43556</c:v>
                </c:pt>
                <c:pt idx="95">
                  <c:v>43586</c:v>
                </c:pt>
                <c:pt idx="96">
                  <c:v>43617</c:v>
                </c:pt>
                <c:pt idx="97">
                  <c:v>43647</c:v>
                </c:pt>
                <c:pt idx="98">
                  <c:v>43678</c:v>
                </c:pt>
                <c:pt idx="99">
                  <c:v>43709</c:v>
                </c:pt>
                <c:pt idx="100">
                  <c:v>43739</c:v>
                </c:pt>
                <c:pt idx="101">
                  <c:v>43770</c:v>
                </c:pt>
                <c:pt idx="102">
                  <c:v>43800</c:v>
                </c:pt>
                <c:pt idx="103">
                  <c:v>43831</c:v>
                </c:pt>
                <c:pt idx="104">
                  <c:v>43862</c:v>
                </c:pt>
                <c:pt idx="105">
                  <c:v>43891</c:v>
                </c:pt>
                <c:pt idx="106">
                  <c:v>43922</c:v>
                </c:pt>
                <c:pt idx="107">
                  <c:v>43952</c:v>
                </c:pt>
                <c:pt idx="108">
                  <c:v>43983</c:v>
                </c:pt>
                <c:pt idx="109">
                  <c:v>44013</c:v>
                </c:pt>
                <c:pt idx="110">
                  <c:v>44044</c:v>
                </c:pt>
              </c:numCache>
            </c:numRef>
          </c:cat>
          <c:val>
            <c:numRef>
              <c:f>ProofingPV!$K$18:$K$128</c:f>
              <c:numCache>
                <c:formatCode>General</c:formatCode>
                <c:ptCount val="111"/>
                <c:pt idx="1">
                  <c:v>-26</c:v>
                </c:pt>
                <c:pt idx="2">
                  <c:v>-28.8</c:v>
                </c:pt>
                <c:pt idx="3">
                  <c:v>-10.050000000000001</c:v>
                </c:pt>
                <c:pt idx="4">
                  <c:v>-21.55</c:v>
                </c:pt>
                <c:pt idx="5">
                  <c:v>6.0799999999999947</c:v>
                </c:pt>
                <c:pt idx="6">
                  <c:v>3.9599999999999937</c:v>
                </c:pt>
                <c:pt idx="7">
                  <c:v>19.389999999999993</c:v>
                </c:pt>
                <c:pt idx="8">
                  <c:v>69.289999999999992</c:v>
                </c:pt>
                <c:pt idx="9">
                  <c:v>103.28999999999999</c:v>
                </c:pt>
                <c:pt idx="10">
                  <c:v>76.969999999999985</c:v>
                </c:pt>
                <c:pt idx="11">
                  <c:v>149.76999999999998</c:v>
                </c:pt>
                <c:pt idx="12">
                  <c:v>125.30999999999999</c:v>
                </c:pt>
                <c:pt idx="13">
                  <c:v>129.29</c:v>
                </c:pt>
                <c:pt idx="14">
                  <c:v>188.20999999999998</c:v>
                </c:pt>
                <c:pt idx="15">
                  <c:v>243.90999999999997</c:v>
                </c:pt>
                <c:pt idx="16">
                  <c:v>260.21999999999997</c:v>
                </c:pt>
                <c:pt idx="17">
                  <c:v>303.84999999999997</c:v>
                </c:pt>
                <c:pt idx="18">
                  <c:v>300.52999999999997</c:v>
                </c:pt>
                <c:pt idx="19">
                  <c:v>290.98999999999995</c:v>
                </c:pt>
                <c:pt idx="20">
                  <c:v>267.36999999999995</c:v>
                </c:pt>
                <c:pt idx="21">
                  <c:v>266.57999999999993</c:v>
                </c:pt>
                <c:pt idx="22">
                  <c:v>304.51999999999992</c:v>
                </c:pt>
                <c:pt idx="23">
                  <c:v>276.51999999999992</c:v>
                </c:pt>
                <c:pt idx="24">
                  <c:v>369.67999999999995</c:v>
                </c:pt>
                <c:pt idx="25">
                  <c:v>458.10999999999996</c:v>
                </c:pt>
                <c:pt idx="26">
                  <c:v>514.01</c:v>
                </c:pt>
                <c:pt idx="27">
                  <c:v>579.6</c:v>
                </c:pt>
                <c:pt idx="28">
                  <c:v>576.09</c:v>
                </c:pt>
                <c:pt idx="29">
                  <c:v>627.88</c:v>
                </c:pt>
                <c:pt idx="30">
                  <c:v>645.48</c:v>
                </c:pt>
                <c:pt idx="31">
                  <c:v>701.01</c:v>
                </c:pt>
                <c:pt idx="32">
                  <c:v>699.43</c:v>
                </c:pt>
                <c:pt idx="33">
                  <c:v>704.65</c:v>
                </c:pt>
                <c:pt idx="34">
                  <c:v>717.41</c:v>
                </c:pt>
                <c:pt idx="35">
                  <c:v>756.41</c:v>
                </c:pt>
                <c:pt idx="36">
                  <c:v>786.39</c:v>
                </c:pt>
                <c:pt idx="37">
                  <c:v>772.01</c:v>
                </c:pt>
                <c:pt idx="38">
                  <c:v>794.72</c:v>
                </c:pt>
                <c:pt idx="39">
                  <c:v>840.85</c:v>
                </c:pt>
                <c:pt idx="40">
                  <c:v>862.92000000000007</c:v>
                </c:pt>
                <c:pt idx="41">
                  <c:v>919.09</c:v>
                </c:pt>
                <c:pt idx="42">
                  <c:v>912.83</c:v>
                </c:pt>
                <c:pt idx="43">
                  <c:v>932.75</c:v>
                </c:pt>
                <c:pt idx="44">
                  <c:v>952.54</c:v>
                </c:pt>
                <c:pt idx="45">
                  <c:v>955.43</c:v>
                </c:pt>
                <c:pt idx="46">
                  <c:v>992.43</c:v>
                </c:pt>
                <c:pt idx="47">
                  <c:v>1043.9299999999998</c:v>
                </c:pt>
                <c:pt idx="48">
                  <c:v>1036.7799999999997</c:v>
                </c:pt>
                <c:pt idx="49">
                  <c:v>1077.8499999999997</c:v>
                </c:pt>
                <c:pt idx="50">
                  <c:v>1075.7899999999997</c:v>
                </c:pt>
                <c:pt idx="51">
                  <c:v>1057.0999999999997</c:v>
                </c:pt>
                <c:pt idx="52">
                  <c:v>1001.6299999999997</c:v>
                </c:pt>
                <c:pt idx="53">
                  <c:v>1042.9899999999996</c:v>
                </c:pt>
                <c:pt idx="54">
                  <c:v>1086.5599999999995</c:v>
                </c:pt>
                <c:pt idx="55">
                  <c:v>1064.8999999999994</c:v>
                </c:pt>
                <c:pt idx="56">
                  <c:v>1100.0799999999995</c:v>
                </c:pt>
                <c:pt idx="57">
                  <c:v>1134.7999999999995</c:v>
                </c:pt>
                <c:pt idx="58">
                  <c:v>1149.7499999999995</c:v>
                </c:pt>
                <c:pt idx="59">
                  <c:v>1171.9899999999996</c:v>
                </c:pt>
                <c:pt idx="60">
                  <c:v>1207.2199999999996</c:v>
                </c:pt>
                <c:pt idx="61">
                  <c:v>1220.6399999999996</c:v>
                </c:pt>
                <c:pt idx="62">
                  <c:v>1256.8799999999997</c:v>
                </c:pt>
                <c:pt idx="63">
                  <c:v>1298.9999999999995</c:v>
                </c:pt>
                <c:pt idx="64">
                  <c:v>1280.3799999999997</c:v>
                </c:pt>
                <c:pt idx="65">
                  <c:v>1284.5799999999997</c:v>
                </c:pt>
                <c:pt idx="66">
                  <c:v>1292.4499999999996</c:v>
                </c:pt>
                <c:pt idx="67">
                  <c:v>1312.9599999999996</c:v>
                </c:pt>
                <c:pt idx="68">
                  <c:v>1290.5899999999997</c:v>
                </c:pt>
                <c:pt idx="69">
                  <c:v>1304.5499999999997</c:v>
                </c:pt>
                <c:pt idx="70">
                  <c:v>1315.3999999999996</c:v>
                </c:pt>
                <c:pt idx="71">
                  <c:v>1307.7799999999997</c:v>
                </c:pt>
                <c:pt idx="72">
                  <c:v>1391.8899999999996</c:v>
                </c:pt>
                <c:pt idx="73">
                  <c:v>1439.4299999999996</c:v>
                </c:pt>
                <c:pt idx="74">
                  <c:v>1450.1999999999996</c:v>
                </c:pt>
                <c:pt idx="75">
                  <c:v>1488.5299999999995</c:v>
                </c:pt>
                <c:pt idx="76">
                  <c:v>1497.9899999999996</c:v>
                </c:pt>
                <c:pt idx="77">
                  <c:v>1549.5799999999995</c:v>
                </c:pt>
                <c:pt idx="78">
                  <c:v>1548.0299999999995</c:v>
                </c:pt>
                <c:pt idx="79">
                  <c:v>1527.4099999999996</c:v>
                </c:pt>
                <c:pt idx="80">
                  <c:v>1491.8699999999997</c:v>
                </c:pt>
                <c:pt idx="81">
                  <c:v>1528.0399999999997</c:v>
                </c:pt>
                <c:pt idx="82">
                  <c:v>1524.2499999999998</c:v>
                </c:pt>
                <c:pt idx="83">
                  <c:v>1549.8699999999997</c:v>
                </c:pt>
                <c:pt idx="84">
                  <c:v>1526.3799999999997</c:v>
                </c:pt>
                <c:pt idx="85">
                  <c:v>1548.8199999999997</c:v>
                </c:pt>
                <c:pt idx="86">
                  <c:v>1563.1099999999997</c:v>
                </c:pt>
                <c:pt idx="87">
                  <c:v>1553.7399999999998</c:v>
                </c:pt>
                <c:pt idx="88">
                  <c:v>1536.9099999999999</c:v>
                </c:pt>
                <c:pt idx="89">
                  <c:v>1554.4499999999998</c:v>
                </c:pt>
                <c:pt idx="90">
                  <c:v>1569.6699999999998</c:v>
                </c:pt>
                <c:pt idx="91">
                  <c:v>1611.5399999999997</c:v>
                </c:pt>
                <c:pt idx="92">
                  <c:v>1624.5199999999998</c:v>
                </c:pt>
                <c:pt idx="93">
                  <c:v>1652.6399999999996</c:v>
                </c:pt>
                <c:pt idx="94">
                  <c:v>1643.8799999999997</c:v>
                </c:pt>
                <c:pt idx="95">
                  <c:v>1581.2499999999995</c:v>
                </c:pt>
                <c:pt idx="96">
                  <c:v>1641.9199999999996</c:v>
                </c:pt>
                <c:pt idx="97">
                  <c:v>1692.3099999999997</c:v>
                </c:pt>
                <c:pt idx="98">
                  <c:v>1691.8799999999997</c:v>
                </c:pt>
                <c:pt idx="99">
                  <c:v>1723.6299999999997</c:v>
                </c:pt>
                <c:pt idx="100">
                  <c:v>1768.4099999999996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84-434E-8102-9BDA68FA3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73952"/>
        <c:axId val="56300032"/>
        <c:axId val="0"/>
      </c:area3DChart>
      <c:dateAx>
        <c:axId val="99773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/>
                  <a:t>Month</a:t>
                </a:r>
              </a:p>
            </c:rich>
          </c:tx>
          <c:layout>
            <c:manualLayout>
              <c:xMode val="edge"/>
              <c:yMode val="edge"/>
              <c:x val="0.41451656380790242"/>
              <c:y val="0.831313173095389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300032"/>
        <c:crosses val="autoZero"/>
        <c:auto val="0"/>
        <c:lblOffset val="100"/>
        <c:baseTimeUnit val="months"/>
      </c:dateAx>
      <c:valAx>
        <c:axId val="5630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Points Profit</a:t>
                </a:r>
              </a:p>
            </c:rich>
          </c:tx>
          <c:layout>
            <c:manualLayout>
              <c:xMode val="edge"/>
              <c:yMode val="edge"/>
              <c:x val="5.2327268213094982E-2"/>
              <c:y val="0.32960866289462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773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40000"/>
            <a:lumOff val="60000"/>
          </a:schemeClr>
        </a:solidFill>
        <a:round/>
      </a:ln>
    </cs:spPr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3</xdr:row>
      <xdr:rowOff>28575</xdr:rowOff>
    </xdr:from>
    <xdr:to>
      <xdr:col>13</xdr:col>
      <xdr:colOff>171450</xdr:colOff>
      <xdr:row>23</xdr:row>
      <xdr:rowOff>60325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0.2875</cdr:x>
      <cdr:y>0.01563</cdr:y>
    </cdr:from>
    <cdr:to>
      <cdr:x>0.72083</cdr:x>
      <cdr:y>0.11285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4450" y="42863"/>
          <a:ext cx="19812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GB" sz="1400" b="1"/>
            <a:t>Precision</a:t>
          </a:r>
          <a:r>
            <a:rPr lang="en-GB" sz="1400" b="1" baseline="0"/>
            <a:t> Value Profit Chart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64710"/>
  <sheetViews>
    <sheetView tabSelected="1" zoomScale="70" zoomScaleNormal="70" workbookViewId="0">
      <selection activeCell="D121" sqref="D121:D128"/>
    </sheetView>
  </sheetViews>
  <sheetFormatPr defaultRowHeight="14.4" x14ac:dyDescent="0.3"/>
  <cols>
    <col min="1" max="1" width="18" style="4" bestFit="1" customWidth="1"/>
    <col min="2" max="5" width="15.44140625" style="4" customWidth="1"/>
    <col min="6" max="6" width="9.33203125" style="10" customWidth="1"/>
    <col min="7" max="7" width="12.88671875" style="155" customWidth="1"/>
    <col min="8" max="8" width="9.109375" style="4"/>
    <col min="9" max="9" width="9.33203125" style="10" customWidth="1"/>
    <col min="10" max="10" width="9.33203125" style="10" bestFit="1" customWidth="1"/>
    <col min="11" max="11" width="9.109375" style="10"/>
    <col min="12" max="12" width="9.109375" style="8"/>
    <col min="13" max="13" width="9.33203125" style="157" bestFit="1" customWidth="1"/>
    <col min="14" max="14" width="9.109375" style="170"/>
    <col min="15" max="16" width="9.109375" style="171"/>
    <col min="17" max="17" width="9.109375" style="172"/>
    <col min="18" max="18" width="6.88671875" style="173" bestFit="1" customWidth="1"/>
    <col min="19" max="21" width="8.88671875" style="174"/>
    <col min="22" max="22" width="9.109375" style="175"/>
    <col min="23" max="23" width="6.88671875" style="173" bestFit="1" customWidth="1"/>
    <col min="24" max="26" width="8.88671875" style="174"/>
    <col min="27" max="27" width="8.6640625" style="175" customWidth="1"/>
    <col min="28" max="28" width="6.88671875" style="173" bestFit="1" customWidth="1"/>
  </cols>
  <sheetData>
    <row r="1" spans="1:28" ht="16.05" customHeight="1" x14ac:dyDescent="0.3">
      <c r="A1" s="165"/>
      <c r="B1" s="166" t="s">
        <v>6</v>
      </c>
      <c r="C1" s="166" t="s">
        <v>7</v>
      </c>
      <c r="D1" s="166" t="s">
        <v>18</v>
      </c>
      <c r="E1" s="166" t="s">
        <v>13511</v>
      </c>
      <c r="F1"/>
      <c r="G1" s="159"/>
    </row>
    <row r="2" spans="1:28" ht="16.05" customHeight="1" x14ac:dyDescent="0.3">
      <c r="A2" s="167" t="s">
        <v>2</v>
      </c>
      <c r="B2" s="168">
        <f>SUM(B18:B99957)</f>
        <v>18770</v>
      </c>
      <c r="C2" s="168">
        <f>SUM(C18:C99957)</f>
        <v>18518</v>
      </c>
      <c r="D2" s="168">
        <f>SUM(D18:D99957)</f>
        <v>1812.0499999999997</v>
      </c>
      <c r="E2" s="169">
        <f>D2/C2</f>
        <v>9.7853439896317077E-2</v>
      </c>
      <c r="F2"/>
    </row>
    <row r="3" spans="1:28" ht="16.05" customHeight="1" x14ac:dyDescent="0.3">
      <c r="A3" s="167" t="s">
        <v>3</v>
      </c>
      <c r="B3" s="168">
        <f ca="1">SUM(N17:N8111)</f>
        <v>0</v>
      </c>
      <c r="C3" s="168">
        <f ca="1">SUM(O17:O8111)</f>
        <v>0</v>
      </c>
      <c r="D3" s="168">
        <f ca="1">SUM(P17:P8111)</f>
        <v>0</v>
      </c>
      <c r="E3" s="169" t="e">
        <f ca="1">D3/C3</f>
        <v>#DIV/0!</v>
      </c>
      <c r="F3"/>
      <c r="I3" s="9"/>
    </row>
    <row r="4" spans="1:28" ht="16.05" customHeight="1" x14ac:dyDescent="0.3">
      <c r="A4" s="167" t="s">
        <v>4</v>
      </c>
      <c r="B4" s="168">
        <f ca="1">SUM(S18:S8208)</f>
        <v>0</v>
      </c>
      <c r="C4" s="168">
        <f ca="1">SUM(T18:T4308)</f>
        <v>0</v>
      </c>
      <c r="D4" s="168">
        <f ca="1">SUM(U18:U4308)</f>
        <v>0</v>
      </c>
      <c r="E4" s="169" t="e">
        <f ca="1">D4/C4</f>
        <v>#DIV/0!</v>
      </c>
      <c r="F4"/>
    </row>
    <row r="5" spans="1:28" ht="16.05" customHeight="1" x14ac:dyDescent="0.3">
      <c r="A5" s="167" t="s">
        <v>5</v>
      </c>
      <c r="B5" s="168">
        <f ca="1">SUM(X18:X8051)</f>
        <v>0</v>
      </c>
      <c r="C5" s="168">
        <f ca="1">SUM(Y18:Y8051)</f>
        <v>0</v>
      </c>
      <c r="D5" s="168">
        <f ca="1">SUM(Z18:Z8051)</f>
        <v>0</v>
      </c>
      <c r="E5" s="169" t="e">
        <f ca="1">D5/C5</f>
        <v>#DIV/0!</v>
      </c>
      <c r="F5"/>
    </row>
    <row r="6" spans="1:28" ht="16.05" customHeight="1" x14ac:dyDescent="0.3">
      <c r="A6" s="167">
        <v>2011</v>
      </c>
      <c r="B6" s="168">
        <f ca="1">SUMIF($F$17:$G$160,"2011",B$17:B$160)</f>
        <v>577</v>
      </c>
      <c r="C6" s="168">
        <f ca="1">SUMIF($F$17:$G$160,"2011",C$17:C$160)</f>
        <v>564</v>
      </c>
      <c r="D6" s="168">
        <f>SUMIF($F$18:$F$160,"2011",D$18:D$160)</f>
        <v>3.9599999999999937</v>
      </c>
      <c r="E6" s="169">
        <f t="shared" ref="E6" ca="1" si="0">D6/C6</f>
        <v>7.0212765957446696E-3</v>
      </c>
      <c r="F6"/>
      <c r="G6" s="193"/>
    </row>
    <row r="7" spans="1:28" ht="16.05" customHeight="1" x14ac:dyDescent="0.3">
      <c r="A7" s="167">
        <v>2012</v>
      </c>
      <c r="B7" s="168">
        <f>SUMIF($F$19:$F$160,"2012",B$19:B$160)</f>
        <v>1858</v>
      </c>
      <c r="C7" s="168">
        <f>SUMIF($F$20:$F$160,"2012",C$20:C$160)</f>
        <v>1833</v>
      </c>
      <c r="D7" s="168">
        <f>SUMIF($F$20:$F$160,"2012",D$20:D$160)</f>
        <v>296.57</v>
      </c>
      <c r="E7" s="169">
        <f t="shared" ref="E7:E14" si="1">D7/C7</f>
        <v>0.16179487179487179</v>
      </c>
      <c r="F7"/>
      <c r="G7" s="193"/>
    </row>
    <row r="8" spans="1:28" ht="16.05" customHeight="1" x14ac:dyDescent="0.3">
      <c r="A8" s="167">
        <v>2013</v>
      </c>
      <c r="B8" s="168">
        <f>SUMIF($F$20:$F$160,"2013",B$20:B$160)</f>
        <v>2360</v>
      </c>
      <c r="C8" s="168">
        <f>SUMIF($F$20:$F$160,"2013",C$20:C$160)</f>
        <v>2311</v>
      </c>
      <c r="D8" s="168">
        <f>SUMIF($F$20:$F$160,"2013",D$20:D$160)</f>
        <v>344.95</v>
      </c>
      <c r="E8" s="169">
        <f t="shared" si="1"/>
        <v>0.14926438771094763</v>
      </c>
      <c r="F8"/>
      <c r="G8" s="193"/>
    </row>
    <row r="9" spans="1:28" ht="16.05" customHeight="1" x14ac:dyDescent="0.3">
      <c r="A9" s="167">
        <v>2014</v>
      </c>
      <c r="B9" s="168">
        <f>SUMIF($F$20:$F$160,"2014",B$20:B$160)</f>
        <v>3043</v>
      </c>
      <c r="C9" s="168">
        <f>SUMIF($F$20:$F$160,"2014",C$20:C$160)</f>
        <v>3002</v>
      </c>
      <c r="D9" s="168">
        <f>SUMIF($F$20:$F$160,"2014",D$20:D$160)</f>
        <v>267.34999999999997</v>
      </c>
      <c r="E9" s="169">
        <f t="shared" si="1"/>
        <v>8.9057295136575607E-2</v>
      </c>
      <c r="F9"/>
      <c r="G9" s="193"/>
    </row>
    <row r="10" spans="1:28" ht="16.05" customHeight="1" x14ac:dyDescent="0.3">
      <c r="A10" s="167">
        <v>2015</v>
      </c>
      <c r="B10" s="168">
        <f>SUMIF($F$20:$F$160,"2015",B$20:B$160)</f>
        <v>2914</v>
      </c>
      <c r="C10" s="168">
        <f>SUMIF($F$20:$F$160,"2015",C$20:C$160)</f>
        <v>2874</v>
      </c>
      <c r="D10" s="168">
        <f>SUMIF($F$20:$F$160,"2015",D$20:D$160)</f>
        <v>173.73000000000002</v>
      </c>
      <c r="E10" s="169">
        <f t="shared" si="1"/>
        <v>6.0448851774530278E-2</v>
      </c>
      <c r="F10"/>
      <c r="G10" s="193"/>
    </row>
    <row r="11" spans="1:28" ht="16.05" customHeight="1" x14ac:dyDescent="0.3">
      <c r="A11" s="167">
        <v>2016</v>
      </c>
      <c r="B11" s="168">
        <f>SUMIF($F$20:$F$244,"2016",B$20:B$244)</f>
        <v>1998</v>
      </c>
      <c r="C11" s="168">
        <f>SUMIF($F$20:$F$244,"2016",C$20:C$244)</f>
        <v>1967</v>
      </c>
      <c r="D11" s="168">
        <f>SUMIF($F$20:$F$244,"2016",D$20:D$244)</f>
        <v>205.89</v>
      </c>
      <c r="E11" s="169">
        <f t="shared" si="1"/>
        <v>0.10467208947635993</v>
      </c>
      <c r="F11"/>
      <c r="G11" s="193"/>
      <c r="H11" s="155"/>
      <c r="I11" s="156"/>
      <c r="J11" s="156"/>
      <c r="K11" s="156"/>
      <c r="L11" s="157"/>
    </row>
    <row r="12" spans="1:28" ht="16.05" customHeight="1" x14ac:dyDescent="0.3">
      <c r="A12" s="167">
        <v>2017</v>
      </c>
      <c r="B12" s="168">
        <f>SUMIF($F$20:$F$244,"2017",B$20:B$244)</f>
        <v>2005</v>
      </c>
      <c r="C12" s="168">
        <f>SUMIF($F$20:$F$244,"2017",C$20:C$244)</f>
        <v>1980</v>
      </c>
      <c r="D12" s="168">
        <f>SUMIF($F$20:$F$244,"2017",D$20:D$244)</f>
        <v>255.57999999999998</v>
      </c>
      <c r="E12" s="169">
        <f t="shared" si="1"/>
        <v>0.12908080808080807</v>
      </c>
      <c r="F12"/>
      <c r="G12" s="193"/>
      <c r="H12" s="155"/>
      <c r="I12" s="156"/>
      <c r="J12" s="156"/>
      <c r="K12" s="156"/>
      <c r="L12" s="157"/>
    </row>
    <row r="13" spans="1:28" ht="16.05" customHeight="1" x14ac:dyDescent="0.3">
      <c r="A13" s="167">
        <v>2018</v>
      </c>
      <c r="B13" s="168">
        <f>SUMIF($F$20:$F$244,"2018",B$20:B$244)</f>
        <v>1707</v>
      </c>
      <c r="C13" s="168">
        <f>SUMIF($F$20:$F$244,"2018",C$20:C$244)</f>
        <v>1694</v>
      </c>
      <c r="D13" s="168">
        <f>SUMIF($F$20:$F$244,"2018",D$20:D$244)</f>
        <v>21.639999999999986</v>
      </c>
      <c r="E13" s="169">
        <f t="shared" si="1"/>
        <v>1.2774498229043675E-2</v>
      </c>
      <c r="F13"/>
      <c r="G13" s="193"/>
      <c r="H13" s="155"/>
      <c r="I13" s="156"/>
      <c r="J13" s="156"/>
      <c r="K13" s="156"/>
      <c r="L13" s="157"/>
      <c r="N13" s="176" t="s">
        <v>21</v>
      </c>
      <c r="S13" s="177" t="s">
        <v>22</v>
      </c>
      <c r="X13" s="177" t="s">
        <v>23</v>
      </c>
    </row>
    <row r="14" spans="1:28" ht="16.05" customHeight="1" x14ac:dyDescent="0.3">
      <c r="A14" s="167">
        <v>2019</v>
      </c>
      <c r="B14" s="168">
        <f>SUMIF($F$20:$F$244,"2019",B$20:B$244)</f>
        <v>1847</v>
      </c>
      <c r="C14" s="168">
        <f>SUMIF($F$20:$F$244,"2019",C$20:C$244)</f>
        <v>1832</v>
      </c>
      <c r="D14" s="168">
        <f>SUMIF($F$20:$F$244,"2019",D$20:D$244)</f>
        <v>262.36</v>
      </c>
      <c r="E14" s="169">
        <f t="shared" si="1"/>
        <v>0.14320960698689958</v>
      </c>
      <c r="F14"/>
      <c r="G14" s="193"/>
      <c r="H14" s="155"/>
      <c r="I14" s="158"/>
      <c r="J14" s="156"/>
      <c r="K14" s="156"/>
      <c r="L14" s="157"/>
      <c r="N14" s="176" t="s">
        <v>6</v>
      </c>
      <c r="O14" s="178" t="s">
        <v>7</v>
      </c>
      <c r="P14" s="178" t="s">
        <v>18</v>
      </c>
      <c r="Q14" s="179" t="s">
        <v>8</v>
      </c>
      <c r="R14" s="180" t="s">
        <v>9</v>
      </c>
      <c r="S14" s="177" t="s">
        <v>6</v>
      </c>
      <c r="T14" s="181" t="s">
        <v>7</v>
      </c>
      <c r="U14" s="181" t="s">
        <v>18</v>
      </c>
      <c r="V14" s="182" t="s">
        <v>8</v>
      </c>
      <c r="W14" s="180" t="s">
        <v>9</v>
      </c>
      <c r="X14" s="177" t="s">
        <v>6</v>
      </c>
      <c r="Y14" s="181" t="s">
        <v>7</v>
      </c>
      <c r="Z14" s="181" t="s">
        <v>18</v>
      </c>
      <c r="AA14" s="182" t="s">
        <v>8</v>
      </c>
      <c r="AB14" s="180" t="s">
        <v>9</v>
      </c>
    </row>
    <row r="15" spans="1:28" ht="16.05" customHeight="1" x14ac:dyDescent="0.3">
      <c r="A15" s="167">
        <v>2020</v>
      </c>
      <c r="B15" s="168">
        <f>SUMIF($F$20:$F$244,"2020",B$20:B$244)</f>
        <v>461</v>
      </c>
      <c r="C15" s="168">
        <f>SUMIF($F$20:$F$244,"2020",C$20:C$244)</f>
        <v>461</v>
      </c>
      <c r="D15" s="168">
        <f>SUMIF($F$20:$F$244,"2020",D$20:D$244)</f>
        <v>-19.98</v>
      </c>
      <c r="E15" s="169">
        <f t="shared" ref="E15" si="2">D15/C15</f>
        <v>-4.334056399132321E-2</v>
      </c>
      <c r="F15"/>
      <c r="G15" s="193"/>
      <c r="H15" s="155"/>
      <c r="I15" s="158"/>
      <c r="J15" s="156"/>
      <c r="K15" s="156"/>
      <c r="L15" s="157"/>
      <c r="N15" s="176"/>
      <c r="O15" s="178"/>
      <c r="P15" s="178"/>
      <c r="Q15" s="179"/>
      <c r="R15" s="180"/>
      <c r="S15" s="177"/>
      <c r="T15" s="181"/>
      <c r="U15" s="181"/>
      <c r="V15" s="182"/>
      <c r="W15" s="180"/>
      <c r="X15" s="177"/>
      <c r="Y15" s="181"/>
      <c r="Z15" s="181"/>
      <c r="AA15" s="182"/>
      <c r="AB15" s="180"/>
    </row>
    <row r="16" spans="1:28" x14ac:dyDescent="0.3">
      <c r="A16"/>
      <c r="B16"/>
      <c r="C16"/>
      <c r="D16"/>
      <c r="E16"/>
      <c r="F16"/>
      <c r="G16" s="193"/>
      <c r="H16" s="155"/>
      <c r="I16" s="158"/>
      <c r="J16" s="156"/>
      <c r="K16" s="156"/>
      <c r="L16" s="157"/>
      <c r="N16" s="176"/>
      <c r="O16" s="178"/>
      <c r="P16" s="178"/>
      <c r="Q16" s="179"/>
      <c r="R16" s="180"/>
      <c r="S16" s="177"/>
      <c r="T16" s="181"/>
      <c r="U16" s="181"/>
      <c r="V16" s="182"/>
      <c r="W16" s="180"/>
      <c r="X16" s="177"/>
      <c r="Y16" s="181"/>
      <c r="Z16" s="181"/>
      <c r="AA16" s="182"/>
      <c r="AB16" s="180"/>
    </row>
    <row r="17" spans="1:28" x14ac:dyDescent="0.3">
      <c r="A17" s="3" t="s">
        <v>10</v>
      </c>
      <c r="B17" s="3" t="s">
        <v>11</v>
      </c>
      <c r="C17" s="3" t="s">
        <v>12</v>
      </c>
      <c r="D17" s="3" t="s">
        <v>13</v>
      </c>
      <c r="E17" s="3" t="s">
        <v>13511</v>
      </c>
      <c r="F17" s="151" t="s">
        <v>13490</v>
      </c>
      <c r="G17" s="194">
        <f ca="1">TODAY()-1</f>
        <v>44061</v>
      </c>
      <c r="H17" s="159" t="str">
        <f ca="1">TEXT(G17,"MMM-yy")</f>
        <v>Aug-20</v>
      </c>
      <c r="I17" s="159" t="s">
        <v>11</v>
      </c>
      <c r="J17" s="159" t="s">
        <v>12</v>
      </c>
      <c r="K17" s="159" t="s">
        <v>13</v>
      </c>
      <c r="L17" s="160" t="s">
        <v>8</v>
      </c>
      <c r="S17" s="183"/>
      <c r="X17" s="183"/>
    </row>
    <row r="18" spans="1:28" x14ac:dyDescent="0.3">
      <c r="A18" s="5">
        <v>40695</v>
      </c>
      <c r="B18" s="4">
        <f>COUNTIF(Selections!$K$2:'Selections'!$K$991397,A18)</f>
        <v>0</v>
      </c>
      <c r="C18" s="4">
        <f>SUMIF(Selections!$K$2:'Selections'!$K$994991,A18,Selections!$G$2:'Selections'!$G$994991)</f>
        <v>0</v>
      </c>
      <c r="D18" s="29">
        <f>SUMIF(Selections!$K$2:'Selections'!$K$994991,A18,Selections!$I$2:'Selections'!$I$994991)</f>
        <v>0</v>
      </c>
      <c r="E18" s="8" t="str">
        <f t="shared" ref="E18" si="3">IF(C18=0,"",D18/C18)</f>
        <v/>
      </c>
      <c r="F18" s="152">
        <f>YEAR(A18)</f>
        <v>2011</v>
      </c>
      <c r="G18" s="155">
        <f t="shared" ref="G18" ca="1" si="4">DATEDIF(A18, $H$17, "m")</f>
        <v>110</v>
      </c>
      <c r="H18" s="155"/>
      <c r="I18" s="155"/>
      <c r="J18" s="155"/>
      <c r="K18" s="155"/>
      <c r="L18" s="157"/>
      <c r="N18" s="184" t="str">
        <f t="shared" ref="N18:N19" ca="1" si="5">IF($G$18:$G$8096=3,B21+B19+B20,"")</f>
        <v/>
      </c>
      <c r="O18" s="184" t="str">
        <f t="shared" ref="O18:O19" ca="1" si="6">IF($G$18:$G$8096=3,C21+C19+C20,"")</f>
        <v/>
      </c>
      <c r="P18" s="184" t="str">
        <f t="shared" ref="P18:P19" ca="1" si="7">IF($G$18:$G$8096=3,D21+D19+D20,"")</f>
        <v/>
      </c>
      <c r="Q18" s="172" t="str">
        <f t="shared" ref="Q18:Q19" ca="1" si="8">IF($G$18:$G$8096=3,P18/O18,"")</f>
        <v/>
      </c>
      <c r="R18" s="173" t="str">
        <f t="shared" ref="R18:R19" ca="1" si="9">IF($G$18:$G$8096=3,Q18*N18,"")</f>
        <v/>
      </c>
      <c r="S18" s="183" t="str">
        <f t="shared" ref="S18:S42" ca="1" si="10">IF($G$18:$G$8096=6,B24+B19+B20+B21+B22+B23,"")</f>
        <v/>
      </c>
      <c r="T18" s="183" t="str">
        <f t="shared" ref="T18:T42" ca="1" si="11">IF($G$18:$G$8096=6,C24+C19+C20+C21+C22+C23,"")</f>
        <v/>
      </c>
      <c r="U18" s="183" t="str">
        <f t="shared" ref="U18:U42" ca="1" si="12">IF($G$18:$G$8096=6,D24+D19+D20+D21+D22+D23,"")</f>
        <v/>
      </c>
      <c r="V18" s="175" t="str">
        <f t="shared" ref="V18:V42" ca="1" si="13">IF($G$18:$G$8096=6,U18/T18,"")</f>
        <v/>
      </c>
      <c r="W18" s="173" t="str">
        <f t="shared" ref="W18:W42" ca="1" si="14">IF($G$18:$G$8096=6,V18*S18,"")</f>
        <v/>
      </c>
      <c r="X18" s="183" t="str">
        <f t="shared" ref="X18:X28" ca="1" si="15">IF($G$18:$G$8035=12,B19+B20+B21+B22+B23+B24+B25+B26+B27+B28+B29+B30,"")</f>
        <v/>
      </c>
      <c r="Y18" s="183" t="str">
        <f t="shared" ref="Y18:Y28" ca="1" si="16">IF($G$18:$G$8035=12,C19+C20+C21+C22+C23+C24+C25+C26+C27+C28+C29+C30,"")</f>
        <v/>
      </c>
      <c r="Z18" s="183" t="str">
        <f t="shared" ref="Z18:Z28" ca="1" si="17">IF($G$18:$G$8035=12,D19+D20+D21+D22+D23+D24+D25+D26+D27+D28+D29+D30,"")</f>
        <v/>
      </c>
      <c r="AA18" s="175" t="str">
        <f ca="1">IF($G$18:$G$8035=12,Z18/Y18,"")</f>
        <v/>
      </c>
      <c r="AB18" s="173" t="s">
        <v>24</v>
      </c>
    </row>
    <row r="19" spans="1:28" x14ac:dyDescent="0.3">
      <c r="A19" s="5">
        <v>40725</v>
      </c>
      <c r="B19" s="4">
        <f>COUNTIF(Selections!$K$2:'Selections'!$K$991397,A19)</f>
        <v>66</v>
      </c>
      <c r="C19" s="4">
        <f>SUMIF(Selections!$K$2:'Selections'!$K$994991,A19,Selections!$G$2:'Selections'!$G$994991)</f>
        <v>64</v>
      </c>
      <c r="D19" s="29">
        <f>SUMIF(Selections!$K$2:'Selections'!$K$994991,A19,Selections!$I$2:'Selections'!$I$994991)</f>
        <v>-26</v>
      </c>
      <c r="E19" s="8">
        <f t="shared" ref="E19:E30" si="18">IF(C19=0,"",D19/C19)</f>
        <v>-0.40625</v>
      </c>
      <c r="F19" s="152">
        <f t="shared" ref="F19:F82" si="19">YEAR(A19)</f>
        <v>2011</v>
      </c>
      <c r="G19" s="155">
        <f t="shared" ref="G19:G30" ca="1" si="20">DATEDIF(A19, $H$17, "m")</f>
        <v>109</v>
      </c>
      <c r="H19" s="155"/>
      <c r="I19" s="155"/>
      <c r="J19" s="155"/>
      <c r="K19" s="155">
        <f t="shared" ref="K19:K23" si="21">D19+K18</f>
        <v>-26</v>
      </c>
      <c r="L19" s="157"/>
      <c r="N19" s="184" t="str">
        <f t="shared" ca="1" si="5"/>
        <v/>
      </c>
      <c r="O19" s="184" t="str">
        <f t="shared" ca="1" si="6"/>
        <v/>
      </c>
      <c r="P19" s="184" t="str">
        <f t="shared" ca="1" si="7"/>
        <v/>
      </c>
      <c r="Q19" s="172" t="str">
        <f t="shared" ca="1" si="8"/>
        <v/>
      </c>
      <c r="R19" s="173" t="str">
        <f t="shared" ca="1" si="9"/>
        <v/>
      </c>
      <c r="S19" s="183" t="str">
        <f t="shared" ca="1" si="10"/>
        <v/>
      </c>
      <c r="T19" s="183" t="str">
        <f t="shared" ca="1" si="11"/>
        <v/>
      </c>
      <c r="U19" s="183" t="str">
        <f t="shared" ca="1" si="12"/>
        <v/>
      </c>
      <c r="V19" s="175" t="str">
        <f t="shared" ca="1" si="13"/>
        <v/>
      </c>
      <c r="W19" s="173" t="str">
        <f t="shared" ca="1" si="14"/>
        <v/>
      </c>
      <c r="X19" s="183" t="str">
        <f t="shared" ca="1" si="15"/>
        <v/>
      </c>
      <c r="Y19" s="183" t="str">
        <f t="shared" ca="1" si="16"/>
        <v/>
      </c>
      <c r="Z19" s="183" t="str">
        <f t="shared" ca="1" si="17"/>
        <v/>
      </c>
      <c r="AA19" s="175" t="str">
        <f ca="1">IF($G$18:$G$8035=12,Z26/Y26,"")</f>
        <v/>
      </c>
      <c r="AB19" s="173" t="s">
        <v>24</v>
      </c>
    </row>
    <row r="20" spans="1:28" x14ac:dyDescent="0.3">
      <c r="A20" s="5">
        <v>40756</v>
      </c>
      <c r="B20" s="4">
        <f>COUNTIF(Selections!$K$2:'Selections'!$K$991397,A20)</f>
        <v>90</v>
      </c>
      <c r="C20" s="4">
        <f>SUMIF(Selections!$K$2:'Selections'!$K$994991,A20,Selections!$G$2:'Selections'!$G$994991)</f>
        <v>87</v>
      </c>
      <c r="D20" s="29">
        <f>SUMIF(Selections!$K$2:'Selections'!$K$994991,A20,Selections!$I$2:'Selections'!$I$994991)</f>
        <v>-2.8000000000000007</v>
      </c>
      <c r="E20" s="8">
        <f t="shared" si="18"/>
        <v>-3.2183908045977018E-2</v>
      </c>
      <c r="F20" s="152">
        <f t="shared" si="19"/>
        <v>2011</v>
      </c>
      <c r="G20" s="155">
        <f t="shared" ca="1" si="20"/>
        <v>108</v>
      </c>
      <c r="H20" s="155"/>
      <c r="I20" s="155"/>
      <c r="J20" s="155"/>
      <c r="K20" s="155">
        <f t="shared" si="21"/>
        <v>-28.8</v>
      </c>
      <c r="L20" s="157"/>
      <c r="N20" s="184" t="str">
        <f t="shared" ref="N20:N83" ca="1" si="22">IF($G$18:$G$8096=3,B23+B21+B22,"")</f>
        <v/>
      </c>
      <c r="O20" s="184" t="str">
        <f t="shared" ref="O20:O83" ca="1" si="23">IF($G$18:$G$8096=3,C23+C21+C22,"")</f>
        <v/>
      </c>
      <c r="P20" s="184" t="str">
        <f t="shared" ref="P20:P83" ca="1" si="24">IF($G$18:$G$8096=3,D23+D21+D22,"")</f>
        <v/>
      </c>
      <c r="Q20" s="172" t="str">
        <f t="shared" ref="Q20:Q83" ca="1" si="25">IF($G$18:$G$8096=3,P20/O20,"")</f>
        <v/>
      </c>
      <c r="R20" s="173" t="str">
        <f t="shared" ref="R20:R83" ca="1" si="26">IF($G$18:$G$8096=3,Q20*N20,"")</f>
        <v/>
      </c>
      <c r="S20" s="183" t="str">
        <f t="shared" ca="1" si="10"/>
        <v/>
      </c>
      <c r="T20" s="183" t="str">
        <f t="shared" ca="1" si="11"/>
        <v/>
      </c>
      <c r="U20" s="183" t="str">
        <f t="shared" ca="1" si="12"/>
        <v/>
      </c>
      <c r="V20" s="175" t="str">
        <f t="shared" ca="1" si="13"/>
        <v/>
      </c>
      <c r="W20" s="173" t="str">
        <f t="shared" ca="1" si="14"/>
        <v/>
      </c>
      <c r="X20" s="183" t="str">
        <f t="shared" ca="1" si="15"/>
        <v/>
      </c>
      <c r="Y20" s="183" t="str">
        <f t="shared" ca="1" si="16"/>
        <v/>
      </c>
      <c r="Z20" s="183" t="str">
        <f t="shared" ca="1" si="17"/>
        <v/>
      </c>
      <c r="AA20" s="175" t="str">
        <f ca="1">IF($G$18:$G$8035=12,Z27/Y27,"")</f>
        <v/>
      </c>
      <c r="AB20" s="173" t="s">
        <v>24</v>
      </c>
    </row>
    <row r="21" spans="1:28" x14ac:dyDescent="0.3">
      <c r="A21" s="5">
        <v>40787</v>
      </c>
      <c r="B21" s="4">
        <f>COUNTIF(Selections!$K$2:'Selections'!$K$991397,A21)</f>
        <v>51</v>
      </c>
      <c r="C21" s="4">
        <f>SUMIF(Selections!$K$2:'Selections'!$K$994991,A21,Selections!$G$2:'Selections'!$G$994991)</f>
        <v>47</v>
      </c>
      <c r="D21" s="29">
        <f>SUMIF(Selections!$K$2:'Selections'!$K$994991,A21,Selections!$I$2:'Selections'!$I$994991)</f>
        <v>18.75</v>
      </c>
      <c r="E21" s="8">
        <f t="shared" si="18"/>
        <v>0.39893617021276595</v>
      </c>
      <c r="F21" s="152">
        <f t="shared" si="19"/>
        <v>2011</v>
      </c>
      <c r="G21" s="155">
        <f t="shared" ca="1" si="20"/>
        <v>107</v>
      </c>
      <c r="H21" s="155"/>
      <c r="I21" s="155"/>
      <c r="J21" s="155"/>
      <c r="K21" s="155">
        <f t="shared" si="21"/>
        <v>-10.050000000000001</v>
      </c>
      <c r="L21" s="157"/>
      <c r="N21" s="184" t="str">
        <f t="shared" ca="1" si="22"/>
        <v/>
      </c>
      <c r="O21" s="184" t="str">
        <f t="shared" ca="1" si="23"/>
        <v/>
      </c>
      <c r="P21" s="184" t="str">
        <f t="shared" ca="1" si="24"/>
        <v/>
      </c>
      <c r="Q21" s="172" t="str">
        <f t="shared" ca="1" si="25"/>
        <v/>
      </c>
      <c r="R21" s="173" t="str">
        <f t="shared" ca="1" si="26"/>
        <v/>
      </c>
      <c r="S21" s="183" t="str">
        <f t="shared" ca="1" si="10"/>
        <v/>
      </c>
      <c r="T21" s="183" t="str">
        <f t="shared" ca="1" si="11"/>
        <v/>
      </c>
      <c r="U21" s="183" t="str">
        <f t="shared" ca="1" si="12"/>
        <v/>
      </c>
      <c r="V21" s="175" t="str">
        <f t="shared" ca="1" si="13"/>
        <v/>
      </c>
      <c r="W21" s="173" t="str">
        <f t="shared" ca="1" si="14"/>
        <v/>
      </c>
      <c r="X21" s="183" t="str">
        <f t="shared" ca="1" si="15"/>
        <v/>
      </c>
      <c r="Y21" s="183" t="str">
        <f t="shared" ca="1" si="16"/>
        <v/>
      </c>
      <c r="Z21" s="183" t="str">
        <f t="shared" ca="1" si="17"/>
        <v/>
      </c>
      <c r="AA21" s="175" t="str">
        <f t="shared" ref="AA21:AA28" ca="1" si="27">IF($G$18:$G$8035=12,Z21/Y21,"")</f>
        <v/>
      </c>
      <c r="AB21" s="173" t="s">
        <v>24</v>
      </c>
    </row>
    <row r="22" spans="1:28" x14ac:dyDescent="0.3">
      <c r="A22" s="5">
        <v>40817</v>
      </c>
      <c r="B22" s="4">
        <f>COUNTIF(Selections!$K$2:'Selections'!$K$991397,A22)</f>
        <v>89</v>
      </c>
      <c r="C22" s="4">
        <f>SUMIF(Selections!$K$2:'Selections'!$K$994991,A22,Selections!$G$2:'Selections'!$G$994991)</f>
        <v>88</v>
      </c>
      <c r="D22" s="29">
        <f>SUMIF(Selections!$K$2:'Selections'!$K$994991,A22,Selections!$I$2:'Selections'!$I$994991)</f>
        <v>-11.5</v>
      </c>
      <c r="E22" s="8">
        <f t="shared" si="18"/>
        <v>-0.13068181818181818</v>
      </c>
      <c r="F22" s="152">
        <f t="shared" si="19"/>
        <v>2011</v>
      </c>
      <c r="G22" s="155">
        <f t="shared" ca="1" si="20"/>
        <v>106</v>
      </c>
      <c r="H22" s="155"/>
      <c r="I22" s="155"/>
      <c r="J22" s="155"/>
      <c r="K22" s="155">
        <f t="shared" si="21"/>
        <v>-21.55</v>
      </c>
      <c r="L22" s="157"/>
      <c r="N22" s="184" t="str">
        <f t="shared" ca="1" si="22"/>
        <v/>
      </c>
      <c r="O22" s="184" t="str">
        <f t="shared" ca="1" si="23"/>
        <v/>
      </c>
      <c r="P22" s="184" t="str">
        <f t="shared" ca="1" si="24"/>
        <v/>
      </c>
      <c r="Q22" s="172" t="str">
        <f t="shared" ca="1" si="25"/>
        <v/>
      </c>
      <c r="R22" s="173" t="str">
        <f t="shared" ca="1" si="26"/>
        <v/>
      </c>
      <c r="S22" s="183" t="str">
        <f t="shared" ca="1" si="10"/>
        <v/>
      </c>
      <c r="T22" s="183" t="str">
        <f t="shared" ca="1" si="11"/>
        <v/>
      </c>
      <c r="U22" s="183" t="str">
        <f t="shared" ca="1" si="12"/>
        <v/>
      </c>
      <c r="V22" s="175" t="str">
        <f t="shared" ca="1" si="13"/>
        <v/>
      </c>
      <c r="W22" s="173" t="str">
        <f t="shared" ca="1" si="14"/>
        <v/>
      </c>
      <c r="X22" s="183" t="str">
        <f t="shared" ca="1" si="15"/>
        <v/>
      </c>
      <c r="Y22" s="183" t="str">
        <f t="shared" ca="1" si="16"/>
        <v/>
      </c>
      <c r="Z22" s="183" t="str">
        <f t="shared" ca="1" si="17"/>
        <v/>
      </c>
      <c r="AA22" s="175" t="str">
        <f t="shared" ca="1" si="27"/>
        <v/>
      </c>
      <c r="AB22" s="173" t="str">
        <f t="shared" ref="AB22:AB28" ca="1" si="28">IF($G$18:$G$8096=12,AA22*X22,"")</f>
        <v/>
      </c>
    </row>
    <row r="23" spans="1:28" x14ac:dyDescent="0.3">
      <c r="A23" s="5">
        <v>40848</v>
      </c>
      <c r="B23" s="4">
        <f>COUNTIF(Selections!$K$2:'Selections'!$K$991397,A23)</f>
        <v>126</v>
      </c>
      <c r="C23" s="4">
        <f>SUMIF(Selections!$K$2:'Selections'!$K$994991,A23,Selections!$G$2:'Selections'!$G$994991)</f>
        <v>124</v>
      </c>
      <c r="D23" s="29">
        <f>SUMIF(Selections!$K$2:'Selections'!$K$994991,A23,Selections!$I$2:'Selections'!$I$994991)</f>
        <v>27.629999999999995</v>
      </c>
      <c r="E23" s="8">
        <f t="shared" si="18"/>
        <v>0.22282258064516125</v>
      </c>
      <c r="F23" s="152">
        <f t="shared" si="19"/>
        <v>2011</v>
      </c>
      <c r="G23" s="155">
        <f t="shared" ca="1" si="20"/>
        <v>105</v>
      </c>
      <c r="H23" s="155"/>
      <c r="I23" s="155"/>
      <c r="J23" s="155"/>
      <c r="K23" s="155">
        <f t="shared" si="21"/>
        <v>6.0799999999999947</v>
      </c>
      <c r="L23" s="157"/>
      <c r="N23" s="184" t="str">
        <f t="shared" ca="1" si="22"/>
        <v/>
      </c>
      <c r="O23" s="184" t="str">
        <f t="shared" ca="1" si="23"/>
        <v/>
      </c>
      <c r="P23" s="184" t="str">
        <f t="shared" ca="1" si="24"/>
        <v/>
      </c>
      <c r="Q23" s="172" t="str">
        <f t="shared" ca="1" si="25"/>
        <v/>
      </c>
      <c r="R23" s="173" t="str">
        <f t="shared" ca="1" si="26"/>
        <v/>
      </c>
      <c r="S23" s="183" t="str">
        <f t="shared" ca="1" si="10"/>
        <v/>
      </c>
      <c r="T23" s="183" t="str">
        <f t="shared" ca="1" si="11"/>
        <v/>
      </c>
      <c r="U23" s="183" t="str">
        <f t="shared" ca="1" si="12"/>
        <v/>
      </c>
      <c r="V23" s="175" t="str">
        <f t="shared" ca="1" si="13"/>
        <v/>
      </c>
      <c r="W23" s="173" t="str">
        <f t="shared" ca="1" si="14"/>
        <v/>
      </c>
      <c r="X23" s="183" t="str">
        <f t="shared" ca="1" si="15"/>
        <v/>
      </c>
      <c r="Y23" s="183" t="str">
        <f t="shared" ca="1" si="16"/>
        <v/>
      </c>
      <c r="Z23" s="183" t="str">
        <f t="shared" ca="1" si="17"/>
        <v/>
      </c>
      <c r="AA23" s="175" t="str">
        <f t="shared" ca="1" si="27"/>
        <v/>
      </c>
      <c r="AB23" s="173" t="str">
        <f t="shared" ca="1" si="28"/>
        <v/>
      </c>
    </row>
    <row r="24" spans="1:28" x14ac:dyDescent="0.3">
      <c r="A24" s="5">
        <v>40878</v>
      </c>
      <c r="B24" s="4">
        <f>COUNTIF(Selections!$K$2:'Selections'!$K$991397,A24)</f>
        <v>155</v>
      </c>
      <c r="C24" s="4">
        <f>SUMIF(Selections!$K$2:'Selections'!$K$994991,A24,Selections!$G$2:'Selections'!$G$994991)</f>
        <v>154</v>
      </c>
      <c r="D24" s="29">
        <f>SUMIF(Selections!$K$2:'Selections'!$K$994991,A24,Selections!$I$2:'Selections'!$I$994991)</f>
        <v>-2.120000000000001</v>
      </c>
      <c r="E24" s="8">
        <f t="shared" si="18"/>
        <v>-1.3766233766233772E-2</v>
      </c>
      <c r="F24" s="152">
        <f t="shared" si="19"/>
        <v>2011</v>
      </c>
      <c r="G24" s="155">
        <f t="shared" ca="1" si="20"/>
        <v>104</v>
      </c>
      <c r="H24" s="155"/>
      <c r="I24" s="155"/>
      <c r="J24" s="155"/>
      <c r="K24" s="155">
        <f>D24+K23</f>
        <v>3.9599999999999937</v>
      </c>
      <c r="L24" s="157"/>
      <c r="N24" s="184" t="str">
        <f t="shared" ca="1" si="22"/>
        <v/>
      </c>
      <c r="O24" s="184" t="str">
        <f t="shared" ca="1" si="23"/>
        <v/>
      </c>
      <c r="P24" s="184" t="str">
        <f t="shared" ca="1" si="24"/>
        <v/>
      </c>
      <c r="Q24" s="172" t="str">
        <f t="shared" ca="1" si="25"/>
        <v/>
      </c>
      <c r="R24" s="173" t="str">
        <f t="shared" ca="1" si="26"/>
        <v/>
      </c>
      <c r="S24" s="183" t="str">
        <f t="shared" ca="1" si="10"/>
        <v/>
      </c>
      <c r="T24" s="183" t="str">
        <f t="shared" ca="1" si="11"/>
        <v/>
      </c>
      <c r="U24" s="183" t="str">
        <f t="shared" ca="1" si="12"/>
        <v/>
      </c>
      <c r="V24" s="175" t="str">
        <f t="shared" ca="1" si="13"/>
        <v/>
      </c>
      <c r="W24" s="173" t="str">
        <f t="shared" ca="1" si="14"/>
        <v/>
      </c>
      <c r="X24" s="183" t="str">
        <f t="shared" ca="1" si="15"/>
        <v/>
      </c>
      <c r="Y24" s="183" t="str">
        <f t="shared" ca="1" si="16"/>
        <v/>
      </c>
      <c r="Z24" s="183" t="str">
        <f t="shared" ca="1" si="17"/>
        <v/>
      </c>
      <c r="AA24" s="175" t="str">
        <f t="shared" ca="1" si="27"/>
        <v/>
      </c>
      <c r="AB24" s="173" t="str">
        <f t="shared" ca="1" si="28"/>
        <v/>
      </c>
    </row>
    <row r="25" spans="1:28" x14ac:dyDescent="0.3">
      <c r="A25" s="5">
        <v>40909</v>
      </c>
      <c r="B25" s="4">
        <f>COUNTIF(Selections!$K$2:'Selections'!$K$991397,A25)</f>
        <v>108</v>
      </c>
      <c r="C25" s="4">
        <f>SUMIF(Selections!$K$2:'Selections'!$K$994991,A25,Selections!$G$2:'Selections'!$G$994991)</f>
        <v>108</v>
      </c>
      <c r="D25" s="29">
        <f>SUMIF(Selections!$K$2:'Selections'!$K$994991,A25,Selections!$I$2:'Selections'!$I$994991)</f>
        <v>15.43</v>
      </c>
      <c r="E25" s="8">
        <f t="shared" si="18"/>
        <v>0.14287037037037037</v>
      </c>
      <c r="F25" s="152">
        <f t="shared" si="19"/>
        <v>2012</v>
      </c>
      <c r="G25" s="155">
        <f t="shared" ca="1" si="20"/>
        <v>103</v>
      </c>
      <c r="H25" s="155"/>
      <c r="I25" s="155"/>
      <c r="J25" s="155"/>
      <c r="K25" s="155">
        <f t="shared" ref="K25:K30" si="29">D25+K24</f>
        <v>19.389999999999993</v>
      </c>
      <c r="L25" s="157"/>
      <c r="N25" s="184" t="str">
        <f t="shared" ca="1" si="22"/>
        <v/>
      </c>
      <c r="O25" s="184" t="str">
        <f t="shared" ca="1" si="23"/>
        <v/>
      </c>
      <c r="P25" s="184" t="str">
        <f t="shared" ca="1" si="24"/>
        <v/>
      </c>
      <c r="Q25" s="172" t="str">
        <f t="shared" ca="1" si="25"/>
        <v/>
      </c>
      <c r="R25" s="173" t="str">
        <f t="shared" ca="1" si="26"/>
        <v/>
      </c>
      <c r="S25" s="183" t="str">
        <f t="shared" ca="1" si="10"/>
        <v/>
      </c>
      <c r="T25" s="183" t="str">
        <f t="shared" ca="1" si="11"/>
        <v/>
      </c>
      <c r="U25" s="183" t="str">
        <f t="shared" ca="1" si="12"/>
        <v/>
      </c>
      <c r="V25" s="175" t="str">
        <f t="shared" ca="1" si="13"/>
        <v/>
      </c>
      <c r="W25" s="173" t="str">
        <f t="shared" ca="1" si="14"/>
        <v/>
      </c>
      <c r="X25" s="183" t="str">
        <f t="shared" ca="1" si="15"/>
        <v/>
      </c>
      <c r="Y25" s="183" t="str">
        <f t="shared" ca="1" si="16"/>
        <v/>
      </c>
      <c r="Z25" s="183" t="str">
        <f t="shared" ca="1" si="17"/>
        <v/>
      </c>
      <c r="AA25" s="175" t="str">
        <f t="shared" ca="1" si="27"/>
        <v/>
      </c>
      <c r="AB25" s="173" t="str">
        <f t="shared" ca="1" si="28"/>
        <v/>
      </c>
    </row>
    <row r="26" spans="1:28" x14ac:dyDescent="0.3">
      <c r="A26" s="5">
        <v>40940</v>
      </c>
      <c r="B26" s="4">
        <f>COUNTIF(Selections!$K$2:'Selections'!$K$991397,A26)</f>
        <v>123</v>
      </c>
      <c r="C26" s="4">
        <f>SUMIF(Selections!$K$2:'Selections'!$K$994991,A26,Selections!$G$2:'Selections'!$G$994991)</f>
        <v>122</v>
      </c>
      <c r="D26" s="29">
        <f>SUMIF(Selections!$K$2:'Selections'!$K$994991,A26,Selections!$I$2:'Selections'!$I$994991)</f>
        <v>49.900000000000006</v>
      </c>
      <c r="E26" s="8">
        <f t="shared" si="18"/>
        <v>0.40901639344262297</v>
      </c>
      <c r="F26" s="152">
        <f t="shared" si="19"/>
        <v>2012</v>
      </c>
      <c r="G26" s="155">
        <f t="shared" ca="1" si="20"/>
        <v>102</v>
      </c>
      <c r="H26" s="155"/>
      <c r="I26" s="155"/>
      <c r="J26" s="155"/>
      <c r="K26" s="155">
        <f t="shared" si="29"/>
        <v>69.289999999999992</v>
      </c>
      <c r="L26" s="157"/>
      <c r="N26" s="184" t="str">
        <f t="shared" ca="1" si="22"/>
        <v/>
      </c>
      <c r="O26" s="184" t="str">
        <f t="shared" ca="1" si="23"/>
        <v/>
      </c>
      <c r="P26" s="184" t="str">
        <f t="shared" ca="1" si="24"/>
        <v/>
      </c>
      <c r="Q26" s="172" t="str">
        <f t="shared" ca="1" si="25"/>
        <v/>
      </c>
      <c r="R26" s="173" t="str">
        <f t="shared" ca="1" si="26"/>
        <v/>
      </c>
      <c r="S26" s="183" t="str">
        <f t="shared" ca="1" si="10"/>
        <v/>
      </c>
      <c r="T26" s="183" t="str">
        <f t="shared" ca="1" si="11"/>
        <v/>
      </c>
      <c r="U26" s="183" t="str">
        <f t="shared" ca="1" si="12"/>
        <v/>
      </c>
      <c r="V26" s="175" t="str">
        <f t="shared" ca="1" si="13"/>
        <v/>
      </c>
      <c r="W26" s="173" t="str">
        <f t="shared" ca="1" si="14"/>
        <v/>
      </c>
      <c r="X26" s="183" t="str">
        <f t="shared" ca="1" si="15"/>
        <v/>
      </c>
      <c r="Y26" s="183" t="str">
        <f t="shared" ca="1" si="16"/>
        <v/>
      </c>
      <c r="Z26" s="183" t="str">
        <f t="shared" ca="1" si="17"/>
        <v/>
      </c>
      <c r="AA26" s="175" t="str">
        <f t="shared" ca="1" si="27"/>
        <v/>
      </c>
      <c r="AB26" s="173" t="str">
        <f t="shared" ca="1" si="28"/>
        <v/>
      </c>
    </row>
    <row r="27" spans="1:28" x14ac:dyDescent="0.3">
      <c r="A27" s="5">
        <v>40969</v>
      </c>
      <c r="B27" s="4">
        <f>COUNTIF(Selections!$K$2:'Selections'!$K$991397,A27)</f>
        <v>154</v>
      </c>
      <c r="C27" s="4">
        <f>SUMIF(Selections!$K$2:'Selections'!$K$994991,A27,Selections!$G$2:'Selections'!$G$994991)</f>
        <v>152</v>
      </c>
      <c r="D27" s="29">
        <f>SUMIF(Selections!$K$2:'Selections'!$K$994991,A27,Selections!$I$2:'Selections'!$I$994991)</f>
        <v>34</v>
      </c>
      <c r="E27" s="8">
        <f t="shared" si="18"/>
        <v>0.22368421052631579</v>
      </c>
      <c r="F27" s="152">
        <f t="shared" si="19"/>
        <v>2012</v>
      </c>
      <c r="G27" s="155">
        <f t="shared" ca="1" si="20"/>
        <v>101</v>
      </c>
      <c r="H27" s="155"/>
      <c r="I27" s="155"/>
      <c r="J27" s="155"/>
      <c r="K27" s="155">
        <f t="shared" si="29"/>
        <v>103.28999999999999</v>
      </c>
      <c r="L27" s="157"/>
      <c r="N27" s="184" t="str">
        <f t="shared" ca="1" si="22"/>
        <v/>
      </c>
      <c r="O27" s="184" t="str">
        <f t="shared" ca="1" si="23"/>
        <v/>
      </c>
      <c r="P27" s="184" t="str">
        <f t="shared" ca="1" si="24"/>
        <v/>
      </c>
      <c r="Q27" s="172" t="str">
        <f t="shared" ca="1" si="25"/>
        <v/>
      </c>
      <c r="R27" s="173" t="str">
        <f t="shared" ca="1" si="26"/>
        <v/>
      </c>
      <c r="S27" s="183" t="str">
        <f t="shared" ca="1" si="10"/>
        <v/>
      </c>
      <c r="T27" s="183" t="str">
        <f t="shared" ca="1" si="11"/>
        <v/>
      </c>
      <c r="U27" s="183" t="str">
        <f t="shared" ca="1" si="12"/>
        <v/>
      </c>
      <c r="V27" s="175" t="str">
        <f t="shared" ca="1" si="13"/>
        <v/>
      </c>
      <c r="W27" s="173" t="str">
        <f t="shared" ca="1" si="14"/>
        <v/>
      </c>
      <c r="X27" s="183" t="str">
        <f t="shared" ca="1" si="15"/>
        <v/>
      </c>
      <c r="Y27" s="183" t="str">
        <f t="shared" ca="1" si="16"/>
        <v/>
      </c>
      <c r="Z27" s="183" t="str">
        <f t="shared" ca="1" si="17"/>
        <v/>
      </c>
      <c r="AA27" s="175" t="str">
        <f t="shared" ca="1" si="27"/>
        <v/>
      </c>
      <c r="AB27" s="173" t="str">
        <f t="shared" ca="1" si="28"/>
        <v/>
      </c>
    </row>
    <row r="28" spans="1:28" x14ac:dyDescent="0.3">
      <c r="A28" s="5">
        <v>41000</v>
      </c>
      <c r="B28" s="4">
        <f>COUNTIF(Selections!$K$2:'Selections'!$K$991397,A28)</f>
        <v>126</v>
      </c>
      <c r="C28" s="4">
        <f>SUMIF(Selections!$K$2:'Selections'!$K$994991,A28,Selections!$G$2:'Selections'!$G$994991)</f>
        <v>125</v>
      </c>
      <c r="D28" s="29">
        <f>SUMIF(Selections!$K$2:'Selections'!$K$994991,A28,Selections!$I$2:'Selections'!$I$994991)</f>
        <v>-26.320000000000004</v>
      </c>
      <c r="E28" s="8">
        <f t="shared" si="18"/>
        <v>-0.21056000000000002</v>
      </c>
      <c r="F28" s="152">
        <f t="shared" si="19"/>
        <v>2012</v>
      </c>
      <c r="G28" s="155">
        <f t="shared" ca="1" si="20"/>
        <v>100</v>
      </c>
      <c r="H28" s="155"/>
      <c r="I28" s="155"/>
      <c r="J28" s="155"/>
      <c r="K28" s="155">
        <f t="shared" si="29"/>
        <v>76.969999999999985</v>
      </c>
      <c r="L28" s="157"/>
      <c r="N28" s="184" t="str">
        <f t="shared" ca="1" si="22"/>
        <v/>
      </c>
      <c r="O28" s="184" t="str">
        <f t="shared" ca="1" si="23"/>
        <v/>
      </c>
      <c r="P28" s="184" t="str">
        <f t="shared" ca="1" si="24"/>
        <v/>
      </c>
      <c r="Q28" s="172" t="str">
        <f t="shared" ca="1" si="25"/>
        <v/>
      </c>
      <c r="R28" s="173" t="str">
        <f t="shared" ca="1" si="26"/>
        <v/>
      </c>
      <c r="S28" s="183" t="str">
        <f t="shared" ca="1" si="10"/>
        <v/>
      </c>
      <c r="T28" s="183" t="str">
        <f t="shared" ca="1" si="11"/>
        <v/>
      </c>
      <c r="U28" s="183" t="str">
        <f t="shared" ca="1" si="12"/>
        <v/>
      </c>
      <c r="V28" s="175" t="str">
        <f t="shared" ca="1" si="13"/>
        <v/>
      </c>
      <c r="W28" s="173" t="str">
        <f t="shared" ca="1" si="14"/>
        <v/>
      </c>
      <c r="X28" s="183" t="str">
        <f t="shared" ca="1" si="15"/>
        <v/>
      </c>
      <c r="Y28" s="183" t="str">
        <f t="shared" ca="1" si="16"/>
        <v/>
      </c>
      <c r="Z28" s="183" t="str">
        <f t="shared" ca="1" si="17"/>
        <v/>
      </c>
      <c r="AA28" s="175" t="str">
        <f t="shared" ca="1" si="27"/>
        <v/>
      </c>
      <c r="AB28" s="173" t="str">
        <f t="shared" ca="1" si="28"/>
        <v/>
      </c>
    </row>
    <row r="29" spans="1:28" x14ac:dyDescent="0.3">
      <c r="A29" s="5">
        <v>41030</v>
      </c>
      <c r="B29" s="4">
        <f>COUNTIF(Selections!$K$2:'Selections'!$K$991397,A29)</f>
        <v>189</v>
      </c>
      <c r="C29" s="4">
        <f>SUMIF(Selections!$K$2:'Selections'!$K$994991,A29,Selections!$G$2:'Selections'!$G$994991)</f>
        <v>186</v>
      </c>
      <c r="D29" s="29">
        <f>SUMIF(Selections!$K$2:'Selections'!$K$994991,A29,Selections!$I$2:'Selections'!$I$994991)</f>
        <v>72.8</v>
      </c>
      <c r="E29" s="8">
        <f t="shared" si="18"/>
        <v>0.39139784946236555</v>
      </c>
      <c r="F29" s="152">
        <f t="shared" si="19"/>
        <v>2012</v>
      </c>
      <c r="G29" s="155">
        <f t="shared" ca="1" si="20"/>
        <v>99</v>
      </c>
      <c r="H29" s="155"/>
      <c r="I29" s="155"/>
      <c r="J29" s="155"/>
      <c r="K29" s="155">
        <f t="shared" si="29"/>
        <v>149.76999999999998</v>
      </c>
      <c r="L29" s="157"/>
      <c r="N29" s="184" t="str">
        <f t="shared" ca="1" si="22"/>
        <v/>
      </c>
      <c r="O29" s="184" t="str">
        <f t="shared" ca="1" si="23"/>
        <v/>
      </c>
      <c r="P29" s="184" t="str">
        <f t="shared" ca="1" si="24"/>
        <v/>
      </c>
      <c r="Q29" s="172" t="str">
        <f t="shared" ca="1" si="25"/>
        <v/>
      </c>
      <c r="R29" s="173" t="str">
        <f t="shared" ca="1" si="26"/>
        <v/>
      </c>
      <c r="S29" s="183" t="str">
        <f t="shared" ca="1" si="10"/>
        <v/>
      </c>
      <c r="T29" s="183" t="str">
        <f t="shared" ca="1" si="11"/>
        <v/>
      </c>
      <c r="U29" s="183" t="str">
        <f t="shared" ca="1" si="12"/>
        <v/>
      </c>
      <c r="V29" s="175" t="str">
        <f t="shared" ca="1" si="13"/>
        <v/>
      </c>
      <c r="W29" s="173" t="str">
        <f t="shared" ca="1" si="14"/>
        <v/>
      </c>
      <c r="X29" s="183" t="str">
        <f t="shared" ref="X29:X75" ca="1" si="30">IF($G$18:$G$8035=12,B30+B31+B32+B33+B34+B35+B36+B37+B38+B39+B40+B41,"")</f>
        <v/>
      </c>
      <c r="Y29" s="183" t="str">
        <f t="shared" ref="Y29:Y75" ca="1" si="31">IF($G$18:$G$8035=12,C30+C31+C32+C33+C34+C35+C36+C37+C38+C39+C40+C41,"")</f>
        <v/>
      </c>
      <c r="Z29" s="183" t="str">
        <f t="shared" ref="Z29:Z75" ca="1" si="32">IF($G$18:$G$8035=12,D30+D31+D32+D33+D34+D35+D36+D37+D38+D39+D40+D41,"")</f>
        <v/>
      </c>
      <c r="AA29" s="175" t="str">
        <f t="shared" ref="AA29:AA75" ca="1" si="33">IF($G$18:$G$8035=12,Z29/Y29,"")</f>
        <v/>
      </c>
      <c r="AB29" s="173" t="str">
        <f t="shared" ref="AB29:AB75" ca="1" si="34">IF($G$18:$G$8096=12,AA29*X29,"")</f>
        <v/>
      </c>
    </row>
    <row r="30" spans="1:28" x14ac:dyDescent="0.3">
      <c r="A30" s="5">
        <v>41061</v>
      </c>
      <c r="B30" s="4">
        <f>COUNTIF(Selections!$K$2:'Selections'!$K$991397,A30)</f>
        <v>165</v>
      </c>
      <c r="C30" s="4">
        <f>SUMIF(Selections!$K$2:'Selections'!$K$994991,A30,Selections!$G$2:'Selections'!$G$994991)</f>
        <v>162</v>
      </c>
      <c r="D30" s="29">
        <f>SUMIF(Selections!$K$2:'Selections'!$K$994991,A30,Selections!$I$2:'Selections'!$I$994991)</f>
        <v>-24.459999999999994</v>
      </c>
      <c r="E30" s="8">
        <f t="shared" si="18"/>
        <v>-0.15098765432098762</v>
      </c>
      <c r="F30" s="152">
        <f t="shared" si="19"/>
        <v>2012</v>
      </c>
      <c r="G30" s="155">
        <f t="shared" ca="1" si="20"/>
        <v>98</v>
      </c>
      <c r="H30" s="155"/>
      <c r="I30" s="155"/>
      <c r="J30" s="155"/>
      <c r="K30" s="155">
        <f t="shared" si="29"/>
        <v>125.30999999999999</v>
      </c>
      <c r="L30" s="157"/>
      <c r="N30" s="184" t="str">
        <f t="shared" ca="1" si="22"/>
        <v/>
      </c>
      <c r="O30" s="184" t="str">
        <f t="shared" ca="1" si="23"/>
        <v/>
      </c>
      <c r="P30" s="184" t="str">
        <f t="shared" ca="1" si="24"/>
        <v/>
      </c>
      <c r="Q30" s="172" t="str">
        <f t="shared" ca="1" si="25"/>
        <v/>
      </c>
      <c r="R30" s="173" t="str">
        <f t="shared" ca="1" si="26"/>
        <v/>
      </c>
      <c r="S30" s="183" t="str">
        <f t="shared" ca="1" si="10"/>
        <v/>
      </c>
      <c r="T30" s="183" t="str">
        <f t="shared" ca="1" si="11"/>
        <v/>
      </c>
      <c r="U30" s="183" t="str">
        <f t="shared" ca="1" si="12"/>
        <v/>
      </c>
      <c r="V30" s="175" t="str">
        <f t="shared" ca="1" si="13"/>
        <v/>
      </c>
      <c r="W30" s="173" t="str">
        <f t="shared" ca="1" si="14"/>
        <v/>
      </c>
      <c r="X30" s="183" t="str">
        <f t="shared" ca="1" si="30"/>
        <v/>
      </c>
      <c r="Y30" s="183" t="str">
        <f t="shared" ca="1" si="31"/>
        <v/>
      </c>
      <c r="Z30" s="183" t="str">
        <f t="shared" ca="1" si="32"/>
        <v/>
      </c>
      <c r="AA30" s="175" t="str">
        <f t="shared" ca="1" si="33"/>
        <v/>
      </c>
      <c r="AB30" s="173" t="str">
        <f t="shared" ca="1" si="34"/>
        <v/>
      </c>
    </row>
    <row r="31" spans="1:28" x14ac:dyDescent="0.3">
      <c r="A31" s="5">
        <v>41091</v>
      </c>
      <c r="B31" s="4">
        <f>COUNTIF(Selections!$K$2:'Selections'!$K$991397,A31)</f>
        <v>159</v>
      </c>
      <c r="C31" s="4">
        <f>SUMIF(Selections!$K$2:'Selections'!$K$994991,A31,Selections!$G$2:'Selections'!$G$994991)</f>
        <v>158</v>
      </c>
      <c r="D31" s="29">
        <f>SUMIF(Selections!$K$2:'Selections'!$K$994991,A31,Selections!$I$2:'Selections'!$I$994991)</f>
        <v>3.9800000000000004</v>
      </c>
      <c r="E31" s="8">
        <f t="shared" ref="E31" si="35">IF(C31=0,"",D31/C31)</f>
        <v>2.5189873417721522E-2</v>
      </c>
      <c r="F31" s="152">
        <f t="shared" si="19"/>
        <v>2012</v>
      </c>
      <c r="G31" s="155">
        <f t="shared" ref="G31" ca="1" si="36">DATEDIF(A31, $H$17, "m")</f>
        <v>97</v>
      </c>
      <c r="H31" s="155"/>
      <c r="I31" s="155"/>
      <c r="J31" s="155"/>
      <c r="K31" s="155">
        <f t="shared" ref="K31" si="37">D31+K30</f>
        <v>129.29</v>
      </c>
      <c r="L31" s="157"/>
      <c r="N31" s="184" t="str">
        <f t="shared" ca="1" si="22"/>
        <v/>
      </c>
      <c r="O31" s="184" t="str">
        <f t="shared" ca="1" si="23"/>
        <v/>
      </c>
      <c r="P31" s="184" t="str">
        <f t="shared" ca="1" si="24"/>
        <v/>
      </c>
      <c r="Q31" s="172" t="str">
        <f t="shared" ca="1" si="25"/>
        <v/>
      </c>
      <c r="R31" s="173" t="str">
        <f t="shared" ca="1" si="26"/>
        <v/>
      </c>
      <c r="S31" s="183" t="str">
        <f t="shared" ca="1" si="10"/>
        <v/>
      </c>
      <c r="T31" s="183" t="str">
        <f t="shared" ca="1" si="11"/>
        <v/>
      </c>
      <c r="U31" s="183" t="str">
        <f t="shared" ca="1" si="12"/>
        <v/>
      </c>
      <c r="V31" s="175" t="str">
        <f t="shared" ca="1" si="13"/>
        <v/>
      </c>
      <c r="W31" s="173" t="str">
        <f t="shared" ca="1" si="14"/>
        <v/>
      </c>
      <c r="X31" s="183" t="str">
        <f t="shared" ca="1" si="30"/>
        <v/>
      </c>
      <c r="Y31" s="183" t="str">
        <f t="shared" ca="1" si="31"/>
        <v/>
      </c>
      <c r="Z31" s="183" t="str">
        <f t="shared" ca="1" si="32"/>
        <v/>
      </c>
      <c r="AA31" s="175" t="str">
        <f t="shared" ca="1" si="33"/>
        <v/>
      </c>
      <c r="AB31" s="173" t="str">
        <f t="shared" ca="1" si="34"/>
        <v/>
      </c>
    </row>
    <row r="32" spans="1:28" x14ac:dyDescent="0.3">
      <c r="A32" s="5">
        <v>41122</v>
      </c>
      <c r="B32" s="4">
        <f>COUNTIF(Selections!$K$2:'Selections'!$K$991397,A32)</f>
        <v>204</v>
      </c>
      <c r="C32" s="4">
        <f>SUMIF(Selections!$K$2:'Selections'!$K$994991,A32,Selections!$G$2:'Selections'!$G$994991)</f>
        <v>199</v>
      </c>
      <c r="D32" s="29">
        <f>SUMIF(Selections!$K$2:'Selections'!$K$994991,A32,Selections!$I$2:'Selections'!$I$994991)</f>
        <v>58.919999999999995</v>
      </c>
      <c r="E32" s="8">
        <f t="shared" ref="E32" si="38">IF(C32=0,"",D32/C32)</f>
        <v>0.2960804020100502</v>
      </c>
      <c r="F32" s="152">
        <f t="shared" si="19"/>
        <v>2012</v>
      </c>
      <c r="G32" s="155">
        <f t="shared" ref="G32" ca="1" si="39">DATEDIF(A32, $H$17, "m")</f>
        <v>96</v>
      </c>
      <c r="H32" s="155"/>
      <c r="I32" s="155"/>
      <c r="J32" s="155"/>
      <c r="K32" s="155">
        <f t="shared" ref="K32" si="40">D32+K31</f>
        <v>188.20999999999998</v>
      </c>
      <c r="L32" s="157"/>
      <c r="N32" s="184" t="str">
        <f t="shared" ca="1" si="22"/>
        <v/>
      </c>
      <c r="O32" s="184" t="str">
        <f t="shared" ca="1" si="23"/>
        <v/>
      </c>
      <c r="P32" s="184" t="str">
        <f t="shared" ca="1" si="24"/>
        <v/>
      </c>
      <c r="Q32" s="172" t="str">
        <f t="shared" ca="1" si="25"/>
        <v/>
      </c>
      <c r="R32" s="173" t="str">
        <f t="shared" ca="1" si="26"/>
        <v/>
      </c>
      <c r="S32" s="183" t="str">
        <f t="shared" ca="1" si="10"/>
        <v/>
      </c>
      <c r="T32" s="183" t="str">
        <f t="shared" ca="1" si="11"/>
        <v/>
      </c>
      <c r="U32" s="183" t="str">
        <f t="shared" ca="1" si="12"/>
        <v/>
      </c>
      <c r="V32" s="175" t="str">
        <f t="shared" ca="1" si="13"/>
        <v/>
      </c>
      <c r="W32" s="173" t="str">
        <f t="shared" ca="1" si="14"/>
        <v/>
      </c>
      <c r="X32" s="183" t="str">
        <f t="shared" ca="1" si="30"/>
        <v/>
      </c>
      <c r="Y32" s="183" t="str">
        <f t="shared" ca="1" si="31"/>
        <v/>
      </c>
      <c r="Z32" s="183" t="str">
        <f t="shared" ca="1" si="32"/>
        <v/>
      </c>
      <c r="AA32" s="175" t="str">
        <f t="shared" ca="1" si="33"/>
        <v/>
      </c>
      <c r="AB32" s="173" t="str">
        <f t="shared" ca="1" si="34"/>
        <v/>
      </c>
    </row>
    <row r="33" spans="1:28" x14ac:dyDescent="0.3">
      <c r="A33" s="5">
        <v>41153</v>
      </c>
      <c r="B33" s="4">
        <f>COUNTIF(Selections!$K$2:'Selections'!$K$991397,A33)</f>
        <v>167</v>
      </c>
      <c r="C33" s="4">
        <f>SUMIF(Selections!$K$2:'Selections'!$K$994991,A33,Selections!$G$2:'Selections'!$G$994991)</f>
        <v>165</v>
      </c>
      <c r="D33" s="29">
        <f>SUMIF(Selections!$K$2:'Selections'!$K$994991,A33,Selections!$I$2:'Selections'!$I$994991)</f>
        <v>55.7</v>
      </c>
      <c r="E33" s="8">
        <f t="shared" ref="E33" si="41">IF(C33=0,"",D33/C33)</f>
        <v>0.33757575757575758</v>
      </c>
      <c r="F33" s="152">
        <f t="shared" si="19"/>
        <v>2012</v>
      </c>
      <c r="G33" s="155">
        <f t="shared" ref="G33" ca="1" si="42">DATEDIF(A33, $H$17, "m")</f>
        <v>95</v>
      </c>
      <c r="H33" s="155"/>
      <c r="I33" s="155"/>
      <c r="J33" s="155"/>
      <c r="K33" s="155">
        <f t="shared" ref="K33" si="43">D33+K32</f>
        <v>243.90999999999997</v>
      </c>
      <c r="L33" s="157"/>
      <c r="N33" s="184" t="str">
        <f t="shared" ca="1" si="22"/>
        <v/>
      </c>
      <c r="O33" s="184" t="str">
        <f t="shared" ca="1" si="23"/>
        <v/>
      </c>
      <c r="P33" s="184" t="str">
        <f t="shared" ca="1" si="24"/>
        <v/>
      </c>
      <c r="Q33" s="172" t="str">
        <f t="shared" ca="1" si="25"/>
        <v/>
      </c>
      <c r="R33" s="173" t="str">
        <f t="shared" ca="1" si="26"/>
        <v/>
      </c>
      <c r="S33" s="183" t="str">
        <f t="shared" ca="1" si="10"/>
        <v/>
      </c>
      <c r="T33" s="183" t="str">
        <f t="shared" ca="1" si="11"/>
        <v/>
      </c>
      <c r="U33" s="183" t="str">
        <f t="shared" ca="1" si="12"/>
        <v/>
      </c>
      <c r="V33" s="175" t="str">
        <f t="shared" ca="1" si="13"/>
        <v/>
      </c>
      <c r="W33" s="173" t="str">
        <f t="shared" ca="1" si="14"/>
        <v/>
      </c>
      <c r="X33" s="183" t="str">
        <f t="shared" ca="1" si="30"/>
        <v/>
      </c>
      <c r="Y33" s="183" t="str">
        <f t="shared" ca="1" si="31"/>
        <v/>
      </c>
      <c r="Z33" s="183" t="str">
        <f t="shared" ca="1" si="32"/>
        <v/>
      </c>
      <c r="AA33" s="175" t="str">
        <f t="shared" ca="1" si="33"/>
        <v/>
      </c>
      <c r="AB33" s="173" t="str">
        <f t="shared" ca="1" si="34"/>
        <v/>
      </c>
    </row>
    <row r="34" spans="1:28" x14ac:dyDescent="0.3">
      <c r="A34" s="5">
        <v>41183</v>
      </c>
      <c r="B34" s="4">
        <f>COUNTIF(Selections!$K$2:'Selections'!$K$991397,A34)</f>
        <v>171</v>
      </c>
      <c r="C34" s="4">
        <f>SUMIF(Selections!$K$2:'Selections'!$K$994991,A34,Selections!$G$2:'Selections'!$G$994991)</f>
        <v>170</v>
      </c>
      <c r="D34" s="29">
        <f>SUMIF(Selections!$K$2:'Selections'!$K$994991,A34,Selections!$I$2:'Selections'!$I$994991)</f>
        <v>16.310000000000002</v>
      </c>
      <c r="E34" s="8">
        <f t="shared" ref="E34" si="44">IF(C34=0,"",D34/C34)</f>
        <v>9.5941176470588252E-2</v>
      </c>
      <c r="F34" s="152">
        <f t="shared" si="19"/>
        <v>2012</v>
      </c>
      <c r="G34" s="155">
        <f t="shared" ref="G34" ca="1" si="45">DATEDIF(A34, $H$17, "m")</f>
        <v>94</v>
      </c>
      <c r="H34" s="155"/>
      <c r="I34" s="155"/>
      <c r="J34" s="155"/>
      <c r="K34" s="155">
        <f t="shared" ref="K34" si="46">D34+K33</f>
        <v>260.21999999999997</v>
      </c>
      <c r="L34" s="157"/>
      <c r="N34" s="184" t="str">
        <f t="shared" ca="1" si="22"/>
        <v/>
      </c>
      <c r="O34" s="184" t="str">
        <f t="shared" ca="1" si="23"/>
        <v/>
      </c>
      <c r="P34" s="184" t="str">
        <f t="shared" ca="1" si="24"/>
        <v/>
      </c>
      <c r="Q34" s="172" t="str">
        <f t="shared" ca="1" si="25"/>
        <v/>
      </c>
      <c r="R34" s="173" t="str">
        <f t="shared" ca="1" si="26"/>
        <v/>
      </c>
      <c r="S34" s="183" t="str">
        <f t="shared" ca="1" si="10"/>
        <v/>
      </c>
      <c r="T34" s="183" t="str">
        <f t="shared" ca="1" si="11"/>
        <v/>
      </c>
      <c r="U34" s="183" t="str">
        <f t="shared" ca="1" si="12"/>
        <v/>
      </c>
      <c r="V34" s="175" t="str">
        <f t="shared" ca="1" si="13"/>
        <v/>
      </c>
      <c r="W34" s="173" t="str">
        <f t="shared" ca="1" si="14"/>
        <v/>
      </c>
      <c r="X34" s="183" t="str">
        <f t="shared" ca="1" si="30"/>
        <v/>
      </c>
      <c r="Y34" s="183" t="str">
        <f t="shared" ca="1" si="31"/>
        <v/>
      </c>
      <c r="Z34" s="183" t="str">
        <f t="shared" ca="1" si="32"/>
        <v/>
      </c>
      <c r="AA34" s="175" t="str">
        <f t="shared" ca="1" si="33"/>
        <v/>
      </c>
      <c r="AB34" s="173" t="str">
        <f t="shared" ca="1" si="34"/>
        <v/>
      </c>
    </row>
    <row r="35" spans="1:28" x14ac:dyDescent="0.3">
      <c r="A35" s="5">
        <v>41214</v>
      </c>
      <c r="B35" s="4">
        <f>COUNTIF(Selections!$K$2:'Selections'!$K$991397,A35)</f>
        <v>172</v>
      </c>
      <c r="C35" s="4">
        <f>SUMIF(Selections!$K$2:'Selections'!$K$994991,A35,Selections!$G$2:'Selections'!$G$994991)</f>
        <v>168</v>
      </c>
      <c r="D35" s="29">
        <f>SUMIF(Selections!$K$2:'Selections'!$K$994991,A35,Selections!$I$2:'Selections'!$I$994991)</f>
        <v>43.63</v>
      </c>
      <c r="E35" s="8">
        <f t="shared" ref="E35" si="47">IF(C35=0,"",D35/C35)</f>
        <v>0.25970238095238096</v>
      </c>
      <c r="F35" s="152">
        <f t="shared" si="19"/>
        <v>2012</v>
      </c>
      <c r="G35" s="155">
        <f t="shared" ref="G35" ca="1" si="48">DATEDIF(A35, $H$17, "m")</f>
        <v>93</v>
      </c>
      <c r="H35" s="155"/>
      <c r="I35" s="155"/>
      <c r="J35" s="155"/>
      <c r="K35" s="155">
        <f t="shared" ref="K35" si="49">D35+K34</f>
        <v>303.84999999999997</v>
      </c>
      <c r="L35" s="157"/>
      <c r="N35" s="184" t="str">
        <f t="shared" ca="1" si="22"/>
        <v/>
      </c>
      <c r="O35" s="184" t="str">
        <f t="shared" ca="1" si="23"/>
        <v/>
      </c>
      <c r="P35" s="184" t="str">
        <f t="shared" ca="1" si="24"/>
        <v/>
      </c>
      <c r="Q35" s="172" t="str">
        <f t="shared" ca="1" si="25"/>
        <v/>
      </c>
      <c r="R35" s="173" t="str">
        <f t="shared" ca="1" si="26"/>
        <v/>
      </c>
      <c r="S35" s="183" t="str">
        <f t="shared" ca="1" si="10"/>
        <v/>
      </c>
      <c r="T35" s="183" t="str">
        <f t="shared" ca="1" si="11"/>
        <v/>
      </c>
      <c r="U35" s="183" t="str">
        <f t="shared" ca="1" si="12"/>
        <v/>
      </c>
      <c r="V35" s="175" t="str">
        <f t="shared" ca="1" si="13"/>
        <v/>
      </c>
      <c r="W35" s="173" t="str">
        <f t="shared" ca="1" si="14"/>
        <v/>
      </c>
      <c r="X35" s="183" t="str">
        <f t="shared" ca="1" si="30"/>
        <v/>
      </c>
      <c r="Y35" s="183" t="str">
        <f t="shared" ca="1" si="31"/>
        <v/>
      </c>
      <c r="Z35" s="183" t="str">
        <f t="shared" ca="1" si="32"/>
        <v/>
      </c>
      <c r="AA35" s="175" t="str">
        <f t="shared" ca="1" si="33"/>
        <v/>
      </c>
      <c r="AB35" s="173" t="str">
        <f t="shared" ca="1" si="34"/>
        <v/>
      </c>
    </row>
    <row r="36" spans="1:28" x14ac:dyDescent="0.3">
      <c r="A36" s="5">
        <v>41244</v>
      </c>
      <c r="B36" s="4">
        <f>COUNTIF(Selections!$K$2:'Selections'!$K$991397,A36)</f>
        <v>120</v>
      </c>
      <c r="C36" s="4">
        <f>SUMIF(Selections!$K$2:'Selections'!$K$994991,A36,Selections!$G$2:'Selections'!$G$994991)</f>
        <v>118</v>
      </c>
      <c r="D36" s="29">
        <f>SUMIF(Selections!$K$2:'Selections'!$K$994991,A36,Selections!$I$2:'Selections'!$I$994991)</f>
        <v>-3.3200000000000012</v>
      </c>
      <c r="E36" s="8">
        <f t="shared" ref="E36" si="50">IF(C36=0,"",D36/C36)</f>
        <v>-2.8135593220338994E-2</v>
      </c>
      <c r="F36" s="152">
        <f t="shared" si="19"/>
        <v>2012</v>
      </c>
      <c r="G36" s="155">
        <f t="shared" ref="G36" ca="1" si="51">DATEDIF(A36, $H$17, "m")</f>
        <v>92</v>
      </c>
      <c r="H36" s="155"/>
      <c r="I36" s="155"/>
      <c r="J36" s="155"/>
      <c r="K36" s="155">
        <f t="shared" ref="K36" si="52">D36+K35</f>
        <v>300.52999999999997</v>
      </c>
      <c r="L36" s="157"/>
      <c r="N36" s="184" t="str">
        <f t="shared" ca="1" si="22"/>
        <v/>
      </c>
      <c r="O36" s="184" t="str">
        <f t="shared" ca="1" si="23"/>
        <v/>
      </c>
      <c r="P36" s="184" t="str">
        <f t="shared" ca="1" si="24"/>
        <v/>
      </c>
      <c r="Q36" s="172" t="str">
        <f t="shared" ca="1" si="25"/>
        <v/>
      </c>
      <c r="R36" s="173" t="str">
        <f t="shared" ca="1" si="26"/>
        <v/>
      </c>
      <c r="S36" s="183" t="str">
        <f t="shared" ca="1" si="10"/>
        <v/>
      </c>
      <c r="T36" s="183" t="str">
        <f t="shared" ca="1" si="11"/>
        <v/>
      </c>
      <c r="U36" s="183" t="str">
        <f t="shared" ca="1" si="12"/>
        <v/>
      </c>
      <c r="V36" s="175" t="str">
        <f t="shared" ca="1" si="13"/>
        <v/>
      </c>
      <c r="W36" s="173" t="str">
        <f t="shared" ca="1" si="14"/>
        <v/>
      </c>
      <c r="X36" s="183" t="str">
        <f t="shared" ca="1" si="30"/>
        <v/>
      </c>
      <c r="Y36" s="183" t="str">
        <f t="shared" ca="1" si="31"/>
        <v/>
      </c>
      <c r="Z36" s="183" t="str">
        <f t="shared" ca="1" si="32"/>
        <v/>
      </c>
      <c r="AA36" s="175" t="str">
        <f t="shared" ca="1" si="33"/>
        <v/>
      </c>
      <c r="AB36" s="173" t="str">
        <f t="shared" ca="1" si="34"/>
        <v/>
      </c>
    </row>
    <row r="37" spans="1:28" x14ac:dyDescent="0.3">
      <c r="A37" s="5">
        <v>41275</v>
      </c>
      <c r="B37" s="4">
        <f>COUNTIF(Selections!$K$2:'Selections'!$K$991397,A37)</f>
        <v>133</v>
      </c>
      <c r="C37" s="4">
        <f>SUMIF(Selections!$K$2:'Selections'!$K$994991,A37,Selections!$G$2:'Selections'!$G$994991)</f>
        <v>130</v>
      </c>
      <c r="D37" s="29">
        <f>SUMIF(Selections!$K$2:'Selections'!$K$994991,A37,Selections!$I$2:'Selections'!$I$994991)</f>
        <v>-9.5399999999999991</v>
      </c>
      <c r="E37" s="8">
        <f t="shared" ref="E37" si="53">IF(C37=0,"",D37/C37)</f>
        <v>-7.3384615384615381E-2</v>
      </c>
      <c r="F37" s="152">
        <f t="shared" si="19"/>
        <v>2013</v>
      </c>
      <c r="G37" s="155">
        <f t="shared" ref="G37" ca="1" si="54">DATEDIF(A37, $H$17, "m")</f>
        <v>91</v>
      </c>
      <c r="H37" s="155"/>
      <c r="I37" s="155"/>
      <c r="J37" s="155"/>
      <c r="K37" s="155">
        <f t="shared" ref="K37" si="55">D37+K36</f>
        <v>290.98999999999995</v>
      </c>
      <c r="L37" s="157"/>
      <c r="N37" s="184" t="str">
        <f t="shared" ca="1" si="22"/>
        <v/>
      </c>
      <c r="O37" s="184" t="str">
        <f t="shared" ca="1" si="23"/>
        <v/>
      </c>
      <c r="P37" s="184" t="str">
        <f t="shared" ca="1" si="24"/>
        <v/>
      </c>
      <c r="Q37" s="172" t="str">
        <f t="shared" ca="1" si="25"/>
        <v/>
      </c>
      <c r="R37" s="173" t="str">
        <f t="shared" ca="1" si="26"/>
        <v/>
      </c>
      <c r="S37" s="183" t="str">
        <f t="shared" ca="1" si="10"/>
        <v/>
      </c>
      <c r="T37" s="183" t="str">
        <f t="shared" ca="1" si="11"/>
        <v/>
      </c>
      <c r="U37" s="183" t="str">
        <f t="shared" ca="1" si="12"/>
        <v/>
      </c>
      <c r="V37" s="175" t="str">
        <f t="shared" ca="1" si="13"/>
        <v/>
      </c>
      <c r="W37" s="173" t="str">
        <f t="shared" ca="1" si="14"/>
        <v/>
      </c>
      <c r="X37" s="183" t="str">
        <f t="shared" ca="1" si="30"/>
        <v/>
      </c>
      <c r="Y37" s="183" t="str">
        <f t="shared" ca="1" si="31"/>
        <v/>
      </c>
      <c r="Z37" s="183" t="str">
        <f t="shared" ca="1" si="32"/>
        <v/>
      </c>
      <c r="AA37" s="175" t="str">
        <f t="shared" ca="1" si="33"/>
        <v/>
      </c>
      <c r="AB37" s="173" t="str">
        <f t="shared" ca="1" si="34"/>
        <v/>
      </c>
    </row>
    <row r="38" spans="1:28" x14ac:dyDescent="0.3">
      <c r="A38" s="5">
        <v>41306</v>
      </c>
      <c r="B38" s="4">
        <f>COUNTIF(Selections!$K$2:'Selections'!$K$991397,A38)</f>
        <v>131</v>
      </c>
      <c r="C38" s="4">
        <f>SUMIF(Selections!$K$2:'Selections'!$K$994991,A38,Selections!$G$2:'Selections'!$G$994991)</f>
        <v>128</v>
      </c>
      <c r="D38" s="29">
        <f>SUMIF(Selections!$K$2:'Selections'!$K$994991,A38,Selections!$I$2:'Selections'!$I$994991)</f>
        <v>-23.620000000000005</v>
      </c>
      <c r="E38" s="8">
        <f t="shared" ref="E38" si="56">IF(C38=0,"",D38/C38)</f>
        <v>-0.18453125000000004</v>
      </c>
      <c r="F38" s="152">
        <f t="shared" si="19"/>
        <v>2013</v>
      </c>
      <c r="G38" s="155">
        <f t="shared" ref="G38" ca="1" si="57">DATEDIF(A38, $H$17, "m")</f>
        <v>90</v>
      </c>
      <c r="H38" s="155"/>
      <c r="I38" s="155"/>
      <c r="J38" s="155"/>
      <c r="K38" s="155">
        <f t="shared" ref="K38" si="58">D38+K37</f>
        <v>267.36999999999995</v>
      </c>
      <c r="L38" s="157"/>
      <c r="N38" s="184" t="str">
        <f t="shared" ca="1" si="22"/>
        <v/>
      </c>
      <c r="O38" s="184" t="str">
        <f t="shared" ca="1" si="23"/>
        <v/>
      </c>
      <c r="P38" s="184" t="str">
        <f t="shared" ca="1" si="24"/>
        <v/>
      </c>
      <c r="Q38" s="172" t="str">
        <f t="shared" ca="1" si="25"/>
        <v/>
      </c>
      <c r="R38" s="173" t="str">
        <f t="shared" ca="1" si="26"/>
        <v/>
      </c>
      <c r="S38" s="183" t="str">
        <f t="shared" ca="1" si="10"/>
        <v/>
      </c>
      <c r="T38" s="183" t="str">
        <f t="shared" ca="1" si="11"/>
        <v/>
      </c>
      <c r="U38" s="183" t="str">
        <f t="shared" ca="1" si="12"/>
        <v/>
      </c>
      <c r="V38" s="175" t="str">
        <f t="shared" ca="1" si="13"/>
        <v/>
      </c>
      <c r="W38" s="173" t="str">
        <f t="shared" ca="1" si="14"/>
        <v/>
      </c>
      <c r="X38" s="183" t="str">
        <f t="shared" ca="1" si="30"/>
        <v/>
      </c>
      <c r="Y38" s="183" t="str">
        <f t="shared" ca="1" si="31"/>
        <v/>
      </c>
      <c r="Z38" s="183" t="str">
        <f t="shared" ca="1" si="32"/>
        <v/>
      </c>
      <c r="AA38" s="175" t="str">
        <f t="shared" ca="1" si="33"/>
        <v/>
      </c>
      <c r="AB38" s="173" t="str">
        <f t="shared" ca="1" si="34"/>
        <v/>
      </c>
    </row>
    <row r="39" spans="1:28" x14ac:dyDescent="0.3">
      <c r="A39" s="5">
        <v>41334</v>
      </c>
      <c r="B39" s="4">
        <f>COUNTIF(Selections!$K$2:'Selections'!$K$991397,A39)</f>
        <v>84</v>
      </c>
      <c r="C39" s="4">
        <f>SUMIF(Selections!$K$2:'Selections'!$K$994991,A39,Selections!$G$2:'Selections'!$G$994991)</f>
        <v>84</v>
      </c>
      <c r="D39" s="29">
        <f>SUMIF(Selections!$K$2:'Selections'!$K$994991,A39,Selections!$I$2:'Selections'!$I$994991)</f>
        <v>-0.78999999999999915</v>
      </c>
      <c r="E39" s="8">
        <f t="shared" ref="E39:E77" si="59">IF(C39=0,"",D39/C39)</f>
        <v>-9.4047619047618949E-3</v>
      </c>
      <c r="F39" s="152">
        <f t="shared" si="19"/>
        <v>2013</v>
      </c>
      <c r="G39" s="155">
        <f t="shared" ref="G39:G77" ca="1" si="60">DATEDIF(A39, $H$17, "m")</f>
        <v>89</v>
      </c>
      <c r="H39" s="155"/>
      <c r="I39" s="155"/>
      <c r="J39" s="155"/>
      <c r="K39" s="155">
        <f t="shared" ref="K39:K77" si="61">D39+K38</f>
        <v>266.57999999999993</v>
      </c>
      <c r="L39" s="157"/>
      <c r="N39" s="184" t="str">
        <f t="shared" ca="1" si="22"/>
        <v/>
      </c>
      <c r="O39" s="184" t="str">
        <f t="shared" ca="1" si="23"/>
        <v/>
      </c>
      <c r="P39" s="184" t="str">
        <f t="shared" ca="1" si="24"/>
        <v/>
      </c>
      <c r="Q39" s="172" t="str">
        <f t="shared" ca="1" si="25"/>
        <v/>
      </c>
      <c r="R39" s="173" t="str">
        <f t="shared" ca="1" si="26"/>
        <v/>
      </c>
      <c r="S39" s="183" t="str">
        <f t="shared" ca="1" si="10"/>
        <v/>
      </c>
      <c r="T39" s="183" t="str">
        <f t="shared" ca="1" si="11"/>
        <v/>
      </c>
      <c r="U39" s="183" t="str">
        <f t="shared" ca="1" si="12"/>
        <v/>
      </c>
      <c r="V39" s="175" t="str">
        <f t="shared" ca="1" si="13"/>
        <v/>
      </c>
      <c r="W39" s="173" t="str">
        <f t="shared" ca="1" si="14"/>
        <v/>
      </c>
      <c r="X39" s="183" t="str">
        <f t="shared" ca="1" si="30"/>
        <v/>
      </c>
      <c r="Y39" s="183" t="str">
        <f t="shared" ca="1" si="31"/>
        <v/>
      </c>
      <c r="Z39" s="183" t="str">
        <f t="shared" ca="1" si="32"/>
        <v/>
      </c>
      <c r="AA39" s="175" t="str">
        <f t="shared" ca="1" si="33"/>
        <v/>
      </c>
      <c r="AB39" s="173" t="str">
        <f t="shared" ca="1" si="34"/>
        <v/>
      </c>
    </row>
    <row r="40" spans="1:28" x14ac:dyDescent="0.3">
      <c r="A40" s="5">
        <v>41365</v>
      </c>
      <c r="B40" s="4">
        <f>COUNTIF(Selections!$K$2:'Selections'!$K$991397,A40)</f>
        <v>226</v>
      </c>
      <c r="C40" s="4">
        <f>SUMIF(Selections!$K$2:'Selections'!$K$994991,A40,Selections!$G$2:'Selections'!$G$994991)</f>
        <v>223</v>
      </c>
      <c r="D40" s="29">
        <f>SUMIF(Selections!$K$2:'Selections'!$K$994991,A40,Selections!$I$2:'Selections'!$I$994991)</f>
        <v>37.939999999999984</v>
      </c>
      <c r="E40" s="8">
        <f t="shared" si="59"/>
        <v>0.17013452914798199</v>
      </c>
      <c r="F40" s="152">
        <f t="shared" si="19"/>
        <v>2013</v>
      </c>
      <c r="G40" s="155">
        <f t="shared" ca="1" si="60"/>
        <v>88</v>
      </c>
      <c r="H40" s="155"/>
      <c r="I40" s="155"/>
      <c r="J40" s="155"/>
      <c r="K40" s="155">
        <f t="shared" si="61"/>
        <v>304.51999999999992</v>
      </c>
      <c r="L40" s="157"/>
      <c r="N40" s="184" t="str">
        <f t="shared" ca="1" si="22"/>
        <v/>
      </c>
      <c r="O40" s="184" t="str">
        <f t="shared" ca="1" si="23"/>
        <v/>
      </c>
      <c r="P40" s="184" t="str">
        <f t="shared" ca="1" si="24"/>
        <v/>
      </c>
      <c r="Q40" s="172" t="str">
        <f t="shared" ca="1" si="25"/>
        <v/>
      </c>
      <c r="R40" s="173" t="str">
        <f t="shared" ca="1" si="26"/>
        <v/>
      </c>
      <c r="S40" s="183" t="str">
        <f t="shared" ca="1" si="10"/>
        <v/>
      </c>
      <c r="T40" s="183" t="str">
        <f t="shared" ca="1" si="11"/>
        <v/>
      </c>
      <c r="U40" s="183" t="str">
        <f t="shared" ca="1" si="12"/>
        <v/>
      </c>
      <c r="V40" s="175" t="str">
        <f t="shared" ca="1" si="13"/>
        <v/>
      </c>
      <c r="W40" s="173" t="str">
        <f t="shared" ca="1" si="14"/>
        <v/>
      </c>
      <c r="X40" s="183" t="str">
        <f t="shared" ca="1" si="30"/>
        <v/>
      </c>
      <c r="Y40" s="183" t="str">
        <f t="shared" ca="1" si="31"/>
        <v/>
      </c>
      <c r="Z40" s="183" t="str">
        <f t="shared" ca="1" si="32"/>
        <v/>
      </c>
      <c r="AA40" s="175" t="str">
        <f t="shared" ca="1" si="33"/>
        <v/>
      </c>
      <c r="AB40" s="173" t="str">
        <f t="shared" ca="1" si="34"/>
        <v/>
      </c>
    </row>
    <row r="41" spans="1:28" x14ac:dyDescent="0.3">
      <c r="A41" s="5">
        <v>41395</v>
      </c>
      <c r="B41" s="4">
        <f>COUNTIF(Selections!$K$2:'Selections'!$K$991397,A41)</f>
        <v>226</v>
      </c>
      <c r="C41" s="4">
        <f>SUMIF(Selections!$K$2:'Selections'!$K$994991,A41,Selections!$G$2:'Selections'!$G$994991)</f>
        <v>218</v>
      </c>
      <c r="D41" s="29">
        <f>SUMIF(Selections!$K$2:'Selections'!$K$994991,A41,Selections!$I$2:'Selections'!$I$994991)</f>
        <v>-28</v>
      </c>
      <c r="E41" s="8">
        <f t="shared" si="59"/>
        <v>-0.12844036697247707</v>
      </c>
      <c r="F41" s="152">
        <f t="shared" si="19"/>
        <v>2013</v>
      </c>
      <c r="G41" s="155">
        <f t="shared" ca="1" si="60"/>
        <v>87</v>
      </c>
      <c r="H41" s="155"/>
      <c r="I41" s="155"/>
      <c r="J41" s="155"/>
      <c r="K41" s="155">
        <f t="shared" si="61"/>
        <v>276.51999999999992</v>
      </c>
      <c r="L41" s="157"/>
      <c r="N41" s="184" t="str">
        <f t="shared" ca="1" si="22"/>
        <v/>
      </c>
      <c r="O41" s="184" t="str">
        <f t="shared" ca="1" si="23"/>
        <v/>
      </c>
      <c r="P41" s="184" t="str">
        <f t="shared" ca="1" si="24"/>
        <v/>
      </c>
      <c r="Q41" s="172" t="str">
        <f t="shared" ca="1" si="25"/>
        <v/>
      </c>
      <c r="R41" s="173" t="str">
        <f t="shared" ca="1" si="26"/>
        <v/>
      </c>
      <c r="S41" s="183" t="str">
        <f t="shared" ca="1" si="10"/>
        <v/>
      </c>
      <c r="T41" s="183" t="str">
        <f t="shared" ca="1" si="11"/>
        <v/>
      </c>
      <c r="U41" s="183" t="str">
        <f t="shared" ca="1" si="12"/>
        <v/>
      </c>
      <c r="V41" s="175" t="str">
        <f t="shared" ca="1" si="13"/>
        <v/>
      </c>
      <c r="W41" s="173" t="str">
        <f t="shared" ca="1" si="14"/>
        <v/>
      </c>
      <c r="X41" s="183" t="str">
        <f t="shared" ca="1" si="30"/>
        <v/>
      </c>
      <c r="Y41" s="183" t="str">
        <f t="shared" ca="1" si="31"/>
        <v/>
      </c>
      <c r="Z41" s="183" t="str">
        <f t="shared" ca="1" si="32"/>
        <v/>
      </c>
      <c r="AA41" s="175" t="str">
        <f t="shared" ca="1" si="33"/>
        <v/>
      </c>
      <c r="AB41" s="173" t="str">
        <f t="shared" ca="1" si="34"/>
        <v/>
      </c>
    </row>
    <row r="42" spans="1:28" x14ac:dyDescent="0.3">
      <c r="A42" s="5">
        <v>41426</v>
      </c>
      <c r="B42" s="4">
        <f>COUNTIF(Selections!$K$2:'Selections'!$K$991397,A42)</f>
        <v>249</v>
      </c>
      <c r="C42" s="4">
        <f>SUMIF(Selections!$K$2:'Selections'!$K$994991,A42,Selections!$G$2:'Selections'!$G$994991)</f>
        <v>244</v>
      </c>
      <c r="D42" s="29">
        <f>SUMIF(Selections!$K$2:'Selections'!$K$994991,A42,Selections!$I$2:'Selections'!$I$994991)</f>
        <v>93.16</v>
      </c>
      <c r="E42" s="8">
        <f t="shared" si="59"/>
        <v>0.38180327868852459</v>
      </c>
      <c r="F42" s="152">
        <f t="shared" si="19"/>
        <v>2013</v>
      </c>
      <c r="G42" s="155">
        <f t="shared" ca="1" si="60"/>
        <v>86</v>
      </c>
      <c r="H42" s="155"/>
      <c r="I42" s="155"/>
      <c r="J42" s="155"/>
      <c r="K42" s="155">
        <f t="shared" si="61"/>
        <v>369.67999999999995</v>
      </c>
      <c r="L42" s="157"/>
      <c r="N42" s="184" t="str">
        <f t="shared" ca="1" si="22"/>
        <v/>
      </c>
      <c r="O42" s="184" t="str">
        <f t="shared" ca="1" si="23"/>
        <v/>
      </c>
      <c r="P42" s="184" t="str">
        <f t="shared" ca="1" si="24"/>
        <v/>
      </c>
      <c r="Q42" s="172" t="str">
        <f t="shared" ca="1" si="25"/>
        <v/>
      </c>
      <c r="R42" s="173" t="str">
        <f t="shared" ca="1" si="26"/>
        <v/>
      </c>
      <c r="S42" s="183" t="str">
        <f t="shared" ca="1" si="10"/>
        <v/>
      </c>
      <c r="T42" s="183" t="str">
        <f t="shared" ca="1" si="11"/>
        <v/>
      </c>
      <c r="U42" s="183" t="str">
        <f t="shared" ca="1" si="12"/>
        <v/>
      </c>
      <c r="V42" s="175" t="str">
        <f t="shared" ca="1" si="13"/>
        <v/>
      </c>
      <c r="W42" s="173" t="str">
        <f t="shared" ca="1" si="14"/>
        <v/>
      </c>
      <c r="X42" s="183" t="str">
        <f t="shared" ca="1" si="30"/>
        <v/>
      </c>
      <c r="Y42" s="183" t="str">
        <f t="shared" ca="1" si="31"/>
        <v/>
      </c>
      <c r="Z42" s="183" t="str">
        <f t="shared" ca="1" si="32"/>
        <v/>
      </c>
      <c r="AA42" s="175" t="str">
        <f t="shared" ca="1" si="33"/>
        <v/>
      </c>
      <c r="AB42" s="173" t="str">
        <f t="shared" ca="1" si="34"/>
        <v/>
      </c>
    </row>
    <row r="43" spans="1:28" x14ac:dyDescent="0.3">
      <c r="A43" s="5">
        <v>41456</v>
      </c>
      <c r="B43" s="4">
        <f>COUNTIF(Selections!$K$2:'Selections'!$K$991397,A43)</f>
        <v>256</v>
      </c>
      <c r="C43" s="4">
        <f>SUMIF(Selections!$K$2:'Selections'!$K$994991,A43,Selections!$G$2:'Selections'!$G$994991)</f>
        <v>254</v>
      </c>
      <c r="D43" s="29">
        <f>SUMIF(Selections!$K$2:'Selections'!$K$994991,A43,Selections!$I$2:'Selections'!$I$994991)</f>
        <v>88.429999999999993</v>
      </c>
      <c r="E43" s="8">
        <f t="shared" si="59"/>
        <v>0.34814960629921254</v>
      </c>
      <c r="F43" s="152">
        <f t="shared" si="19"/>
        <v>2013</v>
      </c>
      <c r="G43" s="155">
        <f t="shared" ca="1" si="60"/>
        <v>85</v>
      </c>
      <c r="H43" s="155"/>
      <c r="I43" s="155"/>
      <c r="J43" s="155"/>
      <c r="K43" s="155">
        <f t="shared" si="61"/>
        <v>458.10999999999996</v>
      </c>
      <c r="L43" s="157"/>
      <c r="N43" s="184" t="str">
        <f t="shared" ca="1" si="22"/>
        <v/>
      </c>
      <c r="O43" s="184" t="str">
        <f t="shared" ca="1" si="23"/>
        <v/>
      </c>
      <c r="P43" s="184" t="str">
        <f t="shared" ca="1" si="24"/>
        <v/>
      </c>
      <c r="Q43" s="172" t="str">
        <f t="shared" ca="1" si="25"/>
        <v/>
      </c>
      <c r="R43" s="173" t="str">
        <f t="shared" ca="1" si="26"/>
        <v/>
      </c>
      <c r="S43" s="183" t="str">
        <f t="shared" ref="S43:S77" ca="1" si="62">IF($G$18:$G$8096=6,B49+B44+B45+B46+B47+B48,"")</f>
        <v/>
      </c>
      <c r="T43" s="183" t="str">
        <f t="shared" ref="T43:T77" ca="1" si="63">IF($G$18:$G$8096=6,C49+C44+C45+C46+C47+C48,"")</f>
        <v/>
      </c>
      <c r="U43" s="183" t="str">
        <f t="shared" ref="U43:U77" ca="1" si="64">IF($G$18:$G$8096=6,D49+D44+D45+D46+D47+D48,"")</f>
        <v/>
      </c>
      <c r="V43" s="175" t="str">
        <f t="shared" ref="V43:V77" ca="1" si="65">IF($G$18:$G$8096=6,U43/T43,"")</f>
        <v/>
      </c>
      <c r="W43" s="173" t="str">
        <f t="shared" ref="W43:W77" ca="1" si="66">IF($G$18:$G$8096=6,V43*S43,"")</f>
        <v/>
      </c>
      <c r="X43" s="183" t="str">
        <f t="shared" ca="1" si="30"/>
        <v/>
      </c>
      <c r="Y43" s="183" t="str">
        <f t="shared" ca="1" si="31"/>
        <v/>
      </c>
      <c r="Z43" s="183" t="str">
        <f t="shared" ca="1" si="32"/>
        <v/>
      </c>
      <c r="AA43" s="175" t="str">
        <f t="shared" ca="1" si="33"/>
        <v/>
      </c>
      <c r="AB43" s="173" t="str">
        <f t="shared" ca="1" si="34"/>
        <v/>
      </c>
    </row>
    <row r="44" spans="1:28" x14ac:dyDescent="0.3">
      <c r="A44" s="5">
        <v>41487</v>
      </c>
      <c r="B44" s="4">
        <f>COUNTIF(Selections!$K$2:'Selections'!$K$991397,A44)</f>
        <v>259</v>
      </c>
      <c r="C44" s="4">
        <f>SUMIF(Selections!$K$2:'Selections'!$K$994991,A44,Selections!$G$2:'Selections'!$G$994991)</f>
        <v>252</v>
      </c>
      <c r="D44" s="29">
        <f>SUMIF(Selections!$K$2:'Selections'!$K$994991,A44,Selections!$I$2:'Selections'!$I$994991)</f>
        <v>55.899999999999991</v>
      </c>
      <c r="E44" s="8">
        <f t="shared" si="59"/>
        <v>0.22182539682539679</v>
      </c>
      <c r="F44" s="152">
        <f t="shared" si="19"/>
        <v>2013</v>
      </c>
      <c r="G44" s="155">
        <f t="shared" ca="1" si="60"/>
        <v>84</v>
      </c>
      <c r="H44" s="155"/>
      <c r="I44" s="155"/>
      <c r="J44" s="155"/>
      <c r="K44" s="155">
        <f t="shared" si="61"/>
        <v>514.01</v>
      </c>
      <c r="L44" s="157"/>
      <c r="N44" s="184" t="str">
        <f t="shared" ca="1" si="22"/>
        <v/>
      </c>
      <c r="O44" s="184" t="str">
        <f t="shared" ca="1" si="23"/>
        <v/>
      </c>
      <c r="P44" s="184" t="str">
        <f t="shared" ca="1" si="24"/>
        <v/>
      </c>
      <c r="Q44" s="172" t="str">
        <f t="shared" ca="1" si="25"/>
        <v/>
      </c>
      <c r="R44" s="173" t="str">
        <f t="shared" ca="1" si="26"/>
        <v/>
      </c>
      <c r="S44" s="183" t="str">
        <f t="shared" ca="1" si="62"/>
        <v/>
      </c>
      <c r="T44" s="183" t="str">
        <f t="shared" ca="1" si="63"/>
        <v/>
      </c>
      <c r="U44" s="183" t="str">
        <f t="shared" ca="1" si="64"/>
        <v/>
      </c>
      <c r="V44" s="175" t="str">
        <f t="shared" ca="1" si="65"/>
        <v/>
      </c>
      <c r="W44" s="173" t="str">
        <f t="shared" ca="1" si="66"/>
        <v/>
      </c>
      <c r="X44" s="183" t="str">
        <f t="shared" ca="1" si="30"/>
        <v/>
      </c>
      <c r="Y44" s="183" t="str">
        <f t="shared" ca="1" si="31"/>
        <v/>
      </c>
      <c r="Z44" s="183" t="str">
        <f t="shared" ca="1" si="32"/>
        <v/>
      </c>
      <c r="AA44" s="175" t="str">
        <f t="shared" ca="1" si="33"/>
        <v/>
      </c>
      <c r="AB44" s="173" t="str">
        <f t="shared" ca="1" si="34"/>
        <v/>
      </c>
    </row>
    <row r="45" spans="1:28" x14ac:dyDescent="0.3">
      <c r="A45" s="5">
        <v>41518</v>
      </c>
      <c r="B45" s="4">
        <f>COUNTIF(Selections!$K$2:'Selections'!$K$991397,A45)</f>
        <v>188</v>
      </c>
      <c r="C45" s="4">
        <f>SUMIF(Selections!$K$2:'Selections'!$K$994991,A45,Selections!$G$2:'Selections'!$G$994991)</f>
        <v>184</v>
      </c>
      <c r="D45" s="29">
        <f>SUMIF(Selections!$K$2:'Selections'!$K$994991,A45,Selections!$I$2:'Selections'!$I$994991)</f>
        <v>65.59</v>
      </c>
      <c r="E45" s="8">
        <f t="shared" si="59"/>
        <v>0.35646739130434785</v>
      </c>
      <c r="F45" s="152">
        <f t="shared" si="19"/>
        <v>2013</v>
      </c>
      <c r="G45" s="155">
        <f t="shared" ca="1" si="60"/>
        <v>83</v>
      </c>
      <c r="H45" s="155"/>
      <c r="I45" s="155"/>
      <c r="J45" s="155"/>
      <c r="K45" s="155">
        <f t="shared" si="61"/>
        <v>579.6</v>
      </c>
      <c r="L45" s="160"/>
      <c r="M45" s="160"/>
      <c r="N45" s="184" t="str">
        <f t="shared" ca="1" si="22"/>
        <v/>
      </c>
      <c r="O45" s="184" t="str">
        <f t="shared" ca="1" si="23"/>
        <v/>
      </c>
      <c r="P45" s="184" t="str">
        <f t="shared" ca="1" si="24"/>
        <v/>
      </c>
      <c r="Q45" s="172" t="str">
        <f t="shared" ca="1" si="25"/>
        <v/>
      </c>
      <c r="R45" s="173" t="str">
        <f t="shared" ca="1" si="26"/>
        <v/>
      </c>
      <c r="S45" s="183" t="str">
        <f t="shared" ca="1" si="62"/>
        <v/>
      </c>
      <c r="T45" s="183" t="str">
        <f t="shared" ca="1" si="63"/>
        <v/>
      </c>
      <c r="U45" s="183" t="str">
        <f t="shared" ca="1" si="64"/>
        <v/>
      </c>
      <c r="V45" s="175" t="str">
        <f t="shared" ca="1" si="65"/>
        <v/>
      </c>
      <c r="W45" s="173" t="str">
        <f t="shared" ca="1" si="66"/>
        <v/>
      </c>
      <c r="X45" s="183" t="str">
        <f t="shared" ca="1" si="30"/>
        <v/>
      </c>
      <c r="Y45" s="183" t="str">
        <f t="shared" ca="1" si="31"/>
        <v/>
      </c>
      <c r="Z45" s="183" t="str">
        <f t="shared" ca="1" si="32"/>
        <v/>
      </c>
      <c r="AA45" s="175" t="str">
        <f t="shared" ca="1" si="33"/>
        <v/>
      </c>
      <c r="AB45" s="173" t="str">
        <f t="shared" ca="1" si="34"/>
        <v/>
      </c>
    </row>
    <row r="46" spans="1:28" x14ac:dyDescent="0.3">
      <c r="A46" s="5">
        <v>41548</v>
      </c>
      <c r="B46" s="4">
        <f>COUNTIF(Selections!$K$2:'Selections'!$K$991397,A46)</f>
        <v>219</v>
      </c>
      <c r="C46" s="4">
        <f>SUMIF(Selections!$K$2:'Selections'!$K$994991,A46,Selections!$G$2:'Selections'!$G$994991)</f>
        <v>214</v>
      </c>
      <c r="D46" s="29">
        <f>SUMIF(Selections!$K$2:'Selections'!$K$994991,A46,Selections!$I$2:'Selections'!$I$994991)</f>
        <v>-3.5100000000000016</v>
      </c>
      <c r="E46" s="8">
        <f t="shared" si="59"/>
        <v>-1.6401869158878511E-2</v>
      </c>
      <c r="F46" s="152">
        <f t="shared" si="19"/>
        <v>2013</v>
      </c>
      <c r="G46" s="155">
        <f t="shared" ca="1" si="60"/>
        <v>82</v>
      </c>
      <c r="H46" s="155"/>
      <c r="I46" s="155"/>
      <c r="J46" s="155"/>
      <c r="K46" s="155">
        <f t="shared" si="61"/>
        <v>576.09</v>
      </c>
      <c r="L46" s="156"/>
      <c r="N46" s="184" t="str">
        <f t="shared" ca="1" si="22"/>
        <v/>
      </c>
      <c r="O46" s="184" t="str">
        <f t="shared" ca="1" si="23"/>
        <v/>
      </c>
      <c r="P46" s="184" t="str">
        <f t="shared" ca="1" si="24"/>
        <v/>
      </c>
      <c r="Q46" s="172" t="str">
        <f t="shared" ca="1" si="25"/>
        <v/>
      </c>
      <c r="R46" s="173" t="str">
        <f t="shared" ca="1" si="26"/>
        <v/>
      </c>
      <c r="S46" s="183" t="str">
        <f t="shared" ca="1" si="62"/>
        <v/>
      </c>
      <c r="T46" s="183" t="str">
        <f t="shared" ca="1" si="63"/>
        <v/>
      </c>
      <c r="U46" s="183" t="str">
        <f t="shared" ca="1" si="64"/>
        <v/>
      </c>
      <c r="V46" s="175" t="str">
        <f t="shared" ca="1" si="65"/>
        <v/>
      </c>
      <c r="W46" s="173" t="str">
        <f t="shared" ca="1" si="66"/>
        <v/>
      </c>
      <c r="X46" s="183" t="str">
        <f t="shared" ca="1" si="30"/>
        <v/>
      </c>
      <c r="Y46" s="183" t="str">
        <f t="shared" ca="1" si="31"/>
        <v/>
      </c>
      <c r="Z46" s="183" t="str">
        <f t="shared" ca="1" si="32"/>
        <v/>
      </c>
      <c r="AA46" s="175" t="str">
        <f t="shared" ca="1" si="33"/>
        <v/>
      </c>
      <c r="AB46" s="173" t="str">
        <f t="shared" ca="1" si="34"/>
        <v/>
      </c>
    </row>
    <row r="47" spans="1:28" x14ac:dyDescent="0.3">
      <c r="A47" s="5">
        <v>41579</v>
      </c>
      <c r="B47" s="4">
        <f>COUNTIF(Selections!$K$2:'Selections'!$K$991397,A47)</f>
        <v>226</v>
      </c>
      <c r="C47" s="4">
        <f>SUMIF(Selections!$K$2:'Selections'!$K$994991,A47,Selections!$G$2:'Selections'!$G$994991)</f>
        <v>224</v>
      </c>
      <c r="D47" s="29">
        <f>SUMIF(Selections!$K$2:'Selections'!$K$994991,A47,Selections!$I$2:'Selections'!$I$994991)</f>
        <v>51.79</v>
      </c>
      <c r="E47" s="8">
        <f t="shared" si="59"/>
        <v>0.23120535714285714</v>
      </c>
      <c r="F47" s="152">
        <f t="shared" si="19"/>
        <v>2013</v>
      </c>
      <c r="G47" s="155">
        <f t="shared" ca="1" si="60"/>
        <v>81</v>
      </c>
      <c r="H47" s="155"/>
      <c r="I47" s="155"/>
      <c r="J47" s="155"/>
      <c r="K47" s="155">
        <f t="shared" si="61"/>
        <v>627.88</v>
      </c>
      <c r="L47" s="156"/>
      <c r="N47" s="184" t="str">
        <f t="shared" ca="1" si="22"/>
        <v/>
      </c>
      <c r="O47" s="184" t="str">
        <f t="shared" ca="1" si="23"/>
        <v/>
      </c>
      <c r="P47" s="184" t="str">
        <f t="shared" ca="1" si="24"/>
        <v/>
      </c>
      <c r="Q47" s="172" t="str">
        <f t="shared" ca="1" si="25"/>
        <v/>
      </c>
      <c r="R47" s="173" t="str">
        <f t="shared" ca="1" si="26"/>
        <v/>
      </c>
      <c r="S47" s="183" t="str">
        <f t="shared" ca="1" si="62"/>
        <v/>
      </c>
      <c r="T47" s="183" t="str">
        <f t="shared" ca="1" si="63"/>
        <v/>
      </c>
      <c r="U47" s="183" t="str">
        <f t="shared" ca="1" si="64"/>
        <v/>
      </c>
      <c r="V47" s="175" t="str">
        <f t="shared" ca="1" si="65"/>
        <v/>
      </c>
      <c r="W47" s="173" t="str">
        <f t="shared" ca="1" si="66"/>
        <v/>
      </c>
      <c r="X47" s="183" t="str">
        <f t="shared" ca="1" si="30"/>
        <v/>
      </c>
      <c r="Y47" s="183" t="str">
        <f t="shared" ca="1" si="31"/>
        <v/>
      </c>
      <c r="Z47" s="183" t="str">
        <f t="shared" ca="1" si="32"/>
        <v/>
      </c>
      <c r="AA47" s="175" t="str">
        <f t="shared" ca="1" si="33"/>
        <v/>
      </c>
      <c r="AB47" s="173" t="str">
        <f t="shared" ca="1" si="34"/>
        <v/>
      </c>
    </row>
    <row r="48" spans="1:28" x14ac:dyDescent="0.3">
      <c r="A48" s="5">
        <v>41609</v>
      </c>
      <c r="B48" s="4">
        <f>COUNTIF(Selections!$K$2:'Selections'!$K$991397,A48)</f>
        <v>163</v>
      </c>
      <c r="C48" s="4">
        <f>SUMIF(Selections!$K$2:'Selections'!$K$994991,A48,Selections!$G$2:'Selections'!$G$994991)</f>
        <v>156</v>
      </c>
      <c r="D48" s="29">
        <f>SUMIF(Selections!$K$2:'Selections'!$K$994991,A48,Selections!$I$2:'Selections'!$I$994991)</f>
        <v>17.599999999999998</v>
      </c>
      <c r="E48" s="8">
        <f t="shared" si="59"/>
        <v>0.11282051282051281</v>
      </c>
      <c r="F48" s="152">
        <f t="shared" si="19"/>
        <v>2013</v>
      </c>
      <c r="G48" s="155">
        <f t="shared" ca="1" si="60"/>
        <v>80</v>
      </c>
      <c r="H48" s="155"/>
      <c r="I48" s="155"/>
      <c r="J48" s="155"/>
      <c r="K48" s="155">
        <f t="shared" si="61"/>
        <v>645.48</v>
      </c>
      <c r="L48" s="156"/>
      <c r="N48" s="184" t="str">
        <f t="shared" ca="1" si="22"/>
        <v/>
      </c>
      <c r="O48" s="184" t="str">
        <f t="shared" ca="1" si="23"/>
        <v/>
      </c>
      <c r="P48" s="184" t="str">
        <f t="shared" ca="1" si="24"/>
        <v/>
      </c>
      <c r="Q48" s="172" t="str">
        <f t="shared" ca="1" si="25"/>
        <v/>
      </c>
      <c r="R48" s="173" t="str">
        <f t="shared" ca="1" si="26"/>
        <v/>
      </c>
      <c r="S48" s="183" t="str">
        <f t="shared" ca="1" si="62"/>
        <v/>
      </c>
      <c r="T48" s="183" t="str">
        <f t="shared" ca="1" si="63"/>
        <v/>
      </c>
      <c r="U48" s="183" t="str">
        <f t="shared" ca="1" si="64"/>
        <v/>
      </c>
      <c r="V48" s="175" t="str">
        <f t="shared" ca="1" si="65"/>
        <v/>
      </c>
      <c r="W48" s="173" t="str">
        <f t="shared" ca="1" si="66"/>
        <v/>
      </c>
      <c r="X48" s="183" t="str">
        <f t="shared" ca="1" si="30"/>
        <v/>
      </c>
      <c r="Y48" s="183" t="str">
        <f t="shared" ca="1" si="31"/>
        <v/>
      </c>
      <c r="Z48" s="183" t="str">
        <f t="shared" ca="1" si="32"/>
        <v/>
      </c>
      <c r="AA48" s="175" t="str">
        <f t="shared" ca="1" si="33"/>
        <v/>
      </c>
      <c r="AB48" s="173" t="str">
        <f t="shared" ca="1" si="34"/>
        <v/>
      </c>
    </row>
    <row r="49" spans="1:28" x14ac:dyDescent="0.3">
      <c r="A49" s="5">
        <v>41640</v>
      </c>
      <c r="B49" s="4">
        <f>COUNTIF(Selections!$K$2:'Selections'!$K$991397,A49)</f>
        <v>206</v>
      </c>
      <c r="C49" s="4">
        <f>SUMIF(Selections!$K$2:'Selections'!$K$994991,A49,Selections!$G$2:'Selections'!$G$994991)</f>
        <v>201</v>
      </c>
      <c r="D49" s="29">
        <f>SUMIF(Selections!$K$2:'Selections'!$K$994991,A49,Selections!$I$2:'Selections'!$I$994991)</f>
        <v>55.529999999999994</v>
      </c>
      <c r="E49" s="8">
        <f t="shared" si="59"/>
        <v>0.27626865671641787</v>
      </c>
      <c r="F49" s="152">
        <f t="shared" si="19"/>
        <v>2014</v>
      </c>
      <c r="G49" s="155">
        <f t="shared" ca="1" si="60"/>
        <v>79</v>
      </c>
      <c r="H49" s="155"/>
      <c r="I49" s="155"/>
      <c r="J49" s="155"/>
      <c r="K49" s="155">
        <f t="shared" si="61"/>
        <v>701.01</v>
      </c>
      <c r="L49" s="156"/>
      <c r="N49" s="184" t="str">
        <f t="shared" ca="1" si="22"/>
        <v/>
      </c>
      <c r="O49" s="184" t="str">
        <f t="shared" ca="1" si="23"/>
        <v/>
      </c>
      <c r="P49" s="184" t="str">
        <f t="shared" ca="1" si="24"/>
        <v/>
      </c>
      <c r="Q49" s="172" t="str">
        <f t="shared" ca="1" si="25"/>
        <v/>
      </c>
      <c r="R49" s="173" t="str">
        <f t="shared" ca="1" si="26"/>
        <v/>
      </c>
      <c r="S49" s="183" t="str">
        <f t="shared" ca="1" si="62"/>
        <v/>
      </c>
      <c r="T49" s="183" t="str">
        <f t="shared" ca="1" si="63"/>
        <v/>
      </c>
      <c r="U49" s="183" t="str">
        <f t="shared" ca="1" si="64"/>
        <v/>
      </c>
      <c r="V49" s="175" t="str">
        <f t="shared" ca="1" si="65"/>
        <v/>
      </c>
      <c r="W49" s="173" t="str">
        <f t="shared" ca="1" si="66"/>
        <v/>
      </c>
      <c r="X49" s="183" t="str">
        <f t="shared" ca="1" si="30"/>
        <v/>
      </c>
      <c r="Y49" s="183" t="str">
        <f t="shared" ca="1" si="31"/>
        <v/>
      </c>
      <c r="Z49" s="183" t="str">
        <f t="shared" ca="1" si="32"/>
        <v/>
      </c>
      <c r="AA49" s="175" t="str">
        <f t="shared" ca="1" si="33"/>
        <v/>
      </c>
      <c r="AB49" s="173" t="str">
        <f t="shared" ca="1" si="34"/>
        <v/>
      </c>
    </row>
    <row r="50" spans="1:28" x14ac:dyDescent="0.3">
      <c r="A50" s="5">
        <v>41671</v>
      </c>
      <c r="B50" s="4">
        <f>COUNTIF(Selections!$K$2:'Selections'!$K$991397,A50)</f>
        <v>210</v>
      </c>
      <c r="C50" s="4">
        <f>SUMIF(Selections!$K$2:'Selections'!$K$994991,A50,Selections!$G$2:'Selections'!$G$994991)</f>
        <v>209</v>
      </c>
      <c r="D50" s="29">
        <f>SUMIF(Selections!$K$2:'Selections'!$K$994991,A50,Selections!$I$2:'Selections'!$I$994991)</f>
        <v>-1.5799999999999983</v>
      </c>
      <c r="E50" s="8">
        <f t="shared" si="59"/>
        <v>-7.5598086124401831E-3</v>
      </c>
      <c r="F50" s="152">
        <f t="shared" si="19"/>
        <v>2014</v>
      </c>
      <c r="G50" s="155">
        <f t="shared" ca="1" si="60"/>
        <v>78</v>
      </c>
      <c r="H50" s="155"/>
      <c r="I50" s="155"/>
      <c r="J50" s="155"/>
      <c r="K50" s="155">
        <f t="shared" si="61"/>
        <v>699.43</v>
      </c>
      <c r="L50" s="156"/>
      <c r="N50" s="184" t="str">
        <f t="shared" ca="1" si="22"/>
        <v/>
      </c>
      <c r="O50" s="184" t="str">
        <f t="shared" ca="1" si="23"/>
        <v/>
      </c>
      <c r="P50" s="184" t="str">
        <f t="shared" ca="1" si="24"/>
        <v/>
      </c>
      <c r="Q50" s="172" t="str">
        <f t="shared" ca="1" si="25"/>
        <v/>
      </c>
      <c r="R50" s="173" t="str">
        <f t="shared" ca="1" si="26"/>
        <v/>
      </c>
      <c r="S50" s="183" t="str">
        <f t="shared" ca="1" si="62"/>
        <v/>
      </c>
      <c r="T50" s="183" t="str">
        <f t="shared" ca="1" si="63"/>
        <v/>
      </c>
      <c r="U50" s="183" t="str">
        <f t="shared" ca="1" si="64"/>
        <v/>
      </c>
      <c r="V50" s="175" t="str">
        <f t="shared" ca="1" si="65"/>
        <v/>
      </c>
      <c r="W50" s="173" t="str">
        <f t="shared" ca="1" si="66"/>
        <v/>
      </c>
      <c r="X50" s="183" t="str">
        <f t="shared" ca="1" si="30"/>
        <v/>
      </c>
      <c r="Y50" s="183" t="str">
        <f t="shared" ca="1" si="31"/>
        <v/>
      </c>
      <c r="Z50" s="183" t="str">
        <f t="shared" ca="1" si="32"/>
        <v/>
      </c>
      <c r="AA50" s="175" t="str">
        <f t="shared" ca="1" si="33"/>
        <v/>
      </c>
      <c r="AB50" s="173" t="str">
        <f t="shared" ca="1" si="34"/>
        <v/>
      </c>
    </row>
    <row r="51" spans="1:28" x14ac:dyDescent="0.3">
      <c r="A51" s="5">
        <v>41699</v>
      </c>
      <c r="B51" s="4">
        <f>COUNTIF(Selections!$K$2:'Selections'!$K$991397,A51)</f>
        <v>233</v>
      </c>
      <c r="C51" s="4">
        <f>SUMIF(Selections!$K$2:'Selections'!$K$994991,A51,Selections!$G$2:'Selections'!$G$994991)</f>
        <v>230</v>
      </c>
      <c r="D51" s="29">
        <f>SUMIF(Selections!$K$2:'Selections'!$K$994991,A51,Selections!$I$2:'Selections'!$I$994991)</f>
        <v>5.2199999999999989</v>
      </c>
      <c r="E51" s="8">
        <f t="shared" si="59"/>
        <v>2.2695652173913037E-2</v>
      </c>
      <c r="F51" s="152">
        <f t="shared" si="19"/>
        <v>2014</v>
      </c>
      <c r="G51" s="155">
        <f t="shared" ca="1" si="60"/>
        <v>77</v>
      </c>
      <c r="H51" s="155"/>
      <c r="I51" s="155"/>
      <c r="J51" s="155"/>
      <c r="K51" s="155">
        <f t="shared" si="61"/>
        <v>704.65</v>
      </c>
      <c r="L51" s="156"/>
      <c r="N51" s="184" t="str">
        <f t="shared" ca="1" si="22"/>
        <v/>
      </c>
      <c r="O51" s="184" t="str">
        <f t="shared" ca="1" si="23"/>
        <v/>
      </c>
      <c r="P51" s="184" t="str">
        <f t="shared" ca="1" si="24"/>
        <v/>
      </c>
      <c r="Q51" s="172" t="str">
        <f t="shared" ca="1" si="25"/>
        <v/>
      </c>
      <c r="R51" s="173" t="str">
        <f t="shared" ca="1" si="26"/>
        <v/>
      </c>
      <c r="S51" s="183" t="str">
        <f t="shared" ca="1" si="62"/>
        <v/>
      </c>
      <c r="T51" s="183" t="str">
        <f t="shared" ca="1" si="63"/>
        <v/>
      </c>
      <c r="U51" s="183" t="str">
        <f t="shared" ca="1" si="64"/>
        <v/>
      </c>
      <c r="V51" s="175" t="str">
        <f t="shared" ca="1" si="65"/>
        <v/>
      </c>
      <c r="W51" s="173" t="str">
        <f t="shared" ca="1" si="66"/>
        <v/>
      </c>
      <c r="X51" s="183" t="str">
        <f t="shared" ca="1" si="30"/>
        <v/>
      </c>
      <c r="Y51" s="183" t="str">
        <f t="shared" ca="1" si="31"/>
        <v/>
      </c>
      <c r="Z51" s="183" t="str">
        <f t="shared" ca="1" si="32"/>
        <v/>
      </c>
      <c r="AA51" s="175" t="str">
        <f t="shared" ca="1" si="33"/>
        <v/>
      </c>
      <c r="AB51" s="173" t="str">
        <f t="shared" ca="1" si="34"/>
        <v/>
      </c>
    </row>
    <row r="52" spans="1:28" x14ac:dyDescent="0.3">
      <c r="A52" s="5">
        <v>41730</v>
      </c>
      <c r="B52" s="4">
        <f>COUNTIF(Selections!$K$2:'Selections'!$K$991397,A52)</f>
        <v>279</v>
      </c>
      <c r="C52" s="4">
        <f>SUMIF(Selections!$K$2:'Selections'!$K$994991,A52,Selections!$G$2:'Selections'!$G$994991)</f>
        <v>275</v>
      </c>
      <c r="D52" s="29">
        <f>SUMIF(Selections!$K$2:'Selections'!$K$994991,A52,Selections!$I$2:'Selections'!$I$994991)</f>
        <v>12.759999999999994</v>
      </c>
      <c r="E52" s="8">
        <f t="shared" si="59"/>
        <v>4.6399999999999983E-2</v>
      </c>
      <c r="F52" s="152">
        <f t="shared" si="19"/>
        <v>2014</v>
      </c>
      <c r="G52" s="155">
        <f t="shared" ca="1" si="60"/>
        <v>76</v>
      </c>
      <c r="H52" s="155"/>
      <c r="I52" s="155"/>
      <c r="J52" s="155"/>
      <c r="K52" s="155">
        <f t="shared" si="61"/>
        <v>717.41</v>
      </c>
      <c r="L52" s="156"/>
      <c r="N52" s="184" t="str">
        <f t="shared" ca="1" si="22"/>
        <v/>
      </c>
      <c r="O52" s="184" t="str">
        <f t="shared" ca="1" si="23"/>
        <v/>
      </c>
      <c r="P52" s="184" t="str">
        <f t="shared" ca="1" si="24"/>
        <v/>
      </c>
      <c r="Q52" s="172" t="str">
        <f t="shared" ca="1" si="25"/>
        <v/>
      </c>
      <c r="R52" s="173" t="str">
        <f t="shared" ca="1" si="26"/>
        <v/>
      </c>
      <c r="S52" s="183" t="str">
        <f t="shared" ca="1" si="62"/>
        <v/>
      </c>
      <c r="T52" s="183" t="str">
        <f t="shared" ca="1" si="63"/>
        <v/>
      </c>
      <c r="U52" s="183" t="str">
        <f t="shared" ca="1" si="64"/>
        <v/>
      </c>
      <c r="V52" s="175" t="str">
        <f t="shared" ca="1" si="65"/>
        <v/>
      </c>
      <c r="W52" s="173" t="str">
        <f t="shared" ca="1" si="66"/>
        <v/>
      </c>
      <c r="X52" s="183" t="str">
        <f t="shared" ca="1" si="30"/>
        <v/>
      </c>
      <c r="Y52" s="183" t="str">
        <f t="shared" ca="1" si="31"/>
        <v/>
      </c>
      <c r="Z52" s="183" t="str">
        <f t="shared" ca="1" si="32"/>
        <v/>
      </c>
      <c r="AA52" s="175" t="str">
        <f t="shared" ca="1" si="33"/>
        <v/>
      </c>
      <c r="AB52" s="173" t="str">
        <f t="shared" ca="1" si="34"/>
        <v/>
      </c>
    </row>
    <row r="53" spans="1:28" x14ac:dyDescent="0.3">
      <c r="A53" s="5">
        <v>41760</v>
      </c>
      <c r="B53" s="4">
        <f>COUNTIF(Selections!$K$2:'Selections'!$K$991397,A53)</f>
        <v>313</v>
      </c>
      <c r="C53" s="4">
        <f>SUMIF(Selections!$K$2:'Selections'!$K$994991,A53,Selections!$G$2:'Selections'!$G$994991)</f>
        <v>308</v>
      </c>
      <c r="D53" s="29">
        <f>SUMIF(Selections!$K$2:'Selections'!$K$994991,A53,Selections!$I$2:'Selections'!$I$994991)</f>
        <v>38.999999999999986</v>
      </c>
      <c r="E53" s="8">
        <f t="shared" si="59"/>
        <v>0.12662337662337658</v>
      </c>
      <c r="F53" s="152">
        <f t="shared" si="19"/>
        <v>2014</v>
      </c>
      <c r="G53" s="155">
        <f t="shared" ca="1" si="60"/>
        <v>75</v>
      </c>
      <c r="H53" s="155"/>
      <c r="I53" s="155"/>
      <c r="J53" s="155"/>
      <c r="K53" s="155">
        <f t="shared" si="61"/>
        <v>756.41</v>
      </c>
      <c r="L53" s="156"/>
      <c r="N53" s="184" t="str">
        <f t="shared" ca="1" si="22"/>
        <v/>
      </c>
      <c r="O53" s="184" t="str">
        <f t="shared" ca="1" si="23"/>
        <v/>
      </c>
      <c r="P53" s="184" t="str">
        <f t="shared" ca="1" si="24"/>
        <v/>
      </c>
      <c r="Q53" s="172" t="str">
        <f t="shared" ca="1" si="25"/>
        <v/>
      </c>
      <c r="R53" s="173" t="str">
        <f t="shared" ca="1" si="26"/>
        <v/>
      </c>
      <c r="S53" s="183" t="str">
        <f t="shared" ca="1" si="62"/>
        <v/>
      </c>
      <c r="T53" s="183" t="str">
        <f t="shared" ca="1" si="63"/>
        <v/>
      </c>
      <c r="U53" s="183" t="str">
        <f t="shared" ca="1" si="64"/>
        <v/>
      </c>
      <c r="V53" s="175" t="str">
        <f t="shared" ca="1" si="65"/>
        <v/>
      </c>
      <c r="W53" s="173" t="str">
        <f t="shared" ca="1" si="66"/>
        <v/>
      </c>
      <c r="X53" s="183" t="str">
        <f t="shared" ca="1" si="30"/>
        <v/>
      </c>
      <c r="Y53" s="183" t="str">
        <f t="shared" ca="1" si="31"/>
        <v/>
      </c>
      <c r="Z53" s="183" t="str">
        <f t="shared" ca="1" si="32"/>
        <v/>
      </c>
      <c r="AA53" s="175" t="str">
        <f t="shared" ca="1" si="33"/>
        <v/>
      </c>
      <c r="AB53" s="173" t="str">
        <f t="shared" ca="1" si="34"/>
        <v/>
      </c>
    </row>
    <row r="54" spans="1:28" x14ac:dyDescent="0.3">
      <c r="A54" s="5">
        <v>41791</v>
      </c>
      <c r="B54" s="4">
        <f>COUNTIF(Selections!$K$2:'Selections'!$K$991397,A54)</f>
        <v>266</v>
      </c>
      <c r="C54" s="4">
        <f>SUMIF(Selections!$K$2:'Selections'!$K$994991,A54,Selections!$G$2:'Selections'!$G$994991)</f>
        <v>258</v>
      </c>
      <c r="D54" s="29">
        <f>SUMIF(Selections!$K$2:'Selections'!$K$994991,A54,Selections!$I$2:'Selections'!$I$994991)</f>
        <v>29.979999999999997</v>
      </c>
      <c r="E54" s="8">
        <f t="shared" si="59"/>
        <v>0.11620155038759689</v>
      </c>
      <c r="F54" s="152">
        <f t="shared" si="19"/>
        <v>2014</v>
      </c>
      <c r="G54" s="155">
        <f t="shared" ca="1" si="60"/>
        <v>74</v>
      </c>
      <c r="H54" s="155"/>
      <c r="I54" s="155"/>
      <c r="J54" s="155"/>
      <c r="K54" s="155">
        <f t="shared" si="61"/>
        <v>786.39</v>
      </c>
      <c r="L54" s="156"/>
      <c r="N54" s="184" t="str">
        <f t="shared" ca="1" si="22"/>
        <v/>
      </c>
      <c r="O54" s="184" t="str">
        <f t="shared" ca="1" si="23"/>
        <v/>
      </c>
      <c r="P54" s="184" t="str">
        <f t="shared" ca="1" si="24"/>
        <v/>
      </c>
      <c r="Q54" s="172" t="str">
        <f t="shared" ca="1" si="25"/>
        <v/>
      </c>
      <c r="R54" s="173" t="str">
        <f t="shared" ca="1" si="26"/>
        <v/>
      </c>
      <c r="S54" s="183" t="str">
        <f t="shared" ca="1" si="62"/>
        <v/>
      </c>
      <c r="T54" s="183" t="str">
        <f t="shared" ca="1" si="63"/>
        <v/>
      </c>
      <c r="U54" s="183" t="str">
        <f t="shared" ca="1" si="64"/>
        <v/>
      </c>
      <c r="V54" s="175" t="str">
        <f t="shared" ca="1" si="65"/>
        <v/>
      </c>
      <c r="W54" s="173" t="str">
        <f t="shared" ca="1" si="66"/>
        <v/>
      </c>
      <c r="X54" s="183" t="str">
        <f t="shared" ca="1" si="30"/>
        <v/>
      </c>
      <c r="Y54" s="183" t="str">
        <f t="shared" ca="1" si="31"/>
        <v/>
      </c>
      <c r="Z54" s="183" t="str">
        <f t="shared" ca="1" si="32"/>
        <v/>
      </c>
      <c r="AA54" s="175" t="str">
        <f t="shared" ca="1" si="33"/>
        <v/>
      </c>
      <c r="AB54" s="173" t="str">
        <f t="shared" ca="1" si="34"/>
        <v/>
      </c>
    </row>
    <row r="55" spans="1:28" x14ac:dyDescent="0.3">
      <c r="A55" s="5">
        <v>41821</v>
      </c>
      <c r="B55" s="4">
        <f>COUNTIF(Selections!$K$2:'Selections'!$K$991397,A55)</f>
        <v>297</v>
      </c>
      <c r="C55" s="4">
        <f>SUMIF(Selections!$K$2:'Selections'!$K$994991,A55,Selections!$G$2:'Selections'!$G$994991)</f>
        <v>291</v>
      </c>
      <c r="D55" s="29">
        <f>SUMIF(Selections!$K$2:'Selections'!$K$994991,A55,Selections!$I$2:'Selections'!$I$994991)</f>
        <v>-14.380000000000004</v>
      </c>
      <c r="E55" s="8">
        <f t="shared" si="59"/>
        <v>-4.941580756013747E-2</v>
      </c>
      <c r="F55" s="152">
        <f t="shared" si="19"/>
        <v>2014</v>
      </c>
      <c r="G55" s="155">
        <f t="shared" ca="1" si="60"/>
        <v>73</v>
      </c>
      <c r="H55" s="155"/>
      <c r="I55" s="155"/>
      <c r="J55" s="155"/>
      <c r="K55" s="155">
        <f t="shared" si="61"/>
        <v>772.01</v>
      </c>
      <c r="L55" s="156"/>
      <c r="N55" s="184" t="str">
        <f t="shared" ca="1" si="22"/>
        <v/>
      </c>
      <c r="O55" s="184" t="str">
        <f t="shared" ca="1" si="23"/>
        <v/>
      </c>
      <c r="P55" s="184" t="str">
        <f t="shared" ca="1" si="24"/>
        <v/>
      </c>
      <c r="Q55" s="172" t="str">
        <f t="shared" ca="1" si="25"/>
        <v/>
      </c>
      <c r="R55" s="173" t="str">
        <f t="shared" ca="1" si="26"/>
        <v/>
      </c>
      <c r="S55" s="183" t="str">
        <f t="shared" ca="1" si="62"/>
        <v/>
      </c>
      <c r="T55" s="183" t="str">
        <f t="shared" ca="1" si="63"/>
        <v/>
      </c>
      <c r="U55" s="183" t="str">
        <f t="shared" ca="1" si="64"/>
        <v/>
      </c>
      <c r="V55" s="175" t="str">
        <f t="shared" ca="1" si="65"/>
        <v/>
      </c>
      <c r="W55" s="173" t="str">
        <f t="shared" ca="1" si="66"/>
        <v/>
      </c>
      <c r="X55" s="183" t="str">
        <f t="shared" ca="1" si="30"/>
        <v/>
      </c>
      <c r="Y55" s="183" t="str">
        <f t="shared" ca="1" si="31"/>
        <v/>
      </c>
      <c r="Z55" s="183" t="str">
        <f t="shared" ca="1" si="32"/>
        <v/>
      </c>
      <c r="AA55" s="175" t="str">
        <f t="shared" ca="1" si="33"/>
        <v/>
      </c>
      <c r="AB55" s="173" t="str">
        <f t="shared" ca="1" si="34"/>
        <v/>
      </c>
    </row>
    <row r="56" spans="1:28" x14ac:dyDescent="0.3">
      <c r="A56" s="5">
        <v>41852</v>
      </c>
      <c r="B56" s="4">
        <f>COUNTIF(Selections!$K$2:'Selections'!$K$991397,A56)</f>
        <v>276</v>
      </c>
      <c r="C56" s="4">
        <f>SUMIF(Selections!$K$2:'Selections'!$K$994991,A56,Selections!$G$2:'Selections'!$G$994991)</f>
        <v>272</v>
      </c>
      <c r="D56" s="29">
        <f>SUMIF(Selections!$K$2:'Selections'!$K$994991,A56,Selections!$I$2:'Selections'!$I$994991)</f>
        <v>22.709999999999994</v>
      </c>
      <c r="E56" s="8">
        <f t="shared" si="59"/>
        <v>8.3492647058823505E-2</v>
      </c>
      <c r="F56" s="152">
        <f t="shared" si="19"/>
        <v>2014</v>
      </c>
      <c r="G56" s="155">
        <f t="shared" ca="1" si="60"/>
        <v>72</v>
      </c>
      <c r="H56" s="155"/>
      <c r="I56" s="155"/>
      <c r="J56" s="155"/>
      <c r="K56" s="155">
        <f t="shared" si="61"/>
        <v>794.72</v>
      </c>
      <c r="L56" s="156"/>
      <c r="N56" s="184" t="str">
        <f t="shared" ca="1" si="22"/>
        <v/>
      </c>
      <c r="O56" s="184" t="str">
        <f t="shared" ca="1" si="23"/>
        <v/>
      </c>
      <c r="P56" s="184" t="str">
        <f t="shared" ca="1" si="24"/>
        <v/>
      </c>
      <c r="Q56" s="172" t="str">
        <f t="shared" ca="1" si="25"/>
        <v/>
      </c>
      <c r="R56" s="173" t="str">
        <f t="shared" ca="1" si="26"/>
        <v/>
      </c>
      <c r="S56" s="183" t="str">
        <f t="shared" ca="1" si="62"/>
        <v/>
      </c>
      <c r="T56" s="183" t="str">
        <f t="shared" ca="1" si="63"/>
        <v/>
      </c>
      <c r="U56" s="183" t="str">
        <f t="shared" ca="1" si="64"/>
        <v/>
      </c>
      <c r="V56" s="175" t="str">
        <f t="shared" ca="1" si="65"/>
        <v/>
      </c>
      <c r="W56" s="173" t="str">
        <f t="shared" ca="1" si="66"/>
        <v/>
      </c>
      <c r="X56" s="183" t="str">
        <f t="shared" ca="1" si="30"/>
        <v/>
      </c>
      <c r="Y56" s="183" t="str">
        <f t="shared" ca="1" si="31"/>
        <v/>
      </c>
      <c r="Z56" s="183" t="str">
        <f t="shared" ca="1" si="32"/>
        <v/>
      </c>
      <c r="AA56" s="175" t="str">
        <f t="shared" ca="1" si="33"/>
        <v/>
      </c>
      <c r="AB56" s="173" t="str">
        <f t="shared" ca="1" si="34"/>
        <v/>
      </c>
    </row>
    <row r="57" spans="1:28" x14ac:dyDescent="0.3">
      <c r="A57" s="5">
        <v>41883</v>
      </c>
      <c r="B57" s="4">
        <f>COUNTIF(Selections!$K$2:'Selections'!$K$991397,A57)</f>
        <v>267</v>
      </c>
      <c r="C57" s="4">
        <f>SUMIF(Selections!$K$2:'Selections'!$K$994991,A57,Selections!$G$2:'Selections'!$G$994991)</f>
        <v>264</v>
      </c>
      <c r="D57" s="29">
        <f>SUMIF(Selections!$K$2:'Selections'!$K$994991,A57,Selections!$I$2:'Selections'!$I$994991)</f>
        <v>46.129999999999995</v>
      </c>
      <c r="E57" s="8">
        <f t="shared" si="59"/>
        <v>0.17473484848484847</v>
      </c>
      <c r="F57" s="152">
        <f t="shared" si="19"/>
        <v>2014</v>
      </c>
      <c r="G57" s="155">
        <f t="shared" ca="1" si="60"/>
        <v>71</v>
      </c>
      <c r="H57" s="155"/>
      <c r="I57" s="155"/>
      <c r="J57" s="155"/>
      <c r="K57" s="155">
        <f t="shared" si="61"/>
        <v>840.85</v>
      </c>
      <c r="L57" s="156"/>
      <c r="N57" s="184" t="str">
        <f t="shared" ca="1" si="22"/>
        <v/>
      </c>
      <c r="O57" s="184" t="str">
        <f t="shared" ca="1" si="23"/>
        <v/>
      </c>
      <c r="P57" s="184" t="str">
        <f t="shared" ca="1" si="24"/>
        <v/>
      </c>
      <c r="Q57" s="172" t="str">
        <f t="shared" ca="1" si="25"/>
        <v/>
      </c>
      <c r="R57" s="173" t="str">
        <f t="shared" ca="1" si="26"/>
        <v/>
      </c>
      <c r="S57" s="183" t="str">
        <f t="shared" ca="1" si="62"/>
        <v/>
      </c>
      <c r="T57" s="183" t="str">
        <f t="shared" ca="1" si="63"/>
        <v/>
      </c>
      <c r="U57" s="183" t="str">
        <f t="shared" ca="1" si="64"/>
        <v/>
      </c>
      <c r="V57" s="175" t="str">
        <f t="shared" ca="1" si="65"/>
        <v/>
      </c>
      <c r="W57" s="173" t="str">
        <f t="shared" ca="1" si="66"/>
        <v/>
      </c>
      <c r="X57" s="183" t="str">
        <f t="shared" ca="1" si="30"/>
        <v/>
      </c>
      <c r="Y57" s="183" t="str">
        <f t="shared" ca="1" si="31"/>
        <v/>
      </c>
      <c r="Z57" s="183" t="str">
        <f t="shared" ca="1" si="32"/>
        <v/>
      </c>
      <c r="AA57" s="175" t="str">
        <f t="shared" ca="1" si="33"/>
        <v/>
      </c>
      <c r="AB57" s="173" t="str">
        <f t="shared" ca="1" si="34"/>
        <v/>
      </c>
    </row>
    <row r="58" spans="1:28" x14ac:dyDescent="0.3">
      <c r="A58" s="5">
        <v>41913</v>
      </c>
      <c r="B58" s="4">
        <f>COUNTIF(Selections!$K$2:'Selections'!$K$991397,A58)</f>
        <v>250</v>
      </c>
      <c r="C58" s="4">
        <f>SUMIF(Selections!$K$2:'Selections'!$K$994991,A58,Selections!$G$2:'Selections'!$G$994991)</f>
        <v>249</v>
      </c>
      <c r="D58" s="29">
        <f>SUMIF(Selections!$K$2:'Selections'!$K$994991,A58,Selections!$I$2:'Selections'!$I$994991)</f>
        <v>22.07</v>
      </c>
      <c r="E58" s="8">
        <f t="shared" si="59"/>
        <v>8.8634538152610437E-2</v>
      </c>
      <c r="F58" s="152">
        <f t="shared" si="19"/>
        <v>2014</v>
      </c>
      <c r="G58" s="155">
        <f t="shared" ca="1" si="60"/>
        <v>70</v>
      </c>
      <c r="H58" s="155"/>
      <c r="I58" s="155"/>
      <c r="J58" s="155"/>
      <c r="K58" s="155">
        <f t="shared" si="61"/>
        <v>862.92000000000007</v>
      </c>
      <c r="L58" s="156"/>
      <c r="N58" s="184" t="str">
        <f t="shared" ca="1" si="22"/>
        <v/>
      </c>
      <c r="O58" s="184" t="str">
        <f t="shared" ca="1" si="23"/>
        <v/>
      </c>
      <c r="P58" s="184" t="str">
        <f t="shared" ca="1" si="24"/>
        <v/>
      </c>
      <c r="Q58" s="172" t="str">
        <f t="shared" ca="1" si="25"/>
        <v/>
      </c>
      <c r="R58" s="173" t="str">
        <f t="shared" ca="1" si="26"/>
        <v/>
      </c>
      <c r="S58" s="183" t="str">
        <f t="shared" ca="1" si="62"/>
        <v/>
      </c>
      <c r="T58" s="183" t="str">
        <f t="shared" ca="1" si="63"/>
        <v/>
      </c>
      <c r="U58" s="183" t="str">
        <f t="shared" ca="1" si="64"/>
        <v/>
      </c>
      <c r="V58" s="175" t="str">
        <f t="shared" ca="1" si="65"/>
        <v/>
      </c>
      <c r="W58" s="173" t="str">
        <f t="shared" ca="1" si="66"/>
        <v/>
      </c>
      <c r="X58" s="183" t="str">
        <f t="shared" ca="1" si="30"/>
        <v/>
      </c>
      <c r="Y58" s="183" t="str">
        <f t="shared" ca="1" si="31"/>
        <v/>
      </c>
      <c r="Z58" s="183" t="str">
        <f t="shared" ca="1" si="32"/>
        <v/>
      </c>
      <c r="AA58" s="175" t="str">
        <f t="shared" ca="1" si="33"/>
        <v/>
      </c>
      <c r="AB58" s="173" t="str">
        <f t="shared" ca="1" si="34"/>
        <v/>
      </c>
    </row>
    <row r="59" spans="1:28" x14ac:dyDescent="0.3">
      <c r="A59" s="5">
        <v>41944</v>
      </c>
      <c r="B59" s="4">
        <f>COUNTIF(Selections!$K$2:'Selections'!$K$991397,A59)</f>
        <v>246</v>
      </c>
      <c r="C59" s="4">
        <f>SUMIF(Selections!$K$2:'Selections'!$K$994991,A59,Selections!$G$2:'Selections'!$G$994991)</f>
        <v>245</v>
      </c>
      <c r="D59" s="29">
        <f>SUMIF(Selections!$K$2:'Selections'!$K$994991,A59,Selections!$I$2:'Selections'!$I$994991)</f>
        <v>56.17</v>
      </c>
      <c r="E59" s="8">
        <f t="shared" si="59"/>
        <v>0.229265306122449</v>
      </c>
      <c r="F59" s="152">
        <f t="shared" si="19"/>
        <v>2014</v>
      </c>
      <c r="G59" s="155">
        <f t="shared" ca="1" si="60"/>
        <v>69</v>
      </c>
      <c r="H59" s="155"/>
      <c r="I59" s="155"/>
      <c r="J59" s="155"/>
      <c r="K59" s="155">
        <f t="shared" si="61"/>
        <v>919.09</v>
      </c>
      <c r="L59" s="156"/>
      <c r="N59" s="184" t="str">
        <f t="shared" ca="1" si="22"/>
        <v/>
      </c>
      <c r="O59" s="184" t="str">
        <f t="shared" ca="1" si="23"/>
        <v/>
      </c>
      <c r="P59" s="184" t="str">
        <f t="shared" ca="1" si="24"/>
        <v/>
      </c>
      <c r="Q59" s="172" t="str">
        <f t="shared" ca="1" si="25"/>
        <v/>
      </c>
      <c r="R59" s="173" t="str">
        <f t="shared" ca="1" si="26"/>
        <v/>
      </c>
      <c r="S59" s="183" t="str">
        <f t="shared" ca="1" si="62"/>
        <v/>
      </c>
      <c r="T59" s="183" t="str">
        <f t="shared" ca="1" si="63"/>
        <v/>
      </c>
      <c r="U59" s="183" t="str">
        <f t="shared" ca="1" si="64"/>
        <v/>
      </c>
      <c r="V59" s="175" t="str">
        <f t="shared" ca="1" si="65"/>
        <v/>
      </c>
      <c r="W59" s="173" t="str">
        <f t="shared" ca="1" si="66"/>
        <v/>
      </c>
      <c r="X59" s="183" t="str">
        <f t="shared" ca="1" si="30"/>
        <v/>
      </c>
      <c r="Y59" s="183" t="str">
        <f t="shared" ca="1" si="31"/>
        <v/>
      </c>
      <c r="Z59" s="183" t="str">
        <f t="shared" ca="1" si="32"/>
        <v/>
      </c>
      <c r="AA59" s="175" t="str">
        <f t="shared" ca="1" si="33"/>
        <v/>
      </c>
      <c r="AB59" s="173" t="str">
        <f t="shared" ca="1" si="34"/>
        <v/>
      </c>
    </row>
    <row r="60" spans="1:28" x14ac:dyDescent="0.3">
      <c r="A60" s="5">
        <v>41974</v>
      </c>
      <c r="B60" s="4">
        <f>COUNTIF(Selections!$K$2:'Selections'!$K$991397,A60)</f>
        <v>200</v>
      </c>
      <c r="C60" s="4">
        <f>SUMIF(Selections!$K$2:'Selections'!$K$994991,A60,Selections!$G$2:'Selections'!$G$994991)</f>
        <v>200</v>
      </c>
      <c r="D60" s="29">
        <f>SUMIF(Selections!$K$2:'Selections'!$K$994991,A60,Selections!$I$2:'Selections'!$I$994991)</f>
        <v>-6.2600000000000051</v>
      </c>
      <c r="E60" s="8">
        <f t="shared" si="59"/>
        <v>-3.1300000000000022E-2</v>
      </c>
      <c r="F60" s="152">
        <f t="shared" si="19"/>
        <v>2014</v>
      </c>
      <c r="G60" s="155">
        <f t="shared" ca="1" si="60"/>
        <v>68</v>
      </c>
      <c r="H60" s="155"/>
      <c r="I60" s="155"/>
      <c r="J60" s="155"/>
      <c r="K60" s="155">
        <f t="shared" si="61"/>
        <v>912.83</v>
      </c>
      <c r="L60" s="156"/>
      <c r="N60" s="184" t="str">
        <f t="shared" ca="1" si="22"/>
        <v/>
      </c>
      <c r="O60" s="184" t="str">
        <f t="shared" ca="1" si="23"/>
        <v/>
      </c>
      <c r="P60" s="184" t="str">
        <f t="shared" ca="1" si="24"/>
        <v/>
      </c>
      <c r="Q60" s="172" t="str">
        <f t="shared" ca="1" si="25"/>
        <v/>
      </c>
      <c r="R60" s="173" t="str">
        <f t="shared" ca="1" si="26"/>
        <v/>
      </c>
      <c r="S60" s="183" t="str">
        <f t="shared" ca="1" si="62"/>
        <v/>
      </c>
      <c r="T60" s="183" t="str">
        <f t="shared" ca="1" si="63"/>
        <v/>
      </c>
      <c r="U60" s="183" t="str">
        <f t="shared" ca="1" si="64"/>
        <v/>
      </c>
      <c r="V60" s="175" t="str">
        <f t="shared" ca="1" si="65"/>
        <v/>
      </c>
      <c r="W60" s="173" t="str">
        <f t="shared" ca="1" si="66"/>
        <v/>
      </c>
      <c r="X60" s="183" t="str">
        <f t="shared" ca="1" si="30"/>
        <v/>
      </c>
      <c r="Y60" s="183" t="str">
        <f t="shared" ca="1" si="31"/>
        <v/>
      </c>
      <c r="Z60" s="183" t="str">
        <f t="shared" ca="1" si="32"/>
        <v/>
      </c>
      <c r="AA60" s="175" t="str">
        <f t="shared" ca="1" si="33"/>
        <v/>
      </c>
      <c r="AB60" s="173" t="str">
        <f t="shared" ca="1" si="34"/>
        <v/>
      </c>
    </row>
    <row r="61" spans="1:28" x14ac:dyDescent="0.3">
      <c r="A61" s="5">
        <v>42005</v>
      </c>
      <c r="B61" s="4">
        <f>COUNTIF(Selections!$K$2:'Selections'!$K$991397,A61)</f>
        <v>217</v>
      </c>
      <c r="C61" s="4">
        <f>SUMIF(Selections!$K$2:'Selections'!$K$994991,A61,Selections!$G$2:'Selections'!$G$994991)</f>
        <v>216</v>
      </c>
      <c r="D61" s="29">
        <f>SUMIF(Selections!$K$2:'Selections'!$K$994991,A61,Selections!$I$2:'Selections'!$I$994991)</f>
        <v>19.920000000000002</v>
      </c>
      <c r="E61" s="8">
        <f t="shared" si="59"/>
        <v>9.2222222222222233E-2</v>
      </c>
      <c r="F61" s="152">
        <f t="shared" si="19"/>
        <v>2015</v>
      </c>
      <c r="G61" s="155">
        <f t="shared" ca="1" si="60"/>
        <v>67</v>
      </c>
      <c r="H61" s="155"/>
      <c r="I61" s="155"/>
      <c r="J61" s="155"/>
      <c r="K61" s="155">
        <f t="shared" si="61"/>
        <v>932.75</v>
      </c>
      <c r="L61" s="156"/>
      <c r="N61" s="184" t="str">
        <f t="shared" ca="1" si="22"/>
        <v/>
      </c>
      <c r="O61" s="184" t="str">
        <f t="shared" ca="1" si="23"/>
        <v/>
      </c>
      <c r="P61" s="184" t="str">
        <f t="shared" ca="1" si="24"/>
        <v/>
      </c>
      <c r="Q61" s="172" t="str">
        <f t="shared" ca="1" si="25"/>
        <v/>
      </c>
      <c r="R61" s="173" t="str">
        <f t="shared" ca="1" si="26"/>
        <v/>
      </c>
      <c r="S61" s="183" t="str">
        <f t="shared" ca="1" si="62"/>
        <v/>
      </c>
      <c r="T61" s="183" t="str">
        <f t="shared" ca="1" si="63"/>
        <v/>
      </c>
      <c r="U61" s="183" t="str">
        <f t="shared" ca="1" si="64"/>
        <v/>
      </c>
      <c r="V61" s="175" t="str">
        <f t="shared" ca="1" si="65"/>
        <v/>
      </c>
      <c r="W61" s="173" t="str">
        <f t="shared" ca="1" si="66"/>
        <v/>
      </c>
      <c r="X61" s="183" t="str">
        <f t="shared" ca="1" si="30"/>
        <v/>
      </c>
      <c r="Y61" s="183" t="str">
        <f t="shared" ca="1" si="31"/>
        <v/>
      </c>
      <c r="Z61" s="183" t="str">
        <f t="shared" ca="1" si="32"/>
        <v/>
      </c>
      <c r="AA61" s="175" t="str">
        <f t="shared" ca="1" si="33"/>
        <v/>
      </c>
      <c r="AB61" s="173" t="str">
        <f t="shared" ca="1" si="34"/>
        <v/>
      </c>
    </row>
    <row r="62" spans="1:28" x14ac:dyDescent="0.3">
      <c r="A62" s="5">
        <v>42036</v>
      </c>
      <c r="B62" s="4">
        <f>COUNTIF(Selections!$K$2:'Selections'!$K$991397,A62)</f>
        <v>204</v>
      </c>
      <c r="C62" s="4">
        <f>SUMIF(Selections!$K$2:'Selections'!$K$994991,A62,Selections!$G$2:'Selections'!$G$994991)</f>
        <v>202</v>
      </c>
      <c r="D62" s="29">
        <f>SUMIF(Selections!$K$2:'Selections'!$K$994991,A62,Selections!$I$2:'Selections'!$I$994991)</f>
        <v>19.79</v>
      </c>
      <c r="E62" s="8">
        <f t="shared" si="59"/>
        <v>9.797029702970296E-2</v>
      </c>
      <c r="F62" s="152">
        <f t="shared" si="19"/>
        <v>2015</v>
      </c>
      <c r="G62" s="155">
        <f t="shared" ca="1" si="60"/>
        <v>66</v>
      </c>
      <c r="H62" s="155"/>
      <c r="I62" s="155"/>
      <c r="J62" s="155"/>
      <c r="K62" s="155">
        <f t="shared" si="61"/>
        <v>952.54</v>
      </c>
      <c r="L62" s="156"/>
      <c r="N62" s="184" t="str">
        <f t="shared" ca="1" si="22"/>
        <v/>
      </c>
      <c r="O62" s="184" t="str">
        <f t="shared" ca="1" si="23"/>
        <v/>
      </c>
      <c r="P62" s="184" t="str">
        <f t="shared" ca="1" si="24"/>
        <v/>
      </c>
      <c r="Q62" s="172" t="str">
        <f t="shared" ca="1" si="25"/>
        <v/>
      </c>
      <c r="R62" s="173" t="str">
        <f t="shared" ca="1" si="26"/>
        <v/>
      </c>
      <c r="S62" s="183" t="str">
        <f t="shared" ca="1" si="62"/>
        <v/>
      </c>
      <c r="T62" s="183" t="str">
        <f t="shared" ca="1" si="63"/>
        <v/>
      </c>
      <c r="U62" s="183" t="str">
        <f t="shared" ca="1" si="64"/>
        <v/>
      </c>
      <c r="V62" s="175" t="str">
        <f t="shared" ca="1" si="65"/>
        <v/>
      </c>
      <c r="W62" s="173" t="str">
        <f t="shared" ca="1" si="66"/>
        <v/>
      </c>
      <c r="X62" s="183" t="str">
        <f t="shared" ca="1" si="30"/>
        <v/>
      </c>
      <c r="Y62" s="183" t="str">
        <f t="shared" ca="1" si="31"/>
        <v/>
      </c>
      <c r="Z62" s="183" t="str">
        <f t="shared" ca="1" si="32"/>
        <v/>
      </c>
      <c r="AA62" s="175" t="str">
        <f t="shared" ca="1" si="33"/>
        <v/>
      </c>
      <c r="AB62" s="173" t="str">
        <f t="shared" ca="1" si="34"/>
        <v/>
      </c>
    </row>
    <row r="63" spans="1:28" x14ac:dyDescent="0.3">
      <c r="A63" s="5">
        <v>42064</v>
      </c>
      <c r="B63" s="4">
        <f>COUNTIF(Selections!$K$2:'Selections'!$K$991397,A63)</f>
        <v>224</v>
      </c>
      <c r="C63" s="4">
        <f>SUMIF(Selections!$K$2:'Selections'!$K$994991,A63,Selections!$G$2:'Selections'!$G$994991)</f>
        <v>222</v>
      </c>
      <c r="D63" s="29">
        <f>SUMIF(Selections!$K$2:'Selections'!$K$994991,A63,Selections!$I$2:'Selections'!$I$994991)</f>
        <v>2.8900000000000006</v>
      </c>
      <c r="E63" s="8">
        <f t="shared" si="59"/>
        <v>1.301801801801802E-2</v>
      </c>
      <c r="F63" s="152">
        <f t="shared" si="19"/>
        <v>2015</v>
      </c>
      <c r="G63" s="155">
        <f t="shared" ca="1" si="60"/>
        <v>65</v>
      </c>
      <c r="H63" s="155"/>
      <c r="I63" s="155"/>
      <c r="J63" s="155"/>
      <c r="K63" s="155">
        <f t="shared" si="61"/>
        <v>955.43</v>
      </c>
      <c r="L63" s="156"/>
      <c r="N63" s="184" t="str">
        <f t="shared" ca="1" si="22"/>
        <v/>
      </c>
      <c r="O63" s="184" t="str">
        <f t="shared" ca="1" si="23"/>
        <v/>
      </c>
      <c r="P63" s="184" t="str">
        <f t="shared" ca="1" si="24"/>
        <v/>
      </c>
      <c r="Q63" s="172" t="str">
        <f t="shared" ca="1" si="25"/>
        <v/>
      </c>
      <c r="R63" s="173" t="str">
        <f t="shared" ca="1" si="26"/>
        <v/>
      </c>
      <c r="S63" s="183" t="str">
        <f t="shared" ca="1" si="62"/>
        <v/>
      </c>
      <c r="T63" s="183" t="str">
        <f t="shared" ca="1" si="63"/>
        <v/>
      </c>
      <c r="U63" s="183" t="str">
        <f t="shared" ca="1" si="64"/>
        <v/>
      </c>
      <c r="V63" s="175" t="str">
        <f t="shared" ca="1" si="65"/>
        <v/>
      </c>
      <c r="W63" s="173" t="str">
        <f t="shared" ca="1" si="66"/>
        <v/>
      </c>
      <c r="X63" s="183" t="str">
        <f t="shared" ca="1" si="30"/>
        <v/>
      </c>
      <c r="Y63" s="183" t="str">
        <f t="shared" ca="1" si="31"/>
        <v/>
      </c>
      <c r="Z63" s="183" t="str">
        <f t="shared" ca="1" si="32"/>
        <v/>
      </c>
      <c r="AA63" s="175" t="str">
        <f t="shared" ca="1" si="33"/>
        <v/>
      </c>
      <c r="AB63" s="173" t="str">
        <f t="shared" ca="1" si="34"/>
        <v/>
      </c>
    </row>
    <row r="64" spans="1:28" x14ac:dyDescent="0.3">
      <c r="A64" s="5">
        <v>42095</v>
      </c>
      <c r="B64" s="4">
        <f>COUNTIF(Selections!$K$2:'Selections'!$K$991397,A64)</f>
        <v>242</v>
      </c>
      <c r="C64" s="4">
        <f>SUMIF(Selections!$K$2:'Selections'!$K$994991,A64,Selections!$G$2:'Selections'!$G$994991)</f>
        <v>241</v>
      </c>
      <c r="D64" s="29">
        <f>SUMIF(Selections!$K$2:'Selections'!$K$994991,A64,Selections!$I$2:'Selections'!$I$994991)</f>
        <v>37</v>
      </c>
      <c r="E64" s="8">
        <f t="shared" si="59"/>
        <v>0.15352697095435686</v>
      </c>
      <c r="F64" s="152">
        <f t="shared" si="19"/>
        <v>2015</v>
      </c>
      <c r="G64" s="155">
        <f t="shared" ca="1" si="60"/>
        <v>64</v>
      </c>
      <c r="H64" s="155"/>
      <c r="I64" s="155"/>
      <c r="J64" s="155"/>
      <c r="K64" s="155">
        <f t="shared" si="61"/>
        <v>992.43</v>
      </c>
      <c r="L64" s="156"/>
      <c r="N64" s="184" t="str">
        <f t="shared" ca="1" si="22"/>
        <v/>
      </c>
      <c r="O64" s="184" t="str">
        <f t="shared" ca="1" si="23"/>
        <v/>
      </c>
      <c r="P64" s="184" t="str">
        <f t="shared" ca="1" si="24"/>
        <v/>
      </c>
      <c r="Q64" s="172" t="str">
        <f t="shared" ca="1" si="25"/>
        <v/>
      </c>
      <c r="R64" s="173" t="str">
        <f t="shared" ca="1" si="26"/>
        <v/>
      </c>
      <c r="S64" s="183" t="str">
        <f t="shared" ca="1" si="62"/>
        <v/>
      </c>
      <c r="T64" s="183" t="str">
        <f t="shared" ca="1" si="63"/>
        <v/>
      </c>
      <c r="U64" s="183" t="str">
        <f t="shared" ca="1" si="64"/>
        <v/>
      </c>
      <c r="V64" s="175" t="str">
        <f t="shared" ca="1" si="65"/>
        <v/>
      </c>
      <c r="W64" s="173" t="str">
        <f t="shared" ca="1" si="66"/>
        <v/>
      </c>
      <c r="X64" s="183" t="str">
        <f t="shared" ca="1" si="30"/>
        <v/>
      </c>
      <c r="Y64" s="183" t="str">
        <f t="shared" ca="1" si="31"/>
        <v/>
      </c>
      <c r="Z64" s="183" t="str">
        <f t="shared" ca="1" si="32"/>
        <v/>
      </c>
      <c r="AA64" s="175" t="str">
        <f t="shared" ca="1" si="33"/>
        <v/>
      </c>
      <c r="AB64" s="173" t="str">
        <f t="shared" ca="1" si="34"/>
        <v/>
      </c>
    </row>
    <row r="65" spans="1:28" ht="13.5" customHeight="1" x14ac:dyDescent="0.3">
      <c r="A65" s="5">
        <v>42125</v>
      </c>
      <c r="B65" s="4">
        <f>COUNTIF(Selections!$K$2:'Selections'!$K$991397,A65)</f>
        <v>269</v>
      </c>
      <c r="C65" s="4">
        <f>SUMIF(Selections!$K$2:'Selections'!$K$994991,A65,Selections!$G$2:'Selections'!$G$994991)</f>
        <v>259</v>
      </c>
      <c r="D65" s="29">
        <f>SUMIF(Selections!$K$2:'Selections'!$K$994991,A65,Selections!$I$2:'Selections'!$I$994991)</f>
        <v>51.5</v>
      </c>
      <c r="E65" s="8">
        <f t="shared" si="59"/>
        <v>0.19884169884169883</v>
      </c>
      <c r="F65" s="152">
        <f t="shared" si="19"/>
        <v>2015</v>
      </c>
      <c r="G65" s="155">
        <f t="shared" ca="1" si="60"/>
        <v>63</v>
      </c>
      <c r="H65" s="155"/>
      <c r="I65" s="155"/>
      <c r="J65" s="155"/>
      <c r="K65" s="155">
        <f t="shared" si="61"/>
        <v>1043.9299999999998</v>
      </c>
      <c r="L65" s="156"/>
      <c r="N65" s="184" t="str">
        <f t="shared" ca="1" si="22"/>
        <v/>
      </c>
      <c r="O65" s="184" t="str">
        <f t="shared" ca="1" si="23"/>
        <v/>
      </c>
      <c r="P65" s="184" t="str">
        <f t="shared" ca="1" si="24"/>
        <v/>
      </c>
      <c r="Q65" s="172" t="str">
        <f t="shared" ca="1" si="25"/>
        <v/>
      </c>
      <c r="R65" s="173" t="str">
        <f t="shared" ca="1" si="26"/>
        <v/>
      </c>
      <c r="S65" s="183" t="str">
        <f t="shared" ca="1" si="62"/>
        <v/>
      </c>
      <c r="T65" s="183" t="str">
        <f t="shared" ca="1" si="63"/>
        <v/>
      </c>
      <c r="U65" s="183" t="str">
        <f t="shared" ca="1" si="64"/>
        <v/>
      </c>
      <c r="V65" s="175" t="str">
        <f t="shared" ca="1" si="65"/>
        <v/>
      </c>
      <c r="W65" s="173" t="str">
        <f t="shared" ca="1" si="66"/>
        <v/>
      </c>
      <c r="X65" s="183" t="str">
        <f t="shared" ca="1" si="30"/>
        <v/>
      </c>
      <c r="Y65" s="183" t="str">
        <f t="shared" ca="1" si="31"/>
        <v/>
      </c>
      <c r="Z65" s="183" t="str">
        <f t="shared" ca="1" si="32"/>
        <v/>
      </c>
      <c r="AA65" s="175" t="str">
        <f t="shared" ca="1" si="33"/>
        <v/>
      </c>
      <c r="AB65" s="173" t="str">
        <f t="shared" ca="1" si="34"/>
        <v/>
      </c>
    </row>
    <row r="66" spans="1:28" x14ac:dyDescent="0.3">
      <c r="A66" s="5">
        <v>42156</v>
      </c>
      <c r="B66" s="4">
        <f>COUNTIF(Selections!$K$2:'Selections'!$K$991397,A66)</f>
        <v>299</v>
      </c>
      <c r="C66" s="4">
        <f>SUMIF(Selections!$K$2:'Selections'!$K$994991,A66,Selections!$G$2:'Selections'!$G$994991)</f>
        <v>294</v>
      </c>
      <c r="D66" s="29">
        <f>SUMIF(Selections!$K$2:'Selections'!$K$994991,A66,Selections!$I$2:'Selections'!$I$994991)</f>
        <v>-7.1500000000000021</v>
      </c>
      <c r="E66" s="8">
        <f t="shared" si="59"/>
        <v>-2.4319727891156471E-2</v>
      </c>
      <c r="F66" s="152">
        <f t="shared" si="19"/>
        <v>2015</v>
      </c>
      <c r="G66" s="155">
        <f t="shared" ca="1" si="60"/>
        <v>62</v>
      </c>
      <c r="H66" s="155"/>
      <c r="I66" s="155"/>
      <c r="J66" s="155"/>
      <c r="K66" s="155">
        <f t="shared" si="61"/>
        <v>1036.7799999999997</v>
      </c>
      <c r="L66" s="156"/>
      <c r="N66" s="184" t="str">
        <f t="shared" ca="1" si="22"/>
        <v/>
      </c>
      <c r="O66" s="184" t="str">
        <f t="shared" ca="1" si="23"/>
        <v/>
      </c>
      <c r="P66" s="184" t="str">
        <f t="shared" ca="1" si="24"/>
        <v/>
      </c>
      <c r="Q66" s="172" t="str">
        <f t="shared" ca="1" si="25"/>
        <v/>
      </c>
      <c r="R66" s="173" t="str">
        <f t="shared" ca="1" si="26"/>
        <v/>
      </c>
      <c r="S66" s="183" t="str">
        <f t="shared" ca="1" si="62"/>
        <v/>
      </c>
      <c r="T66" s="183" t="str">
        <f t="shared" ca="1" si="63"/>
        <v/>
      </c>
      <c r="U66" s="183" t="str">
        <f t="shared" ca="1" si="64"/>
        <v/>
      </c>
      <c r="V66" s="175" t="str">
        <f t="shared" ca="1" si="65"/>
        <v/>
      </c>
      <c r="W66" s="173" t="str">
        <f t="shared" ca="1" si="66"/>
        <v/>
      </c>
      <c r="X66" s="183" t="str">
        <f t="shared" ca="1" si="30"/>
        <v/>
      </c>
      <c r="Y66" s="183" t="str">
        <f t="shared" ca="1" si="31"/>
        <v/>
      </c>
      <c r="Z66" s="183" t="str">
        <f t="shared" ca="1" si="32"/>
        <v/>
      </c>
      <c r="AA66" s="175" t="str">
        <f t="shared" ca="1" si="33"/>
        <v/>
      </c>
      <c r="AB66" s="173" t="str">
        <f t="shared" ca="1" si="34"/>
        <v/>
      </c>
    </row>
    <row r="67" spans="1:28" x14ac:dyDescent="0.3">
      <c r="A67" s="5">
        <v>42186</v>
      </c>
      <c r="B67" s="4">
        <f>COUNTIF(Selections!$K$2:'Selections'!$K$991397,A67)</f>
        <v>333</v>
      </c>
      <c r="C67" s="4">
        <f>SUMIF(Selections!$K$2:'Selections'!$K$994991,A67,Selections!$G$2:'Selections'!$G$994991)</f>
        <v>328</v>
      </c>
      <c r="D67" s="29">
        <f>SUMIF(Selections!$K$2:'Selections'!$K$994991,A67,Selections!$I$2:'Selections'!$I$994991)</f>
        <v>41.070000000000029</v>
      </c>
      <c r="E67" s="8">
        <f t="shared" si="59"/>
        <v>0.12521341463414642</v>
      </c>
      <c r="F67" s="152">
        <f t="shared" si="19"/>
        <v>2015</v>
      </c>
      <c r="G67" s="155">
        <f t="shared" ca="1" si="60"/>
        <v>61</v>
      </c>
      <c r="H67" s="155"/>
      <c r="I67" s="155"/>
      <c r="J67" s="155"/>
      <c r="K67" s="155">
        <f t="shared" si="61"/>
        <v>1077.8499999999997</v>
      </c>
      <c r="L67" s="156"/>
      <c r="N67" s="184" t="str">
        <f t="shared" ca="1" si="22"/>
        <v/>
      </c>
      <c r="O67" s="184" t="str">
        <f t="shared" ca="1" si="23"/>
        <v/>
      </c>
      <c r="P67" s="184" t="str">
        <f t="shared" ca="1" si="24"/>
        <v/>
      </c>
      <c r="Q67" s="172" t="str">
        <f t="shared" ca="1" si="25"/>
        <v/>
      </c>
      <c r="R67" s="173" t="str">
        <f t="shared" ca="1" si="26"/>
        <v/>
      </c>
      <c r="S67" s="183" t="str">
        <f t="shared" ca="1" si="62"/>
        <v/>
      </c>
      <c r="T67" s="183" t="str">
        <f t="shared" ca="1" si="63"/>
        <v/>
      </c>
      <c r="U67" s="183" t="str">
        <f t="shared" ca="1" si="64"/>
        <v/>
      </c>
      <c r="V67" s="175" t="str">
        <f t="shared" ca="1" si="65"/>
        <v/>
      </c>
      <c r="W67" s="173" t="str">
        <f t="shared" ca="1" si="66"/>
        <v/>
      </c>
      <c r="X67" s="183" t="str">
        <f t="shared" ca="1" si="30"/>
        <v/>
      </c>
      <c r="Y67" s="183" t="str">
        <f t="shared" ca="1" si="31"/>
        <v/>
      </c>
      <c r="Z67" s="183" t="str">
        <f t="shared" ca="1" si="32"/>
        <v/>
      </c>
      <c r="AA67" s="175" t="str">
        <f t="shared" ca="1" si="33"/>
        <v/>
      </c>
      <c r="AB67" s="173" t="str">
        <f t="shared" ca="1" si="34"/>
        <v/>
      </c>
    </row>
    <row r="68" spans="1:28" x14ac:dyDescent="0.3">
      <c r="A68" s="5">
        <v>42217</v>
      </c>
      <c r="B68" s="4">
        <f>COUNTIF(Selections!$K$2:'Selections'!$K$991397,A68)</f>
        <v>278</v>
      </c>
      <c r="C68" s="4">
        <f>SUMIF(Selections!$K$2:'Selections'!$K$994991,A68,Selections!$G$2:'Selections'!$G$994991)</f>
        <v>274</v>
      </c>
      <c r="D68" s="29">
        <f>SUMIF(Selections!$K$2:'Selections'!$K$994991,A68,Selections!$I$2:'Selections'!$I$994991)</f>
        <v>-2.0600000000000023</v>
      </c>
      <c r="E68" s="8">
        <f t="shared" si="59"/>
        <v>-7.51824817518249E-3</v>
      </c>
      <c r="F68" s="152">
        <f t="shared" si="19"/>
        <v>2015</v>
      </c>
      <c r="G68" s="155">
        <f t="shared" ca="1" si="60"/>
        <v>60</v>
      </c>
      <c r="H68" s="155"/>
      <c r="I68" s="155"/>
      <c r="J68" s="155"/>
      <c r="K68" s="155">
        <f t="shared" si="61"/>
        <v>1075.7899999999997</v>
      </c>
      <c r="L68" s="156"/>
      <c r="N68" s="184" t="str">
        <f t="shared" ca="1" si="22"/>
        <v/>
      </c>
      <c r="O68" s="184" t="str">
        <f t="shared" ca="1" si="23"/>
        <v/>
      </c>
      <c r="P68" s="184" t="str">
        <f t="shared" ca="1" si="24"/>
        <v/>
      </c>
      <c r="Q68" s="172" t="str">
        <f t="shared" ca="1" si="25"/>
        <v/>
      </c>
      <c r="R68" s="173" t="str">
        <f t="shared" ca="1" si="26"/>
        <v/>
      </c>
      <c r="S68" s="183" t="str">
        <f t="shared" ca="1" si="62"/>
        <v/>
      </c>
      <c r="T68" s="183" t="str">
        <f t="shared" ca="1" si="63"/>
        <v/>
      </c>
      <c r="U68" s="183" t="str">
        <f t="shared" ca="1" si="64"/>
        <v/>
      </c>
      <c r="V68" s="175" t="str">
        <f t="shared" ca="1" si="65"/>
        <v/>
      </c>
      <c r="W68" s="173" t="str">
        <f t="shared" ca="1" si="66"/>
        <v/>
      </c>
      <c r="X68" s="183" t="str">
        <f t="shared" ca="1" si="30"/>
        <v/>
      </c>
      <c r="Y68" s="183" t="str">
        <f t="shared" ca="1" si="31"/>
        <v/>
      </c>
      <c r="Z68" s="183" t="str">
        <f t="shared" ca="1" si="32"/>
        <v/>
      </c>
      <c r="AA68" s="175" t="str">
        <f t="shared" ca="1" si="33"/>
        <v/>
      </c>
      <c r="AB68" s="173" t="str">
        <f t="shared" ca="1" si="34"/>
        <v/>
      </c>
    </row>
    <row r="69" spans="1:28" x14ac:dyDescent="0.3">
      <c r="A69" s="5">
        <v>42248</v>
      </c>
      <c r="B69" s="4">
        <f>COUNTIF(Selections!$K$2:'Selections'!$K$991397,A69)</f>
        <v>241</v>
      </c>
      <c r="C69" s="4">
        <f>SUMIF(Selections!$K$2:'Selections'!$K$994991,A69,Selections!$G$2:'Selections'!$G$994991)</f>
        <v>235</v>
      </c>
      <c r="D69" s="29">
        <f>SUMIF(Selections!$K$2:'Selections'!$K$994991,A69,Selections!$I$2:'Selections'!$I$994991)</f>
        <v>-18.689999999999998</v>
      </c>
      <c r="E69" s="8">
        <f t="shared" si="59"/>
        <v>-7.9531914893617009E-2</v>
      </c>
      <c r="F69" s="152">
        <f t="shared" si="19"/>
        <v>2015</v>
      </c>
      <c r="G69" s="155">
        <f t="shared" ca="1" si="60"/>
        <v>59</v>
      </c>
      <c r="H69" s="155"/>
      <c r="I69" s="155"/>
      <c r="J69" s="155"/>
      <c r="K69" s="155">
        <f t="shared" si="61"/>
        <v>1057.0999999999997</v>
      </c>
      <c r="L69" s="156"/>
      <c r="N69" s="184" t="str">
        <f t="shared" ca="1" si="22"/>
        <v/>
      </c>
      <c r="O69" s="184" t="str">
        <f t="shared" ca="1" si="23"/>
        <v/>
      </c>
      <c r="P69" s="184" t="str">
        <f t="shared" ca="1" si="24"/>
        <v/>
      </c>
      <c r="Q69" s="172" t="str">
        <f t="shared" ca="1" si="25"/>
        <v/>
      </c>
      <c r="R69" s="173" t="str">
        <f t="shared" ca="1" si="26"/>
        <v/>
      </c>
      <c r="S69" s="183" t="str">
        <f t="shared" ca="1" si="62"/>
        <v/>
      </c>
      <c r="T69" s="183" t="str">
        <f t="shared" ca="1" si="63"/>
        <v/>
      </c>
      <c r="U69" s="183" t="str">
        <f t="shared" ca="1" si="64"/>
        <v/>
      </c>
      <c r="V69" s="175" t="str">
        <f t="shared" ca="1" si="65"/>
        <v/>
      </c>
      <c r="W69" s="173" t="str">
        <f t="shared" ca="1" si="66"/>
        <v/>
      </c>
      <c r="X69" s="183" t="str">
        <f t="shared" ca="1" si="30"/>
        <v/>
      </c>
      <c r="Y69" s="183" t="str">
        <f t="shared" ca="1" si="31"/>
        <v/>
      </c>
      <c r="Z69" s="183" t="str">
        <f t="shared" ca="1" si="32"/>
        <v/>
      </c>
      <c r="AA69" s="175" t="str">
        <f t="shared" ca="1" si="33"/>
        <v/>
      </c>
      <c r="AB69" s="173" t="str">
        <f t="shared" ca="1" si="34"/>
        <v/>
      </c>
    </row>
    <row r="70" spans="1:28" x14ac:dyDescent="0.3">
      <c r="A70" s="5">
        <v>42278</v>
      </c>
      <c r="B70" s="4">
        <f>COUNTIF(Selections!$K$2:'Selections'!$K$991397,A70)</f>
        <v>244</v>
      </c>
      <c r="C70" s="4">
        <f>SUMIF(Selections!$K$2:'Selections'!$K$994991,A70,Selections!$G$2:'Selections'!$G$994991)</f>
        <v>242</v>
      </c>
      <c r="D70" s="29">
        <f>SUMIF(Selections!$K$2:'Selections'!$K$994991,A70,Selections!$I$2:'Selections'!$I$994991)</f>
        <v>-55.47</v>
      </c>
      <c r="E70" s="8">
        <f t="shared" si="59"/>
        <v>-0.22921487603305785</v>
      </c>
      <c r="F70" s="152">
        <f t="shared" si="19"/>
        <v>2015</v>
      </c>
      <c r="G70" s="155">
        <f t="shared" ca="1" si="60"/>
        <v>58</v>
      </c>
      <c r="H70" s="155"/>
      <c r="I70" s="155"/>
      <c r="J70" s="155"/>
      <c r="K70" s="155">
        <f t="shared" si="61"/>
        <v>1001.6299999999997</v>
      </c>
      <c r="L70" s="156"/>
      <c r="N70" s="184" t="str">
        <f t="shared" ca="1" si="22"/>
        <v/>
      </c>
      <c r="O70" s="184" t="str">
        <f t="shared" ca="1" si="23"/>
        <v/>
      </c>
      <c r="P70" s="184" t="str">
        <f t="shared" ca="1" si="24"/>
        <v/>
      </c>
      <c r="Q70" s="172" t="str">
        <f t="shared" ca="1" si="25"/>
        <v/>
      </c>
      <c r="R70" s="173" t="str">
        <f t="shared" ca="1" si="26"/>
        <v/>
      </c>
      <c r="S70" s="183" t="str">
        <f t="shared" ca="1" si="62"/>
        <v/>
      </c>
      <c r="T70" s="183" t="str">
        <f t="shared" ca="1" si="63"/>
        <v/>
      </c>
      <c r="U70" s="183" t="str">
        <f t="shared" ca="1" si="64"/>
        <v/>
      </c>
      <c r="V70" s="175" t="str">
        <f t="shared" ca="1" si="65"/>
        <v/>
      </c>
      <c r="W70" s="173" t="str">
        <f t="shared" ca="1" si="66"/>
        <v/>
      </c>
      <c r="X70" s="183" t="str">
        <f t="shared" ca="1" si="30"/>
        <v/>
      </c>
      <c r="Y70" s="183" t="str">
        <f t="shared" ca="1" si="31"/>
        <v/>
      </c>
      <c r="Z70" s="183" t="str">
        <f t="shared" ca="1" si="32"/>
        <v/>
      </c>
      <c r="AA70" s="175" t="str">
        <f t="shared" ca="1" si="33"/>
        <v/>
      </c>
      <c r="AB70" s="173" t="str">
        <f t="shared" ca="1" si="34"/>
        <v/>
      </c>
    </row>
    <row r="71" spans="1:28" x14ac:dyDescent="0.3">
      <c r="A71" s="5">
        <v>42309</v>
      </c>
      <c r="B71" s="4">
        <f>COUNTIF(Selections!$K$2:'Selections'!$K$991397,A71)</f>
        <v>211</v>
      </c>
      <c r="C71" s="4">
        <f>SUMIF(Selections!$K$2:'Selections'!$K$994991,A71,Selections!$G$2:'Selections'!$G$994991)</f>
        <v>210</v>
      </c>
      <c r="D71" s="29">
        <f>SUMIF(Selections!$K$2:'Selections'!$K$994991,A71,Selections!$I$2:'Selections'!$I$994991)</f>
        <v>41.360000000000007</v>
      </c>
      <c r="E71" s="8">
        <f t="shared" si="59"/>
        <v>0.19695238095238099</v>
      </c>
      <c r="F71" s="152">
        <f t="shared" si="19"/>
        <v>2015</v>
      </c>
      <c r="G71" s="155">
        <f t="shared" ca="1" si="60"/>
        <v>57</v>
      </c>
      <c r="H71" s="155"/>
      <c r="I71" s="155"/>
      <c r="J71" s="155"/>
      <c r="K71" s="155">
        <f t="shared" si="61"/>
        <v>1042.9899999999996</v>
      </c>
      <c r="L71" s="156"/>
      <c r="N71" s="184" t="str">
        <f t="shared" ca="1" si="22"/>
        <v/>
      </c>
      <c r="O71" s="184" t="str">
        <f t="shared" ca="1" si="23"/>
        <v/>
      </c>
      <c r="P71" s="184" t="str">
        <f t="shared" ca="1" si="24"/>
        <v/>
      </c>
      <c r="Q71" s="172" t="str">
        <f t="shared" ca="1" si="25"/>
        <v/>
      </c>
      <c r="R71" s="173" t="str">
        <f t="shared" ca="1" si="26"/>
        <v/>
      </c>
      <c r="S71" s="183" t="str">
        <f t="shared" ca="1" si="62"/>
        <v/>
      </c>
      <c r="T71" s="183" t="str">
        <f t="shared" ca="1" si="63"/>
        <v/>
      </c>
      <c r="U71" s="183" t="str">
        <f t="shared" ca="1" si="64"/>
        <v/>
      </c>
      <c r="V71" s="175" t="str">
        <f t="shared" ca="1" si="65"/>
        <v/>
      </c>
      <c r="W71" s="173" t="str">
        <f t="shared" ca="1" si="66"/>
        <v/>
      </c>
      <c r="X71" s="183" t="str">
        <f t="shared" ca="1" si="30"/>
        <v/>
      </c>
      <c r="Y71" s="183" t="str">
        <f t="shared" ca="1" si="31"/>
        <v/>
      </c>
      <c r="Z71" s="183" t="str">
        <f t="shared" ca="1" si="32"/>
        <v/>
      </c>
      <c r="AA71" s="175" t="str">
        <f t="shared" ca="1" si="33"/>
        <v/>
      </c>
      <c r="AB71" s="173" t="str">
        <f t="shared" ca="1" si="34"/>
        <v/>
      </c>
    </row>
    <row r="72" spans="1:28" x14ac:dyDescent="0.3">
      <c r="A72" s="5">
        <v>42339</v>
      </c>
      <c r="B72" s="4">
        <f>COUNTIF(Selections!$K$2:'Selections'!$K$991397,A72)</f>
        <v>152</v>
      </c>
      <c r="C72" s="4">
        <f>SUMIF(Selections!$K$2:'Selections'!$K$994991,A72,Selections!$G$2:'Selections'!$G$994991)</f>
        <v>151</v>
      </c>
      <c r="D72" s="29">
        <f>SUMIF(Selections!$K$2:'Selections'!$K$994991,A72,Selections!$I$2:'Selections'!$I$994991)</f>
        <v>43.57</v>
      </c>
      <c r="E72" s="8">
        <f t="shared" si="59"/>
        <v>0.28854304635761591</v>
      </c>
      <c r="F72" s="152">
        <f t="shared" si="19"/>
        <v>2015</v>
      </c>
      <c r="G72" s="155">
        <f t="shared" ca="1" si="60"/>
        <v>56</v>
      </c>
      <c r="H72" s="155"/>
      <c r="I72" s="155"/>
      <c r="J72" s="155"/>
      <c r="K72" s="155">
        <f t="shared" si="61"/>
        <v>1086.5599999999995</v>
      </c>
      <c r="L72" s="156"/>
      <c r="N72" s="184" t="str">
        <f t="shared" ca="1" si="22"/>
        <v/>
      </c>
      <c r="O72" s="184" t="str">
        <f t="shared" ca="1" si="23"/>
        <v/>
      </c>
      <c r="P72" s="184" t="str">
        <f t="shared" ca="1" si="24"/>
        <v/>
      </c>
      <c r="Q72" s="172" t="str">
        <f t="shared" ca="1" si="25"/>
        <v/>
      </c>
      <c r="R72" s="173" t="str">
        <f t="shared" ca="1" si="26"/>
        <v/>
      </c>
      <c r="S72" s="183" t="str">
        <f t="shared" ca="1" si="62"/>
        <v/>
      </c>
      <c r="T72" s="183" t="str">
        <f t="shared" ca="1" si="63"/>
        <v/>
      </c>
      <c r="U72" s="183" t="str">
        <f t="shared" ca="1" si="64"/>
        <v/>
      </c>
      <c r="V72" s="175" t="str">
        <f t="shared" ca="1" si="65"/>
        <v/>
      </c>
      <c r="W72" s="173" t="str">
        <f t="shared" ca="1" si="66"/>
        <v/>
      </c>
      <c r="X72" s="183" t="str">
        <f t="shared" ca="1" si="30"/>
        <v/>
      </c>
      <c r="Y72" s="183" t="str">
        <f t="shared" ca="1" si="31"/>
        <v/>
      </c>
      <c r="Z72" s="183" t="str">
        <f t="shared" ca="1" si="32"/>
        <v/>
      </c>
      <c r="AA72" s="175" t="str">
        <f t="shared" ca="1" si="33"/>
        <v/>
      </c>
      <c r="AB72" s="173" t="str">
        <f t="shared" ca="1" si="34"/>
        <v/>
      </c>
    </row>
    <row r="73" spans="1:28" x14ac:dyDescent="0.3">
      <c r="A73" s="5">
        <v>42370</v>
      </c>
      <c r="B73" s="4">
        <f>COUNTIF(Selections!$K$2:'Selections'!$K$991397,A73)</f>
        <v>138</v>
      </c>
      <c r="C73" s="4">
        <f>SUMIF(Selections!$K$2:'Selections'!$K$994991,A73,Selections!$G$2:'Selections'!$G$994991)</f>
        <v>137</v>
      </c>
      <c r="D73" s="29">
        <f>SUMIF(Selections!$K$2:'Selections'!$K$994991,A73,Selections!$I$2:'Selections'!$I$994991)</f>
        <v>-21.660000000000004</v>
      </c>
      <c r="E73" s="8">
        <f t="shared" si="59"/>
        <v>-0.15810218978102192</v>
      </c>
      <c r="F73" s="152">
        <f t="shared" si="19"/>
        <v>2016</v>
      </c>
      <c r="G73" s="155">
        <f t="shared" ca="1" si="60"/>
        <v>55</v>
      </c>
      <c r="H73" s="155"/>
      <c r="I73" s="155"/>
      <c r="J73" s="155"/>
      <c r="K73" s="155">
        <f t="shared" si="61"/>
        <v>1064.8999999999994</v>
      </c>
      <c r="L73" s="156"/>
      <c r="N73" s="184" t="str">
        <f t="shared" ca="1" si="22"/>
        <v/>
      </c>
      <c r="O73" s="184" t="str">
        <f t="shared" ca="1" si="23"/>
        <v/>
      </c>
      <c r="P73" s="184" t="str">
        <f t="shared" ca="1" si="24"/>
        <v/>
      </c>
      <c r="Q73" s="172" t="str">
        <f t="shared" ca="1" si="25"/>
        <v/>
      </c>
      <c r="R73" s="173" t="str">
        <f t="shared" ca="1" si="26"/>
        <v/>
      </c>
      <c r="S73" s="183" t="str">
        <f t="shared" ca="1" si="62"/>
        <v/>
      </c>
      <c r="T73" s="183" t="str">
        <f t="shared" ca="1" si="63"/>
        <v/>
      </c>
      <c r="U73" s="183" t="str">
        <f t="shared" ca="1" si="64"/>
        <v/>
      </c>
      <c r="V73" s="175" t="str">
        <f t="shared" ca="1" si="65"/>
        <v/>
      </c>
      <c r="W73" s="173" t="str">
        <f t="shared" ca="1" si="66"/>
        <v/>
      </c>
      <c r="X73" s="183" t="str">
        <f t="shared" ca="1" si="30"/>
        <v/>
      </c>
      <c r="Y73" s="183" t="str">
        <f t="shared" ca="1" si="31"/>
        <v/>
      </c>
      <c r="Z73" s="183" t="str">
        <f t="shared" ca="1" si="32"/>
        <v/>
      </c>
      <c r="AA73" s="175" t="str">
        <f t="shared" ca="1" si="33"/>
        <v/>
      </c>
      <c r="AB73" s="173" t="str">
        <f t="shared" ca="1" si="34"/>
        <v/>
      </c>
    </row>
    <row r="74" spans="1:28" x14ac:dyDescent="0.3">
      <c r="A74" s="5">
        <v>42401</v>
      </c>
      <c r="B74" s="4">
        <f>COUNTIF(Selections!$K$2:'Selections'!$K$991397,A74)</f>
        <v>139</v>
      </c>
      <c r="C74" s="4">
        <f>SUMIF(Selections!$K$2:'Selections'!$K$994991,A74,Selections!$G$2:'Selections'!$G$994991)</f>
        <v>137</v>
      </c>
      <c r="D74" s="29">
        <f>SUMIF(Selections!$K$2:'Selections'!$K$994991,A74,Selections!$I$2:'Selections'!$I$994991)</f>
        <v>35.179999999999993</v>
      </c>
      <c r="E74" s="8">
        <f t="shared" si="59"/>
        <v>0.25678832116788314</v>
      </c>
      <c r="F74" s="152">
        <f t="shared" si="19"/>
        <v>2016</v>
      </c>
      <c r="G74" s="155">
        <f t="shared" ca="1" si="60"/>
        <v>54</v>
      </c>
      <c r="H74" s="155"/>
      <c r="I74" s="155"/>
      <c r="J74" s="155"/>
      <c r="K74" s="155">
        <f t="shared" si="61"/>
        <v>1100.0799999999995</v>
      </c>
      <c r="L74" s="156"/>
      <c r="N74" s="184" t="str">
        <f t="shared" ca="1" si="22"/>
        <v/>
      </c>
      <c r="O74" s="184" t="str">
        <f t="shared" ca="1" si="23"/>
        <v/>
      </c>
      <c r="P74" s="184" t="str">
        <f t="shared" ca="1" si="24"/>
        <v/>
      </c>
      <c r="Q74" s="172" t="str">
        <f t="shared" ca="1" si="25"/>
        <v/>
      </c>
      <c r="R74" s="173" t="str">
        <f t="shared" ca="1" si="26"/>
        <v/>
      </c>
      <c r="S74" s="183" t="str">
        <f t="shared" ca="1" si="62"/>
        <v/>
      </c>
      <c r="T74" s="183" t="str">
        <f t="shared" ca="1" si="63"/>
        <v/>
      </c>
      <c r="U74" s="183" t="str">
        <f t="shared" ca="1" si="64"/>
        <v/>
      </c>
      <c r="V74" s="175" t="str">
        <f t="shared" ca="1" si="65"/>
        <v/>
      </c>
      <c r="W74" s="173" t="str">
        <f t="shared" ca="1" si="66"/>
        <v/>
      </c>
      <c r="X74" s="183" t="str">
        <f t="shared" ca="1" si="30"/>
        <v/>
      </c>
      <c r="Y74" s="183" t="str">
        <f t="shared" ca="1" si="31"/>
        <v/>
      </c>
      <c r="Z74" s="183" t="str">
        <f t="shared" ca="1" si="32"/>
        <v/>
      </c>
      <c r="AA74" s="175" t="str">
        <f t="shared" ca="1" si="33"/>
        <v/>
      </c>
      <c r="AB74" s="173" t="str">
        <f t="shared" ca="1" si="34"/>
        <v/>
      </c>
    </row>
    <row r="75" spans="1:28" x14ac:dyDescent="0.3">
      <c r="A75" s="5">
        <v>42430</v>
      </c>
      <c r="B75" s="4">
        <f>COUNTIF(Selections!$K$2:'Selections'!$K$991397,A75)</f>
        <v>181</v>
      </c>
      <c r="C75" s="4">
        <f>SUMIF(Selections!$K$2:'Selections'!$K$994991,A75,Selections!$G$2:'Selections'!$G$994991)</f>
        <v>178</v>
      </c>
      <c r="D75" s="29">
        <f>SUMIF(Selections!$K$2:'Selections'!$K$994991,A75,Selections!$I$2:'Selections'!$I$994991)</f>
        <v>34.72</v>
      </c>
      <c r="E75" s="8">
        <f t="shared" si="59"/>
        <v>0.19505617977528089</v>
      </c>
      <c r="F75" s="152">
        <f t="shared" si="19"/>
        <v>2016</v>
      </c>
      <c r="G75" s="155">
        <f t="shared" ca="1" si="60"/>
        <v>53</v>
      </c>
      <c r="H75" s="155"/>
      <c r="I75" s="155"/>
      <c r="J75" s="155"/>
      <c r="K75" s="155">
        <f t="shared" si="61"/>
        <v>1134.7999999999995</v>
      </c>
      <c r="L75" s="156"/>
      <c r="N75" s="184" t="str">
        <f t="shared" ca="1" si="22"/>
        <v/>
      </c>
      <c r="O75" s="184" t="str">
        <f t="shared" ca="1" si="23"/>
        <v/>
      </c>
      <c r="P75" s="184" t="str">
        <f t="shared" ca="1" si="24"/>
        <v/>
      </c>
      <c r="Q75" s="172" t="str">
        <f t="shared" ca="1" si="25"/>
        <v/>
      </c>
      <c r="R75" s="173" t="str">
        <f t="shared" ca="1" si="26"/>
        <v/>
      </c>
      <c r="S75" s="183" t="str">
        <f t="shared" ca="1" si="62"/>
        <v/>
      </c>
      <c r="T75" s="183" t="str">
        <f t="shared" ca="1" si="63"/>
        <v/>
      </c>
      <c r="U75" s="183" t="str">
        <f t="shared" ca="1" si="64"/>
        <v/>
      </c>
      <c r="V75" s="175" t="str">
        <f t="shared" ca="1" si="65"/>
        <v/>
      </c>
      <c r="W75" s="173" t="str">
        <f t="shared" ca="1" si="66"/>
        <v/>
      </c>
      <c r="X75" s="183" t="str">
        <f t="shared" ca="1" si="30"/>
        <v/>
      </c>
      <c r="Y75" s="183" t="str">
        <f t="shared" ca="1" si="31"/>
        <v/>
      </c>
      <c r="Z75" s="183" t="str">
        <f t="shared" ca="1" si="32"/>
        <v/>
      </c>
      <c r="AA75" s="175" t="str">
        <f t="shared" ca="1" si="33"/>
        <v/>
      </c>
      <c r="AB75" s="173" t="str">
        <f t="shared" ca="1" si="34"/>
        <v/>
      </c>
    </row>
    <row r="76" spans="1:28" x14ac:dyDescent="0.3">
      <c r="A76" s="5">
        <v>42461</v>
      </c>
      <c r="B76" s="4">
        <f>COUNTIF(Selections!$K$2:'Selections'!$K$991397,A76)</f>
        <v>200</v>
      </c>
      <c r="C76" s="4">
        <f>SUMIF(Selections!$K$2:'Selections'!$K$994991,A76,Selections!$G$2:'Selections'!$G$994991)</f>
        <v>198</v>
      </c>
      <c r="D76" s="29">
        <f>SUMIF(Selections!$K$2:'Selections'!$K$994991,A76,Selections!$I$2:'Selections'!$I$994991)</f>
        <v>14.950000000000006</v>
      </c>
      <c r="E76" s="8">
        <f t="shared" si="59"/>
        <v>7.5505050505050533E-2</v>
      </c>
      <c r="F76" s="152">
        <f t="shared" si="19"/>
        <v>2016</v>
      </c>
      <c r="G76" s="155">
        <f t="shared" ca="1" si="60"/>
        <v>52</v>
      </c>
      <c r="H76" s="155"/>
      <c r="I76" s="155"/>
      <c r="J76" s="155"/>
      <c r="K76" s="155">
        <f t="shared" si="61"/>
        <v>1149.7499999999995</v>
      </c>
      <c r="L76" s="156"/>
      <c r="N76" s="184" t="str">
        <f t="shared" ca="1" si="22"/>
        <v/>
      </c>
      <c r="O76" s="184" t="str">
        <f t="shared" ca="1" si="23"/>
        <v/>
      </c>
      <c r="P76" s="184" t="str">
        <f t="shared" ca="1" si="24"/>
        <v/>
      </c>
      <c r="Q76" s="172" t="str">
        <f t="shared" ca="1" si="25"/>
        <v/>
      </c>
      <c r="R76" s="173" t="str">
        <f t="shared" ca="1" si="26"/>
        <v/>
      </c>
      <c r="S76" s="183" t="str">
        <f t="shared" ca="1" si="62"/>
        <v/>
      </c>
      <c r="T76" s="183" t="str">
        <f t="shared" ca="1" si="63"/>
        <v/>
      </c>
      <c r="U76" s="183" t="str">
        <f t="shared" ca="1" si="64"/>
        <v/>
      </c>
      <c r="V76" s="175" t="str">
        <f t="shared" ca="1" si="65"/>
        <v/>
      </c>
      <c r="W76" s="173" t="str">
        <f t="shared" ca="1" si="66"/>
        <v/>
      </c>
      <c r="X76" s="183" t="str">
        <f t="shared" ref="X76:X87" ca="1" si="67">IF($G$18:$G$8035=12,B77+B78+B79+B80+B81+B82+B83+B84+B85+B86+B87+B88,"")</f>
        <v/>
      </c>
      <c r="Y76" s="183" t="str">
        <f t="shared" ref="Y76:Y87" ca="1" si="68">IF($G$18:$G$8035=12,C77+C78+C79+C80+C81+C82+C83+C84+C85+C86+C87+C88,"")</f>
        <v/>
      </c>
      <c r="Z76" s="183" t="str">
        <f t="shared" ref="Z76:Z87" ca="1" si="69">IF($G$18:$G$8035=12,D77+D78+D79+D80+D81+D82+D83+D84+D85+D86+D87+D88,"")</f>
        <v/>
      </c>
      <c r="AA76" s="175" t="str">
        <f t="shared" ref="AA76:AA87" ca="1" si="70">IF($G$18:$G$8035=12,Z76/Y76,"")</f>
        <v/>
      </c>
      <c r="AB76" s="173" t="str">
        <f t="shared" ref="AB76:AB87" ca="1" si="71">IF($G$18:$G$8096=12,AA76*X76,"")</f>
        <v/>
      </c>
    </row>
    <row r="77" spans="1:28" x14ac:dyDescent="0.3">
      <c r="A77" s="5">
        <v>42491</v>
      </c>
      <c r="B77" s="4">
        <f>COUNTIF(Selections!$K$2:'Selections'!$K$991397,A77)</f>
        <v>228</v>
      </c>
      <c r="C77" s="4">
        <f>SUMIF(Selections!$K$2:'Selections'!$K$994991,A77,Selections!$G$2:'Selections'!$G$994991)</f>
        <v>223</v>
      </c>
      <c r="D77" s="29">
        <f>SUMIF(Selections!$K$2:'Selections'!$K$994991,A77,Selections!$I$2:'Selections'!$I$994991)</f>
        <v>22.239999999999995</v>
      </c>
      <c r="E77" s="8">
        <f t="shared" si="59"/>
        <v>9.9730941704035847E-2</v>
      </c>
      <c r="F77" s="152">
        <f t="shared" si="19"/>
        <v>2016</v>
      </c>
      <c r="G77" s="155">
        <f t="shared" ca="1" si="60"/>
        <v>51</v>
      </c>
      <c r="H77" s="155"/>
      <c r="I77" s="155"/>
      <c r="J77" s="155"/>
      <c r="K77" s="155">
        <f t="shared" si="61"/>
        <v>1171.9899999999996</v>
      </c>
      <c r="L77" s="156"/>
      <c r="N77" s="184" t="str">
        <f t="shared" ca="1" si="22"/>
        <v/>
      </c>
      <c r="O77" s="184" t="str">
        <f t="shared" ca="1" si="23"/>
        <v/>
      </c>
      <c r="P77" s="184" t="str">
        <f t="shared" ca="1" si="24"/>
        <v/>
      </c>
      <c r="Q77" s="172" t="str">
        <f t="shared" ca="1" si="25"/>
        <v/>
      </c>
      <c r="R77" s="173" t="str">
        <f t="shared" ca="1" si="26"/>
        <v/>
      </c>
      <c r="S77" s="183" t="str">
        <f t="shared" ca="1" si="62"/>
        <v/>
      </c>
      <c r="T77" s="183" t="str">
        <f t="shared" ca="1" si="63"/>
        <v/>
      </c>
      <c r="U77" s="183" t="str">
        <f t="shared" ca="1" si="64"/>
        <v/>
      </c>
      <c r="V77" s="175" t="str">
        <f t="shared" ca="1" si="65"/>
        <v/>
      </c>
      <c r="W77" s="173" t="str">
        <f t="shared" ca="1" si="66"/>
        <v/>
      </c>
      <c r="X77" s="183" t="str">
        <f t="shared" ca="1" si="67"/>
        <v/>
      </c>
      <c r="Y77" s="183" t="str">
        <f t="shared" ca="1" si="68"/>
        <v/>
      </c>
      <c r="Z77" s="183" t="str">
        <f t="shared" ca="1" si="69"/>
        <v/>
      </c>
      <c r="AA77" s="175" t="str">
        <f t="shared" ca="1" si="70"/>
        <v/>
      </c>
      <c r="AB77" s="173" t="str">
        <f t="shared" ca="1" si="71"/>
        <v/>
      </c>
    </row>
    <row r="78" spans="1:28" x14ac:dyDescent="0.3">
      <c r="A78" s="5">
        <v>42522</v>
      </c>
      <c r="B78" s="4">
        <f>COUNTIF(Selections!$K$2:'Selections'!$K$991397,A78)</f>
        <v>198</v>
      </c>
      <c r="C78" s="4">
        <f>SUMIF(Selections!$K$2:'Selections'!$K$994991,A78,Selections!$G$2:'Selections'!$G$994991)</f>
        <v>196</v>
      </c>
      <c r="D78" s="29">
        <f>SUMIF(Selections!$K$2:'Selections'!$K$994991,A78,Selections!$I$2:'Selections'!$I$994991)</f>
        <v>35.229999999999997</v>
      </c>
      <c r="E78" s="8">
        <f t="shared" ref="E78" si="72">IF(C78=0,"",D78/C78)</f>
        <v>0.17974489795918366</v>
      </c>
      <c r="F78" s="152">
        <f t="shared" si="19"/>
        <v>2016</v>
      </c>
      <c r="G78" s="155">
        <f t="shared" ref="G78" ca="1" si="73">DATEDIF(A78, $H$17, "m")</f>
        <v>50</v>
      </c>
      <c r="H78" s="155"/>
      <c r="I78" s="155"/>
      <c r="J78" s="155"/>
      <c r="K78" s="155">
        <f t="shared" ref="K78" si="74">D78+K77</f>
        <v>1207.2199999999996</v>
      </c>
      <c r="L78" s="156"/>
      <c r="N78" s="184" t="str">
        <f t="shared" ca="1" si="22"/>
        <v/>
      </c>
      <c r="O78" s="184" t="str">
        <f t="shared" ca="1" si="23"/>
        <v/>
      </c>
      <c r="P78" s="184" t="str">
        <f t="shared" ca="1" si="24"/>
        <v/>
      </c>
      <c r="Q78" s="172" t="str">
        <f t="shared" ca="1" si="25"/>
        <v/>
      </c>
      <c r="R78" s="173" t="str">
        <f t="shared" ca="1" si="26"/>
        <v/>
      </c>
      <c r="S78" s="183" t="str">
        <f t="shared" ref="S78:S82" ca="1" si="75">IF($G$18:$G$8096=6,B84+B79+B80+B81+B82+B83,"")</f>
        <v/>
      </c>
      <c r="T78" s="183" t="str">
        <f t="shared" ref="T78:T82" ca="1" si="76">IF($G$18:$G$8096=6,C84+C79+C80+C81+C82+C83,"")</f>
        <v/>
      </c>
      <c r="U78" s="183" t="str">
        <f t="shared" ref="U78:U82" ca="1" si="77">IF($G$18:$G$8096=6,D84+D79+D80+D81+D82+D83,"")</f>
        <v/>
      </c>
      <c r="V78" s="175" t="str">
        <f t="shared" ref="V78:V82" ca="1" si="78">IF($G$18:$G$8096=6,U78/T78,"")</f>
        <v/>
      </c>
      <c r="W78" s="173" t="str">
        <f t="shared" ref="W78:W82" ca="1" si="79">IF($G$18:$G$8096=6,V78*S78,"")</f>
        <v/>
      </c>
      <c r="X78" s="183" t="str">
        <f t="shared" ca="1" si="67"/>
        <v/>
      </c>
      <c r="Y78" s="183" t="str">
        <f t="shared" ca="1" si="68"/>
        <v/>
      </c>
      <c r="Z78" s="183" t="str">
        <f t="shared" ca="1" si="69"/>
        <v/>
      </c>
      <c r="AA78" s="175" t="str">
        <f t="shared" ca="1" si="70"/>
        <v/>
      </c>
      <c r="AB78" s="173" t="str">
        <f t="shared" ca="1" si="71"/>
        <v/>
      </c>
    </row>
    <row r="79" spans="1:28" x14ac:dyDescent="0.3">
      <c r="A79" s="5">
        <v>42552</v>
      </c>
      <c r="B79" s="4">
        <f>COUNTIF(Selections!$K$2:'Selections'!$K$991397,A79)</f>
        <v>201</v>
      </c>
      <c r="C79" s="4">
        <f>SUMIF(Selections!$K$2:'Selections'!$K$994991,A79,Selections!$G$2:'Selections'!$G$994991)</f>
        <v>199</v>
      </c>
      <c r="D79" s="29">
        <f>SUMIF(Selections!$K$2:'Selections'!$K$994991,A79,Selections!$I$2:'Selections'!$I$994991)</f>
        <v>13.419999999999995</v>
      </c>
      <c r="E79" s="8">
        <f t="shared" ref="E79" si="80">IF(C79=0,"",D79/C79)</f>
        <v>6.7437185929648216E-2</v>
      </c>
      <c r="F79" s="152">
        <f t="shared" si="19"/>
        <v>2016</v>
      </c>
      <c r="G79" s="155">
        <f t="shared" ref="G79" ca="1" si="81">DATEDIF(A79, $H$17, "m")</f>
        <v>49</v>
      </c>
      <c r="H79" s="155"/>
      <c r="I79" s="155"/>
      <c r="J79" s="155"/>
      <c r="K79" s="155">
        <f t="shared" ref="K79" si="82">D79+K78</f>
        <v>1220.6399999999996</v>
      </c>
      <c r="L79" s="156"/>
      <c r="N79" s="184" t="str">
        <f t="shared" ca="1" si="22"/>
        <v/>
      </c>
      <c r="O79" s="184" t="str">
        <f t="shared" ca="1" si="23"/>
        <v/>
      </c>
      <c r="P79" s="184" t="str">
        <f t="shared" ca="1" si="24"/>
        <v/>
      </c>
      <c r="Q79" s="172" t="str">
        <f t="shared" ca="1" si="25"/>
        <v/>
      </c>
      <c r="R79" s="173" t="str">
        <f t="shared" ca="1" si="26"/>
        <v/>
      </c>
      <c r="S79" s="183" t="str">
        <f t="shared" ca="1" si="75"/>
        <v/>
      </c>
      <c r="T79" s="183" t="str">
        <f t="shared" ca="1" si="76"/>
        <v/>
      </c>
      <c r="U79" s="183" t="str">
        <f t="shared" ca="1" si="77"/>
        <v/>
      </c>
      <c r="V79" s="175" t="str">
        <f t="shared" ca="1" si="78"/>
        <v/>
      </c>
      <c r="W79" s="173" t="str">
        <f t="shared" ca="1" si="79"/>
        <v/>
      </c>
      <c r="X79" s="183" t="str">
        <f t="shared" ca="1" si="67"/>
        <v/>
      </c>
      <c r="Y79" s="183" t="str">
        <f t="shared" ca="1" si="68"/>
        <v/>
      </c>
      <c r="Z79" s="183" t="str">
        <f t="shared" ca="1" si="69"/>
        <v/>
      </c>
      <c r="AA79" s="175" t="str">
        <f t="shared" ca="1" si="70"/>
        <v/>
      </c>
      <c r="AB79" s="173" t="str">
        <f t="shared" ca="1" si="71"/>
        <v/>
      </c>
    </row>
    <row r="80" spans="1:28" x14ac:dyDescent="0.3">
      <c r="A80" s="5">
        <v>42583</v>
      </c>
      <c r="B80" s="4">
        <f>COUNTIF(Selections!$K$2:'Selections'!$K$991397,A80)</f>
        <v>185</v>
      </c>
      <c r="C80" s="4">
        <f>SUMIF(Selections!$K$2:'Selections'!$K$994991,A80,Selections!$G$2:'Selections'!$G$994991)</f>
        <v>184</v>
      </c>
      <c r="D80" s="29">
        <f>SUMIF(Selections!$K$2:'Selections'!$K$994991,A80,Selections!$I$2:'Selections'!$I$994991)</f>
        <v>36.239999999999995</v>
      </c>
      <c r="E80" s="8">
        <f t="shared" ref="E80" si="83">IF(C80=0,"",D80/C80)</f>
        <v>0.19695652173913042</v>
      </c>
      <c r="F80" s="152">
        <f t="shared" si="19"/>
        <v>2016</v>
      </c>
      <c r="G80" s="155">
        <f t="shared" ref="G80" ca="1" si="84">DATEDIF(A80, $H$17, "m")</f>
        <v>48</v>
      </c>
      <c r="H80" s="155"/>
      <c r="I80" s="155"/>
      <c r="J80" s="155"/>
      <c r="K80" s="155">
        <f t="shared" ref="K80" si="85">D80+K79</f>
        <v>1256.8799999999997</v>
      </c>
      <c r="L80" s="156"/>
      <c r="N80" s="184" t="str">
        <f t="shared" ca="1" si="22"/>
        <v/>
      </c>
      <c r="O80" s="184" t="str">
        <f t="shared" ca="1" si="23"/>
        <v/>
      </c>
      <c r="P80" s="184" t="str">
        <f t="shared" ca="1" si="24"/>
        <v/>
      </c>
      <c r="Q80" s="172" t="str">
        <f t="shared" ca="1" si="25"/>
        <v/>
      </c>
      <c r="R80" s="173" t="str">
        <f t="shared" ca="1" si="26"/>
        <v/>
      </c>
      <c r="S80" s="183" t="str">
        <f t="shared" ca="1" si="75"/>
        <v/>
      </c>
      <c r="T80" s="183" t="str">
        <f t="shared" ca="1" si="76"/>
        <v/>
      </c>
      <c r="U80" s="183" t="str">
        <f t="shared" ca="1" si="77"/>
        <v/>
      </c>
      <c r="V80" s="175" t="str">
        <f t="shared" ca="1" si="78"/>
        <v/>
      </c>
      <c r="W80" s="173" t="str">
        <f t="shared" ca="1" si="79"/>
        <v/>
      </c>
      <c r="X80" s="183" t="str">
        <f t="shared" ca="1" si="67"/>
        <v/>
      </c>
      <c r="Y80" s="183" t="str">
        <f t="shared" ca="1" si="68"/>
        <v/>
      </c>
      <c r="Z80" s="183" t="str">
        <f t="shared" ca="1" si="69"/>
        <v/>
      </c>
      <c r="AA80" s="175" t="str">
        <f t="shared" ca="1" si="70"/>
        <v/>
      </c>
      <c r="AB80" s="173" t="str">
        <f t="shared" ca="1" si="71"/>
        <v/>
      </c>
    </row>
    <row r="81" spans="1:28" x14ac:dyDescent="0.3">
      <c r="A81" s="5">
        <v>42614</v>
      </c>
      <c r="B81" s="4">
        <f>COUNTIF(Selections!$K$2:'Selections'!$K$991397,A81)</f>
        <v>144</v>
      </c>
      <c r="C81" s="4">
        <f>SUMIF(Selections!$K$2:'Selections'!$K$994991,A81,Selections!$G$2:'Selections'!$G$994991)</f>
        <v>138</v>
      </c>
      <c r="D81" s="29">
        <f>SUMIF(Selections!$K$2:'Selections'!$K$994991,A81,Selections!$I$2:'Selections'!$I$994991)</f>
        <v>42.12</v>
      </c>
      <c r="E81" s="8">
        <f t="shared" ref="E81" si="86">IF(C81=0,"",D81/C81)</f>
        <v>0.30521739130434783</v>
      </c>
      <c r="F81" s="152">
        <f t="shared" si="19"/>
        <v>2016</v>
      </c>
      <c r="G81" s="155">
        <f t="shared" ref="G81" ca="1" si="87">DATEDIF(A81, $H$17, "m")</f>
        <v>47</v>
      </c>
      <c r="H81" s="155"/>
      <c r="I81" s="155"/>
      <c r="J81" s="155"/>
      <c r="K81" s="155">
        <f t="shared" ref="K81" si="88">D81+K80</f>
        <v>1298.9999999999995</v>
      </c>
      <c r="L81" s="156"/>
      <c r="N81" s="184" t="str">
        <f t="shared" ca="1" si="22"/>
        <v/>
      </c>
      <c r="O81" s="184" t="str">
        <f t="shared" ca="1" si="23"/>
        <v/>
      </c>
      <c r="P81" s="184" t="str">
        <f t="shared" ca="1" si="24"/>
        <v/>
      </c>
      <c r="Q81" s="172" t="str">
        <f t="shared" ca="1" si="25"/>
        <v/>
      </c>
      <c r="R81" s="173" t="str">
        <f t="shared" ca="1" si="26"/>
        <v/>
      </c>
      <c r="S81" s="183" t="str">
        <f t="shared" ca="1" si="75"/>
        <v/>
      </c>
      <c r="T81" s="183" t="str">
        <f t="shared" ca="1" si="76"/>
        <v/>
      </c>
      <c r="U81" s="183" t="str">
        <f t="shared" ca="1" si="77"/>
        <v/>
      </c>
      <c r="V81" s="175" t="str">
        <f t="shared" ca="1" si="78"/>
        <v/>
      </c>
      <c r="W81" s="173" t="str">
        <f t="shared" ca="1" si="79"/>
        <v/>
      </c>
      <c r="X81" s="183" t="str">
        <f t="shared" ca="1" si="67"/>
        <v/>
      </c>
      <c r="Y81" s="183" t="str">
        <f t="shared" ca="1" si="68"/>
        <v/>
      </c>
      <c r="Z81" s="183" t="str">
        <f t="shared" ca="1" si="69"/>
        <v/>
      </c>
      <c r="AA81" s="175" t="str">
        <f t="shared" ca="1" si="70"/>
        <v/>
      </c>
      <c r="AB81" s="173" t="str">
        <f t="shared" ca="1" si="71"/>
        <v/>
      </c>
    </row>
    <row r="82" spans="1:28" x14ac:dyDescent="0.3">
      <c r="A82" s="5">
        <v>42644</v>
      </c>
      <c r="B82" s="4">
        <f>COUNTIF(Selections!$K$2:'Selections'!$K$991397,A82)</f>
        <v>142</v>
      </c>
      <c r="C82" s="4">
        <f>SUMIF(Selections!$K$2:'Selections'!$K$994991,A82,Selections!$G$2:'Selections'!$G$994991)</f>
        <v>142</v>
      </c>
      <c r="D82" s="29">
        <f>SUMIF(Selections!$K$2:'Selections'!$K$994991,A82,Selections!$I$2:'Selections'!$I$994991)</f>
        <v>-18.62</v>
      </c>
      <c r="E82" s="8">
        <f t="shared" ref="E82" si="89">IF(C82=0,"",D82/C82)</f>
        <v>-0.1311267605633803</v>
      </c>
      <c r="F82" s="152">
        <f t="shared" si="19"/>
        <v>2016</v>
      </c>
      <c r="G82" s="155">
        <f t="shared" ref="G82" ca="1" si="90">DATEDIF(A82, $H$17, "m")</f>
        <v>46</v>
      </c>
      <c r="H82" s="155"/>
      <c r="I82" s="155"/>
      <c r="J82" s="155"/>
      <c r="K82" s="155">
        <f t="shared" ref="K82" si="91">D82+K81</f>
        <v>1280.3799999999997</v>
      </c>
      <c r="L82" s="156"/>
      <c r="N82" s="184" t="str">
        <f t="shared" ca="1" si="22"/>
        <v/>
      </c>
      <c r="O82" s="184" t="str">
        <f t="shared" ca="1" si="23"/>
        <v/>
      </c>
      <c r="P82" s="184" t="str">
        <f t="shared" ca="1" si="24"/>
        <v/>
      </c>
      <c r="Q82" s="172" t="str">
        <f t="shared" ca="1" si="25"/>
        <v/>
      </c>
      <c r="R82" s="173" t="str">
        <f t="shared" ca="1" si="26"/>
        <v/>
      </c>
      <c r="S82" s="183" t="str">
        <f t="shared" ca="1" si="75"/>
        <v/>
      </c>
      <c r="T82" s="183" t="str">
        <f t="shared" ca="1" si="76"/>
        <v/>
      </c>
      <c r="U82" s="183" t="str">
        <f t="shared" ca="1" si="77"/>
        <v/>
      </c>
      <c r="V82" s="175" t="str">
        <f t="shared" ca="1" si="78"/>
        <v/>
      </c>
      <c r="W82" s="173" t="str">
        <f t="shared" ca="1" si="79"/>
        <v/>
      </c>
      <c r="X82" s="183" t="str">
        <f t="shared" ca="1" si="67"/>
        <v/>
      </c>
      <c r="Y82" s="183" t="str">
        <f t="shared" ca="1" si="68"/>
        <v/>
      </c>
      <c r="Z82" s="183" t="str">
        <f t="shared" ca="1" si="69"/>
        <v/>
      </c>
      <c r="AA82" s="175" t="str">
        <f t="shared" ca="1" si="70"/>
        <v/>
      </c>
      <c r="AB82" s="173" t="str">
        <f t="shared" ca="1" si="71"/>
        <v/>
      </c>
    </row>
    <row r="83" spans="1:28" x14ac:dyDescent="0.3">
      <c r="A83" s="5">
        <v>42675</v>
      </c>
      <c r="B83" s="4">
        <f>COUNTIF(Selections!$K$2:'Selections'!$K$991397,A83)</f>
        <v>128</v>
      </c>
      <c r="C83" s="4">
        <f>SUMIF(Selections!$K$2:'Selections'!$K$994991,A83,Selections!$G$2:'Selections'!$G$994991)</f>
        <v>123</v>
      </c>
      <c r="D83" s="29">
        <f>SUMIF(Selections!$K$2:'Selections'!$K$994991,A83,Selections!$I$2:'Selections'!$I$994991)</f>
        <v>4.2000000000000011</v>
      </c>
      <c r="E83" s="8">
        <f t="shared" ref="E83" si="92">IF(C83=0,"",D83/C83)</f>
        <v>3.4146341463414644E-2</v>
      </c>
      <c r="F83" s="152">
        <f t="shared" ref="F83:F120" si="93">YEAR(A83)</f>
        <v>2016</v>
      </c>
      <c r="G83" s="155">
        <f t="shared" ref="G83" ca="1" si="94">DATEDIF(A83, $H$17, "m")</f>
        <v>45</v>
      </c>
      <c r="H83" s="155"/>
      <c r="I83" s="155"/>
      <c r="J83" s="155"/>
      <c r="K83" s="155">
        <f t="shared" ref="K83" si="95">D83+K82</f>
        <v>1284.5799999999997</v>
      </c>
      <c r="L83" s="156"/>
      <c r="N83" s="184" t="str">
        <f t="shared" ca="1" si="22"/>
        <v/>
      </c>
      <c r="O83" s="184" t="str">
        <f t="shared" ca="1" si="23"/>
        <v/>
      </c>
      <c r="P83" s="184" t="str">
        <f t="shared" ca="1" si="24"/>
        <v/>
      </c>
      <c r="Q83" s="172" t="str">
        <f t="shared" ca="1" si="25"/>
        <v/>
      </c>
      <c r="R83" s="173" t="str">
        <f t="shared" ca="1" si="26"/>
        <v/>
      </c>
      <c r="S83" s="183" t="str">
        <f t="shared" ref="S83:S88" ca="1" si="96">IF($G$18:$G$8096=6,B89+B84+B85+B86+B87+B88,"")</f>
        <v/>
      </c>
      <c r="T83" s="183" t="str">
        <f t="shared" ref="T83:T88" ca="1" si="97">IF($G$18:$G$8096=6,C89+C84+C85+C86+C87+C88,"")</f>
        <v/>
      </c>
      <c r="U83" s="183" t="str">
        <f t="shared" ref="U83:U88" ca="1" si="98">IF($G$18:$G$8096=6,D89+D84+D85+D86+D87+D88,"")</f>
        <v/>
      </c>
      <c r="V83" s="175" t="str">
        <f t="shared" ref="V83:V88" ca="1" si="99">IF($G$18:$G$8096=6,U83/T83,"")</f>
        <v/>
      </c>
      <c r="W83" s="173" t="str">
        <f t="shared" ref="W83:W88" ca="1" si="100">IF($G$18:$G$8096=6,V83*S83,"")</f>
        <v/>
      </c>
      <c r="X83" s="183" t="str">
        <f t="shared" ca="1" si="67"/>
        <v/>
      </c>
      <c r="Y83" s="183" t="str">
        <f t="shared" ca="1" si="68"/>
        <v/>
      </c>
      <c r="Z83" s="183" t="str">
        <f t="shared" ca="1" si="69"/>
        <v/>
      </c>
      <c r="AA83" s="175" t="str">
        <f t="shared" ca="1" si="70"/>
        <v/>
      </c>
      <c r="AB83" s="173" t="str">
        <f t="shared" ca="1" si="71"/>
        <v/>
      </c>
    </row>
    <row r="84" spans="1:28" x14ac:dyDescent="0.3">
      <c r="A84" s="5">
        <v>42705</v>
      </c>
      <c r="B84" s="4">
        <f>COUNTIF(Selections!$K$2:'Selections'!$K$991397,A84)</f>
        <v>114</v>
      </c>
      <c r="C84" s="4">
        <f>SUMIF(Selections!$K$2:'Selections'!$K$994991,A84,Selections!$G$2:'Selections'!$G$994991)</f>
        <v>112</v>
      </c>
      <c r="D84" s="29">
        <f>SUMIF(Selections!$K$2:'Selections'!$K$994991,A84,Selections!$I$2:'Selections'!$I$994991)</f>
        <v>7.870000000000001</v>
      </c>
      <c r="E84" s="8">
        <f t="shared" ref="E84" si="101">IF(C84=0,"",D84/C84)</f>
        <v>7.0267857142857146E-2</v>
      </c>
      <c r="F84" s="152">
        <f t="shared" si="93"/>
        <v>2016</v>
      </c>
      <c r="G84" s="155">
        <f t="shared" ref="G84" ca="1" si="102">DATEDIF(A84, $H$17, "m")</f>
        <v>44</v>
      </c>
      <c r="H84" s="155"/>
      <c r="I84" s="155"/>
      <c r="J84" s="155"/>
      <c r="K84" s="155">
        <f t="shared" ref="K84" si="103">D84+K83</f>
        <v>1292.4499999999996</v>
      </c>
      <c r="L84" s="156"/>
      <c r="N84" s="184" t="str">
        <f t="shared" ref="N84:N142" ca="1" si="104">IF($G$18:$G$8096=3,B87+B85+B86,"")</f>
        <v/>
      </c>
      <c r="O84" s="184" t="str">
        <f t="shared" ref="O84:O142" ca="1" si="105">IF($G$18:$G$8096=3,C87+C85+C86,"")</f>
        <v/>
      </c>
      <c r="P84" s="184" t="str">
        <f t="shared" ref="P84:P142" ca="1" si="106">IF($G$18:$G$8096=3,D87+D85+D86,"")</f>
        <v/>
      </c>
      <c r="Q84" s="172" t="str">
        <f t="shared" ref="Q84:Q142" ca="1" si="107">IF($G$18:$G$8096=3,P84/O84,"")</f>
        <v/>
      </c>
      <c r="R84" s="173" t="str">
        <f t="shared" ref="R84:R142" ca="1" si="108">IF($G$18:$G$8096=3,Q84*N84,"")</f>
        <v/>
      </c>
      <c r="S84" s="183" t="str">
        <f t="shared" ca="1" si="96"/>
        <v/>
      </c>
      <c r="T84" s="183" t="str">
        <f t="shared" ca="1" si="97"/>
        <v/>
      </c>
      <c r="U84" s="183" t="str">
        <f t="shared" ca="1" si="98"/>
        <v/>
      </c>
      <c r="V84" s="175" t="str">
        <f t="shared" ca="1" si="99"/>
        <v/>
      </c>
      <c r="W84" s="173" t="str">
        <f t="shared" ca="1" si="100"/>
        <v/>
      </c>
      <c r="X84" s="183" t="str">
        <f t="shared" ca="1" si="67"/>
        <v/>
      </c>
      <c r="Y84" s="183" t="str">
        <f t="shared" ca="1" si="68"/>
        <v/>
      </c>
      <c r="Z84" s="183" t="str">
        <f t="shared" ca="1" si="69"/>
        <v/>
      </c>
      <c r="AA84" s="175" t="str">
        <f t="shared" ca="1" si="70"/>
        <v/>
      </c>
      <c r="AB84" s="173" t="str">
        <f t="shared" ca="1" si="71"/>
        <v/>
      </c>
    </row>
    <row r="85" spans="1:28" x14ac:dyDescent="0.3">
      <c r="A85" s="5">
        <v>42736</v>
      </c>
      <c r="B85" s="4">
        <f>COUNTIF(Selections!$K$2:'Selections'!$K$991397,A85)</f>
        <v>114</v>
      </c>
      <c r="C85" s="4">
        <f>SUMIF(Selections!$K$2:'Selections'!$K$994991,A85,Selections!$G$2:'Selections'!$G$994991)</f>
        <v>112</v>
      </c>
      <c r="D85" s="29">
        <f>SUMIF(Selections!$K$2:'Selections'!$K$994991,A85,Selections!$I$2:'Selections'!$I$994991)</f>
        <v>20.509999999999998</v>
      </c>
      <c r="E85" s="8">
        <f t="shared" ref="E85" si="109">IF(C85=0,"",D85/C85)</f>
        <v>0.18312499999999998</v>
      </c>
      <c r="F85" s="152">
        <f t="shared" si="93"/>
        <v>2017</v>
      </c>
      <c r="G85" s="155">
        <f t="shared" ref="G85" ca="1" si="110">DATEDIF(A85, $H$17, "m")</f>
        <v>43</v>
      </c>
      <c r="H85" s="155"/>
      <c r="I85" s="155"/>
      <c r="J85" s="155"/>
      <c r="K85" s="155">
        <f t="shared" ref="K85" si="111">D85+K84</f>
        <v>1312.9599999999996</v>
      </c>
      <c r="L85" s="156"/>
      <c r="N85" s="184" t="str">
        <f t="shared" ca="1" si="104"/>
        <v/>
      </c>
      <c r="O85" s="184" t="str">
        <f t="shared" ca="1" si="105"/>
        <v/>
      </c>
      <c r="P85" s="184" t="str">
        <f t="shared" ca="1" si="106"/>
        <v/>
      </c>
      <c r="Q85" s="172" t="str">
        <f t="shared" ca="1" si="107"/>
        <v/>
      </c>
      <c r="R85" s="173" t="str">
        <f t="shared" ca="1" si="108"/>
        <v/>
      </c>
      <c r="S85" s="183" t="str">
        <f t="shared" ca="1" si="96"/>
        <v/>
      </c>
      <c r="T85" s="183" t="str">
        <f t="shared" ca="1" si="97"/>
        <v/>
      </c>
      <c r="U85" s="183" t="str">
        <f t="shared" ca="1" si="98"/>
        <v/>
      </c>
      <c r="V85" s="175" t="str">
        <f t="shared" ca="1" si="99"/>
        <v/>
      </c>
      <c r="W85" s="173" t="str">
        <f t="shared" ca="1" si="100"/>
        <v/>
      </c>
      <c r="X85" s="183" t="str">
        <f t="shared" ca="1" si="67"/>
        <v/>
      </c>
      <c r="Y85" s="183" t="str">
        <f t="shared" ca="1" si="68"/>
        <v/>
      </c>
      <c r="Z85" s="183" t="str">
        <f t="shared" ca="1" si="69"/>
        <v/>
      </c>
      <c r="AA85" s="175" t="str">
        <f t="shared" ca="1" si="70"/>
        <v/>
      </c>
      <c r="AB85" s="173" t="str">
        <f t="shared" ca="1" si="71"/>
        <v/>
      </c>
    </row>
    <row r="86" spans="1:28" x14ac:dyDescent="0.3">
      <c r="A86" s="5">
        <v>42767</v>
      </c>
      <c r="B86" s="4">
        <f>COUNTIF(Selections!$K$2:'Selections'!$K$991397,A86)</f>
        <v>113</v>
      </c>
      <c r="C86" s="4">
        <f>SUMIF(Selections!$K$2:'Selections'!$K$994991,A86,Selections!$G$2:'Selections'!$G$994991)</f>
        <v>109</v>
      </c>
      <c r="D86" s="29">
        <f>SUMIF(Selections!$K$2:'Selections'!$K$994991,A86,Selections!$I$2:'Selections'!$I$994991)</f>
        <v>-22.369999999999997</v>
      </c>
      <c r="E86" s="8">
        <f t="shared" ref="E86" si="112">IF(C86=0,"",D86/C86)</f>
        <v>-0.20522935779816512</v>
      </c>
      <c r="F86" s="152">
        <f t="shared" si="93"/>
        <v>2017</v>
      </c>
      <c r="G86" s="155">
        <f t="shared" ref="G86" ca="1" si="113">DATEDIF(A86, $H$17, "m")</f>
        <v>42</v>
      </c>
      <c r="H86" s="155"/>
      <c r="I86" s="155"/>
      <c r="J86" s="155"/>
      <c r="K86" s="155">
        <f t="shared" ref="K86" si="114">D86+K85</f>
        <v>1290.5899999999997</v>
      </c>
      <c r="L86" s="156"/>
      <c r="N86" s="184" t="str">
        <f t="shared" ca="1" si="104"/>
        <v/>
      </c>
      <c r="O86" s="184" t="str">
        <f t="shared" ca="1" si="105"/>
        <v/>
      </c>
      <c r="P86" s="184" t="str">
        <f t="shared" ca="1" si="106"/>
        <v/>
      </c>
      <c r="Q86" s="172" t="str">
        <f t="shared" ca="1" si="107"/>
        <v/>
      </c>
      <c r="R86" s="173" t="str">
        <f t="shared" ca="1" si="108"/>
        <v/>
      </c>
      <c r="S86" s="183" t="str">
        <f t="shared" ca="1" si="96"/>
        <v/>
      </c>
      <c r="T86" s="183" t="str">
        <f t="shared" ca="1" si="97"/>
        <v/>
      </c>
      <c r="U86" s="183" t="str">
        <f t="shared" ca="1" si="98"/>
        <v/>
      </c>
      <c r="V86" s="175" t="str">
        <f t="shared" ca="1" si="99"/>
        <v/>
      </c>
      <c r="W86" s="173" t="str">
        <f t="shared" ca="1" si="100"/>
        <v/>
      </c>
      <c r="X86" s="183" t="str">
        <f t="shared" ca="1" si="67"/>
        <v/>
      </c>
      <c r="Y86" s="183" t="str">
        <f t="shared" ca="1" si="68"/>
        <v/>
      </c>
      <c r="Z86" s="183" t="str">
        <f t="shared" ca="1" si="69"/>
        <v/>
      </c>
      <c r="AA86" s="175" t="str">
        <f t="shared" ca="1" si="70"/>
        <v/>
      </c>
      <c r="AB86" s="173" t="str">
        <f t="shared" ca="1" si="71"/>
        <v/>
      </c>
    </row>
    <row r="87" spans="1:28" x14ac:dyDescent="0.3">
      <c r="A87" s="5">
        <v>42795</v>
      </c>
      <c r="B87" s="4">
        <f>COUNTIF(Selections!$K$2:'Selections'!$K$991397,A87)</f>
        <v>155</v>
      </c>
      <c r="C87" s="4">
        <f>SUMIF(Selections!$K$2:'Selections'!$K$994991,A87,Selections!$G$2:'Selections'!$G$994991)</f>
        <v>154</v>
      </c>
      <c r="D87" s="29">
        <f>SUMIF(Selections!$K$2:'Selections'!$K$994991,A87,Selections!$I$2:'Selections'!$I$994991)</f>
        <v>13.960000000000004</v>
      </c>
      <c r="E87" s="8">
        <f t="shared" ref="E87" si="115">IF(C87=0,"",D87/C87)</f>
        <v>9.0649350649350674E-2</v>
      </c>
      <c r="F87" s="152">
        <f t="shared" si="93"/>
        <v>2017</v>
      </c>
      <c r="G87" s="155">
        <f t="shared" ref="G87" ca="1" si="116">DATEDIF(A87, $H$17, "m")</f>
        <v>41</v>
      </c>
      <c r="H87" s="155"/>
      <c r="I87" s="155"/>
      <c r="J87" s="155"/>
      <c r="K87" s="155">
        <f t="shared" ref="K87" si="117">D87+K86</f>
        <v>1304.5499999999997</v>
      </c>
      <c r="L87" s="156"/>
      <c r="N87" s="184" t="str">
        <f t="shared" ca="1" si="104"/>
        <v/>
      </c>
      <c r="O87" s="184" t="str">
        <f t="shared" ca="1" si="105"/>
        <v/>
      </c>
      <c r="P87" s="184" t="str">
        <f t="shared" ca="1" si="106"/>
        <v/>
      </c>
      <c r="Q87" s="172" t="str">
        <f t="shared" ca="1" si="107"/>
        <v/>
      </c>
      <c r="R87" s="173" t="str">
        <f t="shared" ca="1" si="108"/>
        <v/>
      </c>
      <c r="S87" s="183" t="str">
        <f t="shared" ca="1" si="96"/>
        <v/>
      </c>
      <c r="T87" s="183" t="str">
        <f t="shared" ca="1" si="97"/>
        <v/>
      </c>
      <c r="U87" s="183" t="str">
        <f t="shared" ca="1" si="98"/>
        <v/>
      </c>
      <c r="V87" s="175" t="str">
        <f t="shared" ca="1" si="99"/>
        <v/>
      </c>
      <c r="W87" s="173" t="str">
        <f t="shared" ca="1" si="100"/>
        <v/>
      </c>
      <c r="X87" s="183" t="str">
        <f t="shared" ca="1" si="67"/>
        <v/>
      </c>
      <c r="Y87" s="183" t="str">
        <f t="shared" ca="1" si="68"/>
        <v/>
      </c>
      <c r="Z87" s="183" t="str">
        <f t="shared" ca="1" si="69"/>
        <v/>
      </c>
      <c r="AA87" s="175" t="str">
        <f t="shared" ca="1" si="70"/>
        <v/>
      </c>
      <c r="AB87" s="173" t="str">
        <f t="shared" ca="1" si="71"/>
        <v/>
      </c>
    </row>
    <row r="88" spans="1:28" x14ac:dyDescent="0.3">
      <c r="A88" s="5">
        <v>42826</v>
      </c>
      <c r="B88" s="4">
        <f>COUNTIF(Selections!$K$2:'Selections'!$K$991397,A88)</f>
        <v>178</v>
      </c>
      <c r="C88" s="4">
        <f>SUMIF(Selections!$K$2:'Selections'!$K$994991,A88,Selections!$G$2:'Selections'!$G$994991)</f>
        <v>175</v>
      </c>
      <c r="D88" s="29">
        <f>SUMIF(Selections!$K$2:'Selections'!$K$994991,A88,Selections!$I$2:'Selections'!$I$994991)</f>
        <v>10.85</v>
      </c>
      <c r="E88" s="8">
        <f t="shared" ref="E88" si="118">IF(C88=0,"",D88/C88)</f>
        <v>6.2E-2</v>
      </c>
      <c r="F88" s="152">
        <f t="shared" si="93"/>
        <v>2017</v>
      </c>
      <c r="G88" s="155">
        <f t="shared" ref="G88" ca="1" si="119">DATEDIF(A88, $H$17, "m")</f>
        <v>40</v>
      </c>
      <c r="H88" s="155"/>
      <c r="I88" s="155"/>
      <c r="J88" s="155"/>
      <c r="K88" s="155">
        <f t="shared" ref="K88" si="120">D88+K87</f>
        <v>1315.3999999999996</v>
      </c>
      <c r="L88" s="156"/>
      <c r="N88" s="184" t="str">
        <f t="shared" ca="1" si="104"/>
        <v/>
      </c>
      <c r="O88" s="184" t="str">
        <f t="shared" ca="1" si="105"/>
        <v/>
      </c>
      <c r="P88" s="184" t="str">
        <f t="shared" ca="1" si="106"/>
        <v/>
      </c>
      <c r="Q88" s="172" t="str">
        <f t="shared" ca="1" si="107"/>
        <v/>
      </c>
      <c r="R88" s="173" t="str">
        <f t="shared" ca="1" si="108"/>
        <v/>
      </c>
      <c r="S88" s="183" t="str">
        <f t="shared" ca="1" si="96"/>
        <v/>
      </c>
      <c r="T88" s="183" t="str">
        <f t="shared" ca="1" si="97"/>
        <v/>
      </c>
      <c r="U88" s="183" t="str">
        <f t="shared" ca="1" si="98"/>
        <v/>
      </c>
      <c r="V88" s="175" t="str">
        <f t="shared" ca="1" si="99"/>
        <v/>
      </c>
      <c r="W88" s="173" t="str">
        <f t="shared" ca="1" si="100"/>
        <v/>
      </c>
      <c r="X88" s="183" t="str">
        <f t="shared" ref="X88:X100" ca="1" si="121">IF($G$18:$G$8035=12,B89+B90+B91+B92+B93+B94+B95+B96+B97+B98+B99+B100,"")</f>
        <v/>
      </c>
      <c r="Y88" s="183" t="str">
        <f t="shared" ref="Y88:Y100" ca="1" si="122">IF($G$18:$G$8035=12,C89+C90+C91+C92+C93+C94+C95+C96+C97+C98+C99+C100,"")</f>
        <v/>
      </c>
      <c r="Z88" s="183" t="str">
        <f t="shared" ref="Z88:Z100" ca="1" si="123">IF($G$18:$G$8035=12,D89+D90+D91+D92+D93+D94+D95+D96+D97+D98+D99+D100,"")</f>
        <v/>
      </c>
      <c r="AA88" s="175" t="str">
        <f t="shared" ref="AA88:AA100" ca="1" si="124">IF($G$18:$G$8035=12,Z88/Y88,"")</f>
        <v/>
      </c>
      <c r="AB88" s="173" t="str">
        <f t="shared" ref="AB88:AB100" ca="1" si="125">IF($G$18:$G$8096=12,AA88*X88,"")</f>
        <v/>
      </c>
    </row>
    <row r="89" spans="1:28" x14ac:dyDescent="0.3">
      <c r="A89" s="5">
        <v>42856</v>
      </c>
      <c r="B89" s="4">
        <f>COUNTIF(Selections!$K$2:'Selections'!$K$991397,A89)</f>
        <v>217</v>
      </c>
      <c r="C89" s="4">
        <f>SUMIF(Selections!$K$2:'Selections'!$K$994991,A89,Selections!$G$2:'Selections'!$G$994991)</f>
        <v>215</v>
      </c>
      <c r="D89" s="29">
        <f>SUMIF(Selections!$K$2:'Selections'!$K$994991,A89,Selections!$I$2:'Selections'!$I$994991)</f>
        <v>-7.6200000000000045</v>
      </c>
      <c r="E89" s="8">
        <f t="shared" ref="E89" si="126">IF(C89=0,"",D89/C89)</f>
        <v>-3.5441860465116298E-2</v>
      </c>
      <c r="F89" s="152">
        <f t="shared" si="93"/>
        <v>2017</v>
      </c>
      <c r="G89" s="155">
        <f t="shared" ref="G89" ca="1" si="127">DATEDIF(A89, $H$17, "m")</f>
        <v>39</v>
      </c>
      <c r="H89" s="155"/>
      <c r="I89" s="155"/>
      <c r="J89" s="155"/>
      <c r="K89" s="155">
        <f t="shared" ref="K89" si="128">D89+K88</f>
        <v>1307.7799999999997</v>
      </c>
      <c r="L89" s="156"/>
      <c r="N89" s="184" t="str">
        <f t="shared" ca="1" si="104"/>
        <v/>
      </c>
      <c r="O89" s="184" t="str">
        <f t="shared" ca="1" si="105"/>
        <v/>
      </c>
      <c r="P89" s="184" t="str">
        <f t="shared" ca="1" si="106"/>
        <v/>
      </c>
      <c r="Q89" s="172" t="str">
        <f t="shared" ca="1" si="107"/>
        <v/>
      </c>
      <c r="R89" s="173" t="str">
        <f t="shared" ca="1" si="108"/>
        <v/>
      </c>
      <c r="S89" s="183" t="str">
        <f t="shared" ref="S89:S94" ca="1" si="129">IF($G$18:$G$8096=6,B95+B90+B91+B92+B93+B94,"")</f>
        <v/>
      </c>
      <c r="T89" s="183" t="str">
        <f t="shared" ref="T89:T94" ca="1" si="130">IF($G$18:$G$8096=6,C95+C90+C91+C92+C93+C94,"")</f>
        <v/>
      </c>
      <c r="U89" s="183" t="str">
        <f t="shared" ref="U89:U94" ca="1" si="131">IF($G$18:$G$8096=6,D95+D90+D91+D92+D93+D94,"")</f>
        <v/>
      </c>
      <c r="V89" s="175" t="str">
        <f t="shared" ref="V89:V94" ca="1" si="132">IF($G$18:$G$8096=6,U89/T89,"")</f>
        <v/>
      </c>
      <c r="W89" s="173" t="str">
        <f t="shared" ref="W89:W94" ca="1" si="133">IF($G$18:$G$8096=6,V89*S89,"")</f>
        <v/>
      </c>
      <c r="X89" s="183" t="str">
        <f t="shared" ca="1" si="121"/>
        <v/>
      </c>
      <c r="Y89" s="183" t="str">
        <f t="shared" ca="1" si="122"/>
        <v/>
      </c>
      <c r="Z89" s="183" t="str">
        <f t="shared" ca="1" si="123"/>
        <v/>
      </c>
      <c r="AA89" s="175" t="str">
        <f t="shared" ca="1" si="124"/>
        <v/>
      </c>
      <c r="AB89" s="173" t="str">
        <f t="shared" ca="1" si="125"/>
        <v/>
      </c>
    </row>
    <row r="90" spans="1:28" x14ac:dyDescent="0.3">
      <c r="A90" s="5">
        <v>42887</v>
      </c>
      <c r="B90" s="4">
        <f>COUNTIF(Selections!$K$2:'Selections'!$K$991397,A90)</f>
        <v>250</v>
      </c>
      <c r="C90" s="4">
        <f>SUMIF(Selections!$K$2:'Selections'!$K$994991,A90,Selections!$G$2:'Selections'!$G$994991)</f>
        <v>248</v>
      </c>
      <c r="D90" s="29">
        <f>SUMIF(Selections!$K$2:'Selections'!$K$994991,A90,Selections!$I$2:'Selections'!$I$994991)</f>
        <v>84.109999999999985</v>
      </c>
      <c r="E90" s="8">
        <f t="shared" ref="E90" si="134">IF(C90=0,"",D90/C90)</f>
        <v>0.33915322580645157</v>
      </c>
      <c r="F90" s="152">
        <f t="shared" si="93"/>
        <v>2017</v>
      </c>
      <c r="G90" s="155">
        <f t="shared" ref="G90" ca="1" si="135">DATEDIF(A90, $H$17, "m")</f>
        <v>38</v>
      </c>
      <c r="H90" s="155"/>
      <c r="I90" s="155"/>
      <c r="J90" s="155"/>
      <c r="K90" s="155">
        <f t="shared" ref="K90" si="136">D90+K89</f>
        <v>1391.8899999999996</v>
      </c>
      <c r="L90" s="156"/>
      <c r="N90" s="184" t="str">
        <f t="shared" ca="1" si="104"/>
        <v/>
      </c>
      <c r="O90" s="184" t="str">
        <f t="shared" ca="1" si="105"/>
        <v/>
      </c>
      <c r="P90" s="184" t="str">
        <f t="shared" ca="1" si="106"/>
        <v/>
      </c>
      <c r="Q90" s="172" t="str">
        <f t="shared" ca="1" si="107"/>
        <v/>
      </c>
      <c r="R90" s="173" t="str">
        <f t="shared" ca="1" si="108"/>
        <v/>
      </c>
      <c r="S90" s="183" t="str">
        <f t="shared" ca="1" si="129"/>
        <v/>
      </c>
      <c r="T90" s="183" t="str">
        <f t="shared" ca="1" si="130"/>
        <v/>
      </c>
      <c r="U90" s="183" t="str">
        <f t="shared" ca="1" si="131"/>
        <v/>
      </c>
      <c r="V90" s="175" t="str">
        <f t="shared" ca="1" si="132"/>
        <v/>
      </c>
      <c r="W90" s="173" t="str">
        <f t="shared" ca="1" si="133"/>
        <v/>
      </c>
      <c r="X90" s="183" t="str">
        <f t="shared" ca="1" si="121"/>
        <v/>
      </c>
      <c r="Y90" s="183" t="str">
        <f t="shared" ca="1" si="122"/>
        <v/>
      </c>
      <c r="Z90" s="183" t="str">
        <f t="shared" ca="1" si="123"/>
        <v/>
      </c>
      <c r="AA90" s="175" t="str">
        <f t="shared" ca="1" si="124"/>
        <v/>
      </c>
      <c r="AB90" s="173" t="str">
        <f t="shared" ca="1" si="125"/>
        <v/>
      </c>
    </row>
    <row r="91" spans="1:28" x14ac:dyDescent="0.3">
      <c r="A91" s="5">
        <v>42917</v>
      </c>
      <c r="B91" s="4">
        <f>COUNTIF(Selections!$K$2:'Selections'!$K$991397,A91)</f>
        <v>224</v>
      </c>
      <c r="C91" s="4">
        <f>SUMIF(Selections!$K$2:'Selections'!$K$994991,A91,Selections!$G$2:'Selections'!$G$994991)</f>
        <v>219</v>
      </c>
      <c r="D91" s="29">
        <f>SUMIF(Selections!$K$2:'Selections'!$K$994991,A91,Selections!$I$2:'Selections'!$I$994991)</f>
        <v>47.54</v>
      </c>
      <c r="E91" s="8">
        <f t="shared" ref="E91" si="137">IF(C91=0,"",D91/C91)</f>
        <v>0.21707762557077626</v>
      </c>
      <c r="F91" s="152">
        <f t="shared" si="93"/>
        <v>2017</v>
      </c>
      <c r="G91" s="155">
        <f t="shared" ref="G91" ca="1" si="138">DATEDIF(A91, $H$17, "m")</f>
        <v>37</v>
      </c>
      <c r="H91" s="155"/>
      <c r="I91" s="155"/>
      <c r="J91" s="155"/>
      <c r="K91" s="155">
        <f t="shared" ref="K91" si="139">D91+K90</f>
        <v>1439.4299999999996</v>
      </c>
      <c r="L91" s="156"/>
      <c r="N91" s="184" t="str">
        <f t="shared" ca="1" si="104"/>
        <v/>
      </c>
      <c r="O91" s="184" t="str">
        <f t="shared" ca="1" si="105"/>
        <v/>
      </c>
      <c r="P91" s="184" t="str">
        <f t="shared" ca="1" si="106"/>
        <v/>
      </c>
      <c r="Q91" s="172" t="str">
        <f t="shared" ca="1" si="107"/>
        <v/>
      </c>
      <c r="R91" s="173" t="str">
        <f t="shared" ca="1" si="108"/>
        <v/>
      </c>
      <c r="S91" s="183" t="str">
        <f t="shared" ca="1" si="129"/>
        <v/>
      </c>
      <c r="T91" s="183" t="str">
        <f t="shared" ca="1" si="130"/>
        <v/>
      </c>
      <c r="U91" s="183" t="str">
        <f t="shared" ca="1" si="131"/>
        <v/>
      </c>
      <c r="V91" s="175" t="str">
        <f t="shared" ca="1" si="132"/>
        <v/>
      </c>
      <c r="W91" s="173" t="str">
        <f t="shared" ca="1" si="133"/>
        <v/>
      </c>
      <c r="X91" s="183" t="str">
        <f t="shared" ca="1" si="121"/>
        <v/>
      </c>
      <c r="Y91" s="183" t="str">
        <f t="shared" ca="1" si="122"/>
        <v/>
      </c>
      <c r="Z91" s="183" t="str">
        <f t="shared" ca="1" si="123"/>
        <v/>
      </c>
      <c r="AA91" s="175" t="str">
        <f t="shared" ca="1" si="124"/>
        <v/>
      </c>
      <c r="AB91" s="173" t="str">
        <f t="shared" ca="1" si="125"/>
        <v/>
      </c>
    </row>
    <row r="92" spans="1:28" x14ac:dyDescent="0.3">
      <c r="A92" s="5">
        <v>42948</v>
      </c>
      <c r="B92" s="4">
        <f>COUNTIF(Selections!$K$2:'Selections'!$K$991397,A92)</f>
        <v>193</v>
      </c>
      <c r="C92" s="4">
        <f>SUMIF(Selections!$K$2:'Selections'!$K$994991,A92,Selections!$G$2:'Selections'!$G$994991)</f>
        <v>190</v>
      </c>
      <c r="D92" s="29">
        <f>SUMIF(Selections!$K$2:'Selections'!$K$994991,A92,Selections!$I$2:'Selections'!$I$994991)</f>
        <v>10.77</v>
      </c>
      <c r="E92" s="8">
        <f t="shared" ref="E92" si="140">IF(C92=0,"",D92/C92)</f>
        <v>5.6684210526315788E-2</v>
      </c>
      <c r="F92" s="152">
        <f t="shared" si="93"/>
        <v>2017</v>
      </c>
      <c r="G92" s="155">
        <f t="shared" ref="G92" ca="1" si="141">DATEDIF(A92, $H$17, "m")</f>
        <v>36</v>
      </c>
      <c r="H92" s="155"/>
      <c r="I92" s="155"/>
      <c r="J92" s="155"/>
      <c r="K92" s="155">
        <f t="shared" ref="K92" si="142">D92+K91</f>
        <v>1450.1999999999996</v>
      </c>
      <c r="L92" s="156"/>
      <c r="N92" s="184" t="str">
        <f t="shared" ca="1" si="104"/>
        <v/>
      </c>
      <c r="O92" s="184" t="str">
        <f t="shared" ca="1" si="105"/>
        <v/>
      </c>
      <c r="P92" s="184" t="str">
        <f t="shared" ca="1" si="106"/>
        <v/>
      </c>
      <c r="Q92" s="172" t="str">
        <f t="shared" ca="1" si="107"/>
        <v/>
      </c>
      <c r="R92" s="173" t="str">
        <f t="shared" ca="1" si="108"/>
        <v/>
      </c>
      <c r="S92" s="183" t="str">
        <f t="shared" ca="1" si="129"/>
        <v/>
      </c>
      <c r="T92" s="183" t="str">
        <f t="shared" ca="1" si="130"/>
        <v/>
      </c>
      <c r="U92" s="183" t="str">
        <f t="shared" ca="1" si="131"/>
        <v/>
      </c>
      <c r="V92" s="175" t="str">
        <f t="shared" ca="1" si="132"/>
        <v/>
      </c>
      <c r="W92" s="173" t="str">
        <f t="shared" ca="1" si="133"/>
        <v/>
      </c>
      <c r="X92" s="183" t="str">
        <f t="shared" ca="1" si="121"/>
        <v/>
      </c>
      <c r="Y92" s="183" t="str">
        <f t="shared" ca="1" si="122"/>
        <v/>
      </c>
      <c r="Z92" s="183" t="str">
        <f t="shared" ca="1" si="123"/>
        <v/>
      </c>
      <c r="AA92" s="175" t="str">
        <f t="shared" ca="1" si="124"/>
        <v/>
      </c>
      <c r="AB92" s="173" t="str">
        <f t="shared" ca="1" si="125"/>
        <v/>
      </c>
    </row>
    <row r="93" spans="1:28" x14ac:dyDescent="0.3">
      <c r="A93" s="5">
        <v>42979</v>
      </c>
      <c r="B93" s="4">
        <f>COUNTIF(Selections!$K$2:'Selections'!$K$991397,A93)</f>
        <v>166</v>
      </c>
      <c r="C93" s="4">
        <f>SUMIF(Selections!$K$2:'Selections'!$K$994991,A93,Selections!$G$2:'Selections'!$G$994991)</f>
        <v>164</v>
      </c>
      <c r="D93" s="29">
        <f>SUMIF(Selections!$K$2:'Selections'!$K$994991,A93,Selections!$I$2:'Selections'!$I$994991)</f>
        <v>38.33</v>
      </c>
      <c r="E93" s="8">
        <f t="shared" ref="E93" si="143">IF(C93=0,"",D93/C93)</f>
        <v>0.23371951219512194</v>
      </c>
      <c r="F93" s="152">
        <f t="shared" si="93"/>
        <v>2017</v>
      </c>
      <c r="G93" s="155">
        <f t="shared" ref="G93" ca="1" si="144">DATEDIF(A93, $H$17, "m")</f>
        <v>35</v>
      </c>
      <c r="H93" s="155"/>
      <c r="I93" s="155"/>
      <c r="J93" s="155"/>
      <c r="K93" s="155">
        <f t="shared" ref="K93" si="145">D93+K92</f>
        <v>1488.5299999999995</v>
      </c>
      <c r="L93" s="156"/>
      <c r="N93" s="184" t="str">
        <f t="shared" ca="1" si="104"/>
        <v/>
      </c>
      <c r="O93" s="184" t="str">
        <f t="shared" ca="1" si="105"/>
        <v/>
      </c>
      <c r="P93" s="184" t="str">
        <f t="shared" ca="1" si="106"/>
        <v/>
      </c>
      <c r="Q93" s="172" t="str">
        <f t="shared" ca="1" si="107"/>
        <v/>
      </c>
      <c r="R93" s="173" t="str">
        <f t="shared" ca="1" si="108"/>
        <v/>
      </c>
      <c r="S93" s="183" t="str">
        <f t="shared" ca="1" si="129"/>
        <v/>
      </c>
      <c r="T93" s="183" t="str">
        <f t="shared" ca="1" si="130"/>
        <v/>
      </c>
      <c r="U93" s="183" t="str">
        <f t="shared" ca="1" si="131"/>
        <v/>
      </c>
      <c r="V93" s="175" t="str">
        <f t="shared" ca="1" si="132"/>
        <v/>
      </c>
      <c r="W93" s="173" t="str">
        <f t="shared" ca="1" si="133"/>
        <v/>
      </c>
      <c r="X93" s="183" t="str">
        <f t="shared" ca="1" si="121"/>
        <v/>
      </c>
      <c r="Y93" s="183" t="str">
        <f t="shared" ca="1" si="122"/>
        <v/>
      </c>
      <c r="Z93" s="183" t="str">
        <f t="shared" ca="1" si="123"/>
        <v/>
      </c>
      <c r="AA93" s="175" t="str">
        <f t="shared" ca="1" si="124"/>
        <v/>
      </c>
      <c r="AB93" s="173" t="str">
        <f t="shared" ca="1" si="125"/>
        <v/>
      </c>
    </row>
    <row r="94" spans="1:28" x14ac:dyDescent="0.3">
      <c r="A94" s="5">
        <v>43009</v>
      </c>
      <c r="B94" s="4">
        <f>COUNTIF(Selections!$K$2:'Selections'!$K$991397,A94)</f>
        <v>150</v>
      </c>
      <c r="C94" s="4">
        <f>SUMIF(Selections!$K$2:'Selections'!$K$994991,A94,Selections!$G$2:'Selections'!$G$994991)</f>
        <v>149</v>
      </c>
      <c r="D94" s="29">
        <f>SUMIF(Selections!$K$2:'Selections'!$K$994991,A94,Selections!$I$2:'Selections'!$I$994991)</f>
        <v>9.4600000000000009</v>
      </c>
      <c r="E94" s="8">
        <f t="shared" ref="E94" si="146">IF(C94=0,"",D94/C94)</f>
        <v>6.3489932885906042E-2</v>
      </c>
      <c r="F94" s="152">
        <f t="shared" si="93"/>
        <v>2017</v>
      </c>
      <c r="G94" s="155">
        <f t="shared" ref="G94" ca="1" si="147">DATEDIF(A94, $H$17, "m")</f>
        <v>34</v>
      </c>
      <c r="H94" s="155"/>
      <c r="I94" s="155"/>
      <c r="J94" s="155"/>
      <c r="K94" s="155">
        <f t="shared" ref="K94" si="148">D94+K93</f>
        <v>1497.9899999999996</v>
      </c>
      <c r="L94" s="156"/>
      <c r="N94" s="184" t="str">
        <f t="shared" ca="1" si="104"/>
        <v/>
      </c>
      <c r="O94" s="184" t="str">
        <f t="shared" ca="1" si="105"/>
        <v/>
      </c>
      <c r="P94" s="184" t="str">
        <f t="shared" ca="1" si="106"/>
        <v/>
      </c>
      <c r="Q94" s="172" t="str">
        <f t="shared" ca="1" si="107"/>
        <v/>
      </c>
      <c r="R94" s="173" t="str">
        <f t="shared" ca="1" si="108"/>
        <v/>
      </c>
      <c r="S94" s="183" t="str">
        <f t="shared" ca="1" si="129"/>
        <v/>
      </c>
      <c r="T94" s="183" t="str">
        <f t="shared" ca="1" si="130"/>
        <v/>
      </c>
      <c r="U94" s="183" t="str">
        <f t="shared" ca="1" si="131"/>
        <v/>
      </c>
      <c r="V94" s="175" t="str">
        <f t="shared" ca="1" si="132"/>
        <v/>
      </c>
      <c r="W94" s="173" t="str">
        <f t="shared" ca="1" si="133"/>
        <v/>
      </c>
      <c r="X94" s="183" t="str">
        <f t="shared" ca="1" si="121"/>
        <v/>
      </c>
      <c r="Y94" s="183" t="str">
        <f t="shared" ca="1" si="122"/>
        <v/>
      </c>
      <c r="Z94" s="183" t="str">
        <f t="shared" ca="1" si="123"/>
        <v/>
      </c>
      <c r="AA94" s="175" t="str">
        <f t="shared" ca="1" si="124"/>
        <v/>
      </c>
      <c r="AB94" s="173" t="str">
        <f t="shared" ca="1" si="125"/>
        <v/>
      </c>
    </row>
    <row r="95" spans="1:28" x14ac:dyDescent="0.3">
      <c r="A95" s="5">
        <v>43040</v>
      </c>
      <c r="B95" s="4">
        <f>COUNTIF(Selections!$K$2:'Selections'!$K$991397,A95)</f>
        <v>137</v>
      </c>
      <c r="C95" s="4">
        <f>SUMIF(Selections!$K$2:'Selections'!$K$994991,A95,Selections!$G$2:'Selections'!$G$994991)</f>
        <v>137</v>
      </c>
      <c r="D95" s="29">
        <f>SUMIF(Selections!$K$2:'Selections'!$K$994991,A95,Selections!$I$2:'Selections'!$I$994991)</f>
        <v>51.589999999999996</v>
      </c>
      <c r="E95" s="8">
        <f t="shared" ref="E95" si="149">IF(C95=0,"",D95/C95)</f>
        <v>0.3765693430656934</v>
      </c>
      <c r="F95" s="152">
        <f t="shared" si="93"/>
        <v>2017</v>
      </c>
      <c r="G95" s="155">
        <f t="shared" ref="G95" ca="1" si="150">DATEDIF(A95, $H$17, "m")</f>
        <v>33</v>
      </c>
      <c r="H95" s="155"/>
      <c r="I95" s="155"/>
      <c r="J95" s="155"/>
      <c r="K95" s="155">
        <f t="shared" ref="K95" si="151">D95+K94</f>
        <v>1549.5799999999995</v>
      </c>
      <c r="L95" s="156"/>
      <c r="N95" s="184" t="str">
        <f t="shared" ca="1" si="104"/>
        <v/>
      </c>
      <c r="O95" s="184" t="str">
        <f t="shared" ca="1" si="105"/>
        <v/>
      </c>
      <c r="P95" s="184" t="str">
        <f t="shared" ca="1" si="106"/>
        <v/>
      </c>
      <c r="Q95" s="172" t="str">
        <f t="shared" ca="1" si="107"/>
        <v/>
      </c>
      <c r="R95" s="173" t="str">
        <f t="shared" ca="1" si="108"/>
        <v/>
      </c>
      <c r="S95" s="183" t="str">
        <f t="shared" ref="S95:S101" ca="1" si="152">IF($G$18:$G$8096=6,B101+B96+B97+B98+B99+B100,"")</f>
        <v/>
      </c>
      <c r="T95" s="183" t="str">
        <f t="shared" ref="T95:T101" ca="1" si="153">IF($G$18:$G$8096=6,C101+C96+C97+C98+C99+C100,"")</f>
        <v/>
      </c>
      <c r="U95" s="183" t="str">
        <f t="shared" ref="U95:U101" ca="1" si="154">IF($G$18:$G$8096=6,D101+D96+D97+D98+D99+D100,"")</f>
        <v/>
      </c>
      <c r="V95" s="175" t="str">
        <f t="shared" ref="V95:V101" ca="1" si="155">IF($G$18:$G$8096=6,U95/T95,"")</f>
        <v/>
      </c>
      <c r="W95" s="173" t="str">
        <f t="shared" ref="W95:W101" ca="1" si="156">IF($G$18:$G$8096=6,V95*S95,"")</f>
        <v/>
      </c>
      <c r="X95" s="183" t="str">
        <f t="shared" ca="1" si="121"/>
        <v/>
      </c>
      <c r="Y95" s="183" t="str">
        <f t="shared" ca="1" si="122"/>
        <v/>
      </c>
      <c r="Z95" s="183" t="str">
        <f t="shared" ca="1" si="123"/>
        <v/>
      </c>
      <c r="AA95" s="175" t="str">
        <f t="shared" ca="1" si="124"/>
        <v/>
      </c>
      <c r="AB95" s="173" t="str">
        <f t="shared" ca="1" si="125"/>
        <v/>
      </c>
    </row>
    <row r="96" spans="1:28" x14ac:dyDescent="0.3">
      <c r="A96" s="5">
        <v>43070</v>
      </c>
      <c r="B96" s="4">
        <f>COUNTIF(Selections!$K$2:'Selections'!$K$991397,A96)</f>
        <v>108</v>
      </c>
      <c r="C96" s="4">
        <f>SUMIF(Selections!$K$2:'Selections'!$K$994991,A96,Selections!$G$2:'Selections'!$G$994991)</f>
        <v>108</v>
      </c>
      <c r="D96" s="29">
        <f>SUMIF(Selections!$K$2:'Selections'!$K$994991,A96,Selections!$I$2:'Selections'!$I$994991)</f>
        <v>-1.5500000000000007</v>
      </c>
      <c r="E96" s="8">
        <f t="shared" ref="E96" si="157">IF(C96=0,"",D96/C96)</f>
        <v>-1.4351851851851859E-2</v>
      </c>
      <c r="F96" s="152">
        <f t="shared" si="93"/>
        <v>2017</v>
      </c>
      <c r="G96" s="155">
        <f t="shared" ref="G96" ca="1" si="158">DATEDIF(A96, $H$17, "m")</f>
        <v>32</v>
      </c>
      <c r="H96" s="155"/>
      <c r="I96" s="155"/>
      <c r="J96" s="155"/>
      <c r="K96" s="155">
        <f t="shared" ref="K96" si="159">D96+K95</f>
        <v>1548.0299999999995</v>
      </c>
      <c r="L96" s="156"/>
      <c r="N96" s="184" t="str">
        <f t="shared" ca="1" si="104"/>
        <v/>
      </c>
      <c r="O96" s="184" t="str">
        <f t="shared" ca="1" si="105"/>
        <v/>
      </c>
      <c r="P96" s="184" t="str">
        <f t="shared" ca="1" si="106"/>
        <v/>
      </c>
      <c r="Q96" s="172" t="str">
        <f t="shared" ca="1" si="107"/>
        <v/>
      </c>
      <c r="R96" s="173" t="str">
        <f t="shared" ca="1" si="108"/>
        <v/>
      </c>
      <c r="S96" s="183" t="str">
        <f t="shared" ca="1" si="152"/>
        <v/>
      </c>
      <c r="T96" s="183" t="str">
        <f t="shared" ca="1" si="153"/>
        <v/>
      </c>
      <c r="U96" s="183" t="str">
        <f t="shared" ca="1" si="154"/>
        <v/>
      </c>
      <c r="V96" s="175" t="str">
        <f t="shared" ca="1" si="155"/>
        <v/>
      </c>
      <c r="W96" s="173" t="str">
        <f t="shared" ca="1" si="156"/>
        <v/>
      </c>
      <c r="X96" s="183" t="str">
        <f t="shared" ca="1" si="121"/>
        <v/>
      </c>
      <c r="Y96" s="183" t="str">
        <f t="shared" ca="1" si="122"/>
        <v/>
      </c>
      <c r="Z96" s="183" t="str">
        <f t="shared" ca="1" si="123"/>
        <v/>
      </c>
      <c r="AA96" s="175" t="str">
        <f t="shared" ca="1" si="124"/>
        <v/>
      </c>
      <c r="AB96" s="173" t="str">
        <f t="shared" ca="1" si="125"/>
        <v/>
      </c>
    </row>
    <row r="97" spans="1:28" x14ac:dyDescent="0.3">
      <c r="A97" s="5">
        <v>43101</v>
      </c>
      <c r="B97" s="4">
        <f>COUNTIF(Selections!$K$2:'Selections'!$K$991397,A97)</f>
        <v>113</v>
      </c>
      <c r="C97" s="4">
        <f>SUMIF(Selections!$K$2:'Selections'!$K$994991,A97,Selections!$G$2:'Selections'!$G$994991)</f>
        <v>111</v>
      </c>
      <c r="D97" s="29">
        <f>SUMIF(Selections!$K$2:'Selections'!$K$994991,A97,Selections!$I$2:'Selections'!$I$994991)</f>
        <v>-20.62</v>
      </c>
      <c r="E97" s="8">
        <f t="shared" ref="E97" si="160">IF(C97=0,"",D97/C97)</f>
        <v>-0.18576576576576578</v>
      </c>
      <c r="F97" s="152">
        <f t="shared" si="93"/>
        <v>2018</v>
      </c>
      <c r="G97" s="155">
        <f t="shared" ref="G97" ca="1" si="161">DATEDIF(A97, $H$17, "m")</f>
        <v>31</v>
      </c>
      <c r="H97" s="155"/>
      <c r="I97" s="155"/>
      <c r="J97" s="155"/>
      <c r="K97" s="155">
        <f t="shared" ref="K97" si="162">D97+K96</f>
        <v>1527.4099999999996</v>
      </c>
      <c r="L97" s="156"/>
      <c r="N97" s="184" t="str">
        <f t="shared" ca="1" si="104"/>
        <v/>
      </c>
      <c r="O97" s="184" t="str">
        <f t="shared" ca="1" si="105"/>
        <v/>
      </c>
      <c r="P97" s="184" t="str">
        <f t="shared" ca="1" si="106"/>
        <v/>
      </c>
      <c r="Q97" s="172" t="str">
        <f t="shared" ca="1" si="107"/>
        <v/>
      </c>
      <c r="R97" s="173" t="str">
        <f t="shared" ca="1" si="108"/>
        <v/>
      </c>
      <c r="S97" s="183" t="str">
        <f t="shared" ca="1" si="152"/>
        <v/>
      </c>
      <c r="T97" s="183" t="str">
        <f t="shared" ca="1" si="153"/>
        <v/>
      </c>
      <c r="U97" s="183" t="str">
        <f t="shared" ca="1" si="154"/>
        <v/>
      </c>
      <c r="V97" s="175" t="str">
        <f t="shared" ca="1" si="155"/>
        <v/>
      </c>
      <c r="W97" s="173" t="str">
        <f t="shared" ca="1" si="156"/>
        <v/>
      </c>
      <c r="X97" s="183" t="str">
        <f t="shared" ca="1" si="121"/>
        <v/>
      </c>
      <c r="Y97" s="183" t="str">
        <f t="shared" ca="1" si="122"/>
        <v/>
      </c>
      <c r="Z97" s="183" t="str">
        <f t="shared" ca="1" si="123"/>
        <v/>
      </c>
      <c r="AA97" s="175" t="str">
        <f t="shared" ca="1" si="124"/>
        <v/>
      </c>
      <c r="AB97" s="173" t="str">
        <f t="shared" ca="1" si="125"/>
        <v/>
      </c>
    </row>
    <row r="98" spans="1:28" x14ac:dyDescent="0.3">
      <c r="A98" s="5">
        <v>43132</v>
      </c>
      <c r="B98" s="4">
        <f>COUNTIF(Selections!$K$2:'Selections'!$K$991397,A98)</f>
        <v>108</v>
      </c>
      <c r="C98" s="4">
        <f>SUMIF(Selections!$K$2:'Selections'!$K$994991,A98,Selections!$G$2:'Selections'!$G$994991)</f>
        <v>108</v>
      </c>
      <c r="D98" s="29">
        <f>SUMIF(Selections!$K$2:'Selections'!$K$994991,A98,Selections!$I$2:'Selections'!$I$994991)</f>
        <v>-35.54</v>
      </c>
      <c r="E98" s="8">
        <f t="shared" ref="E98" si="163">IF(C98=0,"",D98/C98)</f>
        <v>-0.32907407407407407</v>
      </c>
      <c r="F98" s="152">
        <f t="shared" si="93"/>
        <v>2018</v>
      </c>
      <c r="G98" s="155">
        <f t="shared" ref="G98" ca="1" si="164">DATEDIF(A98, $H$17, "m")</f>
        <v>30</v>
      </c>
      <c r="H98" s="155"/>
      <c r="I98" s="155"/>
      <c r="J98" s="155"/>
      <c r="K98" s="155">
        <f t="shared" ref="K98" si="165">D98+K97</f>
        <v>1491.8699999999997</v>
      </c>
      <c r="L98" s="156"/>
      <c r="N98" s="184" t="str">
        <f t="shared" ca="1" si="104"/>
        <v/>
      </c>
      <c r="O98" s="184" t="str">
        <f t="shared" ca="1" si="105"/>
        <v/>
      </c>
      <c r="P98" s="184" t="str">
        <f t="shared" ca="1" si="106"/>
        <v/>
      </c>
      <c r="Q98" s="172" t="str">
        <f t="shared" ca="1" si="107"/>
        <v/>
      </c>
      <c r="R98" s="173" t="str">
        <f t="shared" ca="1" si="108"/>
        <v/>
      </c>
      <c r="S98" s="183" t="str">
        <f t="shared" ca="1" si="152"/>
        <v/>
      </c>
      <c r="T98" s="183" t="str">
        <f t="shared" ca="1" si="153"/>
        <v/>
      </c>
      <c r="U98" s="183" t="str">
        <f t="shared" ca="1" si="154"/>
        <v/>
      </c>
      <c r="V98" s="175" t="str">
        <f t="shared" ca="1" si="155"/>
        <v/>
      </c>
      <c r="W98" s="173" t="str">
        <f t="shared" ca="1" si="156"/>
        <v/>
      </c>
      <c r="X98" s="183" t="str">
        <f t="shared" ca="1" si="121"/>
        <v/>
      </c>
      <c r="Y98" s="183" t="str">
        <f t="shared" ca="1" si="122"/>
        <v/>
      </c>
      <c r="Z98" s="183" t="str">
        <f t="shared" ca="1" si="123"/>
        <v/>
      </c>
      <c r="AA98" s="175" t="str">
        <f t="shared" ca="1" si="124"/>
        <v/>
      </c>
      <c r="AB98" s="173" t="str">
        <f t="shared" ca="1" si="125"/>
        <v/>
      </c>
    </row>
    <row r="99" spans="1:28" x14ac:dyDescent="0.3">
      <c r="A99" s="5">
        <v>43160</v>
      </c>
      <c r="B99" s="4">
        <f>COUNTIF(Selections!$K$2:'Selections'!$K$991397,A99)</f>
        <v>112</v>
      </c>
      <c r="C99" s="4">
        <f>SUMIF(Selections!$K$2:'Selections'!$K$994991,A99,Selections!$G$2:'Selections'!$G$994991)</f>
        <v>112</v>
      </c>
      <c r="D99" s="29">
        <f>SUMIF(Selections!$K$2:'Selections'!$K$994991,A99,Selections!$I$2:'Selections'!$I$994991)</f>
        <v>36.169999999999987</v>
      </c>
      <c r="E99" s="8">
        <f t="shared" ref="E99" si="166">IF(C99=0,"",D99/C99)</f>
        <v>0.32294642857142847</v>
      </c>
      <c r="F99" s="152">
        <f t="shared" si="93"/>
        <v>2018</v>
      </c>
      <c r="G99" s="155">
        <f t="shared" ref="G99" ca="1" si="167">DATEDIF(A99, $H$17, "m")</f>
        <v>29</v>
      </c>
      <c r="H99" s="155"/>
      <c r="I99" s="155"/>
      <c r="J99" s="155"/>
      <c r="K99" s="155">
        <f t="shared" ref="K99" si="168">D99+K98</f>
        <v>1528.0399999999997</v>
      </c>
      <c r="L99" s="156"/>
      <c r="N99" s="184" t="str">
        <f t="shared" ca="1" si="104"/>
        <v/>
      </c>
      <c r="O99" s="184" t="str">
        <f t="shared" ca="1" si="105"/>
        <v/>
      </c>
      <c r="P99" s="184" t="str">
        <f t="shared" ca="1" si="106"/>
        <v/>
      </c>
      <c r="Q99" s="172" t="str">
        <f t="shared" ca="1" si="107"/>
        <v/>
      </c>
      <c r="R99" s="173" t="str">
        <f t="shared" ca="1" si="108"/>
        <v/>
      </c>
      <c r="S99" s="183" t="str">
        <f t="shared" ca="1" si="152"/>
        <v/>
      </c>
      <c r="T99" s="183" t="str">
        <f t="shared" ca="1" si="153"/>
        <v/>
      </c>
      <c r="U99" s="183" t="str">
        <f t="shared" ca="1" si="154"/>
        <v/>
      </c>
      <c r="V99" s="175" t="str">
        <f t="shared" ca="1" si="155"/>
        <v/>
      </c>
      <c r="W99" s="173" t="str">
        <f t="shared" ca="1" si="156"/>
        <v/>
      </c>
      <c r="X99" s="183" t="str">
        <f t="shared" ca="1" si="121"/>
        <v/>
      </c>
      <c r="Y99" s="183" t="str">
        <f t="shared" ca="1" si="122"/>
        <v/>
      </c>
      <c r="Z99" s="183" t="str">
        <f t="shared" ca="1" si="123"/>
        <v/>
      </c>
      <c r="AA99" s="175" t="str">
        <f t="shared" ca="1" si="124"/>
        <v/>
      </c>
      <c r="AB99" s="173" t="str">
        <f t="shared" ca="1" si="125"/>
        <v/>
      </c>
    </row>
    <row r="100" spans="1:28" x14ac:dyDescent="0.3">
      <c r="A100" s="5">
        <v>43191</v>
      </c>
      <c r="B100" s="4">
        <f>COUNTIF(Selections!$K$2:'Selections'!$K$991397,A100)</f>
        <v>119</v>
      </c>
      <c r="C100" s="4">
        <f>SUMIF(Selections!$K$2:'Selections'!$K$994991,A100,Selections!$G$2:'Selections'!$G$994991)</f>
        <v>118</v>
      </c>
      <c r="D100" s="29">
        <f>SUMIF(Selections!$K$2:'Selections'!$K$994991,A100,Selections!$I$2:'Selections'!$I$994991)</f>
        <v>-3.7899999999999991</v>
      </c>
      <c r="E100" s="8">
        <f t="shared" ref="E100" si="169">IF(C100=0,"",D100/C100)</f>
        <v>-3.2118644067796603E-2</v>
      </c>
      <c r="F100" s="152">
        <f t="shared" si="93"/>
        <v>2018</v>
      </c>
      <c r="G100" s="155">
        <f t="shared" ref="G100" ca="1" si="170">DATEDIF(A100, $H$17, "m")</f>
        <v>28</v>
      </c>
      <c r="H100" s="155"/>
      <c r="I100" s="155"/>
      <c r="J100" s="155"/>
      <c r="K100" s="155">
        <f t="shared" ref="K100" si="171">D100+K99</f>
        <v>1524.2499999999998</v>
      </c>
      <c r="L100" s="156"/>
      <c r="N100" s="184" t="str">
        <f t="shared" ca="1" si="104"/>
        <v/>
      </c>
      <c r="O100" s="184" t="str">
        <f t="shared" ca="1" si="105"/>
        <v/>
      </c>
      <c r="P100" s="184" t="str">
        <f t="shared" ca="1" si="106"/>
        <v/>
      </c>
      <c r="Q100" s="172" t="str">
        <f t="shared" ca="1" si="107"/>
        <v/>
      </c>
      <c r="R100" s="173" t="str">
        <f t="shared" ca="1" si="108"/>
        <v/>
      </c>
      <c r="S100" s="183" t="str">
        <f t="shared" ca="1" si="152"/>
        <v/>
      </c>
      <c r="T100" s="183" t="str">
        <f t="shared" ca="1" si="153"/>
        <v/>
      </c>
      <c r="U100" s="183" t="str">
        <f t="shared" ca="1" si="154"/>
        <v/>
      </c>
      <c r="V100" s="175" t="str">
        <f t="shared" ca="1" si="155"/>
        <v/>
      </c>
      <c r="W100" s="173" t="str">
        <f t="shared" ca="1" si="156"/>
        <v/>
      </c>
      <c r="X100" s="183" t="str">
        <f t="shared" ca="1" si="121"/>
        <v/>
      </c>
      <c r="Y100" s="183" t="str">
        <f t="shared" ca="1" si="122"/>
        <v/>
      </c>
      <c r="Z100" s="183" t="str">
        <f t="shared" ca="1" si="123"/>
        <v/>
      </c>
      <c r="AA100" s="175" t="str">
        <f t="shared" ca="1" si="124"/>
        <v/>
      </c>
      <c r="AB100" s="173" t="str">
        <f t="shared" ca="1" si="125"/>
        <v/>
      </c>
    </row>
    <row r="101" spans="1:28" x14ac:dyDescent="0.3">
      <c r="A101" s="5">
        <v>43221</v>
      </c>
      <c r="B101" s="4">
        <f>COUNTIF(Selections!$K$2:'Selections'!$K$991397,A101)</f>
        <v>209</v>
      </c>
      <c r="C101" s="4">
        <f>SUMIF(Selections!$K$2:'Selections'!$K$994991,A101,Selections!$G$2:'Selections'!$G$994991)</f>
        <v>206</v>
      </c>
      <c r="D101" s="29">
        <f>SUMIF(Selections!$K$2:'Selections'!$K$994991,A101,Selections!$I$2:'Selections'!$I$994991)</f>
        <v>25.62</v>
      </c>
      <c r="E101" s="8">
        <f t="shared" ref="E101" si="172">IF(C101=0,"",D101/C101)</f>
        <v>0.12436893203883495</v>
      </c>
      <c r="F101" s="152">
        <f t="shared" si="93"/>
        <v>2018</v>
      </c>
      <c r="G101" s="155">
        <f t="shared" ref="G101" ca="1" si="173">DATEDIF(A101, $H$17, "m")</f>
        <v>27</v>
      </c>
      <c r="H101" s="155"/>
      <c r="I101" s="155"/>
      <c r="J101" s="155"/>
      <c r="K101" s="155">
        <f t="shared" ref="K101" si="174">D101+K100</f>
        <v>1549.8699999999997</v>
      </c>
      <c r="L101" s="156"/>
      <c r="N101" s="184" t="str">
        <f t="shared" ca="1" si="104"/>
        <v/>
      </c>
      <c r="O101" s="184" t="str">
        <f t="shared" ca="1" si="105"/>
        <v/>
      </c>
      <c r="P101" s="184" t="str">
        <f t="shared" ca="1" si="106"/>
        <v/>
      </c>
      <c r="Q101" s="172" t="str">
        <f t="shared" ca="1" si="107"/>
        <v/>
      </c>
      <c r="R101" s="173" t="str">
        <f t="shared" ca="1" si="108"/>
        <v/>
      </c>
      <c r="S101" s="183" t="str">
        <f t="shared" ca="1" si="152"/>
        <v/>
      </c>
      <c r="T101" s="183" t="str">
        <f t="shared" ca="1" si="153"/>
        <v/>
      </c>
      <c r="U101" s="183" t="str">
        <f t="shared" ca="1" si="154"/>
        <v/>
      </c>
      <c r="V101" s="175" t="str">
        <f t="shared" ca="1" si="155"/>
        <v/>
      </c>
      <c r="W101" s="173" t="str">
        <f t="shared" ca="1" si="156"/>
        <v/>
      </c>
      <c r="X101" s="183" t="str">
        <f t="shared" ref="X101:X115" ca="1" si="175">IF($G$18:$G$8035=12,B102+B103+B104+B105+B106+B107+B108+B109+B110+B111+B112+B113,"")</f>
        <v/>
      </c>
      <c r="Y101" s="183" t="str">
        <f t="shared" ref="Y101:Y115" ca="1" si="176">IF($G$18:$G$8035=12,C102+C103+C104+C105+C106+C107+C108+C109+C110+C111+C112+C113,"")</f>
        <v/>
      </c>
      <c r="Z101" s="183" t="str">
        <f t="shared" ref="Z101:Z115" ca="1" si="177">IF($G$18:$G$8035=12,D102+D103+D104+D105+D106+D107+D108+D109+D110+D111+D112+D113,"")</f>
        <v/>
      </c>
      <c r="AA101" s="175" t="str">
        <f t="shared" ref="AA101:AA115" ca="1" si="178">IF($G$18:$G$8035=12,Z101/Y101,"")</f>
        <v/>
      </c>
      <c r="AB101" s="173" t="str">
        <f t="shared" ref="AB101:AB115" ca="1" si="179">IF($G$18:$G$8096=12,AA101*X101,"")</f>
        <v/>
      </c>
    </row>
    <row r="102" spans="1:28" x14ac:dyDescent="0.3">
      <c r="A102" s="5">
        <v>43252</v>
      </c>
      <c r="B102" s="4">
        <f>COUNTIF(Selections!$K$2:'Selections'!$K$991397,A102)</f>
        <v>183</v>
      </c>
      <c r="C102" s="4">
        <f>SUMIF(Selections!$K$2:'Selections'!$K$994991,A102,Selections!$G$2:'Selections'!$G$994991)</f>
        <v>182</v>
      </c>
      <c r="D102" s="29">
        <f>SUMIF(Selections!$K$2:'Selections'!$K$994991,A102,Selections!$I$2:'Selections'!$I$994991)</f>
        <v>-23.490000000000002</v>
      </c>
      <c r="E102" s="8">
        <f t="shared" ref="E102" si="180">IF(C102=0,"",D102/C102)</f>
        <v>-0.12906593406593408</v>
      </c>
      <c r="F102" s="152">
        <f t="shared" si="93"/>
        <v>2018</v>
      </c>
      <c r="G102" s="155">
        <f t="shared" ref="G102" ca="1" si="181">DATEDIF(A102, $H$17, "m")</f>
        <v>26</v>
      </c>
      <c r="H102" s="155"/>
      <c r="I102" s="155"/>
      <c r="J102" s="155"/>
      <c r="K102" s="155">
        <f t="shared" ref="K102" si="182">D102+K101</f>
        <v>1526.3799999999997</v>
      </c>
      <c r="L102" s="156"/>
      <c r="N102" s="184" t="str">
        <f t="shared" ca="1" si="104"/>
        <v/>
      </c>
      <c r="O102" s="184" t="str">
        <f t="shared" ca="1" si="105"/>
        <v/>
      </c>
      <c r="P102" s="184" t="str">
        <f t="shared" ca="1" si="106"/>
        <v/>
      </c>
      <c r="Q102" s="172" t="str">
        <f t="shared" ca="1" si="107"/>
        <v/>
      </c>
      <c r="R102" s="173" t="str">
        <f t="shared" ca="1" si="108"/>
        <v/>
      </c>
      <c r="S102" s="183" t="str">
        <f t="shared" ref="S102:S107" ca="1" si="183">IF($G$18:$G$8096=6,B108+B103+B104+B105+B106+B107,"")</f>
        <v/>
      </c>
      <c r="T102" s="183" t="str">
        <f t="shared" ref="T102:T107" ca="1" si="184">IF($G$18:$G$8096=6,C108+C103+C104+C105+C106+C107,"")</f>
        <v/>
      </c>
      <c r="U102" s="183" t="str">
        <f t="shared" ref="U102:U107" ca="1" si="185">IF($G$18:$G$8096=6,D108+D103+D104+D105+D106+D107,"")</f>
        <v/>
      </c>
      <c r="V102" s="175" t="str">
        <f t="shared" ref="V102:V107" ca="1" si="186">IF($G$18:$G$8096=6,U102/T102,"")</f>
        <v/>
      </c>
      <c r="W102" s="173" t="str">
        <f t="shared" ref="W102:W107" ca="1" si="187">IF($G$18:$G$8096=6,V102*S102,"")</f>
        <v/>
      </c>
      <c r="X102" s="183" t="str">
        <f t="shared" ca="1" si="175"/>
        <v/>
      </c>
      <c r="Y102" s="183" t="str">
        <f t="shared" ca="1" si="176"/>
        <v/>
      </c>
      <c r="Z102" s="183" t="str">
        <f t="shared" ca="1" si="177"/>
        <v/>
      </c>
      <c r="AA102" s="175" t="str">
        <f t="shared" ca="1" si="178"/>
        <v/>
      </c>
      <c r="AB102" s="173" t="str">
        <f t="shared" ca="1" si="179"/>
        <v/>
      </c>
    </row>
    <row r="103" spans="1:28" x14ac:dyDescent="0.3">
      <c r="A103" s="5">
        <v>43282</v>
      </c>
      <c r="B103" s="4">
        <f>COUNTIF(Selections!$K$2:'Selections'!$K$991397,A103)</f>
        <v>190</v>
      </c>
      <c r="C103" s="4">
        <f>SUMIF(Selections!$K$2:'Selections'!$K$994991,A103,Selections!$G$2:'Selections'!$G$994991)</f>
        <v>185</v>
      </c>
      <c r="D103" s="29">
        <f>SUMIF(Selections!$K$2:'Selections'!$K$994991,A103,Selections!$I$2:'Selections'!$I$994991)</f>
        <v>22.439999999999998</v>
      </c>
      <c r="E103" s="8">
        <f t="shared" ref="E103" si="188">IF(C103=0,"",D103/C103)</f>
        <v>0.12129729729729728</v>
      </c>
      <c r="F103" s="152">
        <f t="shared" si="93"/>
        <v>2018</v>
      </c>
      <c r="G103" s="155">
        <f t="shared" ref="G103" ca="1" si="189">DATEDIF(A103, $H$17, "m")</f>
        <v>25</v>
      </c>
      <c r="H103" s="155"/>
      <c r="I103" s="155"/>
      <c r="J103" s="155"/>
      <c r="K103" s="155">
        <f t="shared" ref="K103" si="190">D103+K102</f>
        <v>1548.8199999999997</v>
      </c>
      <c r="L103" s="156"/>
      <c r="N103" s="184" t="str">
        <f t="shared" ca="1" si="104"/>
        <v/>
      </c>
      <c r="O103" s="184" t="str">
        <f t="shared" ca="1" si="105"/>
        <v/>
      </c>
      <c r="P103" s="184" t="str">
        <f t="shared" ca="1" si="106"/>
        <v/>
      </c>
      <c r="Q103" s="172" t="str">
        <f t="shared" ca="1" si="107"/>
        <v/>
      </c>
      <c r="R103" s="173" t="str">
        <f t="shared" ca="1" si="108"/>
        <v/>
      </c>
      <c r="S103" s="183" t="str">
        <f t="shared" ca="1" si="183"/>
        <v/>
      </c>
      <c r="T103" s="183" t="str">
        <f t="shared" ca="1" si="184"/>
        <v/>
      </c>
      <c r="U103" s="183" t="str">
        <f t="shared" ca="1" si="185"/>
        <v/>
      </c>
      <c r="V103" s="175" t="str">
        <f t="shared" ca="1" si="186"/>
        <v/>
      </c>
      <c r="W103" s="173" t="str">
        <f t="shared" ca="1" si="187"/>
        <v/>
      </c>
      <c r="X103" s="183" t="str">
        <f t="shared" ca="1" si="175"/>
        <v/>
      </c>
      <c r="Y103" s="183" t="str">
        <f t="shared" ca="1" si="176"/>
        <v/>
      </c>
      <c r="Z103" s="183" t="str">
        <f t="shared" ca="1" si="177"/>
        <v/>
      </c>
      <c r="AA103" s="175" t="str">
        <f t="shared" ca="1" si="178"/>
        <v/>
      </c>
      <c r="AB103" s="173" t="str">
        <f t="shared" ca="1" si="179"/>
        <v/>
      </c>
    </row>
    <row r="104" spans="1:28" x14ac:dyDescent="0.3">
      <c r="A104" s="5">
        <v>43313</v>
      </c>
      <c r="B104" s="4">
        <f>COUNTIF(Selections!$K$2:'Selections'!$K$991397,A104)</f>
        <v>176</v>
      </c>
      <c r="C104" s="4">
        <f>SUMIF(Selections!$K$2:'Selections'!$K$994991,A104,Selections!$G$2:'Selections'!$G$994991)</f>
        <v>176</v>
      </c>
      <c r="D104" s="29">
        <f>SUMIF(Selections!$K$2:'Selections'!$K$994991,A104,Selections!$I$2:'Selections'!$I$994991)</f>
        <v>14.29</v>
      </c>
      <c r="E104" s="8">
        <f t="shared" ref="E104" si="191">IF(C104=0,"",D104/C104)</f>
        <v>8.1193181818181817E-2</v>
      </c>
      <c r="F104" s="152">
        <f t="shared" si="93"/>
        <v>2018</v>
      </c>
      <c r="G104" s="155">
        <f t="shared" ref="G104" ca="1" si="192">DATEDIF(A104, $H$17, "m")</f>
        <v>24</v>
      </c>
      <c r="H104" s="155"/>
      <c r="I104" s="155"/>
      <c r="J104" s="155"/>
      <c r="K104" s="155">
        <f t="shared" ref="K104" si="193">D104+K103</f>
        <v>1563.1099999999997</v>
      </c>
      <c r="L104" s="156"/>
      <c r="N104" s="184" t="str">
        <f t="shared" ca="1" si="104"/>
        <v/>
      </c>
      <c r="O104" s="184" t="str">
        <f t="shared" ca="1" si="105"/>
        <v/>
      </c>
      <c r="P104" s="184" t="str">
        <f t="shared" ca="1" si="106"/>
        <v/>
      </c>
      <c r="Q104" s="172" t="str">
        <f t="shared" ca="1" si="107"/>
        <v/>
      </c>
      <c r="R104" s="173" t="str">
        <f t="shared" ca="1" si="108"/>
        <v/>
      </c>
      <c r="S104" s="183" t="str">
        <f t="shared" ca="1" si="183"/>
        <v/>
      </c>
      <c r="T104" s="183" t="str">
        <f t="shared" ca="1" si="184"/>
        <v/>
      </c>
      <c r="U104" s="183" t="str">
        <f t="shared" ca="1" si="185"/>
        <v/>
      </c>
      <c r="V104" s="175" t="str">
        <f t="shared" ca="1" si="186"/>
        <v/>
      </c>
      <c r="W104" s="173" t="str">
        <f t="shared" ca="1" si="187"/>
        <v/>
      </c>
      <c r="X104" s="183" t="str">
        <f t="shared" ca="1" si="175"/>
        <v/>
      </c>
      <c r="Y104" s="183" t="str">
        <f t="shared" ca="1" si="176"/>
        <v/>
      </c>
      <c r="Z104" s="183" t="str">
        <f t="shared" ca="1" si="177"/>
        <v/>
      </c>
      <c r="AA104" s="175" t="str">
        <f t="shared" ca="1" si="178"/>
        <v/>
      </c>
      <c r="AB104" s="173" t="str">
        <f t="shared" ca="1" si="179"/>
        <v/>
      </c>
    </row>
    <row r="105" spans="1:28" x14ac:dyDescent="0.3">
      <c r="A105" s="5">
        <v>43344</v>
      </c>
      <c r="B105" s="4">
        <f>COUNTIF(Selections!$K$2:'Selections'!$K$991397,A105)</f>
        <v>139</v>
      </c>
      <c r="C105" s="4">
        <f>SUMIF(Selections!$K$2:'Selections'!$K$994991,A105,Selections!$G$2:'Selections'!$G$994991)</f>
        <v>139</v>
      </c>
      <c r="D105" s="29">
        <f>SUMIF(Selections!$K$2:'Selections'!$K$994991,A105,Selections!$I$2:'Selections'!$I$994991)</f>
        <v>-9.370000000000001</v>
      </c>
      <c r="E105" s="8">
        <f t="shared" ref="E105" si="194">IF(C105=0,"",D105/C105)</f>
        <v>-6.7410071942446054E-2</v>
      </c>
      <c r="F105" s="152">
        <f t="shared" si="93"/>
        <v>2018</v>
      </c>
      <c r="G105" s="155">
        <f t="shared" ref="G105" ca="1" si="195">DATEDIF(A105, $H$17, "m")</f>
        <v>23</v>
      </c>
      <c r="H105" s="155"/>
      <c r="I105" s="155"/>
      <c r="J105" s="155"/>
      <c r="K105" s="155">
        <f t="shared" ref="K105" si="196">D105+K104</f>
        <v>1553.7399999999998</v>
      </c>
      <c r="L105" s="156"/>
      <c r="N105" s="184" t="str">
        <f t="shared" ca="1" si="104"/>
        <v/>
      </c>
      <c r="O105" s="184" t="str">
        <f t="shared" ca="1" si="105"/>
        <v/>
      </c>
      <c r="P105" s="184" t="str">
        <f t="shared" ca="1" si="106"/>
        <v/>
      </c>
      <c r="Q105" s="172" t="str">
        <f t="shared" ca="1" si="107"/>
        <v/>
      </c>
      <c r="R105" s="173" t="str">
        <f t="shared" ca="1" si="108"/>
        <v/>
      </c>
      <c r="S105" s="183" t="str">
        <f t="shared" ca="1" si="183"/>
        <v/>
      </c>
      <c r="T105" s="183" t="str">
        <f t="shared" ca="1" si="184"/>
        <v/>
      </c>
      <c r="U105" s="183" t="str">
        <f t="shared" ca="1" si="185"/>
        <v/>
      </c>
      <c r="V105" s="175" t="str">
        <f t="shared" ca="1" si="186"/>
        <v/>
      </c>
      <c r="W105" s="173" t="str">
        <f t="shared" ca="1" si="187"/>
        <v/>
      </c>
      <c r="X105" s="183" t="str">
        <f t="shared" ca="1" si="175"/>
        <v/>
      </c>
      <c r="Y105" s="183" t="str">
        <f t="shared" ca="1" si="176"/>
        <v/>
      </c>
      <c r="Z105" s="183" t="str">
        <f t="shared" ca="1" si="177"/>
        <v/>
      </c>
      <c r="AA105" s="175" t="str">
        <f t="shared" ca="1" si="178"/>
        <v/>
      </c>
      <c r="AB105" s="173" t="str">
        <f t="shared" ca="1" si="179"/>
        <v/>
      </c>
    </row>
    <row r="106" spans="1:28" x14ac:dyDescent="0.3">
      <c r="A106" s="5">
        <v>43374</v>
      </c>
      <c r="B106" s="4">
        <f>COUNTIF(Selections!$K$2:'Selections'!$K$991397,A106)</f>
        <v>125</v>
      </c>
      <c r="C106" s="4">
        <f>SUMIF(Selections!$K$2:'Selections'!$K$994991,A106,Selections!$G$2:'Selections'!$G$994991)</f>
        <v>125</v>
      </c>
      <c r="D106" s="29">
        <f>SUMIF(Selections!$K$2:'Selections'!$K$994991,A106,Selections!$I$2:'Selections'!$I$994991)</f>
        <v>-16.829999999999998</v>
      </c>
      <c r="E106" s="8">
        <f t="shared" ref="E106" si="197">IF(C106=0,"",D106/C106)</f>
        <v>-0.13463999999999998</v>
      </c>
      <c r="F106" s="152">
        <f t="shared" si="93"/>
        <v>2018</v>
      </c>
      <c r="G106" s="155">
        <f t="shared" ref="G106" ca="1" si="198">DATEDIF(A106, $H$17, "m")</f>
        <v>22</v>
      </c>
      <c r="H106" s="155"/>
      <c r="I106" s="155"/>
      <c r="J106" s="155"/>
      <c r="K106" s="155">
        <f t="shared" ref="K106" si="199">D106+K105</f>
        <v>1536.9099999999999</v>
      </c>
      <c r="L106" s="156"/>
      <c r="N106" s="184" t="str">
        <f t="shared" ca="1" si="104"/>
        <v/>
      </c>
      <c r="O106" s="184" t="str">
        <f t="shared" ca="1" si="105"/>
        <v/>
      </c>
      <c r="P106" s="184" t="str">
        <f t="shared" ca="1" si="106"/>
        <v/>
      </c>
      <c r="Q106" s="172" t="str">
        <f t="shared" ca="1" si="107"/>
        <v/>
      </c>
      <c r="R106" s="173" t="str">
        <f t="shared" ca="1" si="108"/>
        <v/>
      </c>
      <c r="S106" s="183" t="str">
        <f t="shared" ca="1" si="183"/>
        <v/>
      </c>
      <c r="T106" s="183" t="str">
        <f t="shared" ca="1" si="184"/>
        <v/>
      </c>
      <c r="U106" s="183" t="str">
        <f t="shared" ca="1" si="185"/>
        <v/>
      </c>
      <c r="V106" s="175" t="str">
        <f t="shared" ca="1" si="186"/>
        <v/>
      </c>
      <c r="W106" s="173" t="str">
        <f t="shared" ca="1" si="187"/>
        <v/>
      </c>
      <c r="X106" s="183" t="str">
        <f t="shared" ca="1" si="175"/>
        <v/>
      </c>
      <c r="Y106" s="183" t="str">
        <f t="shared" ca="1" si="176"/>
        <v/>
      </c>
      <c r="Z106" s="183" t="str">
        <f t="shared" ca="1" si="177"/>
        <v/>
      </c>
      <c r="AA106" s="175" t="str">
        <f t="shared" ca="1" si="178"/>
        <v/>
      </c>
      <c r="AB106" s="173" t="str">
        <f t="shared" ca="1" si="179"/>
        <v/>
      </c>
    </row>
    <row r="107" spans="1:28" x14ac:dyDescent="0.3">
      <c r="A107" s="5">
        <v>43405</v>
      </c>
      <c r="B107" s="4">
        <f>COUNTIF(Selections!$K$2:'Selections'!$K$991397,A107)</f>
        <v>122</v>
      </c>
      <c r="C107" s="4">
        <f>SUMIF(Selections!$K$2:'Selections'!$K$994991,A107,Selections!$G$2:'Selections'!$G$994991)</f>
        <v>122</v>
      </c>
      <c r="D107" s="29">
        <f>SUMIF(Selections!$K$2:'Selections'!$K$994991,A107,Selections!$I$2:'Selections'!$I$994991)</f>
        <v>17.54</v>
      </c>
      <c r="E107" s="8">
        <f t="shared" ref="E107" si="200">IF(C107=0,"",D107/C107)</f>
        <v>0.14377049180327869</v>
      </c>
      <c r="F107" s="152">
        <f t="shared" si="93"/>
        <v>2018</v>
      </c>
      <c r="G107" s="155">
        <f t="shared" ref="G107" ca="1" si="201">DATEDIF(A107, $H$17, "m")</f>
        <v>21</v>
      </c>
      <c r="H107" s="155"/>
      <c r="I107" s="155"/>
      <c r="J107" s="155"/>
      <c r="K107" s="155">
        <f t="shared" ref="K107" si="202">D107+K106</f>
        <v>1554.4499999999998</v>
      </c>
      <c r="L107" s="156"/>
      <c r="N107" s="184" t="str">
        <f t="shared" ca="1" si="104"/>
        <v/>
      </c>
      <c r="O107" s="184" t="str">
        <f t="shared" ca="1" si="105"/>
        <v/>
      </c>
      <c r="P107" s="184" t="str">
        <f t="shared" ca="1" si="106"/>
        <v/>
      </c>
      <c r="Q107" s="172" t="str">
        <f t="shared" ca="1" si="107"/>
        <v/>
      </c>
      <c r="R107" s="173" t="str">
        <f t="shared" ca="1" si="108"/>
        <v/>
      </c>
      <c r="S107" s="183" t="str">
        <f t="shared" ca="1" si="183"/>
        <v/>
      </c>
      <c r="T107" s="183" t="str">
        <f t="shared" ca="1" si="184"/>
        <v/>
      </c>
      <c r="U107" s="183" t="str">
        <f t="shared" ca="1" si="185"/>
        <v/>
      </c>
      <c r="V107" s="175" t="str">
        <f t="shared" ca="1" si="186"/>
        <v/>
      </c>
      <c r="W107" s="173" t="str">
        <f t="shared" ca="1" si="187"/>
        <v/>
      </c>
      <c r="X107" s="183" t="str">
        <f t="shared" ca="1" si="175"/>
        <v/>
      </c>
      <c r="Y107" s="183" t="str">
        <f t="shared" ca="1" si="176"/>
        <v/>
      </c>
      <c r="Z107" s="183" t="str">
        <f t="shared" ca="1" si="177"/>
        <v/>
      </c>
      <c r="AA107" s="175" t="str">
        <f t="shared" ca="1" si="178"/>
        <v/>
      </c>
      <c r="AB107" s="173" t="str">
        <f t="shared" ca="1" si="179"/>
        <v/>
      </c>
    </row>
    <row r="108" spans="1:28" x14ac:dyDescent="0.3">
      <c r="A108" s="5">
        <v>43435</v>
      </c>
      <c r="B108" s="4">
        <f>COUNTIF(Selections!$K$2:'Selections'!$K$991397,A108)</f>
        <v>111</v>
      </c>
      <c r="C108" s="4">
        <f>SUMIF(Selections!$K$2:'Selections'!$K$994991,A108,Selections!$G$2:'Selections'!$G$994991)</f>
        <v>110</v>
      </c>
      <c r="D108" s="29">
        <f>SUMIF(Selections!$K$2:'Selections'!$K$994991,A108,Selections!$I$2:'Selections'!$I$994991)</f>
        <v>15.219999999999999</v>
      </c>
      <c r="E108" s="8">
        <f t="shared" ref="E108" si="203">IF(C108=0,"",D108/C108)</f>
        <v>0.13836363636363636</v>
      </c>
      <c r="F108" s="152">
        <f t="shared" si="93"/>
        <v>2018</v>
      </c>
      <c r="G108" s="155">
        <f t="shared" ref="G108" ca="1" si="204">DATEDIF(A108, $H$17, "m")</f>
        <v>20</v>
      </c>
      <c r="H108" s="155"/>
      <c r="I108" s="155"/>
      <c r="J108" s="155"/>
      <c r="K108" s="155">
        <f t="shared" ref="K108" si="205">D108+K107</f>
        <v>1569.6699999999998</v>
      </c>
      <c r="L108" s="156"/>
      <c r="N108" s="184" t="str">
        <f t="shared" ca="1" si="104"/>
        <v/>
      </c>
      <c r="O108" s="184" t="str">
        <f t="shared" ca="1" si="105"/>
        <v/>
      </c>
      <c r="P108" s="184" t="str">
        <f t="shared" ca="1" si="106"/>
        <v/>
      </c>
      <c r="Q108" s="172" t="str">
        <f t="shared" ca="1" si="107"/>
        <v/>
      </c>
      <c r="R108" s="173" t="str">
        <f t="shared" ca="1" si="108"/>
        <v/>
      </c>
      <c r="S108" s="183" t="str">
        <f t="shared" ref="S108:S118" ca="1" si="206">IF($G$18:$G$8096=6,B114+B109+B110+B111+B112+B113,"")</f>
        <v/>
      </c>
      <c r="T108" s="183" t="str">
        <f t="shared" ref="T108:T118" ca="1" si="207">IF($G$18:$G$8096=6,C114+C109+C110+C111+C112+C113,"")</f>
        <v/>
      </c>
      <c r="U108" s="183" t="str">
        <f t="shared" ref="U108:U118" ca="1" si="208">IF($G$18:$G$8096=6,D114+D109+D110+D111+D112+D113,"")</f>
        <v/>
      </c>
      <c r="V108" s="175" t="str">
        <f t="shared" ref="V108:V118" ca="1" si="209">IF($G$18:$G$8096=6,U108/T108,"")</f>
        <v/>
      </c>
      <c r="W108" s="173" t="str">
        <f t="shared" ref="W108:W118" ca="1" si="210">IF($G$18:$G$8096=6,V108*S108,"")</f>
        <v/>
      </c>
      <c r="X108" s="183" t="str">
        <f t="shared" ca="1" si="175"/>
        <v/>
      </c>
      <c r="Y108" s="183" t="str">
        <f t="shared" ca="1" si="176"/>
        <v/>
      </c>
      <c r="Z108" s="183" t="str">
        <f t="shared" ca="1" si="177"/>
        <v/>
      </c>
      <c r="AA108" s="175" t="str">
        <f t="shared" ca="1" si="178"/>
        <v/>
      </c>
      <c r="AB108" s="173" t="str">
        <f t="shared" ca="1" si="179"/>
        <v/>
      </c>
    </row>
    <row r="109" spans="1:28" x14ac:dyDescent="0.3">
      <c r="A109" s="5">
        <v>43466</v>
      </c>
      <c r="B109" s="4">
        <f>COUNTIF(Selections!$K$2:'Selections'!$K$991397,A109)</f>
        <v>144</v>
      </c>
      <c r="C109" s="4">
        <f>SUMIF(Selections!$K$2:'Selections'!$K$994991,A109,Selections!$G$2:'Selections'!$G$994991)</f>
        <v>144</v>
      </c>
      <c r="D109" s="29">
        <f>SUMIF(Selections!$K$2:'Selections'!$K$994991,A109,Selections!$I$2:'Selections'!$I$994991)</f>
        <v>41.87</v>
      </c>
      <c r="E109" s="8">
        <f t="shared" ref="E109" si="211">IF(C109=0,"",D109/C109)</f>
        <v>0.29076388888888888</v>
      </c>
      <c r="F109" s="152">
        <f t="shared" si="93"/>
        <v>2019</v>
      </c>
      <c r="G109" s="155">
        <f t="shared" ref="G109" ca="1" si="212">DATEDIF(A109, $H$17, "m")</f>
        <v>19</v>
      </c>
      <c r="H109" s="155"/>
      <c r="I109" s="155"/>
      <c r="J109" s="155"/>
      <c r="K109" s="155">
        <f t="shared" ref="K109" si="213">D109+K108</f>
        <v>1611.5399999999997</v>
      </c>
      <c r="L109" s="156"/>
      <c r="N109" s="184" t="str">
        <f t="shared" ca="1" si="104"/>
        <v/>
      </c>
      <c r="O109" s="184" t="str">
        <f t="shared" ca="1" si="105"/>
        <v/>
      </c>
      <c r="P109" s="184" t="str">
        <f t="shared" ca="1" si="106"/>
        <v/>
      </c>
      <c r="Q109" s="172" t="str">
        <f t="shared" ca="1" si="107"/>
        <v/>
      </c>
      <c r="R109" s="173" t="str">
        <f t="shared" ca="1" si="108"/>
        <v/>
      </c>
      <c r="S109" s="183" t="str">
        <f t="shared" ca="1" si="206"/>
        <v/>
      </c>
      <c r="T109" s="183" t="str">
        <f t="shared" ca="1" si="207"/>
        <v/>
      </c>
      <c r="U109" s="183" t="str">
        <f t="shared" ca="1" si="208"/>
        <v/>
      </c>
      <c r="V109" s="175" t="str">
        <f t="shared" ca="1" si="209"/>
        <v/>
      </c>
      <c r="W109" s="173" t="str">
        <f t="shared" ca="1" si="210"/>
        <v/>
      </c>
      <c r="X109" s="183" t="str">
        <f t="shared" ca="1" si="175"/>
        <v/>
      </c>
      <c r="Y109" s="183" t="str">
        <f t="shared" ca="1" si="176"/>
        <v/>
      </c>
      <c r="Z109" s="183" t="str">
        <f t="shared" ca="1" si="177"/>
        <v/>
      </c>
      <c r="AA109" s="175" t="str">
        <f t="shared" ca="1" si="178"/>
        <v/>
      </c>
      <c r="AB109" s="173" t="str">
        <f t="shared" ca="1" si="179"/>
        <v/>
      </c>
    </row>
    <row r="110" spans="1:28" x14ac:dyDescent="0.3">
      <c r="A110" s="5">
        <v>43497</v>
      </c>
      <c r="B110" s="4">
        <f>COUNTIF(Selections!$K$2:'Selections'!$K$991397,A110)</f>
        <v>118</v>
      </c>
      <c r="C110" s="4">
        <f>SUMIF(Selections!$K$2:'Selections'!$K$994991,A110,Selections!$G$2:'Selections'!$G$994991)</f>
        <v>115</v>
      </c>
      <c r="D110" s="29">
        <f>SUMIF(Selections!$K$2:'Selections'!$K$994991,A110,Selections!$I$2:'Selections'!$I$994991)</f>
        <v>12.979999999999997</v>
      </c>
      <c r="E110" s="8">
        <f t="shared" ref="E110" si="214">IF(C110=0,"",D110/C110)</f>
        <v>0.11286956521739128</v>
      </c>
      <c r="F110" s="152">
        <f t="shared" si="93"/>
        <v>2019</v>
      </c>
      <c r="G110" s="155">
        <f t="shared" ref="G110" ca="1" si="215">DATEDIF(A110, $H$17, "m")</f>
        <v>18</v>
      </c>
      <c r="H110" s="155"/>
      <c r="I110" s="155"/>
      <c r="J110" s="155"/>
      <c r="K110" s="155">
        <f t="shared" ref="K110" si="216">D110+K109</f>
        <v>1624.5199999999998</v>
      </c>
      <c r="L110" s="156"/>
      <c r="N110" s="184" t="str">
        <f t="shared" ca="1" si="104"/>
        <v/>
      </c>
      <c r="O110" s="184" t="str">
        <f t="shared" ca="1" si="105"/>
        <v/>
      </c>
      <c r="P110" s="184" t="str">
        <f t="shared" ca="1" si="106"/>
        <v/>
      </c>
      <c r="Q110" s="172" t="str">
        <f t="shared" ca="1" si="107"/>
        <v/>
      </c>
      <c r="R110" s="173" t="str">
        <f t="shared" ca="1" si="108"/>
        <v/>
      </c>
      <c r="S110" s="183" t="str">
        <f t="shared" ca="1" si="206"/>
        <v/>
      </c>
      <c r="T110" s="183" t="str">
        <f t="shared" ca="1" si="207"/>
        <v/>
      </c>
      <c r="U110" s="183" t="str">
        <f t="shared" ca="1" si="208"/>
        <v/>
      </c>
      <c r="V110" s="175" t="str">
        <f t="shared" ca="1" si="209"/>
        <v/>
      </c>
      <c r="W110" s="173" t="str">
        <f t="shared" ca="1" si="210"/>
        <v/>
      </c>
      <c r="X110" s="183" t="str">
        <f t="shared" ca="1" si="175"/>
        <v/>
      </c>
      <c r="Y110" s="183" t="str">
        <f t="shared" ca="1" si="176"/>
        <v/>
      </c>
      <c r="Z110" s="183" t="str">
        <f t="shared" ca="1" si="177"/>
        <v/>
      </c>
      <c r="AA110" s="175" t="str">
        <f t="shared" ca="1" si="178"/>
        <v/>
      </c>
      <c r="AB110" s="173" t="str">
        <f t="shared" ca="1" si="179"/>
        <v/>
      </c>
    </row>
    <row r="111" spans="1:28" x14ac:dyDescent="0.3">
      <c r="A111" s="5">
        <v>43525</v>
      </c>
      <c r="B111" s="4">
        <f>COUNTIF(Selections!$K$2:'Selections'!$K$991397,A111)</f>
        <v>148</v>
      </c>
      <c r="C111" s="4">
        <f>SUMIF(Selections!$K$2:'Selections'!$K$994991,A111,Selections!$G$2:'Selections'!$G$994991)</f>
        <v>146</v>
      </c>
      <c r="D111" s="29">
        <f>SUMIF(Selections!$K$2:'Selections'!$K$994991,A111,Selections!$I$2:'Selections'!$I$994991)</f>
        <v>28.119999999999997</v>
      </c>
      <c r="E111" s="8">
        <f t="shared" ref="E111" si="217">IF(C111=0,"",D111/C111)</f>
        <v>0.19260273972602737</v>
      </c>
      <c r="F111" s="152">
        <f t="shared" si="93"/>
        <v>2019</v>
      </c>
      <c r="G111" s="155">
        <f t="shared" ref="G111" ca="1" si="218">DATEDIF(A111, $H$17, "m")</f>
        <v>17</v>
      </c>
      <c r="H111" s="155"/>
      <c r="I111" s="155"/>
      <c r="J111" s="155"/>
      <c r="K111" s="155">
        <f t="shared" ref="K111" si="219">D111+K110</f>
        <v>1652.6399999999996</v>
      </c>
      <c r="L111" s="156"/>
      <c r="N111" s="184" t="str">
        <f t="shared" ca="1" si="104"/>
        <v/>
      </c>
      <c r="O111" s="184" t="str">
        <f t="shared" ca="1" si="105"/>
        <v/>
      </c>
      <c r="P111" s="184" t="str">
        <f t="shared" ca="1" si="106"/>
        <v/>
      </c>
      <c r="Q111" s="172" t="str">
        <f t="shared" ca="1" si="107"/>
        <v/>
      </c>
      <c r="R111" s="173" t="str">
        <f t="shared" ca="1" si="108"/>
        <v/>
      </c>
      <c r="S111" s="183" t="str">
        <f t="shared" ca="1" si="206"/>
        <v/>
      </c>
      <c r="T111" s="183" t="str">
        <f t="shared" ca="1" si="207"/>
        <v/>
      </c>
      <c r="U111" s="183" t="str">
        <f t="shared" ca="1" si="208"/>
        <v/>
      </c>
      <c r="V111" s="175" t="str">
        <f t="shared" ca="1" si="209"/>
        <v/>
      </c>
      <c r="W111" s="173" t="str">
        <f t="shared" ca="1" si="210"/>
        <v/>
      </c>
      <c r="X111" s="183" t="str">
        <f t="shared" ca="1" si="175"/>
        <v/>
      </c>
      <c r="Y111" s="183" t="str">
        <f t="shared" ca="1" si="176"/>
        <v/>
      </c>
      <c r="Z111" s="183" t="str">
        <f t="shared" ca="1" si="177"/>
        <v/>
      </c>
      <c r="AA111" s="175" t="str">
        <f t="shared" ca="1" si="178"/>
        <v/>
      </c>
      <c r="AB111" s="173" t="str">
        <f t="shared" ca="1" si="179"/>
        <v/>
      </c>
    </row>
    <row r="112" spans="1:28" x14ac:dyDescent="0.3">
      <c r="A112" s="5">
        <v>43556</v>
      </c>
      <c r="B112" s="4">
        <f>COUNTIF(Selections!$K$2:'Selections'!$K$991397,A112)</f>
        <v>164</v>
      </c>
      <c r="C112" s="4">
        <f>SUMIF(Selections!$K$2:'Selections'!$K$994991,A112,Selections!$G$2:'Selections'!$G$994991)</f>
        <v>162</v>
      </c>
      <c r="D112" s="29">
        <f>SUMIF(Selections!$K$2:'Selections'!$K$994991,A112,Selections!$I$2:'Selections'!$I$994991)</f>
        <v>-8.7600000000000016</v>
      </c>
      <c r="E112" s="8">
        <f t="shared" ref="E112" si="220">IF(C112=0,"",D112/C112)</f>
        <v>-5.4074074074074087E-2</v>
      </c>
      <c r="F112" s="152">
        <f t="shared" si="93"/>
        <v>2019</v>
      </c>
      <c r="G112" s="155">
        <f t="shared" ref="G112" ca="1" si="221">DATEDIF(A112, $H$17, "m")</f>
        <v>16</v>
      </c>
      <c r="H112" s="155"/>
      <c r="I112" s="155"/>
      <c r="J112" s="155"/>
      <c r="K112" s="155">
        <f t="shared" ref="K112" si="222">D112+K111</f>
        <v>1643.8799999999997</v>
      </c>
      <c r="L112" s="156"/>
      <c r="N112" s="184" t="str">
        <f t="shared" ca="1" si="104"/>
        <v/>
      </c>
      <c r="O112" s="184" t="str">
        <f t="shared" ca="1" si="105"/>
        <v/>
      </c>
      <c r="P112" s="184" t="str">
        <f t="shared" ca="1" si="106"/>
        <v/>
      </c>
      <c r="Q112" s="172" t="str">
        <f t="shared" ca="1" si="107"/>
        <v/>
      </c>
      <c r="R112" s="173" t="str">
        <f t="shared" ca="1" si="108"/>
        <v/>
      </c>
      <c r="S112" s="183" t="str">
        <f t="shared" ca="1" si="206"/>
        <v/>
      </c>
      <c r="T112" s="183" t="str">
        <f t="shared" ca="1" si="207"/>
        <v/>
      </c>
      <c r="U112" s="183" t="str">
        <f t="shared" ca="1" si="208"/>
        <v/>
      </c>
      <c r="V112" s="175" t="str">
        <f t="shared" ca="1" si="209"/>
        <v/>
      </c>
      <c r="W112" s="173" t="str">
        <f t="shared" ca="1" si="210"/>
        <v/>
      </c>
      <c r="X112" s="183" t="str">
        <f t="shared" ca="1" si="175"/>
        <v/>
      </c>
      <c r="Y112" s="183" t="str">
        <f t="shared" ca="1" si="176"/>
        <v/>
      </c>
      <c r="Z112" s="183" t="str">
        <f t="shared" ca="1" si="177"/>
        <v/>
      </c>
      <c r="AA112" s="175" t="str">
        <f t="shared" ca="1" si="178"/>
        <v/>
      </c>
      <c r="AB112" s="173" t="str">
        <f t="shared" ca="1" si="179"/>
        <v/>
      </c>
    </row>
    <row r="113" spans="1:28" x14ac:dyDescent="0.3">
      <c r="A113" s="5">
        <v>43586</v>
      </c>
      <c r="B113" s="4">
        <f>COUNTIF(Selections!$K$2:'Selections'!$K$991397,A113)</f>
        <v>184</v>
      </c>
      <c r="C113" s="4">
        <f>SUMIF(Selections!$K$2:'Selections'!$K$994991,A113,Selections!$G$2:'Selections'!$G$994991)</f>
        <v>182</v>
      </c>
      <c r="D113" s="29">
        <f>SUMIF(Selections!$K$2:'Selections'!$K$994991,A113,Selections!$I$2:'Selections'!$I$994991)</f>
        <v>-62.63</v>
      </c>
      <c r="E113" s="8">
        <f t="shared" ref="E113" si="223">IF(C113=0,"",D113/C113)</f>
        <v>-0.34412087912087913</v>
      </c>
      <c r="F113" s="152">
        <f t="shared" si="93"/>
        <v>2019</v>
      </c>
      <c r="G113" s="155">
        <f t="shared" ref="G113" ca="1" si="224">DATEDIF(A113, $H$17, "m")</f>
        <v>15</v>
      </c>
      <c r="H113" s="155"/>
      <c r="I113" s="155"/>
      <c r="J113" s="155"/>
      <c r="K113" s="155">
        <f t="shared" ref="K113" si="225">D113+K112</f>
        <v>1581.2499999999995</v>
      </c>
      <c r="L113" s="156"/>
      <c r="N113" s="184" t="str">
        <f t="shared" ca="1" si="104"/>
        <v/>
      </c>
      <c r="O113" s="184" t="str">
        <f t="shared" ca="1" si="105"/>
        <v/>
      </c>
      <c r="P113" s="184" t="str">
        <f t="shared" ca="1" si="106"/>
        <v/>
      </c>
      <c r="Q113" s="172" t="str">
        <f t="shared" ca="1" si="107"/>
        <v/>
      </c>
      <c r="R113" s="173" t="str">
        <f t="shared" ca="1" si="108"/>
        <v/>
      </c>
      <c r="S113" s="183" t="str">
        <f t="shared" ca="1" si="206"/>
        <v/>
      </c>
      <c r="T113" s="183" t="str">
        <f t="shared" ca="1" si="207"/>
        <v/>
      </c>
      <c r="U113" s="183" t="str">
        <f t="shared" ca="1" si="208"/>
        <v/>
      </c>
      <c r="V113" s="175" t="str">
        <f t="shared" ca="1" si="209"/>
        <v/>
      </c>
      <c r="W113" s="173" t="str">
        <f t="shared" ca="1" si="210"/>
        <v/>
      </c>
      <c r="X113" s="183" t="str">
        <f t="shared" ca="1" si="175"/>
        <v/>
      </c>
      <c r="Y113" s="183" t="str">
        <f t="shared" ca="1" si="176"/>
        <v/>
      </c>
      <c r="Z113" s="183" t="str">
        <f t="shared" ca="1" si="177"/>
        <v/>
      </c>
      <c r="AA113" s="175" t="str">
        <f t="shared" ca="1" si="178"/>
        <v/>
      </c>
      <c r="AB113" s="173" t="str">
        <f t="shared" ca="1" si="179"/>
        <v/>
      </c>
    </row>
    <row r="114" spans="1:28" x14ac:dyDescent="0.3">
      <c r="A114" s="5">
        <v>43617</v>
      </c>
      <c r="B114" s="4">
        <f>COUNTIF(Selections!$K$2:'Selections'!$K$991397,A114)</f>
        <v>151</v>
      </c>
      <c r="C114" s="4">
        <f>SUMIF(Selections!$K$2:'Selections'!$K$994991,A114,Selections!$G$2:'Selections'!$G$994991)</f>
        <v>150</v>
      </c>
      <c r="D114" s="29">
        <f>SUMIF(Selections!$K$2:'Selections'!$K$994991,A114,Selections!$I$2:'Selections'!$I$994991)</f>
        <v>60.67</v>
      </c>
      <c r="E114" s="8">
        <f t="shared" ref="E114" si="226">IF(C114=0,"",D114/C114)</f>
        <v>0.4044666666666667</v>
      </c>
      <c r="F114" s="152">
        <f t="shared" si="93"/>
        <v>2019</v>
      </c>
      <c r="G114" s="155">
        <f t="shared" ref="G114" ca="1" si="227">DATEDIF(A114, $H$17, "m")</f>
        <v>14</v>
      </c>
      <c r="H114" s="155"/>
      <c r="I114" s="155"/>
      <c r="J114" s="155"/>
      <c r="K114" s="155">
        <f t="shared" ref="K114" si="228">D114+K113</f>
        <v>1641.9199999999996</v>
      </c>
      <c r="L114" s="156"/>
      <c r="N114" s="184" t="str">
        <f t="shared" ca="1" si="104"/>
        <v/>
      </c>
      <c r="O114" s="184" t="str">
        <f t="shared" ca="1" si="105"/>
        <v/>
      </c>
      <c r="P114" s="184" t="str">
        <f t="shared" ca="1" si="106"/>
        <v/>
      </c>
      <c r="Q114" s="172" t="str">
        <f t="shared" ca="1" si="107"/>
        <v/>
      </c>
      <c r="R114" s="173" t="str">
        <f t="shared" ca="1" si="108"/>
        <v/>
      </c>
      <c r="S114" s="183" t="str">
        <f t="shared" ca="1" si="206"/>
        <v/>
      </c>
      <c r="T114" s="183" t="str">
        <f t="shared" ca="1" si="207"/>
        <v/>
      </c>
      <c r="U114" s="183" t="str">
        <f t="shared" ca="1" si="208"/>
        <v/>
      </c>
      <c r="V114" s="175" t="str">
        <f t="shared" ca="1" si="209"/>
        <v/>
      </c>
      <c r="W114" s="173" t="str">
        <f t="shared" ca="1" si="210"/>
        <v/>
      </c>
      <c r="X114" s="183" t="str">
        <f t="shared" ca="1" si="175"/>
        <v/>
      </c>
      <c r="Y114" s="183" t="str">
        <f t="shared" ca="1" si="176"/>
        <v/>
      </c>
      <c r="Z114" s="183" t="str">
        <f t="shared" ca="1" si="177"/>
        <v/>
      </c>
      <c r="AA114" s="175" t="str">
        <f t="shared" ca="1" si="178"/>
        <v/>
      </c>
      <c r="AB114" s="173" t="str">
        <f t="shared" ca="1" si="179"/>
        <v/>
      </c>
    </row>
    <row r="115" spans="1:28" x14ac:dyDescent="0.3">
      <c r="A115" s="5">
        <v>43647</v>
      </c>
      <c r="B115" s="4">
        <f>COUNTIF(Selections!$K$2:'Selections'!$K$991397,A115)</f>
        <v>195</v>
      </c>
      <c r="C115" s="4">
        <f>SUMIF(Selections!$K$2:'Selections'!$K$994991,A115,Selections!$G$2:'Selections'!$G$994991)</f>
        <v>192</v>
      </c>
      <c r="D115" s="29">
        <f>SUMIF(Selections!$K$2:'Selections'!$K$994991,A115,Selections!$I$2:'Selections'!$I$994991)</f>
        <v>50.389999999999993</v>
      </c>
      <c r="E115" s="8">
        <f t="shared" ref="E115" si="229">IF(C115=0,"",D115/C115)</f>
        <v>0.26244791666666661</v>
      </c>
      <c r="F115" s="152">
        <f t="shared" si="93"/>
        <v>2019</v>
      </c>
      <c r="G115" s="155">
        <f t="shared" ref="G115" ca="1" si="230">DATEDIF(A115, $H$17, "m")</f>
        <v>13</v>
      </c>
      <c r="H115" s="155"/>
      <c r="I115" s="155"/>
      <c r="J115" s="155"/>
      <c r="K115" s="155">
        <f t="shared" ref="K115" si="231">D115+K114</f>
        <v>1692.3099999999997</v>
      </c>
      <c r="L115" s="156"/>
      <c r="N115" s="184" t="str">
        <f t="shared" ca="1" si="104"/>
        <v/>
      </c>
      <c r="O115" s="184" t="str">
        <f t="shared" ca="1" si="105"/>
        <v/>
      </c>
      <c r="P115" s="184" t="str">
        <f t="shared" ca="1" si="106"/>
        <v/>
      </c>
      <c r="Q115" s="172" t="str">
        <f t="shared" ca="1" si="107"/>
        <v/>
      </c>
      <c r="R115" s="173" t="str">
        <f t="shared" ca="1" si="108"/>
        <v/>
      </c>
      <c r="S115" s="183" t="str">
        <f t="shared" ca="1" si="206"/>
        <v/>
      </c>
      <c r="T115" s="183" t="str">
        <f t="shared" ca="1" si="207"/>
        <v/>
      </c>
      <c r="U115" s="183" t="str">
        <f t="shared" ca="1" si="208"/>
        <v/>
      </c>
      <c r="V115" s="175" t="str">
        <f t="shared" ca="1" si="209"/>
        <v/>
      </c>
      <c r="W115" s="173" t="str">
        <f t="shared" ca="1" si="210"/>
        <v/>
      </c>
      <c r="X115" s="183" t="str">
        <f t="shared" ca="1" si="175"/>
        <v/>
      </c>
      <c r="Y115" s="183" t="str">
        <f t="shared" ca="1" si="176"/>
        <v/>
      </c>
      <c r="Z115" s="183" t="str">
        <f t="shared" ca="1" si="177"/>
        <v/>
      </c>
      <c r="AA115" s="175" t="str">
        <f t="shared" ca="1" si="178"/>
        <v/>
      </c>
      <c r="AB115" s="173" t="str">
        <f t="shared" ca="1" si="179"/>
        <v/>
      </c>
    </row>
    <row r="116" spans="1:28" x14ac:dyDescent="0.3">
      <c r="A116" s="5">
        <v>43678</v>
      </c>
      <c r="B116" s="4">
        <f>COUNTIF(Selections!$K$2:'Selections'!$K$991397,A116)</f>
        <v>191</v>
      </c>
      <c r="C116" s="4">
        <f>SUMIF(Selections!$K$2:'Selections'!$K$994991,A116,Selections!$G$2:'Selections'!$G$994991)</f>
        <v>191</v>
      </c>
      <c r="D116" s="29">
        <f>SUMIF(Selections!$K$2:'Selections'!$K$994991,A116,Selections!$I$2:'Selections'!$I$994991)</f>
        <v>-0.42999999999999972</v>
      </c>
      <c r="E116" s="8">
        <f t="shared" ref="E116" si="232">IF(C116=0,"",D116/C116)</f>
        <v>-2.2513089005235585E-3</v>
      </c>
      <c r="F116" s="152">
        <f t="shared" si="93"/>
        <v>2019</v>
      </c>
      <c r="G116" s="155">
        <f t="shared" ref="G116" ca="1" si="233">DATEDIF(A116, $H$17, "m")</f>
        <v>12</v>
      </c>
      <c r="H116" s="155"/>
      <c r="I116" s="155"/>
      <c r="J116" s="155"/>
      <c r="K116" s="155">
        <f t="shared" ref="K116" si="234">D116+K115</f>
        <v>1691.8799999999997</v>
      </c>
      <c r="L116" s="156"/>
      <c r="N116" s="184" t="str">
        <f t="shared" ca="1" si="104"/>
        <v/>
      </c>
      <c r="O116" s="184" t="str">
        <f t="shared" ca="1" si="105"/>
        <v/>
      </c>
      <c r="P116" s="184" t="str">
        <f t="shared" ca="1" si="106"/>
        <v/>
      </c>
      <c r="Q116" s="172" t="str">
        <f t="shared" ca="1" si="107"/>
        <v/>
      </c>
      <c r="R116" s="173" t="str">
        <f t="shared" ca="1" si="108"/>
        <v/>
      </c>
      <c r="S116" s="183" t="str">
        <f t="shared" ca="1" si="206"/>
        <v/>
      </c>
      <c r="T116" s="183" t="str">
        <f t="shared" ca="1" si="207"/>
        <v/>
      </c>
      <c r="U116" s="183" t="str">
        <f t="shared" ca="1" si="208"/>
        <v/>
      </c>
      <c r="V116" s="175" t="str">
        <f t="shared" ca="1" si="209"/>
        <v/>
      </c>
      <c r="W116" s="173" t="str">
        <f t="shared" ca="1" si="210"/>
        <v/>
      </c>
    </row>
    <row r="117" spans="1:28" x14ac:dyDescent="0.3">
      <c r="A117" s="5">
        <v>43709</v>
      </c>
      <c r="B117" s="4">
        <f>COUNTIF(Selections!$K$2:'Selections'!$K$991397,A117)</f>
        <v>157</v>
      </c>
      <c r="C117" s="4">
        <f>SUMIF(Selections!$K$2:'Selections'!$K$994991,A117,Selections!$G$2:'Selections'!$G$994991)</f>
        <v>157</v>
      </c>
      <c r="D117" s="29">
        <f>SUMIF(Selections!$K$2:'Selections'!$K$994991,A117,Selections!$I$2:'Selections'!$I$994991)</f>
        <v>31.75</v>
      </c>
      <c r="E117" s="8">
        <f t="shared" ref="E117" si="235">IF(C117=0,"",D117/C117)</f>
        <v>0.20222929936305734</v>
      </c>
      <c r="F117" s="152">
        <f t="shared" si="93"/>
        <v>2019</v>
      </c>
      <c r="G117" s="155">
        <f t="shared" ref="G117" ca="1" si="236">DATEDIF(A117, $H$17, "m")</f>
        <v>11</v>
      </c>
      <c r="H117" s="155"/>
      <c r="I117" s="155"/>
      <c r="J117" s="155"/>
      <c r="K117" s="155">
        <f t="shared" ref="K117" si="237">D117+K116</f>
        <v>1723.6299999999997</v>
      </c>
      <c r="L117" s="156"/>
      <c r="N117" s="184" t="str">
        <f t="shared" ca="1" si="104"/>
        <v/>
      </c>
      <c r="O117" s="184" t="str">
        <f t="shared" ca="1" si="105"/>
        <v/>
      </c>
      <c r="P117" s="184" t="str">
        <f t="shared" ca="1" si="106"/>
        <v/>
      </c>
      <c r="Q117" s="172" t="str">
        <f t="shared" ca="1" si="107"/>
        <v/>
      </c>
      <c r="R117" s="173" t="str">
        <f t="shared" ca="1" si="108"/>
        <v/>
      </c>
      <c r="S117" s="183" t="str">
        <f t="shared" ca="1" si="206"/>
        <v/>
      </c>
      <c r="T117" s="183" t="str">
        <f t="shared" ca="1" si="207"/>
        <v/>
      </c>
      <c r="U117" s="183" t="str">
        <f t="shared" ca="1" si="208"/>
        <v/>
      </c>
      <c r="V117" s="175" t="str">
        <f t="shared" ca="1" si="209"/>
        <v/>
      </c>
      <c r="W117" s="173" t="str">
        <f t="shared" ca="1" si="210"/>
        <v/>
      </c>
    </row>
    <row r="118" spans="1:28" x14ac:dyDescent="0.3">
      <c r="A118" s="5">
        <v>43739</v>
      </c>
      <c r="B118" s="4">
        <f>COUNTIF(Selections!$K$2:'Selections'!$K$991397,A118)</f>
        <v>153</v>
      </c>
      <c r="C118" s="4">
        <f>SUMIF(Selections!$K$2:'Selections'!$K$994991,A118,Selections!$G$2:'Selections'!$G$994991)</f>
        <v>152</v>
      </c>
      <c r="D118" s="29">
        <f>SUMIF(Selections!$K$2:'Selections'!$K$994991,A118,Selections!$I$2:'Selections'!$I$994991)</f>
        <v>44.78</v>
      </c>
      <c r="E118" s="8">
        <f t="shared" ref="E118" si="238">IF(C118=0,"",D118/C118)</f>
        <v>0.29460526315789476</v>
      </c>
      <c r="F118" s="152">
        <f t="shared" si="93"/>
        <v>2019</v>
      </c>
      <c r="G118" s="155">
        <f t="shared" ref="G118" ca="1" si="239">DATEDIF(A118, $H$17, "m")</f>
        <v>10</v>
      </c>
      <c r="H118" s="155"/>
      <c r="I118" s="155"/>
      <c r="J118" s="155"/>
      <c r="K118" s="155">
        <f t="shared" ref="K118" si="240">D118+K117</f>
        <v>1768.4099999999996</v>
      </c>
      <c r="L118" s="156"/>
      <c r="N118" s="184" t="str">
        <f t="shared" ca="1" si="104"/>
        <v/>
      </c>
      <c r="O118" s="184" t="str">
        <f t="shared" ca="1" si="105"/>
        <v/>
      </c>
      <c r="P118" s="184" t="str">
        <f t="shared" ca="1" si="106"/>
        <v/>
      </c>
      <c r="Q118" s="172" t="str">
        <f t="shared" ca="1" si="107"/>
        <v/>
      </c>
      <c r="R118" s="173" t="str">
        <f t="shared" ca="1" si="108"/>
        <v/>
      </c>
      <c r="S118" s="183" t="str">
        <f t="shared" ca="1" si="206"/>
        <v/>
      </c>
      <c r="T118" s="183" t="str">
        <f t="shared" ca="1" si="207"/>
        <v/>
      </c>
      <c r="U118" s="183" t="str">
        <f t="shared" ca="1" si="208"/>
        <v/>
      </c>
      <c r="V118" s="175" t="str">
        <f t="shared" ca="1" si="209"/>
        <v/>
      </c>
      <c r="W118" s="173" t="str">
        <f t="shared" ca="1" si="210"/>
        <v/>
      </c>
    </row>
    <row r="119" spans="1:28" x14ac:dyDescent="0.3">
      <c r="A119" s="5">
        <v>43770</v>
      </c>
      <c r="B119" s="4">
        <f>COUNTIF(Selections!$K$2:'Selections'!$K$991397,A119)</f>
        <v>136</v>
      </c>
      <c r="C119" s="4">
        <f>SUMIF(Selections!$K$2:'Selections'!$K$994991,A119,Selections!$G$2:'Selections'!$G$994991)</f>
        <v>135</v>
      </c>
      <c r="D119" s="29">
        <f>SUMIF(Selections!$K$2:'Selections'!$K$994991,A119,Selections!$I$2:'Selections'!$I$994991)</f>
        <v>26.709999999999994</v>
      </c>
      <c r="E119" s="8">
        <f t="shared" ref="E119" si="241">IF(C119=0,"",D119/C119)</f>
        <v>0.19785185185185181</v>
      </c>
      <c r="F119" s="152">
        <f t="shared" si="93"/>
        <v>2019</v>
      </c>
      <c r="H119" s="161"/>
      <c r="I119" s="162"/>
      <c r="J119" s="163"/>
      <c r="K119" s="164"/>
      <c r="L119" s="156"/>
      <c r="N119" s="184" t="str">
        <f t="shared" si="104"/>
        <v/>
      </c>
      <c r="O119" s="184" t="str">
        <f t="shared" si="105"/>
        <v/>
      </c>
      <c r="P119" s="184" t="str">
        <f t="shared" si="106"/>
        <v/>
      </c>
      <c r="Q119" s="172" t="str">
        <f t="shared" si="107"/>
        <v/>
      </c>
      <c r="R119" s="173" t="str">
        <f t="shared" si="108"/>
        <v/>
      </c>
    </row>
    <row r="120" spans="1:28" x14ac:dyDescent="0.3">
      <c r="A120" s="5">
        <v>43800</v>
      </c>
      <c r="B120" s="4">
        <f>COUNTIF(Selections!$K$2:'Selections'!$K$991397,A120)</f>
        <v>106</v>
      </c>
      <c r="C120" s="4">
        <f>SUMIF(Selections!$K$2:'Selections'!$K$994991,A120,Selections!$G$2:'Selections'!$G$994991)</f>
        <v>106</v>
      </c>
      <c r="D120" s="29">
        <f>SUMIF(Selections!$K$2:'Selections'!$K$994991,A120,Selections!$I$2:'Selections'!$I$994991)</f>
        <v>36.909999999999997</v>
      </c>
      <c r="E120" s="8">
        <f t="shared" ref="E120:E121" si="242">IF(C120=0,"",D120/C120)</f>
        <v>0.34820754716981128</v>
      </c>
      <c r="F120" s="152">
        <f t="shared" si="93"/>
        <v>2019</v>
      </c>
      <c r="H120" s="13"/>
      <c r="I120" s="12"/>
      <c r="J120" s="11"/>
      <c r="K120" s="6"/>
      <c r="L120" s="10"/>
      <c r="N120" s="184" t="str">
        <f t="shared" si="104"/>
        <v/>
      </c>
      <c r="O120" s="184" t="str">
        <f t="shared" si="105"/>
        <v/>
      </c>
      <c r="P120" s="184" t="str">
        <f t="shared" si="106"/>
        <v/>
      </c>
      <c r="Q120" s="172" t="str">
        <f t="shared" si="107"/>
        <v/>
      </c>
      <c r="R120" s="173" t="str">
        <f t="shared" si="108"/>
        <v/>
      </c>
    </row>
    <row r="121" spans="1:28" x14ac:dyDescent="0.3">
      <c r="A121" s="5">
        <v>43831</v>
      </c>
      <c r="B121" s="4">
        <f>COUNTIF(Selections!$K$2:'Selections'!$K$991397,A121)</f>
        <v>96</v>
      </c>
      <c r="C121" s="4">
        <f>SUMIF(Selections!$K$2:'Selections'!$K$994991,A121,Selections!$G$2:'Selections'!$G$994991)</f>
        <v>96</v>
      </c>
      <c r="D121" s="29">
        <f>SUMIF(Selections!$K$2:'Selections'!$K$994991,A121,Selections!$I$2:'Selections'!$I$994991)</f>
        <v>29.09</v>
      </c>
      <c r="E121" s="8">
        <f t="shared" si="242"/>
        <v>0.30302083333333335</v>
      </c>
      <c r="F121" s="152">
        <v>2020</v>
      </c>
      <c r="H121" s="13"/>
      <c r="I121" s="12"/>
      <c r="J121" s="11"/>
      <c r="K121" s="6"/>
      <c r="L121" s="10"/>
      <c r="N121" s="184" t="str">
        <f t="shared" si="104"/>
        <v/>
      </c>
      <c r="O121" s="184" t="str">
        <f t="shared" si="105"/>
        <v/>
      </c>
      <c r="P121" s="184" t="str">
        <f t="shared" si="106"/>
        <v/>
      </c>
      <c r="Q121" s="172" t="str">
        <f t="shared" si="107"/>
        <v/>
      </c>
      <c r="R121" s="173" t="str">
        <f t="shared" si="108"/>
        <v/>
      </c>
    </row>
    <row r="122" spans="1:28" x14ac:dyDescent="0.3">
      <c r="A122" s="5">
        <v>43862</v>
      </c>
      <c r="B122" s="4">
        <f>COUNTIF(Selections!$K$2:'Selections'!$K$991397,A122)</f>
        <v>79</v>
      </c>
      <c r="C122" s="4">
        <f>SUMIF(Selections!$K$2:'Selections'!$K$994991,A122,Selections!$G$2:'Selections'!$G$994991)</f>
        <v>79</v>
      </c>
      <c r="D122" s="29">
        <f>SUMIF(Selections!$K$2:'Selections'!$K$994991,A122,Selections!$I$2:'Selections'!$I$994991)</f>
        <v>-20.67</v>
      </c>
      <c r="E122" s="8">
        <f t="shared" ref="E122" si="243">IF(C122=0,"",D122/C122)</f>
        <v>-0.2616455696202532</v>
      </c>
      <c r="F122" s="152">
        <v>2020</v>
      </c>
      <c r="H122" s="13"/>
      <c r="I122" s="12"/>
      <c r="J122" s="11"/>
      <c r="K122" s="6"/>
      <c r="L122" s="10"/>
      <c r="N122" s="184" t="str">
        <f t="shared" si="104"/>
        <v/>
      </c>
      <c r="O122" s="184" t="str">
        <f t="shared" si="105"/>
        <v/>
      </c>
      <c r="P122" s="184" t="str">
        <f t="shared" si="106"/>
        <v/>
      </c>
      <c r="Q122" s="172" t="str">
        <f t="shared" si="107"/>
        <v/>
      </c>
      <c r="R122" s="173" t="str">
        <f t="shared" si="108"/>
        <v/>
      </c>
    </row>
    <row r="123" spans="1:28" x14ac:dyDescent="0.3">
      <c r="A123" s="5">
        <v>43891</v>
      </c>
      <c r="B123" s="4">
        <f>COUNTIF(Selections!$K$2:'Selections'!$K$991397,A123)</f>
        <v>46</v>
      </c>
      <c r="C123" s="4">
        <f>SUMIF(Selections!$K$2:'Selections'!$K$994991,A123,Selections!$G$2:'Selections'!$G$994991)</f>
        <v>46</v>
      </c>
      <c r="D123" s="29">
        <f>SUMIF(Selections!$K$2:'Selections'!$K$994991,A123,Selections!$I$2:'Selections'!$I$994991)</f>
        <v>-13.17</v>
      </c>
      <c r="E123" s="8">
        <f t="shared" ref="E123" si="244">IF(C123=0,"",D123/C123)</f>
        <v>-0.28630434782608694</v>
      </c>
      <c r="F123" s="152">
        <v>2020</v>
      </c>
      <c r="H123" s="13"/>
      <c r="J123" s="11"/>
      <c r="K123" s="6"/>
      <c r="L123" s="10"/>
      <c r="N123" s="184" t="str">
        <f t="shared" si="104"/>
        <v/>
      </c>
      <c r="O123" s="184" t="str">
        <f t="shared" si="105"/>
        <v/>
      </c>
      <c r="P123" s="184" t="str">
        <f t="shared" si="106"/>
        <v/>
      </c>
      <c r="Q123" s="172" t="str">
        <f t="shared" si="107"/>
        <v/>
      </c>
      <c r="R123" s="173" t="str">
        <f t="shared" si="108"/>
        <v/>
      </c>
    </row>
    <row r="124" spans="1:28" x14ac:dyDescent="0.3">
      <c r="A124" s="5">
        <v>43922</v>
      </c>
      <c r="B124" s="4">
        <f>COUNTIF(Selections!$K$2:'Selections'!$K$991397,A124)</f>
        <v>0</v>
      </c>
      <c r="C124" s="4">
        <f>SUMIF(Selections!$K$2:'Selections'!$K$994991,A124,Selections!$G$2:'Selections'!$G$994991)</f>
        <v>0</v>
      </c>
      <c r="D124" s="29">
        <f>SUMIF(Selections!$K$2:'Selections'!$K$994991,A124,Selections!$I$2:'Selections'!$I$994991)</f>
        <v>0</v>
      </c>
      <c r="E124" s="8" t="str">
        <f t="shared" ref="E124:E128" si="245">IF(C124=0,"",D124/C124)</f>
        <v/>
      </c>
      <c r="F124" s="152">
        <v>2020</v>
      </c>
      <c r="H124" s="13"/>
      <c r="J124" s="11"/>
      <c r="K124" s="6"/>
      <c r="L124" s="10"/>
      <c r="N124" s="184" t="str">
        <f t="shared" si="104"/>
        <v/>
      </c>
      <c r="O124" s="184" t="str">
        <f t="shared" si="105"/>
        <v/>
      </c>
      <c r="P124" s="184" t="str">
        <f t="shared" si="106"/>
        <v/>
      </c>
      <c r="Q124" s="172" t="str">
        <f t="shared" si="107"/>
        <v/>
      </c>
      <c r="R124" s="173" t="str">
        <f t="shared" si="108"/>
        <v/>
      </c>
    </row>
    <row r="125" spans="1:28" x14ac:dyDescent="0.3">
      <c r="A125" s="5">
        <v>43952</v>
      </c>
      <c r="B125" s="4">
        <f>COUNTIF(Selections!$K$2:'Selections'!$K$991397,A125)</f>
        <v>0</v>
      </c>
      <c r="C125" s="4">
        <f>SUMIF(Selections!$K$2:'Selections'!$K$994991,A125,Selections!$G$2:'Selections'!$G$994991)</f>
        <v>0</v>
      </c>
      <c r="D125" s="29">
        <f>SUMIF(Selections!$K$2:'Selections'!$K$994991,A125,Selections!$I$2:'Selections'!$I$994991)</f>
        <v>0</v>
      </c>
      <c r="E125" s="8" t="str">
        <f t="shared" si="245"/>
        <v/>
      </c>
      <c r="F125" s="152">
        <v>2020</v>
      </c>
      <c r="H125" s="13"/>
      <c r="J125" s="11"/>
      <c r="K125" s="6"/>
      <c r="L125" s="10"/>
      <c r="N125" s="184" t="str">
        <f t="shared" si="104"/>
        <v/>
      </c>
      <c r="O125" s="184" t="str">
        <f t="shared" si="105"/>
        <v/>
      </c>
      <c r="P125" s="184" t="str">
        <f t="shared" si="106"/>
        <v/>
      </c>
      <c r="Q125" s="172" t="str">
        <f t="shared" si="107"/>
        <v/>
      </c>
      <c r="R125" s="173" t="str">
        <f t="shared" si="108"/>
        <v/>
      </c>
    </row>
    <row r="126" spans="1:28" x14ac:dyDescent="0.3">
      <c r="A126" s="5">
        <v>43983</v>
      </c>
      <c r="B126" s="4">
        <f>COUNTIF(Selections!$K$2:'Selections'!$K$991397,A126)</f>
        <v>96</v>
      </c>
      <c r="C126" s="4">
        <f>SUMIF(Selections!$K$2:'Selections'!$K$994991,A126,Selections!$G$2:'Selections'!$G$994991)</f>
        <v>96</v>
      </c>
      <c r="D126" s="29">
        <f>SUMIF(Selections!$K$2:'Selections'!$K$994991,A126,Selections!$I$2:'Selections'!$I$994991)</f>
        <v>-32.08</v>
      </c>
      <c r="E126" s="8">
        <f t="shared" si="245"/>
        <v>-0.33416666666666667</v>
      </c>
      <c r="F126" s="152">
        <v>2020</v>
      </c>
      <c r="H126" s="13"/>
      <c r="J126" s="11"/>
      <c r="K126" s="6"/>
      <c r="L126" s="10"/>
      <c r="N126" s="184" t="str">
        <f t="shared" si="104"/>
        <v/>
      </c>
      <c r="O126" s="184" t="str">
        <f t="shared" si="105"/>
        <v/>
      </c>
      <c r="P126" s="184" t="str">
        <f t="shared" si="106"/>
        <v/>
      </c>
      <c r="Q126" s="172" t="str">
        <f t="shared" si="107"/>
        <v/>
      </c>
      <c r="R126" s="173" t="str">
        <f t="shared" si="108"/>
        <v/>
      </c>
    </row>
    <row r="127" spans="1:28" x14ac:dyDescent="0.3">
      <c r="A127" s="5">
        <v>44013</v>
      </c>
      <c r="B127" s="4">
        <f>COUNTIF(Selections!$K$2:'Selections'!$K$991397,A127)</f>
        <v>98</v>
      </c>
      <c r="C127" s="4">
        <f>SUMIF(Selections!$K$2:'Selections'!$K$994991,A127,Selections!$G$2:'Selections'!$G$994991)</f>
        <v>98</v>
      </c>
      <c r="D127" s="29">
        <f>SUMIF(Selections!$K$2:'Selections'!$K$994991,A127,Selections!$I$2:'Selections'!$I$994991)</f>
        <v>-3.7800000000000047</v>
      </c>
      <c r="E127" s="8">
        <f t="shared" si="245"/>
        <v>-3.8571428571428618E-2</v>
      </c>
      <c r="F127" s="152">
        <v>2020</v>
      </c>
      <c r="H127" s="13"/>
      <c r="J127" s="11"/>
      <c r="K127" s="6"/>
      <c r="L127" s="10"/>
      <c r="N127" s="184" t="str">
        <f t="shared" si="104"/>
        <v/>
      </c>
      <c r="O127" s="184" t="str">
        <f t="shared" si="105"/>
        <v/>
      </c>
      <c r="P127" s="184" t="str">
        <f t="shared" si="106"/>
        <v/>
      </c>
      <c r="Q127" s="172" t="str">
        <f t="shared" si="107"/>
        <v/>
      </c>
      <c r="R127" s="173" t="str">
        <f t="shared" si="108"/>
        <v/>
      </c>
    </row>
    <row r="128" spans="1:28" x14ac:dyDescent="0.3">
      <c r="A128" s="5">
        <v>44044</v>
      </c>
      <c r="B128" s="4">
        <f>COUNTIF(Selections!$K$2:'Selections'!$K$991397,A128)</f>
        <v>46</v>
      </c>
      <c r="C128" s="4">
        <f>SUMIF(Selections!$K$2:'Selections'!$K$994991,A128,Selections!$G$2:'Selections'!$G$994991)</f>
        <v>46</v>
      </c>
      <c r="D128" s="29">
        <f>SUMIF(Selections!$K$2:'Selections'!$K$994991,A128,Selections!$I$2:'Selections'!$I$994991)</f>
        <v>20.63</v>
      </c>
      <c r="E128" s="8">
        <f t="shared" si="245"/>
        <v>0.44847826086956522</v>
      </c>
      <c r="F128" s="152">
        <v>2020</v>
      </c>
      <c r="H128" s="13"/>
      <c r="J128" s="11"/>
      <c r="K128" s="6"/>
      <c r="L128" s="10"/>
      <c r="N128" s="184" t="str">
        <f t="shared" si="104"/>
        <v/>
      </c>
      <c r="O128" s="184" t="str">
        <f t="shared" si="105"/>
        <v/>
      </c>
      <c r="P128" s="184" t="str">
        <f t="shared" si="106"/>
        <v/>
      </c>
      <c r="Q128" s="172" t="str">
        <f t="shared" si="107"/>
        <v/>
      </c>
      <c r="R128" s="173" t="str">
        <f t="shared" si="108"/>
        <v/>
      </c>
    </row>
    <row r="129" spans="1:18" x14ac:dyDescent="0.3">
      <c r="A129" s="6"/>
      <c r="C129" s="10"/>
      <c r="H129" s="13"/>
      <c r="J129" s="11"/>
      <c r="K129" s="6"/>
      <c r="L129" s="10"/>
      <c r="N129" s="184" t="str">
        <f t="shared" si="104"/>
        <v/>
      </c>
      <c r="O129" s="184" t="str">
        <f t="shared" si="105"/>
        <v/>
      </c>
      <c r="P129" s="184" t="str">
        <f t="shared" si="106"/>
        <v/>
      </c>
      <c r="Q129" s="172" t="str">
        <f t="shared" si="107"/>
        <v/>
      </c>
      <c r="R129" s="173" t="str">
        <f t="shared" si="108"/>
        <v/>
      </c>
    </row>
    <row r="130" spans="1:18" x14ac:dyDescent="0.3">
      <c r="A130" s="6"/>
      <c r="C130" s="10"/>
      <c r="H130" s="13"/>
      <c r="J130" s="11"/>
      <c r="K130" s="6"/>
      <c r="L130" s="10"/>
      <c r="N130" s="184" t="str">
        <f t="shared" si="104"/>
        <v/>
      </c>
      <c r="O130" s="184" t="str">
        <f t="shared" si="105"/>
        <v/>
      </c>
      <c r="P130" s="184" t="str">
        <f t="shared" si="106"/>
        <v/>
      </c>
      <c r="Q130" s="172" t="str">
        <f t="shared" si="107"/>
        <v/>
      </c>
      <c r="R130" s="173" t="str">
        <f t="shared" si="108"/>
        <v/>
      </c>
    </row>
    <row r="131" spans="1:18" x14ac:dyDescent="0.3">
      <c r="A131" s="6"/>
      <c r="C131" s="10"/>
      <c r="H131" s="13"/>
      <c r="J131" s="11"/>
      <c r="K131" s="6"/>
      <c r="L131" s="10"/>
      <c r="N131" s="184" t="str">
        <f t="shared" si="104"/>
        <v/>
      </c>
      <c r="O131" s="184" t="str">
        <f t="shared" si="105"/>
        <v/>
      </c>
      <c r="P131" s="184" t="str">
        <f t="shared" si="106"/>
        <v/>
      </c>
      <c r="Q131" s="172" t="str">
        <f t="shared" si="107"/>
        <v/>
      </c>
      <c r="R131" s="173" t="str">
        <f t="shared" si="108"/>
        <v/>
      </c>
    </row>
    <row r="132" spans="1:18" x14ac:dyDescent="0.3">
      <c r="A132" s="6"/>
      <c r="C132" s="10"/>
      <c r="H132" s="13"/>
      <c r="J132" s="11"/>
      <c r="K132" s="6"/>
      <c r="L132" s="10"/>
      <c r="N132" s="184" t="str">
        <f t="shared" si="104"/>
        <v/>
      </c>
      <c r="O132" s="184" t="str">
        <f t="shared" si="105"/>
        <v/>
      </c>
      <c r="P132" s="184" t="str">
        <f t="shared" si="106"/>
        <v/>
      </c>
      <c r="Q132" s="172" t="str">
        <f t="shared" si="107"/>
        <v/>
      </c>
      <c r="R132" s="173" t="str">
        <f t="shared" si="108"/>
        <v/>
      </c>
    </row>
    <row r="133" spans="1:18" x14ac:dyDescent="0.3">
      <c r="A133" s="6"/>
      <c r="C133" s="10"/>
      <c r="H133" s="13"/>
      <c r="J133" s="11"/>
      <c r="K133" s="6"/>
      <c r="L133" s="10"/>
      <c r="N133" s="184" t="str">
        <f t="shared" si="104"/>
        <v/>
      </c>
      <c r="O133" s="184" t="str">
        <f t="shared" si="105"/>
        <v/>
      </c>
      <c r="P133" s="184" t="str">
        <f t="shared" si="106"/>
        <v/>
      </c>
      <c r="Q133" s="172" t="str">
        <f t="shared" si="107"/>
        <v/>
      </c>
      <c r="R133" s="173" t="str">
        <f t="shared" si="108"/>
        <v/>
      </c>
    </row>
    <row r="134" spans="1:18" x14ac:dyDescent="0.3">
      <c r="A134" s="6"/>
      <c r="C134" s="10"/>
      <c r="H134" s="13"/>
      <c r="J134" s="11"/>
      <c r="K134" s="6"/>
      <c r="L134" s="10"/>
      <c r="N134" s="184" t="str">
        <f t="shared" si="104"/>
        <v/>
      </c>
      <c r="O134" s="184" t="str">
        <f t="shared" si="105"/>
        <v/>
      </c>
      <c r="P134" s="184" t="str">
        <f t="shared" si="106"/>
        <v/>
      </c>
      <c r="Q134" s="172" t="str">
        <f t="shared" si="107"/>
        <v/>
      </c>
      <c r="R134" s="173" t="str">
        <f t="shared" si="108"/>
        <v/>
      </c>
    </row>
    <row r="135" spans="1:18" x14ac:dyDescent="0.3">
      <c r="A135" s="6"/>
      <c r="C135" s="10"/>
      <c r="H135" s="13"/>
      <c r="J135" s="11"/>
      <c r="K135" s="6"/>
      <c r="L135" s="10"/>
      <c r="N135" s="184" t="str">
        <f t="shared" si="104"/>
        <v/>
      </c>
      <c r="O135" s="184" t="str">
        <f t="shared" si="105"/>
        <v/>
      </c>
      <c r="P135" s="184" t="str">
        <f t="shared" si="106"/>
        <v/>
      </c>
      <c r="Q135" s="172" t="str">
        <f t="shared" si="107"/>
        <v/>
      </c>
      <c r="R135" s="173" t="str">
        <f t="shared" si="108"/>
        <v/>
      </c>
    </row>
    <row r="136" spans="1:18" x14ac:dyDescent="0.3">
      <c r="A136" s="6"/>
      <c r="C136" s="10"/>
      <c r="H136" s="13"/>
      <c r="J136" s="11"/>
      <c r="K136" s="6"/>
      <c r="L136" s="10"/>
      <c r="N136" s="184" t="str">
        <f t="shared" si="104"/>
        <v/>
      </c>
      <c r="O136" s="184" t="str">
        <f t="shared" si="105"/>
        <v/>
      </c>
      <c r="P136" s="184" t="str">
        <f t="shared" si="106"/>
        <v/>
      </c>
      <c r="Q136" s="172" t="str">
        <f t="shared" si="107"/>
        <v/>
      </c>
      <c r="R136" s="173" t="str">
        <f t="shared" si="108"/>
        <v/>
      </c>
    </row>
    <row r="137" spans="1:18" x14ac:dyDescent="0.3">
      <c r="A137" s="6"/>
      <c r="C137" s="10"/>
      <c r="H137" s="13"/>
      <c r="J137" s="11"/>
      <c r="K137" s="6"/>
      <c r="L137" s="10"/>
      <c r="N137" s="184" t="str">
        <f t="shared" si="104"/>
        <v/>
      </c>
      <c r="O137" s="184" t="str">
        <f t="shared" si="105"/>
        <v/>
      </c>
      <c r="P137" s="184" t="str">
        <f t="shared" si="106"/>
        <v/>
      </c>
      <c r="Q137" s="172" t="str">
        <f t="shared" si="107"/>
        <v/>
      </c>
      <c r="R137" s="173" t="str">
        <f t="shared" si="108"/>
        <v/>
      </c>
    </row>
    <row r="138" spans="1:18" x14ac:dyDescent="0.3">
      <c r="A138" s="6"/>
      <c r="C138" s="10"/>
      <c r="H138" s="13"/>
      <c r="J138" s="11"/>
      <c r="K138" s="6"/>
      <c r="L138" s="10"/>
      <c r="N138" s="184" t="str">
        <f t="shared" si="104"/>
        <v/>
      </c>
      <c r="O138" s="184" t="str">
        <f t="shared" si="105"/>
        <v/>
      </c>
      <c r="P138" s="184" t="str">
        <f t="shared" si="106"/>
        <v/>
      </c>
      <c r="Q138" s="172" t="str">
        <f t="shared" si="107"/>
        <v/>
      </c>
      <c r="R138" s="173" t="str">
        <f t="shared" si="108"/>
        <v/>
      </c>
    </row>
    <row r="139" spans="1:18" x14ac:dyDescent="0.3">
      <c r="A139" s="6"/>
      <c r="C139" s="10"/>
      <c r="H139" s="13"/>
      <c r="J139" s="11"/>
      <c r="K139" s="6"/>
      <c r="L139" s="10"/>
      <c r="N139" s="184" t="str">
        <f t="shared" si="104"/>
        <v/>
      </c>
      <c r="O139" s="184" t="str">
        <f t="shared" si="105"/>
        <v/>
      </c>
      <c r="P139" s="184" t="str">
        <f t="shared" si="106"/>
        <v/>
      </c>
      <c r="Q139" s="172" t="str">
        <f t="shared" si="107"/>
        <v/>
      </c>
      <c r="R139" s="173" t="str">
        <f t="shared" si="108"/>
        <v/>
      </c>
    </row>
    <row r="140" spans="1:18" x14ac:dyDescent="0.3">
      <c r="A140" s="6"/>
      <c r="C140" s="10"/>
      <c r="H140" s="13"/>
      <c r="J140" s="11"/>
      <c r="K140" s="6"/>
      <c r="L140" s="10"/>
      <c r="N140" s="184" t="str">
        <f t="shared" si="104"/>
        <v/>
      </c>
      <c r="O140" s="184" t="str">
        <f t="shared" si="105"/>
        <v/>
      </c>
      <c r="P140" s="184" t="str">
        <f t="shared" si="106"/>
        <v/>
      </c>
      <c r="Q140" s="172" t="str">
        <f t="shared" si="107"/>
        <v/>
      </c>
      <c r="R140" s="173" t="str">
        <f t="shared" si="108"/>
        <v/>
      </c>
    </row>
    <row r="141" spans="1:18" x14ac:dyDescent="0.3">
      <c r="A141" s="6"/>
      <c r="C141" s="10"/>
      <c r="H141" s="13"/>
      <c r="J141" s="11"/>
      <c r="K141" s="6"/>
      <c r="L141" s="10"/>
      <c r="N141" s="184" t="str">
        <f t="shared" si="104"/>
        <v/>
      </c>
      <c r="O141" s="184" t="str">
        <f t="shared" si="105"/>
        <v/>
      </c>
      <c r="P141" s="184" t="str">
        <f t="shared" si="106"/>
        <v/>
      </c>
      <c r="Q141" s="172" t="str">
        <f t="shared" si="107"/>
        <v/>
      </c>
      <c r="R141" s="173" t="str">
        <f t="shared" si="108"/>
        <v/>
      </c>
    </row>
    <row r="142" spans="1:18" x14ac:dyDescent="0.3">
      <c r="A142" s="6"/>
      <c r="C142" s="10"/>
      <c r="H142" s="13"/>
      <c r="J142" s="11"/>
      <c r="K142" s="6"/>
      <c r="L142" s="10"/>
      <c r="N142" s="184" t="str">
        <f t="shared" si="104"/>
        <v/>
      </c>
      <c r="O142" s="184" t="str">
        <f t="shared" si="105"/>
        <v/>
      </c>
      <c r="P142" s="184" t="str">
        <f t="shared" si="106"/>
        <v/>
      </c>
      <c r="Q142" s="172" t="str">
        <f t="shared" si="107"/>
        <v/>
      </c>
      <c r="R142" s="173" t="str">
        <f t="shared" si="108"/>
        <v/>
      </c>
    </row>
    <row r="143" spans="1:18" x14ac:dyDescent="0.3">
      <c r="A143" s="6"/>
      <c r="C143" s="10"/>
      <c r="H143" s="13"/>
      <c r="J143" s="11"/>
      <c r="K143" s="6"/>
      <c r="L143" s="10"/>
    </row>
    <row r="144" spans="1:18" x14ac:dyDescent="0.3">
      <c r="A144" s="6"/>
      <c r="C144" s="10"/>
      <c r="H144" s="13"/>
      <c r="J144" s="11"/>
      <c r="K144" s="6"/>
      <c r="L144" s="10"/>
    </row>
    <row r="145" spans="1:12" x14ac:dyDescent="0.3">
      <c r="A145" s="6"/>
      <c r="C145" s="10"/>
      <c r="H145" s="13"/>
      <c r="J145" s="11"/>
      <c r="K145" s="6"/>
      <c r="L145" s="10"/>
    </row>
    <row r="146" spans="1:12" x14ac:dyDescent="0.3">
      <c r="A146" s="6"/>
      <c r="C146" s="10"/>
      <c r="H146" s="13"/>
      <c r="J146" s="11"/>
      <c r="K146" s="6"/>
      <c r="L146" s="10"/>
    </row>
    <row r="147" spans="1:12" x14ac:dyDescent="0.3">
      <c r="A147" s="6"/>
      <c r="C147" s="10"/>
      <c r="H147" s="13"/>
      <c r="J147" s="11"/>
      <c r="K147" s="6"/>
      <c r="L147" s="10"/>
    </row>
    <row r="148" spans="1:12" x14ac:dyDescent="0.3">
      <c r="A148" s="6"/>
      <c r="C148" s="10"/>
      <c r="H148" s="13"/>
      <c r="J148" s="11"/>
      <c r="K148" s="6"/>
      <c r="L148" s="10"/>
    </row>
    <row r="149" spans="1:12" x14ac:dyDescent="0.3">
      <c r="A149" s="6"/>
      <c r="C149" s="10"/>
      <c r="H149" s="13"/>
      <c r="J149" s="11"/>
      <c r="K149" s="6"/>
      <c r="L149" s="10"/>
    </row>
    <row r="150" spans="1:12" x14ac:dyDescent="0.3">
      <c r="A150" s="6"/>
      <c r="C150" s="10"/>
      <c r="H150" s="13"/>
      <c r="J150" s="11"/>
      <c r="K150" s="6"/>
      <c r="L150" s="10"/>
    </row>
    <row r="151" spans="1:12" x14ac:dyDescent="0.3">
      <c r="A151" s="6"/>
      <c r="C151" s="10"/>
      <c r="H151" s="13"/>
      <c r="J151" s="11"/>
      <c r="K151" s="6"/>
      <c r="L151" s="10"/>
    </row>
    <row r="152" spans="1:12" x14ac:dyDescent="0.3">
      <c r="A152" s="6"/>
      <c r="C152" s="10"/>
      <c r="H152" s="13"/>
      <c r="J152" s="11"/>
      <c r="K152" s="6"/>
      <c r="L152" s="10"/>
    </row>
    <row r="153" spans="1:12" x14ac:dyDescent="0.3">
      <c r="A153" s="6"/>
      <c r="C153" s="10"/>
      <c r="H153" s="13"/>
      <c r="J153" s="11"/>
      <c r="K153" s="6"/>
      <c r="L153" s="10"/>
    </row>
    <row r="154" spans="1:12" x14ac:dyDescent="0.3">
      <c r="A154" s="6"/>
      <c r="C154" s="10"/>
      <c r="H154" s="13"/>
      <c r="J154" s="11"/>
      <c r="K154" s="6"/>
      <c r="L154" s="10"/>
    </row>
    <row r="155" spans="1:12" x14ac:dyDescent="0.3">
      <c r="A155" s="6"/>
      <c r="C155" s="10"/>
      <c r="H155" s="13"/>
      <c r="J155" s="11"/>
      <c r="K155" s="6"/>
      <c r="L155" s="10"/>
    </row>
    <row r="156" spans="1:12" x14ac:dyDescent="0.3">
      <c r="A156" s="6"/>
      <c r="C156" s="10"/>
      <c r="H156" s="13"/>
      <c r="J156" s="11"/>
      <c r="K156" s="6"/>
      <c r="L156" s="10"/>
    </row>
    <row r="157" spans="1:12" x14ac:dyDescent="0.3">
      <c r="A157" s="6"/>
      <c r="C157" s="10"/>
      <c r="H157" s="13"/>
      <c r="J157" s="11"/>
      <c r="K157" s="6"/>
      <c r="L157" s="10"/>
    </row>
    <row r="158" spans="1:12" x14ac:dyDescent="0.3">
      <c r="A158" s="6"/>
      <c r="C158" s="10"/>
      <c r="H158" s="13"/>
      <c r="J158" s="11"/>
      <c r="K158" s="6"/>
      <c r="L158" s="10"/>
    </row>
    <row r="159" spans="1:12" x14ac:dyDescent="0.3">
      <c r="A159" s="6"/>
      <c r="C159" s="10"/>
      <c r="H159" s="13"/>
      <c r="J159" s="11"/>
      <c r="K159" s="6"/>
      <c r="L159" s="10"/>
    </row>
    <row r="160" spans="1:12" x14ac:dyDescent="0.3">
      <c r="A160" s="6"/>
      <c r="C160" s="10"/>
      <c r="H160" s="13"/>
      <c r="J160" s="11"/>
      <c r="K160" s="6"/>
      <c r="L160" s="10"/>
    </row>
    <row r="161" spans="1:12" x14ac:dyDescent="0.3">
      <c r="A161" s="6"/>
      <c r="C161" s="10"/>
      <c r="H161" s="13"/>
      <c r="J161" s="11"/>
      <c r="K161" s="6"/>
      <c r="L161" s="10"/>
    </row>
    <row r="162" spans="1:12" x14ac:dyDescent="0.3">
      <c r="A162" s="6"/>
      <c r="C162" s="10"/>
      <c r="H162" s="13"/>
      <c r="J162" s="11"/>
      <c r="K162" s="6"/>
      <c r="L162" s="10"/>
    </row>
    <row r="163" spans="1:12" x14ac:dyDescent="0.3">
      <c r="A163" s="6"/>
      <c r="C163" s="10"/>
      <c r="H163" s="13"/>
      <c r="J163" s="11"/>
      <c r="K163" s="6"/>
      <c r="L163" s="10"/>
    </row>
    <row r="164" spans="1:12" x14ac:dyDescent="0.3">
      <c r="A164" s="6"/>
      <c r="C164" s="10"/>
      <c r="H164" s="13"/>
      <c r="J164" s="11"/>
      <c r="K164" s="6"/>
      <c r="L164" s="10"/>
    </row>
    <row r="165" spans="1:12" x14ac:dyDescent="0.3">
      <c r="A165" s="6"/>
      <c r="C165" s="10"/>
      <c r="H165" s="13"/>
      <c r="J165" s="11"/>
      <c r="K165" s="6"/>
      <c r="L165" s="10"/>
    </row>
    <row r="166" spans="1:12" x14ac:dyDescent="0.3">
      <c r="A166" s="6"/>
      <c r="C166" s="10"/>
      <c r="H166" s="13"/>
      <c r="J166" s="11"/>
      <c r="K166" s="6"/>
      <c r="L166" s="10"/>
    </row>
    <row r="167" spans="1:12" x14ac:dyDescent="0.3">
      <c r="A167" s="6"/>
      <c r="C167" s="10"/>
      <c r="H167" s="13"/>
      <c r="J167" s="11"/>
      <c r="K167" s="6"/>
      <c r="L167" s="10"/>
    </row>
    <row r="168" spans="1:12" x14ac:dyDescent="0.3">
      <c r="A168" s="6"/>
      <c r="C168" s="10"/>
      <c r="H168" s="13"/>
      <c r="J168" s="11"/>
      <c r="K168" s="6"/>
      <c r="L168" s="10"/>
    </row>
    <row r="169" spans="1:12" x14ac:dyDescent="0.3">
      <c r="A169" s="6"/>
      <c r="C169" s="10"/>
      <c r="H169" s="13"/>
      <c r="J169" s="11"/>
      <c r="K169" s="6"/>
      <c r="L169" s="10"/>
    </row>
    <row r="170" spans="1:12" x14ac:dyDescent="0.3">
      <c r="A170" s="6"/>
      <c r="C170" s="10"/>
      <c r="H170" s="13"/>
      <c r="J170" s="11"/>
      <c r="K170" s="6"/>
      <c r="L170" s="10"/>
    </row>
    <row r="171" spans="1:12" x14ac:dyDescent="0.3">
      <c r="A171" s="6"/>
      <c r="C171" s="10"/>
      <c r="H171" s="13"/>
      <c r="J171" s="11"/>
      <c r="K171" s="6"/>
    </row>
    <row r="172" spans="1:12" x14ac:dyDescent="0.3">
      <c r="A172" s="6"/>
      <c r="C172" s="10"/>
      <c r="H172" s="13"/>
      <c r="J172" s="11"/>
      <c r="K172" s="6"/>
    </row>
    <row r="173" spans="1:12" x14ac:dyDescent="0.3">
      <c r="A173" s="6"/>
      <c r="C173" s="10"/>
      <c r="H173" s="13"/>
      <c r="J173" s="11"/>
      <c r="K173" s="6"/>
    </row>
    <row r="174" spans="1:12" x14ac:dyDescent="0.3">
      <c r="A174" s="6"/>
      <c r="C174" s="10"/>
      <c r="H174" s="13"/>
      <c r="J174" s="11"/>
      <c r="K174" s="6"/>
    </row>
    <row r="175" spans="1:12" x14ac:dyDescent="0.3">
      <c r="A175" s="6"/>
      <c r="C175" s="10"/>
      <c r="H175" s="13"/>
      <c r="J175" s="11"/>
      <c r="K175" s="6"/>
    </row>
    <row r="176" spans="1:12" x14ac:dyDescent="0.3">
      <c r="A176" s="6"/>
      <c r="C176" s="10"/>
      <c r="H176" s="13"/>
      <c r="J176" s="11"/>
      <c r="K176" s="6"/>
    </row>
    <row r="177" spans="1:11" x14ac:dyDescent="0.3">
      <c r="A177" s="6"/>
      <c r="C177" s="10"/>
      <c r="H177" s="13"/>
      <c r="J177" s="11"/>
      <c r="K177" s="6"/>
    </row>
    <row r="178" spans="1:11" x14ac:dyDescent="0.3">
      <c r="A178" s="6"/>
      <c r="C178" s="10"/>
      <c r="H178" s="13"/>
      <c r="J178" s="11"/>
      <c r="K178" s="6"/>
    </row>
    <row r="179" spans="1:11" x14ac:dyDescent="0.3">
      <c r="A179" s="6"/>
      <c r="C179" s="10"/>
      <c r="H179" s="13"/>
      <c r="J179" s="11"/>
      <c r="K179" s="6"/>
    </row>
    <row r="180" spans="1:11" x14ac:dyDescent="0.3">
      <c r="A180" s="6"/>
      <c r="C180" s="10"/>
      <c r="H180" s="13"/>
      <c r="J180" s="11"/>
      <c r="K180" s="6"/>
    </row>
    <row r="181" spans="1:11" x14ac:dyDescent="0.3">
      <c r="A181" s="6"/>
      <c r="C181" s="10"/>
      <c r="H181" s="13"/>
      <c r="J181" s="11"/>
      <c r="K181" s="6"/>
    </row>
    <row r="182" spans="1:11" x14ac:dyDescent="0.3">
      <c r="C182" s="10"/>
      <c r="H182" s="13"/>
    </row>
    <row r="183" spans="1:11" x14ac:dyDescent="0.3">
      <c r="C183" s="10"/>
      <c r="H183" s="13"/>
    </row>
    <row r="184" spans="1:11" x14ac:dyDescent="0.3">
      <c r="C184" s="10"/>
      <c r="H184" s="13"/>
    </row>
    <row r="185" spans="1:11" x14ac:dyDescent="0.3">
      <c r="C185" s="10"/>
      <c r="H185" s="13"/>
    </row>
    <row r="186" spans="1:11" x14ac:dyDescent="0.3">
      <c r="C186" s="10"/>
      <c r="H186" s="13"/>
    </row>
    <row r="187" spans="1:11" x14ac:dyDescent="0.3">
      <c r="C187" s="10"/>
      <c r="H187" s="13"/>
    </row>
    <row r="188" spans="1:11" x14ac:dyDescent="0.3">
      <c r="C188" s="10"/>
      <c r="H188" s="13"/>
    </row>
    <row r="189" spans="1:11" x14ac:dyDescent="0.3">
      <c r="C189" s="10"/>
      <c r="H189" s="13"/>
    </row>
    <row r="190" spans="1:11" x14ac:dyDescent="0.3">
      <c r="C190" s="10"/>
      <c r="H190" s="13"/>
    </row>
    <row r="191" spans="1:11" x14ac:dyDescent="0.3">
      <c r="C191" s="10"/>
      <c r="H191" s="13"/>
    </row>
    <row r="192" spans="1:11" x14ac:dyDescent="0.3">
      <c r="C192" s="10"/>
      <c r="H192" s="13"/>
    </row>
    <row r="193" spans="3:8" x14ac:dyDescent="0.3">
      <c r="C193" s="10"/>
      <c r="H193" s="13"/>
    </row>
    <row r="194" spans="3:8" x14ac:dyDescent="0.3">
      <c r="C194" s="10"/>
      <c r="H194" s="13"/>
    </row>
    <row r="195" spans="3:8" x14ac:dyDescent="0.3">
      <c r="C195" s="10"/>
      <c r="H195" s="13"/>
    </row>
    <row r="196" spans="3:8" x14ac:dyDescent="0.3">
      <c r="C196" s="10"/>
      <c r="H196" s="13"/>
    </row>
    <row r="197" spans="3:8" x14ac:dyDescent="0.3">
      <c r="C197" s="10"/>
      <c r="H197" s="13"/>
    </row>
    <row r="198" spans="3:8" x14ac:dyDescent="0.3">
      <c r="C198" s="10"/>
      <c r="H198" s="13"/>
    </row>
    <row r="199" spans="3:8" x14ac:dyDescent="0.3">
      <c r="C199" s="10"/>
      <c r="H199" s="13"/>
    </row>
    <row r="200" spans="3:8" x14ac:dyDescent="0.3">
      <c r="C200" s="10"/>
      <c r="H200" s="13"/>
    </row>
    <row r="201" spans="3:8" x14ac:dyDescent="0.3">
      <c r="C201" s="10"/>
      <c r="H201" s="13"/>
    </row>
    <row r="202" spans="3:8" x14ac:dyDescent="0.3">
      <c r="C202" s="10"/>
      <c r="H202" s="13"/>
    </row>
    <row r="203" spans="3:8" x14ac:dyDescent="0.3">
      <c r="C203" s="10"/>
      <c r="H203" s="13"/>
    </row>
    <row r="204" spans="3:8" x14ac:dyDescent="0.3">
      <c r="C204" s="10"/>
      <c r="H204" s="13"/>
    </row>
    <row r="205" spans="3:8" x14ac:dyDescent="0.3">
      <c r="C205" s="10"/>
      <c r="H205" s="13"/>
    </row>
    <row r="206" spans="3:8" x14ac:dyDescent="0.3">
      <c r="C206" s="10"/>
      <c r="H206" s="13"/>
    </row>
    <row r="207" spans="3:8" x14ac:dyDescent="0.3">
      <c r="C207" s="10"/>
      <c r="H207" s="13"/>
    </row>
    <row r="208" spans="3:8" x14ac:dyDescent="0.3">
      <c r="C208" s="10"/>
      <c r="H208" s="13"/>
    </row>
    <row r="209" spans="3:8" x14ac:dyDescent="0.3">
      <c r="C209" s="10"/>
      <c r="H209" s="13"/>
    </row>
    <row r="210" spans="3:8" x14ac:dyDescent="0.3">
      <c r="C210" s="10"/>
      <c r="H210" s="13"/>
    </row>
    <row r="211" spans="3:8" x14ac:dyDescent="0.3">
      <c r="C211" s="10"/>
      <c r="H211" s="13"/>
    </row>
    <row r="212" spans="3:8" x14ac:dyDescent="0.3">
      <c r="C212" s="10"/>
      <c r="H212" s="13"/>
    </row>
    <row r="213" spans="3:8" x14ac:dyDescent="0.3">
      <c r="C213" s="10"/>
      <c r="H213" s="13"/>
    </row>
    <row r="214" spans="3:8" x14ac:dyDescent="0.3">
      <c r="C214" s="10"/>
      <c r="H214" s="13"/>
    </row>
    <row r="215" spans="3:8" x14ac:dyDescent="0.3">
      <c r="C215" s="10"/>
      <c r="H215" s="13"/>
    </row>
    <row r="216" spans="3:8" x14ac:dyDescent="0.3">
      <c r="C216" s="10"/>
      <c r="H216" s="13"/>
    </row>
    <row r="217" spans="3:8" x14ac:dyDescent="0.3">
      <c r="C217" s="10"/>
      <c r="H217" s="13"/>
    </row>
    <row r="218" spans="3:8" x14ac:dyDescent="0.3">
      <c r="C218" s="10"/>
      <c r="H218" s="13"/>
    </row>
    <row r="219" spans="3:8" x14ac:dyDescent="0.3">
      <c r="C219" s="10"/>
      <c r="H219" s="13"/>
    </row>
    <row r="220" spans="3:8" x14ac:dyDescent="0.3">
      <c r="C220" s="10"/>
      <c r="H220" s="13"/>
    </row>
    <row r="221" spans="3:8" x14ac:dyDescent="0.3">
      <c r="C221" s="10"/>
      <c r="H221" s="13"/>
    </row>
    <row r="222" spans="3:8" x14ac:dyDescent="0.3">
      <c r="C222" s="10"/>
      <c r="H222" s="13"/>
    </row>
    <row r="223" spans="3:8" x14ac:dyDescent="0.3">
      <c r="C223" s="10"/>
      <c r="H223" s="13"/>
    </row>
    <row r="224" spans="3:8" x14ac:dyDescent="0.3">
      <c r="C224" s="10"/>
      <c r="H224" s="13"/>
    </row>
    <row r="225" spans="3:8" x14ac:dyDescent="0.3">
      <c r="C225" s="10"/>
      <c r="H225" s="13"/>
    </row>
    <row r="226" spans="3:8" x14ac:dyDescent="0.3">
      <c r="C226" s="10"/>
      <c r="H226" s="13"/>
    </row>
    <row r="227" spans="3:8" x14ac:dyDescent="0.3">
      <c r="C227" s="10"/>
      <c r="H227" s="13"/>
    </row>
    <row r="228" spans="3:8" x14ac:dyDescent="0.3">
      <c r="C228" s="10"/>
      <c r="H228" s="13"/>
    </row>
    <row r="229" spans="3:8" x14ac:dyDescent="0.3">
      <c r="C229" s="10"/>
      <c r="H229" s="13"/>
    </row>
    <row r="230" spans="3:8" x14ac:dyDescent="0.3">
      <c r="C230" s="10"/>
      <c r="H230" s="13"/>
    </row>
    <row r="231" spans="3:8" x14ac:dyDescent="0.3">
      <c r="C231" s="10"/>
      <c r="H231" s="13"/>
    </row>
    <row r="232" spans="3:8" x14ac:dyDescent="0.3">
      <c r="C232" s="10"/>
      <c r="H232" s="13"/>
    </row>
    <row r="233" spans="3:8" x14ac:dyDescent="0.3">
      <c r="C233" s="10"/>
      <c r="H233" s="13"/>
    </row>
    <row r="234" spans="3:8" x14ac:dyDescent="0.3">
      <c r="C234" s="10"/>
      <c r="H234" s="13"/>
    </row>
    <row r="235" spans="3:8" x14ac:dyDescent="0.3">
      <c r="C235" s="10"/>
      <c r="H235" s="13"/>
    </row>
    <row r="236" spans="3:8" x14ac:dyDescent="0.3">
      <c r="C236" s="10"/>
      <c r="H236" s="13"/>
    </row>
    <row r="237" spans="3:8" x14ac:dyDescent="0.3">
      <c r="C237" s="10"/>
      <c r="H237" s="13"/>
    </row>
    <row r="238" spans="3:8" x14ac:dyDescent="0.3">
      <c r="C238" s="10"/>
      <c r="H238" s="13"/>
    </row>
    <row r="239" spans="3:8" x14ac:dyDescent="0.3">
      <c r="C239" s="10"/>
      <c r="H239" s="13"/>
    </row>
    <row r="240" spans="3:8" x14ac:dyDescent="0.3">
      <c r="C240" s="10"/>
      <c r="H240" s="13"/>
    </row>
    <row r="241" spans="3:8" x14ac:dyDescent="0.3">
      <c r="C241" s="10"/>
      <c r="H241" s="13"/>
    </row>
    <row r="242" spans="3:8" x14ac:dyDescent="0.3">
      <c r="C242" s="10"/>
      <c r="H242" s="13"/>
    </row>
    <row r="243" spans="3:8" x14ac:dyDescent="0.3">
      <c r="C243" s="10"/>
      <c r="H243" s="13"/>
    </row>
    <row r="244" spans="3:8" x14ac:dyDescent="0.3">
      <c r="C244" s="10"/>
      <c r="H244" s="13"/>
    </row>
    <row r="245" spans="3:8" x14ac:dyDescent="0.3">
      <c r="C245" s="10"/>
    </row>
    <row r="246" spans="3:8" x14ac:dyDescent="0.3">
      <c r="C246" s="10"/>
    </row>
    <row r="247" spans="3:8" x14ac:dyDescent="0.3">
      <c r="C247" s="10"/>
    </row>
    <row r="248" spans="3:8" x14ac:dyDescent="0.3">
      <c r="C248" s="10"/>
    </row>
    <row r="249" spans="3:8" x14ac:dyDescent="0.3">
      <c r="C249" s="10"/>
    </row>
    <row r="250" spans="3:8" x14ac:dyDescent="0.3">
      <c r="C250" s="10"/>
    </row>
    <row r="251" spans="3:8" x14ac:dyDescent="0.3">
      <c r="C251" s="10"/>
    </row>
    <row r="252" spans="3:8" x14ac:dyDescent="0.3">
      <c r="C252" s="10"/>
    </row>
    <row r="253" spans="3:8" x14ac:dyDescent="0.3">
      <c r="C253" s="10"/>
    </row>
    <row r="254" spans="3:8" x14ac:dyDescent="0.3">
      <c r="C254" s="10"/>
    </row>
    <row r="255" spans="3:8" x14ac:dyDescent="0.3">
      <c r="C255" s="10"/>
    </row>
    <row r="256" spans="3:8" x14ac:dyDescent="0.3">
      <c r="C256" s="10"/>
    </row>
    <row r="257" spans="3:3" x14ac:dyDescent="0.3">
      <c r="C257" s="10"/>
    </row>
    <row r="258" spans="3:3" x14ac:dyDescent="0.3">
      <c r="C258" s="10"/>
    </row>
    <row r="259" spans="3:3" x14ac:dyDescent="0.3">
      <c r="C259" s="10"/>
    </row>
    <row r="260" spans="3:3" x14ac:dyDescent="0.3">
      <c r="C260" s="10"/>
    </row>
    <row r="261" spans="3:3" x14ac:dyDescent="0.3">
      <c r="C261" s="10"/>
    </row>
    <row r="262" spans="3:3" x14ac:dyDescent="0.3">
      <c r="C262" s="10"/>
    </row>
    <row r="263" spans="3:3" x14ac:dyDescent="0.3">
      <c r="C263" s="10"/>
    </row>
    <row r="264" spans="3:3" x14ac:dyDescent="0.3">
      <c r="C264" s="10"/>
    </row>
    <row r="265" spans="3:3" x14ac:dyDescent="0.3">
      <c r="C265" s="10"/>
    </row>
    <row r="266" spans="3:3" x14ac:dyDescent="0.3">
      <c r="C266" s="10"/>
    </row>
    <row r="267" spans="3:3" x14ac:dyDescent="0.3">
      <c r="C267" s="10"/>
    </row>
    <row r="268" spans="3:3" x14ac:dyDescent="0.3">
      <c r="C268" s="10"/>
    </row>
    <row r="269" spans="3:3" x14ac:dyDescent="0.3">
      <c r="C269" s="10"/>
    </row>
    <row r="270" spans="3:3" x14ac:dyDescent="0.3">
      <c r="C270" s="10"/>
    </row>
    <row r="271" spans="3:3" x14ac:dyDescent="0.3">
      <c r="C271" s="10"/>
    </row>
    <row r="272" spans="3:3" x14ac:dyDescent="0.3">
      <c r="C272" s="10"/>
    </row>
    <row r="273" spans="3:3" x14ac:dyDescent="0.3">
      <c r="C273" s="10"/>
    </row>
    <row r="274" spans="3:3" x14ac:dyDescent="0.3">
      <c r="C274" s="10"/>
    </row>
    <row r="275" spans="3:3" x14ac:dyDescent="0.3">
      <c r="C275" s="10"/>
    </row>
    <row r="276" spans="3:3" x14ac:dyDescent="0.3">
      <c r="C276" s="10"/>
    </row>
    <row r="277" spans="3:3" x14ac:dyDescent="0.3">
      <c r="C277" s="10"/>
    </row>
    <row r="278" spans="3:3" x14ac:dyDescent="0.3">
      <c r="C278" s="10"/>
    </row>
    <row r="279" spans="3:3" x14ac:dyDescent="0.3">
      <c r="C279" s="10"/>
    </row>
    <row r="280" spans="3:3" x14ac:dyDescent="0.3">
      <c r="C280" s="10"/>
    </row>
    <row r="281" spans="3:3" x14ac:dyDescent="0.3">
      <c r="C281" s="10"/>
    </row>
    <row r="282" spans="3:3" x14ac:dyDescent="0.3">
      <c r="C282" s="10"/>
    </row>
    <row r="283" spans="3:3" x14ac:dyDescent="0.3">
      <c r="C283" s="10"/>
    </row>
    <row r="284" spans="3:3" x14ac:dyDescent="0.3">
      <c r="C284" s="10"/>
    </row>
    <row r="285" spans="3:3" x14ac:dyDescent="0.3">
      <c r="C285" s="10"/>
    </row>
    <row r="286" spans="3:3" x14ac:dyDescent="0.3">
      <c r="C286" s="10"/>
    </row>
    <row r="287" spans="3:3" x14ac:dyDescent="0.3">
      <c r="C287" s="10"/>
    </row>
    <row r="288" spans="3:3" x14ac:dyDescent="0.3">
      <c r="C288" s="10"/>
    </row>
    <row r="289" spans="3:3" x14ac:dyDescent="0.3">
      <c r="C289" s="10"/>
    </row>
    <row r="290" spans="3:3" x14ac:dyDescent="0.3">
      <c r="C290" s="10"/>
    </row>
    <row r="291" spans="3:3" x14ac:dyDescent="0.3">
      <c r="C291" s="10"/>
    </row>
    <row r="292" spans="3:3" x14ac:dyDescent="0.3">
      <c r="C292" s="10"/>
    </row>
    <row r="293" spans="3:3" x14ac:dyDescent="0.3">
      <c r="C293" s="10"/>
    </row>
    <row r="294" spans="3:3" x14ac:dyDescent="0.3">
      <c r="C294" s="10"/>
    </row>
    <row r="295" spans="3:3" x14ac:dyDescent="0.3">
      <c r="C295" s="10"/>
    </row>
    <row r="296" spans="3:3" x14ac:dyDescent="0.3">
      <c r="C296" s="10"/>
    </row>
    <row r="297" spans="3:3" x14ac:dyDescent="0.3">
      <c r="C297" s="10"/>
    </row>
    <row r="298" spans="3:3" x14ac:dyDescent="0.3">
      <c r="C298" s="10"/>
    </row>
    <row r="299" spans="3:3" x14ac:dyDescent="0.3">
      <c r="C299" s="10"/>
    </row>
    <row r="300" spans="3:3" x14ac:dyDescent="0.3">
      <c r="C300" s="10"/>
    </row>
    <row r="301" spans="3:3" x14ac:dyDescent="0.3">
      <c r="C301" s="10"/>
    </row>
    <row r="302" spans="3:3" x14ac:dyDescent="0.3">
      <c r="C302" s="10"/>
    </row>
    <row r="303" spans="3:3" x14ac:dyDescent="0.3">
      <c r="C303" s="10"/>
    </row>
    <row r="304" spans="3:3" x14ac:dyDescent="0.3">
      <c r="C304" s="10"/>
    </row>
    <row r="305" spans="3:3" x14ac:dyDescent="0.3">
      <c r="C305" s="10"/>
    </row>
    <row r="306" spans="3:3" x14ac:dyDescent="0.3">
      <c r="C306" s="10"/>
    </row>
    <row r="307" spans="3:3" x14ac:dyDescent="0.3">
      <c r="C307" s="10"/>
    </row>
    <row r="308" spans="3:3" x14ac:dyDescent="0.3">
      <c r="C308" s="10"/>
    </row>
    <row r="309" spans="3:3" x14ac:dyDescent="0.3">
      <c r="C309" s="10"/>
    </row>
    <row r="310" spans="3:3" x14ac:dyDescent="0.3">
      <c r="C310" s="10"/>
    </row>
    <row r="311" spans="3:3" x14ac:dyDescent="0.3">
      <c r="C311" s="10"/>
    </row>
    <row r="312" spans="3:3" x14ac:dyDescent="0.3">
      <c r="C312" s="10"/>
    </row>
    <row r="313" spans="3:3" x14ac:dyDescent="0.3">
      <c r="C313" s="10"/>
    </row>
    <row r="314" spans="3:3" x14ac:dyDescent="0.3">
      <c r="C314" s="10"/>
    </row>
    <row r="315" spans="3:3" x14ac:dyDescent="0.3">
      <c r="C315" s="10"/>
    </row>
    <row r="316" spans="3:3" x14ac:dyDescent="0.3">
      <c r="C316" s="10"/>
    </row>
    <row r="317" spans="3:3" x14ac:dyDescent="0.3">
      <c r="C317" s="10"/>
    </row>
    <row r="318" spans="3:3" x14ac:dyDescent="0.3">
      <c r="C318" s="10"/>
    </row>
    <row r="319" spans="3:3" x14ac:dyDescent="0.3">
      <c r="C319" s="10"/>
    </row>
    <row r="320" spans="3:3" x14ac:dyDescent="0.3">
      <c r="C320" s="10"/>
    </row>
    <row r="321" spans="3:3" x14ac:dyDescent="0.3">
      <c r="C321" s="10"/>
    </row>
    <row r="322" spans="3:3" x14ac:dyDescent="0.3">
      <c r="C322" s="10"/>
    </row>
    <row r="323" spans="3:3" x14ac:dyDescent="0.3">
      <c r="C323" s="10"/>
    </row>
    <row r="324" spans="3:3" x14ac:dyDescent="0.3">
      <c r="C324" s="10"/>
    </row>
    <row r="325" spans="3:3" x14ac:dyDescent="0.3">
      <c r="C325" s="10"/>
    </row>
    <row r="326" spans="3:3" x14ac:dyDescent="0.3">
      <c r="C326" s="10"/>
    </row>
    <row r="327" spans="3:3" x14ac:dyDescent="0.3">
      <c r="C327" s="10"/>
    </row>
    <row r="328" spans="3:3" x14ac:dyDescent="0.3">
      <c r="C328" s="10"/>
    </row>
    <row r="329" spans="3:3" x14ac:dyDescent="0.3">
      <c r="C329" s="10"/>
    </row>
    <row r="330" spans="3:3" x14ac:dyDescent="0.3">
      <c r="C330" s="10"/>
    </row>
    <row r="331" spans="3:3" x14ac:dyDescent="0.3">
      <c r="C331" s="10"/>
    </row>
    <row r="332" spans="3:3" x14ac:dyDescent="0.3">
      <c r="C332" s="10"/>
    </row>
    <row r="333" spans="3:3" x14ac:dyDescent="0.3">
      <c r="C333" s="10"/>
    </row>
    <row r="334" spans="3:3" x14ac:dyDescent="0.3">
      <c r="C334" s="10"/>
    </row>
    <row r="335" spans="3:3" x14ac:dyDescent="0.3">
      <c r="C335" s="10"/>
    </row>
    <row r="336" spans="3:3" x14ac:dyDescent="0.3">
      <c r="C336" s="10"/>
    </row>
    <row r="337" spans="3:3" x14ac:dyDescent="0.3">
      <c r="C337" s="10"/>
    </row>
    <row r="338" spans="3:3" x14ac:dyDescent="0.3">
      <c r="C338" s="10"/>
    </row>
    <row r="339" spans="3:3" x14ac:dyDescent="0.3">
      <c r="C339" s="10"/>
    </row>
    <row r="340" spans="3:3" x14ac:dyDescent="0.3">
      <c r="C340" s="10"/>
    </row>
    <row r="341" spans="3:3" x14ac:dyDescent="0.3">
      <c r="C341" s="10"/>
    </row>
    <row r="342" spans="3:3" x14ac:dyDescent="0.3">
      <c r="C342" s="10"/>
    </row>
    <row r="343" spans="3:3" x14ac:dyDescent="0.3">
      <c r="C343" s="10"/>
    </row>
    <row r="344" spans="3:3" x14ac:dyDescent="0.3">
      <c r="C344" s="10"/>
    </row>
    <row r="345" spans="3:3" x14ac:dyDescent="0.3">
      <c r="C345" s="10"/>
    </row>
    <row r="346" spans="3:3" x14ac:dyDescent="0.3">
      <c r="C346" s="10"/>
    </row>
    <row r="347" spans="3:3" x14ac:dyDescent="0.3">
      <c r="C347" s="10"/>
    </row>
    <row r="348" spans="3:3" x14ac:dyDescent="0.3">
      <c r="C348" s="10"/>
    </row>
    <row r="349" spans="3:3" x14ac:dyDescent="0.3">
      <c r="C349" s="10"/>
    </row>
    <row r="350" spans="3:3" x14ac:dyDescent="0.3">
      <c r="C350" s="10"/>
    </row>
    <row r="351" spans="3:3" x14ac:dyDescent="0.3">
      <c r="C351" s="10"/>
    </row>
    <row r="352" spans="3:3" x14ac:dyDescent="0.3">
      <c r="C352" s="10"/>
    </row>
    <row r="353" spans="3:3" x14ac:dyDescent="0.3">
      <c r="C353" s="10"/>
    </row>
    <row r="354" spans="3:3" x14ac:dyDescent="0.3">
      <c r="C354" s="10"/>
    </row>
    <row r="355" spans="3:3" x14ac:dyDescent="0.3">
      <c r="C355" s="10"/>
    </row>
    <row r="356" spans="3:3" x14ac:dyDescent="0.3">
      <c r="C356" s="10"/>
    </row>
    <row r="357" spans="3:3" x14ac:dyDescent="0.3">
      <c r="C357" s="10"/>
    </row>
    <row r="63615" spans="1:1" x14ac:dyDescent="0.3">
      <c r="A63615" s="6"/>
    </row>
    <row r="64704" spans="1:1" x14ac:dyDescent="0.3">
      <c r="A64704" s="1"/>
    </row>
    <row r="64707" spans="1:3" x14ac:dyDescent="0.3">
      <c r="A64707" s="6"/>
      <c r="C64707" s="7"/>
    </row>
    <row r="64710" spans="1:3" x14ac:dyDescent="0.3">
      <c r="A64710" s="1"/>
      <c r="B64710" s="2"/>
    </row>
  </sheetData>
  <sortState xmlns:xlrd2="http://schemas.microsoft.com/office/spreadsheetml/2017/richdata2" ref="A76:K153">
    <sortCondition ref="A76:A153"/>
    <sortCondition ref="E76:E153"/>
  </sortState>
  <phoneticPr fontId="0" type="noConversion"/>
  <conditionalFormatting sqref="I14:I18 G17:G18">
    <cfRule type="expression" dxfId="7" priority="2">
      <formula>G14&lt;0</formula>
    </cfRule>
  </conditionalFormatting>
  <pageMargins left="0.75" right="0.75" top="1" bottom="1" header="0.5" footer="0.5"/>
  <pageSetup paperSize="9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Normal="100" workbookViewId="0">
      <selection activeCell="P24" sqref="P24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"/>
  <dimension ref="A1:O18771"/>
  <sheetViews>
    <sheetView topLeftCell="A18741" zoomScale="85" zoomScaleNormal="85" workbookViewId="0">
      <selection activeCell="J18531" sqref="J18531:M18771"/>
    </sheetView>
  </sheetViews>
  <sheetFormatPr defaultColWidth="9.109375" defaultRowHeight="13.8" x14ac:dyDescent="0.3"/>
  <cols>
    <col min="1" max="1" width="14" style="112" customWidth="1"/>
    <col min="2" max="2" width="18.5546875" style="87" customWidth="1"/>
    <col min="3" max="3" width="7.44140625" style="102" customWidth="1"/>
    <col min="4" max="4" width="9.109375" style="87"/>
    <col min="5" max="5" width="29.88671875" style="87" customWidth="1"/>
    <col min="6" max="6" width="7.88671875" style="113" customWidth="1"/>
    <col min="7" max="7" width="5.88671875" style="88" customWidth="1"/>
    <col min="8" max="8" width="9.109375" style="87"/>
    <col min="9" max="9" width="9.109375" style="23"/>
    <col min="10" max="13" width="9.109375" style="17"/>
    <col min="14" max="14" width="9.109375" style="24"/>
    <col min="15" max="16384" width="9.109375" style="17"/>
  </cols>
  <sheetData>
    <row r="1" spans="1:15" x14ac:dyDescent="0.3">
      <c r="A1" s="105" t="s">
        <v>14</v>
      </c>
      <c r="B1" s="84" t="s">
        <v>19</v>
      </c>
      <c r="C1" s="100" t="s">
        <v>20</v>
      </c>
      <c r="D1" s="84" t="s">
        <v>27</v>
      </c>
      <c r="E1" s="84" t="s">
        <v>15</v>
      </c>
      <c r="F1" s="106" t="s">
        <v>16</v>
      </c>
      <c r="G1" s="83" t="s">
        <v>17</v>
      </c>
      <c r="H1" s="84" t="s">
        <v>28</v>
      </c>
      <c r="I1" s="22" t="s">
        <v>18</v>
      </c>
      <c r="J1" s="15" t="s">
        <v>0</v>
      </c>
      <c r="K1" s="14" t="s">
        <v>1</v>
      </c>
      <c r="L1" s="16" t="s">
        <v>25</v>
      </c>
      <c r="M1" s="16" t="s">
        <v>26</v>
      </c>
      <c r="N1" s="25"/>
      <c r="O1" s="26"/>
    </row>
    <row r="2" spans="1:15" x14ac:dyDescent="0.3">
      <c r="A2" s="107">
        <v>40735</v>
      </c>
      <c r="B2" s="108" t="s">
        <v>49</v>
      </c>
      <c r="C2" s="101">
        <v>0.60416666666666663</v>
      </c>
      <c r="D2" s="87" t="s">
        <v>31</v>
      </c>
      <c r="E2" s="108" t="s">
        <v>155</v>
      </c>
      <c r="F2" s="109">
        <v>4</v>
      </c>
      <c r="G2" s="85">
        <v>1</v>
      </c>
      <c r="H2" s="86" t="s">
        <v>33</v>
      </c>
      <c r="I2" s="27">
        <v>-1</v>
      </c>
      <c r="J2" s="18">
        <f>I2</f>
        <v>-1</v>
      </c>
      <c r="K2" s="19" t="str">
        <f t="shared" ref="K2:K65" si="0">TEXT(A2,"MMM-yy")</f>
        <v>Jul-11</v>
      </c>
      <c r="L2" s="20">
        <f>G2</f>
        <v>1</v>
      </c>
      <c r="M2" s="21">
        <f t="shared" ref="M2:M65" si="1">J2/L2</f>
        <v>-1</v>
      </c>
      <c r="O2" s="24"/>
    </row>
    <row r="3" spans="1:15" x14ac:dyDescent="0.3">
      <c r="A3" s="107">
        <v>40735</v>
      </c>
      <c r="B3" s="108" t="s">
        <v>49</v>
      </c>
      <c r="C3" s="101">
        <v>0.70833333333333337</v>
      </c>
      <c r="D3" s="87" t="s">
        <v>31</v>
      </c>
      <c r="E3" s="108" t="s">
        <v>156</v>
      </c>
      <c r="F3" s="109">
        <v>4</v>
      </c>
      <c r="G3" s="85">
        <v>1</v>
      </c>
      <c r="H3" s="86" t="s">
        <v>33</v>
      </c>
      <c r="I3" s="27">
        <v>-1</v>
      </c>
      <c r="J3" s="18">
        <f t="shared" ref="J3:J66" si="2">J2+I3</f>
        <v>-2</v>
      </c>
      <c r="K3" s="19" t="str">
        <f t="shared" si="0"/>
        <v>Jul-11</v>
      </c>
      <c r="L3" s="20">
        <f t="shared" ref="L3:L66" si="3">L2+G3</f>
        <v>2</v>
      </c>
      <c r="M3" s="21">
        <f t="shared" si="1"/>
        <v>-1</v>
      </c>
    </row>
    <row r="4" spans="1:15" x14ac:dyDescent="0.3">
      <c r="A4" s="119">
        <v>40735</v>
      </c>
      <c r="B4" s="120" t="s">
        <v>49</v>
      </c>
      <c r="C4" s="121">
        <v>14.3</v>
      </c>
      <c r="D4" s="87" t="s">
        <v>31</v>
      </c>
      <c r="E4" s="120" t="s">
        <v>6092</v>
      </c>
      <c r="F4" s="122">
        <v>5</v>
      </c>
      <c r="G4" s="35">
        <v>1</v>
      </c>
      <c r="H4" s="69">
        <v>1</v>
      </c>
      <c r="I4" s="31">
        <v>4</v>
      </c>
      <c r="J4" s="18">
        <f t="shared" si="2"/>
        <v>2</v>
      </c>
      <c r="K4" s="19" t="str">
        <f t="shared" si="0"/>
        <v>Jul-11</v>
      </c>
      <c r="L4" s="20">
        <f t="shared" si="3"/>
        <v>3</v>
      </c>
      <c r="M4" s="21">
        <f t="shared" si="1"/>
        <v>0.66666666666666663</v>
      </c>
    </row>
    <row r="5" spans="1:15" x14ac:dyDescent="0.3">
      <c r="A5" s="119">
        <v>40735</v>
      </c>
      <c r="B5" s="120" t="s">
        <v>49</v>
      </c>
      <c r="C5" s="121">
        <v>15.3</v>
      </c>
      <c r="D5" s="87" t="s">
        <v>31</v>
      </c>
      <c r="E5" s="120" t="s">
        <v>6093</v>
      </c>
      <c r="F5" s="122">
        <v>5.5</v>
      </c>
      <c r="G5" s="35">
        <v>1</v>
      </c>
      <c r="H5" s="69">
        <v>2</v>
      </c>
      <c r="I5" s="31">
        <v>-1</v>
      </c>
      <c r="J5" s="18">
        <f t="shared" si="2"/>
        <v>1</v>
      </c>
      <c r="K5" s="19" t="str">
        <f t="shared" si="0"/>
        <v>Jul-11</v>
      </c>
      <c r="L5" s="20">
        <f t="shared" si="3"/>
        <v>4</v>
      </c>
      <c r="M5" s="21">
        <f t="shared" si="1"/>
        <v>0.25</v>
      </c>
    </row>
    <row r="6" spans="1:15" x14ac:dyDescent="0.3">
      <c r="A6" s="119">
        <v>40736</v>
      </c>
      <c r="B6" s="120" t="s">
        <v>57</v>
      </c>
      <c r="C6" s="121">
        <v>13.3</v>
      </c>
      <c r="D6" s="87" t="s">
        <v>31</v>
      </c>
      <c r="E6" s="120" t="s">
        <v>6094</v>
      </c>
      <c r="F6" s="122">
        <v>4.75</v>
      </c>
      <c r="G6" s="35">
        <v>1</v>
      </c>
      <c r="H6" s="69">
        <v>7</v>
      </c>
      <c r="I6" s="31">
        <v>-1</v>
      </c>
      <c r="J6" s="18">
        <f t="shared" si="2"/>
        <v>0</v>
      </c>
      <c r="K6" s="19" t="str">
        <f t="shared" si="0"/>
        <v>Jul-11</v>
      </c>
      <c r="L6" s="20">
        <f t="shared" si="3"/>
        <v>5</v>
      </c>
      <c r="M6" s="21">
        <f t="shared" si="1"/>
        <v>0</v>
      </c>
    </row>
    <row r="7" spans="1:15" x14ac:dyDescent="0.3">
      <c r="A7" s="119">
        <v>40736</v>
      </c>
      <c r="B7" s="120" t="s">
        <v>38</v>
      </c>
      <c r="C7" s="121">
        <v>14.1</v>
      </c>
      <c r="D7" s="87" t="s">
        <v>31</v>
      </c>
      <c r="E7" s="120" t="s">
        <v>6095</v>
      </c>
      <c r="F7" s="122">
        <v>4.5</v>
      </c>
      <c r="G7" s="35">
        <v>1</v>
      </c>
      <c r="H7" s="69">
        <v>5</v>
      </c>
      <c r="I7" s="31">
        <v>-1</v>
      </c>
      <c r="J7" s="18">
        <f t="shared" si="2"/>
        <v>-1</v>
      </c>
      <c r="K7" s="19" t="str">
        <f t="shared" si="0"/>
        <v>Jul-11</v>
      </c>
      <c r="L7" s="20">
        <f t="shared" si="3"/>
        <v>6</v>
      </c>
      <c r="M7" s="21">
        <f t="shared" si="1"/>
        <v>-0.16666666666666666</v>
      </c>
    </row>
    <row r="8" spans="1:15" x14ac:dyDescent="0.3">
      <c r="A8" s="107">
        <v>40737</v>
      </c>
      <c r="B8" s="108" t="s">
        <v>98</v>
      </c>
      <c r="C8" s="101">
        <v>0.59027777777777779</v>
      </c>
      <c r="D8" s="87" t="s">
        <v>31</v>
      </c>
      <c r="E8" s="108" t="s">
        <v>157</v>
      </c>
      <c r="F8" s="109">
        <v>3.75</v>
      </c>
      <c r="G8" s="85">
        <v>1</v>
      </c>
      <c r="H8" s="86" t="s">
        <v>33</v>
      </c>
      <c r="I8" s="27">
        <v>-1</v>
      </c>
      <c r="J8" s="18">
        <f t="shared" si="2"/>
        <v>-2</v>
      </c>
      <c r="K8" s="19" t="str">
        <f t="shared" si="0"/>
        <v>Jul-11</v>
      </c>
      <c r="L8" s="20">
        <f t="shared" si="3"/>
        <v>7</v>
      </c>
      <c r="M8" s="21">
        <f t="shared" si="1"/>
        <v>-0.2857142857142857</v>
      </c>
    </row>
    <row r="9" spans="1:15" x14ac:dyDescent="0.3">
      <c r="A9" s="107">
        <v>40737</v>
      </c>
      <c r="B9" s="108" t="s">
        <v>61</v>
      </c>
      <c r="C9" s="101">
        <v>0.70138888888888884</v>
      </c>
      <c r="D9" s="87" t="s">
        <v>31</v>
      </c>
      <c r="E9" s="108" t="s">
        <v>158</v>
      </c>
      <c r="F9" s="109">
        <v>3.5</v>
      </c>
      <c r="G9" s="85">
        <v>1</v>
      </c>
      <c r="H9" s="86" t="s">
        <v>42</v>
      </c>
      <c r="I9" s="27">
        <v>2.5</v>
      </c>
      <c r="J9" s="18">
        <f t="shared" si="2"/>
        <v>0.5</v>
      </c>
      <c r="K9" s="19" t="str">
        <f t="shared" si="0"/>
        <v>Jul-11</v>
      </c>
      <c r="L9" s="20">
        <f t="shared" si="3"/>
        <v>8</v>
      </c>
      <c r="M9" s="21">
        <f t="shared" si="1"/>
        <v>6.25E-2</v>
      </c>
    </row>
    <row r="10" spans="1:15" x14ac:dyDescent="0.3">
      <c r="A10" s="119">
        <v>40737</v>
      </c>
      <c r="B10" s="120" t="s">
        <v>61</v>
      </c>
      <c r="C10" s="121">
        <v>14.2</v>
      </c>
      <c r="D10" s="87" t="s">
        <v>31</v>
      </c>
      <c r="E10" s="120" t="s">
        <v>6096</v>
      </c>
      <c r="F10" s="122">
        <v>4.5</v>
      </c>
      <c r="G10" s="35">
        <v>1</v>
      </c>
      <c r="H10" s="69">
        <v>4</v>
      </c>
      <c r="I10" s="31">
        <v>-1</v>
      </c>
      <c r="J10" s="18">
        <f t="shared" si="2"/>
        <v>-0.5</v>
      </c>
      <c r="K10" s="19" t="str">
        <f t="shared" si="0"/>
        <v>Jul-11</v>
      </c>
      <c r="L10" s="20">
        <f t="shared" si="3"/>
        <v>9</v>
      </c>
      <c r="M10" s="21">
        <f t="shared" si="1"/>
        <v>-5.5555555555555552E-2</v>
      </c>
    </row>
    <row r="11" spans="1:15" x14ac:dyDescent="0.3">
      <c r="A11" s="119">
        <v>40737</v>
      </c>
      <c r="B11" s="120" t="s">
        <v>29</v>
      </c>
      <c r="C11" s="121">
        <v>14.3</v>
      </c>
      <c r="D11" s="87" t="s">
        <v>31</v>
      </c>
      <c r="E11" s="120" t="s">
        <v>6097</v>
      </c>
      <c r="F11" s="122">
        <v>4.5</v>
      </c>
      <c r="G11" s="35">
        <v>1</v>
      </c>
      <c r="H11" s="69">
        <v>3</v>
      </c>
      <c r="I11" s="31">
        <v>-1</v>
      </c>
      <c r="J11" s="18">
        <f t="shared" si="2"/>
        <v>-1.5</v>
      </c>
      <c r="K11" s="19" t="str">
        <f t="shared" si="0"/>
        <v>Jul-11</v>
      </c>
      <c r="L11" s="20">
        <f t="shared" si="3"/>
        <v>10</v>
      </c>
      <c r="M11" s="21">
        <f t="shared" si="1"/>
        <v>-0.15</v>
      </c>
    </row>
    <row r="12" spans="1:15" x14ac:dyDescent="0.3">
      <c r="A12" s="119">
        <v>40737</v>
      </c>
      <c r="B12" s="120" t="s">
        <v>29</v>
      </c>
      <c r="C12" s="121">
        <v>14.3</v>
      </c>
      <c r="D12" s="87" t="s">
        <v>31</v>
      </c>
      <c r="E12" s="120" t="s">
        <v>6098</v>
      </c>
      <c r="F12" s="122">
        <v>5.5</v>
      </c>
      <c r="G12" s="35">
        <v>1</v>
      </c>
      <c r="H12" s="69">
        <v>4</v>
      </c>
      <c r="I12" s="31">
        <v>-1</v>
      </c>
      <c r="J12" s="18">
        <f t="shared" si="2"/>
        <v>-2.5</v>
      </c>
      <c r="K12" s="19" t="str">
        <f t="shared" si="0"/>
        <v>Jul-11</v>
      </c>
      <c r="L12" s="20">
        <f t="shared" si="3"/>
        <v>11</v>
      </c>
      <c r="M12" s="21">
        <f t="shared" si="1"/>
        <v>-0.22727272727272727</v>
      </c>
    </row>
    <row r="13" spans="1:15" x14ac:dyDescent="0.3">
      <c r="A13" s="119">
        <v>40737</v>
      </c>
      <c r="B13" s="120" t="s">
        <v>61</v>
      </c>
      <c r="C13" s="121">
        <v>15.5</v>
      </c>
      <c r="D13" s="87" t="s">
        <v>31</v>
      </c>
      <c r="E13" s="120" t="s">
        <v>132</v>
      </c>
      <c r="F13" s="122">
        <v>4.5</v>
      </c>
      <c r="G13" s="35">
        <v>1</v>
      </c>
      <c r="H13" s="69">
        <v>4</v>
      </c>
      <c r="I13" s="31">
        <v>-1</v>
      </c>
      <c r="J13" s="18">
        <f t="shared" si="2"/>
        <v>-3.5</v>
      </c>
      <c r="K13" s="19" t="str">
        <f t="shared" si="0"/>
        <v>Jul-11</v>
      </c>
      <c r="L13" s="20">
        <f t="shared" si="3"/>
        <v>12</v>
      </c>
      <c r="M13" s="21">
        <f t="shared" si="1"/>
        <v>-0.29166666666666669</v>
      </c>
    </row>
    <row r="14" spans="1:15" x14ac:dyDescent="0.3">
      <c r="A14" s="119">
        <v>40737</v>
      </c>
      <c r="B14" s="120" t="s">
        <v>98</v>
      </c>
      <c r="C14" s="121">
        <v>16.100000000000001</v>
      </c>
      <c r="D14" s="87" t="s">
        <v>31</v>
      </c>
      <c r="E14" s="120" t="s">
        <v>6099</v>
      </c>
      <c r="F14" s="122">
        <v>6</v>
      </c>
      <c r="G14" s="35">
        <v>1</v>
      </c>
      <c r="H14" s="69">
        <v>5</v>
      </c>
      <c r="I14" s="31">
        <v>-1</v>
      </c>
      <c r="J14" s="18">
        <f t="shared" si="2"/>
        <v>-4.5</v>
      </c>
      <c r="K14" s="19" t="str">
        <f t="shared" si="0"/>
        <v>Jul-11</v>
      </c>
      <c r="L14" s="20">
        <f t="shared" si="3"/>
        <v>13</v>
      </c>
      <c r="M14" s="21">
        <f t="shared" si="1"/>
        <v>-0.34615384615384615</v>
      </c>
    </row>
    <row r="15" spans="1:15" x14ac:dyDescent="0.3">
      <c r="A15" s="119">
        <v>40737</v>
      </c>
      <c r="B15" s="120" t="s">
        <v>29</v>
      </c>
      <c r="C15" s="121">
        <v>17</v>
      </c>
      <c r="D15" s="87" t="s">
        <v>31</v>
      </c>
      <c r="E15" s="120" t="s">
        <v>6100</v>
      </c>
      <c r="F15" s="122">
        <v>5</v>
      </c>
      <c r="G15" s="35">
        <v>1</v>
      </c>
      <c r="H15" s="69">
        <v>4</v>
      </c>
      <c r="I15" s="31">
        <v>-1</v>
      </c>
      <c r="J15" s="18">
        <f t="shared" si="2"/>
        <v>-5.5</v>
      </c>
      <c r="K15" s="19" t="str">
        <f t="shared" si="0"/>
        <v>Jul-11</v>
      </c>
      <c r="L15" s="20">
        <f t="shared" si="3"/>
        <v>14</v>
      </c>
      <c r="M15" s="21">
        <f t="shared" si="1"/>
        <v>-0.39285714285714285</v>
      </c>
    </row>
    <row r="16" spans="1:15" x14ac:dyDescent="0.3">
      <c r="A16" s="107">
        <v>40738</v>
      </c>
      <c r="B16" s="108" t="s">
        <v>133</v>
      </c>
      <c r="C16" s="101">
        <v>0.59722222222222221</v>
      </c>
      <c r="D16" s="87" t="s">
        <v>31</v>
      </c>
      <c r="E16" s="108" t="s">
        <v>159</v>
      </c>
      <c r="F16" s="109">
        <v>3.25</v>
      </c>
      <c r="G16" s="85">
        <v>1</v>
      </c>
      <c r="H16" s="87" t="s">
        <v>33</v>
      </c>
      <c r="I16" s="27">
        <v>-1</v>
      </c>
      <c r="J16" s="18">
        <f t="shared" si="2"/>
        <v>-6.5</v>
      </c>
      <c r="K16" s="19" t="str">
        <f t="shared" si="0"/>
        <v>Jul-11</v>
      </c>
      <c r="L16" s="20">
        <f t="shared" si="3"/>
        <v>15</v>
      </c>
      <c r="M16" s="21">
        <f t="shared" si="1"/>
        <v>-0.43333333333333335</v>
      </c>
    </row>
    <row r="17" spans="1:13" x14ac:dyDescent="0.3">
      <c r="A17" s="107">
        <v>40738</v>
      </c>
      <c r="B17" s="108" t="s">
        <v>134</v>
      </c>
      <c r="C17" s="101">
        <v>0.65277777777777779</v>
      </c>
      <c r="D17" s="87" t="s">
        <v>31</v>
      </c>
      <c r="E17" s="108" t="s">
        <v>160</v>
      </c>
      <c r="F17" s="109">
        <v>3</v>
      </c>
      <c r="G17" s="85">
        <v>1</v>
      </c>
      <c r="H17" s="87" t="s">
        <v>33</v>
      </c>
      <c r="I17" s="27">
        <v>-1</v>
      </c>
      <c r="J17" s="18">
        <f t="shared" si="2"/>
        <v>-7.5</v>
      </c>
      <c r="K17" s="19" t="str">
        <f t="shared" si="0"/>
        <v>Jul-11</v>
      </c>
      <c r="L17" s="20">
        <f t="shared" si="3"/>
        <v>16</v>
      </c>
      <c r="M17" s="21">
        <f t="shared" si="1"/>
        <v>-0.46875</v>
      </c>
    </row>
    <row r="18" spans="1:13" x14ac:dyDescent="0.3">
      <c r="A18" s="107">
        <v>40738</v>
      </c>
      <c r="B18" s="108" t="s">
        <v>133</v>
      </c>
      <c r="C18" s="101">
        <v>0.71527777777777779</v>
      </c>
      <c r="D18" s="87" t="s">
        <v>31</v>
      </c>
      <c r="E18" s="108" t="s">
        <v>161</v>
      </c>
      <c r="F18" s="109">
        <v>4</v>
      </c>
      <c r="G18" s="85">
        <v>1</v>
      </c>
      <c r="H18" s="87" t="s">
        <v>42</v>
      </c>
      <c r="I18" s="27">
        <v>3</v>
      </c>
      <c r="J18" s="18">
        <f t="shared" si="2"/>
        <v>-4.5</v>
      </c>
      <c r="K18" s="19" t="str">
        <f t="shared" si="0"/>
        <v>Jul-11</v>
      </c>
      <c r="L18" s="20">
        <f t="shared" si="3"/>
        <v>17</v>
      </c>
      <c r="M18" s="21">
        <f t="shared" si="1"/>
        <v>-0.26470588235294118</v>
      </c>
    </row>
    <row r="19" spans="1:13" x14ac:dyDescent="0.3">
      <c r="A19" s="119">
        <v>40738</v>
      </c>
      <c r="B19" s="120" t="s">
        <v>50</v>
      </c>
      <c r="C19" s="121">
        <v>14.1</v>
      </c>
      <c r="D19" s="87" t="s">
        <v>31</v>
      </c>
      <c r="E19" s="120" t="s">
        <v>6101</v>
      </c>
      <c r="F19" s="122">
        <v>6</v>
      </c>
      <c r="G19" s="35">
        <v>1</v>
      </c>
      <c r="H19" s="69">
        <v>4</v>
      </c>
      <c r="I19" s="31">
        <v>-1</v>
      </c>
      <c r="J19" s="18">
        <f t="shared" si="2"/>
        <v>-5.5</v>
      </c>
      <c r="K19" s="19" t="str">
        <f t="shared" si="0"/>
        <v>Jul-11</v>
      </c>
      <c r="L19" s="20">
        <f t="shared" si="3"/>
        <v>18</v>
      </c>
      <c r="M19" s="21">
        <f t="shared" si="1"/>
        <v>-0.30555555555555558</v>
      </c>
    </row>
    <row r="20" spans="1:13" x14ac:dyDescent="0.3">
      <c r="A20" s="119">
        <v>40738</v>
      </c>
      <c r="B20" s="120" t="s">
        <v>133</v>
      </c>
      <c r="C20" s="121">
        <v>16</v>
      </c>
      <c r="D20" s="87" t="s">
        <v>31</v>
      </c>
      <c r="E20" s="120" t="s">
        <v>6102</v>
      </c>
      <c r="F20" s="122">
        <v>6</v>
      </c>
      <c r="G20" s="35">
        <v>1</v>
      </c>
      <c r="H20" s="69" t="s">
        <v>6103</v>
      </c>
      <c r="I20" s="31">
        <v>-1</v>
      </c>
      <c r="J20" s="18">
        <f t="shared" si="2"/>
        <v>-6.5</v>
      </c>
      <c r="K20" s="19" t="str">
        <f t="shared" si="0"/>
        <v>Jul-11</v>
      </c>
      <c r="L20" s="20">
        <f t="shared" si="3"/>
        <v>19</v>
      </c>
      <c r="M20" s="21">
        <f t="shared" si="1"/>
        <v>-0.34210526315789475</v>
      </c>
    </row>
    <row r="21" spans="1:13" x14ac:dyDescent="0.3">
      <c r="A21" s="119">
        <v>40738</v>
      </c>
      <c r="B21" s="120" t="s">
        <v>133</v>
      </c>
      <c r="C21" s="121">
        <v>17.399999999999999</v>
      </c>
      <c r="D21" s="87" t="s">
        <v>31</v>
      </c>
      <c r="E21" s="120" t="s">
        <v>6104</v>
      </c>
      <c r="F21" s="122">
        <v>6</v>
      </c>
      <c r="G21" s="35">
        <v>1</v>
      </c>
      <c r="H21" s="69">
        <v>10</v>
      </c>
      <c r="I21" s="31">
        <v>-1</v>
      </c>
      <c r="J21" s="18">
        <f t="shared" si="2"/>
        <v>-7.5</v>
      </c>
      <c r="K21" s="19" t="str">
        <f t="shared" si="0"/>
        <v>Jul-11</v>
      </c>
      <c r="L21" s="20">
        <f t="shared" si="3"/>
        <v>20</v>
      </c>
      <c r="M21" s="21">
        <f t="shared" si="1"/>
        <v>-0.375</v>
      </c>
    </row>
    <row r="22" spans="1:13" x14ac:dyDescent="0.3">
      <c r="A22" s="107">
        <v>40739</v>
      </c>
      <c r="B22" s="108" t="s">
        <v>35</v>
      </c>
      <c r="C22" s="101">
        <v>0.69097222222222221</v>
      </c>
      <c r="D22" s="87" t="s">
        <v>31</v>
      </c>
      <c r="E22" s="108" t="s">
        <v>162</v>
      </c>
      <c r="F22" s="109">
        <v>3</v>
      </c>
      <c r="G22" s="85">
        <v>1</v>
      </c>
      <c r="H22" s="87" t="s">
        <v>33</v>
      </c>
      <c r="I22" s="27">
        <v>-1</v>
      </c>
      <c r="J22" s="18">
        <f t="shared" si="2"/>
        <v>-8.5</v>
      </c>
      <c r="K22" s="19" t="str">
        <f t="shared" si="0"/>
        <v>Jul-11</v>
      </c>
      <c r="L22" s="20">
        <f t="shared" si="3"/>
        <v>21</v>
      </c>
      <c r="M22" s="21">
        <f t="shared" si="1"/>
        <v>-0.40476190476190477</v>
      </c>
    </row>
    <row r="23" spans="1:13" x14ac:dyDescent="0.3">
      <c r="A23" s="107">
        <v>40739</v>
      </c>
      <c r="B23" s="108" t="s">
        <v>63</v>
      </c>
      <c r="C23" s="101">
        <v>0.70486111111111116</v>
      </c>
      <c r="D23" s="87" t="s">
        <v>31</v>
      </c>
      <c r="E23" s="108" t="s">
        <v>163</v>
      </c>
      <c r="F23" s="109">
        <v>3.25</v>
      </c>
      <c r="G23" s="85">
        <v>1</v>
      </c>
      <c r="H23" s="87" t="s">
        <v>33</v>
      </c>
      <c r="I23" s="27">
        <v>-1</v>
      </c>
      <c r="J23" s="18">
        <f t="shared" si="2"/>
        <v>-9.5</v>
      </c>
      <c r="K23" s="19" t="str">
        <f t="shared" si="0"/>
        <v>Jul-11</v>
      </c>
      <c r="L23" s="20">
        <f t="shared" si="3"/>
        <v>22</v>
      </c>
      <c r="M23" s="21">
        <f t="shared" si="1"/>
        <v>-0.43181818181818182</v>
      </c>
    </row>
    <row r="24" spans="1:13" x14ac:dyDescent="0.3">
      <c r="A24" s="107">
        <v>40739</v>
      </c>
      <c r="B24" s="108" t="s">
        <v>35</v>
      </c>
      <c r="C24" s="101">
        <v>0.71180555555555547</v>
      </c>
      <c r="D24" s="87" t="s">
        <v>31</v>
      </c>
      <c r="E24" s="108" t="s">
        <v>164</v>
      </c>
      <c r="F24" s="109">
        <v>3.75</v>
      </c>
      <c r="G24" s="85">
        <v>1</v>
      </c>
      <c r="H24" s="87" t="s">
        <v>33</v>
      </c>
      <c r="I24" s="27">
        <v>-1</v>
      </c>
      <c r="J24" s="18">
        <f t="shared" si="2"/>
        <v>-10.5</v>
      </c>
      <c r="K24" s="19" t="str">
        <f t="shared" si="0"/>
        <v>Jul-11</v>
      </c>
      <c r="L24" s="20">
        <f t="shared" si="3"/>
        <v>23</v>
      </c>
      <c r="M24" s="21">
        <f t="shared" si="1"/>
        <v>-0.45652173913043476</v>
      </c>
    </row>
    <row r="25" spans="1:13" x14ac:dyDescent="0.3">
      <c r="A25" s="119">
        <v>40739</v>
      </c>
      <c r="B25" s="120" t="s">
        <v>35</v>
      </c>
      <c r="C25" s="121">
        <v>15.25</v>
      </c>
      <c r="D25" s="87" t="s">
        <v>31</v>
      </c>
      <c r="E25" s="120" t="s">
        <v>6105</v>
      </c>
      <c r="F25" s="122">
        <v>4.5</v>
      </c>
      <c r="G25" s="35">
        <v>1</v>
      </c>
      <c r="H25" s="69">
        <v>2</v>
      </c>
      <c r="I25" s="31">
        <v>-1</v>
      </c>
      <c r="J25" s="18">
        <f t="shared" si="2"/>
        <v>-11.5</v>
      </c>
      <c r="K25" s="19" t="str">
        <f t="shared" si="0"/>
        <v>Jul-11</v>
      </c>
      <c r="L25" s="20">
        <f t="shared" si="3"/>
        <v>24</v>
      </c>
      <c r="M25" s="21">
        <f t="shared" si="1"/>
        <v>-0.47916666666666669</v>
      </c>
    </row>
    <row r="26" spans="1:13" x14ac:dyDescent="0.3">
      <c r="A26" s="119">
        <v>40739</v>
      </c>
      <c r="B26" s="120" t="s">
        <v>93</v>
      </c>
      <c r="C26" s="121">
        <v>15.4</v>
      </c>
      <c r="D26" s="87" t="s">
        <v>31</v>
      </c>
      <c r="E26" s="120" t="s">
        <v>6106</v>
      </c>
      <c r="F26" s="122">
        <v>5</v>
      </c>
      <c r="G26" s="35">
        <v>1</v>
      </c>
      <c r="H26" s="69">
        <v>9</v>
      </c>
      <c r="I26" s="31">
        <v>-1</v>
      </c>
      <c r="J26" s="18">
        <f t="shared" si="2"/>
        <v>-12.5</v>
      </c>
      <c r="K26" s="19" t="str">
        <f t="shared" si="0"/>
        <v>Jul-11</v>
      </c>
      <c r="L26" s="20">
        <f t="shared" si="3"/>
        <v>25</v>
      </c>
      <c r="M26" s="21">
        <f t="shared" si="1"/>
        <v>-0.5</v>
      </c>
    </row>
    <row r="27" spans="1:13" x14ac:dyDescent="0.3">
      <c r="A27" s="119">
        <v>40739</v>
      </c>
      <c r="B27" s="120" t="s">
        <v>63</v>
      </c>
      <c r="C27" s="121">
        <v>15.5</v>
      </c>
      <c r="D27" s="87" t="s">
        <v>31</v>
      </c>
      <c r="E27" s="120" t="s">
        <v>6107</v>
      </c>
      <c r="F27" s="122">
        <v>6</v>
      </c>
      <c r="G27" s="35">
        <v>1</v>
      </c>
      <c r="H27" s="69">
        <v>4</v>
      </c>
      <c r="I27" s="31">
        <v>-1</v>
      </c>
      <c r="J27" s="18">
        <f t="shared" si="2"/>
        <v>-13.5</v>
      </c>
      <c r="K27" s="19" t="str">
        <f t="shared" si="0"/>
        <v>Jul-11</v>
      </c>
      <c r="L27" s="20">
        <f t="shared" si="3"/>
        <v>26</v>
      </c>
      <c r="M27" s="21">
        <f t="shared" si="1"/>
        <v>-0.51923076923076927</v>
      </c>
    </row>
    <row r="28" spans="1:13" x14ac:dyDescent="0.3">
      <c r="A28" s="119">
        <v>40739</v>
      </c>
      <c r="B28" s="120" t="s">
        <v>35</v>
      </c>
      <c r="C28" s="121">
        <v>16</v>
      </c>
      <c r="D28" s="87" t="s">
        <v>31</v>
      </c>
      <c r="E28" s="120" t="s">
        <v>6108</v>
      </c>
      <c r="F28" s="122">
        <v>5</v>
      </c>
      <c r="G28" s="35">
        <v>1</v>
      </c>
      <c r="H28" s="69">
        <v>3</v>
      </c>
      <c r="I28" s="31">
        <v>-1</v>
      </c>
      <c r="J28" s="18">
        <f t="shared" si="2"/>
        <v>-14.5</v>
      </c>
      <c r="K28" s="19" t="str">
        <f t="shared" si="0"/>
        <v>Jul-11</v>
      </c>
      <c r="L28" s="20">
        <f t="shared" si="3"/>
        <v>27</v>
      </c>
      <c r="M28" s="21">
        <f t="shared" si="1"/>
        <v>-0.53703703703703709</v>
      </c>
    </row>
    <row r="29" spans="1:13" x14ac:dyDescent="0.3">
      <c r="A29" s="119">
        <v>40739</v>
      </c>
      <c r="B29" s="120" t="s">
        <v>35</v>
      </c>
      <c r="C29" s="121">
        <v>17.05</v>
      </c>
      <c r="D29" s="87" t="s">
        <v>31</v>
      </c>
      <c r="E29" s="120" t="s">
        <v>6109</v>
      </c>
      <c r="F29" s="122">
        <v>5.5</v>
      </c>
      <c r="G29" s="35">
        <v>1</v>
      </c>
      <c r="H29" s="69">
        <v>6</v>
      </c>
      <c r="I29" s="31">
        <v>-1</v>
      </c>
      <c r="J29" s="18">
        <f t="shared" si="2"/>
        <v>-15.5</v>
      </c>
      <c r="K29" s="19" t="str">
        <f t="shared" si="0"/>
        <v>Jul-11</v>
      </c>
      <c r="L29" s="20">
        <f t="shared" si="3"/>
        <v>28</v>
      </c>
      <c r="M29" s="21">
        <f t="shared" si="1"/>
        <v>-0.5535714285714286</v>
      </c>
    </row>
    <row r="30" spans="1:13" x14ac:dyDescent="0.3">
      <c r="A30" s="119">
        <v>40739</v>
      </c>
      <c r="B30" s="120" t="s">
        <v>93</v>
      </c>
      <c r="C30" s="121">
        <v>17.2</v>
      </c>
      <c r="D30" s="87" t="s">
        <v>31</v>
      </c>
      <c r="E30" s="120" t="s">
        <v>6110</v>
      </c>
      <c r="F30" s="122">
        <v>5.5</v>
      </c>
      <c r="G30" s="35">
        <v>0</v>
      </c>
      <c r="H30" s="69" t="s">
        <v>6111</v>
      </c>
      <c r="I30" s="31">
        <v>0</v>
      </c>
      <c r="J30" s="18">
        <f t="shared" si="2"/>
        <v>-15.5</v>
      </c>
      <c r="K30" s="19" t="str">
        <f t="shared" si="0"/>
        <v>Jul-11</v>
      </c>
      <c r="L30" s="20">
        <f t="shared" si="3"/>
        <v>28</v>
      </c>
      <c r="M30" s="21">
        <f t="shared" si="1"/>
        <v>-0.5535714285714286</v>
      </c>
    </row>
    <row r="31" spans="1:13" x14ac:dyDescent="0.3">
      <c r="A31" s="107">
        <v>40740</v>
      </c>
      <c r="B31" s="108" t="s">
        <v>135</v>
      </c>
      <c r="C31" s="101">
        <v>0.56944444444444442</v>
      </c>
      <c r="D31" s="87" t="s">
        <v>31</v>
      </c>
      <c r="E31" s="108" t="s">
        <v>165</v>
      </c>
      <c r="F31" s="109">
        <v>4</v>
      </c>
      <c r="G31" s="85">
        <v>1</v>
      </c>
      <c r="H31" s="87" t="s">
        <v>33</v>
      </c>
      <c r="I31" s="27">
        <v>-1</v>
      </c>
      <c r="J31" s="18">
        <f t="shared" si="2"/>
        <v>-16.5</v>
      </c>
      <c r="K31" s="19" t="str">
        <f t="shared" si="0"/>
        <v>Jul-11</v>
      </c>
      <c r="L31" s="20">
        <f t="shared" si="3"/>
        <v>29</v>
      </c>
      <c r="M31" s="21">
        <f t="shared" si="1"/>
        <v>-0.56896551724137934</v>
      </c>
    </row>
    <row r="32" spans="1:13" x14ac:dyDescent="0.3">
      <c r="A32" s="107">
        <v>40740</v>
      </c>
      <c r="B32" s="108" t="s">
        <v>136</v>
      </c>
      <c r="C32" s="101">
        <v>0.68055555555555547</v>
      </c>
      <c r="D32" s="87" t="s">
        <v>31</v>
      </c>
      <c r="E32" s="108" t="s">
        <v>166</v>
      </c>
      <c r="F32" s="109">
        <v>3.25</v>
      </c>
      <c r="G32" s="85">
        <v>1</v>
      </c>
      <c r="H32" s="87" t="s">
        <v>33</v>
      </c>
      <c r="I32" s="27">
        <v>-1</v>
      </c>
      <c r="J32" s="18">
        <f t="shared" si="2"/>
        <v>-17.5</v>
      </c>
      <c r="K32" s="19" t="str">
        <f t="shared" si="0"/>
        <v>Jul-11</v>
      </c>
      <c r="L32" s="20">
        <f t="shared" si="3"/>
        <v>30</v>
      </c>
      <c r="M32" s="21">
        <f t="shared" si="1"/>
        <v>-0.58333333333333337</v>
      </c>
    </row>
    <row r="33" spans="1:13" x14ac:dyDescent="0.3">
      <c r="A33" s="119">
        <v>40740</v>
      </c>
      <c r="B33" s="120" t="s">
        <v>135</v>
      </c>
      <c r="C33" s="121">
        <v>14.5</v>
      </c>
      <c r="D33" s="87" t="s">
        <v>31</v>
      </c>
      <c r="E33" s="120" t="s">
        <v>6112</v>
      </c>
      <c r="F33" s="122">
        <v>5.5</v>
      </c>
      <c r="G33" s="35">
        <v>0</v>
      </c>
      <c r="H33" s="69" t="s">
        <v>6111</v>
      </c>
      <c r="I33" s="31">
        <v>0</v>
      </c>
      <c r="J33" s="18">
        <f t="shared" si="2"/>
        <v>-17.5</v>
      </c>
      <c r="K33" s="19" t="str">
        <f t="shared" si="0"/>
        <v>Jul-11</v>
      </c>
      <c r="L33" s="20">
        <f t="shared" si="3"/>
        <v>30</v>
      </c>
      <c r="M33" s="21">
        <f t="shared" si="1"/>
        <v>-0.58333333333333337</v>
      </c>
    </row>
    <row r="34" spans="1:13" x14ac:dyDescent="0.3">
      <c r="A34" s="119">
        <v>40740</v>
      </c>
      <c r="B34" s="120" t="s">
        <v>93</v>
      </c>
      <c r="C34" s="121">
        <v>16.05</v>
      </c>
      <c r="D34" s="87" t="s">
        <v>31</v>
      </c>
      <c r="E34" s="120" t="s">
        <v>6113</v>
      </c>
      <c r="F34" s="122">
        <v>4.5</v>
      </c>
      <c r="G34" s="35">
        <v>1</v>
      </c>
      <c r="H34" s="69">
        <v>1</v>
      </c>
      <c r="I34" s="31">
        <v>4</v>
      </c>
      <c r="J34" s="18">
        <f t="shared" si="2"/>
        <v>-13.5</v>
      </c>
      <c r="K34" s="19" t="str">
        <f t="shared" si="0"/>
        <v>Jul-11</v>
      </c>
      <c r="L34" s="20">
        <f t="shared" si="3"/>
        <v>31</v>
      </c>
      <c r="M34" s="21">
        <f t="shared" si="1"/>
        <v>-0.43548387096774194</v>
      </c>
    </row>
    <row r="35" spans="1:13" x14ac:dyDescent="0.3">
      <c r="A35" s="119">
        <v>40740</v>
      </c>
      <c r="B35" s="120" t="s">
        <v>52</v>
      </c>
      <c r="C35" s="121">
        <v>16.45</v>
      </c>
      <c r="D35" s="87" t="s">
        <v>31</v>
      </c>
      <c r="E35" s="120" t="s">
        <v>6114</v>
      </c>
      <c r="F35" s="122">
        <v>5</v>
      </c>
      <c r="G35" s="35">
        <v>1</v>
      </c>
      <c r="H35" s="69">
        <v>5</v>
      </c>
      <c r="I35" s="31">
        <v>-1</v>
      </c>
      <c r="J35" s="18">
        <f t="shared" si="2"/>
        <v>-14.5</v>
      </c>
      <c r="K35" s="19" t="str">
        <f t="shared" si="0"/>
        <v>Jul-11</v>
      </c>
      <c r="L35" s="20">
        <f t="shared" si="3"/>
        <v>32</v>
      </c>
      <c r="M35" s="21">
        <f t="shared" si="1"/>
        <v>-0.453125</v>
      </c>
    </row>
    <row r="36" spans="1:13" x14ac:dyDescent="0.3">
      <c r="A36" s="119">
        <v>40740</v>
      </c>
      <c r="B36" s="120" t="s">
        <v>136</v>
      </c>
      <c r="C36" s="121">
        <v>16.55</v>
      </c>
      <c r="D36" s="87" t="s">
        <v>31</v>
      </c>
      <c r="E36" s="120" t="s">
        <v>6115</v>
      </c>
      <c r="F36" s="122">
        <v>4.5</v>
      </c>
      <c r="G36" s="35">
        <v>1</v>
      </c>
      <c r="H36" s="69" t="s">
        <v>6116</v>
      </c>
      <c r="I36" s="31">
        <v>-1</v>
      </c>
      <c r="J36" s="18">
        <f t="shared" si="2"/>
        <v>-15.5</v>
      </c>
      <c r="K36" s="19" t="str">
        <f t="shared" si="0"/>
        <v>Jul-11</v>
      </c>
      <c r="L36" s="20">
        <f t="shared" si="3"/>
        <v>33</v>
      </c>
      <c r="M36" s="21">
        <f t="shared" si="1"/>
        <v>-0.46969696969696972</v>
      </c>
    </row>
    <row r="37" spans="1:13" x14ac:dyDescent="0.3">
      <c r="A37" s="119">
        <v>40742</v>
      </c>
      <c r="B37" s="120" t="s">
        <v>46</v>
      </c>
      <c r="C37" s="121">
        <v>14.45</v>
      </c>
      <c r="D37" s="87" t="s">
        <v>31</v>
      </c>
      <c r="E37" s="120" t="s">
        <v>6117</v>
      </c>
      <c r="F37" s="122">
        <v>5</v>
      </c>
      <c r="G37" s="35">
        <v>1</v>
      </c>
      <c r="H37" s="69">
        <v>4</v>
      </c>
      <c r="I37" s="31">
        <v>-1</v>
      </c>
      <c r="J37" s="18">
        <f t="shared" si="2"/>
        <v>-16.5</v>
      </c>
      <c r="K37" s="19" t="str">
        <f t="shared" si="0"/>
        <v>Jul-11</v>
      </c>
      <c r="L37" s="20">
        <f t="shared" si="3"/>
        <v>34</v>
      </c>
      <c r="M37" s="21">
        <f t="shared" si="1"/>
        <v>-0.48529411764705882</v>
      </c>
    </row>
    <row r="38" spans="1:13" x14ac:dyDescent="0.3">
      <c r="A38" s="119">
        <v>40742</v>
      </c>
      <c r="B38" s="120" t="s">
        <v>46</v>
      </c>
      <c r="C38" s="121">
        <v>15.15</v>
      </c>
      <c r="D38" s="87" t="s">
        <v>31</v>
      </c>
      <c r="E38" s="120" t="s">
        <v>6118</v>
      </c>
      <c r="F38" s="122">
        <v>5.5</v>
      </c>
      <c r="G38" s="35">
        <v>1</v>
      </c>
      <c r="H38" s="69">
        <v>6</v>
      </c>
      <c r="I38" s="31">
        <v>-1</v>
      </c>
      <c r="J38" s="18">
        <f t="shared" si="2"/>
        <v>-17.5</v>
      </c>
      <c r="K38" s="19" t="str">
        <f t="shared" si="0"/>
        <v>Jul-11</v>
      </c>
      <c r="L38" s="20">
        <f t="shared" si="3"/>
        <v>35</v>
      </c>
      <c r="M38" s="21">
        <f t="shared" si="1"/>
        <v>-0.5</v>
      </c>
    </row>
    <row r="39" spans="1:13" x14ac:dyDescent="0.3">
      <c r="A39" s="119">
        <v>40742</v>
      </c>
      <c r="B39" s="120" t="s">
        <v>46</v>
      </c>
      <c r="C39" s="121">
        <v>15.45</v>
      </c>
      <c r="D39" s="87" t="s">
        <v>31</v>
      </c>
      <c r="E39" s="120" t="s">
        <v>6119</v>
      </c>
      <c r="F39" s="122">
        <v>5.5</v>
      </c>
      <c r="G39" s="35">
        <v>1</v>
      </c>
      <c r="H39" s="69">
        <v>12</v>
      </c>
      <c r="I39" s="31">
        <v>-1</v>
      </c>
      <c r="J39" s="18">
        <f t="shared" si="2"/>
        <v>-18.5</v>
      </c>
      <c r="K39" s="19" t="str">
        <f t="shared" si="0"/>
        <v>Jul-11</v>
      </c>
      <c r="L39" s="20">
        <f t="shared" si="3"/>
        <v>36</v>
      </c>
      <c r="M39" s="21">
        <f t="shared" si="1"/>
        <v>-0.51388888888888884</v>
      </c>
    </row>
    <row r="40" spans="1:13" x14ac:dyDescent="0.3">
      <c r="A40" s="119">
        <v>40742</v>
      </c>
      <c r="B40" s="120" t="s">
        <v>46</v>
      </c>
      <c r="C40" s="121">
        <v>16.45</v>
      </c>
      <c r="D40" s="87" t="s">
        <v>31</v>
      </c>
      <c r="E40" s="120" t="s">
        <v>6120</v>
      </c>
      <c r="F40" s="122">
        <v>5</v>
      </c>
      <c r="G40" s="35">
        <v>1</v>
      </c>
      <c r="H40" s="69">
        <v>3</v>
      </c>
      <c r="I40" s="31">
        <v>-1</v>
      </c>
      <c r="J40" s="18">
        <f t="shared" si="2"/>
        <v>-19.5</v>
      </c>
      <c r="K40" s="19" t="str">
        <f t="shared" si="0"/>
        <v>Jul-11</v>
      </c>
      <c r="L40" s="20">
        <f t="shared" si="3"/>
        <v>37</v>
      </c>
      <c r="M40" s="21">
        <f t="shared" si="1"/>
        <v>-0.52702702702702697</v>
      </c>
    </row>
    <row r="41" spans="1:13" x14ac:dyDescent="0.3">
      <c r="A41" s="107">
        <v>40743</v>
      </c>
      <c r="B41" s="108" t="s">
        <v>46</v>
      </c>
      <c r="C41" s="101">
        <v>0.63541666666666663</v>
      </c>
      <c r="D41" s="87" t="s">
        <v>31</v>
      </c>
      <c r="E41" s="108" t="s">
        <v>167</v>
      </c>
      <c r="F41" s="109">
        <v>3.75</v>
      </c>
      <c r="G41" s="85">
        <v>1</v>
      </c>
      <c r="H41" s="87" t="s">
        <v>33</v>
      </c>
      <c r="I41" s="27">
        <v>-1</v>
      </c>
      <c r="J41" s="18">
        <f t="shared" si="2"/>
        <v>-20.5</v>
      </c>
      <c r="K41" s="19" t="str">
        <f t="shared" si="0"/>
        <v>Jul-11</v>
      </c>
      <c r="L41" s="20">
        <f t="shared" si="3"/>
        <v>38</v>
      </c>
      <c r="M41" s="21">
        <f t="shared" si="1"/>
        <v>-0.53947368421052633</v>
      </c>
    </row>
    <row r="42" spans="1:13" x14ac:dyDescent="0.3">
      <c r="A42" s="119">
        <v>40743</v>
      </c>
      <c r="B42" s="120" t="s">
        <v>46</v>
      </c>
      <c r="C42" s="121">
        <v>14.45</v>
      </c>
      <c r="D42" s="87" t="s">
        <v>31</v>
      </c>
      <c r="E42" s="120" t="s">
        <v>6121</v>
      </c>
      <c r="F42" s="122">
        <v>6</v>
      </c>
      <c r="G42" s="35">
        <v>1</v>
      </c>
      <c r="H42" s="69">
        <v>2</v>
      </c>
      <c r="I42" s="31">
        <v>-1</v>
      </c>
      <c r="J42" s="18">
        <f t="shared" si="2"/>
        <v>-21.5</v>
      </c>
      <c r="K42" s="19" t="str">
        <f t="shared" si="0"/>
        <v>Jul-11</v>
      </c>
      <c r="L42" s="20">
        <f t="shared" si="3"/>
        <v>39</v>
      </c>
      <c r="M42" s="21">
        <f t="shared" si="1"/>
        <v>-0.55128205128205132</v>
      </c>
    </row>
    <row r="43" spans="1:13" x14ac:dyDescent="0.3">
      <c r="A43" s="119">
        <v>40745</v>
      </c>
      <c r="B43" s="120" t="s">
        <v>96</v>
      </c>
      <c r="C43" s="121">
        <v>14.45</v>
      </c>
      <c r="D43" s="87" t="s">
        <v>31</v>
      </c>
      <c r="E43" s="120" t="s">
        <v>6123</v>
      </c>
      <c r="F43" s="122">
        <v>6</v>
      </c>
      <c r="G43" s="35">
        <v>1</v>
      </c>
      <c r="H43" s="69">
        <v>4</v>
      </c>
      <c r="I43" s="31">
        <v>-1</v>
      </c>
      <c r="J43" s="18">
        <f t="shared" si="2"/>
        <v>-22.5</v>
      </c>
      <c r="K43" s="19" t="str">
        <f t="shared" si="0"/>
        <v>Jul-11</v>
      </c>
      <c r="L43" s="20">
        <f t="shared" si="3"/>
        <v>40</v>
      </c>
      <c r="M43" s="21">
        <f t="shared" si="1"/>
        <v>-0.5625</v>
      </c>
    </row>
    <row r="44" spans="1:13" x14ac:dyDescent="0.3">
      <c r="A44" s="119">
        <v>40745</v>
      </c>
      <c r="B44" s="120" t="s">
        <v>96</v>
      </c>
      <c r="C44" s="121">
        <v>14.45</v>
      </c>
      <c r="D44" s="87" t="s">
        <v>31</v>
      </c>
      <c r="E44" s="120" t="s">
        <v>6122</v>
      </c>
      <c r="F44" s="122">
        <v>4.5</v>
      </c>
      <c r="G44" s="35">
        <v>1</v>
      </c>
      <c r="H44" s="69">
        <v>6</v>
      </c>
      <c r="I44" s="31">
        <v>-1</v>
      </c>
      <c r="J44" s="18">
        <f t="shared" si="2"/>
        <v>-23.5</v>
      </c>
      <c r="K44" s="19" t="str">
        <f t="shared" si="0"/>
        <v>Jul-11</v>
      </c>
      <c r="L44" s="20">
        <f t="shared" si="3"/>
        <v>41</v>
      </c>
      <c r="M44" s="21">
        <f t="shared" si="1"/>
        <v>-0.57317073170731703</v>
      </c>
    </row>
    <row r="45" spans="1:13" x14ac:dyDescent="0.3">
      <c r="A45" s="119">
        <v>40745</v>
      </c>
      <c r="B45" s="120" t="s">
        <v>98</v>
      </c>
      <c r="C45" s="121">
        <v>16.05</v>
      </c>
      <c r="D45" s="87" t="s">
        <v>31</v>
      </c>
      <c r="E45" s="120" t="s">
        <v>6124</v>
      </c>
      <c r="F45" s="122">
        <v>5</v>
      </c>
      <c r="G45" s="35">
        <v>1</v>
      </c>
      <c r="H45" s="69">
        <v>2</v>
      </c>
      <c r="I45" s="31">
        <v>-1</v>
      </c>
      <c r="J45" s="18">
        <f t="shared" si="2"/>
        <v>-24.5</v>
      </c>
      <c r="K45" s="19" t="str">
        <f t="shared" si="0"/>
        <v>Jul-11</v>
      </c>
      <c r="L45" s="20">
        <f t="shared" si="3"/>
        <v>42</v>
      </c>
      <c r="M45" s="21">
        <f t="shared" si="1"/>
        <v>-0.58333333333333337</v>
      </c>
    </row>
    <row r="46" spans="1:13" x14ac:dyDescent="0.3">
      <c r="A46" s="119">
        <v>40745</v>
      </c>
      <c r="B46" s="120" t="s">
        <v>56</v>
      </c>
      <c r="C46" s="121">
        <v>16.5</v>
      </c>
      <c r="D46" s="87" t="s">
        <v>31</v>
      </c>
      <c r="E46" s="120" t="s">
        <v>6125</v>
      </c>
      <c r="F46" s="122">
        <v>5.5</v>
      </c>
      <c r="G46" s="35">
        <v>1</v>
      </c>
      <c r="H46" s="69">
        <v>2</v>
      </c>
      <c r="I46" s="31">
        <v>-1</v>
      </c>
      <c r="J46" s="18">
        <f t="shared" si="2"/>
        <v>-25.5</v>
      </c>
      <c r="K46" s="19" t="str">
        <f t="shared" si="0"/>
        <v>Jul-11</v>
      </c>
      <c r="L46" s="20">
        <f t="shared" si="3"/>
        <v>43</v>
      </c>
      <c r="M46" s="21">
        <f t="shared" si="1"/>
        <v>-0.59302325581395354</v>
      </c>
    </row>
    <row r="47" spans="1:13" x14ac:dyDescent="0.3">
      <c r="A47" s="119">
        <v>40746</v>
      </c>
      <c r="B47" s="120" t="s">
        <v>30</v>
      </c>
      <c r="C47" s="121">
        <v>14.2</v>
      </c>
      <c r="D47" s="87" t="s">
        <v>31</v>
      </c>
      <c r="E47" s="120" t="s">
        <v>6126</v>
      </c>
      <c r="F47" s="122">
        <v>6</v>
      </c>
      <c r="G47" s="35">
        <v>1</v>
      </c>
      <c r="H47" s="69" t="s">
        <v>6116</v>
      </c>
      <c r="I47" s="31">
        <v>-1</v>
      </c>
      <c r="J47" s="18">
        <f t="shared" si="2"/>
        <v>-26.5</v>
      </c>
      <c r="K47" s="19" t="str">
        <f t="shared" si="0"/>
        <v>Jul-11</v>
      </c>
      <c r="L47" s="20">
        <f t="shared" si="3"/>
        <v>44</v>
      </c>
      <c r="M47" s="21">
        <f t="shared" si="1"/>
        <v>-0.60227272727272729</v>
      </c>
    </row>
    <row r="48" spans="1:13" x14ac:dyDescent="0.3">
      <c r="A48" s="119">
        <v>40746</v>
      </c>
      <c r="B48" s="120" t="s">
        <v>58</v>
      </c>
      <c r="C48" s="121">
        <v>14.45</v>
      </c>
      <c r="D48" s="87" t="s">
        <v>31</v>
      </c>
      <c r="E48" s="120" t="s">
        <v>6127</v>
      </c>
      <c r="F48" s="122">
        <v>6</v>
      </c>
      <c r="G48" s="35">
        <v>1</v>
      </c>
      <c r="H48" s="69">
        <v>4</v>
      </c>
      <c r="I48" s="31">
        <v>-1</v>
      </c>
      <c r="J48" s="18">
        <f t="shared" si="2"/>
        <v>-27.5</v>
      </c>
      <c r="K48" s="19" t="str">
        <f t="shared" si="0"/>
        <v>Jul-11</v>
      </c>
      <c r="L48" s="20">
        <f t="shared" si="3"/>
        <v>45</v>
      </c>
      <c r="M48" s="21">
        <f t="shared" si="1"/>
        <v>-0.61111111111111116</v>
      </c>
    </row>
    <row r="49" spans="1:13" x14ac:dyDescent="0.3">
      <c r="A49" s="119">
        <v>40746</v>
      </c>
      <c r="B49" s="120" t="s">
        <v>149</v>
      </c>
      <c r="C49" s="121">
        <v>16.2</v>
      </c>
      <c r="D49" s="87" t="s">
        <v>31</v>
      </c>
      <c r="E49" s="120" t="s">
        <v>6128</v>
      </c>
      <c r="F49" s="122">
        <v>6</v>
      </c>
      <c r="G49" s="35">
        <v>1</v>
      </c>
      <c r="H49" s="69">
        <v>2</v>
      </c>
      <c r="I49" s="31">
        <v>-1</v>
      </c>
      <c r="J49" s="18">
        <f t="shared" si="2"/>
        <v>-28.5</v>
      </c>
      <c r="K49" s="19" t="str">
        <f t="shared" si="0"/>
        <v>Jul-11</v>
      </c>
      <c r="L49" s="20">
        <f t="shared" si="3"/>
        <v>46</v>
      </c>
      <c r="M49" s="21">
        <f t="shared" si="1"/>
        <v>-0.61956521739130432</v>
      </c>
    </row>
    <row r="50" spans="1:13" x14ac:dyDescent="0.3">
      <c r="A50" s="119">
        <v>40746</v>
      </c>
      <c r="B50" s="120" t="s">
        <v>58</v>
      </c>
      <c r="C50" s="121">
        <v>17.05</v>
      </c>
      <c r="D50" s="87" t="s">
        <v>31</v>
      </c>
      <c r="E50" s="120" t="s">
        <v>6130</v>
      </c>
      <c r="F50" s="122">
        <v>6</v>
      </c>
      <c r="G50" s="35">
        <v>1</v>
      </c>
      <c r="H50" s="69">
        <v>2</v>
      </c>
      <c r="I50" s="31">
        <v>-1</v>
      </c>
      <c r="J50" s="18">
        <f t="shared" si="2"/>
        <v>-29.5</v>
      </c>
      <c r="K50" s="19" t="str">
        <f t="shared" si="0"/>
        <v>Jul-11</v>
      </c>
      <c r="L50" s="20">
        <f t="shared" si="3"/>
        <v>47</v>
      </c>
      <c r="M50" s="21">
        <f t="shared" si="1"/>
        <v>-0.62765957446808507</v>
      </c>
    </row>
    <row r="51" spans="1:13" x14ac:dyDescent="0.3">
      <c r="A51" s="119">
        <v>40746</v>
      </c>
      <c r="B51" s="120" t="s">
        <v>58</v>
      </c>
      <c r="C51" s="121">
        <v>17.05</v>
      </c>
      <c r="D51" s="87" t="s">
        <v>31</v>
      </c>
      <c r="E51" s="120" t="s">
        <v>6129</v>
      </c>
      <c r="F51" s="122">
        <v>5</v>
      </c>
      <c r="G51" s="35">
        <v>1</v>
      </c>
      <c r="H51" s="69">
        <v>1</v>
      </c>
      <c r="I51" s="31">
        <v>4</v>
      </c>
      <c r="J51" s="18">
        <f t="shared" si="2"/>
        <v>-25.5</v>
      </c>
      <c r="K51" s="19" t="str">
        <f t="shared" si="0"/>
        <v>Jul-11</v>
      </c>
      <c r="L51" s="20">
        <f t="shared" si="3"/>
        <v>48</v>
      </c>
      <c r="M51" s="21">
        <f t="shared" si="1"/>
        <v>-0.53125</v>
      </c>
    </row>
    <row r="52" spans="1:13" x14ac:dyDescent="0.3">
      <c r="A52" s="119">
        <v>40747</v>
      </c>
      <c r="B52" s="120" t="s">
        <v>58</v>
      </c>
      <c r="C52" s="121">
        <v>14.05</v>
      </c>
      <c r="D52" s="87" t="s">
        <v>31</v>
      </c>
      <c r="E52" s="120" t="s">
        <v>6131</v>
      </c>
      <c r="F52" s="122">
        <v>5.5</v>
      </c>
      <c r="G52" s="35">
        <v>1</v>
      </c>
      <c r="H52" s="69">
        <v>6</v>
      </c>
      <c r="I52" s="31">
        <v>-1</v>
      </c>
      <c r="J52" s="18">
        <f t="shared" si="2"/>
        <v>-26.5</v>
      </c>
      <c r="K52" s="19" t="str">
        <f t="shared" si="0"/>
        <v>Jul-11</v>
      </c>
      <c r="L52" s="20">
        <f t="shared" si="3"/>
        <v>49</v>
      </c>
      <c r="M52" s="21">
        <f t="shared" si="1"/>
        <v>-0.54081632653061229</v>
      </c>
    </row>
    <row r="53" spans="1:13" x14ac:dyDescent="0.3">
      <c r="A53" s="119">
        <v>40747</v>
      </c>
      <c r="B53" s="120" t="s">
        <v>58</v>
      </c>
      <c r="C53" s="121">
        <v>17.399999999999999</v>
      </c>
      <c r="D53" s="87" t="s">
        <v>31</v>
      </c>
      <c r="E53" s="120" t="s">
        <v>6132</v>
      </c>
      <c r="F53" s="122">
        <v>6</v>
      </c>
      <c r="G53" s="35">
        <v>1</v>
      </c>
      <c r="H53" s="69">
        <v>4</v>
      </c>
      <c r="I53" s="31">
        <v>-1</v>
      </c>
      <c r="J53" s="18">
        <f t="shared" si="2"/>
        <v>-27.5</v>
      </c>
      <c r="K53" s="19" t="str">
        <f t="shared" si="0"/>
        <v>Jul-11</v>
      </c>
      <c r="L53" s="20">
        <f t="shared" si="3"/>
        <v>50</v>
      </c>
      <c r="M53" s="21">
        <f t="shared" si="1"/>
        <v>-0.55000000000000004</v>
      </c>
    </row>
    <row r="54" spans="1:13" x14ac:dyDescent="0.3">
      <c r="A54" s="107">
        <v>40749</v>
      </c>
      <c r="B54" s="108" t="s">
        <v>49</v>
      </c>
      <c r="C54" s="101">
        <v>0.66666666666666663</v>
      </c>
      <c r="D54" s="87" t="s">
        <v>31</v>
      </c>
      <c r="E54" s="108" t="s">
        <v>168</v>
      </c>
      <c r="F54" s="109">
        <v>3.75</v>
      </c>
      <c r="G54" s="85">
        <v>1</v>
      </c>
      <c r="H54" s="87" t="s">
        <v>42</v>
      </c>
      <c r="I54" s="27">
        <v>3</v>
      </c>
      <c r="J54" s="18">
        <f t="shared" si="2"/>
        <v>-24.5</v>
      </c>
      <c r="K54" s="19" t="str">
        <f t="shared" si="0"/>
        <v>Jul-11</v>
      </c>
      <c r="L54" s="20">
        <f t="shared" si="3"/>
        <v>51</v>
      </c>
      <c r="M54" s="21">
        <f t="shared" si="1"/>
        <v>-0.48039215686274511</v>
      </c>
    </row>
    <row r="55" spans="1:13" x14ac:dyDescent="0.3">
      <c r="A55" s="119">
        <v>40749</v>
      </c>
      <c r="B55" s="120" t="s">
        <v>49</v>
      </c>
      <c r="C55" s="121">
        <v>14.3</v>
      </c>
      <c r="D55" s="87" t="s">
        <v>31</v>
      </c>
      <c r="E55" s="120" t="s">
        <v>6133</v>
      </c>
      <c r="F55" s="122">
        <v>6</v>
      </c>
      <c r="G55" s="35">
        <v>1</v>
      </c>
      <c r="H55" s="69">
        <v>2</v>
      </c>
      <c r="I55" s="31">
        <v>-1</v>
      </c>
      <c r="J55" s="18">
        <f t="shared" si="2"/>
        <v>-25.5</v>
      </c>
      <c r="K55" s="19" t="str">
        <f t="shared" si="0"/>
        <v>Jul-11</v>
      </c>
      <c r="L55" s="20">
        <f t="shared" si="3"/>
        <v>52</v>
      </c>
      <c r="M55" s="21">
        <f t="shared" si="1"/>
        <v>-0.49038461538461536</v>
      </c>
    </row>
    <row r="56" spans="1:13" x14ac:dyDescent="0.3">
      <c r="A56" s="119">
        <v>40749</v>
      </c>
      <c r="B56" s="120" t="s">
        <v>49</v>
      </c>
      <c r="C56" s="121">
        <v>17.3</v>
      </c>
      <c r="D56" s="87" t="s">
        <v>31</v>
      </c>
      <c r="E56" s="120" t="s">
        <v>6134</v>
      </c>
      <c r="F56" s="122">
        <v>6</v>
      </c>
      <c r="G56" s="35">
        <v>1</v>
      </c>
      <c r="H56" s="69">
        <v>1</v>
      </c>
      <c r="I56" s="31">
        <v>5</v>
      </c>
      <c r="J56" s="18">
        <f t="shared" si="2"/>
        <v>-20.5</v>
      </c>
      <c r="K56" s="19" t="str">
        <f t="shared" si="0"/>
        <v>Jul-11</v>
      </c>
      <c r="L56" s="20">
        <f t="shared" si="3"/>
        <v>53</v>
      </c>
      <c r="M56" s="21">
        <f t="shared" si="1"/>
        <v>-0.3867924528301887</v>
      </c>
    </row>
    <row r="57" spans="1:13" x14ac:dyDescent="0.3">
      <c r="A57" s="119">
        <v>40751</v>
      </c>
      <c r="B57" s="120" t="s">
        <v>141</v>
      </c>
      <c r="C57" s="121">
        <v>16.2</v>
      </c>
      <c r="D57" s="87" t="s">
        <v>31</v>
      </c>
      <c r="E57" s="120" t="s">
        <v>6135</v>
      </c>
      <c r="F57" s="122">
        <v>5</v>
      </c>
      <c r="G57" s="35">
        <v>1</v>
      </c>
      <c r="H57" s="69">
        <v>4</v>
      </c>
      <c r="I57" s="31">
        <v>-1</v>
      </c>
      <c r="J57" s="18">
        <f t="shared" si="2"/>
        <v>-21.5</v>
      </c>
      <c r="K57" s="19" t="str">
        <f t="shared" si="0"/>
        <v>Jul-11</v>
      </c>
      <c r="L57" s="20">
        <f t="shared" si="3"/>
        <v>54</v>
      </c>
      <c r="M57" s="21">
        <f t="shared" si="1"/>
        <v>-0.39814814814814814</v>
      </c>
    </row>
    <row r="58" spans="1:13" x14ac:dyDescent="0.3">
      <c r="A58" s="119">
        <v>40752</v>
      </c>
      <c r="B58" s="120" t="s">
        <v>141</v>
      </c>
      <c r="C58" s="121">
        <v>14.15</v>
      </c>
      <c r="D58" s="87" t="s">
        <v>31</v>
      </c>
      <c r="E58" s="120" t="s">
        <v>6136</v>
      </c>
      <c r="F58" s="122">
        <v>5.5</v>
      </c>
      <c r="G58" s="35">
        <v>1</v>
      </c>
      <c r="H58" s="69">
        <v>1</v>
      </c>
      <c r="I58" s="31">
        <v>4.5</v>
      </c>
      <c r="J58" s="18">
        <f t="shared" si="2"/>
        <v>-17</v>
      </c>
      <c r="K58" s="19" t="str">
        <f t="shared" si="0"/>
        <v>Jul-11</v>
      </c>
      <c r="L58" s="20">
        <f t="shared" si="3"/>
        <v>55</v>
      </c>
      <c r="M58" s="21">
        <f t="shared" si="1"/>
        <v>-0.30909090909090908</v>
      </c>
    </row>
    <row r="59" spans="1:13" x14ac:dyDescent="0.3">
      <c r="A59" s="119">
        <v>40752</v>
      </c>
      <c r="B59" s="120" t="s">
        <v>146</v>
      </c>
      <c r="C59" s="121">
        <v>16.3</v>
      </c>
      <c r="D59" s="87" t="s">
        <v>31</v>
      </c>
      <c r="E59" s="120" t="s">
        <v>6137</v>
      </c>
      <c r="F59" s="122">
        <v>6</v>
      </c>
      <c r="G59" s="35">
        <v>1</v>
      </c>
      <c r="H59" s="69">
        <v>4</v>
      </c>
      <c r="I59" s="31">
        <v>-1</v>
      </c>
      <c r="J59" s="18">
        <f t="shared" si="2"/>
        <v>-18</v>
      </c>
      <c r="K59" s="19" t="str">
        <f t="shared" si="0"/>
        <v>Jul-11</v>
      </c>
      <c r="L59" s="20">
        <f t="shared" si="3"/>
        <v>56</v>
      </c>
      <c r="M59" s="21">
        <f t="shared" si="1"/>
        <v>-0.32142857142857145</v>
      </c>
    </row>
    <row r="60" spans="1:13" x14ac:dyDescent="0.3">
      <c r="A60" s="119">
        <v>40752</v>
      </c>
      <c r="B60" s="120" t="s">
        <v>141</v>
      </c>
      <c r="C60" s="121">
        <v>16.55</v>
      </c>
      <c r="D60" s="87" t="s">
        <v>31</v>
      </c>
      <c r="E60" s="120" t="s">
        <v>6138</v>
      </c>
      <c r="F60" s="122">
        <v>6</v>
      </c>
      <c r="G60" s="35">
        <v>1</v>
      </c>
      <c r="H60" s="69">
        <v>2</v>
      </c>
      <c r="I60" s="31">
        <v>-1</v>
      </c>
      <c r="J60" s="18">
        <f t="shared" si="2"/>
        <v>-19</v>
      </c>
      <c r="K60" s="19" t="str">
        <f t="shared" si="0"/>
        <v>Jul-11</v>
      </c>
      <c r="L60" s="20">
        <f t="shared" si="3"/>
        <v>57</v>
      </c>
      <c r="M60" s="21">
        <f t="shared" si="1"/>
        <v>-0.33333333333333331</v>
      </c>
    </row>
    <row r="61" spans="1:13" x14ac:dyDescent="0.3">
      <c r="A61" s="119">
        <v>40753</v>
      </c>
      <c r="B61" s="120" t="s">
        <v>149</v>
      </c>
      <c r="C61" s="121">
        <v>16.05</v>
      </c>
      <c r="D61" s="87" t="s">
        <v>31</v>
      </c>
      <c r="E61" s="120" t="s">
        <v>6139</v>
      </c>
      <c r="F61" s="122">
        <v>5.5</v>
      </c>
      <c r="G61" s="35">
        <v>1</v>
      </c>
      <c r="H61" s="69">
        <v>3</v>
      </c>
      <c r="I61" s="31">
        <v>-1</v>
      </c>
      <c r="J61" s="18">
        <f t="shared" si="2"/>
        <v>-20</v>
      </c>
      <c r="K61" s="19" t="str">
        <f t="shared" si="0"/>
        <v>Jul-11</v>
      </c>
      <c r="L61" s="20">
        <f t="shared" si="3"/>
        <v>58</v>
      </c>
      <c r="M61" s="21">
        <f t="shared" si="1"/>
        <v>-0.34482758620689657</v>
      </c>
    </row>
    <row r="62" spans="1:13" x14ac:dyDescent="0.3">
      <c r="A62" s="119">
        <v>40753</v>
      </c>
      <c r="B62" s="120" t="s">
        <v>123</v>
      </c>
      <c r="C62" s="121">
        <v>16.3</v>
      </c>
      <c r="D62" s="87" t="s">
        <v>31</v>
      </c>
      <c r="E62" s="120" t="s">
        <v>6140</v>
      </c>
      <c r="F62" s="122">
        <v>6</v>
      </c>
      <c r="G62" s="35">
        <v>1</v>
      </c>
      <c r="H62" s="69" t="s">
        <v>6116</v>
      </c>
      <c r="I62" s="31">
        <v>-1</v>
      </c>
      <c r="J62" s="18">
        <f t="shared" si="2"/>
        <v>-21</v>
      </c>
      <c r="K62" s="19" t="str">
        <f t="shared" si="0"/>
        <v>Jul-11</v>
      </c>
      <c r="L62" s="20">
        <f t="shared" si="3"/>
        <v>59</v>
      </c>
      <c r="M62" s="21">
        <f t="shared" si="1"/>
        <v>-0.3559322033898305</v>
      </c>
    </row>
    <row r="63" spans="1:13" x14ac:dyDescent="0.3">
      <c r="A63" s="107">
        <v>40754</v>
      </c>
      <c r="B63" s="108" t="s">
        <v>52</v>
      </c>
      <c r="C63" s="101">
        <v>0.59722222222222221</v>
      </c>
      <c r="D63" s="87" t="s">
        <v>31</v>
      </c>
      <c r="E63" s="108" t="s">
        <v>169</v>
      </c>
      <c r="F63" s="109">
        <v>4</v>
      </c>
      <c r="G63" s="85">
        <v>1</v>
      </c>
      <c r="H63" s="87" t="s">
        <v>33</v>
      </c>
      <c r="I63" s="27">
        <v>-1</v>
      </c>
      <c r="J63" s="18">
        <f t="shared" si="2"/>
        <v>-22</v>
      </c>
      <c r="K63" s="19" t="str">
        <f t="shared" si="0"/>
        <v>Jul-11</v>
      </c>
      <c r="L63" s="20">
        <f t="shared" si="3"/>
        <v>60</v>
      </c>
      <c r="M63" s="21">
        <f t="shared" si="1"/>
        <v>-0.36666666666666664</v>
      </c>
    </row>
    <row r="64" spans="1:13" x14ac:dyDescent="0.3">
      <c r="A64" s="107">
        <v>40754</v>
      </c>
      <c r="B64" s="108" t="s">
        <v>44</v>
      </c>
      <c r="C64" s="101">
        <v>0.63888888888888895</v>
      </c>
      <c r="D64" s="87" t="s">
        <v>31</v>
      </c>
      <c r="E64" s="108" t="s">
        <v>170</v>
      </c>
      <c r="F64" s="109">
        <v>4</v>
      </c>
      <c r="G64" s="85">
        <v>1</v>
      </c>
      <c r="H64" s="87" t="s">
        <v>33</v>
      </c>
      <c r="I64" s="27">
        <v>-1</v>
      </c>
      <c r="J64" s="18">
        <f t="shared" si="2"/>
        <v>-23</v>
      </c>
      <c r="K64" s="19" t="str">
        <f t="shared" si="0"/>
        <v>Jul-11</v>
      </c>
      <c r="L64" s="20">
        <f t="shared" si="3"/>
        <v>61</v>
      </c>
      <c r="M64" s="21">
        <f t="shared" si="1"/>
        <v>-0.37704918032786883</v>
      </c>
    </row>
    <row r="65" spans="1:13" x14ac:dyDescent="0.3">
      <c r="A65" s="107">
        <v>40754</v>
      </c>
      <c r="B65" s="108" t="s">
        <v>44</v>
      </c>
      <c r="C65" s="101">
        <v>0.66319444444444442</v>
      </c>
      <c r="D65" s="87" t="s">
        <v>31</v>
      </c>
      <c r="E65" s="108" t="s">
        <v>171</v>
      </c>
      <c r="F65" s="109">
        <v>3.5</v>
      </c>
      <c r="G65" s="85">
        <v>1</v>
      </c>
      <c r="H65" s="87" t="s">
        <v>33</v>
      </c>
      <c r="I65" s="27">
        <v>-1</v>
      </c>
      <c r="J65" s="18">
        <f t="shared" si="2"/>
        <v>-24</v>
      </c>
      <c r="K65" s="19" t="str">
        <f t="shared" si="0"/>
        <v>Jul-11</v>
      </c>
      <c r="L65" s="20">
        <f t="shared" si="3"/>
        <v>62</v>
      </c>
      <c r="M65" s="21">
        <f t="shared" si="1"/>
        <v>-0.38709677419354838</v>
      </c>
    </row>
    <row r="66" spans="1:13" x14ac:dyDescent="0.3">
      <c r="A66" s="119">
        <v>40754</v>
      </c>
      <c r="B66" s="120" t="s">
        <v>44</v>
      </c>
      <c r="C66" s="121">
        <v>14.1</v>
      </c>
      <c r="D66" s="87" t="s">
        <v>31</v>
      </c>
      <c r="E66" s="120" t="s">
        <v>6141</v>
      </c>
      <c r="F66" s="122">
        <v>5.5</v>
      </c>
      <c r="G66" s="35">
        <v>1</v>
      </c>
      <c r="H66" s="69">
        <v>8</v>
      </c>
      <c r="I66" s="31">
        <v>-1</v>
      </c>
      <c r="J66" s="18">
        <f t="shared" si="2"/>
        <v>-25</v>
      </c>
      <c r="K66" s="19" t="str">
        <f t="shared" ref="K66:K129" si="4">TEXT(A66,"MMM-yy")</f>
        <v>Jul-11</v>
      </c>
      <c r="L66" s="20">
        <f t="shared" si="3"/>
        <v>63</v>
      </c>
      <c r="M66" s="21">
        <f t="shared" ref="M66:M129" si="5">J66/L66</f>
        <v>-0.3968253968253968</v>
      </c>
    </row>
    <row r="67" spans="1:13" x14ac:dyDescent="0.3">
      <c r="A67" s="119">
        <v>40754</v>
      </c>
      <c r="B67" s="120" t="s">
        <v>149</v>
      </c>
      <c r="C67" s="121">
        <v>16.100000000000001</v>
      </c>
      <c r="D67" s="87" t="s">
        <v>31</v>
      </c>
      <c r="E67" s="120" t="s">
        <v>1941</v>
      </c>
      <c r="F67" s="122">
        <v>6</v>
      </c>
      <c r="G67" s="35">
        <v>1</v>
      </c>
      <c r="H67" s="69">
        <v>5</v>
      </c>
      <c r="I67" s="31">
        <v>-1</v>
      </c>
      <c r="J67" s="18">
        <f t="shared" ref="J67:J130" si="6">J66+I67</f>
        <v>-26</v>
      </c>
      <c r="K67" s="19" t="str">
        <f t="shared" si="4"/>
        <v>Jul-11</v>
      </c>
      <c r="L67" s="20">
        <f t="shared" ref="L67:L130" si="7">L66+G67</f>
        <v>64</v>
      </c>
      <c r="M67" s="21">
        <f t="shared" si="5"/>
        <v>-0.40625</v>
      </c>
    </row>
    <row r="68" spans="1:13" x14ac:dyDescent="0.3">
      <c r="A68" s="107">
        <v>40756</v>
      </c>
      <c r="B68" s="108" t="s">
        <v>135</v>
      </c>
      <c r="C68" s="101">
        <v>0.69791666666666663</v>
      </c>
      <c r="D68" s="87" t="s">
        <v>31</v>
      </c>
      <c r="E68" s="108" t="s">
        <v>172</v>
      </c>
      <c r="F68" s="109">
        <v>3.5</v>
      </c>
      <c r="G68" s="85">
        <v>1</v>
      </c>
      <c r="H68" s="87" t="s">
        <v>33</v>
      </c>
      <c r="I68" s="27">
        <v>-1</v>
      </c>
      <c r="J68" s="18">
        <f t="shared" si="6"/>
        <v>-27</v>
      </c>
      <c r="K68" s="19" t="str">
        <f t="shared" si="4"/>
        <v>Aug-11</v>
      </c>
      <c r="L68" s="20">
        <f t="shared" si="7"/>
        <v>65</v>
      </c>
      <c r="M68" s="21">
        <f t="shared" si="5"/>
        <v>-0.41538461538461541</v>
      </c>
    </row>
    <row r="69" spans="1:13" x14ac:dyDescent="0.3">
      <c r="A69" s="119">
        <v>40756</v>
      </c>
      <c r="B69" s="120" t="s">
        <v>135</v>
      </c>
      <c r="C69" s="121">
        <v>15.15</v>
      </c>
      <c r="D69" s="87" t="s">
        <v>31</v>
      </c>
      <c r="E69" s="120" t="s">
        <v>6142</v>
      </c>
      <c r="F69" s="122">
        <v>6</v>
      </c>
      <c r="G69" s="35">
        <v>1</v>
      </c>
      <c r="H69" s="69">
        <v>5</v>
      </c>
      <c r="I69" s="31">
        <v>-1</v>
      </c>
      <c r="J69" s="18">
        <f t="shared" si="6"/>
        <v>-28</v>
      </c>
      <c r="K69" s="19" t="str">
        <f t="shared" si="4"/>
        <v>Aug-11</v>
      </c>
      <c r="L69" s="20">
        <f t="shared" si="7"/>
        <v>66</v>
      </c>
      <c r="M69" s="21">
        <f t="shared" si="5"/>
        <v>-0.42424242424242425</v>
      </c>
    </row>
    <row r="70" spans="1:13" x14ac:dyDescent="0.3">
      <c r="A70" s="107">
        <v>40757</v>
      </c>
      <c r="B70" s="108" t="s">
        <v>61</v>
      </c>
      <c r="C70" s="101">
        <v>0.66666666666666663</v>
      </c>
      <c r="D70" s="87" t="s">
        <v>31</v>
      </c>
      <c r="E70" s="108" t="s">
        <v>173</v>
      </c>
      <c r="F70" s="109">
        <v>3.5</v>
      </c>
      <c r="G70" s="85">
        <v>1</v>
      </c>
      <c r="H70" s="87" t="s">
        <v>42</v>
      </c>
      <c r="I70" s="27">
        <v>2.5</v>
      </c>
      <c r="J70" s="18">
        <f t="shared" si="6"/>
        <v>-25.5</v>
      </c>
      <c r="K70" s="19" t="str">
        <f t="shared" si="4"/>
        <v>Aug-11</v>
      </c>
      <c r="L70" s="20">
        <f t="shared" si="7"/>
        <v>67</v>
      </c>
      <c r="M70" s="21">
        <f t="shared" si="5"/>
        <v>-0.38059701492537312</v>
      </c>
    </row>
    <row r="71" spans="1:13" x14ac:dyDescent="0.3">
      <c r="A71" s="119">
        <v>40757</v>
      </c>
      <c r="B71" s="120" t="s">
        <v>56</v>
      </c>
      <c r="C71" s="121">
        <v>15.45</v>
      </c>
      <c r="D71" s="87" t="s">
        <v>31</v>
      </c>
      <c r="E71" s="120" t="s">
        <v>6143</v>
      </c>
      <c r="F71" s="122">
        <v>5</v>
      </c>
      <c r="G71" s="35">
        <v>1</v>
      </c>
      <c r="H71" s="69">
        <v>6</v>
      </c>
      <c r="I71" s="31">
        <v>-1</v>
      </c>
      <c r="J71" s="18">
        <f t="shared" si="6"/>
        <v>-26.5</v>
      </c>
      <c r="K71" s="19" t="str">
        <f t="shared" si="4"/>
        <v>Aug-11</v>
      </c>
      <c r="L71" s="20">
        <f t="shared" si="7"/>
        <v>68</v>
      </c>
      <c r="M71" s="21">
        <f t="shared" si="5"/>
        <v>-0.38970588235294118</v>
      </c>
    </row>
    <row r="72" spans="1:13" x14ac:dyDescent="0.3">
      <c r="A72" s="107">
        <v>40758</v>
      </c>
      <c r="B72" s="108" t="s">
        <v>137</v>
      </c>
      <c r="C72" s="101">
        <v>0.65972222222222221</v>
      </c>
      <c r="D72" s="87" t="s">
        <v>31</v>
      </c>
      <c r="E72" s="108" t="s">
        <v>174</v>
      </c>
      <c r="F72" s="109">
        <v>4</v>
      </c>
      <c r="G72" s="85">
        <v>1</v>
      </c>
      <c r="H72" s="87" t="s">
        <v>33</v>
      </c>
      <c r="I72" s="27">
        <v>-1</v>
      </c>
      <c r="J72" s="18">
        <f t="shared" si="6"/>
        <v>-27.5</v>
      </c>
      <c r="K72" s="19" t="str">
        <f t="shared" si="4"/>
        <v>Aug-11</v>
      </c>
      <c r="L72" s="20">
        <f t="shared" si="7"/>
        <v>69</v>
      </c>
      <c r="M72" s="21">
        <f t="shared" si="5"/>
        <v>-0.39855072463768115</v>
      </c>
    </row>
    <row r="73" spans="1:13" x14ac:dyDescent="0.3">
      <c r="A73" s="107">
        <v>40758</v>
      </c>
      <c r="B73" s="108" t="s">
        <v>48</v>
      </c>
      <c r="C73" s="101">
        <v>0.67361111111111116</v>
      </c>
      <c r="D73" s="87" t="s">
        <v>31</v>
      </c>
      <c r="E73" s="108" t="s">
        <v>175</v>
      </c>
      <c r="F73" s="109">
        <v>4</v>
      </c>
      <c r="G73" s="85">
        <v>1</v>
      </c>
      <c r="H73" s="87" t="s">
        <v>33</v>
      </c>
      <c r="I73" s="27">
        <v>-1</v>
      </c>
      <c r="J73" s="18">
        <f t="shared" si="6"/>
        <v>-28.5</v>
      </c>
      <c r="K73" s="19" t="str">
        <f t="shared" si="4"/>
        <v>Aug-11</v>
      </c>
      <c r="L73" s="20">
        <f t="shared" si="7"/>
        <v>70</v>
      </c>
      <c r="M73" s="21">
        <f t="shared" si="5"/>
        <v>-0.40714285714285714</v>
      </c>
    </row>
    <row r="74" spans="1:13" x14ac:dyDescent="0.3">
      <c r="A74" s="119">
        <v>40758</v>
      </c>
      <c r="B74" s="120" t="s">
        <v>38</v>
      </c>
      <c r="C74" s="121">
        <v>14.3</v>
      </c>
      <c r="D74" s="87" t="s">
        <v>31</v>
      </c>
      <c r="E74" s="120" t="s">
        <v>6144</v>
      </c>
      <c r="F74" s="122">
        <v>4.5</v>
      </c>
      <c r="G74" s="35">
        <v>1</v>
      </c>
      <c r="H74" s="69">
        <v>3</v>
      </c>
      <c r="I74" s="31">
        <v>-1</v>
      </c>
      <c r="J74" s="18">
        <f t="shared" si="6"/>
        <v>-29.5</v>
      </c>
      <c r="K74" s="19" t="str">
        <f t="shared" si="4"/>
        <v>Aug-11</v>
      </c>
      <c r="L74" s="20">
        <f t="shared" si="7"/>
        <v>71</v>
      </c>
      <c r="M74" s="21">
        <f t="shared" si="5"/>
        <v>-0.41549295774647887</v>
      </c>
    </row>
    <row r="75" spans="1:13" x14ac:dyDescent="0.3">
      <c r="A75" s="119">
        <v>40758</v>
      </c>
      <c r="B75" s="120" t="s">
        <v>38</v>
      </c>
      <c r="C75" s="121">
        <v>15.3</v>
      </c>
      <c r="D75" s="87" t="s">
        <v>31</v>
      </c>
      <c r="E75" s="120" t="s">
        <v>6145</v>
      </c>
      <c r="F75" s="122">
        <v>4.5</v>
      </c>
      <c r="G75" s="35">
        <v>1</v>
      </c>
      <c r="H75" s="69">
        <v>5</v>
      </c>
      <c r="I75" s="31">
        <v>-1</v>
      </c>
      <c r="J75" s="18">
        <f t="shared" si="6"/>
        <v>-30.5</v>
      </c>
      <c r="K75" s="19" t="str">
        <f t="shared" si="4"/>
        <v>Aug-11</v>
      </c>
      <c r="L75" s="20">
        <f t="shared" si="7"/>
        <v>72</v>
      </c>
      <c r="M75" s="21">
        <f t="shared" si="5"/>
        <v>-0.4236111111111111</v>
      </c>
    </row>
    <row r="76" spans="1:13" x14ac:dyDescent="0.3">
      <c r="A76" s="119">
        <v>40758</v>
      </c>
      <c r="B76" s="120" t="s">
        <v>48</v>
      </c>
      <c r="C76" s="121">
        <v>15.4</v>
      </c>
      <c r="D76" s="87" t="s">
        <v>31</v>
      </c>
      <c r="E76" s="120" t="s">
        <v>6146</v>
      </c>
      <c r="F76" s="122">
        <v>5.5</v>
      </c>
      <c r="G76" s="35">
        <v>0</v>
      </c>
      <c r="H76" s="69" t="s">
        <v>6111</v>
      </c>
      <c r="I76" s="31">
        <v>0</v>
      </c>
      <c r="J76" s="18">
        <f t="shared" si="6"/>
        <v>-30.5</v>
      </c>
      <c r="K76" s="19" t="str">
        <f t="shared" si="4"/>
        <v>Aug-11</v>
      </c>
      <c r="L76" s="20">
        <f t="shared" si="7"/>
        <v>72</v>
      </c>
      <c r="M76" s="21">
        <f t="shared" si="5"/>
        <v>-0.4236111111111111</v>
      </c>
    </row>
    <row r="77" spans="1:13" x14ac:dyDescent="0.3">
      <c r="A77" s="119">
        <v>40758</v>
      </c>
      <c r="B77" s="120" t="s">
        <v>48</v>
      </c>
      <c r="C77" s="121">
        <v>16.399999999999999</v>
      </c>
      <c r="D77" s="87" t="s">
        <v>31</v>
      </c>
      <c r="E77" s="120" t="s">
        <v>6147</v>
      </c>
      <c r="F77" s="122">
        <v>5</v>
      </c>
      <c r="G77" s="35">
        <v>1</v>
      </c>
      <c r="H77" s="69">
        <v>3</v>
      </c>
      <c r="I77" s="31">
        <v>-1</v>
      </c>
      <c r="J77" s="18">
        <f t="shared" si="6"/>
        <v>-31.5</v>
      </c>
      <c r="K77" s="19" t="str">
        <f t="shared" si="4"/>
        <v>Aug-11</v>
      </c>
      <c r="L77" s="20">
        <f t="shared" si="7"/>
        <v>73</v>
      </c>
      <c r="M77" s="21">
        <f t="shared" si="5"/>
        <v>-0.4315068493150685</v>
      </c>
    </row>
    <row r="78" spans="1:13" x14ac:dyDescent="0.3">
      <c r="A78" s="119">
        <v>40758</v>
      </c>
      <c r="B78" s="120" t="s">
        <v>38</v>
      </c>
      <c r="C78" s="121">
        <v>17</v>
      </c>
      <c r="D78" s="87" t="s">
        <v>31</v>
      </c>
      <c r="E78" s="120" t="s">
        <v>6148</v>
      </c>
      <c r="F78" s="122">
        <v>6</v>
      </c>
      <c r="G78" s="35">
        <v>1</v>
      </c>
      <c r="H78" s="69">
        <v>3</v>
      </c>
      <c r="I78" s="31">
        <v>-1</v>
      </c>
      <c r="J78" s="18">
        <f t="shared" si="6"/>
        <v>-32.5</v>
      </c>
      <c r="K78" s="19" t="str">
        <f t="shared" si="4"/>
        <v>Aug-11</v>
      </c>
      <c r="L78" s="20">
        <f t="shared" si="7"/>
        <v>74</v>
      </c>
      <c r="M78" s="21">
        <f t="shared" si="5"/>
        <v>-0.4391891891891892</v>
      </c>
    </row>
    <row r="79" spans="1:13" x14ac:dyDescent="0.3">
      <c r="A79" s="107">
        <v>40759</v>
      </c>
      <c r="B79" s="108" t="s">
        <v>38</v>
      </c>
      <c r="C79" s="101">
        <v>0.625</v>
      </c>
      <c r="D79" s="87" t="s">
        <v>31</v>
      </c>
      <c r="E79" s="108" t="s">
        <v>176</v>
      </c>
      <c r="F79" s="109">
        <v>3.5</v>
      </c>
      <c r="G79" s="85">
        <v>1</v>
      </c>
      <c r="H79" s="87" t="s">
        <v>42</v>
      </c>
      <c r="I79" s="27">
        <v>3.5</v>
      </c>
      <c r="J79" s="18">
        <f t="shared" si="6"/>
        <v>-29</v>
      </c>
      <c r="K79" s="19" t="str">
        <f t="shared" si="4"/>
        <v>Aug-11</v>
      </c>
      <c r="L79" s="20">
        <f t="shared" si="7"/>
        <v>75</v>
      </c>
      <c r="M79" s="21">
        <f t="shared" si="5"/>
        <v>-0.38666666666666666</v>
      </c>
    </row>
    <row r="80" spans="1:13" x14ac:dyDescent="0.3">
      <c r="A80" s="119">
        <v>40759</v>
      </c>
      <c r="B80" s="120" t="s">
        <v>46</v>
      </c>
      <c r="C80" s="121">
        <v>14.2</v>
      </c>
      <c r="D80" s="87" t="s">
        <v>31</v>
      </c>
      <c r="E80" s="120" t="s">
        <v>6149</v>
      </c>
      <c r="F80" s="122">
        <v>4.5</v>
      </c>
      <c r="G80" s="35">
        <v>1</v>
      </c>
      <c r="H80" s="69">
        <v>3</v>
      </c>
      <c r="I80" s="31">
        <v>-1</v>
      </c>
      <c r="J80" s="18">
        <f t="shared" si="6"/>
        <v>-30</v>
      </c>
      <c r="K80" s="19" t="str">
        <f t="shared" si="4"/>
        <v>Aug-11</v>
      </c>
      <c r="L80" s="20">
        <f t="shared" si="7"/>
        <v>76</v>
      </c>
      <c r="M80" s="21">
        <f t="shared" si="5"/>
        <v>-0.39473684210526316</v>
      </c>
    </row>
    <row r="81" spans="1:13" x14ac:dyDescent="0.3">
      <c r="A81" s="119">
        <v>40759</v>
      </c>
      <c r="B81" s="120" t="s">
        <v>46</v>
      </c>
      <c r="C81" s="121">
        <v>14.5</v>
      </c>
      <c r="D81" s="87" t="s">
        <v>31</v>
      </c>
      <c r="E81" s="120" t="s">
        <v>6150</v>
      </c>
      <c r="F81" s="122">
        <v>4.5</v>
      </c>
      <c r="G81" s="35">
        <v>1</v>
      </c>
      <c r="H81" s="69">
        <v>4</v>
      </c>
      <c r="I81" s="31">
        <v>-1</v>
      </c>
      <c r="J81" s="18">
        <f t="shared" si="6"/>
        <v>-31</v>
      </c>
      <c r="K81" s="19" t="str">
        <f t="shared" si="4"/>
        <v>Aug-11</v>
      </c>
      <c r="L81" s="20">
        <f t="shared" si="7"/>
        <v>77</v>
      </c>
      <c r="M81" s="21">
        <f t="shared" si="5"/>
        <v>-0.40259740259740262</v>
      </c>
    </row>
    <row r="82" spans="1:13" x14ac:dyDescent="0.3">
      <c r="A82" s="119">
        <v>40759</v>
      </c>
      <c r="B82" s="120" t="s">
        <v>46</v>
      </c>
      <c r="C82" s="121">
        <v>15.5</v>
      </c>
      <c r="D82" s="87" t="s">
        <v>31</v>
      </c>
      <c r="E82" s="120" t="s">
        <v>6151</v>
      </c>
      <c r="F82" s="122">
        <v>5.5</v>
      </c>
      <c r="G82" s="35">
        <v>1</v>
      </c>
      <c r="H82" s="69">
        <v>2</v>
      </c>
      <c r="I82" s="31">
        <v>-1</v>
      </c>
      <c r="J82" s="18">
        <f t="shared" si="6"/>
        <v>-32</v>
      </c>
      <c r="K82" s="19" t="str">
        <f t="shared" si="4"/>
        <v>Aug-11</v>
      </c>
      <c r="L82" s="20">
        <f t="shared" si="7"/>
        <v>78</v>
      </c>
      <c r="M82" s="21">
        <f t="shared" si="5"/>
        <v>-0.41025641025641024</v>
      </c>
    </row>
    <row r="83" spans="1:13" x14ac:dyDescent="0.3">
      <c r="A83" s="119">
        <v>40760</v>
      </c>
      <c r="B83" s="120" t="s">
        <v>29</v>
      </c>
      <c r="C83" s="121">
        <v>14.4</v>
      </c>
      <c r="D83" s="87" t="s">
        <v>31</v>
      </c>
      <c r="E83" s="120" t="s">
        <v>6152</v>
      </c>
      <c r="F83" s="122">
        <v>6</v>
      </c>
      <c r="G83" s="35">
        <v>1</v>
      </c>
      <c r="H83" s="69">
        <v>3</v>
      </c>
      <c r="I83" s="31">
        <v>-1</v>
      </c>
      <c r="J83" s="18">
        <f t="shared" si="6"/>
        <v>-33</v>
      </c>
      <c r="K83" s="19" t="str">
        <f t="shared" si="4"/>
        <v>Aug-11</v>
      </c>
      <c r="L83" s="20">
        <f t="shared" si="7"/>
        <v>79</v>
      </c>
      <c r="M83" s="21">
        <f t="shared" si="5"/>
        <v>-0.41772151898734178</v>
      </c>
    </row>
    <row r="84" spans="1:13" x14ac:dyDescent="0.3">
      <c r="A84" s="119">
        <v>40760</v>
      </c>
      <c r="B84" s="120" t="s">
        <v>38</v>
      </c>
      <c r="C84" s="121">
        <v>16.3</v>
      </c>
      <c r="D84" s="87" t="s">
        <v>31</v>
      </c>
      <c r="E84" s="120" t="s">
        <v>6153</v>
      </c>
      <c r="F84" s="122">
        <v>4.5</v>
      </c>
      <c r="G84" s="35">
        <v>1</v>
      </c>
      <c r="H84" s="69">
        <v>2</v>
      </c>
      <c r="I84" s="31">
        <v>-1</v>
      </c>
      <c r="J84" s="18">
        <f t="shared" si="6"/>
        <v>-34</v>
      </c>
      <c r="K84" s="19" t="str">
        <f t="shared" si="4"/>
        <v>Aug-11</v>
      </c>
      <c r="L84" s="20">
        <f t="shared" si="7"/>
        <v>80</v>
      </c>
      <c r="M84" s="21">
        <f t="shared" si="5"/>
        <v>-0.42499999999999999</v>
      </c>
    </row>
    <row r="85" spans="1:13" x14ac:dyDescent="0.3">
      <c r="A85" s="119">
        <v>40760</v>
      </c>
      <c r="B85" s="120" t="s">
        <v>41</v>
      </c>
      <c r="C85" s="121">
        <v>17.55</v>
      </c>
      <c r="D85" s="87" t="s">
        <v>31</v>
      </c>
      <c r="E85" s="120" t="s">
        <v>6154</v>
      </c>
      <c r="F85" s="122">
        <v>5</v>
      </c>
      <c r="G85" s="35">
        <v>1</v>
      </c>
      <c r="H85" s="69" t="s">
        <v>6116</v>
      </c>
      <c r="I85" s="31">
        <v>-1</v>
      </c>
      <c r="J85" s="18">
        <f t="shared" si="6"/>
        <v>-35</v>
      </c>
      <c r="K85" s="19" t="str">
        <f t="shared" si="4"/>
        <v>Aug-11</v>
      </c>
      <c r="L85" s="20">
        <f t="shared" si="7"/>
        <v>81</v>
      </c>
      <c r="M85" s="21">
        <f t="shared" si="5"/>
        <v>-0.43209876543209874</v>
      </c>
    </row>
    <row r="86" spans="1:13" x14ac:dyDescent="0.3">
      <c r="A86" s="107">
        <v>40761</v>
      </c>
      <c r="B86" s="108" t="s">
        <v>52</v>
      </c>
      <c r="C86" s="101">
        <v>0.70138888888888884</v>
      </c>
      <c r="D86" s="87" t="s">
        <v>31</v>
      </c>
      <c r="E86" s="108" t="s">
        <v>177</v>
      </c>
      <c r="F86" s="109">
        <v>4</v>
      </c>
      <c r="G86" s="85">
        <v>1</v>
      </c>
      <c r="H86" s="87" t="s">
        <v>42</v>
      </c>
      <c r="I86" s="27">
        <v>4</v>
      </c>
      <c r="J86" s="18">
        <f t="shared" si="6"/>
        <v>-31</v>
      </c>
      <c r="K86" s="19" t="str">
        <f t="shared" si="4"/>
        <v>Aug-11</v>
      </c>
      <c r="L86" s="20">
        <f t="shared" si="7"/>
        <v>82</v>
      </c>
      <c r="M86" s="21">
        <f t="shared" si="5"/>
        <v>-0.37804878048780488</v>
      </c>
    </row>
    <row r="87" spans="1:13" x14ac:dyDescent="0.3">
      <c r="A87" s="119">
        <v>40761</v>
      </c>
      <c r="B87" s="120" t="s">
        <v>35</v>
      </c>
      <c r="C87" s="121">
        <v>16.3</v>
      </c>
      <c r="D87" s="87" t="s">
        <v>31</v>
      </c>
      <c r="E87" s="120" t="s">
        <v>6155</v>
      </c>
      <c r="F87" s="122">
        <v>6</v>
      </c>
      <c r="G87" s="35">
        <v>1</v>
      </c>
      <c r="H87" s="69">
        <v>2</v>
      </c>
      <c r="I87" s="31">
        <v>-1</v>
      </c>
      <c r="J87" s="18">
        <f t="shared" si="6"/>
        <v>-32</v>
      </c>
      <c r="K87" s="19" t="str">
        <f t="shared" si="4"/>
        <v>Aug-11</v>
      </c>
      <c r="L87" s="20">
        <f t="shared" si="7"/>
        <v>83</v>
      </c>
      <c r="M87" s="21">
        <f t="shared" si="5"/>
        <v>-0.38554216867469882</v>
      </c>
    </row>
    <row r="88" spans="1:13" x14ac:dyDescent="0.3">
      <c r="A88" s="119">
        <v>40761</v>
      </c>
      <c r="B88" s="120" t="s">
        <v>35</v>
      </c>
      <c r="C88" s="121">
        <v>17</v>
      </c>
      <c r="D88" s="87" t="s">
        <v>31</v>
      </c>
      <c r="E88" s="120" t="s">
        <v>6156</v>
      </c>
      <c r="F88" s="122">
        <v>6</v>
      </c>
      <c r="G88" s="35">
        <v>1</v>
      </c>
      <c r="H88" s="69">
        <v>10</v>
      </c>
      <c r="I88" s="31">
        <v>-1</v>
      </c>
      <c r="J88" s="18">
        <f t="shared" si="6"/>
        <v>-33</v>
      </c>
      <c r="K88" s="19" t="str">
        <f t="shared" si="4"/>
        <v>Aug-11</v>
      </c>
      <c r="L88" s="20">
        <f t="shared" si="7"/>
        <v>84</v>
      </c>
      <c r="M88" s="21">
        <f t="shared" si="5"/>
        <v>-0.39285714285714285</v>
      </c>
    </row>
    <row r="89" spans="1:13" x14ac:dyDescent="0.3">
      <c r="A89" s="119">
        <v>40761</v>
      </c>
      <c r="B89" s="120" t="s">
        <v>52</v>
      </c>
      <c r="C89" s="121">
        <v>17.2</v>
      </c>
      <c r="D89" s="87" t="s">
        <v>31</v>
      </c>
      <c r="E89" s="120" t="s">
        <v>6157</v>
      </c>
      <c r="F89" s="122">
        <v>5</v>
      </c>
      <c r="G89" s="35">
        <v>1</v>
      </c>
      <c r="H89" s="69">
        <v>2</v>
      </c>
      <c r="I89" s="31">
        <v>-1</v>
      </c>
      <c r="J89" s="18">
        <f t="shared" si="6"/>
        <v>-34</v>
      </c>
      <c r="K89" s="19" t="str">
        <f t="shared" si="4"/>
        <v>Aug-11</v>
      </c>
      <c r="L89" s="20">
        <f t="shared" si="7"/>
        <v>85</v>
      </c>
      <c r="M89" s="21">
        <f t="shared" si="5"/>
        <v>-0.4</v>
      </c>
    </row>
    <row r="90" spans="1:13" x14ac:dyDescent="0.3">
      <c r="A90" s="119">
        <v>40761</v>
      </c>
      <c r="B90" s="120" t="s">
        <v>52</v>
      </c>
      <c r="C90" s="121">
        <v>17.2</v>
      </c>
      <c r="D90" s="87" t="s">
        <v>31</v>
      </c>
      <c r="E90" s="120" t="s">
        <v>6158</v>
      </c>
      <c r="F90" s="122">
        <v>6</v>
      </c>
      <c r="G90" s="35">
        <v>0</v>
      </c>
      <c r="H90" s="69" t="s">
        <v>6111</v>
      </c>
      <c r="I90" s="31">
        <v>0</v>
      </c>
      <c r="J90" s="18">
        <f t="shared" si="6"/>
        <v>-34</v>
      </c>
      <c r="K90" s="19" t="str">
        <f t="shared" si="4"/>
        <v>Aug-11</v>
      </c>
      <c r="L90" s="20">
        <f t="shared" si="7"/>
        <v>85</v>
      </c>
      <c r="M90" s="21">
        <f t="shared" si="5"/>
        <v>-0.4</v>
      </c>
    </row>
    <row r="91" spans="1:13" x14ac:dyDescent="0.3">
      <c r="A91" s="107">
        <v>40763</v>
      </c>
      <c r="B91" s="108" t="s">
        <v>45</v>
      </c>
      <c r="C91" s="101">
        <v>0.67708333333333337</v>
      </c>
      <c r="D91" s="87" t="s">
        <v>31</v>
      </c>
      <c r="E91" s="108" t="s">
        <v>178</v>
      </c>
      <c r="F91" s="109">
        <v>3.75</v>
      </c>
      <c r="G91" s="85">
        <v>1</v>
      </c>
      <c r="H91" s="87" t="s">
        <v>33</v>
      </c>
      <c r="I91" s="27">
        <v>-1</v>
      </c>
      <c r="J91" s="18">
        <f t="shared" si="6"/>
        <v>-35</v>
      </c>
      <c r="K91" s="19" t="str">
        <f t="shared" si="4"/>
        <v>Aug-11</v>
      </c>
      <c r="L91" s="20">
        <f t="shared" si="7"/>
        <v>86</v>
      </c>
      <c r="M91" s="21">
        <f t="shared" si="5"/>
        <v>-0.40697674418604651</v>
      </c>
    </row>
    <row r="92" spans="1:13" x14ac:dyDescent="0.3">
      <c r="A92" s="119">
        <v>40763</v>
      </c>
      <c r="B92" s="120" t="s">
        <v>29</v>
      </c>
      <c r="C92" s="121">
        <v>14.3</v>
      </c>
      <c r="D92" s="87" t="s">
        <v>31</v>
      </c>
      <c r="E92" s="120" t="s">
        <v>6159</v>
      </c>
      <c r="F92" s="122">
        <v>6</v>
      </c>
      <c r="G92" s="35">
        <v>1</v>
      </c>
      <c r="H92" s="69">
        <v>5</v>
      </c>
      <c r="I92" s="31">
        <v>-1</v>
      </c>
      <c r="J92" s="18">
        <f t="shared" si="6"/>
        <v>-36</v>
      </c>
      <c r="K92" s="19" t="str">
        <f t="shared" si="4"/>
        <v>Aug-11</v>
      </c>
      <c r="L92" s="20">
        <f t="shared" si="7"/>
        <v>87</v>
      </c>
      <c r="M92" s="21">
        <f t="shared" si="5"/>
        <v>-0.41379310344827586</v>
      </c>
    </row>
    <row r="93" spans="1:13" x14ac:dyDescent="0.3">
      <c r="A93" s="119">
        <v>40763</v>
      </c>
      <c r="B93" s="120" t="s">
        <v>45</v>
      </c>
      <c r="C93" s="121">
        <v>14.45</v>
      </c>
      <c r="D93" s="87" t="s">
        <v>31</v>
      </c>
      <c r="E93" s="120" t="s">
        <v>6160</v>
      </c>
      <c r="F93" s="122">
        <v>6</v>
      </c>
      <c r="G93" s="35">
        <v>1</v>
      </c>
      <c r="H93" s="69">
        <v>4</v>
      </c>
      <c r="I93" s="31">
        <v>-1</v>
      </c>
      <c r="J93" s="18">
        <f t="shared" si="6"/>
        <v>-37</v>
      </c>
      <c r="K93" s="19" t="str">
        <f t="shared" si="4"/>
        <v>Aug-11</v>
      </c>
      <c r="L93" s="20">
        <f t="shared" si="7"/>
        <v>88</v>
      </c>
      <c r="M93" s="21">
        <f t="shared" si="5"/>
        <v>-0.42045454545454547</v>
      </c>
    </row>
    <row r="94" spans="1:13" x14ac:dyDescent="0.3">
      <c r="A94" s="119">
        <v>40763</v>
      </c>
      <c r="B94" s="120" t="s">
        <v>45</v>
      </c>
      <c r="C94" s="121">
        <v>15.45</v>
      </c>
      <c r="D94" s="87" t="s">
        <v>31</v>
      </c>
      <c r="E94" s="120" t="s">
        <v>6161</v>
      </c>
      <c r="F94" s="122">
        <v>5</v>
      </c>
      <c r="G94" s="35">
        <v>1</v>
      </c>
      <c r="H94" s="69">
        <v>10</v>
      </c>
      <c r="I94" s="31">
        <v>-1</v>
      </c>
      <c r="J94" s="18">
        <f t="shared" si="6"/>
        <v>-38</v>
      </c>
      <c r="K94" s="19" t="str">
        <f t="shared" si="4"/>
        <v>Aug-11</v>
      </c>
      <c r="L94" s="20">
        <f t="shared" si="7"/>
        <v>89</v>
      </c>
      <c r="M94" s="21">
        <f t="shared" si="5"/>
        <v>-0.42696629213483145</v>
      </c>
    </row>
    <row r="95" spans="1:13" x14ac:dyDescent="0.3">
      <c r="A95" s="119">
        <v>40763</v>
      </c>
      <c r="B95" s="120" t="s">
        <v>29</v>
      </c>
      <c r="C95" s="121">
        <v>16</v>
      </c>
      <c r="D95" s="87" t="s">
        <v>31</v>
      </c>
      <c r="E95" s="120" t="s">
        <v>6162</v>
      </c>
      <c r="F95" s="122">
        <v>6</v>
      </c>
      <c r="G95" s="35">
        <v>1</v>
      </c>
      <c r="H95" s="69">
        <v>1</v>
      </c>
      <c r="I95" s="31">
        <v>5</v>
      </c>
      <c r="J95" s="18">
        <f t="shared" si="6"/>
        <v>-33</v>
      </c>
      <c r="K95" s="19" t="str">
        <f t="shared" si="4"/>
        <v>Aug-11</v>
      </c>
      <c r="L95" s="20">
        <f t="shared" si="7"/>
        <v>90</v>
      </c>
      <c r="M95" s="21">
        <f t="shared" si="5"/>
        <v>-0.36666666666666664</v>
      </c>
    </row>
    <row r="96" spans="1:13" x14ac:dyDescent="0.3">
      <c r="A96" s="119">
        <v>40764</v>
      </c>
      <c r="B96" s="120" t="s">
        <v>49</v>
      </c>
      <c r="C96" s="121">
        <v>15</v>
      </c>
      <c r="D96" s="87" t="s">
        <v>31</v>
      </c>
      <c r="E96" s="120" t="s">
        <v>6163</v>
      </c>
      <c r="F96" s="122">
        <v>5.5</v>
      </c>
      <c r="G96" s="35">
        <v>1</v>
      </c>
      <c r="H96" s="69">
        <v>4</v>
      </c>
      <c r="I96" s="31">
        <v>-1</v>
      </c>
      <c r="J96" s="18">
        <f t="shared" si="6"/>
        <v>-34</v>
      </c>
      <c r="K96" s="19" t="str">
        <f t="shared" si="4"/>
        <v>Aug-11</v>
      </c>
      <c r="L96" s="20">
        <f t="shared" si="7"/>
        <v>91</v>
      </c>
      <c r="M96" s="21">
        <f t="shared" si="5"/>
        <v>-0.37362637362637363</v>
      </c>
    </row>
    <row r="97" spans="1:13" x14ac:dyDescent="0.3">
      <c r="A97" s="119">
        <v>40764</v>
      </c>
      <c r="B97" s="120" t="s">
        <v>140</v>
      </c>
      <c r="C97" s="121">
        <v>15.45</v>
      </c>
      <c r="D97" s="87" t="s">
        <v>31</v>
      </c>
      <c r="E97" s="120" t="s">
        <v>6164</v>
      </c>
      <c r="F97" s="122">
        <v>6</v>
      </c>
      <c r="G97" s="35">
        <v>1</v>
      </c>
      <c r="H97" s="69">
        <v>3</v>
      </c>
      <c r="I97" s="31">
        <v>-1</v>
      </c>
      <c r="J97" s="18">
        <f t="shared" si="6"/>
        <v>-35</v>
      </c>
      <c r="K97" s="19" t="str">
        <f t="shared" si="4"/>
        <v>Aug-11</v>
      </c>
      <c r="L97" s="20">
        <f t="shared" si="7"/>
        <v>92</v>
      </c>
      <c r="M97" s="21">
        <f t="shared" si="5"/>
        <v>-0.38043478260869568</v>
      </c>
    </row>
    <row r="98" spans="1:13" x14ac:dyDescent="0.3">
      <c r="A98" s="119">
        <v>40764</v>
      </c>
      <c r="B98" s="120" t="s">
        <v>49</v>
      </c>
      <c r="C98" s="121">
        <v>16</v>
      </c>
      <c r="D98" s="87" t="s">
        <v>31</v>
      </c>
      <c r="E98" s="120" t="s">
        <v>6165</v>
      </c>
      <c r="F98" s="122">
        <v>5</v>
      </c>
      <c r="G98" s="35">
        <v>1</v>
      </c>
      <c r="H98" s="69">
        <v>2</v>
      </c>
      <c r="I98" s="31">
        <v>-1</v>
      </c>
      <c r="J98" s="18">
        <f t="shared" si="6"/>
        <v>-36</v>
      </c>
      <c r="K98" s="19" t="str">
        <f t="shared" si="4"/>
        <v>Aug-11</v>
      </c>
      <c r="L98" s="20">
        <f t="shared" si="7"/>
        <v>93</v>
      </c>
      <c r="M98" s="21">
        <f t="shared" si="5"/>
        <v>-0.38709677419354838</v>
      </c>
    </row>
    <row r="99" spans="1:13" x14ac:dyDescent="0.3">
      <c r="A99" s="119">
        <v>40764</v>
      </c>
      <c r="B99" s="120" t="s">
        <v>49</v>
      </c>
      <c r="C99" s="121">
        <v>16.3</v>
      </c>
      <c r="D99" s="87" t="s">
        <v>31</v>
      </c>
      <c r="E99" s="120" t="s">
        <v>509</v>
      </c>
      <c r="F99" s="122">
        <v>6</v>
      </c>
      <c r="G99" s="35">
        <v>1</v>
      </c>
      <c r="H99" s="69">
        <v>4</v>
      </c>
      <c r="I99" s="31">
        <v>-1</v>
      </c>
      <c r="J99" s="18">
        <f t="shared" si="6"/>
        <v>-37</v>
      </c>
      <c r="K99" s="19" t="str">
        <f t="shared" si="4"/>
        <v>Aug-11</v>
      </c>
      <c r="L99" s="20">
        <f t="shared" si="7"/>
        <v>94</v>
      </c>
      <c r="M99" s="21">
        <f t="shared" si="5"/>
        <v>-0.39361702127659576</v>
      </c>
    </row>
    <row r="100" spans="1:13" x14ac:dyDescent="0.3">
      <c r="A100" s="107">
        <v>40765</v>
      </c>
      <c r="B100" s="108" t="s">
        <v>46</v>
      </c>
      <c r="C100" s="101">
        <v>0.66319444444444442</v>
      </c>
      <c r="D100" s="87" t="s">
        <v>31</v>
      </c>
      <c r="E100" s="108" t="s">
        <v>179</v>
      </c>
      <c r="F100" s="109">
        <v>3.75</v>
      </c>
      <c r="G100" s="85">
        <v>1</v>
      </c>
      <c r="H100" s="87" t="s">
        <v>33</v>
      </c>
      <c r="I100" s="27">
        <v>-1</v>
      </c>
      <c r="J100" s="18">
        <f t="shared" si="6"/>
        <v>-38</v>
      </c>
      <c r="K100" s="19" t="str">
        <f t="shared" si="4"/>
        <v>Aug-11</v>
      </c>
      <c r="L100" s="20">
        <f t="shared" si="7"/>
        <v>95</v>
      </c>
      <c r="M100" s="21">
        <f t="shared" si="5"/>
        <v>-0.4</v>
      </c>
    </row>
    <row r="101" spans="1:13" x14ac:dyDescent="0.3">
      <c r="A101" s="107">
        <v>40765</v>
      </c>
      <c r="B101" s="108" t="s">
        <v>37</v>
      </c>
      <c r="C101" s="101">
        <v>0.69444444444444453</v>
      </c>
      <c r="D101" s="87" t="s">
        <v>31</v>
      </c>
      <c r="E101" s="108" t="s">
        <v>180</v>
      </c>
      <c r="F101" s="109">
        <v>3.5</v>
      </c>
      <c r="G101" s="85">
        <v>1</v>
      </c>
      <c r="H101" s="87" t="s">
        <v>42</v>
      </c>
      <c r="I101" s="27">
        <v>2.5</v>
      </c>
      <c r="J101" s="18">
        <f t="shared" si="6"/>
        <v>-35.5</v>
      </c>
      <c r="K101" s="19" t="str">
        <f t="shared" si="4"/>
        <v>Aug-11</v>
      </c>
      <c r="L101" s="20">
        <f t="shared" si="7"/>
        <v>96</v>
      </c>
      <c r="M101" s="21">
        <f t="shared" si="5"/>
        <v>-0.36979166666666669</v>
      </c>
    </row>
    <row r="102" spans="1:13" x14ac:dyDescent="0.3">
      <c r="A102" s="119">
        <v>40765</v>
      </c>
      <c r="B102" s="120" t="s">
        <v>46</v>
      </c>
      <c r="C102" s="121">
        <v>16.3</v>
      </c>
      <c r="D102" s="87" t="s">
        <v>31</v>
      </c>
      <c r="E102" s="120" t="s">
        <v>6166</v>
      </c>
      <c r="F102" s="122">
        <v>6</v>
      </c>
      <c r="G102" s="35">
        <v>1</v>
      </c>
      <c r="H102" s="69">
        <v>5</v>
      </c>
      <c r="I102" s="31">
        <v>-1</v>
      </c>
      <c r="J102" s="18">
        <f t="shared" si="6"/>
        <v>-36.5</v>
      </c>
      <c r="K102" s="19" t="str">
        <f t="shared" si="4"/>
        <v>Aug-11</v>
      </c>
      <c r="L102" s="20">
        <f t="shared" si="7"/>
        <v>97</v>
      </c>
      <c r="M102" s="21">
        <f t="shared" si="5"/>
        <v>-0.37628865979381443</v>
      </c>
    </row>
    <row r="103" spans="1:13" x14ac:dyDescent="0.3">
      <c r="A103" s="119">
        <v>40766</v>
      </c>
      <c r="B103" s="120" t="s">
        <v>37</v>
      </c>
      <c r="C103" s="121">
        <v>15.05</v>
      </c>
      <c r="D103" s="87" t="s">
        <v>31</v>
      </c>
      <c r="E103" s="120" t="s">
        <v>6167</v>
      </c>
      <c r="F103" s="122">
        <v>5</v>
      </c>
      <c r="G103" s="35">
        <v>1</v>
      </c>
      <c r="H103" s="69">
        <v>7</v>
      </c>
      <c r="I103" s="31">
        <v>-1</v>
      </c>
      <c r="J103" s="18">
        <f t="shared" si="6"/>
        <v>-37.5</v>
      </c>
      <c r="K103" s="19" t="str">
        <f t="shared" si="4"/>
        <v>Aug-11</v>
      </c>
      <c r="L103" s="20">
        <f t="shared" si="7"/>
        <v>98</v>
      </c>
      <c r="M103" s="21">
        <f t="shared" si="5"/>
        <v>-0.38265306122448978</v>
      </c>
    </row>
    <row r="104" spans="1:13" x14ac:dyDescent="0.3">
      <c r="A104" s="119">
        <v>40766</v>
      </c>
      <c r="B104" s="120" t="s">
        <v>52</v>
      </c>
      <c r="C104" s="121">
        <v>17.45</v>
      </c>
      <c r="D104" s="87" t="s">
        <v>31</v>
      </c>
      <c r="E104" s="120" t="s">
        <v>6168</v>
      </c>
      <c r="F104" s="122">
        <v>5.5</v>
      </c>
      <c r="G104" s="35">
        <v>1</v>
      </c>
      <c r="H104" s="69">
        <v>1</v>
      </c>
      <c r="I104" s="31">
        <v>2.7</v>
      </c>
      <c r="J104" s="18">
        <f t="shared" si="6"/>
        <v>-34.799999999999997</v>
      </c>
      <c r="K104" s="19" t="str">
        <f t="shared" si="4"/>
        <v>Aug-11</v>
      </c>
      <c r="L104" s="20">
        <f t="shared" si="7"/>
        <v>99</v>
      </c>
      <c r="M104" s="21">
        <f t="shared" si="5"/>
        <v>-0.3515151515151515</v>
      </c>
    </row>
    <row r="105" spans="1:13" x14ac:dyDescent="0.3">
      <c r="A105" s="119">
        <v>40767</v>
      </c>
      <c r="B105" s="120" t="s">
        <v>63</v>
      </c>
      <c r="C105" s="121">
        <v>14.55</v>
      </c>
      <c r="D105" s="87" t="s">
        <v>31</v>
      </c>
      <c r="E105" s="120" t="s">
        <v>6169</v>
      </c>
      <c r="F105" s="122">
        <v>5</v>
      </c>
      <c r="G105" s="35">
        <v>1</v>
      </c>
      <c r="H105" s="69">
        <v>4</v>
      </c>
      <c r="I105" s="31">
        <v>-1</v>
      </c>
      <c r="J105" s="18">
        <f t="shared" si="6"/>
        <v>-35.799999999999997</v>
      </c>
      <c r="K105" s="19" t="str">
        <f t="shared" si="4"/>
        <v>Aug-11</v>
      </c>
      <c r="L105" s="20">
        <f t="shared" si="7"/>
        <v>100</v>
      </c>
      <c r="M105" s="21">
        <f t="shared" si="5"/>
        <v>-0.35799999999999998</v>
      </c>
    </row>
    <row r="106" spans="1:13" x14ac:dyDescent="0.3">
      <c r="A106" s="119">
        <v>40767</v>
      </c>
      <c r="B106" s="120" t="s">
        <v>137</v>
      </c>
      <c r="C106" s="121">
        <v>15.2</v>
      </c>
      <c r="D106" s="87" t="s">
        <v>31</v>
      </c>
      <c r="E106" s="120" t="s">
        <v>6170</v>
      </c>
      <c r="F106" s="122">
        <v>6</v>
      </c>
      <c r="G106" s="35">
        <v>1</v>
      </c>
      <c r="H106" s="69">
        <v>6</v>
      </c>
      <c r="I106" s="31">
        <v>-1</v>
      </c>
      <c r="J106" s="18">
        <f t="shared" si="6"/>
        <v>-36.799999999999997</v>
      </c>
      <c r="K106" s="19" t="str">
        <f t="shared" si="4"/>
        <v>Aug-11</v>
      </c>
      <c r="L106" s="20">
        <f t="shared" si="7"/>
        <v>101</v>
      </c>
      <c r="M106" s="21">
        <f t="shared" si="5"/>
        <v>-0.36435643564356435</v>
      </c>
    </row>
    <row r="107" spans="1:13" x14ac:dyDescent="0.3">
      <c r="A107" s="119">
        <v>40767</v>
      </c>
      <c r="B107" s="120" t="s">
        <v>137</v>
      </c>
      <c r="C107" s="121">
        <v>17.05</v>
      </c>
      <c r="D107" s="87" t="s">
        <v>31</v>
      </c>
      <c r="E107" s="120" t="s">
        <v>6171</v>
      </c>
      <c r="F107" s="122">
        <v>6</v>
      </c>
      <c r="G107" s="35">
        <v>1</v>
      </c>
      <c r="H107" s="69">
        <v>2</v>
      </c>
      <c r="I107" s="31">
        <v>-1</v>
      </c>
      <c r="J107" s="18">
        <f t="shared" si="6"/>
        <v>-37.799999999999997</v>
      </c>
      <c r="K107" s="19" t="str">
        <f t="shared" si="4"/>
        <v>Aug-11</v>
      </c>
      <c r="L107" s="20">
        <f t="shared" si="7"/>
        <v>102</v>
      </c>
      <c r="M107" s="21">
        <f t="shared" si="5"/>
        <v>-0.37058823529411761</v>
      </c>
    </row>
    <row r="108" spans="1:13" x14ac:dyDescent="0.3">
      <c r="A108" s="107">
        <v>40768</v>
      </c>
      <c r="B108" s="108" t="s">
        <v>93</v>
      </c>
      <c r="C108" s="101">
        <v>0.60416666666666663</v>
      </c>
      <c r="D108" s="87" t="s">
        <v>31</v>
      </c>
      <c r="E108" s="108" t="s">
        <v>181</v>
      </c>
      <c r="F108" s="109">
        <v>4</v>
      </c>
      <c r="G108" s="85">
        <v>1</v>
      </c>
      <c r="H108" s="87" t="s">
        <v>42</v>
      </c>
      <c r="I108" s="27">
        <v>3</v>
      </c>
      <c r="J108" s="18">
        <f t="shared" si="6"/>
        <v>-34.799999999999997</v>
      </c>
      <c r="K108" s="19" t="str">
        <f t="shared" si="4"/>
        <v>Aug-11</v>
      </c>
      <c r="L108" s="20">
        <f t="shared" si="7"/>
        <v>103</v>
      </c>
      <c r="M108" s="21">
        <f t="shared" si="5"/>
        <v>-0.3378640776699029</v>
      </c>
    </row>
    <row r="109" spans="1:13" x14ac:dyDescent="0.3">
      <c r="A109" s="119">
        <v>40768</v>
      </c>
      <c r="B109" s="120" t="s">
        <v>44</v>
      </c>
      <c r="C109" s="121">
        <v>14.05</v>
      </c>
      <c r="D109" s="87" t="s">
        <v>31</v>
      </c>
      <c r="E109" s="120" t="s">
        <v>6172</v>
      </c>
      <c r="F109" s="122">
        <v>4.5</v>
      </c>
      <c r="G109" s="35">
        <v>1</v>
      </c>
      <c r="H109" s="69">
        <v>6</v>
      </c>
      <c r="I109" s="31">
        <v>-1</v>
      </c>
      <c r="J109" s="18">
        <f t="shared" si="6"/>
        <v>-35.799999999999997</v>
      </c>
      <c r="K109" s="19" t="str">
        <f t="shared" si="4"/>
        <v>Aug-11</v>
      </c>
      <c r="L109" s="20">
        <f t="shared" si="7"/>
        <v>104</v>
      </c>
      <c r="M109" s="21">
        <f t="shared" si="5"/>
        <v>-0.34423076923076923</v>
      </c>
    </row>
    <row r="110" spans="1:13" x14ac:dyDescent="0.3">
      <c r="A110" s="119">
        <v>40768</v>
      </c>
      <c r="B110" s="120" t="s">
        <v>93</v>
      </c>
      <c r="C110" s="121">
        <v>15.05</v>
      </c>
      <c r="D110" s="87" t="s">
        <v>31</v>
      </c>
      <c r="E110" s="120" t="s">
        <v>6173</v>
      </c>
      <c r="F110" s="122">
        <v>6</v>
      </c>
      <c r="G110" s="35">
        <v>1</v>
      </c>
      <c r="H110" s="69">
        <v>1</v>
      </c>
      <c r="I110" s="31">
        <v>5</v>
      </c>
      <c r="J110" s="18">
        <f t="shared" si="6"/>
        <v>-30.799999999999997</v>
      </c>
      <c r="K110" s="19" t="str">
        <f t="shared" si="4"/>
        <v>Aug-11</v>
      </c>
      <c r="L110" s="20">
        <f t="shared" si="7"/>
        <v>105</v>
      </c>
      <c r="M110" s="21">
        <f t="shared" si="5"/>
        <v>-0.29333333333333328</v>
      </c>
    </row>
    <row r="111" spans="1:13" x14ac:dyDescent="0.3">
      <c r="A111" s="119">
        <v>40768</v>
      </c>
      <c r="B111" s="120" t="s">
        <v>135</v>
      </c>
      <c r="C111" s="121">
        <v>17.149999999999999</v>
      </c>
      <c r="D111" s="87" t="s">
        <v>31</v>
      </c>
      <c r="E111" s="120" t="s">
        <v>6174</v>
      </c>
      <c r="F111" s="122">
        <v>4.5</v>
      </c>
      <c r="G111" s="35">
        <v>1</v>
      </c>
      <c r="H111" s="69">
        <v>4</v>
      </c>
      <c r="I111" s="31">
        <v>-1</v>
      </c>
      <c r="J111" s="18">
        <f t="shared" si="6"/>
        <v>-31.799999999999997</v>
      </c>
      <c r="K111" s="19" t="str">
        <f t="shared" si="4"/>
        <v>Aug-11</v>
      </c>
      <c r="L111" s="20">
        <f t="shared" si="7"/>
        <v>106</v>
      </c>
      <c r="M111" s="21">
        <f t="shared" si="5"/>
        <v>-0.3</v>
      </c>
    </row>
    <row r="112" spans="1:13" x14ac:dyDescent="0.3">
      <c r="A112" s="119">
        <v>40770</v>
      </c>
      <c r="B112" s="120" t="s">
        <v>43</v>
      </c>
      <c r="C112" s="121">
        <v>15.3</v>
      </c>
      <c r="D112" s="87" t="s">
        <v>31</v>
      </c>
      <c r="E112" s="120" t="s">
        <v>6175</v>
      </c>
      <c r="F112" s="122">
        <v>4.5</v>
      </c>
      <c r="G112" s="35">
        <v>1</v>
      </c>
      <c r="H112" s="69">
        <v>4</v>
      </c>
      <c r="I112" s="31">
        <v>-1</v>
      </c>
      <c r="J112" s="18">
        <f t="shared" si="6"/>
        <v>-32.799999999999997</v>
      </c>
      <c r="K112" s="19" t="str">
        <f t="shared" si="4"/>
        <v>Aug-11</v>
      </c>
      <c r="L112" s="20">
        <f t="shared" si="7"/>
        <v>107</v>
      </c>
      <c r="M112" s="21">
        <f t="shared" si="5"/>
        <v>-0.30654205607476631</v>
      </c>
    </row>
    <row r="113" spans="1:13" x14ac:dyDescent="0.3">
      <c r="A113" s="119">
        <v>40770</v>
      </c>
      <c r="B113" s="120" t="s">
        <v>43</v>
      </c>
      <c r="C113" s="121">
        <v>16.3</v>
      </c>
      <c r="D113" s="87" t="s">
        <v>31</v>
      </c>
      <c r="E113" s="120" t="s">
        <v>6176</v>
      </c>
      <c r="F113" s="122">
        <v>6</v>
      </c>
      <c r="G113" s="35">
        <v>1</v>
      </c>
      <c r="H113" s="69">
        <v>4</v>
      </c>
      <c r="I113" s="31">
        <v>-1</v>
      </c>
      <c r="J113" s="18">
        <f t="shared" si="6"/>
        <v>-33.799999999999997</v>
      </c>
      <c r="K113" s="19" t="str">
        <f t="shared" si="4"/>
        <v>Aug-11</v>
      </c>
      <c r="L113" s="20">
        <f t="shared" si="7"/>
        <v>108</v>
      </c>
      <c r="M113" s="21">
        <f t="shared" si="5"/>
        <v>-0.31296296296296294</v>
      </c>
    </row>
    <row r="114" spans="1:13" x14ac:dyDescent="0.3">
      <c r="A114" s="119">
        <v>40770</v>
      </c>
      <c r="B114" s="120" t="s">
        <v>43</v>
      </c>
      <c r="C114" s="121">
        <v>17</v>
      </c>
      <c r="D114" s="87" t="s">
        <v>31</v>
      </c>
      <c r="E114" s="120" t="s">
        <v>6177</v>
      </c>
      <c r="F114" s="122">
        <v>5</v>
      </c>
      <c r="G114" s="35">
        <v>1</v>
      </c>
      <c r="H114" s="69">
        <v>2</v>
      </c>
      <c r="I114" s="31">
        <v>-1</v>
      </c>
      <c r="J114" s="18">
        <f t="shared" si="6"/>
        <v>-34.799999999999997</v>
      </c>
      <c r="K114" s="19" t="str">
        <f t="shared" si="4"/>
        <v>Aug-11</v>
      </c>
      <c r="L114" s="20">
        <f t="shared" si="7"/>
        <v>109</v>
      </c>
      <c r="M114" s="21">
        <f t="shared" si="5"/>
        <v>-0.31926605504587152</v>
      </c>
    </row>
    <row r="115" spans="1:13" x14ac:dyDescent="0.3">
      <c r="A115" s="119">
        <v>40771</v>
      </c>
      <c r="B115" s="120" t="s">
        <v>97</v>
      </c>
      <c r="C115" s="121">
        <v>15.45</v>
      </c>
      <c r="D115" s="87" t="s">
        <v>31</v>
      </c>
      <c r="E115" s="120" t="s">
        <v>6178</v>
      </c>
      <c r="F115" s="122">
        <v>6</v>
      </c>
      <c r="G115" s="35">
        <v>1</v>
      </c>
      <c r="H115" s="69">
        <v>6</v>
      </c>
      <c r="I115" s="31">
        <v>-1</v>
      </c>
      <c r="J115" s="18">
        <f t="shared" si="6"/>
        <v>-35.799999999999997</v>
      </c>
      <c r="K115" s="19" t="str">
        <f t="shared" si="4"/>
        <v>Aug-11</v>
      </c>
      <c r="L115" s="20">
        <f t="shared" si="7"/>
        <v>110</v>
      </c>
      <c r="M115" s="21">
        <f t="shared" si="5"/>
        <v>-0.32545454545454544</v>
      </c>
    </row>
    <row r="116" spans="1:13" x14ac:dyDescent="0.3">
      <c r="A116" s="119">
        <v>40771</v>
      </c>
      <c r="B116" s="120" t="s">
        <v>38</v>
      </c>
      <c r="C116" s="121">
        <v>17.3</v>
      </c>
      <c r="D116" s="87" t="s">
        <v>31</v>
      </c>
      <c r="E116" s="120" t="s">
        <v>6179</v>
      </c>
      <c r="F116" s="122">
        <v>4.5</v>
      </c>
      <c r="G116" s="35">
        <v>1</v>
      </c>
      <c r="H116" s="69">
        <v>1</v>
      </c>
      <c r="I116" s="31">
        <v>3.5</v>
      </c>
      <c r="J116" s="18">
        <f t="shared" si="6"/>
        <v>-32.299999999999997</v>
      </c>
      <c r="K116" s="19" t="str">
        <f t="shared" si="4"/>
        <v>Aug-11</v>
      </c>
      <c r="L116" s="20">
        <f t="shared" si="7"/>
        <v>111</v>
      </c>
      <c r="M116" s="21">
        <f t="shared" si="5"/>
        <v>-0.29099099099099096</v>
      </c>
    </row>
    <row r="117" spans="1:13" x14ac:dyDescent="0.3">
      <c r="A117" s="107">
        <v>40772</v>
      </c>
      <c r="B117" s="108" t="s">
        <v>63</v>
      </c>
      <c r="C117" s="101">
        <v>0.62152777777777779</v>
      </c>
      <c r="D117" s="87" t="s">
        <v>31</v>
      </c>
      <c r="E117" s="108" t="s">
        <v>182</v>
      </c>
      <c r="F117" s="109">
        <v>4</v>
      </c>
      <c r="G117" s="85">
        <v>1</v>
      </c>
      <c r="H117" s="87" t="s">
        <v>33</v>
      </c>
      <c r="I117" s="27">
        <v>-1</v>
      </c>
      <c r="J117" s="18">
        <f t="shared" si="6"/>
        <v>-33.299999999999997</v>
      </c>
      <c r="K117" s="19" t="str">
        <f t="shared" si="4"/>
        <v>Aug-11</v>
      </c>
      <c r="L117" s="20">
        <f t="shared" si="7"/>
        <v>112</v>
      </c>
      <c r="M117" s="21">
        <f t="shared" si="5"/>
        <v>-0.29732142857142857</v>
      </c>
    </row>
    <row r="118" spans="1:13" x14ac:dyDescent="0.3">
      <c r="A118" s="107">
        <v>40772</v>
      </c>
      <c r="B118" s="108" t="s">
        <v>65</v>
      </c>
      <c r="C118" s="101">
        <v>0.65277777777777779</v>
      </c>
      <c r="D118" s="87" t="s">
        <v>31</v>
      </c>
      <c r="E118" s="108" t="s">
        <v>183</v>
      </c>
      <c r="F118" s="109">
        <v>3.5</v>
      </c>
      <c r="G118" s="85">
        <v>1</v>
      </c>
      <c r="H118" s="87" t="s">
        <v>33</v>
      </c>
      <c r="I118" s="27">
        <v>-1</v>
      </c>
      <c r="J118" s="18">
        <f t="shared" si="6"/>
        <v>-34.299999999999997</v>
      </c>
      <c r="K118" s="19" t="str">
        <f t="shared" si="4"/>
        <v>Aug-11</v>
      </c>
      <c r="L118" s="20">
        <f t="shared" si="7"/>
        <v>113</v>
      </c>
      <c r="M118" s="21">
        <f t="shared" si="5"/>
        <v>-0.30353982300884952</v>
      </c>
    </row>
    <row r="119" spans="1:13" x14ac:dyDescent="0.3">
      <c r="A119" s="119">
        <v>40773</v>
      </c>
      <c r="B119" s="120" t="s">
        <v>134</v>
      </c>
      <c r="C119" s="121">
        <v>14.55</v>
      </c>
      <c r="D119" s="87" t="s">
        <v>31</v>
      </c>
      <c r="E119" s="120" t="s">
        <v>6180</v>
      </c>
      <c r="F119" s="122">
        <v>4.5</v>
      </c>
      <c r="G119" s="35">
        <v>1</v>
      </c>
      <c r="H119" s="69">
        <v>1</v>
      </c>
      <c r="I119" s="31">
        <v>3.5</v>
      </c>
      <c r="J119" s="18">
        <f t="shared" si="6"/>
        <v>-30.799999999999997</v>
      </c>
      <c r="K119" s="19" t="str">
        <f t="shared" si="4"/>
        <v>Aug-11</v>
      </c>
      <c r="L119" s="20">
        <f t="shared" si="7"/>
        <v>114</v>
      </c>
      <c r="M119" s="21">
        <f t="shared" si="5"/>
        <v>-0.27017543859649118</v>
      </c>
    </row>
    <row r="120" spans="1:13" x14ac:dyDescent="0.3">
      <c r="A120" s="119">
        <v>40773</v>
      </c>
      <c r="B120" s="120" t="s">
        <v>65</v>
      </c>
      <c r="C120" s="121">
        <v>15.4</v>
      </c>
      <c r="D120" s="87" t="s">
        <v>31</v>
      </c>
      <c r="E120" s="120" t="s">
        <v>6181</v>
      </c>
      <c r="F120" s="122">
        <v>5</v>
      </c>
      <c r="G120" s="35">
        <v>1</v>
      </c>
      <c r="H120" s="69">
        <v>2</v>
      </c>
      <c r="I120" s="31">
        <v>-1</v>
      </c>
      <c r="J120" s="18">
        <f t="shared" si="6"/>
        <v>-31.799999999999997</v>
      </c>
      <c r="K120" s="19" t="str">
        <f t="shared" si="4"/>
        <v>Aug-11</v>
      </c>
      <c r="L120" s="20">
        <f t="shared" si="7"/>
        <v>115</v>
      </c>
      <c r="M120" s="21">
        <f t="shared" si="5"/>
        <v>-0.27652173913043476</v>
      </c>
    </row>
    <row r="121" spans="1:13" x14ac:dyDescent="0.3">
      <c r="A121" s="119">
        <v>40773</v>
      </c>
      <c r="B121" s="120" t="s">
        <v>134</v>
      </c>
      <c r="C121" s="121">
        <v>17.149999999999999</v>
      </c>
      <c r="D121" s="87" t="s">
        <v>31</v>
      </c>
      <c r="E121" s="120" t="s">
        <v>6182</v>
      </c>
      <c r="F121" s="122">
        <v>6</v>
      </c>
      <c r="G121" s="35">
        <v>1</v>
      </c>
      <c r="H121" s="69">
        <v>2</v>
      </c>
      <c r="I121" s="31">
        <v>-1</v>
      </c>
      <c r="J121" s="18">
        <f t="shared" si="6"/>
        <v>-32.799999999999997</v>
      </c>
      <c r="K121" s="19" t="str">
        <f t="shared" si="4"/>
        <v>Aug-11</v>
      </c>
      <c r="L121" s="20">
        <f t="shared" si="7"/>
        <v>116</v>
      </c>
      <c r="M121" s="21">
        <f t="shared" si="5"/>
        <v>-0.28275862068965513</v>
      </c>
    </row>
    <row r="122" spans="1:13" x14ac:dyDescent="0.3">
      <c r="A122" s="107">
        <v>40774</v>
      </c>
      <c r="B122" s="108" t="s">
        <v>65</v>
      </c>
      <c r="C122" s="101">
        <v>0.65277777777777779</v>
      </c>
      <c r="D122" s="87" t="s">
        <v>31</v>
      </c>
      <c r="E122" s="108" t="s">
        <v>184</v>
      </c>
      <c r="F122" s="109">
        <v>3.75</v>
      </c>
      <c r="G122" s="85">
        <v>1</v>
      </c>
      <c r="H122" s="87" t="s">
        <v>33</v>
      </c>
      <c r="I122" s="27">
        <v>-1</v>
      </c>
      <c r="J122" s="18">
        <f t="shared" si="6"/>
        <v>-33.799999999999997</v>
      </c>
      <c r="K122" s="19" t="str">
        <f t="shared" si="4"/>
        <v>Aug-11</v>
      </c>
      <c r="L122" s="20">
        <f t="shared" si="7"/>
        <v>117</v>
      </c>
      <c r="M122" s="21">
        <f t="shared" si="5"/>
        <v>-0.28888888888888886</v>
      </c>
    </row>
    <row r="123" spans="1:13" x14ac:dyDescent="0.3">
      <c r="A123" s="119">
        <v>40775</v>
      </c>
      <c r="B123" s="120" t="s">
        <v>151</v>
      </c>
      <c r="C123" s="121">
        <v>14.25</v>
      </c>
      <c r="D123" s="87" t="s">
        <v>31</v>
      </c>
      <c r="E123" s="120" t="s">
        <v>6183</v>
      </c>
      <c r="F123" s="122">
        <v>4.5</v>
      </c>
      <c r="G123" s="35">
        <v>1</v>
      </c>
      <c r="H123" s="69">
        <v>3</v>
      </c>
      <c r="I123" s="31">
        <v>-1</v>
      </c>
      <c r="J123" s="18">
        <f t="shared" si="6"/>
        <v>-34.799999999999997</v>
      </c>
      <c r="K123" s="19" t="str">
        <f t="shared" si="4"/>
        <v>Aug-11</v>
      </c>
      <c r="L123" s="20">
        <f t="shared" si="7"/>
        <v>118</v>
      </c>
      <c r="M123" s="21">
        <f t="shared" si="5"/>
        <v>-0.29491525423728809</v>
      </c>
    </row>
    <row r="124" spans="1:13" x14ac:dyDescent="0.3">
      <c r="A124" s="119">
        <v>40775</v>
      </c>
      <c r="B124" s="120" t="s">
        <v>140</v>
      </c>
      <c r="C124" s="121">
        <v>16.350000000000001</v>
      </c>
      <c r="D124" s="87" t="s">
        <v>31</v>
      </c>
      <c r="E124" s="120" t="s">
        <v>6184</v>
      </c>
      <c r="F124" s="122">
        <v>5.5</v>
      </c>
      <c r="G124" s="35">
        <v>1</v>
      </c>
      <c r="H124" s="69" t="s">
        <v>6116</v>
      </c>
      <c r="I124" s="31">
        <v>-1</v>
      </c>
      <c r="J124" s="18">
        <f t="shared" si="6"/>
        <v>-35.799999999999997</v>
      </c>
      <c r="K124" s="19" t="str">
        <f t="shared" si="4"/>
        <v>Aug-11</v>
      </c>
      <c r="L124" s="20">
        <f t="shared" si="7"/>
        <v>119</v>
      </c>
      <c r="M124" s="21">
        <f t="shared" si="5"/>
        <v>-0.30084033613445377</v>
      </c>
    </row>
    <row r="125" spans="1:13" x14ac:dyDescent="0.3">
      <c r="A125" s="119">
        <v>40775</v>
      </c>
      <c r="B125" s="120" t="s">
        <v>96</v>
      </c>
      <c r="C125" s="121">
        <v>17.05</v>
      </c>
      <c r="D125" s="87" t="s">
        <v>31</v>
      </c>
      <c r="E125" s="120" t="s">
        <v>691</v>
      </c>
      <c r="F125" s="122">
        <v>5</v>
      </c>
      <c r="G125" s="35">
        <v>0</v>
      </c>
      <c r="H125" s="69" t="s">
        <v>6111</v>
      </c>
      <c r="I125" s="31">
        <v>0</v>
      </c>
      <c r="J125" s="18">
        <f t="shared" si="6"/>
        <v>-35.799999999999997</v>
      </c>
      <c r="K125" s="19" t="str">
        <f t="shared" si="4"/>
        <v>Aug-11</v>
      </c>
      <c r="L125" s="20">
        <f t="shared" si="7"/>
        <v>119</v>
      </c>
      <c r="M125" s="21">
        <f t="shared" si="5"/>
        <v>-0.30084033613445377</v>
      </c>
    </row>
    <row r="126" spans="1:13" x14ac:dyDescent="0.3">
      <c r="A126" s="119">
        <v>40777</v>
      </c>
      <c r="B126" s="120" t="s">
        <v>43</v>
      </c>
      <c r="C126" s="121">
        <v>14.15</v>
      </c>
      <c r="D126" s="87" t="s">
        <v>31</v>
      </c>
      <c r="E126" s="120" t="s">
        <v>6185</v>
      </c>
      <c r="F126" s="122">
        <v>6</v>
      </c>
      <c r="G126" s="35">
        <v>1</v>
      </c>
      <c r="H126" s="69">
        <v>4</v>
      </c>
      <c r="I126" s="31">
        <v>-1</v>
      </c>
      <c r="J126" s="18">
        <f t="shared" si="6"/>
        <v>-36.799999999999997</v>
      </c>
      <c r="K126" s="19" t="str">
        <f t="shared" si="4"/>
        <v>Aug-11</v>
      </c>
      <c r="L126" s="20">
        <f t="shared" si="7"/>
        <v>120</v>
      </c>
      <c r="M126" s="21">
        <f t="shared" si="5"/>
        <v>-0.30666666666666664</v>
      </c>
    </row>
    <row r="127" spans="1:13" x14ac:dyDescent="0.3">
      <c r="A127" s="119">
        <v>40777</v>
      </c>
      <c r="B127" s="120" t="s">
        <v>134</v>
      </c>
      <c r="C127" s="121">
        <v>15.3</v>
      </c>
      <c r="D127" s="87" t="s">
        <v>31</v>
      </c>
      <c r="E127" s="120" t="s">
        <v>6165</v>
      </c>
      <c r="F127" s="122">
        <v>5.5</v>
      </c>
      <c r="G127" s="35">
        <v>1</v>
      </c>
      <c r="H127" s="69">
        <v>5</v>
      </c>
      <c r="I127" s="31">
        <v>-1</v>
      </c>
      <c r="J127" s="18">
        <f t="shared" si="6"/>
        <v>-37.799999999999997</v>
      </c>
      <c r="K127" s="19" t="str">
        <f t="shared" si="4"/>
        <v>Aug-11</v>
      </c>
      <c r="L127" s="20">
        <f t="shared" si="7"/>
        <v>121</v>
      </c>
      <c r="M127" s="21">
        <f t="shared" si="5"/>
        <v>-0.31239669421487604</v>
      </c>
    </row>
    <row r="128" spans="1:13" x14ac:dyDescent="0.3">
      <c r="A128" s="119">
        <v>40778</v>
      </c>
      <c r="B128" s="120" t="s">
        <v>50</v>
      </c>
      <c r="C128" s="121">
        <v>16</v>
      </c>
      <c r="D128" s="87" t="s">
        <v>31</v>
      </c>
      <c r="E128" s="120" t="s">
        <v>6186</v>
      </c>
      <c r="F128" s="122">
        <v>5</v>
      </c>
      <c r="G128" s="35">
        <v>1</v>
      </c>
      <c r="H128" s="69">
        <v>2</v>
      </c>
      <c r="I128" s="31">
        <v>-1</v>
      </c>
      <c r="J128" s="18">
        <f t="shared" si="6"/>
        <v>-38.799999999999997</v>
      </c>
      <c r="K128" s="19" t="str">
        <f t="shared" si="4"/>
        <v>Aug-11</v>
      </c>
      <c r="L128" s="20">
        <f t="shared" si="7"/>
        <v>122</v>
      </c>
      <c r="M128" s="21">
        <f t="shared" si="5"/>
        <v>-0.31803278688524589</v>
      </c>
    </row>
    <row r="129" spans="1:13" x14ac:dyDescent="0.3">
      <c r="A129" s="119">
        <v>40778</v>
      </c>
      <c r="B129" s="120" t="s">
        <v>82</v>
      </c>
      <c r="C129" s="121">
        <v>16.149999999999999</v>
      </c>
      <c r="D129" s="87" t="s">
        <v>31</v>
      </c>
      <c r="E129" s="120" t="s">
        <v>6187</v>
      </c>
      <c r="F129" s="122">
        <v>5.5</v>
      </c>
      <c r="G129" s="35">
        <v>1</v>
      </c>
      <c r="H129" s="69">
        <v>1</v>
      </c>
      <c r="I129" s="31">
        <v>4.5</v>
      </c>
      <c r="J129" s="18">
        <f t="shared" si="6"/>
        <v>-34.299999999999997</v>
      </c>
      <c r="K129" s="19" t="str">
        <f t="shared" si="4"/>
        <v>Aug-11</v>
      </c>
      <c r="L129" s="20">
        <f t="shared" si="7"/>
        <v>123</v>
      </c>
      <c r="M129" s="21">
        <f t="shared" si="5"/>
        <v>-0.27886178861788613</v>
      </c>
    </row>
    <row r="130" spans="1:13" x14ac:dyDescent="0.3">
      <c r="A130" s="119">
        <v>40779</v>
      </c>
      <c r="B130" s="120" t="s">
        <v>41</v>
      </c>
      <c r="C130" s="121">
        <v>14.4</v>
      </c>
      <c r="D130" s="87" t="s">
        <v>31</v>
      </c>
      <c r="E130" s="120" t="s">
        <v>6188</v>
      </c>
      <c r="F130" s="122">
        <v>5.5</v>
      </c>
      <c r="G130" s="35">
        <v>1</v>
      </c>
      <c r="H130" s="69">
        <v>3</v>
      </c>
      <c r="I130" s="31">
        <v>-1</v>
      </c>
      <c r="J130" s="18">
        <f t="shared" si="6"/>
        <v>-35.299999999999997</v>
      </c>
      <c r="K130" s="19" t="str">
        <f t="shared" ref="K130:K193" si="8">TEXT(A130,"MMM-yy")</f>
        <v>Aug-11</v>
      </c>
      <c r="L130" s="20">
        <f t="shared" si="7"/>
        <v>124</v>
      </c>
      <c r="M130" s="21">
        <f t="shared" ref="M130:M193" si="9">J130/L130</f>
        <v>-0.2846774193548387</v>
      </c>
    </row>
    <row r="131" spans="1:13" x14ac:dyDescent="0.3">
      <c r="A131" s="107">
        <v>40780</v>
      </c>
      <c r="B131" s="108" t="s">
        <v>29</v>
      </c>
      <c r="C131" s="101">
        <v>0.60416666666666663</v>
      </c>
      <c r="D131" s="87" t="s">
        <v>31</v>
      </c>
      <c r="E131" s="108" t="s">
        <v>185</v>
      </c>
      <c r="F131" s="109">
        <v>4</v>
      </c>
      <c r="G131" s="85">
        <v>1</v>
      </c>
      <c r="H131" s="87" t="s">
        <v>42</v>
      </c>
      <c r="I131" s="27">
        <v>3</v>
      </c>
      <c r="J131" s="18">
        <f t="shared" ref="J131:J194" si="10">J130+I131</f>
        <v>-32.299999999999997</v>
      </c>
      <c r="K131" s="19" t="str">
        <f t="shared" si="8"/>
        <v>Aug-11</v>
      </c>
      <c r="L131" s="20">
        <f t="shared" ref="L131:L194" si="11">L130+G131</f>
        <v>125</v>
      </c>
      <c r="M131" s="21">
        <f t="shared" si="9"/>
        <v>-0.25839999999999996</v>
      </c>
    </row>
    <row r="132" spans="1:13" x14ac:dyDescent="0.3">
      <c r="A132" s="107">
        <v>40780</v>
      </c>
      <c r="B132" s="108" t="s">
        <v>69</v>
      </c>
      <c r="C132" s="101">
        <v>0.63194444444444442</v>
      </c>
      <c r="D132" s="87" t="s">
        <v>31</v>
      </c>
      <c r="E132" s="108" t="s">
        <v>186</v>
      </c>
      <c r="F132" s="109">
        <v>4</v>
      </c>
      <c r="G132" s="85">
        <v>1</v>
      </c>
      <c r="H132" s="87" t="s">
        <v>33</v>
      </c>
      <c r="I132" s="27">
        <v>-1</v>
      </c>
      <c r="J132" s="18">
        <f t="shared" si="10"/>
        <v>-33.299999999999997</v>
      </c>
      <c r="K132" s="19" t="str">
        <f t="shared" si="8"/>
        <v>Aug-11</v>
      </c>
      <c r="L132" s="20">
        <f t="shared" si="11"/>
        <v>126</v>
      </c>
      <c r="M132" s="21">
        <f t="shared" si="9"/>
        <v>-0.26428571428571429</v>
      </c>
    </row>
    <row r="133" spans="1:13" x14ac:dyDescent="0.3">
      <c r="A133" s="119">
        <v>40780</v>
      </c>
      <c r="B133" s="120" t="s">
        <v>69</v>
      </c>
      <c r="C133" s="121">
        <v>14.4</v>
      </c>
      <c r="D133" s="87" t="s">
        <v>31</v>
      </c>
      <c r="E133" s="120" t="s">
        <v>6175</v>
      </c>
      <c r="F133" s="122">
        <v>6</v>
      </c>
      <c r="G133" s="35">
        <v>1</v>
      </c>
      <c r="H133" s="69">
        <v>2</v>
      </c>
      <c r="I133" s="31">
        <v>-1</v>
      </c>
      <c r="J133" s="18">
        <f t="shared" si="10"/>
        <v>-34.299999999999997</v>
      </c>
      <c r="K133" s="19" t="str">
        <f t="shared" si="8"/>
        <v>Aug-11</v>
      </c>
      <c r="L133" s="20">
        <f t="shared" si="11"/>
        <v>127</v>
      </c>
      <c r="M133" s="21">
        <f t="shared" si="9"/>
        <v>-0.27007874015748029</v>
      </c>
    </row>
    <row r="134" spans="1:13" x14ac:dyDescent="0.3">
      <c r="A134" s="119">
        <v>40780</v>
      </c>
      <c r="B134" s="120" t="s">
        <v>69</v>
      </c>
      <c r="C134" s="121">
        <v>17.100000000000001</v>
      </c>
      <c r="D134" s="87" t="s">
        <v>31</v>
      </c>
      <c r="E134" s="120" t="s">
        <v>6189</v>
      </c>
      <c r="F134" s="122">
        <v>5.5</v>
      </c>
      <c r="G134" s="35">
        <v>1</v>
      </c>
      <c r="H134" s="69">
        <v>1</v>
      </c>
      <c r="I134" s="31">
        <v>4.5</v>
      </c>
      <c r="J134" s="18">
        <f t="shared" si="10"/>
        <v>-29.799999999999997</v>
      </c>
      <c r="K134" s="19" t="str">
        <f t="shared" si="8"/>
        <v>Aug-11</v>
      </c>
      <c r="L134" s="20">
        <f t="shared" si="11"/>
        <v>128</v>
      </c>
      <c r="M134" s="21">
        <f t="shared" si="9"/>
        <v>-0.23281249999999998</v>
      </c>
    </row>
    <row r="135" spans="1:13" x14ac:dyDescent="0.3">
      <c r="A135" s="119">
        <v>40780</v>
      </c>
      <c r="B135" s="120" t="s">
        <v>69</v>
      </c>
      <c r="C135" s="121">
        <v>17.399999999999999</v>
      </c>
      <c r="D135" s="87" t="s">
        <v>31</v>
      </c>
      <c r="E135" s="120" t="s">
        <v>6190</v>
      </c>
      <c r="F135" s="122">
        <v>5</v>
      </c>
      <c r="G135" s="35">
        <v>1</v>
      </c>
      <c r="H135" s="69">
        <v>1</v>
      </c>
      <c r="I135" s="31">
        <v>4</v>
      </c>
      <c r="J135" s="18">
        <f t="shared" si="10"/>
        <v>-25.799999999999997</v>
      </c>
      <c r="K135" s="19" t="str">
        <f t="shared" si="8"/>
        <v>Aug-11</v>
      </c>
      <c r="L135" s="20">
        <f t="shared" si="11"/>
        <v>129</v>
      </c>
      <c r="M135" s="21">
        <f t="shared" si="9"/>
        <v>-0.19999999999999998</v>
      </c>
    </row>
    <row r="136" spans="1:13" x14ac:dyDescent="0.3">
      <c r="A136" s="119">
        <v>40781</v>
      </c>
      <c r="B136" s="120" t="s">
        <v>6191</v>
      </c>
      <c r="C136" s="121">
        <v>16.5</v>
      </c>
      <c r="D136" s="87" t="s">
        <v>31</v>
      </c>
      <c r="E136" s="120" t="s">
        <v>6192</v>
      </c>
      <c r="F136" s="122">
        <v>5.5</v>
      </c>
      <c r="G136" s="35">
        <v>1</v>
      </c>
      <c r="H136" s="69" t="s">
        <v>6116</v>
      </c>
      <c r="I136" s="31">
        <v>-1</v>
      </c>
      <c r="J136" s="18">
        <f t="shared" si="10"/>
        <v>-26.799999999999997</v>
      </c>
      <c r="K136" s="19" t="str">
        <f t="shared" si="8"/>
        <v>Aug-11</v>
      </c>
      <c r="L136" s="20">
        <f t="shared" si="11"/>
        <v>130</v>
      </c>
      <c r="M136" s="21">
        <f t="shared" si="9"/>
        <v>-0.20615384615384613</v>
      </c>
    </row>
    <row r="137" spans="1:13" x14ac:dyDescent="0.3">
      <c r="A137" s="107">
        <v>40782</v>
      </c>
      <c r="B137" s="108" t="s">
        <v>133</v>
      </c>
      <c r="C137" s="101">
        <v>0.63194444444444442</v>
      </c>
      <c r="D137" s="87" t="s">
        <v>31</v>
      </c>
      <c r="E137" s="108" t="s">
        <v>187</v>
      </c>
      <c r="F137" s="109">
        <v>3.25</v>
      </c>
      <c r="G137" s="85">
        <v>1</v>
      </c>
      <c r="H137" s="87" t="s">
        <v>42</v>
      </c>
      <c r="I137" s="27">
        <v>2.25</v>
      </c>
      <c r="J137" s="18">
        <f t="shared" si="10"/>
        <v>-24.549999999999997</v>
      </c>
      <c r="K137" s="19" t="str">
        <f t="shared" si="8"/>
        <v>Aug-11</v>
      </c>
      <c r="L137" s="20">
        <f t="shared" si="11"/>
        <v>131</v>
      </c>
      <c r="M137" s="21">
        <f t="shared" si="9"/>
        <v>-0.18740458015267172</v>
      </c>
    </row>
    <row r="138" spans="1:13" x14ac:dyDescent="0.3">
      <c r="A138" s="119">
        <v>40782</v>
      </c>
      <c r="B138" s="120" t="s">
        <v>141</v>
      </c>
      <c r="C138" s="121">
        <v>15.2</v>
      </c>
      <c r="D138" s="87" t="s">
        <v>31</v>
      </c>
      <c r="E138" s="120" t="s">
        <v>6193</v>
      </c>
      <c r="F138" s="122">
        <v>6</v>
      </c>
      <c r="G138" s="35">
        <v>1</v>
      </c>
      <c r="H138" s="69">
        <v>3</v>
      </c>
      <c r="I138" s="31">
        <v>-1</v>
      </c>
      <c r="J138" s="18">
        <f t="shared" si="10"/>
        <v>-25.549999999999997</v>
      </c>
      <c r="K138" s="19" t="str">
        <f t="shared" si="8"/>
        <v>Aug-11</v>
      </c>
      <c r="L138" s="20">
        <f t="shared" si="11"/>
        <v>132</v>
      </c>
      <c r="M138" s="21">
        <f t="shared" si="9"/>
        <v>-0.19356060606060604</v>
      </c>
    </row>
    <row r="139" spans="1:13" x14ac:dyDescent="0.3">
      <c r="A139" s="119">
        <v>40782</v>
      </c>
      <c r="B139" s="120" t="s">
        <v>52</v>
      </c>
      <c r="C139" s="121">
        <v>15.3</v>
      </c>
      <c r="D139" s="87" t="s">
        <v>31</v>
      </c>
      <c r="E139" s="120" t="s">
        <v>6194</v>
      </c>
      <c r="F139" s="122">
        <v>4.5</v>
      </c>
      <c r="G139" s="35">
        <v>1</v>
      </c>
      <c r="H139" s="69">
        <v>4</v>
      </c>
      <c r="I139" s="31">
        <v>-1</v>
      </c>
      <c r="J139" s="18">
        <f t="shared" si="10"/>
        <v>-26.549999999999997</v>
      </c>
      <c r="K139" s="19" t="str">
        <f t="shared" si="8"/>
        <v>Aug-11</v>
      </c>
      <c r="L139" s="20">
        <f t="shared" si="11"/>
        <v>133</v>
      </c>
      <c r="M139" s="21">
        <f t="shared" si="9"/>
        <v>-0.19962406015037593</v>
      </c>
    </row>
    <row r="140" spans="1:13" x14ac:dyDescent="0.3">
      <c r="A140" s="119">
        <v>40782</v>
      </c>
      <c r="B140" s="120" t="s">
        <v>57</v>
      </c>
      <c r="C140" s="121">
        <v>15.35</v>
      </c>
      <c r="D140" s="87" t="s">
        <v>31</v>
      </c>
      <c r="E140" s="120" t="s">
        <v>6195</v>
      </c>
      <c r="F140" s="122">
        <v>6</v>
      </c>
      <c r="G140" s="35">
        <v>1</v>
      </c>
      <c r="H140" s="69">
        <v>3</v>
      </c>
      <c r="I140" s="31">
        <v>-1</v>
      </c>
      <c r="J140" s="18">
        <f t="shared" si="10"/>
        <v>-27.549999999999997</v>
      </c>
      <c r="K140" s="19" t="str">
        <f t="shared" si="8"/>
        <v>Aug-11</v>
      </c>
      <c r="L140" s="20">
        <f t="shared" si="11"/>
        <v>134</v>
      </c>
      <c r="M140" s="21">
        <f t="shared" si="9"/>
        <v>-0.20559701492537311</v>
      </c>
    </row>
    <row r="141" spans="1:13" x14ac:dyDescent="0.3">
      <c r="A141" s="107">
        <v>40784</v>
      </c>
      <c r="B141" s="108" t="s">
        <v>123</v>
      </c>
      <c r="C141" s="101">
        <v>0.69097222222222221</v>
      </c>
      <c r="D141" s="87" t="s">
        <v>31</v>
      </c>
      <c r="E141" s="108" t="s">
        <v>188</v>
      </c>
      <c r="F141" s="109">
        <v>3.75</v>
      </c>
      <c r="G141" s="85">
        <v>1</v>
      </c>
      <c r="H141" s="87" t="s">
        <v>33</v>
      </c>
      <c r="I141" s="27">
        <v>-1</v>
      </c>
      <c r="J141" s="18">
        <f t="shared" si="10"/>
        <v>-28.549999999999997</v>
      </c>
      <c r="K141" s="19" t="str">
        <f t="shared" si="8"/>
        <v>Aug-11</v>
      </c>
      <c r="L141" s="20">
        <f t="shared" si="11"/>
        <v>135</v>
      </c>
      <c r="M141" s="21">
        <f t="shared" si="9"/>
        <v>-0.21148148148148146</v>
      </c>
    </row>
    <row r="142" spans="1:13" x14ac:dyDescent="0.3">
      <c r="A142" s="107">
        <v>40784</v>
      </c>
      <c r="B142" s="108" t="s">
        <v>138</v>
      </c>
      <c r="C142" s="101">
        <v>0.70138888888888884</v>
      </c>
      <c r="D142" s="87" t="s">
        <v>31</v>
      </c>
      <c r="E142" s="108" t="s">
        <v>189</v>
      </c>
      <c r="F142" s="109">
        <v>3.25</v>
      </c>
      <c r="G142" s="85">
        <v>1</v>
      </c>
      <c r="H142" s="87" t="s">
        <v>33</v>
      </c>
      <c r="I142" s="27">
        <v>-1</v>
      </c>
      <c r="J142" s="18">
        <f t="shared" si="10"/>
        <v>-29.549999999999997</v>
      </c>
      <c r="K142" s="19" t="str">
        <f t="shared" si="8"/>
        <v>Aug-11</v>
      </c>
      <c r="L142" s="20">
        <f t="shared" si="11"/>
        <v>136</v>
      </c>
      <c r="M142" s="21">
        <f t="shared" si="9"/>
        <v>-0.21727941176470586</v>
      </c>
    </row>
    <row r="143" spans="1:13" x14ac:dyDescent="0.3">
      <c r="A143" s="119">
        <v>40784</v>
      </c>
      <c r="B143" s="120" t="s">
        <v>138</v>
      </c>
      <c r="C143" s="121">
        <v>14.3</v>
      </c>
      <c r="D143" s="87" t="s">
        <v>31</v>
      </c>
      <c r="E143" s="120" t="s">
        <v>6196</v>
      </c>
      <c r="F143" s="122">
        <v>4.5</v>
      </c>
      <c r="G143" s="35">
        <v>1</v>
      </c>
      <c r="H143" s="69">
        <v>3</v>
      </c>
      <c r="I143" s="31">
        <v>-1</v>
      </c>
      <c r="J143" s="18">
        <f t="shared" si="10"/>
        <v>-30.549999999999997</v>
      </c>
      <c r="K143" s="19" t="str">
        <f t="shared" si="8"/>
        <v>Aug-11</v>
      </c>
      <c r="L143" s="20">
        <f t="shared" si="11"/>
        <v>137</v>
      </c>
      <c r="M143" s="21">
        <f t="shared" si="9"/>
        <v>-0.222992700729927</v>
      </c>
    </row>
    <row r="144" spans="1:13" x14ac:dyDescent="0.3">
      <c r="A144" s="119">
        <v>40784</v>
      </c>
      <c r="B144" s="120" t="s">
        <v>67</v>
      </c>
      <c r="C144" s="121">
        <v>15.1</v>
      </c>
      <c r="D144" s="87" t="s">
        <v>31</v>
      </c>
      <c r="E144" s="120" t="s">
        <v>6197</v>
      </c>
      <c r="F144" s="122">
        <v>6</v>
      </c>
      <c r="G144" s="35">
        <v>1</v>
      </c>
      <c r="H144" s="69">
        <v>1</v>
      </c>
      <c r="I144" s="31">
        <v>5</v>
      </c>
      <c r="J144" s="18">
        <f t="shared" si="10"/>
        <v>-25.549999999999997</v>
      </c>
      <c r="K144" s="19" t="str">
        <f t="shared" si="8"/>
        <v>Aug-11</v>
      </c>
      <c r="L144" s="20">
        <f t="shared" si="11"/>
        <v>138</v>
      </c>
      <c r="M144" s="21">
        <f t="shared" si="9"/>
        <v>-0.18514492753623185</v>
      </c>
    </row>
    <row r="145" spans="1:13" x14ac:dyDescent="0.3">
      <c r="A145" s="119">
        <v>40784</v>
      </c>
      <c r="B145" s="120" t="s">
        <v>138</v>
      </c>
      <c r="C145" s="121">
        <v>16.149999999999999</v>
      </c>
      <c r="D145" s="87" t="s">
        <v>31</v>
      </c>
      <c r="E145" s="120" t="s">
        <v>6198</v>
      </c>
      <c r="F145" s="122">
        <v>5.5</v>
      </c>
      <c r="G145" s="35">
        <v>1</v>
      </c>
      <c r="H145" s="69">
        <v>6</v>
      </c>
      <c r="I145" s="31">
        <v>-1</v>
      </c>
      <c r="J145" s="18">
        <f t="shared" si="10"/>
        <v>-26.549999999999997</v>
      </c>
      <c r="K145" s="19" t="str">
        <f t="shared" si="8"/>
        <v>Aug-11</v>
      </c>
      <c r="L145" s="20">
        <f t="shared" si="11"/>
        <v>139</v>
      </c>
      <c r="M145" s="21">
        <f t="shared" si="9"/>
        <v>-0.1910071942446043</v>
      </c>
    </row>
    <row r="146" spans="1:13" x14ac:dyDescent="0.3">
      <c r="A146" s="119">
        <v>40784</v>
      </c>
      <c r="B146" s="120" t="s">
        <v>67</v>
      </c>
      <c r="C146" s="121">
        <v>16.2</v>
      </c>
      <c r="D146" s="87" t="s">
        <v>31</v>
      </c>
      <c r="E146" s="120" t="s">
        <v>6199</v>
      </c>
      <c r="F146" s="122">
        <v>6</v>
      </c>
      <c r="G146" s="35">
        <v>1</v>
      </c>
      <c r="H146" s="69">
        <v>3</v>
      </c>
      <c r="I146" s="31">
        <v>-1</v>
      </c>
      <c r="J146" s="18">
        <f t="shared" si="10"/>
        <v>-27.549999999999997</v>
      </c>
      <c r="K146" s="19" t="str">
        <f t="shared" si="8"/>
        <v>Aug-11</v>
      </c>
      <c r="L146" s="20">
        <f t="shared" si="11"/>
        <v>140</v>
      </c>
      <c r="M146" s="21">
        <f t="shared" si="9"/>
        <v>-0.19678571428571426</v>
      </c>
    </row>
    <row r="147" spans="1:13" x14ac:dyDescent="0.3">
      <c r="A147" s="119">
        <v>40784</v>
      </c>
      <c r="B147" s="120" t="s">
        <v>123</v>
      </c>
      <c r="C147" s="121">
        <v>17.45</v>
      </c>
      <c r="D147" s="87" t="s">
        <v>31</v>
      </c>
      <c r="E147" s="120" t="s">
        <v>6200</v>
      </c>
      <c r="F147" s="122">
        <v>5</v>
      </c>
      <c r="G147" s="35">
        <v>1</v>
      </c>
      <c r="H147" s="69">
        <v>3</v>
      </c>
      <c r="I147" s="31">
        <v>-1</v>
      </c>
      <c r="J147" s="18">
        <f t="shared" si="10"/>
        <v>-28.549999999999997</v>
      </c>
      <c r="K147" s="19" t="str">
        <f t="shared" si="8"/>
        <v>Aug-11</v>
      </c>
      <c r="L147" s="20">
        <f t="shared" si="11"/>
        <v>141</v>
      </c>
      <c r="M147" s="21">
        <f t="shared" si="9"/>
        <v>-0.20248226950354609</v>
      </c>
    </row>
    <row r="148" spans="1:13" x14ac:dyDescent="0.3">
      <c r="A148" s="119">
        <v>40785</v>
      </c>
      <c r="B148" s="120" t="s">
        <v>138</v>
      </c>
      <c r="C148" s="121">
        <v>14.4</v>
      </c>
      <c r="D148" s="87" t="s">
        <v>31</v>
      </c>
      <c r="E148" s="120" t="s">
        <v>6201</v>
      </c>
      <c r="F148" s="122">
        <v>5.5</v>
      </c>
      <c r="G148" s="35">
        <v>1</v>
      </c>
      <c r="H148" s="69">
        <v>4</v>
      </c>
      <c r="I148" s="31">
        <v>-1</v>
      </c>
      <c r="J148" s="18">
        <f t="shared" si="10"/>
        <v>-29.549999999999997</v>
      </c>
      <c r="K148" s="19" t="str">
        <f t="shared" si="8"/>
        <v>Aug-11</v>
      </c>
      <c r="L148" s="20">
        <f t="shared" si="11"/>
        <v>142</v>
      </c>
      <c r="M148" s="21">
        <f t="shared" si="9"/>
        <v>-0.20809859154929575</v>
      </c>
    </row>
    <row r="149" spans="1:13" x14ac:dyDescent="0.3">
      <c r="A149" s="119">
        <v>40785</v>
      </c>
      <c r="B149" s="120" t="s">
        <v>135</v>
      </c>
      <c r="C149" s="121">
        <v>15</v>
      </c>
      <c r="D149" s="87" t="s">
        <v>31</v>
      </c>
      <c r="E149" s="120" t="s">
        <v>6202</v>
      </c>
      <c r="F149" s="122">
        <v>4.5</v>
      </c>
      <c r="G149" s="35">
        <v>1</v>
      </c>
      <c r="H149" s="69" t="s">
        <v>6116</v>
      </c>
      <c r="I149" s="31">
        <v>-1</v>
      </c>
      <c r="J149" s="18">
        <f t="shared" si="10"/>
        <v>-30.549999999999997</v>
      </c>
      <c r="K149" s="19" t="str">
        <f t="shared" si="8"/>
        <v>Aug-11</v>
      </c>
      <c r="L149" s="20">
        <f t="shared" si="11"/>
        <v>143</v>
      </c>
      <c r="M149" s="21">
        <f t="shared" si="9"/>
        <v>-0.21363636363636362</v>
      </c>
    </row>
    <row r="150" spans="1:13" x14ac:dyDescent="0.3">
      <c r="A150" s="119">
        <v>40785</v>
      </c>
      <c r="B150" s="120" t="s">
        <v>141</v>
      </c>
      <c r="C150" s="121">
        <v>16</v>
      </c>
      <c r="D150" s="87" t="s">
        <v>31</v>
      </c>
      <c r="E150" s="120" t="s">
        <v>6203</v>
      </c>
      <c r="F150" s="122">
        <v>6</v>
      </c>
      <c r="G150" s="35">
        <v>1</v>
      </c>
      <c r="H150" s="69">
        <v>5</v>
      </c>
      <c r="I150" s="31">
        <v>-1</v>
      </c>
      <c r="J150" s="18">
        <f t="shared" si="10"/>
        <v>-31.549999999999997</v>
      </c>
      <c r="K150" s="19" t="str">
        <f t="shared" si="8"/>
        <v>Aug-11</v>
      </c>
      <c r="L150" s="20">
        <f t="shared" si="11"/>
        <v>144</v>
      </c>
      <c r="M150" s="21">
        <f t="shared" si="9"/>
        <v>-0.21909722222222219</v>
      </c>
    </row>
    <row r="151" spans="1:13" x14ac:dyDescent="0.3">
      <c r="A151" s="119">
        <v>40785</v>
      </c>
      <c r="B151" s="120" t="s">
        <v>141</v>
      </c>
      <c r="C151" s="121">
        <v>17.05</v>
      </c>
      <c r="D151" s="87" t="s">
        <v>31</v>
      </c>
      <c r="E151" s="120" t="s">
        <v>6204</v>
      </c>
      <c r="F151" s="122">
        <v>5</v>
      </c>
      <c r="G151" s="35">
        <v>1</v>
      </c>
      <c r="H151" s="69">
        <v>2</v>
      </c>
      <c r="I151" s="31">
        <v>-1</v>
      </c>
      <c r="J151" s="18">
        <f t="shared" si="10"/>
        <v>-32.549999999999997</v>
      </c>
      <c r="K151" s="19" t="str">
        <f t="shared" si="8"/>
        <v>Aug-11</v>
      </c>
      <c r="L151" s="20">
        <f t="shared" si="11"/>
        <v>145</v>
      </c>
      <c r="M151" s="21">
        <f t="shared" si="9"/>
        <v>-0.22448275862068964</v>
      </c>
    </row>
    <row r="152" spans="1:13" x14ac:dyDescent="0.3">
      <c r="A152" s="107">
        <v>40786</v>
      </c>
      <c r="B152" s="108" t="s">
        <v>139</v>
      </c>
      <c r="C152" s="101">
        <v>0.59027777777777779</v>
      </c>
      <c r="D152" s="87" t="s">
        <v>31</v>
      </c>
      <c r="E152" s="108" t="s">
        <v>190</v>
      </c>
      <c r="F152" s="109">
        <v>3.75</v>
      </c>
      <c r="G152" s="85">
        <v>1</v>
      </c>
      <c r="H152" s="87" t="s">
        <v>42</v>
      </c>
      <c r="I152" s="27">
        <v>2.75</v>
      </c>
      <c r="J152" s="18">
        <f t="shared" si="10"/>
        <v>-29.799999999999997</v>
      </c>
      <c r="K152" s="19" t="str">
        <f t="shared" si="8"/>
        <v>Aug-11</v>
      </c>
      <c r="L152" s="20">
        <f t="shared" si="11"/>
        <v>146</v>
      </c>
      <c r="M152" s="21">
        <f t="shared" si="9"/>
        <v>-0.20410958904109588</v>
      </c>
    </row>
    <row r="153" spans="1:13" x14ac:dyDescent="0.3">
      <c r="A153" s="119">
        <v>40786</v>
      </c>
      <c r="B153" s="120" t="s">
        <v>142</v>
      </c>
      <c r="C153" s="121">
        <v>14.2</v>
      </c>
      <c r="D153" s="87" t="s">
        <v>31</v>
      </c>
      <c r="E153" s="120" t="s">
        <v>6205</v>
      </c>
      <c r="F153" s="122">
        <v>6</v>
      </c>
      <c r="G153" s="35">
        <v>1</v>
      </c>
      <c r="H153" s="69">
        <v>1</v>
      </c>
      <c r="I153" s="31">
        <v>5</v>
      </c>
      <c r="J153" s="18">
        <f t="shared" si="10"/>
        <v>-24.799999999999997</v>
      </c>
      <c r="K153" s="19" t="str">
        <f t="shared" si="8"/>
        <v>Aug-11</v>
      </c>
      <c r="L153" s="20">
        <f t="shared" si="11"/>
        <v>147</v>
      </c>
      <c r="M153" s="21">
        <f t="shared" si="9"/>
        <v>-0.16870748299319727</v>
      </c>
    </row>
    <row r="154" spans="1:13" x14ac:dyDescent="0.3">
      <c r="A154" s="119">
        <v>40786</v>
      </c>
      <c r="B154" s="120" t="s">
        <v>56</v>
      </c>
      <c r="C154" s="121">
        <v>16.3</v>
      </c>
      <c r="D154" s="87" t="s">
        <v>31</v>
      </c>
      <c r="E154" s="120" t="s">
        <v>4269</v>
      </c>
      <c r="F154" s="122">
        <v>6</v>
      </c>
      <c r="G154" s="35">
        <v>1</v>
      </c>
      <c r="H154" s="69">
        <v>5</v>
      </c>
      <c r="I154" s="31">
        <v>-1</v>
      </c>
      <c r="J154" s="18">
        <f t="shared" si="10"/>
        <v>-25.799999999999997</v>
      </c>
      <c r="K154" s="19" t="str">
        <f t="shared" si="8"/>
        <v>Aug-11</v>
      </c>
      <c r="L154" s="20">
        <f t="shared" si="11"/>
        <v>148</v>
      </c>
      <c r="M154" s="21">
        <f t="shared" si="9"/>
        <v>-0.17432432432432429</v>
      </c>
    </row>
    <row r="155" spans="1:13" x14ac:dyDescent="0.3">
      <c r="A155" s="119">
        <v>40786</v>
      </c>
      <c r="B155" s="120" t="s">
        <v>139</v>
      </c>
      <c r="C155" s="121">
        <v>16.399999999999999</v>
      </c>
      <c r="D155" s="87" t="s">
        <v>31</v>
      </c>
      <c r="E155" s="120" t="s">
        <v>6206</v>
      </c>
      <c r="F155" s="122">
        <v>6</v>
      </c>
      <c r="G155" s="35">
        <v>1</v>
      </c>
      <c r="H155" s="69">
        <v>3</v>
      </c>
      <c r="I155" s="31">
        <v>-1</v>
      </c>
      <c r="J155" s="18">
        <f t="shared" si="10"/>
        <v>-26.799999999999997</v>
      </c>
      <c r="K155" s="19" t="str">
        <f t="shared" si="8"/>
        <v>Aug-11</v>
      </c>
      <c r="L155" s="20">
        <f t="shared" si="11"/>
        <v>149</v>
      </c>
      <c r="M155" s="21">
        <f t="shared" si="9"/>
        <v>-0.17986577181208052</v>
      </c>
    </row>
    <row r="156" spans="1:13" x14ac:dyDescent="0.3">
      <c r="A156" s="119">
        <v>40786</v>
      </c>
      <c r="B156" s="120" t="s">
        <v>142</v>
      </c>
      <c r="C156" s="121">
        <v>16.5</v>
      </c>
      <c r="D156" s="87" t="s">
        <v>31</v>
      </c>
      <c r="E156" s="120" t="s">
        <v>6207</v>
      </c>
      <c r="F156" s="122">
        <v>5.5</v>
      </c>
      <c r="G156" s="35">
        <v>1</v>
      </c>
      <c r="H156" s="69">
        <v>6</v>
      </c>
      <c r="I156" s="31">
        <v>-1</v>
      </c>
      <c r="J156" s="18">
        <f t="shared" si="10"/>
        <v>-27.799999999999997</v>
      </c>
      <c r="K156" s="19" t="str">
        <f t="shared" si="8"/>
        <v>Aug-11</v>
      </c>
      <c r="L156" s="20">
        <f t="shared" si="11"/>
        <v>150</v>
      </c>
      <c r="M156" s="21">
        <f t="shared" si="9"/>
        <v>-0.18533333333333332</v>
      </c>
    </row>
    <row r="157" spans="1:13" x14ac:dyDescent="0.3">
      <c r="A157" s="119">
        <v>40786</v>
      </c>
      <c r="B157" s="120" t="s">
        <v>56</v>
      </c>
      <c r="C157" s="121">
        <v>17.3</v>
      </c>
      <c r="D157" s="87" t="s">
        <v>31</v>
      </c>
      <c r="E157" s="120" t="s">
        <v>6208</v>
      </c>
      <c r="F157" s="122">
        <v>5</v>
      </c>
      <c r="G157" s="35">
        <v>1</v>
      </c>
      <c r="H157" s="69">
        <v>7</v>
      </c>
      <c r="I157" s="31">
        <v>-1</v>
      </c>
      <c r="J157" s="18">
        <f t="shared" si="10"/>
        <v>-28.799999999999997</v>
      </c>
      <c r="K157" s="19" t="str">
        <f t="shared" si="8"/>
        <v>Aug-11</v>
      </c>
      <c r="L157" s="20">
        <f t="shared" si="11"/>
        <v>151</v>
      </c>
      <c r="M157" s="21">
        <f t="shared" si="9"/>
        <v>-0.19072847682119204</v>
      </c>
    </row>
    <row r="158" spans="1:13" x14ac:dyDescent="0.3">
      <c r="A158" s="107">
        <v>40787</v>
      </c>
      <c r="B158" s="108" t="s">
        <v>37</v>
      </c>
      <c r="C158" s="101">
        <v>0.65972222222222221</v>
      </c>
      <c r="D158" s="87" t="s">
        <v>31</v>
      </c>
      <c r="E158" s="108" t="s">
        <v>191</v>
      </c>
      <c r="F158" s="109">
        <v>3</v>
      </c>
      <c r="G158" s="85">
        <v>1</v>
      </c>
      <c r="H158" s="87" t="s">
        <v>33</v>
      </c>
      <c r="I158" s="27">
        <v>-1</v>
      </c>
      <c r="J158" s="18">
        <f t="shared" si="10"/>
        <v>-29.799999999999997</v>
      </c>
      <c r="K158" s="19" t="str">
        <f t="shared" si="8"/>
        <v>Sep-11</v>
      </c>
      <c r="L158" s="20">
        <f t="shared" si="11"/>
        <v>152</v>
      </c>
      <c r="M158" s="21">
        <f t="shared" si="9"/>
        <v>-0.19605263157894734</v>
      </c>
    </row>
    <row r="159" spans="1:13" x14ac:dyDescent="0.3">
      <c r="A159" s="107">
        <v>40787</v>
      </c>
      <c r="B159" s="108" t="s">
        <v>140</v>
      </c>
      <c r="C159" s="101">
        <v>0.66666666666666663</v>
      </c>
      <c r="D159" s="87" t="s">
        <v>31</v>
      </c>
      <c r="E159" s="108" t="s">
        <v>192</v>
      </c>
      <c r="F159" s="109">
        <v>4</v>
      </c>
      <c r="G159" s="85">
        <v>1</v>
      </c>
      <c r="H159" s="87" t="s">
        <v>42</v>
      </c>
      <c r="I159" s="27">
        <v>3</v>
      </c>
      <c r="J159" s="18">
        <f t="shared" si="10"/>
        <v>-26.799999999999997</v>
      </c>
      <c r="K159" s="19" t="str">
        <f t="shared" si="8"/>
        <v>Sep-11</v>
      </c>
      <c r="L159" s="20">
        <f t="shared" si="11"/>
        <v>153</v>
      </c>
      <c r="M159" s="21">
        <f t="shared" si="9"/>
        <v>-0.17516339869281045</v>
      </c>
    </row>
    <row r="160" spans="1:13" x14ac:dyDescent="0.3">
      <c r="A160" s="119">
        <v>40787</v>
      </c>
      <c r="B160" s="120" t="s">
        <v>140</v>
      </c>
      <c r="C160" s="121">
        <v>14.5</v>
      </c>
      <c r="D160" s="87" t="s">
        <v>31</v>
      </c>
      <c r="E160" s="120" t="s">
        <v>6209</v>
      </c>
      <c r="F160" s="122">
        <v>6</v>
      </c>
      <c r="G160" s="35">
        <v>1</v>
      </c>
      <c r="H160" s="69">
        <v>1</v>
      </c>
      <c r="I160" s="31">
        <v>5</v>
      </c>
      <c r="J160" s="18">
        <f t="shared" si="10"/>
        <v>-21.799999999999997</v>
      </c>
      <c r="K160" s="19" t="str">
        <f t="shared" si="8"/>
        <v>Sep-11</v>
      </c>
      <c r="L160" s="20">
        <f t="shared" si="11"/>
        <v>154</v>
      </c>
      <c r="M160" s="21">
        <f t="shared" si="9"/>
        <v>-0.14155844155844155</v>
      </c>
    </row>
    <row r="161" spans="1:13" x14ac:dyDescent="0.3">
      <c r="A161" s="119">
        <v>40787</v>
      </c>
      <c r="B161" s="120" t="s">
        <v>71</v>
      </c>
      <c r="C161" s="121">
        <v>15.05</v>
      </c>
      <c r="D161" s="87" t="s">
        <v>31</v>
      </c>
      <c r="E161" s="120" t="s">
        <v>439</v>
      </c>
      <c r="F161" s="122">
        <v>5</v>
      </c>
      <c r="G161" s="35">
        <v>1</v>
      </c>
      <c r="H161" s="69">
        <v>6</v>
      </c>
      <c r="I161" s="31">
        <v>-1</v>
      </c>
      <c r="J161" s="18">
        <f t="shared" si="10"/>
        <v>-22.799999999999997</v>
      </c>
      <c r="K161" s="19" t="str">
        <f t="shared" si="8"/>
        <v>Sep-11</v>
      </c>
      <c r="L161" s="20">
        <f t="shared" si="11"/>
        <v>155</v>
      </c>
      <c r="M161" s="21">
        <f t="shared" si="9"/>
        <v>-0.14709677419354836</v>
      </c>
    </row>
    <row r="162" spans="1:13" x14ac:dyDescent="0.3">
      <c r="A162" s="119">
        <v>40787</v>
      </c>
      <c r="B162" s="120" t="s">
        <v>37</v>
      </c>
      <c r="C162" s="121">
        <v>16.25</v>
      </c>
      <c r="D162" s="87" t="s">
        <v>31</v>
      </c>
      <c r="E162" s="120" t="s">
        <v>6210</v>
      </c>
      <c r="F162" s="122">
        <v>5.5</v>
      </c>
      <c r="G162" s="35">
        <v>1</v>
      </c>
      <c r="H162" s="69">
        <v>7</v>
      </c>
      <c r="I162" s="31">
        <v>-1</v>
      </c>
      <c r="J162" s="18">
        <f t="shared" si="10"/>
        <v>-23.799999999999997</v>
      </c>
      <c r="K162" s="19" t="str">
        <f t="shared" si="8"/>
        <v>Sep-11</v>
      </c>
      <c r="L162" s="20">
        <f t="shared" si="11"/>
        <v>156</v>
      </c>
      <c r="M162" s="21">
        <f t="shared" si="9"/>
        <v>-0.15256410256410255</v>
      </c>
    </row>
    <row r="163" spans="1:13" x14ac:dyDescent="0.3">
      <c r="A163" s="119">
        <v>40787</v>
      </c>
      <c r="B163" s="120" t="s">
        <v>37</v>
      </c>
      <c r="C163" s="121">
        <v>16.25</v>
      </c>
      <c r="D163" s="87" t="s">
        <v>31</v>
      </c>
      <c r="E163" s="120" t="s">
        <v>6211</v>
      </c>
      <c r="F163" s="122">
        <v>5.5</v>
      </c>
      <c r="G163" s="35">
        <v>1</v>
      </c>
      <c r="H163" s="69">
        <v>2</v>
      </c>
      <c r="I163" s="31">
        <v>-1</v>
      </c>
      <c r="J163" s="18">
        <f t="shared" si="10"/>
        <v>-24.799999999999997</v>
      </c>
      <c r="K163" s="19" t="str">
        <f t="shared" si="8"/>
        <v>Sep-11</v>
      </c>
      <c r="L163" s="20">
        <f t="shared" si="11"/>
        <v>157</v>
      </c>
      <c r="M163" s="21">
        <f t="shared" si="9"/>
        <v>-0.15796178343949044</v>
      </c>
    </row>
    <row r="164" spans="1:13" x14ac:dyDescent="0.3">
      <c r="A164" s="107">
        <v>40789</v>
      </c>
      <c r="B164" s="108" t="s">
        <v>58</v>
      </c>
      <c r="C164" s="101">
        <v>0.58680555555555558</v>
      </c>
      <c r="D164" s="87" t="s">
        <v>31</v>
      </c>
      <c r="E164" s="108" t="s">
        <v>193</v>
      </c>
      <c r="F164" s="109">
        <v>3.25</v>
      </c>
      <c r="G164" s="85">
        <v>1</v>
      </c>
      <c r="H164" s="87" t="s">
        <v>33</v>
      </c>
      <c r="I164" s="27">
        <v>-1</v>
      </c>
      <c r="J164" s="18">
        <f t="shared" si="10"/>
        <v>-25.799999999999997</v>
      </c>
      <c r="K164" s="19" t="str">
        <f t="shared" si="8"/>
        <v>Sep-11</v>
      </c>
      <c r="L164" s="20">
        <f t="shared" si="11"/>
        <v>158</v>
      </c>
      <c r="M164" s="21">
        <f t="shared" si="9"/>
        <v>-0.16329113924050631</v>
      </c>
    </row>
    <row r="165" spans="1:13" x14ac:dyDescent="0.3">
      <c r="A165" s="119">
        <v>40789</v>
      </c>
      <c r="B165" s="120" t="s">
        <v>146</v>
      </c>
      <c r="C165" s="121">
        <v>15.55</v>
      </c>
      <c r="D165" s="87" t="s">
        <v>31</v>
      </c>
      <c r="E165" s="120" t="s">
        <v>6212</v>
      </c>
      <c r="F165" s="122">
        <v>6</v>
      </c>
      <c r="G165" s="35">
        <v>1</v>
      </c>
      <c r="H165" s="69" t="s">
        <v>6213</v>
      </c>
      <c r="I165" s="31">
        <v>-1</v>
      </c>
      <c r="J165" s="18">
        <f t="shared" si="10"/>
        <v>-26.799999999999997</v>
      </c>
      <c r="K165" s="19" t="str">
        <f t="shared" si="8"/>
        <v>Sep-11</v>
      </c>
      <c r="L165" s="20">
        <f t="shared" si="11"/>
        <v>159</v>
      </c>
      <c r="M165" s="21">
        <f t="shared" si="9"/>
        <v>-0.16855345911949685</v>
      </c>
    </row>
    <row r="166" spans="1:13" x14ac:dyDescent="0.3">
      <c r="A166" s="119">
        <v>40789</v>
      </c>
      <c r="B166" s="120" t="s">
        <v>35</v>
      </c>
      <c r="C166" s="121">
        <v>16.399999999999999</v>
      </c>
      <c r="D166" s="87" t="s">
        <v>31</v>
      </c>
      <c r="E166" s="120" t="s">
        <v>6214</v>
      </c>
      <c r="F166" s="122">
        <v>5</v>
      </c>
      <c r="G166" s="35">
        <v>1</v>
      </c>
      <c r="H166" s="69">
        <v>1</v>
      </c>
      <c r="I166" s="31">
        <v>4</v>
      </c>
      <c r="J166" s="18">
        <f t="shared" si="10"/>
        <v>-22.799999999999997</v>
      </c>
      <c r="K166" s="19" t="str">
        <f t="shared" si="8"/>
        <v>Sep-11</v>
      </c>
      <c r="L166" s="20">
        <f t="shared" si="11"/>
        <v>160</v>
      </c>
      <c r="M166" s="21">
        <f t="shared" si="9"/>
        <v>-0.14249999999999999</v>
      </c>
    </row>
    <row r="167" spans="1:13" x14ac:dyDescent="0.3">
      <c r="A167" s="119">
        <v>40789</v>
      </c>
      <c r="B167" s="120" t="s">
        <v>35</v>
      </c>
      <c r="C167" s="121">
        <v>17.100000000000001</v>
      </c>
      <c r="D167" s="87" t="s">
        <v>31</v>
      </c>
      <c r="E167" s="120" t="s">
        <v>6215</v>
      </c>
      <c r="F167" s="122">
        <v>5</v>
      </c>
      <c r="G167" s="35">
        <v>1</v>
      </c>
      <c r="H167" s="69">
        <v>2</v>
      </c>
      <c r="I167" s="31">
        <v>-1</v>
      </c>
      <c r="J167" s="18">
        <f t="shared" si="10"/>
        <v>-23.799999999999997</v>
      </c>
      <c r="K167" s="19" t="str">
        <f t="shared" si="8"/>
        <v>Sep-11</v>
      </c>
      <c r="L167" s="20">
        <f t="shared" si="11"/>
        <v>161</v>
      </c>
      <c r="M167" s="21">
        <f t="shared" si="9"/>
        <v>-0.14782608695652172</v>
      </c>
    </row>
    <row r="168" spans="1:13" x14ac:dyDescent="0.3">
      <c r="A168" s="107">
        <v>40791</v>
      </c>
      <c r="B168" s="108" t="s">
        <v>56</v>
      </c>
      <c r="C168" s="101">
        <v>0.59027777777777779</v>
      </c>
      <c r="D168" s="87" t="s">
        <v>31</v>
      </c>
      <c r="E168" s="108" t="s">
        <v>194</v>
      </c>
      <c r="F168" s="109">
        <v>3.25</v>
      </c>
      <c r="G168" s="85">
        <v>1</v>
      </c>
      <c r="H168" s="87" t="s">
        <v>33</v>
      </c>
      <c r="I168" s="27">
        <v>-1</v>
      </c>
      <c r="J168" s="18">
        <f t="shared" si="10"/>
        <v>-24.799999999999997</v>
      </c>
      <c r="K168" s="19" t="str">
        <f t="shared" si="8"/>
        <v>Sep-11</v>
      </c>
      <c r="L168" s="20">
        <f t="shared" si="11"/>
        <v>162</v>
      </c>
      <c r="M168" s="21">
        <f t="shared" si="9"/>
        <v>-0.1530864197530864</v>
      </c>
    </row>
    <row r="169" spans="1:13" x14ac:dyDescent="0.3">
      <c r="A169" s="119">
        <v>40791</v>
      </c>
      <c r="B169" s="120" t="s">
        <v>56</v>
      </c>
      <c r="C169" s="121">
        <v>16.100000000000001</v>
      </c>
      <c r="D169" s="87" t="s">
        <v>31</v>
      </c>
      <c r="E169" s="120" t="s">
        <v>6216</v>
      </c>
      <c r="F169" s="122">
        <v>5.5</v>
      </c>
      <c r="G169" s="35">
        <v>1</v>
      </c>
      <c r="H169" s="69">
        <v>8</v>
      </c>
      <c r="I169" s="31">
        <v>-1</v>
      </c>
      <c r="J169" s="18">
        <f t="shared" si="10"/>
        <v>-25.799999999999997</v>
      </c>
      <c r="K169" s="19" t="str">
        <f t="shared" si="8"/>
        <v>Sep-11</v>
      </c>
      <c r="L169" s="20">
        <f t="shared" si="11"/>
        <v>163</v>
      </c>
      <c r="M169" s="21">
        <f t="shared" si="9"/>
        <v>-0.15828220858895703</v>
      </c>
    </row>
    <row r="170" spans="1:13" x14ac:dyDescent="0.3">
      <c r="A170" s="119">
        <v>40792</v>
      </c>
      <c r="B170" s="120" t="s">
        <v>82</v>
      </c>
      <c r="C170" s="121">
        <v>14.2</v>
      </c>
      <c r="D170" s="87" t="s">
        <v>31</v>
      </c>
      <c r="E170" s="120" t="s">
        <v>6217</v>
      </c>
      <c r="F170" s="122">
        <v>5</v>
      </c>
      <c r="G170" s="35">
        <v>1</v>
      </c>
      <c r="H170" s="69">
        <v>5</v>
      </c>
      <c r="I170" s="31">
        <v>-1</v>
      </c>
      <c r="J170" s="18">
        <f t="shared" si="10"/>
        <v>-26.799999999999997</v>
      </c>
      <c r="K170" s="19" t="str">
        <f t="shared" si="8"/>
        <v>Sep-11</v>
      </c>
      <c r="L170" s="20">
        <f t="shared" si="11"/>
        <v>164</v>
      </c>
      <c r="M170" s="21">
        <f t="shared" si="9"/>
        <v>-0.16341463414634144</v>
      </c>
    </row>
    <row r="171" spans="1:13" x14ac:dyDescent="0.3">
      <c r="A171" s="119">
        <v>40792</v>
      </c>
      <c r="B171" s="120" t="s">
        <v>29</v>
      </c>
      <c r="C171" s="121">
        <v>15.1</v>
      </c>
      <c r="D171" s="87" t="s">
        <v>31</v>
      </c>
      <c r="E171" s="120" t="s">
        <v>1283</v>
      </c>
      <c r="F171" s="122">
        <v>5.5</v>
      </c>
      <c r="G171" s="35">
        <v>1</v>
      </c>
      <c r="H171" s="69">
        <v>2</v>
      </c>
      <c r="I171" s="31">
        <v>-1</v>
      </c>
      <c r="J171" s="18">
        <f t="shared" si="10"/>
        <v>-27.799999999999997</v>
      </c>
      <c r="K171" s="19" t="str">
        <f t="shared" si="8"/>
        <v>Sep-11</v>
      </c>
      <c r="L171" s="20">
        <f t="shared" si="11"/>
        <v>165</v>
      </c>
      <c r="M171" s="21">
        <f t="shared" si="9"/>
        <v>-0.16848484848484846</v>
      </c>
    </row>
    <row r="172" spans="1:13" x14ac:dyDescent="0.3">
      <c r="A172" s="119">
        <v>40792</v>
      </c>
      <c r="B172" s="120" t="s">
        <v>82</v>
      </c>
      <c r="C172" s="121">
        <v>15.5</v>
      </c>
      <c r="D172" s="87" t="s">
        <v>31</v>
      </c>
      <c r="E172" s="120" t="s">
        <v>6218</v>
      </c>
      <c r="F172" s="122">
        <v>6</v>
      </c>
      <c r="G172" s="35">
        <v>1</v>
      </c>
      <c r="H172" s="69">
        <v>1</v>
      </c>
      <c r="I172" s="31">
        <v>5</v>
      </c>
      <c r="J172" s="18">
        <f t="shared" si="10"/>
        <v>-22.799999999999997</v>
      </c>
      <c r="K172" s="19" t="str">
        <f t="shared" si="8"/>
        <v>Sep-11</v>
      </c>
      <c r="L172" s="20">
        <f t="shared" si="11"/>
        <v>166</v>
      </c>
      <c r="M172" s="21">
        <f t="shared" si="9"/>
        <v>-0.13734939759036144</v>
      </c>
    </row>
    <row r="173" spans="1:13" x14ac:dyDescent="0.3">
      <c r="A173" s="107">
        <v>40793</v>
      </c>
      <c r="B173" s="108" t="s">
        <v>44</v>
      </c>
      <c r="C173" s="101">
        <v>0.68055555555555547</v>
      </c>
      <c r="D173" s="87" t="s">
        <v>31</v>
      </c>
      <c r="E173" s="108" t="s">
        <v>195</v>
      </c>
      <c r="F173" s="109">
        <v>3.75</v>
      </c>
      <c r="G173" s="85">
        <v>1</v>
      </c>
      <c r="H173" s="87" t="s">
        <v>33</v>
      </c>
      <c r="I173" s="27">
        <v>-1</v>
      </c>
      <c r="J173" s="18">
        <f t="shared" si="10"/>
        <v>-23.799999999999997</v>
      </c>
      <c r="K173" s="19" t="str">
        <f t="shared" si="8"/>
        <v>Sep-11</v>
      </c>
      <c r="L173" s="20">
        <f t="shared" si="11"/>
        <v>167</v>
      </c>
      <c r="M173" s="21">
        <f t="shared" si="9"/>
        <v>-0.14251497005988023</v>
      </c>
    </row>
    <row r="174" spans="1:13" x14ac:dyDescent="0.3">
      <c r="A174" s="107">
        <v>40793</v>
      </c>
      <c r="B174" s="108" t="s">
        <v>98</v>
      </c>
      <c r="C174" s="101">
        <v>0.73611111111111116</v>
      </c>
      <c r="D174" s="87" t="s">
        <v>31</v>
      </c>
      <c r="E174" s="108" t="s">
        <v>196</v>
      </c>
      <c r="F174" s="109">
        <v>3.75</v>
      </c>
      <c r="G174" s="85">
        <v>1</v>
      </c>
      <c r="H174" s="87" t="s">
        <v>33</v>
      </c>
      <c r="I174" s="27">
        <v>-1</v>
      </c>
      <c r="J174" s="18">
        <f t="shared" si="10"/>
        <v>-24.799999999999997</v>
      </c>
      <c r="K174" s="19" t="str">
        <f t="shared" si="8"/>
        <v>Sep-11</v>
      </c>
      <c r="L174" s="20">
        <f t="shared" si="11"/>
        <v>168</v>
      </c>
      <c r="M174" s="21">
        <f t="shared" si="9"/>
        <v>-0.14761904761904759</v>
      </c>
    </row>
    <row r="175" spans="1:13" x14ac:dyDescent="0.3">
      <c r="A175" s="119">
        <v>40793</v>
      </c>
      <c r="B175" s="120" t="s">
        <v>98</v>
      </c>
      <c r="C175" s="121">
        <v>15.3</v>
      </c>
      <c r="D175" s="87" t="s">
        <v>31</v>
      </c>
      <c r="E175" s="120" t="s">
        <v>6219</v>
      </c>
      <c r="F175" s="122">
        <v>5</v>
      </c>
      <c r="G175" s="35">
        <v>1</v>
      </c>
      <c r="H175" s="69">
        <v>3</v>
      </c>
      <c r="I175" s="31">
        <v>-1</v>
      </c>
      <c r="J175" s="18">
        <f t="shared" si="10"/>
        <v>-25.799999999999997</v>
      </c>
      <c r="K175" s="19" t="str">
        <f t="shared" si="8"/>
        <v>Sep-11</v>
      </c>
      <c r="L175" s="20">
        <f t="shared" si="11"/>
        <v>169</v>
      </c>
      <c r="M175" s="21">
        <f t="shared" si="9"/>
        <v>-0.15266272189349112</v>
      </c>
    </row>
    <row r="176" spans="1:13" x14ac:dyDescent="0.3">
      <c r="A176" s="119">
        <v>40793</v>
      </c>
      <c r="B176" s="120" t="s">
        <v>69</v>
      </c>
      <c r="C176" s="121">
        <v>15.55</v>
      </c>
      <c r="D176" s="87" t="s">
        <v>31</v>
      </c>
      <c r="E176" s="120" t="s">
        <v>6220</v>
      </c>
      <c r="F176" s="122">
        <v>6</v>
      </c>
      <c r="G176" s="35">
        <v>1</v>
      </c>
      <c r="H176" s="69">
        <v>3</v>
      </c>
      <c r="I176" s="31">
        <v>-1</v>
      </c>
      <c r="J176" s="18">
        <f t="shared" si="10"/>
        <v>-26.799999999999997</v>
      </c>
      <c r="K176" s="19" t="str">
        <f t="shared" si="8"/>
        <v>Sep-11</v>
      </c>
      <c r="L176" s="20">
        <f t="shared" si="11"/>
        <v>170</v>
      </c>
      <c r="M176" s="21">
        <f t="shared" si="9"/>
        <v>-0.15764705882352939</v>
      </c>
    </row>
    <row r="177" spans="1:13" x14ac:dyDescent="0.3">
      <c r="A177" s="119">
        <v>40793</v>
      </c>
      <c r="B177" s="120" t="s">
        <v>69</v>
      </c>
      <c r="C177" s="121">
        <v>18</v>
      </c>
      <c r="D177" s="87" t="s">
        <v>31</v>
      </c>
      <c r="E177" s="120" t="s">
        <v>6221</v>
      </c>
      <c r="F177" s="122">
        <v>5.5</v>
      </c>
      <c r="G177" s="35">
        <v>1</v>
      </c>
      <c r="H177" s="69">
        <v>1</v>
      </c>
      <c r="I177" s="31">
        <v>4.5</v>
      </c>
      <c r="J177" s="18">
        <f t="shared" si="10"/>
        <v>-22.299999999999997</v>
      </c>
      <c r="K177" s="19" t="str">
        <f t="shared" si="8"/>
        <v>Sep-11</v>
      </c>
      <c r="L177" s="20">
        <f t="shared" si="11"/>
        <v>171</v>
      </c>
      <c r="M177" s="21">
        <f t="shared" si="9"/>
        <v>-0.13040935672514617</v>
      </c>
    </row>
    <row r="178" spans="1:13" x14ac:dyDescent="0.3">
      <c r="A178" s="107">
        <v>40794</v>
      </c>
      <c r="B178" s="108" t="s">
        <v>44</v>
      </c>
      <c r="C178" s="101">
        <v>0.57986111111111105</v>
      </c>
      <c r="D178" s="87" t="s">
        <v>31</v>
      </c>
      <c r="E178" s="108" t="s">
        <v>197</v>
      </c>
      <c r="F178" s="109">
        <v>4</v>
      </c>
      <c r="G178" s="85">
        <v>1</v>
      </c>
      <c r="H178" s="87" t="s">
        <v>42</v>
      </c>
      <c r="I178" s="27">
        <v>3</v>
      </c>
      <c r="J178" s="18">
        <f t="shared" si="10"/>
        <v>-19.299999999999997</v>
      </c>
      <c r="K178" s="19" t="str">
        <f t="shared" si="8"/>
        <v>Sep-11</v>
      </c>
      <c r="L178" s="20">
        <f t="shared" si="11"/>
        <v>172</v>
      </c>
      <c r="M178" s="21">
        <f t="shared" si="9"/>
        <v>-0.11220930232558138</v>
      </c>
    </row>
    <row r="179" spans="1:13" x14ac:dyDescent="0.3">
      <c r="A179" s="107">
        <v>40794</v>
      </c>
      <c r="B179" s="108" t="s">
        <v>44</v>
      </c>
      <c r="C179" s="101">
        <v>0.625</v>
      </c>
      <c r="D179" s="87" t="s">
        <v>31</v>
      </c>
      <c r="E179" s="108" t="s">
        <v>198</v>
      </c>
      <c r="F179" s="109">
        <v>4</v>
      </c>
      <c r="G179" s="85">
        <v>1</v>
      </c>
      <c r="H179" s="87" t="s">
        <v>33</v>
      </c>
      <c r="I179" s="27">
        <v>-1</v>
      </c>
      <c r="J179" s="18">
        <f t="shared" si="10"/>
        <v>-20.299999999999997</v>
      </c>
      <c r="K179" s="19" t="str">
        <f t="shared" si="8"/>
        <v>Sep-11</v>
      </c>
      <c r="L179" s="20">
        <f t="shared" si="11"/>
        <v>173</v>
      </c>
      <c r="M179" s="21">
        <f t="shared" si="9"/>
        <v>-0.11734104046242773</v>
      </c>
    </row>
    <row r="180" spans="1:13" x14ac:dyDescent="0.3">
      <c r="A180" s="119">
        <v>40794</v>
      </c>
      <c r="B180" s="120" t="s">
        <v>44</v>
      </c>
      <c r="C180" s="121">
        <v>13.25</v>
      </c>
      <c r="D180" s="87" t="s">
        <v>31</v>
      </c>
      <c r="E180" s="120" t="s">
        <v>6222</v>
      </c>
      <c r="F180" s="122">
        <v>5.5</v>
      </c>
      <c r="G180" s="35">
        <v>1</v>
      </c>
      <c r="H180" s="69">
        <v>7</v>
      </c>
      <c r="I180" s="31">
        <v>-1</v>
      </c>
      <c r="J180" s="18">
        <f t="shared" si="10"/>
        <v>-21.299999999999997</v>
      </c>
      <c r="K180" s="19" t="str">
        <f t="shared" si="8"/>
        <v>Sep-11</v>
      </c>
      <c r="L180" s="20">
        <f t="shared" si="11"/>
        <v>174</v>
      </c>
      <c r="M180" s="21">
        <f t="shared" si="9"/>
        <v>-0.12241379310344826</v>
      </c>
    </row>
    <row r="181" spans="1:13" x14ac:dyDescent="0.3">
      <c r="A181" s="119">
        <v>40794</v>
      </c>
      <c r="B181" s="120" t="s">
        <v>138</v>
      </c>
      <c r="C181" s="121">
        <v>14.15</v>
      </c>
      <c r="D181" s="87" t="s">
        <v>31</v>
      </c>
      <c r="E181" s="120" t="s">
        <v>548</v>
      </c>
      <c r="F181" s="122">
        <v>6</v>
      </c>
      <c r="G181" s="35">
        <v>1</v>
      </c>
      <c r="H181" s="69">
        <v>2</v>
      </c>
      <c r="I181" s="31">
        <v>-1</v>
      </c>
      <c r="J181" s="18">
        <f t="shared" si="10"/>
        <v>-22.299999999999997</v>
      </c>
      <c r="K181" s="19" t="str">
        <f t="shared" si="8"/>
        <v>Sep-11</v>
      </c>
      <c r="L181" s="20">
        <f t="shared" si="11"/>
        <v>175</v>
      </c>
      <c r="M181" s="21">
        <f t="shared" si="9"/>
        <v>-0.12742857142857142</v>
      </c>
    </row>
    <row r="182" spans="1:13" x14ac:dyDescent="0.3">
      <c r="A182" s="119">
        <v>40794</v>
      </c>
      <c r="B182" s="120" t="s">
        <v>44</v>
      </c>
      <c r="C182" s="121">
        <v>16.100000000000001</v>
      </c>
      <c r="D182" s="87" t="s">
        <v>31</v>
      </c>
      <c r="E182" s="120" t="s">
        <v>6138</v>
      </c>
      <c r="F182" s="122">
        <v>5.5</v>
      </c>
      <c r="G182" s="35">
        <v>1</v>
      </c>
      <c r="H182" s="69">
        <v>6</v>
      </c>
      <c r="I182" s="31">
        <v>-1</v>
      </c>
      <c r="J182" s="18">
        <f t="shared" si="10"/>
        <v>-23.299999999999997</v>
      </c>
      <c r="K182" s="19" t="str">
        <f t="shared" si="8"/>
        <v>Sep-11</v>
      </c>
      <c r="L182" s="20">
        <f t="shared" si="11"/>
        <v>176</v>
      </c>
      <c r="M182" s="21">
        <f t="shared" si="9"/>
        <v>-0.13238636363636361</v>
      </c>
    </row>
    <row r="183" spans="1:13" x14ac:dyDescent="0.3">
      <c r="A183" s="119">
        <v>40794</v>
      </c>
      <c r="B183" s="120" t="s">
        <v>44</v>
      </c>
      <c r="C183" s="121">
        <v>16.399999999999999</v>
      </c>
      <c r="D183" s="87" t="s">
        <v>31</v>
      </c>
      <c r="E183" s="120" t="s">
        <v>6223</v>
      </c>
      <c r="F183" s="122">
        <v>6</v>
      </c>
      <c r="G183" s="35">
        <v>1</v>
      </c>
      <c r="H183" s="69">
        <v>3</v>
      </c>
      <c r="I183" s="31">
        <v>-1</v>
      </c>
      <c r="J183" s="18">
        <f t="shared" si="10"/>
        <v>-24.299999999999997</v>
      </c>
      <c r="K183" s="19" t="str">
        <f t="shared" si="8"/>
        <v>Sep-11</v>
      </c>
      <c r="L183" s="20">
        <f t="shared" si="11"/>
        <v>177</v>
      </c>
      <c r="M183" s="21">
        <f t="shared" si="9"/>
        <v>-0.13728813559322031</v>
      </c>
    </row>
    <row r="184" spans="1:13" x14ac:dyDescent="0.3">
      <c r="A184" s="107">
        <v>40795</v>
      </c>
      <c r="B184" s="108" t="s">
        <v>96</v>
      </c>
      <c r="C184" s="101">
        <v>0.6875</v>
      </c>
      <c r="D184" s="87" t="s">
        <v>31</v>
      </c>
      <c r="E184" s="108" t="s">
        <v>199</v>
      </c>
      <c r="F184" s="109">
        <v>4</v>
      </c>
      <c r="G184" s="85">
        <v>1</v>
      </c>
      <c r="H184" s="87" t="s">
        <v>42</v>
      </c>
      <c r="I184" s="27">
        <v>3</v>
      </c>
      <c r="J184" s="18">
        <f t="shared" si="10"/>
        <v>-21.299999999999997</v>
      </c>
      <c r="K184" s="19" t="str">
        <f t="shared" si="8"/>
        <v>Sep-11</v>
      </c>
      <c r="L184" s="20">
        <f t="shared" si="11"/>
        <v>178</v>
      </c>
      <c r="M184" s="21">
        <f t="shared" si="9"/>
        <v>-0.11966292134831459</v>
      </c>
    </row>
    <row r="185" spans="1:13" x14ac:dyDescent="0.3">
      <c r="A185" s="119">
        <v>40795</v>
      </c>
      <c r="B185" s="120" t="s">
        <v>96</v>
      </c>
      <c r="C185" s="121">
        <v>14.15</v>
      </c>
      <c r="D185" s="87" t="s">
        <v>31</v>
      </c>
      <c r="E185" s="120" t="s">
        <v>6224</v>
      </c>
      <c r="F185" s="122">
        <v>6</v>
      </c>
      <c r="G185" s="35">
        <v>1</v>
      </c>
      <c r="H185" s="69">
        <v>7</v>
      </c>
      <c r="I185" s="31">
        <v>-1</v>
      </c>
      <c r="J185" s="18">
        <f t="shared" si="10"/>
        <v>-22.299999999999997</v>
      </c>
      <c r="K185" s="19" t="str">
        <f t="shared" si="8"/>
        <v>Sep-11</v>
      </c>
      <c r="L185" s="20">
        <f t="shared" si="11"/>
        <v>179</v>
      </c>
      <c r="M185" s="21">
        <f t="shared" si="9"/>
        <v>-0.12458100558659216</v>
      </c>
    </row>
    <row r="186" spans="1:13" x14ac:dyDescent="0.3">
      <c r="A186" s="119">
        <v>40795</v>
      </c>
      <c r="B186" s="120" t="s">
        <v>44</v>
      </c>
      <c r="C186" s="121">
        <v>16.399999999999999</v>
      </c>
      <c r="D186" s="87" t="s">
        <v>31</v>
      </c>
      <c r="E186" s="120" t="s">
        <v>6225</v>
      </c>
      <c r="F186" s="122">
        <v>6</v>
      </c>
      <c r="G186" s="35">
        <v>1</v>
      </c>
      <c r="H186" s="69">
        <v>1</v>
      </c>
      <c r="I186" s="31">
        <v>5</v>
      </c>
      <c r="J186" s="18">
        <f t="shared" si="10"/>
        <v>-17.299999999999997</v>
      </c>
      <c r="K186" s="19" t="str">
        <f t="shared" si="8"/>
        <v>Sep-11</v>
      </c>
      <c r="L186" s="20">
        <f t="shared" si="11"/>
        <v>180</v>
      </c>
      <c r="M186" s="21">
        <f t="shared" si="9"/>
        <v>-9.6111111111111092E-2</v>
      </c>
    </row>
    <row r="187" spans="1:13" x14ac:dyDescent="0.3">
      <c r="A187" s="107">
        <v>40796</v>
      </c>
      <c r="B187" s="108" t="s">
        <v>141</v>
      </c>
      <c r="C187" s="101">
        <v>0.66666666666666663</v>
      </c>
      <c r="D187" s="87" t="s">
        <v>31</v>
      </c>
      <c r="E187" s="108" t="s">
        <v>200</v>
      </c>
      <c r="F187" s="109">
        <v>3.25</v>
      </c>
      <c r="G187" s="85">
        <v>1</v>
      </c>
      <c r="H187" s="87" t="s">
        <v>42</v>
      </c>
      <c r="I187" s="27">
        <v>2.25</v>
      </c>
      <c r="J187" s="18">
        <f t="shared" si="10"/>
        <v>-15.049999999999997</v>
      </c>
      <c r="K187" s="19" t="str">
        <f t="shared" si="8"/>
        <v>Sep-11</v>
      </c>
      <c r="L187" s="20">
        <f t="shared" si="11"/>
        <v>181</v>
      </c>
      <c r="M187" s="21">
        <f t="shared" si="9"/>
        <v>-8.314917127071822E-2</v>
      </c>
    </row>
    <row r="188" spans="1:13" x14ac:dyDescent="0.3">
      <c r="A188" s="107">
        <v>40796</v>
      </c>
      <c r="B188" s="108" t="s">
        <v>44</v>
      </c>
      <c r="C188" s="101">
        <v>0.67708333333333337</v>
      </c>
      <c r="D188" s="87" t="s">
        <v>31</v>
      </c>
      <c r="E188" s="108" t="s">
        <v>201</v>
      </c>
      <c r="F188" s="109">
        <v>3.5</v>
      </c>
      <c r="G188" s="85">
        <v>1</v>
      </c>
      <c r="H188" s="87" t="s">
        <v>42</v>
      </c>
      <c r="I188" s="27">
        <v>2.5</v>
      </c>
      <c r="J188" s="18">
        <f t="shared" si="10"/>
        <v>-12.549999999999997</v>
      </c>
      <c r="K188" s="19" t="str">
        <f t="shared" si="8"/>
        <v>Sep-11</v>
      </c>
      <c r="L188" s="20">
        <f t="shared" si="11"/>
        <v>182</v>
      </c>
      <c r="M188" s="21">
        <f t="shared" si="9"/>
        <v>-6.8956043956043947E-2</v>
      </c>
    </row>
    <row r="189" spans="1:13" x14ac:dyDescent="0.3">
      <c r="A189" s="107">
        <v>40796</v>
      </c>
      <c r="B189" s="108" t="s">
        <v>141</v>
      </c>
      <c r="C189" s="101">
        <v>0.69097222222222221</v>
      </c>
      <c r="D189" s="87" t="s">
        <v>31</v>
      </c>
      <c r="E189" s="108" t="s">
        <v>202</v>
      </c>
      <c r="F189" s="109">
        <v>3.5</v>
      </c>
      <c r="G189" s="85">
        <v>1</v>
      </c>
      <c r="H189" s="87" t="s">
        <v>33</v>
      </c>
      <c r="I189" s="27">
        <v>-1</v>
      </c>
      <c r="J189" s="18">
        <f t="shared" si="10"/>
        <v>-13.549999999999997</v>
      </c>
      <c r="K189" s="19" t="str">
        <f t="shared" si="8"/>
        <v>Sep-11</v>
      </c>
      <c r="L189" s="20">
        <f t="shared" si="11"/>
        <v>183</v>
      </c>
      <c r="M189" s="21">
        <f t="shared" si="9"/>
        <v>-7.4043715846994526E-2</v>
      </c>
    </row>
    <row r="190" spans="1:13" x14ac:dyDescent="0.3">
      <c r="A190" s="119">
        <v>40796</v>
      </c>
      <c r="B190" s="120" t="s">
        <v>44</v>
      </c>
      <c r="C190" s="121">
        <v>15.1</v>
      </c>
      <c r="D190" s="87" t="s">
        <v>31</v>
      </c>
      <c r="E190" s="120" t="s">
        <v>6226</v>
      </c>
      <c r="F190" s="122">
        <v>4.5</v>
      </c>
      <c r="G190" s="35">
        <v>1</v>
      </c>
      <c r="H190" s="69">
        <v>6</v>
      </c>
      <c r="I190" s="31">
        <v>-1</v>
      </c>
      <c r="J190" s="18">
        <f t="shared" si="10"/>
        <v>-14.549999999999997</v>
      </c>
      <c r="K190" s="19" t="str">
        <f t="shared" si="8"/>
        <v>Sep-11</v>
      </c>
      <c r="L190" s="20">
        <f t="shared" si="11"/>
        <v>184</v>
      </c>
      <c r="M190" s="21">
        <f t="shared" si="9"/>
        <v>-7.9076086956521727E-2</v>
      </c>
    </row>
    <row r="191" spans="1:13" x14ac:dyDescent="0.3">
      <c r="A191" s="119">
        <v>40796</v>
      </c>
      <c r="B191" s="120" t="s">
        <v>151</v>
      </c>
      <c r="C191" s="121">
        <v>15.3</v>
      </c>
      <c r="D191" s="87" t="s">
        <v>31</v>
      </c>
      <c r="E191" s="120" t="s">
        <v>6227</v>
      </c>
      <c r="F191" s="122">
        <v>4.5</v>
      </c>
      <c r="G191" s="35">
        <v>1</v>
      </c>
      <c r="H191" s="69">
        <v>4</v>
      </c>
      <c r="I191" s="31">
        <v>-1</v>
      </c>
      <c r="J191" s="18">
        <f t="shared" si="10"/>
        <v>-15.549999999999997</v>
      </c>
      <c r="K191" s="19" t="str">
        <f t="shared" si="8"/>
        <v>Sep-11</v>
      </c>
      <c r="L191" s="20">
        <f t="shared" si="11"/>
        <v>185</v>
      </c>
      <c r="M191" s="21">
        <f t="shared" si="9"/>
        <v>-8.4054054054054042E-2</v>
      </c>
    </row>
    <row r="192" spans="1:13" x14ac:dyDescent="0.3">
      <c r="A192" s="119">
        <v>40796</v>
      </c>
      <c r="B192" s="120" t="s">
        <v>151</v>
      </c>
      <c r="C192" s="121">
        <v>16.45</v>
      </c>
      <c r="D192" s="87" t="s">
        <v>31</v>
      </c>
      <c r="E192" s="120" t="s">
        <v>6228</v>
      </c>
      <c r="F192" s="122">
        <v>5.5</v>
      </c>
      <c r="G192" s="35">
        <v>1</v>
      </c>
      <c r="H192" s="69">
        <v>1</v>
      </c>
      <c r="I192" s="31">
        <v>4.5</v>
      </c>
      <c r="J192" s="18">
        <f t="shared" si="10"/>
        <v>-11.049999999999997</v>
      </c>
      <c r="K192" s="19" t="str">
        <f t="shared" si="8"/>
        <v>Sep-11</v>
      </c>
      <c r="L192" s="20">
        <f t="shared" si="11"/>
        <v>186</v>
      </c>
      <c r="M192" s="21">
        <f t="shared" si="9"/>
        <v>-5.9408602150537622E-2</v>
      </c>
    </row>
    <row r="193" spans="1:13" x14ac:dyDescent="0.3">
      <c r="A193" s="119">
        <v>40796</v>
      </c>
      <c r="B193" s="120" t="s">
        <v>44</v>
      </c>
      <c r="C193" s="121">
        <v>16.5</v>
      </c>
      <c r="D193" s="87" t="s">
        <v>31</v>
      </c>
      <c r="E193" s="120" t="s">
        <v>6229</v>
      </c>
      <c r="F193" s="122">
        <v>5.5</v>
      </c>
      <c r="G193" s="35">
        <v>1</v>
      </c>
      <c r="H193" s="69">
        <v>7</v>
      </c>
      <c r="I193" s="31">
        <v>-1</v>
      </c>
      <c r="J193" s="18">
        <f t="shared" si="10"/>
        <v>-12.049999999999997</v>
      </c>
      <c r="K193" s="19" t="str">
        <f t="shared" si="8"/>
        <v>Sep-11</v>
      </c>
      <c r="L193" s="20">
        <f t="shared" si="11"/>
        <v>187</v>
      </c>
      <c r="M193" s="21">
        <f t="shared" si="9"/>
        <v>-6.4438502673796777E-2</v>
      </c>
    </row>
    <row r="194" spans="1:13" x14ac:dyDescent="0.3">
      <c r="A194" s="107">
        <v>40798</v>
      </c>
      <c r="B194" s="108" t="s">
        <v>38</v>
      </c>
      <c r="C194" s="101">
        <v>0.625</v>
      </c>
      <c r="D194" s="87" t="s">
        <v>31</v>
      </c>
      <c r="E194" s="108" t="s">
        <v>203</v>
      </c>
      <c r="F194" s="109">
        <v>4</v>
      </c>
      <c r="G194" s="85">
        <v>1</v>
      </c>
      <c r="H194" s="87" t="s">
        <v>33</v>
      </c>
      <c r="I194" s="27">
        <v>-1</v>
      </c>
      <c r="J194" s="18">
        <f t="shared" si="10"/>
        <v>-13.049999999999997</v>
      </c>
      <c r="K194" s="19" t="str">
        <f t="shared" ref="K194:K257" si="12">TEXT(A194,"MMM-yy")</f>
        <v>Sep-11</v>
      </c>
      <c r="L194" s="20">
        <f t="shared" si="11"/>
        <v>188</v>
      </c>
      <c r="M194" s="21">
        <f t="shared" ref="M194:M257" si="13">J194/L194</f>
        <v>-6.9414893617021259E-2</v>
      </c>
    </row>
    <row r="195" spans="1:13" x14ac:dyDescent="0.3">
      <c r="A195" s="119">
        <v>40798</v>
      </c>
      <c r="B195" s="120" t="s">
        <v>97</v>
      </c>
      <c r="C195" s="121">
        <v>14.5</v>
      </c>
      <c r="D195" s="87" t="s">
        <v>31</v>
      </c>
      <c r="E195" s="120" t="s">
        <v>6230</v>
      </c>
      <c r="F195" s="122">
        <v>4.5</v>
      </c>
      <c r="G195" s="35">
        <v>0</v>
      </c>
      <c r="H195" s="69" t="s">
        <v>6111</v>
      </c>
      <c r="I195" s="31">
        <v>0</v>
      </c>
      <c r="J195" s="18">
        <f t="shared" ref="J195:J258" si="14">J194+I195</f>
        <v>-13.049999999999997</v>
      </c>
      <c r="K195" s="19" t="str">
        <f t="shared" si="12"/>
        <v>Sep-11</v>
      </c>
      <c r="L195" s="20">
        <f t="shared" ref="L195:L258" si="15">L194+G195</f>
        <v>188</v>
      </c>
      <c r="M195" s="21">
        <f t="shared" si="13"/>
        <v>-6.9414893617021259E-2</v>
      </c>
    </row>
    <row r="196" spans="1:13" x14ac:dyDescent="0.3">
      <c r="A196" s="119">
        <v>40798</v>
      </c>
      <c r="B196" s="120" t="s">
        <v>97</v>
      </c>
      <c r="C196" s="121">
        <v>15.2</v>
      </c>
      <c r="D196" s="87" t="s">
        <v>31</v>
      </c>
      <c r="E196" s="120" t="s">
        <v>6231</v>
      </c>
      <c r="F196" s="122">
        <v>5.5</v>
      </c>
      <c r="G196" s="35">
        <v>0</v>
      </c>
      <c r="H196" s="69" t="s">
        <v>6111</v>
      </c>
      <c r="I196" s="31">
        <v>0</v>
      </c>
      <c r="J196" s="18">
        <f t="shared" si="14"/>
        <v>-13.049999999999997</v>
      </c>
      <c r="K196" s="19" t="str">
        <f t="shared" si="12"/>
        <v>Sep-11</v>
      </c>
      <c r="L196" s="20">
        <f t="shared" si="15"/>
        <v>188</v>
      </c>
      <c r="M196" s="21">
        <f t="shared" si="13"/>
        <v>-6.9414893617021259E-2</v>
      </c>
    </row>
    <row r="197" spans="1:13" x14ac:dyDescent="0.3">
      <c r="A197" s="119">
        <v>40798</v>
      </c>
      <c r="B197" s="120" t="s">
        <v>97</v>
      </c>
      <c r="C197" s="121">
        <v>16.2</v>
      </c>
      <c r="D197" s="87" t="s">
        <v>31</v>
      </c>
      <c r="E197" s="120" t="s">
        <v>6232</v>
      </c>
      <c r="F197" s="122">
        <v>5.5</v>
      </c>
      <c r="G197" s="35">
        <v>0</v>
      </c>
      <c r="H197" s="69" t="s">
        <v>6111</v>
      </c>
      <c r="I197" s="31">
        <v>0</v>
      </c>
      <c r="J197" s="18">
        <f t="shared" si="14"/>
        <v>-13.049999999999997</v>
      </c>
      <c r="K197" s="19" t="str">
        <f t="shared" si="12"/>
        <v>Sep-11</v>
      </c>
      <c r="L197" s="20">
        <f t="shared" si="15"/>
        <v>188</v>
      </c>
      <c r="M197" s="21">
        <f t="shared" si="13"/>
        <v>-6.9414893617021259E-2</v>
      </c>
    </row>
    <row r="198" spans="1:13" x14ac:dyDescent="0.3">
      <c r="A198" s="119">
        <v>40798</v>
      </c>
      <c r="B198" s="120" t="s">
        <v>97</v>
      </c>
      <c r="C198" s="121">
        <v>16.5</v>
      </c>
      <c r="D198" s="87" t="s">
        <v>31</v>
      </c>
      <c r="E198" s="120" t="s">
        <v>6233</v>
      </c>
      <c r="F198" s="122">
        <v>5</v>
      </c>
      <c r="G198" s="35">
        <v>0</v>
      </c>
      <c r="H198" s="69" t="s">
        <v>6111</v>
      </c>
      <c r="I198" s="31">
        <v>0</v>
      </c>
      <c r="J198" s="18">
        <f t="shared" si="14"/>
        <v>-13.049999999999997</v>
      </c>
      <c r="K198" s="19" t="str">
        <f t="shared" si="12"/>
        <v>Sep-11</v>
      </c>
      <c r="L198" s="20">
        <f t="shared" si="15"/>
        <v>188</v>
      </c>
      <c r="M198" s="21">
        <f t="shared" si="13"/>
        <v>-6.9414893617021259E-2</v>
      </c>
    </row>
    <row r="199" spans="1:13" x14ac:dyDescent="0.3">
      <c r="A199" s="107">
        <v>40799</v>
      </c>
      <c r="B199" s="108" t="s">
        <v>46</v>
      </c>
      <c r="C199" s="101">
        <v>0.59027777777777779</v>
      </c>
      <c r="D199" s="87" t="s">
        <v>31</v>
      </c>
      <c r="E199" s="108" t="s">
        <v>204</v>
      </c>
      <c r="F199" s="109">
        <v>3.5</v>
      </c>
      <c r="G199" s="85">
        <v>1</v>
      </c>
      <c r="H199" s="87" t="s">
        <v>42</v>
      </c>
      <c r="I199" s="27">
        <v>3.5</v>
      </c>
      <c r="J199" s="18">
        <f t="shared" si="14"/>
        <v>-9.5499999999999972</v>
      </c>
      <c r="K199" s="19" t="str">
        <f t="shared" si="12"/>
        <v>Sep-11</v>
      </c>
      <c r="L199" s="20">
        <f t="shared" si="15"/>
        <v>189</v>
      </c>
      <c r="M199" s="21">
        <f t="shared" si="13"/>
        <v>-5.0529100529100514E-2</v>
      </c>
    </row>
    <row r="200" spans="1:13" x14ac:dyDescent="0.3">
      <c r="A200" s="107">
        <v>40799</v>
      </c>
      <c r="B200" s="108" t="s">
        <v>142</v>
      </c>
      <c r="C200" s="101">
        <v>0.59722222222222221</v>
      </c>
      <c r="D200" s="87" t="s">
        <v>31</v>
      </c>
      <c r="E200" s="108" t="s">
        <v>205</v>
      </c>
      <c r="F200" s="109">
        <v>4</v>
      </c>
      <c r="G200" s="85">
        <v>1</v>
      </c>
      <c r="H200" s="87" t="s">
        <v>33</v>
      </c>
      <c r="I200" s="27">
        <v>-1</v>
      </c>
      <c r="J200" s="18">
        <f t="shared" si="14"/>
        <v>-10.549999999999997</v>
      </c>
      <c r="K200" s="19" t="str">
        <f t="shared" si="12"/>
        <v>Sep-11</v>
      </c>
      <c r="L200" s="20">
        <f t="shared" si="15"/>
        <v>190</v>
      </c>
      <c r="M200" s="21">
        <f t="shared" si="13"/>
        <v>-5.5526315789473667E-2</v>
      </c>
    </row>
    <row r="201" spans="1:13" x14ac:dyDescent="0.3">
      <c r="A201" s="107">
        <v>40799</v>
      </c>
      <c r="B201" s="108" t="s">
        <v>142</v>
      </c>
      <c r="C201" s="101">
        <v>0.63888888888888895</v>
      </c>
      <c r="D201" s="87" t="s">
        <v>31</v>
      </c>
      <c r="E201" s="108" t="s">
        <v>206</v>
      </c>
      <c r="F201" s="109">
        <v>3.75</v>
      </c>
      <c r="G201" s="85">
        <v>1</v>
      </c>
      <c r="H201" s="87" t="s">
        <v>42</v>
      </c>
      <c r="I201" s="27">
        <v>3</v>
      </c>
      <c r="J201" s="18">
        <f t="shared" si="14"/>
        <v>-7.5499999999999972</v>
      </c>
      <c r="K201" s="19" t="str">
        <f t="shared" si="12"/>
        <v>Sep-11</v>
      </c>
      <c r="L201" s="20">
        <f t="shared" si="15"/>
        <v>191</v>
      </c>
      <c r="M201" s="21">
        <f t="shared" si="13"/>
        <v>-3.9528795811518309E-2</v>
      </c>
    </row>
    <row r="202" spans="1:13" x14ac:dyDescent="0.3">
      <c r="A202" s="107">
        <v>40799</v>
      </c>
      <c r="B202" s="108" t="s">
        <v>35</v>
      </c>
      <c r="C202" s="101">
        <v>0.64583333333333337</v>
      </c>
      <c r="D202" s="87" t="s">
        <v>31</v>
      </c>
      <c r="E202" s="108" t="s">
        <v>207</v>
      </c>
      <c r="F202" s="109">
        <v>3.13</v>
      </c>
      <c r="G202" s="85">
        <v>1</v>
      </c>
      <c r="H202" s="87" t="s">
        <v>33</v>
      </c>
      <c r="I202" s="27">
        <v>-1</v>
      </c>
      <c r="J202" s="18">
        <f t="shared" si="14"/>
        <v>-8.5499999999999972</v>
      </c>
      <c r="K202" s="19" t="str">
        <f t="shared" si="12"/>
        <v>Sep-11</v>
      </c>
      <c r="L202" s="20">
        <f t="shared" si="15"/>
        <v>192</v>
      </c>
      <c r="M202" s="21">
        <f t="shared" si="13"/>
        <v>-4.4531249999999988E-2</v>
      </c>
    </row>
    <row r="203" spans="1:13" x14ac:dyDescent="0.3">
      <c r="A203" s="119">
        <v>40799</v>
      </c>
      <c r="B203" s="120" t="s">
        <v>142</v>
      </c>
      <c r="C203" s="121">
        <v>16.5</v>
      </c>
      <c r="D203" s="87" t="s">
        <v>31</v>
      </c>
      <c r="E203" s="120" t="s">
        <v>6234</v>
      </c>
      <c r="F203" s="122">
        <v>6</v>
      </c>
      <c r="G203" s="35">
        <v>1</v>
      </c>
      <c r="H203" s="69">
        <v>2</v>
      </c>
      <c r="I203" s="31">
        <v>-1</v>
      </c>
      <c r="J203" s="18">
        <f t="shared" si="14"/>
        <v>-9.5499999999999972</v>
      </c>
      <c r="K203" s="19" t="str">
        <f t="shared" si="12"/>
        <v>Sep-11</v>
      </c>
      <c r="L203" s="20">
        <f t="shared" si="15"/>
        <v>193</v>
      </c>
      <c r="M203" s="21">
        <f t="shared" si="13"/>
        <v>-4.9481865284974079E-2</v>
      </c>
    </row>
    <row r="204" spans="1:13" x14ac:dyDescent="0.3">
      <c r="A204" s="119">
        <v>40799</v>
      </c>
      <c r="B204" s="120" t="s">
        <v>46</v>
      </c>
      <c r="C204" s="121">
        <v>17.399999999999999</v>
      </c>
      <c r="D204" s="87" t="s">
        <v>31</v>
      </c>
      <c r="E204" s="120" t="s">
        <v>6235</v>
      </c>
      <c r="F204" s="122">
        <v>4.5</v>
      </c>
      <c r="G204" s="35">
        <v>1</v>
      </c>
      <c r="H204" s="69">
        <v>1</v>
      </c>
      <c r="I204" s="31">
        <v>3.5</v>
      </c>
      <c r="J204" s="18">
        <f t="shared" si="14"/>
        <v>-6.0499999999999972</v>
      </c>
      <c r="K204" s="19" t="str">
        <f t="shared" si="12"/>
        <v>Sep-11</v>
      </c>
      <c r="L204" s="20">
        <f t="shared" si="15"/>
        <v>194</v>
      </c>
      <c r="M204" s="21">
        <f t="shared" si="13"/>
        <v>-3.1185567010309265E-2</v>
      </c>
    </row>
    <row r="205" spans="1:13" x14ac:dyDescent="0.3">
      <c r="A205" s="107">
        <v>40800</v>
      </c>
      <c r="B205" s="108" t="s">
        <v>46</v>
      </c>
      <c r="C205" s="101">
        <v>0.6875</v>
      </c>
      <c r="D205" s="87" t="s">
        <v>31</v>
      </c>
      <c r="E205" s="108" t="s">
        <v>208</v>
      </c>
      <c r="F205" s="109">
        <v>3</v>
      </c>
      <c r="G205" s="85">
        <v>1</v>
      </c>
      <c r="H205" s="87" t="s">
        <v>33</v>
      </c>
      <c r="I205" s="27">
        <v>-1</v>
      </c>
      <c r="J205" s="18">
        <f t="shared" si="14"/>
        <v>-7.0499999999999972</v>
      </c>
      <c r="K205" s="19" t="str">
        <f t="shared" si="12"/>
        <v>Sep-11</v>
      </c>
      <c r="L205" s="20">
        <f t="shared" si="15"/>
        <v>195</v>
      </c>
      <c r="M205" s="21">
        <f t="shared" si="13"/>
        <v>-3.6153846153846141E-2</v>
      </c>
    </row>
    <row r="206" spans="1:13" x14ac:dyDescent="0.3">
      <c r="A206" s="119">
        <v>40800</v>
      </c>
      <c r="B206" s="120" t="s">
        <v>46</v>
      </c>
      <c r="C206" s="121">
        <v>14.45</v>
      </c>
      <c r="D206" s="87" t="s">
        <v>31</v>
      </c>
      <c r="E206" s="120" t="s">
        <v>6236</v>
      </c>
      <c r="F206" s="122">
        <v>5</v>
      </c>
      <c r="G206" s="35">
        <v>1</v>
      </c>
      <c r="H206" s="69">
        <v>3</v>
      </c>
      <c r="I206" s="31">
        <v>-1</v>
      </c>
      <c r="J206" s="18">
        <f t="shared" si="14"/>
        <v>-8.0499999999999972</v>
      </c>
      <c r="K206" s="19" t="str">
        <f t="shared" si="12"/>
        <v>Sep-11</v>
      </c>
      <c r="L206" s="20">
        <f t="shared" si="15"/>
        <v>196</v>
      </c>
      <c r="M206" s="21">
        <f t="shared" si="13"/>
        <v>-4.1071428571428557E-2</v>
      </c>
    </row>
    <row r="207" spans="1:13" x14ac:dyDescent="0.3">
      <c r="A207" s="119">
        <v>40800</v>
      </c>
      <c r="B207" s="120" t="s">
        <v>96</v>
      </c>
      <c r="C207" s="121">
        <v>14.55</v>
      </c>
      <c r="D207" s="87" t="s">
        <v>31</v>
      </c>
      <c r="E207" s="120" t="s">
        <v>6237</v>
      </c>
      <c r="F207" s="122">
        <v>6</v>
      </c>
      <c r="G207" s="35">
        <v>1</v>
      </c>
      <c r="H207" s="69">
        <v>5</v>
      </c>
      <c r="I207" s="31">
        <v>-1</v>
      </c>
      <c r="J207" s="18">
        <f t="shared" si="14"/>
        <v>-9.0499999999999972</v>
      </c>
      <c r="K207" s="19" t="str">
        <f t="shared" si="12"/>
        <v>Sep-11</v>
      </c>
      <c r="L207" s="20">
        <f t="shared" si="15"/>
        <v>197</v>
      </c>
      <c r="M207" s="21">
        <f t="shared" si="13"/>
        <v>-4.5939086294416231E-2</v>
      </c>
    </row>
    <row r="208" spans="1:13" x14ac:dyDescent="0.3">
      <c r="A208" s="119">
        <v>40800</v>
      </c>
      <c r="B208" s="120" t="s">
        <v>57</v>
      </c>
      <c r="C208" s="121">
        <v>17.2</v>
      </c>
      <c r="D208" s="87" t="s">
        <v>31</v>
      </c>
      <c r="E208" s="120" t="s">
        <v>6238</v>
      </c>
      <c r="F208" s="122">
        <v>5</v>
      </c>
      <c r="G208" s="35">
        <v>1</v>
      </c>
      <c r="H208" s="69">
        <v>6</v>
      </c>
      <c r="I208" s="31">
        <v>-1</v>
      </c>
      <c r="J208" s="18">
        <f t="shared" si="14"/>
        <v>-10.049999999999997</v>
      </c>
      <c r="K208" s="19" t="str">
        <f t="shared" si="12"/>
        <v>Sep-11</v>
      </c>
      <c r="L208" s="20">
        <f t="shared" si="15"/>
        <v>198</v>
      </c>
      <c r="M208" s="21">
        <f t="shared" si="13"/>
        <v>-5.0757575757575744E-2</v>
      </c>
    </row>
    <row r="209" spans="1:13" x14ac:dyDescent="0.3">
      <c r="A209" s="107">
        <v>40822</v>
      </c>
      <c r="B209" s="108" t="s">
        <v>41</v>
      </c>
      <c r="C209" s="101">
        <v>0.58333333333333337</v>
      </c>
      <c r="D209" s="87" t="s">
        <v>31</v>
      </c>
      <c r="E209" s="108" t="s">
        <v>209</v>
      </c>
      <c r="F209" s="109">
        <v>4</v>
      </c>
      <c r="G209" s="85">
        <v>1</v>
      </c>
      <c r="H209" s="87" t="s">
        <v>33</v>
      </c>
      <c r="I209" s="27">
        <v>-1</v>
      </c>
      <c r="J209" s="18">
        <f t="shared" si="14"/>
        <v>-11.049999999999997</v>
      </c>
      <c r="K209" s="19" t="str">
        <f t="shared" si="12"/>
        <v>Oct-11</v>
      </c>
      <c r="L209" s="20">
        <f t="shared" si="15"/>
        <v>199</v>
      </c>
      <c r="M209" s="21">
        <f t="shared" si="13"/>
        <v>-5.5527638190954756E-2</v>
      </c>
    </row>
    <row r="210" spans="1:13" x14ac:dyDescent="0.3">
      <c r="A210" s="107">
        <v>40822</v>
      </c>
      <c r="B210" s="108" t="s">
        <v>84</v>
      </c>
      <c r="C210" s="101">
        <v>0.59722222222222221</v>
      </c>
      <c r="D210" s="87" t="s">
        <v>31</v>
      </c>
      <c r="E210" s="108" t="s">
        <v>210</v>
      </c>
      <c r="F210" s="109">
        <v>3.5</v>
      </c>
      <c r="G210" s="85">
        <v>1</v>
      </c>
      <c r="H210" s="87" t="s">
        <v>33</v>
      </c>
      <c r="I210" s="27">
        <v>-1</v>
      </c>
      <c r="J210" s="18">
        <f t="shared" si="14"/>
        <v>-12.049999999999997</v>
      </c>
      <c r="K210" s="19" t="str">
        <f t="shared" si="12"/>
        <v>Oct-11</v>
      </c>
      <c r="L210" s="20">
        <f t="shared" si="15"/>
        <v>200</v>
      </c>
      <c r="M210" s="21">
        <f t="shared" si="13"/>
        <v>-6.0249999999999984E-2</v>
      </c>
    </row>
    <row r="211" spans="1:13" x14ac:dyDescent="0.3">
      <c r="A211" s="119">
        <v>40822</v>
      </c>
      <c r="B211" s="120" t="s">
        <v>41</v>
      </c>
      <c r="C211" s="121">
        <v>14.3</v>
      </c>
      <c r="D211" s="87" t="s">
        <v>31</v>
      </c>
      <c r="E211" s="120" t="s">
        <v>6239</v>
      </c>
      <c r="F211" s="122">
        <v>6</v>
      </c>
      <c r="G211" s="35">
        <v>1</v>
      </c>
      <c r="H211" s="69">
        <v>3</v>
      </c>
      <c r="I211" s="31">
        <v>-1</v>
      </c>
      <c r="J211" s="18">
        <f t="shared" si="14"/>
        <v>-13.049999999999997</v>
      </c>
      <c r="K211" s="19" t="str">
        <f t="shared" si="12"/>
        <v>Oct-11</v>
      </c>
      <c r="L211" s="20">
        <f t="shared" si="15"/>
        <v>201</v>
      </c>
      <c r="M211" s="21">
        <f t="shared" si="13"/>
        <v>-6.4925373134328349E-2</v>
      </c>
    </row>
    <row r="212" spans="1:13" x14ac:dyDescent="0.3">
      <c r="A212" s="119">
        <v>40822</v>
      </c>
      <c r="B212" s="120" t="s">
        <v>49</v>
      </c>
      <c r="C212" s="121">
        <v>15.1</v>
      </c>
      <c r="D212" s="87" t="s">
        <v>31</v>
      </c>
      <c r="E212" s="120" t="s">
        <v>6240</v>
      </c>
      <c r="F212" s="122">
        <v>5.5</v>
      </c>
      <c r="G212" s="35">
        <v>1</v>
      </c>
      <c r="H212" s="69">
        <v>4</v>
      </c>
      <c r="I212" s="31">
        <v>-1</v>
      </c>
      <c r="J212" s="18">
        <f t="shared" si="14"/>
        <v>-14.049999999999997</v>
      </c>
      <c r="K212" s="19" t="str">
        <f t="shared" si="12"/>
        <v>Oct-11</v>
      </c>
      <c r="L212" s="20">
        <f t="shared" si="15"/>
        <v>202</v>
      </c>
      <c r="M212" s="21">
        <f t="shared" si="13"/>
        <v>-6.9554455445544547E-2</v>
      </c>
    </row>
    <row r="213" spans="1:13" x14ac:dyDescent="0.3">
      <c r="A213" s="119">
        <v>40822</v>
      </c>
      <c r="B213" s="120" t="s">
        <v>84</v>
      </c>
      <c r="C213" s="121">
        <v>16.5</v>
      </c>
      <c r="D213" s="87" t="s">
        <v>31</v>
      </c>
      <c r="E213" s="120" t="s">
        <v>6241</v>
      </c>
      <c r="F213" s="122">
        <v>6</v>
      </c>
      <c r="G213" s="35">
        <v>1</v>
      </c>
      <c r="H213" s="69">
        <v>2</v>
      </c>
      <c r="I213" s="31">
        <v>-1</v>
      </c>
      <c r="J213" s="18">
        <f t="shared" si="14"/>
        <v>-15.049999999999997</v>
      </c>
      <c r="K213" s="19" t="str">
        <f t="shared" si="12"/>
        <v>Oct-11</v>
      </c>
      <c r="L213" s="20">
        <f t="shared" si="15"/>
        <v>203</v>
      </c>
      <c r="M213" s="21">
        <f t="shared" si="13"/>
        <v>-7.413793103448274E-2</v>
      </c>
    </row>
    <row r="214" spans="1:13" x14ac:dyDescent="0.3">
      <c r="A214" s="107">
        <v>40823</v>
      </c>
      <c r="B214" s="108" t="s">
        <v>69</v>
      </c>
      <c r="C214" s="101">
        <v>0.72916666666666663</v>
      </c>
      <c r="D214" s="87" t="s">
        <v>31</v>
      </c>
      <c r="E214" s="108" t="s">
        <v>211</v>
      </c>
      <c r="F214" s="109">
        <v>4</v>
      </c>
      <c r="G214" s="85">
        <v>1</v>
      </c>
      <c r="H214" s="87" t="s">
        <v>42</v>
      </c>
      <c r="I214" s="27">
        <v>3.5</v>
      </c>
      <c r="J214" s="18">
        <f t="shared" si="14"/>
        <v>-11.549999999999997</v>
      </c>
      <c r="K214" s="19" t="str">
        <f t="shared" si="12"/>
        <v>Oct-11</v>
      </c>
      <c r="L214" s="20">
        <f t="shared" si="15"/>
        <v>204</v>
      </c>
      <c r="M214" s="21">
        <f t="shared" si="13"/>
        <v>-5.6617647058823516E-2</v>
      </c>
    </row>
    <row r="215" spans="1:13" x14ac:dyDescent="0.3">
      <c r="A215" s="119">
        <v>40823</v>
      </c>
      <c r="B215" s="120" t="s">
        <v>150</v>
      </c>
      <c r="C215" s="121">
        <v>14.2</v>
      </c>
      <c r="D215" s="87" t="s">
        <v>31</v>
      </c>
      <c r="E215" s="120" t="s">
        <v>6242</v>
      </c>
      <c r="F215" s="122">
        <v>5.5</v>
      </c>
      <c r="G215" s="35">
        <v>1</v>
      </c>
      <c r="H215" s="69">
        <v>3</v>
      </c>
      <c r="I215" s="31">
        <v>-1</v>
      </c>
      <c r="J215" s="18">
        <f t="shared" si="14"/>
        <v>-12.549999999999997</v>
      </c>
      <c r="K215" s="19" t="str">
        <f t="shared" si="12"/>
        <v>Oct-11</v>
      </c>
      <c r="L215" s="20">
        <f t="shared" si="15"/>
        <v>205</v>
      </c>
      <c r="M215" s="21">
        <f t="shared" si="13"/>
        <v>-6.1219512195121936E-2</v>
      </c>
    </row>
    <row r="216" spans="1:13" x14ac:dyDescent="0.3">
      <c r="A216" s="119">
        <v>40823</v>
      </c>
      <c r="B216" s="120" t="s">
        <v>150</v>
      </c>
      <c r="C216" s="121">
        <v>14.55</v>
      </c>
      <c r="D216" s="87" t="s">
        <v>31</v>
      </c>
      <c r="E216" s="120" t="s">
        <v>6243</v>
      </c>
      <c r="F216" s="122">
        <v>5.5</v>
      </c>
      <c r="G216" s="35">
        <v>1</v>
      </c>
      <c r="H216" s="69">
        <v>1</v>
      </c>
      <c r="I216" s="31">
        <v>4.5</v>
      </c>
      <c r="J216" s="18">
        <f t="shared" si="14"/>
        <v>-8.0499999999999972</v>
      </c>
      <c r="K216" s="19" t="str">
        <f t="shared" si="12"/>
        <v>Oct-11</v>
      </c>
      <c r="L216" s="20">
        <f t="shared" si="15"/>
        <v>206</v>
      </c>
      <c r="M216" s="21">
        <f t="shared" si="13"/>
        <v>-3.9077669902912608E-2</v>
      </c>
    </row>
    <row r="217" spans="1:13" x14ac:dyDescent="0.3">
      <c r="A217" s="119">
        <v>40823</v>
      </c>
      <c r="B217" s="120" t="s">
        <v>69</v>
      </c>
      <c r="C217" s="121">
        <v>15.55</v>
      </c>
      <c r="D217" s="87" t="s">
        <v>31</v>
      </c>
      <c r="E217" s="120" t="s">
        <v>6244</v>
      </c>
      <c r="F217" s="122">
        <v>4.5</v>
      </c>
      <c r="G217" s="35">
        <v>1</v>
      </c>
      <c r="H217" s="69" t="s">
        <v>6213</v>
      </c>
      <c r="I217" s="31">
        <v>-1</v>
      </c>
      <c r="J217" s="18">
        <f t="shared" si="14"/>
        <v>-9.0499999999999972</v>
      </c>
      <c r="K217" s="19" t="str">
        <f t="shared" si="12"/>
        <v>Oct-11</v>
      </c>
      <c r="L217" s="20">
        <f t="shared" si="15"/>
        <v>207</v>
      </c>
      <c r="M217" s="21">
        <f t="shared" si="13"/>
        <v>-4.3719806763285012E-2</v>
      </c>
    </row>
    <row r="218" spans="1:13" x14ac:dyDescent="0.3">
      <c r="A218" s="119">
        <v>40823</v>
      </c>
      <c r="B218" s="120" t="s">
        <v>150</v>
      </c>
      <c r="C218" s="121">
        <v>16.399999999999999</v>
      </c>
      <c r="D218" s="87" t="s">
        <v>31</v>
      </c>
      <c r="E218" s="120" t="s">
        <v>6115</v>
      </c>
      <c r="F218" s="122">
        <v>6</v>
      </c>
      <c r="G218" s="35">
        <v>1</v>
      </c>
      <c r="H218" s="69">
        <v>1</v>
      </c>
      <c r="I218" s="31">
        <v>5</v>
      </c>
      <c r="J218" s="18">
        <f t="shared" si="14"/>
        <v>-4.0499999999999972</v>
      </c>
      <c r="K218" s="19" t="str">
        <f t="shared" si="12"/>
        <v>Oct-11</v>
      </c>
      <c r="L218" s="20">
        <f t="shared" si="15"/>
        <v>208</v>
      </c>
      <c r="M218" s="21">
        <f t="shared" si="13"/>
        <v>-1.9471153846153832E-2</v>
      </c>
    </row>
    <row r="219" spans="1:13" x14ac:dyDescent="0.3">
      <c r="A219" s="107">
        <v>40824</v>
      </c>
      <c r="B219" s="108" t="s">
        <v>65</v>
      </c>
      <c r="C219" s="101">
        <v>0.64236111111111105</v>
      </c>
      <c r="D219" s="87" t="s">
        <v>31</v>
      </c>
      <c r="E219" s="108" t="s">
        <v>212</v>
      </c>
      <c r="F219" s="109">
        <v>4</v>
      </c>
      <c r="G219" s="85">
        <v>1</v>
      </c>
      <c r="H219" s="87" t="s">
        <v>42</v>
      </c>
      <c r="I219" s="27">
        <v>3</v>
      </c>
      <c r="J219" s="18">
        <f t="shared" si="14"/>
        <v>-1.0499999999999972</v>
      </c>
      <c r="K219" s="19" t="str">
        <f t="shared" si="12"/>
        <v>Oct-11</v>
      </c>
      <c r="L219" s="20">
        <f t="shared" si="15"/>
        <v>209</v>
      </c>
      <c r="M219" s="21">
        <f t="shared" si="13"/>
        <v>-5.0239234449760625E-3</v>
      </c>
    </row>
    <row r="220" spans="1:13" x14ac:dyDescent="0.3">
      <c r="A220" s="119">
        <v>40824</v>
      </c>
      <c r="B220" s="120" t="s">
        <v>130</v>
      </c>
      <c r="C220" s="121">
        <v>14.25</v>
      </c>
      <c r="D220" s="87" t="s">
        <v>31</v>
      </c>
      <c r="E220" s="120" t="s">
        <v>6245</v>
      </c>
      <c r="F220" s="122">
        <v>5.5</v>
      </c>
      <c r="G220" s="35">
        <v>1</v>
      </c>
      <c r="H220" s="69">
        <v>2</v>
      </c>
      <c r="I220" s="31">
        <v>-1</v>
      </c>
      <c r="J220" s="18">
        <f t="shared" si="14"/>
        <v>-2.0499999999999972</v>
      </c>
      <c r="K220" s="19" t="str">
        <f t="shared" si="12"/>
        <v>Oct-11</v>
      </c>
      <c r="L220" s="20">
        <f t="shared" si="15"/>
        <v>210</v>
      </c>
      <c r="M220" s="21">
        <f t="shared" si="13"/>
        <v>-9.7619047619047477E-3</v>
      </c>
    </row>
    <row r="221" spans="1:13" x14ac:dyDescent="0.3">
      <c r="A221" s="119">
        <v>40824</v>
      </c>
      <c r="B221" s="120" t="s">
        <v>147</v>
      </c>
      <c r="C221" s="121">
        <v>16.3</v>
      </c>
      <c r="D221" s="87" t="s">
        <v>31</v>
      </c>
      <c r="E221" s="120" t="s">
        <v>6246</v>
      </c>
      <c r="F221" s="122">
        <v>5.5</v>
      </c>
      <c r="G221" s="35">
        <v>1</v>
      </c>
      <c r="H221" s="69">
        <v>1</v>
      </c>
      <c r="I221" s="31">
        <v>4.5</v>
      </c>
      <c r="J221" s="18">
        <f t="shared" si="14"/>
        <v>2.4500000000000028</v>
      </c>
      <c r="K221" s="19" t="str">
        <f t="shared" si="12"/>
        <v>Oct-11</v>
      </c>
      <c r="L221" s="20">
        <f t="shared" si="15"/>
        <v>211</v>
      </c>
      <c r="M221" s="21">
        <f t="shared" si="13"/>
        <v>1.1611374407582952E-2</v>
      </c>
    </row>
    <row r="222" spans="1:13" x14ac:dyDescent="0.3">
      <c r="A222" s="119">
        <v>40826</v>
      </c>
      <c r="B222" s="120" t="s">
        <v>46</v>
      </c>
      <c r="C222" s="121">
        <v>16.5</v>
      </c>
      <c r="D222" s="87" t="s">
        <v>31</v>
      </c>
      <c r="E222" s="120" t="s">
        <v>6247</v>
      </c>
      <c r="F222" s="122">
        <v>5.5</v>
      </c>
      <c r="G222" s="35">
        <v>1</v>
      </c>
      <c r="H222" s="69">
        <v>3</v>
      </c>
      <c r="I222" s="31">
        <v>-1</v>
      </c>
      <c r="J222" s="18">
        <f t="shared" si="14"/>
        <v>1.4500000000000028</v>
      </c>
      <c r="K222" s="19" t="str">
        <f t="shared" si="12"/>
        <v>Oct-11</v>
      </c>
      <c r="L222" s="20">
        <f t="shared" si="15"/>
        <v>212</v>
      </c>
      <c r="M222" s="21">
        <f t="shared" si="13"/>
        <v>6.8396226415094472E-3</v>
      </c>
    </row>
    <row r="223" spans="1:13" x14ac:dyDescent="0.3">
      <c r="A223" s="107">
        <v>40827</v>
      </c>
      <c r="B223" s="108" t="s">
        <v>137</v>
      </c>
      <c r="C223" s="101">
        <v>0.58333333333333337</v>
      </c>
      <c r="D223" s="87" t="s">
        <v>31</v>
      </c>
      <c r="E223" s="108" t="s">
        <v>213</v>
      </c>
      <c r="F223" s="109">
        <v>3.13</v>
      </c>
      <c r="G223" s="85">
        <v>1</v>
      </c>
      <c r="H223" s="87" t="s">
        <v>33</v>
      </c>
      <c r="I223" s="27">
        <v>-1</v>
      </c>
      <c r="J223" s="18">
        <f t="shared" si="14"/>
        <v>0.45000000000000284</v>
      </c>
      <c r="K223" s="19" t="str">
        <f t="shared" si="12"/>
        <v>Oct-11</v>
      </c>
      <c r="L223" s="20">
        <f t="shared" si="15"/>
        <v>213</v>
      </c>
      <c r="M223" s="21">
        <f t="shared" si="13"/>
        <v>2.1126760563380414E-3</v>
      </c>
    </row>
    <row r="224" spans="1:13" x14ac:dyDescent="0.3">
      <c r="A224" s="107">
        <v>40827</v>
      </c>
      <c r="B224" s="108" t="s">
        <v>50</v>
      </c>
      <c r="C224" s="101">
        <v>0.69444444444444453</v>
      </c>
      <c r="D224" s="87" t="s">
        <v>31</v>
      </c>
      <c r="E224" s="108" t="s">
        <v>214</v>
      </c>
      <c r="F224" s="109">
        <v>3.75</v>
      </c>
      <c r="G224" s="85">
        <v>1</v>
      </c>
      <c r="H224" s="87" t="s">
        <v>42</v>
      </c>
      <c r="I224" s="27">
        <v>2.75</v>
      </c>
      <c r="J224" s="18">
        <f t="shared" si="14"/>
        <v>3.2000000000000028</v>
      </c>
      <c r="K224" s="19" t="str">
        <f t="shared" si="12"/>
        <v>Oct-11</v>
      </c>
      <c r="L224" s="20">
        <f t="shared" si="15"/>
        <v>214</v>
      </c>
      <c r="M224" s="21">
        <f t="shared" si="13"/>
        <v>1.4953271028037396E-2</v>
      </c>
    </row>
    <row r="225" spans="1:13" x14ac:dyDescent="0.3">
      <c r="A225" s="107">
        <v>40827</v>
      </c>
      <c r="B225" s="108" t="s">
        <v>137</v>
      </c>
      <c r="C225" s="101">
        <v>0.72916666666666663</v>
      </c>
      <c r="D225" s="87" t="s">
        <v>31</v>
      </c>
      <c r="E225" s="108" t="s">
        <v>215</v>
      </c>
      <c r="F225" s="109">
        <v>4</v>
      </c>
      <c r="G225" s="85">
        <v>1</v>
      </c>
      <c r="H225" s="87" t="s">
        <v>33</v>
      </c>
      <c r="I225" s="27">
        <v>-1</v>
      </c>
      <c r="J225" s="18">
        <f t="shared" si="14"/>
        <v>2.2000000000000028</v>
      </c>
      <c r="K225" s="19" t="str">
        <f t="shared" si="12"/>
        <v>Oct-11</v>
      </c>
      <c r="L225" s="20">
        <f t="shared" si="15"/>
        <v>215</v>
      </c>
      <c r="M225" s="21">
        <f t="shared" si="13"/>
        <v>1.0232558139534897E-2</v>
      </c>
    </row>
    <row r="226" spans="1:13" x14ac:dyDescent="0.3">
      <c r="A226" s="119">
        <v>40827</v>
      </c>
      <c r="B226" s="120" t="s">
        <v>137</v>
      </c>
      <c r="C226" s="121">
        <v>14</v>
      </c>
      <c r="D226" s="87" t="s">
        <v>31</v>
      </c>
      <c r="E226" s="120" t="s">
        <v>6248</v>
      </c>
      <c r="F226" s="122">
        <v>5</v>
      </c>
      <c r="G226" s="35">
        <v>1</v>
      </c>
      <c r="H226" s="69">
        <v>1</v>
      </c>
      <c r="I226" s="31">
        <v>6</v>
      </c>
      <c r="J226" s="18">
        <f t="shared" si="14"/>
        <v>8.2000000000000028</v>
      </c>
      <c r="K226" s="19" t="str">
        <f t="shared" si="12"/>
        <v>Oct-11</v>
      </c>
      <c r="L226" s="20">
        <f t="shared" si="15"/>
        <v>216</v>
      </c>
      <c r="M226" s="21">
        <f t="shared" si="13"/>
        <v>3.7962962962962976E-2</v>
      </c>
    </row>
    <row r="227" spans="1:13" x14ac:dyDescent="0.3">
      <c r="A227" s="119">
        <v>40827</v>
      </c>
      <c r="B227" s="120" t="s">
        <v>67</v>
      </c>
      <c r="C227" s="121">
        <v>14.5</v>
      </c>
      <c r="D227" s="87" t="s">
        <v>31</v>
      </c>
      <c r="E227" s="120" t="s">
        <v>6249</v>
      </c>
      <c r="F227" s="122">
        <v>5</v>
      </c>
      <c r="G227" s="35">
        <v>1</v>
      </c>
      <c r="H227" s="69">
        <v>2</v>
      </c>
      <c r="I227" s="31">
        <v>-1</v>
      </c>
      <c r="J227" s="18">
        <f t="shared" si="14"/>
        <v>7.2000000000000028</v>
      </c>
      <c r="K227" s="19" t="str">
        <f t="shared" si="12"/>
        <v>Oct-11</v>
      </c>
      <c r="L227" s="20">
        <f t="shared" si="15"/>
        <v>217</v>
      </c>
      <c r="M227" s="21">
        <f t="shared" si="13"/>
        <v>3.3179723502304158E-2</v>
      </c>
    </row>
    <row r="228" spans="1:13" x14ac:dyDescent="0.3">
      <c r="A228" s="119">
        <v>40827</v>
      </c>
      <c r="B228" s="120" t="s">
        <v>50</v>
      </c>
      <c r="C228" s="121">
        <v>15.4</v>
      </c>
      <c r="D228" s="87" t="s">
        <v>31</v>
      </c>
      <c r="E228" s="120" t="s">
        <v>6250</v>
      </c>
      <c r="F228" s="122">
        <v>5</v>
      </c>
      <c r="G228" s="35">
        <v>1</v>
      </c>
      <c r="H228" s="69">
        <v>1</v>
      </c>
      <c r="I228" s="31">
        <v>4</v>
      </c>
      <c r="J228" s="18">
        <f t="shared" si="14"/>
        <v>11.200000000000003</v>
      </c>
      <c r="K228" s="19" t="str">
        <f t="shared" si="12"/>
        <v>Oct-11</v>
      </c>
      <c r="L228" s="20">
        <f t="shared" si="15"/>
        <v>218</v>
      </c>
      <c r="M228" s="21">
        <f t="shared" si="13"/>
        <v>5.1376146788990835E-2</v>
      </c>
    </row>
    <row r="229" spans="1:13" x14ac:dyDescent="0.3">
      <c r="A229" s="119">
        <v>40827</v>
      </c>
      <c r="B229" s="120" t="s">
        <v>67</v>
      </c>
      <c r="C229" s="121">
        <v>15.5</v>
      </c>
      <c r="D229" s="87" t="s">
        <v>31</v>
      </c>
      <c r="E229" s="120" t="s">
        <v>6251</v>
      </c>
      <c r="F229" s="122">
        <v>5</v>
      </c>
      <c r="G229" s="35">
        <v>1</v>
      </c>
      <c r="H229" s="69">
        <v>1</v>
      </c>
      <c r="I229" s="31">
        <v>4</v>
      </c>
      <c r="J229" s="18">
        <f t="shared" si="14"/>
        <v>15.200000000000003</v>
      </c>
      <c r="K229" s="19" t="str">
        <f t="shared" si="12"/>
        <v>Oct-11</v>
      </c>
      <c r="L229" s="20">
        <f t="shared" si="15"/>
        <v>219</v>
      </c>
      <c r="M229" s="21">
        <f t="shared" si="13"/>
        <v>6.9406392694063943E-2</v>
      </c>
    </row>
    <row r="230" spans="1:13" x14ac:dyDescent="0.3">
      <c r="A230" s="119">
        <v>40827</v>
      </c>
      <c r="B230" s="120" t="s">
        <v>67</v>
      </c>
      <c r="C230" s="121">
        <v>16.2</v>
      </c>
      <c r="D230" s="87" t="s">
        <v>31</v>
      </c>
      <c r="E230" s="120" t="s">
        <v>6252</v>
      </c>
      <c r="F230" s="122">
        <v>6</v>
      </c>
      <c r="G230" s="35">
        <v>1</v>
      </c>
      <c r="H230" s="69">
        <v>6</v>
      </c>
      <c r="I230" s="31">
        <v>-1</v>
      </c>
      <c r="J230" s="18">
        <f t="shared" si="14"/>
        <v>14.200000000000003</v>
      </c>
      <c r="K230" s="19" t="str">
        <f t="shared" si="12"/>
        <v>Oct-11</v>
      </c>
      <c r="L230" s="20">
        <f t="shared" si="15"/>
        <v>220</v>
      </c>
      <c r="M230" s="21">
        <f t="shared" si="13"/>
        <v>6.4545454545454559E-2</v>
      </c>
    </row>
    <row r="231" spans="1:13" x14ac:dyDescent="0.3">
      <c r="A231" s="119">
        <v>40827</v>
      </c>
      <c r="B231" s="120" t="s">
        <v>50</v>
      </c>
      <c r="C231" s="121">
        <v>17.399999999999999</v>
      </c>
      <c r="D231" s="87" t="s">
        <v>31</v>
      </c>
      <c r="E231" s="120" t="s">
        <v>6253</v>
      </c>
      <c r="F231" s="122">
        <v>6</v>
      </c>
      <c r="G231" s="35">
        <v>1</v>
      </c>
      <c r="H231" s="69">
        <v>11</v>
      </c>
      <c r="I231" s="31">
        <v>-1</v>
      </c>
      <c r="J231" s="18">
        <f t="shared" si="14"/>
        <v>13.200000000000003</v>
      </c>
      <c r="K231" s="19" t="str">
        <f t="shared" si="12"/>
        <v>Oct-11</v>
      </c>
      <c r="L231" s="20">
        <f t="shared" si="15"/>
        <v>221</v>
      </c>
      <c r="M231" s="21">
        <f t="shared" si="13"/>
        <v>5.9728506787330327E-2</v>
      </c>
    </row>
    <row r="232" spans="1:13" x14ac:dyDescent="0.3">
      <c r="A232" s="107">
        <v>40828</v>
      </c>
      <c r="B232" s="108" t="s">
        <v>63</v>
      </c>
      <c r="C232" s="101">
        <v>0.63541666666666663</v>
      </c>
      <c r="D232" s="87" t="s">
        <v>31</v>
      </c>
      <c r="E232" s="108" t="s">
        <v>216</v>
      </c>
      <c r="F232" s="109">
        <v>3.25</v>
      </c>
      <c r="G232" s="85">
        <v>1</v>
      </c>
      <c r="H232" s="87" t="s">
        <v>33</v>
      </c>
      <c r="I232" s="27">
        <v>-1</v>
      </c>
      <c r="J232" s="18">
        <f t="shared" si="14"/>
        <v>12.200000000000003</v>
      </c>
      <c r="K232" s="19" t="str">
        <f t="shared" si="12"/>
        <v>Oct-11</v>
      </c>
      <c r="L232" s="20">
        <f t="shared" si="15"/>
        <v>222</v>
      </c>
      <c r="M232" s="21">
        <f t="shared" si="13"/>
        <v>5.495495495495497E-2</v>
      </c>
    </row>
    <row r="233" spans="1:13" x14ac:dyDescent="0.3">
      <c r="A233" s="107">
        <v>40828</v>
      </c>
      <c r="B233" s="108" t="s">
        <v>63</v>
      </c>
      <c r="C233" s="101">
        <v>0.65625</v>
      </c>
      <c r="D233" s="87" t="s">
        <v>31</v>
      </c>
      <c r="E233" s="108" t="s">
        <v>217</v>
      </c>
      <c r="F233" s="109">
        <v>3</v>
      </c>
      <c r="G233" s="85">
        <v>1</v>
      </c>
      <c r="H233" s="87" t="s">
        <v>42</v>
      </c>
      <c r="I233" s="27">
        <v>2</v>
      </c>
      <c r="J233" s="18">
        <f t="shared" si="14"/>
        <v>14.200000000000003</v>
      </c>
      <c r="K233" s="19" t="str">
        <f t="shared" si="12"/>
        <v>Oct-11</v>
      </c>
      <c r="L233" s="20">
        <f t="shared" si="15"/>
        <v>223</v>
      </c>
      <c r="M233" s="21">
        <f t="shared" si="13"/>
        <v>6.3677130044843058E-2</v>
      </c>
    </row>
    <row r="234" spans="1:13" x14ac:dyDescent="0.3">
      <c r="A234" s="107">
        <v>40828</v>
      </c>
      <c r="B234" s="108" t="s">
        <v>143</v>
      </c>
      <c r="C234" s="101">
        <v>0.6875</v>
      </c>
      <c r="D234" s="87" t="s">
        <v>31</v>
      </c>
      <c r="E234" s="108" t="s">
        <v>218</v>
      </c>
      <c r="F234" s="109">
        <v>3.5</v>
      </c>
      <c r="G234" s="85">
        <v>1</v>
      </c>
      <c r="H234" s="87" t="s">
        <v>33</v>
      </c>
      <c r="I234" s="27">
        <v>-1</v>
      </c>
      <c r="J234" s="18">
        <f t="shared" si="14"/>
        <v>13.200000000000003</v>
      </c>
      <c r="K234" s="19" t="str">
        <f t="shared" si="12"/>
        <v>Oct-11</v>
      </c>
      <c r="L234" s="20">
        <f t="shared" si="15"/>
        <v>224</v>
      </c>
      <c r="M234" s="21">
        <f t="shared" si="13"/>
        <v>5.8928571428571441E-2</v>
      </c>
    </row>
    <row r="235" spans="1:13" x14ac:dyDescent="0.3">
      <c r="A235" s="119">
        <v>40828</v>
      </c>
      <c r="B235" s="120" t="s">
        <v>29</v>
      </c>
      <c r="C235" s="121">
        <v>17.45</v>
      </c>
      <c r="D235" s="87" t="s">
        <v>31</v>
      </c>
      <c r="E235" s="120" t="s">
        <v>6254</v>
      </c>
      <c r="F235" s="122">
        <v>5</v>
      </c>
      <c r="G235" s="35">
        <v>1</v>
      </c>
      <c r="H235" s="69">
        <v>2</v>
      </c>
      <c r="I235" s="31">
        <v>-1</v>
      </c>
      <c r="J235" s="18">
        <f t="shared" si="14"/>
        <v>12.200000000000003</v>
      </c>
      <c r="K235" s="19" t="str">
        <f t="shared" si="12"/>
        <v>Oct-11</v>
      </c>
      <c r="L235" s="20">
        <f t="shared" si="15"/>
        <v>225</v>
      </c>
      <c r="M235" s="21">
        <f t="shared" si="13"/>
        <v>5.4222222222222234E-2</v>
      </c>
    </row>
    <row r="236" spans="1:13" x14ac:dyDescent="0.3">
      <c r="A236" s="107">
        <v>40829</v>
      </c>
      <c r="B236" s="108" t="s">
        <v>38</v>
      </c>
      <c r="C236" s="101">
        <v>0.60416666666666663</v>
      </c>
      <c r="D236" s="87" t="s">
        <v>31</v>
      </c>
      <c r="E236" s="108" t="s">
        <v>219</v>
      </c>
      <c r="F236" s="109">
        <v>4</v>
      </c>
      <c r="G236" s="85">
        <v>1</v>
      </c>
      <c r="H236" s="87" t="s">
        <v>33</v>
      </c>
      <c r="I236" s="27">
        <v>-1</v>
      </c>
      <c r="J236" s="18">
        <f t="shared" si="14"/>
        <v>11.200000000000003</v>
      </c>
      <c r="K236" s="19" t="str">
        <f t="shared" si="12"/>
        <v>Oct-11</v>
      </c>
      <c r="L236" s="20">
        <f t="shared" si="15"/>
        <v>226</v>
      </c>
      <c r="M236" s="21">
        <f t="shared" si="13"/>
        <v>4.9557522123893818E-2</v>
      </c>
    </row>
    <row r="237" spans="1:13" x14ac:dyDescent="0.3">
      <c r="A237" s="119">
        <v>40829</v>
      </c>
      <c r="B237" s="120" t="s">
        <v>38</v>
      </c>
      <c r="C237" s="121">
        <v>16</v>
      </c>
      <c r="D237" s="87" t="s">
        <v>31</v>
      </c>
      <c r="E237" s="120" t="s">
        <v>6255</v>
      </c>
      <c r="F237" s="122">
        <v>5.5</v>
      </c>
      <c r="G237" s="35">
        <v>1</v>
      </c>
      <c r="H237" s="69">
        <v>8</v>
      </c>
      <c r="I237" s="31">
        <v>-1</v>
      </c>
      <c r="J237" s="18">
        <f t="shared" si="14"/>
        <v>10.200000000000003</v>
      </c>
      <c r="K237" s="19" t="str">
        <f t="shared" si="12"/>
        <v>Oct-11</v>
      </c>
      <c r="L237" s="20">
        <f t="shared" si="15"/>
        <v>227</v>
      </c>
      <c r="M237" s="21">
        <f t="shared" si="13"/>
        <v>4.493392070484583E-2</v>
      </c>
    </row>
    <row r="238" spans="1:13" x14ac:dyDescent="0.3">
      <c r="A238" s="107">
        <v>40830</v>
      </c>
      <c r="B238" s="108" t="s">
        <v>71</v>
      </c>
      <c r="C238" s="101">
        <v>0.63194444444444442</v>
      </c>
      <c r="D238" s="87" t="s">
        <v>31</v>
      </c>
      <c r="E238" s="108" t="s">
        <v>220</v>
      </c>
      <c r="F238" s="109">
        <v>4</v>
      </c>
      <c r="G238" s="85">
        <v>1</v>
      </c>
      <c r="H238" s="87" t="s">
        <v>33</v>
      </c>
      <c r="I238" s="27">
        <v>-1</v>
      </c>
      <c r="J238" s="18">
        <f t="shared" si="14"/>
        <v>9.2000000000000028</v>
      </c>
      <c r="K238" s="19" t="str">
        <f t="shared" si="12"/>
        <v>Oct-11</v>
      </c>
      <c r="L238" s="20">
        <f t="shared" si="15"/>
        <v>228</v>
      </c>
      <c r="M238" s="21">
        <f t="shared" si="13"/>
        <v>4.0350877192982471E-2</v>
      </c>
    </row>
    <row r="239" spans="1:13" x14ac:dyDescent="0.3">
      <c r="A239" s="119">
        <v>40830</v>
      </c>
      <c r="B239" s="120" t="s">
        <v>71</v>
      </c>
      <c r="C239" s="121">
        <v>15.45</v>
      </c>
      <c r="D239" s="87" t="s">
        <v>31</v>
      </c>
      <c r="E239" s="120" t="s">
        <v>6256</v>
      </c>
      <c r="F239" s="122">
        <v>5.5</v>
      </c>
      <c r="G239" s="35">
        <v>1</v>
      </c>
      <c r="H239" s="69">
        <v>4</v>
      </c>
      <c r="I239" s="31">
        <v>-1</v>
      </c>
      <c r="J239" s="18">
        <f t="shared" si="14"/>
        <v>8.2000000000000028</v>
      </c>
      <c r="K239" s="19" t="str">
        <f t="shared" si="12"/>
        <v>Oct-11</v>
      </c>
      <c r="L239" s="20">
        <f t="shared" si="15"/>
        <v>229</v>
      </c>
      <c r="M239" s="21">
        <f t="shared" si="13"/>
        <v>3.5807860262008745E-2</v>
      </c>
    </row>
    <row r="240" spans="1:13" x14ac:dyDescent="0.3">
      <c r="A240" s="107">
        <v>40831</v>
      </c>
      <c r="B240" s="108" t="s">
        <v>127</v>
      </c>
      <c r="C240" s="101">
        <v>0.59027777777777779</v>
      </c>
      <c r="D240" s="87" t="s">
        <v>31</v>
      </c>
      <c r="E240" s="108" t="s">
        <v>221</v>
      </c>
      <c r="F240" s="109">
        <v>3.75</v>
      </c>
      <c r="G240" s="85">
        <v>1</v>
      </c>
      <c r="H240" s="87" t="s">
        <v>33</v>
      </c>
      <c r="I240" s="27">
        <v>-1</v>
      </c>
      <c r="J240" s="18">
        <f t="shared" si="14"/>
        <v>7.2000000000000028</v>
      </c>
      <c r="K240" s="19" t="str">
        <f t="shared" si="12"/>
        <v>Oct-11</v>
      </c>
      <c r="L240" s="20">
        <f t="shared" si="15"/>
        <v>230</v>
      </c>
      <c r="M240" s="21">
        <f t="shared" si="13"/>
        <v>3.1304347826086966E-2</v>
      </c>
    </row>
    <row r="241" spans="1:13" x14ac:dyDescent="0.3">
      <c r="A241" s="107">
        <v>40831</v>
      </c>
      <c r="B241" s="108" t="s">
        <v>61</v>
      </c>
      <c r="C241" s="101">
        <v>0.64583333333333337</v>
      </c>
      <c r="D241" s="87" t="s">
        <v>31</v>
      </c>
      <c r="E241" s="108" t="s">
        <v>222</v>
      </c>
      <c r="F241" s="109">
        <v>4</v>
      </c>
      <c r="G241" s="85">
        <v>1</v>
      </c>
      <c r="H241" s="87" t="s">
        <v>42</v>
      </c>
      <c r="I241" s="27">
        <v>3</v>
      </c>
      <c r="J241" s="18">
        <f t="shared" si="14"/>
        <v>10.200000000000003</v>
      </c>
      <c r="K241" s="19" t="str">
        <f t="shared" si="12"/>
        <v>Oct-11</v>
      </c>
      <c r="L241" s="20">
        <f t="shared" si="15"/>
        <v>231</v>
      </c>
      <c r="M241" s="21">
        <f t="shared" si="13"/>
        <v>4.4155844155844171E-2</v>
      </c>
    </row>
    <row r="242" spans="1:13" x14ac:dyDescent="0.3">
      <c r="A242" s="107">
        <v>40831</v>
      </c>
      <c r="B242" s="108" t="s">
        <v>61</v>
      </c>
      <c r="C242" s="101">
        <v>0.66666666666666663</v>
      </c>
      <c r="D242" s="87" t="s">
        <v>31</v>
      </c>
      <c r="E242" s="108" t="s">
        <v>223</v>
      </c>
      <c r="F242" s="109">
        <v>4</v>
      </c>
      <c r="G242" s="85">
        <v>1</v>
      </c>
      <c r="H242" s="87" t="s">
        <v>33</v>
      </c>
      <c r="I242" s="27">
        <v>-1</v>
      </c>
      <c r="J242" s="18">
        <f t="shared" si="14"/>
        <v>9.2000000000000028</v>
      </c>
      <c r="K242" s="19" t="str">
        <f t="shared" si="12"/>
        <v>Oct-11</v>
      </c>
      <c r="L242" s="20">
        <f t="shared" si="15"/>
        <v>232</v>
      </c>
      <c r="M242" s="21">
        <f t="shared" si="13"/>
        <v>3.9655172413793113E-2</v>
      </c>
    </row>
    <row r="243" spans="1:13" x14ac:dyDescent="0.3">
      <c r="A243" s="119">
        <v>40831</v>
      </c>
      <c r="B243" s="120" t="s">
        <v>127</v>
      </c>
      <c r="C243" s="121">
        <v>15.25</v>
      </c>
      <c r="D243" s="87" t="s">
        <v>31</v>
      </c>
      <c r="E243" s="120" t="s">
        <v>6257</v>
      </c>
      <c r="F243" s="122">
        <v>5.5</v>
      </c>
      <c r="G243" s="35">
        <v>1</v>
      </c>
      <c r="H243" s="69">
        <v>4</v>
      </c>
      <c r="I243" s="31">
        <v>-1</v>
      </c>
      <c r="J243" s="18">
        <f t="shared" si="14"/>
        <v>8.2000000000000028</v>
      </c>
      <c r="K243" s="19" t="str">
        <f t="shared" si="12"/>
        <v>Oct-11</v>
      </c>
      <c r="L243" s="20">
        <f t="shared" si="15"/>
        <v>233</v>
      </c>
      <c r="M243" s="21">
        <f t="shared" si="13"/>
        <v>3.5193133047210313E-2</v>
      </c>
    </row>
    <row r="244" spans="1:13" x14ac:dyDescent="0.3">
      <c r="A244" s="119">
        <v>40833</v>
      </c>
      <c r="B244" s="120" t="s">
        <v>48</v>
      </c>
      <c r="C244" s="121">
        <v>14.1</v>
      </c>
      <c r="D244" s="87" t="s">
        <v>31</v>
      </c>
      <c r="E244" s="120" t="s">
        <v>6237</v>
      </c>
      <c r="F244" s="122">
        <v>5.5</v>
      </c>
      <c r="G244" s="35">
        <v>1</v>
      </c>
      <c r="H244" s="69">
        <v>5</v>
      </c>
      <c r="I244" s="31">
        <v>-1</v>
      </c>
      <c r="J244" s="18">
        <f t="shared" si="14"/>
        <v>7.2000000000000028</v>
      </c>
      <c r="K244" s="19" t="str">
        <f t="shared" si="12"/>
        <v>Oct-11</v>
      </c>
      <c r="L244" s="20">
        <f t="shared" si="15"/>
        <v>234</v>
      </c>
      <c r="M244" s="21">
        <f t="shared" si="13"/>
        <v>3.0769230769230781E-2</v>
      </c>
    </row>
    <row r="245" spans="1:13" x14ac:dyDescent="0.3">
      <c r="A245" s="119">
        <v>40833</v>
      </c>
      <c r="B245" s="120" t="s">
        <v>48</v>
      </c>
      <c r="C245" s="121">
        <v>15.4</v>
      </c>
      <c r="D245" s="87" t="s">
        <v>31</v>
      </c>
      <c r="E245" s="120" t="s">
        <v>6258</v>
      </c>
      <c r="F245" s="122">
        <v>6</v>
      </c>
      <c r="G245" s="35">
        <v>1</v>
      </c>
      <c r="H245" s="69">
        <v>3</v>
      </c>
      <c r="I245" s="31">
        <v>-1</v>
      </c>
      <c r="J245" s="18">
        <f t="shared" si="14"/>
        <v>6.2000000000000028</v>
      </c>
      <c r="K245" s="19" t="str">
        <f t="shared" si="12"/>
        <v>Oct-11</v>
      </c>
      <c r="L245" s="20">
        <f t="shared" si="15"/>
        <v>235</v>
      </c>
      <c r="M245" s="21">
        <f t="shared" si="13"/>
        <v>2.6382978723404268E-2</v>
      </c>
    </row>
    <row r="246" spans="1:13" x14ac:dyDescent="0.3">
      <c r="A246" s="119">
        <v>40833</v>
      </c>
      <c r="B246" s="120" t="s">
        <v>48</v>
      </c>
      <c r="C246" s="121">
        <v>17.399999999999999</v>
      </c>
      <c r="D246" s="87" t="s">
        <v>31</v>
      </c>
      <c r="E246" s="120" t="s">
        <v>6259</v>
      </c>
      <c r="F246" s="122">
        <v>5</v>
      </c>
      <c r="G246" s="35">
        <v>1</v>
      </c>
      <c r="H246" s="69">
        <v>8</v>
      </c>
      <c r="I246" s="31">
        <v>-1</v>
      </c>
      <c r="J246" s="18">
        <f t="shared" si="14"/>
        <v>5.2000000000000028</v>
      </c>
      <c r="K246" s="19" t="str">
        <f t="shared" si="12"/>
        <v>Oct-11</v>
      </c>
      <c r="L246" s="20">
        <f t="shared" si="15"/>
        <v>236</v>
      </c>
      <c r="M246" s="21">
        <f t="shared" si="13"/>
        <v>2.2033898305084759E-2</v>
      </c>
    </row>
    <row r="247" spans="1:13" x14ac:dyDescent="0.3">
      <c r="A247" s="119">
        <v>40834</v>
      </c>
      <c r="B247" s="120" t="s">
        <v>29</v>
      </c>
      <c r="C247" s="121">
        <v>15.3</v>
      </c>
      <c r="D247" s="87" t="s">
        <v>31</v>
      </c>
      <c r="E247" s="120" t="s">
        <v>6260</v>
      </c>
      <c r="F247" s="122">
        <v>6</v>
      </c>
      <c r="G247" s="35">
        <v>1</v>
      </c>
      <c r="H247" s="69">
        <v>6</v>
      </c>
      <c r="I247" s="31">
        <v>-1</v>
      </c>
      <c r="J247" s="18">
        <f t="shared" si="14"/>
        <v>4.2000000000000028</v>
      </c>
      <c r="K247" s="19" t="str">
        <f t="shared" si="12"/>
        <v>Oct-11</v>
      </c>
      <c r="L247" s="20">
        <f t="shared" si="15"/>
        <v>237</v>
      </c>
      <c r="M247" s="21">
        <f t="shared" si="13"/>
        <v>1.7721518987341783E-2</v>
      </c>
    </row>
    <row r="248" spans="1:13" x14ac:dyDescent="0.3">
      <c r="A248" s="119">
        <v>40834</v>
      </c>
      <c r="B248" s="120" t="s">
        <v>46</v>
      </c>
      <c r="C248" s="121">
        <v>17.2</v>
      </c>
      <c r="D248" s="87" t="s">
        <v>31</v>
      </c>
      <c r="E248" s="120" t="s">
        <v>6261</v>
      </c>
      <c r="F248" s="122">
        <v>5.5</v>
      </c>
      <c r="G248" s="35">
        <v>0</v>
      </c>
      <c r="H248" s="69" t="s">
        <v>6111</v>
      </c>
      <c r="I248" s="31">
        <v>0</v>
      </c>
      <c r="J248" s="18">
        <f t="shared" si="14"/>
        <v>4.2000000000000028</v>
      </c>
      <c r="K248" s="19" t="str">
        <f t="shared" si="12"/>
        <v>Oct-11</v>
      </c>
      <c r="L248" s="20">
        <f t="shared" si="15"/>
        <v>237</v>
      </c>
      <c r="M248" s="21">
        <f t="shared" si="13"/>
        <v>1.7721518987341783E-2</v>
      </c>
    </row>
    <row r="249" spans="1:13" x14ac:dyDescent="0.3">
      <c r="A249" s="107">
        <v>40835</v>
      </c>
      <c r="B249" s="108" t="s">
        <v>52</v>
      </c>
      <c r="C249" s="101">
        <v>0.60416666666666663</v>
      </c>
      <c r="D249" s="87" t="s">
        <v>31</v>
      </c>
      <c r="E249" s="108" t="s">
        <v>224</v>
      </c>
      <c r="F249" s="109">
        <v>3.5</v>
      </c>
      <c r="G249" s="85">
        <v>1</v>
      </c>
      <c r="H249" s="87" t="s">
        <v>42</v>
      </c>
      <c r="I249" s="27">
        <v>2.5</v>
      </c>
      <c r="J249" s="18">
        <f t="shared" si="14"/>
        <v>6.7000000000000028</v>
      </c>
      <c r="K249" s="19" t="str">
        <f t="shared" si="12"/>
        <v>Oct-11</v>
      </c>
      <c r="L249" s="20">
        <f t="shared" si="15"/>
        <v>238</v>
      </c>
      <c r="M249" s="21">
        <f t="shared" si="13"/>
        <v>2.8151260504201692E-2</v>
      </c>
    </row>
    <row r="250" spans="1:13" x14ac:dyDescent="0.3">
      <c r="A250" s="107">
        <v>40835</v>
      </c>
      <c r="B250" s="108" t="s">
        <v>41</v>
      </c>
      <c r="C250" s="101">
        <v>0.65972222222222221</v>
      </c>
      <c r="D250" s="87" t="s">
        <v>31</v>
      </c>
      <c r="E250" s="108" t="s">
        <v>225</v>
      </c>
      <c r="F250" s="109">
        <v>4</v>
      </c>
      <c r="G250" s="85">
        <v>1</v>
      </c>
      <c r="H250" s="87" t="s">
        <v>33</v>
      </c>
      <c r="I250" s="27">
        <v>-1</v>
      </c>
      <c r="J250" s="18">
        <f t="shared" si="14"/>
        <v>5.7000000000000028</v>
      </c>
      <c r="K250" s="19" t="str">
        <f t="shared" si="12"/>
        <v>Oct-11</v>
      </c>
      <c r="L250" s="20">
        <f t="shared" si="15"/>
        <v>239</v>
      </c>
      <c r="M250" s="21">
        <f t="shared" si="13"/>
        <v>2.3849372384937249E-2</v>
      </c>
    </row>
    <row r="251" spans="1:13" x14ac:dyDescent="0.3">
      <c r="A251" s="107">
        <v>40835</v>
      </c>
      <c r="B251" s="108" t="s">
        <v>52</v>
      </c>
      <c r="C251" s="101">
        <v>0.69791666666666663</v>
      </c>
      <c r="D251" s="87" t="s">
        <v>31</v>
      </c>
      <c r="E251" s="108" t="s">
        <v>226</v>
      </c>
      <c r="F251" s="109">
        <v>3.25</v>
      </c>
      <c r="G251" s="85">
        <v>1</v>
      </c>
      <c r="H251" s="87" t="s">
        <v>33</v>
      </c>
      <c r="I251" s="27">
        <v>-1</v>
      </c>
      <c r="J251" s="18">
        <f t="shared" si="14"/>
        <v>4.7000000000000028</v>
      </c>
      <c r="K251" s="19" t="str">
        <f t="shared" si="12"/>
        <v>Oct-11</v>
      </c>
      <c r="L251" s="20">
        <f t="shared" si="15"/>
        <v>240</v>
      </c>
      <c r="M251" s="21">
        <f t="shared" si="13"/>
        <v>1.9583333333333345E-2</v>
      </c>
    </row>
    <row r="252" spans="1:13" x14ac:dyDescent="0.3">
      <c r="A252" s="119">
        <v>40835</v>
      </c>
      <c r="B252" s="120" t="s">
        <v>52</v>
      </c>
      <c r="C252" s="121">
        <v>14</v>
      </c>
      <c r="D252" s="87" t="s">
        <v>31</v>
      </c>
      <c r="E252" s="120" t="s">
        <v>6262</v>
      </c>
      <c r="F252" s="122">
        <v>6</v>
      </c>
      <c r="G252" s="35">
        <v>1</v>
      </c>
      <c r="H252" s="69">
        <v>2</v>
      </c>
      <c r="I252" s="31">
        <v>-1</v>
      </c>
      <c r="J252" s="18">
        <f t="shared" si="14"/>
        <v>3.7000000000000028</v>
      </c>
      <c r="K252" s="19" t="str">
        <f t="shared" si="12"/>
        <v>Oct-11</v>
      </c>
      <c r="L252" s="20">
        <f t="shared" si="15"/>
        <v>241</v>
      </c>
      <c r="M252" s="21">
        <f t="shared" si="13"/>
        <v>1.5352697095435696E-2</v>
      </c>
    </row>
    <row r="253" spans="1:13" x14ac:dyDescent="0.3">
      <c r="A253" s="119">
        <v>40835</v>
      </c>
      <c r="B253" s="120" t="s">
        <v>74</v>
      </c>
      <c r="C253" s="121">
        <v>14.2</v>
      </c>
      <c r="D253" s="87" t="s">
        <v>31</v>
      </c>
      <c r="E253" s="120" t="s">
        <v>1957</v>
      </c>
      <c r="F253" s="122">
        <v>4.5</v>
      </c>
      <c r="G253" s="35">
        <v>1</v>
      </c>
      <c r="H253" s="69">
        <v>3</v>
      </c>
      <c r="I253" s="31">
        <v>-1</v>
      </c>
      <c r="J253" s="18">
        <f t="shared" si="14"/>
        <v>2.7000000000000028</v>
      </c>
      <c r="K253" s="19" t="str">
        <f t="shared" si="12"/>
        <v>Oct-11</v>
      </c>
      <c r="L253" s="20">
        <f t="shared" si="15"/>
        <v>242</v>
      </c>
      <c r="M253" s="21">
        <f t="shared" si="13"/>
        <v>1.1157024793388442E-2</v>
      </c>
    </row>
    <row r="254" spans="1:13" x14ac:dyDescent="0.3">
      <c r="A254" s="119">
        <v>40835</v>
      </c>
      <c r="B254" s="120" t="s">
        <v>41</v>
      </c>
      <c r="C254" s="121">
        <v>15.15</v>
      </c>
      <c r="D254" s="87" t="s">
        <v>31</v>
      </c>
      <c r="E254" s="120" t="s">
        <v>6263</v>
      </c>
      <c r="F254" s="122">
        <v>5</v>
      </c>
      <c r="G254" s="35">
        <v>1</v>
      </c>
      <c r="H254" s="69" t="s">
        <v>6103</v>
      </c>
      <c r="I254" s="31">
        <v>-1</v>
      </c>
      <c r="J254" s="18">
        <f t="shared" si="14"/>
        <v>1.7000000000000028</v>
      </c>
      <c r="K254" s="19" t="str">
        <f t="shared" si="12"/>
        <v>Oct-11</v>
      </c>
      <c r="L254" s="20">
        <f t="shared" si="15"/>
        <v>243</v>
      </c>
      <c r="M254" s="21">
        <f t="shared" si="13"/>
        <v>6.9958847736625628E-3</v>
      </c>
    </row>
    <row r="255" spans="1:13" x14ac:dyDescent="0.3">
      <c r="A255" s="119">
        <v>40835</v>
      </c>
      <c r="B255" s="120" t="s">
        <v>74</v>
      </c>
      <c r="C255" s="121">
        <v>15.25</v>
      </c>
      <c r="D255" s="87" t="s">
        <v>31</v>
      </c>
      <c r="E255" s="120" t="s">
        <v>6264</v>
      </c>
      <c r="F255" s="122">
        <v>5.5</v>
      </c>
      <c r="G255" s="35">
        <v>1</v>
      </c>
      <c r="H255" s="69">
        <v>2</v>
      </c>
      <c r="I255" s="31">
        <v>-1</v>
      </c>
      <c r="J255" s="18">
        <f t="shared" si="14"/>
        <v>0.70000000000000284</v>
      </c>
      <c r="K255" s="19" t="str">
        <f t="shared" si="12"/>
        <v>Oct-11</v>
      </c>
      <c r="L255" s="20">
        <f t="shared" si="15"/>
        <v>244</v>
      </c>
      <c r="M255" s="21">
        <f t="shared" si="13"/>
        <v>2.868852459016405E-3</v>
      </c>
    </row>
    <row r="256" spans="1:13" x14ac:dyDescent="0.3">
      <c r="A256" s="119">
        <v>40835</v>
      </c>
      <c r="B256" s="120" t="s">
        <v>74</v>
      </c>
      <c r="C256" s="121">
        <v>16</v>
      </c>
      <c r="D256" s="87" t="s">
        <v>31</v>
      </c>
      <c r="E256" s="120" t="s">
        <v>6265</v>
      </c>
      <c r="F256" s="122">
        <v>4.5</v>
      </c>
      <c r="G256" s="35">
        <v>1</v>
      </c>
      <c r="H256" s="69">
        <v>1</v>
      </c>
      <c r="I256" s="31">
        <v>3.5</v>
      </c>
      <c r="J256" s="18">
        <f t="shared" si="14"/>
        <v>4.2000000000000028</v>
      </c>
      <c r="K256" s="19" t="str">
        <f t="shared" si="12"/>
        <v>Oct-11</v>
      </c>
      <c r="L256" s="20">
        <f t="shared" si="15"/>
        <v>245</v>
      </c>
      <c r="M256" s="21">
        <f t="shared" si="13"/>
        <v>1.7142857142857154E-2</v>
      </c>
    </row>
    <row r="257" spans="1:13" x14ac:dyDescent="0.3">
      <c r="A257" s="119">
        <v>40835</v>
      </c>
      <c r="B257" s="120" t="s">
        <v>52</v>
      </c>
      <c r="C257" s="121">
        <v>16.100000000000001</v>
      </c>
      <c r="D257" s="87" t="s">
        <v>31</v>
      </c>
      <c r="E257" s="120" t="s">
        <v>6266</v>
      </c>
      <c r="F257" s="122">
        <v>5</v>
      </c>
      <c r="G257" s="35">
        <v>1</v>
      </c>
      <c r="H257" s="69">
        <v>3</v>
      </c>
      <c r="I257" s="31">
        <v>-1</v>
      </c>
      <c r="J257" s="18">
        <f t="shared" si="14"/>
        <v>3.2000000000000028</v>
      </c>
      <c r="K257" s="19" t="str">
        <f t="shared" si="12"/>
        <v>Oct-11</v>
      </c>
      <c r="L257" s="20">
        <f t="shared" si="15"/>
        <v>246</v>
      </c>
      <c r="M257" s="21">
        <f t="shared" si="13"/>
        <v>1.3008130081300825E-2</v>
      </c>
    </row>
    <row r="258" spans="1:13" x14ac:dyDescent="0.3">
      <c r="A258" s="119">
        <v>40835</v>
      </c>
      <c r="B258" s="120" t="s">
        <v>41</v>
      </c>
      <c r="C258" s="121">
        <v>16.55</v>
      </c>
      <c r="D258" s="87" t="s">
        <v>31</v>
      </c>
      <c r="E258" s="120" t="s">
        <v>6267</v>
      </c>
      <c r="F258" s="122">
        <v>5</v>
      </c>
      <c r="G258" s="35">
        <v>1</v>
      </c>
      <c r="H258" s="69">
        <v>3</v>
      </c>
      <c r="I258" s="31">
        <v>-1</v>
      </c>
      <c r="J258" s="18">
        <f t="shared" si="14"/>
        <v>2.2000000000000028</v>
      </c>
      <c r="K258" s="19" t="str">
        <f t="shared" ref="K258:K321" si="16">TEXT(A258,"MMM-yy")</f>
        <v>Oct-11</v>
      </c>
      <c r="L258" s="20">
        <f t="shared" si="15"/>
        <v>247</v>
      </c>
      <c r="M258" s="21">
        <f t="shared" ref="M258:M321" si="17">J258/L258</f>
        <v>8.906882591093129E-3</v>
      </c>
    </row>
    <row r="259" spans="1:13" x14ac:dyDescent="0.3">
      <c r="A259" s="119">
        <v>40835</v>
      </c>
      <c r="B259" s="120" t="s">
        <v>74</v>
      </c>
      <c r="C259" s="121">
        <v>17.05</v>
      </c>
      <c r="D259" s="87" t="s">
        <v>31</v>
      </c>
      <c r="E259" s="120" t="s">
        <v>6268</v>
      </c>
      <c r="F259" s="122">
        <v>5</v>
      </c>
      <c r="G259" s="35">
        <v>1</v>
      </c>
      <c r="H259" s="69">
        <v>3</v>
      </c>
      <c r="I259" s="31">
        <v>-1</v>
      </c>
      <c r="J259" s="18">
        <f t="shared" ref="J259:J322" si="18">J258+I259</f>
        <v>1.2000000000000028</v>
      </c>
      <c r="K259" s="19" t="str">
        <f t="shared" si="16"/>
        <v>Oct-11</v>
      </c>
      <c r="L259" s="20">
        <f t="shared" ref="L259:L322" si="19">L258+G259</f>
        <v>248</v>
      </c>
      <c r="M259" s="21">
        <f t="shared" si="17"/>
        <v>4.8387096774193663E-3</v>
      </c>
    </row>
    <row r="260" spans="1:13" x14ac:dyDescent="0.3">
      <c r="A260" s="119">
        <v>40835</v>
      </c>
      <c r="B260" s="120" t="s">
        <v>41</v>
      </c>
      <c r="C260" s="121">
        <v>17.3</v>
      </c>
      <c r="D260" s="87" t="s">
        <v>31</v>
      </c>
      <c r="E260" s="120" t="s">
        <v>6269</v>
      </c>
      <c r="F260" s="122">
        <v>5</v>
      </c>
      <c r="G260" s="35">
        <v>1</v>
      </c>
      <c r="H260" s="69">
        <v>2</v>
      </c>
      <c r="I260" s="31">
        <v>-1</v>
      </c>
      <c r="J260" s="18">
        <f t="shared" si="18"/>
        <v>0.20000000000000284</v>
      </c>
      <c r="K260" s="19" t="str">
        <f t="shared" si="16"/>
        <v>Oct-11</v>
      </c>
      <c r="L260" s="20">
        <f t="shared" si="19"/>
        <v>249</v>
      </c>
      <c r="M260" s="21">
        <f t="shared" si="17"/>
        <v>8.0321285140563391E-4</v>
      </c>
    </row>
    <row r="261" spans="1:13" x14ac:dyDescent="0.3">
      <c r="A261" s="107">
        <v>40836</v>
      </c>
      <c r="B261" s="108" t="s">
        <v>89</v>
      </c>
      <c r="C261" s="101">
        <v>0.61111111111111105</v>
      </c>
      <c r="D261" s="87" t="s">
        <v>31</v>
      </c>
      <c r="E261" s="108" t="s">
        <v>227</v>
      </c>
      <c r="F261" s="109">
        <v>3</v>
      </c>
      <c r="G261" s="85">
        <v>1</v>
      </c>
      <c r="H261" s="87" t="s">
        <v>42</v>
      </c>
      <c r="I261" s="27">
        <v>2</v>
      </c>
      <c r="J261" s="18">
        <f t="shared" si="18"/>
        <v>2.2000000000000028</v>
      </c>
      <c r="K261" s="19" t="str">
        <f t="shared" si="16"/>
        <v>Oct-11</v>
      </c>
      <c r="L261" s="20">
        <f t="shared" si="19"/>
        <v>250</v>
      </c>
      <c r="M261" s="21">
        <f t="shared" si="17"/>
        <v>8.8000000000000109E-3</v>
      </c>
    </row>
    <row r="262" spans="1:13" x14ac:dyDescent="0.3">
      <c r="A262" s="119">
        <v>40836</v>
      </c>
      <c r="B262" s="120" t="s">
        <v>89</v>
      </c>
      <c r="C262" s="121">
        <v>14.1</v>
      </c>
      <c r="D262" s="87" t="s">
        <v>31</v>
      </c>
      <c r="E262" s="120" t="s">
        <v>6242</v>
      </c>
      <c r="F262" s="122">
        <v>6</v>
      </c>
      <c r="G262" s="35">
        <v>1</v>
      </c>
      <c r="H262" s="69">
        <v>6</v>
      </c>
      <c r="I262" s="31">
        <v>-1</v>
      </c>
      <c r="J262" s="18">
        <f t="shared" si="18"/>
        <v>1.2000000000000028</v>
      </c>
      <c r="K262" s="19" t="str">
        <f t="shared" si="16"/>
        <v>Oct-11</v>
      </c>
      <c r="L262" s="20">
        <f t="shared" si="19"/>
        <v>251</v>
      </c>
      <c r="M262" s="21">
        <f t="shared" si="17"/>
        <v>4.7808764940239154E-3</v>
      </c>
    </row>
    <row r="263" spans="1:13" x14ac:dyDescent="0.3">
      <c r="A263" s="119">
        <v>40836</v>
      </c>
      <c r="B263" s="120" t="s">
        <v>38</v>
      </c>
      <c r="C263" s="121">
        <v>15.35</v>
      </c>
      <c r="D263" s="87" t="s">
        <v>31</v>
      </c>
      <c r="E263" s="120" t="s">
        <v>427</v>
      </c>
      <c r="F263" s="122">
        <v>5.5</v>
      </c>
      <c r="G263" s="35">
        <v>1</v>
      </c>
      <c r="H263" s="69">
        <v>5</v>
      </c>
      <c r="I263" s="31">
        <v>-1</v>
      </c>
      <c r="J263" s="18">
        <f t="shared" si="18"/>
        <v>0.20000000000000284</v>
      </c>
      <c r="K263" s="19" t="str">
        <f t="shared" si="16"/>
        <v>Oct-11</v>
      </c>
      <c r="L263" s="20">
        <f t="shared" si="19"/>
        <v>252</v>
      </c>
      <c r="M263" s="21">
        <f t="shared" si="17"/>
        <v>7.9365079365080493E-4</v>
      </c>
    </row>
    <row r="264" spans="1:13" x14ac:dyDescent="0.3">
      <c r="A264" s="119">
        <v>40836</v>
      </c>
      <c r="B264" s="120" t="s">
        <v>69</v>
      </c>
      <c r="C264" s="121">
        <v>15.55</v>
      </c>
      <c r="D264" s="87" t="s">
        <v>31</v>
      </c>
      <c r="E264" s="120" t="s">
        <v>6270</v>
      </c>
      <c r="F264" s="122">
        <v>5.5</v>
      </c>
      <c r="G264" s="35">
        <v>1</v>
      </c>
      <c r="H264" s="69">
        <v>2</v>
      </c>
      <c r="I264" s="31">
        <v>-1</v>
      </c>
      <c r="J264" s="18">
        <f t="shared" si="18"/>
        <v>-0.79999999999999716</v>
      </c>
      <c r="K264" s="19" t="str">
        <f t="shared" si="16"/>
        <v>Oct-11</v>
      </c>
      <c r="L264" s="20">
        <f t="shared" si="19"/>
        <v>253</v>
      </c>
      <c r="M264" s="21">
        <f t="shared" si="17"/>
        <v>-3.1620553359683681E-3</v>
      </c>
    </row>
    <row r="265" spans="1:13" x14ac:dyDescent="0.3">
      <c r="A265" s="119">
        <v>40836</v>
      </c>
      <c r="B265" s="120" t="s">
        <v>69</v>
      </c>
      <c r="C265" s="121">
        <v>16.3</v>
      </c>
      <c r="D265" s="87" t="s">
        <v>31</v>
      </c>
      <c r="E265" s="120" t="s">
        <v>6271</v>
      </c>
      <c r="F265" s="122">
        <v>4.5</v>
      </c>
      <c r="G265" s="35">
        <v>1</v>
      </c>
      <c r="H265" s="69">
        <v>2</v>
      </c>
      <c r="I265" s="31">
        <v>-1</v>
      </c>
      <c r="J265" s="18">
        <f t="shared" si="18"/>
        <v>-1.7999999999999972</v>
      </c>
      <c r="K265" s="19" t="str">
        <f t="shared" si="16"/>
        <v>Oct-11</v>
      </c>
      <c r="L265" s="20">
        <f t="shared" si="19"/>
        <v>254</v>
      </c>
      <c r="M265" s="21">
        <f t="shared" si="17"/>
        <v>-7.0866141732283351E-3</v>
      </c>
    </row>
    <row r="266" spans="1:13" x14ac:dyDescent="0.3">
      <c r="A266" s="107">
        <v>40837</v>
      </c>
      <c r="B266" s="108" t="s">
        <v>79</v>
      </c>
      <c r="C266" s="101">
        <v>0.61458333333333337</v>
      </c>
      <c r="D266" s="87" t="s">
        <v>31</v>
      </c>
      <c r="E266" s="108" t="s">
        <v>228</v>
      </c>
      <c r="F266" s="109">
        <v>3.75</v>
      </c>
      <c r="G266" s="85">
        <v>1</v>
      </c>
      <c r="H266" s="87" t="s">
        <v>33</v>
      </c>
      <c r="I266" s="27">
        <v>-1</v>
      </c>
      <c r="J266" s="18">
        <f t="shared" si="18"/>
        <v>-2.7999999999999972</v>
      </c>
      <c r="K266" s="19" t="str">
        <f t="shared" si="16"/>
        <v>Oct-11</v>
      </c>
      <c r="L266" s="20">
        <f t="shared" si="19"/>
        <v>255</v>
      </c>
      <c r="M266" s="21">
        <f t="shared" si="17"/>
        <v>-1.0980392156862733E-2</v>
      </c>
    </row>
    <row r="267" spans="1:13" x14ac:dyDescent="0.3">
      <c r="A267" s="119">
        <v>40838</v>
      </c>
      <c r="B267" s="120" t="s">
        <v>130</v>
      </c>
      <c r="C267" s="121">
        <v>14.35</v>
      </c>
      <c r="D267" s="87" t="s">
        <v>31</v>
      </c>
      <c r="E267" s="120" t="s">
        <v>6272</v>
      </c>
      <c r="F267" s="122">
        <v>4.5</v>
      </c>
      <c r="G267" s="35">
        <v>1</v>
      </c>
      <c r="H267" s="69">
        <v>2</v>
      </c>
      <c r="I267" s="31">
        <v>-1</v>
      </c>
      <c r="J267" s="18">
        <f t="shared" si="18"/>
        <v>-3.7999999999999972</v>
      </c>
      <c r="K267" s="19" t="str">
        <f t="shared" si="16"/>
        <v>Oct-11</v>
      </c>
      <c r="L267" s="20">
        <f t="shared" si="19"/>
        <v>256</v>
      </c>
      <c r="M267" s="21">
        <f t="shared" si="17"/>
        <v>-1.4843749999999989E-2</v>
      </c>
    </row>
    <row r="268" spans="1:13" x14ac:dyDescent="0.3">
      <c r="A268" s="119">
        <v>40838</v>
      </c>
      <c r="B268" s="120" t="s">
        <v>126</v>
      </c>
      <c r="C268" s="121">
        <v>16.399999999999999</v>
      </c>
      <c r="D268" s="87" t="s">
        <v>31</v>
      </c>
      <c r="E268" s="120" t="s">
        <v>6244</v>
      </c>
      <c r="F268" s="122">
        <v>6</v>
      </c>
      <c r="G268" s="35">
        <v>1</v>
      </c>
      <c r="H268" s="69">
        <v>3</v>
      </c>
      <c r="I268" s="31">
        <v>-1</v>
      </c>
      <c r="J268" s="18">
        <f t="shared" si="18"/>
        <v>-4.7999999999999972</v>
      </c>
      <c r="K268" s="19" t="str">
        <f t="shared" si="16"/>
        <v>Oct-11</v>
      </c>
      <c r="L268" s="20">
        <f t="shared" si="19"/>
        <v>257</v>
      </c>
      <c r="M268" s="21">
        <f t="shared" si="17"/>
        <v>-1.8677042801556409E-2</v>
      </c>
    </row>
    <row r="269" spans="1:13" x14ac:dyDescent="0.3">
      <c r="A269" s="107">
        <v>40840</v>
      </c>
      <c r="B269" s="108" t="s">
        <v>71</v>
      </c>
      <c r="C269" s="101">
        <v>0.56944444444444442</v>
      </c>
      <c r="D269" s="87" t="s">
        <v>31</v>
      </c>
      <c r="E269" s="108" t="s">
        <v>229</v>
      </c>
      <c r="F269" s="109">
        <v>3</v>
      </c>
      <c r="G269" s="85">
        <v>1</v>
      </c>
      <c r="H269" s="87" t="s">
        <v>42</v>
      </c>
      <c r="I269" s="27">
        <v>2.75</v>
      </c>
      <c r="J269" s="18">
        <f t="shared" si="18"/>
        <v>-2.0499999999999972</v>
      </c>
      <c r="K269" s="19" t="str">
        <f t="shared" si="16"/>
        <v>Oct-11</v>
      </c>
      <c r="L269" s="20">
        <f t="shared" si="19"/>
        <v>258</v>
      </c>
      <c r="M269" s="21">
        <f t="shared" si="17"/>
        <v>-7.9457364341085166E-3</v>
      </c>
    </row>
    <row r="270" spans="1:13" x14ac:dyDescent="0.3">
      <c r="A270" s="107">
        <v>40840</v>
      </c>
      <c r="B270" s="108" t="s">
        <v>50</v>
      </c>
      <c r="C270" s="101">
        <v>0.60416666666666663</v>
      </c>
      <c r="D270" s="87" t="s">
        <v>31</v>
      </c>
      <c r="E270" s="108" t="s">
        <v>230</v>
      </c>
      <c r="F270" s="109">
        <v>4</v>
      </c>
      <c r="G270" s="85">
        <v>1</v>
      </c>
      <c r="H270" s="87" t="s">
        <v>33</v>
      </c>
      <c r="I270" s="27">
        <v>-1</v>
      </c>
      <c r="J270" s="18">
        <f t="shared" si="18"/>
        <v>-3.0499999999999972</v>
      </c>
      <c r="K270" s="19" t="str">
        <f t="shared" si="16"/>
        <v>Oct-11</v>
      </c>
      <c r="L270" s="20">
        <f t="shared" si="19"/>
        <v>259</v>
      </c>
      <c r="M270" s="21">
        <f t="shared" si="17"/>
        <v>-1.1776061776061764E-2</v>
      </c>
    </row>
    <row r="271" spans="1:13" x14ac:dyDescent="0.3">
      <c r="A271" s="107">
        <v>40840</v>
      </c>
      <c r="B271" s="108" t="s">
        <v>50</v>
      </c>
      <c r="C271" s="101">
        <v>0.6875</v>
      </c>
      <c r="D271" s="87" t="s">
        <v>31</v>
      </c>
      <c r="E271" s="108" t="s">
        <v>231</v>
      </c>
      <c r="F271" s="109">
        <v>3</v>
      </c>
      <c r="G271" s="85">
        <v>1</v>
      </c>
      <c r="H271" s="87" t="s">
        <v>33</v>
      </c>
      <c r="I271" s="27">
        <v>-1</v>
      </c>
      <c r="J271" s="18">
        <f t="shared" si="18"/>
        <v>-4.0499999999999972</v>
      </c>
      <c r="K271" s="19" t="str">
        <f t="shared" si="16"/>
        <v>Oct-11</v>
      </c>
      <c r="L271" s="20">
        <f t="shared" si="19"/>
        <v>260</v>
      </c>
      <c r="M271" s="21">
        <f t="shared" si="17"/>
        <v>-1.5576923076923066E-2</v>
      </c>
    </row>
    <row r="272" spans="1:13" x14ac:dyDescent="0.3">
      <c r="A272" s="119">
        <v>40840</v>
      </c>
      <c r="B272" s="120" t="s">
        <v>71</v>
      </c>
      <c r="C272" s="121">
        <v>13.4</v>
      </c>
      <c r="D272" s="87" t="s">
        <v>31</v>
      </c>
      <c r="E272" s="120" t="s">
        <v>461</v>
      </c>
      <c r="F272" s="122">
        <v>6</v>
      </c>
      <c r="G272" s="35">
        <v>1</v>
      </c>
      <c r="H272" s="69">
        <v>8</v>
      </c>
      <c r="I272" s="31">
        <v>-1</v>
      </c>
      <c r="J272" s="18">
        <f t="shared" si="18"/>
        <v>-5.0499999999999972</v>
      </c>
      <c r="K272" s="19" t="str">
        <f t="shared" si="16"/>
        <v>Oct-11</v>
      </c>
      <c r="L272" s="20">
        <f t="shared" si="19"/>
        <v>261</v>
      </c>
      <c r="M272" s="21">
        <f t="shared" si="17"/>
        <v>-1.9348659003831408E-2</v>
      </c>
    </row>
    <row r="273" spans="1:13" x14ac:dyDescent="0.3">
      <c r="A273" s="119">
        <v>40840</v>
      </c>
      <c r="B273" s="120" t="s">
        <v>30</v>
      </c>
      <c r="C273" s="121">
        <v>16.2</v>
      </c>
      <c r="D273" s="87" t="s">
        <v>31</v>
      </c>
      <c r="E273" s="120" t="s">
        <v>6273</v>
      </c>
      <c r="F273" s="122">
        <v>5</v>
      </c>
      <c r="G273" s="35">
        <v>1</v>
      </c>
      <c r="H273" s="69">
        <v>3</v>
      </c>
      <c r="I273" s="31">
        <v>-1</v>
      </c>
      <c r="J273" s="18">
        <f t="shared" si="18"/>
        <v>-6.0499999999999972</v>
      </c>
      <c r="K273" s="19" t="str">
        <f t="shared" si="16"/>
        <v>Oct-11</v>
      </c>
      <c r="L273" s="20">
        <f t="shared" si="19"/>
        <v>262</v>
      </c>
      <c r="M273" s="21">
        <f t="shared" si="17"/>
        <v>-2.3091603053435102E-2</v>
      </c>
    </row>
    <row r="274" spans="1:13" x14ac:dyDescent="0.3">
      <c r="A274" s="107">
        <v>40841</v>
      </c>
      <c r="B274" s="108" t="s">
        <v>46</v>
      </c>
      <c r="C274" s="101">
        <v>0.5625</v>
      </c>
      <c r="D274" s="87" t="s">
        <v>31</v>
      </c>
      <c r="E274" s="108" t="s">
        <v>232</v>
      </c>
      <c r="F274" s="109">
        <v>3.75</v>
      </c>
      <c r="G274" s="85">
        <v>1</v>
      </c>
      <c r="H274" s="87" t="s">
        <v>42</v>
      </c>
      <c r="I274" s="27">
        <v>3</v>
      </c>
      <c r="J274" s="18">
        <f t="shared" si="18"/>
        <v>-3.0499999999999972</v>
      </c>
      <c r="K274" s="19" t="str">
        <f t="shared" si="16"/>
        <v>Oct-11</v>
      </c>
      <c r="L274" s="20">
        <f t="shared" si="19"/>
        <v>263</v>
      </c>
      <c r="M274" s="21">
        <f t="shared" si="17"/>
        <v>-1.1596958174904932E-2</v>
      </c>
    </row>
    <row r="275" spans="1:13" x14ac:dyDescent="0.3">
      <c r="A275" s="107">
        <v>40841</v>
      </c>
      <c r="B275" s="108" t="s">
        <v>61</v>
      </c>
      <c r="C275" s="101">
        <v>0.59722222222222221</v>
      </c>
      <c r="D275" s="87" t="s">
        <v>31</v>
      </c>
      <c r="E275" s="108" t="s">
        <v>233</v>
      </c>
      <c r="F275" s="109">
        <v>3</v>
      </c>
      <c r="G275" s="85">
        <v>1</v>
      </c>
      <c r="H275" s="87" t="s">
        <v>33</v>
      </c>
      <c r="I275" s="27">
        <v>-1</v>
      </c>
      <c r="J275" s="18">
        <f t="shared" si="18"/>
        <v>-4.0499999999999972</v>
      </c>
      <c r="K275" s="19" t="str">
        <f t="shared" si="16"/>
        <v>Oct-11</v>
      </c>
      <c r="L275" s="20">
        <f t="shared" si="19"/>
        <v>264</v>
      </c>
      <c r="M275" s="21">
        <f t="shared" si="17"/>
        <v>-1.534090909090908E-2</v>
      </c>
    </row>
    <row r="276" spans="1:13" x14ac:dyDescent="0.3">
      <c r="A276" s="107">
        <v>40841</v>
      </c>
      <c r="B276" s="108" t="s">
        <v>130</v>
      </c>
      <c r="C276" s="101">
        <v>0.65277777777777779</v>
      </c>
      <c r="D276" s="87" t="s">
        <v>31</v>
      </c>
      <c r="E276" s="108" t="s">
        <v>234</v>
      </c>
      <c r="F276" s="109">
        <v>3.75</v>
      </c>
      <c r="G276" s="85">
        <v>1</v>
      </c>
      <c r="H276" s="87" t="s">
        <v>33</v>
      </c>
      <c r="I276" s="27">
        <v>-1</v>
      </c>
      <c r="J276" s="18">
        <f t="shared" si="18"/>
        <v>-5.0499999999999972</v>
      </c>
      <c r="K276" s="19" t="str">
        <f t="shared" si="16"/>
        <v>Oct-11</v>
      </c>
      <c r="L276" s="20">
        <f t="shared" si="19"/>
        <v>265</v>
      </c>
      <c r="M276" s="21">
        <f t="shared" si="17"/>
        <v>-1.9056603773584896E-2</v>
      </c>
    </row>
    <row r="277" spans="1:13" x14ac:dyDescent="0.3">
      <c r="A277" s="107">
        <v>40841</v>
      </c>
      <c r="B277" s="108" t="s">
        <v>46</v>
      </c>
      <c r="C277" s="101">
        <v>0.66666666666666663</v>
      </c>
      <c r="D277" s="87" t="s">
        <v>31</v>
      </c>
      <c r="E277" s="108" t="s">
        <v>235</v>
      </c>
      <c r="F277" s="109">
        <v>3.25</v>
      </c>
      <c r="G277" s="85">
        <v>1</v>
      </c>
      <c r="H277" s="87" t="s">
        <v>33</v>
      </c>
      <c r="I277" s="27">
        <v>-1</v>
      </c>
      <c r="J277" s="18">
        <f t="shared" si="18"/>
        <v>-6.0499999999999972</v>
      </c>
      <c r="K277" s="19" t="str">
        <f t="shared" si="16"/>
        <v>Oct-11</v>
      </c>
      <c r="L277" s="20">
        <f t="shared" si="19"/>
        <v>266</v>
      </c>
      <c r="M277" s="21">
        <f t="shared" si="17"/>
        <v>-2.274436090225563E-2</v>
      </c>
    </row>
    <row r="278" spans="1:13" x14ac:dyDescent="0.3">
      <c r="A278" s="119">
        <v>40841</v>
      </c>
      <c r="B278" s="120" t="s">
        <v>46</v>
      </c>
      <c r="C278" s="121">
        <v>14.3</v>
      </c>
      <c r="D278" s="87" t="s">
        <v>31</v>
      </c>
      <c r="E278" s="120" t="s">
        <v>6274</v>
      </c>
      <c r="F278" s="122">
        <v>4.5</v>
      </c>
      <c r="G278" s="35">
        <v>1</v>
      </c>
      <c r="H278" s="69">
        <v>3</v>
      </c>
      <c r="I278" s="31">
        <v>-1</v>
      </c>
      <c r="J278" s="18">
        <f t="shared" si="18"/>
        <v>-7.0499999999999972</v>
      </c>
      <c r="K278" s="19" t="str">
        <f t="shared" si="16"/>
        <v>Oct-11</v>
      </c>
      <c r="L278" s="20">
        <f t="shared" si="19"/>
        <v>267</v>
      </c>
      <c r="M278" s="21">
        <f t="shared" si="17"/>
        <v>-2.6404494382022463E-2</v>
      </c>
    </row>
    <row r="279" spans="1:13" x14ac:dyDescent="0.3">
      <c r="A279" s="119">
        <v>40841</v>
      </c>
      <c r="B279" s="120" t="s">
        <v>61</v>
      </c>
      <c r="C279" s="121">
        <v>15.2</v>
      </c>
      <c r="D279" s="87" t="s">
        <v>31</v>
      </c>
      <c r="E279" s="120" t="s">
        <v>6275</v>
      </c>
      <c r="F279" s="122">
        <v>6</v>
      </c>
      <c r="G279" s="35">
        <v>1</v>
      </c>
      <c r="H279" s="69">
        <v>4</v>
      </c>
      <c r="I279" s="31">
        <v>-1</v>
      </c>
      <c r="J279" s="18">
        <f t="shared" si="18"/>
        <v>-8.0499999999999972</v>
      </c>
      <c r="K279" s="19" t="str">
        <f t="shared" si="16"/>
        <v>Oct-11</v>
      </c>
      <c r="L279" s="20">
        <f t="shared" si="19"/>
        <v>268</v>
      </c>
      <c r="M279" s="21">
        <f t="shared" si="17"/>
        <v>-3.0037313432835812E-2</v>
      </c>
    </row>
    <row r="280" spans="1:13" x14ac:dyDescent="0.3">
      <c r="A280" s="119">
        <v>40841</v>
      </c>
      <c r="B280" s="120" t="s">
        <v>130</v>
      </c>
      <c r="C280" s="121">
        <v>16.399999999999999</v>
      </c>
      <c r="D280" s="87" t="s">
        <v>31</v>
      </c>
      <c r="E280" s="120" t="s">
        <v>6276</v>
      </c>
      <c r="F280" s="122">
        <v>6</v>
      </c>
      <c r="G280" s="35">
        <v>1</v>
      </c>
      <c r="H280" s="69">
        <v>2</v>
      </c>
      <c r="I280" s="31">
        <v>-1</v>
      </c>
      <c r="J280" s="18">
        <f t="shared" si="18"/>
        <v>-9.0499999999999972</v>
      </c>
      <c r="K280" s="19" t="str">
        <f t="shared" si="16"/>
        <v>Oct-11</v>
      </c>
      <c r="L280" s="20">
        <f t="shared" si="19"/>
        <v>269</v>
      </c>
      <c r="M280" s="21">
        <f t="shared" si="17"/>
        <v>-3.3643122676579915E-2</v>
      </c>
    </row>
    <row r="281" spans="1:13" x14ac:dyDescent="0.3">
      <c r="A281" s="107">
        <v>40842</v>
      </c>
      <c r="B281" s="108" t="s">
        <v>97</v>
      </c>
      <c r="C281" s="101">
        <v>0.65972222222222221</v>
      </c>
      <c r="D281" s="87" t="s">
        <v>31</v>
      </c>
      <c r="E281" s="108" t="s">
        <v>236</v>
      </c>
      <c r="F281" s="109">
        <v>3.75</v>
      </c>
      <c r="G281" s="85">
        <v>1</v>
      </c>
      <c r="H281" s="87" t="s">
        <v>33</v>
      </c>
      <c r="I281" s="27">
        <v>-1</v>
      </c>
      <c r="J281" s="18">
        <f t="shared" si="18"/>
        <v>-10.049999999999997</v>
      </c>
      <c r="K281" s="19" t="str">
        <f t="shared" si="16"/>
        <v>Oct-11</v>
      </c>
      <c r="L281" s="20">
        <f t="shared" si="19"/>
        <v>270</v>
      </c>
      <c r="M281" s="21">
        <f t="shared" si="17"/>
        <v>-3.7222222222222212E-2</v>
      </c>
    </row>
    <row r="282" spans="1:13" x14ac:dyDescent="0.3">
      <c r="A282" s="119">
        <v>40842</v>
      </c>
      <c r="B282" s="120" t="s">
        <v>35</v>
      </c>
      <c r="C282" s="121">
        <v>14.5</v>
      </c>
      <c r="D282" s="87" t="s">
        <v>31</v>
      </c>
      <c r="E282" s="120" t="s">
        <v>6277</v>
      </c>
      <c r="F282" s="122">
        <v>5</v>
      </c>
      <c r="G282" s="35">
        <v>1</v>
      </c>
      <c r="H282" s="69" t="s">
        <v>6116</v>
      </c>
      <c r="I282" s="31">
        <v>-1</v>
      </c>
      <c r="J282" s="18">
        <f t="shared" si="18"/>
        <v>-11.049999999999997</v>
      </c>
      <c r="K282" s="19" t="str">
        <f t="shared" si="16"/>
        <v>Oct-11</v>
      </c>
      <c r="L282" s="20">
        <f t="shared" si="19"/>
        <v>271</v>
      </c>
      <c r="M282" s="21">
        <f t="shared" si="17"/>
        <v>-4.077490774907748E-2</v>
      </c>
    </row>
    <row r="283" spans="1:13" x14ac:dyDescent="0.3">
      <c r="A283" s="119">
        <v>40842</v>
      </c>
      <c r="B283" s="120" t="s">
        <v>35</v>
      </c>
      <c r="C283" s="121">
        <v>17.05</v>
      </c>
      <c r="D283" s="87" t="s">
        <v>31</v>
      </c>
      <c r="E283" s="120" t="s">
        <v>6278</v>
      </c>
      <c r="F283" s="122">
        <v>5.5</v>
      </c>
      <c r="G283" s="35">
        <v>1</v>
      </c>
      <c r="H283" s="69">
        <v>2</v>
      </c>
      <c r="I283" s="31">
        <v>-1</v>
      </c>
      <c r="J283" s="18">
        <f t="shared" si="18"/>
        <v>-12.049999999999997</v>
      </c>
      <c r="K283" s="19" t="str">
        <f t="shared" si="16"/>
        <v>Oct-11</v>
      </c>
      <c r="L283" s="20">
        <f t="shared" si="19"/>
        <v>272</v>
      </c>
      <c r="M283" s="21">
        <f t="shared" si="17"/>
        <v>-4.4301470588235282E-2</v>
      </c>
    </row>
    <row r="284" spans="1:13" x14ac:dyDescent="0.3">
      <c r="A284" s="119">
        <v>40842</v>
      </c>
      <c r="B284" s="120" t="s">
        <v>97</v>
      </c>
      <c r="C284" s="121">
        <v>17.25</v>
      </c>
      <c r="D284" s="87" t="s">
        <v>31</v>
      </c>
      <c r="E284" s="120" t="s">
        <v>6279</v>
      </c>
      <c r="F284" s="122">
        <v>5.5</v>
      </c>
      <c r="G284" s="35">
        <v>1</v>
      </c>
      <c r="H284" s="69">
        <v>3</v>
      </c>
      <c r="I284" s="31">
        <v>-1</v>
      </c>
      <c r="J284" s="18">
        <f t="shared" si="18"/>
        <v>-13.049999999999997</v>
      </c>
      <c r="K284" s="19" t="str">
        <f t="shared" si="16"/>
        <v>Oct-11</v>
      </c>
      <c r="L284" s="20">
        <f t="shared" si="19"/>
        <v>273</v>
      </c>
      <c r="M284" s="21">
        <f t="shared" si="17"/>
        <v>-4.7802197802197792E-2</v>
      </c>
    </row>
    <row r="285" spans="1:13" x14ac:dyDescent="0.3">
      <c r="A285" s="107">
        <v>40843</v>
      </c>
      <c r="B285" s="108" t="s">
        <v>29</v>
      </c>
      <c r="C285" s="101">
        <v>0.67361111111111116</v>
      </c>
      <c r="D285" s="87" t="s">
        <v>31</v>
      </c>
      <c r="E285" s="108" t="s">
        <v>237</v>
      </c>
      <c r="F285" s="109">
        <v>3.5</v>
      </c>
      <c r="G285" s="85">
        <v>1</v>
      </c>
      <c r="H285" s="87" t="s">
        <v>33</v>
      </c>
      <c r="I285" s="27">
        <v>-1</v>
      </c>
      <c r="J285" s="18">
        <f t="shared" si="18"/>
        <v>-14.049999999999997</v>
      </c>
      <c r="K285" s="19" t="str">
        <f t="shared" si="16"/>
        <v>Oct-11</v>
      </c>
      <c r="L285" s="20">
        <f t="shared" si="19"/>
        <v>274</v>
      </c>
      <c r="M285" s="21">
        <f t="shared" si="17"/>
        <v>-5.1277372262773714E-2</v>
      </c>
    </row>
    <row r="286" spans="1:13" x14ac:dyDescent="0.3">
      <c r="A286" s="119">
        <v>40843</v>
      </c>
      <c r="B286" s="120" t="s">
        <v>146</v>
      </c>
      <c r="C286" s="121">
        <v>14.2</v>
      </c>
      <c r="D286" s="87" t="s">
        <v>31</v>
      </c>
      <c r="E286" s="120" t="s">
        <v>6280</v>
      </c>
      <c r="F286" s="122">
        <v>6</v>
      </c>
      <c r="G286" s="35">
        <v>1</v>
      </c>
      <c r="H286" s="69">
        <v>4</v>
      </c>
      <c r="I286" s="31">
        <v>-1</v>
      </c>
      <c r="J286" s="18">
        <f t="shared" si="18"/>
        <v>-15.049999999999997</v>
      </c>
      <c r="K286" s="19" t="str">
        <f t="shared" si="16"/>
        <v>Oct-11</v>
      </c>
      <c r="L286" s="20">
        <f t="shared" si="19"/>
        <v>275</v>
      </c>
      <c r="M286" s="21">
        <f t="shared" si="17"/>
        <v>-5.4727272727272715E-2</v>
      </c>
    </row>
    <row r="287" spans="1:13" x14ac:dyDescent="0.3">
      <c r="A287" s="119">
        <v>40843</v>
      </c>
      <c r="B287" s="120" t="s">
        <v>29</v>
      </c>
      <c r="C287" s="121">
        <v>14.4</v>
      </c>
      <c r="D287" s="87" t="s">
        <v>31</v>
      </c>
      <c r="E287" s="120" t="s">
        <v>6281</v>
      </c>
      <c r="F287" s="122">
        <v>4.5</v>
      </c>
      <c r="G287" s="35">
        <v>1</v>
      </c>
      <c r="H287" s="69">
        <v>1</v>
      </c>
      <c r="I287" s="31">
        <v>3.5</v>
      </c>
      <c r="J287" s="18">
        <f t="shared" si="18"/>
        <v>-11.549999999999997</v>
      </c>
      <c r="K287" s="19" t="str">
        <f t="shared" si="16"/>
        <v>Oct-11</v>
      </c>
      <c r="L287" s="20">
        <f t="shared" si="19"/>
        <v>276</v>
      </c>
      <c r="M287" s="21">
        <f t="shared" si="17"/>
        <v>-4.1847826086956509E-2</v>
      </c>
    </row>
    <row r="288" spans="1:13" x14ac:dyDescent="0.3">
      <c r="A288" s="119">
        <v>40843</v>
      </c>
      <c r="B288" s="120" t="s">
        <v>146</v>
      </c>
      <c r="C288" s="121">
        <v>15.2</v>
      </c>
      <c r="D288" s="87" t="s">
        <v>31</v>
      </c>
      <c r="E288" s="120" t="s">
        <v>6282</v>
      </c>
      <c r="F288" s="122">
        <v>5</v>
      </c>
      <c r="G288" s="35">
        <v>1</v>
      </c>
      <c r="H288" s="69" t="s">
        <v>6213</v>
      </c>
      <c r="I288" s="31">
        <v>-1</v>
      </c>
      <c r="J288" s="18">
        <f t="shared" si="18"/>
        <v>-12.549999999999997</v>
      </c>
      <c r="K288" s="19" t="str">
        <f t="shared" si="16"/>
        <v>Oct-11</v>
      </c>
      <c r="L288" s="20">
        <f t="shared" si="19"/>
        <v>277</v>
      </c>
      <c r="M288" s="21">
        <f t="shared" si="17"/>
        <v>-4.5306859205776165E-2</v>
      </c>
    </row>
    <row r="289" spans="1:13" x14ac:dyDescent="0.3">
      <c r="A289" s="119">
        <v>40843</v>
      </c>
      <c r="B289" s="120" t="s">
        <v>146</v>
      </c>
      <c r="C289" s="121">
        <v>17.2</v>
      </c>
      <c r="D289" s="87" t="s">
        <v>31</v>
      </c>
      <c r="E289" s="120" t="s">
        <v>6283</v>
      </c>
      <c r="F289" s="122">
        <v>6</v>
      </c>
      <c r="G289" s="35">
        <v>1</v>
      </c>
      <c r="H289" s="69">
        <v>4</v>
      </c>
      <c r="I289" s="31">
        <v>-1</v>
      </c>
      <c r="J289" s="18">
        <f t="shared" si="18"/>
        <v>-13.549999999999997</v>
      </c>
      <c r="K289" s="19" t="str">
        <f t="shared" si="16"/>
        <v>Oct-11</v>
      </c>
      <c r="L289" s="20">
        <f t="shared" si="19"/>
        <v>278</v>
      </c>
      <c r="M289" s="21">
        <f t="shared" si="17"/>
        <v>-4.8741007194244595E-2</v>
      </c>
    </row>
    <row r="290" spans="1:13" x14ac:dyDescent="0.3">
      <c r="A290" s="119">
        <v>40844</v>
      </c>
      <c r="B290" s="120" t="s">
        <v>98</v>
      </c>
      <c r="C290" s="121">
        <v>14</v>
      </c>
      <c r="D290" s="87" t="s">
        <v>31</v>
      </c>
      <c r="E290" s="120" t="s">
        <v>6239</v>
      </c>
      <c r="F290" s="122">
        <v>6</v>
      </c>
      <c r="G290" s="35">
        <v>1</v>
      </c>
      <c r="H290" s="69">
        <v>4</v>
      </c>
      <c r="I290" s="31">
        <v>-1</v>
      </c>
      <c r="J290" s="18">
        <f t="shared" si="18"/>
        <v>-14.549999999999997</v>
      </c>
      <c r="K290" s="19" t="str">
        <f t="shared" si="16"/>
        <v>Oct-11</v>
      </c>
      <c r="L290" s="20">
        <f t="shared" si="19"/>
        <v>279</v>
      </c>
      <c r="M290" s="21">
        <f t="shared" si="17"/>
        <v>-5.2150537634408592E-2</v>
      </c>
    </row>
    <row r="291" spans="1:13" x14ac:dyDescent="0.3">
      <c r="A291" s="119">
        <v>40844</v>
      </c>
      <c r="B291" s="120" t="s">
        <v>143</v>
      </c>
      <c r="C291" s="121">
        <v>14.1</v>
      </c>
      <c r="D291" s="87" t="s">
        <v>31</v>
      </c>
      <c r="E291" s="120" t="s">
        <v>6284</v>
      </c>
      <c r="F291" s="122">
        <v>5.5</v>
      </c>
      <c r="G291" s="35">
        <v>1</v>
      </c>
      <c r="H291" s="69">
        <v>8</v>
      </c>
      <c r="I291" s="31">
        <v>-1</v>
      </c>
      <c r="J291" s="18">
        <f t="shared" si="18"/>
        <v>-15.549999999999997</v>
      </c>
      <c r="K291" s="19" t="str">
        <f t="shared" si="16"/>
        <v>Oct-11</v>
      </c>
      <c r="L291" s="20">
        <f t="shared" si="19"/>
        <v>280</v>
      </c>
      <c r="M291" s="21">
        <f t="shared" si="17"/>
        <v>-5.5535714285714279E-2</v>
      </c>
    </row>
    <row r="292" spans="1:13" x14ac:dyDescent="0.3">
      <c r="A292" s="119">
        <v>40844</v>
      </c>
      <c r="B292" s="120" t="s">
        <v>98</v>
      </c>
      <c r="C292" s="121">
        <v>15.45</v>
      </c>
      <c r="D292" s="87" t="s">
        <v>31</v>
      </c>
      <c r="E292" s="120" t="s">
        <v>6285</v>
      </c>
      <c r="F292" s="122">
        <v>5.5</v>
      </c>
      <c r="G292" s="35">
        <v>1</v>
      </c>
      <c r="H292" s="69">
        <v>6</v>
      </c>
      <c r="I292" s="31">
        <v>-1</v>
      </c>
      <c r="J292" s="18">
        <f t="shared" si="18"/>
        <v>-16.549999999999997</v>
      </c>
      <c r="K292" s="19" t="str">
        <f t="shared" si="16"/>
        <v>Oct-11</v>
      </c>
      <c r="L292" s="20">
        <f t="shared" si="19"/>
        <v>281</v>
      </c>
      <c r="M292" s="21">
        <f t="shared" si="17"/>
        <v>-5.8896797153024899E-2</v>
      </c>
    </row>
    <row r="293" spans="1:13" x14ac:dyDescent="0.3">
      <c r="A293" s="107">
        <v>40845</v>
      </c>
      <c r="B293" s="108" t="s">
        <v>52</v>
      </c>
      <c r="C293" s="101">
        <v>0.54166666666666663</v>
      </c>
      <c r="D293" s="87" t="s">
        <v>31</v>
      </c>
      <c r="E293" s="108" t="s">
        <v>238</v>
      </c>
      <c r="F293" s="109">
        <v>3.13</v>
      </c>
      <c r="G293" s="85">
        <v>1</v>
      </c>
      <c r="H293" s="87" t="s">
        <v>33</v>
      </c>
      <c r="I293" s="27">
        <v>-1</v>
      </c>
      <c r="J293" s="18">
        <f t="shared" si="18"/>
        <v>-17.549999999999997</v>
      </c>
      <c r="K293" s="19" t="str">
        <f t="shared" si="16"/>
        <v>Oct-11</v>
      </c>
      <c r="L293" s="20">
        <f t="shared" si="19"/>
        <v>282</v>
      </c>
      <c r="M293" s="21">
        <f t="shared" si="17"/>
        <v>-6.2234042553191482E-2</v>
      </c>
    </row>
    <row r="294" spans="1:13" x14ac:dyDescent="0.3">
      <c r="A294" s="107">
        <v>40845</v>
      </c>
      <c r="B294" s="108" t="s">
        <v>58</v>
      </c>
      <c r="C294" s="101">
        <v>0.67708333333333337</v>
      </c>
      <c r="D294" s="87" t="s">
        <v>31</v>
      </c>
      <c r="E294" s="108" t="s">
        <v>239</v>
      </c>
      <c r="F294" s="109">
        <v>3</v>
      </c>
      <c r="G294" s="85">
        <v>1</v>
      </c>
      <c r="H294" s="87" t="s">
        <v>33</v>
      </c>
      <c r="I294" s="27">
        <v>-1</v>
      </c>
      <c r="J294" s="18">
        <f t="shared" si="18"/>
        <v>-18.549999999999997</v>
      </c>
      <c r="K294" s="19" t="str">
        <f t="shared" si="16"/>
        <v>Oct-11</v>
      </c>
      <c r="L294" s="20">
        <f t="shared" si="19"/>
        <v>283</v>
      </c>
      <c r="M294" s="21">
        <f t="shared" si="17"/>
        <v>-6.5547703180212011E-2</v>
      </c>
    </row>
    <row r="295" spans="1:13" x14ac:dyDescent="0.3">
      <c r="A295" s="119">
        <v>40845</v>
      </c>
      <c r="B295" s="120" t="s">
        <v>49</v>
      </c>
      <c r="C295" s="121">
        <v>14.25</v>
      </c>
      <c r="D295" s="87" t="s">
        <v>31</v>
      </c>
      <c r="E295" s="120" t="s">
        <v>6286</v>
      </c>
      <c r="F295" s="122">
        <v>6</v>
      </c>
      <c r="G295" s="35">
        <v>1</v>
      </c>
      <c r="H295" s="69">
        <v>6</v>
      </c>
      <c r="I295" s="31">
        <v>-1</v>
      </c>
      <c r="J295" s="18">
        <f t="shared" si="18"/>
        <v>-19.549999999999997</v>
      </c>
      <c r="K295" s="19" t="str">
        <f t="shared" si="16"/>
        <v>Oct-11</v>
      </c>
      <c r="L295" s="20">
        <f t="shared" si="19"/>
        <v>284</v>
      </c>
      <c r="M295" s="21">
        <f t="shared" si="17"/>
        <v>-6.8838028169014076E-2</v>
      </c>
    </row>
    <row r="296" spans="1:13" x14ac:dyDescent="0.3">
      <c r="A296" s="119">
        <v>40845</v>
      </c>
      <c r="B296" s="120" t="s">
        <v>52</v>
      </c>
      <c r="C296" s="121">
        <v>16.25</v>
      </c>
      <c r="D296" s="87" t="s">
        <v>31</v>
      </c>
      <c r="E296" s="120" t="s">
        <v>6287</v>
      </c>
      <c r="F296" s="122">
        <v>6</v>
      </c>
      <c r="G296" s="35">
        <v>1</v>
      </c>
      <c r="H296" s="69">
        <v>5</v>
      </c>
      <c r="I296" s="31">
        <v>-1</v>
      </c>
      <c r="J296" s="18">
        <f t="shared" si="18"/>
        <v>-20.549999999999997</v>
      </c>
      <c r="K296" s="19" t="str">
        <f t="shared" si="16"/>
        <v>Oct-11</v>
      </c>
      <c r="L296" s="20">
        <f t="shared" si="19"/>
        <v>285</v>
      </c>
      <c r="M296" s="21">
        <f t="shared" si="17"/>
        <v>-7.2105263157894728E-2</v>
      </c>
    </row>
    <row r="297" spans="1:13" x14ac:dyDescent="0.3">
      <c r="A297" s="119">
        <v>40845</v>
      </c>
      <c r="B297" s="120" t="s">
        <v>58</v>
      </c>
      <c r="C297" s="121">
        <v>17.25</v>
      </c>
      <c r="D297" s="87" t="s">
        <v>31</v>
      </c>
      <c r="E297" s="120" t="s">
        <v>6288</v>
      </c>
      <c r="F297" s="122">
        <v>5</v>
      </c>
      <c r="G297" s="35">
        <v>1</v>
      </c>
      <c r="H297" s="69">
        <v>4</v>
      </c>
      <c r="I297" s="31">
        <v>-1</v>
      </c>
      <c r="J297" s="18">
        <f t="shared" si="18"/>
        <v>-21.549999999999997</v>
      </c>
      <c r="K297" s="19" t="str">
        <f t="shared" si="16"/>
        <v>Oct-11</v>
      </c>
      <c r="L297" s="20">
        <f t="shared" si="19"/>
        <v>286</v>
      </c>
      <c r="M297" s="21">
        <f t="shared" si="17"/>
        <v>-7.5349650349650341E-2</v>
      </c>
    </row>
    <row r="298" spans="1:13" x14ac:dyDescent="0.3">
      <c r="A298" s="107">
        <v>40848</v>
      </c>
      <c r="B298" s="108" t="s">
        <v>71</v>
      </c>
      <c r="C298" s="101">
        <v>0.61111111111111105</v>
      </c>
      <c r="D298" s="87" t="s">
        <v>31</v>
      </c>
      <c r="E298" s="108" t="s">
        <v>240</v>
      </c>
      <c r="F298" s="109">
        <v>4</v>
      </c>
      <c r="G298" s="85">
        <v>1</v>
      </c>
      <c r="H298" s="87" t="s">
        <v>33</v>
      </c>
      <c r="I298" s="27">
        <v>-1</v>
      </c>
      <c r="J298" s="18">
        <f t="shared" si="18"/>
        <v>-22.549999999999997</v>
      </c>
      <c r="K298" s="19" t="str">
        <f t="shared" si="16"/>
        <v>Nov-11</v>
      </c>
      <c r="L298" s="20">
        <f t="shared" si="19"/>
        <v>287</v>
      </c>
      <c r="M298" s="21">
        <f t="shared" si="17"/>
        <v>-7.8571428571428556E-2</v>
      </c>
    </row>
    <row r="299" spans="1:13" x14ac:dyDescent="0.3">
      <c r="A299" s="107">
        <v>40848</v>
      </c>
      <c r="B299" s="108" t="s">
        <v>84</v>
      </c>
      <c r="C299" s="101">
        <v>0.61805555555555558</v>
      </c>
      <c r="D299" s="87" t="s">
        <v>31</v>
      </c>
      <c r="E299" s="108" t="s">
        <v>241</v>
      </c>
      <c r="F299" s="109">
        <v>3.75</v>
      </c>
      <c r="G299" s="85">
        <v>1</v>
      </c>
      <c r="H299" s="87" t="s">
        <v>33</v>
      </c>
      <c r="I299" s="27">
        <v>-1</v>
      </c>
      <c r="J299" s="18">
        <f t="shared" si="18"/>
        <v>-23.549999999999997</v>
      </c>
      <c r="K299" s="19" t="str">
        <f t="shared" si="16"/>
        <v>Nov-11</v>
      </c>
      <c r="L299" s="20">
        <f t="shared" si="19"/>
        <v>288</v>
      </c>
      <c r="M299" s="21">
        <f t="shared" si="17"/>
        <v>-8.177083333333332E-2</v>
      </c>
    </row>
    <row r="300" spans="1:13" x14ac:dyDescent="0.3">
      <c r="A300" s="107">
        <v>40848</v>
      </c>
      <c r="B300" s="108" t="s">
        <v>43</v>
      </c>
      <c r="C300" s="101">
        <v>0.72916666666666663</v>
      </c>
      <c r="D300" s="87" t="s">
        <v>31</v>
      </c>
      <c r="E300" s="108" t="s">
        <v>242</v>
      </c>
      <c r="F300" s="109">
        <v>3</v>
      </c>
      <c r="G300" s="85">
        <v>1</v>
      </c>
      <c r="H300" s="87" t="s">
        <v>33</v>
      </c>
      <c r="I300" s="27">
        <v>-1</v>
      </c>
      <c r="J300" s="18">
        <f t="shared" si="18"/>
        <v>-24.549999999999997</v>
      </c>
      <c r="K300" s="19" t="str">
        <f t="shared" si="16"/>
        <v>Nov-11</v>
      </c>
      <c r="L300" s="20">
        <f t="shared" si="19"/>
        <v>289</v>
      </c>
      <c r="M300" s="21">
        <f t="shared" si="17"/>
        <v>-8.4948096885813146E-2</v>
      </c>
    </row>
    <row r="301" spans="1:13" x14ac:dyDescent="0.3">
      <c r="A301" s="119">
        <v>40848</v>
      </c>
      <c r="B301" s="120" t="s">
        <v>71</v>
      </c>
      <c r="C301" s="121">
        <v>14.1</v>
      </c>
      <c r="D301" s="87" t="s">
        <v>31</v>
      </c>
      <c r="E301" s="120" t="s">
        <v>6289</v>
      </c>
      <c r="F301" s="122">
        <v>6</v>
      </c>
      <c r="G301" s="35">
        <v>1</v>
      </c>
      <c r="H301" s="69">
        <v>11</v>
      </c>
      <c r="I301" s="31">
        <v>-1</v>
      </c>
      <c r="J301" s="18">
        <f t="shared" si="18"/>
        <v>-25.549999999999997</v>
      </c>
      <c r="K301" s="19" t="str">
        <f t="shared" si="16"/>
        <v>Nov-11</v>
      </c>
      <c r="L301" s="20">
        <f t="shared" si="19"/>
        <v>290</v>
      </c>
      <c r="M301" s="21">
        <f t="shared" si="17"/>
        <v>-8.8103448275862056E-2</v>
      </c>
    </row>
    <row r="302" spans="1:13" x14ac:dyDescent="0.3">
      <c r="A302" s="119">
        <v>40848</v>
      </c>
      <c r="B302" s="120" t="s">
        <v>43</v>
      </c>
      <c r="C302" s="121">
        <v>14.3</v>
      </c>
      <c r="D302" s="87" t="s">
        <v>31</v>
      </c>
      <c r="E302" s="120" t="s">
        <v>6290</v>
      </c>
      <c r="F302" s="122">
        <v>6</v>
      </c>
      <c r="G302" s="35">
        <v>1</v>
      </c>
      <c r="H302" s="69">
        <v>4</v>
      </c>
      <c r="I302" s="31">
        <v>-1</v>
      </c>
      <c r="J302" s="18">
        <f t="shared" si="18"/>
        <v>-26.549999999999997</v>
      </c>
      <c r="K302" s="19" t="str">
        <f t="shared" si="16"/>
        <v>Nov-11</v>
      </c>
      <c r="L302" s="20">
        <f t="shared" si="19"/>
        <v>291</v>
      </c>
      <c r="M302" s="21">
        <f t="shared" si="17"/>
        <v>-9.1237113402061851E-2</v>
      </c>
    </row>
    <row r="303" spans="1:13" x14ac:dyDescent="0.3">
      <c r="A303" s="119">
        <v>40848</v>
      </c>
      <c r="B303" s="120" t="s">
        <v>43</v>
      </c>
      <c r="C303" s="121">
        <v>16.3</v>
      </c>
      <c r="D303" s="87" t="s">
        <v>31</v>
      </c>
      <c r="E303" s="120" t="s">
        <v>2341</v>
      </c>
      <c r="F303" s="122">
        <v>6</v>
      </c>
      <c r="G303" s="35">
        <v>1</v>
      </c>
      <c r="H303" s="69">
        <v>4</v>
      </c>
      <c r="I303" s="31">
        <v>-1</v>
      </c>
      <c r="J303" s="18">
        <f t="shared" si="18"/>
        <v>-27.549999999999997</v>
      </c>
      <c r="K303" s="19" t="str">
        <f t="shared" si="16"/>
        <v>Nov-11</v>
      </c>
      <c r="L303" s="20">
        <f t="shared" si="19"/>
        <v>292</v>
      </c>
      <c r="M303" s="21">
        <f t="shared" si="17"/>
        <v>-9.4349315068493145E-2</v>
      </c>
    </row>
    <row r="304" spans="1:13" x14ac:dyDescent="0.3">
      <c r="A304" s="119">
        <v>40849</v>
      </c>
      <c r="B304" s="120" t="s">
        <v>130</v>
      </c>
      <c r="C304" s="121">
        <v>13.5</v>
      </c>
      <c r="D304" s="87" t="s">
        <v>31</v>
      </c>
      <c r="E304" s="120" t="s">
        <v>799</v>
      </c>
      <c r="F304" s="122">
        <v>5</v>
      </c>
      <c r="G304" s="35">
        <v>1</v>
      </c>
      <c r="H304" s="69">
        <v>1</v>
      </c>
      <c r="I304" s="31">
        <v>4</v>
      </c>
      <c r="J304" s="18">
        <f t="shared" si="18"/>
        <v>-23.549999999999997</v>
      </c>
      <c r="K304" s="19" t="str">
        <f t="shared" si="16"/>
        <v>Nov-11</v>
      </c>
      <c r="L304" s="20">
        <f t="shared" si="19"/>
        <v>293</v>
      </c>
      <c r="M304" s="21">
        <f t="shared" si="17"/>
        <v>-8.0375426621160401E-2</v>
      </c>
    </row>
    <row r="305" spans="1:13" x14ac:dyDescent="0.3">
      <c r="A305" s="119">
        <v>40849</v>
      </c>
      <c r="B305" s="120" t="s">
        <v>63</v>
      </c>
      <c r="C305" s="121">
        <v>15.4</v>
      </c>
      <c r="D305" s="87" t="s">
        <v>31</v>
      </c>
      <c r="E305" s="120" t="s">
        <v>6291</v>
      </c>
      <c r="F305" s="122">
        <v>5.5</v>
      </c>
      <c r="G305" s="35">
        <v>1</v>
      </c>
      <c r="H305" s="69">
        <v>2</v>
      </c>
      <c r="I305" s="31">
        <v>-1</v>
      </c>
      <c r="J305" s="18">
        <f t="shared" si="18"/>
        <v>-24.549999999999997</v>
      </c>
      <c r="K305" s="19" t="str">
        <f t="shared" si="16"/>
        <v>Nov-11</v>
      </c>
      <c r="L305" s="20">
        <f t="shared" si="19"/>
        <v>294</v>
      </c>
      <c r="M305" s="21">
        <f t="shared" si="17"/>
        <v>-8.350340136054421E-2</v>
      </c>
    </row>
    <row r="306" spans="1:13" x14ac:dyDescent="0.3">
      <c r="A306" s="119">
        <v>40850</v>
      </c>
      <c r="B306" s="120" t="s">
        <v>30</v>
      </c>
      <c r="C306" s="121">
        <v>12.4</v>
      </c>
      <c r="D306" s="87" t="s">
        <v>31</v>
      </c>
      <c r="E306" s="120" t="s">
        <v>6292</v>
      </c>
      <c r="F306" s="122">
        <v>4.5</v>
      </c>
      <c r="G306" s="35">
        <v>1</v>
      </c>
      <c r="H306" s="69">
        <v>4</v>
      </c>
      <c r="I306" s="31">
        <v>-1</v>
      </c>
      <c r="J306" s="18">
        <f t="shared" si="18"/>
        <v>-25.549999999999997</v>
      </c>
      <c r="K306" s="19" t="str">
        <f t="shared" si="16"/>
        <v>Nov-11</v>
      </c>
      <c r="L306" s="20">
        <f t="shared" si="19"/>
        <v>295</v>
      </c>
      <c r="M306" s="21">
        <f t="shared" si="17"/>
        <v>-8.6610169491525418E-2</v>
      </c>
    </row>
    <row r="307" spans="1:13" x14ac:dyDescent="0.3">
      <c r="A307" s="119">
        <v>40850</v>
      </c>
      <c r="B307" s="120" t="s">
        <v>97</v>
      </c>
      <c r="C307" s="121">
        <v>13.3</v>
      </c>
      <c r="D307" s="87" t="s">
        <v>31</v>
      </c>
      <c r="E307" s="120" t="s">
        <v>6293</v>
      </c>
      <c r="F307" s="122">
        <v>5</v>
      </c>
      <c r="G307" s="35">
        <v>1</v>
      </c>
      <c r="H307" s="69">
        <v>1</v>
      </c>
      <c r="I307" s="31">
        <v>4</v>
      </c>
      <c r="J307" s="18">
        <f t="shared" si="18"/>
        <v>-21.549999999999997</v>
      </c>
      <c r="K307" s="19" t="str">
        <f t="shared" si="16"/>
        <v>Nov-11</v>
      </c>
      <c r="L307" s="20">
        <f t="shared" si="19"/>
        <v>296</v>
      </c>
      <c r="M307" s="21">
        <f t="shared" si="17"/>
        <v>-7.2804054054054046E-2</v>
      </c>
    </row>
    <row r="308" spans="1:13" x14ac:dyDescent="0.3">
      <c r="A308" s="119">
        <v>40850</v>
      </c>
      <c r="B308" s="120" t="s">
        <v>30</v>
      </c>
      <c r="C308" s="121">
        <v>14.4</v>
      </c>
      <c r="D308" s="87" t="s">
        <v>31</v>
      </c>
      <c r="E308" s="120" t="s">
        <v>6294</v>
      </c>
      <c r="F308" s="122">
        <v>5.5</v>
      </c>
      <c r="G308" s="35">
        <v>1</v>
      </c>
      <c r="H308" s="69">
        <v>1</v>
      </c>
      <c r="I308" s="31">
        <v>4.5</v>
      </c>
      <c r="J308" s="18">
        <f t="shared" si="18"/>
        <v>-17.049999999999997</v>
      </c>
      <c r="K308" s="19" t="str">
        <f t="shared" si="16"/>
        <v>Nov-11</v>
      </c>
      <c r="L308" s="20">
        <f t="shared" si="19"/>
        <v>297</v>
      </c>
      <c r="M308" s="21">
        <f t="shared" si="17"/>
        <v>-5.74074074074074E-2</v>
      </c>
    </row>
    <row r="309" spans="1:13" x14ac:dyDescent="0.3">
      <c r="A309" s="119">
        <v>40850</v>
      </c>
      <c r="B309" s="120" t="s">
        <v>86</v>
      </c>
      <c r="C309" s="121">
        <v>14.5</v>
      </c>
      <c r="D309" s="87" t="s">
        <v>31</v>
      </c>
      <c r="E309" s="120" t="s">
        <v>6296</v>
      </c>
      <c r="F309" s="122">
        <v>5.5</v>
      </c>
      <c r="G309" s="35">
        <v>1</v>
      </c>
      <c r="H309" s="69">
        <v>3</v>
      </c>
      <c r="I309" s="31">
        <v>-1</v>
      </c>
      <c r="J309" s="18">
        <f t="shared" si="18"/>
        <v>-18.049999999999997</v>
      </c>
      <c r="K309" s="19" t="str">
        <f t="shared" si="16"/>
        <v>Nov-11</v>
      </c>
      <c r="L309" s="20">
        <f t="shared" si="19"/>
        <v>298</v>
      </c>
      <c r="M309" s="21">
        <f t="shared" si="17"/>
        <v>-6.0570469798657711E-2</v>
      </c>
    </row>
    <row r="310" spans="1:13" x14ac:dyDescent="0.3">
      <c r="A310" s="119">
        <v>40850</v>
      </c>
      <c r="B310" s="120" t="s">
        <v>86</v>
      </c>
      <c r="C310" s="121">
        <v>14.5</v>
      </c>
      <c r="D310" s="87" t="s">
        <v>31</v>
      </c>
      <c r="E310" s="120" t="s">
        <v>6295</v>
      </c>
      <c r="F310" s="122">
        <v>4.5</v>
      </c>
      <c r="G310" s="35">
        <v>1</v>
      </c>
      <c r="H310" s="69">
        <v>1</v>
      </c>
      <c r="I310" s="31">
        <v>3.5</v>
      </c>
      <c r="J310" s="18">
        <f t="shared" si="18"/>
        <v>-14.549999999999997</v>
      </c>
      <c r="K310" s="19" t="str">
        <f t="shared" si="16"/>
        <v>Nov-11</v>
      </c>
      <c r="L310" s="20">
        <f t="shared" si="19"/>
        <v>299</v>
      </c>
      <c r="M310" s="21">
        <f t="shared" si="17"/>
        <v>-4.8662207357859526E-2</v>
      </c>
    </row>
    <row r="311" spans="1:13" x14ac:dyDescent="0.3">
      <c r="A311" s="119">
        <v>40850</v>
      </c>
      <c r="B311" s="120" t="s">
        <v>97</v>
      </c>
      <c r="C311" s="121">
        <v>15.3</v>
      </c>
      <c r="D311" s="87" t="s">
        <v>31</v>
      </c>
      <c r="E311" s="120" t="s">
        <v>798</v>
      </c>
      <c r="F311" s="122">
        <v>6</v>
      </c>
      <c r="G311" s="35">
        <v>1</v>
      </c>
      <c r="H311" s="69">
        <v>5</v>
      </c>
      <c r="I311" s="31">
        <v>-1</v>
      </c>
      <c r="J311" s="18">
        <f t="shared" si="18"/>
        <v>-15.549999999999997</v>
      </c>
      <c r="K311" s="19" t="str">
        <f t="shared" si="16"/>
        <v>Nov-11</v>
      </c>
      <c r="L311" s="20">
        <f t="shared" si="19"/>
        <v>300</v>
      </c>
      <c r="M311" s="21">
        <f t="shared" si="17"/>
        <v>-5.1833333333333322E-2</v>
      </c>
    </row>
    <row r="312" spans="1:13" x14ac:dyDescent="0.3">
      <c r="A312" s="119">
        <v>40850</v>
      </c>
      <c r="B312" s="120" t="s">
        <v>30</v>
      </c>
      <c r="C312" s="121">
        <v>15.4</v>
      </c>
      <c r="D312" s="87" t="s">
        <v>31</v>
      </c>
      <c r="E312" s="120" t="s">
        <v>6297</v>
      </c>
      <c r="F312" s="122">
        <v>4.5</v>
      </c>
      <c r="G312" s="35">
        <v>1</v>
      </c>
      <c r="H312" s="69">
        <v>6</v>
      </c>
      <c r="I312" s="31">
        <v>-1</v>
      </c>
      <c r="J312" s="18">
        <f t="shared" si="18"/>
        <v>-16.549999999999997</v>
      </c>
      <c r="K312" s="19" t="str">
        <f t="shared" si="16"/>
        <v>Nov-11</v>
      </c>
      <c r="L312" s="20">
        <f t="shared" si="19"/>
        <v>301</v>
      </c>
      <c r="M312" s="21">
        <f t="shared" si="17"/>
        <v>-5.4983388704318931E-2</v>
      </c>
    </row>
    <row r="313" spans="1:13" x14ac:dyDescent="0.3">
      <c r="A313" s="119">
        <v>40850</v>
      </c>
      <c r="B313" s="120" t="s">
        <v>86</v>
      </c>
      <c r="C313" s="121">
        <v>15.5</v>
      </c>
      <c r="D313" s="87" t="s">
        <v>31</v>
      </c>
      <c r="E313" s="120" t="s">
        <v>858</v>
      </c>
      <c r="F313" s="122">
        <v>5.5</v>
      </c>
      <c r="G313" s="35">
        <v>1</v>
      </c>
      <c r="H313" s="69" t="s">
        <v>6103</v>
      </c>
      <c r="I313" s="31">
        <v>-1</v>
      </c>
      <c r="J313" s="18">
        <f t="shared" si="18"/>
        <v>-17.549999999999997</v>
      </c>
      <c r="K313" s="19" t="str">
        <f t="shared" si="16"/>
        <v>Nov-11</v>
      </c>
      <c r="L313" s="20">
        <f t="shared" si="19"/>
        <v>302</v>
      </c>
      <c r="M313" s="21">
        <f t="shared" si="17"/>
        <v>-5.8112582781456944E-2</v>
      </c>
    </row>
    <row r="314" spans="1:13" x14ac:dyDescent="0.3">
      <c r="A314" s="119">
        <v>40850</v>
      </c>
      <c r="B314" s="120" t="s">
        <v>97</v>
      </c>
      <c r="C314" s="121">
        <v>16</v>
      </c>
      <c r="D314" s="87" t="s">
        <v>31</v>
      </c>
      <c r="E314" s="120" t="s">
        <v>6298</v>
      </c>
      <c r="F314" s="122">
        <v>6</v>
      </c>
      <c r="G314" s="35">
        <v>1</v>
      </c>
      <c r="H314" s="69">
        <v>5</v>
      </c>
      <c r="I314" s="31">
        <v>-1</v>
      </c>
      <c r="J314" s="18">
        <f t="shared" si="18"/>
        <v>-18.549999999999997</v>
      </c>
      <c r="K314" s="19" t="str">
        <f t="shared" si="16"/>
        <v>Nov-11</v>
      </c>
      <c r="L314" s="20">
        <f t="shared" si="19"/>
        <v>303</v>
      </c>
      <c r="M314" s="21">
        <f t="shared" si="17"/>
        <v>-6.1221122112211208E-2</v>
      </c>
    </row>
    <row r="315" spans="1:13" x14ac:dyDescent="0.3">
      <c r="A315" s="107">
        <v>40851</v>
      </c>
      <c r="B315" s="108" t="s">
        <v>74</v>
      </c>
      <c r="C315" s="101">
        <v>0.59722222222222221</v>
      </c>
      <c r="D315" s="87" t="s">
        <v>31</v>
      </c>
      <c r="E315" s="108" t="s">
        <v>243</v>
      </c>
      <c r="F315" s="109">
        <v>3.25</v>
      </c>
      <c r="G315" s="85">
        <v>1</v>
      </c>
      <c r="H315" s="87" t="s">
        <v>42</v>
      </c>
      <c r="I315" s="27">
        <v>2.25</v>
      </c>
      <c r="J315" s="18">
        <f t="shared" si="18"/>
        <v>-16.299999999999997</v>
      </c>
      <c r="K315" s="19" t="str">
        <f t="shared" si="16"/>
        <v>Nov-11</v>
      </c>
      <c r="L315" s="20">
        <f t="shared" si="19"/>
        <v>304</v>
      </c>
      <c r="M315" s="21">
        <f t="shared" si="17"/>
        <v>-5.3618421052631572E-2</v>
      </c>
    </row>
    <row r="316" spans="1:13" x14ac:dyDescent="0.3">
      <c r="A316" s="107">
        <v>40851</v>
      </c>
      <c r="B316" s="108" t="s">
        <v>74</v>
      </c>
      <c r="C316" s="101">
        <v>0.61805555555555558</v>
      </c>
      <c r="D316" s="87" t="s">
        <v>31</v>
      </c>
      <c r="E316" s="108" t="s">
        <v>244</v>
      </c>
      <c r="F316" s="109">
        <v>3.75</v>
      </c>
      <c r="G316" s="85">
        <v>1</v>
      </c>
      <c r="H316" s="87" t="s">
        <v>42</v>
      </c>
      <c r="I316" s="27">
        <v>3</v>
      </c>
      <c r="J316" s="18">
        <f t="shared" si="18"/>
        <v>-13.299999999999997</v>
      </c>
      <c r="K316" s="19" t="str">
        <f t="shared" si="16"/>
        <v>Nov-11</v>
      </c>
      <c r="L316" s="20">
        <f t="shared" si="19"/>
        <v>305</v>
      </c>
      <c r="M316" s="21">
        <f t="shared" si="17"/>
        <v>-4.3606557377049174E-2</v>
      </c>
    </row>
    <row r="317" spans="1:13" x14ac:dyDescent="0.3">
      <c r="A317" s="119">
        <v>40851</v>
      </c>
      <c r="B317" s="120" t="s">
        <v>74</v>
      </c>
      <c r="C317" s="121">
        <v>13.2</v>
      </c>
      <c r="D317" s="87" t="s">
        <v>31</v>
      </c>
      <c r="E317" s="120" t="s">
        <v>6299</v>
      </c>
      <c r="F317" s="122">
        <v>4.5</v>
      </c>
      <c r="G317" s="35">
        <v>1</v>
      </c>
      <c r="H317" s="69">
        <v>6</v>
      </c>
      <c r="I317" s="31">
        <v>-1</v>
      </c>
      <c r="J317" s="18">
        <f t="shared" si="18"/>
        <v>-14.299999999999997</v>
      </c>
      <c r="K317" s="19" t="str">
        <f t="shared" si="16"/>
        <v>Nov-11</v>
      </c>
      <c r="L317" s="20">
        <f t="shared" si="19"/>
        <v>306</v>
      </c>
      <c r="M317" s="21">
        <f t="shared" si="17"/>
        <v>-4.6732026143790843E-2</v>
      </c>
    </row>
    <row r="318" spans="1:13" x14ac:dyDescent="0.3">
      <c r="A318" s="119">
        <v>40851</v>
      </c>
      <c r="B318" s="120" t="s">
        <v>74</v>
      </c>
      <c r="C318" s="121">
        <v>15.5</v>
      </c>
      <c r="D318" s="87" t="s">
        <v>31</v>
      </c>
      <c r="E318" s="120" t="s">
        <v>6300</v>
      </c>
      <c r="F318" s="122">
        <v>5</v>
      </c>
      <c r="G318" s="35">
        <v>1</v>
      </c>
      <c r="H318" s="69">
        <v>2</v>
      </c>
      <c r="I318" s="31">
        <v>-1</v>
      </c>
      <c r="J318" s="18">
        <f t="shared" si="18"/>
        <v>-15.299999999999997</v>
      </c>
      <c r="K318" s="19" t="str">
        <f t="shared" si="16"/>
        <v>Nov-11</v>
      </c>
      <c r="L318" s="20">
        <f t="shared" si="19"/>
        <v>307</v>
      </c>
      <c r="M318" s="21">
        <f t="shared" si="17"/>
        <v>-4.9837133550488591E-2</v>
      </c>
    </row>
    <row r="319" spans="1:13" x14ac:dyDescent="0.3">
      <c r="A319" s="119">
        <v>40852</v>
      </c>
      <c r="B319" s="120" t="s">
        <v>96</v>
      </c>
      <c r="C319" s="121">
        <v>14.25</v>
      </c>
      <c r="D319" s="87" t="s">
        <v>31</v>
      </c>
      <c r="E319" s="120" t="s">
        <v>6301</v>
      </c>
      <c r="F319" s="122">
        <v>4.5</v>
      </c>
      <c r="G319" s="35">
        <v>1</v>
      </c>
      <c r="H319" s="69">
        <v>7</v>
      </c>
      <c r="I319" s="31">
        <v>-1</v>
      </c>
      <c r="J319" s="18">
        <f t="shared" si="18"/>
        <v>-16.299999999999997</v>
      </c>
      <c r="K319" s="19" t="str">
        <f t="shared" si="16"/>
        <v>Nov-11</v>
      </c>
      <c r="L319" s="20">
        <f t="shared" si="19"/>
        <v>308</v>
      </c>
      <c r="M319" s="21">
        <f t="shared" si="17"/>
        <v>-5.2922077922077912E-2</v>
      </c>
    </row>
    <row r="320" spans="1:13" x14ac:dyDescent="0.3">
      <c r="A320" s="107">
        <v>40854</v>
      </c>
      <c r="B320" s="108" t="s">
        <v>69</v>
      </c>
      <c r="C320" s="101">
        <v>0.67013888888888884</v>
      </c>
      <c r="D320" s="87" t="s">
        <v>31</v>
      </c>
      <c r="E320" s="108" t="s">
        <v>245</v>
      </c>
      <c r="F320" s="109">
        <v>3</v>
      </c>
      <c r="G320" s="85">
        <v>1</v>
      </c>
      <c r="H320" s="87" t="s">
        <v>33</v>
      </c>
      <c r="I320" s="27">
        <v>-1</v>
      </c>
      <c r="J320" s="18">
        <f t="shared" si="18"/>
        <v>-17.299999999999997</v>
      </c>
      <c r="K320" s="19" t="str">
        <f t="shared" si="16"/>
        <v>Nov-11</v>
      </c>
      <c r="L320" s="20">
        <f t="shared" si="19"/>
        <v>309</v>
      </c>
      <c r="M320" s="21">
        <f t="shared" si="17"/>
        <v>-5.5987055016181224E-2</v>
      </c>
    </row>
    <row r="321" spans="1:13" x14ac:dyDescent="0.3">
      <c r="A321" s="119">
        <v>40854</v>
      </c>
      <c r="B321" s="120" t="s">
        <v>30</v>
      </c>
      <c r="C321" s="121">
        <v>12.4</v>
      </c>
      <c r="D321" s="87" t="s">
        <v>31</v>
      </c>
      <c r="E321" s="120" t="s">
        <v>6302</v>
      </c>
      <c r="F321" s="122">
        <v>6</v>
      </c>
      <c r="G321" s="35">
        <v>1</v>
      </c>
      <c r="H321" s="69" t="s">
        <v>6103</v>
      </c>
      <c r="I321" s="31">
        <v>-1</v>
      </c>
      <c r="J321" s="18">
        <f t="shared" si="18"/>
        <v>-18.299999999999997</v>
      </c>
      <c r="K321" s="19" t="str">
        <f t="shared" si="16"/>
        <v>Nov-11</v>
      </c>
      <c r="L321" s="20">
        <f t="shared" si="19"/>
        <v>310</v>
      </c>
      <c r="M321" s="21">
        <f t="shared" si="17"/>
        <v>-5.9032258064516119E-2</v>
      </c>
    </row>
    <row r="322" spans="1:13" x14ac:dyDescent="0.3">
      <c r="A322" s="119">
        <v>40854</v>
      </c>
      <c r="B322" s="120" t="s">
        <v>69</v>
      </c>
      <c r="C322" s="121">
        <v>13.2</v>
      </c>
      <c r="D322" s="87" t="s">
        <v>31</v>
      </c>
      <c r="E322" s="120" t="s">
        <v>6303</v>
      </c>
      <c r="F322" s="122">
        <v>5.5</v>
      </c>
      <c r="G322" s="35">
        <v>1</v>
      </c>
      <c r="H322" s="69">
        <v>2</v>
      </c>
      <c r="I322" s="31">
        <v>-1</v>
      </c>
      <c r="J322" s="18">
        <f t="shared" si="18"/>
        <v>-19.299999999999997</v>
      </c>
      <c r="K322" s="19" t="str">
        <f t="shared" ref="K322:K385" si="20">TEXT(A322,"MMM-yy")</f>
        <v>Nov-11</v>
      </c>
      <c r="L322" s="20">
        <f t="shared" si="19"/>
        <v>311</v>
      </c>
      <c r="M322" s="21">
        <f t="shared" ref="M322:M385" si="21">J322/L322</f>
        <v>-6.2057877813504816E-2</v>
      </c>
    </row>
    <row r="323" spans="1:13" x14ac:dyDescent="0.3">
      <c r="A323" s="119">
        <v>40854</v>
      </c>
      <c r="B323" s="120" t="s">
        <v>69</v>
      </c>
      <c r="C323" s="121">
        <v>14.25</v>
      </c>
      <c r="D323" s="87" t="s">
        <v>31</v>
      </c>
      <c r="E323" s="120" t="s">
        <v>6304</v>
      </c>
      <c r="F323" s="122">
        <v>5</v>
      </c>
      <c r="G323" s="35">
        <v>1</v>
      </c>
      <c r="H323" s="69">
        <v>2</v>
      </c>
      <c r="I323" s="31">
        <v>-1</v>
      </c>
      <c r="J323" s="18">
        <f t="shared" ref="J323:J386" si="22">J322+I323</f>
        <v>-20.299999999999997</v>
      </c>
      <c r="K323" s="19" t="str">
        <f t="shared" si="20"/>
        <v>Nov-11</v>
      </c>
      <c r="L323" s="20">
        <f t="shared" ref="L323:L386" si="23">L322+G323</f>
        <v>312</v>
      </c>
      <c r="M323" s="21">
        <f t="shared" si="21"/>
        <v>-6.5064102564102555E-2</v>
      </c>
    </row>
    <row r="324" spans="1:13" x14ac:dyDescent="0.3">
      <c r="A324" s="119">
        <v>40854</v>
      </c>
      <c r="B324" s="120" t="s">
        <v>139</v>
      </c>
      <c r="C324" s="121">
        <v>15.1</v>
      </c>
      <c r="D324" s="87" t="s">
        <v>31</v>
      </c>
      <c r="E324" s="120" t="s">
        <v>6305</v>
      </c>
      <c r="F324" s="122">
        <v>5</v>
      </c>
      <c r="G324" s="35">
        <v>1</v>
      </c>
      <c r="H324" s="69">
        <v>1</v>
      </c>
      <c r="I324" s="31">
        <v>4</v>
      </c>
      <c r="J324" s="18">
        <f t="shared" si="22"/>
        <v>-16.299999999999997</v>
      </c>
      <c r="K324" s="19" t="str">
        <f t="shared" si="20"/>
        <v>Nov-11</v>
      </c>
      <c r="L324" s="20">
        <f t="shared" si="23"/>
        <v>313</v>
      </c>
      <c r="M324" s="21">
        <f t="shared" si="21"/>
        <v>-5.2076677316293923E-2</v>
      </c>
    </row>
    <row r="325" spans="1:13" x14ac:dyDescent="0.3">
      <c r="A325" s="119">
        <v>40854</v>
      </c>
      <c r="B325" s="120" t="s">
        <v>139</v>
      </c>
      <c r="C325" s="121">
        <v>15.4</v>
      </c>
      <c r="D325" s="87" t="s">
        <v>31</v>
      </c>
      <c r="E325" s="120" t="s">
        <v>6306</v>
      </c>
      <c r="F325" s="122">
        <v>5</v>
      </c>
      <c r="G325" s="35">
        <v>1</v>
      </c>
      <c r="H325" s="69">
        <v>2</v>
      </c>
      <c r="I325" s="31">
        <v>-1</v>
      </c>
      <c r="J325" s="18">
        <f t="shared" si="22"/>
        <v>-17.299999999999997</v>
      </c>
      <c r="K325" s="19" t="str">
        <f t="shared" si="20"/>
        <v>Nov-11</v>
      </c>
      <c r="L325" s="20">
        <f t="shared" si="23"/>
        <v>314</v>
      </c>
      <c r="M325" s="21">
        <f t="shared" si="21"/>
        <v>-5.5095541401273873E-2</v>
      </c>
    </row>
    <row r="326" spans="1:13" x14ac:dyDescent="0.3">
      <c r="A326" s="107">
        <v>40855</v>
      </c>
      <c r="B326" s="108" t="s">
        <v>29</v>
      </c>
      <c r="C326" s="101">
        <v>0.63194444444444442</v>
      </c>
      <c r="D326" s="87" t="s">
        <v>31</v>
      </c>
      <c r="E326" s="108" t="s">
        <v>246</v>
      </c>
      <c r="F326" s="109">
        <v>3.75</v>
      </c>
      <c r="G326" s="85">
        <v>1</v>
      </c>
      <c r="H326" s="87" t="s">
        <v>33</v>
      </c>
      <c r="I326" s="27">
        <v>-1</v>
      </c>
      <c r="J326" s="18">
        <f t="shared" si="22"/>
        <v>-18.299999999999997</v>
      </c>
      <c r="K326" s="19" t="str">
        <f t="shared" si="20"/>
        <v>Nov-11</v>
      </c>
      <c r="L326" s="20">
        <f t="shared" si="23"/>
        <v>315</v>
      </c>
      <c r="M326" s="21">
        <f t="shared" si="21"/>
        <v>-5.8095238095238089E-2</v>
      </c>
    </row>
    <row r="327" spans="1:13" x14ac:dyDescent="0.3">
      <c r="A327" s="107">
        <v>40855</v>
      </c>
      <c r="B327" s="108" t="s">
        <v>67</v>
      </c>
      <c r="C327" s="101">
        <v>0.65972222222222221</v>
      </c>
      <c r="D327" s="87" t="s">
        <v>31</v>
      </c>
      <c r="E327" s="108" t="s">
        <v>247</v>
      </c>
      <c r="F327" s="109">
        <v>3.13</v>
      </c>
      <c r="G327" s="85">
        <v>1</v>
      </c>
      <c r="H327" s="87" t="s">
        <v>33</v>
      </c>
      <c r="I327" s="27">
        <v>-1</v>
      </c>
      <c r="J327" s="18">
        <f t="shared" si="22"/>
        <v>-19.299999999999997</v>
      </c>
      <c r="K327" s="19" t="str">
        <f t="shared" si="20"/>
        <v>Nov-11</v>
      </c>
      <c r="L327" s="20">
        <f t="shared" si="23"/>
        <v>316</v>
      </c>
      <c r="M327" s="21">
        <f t="shared" si="21"/>
        <v>-6.10759493670886E-2</v>
      </c>
    </row>
    <row r="328" spans="1:13" x14ac:dyDescent="0.3">
      <c r="A328" s="119">
        <v>40855</v>
      </c>
      <c r="B328" s="120" t="s">
        <v>67</v>
      </c>
      <c r="C328" s="121">
        <v>15.5</v>
      </c>
      <c r="D328" s="87" t="s">
        <v>31</v>
      </c>
      <c r="E328" s="120" t="s">
        <v>6307</v>
      </c>
      <c r="F328" s="122">
        <v>5.5</v>
      </c>
      <c r="G328" s="35">
        <v>1</v>
      </c>
      <c r="H328" s="69">
        <v>4</v>
      </c>
      <c r="I328" s="31">
        <v>-1</v>
      </c>
      <c r="J328" s="18">
        <f t="shared" si="22"/>
        <v>-20.299999999999997</v>
      </c>
      <c r="K328" s="19" t="str">
        <f t="shared" si="20"/>
        <v>Nov-11</v>
      </c>
      <c r="L328" s="20">
        <f t="shared" si="23"/>
        <v>317</v>
      </c>
      <c r="M328" s="21">
        <f t="shared" si="21"/>
        <v>-6.4037854889589893E-2</v>
      </c>
    </row>
    <row r="329" spans="1:13" x14ac:dyDescent="0.3">
      <c r="A329" s="107">
        <v>40856</v>
      </c>
      <c r="B329" s="108" t="s">
        <v>30</v>
      </c>
      <c r="C329" s="101">
        <v>0.5625</v>
      </c>
      <c r="D329" s="87" t="s">
        <v>31</v>
      </c>
      <c r="E329" s="108" t="s">
        <v>248</v>
      </c>
      <c r="F329" s="109">
        <v>3.75</v>
      </c>
      <c r="G329" s="85">
        <v>1</v>
      </c>
      <c r="H329" s="87" t="s">
        <v>42</v>
      </c>
      <c r="I329" s="27">
        <v>2.75</v>
      </c>
      <c r="J329" s="18">
        <f t="shared" si="22"/>
        <v>-17.549999999999997</v>
      </c>
      <c r="K329" s="19" t="str">
        <f t="shared" si="20"/>
        <v>Nov-11</v>
      </c>
      <c r="L329" s="20">
        <f t="shared" si="23"/>
        <v>318</v>
      </c>
      <c r="M329" s="21">
        <f t="shared" si="21"/>
        <v>-5.5188679245283007E-2</v>
      </c>
    </row>
    <row r="330" spans="1:13" x14ac:dyDescent="0.3">
      <c r="A330" s="107">
        <v>40856</v>
      </c>
      <c r="B330" s="108" t="s">
        <v>123</v>
      </c>
      <c r="C330" s="101">
        <v>0.61111111111111105</v>
      </c>
      <c r="D330" s="87" t="s">
        <v>31</v>
      </c>
      <c r="E330" s="108" t="s">
        <v>249</v>
      </c>
      <c r="F330" s="109">
        <v>3.75</v>
      </c>
      <c r="G330" s="85">
        <v>1</v>
      </c>
      <c r="H330" s="87" t="s">
        <v>42</v>
      </c>
      <c r="I330" s="27">
        <v>3.5</v>
      </c>
      <c r="J330" s="18">
        <f t="shared" si="22"/>
        <v>-14.049999999999997</v>
      </c>
      <c r="K330" s="19" t="str">
        <f t="shared" si="20"/>
        <v>Nov-11</v>
      </c>
      <c r="L330" s="20">
        <f t="shared" si="23"/>
        <v>319</v>
      </c>
      <c r="M330" s="21">
        <f t="shared" si="21"/>
        <v>-4.4043887147335412E-2</v>
      </c>
    </row>
    <row r="331" spans="1:13" x14ac:dyDescent="0.3">
      <c r="A331" s="119">
        <v>40856</v>
      </c>
      <c r="B331" s="120" t="s">
        <v>123</v>
      </c>
      <c r="C331" s="121">
        <v>13.1</v>
      </c>
      <c r="D331" s="87" t="s">
        <v>31</v>
      </c>
      <c r="E331" s="120" t="s">
        <v>6308</v>
      </c>
      <c r="F331" s="122">
        <v>5</v>
      </c>
      <c r="G331" s="35">
        <v>1</v>
      </c>
      <c r="H331" s="69">
        <v>1</v>
      </c>
      <c r="I331" s="31">
        <v>4</v>
      </c>
      <c r="J331" s="18">
        <f t="shared" si="22"/>
        <v>-10.049999999999997</v>
      </c>
      <c r="K331" s="19" t="str">
        <f t="shared" si="20"/>
        <v>Nov-11</v>
      </c>
      <c r="L331" s="20">
        <f t="shared" si="23"/>
        <v>320</v>
      </c>
      <c r="M331" s="21">
        <f t="shared" si="21"/>
        <v>-3.140624999999999E-2</v>
      </c>
    </row>
    <row r="332" spans="1:13" x14ac:dyDescent="0.3">
      <c r="A332" s="119">
        <v>40856</v>
      </c>
      <c r="B332" s="120" t="s">
        <v>84</v>
      </c>
      <c r="C332" s="121">
        <v>13.2</v>
      </c>
      <c r="D332" s="87" t="s">
        <v>31</v>
      </c>
      <c r="E332" s="120" t="s">
        <v>1749</v>
      </c>
      <c r="F332" s="122">
        <v>5.5</v>
      </c>
      <c r="G332" s="35">
        <v>1</v>
      </c>
      <c r="H332" s="69">
        <v>1</v>
      </c>
      <c r="I332" s="31">
        <v>4.5</v>
      </c>
      <c r="J332" s="18">
        <f t="shared" si="22"/>
        <v>-5.5499999999999972</v>
      </c>
      <c r="K332" s="19" t="str">
        <f t="shared" si="20"/>
        <v>Nov-11</v>
      </c>
      <c r="L332" s="20">
        <f t="shared" si="23"/>
        <v>321</v>
      </c>
      <c r="M332" s="21">
        <f t="shared" si="21"/>
        <v>-1.7289719626168217E-2</v>
      </c>
    </row>
    <row r="333" spans="1:13" x14ac:dyDescent="0.3">
      <c r="A333" s="119">
        <v>40856</v>
      </c>
      <c r="B333" s="120" t="s">
        <v>30</v>
      </c>
      <c r="C333" s="121">
        <v>14</v>
      </c>
      <c r="D333" s="87" t="s">
        <v>31</v>
      </c>
      <c r="E333" s="120" t="s">
        <v>6309</v>
      </c>
      <c r="F333" s="122">
        <v>5</v>
      </c>
      <c r="G333" s="35">
        <v>1</v>
      </c>
      <c r="H333" s="69">
        <v>5</v>
      </c>
      <c r="I333" s="31">
        <v>-1</v>
      </c>
      <c r="J333" s="18">
        <f t="shared" si="22"/>
        <v>-6.5499999999999972</v>
      </c>
      <c r="K333" s="19" t="str">
        <f t="shared" si="20"/>
        <v>Nov-11</v>
      </c>
      <c r="L333" s="20">
        <f t="shared" si="23"/>
        <v>322</v>
      </c>
      <c r="M333" s="21">
        <f t="shared" si="21"/>
        <v>-2.0341614906832291E-2</v>
      </c>
    </row>
    <row r="334" spans="1:13" x14ac:dyDescent="0.3">
      <c r="A334" s="119">
        <v>40856</v>
      </c>
      <c r="B334" s="120" t="s">
        <v>84</v>
      </c>
      <c r="C334" s="121">
        <v>15.5</v>
      </c>
      <c r="D334" s="87" t="s">
        <v>31</v>
      </c>
      <c r="E334" s="120" t="s">
        <v>6310</v>
      </c>
      <c r="F334" s="122">
        <v>5</v>
      </c>
      <c r="G334" s="35">
        <v>0</v>
      </c>
      <c r="H334" s="69" t="s">
        <v>6111</v>
      </c>
      <c r="I334" s="31">
        <v>0</v>
      </c>
      <c r="J334" s="18">
        <f t="shared" si="22"/>
        <v>-6.5499999999999972</v>
      </c>
      <c r="K334" s="19" t="str">
        <f t="shared" si="20"/>
        <v>Nov-11</v>
      </c>
      <c r="L334" s="20">
        <f t="shared" si="23"/>
        <v>322</v>
      </c>
      <c r="M334" s="21">
        <f t="shared" si="21"/>
        <v>-2.0341614906832291E-2</v>
      </c>
    </row>
    <row r="335" spans="1:13" x14ac:dyDescent="0.3">
      <c r="A335" s="107">
        <v>40857</v>
      </c>
      <c r="B335" s="108" t="s">
        <v>103</v>
      </c>
      <c r="C335" s="101">
        <v>0.54861111111111105</v>
      </c>
      <c r="D335" s="87" t="s">
        <v>31</v>
      </c>
      <c r="E335" s="108" t="s">
        <v>250</v>
      </c>
      <c r="F335" s="109">
        <v>3.5</v>
      </c>
      <c r="G335" s="85">
        <v>1</v>
      </c>
      <c r="H335" s="87" t="s">
        <v>33</v>
      </c>
      <c r="I335" s="27">
        <v>-1</v>
      </c>
      <c r="J335" s="18">
        <f t="shared" si="22"/>
        <v>-7.5499999999999972</v>
      </c>
      <c r="K335" s="19" t="str">
        <f t="shared" si="20"/>
        <v>Nov-11</v>
      </c>
      <c r="L335" s="20">
        <f t="shared" si="23"/>
        <v>323</v>
      </c>
      <c r="M335" s="21">
        <f t="shared" si="21"/>
        <v>-2.3374613003095967E-2</v>
      </c>
    </row>
    <row r="336" spans="1:13" x14ac:dyDescent="0.3">
      <c r="A336" s="119">
        <v>40857</v>
      </c>
      <c r="B336" s="120" t="s">
        <v>30</v>
      </c>
      <c r="C336" s="121">
        <v>12.5</v>
      </c>
      <c r="D336" s="87" t="s">
        <v>31</v>
      </c>
      <c r="E336" s="120" t="s">
        <v>6311</v>
      </c>
      <c r="F336" s="122">
        <v>4.5</v>
      </c>
      <c r="G336" s="35">
        <v>1</v>
      </c>
      <c r="H336" s="69">
        <v>4</v>
      </c>
      <c r="I336" s="31">
        <v>-1</v>
      </c>
      <c r="J336" s="18">
        <f t="shared" si="22"/>
        <v>-8.5499999999999972</v>
      </c>
      <c r="K336" s="19" t="str">
        <f t="shared" si="20"/>
        <v>Nov-11</v>
      </c>
      <c r="L336" s="20">
        <f t="shared" si="23"/>
        <v>324</v>
      </c>
      <c r="M336" s="21">
        <f t="shared" si="21"/>
        <v>-2.6388888888888878E-2</v>
      </c>
    </row>
    <row r="337" spans="1:13" x14ac:dyDescent="0.3">
      <c r="A337" s="119">
        <v>40857</v>
      </c>
      <c r="B337" s="120" t="s">
        <v>30</v>
      </c>
      <c r="C337" s="121">
        <v>13.2</v>
      </c>
      <c r="D337" s="87" t="s">
        <v>31</v>
      </c>
      <c r="E337" s="120" t="s">
        <v>6312</v>
      </c>
      <c r="F337" s="122">
        <v>6</v>
      </c>
      <c r="G337" s="35">
        <v>1</v>
      </c>
      <c r="H337" s="69">
        <v>9</v>
      </c>
      <c r="I337" s="31">
        <v>-1</v>
      </c>
      <c r="J337" s="18">
        <f t="shared" si="22"/>
        <v>-9.5499999999999972</v>
      </c>
      <c r="K337" s="19" t="str">
        <f t="shared" si="20"/>
        <v>Nov-11</v>
      </c>
      <c r="L337" s="20">
        <f t="shared" si="23"/>
        <v>325</v>
      </c>
      <c r="M337" s="21">
        <f t="shared" si="21"/>
        <v>-2.9384615384615377E-2</v>
      </c>
    </row>
    <row r="338" spans="1:13" x14ac:dyDescent="0.3">
      <c r="A338" s="119">
        <v>40857</v>
      </c>
      <c r="B338" s="120" t="s">
        <v>103</v>
      </c>
      <c r="C338" s="121">
        <v>13.4</v>
      </c>
      <c r="D338" s="87" t="s">
        <v>31</v>
      </c>
      <c r="E338" s="120" t="s">
        <v>6313</v>
      </c>
      <c r="F338" s="122">
        <v>5.5</v>
      </c>
      <c r="G338" s="35">
        <v>1</v>
      </c>
      <c r="H338" s="69">
        <v>2</v>
      </c>
      <c r="I338" s="31">
        <v>-1</v>
      </c>
      <c r="J338" s="18">
        <f t="shared" si="22"/>
        <v>-10.549999999999997</v>
      </c>
      <c r="K338" s="19" t="str">
        <f t="shared" si="20"/>
        <v>Nov-11</v>
      </c>
      <c r="L338" s="20">
        <f t="shared" si="23"/>
        <v>326</v>
      </c>
      <c r="M338" s="21">
        <f t="shared" si="21"/>
        <v>-3.2361963190184043E-2</v>
      </c>
    </row>
    <row r="339" spans="1:13" x14ac:dyDescent="0.3">
      <c r="A339" s="119">
        <v>40857</v>
      </c>
      <c r="B339" s="120" t="s">
        <v>30</v>
      </c>
      <c r="C339" s="121">
        <v>14.2</v>
      </c>
      <c r="D339" s="87" t="s">
        <v>31</v>
      </c>
      <c r="E339" s="120" t="s">
        <v>6314</v>
      </c>
      <c r="F339" s="122">
        <v>5</v>
      </c>
      <c r="G339" s="35">
        <v>1</v>
      </c>
      <c r="H339" s="69">
        <v>4</v>
      </c>
      <c r="I339" s="31">
        <v>-1</v>
      </c>
      <c r="J339" s="18">
        <f t="shared" si="22"/>
        <v>-11.549999999999997</v>
      </c>
      <c r="K339" s="19" t="str">
        <f t="shared" si="20"/>
        <v>Nov-11</v>
      </c>
      <c r="L339" s="20">
        <f t="shared" si="23"/>
        <v>327</v>
      </c>
      <c r="M339" s="21">
        <f t="shared" si="21"/>
        <v>-3.5321100917431181E-2</v>
      </c>
    </row>
    <row r="340" spans="1:13" x14ac:dyDescent="0.3">
      <c r="A340" s="107">
        <v>40858</v>
      </c>
      <c r="B340" s="108" t="s">
        <v>29</v>
      </c>
      <c r="C340" s="101">
        <v>0.55902777777777779</v>
      </c>
      <c r="D340" s="87" t="s">
        <v>31</v>
      </c>
      <c r="E340" s="108" t="s">
        <v>251</v>
      </c>
      <c r="F340" s="110">
        <v>3.5</v>
      </c>
      <c r="G340" s="85">
        <v>1</v>
      </c>
      <c r="H340" s="87" t="s">
        <v>33</v>
      </c>
      <c r="I340" s="27">
        <v>-1</v>
      </c>
      <c r="J340" s="18">
        <f t="shared" si="22"/>
        <v>-12.549999999999997</v>
      </c>
      <c r="K340" s="19" t="str">
        <f t="shared" si="20"/>
        <v>Nov-11</v>
      </c>
      <c r="L340" s="20">
        <f t="shared" si="23"/>
        <v>328</v>
      </c>
      <c r="M340" s="21">
        <f t="shared" si="21"/>
        <v>-3.8262195121951212E-2</v>
      </c>
    </row>
    <row r="341" spans="1:13" x14ac:dyDescent="0.3">
      <c r="A341" s="119">
        <v>40858</v>
      </c>
      <c r="B341" s="120" t="s">
        <v>137</v>
      </c>
      <c r="C341" s="121">
        <v>15.55</v>
      </c>
      <c r="D341" s="87" t="s">
        <v>31</v>
      </c>
      <c r="E341" s="120" t="s">
        <v>6315</v>
      </c>
      <c r="F341" s="123">
        <v>5.5</v>
      </c>
      <c r="G341" s="35">
        <v>1</v>
      </c>
      <c r="H341" s="69">
        <v>10</v>
      </c>
      <c r="I341" s="31">
        <v>-1</v>
      </c>
      <c r="J341" s="18">
        <f t="shared" si="22"/>
        <v>-13.549999999999997</v>
      </c>
      <c r="K341" s="19" t="str">
        <f t="shared" si="20"/>
        <v>Nov-11</v>
      </c>
      <c r="L341" s="20">
        <f t="shared" si="23"/>
        <v>329</v>
      </c>
      <c r="M341" s="21">
        <f t="shared" si="21"/>
        <v>-4.1185410334346494E-2</v>
      </c>
    </row>
    <row r="342" spans="1:13" x14ac:dyDescent="0.3">
      <c r="A342" s="107">
        <v>40859</v>
      </c>
      <c r="B342" s="108" t="s">
        <v>29</v>
      </c>
      <c r="C342" s="101">
        <v>0.56944444444444442</v>
      </c>
      <c r="D342" s="87" t="s">
        <v>31</v>
      </c>
      <c r="E342" s="108" t="s">
        <v>252</v>
      </c>
      <c r="F342" s="110">
        <v>3</v>
      </c>
      <c r="G342" s="85">
        <v>1</v>
      </c>
      <c r="H342" s="87" t="s">
        <v>42</v>
      </c>
      <c r="I342" s="27">
        <v>2</v>
      </c>
      <c r="J342" s="18">
        <f t="shared" si="22"/>
        <v>-11.549999999999997</v>
      </c>
      <c r="K342" s="19" t="str">
        <f t="shared" si="20"/>
        <v>Nov-11</v>
      </c>
      <c r="L342" s="20">
        <f t="shared" si="23"/>
        <v>330</v>
      </c>
      <c r="M342" s="21">
        <f t="shared" si="21"/>
        <v>-3.4999999999999989E-2</v>
      </c>
    </row>
    <row r="343" spans="1:13" x14ac:dyDescent="0.3">
      <c r="A343" s="119">
        <v>40859</v>
      </c>
      <c r="B343" s="120" t="s">
        <v>143</v>
      </c>
      <c r="C343" s="121">
        <v>12.4</v>
      </c>
      <c r="D343" s="87" t="s">
        <v>31</v>
      </c>
      <c r="E343" s="120" t="s">
        <v>6316</v>
      </c>
      <c r="F343" s="123">
        <v>4.33</v>
      </c>
      <c r="G343" s="35">
        <v>1</v>
      </c>
      <c r="H343" s="69">
        <v>5</v>
      </c>
      <c r="I343" s="31">
        <v>-1</v>
      </c>
      <c r="J343" s="18">
        <f t="shared" si="22"/>
        <v>-12.549999999999997</v>
      </c>
      <c r="K343" s="19" t="str">
        <f t="shared" si="20"/>
        <v>Nov-11</v>
      </c>
      <c r="L343" s="20">
        <f t="shared" si="23"/>
        <v>331</v>
      </c>
      <c r="M343" s="21">
        <f t="shared" si="21"/>
        <v>-3.7915407854984887E-2</v>
      </c>
    </row>
    <row r="344" spans="1:13" x14ac:dyDescent="0.3">
      <c r="A344" s="119">
        <v>40859</v>
      </c>
      <c r="B344" s="120" t="s">
        <v>29</v>
      </c>
      <c r="C344" s="121">
        <v>13.05</v>
      </c>
      <c r="D344" s="87" t="s">
        <v>31</v>
      </c>
      <c r="E344" s="120" t="s">
        <v>6317</v>
      </c>
      <c r="F344" s="123">
        <v>6</v>
      </c>
      <c r="G344" s="35">
        <v>1</v>
      </c>
      <c r="H344" s="69">
        <v>4</v>
      </c>
      <c r="I344" s="31">
        <v>-1</v>
      </c>
      <c r="J344" s="18">
        <f t="shared" si="22"/>
        <v>-13.549999999999997</v>
      </c>
      <c r="K344" s="19" t="str">
        <f t="shared" si="20"/>
        <v>Nov-11</v>
      </c>
      <c r="L344" s="20">
        <f t="shared" si="23"/>
        <v>332</v>
      </c>
      <c r="M344" s="21">
        <f t="shared" si="21"/>
        <v>-4.0813253012048183E-2</v>
      </c>
    </row>
    <row r="345" spans="1:13" x14ac:dyDescent="0.3">
      <c r="A345" s="107">
        <v>40861</v>
      </c>
      <c r="B345" s="108" t="s">
        <v>73</v>
      </c>
      <c r="C345" s="101">
        <v>0.60416666666666663</v>
      </c>
      <c r="D345" s="87" t="s">
        <v>31</v>
      </c>
      <c r="E345" s="108" t="s">
        <v>253</v>
      </c>
      <c r="F345" s="110">
        <v>3.25</v>
      </c>
      <c r="G345" s="85">
        <v>1</v>
      </c>
      <c r="H345" s="87" t="s">
        <v>33</v>
      </c>
      <c r="I345" s="27">
        <v>-1</v>
      </c>
      <c r="J345" s="18">
        <f t="shared" si="22"/>
        <v>-14.549999999999997</v>
      </c>
      <c r="K345" s="19" t="str">
        <f t="shared" si="20"/>
        <v>Nov-11</v>
      </c>
      <c r="L345" s="20">
        <f t="shared" si="23"/>
        <v>333</v>
      </c>
      <c r="M345" s="21">
        <f t="shared" si="21"/>
        <v>-4.3693693693693685E-2</v>
      </c>
    </row>
    <row r="346" spans="1:13" x14ac:dyDescent="0.3">
      <c r="A346" s="107">
        <v>40861</v>
      </c>
      <c r="B346" s="108" t="s">
        <v>45</v>
      </c>
      <c r="C346" s="101">
        <v>0.65277777777777779</v>
      </c>
      <c r="D346" s="87" t="s">
        <v>31</v>
      </c>
      <c r="E346" s="108" t="s">
        <v>255</v>
      </c>
      <c r="F346" s="110">
        <v>4</v>
      </c>
      <c r="G346" s="85">
        <v>1</v>
      </c>
      <c r="H346" s="87" t="s">
        <v>33</v>
      </c>
      <c r="I346" s="27">
        <v>-1</v>
      </c>
      <c r="J346" s="18">
        <f t="shared" si="22"/>
        <v>-15.549999999999997</v>
      </c>
      <c r="K346" s="19" t="str">
        <f t="shared" si="20"/>
        <v>Nov-11</v>
      </c>
      <c r="L346" s="20">
        <f t="shared" si="23"/>
        <v>334</v>
      </c>
      <c r="M346" s="21">
        <f t="shared" si="21"/>
        <v>-4.6556886227544898E-2</v>
      </c>
    </row>
    <row r="347" spans="1:13" x14ac:dyDescent="0.3">
      <c r="A347" s="107">
        <v>40861</v>
      </c>
      <c r="B347" s="108" t="s">
        <v>45</v>
      </c>
      <c r="C347" s="101">
        <v>0.65277777777777779</v>
      </c>
      <c r="D347" s="87" t="s">
        <v>31</v>
      </c>
      <c r="E347" s="108" t="s">
        <v>254</v>
      </c>
      <c r="F347" s="110">
        <v>3.5</v>
      </c>
      <c r="G347" s="85">
        <v>1</v>
      </c>
      <c r="H347" s="87" t="s">
        <v>42</v>
      </c>
      <c r="I347" s="27">
        <v>2.5</v>
      </c>
      <c r="J347" s="18">
        <f t="shared" si="22"/>
        <v>-13.049999999999997</v>
      </c>
      <c r="K347" s="19" t="str">
        <f t="shared" si="20"/>
        <v>Nov-11</v>
      </c>
      <c r="L347" s="20">
        <f t="shared" si="23"/>
        <v>335</v>
      </c>
      <c r="M347" s="21">
        <f t="shared" si="21"/>
        <v>-3.8955223880597009E-2</v>
      </c>
    </row>
    <row r="348" spans="1:13" x14ac:dyDescent="0.3">
      <c r="A348" s="119">
        <v>40861</v>
      </c>
      <c r="B348" s="120" t="s">
        <v>73</v>
      </c>
      <c r="C348" s="121">
        <v>13</v>
      </c>
      <c r="D348" s="87" t="s">
        <v>31</v>
      </c>
      <c r="E348" s="120" t="s">
        <v>6318</v>
      </c>
      <c r="F348" s="123">
        <v>5.5</v>
      </c>
      <c r="G348" s="35">
        <v>1</v>
      </c>
      <c r="H348" s="69">
        <v>3</v>
      </c>
      <c r="I348" s="31">
        <v>-1</v>
      </c>
      <c r="J348" s="18">
        <f t="shared" si="22"/>
        <v>-14.049999999999997</v>
      </c>
      <c r="K348" s="19" t="str">
        <f t="shared" si="20"/>
        <v>Nov-11</v>
      </c>
      <c r="L348" s="20">
        <f t="shared" si="23"/>
        <v>336</v>
      </c>
      <c r="M348" s="21">
        <f t="shared" si="21"/>
        <v>-4.1815476190476181E-2</v>
      </c>
    </row>
    <row r="349" spans="1:13" x14ac:dyDescent="0.3">
      <c r="A349" s="119">
        <v>40861</v>
      </c>
      <c r="B349" s="120" t="s">
        <v>45</v>
      </c>
      <c r="C349" s="121">
        <v>14.4</v>
      </c>
      <c r="D349" s="87" t="s">
        <v>31</v>
      </c>
      <c r="E349" s="120" t="s">
        <v>6319</v>
      </c>
      <c r="F349" s="123">
        <v>6</v>
      </c>
      <c r="G349" s="35">
        <v>1</v>
      </c>
      <c r="H349" s="69">
        <v>6</v>
      </c>
      <c r="I349" s="31">
        <v>-1</v>
      </c>
      <c r="J349" s="18">
        <f t="shared" si="22"/>
        <v>-15.049999999999997</v>
      </c>
      <c r="K349" s="19" t="str">
        <f t="shared" si="20"/>
        <v>Nov-11</v>
      </c>
      <c r="L349" s="20">
        <f t="shared" si="23"/>
        <v>337</v>
      </c>
      <c r="M349" s="21">
        <f t="shared" si="21"/>
        <v>-4.4658753709198806E-2</v>
      </c>
    </row>
    <row r="350" spans="1:13" x14ac:dyDescent="0.3">
      <c r="A350" s="119">
        <v>40861</v>
      </c>
      <c r="B350" s="120" t="s">
        <v>50</v>
      </c>
      <c r="C350" s="121">
        <v>14.5</v>
      </c>
      <c r="D350" s="87" t="s">
        <v>31</v>
      </c>
      <c r="E350" s="120" t="s">
        <v>6320</v>
      </c>
      <c r="F350" s="123">
        <v>5</v>
      </c>
      <c r="G350" s="35">
        <v>1</v>
      </c>
      <c r="H350" s="69">
        <v>3</v>
      </c>
      <c r="I350" s="31">
        <v>-1</v>
      </c>
      <c r="J350" s="18">
        <f t="shared" si="22"/>
        <v>-16.049999999999997</v>
      </c>
      <c r="K350" s="19" t="str">
        <f t="shared" si="20"/>
        <v>Nov-11</v>
      </c>
      <c r="L350" s="20">
        <f t="shared" si="23"/>
        <v>338</v>
      </c>
      <c r="M350" s="21">
        <f t="shared" si="21"/>
        <v>-4.748520710059171E-2</v>
      </c>
    </row>
    <row r="351" spans="1:13" x14ac:dyDescent="0.3">
      <c r="A351" s="119">
        <v>40861</v>
      </c>
      <c r="B351" s="120" t="s">
        <v>45</v>
      </c>
      <c r="C351" s="121">
        <v>15.1</v>
      </c>
      <c r="D351" s="87" t="s">
        <v>31</v>
      </c>
      <c r="E351" s="120" t="s">
        <v>6321</v>
      </c>
      <c r="F351" s="123">
        <v>5.5</v>
      </c>
      <c r="G351" s="35">
        <v>1</v>
      </c>
      <c r="H351" s="69">
        <v>1</v>
      </c>
      <c r="I351" s="31">
        <v>4.5</v>
      </c>
      <c r="J351" s="18">
        <f t="shared" si="22"/>
        <v>-11.549999999999997</v>
      </c>
      <c r="K351" s="19" t="str">
        <f t="shared" si="20"/>
        <v>Nov-11</v>
      </c>
      <c r="L351" s="20">
        <f t="shared" si="23"/>
        <v>339</v>
      </c>
      <c r="M351" s="21">
        <f t="shared" si="21"/>
        <v>-3.407079646017698E-2</v>
      </c>
    </row>
    <row r="352" spans="1:13" x14ac:dyDescent="0.3">
      <c r="A352" s="119">
        <v>40861</v>
      </c>
      <c r="B352" s="120" t="s">
        <v>50</v>
      </c>
      <c r="C352" s="121">
        <v>15.2</v>
      </c>
      <c r="D352" s="87" t="s">
        <v>31</v>
      </c>
      <c r="E352" s="120" t="s">
        <v>6322</v>
      </c>
      <c r="F352" s="123">
        <v>4.5</v>
      </c>
      <c r="G352" s="35">
        <v>1</v>
      </c>
      <c r="H352" s="69">
        <v>1</v>
      </c>
      <c r="I352" s="31">
        <v>3.5</v>
      </c>
      <c r="J352" s="18">
        <f t="shared" si="22"/>
        <v>-8.0499999999999972</v>
      </c>
      <c r="K352" s="19" t="str">
        <f t="shared" si="20"/>
        <v>Nov-11</v>
      </c>
      <c r="L352" s="20">
        <f t="shared" si="23"/>
        <v>340</v>
      </c>
      <c r="M352" s="21">
        <f t="shared" si="21"/>
        <v>-2.3676470588235285E-2</v>
      </c>
    </row>
    <row r="353" spans="1:13" x14ac:dyDescent="0.3">
      <c r="A353" s="119">
        <v>40861</v>
      </c>
      <c r="B353" s="120" t="s">
        <v>73</v>
      </c>
      <c r="C353" s="121">
        <v>15.3</v>
      </c>
      <c r="D353" s="87" t="s">
        <v>31</v>
      </c>
      <c r="E353" s="120" t="s">
        <v>6323</v>
      </c>
      <c r="F353" s="123">
        <v>5</v>
      </c>
      <c r="G353" s="35">
        <v>1</v>
      </c>
      <c r="H353" s="69">
        <v>2</v>
      </c>
      <c r="I353" s="31">
        <v>-1</v>
      </c>
      <c r="J353" s="18">
        <f t="shared" si="22"/>
        <v>-9.0499999999999972</v>
      </c>
      <c r="K353" s="19" t="str">
        <f t="shared" si="20"/>
        <v>Nov-11</v>
      </c>
      <c r="L353" s="20">
        <f t="shared" si="23"/>
        <v>341</v>
      </c>
      <c r="M353" s="21">
        <f t="shared" si="21"/>
        <v>-2.6539589442815242E-2</v>
      </c>
    </row>
    <row r="354" spans="1:13" x14ac:dyDescent="0.3">
      <c r="A354" s="107">
        <v>40862</v>
      </c>
      <c r="B354" s="108" t="s">
        <v>142</v>
      </c>
      <c r="C354" s="101">
        <v>0.5625</v>
      </c>
      <c r="D354" s="87" t="s">
        <v>31</v>
      </c>
      <c r="E354" s="108" t="s">
        <v>256</v>
      </c>
      <c r="F354" s="110">
        <v>3.75</v>
      </c>
      <c r="G354" s="85">
        <v>1</v>
      </c>
      <c r="H354" s="87" t="s">
        <v>33</v>
      </c>
      <c r="I354" s="27">
        <v>-1</v>
      </c>
      <c r="J354" s="18">
        <f t="shared" si="22"/>
        <v>-10.049999999999997</v>
      </c>
      <c r="K354" s="19" t="str">
        <f t="shared" si="20"/>
        <v>Nov-11</v>
      </c>
      <c r="L354" s="20">
        <f t="shared" si="23"/>
        <v>342</v>
      </c>
      <c r="M354" s="21">
        <f t="shared" si="21"/>
        <v>-2.9385964912280692E-2</v>
      </c>
    </row>
    <row r="355" spans="1:13" x14ac:dyDescent="0.3">
      <c r="A355" s="107">
        <v>40862</v>
      </c>
      <c r="B355" s="108" t="s">
        <v>79</v>
      </c>
      <c r="C355" s="101">
        <v>0.56944444444444442</v>
      </c>
      <c r="D355" s="87" t="s">
        <v>31</v>
      </c>
      <c r="E355" s="108" t="s">
        <v>257</v>
      </c>
      <c r="F355" s="110">
        <v>3</v>
      </c>
      <c r="G355" s="85">
        <v>1</v>
      </c>
      <c r="H355" s="87" t="s">
        <v>33</v>
      </c>
      <c r="I355" s="27">
        <v>-1</v>
      </c>
      <c r="J355" s="18">
        <f t="shared" si="22"/>
        <v>-11.049999999999997</v>
      </c>
      <c r="K355" s="19" t="str">
        <f t="shared" si="20"/>
        <v>Nov-11</v>
      </c>
      <c r="L355" s="20">
        <f t="shared" si="23"/>
        <v>343</v>
      </c>
      <c r="M355" s="21">
        <f t="shared" si="21"/>
        <v>-3.221574344023323E-2</v>
      </c>
    </row>
    <row r="356" spans="1:13" x14ac:dyDescent="0.3">
      <c r="A356" s="107">
        <v>40863</v>
      </c>
      <c r="B356" s="108" t="s">
        <v>85</v>
      </c>
      <c r="C356" s="101">
        <v>0.66666666666666663</v>
      </c>
      <c r="D356" s="87" t="s">
        <v>31</v>
      </c>
      <c r="E356" s="108" t="s">
        <v>258</v>
      </c>
      <c r="F356" s="110">
        <v>3.5</v>
      </c>
      <c r="G356" s="85">
        <v>1</v>
      </c>
      <c r="H356" s="87" t="s">
        <v>42</v>
      </c>
      <c r="I356" s="27">
        <v>2.75</v>
      </c>
      <c r="J356" s="18">
        <f t="shared" si="22"/>
        <v>-8.2999999999999972</v>
      </c>
      <c r="K356" s="19" t="str">
        <f t="shared" si="20"/>
        <v>Nov-11</v>
      </c>
      <c r="L356" s="20">
        <f t="shared" si="23"/>
        <v>344</v>
      </c>
      <c r="M356" s="21">
        <f t="shared" si="21"/>
        <v>-2.4127906976744176E-2</v>
      </c>
    </row>
    <row r="357" spans="1:13" x14ac:dyDescent="0.3">
      <c r="A357" s="107">
        <v>40863</v>
      </c>
      <c r="B357" s="108" t="s">
        <v>43</v>
      </c>
      <c r="C357" s="101">
        <v>0.73611111111111116</v>
      </c>
      <c r="D357" s="87" t="s">
        <v>31</v>
      </c>
      <c r="E357" s="108" t="s">
        <v>259</v>
      </c>
      <c r="F357" s="110">
        <v>3.75</v>
      </c>
      <c r="G357" s="85">
        <v>1</v>
      </c>
      <c r="H357" s="87" t="s">
        <v>33</v>
      </c>
      <c r="I357" s="28">
        <v>-1</v>
      </c>
      <c r="J357" s="18">
        <f t="shared" si="22"/>
        <v>-9.2999999999999972</v>
      </c>
      <c r="K357" s="19" t="str">
        <f t="shared" si="20"/>
        <v>Nov-11</v>
      </c>
      <c r="L357" s="20">
        <f t="shared" si="23"/>
        <v>345</v>
      </c>
      <c r="M357" s="21">
        <f t="shared" si="21"/>
        <v>-2.6956521739130428E-2</v>
      </c>
    </row>
    <row r="358" spans="1:13" x14ac:dyDescent="0.3">
      <c r="A358" s="119">
        <v>40863</v>
      </c>
      <c r="B358" s="120" t="s">
        <v>29</v>
      </c>
      <c r="C358" s="121">
        <v>14.2</v>
      </c>
      <c r="D358" s="87" t="s">
        <v>31</v>
      </c>
      <c r="E358" s="120" t="s">
        <v>6324</v>
      </c>
      <c r="F358" s="123">
        <v>5.5</v>
      </c>
      <c r="G358" s="35">
        <v>1</v>
      </c>
      <c r="H358" s="69">
        <v>6</v>
      </c>
      <c r="I358" s="31">
        <v>-1</v>
      </c>
      <c r="J358" s="18">
        <f t="shared" si="22"/>
        <v>-10.299999999999997</v>
      </c>
      <c r="K358" s="19" t="str">
        <f t="shared" si="20"/>
        <v>Nov-11</v>
      </c>
      <c r="L358" s="20">
        <f t="shared" si="23"/>
        <v>346</v>
      </c>
      <c r="M358" s="21">
        <f t="shared" si="21"/>
        <v>-2.9768786127167622E-2</v>
      </c>
    </row>
    <row r="359" spans="1:13" x14ac:dyDescent="0.3">
      <c r="A359" s="124">
        <v>40863</v>
      </c>
      <c r="B359" s="108" t="s">
        <v>43</v>
      </c>
      <c r="C359" s="111">
        <v>18.100000000000001</v>
      </c>
      <c r="D359" s="87" t="s">
        <v>31</v>
      </c>
      <c r="E359" s="108" t="s">
        <v>554</v>
      </c>
      <c r="F359" s="110">
        <v>5</v>
      </c>
      <c r="G359" s="35">
        <v>1</v>
      </c>
      <c r="H359" s="73">
        <v>5</v>
      </c>
      <c r="I359" s="34">
        <v>-1</v>
      </c>
      <c r="J359" s="18">
        <f t="shared" si="22"/>
        <v>-11.299999999999997</v>
      </c>
      <c r="K359" s="19" t="str">
        <f t="shared" si="20"/>
        <v>Nov-11</v>
      </c>
      <c r="L359" s="20">
        <f t="shared" si="23"/>
        <v>347</v>
      </c>
      <c r="M359" s="21">
        <f t="shared" si="21"/>
        <v>-3.2564841498559066E-2</v>
      </c>
    </row>
    <row r="360" spans="1:13" x14ac:dyDescent="0.3">
      <c r="A360" s="107">
        <v>40864</v>
      </c>
      <c r="B360" s="108" t="s">
        <v>144</v>
      </c>
      <c r="C360" s="101">
        <v>0.55208333333333337</v>
      </c>
      <c r="D360" s="87" t="s">
        <v>31</v>
      </c>
      <c r="E360" s="108" t="s">
        <v>260</v>
      </c>
      <c r="F360" s="110">
        <v>3</v>
      </c>
      <c r="G360" s="85">
        <v>1</v>
      </c>
      <c r="H360" s="87" t="s">
        <v>42</v>
      </c>
      <c r="I360" s="27">
        <v>2</v>
      </c>
      <c r="J360" s="18">
        <f t="shared" si="22"/>
        <v>-9.2999999999999972</v>
      </c>
      <c r="K360" s="19" t="str">
        <f t="shared" si="20"/>
        <v>Nov-11</v>
      </c>
      <c r="L360" s="20">
        <f t="shared" si="23"/>
        <v>348</v>
      </c>
      <c r="M360" s="21">
        <f t="shared" si="21"/>
        <v>-2.6724137931034474E-2</v>
      </c>
    </row>
    <row r="361" spans="1:13" x14ac:dyDescent="0.3">
      <c r="A361" s="107">
        <v>40864</v>
      </c>
      <c r="B361" s="108" t="s">
        <v>144</v>
      </c>
      <c r="C361" s="101">
        <v>0.57638888888888895</v>
      </c>
      <c r="D361" s="87" t="s">
        <v>31</v>
      </c>
      <c r="E361" s="108" t="s">
        <v>234</v>
      </c>
      <c r="F361" s="110">
        <v>3.25</v>
      </c>
      <c r="G361" s="85">
        <v>1</v>
      </c>
      <c r="H361" s="87" t="s">
        <v>42</v>
      </c>
      <c r="I361" s="27">
        <v>2.5</v>
      </c>
      <c r="J361" s="18">
        <f t="shared" si="22"/>
        <v>-6.7999999999999972</v>
      </c>
      <c r="K361" s="19" t="str">
        <f t="shared" si="20"/>
        <v>Nov-11</v>
      </c>
      <c r="L361" s="20">
        <f t="shared" si="23"/>
        <v>349</v>
      </c>
      <c r="M361" s="21">
        <f t="shared" si="21"/>
        <v>-1.9484240687679073E-2</v>
      </c>
    </row>
    <row r="362" spans="1:13" x14ac:dyDescent="0.3">
      <c r="A362" s="107">
        <v>40864</v>
      </c>
      <c r="B362" s="108" t="s">
        <v>43</v>
      </c>
      <c r="C362" s="101">
        <v>0.74305555555555547</v>
      </c>
      <c r="D362" s="87" t="s">
        <v>31</v>
      </c>
      <c r="E362" s="108" t="s">
        <v>261</v>
      </c>
      <c r="F362" s="110">
        <v>3.75</v>
      </c>
      <c r="G362" s="85">
        <v>1</v>
      </c>
      <c r="H362" s="87" t="s">
        <v>33</v>
      </c>
      <c r="I362" s="28">
        <v>-1</v>
      </c>
      <c r="J362" s="18">
        <f t="shared" si="22"/>
        <v>-7.7999999999999972</v>
      </c>
      <c r="K362" s="19" t="str">
        <f t="shared" si="20"/>
        <v>Nov-11</v>
      </c>
      <c r="L362" s="20">
        <f t="shared" si="23"/>
        <v>350</v>
      </c>
      <c r="M362" s="21">
        <f t="shared" si="21"/>
        <v>-2.2285714285714277E-2</v>
      </c>
    </row>
    <row r="363" spans="1:13" x14ac:dyDescent="0.3">
      <c r="A363" s="119">
        <v>40864</v>
      </c>
      <c r="B363" s="120" t="s">
        <v>118</v>
      </c>
      <c r="C363" s="121">
        <v>13.05</v>
      </c>
      <c r="D363" s="87" t="s">
        <v>31</v>
      </c>
      <c r="E363" s="120" t="s">
        <v>6325</v>
      </c>
      <c r="F363" s="123">
        <v>6</v>
      </c>
      <c r="G363" s="35">
        <v>1</v>
      </c>
      <c r="H363" s="69">
        <v>7</v>
      </c>
      <c r="I363" s="31">
        <v>-1</v>
      </c>
      <c r="J363" s="18">
        <f t="shared" si="22"/>
        <v>-8.7999999999999972</v>
      </c>
      <c r="K363" s="19" t="str">
        <f t="shared" si="20"/>
        <v>Nov-11</v>
      </c>
      <c r="L363" s="20">
        <f t="shared" si="23"/>
        <v>351</v>
      </c>
      <c r="M363" s="21">
        <f t="shared" si="21"/>
        <v>-2.5071225071225063E-2</v>
      </c>
    </row>
    <row r="364" spans="1:13" x14ac:dyDescent="0.3">
      <c r="A364" s="119">
        <v>40864</v>
      </c>
      <c r="B364" s="120" t="s">
        <v>139</v>
      </c>
      <c r="C364" s="121">
        <v>14</v>
      </c>
      <c r="D364" s="87" t="s">
        <v>31</v>
      </c>
      <c r="E364" s="120" t="s">
        <v>6326</v>
      </c>
      <c r="F364" s="123">
        <v>5</v>
      </c>
      <c r="G364" s="35">
        <v>1</v>
      </c>
      <c r="H364" s="69">
        <v>4</v>
      </c>
      <c r="I364" s="31">
        <v>-1</v>
      </c>
      <c r="J364" s="18">
        <f t="shared" si="22"/>
        <v>-9.7999999999999972</v>
      </c>
      <c r="K364" s="19" t="str">
        <f t="shared" si="20"/>
        <v>Nov-11</v>
      </c>
      <c r="L364" s="20">
        <f t="shared" si="23"/>
        <v>352</v>
      </c>
      <c r="M364" s="21">
        <f t="shared" si="21"/>
        <v>-2.7840909090909083E-2</v>
      </c>
    </row>
    <row r="365" spans="1:13" x14ac:dyDescent="0.3">
      <c r="A365" s="124">
        <v>40864</v>
      </c>
      <c r="B365" s="108" t="s">
        <v>43</v>
      </c>
      <c r="C365" s="111">
        <v>19.2</v>
      </c>
      <c r="D365" s="87" t="s">
        <v>31</v>
      </c>
      <c r="E365" s="108" t="s">
        <v>2537</v>
      </c>
      <c r="F365" s="110">
        <v>6</v>
      </c>
      <c r="G365" s="35">
        <v>1</v>
      </c>
      <c r="H365" s="73">
        <v>3</v>
      </c>
      <c r="I365" s="34">
        <v>-1</v>
      </c>
      <c r="J365" s="18">
        <f t="shared" si="22"/>
        <v>-10.799999999999997</v>
      </c>
      <c r="K365" s="19" t="str">
        <f t="shared" si="20"/>
        <v>Nov-11</v>
      </c>
      <c r="L365" s="20">
        <f t="shared" si="23"/>
        <v>353</v>
      </c>
      <c r="M365" s="21">
        <f t="shared" si="21"/>
        <v>-3.0594900849858348E-2</v>
      </c>
    </row>
    <row r="366" spans="1:13" x14ac:dyDescent="0.3">
      <c r="A366" s="107">
        <v>40865</v>
      </c>
      <c r="B366" s="108" t="s">
        <v>45</v>
      </c>
      <c r="C366" s="101">
        <v>0.76041666666666663</v>
      </c>
      <c r="D366" s="87" t="s">
        <v>31</v>
      </c>
      <c r="E366" s="108" t="s">
        <v>262</v>
      </c>
      <c r="F366" s="110">
        <v>2.88</v>
      </c>
      <c r="G366" s="85">
        <v>1</v>
      </c>
      <c r="H366" s="87" t="s">
        <v>42</v>
      </c>
      <c r="I366" s="28">
        <v>1.88</v>
      </c>
      <c r="J366" s="18">
        <f t="shared" si="22"/>
        <v>-8.9199999999999982</v>
      </c>
      <c r="K366" s="19" t="str">
        <f t="shared" si="20"/>
        <v>Nov-11</v>
      </c>
      <c r="L366" s="20">
        <f t="shared" si="23"/>
        <v>354</v>
      </c>
      <c r="M366" s="21">
        <f t="shared" si="21"/>
        <v>-2.5197740112994346E-2</v>
      </c>
    </row>
    <row r="367" spans="1:13" x14ac:dyDescent="0.3">
      <c r="A367" s="119">
        <v>40865</v>
      </c>
      <c r="B367" s="120" t="s">
        <v>58</v>
      </c>
      <c r="C367" s="121">
        <v>15.55</v>
      </c>
      <c r="D367" s="87" t="s">
        <v>31</v>
      </c>
      <c r="E367" s="120" t="s">
        <v>6329</v>
      </c>
      <c r="F367" s="123">
        <v>6</v>
      </c>
      <c r="G367" s="35">
        <v>1</v>
      </c>
      <c r="H367" s="69">
        <v>1</v>
      </c>
      <c r="I367" s="31">
        <v>5</v>
      </c>
      <c r="J367" s="18">
        <f t="shared" si="22"/>
        <v>-3.9199999999999982</v>
      </c>
      <c r="K367" s="19" t="str">
        <f t="shared" si="20"/>
        <v>Nov-11</v>
      </c>
      <c r="L367" s="20">
        <f t="shared" si="23"/>
        <v>355</v>
      </c>
      <c r="M367" s="21">
        <f t="shared" si="21"/>
        <v>-1.1042253521126755E-2</v>
      </c>
    </row>
    <row r="368" spans="1:13" x14ac:dyDescent="0.3">
      <c r="A368" s="119">
        <v>40865</v>
      </c>
      <c r="B368" s="120" t="s">
        <v>43</v>
      </c>
      <c r="C368" s="121">
        <v>16.05</v>
      </c>
      <c r="D368" s="87" t="s">
        <v>31</v>
      </c>
      <c r="E368" s="120" t="s">
        <v>6330</v>
      </c>
      <c r="F368" s="123">
        <v>6</v>
      </c>
      <c r="G368" s="35">
        <v>1</v>
      </c>
      <c r="H368" s="69">
        <v>8</v>
      </c>
      <c r="I368" s="31">
        <v>-1</v>
      </c>
      <c r="J368" s="18">
        <f t="shared" si="22"/>
        <v>-4.9199999999999982</v>
      </c>
      <c r="K368" s="19" t="str">
        <f t="shared" si="20"/>
        <v>Nov-11</v>
      </c>
      <c r="L368" s="20">
        <f t="shared" si="23"/>
        <v>356</v>
      </c>
      <c r="M368" s="21">
        <f t="shared" si="21"/>
        <v>-1.3820224719101118E-2</v>
      </c>
    </row>
    <row r="369" spans="1:13" x14ac:dyDescent="0.3">
      <c r="A369" s="124">
        <v>40865</v>
      </c>
      <c r="B369" s="108" t="s">
        <v>45</v>
      </c>
      <c r="C369" s="111">
        <v>16.149999999999999</v>
      </c>
      <c r="D369" s="87" t="s">
        <v>31</v>
      </c>
      <c r="E369" s="108" t="s">
        <v>6327</v>
      </c>
      <c r="F369" s="110">
        <v>5</v>
      </c>
      <c r="G369" s="35">
        <v>1</v>
      </c>
      <c r="H369" s="73">
        <v>3</v>
      </c>
      <c r="I369" s="34">
        <v>-1</v>
      </c>
      <c r="J369" s="18">
        <f t="shared" si="22"/>
        <v>-5.9199999999999982</v>
      </c>
      <c r="K369" s="19" t="str">
        <f t="shared" si="20"/>
        <v>Nov-11</v>
      </c>
      <c r="L369" s="20">
        <f t="shared" si="23"/>
        <v>357</v>
      </c>
      <c r="M369" s="21">
        <f t="shared" si="21"/>
        <v>-1.6582633053221284E-2</v>
      </c>
    </row>
    <row r="370" spans="1:13" x14ac:dyDescent="0.3">
      <c r="A370" s="124">
        <v>40865</v>
      </c>
      <c r="B370" s="108" t="s">
        <v>45</v>
      </c>
      <c r="C370" s="111">
        <v>19.149999999999999</v>
      </c>
      <c r="D370" s="87" t="s">
        <v>31</v>
      </c>
      <c r="E370" s="108" t="s">
        <v>6328</v>
      </c>
      <c r="F370" s="110">
        <v>6</v>
      </c>
      <c r="G370" s="35">
        <v>1</v>
      </c>
      <c r="H370" s="73">
        <v>4</v>
      </c>
      <c r="I370" s="34">
        <v>-1</v>
      </c>
      <c r="J370" s="18">
        <f t="shared" si="22"/>
        <v>-6.9199999999999982</v>
      </c>
      <c r="K370" s="19" t="str">
        <f t="shared" si="20"/>
        <v>Nov-11</v>
      </c>
      <c r="L370" s="20">
        <f t="shared" si="23"/>
        <v>358</v>
      </c>
      <c r="M370" s="21">
        <f t="shared" si="21"/>
        <v>-1.9329608938547481E-2</v>
      </c>
    </row>
    <row r="371" spans="1:13" x14ac:dyDescent="0.3">
      <c r="A371" s="107">
        <v>40866</v>
      </c>
      <c r="B371" s="108" t="s">
        <v>67</v>
      </c>
      <c r="C371" s="101">
        <v>0.50347222222222221</v>
      </c>
      <c r="D371" s="87" t="s">
        <v>31</v>
      </c>
      <c r="E371" s="108" t="s">
        <v>263</v>
      </c>
      <c r="F371" s="110">
        <v>3.5</v>
      </c>
      <c r="G371" s="85">
        <v>1</v>
      </c>
      <c r="H371" s="87" t="s">
        <v>33</v>
      </c>
      <c r="I371" s="27">
        <v>-1</v>
      </c>
      <c r="J371" s="18">
        <f t="shared" si="22"/>
        <v>-7.9199999999999982</v>
      </c>
      <c r="K371" s="19" t="str">
        <f t="shared" si="20"/>
        <v>Nov-11</v>
      </c>
      <c r="L371" s="20">
        <f t="shared" si="23"/>
        <v>359</v>
      </c>
      <c r="M371" s="21">
        <f t="shared" si="21"/>
        <v>-2.2061281337047347E-2</v>
      </c>
    </row>
    <row r="372" spans="1:13" x14ac:dyDescent="0.3">
      <c r="A372" s="107">
        <v>40866</v>
      </c>
      <c r="B372" s="108" t="s">
        <v>67</v>
      </c>
      <c r="C372" s="101">
        <v>0.64583333333333337</v>
      </c>
      <c r="D372" s="87" t="s">
        <v>31</v>
      </c>
      <c r="E372" s="108" t="s">
        <v>264</v>
      </c>
      <c r="F372" s="110">
        <v>3.5</v>
      </c>
      <c r="G372" s="85">
        <v>1</v>
      </c>
      <c r="H372" s="87" t="s">
        <v>33</v>
      </c>
      <c r="I372" s="27">
        <v>-1</v>
      </c>
      <c r="J372" s="18">
        <f t="shared" si="22"/>
        <v>-8.9199999999999982</v>
      </c>
      <c r="K372" s="19" t="str">
        <f t="shared" si="20"/>
        <v>Nov-11</v>
      </c>
      <c r="L372" s="20">
        <f t="shared" si="23"/>
        <v>360</v>
      </c>
      <c r="M372" s="21">
        <f t="shared" si="21"/>
        <v>-2.4777777777777774E-2</v>
      </c>
    </row>
    <row r="373" spans="1:13" x14ac:dyDescent="0.3">
      <c r="A373" s="107">
        <v>40866</v>
      </c>
      <c r="B373" s="108" t="s">
        <v>45</v>
      </c>
      <c r="C373" s="101">
        <v>0.80555555555555547</v>
      </c>
      <c r="D373" s="87" t="s">
        <v>31</v>
      </c>
      <c r="E373" s="108" t="s">
        <v>266</v>
      </c>
      <c r="F373" s="110">
        <v>3.75</v>
      </c>
      <c r="G373" s="85">
        <v>1</v>
      </c>
      <c r="H373" s="87" t="s">
        <v>33</v>
      </c>
      <c r="I373" s="28">
        <v>-1</v>
      </c>
      <c r="J373" s="18">
        <f t="shared" si="22"/>
        <v>-9.9199999999999982</v>
      </c>
      <c r="K373" s="19" t="str">
        <f t="shared" si="20"/>
        <v>Nov-11</v>
      </c>
      <c r="L373" s="20">
        <f t="shared" si="23"/>
        <v>361</v>
      </c>
      <c r="M373" s="21">
        <f t="shared" si="21"/>
        <v>-2.7479224376731295E-2</v>
      </c>
    </row>
    <row r="374" spans="1:13" x14ac:dyDescent="0.3">
      <c r="A374" s="107">
        <v>40866</v>
      </c>
      <c r="B374" s="108" t="s">
        <v>45</v>
      </c>
      <c r="C374" s="101">
        <v>0.80555555555555547</v>
      </c>
      <c r="D374" s="87" t="s">
        <v>31</v>
      </c>
      <c r="E374" s="108" t="s">
        <v>265</v>
      </c>
      <c r="F374" s="110">
        <v>3.5</v>
      </c>
      <c r="G374" s="85">
        <v>1</v>
      </c>
      <c r="H374" s="87" t="s">
        <v>33</v>
      </c>
      <c r="I374" s="28">
        <v>-1</v>
      </c>
      <c r="J374" s="18">
        <f t="shared" si="22"/>
        <v>-10.919999999999998</v>
      </c>
      <c r="K374" s="19" t="str">
        <f t="shared" si="20"/>
        <v>Nov-11</v>
      </c>
      <c r="L374" s="20">
        <f t="shared" si="23"/>
        <v>362</v>
      </c>
      <c r="M374" s="21">
        <f t="shared" si="21"/>
        <v>-3.0165745856353586E-2</v>
      </c>
    </row>
    <row r="375" spans="1:13" x14ac:dyDescent="0.3">
      <c r="A375" s="107">
        <v>40866</v>
      </c>
      <c r="B375" s="108" t="s">
        <v>45</v>
      </c>
      <c r="C375" s="101">
        <v>0.82638888888888884</v>
      </c>
      <c r="D375" s="87" t="s">
        <v>31</v>
      </c>
      <c r="E375" s="108" t="s">
        <v>267</v>
      </c>
      <c r="F375" s="110">
        <v>3.25</v>
      </c>
      <c r="G375" s="85">
        <v>1</v>
      </c>
      <c r="H375" s="87" t="s">
        <v>33</v>
      </c>
      <c r="I375" s="28">
        <v>-1</v>
      </c>
      <c r="J375" s="18">
        <f t="shared" si="22"/>
        <v>-11.919999999999998</v>
      </c>
      <c r="K375" s="19" t="str">
        <f t="shared" si="20"/>
        <v>Nov-11</v>
      </c>
      <c r="L375" s="20">
        <f t="shared" si="23"/>
        <v>363</v>
      </c>
      <c r="M375" s="21">
        <f t="shared" si="21"/>
        <v>-3.2837465564738287E-2</v>
      </c>
    </row>
    <row r="376" spans="1:13" x14ac:dyDescent="0.3">
      <c r="A376" s="107">
        <v>40866</v>
      </c>
      <c r="B376" s="108" t="s">
        <v>45</v>
      </c>
      <c r="C376" s="101">
        <v>0.84722222222222221</v>
      </c>
      <c r="D376" s="87" t="s">
        <v>31</v>
      </c>
      <c r="E376" s="108" t="s">
        <v>268</v>
      </c>
      <c r="F376" s="110">
        <v>3.5</v>
      </c>
      <c r="G376" s="85">
        <v>1</v>
      </c>
      <c r="H376" s="87" t="s">
        <v>33</v>
      </c>
      <c r="I376" s="28">
        <v>-1</v>
      </c>
      <c r="J376" s="18">
        <f t="shared" si="22"/>
        <v>-12.919999999999998</v>
      </c>
      <c r="K376" s="19" t="str">
        <f t="shared" si="20"/>
        <v>Nov-11</v>
      </c>
      <c r="L376" s="20">
        <f t="shared" si="23"/>
        <v>364</v>
      </c>
      <c r="M376" s="21">
        <f t="shared" si="21"/>
        <v>-3.5494505494505488E-2</v>
      </c>
    </row>
    <row r="377" spans="1:13" x14ac:dyDescent="0.3">
      <c r="A377" s="119">
        <v>40866</v>
      </c>
      <c r="B377" s="120" t="s">
        <v>29</v>
      </c>
      <c r="C377" s="121">
        <v>11.4</v>
      </c>
      <c r="D377" s="87" t="s">
        <v>31</v>
      </c>
      <c r="E377" s="120" t="s">
        <v>6331</v>
      </c>
      <c r="F377" s="123">
        <v>5</v>
      </c>
      <c r="G377" s="35">
        <v>1</v>
      </c>
      <c r="H377" s="69">
        <v>3</v>
      </c>
      <c r="I377" s="31">
        <v>-1</v>
      </c>
      <c r="J377" s="18">
        <f t="shared" si="22"/>
        <v>-13.919999999999998</v>
      </c>
      <c r="K377" s="19" t="str">
        <f t="shared" si="20"/>
        <v>Nov-11</v>
      </c>
      <c r="L377" s="20">
        <f t="shared" si="23"/>
        <v>365</v>
      </c>
      <c r="M377" s="21">
        <f t="shared" si="21"/>
        <v>-3.8136986301369857E-2</v>
      </c>
    </row>
    <row r="378" spans="1:13" x14ac:dyDescent="0.3">
      <c r="A378" s="119">
        <v>40866</v>
      </c>
      <c r="B378" s="120" t="s">
        <v>58</v>
      </c>
      <c r="C378" s="121">
        <v>12.25</v>
      </c>
      <c r="D378" s="87" t="s">
        <v>31</v>
      </c>
      <c r="E378" s="120" t="s">
        <v>6332</v>
      </c>
      <c r="F378" s="123">
        <v>5</v>
      </c>
      <c r="G378" s="35">
        <v>1</v>
      </c>
      <c r="H378" s="69">
        <v>5</v>
      </c>
      <c r="I378" s="31">
        <v>-1</v>
      </c>
      <c r="J378" s="18">
        <f t="shared" si="22"/>
        <v>-14.919999999999998</v>
      </c>
      <c r="K378" s="19" t="str">
        <f t="shared" si="20"/>
        <v>Nov-11</v>
      </c>
      <c r="L378" s="20">
        <f t="shared" si="23"/>
        <v>366</v>
      </c>
      <c r="M378" s="21">
        <f t="shared" si="21"/>
        <v>-4.0765027322404369E-2</v>
      </c>
    </row>
    <row r="379" spans="1:13" x14ac:dyDescent="0.3">
      <c r="A379" s="119">
        <v>40866</v>
      </c>
      <c r="B379" s="120" t="s">
        <v>29</v>
      </c>
      <c r="C379" s="121">
        <v>13.15</v>
      </c>
      <c r="D379" s="87" t="s">
        <v>31</v>
      </c>
      <c r="E379" s="120" t="s">
        <v>681</v>
      </c>
      <c r="F379" s="123">
        <v>5.5</v>
      </c>
      <c r="G379" s="35">
        <v>0</v>
      </c>
      <c r="H379" s="69" t="s">
        <v>6111</v>
      </c>
      <c r="I379" s="31">
        <v>0</v>
      </c>
      <c r="J379" s="18">
        <f t="shared" si="22"/>
        <v>-14.919999999999998</v>
      </c>
      <c r="K379" s="19" t="str">
        <f t="shared" si="20"/>
        <v>Nov-11</v>
      </c>
      <c r="L379" s="20">
        <f t="shared" si="23"/>
        <v>366</v>
      </c>
      <c r="M379" s="21">
        <f t="shared" si="21"/>
        <v>-4.0765027322404369E-2</v>
      </c>
    </row>
    <row r="380" spans="1:13" x14ac:dyDescent="0.3">
      <c r="A380" s="119">
        <v>40866</v>
      </c>
      <c r="B380" s="120" t="s">
        <v>67</v>
      </c>
      <c r="C380" s="121">
        <v>13.45</v>
      </c>
      <c r="D380" s="87" t="s">
        <v>31</v>
      </c>
      <c r="E380" s="120" t="s">
        <v>6333</v>
      </c>
      <c r="F380" s="123">
        <v>5</v>
      </c>
      <c r="G380" s="35">
        <v>1</v>
      </c>
      <c r="H380" s="69">
        <v>4</v>
      </c>
      <c r="I380" s="31">
        <v>-1</v>
      </c>
      <c r="J380" s="18">
        <f t="shared" si="22"/>
        <v>-15.919999999999998</v>
      </c>
      <c r="K380" s="19" t="str">
        <f t="shared" si="20"/>
        <v>Nov-11</v>
      </c>
      <c r="L380" s="20">
        <f t="shared" si="23"/>
        <v>367</v>
      </c>
      <c r="M380" s="21">
        <f t="shared" si="21"/>
        <v>-4.3378746594005445E-2</v>
      </c>
    </row>
    <row r="381" spans="1:13" x14ac:dyDescent="0.3">
      <c r="A381" s="119">
        <v>40866</v>
      </c>
      <c r="B381" s="120" t="s">
        <v>35</v>
      </c>
      <c r="C381" s="121">
        <v>13.55</v>
      </c>
      <c r="D381" s="87" t="s">
        <v>31</v>
      </c>
      <c r="E381" s="120" t="s">
        <v>6334</v>
      </c>
      <c r="F381" s="123">
        <v>5.5</v>
      </c>
      <c r="G381" s="35">
        <v>1</v>
      </c>
      <c r="H381" s="69">
        <v>1</v>
      </c>
      <c r="I381" s="31">
        <v>4.5</v>
      </c>
      <c r="J381" s="18">
        <f t="shared" si="22"/>
        <v>-11.419999999999998</v>
      </c>
      <c r="K381" s="19" t="str">
        <f t="shared" si="20"/>
        <v>Nov-11</v>
      </c>
      <c r="L381" s="20">
        <f t="shared" si="23"/>
        <v>368</v>
      </c>
      <c r="M381" s="21">
        <f t="shared" si="21"/>
        <v>-3.1032608695652168E-2</v>
      </c>
    </row>
    <row r="382" spans="1:13" x14ac:dyDescent="0.3">
      <c r="A382" s="119">
        <v>40866</v>
      </c>
      <c r="B382" s="120" t="s">
        <v>29</v>
      </c>
      <c r="C382" s="121">
        <v>15</v>
      </c>
      <c r="D382" s="87" t="s">
        <v>31</v>
      </c>
      <c r="E382" s="120" t="s">
        <v>642</v>
      </c>
      <c r="F382" s="123">
        <v>5.5</v>
      </c>
      <c r="G382" s="35">
        <v>1</v>
      </c>
      <c r="H382" s="69">
        <v>5</v>
      </c>
      <c r="I382" s="31">
        <v>-1</v>
      </c>
      <c r="J382" s="18">
        <f t="shared" si="22"/>
        <v>-12.419999999999998</v>
      </c>
      <c r="K382" s="19" t="str">
        <f t="shared" si="20"/>
        <v>Nov-11</v>
      </c>
      <c r="L382" s="20">
        <f t="shared" si="23"/>
        <v>369</v>
      </c>
      <c r="M382" s="21">
        <f t="shared" si="21"/>
        <v>-3.3658536585365849E-2</v>
      </c>
    </row>
    <row r="383" spans="1:13" x14ac:dyDescent="0.3">
      <c r="A383" s="107">
        <v>40868</v>
      </c>
      <c r="B383" s="108" t="s">
        <v>145</v>
      </c>
      <c r="C383" s="101">
        <v>0.64583333333333337</v>
      </c>
      <c r="D383" s="87" t="s">
        <v>31</v>
      </c>
      <c r="E383" s="108" t="s">
        <v>269</v>
      </c>
      <c r="F383" s="110">
        <v>3.75</v>
      </c>
      <c r="G383" s="85">
        <v>1</v>
      </c>
      <c r="H383" s="87" t="s">
        <v>33</v>
      </c>
      <c r="I383" s="27">
        <v>-1</v>
      </c>
      <c r="J383" s="18">
        <f t="shared" si="22"/>
        <v>-13.419999999999998</v>
      </c>
      <c r="K383" s="19" t="str">
        <f t="shared" si="20"/>
        <v>Nov-11</v>
      </c>
      <c r="L383" s="20">
        <f t="shared" si="23"/>
        <v>370</v>
      </c>
      <c r="M383" s="21">
        <f t="shared" si="21"/>
        <v>-3.6270270270270265E-2</v>
      </c>
    </row>
    <row r="384" spans="1:13" x14ac:dyDescent="0.3">
      <c r="A384" s="119">
        <v>40868</v>
      </c>
      <c r="B384" s="120" t="s">
        <v>43</v>
      </c>
      <c r="C384" s="121">
        <v>13.3</v>
      </c>
      <c r="D384" s="87" t="s">
        <v>31</v>
      </c>
      <c r="E384" s="120" t="s">
        <v>6335</v>
      </c>
      <c r="F384" s="123">
        <v>4.5</v>
      </c>
      <c r="G384" s="35">
        <v>1</v>
      </c>
      <c r="H384" s="69">
        <v>5</v>
      </c>
      <c r="I384" s="31">
        <v>-1</v>
      </c>
      <c r="J384" s="18">
        <f t="shared" si="22"/>
        <v>-14.419999999999998</v>
      </c>
      <c r="K384" s="19" t="str">
        <f t="shared" si="20"/>
        <v>Nov-11</v>
      </c>
      <c r="L384" s="20">
        <f t="shared" si="23"/>
        <v>371</v>
      </c>
      <c r="M384" s="21">
        <f t="shared" si="21"/>
        <v>-3.886792452830188E-2</v>
      </c>
    </row>
    <row r="385" spans="1:13" x14ac:dyDescent="0.3">
      <c r="A385" s="119">
        <v>40868</v>
      </c>
      <c r="B385" s="120" t="s">
        <v>89</v>
      </c>
      <c r="C385" s="121">
        <v>13.45</v>
      </c>
      <c r="D385" s="87" t="s">
        <v>31</v>
      </c>
      <c r="E385" s="120" t="s">
        <v>6336</v>
      </c>
      <c r="F385" s="123">
        <v>6</v>
      </c>
      <c r="G385" s="35">
        <v>1</v>
      </c>
      <c r="H385" s="69">
        <v>4</v>
      </c>
      <c r="I385" s="31">
        <v>-1</v>
      </c>
      <c r="J385" s="18">
        <f t="shared" si="22"/>
        <v>-15.419999999999998</v>
      </c>
      <c r="K385" s="19" t="str">
        <f t="shared" si="20"/>
        <v>Nov-11</v>
      </c>
      <c r="L385" s="20">
        <f t="shared" si="23"/>
        <v>372</v>
      </c>
      <c r="M385" s="21">
        <f t="shared" si="21"/>
        <v>-4.1451612903225799E-2</v>
      </c>
    </row>
    <row r="386" spans="1:13" x14ac:dyDescent="0.3">
      <c r="A386" s="119">
        <v>40868</v>
      </c>
      <c r="B386" s="120" t="s">
        <v>145</v>
      </c>
      <c r="C386" s="121">
        <v>15</v>
      </c>
      <c r="D386" s="87" t="s">
        <v>31</v>
      </c>
      <c r="E386" s="120" t="s">
        <v>6337</v>
      </c>
      <c r="F386" s="123">
        <v>5.5</v>
      </c>
      <c r="G386" s="35">
        <v>1</v>
      </c>
      <c r="H386" s="69">
        <v>2</v>
      </c>
      <c r="I386" s="31">
        <v>-1</v>
      </c>
      <c r="J386" s="18">
        <f t="shared" si="22"/>
        <v>-16.419999999999998</v>
      </c>
      <c r="K386" s="19" t="str">
        <f t="shared" ref="K386:K449" si="24">TEXT(A386,"MMM-yy")</f>
        <v>Nov-11</v>
      </c>
      <c r="L386" s="20">
        <f t="shared" si="23"/>
        <v>373</v>
      </c>
      <c r="M386" s="21">
        <f t="shared" ref="M386:M449" si="25">J386/L386</f>
        <v>-4.4021447721179621E-2</v>
      </c>
    </row>
    <row r="387" spans="1:13" x14ac:dyDescent="0.3">
      <c r="A387" s="119">
        <v>40868</v>
      </c>
      <c r="B387" s="120" t="s">
        <v>43</v>
      </c>
      <c r="C387" s="121">
        <v>15.4</v>
      </c>
      <c r="D387" s="87" t="s">
        <v>31</v>
      </c>
      <c r="E387" s="120" t="s">
        <v>6338</v>
      </c>
      <c r="F387" s="123">
        <v>4.5</v>
      </c>
      <c r="G387" s="35">
        <v>1</v>
      </c>
      <c r="H387" s="69">
        <v>3</v>
      </c>
      <c r="I387" s="31">
        <v>-1</v>
      </c>
      <c r="J387" s="18">
        <f t="shared" ref="J387:J450" si="26">J386+I387</f>
        <v>-17.419999999999998</v>
      </c>
      <c r="K387" s="19" t="str">
        <f t="shared" si="24"/>
        <v>Nov-11</v>
      </c>
      <c r="L387" s="20">
        <f t="shared" ref="L387:L450" si="27">L386+G387</f>
        <v>374</v>
      </c>
      <c r="M387" s="21">
        <f t="shared" si="25"/>
        <v>-4.6577540106951865E-2</v>
      </c>
    </row>
    <row r="388" spans="1:13" x14ac:dyDescent="0.3">
      <c r="A388" s="119">
        <v>40869</v>
      </c>
      <c r="B388" s="120" t="s">
        <v>30</v>
      </c>
      <c r="C388" s="121">
        <v>13.1</v>
      </c>
      <c r="D388" s="87" t="s">
        <v>31</v>
      </c>
      <c r="E388" s="120" t="s">
        <v>6339</v>
      </c>
      <c r="F388" s="123">
        <v>6</v>
      </c>
      <c r="G388" s="35">
        <v>1</v>
      </c>
      <c r="H388" s="69">
        <v>4</v>
      </c>
      <c r="I388" s="31">
        <v>-1</v>
      </c>
      <c r="J388" s="18">
        <f t="shared" si="26"/>
        <v>-18.419999999999998</v>
      </c>
      <c r="K388" s="19" t="str">
        <f t="shared" si="24"/>
        <v>Nov-11</v>
      </c>
      <c r="L388" s="20">
        <f t="shared" si="27"/>
        <v>375</v>
      </c>
      <c r="M388" s="21">
        <f t="shared" si="25"/>
        <v>-4.9119999999999997E-2</v>
      </c>
    </row>
    <row r="389" spans="1:13" x14ac:dyDescent="0.3">
      <c r="A389" s="119">
        <v>40869</v>
      </c>
      <c r="B389" s="120" t="s">
        <v>30</v>
      </c>
      <c r="C389" s="121">
        <v>13.4</v>
      </c>
      <c r="D389" s="87" t="s">
        <v>31</v>
      </c>
      <c r="E389" s="120" t="s">
        <v>6097</v>
      </c>
      <c r="F389" s="123">
        <v>4.5</v>
      </c>
      <c r="G389" s="35">
        <v>1</v>
      </c>
      <c r="H389" s="69">
        <v>3</v>
      </c>
      <c r="I389" s="31">
        <v>-1</v>
      </c>
      <c r="J389" s="18">
        <f t="shared" si="26"/>
        <v>-19.419999999999998</v>
      </c>
      <c r="K389" s="19" t="str">
        <f t="shared" si="24"/>
        <v>Nov-11</v>
      </c>
      <c r="L389" s="20">
        <f t="shared" si="27"/>
        <v>376</v>
      </c>
      <c r="M389" s="21">
        <f t="shared" si="25"/>
        <v>-5.164893617021276E-2</v>
      </c>
    </row>
    <row r="390" spans="1:13" x14ac:dyDescent="0.3">
      <c r="A390" s="119">
        <v>40869</v>
      </c>
      <c r="B390" s="120" t="s">
        <v>29</v>
      </c>
      <c r="C390" s="121">
        <v>14.2</v>
      </c>
      <c r="D390" s="87" t="s">
        <v>31</v>
      </c>
      <c r="E390" s="120" t="s">
        <v>6268</v>
      </c>
      <c r="F390" s="123">
        <v>4.5</v>
      </c>
      <c r="G390" s="35">
        <v>1</v>
      </c>
      <c r="H390" s="69">
        <v>1</v>
      </c>
      <c r="I390" s="31">
        <v>4</v>
      </c>
      <c r="J390" s="18">
        <f t="shared" si="26"/>
        <v>-15.419999999999998</v>
      </c>
      <c r="K390" s="19" t="str">
        <f t="shared" si="24"/>
        <v>Nov-11</v>
      </c>
      <c r="L390" s="20">
        <f t="shared" si="27"/>
        <v>377</v>
      </c>
      <c r="M390" s="21">
        <f t="shared" si="25"/>
        <v>-4.0901856763925722E-2</v>
      </c>
    </row>
    <row r="391" spans="1:13" x14ac:dyDescent="0.3">
      <c r="A391" s="119">
        <v>40869</v>
      </c>
      <c r="B391" s="120" t="s">
        <v>30</v>
      </c>
      <c r="C391" s="121">
        <v>14.4</v>
      </c>
      <c r="D391" s="87" t="s">
        <v>31</v>
      </c>
      <c r="E391" s="120" t="s">
        <v>6340</v>
      </c>
      <c r="F391" s="123">
        <v>5.5</v>
      </c>
      <c r="G391" s="35">
        <v>1</v>
      </c>
      <c r="H391" s="69">
        <v>5</v>
      </c>
      <c r="I391" s="31">
        <v>-1</v>
      </c>
      <c r="J391" s="18">
        <f t="shared" si="26"/>
        <v>-16.419999999999998</v>
      </c>
      <c r="K391" s="19" t="str">
        <f t="shared" si="24"/>
        <v>Nov-11</v>
      </c>
      <c r="L391" s="20">
        <f t="shared" si="27"/>
        <v>378</v>
      </c>
      <c r="M391" s="21">
        <f t="shared" si="25"/>
        <v>-4.3439153439153437E-2</v>
      </c>
    </row>
    <row r="392" spans="1:13" x14ac:dyDescent="0.3">
      <c r="A392" s="119">
        <v>40869</v>
      </c>
      <c r="B392" s="120" t="s">
        <v>30</v>
      </c>
      <c r="C392" s="121">
        <v>15.1</v>
      </c>
      <c r="D392" s="87" t="s">
        <v>31</v>
      </c>
      <c r="E392" s="120" t="s">
        <v>6341</v>
      </c>
      <c r="F392" s="123">
        <v>6</v>
      </c>
      <c r="G392" s="35">
        <v>1</v>
      </c>
      <c r="H392" s="69">
        <v>1</v>
      </c>
      <c r="I392" s="31">
        <v>5</v>
      </c>
      <c r="J392" s="18">
        <f t="shared" si="26"/>
        <v>-11.419999999999998</v>
      </c>
      <c r="K392" s="19" t="str">
        <f t="shared" si="24"/>
        <v>Nov-11</v>
      </c>
      <c r="L392" s="20">
        <f t="shared" si="27"/>
        <v>379</v>
      </c>
      <c r="M392" s="21">
        <f t="shared" si="25"/>
        <v>-3.0131926121372027E-2</v>
      </c>
    </row>
    <row r="393" spans="1:13" x14ac:dyDescent="0.3">
      <c r="A393" s="119">
        <v>40869</v>
      </c>
      <c r="B393" s="120" t="s">
        <v>82</v>
      </c>
      <c r="C393" s="121">
        <v>15.3</v>
      </c>
      <c r="D393" s="87" t="s">
        <v>31</v>
      </c>
      <c r="E393" s="120" t="s">
        <v>6342</v>
      </c>
      <c r="F393" s="123">
        <v>6</v>
      </c>
      <c r="G393" s="35">
        <v>1</v>
      </c>
      <c r="H393" s="69">
        <v>1</v>
      </c>
      <c r="I393" s="31">
        <v>5</v>
      </c>
      <c r="J393" s="18">
        <f t="shared" si="26"/>
        <v>-6.4199999999999982</v>
      </c>
      <c r="K393" s="19" t="str">
        <f t="shared" si="24"/>
        <v>Nov-11</v>
      </c>
      <c r="L393" s="20">
        <f t="shared" si="27"/>
        <v>380</v>
      </c>
      <c r="M393" s="21">
        <f t="shared" si="25"/>
        <v>-1.6894736842105258E-2</v>
      </c>
    </row>
    <row r="394" spans="1:13" x14ac:dyDescent="0.3">
      <c r="A394" s="107">
        <v>40870</v>
      </c>
      <c r="B394" s="108" t="s">
        <v>29</v>
      </c>
      <c r="C394" s="101">
        <v>0.52430555555555558</v>
      </c>
      <c r="D394" s="87" t="s">
        <v>31</v>
      </c>
      <c r="E394" s="108" t="s">
        <v>270</v>
      </c>
      <c r="F394" s="110">
        <v>3.75</v>
      </c>
      <c r="G394" s="85">
        <v>1</v>
      </c>
      <c r="H394" s="87" t="s">
        <v>33</v>
      </c>
      <c r="I394" s="27">
        <v>-1</v>
      </c>
      <c r="J394" s="18">
        <f t="shared" si="26"/>
        <v>-7.4199999999999982</v>
      </c>
      <c r="K394" s="19" t="str">
        <f t="shared" si="24"/>
        <v>Nov-11</v>
      </c>
      <c r="L394" s="20">
        <f t="shared" si="27"/>
        <v>381</v>
      </c>
      <c r="M394" s="21">
        <f t="shared" si="25"/>
        <v>-1.9475065616797894E-2</v>
      </c>
    </row>
    <row r="395" spans="1:13" x14ac:dyDescent="0.3">
      <c r="A395" s="107">
        <v>40870</v>
      </c>
      <c r="B395" s="108" t="s">
        <v>143</v>
      </c>
      <c r="C395" s="101">
        <v>0.64930555555555558</v>
      </c>
      <c r="D395" s="87" t="s">
        <v>31</v>
      </c>
      <c r="E395" s="108" t="s">
        <v>271</v>
      </c>
      <c r="F395" s="110">
        <v>3.5</v>
      </c>
      <c r="G395" s="85">
        <v>1</v>
      </c>
      <c r="H395" s="87" t="s">
        <v>42</v>
      </c>
      <c r="I395" s="27">
        <v>4</v>
      </c>
      <c r="J395" s="18">
        <f t="shared" si="26"/>
        <v>-3.4199999999999982</v>
      </c>
      <c r="K395" s="19" t="str">
        <f t="shared" si="24"/>
        <v>Nov-11</v>
      </c>
      <c r="L395" s="20">
        <f t="shared" si="27"/>
        <v>382</v>
      </c>
      <c r="M395" s="21">
        <f t="shared" si="25"/>
        <v>-8.9528795811518284E-3</v>
      </c>
    </row>
    <row r="396" spans="1:13" x14ac:dyDescent="0.3">
      <c r="A396" s="119">
        <v>40870</v>
      </c>
      <c r="B396" s="120" t="s">
        <v>143</v>
      </c>
      <c r="C396" s="121">
        <v>12.25</v>
      </c>
      <c r="D396" s="87" t="s">
        <v>31</v>
      </c>
      <c r="E396" s="120" t="s">
        <v>6344</v>
      </c>
      <c r="F396" s="123">
        <v>5.5</v>
      </c>
      <c r="G396" s="35">
        <v>1</v>
      </c>
      <c r="H396" s="69">
        <v>9</v>
      </c>
      <c r="I396" s="31">
        <v>-1</v>
      </c>
      <c r="J396" s="18">
        <f t="shared" si="26"/>
        <v>-4.4199999999999982</v>
      </c>
      <c r="K396" s="19" t="str">
        <f t="shared" si="24"/>
        <v>Nov-11</v>
      </c>
      <c r="L396" s="20">
        <f t="shared" si="27"/>
        <v>383</v>
      </c>
      <c r="M396" s="21">
        <f t="shared" si="25"/>
        <v>-1.1540469973890334E-2</v>
      </c>
    </row>
    <row r="397" spans="1:13" x14ac:dyDescent="0.3">
      <c r="A397" s="119">
        <v>40870</v>
      </c>
      <c r="B397" s="120" t="s">
        <v>74</v>
      </c>
      <c r="C397" s="121">
        <v>12.4</v>
      </c>
      <c r="D397" s="87" t="s">
        <v>31</v>
      </c>
      <c r="E397" s="120" t="s">
        <v>6345</v>
      </c>
      <c r="F397" s="123">
        <v>4.5</v>
      </c>
      <c r="G397" s="35">
        <v>1</v>
      </c>
      <c r="H397" s="69">
        <v>2</v>
      </c>
      <c r="I397" s="31">
        <v>-1</v>
      </c>
      <c r="J397" s="18">
        <f t="shared" si="26"/>
        <v>-5.4199999999999982</v>
      </c>
      <c r="K397" s="19" t="str">
        <f t="shared" si="24"/>
        <v>Nov-11</v>
      </c>
      <c r="L397" s="20">
        <f t="shared" si="27"/>
        <v>384</v>
      </c>
      <c r="M397" s="21">
        <f t="shared" si="25"/>
        <v>-1.4114583333333328E-2</v>
      </c>
    </row>
    <row r="398" spans="1:13" x14ac:dyDescent="0.3">
      <c r="A398" s="124">
        <v>40870</v>
      </c>
      <c r="B398" s="108" t="s">
        <v>43</v>
      </c>
      <c r="C398" s="111">
        <v>17.350000000000001</v>
      </c>
      <c r="D398" s="87" t="s">
        <v>31</v>
      </c>
      <c r="E398" s="108" t="s">
        <v>6343</v>
      </c>
      <c r="F398" s="110">
        <v>5.5</v>
      </c>
      <c r="G398" s="35">
        <v>1</v>
      </c>
      <c r="H398" s="73">
        <v>5</v>
      </c>
      <c r="I398" s="34">
        <v>-1</v>
      </c>
      <c r="J398" s="18">
        <f t="shared" si="26"/>
        <v>-6.4199999999999982</v>
      </c>
      <c r="K398" s="19" t="str">
        <f t="shared" si="24"/>
        <v>Nov-11</v>
      </c>
      <c r="L398" s="20">
        <f t="shared" si="27"/>
        <v>385</v>
      </c>
      <c r="M398" s="21">
        <f t="shared" si="25"/>
        <v>-1.6675324675324669E-2</v>
      </c>
    </row>
    <row r="399" spans="1:13" x14ac:dyDescent="0.3">
      <c r="A399" s="124">
        <v>40870</v>
      </c>
      <c r="B399" s="108" t="s">
        <v>43</v>
      </c>
      <c r="C399" s="111">
        <v>19.05</v>
      </c>
      <c r="D399" s="87" t="s">
        <v>31</v>
      </c>
      <c r="E399" s="108" t="s">
        <v>1723</v>
      </c>
      <c r="F399" s="110">
        <v>5.5</v>
      </c>
      <c r="G399" s="35">
        <v>1</v>
      </c>
      <c r="H399" s="73">
        <v>1</v>
      </c>
      <c r="I399" s="34">
        <v>4.5</v>
      </c>
      <c r="J399" s="18">
        <f t="shared" si="26"/>
        <v>-1.9199999999999982</v>
      </c>
      <c r="K399" s="19" t="str">
        <f t="shared" si="24"/>
        <v>Nov-11</v>
      </c>
      <c r="L399" s="20">
        <f t="shared" si="27"/>
        <v>386</v>
      </c>
      <c r="M399" s="21">
        <f t="shared" si="25"/>
        <v>-4.9740932642486999E-3</v>
      </c>
    </row>
    <row r="400" spans="1:13" x14ac:dyDescent="0.3">
      <c r="A400" s="107">
        <v>40871</v>
      </c>
      <c r="B400" s="108" t="s">
        <v>103</v>
      </c>
      <c r="C400" s="101">
        <v>0.57291666666666663</v>
      </c>
      <c r="D400" s="87" t="s">
        <v>31</v>
      </c>
      <c r="E400" s="108" t="s">
        <v>272</v>
      </c>
      <c r="F400" s="110">
        <v>4</v>
      </c>
      <c r="G400" s="85">
        <v>1</v>
      </c>
      <c r="H400" s="87" t="s">
        <v>33</v>
      </c>
      <c r="I400" s="27">
        <v>-1</v>
      </c>
      <c r="J400" s="18">
        <f t="shared" si="26"/>
        <v>-2.9199999999999982</v>
      </c>
      <c r="K400" s="19" t="str">
        <f t="shared" si="24"/>
        <v>Nov-11</v>
      </c>
      <c r="L400" s="20">
        <f t="shared" si="27"/>
        <v>387</v>
      </c>
      <c r="M400" s="21">
        <f t="shared" si="25"/>
        <v>-7.5452196382428897E-3</v>
      </c>
    </row>
    <row r="401" spans="1:13" x14ac:dyDescent="0.3">
      <c r="A401" s="119">
        <v>40871</v>
      </c>
      <c r="B401" s="120" t="s">
        <v>93</v>
      </c>
      <c r="C401" s="121">
        <v>12.3</v>
      </c>
      <c r="D401" s="87" t="s">
        <v>31</v>
      </c>
      <c r="E401" s="120" t="s">
        <v>6348</v>
      </c>
      <c r="F401" s="123">
        <v>6</v>
      </c>
      <c r="G401" s="35">
        <v>1</v>
      </c>
      <c r="H401" s="69">
        <v>2</v>
      </c>
      <c r="I401" s="31">
        <v>-1</v>
      </c>
      <c r="J401" s="18">
        <f t="shared" si="26"/>
        <v>-3.9199999999999982</v>
      </c>
      <c r="K401" s="19" t="str">
        <f t="shared" si="24"/>
        <v>Nov-11</v>
      </c>
      <c r="L401" s="20">
        <f t="shared" si="27"/>
        <v>388</v>
      </c>
      <c r="M401" s="21">
        <f t="shared" si="25"/>
        <v>-1.0103092783505151E-2</v>
      </c>
    </row>
    <row r="402" spans="1:13" x14ac:dyDescent="0.3">
      <c r="A402" s="119">
        <v>40871</v>
      </c>
      <c r="B402" s="120" t="s">
        <v>93</v>
      </c>
      <c r="C402" s="121">
        <v>13.35</v>
      </c>
      <c r="D402" s="87" t="s">
        <v>31</v>
      </c>
      <c r="E402" s="120" t="s">
        <v>6349</v>
      </c>
      <c r="F402" s="123">
        <v>6</v>
      </c>
      <c r="G402" s="35">
        <v>1</v>
      </c>
      <c r="H402" s="69">
        <v>3</v>
      </c>
      <c r="I402" s="31">
        <v>-1</v>
      </c>
      <c r="J402" s="18">
        <f t="shared" si="26"/>
        <v>-4.9199999999999982</v>
      </c>
      <c r="K402" s="19" t="str">
        <f t="shared" si="24"/>
        <v>Nov-11</v>
      </c>
      <c r="L402" s="20">
        <f t="shared" si="27"/>
        <v>389</v>
      </c>
      <c r="M402" s="21">
        <f t="shared" si="25"/>
        <v>-1.2647814910025703E-2</v>
      </c>
    </row>
    <row r="403" spans="1:13" x14ac:dyDescent="0.3">
      <c r="A403" s="124">
        <v>40871</v>
      </c>
      <c r="B403" s="108" t="s">
        <v>43</v>
      </c>
      <c r="C403" s="111">
        <v>17.100000000000001</v>
      </c>
      <c r="D403" s="87" t="s">
        <v>31</v>
      </c>
      <c r="E403" s="108" t="s">
        <v>6346</v>
      </c>
      <c r="F403" s="110">
        <v>6</v>
      </c>
      <c r="G403" s="35">
        <v>1</v>
      </c>
      <c r="H403" s="73">
        <v>11</v>
      </c>
      <c r="I403" s="34">
        <v>-1</v>
      </c>
      <c r="J403" s="18">
        <f t="shared" si="26"/>
        <v>-5.9199999999999982</v>
      </c>
      <c r="K403" s="19" t="str">
        <f t="shared" si="24"/>
        <v>Nov-11</v>
      </c>
      <c r="L403" s="20">
        <f t="shared" si="27"/>
        <v>390</v>
      </c>
      <c r="M403" s="21">
        <f t="shared" si="25"/>
        <v>-1.5179487179487175E-2</v>
      </c>
    </row>
    <row r="404" spans="1:13" x14ac:dyDescent="0.3">
      <c r="A404" s="124">
        <v>40871</v>
      </c>
      <c r="B404" s="108" t="s">
        <v>43</v>
      </c>
      <c r="C404" s="111">
        <v>17.100000000000001</v>
      </c>
      <c r="D404" s="87" t="s">
        <v>31</v>
      </c>
      <c r="E404" s="108" t="s">
        <v>6347</v>
      </c>
      <c r="F404" s="110">
        <v>6</v>
      </c>
      <c r="G404" s="35">
        <v>1</v>
      </c>
      <c r="H404" s="73">
        <v>1</v>
      </c>
      <c r="I404" s="34">
        <v>6</v>
      </c>
      <c r="J404" s="18">
        <f t="shared" si="26"/>
        <v>8.0000000000001847E-2</v>
      </c>
      <c r="K404" s="19" t="str">
        <f t="shared" si="24"/>
        <v>Nov-11</v>
      </c>
      <c r="L404" s="20">
        <f t="shared" si="27"/>
        <v>391</v>
      </c>
      <c r="M404" s="21">
        <f t="shared" si="25"/>
        <v>2.0460358056266457E-4</v>
      </c>
    </row>
    <row r="405" spans="1:13" x14ac:dyDescent="0.3">
      <c r="A405" s="107">
        <v>40872</v>
      </c>
      <c r="B405" s="108" t="s">
        <v>97</v>
      </c>
      <c r="C405" s="101">
        <v>0.64583333333333337</v>
      </c>
      <c r="D405" s="87" t="s">
        <v>31</v>
      </c>
      <c r="E405" s="108" t="s">
        <v>273</v>
      </c>
      <c r="F405" s="110">
        <v>3.25</v>
      </c>
      <c r="G405" s="85">
        <v>1</v>
      </c>
      <c r="H405" s="87" t="s">
        <v>33</v>
      </c>
      <c r="I405" s="27">
        <v>-1</v>
      </c>
      <c r="J405" s="18">
        <f t="shared" si="26"/>
        <v>-0.91999999999999815</v>
      </c>
      <c r="K405" s="19" t="str">
        <f t="shared" si="24"/>
        <v>Nov-11</v>
      </c>
      <c r="L405" s="20">
        <f t="shared" si="27"/>
        <v>392</v>
      </c>
      <c r="M405" s="21">
        <f t="shared" si="25"/>
        <v>-2.3469387755101993E-3</v>
      </c>
    </row>
    <row r="406" spans="1:13" x14ac:dyDescent="0.3">
      <c r="A406" s="119">
        <v>40872</v>
      </c>
      <c r="B406" s="120" t="s">
        <v>97</v>
      </c>
      <c r="C406" s="121">
        <v>13.15</v>
      </c>
      <c r="D406" s="87" t="s">
        <v>31</v>
      </c>
      <c r="E406" s="120" t="s">
        <v>6350</v>
      </c>
      <c r="F406" s="123">
        <v>5.5</v>
      </c>
      <c r="G406" s="35">
        <v>1</v>
      </c>
      <c r="H406" s="69">
        <v>3</v>
      </c>
      <c r="I406" s="31">
        <v>-1</v>
      </c>
      <c r="J406" s="18">
        <f t="shared" si="26"/>
        <v>-1.9199999999999982</v>
      </c>
      <c r="K406" s="19" t="str">
        <f t="shared" si="24"/>
        <v>Nov-11</v>
      </c>
      <c r="L406" s="20">
        <f t="shared" si="27"/>
        <v>393</v>
      </c>
      <c r="M406" s="21">
        <f t="shared" si="25"/>
        <v>-4.8854961832061018E-3</v>
      </c>
    </row>
    <row r="407" spans="1:13" x14ac:dyDescent="0.3">
      <c r="A407" s="124">
        <v>40872</v>
      </c>
      <c r="B407" s="108" t="s">
        <v>45</v>
      </c>
      <c r="C407" s="111">
        <v>19.399999999999999</v>
      </c>
      <c r="D407" s="87" t="s">
        <v>31</v>
      </c>
      <c r="E407" s="108" t="s">
        <v>3527</v>
      </c>
      <c r="F407" s="110">
        <v>5</v>
      </c>
      <c r="G407" s="35">
        <v>1</v>
      </c>
      <c r="H407" s="73">
        <v>4</v>
      </c>
      <c r="I407" s="34">
        <v>-1</v>
      </c>
      <c r="J407" s="18">
        <f t="shared" si="26"/>
        <v>-2.9199999999999982</v>
      </c>
      <c r="K407" s="19" t="str">
        <f t="shared" si="24"/>
        <v>Nov-11</v>
      </c>
      <c r="L407" s="20">
        <f t="shared" si="27"/>
        <v>394</v>
      </c>
      <c r="M407" s="21">
        <f t="shared" si="25"/>
        <v>-7.4111675126903509E-3</v>
      </c>
    </row>
    <row r="408" spans="1:13" x14ac:dyDescent="0.3">
      <c r="A408" s="107">
        <v>40873</v>
      </c>
      <c r="B408" s="108" t="s">
        <v>137</v>
      </c>
      <c r="C408" s="101">
        <v>0.59722222222222221</v>
      </c>
      <c r="D408" s="87" t="s">
        <v>31</v>
      </c>
      <c r="E408" s="108" t="s">
        <v>274</v>
      </c>
      <c r="F408" s="110">
        <v>4</v>
      </c>
      <c r="G408" s="85">
        <v>1</v>
      </c>
      <c r="H408" s="87" t="s">
        <v>42</v>
      </c>
      <c r="I408" s="27">
        <v>3</v>
      </c>
      <c r="J408" s="18">
        <f t="shared" si="26"/>
        <v>8.0000000000001847E-2</v>
      </c>
      <c r="K408" s="19" t="str">
        <f t="shared" si="24"/>
        <v>Nov-11</v>
      </c>
      <c r="L408" s="20">
        <f t="shared" si="27"/>
        <v>395</v>
      </c>
      <c r="M408" s="21">
        <f t="shared" si="25"/>
        <v>2.0253164556962493E-4</v>
      </c>
    </row>
    <row r="409" spans="1:13" x14ac:dyDescent="0.3">
      <c r="A409" s="107">
        <v>40873</v>
      </c>
      <c r="B409" s="108" t="s">
        <v>86</v>
      </c>
      <c r="C409" s="101">
        <v>0.63888888888888895</v>
      </c>
      <c r="D409" s="87" t="s">
        <v>31</v>
      </c>
      <c r="E409" s="108" t="s">
        <v>275</v>
      </c>
      <c r="F409" s="110">
        <v>3.25</v>
      </c>
      <c r="G409" s="85">
        <v>1</v>
      </c>
      <c r="H409" s="87" t="s">
        <v>42</v>
      </c>
      <c r="I409" s="27">
        <v>2.25</v>
      </c>
      <c r="J409" s="18">
        <f t="shared" si="26"/>
        <v>2.3300000000000018</v>
      </c>
      <c r="K409" s="19" t="str">
        <f t="shared" si="24"/>
        <v>Nov-11</v>
      </c>
      <c r="L409" s="20">
        <f t="shared" si="27"/>
        <v>396</v>
      </c>
      <c r="M409" s="21">
        <f t="shared" si="25"/>
        <v>5.8838383838383888E-3</v>
      </c>
    </row>
    <row r="410" spans="1:13" x14ac:dyDescent="0.3">
      <c r="A410" s="107">
        <v>40875</v>
      </c>
      <c r="B410" s="108" t="s">
        <v>142</v>
      </c>
      <c r="C410" s="101">
        <v>0.58333333333333337</v>
      </c>
      <c r="D410" s="87" t="s">
        <v>31</v>
      </c>
      <c r="E410" s="108" t="s">
        <v>276</v>
      </c>
      <c r="F410" s="110">
        <v>4</v>
      </c>
      <c r="G410" s="85">
        <v>1</v>
      </c>
      <c r="H410" s="87" t="s">
        <v>42</v>
      </c>
      <c r="I410" s="27">
        <v>3</v>
      </c>
      <c r="J410" s="18">
        <f t="shared" si="26"/>
        <v>5.3300000000000018</v>
      </c>
      <c r="K410" s="19" t="str">
        <f t="shared" si="24"/>
        <v>Nov-11</v>
      </c>
      <c r="L410" s="20">
        <f t="shared" si="27"/>
        <v>397</v>
      </c>
      <c r="M410" s="21">
        <f t="shared" si="25"/>
        <v>1.342569269521411E-2</v>
      </c>
    </row>
    <row r="411" spans="1:13" x14ac:dyDescent="0.3">
      <c r="A411" s="107">
        <v>40875</v>
      </c>
      <c r="B411" s="108" t="s">
        <v>142</v>
      </c>
      <c r="C411" s="101">
        <v>0.60763888888888895</v>
      </c>
      <c r="D411" s="87" t="s">
        <v>31</v>
      </c>
      <c r="E411" s="108" t="s">
        <v>277</v>
      </c>
      <c r="F411" s="110">
        <v>3.75</v>
      </c>
      <c r="G411" s="85">
        <v>1</v>
      </c>
      <c r="H411" s="87" t="s">
        <v>42</v>
      </c>
      <c r="I411" s="27">
        <v>2.75</v>
      </c>
      <c r="J411" s="18">
        <f t="shared" si="26"/>
        <v>8.0800000000000018</v>
      </c>
      <c r="K411" s="19" t="str">
        <f t="shared" si="24"/>
        <v>Nov-11</v>
      </c>
      <c r="L411" s="20">
        <f t="shared" si="27"/>
        <v>398</v>
      </c>
      <c r="M411" s="21">
        <f t="shared" si="25"/>
        <v>2.0301507537688446E-2</v>
      </c>
    </row>
    <row r="412" spans="1:13" x14ac:dyDescent="0.3">
      <c r="A412" s="107">
        <v>40875</v>
      </c>
      <c r="B412" s="108" t="s">
        <v>45</v>
      </c>
      <c r="C412" s="101">
        <v>0.70138888888888884</v>
      </c>
      <c r="D412" s="87" t="s">
        <v>31</v>
      </c>
      <c r="E412" s="108" t="s">
        <v>278</v>
      </c>
      <c r="F412" s="110">
        <v>4</v>
      </c>
      <c r="G412" s="85">
        <v>1</v>
      </c>
      <c r="H412" s="87" t="s">
        <v>33</v>
      </c>
      <c r="I412" s="27">
        <v>-1</v>
      </c>
      <c r="J412" s="18">
        <f t="shared" si="26"/>
        <v>7.0800000000000018</v>
      </c>
      <c r="K412" s="19" t="str">
        <f t="shared" si="24"/>
        <v>Nov-11</v>
      </c>
      <c r="L412" s="20">
        <f t="shared" si="27"/>
        <v>399</v>
      </c>
      <c r="M412" s="21">
        <f t="shared" si="25"/>
        <v>1.7744360902255642E-2</v>
      </c>
    </row>
    <row r="413" spans="1:13" x14ac:dyDescent="0.3">
      <c r="A413" s="119">
        <v>40875</v>
      </c>
      <c r="B413" s="120" t="s">
        <v>45</v>
      </c>
      <c r="C413" s="121">
        <v>17.5</v>
      </c>
      <c r="D413" s="87" t="s">
        <v>31</v>
      </c>
      <c r="E413" s="120" t="s">
        <v>6351</v>
      </c>
      <c r="F413" s="123">
        <v>6</v>
      </c>
      <c r="G413" s="35">
        <v>1</v>
      </c>
      <c r="H413" s="69">
        <v>3</v>
      </c>
      <c r="I413" s="31">
        <v>-1</v>
      </c>
      <c r="J413" s="18">
        <f t="shared" si="26"/>
        <v>6.0800000000000018</v>
      </c>
      <c r="K413" s="19" t="str">
        <f t="shared" si="24"/>
        <v>Nov-11</v>
      </c>
      <c r="L413" s="20">
        <f t="shared" si="27"/>
        <v>400</v>
      </c>
      <c r="M413" s="21">
        <f t="shared" si="25"/>
        <v>1.5200000000000005E-2</v>
      </c>
    </row>
    <row r="414" spans="1:13" x14ac:dyDescent="0.3">
      <c r="A414" s="107">
        <v>40876</v>
      </c>
      <c r="B414" s="108" t="s">
        <v>30</v>
      </c>
      <c r="C414" s="101">
        <v>0.64583333333333337</v>
      </c>
      <c r="D414" s="87" t="s">
        <v>31</v>
      </c>
      <c r="E414" s="108" t="s">
        <v>279</v>
      </c>
      <c r="F414" s="110">
        <v>4</v>
      </c>
      <c r="G414" s="85">
        <v>1</v>
      </c>
      <c r="H414" s="87" t="s">
        <v>42</v>
      </c>
      <c r="I414" s="27">
        <v>3</v>
      </c>
      <c r="J414" s="18">
        <f t="shared" si="26"/>
        <v>9.0800000000000018</v>
      </c>
      <c r="K414" s="19" t="str">
        <f t="shared" si="24"/>
        <v>Nov-11</v>
      </c>
      <c r="L414" s="20">
        <f t="shared" si="27"/>
        <v>401</v>
      </c>
      <c r="M414" s="21">
        <f t="shared" si="25"/>
        <v>2.2643391521197011E-2</v>
      </c>
    </row>
    <row r="415" spans="1:13" x14ac:dyDescent="0.3">
      <c r="A415" s="119">
        <v>40876</v>
      </c>
      <c r="B415" s="120" t="s">
        <v>29</v>
      </c>
      <c r="C415" s="121">
        <v>12.1</v>
      </c>
      <c r="D415" s="87" t="s">
        <v>31</v>
      </c>
      <c r="E415" s="120" t="s">
        <v>6352</v>
      </c>
      <c r="F415" s="123">
        <v>5.5</v>
      </c>
      <c r="G415" s="35">
        <v>1</v>
      </c>
      <c r="H415" s="69">
        <v>2</v>
      </c>
      <c r="I415" s="31">
        <v>-1</v>
      </c>
      <c r="J415" s="18">
        <f t="shared" si="26"/>
        <v>8.0800000000000018</v>
      </c>
      <c r="K415" s="19" t="str">
        <f t="shared" si="24"/>
        <v>Nov-11</v>
      </c>
      <c r="L415" s="20">
        <f t="shared" si="27"/>
        <v>402</v>
      </c>
      <c r="M415" s="21">
        <f t="shared" si="25"/>
        <v>2.0099502487562194E-2</v>
      </c>
    </row>
    <row r="416" spans="1:13" x14ac:dyDescent="0.3">
      <c r="A416" s="119">
        <v>40876</v>
      </c>
      <c r="B416" s="120" t="s">
        <v>30</v>
      </c>
      <c r="C416" s="121">
        <v>13.55</v>
      </c>
      <c r="D416" s="87" t="s">
        <v>31</v>
      </c>
      <c r="E416" s="120" t="s">
        <v>6353</v>
      </c>
      <c r="F416" s="123">
        <v>5</v>
      </c>
      <c r="G416" s="35">
        <v>1</v>
      </c>
      <c r="H416" s="69">
        <v>5</v>
      </c>
      <c r="I416" s="31">
        <v>-1</v>
      </c>
      <c r="J416" s="18">
        <f t="shared" si="26"/>
        <v>7.0800000000000018</v>
      </c>
      <c r="K416" s="19" t="str">
        <f t="shared" si="24"/>
        <v>Nov-11</v>
      </c>
      <c r="L416" s="20">
        <f t="shared" si="27"/>
        <v>403</v>
      </c>
      <c r="M416" s="21">
        <f t="shared" si="25"/>
        <v>1.756823821339951E-2</v>
      </c>
    </row>
    <row r="417" spans="1:13" x14ac:dyDescent="0.3">
      <c r="A417" s="107">
        <v>40877</v>
      </c>
      <c r="B417" s="108" t="s">
        <v>61</v>
      </c>
      <c r="C417" s="101">
        <v>0.58333333333333337</v>
      </c>
      <c r="D417" s="87" t="s">
        <v>31</v>
      </c>
      <c r="E417" s="108" t="s">
        <v>280</v>
      </c>
      <c r="F417" s="110">
        <v>3.5</v>
      </c>
      <c r="G417" s="85">
        <v>1</v>
      </c>
      <c r="H417" s="87" t="s">
        <v>33</v>
      </c>
      <c r="I417" s="27">
        <v>-1</v>
      </c>
      <c r="J417" s="18">
        <f t="shared" si="26"/>
        <v>6.0800000000000018</v>
      </c>
      <c r="K417" s="19" t="str">
        <f t="shared" si="24"/>
        <v>Nov-11</v>
      </c>
      <c r="L417" s="20">
        <f t="shared" si="27"/>
        <v>404</v>
      </c>
      <c r="M417" s="21">
        <f t="shared" si="25"/>
        <v>1.5049504950495054E-2</v>
      </c>
    </row>
    <row r="418" spans="1:13" x14ac:dyDescent="0.3">
      <c r="A418" s="119">
        <v>40877</v>
      </c>
      <c r="B418" s="120" t="s">
        <v>98</v>
      </c>
      <c r="C418" s="121">
        <v>14.1</v>
      </c>
      <c r="D418" s="87" t="s">
        <v>31</v>
      </c>
      <c r="E418" s="120" t="s">
        <v>6354</v>
      </c>
      <c r="F418" s="123">
        <v>6</v>
      </c>
      <c r="G418" s="35">
        <v>1</v>
      </c>
      <c r="H418" s="69">
        <v>1</v>
      </c>
      <c r="I418" s="31">
        <v>5</v>
      </c>
      <c r="J418" s="18">
        <f t="shared" si="26"/>
        <v>11.080000000000002</v>
      </c>
      <c r="K418" s="19" t="str">
        <f t="shared" si="24"/>
        <v>Nov-11</v>
      </c>
      <c r="L418" s="20">
        <f t="shared" si="27"/>
        <v>405</v>
      </c>
      <c r="M418" s="21">
        <f t="shared" si="25"/>
        <v>2.7358024691358028E-2</v>
      </c>
    </row>
    <row r="419" spans="1:13" x14ac:dyDescent="0.3">
      <c r="A419" s="119">
        <v>40877</v>
      </c>
      <c r="B419" s="120" t="s">
        <v>98</v>
      </c>
      <c r="C419" s="121">
        <v>14.4</v>
      </c>
      <c r="D419" s="87" t="s">
        <v>31</v>
      </c>
      <c r="E419" s="120" t="s">
        <v>6356</v>
      </c>
      <c r="F419" s="123">
        <v>6</v>
      </c>
      <c r="G419" s="35">
        <v>1</v>
      </c>
      <c r="H419" s="69">
        <v>2</v>
      </c>
      <c r="I419" s="31">
        <v>-1</v>
      </c>
      <c r="J419" s="18">
        <f t="shared" si="26"/>
        <v>10.080000000000002</v>
      </c>
      <c r="K419" s="19" t="str">
        <f t="shared" si="24"/>
        <v>Nov-11</v>
      </c>
      <c r="L419" s="20">
        <f t="shared" si="27"/>
        <v>406</v>
      </c>
      <c r="M419" s="21">
        <f t="shared" si="25"/>
        <v>2.4827586206896558E-2</v>
      </c>
    </row>
    <row r="420" spans="1:13" x14ac:dyDescent="0.3">
      <c r="A420" s="119">
        <v>40877</v>
      </c>
      <c r="B420" s="120" t="s">
        <v>98</v>
      </c>
      <c r="C420" s="121">
        <v>14.4</v>
      </c>
      <c r="D420" s="87" t="s">
        <v>31</v>
      </c>
      <c r="E420" s="120" t="s">
        <v>6355</v>
      </c>
      <c r="F420" s="123">
        <v>5</v>
      </c>
      <c r="G420" s="35">
        <v>1</v>
      </c>
      <c r="H420" s="69">
        <v>4</v>
      </c>
      <c r="I420" s="31">
        <v>-1</v>
      </c>
      <c r="J420" s="18">
        <f t="shared" si="26"/>
        <v>9.0800000000000018</v>
      </c>
      <c r="K420" s="19" t="str">
        <f t="shared" si="24"/>
        <v>Nov-11</v>
      </c>
      <c r="L420" s="20">
        <f t="shared" si="27"/>
        <v>407</v>
      </c>
      <c r="M420" s="21">
        <f t="shared" si="25"/>
        <v>2.2309582309582313E-2</v>
      </c>
    </row>
    <row r="421" spans="1:13" x14ac:dyDescent="0.3">
      <c r="A421" s="119">
        <v>40877</v>
      </c>
      <c r="B421" s="120" t="s">
        <v>139</v>
      </c>
      <c r="C421" s="121">
        <v>15.5</v>
      </c>
      <c r="D421" s="87" t="s">
        <v>31</v>
      </c>
      <c r="E421" s="120" t="s">
        <v>6357</v>
      </c>
      <c r="F421" s="123">
        <v>5</v>
      </c>
      <c r="G421" s="35">
        <v>1</v>
      </c>
      <c r="H421" s="69">
        <v>3</v>
      </c>
      <c r="I421" s="31">
        <v>-1</v>
      </c>
      <c r="J421" s="18">
        <f t="shared" si="26"/>
        <v>8.0800000000000018</v>
      </c>
      <c r="K421" s="19" t="str">
        <f t="shared" si="24"/>
        <v>Nov-11</v>
      </c>
      <c r="L421" s="20">
        <f t="shared" si="27"/>
        <v>408</v>
      </c>
      <c r="M421" s="21">
        <f t="shared" si="25"/>
        <v>1.9803921568627456E-2</v>
      </c>
    </row>
    <row r="422" spans="1:13" x14ac:dyDescent="0.3">
      <c r="A422" s="124">
        <v>40877</v>
      </c>
      <c r="B422" s="108" t="s">
        <v>43</v>
      </c>
      <c r="C422" s="111">
        <v>18</v>
      </c>
      <c r="D422" s="87" t="s">
        <v>31</v>
      </c>
      <c r="E422" s="108" t="s">
        <v>678</v>
      </c>
      <c r="F422" s="110">
        <v>4.5</v>
      </c>
      <c r="G422" s="35">
        <v>1</v>
      </c>
      <c r="H422" s="73">
        <v>5</v>
      </c>
      <c r="I422" s="34">
        <v>-1</v>
      </c>
      <c r="J422" s="18">
        <f t="shared" si="26"/>
        <v>7.0800000000000018</v>
      </c>
      <c r="K422" s="19" t="str">
        <f t="shared" si="24"/>
        <v>Nov-11</v>
      </c>
      <c r="L422" s="20">
        <f t="shared" si="27"/>
        <v>409</v>
      </c>
      <c r="M422" s="21">
        <f t="shared" si="25"/>
        <v>1.7310513447432768E-2</v>
      </c>
    </row>
    <row r="423" spans="1:13" x14ac:dyDescent="0.3">
      <c r="A423" s="124">
        <v>40877</v>
      </c>
      <c r="B423" s="108" t="s">
        <v>43</v>
      </c>
      <c r="C423" s="111">
        <v>19</v>
      </c>
      <c r="D423" s="87" t="s">
        <v>31</v>
      </c>
      <c r="E423" s="108" t="s">
        <v>1356</v>
      </c>
      <c r="F423" s="110">
        <v>4.3</v>
      </c>
      <c r="G423" s="35">
        <v>1</v>
      </c>
      <c r="H423" s="73">
        <v>3</v>
      </c>
      <c r="I423" s="34">
        <v>-1</v>
      </c>
      <c r="J423" s="18">
        <f t="shared" si="26"/>
        <v>6.0800000000000018</v>
      </c>
      <c r="K423" s="19" t="str">
        <f t="shared" si="24"/>
        <v>Nov-11</v>
      </c>
      <c r="L423" s="20">
        <f t="shared" si="27"/>
        <v>410</v>
      </c>
      <c r="M423" s="21">
        <f t="shared" si="25"/>
        <v>1.4829268292682931E-2</v>
      </c>
    </row>
    <row r="424" spans="1:13" x14ac:dyDescent="0.3">
      <c r="A424" s="107">
        <v>40878</v>
      </c>
      <c r="B424" s="108" t="s">
        <v>144</v>
      </c>
      <c r="C424" s="101">
        <v>0.625</v>
      </c>
      <c r="D424" s="87" t="s">
        <v>31</v>
      </c>
      <c r="E424" s="108" t="s">
        <v>281</v>
      </c>
      <c r="F424" s="110">
        <v>4</v>
      </c>
      <c r="G424" s="85">
        <v>1</v>
      </c>
      <c r="H424" s="87" t="s">
        <v>33</v>
      </c>
      <c r="I424" s="27">
        <v>-1</v>
      </c>
      <c r="J424" s="18">
        <f t="shared" si="26"/>
        <v>5.0800000000000018</v>
      </c>
      <c r="K424" s="19" t="str">
        <f t="shared" si="24"/>
        <v>Dec-11</v>
      </c>
      <c r="L424" s="20">
        <f t="shared" si="27"/>
        <v>411</v>
      </c>
      <c r="M424" s="21">
        <f t="shared" si="25"/>
        <v>1.2360097323600978E-2</v>
      </c>
    </row>
    <row r="425" spans="1:13" x14ac:dyDescent="0.3">
      <c r="A425" s="107">
        <v>40878</v>
      </c>
      <c r="B425" s="108" t="s">
        <v>45</v>
      </c>
      <c r="C425" s="101">
        <v>0.66666666666666663</v>
      </c>
      <c r="D425" s="87" t="s">
        <v>31</v>
      </c>
      <c r="E425" s="108" t="s">
        <v>282</v>
      </c>
      <c r="F425" s="110">
        <v>2.88</v>
      </c>
      <c r="G425" s="85">
        <v>1</v>
      </c>
      <c r="H425" s="87" t="s">
        <v>42</v>
      </c>
      <c r="I425" s="28">
        <v>2</v>
      </c>
      <c r="J425" s="18">
        <f t="shared" si="26"/>
        <v>7.0800000000000018</v>
      </c>
      <c r="K425" s="19" t="str">
        <f t="shared" si="24"/>
        <v>Dec-11</v>
      </c>
      <c r="L425" s="20">
        <f t="shared" si="27"/>
        <v>412</v>
      </c>
      <c r="M425" s="21">
        <f t="shared" si="25"/>
        <v>1.718446601941748E-2</v>
      </c>
    </row>
    <row r="426" spans="1:13" x14ac:dyDescent="0.3">
      <c r="A426" s="119">
        <v>40878</v>
      </c>
      <c r="B426" s="120" t="s">
        <v>50</v>
      </c>
      <c r="C426" s="121">
        <v>13.3</v>
      </c>
      <c r="D426" s="87" t="s">
        <v>31</v>
      </c>
      <c r="E426" s="120" t="s">
        <v>6360</v>
      </c>
      <c r="F426" s="123">
        <v>5</v>
      </c>
      <c r="G426" s="35">
        <v>1</v>
      </c>
      <c r="H426" s="69">
        <v>2</v>
      </c>
      <c r="I426" s="31">
        <v>-1</v>
      </c>
      <c r="J426" s="18">
        <f t="shared" si="26"/>
        <v>6.0800000000000018</v>
      </c>
      <c r="K426" s="19" t="str">
        <f t="shared" si="24"/>
        <v>Dec-11</v>
      </c>
      <c r="L426" s="20">
        <f t="shared" si="27"/>
        <v>413</v>
      </c>
      <c r="M426" s="21">
        <f t="shared" si="25"/>
        <v>1.4721549636803879E-2</v>
      </c>
    </row>
    <row r="427" spans="1:13" x14ac:dyDescent="0.3">
      <c r="A427" s="119">
        <v>40878</v>
      </c>
      <c r="B427" s="120" t="s">
        <v>118</v>
      </c>
      <c r="C427" s="121">
        <v>14.1</v>
      </c>
      <c r="D427" s="87" t="s">
        <v>31</v>
      </c>
      <c r="E427" s="120" t="s">
        <v>6361</v>
      </c>
      <c r="F427" s="123">
        <v>5</v>
      </c>
      <c r="G427" s="35">
        <v>1</v>
      </c>
      <c r="H427" s="69" t="s">
        <v>6116</v>
      </c>
      <c r="I427" s="31">
        <v>-1</v>
      </c>
      <c r="J427" s="18">
        <f t="shared" si="26"/>
        <v>5.0800000000000018</v>
      </c>
      <c r="K427" s="19" t="str">
        <f t="shared" si="24"/>
        <v>Dec-11</v>
      </c>
      <c r="L427" s="20">
        <f t="shared" si="27"/>
        <v>414</v>
      </c>
      <c r="M427" s="21">
        <f t="shared" si="25"/>
        <v>1.2270531400966189E-2</v>
      </c>
    </row>
    <row r="428" spans="1:13" x14ac:dyDescent="0.3">
      <c r="A428" s="124">
        <v>40878</v>
      </c>
      <c r="B428" s="108" t="s">
        <v>45</v>
      </c>
      <c r="C428" s="111">
        <v>16.3</v>
      </c>
      <c r="D428" s="87" t="s">
        <v>31</v>
      </c>
      <c r="E428" s="108" t="s">
        <v>6358</v>
      </c>
      <c r="F428" s="110">
        <v>5.5</v>
      </c>
      <c r="G428" s="35">
        <v>1</v>
      </c>
      <c r="H428" s="73">
        <v>2</v>
      </c>
      <c r="I428" s="34">
        <v>-1</v>
      </c>
      <c r="J428" s="18">
        <f t="shared" si="26"/>
        <v>4.0800000000000018</v>
      </c>
      <c r="K428" s="19" t="str">
        <f t="shared" si="24"/>
        <v>Dec-11</v>
      </c>
      <c r="L428" s="20">
        <f t="shared" si="27"/>
        <v>415</v>
      </c>
      <c r="M428" s="21">
        <f t="shared" si="25"/>
        <v>9.8313253012048234E-3</v>
      </c>
    </row>
    <row r="429" spans="1:13" x14ac:dyDescent="0.3">
      <c r="A429" s="124">
        <v>40878</v>
      </c>
      <c r="B429" s="108" t="s">
        <v>45</v>
      </c>
      <c r="C429" s="111">
        <v>17</v>
      </c>
      <c r="D429" s="87" t="s">
        <v>31</v>
      </c>
      <c r="E429" s="108" t="s">
        <v>6359</v>
      </c>
      <c r="F429" s="110">
        <v>6</v>
      </c>
      <c r="G429" s="35">
        <v>1</v>
      </c>
      <c r="H429" s="73">
        <v>5</v>
      </c>
      <c r="I429" s="34">
        <v>-1</v>
      </c>
      <c r="J429" s="18">
        <f t="shared" si="26"/>
        <v>3.0800000000000018</v>
      </c>
      <c r="K429" s="19" t="str">
        <f t="shared" si="24"/>
        <v>Dec-11</v>
      </c>
      <c r="L429" s="20">
        <f t="shared" si="27"/>
        <v>416</v>
      </c>
      <c r="M429" s="21">
        <f t="shared" si="25"/>
        <v>7.4038461538461584E-3</v>
      </c>
    </row>
    <row r="430" spans="1:13" x14ac:dyDescent="0.3">
      <c r="A430" s="107">
        <v>40879</v>
      </c>
      <c r="B430" s="108" t="s">
        <v>96</v>
      </c>
      <c r="C430" s="101">
        <v>0.55555555555555558</v>
      </c>
      <c r="D430" s="87" t="s">
        <v>31</v>
      </c>
      <c r="E430" s="108" t="s">
        <v>283</v>
      </c>
      <c r="F430" s="110">
        <v>3.75</v>
      </c>
      <c r="G430" s="85">
        <v>1</v>
      </c>
      <c r="H430" s="87" t="s">
        <v>33</v>
      </c>
      <c r="I430" s="27">
        <v>-1</v>
      </c>
      <c r="J430" s="18">
        <f t="shared" si="26"/>
        <v>2.0800000000000018</v>
      </c>
      <c r="K430" s="19" t="str">
        <f t="shared" si="24"/>
        <v>Dec-11</v>
      </c>
      <c r="L430" s="20">
        <f t="shared" si="27"/>
        <v>417</v>
      </c>
      <c r="M430" s="21">
        <f t="shared" si="25"/>
        <v>4.9880095923261437E-3</v>
      </c>
    </row>
    <row r="431" spans="1:13" x14ac:dyDescent="0.3">
      <c r="A431" s="107">
        <v>40879</v>
      </c>
      <c r="B431" s="108" t="s">
        <v>29</v>
      </c>
      <c r="C431" s="101">
        <v>0.57291666666666663</v>
      </c>
      <c r="D431" s="87" t="s">
        <v>31</v>
      </c>
      <c r="E431" s="108" t="s">
        <v>284</v>
      </c>
      <c r="F431" s="110">
        <v>3</v>
      </c>
      <c r="G431" s="85">
        <v>1</v>
      </c>
      <c r="H431" s="87" t="s">
        <v>42</v>
      </c>
      <c r="I431" s="27">
        <v>2</v>
      </c>
      <c r="J431" s="18">
        <f t="shared" si="26"/>
        <v>4.0800000000000018</v>
      </c>
      <c r="K431" s="19" t="str">
        <f t="shared" si="24"/>
        <v>Dec-11</v>
      </c>
      <c r="L431" s="20">
        <f t="shared" si="27"/>
        <v>418</v>
      </c>
      <c r="M431" s="21">
        <f t="shared" si="25"/>
        <v>9.760765550239239E-3</v>
      </c>
    </row>
    <row r="432" spans="1:13" x14ac:dyDescent="0.3">
      <c r="A432" s="107">
        <v>40879</v>
      </c>
      <c r="B432" s="108" t="s">
        <v>84</v>
      </c>
      <c r="C432" s="101">
        <v>0.63541666666666663</v>
      </c>
      <c r="D432" s="87" t="s">
        <v>31</v>
      </c>
      <c r="E432" s="108" t="s">
        <v>285</v>
      </c>
      <c r="F432" s="110">
        <v>3.75</v>
      </c>
      <c r="G432" s="85">
        <v>1</v>
      </c>
      <c r="H432" s="87" t="s">
        <v>33</v>
      </c>
      <c r="I432" s="27">
        <v>-1</v>
      </c>
      <c r="J432" s="18">
        <f t="shared" si="26"/>
        <v>3.0800000000000018</v>
      </c>
      <c r="K432" s="19" t="str">
        <f t="shared" si="24"/>
        <v>Dec-11</v>
      </c>
      <c r="L432" s="20">
        <f t="shared" si="27"/>
        <v>419</v>
      </c>
      <c r="M432" s="21">
        <f t="shared" si="25"/>
        <v>7.3508353221957085E-3</v>
      </c>
    </row>
    <row r="433" spans="1:13" x14ac:dyDescent="0.3">
      <c r="A433" s="119">
        <v>40879</v>
      </c>
      <c r="B433" s="120" t="s">
        <v>29</v>
      </c>
      <c r="C433" s="121">
        <v>12.1</v>
      </c>
      <c r="D433" s="87" t="s">
        <v>31</v>
      </c>
      <c r="E433" s="120" t="s">
        <v>6362</v>
      </c>
      <c r="F433" s="123">
        <v>5.5</v>
      </c>
      <c r="G433" s="35">
        <v>1</v>
      </c>
      <c r="H433" s="69">
        <v>8</v>
      </c>
      <c r="I433" s="31">
        <v>-1</v>
      </c>
      <c r="J433" s="18">
        <f t="shared" si="26"/>
        <v>2.0800000000000018</v>
      </c>
      <c r="K433" s="19" t="str">
        <f t="shared" si="24"/>
        <v>Dec-11</v>
      </c>
      <c r="L433" s="20">
        <f t="shared" si="27"/>
        <v>420</v>
      </c>
      <c r="M433" s="21">
        <f t="shared" si="25"/>
        <v>4.9523809523809564E-3</v>
      </c>
    </row>
    <row r="434" spans="1:13" x14ac:dyDescent="0.3">
      <c r="A434" s="119">
        <v>40879</v>
      </c>
      <c r="B434" s="120" t="s">
        <v>84</v>
      </c>
      <c r="C434" s="121">
        <v>12.3</v>
      </c>
      <c r="D434" s="87" t="s">
        <v>31</v>
      </c>
      <c r="E434" s="120" t="s">
        <v>6363</v>
      </c>
      <c r="F434" s="123">
        <v>5</v>
      </c>
      <c r="G434" s="35">
        <v>1</v>
      </c>
      <c r="H434" s="69" t="s">
        <v>6213</v>
      </c>
      <c r="I434" s="31">
        <v>-1</v>
      </c>
      <c r="J434" s="18">
        <f t="shared" si="26"/>
        <v>1.0800000000000018</v>
      </c>
      <c r="K434" s="19" t="str">
        <f t="shared" si="24"/>
        <v>Dec-11</v>
      </c>
      <c r="L434" s="20">
        <f t="shared" si="27"/>
        <v>421</v>
      </c>
      <c r="M434" s="21">
        <f t="shared" si="25"/>
        <v>2.5653206650831399E-3</v>
      </c>
    </row>
    <row r="435" spans="1:13" x14ac:dyDescent="0.3">
      <c r="A435" s="119">
        <v>40879</v>
      </c>
      <c r="B435" s="120" t="s">
        <v>84</v>
      </c>
      <c r="C435" s="121">
        <v>14.05</v>
      </c>
      <c r="D435" s="87" t="s">
        <v>31</v>
      </c>
      <c r="E435" s="120" t="s">
        <v>2785</v>
      </c>
      <c r="F435" s="123">
        <v>6</v>
      </c>
      <c r="G435" s="35">
        <v>1</v>
      </c>
      <c r="H435" s="69">
        <v>5</v>
      </c>
      <c r="I435" s="31">
        <v>-1</v>
      </c>
      <c r="J435" s="18">
        <f t="shared" si="26"/>
        <v>8.0000000000001847E-2</v>
      </c>
      <c r="K435" s="19" t="str">
        <f t="shared" si="24"/>
        <v>Dec-11</v>
      </c>
      <c r="L435" s="20">
        <f t="shared" si="27"/>
        <v>422</v>
      </c>
      <c r="M435" s="21">
        <f t="shared" si="25"/>
        <v>1.895734597156442E-4</v>
      </c>
    </row>
    <row r="436" spans="1:13" x14ac:dyDescent="0.3">
      <c r="A436" s="119">
        <v>40879</v>
      </c>
      <c r="B436" s="120" t="s">
        <v>84</v>
      </c>
      <c r="C436" s="121">
        <v>15.15</v>
      </c>
      <c r="D436" s="87" t="s">
        <v>31</v>
      </c>
      <c r="E436" s="120" t="s">
        <v>6295</v>
      </c>
      <c r="F436" s="123">
        <v>4.5</v>
      </c>
      <c r="G436" s="35">
        <v>1</v>
      </c>
      <c r="H436" s="69">
        <v>6</v>
      </c>
      <c r="I436" s="31">
        <v>-1</v>
      </c>
      <c r="J436" s="18">
        <f t="shared" si="26"/>
        <v>-0.91999999999999815</v>
      </c>
      <c r="K436" s="19" t="str">
        <f t="shared" si="24"/>
        <v>Dec-11</v>
      </c>
      <c r="L436" s="20">
        <f t="shared" si="27"/>
        <v>423</v>
      </c>
      <c r="M436" s="21">
        <f t="shared" si="25"/>
        <v>-2.1749408983451493E-3</v>
      </c>
    </row>
    <row r="437" spans="1:13" x14ac:dyDescent="0.3">
      <c r="A437" s="124">
        <v>40879</v>
      </c>
      <c r="B437" s="108" t="s">
        <v>45</v>
      </c>
      <c r="C437" s="111">
        <v>16.3</v>
      </c>
      <c r="D437" s="87" t="s">
        <v>31</v>
      </c>
      <c r="E437" s="108" t="s">
        <v>6328</v>
      </c>
      <c r="F437" s="110">
        <v>5.5</v>
      </c>
      <c r="G437" s="35">
        <v>1</v>
      </c>
      <c r="H437" s="73">
        <v>5</v>
      </c>
      <c r="I437" s="34">
        <v>-1</v>
      </c>
      <c r="J437" s="18">
        <f t="shared" si="26"/>
        <v>-1.9199999999999982</v>
      </c>
      <c r="K437" s="19" t="str">
        <f t="shared" si="24"/>
        <v>Dec-11</v>
      </c>
      <c r="L437" s="20">
        <f t="shared" si="27"/>
        <v>424</v>
      </c>
      <c r="M437" s="21">
        <f t="shared" si="25"/>
        <v>-4.5283018867924487E-3</v>
      </c>
    </row>
    <row r="438" spans="1:13" x14ac:dyDescent="0.3">
      <c r="A438" s="107">
        <v>40880</v>
      </c>
      <c r="B438" s="108" t="s">
        <v>126</v>
      </c>
      <c r="C438" s="101">
        <v>0.56597222222222221</v>
      </c>
      <c r="D438" s="87" t="s">
        <v>31</v>
      </c>
      <c r="E438" s="108" t="s">
        <v>286</v>
      </c>
      <c r="F438" s="110">
        <v>4</v>
      </c>
      <c r="G438" s="85">
        <v>1</v>
      </c>
      <c r="H438" s="87" t="s">
        <v>42</v>
      </c>
      <c r="I438" s="27">
        <v>3</v>
      </c>
      <c r="J438" s="18">
        <f t="shared" si="26"/>
        <v>1.0800000000000018</v>
      </c>
      <c r="K438" s="19" t="str">
        <f t="shared" si="24"/>
        <v>Dec-11</v>
      </c>
      <c r="L438" s="20">
        <f t="shared" si="27"/>
        <v>425</v>
      </c>
      <c r="M438" s="21">
        <f t="shared" si="25"/>
        <v>2.5411764705882398E-3</v>
      </c>
    </row>
    <row r="439" spans="1:13" x14ac:dyDescent="0.3">
      <c r="A439" s="107">
        <v>40880</v>
      </c>
      <c r="B439" s="108" t="s">
        <v>130</v>
      </c>
      <c r="C439" s="101">
        <v>0.58680555555555558</v>
      </c>
      <c r="D439" s="87" t="s">
        <v>31</v>
      </c>
      <c r="E439" s="108" t="s">
        <v>287</v>
      </c>
      <c r="F439" s="110">
        <v>3.8</v>
      </c>
      <c r="G439" s="85">
        <v>1</v>
      </c>
      <c r="H439" s="87" t="s">
        <v>33</v>
      </c>
      <c r="I439" s="27">
        <v>-1</v>
      </c>
      <c r="J439" s="18">
        <f t="shared" si="26"/>
        <v>8.0000000000001847E-2</v>
      </c>
      <c r="K439" s="19" t="str">
        <f t="shared" si="24"/>
        <v>Dec-11</v>
      </c>
      <c r="L439" s="20">
        <f t="shared" si="27"/>
        <v>426</v>
      </c>
      <c r="M439" s="21">
        <f t="shared" si="25"/>
        <v>1.8779342723005129E-4</v>
      </c>
    </row>
    <row r="440" spans="1:13" x14ac:dyDescent="0.3">
      <c r="A440" s="107">
        <v>40880</v>
      </c>
      <c r="B440" s="108" t="s">
        <v>96</v>
      </c>
      <c r="C440" s="101">
        <v>0.62847222222222221</v>
      </c>
      <c r="D440" s="87" t="s">
        <v>31</v>
      </c>
      <c r="E440" s="108" t="s">
        <v>288</v>
      </c>
      <c r="F440" s="110">
        <v>4</v>
      </c>
      <c r="G440" s="85">
        <v>1</v>
      </c>
      <c r="H440" s="87" t="s">
        <v>33</v>
      </c>
      <c r="I440" s="27">
        <v>-1</v>
      </c>
      <c r="J440" s="18">
        <f t="shared" si="26"/>
        <v>-0.91999999999999815</v>
      </c>
      <c r="K440" s="19" t="str">
        <f t="shared" si="24"/>
        <v>Dec-11</v>
      </c>
      <c r="L440" s="20">
        <f t="shared" si="27"/>
        <v>427</v>
      </c>
      <c r="M440" s="21">
        <f t="shared" si="25"/>
        <v>-2.1545667447306748E-3</v>
      </c>
    </row>
    <row r="441" spans="1:13" x14ac:dyDescent="0.3">
      <c r="A441" s="107">
        <v>40880</v>
      </c>
      <c r="B441" s="108" t="s">
        <v>45</v>
      </c>
      <c r="C441" s="101">
        <v>0.74305555555555547</v>
      </c>
      <c r="D441" s="87" t="s">
        <v>31</v>
      </c>
      <c r="E441" s="108" t="s">
        <v>289</v>
      </c>
      <c r="F441" s="110">
        <v>3</v>
      </c>
      <c r="G441" s="85">
        <v>1</v>
      </c>
      <c r="H441" s="87" t="s">
        <v>42</v>
      </c>
      <c r="I441" s="28">
        <v>2</v>
      </c>
      <c r="J441" s="18">
        <f t="shared" si="26"/>
        <v>1.0800000000000018</v>
      </c>
      <c r="K441" s="19" t="str">
        <f t="shared" si="24"/>
        <v>Dec-11</v>
      </c>
      <c r="L441" s="20">
        <f t="shared" si="27"/>
        <v>428</v>
      </c>
      <c r="M441" s="21">
        <f t="shared" si="25"/>
        <v>2.5233644859813126E-3</v>
      </c>
    </row>
    <row r="442" spans="1:13" x14ac:dyDescent="0.3">
      <c r="A442" s="107">
        <v>40880</v>
      </c>
      <c r="B442" s="108" t="s">
        <v>45</v>
      </c>
      <c r="C442" s="101">
        <v>0.76388888888888884</v>
      </c>
      <c r="D442" s="87" t="s">
        <v>31</v>
      </c>
      <c r="E442" s="108" t="s">
        <v>290</v>
      </c>
      <c r="F442" s="110">
        <v>3.5</v>
      </c>
      <c r="G442" s="85">
        <v>1</v>
      </c>
      <c r="H442" s="87" t="s">
        <v>42</v>
      </c>
      <c r="I442" s="28">
        <v>2.5</v>
      </c>
      <c r="J442" s="18">
        <f t="shared" si="26"/>
        <v>3.5800000000000018</v>
      </c>
      <c r="K442" s="19" t="str">
        <f t="shared" si="24"/>
        <v>Dec-11</v>
      </c>
      <c r="L442" s="20">
        <f t="shared" si="27"/>
        <v>429</v>
      </c>
      <c r="M442" s="21">
        <f t="shared" si="25"/>
        <v>8.3449883449883498E-3</v>
      </c>
    </row>
    <row r="443" spans="1:13" x14ac:dyDescent="0.3">
      <c r="A443" s="119">
        <v>40880</v>
      </c>
      <c r="B443" s="120" t="s">
        <v>96</v>
      </c>
      <c r="C443" s="121">
        <v>15.05</v>
      </c>
      <c r="D443" s="87" t="s">
        <v>31</v>
      </c>
      <c r="E443" s="120" t="s">
        <v>6366</v>
      </c>
      <c r="F443" s="123">
        <v>4.5</v>
      </c>
      <c r="G443" s="35">
        <v>1</v>
      </c>
      <c r="H443" s="69">
        <v>5</v>
      </c>
      <c r="I443" s="31">
        <v>-1</v>
      </c>
      <c r="J443" s="18">
        <f t="shared" si="26"/>
        <v>2.5800000000000018</v>
      </c>
      <c r="K443" s="19" t="str">
        <f t="shared" si="24"/>
        <v>Dec-11</v>
      </c>
      <c r="L443" s="20">
        <f t="shared" si="27"/>
        <v>430</v>
      </c>
      <c r="M443" s="21">
        <f t="shared" si="25"/>
        <v>6.0000000000000045E-3</v>
      </c>
    </row>
    <row r="444" spans="1:13" x14ac:dyDescent="0.3">
      <c r="A444" s="119">
        <v>40880</v>
      </c>
      <c r="B444" s="120" t="s">
        <v>143</v>
      </c>
      <c r="C444" s="121">
        <v>15.3</v>
      </c>
      <c r="D444" s="87" t="s">
        <v>31</v>
      </c>
      <c r="E444" s="120" t="s">
        <v>6367</v>
      </c>
      <c r="F444" s="123">
        <v>6</v>
      </c>
      <c r="G444" s="35">
        <v>1</v>
      </c>
      <c r="H444" s="69">
        <v>5</v>
      </c>
      <c r="I444" s="31">
        <v>-1</v>
      </c>
      <c r="J444" s="18">
        <f t="shared" si="26"/>
        <v>1.5800000000000018</v>
      </c>
      <c r="K444" s="19" t="str">
        <f t="shared" si="24"/>
        <v>Dec-11</v>
      </c>
      <c r="L444" s="20">
        <f t="shared" si="27"/>
        <v>431</v>
      </c>
      <c r="M444" s="21">
        <f t="shared" si="25"/>
        <v>3.6658932714617211E-3</v>
      </c>
    </row>
    <row r="445" spans="1:13" x14ac:dyDescent="0.3">
      <c r="A445" s="124">
        <v>40880</v>
      </c>
      <c r="B445" s="108" t="s">
        <v>45</v>
      </c>
      <c r="C445" s="111">
        <v>19.2</v>
      </c>
      <c r="D445" s="87" t="s">
        <v>31</v>
      </c>
      <c r="E445" s="108" t="s">
        <v>6364</v>
      </c>
      <c r="F445" s="110">
        <v>5.5</v>
      </c>
      <c r="G445" s="35">
        <v>1</v>
      </c>
      <c r="H445" s="73">
        <v>11</v>
      </c>
      <c r="I445" s="34">
        <v>-1</v>
      </c>
      <c r="J445" s="18">
        <f t="shared" si="26"/>
        <v>0.58000000000000185</v>
      </c>
      <c r="K445" s="19" t="str">
        <f t="shared" si="24"/>
        <v>Dec-11</v>
      </c>
      <c r="L445" s="20">
        <f t="shared" si="27"/>
        <v>432</v>
      </c>
      <c r="M445" s="21">
        <f t="shared" si="25"/>
        <v>1.3425925925925968E-3</v>
      </c>
    </row>
    <row r="446" spans="1:13" x14ac:dyDescent="0.3">
      <c r="A446" s="124">
        <v>40880</v>
      </c>
      <c r="B446" s="108" t="s">
        <v>45</v>
      </c>
      <c r="C446" s="111">
        <v>19.5</v>
      </c>
      <c r="D446" s="87" t="s">
        <v>31</v>
      </c>
      <c r="E446" s="108" t="s">
        <v>6365</v>
      </c>
      <c r="F446" s="110">
        <v>5</v>
      </c>
      <c r="G446" s="35">
        <v>1</v>
      </c>
      <c r="H446" s="73">
        <v>4</v>
      </c>
      <c r="I446" s="34">
        <v>-1</v>
      </c>
      <c r="J446" s="18">
        <f t="shared" si="26"/>
        <v>-0.41999999999999815</v>
      </c>
      <c r="K446" s="19" t="str">
        <f t="shared" si="24"/>
        <v>Dec-11</v>
      </c>
      <c r="L446" s="20">
        <f t="shared" si="27"/>
        <v>433</v>
      </c>
      <c r="M446" s="21">
        <f t="shared" si="25"/>
        <v>-9.69976905311774E-4</v>
      </c>
    </row>
    <row r="447" spans="1:13" x14ac:dyDescent="0.3">
      <c r="A447" s="107">
        <v>40882</v>
      </c>
      <c r="B447" s="108" t="s">
        <v>73</v>
      </c>
      <c r="C447" s="101">
        <v>0.52777777777777779</v>
      </c>
      <c r="D447" s="87" t="s">
        <v>31</v>
      </c>
      <c r="E447" s="108" t="s">
        <v>291</v>
      </c>
      <c r="F447" s="110">
        <v>3.75</v>
      </c>
      <c r="G447" s="85">
        <v>1</v>
      </c>
      <c r="H447" s="87" t="s">
        <v>33</v>
      </c>
      <c r="I447" s="27">
        <v>-1</v>
      </c>
      <c r="J447" s="18">
        <f t="shared" si="26"/>
        <v>-1.4199999999999982</v>
      </c>
      <c r="K447" s="19" t="str">
        <f t="shared" si="24"/>
        <v>Dec-11</v>
      </c>
      <c r="L447" s="20">
        <f t="shared" si="27"/>
        <v>434</v>
      </c>
      <c r="M447" s="21">
        <f t="shared" si="25"/>
        <v>-3.2718894009216549E-3</v>
      </c>
    </row>
    <row r="448" spans="1:13" x14ac:dyDescent="0.3">
      <c r="A448" s="119">
        <v>40882</v>
      </c>
      <c r="B448" s="120" t="s">
        <v>97</v>
      </c>
      <c r="C448" s="121">
        <v>12.2</v>
      </c>
      <c r="D448" s="87" t="s">
        <v>31</v>
      </c>
      <c r="E448" s="120" t="s">
        <v>6368</v>
      </c>
      <c r="F448" s="123">
        <v>6</v>
      </c>
      <c r="G448" s="35">
        <v>1</v>
      </c>
      <c r="H448" s="69">
        <v>1</v>
      </c>
      <c r="I448" s="31">
        <v>5</v>
      </c>
      <c r="J448" s="18">
        <f t="shared" si="26"/>
        <v>3.5800000000000018</v>
      </c>
      <c r="K448" s="19" t="str">
        <f t="shared" si="24"/>
        <v>Dec-11</v>
      </c>
      <c r="L448" s="20">
        <f t="shared" si="27"/>
        <v>435</v>
      </c>
      <c r="M448" s="21">
        <f t="shared" si="25"/>
        <v>8.2298850574712683E-3</v>
      </c>
    </row>
    <row r="449" spans="1:13" x14ac:dyDescent="0.3">
      <c r="A449" s="119">
        <v>40882</v>
      </c>
      <c r="B449" s="120" t="s">
        <v>97</v>
      </c>
      <c r="C449" s="121">
        <v>12.5</v>
      </c>
      <c r="D449" s="87" t="s">
        <v>31</v>
      </c>
      <c r="E449" s="120" t="s">
        <v>6369</v>
      </c>
      <c r="F449" s="123">
        <v>5.5</v>
      </c>
      <c r="G449" s="35">
        <v>1</v>
      </c>
      <c r="H449" s="69">
        <v>3</v>
      </c>
      <c r="I449" s="31">
        <v>-1</v>
      </c>
      <c r="J449" s="18">
        <f t="shared" si="26"/>
        <v>2.5800000000000018</v>
      </c>
      <c r="K449" s="19" t="str">
        <f t="shared" si="24"/>
        <v>Dec-11</v>
      </c>
      <c r="L449" s="20">
        <f t="shared" si="27"/>
        <v>436</v>
      </c>
      <c r="M449" s="21">
        <f t="shared" si="25"/>
        <v>5.917431192660555E-3</v>
      </c>
    </row>
    <row r="450" spans="1:13" x14ac:dyDescent="0.3">
      <c r="A450" s="119">
        <v>40882</v>
      </c>
      <c r="B450" s="120" t="s">
        <v>73</v>
      </c>
      <c r="C450" s="121">
        <v>14.4</v>
      </c>
      <c r="D450" s="87" t="s">
        <v>31</v>
      </c>
      <c r="E450" s="120" t="s">
        <v>6370</v>
      </c>
      <c r="F450" s="123">
        <v>5</v>
      </c>
      <c r="G450" s="35">
        <v>1</v>
      </c>
      <c r="H450" s="69">
        <v>4</v>
      </c>
      <c r="I450" s="31">
        <v>-1</v>
      </c>
      <c r="J450" s="18">
        <f t="shared" si="26"/>
        <v>1.5800000000000018</v>
      </c>
      <c r="K450" s="19" t="str">
        <f t="shared" ref="K450:K513" si="28">TEXT(A450,"MMM-yy")</f>
        <v>Dec-11</v>
      </c>
      <c r="L450" s="20">
        <f t="shared" si="27"/>
        <v>437</v>
      </c>
      <c r="M450" s="21">
        <f t="shared" ref="M450:M513" si="29">J450/L450</f>
        <v>3.6155606407322696E-3</v>
      </c>
    </row>
    <row r="451" spans="1:13" x14ac:dyDescent="0.3">
      <c r="A451" s="119">
        <v>40882</v>
      </c>
      <c r="B451" s="120" t="s">
        <v>73</v>
      </c>
      <c r="C451" s="121">
        <v>15.1</v>
      </c>
      <c r="D451" s="87" t="s">
        <v>31</v>
      </c>
      <c r="E451" s="120" t="s">
        <v>421</v>
      </c>
      <c r="F451" s="123">
        <v>5</v>
      </c>
      <c r="G451" s="35">
        <v>1</v>
      </c>
      <c r="H451" s="69">
        <v>4</v>
      </c>
      <c r="I451" s="31">
        <v>-1</v>
      </c>
      <c r="J451" s="18">
        <f t="shared" ref="J451:J514" si="30">J450+I451</f>
        <v>0.58000000000000185</v>
      </c>
      <c r="K451" s="19" t="str">
        <f t="shared" si="28"/>
        <v>Dec-11</v>
      </c>
      <c r="L451" s="20">
        <f t="shared" ref="L451:L514" si="31">L450+G451</f>
        <v>438</v>
      </c>
      <c r="M451" s="21">
        <f t="shared" si="29"/>
        <v>1.3242009132420132E-3</v>
      </c>
    </row>
    <row r="452" spans="1:13" x14ac:dyDescent="0.3">
      <c r="A452" s="119">
        <v>40883</v>
      </c>
      <c r="B452" s="120" t="s">
        <v>30</v>
      </c>
      <c r="C452" s="121">
        <v>13</v>
      </c>
      <c r="D452" s="87" t="s">
        <v>31</v>
      </c>
      <c r="E452" s="120" t="s">
        <v>6371</v>
      </c>
      <c r="F452" s="123">
        <v>5</v>
      </c>
      <c r="G452" s="35">
        <v>1</v>
      </c>
      <c r="H452" s="69">
        <v>3</v>
      </c>
      <c r="I452" s="31">
        <v>-1</v>
      </c>
      <c r="J452" s="18">
        <f t="shared" si="30"/>
        <v>-0.41999999999999815</v>
      </c>
      <c r="K452" s="19" t="str">
        <f t="shared" si="28"/>
        <v>Dec-11</v>
      </c>
      <c r="L452" s="20">
        <f t="shared" si="31"/>
        <v>439</v>
      </c>
      <c r="M452" s="21">
        <f t="shared" si="29"/>
        <v>-9.5671981776764958E-4</v>
      </c>
    </row>
    <row r="453" spans="1:13" x14ac:dyDescent="0.3">
      <c r="A453" s="119">
        <v>40883</v>
      </c>
      <c r="B453" s="120" t="s">
        <v>82</v>
      </c>
      <c r="C453" s="121">
        <v>14.5</v>
      </c>
      <c r="D453" s="87" t="s">
        <v>31</v>
      </c>
      <c r="E453" s="120" t="s">
        <v>6372</v>
      </c>
      <c r="F453" s="123">
        <v>6</v>
      </c>
      <c r="G453" s="35">
        <v>1</v>
      </c>
      <c r="H453" s="69" t="s">
        <v>6103</v>
      </c>
      <c r="I453" s="31">
        <v>-1</v>
      </c>
      <c r="J453" s="18">
        <f t="shared" si="30"/>
        <v>-1.4199999999999982</v>
      </c>
      <c r="K453" s="19" t="str">
        <f t="shared" si="28"/>
        <v>Dec-11</v>
      </c>
      <c r="L453" s="20">
        <f t="shared" si="31"/>
        <v>440</v>
      </c>
      <c r="M453" s="21">
        <f t="shared" si="29"/>
        <v>-3.2272727272727232E-3</v>
      </c>
    </row>
    <row r="454" spans="1:13" x14ac:dyDescent="0.3">
      <c r="A454" s="119">
        <v>40883</v>
      </c>
      <c r="B454" s="120" t="s">
        <v>82</v>
      </c>
      <c r="C454" s="121">
        <v>15.2</v>
      </c>
      <c r="D454" s="87" t="s">
        <v>31</v>
      </c>
      <c r="E454" s="120" t="s">
        <v>6373</v>
      </c>
      <c r="F454" s="123">
        <v>5.5</v>
      </c>
      <c r="G454" s="35">
        <v>1</v>
      </c>
      <c r="H454" s="69">
        <v>1</v>
      </c>
      <c r="I454" s="31">
        <v>3.83</v>
      </c>
      <c r="J454" s="18">
        <f t="shared" si="30"/>
        <v>2.4100000000000019</v>
      </c>
      <c r="K454" s="19" t="str">
        <f t="shared" si="28"/>
        <v>Dec-11</v>
      </c>
      <c r="L454" s="20">
        <f t="shared" si="31"/>
        <v>441</v>
      </c>
      <c r="M454" s="21">
        <f t="shared" si="29"/>
        <v>5.464852607709755E-3</v>
      </c>
    </row>
    <row r="455" spans="1:13" x14ac:dyDescent="0.3">
      <c r="A455" s="107">
        <v>40884</v>
      </c>
      <c r="B455" s="108" t="s">
        <v>29</v>
      </c>
      <c r="C455" s="101">
        <v>0.54861111111111105</v>
      </c>
      <c r="D455" s="87" t="s">
        <v>31</v>
      </c>
      <c r="E455" s="108" t="s">
        <v>292</v>
      </c>
      <c r="F455" s="110">
        <v>4</v>
      </c>
      <c r="G455" s="85">
        <v>1</v>
      </c>
      <c r="H455" s="87" t="s">
        <v>33</v>
      </c>
      <c r="I455" s="27">
        <v>-1</v>
      </c>
      <c r="J455" s="18">
        <f t="shared" si="30"/>
        <v>1.4100000000000019</v>
      </c>
      <c r="K455" s="19" t="str">
        <f t="shared" si="28"/>
        <v>Dec-11</v>
      </c>
      <c r="L455" s="20">
        <f t="shared" si="31"/>
        <v>442</v>
      </c>
      <c r="M455" s="21">
        <f t="shared" si="29"/>
        <v>3.1900452488687826E-3</v>
      </c>
    </row>
    <row r="456" spans="1:13" x14ac:dyDescent="0.3">
      <c r="A456" s="107">
        <v>40884</v>
      </c>
      <c r="B456" s="108" t="s">
        <v>50</v>
      </c>
      <c r="C456" s="101">
        <v>0.64583333333333337</v>
      </c>
      <c r="D456" s="87" t="s">
        <v>31</v>
      </c>
      <c r="E456" s="108" t="s">
        <v>293</v>
      </c>
      <c r="F456" s="110">
        <v>3.5</v>
      </c>
      <c r="G456" s="85">
        <v>1</v>
      </c>
      <c r="H456" s="87" t="s">
        <v>33</v>
      </c>
      <c r="I456" s="27">
        <v>-1</v>
      </c>
      <c r="J456" s="18">
        <f t="shared" si="30"/>
        <v>0.41000000000000192</v>
      </c>
      <c r="K456" s="19" t="str">
        <f t="shared" si="28"/>
        <v>Dec-11</v>
      </c>
      <c r="L456" s="20">
        <f t="shared" si="31"/>
        <v>443</v>
      </c>
      <c r="M456" s="21">
        <f t="shared" si="29"/>
        <v>9.2550790067720524E-4</v>
      </c>
    </row>
    <row r="457" spans="1:13" x14ac:dyDescent="0.3">
      <c r="A457" s="107">
        <v>40884</v>
      </c>
      <c r="B457" s="108" t="s">
        <v>43</v>
      </c>
      <c r="C457" s="101">
        <v>0.74305555555555547</v>
      </c>
      <c r="D457" s="87" t="s">
        <v>31</v>
      </c>
      <c r="E457" s="108" t="s">
        <v>294</v>
      </c>
      <c r="F457" s="110">
        <v>2.88</v>
      </c>
      <c r="G457" s="85">
        <v>1</v>
      </c>
      <c r="H457" s="87" t="s">
        <v>33</v>
      </c>
      <c r="I457" s="28">
        <v>-1</v>
      </c>
      <c r="J457" s="18">
        <f t="shared" si="30"/>
        <v>-0.58999999999999808</v>
      </c>
      <c r="K457" s="19" t="str">
        <f t="shared" si="28"/>
        <v>Dec-11</v>
      </c>
      <c r="L457" s="20">
        <f t="shared" si="31"/>
        <v>444</v>
      </c>
      <c r="M457" s="21">
        <f t="shared" si="29"/>
        <v>-1.3288288288288246E-3</v>
      </c>
    </row>
    <row r="458" spans="1:13" x14ac:dyDescent="0.3">
      <c r="A458" s="119">
        <v>40884</v>
      </c>
      <c r="B458" s="120" t="s">
        <v>50</v>
      </c>
      <c r="C458" s="121">
        <v>14.3</v>
      </c>
      <c r="D458" s="87" t="s">
        <v>31</v>
      </c>
      <c r="E458" s="120" t="s">
        <v>6376</v>
      </c>
      <c r="F458" s="123">
        <v>5</v>
      </c>
      <c r="G458" s="35">
        <v>1</v>
      </c>
      <c r="H458" s="69">
        <v>3</v>
      </c>
      <c r="I458" s="31">
        <v>-1</v>
      </c>
      <c r="J458" s="18">
        <f t="shared" si="30"/>
        <v>-1.5899999999999981</v>
      </c>
      <c r="K458" s="19" t="str">
        <f t="shared" si="28"/>
        <v>Dec-11</v>
      </c>
      <c r="L458" s="20">
        <f t="shared" si="31"/>
        <v>445</v>
      </c>
      <c r="M458" s="21">
        <f t="shared" si="29"/>
        <v>-3.5730337078651643E-3</v>
      </c>
    </row>
    <row r="459" spans="1:13" x14ac:dyDescent="0.3">
      <c r="A459" s="119">
        <v>40884</v>
      </c>
      <c r="B459" s="120" t="s">
        <v>29</v>
      </c>
      <c r="C459" s="121">
        <v>14.4</v>
      </c>
      <c r="D459" s="87" t="s">
        <v>31</v>
      </c>
      <c r="E459" s="120" t="s">
        <v>6377</v>
      </c>
      <c r="F459" s="123">
        <v>5</v>
      </c>
      <c r="G459" s="35">
        <v>1</v>
      </c>
      <c r="H459" s="69">
        <v>5</v>
      </c>
      <c r="I459" s="31">
        <v>-1</v>
      </c>
      <c r="J459" s="18">
        <f t="shared" si="30"/>
        <v>-2.5899999999999981</v>
      </c>
      <c r="K459" s="19" t="str">
        <f t="shared" si="28"/>
        <v>Dec-11</v>
      </c>
      <c r="L459" s="20">
        <f t="shared" si="31"/>
        <v>446</v>
      </c>
      <c r="M459" s="21">
        <f t="shared" si="29"/>
        <v>-5.8071748878923725E-3</v>
      </c>
    </row>
    <row r="460" spans="1:13" x14ac:dyDescent="0.3">
      <c r="A460" s="119">
        <v>40884</v>
      </c>
      <c r="B460" s="120" t="s">
        <v>29</v>
      </c>
      <c r="C460" s="121">
        <v>14.4</v>
      </c>
      <c r="D460" s="87" t="s">
        <v>31</v>
      </c>
      <c r="E460" s="120" t="s">
        <v>1379</v>
      </c>
      <c r="F460" s="123">
        <v>5</v>
      </c>
      <c r="G460" s="35">
        <v>1</v>
      </c>
      <c r="H460" s="69">
        <v>1</v>
      </c>
      <c r="I460" s="31">
        <v>4</v>
      </c>
      <c r="J460" s="18">
        <f t="shared" si="30"/>
        <v>1.4100000000000019</v>
      </c>
      <c r="K460" s="19" t="str">
        <f t="shared" si="28"/>
        <v>Dec-11</v>
      </c>
      <c r="L460" s="20">
        <f t="shared" si="31"/>
        <v>447</v>
      </c>
      <c r="M460" s="21">
        <f t="shared" si="29"/>
        <v>3.1543624161073868E-3</v>
      </c>
    </row>
    <row r="461" spans="1:13" x14ac:dyDescent="0.3">
      <c r="A461" s="119">
        <v>40884</v>
      </c>
      <c r="B461" s="120" t="s">
        <v>147</v>
      </c>
      <c r="C461" s="121">
        <v>15.2</v>
      </c>
      <c r="D461" s="87" t="s">
        <v>31</v>
      </c>
      <c r="E461" s="120" t="s">
        <v>6378</v>
      </c>
      <c r="F461" s="123">
        <v>5</v>
      </c>
      <c r="G461" s="35">
        <v>1</v>
      </c>
      <c r="H461" s="69" t="s">
        <v>6116</v>
      </c>
      <c r="I461" s="31">
        <v>-1</v>
      </c>
      <c r="J461" s="18">
        <f t="shared" si="30"/>
        <v>0.41000000000000192</v>
      </c>
      <c r="K461" s="19" t="str">
        <f t="shared" si="28"/>
        <v>Dec-11</v>
      </c>
      <c r="L461" s="20">
        <f t="shared" si="31"/>
        <v>448</v>
      </c>
      <c r="M461" s="21">
        <f t="shared" si="29"/>
        <v>9.1517857142857568E-4</v>
      </c>
    </row>
    <row r="462" spans="1:13" x14ac:dyDescent="0.3">
      <c r="A462" s="124">
        <v>40884</v>
      </c>
      <c r="B462" s="108" t="s">
        <v>43</v>
      </c>
      <c r="C462" s="111">
        <v>16.5</v>
      </c>
      <c r="D462" s="87" t="s">
        <v>31</v>
      </c>
      <c r="E462" s="108" t="s">
        <v>6374</v>
      </c>
      <c r="F462" s="110">
        <v>5.5</v>
      </c>
      <c r="G462" s="35">
        <v>1</v>
      </c>
      <c r="H462" s="73">
        <v>3</v>
      </c>
      <c r="I462" s="34">
        <v>-1</v>
      </c>
      <c r="J462" s="18">
        <f t="shared" si="30"/>
        <v>-0.58999999999999808</v>
      </c>
      <c r="K462" s="19" t="str">
        <f t="shared" si="28"/>
        <v>Dec-11</v>
      </c>
      <c r="L462" s="20">
        <f t="shared" si="31"/>
        <v>449</v>
      </c>
      <c r="M462" s="21">
        <f t="shared" si="29"/>
        <v>-1.3140311804008865E-3</v>
      </c>
    </row>
    <row r="463" spans="1:13" x14ac:dyDescent="0.3">
      <c r="A463" s="124">
        <v>40884</v>
      </c>
      <c r="B463" s="108" t="s">
        <v>43</v>
      </c>
      <c r="C463" s="111">
        <v>19.2</v>
      </c>
      <c r="D463" s="87" t="s">
        <v>31</v>
      </c>
      <c r="E463" s="108" t="s">
        <v>6375</v>
      </c>
      <c r="F463" s="110">
        <v>5</v>
      </c>
      <c r="G463" s="35">
        <v>1</v>
      </c>
      <c r="H463" s="73">
        <v>2</v>
      </c>
      <c r="I463" s="34">
        <v>-1</v>
      </c>
      <c r="J463" s="18">
        <f t="shared" si="30"/>
        <v>-1.5899999999999981</v>
      </c>
      <c r="K463" s="19" t="str">
        <f t="shared" si="28"/>
        <v>Dec-11</v>
      </c>
      <c r="L463" s="20">
        <f t="shared" si="31"/>
        <v>450</v>
      </c>
      <c r="M463" s="21">
        <f t="shared" si="29"/>
        <v>-3.5333333333333289E-3</v>
      </c>
    </row>
    <row r="464" spans="1:13" x14ac:dyDescent="0.3">
      <c r="A464" s="107">
        <v>40885</v>
      </c>
      <c r="B464" s="108" t="s">
        <v>103</v>
      </c>
      <c r="C464" s="101">
        <v>0.53472222222222221</v>
      </c>
      <c r="D464" s="87" t="s">
        <v>31</v>
      </c>
      <c r="E464" s="108" t="s">
        <v>296</v>
      </c>
      <c r="F464" s="110">
        <v>4</v>
      </c>
      <c r="G464" s="85">
        <v>1</v>
      </c>
      <c r="H464" s="87" t="s">
        <v>42</v>
      </c>
      <c r="I464" s="27">
        <v>3</v>
      </c>
      <c r="J464" s="18">
        <f t="shared" si="30"/>
        <v>1.4100000000000019</v>
      </c>
      <c r="K464" s="19" t="str">
        <f t="shared" si="28"/>
        <v>Dec-11</v>
      </c>
      <c r="L464" s="20">
        <f t="shared" si="31"/>
        <v>451</v>
      </c>
      <c r="M464" s="21">
        <f t="shared" si="29"/>
        <v>3.1263858093126427E-3</v>
      </c>
    </row>
    <row r="465" spans="1:13" x14ac:dyDescent="0.3">
      <c r="A465" s="107">
        <v>40885</v>
      </c>
      <c r="B465" s="108" t="s">
        <v>67</v>
      </c>
      <c r="C465" s="101">
        <v>0.5625</v>
      </c>
      <c r="D465" s="87" t="s">
        <v>31</v>
      </c>
      <c r="E465" s="108" t="s">
        <v>297</v>
      </c>
      <c r="F465" s="110">
        <v>4</v>
      </c>
      <c r="G465" s="85">
        <v>1</v>
      </c>
      <c r="H465" s="87" t="s">
        <v>33</v>
      </c>
      <c r="I465" s="27">
        <v>-1</v>
      </c>
      <c r="J465" s="18">
        <f t="shared" si="30"/>
        <v>0.41000000000000192</v>
      </c>
      <c r="K465" s="19" t="str">
        <f t="shared" si="28"/>
        <v>Dec-11</v>
      </c>
      <c r="L465" s="20">
        <f t="shared" si="31"/>
        <v>452</v>
      </c>
      <c r="M465" s="21">
        <f t="shared" si="29"/>
        <v>9.070796460177034E-4</v>
      </c>
    </row>
    <row r="466" spans="1:13" x14ac:dyDescent="0.3">
      <c r="A466" s="107">
        <v>40885</v>
      </c>
      <c r="B466" s="108" t="s">
        <v>43</v>
      </c>
      <c r="C466" s="101">
        <v>0.75</v>
      </c>
      <c r="D466" s="87" t="s">
        <v>31</v>
      </c>
      <c r="E466" s="108" t="s">
        <v>298</v>
      </c>
      <c r="F466" s="110">
        <v>3</v>
      </c>
      <c r="G466" s="85">
        <v>1</v>
      </c>
      <c r="H466" s="87" t="s">
        <v>33</v>
      </c>
      <c r="I466" s="28">
        <v>-1</v>
      </c>
      <c r="J466" s="18">
        <f t="shared" si="30"/>
        <v>-0.58999999999999808</v>
      </c>
      <c r="K466" s="19" t="str">
        <f t="shared" si="28"/>
        <v>Dec-11</v>
      </c>
      <c r="L466" s="20">
        <f t="shared" si="31"/>
        <v>453</v>
      </c>
      <c r="M466" s="21">
        <f t="shared" si="29"/>
        <v>-1.3024282560706358E-3</v>
      </c>
    </row>
    <row r="467" spans="1:13" x14ac:dyDescent="0.3">
      <c r="A467" s="107">
        <v>40885</v>
      </c>
      <c r="B467" s="108" t="s">
        <v>43</v>
      </c>
      <c r="C467" s="101">
        <v>0.79166666666666663</v>
      </c>
      <c r="D467" s="87" t="s">
        <v>31</v>
      </c>
      <c r="E467" s="108" t="s">
        <v>299</v>
      </c>
      <c r="F467" s="110">
        <v>4</v>
      </c>
      <c r="G467" s="85">
        <v>1</v>
      </c>
      <c r="H467" s="87" t="s">
        <v>42</v>
      </c>
      <c r="I467" s="28">
        <v>3</v>
      </c>
      <c r="J467" s="18">
        <f t="shared" si="30"/>
        <v>2.4100000000000019</v>
      </c>
      <c r="K467" s="19" t="str">
        <f t="shared" si="28"/>
        <v>Dec-11</v>
      </c>
      <c r="L467" s="20">
        <f t="shared" si="31"/>
        <v>454</v>
      </c>
      <c r="M467" s="21">
        <f t="shared" si="29"/>
        <v>5.3083700440528679E-3</v>
      </c>
    </row>
    <row r="468" spans="1:13" x14ac:dyDescent="0.3">
      <c r="A468" s="119">
        <v>40885</v>
      </c>
      <c r="B468" s="120" t="s">
        <v>89</v>
      </c>
      <c r="C468" s="121">
        <v>13.1</v>
      </c>
      <c r="D468" s="87" t="s">
        <v>31</v>
      </c>
      <c r="E468" s="120" t="s">
        <v>6380</v>
      </c>
      <c r="F468" s="123">
        <v>6</v>
      </c>
      <c r="G468" s="35">
        <v>1</v>
      </c>
      <c r="H468" s="69" t="s">
        <v>6116</v>
      </c>
      <c r="I468" s="31">
        <v>-1</v>
      </c>
      <c r="J468" s="18">
        <f t="shared" si="30"/>
        <v>1.4100000000000019</v>
      </c>
      <c r="K468" s="19" t="str">
        <f t="shared" si="28"/>
        <v>Dec-11</v>
      </c>
      <c r="L468" s="20">
        <f t="shared" si="31"/>
        <v>455</v>
      </c>
      <c r="M468" s="21">
        <f t="shared" si="29"/>
        <v>3.0989010989011033E-3</v>
      </c>
    </row>
    <row r="469" spans="1:13" x14ac:dyDescent="0.3">
      <c r="A469" s="119">
        <v>40885</v>
      </c>
      <c r="B469" s="120" t="s">
        <v>67</v>
      </c>
      <c r="C469" s="121">
        <v>13.3</v>
      </c>
      <c r="D469" s="87" t="s">
        <v>31</v>
      </c>
      <c r="E469" s="120" t="s">
        <v>864</v>
      </c>
      <c r="F469" s="123">
        <v>6</v>
      </c>
      <c r="G469" s="35">
        <v>1</v>
      </c>
      <c r="H469" s="69">
        <v>2</v>
      </c>
      <c r="I469" s="31">
        <v>-1</v>
      </c>
      <c r="J469" s="18">
        <f t="shared" si="30"/>
        <v>0.41000000000000192</v>
      </c>
      <c r="K469" s="19" t="str">
        <f t="shared" si="28"/>
        <v>Dec-11</v>
      </c>
      <c r="L469" s="20">
        <f t="shared" si="31"/>
        <v>456</v>
      </c>
      <c r="M469" s="21">
        <f t="shared" si="29"/>
        <v>8.9912280701754809E-4</v>
      </c>
    </row>
    <row r="470" spans="1:13" x14ac:dyDescent="0.3">
      <c r="A470" s="119">
        <v>40885</v>
      </c>
      <c r="B470" s="120" t="s">
        <v>89</v>
      </c>
      <c r="C470" s="121">
        <v>14.4</v>
      </c>
      <c r="D470" s="87" t="s">
        <v>31</v>
      </c>
      <c r="E470" s="120" t="s">
        <v>6381</v>
      </c>
      <c r="F470" s="123">
        <v>5</v>
      </c>
      <c r="G470" s="35">
        <v>1</v>
      </c>
      <c r="H470" s="69" t="s">
        <v>6116</v>
      </c>
      <c r="I470" s="31">
        <v>-1</v>
      </c>
      <c r="J470" s="18">
        <f t="shared" si="30"/>
        <v>-0.58999999999999808</v>
      </c>
      <c r="K470" s="19" t="str">
        <f t="shared" si="28"/>
        <v>Dec-11</v>
      </c>
      <c r="L470" s="20">
        <f t="shared" si="31"/>
        <v>457</v>
      </c>
      <c r="M470" s="21">
        <f t="shared" si="29"/>
        <v>-1.2910284463894925E-3</v>
      </c>
    </row>
    <row r="471" spans="1:13" x14ac:dyDescent="0.3">
      <c r="A471" s="119">
        <v>40885</v>
      </c>
      <c r="B471" s="120" t="s">
        <v>103</v>
      </c>
      <c r="C471" s="121">
        <v>14.5</v>
      </c>
      <c r="D471" s="87" t="s">
        <v>31</v>
      </c>
      <c r="E471" s="120" t="s">
        <v>6382</v>
      </c>
      <c r="F471" s="123">
        <v>5.5</v>
      </c>
      <c r="G471" s="35">
        <v>1</v>
      </c>
      <c r="H471" s="69" t="s">
        <v>6116</v>
      </c>
      <c r="I471" s="31">
        <v>-1</v>
      </c>
      <c r="J471" s="18">
        <f t="shared" si="30"/>
        <v>-1.5899999999999981</v>
      </c>
      <c r="K471" s="19" t="str">
        <f t="shared" si="28"/>
        <v>Dec-11</v>
      </c>
      <c r="L471" s="20">
        <f t="shared" si="31"/>
        <v>458</v>
      </c>
      <c r="M471" s="21">
        <f t="shared" si="29"/>
        <v>-3.4716157205240132E-3</v>
      </c>
    </row>
    <row r="472" spans="1:13" x14ac:dyDescent="0.3">
      <c r="A472" s="124">
        <v>40885</v>
      </c>
      <c r="B472" s="108" t="s">
        <v>43</v>
      </c>
      <c r="C472" s="111">
        <v>18.3</v>
      </c>
      <c r="D472" s="87" t="s">
        <v>31</v>
      </c>
      <c r="E472" s="108" t="s">
        <v>6379</v>
      </c>
      <c r="F472" s="110">
        <v>6</v>
      </c>
      <c r="G472" s="35">
        <v>1</v>
      </c>
      <c r="H472" s="73">
        <v>4</v>
      </c>
      <c r="I472" s="34">
        <v>-1</v>
      </c>
      <c r="J472" s="18">
        <f t="shared" si="30"/>
        <v>-2.5899999999999981</v>
      </c>
      <c r="K472" s="19" t="str">
        <f t="shared" si="28"/>
        <v>Dec-11</v>
      </c>
      <c r="L472" s="20">
        <f t="shared" si="31"/>
        <v>459</v>
      </c>
      <c r="M472" s="21">
        <f t="shared" si="29"/>
        <v>-5.6427015250544617E-3</v>
      </c>
    </row>
    <row r="473" spans="1:13" x14ac:dyDescent="0.3">
      <c r="A473" s="124">
        <v>40885</v>
      </c>
      <c r="B473" s="108" t="s">
        <v>43</v>
      </c>
      <c r="C473" s="111">
        <v>18.3</v>
      </c>
      <c r="D473" s="87" t="s">
        <v>31</v>
      </c>
      <c r="E473" s="108" t="s">
        <v>401</v>
      </c>
      <c r="F473" s="110">
        <v>6</v>
      </c>
      <c r="G473" s="35">
        <v>1</v>
      </c>
      <c r="H473" s="73">
        <v>5</v>
      </c>
      <c r="I473" s="34">
        <v>-1</v>
      </c>
      <c r="J473" s="18">
        <f t="shared" si="30"/>
        <v>-3.5899999999999981</v>
      </c>
      <c r="K473" s="19" t="str">
        <f t="shared" si="28"/>
        <v>Dec-11</v>
      </c>
      <c r="L473" s="20">
        <f t="shared" si="31"/>
        <v>460</v>
      </c>
      <c r="M473" s="21">
        <f t="shared" si="29"/>
        <v>-7.804347826086952E-3</v>
      </c>
    </row>
    <row r="474" spans="1:13" x14ac:dyDescent="0.3">
      <c r="A474" s="107">
        <v>40886</v>
      </c>
      <c r="B474" s="108" t="s">
        <v>44</v>
      </c>
      <c r="C474" s="101">
        <v>0.54166666666666663</v>
      </c>
      <c r="D474" s="87" t="s">
        <v>31</v>
      </c>
      <c r="E474" s="108" t="s">
        <v>300</v>
      </c>
      <c r="F474" s="110">
        <v>3</v>
      </c>
      <c r="G474" s="85">
        <v>1</v>
      </c>
      <c r="H474" s="87" t="s">
        <v>33</v>
      </c>
      <c r="I474" s="27">
        <v>-1</v>
      </c>
      <c r="J474" s="18">
        <f t="shared" si="30"/>
        <v>-4.5899999999999981</v>
      </c>
      <c r="K474" s="19" t="str">
        <f t="shared" si="28"/>
        <v>Dec-11</v>
      </c>
      <c r="L474" s="20">
        <f t="shared" si="31"/>
        <v>461</v>
      </c>
      <c r="M474" s="21">
        <f t="shared" si="29"/>
        <v>-9.9566160520607339E-3</v>
      </c>
    </row>
    <row r="475" spans="1:13" x14ac:dyDescent="0.3">
      <c r="A475" s="107">
        <v>40886</v>
      </c>
      <c r="B475" s="108" t="s">
        <v>30</v>
      </c>
      <c r="C475" s="101">
        <v>0.58333333333333337</v>
      </c>
      <c r="D475" s="87" t="s">
        <v>31</v>
      </c>
      <c r="E475" s="108" t="s">
        <v>301</v>
      </c>
      <c r="F475" s="110">
        <v>3.25</v>
      </c>
      <c r="G475" s="85">
        <v>1</v>
      </c>
      <c r="H475" s="87" t="s">
        <v>33</v>
      </c>
      <c r="I475" s="27">
        <v>-1</v>
      </c>
      <c r="J475" s="18">
        <f t="shared" si="30"/>
        <v>-5.5899999999999981</v>
      </c>
      <c r="K475" s="19" t="str">
        <f t="shared" si="28"/>
        <v>Dec-11</v>
      </c>
      <c r="L475" s="20">
        <f t="shared" si="31"/>
        <v>462</v>
      </c>
      <c r="M475" s="21">
        <f t="shared" si="29"/>
        <v>-1.2099567099567096E-2</v>
      </c>
    </row>
    <row r="476" spans="1:13" x14ac:dyDescent="0.3">
      <c r="A476" s="107">
        <v>40886</v>
      </c>
      <c r="B476" s="108" t="s">
        <v>76</v>
      </c>
      <c r="C476" s="101">
        <v>0.59722222222222221</v>
      </c>
      <c r="D476" s="87" t="s">
        <v>31</v>
      </c>
      <c r="E476" s="108" t="s">
        <v>302</v>
      </c>
      <c r="F476" s="110">
        <v>3</v>
      </c>
      <c r="G476" s="85">
        <v>1</v>
      </c>
      <c r="H476" s="87" t="s">
        <v>33</v>
      </c>
      <c r="I476" s="27">
        <v>-1</v>
      </c>
      <c r="J476" s="18">
        <f t="shared" si="30"/>
        <v>-6.5899999999999981</v>
      </c>
      <c r="K476" s="19" t="str">
        <f t="shared" si="28"/>
        <v>Dec-11</v>
      </c>
      <c r="L476" s="20">
        <f t="shared" si="31"/>
        <v>463</v>
      </c>
      <c r="M476" s="21">
        <f t="shared" si="29"/>
        <v>-1.4233261339092869E-2</v>
      </c>
    </row>
    <row r="477" spans="1:13" x14ac:dyDescent="0.3">
      <c r="A477" s="119">
        <v>40886</v>
      </c>
      <c r="B477" s="120" t="s">
        <v>30</v>
      </c>
      <c r="C477" s="121">
        <v>12.15</v>
      </c>
      <c r="D477" s="87" t="s">
        <v>31</v>
      </c>
      <c r="E477" s="120" t="s">
        <v>6384</v>
      </c>
      <c r="F477" s="123">
        <v>4.5</v>
      </c>
      <c r="G477" s="35">
        <v>1</v>
      </c>
      <c r="H477" s="69">
        <v>3</v>
      </c>
      <c r="I477" s="31">
        <v>-1</v>
      </c>
      <c r="J477" s="18">
        <f t="shared" si="30"/>
        <v>-7.5899999999999981</v>
      </c>
      <c r="K477" s="19" t="str">
        <f t="shared" si="28"/>
        <v>Dec-11</v>
      </c>
      <c r="L477" s="20">
        <f t="shared" si="31"/>
        <v>464</v>
      </c>
      <c r="M477" s="21">
        <f t="shared" si="29"/>
        <v>-1.6357758620689652E-2</v>
      </c>
    </row>
    <row r="478" spans="1:13" x14ac:dyDescent="0.3">
      <c r="A478" s="119">
        <v>40886</v>
      </c>
      <c r="B478" s="120" t="s">
        <v>30</v>
      </c>
      <c r="C478" s="121">
        <v>14.35</v>
      </c>
      <c r="D478" s="87" t="s">
        <v>31</v>
      </c>
      <c r="E478" s="120" t="s">
        <v>2027</v>
      </c>
      <c r="F478" s="123">
        <v>6</v>
      </c>
      <c r="G478" s="35">
        <v>1</v>
      </c>
      <c r="H478" s="69">
        <v>10</v>
      </c>
      <c r="I478" s="31">
        <v>-1</v>
      </c>
      <c r="J478" s="18">
        <f t="shared" si="30"/>
        <v>-8.5899999999999981</v>
      </c>
      <c r="K478" s="19" t="str">
        <f t="shared" si="28"/>
        <v>Dec-11</v>
      </c>
      <c r="L478" s="20">
        <f t="shared" si="31"/>
        <v>465</v>
      </c>
      <c r="M478" s="21">
        <f t="shared" si="29"/>
        <v>-1.8473118279569888E-2</v>
      </c>
    </row>
    <row r="479" spans="1:13" x14ac:dyDescent="0.3">
      <c r="A479" s="119">
        <v>40886</v>
      </c>
      <c r="B479" s="120" t="s">
        <v>44</v>
      </c>
      <c r="C479" s="121">
        <v>15.2</v>
      </c>
      <c r="D479" s="87" t="s">
        <v>31</v>
      </c>
      <c r="E479" s="120" t="s">
        <v>6385</v>
      </c>
      <c r="F479" s="123">
        <v>5.5</v>
      </c>
      <c r="G479" s="35">
        <v>1</v>
      </c>
      <c r="H479" s="69">
        <v>2</v>
      </c>
      <c r="I479" s="31">
        <v>-1</v>
      </c>
      <c r="J479" s="18">
        <f t="shared" si="30"/>
        <v>-9.5899999999999981</v>
      </c>
      <c r="K479" s="19" t="str">
        <f t="shared" si="28"/>
        <v>Dec-11</v>
      </c>
      <c r="L479" s="20">
        <f t="shared" si="31"/>
        <v>466</v>
      </c>
      <c r="M479" s="21">
        <f t="shared" si="29"/>
        <v>-2.0579399141630896E-2</v>
      </c>
    </row>
    <row r="480" spans="1:13" x14ac:dyDescent="0.3">
      <c r="A480" s="124">
        <v>40886</v>
      </c>
      <c r="B480" s="108" t="s">
        <v>45</v>
      </c>
      <c r="C480" s="111">
        <v>17.100000000000001</v>
      </c>
      <c r="D480" s="87" t="s">
        <v>31</v>
      </c>
      <c r="E480" s="108" t="s">
        <v>6383</v>
      </c>
      <c r="F480" s="110">
        <v>5</v>
      </c>
      <c r="G480" s="35">
        <v>1</v>
      </c>
      <c r="H480" s="73">
        <v>6</v>
      </c>
      <c r="I480" s="34">
        <v>-1</v>
      </c>
      <c r="J480" s="18">
        <f t="shared" si="30"/>
        <v>-10.589999999999998</v>
      </c>
      <c r="K480" s="19" t="str">
        <f t="shared" si="28"/>
        <v>Dec-11</v>
      </c>
      <c r="L480" s="20">
        <f t="shared" si="31"/>
        <v>467</v>
      </c>
      <c r="M480" s="21">
        <f t="shared" si="29"/>
        <v>-2.2676659528907919E-2</v>
      </c>
    </row>
    <row r="481" spans="1:13" x14ac:dyDescent="0.3">
      <c r="A481" s="124">
        <v>40886</v>
      </c>
      <c r="B481" s="108" t="s">
        <v>45</v>
      </c>
      <c r="C481" s="111">
        <v>18.399999999999999</v>
      </c>
      <c r="D481" s="87" t="s">
        <v>31</v>
      </c>
      <c r="E481" s="108" t="s">
        <v>2995</v>
      </c>
      <c r="F481" s="110">
        <v>4.5</v>
      </c>
      <c r="G481" s="35">
        <v>1</v>
      </c>
      <c r="H481" s="73">
        <v>1</v>
      </c>
      <c r="I481" s="34">
        <v>4</v>
      </c>
      <c r="J481" s="18">
        <f t="shared" si="30"/>
        <v>-6.5899999999999981</v>
      </c>
      <c r="K481" s="19" t="str">
        <f t="shared" si="28"/>
        <v>Dec-11</v>
      </c>
      <c r="L481" s="20">
        <f t="shared" si="31"/>
        <v>468</v>
      </c>
      <c r="M481" s="21">
        <f t="shared" si="29"/>
        <v>-1.4081196581196578E-2</v>
      </c>
    </row>
    <row r="482" spans="1:13" x14ac:dyDescent="0.3">
      <c r="A482" s="107">
        <v>40887</v>
      </c>
      <c r="B482" s="108" t="s">
        <v>76</v>
      </c>
      <c r="C482" s="101">
        <v>0.57986111111111105</v>
      </c>
      <c r="D482" s="87" t="s">
        <v>31</v>
      </c>
      <c r="E482" s="108" t="s">
        <v>303</v>
      </c>
      <c r="F482" s="110">
        <v>4</v>
      </c>
      <c r="G482" s="85">
        <v>1</v>
      </c>
      <c r="H482" s="87" t="s">
        <v>33</v>
      </c>
      <c r="I482" s="27">
        <v>-1</v>
      </c>
      <c r="J482" s="18">
        <f t="shared" si="30"/>
        <v>-7.5899999999999981</v>
      </c>
      <c r="K482" s="19" t="str">
        <f t="shared" si="28"/>
        <v>Dec-11</v>
      </c>
      <c r="L482" s="20">
        <f t="shared" si="31"/>
        <v>469</v>
      </c>
      <c r="M482" s="21">
        <f t="shared" si="29"/>
        <v>-1.618336886993603E-2</v>
      </c>
    </row>
    <row r="483" spans="1:13" x14ac:dyDescent="0.3">
      <c r="A483" s="119">
        <v>40887</v>
      </c>
      <c r="B483" s="120" t="s">
        <v>44</v>
      </c>
      <c r="C483" s="121">
        <v>14.15</v>
      </c>
      <c r="D483" s="87" t="s">
        <v>31</v>
      </c>
      <c r="E483" s="120" t="s">
        <v>6388</v>
      </c>
      <c r="F483" s="123">
        <v>5</v>
      </c>
      <c r="G483" s="35">
        <v>1</v>
      </c>
      <c r="H483" s="69">
        <v>2</v>
      </c>
      <c r="I483" s="31">
        <v>-1</v>
      </c>
      <c r="J483" s="18">
        <f t="shared" si="30"/>
        <v>-8.5899999999999981</v>
      </c>
      <c r="K483" s="19" t="str">
        <f t="shared" si="28"/>
        <v>Dec-11</v>
      </c>
      <c r="L483" s="20">
        <f t="shared" si="31"/>
        <v>470</v>
      </c>
      <c r="M483" s="21">
        <f t="shared" si="29"/>
        <v>-1.8276595744680848E-2</v>
      </c>
    </row>
    <row r="484" spans="1:13" x14ac:dyDescent="0.3">
      <c r="A484" s="124">
        <v>40887</v>
      </c>
      <c r="B484" s="108" t="s">
        <v>45</v>
      </c>
      <c r="C484" s="111">
        <v>19.2</v>
      </c>
      <c r="D484" s="87" t="s">
        <v>31</v>
      </c>
      <c r="E484" s="108" t="s">
        <v>322</v>
      </c>
      <c r="F484" s="110">
        <v>6</v>
      </c>
      <c r="G484" s="35">
        <v>1</v>
      </c>
      <c r="H484" s="73">
        <v>1</v>
      </c>
      <c r="I484" s="34">
        <v>4</v>
      </c>
      <c r="J484" s="18">
        <f t="shared" si="30"/>
        <v>-4.5899999999999981</v>
      </c>
      <c r="K484" s="19" t="str">
        <f t="shared" si="28"/>
        <v>Dec-11</v>
      </c>
      <c r="L484" s="20">
        <f t="shared" si="31"/>
        <v>471</v>
      </c>
      <c r="M484" s="21">
        <f t="shared" si="29"/>
        <v>-9.7452229299363011E-3</v>
      </c>
    </row>
    <row r="485" spans="1:13" x14ac:dyDescent="0.3">
      <c r="A485" s="124">
        <v>40887</v>
      </c>
      <c r="B485" s="108" t="s">
        <v>45</v>
      </c>
      <c r="C485" s="111">
        <v>20.2</v>
      </c>
      <c r="D485" s="87" t="s">
        <v>31</v>
      </c>
      <c r="E485" s="108" t="s">
        <v>6386</v>
      </c>
      <c r="F485" s="110">
        <v>5</v>
      </c>
      <c r="G485" s="35">
        <v>1</v>
      </c>
      <c r="H485" s="73">
        <v>8</v>
      </c>
      <c r="I485" s="34">
        <v>-1</v>
      </c>
      <c r="J485" s="18">
        <f t="shared" si="30"/>
        <v>-5.5899999999999981</v>
      </c>
      <c r="K485" s="19" t="str">
        <f t="shared" si="28"/>
        <v>Dec-11</v>
      </c>
      <c r="L485" s="20">
        <f t="shared" si="31"/>
        <v>472</v>
      </c>
      <c r="M485" s="21">
        <f t="shared" si="29"/>
        <v>-1.1843220338983046E-2</v>
      </c>
    </row>
    <row r="486" spans="1:13" x14ac:dyDescent="0.3">
      <c r="A486" s="124">
        <v>40887</v>
      </c>
      <c r="B486" s="108" t="s">
        <v>45</v>
      </c>
      <c r="C486" s="111">
        <v>20.2</v>
      </c>
      <c r="D486" s="87" t="s">
        <v>31</v>
      </c>
      <c r="E486" s="108" t="s">
        <v>6387</v>
      </c>
      <c r="F486" s="110">
        <v>5.5</v>
      </c>
      <c r="G486" s="35">
        <v>1</v>
      </c>
      <c r="H486" s="73">
        <v>1</v>
      </c>
      <c r="I486" s="34">
        <v>4.5</v>
      </c>
      <c r="J486" s="18">
        <f t="shared" si="30"/>
        <v>-1.0899999999999981</v>
      </c>
      <c r="K486" s="19" t="str">
        <f t="shared" si="28"/>
        <v>Dec-11</v>
      </c>
      <c r="L486" s="20">
        <f t="shared" si="31"/>
        <v>473</v>
      </c>
      <c r="M486" s="21">
        <f t="shared" si="29"/>
        <v>-2.3044397463002075E-3</v>
      </c>
    </row>
    <row r="487" spans="1:13" x14ac:dyDescent="0.3">
      <c r="A487" s="119">
        <v>40889</v>
      </c>
      <c r="B487" s="120" t="s">
        <v>45</v>
      </c>
      <c r="C487" s="121">
        <v>14.45</v>
      </c>
      <c r="D487" s="87" t="s">
        <v>31</v>
      </c>
      <c r="E487" s="120" t="s">
        <v>6389</v>
      </c>
      <c r="F487" s="123">
        <v>5.5</v>
      </c>
      <c r="G487" s="35">
        <v>1</v>
      </c>
      <c r="H487" s="69">
        <v>3</v>
      </c>
      <c r="I487" s="31">
        <v>-1</v>
      </c>
      <c r="J487" s="18">
        <f t="shared" si="30"/>
        <v>-2.0899999999999981</v>
      </c>
      <c r="K487" s="19" t="str">
        <f t="shared" si="28"/>
        <v>Dec-11</v>
      </c>
      <c r="L487" s="20">
        <f t="shared" si="31"/>
        <v>474</v>
      </c>
      <c r="M487" s="21">
        <f t="shared" si="29"/>
        <v>-4.4092827004219371E-3</v>
      </c>
    </row>
    <row r="488" spans="1:13" x14ac:dyDescent="0.3">
      <c r="A488" s="119">
        <v>40889</v>
      </c>
      <c r="B488" s="120" t="s">
        <v>45</v>
      </c>
      <c r="C488" s="121">
        <v>17.149999999999999</v>
      </c>
      <c r="D488" s="87" t="s">
        <v>31</v>
      </c>
      <c r="E488" s="120" t="s">
        <v>6390</v>
      </c>
      <c r="F488" s="123">
        <v>6</v>
      </c>
      <c r="G488" s="35">
        <v>1</v>
      </c>
      <c r="H488" s="69">
        <v>3</v>
      </c>
      <c r="I488" s="31">
        <v>-1</v>
      </c>
      <c r="J488" s="18">
        <f t="shared" si="30"/>
        <v>-3.0899999999999981</v>
      </c>
      <c r="K488" s="19" t="str">
        <f t="shared" si="28"/>
        <v>Dec-11</v>
      </c>
      <c r="L488" s="20">
        <f t="shared" si="31"/>
        <v>475</v>
      </c>
      <c r="M488" s="21">
        <f t="shared" si="29"/>
        <v>-6.5052631578947327E-3</v>
      </c>
    </row>
    <row r="489" spans="1:13" x14ac:dyDescent="0.3">
      <c r="A489" s="107">
        <v>40890</v>
      </c>
      <c r="B489" s="108" t="s">
        <v>30</v>
      </c>
      <c r="C489" s="101">
        <v>0.5625</v>
      </c>
      <c r="D489" s="87" t="s">
        <v>31</v>
      </c>
      <c r="E489" s="108" t="s">
        <v>304</v>
      </c>
      <c r="F489" s="110">
        <v>3.5</v>
      </c>
      <c r="G489" s="85">
        <v>1</v>
      </c>
      <c r="H489" s="87" t="s">
        <v>42</v>
      </c>
      <c r="I489" s="27">
        <v>2.5</v>
      </c>
      <c r="J489" s="18">
        <f t="shared" si="30"/>
        <v>-0.58999999999999808</v>
      </c>
      <c r="K489" s="19" t="str">
        <f t="shared" si="28"/>
        <v>Dec-11</v>
      </c>
      <c r="L489" s="20">
        <f t="shared" si="31"/>
        <v>476</v>
      </c>
      <c r="M489" s="21">
        <f t="shared" si="29"/>
        <v>-1.2394957983193238E-3</v>
      </c>
    </row>
    <row r="490" spans="1:13" x14ac:dyDescent="0.3">
      <c r="A490" s="107">
        <v>40890</v>
      </c>
      <c r="B490" s="108" t="s">
        <v>30</v>
      </c>
      <c r="C490" s="101">
        <v>0.625</v>
      </c>
      <c r="D490" s="87" t="s">
        <v>31</v>
      </c>
      <c r="E490" s="108" t="s">
        <v>305</v>
      </c>
      <c r="F490" s="110">
        <v>3.5</v>
      </c>
      <c r="G490" s="85">
        <v>1</v>
      </c>
      <c r="H490" s="87" t="s">
        <v>33</v>
      </c>
      <c r="I490" s="27">
        <v>-1</v>
      </c>
      <c r="J490" s="18">
        <f t="shared" si="30"/>
        <v>-1.5899999999999981</v>
      </c>
      <c r="K490" s="19" t="str">
        <f t="shared" si="28"/>
        <v>Dec-11</v>
      </c>
      <c r="L490" s="20">
        <f t="shared" si="31"/>
        <v>477</v>
      </c>
      <c r="M490" s="21">
        <f t="shared" si="29"/>
        <v>-3.3333333333333292E-3</v>
      </c>
    </row>
    <row r="491" spans="1:13" x14ac:dyDescent="0.3">
      <c r="A491" s="107">
        <v>40890</v>
      </c>
      <c r="B491" s="108" t="s">
        <v>142</v>
      </c>
      <c r="C491" s="101">
        <v>0.65277777777777779</v>
      </c>
      <c r="D491" s="87" t="s">
        <v>31</v>
      </c>
      <c r="E491" s="108" t="s">
        <v>275</v>
      </c>
      <c r="F491" s="110">
        <v>3.5</v>
      </c>
      <c r="G491" s="85">
        <v>1</v>
      </c>
      <c r="H491" s="87" t="s">
        <v>33</v>
      </c>
      <c r="I491" s="27">
        <v>-1</v>
      </c>
      <c r="J491" s="18">
        <f t="shared" si="30"/>
        <v>-2.5899999999999981</v>
      </c>
      <c r="K491" s="19" t="str">
        <f t="shared" si="28"/>
        <v>Dec-11</v>
      </c>
      <c r="L491" s="20">
        <f t="shared" si="31"/>
        <v>478</v>
      </c>
      <c r="M491" s="21">
        <f t="shared" si="29"/>
        <v>-5.4184100418410005E-3</v>
      </c>
    </row>
    <row r="492" spans="1:13" x14ac:dyDescent="0.3">
      <c r="A492" s="119">
        <v>40890</v>
      </c>
      <c r="B492" s="120" t="s">
        <v>30</v>
      </c>
      <c r="C492" s="121">
        <v>12.3</v>
      </c>
      <c r="D492" s="87" t="s">
        <v>31</v>
      </c>
      <c r="E492" s="120" t="s">
        <v>6391</v>
      </c>
      <c r="F492" s="123">
        <v>5.5</v>
      </c>
      <c r="G492" s="35">
        <v>1</v>
      </c>
      <c r="H492" s="69">
        <v>3</v>
      </c>
      <c r="I492" s="31">
        <v>-1</v>
      </c>
      <c r="J492" s="18">
        <f t="shared" si="30"/>
        <v>-3.5899999999999981</v>
      </c>
      <c r="K492" s="19" t="str">
        <f t="shared" si="28"/>
        <v>Dec-11</v>
      </c>
      <c r="L492" s="20">
        <f t="shared" si="31"/>
        <v>479</v>
      </c>
      <c r="M492" s="21">
        <f t="shared" si="29"/>
        <v>-7.4947807933194114E-3</v>
      </c>
    </row>
    <row r="493" spans="1:13" x14ac:dyDescent="0.3">
      <c r="A493" s="119">
        <v>40890</v>
      </c>
      <c r="B493" s="120" t="s">
        <v>61</v>
      </c>
      <c r="C493" s="121">
        <v>14.2</v>
      </c>
      <c r="D493" s="87" t="s">
        <v>31</v>
      </c>
      <c r="E493" s="120" t="s">
        <v>6392</v>
      </c>
      <c r="F493" s="123">
        <v>4.5</v>
      </c>
      <c r="G493" s="35">
        <v>1</v>
      </c>
      <c r="H493" s="69">
        <v>4</v>
      </c>
      <c r="I493" s="31">
        <v>-1</v>
      </c>
      <c r="J493" s="18">
        <f t="shared" si="30"/>
        <v>-4.5899999999999981</v>
      </c>
      <c r="K493" s="19" t="str">
        <f t="shared" si="28"/>
        <v>Dec-11</v>
      </c>
      <c r="L493" s="20">
        <f t="shared" si="31"/>
        <v>480</v>
      </c>
      <c r="M493" s="21">
        <f t="shared" si="29"/>
        <v>-9.5624999999999964E-3</v>
      </c>
    </row>
    <row r="494" spans="1:13" x14ac:dyDescent="0.3">
      <c r="A494" s="119">
        <v>40890</v>
      </c>
      <c r="B494" s="120" t="s">
        <v>30</v>
      </c>
      <c r="C494" s="121">
        <v>15</v>
      </c>
      <c r="D494" s="87" t="s">
        <v>31</v>
      </c>
      <c r="E494" s="120" t="s">
        <v>6393</v>
      </c>
      <c r="F494" s="123">
        <v>5.5</v>
      </c>
      <c r="G494" s="35">
        <v>1</v>
      </c>
      <c r="H494" s="69">
        <v>4</v>
      </c>
      <c r="I494" s="31">
        <v>-1</v>
      </c>
      <c r="J494" s="18">
        <f t="shared" si="30"/>
        <v>-5.5899999999999981</v>
      </c>
      <c r="K494" s="19" t="str">
        <f t="shared" si="28"/>
        <v>Dec-11</v>
      </c>
      <c r="L494" s="20">
        <f t="shared" si="31"/>
        <v>481</v>
      </c>
      <c r="M494" s="21">
        <f t="shared" si="29"/>
        <v>-1.1621621621621617E-2</v>
      </c>
    </row>
    <row r="495" spans="1:13" x14ac:dyDescent="0.3">
      <c r="A495" s="107">
        <v>40891</v>
      </c>
      <c r="B495" s="108" t="s">
        <v>93</v>
      </c>
      <c r="C495" s="101">
        <v>0.55902777777777779</v>
      </c>
      <c r="D495" s="87" t="s">
        <v>31</v>
      </c>
      <c r="E495" s="108" t="s">
        <v>306</v>
      </c>
      <c r="F495" s="110">
        <v>4</v>
      </c>
      <c r="G495" s="85">
        <v>1</v>
      </c>
      <c r="H495" s="87" t="s">
        <v>42</v>
      </c>
      <c r="I495" s="27">
        <v>3</v>
      </c>
      <c r="J495" s="18">
        <f t="shared" si="30"/>
        <v>-2.5899999999999981</v>
      </c>
      <c r="K495" s="19" t="str">
        <f t="shared" si="28"/>
        <v>Dec-11</v>
      </c>
      <c r="L495" s="20">
        <f t="shared" si="31"/>
        <v>482</v>
      </c>
      <c r="M495" s="21">
        <f t="shared" si="29"/>
        <v>-5.3734439834024856E-3</v>
      </c>
    </row>
    <row r="496" spans="1:13" x14ac:dyDescent="0.3">
      <c r="A496" s="107">
        <v>40891</v>
      </c>
      <c r="B496" s="108" t="s">
        <v>29</v>
      </c>
      <c r="C496" s="101">
        <v>0.59027777777777779</v>
      </c>
      <c r="D496" s="87" t="s">
        <v>31</v>
      </c>
      <c r="E496" s="108" t="s">
        <v>307</v>
      </c>
      <c r="F496" s="110">
        <v>3.25</v>
      </c>
      <c r="G496" s="85">
        <v>1</v>
      </c>
      <c r="H496" s="87" t="s">
        <v>42</v>
      </c>
      <c r="I496" s="27">
        <v>2.5</v>
      </c>
      <c r="J496" s="18">
        <f t="shared" si="30"/>
        <v>-8.9999999999998082E-2</v>
      </c>
      <c r="K496" s="19" t="str">
        <f t="shared" si="28"/>
        <v>Dec-11</v>
      </c>
      <c r="L496" s="20">
        <f t="shared" si="31"/>
        <v>483</v>
      </c>
      <c r="M496" s="21">
        <f t="shared" si="29"/>
        <v>-1.863354037267041E-4</v>
      </c>
    </row>
    <row r="497" spans="1:13" x14ac:dyDescent="0.3">
      <c r="A497" s="119">
        <v>40891</v>
      </c>
      <c r="B497" s="120" t="s">
        <v>123</v>
      </c>
      <c r="C497" s="121">
        <v>13.1</v>
      </c>
      <c r="D497" s="87" t="s">
        <v>31</v>
      </c>
      <c r="E497" s="120" t="s">
        <v>6394</v>
      </c>
      <c r="F497" s="123">
        <v>5.5</v>
      </c>
      <c r="G497" s="35">
        <v>1</v>
      </c>
      <c r="H497" s="69">
        <v>4</v>
      </c>
      <c r="I497" s="31">
        <v>-1</v>
      </c>
      <c r="J497" s="18">
        <f t="shared" si="30"/>
        <v>-1.0899999999999981</v>
      </c>
      <c r="K497" s="19" t="str">
        <f t="shared" si="28"/>
        <v>Dec-11</v>
      </c>
      <c r="L497" s="20">
        <f t="shared" si="31"/>
        <v>484</v>
      </c>
      <c r="M497" s="21">
        <f t="shared" si="29"/>
        <v>-2.2520661157024754E-3</v>
      </c>
    </row>
    <row r="498" spans="1:13" x14ac:dyDescent="0.3">
      <c r="A498" s="124">
        <v>40891</v>
      </c>
      <c r="B498" s="108" t="s">
        <v>43</v>
      </c>
      <c r="C498" s="111">
        <v>17.5</v>
      </c>
      <c r="D498" s="87" t="s">
        <v>31</v>
      </c>
      <c r="E498" s="108" t="s">
        <v>760</v>
      </c>
      <c r="F498" s="110">
        <v>6</v>
      </c>
      <c r="G498" s="35">
        <v>1</v>
      </c>
      <c r="H498" s="73">
        <v>7</v>
      </c>
      <c r="I498" s="34">
        <v>-1</v>
      </c>
      <c r="J498" s="18">
        <f t="shared" si="30"/>
        <v>-2.0899999999999981</v>
      </c>
      <c r="K498" s="19" t="str">
        <f t="shared" si="28"/>
        <v>Dec-11</v>
      </c>
      <c r="L498" s="20">
        <f t="shared" si="31"/>
        <v>485</v>
      </c>
      <c r="M498" s="21">
        <f t="shared" si="29"/>
        <v>-4.3092783505154601E-3</v>
      </c>
    </row>
    <row r="499" spans="1:13" x14ac:dyDescent="0.3">
      <c r="A499" s="107">
        <v>40892</v>
      </c>
      <c r="B499" s="108" t="s">
        <v>84</v>
      </c>
      <c r="C499" s="101">
        <v>0.53472222222222221</v>
      </c>
      <c r="D499" s="87" t="s">
        <v>31</v>
      </c>
      <c r="E499" s="108" t="s">
        <v>308</v>
      </c>
      <c r="F499" s="110">
        <v>3.75</v>
      </c>
      <c r="G499" s="85">
        <v>1</v>
      </c>
      <c r="H499" s="87" t="s">
        <v>42</v>
      </c>
      <c r="I499" s="27">
        <v>2.75</v>
      </c>
      <c r="J499" s="18">
        <f t="shared" si="30"/>
        <v>0.66000000000000192</v>
      </c>
      <c r="K499" s="19" t="str">
        <f t="shared" si="28"/>
        <v>Dec-11</v>
      </c>
      <c r="L499" s="20">
        <f t="shared" si="31"/>
        <v>486</v>
      </c>
      <c r="M499" s="21">
        <f t="shared" si="29"/>
        <v>1.3580246913580285E-3</v>
      </c>
    </row>
    <row r="500" spans="1:13" x14ac:dyDescent="0.3">
      <c r="A500" s="107">
        <v>40892</v>
      </c>
      <c r="B500" s="108" t="s">
        <v>30</v>
      </c>
      <c r="C500" s="101">
        <v>0.625</v>
      </c>
      <c r="D500" s="87" t="s">
        <v>31</v>
      </c>
      <c r="E500" s="108" t="s">
        <v>309</v>
      </c>
      <c r="F500" s="110">
        <v>3.5</v>
      </c>
      <c r="G500" s="85">
        <v>1</v>
      </c>
      <c r="H500" s="87" t="s">
        <v>33</v>
      </c>
      <c r="I500" s="27">
        <v>-1</v>
      </c>
      <c r="J500" s="18">
        <f t="shared" si="30"/>
        <v>-0.33999999999999808</v>
      </c>
      <c r="K500" s="19" t="str">
        <f t="shared" si="28"/>
        <v>Dec-11</v>
      </c>
      <c r="L500" s="20">
        <f t="shared" si="31"/>
        <v>487</v>
      </c>
      <c r="M500" s="21">
        <f t="shared" si="29"/>
        <v>-6.9815195071868189E-4</v>
      </c>
    </row>
    <row r="501" spans="1:13" x14ac:dyDescent="0.3">
      <c r="A501" s="119">
        <v>40892</v>
      </c>
      <c r="B501" s="120" t="s">
        <v>86</v>
      </c>
      <c r="C501" s="121">
        <v>12.4</v>
      </c>
      <c r="D501" s="87" t="s">
        <v>31</v>
      </c>
      <c r="E501" s="120" t="s">
        <v>6252</v>
      </c>
      <c r="F501" s="123">
        <v>6</v>
      </c>
      <c r="G501" s="35">
        <v>1</v>
      </c>
      <c r="H501" s="69">
        <v>5</v>
      </c>
      <c r="I501" s="31">
        <v>-1</v>
      </c>
      <c r="J501" s="18">
        <f t="shared" si="30"/>
        <v>-1.3399999999999981</v>
      </c>
      <c r="K501" s="19" t="str">
        <f t="shared" si="28"/>
        <v>Dec-11</v>
      </c>
      <c r="L501" s="20">
        <f t="shared" si="31"/>
        <v>488</v>
      </c>
      <c r="M501" s="21">
        <f t="shared" si="29"/>
        <v>-2.7459016393442583E-3</v>
      </c>
    </row>
    <row r="502" spans="1:13" x14ac:dyDescent="0.3">
      <c r="A502" s="119">
        <v>40892</v>
      </c>
      <c r="B502" s="120" t="s">
        <v>84</v>
      </c>
      <c r="C502" s="121">
        <v>13.2</v>
      </c>
      <c r="D502" s="87" t="s">
        <v>31</v>
      </c>
      <c r="E502" s="120" t="s">
        <v>6397</v>
      </c>
      <c r="F502" s="123">
        <v>5</v>
      </c>
      <c r="G502" s="35">
        <v>1</v>
      </c>
      <c r="H502" s="69">
        <v>4</v>
      </c>
      <c r="I502" s="31">
        <v>-1</v>
      </c>
      <c r="J502" s="18">
        <f t="shared" si="30"/>
        <v>-2.3399999999999981</v>
      </c>
      <c r="K502" s="19" t="str">
        <f t="shared" si="28"/>
        <v>Dec-11</v>
      </c>
      <c r="L502" s="20">
        <f t="shared" si="31"/>
        <v>489</v>
      </c>
      <c r="M502" s="21">
        <f t="shared" si="29"/>
        <v>-4.7852760736196284E-3</v>
      </c>
    </row>
    <row r="503" spans="1:13" x14ac:dyDescent="0.3">
      <c r="A503" s="119">
        <v>40892</v>
      </c>
      <c r="B503" s="120" t="s">
        <v>86</v>
      </c>
      <c r="C503" s="121">
        <v>13.4</v>
      </c>
      <c r="D503" s="87" t="s">
        <v>31</v>
      </c>
      <c r="E503" s="120" t="s">
        <v>6398</v>
      </c>
      <c r="F503" s="123">
        <v>5</v>
      </c>
      <c r="G503" s="35">
        <v>1</v>
      </c>
      <c r="H503" s="69">
        <v>5</v>
      </c>
      <c r="I503" s="31">
        <v>-1</v>
      </c>
      <c r="J503" s="18">
        <f t="shared" si="30"/>
        <v>-3.3399999999999981</v>
      </c>
      <c r="K503" s="19" t="str">
        <f t="shared" si="28"/>
        <v>Dec-11</v>
      </c>
      <c r="L503" s="20">
        <f t="shared" si="31"/>
        <v>490</v>
      </c>
      <c r="M503" s="21">
        <f t="shared" si="29"/>
        <v>-6.8163265306122409E-3</v>
      </c>
    </row>
    <row r="504" spans="1:13" x14ac:dyDescent="0.3">
      <c r="A504" s="119">
        <v>40892</v>
      </c>
      <c r="B504" s="120" t="s">
        <v>86</v>
      </c>
      <c r="C504" s="121">
        <v>15.1</v>
      </c>
      <c r="D504" s="87" t="s">
        <v>31</v>
      </c>
      <c r="E504" s="120" t="s">
        <v>6399</v>
      </c>
      <c r="F504" s="123">
        <v>6</v>
      </c>
      <c r="G504" s="35">
        <v>1</v>
      </c>
      <c r="H504" s="69">
        <v>1</v>
      </c>
      <c r="I504" s="31">
        <v>5</v>
      </c>
      <c r="J504" s="18">
        <f t="shared" si="30"/>
        <v>1.6600000000000019</v>
      </c>
      <c r="K504" s="19" t="str">
        <f t="shared" si="28"/>
        <v>Dec-11</v>
      </c>
      <c r="L504" s="20">
        <f t="shared" si="31"/>
        <v>491</v>
      </c>
      <c r="M504" s="21">
        <f t="shared" si="29"/>
        <v>3.3808553971486801E-3</v>
      </c>
    </row>
    <row r="505" spans="1:13" x14ac:dyDescent="0.3">
      <c r="A505" s="124">
        <v>40892</v>
      </c>
      <c r="B505" s="108" t="s">
        <v>43</v>
      </c>
      <c r="C505" s="111">
        <v>18.3</v>
      </c>
      <c r="D505" s="87" t="s">
        <v>31</v>
      </c>
      <c r="E505" s="108" t="s">
        <v>6395</v>
      </c>
      <c r="F505" s="110">
        <v>6</v>
      </c>
      <c r="G505" s="35">
        <v>1</v>
      </c>
      <c r="H505" s="73">
        <v>3</v>
      </c>
      <c r="I505" s="34">
        <v>-1</v>
      </c>
      <c r="J505" s="18">
        <f t="shared" si="30"/>
        <v>0.66000000000000192</v>
      </c>
      <c r="K505" s="19" t="str">
        <f t="shared" si="28"/>
        <v>Dec-11</v>
      </c>
      <c r="L505" s="20">
        <f t="shared" si="31"/>
        <v>492</v>
      </c>
      <c r="M505" s="21">
        <f t="shared" si="29"/>
        <v>1.3414634146341501E-3</v>
      </c>
    </row>
    <row r="506" spans="1:13" x14ac:dyDescent="0.3">
      <c r="A506" s="124">
        <v>40892</v>
      </c>
      <c r="B506" s="108" t="s">
        <v>43</v>
      </c>
      <c r="C506" s="111">
        <v>19</v>
      </c>
      <c r="D506" s="87" t="s">
        <v>31</v>
      </c>
      <c r="E506" s="108" t="s">
        <v>6396</v>
      </c>
      <c r="F506" s="110">
        <v>5.5</v>
      </c>
      <c r="G506" s="35">
        <v>1</v>
      </c>
      <c r="H506" s="73">
        <v>4</v>
      </c>
      <c r="I506" s="34">
        <v>-1</v>
      </c>
      <c r="J506" s="18">
        <f t="shared" si="30"/>
        <v>-0.33999999999999808</v>
      </c>
      <c r="K506" s="19" t="str">
        <f t="shared" si="28"/>
        <v>Dec-11</v>
      </c>
      <c r="L506" s="20">
        <f t="shared" si="31"/>
        <v>493</v>
      </c>
      <c r="M506" s="21">
        <f t="shared" si="29"/>
        <v>-6.8965517241378926E-4</v>
      </c>
    </row>
    <row r="507" spans="1:13" x14ac:dyDescent="0.3">
      <c r="A507" s="107">
        <v>40893</v>
      </c>
      <c r="B507" s="108" t="s">
        <v>30</v>
      </c>
      <c r="C507" s="101">
        <v>0.51736111111111105</v>
      </c>
      <c r="D507" s="87" t="s">
        <v>31</v>
      </c>
      <c r="E507" s="108" t="s">
        <v>310</v>
      </c>
      <c r="F507" s="110">
        <v>3</v>
      </c>
      <c r="G507" s="85">
        <v>1</v>
      </c>
      <c r="H507" s="87" t="s">
        <v>42</v>
      </c>
      <c r="I507" s="27">
        <v>2</v>
      </c>
      <c r="J507" s="18">
        <f t="shared" si="30"/>
        <v>1.6600000000000019</v>
      </c>
      <c r="K507" s="19" t="str">
        <f t="shared" si="28"/>
        <v>Dec-11</v>
      </c>
      <c r="L507" s="20">
        <f t="shared" si="31"/>
        <v>494</v>
      </c>
      <c r="M507" s="21">
        <f t="shared" si="29"/>
        <v>3.3603238866396802E-3</v>
      </c>
    </row>
    <row r="508" spans="1:13" x14ac:dyDescent="0.3">
      <c r="A508" s="107">
        <v>40893</v>
      </c>
      <c r="B508" s="108" t="s">
        <v>98</v>
      </c>
      <c r="C508" s="101">
        <v>0.62152777777777779</v>
      </c>
      <c r="D508" s="87" t="s">
        <v>31</v>
      </c>
      <c r="E508" s="108" t="s">
        <v>311</v>
      </c>
      <c r="F508" s="110">
        <v>3.5</v>
      </c>
      <c r="G508" s="85">
        <v>1</v>
      </c>
      <c r="H508" s="87" t="s">
        <v>33</v>
      </c>
      <c r="I508" s="27">
        <v>-1</v>
      </c>
      <c r="J508" s="18">
        <f t="shared" si="30"/>
        <v>0.66000000000000192</v>
      </c>
      <c r="K508" s="19" t="str">
        <f t="shared" si="28"/>
        <v>Dec-11</v>
      </c>
      <c r="L508" s="20">
        <f t="shared" si="31"/>
        <v>495</v>
      </c>
      <c r="M508" s="21">
        <f t="shared" si="29"/>
        <v>1.3333333333333372E-3</v>
      </c>
    </row>
    <row r="509" spans="1:13" x14ac:dyDescent="0.3">
      <c r="A509" s="107">
        <v>40893</v>
      </c>
      <c r="B509" s="108" t="s">
        <v>98</v>
      </c>
      <c r="C509" s="101">
        <v>0.64583333333333337</v>
      </c>
      <c r="D509" s="87" t="s">
        <v>31</v>
      </c>
      <c r="E509" s="108" t="s">
        <v>312</v>
      </c>
      <c r="F509" s="110">
        <v>3.75</v>
      </c>
      <c r="G509" s="85">
        <v>1</v>
      </c>
      <c r="H509" s="87" t="s">
        <v>33</v>
      </c>
      <c r="I509" s="27">
        <v>-1</v>
      </c>
      <c r="J509" s="18">
        <f t="shared" si="30"/>
        <v>-0.33999999999999808</v>
      </c>
      <c r="K509" s="19" t="str">
        <f t="shared" si="28"/>
        <v>Dec-11</v>
      </c>
      <c r="L509" s="20">
        <f t="shared" si="31"/>
        <v>496</v>
      </c>
      <c r="M509" s="21">
        <f t="shared" si="29"/>
        <v>-6.8548387096773811E-4</v>
      </c>
    </row>
    <row r="510" spans="1:13" x14ac:dyDescent="0.3">
      <c r="A510" s="107">
        <v>40893</v>
      </c>
      <c r="B510" s="108" t="s">
        <v>45</v>
      </c>
      <c r="C510" s="101">
        <v>0.70138888888888884</v>
      </c>
      <c r="D510" s="87" t="s">
        <v>31</v>
      </c>
      <c r="E510" s="108" t="s">
        <v>313</v>
      </c>
      <c r="F510" s="110">
        <v>3</v>
      </c>
      <c r="G510" s="85">
        <v>1</v>
      </c>
      <c r="H510" s="87" t="s">
        <v>33</v>
      </c>
      <c r="I510" s="28">
        <v>-1</v>
      </c>
      <c r="J510" s="18">
        <f t="shared" si="30"/>
        <v>-1.3399999999999981</v>
      </c>
      <c r="K510" s="19" t="str">
        <f t="shared" si="28"/>
        <v>Dec-11</v>
      </c>
      <c r="L510" s="20">
        <f t="shared" si="31"/>
        <v>497</v>
      </c>
      <c r="M510" s="21">
        <f t="shared" si="29"/>
        <v>-2.6961770623742417E-3</v>
      </c>
    </row>
    <row r="511" spans="1:13" x14ac:dyDescent="0.3">
      <c r="A511" s="107">
        <v>40893</v>
      </c>
      <c r="B511" s="108" t="s">
        <v>45</v>
      </c>
      <c r="C511" s="101">
        <v>0.72222222222222221</v>
      </c>
      <c r="D511" s="87" t="s">
        <v>31</v>
      </c>
      <c r="E511" s="108" t="s">
        <v>314</v>
      </c>
      <c r="F511" s="110">
        <v>3.75</v>
      </c>
      <c r="G511" s="85">
        <v>1</v>
      </c>
      <c r="H511" s="87" t="s">
        <v>42</v>
      </c>
      <c r="I511" s="28">
        <v>2.75</v>
      </c>
      <c r="J511" s="18">
        <f t="shared" si="30"/>
        <v>1.4100000000000019</v>
      </c>
      <c r="K511" s="19" t="str">
        <f t="shared" si="28"/>
        <v>Dec-11</v>
      </c>
      <c r="L511" s="20">
        <f t="shared" si="31"/>
        <v>498</v>
      </c>
      <c r="M511" s="21">
        <f t="shared" si="29"/>
        <v>2.8313253012048232E-3</v>
      </c>
    </row>
    <row r="512" spans="1:13" x14ac:dyDescent="0.3">
      <c r="A512" s="119">
        <v>40893</v>
      </c>
      <c r="B512" s="120" t="s">
        <v>30</v>
      </c>
      <c r="C512" s="121">
        <v>14.1</v>
      </c>
      <c r="D512" s="87" t="s">
        <v>31</v>
      </c>
      <c r="E512" s="120" t="s">
        <v>6400</v>
      </c>
      <c r="F512" s="123">
        <v>5.5</v>
      </c>
      <c r="G512" s="35">
        <v>1</v>
      </c>
      <c r="H512" s="69">
        <v>2</v>
      </c>
      <c r="I512" s="31">
        <v>-1</v>
      </c>
      <c r="J512" s="18">
        <f t="shared" si="30"/>
        <v>0.41000000000000192</v>
      </c>
      <c r="K512" s="19" t="str">
        <f t="shared" si="28"/>
        <v>Dec-11</v>
      </c>
      <c r="L512" s="20">
        <f t="shared" si="31"/>
        <v>499</v>
      </c>
      <c r="M512" s="21">
        <f t="shared" si="29"/>
        <v>8.2164328657315013E-4</v>
      </c>
    </row>
    <row r="513" spans="1:13" x14ac:dyDescent="0.3">
      <c r="A513" s="107">
        <v>40894</v>
      </c>
      <c r="B513" s="108" t="s">
        <v>35</v>
      </c>
      <c r="C513" s="101">
        <v>0.52777777777777779</v>
      </c>
      <c r="D513" s="87" t="s">
        <v>31</v>
      </c>
      <c r="E513" s="108" t="s">
        <v>315</v>
      </c>
      <c r="F513" s="110">
        <v>3.25</v>
      </c>
      <c r="G513" s="85">
        <v>1</v>
      </c>
      <c r="H513" s="87" t="s">
        <v>33</v>
      </c>
      <c r="I513" s="27">
        <v>-1</v>
      </c>
      <c r="J513" s="18">
        <f t="shared" si="30"/>
        <v>-0.58999999999999808</v>
      </c>
      <c r="K513" s="19" t="str">
        <f t="shared" si="28"/>
        <v>Dec-11</v>
      </c>
      <c r="L513" s="20">
        <f t="shared" si="31"/>
        <v>500</v>
      </c>
      <c r="M513" s="21">
        <f t="shared" si="29"/>
        <v>-1.1799999999999962E-3</v>
      </c>
    </row>
    <row r="514" spans="1:13" x14ac:dyDescent="0.3">
      <c r="A514" s="107">
        <v>40894</v>
      </c>
      <c r="B514" s="108" t="s">
        <v>35</v>
      </c>
      <c r="C514" s="101">
        <v>0.56944444444444442</v>
      </c>
      <c r="D514" s="87" t="s">
        <v>31</v>
      </c>
      <c r="E514" s="108" t="s">
        <v>316</v>
      </c>
      <c r="F514" s="110">
        <v>3.5</v>
      </c>
      <c r="G514" s="85">
        <v>1</v>
      </c>
      <c r="H514" s="87" t="s">
        <v>33</v>
      </c>
      <c r="I514" s="27">
        <v>-1</v>
      </c>
      <c r="J514" s="18">
        <f t="shared" si="30"/>
        <v>-1.5899999999999981</v>
      </c>
      <c r="K514" s="19" t="str">
        <f t="shared" ref="K514:K577" si="32">TEXT(A514,"MMM-yy")</f>
        <v>Dec-11</v>
      </c>
      <c r="L514" s="20">
        <f t="shared" si="31"/>
        <v>501</v>
      </c>
      <c r="M514" s="21">
        <f t="shared" ref="M514:M577" si="33">J514/L514</f>
        <v>-3.1736526946107746E-3</v>
      </c>
    </row>
    <row r="515" spans="1:13" x14ac:dyDescent="0.3">
      <c r="A515" s="107">
        <v>40894</v>
      </c>
      <c r="B515" s="108" t="s">
        <v>137</v>
      </c>
      <c r="C515" s="101">
        <v>0.58680555555555558</v>
      </c>
      <c r="D515" s="87" t="s">
        <v>31</v>
      </c>
      <c r="E515" s="108" t="s">
        <v>317</v>
      </c>
      <c r="F515" s="110">
        <v>4</v>
      </c>
      <c r="G515" s="85">
        <v>1</v>
      </c>
      <c r="H515" s="87" t="s">
        <v>33</v>
      </c>
      <c r="I515" s="27">
        <v>-1</v>
      </c>
      <c r="J515" s="18">
        <f t="shared" ref="J515:J578" si="34">J514+I515</f>
        <v>-2.5899999999999981</v>
      </c>
      <c r="K515" s="19" t="str">
        <f t="shared" si="32"/>
        <v>Dec-11</v>
      </c>
      <c r="L515" s="20">
        <f t="shared" ref="L515:L578" si="35">L514+G515</f>
        <v>502</v>
      </c>
      <c r="M515" s="21">
        <f t="shared" si="33"/>
        <v>-5.1593625498007932E-3</v>
      </c>
    </row>
    <row r="516" spans="1:13" x14ac:dyDescent="0.3">
      <c r="A516" s="119">
        <v>40894</v>
      </c>
      <c r="B516" s="120" t="s">
        <v>58</v>
      </c>
      <c r="C516" s="121">
        <v>13.25</v>
      </c>
      <c r="D516" s="87" t="s">
        <v>31</v>
      </c>
      <c r="E516" s="120" t="s">
        <v>6401</v>
      </c>
      <c r="F516" s="123">
        <v>5.5</v>
      </c>
      <c r="G516" s="35">
        <v>1</v>
      </c>
      <c r="H516" s="69">
        <v>6</v>
      </c>
      <c r="I516" s="31">
        <v>-1</v>
      </c>
      <c r="J516" s="18">
        <f t="shared" si="34"/>
        <v>-3.5899999999999981</v>
      </c>
      <c r="K516" s="19" t="str">
        <f t="shared" si="32"/>
        <v>Dec-11</v>
      </c>
      <c r="L516" s="20">
        <f t="shared" si="35"/>
        <v>503</v>
      </c>
      <c r="M516" s="21">
        <f t="shared" si="33"/>
        <v>-7.1371769383697771E-3</v>
      </c>
    </row>
    <row r="517" spans="1:13" x14ac:dyDescent="0.3">
      <c r="A517" s="119">
        <v>40894</v>
      </c>
      <c r="B517" s="120" t="s">
        <v>137</v>
      </c>
      <c r="C517" s="121">
        <v>14.4</v>
      </c>
      <c r="D517" s="87" t="s">
        <v>31</v>
      </c>
      <c r="E517" s="120" t="s">
        <v>1823</v>
      </c>
      <c r="F517" s="123">
        <v>4.5</v>
      </c>
      <c r="G517" s="35">
        <v>1</v>
      </c>
      <c r="H517" s="69">
        <v>2</v>
      </c>
      <c r="I517" s="31">
        <v>-1</v>
      </c>
      <c r="J517" s="18">
        <f t="shared" si="34"/>
        <v>-4.5899999999999981</v>
      </c>
      <c r="K517" s="19" t="str">
        <f t="shared" si="32"/>
        <v>Dec-11</v>
      </c>
      <c r="L517" s="20">
        <f t="shared" si="35"/>
        <v>504</v>
      </c>
      <c r="M517" s="21">
        <f t="shared" si="33"/>
        <v>-9.1071428571428536E-3</v>
      </c>
    </row>
    <row r="518" spans="1:13" x14ac:dyDescent="0.3">
      <c r="A518" s="107">
        <v>40896</v>
      </c>
      <c r="B518" s="108" t="s">
        <v>123</v>
      </c>
      <c r="C518" s="101">
        <v>0.54861111111111105</v>
      </c>
      <c r="D518" s="87" t="s">
        <v>31</v>
      </c>
      <c r="E518" s="108" t="s">
        <v>318</v>
      </c>
      <c r="F518" s="110">
        <v>3</v>
      </c>
      <c r="G518" s="85">
        <v>1</v>
      </c>
      <c r="H518" s="87" t="s">
        <v>33</v>
      </c>
      <c r="I518" s="27">
        <v>-1</v>
      </c>
      <c r="J518" s="18">
        <f t="shared" si="34"/>
        <v>-5.5899999999999981</v>
      </c>
      <c r="K518" s="19" t="str">
        <f t="shared" si="32"/>
        <v>Dec-11</v>
      </c>
      <c r="L518" s="20">
        <f t="shared" si="35"/>
        <v>505</v>
      </c>
      <c r="M518" s="21">
        <f t="shared" si="33"/>
        <v>-1.1069306930693065E-2</v>
      </c>
    </row>
    <row r="519" spans="1:13" x14ac:dyDescent="0.3">
      <c r="A519" s="107">
        <v>40896</v>
      </c>
      <c r="B519" s="108" t="s">
        <v>73</v>
      </c>
      <c r="C519" s="101">
        <v>0.64583333333333337</v>
      </c>
      <c r="D519" s="87" t="s">
        <v>31</v>
      </c>
      <c r="E519" s="108" t="s">
        <v>319</v>
      </c>
      <c r="F519" s="110">
        <v>3.75</v>
      </c>
      <c r="G519" s="85">
        <v>1</v>
      </c>
      <c r="H519" s="87" t="s">
        <v>33</v>
      </c>
      <c r="I519" s="27">
        <v>-1</v>
      </c>
      <c r="J519" s="18">
        <f t="shared" si="34"/>
        <v>-6.5899999999999981</v>
      </c>
      <c r="K519" s="19" t="str">
        <f t="shared" si="32"/>
        <v>Dec-11</v>
      </c>
      <c r="L519" s="20">
        <f t="shared" si="35"/>
        <v>506</v>
      </c>
      <c r="M519" s="21">
        <f t="shared" si="33"/>
        <v>-1.302371541501976E-2</v>
      </c>
    </row>
    <row r="520" spans="1:13" x14ac:dyDescent="0.3">
      <c r="A520" s="119">
        <v>40896</v>
      </c>
      <c r="B520" s="120" t="s">
        <v>45</v>
      </c>
      <c r="C520" s="121">
        <v>13.5</v>
      </c>
      <c r="D520" s="87" t="s">
        <v>31</v>
      </c>
      <c r="E520" s="120" t="s">
        <v>1795</v>
      </c>
      <c r="F520" s="123">
        <v>6</v>
      </c>
      <c r="G520" s="35">
        <v>1</v>
      </c>
      <c r="H520" s="69">
        <v>5</v>
      </c>
      <c r="I520" s="31">
        <v>-1</v>
      </c>
      <c r="J520" s="18">
        <f t="shared" si="34"/>
        <v>-7.5899999999999981</v>
      </c>
      <c r="K520" s="19" t="str">
        <f t="shared" si="32"/>
        <v>Dec-11</v>
      </c>
      <c r="L520" s="20">
        <f t="shared" si="35"/>
        <v>507</v>
      </c>
      <c r="M520" s="21">
        <f t="shared" si="33"/>
        <v>-1.4970414201183429E-2</v>
      </c>
    </row>
    <row r="521" spans="1:13" x14ac:dyDescent="0.3">
      <c r="A521" s="119">
        <v>40896</v>
      </c>
      <c r="B521" s="120" t="s">
        <v>45</v>
      </c>
      <c r="C521" s="121">
        <v>15.5</v>
      </c>
      <c r="D521" s="87" t="s">
        <v>31</v>
      </c>
      <c r="E521" s="120" t="s">
        <v>6161</v>
      </c>
      <c r="F521" s="123">
        <v>4.5</v>
      </c>
      <c r="G521" s="35">
        <v>1</v>
      </c>
      <c r="H521" s="69">
        <v>1</v>
      </c>
      <c r="I521" s="31">
        <v>4.5</v>
      </c>
      <c r="J521" s="18">
        <f t="shared" si="34"/>
        <v>-3.0899999999999981</v>
      </c>
      <c r="K521" s="19" t="str">
        <f t="shared" si="32"/>
        <v>Dec-11</v>
      </c>
      <c r="L521" s="20">
        <f t="shared" si="35"/>
        <v>508</v>
      </c>
      <c r="M521" s="21">
        <f t="shared" si="33"/>
        <v>-6.0826771653543273E-3</v>
      </c>
    </row>
    <row r="522" spans="1:13" x14ac:dyDescent="0.3">
      <c r="A522" s="107">
        <v>40897</v>
      </c>
      <c r="B522" s="108" t="s">
        <v>97</v>
      </c>
      <c r="C522" s="101">
        <v>0.57638888888888895</v>
      </c>
      <c r="D522" s="87" t="s">
        <v>31</v>
      </c>
      <c r="E522" s="108" t="s">
        <v>320</v>
      </c>
      <c r="F522" s="110">
        <v>4</v>
      </c>
      <c r="G522" s="85">
        <v>1</v>
      </c>
      <c r="H522" s="87" t="s">
        <v>42</v>
      </c>
      <c r="I522" s="27">
        <v>3</v>
      </c>
      <c r="J522" s="18">
        <f t="shared" si="34"/>
        <v>-8.9999999999998082E-2</v>
      </c>
      <c r="K522" s="19" t="str">
        <f t="shared" si="32"/>
        <v>Dec-11</v>
      </c>
      <c r="L522" s="20">
        <f t="shared" si="35"/>
        <v>509</v>
      </c>
      <c r="M522" s="21">
        <f t="shared" si="33"/>
        <v>-1.7681728880156793E-4</v>
      </c>
    </row>
    <row r="523" spans="1:13" x14ac:dyDescent="0.3">
      <c r="A523" s="119">
        <v>40897</v>
      </c>
      <c r="B523" s="120" t="s">
        <v>97</v>
      </c>
      <c r="C523" s="121">
        <v>12.2</v>
      </c>
      <c r="D523" s="87" t="s">
        <v>31</v>
      </c>
      <c r="E523" s="120" t="s">
        <v>6403</v>
      </c>
      <c r="F523" s="123">
        <v>6</v>
      </c>
      <c r="G523" s="35">
        <v>1</v>
      </c>
      <c r="H523" s="69" t="s">
        <v>6213</v>
      </c>
      <c r="I523" s="31">
        <v>-1</v>
      </c>
      <c r="J523" s="18">
        <f t="shared" si="34"/>
        <v>-1.0899999999999981</v>
      </c>
      <c r="K523" s="19" t="str">
        <f t="shared" si="32"/>
        <v>Dec-11</v>
      </c>
      <c r="L523" s="20">
        <f t="shared" si="35"/>
        <v>510</v>
      </c>
      <c r="M523" s="21">
        <f t="shared" si="33"/>
        <v>-2.1372549019607807E-3</v>
      </c>
    </row>
    <row r="524" spans="1:13" x14ac:dyDescent="0.3">
      <c r="A524" s="119">
        <v>40897</v>
      </c>
      <c r="B524" s="120" t="s">
        <v>97</v>
      </c>
      <c r="C524" s="121">
        <v>12.2</v>
      </c>
      <c r="D524" s="87" t="s">
        <v>31</v>
      </c>
      <c r="E524" s="120" t="s">
        <v>6402</v>
      </c>
      <c r="F524" s="123">
        <v>6</v>
      </c>
      <c r="G524" s="35">
        <v>1</v>
      </c>
      <c r="H524" s="69">
        <v>3</v>
      </c>
      <c r="I524" s="31">
        <v>-1</v>
      </c>
      <c r="J524" s="18">
        <f t="shared" si="34"/>
        <v>-2.0899999999999981</v>
      </c>
      <c r="K524" s="19" t="str">
        <f t="shared" si="32"/>
        <v>Dec-11</v>
      </c>
      <c r="L524" s="20">
        <f t="shared" si="35"/>
        <v>511</v>
      </c>
      <c r="M524" s="21">
        <f t="shared" si="33"/>
        <v>-4.0900195694716203E-3</v>
      </c>
    </row>
    <row r="525" spans="1:13" x14ac:dyDescent="0.3">
      <c r="A525" s="119">
        <v>40897</v>
      </c>
      <c r="B525" s="120" t="s">
        <v>97</v>
      </c>
      <c r="C525" s="121">
        <v>14.55</v>
      </c>
      <c r="D525" s="87" t="s">
        <v>31</v>
      </c>
      <c r="E525" s="120" t="s">
        <v>6404</v>
      </c>
      <c r="F525" s="123">
        <v>5.5</v>
      </c>
      <c r="G525" s="35">
        <v>1</v>
      </c>
      <c r="H525" s="69">
        <v>5</v>
      </c>
      <c r="I525" s="31">
        <v>-1</v>
      </c>
      <c r="J525" s="18">
        <f t="shared" si="34"/>
        <v>-3.0899999999999981</v>
      </c>
      <c r="K525" s="19" t="str">
        <f t="shared" si="32"/>
        <v>Dec-11</v>
      </c>
      <c r="L525" s="20">
        <f t="shared" si="35"/>
        <v>512</v>
      </c>
      <c r="M525" s="21">
        <f t="shared" si="33"/>
        <v>-6.0351562499999963E-3</v>
      </c>
    </row>
    <row r="526" spans="1:13" x14ac:dyDescent="0.3">
      <c r="A526" s="119">
        <v>40897</v>
      </c>
      <c r="B526" s="120" t="s">
        <v>43</v>
      </c>
      <c r="C526" s="121">
        <v>16.45</v>
      </c>
      <c r="D526" s="87" t="s">
        <v>31</v>
      </c>
      <c r="E526" s="120" t="s">
        <v>6405</v>
      </c>
      <c r="F526" s="123">
        <v>4.5</v>
      </c>
      <c r="G526" s="35">
        <v>1</v>
      </c>
      <c r="H526" s="69">
        <v>2</v>
      </c>
      <c r="I526" s="31">
        <v>-1</v>
      </c>
      <c r="J526" s="18">
        <f t="shared" si="34"/>
        <v>-4.0899999999999981</v>
      </c>
      <c r="K526" s="19" t="str">
        <f t="shared" si="32"/>
        <v>Dec-11</v>
      </c>
      <c r="L526" s="20">
        <f t="shared" si="35"/>
        <v>513</v>
      </c>
      <c r="M526" s="21">
        <f t="shared" si="33"/>
        <v>-7.972709551656916E-3</v>
      </c>
    </row>
    <row r="527" spans="1:13" x14ac:dyDescent="0.3">
      <c r="A527" s="107">
        <v>40898</v>
      </c>
      <c r="B527" s="108" t="s">
        <v>45</v>
      </c>
      <c r="C527" s="101">
        <v>0.64583333333333337</v>
      </c>
      <c r="D527" s="87" t="s">
        <v>31</v>
      </c>
      <c r="E527" s="108" t="s">
        <v>321</v>
      </c>
      <c r="F527" s="110">
        <v>4</v>
      </c>
      <c r="G527" s="85">
        <v>1</v>
      </c>
      <c r="H527" s="87" t="s">
        <v>33</v>
      </c>
      <c r="I527" s="27">
        <v>-1</v>
      </c>
      <c r="J527" s="18">
        <f t="shared" si="34"/>
        <v>-5.0899999999999981</v>
      </c>
      <c r="K527" s="19" t="str">
        <f t="shared" si="32"/>
        <v>Dec-11</v>
      </c>
      <c r="L527" s="20">
        <f t="shared" si="35"/>
        <v>514</v>
      </c>
      <c r="M527" s="21">
        <f t="shared" si="33"/>
        <v>-9.9027237354085574E-3</v>
      </c>
    </row>
    <row r="528" spans="1:13" x14ac:dyDescent="0.3">
      <c r="A528" s="107">
        <v>40898</v>
      </c>
      <c r="B528" s="108" t="s">
        <v>43</v>
      </c>
      <c r="C528" s="101">
        <v>0.78125</v>
      </c>
      <c r="D528" s="87" t="s">
        <v>31</v>
      </c>
      <c r="E528" s="108" t="s">
        <v>322</v>
      </c>
      <c r="F528" s="110">
        <v>3.75</v>
      </c>
      <c r="G528" s="85">
        <v>1</v>
      </c>
      <c r="H528" s="87" t="s">
        <v>33</v>
      </c>
      <c r="I528" s="28">
        <v>-1</v>
      </c>
      <c r="J528" s="18">
        <f t="shared" si="34"/>
        <v>-6.0899999999999981</v>
      </c>
      <c r="K528" s="19" t="str">
        <f t="shared" si="32"/>
        <v>Dec-11</v>
      </c>
      <c r="L528" s="20">
        <f t="shared" si="35"/>
        <v>515</v>
      </c>
      <c r="M528" s="21">
        <f t="shared" si="33"/>
        <v>-1.1825242718446599E-2</v>
      </c>
    </row>
    <row r="529" spans="1:13" x14ac:dyDescent="0.3">
      <c r="A529" s="119">
        <v>40898</v>
      </c>
      <c r="B529" s="120" t="s">
        <v>45</v>
      </c>
      <c r="C529" s="121">
        <v>13.2</v>
      </c>
      <c r="D529" s="87" t="s">
        <v>31</v>
      </c>
      <c r="E529" s="120" t="s">
        <v>6408</v>
      </c>
      <c r="F529" s="123">
        <v>6</v>
      </c>
      <c r="G529" s="35">
        <v>1</v>
      </c>
      <c r="H529" s="69">
        <v>1</v>
      </c>
      <c r="I529" s="31">
        <v>5</v>
      </c>
      <c r="J529" s="18">
        <f t="shared" si="34"/>
        <v>-1.0899999999999981</v>
      </c>
      <c r="K529" s="19" t="str">
        <f t="shared" si="32"/>
        <v>Dec-11</v>
      </c>
      <c r="L529" s="20">
        <f t="shared" si="35"/>
        <v>516</v>
      </c>
      <c r="M529" s="21">
        <f t="shared" si="33"/>
        <v>-2.11240310077519E-3</v>
      </c>
    </row>
    <row r="530" spans="1:13" x14ac:dyDescent="0.3">
      <c r="A530" s="119">
        <v>40898</v>
      </c>
      <c r="B530" s="120" t="s">
        <v>145</v>
      </c>
      <c r="C530" s="121">
        <v>14.15</v>
      </c>
      <c r="D530" s="87" t="s">
        <v>31</v>
      </c>
      <c r="E530" s="120" t="s">
        <v>6409</v>
      </c>
      <c r="F530" s="123">
        <v>6</v>
      </c>
      <c r="G530" s="35">
        <v>1</v>
      </c>
      <c r="H530" s="69">
        <v>7</v>
      </c>
      <c r="I530" s="31">
        <v>-1</v>
      </c>
      <c r="J530" s="18">
        <f t="shared" si="34"/>
        <v>-2.0899999999999981</v>
      </c>
      <c r="K530" s="19" t="str">
        <f t="shared" si="32"/>
        <v>Dec-11</v>
      </c>
      <c r="L530" s="20">
        <f t="shared" si="35"/>
        <v>517</v>
      </c>
      <c r="M530" s="21">
        <f t="shared" si="33"/>
        <v>-4.0425531914893582E-3</v>
      </c>
    </row>
    <row r="531" spans="1:13" x14ac:dyDescent="0.3">
      <c r="A531" s="124">
        <v>40898</v>
      </c>
      <c r="B531" s="108" t="s">
        <v>43</v>
      </c>
      <c r="C531" s="111">
        <v>16.45</v>
      </c>
      <c r="D531" s="87" t="s">
        <v>31</v>
      </c>
      <c r="E531" s="108" t="s">
        <v>6406</v>
      </c>
      <c r="F531" s="110">
        <v>4.3</v>
      </c>
      <c r="G531" s="35">
        <v>1</v>
      </c>
      <c r="H531" s="73">
        <v>3</v>
      </c>
      <c r="I531" s="34">
        <v>-1</v>
      </c>
      <c r="J531" s="18">
        <f t="shared" si="34"/>
        <v>-3.0899999999999981</v>
      </c>
      <c r="K531" s="19" t="str">
        <f t="shared" si="32"/>
        <v>Dec-11</v>
      </c>
      <c r="L531" s="20">
        <f t="shared" si="35"/>
        <v>518</v>
      </c>
      <c r="M531" s="21">
        <f t="shared" si="33"/>
        <v>-5.9652509652509617E-3</v>
      </c>
    </row>
    <row r="532" spans="1:13" x14ac:dyDescent="0.3">
      <c r="A532" s="124">
        <v>40898</v>
      </c>
      <c r="B532" s="108" t="s">
        <v>43</v>
      </c>
      <c r="C532" s="111">
        <v>16.45</v>
      </c>
      <c r="D532" s="87" t="s">
        <v>31</v>
      </c>
      <c r="E532" s="108" t="s">
        <v>6407</v>
      </c>
      <c r="F532" s="110">
        <v>6</v>
      </c>
      <c r="G532" s="35">
        <v>1</v>
      </c>
      <c r="H532" s="73">
        <v>2</v>
      </c>
      <c r="I532" s="34">
        <v>-1</v>
      </c>
      <c r="J532" s="18">
        <f t="shared" si="34"/>
        <v>-4.0899999999999981</v>
      </c>
      <c r="K532" s="19" t="str">
        <f t="shared" si="32"/>
        <v>Dec-11</v>
      </c>
      <c r="L532" s="20">
        <f t="shared" si="35"/>
        <v>519</v>
      </c>
      <c r="M532" s="21">
        <f t="shared" si="33"/>
        <v>-7.8805394990366043E-3</v>
      </c>
    </row>
    <row r="533" spans="1:13" x14ac:dyDescent="0.3">
      <c r="A533" s="119">
        <v>40899</v>
      </c>
      <c r="B533" s="120" t="s">
        <v>30</v>
      </c>
      <c r="C533" s="121">
        <v>13</v>
      </c>
      <c r="D533" s="87" t="s">
        <v>31</v>
      </c>
      <c r="E533" s="120" t="s">
        <v>6410</v>
      </c>
      <c r="F533" s="123">
        <v>5.5</v>
      </c>
      <c r="G533" s="35">
        <v>1</v>
      </c>
      <c r="H533" s="69">
        <v>2</v>
      </c>
      <c r="I533" s="31">
        <v>-1</v>
      </c>
      <c r="J533" s="18">
        <f t="shared" si="34"/>
        <v>-5.0899999999999981</v>
      </c>
      <c r="K533" s="19" t="str">
        <f t="shared" si="32"/>
        <v>Dec-11</v>
      </c>
      <c r="L533" s="20">
        <f t="shared" si="35"/>
        <v>520</v>
      </c>
      <c r="M533" s="21">
        <f t="shared" si="33"/>
        <v>-9.7884615384615341E-3</v>
      </c>
    </row>
    <row r="534" spans="1:13" x14ac:dyDescent="0.3">
      <c r="A534" s="119">
        <v>40899</v>
      </c>
      <c r="B534" s="120" t="s">
        <v>82</v>
      </c>
      <c r="C534" s="121">
        <v>13.5</v>
      </c>
      <c r="D534" s="87" t="s">
        <v>31</v>
      </c>
      <c r="E534" s="120" t="s">
        <v>6411</v>
      </c>
      <c r="F534" s="123">
        <v>5.5</v>
      </c>
      <c r="G534" s="35">
        <v>1</v>
      </c>
      <c r="H534" s="69">
        <v>8</v>
      </c>
      <c r="I534" s="31">
        <v>-1</v>
      </c>
      <c r="J534" s="18">
        <f t="shared" si="34"/>
        <v>-6.0899999999999981</v>
      </c>
      <c r="K534" s="19" t="str">
        <f t="shared" si="32"/>
        <v>Dec-11</v>
      </c>
      <c r="L534" s="20">
        <f t="shared" si="35"/>
        <v>521</v>
      </c>
      <c r="M534" s="21">
        <f t="shared" si="33"/>
        <v>-1.1689059500959689E-2</v>
      </c>
    </row>
    <row r="535" spans="1:13" x14ac:dyDescent="0.3">
      <c r="A535" s="119">
        <v>40899</v>
      </c>
      <c r="B535" s="120" t="s">
        <v>82</v>
      </c>
      <c r="C535" s="121">
        <v>13.5</v>
      </c>
      <c r="D535" s="87" t="s">
        <v>31</v>
      </c>
      <c r="E535" s="120" t="s">
        <v>6412</v>
      </c>
      <c r="F535" s="123">
        <v>6</v>
      </c>
      <c r="G535" s="35">
        <v>1</v>
      </c>
      <c r="H535" s="69">
        <v>4</v>
      </c>
      <c r="I535" s="31">
        <v>-1</v>
      </c>
      <c r="J535" s="18">
        <f t="shared" si="34"/>
        <v>-7.0899999999999981</v>
      </c>
      <c r="K535" s="19" t="str">
        <f t="shared" si="32"/>
        <v>Dec-11</v>
      </c>
      <c r="L535" s="20">
        <f t="shared" si="35"/>
        <v>522</v>
      </c>
      <c r="M535" s="21">
        <f t="shared" si="33"/>
        <v>-1.3582375478927199E-2</v>
      </c>
    </row>
    <row r="536" spans="1:13" x14ac:dyDescent="0.3">
      <c r="A536" s="119">
        <v>40899</v>
      </c>
      <c r="B536" s="120" t="s">
        <v>30</v>
      </c>
      <c r="C536" s="121">
        <v>14.3</v>
      </c>
      <c r="D536" s="87" t="s">
        <v>31</v>
      </c>
      <c r="E536" s="120" t="s">
        <v>6413</v>
      </c>
      <c r="F536" s="123">
        <v>5</v>
      </c>
      <c r="G536" s="35">
        <v>1</v>
      </c>
      <c r="H536" s="69">
        <v>2</v>
      </c>
      <c r="I536" s="31">
        <v>-1</v>
      </c>
      <c r="J536" s="18">
        <f t="shared" si="34"/>
        <v>-8.0899999999999981</v>
      </c>
      <c r="K536" s="19" t="str">
        <f t="shared" si="32"/>
        <v>Dec-11</v>
      </c>
      <c r="L536" s="20">
        <f t="shared" si="35"/>
        <v>523</v>
      </c>
      <c r="M536" s="21">
        <f t="shared" si="33"/>
        <v>-1.5468451242829825E-2</v>
      </c>
    </row>
    <row r="537" spans="1:13" x14ac:dyDescent="0.3">
      <c r="A537" s="119">
        <v>40899</v>
      </c>
      <c r="B537" s="120" t="s">
        <v>139</v>
      </c>
      <c r="C537" s="121">
        <v>14.4</v>
      </c>
      <c r="D537" s="87" t="s">
        <v>31</v>
      </c>
      <c r="E537" s="120" t="s">
        <v>6414</v>
      </c>
      <c r="F537" s="123">
        <v>4.5</v>
      </c>
      <c r="G537" s="35">
        <v>0</v>
      </c>
      <c r="H537" s="69" t="s">
        <v>6111</v>
      </c>
      <c r="I537" s="31">
        <v>0</v>
      </c>
      <c r="J537" s="18">
        <f t="shared" si="34"/>
        <v>-8.0899999999999981</v>
      </c>
      <c r="K537" s="19" t="str">
        <f t="shared" si="32"/>
        <v>Dec-11</v>
      </c>
      <c r="L537" s="20">
        <f t="shared" si="35"/>
        <v>523</v>
      </c>
      <c r="M537" s="21">
        <f t="shared" si="33"/>
        <v>-1.5468451242829825E-2</v>
      </c>
    </row>
    <row r="538" spans="1:13" x14ac:dyDescent="0.3">
      <c r="A538" s="119">
        <v>40899</v>
      </c>
      <c r="B538" s="120" t="s">
        <v>30</v>
      </c>
      <c r="C538" s="121">
        <v>15</v>
      </c>
      <c r="D538" s="87" t="s">
        <v>31</v>
      </c>
      <c r="E538" s="120" t="s">
        <v>6415</v>
      </c>
      <c r="F538" s="123">
        <v>6</v>
      </c>
      <c r="G538" s="35">
        <v>1</v>
      </c>
      <c r="H538" s="69">
        <v>12</v>
      </c>
      <c r="I538" s="31">
        <v>-1</v>
      </c>
      <c r="J538" s="18">
        <f t="shared" si="34"/>
        <v>-9.0899999999999981</v>
      </c>
      <c r="K538" s="19" t="str">
        <f t="shared" si="32"/>
        <v>Dec-11</v>
      </c>
      <c r="L538" s="20">
        <f t="shared" si="35"/>
        <v>524</v>
      </c>
      <c r="M538" s="21">
        <f t="shared" si="33"/>
        <v>-1.7347328244274804E-2</v>
      </c>
    </row>
    <row r="539" spans="1:13" x14ac:dyDescent="0.3">
      <c r="A539" s="119">
        <v>40899</v>
      </c>
      <c r="B539" s="120" t="s">
        <v>139</v>
      </c>
      <c r="C539" s="121">
        <v>15.1</v>
      </c>
      <c r="D539" s="87" t="s">
        <v>31</v>
      </c>
      <c r="E539" s="120" t="s">
        <v>6416</v>
      </c>
      <c r="F539" s="123">
        <v>6</v>
      </c>
      <c r="G539" s="35">
        <v>1</v>
      </c>
      <c r="H539" s="69">
        <v>2</v>
      </c>
      <c r="I539" s="31">
        <v>-1</v>
      </c>
      <c r="J539" s="18">
        <f t="shared" si="34"/>
        <v>-10.089999999999998</v>
      </c>
      <c r="K539" s="19" t="str">
        <f t="shared" si="32"/>
        <v>Dec-11</v>
      </c>
      <c r="L539" s="20">
        <f t="shared" si="35"/>
        <v>525</v>
      </c>
      <c r="M539" s="21">
        <f t="shared" si="33"/>
        <v>-1.9219047619047615E-2</v>
      </c>
    </row>
    <row r="540" spans="1:13" x14ac:dyDescent="0.3">
      <c r="A540" s="107">
        <v>40904</v>
      </c>
      <c r="B540" s="108" t="s">
        <v>143</v>
      </c>
      <c r="C540" s="101">
        <v>0.56944444444444442</v>
      </c>
      <c r="D540" s="87" t="s">
        <v>31</v>
      </c>
      <c r="E540" s="108" t="s">
        <v>323</v>
      </c>
      <c r="F540" s="110">
        <v>3.75</v>
      </c>
      <c r="G540" s="85">
        <v>1</v>
      </c>
      <c r="H540" s="87" t="s">
        <v>33</v>
      </c>
      <c r="I540" s="27">
        <v>-1</v>
      </c>
      <c r="J540" s="18">
        <f t="shared" si="34"/>
        <v>-11.089999999999998</v>
      </c>
      <c r="K540" s="19" t="str">
        <f t="shared" si="32"/>
        <v>Dec-11</v>
      </c>
      <c r="L540" s="20">
        <f t="shared" si="35"/>
        <v>526</v>
      </c>
      <c r="M540" s="21">
        <f t="shared" si="33"/>
        <v>-2.1083650190114066E-2</v>
      </c>
    </row>
    <row r="541" spans="1:13" x14ac:dyDescent="0.3">
      <c r="A541" s="107">
        <v>40904</v>
      </c>
      <c r="B541" s="108" t="s">
        <v>30</v>
      </c>
      <c r="C541" s="101">
        <v>0.57638888888888895</v>
      </c>
      <c r="D541" s="87" t="s">
        <v>31</v>
      </c>
      <c r="E541" s="108" t="s">
        <v>324</v>
      </c>
      <c r="F541" s="110">
        <v>3.25</v>
      </c>
      <c r="G541" s="85">
        <v>1</v>
      </c>
      <c r="H541" s="87" t="s">
        <v>33</v>
      </c>
      <c r="I541" s="27">
        <v>-1</v>
      </c>
      <c r="J541" s="18">
        <f t="shared" si="34"/>
        <v>-12.089999999999998</v>
      </c>
      <c r="K541" s="19" t="str">
        <f t="shared" si="32"/>
        <v>Dec-11</v>
      </c>
      <c r="L541" s="20">
        <f t="shared" si="35"/>
        <v>527</v>
      </c>
      <c r="M541" s="21">
        <f t="shared" si="33"/>
        <v>-2.2941176470588232E-2</v>
      </c>
    </row>
    <row r="542" spans="1:13" x14ac:dyDescent="0.3">
      <c r="A542" s="107">
        <v>40904</v>
      </c>
      <c r="B542" s="108" t="s">
        <v>143</v>
      </c>
      <c r="C542" s="101">
        <v>0.59722222222222221</v>
      </c>
      <c r="D542" s="87" t="s">
        <v>31</v>
      </c>
      <c r="E542" s="108" t="s">
        <v>325</v>
      </c>
      <c r="F542" s="110">
        <v>3.75</v>
      </c>
      <c r="G542" s="85">
        <v>1</v>
      </c>
      <c r="H542" s="87" t="s">
        <v>33</v>
      </c>
      <c r="I542" s="27">
        <v>-1</v>
      </c>
      <c r="J542" s="18">
        <f t="shared" si="34"/>
        <v>-13.089999999999998</v>
      </c>
      <c r="K542" s="19" t="str">
        <f t="shared" si="32"/>
        <v>Dec-11</v>
      </c>
      <c r="L542" s="20">
        <f t="shared" si="35"/>
        <v>528</v>
      </c>
      <c r="M542" s="21">
        <f t="shared" si="33"/>
        <v>-2.4791666666666663E-2</v>
      </c>
    </row>
    <row r="543" spans="1:13" x14ac:dyDescent="0.3">
      <c r="A543" s="107">
        <v>40904</v>
      </c>
      <c r="B543" s="108" t="s">
        <v>130</v>
      </c>
      <c r="C543" s="101">
        <v>0.61458333333333337</v>
      </c>
      <c r="D543" s="87" t="s">
        <v>31</v>
      </c>
      <c r="E543" s="108" t="s">
        <v>326</v>
      </c>
      <c r="F543" s="110">
        <v>3.25</v>
      </c>
      <c r="G543" s="85">
        <v>1</v>
      </c>
      <c r="H543" s="87" t="s">
        <v>42</v>
      </c>
      <c r="I543" s="27">
        <v>2.25</v>
      </c>
      <c r="J543" s="18">
        <f t="shared" si="34"/>
        <v>-10.839999999999998</v>
      </c>
      <c r="K543" s="19" t="str">
        <f t="shared" si="32"/>
        <v>Dec-11</v>
      </c>
      <c r="L543" s="20">
        <f t="shared" si="35"/>
        <v>529</v>
      </c>
      <c r="M543" s="21">
        <f t="shared" si="33"/>
        <v>-2.0491493383742908E-2</v>
      </c>
    </row>
    <row r="544" spans="1:13" x14ac:dyDescent="0.3">
      <c r="A544" s="107">
        <v>40904</v>
      </c>
      <c r="B544" s="108" t="s">
        <v>43</v>
      </c>
      <c r="C544" s="101">
        <v>0.65625</v>
      </c>
      <c r="D544" s="87" t="s">
        <v>31</v>
      </c>
      <c r="E544" s="108" t="s">
        <v>327</v>
      </c>
      <c r="F544" s="110">
        <v>4</v>
      </c>
      <c r="G544" s="85">
        <v>1</v>
      </c>
      <c r="H544" s="87" t="s">
        <v>33</v>
      </c>
      <c r="I544" s="27">
        <v>-1</v>
      </c>
      <c r="J544" s="18">
        <f t="shared" si="34"/>
        <v>-11.839999999999998</v>
      </c>
      <c r="K544" s="19" t="str">
        <f t="shared" si="32"/>
        <v>Dec-11</v>
      </c>
      <c r="L544" s="20">
        <f t="shared" si="35"/>
        <v>530</v>
      </c>
      <c r="M544" s="21">
        <f t="shared" si="33"/>
        <v>-2.2339622641509429E-2</v>
      </c>
    </row>
    <row r="545" spans="1:13" x14ac:dyDescent="0.3">
      <c r="A545" s="119">
        <v>40904</v>
      </c>
      <c r="B545" s="120" t="s">
        <v>30</v>
      </c>
      <c r="C545" s="121">
        <v>14.25</v>
      </c>
      <c r="D545" s="87" t="s">
        <v>31</v>
      </c>
      <c r="E545" s="120" t="s">
        <v>6417</v>
      </c>
      <c r="F545" s="123">
        <v>6</v>
      </c>
      <c r="G545" s="35">
        <v>1</v>
      </c>
      <c r="H545" s="69">
        <v>5</v>
      </c>
      <c r="I545" s="31">
        <v>-1</v>
      </c>
      <c r="J545" s="18">
        <f t="shared" si="34"/>
        <v>-12.839999999999998</v>
      </c>
      <c r="K545" s="19" t="str">
        <f t="shared" si="32"/>
        <v>Dec-11</v>
      </c>
      <c r="L545" s="20">
        <f t="shared" si="35"/>
        <v>531</v>
      </c>
      <c r="M545" s="21">
        <f t="shared" si="33"/>
        <v>-2.4180790960451976E-2</v>
      </c>
    </row>
    <row r="546" spans="1:13" x14ac:dyDescent="0.3">
      <c r="A546" s="119">
        <v>40904</v>
      </c>
      <c r="B546" s="120" t="s">
        <v>43</v>
      </c>
      <c r="C546" s="121">
        <v>15.1</v>
      </c>
      <c r="D546" s="87" t="s">
        <v>31</v>
      </c>
      <c r="E546" s="120" t="s">
        <v>6418</v>
      </c>
      <c r="F546" s="123">
        <v>6</v>
      </c>
      <c r="G546" s="35">
        <v>1</v>
      </c>
      <c r="H546" s="69" t="s">
        <v>6103</v>
      </c>
      <c r="I546" s="31">
        <v>-1</v>
      </c>
      <c r="J546" s="18">
        <f t="shared" si="34"/>
        <v>-13.839999999999998</v>
      </c>
      <c r="K546" s="19" t="str">
        <f t="shared" si="32"/>
        <v>Dec-11</v>
      </c>
      <c r="L546" s="20">
        <f t="shared" si="35"/>
        <v>532</v>
      </c>
      <c r="M546" s="21">
        <f t="shared" si="33"/>
        <v>-2.601503759398496E-2</v>
      </c>
    </row>
    <row r="547" spans="1:13" x14ac:dyDescent="0.3">
      <c r="A547" s="107">
        <v>40905</v>
      </c>
      <c r="B547" s="108" t="s">
        <v>50</v>
      </c>
      <c r="C547" s="101">
        <v>0.58333333333333337</v>
      </c>
      <c r="D547" s="87" t="s">
        <v>31</v>
      </c>
      <c r="E547" s="108" t="s">
        <v>328</v>
      </c>
      <c r="F547" s="110">
        <v>3.25</v>
      </c>
      <c r="G547" s="85">
        <v>1</v>
      </c>
      <c r="H547" s="87" t="s">
        <v>33</v>
      </c>
      <c r="I547" s="27">
        <v>-1</v>
      </c>
      <c r="J547" s="18">
        <f t="shared" si="34"/>
        <v>-14.839999999999998</v>
      </c>
      <c r="K547" s="19" t="str">
        <f t="shared" si="32"/>
        <v>Dec-11</v>
      </c>
      <c r="L547" s="20">
        <f t="shared" si="35"/>
        <v>533</v>
      </c>
      <c r="M547" s="21">
        <f t="shared" si="33"/>
        <v>-2.7842401500938082E-2</v>
      </c>
    </row>
    <row r="548" spans="1:13" x14ac:dyDescent="0.3">
      <c r="A548" s="107">
        <v>40905</v>
      </c>
      <c r="B548" s="108" t="s">
        <v>45</v>
      </c>
      <c r="C548" s="101">
        <v>0.70138888888888884</v>
      </c>
      <c r="D548" s="87" t="s">
        <v>31</v>
      </c>
      <c r="E548" s="108" t="s">
        <v>329</v>
      </c>
      <c r="F548" s="110">
        <v>4</v>
      </c>
      <c r="G548" s="85">
        <v>1</v>
      </c>
      <c r="H548" s="87" t="s">
        <v>42</v>
      </c>
      <c r="I548" s="28">
        <v>3</v>
      </c>
      <c r="J548" s="18">
        <f t="shared" si="34"/>
        <v>-11.839999999999998</v>
      </c>
      <c r="K548" s="19" t="str">
        <f t="shared" si="32"/>
        <v>Dec-11</v>
      </c>
      <c r="L548" s="20">
        <f t="shared" si="35"/>
        <v>534</v>
      </c>
      <c r="M548" s="21">
        <f t="shared" si="33"/>
        <v>-2.2172284644194754E-2</v>
      </c>
    </row>
    <row r="549" spans="1:13" x14ac:dyDescent="0.3">
      <c r="A549" s="119">
        <v>40905</v>
      </c>
      <c r="B549" s="120" t="s">
        <v>61</v>
      </c>
      <c r="C549" s="121">
        <v>12.5</v>
      </c>
      <c r="D549" s="87" t="s">
        <v>31</v>
      </c>
      <c r="E549" s="120" t="s">
        <v>6419</v>
      </c>
      <c r="F549" s="123">
        <v>5</v>
      </c>
      <c r="G549" s="35">
        <v>1</v>
      </c>
      <c r="H549" s="69">
        <v>9</v>
      </c>
      <c r="I549" s="31">
        <v>-1</v>
      </c>
      <c r="J549" s="18">
        <f t="shared" si="34"/>
        <v>-12.839999999999998</v>
      </c>
      <c r="K549" s="19" t="str">
        <f t="shared" si="32"/>
        <v>Dec-11</v>
      </c>
      <c r="L549" s="20">
        <f t="shared" si="35"/>
        <v>535</v>
      </c>
      <c r="M549" s="21">
        <f t="shared" si="33"/>
        <v>-2.3999999999999997E-2</v>
      </c>
    </row>
    <row r="550" spans="1:13" x14ac:dyDescent="0.3">
      <c r="A550" s="119">
        <v>40905</v>
      </c>
      <c r="B550" s="120" t="s">
        <v>61</v>
      </c>
      <c r="C550" s="121">
        <v>13.2</v>
      </c>
      <c r="D550" s="87" t="s">
        <v>31</v>
      </c>
      <c r="E550" s="120" t="s">
        <v>6420</v>
      </c>
      <c r="F550" s="123">
        <v>6</v>
      </c>
      <c r="G550" s="35">
        <v>1</v>
      </c>
      <c r="H550" s="69">
        <v>3</v>
      </c>
      <c r="I550" s="31">
        <v>-1</v>
      </c>
      <c r="J550" s="18">
        <f t="shared" si="34"/>
        <v>-13.839999999999998</v>
      </c>
      <c r="K550" s="19" t="str">
        <f t="shared" si="32"/>
        <v>Dec-11</v>
      </c>
      <c r="L550" s="20">
        <f t="shared" si="35"/>
        <v>536</v>
      </c>
      <c r="M550" s="21">
        <f t="shared" si="33"/>
        <v>-2.5820895522388056E-2</v>
      </c>
    </row>
    <row r="551" spans="1:13" x14ac:dyDescent="0.3">
      <c r="A551" s="119">
        <v>40905</v>
      </c>
      <c r="B551" s="120" t="s">
        <v>29</v>
      </c>
      <c r="C551" s="121">
        <v>14.4</v>
      </c>
      <c r="D551" s="87" t="s">
        <v>31</v>
      </c>
      <c r="E551" s="120" t="s">
        <v>6421</v>
      </c>
      <c r="F551" s="123">
        <v>6</v>
      </c>
      <c r="G551" s="35">
        <v>1</v>
      </c>
      <c r="H551" s="69">
        <v>1</v>
      </c>
      <c r="I551" s="31">
        <v>5.5</v>
      </c>
      <c r="J551" s="18">
        <f t="shared" si="34"/>
        <v>-8.3399999999999981</v>
      </c>
      <c r="K551" s="19" t="str">
        <f t="shared" si="32"/>
        <v>Dec-11</v>
      </c>
      <c r="L551" s="20">
        <f t="shared" si="35"/>
        <v>537</v>
      </c>
      <c r="M551" s="21">
        <f t="shared" si="33"/>
        <v>-1.5530726256983237E-2</v>
      </c>
    </row>
    <row r="552" spans="1:13" x14ac:dyDescent="0.3">
      <c r="A552" s="119">
        <v>40905</v>
      </c>
      <c r="B552" s="120" t="s">
        <v>50</v>
      </c>
      <c r="C552" s="121">
        <v>15</v>
      </c>
      <c r="D552" s="87" t="s">
        <v>31</v>
      </c>
      <c r="E552" s="120" t="s">
        <v>393</v>
      </c>
      <c r="F552" s="123">
        <v>5.5</v>
      </c>
      <c r="G552" s="35">
        <v>1</v>
      </c>
      <c r="H552" s="69">
        <v>2</v>
      </c>
      <c r="I552" s="31">
        <v>-1</v>
      </c>
      <c r="J552" s="18">
        <f t="shared" si="34"/>
        <v>-9.3399999999999981</v>
      </c>
      <c r="K552" s="19" t="str">
        <f t="shared" si="32"/>
        <v>Dec-11</v>
      </c>
      <c r="L552" s="20">
        <f t="shared" si="35"/>
        <v>538</v>
      </c>
      <c r="M552" s="21">
        <f t="shared" si="33"/>
        <v>-1.7360594795539031E-2</v>
      </c>
    </row>
    <row r="553" spans="1:13" x14ac:dyDescent="0.3">
      <c r="A553" s="119">
        <v>40905</v>
      </c>
      <c r="B553" s="120" t="s">
        <v>61</v>
      </c>
      <c r="C553" s="121">
        <v>15.25</v>
      </c>
      <c r="D553" s="87" t="s">
        <v>31</v>
      </c>
      <c r="E553" s="120" t="s">
        <v>6422</v>
      </c>
      <c r="F553" s="123">
        <v>5</v>
      </c>
      <c r="G553" s="35">
        <v>1</v>
      </c>
      <c r="H553" s="69">
        <v>3</v>
      </c>
      <c r="I553" s="31">
        <v>-1</v>
      </c>
      <c r="J553" s="18">
        <f t="shared" si="34"/>
        <v>-10.339999999999998</v>
      </c>
      <c r="K553" s="19" t="str">
        <f t="shared" si="32"/>
        <v>Dec-11</v>
      </c>
      <c r="L553" s="20">
        <f t="shared" si="35"/>
        <v>539</v>
      </c>
      <c r="M553" s="21">
        <f t="shared" si="33"/>
        <v>-1.9183673469387753E-2</v>
      </c>
    </row>
    <row r="554" spans="1:13" x14ac:dyDescent="0.3">
      <c r="A554" s="119">
        <v>40905</v>
      </c>
      <c r="B554" s="120" t="s">
        <v>29</v>
      </c>
      <c r="C554" s="121">
        <v>15.45</v>
      </c>
      <c r="D554" s="87" t="s">
        <v>31</v>
      </c>
      <c r="E554" s="120" t="s">
        <v>6423</v>
      </c>
      <c r="F554" s="123">
        <v>6</v>
      </c>
      <c r="G554" s="35">
        <v>1</v>
      </c>
      <c r="H554" s="69">
        <v>2</v>
      </c>
      <c r="I554" s="31">
        <v>-1</v>
      </c>
      <c r="J554" s="18">
        <f t="shared" si="34"/>
        <v>-11.339999999999998</v>
      </c>
      <c r="K554" s="19" t="str">
        <f t="shared" si="32"/>
        <v>Dec-11</v>
      </c>
      <c r="L554" s="20">
        <f t="shared" si="35"/>
        <v>540</v>
      </c>
      <c r="M554" s="21">
        <f t="shared" si="33"/>
        <v>-2.0999999999999998E-2</v>
      </c>
    </row>
    <row r="555" spans="1:13" x14ac:dyDescent="0.3">
      <c r="A555" s="107">
        <v>40906</v>
      </c>
      <c r="B555" s="108" t="s">
        <v>30</v>
      </c>
      <c r="C555" s="101">
        <v>0.60763888888888895</v>
      </c>
      <c r="D555" s="87" t="s">
        <v>31</v>
      </c>
      <c r="E555" s="108" t="s">
        <v>330</v>
      </c>
      <c r="F555" s="110">
        <v>3</v>
      </c>
      <c r="G555" s="85">
        <v>1</v>
      </c>
      <c r="H555" s="87" t="s">
        <v>33</v>
      </c>
      <c r="I555" s="27">
        <v>-1</v>
      </c>
      <c r="J555" s="18">
        <f t="shared" si="34"/>
        <v>-12.339999999999998</v>
      </c>
      <c r="K555" s="19" t="str">
        <f t="shared" si="32"/>
        <v>Dec-11</v>
      </c>
      <c r="L555" s="20">
        <f t="shared" si="35"/>
        <v>541</v>
      </c>
      <c r="M555" s="21">
        <f t="shared" si="33"/>
        <v>-2.2809611829944544E-2</v>
      </c>
    </row>
    <row r="556" spans="1:13" x14ac:dyDescent="0.3">
      <c r="A556" s="107">
        <v>40906</v>
      </c>
      <c r="B556" s="108" t="s">
        <v>44</v>
      </c>
      <c r="C556" s="101">
        <v>0.64583333333333337</v>
      </c>
      <c r="D556" s="87" t="s">
        <v>31</v>
      </c>
      <c r="E556" s="108" t="s">
        <v>331</v>
      </c>
      <c r="F556" s="110">
        <v>3.25</v>
      </c>
      <c r="G556" s="85">
        <v>1</v>
      </c>
      <c r="H556" s="87" t="s">
        <v>33</v>
      </c>
      <c r="I556" s="27">
        <v>-1</v>
      </c>
      <c r="J556" s="18">
        <f t="shared" si="34"/>
        <v>-13.339999999999998</v>
      </c>
      <c r="K556" s="19" t="str">
        <f t="shared" si="32"/>
        <v>Dec-11</v>
      </c>
      <c r="L556" s="20">
        <f t="shared" si="35"/>
        <v>542</v>
      </c>
      <c r="M556" s="21">
        <f t="shared" si="33"/>
        <v>-2.4612546125461252E-2</v>
      </c>
    </row>
    <row r="557" spans="1:13" x14ac:dyDescent="0.3">
      <c r="A557" s="107">
        <v>40906</v>
      </c>
      <c r="B557" s="108" t="s">
        <v>30</v>
      </c>
      <c r="C557" s="101">
        <v>0.65277777777777779</v>
      </c>
      <c r="D557" s="87" t="s">
        <v>31</v>
      </c>
      <c r="E557" s="108" t="s">
        <v>332</v>
      </c>
      <c r="F557" s="110">
        <v>4</v>
      </c>
      <c r="G557" s="85">
        <v>1</v>
      </c>
      <c r="H557" s="87" t="s">
        <v>33</v>
      </c>
      <c r="I557" s="27">
        <v>-1</v>
      </c>
      <c r="J557" s="18">
        <f t="shared" si="34"/>
        <v>-14.339999999999998</v>
      </c>
      <c r="K557" s="19" t="str">
        <f t="shared" si="32"/>
        <v>Dec-11</v>
      </c>
      <c r="L557" s="20">
        <f t="shared" si="35"/>
        <v>543</v>
      </c>
      <c r="M557" s="21">
        <f t="shared" si="33"/>
        <v>-2.640883977900552E-2</v>
      </c>
    </row>
    <row r="558" spans="1:13" x14ac:dyDescent="0.3">
      <c r="A558" s="119">
        <v>40906</v>
      </c>
      <c r="B558" s="120" t="s">
        <v>127</v>
      </c>
      <c r="C558" s="121">
        <v>14.45</v>
      </c>
      <c r="D558" s="87" t="s">
        <v>31</v>
      </c>
      <c r="E558" s="120" t="s">
        <v>6424</v>
      </c>
      <c r="F558" s="123">
        <v>6</v>
      </c>
      <c r="G558" s="35">
        <v>1</v>
      </c>
      <c r="H558" s="69">
        <v>5</v>
      </c>
      <c r="I558" s="31">
        <v>-1</v>
      </c>
      <c r="J558" s="18">
        <f t="shared" si="34"/>
        <v>-15.339999999999998</v>
      </c>
      <c r="K558" s="19" t="str">
        <f t="shared" si="32"/>
        <v>Dec-11</v>
      </c>
      <c r="L558" s="20">
        <f t="shared" si="35"/>
        <v>544</v>
      </c>
      <c r="M558" s="21">
        <f t="shared" si="33"/>
        <v>-2.8198529411764702E-2</v>
      </c>
    </row>
    <row r="559" spans="1:13" x14ac:dyDescent="0.3">
      <c r="A559" s="119">
        <v>40906</v>
      </c>
      <c r="B559" s="120" t="s">
        <v>127</v>
      </c>
      <c r="C559" s="121">
        <v>14.45</v>
      </c>
      <c r="D559" s="87" t="s">
        <v>31</v>
      </c>
      <c r="E559" s="120" t="s">
        <v>6425</v>
      </c>
      <c r="F559" s="123">
        <v>6</v>
      </c>
      <c r="G559" s="35">
        <v>1</v>
      </c>
      <c r="H559" s="69">
        <v>4</v>
      </c>
      <c r="I559" s="31">
        <v>-1</v>
      </c>
      <c r="J559" s="18">
        <f t="shared" si="34"/>
        <v>-16.339999999999996</v>
      </c>
      <c r="K559" s="19" t="str">
        <f t="shared" si="32"/>
        <v>Dec-11</v>
      </c>
      <c r="L559" s="20">
        <f t="shared" si="35"/>
        <v>545</v>
      </c>
      <c r="M559" s="21">
        <f t="shared" si="33"/>
        <v>-2.9981651376146782E-2</v>
      </c>
    </row>
    <row r="560" spans="1:13" x14ac:dyDescent="0.3">
      <c r="A560" s="119">
        <v>40906</v>
      </c>
      <c r="B560" s="120" t="s">
        <v>44</v>
      </c>
      <c r="C560" s="121">
        <v>14.55</v>
      </c>
      <c r="D560" s="87" t="s">
        <v>31</v>
      </c>
      <c r="E560" s="120" t="s">
        <v>802</v>
      </c>
      <c r="F560" s="123">
        <v>5</v>
      </c>
      <c r="G560" s="35">
        <v>1</v>
      </c>
      <c r="H560" s="69" t="s">
        <v>6103</v>
      </c>
      <c r="I560" s="31">
        <v>-1</v>
      </c>
      <c r="J560" s="18">
        <f t="shared" si="34"/>
        <v>-17.339999999999996</v>
      </c>
      <c r="K560" s="19" t="str">
        <f t="shared" si="32"/>
        <v>Dec-11</v>
      </c>
      <c r="L560" s="20">
        <f t="shared" si="35"/>
        <v>546</v>
      </c>
      <c r="M560" s="21">
        <f t="shared" si="33"/>
        <v>-3.1758241758241754E-2</v>
      </c>
    </row>
    <row r="561" spans="1:13" x14ac:dyDescent="0.3">
      <c r="A561" s="124">
        <v>40906</v>
      </c>
      <c r="B561" s="108" t="s">
        <v>43</v>
      </c>
      <c r="C561" s="111">
        <v>16.2</v>
      </c>
      <c r="D561" s="87" t="s">
        <v>31</v>
      </c>
      <c r="E561" s="108" t="s">
        <v>230</v>
      </c>
      <c r="F561" s="110">
        <v>6</v>
      </c>
      <c r="G561" s="35">
        <v>1</v>
      </c>
      <c r="H561" s="73">
        <v>1</v>
      </c>
      <c r="I561" s="34">
        <v>5</v>
      </c>
      <c r="J561" s="18">
        <f t="shared" si="34"/>
        <v>-12.339999999999996</v>
      </c>
      <c r="K561" s="19" t="str">
        <f t="shared" si="32"/>
        <v>Dec-11</v>
      </c>
      <c r="L561" s="20">
        <f t="shared" si="35"/>
        <v>547</v>
      </c>
      <c r="M561" s="21">
        <f t="shared" si="33"/>
        <v>-2.2559414990859224E-2</v>
      </c>
    </row>
    <row r="562" spans="1:13" x14ac:dyDescent="0.3">
      <c r="A562" s="107">
        <v>40907</v>
      </c>
      <c r="B562" s="108" t="s">
        <v>35</v>
      </c>
      <c r="C562" s="101">
        <v>0.63194444444444442</v>
      </c>
      <c r="D562" s="87" t="s">
        <v>31</v>
      </c>
      <c r="E562" s="108" t="s">
        <v>333</v>
      </c>
      <c r="F562" s="110">
        <v>3.25</v>
      </c>
      <c r="G562" s="85">
        <v>1</v>
      </c>
      <c r="H562" s="87" t="s">
        <v>42</v>
      </c>
      <c r="I562" s="27">
        <v>2.25</v>
      </c>
      <c r="J562" s="18">
        <f t="shared" si="34"/>
        <v>-10.089999999999996</v>
      </c>
      <c r="K562" s="19" t="str">
        <f t="shared" si="32"/>
        <v>Dec-11</v>
      </c>
      <c r="L562" s="20">
        <f t="shared" si="35"/>
        <v>548</v>
      </c>
      <c r="M562" s="21">
        <f t="shared" si="33"/>
        <v>-1.8412408759124081E-2</v>
      </c>
    </row>
    <row r="563" spans="1:13" x14ac:dyDescent="0.3">
      <c r="A563" s="119">
        <v>40907</v>
      </c>
      <c r="B563" s="120" t="s">
        <v>35</v>
      </c>
      <c r="C563" s="121">
        <v>14</v>
      </c>
      <c r="D563" s="87" t="s">
        <v>31</v>
      </c>
      <c r="E563" s="120" t="s">
        <v>6428</v>
      </c>
      <c r="F563" s="123">
        <v>5</v>
      </c>
      <c r="G563" s="35">
        <v>1</v>
      </c>
      <c r="H563" s="69" t="s">
        <v>6116</v>
      </c>
      <c r="I563" s="31">
        <v>-1</v>
      </c>
      <c r="J563" s="18">
        <f t="shared" si="34"/>
        <v>-11.089999999999996</v>
      </c>
      <c r="K563" s="19" t="str">
        <f t="shared" si="32"/>
        <v>Dec-11</v>
      </c>
      <c r="L563" s="20">
        <f t="shared" si="35"/>
        <v>549</v>
      </c>
      <c r="M563" s="21">
        <f t="shared" si="33"/>
        <v>-2.0200364298724949E-2</v>
      </c>
    </row>
    <row r="564" spans="1:13" x14ac:dyDescent="0.3">
      <c r="A564" s="119">
        <v>40907</v>
      </c>
      <c r="B564" s="120" t="s">
        <v>35</v>
      </c>
      <c r="C564" s="121">
        <v>14.35</v>
      </c>
      <c r="D564" s="87" t="s">
        <v>31</v>
      </c>
      <c r="E564" s="120" t="s">
        <v>6429</v>
      </c>
      <c r="F564" s="123">
        <v>4.5</v>
      </c>
      <c r="G564" s="35">
        <v>1</v>
      </c>
      <c r="H564" s="69">
        <v>1</v>
      </c>
      <c r="I564" s="31">
        <v>3.5</v>
      </c>
      <c r="J564" s="18">
        <f t="shared" si="34"/>
        <v>-7.5899999999999963</v>
      </c>
      <c r="K564" s="19" t="str">
        <f t="shared" si="32"/>
        <v>Dec-11</v>
      </c>
      <c r="L564" s="20">
        <f t="shared" si="35"/>
        <v>550</v>
      </c>
      <c r="M564" s="21">
        <f t="shared" si="33"/>
        <v>-1.3799999999999993E-2</v>
      </c>
    </row>
    <row r="565" spans="1:13" x14ac:dyDescent="0.3">
      <c r="A565" s="119">
        <v>40907</v>
      </c>
      <c r="B565" s="120" t="s">
        <v>29</v>
      </c>
      <c r="C565" s="121">
        <v>15.2</v>
      </c>
      <c r="D565" s="87" t="s">
        <v>31</v>
      </c>
      <c r="E565" s="120" t="s">
        <v>6430</v>
      </c>
      <c r="F565" s="123">
        <v>5</v>
      </c>
      <c r="G565" s="35">
        <v>1</v>
      </c>
      <c r="H565" s="69">
        <v>1</v>
      </c>
      <c r="I565" s="31">
        <v>4</v>
      </c>
      <c r="J565" s="18">
        <f t="shared" si="34"/>
        <v>-3.5899999999999963</v>
      </c>
      <c r="K565" s="19" t="str">
        <f t="shared" si="32"/>
        <v>Dec-11</v>
      </c>
      <c r="L565" s="20">
        <f t="shared" si="35"/>
        <v>551</v>
      </c>
      <c r="M565" s="21">
        <f t="shared" si="33"/>
        <v>-6.5154264972776699E-3</v>
      </c>
    </row>
    <row r="566" spans="1:13" x14ac:dyDescent="0.3">
      <c r="A566" s="119">
        <v>40907</v>
      </c>
      <c r="B566" s="120" t="s">
        <v>103</v>
      </c>
      <c r="C566" s="121">
        <v>15.3</v>
      </c>
      <c r="D566" s="87" t="s">
        <v>31</v>
      </c>
      <c r="E566" s="120" t="s">
        <v>311</v>
      </c>
      <c r="F566" s="123">
        <v>5</v>
      </c>
      <c r="G566" s="35">
        <v>1</v>
      </c>
      <c r="H566" s="69">
        <v>2</v>
      </c>
      <c r="I566" s="31">
        <v>-1</v>
      </c>
      <c r="J566" s="18">
        <f t="shared" si="34"/>
        <v>-4.5899999999999963</v>
      </c>
      <c r="K566" s="19" t="str">
        <f t="shared" si="32"/>
        <v>Dec-11</v>
      </c>
      <c r="L566" s="20">
        <f t="shared" si="35"/>
        <v>552</v>
      </c>
      <c r="M566" s="21">
        <f t="shared" si="33"/>
        <v>-8.3152173913043411E-3</v>
      </c>
    </row>
    <row r="567" spans="1:13" x14ac:dyDescent="0.3">
      <c r="A567" s="119">
        <v>40907</v>
      </c>
      <c r="B567" s="120" t="s">
        <v>29</v>
      </c>
      <c r="C567" s="121">
        <v>15.5</v>
      </c>
      <c r="D567" s="87" t="s">
        <v>31</v>
      </c>
      <c r="E567" s="120" t="s">
        <v>6431</v>
      </c>
      <c r="F567" s="123">
        <v>4.5</v>
      </c>
      <c r="G567" s="35">
        <v>1</v>
      </c>
      <c r="H567" s="69">
        <v>4</v>
      </c>
      <c r="I567" s="31">
        <v>-1</v>
      </c>
      <c r="J567" s="18">
        <f t="shared" si="34"/>
        <v>-5.5899999999999963</v>
      </c>
      <c r="K567" s="19" t="str">
        <f t="shared" si="32"/>
        <v>Dec-11</v>
      </c>
      <c r="L567" s="20">
        <f t="shared" si="35"/>
        <v>553</v>
      </c>
      <c r="M567" s="21">
        <f t="shared" si="33"/>
        <v>-1.0108499095840861E-2</v>
      </c>
    </row>
    <row r="568" spans="1:13" x14ac:dyDescent="0.3">
      <c r="A568" s="119">
        <v>40907</v>
      </c>
      <c r="B568" s="120" t="s">
        <v>103</v>
      </c>
      <c r="C568" s="121">
        <v>16</v>
      </c>
      <c r="D568" s="87" t="s">
        <v>31</v>
      </c>
      <c r="E568" s="120" t="s">
        <v>6432</v>
      </c>
      <c r="F568" s="123">
        <v>4.5</v>
      </c>
      <c r="G568" s="35">
        <v>1</v>
      </c>
      <c r="H568" s="69">
        <v>3</v>
      </c>
      <c r="I568" s="31">
        <v>-1</v>
      </c>
      <c r="J568" s="18">
        <f t="shared" si="34"/>
        <v>-6.5899999999999963</v>
      </c>
      <c r="K568" s="19" t="str">
        <f t="shared" si="32"/>
        <v>Dec-11</v>
      </c>
      <c r="L568" s="20">
        <f t="shared" si="35"/>
        <v>554</v>
      </c>
      <c r="M568" s="21">
        <f t="shared" si="33"/>
        <v>-1.189530685920577E-2</v>
      </c>
    </row>
    <row r="569" spans="1:13" x14ac:dyDescent="0.3">
      <c r="A569" s="124">
        <v>40907</v>
      </c>
      <c r="B569" s="108" t="s">
        <v>45</v>
      </c>
      <c r="C569" s="111">
        <v>16.100000000000001</v>
      </c>
      <c r="D569" s="87" t="s">
        <v>31</v>
      </c>
      <c r="E569" s="108" t="s">
        <v>6426</v>
      </c>
      <c r="F569" s="110">
        <v>5.5</v>
      </c>
      <c r="G569" s="35">
        <v>1</v>
      </c>
      <c r="H569" s="73">
        <v>1</v>
      </c>
      <c r="I569" s="34">
        <v>4.05</v>
      </c>
      <c r="J569" s="18">
        <f t="shared" si="34"/>
        <v>-2.5399999999999965</v>
      </c>
      <c r="K569" s="19" t="str">
        <f t="shared" si="32"/>
        <v>Dec-11</v>
      </c>
      <c r="L569" s="20">
        <f t="shared" si="35"/>
        <v>555</v>
      </c>
      <c r="M569" s="21">
        <f t="shared" si="33"/>
        <v>-4.5765765765765701E-3</v>
      </c>
    </row>
    <row r="570" spans="1:13" x14ac:dyDescent="0.3">
      <c r="A570" s="124">
        <v>40907</v>
      </c>
      <c r="B570" s="108" t="s">
        <v>45</v>
      </c>
      <c r="C570" s="111">
        <v>17.399999999999999</v>
      </c>
      <c r="D570" s="87" t="s">
        <v>31</v>
      </c>
      <c r="E570" s="108" t="s">
        <v>6427</v>
      </c>
      <c r="F570" s="110">
        <v>6</v>
      </c>
      <c r="G570" s="35">
        <v>1</v>
      </c>
      <c r="H570" s="73">
        <v>1</v>
      </c>
      <c r="I570" s="34">
        <v>5</v>
      </c>
      <c r="J570" s="18">
        <f t="shared" si="34"/>
        <v>2.4600000000000035</v>
      </c>
      <c r="K570" s="19" t="str">
        <f t="shared" si="32"/>
        <v>Dec-11</v>
      </c>
      <c r="L570" s="20">
        <f t="shared" si="35"/>
        <v>556</v>
      </c>
      <c r="M570" s="21">
        <f t="shared" si="33"/>
        <v>4.4244604316546823E-3</v>
      </c>
    </row>
    <row r="571" spans="1:13" x14ac:dyDescent="0.3">
      <c r="A571" s="107">
        <v>40908</v>
      </c>
      <c r="B571" s="108" t="s">
        <v>98</v>
      </c>
      <c r="C571" s="101">
        <v>0.57986111111111105</v>
      </c>
      <c r="D571" s="87" t="s">
        <v>31</v>
      </c>
      <c r="E571" s="108" t="s">
        <v>334</v>
      </c>
      <c r="F571" s="110">
        <v>3</v>
      </c>
      <c r="G571" s="85">
        <v>1</v>
      </c>
      <c r="H571" s="87" t="s">
        <v>33</v>
      </c>
      <c r="I571" s="27">
        <v>-1</v>
      </c>
      <c r="J571" s="18">
        <f t="shared" si="34"/>
        <v>1.4600000000000035</v>
      </c>
      <c r="K571" s="19" t="str">
        <f t="shared" si="32"/>
        <v>Dec-11</v>
      </c>
      <c r="L571" s="20">
        <f t="shared" si="35"/>
        <v>557</v>
      </c>
      <c r="M571" s="21">
        <f t="shared" si="33"/>
        <v>2.62118491921006E-3</v>
      </c>
    </row>
    <row r="572" spans="1:13" x14ac:dyDescent="0.3">
      <c r="A572" s="107">
        <v>40908</v>
      </c>
      <c r="B572" s="108" t="s">
        <v>93</v>
      </c>
      <c r="C572" s="101">
        <v>0.60763888888888895</v>
      </c>
      <c r="D572" s="87" t="s">
        <v>31</v>
      </c>
      <c r="E572" s="108" t="s">
        <v>335</v>
      </c>
      <c r="F572" s="110">
        <v>3.75</v>
      </c>
      <c r="G572" s="85">
        <v>1</v>
      </c>
      <c r="H572" s="87" t="s">
        <v>42</v>
      </c>
      <c r="I572" s="27">
        <v>3</v>
      </c>
      <c r="J572" s="18">
        <f t="shared" si="34"/>
        <v>4.4600000000000035</v>
      </c>
      <c r="K572" s="19" t="str">
        <f t="shared" si="32"/>
        <v>Dec-11</v>
      </c>
      <c r="L572" s="20">
        <f t="shared" si="35"/>
        <v>558</v>
      </c>
      <c r="M572" s="21">
        <f t="shared" si="33"/>
        <v>7.9928315412186451E-3</v>
      </c>
    </row>
    <row r="573" spans="1:13" x14ac:dyDescent="0.3">
      <c r="A573" s="107">
        <v>40908</v>
      </c>
      <c r="B573" s="108" t="s">
        <v>98</v>
      </c>
      <c r="C573" s="101">
        <v>0.64583333333333337</v>
      </c>
      <c r="D573" s="87" t="s">
        <v>31</v>
      </c>
      <c r="E573" s="108" t="s">
        <v>336</v>
      </c>
      <c r="F573" s="110">
        <v>3.25</v>
      </c>
      <c r="G573" s="85">
        <v>1</v>
      </c>
      <c r="H573" s="87" t="s">
        <v>33</v>
      </c>
      <c r="I573" s="27">
        <v>-1</v>
      </c>
      <c r="J573" s="18">
        <f t="shared" si="34"/>
        <v>3.4600000000000035</v>
      </c>
      <c r="K573" s="19" t="str">
        <f t="shared" si="32"/>
        <v>Dec-11</v>
      </c>
      <c r="L573" s="20">
        <f t="shared" si="35"/>
        <v>559</v>
      </c>
      <c r="M573" s="21">
        <f t="shared" si="33"/>
        <v>6.1896243291592193E-3</v>
      </c>
    </row>
    <row r="574" spans="1:13" x14ac:dyDescent="0.3">
      <c r="A574" s="119">
        <v>40908</v>
      </c>
      <c r="B574" s="120" t="s">
        <v>29</v>
      </c>
      <c r="C574" s="121">
        <v>13.4</v>
      </c>
      <c r="D574" s="87" t="s">
        <v>31</v>
      </c>
      <c r="E574" s="120" t="s">
        <v>6433</v>
      </c>
      <c r="F574" s="123">
        <v>5</v>
      </c>
      <c r="G574" s="35">
        <v>1</v>
      </c>
      <c r="H574" s="69">
        <v>3</v>
      </c>
      <c r="I574" s="31">
        <v>-1</v>
      </c>
      <c r="J574" s="18">
        <f t="shared" si="34"/>
        <v>2.4600000000000035</v>
      </c>
      <c r="K574" s="19" t="str">
        <f t="shared" si="32"/>
        <v>Dec-11</v>
      </c>
      <c r="L574" s="20">
        <f t="shared" si="35"/>
        <v>560</v>
      </c>
      <c r="M574" s="21">
        <f t="shared" si="33"/>
        <v>4.3928571428571489E-3</v>
      </c>
    </row>
    <row r="575" spans="1:13" x14ac:dyDescent="0.3">
      <c r="A575" s="119">
        <v>40908</v>
      </c>
      <c r="B575" s="120" t="s">
        <v>29</v>
      </c>
      <c r="C575" s="121">
        <v>14.45</v>
      </c>
      <c r="D575" s="87" t="s">
        <v>31</v>
      </c>
      <c r="E575" s="120" t="s">
        <v>401</v>
      </c>
      <c r="F575" s="123">
        <v>5.5</v>
      </c>
      <c r="G575" s="35">
        <v>1</v>
      </c>
      <c r="H575" s="69">
        <v>8</v>
      </c>
      <c r="I575" s="31">
        <v>-1</v>
      </c>
      <c r="J575" s="18">
        <f t="shared" si="34"/>
        <v>1.4600000000000035</v>
      </c>
      <c r="K575" s="19" t="str">
        <f t="shared" si="32"/>
        <v>Dec-11</v>
      </c>
      <c r="L575" s="20">
        <f t="shared" si="35"/>
        <v>561</v>
      </c>
      <c r="M575" s="21">
        <f t="shared" si="33"/>
        <v>2.6024955436720204E-3</v>
      </c>
    </row>
    <row r="576" spans="1:13" x14ac:dyDescent="0.3">
      <c r="A576" s="119">
        <v>40908</v>
      </c>
      <c r="B576" s="120" t="s">
        <v>85</v>
      </c>
      <c r="C576" s="121">
        <v>14.5</v>
      </c>
      <c r="D576" s="87" t="s">
        <v>31</v>
      </c>
      <c r="E576" s="120" t="s">
        <v>6434</v>
      </c>
      <c r="F576" s="123">
        <v>5.5</v>
      </c>
      <c r="G576" s="35">
        <v>1</v>
      </c>
      <c r="H576" s="69">
        <v>4</v>
      </c>
      <c r="I576" s="31">
        <v>-1</v>
      </c>
      <c r="J576" s="18">
        <f t="shared" si="34"/>
        <v>0.46000000000000352</v>
      </c>
      <c r="K576" s="19" t="str">
        <f t="shared" si="32"/>
        <v>Dec-11</v>
      </c>
      <c r="L576" s="20">
        <f t="shared" si="35"/>
        <v>562</v>
      </c>
      <c r="M576" s="21">
        <f t="shared" si="33"/>
        <v>8.1850533807829807E-4</v>
      </c>
    </row>
    <row r="577" spans="1:13" x14ac:dyDescent="0.3">
      <c r="A577" s="119">
        <v>40908</v>
      </c>
      <c r="B577" s="120" t="s">
        <v>29</v>
      </c>
      <c r="C577" s="121">
        <v>15.15</v>
      </c>
      <c r="D577" s="87" t="s">
        <v>31</v>
      </c>
      <c r="E577" s="120" t="s">
        <v>6435</v>
      </c>
      <c r="F577" s="123">
        <v>5.5</v>
      </c>
      <c r="G577" s="35">
        <v>1</v>
      </c>
      <c r="H577" s="69">
        <v>1</v>
      </c>
      <c r="I577" s="31">
        <v>4.5</v>
      </c>
      <c r="J577" s="18">
        <f t="shared" si="34"/>
        <v>4.9600000000000035</v>
      </c>
      <c r="K577" s="19" t="str">
        <f t="shared" si="32"/>
        <v>Dec-11</v>
      </c>
      <c r="L577" s="20">
        <f t="shared" si="35"/>
        <v>563</v>
      </c>
      <c r="M577" s="21">
        <f t="shared" si="33"/>
        <v>8.8099467140319784E-3</v>
      </c>
    </row>
    <row r="578" spans="1:13" x14ac:dyDescent="0.3">
      <c r="A578" s="119">
        <v>40908</v>
      </c>
      <c r="B578" s="120" t="s">
        <v>29</v>
      </c>
      <c r="C578" s="121">
        <v>15.45</v>
      </c>
      <c r="D578" s="87" t="s">
        <v>31</v>
      </c>
      <c r="E578" s="120" t="s">
        <v>6436</v>
      </c>
      <c r="F578" s="123">
        <v>4.5</v>
      </c>
      <c r="G578" s="35">
        <v>1</v>
      </c>
      <c r="H578" s="69">
        <v>9</v>
      </c>
      <c r="I578" s="31">
        <v>-1</v>
      </c>
      <c r="J578" s="18">
        <f t="shared" si="34"/>
        <v>3.9600000000000035</v>
      </c>
      <c r="K578" s="19" t="str">
        <f t="shared" ref="K578:K641" si="36">TEXT(A578,"MMM-yy")</f>
        <v>Dec-11</v>
      </c>
      <c r="L578" s="20">
        <f t="shared" si="35"/>
        <v>564</v>
      </c>
      <c r="M578" s="21">
        <f t="shared" ref="M578:M641" si="37">J578/L578</f>
        <v>7.021276595744687E-3</v>
      </c>
    </row>
    <row r="579" spans="1:13" x14ac:dyDescent="0.3">
      <c r="A579" s="119">
        <v>40910</v>
      </c>
      <c r="B579" s="120" t="s">
        <v>30</v>
      </c>
      <c r="C579" s="121">
        <v>12.15</v>
      </c>
      <c r="D579" s="87" t="s">
        <v>31</v>
      </c>
      <c r="E579" s="120" t="s">
        <v>6437</v>
      </c>
      <c r="F579" s="123">
        <v>4.5</v>
      </c>
      <c r="G579" s="35">
        <v>1</v>
      </c>
      <c r="H579" s="69">
        <v>2</v>
      </c>
      <c r="I579" s="31">
        <v>-1</v>
      </c>
      <c r="J579" s="18">
        <f t="shared" ref="J579:J642" si="38">J578+I579</f>
        <v>2.9600000000000035</v>
      </c>
      <c r="K579" s="19" t="str">
        <f t="shared" si="36"/>
        <v>Jan-12</v>
      </c>
      <c r="L579" s="20">
        <f t="shared" ref="L579:L642" si="39">L578+G579</f>
        <v>565</v>
      </c>
      <c r="M579" s="21">
        <f t="shared" si="37"/>
        <v>5.2389380530973514E-3</v>
      </c>
    </row>
    <row r="580" spans="1:13" x14ac:dyDescent="0.3">
      <c r="A580" s="119">
        <v>40910</v>
      </c>
      <c r="B580" s="120" t="s">
        <v>30</v>
      </c>
      <c r="C580" s="121">
        <v>13.5</v>
      </c>
      <c r="D580" s="87" t="s">
        <v>31</v>
      </c>
      <c r="E580" s="120" t="s">
        <v>6438</v>
      </c>
      <c r="F580" s="123">
        <v>5</v>
      </c>
      <c r="G580" s="35">
        <v>1</v>
      </c>
      <c r="H580" s="69">
        <v>5</v>
      </c>
      <c r="I580" s="31">
        <v>-1</v>
      </c>
      <c r="J580" s="18">
        <f t="shared" si="38"/>
        <v>1.9600000000000035</v>
      </c>
      <c r="K580" s="19" t="str">
        <f t="shared" si="36"/>
        <v>Jan-12</v>
      </c>
      <c r="L580" s="20">
        <f t="shared" si="39"/>
        <v>566</v>
      </c>
      <c r="M580" s="21">
        <f t="shared" si="37"/>
        <v>3.4628975265017731E-3</v>
      </c>
    </row>
    <row r="581" spans="1:13" x14ac:dyDescent="0.3">
      <c r="A581" s="119">
        <v>40910</v>
      </c>
      <c r="B581" s="120" t="s">
        <v>49</v>
      </c>
      <c r="C581" s="121">
        <v>13.55</v>
      </c>
      <c r="D581" s="87" t="s">
        <v>31</v>
      </c>
      <c r="E581" s="120" t="s">
        <v>6439</v>
      </c>
      <c r="F581" s="123">
        <v>6</v>
      </c>
      <c r="G581" s="35">
        <v>1</v>
      </c>
      <c r="H581" s="69">
        <v>3</v>
      </c>
      <c r="I581" s="31">
        <v>-1</v>
      </c>
      <c r="J581" s="18">
        <f t="shared" si="38"/>
        <v>0.96000000000000352</v>
      </c>
      <c r="K581" s="19" t="str">
        <f t="shared" si="36"/>
        <v>Jan-12</v>
      </c>
      <c r="L581" s="20">
        <f t="shared" si="39"/>
        <v>567</v>
      </c>
      <c r="M581" s="21">
        <f t="shared" si="37"/>
        <v>1.6931216931216993E-3</v>
      </c>
    </row>
    <row r="582" spans="1:13" x14ac:dyDescent="0.3">
      <c r="A582" s="119">
        <v>40910</v>
      </c>
      <c r="B582" s="120" t="s">
        <v>142</v>
      </c>
      <c r="C582" s="121">
        <v>14.35</v>
      </c>
      <c r="D582" s="87" t="s">
        <v>31</v>
      </c>
      <c r="E582" s="120" t="s">
        <v>6440</v>
      </c>
      <c r="F582" s="123">
        <v>5.5</v>
      </c>
      <c r="G582" s="35">
        <v>1</v>
      </c>
      <c r="H582" s="69">
        <v>4</v>
      </c>
      <c r="I582" s="31">
        <v>-1</v>
      </c>
      <c r="J582" s="18">
        <f t="shared" si="38"/>
        <v>-3.9999999999996483E-2</v>
      </c>
      <c r="K582" s="19" t="str">
        <f t="shared" si="36"/>
        <v>Jan-12</v>
      </c>
      <c r="L582" s="20">
        <f t="shared" si="39"/>
        <v>568</v>
      </c>
      <c r="M582" s="21">
        <f t="shared" si="37"/>
        <v>-7.0422535211261416E-5</v>
      </c>
    </row>
    <row r="583" spans="1:13" x14ac:dyDescent="0.3">
      <c r="A583" s="119">
        <v>40910</v>
      </c>
      <c r="B583" s="120" t="s">
        <v>73</v>
      </c>
      <c r="C583" s="121">
        <v>14.45</v>
      </c>
      <c r="D583" s="87" t="s">
        <v>31</v>
      </c>
      <c r="E583" s="120" t="s">
        <v>6441</v>
      </c>
      <c r="F583" s="123">
        <v>6</v>
      </c>
      <c r="G583" s="35">
        <v>1</v>
      </c>
      <c r="H583" s="69">
        <v>3</v>
      </c>
      <c r="I583" s="31">
        <v>-1</v>
      </c>
      <c r="J583" s="18">
        <f t="shared" si="38"/>
        <v>-1.0399999999999965</v>
      </c>
      <c r="K583" s="19" t="str">
        <f t="shared" si="36"/>
        <v>Jan-12</v>
      </c>
      <c r="L583" s="20">
        <f t="shared" si="39"/>
        <v>569</v>
      </c>
      <c r="M583" s="21">
        <f t="shared" si="37"/>
        <v>-1.8277680140597477E-3</v>
      </c>
    </row>
    <row r="584" spans="1:13" x14ac:dyDescent="0.3">
      <c r="A584" s="119">
        <v>40910</v>
      </c>
      <c r="B584" s="120" t="s">
        <v>30</v>
      </c>
      <c r="C584" s="121">
        <v>14.55</v>
      </c>
      <c r="D584" s="87" t="s">
        <v>31</v>
      </c>
      <c r="E584" s="120" t="s">
        <v>6442</v>
      </c>
      <c r="F584" s="123">
        <v>6</v>
      </c>
      <c r="G584" s="35">
        <v>1</v>
      </c>
      <c r="H584" s="69">
        <v>4</v>
      </c>
      <c r="I584" s="31">
        <v>-1</v>
      </c>
      <c r="J584" s="18">
        <f t="shared" si="38"/>
        <v>-2.0399999999999965</v>
      </c>
      <c r="K584" s="19" t="str">
        <f t="shared" si="36"/>
        <v>Jan-12</v>
      </c>
      <c r="L584" s="20">
        <f t="shared" si="39"/>
        <v>570</v>
      </c>
      <c r="M584" s="21">
        <f t="shared" si="37"/>
        <v>-3.5789473684210466E-3</v>
      </c>
    </row>
    <row r="585" spans="1:13" x14ac:dyDescent="0.3">
      <c r="A585" s="119">
        <v>40911</v>
      </c>
      <c r="B585" s="120" t="s">
        <v>30</v>
      </c>
      <c r="C585" s="121">
        <v>15</v>
      </c>
      <c r="D585" s="87" t="s">
        <v>31</v>
      </c>
      <c r="E585" s="120" t="s">
        <v>982</v>
      </c>
      <c r="F585" s="123">
        <v>5</v>
      </c>
      <c r="G585" s="35">
        <v>1</v>
      </c>
      <c r="H585" s="69">
        <v>5</v>
      </c>
      <c r="I585" s="31">
        <v>-1</v>
      </c>
      <c r="J585" s="18">
        <f t="shared" si="38"/>
        <v>-3.0399999999999965</v>
      </c>
      <c r="K585" s="19" t="str">
        <f t="shared" si="36"/>
        <v>Jan-12</v>
      </c>
      <c r="L585" s="20">
        <f t="shared" si="39"/>
        <v>571</v>
      </c>
      <c r="M585" s="21">
        <f t="shared" si="37"/>
        <v>-5.3239929947460534E-3</v>
      </c>
    </row>
    <row r="586" spans="1:13" x14ac:dyDescent="0.3">
      <c r="A586" s="107">
        <v>40912</v>
      </c>
      <c r="B586" s="108" t="s">
        <v>67</v>
      </c>
      <c r="C586" s="101">
        <v>0.64583333333333337</v>
      </c>
      <c r="D586" s="87" t="s">
        <v>31</v>
      </c>
      <c r="E586" s="108" t="s">
        <v>337</v>
      </c>
      <c r="F586" s="110">
        <v>3</v>
      </c>
      <c r="G586" s="85">
        <v>1</v>
      </c>
      <c r="H586" s="87" t="s">
        <v>33</v>
      </c>
      <c r="I586" s="27">
        <v>-1</v>
      </c>
      <c r="J586" s="18">
        <f t="shared" si="38"/>
        <v>-4.0399999999999965</v>
      </c>
      <c r="K586" s="19" t="str">
        <f t="shared" si="36"/>
        <v>Jan-12</v>
      </c>
      <c r="L586" s="20">
        <f t="shared" si="39"/>
        <v>572</v>
      </c>
      <c r="M586" s="21">
        <f t="shared" si="37"/>
        <v>-7.0629370629370566E-3</v>
      </c>
    </row>
    <row r="587" spans="1:13" x14ac:dyDescent="0.3">
      <c r="A587" s="107">
        <v>40912</v>
      </c>
      <c r="B587" s="108" t="s">
        <v>43</v>
      </c>
      <c r="C587" s="101">
        <v>0.75</v>
      </c>
      <c r="D587" s="87" t="s">
        <v>31</v>
      </c>
      <c r="E587" s="108" t="s">
        <v>338</v>
      </c>
      <c r="F587" s="110">
        <v>3.25</v>
      </c>
      <c r="G587" s="85">
        <v>1</v>
      </c>
      <c r="H587" s="87" t="s">
        <v>33</v>
      </c>
      <c r="I587" s="28">
        <v>-1</v>
      </c>
      <c r="J587" s="18">
        <f t="shared" si="38"/>
        <v>-5.0399999999999965</v>
      </c>
      <c r="K587" s="19" t="str">
        <f t="shared" si="36"/>
        <v>Jan-12</v>
      </c>
      <c r="L587" s="20">
        <f t="shared" si="39"/>
        <v>573</v>
      </c>
      <c r="M587" s="21">
        <f t="shared" si="37"/>
        <v>-8.7958115183246009E-3</v>
      </c>
    </row>
    <row r="588" spans="1:13" x14ac:dyDescent="0.3">
      <c r="A588" s="119">
        <v>40912</v>
      </c>
      <c r="B588" s="120" t="s">
        <v>67</v>
      </c>
      <c r="C588" s="121">
        <v>13.3</v>
      </c>
      <c r="D588" s="87" t="s">
        <v>31</v>
      </c>
      <c r="E588" s="120" t="s">
        <v>4434</v>
      </c>
      <c r="F588" s="123">
        <v>6</v>
      </c>
      <c r="G588" s="35">
        <v>1</v>
      </c>
      <c r="H588" s="69" t="s">
        <v>6103</v>
      </c>
      <c r="I588" s="31">
        <v>-1</v>
      </c>
      <c r="J588" s="18">
        <f t="shared" si="38"/>
        <v>-6.0399999999999965</v>
      </c>
      <c r="K588" s="19" t="str">
        <f t="shared" si="36"/>
        <v>Jan-12</v>
      </c>
      <c r="L588" s="20">
        <f t="shared" si="39"/>
        <v>574</v>
      </c>
      <c r="M588" s="21">
        <f t="shared" si="37"/>
        <v>-1.0522648083623687E-2</v>
      </c>
    </row>
    <row r="589" spans="1:13" x14ac:dyDescent="0.3">
      <c r="A589" s="119">
        <v>40912</v>
      </c>
      <c r="B589" s="120" t="s">
        <v>29</v>
      </c>
      <c r="C589" s="121">
        <v>14.2</v>
      </c>
      <c r="D589" s="87" t="s">
        <v>31</v>
      </c>
      <c r="E589" s="120" t="s">
        <v>262</v>
      </c>
      <c r="F589" s="123">
        <v>6</v>
      </c>
      <c r="G589" s="35">
        <v>1</v>
      </c>
      <c r="H589" s="69">
        <v>3</v>
      </c>
      <c r="I589" s="31">
        <v>-1</v>
      </c>
      <c r="J589" s="18">
        <f t="shared" si="38"/>
        <v>-7.0399999999999965</v>
      </c>
      <c r="K589" s="19" t="str">
        <f t="shared" si="36"/>
        <v>Jan-12</v>
      </c>
      <c r="L589" s="20">
        <f t="shared" si="39"/>
        <v>575</v>
      </c>
      <c r="M589" s="21">
        <f t="shared" si="37"/>
        <v>-1.2243478260869559E-2</v>
      </c>
    </row>
    <row r="590" spans="1:13" x14ac:dyDescent="0.3">
      <c r="A590" s="124">
        <v>40912</v>
      </c>
      <c r="B590" s="108" t="s">
        <v>43</v>
      </c>
      <c r="C590" s="111">
        <v>16.3</v>
      </c>
      <c r="D590" s="87" t="s">
        <v>31</v>
      </c>
      <c r="E590" s="108" t="s">
        <v>6185</v>
      </c>
      <c r="F590" s="110">
        <v>5</v>
      </c>
      <c r="G590" s="35">
        <v>1</v>
      </c>
      <c r="H590" s="73">
        <v>2</v>
      </c>
      <c r="I590" s="34">
        <v>-1</v>
      </c>
      <c r="J590" s="18">
        <f t="shared" si="38"/>
        <v>-8.0399999999999956</v>
      </c>
      <c r="K590" s="19" t="str">
        <f t="shared" si="36"/>
        <v>Jan-12</v>
      </c>
      <c r="L590" s="20">
        <f t="shared" si="39"/>
        <v>576</v>
      </c>
      <c r="M590" s="21">
        <f t="shared" si="37"/>
        <v>-1.3958333333333326E-2</v>
      </c>
    </row>
    <row r="591" spans="1:13" x14ac:dyDescent="0.3">
      <c r="A591" s="107">
        <v>40913</v>
      </c>
      <c r="B591" s="108" t="s">
        <v>82</v>
      </c>
      <c r="C591" s="101">
        <v>0.52777777777777779</v>
      </c>
      <c r="D591" s="87" t="s">
        <v>31</v>
      </c>
      <c r="E591" s="108" t="s">
        <v>339</v>
      </c>
      <c r="F591" s="110">
        <v>3.25</v>
      </c>
      <c r="G591" s="85">
        <v>1</v>
      </c>
      <c r="H591" s="87" t="s">
        <v>33</v>
      </c>
      <c r="I591" s="27">
        <v>-1</v>
      </c>
      <c r="J591" s="18">
        <f t="shared" si="38"/>
        <v>-9.0399999999999956</v>
      </c>
      <c r="K591" s="19" t="str">
        <f t="shared" si="36"/>
        <v>Jan-12</v>
      </c>
      <c r="L591" s="20">
        <f t="shared" si="39"/>
        <v>577</v>
      </c>
      <c r="M591" s="21">
        <f t="shared" si="37"/>
        <v>-1.566724436741767E-2</v>
      </c>
    </row>
    <row r="592" spans="1:13" x14ac:dyDescent="0.3">
      <c r="A592" s="119">
        <v>40913</v>
      </c>
      <c r="B592" s="120" t="s">
        <v>82</v>
      </c>
      <c r="C592" s="121">
        <v>13.4</v>
      </c>
      <c r="D592" s="87" t="s">
        <v>31</v>
      </c>
      <c r="E592" s="120" t="s">
        <v>6443</v>
      </c>
      <c r="F592" s="123">
        <v>4.5</v>
      </c>
      <c r="G592" s="35">
        <v>1</v>
      </c>
      <c r="H592" s="69">
        <v>1</v>
      </c>
      <c r="I592" s="31">
        <v>3.5</v>
      </c>
      <c r="J592" s="18">
        <f t="shared" si="38"/>
        <v>-5.5399999999999956</v>
      </c>
      <c r="K592" s="19" t="str">
        <f t="shared" si="36"/>
        <v>Jan-12</v>
      </c>
      <c r="L592" s="20">
        <f t="shared" si="39"/>
        <v>578</v>
      </c>
      <c r="M592" s="21">
        <f t="shared" si="37"/>
        <v>-9.5847750865051835E-3</v>
      </c>
    </row>
    <row r="593" spans="1:13" x14ac:dyDescent="0.3">
      <c r="A593" s="119">
        <v>40913</v>
      </c>
      <c r="B593" s="120" t="s">
        <v>29</v>
      </c>
      <c r="C593" s="121">
        <v>14.2</v>
      </c>
      <c r="D593" s="87" t="s">
        <v>31</v>
      </c>
      <c r="E593" s="120" t="s">
        <v>6444</v>
      </c>
      <c r="F593" s="123">
        <v>4.5</v>
      </c>
      <c r="G593" s="35">
        <v>1</v>
      </c>
      <c r="H593" s="69">
        <v>2</v>
      </c>
      <c r="I593" s="31">
        <v>-1</v>
      </c>
      <c r="J593" s="18">
        <f t="shared" si="38"/>
        <v>-6.5399999999999956</v>
      </c>
      <c r="K593" s="19" t="str">
        <f t="shared" si="36"/>
        <v>Jan-12</v>
      </c>
      <c r="L593" s="20">
        <f t="shared" si="39"/>
        <v>579</v>
      </c>
      <c r="M593" s="21">
        <f t="shared" si="37"/>
        <v>-1.129533678756476E-2</v>
      </c>
    </row>
    <row r="594" spans="1:13" x14ac:dyDescent="0.3">
      <c r="A594" s="119">
        <v>40913</v>
      </c>
      <c r="B594" s="120" t="s">
        <v>29</v>
      </c>
      <c r="C594" s="121">
        <v>14.5</v>
      </c>
      <c r="D594" s="87" t="s">
        <v>31</v>
      </c>
      <c r="E594" s="120" t="s">
        <v>433</v>
      </c>
      <c r="F594" s="123">
        <v>6</v>
      </c>
      <c r="G594" s="35">
        <v>1</v>
      </c>
      <c r="H594" s="69">
        <v>4</v>
      </c>
      <c r="I594" s="31">
        <v>-1</v>
      </c>
      <c r="J594" s="18">
        <f t="shared" si="38"/>
        <v>-7.5399999999999956</v>
      </c>
      <c r="K594" s="19" t="str">
        <f t="shared" si="36"/>
        <v>Jan-12</v>
      </c>
      <c r="L594" s="20">
        <f t="shared" si="39"/>
        <v>580</v>
      </c>
      <c r="M594" s="21">
        <f t="shared" si="37"/>
        <v>-1.2999999999999992E-2</v>
      </c>
    </row>
    <row r="595" spans="1:13" x14ac:dyDescent="0.3">
      <c r="A595" s="119">
        <v>40913</v>
      </c>
      <c r="B595" s="120" t="s">
        <v>29</v>
      </c>
      <c r="C595" s="121">
        <v>15.2</v>
      </c>
      <c r="D595" s="87" t="s">
        <v>31</v>
      </c>
      <c r="E595" s="120" t="s">
        <v>6445</v>
      </c>
      <c r="F595" s="123">
        <v>5.5</v>
      </c>
      <c r="G595" s="35">
        <v>1</v>
      </c>
      <c r="H595" s="69">
        <v>6</v>
      </c>
      <c r="I595" s="31">
        <v>-1</v>
      </c>
      <c r="J595" s="18">
        <f t="shared" si="38"/>
        <v>-8.5399999999999956</v>
      </c>
      <c r="K595" s="19" t="str">
        <f t="shared" si="36"/>
        <v>Jan-12</v>
      </c>
      <c r="L595" s="20">
        <f t="shared" si="39"/>
        <v>581</v>
      </c>
      <c r="M595" s="21">
        <f t="shared" si="37"/>
        <v>-1.4698795180722883E-2</v>
      </c>
    </row>
    <row r="596" spans="1:13" x14ac:dyDescent="0.3">
      <c r="A596" s="119">
        <v>40913</v>
      </c>
      <c r="B596" s="120" t="s">
        <v>29</v>
      </c>
      <c r="C596" s="121">
        <v>15.2</v>
      </c>
      <c r="D596" s="87" t="s">
        <v>31</v>
      </c>
      <c r="E596" s="120" t="s">
        <v>6446</v>
      </c>
      <c r="F596" s="123">
        <v>6</v>
      </c>
      <c r="G596" s="35">
        <v>1</v>
      </c>
      <c r="H596" s="69">
        <v>2</v>
      </c>
      <c r="I596" s="31">
        <v>-1</v>
      </c>
      <c r="J596" s="18">
        <f t="shared" si="38"/>
        <v>-9.5399999999999956</v>
      </c>
      <c r="K596" s="19" t="str">
        <f t="shared" si="36"/>
        <v>Jan-12</v>
      </c>
      <c r="L596" s="20">
        <f t="shared" si="39"/>
        <v>582</v>
      </c>
      <c r="M596" s="21">
        <f t="shared" si="37"/>
        <v>-1.639175257731958E-2</v>
      </c>
    </row>
    <row r="597" spans="1:13" x14ac:dyDescent="0.3">
      <c r="A597" s="119">
        <v>40913</v>
      </c>
      <c r="B597" s="120" t="s">
        <v>29</v>
      </c>
      <c r="C597" s="121">
        <v>15.5</v>
      </c>
      <c r="D597" s="87" t="s">
        <v>31</v>
      </c>
      <c r="E597" s="120" t="s">
        <v>6447</v>
      </c>
      <c r="F597" s="123">
        <v>6</v>
      </c>
      <c r="G597" s="35">
        <v>1</v>
      </c>
      <c r="H597" s="69">
        <v>1</v>
      </c>
      <c r="I597" s="31">
        <v>5</v>
      </c>
      <c r="J597" s="18">
        <f t="shared" si="38"/>
        <v>-4.5399999999999956</v>
      </c>
      <c r="K597" s="19" t="str">
        <f t="shared" si="36"/>
        <v>Jan-12</v>
      </c>
      <c r="L597" s="20">
        <f t="shared" si="39"/>
        <v>583</v>
      </c>
      <c r="M597" s="21">
        <f t="shared" si="37"/>
        <v>-7.7873070325900438E-3</v>
      </c>
    </row>
    <row r="598" spans="1:13" x14ac:dyDescent="0.3">
      <c r="A598" s="107">
        <v>40914</v>
      </c>
      <c r="B598" s="108" t="s">
        <v>29</v>
      </c>
      <c r="C598" s="101">
        <v>0.61805555555555558</v>
      </c>
      <c r="D598" s="87" t="s">
        <v>31</v>
      </c>
      <c r="E598" s="108" t="s">
        <v>340</v>
      </c>
      <c r="F598" s="110">
        <v>4</v>
      </c>
      <c r="G598" s="85">
        <v>1</v>
      </c>
      <c r="H598" s="87" t="s">
        <v>42</v>
      </c>
      <c r="I598" s="27">
        <v>3</v>
      </c>
      <c r="J598" s="18">
        <f t="shared" si="38"/>
        <v>-1.5399999999999956</v>
      </c>
      <c r="K598" s="19" t="str">
        <f t="shared" si="36"/>
        <v>Jan-12</v>
      </c>
      <c r="L598" s="20">
        <f t="shared" si="39"/>
        <v>584</v>
      </c>
      <c r="M598" s="21">
        <f t="shared" si="37"/>
        <v>-2.6369863013698553E-3</v>
      </c>
    </row>
    <row r="599" spans="1:13" x14ac:dyDescent="0.3">
      <c r="A599" s="107">
        <v>40914</v>
      </c>
      <c r="B599" s="108" t="s">
        <v>123</v>
      </c>
      <c r="C599" s="101">
        <v>0.65277777777777779</v>
      </c>
      <c r="D599" s="87" t="s">
        <v>31</v>
      </c>
      <c r="E599" s="108" t="s">
        <v>341</v>
      </c>
      <c r="F599" s="110">
        <v>3.75</v>
      </c>
      <c r="G599" s="85">
        <v>1</v>
      </c>
      <c r="H599" s="87" t="s">
        <v>33</v>
      </c>
      <c r="I599" s="27">
        <v>-1</v>
      </c>
      <c r="J599" s="18">
        <f t="shared" si="38"/>
        <v>-2.5399999999999956</v>
      </c>
      <c r="K599" s="19" t="str">
        <f t="shared" si="36"/>
        <v>Jan-12</v>
      </c>
      <c r="L599" s="20">
        <f t="shared" si="39"/>
        <v>585</v>
      </c>
      <c r="M599" s="21">
        <f t="shared" si="37"/>
        <v>-4.3418803418803342E-3</v>
      </c>
    </row>
    <row r="600" spans="1:13" x14ac:dyDescent="0.3">
      <c r="A600" s="119">
        <v>40914</v>
      </c>
      <c r="B600" s="120" t="s">
        <v>29</v>
      </c>
      <c r="C600" s="121">
        <v>15.55</v>
      </c>
      <c r="D600" s="87" t="s">
        <v>31</v>
      </c>
      <c r="E600" s="120" t="s">
        <v>6448</v>
      </c>
      <c r="F600" s="123">
        <v>5</v>
      </c>
      <c r="G600" s="35">
        <v>1</v>
      </c>
      <c r="H600" s="69">
        <v>4</v>
      </c>
      <c r="I600" s="31">
        <v>-1</v>
      </c>
      <c r="J600" s="18">
        <f t="shared" si="38"/>
        <v>-3.5399999999999956</v>
      </c>
      <c r="K600" s="19" t="str">
        <f t="shared" si="36"/>
        <v>Jan-12</v>
      </c>
      <c r="L600" s="20">
        <f t="shared" si="39"/>
        <v>586</v>
      </c>
      <c r="M600" s="21">
        <f t="shared" si="37"/>
        <v>-6.0409556313993102E-3</v>
      </c>
    </row>
    <row r="601" spans="1:13" x14ac:dyDescent="0.3">
      <c r="A601" s="107">
        <v>40915</v>
      </c>
      <c r="B601" s="108" t="s">
        <v>29</v>
      </c>
      <c r="C601" s="101">
        <v>0.54861111111111105</v>
      </c>
      <c r="D601" s="87" t="s">
        <v>31</v>
      </c>
      <c r="E601" s="108" t="s">
        <v>342</v>
      </c>
      <c r="F601" s="110">
        <v>3.25</v>
      </c>
      <c r="G601" s="85">
        <v>1</v>
      </c>
      <c r="H601" s="87" t="s">
        <v>42</v>
      </c>
      <c r="I601" s="27">
        <v>2.25</v>
      </c>
      <c r="J601" s="18">
        <f t="shared" si="38"/>
        <v>-1.2899999999999956</v>
      </c>
      <c r="K601" s="19" t="str">
        <f t="shared" si="36"/>
        <v>Jan-12</v>
      </c>
      <c r="L601" s="20">
        <f t="shared" si="39"/>
        <v>587</v>
      </c>
      <c r="M601" s="21">
        <f t="shared" si="37"/>
        <v>-2.1976149914821048E-3</v>
      </c>
    </row>
    <row r="602" spans="1:13" x14ac:dyDescent="0.3">
      <c r="A602" s="107">
        <v>40915</v>
      </c>
      <c r="B602" s="108" t="s">
        <v>96</v>
      </c>
      <c r="C602" s="101">
        <v>0.60763888888888895</v>
      </c>
      <c r="D602" s="87" t="s">
        <v>31</v>
      </c>
      <c r="E602" s="108" t="s">
        <v>306</v>
      </c>
      <c r="F602" s="110">
        <v>3</v>
      </c>
      <c r="G602" s="85">
        <v>1</v>
      </c>
      <c r="H602" s="87" t="s">
        <v>33</v>
      </c>
      <c r="I602" s="27">
        <v>-1</v>
      </c>
      <c r="J602" s="18">
        <f t="shared" si="38"/>
        <v>-2.2899999999999956</v>
      </c>
      <c r="K602" s="19" t="str">
        <f t="shared" si="36"/>
        <v>Jan-12</v>
      </c>
      <c r="L602" s="20">
        <f t="shared" si="39"/>
        <v>588</v>
      </c>
      <c r="M602" s="21">
        <f t="shared" si="37"/>
        <v>-3.8945578231292443E-3</v>
      </c>
    </row>
    <row r="603" spans="1:13" x14ac:dyDescent="0.3">
      <c r="A603" s="119">
        <v>40915</v>
      </c>
      <c r="B603" s="120" t="s">
        <v>137</v>
      </c>
      <c r="C603" s="121">
        <v>13.2</v>
      </c>
      <c r="D603" s="87" t="s">
        <v>31</v>
      </c>
      <c r="E603" s="120" t="s">
        <v>6449</v>
      </c>
      <c r="F603" s="123">
        <v>6</v>
      </c>
      <c r="G603" s="35">
        <v>1</v>
      </c>
      <c r="H603" s="69">
        <v>1</v>
      </c>
      <c r="I603" s="31">
        <v>5</v>
      </c>
      <c r="J603" s="18">
        <f t="shared" si="38"/>
        <v>2.7100000000000044</v>
      </c>
      <c r="K603" s="19" t="str">
        <f t="shared" si="36"/>
        <v>Jan-12</v>
      </c>
      <c r="L603" s="20">
        <f t="shared" si="39"/>
        <v>589</v>
      </c>
      <c r="M603" s="21">
        <f t="shared" si="37"/>
        <v>4.6010186757215691E-3</v>
      </c>
    </row>
    <row r="604" spans="1:13" x14ac:dyDescent="0.3">
      <c r="A604" s="119">
        <v>40915</v>
      </c>
      <c r="B604" s="120" t="s">
        <v>29</v>
      </c>
      <c r="C604" s="121">
        <v>13.45</v>
      </c>
      <c r="D604" s="87" t="s">
        <v>31</v>
      </c>
      <c r="E604" s="120" t="s">
        <v>6450</v>
      </c>
      <c r="F604" s="123">
        <v>6</v>
      </c>
      <c r="G604" s="35">
        <v>1</v>
      </c>
      <c r="H604" s="69">
        <v>6</v>
      </c>
      <c r="I604" s="31">
        <v>-1</v>
      </c>
      <c r="J604" s="18">
        <f t="shared" si="38"/>
        <v>1.7100000000000044</v>
      </c>
      <c r="K604" s="19" t="str">
        <f t="shared" si="36"/>
        <v>Jan-12</v>
      </c>
      <c r="L604" s="20">
        <f t="shared" si="39"/>
        <v>590</v>
      </c>
      <c r="M604" s="21">
        <f t="shared" si="37"/>
        <v>2.8983050847457702E-3</v>
      </c>
    </row>
    <row r="605" spans="1:13" x14ac:dyDescent="0.3">
      <c r="A605" s="119">
        <v>40915</v>
      </c>
      <c r="B605" s="120" t="s">
        <v>29</v>
      </c>
      <c r="C605" s="121">
        <v>14.15</v>
      </c>
      <c r="D605" s="87" t="s">
        <v>31</v>
      </c>
      <c r="E605" s="120" t="s">
        <v>6451</v>
      </c>
      <c r="F605" s="123">
        <v>5</v>
      </c>
      <c r="G605" s="35">
        <v>1</v>
      </c>
      <c r="H605" s="69">
        <v>8</v>
      </c>
      <c r="I605" s="31">
        <v>-1</v>
      </c>
      <c r="J605" s="18">
        <f t="shared" si="38"/>
        <v>0.71000000000000441</v>
      </c>
      <c r="K605" s="19" t="str">
        <f t="shared" si="36"/>
        <v>Jan-12</v>
      </c>
      <c r="L605" s="20">
        <f t="shared" si="39"/>
        <v>591</v>
      </c>
      <c r="M605" s="21">
        <f t="shared" si="37"/>
        <v>1.2013536379018688E-3</v>
      </c>
    </row>
    <row r="606" spans="1:13" x14ac:dyDescent="0.3">
      <c r="A606" s="119">
        <v>40915</v>
      </c>
      <c r="B606" s="120" t="s">
        <v>29</v>
      </c>
      <c r="C606" s="121">
        <v>14.45</v>
      </c>
      <c r="D606" s="87" t="s">
        <v>31</v>
      </c>
      <c r="E606" s="120" t="s">
        <v>1717</v>
      </c>
      <c r="F606" s="123">
        <v>4.5</v>
      </c>
      <c r="G606" s="35">
        <v>1</v>
      </c>
      <c r="H606" s="69">
        <v>3</v>
      </c>
      <c r="I606" s="31">
        <v>-1</v>
      </c>
      <c r="J606" s="18">
        <f t="shared" si="38"/>
        <v>-0.28999999999999559</v>
      </c>
      <c r="K606" s="19" t="str">
        <f t="shared" si="36"/>
        <v>Jan-12</v>
      </c>
      <c r="L606" s="20">
        <f t="shared" si="39"/>
        <v>592</v>
      </c>
      <c r="M606" s="21">
        <f t="shared" si="37"/>
        <v>-4.8986486486485748E-4</v>
      </c>
    </row>
    <row r="607" spans="1:13" x14ac:dyDescent="0.3">
      <c r="A607" s="119">
        <v>40915</v>
      </c>
      <c r="B607" s="120" t="s">
        <v>29</v>
      </c>
      <c r="C607" s="121">
        <v>15.55</v>
      </c>
      <c r="D607" s="87" t="s">
        <v>31</v>
      </c>
      <c r="E607" s="120" t="s">
        <v>6452</v>
      </c>
      <c r="F607" s="123">
        <v>5.5</v>
      </c>
      <c r="G607" s="35">
        <v>1</v>
      </c>
      <c r="H607" s="69">
        <v>1</v>
      </c>
      <c r="I607" s="31">
        <v>1.75</v>
      </c>
      <c r="J607" s="18">
        <f t="shared" si="38"/>
        <v>1.4600000000000044</v>
      </c>
      <c r="K607" s="19" t="str">
        <f t="shared" si="36"/>
        <v>Jan-12</v>
      </c>
      <c r="L607" s="20">
        <f t="shared" si="39"/>
        <v>593</v>
      </c>
      <c r="M607" s="21">
        <f t="shared" si="37"/>
        <v>2.4620573355817951E-3</v>
      </c>
    </row>
    <row r="608" spans="1:13" x14ac:dyDescent="0.3">
      <c r="A608" s="107">
        <v>40917</v>
      </c>
      <c r="B608" s="108" t="s">
        <v>103</v>
      </c>
      <c r="C608" s="101">
        <v>0.59027777777777779</v>
      </c>
      <c r="D608" s="87" t="s">
        <v>31</v>
      </c>
      <c r="E608" s="108" t="s">
        <v>343</v>
      </c>
      <c r="F608" s="110">
        <v>2.88</v>
      </c>
      <c r="G608" s="85">
        <v>1</v>
      </c>
      <c r="H608" s="87" t="s">
        <v>33</v>
      </c>
      <c r="I608" s="27">
        <v>-1</v>
      </c>
      <c r="J608" s="18">
        <f t="shared" si="38"/>
        <v>0.46000000000000441</v>
      </c>
      <c r="K608" s="19" t="str">
        <f t="shared" si="36"/>
        <v>Jan-12</v>
      </c>
      <c r="L608" s="20">
        <f t="shared" si="39"/>
        <v>594</v>
      </c>
      <c r="M608" s="21">
        <f t="shared" si="37"/>
        <v>7.7441077441078182E-4</v>
      </c>
    </row>
    <row r="609" spans="1:13" x14ac:dyDescent="0.3">
      <c r="A609" s="119">
        <v>40917</v>
      </c>
      <c r="B609" s="120" t="s">
        <v>103</v>
      </c>
      <c r="C609" s="121">
        <v>13.4</v>
      </c>
      <c r="D609" s="87" t="s">
        <v>31</v>
      </c>
      <c r="E609" s="120" t="s">
        <v>6453</v>
      </c>
      <c r="F609" s="123">
        <v>6</v>
      </c>
      <c r="G609" s="35">
        <v>1</v>
      </c>
      <c r="H609" s="69">
        <v>4</v>
      </c>
      <c r="I609" s="31">
        <v>-1</v>
      </c>
      <c r="J609" s="18">
        <f t="shared" si="38"/>
        <v>-0.53999999999999559</v>
      </c>
      <c r="K609" s="19" t="str">
        <f t="shared" si="36"/>
        <v>Jan-12</v>
      </c>
      <c r="L609" s="20">
        <f t="shared" si="39"/>
        <v>595</v>
      </c>
      <c r="M609" s="21">
        <f t="shared" si="37"/>
        <v>-9.0756302521007666E-4</v>
      </c>
    </row>
    <row r="610" spans="1:13" x14ac:dyDescent="0.3">
      <c r="A610" s="119">
        <v>40917</v>
      </c>
      <c r="B610" s="120" t="s">
        <v>45</v>
      </c>
      <c r="C610" s="121">
        <v>14.25</v>
      </c>
      <c r="D610" s="87" t="s">
        <v>31</v>
      </c>
      <c r="E610" s="120" t="s">
        <v>2537</v>
      </c>
      <c r="F610" s="123">
        <v>5</v>
      </c>
      <c r="G610" s="35">
        <v>1</v>
      </c>
      <c r="H610" s="69">
        <v>4</v>
      </c>
      <c r="I610" s="31">
        <v>-1</v>
      </c>
      <c r="J610" s="18">
        <f t="shared" si="38"/>
        <v>-1.5399999999999956</v>
      </c>
      <c r="K610" s="19" t="str">
        <f t="shared" si="36"/>
        <v>Jan-12</v>
      </c>
      <c r="L610" s="20">
        <f t="shared" si="39"/>
        <v>596</v>
      </c>
      <c r="M610" s="21">
        <f t="shared" si="37"/>
        <v>-2.5838926174496569E-3</v>
      </c>
    </row>
    <row r="611" spans="1:13" x14ac:dyDescent="0.3">
      <c r="A611" s="119">
        <v>40917</v>
      </c>
      <c r="B611" s="120" t="s">
        <v>103</v>
      </c>
      <c r="C611" s="121">
        <v>15.4</v>
      </c>
      <c r="D611" s="87" t="s">
        <v>31</v>
      </c>
      <c r="E611" s="120" t="s">
        <v>6454</v>
      </c>
      <c r="F611" s="123">
        <v>4.5</v>
      </c>
      <c r="G611" s="35">
        <v>1</v>
      </c>
      <c r="H611" s="69">
        <v>3</v>
      </c>
      <c r="I611" s="31">
        <v>-1</v>
      </c>
      <c r="J611" s="18">
        <f t="shared" si="38"/>
        <v>-2.5399999999999956</v>
      </c>
      <c r="K611" s="19" t="str">
        <f t="shared" si="36"/>
        <v>Jan-12</v>
      </c>
      <c r="L611" s="20">
        <f t="shared" si="39"/>
        <v>597</v>
      </c>
      <c r="M611" s="21">
        <f t="shared" si="37"/>
        <v>-4.2546063651591219E-3</v>
      </c>
    </row>
    <row r="612" spans="1:13" x14ac:dyDescent="0.3">
      <c r="A612" s="107">
        <v>40919</v>
      </c>
      <c r="B612" s="108" t="s">
        <v>145</v>
      </c>
      <c r="C612" s="101">
        <v>0.625</v>
      </c>
      <c r="D612" s="87" t="s">
        <v>31</v>
      </c>
      <c r="E612" s="108" t="s">
        <v>344</v>
      </c>
      <c r="F612" s="110">
        <v>3.25</v>
      </c>
      <c r="G612" s="85">
        <v>1</v>
      </c>
      <c r="H612" s="87" t="s">
        <v>33</v>
      </c>
      <c r="I612" s="27">
        <v>-1</v>
      </c>
      <c r="J612" s="18">
        <f t="shared" si="38"/>
        <v>-3.5399999999999956</v>
      </c>
      <c r="K612" s="19" t="str">
        <f t="shared" si="36"/>
        <v>Jan-12</v>
      </c>
      <c r="L612" s="20">
        <f t="shared" si="39"/>
        <v>598</v>
      </c>
      <c r="M612" s="21">
        <f t="shared" si="37"/>
        <v>-5.9197324414715646E-3</v>
      </c>
    </row>
    <row r="613" spans="1:13" x14ac:dyDescent="0.3">
      <c r="A613" s="107">
        <v>40919</v>
      </c>
      <c r="B613" s="108" t="s">
        <v>43</v>
      </c>
      <c r="C613" s="101">
        <v>0.73958333333333337</v>
      </c>
      <c r="D613" s="87" t="s">
        <v>31</v>
      </c>
      <c r="E613" s="108" t="s">
        <v>345</v>
      </c>
      <c r="F613" s="110">
        <v>3</v>
      </c>
      <c r="G613" s="85">
        <v>1</v>
      </c>
      <c r="H613" s="87" t="s">
        <v>42</v>
      </c>
      <c r="I613" s="28">
        <v>2</v>
      </c>
      <c r="J613" s="18">
        <f t="shared" si="38"/>
        <v>-1.5399999999999956</v>
      </c>
      <c r="K613" s="19" t="str">
        <f t="shared" si="36"/>
        <v>Jan-12</v>
      </c>
      <c r="L613" s="20">
        <f t="shared" si="39"/>
        <v>599</v>
      </c>
      <c r="M613" s="21">
        <f t="shared" si="37"/>
        <v>-2.5709515859766202E-3</v>
      </c>
    </row>
    <row r="614" spans="1:13" x14ac:dyDescent="0.3">
      <c r="A614" s="119">
        <v>40919</v>
      </c>
      <c r="B614" s="120" t="s">
        <v>145</v>
      </c>
      <c r="C614" s="121">
        <v>16.05</v>
      </c>
      <c r="D614" s="87" t="s">
        <v>31</v>
      </c>
      <c r="E614" s="120" t="s">
        <v>6455</v>
      </c>
      <c r="F614" s="123">
        <v>5.5</v>
      </c>
      <c r="G614" s="35">
        <v>1</v>
      </c>
      <c r="H614" s="69">
        <v>1</v>
      </c>
      <c r="I614" s="31">
        <v>4.5</v>
      </c>
      <c r="J614" s="18">
        <f t="shared" si="38"/>
        <v>2.9600000000000044</v>
      </c>
      <c r="K614" s="19" t="str">
        <f t="shared" si="36"/>
        <v>Jan-12</v>
      </c>
      <c r="L614" s="20">
        <f t="shared" si="39"/>
        <v>600</v>
      </c>
      <c r="M614" s="21">
        <f t="shared" si="37"/>
        <v>4.9333333333333408E-3</v>
      </c>
    </row>
    <row r="615" spans="1:13" x14ac:dyDescent="0.3">
      <c r="A615" s="107">
        <v>40920</v>
      </c>
      <c r="B615" s="108" t="s">
        <v>30</v>
      </c>
      <c r="C615" s="101">
        <v>0.55902777777777779</v>
      </c>
      <c r="D615" s="87" t="s">
        <v>31</v>
      </c>
      <c r="E615" s="108" t="s">
        <v>346</v>
      </c>
      <c r="F615" s="110">
        <v>3.5</v>
      </c>
      <c r="G615" s="85">
        <v>1</v>
      </c>
      <c r="H615" s="87" t="s">
        <v>42</v>
      </c>
      <c r="I615" s="27">
        <v>3</v>
      </c>
      <c r="J615" s="18">
        <f t="shared" si="38"/>
        <v>5.9600000000000044</v>
      </c>
      <c r="K615" s="19" t="str">
        <f t="shared" si="36"/>
        <v>Jan-12</v>
      </c>
      <c r="L615" s="20">
        <f t="shared" si="39"/>
        <v>601</v>
      </c>
      <c r="M615" s="21">
        <f t="shared" si="37"/>
        <v>9.9168053244592415E-3</v>
      </c>
    </row>
    <row r="616" spans="1:13" x14ac:dyDescent="0.3">
      <c r="A616" s="107">
        <v>40920</v>
      </c>
      <c r="B616" s="108" t="s">
        <v>30</v>
      </c>
      <c r="C616" s="101">
        <v>0.62152777777777779</v>
      </c>
      <c r="D616" s="87" t="s">
        <v>31</v>
      </c>
      <c r="E616" s="108" t="s">
        <v>347</v>
      </c>
      <c r="F616" s="110">
        <v>3</v>
      </c>
      <c r="G616" s="85">
        <v>1</v>
      </c>
      <c r="H616" s="87" t="s">
        <v>33</v>
      </c>
      <c r="I616" s="27">
        <v>-1</v>
      </c>
      <c r="J616" s="18">
        <f t="shared" si="38"/>
        <v>4.9600000000000044</v>
      </c>
      <c r="K616" s="19" t="str">
        <f t="shared" si="36"/>
        <v>Jan-12</v>
      </c>
      <c r="L616" s="20">
        <f t="shared" si="39"/>
        <v>602</v>
      </c>
      <c r="M616" s="21">
        <f t="shared" si="37"/>
        <v>8.2392026578073166E-3</v>
      </c>
    </row>
    <row r="617" spans="1:13" x14ac:dyDescent="0.3">
      <c r="A617" s="107">
        <v>40920</v>
      </c>
      <c r="B617" s="108" t="s">
        <v>61</v>
      </c>
      <c r="C617" s="101">
        <v>0.63541666666666663</v>
      </c>
      <c r="D617" s="87" t="s">
        <v>31</v>
      </c>
      <c r="E617" s="108" t="s">
        <v>348</v>
      </c>
      <c r="F617" s="110">
        <v>4</v>
      </c>
      <c r="G617" s="85">
        <v>1</v>
      </c>
      <c r="H617" s="87" t="s">
        <v>33</v>
      </c>
      <c r="I617" s="27">
        <v>-1</v>
      </c>
      <c r="J617" s="18">
        <f t="shared" si="38"/>
        <v>3.9600000000000044</v>
      </c>
      <c r="K617" s="19" t="str">
        <f t="shared" si="36"/>
        <v>Jan-12</v>
      </c>
      <c r="L617" s="20">
        <f t="shared" si="39"/>
        <v>603</v>
      </c>
      <c r="M617" s="21">
        <f t="shared" si="37"/>
        <v>6.5671641791044851E-3</v>
      </c>
    </row>
    <row r="618" spans="1:13" x14ac:dyDescent="0.3">
      <c r="A618" s="107">
        <v>40920</v>
      </c>
      <c r="B618" s="108" t="s">
        <v>43</v>
      </c>
      <c r="C618" s="101">
        <v>0.71875</v>
      </c>
      <c r="D618" s="87" t="s">
        <v>31</v>
      </c>
      <c r="E618" s="108" t="s">
        <v>350</v>
      </c>
      <c r="F618" s="110">
        <v>4</v>
      </c>
      <c r="G618" s="85">
        <v>1</v>
      </c>
      <c r="H618" s="87" t="s">
        <v>33</v>
      </c>
      <c r="I618" s="28">
        <v>-1</v>
      </c>
      <c r="J618" s="18">
        <f t="shared" si="38"/>
        <v>2.9600000000000044</v>
      </c>
      <c r="K618" s="19" t="str">
        <f t="shared" si="36"/>
        <v>Jan-12</v>
      </c>
      <c r="L618" s="20">
        <f t="shared" si="39"/>
        <v>604</v>
      </c>
      <c r="M618" s="21">
        <f t="shared" si="37"/>
        <v>4.9006622516556365E-3</v>
      </c>
    </row>
    <row r="619" spans="1:13" x14ac:dyDescent="0.3">
      <c r="A619" s="107">
        <v>40920</v>
      </c>
      <c r="B619" s="108" t="s">
        <v>43</v>
      </c>
      <c r="C619" s="101">
        <v>0.71875</v>
      </c>
      <c r="D619" s="87" t="s">
        <v>31</v>
      </c>
      <c r="E619" s="108" t="s">
        <v>349</v>
      </c>
      <c r="F619" s="110">
        <v>3.5</v>
      </c>
      <c r="G619" s="85">
        <v>1</v>
      </c>
      <c r="H619" s="87" t="s">
        <v>33</v>
      </c>
      <c r="I619" s="28">
        <v>-1</v>
      </c>
      <c r="J619" s="18">
        <f t="shared" si="38"/>
        <v>1.9600000000000044</v>
      </c>
      <c r="K619" s="19" t="str">
        <f t="shared" si="36"/>
        <v>Jan-12</v>
      </c>
      <c r="L619" s="20">
        <f t="shared" si="39"/>
        <v>605</v>
      </c>
      <c r="M619" s="21">
        <f t="shared" si="37"/>
        <v>3.2396694214876106E-3</v>
      </c>
    </row>
    <row r="620" spans="1:13" x14ac:dyDescent="0.3">
      <c r="A620" s="107">
        <v>40920</v>
      </c>
      <c r="B620" s="108" t="s">
        <v>43</v>
      </c>
      <c r="C620" s="101">
        <v>0.76041666666666663</v>
      </c>
      <c r="D620" s="87" t="s">
        <v>31</v>
      </c>
      <c r="E620" s="108" t="s">
        <v>351</v>
      </c>
      <c r="F620" s="110">
        <v>3.5</v>
      </c>
      <c r="G620" s="85">
        <v>1</v>
      </c>
      <c r="H620" s="87" t="s">
        <v>42</v>
      </c>
      <c r="I620" s="28">
        <v>2.5</v>
      </c>
      <c r="J620" s="18">
        <f t="shared" si="38"/>
        <v>4.4600000000000044</v>
      </c>
      <c r="K620" s="19" t="str">
        <f t="shared" si="36"/>
        <v>Jan-12</v>
      </c>
      <c r="L620" s="20">
        <f t="shared" si="39"/>
        <v>606</v>
      </c>
      <c r="M620" s="21">
        <f t="shared" si="37"/>
        <v>7.3597359735973669E-3</v>
      </c>
    </row>
    <row r="621" spans="1:13" x14ac:dyDescent="0.3">
      <c r="A621" s="119">
        <v>40920</v>
      </c>
      <c r="B621" s="120" t="s">
        <v>61</v>
      </c>
      <c r="C621" s="121">
        <v>13.15</v>
      </c>
      <c r="D621" s="87" t="s">
        <v>31</v>
      </c>
      <c r="E621" s="120" t="s">
        <v>6457</v>
      </c>
      <c r="F621" s="123">
        <v>4.5</v>
      </c>
      <c r="G621" s="35">
        <v>1</v>
      </c>
      <c r="H621" s="69" t="s">
        <v>6116</v>
      </c>
      <c r="I621" s="31">
        <v>-1</v>
      </c>
      <c r="J621" s="18">
        <f t="shared" si="38"/>
        <v>3.4600000000000044</v>
      </c>
      <c r="K621" s="19" t="str">
        <f t="shared" si="36"/>
        <v>Jan-12</v>
      </c>
      <c r="L621" s="20">
        <f t="shared" si="39"/>
        <v>607</v>
      </c>
      <c r="M621" s="21">
        <f t="shared" si="37"/>
        <v>5.7001647446458066E-3</v>
      </c>
    </row>
    <row r="622" spans="1:13" x14ac:dyDescent="0.3">
      <c r="A622" s="119">
        <v>40920</v>
      </c>
      <c r="B622" s="120" t="s">
        <v>61</v>
      </c>
      <c r="C622" s="121">
        <v>13.15</v>
      </c>
      <c r="D622" s="87" t="s">
        <v>31</v>
      </c>
      <c r="E622" s="120" t="s">
        <v>1692</v>
      </c>
      <c r="F622" s="123">
        <v>5</v>
      </c>
      <c r="G622" s="35">
        <v>1</v>
      </c>
      <c r="H622" s="69" t="s">
        <v>6116</v>
      </c>
      <c r="I622" s="31">
        <v>-1</v>
      </c>
      <c r="J622" s="18">
        <f t="shared" si="38"/>
        <v>2.4600000000000044</v>
      </c>
      <c r="K622" s="19" t="str">
        <f t="shared" si="36"/>
        <v>Jan-12</v>
      </c>
      <c r="L622" s="20">
        <f t="shared" si="39"/>
        <v>608</v>
      </c>
      <c r="M622" s="21">
        <f t="shared" si="37"/>
        <v>4.0460526315789546E-3</v>
      </c>
    </row>
    <row r="623" spans="1:13" x14ac:dyDescent="0.3">
      <c r="A623" s="119">
        <v>40920</v>
      </c>
      <c r="B623" s="120" t="s">
        <v>30</v>
      </c>
      <c r="C623" s="121">
        <v>15.25</v>
      </c>
      <c r="D623" s="87" t="s">
        <v>31</v>
      </c>
      <c r="E623" s="120" t="s">
        <v>6458</v>
      </c>
      <c r="F623" s="123">
        <v>4.5</v>
      </c>
      <c r="G623" s="35">
        <v>1</v>
      </c>
      <c r="H623" s="69">
        <v>6</v>
      </c>
      <c r="I623" s="31">
        <v>-1</v>
      </c>
      <c r="J623" s="18">
        <f t="shared" si="38"/>
        <v>1.4600000000000044</v>
      </c>
      <c r="K623" s="19" t="str">
        <f t="shared" si="36"/>
        <v>Jan-12</v>
      </c>
      <c r="L623" s="20">
        <f t="shared" si="39"/>
        <v>609</v>
      </c>
      <c r="M623" s="21">
        <f t="shared" si="37"/>
        <v>2.3973727422003355E-3</v>
      </c>
    </row>
    <row r="624" spans="1:13" x14ac:dyDescent="0.3">
      <c r="A624" s="124">
        <v>40920</v>
      </c>
      <c r="B624" s="108" t="s">
        <v>43</v>
      </c>
      <c r="C624" s="111">
        <v>17.45</v>
      </c>
      <c r="D624" s="87" t="s">
        <v>31</v>
      </c>
      <c r="E624" s="108" t="s">
        <v>6456</v>
      </c>
      <c r="F624" s="110">
        <v>4.3</v>
      </c>
      <c r="G624" s="35">
        <v>1</v>
      </c>
      <c r="H624" s="73">
        <v>3</v>
      </c>
      <c r="I624" s="34">
        <v>-1</v>
      </c>
      <c r="J624" s="18">
        <f t="shared" si="38"/>
        <v>0.46000000000000441</v>
      </c>
      <c r="K624" s="19" t="str">
        <f t="shared" si="36"/>
        <v>Jan-12</v>
      </c>
      <c r="L624" s="20">
        <f t="shared" si="39"/>
        <v>610</v>
      </c>
      <c r="M624" s="21">
        <f t="shared" si="37"/>
        <v>7.5409836065574488E-4</v>
      </c>
    </row>
    <row r="625" spans="1:13" x14ac:dyDescent="0.3">
      <c r="A625" s="107">
        <v>40921</v>
      </c>
      <c r="B625" s="108" t="s">
        <v>29</v>
      </c>
      <c r="C625" s="101">
        <v>0.625</v>
      </c>
      <c r="D625" s="87" t="s">
        <v>31</v>
      </c>
      <c r="E625" s="108" t="s">
        <v>352</v>
      </c>
      <c r="F625" s="110">
        <v>3.75</v>
      </c>
      <c r="G625" s="85">
        <v>1</v>
      </c>
      <c r="H625" s="87" t="s">
        <v>33</v>
      </c>
      <c r="I625" s="27">
        <v>-1</v>
      </c>
      <c r="J625" s="18">
        <f t="shared" si="38"/>
        <v>-0.53999999999999559</v>
      </c>
      <c r="K625" s="19" t="str">
        <f t="shared" si="36"/>
        <v>Jan-12</v>
      </c>
      <c r="L625" s="20">
        <f t="shared" si="39"/>
        <v>611</v>
      </c>
      <c r="M625" s="21">
        <f t="shared" si="37"/>
        <v>-8.8379705400981276E-4</v>
      </c>
    </row>
    <row r="626" spans="1:13" x14ac:dyDescent="0.3">
      <c r="A626" s="119">
        <v>40921</v>
      </c>
      <c r="B626" s="120" t="s">
        <v>97</v>
      </c>
      <c r="C626" s="121">
        <v>13.1</v>
      </c>
      <c r="D626" s="87" t="s">
        <v>31</v>
      </c>
      <c r="E626" s="120" t="s">
        <v>6459</v>
      </c>
      <c r="F626" s="123">
        <v>5.5</v>
      </c>
      <c r="G626" s="35">
        <v>1</v>
      </c>
      <c r="H626" s="69">
        <v>4</v>
      </c>
      <c r="I626" s="31">
        <v>-1</v>
      </c>
      <c r="J626" s="18">
        <f t="shared" si="38"/>
        <v>-1.5399999999999956</v>
      </c>
      <c r="K626" s="19" t="str">
        <f t="shared" si="36"/>
        <v>Jan-12</v>
      </c>
      <c r="L626" s="20">
        <f t="shared" si="39"/>
        <v>612</v>
      </c>
      <c r="M626" s="21">
        <f t="shared" si="37"/>
        <v>-2.5163398692810385E-3</v>
      </c>
    </row>
    <row r="627" spans="1:13" x14ac:dyDescent="0.3">
      <c r="A627" s="119">
        <v>40921</v>
      </c>
      <c r="B627" s="120" t="s">
        <v>67</v>
      </c>
      <c r="C627" s="121">
        <v>14.5</v>
      </c>
      <c r="D627" s="87" t="s">
        <v>31</v>
      </c>
      <c r="E627" s="120" t="s">
        <v>6460</v>
      </c>
      <c r="F627" s="123">
        <v>5</v>
      </c>
      <c r="G627" s="35">
        <v>1</v>
      </c>
      <c r="H627" s="69">
        <v>5</v>
      </c>
      <c r="I627" s="31">
        <v>-1</v>
      </c>
      <c r="J627" s="18">
        <f t="shared" si="38"/>
        <v>-2.5399999999999956</v>
      </c>
      <c r="K627" s="19" t="str">
        <f t="shared" si="36"/>
        <v>Jan-12</v>
      </c>
      <c r="L627" s="20">
        <f t="shared" si="39"/>
        <v>613</v>
      </c>
      <c r="M627" s="21">
        <f t="shared" si="37"/>
        <v>-4.1435562805872683E-3</v>
      </c>
    </row>
    <row r="628" spans="1:13" x14ac:dyDescent="0.3">
      <c r="A628" s="119">
        <v>40921</v>
      </c>
      <c r="B628" s="120" t="s">
        <v>29</v>
      </c>
      <c r="C628" s="121">
        <v>15.3</v>
      </c>
      <c r="D628" s="87" t="s">
        <v>31</v>
      </c>
      <c r="E628" s="120" t="s">
        <v>6461</v>
      </c>
      <c r="F628" s="123">
        <v>4.5</v>
      </c>
      <c r="G628" s="35">
        <v>1</v>
      </c>
      <c r="H628" s="69">
        <v>2</v>
      </c>
      <c r="I628" s="31">
        <v>-1</v>
      </c>
      <c r="J628" s="18">
        <f t="shared" si="38"/>
        <v>-3.5399999999999956</v>
      </c>
      <c r="K628" s="19" t="str">
        <f t="shared" si="36"/>
        <v>Jan-12</v>
      </c>
      <c r="L628" s="20">
        <f t="shared" si="39"/>
        <v>614</v>
      </c>
      <c r="M628" s="21">
        <f t="shared" si="37"/>
        <v>-5.7654723127035755E-3</v>
      </c>
    </row>
    <row r="629" spans="1:13" x14ac:dyDescent="0.3">
      <c r="A629" s="107">
        <v>40922</v>
      </c>
      <c r="B629" s="108" t="s">
        <v>85</v>
      </c>
      <c r="C629" s="101">
        <v>0.55902777777777779</v>
      </c>
      <c r="D629" s="87" t="s">
        <v>31</v>
      </c>
      <c r="E629" s="108" t="s">
        <v>353</v>
      </c>
      <c r="F629" s="110">
        <v>4</v>
      </c>
      <c r="G629" s="85">
        <v>1</v>
      </c>
      <c r="H629" s="87" t="s">
        <v>33</v>
      </c>
      <c r="I629" s="27">
        <v>-1</v>
      </c>
      <c r="J629" s="18">
        <f t="shared" si="38"/>
        <v>-4.5399999999999956</v>
      </c>
      <c r="K629" s="19" t="str">
        <f t="shared" si="36"/>
        <v>Jan-12</v>
      </c>
      <c r="L629" s="20">
        <f t="shared" si="39"/>
        <v>615</v>
      </c>
      <c r="M629" s="21">
        <f t="shared" si="37"/>
        <v>-7.3821138211382044E-3</v>
      </c>
    </row>
    <row r="630" spans="1:13" x14ac:dyDescent="0.3">
      <c r="A630" s="107">
        <v>40922</v>
      </c>
      <c r="B630" s="108" t="s">
        <v>85</v>
      </c>
      <c r="C630" s="101">
        <v>0.58333333333333337</v>
      </c>
      <c r="D630" s="87" t="s">
        <v>31</v>
      </c>
      <c r="E630" s="108" t="s">
        <v>354</v>
      </c>
      <c r="F630" s="110">
        <v>4</v>
      </c>
      <c r="G630" s="85">
        <v>1</v>
      </c>
      <c r="H630" s="87" t="s">
        <v>33</v>
      </c>
      <c r="I630" s="27">
        <v>-1</v>
      </c>
      <c r="J630" s="18">
        <f t="shared" si="38"/>
        <v>-5.5399999999999956</v>
      </c>
      <c r="K630" s="19" t="str">
        <f t="shared" si="36"/>
        <v>Jan-12</v>
      </c>
      <c r="L630" s="20">
        <f t="shared" si="39"/>
        <v>616</v>
      </c>
      <c r="M630" s="21">
        <f t="shared" si="37"/>
        <v>-8.9935064935064857E-3</v>
      </c>
    </row>
    <row r="631" spans="1:13" x14ac:dyDescent="0.3">
      <c r="A631" s="107">
        <v>40922</v>
      </c>
      <c r="B631" s="108" t="s">
        <v>29</v>
      </c>
      <c r="C631" s="101">
        <v>0.61111111111111105</v>
      </c>
      <c r="D631" s="87" t="s">
        <v>31</v>
      </c>
      <c r="E631" s="108" t="s">
        <v>355</v>
      </c>
      <c r="F631" s="110">
        <v>3.5</v>
      </c>
      <c r="G631" s="85">
        <v>1</v>
      </c>
      <c r="H631" s="87" t="s">
        <v>42</v>
      </c>
      <c r="I631" s="27">
        <v>2.5</v>
      </c>
      <c r="J631" s="18">
        <f t="shared" si="38"/>
        <v>-3.0399999999999956</v>
      </c>
      <c r="K631" s="19" t="str">
        <f t="shared" si="36"/>
        <v>Jan-12</v>
      </c>
      <c r="L631" s="20">
        <f t="shared" si="39"/>
        <v>617</v>
      </c>
      <c r="M631" s="21">
        <f t="shared" si="37"/>
        <v>-4.9270664505672536E-3</v>
      </c>
    </row>
    <row r="632" spans="1:13" x14ac:dyDescent="0.3">
      <c r="A632" s="107">
        <v>40922</v>
      </c>
      <c r="B632" s="108" t="s">
        <v>29</v>
      </c>
      <c r="C632" s="101">
        <v>0.65625</v>
      </c>
      <c r="D632" s="87" t="s">
        <v>31</v>
      </c>
      <c r="E632" s="108" t="s">
        <v>356</v>
      </c>
      <c r="F632" s="110">
        <v>3.13</v>
      </c>
      <c r="G632" s="85">
        <v>1</v>
      </c>
      <c r="H632" s="87" t="s">
        <v>42</v>
      </c>
      <c r="I632" s="27">
        <v>2.13</v>
      </c>
      <c r="J632" s="18">
        <f t="shared" si="38"/>
        <v>-0.9099999999999957</v>
      </c>
      <c r="K632" s="19" t="str">
        <f t="shared" si="36"/>
        <v>Jan-12</v>
      </c>
      <c r="L632" s="20">
        <f t="shared" si="39"/>
        <v>618</v>
      </c>
      <c r="M632" s="21">
        <f t="shared" si="37"/>
        <v>-1.4724919093851063E-3</v>
      </c>
    </row>
    <row r="633" spans="1:13" x14ac:dyDescent="0.3">
      <c r="A633" s="119">
        <v>40922</v>
      </c>
      <c r="B633" s="120" t="s">
        <v>85</v>
      </c>
      <c r="C633" s="121">
        <v>12.5</v>
      </c>
      <c r="D633" s="87" t="s">
        <v>31</v>
      </c>
      <c r="E633" s="120" t="s">
        <v>6462</v>
      </c>
      <c r="F633" s="123">
        <v>6</v>
      </c>
      <c r="G633" s="35">
        <v>1</v>
      </c>
      <c r="H633" s="69">
        <v>3</v>
      </c>
      <c r="I633" s="31">
        <v>-1</v>
      </c>
      <c r="J633" s="18">
        <f t="shared" si="38"/>
        <v>-1.9099999999999957</v>
      </c>
      <c r="K633" s="19" t="str">
        <f t="shared" si="36"/>
        <v>Jan-12</v>
      </c>
      <c r="L633" s="20">
        <f t="shared" si="39"/>
        <v>619</v>
      </c>
      <c r="M633" s="21">
        <f t="shared" si="37"/>
        <v>-3.0856219709208331E-3</v>
      </c>
    </row>
    <row r="634" spans="1:13" x14ac:dyDescent="0.3">
      <c r="A634" s="119">
        <v>40922</v>
      </c>
      <c r="B634" s="120" t="s">
        <v>29</v>
      </c>
      <c r="C634" s="121">
        <v>13</v>
      </c>
      <c r="D634" s="87" t="s">
        <v>31</v>
      </c>
      <c r="E634" s="120" t="s">
        <v>6463</v>
      </c>
      <c r="F634" s="123">
        <v>5</v>
      </c>
      <c r="G634" s="35">
        <v>1</v>
      </c>
      <c r="H634" s="69">
        <v>3</v>
      </c>
      <c r="I634" s="31">
        <v>-1</v>
      </c>
      <c r="J634" s="18">
        <f t="shared" si="38"/>
        <v>-2.9099999999999957</v>
      </c>
      <c r="K634" s="19" t="str">
        <f t="shared" si="36"/>
        <v>Jan-12</v>
      </c>
      <c r="L634" s="20">
        <f t="shared" si="39"/>
        <v>620</v>
      </c>
      <c r="M634" s="21">
        <f t="shared" si="37"/>
        <v>-4.6935483870967675E-3</v>
      </c>
    </row>
    <row r="635" spans="1:13" x14ac:dyDescent="0.3">
      <c r="A635" s="119">
        <v>40922</v>
      </c>
      <c r="B635" s="120" t="s">
        <v>43</v>
      </c>
      <c r="C635" s="121">
        <v>15.5</v>
      </c>
      <c r="D635" s="87" t="s">
        <v>31</v>
      </c>
      <c r="E635" s="120" t="s">
        <v>6464</v>
      </c>
      <c r="F635" s="123">
        <v>5</v>
      </c>
      <c r="G635" s="35">
        <v>1</v>
      </c>
      <c r="H635" s="69">
        <v>3</v>
      </c>
      <c r="I635" s="31">
        <v>-1</v>
      </c>
      <c r="J635" s="18">
        <f t="shared" si="38"/>
        <v>-3.9099999999999957</v>
      </c>
      <c r="K635" s="19" t="str">
        <f t="shared" si="36"/>
        <v>Jan-12</v>
      </c>
      <c r="L635" s="20">
        <f t="shared" si="39"/>
        <v>621</v>
      </c>
      <c r="M635" s="21">
        <f t="shared" si="37"/>
        <v>-6.2962962962962894E-3</v>
      </c>
    </row>
    <row r="636" spans="1:13" x14ac:dyDescent="0.3">
      <c r="A636" s="119">
        <v>40922</v>
      </c>
      <c r="B636" s="120" t="s">
        <v>85</v>
      </c>
      <c r="C636" s="121">
        <v>16.100000000000001</v>
      </c>
      <c r="D636" s="87" t="s">
        <v>31</v>
      </c>
      <c r="E636" s="120" t="s">
        <v>6465</v>
      </c>
      <c r="F636" s="123">
        <v>6</v>
      </c>
      <c r="G636" s="35">
        <v>1</v>
      </c>
      <c r="H636" s="69">
        <v>5</v>
      </c>
      <c r="I636" s="31">
        <v>-1</v>
      </c>
      <c r="J636" s="18">
        <f t="shared" si="38"/>
        <v>-4.9099999999999957</v>
      </c>
      <c r="K636" s="19" t="str">
        <f t="shared" si="36"/>
        <v>Jan-12</v>
      </c>
      <c r="L636" s="20">
        <f t="shared" si="39"/>
        <v>622</v>
      </c>
      <c r="M636" s="21">
        <f t="shared" si="37"/>
        <v>-7.8938906752411501E-3</v>
      </c>
    </row>
    <row r="637" spans="1:13" x14ac:dyDescent="0.3">
      <c r="A637" s="119">
        <v>40924</v>
      </c>
      <c r="B637" s="120" t="s">
        <v>45</v>
      </c>
      <c r="C637" s="121">
        <v>17.25</v>
      </c>
      <c r="D637" s="87" t="s">
        <v>31</v>
      </c>
      <c r="E637" s="120" t="s">
        <v>6466</v>
      </c>
      <c r="F637" s="123">
        <v>4.5</v>
      </c>
      <c r="G637" s="35">
        <v>1</v>
      </c>
      <c r="H637" s="69">
        <v>2</v>
      </c>
      <c r="I637" s="31">
        <v>-1</v>
      </c>
      <c r="J637" s="18">
        <f t="shared" si="38"/>
        <v>-5.9099999999999957</v>
      </c>
      <c r="K637" s="19" t="str">
        <f t="shared" si="36"/>
        <v>Jan-12</v>
      </c>
      <c r="L637" s="20">
        <f t="shared" si="39"/>
        <v>623</v>
      </c>
      <c r="M637" s="21">
        <f t="shared" si="37"/>
        <v>-9.4863563402889182E-3</v>
      </c>
    </row>
    <row r="638" spans="1:13" x14ac:dyDescent="0.3">
      <c r="A638" s="107">
        <v>40925</v>
      </c>
      <c r="B638" s="108" t="s">
        <v>49</v>
      </c>
      <c r="C638" s="101">
        <v>0.65277777777777779</v>
      </c>
      <c r="D638" s="87" t="s">
        <v>31</v>
      </c>
      <c r="E638" s="108" t="s">
        <v>357</v>
      </c>
      <c r="F638" s="110">
        <v>3.75</v>
      </c>
      <c r="G638" s="85">
        <v>1</v>
      </c>
      <c r="H638" s="87" t="s">
        <v>33</v>
      </c>
      <c r="I638" s="27">
        <v>-1</v>
      </c>
      <c r="J638" s="18">
        <f t="shared" si="38"/>
        <v>-6.9099999999999957</v>
      </c>
      <c r="K638" s="19" t="str">
        <f t="shared" si="36"/>
        <v>Jan-12</v>
      </c>
      <c r="L638" s="20">
        <f t="shared" si="39"/>
        <v>624</v>
      </c>
      <c r="M638" s="21">
        <f t="shared" si="37"/>
        <v>-1.1073717948717941E-2</v>
      </c>
    </row>
    <row r="639" spans="1:13" x14ac:dyDescent="0.3">
      <c r="A639" s="119">
        <v>40925</v>
      </c>
      <c r="B639" s="120" t="s">
        <v>49</v>
      </c>
      <c r="C639" s="121">
        <v>15.4</v>
      </c>
      <c r="D639" s="87" t="s">
        <v>31</v>
      </c>
      <c r="E639" s="120" t="s">
        <v>6467</v>
      </c>
      <c r="F639" s="123">
        <v>6</v>
      </c>
      <c r="G639" s="35">
        <v>1</v>
      </c>
      <c r="H639" s="69">
        <v>1</v>
      </c>
      <c r="I639" s="31">
        <v>5</v>
      </c>
      <c r="J639" s="18">
        <f t="shared" si="38"/>
        <v>-1.9099999999999957</v>
      </c>
      <c r="K639" s="19" t="str">
        <f t="shared" si="36"/>
        <v>Jan-12</v>
      </c>
      <c r="L639" s="20">
        <f t="shared" si="39"/>
        <v>625</v>
      </c>
      <c r="M639" s="21">
        <f t="shared" si="37"/>
        <v>-3.0559999999999932E-3</v>
      </c>
    </row>
    <row r="640" spans="1:13" x14ac:dyDescent="0.3">
      <c r="A640" s="107">
        <v>40926</v>
      </c>
      <c r="B640" s="108" t="s">
        <v>93</v>
      </c>
      <c r="C640" s="101">
        <v>0.67708333333333337</v>
      </c>
      <c r="D640" s="87" t="s">
        <v>31</v>
      </c>
      <c r="E640" s="108" t="s">
        <v>358</v>
      </c>
      <c r="F640" s="110">
        <v>3</v>
      </c>
      <c r="G640" s="85">
        <v>1</v>
      </c>
      <c r="H640" s="87" t="s">
        <v>33</v>
      </c>
      <c r="I640" s="27">
        <v>-1</v>
      </c>
      <c r="J640" s="18">
        <f t="shared" si="38"/>
        <v>-2.9099999999999957</v>
      </c>
      <c r="K640" s="19" t="str">
        <f t="shared" si="36"/>
        <v>Jan-12</v>
      </c>
      <c r="L640" s="20">
        <f t="shared" si="39"/>
        <v>626</v>
      </c>
      <c r="M640" s="21">
        <f t="shared" si="37"/>
        <v>-4.6485623003194821E-3</v>
      </c>
    </row>
    <row r="641" spans="1:13" x14ac:dyDescent="0.3">
      <c r="A641" s="107">
        <v>40926</v>
      </c>
      <c r="B641" s="108" t="s">
        <v>43</v>
      </c>
      <c r="C641" s="101">
        <v>0.78819444444444453</v>
      </c>
      <c r="D641" s="87" t="s">
        <v>31</v>
      </c>
      <c r="E641" s="108" t="s">
        <v>359</v>
      </c>
      <c r="F641" s="110">
        <v>3.75</v>
      </c>
      <c r="G641" s="85">
        <v>1</v>
      </c>
      <c r="H641" s="87" t="s">
        <v>33</v>
      </c>
      <c r="I641" s="28">
        <v>-1</v>
      </c>
      <c r="J641" s="18">
        <f t="shared" si="38"/>
        <v>-3.9099999999999957</v>
      </c>
      <c r="K641" s="19" t="str">
        <f t="shared" si="36"/>
        <v>Jan-12</v>
      </c>
      <c r="L641" s="20">
        <f t="shared" si="39"/>
        <v>627</v>
      </c>
      <c r="M641" s="21">
        <f t="shared" si="37"/>
        <v>-6.2360446570972816E-3</v>
      </c>
    </row>
    <row r="642" spans="1:13" x14ac:dyDescent="0.3">
      <c r="A642" s="119">
        <v>40926</v>
      </c>
      <c r="B642" s="120" t="s">
        <v>93</v>
      </c>
      <c r="C642" s="121">
        <v>13.3</v>
      </c>
      <c r="D642" s="87" t="s">
        <v>31</v>
      </c>
      <c r="E642" s="120" t="s">
        <v>6471</v>
      </c>
      <c r="F642" s="123">
        <v>4.5</v>
      </c>
      <c r="G642" s="35">
        <v>1</v>
      </c>
      <c r="H642" s="69">
        <v>3</v>
      </c>
      <c r="I642" s="31">
        <v>-1</v>
      </c>
      <c r="J642" s="18">
        <f t="shared" si="38"/>
        <v>-4.9099999999999957</v>
      </c>
      <c r="K642" s="19" t="str">
        <f t="shared" ref="K642:K705" si="40">TEXT(A642,"MMM-yy")</f>
        <v>Jan-12</v>
      </c>
      <c r="L642" s="20">
        <f t="shared" si="39"/>
        <v>628</v>
      </c>
      <c r="M642" s="21">
        <f t="shared" ref="M642:M705" si="41">J642/L642</f>
        <v>-7.8184713375796105E-3</v>
      </c>
    </row>
    <row r="643" spans="1:13" x14ac:dyDescent="0.3">
      <c r="A643" s="119">
        <v>40926</v>
      </c>
      <c r="B643" s="120" t="s">
        <v>93</v>
      </c>
      <c r="C643" s="121">
        <v>15.1</v>
      </c>
      <c r="D643" s="87" t="s">
        <v>31</v>
      </c>
      <c r="E643" s="120" t="s">
        <v>6472</v>
      </c>
      <c r="F643" s="123">
        <v>6</v>
      </c>
      <c r="G643" s="35">
        <v>1</v>
      </c>
      <c r="H643" s="69">
        <v>4</v>
      </c>
      <c r="I643" s="31">
        <v>-1</v>
      </c>
      <c r="J643" s="18">
        <f t="shared" ref="J643:J706" si="42">J642+I643</f>
        <v>-5.9099999999999957</v>
      </c>
      <c r="K643" s="19" t="str">
        <f t="shared" si="40"/>
        <v>Jan-12</v>
      </c>
      <c r="L643" s="20">
        <f t="shared" ref="L643:L706" si="43">L642+G643</f>
        <v>629</v>
      </c>
      <c r="M643" s="21">
        <f t="shared" si="41"/>
        <v>-9.3958664546899776E-3</v>
      </c>
    </row>
    <row r="644" spans="1:13" x14ac:dyDescent="0.3">
      <c r="A644" s="124">
        <v>40926</v>
      </c>
      <c r="B644" s="108" t="s">
        <v>43</v>
      </c>
      <c r="C644" s="111">
        <v>18.25</v>
      </c>
      <c r="D644" s="87" t="s">
        <v>31</v>
      </c>
      <c r="E644" s="108" t="s">
        <v>6469</v>
      </c>
      <c r="F644" s="110">
        <v>4.5</v>
      </c>
      <c r="G644" s="35">
        <v>1</v>
      </c>
      <c r="H644" s="73">
        <v>1</v>
      </c>
      <c r="I644" s="34">
        <v>3.5</v>
      </c>
      <c r="J644" s="18">
        <f t="shared" si="42"/>
        <v>-2.4099999999999957</v>
      </c>
      <c r="K644" s="19" t="str">
        <f t="shared" si="40"/>
        <v>Jan-12</v>
      </c>
      <c r="L644" s="20">
        <f t="shared" si="43"/>
        <v>630</v>
      </c>
      <c r="M644" s="21">
        <f t="shared" si="41"/>
        <v>-3.8253968253968186E-3</v>
      </c>
    </row>
    <row r="645" spans="1:13" x14ac:dyDescent="0.3">
      <c r="A645" s="124">
        <v>40926</v>
      </c>
      <c r="B645" s="108" t="s">
        <v>43</v>
      </c>
      <c r="C645" s="111">
        <v>18.25</v>
      </c>
      <c r="D645" s="87" t="s">
        <v>31</v>
      </c>
      <c r="E645" s="108" t="s">
        <v>6468</v>
      </c>
      <c r="F645" s="110">
        <v>4.5</v>
      </c>
      <c r="G645" s="35">
        <v>1</v>
      </c>
      <c r="H645" s="73">
        <v>2</v>
      </c>
      <c r="I645" s="34">
        <v>-1</v>
      </c>
      <c r="J645" s="18">
        <f t="shared" si="42"/>
        <v>-3.4099999999999957</v>
      </c>
      <c r="K645" s="19" t="str">
        <f t="shared" si="40"/>
        <v>Jan-12</v>
      </c>
      <c r="L645" s="20">
        <f t="shared" si="43"/>
        <v>631</v>
      </c>
      <c r="M645" s="21">
        <f t="shared" si="41"/>
        <v>-5.4041204437400882E-3</v>
      </c>
    </row>
    <row r="646" spans="1:13" x14ac:dyDescent="0.3">
      <c r="A646" s="124">
        <v>40926</v>
      </c>
      <c r="B646" s="108" t="s">
        <v>43</v>
      </c>
      <c r="C646" s="111">
        <v>19.25</v>
      </c>
      <c r="D646" s="87" t="s">
        <v>31</v>
      </c>
      <c r="E646" s="108" t="s">
        <v>6470</v>
      </c>
      <c r="F646" s="110">
        <v>5.5</v>
      </c>
      <c r="G646" s="35">
        <v>1</v>
      </c>
      <c r="H646" s="73">
        <v>2</v>
      </c>
      <c r="I646" s="34">
        <v>-1</v>
      </c>
      <c r="J646" s="18">
        <f t="shared" si="42"/>
        <v>-4.4099999999999957</v>
      </c>
      <c r="K646" s="19" t="str">
        <f t="shared" si="40"/>
        <v>Jan-12</v>
      </c>
      <c r="L646" s="20">
        <f t="shared" si="43"/>
        <v>632</v>
      </c>
      <c r="M646" s="21">
        <f t="shared" si="41"/>
        <v>-6.9778481012658161E-3</v>
      </c>
    </row>
    <row r="647" spans="1:13" x14ac:dyDescent="0.3">
      <c r="A647" s="107">
        <v>40927</v>
      </c>
      <c r="B647" s="108" t="s">
        <v>29</v>
      </c>
      <c r="C647" s="101">
        <v>0.60416666666666663</v>
      </c>
      <c r="D647" s="87" t="s">
        <v>31</v>
      </c>
      <c r="E647" s="108" t="s">
        <v>360</v>
      </c>
      <c r="F647" s="110">
        <v>3.5</v>
      </c>
      <c r="G647" s="85">
        <v>1</v>
      </c>
      <c r="H647" s="87" t="s">
        <v>33</v>
      </c>
      <c r="I647" s="27">
        <v>-1</v>
      </c>
      <c r="J647" s="18">
        <f t="shared" si="42"/>
        <v>-5.4099999999999957</v>
      </c>
      <c r="K647" s="19" t="str">
        <f t="shared" si="40"/>
        <v>Jan-12</v>
      </c>
      <c r="L647" s="20">
        <f t="shared" si="43"/>
        <v>633</v>
      </c>
      <c r="M647" s="21">
        <f t="shared" si="41"/>
        <v>-8.5466034755134219E-3</v>
      </c>
    </row>
    <row r="648" spans="1:13" x14ac:dyDescent="0.3">
      <c r="A648" s="107">
        <v>40927</v>
      </c>
      <c r="B648" s="108" t="s">
        <v>45</v>
      </c>
      <c r="C648" s="101">
        <v>0.6875</v>
      </c>
      <c r="D648" s="87" t="s">
        <v>31</v>
      </c>
      <c r="E648" s="108" t="s">
        <v>361</v>
      </c>
      <c r="F648" s="110">
        <v>3</v>
      </c>
      <c r="G648" s="85">
        <v>1</v>
      </c>
      <c r="H648" s="87" t="s">
        <v>42</v>
      </c>
      <c r="I648" s="28">
        <v>2</v>
      </c>
      <c r="J648" s="18">
        <f t="shared" si="42"/>
        <v>-3.4099999999999957</v>
      </c>
      <c r="K648" s="19" t="str">
        <f t="shared" si="40"/>
        <v>Jan-12</v>
      </c>
      <c r="L648" s="20">
        <f t="shared" si="43"/>
        <v>634</v>
      </c>
      <c r="M648" s="21">
        <f t="shared" si="41"/>
        <v>-5.3785488958990471E-3</v>
      </c>
    </row>
    <row r="649" spans="1:13" x14ac:dyDescent="0.3">
      <c r="A649" s="119">
        <v>40927</v>
      </c>
      <c r="B649" s="120" t="s">
        <v>89</v>
      </c>
      <c r="C649" s="121">
        <v>13.4</v>
      </c>
      <c r="D649" s="87" t="s">
        <v>31</v>
      </c>
      <c r="E649" s="120" t="s">
        <v>6475</v>
      </c>
      <c r="F649" s="123">
        <v>5</v>
      </c>
      <c r="G649" s="35">
        <v>1</v>
      </c>
      <c r="H649" s="69">
        <v>3</v>
      </c>
      <c r="I649" s="31">
        <v>-1</v>
      </c>
      <c r="J649" s="18">
        <f t="shared" si="42"/>
        <v>-4.4099999999999957</v>
      </c>
      <c r="K649" s="19" t="str">
        <f t="shared" si="40"/>
        <v>Jan-12</v>
      </c>
      <c r="L649" s="20">
        <f t="shared" si="43"/>
        <v>635</v>
      </c>
      <c r="M649" s="21">
        <f t="shared" si="41"/>
        <v>-6.944881889763773E-3</v>
      </c>
    </row>
    <row r="650" spans="1:13" x14ac:dyDescent="0.3">
      <c r="A650" s="119">
        <v>40927</v>
      </c>
      <c r="B650" s="120" t="s">
        <v>103</v>
      </c>
      <c r="C650" s="121">
        <v>14.5</v>
      </c>
      <c r="D650" s="87" t="s">
        <v>31</v>
      </c>
      <c r="E650" s="120" t="s">
        <v>6476</v>
      </c>
      <c r="F650" s="123">
        <v>5.5</v>
      </c>
      <c r="G650" s="35">
        <v>1</v>
      </c>
      <c r="H650" s="69">
        <v>2</v>
      </c>
      <c r="I650" s="31">
        <v>-1</v>
      </c>
      <c r="J650" s="18">
        <f t="shared" si="42"/>
        <v>-5.4099999999999957</v>
      </c>
      <c r="K650" s="19" t="str">
        <f t="shared" si="40"/>
        <v>Jan-12</v>
      </c>
      <c r="L650" s="20">
        <f t="shared" si="43"/>
        <v>636</v>
      </c>
      <c r="M650" s="21">
        <f t="shared" si="41"/>
        <v>-8.5062893081760942E-3</v>
      </c>
    </row>
    <row r="651" spans="1:13" x14ac:dyDescent="0.3">
      <c r="A651" s="124">
        <v>40927</v>
      </c>
      <c r="B651" s="108" t="s">
        <v>45</v>
      </c>
      <c r="C651" s="111">
        <v>16.3</v>
      </c>
      <c r="D651" s="87" t="s">
        <v>31</v>
      </c>
      <c r="E651" s="108" t="s">
        <v>6473</v>
      </c>
      <c r="F651" s="110">
        <v>5.5</v>
      </c>
      <c r="G651" s="35">
        <v>1</v>
      </c>
      <c r="H651" s="73">
        <v>4</v>
      </c>
      <c r="I651" s="34">
        <v>-1</v>
      </c>
      <c r="J651" s="18">
        <f t="shared" si="42"/>
        <v>-6.4099999999999957</v>
      </c>
      <c r="K651" s="19" t="str">
        <f t="shared" si="40"/>
        <v>Jan-12</v>
      </c>
      <c r="L651" s="20">
        <f t="shared" si="43"/>
        <v>637</v>
      </c>
      <c r="M651" s="21">
        <f t="shared" si="41"/>
        <v>-1.0062794348508628E-2</v>
      </c>
    </row>
    <row r="652" spans="1:13" x14ac:dyDescent="0.3">
      <c r="A652" s="124">
        <v>40927</v>
      </c>
      <c r="B652" s="108" t="s">
        <v>45</v>
      </c>
      <c r="C652" s="111">
        <v>17.3</v>
      </c>
      <c r="D652" s="87" t="s">
        <v>31</v>
      </c>
      <c r="E652" s="108" t="s">
        <v>6474</v>
      </c>
      <c r="F652" s="110">
        <v>6</v>
      </c>
      <c r="G652" s="35">
        <v>1</v>
      </c>
      <c r="H652" s="73">
        <v>3</v>
      </c>
      <c r="I652" s="34">
        <v>-1</v>
      </c>
      <c r="J652" s="18">
        <f t="shared" si="42"/>
        <v>-7.4099999999999957</v>
      </c>
      <c r="K652" s="19" t="str">
        <f t="shared" si="40"/>
        <v>Jan-12</v>
      </c>
      <c r="L652" s="20">
        <f t="shared" si="43"/>
        <v>638</v>
      </c>
      <c r="M652" s="21">
        <f t="shared" si="41"/>
        <v>-1.1614420062695918E-2</v>
      </c>
    </row>
    <row r="653" spans="1:13" x14ac:dyDescent="0.3">
      <c r="A653" s="107">
        <v>40928</v>
      </c>
      <c r="B653" s="108" t="s">
        <v>29</v>
      </c>
      <c r="C653" s="101">
        <v>0.67361111111111116</v>
      </c>
      <c r="D653" s="87" t="s">
        <v>31</v>
      </c>
      <c r="E653" s="108" t="s">
        <v>362</v>
      </c>
      <c r="F653" s="110">
        <v>3.75</v>
      </c>
      <c r="G653" s="85">
        <v>1</v>
      </c>
      <c r="H653" s="87" t="s">
        <v>42</v>
      </c>
      <c r="I653" s="27">
        <v>2.75</v>
      </c>
      <c r="J653" s="18">
        <f t="shared" si="42"/>
        <v>-4.6599999999999957</v>
      </c>
      <c r="K653" s="19" t="str">
        <f t="shared" si="40"/>
        <v>Jan-12</v>
      </c>
      <c r="L653" s="20">
        <f t="shared" si="43"/>
        <v>639</v>
      </c>
      <c r="M653" s="21">
        <f t="shared" si="41"/>
        <v>-7.2926447574334832E-3</v>
      </c>
    </row>
    <row r="654" spans="1:13" x14ac:dyDescent="0.3">
      <c r="A654" s="107">
        <v>40928</v>
      </c>
      <c r="B654" s="108" t="s">
        <v>45</v>
      </c>
      <c r="C654" s="101">
        <v>0.79166666666666663</v>
      </c>
      <c r="D654" s="87" t="s">
        <v>31</v>
      </c>
      <c r="E654" s="108" t="s">
        <v>363</v>
      </c>
      <c r="F654" s="110">
        <v>3.5</v>
      </c>
      <c r="G654" s="85">
        <v>1</v>
      </c>
      <c r="H654" s="87" t="s">
        <v>33</v>
      </c>
      <c r="I654" s="28">
        <v>-1</v>
      </c>
      <c r="J654" s="18">
        <f t="shared" si="42"/>
        <v>-5.6599999999999957</v>
      </c>
      <c r="K654" s="19" t="str">
        <f t="shared" si="40"/>
        <v>Jan-12</v>
      </c>
      <c r="L654" s="20">
        <f t="shared" si="43"/>
        <v>640</v>
      </c>
      <c r="M654" s="21">
        <f t="shared" si="41"/>
        <v>-8.843749999999994E-3</v>
      </c>
    </row>
    <row r="655" spans="1:13" x14ac:dyDescent="0.3">
      <c r="A655" s="119">
        <v>40928</v>
      </c>
      <c r="B655" s="120" t="s">
        <v>130</v>
      </c>
      <c r="C655" s="121">
        <v>14.2</v>
      </c>
      <c r="D655" s="87" t="s">
        <v>31</v>
      </c>
      <c r="E655" s="120" t="s">
        <v>6479</v>
      </c>
      <c r="F655" s="123">
        <v>6</v>
      </c>
      <c r="G655" s="35">
        <v>1</v>
      </c>
      <c r="H655" s="69">
        <v>1</v>
      </c>
      <c r="I655" s="31">
        <v>5</v>
      </c>
      <c r="J655" s="18">
        <f t="shared" si="42"/>
        <v>-0.6599999999999957</v>
      </c>
      <c r="K655" s="19" t="str">
        <f t="shared" si="40"/>
        <v>Jan-12</v>
      </c>
      <c r="L655" s="20">
        <f t="shared" si="43"/>
        <v>641</v>
      </c>
      <c r="M655" s="21">
        <f t="shared" si="41"/>
        <v>-1.0296411856474193E-3</v>
      </c>
    </row>
    <row r="656" spans="1:13" x14ac:dyDescent="0.3">
      <c r="A656" s="124">
        <v>40928</v>
      </c>
      <c r="B656" s="108" t="s">
        <v>45</v>
      </c>
      <c r="C656" s="111">
        <v>16.2</v>
      </c>
      <c r="D656" s="87" t="s">
        <v>31</v>
      </c>
      <c r="E656" s="108" t="s">
        <v>6477</v>
      </c>
      <c r="F656" s="110">
        <v>5.5</v>
      </c>
      <c r="G656" s="35">
        <v>1</v>
      </c>
      <c r="H656" s="73">
        <v>2</v>
      </c>
      <c r="I656" s="34">
        <v>-1</v>
      </c>
      <c r="J656" s="18">
        <f t="shared" si="42"/>
        <v>-1.6599999999999957</v>
      </c>
      <c r="K656" s="19" t="str">
        <f t="shared" si="40"/>
        <v>Jan-12</v>
      </c>
      <c r="L656" s="20">
        <f t="shared" si="43"/>
        <v>642</v>
      </c>
      <c r="M656" s="21">
        <f t="shared" si="41"/>
        <v>-2.5856697819314576E-3</v>
      </c>
    </row>
    <row r="657" spans="1:13" x14ac:dyDescent="0.3">
      <c r="A657" s="124">
        <v>40928</v>
      </c>
      <c r="B657" s="108" t="s">
        <v>45</v>
      </c>
      <c r="C657" s="111">
        <v>18</v>
      </c>
      <c r="D657" s="87" t="s">
        <v>31</v>
      </c>
      <c r="E657" s="108" t="s">
        <v>6478</v>
      </c>
      <c r="F657" s="110">
        <v>4.5</v>
      </c>
      <c r="G657" s="35">
        <v>1</v>
      </c>
      <c r="H657" s="73">
        <v>3</v>
      </c>
      <c r="I657" s="34">
        <v>-1</v>
      </c>
      <c r="J657" s="18">
        <f t="shared" si="42"/>
        <v>-2.6599999999999957</v>
      </c>
      <c r="K657" s="19" t="str">
        <f t="shared" si="40"/>
        <v>Jan-12</v>
      </c>
      <c r="L657" s="20">
        <f t="shared" si="43"/>
        <v>643</v>
      </c>
      <c r="M657" s="21">
        <f t="shared" si="41"/>
        <v>-4.1368584758942391E-3</v>
      </c>
    </row>
    <row r="658" spans="1:13" x14ac:dyDescent="0.3">
      <c r="A658" s="119">
        <v>40929</v>
      </c>
      <c r="B658" s="120" t="s">
        <v>29</v>
      </c>
      <c r="C658" s="121">
        <v>16.100000000000001</v>
      </c>
      <c r="D658" s="87" t="s">
        <v>31</v>
      </c>
      <c r="E658" s="120" t="s">
        <v>482</v>
      </c>
      <c r="F658" s="123">
        <v>5</v>
      </c>
      <c r="G658" s="35">
        <v>1</v>
      </c>
      <c r="H658" s="69">
        <v>2</v>
      </c>
      <c r="I658" s="31">
        <v>-1</v>
      </c>
      <c r="J658" s="18">
        <f t="shared" si="42"/>
        <v>-3.6599999999999957</v>
      </c>
      <c r="K658" s="19" t="str">
        <f t="shared" si="40"/>
        <v>Jan-12</v>
      </c>
      <c r="L658" s="20">
        <f t="shared" si="43"/>
        <v>644</v>
      </c>
      <c r="M658" s="21">
        <f t="shared" si="41"/>
        <v>-5.6832298136645894E-3</v>
      </c>
    </row>
    <row r="659" spans="1:13" x14ac:dyDescent="0.3">
      <c r="A659" s="107">
        <v>40931</v>
      </c>
      <c r="B659" s="108" t="s">
        <v>143</v>
      </c>
      <c r="C659" s="101">
        <v>0.57291666666666663</v>
      </c>
      <c r="D659" s="87" t="s">
        <v>31</v>
      </c>
      <c r="E659" s="108" t="s">
        <v>364</v>
      </c>
      <c r="F659" s="110">
        <v>3</v>
      </c>
      <c r="G659" s="85">
        <v>1</v>
      </c>
      <c r="H659" s="87" t="s">
        <v>33</v>
      </c>
      <c r="I659" s="27">
        <v>-1</v>
      </c>
      <c r="J659" s="18">
        <f t="shared" si="42"/>
        <v>-4.6599999999999957</v>
      </c>
      <c r="K659" s="19" t="str">
        <f t="shared" si="40"/>
        <v>Jan-12</v>
      </c>
      <c r="L659" s="20">
        <f t="shared" si="43"/>
        <v>645</v>
      </c>
      <c r="M659" s="21">
        <f t="shared" si="41"/>
        <v>-7.2248062015503808E-3</v>
      </c>
    </row>
    <row r="660" spans="1:13" x14ac:dyDescent="0.3">
      <c r="A660" s="107">
        <v>40931</v>
      </c>
      <c r="B660" s="108" t="s">
        <v>45</v>
      </c>
      <c r="C660" s="101">
        <v>0.60416666666666663</v>
      </c>
      <c r="D660" s="87" t="s">
        <v>31</v>
      </c>
      <c r="E660" s="108" t="s">
        <v>365</v>
      </c>
      <c r="F660" s="110">
        <v>3.25</v>
      </c>
      <c r="G660" s="85">
        <v>1</v>
      </c>
      <c r="H660" s="87" t="s">
        <v>33</v>
      </c>
      <c r="I660" s="27">
        <v>-1</v>
      </c>
      <c r="J660" s="18">
        <f t="shared" si="42"/>
        <v>-5.6599999999999957</v>
      </c>
      <c r="K660" s="19" t="str">
        <f t="shared" si="40"/>
        <v>Jan-12</v>
      </c>
      <c r="L660" s="20">
        <f t="shared" si="43"/>
        <v>646</v>
      </c>
      <c r="M660" s="21">
        <f t="shared" si="41"/>
        <v>-8.7616099071207362E-3</v>
      </c>
    </row>
    <row r="661" spans="1:13" x14ac:dyDescent="0.3">
      <c r="A661" s="119">
        <v>40931</v>
      </c>
      <c r="B661" s="120" t="s">
        <v>143</v>
      </c>
      <c r="C661" s="121">
        <v>14.45</v>
      </c>
      <c r="D661" s="87" t="s">
        <v>31</v>
      </c>
      <c r="E661" s="120" t="s">
        <v>6480</v>
      </c>
      <c r="F661" s="123">
        <v>5</v>
      </c>
      <c r="G661" s="35">
        <v>1</v>
      </c>
      <c r="H661" s="69">
        <v>4</v>
      </c>
      <c r="I661" s="31">
        <v>-1</v>
      </c>
      <c r="J661" s="18">
        <f t="shared" si="42"/>
        <v>-6.6599999999999957</v>
      </c>
      <c r="K661" s="19" t="str">
        <f t="shared" si="40"/>
        <v>Jan-12</v>
      </c>
      <c r="L661" s="20">
        <f t="shared" si="43"/>
        <v>647</v>
      </c>
      <c r="M661" s="21">
        <f t="shared" si="41"/>
        <v>-1.0293663060278201E-2</v>
      </c>
    </row>
    <row r="662" spans="1:13" x14ac:dyDescent="0.3">
      <c r="A662" s="119">
        <v>40931</v>
      </c>
      <c r="B662" s="120" t="s">
        <v>143</v>
      </c>
      <c r="C662" s="121">
        <v>16.149999999999999</v>
      </c>
      <c r="D662" s="87" t="s">
        <v>31</v>
      </c>
      <c r="E662" s="120" t="s">
        <v>6481</v>
      </c>
      <c r="F662" s="123">
        <v>5.5</v>
      </c>
      <c r="G662" s="35">
        <v>1</v>
      </c>
      <c r="H662" s="69">
        <v>5</v>
      </c>
      <c r="I662" s="31">
        <v>-1</v>
      </c>
      <c r="J662" s="18">
        <f t="shared" si="42"/>
        <v>-7.6599999999999957</v>
      </c>
      <c r="K662" s="19" t="str">
        <f t="shared" si="40"/>
        <v>Jan-12</v>
      </c>
      <c r="L662" s="20">
        <f t="shared" si="43"/>
        <v>648</v>
      </c>
      <c r="M662" s="21">
        <f t="shared" si="41"/>
        <v>-1.1820987654320981E-2</v>
      </c>
    </row>
    <row r="663" spans="1:13" x14ac:dyDescent="0.3">
      <c r="A663" s="107">
        <v>40932</v>
      </c>
      <c r="B663" s="108" t="s">
        <v>50</v>
      </c>
      <c r="C663" s="101">
        <v>0.67361111111111116</v>
      </c>
      <c r="D663" s="87" t="s">
        <v>31</v>
      </c>
      <c r="E663" s="108" t="s">
        <v>295</v>
      </c>
      <c r="F663" s="110">
        <v>3.75</v>
      </c>
      <c r="G663" s="85">
        <v>1</v>
      </c>
      <c r="H663" s="87" t="s">
        <v>42</v>
      </c>
      <c r="I663" s="27">
        <v>2.75</v>
      </c>
      <c r="J663" s="18">
        <f t="shared" si="42"/>
        <v>-4.9099999999999957</v>
      </c>
      <c r="K663" s="19" t="str">
        <f t="shared" si="40"/>
        <v>Jan-12</v>
      </c>
      <c r="L663" s="20">
        <f t="shared" si="43"/>
        <v>649</v>
      </c>
      <c r="M663" s="21">
        <f t="shared" si="41"/>
        <v>-7.5654853620955248E-3</v>
      </c>
    </row>
    <row r="664" spans="1:13" x14ac:dyDescent="0.3">
      <c r="A664" s="119">
        <v>40932</v>
      </c>
      <c r="B664" s="120" t="s">
        <v>43</v>
      </c>
      <c r="C664" s="121">
        <v>14.3</v>
      </c>
      <c r="D664" s="87" t="s">
        <v>31</v>
      </c>
      <c r="E664" s="120" t="s">
        <v>6482</v>
      </c>
      <c r="F664" s="123">
        <v>5</v>
      </c>
      <c r="G664" s="35">
        <v>1</v>
      </c>
      <c r="H664" s="69">
        <v>1</v>
      </c>
      <c r="I664" s="31">
        <v>4</v>
      </c>
      <c r="J664" s="18">
        <f t="shared" si="42"/>
        <v>-0.9099999999999957</v>
      </c>
      <c r="K664" s="19" t="str">
        <f t="shared" si="40"/>
        <v>Jan-12</v>
      </c>
      <c r="L664" s="20">
        <f t="shared" si="43"/>
        <v>650</v>
      </c>
      <c r="M664" s="21">
        <f t="shared" si="41"/>
        <v>-1.3999999999999935E-3</v>
      </c>
    </row>
    <row r="665" spans="1:13" x14ac:dyDescent="0.3">
      <c r="A665" s="119">
        <v>40932</v>
      </c>
      <c r="B665" s="120" t="s">
        <v>30</v>
      </c>
      <c r="C665" s="121">
        <v>15.2</v>
      </c>
      <c r="D665" s="87" t="s">
        <v>31</v>
      </c>
      <c r="E665" s="120" t="s">
        <v>6483</v>
      </c>
      <c r="F665" s="123">
        <v>5.5</v>
      </c>
      <c r="G665" s="35">
        <v>1</v>
      </c>
      <c r="H665" s="69">
        <v>3</v>
      </c>
      <c r="I665" s="31">
        <v>-1</v>
      </c>
      <c r="J665" s="18">
        <f t="shared" si="42"/>
        <v>-1.9099999999999957</v>
      </c>
      <c r="K665" s="19" t="str">
        <f t="shared" si="40"/>
        <v>Jan-12</v>
      </c>
      <c r="L665" s="20">
        <f t="shared" si="43"/>
        <v>651</v>
      </c>
      <c r="M665" s="21">
        <f t="shared" si="41"/>
        <v>-2.9339477726574434E-3</v>
      </c>
    </row>
    <row r="666" spans="1:13" x14ac:dyDescent="0.3">
      <c r="A666" s="119">
        <v>40932</v>
      </c>
      <c r="B666" s="120" t="s">
        <v>43</v>
      </c>
      <c r="C666" s="121">
        <v>16.3</v>
      </c>
      <c r="D666" s="87" t="s">
        <v>31</v>
      </c>
      <c r="E666" s="120" t="s">
        <v>6484</v>
      </c>
      <c r="F666" s="123">
        <v>6</v>
      </c>
      <c r="G666" s="35">
        <v>1</v>
      </c>
      <c r="H666" s="69">
        <v>2</v>
      </c>
      <c r="I666" s="31">
        <v>-1</v>
      </c>
      <c r="J666" s="18">
        <f t="shared" si="42"/>
        <v>-2.9099999999999957</v>
      </c>
      <c r="K666" s="19" t="str">
        <f t="shared" si="40"/>
        <v>Jan-12</v>
      </c>
      <c r="L666" s="20">
        <f t="shared" si="43"/>
        <v>652</v>
      </c>
      <c r="M666" s="21">
        <f t="shared" si="41"/>
        <v>-4.4631901840490734E-3</v>
      </c>
    </row>
    <row r="667" spans="1:13" x14ac:dyDescent="0.3">
      <c r="A667" s="119">
        <v>40933</v>
      </c>
      <c r="B667" s="120" t="s">
        <v>29</v>
      </c>
      <c r="C667" s="121">
        <v>13.2</v>
      </c>
      <c r="D667" s="87" t="s">
        <v>31</v>
      </c>
      <c r="E667" s="120" t="s">
        <v>3527</v>
      </c>
      <c r="F667" s="123">
        <v>5.5</v>
      </c>
      <c r="G667" s="35">
        <v>1</v>
      </c>
      <c r="H667" s="69">
        <v>1</v>
      </c>
      <c r="I667" s="31">
        <v>4.5</v>
      </c>
      <c r="J667" s="18">
        <f t="shared" si="42"/>
        <v>1.5900000000000043</v>
      </c>
      <c r="K667" s="19" t="str">
        <f t="shared" si="40"/>
        <v>Jan-12</v>
      </c>
      <c r="L667" s="20">
        <f t="shared" si="43"/>
        <v>653</v>
      </c>
      <c r="M667" s="21">
        <f t="shared" si="41"/>
        <v>2.4349157733537584E-3</v>
      </c>
    </row>
    <row r="668" spans="1:13" x14ac:dyDescent="0.3">
      <c r="A668" s="119">
        <v>40933</v>
      </c>
      <c r="B668" s="120" t="s">
        <v>29</v>
      </c>
      <c r="C668" s="121">
        <v>14.2</v>
      </c>
      <c r="D668" s="87" t="s">
        <v>31</v>
      </c>
      <c r="E668" s="120" t="s">
        <v>6486</v>
      </c>
      <c r="F668" s="123">
        <v>5.5</v>
      </c>
      <c r="G668" s="35">
        <v>1</v>
      </c>
      <c r="H668" s="69">
        <v>3</v>
      </c>
      <c r="I668" s="31">
        <v>-1</v>
      </c>
      <c r="J668" s="18">
        <f t="shared" si="42"/>
        <v>0.5900000000000043</v>
      </c>
      <c r="K668" s="19" t="str">
        <f t="shared" si="40"/>
        <v>Jan-12</v>
      </c>
      <c r="L668" s="20">
        <f t="shared" si="43"/>
        <v>654</v>
      </c>
      <c r="M668" s="21">
        <f t="shared" si="41"/>
        <v>9.0214067278288122E-4</v>
      </c>
    </row>
    <row r="669" spans="1:13" x14ac:dyDescent="0.3">
      <c r="A669" s="119">
        <v>40933</v>
      </c>
      <c r="B669" s="120" t="s">
        <v>139</v>
      </c>
      <c r="C669" s="121">
        <v>15</v>
      </c>
      <c r="D669" s="87" t="s">
        <v>31</v>
      </c>
      <c r="E669" s="120" t="s">
        <v>6487</v>
      </c>
      <c r="F669" s="123">
        <v>5</v>
      </c>
      <c r="G669" s="35">
        <v>1</v>
      </c>
      <c r="H669" s="69">
        <v>1</v>
      </c>
      <c r="I669" s="31">
        <v>4</v>
      </c>
      <c r="J669" s="18">
        <f t="shared" si="42"/>
        <v>4.5900000000000043</v>
      </c>
      <c r="K669" s="19" t="str">
        <f t="shared" si="40"/>
        <v>Jan-12</v>
      </c>
      <c r="L669" s="20">
        <f t="shared" si="43"/>
        <v>655</v>
      </c>
      <c r="M669" s="21">
        <f t="shared" si="41"/>
        <v>7.0076335877862659E-3</v>
      </c>
    </row>
    <row r="670" spans="1:13" x14ac:dyDescent="0.3">
      <c r="A670" s="119">
        <v>40933</v>
      </c>
      <c r="B670" s="120" t="s">
        <v>29</v>
      </c>
      <c r="C670" s="121">
        <v>15.5</v>
      </c>
      <c r="D670" s="87" t="s">
        <v>31</v>
      </c>
      <c r="E670" s="120" t="s">
        <v>6488</v>
      </c>
      <c r="F670" s="123">
        <v>5</v>
      </c>
      <c r="G670" s="35">
        <v>1</v>
      </c>
      <c r="H670" s="69">
        <v>1</v>
      </c>
      <c r="I670" s="31">
        <v>4</v>
      </c>
      <c r="J670" s="18">
        <f t="shared" si="42"/>
        <v>8.5900000000000034</v>
      </c>
      <c r="K670" s="19" t="str">
        <f t="shared" si="40"/>
        <v>Jan-12</v>
      </c>
      <c r="L670" s="20">
        <f t="shared" si="43"/>
        <v>656</v>
      </c>
      <c r="M670" s="21">
        <f t="shared" si="41"/>
        <v>1.3094512195121956E-2</v>
      </c>
    </row>
    <row r="671" spans="1:13" x14ac:dyDescent="0.3">
      <c r="A671" s="124">
        <v>40933</v>
      </c>
      <c r="B671" s="108" t="s">
        <v>43</v>
      </c>
      <c r="C671" s="111">
        <v>17.100000000000001</v>
      </c>
      <c r="D671" s="87" t="s">
        <v>31</v>
      </c>
      <c r="E671" s="108" t="s">
        <v>430</v>
      </c>
      <c r="F671" s="110">
        <v>4.3</v>
      </c>
      <c r="G671" s="35">
        <v>1</v>
      </c>
      <c r="H671" s="73">
        <v>1</v>
      </c>
      <c r="I671" s="34">
        <v>3.5</v>
      </c>
      <c r="J671" s="18">
        <f t="shared" si="42"/>
        <v>12.090000000000003</v>
      </c>
      <c r="K671" s="19" t="str">
        <f t="shared" si="40"/>
        <v>Jan-12</v>
      </c>
      <c r="L671" s="20">
        <f t="shared" si="43"/>
        <v>657</v>
      </c>
      <c r="M671" s="21">
        <f t="shared" si="41"/>
        <v>1.840182648401827E-2</v>
      </c>
    </row>
    <row r="672" spans="1:13" x14ac:dyDescent="0.3">
      <c r="A672" s="124">
        <v>40933</v>
      </c>
      <c r="B672" s="108" t="s">
        <v>43</v>
      </c>
      <c r="C672" s="111">
        <v>18.399999999999999</v>
      </c>
      <c r="D672" s="87" t="s">
        <v>31</v>
      </c>
      <c r="E672" s="108" t="s">
        <v>6485</v>
      </c>
      <c r="F672" s="110">
        <v>4.3</v>
      </c>
      <c r="G672" s="35">
        <v>1</v>
      </c>
      <c r="H672" s="73">
        <v>1</v>
      </c>
      <c r="I672" s="34">
        <v>3.3</v>
      </c>
      <c r="J672" s="18">
        <f t="shared" si="42"/>
        <v>15.390000000000004</v>
      </c>
      <c r="K672" s="19" t="str">
        <f t="shared" si="40"/>
        <v>Jan-12</v>
      </c>
      <c r="L672" s="20">
        <f t="shared" si="43"/>
        <v>658</v>
      </c>
      <c r="M672" s="21">
        <f t="shared" si="41"/>
        <v>2.3389057750759886E-2</v>
      </c>
    </row>
    <row r="673" spans="1:13" x14ac:dyDescent="0.3">
      <c r="A673" s="107">
        <v>40934</v>
      </c>
      <c r="B673" s="108" t="s">
        <v>43</v>
      </c>
      <c r="C673" s="101">
        <v>0.69097222222222221</v>
      </c>
      <c r="D673" s="87" t="s">
        <v>31</v>
      </c>
      <c r="E673" s="108" t="s">
        <v>366</v>
      </c>
      <c r="F673" s="110">
        <v>3.75</v>
      </c>
      <c r="G673" s="85">
        <v>1</v>
      </c>
      <c r="H673" s="87" t="s">
        <v>33</v>
      </c>
      <c r="I673" s="28">
        <v>-1</v>
      </c>
      <c r="J673" s="18">
        <f t="shared" si="42"/>
        <v>14.390000000000004</v>
      </c>
      <c r="K673" s="19" t="str">
        <f t="shared" si="40"/>
        <v>Jan-12</v>
      </c>
      <c r="L673" s="20">
        <f t="shared" si="43"/>
        <v>659</v>
      </c>
      <c r="M673" s="21">
        <f t="shared" si="41"/>
        <v>2.1836115326251904E-2</v>
      </c>
    </row>
    <row r="674" spans="1:13" x14ac:dyDescent="0.3">
      <c r="A674" s="119">
        <v>40934</v>
      </c>
      <c r="B674" s="120" t="s">
        <v>85</v>
      </c>
      <c r="C674" s="121">
        <v>13.55</v>
      </c>
      <c r="D674" s="87" t="s">
        <v>31</v>
      </c>
      <c r="E674" s="120" t="s">
        <v>6303</v>
      </c>
      <c r="F674" s="123">
        <v>4.5</v>
      </c>
      <c r="G674" s="35">
        <v>1</v>
      </c>
      <c r="H674" s="69">
        <v>1</v>
      </c>
      <c r="I674" s="31">
        <v>3.5</v>
      </c>
      <c r="J674" s="18">
        <f t="shared" si="42"/>
        <v>17.890000000000004</v>
      </c>
      <c r="K674" s="19" t="str">
        <f t="shared" si="40"/>
        <v>Jan-12</v>
      </c>
      <c r="L674" s="20">
        <f t="shared" si="43"/>
        <v>660</v>
      </c>
      <c r="M674" s="21">
        <f t="shared" si="41"/>
        <v>2.7106060606060613E-2</v>
      </c>
    </row>
    <row r="675" spans="1:13" x14ac:dyDescent="0.3">
      <c r="A675" s="119">
        <v>40934</v>
      </c>
      <c r="B675" s="120" t="s">
        <v>137</v>
      </c>
      <c r="C675" s="121">
        <v>14.45</v>
      </c>
      <c r="D675" s="87" t="s">
        <v>31</v>
      </c>
      <c r="E675" s="120" t="s">
        <v>6489</v>
      </c>
      <c r="F675" s="123">
        <v>5</v>
      </c>
      <c r="G675" s="35">
        <v>1</v>
      </c>
      <c r="H675" s="69">
        <v>4</v>
      </c>
      <c r="I675" s="31">
        <v>-1</v>
      </c>
      <c r="J675" s="18">
        <f t="shared" si="42"/>
        <v>16.890000000000004</v>
      </c>
      <c r="K675" s="19" t="str">
        <f t="shared" si="40"/>
        <v>Jan-12</v>
      </c>
      <c r="L675" s="20">
        <f t="shared" si="43"/>
        <v>661</v>
      </c>
      <c r="M675" s="21">
        <f t="shared" si="41"/>
        <v>2.5552193645990928E-2</v>
      </c>
    </row>
    <row r="676" spans="1:13" x14ac:dyDescent="0.3">
      <c r="A676" s="119">
        <v>40934</v>
      </c>
      <c r="B676" s="120" t="s">
        <v>85</v>
      </c>
      <c r="C676" s="121">
        <v>15.25</v>
      </c>
      <c r="D676" s="87" t="s">
        <v>31</v>
      </c>
      <c r="E676" s="120" t="s">
        <v>6490</v>
      </c>
      <c r="F676" s="123">
        <v>5.5</v>
      </c>
      <c r="G676" s="35">
        <v>1</v>
      </c>
      <c r="H676" s="69">
        <v>2</v>
      </c>
      <c r="I676" s="31">
        <v>-1</v>
      </c>
      <c r="J676" s="18">
        <f t="shared" si="42"/>
        <v>15.890000000000004</v>
      </c>
      <c r="K676" s="19" t="str">
        <f t="shared" si="40"/>
        <v>Jan-12</v>
      </c>
      <c r="L676" s="20">
        <f t="shared" si="43"/>
        <v>662</v>
      </c>
      <c r="M676" s="21">
        <f t="shared" si="41"/>
        <v>2.400302114803626E-2</v>
      </c>
    </row>
    <row r="677" spans="1:13" x14ac:dyDescent="0.3">
      <c r="A677" s="107">
        <v>40935</v>
      </c>
      <c r="B677" s="108" t="s">
        <v>29</v>
      </c>
      <c r="C677" s="101">
        <v>0.61805555555555558</v>
      </c>
      <c r="D677" s="87" t="s">
        <v>31</v>
      </c>
      <c r="E677" s="108" t="s">
        <v>367</v>
      </c>
      <c r="F677" s="110">
        <v>3</v>
      </c>
      <c r="G677" s="85">
        <v>1</v>
      </c>
      <c r="H677" s="87" t="s">
        <v>33</v>
      </c>
      <c r="I677" s="27">
        <v>-1</v>
      </c>
      <c r="J677" s="18">
        <f t="shared" si="42"/>
        <v>14.890000000000004</v>
      </c>
      <c r="K677" s="19" t="str">
        <f t="shared" si="40"/>
        <v>Jan-12</v>
      </c>
      <c r="L677" s="20">
        <f t="shared" si="43"/>
        <v>663</v>
      </c>
      <c r="M677" s="21">
        <f t="shared" si="41"/>
        <v>2.2458521870286581E-2</v>
      </c>
    </row>
    <row r="678" spans="1:13" x14ac:dyDescent="0.3">
      <c r="A678" s="107">
        <v>40935</v>
      </c>
      <c r="B678" s="108" t="s">
        <v>67</v>
      </c>
      <c r="C678" s="101">
        <v>0.63194444444444442</v>
      </c>
      <c r="D678" s="87" t="s">
        <v>31</v>
      </c>
      <c r="E678" s="108" t="s">
        <v>368</v>
      </c>
      <c r="F678" s="110">
        <v>3.75</v>
      </c>
      <c r="G678" s="85">
        <v>1</v>
      </c>
      <c r="H678" s="87" t="s">
        <v>33</v>
      </c>
      <c r="I678" s="27">
        <v>-1</v>
      </c>
      <c r="J678" s="18">
        <f t="shared" si="42"/>
        <v>13.890000000000004</v>
      </c>
      <c r="K678" s="19" t="str">
        <f t="shared" si="40"/>
        <v>Jan-12</v>
      </c>
      <c r="L678" s="20">
        <f t="shared" si="43"/>
        <v>664</v>
      </c>
      <c r="M678" s="21">
        <f t="shared" si="41"/>
        <v>2.0918674698795187E-2</v>
      </c>
    </row>
    <row r="679" spans="1:13" x14ac:dyDescent="0.3">
      <c r="A679" s="119">
        <v>40935</v>
      </c>
      <c r="B679" s="120" t="s">
        <v>74</v>
      </c>
      <c r="C679" s="121">
        <v>16</v>
      </c>
      <c r="D679" s="87" t="s">
        <v>31</v>
      </c>
      <c r="E679" s="120" t="s">
        <v>6491</v>
      </c>
      <c r="F679" s="123">
        <v>5.5</v>
      </c>
      <c r="G679" s="35">
        <v>1</v>
      </c>
      <c r="H679" s="69">
        <v>2</v>
      </c>
      <c r="I679" s="31">
        <v>-1</v>
      </c>
      <c r="J679" s="18">
        <f t="shared" si="42"/>
        <v>12.890000000000004</v>
      </c>
      <c r="K679" s="19" t="str">
        <f t="shared" si="40"/>
        <v>Jan-12</v>
      </c>
      <c r="L679" s="20">
        <f t="shared" si="43"/>
        <v>665</v>
      </c>
      <c r="M679" s="21">
        <f t="shared" si="41"/>
        <v>1.9383458646616548E-2</v>
      </c>
    </row>
    <row r="680" spans="1:13" x14ac:dyDescent="0.3">
      <c r="A680" s="107">
        <v>40936</v>
      </c>
      <c r="B680" s="108" t="s">
        <v>44</v>
      </c>
      <c r="C680" s="101">
        <v>0.59722222222222221</v>
      </c>
      <c r="D680" s="87" t="s">
        <v>31</v>
      </c>
      <c r="E680" s="108" t="s">
        <v>369</v>
      </c>
      <c r="F680" s="110">
        <v>4</v>
      </c>
      <c r="G680" s="85">
        <v>1</v>
      </c>
      <c r="H680" s="87" t="s">
        <v>42</v>
      </c>
      <c r="I680" s="27">
        <v>3</v>
      </c>
      <c r="J680" s="18">
        <f t="shared" si="42"/>
        <v>15.890000000000004</v>
      </c>
      <c r="K680" s="19" t="str">
        <f t="shared" si="40"/>
        <v>Jan-12</v>
      </c>
      <c r="L680" s="20">
        <f t="shared" si="43"/>
        <v>666</v>
      </c>
      <c r="M680" s="21">
        <f t="shared" si="41"/>
        <v>2.3858858858858866E-2</v>
      </c>
    </row>
    <row r="681" spans="1:13" x14ac:dyDescent="0.3">
      <c r="A681" s="119">
        <v>40936</v>
      </c>
      <c r="B681" s="120" t="s">
        <v>98</v>
      </c>
      <c r="C681" s="121">
        <v>13.05</v>
      </c>
      <c r="D681" s="87" t="s">
        <v>31</v>
      </c>
      <c r="E681" s="120" t="s">
        <v>6492</v>
      </c>
      <c r="F681" s="123">
        <v>5</v>
      </c>
      <c r="G681" s="35">
        <v>1</v>
      </c>
      <c r="H681" s="69">
        <v>2</v>
      </c>
      <c r="I681" s="31">
        <v>-1</v>
      </c>
      <c r="J681" s="18">
        <f t="shared" si="42"/>
        <v>14.890000000000004</v>
      </c>
      <c r="K681" s="19" t="str">
        <f t="shared" si="40"/>
        <v>Jan-12</v>
      </c>
      <c r="L681" s="20">
        <f t="shared" si="43"/>
        <v>667</v>
      </c>
      <c r="M681" s="21">
        <f t="shared" si="41"/>
        <v>2.2323838080959526E-2</v>
      </c>
    </row>
    <row r="682" spans="1:13" x14ac:dyDescent="0.3">
      <c r="A682" s="119">
        <v>40936</v>
      </c>
      <c r="B682" s="120" t="s">
        <v>98</v>
      </c>
      <c r="C682" s="121">
        <v>14.4</v>
      </c>
      <c r="D682" s="87" t="s">
        <v>31</v>
      </c>
      <c r="E682" s="120" t="s">
        <v>6493</v>
      </c>
      <c r="F682" s="123">
        <v>5.5</v>
      </c>
      <c r="G682" s="35">
        <v>1</v>
      </c>
      <c r="H682" s="69">
        <v>3</v>
      </c>
      <c r="I682" s="31">
        <v>-1</v>
      </c>
      <c r="J682" s="18">
        <f t="shared" si="42"/>
        <v>13.890000000000004</v>
      </c>
      <c r="K682" s="19" t="str">
        <f t="shared" si="40"/>
        <v>Jan-12</v>
      </c>
      <c r="L682" s="20">
        <f t="shared" si="43"/>
        <v>668</v>
      </c>
      <c r="M682" s="21">
        <f t="shared" si="41"/>
        <v>2.07934131736527E-2</v>
      </c>
    </row>
    <row r="683" spans="1:13" x14ac:dyDescent="0.3">
      <c r="A683" s="119">
        <v>40936</v>
      </c>
      <c r="B683" s="120" t="s">
        <v>98</v>
      </c>
      <c r="C683" s="121">
        <v>14.4</v>
      </c>
      <c r="D683" s="87" t="s">
        <v>31</v>
      </c>
      <c r="E683" s="120" t="s">
        <v>1184</v>
      </c>
      <c r="F683" s="123">
        <v>5</v>
      </c>
      <c r="G683" s="35">
        <v>1</v>
      </c>
      <c r="H683" s="69">
        <v>1</v>
      </c>
      <c r="I683" s="31">
        <v>4</v>
      </c>
      <c r="J683" s="18">
        <f t="shared" si="42"/>
        <v>17.890000000000004</v>
      </c>
      <c r="K683" s="19" t="str">
        <f t="shared" si="40"/>
        <v>Jan-12</v>
      </c>
      <c r="L683" s="20">
        <f t="shared" si="43"/>
        <v>669</v>
      </c>
      <c r="M683" s="21">
        <f t="shared" si="41"/>
        <v>2.6741405082212264E-2</v>
      </c>
    </row>
    <row r="684" spans="1:13" x14ac:dyDescent="0.3">
      <c r="A684" s="119">
        <v>40936</v>
      </c>
      <c r="B684" s="120" t="s">
        <v>29</v>
      </c>
      <c r="C684" s="121">
        <v>15.35</v>
      </c>
      <c r="D684" s="87" t="s">
        <v>31</v>
      </c>
      <c r="E684" s="120" t="s">
        <v>284</v>
      </c>
      <c r="F684" s="123">
        <v>4.5</v>
      </c>
      <c r="G684" s="35">
        <v>1</v>
      </c>
      <c r="H684" s="69">
        <v>4</v>
      </c>
      <c r="I684" s="31">
        <v>-1</v>
      </c>
      <c r="J684" s="18">
        <f t="shared" si="42"/>
        <v>16.890000000000004</v>
      </c>
      <c r="K684" s="19" t="str">
        <f t="shared" si="40"/>
        <v>Jan-12</v>
      </c>
      <c r="L684" s="20">
        <f t="shared" si="43"/>
        <v>670</v>
      </c>
      <c r="M684" s="21">
        <f t="shared" si="41"/>
        <v>2.5208955223880603E-2</v>
      </c>
    </row>
    <row r="685" spans="1:13" x14ac:dyDescent="0.3">
      <c r="A685" s="107">
        <v>40939</v>
      </c>
      <c r="B685" s="108" t="s">
        <v>30</v>
      </c>
      <c r="C685" s="101">
        <v>0.625</v>
      </c>
      <c r="D685" s="87" t="s">
        <v>31</v>
      </c>
      <c r="E685" s="108" t="s">
        <v>370</v>
      </c>
      <c r="F685" s="110">
        <v>3.75</v>
      </c>
      <c r="G685" s="85">
        <v>1</v>
      </c>
      <c r="H685" s="87" t="s">
        <v>42</v>
      </c>
      <c r="I685" s="27">
        <v>3.5</v>
      </c>
      <c r="J685" s="18">
        <f t="shared" si="42"/>
        <v>20.390000000000004</v>
      </c>
      <c r="K685" s="19" t="str">
        <f t="shared" si="40"/>
        <v>Jan-12</v>
      </c>
      <c r="L685" s="20">
        <f t="shared" si="43"/>
        <v>671</v>
      </c>
      <c r="M685" s="21">
        <f t="shared" si="41"/>
        <v>3.0387481371087936E-2</v>
      </c>
    </row>
    <row r="686" spans="1:13" x14ac:dyDescent="0.3">
      <c r="A686" s="119">
        <v>40939</v>
      </c>
      <c r="B686" s="120" t="s">
        <v>142</v>
      </c>
      <c r="C686" s="121">
        <v>15.5</v>
      </c>
      <c r="D686" s="87" t="s">
        <v>31</v>
      </c>
      <c r="E686" s="120" t="s">
        <v>6494</v>
      </c>
      <c r="F686" s="123">
        <v>5</v>
      </c>
      <c r="G686" s="35">
        <v>1</v>
      </c>
      <c r="H686" s="69">
        <v>3</v>
      </c>
      <c r="I686" s="31">
        <v>-1</v>
      </c>
      <c r="J686" s="18">
        <f t="shared" si="42"/>
        <v>19.390000000000004</v>
      </c>
      <c r="K686" s="19" t="str">
        <f t="shared" si="40"/>
        <v>Jan-12</v>
      </c>
      <c r="L686" s="20">
        <f t="shared" si="43"/>
        <v>672</v>
      </c>
      <c r="M686" s="21">
        <f t="shared" si="41"/>
        <v>2.8854166666666674E-2</v>
      </c>
    </row>
    <row r="687" spans="1:13" x14ac:dyDescent="0.3">
      <c r="A687" s="124">
        <v>40940</v>
      </c>
      <c r="B687" s="108" t="s">
        <v>43</v>
      </c>
      <c r="C687" s="111">
        <v>17.2</v>
      </c>
      <c r="D687" s="87" t="s">
        <v>31</v>
      </c>
      <c r="E687" s="108" t="s">
        <v>6495</v>
      </c>
      <c r="F687" s="110">
        <v>4.3</v>
      </c>
      <c r="G687" s="35">
        <v>1</v>
      </c>
      <c r="H687" s="73">
        <v>7</v>
      </c>
      <c r="I687" s="34">
        <v>-1</v>
      </c>
      <c r="J687" s="18">
        <f t="shared" si="42"/>
        <v>18.390000000000004</v>
      </c>
      <c r="K687" s="19" t="str">
        <f t="shared" si="40"/>
        <v>Feb-12</v>
      </c>
      <c r="L687" s="20">
        <f t="shared" si="43"/>
        <v>673</v>
      </c>
      <c r="M687" s="21">
        <f t="shared" si="41"/>
        <v>2.7325408618127791E-2</v>
      </c>
    </row>
    <row r="688" spans="1:13" x14ac:dyDescent="0.3">
      <c r="A688" s="124">
        <v>40940</v>
      </c>
      <c r="B688" s="108" t="s">
        <v>43</v>
      </c>
      <c r="C688" s="111">
        <v>17.5</v>
      </c>
      <c r="D688" s="87" t="s">
        <v>31</v>
      </c>
      <c r="E688" s="108" t="s">
        <v>1788</v>
      </c>
      <c r="F688" s="110">
        <v>6</v>
      </c>
      <c r="G688" s="35">
        <v>1</v>
      </c>
      <c r="H688" s="73">
        <v>3</v>
      </c>
      <c r="I688" s="34">
        <v>-1</v>
      </c>
      <c r="J688" s="18">
        <f t="shared" si="42"/>
        <v>17.390000000000004</v>
      </c>
      <c r="K688" s="19" t="str">
        <f t="shared" si="40"/>
        <v>Feb-12</v>
      </c>
      <c r="L688" s="20">
        <f t="shared" si="43"/>
        <v>674</v>
      </c>
      <c r="M688" s="21">
        <f t="shared" si="41"/>
        <v>2.5801186943620186E-2</v>
      </c>
    </row>
    <row r="689" spans="1:13" x14ac:dyDescent="0.3">
      <c r="A689" s="124">
        <v>40940</v>
      </c>
      <c r="B689" s="108" t="s">
        <v>43</v>
      </c>
      <c r="C689" s="111">
        <v>18.5</v>
      </c>
      <c r="D689" s="87" t="s">
        <v>31</v>
      </c>
      <c r="E689" s="108" t="s">
        <v>6496</v>
      </c>
      <c r="F689" s="110">
        <v>4.3</v>
      </c>
      <c r="G689" s="35">
        <v>1</v>
      </c>
      <c r="H689" s="73">
        <v>2</v>
      </c>
      <c r="I689" s="34">
        <v>-1</v>
      </c>
      <c r="J689" s="18">
        <f t="shared" si="42"/>
        <v>16.390000000000004</v>
      </c>
      <c r="K689" s="19" t="str">
        <f t="shared" si="40"/>
        <v>Feb-12</v>
      </c>
      <c r="L689" s="20">
        <f t="shared" si="43"/>
        <v>675</v>
      </c>
      <c r="M689" s="21">
        <f t="shared" si="41"/>
        <v>2.4281481481481487E-2</v>
      </c>
    </row>
    <row r="690" spans="1:13" x14ac:dyDescent="0.3">
      <c r="A690" s="107">
        <v>40941</v>
      </c>
      <c r="B690" s="108" t="s">
        <v>45</v>
      </c>
      <c r="C690" s="101">
        <v>0.57638888888888895</v>
      </c>
      <c r="D690" s="87" t="s">
        <v>31</v>
      </c>
      <c r="E690" s="108" t="s">
        <v>173</v>
      </c>
      <c r="F690" s="110">
        <v>3.5</v>
      </c>
      <c r="G690" s="85">
        <v>1</v>
      </c>
      <c r="H690" s="87" t="s">
        <v>33</v>
      </c>
      <c r="I690" s="27">
        <v>-1</v>
      </c>
      <c r="J690" s="18">
        <f t="shared" si="42"/>
        <v>15.390000000000004</v>
      </c>
      <c r="K690" s="19" t="str">
        <f t="shared" si="40"/>
        <v>Feb-12</v>
      </c>
      <c r="L690" s="20">
        <f t="shared" si="43"/>
        <v>676</v>
      </c>
      <c r="M690" s="21">
        <f t="shared" si="41"/>
        <v>2.2766272189349117E-2</v>
      </c>
    </row>
    <row r="691" spans="1:13" x14ac:dyDescent="0.3">
      <c r="A691" s="107">
        <v>40941</v>
      </c>
      <c r="B691" s="108" t="s">
        <v>45</v>
      </c>
      <c r="C691" s="101">
        <v>0.59722222222222221</v>
      </c>
      <c r="D691" s="87" t="s">
        <v>31</v>
      </c>
      <c r="E691" s="108" t="s">
        <v>371</v>
      </c>
      <c r="F691" s="110">
        <v>3.13</v>
      </c>
      <c r="G691" s="85">
        <v>1</v>
      </c>
      <c r="H691" s="87" t="s">
        <v>42</v>
      </c>
      <c r="I691" s="27">
        <v>2.13</v>
      </c>
      <c r="J691" s="18">
        <f t="shared" si="42"/>
        <v>17.520000000000003</v>
      </c>
      <c r="K691" s="19" t="str">
        <f t="shared" si="40"/>
        <v>Feb-12</v>
      </c>
      <c r="L691" s="20">
        <f t="shared" si="43"/>
        <v>677</v>
      </c>
      <c r="M691" s="21">
        <f t="shared" si="41"/>
        <v>2.5878877400295427E-2</v>
      </c>
    </row>
    <row r="692" spans="1:13" x14ac:dyDescent="0.3">
      <c r="A692" s="119">
        <v>40941</v>
      </c>
      <c r="B692" s="120" t="s">
        <v>45</v>
      </c>
      <c r="C692" s="121">
        <v>15.2</v>
      </c>
      <c r="D692" s="87" t="s">
        <v>31</v>
      </c>
      <c r="E692" s="120" t="s">
        <v>6497</v>
      </c>
      <c r="F692" s="123">
        <v>6</v>
      </c>
      <c r="G692" s="35">
        <v>1</v>
      </c>
      <c r="H692" s="69">
        <v>2</v>
      </c>
      <c r="I692" s="31">
        <v>-1</v>
      </c>
      <c r="J692" s="18">
        <f t="shared" si="42"/>
        <v>16.520000000000003</v>
      </c>
      <c r="K692" s="19" t="str">
        <f t="shared" si="40"/>
        <v>Feb-12</v>
      </c>
      <c r="L692" s="20">
        <f t="shared" si="43"/>
        <v>678</v>
      </c>
      <c r="M692" s="21">
        <f t="shared" si="41"/>
        <v>2.4365781710914459E-2</v>
      </c>
    </row>
    <row r="693" spans="1:13" x14ac:dyDescent="0.3">
      <c r="A693" s="107">
        <v>40942</v>
      </c>
      <c r="B693" s="108" t="s">
        <v>45</v>
      </c>
      <c r="C693" s="101">
        <v>0.70138888888888884</v>
      </c>
      <c r="D693" s="87" t="s">
        <v>31</v>
      </c>
      <c r="E693" s="108" t="s">
        <v>173</v>
      </c>
      <c r="F693" s="110">
        <v>4</v>
      </c>
      <c r="G693" s="85">
        <v>1</v>
      </c>
      <c r="H693" s="87" t="s">
        <v>33</v>
      </c>
      <c r="I693" s="27">
        <v>-1</v>
      </c>
      <c r="J693" s="18">
        <f t="shared" si="42"/>
        <v>15.520000000000003</v>
      </c>
      <c r="K693" s="19" t="str">
        <f t="shared" si="40"/>
        <v>Feb-12</v>
      </c>
      <c r="L693" s="20">
        <f t="shared" si="43"/>
        <v>679</v>
      </c>
      <c r="M693" s="21">
        <f t="shared" si="41"/>
        <v>2.2857142857142861E-2</v>
      </c>
    </row>
    <row r="694" spans="1:13" x14ac:dyDescent="0.3">
      <c r="A694" s="119">
        <v>40942</v>
      </c>
      <c r="B694" s="120" t="s">
        <v>29</v>
      </c>
      <c r="C694" s="121">
        <v>13.55</v>
      </c>
      <c r="D694" s="87" t="s">
        <v>31</v>
      </c>
      <c r="E694" s="120" t="s">
        <v>6498</v>
      </c>
      <c r="F694" s="123">
        <v>5.5</v>
      </c>
      <c r="G694" s="35">
        <v>1</v>
      </c>
      <c r="H694" s="69">
        <v>6</v>
      </c>
      <c r="I694" s="31">
        <v>-1</v>
      </c>
      <c r="J694" s="18">
        <f t="shared" si="42"/>
        <v>14.520000000000003</v>
      </c>
      <c r="K694" s="19" t="str">
        <f t="shared" si="40"/>
        <v>Feb-12</v>
      </c>
      <c r="L694" s="20">
        <f t="shared" si="43"/>
        <v>680</v>
      </c>
      <c r="M694" s="21">
        <f t="shared" si="41"/>
        <v>2.1352941176470592E-2</v>
      </c>
    </row>
    <row r="695" spans="1:13" x14ac:dyDescent="0.3">
      <c r="A695" s="119">
        <v>40942</v>
      </c>
      <c r="B695" s="120" t="s">
        <v>29</v>
      </c>
      <c r="C695" s="121">
        <v>16.05</v>
      </c>
      <c r="D695" s="87" t="s">
        <v>31</v>
      </c>
      <c r="E695" s="120" t="s">
        <v>6499</v>
      </c>
      <c r="F695" s="123">
        <v>4.5</v>
      </c>
      <c r="G695" s="35">
        <v>1</v>
      </c>
      <c r="H695" s="69">
        <v>2</v>
      </c>
      <c r="I695" s="31">
        <v>-1</v>
      </c>
      <c r="J695" s="18">
        <f t="shared" si="42"/>
        <v>13.520000000000003</v>
      </c>
      <c r="K695" s="19" t="str">
        <f t="shared" si="40"/>
        <v>Feb-12</v>
      </c>
      <c r="L695" s="20">
        <f t="shared" si="43"/>
        <v>681</v>
      </c>
      <c r="M695" s="21">
        <f t="shared" si="41"/>
        <v>1.9853157121879593E-2</v>
      </c>
    </row>
    <row r="696" spans="1:13" x14ac:dyDescent="0.3">
      <c r="A696" s="119">
        <v>40942</v>
      </c>
      <c r="B696" s="120" t="s">
        <v>45</v>
      </c>
      <c r="C696" s="121">
        <v>16.5</v>
      </c>
      <c r="D696" s="87" t="s">
        <v>31</v>
      </c>
      <c r="E696" s="120" t="s">
        <v>6500</v>
      </c>
      <c r="F696" s="123">
        <v>5.5</v>
      </c>
      <c r="G696" s="35">
        <v>1</v>
      </c>
      <c r="H696" s="69">
        <v>6</v>
      </c>
      <c r="I696" s="31">
        <v>-1</v>
      </c>
      <c r="J696" s="18">
        <f t="shared" si="42"/>
        <v>12.520000000000003</v>
      </c>
      <c r="K696" s="19" t="str">
        <f t="shared" si="40"/>
        <v>Feb-12</v>
      </c>
      <c r="L696" s="20">
        <f t="shared" si="43"/>
        <v>682</v>
      </c>
      <c r="M696" s="21">
        <f t="shared" si="41"/>
        <v>1.8357771260997073E-2</v>
      </c>
    </row>
    <row r="697" spans="1:13" x14ac:dyDescent="0.3">
      <c r="A697" s="107">
        <v>40943</v>
      </c>
      <c r="B697" s="108" t="s">
        <v>45</v>
      </c>
      <c r="C697" s="101">
        <v>0.63541666666666663</v>
      </c>
      <c r="D697" s="87" t="s">
        <v>31</v>
      </c>
      <c r="E697" s="108" t="s">
        <v>372</v>
      </c>
      <c r="F697" s="110">
        <v>4</v>
      </c>
      <c r="G697" s="85">
        <v>1</v>
      </c>
      <c r="H697" s="87" t="s">
        <v>33</v>
      </c>
      <c r="I697" s="27">
        <v>-1</v>
      </c>
      <c r="J697" s="18">
        <f t="shared" si="42"/>
        <v>11.520000000000003</v>
      </c>
      <c r="K697" s="19" t="str">
        <f t="shared" si="40"/>
        <v>Feb-12</v>
      </c>
      <c r="L697" s="20">
        <f t="shared" si="43"/>
        <v>683</v>
      </c>
      <c r="M697" s="21">
        <f t="shared" si="41"/>
        <v>1.6866764275256227E-2</v>
      </c>
    </row>
    <row r="698" spans="1:13" x14ac:dyDescent="0.3">
      <c r="A698" s="119">
        <v>40943</v>
      </c>
      <c r="B698" s="120" t="s">
        <v>29</v>
      </c>
      <c r="C698" s="121">
        <v>15</v>
      </c>
      <c r="D698" s="87" t="s">
        <v>31</v>
      </c>
      <c r="E698" s="120" t="s">
        <v>6501</v>
      </c>
      <c r="F698" s="123">
        <v>6</v>
      </c>
      <c r="G698" s="35">
        <v>1</v>
      </c>
      <c r="H698" s="69">
        <v>4</v>
      </c>
      <c r="I698" s="31">
        <v>-1</v>
      </c>
      <c r="J698" s="18">
        <f t="shared" si="42"/>
        <v>10.520000000000003</v>
      </c>
      <c r="K698" s="19" t="str">
        <f t="shared" si="40"/>
        <v>Feb-12</v>
      </c>
      <c r="L698" s="20">
        <f t="shared" si="43"/>
        <v>684</v>
      </c>
      <c r="M698" s="21">
        <f t="shared" si="41"/>
        <v>1.5380116959064332E-2</v>
      </c>
    </row>
    <row r="699" spans="1:13" x14ac:dyDescent="0.3">
      <c r="A699" s="119">
        <v>40943</v>
      </c>
      <c r="B699" s="120" t="s">
        <v>29</v>
      </c>
      <c r="C699" s="121">
        <v>16.350000000000001</v>
      </c>
      <c r="D699" s="87" t="s">
        <v>31</v>
      </c>
      <c r="E699" s="120" t="s">
        <v>6292</v>
      </c>
      <c r="F699" s="123">
        <v>5.5</v>
      </c>
      <c r="G699" s="35">
        <v>1</v>
      </c>
      <c r="H699" s="69">
        <v>1</v>
      </c>
      <c r="I699" s="31">
        <v>4.5</v>
      </c>
      <c r="J699" s="18">
        <f t="shared" si="42"/>
        <v>15.020000000000003</v>
      </c>
      <c r="K699" s="19" t="str">
        <f t="shared" si="40"/>
        <v>Feb-12</v>
      </c>
      <c r="L699" s="20">
        <f t="shared" si="43"/>
        <v>685</v>
      </c>
      <c r="M699" s="21">
        <f t="shared" si="41"/>
        <v>2.1927007299270076E-2</v>
      </c>
    </row>
    <row r="700" spans="1:13" x14ac:dyDescent="0.3">
      <c r="A700" s="119">
        <v>40945</v>
      </c>
      <c r="B700" s="120" t="s">
        <v>45</v>
      </c>
      <c r="C700" s="121">
        <v>15.25</v>
      </c>
      <c r="D700" s="87" t="s">
        <v>31</v>
      </c>
      <c r="E700" s="120" t="s">
        <v>6502</v>
      </c>
      <c r="F700" s="123">
        <v>5.5</v>
      </c>
      <c r="G700" s="35">
        <v>1</v>
      </c>
      <c r="H700" s="69">
        <v>7</v>
      </c>
      <c r="I700" s="31">
        <v>-1</v>
      </c>
      <c r="J700" s="18">
        <f t="shared" si="42"/>
        <v>14.020000000000003</v>
      </c>
      <c r="K700" s="19" t="str">
        <f t="shared" si="40"/>
        <v>Feb-12</v>
      </c>
      <c r="L700" s="20">
        <f t="shared" si="43"/>
        <v>686</v>
      </c>
      <c r="M700" s="21">
        <f t="shared" si="41"/>
        <v>2.0437317784256566E-2</v>
      </c>
    </row>
    <row r="701" spans="1:13" x14ac:dyDescent="0.3">
      <c r="A701" s="119">
        <v>40945</v>
      </c>
      <c r="B701" s="120" t="s">
        <v>49</v>
      </c>
      <c r="C701" s="121">
        <v>15.4</v>
      </c>
      <c r="D701" s="87" t="s">
        <v>31</v>
      </c>
      <c r="E701" s="120" t="s">
        <v>6503</v>
      </c>
      <c r="F701" s="123">
        <v>6</v>
      </c>
      <c r="G701" s="35">
        <v>1</v>
      </c>
      <c r="H701" s="69">
        <v>1</v>
      </c>
      <c r="I701" s="31">
        <v>5</v>
      </c>
      <c r="J701" s="18">
        <f t="shared" si="42"/>
        <v>19.020000000000003</v>
      </c>
      <c r="K701" s="19" t="str">
        <f t="shared" si="40"/>
        <v>Feb-12</v>
      </c>
      <c r="L701" s="20">
        <f t="shared" si="43"/>
        <v>687</v>
      </c>
      <c r="M701" s="21">
        <f t="shared" si="41"/>
        <v>2.7685589519650659E-2</v>
      </c>
    </row>
    <row r="702" spans="1:13" x14ac:dyDescent="0.3">
      <c r="A702" s="119">
        <v>40945</v>
      </c>
      <c r="B702" s="120" t="s">
        <v>45</v>
      </c>
      <c r="C702" s="121">
        <v>15.55</v>
      </c>
      <c r="D702" s="87" t="s">
        <v>31</v>
      </c>
      <c r="E702" s="120" t="s">
        <v>6504</v>
      </c>
      <c r="F702" s="123">
        <v>5</v>
      </c>
      <c r="G702" s="35">
        <v>1</v>
      </c>
      <c r="H702" s="69">
        <v>2</v>
      </c>
      <c r="I702" s="31">
        <v>-1</v>
      </c>
      <c r="J702" s="18">
        <f t="shared" si="42"/>
        <v>18.020000000000003</v>
      </c>
      <c r="K702" s="19" t="str">
        <f t="shared" si="40"/>
        <v>Feb-12</v>
      </c>
      <c r="L702" s="20">
        <f t="shared" si="43"/>
        <v>688</v>
      </c>
      <c r="M702" s="21">
        <f t="shared" si="41"/>
        <v>2.6191860465116283E-2</v>
      </c>
    </row>
    <row r="703" spans="1:13" x14ac:dyDescent="0.3">
      <c r="A703" s="119">
        <v>40945</v>
      </c>
      <c r="B703" s="120" t="s">
        <v>45</v>
      </c>
      <c r="C703" s="121">
        <v>18</v>
      </c>
      <c r="D703" s="87" t="s">
        <v>31</v>
      </c>
      <c r="E703" s="120" t="s">
        <v>99</v>
      </c>
      <c r="F703" s="123">
        <v>5.5</v>
      </c>
      <c r="G703" s="35">
        <v>1</v>
      </c>
      <c r="H703" s="69">
        <v>7</v>
      </c>
      <c r="I703" s="31">
        <v>-1</v>
      </c>
      <c r="J703" s="18">
        <f t="shared" si="42"/>
        <v>17.020000000000003</v>
      </c>
      <c r="K703" s="19" t="str">
        <f t="shared" si="40"/>
        <v>Feb-12</v>
      </c>
      <c r="L703" s="20">
        <f t="shared" si="43"/>
        <v>689</v>
      </c>
      <c r="M703" s="21">
        <f t="shared" si="41"/>
        <v>2.4702467343976783E-2</v>
      </c>
    </row>
    <row r="704" spans="1:13" x14ac:dyDescent="0.3">
      <c r="A704" s="107">
        <v>40946</v>
      </c>
      <c r="B704" s="108" t="s">
        <v>45</v>
      </c>
      <c r="C704" s="101">
        <v>0.625</v>
      </c>
      <c r="D704" s="87" t="s">
        <v>31</v>
      </c>
      <c r="E704" s="108" t="s">
        <v>373</v>
      </c>
      <c r="F704" s="110">
        <v>3.75</v>
      </c>
      <c r="G704" s="85">
        <v>1</v>
      </c>
      <c r="H704" s="87" t="s">
        <v>33</v>
      </c>
      <c r="I704" s="27">
        <v>-1</v>
      </c>
      <c r="J704" s="18">
        <f t="shared" si="42"/>
        <v>16.020000000000003</v>
      </c>
      <c r="K704" s="19" t="str">
        <f t="shared" si="40"/>
        <v>Feb-12</v>
      </c>
      <c r="L704" s="20">
        <f t="shared" si="43"/>
        <v>690</v>
      </c>
      <c r="M704" s="21">
        <f t="shared" si="41"/>
        <v>2.3217391304347832E-2</v>
      </c>
    </row>
    <row r="705" spans="1:13" x14ac:dyDescent="0.3">
      <c r="A705" s="107">
        <v>40946</v>
      </c>
      <c r="B705" s="108" t="s">
        <v>45</v>
      </c>
      <c r="C705" s="101">
        <v>0.66666666666666663</v>
      </c>
      <c r="D705" s="87" t="s">
        <v>31</v>
      </c>
      <c r="E705" s="108" t="s">
        <v>374</v>
      </c>
      <c r="F705" s="110">
        <v>4</v>
      </c>
      <c r="G705" s="85">
        <v>1</v>
      </c>
      <c r="H705" s="87" t="s">
        <v>33</v>
      </c>
      <c r="I705" s="27">
        <v>-1</v>
      </c>
      <c r="J705" s="18">
        <f t="shared" si="42"/>
        <v>15.020000000000003</v>
      </c>
      <c r="K705" s="19" t="str">
        <f t="shared" si="40"/>
        <v>Feb-12</v>
      </c>
      <c r="L705" s="20">
        <f t="shared" si="43"/>
        <v>691</v>
      </c>
      <c r="M705" s="21">
        <f t="shared" si="41"/>
        <v>2.1736613603473232E-2</v>
      </c>
    </row>
    <row r="706" spans="1:13" x14ac:dyDescent="0.3">
      <c r="A706" s="119">
        <v>40946</v>
      </c>
      <c r="B706" s="120" t="s">
        <v>30</v>
      </c>
      <c r="C706" s="121">
        <v>13.45</v>
      </c>
      <c r="D706" s="87" t="s">
        <v>31</v>
      </c>
      <c r="E706" s="120" t="s">
        <v>1724</v>
      </c>
      <c r="F706" s="123">
        <v>6</v>
      </c>
      <c r="G706" s="35">
        <v>1</v>
      </c>
      <c r="H706" s="69">
        <v>1</v>
      </c>
      <c r="I706" s="31">
        <v>5.5</v>
      </c>
      <c r="J706" s="18">
        <f t="shared" si="42"/>
        <v>20.520000000000003</v>
      </c>
      <c r="K706" s="19" t="str">
        <f t="shared" ref="K706:K769" si="44">TEXT(A706,"MMM-yy")</f>
        <v>Feb-12</v>
      </c>
      <c r="L706" s="20">
        <f t="shared" si="43"/>
        <v>692</v>
      </c>
      <c r="M706" s="21">
        <f t="shared" ref="M706:M769" si="45">J706/L706</f>
        <v>2.9653179190751451E-2</v>
      </c>
    </row>
    <row r="707" spans="1:13" x14ac:dyDescent="0.3">
      <c r="A707" s="119">
        <v>40946</v>
      </c>
      <c r="B707" s="120" t="s">
        <v>30</v>
      </c>
      <c r="C707" s="121">
        <v>14.15</v>
      </c>
      <c r="D707" s="87" t="s">
        <v>31</v>
      </c>
      <c r="E707" s="120" t="s">
        <v>6505</v>
      </c>
      <c r="F707" s="123">
        <v>4.5</v>
      </c>
      <c r="G707" s="35">
        <v>1</v>
      </c>
      <c r="H707" s="69">
        <v>2</v>
      </c>
      <c r="I707" s="31">
        <v>-1</v>
      </c>
      <c r="J707" s="18">
        <f t="shared" ref="J707:J770" si="46">J706+I707</f>
        <v>19.520000000000003</v>
      </c>
      <c r="K707" s="19" t="str">
        <f t="shared" si="44"/>
        <v>Feb-12</v>
      </c>
      <c r="L707" s="20">
        <f t="shared" ref="L707:L770" si="47">L706+G707</f>
        <v>693</v>
      </c>
      <c r="M707" s="21">
        <f t="shared" si="45"/>
        <v>2.8167388167388171E-2</v>
      </c>
    </row>
    <row r="708" spans="1:13" x14ac:dyDescent="0.3">
      <c r="A708" s="119">
        <v>40946</v>
      </c>
      <c r="B708" s="120" t="s">
        <v>45</v>
      </c>
      <c r="C708" s="121">
        <v>14.3</v>
      </c>
      <c r="D708" s="87" t="s">
        <v>31</v>
      </c>
      <c r="E708" s="120" t="s">
        <v>6506</v>
      </c>
      <c r="F708" s="123">
        <v>5</v>
      </c>
      <c r="G708" s="35">
        <v>1</v>
      </c>
      <c r="H708" s="69">
        <v>6</v>
      </c>
      <c r="I708" s="31">
        <v>-1</v>
      </c>
      <c r="J708" s="18">
        <f t="shared" si="46"/>
        <v>18.520000000000003</v>
      </c>
      <c r="K708" s="19" t="str">
        <f t="shared" si="44"/>
        <v>Feb-12</v>
      </c>
      <c r="L708" s="20">
        <f t="shared" si="47"/>
        <v>694</v>
      </c>
      <c r="M708" s="21">
        <f t="shared" si="45"/>
        <v>2.6685878962536026E-2</v>
      </c>
    </row>
    <row r="709" spans="1:13" x14ac:dyDescent="0.3">
      <c r="A709" s="119">
        <v>40946</v>
      </c>
      <c r="B709" s="120" t="s">
        <v>30</v>
      </c>
      <c r="C709" s="121">
        <v>14.45</v>
      </c>
      <c r="D709" s="87" t="s">
        <v>31</v>
      </c>
      <c r="E709" s="120" t="s">
        <v>6410</v>
      </c>
      <c r="F709" s="123">
        <v>5.5</v>
      </c>
      <c r="G709" s="35">
        <v>1</v>
      </c>
      <c r="H709" s="69">
        <v>2</v>
      </c>
      <c r="I709" s="31">
        <v>-1</v>
      </c>
      <c r="J709" s="18">
        <f t="shared" si="46"/>
        <v>17.520000000000003</v>
      </c>
      <c r="K709" s="19" t="str">
        <f t="shared" si="44"/>
        <v>Feb-12</v>
      </c>
      <c r="L709" s="20">
        <f t="shared" si="47"/>
        <v>695</v>
      </c>
      <c r="M709" s="21">
        <f t="shared" si="45"/>
        <v>2.5208633093525185E-2</v>
      </c>
    </row>
    <row r="710" spans="1:13" x14ac:dyDescent="0.3">
      <c r="A710" s="119">
        <v>40946</v>
      </c>
      <c r="B710" s="120" t="s">
        <v>30</v>
      </c>
      <c r="C710" s="121">
        <v>16.149999999999999</v>
      </c>
      <c r="D710" s="87" t="s">
        <v>31</v>
      </c>
      <c r="E710" s="120" t="s">
        <v>6507</v>
      </c>
      <c r="F710" s="123">
        <v>5</v>
      </c>
      <c r="G710" s="35">
        <v>1</v>
      </c>
      <c r="H710" s="69">
        <v>4</v>
      </c>
      <c r="I710" s="31">
        <v>-1</v>
      </c>
      <c r="J710" s="18">
        <f t="shared" si="46"/>
        <v>16.520000000000003</v>
      </c>
      <c r="K710" s="19" t="str">
        <f t="shared" si="44"/>
        <v>Feb-12</v>
      </c>
      <c r="L710" s="20">
        <f t="shared" si="47"/>
        <v>696</v>
      </c>
      <c r="M710" s="21">
        <f t="shared" si="45"/>
        <v>2.3735632183908052E-2</v>
      </c>
    </row>
    <row r="711" spans="1:13" x14ac:dyDescent="0.3">
      <c r="A711" s="107">
        <v>40949</v>
      </c>
      <c r="B711" s="108" t="s">
        <v>43</v>
      </c>
      <c r="C711" s="101">
        <v>0.58680555555555558</v>
      </c>
      <c r="D711" s="87" t="s">
        <v>31</v>
      </c>
      <c r="E711" s="108" t="s">
        <v>375</v>
      </c>
      <c r="F711" s="110">
        <v>3.25</v>
      </c>
      <c r="G711" s="85">
        <v>1</v>
      </c>
      <c r="H711" s="87" t="s">
        <v>33</v>
      </c>
      <c r="I711" s="27">
        <v>-1</v>
      </c>
      <c r="J711" s="18">
        <f t="shared" si="46"/>
        <v>15.520000000000003</v>
      </c>
      <c r="K711" s="19" t="str">
        <f t="shared" si="44"/>
        <v>Feb-12</v>
      </c>
      <c r="L711" s="20">
        <f t="shared" si="47"/>
        <v>697</v>
      </c>
      <c r="M711" s="21">
        <f t="shared" si="45"/>
        <v>2.2266857962697277E-2</v>
      </c>
    </row>
    <row r="712" spans="1:13" x14ac:dyDescent="0.3">
      <c r="A712" s="107">
        <v>40949</v>
      </c>
      <c r="B712" s="108" t="s">
        <v>30</v>
      </c>
      <c r="C712" s="101">
        <v>0.67361111111111116</v>
      </c>
      <c r="D712" s="87" t="s">
        <v>31</v>
      </c>
      <c r="E712" s="108" t="s">
        <v>376</v>
      </c>
      <c r="F712" s="110">
        <v>3.75</v>
      </c>
      <c r="G712" s="85">
        <v>1</v>
      </c>
      <c r="H712" s="87" t="s">
        <v>33</v>
      </c>
      <c r="I712" s="27">
        <v>-1</v>
      </c>
      <c r="J712" s="18">
        <f t="shared" si="46"/>
        <v>14.520000000000003</v>
      </c>
      <c r="K712" s="19" t="str">
        <f t="shared" si="44"/>
        <v>Feb-12</v>
      </c>
      <c r="L712" s="20">
        <f t="shared" si="47"/>
        <v>698</v>
      </c>
      <c r="M712" s="21">
        <f t="shared" si="45"/>
        <v>2.0802292263610321E-2</v>
      </c>
    </row>
    <row r="713" spans="1:13" x14ac:dyDescent="0.3">
      <c r="A713" s="124">
        <v>40949</v>
      </c>
      <c r="B713" s="108" t="s">
        <v>45</v>
      </c>
      <c r="C713" s="111">
        <v>17.399999999999999</v>
      </c>
      <c r="D713" s="87" t="s">
        <v>31</v>
      </c>
      <c r="E713" s="108" t="s">
        <v>6508</v>
      </c>
      <c r="F713" s="110">
        <v>4.5</v>
      </c>
      <c r="G713" s="35">
        <v>1</v>
      </c>
      <c r="H713" s="73">
        <v>1</v>
      </c>
      <c r="I713" s="34">
        <v>3.5</v>
      </c>
      <c r="J713" s="18">
        <f t="shared" si="46"/>
        <v>18.020000000000003</v>
      </c>
      <c r="K713" s="19" t="str">
        <f t="shared" si="44"/>
        <v>Feb-12</v>
      </c>
      <c r="L713" s="20">
        <f t="shared" si="47"/>
        <v>699</v>
      </c>
      <c r="M713" s="21">
        <f t="shared" si="45"/>
        <v>2.5779685264663808E-2</v>
      </c>
    </row>
    <row r="714" spans="1:13" x14ac:dyDescent="0.3">
      <c r="A714" s="124">
        <v>40949</v>
      </c>
      <c r="B714" s="108" t="s">
        <v>45</v>
      </c>
      <c r="C714" s="111">
        <v>17.399999999999999</v>
      </c>
      <c r="D714" s="87" t="s">
        <v>31</v>
      </c>
      <c r="E714" s="108" t="s">
        <v>6509</v>
      </c>
      <c r="F714" s="110">
        <v>6</v>
      </c>
      <c r="G714" s="35">
        <v>1</v>
      </c>
      <c r="H714" s="73">
        <v>2</v>
      </c>
      <c r="I714" s="34">
        <v>-1</v>
      </c>
      <c r="J714" s="18">
        <f t="shared" si="46"/>
        <v>17.020000000000003</v>
      </c>
      <c r="K714" s="19" t="str">
        <f t="shared" si="44"/>
        <v>Feb-12</v>
      </c>
      <c r="L714" s="20">
        <f t="shared" si="47"/>
        <v>700</v>
      </c>
      <c r="M714" s="21">
        <f t="shared" si="45"/>
        <v>2.4314285714285719E-2</v>
      </c>
    </row>
    <row r="715" spans="1:13" x14ac:dyDescent="0.3">
      <c r="A715" s="124">
        <v>40949</v>
      </c>
      <c r="B715" s="108" t="s">
        <v>45</v>
      </c>
      <c r="C715" s="111">
        <v>20.100000000000001</v>
      </c>
      <c r="D715" s="87" t="s">
        <v>31</v>
      </c>
      <c r="E715" s="108" t="s">
        <v>6510</v>
      </c>
      <c r="F715" s="110">
        <v>6</v>
      </c>
      <c r="G715" s="35">
        <v>1</v>
      </c>
      <c r="H715" s="73">
        <v>8</v>
      </c>
      <c r="I715" s="34">
        <v>-1</v>
      </c>
      <c r="J715" s="18">
        <f t="shared" si="46"/>
        <v>16.020000000000003</v>
      </c>
      <c r="K715" s="19" t="str">
        <f t="shared" si="44"/>
        <v>Feb-12</v>
      </c>
      <c r="L715" s="20">
        <f t="shared" si="47"/>
        <v>701</v>
      </c>
      <c r="M715" s="21">
        <f t="shared" si="45"/>
        <v>2.2853067047075612E-2</v>
      </c>
    </row>
    <row r="716" spans="1:13" x14ac:dyDescent="0.3">
      <c r="A716" s="107">
        <v>40950</v>
      </c>
      <c r="B716" s="108" t="s">
        <v>45</v>
      </c>
      <c r="C716" s="101">
        <v>0.80555555555555547</v>
      </c>
      <c r="D716" s="87" t="s">
        <v>31</v>
      </c>
      <c r="E716" s="108" t="s">
        <v>377</v>
      </c>
      <c r="F716" s="110">
        <v>3.25</v>
      </c>
      <c r="G716" s="85">
        <v>1</v>
      </c>
      <c r="H716" s="87" t="s">
        <v>42</v>
      </c>
      <c r="I716" s="28">
        <v>2.25</v>
      </c>
      <c r="J716" s="18">
        <f t="shared" si="46"/>
        <v>18.270000000000003</v>
      </c>
      <c r="K716" s="19" t="str">
        <f t="shared" si="44"/>
        <v>Feb-12</v>
      </c>
      <c r="L716" s="20">
        <f t="shared" si="47"/>
        <v>702</v>
      </c>
      <c r="M716" s="21">
        <f t="shared" si="45"/>
        <v>2.602564102564103E-2</v>
      </c>
    </row>
    <row r="717" spans="1:13" x14ac:dyDescent="0.3">
      <c r="A717" s="107">
        <v>40950</v>
      </c>
      <c r="B717" s="108" t="s">
        <v>45</v>
      </c>
      <c r="C717" s="101">
        <v>0.86805555555555547</v>
      </c>
      <c r="D717" s="87" t="s">
        <v>31</v>
      </c>
      <c r="E717" s="108" t="s">
        <v>378</v>
      </c>
      <c r="F717" s="110">
        <v>3.5</v>
      </c>
      <c r="G717" s="85">
        <v>1</v>
      </c>
      <c r="H717" s="87" t="s">
        <v>42</v>
      </c>
      <c r="I717" s="28">
        <v>2.5</v>
      </c>
      <c r="J717" s="18">
        <f t="shared" si="46"/>
        <v>20.770000000000003</v>
      </c>
      <c r="K717" s="19" t="str">
        <f t="shared" si="44"/>
        <v>Feb-12</v>
      </c>
      <c r="L717" s="20">
        <f t="shared" si="47"/>
        <v>703</v>
      </c>
      <c r="M717" s="21">
        <f t="shared" si="45"/>
        <v>2.9544807965860603E-2</v>
      </c>
    </row>
    <row r="718" spans="1:13" x14ac:dyDescent="0.3">
      <c r="A718" s="124">
        <v>40950</v>
      </c>
      <c r="B718" s="108" t="s">
        <v>45</v>
      </c>
      <c r="C718" s="111">
        <v>20.2</v>
      </c>
      <c r="D718" s="87" t="s">
        <v>31</v>
      </c>
      <c r="E718" s="108" t="s">
        <v>6511</v>
      </c>
      <c r="F718" s="110">
        <v>5.5</v>
      </c>
      <c r="G718" s="35">
        <v>1</v>
      </c>
      <c r="H718" s="70" t="s">
        <v>6512</v>
      </c>
      <c r="I718" s="34">
        <v>-1</v>
      </c>
      <c r="J718" s="18">
        <f t="shared" si="46"/>
        <v>19.770000000000003</v>
      </c>
      <c r="K718" s="19" t="str">
        <f t="shared" si="44"/>
        <v>Feb-12</v>
      </c>
      <c r="L718" s="20">
        <f t="shared" si="47"/>
        <v>704</v>
      </c>
      <c r="M718" s="21">
        <f t="shared" si="45"/>
        <v>2.8082386363636368E-2</v>
      </c>
    </row>
    <row r="719" spans="1:13" x14ac:dyDescent="0.3">
      <c r="A719" s="107">
        <v>40952</v>
      </c>
      <c r="B719" s="108" t="s">
        <v>45</v>
      </c>
      <c r="C719" s="101">
        <v>0.63194444444444442</v>
      </c>
      <c r="D719" s="87" t="s">
        <v>31</v>
      </c>
      <c r="E719" s="108" t="s">
        <v>371</v>
      </c>
      <c r="F719" s="110">
        <v>4</v>
      </c>
      <c r="G719" s="85">
        <v>1</v>
      </c>
      <c r="H719" s="87" t="s">
        <v>42</v>
      </c>
      <c r="I719" s="27">
        <v>2.1</v>
      </c>
      <c r="J719" s="18">
        <f t="shared" si="46"/>
        <v>21.870000000000005</v>
      </c>
      <c r="K719" s="19" t="str">
        <f t="shared" si="44"/>
        <v>Feb-12</v>
      </c>
      <c r="L719" s="20">
        <f t="shared" si="47"/>
        <v>705</v>
      </c>
      <c r="M719" s="21">
        <f t="shared" si="45"/>
        <v>3.1021276595744687E-2</v>
      </c>
    </row>
    <row r="720" spans="1:13" x14ac:dyDescent="0.3">
      <c r="A720" s="119">
        <v>40952</v>
      </c>
      <c r="B720" s="120" t="s">
        <v>45</v>
      </c>
      <c r="C720" s="121">
        <v>14.4</v>
      </c>
      <c r="D720" s="87" t="s">
        <v>31</v>
      </c>
      <c r="E720" s="120" t="s">
        <v>6513</v>
      </c>
      <c r="F720" s="123">
        <v>6</v>
      </c>
      <c r="G720" s="35">
        <v>1</v>
      </c>
      <c r="H720" s="69">
        <v>4</v>
      </c>
      <c r="I720" s="31">
        <v>-1</v>
      </c>
      <c r="J720" s="18">
        <f t="shared" si="46"/>
        <v>20.870000000000005</v>
      </c>
      <c r="K720" s="19" t="str">
        <f t="shared" si="44"/>
        <v>Feb-12</v>
      </c>
      <c r="L720" s="20">
        <f t="shared" si="47"/>
        <v>706</v>
      </c>
      <c r="M720" s="21">
        <f t="shared" si="45"/>
        <v>2.9560906515580743E-2</v>
      </c>
    </row>
    <row r="721" spans="1:13" x14ac:dyDescent="0.3">
      <c r="A721" s="119">
        <v>40952</v>
      </c>
      <c r="B721" s="120" t="s">
        <v>45</v>
      </c>
      <c r="C721" s="121">
        <v>17.399999999999999</v>
      </c>
      <c r="D721" s="87" t="s">
        <v>31</v>
      </c>
      <c r="E721" s="120" t="s">
        <v>6514</v>
      </c>
      <c r="F721" s="123">
        <v>5</v>
      </c>
      <c r="G721" s="35">
        <v>1</v>
      </c>
      <c r="H721" s="69">
        <v>6</v>
      </c>
      <c r="I721" s="31">
        <v>-1</v>
      </c>
      <c r="J721" s="18">
        <f t="shared" si="46"/>
        <v>19.870000000000005</v>
      </c>
      <c r="K721" s="19" t="str">
        <f t="shared" si="44"/>
        <v>Feb-12</v>
      </c>
      <c r="L721" s="20">
        <f t="shared" si="47"/>
        <v>707</v>
      </c>
      <c r="M721" s="21">
        <f t="shared" si="45"/>
        <v>2.8104667609618113E-2</v>
      </c>
    </row>
    <row r="722" spans="1:13" x14ac:dyDescent="0.3">
      <c r="A722" s="119">
        <v>40953</v>
      </c>
      <c r="B722" s="120" t="s">
        <v>30</v>
      </c>
      <c r="C722" s="121">
        <v>13.4</v>
      </c>
      <c r="D722" s="87" t="s">
        <v>31</v>
      </c>
      <c r="E722" s="120" t="s">
        <v>6515</v>
      </c>
      <c r="F722" s="123">
        <v>5.5</v>
      </c>
      <c r="G722" s="35">
        <v>1</v>
      </c>
      <c r="H722" s="69">
        <v>4</v>
      </c>
      <c r="I722" s="31">
        <v>-1</v>
      </c>
      <c r="J722" s="18">
        <f t="shared" si="46"/>
        <v>18.870000000000005</v>
      </c>
      <c r="K722" s="19" t="str">
        <f t="shared" si="44"/>
        <v>Feb-12</v>
      </c>
      <c r="L722" s="20">
        <f t="shared" si="47"/>
        <v>708</v>
      </c>
      <c r="M722" s="21">
        <f t="shared" si="45"/>
        <v>2.6652542372881362E-2</v>
      </c>
    </row>
    <row r="723" spans="1:13" x14ac:dyDescent="0.3">
      <c r="A723" s="107">
        <v>40954</v>
      </c>
      <c r="B723" s="108" t="s">
        <v>30</v>
      </c>
      <c r="C723" s="101">
        <v>0.68055555555555547</v>
      </c>
      <c r="D723" s="87" t="s">
        <v>31</v>
      </c>
      <c r="E723" s="108" t="s">
        <v>379</v>
      </c>
      <c r="F723" s="110">
        <v>3.25</v>
      </c>
      <c r="G723" s="85">
        <v>1</v>
      </c>
      <c r="H723" s="87" t="s">
        <v>42</v>
      </c>
      <c r="I723" s="27">
        <v>2.25</v>
      </c>
      <c r="J723" s="18">
        <f t="shared" si="46"/>
        <v>21.120000000000005</v>
      </c>
      <c r="K723" s="19" t="str">
        <f t="shared" si="44"/>
        <v>Feb-12</v>
      </c>
      <c r="L723" s="20">
        <f t="shared" si="47"/>
        <v>709</v>
      </c>
      <c r="M723" s="21">
        <f t="shared" si="45"/>
        <v>2.9788434414668552E-2</v>
      </c>
    </row>
    <row r="724" spans="1:13" x14ac:dyDescent="0.3">
      <c r="A724" s="119">
        <v>40954</v>
      </c>
      <c r="B724" s="120" t="s">
        <v>29</v>
      </c>
      <c r="C724" s="121">
        <v>14</v>
      </c>
      <c r="D724" s="87" t="s">
        <v>31</v>
      </c>
      <c r="E724" s="120" t="s">
        <v>6521</v>
      </c>
      <c r="F724" s="123">
        <v>6</v>
      </c>
      <c r="G724" s="35">
        <v>1</v>
      </c>
      <c r="H724" s="69">
        <v>3</v>
      </c>
      <c r="I724" s="31">
        <v>-1</v>
      </c>
      <c r="J724" s="18">
        <f t="shared" si="46"/>
        <v>20.120000000000005</v>
      </c>
      <c r="K724" s="19" t="str">
        <f t="shared" si="44"/>
        <v>Feb-12</v>
      </c>
      <c r="L724" s="20">
        <f t="shared" si="47"/>
        <v>710</v>
      </c>
      <c r="M724" s="21">
        <f t="shared" si="45"/>
        <v>2.8338028169014092E-2</v>
      </c>
    </row>
    <row r="725" spans="1:13" x14ac:dyDescent="0.3">
      <c r="A725" s="119">
        <v>40954</v>
      </c>
      <c r="B725" s="120" t="s">
        <v>127</v>
      </c>
      <c r="C725" s="121">
        <v>15.1</v>
      </c>
      <c r="D725" s="87" t="s">
        <v>31</v>
      </c>
      <c r="E725" s="120" t="s">
        <v>6424</v>
      </c>
      <c r="F725" s="123">
        <v>5.5</v>
      </c>
      <c r="G725" s="35">
        <v>1</v>
      </c>
      <c r="H725" s="69">
        <v>3</v>
      </c>
      <c r="I725" s="31">
        <v>-1</v>
      </c>
      <c r="J725" s="18">
        <f t="shared" si="46"/>
        <v>19.120000000000005</v>
      </c>
      <c r="K725" s="19" t="str">
        <f t="shared" si="44"/>
        <v>Feb-12</v>
      </c>
      <c r="L725" s="20">
        <f t="shared" si="47"/>
        <v>711</v>
      </c>
      <c r="M725" s="21">
        <f t="shared" si="45"/>
        <v>2.6891701828410695E-2</v>
      </c>
    </row>
    <row r="726" spans="1:13" x14ac:dyDescent="0.3">
      <c r="A726" s="119">
        <v>40954</v>
      </c>
      <c r="B726" s="120" t="s">
        <v>30</v>
      </c>
      <c r="C726" s="121">
        <v>15.2</v>
      </c>
      <c r="D726" s="87" t="s">
        <v>31</v>
      </c>
      <c r="E726" s="120" t="s">
        <v>6522</v>
      </c>
      <c r="F726" s="123">
        <v>5</v>
      </c>
      <c r="G726" s="35">
        <v>1</v>
      </c>
      <c r="H726" s="69" t="s">
        <v>6103</v>
      </c>
      <c r="I726" s="31">
        <v>-1</v>
      </c>
      <c r="J726" s="18">
        <f t="shared" si="46"/>
        <v>18.120000000000005</v>
      </c>
      <c r="K726" s="19" t="str">
        <f t="shared" si="44"/>
        <v>Feb-12</v>
      </c>
      <c r="L726" s="20">
        <f t="shared" si="47"/>
        <v>712</v>
      </c>
      <c r="M726" s="21">
        <f t="shared" si="45"/>
        <v>2.5449438202247196E-2</v>
      </c>
    </row>
    <row r="727" spans="1:13" x14ac:dyDescent="0.3">
      <c r="A727" s="119">
        <v>40954</v>
      </c>
      <c r="B727" s="120" t="s">
        <v>30</v>
      </c>
      <c r="C727" s="121">
        <v>16.5</v>
      </c>
      <c r="D727" s="87" t="s">
        <v>31</v>
      </c>
      <c r="E727" s="120" t="s">
        <v>1658</v>
      </c>
      <c r="F727" s="123">
        <v>5</v>
      </c>
      <c r="G727" s="35">
        <v>1</v>
      </c>
      <c r="H727" s="69">
        <v>1</v>
      </c>
      <c r="I727" s="31">
        <v>4</v>
      </c>
      <c r="J727" s="18">
        <f t="shared" si="46"/>
        <v>22.120000000000005</v>
      </c>
      <c r="K727" s="19" t="str">
        <f t="shared" si="44"/>
        <v>Feb-12</v>
      </c>
      <c r="L727" s="20">
        <f t="shared" si="47"/>
        <v>713</v>
      </c>
      <c r="M727" s="21">
        <f t="shared" si="45"/>
        <v>3.1023842917251059E-2</v>
      </c>
    </row>
    <row r="728" spans="1:13" x14ac:dyDescent="0.3">
      <c r="A728" s="119">
        <v>40954</v>
      </c>
      <c r="B728" s="120" t="s">
        <v>29</v>
      </c>
      <c r="C728" s="121">
        <v>17</v>
      </c>
      <c r="D728" s="87" t="s">
        <v>31</v>
      </c>
      <c r="E728" s="120" t="s">
        <v>6523</v>
      </c>
      <c r="F728" s="123">
        <v>5.5</v>
      </c>
      <c r="G728" s="35">
        <v>1</v>
      </c>
      <c r="H728" s="69">
        <v>6</v>
      </c>
      <c r="I728" s="31">
        <v>-1</v>
      </c>
      <c r="J728" s="18">
        <f t="shared" si="46"/>
        <v>21.120000000000005</v>
      </c>
      <c r="K728" s="19" t="str">
        <f t="shared" si="44"/>
        <v>Feb-12</v>
      </c>
      <c r="L728" s="20">
        <f t="shared" si="47"/>
        <v>714</v>
      </c>
      <c r="M728" s="21">
        <f t="shared" si="45"/>
        <v>2.9579831932773117E-2</v>
      </c>
    </row>
    <row r="729" spans="1:13" x14ac:dyDescent="0.3">
      <c r="A729" s="124">
        <v>40954</v>
      </c>
      <c r="B729" s="108" t="s">
        <v>43</v>
      </c>
      <c r="C729" s="111">
        <v>17.399999999999999</v>
      </c>
      <c r="D729" s="87" t="s">
        <v>31</v>
      </c>
      <c r="E729" s="108" t="s">
        <v>6516</v>
      </c>
      <c r="F729" s="110">
        <v>5</v>
      </c>
      <c r="G729" s="35">
        <v>1</v>
      </c>
      <c r="H729" s="70" t="s">
        <v>6512</v>
      </c>
      <c r="I729" s="34">
        <v>-1</v>
      </c>
      <c r="J729" s="18">
        <f t="shared" si="46"/>
        <v>20.120000000000005</v>
      </c>
      <c r="K729" s="19" t="str">
        <f t="shared" si="44"/>
        <v>Feb-12</v>
      </c>
      <c r="L729" s="20">
        <f t="shared" si="47"/>
        <v>715</v>
      </c>
      <c r="M729" s="21">
        <f t="shared" si="45"/>
        <v>2.8139860139860147E-2</v>
      </c>
    </row>
    <row r="730" spans="1:13" x14ac:dyDescent="0.3">
      <c r="A730" s="124">
        <v>40954</v>
      </c>
      <c r="B730" s="108" t="s">
        <v>43</v>
      </c>
      <c r="C730" s="111">
        <v>18.100000000000001</v>
      </c>
      <c r="D730" s="87" t="s">
        <v>31</v>
      </c>
      <c r="E730" s="108" t="s">
        <v>6517</v>
      </c>
      <c r="F730" s="110">
        <v>4.5</v>
      </c>
      <c r="G730" s="35">
        <v>1</v>
      </c>
      <c r="H730" s="70" t="s">
        <v>6518</v>
      </c>
      <c r="I730" s="34">
        <v>-1</v>
      </c>
      <c r="J730" s="18">
        <f t="shared" si="46"/>
        <v>19.120000000000005</v>
      </c>
      <c r="K730" s="19" t="str">
        <f t="shared" si="44"/>
        <v>Feb-12</v>
      </c>
      <c r="L730" s="20">
        <f t="shared" si="47"/>
        <v>716</v>
      </c>
      <c r="M730" s="21">
        <f t="shared" si="45"/>
        <v>2.6703910614525147E-2</v>
      </c>
    </row>
    <row r="731" spans="1:13" x14ac:dyDescent="0.3">
      <c r="A731" s="124">
        <v>40954</v>
      </c>
      <c r="B731" s="108" t="s">
        <v>43</v>
      </c>
      <c r="C731" s="111">
        <v>18.399999999999999</v>
      </c>
      <c r="D731" s="87" t="s">
        <v>31</v>
      </c>
      <c r="E731" s="108" t="s">
        <v>6519</v>
      </c>
      <c r="F731" s="110">
        <v>6</v>
      </c>
      <c r="G731" s="35">
        <v>1</v>
      </c>
      <c r="H731" s="70" t="s">
        <v>6512</v>
      </c>
      <c r="I731" s="34">
        <v>-1</v>
      </c>
      <c r="J731" s="18">
        <f t="shared" si="46"/>
        <v>18.120000000000005</v>
      </c>
      <c r="K731" s="19" t="str">
        <f t="shared" si="44"/>
        <v>Feb-12</v>
      </c>
      <c r="L731" s="20">
        <f t="shared" si="47"/>
        <v>717</v>
      </c>
      <c r="M731" s="21">
        <f t="shared" si="45"/>
        <v>2.5271966527196658E-2</v>
      </c>
    </row>
    <row r="732" spans="1:13" x14ac:dyDescent="0.3">
      <c r="A732" s="124">
        <v>40954</v>
      </c>
      <c r="B732" s="108" t="s">
        <v>43</v>
      </c>
      <c r="C732" s="111">
        <v>20.100000000000001</v>
      </c>
      <c r="D732" s="87" t="s">
        <v>31</v>
      </c>
      <c r="E732" s="108" t="s">
        <v>6520</v>
      </c>
      <c r="F732" s="110">
        <v>5</v>
      </c>
      <c r="G732" s="35">
        <v>1</v>
      </c>
      <c r="H732" s="70" t="s">
        <v>6512</v>
      </c>
      <c r="I732" s="34">
        <v>-1</v>
      </c>
      <c r="J732" s="18">
        <f t="shared" si="46"/>
        <v>17.120000000000005</v>
      </c>
      <c r="K732" s="19" t="str">
        <f t="shared" si="44"/>
        <v>Feb-12</v>
      </c>
      <c r="L732" s="20">
        <f t="shared" si="47"/>
        <v>718</v>
      </c>
      <c r="M732" s="21">
        <f t="shared" si="45"/>
        <v>2.3844011142061288E-2</v>
      </c>
    </row>
    <row r="733" spans="1:13" x14ac:dyDescent="0.3">
      <c r="A733" s="107">
        <v>40955</v>
      </c>
      <c r="B733" s="108" t="s">
        <v>50</v>
      </c>
      <c r="C733" s="101">
        <v>0.67013888888888884</v>
      </c>
      <c r="D733" s="87" t="s">
        <v>31</v>
      </c>
      <c r="E733" s="108" t="s">
        <v>380</v>
      </c>
      <c r="F733" s="110">
        <v>3.24</v>
      </c>
      <c r="G733" s="85">
        <v>1</v>
      </c>
      <c r="H733" s="87" t="s">
        <v>33</v>
      </c>
      <c r="I733" s="27">
        <v>-1</v>
      </c>
      <c r="J733" s="18">
        <f t="shared" si="46"/>
        <v>16.120000000000005</v>
      </c>
      <c r="K733" s="19" t="str">
        <f t="shared" si="44"/>
        <v>Feb-12</v>
      </c>
      <c r="L733" s="20">
        <f t="shared" si="47"/>
        <v>719</v>
      </c>
      <c r="M733" s="21">
        <f t="shared" si="45"/>
        <v>2.242002781641169E-2</v>
      </c>
    </row>
    <row r="734" spans="1:13" x14ac:dyDescent="0.3">
      <c r="A734" s="107">
        <v>40955</v>
      </c>
      <c r="B734" s="108" t="s">
        <v>50</v>
      </c>
      <c r="C734" s="101">
        <v>0.69097222222222221</v>
      </c>
      <c r="D734" s="87" t="s">
        <v>31</v>
      </c>
      <c r="E734" s="108" t="s">
        <v>381</v>
      </c>
      <c r="F734" s="110">
        <v>3</v>
      </c>
      <c r="G734" s="85">
        <v>1</v>
      </c>
      <c r="H734" s="87" t="s">
        <v>42</v>
      </c>
      <c r="I734" s="27">
        <v>0.62</v>
      </c>
      <c r="J734" s="18">
        <f t="shared" si="46"/>
        <v>16.740000000000006</v>
      </c>
      <c r="K734" s="19" t="str">
        <f t="shared" si="44"/>
        <v>Feb-12</v>
      </c>
      <c r="L734" s="20">
        <f t="shared" si="47"/>
        <v>720</v>
      </c>
      <c r="M734" s="21">
        <f t="shared" si="45"/>
        <v>2.3250000000000007E-2</v>
      </c>
    </row>
    <row r="735" spans="1:13" x14ac:dyDescent="0.3">
      <c r="A735" s="107">
        <v>40955</v>
      </c>
      <c r="B735" s="108" t="s">
        <v>43</v>
      </c>
      <c r="C735" s="101">
        <v>0.76041666666666663</v>
      </c>
      <c r="D735" s="87" t="s">
        <v>31</v>
      </c>
      <c r="E735" s="108" t="s">
        <v>382</v>
      </c>
      <c r="F735" s="110">
        <v>3.75</v>
      </c>
      <c r="G735" s="85">
        <v>1</v>
      </c>
      <c r="H735" s="87" t="s">
        <v>33</v>
      </c>
      <c r="I735" s="28">
        <v>-1</v>
      </c>
      <c r="J735" s="18">
        <f t="shared" si="46"/>
        <v>15.740000000000006</v>
      </c>
      <c r="K735" s="19" t="str">
        <f t="shared" si="44"/>
        <v>Feb-12</v>
      </c>
      <c r="L735" s="20">
        <f t="shared" si="47"/>
        <v>721</v>
      </c>
      <c r="M735" s="21">
        <f t="shared" si="45"/>
        <v>2.1830790568654654E-2</v>
      </c>
    </row>
    <row r="736" spans="1:13" x14ac:dyDescent="0.3">
      <c r="A736" s="107">
        <v>40955</v>
      </c>
      <c r="B736" s="108" t="s">
        <v>43</v>
      </c>
      <c r="C736" s="101">
        <v>0.78125</v>
      </c>
      <c r="D736" s="87" t="s">
        <v>31</v>
      </c>
      <c r="E736" s="108" t="s">
        <v>383</v>
      </c>
      <c r="F736" s="110">
        <v>4</v>
      </c>
      <c r="G736" s="85">
        <v>1</v>
      </c>
      <c r="H736" s="87" t="s">
        <v>33</v>
      </c>
      <c r="I736" s="28">
        <v>-1</v>
      </c>
      <c r="J736" s="18">
        <f t="shared" si="46"/>
        <v>14.740000000000006</v>
      </c>
      <c r="K736" s="19" t="str">
        <f t="shared" si="44"/>
        <v>Feb-12</v>
      </c>
      <c r="L736" s="20">
        <f t="shared" si="47"/>
        <v>722</v>
      </c>
      <c r="M736" s="21">
        <f t="shared" si="45"/>
        <v>2.0415512465373969E-2</v>
      </c>
    </row>
    <row r="737" spans="1:13" x14ac:dyDescent="0.3">
      <c r="A737" s="119">
        <v>40955</v>
      </c>
      <c r="B737" s="120" t="s">
        <v>30</v>
      </c>
      <c r="C737" s="121">
        <v>14.2</v>
      </c>
      <c r="D737" s="87" t="s">
        <v>31</v>
      </c>
      <c r="E737" s="120" t="s">
        <v>6527</v>
      </c>
      <c r="F737" s="123">
        <v>6</v>
      </c>
      <c r="G737" s="35">
        <v>1</v>
      </c>
      <c r="H737" s="69">
        <v>5</v>
      </c>
      <c r="I737" s="31">
        <v>-1</v>
      </c>
      <c r="J737" s="18">
        <f t="shared" si="46"/>
        <v>13.740000000000006</v>
      </c>
      <c r="K737" s="19" t="str">
        <f t="shared" si="44"/>
        <v>Feb-12</v>
      </c>
      <c r="L737" s="20">
        <f t="shared" si="47"/>
        <v>723</v>
      </c>
      <c r="M737" s="21">
        <f t="shared" si="45"/>
        <v>1.9004149377593368E-2</v>
      </c>
    </row>
    <row r="738" spans="1:13" x14ac:dyDescent="0.3">
      <c r="A738" s="119">
        <v>40955</v>
      </c>
      <c r="B738" s="120" t="s">
        <v>50</v>
      </c>
      <c r="C738" s="121">
        <v>15.35</v>
      </c>
      <c r="D738" s="87" t="s">
        <v>31</v>
      </c>
      <c r="E738" s="120" t="s">
        <v>6528</v>
      </c>
      <c r="F738" s="123">
        <v>4.5</v>
      </c>
      <c r="G738" s="35">
        <v>1</v>
      </c>
      <c r="H738" s="69">
        <v>4</v>
      </c>
      <c r="I738" s="31">
        <v>-1</v>
      </c>
      <c r="J738" s="18">
        <f t="shared" si="46"/>
        <v>12.740000000000006</v>
      </c>
      <c r="K738" s="19" t="str">
        <f t="shared" si="44"/>
        <v>Feb-12</v>
      </c>
      <c r="L738" s="20">
        <f t="shared" si="47"/>
        <v>724</v>
      </c>
      <c r="M738" s="21">
        <f t="shared" si="45"/>
        <v>1.7596685082872935E-2</v>
      </c>
    </row>
    <row r="739" spans="1:13" x14ac:dyDescent="0.3">
      <c r="A739" s="124">
        <v>40955</v>
      </c>
      <c r="B739" s="108" t="s">
        <v>43</v>
      </c>
      <c r="C739" s="111">
        <v>19.149999999999999</v>
      </c>
      <c r="D739" s="87" t="s">
        <v>31</v>
      </c>
      <c r="E739" s="108" t="s">
        <v>6524</v>
      </c>
      <c r="F739" s="110">
        <v>5</v>
      </c>
      <c r="G739" s="35">
        <v>1</v>
      </c>
      <c r="H739" s="70" t="s">
        <v>6512</v>
      </c>
      <c r="I739" s="34">
        <v>-1</v>
      </c>
      <c r="J739" s="18">
        <f t="shared" si="46"/>
        <v>11.740000000000006</v>
      </c>
      <c r="K739" s="19" t="str">
        <f t="shared" si="44"/>
        <v>Feb-12</v>
      </c>
      <c r="L739" s="20">
        <f t="shared" si="47"/>
        <v>725</v>
      </c>
      <c r="M739" s="21">
        <f t="shared" si="45"/>
        <v>1.6193103448275868E-2</v>
      </c>
    </row>
    <row r="740" spans="1:13" x14ac:dyDescent="0.3">
      <c r="A740" s="124">
        <v>40955</v>
      </c>
      <c r="B740" s="108" t="s">
        <v>43</v>
      </c>
      <c r="C740" s="111">
        <v>19.45</v>
      </c>
      <c r="D740" s="87" t="s">
        <v>31</v>
      </c>
      <c r="E740" s="108" t="s">
        <v>6525</v>
      </c>
      <c r="F740" s="110">
        <v>6</v>
      </c>
      <c r="G740" s="35">
        <v>1</v>
      </c>
      <c r="H740" s="70" t="s">
        <v>6526</v>
      </c>
      <c r="I740" s="34">
        <v>5</v>
      </c>
      <c r="J740" s="18">
        <f t="shared" si="46"/>
        <v>16.740000000000006</v>
      </c>
      <c r="K740" s="19" t="str">
        <f t="shared" si="44"/>
        <v>Feb-12</v>
      </c>
      <c r="L740" s="20">
        <f t="shared" si="47"/>
        <v>726</v>
      </c>
      <c r="M740" s="21">
        <f t="shared" si="45"/>
        <v>2.3057851239669427E-2</v>
      </c>
    </row>
    <row r="741" spans="1:13" x14ac:dyDescent="0.3">
      <c r="A741" s="107">
        <v>40956</v>
      </c>
      <c r="B741" s="108" t="s">
        <v>29</v>
      </c>
      <c r="C741" s="101">
        <v>0.66666666666666663</v>
      </c>
      <c r="D741" s="87" t="s">
        <v>31</v>
      </c>
      <c r="E741" s="108" t="s">
        <v>384</v>
      </c>
      <c r="F741" s="110">
        <v>3</v>
      </c>
      <c r="G741" s="85">
        <v>1</v>
      </c>
      <c r="H741" s="87" t="s">
        <v>33</v>
      </c>
      <c r="I741" s="27">
        <v>-1</v>
      </c>
      <c r="J741" s="18">
        <f t="shared" si="46"/>
        <v>15.740000000000006</v>
      </c>
      <c r="K741" s="19" t="str">
        <f t="shared" si="44"/>
        <v>Feb-12</v>
      </c>
      <c r="L741" s="20">
        <f t="shared" si="47"/>
        <v>727</v>
      </c>
      <c r="M741" s="21">
        <f t="shared" si="45"/>
        <v>2.1650618982118303E-2</v>
      </c>
    </row>
    <row r="742" spans="1:13" x14ac:dyDescent="0.3">
      <c r="A742" s="107">
        <v>40956</v>
      </c>
      <c r="B742" s="108" t="s">
        <v>96</v>
      </c>
      <c r="C742" s="101">
        <v>0.70486111111111116</v>
      </c>
      <c r="D742" s="87" t="s">
        <v>31</v>
      </c>
      <c r="E742" s="108" t="s">
        <v>385</v>
      </c>
      <c r="F742" s="110">
        <v>3.5</v>
      </c>
      <c r="G742" s="85">
        <v>1</v>
      </c>
      <c r="H742" s="87" t="s">
        <v>42</v>
      </c>
      <c r="I742" s="27">
        <v>2.5</v>
      </c>
      <c r="J742" s="18">
        <f t="shared" si="46"/>
        <v>18.240000000000006</v>
      </c>
      <c r="K742" s="19" t="str">
        <f t="shared" si="44"/>
        <v>Feb-12</v>
      </c>
      <c r="L742" s="20">
        <f t="shared" si="47"/>
        <v>728</v>
      </c>
      <c r="M742" s="21">
        <f t="shared" si="45"/>
        <v>2.5054945054945061E-2</v>
      </c>
    </row>
    <row r="743" spans="1:13" x14ac:dyDescent="0.3">
      <c r="A743" s="119">
        <v>40956</v>
      </c>
      <c r="B743" s="120" t="s">
        <v>79</v>
      </c>
      <c r="C743" s="121">
        <v>13.3</v>
      </c>
      <c r="D743" s="87" t="s">
        <v>31</v>
      </c>
      <c r="E743" s="120" t="s">
        <v>6530</v>
      </c>
      <c r="F743" s="123">
        <v>5</v>
      </c>
      <c r="G743" s="35">
        <v>1</v>
      </c>
      <c r="H743" s="69">
        <v>3</v>
      </c>
      <c r="I743" s="31">
        <v>-1</v>
      </c>
      <c r="J743" s="18">
        <f t="shared" si="46"/>
        <v>17.240000000000006</v>
      </c>
      <c r="K743" s="19" t="str">
        <f t="shared" si="44"/>
        <v>Feb-12</v>
      </c>
      <c r="L743" s="20">
        <f t="shared" si="47"/>
        <v>729</v>
      </c>
      <c r="M743" s="21">
        <f t="shared" si="45"/>
        <v>2.3648834019204396E-2</v>
      </c>
    </row>
    <row r="744" spans="1:13" x14ac:dyDescent="0.3">
      <c r="A744" s="119">
        <v>40956</v>
      </c>
      <c r="B744" s="120" t="s">
        <v>79</v>
      </c>
      <c r="C744" s="121">
        <v>14.35</v>
      </c>
      <c r="D744" s="87" t="s">
        <v>31</v>
      </c>
      <c r="E744" s="120" t="s">
        <v>6531</v>
      </c>
      <c r="F744" s="123">
        <v>6</v>
      </c>
      <c r="G744" s="35">
        <v>1</v>
      </c>
      <c r="H744" s="69">
        <v>2</v>
      </c>
      <c r="I744" s="31">
        <v>-1</v>
      </c>
      <c r="J744" s="18">
        <f t="shared" si="46"/>
        <v>16.240000000000006</v>
      </c>
      <c r="K744" s="19" t="str">
        <f t="shared" si="44"/>
        <v>Feb-12</v>
      </c>
      <c r="L744" s="20">
        <f t="shared" si="47"/>
        <v>730</v>
      </c>
      <c r="M744" s="21">
        <f t="shared" si="45"/>
        <v>2.2246575342465762E-2</v>
      </c>
    </row>
    <row r="745" spans="1:13" x14ac:dyDescent="0.3">
      <c r="A745" s="119">
        <v>40956</v>
      </c>
      <c r="B745" s="120" t="s">
        <v>96</v>
      </c>
      <c r="C745" s="121">
        <v>15.15</v>
      </c>
      <c r="D745" s="87" t="s">
        <v>31</v>
      </c>
      <c r="E745" s="120" t="s">
        <v>6532</v>
      </c>
      <c r="F745" s="123">
        <v>5</v>
      </c>
      <c r="G745" s="35">
        <v>1</v>
      </c>
      <c r="H745" s="69">
        <v>1</v>
      </c>
      <c r="I745" s="31">
        <v>4</v>
      </c>
      <c r="J745" s="18">
        <f t="shared" si="46"/>
        <v>20.240000000000006</v>
      </c>
      <c r="K745" s="19" t="str">
        <f t="shared" si="44"/>
        <v>Feb-12</v>
      </c>
      <c r="L745" s="20">
        <f t="shared" si="47"/>
        <v>731</v>
      </c>
      <c r="M745" s="21">
        <f t="shared" si="45"/>
        <v>2.7688098495212046E-2</v>
      </c>
    </row>
    <row r="746" spans="1:13" x14ac:dyDescent="0.3">
      <c r="A746" s="119">
        <v>40956</v>
      </c>
      <c r="B746" s="120" t="s">
        <v>96</v>
      </c>
      <c r="C746" s="121">
        <v>16.25</v>
      </c>
      <c r="D746" s="87" t="s">
        <v>31</v>
      </c>
      <c r="E746" s="120" t="s">
        <v>6533</v>
      </c>
      <c r="F746" s="123">
        <v>6</v>
      </c>
      <c r="G746" s="35">
        <v>1</v>
      </c>
      <c r="H746" s="69" t="s">
        <v>6116</v>
      </c>
      <c r="I746" s="31">
        <v>-1</v>
      </c>
      <c r="J746" s="18">
        <f t="shared" si="46"/>
        <v>19.240000000000006</v>
      </c>
      <c r="K746" s="19" t="str">
        <f t="shared" si="44"/>
        <v>Feb-12</v>
      </c>
      <c r="L746" s="20">
        <f t="shared" si="47"/>
        <v>732</v>
      </c>
      <c r="M746" s="21">
        <f t="shared" si="45"/>
        <v>2.6284153005464488E-2</v>
      </c>
    </row>
    <row r="747" spans="1:13" x14ac:dyDescent="0.3">
      <c r="A747" s="119">
        <v>40956</v>
      </c>
      <c r="B747" s="120" t="s">
        <v>29</v>
      </c>
      <c r="C747" s="121">
        <v>17.05</v>
      </c>
      <c r="D747" s="87" t="s">
        <v>31</v>
      </c>
      <c r="E747" s="120" t="s">
        <v>6534</v>
      </c>
      <c r="F747" s="123">
        <v>6</v>
      </c>
      <c r="G747" s="35">
        <v>1</v>
      </c>
      <c r="H747" s="69">
        <v>2</v>
      </c>
      <c r="I747" s="31">
        <v>-1</v>
      </c>
      <c r="J747" s="18">
        <f t="shared" si="46"/>
        <v>18.240000000000006</v>
      </c>
      <c r="K747" s="19" t="str">
        <f t="shared" si="44"/>
        <v>Feb-12</v>
      </c>
      <c r="L747" s="20">
        <f t="shared" si="47"/>
        <v>733</v>
      </c>
      <c r="M747" s="21">
        <f t="shared" si="45"/>
        <v>2.4884038199181453E-2</v>
      </c>
    </row>
    <row r="748" spans="1:13" x14ac:dyDescent="0.3">
      <c r="A748" s="124">
        <v>40956</v>
      </c>
      <c r="B748" s="108" t="s">
        <v>45</v>
      </c>
      <c r="C748" s="111">
        <v>17.149999999999999</v>
      </c>
      <c r="D748" s="87" t="s">
        <v>31</v>
      </c>
      <c r="E748" s="108" t="s">
        <v>6529</v>
      </c>
      <c r="F748" s="110">
        <v>4.5</v>
      </c>
      <c r="G748" s="35">
        <v>1</v>
      </c>
      <c r="H748" s="70" t="s">
        <v>6526</v>
      </c>
      <c r="I748" s="34">
        <v>3.5</v>
      </c>
      <c r="J748" s="18">
        <f t="shared" si="46"/>
        <v>21.740000000000006</v>
      </c>
      <c r="K748" s="19" t="str">
        <f t="shared" si="44"/>
        <v>Feb-12</v>
      </c>
      <c r="L748" s="20">
        <f t="shared" si="47"/>
        <v>734</v>
      </c>
      <c r="M748" s="21">
        <f t="shared" si="45"/>
        <v>2.9618528610354231E-2</v>
      </c>
    </row>
    <row r="749" spans="1:13" x14ac:dyDescent="0.3">
      <c r="A749" s="107">
        <v>40957</v>
      </c>
      <c r="B749" s="108" t="s">
        <v>29</v>
      </c>
      <c r="C749" s="101">
        <v>0.54861111111111105</v>
      </c>
      <c r="D749" s="87" t="s">
        <v>31</v>
      </c>
      <c r="E749" s="108" t="s">
        <v>386</v>
      </c>
      <c r="F749" s="110">
        <v>3.75</v>
      </c>
      <c r="G749" s="85">
        <v>1</v>
      </c>
      <c r="H749" s="87" t="s">
        <v>33</v>
      </c>
      <c r="I749" s="27">
        <v>-1</v>
      </c>
      <c r="J749" s="18">
        <f t="shared" si="46"/>
        <v>20.740000000000006</v>
      </c>
      <c r="K749" s="19" t="str">
        <f t="shared" si="44"/>
        <v>Feb-12</v>
      </c>
      <c r="L749" s="20">
        <f t="shared" si="47"/>
        <v>735</v>
      </c>
      <c r="M749" s="21">
        <f t="shared" si="45"/>
        <v>2.8217687074829939E-2</v>
      </c>
    </row>
    <row r="750" spans="1:13" x14ac:dyDescent="0.3">
      <c r="A750" s="107">
        <v>40957</v>
      </c>
      <c r="B750" s="108" t="s">
        <v>118</v>
      </c>
      <c r="C750" s="101">
        <v>0.58333333333333337</v>
      </c>
      <c r="D750" s="87" t="s">
        <v>31</v>
      </c>
      <c r="E750" s="108" t="s">
        <v>387</v>
      </c>
      <c r="F750" s="110">
        <v>4</v>
      </c>
      <c r="G750" s="85">
        <v>1</v>
      </c>
      <c r="H750" s="87" t="s">
        <v>42</v>
      </c>
      <c r="I750" s="27">
        <v>3</v>
      </c>
      <c r="J750" s="18">
        <f t="shared" si="46"/>
        <v>23.740000000000006</v>
      </c>
      <c r="K750" s="19" t="str">
        <f t="shared" si="44"/>
        <v>Feb-12</v>
      </c>
      <c r="L750" s="20">
        <f t="shared" si="47"/>
        <v>736</v>
      </c>
      <c r="M750" s="21">
        <f t="shared" si="45"/>
        <v>3.2255434782608707E-2</v>
      </c>
    </row>
    <row r="751" spans="1:13" x14ac:dyDescent="0.3">
      <c r="A751" s="107">
        <v>40957</v>
      </c>
      <c r="B751" s="108" t="s">
        <v>118</v>
      </c>
      <c r="C751" s="101">
        <v>0.60763888888888895</v>
      </c>
      <c r="D751" s="87" t="s">
        <v>31</v>
      </c>
      <c r="E751" s="108" t="s">
        <v>295</v>
      </c>
      <c r="F751" s="110">
        <v>3.25</v>
      </c>
      <c r="G751" s="85">
        <v>1</v>
      </c>
      <c r="H751" s="87" t="s">
        <v>42</v>
      </c>
      <c r="I751" s="27">
        <v>2.25</v>
      </c>
      <c r="J751" s="18">
        <f t="shared" si="46"/>
        <v>25.990000000000006</v>
      </c>
      <c r="K751" s="19" t="str">
        <f t="shared" si="44"/>
        <v>Feb-12</v>
      </c>
      <c r="L751" s="20">
        <f t="shared" si="47"/>
        <v>737</v>
      </c>
      <c r="M751" s="21">
        <f t="shared" si="45"/>
        <v>3.5264586160108559E-2</v>
      </c>
    </row>
    <row r="752" spans="1:13" x14ac:dyDescent="0.3">
      <c r="A752" s="107">
        <v>40957</v>
      </c>
      <c r="B752" s="108" t="s">
        <v>35</v>
      </c>
      <c r="C752" s="101">
        <v>0.70833333333333337</v>
      </c>
      <c r="D752" s="87" t="s">
        <v>31</v>
      </c>
      <c r="E752" s="108" t="s">
        <v>388</v>
      </c>
      <c r="F752" s="110">
        <v>3</v>
      </c>
      <c r="G752" s="85">
        <v>1</v>
      </c>
      <c r="H752" s="87" t="s">
        <v>33</v>
      </c>
      <c r="I752" s="27">
        <v>-1</v>
      </c>
      <c r="J752" s="18">
        <f t="shared" si="46"/>
        <v>24.990000000000006</v>
      </c>
      <c r="K752" s="19" t="str">
        <f t="shared" si="44"/>
        <v>Feb-12</v>
      </c>
      <c r="L752" s="20">
        <f t="shared" si="47"/>
        <v>738</v>
      </c>
      <c r="M752" s="21">
        <f t="shared" si="45"/>
        <v>3.3861788617886183E-2</v>
      </c>
    </row>
    <row r="753" spans="1:13" x14ac:dyDescent="0.3">
      <c r="A753" s="119">
        <v>40957</v>
      </c>
      <c r="B753" s="120" t="s">
        <v>118</v>
      </c>
      <c r="C753" s="121">
        <v>13.25</v>
      </c>
      <c r="D753" s="87" t="s">
        <v>31</v>
      </c>
      <c r="E753" s="120" t="s">
        <v>6535</v>
      </c>
      <c r="F753" s="123">
        <v>5.5</v>
      </c>
      <c r="G753" s="35">
        <v>1</v>
      </c>
      <c r="H753" s="69" t="s">
        <v>6213</v>
      </c>
      <c r="I753" s="31">
        <v>-1</v>
      </c>
      <c r="J753" s="18">
        <f t="shared" si="46"/>
        <v>23.990000000000006</v>
      </c>
      <c r="K753" s="19" t="str">
        <f t="shared" si="44"/>
        <v>Feb-12</v>
      </c>
      <c r="L753" s="20">
        <f t="shared" si="47"/>
        <v>739</v>
      </c>
      <c r="M753" s="21">
        <f t="shared" si="45"/>
        <v>3.2462787550744256E-2</v>
      </c>
    </row>
    <row r="754" spans="1:13" x14ac:dyDescent="0.3">
      <c r="A754" s="119">
        <v>40957</v>
      </c>
      <c r="B754" s="120" t="s">
        <v>35</v>
      </c>
      <c r="C754" s="121">
        <v>14.45</v>
      </c>
      <c r="D754" s="87" t="s">
        <v>31</v>
      </c>
      <c r="E754" s="120" t="s">
        <v>6536</v>
      </c>
      <c r="F754" s="123">
        <v>5.5</v>
      </c>
      <c r="G754" s="35">
        <v>1</v>
      </c>
      <c r="H754" s="69">
        <v>1</v>
      </c>
      <c r="I754" s="31">
        <v>4.5</v>
      </c>
      <c r="J754" s="18">
        <f t="shared" si="46"/>
        <v>28.490000000000006</v>
      </c>
      <c r="K754" s="19" t="str">
        <f t="shared" si="44"/>
        <v>Feb-12</v>
      </c>
      <c r="L754" s="20">
        <f t="shared" si="47"/>
        <v>740</v>
      </c>
      <c r="M754" s="21">
        <f t="shared" si="45"/>
        <v>3.8500000000000006E-2</v>
      </c>
    </row>
    <row r="755" spans="1:13" x14ac:dyDescent="0.3">
      <c r="A755" s="119">
        <v>40957</v>
      </c>
      <c r="B755" s="120" t="s">
        <v>29</v>
      </c>
      <c r="C755" s="121">
        <v>15.25</v>
      </c>
      <c r="D755" s="87" t="s">
        <v>31</v>
      </c>
      <c r="E755" s="120" t="s">
        <v>411</v>
      </c>
      <c r="F755" s="123">
        <v>6</v>
      </c>
      <c r="G755" s="35">
        <v>1</v>
      </c>
      <c r="H755" s="69">
        <v>9</v>
      </c>
      <c r="I755" s="31">
        <v>-1</v>
      </c>
      <c r="J755" s="18">
        <f t="shared" si="46"/>
        <v>27.490000000000006</v>
      </c>
      <c r="K755" s="19" t="str">
        <f t="shared" si="44"/>
        <v>Feb-12</v>
      </c>
      <c r="L755" s="20">
        <f t="shared" si="47"/>
        <v>741</v>
      </c>
      <c r="M755" s="21">
        <f t="shared" si="45"/>
        <v>3.7098515519568158E-2</v>
      </c>
    </row>
    <row r="756" spans="1:13" x14ac:dyDescent="0.3">
      <c r="A756" s="119">
        <v>40957</v>
      </c>
      <c r="B756" s="120" t="s">
        <v>58</v>
      </c>
      <c r="C756" s="121">
        <v>15.35</v>
      </c>
      <c r="D756" s="87" t="s">
        <v>31</v>
      </c>
      <c r="E756" s="120" t="s">
        <v>6537</v>
      </c>
      <c r="F756" s="123">
        <v>6</v>
      </c>
      <c r="G756" s="35">
        <v>1</v>
      </c>
      <c r="H756" s="69">
        <v>3</v>
      </c>
      <c r="I756" s="31">
        <v>-1</v>
      </c>
      <c r="J756" s="18">
        <f t="shared" si="46"/>
        <v>26.490000000000006</v>
      </c>
      <c r="K756" s="19" t="str">
        <f t="shared" si="44"/>
        <v>Feb-12</v>
      </c>
      <c r="L756" s="20">
        <f t="shared" si="47"/>
        <v>742</v>
      </c>
      <c r="M756" s="21">
        <f t="shared" si="45"/>
        <v>3.5700808625336936E-2</v>
      </c>
    </row>
    <row r="757" spans="1:13" x14ac:dyDescent="0.3">
      <c r="A757" s="119">
        <v>40957</v>
      </c>
      <c r="B757" s="120" t="s">
        <v>29</v>
      </c>
      <c r="C757" s="121">
        <v>16</v>
      </c>
      <c r="D757" s="87" t="s">
        <v>31</v>
      </c>
      <c r="E757" s="120" t="s">
        <v>6538</v>
      </c>
      <c r="F757" s="123">
        <v>6</v>
      </c>
      <c r="G757" s="35">
        <v>1</v>
      </c>
      <c r="H757" s="69">
        <v>4</v>
      </c>
      <c r="I757" s="31">
        <v>-1</v>
      </c>
      <c r="J757" s="18">
        <f t="shared" si="46"/>
        <v>25.490000000000006</v>
      </c>
      <c r="K757" s="19" t="str">
        <f t="shared" si="44"/>
        <v>Feb-12</v>
      </c>
      <c r="L757" s="20">
        <f t="shared" si="47"/>
        <v>743</v>
      </c>
      <c r="M757" s="21">
        <f t="shared" si="45"/>
        <v>3.4306864064602968E-2</v>
      </c>
    </row>
    <row r="758" spans="1:13" x14ac:dyDescent="0.3">
      <c r="A758" s="119">
        <v>40957</v>
      </c>
      <c r="B758" s="120" t="s">
        <v>35</v>
      </c>
      <c r="C758" s="121">
        <v>16.3</v>
      </c>
      <c r="D758" s="87" t="s">
        <v>31</v>
      </c>
      <c r="E758" s="120" t="s">
        <v>496</v>
      </c>
      <c r="F758" s="123">
        <v>5</v>
      </c>
      <c r="G758" s="35">
        <v>1</v>
      </c>
      <c r="H758" s="69" t="s">
        <v>6213</v>
      </c>
      <c r="I758" s="31">
        <v>-1</v>
      </c>
      <c r="J758" s="18">
        <f t="shared" si="46"/>
        <v>24.490000000000006</v>
      </c>
      <c r="K758" s="19" t="str">
        <f t="shared" si="44"/>
        <v>Feb-12</v>
      </c>
      <c r="L758" s="20">
        <f t="shared" si="47"/>
        <v>744</v>
      </c>
      <c r="M758" s="21">
        <f t="shared" si="45"/>
        <v>3.2916666666666677E-2</v>
      </c>
    </row>
    <row r="759" spans="1:13" x14ac:dyDescent="0.3">
      <c r="A759" s="119">
        <v>40957</v>
      </c>
      <c r="B759" s="120" t="s">
        <v>29</v>
      </c>
      <c r="C759" s="121">
        <v>16.350000000000001</v>
      </c>
      <c r="D759" s="87" t="s">
        <v>31</v>
      </c>
      <c r="E759" s="120" t="s">
        <v>6539</v>
      </c>
      <c r="F759" s="123">
        <v>5</v>
      </c>
      <c r="G759" s="35">
        <v>1</v>
      </c>
      <c r="H759" s="69">
        <v>1</v>
      </c>
      <c r="I759" s="31">
        <v>4</v>
      </c>
      <c r="J759" s="18">
        <f t="shared" si="46"/>
        <v>28.490000000000006</v>
      </c>
      <c r="K759" s="19" t="str">
        <f t="shared" si="44"/>
        <v>Feb-12</v>
      </c>
      <c r="L759" s="20">
        <f t="shared" si="47"/>
        <v>745</v>
      </c>
      <c r="M759" s="21">
        <f t="shared" si="45"/>
        <v>3.8241610738255043E-2</v>
      </c>
    </row>
    <row r="760" spans="1:13" x14ac:dyDescent="0.3">
      <c r="A760" s="119">
        <v>40959</v>
      </c>
      <c r="B760" s="120" t="s">
        <v>69</v>
      </c>
      <c r="C760" s="121">
        <v>15.05</v>
      </c>
      <c r="D760" s="87" t="s">
        <v>31</v>
      </c>
      <c r="E760" s="120" t="s">
        <v>6540</v>
      </c>
      <c r="F760" s="123">
        <v>6</v>
      </c>
      <c r="G760" s="35">
        <v>1</v>
      </c>
      <c r="H760" s="69">
        <v>2</v>
      </c>
      <c r="I760" s="31">
        <v>-1</v>
      </c>
      <c r="J760" s="18">
        <f t="shared" si="46"/>
        <v>27.490000000000006</v>
      </c>
      <c r="K760" s="19" t="str">
        <f t="shared" si="44"/>
        <v>Feb-12</v>
      </c>
      <c r="L760" s="20">
        <f t="shared" si="47"/>
        <v>746</v>
      </c>
      <c r="M760" s="21">
        <f t="shared" si="45"/>
        <v>3.6849865951742632E-2</v>
      </c>
    </row>
    <row r="761" spans="1:13" x14ac:dyDescent="0.3">
      <c r="A761" s="107">
        <v>40960</v>
      </c>
      <c r="B761" s="108" t="s">
        <v>103</v>
      </c>
      <c r="C761" s="101">
        <v>0.67708333333333337</v>
      </c>
      <c r="D761" s="87" t="s">
        <v>31</v>
      </c>
      <c r="E761" s="108" t="s">
        <v>389</v>
      </c>
      <c r="F761" s="110">
        <v>3</v>
      </c>
      <c r="G761" s="85">
        <v>1</v>
      </c>
      <c r="H761" s="87" t="s">
        <v>42</v>
      </c>
      <c r="I761" s="27">
        <v>2</v>
      </c>
      <c r="J761" s="18">
        <f t="shared" si="46"/>
        <v>29.490000000000006</v>
      </c>
      <c r="K761" s="19" t="str">
        <f t="shared" si="44"/>
        <v>Feb-12</v>
      </c>
      <c r="L761" s="20">
        <f t="shared" si="47"/>
        <v>747</v>
      </c>
      <c r="M761" s="21">
        <f t="shared" si="45"/>
        <v>3.9477911646586351E-2</v>
      </c>
    </row>
    <row r="762" spans="1:13" x14ac:dyDescent="0.3">
      <c r="A762" s="107">
        <v>40960</v>
      </c>
      <c r="B762" s="108" t="s">
        <v>103</v>
      </c>
      <c r="C762" s="101">
        <v>0.69791666666666663</v>
      </c>
      <c r="D762" s="87" t="s">
        <v>31</v>
      </c>
      <c r="E762" s="108" t="s">
        <v>390</v>
      </c>
      <c r="F762" s="110">
        <v>3</v>
      </c>
      <c r="G762" s="85">
        <v>1</v>
      </c>
      <c r="H762" s="87" t="s">
        <v>33</v>
      </c>
      <c r="I762" s="27">
        <v>-1</v>
      </c>
      <c r="J762" s="18">
        <f t="shared" si="46"/>
        <v>28.490000000000006</v>
      </c>
      <c r="K762" s="19" t="str">
        <f t="shared" si="44"/>
        <v>Feb-12</v>
      </c>
      <c r="L762" s="20">
        <f t="shared" si="47"/>
        <v>748</v>
      </c>
      <c r="M762" s="21">
        <f t="shared" si="45"/>
        <v>3.8088235294117652E-2</v>
      </c>
    </row>
    <row r="763" spans="1:13" x14ac:dyDescent="0.3">
      <c r="A763" s="119">
        <v>40960</v>
      </c>
      <c r="B763" s="120" t="s">
        <v>143</v>
      </c>
      <c r="C763" s="121">
        <v>14.1</v>
      </c>
      <c r="D763" s="87" t="s">
        <v>31</v>
      </c>
      <c r="E763" s="120" t="s">
        <v>6541</v>
      </c>
      <c r="F763" s="123">
        <v>6</v>
      </c>
      <c r="G763" s="35">
        <v>1</v>
      </c>
      <c r="H763" s="69">
        <v>1</v>
      </c>
      <c r="I763" s="31">
        <v>5</v>
      </c>
      <c r="J763" s="18">
        <f t="shared" si="46"/>
        <v>33.490000000000009</v>
      </c>
      <c r="K763" s="19" t="str">
        <f t="shared" si="44"/>
        <v>Feb-12</v>
      </c>
      <c r="L763" s="20">
        <f t="shared" si="47"/>
        <v>749</v>
      </c>
      <c r="M763" s="21">
        <f t="shared" si="45"/>
        <v>4.4712950600801077E-2</v>
      </c>
    </row>
    <row r="764" spans="1:13" x14ac:dyDescent="0.3">
      <c r="A764" s="119">
        <v>40960</v>
      </c>
      <c r="B764" s="120" t="s">
        <v>30</v>
      </c>
      <c r="C764" s="121">
        <v>14.5</v>
      </c>
      <c r="D764" s="87" t="s">
        <v>31</v>
      </c>
      <c r="E764" s="120" t="s">
        <v>6542</v>
      </c>
      <c r="F764" s="123">
        <v>5</v>
      </c>
      <c r="G764" s="35">
        <v>1</v>
      </c>
      <c r="H764" s="69">
        <v>1</v>
      </c>
      <c r="I764" s="31">
        <v>4.5</v>
      </c>
      <c r="J764" s="18">
        <f t="shared" si="46"/>
        <v>37.990000000000009</v>
      </c>
      <c r="K764" s="19" t="str">
        <f t="shared" si="44"/>
        <v>Feb-12</v>
      </c>
      <c r="L764" s="20">
        <f t="shared" si="47"/>
        <v>750</v>
      </c>
      <c r="M764" s="21">
        <f t="shared" si="45"/>
        <v>5.0653333333333349E-2</v>
      </c>
    </row>
    <row r="765" spans="1:13" x14ac:dyDescent="0.3">
      <c r="A765" s="119">
        <v>40960</v>
      </c>
      <c r="B765" s="120" t="s">
        <v>30</v>
      </c>
      <c r="C765" s="121">
        <v>16</v>
      </c>
      <c r="D765" s="87" t="s">
        <v>31</v>
      </c>
      <c r="E765" s="120" t="s">
        <v>6543</v>
      </c>
      <c r="F765" s="123">
        <v>5</v>
      </c>
      <c r="G765" s="35">
        <v>1</v>
      </c>
      <c r="H765" s="69">
        <v>2</v>
      </c>
      <c r="I765" s="31">
        <v>-1</v>
      </c>
      <c r="J765" s="18">
        <f t="shared" si="46"/>
        <v>36.990000000000009</v>
      </c>
      <c r="K765" s="19" t="str">
        <f t="shared" si="44"/>
        <v>Feb-12</v>
      </c>
      <c r="L765" s="20">
        <f t="shared" si="47"/>
        <v>751</v>
      </c>
      <c r="M765" s="21">
        <f t="shared" si="45"/>
        <v>4.925432756324901E-2</v>
      </c>
    </row>
    <row r="766" spans="1:13" x14ac:dyDescent="0.3">
      <c r="A766" s="119">
        <v>40960</v>
      </c>
      <c r="B766" s="120" t="s">
        <v>30</v>
      </c>
      <c r="C766" s="121">
        <v>16.350000000000001</v>
      </c>
      <c r="D766" s="87" t="s">
        <v>31</v>
      </c>
      <c r="E766" s="120" t="s">
        <v>739</v>
      </c>
      <c r="F766" s="123">
        <v>5.5</v>
      </c>
      <c r="G766" s="35">
        <v>1</v>
      </c>
      <c r="H766" s="69">
        <v>4</v>
      </c>
      <c r="I766" s="31">
        <v>-1</v>
      </c>
      <c r="J766" s="18">
        <f t="shared" si="46"/>
        <v>35.990000000000009</v>
      </c>
      <c r="K766" s="19" t="str">
        <f t="shared" si="44"/>
        <v>Feb-12</v>
      </c>
      <c r="L766" s="20">
        <f t="shared" si="47"/>
        <v>752</v>
      </c>
      <c r="M766" s="21">
        <f t="shared" si="45"/>
        <v>4.7859042553191504E-2</v>
      </c>
    </row>
    <row r="767" spans="1:13" x14ac:dyDescent="0.3">
      <c r="A767" s="119">
        <v>40960</v>
      </c>
      <c r="B767" s="120" t="s">
        <v>30</v>
      </c>
      <c r="C767" s="121">
        <v>17.100000000000001</v>
      </c>
      <c r="D767" s="87" t="s">
        <v>31</v>
      </c>
      <c r="E767" s="120" t="s">
        <v>6544</v>
      </c>
      <c r="F767" s="123">
        <v>5.5</v>
      </c>
      <c r="G767" s="35">
        <v>1</v>
      </c>
      <c r="H767" s="69">
        <v>4</v>
      </c>
      <c r="I767" s="31">
        <v>-1</v>
      </c>
      <c r="J767" s="18">
        <f t="shared" si="46"/>
        <v>34.990000000000009</v>
      </c>
      <c r="K767" s="19" t="str">
        <f t="shared" si="44"/>
        <v>Feb-12</v>
      </c>
      <c r="L767" s="20">
        <f t="shared" si="47"/>
        <v>753</v>
      </c>
      <c r="M767" s="21">
        <f t="shared" si="45"/>
        <v>4.6467463479415681E-2</v>
      </c>
    </row>
    <row r="768" spans="1:13" x14ac:dyDescent="0.3">
      <c r="A768" s="107">
        <v>40961</v>
      </c>
      <c r="B768" s="108" t="s">
        <v>44</v>
      </c>
      <c r="C768" s="101">
        <v>0.57986111111111105</v>
      </c>
      <c r="D768" s="87" t="s">
        <v>31</v>
      </c>
      <c r="E768" s="108" t="s">
        <v>391</v>
      </c>
      <c r="F768" s="110">
        <v>3</v>
      </c>
      <c r="G768" s="85">
        <v>1</v>
      </c>
      <c r="H768" s="87" t="s">
        <v>42</v>
      </c>
      <c r="I768" s="27">
        <v>2</v>
      </c>
      <c r="J768" s="18">
        <f t="shared" si="46"/>
        <v>36.990000000000009</v>
      </c>
      <c r="K768" s="19" t="str">
        <f t="shared" si="44"/>
        <v>Feb-12</v>
      </c>
      <c r="L768" s="20">
        <f t="shared" si="47"/>
        <v>754</v>
      </c>
      <c r="M768" s="21">
        <f t="shared" si="45"/>
        <v>4.9058355437665797E-2</v>
      </c>
    </row>
    <row r="769" spans="1:13" x14ac:dyDescent="0.3">
      <c r="A769" s="107">
        <v>40961</v>
      </c>
      <c r="B769" s="108" t="s">
        <v>89</v>
      </c>
      <c r="C769" s="101">
        <v>0.58680555555555558</v>
      </c>
      <c r="D769" s="87" t="s">
        <v>31</v>
      </c>
      <c r="E769" s="108" t="s">
        <v>392</v>
      </c>
      <c r="F769" s="110">
        <v>3.75</v>
      </c>
      <c r="G769" s="85">
        <v>1</v>
      </c>
      <c r="H769" s="87" t="s">
        <v>33</v>
      </c>
      <c r="I769" s="27">
        <v>-1</v>
      </c>
      <c r="J769" s="18">
        <f t="shared" si="46"/>
        <v>35.990000000000009</v>
      </c>
      <c r="K769" s="19" t="str">
        <f t="shared" si="44"/>
        <v>Feb-12</v>
      </c>
      <c r="L769" s="20">
        <f t="shared" si="47"/>
        <v>755</v>
      </c>
      <c r="M769" s="21">
        <f t="shared" si="45"/>
        <v>4.7668874172185439E-2</v>
      </c>
    </row>
    <row r="770" spans="1:13" x14ac:dyDescent="0.3">
      <c r="A770" s="107">
        <v>40961</v>
      </c>
      <c r="B770" s="108" t="s">
        <v>44</v>
      </c>
      <c r="C770" s="101">
        <v>0.60069444444444442</v>
      </c>
      <c r="D770" s="87" t="s">
        <v>31</v>
      </c>
      <c r="E770" s="108" t="s">
        <v>393</v>
      </c>
      <c r="F770" s="110">
        <v>3</v>
      </c>
      <c r="G770" s="85">
        <v>1</v>
      </c>
      <c r="H770" s="87" t="s">
        <v>42</v>
      </c>
      <c r="I770" s="27">
        <v>3.3</v>
      </c>
      <c r="J770" s="18">
        <f t="shared" si="46"/>
        <v>39.290000000000006</v>
      </c>
      <c r="K770" s="19" t="str">
        <f t="shared" ref="K770:K833" si="48">TEXT(A770,"MMM-yy")</f>
        <v>Feb-12</v>
      </c>
      <c r="L770" s="20">
        <f t="shared" si="47"/>
        <v>756</v>
      </c>
      <c r="M770" s="21">
        <f t="shared" ref="M770:M833" si="49">J770/L770</f>
        <v>5.197089947089948E-2</v>
      </c>
    </row>
    <row r="771" spans="1:13" x14ac:dyDescent="0.3">
      <c r="A771" s="107">
        <v>40961</v>
      </c>
      <c r="B771" s="108" t="s">
        <v>43</v>
      </c>
      <c r="C771" s="101">
        <v>0.72916666666666663</v>
      </c>
      <c r="D771" s="87" t="s">
        <v>31</v>
      </c>
      <c r="E771" s="108" t="s">
        <v>394</v>
      </c>
      <c r="F771" s="110">
        <v>2.88</v>
      </c>
      <c r="G771" s="85">
        <v>1</v>
      </c>
      <c r="H771" s="87" t="s">
        <v>33</v>
      </c>
      <c r="I771" s="28">
        <v>-1</v>
      </c>
      <c r="J771" s="18">
        <f t="shared" ref="J771:J834" si="50">J770+I771</f>
        <v>38.290000000000006</v>
      </c>
      <c r="K771" s="19" t="str">
        <f t="shared" si="48"/>
        <v>Feb-12</v>
      </c>
      <c r="L771" s="20">
        <f t="shared" ref="L771:L834" si="51">L770+G771</f>
        <v>757</v>
      </c>
      <c r="M771" s="21">
        <f t="shared" si="49"/>
        <v>5.058124174372524E-2</v>
      </c>
    </row>
    <row r="772" spans="1:13" x14ac:dyDescent="0.3">
      <c r="A772" s="119">
        <v>40961</v>
      </c>
      <c r="B772" s="120" t="s">
        <v>29</v>
      </c>
      <c r="C772" s="121">
        <v>14.15</v>
      </c>
      <c r="D772" s="87" t="s">
        <v>31</v>
      </c>
      <c r="E772" s="120" t="s">
        <v>1148</v>
      </c>
      <c r="F772" s="123">
        <v>5.5</v>
      </c>
      <c r="G772" s="35">
        <v>1</v>
      </c>
      <c r="H772" s="69">
        <v>2</v>
      </c>
      <c r="I772" s="31">
        <v>-1</v>
      </c>
      <c r="J772" s="18">
        <f t="shared" si="50"/>
        <v>37.290000000000006</v>
      </c>
      <c r="K772" s="19" t="str">
        <f t="shared" si="48"/>
        <v>Feb-12</v>
      </c>
      <c r="L772" s="20">
        <f t="shared" si="51"/>
        <v>758</v>
      </c>
      <c r="M772" s="21">
        <f t="shared" si="49"/>
        <v>4.9195250659630617E-2</v>
      </c>
    </row>
    <row r="773" spans="1:13" x14ac:dyDescent="0.3">
      <c r="A773" s="119">
        <v>40961</v>
      </c>
      <c r="B773" s="120" t="s">
        <v>89</v>
      </c>
      <c r="C773" s="121">
        <v>15.1</v>
      </c>
      <c r="D773" s="87" t="s">
        <v>31</v>
      </c>
      <c r="E773" s="120" t="s">
        <v>6546</v>
      </c>
      <c r="F773" s="123">
        <v>5</v>
      </c>
      <c r="G773" s="35">
        <v>1</v>
      </c>
      <c r="H773" s="69">
        <v>1</v>
      </c>
      <c r="I773" s="31">
        <v>4</v>
      </c>
      <c r="J773" s="18">
        <f t="shared" si="50"/>
        <v>41.290000000000006</v>
      </c>
      <c r="K773" s="19" t="str">
        <f t="shared" si="48"/>
        <v>Feb-12</v>
      </c>
      <c r="L773" s="20">
        <f t="shared" si="51"/>
        <v>759</v>
      </c>
      <c r="M773" s="21">
        <f t="shared" si="49"/>
        <v>5.4400527009222668E-2</v>
      </c>
    </row>
    <row r="774" spans="1:13" x14ac:dyDescent="0.3">
      <c r="A774" s="119">
        <v>40961</v>
      </c>
      <c r="B774" s="120" t="s">
        <v>89</v>
      </c>
      <c r="C774" s="121">
        <v>16.5</v>
      </c>
      <c r="D774" s="87" t="s">
        <v>31</v>
      </c>
      <c r="E774" s="120" t="s">
        <v>6547</v>
      </c>
      <c r="F774" s="123">
        <v>5</v>
      </c>
      <c r="G774" s="35">
        <v>1</v>
      </c>
      <c r="H774" s="69" t="s">
        <v>6103</v>
      </c>
      <c r="I774" s="31">
        <v>-1</v>
      </c>
      <c r="J774" s="18">
        <f t="shared" si="50"/>
        <v>40.290000000000006</v>
      </c>
      <c r="K774" s="19" t="str">
        <f t="shared" si="48"/>
        <v>Feb-12</v>
      </c>
      <c r="L774" s="20">
        <f t="shared" si="51"/>
        <v>760</v>
      </c>
      <c r="M774" s="21">
        <f t="shared" si="49"/>
        <v>5.3013157894736852E-2</v>
      </c>
    </row>
    <row r="775" spans="1:13" x14ac:dyDescent="0.3">
      <c r="A775" s="119">
        <v>40961</v>
      </c>
      <c r="B775" s="120" t="s">
        <v>29</v>
      </c>
      <c r="C775" s="121">
        <v>17</v>
      </c>
      <c r="D775" s="87" t="s">
        <v>31</v>
      </c>
      <c r="E775" s="120" t="s">
        <v>6548</v>
      </c>
      <c r="F775" s="123">
        <v>6</v>
      </c>
      <c r="G775" s="35">
        <v>1</v>
      </c>
      <c r="H775" s="69">
        <v>2</v>
      </c>
      <c r="I775" s="31">
        <v>-1</v>
      </c>
      <c r="J775" s="18">
        <f t="shared" si="50"/>
        <v>39.290000000000006</v>
      </c>
      <c r="K775" s="19" t="str">
        <f t="shared" si="48"/>
        <v>Feb-12</v>
      </c>
      <c r="L775" s="20">
        <f t="shared" si="51"/>
        <v>761</v>
      </c>
      <c r="M775" s="21">
        <f t="shared" si="49"/>
        <v>5.1629434954007895E-2</v>
      </c>
    </row>
    <row r="776" spans="1:13" x14ac:dyDescent="0.3">
      <c r="A776" s="124">
        <v>40961</v>
      </c>
      <c r="B776" s="108" t="s">
        <v>43</v>
      </c>
      <c r="C776" s="111">
        <v>18.3</v>
      </c>
      <c r="D776" s="87" t="s">
        <v>31</v>
      </c>
      <c r="E776" s="108" t="s">
        <v>6545</v>
      </c>
      <c r="F776" s="110">
        <v>5.5</v>
      </c>
      <c r="G776" s="35">
        <v>1</v>
      </c>
      <c r="H776" s="70" t="s">
        <v>6512</v>
      </c>
      <c r="I776" s="34">
        <v>-1</v>
      </c>
      <c r="J776" s="18">
        <f t="shared" si="50"/>
        <v>38.290000000000006</v>
      </c>
      <c r="K776" s="19" t="str">
        <f t="shared" si="48"/>
        <v>Feb-12</v>
      </c>
      <c r="L776" s="20">
        <f t="shared" si="51"/>
        <v>762</v>
      </c>
      <c r="M776" s="21">
        <f t="shared" si="49"/>
        <v>5.0249343832021003E-2</v>
      </c>
    </row>
    <row r="777" spans="1:13" x14ac:dyDescent="0.3">
      <c r="A777" s="107">
        <v>40962</v>
      </c>
      <c r="B777" s="108" t="s">
        <v>30</v>
      </c>
      <c r="C777" s="101">
        <v>0.63194444444444442</v>
      </c>
      <c r="D777" s="87" t="s">
        <v>31</v>
      </c>
      <c r="E777" s="108" t="s">
        <v>395</v>
      </c>
      <c r="F777" s="110">
        <v>4</v>
      </c>
      <c r="G777" s="85">
        <v>1</v>
      </c>
      <c r="H777" s="87" t="s">
        <v>33</v>
      </c>
      <c r="I777" s="27">
        <v>-1</v>
      </c>
      <c r="J777" s="18">
        <f t="shared" si="50"/>
        <v>37.290000000000006</v>
      </c>
      <c r="K777" s="19" t="str">
        <f t="shared" si="48"/>
        <v>Feb-12</v>
      </c>
      <c r="L777" s="20">
        <f t="shared" si="51"/>
        <v>763</v>
      </c>
      <c r="M777" s="21">
        <f t="shared" si="49"/>
        <v>4.8872870249017049E-2</v>
      </c>
    </row>
    <row r="778" spans="1:13" x14ac:dyDescent="0.3">
      <c r="A778" s="107">
        <v>40962</v>
      </c>
      <c r="B778" s="108" t="s">
        <v>43</v>
      </c>
      <c r="C778" s="101">
        <v>0.72222222222222221</v>
      </c>
      <c r="D778" s="87" t="s">
        <v>31</v>
      </c>
      <c r="E778" s="108" t="s">
        <v>396</v>
      </c>
      <c r="F778" s="110">
        <v>4</v>
      </c>
      <c r="G778" s="85">
        <v>1</v>
      </c>
      <c r="H778" s="87" t="s">
        <v>33</v>
      </c>
      <c r="I778" s="28">
        <v>-1</v>
      </c>
      <c r="J778" s="18">
        <f t="shared" si="50"/>
        <v>36.290000000000006</v>
      </c>
      <c r="K778" s="19" t="str">
        <f t="shared" si="48"/>
        <v>Feb-12</v>
      </c>
      <c r="L778" s="20">
        <f t="shared" si="51"/>
        <v>764</v>
      </c>
      <c r="M778" s="21">
        <f t="shared" si="49"/>
        <v>4.7500000000000007E-2</v>
      </c>
    </row>
    <row r="779" spans="1:13" x14ac:dyDescent="0.3">
      <c r="A779" s="107">
        <v>40962</v>
      </c>
      <c r="B779" s="108" t="s">
        <v>43</v>
      </c>
      <c r="C779" s="101">
        <v>0.76388888888888884</v>
      </c>
      <c r="D779" s="87" t="s">
        <v>31</v>
      </c>
      <c r="E779" s="108" t="s">
        <v>397</v>
      </c>
      <c r="F779" s="110">
        <v>3.25</v>
      </c>
      <c r="G779" s="85">
        <v>1</v>
      </c>
      <c r="H779" s="87" t="s">
        <v>42</v>
      </c>
      <c r="I779" s="28">
        <v>2.25</v>
      </c>
      <c r="J779" s="18">
        <f t="shared" si="50"/>
        <v>38.540000000000006</v>
      </c>
      <c r="K779" s="19" t="str">
        <f t="shared" si="48"/>
        <v>Feb-12</v>
      </c>
      <c r="L779" s="20">
        <f t="shared" si="51"/>
        <v>765</v>
      </c>
      <c r="M779" s="21">
        <f t="shared" si="49"/>
        <v>5.037908496732027E-2</v>
      </c>
    </row>
    <row r="780" spans="1:13" x14ac:dyDescent="0.3">
      <c r="A780" s="119">
        <v>40962</v>
      </c>
      <c r="B780" s="120" t="s">
        <v>30</v>
      </c>
      <c r="C780" s="121">
        <v>15.4</v>
      </c>
      <c r="D780" s="87" t="s">
        <v>31</v>
      </c>
      <c r="E780" s="120" t="s">
        <v>6550</v>
      </c>
      <c r="F780" s="123">
        <v>4.5</v>
      </c>
      <c r="G780" s="35">
        <v>1</v>
      </c>
      <c r="H780" s="69">
        <v>1</v>
      </c>
      <c r="I780" s="31">
        <v>3.5</v>
      </c>
      <c r="J780" s="18">
        <f t="shared" si="50"/>
        <v>42.040000000000006</v>
      </c>
      <c r="K780" s="19" t="str">
        <f t="shared" si="48"/>
        <v>Feb-12</v>
      </c>
      <c r="L780" s="20">
        <f t="shared" si="51"/>
        <v>766</v>
      </c>
      <c r="M780" s="21">
        <f t="shared" si="49"/>
        <v>5.4882506527415151E-2</v>
      </c>
    </row>
    <row r="781" spans="1:13" x14ac:dyDescent="0.3">
      <c r="A781" s="124">
        <v>40962</v>
      </c>
      <c r="B781" s="108" t="s">
        <v>43</v>
      </c>
      <c r="C781" s="111">
        <v>19.2</v>
      </c>
      <c r="D781" s="87" t="s">
        <v>31</v>
      </c>
      <c r="E781" s="108" t="s">
        <v>6549</v>
      </c>
      <c r="F781" s="110">
        <v>5</v>
      </c>
      <c r="G781" s="35">
        <v>1</v>
      </c>
      <c r="H781" s="70" t="s">
        <v>6526</v>
      </c>
      <c r="I781" s="34">
        <v>4</v>
      </c>
      <c r="J781" s="18">
        <f t="shared" si="50"/>
        <v>46.040000000000006</v>
      </c>
      <c r="K781" s="19" t="str">
        <f t="shared" si="48"/>
        <v>Feb-12</v>
      </c>
      <c r="L781" s="20">
        <f t="shared" si="51"/>
        <v>767</v>
      </c>
      <c r="M781" s="21">
        <f t="shared" si="49"/>
        <v>6.0026075619295967E-2</v>
      </c>
    </row>
    <row r="782" spans="1:13" x14ac:dyDescent="0.3">
      <c r="A782" s="107">
        <v>40963</v>
      </c>
      <c r="B782" s="108" t="s">
        <v>96</v>
      </c>
      <c r="C782" s="101">
        <v>0.625</v>
      </c>
      <c r="D782" s="87" t="s">
        <v>31</v>
      </c>
      <c r="E782" s="108" t="s">
        <v>398</v>
      </c>
      <c r="F782" s="110">
        <v>4</v>
      </c>
      <c r="G782" s="85">
        <v>1</v>
      </c>
      <c r="H782" s="87" t="s">
        <v>42</v>
      </c>
      <c r="I782" s="27">
        <v>3</v>
      </c>
      <c r="J782" s="18">
        <f t="shared" si="50"/>
        <v>49.040000000000006</v>
      </c>
      <c r="K782" s="19" t="str">
        <f t="shared" si="48"/>
        <v>Feb-12</v>
      </c>
      <c r="L782" s="20">
        <f t="shared" si="51"/>
        <v>768</v>
      </c>
      <c r="M782" s="21">
        <f t="shared" si="49"/>
        <v>6.385416666666667E-2</v>
      </c>
    </row>
    <row r="783" spans="1:13" x14ac:dyDescent="0.3">
      <c r="A783" s="107">
        <v>40963</v>
      </c>
      <c r="B783" s="108" t="s">
        <v>45</v>
      </c>
      <c r="C783" s="101">
        <v>0.85416666666666663</v>
      </c>
      <c r="D783" s="87" t="s">
        <v>31</v>
      </c>
      <c r="E783" s="108" t="s">
        <v>399</v>
      </c>
      <c r="F783" s="110">
        <v>3.75</v>
      </c>
      <c r="G783" s="85">
        <v>1</v>
      </c>
      <c r="H783" s="87" t="s">
        <v>33</v>
      </c>
      <c r="I783" s="28">
        <v>-1</v>
      </c>
      <c r="J783" s="18">
        <f t="shared" si="50"/>
        <v>48.040000000000006</v>
      </c>
      <c r="K783" s="19" t="str">
        <f t="shared" si="48"/>
        <v>Feb-12</v>
      </c>
      <c r="L783" s="20">
        <f t="shared" si="51"/>
        <v>769</v>
      </c>
      <c r="M783" s="21">
        <f t="shared" si="49"/>
        <v>6.2470741222366719E-2</v>
      </c>
    </row>
    <row r="784" spans="1:13" x14ac:dyDescent="0.3">
      <c r="A784" s="119">
        <v>40963</v>
      </c>
      <c r="B784" s="120" t="s">
        <v>85</v>
      </c>
      <c r="C784" s="121">
        <v>15.45</v>
      </c>
      <c r="D784" s="87" t="s">
        <v>31</v>
      </c>
      <c r="E784" s="120" t="s">
        <v>6552</v>
      </c>
      <c r="F784" s="123">
        <v>6</v>
      </c>
      <c r="G784" s="35">
        <v>1</v>
      </c>
      <c r="H784" s="69">
        <v>1</v>
      </c>
      <c r="I784" s="31">
        <v>5</v>
      </c>
      <c r="J784" s="18">
        <f t="shared" si="50"/>
        <v>53.040000000000006</v>
      </c>
      <c r="K784" s="19" t="str">
        <f t="shared" si="48"/>
        <v>Feb-12</v>
      </c>
      <c r="L784" s="20">
        <f t="shared" si="51"/>
        <v>770</v>
      </c>
      <c r="M784" s="21">
        <f t="shared" si="49"/>
        <v>6.8883116883116893E-2</v>
      </c>
    </row>
    <row r="785" spans="1:13" x14ac:dyDescent="0.3">
      <c r="A785" s="119">
        <v>40963</v>
      </c>
      <c r="B785" s="120" t="s">
        <v>96</v>
      </c>
      <c r="C785" s="121">
        <v>17.100000000000001</v>
      </c>
      <c r="D785" s="87" t="s">
        <v>31</v>
      </c>
      <c r="E785" s="120" t="s">
        <v>6553</v>
      </c>
      <c r="F785" s="123">
        <v>6</v>
      </c>
      <c r="G785" s="35">
        <v>1</v>
      </c>
      <c r="H785" s="69">
        <v>5</v>
      </c>
      <c r="I785" s="31">
        <v>-1</v>
      </c>
      <c r="J785" s="18">
        <f t="shared" si="50"/>
        <v>52.040000000000006</v>
      </c>
      <c r="K785" s="19" t="str">
        <f t="shared" si="48"/>
        <v>Feb-12</v>
      </c>
      <c r="L785" s="20">
        <f t="shared" si="51"/>
        <v>771</v>
      </c>
      <c r="M785" s="21">
        <f t="shared" si="49"/>
        <v>6.7496757457846959E-2</v>
      </c>
    </row>
    <row r="786" spans="1:13" x14ac:dyDescent="0.3">
      <c r="A786" s="119">
        <v>40963</v>
      </c>
      <c r="B786" s="120" t="s">
        <v>85</v>
      </c>
      <c r="C786" s="121">
        <v>17.2</v>
      </c>
      <c r="D786" s="87" t="s">
        <v>31</v>
      </c>
      <c r="E786" s="120" t="s">
        <v>6554</v>
      </c>
      <c r="F786" s="123">
        <v>4.5</v>
      </c>
      <c r="G786" s="35">
        <v>1</v>
      </c>
      <c r="H786" s="69">
        <v>1</v>
      </c>
      <c r="I786" s="31">
        <v>3.5</v>
      </c>
      <c r="J786" s="18">
        <f t="shared" si="50"/>
        <v>55.540000000000006</v>
      </c>
      <c r="K786" s="19" t="str">
        <f t="shared" si="48"/>
        <v>Feb-12</v>
      </c>
      <c r="L786" s="20">
        <f t="shared" si="51"/>
        <v>772</v>
      </c>
      <c r="M786" s="21">
        <f t="shared" si="49"/>
        <v>7.1943005181347164E-2</v>
      </c>
    </row>
    <row r="787" spans="1:13" x14ac:dyDescent="0.3">
      <c r="A787" s="124">
        <v>40963</v>
      </c>
      <c r="B787" s="108" t="s">
        <v>45</v>
      </c>
      <c r="C787" s="111">
        <v>18.3</v>
      </c>
      <c r="D787" s="87" t="s">
        <v>31</v>
      </c>
      <c r="E787" s="108" t="s">
        <v>158</v>
      </c>
      <c r="F787" s="110">
        <v>5.5</v>
      </c>
      <c r="G787" s="35">
        <v>1</v>
      </c>
      <c r="H787" s="70" t="s">
        <v>6526</v>
      </c>
      <c r="I787" s="34">
        <v>4.5</v>
      </c>
      <c r="J787" s="18">
        <f t="shared" si="50"/>
        <v>60.040000000000006</v>
      </c>
      <c r="K787" s="19" t="str">
        <f t="shared" si="48"/>
        <v>Feb-12</v>
      </c>
      <c r="L787" s="20">
        <f t="shared" si="51"/>
        <v>773</v>
      </c>
      <c r="M787" s="21">
        <f t="shared" si="49"/>
        <v>7.7671410090556281E-2</v>
      </c>
    </row>
    <row r="788" spans="1:13" x14ac:dyDescent="0.3">
      <c r="A788" s="124">
        <v>40963</v>
      </c>
      <c r="B788" s="108" t="s">
        <v>45</v>
      </c>
      <c r="C788" s="111">
        <v>19.3</v>
      </c>
      <c r="D788" s="87" t="s">
        <v>31</v>
      </c>
      <c r="E788" s="108" t="s">
        <v>6551</v>
      </c>
      <c r="F788" s="110">
        <v>5</v>
      </c>
      <c r="G788" s="35">
        <v>1</v>
      </c>
      <c r="H788" s="70" t="s">
        <v>6512</v>
      </c>
      <c r="I788" s="34">
        <v>-1</v>
      </c>
      <c r="J788" s="18">
        <f t="shared" si="50"/>
        <v>59.040000000000006</v>
      </c>
      <c r="K788" s="19" t="str">
        <f t="shared" si="48"/>
        <v>Feb-12</v>
      </c>
      <c r="L788" s="20">
        <f t="shared" si="51"/>
        <v>774</v>
      </c>
      <c r="M788" s="21">
        <f t="shared" si="49"/>
        <v>7.6279069767441865E-2</v>
      </c>
    </row>
    <row r="789" spans="1:13" x14ac:dyDescent="0.3">
      <c r="A789" s="107">
        <v>40964</v>
      </c>
      <c r="B789" s="108" t="s">
        <v>137</v>
      </c>
      <c r="C789" s="101">
        <v>0.57638888888888895</v>
      </c>
      <c r="D789" s="87" t="s">
        <v>31</v>
      </c>
      <c r="E789" s="108" t="s">
        <v>400</v>
      </c>
      <c r="F789" s="110">
        <v>3.25</v>
      </c>
      <c r="G789" s="85">
        <v>1</v>
      </c>
      <c r="H789" s="87" t="s">
        <v>33</v>
      </c>
      <c r="I789" s="27">
        <v>-1</v>
      </c>
      <c r="J789" s="18">
        <f t="shared" si="50"/>
        <v>58.040000000000006</v>
      </c>
      <c r="K789" s="19" t="str">
        <f t="shared" si="48"/>
        <v>Feb-12</v>
      </c>
      <c r="L789" s="20">
        <f t="shared" si="51"/>
        <v>775</v>
      </c>
      <c r="M789" s="21">
        <f t="shared" si="49"/>
        <v>7.4890322580645166E-2</v>
      </c>
    </row>
    <row r="790" spans="1:13" x14ac:dyDescent="0.3">
      <c r="A790" s="107">
        <v>40964</v>
      </c>
      <c r="B790" s="108" t="s">
        <v>29</v>
      </c>
      <c r="C790" s="101">
        <v>0.71180555555555547</v>
      </c>
      <c r="D790" s="87" t="s">
        <v>31</v>
      </c>
      <c r="E790" s="108" t="s">
        <v>401</v>
      </c>
      <c r="F790" s="110">
        <v>3.5</v>
      </c>
      <c r="G790" s="85">
        <v>1</v>
      </c>
      <c r="H790" s="87" t="s">
        <v>42</v>
      </c>
      <c r="I790" s="27">
        <v>2.5</v>
      </c>
      <c r="J790" s="18">
        <f t="shared" si="50"/>
        <v>60.540000000000006</v>
      </c>
      <c r="K790" s="19" t="str">
        <f t="shared" si="48"/>
        <v>Feb-12</v>
      </c>
      <c r="L790" s="20">
        <f t="shared" si="51"/>
        <v>776</v>
      </c>
      <c r="M790" s="21">
        <f t="shared" si="49"/>
        <v>7.8015463917525785E-2</v>
      </c>
    </row>
    <row r="791" spans="1:13" x14ac:dyDescent="0.3">
      <c r="A791" s="119">
        <v>40964</v>
      </c>
      <c r="B791" s="120" t="s">
        <v>137</v>
      </c>
      <c r="C791" s="121">
        <v>15.25</v>
      </c>
      <c r="D791" s="87" t="s">
        <v>31</v>
      </c>
      <c r="E791" s="120" t="s">
        <v>6555</v>
      </c>
      <c r="F791" s="123">
        <v>4.5</v>
      </c>
      <c r="G791" s="35">
        <v>1</v>
      </c>
      <c r="H791" s="69">
        <v>1</v>
      </c>
      <c r="I791" s="31">
        <v>3.5</v>
      </c>
      <c r="J791" s="18">
        <f t="shared" si="50"/>
        <v>64.040000000000006</v>
      </c>
      <c r="K791" s="19" t="str">
        <f t="shared" si="48"/>
        <v>Feb-12</v>
      </c>
      <c r="L791" s="20">
        <f t="shared" si="51"/>
        <v>777</v>
      </c>
      <c r="M791" s="21">
        <f t="shared" si="49"/>
        <v>8.2419562419562428E-2</v>
      </c>
    </row>
    <row r="792" spans="1:13" x14ac:dyDescent="0.3">
      <c r="A792" s="119">
        <v>40964</v>
      </c>
      <c r="B792" s="120" t="s">
        <v>29</v>
      </c>
      <c r="C792" s="121">
        <v>15.55</v>
      </c>
      <c r="D792" s="87" t="s">
        <v>31</v>
      </c>
      <c r="E792" s="120" t="s">
        <v>6556</v>
      </c>
      <c r="F792" s="123">
        <v>6</v>
      </c>
      <c r="G792" s="35">
        <v>1</v>
      </c>
      <c r="H792" s="69">
        <v>8</v>
      </c>
      <c r="I792" s="31">
        <v>-1</v>
      </c>
      <c r="J792" s="18">
        <f t="shared" si="50"/>
        <v>63.040000000000006</v>
      </c>
      <c r="K792" s="19" t="str">
        <f t="shared" si="48"/>
        <v>Feb-12</v>
      </c>
      <c r="L792" s="20">
        <f t="shared" si="51"/>
        <v>778</v>
      </c>
      <c r="M792" s="21">
        <f t="shared" si="49"/>
        <v>8.1028277634961454E-2</v>
      </c>
    </row>
    <row r="793" spans="1:13" x14ac:dyDescent="0.3">
      <c r="A793" s="119">
        <v>40964</v>
      </c>
      <c r="B793" s="120" t="s">
        <v>130</v>
      </c>
      <c r="C793" s="121">
        <v>16.2</v>
      </c>
      <c r="D793" s="87" t="s">
        <v>31</v>
      </c>
      <c r="E793" s="120" t="s">
        <v>6557</v>
      </c>
      <c r="F793" s="123">
        <v>5.5</v>
      </c>
      <c r="G793" s="35">
        <v>1</v>
      </c>
      <c r="H793" s="69">
        <v>3</v>
      </c>
      <c r="I793" s="31">
        <v>-1</v>
      </c>
      <c r="J793" s="18">
        <f t="shared" si="50"/>
        <v>62.040000000000006</v>
      </c>
      <c r="K793" s="19" t="str">
        <f t="shared" si="48"/>
        <v>Feb-12</v>
      </c>
      <c r="L793" s="20">
        <f t="shared" si="51"/>
        <v>779</v>
      </c>
      <c r="M793" s="21">
        <f t="shared" si="49"/>
        <v>7.9640564826700913E-2</v>
      </c>
    </row>
    <row r="794" spans="1:13" x14ac:dyDescent="0.3">
      <c r="A794" s="119">
        <v>40964</v>
      </c>
      <c r="B794" s="120" t="s">
        <v>130</v>
      </c>
      <c r="C794" s="121">
        <v>16.55</v>
      </c>
      <c r="D794" s="87" t="s">
        <v>31</v>
      </c>
      <c r="E794" s="120" t="s">
        <v>6558</v>
      </c>
      <c r="F794" s="123">
        <v>5.5</v>
      </c>
      <c r="G794" s="35">
        <v>1</v>
      </c>
      <c r="H794" s="69">
        <v>3</v>
      </c>
      <c r="I794" s="31">
        <v>-1</v>
      </c>
      <c r="J794" s="18">
        <f t="shared" si="50"/>
        <v>61.040000000000006</v>
      </c>
      <c r="K794" s="19" t="str">
        <f t="shared" si="48"/>
        <v>Feb-12</v>
      </c>
      <c r="L794" s="20">
        <f t="shared" si="51"/>
        <v>780</v>
      </c>
      <c r="M794" s="21">
        <f t="shared" si="49"/>
        <v>7.8256410256410266E-2</v>
      </c>
    </row>
    <row r="795" spans="1:13" x14ac:dyDescent="0.3">
      <c r="A795" s="107">
        <v>40966</v>
      </c>
      <c r="B795" s="108" t="s">
        <v>45</v>
      </c>
      <c r="C795" s="101">
        <v>0.6875</v>
      </c>
      <c r="D795" s="87" t="s">
        <v>31</v>
      </c>
      <c r="E795" s="108" t="s">
        <v>402</v>
      </c>
      <c r="F795" s="110">
        <v>3</v>
      </c>
      <c r="G795" s="85">
        <v>1</v>
      </c>
      <c r="H795" s="87" t="s">
        <v>33</v>
      </c>
      <c r="I795" s="27">
        <v>-1</v>
      </c>
      <c r="J795" s="18">
        <f t="shared" si="50"/>
        <v>60.040000000000006</v>
      </c>
      <c r="K795" s="19" t="str">
        <f t="shared" si="48"/>
        <v>Feb-12</v>
      </c>
      <c r="L795" s="20">
        <f t="shared" si="51"/>
        <v>781</v>
      </c>
      <c r="M795" s="21">
        <f t="shared" si="49"/>
        <v>7.6875800256081955E-2</v>
      </c>
    </row>
    <row r="796" spans="1:13" x14ac:dyDescent="0.3">
      <c r="A796" s="107">
        <v>40966</v>
      </c>
      <c r="B796" s="108" t="s">
        <v>45</v>
      </c>
      <c r="C796" s="101">
        <v>0.70833333333333337</v>
      </c>
      <c r="D796" s="87" t="s">
        <v>31</v>
      </c>
      <c r="E796" s="108" t="s">
        <v>404</v>
      </c>
      <c r="F796" s="110">
        <v>4</v>
      </c>
      <c r="G796" s="85">
        <v>1</v>
      </c>
      <c r="H796" s="87" t="s">
        <v>42</v>
      </c>
      <c r="I796" s="27">
        <v>3</v>
      </c>
      <c r="J796" s="18">
        <f t="shared" si="50"/>
        <v>63.040000000000006</v>
      </c>
      <c r="K796" s="19" t="str">
        <f t="shared" si="48"/>
        <v>Feb-12</v>
      </c>
      <c r="L796" s="20">
        <f t="shared" si="51"/>
        <v>782</v>
      </c>
      <c r="M796" s="21">
        <f t="shared" si="49"/>
        <v>8.0613810741687983E-2</v>
      </c>
    </row>
    <row r="797" spans="1:13" x14ac:dyDescent="0.3">
      <c r="A797" s="107">
        <v>40966</v>
      </c>
      <c r="B797" s="108" t="s">
        <v>45</v>
      </c>
      <c r="C797" s="101">
        <v>0.70833333333333337</v>
      </c>
      <c r="D797" s="87" t="s">
        <v>31</v>
      </c>
      <c r="E797" s="108" t="s">
        <v>403</v>
      </c>
      <c r="F797" s="110">
        <v>3.75</v>
      </c>
      <c r="G797" s="85">
        <v>1</v>
      </c>
      <c r="H797" s="87" t="s">
        <v>33</v>
      </c>
      <c r="I797" s="27">
        <v>-1</v>
      </c>
      <c r="J797" s="18">
        <f t="shared" si="50"/>
        <v>62.040000000000006</v>
      </c>
      <c r="K797" s="19" t="str">
        <f t="shared" si="48"/>
        <v>Feb-12</v>
      </c>
      <c r="L797" s="20">
        <f t="shared" si="51"/>
        <v>783</v>
      </c>
      <c r="M797" s="21">
        <f t="shared" si="49"/>
        <v>7.9233716475095792E-2</v>
      </c>
    </row>
    <row r="798" spans="1:13" x14ac:dyDescent="0.3">
      <c r="A798" s="107">
        <v>40967</v>
      </c>
      <c r="B798" s="108" t="s">
        <v>50</v>
      </c>
      <c r="C798" s="101">
        <v>0.60416666666666663</v>
      </c>
      <c r="D798" s="87" t="s">
        <v>31</v>
      </c>
      <c r="E798" s="108" t="s">
        <v>405</v>
      </c>
      <c r="F798" s="110">
        <v>3.5</v>
      </c>
      <c r="G798" s="85">
        <v>1</v>
      </c>
      <c r="H798" s="87" t="s">
        <v>33</v>
      </c>
      <c r="I798" s="27">
        <v>-1</v>
      </c>
      <c r="J798" s="18">
        <f t="shared" si="50"/>
        <v>61.040000000000006</v>
      </c>
      <c r="K798" s="19" t="str">
        <f t="shared" si="48"/>
        <v>Feb-12</v>
      </c>
      <c r="L798" s="20">
        <f t="shared" si="51"/>
        <v>784</v>
      </c>
      <c r="M798" s="21">
        <f t="shared" si="49"/>
        <v>7.7857142857142861E-2</v>
      </c>
    </row>
    <row r="799" spans="1:13" x14ac:dyDescent="0.3">
      <c r="A799" s="107">
        <v>40967</v>
      </c>
      <c r="B799" s="108" t="s">
        <v>29</v>
      </c>
      <c r="C799" s="101">
        <v>0.65277777777777779</v>
      </c>
      <c r="D799" s="87" t="s">
        <v>31</v>
      </c>
      <c r="E799" s="108" t="s">
        <v>406</v>
      </c>
      <c r="F799" s="110">
        <v>3.75</v>
      </c>
      <c r="G799" s="85">
        <v>1</v>
      </c>
      <c r="H799" s="87" t="s">
        <v>33</v>
      </c>
      <c r="I799" s="27">
        <v>-1</v>
      </c>
      <c r="J799" s="18">
        <f t="shared" si="50"/>
        <v>60.040000000000006</v>
      </c>
      <c r="K799" s="19" t="str">
        <f t="shared" si="48"/>
        <v>Feb-12</v>
      </c>
      <c r="L799" s="20">
        <f t="shared" si="51"/>
        <v>785</v>
      </c>
      <c r="M799" s="21">
        <f t="shared" si="49"/>
        <v>7.6484076433121023E-2</v>
      </c>
    </row>
    <row r="800" spans="1:13" x14ac:dyDescent="0.3">
      <c r="A800" s="119">
        <v>40967</v>
      </c>
      <c r="B800" s="120" t="s">
        <v>61</v>
      </c>
      <c r="C800" s="121">
        <v>14.2</v>
      </c>
      <c r="D800" s="87" t="s">
        <v>31</v>
      </c>
      <c r="E800" s="120" t="s">
        <v>6559</v>
      </c>
      <c r="F800" s="123">
        <v>5.5</v>
      </c>
      <c r="G800" s="35">
        <v>1</v>
      </c>
      <c r="H800" s="69">
        <v>2</v>
      </c>
      <c r="I800" s="31">
        <v>-1</v>
      </c>
      <c r="J800" s="18">
        <f t="shared" si="50"/>
        <v>59.040000000000006</v>
      </c>
      <c r="K800" s="19" t="str">
        <f t="shared" si="48"/>
        <v>Feb-12</v>
      </c>
      <c r="L800" s="20">
        <f t="shared" si="51"/>
        <v>786</v>
      </c>
      <c r="M800" s="21">
        <f t="shared" si="49"/>
        <v>7.5114503816793896E-2</v>
      </c>
    </row>
    <row r="801" spans="1:13" x14ac:dyDescent="0.3">
      <c r="A801" s="119">
        <v>40967</v>
      </c>
      <c r="B801" s="120" t="s">
        <v>29</v>
      </c>
      <c r="C801" s="121">
        <v>15.1</v>
      </c>
      <c r="D801" s="87" t="s">
        <v>31</v>
      </c>
      <c r="E801" s="120" t="s">
        <v>6560</v>
      </c>
      <c r="F801" s="123">
        <v>5</v>
      </c>
      <c r="G801" s="35">
        <v>0</v>
      </c>
      <c r="H801" s="69" t="s">
        <v>6111</v>
      </c>
      <c r="I801" s="31">
        <v>0</v>
      </c>
      <c r="J801" s="18">
        <f t="shared" si="50"/>
        <v>59.040000000000006</v>
      </c>
      <c r="K801" s="19" t="str">
        <f t="shared" si="48"/>
        <v>Feb-12</v>
      </c>
      <c r="L801" s="20">
        <f t="shared" si="51"/>
        <v>786</v>
      </c>
      <c r="M801" s="21">
        <f t="shared" si="49"/>
        <v>7.5114503816793896E-2</v>
      </c>
    </row>
    <row r="802" spans="1:13" x14ac:dyDescent="0.3">
      <c r="A802" s="119">
        <v>40967</v>
      </c>
      <c r="B802" s="120" t="s">
        <v>29</v>
      </c>
      <c r="C802" s="121">
        <v>17.100000000000001</v>
      </c>
      <c r="D802" s="87" t="s">
        <v>31</v>
      </c>
      <c r="E802" s="120" t="s">
        <v>6561</v>
      </c>
      <c r="F802" s="123">
        <v>5</v>
      </c>
      <c r="G802" s="35">
        <v>1</v>
      </c>
      <c r="H802" s="69">
        <v>1</v>
      </c>
      <c r="I802" s="31">
        <v>4</v>
      </c>
      <c r="J802" s="18">
        <f t="shared" si="50"/>
        <v>63.040000000000006</v>
      </c>
      <c r="K802" s="19" t="str">
        <f t="shared" si="48"/>
        <v>Feb-12</v>
      </c>
      <c r="L802" s="20">
        <f t="shared" si="51"/>
        <v>787</v>
      </c>
      <c r="M802" s="21">
        <f t="shared" si="49"/>
        <v>8.0101651842439656E-2</v>
      </c>
    </row>
    <row r="803" spans="1:13" x14ac:dyDescent="0.3">
      <c r="A803" s="107">
        <v>40968</v>
      </c>
      <c r="B803" s="108" t="s">
        <v>123</v>
      </c>
      <c r="C803" s="101">
        <v>0.64236111111111105</v>
      </c>
      <c r="D803" s="87" t="s">
        <v>31</v>
      </c>
      <c r="E803" s="108" t="s">
        <v>369</v>
      </c>
      <c r="F803" s="110">
        <v>3</v>
      </c>
      <c r="G803" s="85">
        <v>1</v>
      </c>
      <c r="H803" s="87" t="s">
        <v>42</v>
      </c>
      <c r="I803" s="27">
        <v>3.5</v>
      </c>
      <c r="J803" s="18">
        <f t="shared" si="50"/>
        <v>66.540000000000006</v>
      </c>
      <c r="K803" s="19" t="str">
        <f t="shared" si="48"/>
        <v>Feb-12</v>
      </c>
      <c r="L803" s="20">
        <f t="shared" si="51"/>
        <v>788</v>
      </c>
      <c r="M803" s="21">
        <f t="shared" si="49"/>
        <v>8.4441624365482235E-2</v>
      </c>
    </row>
    <row r="804" spans="1:13" x14ac:dyDescent="0.3">
      <c r="A804" s="107">
        <v>40968</v>
      </c>
      <c r="B804" s="108" t="s">
        <v>30</v>
      </c>
      <c r="C804" s="101">
        <v>0.64930555555555558</v>
      </c>
      <c r="D804" s="87" t="s">
        <v>31</v>
      </c>
      <c r="E804" s="108" t="s">
        <v>407</v>
      </c>
      <c r="F804" s="110">
        <v>3</v>
      </c>
      <c r="G804" s="85">
        <v>1</v>
      </c>
      <c r="H804" s="87" t="s">
        <v>33</v>
      </c>
      <c r="I804" s="27">
        <v>-1</v>
      </c>
      <c r="J804" s="18">
        <f t="shared" si="50"/>
        <v>65.540000000000006</v>
      </c>
      <c r="K804" s="19" t="str">
        <f t="shared" si="48"/>
        <v>Feb-12</v>
      </c>
      <c r="L804" s="20">
        <f t="shared" si="51"/>
        <v>789</v>
      </c>
      <c r="M804" s="21">
        <f t="shared" si="49"/>
        <v>8.3067173637515854E-2</v>
      </c>
    </row>
    <row r="805" spans="1:13" x14ac:dyDescent="0.3">
      <c r="A805" s="107">
        <v>40968</v>
      </c>
      <c r="B805" s="108" t="s">
        <v>43</v>
      </c>
      <c r="C805" s="101">
        <v>0.73263888888888884</v>
      </c>
      <c r="D805" s="87" t="s">
        <v>31</v>
      </c>
      <c r="E805" s="108" t="s">
        <v>408</v>
      </c>
      <c r="F805" s="110">
        <v>3.13</v>
      </c>
      <c r="G805" s="85">
        <v>1</v>
      </c>
      <c r="H805" s="87" t="s">
        <v>42</v>
      </c>
      <c r="I805" s="28">
        <v>2.25</v>
      </c>
      <c r="J805" s="18">
        <f t="shared" si="50"/>
        <v>67.790000000000006</v>
      </c>
      <c r="K805" s="19" t="str">
        <f t="shared" si="48"/>
        <v>Feb-12</v>
      </c>
      <c r="L805" s="20">
        <f t="shared" si="51"/>
        <v>790</v>
      </c>
      <c r="M805" s="21">
        <f t="shared" si="49"/>
        <v>8.581012658227849E-2</v>
      </c>
    </row>
    <row r="806" spans="1:13" x14ac:dyDescent="0.3">
      <c r="A806" s="119">
        <v>40968</v>
      </c>
      <c r="B806" s="120" t="s">
        <v>30</v>
      </c>
      <c r="C806" s="121">
        <v>14.35</v>
      </c>
      <c r="D806" s="87" t="s">
        <v>31</v>
      </c>
      <c r="E806" s="120" t="s">
        <v>6563</v>
      </c>
      <c r="F806" s="123">
        <v>5.5</v>
      </c>
      <c r="G806" s="35">
        <v>1</v>
      </c>
      <c r="H806" s="69">
        <v>1</v>
      </c>
      <c r="I806" s="31">
        <v>4.5</v>
      </c>
      <c r="J806" s="18">
        <f t="shared" si="50"/>
        <v>72.290000000000006</v>
      </c>
      <c r="K806" s="19" t="str">
        <f t="shared" si="48"/>
        <v>Feb-12</v>
      </c>
      <c r="L806" s="20">
        <f t="shared" si="51"/>
        <v>791</v>
      </c>
      <c r="M806" s="21">
        <f t="shared" si="49"/>
        <v>9.1390644753476621E-2</v>
      </c>
    </row>
    <row r="807" spans="1:13" x14ac:dyDescent="0.3">
      <c r="A807" s="119">
        <v>40968</v>
      </c>
      <c r="B807" s="120" t="s">
        <v>142</v>
      </c>
      <c r="C807" s="121">
        <v>16.45</v>
      </c>
      <c r="D807" s="87" t="s">
        <v>31</v>
      </c>
      <c r="E807" s="120" t="s">
        <v>6564</v>
      </c>
      <c r="F807" s="123">
        <v>4.5</v>
      </c>
      <c r="G807" s="35">
        <v>1</v>
      </c>
      <c r="H807" s="69">
        <v>2</v>
      </c>
      <c r="I807" s="31">
        <v>-1</v>
      </c>
      <c r="J807" s="18">
        <f t="shared" si="50"/>
        <v>71.290000000000006</v>
      </c>
      <c r="K807" s="19" t="str">
        <f t="shared" si="48"/>
        <v>Feb-12</v>
      </c>
      <c r="L807" s="20">
        <f t="shared" si="51"/>
        <v>792</v>
      </c>
      <c r="M807" s="21">
        <f t="shared" si="49"/>
        <v>9.0012626262626266E-2</v>
      </c>
    </row>
    <row r="808" spans="1:13" x14ac:dyDescent="0.3">
      <c r="A808" s="124">
        <v>40968</v>
      </c>
      <c r="B808" s="108" t="s">
        <v>43</v>
      </c>
      <c r="C808" s="111">
        <v>20.05</v>
      </c>
      <c r="D808" s="87" t="s">
        <v>31</v>
      </c>
      <c r="E808" s="108" t="s">
        <v>6562</v>
      </c>
      <c r="F808" s="110">
        <v>5</v>
      </c>
      <c r="G808" s="35">
        <v>1</v>
      </c>
      <c r="H808" s="70" t="s">
        <v>6512</v>
      </c>
      <c r="I808" s="34">
        <v>-1</v>
      </c>
      <c r="J808" s="18">
        <f t="shared" si="50"/>
        <v>70.290000000000006</v>
      </c>
      <c r="K808" s="19" t="str">
        <f t="shared" si="48"/>
        <v>Feb-12</v>
      </c>
      <c r="L808" s="20">
        <f t="shared" si="51"/>
        <v>793</v>
      </c>
      <c r="M808" s="21">
        <f t="shared" si="49"/>
        <v>8.8638083228247164E-2</v>
      </c>
    </row>
    <row r="809" spans="1:13" x14ac:dyDescent="0.3">
      <c r="A809" s="124">
        <v>40968</v>
      </c>
      <c r="B809" s="108" t="s">
        <v>43</v>
      </c>
      <c r="C809" s="111">
        <v>20.350000000000001</v>
      </c>
      <c r="D809" s="87" t="s">
        <v>31</v>
      </c>
      <c r="E809" s="108" t="s">
        <v>6426</v>
      </c>
      <c r="F809" s="110">
        <v>5.5</v>
      </c>
      <c r="G809" s="35">
        <v>1</v>
      </c>
      <c r="H809" s="70" t="s">
        <v>6518</v>
      </c>
      <c r="I809" s="34">
        <v>-1</v>
      </c>
      <c r="J809" s="18">
        <f t="shared" si="50"/>
        <v>69.290000000000006</v>
      </c>
      <c r="K809" s="19" t="str">
        <f t="shared" si="48"/>
        <v>Feb-12</v>
      </c>
      <c r="L809" s="20">
        <f t="shared" si="51"/>
        <v>794</v>
      </c>
      <c r="M809" s="21">
        <f t="shared" si="49"/>
        <v>8.726700251889169E-2</v>
      </c>
    </row>
    <row r="810" spans="1:13" x14ac:dyDescent="0.3">
      <c r="A810" s="107">
        <v>40969</v>
      </c>
      <c r="B810" s="108" t="s">
        <v>89</v>
      </c>
      <c r="C810" s="101">
        <v>0.60416666666666663</v>
      </c>
      <c r="D810" s="87" t="s">
        <v>31</v>
      </c>
      <c r="E810" s="108" t="s">
        <v>409</v>
      </c>
      <c r="F810" s="110">
        <v>3.25</v>
      </c>
      <c r="G810" s="85">
        <v>1</v>
      </c>
      <c r="H810" s="87" t="s">
        <v>42</v>
      </c>
      <c r="I810" s="27">
        <v>2.25</v>
      </c>
      <c r="J810" s="18">
        <f t="shared" si="50"/>
        <v>71.540000000000006</v>
      </c>
      <c r="K810" s="19" t="str">
        <f t="shared" si="48"/>
        <v>Mar-12</v>
      </c>
      <c r="L810" s="20">
        <f t="shared" si="51"/>
        <v>795</v>
      </c>
      <c r="M810" s="21">
        <f t="shared" si="49"/>
        <v>8.9987421383647806E-2</v>
      </c>
    </row>
    <row r="811" spans="1:13" x14ac:dyDescent="0.3">
      <c r="A811" s="107">
        <v>40969</v>
      </c>
      <c r="B811" s="108" t="s">
        <v>30</v>
      </c>
      <c r="C811" s="101">
        <v>0.61805555555555558</v>
      </c>
      <c r="D811" s="87" t="s">
        <v>31</v>
      </c>
      <c r="E811" s="108" t="s">
        <v>410</v>
      </c>
      <c r="F811" s="110">
        <v>4</v>
      </c>
      <c r="G811" s="85">
        <v>1</v>
      </c>
      <c r="H811" s="87" t="s">
        <v>33</v>
      </c>
      <c r="I811" s="27">
        <v>-1</v>
      </c>
      <c r="J811" s="18">
        <f t="shared" si="50"/>
        <v>70.540000000000006</v>
      </c>
      <c r="K811" s="19" t="str">
        <f t="shared" si="48"/>
        <v>Mar-12</v>
      </c>
      <c r="L811" s="20">
        <f t="shared" si="51"/>
        <v>796</v>
      </c>
      <c r="M811" s="21">
        <f t="shared" si="49"/>
        <v>8.8618090452261308E-2</v>
      </c>
    </row>
    <row r="812" spans="1:13" x14ac:dyDescent="0.3">
      <c r="A812" s="107">
        <v>40969</v>
      </c>
      <c r="B812" s="108" t="s">
        <v>30</v>
      </c>
      <c r="C812" s="101">
        <v>0.70138888888888884</v>
      </c>
      <c r="D812" s="87" t="s">
        <v>31</v>
      </c>
      <c r="E812" s="108" t="s">
        <v>411</v>
      </c>
      <c r="F812" s="110">
        <v>4</v>
      </c>
      <c r="G812" s="85">
        <v>1</v>
      </c>
      <c r="H812" s="87" t="s">
        <v>33</v>
      </c>
      <c r="I812" s="27">
        <v>-1</v>
      </c>
      <c r="J812" s="18">
        <f t="shared" si="50"/>
        <v>69.540000000000006</v>
      </c>
      <c r="K812" s="19" t="str">
        <f t="shared" si="48"/>
        <v>Mar-12</v>
      </c>
      <c r="L812" s="20">
        <f t="shared" si="51"/>
        <v>797</v>
      </c>
      <c r="M812" s="21">
        <f t="shared" si="49"/>
        <v>8.7252195734002516E-2</v>
      </c>
    </row>
    <row r="813" spans="1:13" x14ac:dyDescent="0.3">
      <c r="A813" s="107">
        <v>40969</v>
      </c>
      <c r="B813" s="108" t="s">
        <v>43</v>
      </c>
      <c r="C813" s="101">
        <v>0.77777777777777779</v>
      </c>
      <c r="D813" s="87" t="s">
        <v>31</v>
      </c>
      <c r="E813" s="108" t="s">
        <v>412</v>
      </c>
      <c r="F813" s="110">
        <v>3.75</v>
      </c>
      <c r="G813" s="85">
        <v>1</v>
      </c>
      <c r="H813" s="87" t="s">
        <v>42</v>
      </c>
      <c r="I813" s="28">
        <v>2.75</v>
      </c>
      <c r="J813" s="18">
        <f t="shared" si="50"/>
        <v>72.290000000000006</v>
      </c>
      <c r="K813" s="19" t="str">
        <f t="shared" si="48"/>
        <v>Mar-12</v>
      </c>
      <c r="L813" s="20">
        <f t="shared" si="51"/>
        <v>798</v>
      </c>
      <c r="M813" s="21">
        <f t="shared" si="49"/>
        <v>9.0588972431077705E-2</v>
      </c>
    </row>
    <row r="814" spans="1:13" x14ac:dyDescent="0.3">
      <c r="A814" s="107">
        <v>40969</v>
      </c>
      <c r="B814" s="108" t="s">
        <v>43</v>
      </c>
      <c r="C814" s="101">
        <v>0.84027777777777779</v>
      </c>
      <c r="D814" s="87" t="s">
        <v>31</v>
      </c>
      <c r="E814" s="108" t="s">
        <v>413</v>
      </c>
      <c r="F814" s="110">
        <v>2.75</v>
      </c>
      <c r="G814" s="85">
        <v>1</v>
      </c>
      <c r="H814" s="87" t="s">
        <v>33</v>
      </c>
      <c r="I814" s="28">
        <v>-1</v>
      </c>
      <c r="J814" s="18">
        <f t="shared" si="50"/>
        <v>71.290000000000006</v>
      </c>
      <c r="K814" s="19" t="str">
        <f t="shared" si="48"/>
        <v>Mar-12</v>
      </c>
      <c r="L814" s="20">
        <f t="shared" si="51"/>
        <v>799</v>
      </c>
      <c r="M814" s="21">
        <f t="shared" si="49"/>
        <v>8.9224030037546948E-2</v>
      </c>
    </row>
    <row r="815" spans="1:13" x14ac:dyDescent="0.3">
      <c r="A815" s="119">
        <v>40969</v>
      </c>
      <c r="B815" s="120" t="s">
        <v>103</v>
      </c>
      <c r="C815" s="121">
        <v>14.1</v>
      </c>
      <c r="D815" s="87" t="s">
        <v>31</v>
      </c>
      <c r="E815" s="120" t="s">
        <v>6565</v>
      </c>
      <c r="F815" s="123">
        <v>6</v>
      </c>
      <c r="G815" s="35">
        <v>1</v>
      </c>
      <c r="H815" s="69">
        <v>4</v>
      </c>
      <c r="I815" s="31">
        <v>-1</v>
      </c>
      <c r="J815" s="18">
        <f t="shared" si="50"/>
        <v>70.290000000000006</v>
      </c>
      <c r="K815" s="19" t="str">
        <f t="shared" si="48"/>
        <v>Mar-12</v>
      </c>
      <c r="L815" s="20">
        <f t="shared" si="51"/>
        <v>800</v>
      </c>
      <c r="M815" s="21">
        <f t="shared" si="49"/>
        <v>8.786250000000001E-2</v>
      </c>
    </row>
    <row r="816" spans="1:13" x14ac:dyDescent="0.3">
      <c r="A816" s="119">
        <v>40969</v>
      </c>
      <c r="B816" s="120" t="s">
        <v>30</v>
      </c>
      <c r="C816" s="121">
        <v>14.2</v>
      </c>
      <c r="D816" s="87" t="s">
        <v>31</v>
      </c>
      <c r="E816" s="120" t="s">
        <v>6566</v>
      </c>
      <c r="F816" s="123">
        <v>4.5</v>
      </c>
      <c r="G816" s="35">
        <v>1</v>
      </c>
      <c r="H816" s="69">
        <v>1</v>
      </c>
      <c r="I816" s="31">
        <v>4</v>
      </c>
      <c r="J816" s="18">
        <f t="shared" si="50"/>
        <v>74.290000000000006</v>
      </c>
      <c r="K816" s="19" t="str">
        <f t="shared" si="48"/>
        <v>Mar-12</v>
      </c>
      <c r="L816" s="20">
        <f t="shared" si="51"/>
        <v>801</v>
      </c>
      <c r="M816" s="21">
        <f t="shared" si="49"/>
        <v>9.2746566791510623E-2</v>
      </c>
    </row>
    <row r="817" spans="1:13" x14ac:dyDescent="0.3">
      <c r="A817" s="119">
        <v>40969</v>
      </c>
      <c r="B817" s="120" t="s">
        <v>103</v>
      </c>
      <c r="C817" s="121">
        <v>15.1</v>
      </c>
      <c r="D817" s="87" t="s">
        <v>31</v>
      </c>
      <c r="E817" s="120" t="s">
        <v>6567</v>
      </c>
      <c r="F817" s="123">
        <v>4.5</v>
      </c>
      <c r="G817" s="35">
        <v>1</v>
      </c>
      <c r="H817" s="69" t="s">
        <v>6103</v>
      </c>
      <c r="I817" s="31">
        <v>-1</v>
      </c>
      <c r="J817" s="18">
        <f t="shared" si="50"/>
        <v>73.290000000000006</v>
      </c>
      <c r="K817" s="19" t="str">
        <f t="shared" si="48"/>
        <v>Mar-12</v>
      </c>
      <c r="L817" s="20">
        <f t="shared" si="51"/>
        <v>802</v>
      </c>
      <c r="M817" s="21">
        <f t="shared" si="49"/>
        <v>9.1384039900249389E-2</v>
      </c>
    </row>
    <row r="818" spans="1:13" x14ac:dyDescent="0.3">
      <c r="A818" s="119">
        <v>40969</v>
      </c>
      <c r="B818" s="120" t="s">
        <v>30</v>
      </c>
      <c r="C818" s="121">
        <v>15.5</v>
      </c>
      <c r="D818" s="87" t="s">
        <v>31</v>
      </c>
      <c r="E818" s="120" t="s">
        <v>6568</v>
      </c>
      <c r="F818" s="123">
        <v>4.5</v>
      </c>
      <c r="G818" s="35">
        <v>1</v>
      </c>
      <c r="H818" s="69">
        <v>1</v>
      </c>
      <c r="I818" s="31">
        <v>3.5</v>
      </c>
      <c r="J818" s="18">
        <f t="shared" si="50"/>
        <v>76.790000000000006</v>
      </c>
      <c r="K818" s="19" t="str">
        <f t="shared" si="48"/>
        <v>Mar-12</v>
      </c>
      <c r="L818" s="20">
        <f t="shared" si="51"/>
        <v>803</v>
      </c>
      <c r="M818" s="21">
        <f t="shared" si="49"/>
        <v>9.562889165628892E-2</v>
      </c>
    </row>
    <row r="819" spans="1:13" x14ac:dyDescent="0.3">
      <c r="A819" s="107">
        <v>40970</v>
      </c>
      <c r="B819" s="108" t="s">
        <v>45</v>
      </c>
      <c r="C819" s="101">
        <v>0.73611111111111116</v>
      </c>
      <c r="D819" s="87" t="s">
        <v>31</v>
      </c>
      <c r="E819" s="108" t="s">
        <v>414</v>
      </c>
      <c r="F819" s="110">
        <v>4</v>
      </c>
      <c r="G819" s="85">
        <v>1</v>
      </c>
      <c r="H819" s="87" t="s">
        <v>33</v>
      </c>
      <c r="I819" s="28">
        <v>-1</v>
      </c>
      <c r="J819" s="18">
        <f t="shared" si="50"/>
        <v>75.790000000000006</v>
      </c>
      <c r="K819" s="19" t="str">
        <f t="shared" si="48"/>
        <v>Mar-12</v>
      </c>
      <c r="L819" s="20">
        <f t="shared" si="51"/>
        <v>804</v>
      </c>
      <c r="M819" s="21">
        <f t="shared" si="49"/>
        <v>9.4266169154228863E-2</v>
      </c>
    </row>
    <row r="820" spans="1:13" x14ac:dyDescent="0.3">
      <c r="A820" s="107">
        <v>40970</v>
      </c>
      <c r="B820" s="108" t="s">
        <v>45</v>
      </c>
      <c r="C820" s="101">
        <v>0.81944444444444453</v>
      </c>
      <c r="D820" s="87" t="s">
        <v>31</v>
      </c>
      <c r="E820" s="108" t="s">
        <v>415</v>
      </c>
      <c r="F820" s="110">
        <v>3</v>
      </c>
      <c r="G820" s="85">
        <v>1</v>
      </c>
      <c r="H820" s="87" t="s">
        <v>33</v>
      </c>
      <c r="I820" s="28">
        <v>-1</v>
      </c>
      <c r="J820" s="18">
        <f t="shared" si="50"/>
        <v>74.790000000000006</v>
      </c>
      <c r="K820" s="19" t="str">
        <f t="shared" si="48"/>
        <v>Mar-12</v>
      </c>
      <c r="L820" s="20">
        <f t="shared" si="51"/>
        <v>805</v>
      </c>
      <c r="M820" s="21">
        <f t="shared" si="49"/>
        <v>9.2906832298136649E-2</v>
      </c>
    </row>
    <row r="821" spans="1:13" x14ac:dyDescent="0.3">
      <c r="A821" s="119">
        <v>40970</v>
      </c>
      <c r="B821" s="120" t="s">
        <v>29</v>
      </c>
      <c r="C821" s="121">
        <v>14.1</v>
      </c>
      <c r="D821" s="87" t="s">
        <v>31</v>
      </c>
      <c r="E821" s="120" t="s">
        <v>6570</v>
      </c>
      <c r="F821" s="123">
        <v>6</v>
      </c>
      <c r="G821" s="35">
        <v>1</v>
      </c>
      <c r="H821" s="69">
        <v>4</v>
      </c>
      <c r="I821" s="31">
        <v>-1</v>
      </c>
      <c r="J821" s="18">
        <f t="shared" si="50"/>
        <v>73.790000000000006</v>
      </c>
      <c r="K821" s="19" t="str">
        <f t="shared" si="48"/>
        <v>Mar-12</v>
      </c>
      <c r="L821" s="20">
        <f t="shared" si="51"/>
        <v>806</v>
      </c>
      <c r="M821" s="21">
        <f t="shared" si="49"/>
        <v>9.1550868486352369E-2</v>
      </c>
    </row>
    <row r="822" spans="1:13" x14ac:dyDescent="0.3">
      <c r="A822" s="119">
        <v>40970</v>
      </c>
      <c r="B822" s="120" t="s">
        <v>29</v>
      </c>
      <c r="C822" s="121">
        <v>14.45</v>
      </c>
      <c r="D822" s="87" t="s">
        <v>31</v>
      </c>
      <c r="E822" s="120" t="s">
        <v>6571</v>
      </c>
      <c r="F822" s="123">
        <v>5</v>
      </c>
      <c r="G822" s="35">
        <v>1</v>
      </c>
      <c r="H822" s="69">
        <v>1</v>
      </c>
      <c r="I822" s="31">
        <v>4</v>
      </c>
      <c r="J822" s="18">
        <f t="shared" si="50"/>
        <v>77.790000000000006</v>
      </c>
      <c r="K822" s="19" t="str">
        <f t="shared" si="48"/>
        <v>Mar-12</v>
      </c>
      <c r="L822" s="20">
        <f t="shared" si="51"/>
        <v>807</v>
      </c>
      <c r="M822" s="21">
        <f t="shared" si="49"/>
        <v>9.6394052044609671E-2</v>
      </c>
    </row>
    <row r="823" spans="1:13" x14ac:dyDescent="0.3">
      <c r="A823" s="119">
        <v>40970</v>
      </c>
      <c r="B823" s="120" t="s">
        <v>93</v>
      </c>
      <c r="C823" s="121">
        <v>16</v>
      </c>
      <c r="D823" s="87" t="s">
        <v>31</v>
      </c>
      <c r="E823" s="120" t="s">
        <v>1401</v>
      </c>
      <c r="F823" s="123">
        <v>4.5</v>
      </c>
      <c r="G823" s="35">
        <v>1</v>
      </c>
      <c r="H823" s="69">
        <v>8</v>
      </c>
      <c r="I823" s="31">
        <v>-1</v>
      </c>
      <c r="J823" s="18">
        <f t="shared" si="50"/>
        <v>76.790000000000006</v>
      </c>
      <c r="K823" s="19" t="str">
        <f t="shared" si="48"/>
        <v>Mar-12</v>
      </c>
      <c r="L823" s="20">
        <f t="shared" si="51"/>
        <v>808</v>
      </c>
      <c r="M823" s="21">
        <f t="shared" si="49"/>
        <v>9.5037128712871288E-2</v>
      </c>
    </row>
    <row r="824" spans="1:13" x14ac:dyDescent="0.3">
      <c r="A824" s="124">
        <v>40970</v>
      </c>
      <c r="B824" s="108" t="s">
        <v>45</v>
      </c>
      <c r="C824" s="111">
        <v>20.100000000000001</v>
      </c>
      <c r="D824" s="87" t="s">
        <v>31</v>
      </c>
      <c r="E824" s="108" t="s">
        <v>6569</v>
      </c>
      <c r="F824" s="110">
        <v>6</v>
      </c>
      <c r="G824" s="35">
        <v>1</v>
      </c>
      <c r="H824" s="70" t="s">
        <v>6512</v>
      </c>
      <c r="I824" s="34">
        <v>-1</v>
      </c>
      <c r="J824" s="18">
        <f t="shared" si="50"/>
        <v>75.790000000000006</v>
      </c>
      <c r="K824" s="19" t="str">
        <f t="shared" si="48"/>
        <v>Mar-12</v>
      </c>
      <c r="L824" s="20">
        <f t="shared" si="51"/>
        <v>809</v>
      </c>
      <c r="M824" s="21">
        <f t="shared" si="49"/>
        <v>9.3683559950556244E-2</v>
      </c>
    </row>
    <row r="825" spans="1:13" x14ac:dyDescent="0.3">
      <c r="A825" s="107">
        <v>40971</v>
      </c>
      <c r="B825" s="108" t="s">
        <v>93</v>
      </c>
      <c r="C825" s="101">
        <v>0.58680555555555558</v>
      </c>
      <c r="D825" s="87" t="s">
        <v>31</v>
      </c>
      <c r="E825" s="108" t="s">
        <v>416</v>
      </c>
      <c r="F825" s="110">
        <v>3</v>
      </c>
      <c r="G825" s="85">
        <v>1</v>
      </c>
      <c r="H825" s="87" t="s">
        <v>33</v>
      </c>
      <c r="I825" s="27">
        <v>-1</v>
      </c>
      <c r="J825" s="18">
        <f t="shared" si="50"/>
        <v>74.790000000000006</v>
      </c>
      <c r="K825" s="19" t="str">
        <f t="shared" si="48"/>
        <v>Mar-12</v>
      </c>
      <c r="L825" s="20">
        <f t="shared" si="51"/>
        <v>810</v>
      </c>
      <c r="M825" s="21">
        <f t="shared" si="49"/>
        <v>9.2333333333333337E-2</v>
      </c>
    </row>
    <row r="826" spans="1:13" x14ac:dyDescent="0.3">
      <c r="A826" s="107">
        <v>40971</v>
      </c>
      <c r="B826" s="108" t="s">
        <v>44</v>
      </c>
      <c r="C826" s="101">
        <v>0.59722222222222221</v>
      </c>
      <c r="D826" s="87" t="s">
        <v>31</v>
      </c>
      <c r="E826" s="108" t="s">
        <v>417</v>
      </c>
      <c r="F826" s="110">
        <v>4</v>
      </c>
      <c r="G826" s="85">
        <v>1</v>
      </c>
      <c r="H826" s="87" t="s">
        <v>33</v>
      </c>
      <c r="I826" s="27">
        <v>-1</v>
      </c>
      <c r="J826" s="18">
        <f t="shared" si="50"/>
        <v>73.790000000000006</v>
      </c>
      <c r="K826" s="19" t="str">
        <f t="shared" si="48"/>
        <v>Mar-12</v>
      </c>
      <c r="L826" s="20">
        <f t="shared" si="51"/>
        <v>811</v>
      </c>
      <c r="M826" s="21">
        <f t="shared" si="49"/>
        <v>9.0986436498150441E-2</v>
      </c>
    </row>
    <row r="827" spans="1:13" x14ac:dyDescent="0.3">
      <c r="A827" s="107">
        <v>40971</v>
      </c>
      <c r="B827" s="108" t="s">
        <v>29</v>
      </c>
      <c r="C827" s="101">
        <v>0.63888888888888895</v>
      </c>
      <c r="D827" s="87" t="s">
        <v>31</v>
      </c>
      <c r="E827" s="108" t="s">
        <v>418</v>
      </c>
      <c r="F827" s="110">
        <v>3.5</v>
      </c>
      <c r="G827" s="85">
        <v>1</v>
      </c>
      <c r="H827" s="87" t="s">
        <v>42</v>
      </c>
      <c r="I827" s="27">
        <v>2.5</v>
      </c>
      <c r="J827" s="18">
        <f t="shared" si="50"/>
        <v>76.290000000000006</v>
      </c>
      <c r="K827" s="19" t="str">
        <f t="shared" si="48"/>
        <v>Mar-12</v>
      </c>
      <c r="L827" s="20">
        <f t="shared" si="51"/>
        <v>812</v>
      </c>
      <c r="M827" s="21">
        <f t="shared" si="49"/>
        <v>9.3953201970443351E-2</v>
      </c>
    </row>
    <row r="828" spans="1:13" x14ac:dyDescent="0.3">
      <c r="A828" s="107">
        <v>40971</v>
      </c>
      <c r="B828" s="108" t="s">
        <v>127</v>
      </c>
      <c r="C828" s="101">
        <v>0.67361111111111116</v>
      </c>
      <c r="D828" s="87" t="s">
        <v>31</v>
      </c>
      <c r="E828" s="108" t="s">
        <v>419</v>
      </c>
      <c r="F828" s="110">
        <v>3.5</v>
      </c>
      <c r="G828" s="85">
        <v>1</v>
      </c>
      <c r="H828" s="87" t="s">
        <v>33</v>
      </c>
      <c r="I828" s="27">
        <v>-1</v>
      </c>
      <c r="J828" s="18">
        <f t="shared" si="50"/>
        <v>75.290000000000006</v>
      </c>
      <c r="K828" s="19" t="str">
        <f t="shared" si="48"/>
        <v>Mar-12</v>
      </c>
      <c r="L828" s="20">
        <f t="shared" si="51"/>
        <v>813</v>
      </c>
      <c r="M828" s="21">
        <f t="shared" si="49"/>
        <v>9.2607626076260774E-2</v>
      </c>
    </row>
    <row r="829" spans="1:13" x14ac:dyDescent="0.3">
      <c r="A829" s="119">
        <v>40971</v>
      </c>
      <c r="B829" s="120" t="s">
        <v>127</v>
      </c>
      <c r="C829" s="121">
        <v>15.05</v>
      </c>
      <c r="D829" s="87" t="s">
        <v>31</v>
      </c>
      <c r="E829" s="120" t="s">
        <v>6572</v>
      </c>
      <c r="F829" s="123">
        <v>6</v>
      </c>
      <c r="G829" s="35">
        <v>1</v>
      </c>
      <c r="H829" s="69">
        <v>3</v>
      </c>
      <c r="I829" s="31">
        <v>-1</v>
      </c>
      <c r="J829" s="18">
        <f t="shared" si="50"/>
        <v>74.290000000000006</v>
      </c>
      <c r="K829" s="19" t="str">
        <f t="shared" si="48"/>
        <v>Mar-12</v>
      </c>
      <c r="L829" s="20">
        <f t="shared" si="51"/>
        <v>814</v>
      </c>
      <c r="M829" s="21">
        <f t="shared" si="49"/>
        <v>9.1265356265356271E-2</v>
      </c>
    </row>
    <row r="830" spans="1:13" x14ac:dyDescent="0.3">
      <c r="A830" s="119">
        <v>40971</v>
      </c>
      <c r="B830" s="120" t="s">
        <v>29</v>
      </c>
      <c r="C830" s="121">
        <v>15.2</v>
      </c>
      <c r="D830" s="87" t="s">
        <v>31</v>
      </c>
      <c r="E830" s="120" t="s">
        <v>1830</v>
      </c>
      <c r="F830" s="123">
        <v>5</v>
      </c>
      <c r="G830" s="35">
        <v>1</v>
      </c>
      <c r="H830" s="69">
        <v>2</v>
      </c>
      <c r="I830" s="31">
        <v>-1</v>
      </c>
      <c r="J830" s="18">
        <f t="shared" si="50"/>
        <v>73.290000000000006</v>
      </c>
      <c r="K830" s="19" t="str">
        <f t="shared" si="48"/>
        <v>Mar-12</v>
      </c>
      <c r="L830" s="20">
        <f t="shared" si="51"/>
        <v>815</v>
      </c>
      <c r="M830" s="21">
        <f t="shared" si="49"/>
        <v>8.9926380368098163E-2</v>
      </c>
    </row>
    <row r="831" spans="1:13" x14ac:dyDescent="0.3">
      <c r="A831" s="119">
        <v>40973</v>
      </c>
      <c r="B831" s="120" t="s">
        <v>29</v>
      </c>
      <c r="C831" s="121">
        <v>15.3</v>
      </c>
      <c r="D831" s="87" t="s">
        <v>31</v>
      </c>
      <c r="E831" s="120" t="s">
        <v>6573</v>
      </c>
      <c r="F831" s="123">
        <v>6</v>
      </c>
      <c r="G831" s="35">
        <v>1</v>
      </c>
      <c r="H831" s="69">
        <v>4</v>
      </c>
      <c r="I831" s="31">
        <v>-1</v>
      </c>
      <c r="J831" s="18">
        <f t="shared" si="50"/>
        <v>72.290000000000006</v>
      </c>
      <c r="K831" s="19" t="str">
        <f t="shared" si="48"/>
        <v>Mar-12</v>
      </c>
      <c r="L831" s="20">
        <f t="shared" si="51"/>
        <v>816</v>
      </c>
      <c r="M831" s="21">
        <f t="shared" si="49"/>
        <v>8.8590686274509806E-2</v>
      </c>
    </row>
    <row r="832" spans="1:13" x14ac:dyDescent="0.3">
      <c r="A832" s="119">
        <v>40973</v>
      </c>
      <c r="B832" s="120" t="s">
        <v>29</v>
      </c>
      <c r="C832" s="121">
        <v>16</v>
      </c>
      <c r="D832" s="87" t="s">
        <v>31</v>
      </c>
      <c r="E832" s="120" t="s">
        <v>294</v>
      </c>
      <c r="F832" s="123">
        <v>6</v>
      </c>
      <c r="G832" s="35">
        <v>1</v>
      </c>
      <c r="H832" s="69">
        <v>3</v>
      </c>
      <c r="I832" s="31">
        <v>-1</v>
      </c>
      <c r="J832" s="18">
        <f t="shared" si="50"/>
        <v>71.290000000000006</v>
      </c>
      <c r="K832" s="19" t="str">
        <f t="shared" si="48"/>
        <v>Mar-12</v>
      </c>
      <c r="L832" s="20">
        <f t="shared" si="51"/>
        <v>817</v>
      </c>
      <c r="M832" s="21">
        <f t="shared" si="49"/>
        <v>8.7258261933904541E-2</v>
      </c>
    </row>
    <row r="833" spans="1:13" x14ac:dyDescent="0.3">
      <c r="A833" s="107">
        <v>40974</v>
      </c>
      <c r="B833" s="108" t="s">
        <v>30</v>
      </c>
      <c r="C833" s="101">
        <v>0.69444444444444453</v>
      </c>
      <c r="D833" s="87" t="s">
        <v>31</v>
      </c>
      <c r="E833" s="108" t="s">
        <v>170</v>
      </c>
      <c r="F833" s="110">
        <v>3.75</v>
      </c>
      <c r="G833" s="85">
        <v>1</v>
      </c>
      <c r="H833" s="87" t="s">
        <v>33</v>
      </c>
      <c r="I833" s="27">
        <v>-1</v>
      </c>
      <c r="J833" s="18">
        <f t="shared" si="50"/>
        <v>70.290000000000006</v>
      </c>
      <c r="K833" s="19" t="str">
        <f t="shared" si="48"/>
        <v>Mar-12</v>
      </c>
      <c r="L833" s="20">
        <f t="shared" si="51"/>
        <v>818</v>
      </c>
      <c r="M833" s="21">
        <f t="shared" si="49"/>
        <v>8.5929095354523241E-2</v>
      </c>
    </row>
    <row r="834" spans="1:13" x14ac:dyDescent="0.3">
      <c r="A834" s="119">
        <v>40974</v>
      </c>
      <c r="B834" s="120" t="s">
        <v>84</v>
      </c>
      <c r="C834" s="121">
        <v>15.3</v>
      </c>
      <c r="D834" s="87" t="s">
        <v>31</v>
      </c>
      <c r="E834" s="120" t="s">
        <v>6574</v>
      </c>
      <c r="F834" s="123">
        <v>6</v>
      </c>
      <c r="G834" s="35">
        <v>1</v>
      </c>
      <c r="H834" s="69">
        <v>3</v>
      </c>
      <c r="I834" s="31">
        <v>-1</v>
      </c>
      <c r="J834" s="18">
        <f t="shared" si="50"/>
        <v>69.290000000000006</v>
      </c>
      <c r="K834" s="19" t="str">
        <f t="shared" ref="K834:K897" si="52">TEXT(A834,"MMM-yy")</f>
        <v>Mar-12</v>
      </c>
      <c r="L834" s="20">
        <f t="shared" si="51"/>
        <v>819</v>
      </c>
      <c r="M834" s="21">
        <f t="shared" ref="M834:M897" si="53">J834/L834</f>
        <v>8.4603174603174611E-2</v>
      </c>
    </row>
    <row r="835" spans="1:13" x14ac:dyDescent="0.3">
      <c r="A835" s="119">
        <v>40974</v>
      </c>
      <c r="B835" s="120" t="s">
        <v>30</v>
      </c>
      <c r="C835" s="121">
        <v>16.100000000000001</v>
      </c>
      <c r="D835" s="87" t="s">
        <v>31</v>
      </c>
      <c r="E835" s="120" t="s">
        <v>6576</v>
      </c>
      <c r="F835" s="123">
        <v>5</v>
      </c>
      <c r="G835" s="35">
        <v>1</v>
      </c>
      <c r="H835" s="69">
        <v>7</v>
      </c>
      <c r="I835" s="31">
        <v>-1</v>
      </c>
      <c r="J835" s="18">
        <f t="shared" ref="J835:J898" si="54">J834+I835</f>
        <v>68.290000000000006</v>
      </c>
      <c r="K835" s="19" t="str">
        <f t="shared" si="52"/>
        <v>Mar-12</v>
      </c>
      <c r="L835" s="20">
        <f t="shared" ref="L835:L898" si="55">L834+G835</f>
        <v>820</v>
      </c>
      <c r="M835" s="21">
        <f t="shared" si="53"/>
        <v>8.3280487804878053E-2</v>
      </c>
    </row>
    <row r="836" spans="1:13" x14ac:dyDescent="0.3">
      <c r="A836" s="119">
        <v>40974</v>
      </c>
      <c r="B836" s="120" t="s">
        <v>30</v>
      </c>
      <c r="C836" s="121">
        <v>16.100000000000001</v>
      </c>
      <c r="D836" s="87" t="s">
        <v>31</v>
      </c>
      <c r="E836" s="120" t="s">
        <v>6575</v>
      </c>
      <c r="F836" s="123">
        <v>4.5</v>
      </c>
      <c r="G836" s="35">
        <v>1</v>
      </c>
      <c r="H836" s="69">
        <v>10</v>
      </c>
      <c r="I836" s="31">
        <v>-1</v>
      </c>
      <c r="J836" s="18">
        <f t="shared" si="54"/>
        <v>67.290000000000006</v>
      </c>
      <c r="K836" s="19" t="str">
        <f t="shared" si="52"/>
        <v>Mar-12</v>
      </c>
      <c r="L836" s="20">
        <f t="shared" si="55"/>
        <v>821</v>
      </c>
      <c r="M836" s="21">
        <f t="shared" si="53"/>
        <v>8.1961023142509137E-2</v>
      </c>
    </row>
    <row r="837" spans="1:13" x14ac:dyDescent="0.3">
      <c r="A837" s="119">
        <v>40974</v>
      </c>
      <c r="B837" s="120" t="s">
        <v>30</v>
      </c>
      <c r="C837" s="121">
        <v>16.399999999999999</v>
      </c>
      <c r="D837" s="87" t="s">
        <v>31</v>
      </c>
      <c r="E837" s="120" t="s">
        <v>678</v>
      </c>
      <c r="F837" s="123">
        <v>5.5</v>
      </c>
      <c r="G837" s="35">
        <v>1</v>
      </c>
      <c r="H837" s="69">
        <v>6</v>
      </c>
      <c r="I837" s="31">
        <v>-1</v>
      </c>
      <c r="J837" s="18">
        <f t="shared" si="54"/>
        <v>66.290000000000006</v>
      </c>
      <c r="K837" s="19" t="str">
        <f t="shared" si="52"/>
        <v>Mar-12</v>
      </c>
      <c r="L837" s="20">
        <f t="shared" si="55"/>
        <v>822</v>
      </c>
      <c r="M837" s="21">
        <f t="shared" si="53"/>
        <v>8.0644768856447696E-2</v>
      </c>
    </row>
    <row r="838" spans="1:13" x14ac:dyDescent="0.3">
      <c r="A838" s="107">
        <v>40975</v>
      </c>
      <c r="B838" s="108" t="s">
        <v>29</v>
      </c>
      <c r="C838" s="101">
        <v>0.59027777777777779</v>
      </c>
      <c r="D838" s="87" t="s">
        <v>31</v>
      </c>
      <c r="E838" s="108" t="s">
        <v>420</v>
      </c>
      <c r="F838" s="110">
        <v>3.5</v>
      </c>
      <c r="G838" s="85">
        <v>1</v>
      </c>
      <c r="H838" s="87" t="s">
        <v>42</v>
      </c>
      <c r="I838" s="27">
        <v>2.5</v>
      </c>
      <c r="J838" s="18">
        <f t="shared" si="54"/>
        <v>68.790000000000006</v>
      </c>
      <c r="K838" s="19" t="str">
        <f t="shared" si="52"/>
        <v>Mar-12</v>
      </c>
      <c r="L838" s="20">
        <f t="shared" si="55"/>
        <v>823</v>
      </c>
      <c r="M838" s="21">
        <f t="shared" si="53"/>
        <v>8.3584447144592955E-2</v>
      </c>
    </row>
    <row r="839" spans="1:13" x14ac:dyDescent="0.3">
      <c r="A839" s="107">
        <v>40975</v>
      </c>
      <c r="B839" s="108" t="s">
        <v>74</v>
      </c>
      <c r="C839" s="101">
        <v>0.64583333333333337</v>
      </c>
      <c r="D839" s="87" t="s">
        <v>31</v>
      </c>
      <c r="E839" s="108" t="s">
        <v>421</v>
      </c>
      <c r="F839" s="110">
        <v>4</v>
      </c>
      <c r="G839" s="85">
        <v>1</v>
      </c>
      <c r="H839" s="87" t="s">
        <v>33</v>
      </c>
      <c r="I839" s="27">
        <v>-1</v>
      </c>
      <c r="J839" s="18">
        <f t="shared" si="54"/>
        <v>67.790000000000006</v>
      </c>
      <c r="K839" s="19" t="str">
        <f t="shared" si="52"/>
        <v>Mar-12</v>
      </c>
      <c r="L839" s="20">
        <f t="shared" si="55"/>
        <v>824</v>
      </c>
      <c r="M839" s="21">
        <f t="shared" si="53"/>
        <v>8.2269417475728163E-2</v>
      </c>
    </row>
    <row r="840" spans="1:13" x14ac:dyDescent="0.3">
      <c r="A840" s="107">
        <v>40975</v>
      </c>
      <c r="B840" s="108" t="s">
        <v>74</v>
      </c>
      <c r="C840" s="101">
        <v>0.70833333333333337</v>
      </c>
      <c r="D840" s="87" t="s">
        <v>31</v>
      </c>
      <c r="E840" s="108" t="s">
        <v>422</v>
      </c>
      <c r="F840" s="110">
        <v>3</v>
      </c>
      <c r="G840" s="85">
        <v>1</v>
      </c>
      <c r="H840" s="87" t="s">
        <v>42</v>
      </c>
      <c r="I840" s="27">
        <v>2.25</v>
      </c>
      <c r="J840" s="18">
        <f t="shared" si="54"/>
        <v>70.040000000000006</v>
      </c>
      <c r="K840" s="19" t="str">
        <f t="shared" si="52"/>
        <v>Mar-12</v>
      </c>
      <c r="L840" s="20">
        <f t="shared" si="55"/>
        <v>825</v>
      </c>
      <c r="M840" s="21">
        <f t="shared" si="53"/>
        <v>8.4896969696969707E-2</v>
      </c>
    </row>
    <row r="841" spans="1:13" x14ac:dyDescent="0.3">
      <c r="A841" s="107">
        <v>40975</v>
      </c>
      <c r="B841" s="108" t="s">
        <v>43</v>
      </c>
      <c r="C841" s="101">
        <v>0.72916666666666663</v>
      </c>
      <c r="D841" s="87" t="s">
        <v>31</v>
      </c>
      <c r="E841" s="108" t="s">
        <v>423</v>
      </c>
      <c r="F841" s="110">
        <v>3.25</v>
      </c>
      <c r="G841" s="85">
        <v>1</v>
      </c>
      <c r="H841" s="87" t="s">
        <v>33</v>
      </c>
      <c r="I841" s="28">
        <v>-1</v>
      </c>
      <c r="J841" s="18">
        <f t="shared" si="54"/>
        <v>69.040000000000006</v>
      </c>
      <c r="K841" s="19" t="str">
        <f t="shared" si="52"/>
        <v>Mar-12</v>
      </c>
      <c r="L841" s="20">
        <f t="shared" si="55"/>
        <v>826</v>
      </c>
      <c r="M841" s="21">
        <f t="shared" si="53"/>
        <v>8.3583535108958842E-2</v>
      </c>
    </row>
    <row r="842" spans="1:13" x14ac:dyDescent="0.3">
      <c r="A842" s="107">
        <v>40975</v>
      </c>
      <c r="B842" s="108" t="s">
        <v>43</v>
      </c>
      <c r="C842" s="101">
        <v>0.83333333333333337</v>
      </c>
      <c r="D842" s="87" t="s">
        <v>31</v>
      </c>
      <c r="E842" s="108" t="s">
        <v>424</v>
      </c>
      <c r="F842" s="110">
        <v>3.75</v>
      </c>
      <c r="G842" s="85">
        <v>1</v>
      </c>
      <c r="H842" s="87" t="s">
        <v>33</v>
      </c>
      <c r="I842" s="28">
        <v>-1</v>
      </c>
      <c r="J842" s="18">
        <f t="shared" si="54"/>
        <v>68.040000000000006</v>
      </c>
      <c r="K842" s="19" t="str">
        <f t="shared" si="52"/>
        <v>Mar-12</v>
      </c>
      <c r="L842" s="20">
        <f t="shared" si="55"/>
        <v>827</v>
      </c>
      <c r="M842" s="21">
        <f t="shared" si="53"/>
        <v>8.2273276904474016E-2</v>
      </c>
    </row>
    <row r="843" spans="1:13" x14ac:dyDescent="0.3">
      <c r="A843" s="119">
        <v>40975</v>
      </c>
      <c r="B843" s="120" t="s">
        <v>29</v>
      </c>
      <c r="C843" s="121">
        <v>16.399999999999999</v>
      </c>
      <c r="D843" s="87" t="s">
        <v>31</v>
      </c>
      <c r="E843" s="120" t="s">
        <v>6577</v>
      </c>
      <c r="F843" s="123">
        <v>5.5</v>
      </c>
      <c r="G843" s="35">
        <v>1</v>
      </c>
      <c r="H843" s="69">
        <v>3</v>
      </c>
      <c r="I843" s="31">
        <v>-1</v>
      </c>
      <c r="J843" s="18">
        <f t="shared" si="54"/>
        <v>67.040000000000006</v>
      </c>
      <c r="K843" s="19" t="str">
        <f t="shared" si="52"/>
        <v>Mar-12</v>
      </c>
      <c r="L843" s="20">
        <f t="shared" si="55"/>
        <v>828</v>
      </c>
      <c r="M843" s="21">
        <f t="shared" si="53"/>
        <v>8.0966183574879239E-2</v>
      </c>
    </row>
    <row r="844" spans="1:13" x14ac:dyDescent="0.3">
      <c r="A844" s="107">
        <v>40976</v>
      </c>
      <c r="B844" s="108" t="s">
        <v>118</v>
      </c>
      <c r="C844" s="101">
        <v>0.67013888888888884</v>
      </c>
      <c r="D844" s="87" t="s">
        <v>31</v>
      </c>
      <c r="E844" s="108" t="s">
        <v>425</v>
      </c>
      <c r="F844" s="110">
        <v>3.25</v>
      </c>
      <c r="G844" s="85">
        <v>1</v>
      </c>
      <c r="H844" s="87" t="s">
        <v>42</v>
      </c>
      <c r="I844" s="27">
        <v>2.25</v>
      </c>
      <c r="J844" s="18">
        <f t="shared" si="54"/>
        <v>69.290000000000006</v>
      </c>
      <c r="K844" s="19" t="str">
        <f t="shared" si="52"/>
        <v>Mar-12</v>
      </c>
      <c r="L844" s="20">
        <f t="shared" si="55"/>
        <v>829</v>
      </c>
      <c r="M844" s="21">
        <f t="shared" si="53"/>
        <v>8.3582629674306394E-2</v>
      </c>
    </row>
    <row r="845" spans="1:13" x14ac:dyDescent="0.3">
      <c r="A845" s="107">
        <v>40976</v>
      </c>
      <c r="B845" s="108" t="s">
        <v>30</v>
      </c>
      <c r="C845" s="101">
        <v>0.72916666666666663</v>
      </c>
      <c r="D845" s="87" t="s">
        <v>31</v>
      </c>
      <c r="E845" s="108" t="s">
        <v>426</v>
      </c>
      <c r="F845" s="110">
        <v>3.5</v>
      </c>
      <c r="G845" s="85">
        <v>1</v>
      </c>
      <c r="H845" s="87" t="s">
        <v>33</v>
      </c>
      <c r="I845" s="27">
        <v>-1</v>
      </c>
      <c r="J845" s="18">
        <f t="shared" si="54"/>
        <v>68.290000000000006</v>
      </c>
      <c r="K845" s="19" t="str">
        <f t="shared" si="52"/>
        <v>Mar-12</v>
      </c>
      <c r="L845" s="20">
        <f t="shared" si="55"/>
        <v>830</v>
      </c>
      <c r="M845" s="21">
        <f t="shared" si="53"/>
        <v>8.2277108433734952E-2</v>
      </c>
    </row>
    <row r="846" spans="1:13" x14ac:dyDescent="0.3">
      <c r="A846" s="107">
        <v>40976</v>
      </c>
      <c r="B846" s="108" t="s">
        <v>45</v>
      </c>
      <c r="C846" s="101">
        <v>0.84027777777777779</v>
      </c>
      <c r="D846" s="87" t="s">
        <v>31</v>
      </c>
      <c r="E846" s="108" t="s">
        <v>427</v>
      </c>
      <c r="F846" s="110">
        <v>4</v>
      </c>
      <c r="G846" s="85">
        <v>1</v>
      </c>
      <c r="H846" s="87" t="s">
        <v>42</v>
      </c>
      <c r="I846" s="28">
        <v>4.5</v>
      </c>
      <c r="J846" s="18">
        <f t="shared" si="54"/>
        <v>72.790000000000006</v>
      </c>
      <c r="K846" s="19" t="str">
        <f t="shared" si="52"/>
        <v>Mar-12</v>
      </c>
      <c r="L846" s="20">
        <f t="shared" si="55"/>
        <v>831</v>
      </c>
      <c r="M846" s="21">
        <f t="shared" si="53"/>
        <v>8.7593261131167277E-2</v>
      </c>
    </row>
    <row r="847" spans="1:13" x14ac:dyDescent="0.3">
      <c r="A847" s="119">
        <v>40976</v>
      </c>
      <c r="B847" s="120" t="s">
        <v>30</v>
      </c>
      <c r="C847" s="121">
        <v>14.5</v>
      </c>
      <c r="D847" s="87" t="s">
        <v>31</v>
      </c>
      <c r="E847" s="120" t="s">
        <v>6578</v>
      </c>
      <c r="F847" s="123">
        <v>6</v>
      </c>
      <c r="G847" s="35">
        <v>1</v>
      </c>
      <c r="H847" s="69">
        <v>3</v>
      </c>
      <c r="I847" s="31">
        <v>-1</v>
      </c>
      <c r="J847" s="18">
        <f t="shared" si="54"/>
        <v>71.790000000000006</v>
      </c>
      <c r="K847" s="19" t="str">
        <f t="shared" si="52"/>
        <v>Mar-12</v>
      </c>
      <c r="L847" s="20">
        <f t="shared" si="55"/>
        <v>832</v>
      </c>
      <c r="M847" s="21">
        <f t="shared" si="53"/>
        <v>8.6286057692307697E-2</v>
      </c>
    </row>
    <row r="848" spans="1:13" x14ac:dyDescent="0.3">
      <c r="A848" s="119">
        <v>40976</v>
      </c>
      <c r="B848" s="120" t="s">
        <v>118</v>
      </c>
      <c r="C848" s="121">
        <v>15</v>
      </c>
      <c r="D848" s="87" t="s">
        <v>31</v>
      </c>
      <c r="E848" s="120" t="s">
        <v>6579</v>
      </c>
      <c r="F848" s="123">
        <v>5</v>
      </c>
      <c r="G848" s="35">
        <v>1</v>
      </c>
      <c r="H848" s="69">
        <v>2</v>
      </c>
      <c r="I848" s="31">
        <v>-1</v>
      </c>
      <c r="J848" s="18">
        <f t="shared" si="54"/>
        <v>70.790000000000006</v>
      </c>
      <c r="K848" s="19" t="str">
        <f t="shared" si="52"/>
        <v>Mar-12</v>
      </c>
      <c r="L848" s="20">
        <f t="shared" si="55"/>
        <v>833</v>
      </c>
      <c r="M848" s="21">
        <f t="shared" si="53"/>
        <v>8.4981992797118849E-2</v>
      </c>
    </row>
    <row r="849" spans="1:13" x14ac:dyDescent="0.3">
      <c r="A849" s="119">
        <v>40976</v>
      </c>
      <c r="B849" s="120" t="s">
        <v>69</v>
      </c>
      <c r="C849" s="121">
        <v>15.15</v>
      </c>
      <c r="D849" s="87" t="s">
        <v>31</v>
      </c>
      <c r="E849" s="120" t="s">
        <v>6580</v>
      </c>
      <c r="F849" s="123">
        <v>5</v>
      </c>
      <c r="G849" s="35">
        <v>1</v>
      </c>
      <c r="H849" s="69">
        <v>1</v>
      </c>
      <c r="I849" s="31">
        <v>7.5</v>
      </c>
      <c r="J849" s="18">
        <f t="shared" si="54"/>
        <v>78.290000000000006</v>
      </c>
      <c r="K849" s="19" t="str">
        <f t="shared" si="52"/>
        <v>Mar-12</v>
      </c>
      <c r="L849" s="20">
        <f t="shared" si="55"/>
        <v>834</v>
      </c>
      <c r="M849" s="21">
        <f t="shared" si="53"/>
        <v>9.3872901678657084E-2</v>
      </c>
    </row>
    <row r="850" spans="1:13" x14ac:dyDescent="0.3">
      <c r="A850" s="119">
        <v>40976</v>
      </c>
      <c r="B850" s="120" t="s">
        <v>69</v>
      </c>
      <c r="C850" s="121">
        <v>15.15</v>
      </c>
      <c r="D850" s="87" t="s">
        <v>31</v>
      </c>
      <c r="E850" s="120" t="s">
        <v>6581</v>
      </c>
      <c r="F850" s="123">
        <v>5.5</v>
      </c>
      <c r="G850" s="35">
        <v>1</v>
      </c>
      <c r="H850" s="69">
        <v>4</v>
      </c>
      <c r="I850" s="31">
        <v>-1</v>
      </c>
      <c r="J850" s="18">
        <f t="shared" si="54"/>
        <v>77.290000000000006</v>
      </c>
      <c r="K850" s="19" t="str">
        <f t="shared" si="52"/>
        <v>Mar-12</v>
      </c>
      <c r="L850" s="20">
        <f t="shared" si="55"/>
        <v>835</v>
      </c>
      <c r="M850" s="21">
        <f t="shared" si="53"/>
        <v>9.2562874251497007E-2</v>
      </c>
    </row>
    <row r="851" spans="1:13" x14ac:dyDescent="0.3">
      <c r="A851" s="119">
        <v>40976</v>
      </c>
      <c r="B851" s="120" t="s">
        <v>30</v>
      </c>
      <c r="C851" s="121">
        <v>15.55</v>
      </c>
      <c r="D851" s="87" t="s">
        <v>31</v>
      </c>
      <c r="E851" s="120" t="s">
        <v>6582</v>
      </c>
      <c r="F851" s="123">
        <v>5</v>
      </c>
      <c r="G851" s="35">
        <v>1</v>
      </c>
      <c r="H851" s="69">
        <v>4</v>
      </c>
      <c r="I851" s="31">
        <v>-1</v>
      </c>
      <c r="J851" s="18">
        <f t="shared" si="54"/>
        <v>76.290000000000006</v>
      </c>
      <c r="K851" s="19" t="str">
        <f t="shared" si="52"/>
        <v>Mar-12</v>
      </c>
      <c r="L851" s="20">
        <f t="shared" si="55"/>
        <v>836</v>
      </c>
      <c r="M851" s="21">
        <f t="shared" si="53"/>
        <v>9.1255980861244021E-2</v>
      </c>
    </row>
    <row r="852" spans="1:13" x14ac:dyDescent="0.3">
      <c r="A852" s="119">
        <v>40976</v>
      </c>
      <c r="B852" s="120" t="s">
        <v>69</v>
      </c>
      <c r="C852" s="121">
        <v>16.2</v>
      </c>
      <c r="D852" s="87" t="s">
        <v>31</v>
      </c>
      <c r="E852" s="120" t="s">
        <v>6583</v>
      </c>
      <c r="F852" s="123">
        <v>6</v>
      </c>
      <c r="G852" s="35">
        <v>1</v>
      </c>
      <c r="H852" s="69">
        <v>4</v>
      </c>
      <c r="I852" s="31">
        <v>-1</v>
      </c>
      <c r="J852" s="18">
        <f t="shared" si="54"/>
        <v>75.290000000000006</v>
      </c>
      <c r="K852" s="19" t="str">
        <f t="shared" si="52"/>
        <v>Mar-12</v>
      </c>
      <c r="L852" s="20">
        <f t="shared" si="55"/>
        <v>837</v>
      </c>
      <c r="M852" s="21">
        <f t="shared" si="53"/>
        <v>8.9952210274790931E-2</v>
      </c>
    </row>
    <row r="853" spans="1:13" x14ac:dyDescent="0.3">
      <c r="A853" s="107">
        <v>40977</v>
      </c>
      <c r="B853" s="108" t="s">
        <v>49</v>
      </c>
      <c r="C853" s="101">
        <v>0.63888888888888895</v>
      </c>
      <c r="D853" s="87" t="s">
        <v>31</v>
      </c>
      <c r="E853" s="108" t="s">
        <v>428</v>
      </c>
      <c r="F853" s="110">
        <v>3.5</v>
      </c>
      <c r="G853" s="85">
        <v>1</v>
      </c>
      <c r="H853" s="87" t="s">
        <v>42</v>
      </c>
      <c r="I853" s="27">
        <v>2.75</v>
      </c>
      <c r="J853" s="18">
        <f t="shared" si="54"/>
        <v>78.040000000000006</v>
      </c>
      <c r="K853" s="19" t="str">
        <f t="shared" si="52"/>
        <v>Mar-12</v>
      </c>
      <c r="L853" s="20">
        <f t="shared" si="55"/>
        <v>838</v>
      </c>
      <c r="M853" s="21">
        <f t="shared" si="53"/>
        <v>9.3126491646778053E-2</v>
      </c>
    </row>
    <row r="854" spans="1:13" x14ac:dyDescent="0.3">
      <c r="A854" s="107">
        <v>40977</v>
      </c>
      <c r="B854" s="108" t="s">
        <v>49</v>
      </c>
      <c r="C854" s="101">
        <v>0.66319444444444442</v>
      </c>
      <c r="D854" s="87" t="s">
        <v>31</v>
      </c>
      <c r="E854" s="108" t="s">
        <v>429</v>
      </c>
      <c r="F854" s="110">
        <v>3.25</v>
      </c>
      <c r="G854" s="85">
        <v>1</v>
      </c>
      <c r="H854" s="87" t="s">
        <v>33</v>
      </c>
      <c r="I854" s="27">
        <v>-1</v>
      </c>
      <c r="J854" s="18">
        <f t="shared" si="54"/>
        <v>77.040000000000006</v>
      </c>
      <c r="K854" s="19" t="str">
        <f t="shared" si="52"/>
        <v>Mar-12</v>
      </c>
      <c r="L854" s="20">
        <f t="shared" si="55"/>
        <v>839</v>
      </c>
      <c r="M854" s="21">
        <f t="shared" si="53"/>
        <v>9.1823599523241956E-2</v>
      </c>
    </row>
    <row r="855" spans="1:13" x14ac:dyDescent="0.3">
      <c r="A855" s="107">
        <v>40977</v>
      </c>
      <c r="B855" s="108" t="s">
        <v>45</v>
      </c>
      <c r="C855" s="101">
        <v>0.78472222222222221</v>
      </c>
      <c r="D855" s="87" t="s">
        <v>31</v>
      </c>
      <c r="E855" s="108" t="s">
        <v>430</v>
      </c>
      <c r="F855" s="110">
        <v>4</v>
      </c>
      <c r="G855" s="85">
        <v>1</v>
      </c>
      <c r="H855" s="87" t="s">
        <v>33</v>
      </c>
      <c r="I855" s="28">
        <v>-1</v>
      </c>
      <c r="J855" s="18">
        <f t="shared" si="54"/>
        <v>76.040000000000006</v>
      </c>
      <c r="K855" s="19" t="str">
        <f t="shared" si="52"/>
        <v>Mar-12</v>
      </c>
      <c r="L855" s="20">
        <f t="shared" si="55"/>
        <v>840</v>
      </c>
      <c r="M855" s="21">
        <f t="shared" si="53"/>
        <v>9.0523809523809534E-2</v>
      </c>
    </row>
    <row r="856" spans="1:13" x14ac:dyDescent="0.3">
      <c r="A856" s="107">
        <v>40977</v>
      </c>
      <c r="B856" s="108" t="s">
        <v>45</v>
      </c>
      <c r="C856" s="101">
        <v>0.78472222222222221</v>
      </c>
      <c r="D856" s="87" t="s">
        <v>31</v>
      </c>
      <c r="E856" s="108" t="s">
        <v>431</v>
      </c>
      <c r="F856" s="110">
        <v>3.75</v>
      </c>
      <c r="G856" s="85">
        <v>1</v>
      </c>
      <c r="H856" s="87" t="s">
        <v>42</v>
      </c>
      <c r="I856" s="28">
        <v>2.75</v>
      </c>
      <c r="J856" s="18">
        <f t="shared" si="54"/>
        <v>78.790000000000006</v>
      </c>
      <c r="K856" s="19" t="str">
        <f t="shared" si="52"/>
        <v>Mar-12</v>
      </c>
      <c r="L856" s="20">
        <f t="shared" si="55"/>
        <v>841</v>
      </c>
      <c r="M856" s="21">
        <f t="shared" si="53"/>
        <v>9.3686087990487527E-2</v>
      </c>
    </row>
    <row r="857" spans="1:13" x14ac:dyDescent="0.3">
      <c r="A857" s="107">
        <v>40977</v>
      </c>
      <c r="B857" s="108" t="s">
        <v>45</v>
      </c>
      <c r="C857" s="101">
        <v>0.84722222222222221</v>
      </c>
      <c r="D857" s="87" t="s">
        <v>31</v>
      </c>
      <c r="E857" s="108" t="s">
        <v>432</v>
      </c>
      <c r="F857" s="110">
        <v>2.88</v>
      </c>
      <c r="G857" s="85">
        <v>1</v>
      </c>
      <c r="H857" s="87" t="s">
        <v>33</v>
      </c>
      <c r="I857" s="28">
        <v>-1</v>
      </c>
      <c r="J857" s="18">
        <f t="shared" si="54"/>
        <v>77.790000000000006</v>
      </c>
      <c r="K857" s="19" t="str">
        <f t="shared" si="52"/>
        <v>Mar-12</v>
      </c>
      <c r="L857" s="20">
        <f t="shared" si="55"/>
        <v>842</v>
      </c>
      <c r="M857" s="21">
        <f t="shared" si="53"/>
        <v>9.2387173396674585E-2</v>
      </c>
    </row>
    <row r="858" spans="1:13" x14ac:dyDescent="0.3">
      <c r="A858" s="119">
        <v>40977</v>
      </c>
      <c r="B858" s="120" t="s">
        <v>49</v>
      </c>
      <c r="C858" s="121">
        <v>14.45</v>
      </c>
      <c r="D858" s="87" t="s">
        <v>31</v>
      </c>
      <c r="E858" s="120" t="s">
        <v>6585</v>
      </c>
      <c r="F858" s="123">
        <v>5</v>
      </c>
      <c r="G858" s="35">
        <v>1</v>
      </c>
      <c r="H858" s="69">
        <v>3</v>
      </c>
      <c r="I858" s="31">
        <v>-1</v>
      </c>
      <c r="J858" s="18">
        <f t="shared" si="54"/>
        <v>76.790000000000006</v>
      </c>
      <c r="K858" s="19" t="str">
        <f t="shared" si="52"/>
        <v>Mar-12</v>
      </c>
      <c r="L858" s="20">
        <f t="shared" si="55"/>
        <v>843</v>
      </c>
      <c r="M858" s="21">
        <f t="shared" si="53"/>
        <v>9.1091340450771066E-2</v>
      </c>
    </row>
    <row r="859" spans="1:13" x14ac:dyDescent="0.3">
      <c r="A859" s="119">
        <v>40977</v>
      </c>
      <c r="B859" s="120" t="s">
        <v>96</v>
      </c>
      <c r="C859" s="121">
        <v>15.3</v>
      </c>
      <c r="D859" s="87" t="s">
        <v>31</v>
      </c>
      <c r="E859" s="120" t="s">
        <v>6586</v>
      </c>
      <c r="F859" s="123">
        <v>6</v>
      </c>
      <c r="G859" s="35">
        <v>1</v>
      </c>
      <c r="H859" s="69">
        <v>6</v>
      </c>
      <c r="I859" s="31">
        <v>-1</v>
      </c>
      <c r="J859" s="18">
        <f t="shared" si="54"/>
        <v>75.790000000000006</v>
      </c>
      <c r="K859" s="19" t="str">
        <f t="shared" si="52"/>
        <v>Mar-12</v>
      </c>
      <c r="L859" s="20">
        <f t="shared" si="55"/>
        <v>844</v>
      </c>
      <c r="M859" s="21">
        <f t="shared" si="53"/>
        <v>8.979857819905214E-2</v>
      </c>
    </row>
    <row r="860" spans="1:13" x14ac:dyDescent="0.3">
      <c r="A860" s="119">
        <v>40977</v>
      </c>
      <c r="B860" s="120" t="s">
        <v>96</v>
      </c>
      <c r="C860" s="121">
        <v>17.149999999999999</v>
      </c>
      <c r="D860" s="87" t="s">
        <v>31</v>
      </c>
      <c r="E860" s="120" t="s">
        <v>6587</v>
      </c>
      <c r="F860" s="123">
        <v>5</v>
      </c>
      <c r="G860" s="35">
        <v>1</v>
      </c>
      <c r="H860" s="69">
        <v>1</v>
      </c>
      <c r="I860" s="31">
        <v>4</v>
      </c>
      <c r="J860" s="18">
        <f t="shared" si="54"/>
        <v>79.790000000000006</v>
      </c>
      <c r="K860" s="19" t="str">
        <f t="shared" si="52"/>
        <v>Mar-12</v>
      </c>
      <c r="L860" s="20">
        <f t="shared" si="55"/>
        <v>845</v>
      </c>
      <c r="M860" s="21">
        <f t="shared" si="53"/>
        <v>9.4426035502958583E-2</v>
      </c>
    </row>
    <row r="861" spans="1:13" x14ac:dyDescent="0.3">
      <c r="A861" s="124">
        <v>40977</v>
      </c>
      <c r="B861" s="108" t="s">
        <v>45</v>
      </c>
      <c r="C861" s="111">
        <v>19.5</v>
      </c>
      <c r="D861" s="87" t="s">
        <v>31</v>
      </c>
      <c r="E861" s="108" t="s">
        <v>6584</v>
      </c>
      <c r="F861" s="110">
        <v>5</v>
      </c>
      <c r="G861" s="35">
        <v>1</v>
      </c>
      <c r="H861" s="70" t="s">
        <v>6518</v>
      </c>
      <c r="I861" s="34">
        <v>-1</v>
      </c>
      <c r="J861" s="18">
        <f t="shared" si="54"/>
        <v>78.790000000000006</v>
      </c>
      <c r="K861" s="19" t="str">
        <f t="shared" si="52"/>
        <v>Mar-12</v>
      </c>
      <c r="L861" s="20">
        <f t="shared" si="55"/>
        <v>846</v>
      </c>
      <c r="M861" s="21">
        <f t="shared" si="53"/>
        <v>9.3132387706855793E-2</v>
      </c>
    </row>
    <row r="862" spans="1:13" x14ac:dyDescent="0.3">
      <c r="A862" s="119">
        <v>40978</v>
      </c>
      <c r="B862" s="120" t="s">
        <v>49</v>
      </c>
      <c r="C862" s="121">
        <v>14.5</v>
      </c>
      <c r="D862" s="87" t="s">
        <v>31</v>
      </c>
      <c r="E862" s="120" t="s">
        <v>6588</v>
      </c>
      <c r="F862" s="123">
        <v>5.5</v>
      </c>
      <c r="G862" s="35">
        <v>1</v>
      </c>
      <c r="H862" s="69">
        <v>2</v>
      </c>
      <c r="I862" s="31">
        <v>-1</v>
      </c>
      <c r="J862" s="18">
        <f t="shared" si="54"/>
        <v>77.790000000000006</v>
      </c>
      <c r="K862" s="19" t="str">
        <f t="shared" si="52"/>
        <v>Mar-12</v>
      </c>
      <c r="L862" s="20">
        <f t="shared" si="55"/>
        <v>847</v>
      </c>
      <c r="M862" s="21">
        <f t="shared" si="53"/>
        <v>9.1841794569067298E-2</v>
      </c>
    </row>
    <row r="863" spans="1:13" x14ac:dyDescent="0.3">
      <c r="A863" s="119">
        <v>40978</v>
      </c>
      <c r="B863" s="120" t="s">
        <v>130</v>
      </c>
      <c r="C863" s="121">
        <v>15.4</v>
      </c>
      <c r="D863" s="87" t="s">
        <v>31</v>
      </c>
      <c r="E863" s="120" t="s">
        <v>6589</v>
      </c>
      <c r="F863" s="123">
        <v>6</v>
      </c>
      <c r="G863" s="35">
        <v>1</v>
      </c>
      <c r="H863" s="69" t="s">
        <v>6116</v>
      </c>
      <c r="I863" s="31">
        <v>-1</v>
      </c>
      <c r="J863" s="18">
        <f t="shared" si="54"/>
        <v>76.790000000000006</v>
      </c>
      <c r="K863" s="19" t="str">
        <f t="shared" si="52"/>
        <v>Mar-12</v>
      </c>
      <c r="L863" s="20">
        <f t="shared" si="55"/>
        <v>848</v>
      </c>
      <c r="M863" s="21">
        <f t="shared" si="53"/>
        <v>9.0554245283018878E-2</v>
      </c>
    </row>
    <row r="864" spans="1:13" x14ac:dyDescent="0.3">
      <c r="A864" s="119">
        <v>40978</v>
      </c>
      <c r="B864" s="120" t="s">
        <v>96</v>
      </c>
      <c r="C864" s="121">
        <v>15.5</v>
      </c>
      <c r="D864" s="87" t="s">
        <v>31</v>
      </c>
      <c r="E864" s="120" t="s">
        <v>6590</v>
      </c>
      <c r="F864" s="123">
        <v>5.5</v>
      </c>
      <c r="G864" s="35">
        <v>1</v>
      </c>
      <c r="H864" s="69">
        <v>3</v>
      </c>
      <c r="I864" s="31">
        <v>-1</v>
      </c>
      <c r="J864" s="18">
        <f t="shared" si="54"/>
        <v>75.790000000000006</v>
      </c>
      <c r="K864" s="19" t="str">
        <f t="shared" si="52"/>
        <v>Mar-12</v>
      </c>
      <c r="L864" s="20">
        <f t="shared" si="55"/>
        <v>849</v>
      </c>
      <c r="M864" s="21">
        <f t="shared" si="53"/>
        <v>8.9269729093050657E-2</v>
      </c>
    </row>
    <row r="865" spans="1:13" x14ac:dyDescent="0.3">
      <c r="A865" s="119">
        <v>40978</v>
      </c>
      <c r="B865" s="120" t="s">
        <v>130</v>
      </c>
      <c r="C865" s="121">
        <v>16.149999999999999</v>
      </c>
      <c r="D865" s="87" t="s">
        <v>31</v>
      </c>
      <c r="E865" s="120" t="s">
        <v>6591</v>
      </c>
      <c r="F865" s="123">
        <v>6</v>
      </c>
      <c r="G865" s="35">
        <v>1</v>
      </c>
      <c r="H865" s="69">
        <v>3</v>
      </c>
      <c r="I865" s="31">
        <v>-1</v>
      </c>
      <c r="J865" s="18">
        <f t="shared" si="54"/>
        <v>74.790000000000006</v>
      </c>
      <c r="K865" s="19" t="str">
        <f t="shared" si="52"/>
        <v>Mar-12</v>
      </c>
      <c r="L865" s="20">
        <f t="shared" si="55"/>
        <v>850</v>
      </c>
      <c r="M865" s="21">
        <f t="shared" si="53"/>
        <v>8.7988235294117659E-2</v>
      </c>
    </row>
    <row r="866" spans="1:13" x14ac:dyDescent="0.3">
      <c r="A866" s="119">
        <v>40978</v>
      </c>
      <c r="B866" s="120" t="s">
        <v>49</v>
      </c>
      <c r="C866" s="121">
        <v>17.100000000000001</v>
      </c>
      <c r="D866" s="87" t="s">
        <v>31</v>
      </c>
      <c r="E866" s="120" t="s">
        <v>6592</v>
      </c>
      <c r="F866" s="123">
        <v>6</v>
      </c>
      <c r="G866" s="35">
        <v>1</v>
      </c>
      <c r="H866" s="69">
        <v>2</v>
      </c>
      <c r="I866" s="31">
        <v>-1</v>
      </c>
      <c r="J866" s="18">
        <f t="shared" si="54"/>
        <v>73.790000000000006</v>
      </c>
      <c r="K866" s="19" t="str">
        <f t="shared" si="52"/>
        <v>Mar-12</v>
      </c>
      <c r="L866" s="20">
        <f t="shared" si="55"/>
        <v>851</v>
      </c>
      <c r="M866" s="21">
        <f t="shared" si="53"/>
        <v>8.6709753231492367E-2</v>
      </c>
    </row>
    <row r="867" spans="1:13" x14ac:dyDescent="0.3">
      <c r="A867" s="107">
        <v>40980</v>
      </c>
      <c r="B867" s="108" t="s">
        <v>73</v>
      </c>
      <c r="C867" s="101">
        <v>0.60416666666666663</v>
      </c>
      <c r="D867" s="87" t="s">
        <v>31</v>
      </c>
      <c r="E867" s="108" t="s">
        <v>433</v>
      </c>
      <c r="F867" s="110">
        <v>4</v>
      </c>
      <c r="G867" s="85">
        <v>1</v>
      </c>
      <c r="H867" s="87" t="s">
        <v>42</v>
      </c>
      <c r="I867" s="27">
        <v>3</v>
      </c>
      <c r="J867" s="18">
        <f t="shared" si="54"/>
        <v>76.790000000000006</v>
      </c>
      <c r="K867" s="19" t="str">
        <f t="shared" si="52"/>
        <v>Mar-12</v>
      </c>
      <c r="L867" s="20">
        <f t="shared" si="55"/>
        <v>852</v>
      </c>
      <c r="M867" s="21">
        <f t="shared" si="53"/>
        <v>9.012910798122066E-2</v>
      </c>
    </row>
    <row r="868" spans="1:13" x14ac:dyDescent="0.3">
      <c r="A868" s="107">
        <v>40980</v>
      </c>
      <c r="B868" s="108" t="s">
        <v>146</v>
      </c>
      <c r="C868" s="101">
        <v>0.61111111111111105</v>
      </c>
      <c r="D868" s="87" t="s">
        <v>31</v>
      </c>
      <c r="E868" s="108" t="s">
        <v>434</v>
      </c>
      <c r="F868" s="110">
        <v>3.75</v>
      </c>
      <c r="G868" s="85">
        <v>1</v>
      </c>
      <c r="H868" s="87" t="s">
        <v>42</v>
      </c>
      <c r="I868" s="27">
        <v>3</v>
      </c>
      <c r="J868" s="18">
        <f t="shared" si="54"/>
        <v>79.790000000000006</v>
      </c>
      <c r="K868" s="19" t="str">
        <f t="shared" si="52"/>
        <v>Mar-12</v>
      </c>
      <c r="L868" s="20">
        <f t="shared" si="55"/>
        <v>853</v>
      </c>
      <c r="M868" s="21">
        <f t="shared" si="53"/>
        <v>9.3540445486518173E-2</v>
      </c>
    </row>
    <row r="869" spans="1:13" x14ac:dyDescent="0.3">
      <c r="A869" s="107">
        <v>40980</v>
      </c>
      <c r="B869" s="108" t="s">
        <v>73</v>
      </c>
      <c r="C869" s="101">
        <v>0.6875</v>
      </c>
      <c r="D869" s="87" t="s">
        <v>31</v>
      </c>
      <c r="E869" s="108" t="s">
        <v>435</v>
      </c>
      <c r="F869" s="110">
        <v>3.5</v>
      </c>
      <c r="G869" s="85">
        <v>1</v>
      </c>
      <c r="H869" s="87" t="s">
        <v>33</v>
      </c>
      <c r="I869" s="27">
        <v>-1</v>
      </c>
      <c r="J869" s="18">
        <f t="shared" si="54"/>
        <v>78.790000000000006</v>
      </c>
      <c r="K869" s="19" t="str">
        <f t="shared" si="52"/>
        <v>Mar-12</v>
      </c>
      <c r="L869" s="20">
        <f t="shared" si="55"/>
        <v>854</v>
      </c>
      <c r="M869" s="21">
        <f t="shared" si="53"/>
        <v>9.2259953161592509E-2</v>
      </c>
    </row>
    <row r="870" spans="1:13" x14ac:dyDescent="0.3">
      <c r="A870" s="119">
        <v>40980</v>
      </c>
      <c r="B870" s="120" t="s">
        <v>103</v>
      </c>
      <c r="C870" s="121">
        <v>14.2</v>
      </c>
      <c r="D870" s="87" t="s">
        <v>31</v>
      </c>
      <c r="E870" s="120" t="s">
        <v>6593</v>
      </c>
      <c r="F870" s="123">
        <v>5.5</v>
      </c>
      <c r="G870" s="35">
        <v>1</v>
      </c>
      <c r="H870" s="69">
        <v>5</v>
      </c>
      <c r="I870" s="31">
        <v>-1</v>
      </c>
      <c r="J870" s="18">
        <f t="shared" si="54"/>
        <v>77.790000000000006</v>
      </c>
      <c r="K870" s="19" t="str">
        <f t="shared" si="52"/>
        <v>Mar-12</v>
      </c>
      <c r="L870" s="20">
        <f t="shared" si="55"/>
        <v>855</v>
      </c>
      <c r="M870" s="21">
        <f t="shared" si="53"/>
        <v>9.0982456140350887E-2</v>
      </c>
    </row>
    <row r="871" spans="1:13" x14ac:dyDescent="0.3">
      <c r="A871" s="119">
        <v>40980</v>
      </c>
      <c r="B871" s="120" t="s">
        <v>103</v>
      </c>
      <c r="C871" s="121">
        <v>15.2</v>
      </c>
      <c r="D871" s="87" t="s">
        <v>31</v>
      </c>
      <c r="E871" s="120" t="s">
        <v>6594</v>
      </c>
      <c r="F871" s="123">
        <v>5.5</v>
      </c>
      <c r="G871" s="35">
        <v>1</v>
      </c>
      <c r="H871" s="69">
        <v>3</v>
      </c>
      <c r="I871" s="31">
        <v>-1</v>
      </c>
      <c r="J871" s="18">
        <f t="shared" si="54"/>
        <v>76.790000000000006</v>
      </c>
      <c r="K871" s="19" t="str">
        <f t="shared" si="52"/>
        <v>Mar-12</v>
      </c>
      <c r="L871" s="20">
        <f t="shared" si="55"/>
        <v>856</v>
      </c>
      <c r="M871" s="21">
        <f t="shared" si="53"/>
        <v>8.9707943925233652E-2</v>
      </c>
    </row>
    <row r="872" spans="1:13" x14ac:dyDescent="0.3">
      <c r="A872" s="119">
        <v>40981</v>
      </c>
      <c r="B872" s="120" t="s">
        <v>30</v>
      </c>
      <c r="C872" s="121">
        <v>13.55</v>
      </c>
      <c r="D872" s="87" t="s">
        <v>31</v>
      </c>
      <c r="E872" s="120" t="s">
        <v>6595</v>
      </c>
      <c r="F872" s="123">
        <v>4.5</v>
      </c>
      <c r="G872" s="35">
        <v>1</v>
      </c>
      <c r="H872" s="69">
        <v>1</v>
      </c>
      <c r="I872" s="31">
        <v>4</v>
      </c>
      <c r="J872" s="18">
        <f t="shared" si="54"/>
        <v>80.790000000000006</v>
      </c>
      <c r="K872" s="19" t="str">
        <f t="shared" si="52"/>
        <v>Mar-12</v>
      </c>
      <c r="L872" s="20">
        <f t="shared" si="55"/>
        <v>857</v>
      </c>
      <c r="M872" s="21">
        <f t="shared" si="53"/>
        <v>9.4270711785297556E-2</v>
      </c>
    </row>
    <row r="873" spans="1:13" x14ac:dyDescent="0.3">
      <c r="A873" s="119">
        <v>40981</v>
      </c>
      <c r="B873" s="120" t="s">
        <v>30</v>
      </c>
      <c r="C873" s="121">
        <v>15.05</v>
      </c>
      <c r="D873" s="87" t="s">
        <v>31</v>
      </c>
      <c r="E873" s="120" t="s">
        <v>6596</v>
      </c>
      <c r="F873" s="123">
        <v>6</v>
      </c>
      <c r="G873" s="35">
        <v>1</v>
      </c>
      <c r="H873" s="69">
        <v>4</v>
      </c>
      <c r="I873" s="31">
        <v>-1</v>
      </c>
      <c r="J873" s="18">
        <f t="shared" si="54"/>
        <v>79.790000000000006</v>
      </c>
      <c r="K873" s="19" t="str">
        <f t="shared" si="52"/>
        <v>Mar-12</v>
      </c>
      <c r="L873" s="20">
        <f t="shared" si="55"/>
        <v>858</v>
      </c>
      <c r="M873" s="21">
        <f t="shared" si="53"/>
        <v>9.2995337995338004E-2</v>
      </c>
    </row>
    <row r="874" spans="1:13" x14ac:dyDescent="0.3">
      <c r="A874" s="119">
        <v>40981</v>
      </c>
      <c r="B874" s="120" t="s">
        <v>30</v>
      </c>
      <c r="C874" s="121">
        <v>17.05</v>
      </c>
      <c r="D874" s="87" t="s">
        <v>31</v>
      </c>
      <c r="E874" s="120" t="s">
        <v>395</v>
      </c>
      <c r="F874" s="123">
        <v>5</v>
      </c>
      <c r="G874" s="35">
        <v>0</v>
      </c>
      <c r="H874" s="69" t="s">
        <v>6111</v>
      </c>
      <c r="I874" s="31">
        <v>0</v>
      </c>
      <c r="J874" s="18">
        <f t="shared" si="54"/>
        <v>79.790000000000006</v>
      </c>
      <c r="K874" s="19" t="str">
        <f t="shared" si="52"/>
        <v>Mar-12</v>
      </c>
      <c r="L874" s="20">
        <f t="shared" si="55"/>
        <v>858</v>
      </c>
      <c r="M874" s="21">
        <f t="shared" si="53"/>
        <v>9.2995337995338004E-2</v>
      </c>
    </row>
    <row r="875" spans="1:13" x14ac:dyDescent="0.3">
      <c r="A875" s="107">
        <v>40982</v>
      </c>
      <c r="B875" s="108" t="s">
        <v>30</v>
      </c>
      <c r="C875" s="101">
        <v>0.71180555555555547</v>
      </c>
      <c r="D875" s="87" t="s">
        <v>31</v>
      </c>
      <c r="E875" s="108" t="s">
        <v>436</v>
      </c>
      <c r="F875" s="110">
        <v>4</v>
      </c>
      <c r="G875" s="85">
        <v>1</v>
      </c>
      <c r="H875" s="87" t="s">
        <v>42</v>
      </c>
      <c r="I875" s="27">
        <v>3</v>
      </c>
      <c r="J875" s="18">
        <f t="shared" si="54"/>
        <v>82.79</v>
      </c>
      <c r="K875" s="19" t="str">
        <f t="shared" si="52"/>
        <v>Mar-12</v>
      </c>
      <c r="L875" s="20">
        <f t="shared" si="55"/>
        <v>859</v>
      </c>
      <c r="M875" s="21">
        <f t="shared" si="53"/>
        <v>9.637951105937137E-2</v>
      </c>
    </row>
    <row r="876" spans="1:13" x14ac:dyDescent="0.3">
      <c r="A876" s="107">
        <v>40982</v>
      </c>
      <c r="B876" s="108" t="s">
        <v>67</v>
      </c>
      <c r="C876" s="101">
        <v>0.72916666666666663</v>
      </c>
      <c r="D876" s="87" t="s">
        <v>31</v>
      </c>
      <c r="E876" s="108" t="s">
        <v>437</v>
      </c>
      <c r="F876" s="110">
        <v>4</v>
      </c>
      <c r="G876" s="85">
        <v>1</v>
      </c>
      <c r="H876" s="87" t="s">
        <v>42</v>
      </c>
      <c r="I876" s="27">
        <v>3</v>
      </c>
      <c r="J876" s="18">
        <f t="shared" si="54"/>
        <v>85.79</v>
      </c>
      <c r="K876" s="19" t="str">
        <f t="shared" si="52"/>
        <v>Mar-12</v>
      </c>
      <c r="L876" s="20">
        <f t="shared" si="55"/>
        <v>860</v>
      </c>
      <c r="M876" s="21">
        <f t="shared" si="53"/>
        <v>9.9755813953488384E-2</v>
      </c>
    </row>
    <row r="877" spans="1:13" x14ac:dyDescent="0.3">
      <c r="A877" s="107">
        <v>40982</v>
      </c>
      <c r="B877" s="108" t="s">
        <v>43</v>
      </c>
      <c r="C877" s="101">
        <v>0.74305555555555547</v>
      </c>
      <c r="D877" s="87" t="s">
        <v>31</v>
      </c>
      <c r="E877" s="108" t="s">
        <v>438</v>
      </c>
      <c r="F877" s="110">
        <v>3.75</v>
      </c>
      <c r="G877" s="85">
        <v>1</v>
      </c>
      <c r="H877" s="87" t="s">
        <v>33</v>
      </c>
      <c r="I877" s="28">
        <v>-1</v>
      </c>
      <c r="J877" s="18">
        <f t="shared" si="54"/>
        <v>84.79</v>
      </c>
      <c r="K877" s="19" t="str">
        <f t="shared" si="52"/>
        <v>Mar-12</v>
      </c>
      <c r="L877" s="20">
        <f t="shared" si="55"/>
        <v>861</v>
      </c>
      <c r="M877" s="21">
        <f t="shared" si="53"/>
        <v>9.8478513356562145E-2</v>
      </c>
    </row>
    <row r="878" spans="1:13" x14ac:dyDescent="0.3">
      <c r="A878" s="107">
        <v>40982</v>
      </c>
      <c r="B878" s="108" t="s">
        <v>43</v>
      </c>
      <c r="C878" s="101">
        <v>0.86805555555555547</v>
      </c>
      <c r="D878" s="87" t="s">
        <v>31</v>
      </c>
      <c r="E878" s="108" t="s">
        <v>439</v>
      </c>
      <c r="F878" s="110">
        <v>4</v>
      </c>
      <c r="G878" s="85">
        <v>1</v>
      </c>
      <c r="H878" s="87" t="s">
        <v>33</v>
      </c>
      <c r="I878" s="28">
        <v>-1</v>
      </c>
      <c r="J878" s="18">
        <f t="shared" si="54"/>
        <v>83.79</v>
      </c>
      <c r="K878" s="19" t="str">
        <f t="shared" si="52"/>
        <v>Mar-12</v>
      </c>
      <c r="L878" s="20">
        <f t="shared" si="55"/>
        <v>862</v>
      </c>
      <c r="M878" s="21">
        <f t="shared" si="53"/>
        <v>9.7204176334106732E-2</v>
      </c>
    </row>
    <row r="879" spans="1:13" x14ac:dyDescent="0.3">
      <c r="A879" s="119">
        <v>40982</v>
      </c>
      <c r="B879" s="120" t="s">
        <v>67</v>
      </c>
      <c r="C879" s="121">
        <v>16.55</v>
      </c>
      <c r="D879" s="87" t="s">
        <v>31</v>
      </c>
      <c r="E879" s="120" t="s">
        <v>6376</v>
      </c>
      <c r="F879" s="123">
        <v>5</v>
      </c>
      <c r="G879" s="35">
        <v>1</v>
      </c>
      <c r="H879" s="69">
        <v>2</v>
      </c>
      <c r="I879" s="31">
        <v>-1</v>
      </c>
      <c r="J879" s="18">
        <f t="shared" si="54"/>
        <v>82.79</v>
      </c>
      <c r="K879" s="19" t="str">
        <f t="shared" si="52"/>
        <v>Mar-12</v>
      </c>
      <c r="L879" s="20">
        <f t="shared" si="55"/>
        <v>863</v>
      </c>
      <c r="M879" s="21">
        <f t="shared" si="53"/>
        <v>9.5932792584009274E-2</v>
      </c>
    </row>
    <row r="880" spans="1:13" x14ac:dyDescent="0.3">
      <c r="A880" s="107">
        <v>40983</v>
      </c>
      <c r="B880" s="108" t="s">
        <v>147</v>
      </c>
      <c r="C880" s="101">
        <v>0.62152777777777779</v>
      </c>
      <c r="D880" s="87" t="s">
        <v>31</v>
      </c>
      <c r="E880" s="108" t="s">
        <v>440</v>
      </c>
      <c r="F880" s="110">
        <v>3.5</v>
      </c>
      <c r="G880" s="85">
        <v>1</v>
      </c>
      <c r="H880" s="87" t="s">
        <v>33</v>
      </c>
      <c r="I880" s="27">
        <v>-1</v>
      </c>
      <c r="J880" s="18">
        <f t="shared" si="54"/>
        <v>81.790000000000006</v>
      </c>
      <c r="K880" s="19" t="str">
        <f t="shared" si="52"/>
        <v>Mar-12</v>
      </c>
      <c r="L880" s="20">
        <f t="shared" si="55"/>
        <v>864</v>
      </c>
      <c r="M880" s="21">
        <f t="shared" si="53"/>
        <v>9.4664351851851861E-2</v>
      </c>
    </row>
    <row r="881" spans="1:13" x14ac:dyDescent="0.3">
      <c r="A881" s="107">
        <v>40983</v>
      </c>
      <c r="B881" s="108" t="s">
        <v>147</v>
      </c>
      <c r="C881" s="101">
        <v>0.72569444444444453</v>
      </c>
      <c r="D881" s="87" t="s">
        <v>31</v>
      </c>
      <c r="E881" s="108" t="s">
        <v>441</v>
      </c>
      <c r="F881" s="110">
        <v>3.75</v>
      </c>
      <c r="G881" s="85">
        <v>1</v>
      </c>
      <c r="H881" s="87" t="s">
        <v>33</v>
      </c>
      <c r="I881" s="27">
        <v>-1</v>
      </c>
      <c r="J881" s="18">
        <f t="shared" si="54"/>
        <v>80.790000000000006</v>
      </c>
      <c r="K881" s="19" t="str">
        <f t="shared" si="52"/>
        <v>Mar-12</v>
      </c>
      <c r="L881" s="20">
        <f t="shared" si="55"/>
        <v>865</v>
      </c>
      <c r="M881" s="21">
        <f t="shared" si="53"/>
        <v>9.3398843930635841E-2</v>
      </c>
    </row>
    <row r="882" spans="1:13" x14ac:dyDescent="0.3">
      <c r="A882" s="119">
        <v>40983</v>
      </c>
      <c r="B882" s="120" t="s">
        <v>147</v>
      </c>
      <c r="C882" s="121">
        <v>13.45</v>
      </c>
      <c r="D882" s="87" t="s">
        <v>31</v>
      </c>
      <c r="E882" s="120" t="s">
        <v>6598</v>
      </c>
      <c r="F882" s="123">
        <v>4.5</v>
      </c>
      <c r="G882" s="35">
        <v>1</v>
      </c>
      <c r="H882" s="69">
        <v>1</v>
      </c>
      <c r="I882" s="31">
        <v>3.5</v>
      </c>
      <c r="J882" s="18">
        <f t="shared" si="54"/>
        <v>84.29</v>
      </c>
      <c r="K882" s="19" t="str">
        <f t="shared" si="52"/>
        <v>Mar-12</v>
      </c>
      <c r="L882" s="20">
        <f t="shared" si="55"/>
        <v>866</v>
      </c>
      <c r="M882" s="21">
        <f t="shared" si="53"/>
        <v>9.7332563510392614E-2</v>
      </c>
    </row>
    <row r="883" spans="1:13" x14ac:dyDescent="0.3">
      <c r="A883" s="124">
        <v>40983</v>
      </c>
      <c r="B883" s="108" t="s">
        <v>45</v>
      </c>
      <c r="C883" s="111">
        <v>17.45</v>
      </c>
      <c r="D883" s="87" t="s">
        <v>31</v>
      </c>
      <c r="E883" s="108" t="s">
        <v>2007</v>
      </c>
      <c r="F883" s="110">
        <v>5</v>
      </c>
      <c r="G883" s="35">
        <v>1</v>
      </c>
      <c r="H883" s="70" t="s">
        <v>6518</v>
      </c>
      <c r="I883" s="34">
        <v>-1</v>
      </c>
      <c r="J883" s="18">
        <f t="shared" si="54"/>
        <v>83.29</v>
      </c>
      <c r="K883" s="19" t="str">
        <f t="shared" si="52"/>
        <v>Mar-12</v>
      </c>
      <c r="L883" s="20">
        <f t="shared" si="55"/>
        <v>867</v>
      </c>
      <c r="M883" s="21">
        <f t="shared" si="53"/>
        <v>9.6066897347174177E-2</v>
      </c>
    </row>
    <row r="884" spans="1:13" x14ac:dyDescent="0.3">
      <c r="A884" s="124">
        <v>40983</v>
      </c>
      <c r="B884" s="108" t="s">
        <v>45</v>
      </c>
      <c r="C884" s="111">
        <v>19.45</v>
      </c>
      <c r="D884" s="87" t="s">
        <v>31</v>
      </c>
      <c r="E884" s="108" t="s">
        <v>1457</v>
      </c>
      <c r="F884" s="110">
        <v>5</v>
      </c>
      <c r="G884" s="35">
        <v>1</v>
      </c>
      <c r="H884" s="70" t="s">
        <v>6526</v>
      </c>
      <c r="I884" s="34">
        <v>6</v>
      </c>
      <c r="J884" s="18">
        <f t="shared" si="54"/>
        <v>89.29</v>
      </c>
      <c r="K884" s="19" t="str">
        <f t="shared" si="52"/>
        <v>Mar-12</v>
      </c>
      <c r="L884" s="20">
        <f t="shared" si="55"/>
        <v>868</v>
      </c>
      <c r="M884" s="21">
        <f t="shared" si="53"/>
        <v>0.10286866359447006</v>
      </c>
    </row>
    <row r="885" spans="1:13" x14ac:dyDescent="0.3">
      <c r="A885" s="124">
        <v>40983</v>
      </c>
      <c r="B885" s="108" t="s">
        <v>45</v>
      </c>
      <c r="C885" s="111">
        <v>20.45</v>
      </c>
      <c r="D885" s="87" t="s">
        <v>31</v>
      </c>
      <c r="E885" s="108" t="s">
        <v>465</v>
      </c>
      <c r="F885" s="110">
        <v>4.5</v>
      </c>
      <c r="G885" s="35">
        <v>1</v>
      </c>
      <c r="H885" s="70" t="s">
        <v>6526</v>
      </c>
      <c r="I885" s="34">
        <v>3.5</v>
      </c>
      <c r="J885" s="18">
        <f t="shared" si="54"/>
        <v>92.79</v>
      </c>
      <c r="K885" s="19" t="str">
        <f t="shared" si="52"/>
        <v>Mar-12</v>
      </c>
      <c r="L885" s="20">
        <f t="shared" si="55"/>
        <v>869</v>
      </c>
      <c r="M885" s="21">
        <f t="shared" si="53"/>
        <v>0.10677790563866514</v>
      </c>
    </row>
    <row r="886" spans="1:13" x14ac:dyDescent="0.3">
      <c r="A886" s="124">
        <v>40983</v>
      </c>
      <c r="B886" s="108" t="s">
        <v>45</v>
      </c>
      <c r="C886" s="111">
        <v>21.15</v>
      </c>
      <c r="D886" s="87" t="s">
        <v>31</v>
      </c>
      <c r="E886" s="108" t="s">
        <v>6597</v>
      </c>
      <c r="F886" s="110">
        <v>4.3</v>
      </c>
      <c r="G886" s="35">
        <v>1</v>
      </c>
      <c r="H886" s="70" t="s">
        <v>6512</v>
      </c>
      <c r="I886" s="34">
        <v>-1</v>
      </c>
      <c r="J886" s="18">
        <f t="shared" si="54"/>
        <v>91.79</v>
      </c>
      <c r="K886" s="19" t="str">
        <f t="shared" si="52"/>
        <v>Mar-12</v>
      </c>
      <c r="L886" s="20">
        <f t="shared" si="55"/>
        <v>870</v>
      </c>
      <c r="M886" s="21">
        <f t="shared" si="53"/>
        <v>0.10550574712643679</v>
      </c>
    </row>
    <row r="887" spans="1:13" x14ac:dyDescent="0.3">
      <c r="A887" s="107">
        <v>40984</v>
      </c>
      <c r="B887" s="108" t="s">
        <v>79</v>
      </c>
      <c r="C887" s="101">
        <v>0.59722222222222221</v>
      </c>
      <c r="D887" s="87" t="s">
        <v>31</v>
      </c>
      <c r="E887" s="108" t="s">
        <v>442</v>
      </c>
      <c r="F887" s="110">
        <v>3.5</v>
      </c>
      <c r="G887" s="85">
        <v>1</v>
      </c>
      <c r="H887" s="87" t="s">
        <v>33</v>
      </c>
      <c r="I887" s="27">
        <v>-1</v>
      </c>
      <c r="J887" s="18">
        <f t="shared" si="54"/>
        <v>90.79</v>
      </c>
      <c r="K887" s="19" t="str">
        <f t="shared" si="52"/>
        <v>Mar-12</v>
      </c>
      <c r="L887" s="20">
        <f t="shared" si="55"/>
        <v>871</v>
      </c>
      <c r="M887" s="21">
        <f t="shared" si="53"/>
        <v>0.10423650975889782</v>
      </c>
    </row>
    <row r="888" spans="1:13" x14ac:dyDescent="0.3">
      <c r="A888" s="107">
        <v>40984</v>
      </c>
      <c r="B888" s="108" t="s">
        <v>29</v>
      </c>
      <c r="C888" s="101">
        <v>0.73611111111111116</v>
      </c>
      <c r="D888" s="87" t="s">
        <v>31</v>
      </c>
      <c r="E888" s="108" t="s">
        <v>443</v>
      </c>
      <c r="F888" s="110">
        <v>3</v>
      </c>
      <c r="G888" s="85">
        <v>1</v>
      </c>
      <c r="H888" s="87" t="s">
        <v>42</v>
      </c>
      <c r="I888" s="27">
        <v>2</v>
      </c>
      <c r="J888" s="18">
        <f t="shared" si="54"/>
        <v>92.79</v>
      </c>
      <c r="K888" s="19" t="str">
        <f t="shared" si="52"/>
        <v>Mar-12</v>
      </c>
      <c r="L888" s="20">
        <f t="shared" si="55"/>
        <v>872</v>
      </c>
      <c r="M888" s="21">
        <f t="shared" si="53"/>
        <v>0.1064105504587156</v>
      </c>
    </row>
    <row r="889" spans="1:13" x14ac:dyDescent="0.3">
      <c r="A889" s="119">
        <v>40984</v>
      </c>
      <c r="B889" s="120" t="s">
        <v>79</v>
      </c>
      <c r="C889" s="121">
        <v>14.55</v>
      </c>
      <c r="D889" s="87" t="s">
        <v>31</v>
      </c>
      <c r="E889" s="120" t="s">
        <v>6600</v>
      </c>
      <c r="F889" s="123">
        <v>6</v>
      </c>
      <c r="G889" s="35">
        <v>1</v>
      </c>
      <c r="H889" s="69">
        <v>1</v>
      </c>
      <c r="I889" s="31">
        <v>5</v>
      </c>
      <c r="J889" s="18">
        <f t="shared" si="54"/>
        <v>97.79</v>
      </c>
      <c r="K889" s="19" t="str">
        <f t="shared" si="52"/>
        <v>Mar-12</v>
      </c>
      <c r="L889" s="20">
        <f t="shared" si="55"/>
        <v>873</v>
      </c>
      <c r="M889" s="21">
        <f t="shared" si="53"/>
        <v>0.11201603665521193</v>
      </c>
    </row>
    <row r="890" spans="1:13" x14ac:dyDescent="0.3">
      <c r="A890" s="119">
        <v>40984</v>
      </c>
      <c r="B890" s="120" t="s">
        <v>29</v>
      </c>
      <c r="C890" s="121">
        <v>16.25</v>
      </c>
      <c r="D890" s="87" t="s">
        <v>31</v>
      </c>
      <c r="E890" s="120" t="s">
        <v>6601</v>
      </c>
      <c r="F890" s="123">
        <v>5.5</v>
      </c>
      <c r="G890" s="35">
        <v>1</v>
      </c>
      <c r="H890" s="69">
        <v>2</v>
      </c>
      <c r="I890" s="31">
        <v>-1</v>
      </c>
      <c r="J890" s="18">
        <f t="shared" si="54"/>
        <v>96.79</v>
      </c>
      <c r="K890" s="19" t="str">
        <f t="shared" si="52"/>
        <v>Mar-12</v>
      </c>
      <c r="L890" s="20">
        <f t="shared" si="55"/>
        <v>874</v>
      </c>
      <c r="M890" s="21">
        <f t="shared" si="53"/>
        <v>0.11074370709382152</v>
      </c>
    </row>
    <row r="891" spans="1:13" x14ac:dyDescent="0.3">
      <c r="A891" s="124">
        <v>40984</v>
      </c>
      <c r="B891" s="108" t="s">
        <v>45</v>
      </c>
      <c r="C891" s="111">
        <v>18.5</v>
      </c>
      <c r="D891" s="87" t="s">
        <v>31</v>
      </c>
      <c r="E891" s="108" t="s">
        <v>6599</v>
      </c>
      <c r="F891" s="110">
        <v>4.5</v>
      </c>
      <c r="G891" s="35">
        <v>1</v>
      </c>
      <c r="H891" s="70" t="s">
        <v>6518</v>
      </c>
      <c r="I891" s="34">
        <v>-1</v>
      </c>
      <c r="J891" s="18">
        <f t="shared" si="54"/>
        <v>95.79</v>
      </c>
      <c r="K891" s="19" t="str">
        <f t="shared" si="52"/>
        <v>Mar-12</v>
      </c>
      <c r="L891" s="20">
        <f t="shared" si="55"/>
        <v>875</v>
      </c>
      <c r="M891" s="21">
        <f t="shared" si="53"/>
        <v>0.10947428571428572</v>
      </c>
    </row>
    <row r="892" spans="1:13" x14ac:dyDescent="0.3">
      <c r="A892" s="107">
        <v>40985</v>
      </c>
      <c r="B892" s="108" t="s">
        <v>145</v>
      </c>
      <c r="C892" s="101">
        <v>0.67013888888888884</v>
      </c>
      <c r="D892" s="87" t="s">
        <v>31</v>
      </c>
      <c r="E892" s="108" t="s">
        <v>444</v>
      </c>
      <c r="F892" s="110">
        <v>3.5</v>
      </c>
      <c r="G892" s="85">
        <v>1</v>
      </c>
      <c r="H892" s="87" t="s">
        <v>42</v>
      </c>
      <c r="I892" s="27">
        <v>2.75</v>
      </c>
      <c r="J892" s="18">
        <f t="shared" si="54"/>
        <v>98.54</v>
      </c>
      <c r="K892" s="19" t="str">
        <f t="shared" si="52"/>
        <v>Mar-12</v>
      </c>
      <c r="L892" s="20">
        <f t="shared" si="55"/>
        <v>876</v>
      </c>
      <c r="M892" s="21">
        <f t="shared" si="53"/>
        <v>0.11248858447488586</v>
      </c>
    </row>
    <row r="893" spans="1:13" x14ac:dyDescent="0.3">
      <c r="A893" s="107">
        <v>40985</v>
      </c>
      <c r="B893" s="108" t="s">
        <v>145</v>
      </c>
      <c r="C893" s="101">
        <v>0.71527777777777779</v>
      </c>
      <c r="D893" s="87" t="s">
        <v>31</v>
      </c>
      <c r="E893" s="108" t="s">
        <v>445</v>
      </c>
      <c r="F893" s="110">
        <v>3.25</v>
      </c>
      <c r="G893" s="85">
        <v>1</v>
      </c>
      <c r="H893" s="87" t="s">
        <v>33</v>
      </c>
      <c r="I893" s="27">
        <v>-1</v>
      </c>
      <c r="J893" s="18">
        <f t="shared" si="54"/>
        <v>97.54</v>
      </c>
      <c r="K893" s="19" t="str">
        <f t="shared" si="52"/>
        <v>Mar-12</v>
      </c>
      <c r="L893" s="20">
        <f t="shared" si="55"/>
        <v>877</v>
      </c>
      <c r="M893" s="21">
        <f t="shared" si="53"/>
        <v>0.11122006841505132</v>
      </c>
    </row>
    <row r="894" spans="1:13" x14ac:dyDescent="0.3">
      <c r="A894" s="107">
        <v>40985</v>
      </c>
      <c r="B894" s="108" t="s">
        <v>45</v>
      </c>
      <c r="C894" s="101">
        <v>0.80555555555555547</v>
      </c>
      <c r="D894" s="87" t="s">
        <v>31</v>
      </c>
      <c r="E894" s="108" t="s">
        <v>446</v>
      </c>
      <c r="F894" s="110">
        <v>3</v>
      </c>
      <c r="G894" s="85">
        <v>1</v>
      </c>
      <c r="H894" s="87" t="s">
        <v>33</v>
      </c>
      <c r="I894" s="28">
        <v>-1</v>
      </c>
      <c r="J894" s="18">
        <f t="shared" si="54"/>
        <v>96.54</v>
      </c>
      <c r="K894" s="19" t="str">
        <f t="shared" si="52"/>
        <v>Mar-12</v>
      </c>
      <c r="L894" s="20">
        <f t="shared" si="55"/>
        <v>878</v>
      </c>
      <c r="M894" s="21">
        <f t="shared" si="53"/>
        <v>0.10995444191343964</v>
      </c>
    </row>
    <row r="895" spans="1:13" x14ac:dyDescent="0.3">
      <c r="A895" s="119">
        <v>40985</v>
      </c>
      <c r="B895" s="120" t="s">
        <v>137</v>
      </c>
      <c r="C895" s="121">
        <v>15.05</v>
      </c>
      <c r="D895" s="87" t="s">
        <v>31</v>
      </c>
      <c r="E895" s="120" t="s">
        <v>6603</v>
      </c>
      <c r="F895" s="123">
        <v>5</v>
      </c>
      <c r="G895" s="35">
        <v>1</v>
      </c>
      <c r="H895" s="69" t="s">
        <v>6213</v>
      </c>
      <c r="I895" s="31">
        <v>-1</v>
      </c>
      <c r="J895" s="18">
        <f t="shared" si="54"/>
        <v>95.54</v>
      </c>
      <c r="K895" s="19" t="str">
        <f t="shared" si="52"/>
        <v>Mar-12</v>
      </c>
      <c r="L895" s="20">
        <f t="shared" si="55"/>
        <v>879</v>
      </c>
      <c r="M895" s="21">
        <f t="shared" si="53"/>
        <v>0.10869169510807737</v>
      </c>
    </row>
    <row r="896" spans="1:13" x14ac:dyDescent="0.3">
      <c r="A896" s="119">
        <v>40985</v>
      </c>
      <c r="B896" s="120" t="s">
        <v>43</v>
      </c>
      <c r="C896" s="121">
        <v>15.25</v>
      </c>
      <c r="D896" s="87" t="s">
        <v>31</v>
      </c>
      <c r="E896" s="120" t="s">
        <v>6604</v>
      </c>
      <c r="F896" s="123">
        <v>6</v>
      </c>
      <c r="G896" s="35">
        <v>1</v>
      </c>
      <c r="H896" s="69">
        <v>6</v>
      </c>
      <c r="I896" s="31">
        <v>-1</v>
      </c>
      <c r="J896" s="18">
        <f t="shared" si="54"/>
        <v>94.54</v>
      </c>
      <c r="K896" s="19" t="str">
        <f t="shared" si="52"/>
        <v>Mar-12</v>
      </c>
      <c r="L896" s="20">
        <f t="shared" si="55"/>
        <v>880</v>
      </c>
      <c r="M896" s="21">
        <f t="shared" si="53"/>
        <v>0.10743181818181818</v>
      </c>
    </row>
    <row r="897" spans="1:13" x14ac:dyDescent="0.3">
      <c r="A897" s="119">
        <v>40985</v>
      </c>
      <c r="B897" s="120" t="s">
        <v>43</v>
      </c>
      <c r="C897" s="121">
        <v>15.25</v>
      </c>
      <c r="D897" s="87" t="s">
        <v>31</v>
      </c>
      <c r="E897" s="120" t="s">
        <v>369</v>
      </c>
      <c r="F897" s="123">
        <v>5</v>
      </c>
      <c r="G897" s="35">
        <v>1</v>
      </c>
      <c r="H897" s="69">
        <v>7</v>
      </c>
      <c r="I897" s="31">
        <v>-1</v>
      </c>
      <c r="J897" s="18">
        <f t="shared" si="54"/>
        <v>93.54</v>
      </c>
      <c r="K897" s="19" t="str">
        <f t="shared" si="52"/>
        <v>Mar-12</v>
      </c>
      <c r="L897" s="20">
        <f t="shared" si="55"/>
        <v>881</v>
      </c>
      <c r="M897" s="21">
        <f t="shared" si="53"/>
        <v>0.10617480136208854</v>
      </c>
    </row>
    <row r="898" spans="1:13" x14ac:dyDescent="0.3">
      <c r="A898" s="119">
        <v>40985</v>
      </c>
      <c r="B898" s="120" t="s">
        <v>43</v>
      </c>
      <c r="C898" s="121">
        <v>16.350000000000001</v>
      </c>
      <c r="D898" s="87" t="s">
        <v>31</v>
      </c>
      <c r="E898" s="120" t="s">
        <v>6605</v>
      </c>
      <c r="F898" s="123">
        <v>6</v>
      </c>
      <c r="G898" s="35">
        <v>1</v>
      </c>
      <c r="H898" s="69">
        <v>3</v>
      </c>
      <c r="I898" s="31">
        <v>-1</v>
      </c>
      <c r="J898" s="18">
        <f t="shared" si="54"/>
        <v>92.54</v>
      </c>
      <c r="K898" s="19" t="str">
        <f t="shared" ref="K898:K961" si="56">TEXT(A898,"MMM-yy")</f>
        <v>Mar-12</v>
      </c>
      <c r="L898" s="20">
        <f t="shared" si="55"/>
        <v>882</v>
      </c>
      <c r="M898" s="21">
        <f t="shared" ref="M898:M961" si="57">J898/L898</f>
        <v>0.10492063492063493</v>
      </c>
    </row>
    <row r="899" spans="1:13" x14ac:dyDescent="0.3">
      <c r="A899" s="124">
        <v>40985</v>
      </c>
      <c r="B899" s="108" t="s">
        <v>45</v>
      </c>
      <c r="C899" s="111">
        <v>17.5</v>
      </c>
      <c r="D899" s="87" t="s">
        <v>31</v>
      </c>
      <c r="E899" s="108" t="s">
        <v>6602</v>
      </c>
      <c r="F899" s="110">
        <v>5.5</v>
      </c>
      <c r="G899" s="35">
        <v>1</v>
      </c>
      <c r="H899" s="70" t="s">
        <v>6518</v>
      </c>
      <c r="I899" s="34">
        <v>-1</v>
      </c>
      <c r="J899" s="18">
        <f t="shared" ref="J899:J962" si="58">J898+I899</f>
        <v>91.54</v>
      </c>
      <c r="K899" s="19" t="str">
        <f t="shared" si="56"/>
        <v>Mar-12</v>
      </c>
      <c r="L899" s="20">
        <f t="shared" ref="L899:L962" si="59">L898+G899</f>
        <v>883</v>
      </c>
      <c r="M899" s="21">
        <f t="shared" si="57"/>
        <v>0.10366930917327294</v>
      </c>
    </row>
    <row r="900" spans="1:13" x14ac:dyDescent="0.3">
      <c r="A900" s="107">
        <v>40987</v>
      </c>
      <c r="B900" s="108" t="s">
        <v>30</v>
      </c>
      <c r="C900" s="101">
        <v>0.625</v>
      </c>
      <c r="D900" s="87" t="s">
        <v>31</v>
      </c>
      <c r="E900" s="108" t="s">
        <v>447</v>
      </c>
      <c r="F900" s="110">
        <v>3.25</v>
      </c>
      <c r="G900" s="85">
        <v>1</v>
      </c>
      <c r="H900" s="87" t="s">
        <v>42</v>
      </c>
      <c r="I900" s="27">
        <v>2.25</v>
      </c>
      <c r="J900" s="18">
        <f t="shared" si="58"/>
        <v>93.79</v>
      </c>
      <c r="K900" s="19" t="str">
        <f t="shared" si="56"/>
        <v>Mar-12</v>
      </c>
      <c r="L900" s="20">
        <f t="shared" si="59"/>
        <v>884</v>
      </c>
      <c r="M900" s="21">
        <f t="shared" si="57"/>
        <v>0.1060972850678733</v>
      </c>
    </row>
    <row r="901" spans="1:13" x14ac:dyDescent="0.3">
      <c r="A901" s="119">
        <v>40987</v>
      </c>
      <c r="B901" s="120" t="s">
        <v>43</v>
      </c>
      <c r="C901" s="121">
        <v>15.2</v>
      </c>
      <c r="D901" s="87" t="s">
        <v>31</v>
      </c>
      <c r="E901" s="120" t="s">
        <v>1365</v>
      </c>
      <c r="F901" s="123">
        <v>5</v>
      </c>
      <c r="G901" s="35">
        <v>1</v>
      </c>
      <c r="H901" s="69">
        <v>1</v>
      </c>
      <c r="I901" s="31">
        <v>4</v>
      </c>
      <c r="J901" s="18">
        <f t="shared" si="58"/>
        <v>97.79</v>
      </c>
      <c r="K901" s="19" t="str">
        <f t="shared" si="56"/>
        <v>Mar-12</v>
      </c>
      <c r="L901" s="20">
        <f t="shared" si="59"/>
        <v>885</v>
      </c>
      <c r="M901" s="21">
        <f t="shared" si="57"/>
        <v>0.11049717514124295</v>
      </c>
    </row>
    <row r="902" spans="1:13" x14ac:dyDescent="0.3">
      <c r="A902" s="107">
        <v>40988</v>
      </c>
      <c r="B902" s="108" t="s">
        <v>30</v>
      </c>
      <c r="C902" s="101">
        <v>0.63888888888888895</v>
      </c>
      <c r="D902" s="87" t="s">
        <v>31</v>
      </c>
      <c r="E902" s="108" t="s">
        <v>448</v>
      </c>
      <c r="F902" s="110">
        <v>3.75</v>
      </c>
      <c r="G902" s="85">
        <v>1</v>
      </c>
      <c r="H902" s="87" t="s">
        <v>42</v>
      </c>
      <c r="I902" s="27">
        <v>2.75</v>
      </c>
      <c r="J902" s="18">
        <f t="shared" si="58"/>
        <v>100.54</v>
      </c>
      <c r="K902" s="19" t="str">
        <f t="shared" si="56"/>
        <v>Mar-12</v>
      </c>
      <c r="L902" s="20">
        <f t="shared" si="59"/>
        <v>886</v>
      </c>
      <c r="M902" s="21">
        <f t="shared" si="57"/>
        <v>0.1134762979683973</v>
      </c>
    </row>
    <row r="903" spans="1:13" x14ac:dyDescent="0.3">
      <c r="A903" s="119">
        <v>40988</v>
      </c>
      <c r="B903" s="120" t="s">
        <v>43</v>
      </c>
      <c r="C903" s="121">
        <v>17.100000000000001</v>
      </c>
      <c r="D903" s="87" t="s">
        <v>31</v>
      </c>
      <c r="E903" s="120" t="s">
        <v>6606</v>
      </c>
      <c r="F903" s="123">
        <v>5</v>
      </c>
      <c r="G903" s="35">
        <v>1</v>
      </c>
      <c r="H903" s="69">
        <v>7</v>
      </c>
      <c r="I903" s="31">
        <v>-1</v>
      </c>
      <c r="J903" s="18">
        <f t="shared" si="58"/>
        <v>99.54</v>
      </c>
      <c r="K903" s="19" t="str">
        <f t="shared" si="56"/>
        <v>Mar-12</v>
      </c>
      <c r="L903" s="20">
        <f t="shared" si="59"/>
        <v>887</v>
      </c>
      <c r="M903" s="21">
        <f t="shared" si="57"/>
        <v>0.11222096956031567</v>
      </c>
    </row>
    <row r="904" spans="1:13" x14ac:dyDescent="0.3">
      <c r="A904" s="107">
        <v>40989</v>
      </c>
      <c r="B904" s="108" t="s">
        <v>35</v>
      </c>
      <c r="C904" s="101">
        <v>0.72569444444444453</v>
      </c>
      <c r="D904" s="87" t="s">
        <v>31</v>
      </c>
      <c r="E904" s="108" t="s">
        <v>449</v>
      </c>
      <c r="F904" s="110">
        <v>3</v>
      </c>
      <c r="G904" s="85">
        <v>1</v>
      </c>
      <c r="H904" s="87" t="s">
        <v>33</v>
      </c>
      <c r="I904" s="27">
        <v>-1</v>
      </c>
      <c r="J904" s="18">
        <f t="shared" si="58"/>
        <v>98.54</v>
      </c>
      <c r="K904" s="19" t="str">
        <f t="shared" si="56"/>
        <v>Mar-12</v>
      </c>
      <c r="L904" s="20">
        <f t="shared" si="59"/>
        <v>888</v>
      </c>
      <c r="M904" s="21">
        <f t="shared" si="57"/>
        <v>0.11096846846846847</v>
      </c>
    </row>
    <row r="905" spans="1:13" x14ac:dyDescent="0.3">
      <c r="A905" s="107">
        <v>40989</v>
      </c>
      <c r="B905" s="108" t="s">
        <v>43</v>
      </c>
      <c r="C905" s="101">
        <v>0.82986111111111116</v>
      </c>
      <c r="D905" s="87" t="s">
        <v>31</v>
      </c>
      <c r="E905" s="108" t="s">
        <v>450</v>
      </c>
      <c r="F905" s="110">
        <v>3.25</v>
      </c>
      <c r="G905" s="85">
        <v>1</v>
      </c>
      <c r="H905" s="87" t="s">
        <v>33</v>
      </c>
      <c r="I905" s="28">
        <v>-1</v>
      </c>
      <c r="J905" s="18">
        <f t="shared" si="58"/>
        <v>97.54</v>
      </c>
      <c r="K905" s="19" t="str">
        <f t="shared" si="56"/>
        <v>Mar-12</v>
      </c>
      <c r="L905" s="20">
        <f t="shared" si="59"/>
        <v>889</v>
      </c>
      <c r="M905" s="21">
        <f t="shared" si="57"/>
        <v>0.10971878515185603</v>
      </c>
    </row>
    <row r="906" spans="1:13" x14ac:dyDescent="0.3">
      <c r="A906" s="119">
        <v>40989</v>
      </c>
      <c r="B906" s="120" t="s">
        <v>85</v>
      </c>
      <c r="C906" s="121">
        <v>16.350000000000001</v>
      </c>
      <c r="D906" s="87" t="s">
        <v>31</v>
      </c>
      <c r="E906" s="120" t="s">
        <v>771</v>
      </c>
      <c r="F906" s="123">
        <v>4.5</v>
      </c>
      <c r="G906" s="35">
        <v>1</v>
      </c>
      <c r="H906" s="69">
        <v>2</v>
      </c>
      <c r="I906" s="31">
        <v>-1</v>
      </c>
      <c r="J906" s="18">
        <f t="shared" si="58"/>
        <v>96.54</v>
      </c>
      <c r="K906" s="19" t="str">
        <f t="shared" si="56"/>
        <v>Mar-12</v>
      </c>
      <c r="L906" s="20">
        <f t="shared" si="59"/>
        <v>890</v>
      </c>
      <c r="M906" s="21">
        <f t="shared" si="57"/>
        <v>0.10847191011235956</v>
      </c>
    </row>
    <row r="907" spans="1:13" x14ac:dyDescent="0.3">
      <c r="A907" s="107">
        <v>40990</v>
      </c>
      <c r="B907" s="108" t="s">
        <v>74</v>
      </c>
      <c r="C907" s="101">
        <v>0.61805555555555558</v>
      </c>
      <c r="D907" s="87" t="s">
        <v>31</v>
      </c>
      <c r="E907" s="108" t="s">
        <v>451</v>
      </c>
      <c r="F907" s="110">
        <v>4</v>
      </c>
      <c r="G907" s="85">
        <v>1</v>
      </c>
      <c r="H907" s="87" t="s">
        <v>42</v>
      </c>
      <c r="I907" s="27">
        <v>3</v>
      </c>
      <c r="J907" s="18">
        <f t="shared" si="58"/>
        <v>99.54</v>
      </c>
      <c r="K907" s="19" t="str">
        <f t="shared" si="56"/>
        <v>Mar-12</v>
      </c>
      <c r="L907" s="20">
        <f t="shared" si="59"/>
        <v>891</v>
      </c>
      <c r="M907" s="21">
        <f t="shared" si="57"/>
        <v>0.11171717171717173</v>
      </c>
    </row>
    <row r="908" spans="1:13" x14ac:dyDescent="0.3">
      <c r="A908" s="107">
        <v>40990</v>
      </c>
      <c r="B908" s="108" t="s">
        <v>45</v>
      </c>
      <c r="C908" s="101">
        <v>0.70138888888888884</v>
      </c>
      <c r="D908" s="87" t="s">
        <v>31</v>
      </c>
      <c r="E908" s="108" t="s">
        <v>452</v>
      </c>
      <c r="F908" s="110">
        <v>3.25</v>
      </c>
      <c r="G908" s="85">
        <v>1</v>
      </c>
      <c r="H908" s="87" t="s">
        <v>33</v>
      </c>
      <c r="I908" s="27">
        <v>-1</v>
      </c>
      <c r="J908" s="18">
        <f t="shared" si="58"/>
        <v>98.54</v>
      </c>
      <c r="K908" s="19" t="str">
        <f t="shared" si="56"/>
        <v>Mar-12</v>
      </c>
      <c r="L908" s="20">
        <f t="shared" si="59"/>
        <v>892</v>
      </c>
      <c r="M908" s="21">
        <f t="shared" si="57"/>
        <v>0.11047085201793723</v>
      </c>
    </row>
    <row r="909" spans="1:13" x14ac:dyDescent="0.3">
      <c r="A909" s="107">
        <v>40990</v>
      </c>
      <c r="B909" s="108" t="s">
        <v>43</v>
      </c>
      <c r="C909" s="101">
        <v>0.79166666666666663</v>
      </c>
      <c r="D909" s="87" t="s">
        <v>31</v>
      </c>
      <c r="E909" s="108" t="s">
        <v>453</v>
      </c>
      <c r="F909" s="110">
        <v>3.75</v>
      </c>
      <c r="G909" s="85">
        <v>1</v>
      </c>
      <c r="H909" s="87" t="s">
        <v>33</v>
      </c>
      <c r="I909" s="28">
        <v>-1</v>
      </c>
      <c r="J909" s="18">
        <f t="shared" si="58"/>
        <v>97.54</v>
      </c>
      <c r="K909" s="19" t="str">
        <f t="shared" si="56"/>
        <v>Mar-12</v>
      </c>
      <c r="L909" s="20">
        <f t="shared" si="59"/>
        <v>893</v>
      </c>
      <c r="M909" s="21">
        <f t="shared" si="57"/>
        <v>0.10922732362821949</v>
      </c>
    </row>
    <row r="910" spans="1:13" x14ac:dyDescent="0.3">
      <c r="A910" s="119">
        <v>40990</v>
      </c>
      <c r="B910" s="120" t="s">
        <v>69</v>
      </c>
      <c r="C910" s="121">
        <v>15</v>
      </c>
      <c r="D910" s="87" t="s">
        <v>31</v>
      </c>
      <c r="E910" s="120" t="s">
        <v>6608</v>
      </c>
      <c r="F910" s="123">
        <v>4.5</v>
      </c>
      <c r="G910" s="35">
        <v>1</v>
      </c>
      <c r="H910" s="69">
        <v>9</v>
      </c>
      <c r="I910" s="31">
        <v>-1</v>
      </c>
      <c r="J910" s="18">
        <f t="shared" si="58"/>
        <v>96.54</v>
      </c>
      <c r="K910" s="19" t="str">
        <f t="shared" si="56"/>
        <v>Mar-12</v>
      </c>
      <c r="L910" s="20">
        <f t="shared" si="59"/>
        <v>894</v>
      </c>
      <c r="M910" s="21">
        <f t="shared" si="57"/>
        <v>0.10798657718120806</v>
      </c>
    </row>
    <row r="911" spans="1:13" x14ac:dyDescent="0.3">
      <c r="A911" s="119">
        <v>40990</v>
      </c>
      <c r="B911" s="120" t="s">
        <v>74</v>
      </c>
      <c r="C911" s="121">
        <v>15.2</v>
      </c>
      <c r="D911" s="87" t="s">
        <v>31</v>
      </c>
      <c r="E911" s="120" t="s">
        <v>6609</v>
      </c>
      <c r="F911" s="123">
        <v>5</v>
      </c>
      <c r="G911" s="35">
        <v>1</v>
      </c>
      <c r="H911" s="69">
        <v>4</v>
      </c>
      <c r="I911" s="31">
        <v>-1</v>
      </c>
      <c r="J911" s="18">
        <f t="shared" si="58"/>
        <v>95.54</v>
      </c>
      <c r="K911" s="19" t="str">
        <f t="shared" si="56"/>
        <v>Mar-12</v>
      </c>
      <c r="L911" s="20">
        <f t="shared" si="59"/>
        <v>895</v>
      </c>
      <c r="M911" s="21">
        <f t="shared" si="57"/>
        <v>0.10674860335195531</v>
      </c>
    </row>
    <row r="912" spans="1:13" x14ac:dyDescent="0.3">
      <c r="A912" s="119">
        <v>40990</v>
      </c>
      <c r="B912" s="120" t="s">
        <v>69</v>
      </c>
      <c r="C912" s="121">
        <v>15.3</v>
      </c>
      <c r="D912" s="87" t="s">
        <v>31</v>
      </c>
      <c r="E912" s="120" t="s">
        <v>6610</v>
      </c>
      <c r="F912" s="123">
        <v>5</v>
      </c>
      <c r="G912" s="35">
        <v>1</v>
      </c>
      <c r="H912" s="69">
        <v>1</v>
      </c>
      <c r="I912" s="31">
        <v>4</v>
      </c>
      <c r="J912" s="18">
        <f t="shared" si="58"/>
        <v>99.54</v>
      </c>
      <c r="K912" s="19" t="str">
        <f t="shared" si="56"/>
        <v>Mar-12</v>
      </c>
      <c r="L912" s="20">
        <f t="shared" si="59"/>
        <v>896</v>
      </c>
      <c r="M912" s="21">
        <f t="shared" si="57"/>
        <v>0.11109375</v>
      </c>
    </row>
    <row r="913" spans="1:13" x14ac:dyDescent="0.3">
      <c r="A913" s="119">
        <v>40990</v>
      </c>
      <c r="B913" s="120" t="s">
        <v>45</v>
      </c>
      <c r="C913" s="121">
        <v>17.2</v>
      </c>
      <c r="D913" s="87" t="s">
        <v>31</v>
      </c>
      <c r="E913" s="120" t="s">
        <v>6611</v>
      </c>
      <c r="F913" s="123">
        <v>6</v>
      </c>
      <c r="G913" s="35">
        <v>1</v>
      </c>
      <c r="H913" s="69">
        <v>1</v>
      </c>
      <c r="I913" s="31">
        <v>5</v>
      </c>
      <c r="J913" s="18">
        <f t="shared" si="58"/>
        <v>104.54</v>
      </c>
      <c r="K913" s="19" t="str">
        <f t="shared" si="56"/>
        <v>Mar-12</v>
      </c>
      <c r="L913" s="20">
        <f t="shared" si="59"/>
        <v>897</v>
      </c>
      <c r="M913" s="21">
        <f t="shared" si="57"/>
        <v>0.11654403567447047</v>
      </c>
    </row>
    <row r="914" spans="1:13" x14ac:dyDescent="0.3">
      <c r="A914" s="124">
        <v>40990</v>
      </c>
      <c r="B914" s="108" t="s">
        <v>43</v>
      </c>
      <c r="C914" s="111">
        <v>19.3</v>
      </c>
      <c r="D914" s="87" t="s">
        <v>31</v>
      </c>
      <c r="E914" s="108" t="s">
        <v>6607</v>
      </c>
      <c r="F914" s="110">
        <v>5.5</v>
      </c>
      <c r="G914" s="35">
        <v>1</v>
      </c>
      <c r="H914" s="70" t="s">
        <v>6518</v>
      </c>
      <c r="I914" s="34">
        <v>-1</v>
      </c>
      <c r="J914" s="18">
        <f t="shared" si="58"/>
        <v>103.54</v>
      </c>
      <c r="K914" s="19" t="str">
        <f t="shared" si="56"/>
        <v>Mar-12</v>
      </c>
      <c r="L914" s="20">
        <f t="shared" si="59"/>
        <v>898</v>
      </c>
      <c r="M914" s="21">
        <f t="shared" si="57"/>
        <v>0.11530066815144767</v>
      </c>
    </row>
    <row r="915" spans="1:13" x14ac:dyDescent="0.3">
      <c r="A915" s="107">
        <v>40991</v>
      </c>
      <c r="B915" s="108" t="s">
        <v>93</v>
      </c>
      <c r="C915" s="101">
        <v>0.59027777777777779</v>
      </c>
      <c r="D915" s="87" t="s">
        <v>31</v>
      </c>
      <c r="E915" s="108" t="s">
        <v>454</v>
      </c>
      <c r="F915" s="110">
        <v>3.25</v>
      </c>
      <c r="G915" s="85">
        <v>1</v>
      </c>
      <c r="H915" s="87" t="s">
        <v>33</v>
      </c>
      <c r="I915" s="27">
        <v>-1</v>
      </c>
      <c r="J915" s="18">
        <f t="shared" si="58"/>
        <v>102.54</v>
      </c>
      <c r="K915" s="19" t="str">
        <f t="shared" si="56"/>
        <v>Mar-12</v>
      </c>
      <c r="L915" s="20">
        <f t="shared" si="59"/>
        <v>899</v>
      </c>
      <c r="M915" s="21">
        <f t="shared" si="57"/>
        <v>0.11406006674082314</v>
      </c>
    </row>
    <row r="916" spans="1:13" x14ac:dyDescent="0.3">
      <c r="A916" s="107">
        <v>40991</v>
      </c>
      <c r="B916" s="108" t="s">
        <v>93</v>
      </c>
      <c r="C916" s="101">
        <v>0.65972222222222221</v>
      </c>
      <c r="D916" s="87" t="s">
        <v>31</v>
      </c>
      <c r="E916" s="108" t="s">
        <v>455</v>
      </c>
      <c r="F916" s="110">
        <v>4</v>
      </c>
      <c r="G916" s="85">
        <v>1</v>
      </c>
      <c r="H916" s="87" t="s">
        <v>42</v>
      </c>
      <c r="I916" s="27">
        <v>3</v>
      </c>
      <c r="J916" s="18">
        <f t="shared" si="58"/>
        <v>105.54</v>
      </c>
      <c r="K916" s="19" t="str">
        <f t="shared" si="56"/>
        <v>Mar-12</v>
      </c>
      <c r="L916" s="20">
        <f t="shared" si="59"/>
        <v>900</v>
      </c>
      <c r="M916" s="21">
        <f t="shared" si="57"/>
        <v>0.11726666666666667</v>
      </c>
    </row>
    <row r="917" spans="1:13" x14ac:dyDescent="0.3">
      <c r="A917" s="107">
        <v>40991</v>
      </c>
      <c r="B917" s="108" t="s">
        <v>45</v>
      </c>
      <c r="C917" s="101">
        <v>0.77777777777777779</v>
      </c>
      <c r="D917" s="87" t="s">
        <v>31</v>
      </c>
      <c r="E917" s="108" t="s">
        <v>456</v>
      </c>
      <c r="F917" s="110">
        <v>3.25</v>
      </c>
      <c r="G917" s="85">
        <v>1</v>
      </c>
      <c r="H917" s="87" t="s">
        <v>33</v>
      </c>
      <c r="I917" s="28">
        <v>-1</v>
      </c>
      <c r="J917" s="18">
        <f t="shared" si="58"/>
        <v>104.54</v>
      </c>
      <c r="K917" s="19" t="str">
        <f t="shared" si="56"/>
        <v>Mar-12</v>
      </c>
      <c r="L917" s="20">
        <f t="shared" si="59"/>
        <v>901</v>
      </c>
      <c r="M917" s="21">
        <f t="shared" si="57"/>
        <v>0.11602663706992232</v>
      </c>
    </row>
    <row r="918" spans="1:13" x14ac:dyDescent="0.3">
      <c r="A918" s="119">
        <v>40991</v>
      </c>
      <c r="B918" s="120" t="s">
        <v>29</v>
      </c>
      <c r="C918" s="121">
        <v>15.35</v>
      </c>
      <c r="D918" s="87" t="s">
        <v>31</v>
      </c>
      <c r="E918" s="120" t="s">
        <v>6616</v>
      </c>
      <c r="F918" s="123">
        <v>6</v>
      </c>
      <c r="G918" s="35">
        <v>1</v>
      </c>
      <c r="H918" s="69">
        <v>5</v>
      </c>
      <c r="I918" s="31">
        <v>-1</v>
      </c>
      <c r="J918" s="18">
        <f t="shared" si="58"/>
        <v>103.54</v>
      </c>
      <c r="K918" s="19" t="str">
        <f t="shared" si="56"/>
        <v>Mar-12</v>
      </c>
      <c r="L918" s="20">
        <f t="shared" si="59"/>
        <v>902</v>
      </c>
      <c r="M918" s="21">
        <f t="shared" si="57"/>
        <v>0.11478935698447894</v>
      </c>
    </row>
    <row r="919" spans="1:13" x14ac:dyDescent="0.3">
      <c r="A919" s="119">
        <v>40991</v>
      </c>
      <c r="B919" s="120" t="s">
        <v>29</v>
      </c>
      <c r="C919" s="121">
        <v>17.2</v>
      </c>
      <c r="D919" s="87" t="s">
        <v>31</v>
      </c>
      <c r="E919" s="120" t="s">
        <v>6617</v>
      </c>
      <c r="F919" s="123">
        <v>6</v>
      </c>
      <c r="G919" s="35">
        <v>1</v>
      </c>
      <c r="H919" s="69">
        <v>6</v>
      </c>
      <c r="I919" s="31">
        <v>-1</v>
      </c>
      <c r="J919" s="18">
        <f t="shared" si="58"/>
        <v>102.54</v>
      </c>
      <c r="K919" s="19" t="str">
        <f t="shared" si="56"/>
        <v>Mar-12</v>
      </c>
      <c r="L919" s="20">
        <f t="shared" si="59"/>
        <v>903</v>
      </c>
      <c r="M919" s="21">
        <f t="shared" si="57"/>
        <v>0.11355481727574751</v>
      </c>
    </row>
    <row r="920" spans="1:13" x14ac:dyDescent="0.3">
      <c r="A920" s="124">
        <v>40991</v>
      </c>
      <c r="B920" s="108" t="s">
        <v>45</v>
      </c>
      <c r="C920" s="111">
        <v>18.100000000000001</v>
      </c>
      <c r="D920" s="87" t="s">
        <v>31</v>
      </c>
      <c r="E920" s="108" t="s">
        <v>6612</v>
      </c>
      <c r="F920" s="110">
        <v>4.5</v>
      </c>
      <c r="G920" s="35">
        <v>1</v>
      </c>
      <c r="H920" s="70" t="s">
        <v>6512</v>
      </c>
      <c r="I920" s="34">
        <v>-1</v>
      </c>
      <c r="J920" s="18">
        <f t="shared" si="58"/>
        <v>101.54</v>
      </c>
      <c r="K920" s="19" t="str">
        <f t="shared" si="56"/>
        <v>Mar-12</v>
      </c>
      <c r="L920" s="20">
        <f t="shared" si="59"/>
        <v>904</v>
      </c>
      <c r="M920" s="21">
        <f t="shared" si="57"/>
        <v>0.11232300884955752</v>
      </c>
    </row>
    <row r="921" spans="1:13" x14ac:dyDescent="0.3">
      <c r="A921" s="124">
        <v>40991</v>
      </c>
      <c r="B921" s="108" t="s">
        <v>45</v>
      </c>
      <c r="C921" s="111">
        <v>18.399999999999999</v>
      </c>
      <c r="D921" s="87" t="s">
        <v>31</v>
      </c>
      <c r="E921" s="108" t="s">
        <v>6613</v>
      </c>
      <c r="F921" s="110">
        <v>6</v>
      </c>
      <c r="G921" s="35">
        <v>1</v>
      </c>
      <c r="H921" s="70" t="s">
        <v>6512</v>
      </c>
      <c r="I921" s="34">
        <v>-1</v>
      </c>
      <c r="J921" s="18">
        <f t="shared" si="58"/>
        <v>100.54</v>
      </c>
      <c r="K921" s="19" t="str">
        <f t="shared" si="56"/>
        <v>Mar-12</v>
      </c>
      <c r="L921" s="20">
        <f t="shared" si="59"/>
        <v>905</v>
      </c>
      <c r="M921" s="21">
        <f t="shared" si="57"/>
        <v>0.11109392265193371</v>
      </c>
    </row>
    <row r="922" spans="1:13" x14ac:dyDescent="0.3">
      <c r="A922" s="124">
        <v>40991</v>
      </c>
      <c r="B922" s="108" t="s">
        <v>45</v>
      </c>
      <c r="C922" s="111">
        <v>19.100000000000001</v>
      </c>
      <c r="D922" s="87" t="s">
        <v>31</v>
      </c>
      <c r="E922" s="108" t="s">
        <v>6614</v>
      </c>
      <c r="F922" s="110">
        <v>6</v>
      </c>
      <c r="G922" s="35">
        <v>1</v>
      </c>
      <c r="H922" s="70" t="s">
        <v>6526</v>
      </c>
      <c r="I922" s="34">
        <v>5</v>
      </c>
      <c r="J922" s="18">
        <f t="shared" si="58"/>
        <v>105.54</v>
      </c>
      <c r="K922" s="19" t="str">
        <f t="shared" si="56"/>
        <v>Mar-12</v>
      </c>
      <c r="L922" s="20">
        <f t="shared" si="59"/>
        <v>906</v>
      </c>
      <c r="M922" s="21">
        <f t="shared" si="57"/>
        <v>0.11649006622516557</v>
      </c>
    </row>
    <row r="923" spans="1:13" x14ac:dyDescent="0.3">
      <c r="A923" s="124">
        <v>40991</v>
      </c>
      <c r="B923" s="108" t="s">
        <v>45</v>
      </c>
      <c r="C923" s="111">
        <v>20.399999999999999</v>
      </c>
      <c r="D923" s="87" t="s">
        <v>31</v>
      </c>
      <c r="E923" s="108" t="s">
        <v>6615</v>
      </c>
      <c r="F923" s="110">
        <v>5</v>
      </c>
      <c r="G923" s="35">
        <v>1</v>
      </c>
      <c r="H923" s="70" t="s">
        <v>6526</v>
      </c>
      <c r="I923" s="34">
        <v>6.5</v>
      </c>
      <c r="J923" s="18">
        <f t="shared" si="58"/>
        <v>112.04</v>
      </c>
      <c r="K923" s="19" t="str">
        <f t="shared" si="56"/>
        <v>Mar-12</v>
      </c>
      <c r="L923" s="20">
        <f t="shared" si="59"/>
        <v>907</v>
      </c>
      <c r="M923" s="21">
        <f t="shared" si="57"/>
        <v>0.12352811466372658</v>
      </c>
    </row>
    <row r="924" spans="1:13" x14ac:dyDescent="0.3">
      <c r="A924" s="107">
        <v>40992</v>
      </c>
      <c r="B924" s="108" t="s">
        <v>123</v>
      </c>
      <c r="C924" s="101">
        <v>0.59375</v>
      </c>
      <c r="D924" s="87" t="s">
        <v>31</v>
      </c>
      <c r="E924" s="108" t="s">
        <v>442</v>
      </c>
      <c r="F924" s="110">
        <v>4</v>
      </c>
      <c r="G924" s="85">
        <v>1</v>
      </c>
      <c r="H924" s="87" t="s">
        <v>33</v>
      </c>
      <c r="I924" s="27">
        <v>-1</v>
      </c>
      <c r="J924" s="18">
        <f t="shared" si="58"/>
        <v>111.04</v>
      </c>
      <c r="K924" s="19" t="str">
        <f t="shared" si="56"/>
        <v>Mar-12</v>
      </c>
      <c r="L924" s="20">
        <f t="shared" si="59"/>
        <v>908</v>
      </c>
      <c r="M924" s="21">
        <f t="shared" si="57"/>
        <v>0.12229074889867841</v>
      </c>
    </row>
    <row r="925" spans="1:13" x14ac:dyDescent="0.3">
      <c r="A925" s="107">
        <v>40992</v>
      </c>
      <c r="B925" s="108" t="s">
        <v>29</v>
      </c>
      <c r="C925" s="101">
        <v>0.60069444444444442</v>
      </c>
      <c r="D925" s="87" t="s">
        <v>31</v>
      </c>
      <c r="E925" s="108" t="s">
        <v>457</v>
      </c>
      <c r="F925" s="110">
        <v>4</v>
      </c>
      <c r="G925" s="85">
        <v>1</v>
      </c>
      <c r="H925" s="87" t="s">
        <v>42</v>
      </c>
      <c r="I925" s="27">
        <v>3</v>
      </c>
      <c r="J925" s="18">
        <f t="shared" si="58"/>
        <v>114.04</v>
      </c>
      <c r="K925" s="19" t="str">
        <f t="shared" si="56"/>
        <v>Mar-12</v>
      </c>
      <c r="L925" s="20">
        <f t="shared" si="59"/>
        <v>909</v>
      </c>
      <c r="M925" s="21">
        <f t="shared" si="57"/>
        <v>0.12545654565456546</v>
      </c>
    </row>
    <row r="926" spans="1:13" x14ac:dyDescent="0.3">
      <c r="A926" s="119">
        <v>40992</v>
      </c>
      <c r="B926" s="120" t="s">
        <v>29</v>
      </c>
      <c r="C926" s="121">
        <v>13.5</v>
      </c>
      <c r="D926" s="87" t="s">
        <v>31</v>
      </c>
      <c r="E926" s="120" t="s">
        <v>6618</v>
      </c>
      <c r="F926" s="123">
        <v>4.5</v>
      </c>
      <c r="G926" s="35">
        <v>1</v>
      </c>
      <c r="H926" s="69">
        <v>1</v>
      </c>
      <c r="I926" s="31">
        <v>4</v>
      </c>
      <c r="J926" s="18">
        <f t="shared" si="58"/>
        <v>118.04</v>
      </c>
      <c r="K926" s="19" t="str">
        <f t="shared" si="56"/>
        <v>Mar-12</v>
      </c>
      <c r="L926" s="20">
        <f t="shared" si="59"/>
        <v>910</v>
      </c>
      <c r="M926" s="21">
        <f t="shared" si="57"/>
        <v>0.12971428571428573</v>
      </c>
    </row>
    <row r="927" spans="1:13" x14ac:dyDescent="0.3">
      <c r="A927" s="119">
        <v>40992</v>
      </c>
      <c r="B927" s="120" t="s">
        <v>127</v>
      </c>
      <c r="C927" s="121">
        <v>15</v>
      </c>
      <c r="D927" s="87" t="s">
        <v>31</v>
      </c>
      <c r="E927" s="120" t="s">
        <v>6619</v>
      </c>
      <c r="F927" s="123">
        <v>6</v>
      </c>
      <c r="G927" s="35">
        <v>1</v>
      </c>
      <c r="H927" s="69">
        <v>3</v>
      </c>
      <c r="I927" s="31">
        <v>-1</v>
      </c>
      <c r="J927" s="18">
        <f t="shared" si="58"/>
        <v>117.04</v>
      </c>
      <c r="K927" s="19" t="str">
        <f t="shared" si="56"/>
        <v>Mar-12</v>
      </c>
      <c r="L927" s="20">
        <f t="shared" si="59"/>
        <v>911</v>
      </c>
      <c r="M927" s="21">
        <f t="shared" si="57"/>
        <v>0.12847420417124039</v>
      </c>
    </row>
    <row r="928" spans="1:13" x14ac:dyDescent="0.3">
      <c r="A928" s="119">
        <v>40992</v>
      </c>
      <c r="B928" s="120" t="s">
        <v>127</v>
      </c>
      <c r="C928" s="121">
        <v>15.3</v>
      </c>
      <c r="D928" s="87" t="s">
        <v>31</v>
      </c>
      <c r="E928" s="120" t="s">
        <v>6620</v>
      </c>
      <c r="F928" s="123">
        <v>5</v>
      </c>
      <c r="G928" s="35">
        <v>1</v>
      </c>
      <c r="H928" s="69">
        <v>4</v>
      </c>
      <c r="I928" s="31">
        <v>-1</v>
      </c>
      <c r="J928" s="18">
        <f t="shared" si="58"/>
        <v>116.04</v>
      </c>
      <c r="K928" s="19" t="str">
        <f t="shared" si="56"/>
        <v>Mar-12</v>
      </c>
      <c r="L928" s="20">
        <f t="shared" si="59"/>
        <v>912</v>
      </c>
      <c r="M928" s="21">
        <f t="shared" si="57"/>
        <v>0.12723684210526318</v>
      </c>
    </row>
    <row r="929" spans="1:13" x14ac:dyDescent="0.3">
      <c r="A929" s="119">
        <v>40992</v>
      </c>
      <c r="B929" s="120" t="s">
        <v>93</v>
      </c>
      <c r="C929" s="121">
        <v>16.149999999999999</v>
      </c>
      <c r="D929" s="87" t="s">
        <v>31</v>
      </c>
      <c r="E929" s="120" t="s">
        <v>6621</v>
      </c>
      <c r="F929" s="123">
        <v>5</v>
      </c>
      <c r="G929" s="35">
        <v>1</v>
      </c>
      <c r="H929" s="69">
        <v>5</v>
      </c>
      <c r="I929" s="31">
        <v>-1</v>
      </c>
      <c r="J929" s="18">
        <f t="shared" si="58"/>
        <v>115.04</v>
      </c>
      <c r="K929" s="19" t="str">
        <f t="shared" si="56"/>
        <v>Mar-12</v>
      </c>
      <c r="L929" s="20">
        <f t="shared" si="59"/>
        <v>913</v>
      </c>
      <c r="M929" s="21">
        <f t="shared" si="57"/>
        <v>0.12600219058050385</v>
      </c>
    </row>
    <row r="930" spans="1:13" x14ac:dyDescent="0.3">
      <c r="A930" s="119">
        <v>40992</v>
      </c>
      <c r="B930" s="120" t="s">
        <v>123</v>
      </c>
      <c r="C930" s="121">
        <v>17.350000000000001</v>
      </c>
      <c r="D930" s="87" t="s">
        <v>31</v>
      </c>
      <c r="E930" s="120" t="s">
        <v>6622</v>
      </c>
      <c r="F930" s="123">
        <v>4.5</v>
      </c>
      <c r="G930" s="35">
        <v>1</v>
      </c>
      <c r="H930" s="69">
        <v>6</v>
      </c>
      <c r="I930" s="31">
        <v>-1</v>
      </c>
      <c r="J930" s="18">
        <f t="shared" si="58"/>
        <v>114.04</v>
      </c>
      <c r="K930" s="19" t="str">
        <f t="shared" si="56"/>
        <v>Mar-12</v>
      </c>
      <c r="L930" s="20">
        <f t="shared" si="59"/>
        <v>914</v>
      </c>
      <c r="M930" s="21">
        <f t="shared" si="57"/>
        <v>0.12477024070021883</v>
      </c>
    </row>
    <row r="931" spans="1:13" x14ac:dyDescent="0.3">
      <c r="A931" s="107">
        <v>40994</v>
      </c>
      <c r="B931" s="108" t="s">
        <v>86</v>
      </c>
      <c r="C931" s="101">
        <v>0.625</v>
      </c>
      <c r="D931" s="87" t="s">
        <v>31</v>
      </c>
      <c r="E931" s="108" t="s">
        <v>458</v>
      </c>
      <c r="F931" s="110">
        <v>3</v>
      </c>
      <c r="G931" s="85">
        <v>1</v>
      </c>
      <c r="H931" s="87" t="s">
        <v>33</v>
      </c>
      <c r="I931" s="27">
        <v>-1</v>
      </c>
      <c r="J931" s="18">
        <f t="shared" si="58"/>
        <v>113.04</v>
      </c>
      <c r="K931" s="19" t="str">
        <f t="shared" si="56"/>
        <v>Mar-12</v>
      </c>
      <c r="L931" s="20">
        <f t="shared" si="59"/>
        <v>915</v>
      </c>
      <c r="M931" s="21">
        <f t="shared" si="57"/>
        <v>0.12354098360655738</v>
      </c>
    </row>
    <row r="932" spans="1:13" x14ac:dyDescent="0.3">
      <c r="A932" s="119">
        <v>40994</v>
      </c>
      <c r="B932" s="120" t="s">
        <v>86</v>
      </c>
      <c r="C932" s="121">
        <v>16</v>
      </c>
      <c r="D932" s="87" t="s">
        <v>31</v>
      </c>
      <c r="E932" s="120" t="s">
        <v>6623</v>
      </c>
      <c r="F932" s="123">
        <v>5.5</v>
      </c>
      <c r="G932" s="35">
        <v>1</v>
      </c>
      <c r="H932" s="69">
        <v>2</v>
      </c>
      <c r="I932" s="31">
        <v>-1</v>
      </c>
      <c r="J932" s="18">
        <f t="shared" si="58"/>
        <v>112.04</v>
      </c>
      <c r="K932" s="19" t="str">
        <f t="shared" si="56"/>
        <v>Mar-12</v>
      </c>
      <c r="L932" s="20">
        <f t="shared" si="59"/>
        <v>916</v>
      </c>
      <c r="M932" s="21">
        <f t="shared" si="57"/>
        <v>0.12231441048034936</v>
      </c>
    </row>
    <row r="933" spans="1:13" x14ac:dyDescent="0.3">
      <c r="A933" s="107">
        <v>40995</v>
      </c>
      <c r="B933" s="108" t="s">
        <v>30</v>
      </c>
      <c r="C933" s="101">
        <v>0.70833333333333337</v>
      </c>
      <c r="D933" s="87" t="s">
        <v>31</v>
      </c>
      <c r="E933" s="108" t="s">
        <v>459</v>
      </c>
      <c r="F933" s="110">
        <v>3.75</v>
      </c>
      <c r="G933" s="85">
        <v>1</v>
      </c>
      <c r="H933" s="87" t="s">
        <v>33</v>
      </c>
      <c r="I933" s="27">
        <v>-1</v>
      </c>
      <c r="J933" s="18">
        <f t="shared" si="58"/>
        <v>111.04</v>
      </c>
      <c r="K933" s="19" t="str">
        <f t="shared" si="56"/>
        <v>Mar-12</v>
      </c>
      <c r="L933" s="20">
        <f t="shared" si="59"/>
        <v>917</v>
      </c>
      <c r="M933" s="21">
        <f t="shared" si="57"/>
        <v>0.12109051254089423</v>
      </c>
    </row>
    <row r="934" spans="1:13" x14ac:dyDescent="0.3">
      <c r="A934" s="119">
        <v>40995</v>
      </c>
      <c r="B934" s="120" t="s">
        <v>30</v>
      </c>
      <c r="C934" s="121">
        <v>15</v>
      </c>
      <c r="D934" s="87" t="s">
        <v>31</v>
      </c>
      <c r="E934" s="120" t="s">
        <v>6624</v>
      </c>
      <c r="F934" s="123">
        <v>4.5</v>
      </c>
      <c r="G934" s="35">
        <v>1</v>
      </c>
      <c r="H934" s="69">
        <v>3</v>
      </c>
      <c r="I934" s="31">
        <v>-1</v>
      </c>
      <c r="J934" s="18">
        <f t="shared" si="58"/>
        <v>110.04</v>
      </c>
      <c r="K934" s="19" t="str">
        <f t="shared" si="56"/>
        <v>Mar-12</v>
      </c>
      <c r="L934" s="20">
        <f t="shared" si="59"/>
        <v>918</v>
      </c>
      <c r="M934" s="21">
        <f t="shared" si="57"/>
        <v>0.11986928104575165</v>
      </c>
    </row>
    <row r="935" spans="1:13" x14ac:dyDescent="0.3">
      <c r="A935" s="119">
        <v>40995</v>
      </c>
      <c r="B935" s="120" t="s">
        <v>144</v>
      </c>
      <c r="C935" s="121">
        <v>15.2</v>
      </c>
      <c r="D935" s="87" t="s">
        <v>31</v>
      </c>
      <c r="E935" s="120" t="s">
        <v>6625</v>
      </c>
      <c r="F935" s="123">
        <v>6</v>
      </c>
      <c r="G935" s="35">
        <v>1</v>
      </c>
      <c r="H935" s="69">
        <v>5</v>
      </c>
      <c r="I935" s="31">
        <v>-1</v>
      </c>
      <c r="J935" s="18">
        <f t="shared" si="58"/>
        <v>109.04</v>
      </c>
      <c r="K935" s="19" t="str">
        <f t="shared" si="56"/>
        <v>Mar-12</v>
      </c>
      <c r="L935" s="20">
        <f t="shared" si="59"/>
        <v>919</v>
      </c>
      <c r="M935" s="21">
        <f t="shared" si="57"/>
        <v>0.11865070729053319</v>
      </c>
    </row>
    <row r="936" spans="1:13" x14ac:dyDescent="0.3">
      <c r="A936" s="119">
        <v>40995</v>
      </c>
      <c r="B936" s="120" t="s">
        <v>139</v>
      </c>
      <c r="C936" s="121">
        <v>16.100000000000001</v>
      </c>
      <c r="D936" s="87" t="s">
        <v>31</v>
      </c>
      <c r="E936" s="120" t="s">
        <v>6626</v>
      </c>
      <c r="F936" s="123">
        <v>4.5</v>
      </c>
      <c r="G936" s="35">
        <v>0</v>
      </c>
      <c r="H936" s="69" t="s">
        <v>6111</v>
      </c>
      <c r="I936" s="31">
        <v>0</v>
      </c>
      <c r="J936" s="18">
        <f t="shared" si="58"/>
        <v>109.04</v>
      </c>
      <c r="K936" s="19" t="str">
        <f t="shared" si="56"/>
        <v>Mar-12</v>
      </c>
      <c r="L936" s="20">
        <f t="shared" si="59"/>
        <v>919</v>
      </c>
      <c r="M936" s="21">
        <f t="shared" si="57"/>
        <v>0.11865070729053319</v>
      </c>
    </row>
    <row r="937" spans="1:13" x14ac:dyDescent="0.3">
      <c r="A937" s="119">
        <v>40995</v>
      </c>
      <c r="B937" s="120" t="s">
        <v>30</v>
      </c>
      <c r="C937" s="121">
        <v>16.3</v>
      </c>
      <c r="D937" s="87" t="s">
        <v>31</v>
      </c>
      <c r="E937" s="120" t="s">
        <v>6627</v>
      </c>
      <c r="F937" s="123">
        <v>5</v>
      </c>
      <c r="G937" s="35">
        <v>1</v>
      </c>
      <c r="H937" s="69">
        <v>9</v>
      </c>
      <c r="I937" s="31">
        <v>-1</v>
      </c>
      <c r="J937" s="18">
        <f t="shared" si="58"/>
        <v>108.04</v>
      </c>
      <c r="K937" s="19" t="str">
        <f t="shared" si="56"/>
        <v>Mar-12</v>
      </c>
      <c r="L937" s="20">
        <f t="shared" si="59"/>
        <v>920</v>
      </c>
      <c r="M937" s="21">
        <f t="shared" si="57"/>
        <v>0.11743478260869566</v>
      </c>
    </row>
    <row r="938" spans="1:13" x14ac:dyDescent="0.3">
      <c r="A938" s="107">
        <v>40996</v>
      </c>
      <c r="B938" s="108" t="s">
        <v>103</v>
      </c>
      <c r="C938" s="101">
        <v>0.67361111111111116</v>
      </c>
      <c r="D938" s="87" t="s">
        <v>31</v>
      </c>
      <c r="E938" s="108" t="s">
        <v>460</v>
      </c>
      <c r="F938" s="110">
        <v>3.75</v>
      </c>
      <c r="G938" s="85">
        <v>1</v>
      </c>
      <c r="H938" s="87" t="s">
        <v>33</v>
      </c>
      <c r="I938" s="27">
        <v>-1</v>
      </c>
      <c r="J938" s="18">
        <f t="shared" si="58"/>
        <v>107.04</v>
      </c>
      <c r="K938" s="19" t="str">
        <f t="shared" si="56"/>
        <v>Mar-12</v>
      </c>
      <c r="L938" s="20">
        <f t="shared" si="59"/>
        <v>921</v>
      </c>
      <c r="M938" s="21">
        <f t="shared" si="57"/>
        <v>0.11622149837133551</v>
      </c>
    </row>
    <row r="939" spans="1:13" x14ac:dyDescent="0.3">
      <c r="A939" s="107">
        <v>40996</v>
      </c>
      <c r="B939" s="108" t="s">
        <v>43</v>
      </c>
      <c r="C939" s="101">
        <v>0.75694444444444453</v>
      </c>
      <c r="D939" s="87" t="s">
        <v>31</v>
      </c>
      <c r="E939" s="108" t="s">
        <v>461</v>
      </c>
      <c r="F939" s="110">
        <v>3.75</v>
      </c>
      <c r="G939" s="85">
        <v>1</v>
      </c>
      <c r="H939" s="87" t="s">
        <v>33</v>
      </c>
      <c r="I939" s="28">
        <v>-1</v>
      </c>
      <c r="J939" s="18">
        <f t="shared" si="58"/>
        <v>106.04</v>
      </c>
      <c r="K939" s="19" t="str">
        <f t="shared" si="56"/>
        <v>Mar-12</v>
      </c>
      <c r="L939" s="20">
        <f t="shared" si="59"/>
        <v>922</v>
      </c>
      <c r="M939" s="21">
        <f t="shared" si="57"/>
        <v>0.11501084598698483</v>
      </c>
    </row>
    <row r="940" spans="1:13" x14ac:dyDescent="0.3">
      <c r="A940" s="119">
        <v>40996</v>
      </c>
      <c r="B940" s="120" t="s">
        <v>89</v>
      </c>
      <c r="C940" s="121">
        <v>16.2</v>
      </c>
      <c r="D940" s="87" t="s">
        <v>31</v>
      </c>
      <c r="E940" s="120" t="s">
        <v>6630</v>
      </c>
      <c r="F940" s="123">
        <v>5</v>
      </c>
      <c r="G940" s="35">
        <v>1</v>
      </c>
      <c r="H940" s="69">
        <v>2</v>
      </c>
      <c r="I940" s="31">
        <v>-1</v>
      </c>
      <c r="J940" s="18">
        <f t="shared" si="58"/>
        <v>105.04</v>
      </c>
      <c r="K940" s="19" t="str">
        <f t="shared" si="56"/>
        <v>Mar-12</v>
      </c>
      <c r="L940" s="20">
        <f t="shared" si="59"/>
        <v>923</v>
      </c>
      <c r="M940" s="21">
        <f t="shared" si="57"/>
        <v>0.11380281690140846</v>
      </c>
    </row>
    <row r="941" spans="1:13" x14ac:dyDescent="0.3">
      <c r="A941" s="119">
        <v>40996</v>
      </c>
      <c r="B941" s="120" t="s">
        <v>29</v>
      </c>
      <c r="C941" s="121">
        <v>17</v>
      </c>
      <c r="D941" s="87" t="s">
        <v>31</v>
      </c>
      <c r="E941" s="120" t="s">
        <v>6631</v>
      </c>
      <c r="F941" s="123">
        <v>4.5</v>
      </c>
      <c r="G941" s="35">
        <v>1</v>
      </c>
      <c r="H941" s="69">
        <v>5</v>
      </c>
      <c r="I941" s="31">
        <v>-1</v>
      </c>
      <c r="J941" s="18">
        <f t="shared" si="58"/>
        <v>104.04</v>
      </c>
      <c r="K941" s="19" t="str">
        <f t="shared" si="56"/>
        <v>Mar-12</v>
      </c>
      <c r="L941" s="20">
        <f t="shared" si="59"/>
        <v>924</v>
      </c>
      <c r="M941" s="21">
        <f t="shared" si="57"/>
        <v>0.1125974025974026</v>
      </c>
    </row>
    <row r="942" spans="1:13" x14ac:dyDescent="0.3">
      <c r="A942" s="119">
        <v>40996</v>
      </c>
      <c r="B942" s="120" t="s">
        <v>29</v>
      </c>
      <c r="C942" s="121">
        <v>17</v>
      </c>
      <c r="D942" s="87" t="s">
        <v>31</v>
      </c>
      <c r="E942" s="120" t="s">
        <v>6632</v>
      </c>
      <c r="F942" s="123">
        <v>6</v>
      </c>
      <c r="G942" s="35">
        <v>1</v>
      </c>
      <c r="H942" s="69">
        <v>6</v>
      </c>
      <c r="I942" s="31">
        <v>-1</v>
      </c>
      <c r="J942" s="18">
        <f t="shared" si="58"/>
        <v>103.04</v>
      </c>
      <c r="K942" s="19" t="str">
        <f t="shared" si="56"/>
        <v>Mar-12</v>
      </c>
      <c r="L942" s="20">
        <f t="shared" si="59"/>
        <v>925</v>
      </c>
      <c r="M942" s="21">
        <f t="shared" si="57"/>
        <v>0.1113945945945946</v>
      </c>
    </row>
    <row r="943" spans="1:13" x14ac:dyDescent="0.3">
      <c r="A943" s="124">
        <v>40996</v>
      </c>
      <c r="B943" s="108" t="s">
        <v>43</v>
      </c>
      <c r="C943" s="111">
        <v>17.399999999999999</v>
      </c>
      <c r="D943" s="87" t="s">
        <v>31</v>
      </c>
      <c r="E943" s="108" t="s">
        <v>6365</v>
      </c>
      <c r="F943" s="110">
        <v>5</v>
      </c>
      <c r="G943" s="35">
        <v>1</v>
      </c>
      <c r="H943" s="70" t="s">
        <v>6512</v>
      </c>
      <c r="I943" s="34">
        <v>-1</v>
      </c>
      <c r="J943" s="18">
        <f t="shared" si="58"/>
        <v>102.04</v>
      </c>
      <c r="K943" s="19" t="str">
        <f t="shared" si="56"/>
        <v>Mar-12</v>
      </c>
      <c r="L943" s="20">
        <f t="shared" si="59"/>
        <v>926</v>
      </c>
      <c r="M943" s="21">
        <f t="shared" si="57"/>
        <v>0.11019438444924406</v>
      </c>
    </row>
    <row r="944" spans="1:13" x14ac:dyDescent="0.3">
      <c r="A944" s="124">
        <v>40996</v>
      </c>
      <c r="B944" s="108" t="s">
        <v>43</v>
      </c>
      <c r="C944" s="111">
        <v>17.399999999999999</v>
      </c>
      <c r="D944" s="87" t="s">
        <v>31</v>
      </c>
      <c r="E944" s="108" t="s">
        <v>6628</v>
      </c>
      <c r="F944" s="110">
        <v>5.5</v>
      </c>
      <c r="G944" s="35">
        <v>1</v>
      </c>
      <c r="H944" s="70">
        <v>8</v>
      </c>
      <c r="I944" s="34">
        <v>-1</v>
      </c>
      <c r="J944" s="18">
        <f t="shared" si="58"/>
        <v>101.04</v>
      </c>
      <c r="K944" s="19" t="str">
        <f t="shared" si="56"/>
        <v>Mar-12</v>
      </c>
      <c r="L944" s="20">
        <f t="shared" si="59"/>
        <v>927</v>
      </c>
      <c r="M944" s="21">
        <f t="shared" si="57"/>
        <v>0.10899676375404531</v>
      </c>
    </row>
    <row r="945" spans="1:13" x14ac:dyDescent="0.3">
      <c r="A945" s="124">
        <v>40996</v>
      </c>
      <c r="B945" s="108" t="s">
        <v>43</v>
      </c>
      <c r="C945" s="111">
        <v>20.100000000000001</v>
      </c>
      <c r="D945" s="87" t="s">
        <v>31</v>
      </c>
      <c r="E945" s="108" t="s">
        <v>1691</v>
      </c>
      <c r="F945" s="110">
        <v>5</v>
      </c>
      <c r="G945" s="35">
        <v>1</v>
      </c>
      <c r="H945" s="70" t="s">
        <v>6512</v>
      </c>
      <c r="I945" s="34">
        <v>-1</v>
      </c>
      <c r="J945" s="18">
        <f t="shared" si="58"/>
        <v>100.04</v>
      </c>
      <c r="K945" s="19" t="str">
        <f t="shared" si="56"/>
        <v>Mar-12</v>
      </c>
      <c r="L945" s="20">
        <f t="shared" si="59"/>
        <v>928</v>
      </c>
      <c r="M945" s="21">
        <f t="shared" si="57"/>
        <v>0.10780172413793104</v>
      </c>
    </row>
    <row r="946" spans="1:13" x14ac:dyDescent="0.3">
      <c r="A946" s="124">
        <v>40996</v>
      </c>
      <c r="B946" s="108" t="s">
        <v>43</v>
      </c>
      <c r="C946" s="111">
        <v>20.399999999999999</v>
      </c>
      <c r="D946" s="87" t="s">
        <v>31</v>
      </c>
      <c r="E946" s="108" t="s">
        <v>6629</v>
      </c>
      <c r="F946" s="110">
        <v>4.5</v>
      </c>
      <c r="G946" s="35">
        <v>1</v>
      </c>
      <c r="H946" s="70" t="s">
        <v>6518</v>
      </c>
      <c r="I946" s="34">
        <v>-1</v>
      </c>
      <c r="J946" s="18">
        <f t="shared" si="58"/>
        <v>99.04</v>
      </c>
      <c r="K946" s="19" t="str">
        <f t="shared" si="56"/>
        <v>Mar-12</v>
      </c>
      <c r="L946" s="20">
        <f t="shared" si="59"/>
        <v>929</v>
      </c>
      <c r="M946" s="21">
        <f t="shared" si="57"/>
        <v>0.10660925726587729</v>
      </c>
    </row>
    <row r="947" spans="1:13" x14ac:dyDescent="0.3">
      <c r="A947" s="107">
        <v>40997</v>
      </c>
      <c r="B947" s="108" t="s">
        <v>137</v>
      </c>
      <c r="C947" s="101">
        <v>0.59027777777777779</v>
      </c>
      <c r="D947" s="87" t="s">
        <v>31</v>
      </c>
      <c r="E947" s="108" t="s">
        <v>462</v>
      </c>
      <c r="F947" s="110">
        <v>3.75</v>
      </c>
      <c r="G947" s="85">
        <v>1</v>
      </c>
      <c r="H947" s="87" t="s">
        <v>42</v>
      </c>
      <c r="I947" s="27">
        <v>2.75</v>
      </c>
      <c r="J947" s="18">
        <f t="shared" si="58"/>
        <v>101.79</v>
      </c>
      <c r="K947" s="19" t="str">
        <f t="shared" si="56"/>
        <v>Mar-12</v>
      </c>
      <c r="L947" s="20">
        <f t="shared" si="59"/>
        <v>930</v>
      </c>
      <c r="M947" s="21">
        <f t="shared" si="57"/>
        <v>0.10945161290322582</v>
      </c>
    </row>
    <row r="948" spans="1:13" x14ac:dyDescent="0.3">
      <c r="A948" s="107">
        <v>40997</v>
      </c>
      <c r="B948" s="108" t="s">
        <v>145</v>
      </c>
      <c r="C948" s="101">
        <v>0.66666666666666663</v>
      </c>
      <c r="D948" s="87" t="s">
        <v>31</v>
      </c>
      <c r="E948" s="108" t="s">
        <v>463</v>
      </c>
      <c r="F948" s="110">
        <v>3.5</v>
      </c>
      <c r="G948" s="85">
        <v>1</v>
      </c>
      <c r="H948" s="87" t="s">
        <v>33</v>
      </c>
      <c r="I948" s="27">
        <v>-1</v>
      </c>
      <c r="J948" s="18">
        <f t="shared" si="58"/>
        <v>100.79</v>
      </c>
      <c r="K948" s="19" t="str">
        <f t="shared" si="56"/>
        <v>Mar-12</v>
      </c>
      <c r="L948" s="20">
        <f t="shared" si="59"/>
        <v>931</v>
      </c>
      <c r="M948" s="21">
        <f t="shared" si="57"/>
        <v>0.10825993555316864</v>
      </c>
    </row>
    <row r="949" spans="1:13" x14ac:dyDescent="0.3">
      <c r="A949" s="107">
        <v>40997</v>
      </c>
      <c r="B949" s="108" t="s">
        <v>145</v>
      </c>
      <c r="C949" s="101">
        <v>0.6875</v>
      </c>
      <c r="D949" s="87" t="s">
        <v>31</v>
      </c>
      <c r="E949" s="108" t="s">
        <v>464</v>
      </c>
      <c r="F949" s="110">
        <v>4</v>
      </c>
      <c r="G949" s="85">
        <v>1</v>
      </c>
      <c r="H949" s="87" t="s">
        <v>33</v>
      </c>
      <c r="I949" s="27">
        <v>-1</v>
      </c>
      <c r="J949" s="18">
        <f t="shared" si="58"/>
        <v>99.79</v>
      </c>
      <c r="K949" s="19" t="str">
        <f t="shared" si="56"/>
        <v>Mar-12</v>
      </c>
      <c r="L949" s="20">
        <f t="shared" si="59"/>
        <v>932</v>
      </c>
      <c r="M949" s="21">
        <f t="shared" si="57"/>
        <v>0.10707081545064379</v>
      </c>
    </row>
    <row r="950" spans="1:13" x14ac:dyDescent="0.3">
      <c r="A950" s="119">
        <v>40997</v>
      </c>
      <c r="B950" s="120" t="s">
        <v>145</v>
      </c>
      <c r="C950" s="121">
        <v>14.5</v>
      </c>
      <c r="D950" s="87" t="s">
        <v>31</v>
      </c>
      <c r="E950" s="120" t="s">
        <v>6634</v>
      </c>
      <c r="F950" s="123">
        <v>6</v>
      </c>
      <c r="G950" s="35">
        <v>1</v>
      </c>
      <c r="H950" s="69">
        <v>6</v>
      </c>
      <c r="I950" s="31">
        <v>-1</v>
      </c>
      <c r="J950" s="18">
        <f t="shared" si="58"/>
        <v>98.79</v>
      </c>
      <c r="K950" s="19" t="str">
        <f t="shared" si="56"/>
        <v>Mar-12</v>
      </c>
      <c r="L950" s="20">
        <f t="shared" si="59"/>
        <v>933</v>
      </c>
      <c r="M950" s="21">
        <f t="shared" si="57"/>
        <v>0.10588424437299036</v>
      </c>
    </row>
    <row r="951" spans="1:13" x14ac:dyDescent="0.3">
      <c r="A951" s="119">
        <v>40997</v>
      </c>
      <c r="B951" s="120" t="s">
        <v>45</v>
      </c>
      <c r="C951" s="121">
        <v>17.45</v>
      </c>
      <c r="D951" s="87" t="s">
        <v>31</v>
      </c>
      <c r="E951" s="120" t="s">
        <v>6584</v>
      </c>
      <c r="F951" s="123">
        <v>5</v>
      </c>
      <c r="G951" s="35">
        <v>1</v>
      </c>
      <c r="H951" s="69">
        <v>12</v>
      </c>
      <c r="I951" s="31">
        <v>-1</v>
      </c>
      <c r="J951" s="18">
        <f t="shared" si="58"/>
        <v>97.79</v>
      </c>
      <c r="K951" s="19" t="str">
        <f t="shared" si="56"/>
        <v>Mar-12</v>
      </c>
      <c r="L951" s="20">
        <f t="shared" si="59"/>
        <v>934</v>
      </c>
      <c r="M951" s="21">
        <f t="shared" si="57"/>
        <v>0.10470021413276231</v>
      </c>
    </row>
    <row r="952" spans="1:13" x14ac:dyDescent="0.3">
      <c r="A952" s="124">
        <v>40997</v>
      </c>
      <c r="B952" s="108" t="s">
        <v>43</v>
      </c>
      <c r="C952" s="111">
        <v>19.25</v>
      </c>
      <c r="D952" s="87" t="s">
        <v>31</v>
      </c>
      <c r="E952" s="108" t="s">
        <v>6612</v>
      </c>
      <c r="F952" s="110">
        <v>6</v>
      </c>
      <c r="G952" s="35">
        <v>1</v>
      </c>
      <c r="H952" s="70" t="s">
        <v>6518</v>
      </c>
      <c r="I952" s="34">
        <v>-1</v>
      </c>
      <c r="J952" s="18">
        <f t="shared" si="58"/>
        <v>96.79</v>
      </c>
      <c r="K952" s="19" t="str">
        <f t="shared" si="56"/>
        <v>Mar-12</v>
      </c>
      <c r="L952" s="20">
        <f t="shared" si="59"/>
        <v>935</v>
      </c>
      <c r="M952" s="21">
        <f t="shared" si="57"/>
        <v>0.10351871657754011</v>
      </c>
    </row>
    <row r="953" spans="1:13" x14ac:dyDescent="0.3">
      <c r="A953" s="124">
        <v>40997</v>
      </c>
      <c r="B953" s="108" t="s">
        <v>43</v>
      </c>
      <c r="C953" s="111">
        <v>20.55</v>
      </c>
      <c r="D953" s="87" t="s">
        <v>31</v>
      </c>
      <c r="E953" s="108" t="s">
        <v>6633</v>
      </c>
      <c r="F953" s="110">
        <v>4.3</v>
      </c>
      <c r="G953" s="35">
        <v>1</v>
      </c>
      <c r="H953" s="70" t="s">
        <v>6518</v>
      </c>
      <c r="I953" s="34">
        <v>-1</v>
      </c>
      <c r="J953" s="18">
        <f t="shared" si="58"/>
        <v>95.79</v>
      </c>
      <c r="K953" s="19" t="str">
        <f t="shared" si="56"/>
        <v>Mar-12</v>
      </c>
      <c r="L953" s="20">
        <f t="shared" si="59"/>
        <v>936</v>
      </c>
      <c r="M953" s="21">
        <f t="shared" si="57"/>
        <v>0.1023397435897436</v>
      </c>
    </row>
    <row r="954" spans="1:13" x14ac:dyDescent="0.3">
      <c r="A954" s="107">
        <v>40998</v>
      </c>
      <c r="B954" s="108" t="s">
        <v>45</v>
      </c>
      <c r="C954" s="101">
        <v>0.85069444444444453</v>
      </c>
      <c r="D954" s="87" t="s">
        <v>31</v>
      </c>
      <c r="E954" s="108" t="s">
        <v>465</v>
      </c>
      <c r="F954" s="110">
        <v>2.88</v>
      </c>
      <c r="G954" s="85">
        <v>1</v>
      </c>
      <c r="H954" s="87" t="s">
        <v>33</v>
      </c>
      <c r="I954" s="28">
        <v>-1</v>
      </c>
      <c r="J954" s="18">
        <f t="shared" si="58"/>
        <v>94.79</v>
      </c>
      <c r="K954" s="19" t="str">
        <f t="shared" si="56"/>
        <v>Mar-12</v>
      </c>
      <c r="L954" s="20">
        <f t="shared" si="59"/>
        <v>937</v>
      </c>
      <c r="M954" s="21">
        <f t="shared" si="57"/>
        <v>0.1011632870864461</v>
      </c>
    </row>
    <row r="955" spans="1:13" x14ac:dyDescent="0.3">
      <c r="A955" s="119">
        <v>40998</v>
      </c>
      <c r="B955" s="120" t="s">
        <v>29</v>
      </c>
      <c r="C955" s="121">
        <v>15.25</v>
      </c>
      <c r="D955" s="87" t="s">
        <v>31</v>
      </c>
      <c r="E955" s="120" t="s">
        <v>6635</v>
      </c>
      <c r="F955" s="123">
        <v>6</v>
      </c>
      <c r="G955" s="35">
        <v>1</v>
      </c>
      <c r="H955" s="69">
        <v>1</v>
      </c>
      <c r="I955" s="31">
        <v>5</v>
      </c>
      <c r="J955" s="18">
        <f t="shared" si="58"/>
        <v>99.79</v>
      </c>
      <c r="K955" s="19" t="str">
        <f t="shared" si="56"/>
        <v>Mar-12</v>
      </c>
      <c r="L955" s="20">
        <f t="shared" si="59"/>
        <v>938</v>
      </c>
      <c r="M955" s="21">
        <f t="shared" si="57"/>
        <v>0.10638592750533049</v>
      </c>
    </row>
    <row r="956" spans="1:13" x14ac:dyDescent="0.3">
      <c r="A956" s="119">
        <v>40998</v>
      </c>
      <c r="B956" s="120" t="s">
        <v>143</v>
      </c>
      <c r="C956" s="121">
        <v>15.5</v>
      </c>
      <c r="D956" s="87" t="s">
        <v>31</v>
      </c>
      <c r="E956" s="120" t="s">
        <v>6636</v>
      </c>
      <c r="F956" s="123">
        <v>6</v>
      </c>
      <c r="G956" s="35">
        <v>1</v>
      </c>
      <c r="H956" s="69">
        <v>2</v>
      </c>
      <c r="I956" s="31">
        <v>-1</v>
      </c>
      <c r="J956" s="18">
        <f t="shared" si="58"/>
        <v>98.79</v>
      </c>
      <c r="K956" s="19" t="str">
        <f t="shared" si="56"/>
        <v>Mar-12</v>
      </c>
      <c r="L956" s="20">
        <f t="shared" si="59"/>
        <v>939</v>
      </c>
      <c r="M956" s="21">
        <f t="shared" si="57"/>
        <v>0.1052076677316294</v>
      </c>
    </row>
    <row r="957" spans="1:13" x14ac:dyDescent="0.3">
      <c r="A957" s="119">
        <v>40998</v>
      </c>
      <c r="B957" s="120" t="s">
        <v>29</v>
      </c>
      <c r="C957" s="121">
        <v>16.3</v>
      </c>
      <c r="D957" s="87" t="s">
        <v>31</v>
      </c>
      <c r="E957" s="120" t="s">
        <v>6637</v>
      </c>
      <c r="F957" s="123">
        <v>5</v>
      </c>
      <c r="G957" s="35">
        <v>1</v>
      </c>
      <c r="H957" s="69">
        <v>7</v>
      </c>
      <c r="I957" s="31">
        <v>-1</v>
      </c>
      <c r="J957" s="18">
        <f t="shared" si="58"/>
        <v>97.79</v>
      </c>
      <c r="K957" s="19" t="str">
        <f t="shared" si="56"/>
        <v>Mar-12</v>
      </c>
      <c r="L957" s="20">
        <f t="shared" si="59"/>
        <v>940</v>
      </c>
      <c r="M957" s="21">
        <f t="shared" si="57"/>
        <v>0.10403191489361703</v>
      </c>
    </row>
    <row r="958" spans="1:13" x14ac:dyDescent="0.3">
      <c r="A958" s="119">
        <v>40998</v>
      </c>
      <c r="B958" s="120" t="s">
        <v>137</v>
      </c>
      <c r="C958" s="121">
        <v>16.399999999999999</v>
      </c>
      <c r="D958" s="87" t="s">
        <v>31</v>
      </c>
      <c r="E958" s="120" t="s">
        <v>6638</v>
      </c>
      <c r="F958" s="123">
        <v>6</v>
      </c>
      <c r="G958" s="35">
        <v>1</v>
      </c>
      <c r="H958" s="69">
        <v>1</v>
      </c>
      <c r="I958" s="31">
        <v>5</v>
      </c>
      <c r="J958" s="18">
        <f t="shared" si="58"/>
        <v>102.79</v>
      </c>
      <c r="K958" s="19" t="str">
        <f t="shared" si="56"/>
        <v>Mar-12</v>
      </c>
      <c r="L958" s="20">
        <f t="shared" si="59"/>
        <v>941</v>
      </c>
      <c r="M958" s="21">
        <f t="shared" si="57"/>
        <v>0.10923485653560043</v>
      </c>
    </row>
    <row r="959" spans="1:13" x14ac:dyDescent="0.3">
      <c r="A959" s="107">
        <v>40999</v>
      </c>
      <c r="B959" s="108" t="s">
        <v>98</v>
      </c>
      <c r="C959" s="101">
        <v>0.71875</v>
      </c>
      <c r="D959" s="87" t="s">
        <v>31</v>
      </c>
      <c r="E959" s="108" t="s">
        <v>466</v>
      </c>
      <c r="F959" s="110">
        <v>4</v>
      </c>
      <c r="G959" s="85">
        <v>1</v>
      </c>
      <c r="H959" s="87" t="s">
        <v>33</v>
      </c>
      <c r="I959" s="27">
        <v>-1</v>
      </c>
      <c r="J959" s="18">
        <f t="shared" si="58"/>
        <v>101.79</v>
      </c>
      <c r="K959" s="19" t="str">
        <f t="shared" si="56"/>
        <v>Mar-12</v>
      </c>
      <c r="L959" s="20">
        <f t="shared" si="59"/>
        <v>942</v>
      </c>
      <c r="M959" s="21">
        <f t="shared" si="57"/>
        <v>0.10805732484076434</v>
      </c>
    </row>
    <row r="960" spans="1:13" x14ac:dyDescent="0.3">
      <c r="A960" s="119">
        <v>40999</v>
      </c>
      <c r="B960" s="120" t="s">
        <v>43</v>
      </c>
      <c r="C960" s="121">
        <v>13.5</v>
      </c>
      <c r="D960" s="87" t="s">
        <v>31</v>
      </c>
      <c r="E960" s="120" t="s">
        <v>6639</v>
      </c>
      <c r="F960" s="123">
        <v>6</v>
      </c>
      <c r="G960" s="35">
        <v>1</v>
      </c>
      <c r="H960" s="69">
        <v>4</v>
      </c>
      <c r="I960" s="31">
        <v>-1</v>
      </c>
      <c r="J960" s="18">
        <f t="shared" si="58"/>
        <v>100.79</v>
      </c>
      <c r="K960" s="19" t="str">
        <f t="shared" si="56"/>
        <v>Mar-12</v>
      </c>
      <c r="L960" s="20">
        <f t="shared" si="59"/>
        <v>943</v>
      </c>
      <c r="M960" s="21">
        <f t="shared" si="57"/>
        <v>0.10688229056203606</v>
      </c>
    </row>
    <row r="961" spans="1:13" x14ac:dyDescent="0.3">
      <c r="A961" s="119">
        <v>40999</v>
      </c>
      <c r="B961" s="120" t="s">
        <v>98</v>
      </c>
      <c r="C961" s="121">
        <v>15.05</v>
      </c>
      <c r="D961" s="87" t="s">
        <v>31</v>
      </c>
      <c r="E961" s="120" t="s">
        <v>6640</v>
      </c>
      <c r="F961" s="123">
        <v>5.5</v>
      </c>
      <c r="G961" s="35">
        <v>1</v>
      </c>
      <c r="H961" s="69">
        <v>1</v>
      </c>
      <c r="I961" s="31">
        <v>4.5</v>
      </c>
      <c r="J961" s="18">
        <f t="shared" si="58"/>
        <v>105.29</v>
      </c>
      <c r="K961" s="19" t="str">
        <f t="shared" si="56"/>
        <v>Mar-12</v>
      </c>
      <c r="L961" s="20">
        <f t="shared" si="59"/>
        <v>944</v>
      </c>
      <c r="M961" s="21">
        <f t="shared" si="57"/>
        <v>0.11153601694915255</v>
      </c>
    </row>
    <row r="962" spans="1:13" x14ac:dyDescent="0.3">
      <c r="A962" s="119">
        <v>40999</v>
      </c>
      <c r="B962" s="120" t="s">
        <v>98</v>
      </c>
      <c r="C962" s="121">
        <v>16.100000000000001</v>
      </c>
      <c r="D962" s="87" t="s">
        <v>31</v>
      </c>
      <c r="E962" s="120" t="s">
        <v>2506</v>
      </c>
      <c r="F962" s="123">
        <v>4.5</v>
      </c>
      <c r="G962" s="35">
        <v>1</v>
      </c>
      <c r="H962" s="69">
        <v>6</v>
      </c>
      <c r="I962" s="31">
        <v>-1</v>
      </c>
      <c r="J962" s="18">
        <f t="shared" si="58"/>
        <v>104.29</v>
      </c>
      <c r="K962" s="19" t="str">
        <f t="shared" ref="K962:K1025" si="60">TEXT(A962,"MMM-yy")</f>
        <v>Mar-12</v>
      </c>
      <c r="L962" s="20">
        <f t="shared" si="59"/>
        <v>945</v>
      </c>
      <c r="M962" s="21">
        <f t="shared" ref="M962:M1025" si="61">J962/L962</f>
        <v>0.11035978835978837</v>
      </c>
    </row>
    <row r="963" spans="1:13" x14ac:dyDescent="0.3">
      <c r="A963" s="119">
        <v>40999</v>
      </c>
      <c r="B963" s="120" t="s">
        <v>44</v>
      </c>
      <c r="C963" s="121">
        <v>16.2</v>
      </c>
      <c r="D963" s="87" t="s">
        <v>31</v>
      </c>
      <c r="E963" s="120" t="s">
        <v>6641</v>
      </c>
      <c r="F963" s="123">
        <v>6</v>
      </c>
      <c r="G963" s="35">
        <v>1</v>
      </c>
      <c r="H963" s="69">
        <v>4</v>
      </c>
      <c r="I963" s="31">
        <v>-1</v>
      </c>
      <c r="J963" s="18">
        <f t="shared" ref="J963:J1026" si="62">J962+I963</f>
        <v>103.29</v>
      </c>
      <c r="K963" s="19" t="str">
        <f t="shared" si="60"/>
        <v>Mar-12</v>
      </c>
      <c r="L963" s="20">
        <f t="shared" ref="L963:L1026" si="63">L962+G963</f>
        <v>946</v>
      </c>
      <c r="M963" s="21">
        <f t="shared" si="61"/>
        <v>0.10918604651162792</v>
      </c>
    </row>
    <row r="964" spans="1:13" x14ac:dyDescent="0.3">
      <c r="A964" s="107">
        <v>41001</v>
      </c>
      <c r="B964" s="108" t="s">
        <v>127</v>
      </c>
      <c r="C964" s="101">
        <v>0.625</v>
      </c>
      <c r="D964" s="87" t="s">
        <v>31</v>
      </c>
      <c r="E964" s="108" t="s">
        <v>467</v>
      </c>
      <c r="F964" s="110">
        <v>3</v>
      </c>
      <c r="G964" s="85">
        <v>1</v>
      </c>
      <c r="H964" s="87" t="s">
        <v>33</v>
      </c>
      <c r="I964" s="27">
        <v>-1</v>
      </c>
      <c r="J964" s="18">
        <f t="shared" si="62"/>
        <v>102.29</v>
      </c>
      <c r="K964" s="19" t="str">
        <f t="shared" si="60"/>
        <v>Apr-12</v>
      </c>
      <c r="L964" s="20">
        <f t="shared" si="63"/>
        <v>947</v>
      </c>
      <c r="M964" s="21">
        <f t="shared" si="61"/>
        <v>0.10801478352692714</v>
      </c>
    </row>
    <row r="965" spans="1:13" x14ac:dyDescent="0.3">
      <c r="A965" s="107">
        <v>41001</v>
      </c>
      <c r="B965" s="108" t="s">
        <v>127</v>
      </c>
      <c r="C965" s="101">
        <v>0.6875</v>
      </c>
      <c r="D965" s="87" t="s">
        <v>31</v>
      </c>
      <c r="E965" s="108" t="s">
        <v>468</v>
      </c>
      <c r="F965" s="110">
        <v>3.25</v>
      </c>
      <c r="G965" s="85">
        <v>1</v>
      </c>
      <c r="H965" s="87" t="s">
        <v>42</v>
      </c>
      <c r="I965" s="27">
        <v>2.25</v>
      </c>
      <c r="J965" s="18">
        <f t="shared" si="62"/>
        <v>104.54</v>
      </c>
      <c r="K965" s="19" t="str">
        <f t="shared" si="60"/>
        <v>Apr-12</v>
      </c>
      <c r="L965" s="20">
        <f t="shared" si="63"/>
        <v>948</v>
      </c>
      <c r="M965" s="21">
        <f t="shared" si="61"/>
        <v>0.11027426160337553</v>
      </c>
    </row>
    <row r="966" spans="1:13" x14ac:dyDescent="0.3">
      <c r="A966" s="107">
        <v>41001</v>
      </c>
      <c r="B966" s="108" t="s">
        <v>71</v>
      </c>
      <c r="C966" s="101">
        <v>0.71875</v>
      </c>
      <c r="D966" s="87" t="s">
        <v>31</v>
      </c>
      <c r="E966" s="108" t="s">
        <v>469</v>
      </c>
      <c r="F966" s="110">
        <v>4</v>
      </c>
      <c r="G966" s="85">
        <v>1</v>
      </c>
      <c r="H966" s="87" t="s">
        <v>33</v>
      </c>
      <c r="I966" s="27">
        <v>-1</v>
      </c>
      <c r="J966" s="18">
        <f t="shared" si="62"/>
        <v>103.54</v>
      </c>
      <c r="K966" s="19" t="str">
        <f t="shared" si="60"/>
        <v>Apr-12</v>
      </c>
      <c r="L966" s="20">
        <f t="shared" si="63"/>
        <v>949</v>
      </c>
      <c r="M966" s="21">
        <f t="shared" si="61"/>
        <v>0.10910432033719705</v>
      </c>
    </row>
    <row r="967" spans="1:13" x14ac:dyDescent="0.3">
      <c r="A967" s="119">
        <v>41001</v>
      </c>
      <c r="B967" s="120" t="s">
        <v>71</v>
      </c>
      <c r="C967" s="121">
        <v>14.45</v>
      </c>
      <c r="D967" s="87" t="s">
        <v>31</v>
      </c>
      <c r="E967" s="120" t="s">
        <v>753</v>
      </c>
      <c r="F967" s="123">
        <v>4.5</v>
      </c>
      <c r="G967" s="35">
        <v>1</v>
      </c>
      <c r="H967" s="69">
        <v>6</v>
      </c>
      <c r="I967" s="31">
        <v>-1</v>
      </c>
      <c r="J967" s="18">
        <f t="shared" si="62"/>
        <v>102.54</v>
      </c>
      <c r="K967" s="19" t="str">
        <f t="shared" si="60"/>
        <v>Apr-12</v>
      </c>
      <c r="L967" s="20">
        <f t="shared" si="63"/>
        <v>950</v>
      </c>
      <c r="M967" s="21">
        <f t="shared" si="61"/>
        <v>0.10793684210526316</v>
      </c>
    </row>
    <row r="968" spans="1:13" x14ac:dyDescent="0.3">
      <c r="A968" s="119">
        <v>41001</v>
      </c>
      <c r="B968" s="120" t="s">
        <v>71</v>
      </c>
      <c r="C968" s="121">
        <v>15.45</v>
      </c>
      <c r="D968" s="87" t="s">
        <v>31</v>
      </c>
      <c r="E968" s="120" t="s">
        <v>6642</v>
      </c>
      <c r="F968" s="123">
        <v>5.5</v>
      </c>
      <c r="G968" s="35">
        <v>1</v>
      </c>
      <c r="H968" s="69">
        <v>6</v>
      </c>
      <c r="I968" s="31">
        <v>-1</v>
      </c>
      <c r="J968" s="18">
        <f t="shared" si="62"/>
        <v>101.54</v>
      </c>
      <c r="K968" s="19" t="str">
        <f t="shared" si="60"/>
        <v>Apr-12</v>
      </c>
      <c r="L968" s="20">
        <f t="shared" si="63"/>
        <v>951</v>
      </c>
      <c r="M968" s="21">
        <f t="shared" si="61"/>
        <v>0.10677181913774975</v>
      </c>
    </row>
    <row r="969" spans="1:13" x14ac:dyDescent="0.3">
      <c r="A969" s="107">
        <v>41002</v>
      </c>
      <c r="B969" s="108" t="s">
        <v>74</v>
      </c>
      <c r="C969" s="101">
        <v>0.65277777777777779</v>
      </c>
      <c r="D969" s="87" t="s">
        <v>31</v>
      </c>
      <c r="E969" s="108" t="s">
        <v>470</v>
      </c>
      <c r="F969" s="110">
        <v>3.5</v>
      </c>
      <c r="G969" s="85">
        <v>1</v>
      </c>
      <c r="H969" s="87" t="s">
        <v>33</v>
      </c>
      <c r="I969" s="27">
        <v>-1</v>
      </c>
      <c r="J969" s="18">
        <f t="shared" si="62"/>
        <v>100.54</v>
      </c>
      <c r="K969" s="19" t="str">
        <f t="shared" si="60"/>
        <v>Apr-12</v>
      </c>
      <c r="L969" s="20">
        <f t="shared" si="63"/>
        <v>952</v>
      </c>
      <c r="M969" s="21">
        <f t="shared" si="61"/>
        <v>0.105609243697479</v>
      </c>
    </row>
    <row r="970" spans="1:13" x14ac:dyDescent="0.3">
      <c r="A970" s="119">
        <v>41002</v>
      </c>
      <c r="B970" s="120" t="s">
        <v>74</v>
      </c>
      <c r="C970" s="121">
        <v>15.1</v>
      </c>
      <c r="D970" s="87" t="s">
        <v>31</v>
      </c>
      <c r="E970" s="120" t="s">
        <v>6643</v>
      </c>
      <c r="F970" s="123">
        <v>5.5</v>
      </c>
      <c r="G970" s="35">
        <v>1</v>
      </c>
      <c r="H970" s="69">
        <v>1</v>
      </c>
      <c r="I970" s="31">
        <v>4.5</v>
      </c>
      <c r="J970" s="18">
        <f t="shared" si="62"/>
        <v>105.04</v>
      </c>
      <c r="K970" s="19" t="str">
        <f t="shared" si="60"/>
        <v>Apr-12</v>
      </c>
      <c r="L970" s="20">
        <f t="shared" si="63"/>
        <v>953</v>
      </c>
      <c r="M970" s="21">
        <f t="shared" si="61"/>
        <v>0.11022035676810074</v>
      </c>
    </row>
    <row r="971" spans="1:13" x14ac:dyDescent="0.3">
      <c r="A971" s="119">
        <v>41002</v>
      </c>
      <c r="B971" s="120" t="s">
        <v>82</v>
      </c>
      <c r="C971" s="121">
        <v>17</v>
      </c>
      <c r="D971" s="87" t="s">
        <v>31</v>
      </c>
      <c r="E971" s="120" t="s">
        <v>6299</v>
      </c>
      <c r="F971" s="123">
        <v>4.5</v>
      </c>
      <c r="G971" s="35">
        <v>1</v>
      </c>
      <c r="H971" s="69">
        <v>4</v>
      </c>
      <c r="I971" s="31">
        <v>-1</v>
      </c>
      <c r="J971" s="18">
        <f t="shared" si="62"/>
        <v>104.04</v>
      </c>
      <c r="K971" s="19" t="str">
        <f t="shared" si="60"/>
        <v>Apr-12</v>
      </c>
      <c r="L971" s="20">
        <f t="shared" si="63"/>
        <v>954</v>
      </c>
      <c r="M971" s="21">
        <f t="shared" si="61"/>
        <v>0.10905660377358491</v>
      </c>
    </row>
    <row r="972" spans="1:13" x14ac:dyDescent="0.3">
      <c r="A972" s="119">
        <v>41003</v>
      </c>
      <c r="B972" s="120" t="s">
        <v>139</v>
      </c>
      <c r="C972" s="121">
        <v>15.1</v>
      </c>
      <c r="D972" s="87" t="s">
        <v>31</v>
      </c>
      <c r="E972" s="120" t="s">
        <v>1423</v>
      </c>
      <c r="F972" s="123">
        <v>4.5</v>
      </c>
      <c r="G972" s="35">
        <v>1</v>
      </c>
      <c r="H972" s="69">
        <v>3</v>
      </c>
      <c r="I972" s="31">
        <v>-1</v>
      </c>
      <c r="J972" s="18">
        <f t="shared" si="62"/>
        <v>103.04</v>
      </c>
      <c r="K972" s="19" t="str">
        <f t="shared" si="60"/>
        <v>Apr-12</v>
      </c>
      <c r="L972" s="20">
        <f t="shared" si="63"/>
        <v>955</v>
      </c>
      <c r="M972" s="21">
        <f t="shared" si="61"/>
        <v>0.10789528795811519</v>
      </c>
    </row>
    <row r="973" spans="1:13" x14ac:dyDescent="0.3">
      <c r="A973" s="119">
        <v>41003</v>
      </c>
      <c r="B973" s="120" t="s">
        <v>29</v>
      </c>
      <c r="C973" s="121">
        <v>16</v>
      </c>
      <c r="D973" s="87" t="s">
        <v>31</v>
      </c>
      <c r="E973" s="120" t="s">
        <v>508</v>
      </c>
      <c r="F973" s="123">
        <v>5</v>
      </c>
      <c r="G973" s="35">
        <v>1</v>
      </c>
      <c r="H973" s="69">
        <v>2</v>
      </c>
      <c r="I973" s="31">
        <v>-1</v>
      </c>
      <c r="J973" s="18">
        <f t="shared" si="62"/>
        <v>102.04</v>
      </c>
      <c r="K973" s="19" t="str">
        <f t="shared" si="60"/>
        <v>Apr-12</v>
      </c>
      <c r="L973" s="20">
        <f t="shared" si="63"/>
        <v>956</v>
      </c>
      <c r="M973" s="21">
        <f t="shared" si="61"/>
        <v>0.10673640167364018</v>
      </c>
    </row>
    <row r="974" spans="1:13" x14ac:dyDescent="0.3">
      <c r="A974" s="119">
        <v>41003</v>
      </c>
      <c r="B974" s="120" t="s">
        <v>84</v>
      </c>
      <c r="C974" s="121">
        <v>16.5</v>
      </c>
      <c r="D974" s="87" t="s">
        <v>31</v>
      </c>
      <c r="E974" s="120" t="s">
        <v>6645</v>
      </c>
      <c r="F974" s="123">
        <v>4.33</v>
      </c>
      <c r="G974" s="35">
        <v>1</v>
      </c>
      <c r="H974" s="69">
        <v>2</v>
      </c>
      <c r="I974" s="31">
        <v>-1</v>
      </c>
      <c r="J974" s="18">
        <f t="shared" si="62"/>
        <v>101.04</v>
      </c>
      <c r="K974" s="19" t="str">
        <f t="shared" si="60"/>
        <v>Apr-12</v>
      </c>
      <c r="L974" s="20">
        <f t="shared" si="63"/>
        <v>957</v>
      </c>
      <c r="M974" s="21">
        <f t="shared" si="61"/>
        <v>0.10557993730407524</v>
      </c>
    </row>
    <row r="975" spans="1:13" x14ac:dyDescent="0.3">
      <c r="A975" s="119">
        <v>41003</v>
      </c>
      <c r="B975" s="120" t="s">
        <v>29</v>
      </c>
      <c r="C975" s="121">
        <v>17</v>
      </c>
      <c r="D975" s="87" t="s">
        <v>31</v>
      </c>
      <c r="E975" s="120" t="s">
        <v>6646</v>
      </c>
      <c r="F975" s="123">
        <v>4.5</v>
      </c>
      <c r="G975" s="35">
        <v>1</v>
      </c>
      <c r="H975" s="69">
        <v>3</v>
      </c>
      <c r="I975" s="31">
        <v>-1</v>
      </c>
      <c r="J975" s="18">
        <f t="shared" si="62"/>
        <v>100.04</v>
      </c>
      <c r="K975" s="19" t="str">
        <f t="shared" si="60"/>
        <v>Apr-12</v>
      </c>
      <c r="L975" s="20">
        <f t="shared" si="63"/>
        <v>958</v>
      </c>
      <c r="M975" s="21">
        <f t="shared" si="61"/>
        <v>0.1044258872651357</v>
      </c>
    </row>
    <row r="976" spans="1:13" x14ac:dyDescent="0.3">
      <c r="A976" s="124">
        <v>41003</v>
      </c>
      <c r="B976" s="108" t="s">
        <v>45</v>
      </c>
      <c r="C976" s="111">
        <v>17.3</v>
      </c>
      <c r="D976" s="87" t="s">
        <v>31</v>
      </c>
      <c r="E976" s="108" t="s">
        <v>173</v>
      </c>
      <c r="F976" s="110">
        <v>4.5</v>
      </c>
      <c r="G976" s="35">
        <v>1</v>
      </c>
      <c r="H976" s="70" t="s">
        <v>6518</v>
      </c>
      <c r="I976" s="34">
        <v>-1</v>
      </c>
      <c r="J976" s="18">
        <f t="shared" si="62"/>
        <v>99.04</v>
      </c>
      <c r="K976" s="19" t="str">
        <f t="shared" si="60"/>
        <v>Apr-12</v>
      </c>
      <c r="L976" s="20">
        <f t="shared" si="63"/>
        <v>959</v>
      </c>
      <c r="M976" s="21">
        <f t="shared" si="61"/>
        <v>0.10327424400417101</v>
      </c>
    </row>
    <row r="977" spans="1:13" x14ac:dyDescent="0.3">
      <c r="A977" s="124">
        <v>41003</v>
      </c>
      <c r="B977" s="108" t="s">
        <v>45</v>
      </c>
      <c r="C977" s="111">
        <v>19</v>
      </c>
      <c r="D977" s="87" t="s">
        <v>31</v>
      </c>
      <c r="E977" s="108" t="s">
        <v>6644</v>
      </c>
      <c r="F977" s="110">
        <v>6</v>
      </c>
      <c r="G977" s="35">
        <v>1</v>
      </c>
      <c r="H977" s="70" t="s">
        <v>6512</v>
      </c>
      <c r="I977" s="34">
        <v>-1</v>
      </c>
      <c r="J977" s="18">
        <f t="shared" si="62"/>
        <v>98.04</v>
      </c>
      <c r="K977" s="19" t="str">
        <f t="shared" si="60"/>
        <v>Apr-12</v>
      </c>
      <c r="L977" s="20">
        <f t="shared" si="63"/>
        <v>960</v>
      </c>
      <c r="M977" s="21">
        <f t="shared" si="61"/>
        <v>0.10212500000000001</v>
      </c>
    </row>
    <row r="978" spans="1:13" x14ac:dyDescent="0.3">
      <c r="A978" s="119">
        <v>41004</v>
      </c>
      <c r="B978" s="120" t="s">
        <v>118</v>
      </c>
      <c r="C978" s="121">
        <v>14</v>
      </c>
      <c r="D978" s="87" t="s">
        <v>31</v>
      </c>
      <c r="E978" s="120" t="s">
        <v>6647</v>
      </c>
      <c r="F978" s="123">
        <v>6</v>
      </c>
      <c r="G978" s="35">
        <v>1</v>
      </c>
      <c r="H978" s="69">
        <v>2</v>
      </c>
      <c r="I978" s="31">
        <v>-1</v>
      </c>
      <c r="J978" s="18">
        <f t="shared" si="62"/>
        <v>97.04</v>
      </c>
      <c r="K978" s="19" t="str">
        <f t="shared" si="60"/>
        <v>Apr-12</v>
      </c>
      <c r="L978" s="20">
        <f t="shared" si="63"/>
        <v>961</v>
      </c>
      <c r="M978" s="21">
        <f t="shared" si="61"/>
        <v>0.10097814776274715</v>
      </c>
    </row>
    <row r="979" spans="1:13" x14ac:dyDescent="0.3">
      <c r="A979" s="119">
        <v>41004</v>
      </c>
      <c r="B979" s="120" t="s">
        <v>89</v>
      </c>
      <c r="C979" s="121">
        <v>15.2</v>
      </c>
      <c r="D979" s="87" t="s">
        <v>31</v>
      </c>
      <c r="E979" s="120" t="s">
        <v>6648</v>
      </c>
      <c r="F979" s="123">
        <v>5</v>
      </c>
      <c r="G979" s="35">
        <v>1</v>
      </c>
      <c r="H979" s="69">
        <v>3</v>
      </c>
      <c r="I979" s="31">
        <v>-1</v>
      </c>
      <c r="J979" s="18">
        <f t="shared" si="62"/>
        <v>96.04</v>
      </c>
      <c r="K979" s="19" t="str">
        <f t="shared" si="60"/>
        <v>Apr-12</v>
      </c>
      <c r="L979" s="20">
        <f t="shared" si="63"/>
        <v>962</v>
      </c>
      <c r="M979" s="21">
        <f t="shared" si="61"/>
        <v>9.9833679833679842E-2</v>
      </c>
    </row>
    <row r="980" spans="1:13" x14ac:dyDescent="0.3">
      <c r="A980" s="119">
        <v>41004</v>
      </c>
      <c r="B980" s="120" t="s">
        <v>118</v>
      </c>
      <c r="C980" s="121">
        <v>16</v>
      </c>
      <c r="D980" s="87" t="s">
        <v>31</v>
      </c>
      <c r="E980" s="120" t="s">
        <v>6649</v>
      </c>
      <c r="F980" s="123">
        <v>4.5</v>
      </c>
      <c r="G980" s="35">
        <v>1</v>
      </c>
      <c r="H980" s="69">
        <v>3</v>
      </c>
      <c r="I980" s="31">
        <v>-1</v>
      </c>
      <c r="J980" s="18">
        <f t="shared" si="62"/>
        <v>95.04</v>
      </c>
      <c r="K980" s="19" t="str">
        <f t="shared" si="60"/>
        <v>Apr-12</v>
      </c>
      <c r="L980" s="20">
        <f t="shared" si="63"/>
        <v>963</v>
      </c>
      <c r="M980" s="21">
        <f t="shared" si="61"/>
        <v>9.8691588785046733E-2</v>
      </c>
    </row>
    <row r="981" spans="1:13" x14ac:dyDescent="0.3">
      <c r="A981" s="107">
        <v>41006</v>
      </c>
      <c r="B981" s="108" t="s">
        <v>69</v>
      </c>
      <c r="C981" s="101">
        <v>0.59375</v>
      </c>
      <c r="D981" s="87" t="s">
        <v>31</v>
      </c>
      <c r="E981" s="108" t="s">
        <v>471</v>
      </c>
      <c r="F981" s="110">
        <v>4</v>
      </c>
      <c r="G981" s="85">
        <v>1</v>
      </c>
      <c r="H981" s="87" t="s">
        <v>33</v>
      </c>
      <c r="I981" s="27">
        <v>-1</v>
      </c>
      <c r="J981" s="18">
        <f t="shared" si="62"/>
        <v>94.04</v>
      </c>
      <c r="K981" s="19" t="str">
        <f t="shared" si="60"/>
        <v>Apr-12</v>
      </c>
      <c r="L981" s="20">
        <f t="shared" si="63"/>
        <v>964</v>
      </c>
      <c r="M981" s="21">
        <f t="shared" si="61"/>
        <v>9.7551867219917016E-2</v>
      </c>
    </row>
    <row r="982" spans="1:13" x14ac:dyDescent="0.3">
      <c r="A982" s="119">
        <v>41006</v>
      </c>
      <c r="B982" s="120" t="s">
        <v>97</v>
      </c>
      <c r="C982" s="121">
        <v>15.2</v>
      </c>
      <c r="D982" s="87" t="s">
        <v>31</v>
      </c>
      <c r="E982" s="120" t="s">
        <v>6650</v>
      </c>
      <c r="F982" s="123">
        <v>6</v>
      </c>
      <c r="G982" s="35">
        <v>1</v>
      </c>
      <c r="H982" s="69">
        <v>3</v>
      </c>
      <c r="I982" s="31">
        <v>-1</v>
      </c>
      <c r="J982" s="18">
        <f t="shared" si="62"/>
        <v>93.04</v>
      </c>
      <c r="K982" s="19" t="str">
        <f t="shared" si="60"/>
        <v>Apr-12</v>
      </c>
      <c r="L982" s="20">
        <f t="shared" si="63"/>
        <v>965</v>
      </c>
      <c r="M982" s="21">
        <f t="shared" si="61"/>
        <v>9.6414507772020736E-2</v>
      </c>
    </row>
    <row r="983" spans="1:13" x14ac:dyDescent="0.3">
      <c r="A983" s="119">
        <v>41006</v>
      </c>
      <c r="B983" s="120" t="s">
        <v>69</v>
      </c>
      <c r="C983" s="121">
        <v>17.05</v>
      </c>
      <c r="D983" s="87" t="s">
        <v>31</v>
      </c>
      <c r="E983" s="120" t="s">
        <v>6651</v>
      </c>
      <c r="F983" s="123">
        <v>6</v>
      </c>
      <c r="G983" s="35">
        <v>1</v>
      </c>
      <c r="H983" s="69">
        <v>6</v>
      </c>
      <c r="I983" s="31">
        <v>-1</v>
      </c>
      <c r="J983" s="18">
        <f t="shared" si="62"/>
        <v>92.04</v>
      </c>
      <c r="K983" s="19" t="str">
        <f t="shared" si="60"/>
        <v>Apr-12</v>
      </c>
      <c r="L983" s="20">
        <f t="shared" si="63"/>
        <v>966</v>
      </c>
      <c r="M983" s="21">
        <f t="shared" si="61"/>
        <v>9.5279503105590066E-2</v>
      </c>
    </row>
    <row r="984" spans="1:13" x14ac:dyDescent="0.3">
      <c r="A984" s="107">
        <v>41008</v>
      </c>
      <c r="B984" s="108" t="s">
        <v>85</v>
      </c>
      <c r="C984" s="101">
        <v>0.59027777777777779</v>
      </c>
      <c r="D984" s="87" t="s">
        <v>31</v>
      </c>
      <c r="E984" s="108" t="s">
        <v>472</v>
      </c>
      <c r="F984" s="110">
        <v>3.5</v>
      </c>
      <c r="G984" s="85">
        <v>1</v>
      </c>
      <c r="H984" s="87" t="s">
        <v>42</v>
      </c>
      <c r="I984" s="27">
        <v>2.5</v>
      </c>
      <c r="J984" s="18">
        <f t="shared" si="62"/>
        <v>94.54</v>
      </c>
      <c r="K984" s="19" t="str">
        <f t="shared" si="60"/>
        <v>Apr-12</v>
      </c>
      <c r="L984" s="20">
        <f t="shared" si="63"/>
        <v>967</v>
      </c>
      <c r="M984" s="21">
        <f t="shared" si="61"/>
        <v>9.7766287487073431E-2</v>
      </c>
    </row>
    <row r="985" spans="1:13" x14ac:dyDescent="0.3">
      <c r="A985" s="107">
        <v>41008</v>
      </c>
      <c r="B985" s="108" t="s">
        <v>71</v>
      </c>
      <c r="C985" s="101">
        <v>0.68055555555555547</v>
      </c>
      <c r="D985" s="87" t="s">
        <v>31</v>
      </c>
      <c r="E985" s="108" t="s">
        <v>473</v>
      </c>
      <c r="F985" s="110">
        <v>3.75</v>
      </c>
      <c r="G985" s="85">
        <v>1</v>
      </c>
      <c r="H985" s="87" t="s">
        <v>33</v>
      </c>
      <c r="I985" s="27">
        <v>-1</v>
      </c>
      <c r="J985" s="18">
        <f t="shared" si="62"/>
        <v>93.54</v>
      </c>
      <c r="K985" s="19" t="str">
        <f t="shared" si="60"/>
        <v>Apr-12</v>
      </c>
      <c r="L985" s="20">
        <f t="shared" si="63"/>
        <v>968</v>
      </c>
      <c r="M985" s="21">
        <f t="shared" si="61"/>
        <v>9.6632231404958691E-2</v>
      </c>
    </row>
    <row r="986" spans="1:13" x14ac:dyDescent="0.3">
      <c r="A986" s="119">
        <v>41008</v>
      </c>
      <c r="B986" s="120" t="s">
        <v>85</v>
      </c>
      <c r="C986" s="121">
        <v>14.45</v>
      </c>
      <c r="D986" s="87" t="s">
        <v>31</v>
      </c>
      <c r="E986" s="120" t="s">
        <v>6196</v>
      </c>
      <c r="F986" s="123">
        <v>6</v>
      </c>
      <c r="G986" s="35">
        <v>1</v>
      </c>
      <c r="H986" s="69">
        <v>12</v>
      </c>
      <c r="I986" s="31">
        <v>-1</v>
      </c>
      <c r="J986" s="18">
        <f t="shared" si="62"/>
        <v>92.54</v>
      </c>
      <c r="K986" s="19" t="str">
        <f t="shared" si="60"/>
        <v>Apr-12</v>
      </c>
      <c r="L986" s="20">
        <f t="shared" si="63"/>
        <v>969</v>
      </c>
      <c r="M986" s="21">
        <f t="shared" si="61"/>
        <v>9.5500515995872046E-2</v>
      </c>
    </row>
    <row r="987" spans="1:13" x14ac:dyDescent="0.3">
      <c r="A987" s="119">
        <v>41008</v>
      </c>
      <c r="B987" s="120" t="s">
        <v>79</v>
      </c>
      <c r="C987" s="121">
        <v>16.25</v>
      </c>
      <c r="D987" s="87" t="s">
        <v>31</v>
      </c>
      <c r="E987" s="120" t="s">
        <v>6652</v>
      </c>
      <c r="F987" s="123">
        <v>6</v>
      </c>
      <c r="G987" s="35">
        <v>1</v>
      </c>
      <c r="H987" s="69">
        <v>2</v>
      </c>
      <c r="I987" s="31">
        <v>-1</v>
      </c>
      <c r="J987" s="18">
        <f t="shared" si="62"/>
        <v>91.54</v>
      </c>
      <c r="K987" s="19" t="str">
        <f t="shared" si="60"/>
        <v>Apr-12</v>
      </c>
      <c r="L987" s="20">
        <f t="shared" si="63"/>
        <v>970</v>
      </c>
      <c r="M987" s="21">
        <f t="shared" si="61"/>
        <v>9.4371134020618558E-2</v>
      </c>
    </row>
    <row r="988" spans="1:13" x14ac:dyDescent="0.3">
      <c r="A988" s="119">
        <v>41008</v>
      </c>
      <c r="B988" s="120" t="s">
        <v>85</v>
      </c>
      <c r="C988" s="121">
        <v>17.05</v>
      </c>
      <c r="D988" s="87" t="s">
        <v>31</v>
      </c>
      <c r="E988" s="120" t="s">
        <v>6653</v>
      </c>
      <c r="F988" s="123">
        <v>6</v>
      </c>
      <c r="G988" s="35">
        <v>1</v>
      </c>
      <c r="H988" s="69">
        <v>9</v>
      </c>
      <c r="I988" s="31">
        <v>-1</v>
      </c>
      <c r="J988" s="18">
        <f t="shared" si="62"/>
        <v>90.54</v>
      </c>
      <c r="K988" s="19" t="str">
        <f t="shared" si="60"/>
        <v>Apr-12</v>
      </c>
      <c r="L988" s="20">
        <f t="shared" si="63"/>
        <v>971</v>
      </c>
      <c r="M988" s="21">
        <f t="shared" si="61"/>
        <v>9.3244078269824934E-2</v>
      </c>
    </row>
    <row r="989" spans="1:13" x14ac:dyDescent="0.3">
      <c r="A989" s="119">
        <v>41009</v>
      </c>
      <c r="B989" s="120" t="s">
        <v>30</v>
      </c>
      <c r="C989" s="121">
        <v>14.3</v>
      </c>
      <c r="D989" s="87" t="s">
        <v>31</v>
      </c>
      <c r="E989" s="120" t="s">
        <v>6654</v>
      </c>
      <c r="F989" s="123">
        <v>5</v>
      </c>
      <c r="G989" s="35">
        <v>1</v>
      </c>
      <c r="H989" s="69">
        <v>8</v>
      </c>
      <c r="I989" s="31">
        <v>-1</v>
      </c>
      <c r="J989" s="18">
        <f t="shared" si="62"/>
        <v>89.54</v>
      </c>
      <c r="K989" s="19" t="str">
        <f t="shared" si="60"/>
        <v>Apr-12</v>
      </c>
      <c r="L989" s="20">
        <f t="shared" si="63"/>
        <v>972</v>
      </c>
      <c r="M989" s="21">
        <f t="shared" si="61"/>
        <v>9.2119341563786011E-2</v>
      </c>
    </row>
    <row r="990" spans="1:13" x14ac:dyDescent="0.3">
      <c r="A990" s="119">
        <v>41009</v>
      </c>
      <c r="B990" s="120" t="s">
        <v>48</v>
      </c>
      <c r="C990" s="121">
        <v>15.5</v>
      </c>
      <c r="D990" s="87" t="s">
        <v>31</v>
      </c>
      <c r="E990" s="120" t="s">
        <v>6655</v>
      </c>
      <c r="F990" s="123">
        <v>5.5</v>
      </c>
      <c r="G990" s="35">
        <v>1</v>
      </c>
      <c r="H990" s="69">
        <v>1</v>
      </c>
      <c r="I990" s="31">
        <v>4.5</v>
      </c>
      <c r="J990" s="18">
        <f t="shared" si="62"/>
        <v>94.04</v>
      </c>
      <c r="K990" s="19" t="str">
        <f t="shared" si="60"/>
        <v>Apr-12</v>
      </c>
      <c r="L990" s="20">
        <f t="shared" si="63"/>
        <v>973</v>
      </c>
      <c r="M990" s="21">
        <f t="shared" si="61"/>
        <v>9.664953751284687E-2</v>
      </c>
    </row>
    <row r="991" spans="1:13" x14ac:dyDescent="0.3">
      <c r="A991" s="119">
        <v>41009</v>
      </c>
      <c r="B991" s="120" t="s">
        <v>30</v>
      </c>
      <c r="C991" s="121">
        <v>16.350000000000001</v>
      </c>
      <c r="D991" s="87" t="s">
        <v>31</v>
      </c>
      <c r="E991" s="120" t="s">
        <v>6656</v>
      </c>
      <c r="F991" s="123">
        <v>4.5</v>
      </c>
      <c r="G991" s="35">
        <v>1</v>
      </c>
      <c r="H991" s="69">
        <v>6</v>
      </c>
      <c r="I991" s="31">
        <v>-1</v>
      </c>
      <c r="J991" s="18">
        <f t="shared" si="62"/>
        <v>93.04</v>
      </c>
      <c r="K991" s="19" t="str">
        <f t="shared" si="60"/>
        <v>Apr-12</v>
      </c>
      <c r="L991" s="20">
        <f t="shared" si="63"/>
        <v>974</v>
      </c>
      <c r="M991" s="21">
        <f t="shared" si="61"/>
        <v>9.5523613963039017E-2</v>
      </c>
    </row>
    <row r="992" spans="1:13" x14ac:dyDescent="0.3">
      <c r="A992" s="119">
        <v>41009</v>
      </c>
      <c r="B992" s="120" t="s">
        <v>30</v>
      </c>
      <c r="C992" s="121">
        <v>17.05</v>
      </c>
      <c r="D992" s="87" t="s">
        <v>31</v>
      </c>
      <c r="E992" s="120" t="s">
        <v>6657</v>
      </c>
      <c r="F992" s="123">
        <v>6</v>
      </c>
      <c r="G992" s="35">
        <v>1</v>
      </c>
      <c r="H992" s="69">
        <v>8</v>
      </c>
      <c r="I992" s="31">
        <v>-1</v>
      </c>
      <c r="J992" s="18">
        <f t="shared" si="62"/>
        <v>92.04</v>
      </c>
      <c r="K992" s="19" t="str">
        <f t="shared" si="60"/>
        <v>Apr-12</v>
      </c>
      <c r="L992" s="20">
        <f t="shared" si="63"/>
        <v>975</v>
      </c>
      <c r="M992" s="21">
        <f t="shared" si="61"/>
        <v>9.4400000000000012E-2</v>
      </c>
    </row>
    <row r="993" spans="1:13" x14ac:dyDescent="0.3">
      <c r="A993" s="119">
        <v>41009</v>
      </c>
      <c r="B993" s="120" t="s">
        <v>48</v>
      </c>
      <c r="C993" s="121">
        <v>17.55</v>
      </c>
      <c r="D993" s="87" t="s">
        <v>31</v>
      </c>
      <c r="E993" s="120" t="s">
        <v>6658</v>
      </c>
      <c r="F993" s="123">
        <v>5.5</v>
      </c>
      <c r="G993" s="35">
        <v>1</v>
      </c>
      <c r="H993" s="69">
        <v>6</v>
      </c>
      <c r="I993" s="31">
        <v>-1</v>
      </c>
      <c r="J993" s="18">
        <f t="shared" si="62"/>
        <v>91.04</v>
      </c>
      <c r="K993" s="19" t="str">
        <f t="shared" si="60"/>
        <v>Apr-12</v>
      </c>
      <c r="L993" s="20">
        <f t="shared" si="63"/>
        <v>976</v>
      </c>
      <c r="M993" s="21">
        <f t="shared" si="61"/>
        <v>9.3278688524590175E-2</v>
      </c>
    </row>
    <row r="994" spans="1:13" x14ac:dyDescent="0.3">
      <c r="A994" s="119">
        <v>41010</v>
      </c>
      <c r="B994" s="120" t="s">
        <v>29</v>
      </c>
      <c r="C994" s="121">
        <v>15.2</v>
      </c>
      <c r="D994" s="87" t="s">
        <v>31</v>
      </c>
      <c r="E994" s="120" t="s">
        <v>6659</v>
      </c>
      <c r="F994" s="123">
        <v>4.5</v>
      </c>
      <c r="G994" s="35">
        <v>1</v>
      </c>
      <c r="H994" s="69">
        <v>5</v>
      </c>
      <c r="I994" s="31">
        <v>-1</v>
      </c>
      <c r="J994" s="18">
        <f t="shared" si="62"/>
        <v>90.04</v>
      </c>
      <c r="K994" s="19" t="str">
        <f t="shared" si="60"/>
        <v>Apr-12</v>
      </c>
      <c r="L994" s="20">
        <f t="shared" si="63"/>
        <v>977</v>
      </c>
      <c r="M994" s="21">
        <f t="shared" si="61"/>
        <v>9.2159672466734913E-2</v>
      </c>
    </row>
    <row r="995" spans="1:13" x14ac:dyDescent="0.3">
      <c r="A995" s="119">
        <v>41010</v>
      </c>
      <c r="B995" s="120" t="s">
        <v>61</v>
      </c>
      <c r="C995" s="121">
        <v>16</v>
      </c>
      <c r="D995" s="87" t="s">
        <v>31</v>
      </c>
      <c r="E995" s="120" t="s">
        <v>6660</v>
      </c>
      <c r="F995" s="123">
        <v>6</v>
      </c>
      <c r="G995" s="35">
        <v>1</v>
      </c>
      <c r="H995" s="69">
        <v>4</v>
      </c>
      <c r="I995" s="31">
        <v>-1</v>
      </c>
      <c r="J995" s="18">
        <f t="shared" si="62"/>
        <v>89.04</v>
      </c>
      <c r="K995" s="19" t="str">
        <f t="shared" si="60"/>
        <v>Apr-12</v>
      </c>
      <c r="L995" s="20">
        <f t="shared" si="63"/>
        <v>978</v>
      </c>
      <c r="M995" s="21">
        <f t="shared" si="61"/>
        <v>9.1042944785276081E-2</v>
      </c>
    </row>
    <row r="996" spans="1:13" x14ac:dyDescent="0.3">
      <c r="A996" s="119">
        <v>41010</v>
      </c>
      <c r="B996" s="120" t="s">
        <v>63</v>
      </c>
      <c r="C996" s="121">
        <v>16.100000000000001</v>
      </c>
      <c r="D996" s="87" t="s">
        <v>31</v>
      </c>
      <c r="E996" s="120" t="s">
        <v>6661</v>
      </c>
      <c r="F996" s="123">
        <v>5</v>
      </c>
      <c r="G996" s="35">
        <v>1</v>
      </c>
      <c r="H996" s="69">
        <v>2</v>
      </c>
      <c r="I996" s="31">
        <v>-1</v>
      </c>
      <c r="J996" s="18">
        <f t="shared" si="62"/>
        <v>88.04</v>
      </c>
      <c r="K996" s="19" t="str">
        <f t="shared" si="60"/>
        <v>Apr-12</v>
      </c>
      <c r="L996" s="20">
        <f t="shared" si="63"/>
        <v>979</v>
      </c>
      <c r="M996" s="21">
        <f t="shared" si="61"/>
        <v>8.9928498467824317E-2</v>
      </c>
    </row>
    <row r="997" spans="1:13" x14ac:dyDescent="0.3">
      <c r="A997" s="119">
        <v>41010</v>
      </c>
      <c r="B997" s="120" t="s">
        <v>63</v>
      </c>
      <c r="C997" s="121">
        <v>16.399999999999999</v>
      </c>
      <c r="D997" s="87" t="s">
        <v>31</v>
      </c>
      <c r="E997" s="120" t="s">
        <v>6662</v>
      </c>
      <c r="F997" s="123">
        <v>5</v>
      </c>
      <c r="G997" s="35">
        <v>1</v>
      </c>
      <c r="H997" s="69">
        <v>3</v>
      </c>
      <c r="I997" s="31">
        <v>-1</v>
      </c>
      <c r="J997" s="18">
        <f t="shared" si="62"/>
        <v>87.04</v>
      </c>
      <c r="K997" s="19" t="str">
        <f t="shared" si="60"/>
        <v>Apr-12</v>
      </c>
      <c r="L997" s="20">
        <f t="shared" si="63"/>
        <v>980</v>
      </c>
      <c r="M997" s="21">
        <f t="shared" si="61"/>
        <v>8.881632653061225E-2</v>
      </c>
    </row>
    <row r="998" spans="1:13" x14ac:dyDescent="0.3">
      <c r="A998" s="119">
        <v>41010</v>
      </c>
      <c r="B998" s="120" t="s">
        <v>63</v>
      </c>
      <c r="C998" s="121">
        <v>17.399999999999999</v>
      </c>
      <c r="D998" s="87" t="s">
        <v>31</v>
      </c>
      <c r="E998" s="120" t="s">
        <v>6663</v>
      </c>
      <c r="F998" s="123">
        <v>5</v>
      </c>
      <c r="G998" s="35">
        <v>1</v>
      </c>
      <c r="H998" s="69">
        <v>4</v>
      </c>
      <c r="I998" s="31">
        <v>-1</v>
      </c>
      <c r="J998" s="18">
        <f t="shared" si="62"/>
        <v>86.04</v>
      </c>
      <c r="K998" s="19" t="str">
        <f t="shared" si="60"/>
        <v>Apr-12</v>
      </c>
      <c r="L998" s="20">
        <f t="shared" si="63"/>
        <v>981</v>
      </c>
      <c r="M998" s="21">
        <f t="shared" si="61"/>
        <v>8.7706422018348634E-2</v>
      </c>
    </row>
    <row r="999" spans="1:13" x14ac:dyDescent="0.3">
      <c r="A999" s="124">
        <v>41010</v>
      </c>
      <c r="B999" s="108" t="s">
        <v>43</v>
      </c>
      <c r="C999" s="111">
        <v>18</v>
      </c>
      <c r="D999" s="87" t="s">
        <v>31</v>
      </c>
      <c r="E999" s="108" t="s">
        <v>453</v>
      </c>
      <c r="F999" s="110">
        <v>5.5</v>
      </c>
      <c r="G999" s="35">
        <v>1</v>
      </c>
      <c r="H999" s="70" t="s">
        <v>6518</v>
      </c>
      <c r="I999" s="34">
        <v>-1</v>
      </c>
      <c r="J999" s="18">
        <f t="shared" si="62"/>
        <v>85.04</v>
      </c>
      <c r="K999" s="19" t="str">
        <f t="shared" si="60"/>
        <v>Apr-12</v>
      </c>
      <c r="L999" s="20">
        <f t="shared" si="63"/>
        <v>982</v>
      </c>
      <c r="M999" s="21">
        <f t="shared" si="61"/>
        <v>8.6598778004073326E-2</v>
      </c>
    </row>
    <row r="1000" spans="1:13" x14ac:dyDescent="0.3">
      <c r="A1000" s="107">
        <v>41011</v>
      </c>
      <c r="B1000" s="108" t="s">
        <v>142</v>
      </c>
      <c r="C1000" s="101">
        <v>0.59027777777777779</v>
      </c>
      <c r="D1000" s="87" t="s">
        <v>31</v>
      </c>
      <c r="E1000" s="108" t="s">
        <v>474</v>
      </c>
      <c r="F1000" s="110">
        <v>3.75</v>
      </c>
      <c r="G1000" s="85">
        <v>1</v>
      </c>
      <c r="H1000" s="87" t="s">
        <v>33</v>
      </c>
      <c r="I1000" s="27">
        <v>-1</v>
      </c>
      <c r="J1000" s="18">
        <f t="shared" si="62"/>
        <v>84.04</v>
      </c>
      <c r="K1000" s="19" t="str">
        <f t="shared" si="60"/>
        <v>Apr-12</v>
      </c>
      <c r="L1000" s="20">
        <f t="shared" si="63"/>
        <v>983</v>
      </c>
      <c r="M1000" s="21">
        <f t="shared" si="61"/>
        <v>8.5493387589013231E-2</v>
      </c>
    </row>
    <row r="1001" spans="1:13" x14ac:dyDescent="0.3">
      <c r="A1001" s="107">
        <v>41011</v>
      </c>
      <c r="B1001" s="108" t="s">
        <v>140</v>
      </c>
      <c r="C1001" s="101">
        <v>0.59722222222222221</v>
      </c>
      <c r="D1001" s="87" t="s">
        <v>31</v>
      </c>
      <c r="E1001" s="108" t="s">
        <v>475</v>
      </c>
      <c r="F1001" s="110">
        <v>4</v>
      </c>
      <c r="G1001" s="85">
        <v>1</v>
      </c>
      <c r="H1001" s="87" t="s">
        <v>33</v>
      </c>
      <c r="I1001" s="27">
        <v>-1</v>
      </c>
      <c r="J1001" s="18">
        <f t="shared" si="62"/>
        <v>83.04</v>
      </c>
      <c r="K1001" s="19" t="str">
        <f t="shared" si="60"/>
        <v>Apr-12</v>
      </c>
      <c r="L1001" s="20">
        <f t="shared" si="63"/>
        <v>984</v>
      </c>
      <c r="M1001" s="21">
        <f t="shared" si="61"/>
        <v>8.439024390243903E-2</v>
      </c>
    </row>
    <row r="1002" spans="1:13" x14ac:dyDescent="0.3">
      <c r="A1002" s="107">
        <v>41012</v>
      </c>
      <c r="B1002" s="108" t="s">
        <v>50</v>
      </c>
      <c r="C1002" s="101">
        <v>0.62152777777777779</v>
      </c>
      <c r="D1002" s="87" t="s">
        <v>31</v>
      </c>
      <c r="E1002" s="108" t="s">
        <v>410</v>
      </c>
      <c r="F1002" s="110">
        <v>3.25</v>
      </c>
      <c r="G1002" s="85">
        <v>1</v>
      </c>
      <c r="H1002" s="87" t="s">
        <v>33</v>
      </c>
      <c r="I1002" s="27">
        <v>-1</v>
      </c>
      <c r="J1002" s="18">
        <f t="shared" si="62"/>
        <v>82.04</v>
      </c>
      <c r="K1002" s="19" t="str">
        <f t="shared" si="60"/>
        <v>Apr-12</v>
      </c>
      <c r="L1002" s="20">
        <f t="shared" si="63"/>
        <v>985</v>
      </c>
      <c r="M1002" s="21">
        <f t="shared" si="61"/>
        <v>8.3289340101522849E-2</v>
      </c>
    </row>
    <row r="1003" spans="1:13" x14ac:dyDescent="0.3">
      <c r="A1003" s="107">
        <v>41012</v>
      </c>
      <c r="B1003" s="108" t="s">
        <v>45</v>
      </c>
      <c r="C1003" s="101">
        <v>0.76736111111111116</v>
      </c>
      <c r="D1003" s="87" t="s">
        <v>31</v>
      </c>
      <c r="E1003" s="108" t="s">
        <v>476</v>
      </c>
      <c r="F1003" s="110">
        <v>3</v>
      </c>
      <c r="G1003" s="85">
        <v>1</v>
      </c>
      <c r="H1003" s="87" t="s">
        <v>33</v>
      </c>
      <c r="I1003" s="28">
        <v>-1</v>
      </c>
      <c r="J1003" s="18">
        <f t="shared" si="62"/>
        <v>81.040000000000006</v>
      </c>
      <c r="K1003" s="19" t="str">
        <f t="shared" si="60"/>
        <v>Apr-12</v>
      </c>
      <c r="L1003" s="20">
        <f t="shared" si="63"/>
        <v>986</v>
      </c>
      <c r="M1003" s="21">
        <f t="shared" si="61"/>
        <v>8.2190669371196762E-2</v>
      </c>
    </row>
    <row r="1004" spans="1:13" x14ac:dyDescent="0.3">
      <c r="A1004" s="124">
        <v>41012</v>
      </c>
      <c r="B1004" s="108" t="s">
        <v>45</v>
      </c>
      <c r="C1004" s="111">
        <v>17.55</v>
      </c>
      <c r="D1004" s="87" t="s">
        <v>31</v>
      </c>
      <c r="E1004" s="108" t="s">
        <v>2759</v>
      </c>
      <c r="F1004" s="110">
        <v>6</v>
      </c>
      <c r="G1004" s="35">
        <v>1</v>
      </c>
      <c r="H1004" s="70" t="s">
        <v>6512</v>
      </c>
      <c r="I1004" s="34">
        <v>-1</v>
      </c>
      <c r="J1004" s="18">
        <f t="shared" si="62"/>
        <v>80.040000000000006</v>
      </c>
      <c r="K1004" s="19" t="str">
        <f t="shared" si="60"/>
        <v>Apr-12</v>
      </c>
      <c r="L1004" s="20">
        <f t="shared" si="63"/>
        <v>987</v>
      </c>
      <c r="M1004" s="21">
        <f t="shared" si="61"/>
        <v>8.1094224924012165E-2</v>
      </c>
    </row>
    <row r="1005" spans="1:13" x14ac:dyDescent="0.3">
      <c r="A1005" s="124">
        <v>41012</v>
      </c>
      <c r="B1005" s="108" t="s">
        <v>45</v>
      </c>
      <c r="C1005" s="111">
        <v>18.25</v>
      </c>
      <c r="D1005" s="87" t="s">
        <v>31</v>
      </c>
      <c r="E1005" s="108" t="s">
        <v>6664</v>
      </c>
      <c r="F1005" s="110">
        <v>5.5</v>
      </c>
      <c r="G1005" s="35">
        <v>1</v>
      </c>
      <c r="H1005" s="70" t="s">
        <v>6518</v>
      </c>
      <c r="I1005" s="34">
        <v>-1</v>
      </c>
      <c r="J1005" s="18">
        <f t="shared" si="62"/>
        <v>79.040000000000006</v>
      </c>
      <c r="K1005" s="19" t="str">
        <f t="shared" si="60"/>
        <v>Apr-12</v>
      </c>
      <c r="L1005" s="20">
        <f t="shared" si="63"/>
        <v>988</v>
      </c>
      <c r="M1005" s="21">
        <f t="shared" si="61"/>
        <v>0.08</v>
      </c>
    </row>
    <row r="1006" spans="1:13" x14ac:dyDescent="0.3">
      <c r="A1006" s="124">
        <v>41012</v>
      </c>
      <c r="B1006" s="108" t="s">
        <v>45</v>
      </c>
      <c r="C1006" s="111">
        <v>18.55</v>
      </c>
      <c r="D1006" s="87" t="s">
        <v>31</v>
      </c>
      <c r="E1006" s="108" t="s">
        <v>508</v>
      </c>
      <c r="F1006" s="110">
        <v>6</v>
      </c>
      <c r="G1006" s="35">
        <v>1</v>
      </c>
      <c r="H1006" s="70" t="s">
        <v>6512</v>
      </c>
      <c r="I1006" s="34">
        <v>-1</v>
      </c>
      <c r="J1006" s="18">
        <f t="shared" si="62"/>
        <v>78.040000000000006</v>
      </c>
      <c r="K1006" s="19" t="str">
        <f t="shared" si="60"/>
        <v>Apr-12</v>
      </c>
      <c r="L1006" s="20">
        <f t="shared" si="63"/>
        <v>989</v>
      </c>
      <c r="M1006" s="21">
        <f t="shared" si="61"/>
        <v>7.8907987866531859E-2</v>
      </c>
    </row>
    <row r="1007" spans="1:13" x14ac:dyDescent="0.3">
      <c r="A1007" s="124">
        <v>41012</v>
      </c>
      <c r="B1007" s="108" t="s">
        <v>45</v>
      </c>
      <c r="C1007" s="111">
        <v>20.55</v>
      </c>
      <c r="D1007" s="87" t="s">
        <v>31</v>
      </c>
      <c r="E1007" s="108" t="s">
        <v>6665</v>
      </c>
      <c r="F1007" s="110">
        <v>4.5</v>
      </c>
      <c r="G1007" s="35">
        <v>1</v>
      </c>
      <c r="H1007" s="70" t="s">
        <v>6518</v>
      </c>
      <c r="I1007" s="34">
        <v>-1</v>
      </c>
      <c r="J1007" s="18">
        <f t="shared" si="62"/>
        <v>77.040000000000006</v>
      </c>
      <c r="K1007" s="19" t="str">
        <f t="shared" si="60"/>
        <v>Apr-12</v>
      </c>
      <c r="L1007" s="20">
        <f t="shared" si="63"/>
        <v>990</v>
      </c>
      <c r="M1007" s="21">
        <f t="shared" si="61"/>
        <v>7.7818181818181828E-2</v>
      </c>
    </row>
    <row r="1008" spans="1:13" x14ac:dyDescent="0.3">
      <c r="A1008" s="107">
        <v>41013</v>
      </c>
      <c r="B1008" s="108" t="s">
        <v>126</v>
      </c>
      <c r="C1008" s="101">
        <v>0.61805555555555558</v>
      </c>
      <c r="D1008" s="87" t="s">
        <v>31</v>
      </c>
      <c r="E1008" s="108" t="s">
        <v>477</v>
      </c>
      <c r="F1008" s="110">
        <v>3.25</v>
      </c>
      <c r="G1008" s="85">
        <v>1</v>
      </c>
      <c r="H1008" s="87" t="s">
        <v>33</v>
      </c>
      <c r="I1008" s="27">
        <v>-1</v>
      </c>
      <c r="J1008" s="18">
        <f t="shared" si="62"/>
        <v>76.040000000000006</v>
      </c>
      <c r="K1008" s="19" t="str">
        <f t="shared" si="60"/>
        <v>Apr-12</v>
      </c>
      <c r="L1008" s="20">
        <f t="shared" si="63"/>
        <v>991</v>
      </c>
      <c r="M1008" s="21">
        <f t="shared" si="61"/>
        <v>7.6730575176589308E-2</v>
      </c>
    </row>
    <row r="1009" spans="1:13" x14ac:dyDescent="0.3">
      <c r="A1009" s="107">
        <v>41013</v>
      </c>
      <c r="B1009" s="108" t="s">
        <v>29</v>
      </c>
      <c r="C1009" s="101">
        <v>0.65277777777777779</v>
      </c>
      <c r="D1009" s="87" t="s">
        <v>31</v>
      </c>
      <c r="E1009" s="108" t="s">
        <v>478</v>
      </c>
      <c r="F1009" s="110">
        <v>4</v>
      </c>
      <c r="G1009" s="85">
        <v>1</v>
      </c>
      <c r="H1009" s="87" t="s">
        <v>42</v>
      </c>
      <c r="I1009" s="27">
        <v>3</v>
      </c>
      <c r="J1009" s="18">
        <f t="shared" si="62"/>
        <v>79.040000000000006</v>
      </c>
      <c r="K1009" s="19" t="str">
        <f t="shared" si="60"/>
        <v>Apr-12</v>
      </c>
      <c r="L1009" s="20">
        <f t="shared" si="63"/>
        <v>992</v>
      </c>
      <c r="M1009" s="21">
        <f t="shared" si="61"/>
        <v>7.9677419354838713E-2</v>
      </c>
    </row>
    <row r="1010" spans="1:13" x14ac:dyDescent="0.3">
      <c r="A1010" s="107">
        <v>41013</v>
      </c>
      <c r="B1010" s="108" t="s">
        <v>45</v>
      </c>
      <c r="C1010" s="101">
        <v>0.78125</v>
      </c>
      <c r="D1010" s="87" t="s">
        <v>31</v>
      </c>
      <c r="E1010" s="108" t="s">
        <v>479</v>
      </c>
      <c r="F1010" s="110">
        <v>2.9</v>
      </c>
      <c r="G1010" s="85">
        <v>1</v>
      </c>
      <c r="H1010" s="87" t="s">
        <v>33</v>
      </c>
      <c r="I1010" s="28">
        <v>-1</v>
      </c>
      <c r="J1010" s="18">
        <f t="shared" si="62"/>
        <v>78.040000000000006</v>
      </c>
      <c r="K1010" s="19" t="str">
        <f t="shared" si="60"/>
        <v>Apr-12</v>
      </c>
      <c r="L1010" s="20">
        <f t="shared" si="63"/>
        <v>993</v>
      </c>
      <c r="M1010" s="21">
        <f t="shared" si="61"/>
        <v>7.859013091641491E-2</v>
      </c>
    </row>
    <row r="1011" spans="1:13" x14ac:dyDescent="0.3">
      <c r="A1011" s="107">
        <v>41013</v>
      </c>
      <c r="B1011" s="108" t="s">
        <v>45</v>
      </c>
      <c r="C1011" s="101">
        <v>0.82291666666666663</v>
      </c>
      <c r="D1011" s="87" t="s">
        <v>31</v>
      </c>
      <c r="E1011" s="108" t="s">
        <v>480</v>
      </c>
      <c r="F1011" s="110">
        <v>3</v>
      </c>
      <c r="G1011" s="85">
        <v>1</v>
      </c>
      <c r="H1011" s="87" t="s">
        <v>42</v>
      </c>
      <c r="I1011" s="28">
        <v>2</v>
      </c>
      <c r="J1011" s="18">
        <f t="shared" si="62"/>
        <v>80.040000000000006</v>
      </c>
      <c r="K1011" s="19" t="str">
        <f t="shared" si="60"/>
        <v>Apr-12</v>
      </c>
      <c r="L1011" s="20">
        <f t="shared" si="63"/>
        <v>994</v>
      </c>
      <c r="M1011" s="21">
        <f t="shared" si="61"/>
        <v>8.0523138832997998E-2</v>
      </c>
    </row>
    <row r="1012" spans="1:13" x14ac:dyDescent="0.3">
      <c r="A1012" s="107">
        <v>41013</v>
      </c>
      <c r="B1012" s="108" t="s">
        <v>45</v>
      </c>
      <c r="C1012" s="101">
        <v>0.84375</v>
      </c>
      <c r="D1012" s="87" t="s">
        <v>31</v>
      </c>
      <c r="E1012" s="108" t="s">
        <v>481</v>
      </c>
      <c r="F1012" s="110">
        <v>4</v>
      </c>
      <c r="G1012" s="85">
        <v>1</v>
      </c>
      <c r="H1012" s="87" t="s">
        <v>42</v>
      </c>
      <c r="I1012" s="28">
        <v>3</v>
      </c>
      <c r="J1012" s="18">
        <f t="shared" si="62"/>
        <v>83.04</v>
      </c>
      <c r="K1012" s="19" t="str">
        <f t="shared" si="60"/>
        <v>Apr-12</v>
      </c>
      <c r="L1012" s="20">
        <f t="shared" si="63"/>
        <v>995</v>
      </c>
      <c r="M1012" s="21">
        <f t="shared" si="61"/>
        <v>8.3457286432160813E-2</v>
      </c>
    </row>
    <row r="1013" spans="1:13" x14ac:dyDescent="0.3">
      <c r="A1013" s="119">
        <v>41013</v>
      </c>
      <c r="B1013" s="120" t="s">
        <v>29</v>
      </c>
      <c r="C1013" s="121">
        <v>17.45</v>
      </c>
      <c r="D1013" s="87" t="s">
        <v>31</v>
      </c>
      <c r="E1013" s="120" t="s">
        <v>6667</v>
      </c>
      <c r="F1013" s="123">
        <v>6</v>
      </c>
      <c r="G1013" s="35">
        <v>1</v>
      </c>
      <c r="H1013" s="69">
        <v>11</v>
      </c>
      <c r="I1013" s="31">
        <v>-1</v>
      </c>
      <c r="J1013" s="18">
        <f t="shared" si="62"/>
        <v>82.04</v>
      </c>
      <c r="K1013" s="19" t="str">
        <f t="shared" si="60"/>
        <v>Apr-12</v>
      </c>
      <c r="L1013" s="20">
        <f t="shared" si="63"/>
        <v>996</v>
      </c>
      <c r="M1013" s="21">
        <f t="shared" si="61"/>
        <v>8.2369477911646588E-2</v>
      </c>
    </row>
    <row r="1014" spans="1:13" x14ac:dyDescent="0.3">
      <c r="A1014" s="124">
        <v>41013</v>
      </c>
      <c r="B1014" s="108" t="s">
        <v>45</v>
      </c>
      <c r="C1014" s="111">
        <v>19.149999999999999</v>
      </c>
      <c r="D1014" s="87" t="s">
        <v>31</v>
      </c>
      <c r="E1014" s="108" t="s">
        <v>6666</v>
      </c>
      <c r="F1014" s="110">
        <v>4.5</v>
      </c>
      <c r="G1014" s="35">
        <v>1</v>
      </c>
      <c r="H1014" s="70" t="s">
        <v>6526</v>
      </c>
      <c r="I1014" s="34">
        <v>3.5</v>
      </c>
      <c r="J1014" s="18">
        <f t="shared" si="62"/>
        <v>85.54</v>
      </c>
      <c r="K1014" s="19" t="str">
        <f t="shared" si="60"/>
        <v>Apr-12</v>
      </c>
      <c r="L1014" s="20">
        <f t="shared" si="63"/>
        <v>997</v>
      </c>
      <c r="M1014" s="21">
        <f t="shared" si="61"/>
        <v>8.5797392176529597E-2</v>
      </c>
    </row>
    <row r="1015" spans="1:13" x14ac:dyDescent="0.3">
      <c r="A1015" s="107">
        <v>41015</v>
      </c>
      <c r="B1015" s="108" t="s">
        <v>59</v>
      </c>
      <c r="C1015" s="101">
        <v>0.625</v>
      </c>
      <c r="D1015" s="87" t="s">
        <v>31</v>
      </c>
      <c r="E1015" s="108" t="s">
        <v>482</v>
      </c>
      <c r="F1015" s="110">
        <v>3.75</v>
      </c>
      <c r="G1015" s="85">
        <v>1</v>
      </c>
      <c r="H1015" s="87" t="s">
        <v>33</v>
      </c>
      <c r="I1015" s="27">
        <v>-1</v>
      </c>
      <c r="J1015" s="18">
        <f t="shared" si="62"/>
        <v>84.54</v>
      </c>
      <c r="K1015" s="19" t="str">
        <f t="shared" si="60"/>
        <v>Apr-12</v>
      </c>
      <c r="L1015" s="20">
        <f t="shared" si="63"/>
        <v>998</v>
      </c>
      <c r="M1015" s="21">
        <f t="shared" si="61"/>
        <v>8.4709418837675354E-2</v>
      </c>
    </row>
    <row r="1016" spans="1:13" x14ac:dyDescent="0.3">
      <c r="A1016" s="119">
        <v>41015</v>
      </c>
      <c r="B1016" s="120" t="s">
        <v>45</v>
      </c>
      <c r="C1016" s="121">
        <v>14.15</v>
      </c>
      <c r="D1016" s="87" t="s">
        <v>31</v>
      </c>
      <c r="E1016" s="120" t="s">
        <v>6668</v>
      </c>
      <c r="F1016" s="123">
        <v>4.5</v>
      </c>
      <c r="G1016" s="35">
        <v>1</v>
      </c>
      <c r="H1016" s="69">
        <v>2</v>
      </c>
      <c r="I1016" s="31">
        <v>-1</v>
      </c>
      <c r="J1016" s="18">
        <f t="shared" si="62"/>
        <v>83.54</v>
      </c>
      <c r="K1016" s="19" t="str">
        <f t="shared" si="60"/>
        <v>Apr-12</v>
      </c>
      <c r="L1016" s="20">
        <f t="shared" si="63"/>
        <v>999</v>
      </c>
      <c r="M1016" s="21">
        <f t="shared" si="61"/>
        <v>8.3623623623623633E-2</v>
      </c>
    </row>
    <row r="1017" spans="1:13" x14ac:dyDescent="0.3">
      <c r="A1017" s="119">
        <v>41015</v>
      </c>
      <c r="B1017" s="120" t="s">
        <v>59</v>
      </c>
      <c r="C1017" s="121">
        <v>15</v>
      </c>
      <c r="D1017" s="87" t="s">
        <v>31</v>
      </c>
      <c r="E1017" s="120" t="s">
        <v>6669</v>
      </c>
      <c r="F1017" s="123">
        <v>6</v>
      </c>
      <c r="G1017" s="35">
        <v>1</v>
      </c>
      <c r="H1017" s="69">
        <v>1</v>
      </c>
      <c r="I1017" s="31">
        <v>7</v>
      </c>
      <c r="J1017" s="18">
        <f t="shared" si="62"/>
        <v>90.54</v>
      </c>
      <c r="K1017" s="19" t="str">
        <f t="shared" si="60"/>
        <v>Apr-12</v>
      </c>
      <c r="L1017" s="20">
        <f t="shared" si="63"/>
        <v>1000</v>
      </c>
      <c r="M1017" s="21">
        <f t="shared" si="61"/>
        <v>9.0540000000000009E-2</v>
      </c>
    </row>
    <row r="1018" spans="1:13" x14ac:dyDescent="0.3">
      <c r="A1018" s="119">
        <v>41015</v>
      </c>
      <c r="B1018" s="120" t="s">
        <v>45</v>
      </c>
      <c r="C1018" s="121">
        <v>16.45</v>
      </c>
      <c r="D1018" s="87" t="s">
        <v>31</v>
      </c>
      <c r="E1018" s="120" t="s">
        <v>6670</v>
      </c>
      <c r="F1018" s="123">
        <v>5.5</v>
      </c>
      <c r="G1018" s="35">
        <v>1</v>
      </c>
      <c r="H1018" s="69">
        <v>11</v>
      </c>
      <c r="I1018" s="31">
        <v>-1</v>
      </c>
      <c r="J1018" s="18">
        <f t="shared" si="62"/>
        <v>89.54</v>
      </c>
      <c r="K1018" s="19" t="str">
        <f t="shared" si="60"/>
        <v>Apr-12</v>
      </c>
      <c r="L1018" s="20">
        <f t="shared" si="63"/>
        <v>1001</v>
      </c>
      <c r="M1018" s="21">
        <f t="shared" si="61"/>
        <v>8.9450549450549463E-2</v>
      </c>
    </row>
    <row r="1019" spans="1:13" x14ac:dyDescent="0.3">
      <c r="A1019" s="107">
        <v>41016</v>
      </c>
      <c r="B1019" s="108" t="s">
        <v>43</v>
      </c>
      <c r="C1019" s="101">
        <v>0.68055555555555547</v>
      </c>
      <c r="D1019" s="87" t="s">
        <v>31</v>
      </c>
      <c r="E1019" s="108" t="s">
        <v>483</v>
      </c>
      <c r="F1019" s="110">
        <v>3.5</v>
      </c>
      <c r="G1019" s="85">
        <v>1</v>
      </c>
      <c r="H1019" s="87" t="s">
        <v>42</v>
      </c>
      <c r="I1019" s="27">
        <v>1.25</v>
      </c>
      <c r="J1019" s="18">
        <f t="shared" si="62"/>
        <v>90.79</v>
      </c>
      <c r="K1019" s="19" t="str">
        <f t="shared" si="60"/>
        <v>Apr-12</v>
      </c>
      <c r="L1019" s="20">
        <f t="shared" si="63"/>
        <v>1002</v>
      </c>
      <c r="M1019" s="21">
        <f t="shared" si="61"/>
        <v>9.060878243512975E-2</v>
      </c>
    </row>
    <row r="1020" spans="1:13" x14ac:dyDescent="0.3">
      <c r="A1020" s="107">
        <v>41017</v>
      </c>
      <c r="B1020" s="108" t="s">
        <v>52</v>
      </c>
      <c r="C1020" s="101">
        <v>0.57638888888888895</v>
      </c>
      <c r="D1020" s="87" t="s">
        <v>31</v>
      </c>
      <c r="E1020" s="108" t="s">
        <v>484</v>
      </c>
      <c r="F1020" s="110">
        <v>3.75</v>
      </c>
      <c r="G1020" s="85">
        <v>1</v>
      </c>
      <c r="H1020" s="87" t="s">
        <v>33</v>
      </c>
      <c r="I1020" s="27">
        <v>-1</v>
      </c>
      <c r="J1020" s="18">
        <f t="shared" si="62"/>
        <v>89.79</v>
      </c>
      <c r="K1020" s="19" t="str">
        <f t="shared" si="60"/>
        <v>Apr-12</v>
      </c>
      <c r="L1020" s="20">
        <f t="shared" si="63"/>
        <v>1003</v>
      </c>
      <c r="M1020" s="21">
        <f t="shared" si="61"/>
        <v>8.9521435692921245E-2</v>
      </c>
    </row>
    <row r="1021" spans="1:13" x14ac:dyDescent="0.3">
      <c r="A1021" s="107">
        <v>41017</v>
      </c>
      <c r="B1021" s="108" t="s">
        <v>43</v>
      </c>
      <c r="C1021" s="101">
        <v>0.85763888888888884</v>
      </c>
      <c r="D1021" s="87" t="s">
        <v>31</v>
      </c>
      <c r="E1021" s="108" t="s">
        <v>485</v>
      </c>
      <c r="F1021" s="110">
        <v>4</v>
      </c>
      <c r="G1021" s="85">
        <v>1</v>
      </c>
      <c r="H1021" s="87" t="s">
        <v>33</v>
      </c>
      <c r="I1021" s="28">
        <v>-1</v>
      </c>
      <c r="J1021" s="18">
        <f t="shared" si="62"/>
        <v>88.79</v>
      </c>
      <c r="K1021" s="19" t="str">
        <f t="shared" si="60"/>
        <v>Apr-12</v>
      </c>
      <c r="L1021" s="20">
        <f t="shared" si="63"/>
        <v>1004</v>
      </c>
      <c r="M1021" s="21">
        <f t="shared" si="61"/>
        <v>8.843625498007969E-2</v>
      </c>
    </row>
    <row r="1022" spans="1:13" x14ac:dyDescent="0.3">
      <c r="A1022" s="107">
        <v>41017</v>
      </c>
      <c r="B1022" s="108" t="s">
        <v>43</v>
      </c>
      <c r="C1022" s="101">
        <v>0.87847222222222221</v>
      </c>
      <c r="D1022" s="87" t="s">
        <v>31</v>
      </c>
      <c r="E1022" s="108" t="s">
        <v>486</v>
      </c>
      <c r="F1022" s="110">
        <v>3.75</v>
      </c>
      <c r="G1022" s="85">
        <v>1</v>
      </c>
      <c r="H1022" s="87" t="s">
        <v>33</v>
      </c>
      <c r="I1022" s="28">
        <v>-1</v>
      </c>
      <c r="J1022" s="18">
        <f t="shared" si="62"/>
        <v>87.79</v>
      </c>
      <c r="K1022" s="19" t="str">
        <f t="shared" si="60"/>
        <v>Apr-12</v>
      </c>
      <c r="L1022" s="20">
        <f t="shared" si="63"/>
        <v>1005</v>
      </c>
      <c r="M1022" s="21">
        <f t="shared" si="61"/>
        <v>8.7353233830845783E-2</v>
      </c>
    </row>
    <row r="1023" spans="1:13" x14ac:dyDescent="0.3">
      <c r="A1023" s="119">
        <v>41017</v>
      </c>
      <c r="B1023" s="120" t="s">
        <v>57</v>
      </c>
      <c r="C1023" s="121">
        <v>14.45</v>
      </c>
      <c r="D1023" s="87" t="s">
        <v>31</v>
      </c>
      <c r="E1023" s="120" t="s">
        <v>6672</v>
      </c>
      <c r="F1023" s="123">
        <v>6</v>
      </c>
      <c r="G1023" s="35">
        <v>1</v>
      </c>
      <c r="H1023" s="69">
        <v>5</v>
      </c>
      <c r="I1023" s="31">
        <v>-1</v>
      </c>
      <c r="J1023" s="18">
        <f t="shared" si="62"/>
        <v>86.79</v>
      </c>
      <c r="K1023" s="19" t="str">
        <f t="shared" si="60"/>
        <v>Apr-12</v>
      </c>
      <c r="L1023" s="20">
        <f t="shared" si="63"/>
        <v>1006</v>
      </c>
      <c r="M1023" s="21">
        <f t="shared" si="61"/>
        <v>8.6272365805168991E-2</v>
      </c>
    </row>
    <row r="1024" spans="1:13" x14ac:dyDescent="0.3">
      <c r="A1024" s="119">
        <v>41017</v>
      </c>
      <c r="B1024" s="120" t="s">
        <v>52</v>
      </c>
      <c r="C1024" s="121">
        <v>16.100000000000001</v>
      </c>
      <c r="D1024" s="87" t="s">
        <v>31</v>
      </c>
      <c r="E1024" s="120" t="s">
        <v>6673</v>
      </c>
      <c r="F1024" s="123">
        <v>6</v>
      </c>
      <c r="G1024" s="35">
        <v>1</v>
      </c>
      <c r="H1024" s="69">
        <v>12</v>
      </c>
      <c r="I1024" s="31">
        <v>-1</v>
      </c>
      <c r="J1024" s="18">
        <f t="shared" si="62"/>
        <v>85.79</v>
      </c>
      <c r="K1024" s="19" t="str">
        <f t="shared" si="60"/>
        <v>Apr-12</v>
      </c>
      <c r="L1024" s="20">
        <f t="shared" si="63"/>
        <v>1007</v>
      </c>
      <c r="M1024" s="21">
        <f t="shared" si="61"/>
        <v>8.5193644488579953E-2</v>
      </c>
    </row>
    <row r="1025" spans="1:13" x14ac:dyDescent="0.3">
      <c r="A1025" s="124">
        <v>41017</v>
      </c>
      <c r="B1025" s="108" t="s">
        <v>43</v>
      </c>
      <c r="C1025" s="111">
        <v>20.05</v>
      </c>
      <c r="D1025" s="87" t="s">
        <v>31</v>
      </c>
      <c r="E1025" s="108" t="s">
        <v>6671</v>
      </c>
      <c r="F1025" s="110">
        <v>6</v>
      </c>
      <c r="G1025" s="35">
        <v>1</v>
      </c>
      <c r="H1025" s="70" t="s">
        <v>6526</v>
      </c>
      <c r="I1025" s="34">
        <v>5</v>
      </c>
      <c r="J1025" s="18">
        <f t="shared" si="62"/>
        <v>90.79</v>
      </c>
      <c r="K1025" s="19" t="str">
        <f t="shared" si="60"/>
        <v>Apr-12</v>
      </c>
      <c r="L1025" s="20">
        <f t="shared" si="63"/>
        <v>1008</v>
      </c>
      <c r="M1025" s="21">
        <f t="shared" si="61"/>
        <v>9.0069444444444452E-2</v>
      </c>
    </row>
    <row r="1026" spans="1:13" x14ac:dyDescent="0.3">
      <c r="A1026" s="107">
        <v>41018</v>
      </c>
      <c r="B1026" s="108" t="s">
        <v>135</v>
      </c>
      <c r="C1026" s="101">
        <v>0.6875</v>
      </c>
      <c r="D1026" s="87" t="s">
        <v>31</v>
      </c>
      <c r="E1026" s="108" t="s">
        <v>487</v>
      </c>
      <c r="F1026" s="110">
        <v>3.75</v>
      </c>
      <c r="G1026" s="85">
        <v>1</v>
      </c>
      <c r="H1026" s="87" t="s">
        <v>33</v>
      </c>
      <c r="I1026" s="27">
        <v>-1</v>
      </c>
      <c r="J1026" s="18">
        <f t="shared" si="62"/>
        <v>89.79</v>
      </c>
      <c r="K1026" s="19" t="str">
        <f t="shared" ref="K1026:K1089" si="64">TEXT(A1026,"MMM-yy")</f>
        <v>Apr-12</v>
      </c>
      <c r="L1026" s="20">
        <f t="shared" si="63"/>
        <v>1009</v>
      </c>
      <c r="M1026" s="21">
        <f t="shared" ref="M1026:M1089" si="65">J1026/L1026</f>
        <v>8.8989098116947482E-2</v>
      </c>
    </row>
    <row r="1027" spans="1:13" x14ac:dyDescent="0.3">
      <c r="A1027" s="107">
        <v>41018</v>
      </c>
      <c r="B1027" s="108" t="s">
        <v>148</v>
      </c>
      <c r="C1027" s="101">
        <v>0.87847222222222221</v>
      </c>
      <c r="D1027" s="87" t="s">
        <v>31</v>
      </c>
      <c r="E1027" s="108" t="s">
        <v>488</v>
      </c>
      <c r="F1027" s="110">
        <v>3.75</v>
      </c>
      <c r="G1027" s="85">
        <v>1</v>
      </c>
      <c r="H1027" s="87" t="s">
        <v>33</v>
      </c>
      <c r="I1027" s="28">
        <v>-1</v>
      </c>
      <c r="J1027" s="18">
        <f t="shared" ref="J1027:J1090" si="66">J1026+I1027</f>
        <v>88.79</v>
      </c>
      <c r="K1027" s="19" t="str">
        <f t="shared" si="64"/>
        <v>Apr-12</v>
      </c>
      <c r="L1027" s="20">
        <f t="shared" ref="L1027:L1090" si="67">L1026+G1027</f>
        <v>1010</v>
      </c>
      <c r="M1027" s="21">
        <f t="shared" si="65"/>
        <v>8.791089108910892E-2</v>
      </c>
    </row>
    <row r="1028" spans="1:13" x14ac:dyDescent="0.3">
      <c r="A1028" s="119">
        <v>41018</v>
      </c>
      <c r="B1028" s="120" t="s">
        <v>135</v>
      </c>
      <c r="C1028" s="121">
        <v>14.1</v>
      </c>
      <c r="D1028" s="87" t="s">
        <v>31</v>
      </c>
      <c r="E1028" s="120" t="s">
        <v>6675</v>
      </c>
      <c r="F1028" s="123">
        <v>6</v>
      </c>
      <c r="G1028" s="35">
        <v>1</v>
      </c>
      <c r="H1028" s="69">
        <v>5</v>
      </c>
      <c r="I1028" s="31">
        <v>-1</v>
      </c>
      <c r="J1028" s="18">
        <f t="shared" si="66"/>
        <v>87.79</v>
      </c>
      <c r="K1028" s="19" t="str">
        <f t="shared" si="64"/>
        <v>Apr-12</v>
      </c>
      <c r="L1028" s="20">
        <f t="shared" si="67"/>
        <v>1011</v>
      </c>
      <c r="M1028" s="21">
        <f t="shared" si="65"/>
        <v>8.6834817012858556E-2</v>
      </c>
    </row>
    <row r="1029" spans="1:13" x14ac:dyDescent="0.3">
      <c r="A1029" s="119">
        <v>41018</v>
      </c>
      <c r="B1029" s="120" t="s">
        <v>76</v>
      </c>
      <c r="C1029" s="121">
        <v>15.1</v>
      </c>
      <c r="D1029" s="87" t="s">
        <v>31</v>
      </c>
      <c r="E1029" s="120" t="s">
        <v>6676</v>
      </c>
      <c r="F1029" s="123">
        <v>5</v>
      </c>
      <c r="G1029" s="35">
        <v>1</v>
      </c>
      <c r="H1029" s="69">
        <v>2</v>
      </c>
      <c r="I1029" s="31">
        <v>-1</v>
      </c>
      <c r="J1029" s="18">
        <f t="shared" si="66"/>
        <v>86.79</v>
      </c>
      <c r="K1029" s="19" t="str">
        <f t="shared" si="64"/>
        <v>Apr-12</v>
      </c>
      <c r="L1029" s="20">
        <f t="shared" si="67"/>
        <v>1012</v>
      </c>
      <c r="M1029" s="21">
        <f t="shared" si="65"/>
        <v>8.5760869565217404E-2</v>
      </c>
    </row>
    <row r="1030" spans="1:13" x14ac:dyDescent="0.3">
      <c r="A1030" s="124">
        <v>41018</v>
      </c>
      <c r="B1030" s="108" t="s">
        <v>148</v>
      </c>
      <c r="C1030" s="111">
        <v>20.05</v>
      </c>
      <c r="D1030" s="87" t="s">
        <v>31</v>
      </c>
      <c r="E1030" s="108" t="s">
        <v>6674</v>
      </c>
      <c r="F1030" s="110">
        <v>4.5</v>
      </c>
      <c r="G1030" s="35">
        <v>1</v>
      </c>
      <c r="H1030" s="70" t="s">
        <v>6526</v>
      </c>
      <c r="I1030" s="34">
        <v>3.5</v>
      </c>
      <c r="J1030" s="18">
        <f t="shared" si="66"/>
        <v>90.29</v>
      </c>
      <c r="K1030" s="19" t="str">
        <f t="shared" si="64"/>
        <v>Apr-12</v>
      </c>
      <c r="L1030" s="20">
        <f t="shared" si="67"/>
        <v>1013</v>
      </c>
      <c r="M1030" s="21">
        <f t="shared" si="65"/>
        <v>8.9131293188548871E-2</v>
      </c>
    </row>
    <row r="1031" spans="1:13" x14ac:dyDescent="0.3">
      <c r="A1031" s="124">
        <v>41018</v>
      </c>
      <c r="B1031" s="108" t="s">
        <v>148</v>
      </c>
      <c r="C1031" s="111">
        <v>20.350000000000001</v>
      </c>
      <c r="D1031" s="87" t="s">
        <v>31</v>
      </c>
      <c r="E1031" s="108" t="s">
        <v>377</v>
      </c>
      <c r="F1031" s="110">
        <v>5</v>
      </c>
      <c r="G1031" s="35">
        <v>1</v>
      </c>
      <c r="H1031" s="70" t="s">
        <v>6526</v>
      </c>
      <c r="I1031" s="34">
        <v>5.5</v>
      </c>
      <c r="J1031" s="18">
        <f t="shared" si="66"/>
        <v>95.79</v>
      </c>
      <c r="K1031" s="19" t="str">
        <f t="shared" si="64"/>
        <v>Apr-12</v>
      </c>
      <c r="L1031" s="20">
        <f t="shared" si="67"/>
        <v>1014</v>
      </c>
      <c r="M1031" s="21">
        <f t="shared" si="65"/>
        <v>9.446745562130178E-2</v>
      </c>
    </row>
    <row r="1032" spans="1:13" x14ac:dyDescent="0.3">
      <c r="A1032" s="107">
        <v>41019</v>
      </c>
      <c r="B1032" s="108" t="s">
        <v>30</v>
      </c>
      <c r="C1032" s="101">
        <v>0.69444444444444453</v>
      </c>
      <c r="D1032" s="87" t="s">
        <v>31</v>
      </c>
      <c r="E1032" s="108" t="s">
        <v>489</v>
      </c>
      <c r="F1032" s="110">
        <v>3.5</v>
      </c>
      <c r="G1032" s="85">
        <v>1</v>
      </c>
      <c r="H1032" s="87" t="s">
        <v>33</v>
      </c>
      <c r="I1032" s="28">
        <v>-1</v>
      </c>
      <c r="J1032" s="18">
        <f t="shared" si="66"/>
        <v>94.79</v>
      </c>
      <c r="K1032" s="19" t="str">
        <f t="shared" si="64"/>
        <v>Apr-12</v>
      </c>
      <c r="L1032" s="20">
        <f t="shared" si="67"/>
        <v>1015</v>
      </c>
      <c r="M1032" s="21">
        <f t="shared" si="65"/>
        <v>9.3389162561576367E-2</v>
      </c>
    </row>
    <row r="1033" spans="1:13" x14ac:dyDescent="0.3">
      <c r="A1033" s="107">
        <v>41019</v>
      </c>
      <c r="B1033" s="108" t="s">
        <v>56</v>
      </c>
      <c r="C1033" s="101">
        <v>0.75</v>
      </c>
      <c r="D1033" s="87" t="s">
        <v>31</v>
      </c>
      <c r="E1033" s="108" t="s">
        <v>490</v>
      </c>
      <c r="F1033" s="110">
        <v>4</v>
      </c>
      <c r="G1033" s="85">
        <v>1</v>
      </c>
      <c r="H1033" s="87" t="s">
        <v>33</v>
      </c>
      <c r="I1033" s="28">
        <v>-1</v>
      </c>
      <c r="J1033" s="18">
        <f t="shared" si="66"/>
        <v>93.79</v>
      </c>
      <c r="K1033" s="19" t="str">
        <f t="shared" si="64"/>
        <v>Apr-12</v>
      </c>
      <c r="L1033" s="20">
        <f t="shared" si="67"/>
        <v>1016</v>
      </c>
      <c r="M1033" s="21">
        <f t="shared" si="65"/>
        <v>9.2312992125984261E-2</v>
      </c>
    </row>
    <row r="1034" spans="1:13" x14ac:dyDescent="0.3">
      <c r="A1034" s="107">
        <v>41019</v>
      </c>
      <c r="B1034" s="108" t="s">
        <v>30</v>
      </c>
      <c r="C1034" s="101">
        <v>0.81944444444444453</v>
      </c>
      <c r="D1034" s="87" t="s">
        <v>31</v>
      </c>
      <c r="E1034" s="108" t="s">
        <v>491</v>
      </c>
      <c r="F1034" s="110">
        <v>2.88</v>
      </c>
      <c r="G1034" s="85">
        <v>1</v>
      </c>
      <c r="H1034" s="87" t="s">
        <v>33</v>
      </c>
      <c r="I1034" s="28">
        <v>-1</v>
      </c>
      <c r="J1034" s="18">
        <f t="shared" si="66"/>
        <v>92.79</v>
      </c>
      <c r="K1034" s="19" t="str">
        <f t="shared" si="64"/>
        <v>Apr-12</v>
      </c>
      <c r="L1034" s="20">
        <f t="shared" si="67"/>
        <v>1017</v>
      </c>
      <c r="M1034" s="21">
        <f t="shared" si="65"/>
        <v>9.1238938053097351E-2</v>
      </c>
    </row>
    <row r="1035" spans="1:13" x14ac:dyDescent="0.3">
      <c r="A1035" s="119">
        <v>41019</v>
      </c>
      <c r="B1035" s="120" t="s">
        <v>74</v>
      </c>
      <c r="C1035" s="121">
        <v>14</v>
      </c>
      <c r="D1035" s="87" t="s">
        <v>31</v>
      </c>
      <c r="E1035" s="120" t="s">
        <v>6679</v>
      </c>
      <c r="F1035" s="123">
        <v>5.5</v>
      </c>
      <c r="G1035" s="35">
        <v>1</v>
      </c>
      <c r="H1035" s="69">
        <v>3</v>
      </c>
      <c r="I1035" s="31">
        <v>-1</v>
      </c>
      <c r="J1035" s="18">
        <f t="shared" si="66"/>
        <v>91.79</v>
      </c>
      <c r="K1035" s="19" t="str">
        <f t="shared" si="64"/>
        <v>Apr-12</v>
      </c>
      <c r="L1035" s="20">
        <f t="shared" si="67"/>
        <v>1018</v>
      </c>
      <c r="M1035" s="21">
        <f t="shared" si="65"/>
        <v>9.0166994106090373E-2</v>
      </c>
    </row>
    <row r="1036" spans="1:13" x14ac:dyDescent="0.3">
      <c r="A1036" s="119">
        <v>41019</v>
      </c>
      <c r="B1036" s="120" t="s">
        <v>74</v>
      </c>
      <c r="C1036" s="121">
        <v>14.3</v>
      </c>
      <c r="D1036" s="87" t="s">
        <v>31</v>
      </c>
      <c r="E1036" s="120" t="s">
        <v>6680</v>
      </c>
      <c r="F1036" s="123">
        <v>6</v>
      </c>
      <c r="G1036" s="35">
        <v>1</v>
      </c>
      <c r="H1036" s="69">
        <v>3</v>
      </c>
      <c r="I1036" s="31">
        <v>-1</v>
      </c>
      <c r="J1036" s="18">
        <f t="shared" si="66"/>
        <v>90.79</v>
      </c>
      <c r="K1036" s="19" t="str">
        <f t="shared" si="64"/>
        <v>Apr-12</v>
      </c>
      <c r="L1036" s="20">
        <f t="shared" si="67"/>
        <v>1019</v>
      </c>
      <c r="M1036" s="21">
        <f t="shared" si="65"/>
        <v>8.9097154072620227E-2</v>
      </c>
    </row>
    <row r="1037" spans="1:13" x14ac:dyDescent="0.3">
      <c r="A1037" s="119">
        <v>41019</v>
      </c>
      <c r="B1037" s="120" t="s">
        <v>74</v>
      </c>
      <c r="C1037" s="121">
        <v>16.45</v>
      </c>
      <c r="D1037" s="87" t="s">
        <v>31</v>
      </c>
      <c r="E1037" s="120" t="s">
        <v>6681</v>
      </c>
      <c r="F1037" s="123">
        <v>5</v>
      </c>
      <c r="G1037" s="35">
        <v>1</v>
      </c>
      <c r="H1037" s="69" t="s">
        <v>6213</v>
      </c>
      <c r="I1037" s="31">
        <v>-1</v>
      </c>
      <c r="J1037" s="18">
        <f t="shared" si="66"/>
        <v>89.79</v>
      </c>
      <c r="K1037" s="19" t="str">
        <f t="shared" si="64"/>
        <v>Apr-12</v>
      </c>
      <c r="L1037" s="20">
        <f t="shared" si="67"/>
        <v>1020</v>
      </c>
      <c r="M1037" s="21">
        <f t="shared" si="65"/>
        <v>8.8029411764705884E-2</v>
      </c>
    </row>
    <row r="1038" spans="1:13" x14ac:dyDescent="0.3">
      <c r="A1038" s="119">
        <v>41019</v>
      </c>
      <c r="B1038" s="120" t="s">
        <v>49</v>
      </c>
      <c r="C1038" s="121">
        <v>17.05</v>
      </c>
      <c r="D1038" s="87" t="s">
        <v>31</v>
      </c>
      <c r="E1038" s="120" t="s">
        <v>6682</v>
      </c>
      <c r="F1038" s="123">
        <v>5</v>
      </c>
      <c r="G1038" s="35">
        <v>1</v>
      </c>
      <c r="H1038" s="69">
        <v>4</v>
      </c>
      <c r="I1038" s="31">
        <v>-1</v>
      </c>
      <c r="J1038" s="18">
        <f t="shared" si="66"/>
        <v>88.79</v>
      </c>
      <c r="K1038" s="19" t="str">
        <f t="shared" si="64"/>
        <v>Apr-12</v>
      </c>
      <c r="L1038" s="20">
        <f t="shared" si="67"/>
        <v>1021</v>
      </c>
      <c r="M1038" s="21">
        <f t="shared" si="65"/>
        <v>8.6963761018609212E-2</v>
      </c>
    </row>
    <row r="1039" spans="1:13" x14ac:dyDescent="0.3">
      <c r="A1039" s="124">
        <v>41019</v>
      </c>
      <c r="B1039" s="108" t="s">
        <v>30</v>
      </c>
      <c r="C1039" s="111">
        <v>17.399999999999999</v>
      </c>
      <c r="D1039" s="87" t="s">
        <v>31</v>
      </c>
      <c r="E1039" s="108" t="s">
        <v>6677</v>
      </c>
      <c r="F1039" s="110">
        <v>5.5</v>
      </c>
      <c r="G1039" s="35">
        <v>1</v>
      </c>
      <c r="H1039" s="70" t="s">
        <v>6116</v>
      </c>
      <c r="I1039" s="34">
        <v>-1</v>
      </c>
      <c r="J1039" s="18">
        <f t="shared" si="66"/>
        <v>87.79</v>
      </c>
      <c r="K1039" s="19" t="str">
        <f t="shared" si="64"/>
        <v>Apr-12</v>
      </c>
      <c r="L1039" s="20">
        <f t="shared" si="67"/>
        <v>1022</v>
      </c>
      <c r="M1039" s="21">
        <f t="shared" si="65"/>
        <v>8.5900195694716255E-2</v>
      </c>
    </row>
    <row r="1040" spans="1:13" x14ac:dyDescent="0.3">
      <c r="A1040" s="124">
        <v>41019</v>
      </c>
      <c r="B1040" s="108" t="s">
        <v>56</v>
      </c>
      <c r="C1040" s="111">
        <v>18</v>
      </c>
      <c r="D1040" s="87" t="s">
        <v>31</v>
      </c>
      <c r="E1040" s="108" t="s">
        <v>1419</v>
      </c>
      <c r="F1040" s="110">
        <v>5</v>
      </c>
      <c r="G1040" s="35">
        <v>1</v>
      </c>
      <c r="H1040" s="70" t="s">
        <v>6518</v>
      </c>
      <c r="I1040" s="34">
        <v>-1</v>
      </c>
      <c r="J1040" s="18">
        <f t="shared" si="66"/>
        <v>86.79</v>
      </c>
      <c r="K1040" s="19" t="str">
        <f t="shared" si="64"/>
        <v>Apr-12</v>
      </c>
      <c r="L1040" s="20">
        <f t="shared" si="67"/>
        <v>1023</v>
      </c>
      <c r="M1040" s="21">
        <f t="shared" si="65"/>
        <v>8.4838709677419355E-2</v>
      </c>
    </row>
    <row r="1041" spans="1:13" x14ac:dyDescent="0.3">
      <c r="A1041" s="124">
        <v>41019</v>
      </c>
      <c r="B1041" s="108" t="s">
        <v>56</v>
      </c>
      <c r="C1041" s="111">
        <v>18.3</v>
      </c>
      <c r="D1041" s="87" t="s">
        <v>31</v>
      </c>
      <c r="E1041" s="108" t="s">
        <v>6678</v>
      </c>
      <c r="F1041" s="110">
        <v>6</v>
      </c>
      <c r="G1041" s="35">
        <v>1</v>
      </c>
      <c r="H1041" s="70" t="s">
        <v>6526</v>
      </c>
      <c r="I1041" s="34">
        <v>5</v>
      </c>
      <c r="J1041" s="18">
        <f t="shared" si="66"/>
        <v>91.79</v>
      </c>
      <c r="K1041" s="19" t="str">
        <f t="shared" si="64"/>
        <v>Apr-12</v>
      </c>
      <c r="L1041" s="20">
        <f t="shared" si="67"/>
        <v>1024</v>
      </c>
      <c r="M1041" s="21">
        <f t="shared" si="65"/>
        <v>8.9638671875000006E-2</v>
      </c>
    </row>
    <row r="1042" spans="1:13" x14ac:dyDescent="0.3">
      <c r="A1042" s="107">
        <v>41020</v>
      </c>
      <c r="B1042" s="108" t="s">
        <v>149</v>
      </c>
      <c r="C1042" s="101">
        <v>0.61111111111111105</v>
      </c>
      <c r="D1042" s="87" t="s">
        <v>31</v>
      </c>
      <c r="E1042" s="108" t="s">
        <v>492</v>
      </c>
      <c r="F1042" s="110">
        <v>4</v>
      </c>
      <c r="G1042" s="85">
        <v>1</v>
      </c>
      <c r="H1042" s="87" t="s">
        <v>33</v>
      </c>
      <c r="I1042" s="27">
        <v>-1</v>
      </c>
      <c r="J1042" s="18">
        <f t="shared" si="66"/>
        <v>90.79</v>
      </c>
      <c r="K1042" s="19" t="str">
        <f t="shared" si="64"/>
        <v>Apr-12</v>
      </c>
      <c r="L1042" s="20">
        <f t="shared" si="67"/>
        <v>1025</v>
      </c>
      <c r="M1042" s="21">
        <f t="shared" si="65"/>
        <v>8.8575609756097573E-2</v>
      </c>
    </row>
    <row r="1043" spans="1:13" x14ac:dyDescent="0.3">
      <c r="A1043" s="107">
        <v>41020</v>
      </c>
      <c r="B1043" s="108" t="s">
        <v>149</v>
      </c>
      <c r="C1043" s="101">
        <v>0.70833333333333337</v>
      </c>
      <c r="D1043" s="87" t="s">
        <v>31</v>
      </c>
      <c r="E1043" s="108" t="s">
        <v>202</v>
      </c>
      <c r="F1043" s="110">
        <v>3.5</v>
      </c>
      <c r="G1043" s="85">
        <v>1</v>
      </c>
      <c r="H1043" s="87" t="s">
        <v>33</v>
      </c>
      <c r="I1043" s="27">
        <v>-1</v>
      </c>
      <c r="J1043" s="18">
        <f t="shared" si="66"/>
        <v>89.79</v>
      </c>
      <c r="K1043" s="19" t="str">
        <f t="shared" si="64"/>
        <v>Apr-12</v>
      </c>
      <c r="L1043" s="20">
        <f t="shared" si="67"/>
        <v>1026</v>
      </c>
      <c r="M1043" s="21">
        <f t="shared" si="65"/>
        <v>8.7514619883040948E-2</v>
      </c>
    </row>
    <row r="1044" spans="1:13" x14ac:dyDescent="0.3">
      <c r="A1044" s="107">
        <v>41020</v>
      </c>
      <c r="B1044" s="108" t="s">
        <v>49</v>
      </c>
      <c r="C1044" s="101">
        <v>0.71527777777777779</v>
      </c>
      <c r="D1044" s="87" t="s">
        <v>31</v>
      </c>
      <c r="E1044" s="108" t="s">
        <v>455</v>
      </c>
      <c r="F1044" s="110">
        <v>4</v>
      </c>
      <c r="G1044" s="85">
        <v>1</v>
      </c>
      <c r="H1044" s="87" t="s">
        <v>33</v>
      </c>
      <c r="I1044" s="27">
        <v>-1</v>
      </c>
      <c r="J1044" s="18">
        <f t="shared" si="66"/>
        <v>88.79</v>
      </c>
      <c r="K1044" s="19" t="str">
        <f t="shared" si="64"/>
        <v>Apr-12</v>
      </c>
      <c r="L1044" s="20">
        <f t="shared" si="67"/>
        <v>1027</v>
      </c>
      <c r="M1044" s="21">
        <f t="shared" si="65"/>
        <v>8.6455696202531657E-2</v>
      </c>
    </row>
    <row r="1045" spans="1:13" x14ac:dyDescent="0.3">
      <c r="A1045" s="107">
        <v>41020</v>
      </c>
      <c r="B1045" s="108" t="s">
        <v>63</v>
      </c>
      <c r="C1045" s="101">
        <v>0.75</v>
      </c>
      <c r="D1045" s="87" t="s">
        <v>31</v>
      </c>
      <c r="E1045" s="108" t="s">
        <v>493</v>
      </c>
      <c r="F1045" s="110">
        <v>3.25</v>
      </c>
      <c r="G1045" s="85">
        <v>1</v>
      </c>
      <c r="H1045" s="87" t="s">
        <v>42</v>
      </c>
      <c r="I1045" s="28">
        <v>2.25</v>
      </c>
      <c r="J1045" s="18">
        <f t="shared" si="66"/>
        <v>91.04</v>
      </c>
      <c r="K1045" s="19" t="str">
        <f t="shared" si="64"/>
        <v>Apr-12</v>
      </c>
      <c r="L1045" s="20">
        <f t="shared" si="67"/>
        <v>1028</v>
      </c>
      <c r="M1045" s="21">
        <f t="shared" si="65"/>
        <v>8.8560311284046705E-2</v>
      </c>
    </row>
    <row r="1046" spans="1:13" x14ac:dyDescent="0.3">
      <c r="A1046" s="119">
        <v>41020</v>
      </c>
      <c r="B1046" s="120" t="s">
        <v>49</v>
      </c>
      <c r="C1046" s="121">
        <v>16</v>
      </c>
      <c r="D1046" s="87" t="s">
        <v>31</v>
      </c>
      <c r="E1046" s="120" t="s">
        <v>6686</v>
      </c>
      <c r="F1046" s="123">
        <v>5.5</v>
      </c>
      <c r="G1046" s="35">
        <v>1</v>
      </c>
      <c r="H1046" s="69">
        <v>2</v>
      </c>
      <c r="I1046" s="31">
        <v>-1</v>
      </c>
      <c r="J1046" s="18">
        <f t="shared" si="66"/>
        <v>90.04</v>
      </c>
      <c r="K1046" s="19" t="str">
        <f t="shared" si="64"/>
        <v>Apr-12</v>
      </c>
      <c r="L1046" s="20">
        <f t="shared" si="67"/>
        <v>1029</v>
      </c>
      <c r="M1046" s="21">
        <f t="shared" si="65"/>
        <v>8.7502429543245872E-2</v>
      </c>
    </row>
    <row r="1047" spans="1:13" x14ac:dyDescent="0.3">
      <c r="A1047" s="119">
        <v>41020</v>
      </c>
      <c r="B1047" s="120" t="s">
        <v>93</v>
      </c>
      <c r="C1047" s="121">
        <v>16.2</v>
      </c>
      <c r="D1047" s="87" t="s">
        <v>31</v>
      </c>
      <c r="E1047" s="120" t="s">
        <v>6687</v>
      </c>
      <c r="F1047" s="123">
        <v>6</v>
      </c>
      <c r="G1047" s="35">
        <v>1</v>
      </c>
      <c r="H1047" s="69">
        <v>4</v>
      </c>
      <c r="I1047" s="31">
        <v>-1</v>
      </c>
      <c r="J1047" s="18">
        <f t="shared" si="66"/>
        <v>89.04</v>
      </c>
      <c r="K1047" s="19" t="str">
        <f t="shared" si="64"/>
        <v>Apr-12</v>
      </c>
      <c r="L1047" s="20">
        <f t="shared" si="67"/>
        <v>1030</v>
      </c>
      <c r="M1047" s="21">
        <f t="shared" si="65"/>
        <v>8.6446601941747581E-2</v>
      </c>
    </row>
    <row r="1048" spans="1:13" x14ac:dyDescent="0.3">
      <c r="A1048" s="119">
        <v>41020</v>
      </c>
      <c r="B1048" s="120" t="s">
        <v>93</v>
      </c>
      <c r="C1048" s="121">
        <v>16.55</v>
      </c>
      <c r="D1048" s="87" t="s">
        <v>31</v>
      </c>
      <c r="E1048" s="120" t="s">
        <v>6688</v>
      </c>
      <c r="F1048" s="123">
        <v>6</v>
      </c>
      <c r="G1048" s="35">
        <v>1</v>
      </c>
      <c r="H1048" s="69">
        <v>3</v>
      </c>
      <c r="I1048" s="31">
        <v>-1</v>
      </c>
      <c r="J1048" s="18">
        <f t="shared" si="66"/>
        <v>88.04</v>
      </c>
      <c r="K1048" s="19" t="str">
        <f t="shared" si="64"/>
        <v>Apr-12</v>
      </c>
      <c r="L1048" s="20">
        <f t="shared" si="67"/>
        <v>1031</v>
      </c>
      <c r="M1048" s="21">
        <f t="shared" si="65"/>
        <v>8.5392822502424831E-2</v>
      </c>
    </row>
    <row r="1049" spans="1:13" x14ac:dyDescent="0.3">
      <c r="A1049" s="124">
        <v>41020</v>
      </c>
      <c r="B1049" s="108" t="s">
        <v>63</v>
      </c>
      <c r="C1049" s="111">
        <v>17.3</v>
      </c>
      <c r="D1049" s="87" t="s">
        <v>31</v>
      </c>
      <c r="E1049" s="108" t="s">
        <v>6683</v>
      </c>
      <c r="F1049" s="110">
        <v>5</v>
      </c>
      <c r="G1049" s="35">
        <v>1</v>
      </c>
      <c r="H1049" s="70" t="s">
        <v>6512</v>
      </c>
      <c r="I1049" s="34">
        <v>-1</v>
      </c>
      <c r="J1049" s="18">
        <f t="shared" si="66"/>
        <v>87.04</v>
      </c>
      <c r="K1049" s="19" t="str">
        <f t="shared" si="64"/>
        <v>Apr-12</v>
      </c>
      <c r="L1049" s="20">
        <f t="shared" si="67"/>
        <v>1032</v>
      </c>
      <c r="M1049" s="21">
        <f t="shared" si="65"/>
        <v>8.4341085271317839E-2</v>
      </c>
    </row>
    <row r="1050" spans="1:13" x14ac:dyDescent="0.3">
      <c r="A1050" s="124">
        <v>41020</v>
      </c>
      <c r="B1050" s="108" t="s">
        <v>63</v>
      </c>
      <c r="C1050" s="111">
        <v>19.3</v>
      </c>
      <c r="D1050" s="87" t="s">
        <v>31</v>
      </c>
      <c r="E1050" s="108" t="s">
        <v>6684</v>
      </c>
      <c r="F1050" s="110">
        <v>4.5</v>
      </c>
      <c r="G1050" s="35">
        <v>1</v>
      </c>
      <c r="H1050" s="70" t="s">
        <v>6518</v>
      </c>
      <c r="I1050" s="34">
        <v>-1</v>
      </c>
      <c r="J1050" s="18">
        <f t="shared" si="66"/>
        <v>86.04</v>
      </c>
      <c r="K1050" s="19" t="str">
        <f t="shared" si="64"/>
        <v>Apr-12</v>
      </c>
      <c r="L1050" s="20">
        <f t="shared" si="67"/>
        <v>1033</v>
      </c>
      <c r="M1050" s="21">
        <f t="shared" si="65"/>
        <v>8.3291384317521783E-2</v>
      </c>
    </row>
    <row r="1051" spans="1:13" x14ac:dyDescent="0.3">
      <c r="A1051" s="124">
        <v>41020</v>
      </c>
      <c r="B1051" s="108" t="s">
        <v>45</v>
      </c>
      <c r="C1051" s="111">
        <v>19.45</v>
      </c>
      <c r="D1051" s="87" t="s">
        <v>31</v>
      </c>
      <c r="E1051" s="108" t="s">
        <v>6685</v>
      </c>
      <c r="F1051" s="110">
        <v>5</v>
      </c>
      <c r="G1051" s="35">
        <v>1</v>
      </c>
      <c r="H1051" s="70" t="s">
        <v>6518</v>
      </c>
      <c r="I1051" s="34">
        <v>-1</v>
      </c>
      <c r="J1051" s="18">
        <f t="shared" si="66"/>
        <v>85.04</v>
      </c>
      <c r="K1051" s="19" t="str">
        <f t="shared" si="64"/>
        <v>Apr-12</v>
      </c>
      <c r="L1051" s="20">
        <f t="shared" si="67"/>
        <v>1034</v>
      </c>
      <c r="M1051" s="21">
        <f t="shared" si="65"/>
        <v>8.2243713733075444E-2</v>
      </c>
    </row>
    <row r="1052" spans="1:13" x14ac:dyDescent="0.3">
      <c r="A1052" s="124">
        <v>41020</v>
      </c>
      <c r="B1052" s="108" t="s">
        <v>45</v>
      </c>
      <c r="C1052" s="111">
        <v>20.45</v>
      </c>
      <c r="D1052" s="87" t="s">
        <v>31</v>
      </c>
      <c r="E1052" s="108" t="s">
        <v>775</v>
      </c>
      <c r="F1052" s="110">
        <v>5</v>
      </c>
      <c r="G1052" s="35">
        <v>1</v>
      </c>
      <c r="H1052" s="70" t="s">
        <v>6512</v>
      </c>
      <c r="I1052" s="34">
        <v>-1</v>
      </c>
      <c r="J1052" s="18">
        <f t="shared" si="66"/>
        <v>84.04</v>
      </c>
      <c r="K1052" s="19" t="str">
        <f t="shared" si="64"/>
        <v>Apr-12</v>
      </c>
      <c r="L1052" s="20">
        <f t="shared" si="67"/>
        <v>1035</v>
      </c>
      <c r="M1052" s="21">
        <f t="shared" si="65"/>
        <v>8.1198067632850243E-2</v>
      </c>
    </row>
    <row r="1053" spans="1:13" x14ac:dyDescent="0.3">
      <c r="A1053" s="124">
        <v>41022</v>
      </c>
      <c r="B1053" s="108" t="s">
        <v>59</v>
      </c>
      <c r="C1053" s="111">
        <v>19.25</v>
      </c>
      <c r="D1053" s="87" t="s">
        <v>31</v>
      </c>
      <c r="E1053" s="108" t="s">
        <v>6689</v>
      </c>
      <c r="F1053" s="110">
        <v>6</v>
      </c>
      <c r="G1053" s="35">
        <v>1</v>
      </c>
      <c r="H1053" s="70" t="s">
        <v>6518</v>
      </c>
      <c r="I1053" s="34">
        <v>-1</v>
      </c>
      <c r="J1053" s="18">
        <f t="shared" si="66"/>
        <v>83.04</v>
      </c>
      <c r="K1053" s="19" t="str">
        <f t="shared" si="64"/>
        <v>Apr-12</v>
      </c>
      <c r="L1053" s="20">
        <f t="shared" si="67"/>
        <v>1036</v>
      </c>
      <c r="M1053" s="21">
        <f t="shared" si="65"/>
        <v>8.0154440154440162E-2</v>
      </c>
    </row>
    <row r="1054" spans="1:13" x14ac:dyDescent="0.3">
      <c r="A1054" s="124">
        <v>41022</v>
      </c>
      <c r="B1054" s="108" t="s">
        <v>59</v>
      </c>
      <c r="C1054" s="111">
        <v>19.55</v>
      </c>
      <c r="D1054" s="87" t="s">
        <v>31</v>
      </c>
      <c r="E1054" s="108" t="s">
        <v>6690</v>
      </c>
      <c r="F1054" s="110">
        <v>6</v>
      </c>
      <c r="G1054" s="35">
        <v>1</v>
      </c>
      <c r="H1054" s="70" t="s">
        <v>6518</v>
      </c>
      <c r="I1054" s="34">
        <v>-1</v>
      </c>
      <c r="J1054" s="18">
        <f t="shared" si="66"/>
        <v>82.04</v>
      </c>
      <c r="K1054" s="19" t="str">
        <f t="shared" si="64"/>
        <v>Apr-12</v>
      </c>
      <c r="L1054" s="20">
        <f t="shared" si="67"/>
        <v>1037</v>
      </c>
      <c r="M1054" s="21">
        <f t="shared" si="65"/>
        <v>7.911282545805208E-2</v>
      </c>
    </row>
    <row r="1055" spans="1:13" x14ac:dyDescent="0.3">
      <c r="A1055" s="107">
        <v>41023</v>
      </c>
      <c r="B1055" s="108" t="s">
        <v>45</v>
      </c>
      <c r="C1055" s="101">
        <v>0.63888888888888895</v>
      </c>
      <c r="D1055" s="87" t="s">
        <v>31</v>
      </c>
      <c r="E1055" s="108" t="s">
        <v>494</v>
      </c>
      <c r="F1055" s="110">
        <v>4</v>
      </c>
      <c r="G1055" s="85">
        <v>1</v>
      </c>
      <c r="H1055" s="87" t="s">
        <v>33</v>
      </c>
      <c r="I1055" s="27">
        <v>-1</v>
      </c>
      <c r="J1055" s="18">
        <f t="shared" si="66"/>
        <v>81.040000000000006</v>
      </c>
      <c r="K1055" s="19" t="str">
        <f t="shared" si="64"/>
        <v>Apr-12</v>
      </c>
      <c r="L1055" s="20">
        <f t="shared" si="67"/>
        <v>1038</v>
      </c>
      <c r="M1055" s="21">
        <f t="shared" si="65"/>
        <v>7.8073217726396929E-2</v>
      </c>
    </row>
    <row r="1056" spans="1:13" x14ac:dyDescent="0.3">
      <c r="A1056" s="107">
        <v>41023</v>
      </c>
      <c r="B1056" s="108" t="s">
        <v>30</v>
      </c>
      <c r="C1056" s="101">
        <v>0.75</v>
      </c>
      <c r="D1056" s="87" t="s">
        <v>31</v>
      </c>
      <c r="E1056" s="108" t="s">
        <v>495</v>
      </c>
      <c r="F1056" s="110">
        <v>3.25</v>
      </c>
      <c r="G1056" s="85">
        <v>1</v>
      </c>
      <c r="H1056" s="87" t="s">
        <v>33</v>
      </c>
      <c r="I1056" s="28">
        <v>-1</v>
      </c>
      <c r="J1056" s="18">
        <f t="shared" si="66"/>
        <v>80.040000000000006</v>
      </c>
      <c r="K1056" s="19" t="str">
        <f t="shared" si="64"/>
        <v>Apr-12</v>
      </c>
      <c r="L1056" s="20">
        <f t="shared" si="67"/>
        <v>1039</v>
      </c>
      <c r="M1056" s="21">
        <f t="shared" si="65"/>
        <v>7.7035611164581339E-2</v>
      </c>
    </row>
    <row r="1057" spans="1:13" x14ac:dyDescent="0.3">
      <c r="A1057" s="107">
        <v>41023</v>
      </c>
      <c r="B1057" s="108" t="s">
        <v>86</v>
      </c>
      <c r="C1057" s="101">
        <v>0.76388888888888884</v>
      </c>
      <c r="D1057" s="87" t="s">
        <v>31</v>
      </c>
      <c r="E1057" s="108" t="s">
        <v>496</v>
      </c>
      <c r="F1057" s="110">
        <v>3.75</v>
      </c>
      <c r="G1057" s="85">
        <v>1</v>
      </c>
      <c r="H1057" s="87" t="s">
        <v>42</v>
      </c>
      <c r="I1057" s="28">
        <v>2.75</v>
      </c>
      <c r="J1057" s="18">
        <f t="shared" si="66"/>
        <v>82.79</v>
      </c>
      <c r="K1057" s="19" t="str">
        <f t="shared" si="64"/>
        <v>Apr-12</v>
      </c>
      <c r="L1057" s="20">
        <f t="shared" si="67"/>
        <v>1040</v>
      </c>
      <c r="M1057" s="21">
        <f t="shared" si="65"/>
        <v>7.960576923076923E-2</v>
      </c>
    </row>
    <row r="1058" spans="1:13" x14ac:dyDescent="0.3">
      <c r="A1058" s="107">
        <v>41023</v>
      </c>
      <c r="B1058" s="108" t="s">
        <v>86</v>
      </c>
      <c r="C1058" s="101">
        <v>0.80902777777777779</v>
      </c>
      <c r="D1058" s="87" t="s">
        <v>31</v>
      </c>
      <c r="E1058" s="108" t="s">
        <v>497</v>
      </c>
      <c r="F1058" s="110">
        <v>3.75</v>
      </c>
      <c r="G1058" s="85">
        <v>1</v>
      </c>
      <c r="H1058" s="87" t="s">
        <v>33</v>
      </c>
      <c r="I1058" s="28">
        <v>-1</v>
      </c>
      <c r="J1058" s="18">
        <f t="shared" si="66"/>
        <v>81.790000000000006</v>
      </c>
      <c r="K1058" s="19" t="str">
        <f t="shared" si="64"/>
        <v>Apr-12</v>
      </c>
      <c r="L1058" s="20">
        <f t="shared" si="67"/>
        <v>1041</v>
      </c>
      <c r="M1058" s="21">
        <f t="shared" si="65"/>
        <v>7.8568683957732949E-2</v>
      </c>
    </row>
    <row r="1059" spans="1:13" x14ac:dyDescent="0.3">
      <c r="A1059" s="119">
        <v>41023</v>
      </c>
      <c r="B1059" s="120" t="s">
        <v>45</v>
      </c>
      <c r="C1059" s="121">
        <v>14.2</v>
      </c>
      <c r="D1059" s="87" t="s">
        <v>31</v>
      </c>
      <c r="E1059" s="120" t="s">
        <v>6693</v>
      </c>
      <c r="F1059" s="123">
        <v>6</v>
      </c>
      <c r="G1059" s="35">
        <v>1</v>
      </c>
      <c r="H1059" s="69">
        <v>2</v>
      </c>
      <c r="I1059" s="31">
        <v>-1</v>
      </c>
      <c r="J1059" s="18">
        <f t="shared" si="66"/>
        <v>80.790000000000006</v>
      </c>
      <c r="K1059" s="19" t="str">
        <f t="shared" si="64"/>
        <v>Apr-12</v>
      </c>
      <c r="L1059" s="20">
        <f t="shared" si="67"/>
        <v>1042</v>
      </c>
      <c r="M1059" s="21">
        <f t="shared" si="65"/>
        <v>7.753358925143955E-2</v>
      </c>
    </row>
    <row r="1060" spans="1:13" x14ac:dyDescent="0.3">
      <c r="A1060" s="124">
        <v>41023</v>
      </c>
      <c r="B1060" s="108" t="s">
        <v>30</v>
      </c>
      <c r="C1060" s="111">
        <v>17</v>
      </c>
      <c r="D1060" s="87" t="s">
        <v>31</v>
      </c>
      <c r="E1060" s="108" t="s">
        <v>6691</v>
      </c>
      <c r="F1060" s="110">
        <v>6</v>
      </c>
      <c r="G1060" s="35">
        <v>1</v>
      </c>
      <c r="H1060" s="70" t="s">
        <v>6512</v>
      </c>
      <c r="I1060" s="34">
        <v>-1</v>
      </c>
      <c r="J1060" s="18">
        <f t="shared" si="66"/>
        <v>79.790000000000006</v>
      </c>
      <c r="K1060" s="19" t="str">
        <f t="shared" si="64"/>
        <v>Apr-12</v>
      </c>
      <c r="L1060" s="20">
        <f t="shared" si="67"/>
        <v>1043</v>
      </c>
      <c r="M1060" s="21">
        <f t="shared" si="65"/>
        <v>7.6500479386385434E-2</v>
      </c>
    </row>
    <row r="1061" spans="1:13" x14ac:dyDescent="0.3">
      <c r="A1061" s="119">
        <v>41023</v>
      </c>
      <c r="B1061" s="120" t="s">
        <v>45</v>
      </c>
      <c r="C1061" s="121">
        <v>17.399999999999999</v>
      </c>
      <c r="D1061" s="87" t="s">
        <v>31</v>
      </c>
      <c r="E1061" s="120" t="s">
        <v>6694</v>
      </c>
      <c r="F1061" s="123">
        <v>6</v>
      </c>
      <c r="G1061" s="35">
        <v>1</v>
      </c>
      <c r="H1061" s="69">
        <v>6</v>
      </c>
      <c r="I1061" s="31">
        <v>-1</v>
      </c>
      <c r="J1061" s="18">
        <f t="shared" si="66"/>
        <v>78.790000000000006</v>
      </c>
      <c r="K1061" s="19" t="str">
        <f t="shared" si="64"/>
        <v>Apr-12</v>
      </c>
      <c r="L1061" s="20">
        <f t="shared" si="67"/>
        <v>1044</v>
      </c>
      <c r="M1061" s="21">
        <f t="shared" si="65"/>
        <v>7.5469348659003843E-2</v>
      </c>
    </row>
    <row r="1062" spans="1:13" x14ac:dyDescent="0.3">
      <c r="A1062" s="124">
        <v>41023</v>
      </c>
      <c r="B1062" s="108" t="s">
        <v>86</v>
      </c>
      <c r="C1062" s="111">
        <v>18.2</v>
      </c>
      <c r="D1062" s="87" t="s">
        <v>31</v>
      </c>
      <c r="E1062" s="108" t="s">
        <v>6472</v>
      </c>
      <c r="F1062" s="110">
        <v>4.5</v>
      </c>
      <c r="G1062" s="35">
        <v>1</v>
      </c>
      <c r="H1062" s="70" t="s">
        <v>6512</v>
      </c>
      <c r="I1062" s="34">
        <v>-1</v>
      </c>
      <c r="J1062" s="18">
        <f t="shared" si="66"/>
        <v>77.790000000000006</v>
      </c>
      <c r="K1062" s="19" t="str">
        <f t="shared" si="64"/>
        <v>Apr-12</v>
      </c>
      <c r="L1062" s="20">
        <f t="shared" si="67"/>
        <v>1045</v>
      </c>
      <c r="M1062" s="21">
        <f t="shared" si="65"/>
        <v>7.444019138755982E-2</v>
      </c>
    </row>
    <row r="1063" spans="1:13" x14ac:dyDescent="0.3">
      <c r="A1063" s="124">
        <v>41023</v>
      </c>
      <c r="B1063" s="108" t="s">
        <v>30</v>
      </c>
      <c r="C1063" s="111">
        <v>18.3</v>
      </c>
      <c r="D1063" s="87" t="s">
        <v>31</v>
      </c>
      <c r="E1063" s="108" t="s">
        <v>6692</v>
      </c>
      <c r="F1063" s="110">
        <v>5.5</v>
      </c>
      <c r="G1063" s="35">
        <v>1</v>
      </c>
      <c r="H1063" s="70" t="s">
        <v>6512</v>
      </c>
      <c r="I1063" s="34">
        <v>-1</v>
      </c>
      <c r="J1063" s="18">
        <f t="shared" si="66"/>
        <v>76.790000000000006</v>
      </c>
      <c r="K1063" s="19" t="str">
        <f t="shared" si="64"/>
        <v>Apr-12</v>
      </c>
      <c r="L1063" s="20">
        <f t="shared" si="67"/>
        <v>1046</v>
      </c>
      <c r="M1063" s="21">
        <f t="shared" si="65"/>
        <v>7.3413001912045889E-2</v>
      </c>
    </row>
    <row r="1064" spans="1:13" x14ac:dyDescent="0.3">
      <c r="A1064" s="107">
        <v>41024</v>
      </c>
      <c r="B1064" s="108" t="s">
        <v>138</v>
      </c>
      <c r="C1064" s="101">
        <v>0.61805555555555558</v>
      </c>
      <c r="D1064" s="87" t="s">
        <v>31</v>
      </c>
      <c r="E1064" s="108" t="s">
        <v>498</v>
      </c>
      <c r="F1064" s="110">
        <v>3.5</v>
      </c>
      <c r="G1064" s="85">
        <v>1</v>
      </c>
      <c r="H1064" s="87" t="s">
        <v>42</v>
      </c>
      <c r="I1064" s="27">
        <v>2.5</v>
      </c>
      <c r="J1064" s="18">
        <f t="shared" si="66"/>
        <v>79.290000000000006</v>
      </c>
      <c r="K1064" s="19" t="str">
        <f t="shared" si="64"/>
        <v>Apr-12</v>
      </c>
      <c r="L1064" s="20">
        <f t="shared" si="67"/>
        <v>1047</v>
      </c>
      <c r="M1064" s="21">
        <f t="shared" si="65"/>
        <v>7.5730659025787975E-2</v>
      </c>
    </row>
    <row r="1065" spans="1:13" x14ac:dyDescent="0.3">
      <c r="A1065" s="107">
        <v>41024</v>
      </c>
      <c r="B1065" s="108" t="s">
        <v>43</v>
      </c>
      <c r="C1065" s="101">
        <v>0.73958333333333337</v>
      </c>
      <c r="D1065" s="87" t="s">
        <v>31</v>
      </c>
      <c r="E1065" s="108" t="s">
        <v>499</v>
      </c>
      <c r="F1065" s="110">
        <v>3.25</v>
      </c>
      <c r="G1065" s="85">
        <v>1</v>
      </c>
      <c r="H1065" s="87" t="s">
        <v>33</v>
      </c>
      <c r="I1065" s="28">
        <v>-1</v>
      </c>
      <c r="J1065" s="18">
        <f t="shared" si="66"/>
        <v>78.290000000000006</v>
      </c>
      <c r="K1065" s="19" t="str">
        <f t="shared" si="64"/>
        <v>Apr-12</v>
      </c>
      <c r="L1065" s="20">
        <f t="shared" si="67"/>
        <v>1048</v>
      </c>
      <c r="M1065" s="21">
        <f t="shared" si="65"/>
        <v>7.4704198473282454E-2</v>
      </c>
    </row>
    <row r="1066" spans="1:13" x14ac:dyDescent="0.3">
      <c r="A1066" s="119">
        <v>41024</v>
      </c>
      <c r="B1066" s="120" t="s">
        <v>138</v>
      </c>
      <c r="C1066" s="121">
        <v>14.5</v>
      </c>
      <c r="D1066" s="87" t="s">
        <v>31</v>
      </c>
      <c r="E1066" s="120" t="s">
        <v>6695</v>
      </c>
      <c r="F1066" s="123">
        <v>6</v>
      </c>
      <c r="G1066" s="35">
        <v>1</v>
      </c>
      <c r="H1066" s="69">
        <v>5</v>
      </c>
      <c r="I1066" s="31">
        <v>-1</v>
      </c>
      <c r="J1066" s="18">
        <f t="shared" si="66"/>
        <v>77.290000000000006</v>
      </c>
      <c r="K1066" s="19" t="str">
        <f t="shared" si="64"/>
        <v>Apr-12</v>
      </c>
      <c r="L1066" s="20">
        <f t="shared" si="67"/>
        <v>1049</v>
      </c>
      <c r="M1066" s="21">
        <f t="shared" si="65"/>
        <v>7.3679694947569124E-2</v>
      </c>
    </row>
    <row r="1067" spans="1:13" x14ac:dyDescent="0.3">
      <c r="A1067" s="119">
        <v>41024</v>
      </c>
      <c r="B1067" s="120" t="s">
        <v>39</v>
      </c>
      <c r="C1067" s="121">
        <v>16.05</v>
      </c>
      <c r="D1067" s="87" t="s">
        <v>31</v>
      </c>
      <c r="E1067" s="120" t="s">
        <v>6696</v>
      </c>
      <c r="F1067" s="123">
        <v>6</v>
      </c>
      <c r="G1067" s="35">
        <v>1</v>
      </c>
      <c r="H1067" s="69">
        <v>5</v>
      </c>
      <c r="I1067" s="31">
        <v>-1</v>
      </c>
      <c r="J1067" s="18">
        <f t="shared" si="66"/>
        <v>76.290000000000006</v>
      </c>
      <c r="K1067" s="19" t="str">
        <f t="shared" si="64"/>
        <v>Apr-12</v>
      </c>
      <c r="L1067" s="20">
        <f t="shared" si="67"/>
        <v>1050</v>
      </c>
      <c r="M1067" s="21">
        <f t="shared" si="65"/>
        <v>7.2657142857142865E-2</v>
      </c>
    </row>
    <row r="1068" spans="1:13" x14ac:dyDescent="0.3">
      <c r="A1068" s="119">
        <v>41024</v>
      </c>
      <c r="B1068" s="120" t="s">
        <v>138</v>
      </c>
      <c r="C1068" s="121">
        <v>17</v>
      </c>
      <c r="D1068" s="87" t="s">
        <v>31</v>
      </c>
      <c r="E1068" s="120" t="s">
        <v>6697</v>
      </c>
      <c r="F1068" s="123">
        <v>5</v>
      </c>
      <c r="G1068" s="35">
        <v>1</v>
      </c>
      <c r="H1068" s="69">
        <v>4</v>
      </c>
      <c r="I1068" s="31">
        <v>-1</v>
      </c>
      <c r="J1068" s="18">
        <f t="shared" si="66"/>
        <v>75.290000000000006</v>
      </c>
      <c r="K1068" s="19" t="str">
        <f t="shared" si="64"/>
        <v>Apr-12</v>
      </c>
      <c r="L1068" s="20">
        <f t="shared" si="67"/>
        <v>1051</v>
      </c>
      <c r="M1068" s="21">
        <f t="shared" si="65"/>
        <v>7.1636536631779268E-2</v>
      </c>
    </row>
    <row r="1069" spans="1:13" x14ac:dyDescent="0.3">
      <c r="A1069" s="107">
        <v>41025</v>
      </c>
      <c r="B1069" s="108" t="s">
        <v>38</v>
      </c>
      <c r="C1069" s="101">
        <v>0.71527777777777779</v>
      </c>
      <c r="D1069" s="87" t="s">
        <v>31</v>
      </c>
      <c r="E1069" s="108" t="s">
        <v>500</v>
      </c>
      <c r="F1069" s="110">
        <v>4</v>
      </c>
      <c r="G1069" s="85">
        <v>1</v>
      </c>
      <c r="H1069" s="87" t="s">
        <v>33</v>
      </c>
      <c r="I1069" s="28">
        <v>-1</v>
      </c>
      <c r="J1069" s="18">
        <f t="shared" si="66"/>
        <v>74.290000000000006</v>
      </c>
      <c r="K1069" s="19" t="str">
        <f t="shared" si="64"/>
        <v>Apr-12</v>
      </c>
      <c r="L1069" s="20">
        <f t="shared" si="67"/>
        <v>1052</v>
      </c>
      <c r="M1069" s="21">
        <f t="shared" si="65"/>
        <v>7.061787072243346E-2</v>
      </c>
    </row>
    <row r="1070" spans="1:13" x14ac:dyDescent="0.3">
      <c r="A1070" s="107">
        <v>41025</v>
      </c>
      <c r="B1070" s="108" t="s">
        <v>38</v>
      </c>
      <c r="C1070" s="101">
        <v>0.76041666666666663</v>
      </c>
      <c r="D1070" s="87" t="s">
        <v>31</v>
      </c>
      <c r="E1070" s="108" t="s">
        <v>501</v>
      </c>
      <c r="F1070" s="110">
        <v>4</v>
      </c>
      <c r="G1070" s="85">
        <v>1</v>
      </c>
      <c r="H1070" s="87" t="s">
        <v>33</v>
      </c>
      <c r="I1070" s="28">
        <v>-1</v>
      </c>
      <c r="J1070" s="18">
        <f t="shared" si="66"/>
        <v>73.290000000000006</v>
      </c>
      <c r="K1070" s="19" t="str">
        <f t="shared" si="64"/>
        <v>Apr-12</v>
      </c>
      <c r="L1070" s="20">
        <f t="shared" si="67"/>
        <v>1053</v>
      </c>
      <c r="M1070" s="21">
        <f t="shared" si="65"/>
        <v>6.9601139601139603E-2</v>
      </c>
    </row>
    <row r="1071" spans="1:13" x14ac:dyDescent="0.3">
      <c r="A1071" s="119">
        <v>41025</v>
      </c>
      <c r="B1071" s="120" t="s">
        <v>45</v>
      </c>
      <c r="C1071" s="121">
        <v>13.5</v>
      </c>
      <c r="D1071" s="87" t="s">
        <v>31</v>
      </c>
      <c r="E1071" s="120" t="s">
        <v>710</v>
      </c>
      <c r="F1071" s="123">
        <v>5</v>
      </c>
      <c r="G1071" s="35">
        <v>1</v>
      </c>
      <c r="H1071" s="69">
        <v>2</v>
      </c>
      <c r="I1071" s="31">
        <v>-1</v>
      </c>
      <c r="J1071" s="18">
        <f t="shared" si="66"/>
        <v>72.290000000000006</v>
      </c>
      <c r="K1071" s="19" t="str">
        <f t="shared" si="64"/>
        <v>Apr-12</v>
      </c>
      <c r="L1071" s="20">
        <f t="shared" si="67"/>
        <v>1054</v>
      </c>
      <c r="M1071" s="21">
        <f t="shared" si="65"/>
        <v>6.8586337760910818E-2</v>
      </c>
    </row>
    <row r="1072" spans="1:13" x14ac:dyDescent="0.3">
      <c r="A1072" s="119">
        <v>41025</v>
      </c>
      <c r="B1072" s="120" t="s">
        <v>45</v>
      </c>
      <c r="C1072" s="121">
        <v>15.55</v>
      </c>
      <c r="D1072" s="87" t="s">
        <v>31</v>
      </c>
      <c r="E1072" s="120" t="s">
        <v>6700</v>
      </c>
      <c r="F1072" s="123">
        <v>4.5</v>
      </c>
      <c r="G1072" s="35">
        <v>1</v>
      </c>
      <c r="H1072" s="69">
        <v>1</v>
      </c>
      <c r="I1072" s="31">
        <v>3.5</v>
      </c>
      <c r="J1072" s="18">
        <f t="shared" si="66"/>
        <v>75.790000000000006</v>
      </c>
      <c r="K1072" s="19" t="str">
        <f t="shared" si="64"/>
        <v>Apr-12</v>
      </c>
      <c r="L1072" s="20">
        <f t="shared" si="67"/>
        <v>1055</v>
      </c>
      <c r="M1072" s="21">
        <f t="shared" si="65"/>
        <v>7.1838862559241712E-2</v>
      </c>
    </row>
    <row r="1073" spans="1:13" x14ac:dyDescent="0.3">
      <c r="A1073" s="119">
        <v>41025</v>
      </c>
      <c r="B1073" s="120" t="s">
        <v>45</v>
      </c>
      <c r="C1073" s="121">
        <v>17.350000000000001</v>
      </c>
      <c r="D1073" s="87" t="s">
        <v>31</v>
      </c>
      <c r="E1073" s="120" t="s">
        <v>6147</v>
      </c>
      <c r="F1073" s="123">
        <v>5</v>
      </c>
      <c r="G1073" s="35">
        <v>1</v>
      </c>
      <c r="H1073" s="69">
        <v>4</v>
      </c>
      <c r="I1073" s="31">
        <v>-1</v>
      </c>
      <c r="J1073" s="18">
        <f t="shared" si="66"/>
        <v>74.790000000000006</v>
      </c>
      <c r="K1073" s="19" t="str">
        <f t="shared" si="64"/>
        <v>Apr-12</v>
      </c>
      <c r="L1073" s="20">
        <f t="shared" si="67"/>
        <v>1056</v>
      </c>
      <c r="M1073" s="21">
        <f t="shared" si="65"/>
        <v>7.0823863636363643E-2</v>
      </c>
    </row>
    <row r="1074" spans="1:13" x14ac:dyDescent="0.3">
      <c r="A1074" s="124">
        <v>41025</v>
      </c>
      <c r="B1074" s="108" t="s">
        <v>38</v>
      </c>
      <c r="C1074" s="111">
        <v>17.399999999999999</v>
      </c>
      <c r="D1074" s="87" t="s">
        <v>31</v>
      </c>
      <c r="E1074" s="108" t="s">
        <v>6698</v>
      </c>
      <c r="F1074" s="110">
        <v>6</v>
      </c>
      <c r="G1074" s="35">
        <v>1</v>
      </c>
      <c r="H1074" s="70" t="s">
        <v>6512</v>
      </c>
      <c r="I1074" s="34">
        <v>-1</v>
      </c>
      <c r="J1074" s="18">
        <f t="shared" si="66"/>
        <v>73.790000000000006</v>
      </c>
      <c r="K1074" s="19" t="str">
        <f t="shared" si="64"/>
        <v>Apr-12</v>
      </c>
      <c r="L1074" s="20">
        <f t="shared" si="67"/>
        <v>1057</v>
      </c>
      <c r="M1074" s="21">
        <f t="shared" si="65"/>
        <v>6.9810785241248827E-2</v>
      </c>
    </row>
    <row r="1075" spans="1:13" x14ac:dyDescent="0.3">
      <c r="A1075" s="124">
        <v>41025</v>
      </c>
      <c r="B1075" s="108" t="s">
        <v>38</v>
      </c>
      <c r="C1075" s="111">
        <v>18.5</v>
      </c>
      <c r="D1075" s="87" t="s">
        <v>31</v>
      </c>
      <c r="E1075" s="108" t="s">
        <v>6699</v>
      </c>
      <c r="F1075" s="110">
        <v>5.5</v>
      </c>
      <c r="G1075" s="35">
        <v>1</v>
      </c>
      <c r="H1075" s="70" t="s">
        <v>6512</v>
      </c>
      <c r="I1075" s="34">
        <v>-1</v>
      </c>
      <c r="J1075" s="18">
        <f t="shared" si="66"/>
        <v>72.790000000000006</v>
      </c>
      <c r="K1075" s="19" t="str">
        <f t="shared" si="64"/>
        <v>Apr-12</v>
      </c>
      <c r="L1075" s="20">
        <f t="shared" si="67"/>
        <v>1058</v>
      </c>
      <c r="M1075" s="21">
        <f t="shared" si="65"/>
        <v>6.8799621928166355E-2</v>
      </c>
    </row>
    <row r="1076" spans="1:13" x14ac:dyDescent="0.3">
      <c r="A1076" s="107">
        <v>41026</v>
      </c>
      <c r="B1076" s="108" t="s">
        <v>96</v>
      </c>
      <c r="C1076" s="101">
        <v>0.62152777777777779</v>
      </c>
      <c r="D1076" s="87" t="s">
        <v>31</v>
      </c>
      <c r="E1076" s="108" t="s">
        <v>502</v>
      </c>
      <c r="F1076" s="110">
        <v>3.75</v>
      </c>
      <c r="G1076" s="85">
        <v>1</v>
      </c>
      <c r="H1076" s="87" t="s">
        <v>33</v>
      </c>
      <c r="I1076" s="27">
        <v>-1</v>
      </c>
      <c r="J1076" s="18">
        <f t="shared" si="66"/>
        <v>71.790000000000006</v>
      </c>
      <c r="K1076" s="19" t="str">
        <f t="shared" si="64"/>
        <v>Apr-12</v>
      </c>
      <c r="L1076" s="20">
        <f t="shared" si="67"/>
        <v>1059</v>
      </c>
      <c r="M1076" s="21">
        <f t="shared" si="65"/>
        <v>6.7790368271954685E-2</v>
      </c>
    </row>
    <row r="1077" spans="1:13" x14ac:dyDescent="0.3">
      <c r="A1077" s="119">
        <v>41026</v>
      </c>
      <c r="B1077" s="120" t="s">
        <v>96</v>
      </c>
      <c r="C1077" s="121">
        <v>13.15</v>
      </c>
      <c r="D1077" s="87" t="s">
        <v>31</v>
      </c>
      <c r="E1077" s="120" t="s">
        <v>6703</v>
      </c>
      <c r="F1077" s="123">
        <v>4.5</v>
      </c>
      <c r="G1077" s="35">
        <v>1</v>
      </c>
      <c r="H1077" s="69">
        <v>1</v>
      </c>
      <c r="I1077" s="31">
        <v>3.5</v>
      </c>
      <c r="J1077" s="18">
        <f t="shared" si="66"/>
        <v>75.290000000000006</v>
      </c>
      <c r="K1077" s="19" t="str">
        <f t="shared" si="64"/>
        <v>Apr-12</v>
      </c>
      <c r="L1077" s="20">
        <f t="shared" si="67"/>
        <v>1060</v>
      </c>
      <c r="M1077" s="21">
        <f t="shared" si="65"/>
        <v>7.1028301886792461E-2</v>
      </c>
    </row>
    <row r="1078" spans="1:13" x14ac:dyDescent="0.3">
      <c r="A1078" s="119">
        <v>41026</v>
      </c>
      <c r="B1078" s="120" t="s">
        <v>39</v>
      </c>
      <c r="C1078" s="121">
        <v>16.2</v>
      </c>
      <c r="D1078" s="87" t="s">
        <v>31</v>
      </c>
      <c r="E1078" s="120" t="s">
        <v>6704</v>
      </c>
      <c r="F1078" s="123">
        <v>5</v>
      </c>
      <c r="G1078" s="35">
        <v>0</v>
      </c>
      <c r="H1078" s="69" t="s">
        <v>6111</v>
      </c>
      <c r="I1078" s="31">
        <v>0</v>
      </c>
      <c r="J1078" s="18">
        <f t="shared" si="66"/>
        <v>75.290000000000006</v>
      </c>
      <c r="K1078" s="19" t="str">
        <f t="shared" si="64"/>
        <v>Apr-12</v>
      </c>
      <c r="L1078" s="20">
        <f t="shared" si="67"/>
        <v>1060</v>
      </c>
      <c r="M1078" s="21">
        <f t="shared" si="65"/>
        <v>7.1028301886792461E-2</v>
      </c>
    </row>
    <row r="1079" spans="1:13" x14ac:dyDescent="0.3">
      <c r="A1079" s="124">
        <v>41026</v>
      </c>
      <c r="B1079" s="108" t="s">
        <v>73</v>
      </c>
      <c r="C1079" s="111">
        <v>17.399999999999999</v>
      </c>
      <c r="D1079" s="87" t="s">
        <v>31</v>
      </c>
      <c r="E1079" s="108" t="s">
        <v>6701</v>
      </c>
      <c r="F1079" s="110">
        <v>6</v>
      </c>
      <c r="G1079" s="35">
        <v>1</v>
      </c>
      <c r="H1079" s="70" t="s">
        <v>6518</v>
      </c>
      <c r="I1079" s="34">
        <v>-1</v>
      </c>
      <c r="J1079" s="18">
        <f t="shared" si="66"/>
        <v>74.290000000000006</v>
      </c>
      <c r="K1079" s="19" t="str">
        <f t="shared" si="64"/>
        <v>Apr-12</v>
      </c>
      <c r="L1079" s="20">
        <f t="shared" si="67"/>
        <v>1061</v>
      </c>
      <c r="M1079" s="21">
        <f t="shared" si="65"/>
        <v>7.0018850141376071E-2</v>
      </c>
    </row>
    <row r="1080" spans="1:13" x14ac:dyDescent="0.3">
      <c r="A1080" s="124">
        <v>41026</v>
      </c>
      <c r="B1080" s="108" t="s">
        <v>73</v>
      </c>
      <c r="C1080" s="111">
        <v>18.5</v>
      </c>
      <c r="D1080" s="87" t="s">
        <v>31</v>
      </c>
      <c r="E1080" s="108" t="s">
        <v>6702</v>
      </c>
      <c r="F1080" s="110">
        <v>5</v>
      </c>
      <c r="G1080" s="35">
        <v>1</v>
      </c>
      <c r="H1080" s="70" t="s">
        <v>6512</v>
      </c>
      <c r="I1080" s="34">
        <v>-1</v>
      </c>
      <c r="J1080" s="18">
        <f t="shared" si="66"/>
        <v>73.290000000000006</v>
      </c>
      <c r="K1080" s="19" t="str">
        <f t="shared" si="64"/>
        <v>Apr-12</v>
      </c>
      <c r="L1080" s="20">
        <f t="shared" si="67"/>
        <v>1062</v>
      </c>
      <c r="M1080" s="21">
        <f t="shared" si="65"/>
        <v>6.9011299435028248E-2</v>
      </c>
    </row>
    <row r="1081" spans="1:13" x14ac:dyDescent="0.3">
      <c r="A1081" s="107">
        <v>41027</v>
      </c>
      <c r="B1081" s="108" t="s">
        <v>35</v>
      </c>
      <c r="C1081" s="101">
        <v>0.85069444444444453</v>
      </c>
      <c r="D1081" s="87" t="s">
        <v>31</v>
      </c>
      <c r="E1081" s="108" t="s">
        <v>503</v>
      </c>
      <c r="F1081" s="110">
        <v>2.88</v>
      </c>
      <c r="G1081" s="85">
        <v>1</v>
      </c>
      <c r="H1081" s="87" t="s">
        <v>42</v>
      </c>
      <c r="I1081" s="28">
        <v>1.88</v>
      </c>
      <c r="J1081" s="18">
        <f t="shared" si="66"/>
        <v>75.17</v>
      </c>
      <c r="K1081" s="19" t="str">
        <f t="shared" si="64"/>
        <v>Apr-12</v>
      </c>
      <c r="L1081" s="20">
        <f t="shared" si="67"/>
        <v>1063</v>
      </c>
      <c r="M1081" s="21">
        <f t="shared" si="65"/>
        <v>7.0714957666980244E-2</v>
      </c>
    </row>
    <row r="1082" spans="1:13" x14ac:dyDescent="0.3">
      <c r="A1082" s="119">
        <v>41027</v>
      </c>
      <c r="B1082" s="120" t="s">
        <v>135</v>
      </c>
      <c r="C1082" s="121">
        <v>14.55</v>
      </c>
      <c r="D1082" s="87" t="s">
        <v>31</v>
      </c>
      <c r="E1082" s="120" t="s">
        <v>6706</v>
      </c>
      <c r="F1082" s="123">
        <v>5</v>
      </c>
      <c r="G1082" s="35">
        <v>1</v>
      </c>
      <c r="H1082" s="69">
        <v>5</v>
      </c>
      <c r="I1082" s="31">
        <v>-1</v>
      </c>
      <c r="J1082" s="18">
        <f t="shared" si="66"/>
        <v>74.17</v>
      </c>
      <c r="K1082" s="19" t="str">
        <f t="shared" si="64"/>
        <v>Apr-12</v>
      </c>
      <c r="L1082" s="20">
        <f t="shared" si="67"/>
        <v>1064</v>
      </c>
      <c r="M1082" s="21">
        <f t="shared" si="65"/>
        <v>6.9708646616541359E-2</v>
      </c>
    </row>
    <row r="1083" spans="1:13" x14ac:dyDescent="0.3">
      <c r="A1083" s="119">
        <v>41027</v>
      </c>
      <c r="B1083" s="120" t="s">
        <v>96</v>
      </c>
      <c r="C1083" s="121">
        <v>15.45</v>
      </c>
      <c r="D1083" s="87" t="s">
        <v>31</v>
      </c>
      <c r="E1083" s="120" t="s">
        <v>6707</v>
      </c>
      <c r="F1083" s="123">
        <v>4.5</v>
      </c>
      <c r="G1083" s="35">
        <v>1</v>
      </c>
      <c r="H1083" s="69">
        <v>2</v>
      </c>
      <c r="I1083" s="31">
        <v>-1</v>
      </c>
      <c r="J1083" s="18">
        <f t="shared" si="66"/>
        <v>73.17</v>
      </c>
      <c r="K1083" s="19" t="str">
        <f t="shared" si="64"/>
        <v>Apr-12</v>
      </c>
      <c r="L1083" s="20">
        <f t="shared" si="67"/>
        <v>1065</v>
      </c>
      <c r="M1083" s="21">
        <f t="shared" si="65"/>
        <v>6.870422535211268E-2</v>
      </c>
    </row>
    <row r="1084" spans="1:13" x14ac:dyDescent="0.3">
      <c r="A1084" s="119">
        <v>41027</v>
      </c>
      <c r="B1084" s="120" t="s">
        <v>144</v>
      </c>
      <c r="C1084" s="121">
        <v>16.25</v>
      </c>
      <c r="D1084" s="87" t="s">
        <v>31</v>
      </c>
      <c r="E1084" s="120" t="s">
        <v>6708</v>
      </c>
      <c r="F1084" s="123">
        <v>5</v>
      </c>
      <c r="G1084" s="35">
        <v>1</v>
      </c>
      <c r="H1084" s="69">
        <v>2</v>
      </c>
      <c r="I1084" s="31">
        <v>-1</v>
      </c>
      <c r="J1084" s="18">
        <f t="shared" si="66"/>
        <v>72.17</v>
      </c>
      <c r="K1084" s="19" t="str">
        <f t="shared" si="64"/>
        <v>Apr-12</v>
      </c>
      <c r="L1084" s="20">
        <f t="shared" si="67"/>
        <v>1066</v>
      </c>
      <c r="M1084" s="21">
        <f t="shared" si="65"/>
        <v>6.7701688555347098E-2</v>
      </c>
    </row>
    <row r="1085" spans="1:13" x14ac:dyDescent="0.3">
      <c r="A1085" s="124">
        <v>41027</v>
      </c>
      <c r="B1085" s="108" t="s">
        <v>35</v>
      </c>
      <c r="C1085" s="111">
        <v>18.25</v>
      </c>
      <c r="D1085" s="87" t="s">
        <v>31</v>
      </c>
      <c r="E1085" s="108" t="s">
        <v>6705</v>
      </c>
      <c r="F1085" s="110">
        <v>5.5</v>
      </c>
      <c r="G1085" s="35">
        <v>1</v>
      </c>
      <c r="H1085" s="70" t="s">
        <v>6512</v>
      </c>
      <c r="I1085" s="34">
        <v>-1</v>
      </c>
      <c r="J1085" s="18">
        <f t="shared" si="66"/>
        <v>71.17</v>
      </c>
      <c r="K1085" s="19" t="str">
        <f t="shared" si="64"/>
        <v>Apr-12</v>
      </c>
      <c r="L1085" s="20">
        <f t="shared" si="67"/>
        <v>1067</v>
      </c>
      <c r="M1085" s="21">
        <f t="shared" si="65"/>
        <v>6.6701030927835053E-2</v>
      </c>
    </row>
    <row r="1086" spans="1:13" x14ac:dyDescent="0.3">
      <c r="A1086" s="107">
        <v>41029</v>
      </c>
      <c r="B1086" s="108" t="s">
        <v>45</v>
      </c>
      <c r="C1086" s="101">
        <v>0.85069444444444453</v>
      </c>
      <c r="D1086" s="87" t="s">
        <v>31</v>
      </c>
      <c r="E1086" s="108" t="s">
        <v>504</v>
      </c>
      <c r="F1086" s="110">
        <v>3.75</v>
      </c>
      <c r="G1086" s="85">
        <v>1</v>
      </c>
      <c r="H1086" s="87" t="s">
        <v>33</v>
      </c>
      <c r="I1086" s="28">
        <v>-1</v>
      </c>
      <c r="J1086" s="18">
        <f t="shared" si="66"/>
        <v>70.17</v>
      </c>
      <c r="K1086" s="19" t="str">
        <f t="shared" si="64"/>
        <v>Apr-12</v>
      </c>
      <c r="L1086" s="20">
        <f t="shared" si="67"/>
        <v>1068</v>
      </c>
      <c r="M1086" s="21">
        <f t="shared" si="65"/>
        <v>6.570224719101124E-2</v>
      </c>
    </row>
    <row r="1087" spans="1:13" x14ac:dyDescent="0.3">
      <c r="A1087" s="119">
        <v>41029</v>
      </c>
      <c r="B1087" s="120" t="s">
        <v>43</v>
      </c>
      <c r="C1087" s="121">
        <v>15.15</v>
      </c>
      <c r="D1087" s="87" t="s">
        <v>31</v>
      </c>
      <c r="E1087" s="120" t="s">
        <v>2164</v>
      </c>
      <c r="F1087" s="123">
        <v>5.5</v>
      </c>
      <c r="G1087" s="35">
        <v>1</v>
      </c>
      <c r="H1087" s="69">
        <v>1</v>
      </c>
      <c r="I1087" s="31">
        <v>4.5</v>
      </c>
      <c r="J1087" s="18">
        <f t="shared" si="66"/>
        <v>74.67</v>
      </c>
      <c r="K1087" s="19" t="str">
        <f t="shared" si="64"/>
        <v>Apr-12</v>
      </c>
      <c r="L1087" s="20">
        <f t="shared" si="67"/>
        <v>1069</v>
      </c>
      <c r="M1087" s="21">
        <f t="shared" si="65"/>
        <v>6.9850327408793267E-2</v>
      </c>
    </row>
    <row r="1088" spans="1:13" x14ac:dyDescent="0.3">
      <c r="A1088" s="124">
        <v>41029</v>
      </c>
      <c r="B1088" s="108" t="s">
        <v>45</v>
      </c>
      <c r="C1088" s="111">
        <v>19.25</v>
      </c>
      <c r="D1088" s="87" t="s">
        <v>31</v>
      </c>
      <c r="E1088" s="108" t="s">
        <v>6674</v>
      </c>
      <c r="F1088" s="110">
        <v>5</v>
      </c>
      <c r="G1088" s="35">
        <v>1</v>
      </c>
      <c r="H1088" s="70" t="s">
        <v>6512</v>
      </c>
      <c r="I1088" s="34">
        <v>-1</v>
      </c>
      <c r="J1088" s="18">
        <f t="shared" si="66"/>
        <v>73.67</v>
      </c>
      <c r="K1088" s="19" t="str">
        <f t="shared" si="64"/>
        <v>Apr-12</v>
      </c>
      <c r="L1088" s="20">
        <f t="shared" si="67"/>
        <v>1070</v>
      </c>
      <c r="M1088" s="21">
        <f t="shared" si="65"/>
        <v>6.8850467289719622E-2</v>
      </c>
    </row>
    <row r="1089" spans="1:13" x14ac:dyDescent="0.3">
      <c r="A1089" s="124">
        <v>41029</v>
      </c>
      <c r="B1089" s="108" t="s">
        <v>45</v>
      </c>
      <c r="C1089" s="111">
        <v>19.25</v>
      </c>
      <c r="D1089" s="87" t="s">
        <v>31</v>
      </c>
      <c r="E1089" s="108" t="s">
        <v>6709</v>
      </c>
      <c r="F1089" s="110">
        <v>4.3</v>
      </c>
      <c r="G1089" s="35">
        <v>1</v>
      </c>
      <c r="H1089" s="70" t="s">
        <v>6526</v>
      </c>
      <c r="I1089" s="34">
        <v>3.3</v>
      </c>
      <c r="J1089" s="18">
        <f t="shared" si="66"/>
        <v>76.97</v>
      </c>
      <c r="K1089" s="19" t="str">
        <f t="shared" si="64"/>
        <v>Apr-12</v>
      </c>
      <c r="L1089" s="20">
        <f t="shared" si="67"/>
        <v>1071</v>
      </c>
      <c r="M1089" s="21">
        <f t="shared" si="65"/>
        <v>7.1867413632119514E-2</v>
      </c>
    </row>
    <row r="1090" spans="1:13" x14ac:dyDescent="0.3">
      <c r="A1090" s="107">
        <v>41030</v>
      </c>
      <c r="B1090" s="108" t="s">
        <v>46</v>
      </c>
      <c r="C1090" s="101">
        <v>0.63194444444444442</v>
      </c>
      <c r="D1090" s="87" t="s">
        <v>31</v>
      </c>
      <c r="E1090" s="108" t="s">
        <v>505</v>
      </c>
      <c r="F1090" s="110">
        <v>3</v>
      </c>
      <c r="G1090" s="85">
        <v>1</v>
      </c>
      <c r="H1090" s="87" t="s">
        <v>33</v>
      </c>
      <c r="I1090" s="27">
        <v>-1</v>
      </c>
      <c r="J1090" s="18">
        <f t="shared" si="66"/>
        <v>75.97</v>
      </c>
      <c r="K1090" s="19" t="str">
        <f t="shared" ref="K1090:K1153" si="68">TEXT(A1090,"MMM-yy")</f>
        <v>May-12</v>
      </c>
      <c r="L1090" s="20">
        <f t="shared" si="67"/>
        <v>1072</v>
      </c>
      <c r="M1090" s="21">
        <f t="shared" ref="M1090:M1153" si="69">J1090/L1090</f>
        <v>7.086753731343283E-2</v>
      </c>
    </row>
    <row r="1091" spans="1:13" x14ac:dyDescent="0.3">
      <c r="A1091" s="107">
        <v>41030</v>
      </c>
      <c r="B1091" s="108" t="s">
        <v>46</v>
      </c>
      <c r="C1091" s="101">
        <v>0.69444444444444453</v>
      </c>
      <c r="D1091" s="87" t="s">
        <v>31</v>
      </c>
      <c r="E1091" s="108" t="s">
        <v>506</v>
      </c>
      <c r="F1091" s="110">
        <v>4</v>
      </c>
      <c r="G1091" s="85">
        <v>1</v>
      </c>
      <c r="H1091" s="87" t="s">
        <v>42</v>
      </c>
      <c r="I1091" s="27">
        <v>3</v>
      </c>
      <c r="J1091" s="18">
        <f t="shared" ref="J1091:J1154" si="70">J1090+I1091</f>
        <v>78.97</v>
      </c>
      <c r="K1091" s="19" t="str">
        <f t="shared" si="68"/>
        <v>May-12</v>
      </c>
      <c r="L1091" s="20">
        <f t="shared" ref="L1091:L1154" si="71">L1090+G1091</f>
        <v>1073</v>
      </c>
      <c r="M1091" s="21">
        <f t="shared" si="69"/>
        <v>7.3597390493942219E-2</v>
      </c>
    </row>
    <row r="1092" spans="1:13" x14ac:dyDescent="0.3">
      <c r="A1092" s="107">
        <v>41030</v>
      </c>
      <c r="B1092" s="108" t="s">
        <v>82</v>
      </c>
      <c r="C1092" s="101">
        <v>0.76041666666666663</v>
      </c>
      <c r="D1092" s="87" t="s">
        <v>31</v>
      </c>
      <c r="E1092" s="108" t="s">
        <v>507</v>
      </c>
      <c r="F1092" s="110">
        <v>4</v>
      </c>
      <c r="G1092" s="85">
        <v>1</v>
      </c>
      <c r="H1092" s="87" t="s">
        <v>33</v>
      </c>
      <c r="I1092" s="28">
        <v>-1</v>
      </c>
      <c r="J1092" s="18">
        <f t="shared" si="70"/>
        <v>77.97</v>
      </c>
      <c r="K1092" s="19" t="str">
        <f t="shared" si="68"/>
        <v>May-12</v>
      </c>
      <c r="L1092" s="20">
        <f t="shared" si="71"/>
        <v>1074</v>
      </c>
      <c r="M1092" s="21">
        <f t="shared" si="69"/>
        <v>7.2597765363128494E-2</v>
      </c>
    </row>
    <row r="1093" spans="1:13" x14ac:dyDescent="0.3">
      <c r="A1093" s="119">
        <v>41030</v>
      </c>
      <c r="B1093" s="120" t="s">
        <v>29</v>
      </c>
      <c r="C1093" s="121">
        <v>16</v>
      </c>
      <c r="D1093" s="87" t="s">
        <v>31</v>
      </c>
      <c r="E1093" s="120" t="s">
        <v>6712</v>
      </c>
      <c r="F1093" s="123">
        <v>5</v>
      </c>
      <c r="G1093" s="35">
        <v>1</v>
      </c>
      <c r="H1093" s="69">
        <v>3</v>
      </c>
      <c r="I1093" s="31">
        <v>-1</v>
      </c>
      <c r="J1093" s="18">
        <f t="shared" si="70"/>
        <v>76.97</v>
      </c>
      <c r="K1093" s="19" t="str">
        <f t="shared" si="68"/>
        <v>May-12</v>
      </c>
      <c r="L1093" s="20">
        <f t="shared" si="71"/>
        <v>1075</v>
      </c>
      <c r="M1093" s="21">
        <f t="shared" si="69"/>
        <v>7.1599999999999997E-2</v>
      </c>
    </row>
    <row r="1094" spans="1:13" x14ac:dyDescent="0.3">
      <c r="A1094" s="124">
        <v>41030</v>
      </c>
      <c r="B1094" s="108" t="s">
        <v>82</v>
      </c>
      <c r="C1094" s="111">
        <v>18.45</v>
      </c>
      <c r="D1094" s="87" t="s">
        <v>31</v>
      </c>
      <c r="E1094" s="108" t="s">
        <v>440</v>
      </c>
      <c r="F1094" s="110">
        <v>5</v>
      </c>
      <c r="G1094" s="35">
        <v>1</v>
      </c>
      <c r="H1094" s="70" t="s">
        <v>6512</v>
      </c>
      <c r="I1094" s="34">
        <v>-1</v>
      </c>
      <c r="J1094" s="18">
        <f t="shared" si="70"/>
        <v>75.97</v>
      </c>
      <c r="K1094" s="19" t="str">
        <f t="shared" si="68"/>
        <v>May-12</v>
      </c>
      <c r="L1094" s="20">
        <f t="shared" si="71"/>
        <v>1076</v>
      </c>
      <c r="M1094" s="21">
        <f t="shared" si="69"/>
        <v>7.0604089219330854E-2</v>
      </c>
    </row>
    <row r="1095" spans="1:13" x14ac:dyDescent="0.3">
      <c r="A1095" s="124">
        <v>41030</v>
      </c>
      <c r="B1095" s="108" t="s">
        <v>43</v>
      </c>
      <c r="C1095" s="111">
        <v>19.350000000000001</v>
      </c>
      <c r="D1095" s="87" t="s">
        <v>31</v>
      </c>
      <c r="E1095" s="108" t="s">
        <v>6711</v>
      </c>
      <c r="F1095" s="110">
        <v>5.5</v>
      </c>
      <c r="G1095" s="35">
        <v>1</v>
      </c>
      <c r="H1095" s="70" t="s">
        <v>6512</v>
      </c>
      <c r="I1095" s="34">
        <v>-1</v>
      </c>
      <c r="J1095" s="18">
        <f t="shared" si="70"/>
        <v>74.97</v>
      </c>
      <c r="K1095" s="19" t="str">
        <f t="shared" si="68"/>
        <v>May-12</v>
      </c>
      <c r="L1095" s="20">
        <f t="shared" si="71"/>
        <v>1077</v>
      </c>
      <c r="M1095" s="21">
        <f t="shared" si="69"/>
        <v>6.9610027855153203E-2</v>
      </c>
    </row>
    <row r="1096" spans="1:13" x14ac:dyDescent="0.3">
      <c r="A1096" s="124">
        <v>41030</v>
      </c>
      <c r="B1096" s="108" t="s">
        <v>82</v>
      </c>
      <c r="C1096" s="111">
        <v>20.149999999999999</v>
      </c>
      <c r="D1096" s="87" t="s">
        <v>31</v>
      </c>
      <c r="E1096" s="108" t="s">
        <v>6710</v>
      </c>
      <c r="F1096" s="110">
        <v>6</v>
      </c>
      <c r="G1096" s="35">
        <v>1</v>
      </c>
      <c r="H1096" s="70" t="s">
        <v>6526</v>
      </c>
      <c r="I1096" s="34">
        <v>5</v>
      </c>
      <c r="J1096" s="18">
        <f t="shared" si="70"/>
        <v>79.97</v>
      </c>
      <c r="K1096" s="19" t="str">
        <f t="shared" si="68"/>
        <v>May-12</v>
      </c>
      <c r="L1096" s="20">
        <f t="shared" si="71"/>
        <v>1078</v>
      </c>
      <c r="M1096" s="21">
        <f t="shared" si="69"/>
        <v>7.4183673469387756E-2</v>
      </c>
    </row>
    <row r="1097" spans="1:13" x14ac:dyDescent="0.3">
      <c r="A1097" s="119">
        <v>41031</v>
      </c>
      <c r="B1097" s="120" t="s">
        <v>30</v>
      </c>
      <c r="C1097" s="121">
        <v>14.1</v>
      </c>
      <c r="D1097" s="87" t="s">
        <v>31</v>
      </c>
      <c r="E1097" s="120" t="s">
        <v>6716</v>
      </c>
      <c r="F1097" s="123">
        <v>5.5</v>
      </c>
      <c r="G1097" s="35">
        <v>1</v>
      </c>
      <c r="H1097" s="69">
        <v>1</v>
      </c>
      <c r="I1097" s="31">
        <v>5</v>
      </c>
      <c r="J1097" s="18">
        <f t="shared" si="70"/>
        <v>84.97</v>
      </c>
      <c r="K1097" s="19" t="str">
        <f t="shared" si="68"/>
        <v>May-12</v>
      </c>
      <c r="L1097" s="20">
        <f t="shared" si="71"/>
        <v>1079</v>
      </c>
      <c r="M1097" s="21">
        <f t="shared" si="69"/>
        <v>7.8748841519925852E-2</v>
      </c>
    </row>
    <row r="1098" spans="1:13" x14ac:dyDescent="0.3">
      <c r="A1098" s="119">
        <v>41031</v>
      </c>
      <c r="B1098" s="120" t="s">
        <v>43</v>
      </c>
      <c r="C1098" s="121">
        <v>15.1</v>
      </c>
      <c r="D1098" s="87" t="s">
        <v>31</v>
      </c>
      <c r="E1098" s="120" t="s">
        <v>6717</v>
      </c>
      <c r="F1098" s="123">
        <v>6</v>
      </c>
      <c r="G1098" s="35">
        <v>1</v>
      </c>
      <c r="H1098" s="69">
        <v>5</v>
      </c>
      <c r="I1098" s="31">
        <v>-1</v>
      </c>
      <c r="J1098" s="18">
        <f t="shared" si="70"/>
        <v>83.97</v>
      </c>
      <c r="K1098" s="19" t="str">
        <f t="shared" si="68"/>
        <v>May-12</v>
      </c>
      <c r="L1098" s="20">
        <f t="shared" si="71"/>
        <v>1080</v>
      </c>
      <c r="M1098" s="21">
        <f t="shared" si="69"/>
        <v>7.775E-2</v>
      </c>
    </row>
    <row r="1099" spans="1:13" x14ac:dyDescent="0.3">
      <c r="A1099" s="119">
        <v>41031</v>
      </c>
      <c r="B1099" s="120" t="s">
        <v>43</v>
      </c>
      <c r="C1099" s="121">
        <v>15.45</v>
      </c>
      <c r="D1099" s="87" t="s">
        <v>31</v>
      </c>
      <c r="E1099" s="120" t="s">
        <v>6718</v>
      </c>
      <c r="F1099" s="123">
        <v>5.5</v>
      </c>
      <c r="G1099" s="35">
        <v>1</v>
      </c>
      <c r="H1099" s="69">
        <v>4</v>
      </c>
      <c r="I1099" s="31">
        <v>-1</v>
      </c>
      <c r="J1099" s="18">
        <f t="shared" si="70"/>
        <v>82.97</v>
      </c>
      <c r="K1099" s="19" t="str">
        <f t="shared" si="68"/>
        <v>May-12</v>
      </c>
      <c r="L1099" s="20">
        <f t="shared" si="71"/>
        <v>1081</v>
      </c>
      <c r="M1099" s="21">
        <f t="shared" si="69"/>
        <v>7.6753006475485663E-2</v>
      </c>
    </row>
    <row r="1100" spans="1:13" x14ac:dyDescent="0.3">
      <c r="A1100" s="119">
        <v>41031</v>
      </c>
      <c r="B1100" s="120" t="s">
        <v>48</v>
      </c>
      <c r="C1100" s="121">
        <v>16.399999999999999</v>
      </c>
      <c r="D1100" s="87" t="s">
        <v>31</v>
      </c>
      <c r="E1100" s="120" t="s">
        <v>6719</v>
      </c>
      <c r="F1100" s="123">
        <v>4.5</v>
      </c>
      <c r="G1100" s="35">
        <v>1</v>
      </c>
      <c r="H1100" s="69">
        <v>4</v>
      </c>
      <c r="I1100" s="31">
        <v>-1</v>
      </c>
      <c r="J1100" s="18">
        <f t="shared" si="70"/>
        <v>81.97</v>
      </c>
      <c r="K1100" s="19" t="str">
        <f t="shared" si="68"/>
        <v>May-12</v>
      </c>
      <c r="L1100" s="20">
        <f t="shared" si="71"/>
        <v>1082</v>
      </c>
      <c r="M1100" s="21">
        <f t="shared" si="69"/>
        <v>7.5757855822550832E-2</v>
      </c>
    </row>
    <row r="1101" spans="1:13" x14ac:dyDescent="0.3">
      <c r="A1101" s="119">
        <v>41031</v>
      </c>
      <c r="B1101" s="120" t="s">
        <v>43</v>
      </c>
      <c r="C1101" s="121">
        <v>16.55</v>
      </c>
      <c r="D1101" s="87" t="s">
        <v>31</v>
      </c>
      <c r="E1101" s="120" t="s">
        <v>6720</v>
      </c>
      <c r="F1101" s="123">
        <v>5</v>
      </c>
      <c r="G1101" s="35">
        <v>1</v>
      </c>
      <c r="H1101" s="69">
        <v>4</v>
      </c>
      <c r="I1101" s="31">
        <v>-1</v>
      </c>
      <c r="J1101" s="18">
        <f t="shared" si="70"/>
        <v>80.97</v>
      </c>
      <c r="K1101" s="19" t="str">
        <f t="shared" si="68"/>
        <v>May-12</v>
      </c>
      <c r="L1101" s="20">
        <f t="shared" si="71"/>
        <v>1083</v>
      </c>
      <c r="M1101" s="21">
        <f t="shared" si="69"/>
        <v>7.4764542936288092E-2</v>
      </c>
    </row>
    <row r="1102" spans="1:13" x14ac:dyDescent="0.3">
      <c r="A1102" s="124">
        <v>41031</v>
      </c>
      <c r="B1102" s="108" t="s">
        <v>76</v>
      </c>
      <c r="C1102" s="111">
        <v>18.45</v>
      </c>
      <c r="D1102" s="87" t="s">
        <v>31</v>
      </c>
      <c r="E1102" s="108" t="s">
        <v>6713</v>
      </c>
      <c r="F1102" s="110">
        <v>5.5</v>
      </c>
      <c r="G1102" s="35">
        <v>1</v>
      </c>
      <c r="H1102" s="70" t="s">
        <v>6518</v>
      </c>
      <c r="I1102" s="34">
        <v>-1</v>
      </c>
      <c r="J1102" s="18">
        <f t="shared" si="70"/>
        <v>79.97</v>
      </c>
      <c r="K1102" s="19" t="str">
        <f t="shared" si="68"/>
        <v>May-12</v>
      </c>
      <c r="L1102" s="20">
        <f t="shared" si="71"/>
        <v>1084</v>
      </c>
      <c r="M1102" s="21">
        <f t="shared" si="69"/>
        <v>7.3773062730627309E-2</v>
      </c>
    </row>
    <row r="1103" spans="1:13" x14ac:dyDescent="0.3">
      <c r="A1103" s="124">
        <v>41031</v>
      </c>
      <c r="B1103" s="108" t="s">
        <v>127</v>
      </c>
      <c r="C1103" s="111">
        <v>18.55</v>
      </c>
      <c r="D1103" s="87" t="s">
        <v>31</v>
      </c>
      <c r="E1103" s="108" t="s">
        <v>6715</v>
      </c>
      <c r="F1103" s="110">
        <v>5.5</v>
      </c>
      <c r="G1103" s="35">
        <v>1</v>
      </c>
      <c r="H1103" s="70" t="s">
        <v>6512</v>
      </c>
      <c r="I1103" s="34">
        <v>-1</v>
      </c>
      <c r="J1103" s="18">
        <f t="shared" si="70"/>
        <v>78.97</v>
      </c>
      <c r="K1103" s="19" t="str">
        <f t="shared" si="68"/>
        <v>May-12</v>
      </c>
      <c r="L1103" s="20">
        <f t="shared" si="71"/>
        <v>1085</v>
      </c>
      <c r="M1103" s="21">
        <f t="shared" si="69"/>
        <v>7.278341013824885E-2</v>
      </c>
    </row>
    <row r="1104" spans="1:13" x14ac:dyDescent="0.3">
      <c r="A1104" s="124">
        <v>41031</v>
      </c>
      <c r="B1104" s="108" t="s">
        <v>76</v>
      </c>
      <c r="C1104" s="111">
        <v>19.5</v>
      </c>
      <c r="D1104" s="87" t="s">
        <v>31</v>
      </c>
      <c r="E1104" s="108" t="s">
        <v>6714</v>
      </c>
      <c r="F1104" s="110">
        <v>4.3</v>
      </c>
      <c r="G1104" s="35">
        <v>1</v>
      </c>
      <c r="H1104" s="70" t="s">
        <v>6526</v>
      </c>
      <c r="I1104" s="34">
        <v>3.3</v>
      </c>
      <c r="J1104" s="18">
        <f t="shared" si="70"/>
        <v>82.27</v>
      </c>
      <c r="K1104" s="19" t="str">
        <f t="shared" si="68"/>
        <v>May-12</v>
      </c>
      <c r="L1104" s="20">
        <f t="shared" si="71"/>
        <v>1086</v>
      </c>
      <c r="M1104" s="21">
        <f t="shared" si="69"/>
        <v>7.5755064456721907E-2</v>
      </c>
    </row>
    <row r="1105" spans="1:13" x14ac:dyDescent="0.3">
      <c r="A1105" s="107">
        <v>41032</v>
      </c>
      <c r="B1105" s="108" t="s">
        <v>29</v>
      </c>
      <c r="C1105" s="101">
        <v>0.67361111111111116</v>
      </c>
      <c r="D1105" s="87" t="s">
        <v>31</v>
      </c>
      <c r="E1105" s="108" t="s">
        <v>508</v>
      </c>
      <c r="F1105" s="110">
        <v>3.75</v>
      </c>
      <c r="G1105" s="85">
        <v>1</v>
      </c>
      <c r="H1105" s="87" t="s">
        <v>42</v>
      </c>
      <c r="I1105" s="27">
        <v>2.75</v>
      </c>
      <c r="J1105" s="18">
        <f t="shared" si="70"/>
        <v>85.02</v>
      </c>
      <c r="K1105" s="19" t="str">
        <f t="shared" si="68"/>
        <v>May-12</v>
      </c>
      <c r="L1105" s="20">
        <f t="shared" si="71"/>
        <v>1087</v>
      </c>
      <c r="M1105" s="21">
        <f t="shared" si="69"/>
        <v>7.8215271389144428E-2</v>
      </c>
    </row>
    <row r="1106" spans="1:13" x14ac:dyDescent="0.3">
      <c r="A1106" s="107">
        <v>41032</v>
      </c>
      <c r="B1106" s="108" t="s">
        <v>97</v>
      </c>
      <c r="C1106" s="101">
        <v>0.6875</v>
      </c>
      <c r="D1106" s="87" t="s">
        <v>31</v>
      </c>
      <c r="E1106" s="108" t="s">
        <v>509</v>
      </c>
      <c r="F1106" s="110">
        <v>3.75</v>
      </c>
      <c r="G1106" s="85">
        <v>1</v>
      </c>
      <c r="H1106" s="87" t="s">
        <v>33</v>
      </c>
      <c r="I1106" s="27">
        <v>-1</v>
      </c>
      <c r="J1106" s="18">
        <f t="shared" si="70"/>
        <v>84.02</v>
      </c>
      <c r="K1106" s="19" t="str">
        <f t="shared" si="68"/>
        <v>May-12</v>
      </c>
      <c r="L1106" s="20">
        <f t="shared" si="71"/>
        <v>1088</v>
      </c>
      <c r="M1106" s="21">
        <f t="shared" si="69"/>
        <v>7.7224264705882353E-2</v>
      </c>
    </row>
    <row r="1107" spans="1:13" x14ac:dyDescent="0.3">
      <c r="A1107" s="119">
        <v>41032</v>
      </c>
      <c r="B1107" s="120" t="s">
        <v>29</v>
      </c>
      <c r="C1107" s="121">
        <v>14.1</v>
      </c>
      <c r="D1107" s="87" t="s">
        <v>31</v>
      </c>
      <c r="E1107" s="120" t="s">
        <v>6721</v>
      </c>
      <c r="F1107" s="123">
        <v>5</v>
      </c>
      <c r="G1107" s="35">
        <v>1</v>
      </c>
      <c r="H1107" s="69">
        <v>3</v>
      </c>
      <c r="I1107" s="31">
        <v>-1</v>
      </c>
      <c r="J1107" s="18">
        <f t="shared" si="70"/>
        <v>83.02</v>
      </c>
      <c r="K1107" s="19" t="str">
        <f t="shared" si="68"/>
        <v>May-12</v>
      </c>
      <c r="L1107" s="20">
        <f t="shared" si="71"/>
        <v>1089</v>
      </c>
      <c r="M1107" s="21">
        <f t="shared" si="69"/>
        <v>7.6235078053259867E-2</v>
      </c>
    </row>
    <row r="1108" spans="1:13" x14ac:dyDescent="0.3">
      <c r="A1108" s="119">
        <v>41032</v>
      </c>
      <c r="B1108" s="120" t="s">
        <v>97</v>
      </c>
      <c r="C1108" s="121">
        <v>16</v>
      </c>
      <c r="D1108" s="87" t="s">
        <v>31</v>
      </c>
      <c r="E1108" s="120" t="s">
        <v>6722</v>
      </c>
      <c r="F1108" s="123">
        <v>5</v>
      </c>
      <c r="G1108" s="35">
        <v>1</v>
      </c>
      <c r="H1108" s="69">
        <v>7</v>
      </c>
      <c r="I1108" s="31">
        <v>-1</v>
      </c>
      <c r="J1108" s="18">
        <f t="shared" si="70"/>
        <v>82.02</v>
      </c>
      <c r="K1108" s="19" t="str">
        <f t="shared" si="68"/>
        <v>May-12</v>
      </c>
      <c r="L1108" s="20">
        <f t="shared" si="71"/>
        <v>1090</v>
      </c>
      <c r="M1108" s="21">
        <f t="shared" si="69"/>
        <v>7.5247706422018348E-2</v>
      </c>
    </row>
    <row r="1109" spans="1:13" x14ac:dyDescent="0.3">
      <c r="A1109" s="119">
        <v>41032</v>
      </c>
      <c r="B1109" s="120" t="s">
        <v>97</v>
      </c>
      <c r="C1109" s="121">
        <v>17.350000000000001</v>
      </c>
      <c r="D1109" s="87" t="s">
        <v>31</v>
      </c>
      <c r="E1109" s="120" t="s">
        <v>6723</v>
      </c>
      <c r="F1109" s="123">
        <v>5.5</v>
      </c>
      <c r="G1109" s="35">
        <v>0</v>
      </c>
      <c r="H1109" s="69" t="s">
        <v>6111</v>
      </c>
      <c r="I1109" s="31">
        <v>0</v>
      </c>
      <c r="J1109" s="18">
        <f t="shared" si="70"/>
        <v>82.02</v>
      </c>
      <c r="K1109" s="19" t="str">
        <f t="shared" si="68"/>
        <v>May-12</v>
      </c>
      <c r="L1109" s="20">
        <f t="shared" si="71"/>
        <v>1090</v>
      </c>
      <c r="M1109" s="21">
        <f t="shared" si="69"/>
        <v>7.5247706422018348E-2</v>
      </c>
    </row>
    <row r="1110" spans="1:13" x14ac:dyDescent="0.3">
      <c r="A1110" s="107">
        <v>41033</v>
      </c>
      <c r="B1110" s="108" t="s">
        <v>45</v>
      </c>
      <c r="C1110" s="101">
        <v>0.59027777777777779</v>
      </c>
      <c r="D1110" s="87" t="s">
        <v>31</v>
      </c>
      <c r="E1110" s="108" t="s">
        <v>510</v>
      </c>
      <c r="F1110" s="110">
        <v>3.75</v>
      </c>
      <c r="G1110" s="85">
        <v>1</v>
      </c>
      <c r="H1110" s="87" t="s">
        <v>33</v>
      </c>
      <c r="I1110" s="27">
        <v>-1</v>
      </c>
      <c r="J1110" s="18">
        <f t="shared" si="70"/>
        <v>81.02</v>
      </c>
      <c r="K1110" s="19" t="str">
        <f t="shared" si="68"/>
        <v>May-12</v>
      </c>
      <c r="L1110" s="20">
        <f t="shared" si="71"/>
        <v>1091</v>
      </c>
      <c r="M1110" s="21">
        <f t="shared" si="69"/>
        <v>7.4262144821264892E-2</v>
      </c>
    </row>
    <row r="1111" spans="1:13" x14ac:dyDescent="0.3">
      <c r="A1111" s="119">
        <v>41033</v>
      </c>
      <c r="B1111" s="120" t="s">
        <v>45</v>
      </c>
      <c r="C1111" s="121">
        <v>15.4</v>
      </c>
      <c r="D1111" s="87" t="s">
        <v>31</v>
      </c>
      <c r="E1111" s="120" t="s">
        <v>6727</v>
      </c>
      <c r="F1111" s="123">
        <v>5.5</v>
      </c>
      <c r="G1111" s="35">
        <v>1</v>
      </c>
      <c r="H1111" s="69">
        <v>4</v>
      </c>
      <c r="I1111" s="31">
        <v>-1</v>
      </c>
      <c r="J1111" s="18">
        <f t="shared" si="70"/>
        <v>80.02</v>
      </c>
      <c r="K1111" s="19" t="str">
        <f t="shared" si="68"/>
        <v>May-12</v>
      </c>
      <c r="L1111" s="20">
        <f t="shared" si="71"/>
        <v>1092</v>
      </c>
      <c r="M1111" s="21">
        <f t="shared" si="69"/>
        <v>7.3278388278388271E-2</v>
      </c>
    </row>
    <row r="1112" spans="1:13" x14ac:dyDescent="0.3">
      <c r="A1112" s="119">
        <v>41033</v>
      </c>
      <c r="B1112" s="120" t="s">
        <v>45</v>
      </c>
      <c r="C1112" s="121">
        <v>15.4</v>
      </c>
      <c r="D1112" s="87" t="s">
        <v>31</v>
      </c>
      <c r="E1112" s="120" t="s">
        <v>6728</v>
      </c>
      <c r="F1112" s="123">
        <v>6</v>
      </c>
      <c r="G1112" s="35">
        <v>1</v>
      </c>
      <c r="H1112" s="69">
        <v>7</v>
      </c>
      <c r="I1112" s="31">
        <v>-1</v>
      </c>
      <c r="J1112" s="18">
        <f t="shared" si="70"/>
        <v>79.02</v>
      </c>
      <c r="K1112" s="19" t="str">
        <f t="shared" si="68"/>
        <v>May-12</v>
      </c>
      <c r="L1112" s="20">
        <f t="shared" si="71"/>
        <v>1093</v>
      </c>
      <c r="M1112" s="21">
        <f t="shared" si="69"/>
        <v>7.22964318389753E-2</v>
      </c>
    </row>
    <row r="1113" spans="1:13" x14ac:dyDescent="0.3">
      <c r="A1113" s="119">
        <v>41033</v>
      </c>
      <c r="B1113" s="120" t="s">
        <v>97</v>
      </c>
      <c r="C1113" s="121">
        <v>16</v>
      </c>
      <c r="D1113" s="87" t="s">
        <v>31</v>
      </c>
      <c r="E1113" s="120" t="s">
        <v>1941</v>
      </c>
      <c r="F1113" s="123">
        <v>5.5</v>
      </c>
      <c r="G1113" s="35">
        <v>1</v>
      </c>
      <c r="H1113" s="69">
        <v>1</v>
      </c>
      <c r="I1113" s="31">
        <v>4.5</v>
      </c>
      <c r="J1113" s="18">
        <f t="shared" si="70"/>
        <v>83.52</v>
      </c>
      <c r="K1113" s="19" t="str">
        <f t="shared" si="68"/>
        <v>May-12</v>
      </c>
      <c r="L1113" s="20">
        <f t="shared" si="71"/>
        <v>1094</v>
      </c>
      <c r="M1113" s="21">
        <f t="shared" si="69"/>
        <v>7.6343692870201096E-2</v>
      </c>
    </row>
    <row r="1114" spans="1:13" x14ac:dyDescent="0.3">
      <c r="A1114" s="119">
        <v>41033</v>
      </c>
      <c r="B1114" s="120" t="s">
        <v>45</v>
      </c>
      <c r="C1114" s="121">
        <v>16.399999999999999</v>
      </c>
      <c r="D1114" s="87" t="s">
        <v>31</v>
      </c>
      <c r="E1114" s="120" t="s">
        <v>6729</v>
      </c>
      <c r="F1114" s="123">
        <v>5.5</v>
      </c>
      <c r="G1114" s="35">
        <v>1</v>
      </c>
      <c r="H1114" s="69">
        <v>3</v>
      </c>
      <c r="I1114" s="31">
        <v>-1</v>
      </c>
      <c r="J1114" s="18">
        <f t="shared" si="70"/>
        <v>82.52</v>
      </c>
      <c r="K1114" s="19" t="str">
        <f t="shared" si="68"/>
        <v>May-12</v>
      </c>
      <c r="L1114" s="20">
        <f t="shared" si="71"/>
        <v>1095</v>
      </c>
      <c r="M1114" s="21">
        <f t="shared" si="69"/>
        <v>7.5360730593607303E-2</v>
      </c>
    </row>
    <row r="1115" spans="1:13" x14ac:dyDescent="0.3">
      <c r="A1115" s="124">
        <v>41033</v>
      </c>
      <c r="B1115" s="108" t="s">
        <v>74</v>
      </c>
      <c r="C1115" s="111">
        <v>17.45</v>
      </c>
      <c r="D1115" s="87" t="s">
        <v>31</v>
      </c>
      <c r="E1115" s="108" t="s">
        <v>6724</v>
      </c>
      <c r="F1115" s="110">
        <v>5.5</v>
      </c>
      <c r="G1115" s="35">
        <v>1</v>
      </c>
      <c r="H1115" s="70" t="s">
        <v>6512</v>
      </c>
      <c r="I1115" s="34">
        <v>-1</v>
      </c>
      <c r="J1115" s="18">
        <f t="shared" si="70"/>
        <v>81.52</v>
      </c>
      <c r="K1115" s="19" t="str">
        <f t="shared" si="68"/>
        <v>May-12</v>
      </c>
      <c r="L1115" s="20">
        <f t="shared" si="71"/>
        <v>1096</v>
      </c>
      <c r="M1115" s="21">
        <f t="shared" si="69"/>
        <v>7.4379562043795616E-2</v>
      </c>
    </row>
    <row r="1116" spans="1:13" x14ac:dyDescent="0.3">
      <c r="A1116" s="124">
        <v>41033</v>
      </c>
      <c r="B1116" s="108" t="s">
        <v>123</v>
      </c>
      <c r="C1116" s="111">
        <v>18.3</v>
      </c>
      <c r="D1116" s="87" t="s">
        <v>31</v>
      </c>
      <c r="E1116" s="108" t="s">
        <v>6726</v>
      </c>
      <c r="F1116" s="110">
        <v>5.5</v>
      </c>
      <c r="G1116" s="35">
        <v>1</v>
      </c>
      <c r="H1116" s="70" t="s">
        <v>6526</v>
      </c>
      <c r="I1116" s="34">
        <v>4.5</v>
      </c>
      <c r="J1116" s="18">
        <f t="shared" si="70"/>
        <v>86.02</v>
      </c>
      <c r="K1116" s="19" t="str">
        <f t="shared" si="68"/>
        <v>May-12</v>
      </c>
      <c r="L1116" s="20">
        <f t="shared" si="71"/>
        <v>1097</v>
      </c>
      <c r="M1116" s="21">
        <f t="shared" si="69"/>
        <v>7.8413855970829532E-2</v>
      </c>
    </row>
    <row r="1117" spans="1:13" x14ac:dyDescent="0.3">
      <c r="A1117" s="124">
        <v>41033</v>
      </c>
      <c r="B1117" s="108" t="s">
        <v>74</v>
      </c>
      <c r="C1117" s="111">
        <v>18.45</v>
      </c>
      <c r="D1117" s="87" t="s">
        <v>31</v>
      </c>
      <c r="E1117" s="108" t="s">
        <v>6725</v>
      </c>
      <c r="F1117" s="110">
        <v>6</v>
      </c>
      <c r="G1117" s="35">
        <v>1</v>
      </c>
      <c r="H1117" s="70" t="s">
        <v>6518</v>
      </c>
      <c r="I1117" s="34">
        <v>-1</v>
      </c>
      <c r="J1117" s="18">
        <f t="shared" si="70"/>
        <v>85.02</v>
      </c>
      <c r="K1117" s="19" t="str">
        <f t="shared" si="68"/>
        <v>May-12</v>
      </c>
      <c r="L1117" s="20">
        <f t="shared" si="71"/>
        <v>1098</v>
      </c>
      <c r="M1117" s="21">
        <f t="shared" si="69"/>
        <v>7.7431693989071029E-2</v>
      </c>
    </row>
    <row r="1118" spans="1:13" x14ac:dyDescent="0.3">
      <c r="A1118" s="124">
        <v>41033</v>
      </c>
      <c r="B1118" s="108" t="s">
        <v>123</v>
      </c>
      <c r="C1118" s="111">
        <v>19</v>
      </c>
      <c r="D1118" s="87" t="s">
        <v>31</v>
      </c>
      <c r="E1118" s="108" t="s">
        <v>864</v>
      </c>
      <c r="F1118" s="110">
        <v>5</v>
      </c>
      <c r="G1118" s="35">
        <v>1</v>
      </c>
      <c r="H1118" s="70" t="s">
        <v>6518</v>
      </c>
      <c r="I1118" s="34">
        <v>-1</v>
      </c>
      <c r="J1118" s="18">
        <f t="shared" si="70"/>
        <v>84.02</v>
      </c>
      <c r="K1118" s="19" t="str">
        <f t="shared" si="68"/>
        <v>May-12</v>
      </c>
      <c r="L1118" s="20">
        <f t="shared" si="71"/>
        <v>1099</v>
      </c>
      <c r="M1118" s="21">
        <f t="shared" si="69"/>
        <v>7.6451319381255683E-2</v>
      </c>
    </row>
    <row r="1119" spans="1:13" x14ac:dyDescent="0.3">
      <c r="A1119" s="107">
        <v>41034</v>
      </c>
      <c r="B1119" s="108" t="s">
        <v>147</v>
      </c>
      <c r="C1119" s="101">
        <v>0.84027777777777779</v>
      </c>
      <c r="D1119" s="87" t="s">
        <v>31</v>
      </c>
      <c r="E1119" s="108" t="s">
        <v>511</v>
      </c>
      <c r="F1119" s="110">
        <v>3</v>
      </c>
      <c r="G1119" s="85">
        <v>1</v>
      </c>
      <c r="H1119" s="87" t="s">
        <v>33</v>
      </c>
      <c r="I1119" s="28">
        <v>-1</v>
      </c>
      <c r="J1119" s="18">
        <f t="shared" si="70"/>
        <v>83.02</v>
      </c>
      <c r="K1119" s="19" t="str">
        <f t="shared" si="68"/>
        <v>May-12</v>
      </c>
      <c r="L1119" s="20">
        <f t="shared" si="71"/>
        <v>1100</v>
      </c>
      <c r="M1119" s="21">
        <f t="shared" si="69"/>
        <v>7.5472727272727275E-2</v>
      </c>
    </row>
    <row r="1120" spans="1:13" x14ac:dyDescent="0.3">
      <c r="A1120" s="119">
        <v>41034</v>
      </c>
      <c r="B1120" s="120" t="s">
        <v>141</v>
      </c>
      <c r="C1120" s="121">
        <v>13.4</v>
      </c>
      <c r="D1120" s="87" t="s">
        <v>31</v>
      </c>
      <c r="E1120" s="120" t="s">
        <v>6732</v>
      </c>
      <c r="F1120" s="123">
        <v>4.5</v>
      </c>
      <c r="G1120" s="35">
        <v>1</v>
      </c>
      <c r="H1120" s="69">
        <v>5</v>
      </c>
      <c r="I1120" s="31">
        <v>-1</v>
      </c>
      <c r="J1120" s="18">
        <f t="shared" si="70"/>
        <v>82.02</v>
      </c>
      <c r="K1120" s="19" t="str">
        <f t="shared" si="68"/>
        <v>May-12</v>
      </c>
      <c r="L1120" s="20">
        <f t="shared" si="71"/>
        <v>1101</v>
      </c>
      <c r="M1120" s="21">
        <f t="shared" si="69"/>
        <v>7.4495912806539499E-2</v>
      </c>
    </row>
    <row r="1121" spans="1:13" x14ac:dyDescent="0.3">
      <c r="A1121" s="119">
        <v>41034</v>
      </c>
      <c r="B1121" s="120" t="s">
        <v>141</v>
      </c>
      <c r="C1121" s="121">
        <v>14.5</v>
      </c>
      <c r="D1121" s="87" t="s">
        <v>31</v>
      </c>
      <c r="E1121" s="120" t="s">
        <v>6733</v>
      </c>
      <c r="F1121" s="123">
        <v>6</v>
      </c>
      <c r="G1121" s="35">
        <v>1</v>
      </c>
      <c r="H1121" s="69">
        <v>6</v>
      </c>
      <c r="I1121" s="31">
        <v>-1</v>
      </c>
      <c r="J1121" s="18">
        <f t="shared" si="70"/>
        <v>81.02</v>
      </c>
      <c r="K1121" s="19" t="str">
        <f t="shared" si="68"/>
        <v>May-12</v>
      </c>
      <c r="L1121" s="20">
        <f t="shared" si="71"/>
        <v>1102</v>
      </c>
      <c r="M1121" s="21">
        <f t="shared" si="69"/>
        <v>7.3520871143375674E-2</v>
      </c>
    </row>
    <row r="1122" spans="1:13" x14ac:dyDescent="0.3">
      <c r="A1122" s="119">
        <v>41034</v>
      </c>
      <c r="B1122" s="120" t="s">
        <v>52</v>
      </c>
      <c r="C1122" s="121">
        <v>17.3</v>
      </c>
      <c r="D1122" s="87" t="s">
        <v>31</v>
      </c>
      <c r="E1122" s="120" t="s">
        <v>232</v>
      </c>
      <c r="F1122" s="123">
        <v>6</v>
      </c>
      <c r="G1122" s="35">
        <v>1</v>
      </c>
      <c r="H1122" s="69">
        <v>1</v>
      </c>
      <c r="I1122" s="31">
        <v>5</v>
      </c>
      <c r="J1122" s="18">
        <f t="shared" si="70"/>
        <v>86.02</v>
      </c>
      <c r="K1122" s="19" t="str">
        <f t="shared" si="68"/>
        <v>May-12</v>
      </c>
      <c r="L1122" s="20">
        <f t="shared" si="71"/>
        <v>1103</v>
      </c>
      <c r="M1122" s="21">
        <f t="shared" si="69"/>
        <v>7.7987307343608342E-2</v>
      </c>
    </row>
    <row r="1123" spans="1:13" x14ac:dyDescent="0.3">
      <c r="A1123" s="124">
        <v>41034</v>
      </c>
      <c r="B1123" s="108" t="s">
        <v>44</v>
      </c>
      <c r="C1123" s="111">
        <v>18.25</v>
      </c>
      <c r="D1123" s="87" t="s">
        <v>31</v>
      </c>
      <c r="E1123" s="108" t="s">
        <v>6731</v>
      </c>
      <c r="F1123" s="110">
        <v>5.5</v>
      </c>
      <c r="G1123" s="35">
        <v>1</v>
      </c>
      <c r="H1123" s="70" t="s">
        <v>6512</v>
      </c>
      <c r="I1123" s="34">
        <v>-1</v>
      </c>
      <c r="J1123" s="18">
        <f t="shared" si="70"/>
        <v>85.02</v>
      </c>
      <c r="K1123" s="19" t="str">
        <f t="shared" si="68"/>
        <v>May-12</v>
      </c>
      <c r="L1123" s="20">
        <f t="shared" si="71"/>
        <v>1104</v>
      </c>
      <c r="M1123" s="21">
        <f t="shared" si="69"/>
        <v>7.7010869565217382E-2</v>
      </c>
    </row>
    <row r="1124" spans="1:13" x14ac:dyDescent="0.3">
      <c r="A1124" s="124">
        <v>41034</v>
      </c>
      <c r="B1124" s="108" t="s">
        <v>147</v>
      </c>
      <c r="C1124" s="111">
        <v>18.399999999999999</v>
      </c>
      <c r="D1124" s="87" t="s">
        <v>31</v>
      </c>
      <c r="E1124" s="108" t="s">
        <v>6730</v>
      </c>
      <c r="F1124" s="110">
        <v>4.5</v>
      </c>
      <c r="G1124" s="35">
        <v>1</v>
      </c>
      <c r="H1124" s="70" t="s">
        <v>6526</v>
      </c>
      <c r="I1124" s="34">
        <v>3.5</v>
      </c>
      <c r="J1124" s="18">
        <f t="shared" si="70"/>
        <v>88.52</v>
      </c>
      <c r="K1124" s="19" t="str">
        <f t="shared" si="68"/>
        <v>May-12</v>
      </c>
      <c r="L1124" s="20">
        <f t="shared" si="71"/>
        <v>1105</v>
      </c>
      <c r="M1124" s="21">
        <f t="shared" si="69"/>
        <v>8.0108597285067876E-2</v>
      </c>
    </row>
    <row r="1125" spans="1:13" x14ac:dyDescent="0.3">
      <c r="A1125" s="107">
        <v>41037</v>
      </c>
      <c r="B1125" s="108" t="s">
        <v>79</v>
      </c>
      <c r="C1125" s="101">
        <v>0.66666666666666663</v>
      </c>
      <c r="D1125" s="87" t="s">
        <v>31</v>
      </c>
      <c r="E1125" s="108" t="s">
        <v>512</v>
      </c>
      <c r="F1125" s="110">
        <v>3.25</v>
      </c>
      <c r="G1125" s="85">
        <v>1</v>
      </c>
      <c r="H1125" s="87" t="s">
        <v>33</v>
      </c>
      <c r="I1125" s="27">
        <v>-1</v>
      </c>
      <c r="J1125" s="18">
        <f t="shared" si="70"/>
        <v>87.52</v>
      </c>
      <c r="K1125" s="19" t="str">
        <f t="shared" si="68"/>
        <v>May-12</v>
      </c>
      <c r="L1125" s="20">
        <f t="shared" si="71"/>
        <v>1106</v>
      </c>
      <c r="M1125" s="21">
        <f t="shared" si="69"/>
        <v>7.9132007233273058E-2</v>
      </c>
    </row>
    <row r="1126" spans="1:13" x14ac:dyDescent="0.3">
      <c r="A1126" s="119">
        <v>41037</v>
      </c>
      <c r="B1126" s="120" t="s">
        <v>30</v>
      </c>
      <c r="C1126" s="121">
        <v>14.15</v>
      </c>
      <c r="D1126" s="87" t="s">
        <v>31</v>
      </c>
      <c r="E1126" s="120" t="s">
        <v>3151</v>
      </c>
      <c r="F1126" s="123">
        <v>5.5</v>
      </c>
      <c r="G1126" s="35">
        <v>0</v>
      </c>
      <c r="H1126" s="69" t="s">
        <v>6111</v>
      </c>
      <c r="I1126" s="31">
        <v>0</v>
      </c>
      <c r="J1126" s="18">
        <f t="shared" si="70"/>
        <v>87.52</v>
      </c>
      <c r="K1126" s="19" t="str">
        <f t="shared" si="68"/>
        <v>May-12</v>
      </c>
      <c r="L1126" s="20">
        <f t="shared" si="71"/>
        <v>1106</v>
      </c>
      <c r="M1126" s="21">
        <f t="shared" si="69"/>
        <v>7.9132007233273058E-2</v>
      </c>
    </row>
    <row r="1127" spans="1:13" x14ac:dyDescent="0.3">
      <c r="A1127" s="124">
        <v>41037</v>
      </c>
      <c r="B1127" s="108" t="s">
        <v>61</v>
      </c>
      <c r="C1127" s="111">
        <v>19.100000000000001</v>
      </c>
      <c r="D1127" s="87" t="s">
        <v>31</v>
      </c>
      <c r="E1127" s="108" t="s">
        <v>1534</v>
      </c>
      <c r="F1127" s="110">
        <v>6</v>
      </c>
      <c r="G1127" s="35">
        <v>1</v>
      </c>
      <c r="H1127" s="70" t="s">
        <v>6512</v>
      </c>
      <c r="I1127" s="34">
        <v>-1</v>
      </c>
      <c r="J1127" s="18">
        <f t="shared" si="70"/>
        <v>86.52</v>
      </c>
      <c r="K1127" s="19" t="str">
        <f t="shared" si="68"/>
        <v>May-12</v>
      </c>
      <c r="L1127" s="20">
        <f t="shared" si="71"/>
        <v>1107</v>
      </c>
      <c r="M1127" s="21">
        <f t="shared" si="69"/>
        <v>7.8157181571815712E-2</v>
      </c>
    </row>
    <row r="1128" spans="1:13" x14ac:dyDescent="0.3">
      <c r="A1128" s="124">
        <v>41037</v>
      </c>
      <c r="B1128" s="108" t="s">
        <v>84</v>
      </c>
      <c r="C1128" s="111">
        <v>19.25</v>
      </c>
      <c r="D1128" s="87" t="s">
        <v>31</v>
      </c>
      <c r="E1128" s="108" t="s">
        <v>6734</v>
      </c>
      <c r="F1128" s="110">
        <v>5.5</v>
      </c>
      <c r="G1128" s="35">
        <v>1</v>
      </c>
      <c r="H1128" s="70" t="s">
        <v>6512</v>
      </c>
      <c r="I1128" s="34">
        <v>-1</v>
      </c>
      <c r="J1128" s="18">
        <f t="shared" si="70"/>
        <v>85.52</v>
      </c>
      <c r="K1128" s="19" t="str">
        <f t="shared" si="68"/>
        <v>May-12</v>
      </c>
      <c r="L1128" s="20">
        <f t="shared" si="71"/>
        <v>1108</v>
      </c>
      <c r="M1128" s="21">
        <f t="shared" si="69"/>
        <v>7.7184115523465699E-2</v>
      </c>
    </row>
    <row r="1129" spans="1:13" x14ac:dyDescent="0.3">
      <c r="A1129" s="124">
        <v>41037</v>
      </c>
      <c r="B1129" s="108" t="s">
        <v>61</v>
      </c>
      <c r="C1129" s="111">
        <v>19.399999999999999</v>
      </c>
      <c r="D1129" s="87" t="s">
        <v>31</v>
      </c>
      <c r="E1129" s="108" t="s">
        <v>6735</v>
      </c>
      <c r="F1129" s="110">
        <v>5.5</v>
      </c>
      <c r="G1129" s="35">
        <v>1</v>
      </c>
      <c r="H1129" s="70" t="s">
        <v>6512</v>
      </c>
      <c r="I1129" s="34">
        <v>-1</v>
      </c>
      <c r="J1129" s="18">
        <f t="shared" si="70"/>
        <v>84.52</v>
      </c>
      <c r="K1129" s="19" t="str">
        <f t="shared" si="68"/>
        <v>May-12</v>
      </c>
      <c r="L1129" s="20">
        <f t="shared" si="71"/>
        <v>1109</v>
      </c>
      <c r="M1129" s="21">
        <f t="shared" si="69"/>
        <v>7.6212804328223624E-2</v>
      </c>
    </row>
    <row r="1130" spans="1:13" x14ac:dyDescent="0.3">
      <c r="A1130" s="124">
        <v>41037</v>
      </c>
      <c r="B1130" s="108" t="s">
        <v>61</v>
      </c>
      <c r="C1130" s="111">
        <v>20.399999999999999</v>
      </c>
      <c r="D1130" s="87" t="s">
        <v>31</v>
      </c>
      <c r="E1130" s="108" t="s">
        <v>6737</v>
      </c>
      <c r="F1130" s="110">
        <v>6</v>
      </c>
      <c r="G1130" s="35">
        <v>1</v>
      </c>
      <c r="H1130" s="70" t="s">
        <v>6518</v>
      </c>
      <c r="I1130" s="34">
        <v>-1</v>
      </c>
      <c r="J1130" s="18">
        <f t="shared" si="70"/>
        <v>83.52</v>
      </c>
      <c r="K1130" s="19" t="str">
        <f t="shared" si="68"/>
        <v>May-12</v>
      </c>
      <c r="L1130" s="20">
        <f t="shared" si="71"/>
        <v>1110</v>
      </c>
      <c r="M1130" s="21">
        <f t="shared" si="69"/>
        <v>7.5243243243243246E-2</v>
      </c>
    </row>
    <row r="1131" spans="1:13" x14ac:dyDescent="0.3">
      <c r="A1131" s="124">
        <v>41037</v>
      </c>
      <c r="B1131" s="108" t="s">
        <v>61</v>
      </c>
      <c r="C1131" s="111">
        <v>20.399999999999999</v>
      </c>
      <c r="D1131" s="87" t="s">
        <v>31</v>
      </c>
      <c r="E1131" s="108" t="s">
        <v>6736</v>
      </c>
      <c r="F1131" s="110">
        <v>6</v>
      </c>
      <c r="G1131" s="35">
        <v>1</v>
      </c>
      <c r="H1131" s="70" t="s">
        <v>6512</v>
      </c>
      <c r="I1131" s="34">
        <v>-1</v>
      </c>
      <c r="J1131" s="18">
        <f t="shared" si="70"/>
        <v>82.52</v>
      </c>
      <c r="K1131" s="19" t="str">
        <f t="shared" si="68"/>
        <v>May-12</v>
      </c>
      <c r="L1131" s="20">
        <f t="shared" si="71"/>
        <v>1111</v>
      </c>
      <c r="M1131" s="21">
        <f t="shared" si="69"/>
        <v>7.4275427542754277E-2</v>
      </c>
    </row>
    <row r="1132" spans="1:13" x14ac:dyDescent="0.3">
      <c r="A1132" s="107">
        <v>41038</v>
      </c>
      <c r="B1132" s="108" t="s">
        <v>43</v>
      </c>
      <c r="C1132" s="101">
        <v>0.74305555555555547</v>
      </c>
      <c r="D1132" s="87" t="s">
        <v>31</v>
      </c>
      <c r="E1132" s="108" t="s">
        <v>456</v>
      </c>
      <c r="F1132" s="110">
        <v>3.5</v>
      </c>
      <c r="G1132" s="85">
        <v>1</v>
      </c>
      <c r="H1132" s="87" t="s">
        <v>33</v>
      </c>
      <c r="I1132" s="28">
        <v>-1</v>
      </c>
      <c r="J1132" s="18">
        <f t="shared" si="70"/>
        <v>81.52</v>
      </c>
      <c r="K1132" s="19" t="str">
        <f t="shared" si="68"/>
        <v>May-12</v>
      </c>
      <c r="L1132" s="20">
        <f t="shared" si="71"/>
        <v>1112</v>
      </c>
      <c r="M1132" s="21">
        <f t="shared" si="69"/>
        <v>7.3309352517985607E-2</v>
      </c>
    </row>
    <row r="1133" spans="1:13" x14ac:dyDescent="0.3">
      <c r="A1133" s="119">
        <v>41038</v>
      </c>
      <c r="B1133" s="120" t="s">
        <v>151</v>
      </c>
      <c r="C1133" s="121">
        <v>13.35</v>
      </c>
      <c r="D1133" s="87" t="s">
        <v>31</v>
      </c>
      <c r="E1133" s="120" t="s">
        <v>6742</v>
      </c>
      <c r="F1133" s="123">
        <v>6</v>
      </c>
      <c r="G1133" s="35">
        <v>1</v>
      </c>
      <c r="H1133" s="69">
        <v>1</v>
      </c>
      <c r="I1133" s="31">
        <v>5</v>
      </c>
      <c r="J1133" s="18">
        <f t="shared" si="70"/>
        <v>86.52</v>
      </c>
      <c r="K1133" s="19" t="str">
        <f t="shared" si="68"/>
        <v>May-12</v>
      </c>
      <c r="L1133" s="20">
        <f t="shared" si="71"/>
        <v>1113</v>
      </c>
      <c r="M1133" s="21">
        <f t="shared" si="69"/>
        <v>7.7735849056603773E-2</v>
      </c>
    </row>
    <row r="1134" spans="1:13" x14ac:dyDescent="0.3">
      <c r="A1134" s="124">
        <v>41038</v>
      </c>
      <c r="B1134" s="108" t="s">
        <v>43</v>
      </c>
      <c r="C1134" s="111">
        <v>18.2</v>
      </c>
      <c r="D1134" s="87" t="s">
        <v>31</v>
      </c>
      <c r="E1134" s="108" t="s">
        <v>6739</v>
      </c>
      <c r="F1134" s="110">
        <v>6</v>
      </c>
      <c r="G1134" s="35">
        <v>1</v>
      </c>
      <c r="H1134" s="70" t="s">
        <v>6512</v>
      </c>
      <c r="I1134" s="34">
        <v>-1</v>
      </c>
      <c r="J1134" s="18">
        <f t="shared" si="70"/>
        <v>85.52</v>
      </c>
      <c r="K1134" s="19" t="str">
        <f t="shared" si="68"/>
        <v>May-12</v>
      </c>
      <c r="L1134" s="20">
        <f t="shared" si="71"/>
        <v>1114</v>
      </c>
      <c r="M1134" s="21">
        <f t="shared" si="69"/>
        <v>7.6768402154398563E-2</v>
      </c>
    </row>
    <row r="1135" spans="1:13" x14ac:dyDescent="0.3">
      <c r="A1135" s="124">
        <v>41038</v>
      </c>
      <c r="B1135" s="108" t="s">
        <v>145</v>
      </c>
      <c r="C1135" s="111">
        <v>19.399999999999999</v>
      </c>
      <c r="D1135" s="87" t="s">
        <v>31</v>
      </c>
      <c r="E1135" s="108" t="s">
        <v>6738</v>
      </c>
      <c r="F1135" s="110">
        <v>4.5</v>
      </c>
      <c r="G1135" s="35">
        <v>1</v>
      </c>
      <c r="H1135" s="70" t="s">
        <v>6526</v>
      </c>
      <c r="I1135" s="34">
        <v>3.5</v>
      </c>
      <c r="J1135" s="18">
        <f t="shared" si="70"/>
        <v>89.02</v>
      </c>
      <c r="K1135" s="19" t="str">
        <f t="shared" si="68"/>
        <v>May-12</v>
      </c>
      <c r="L1135" s="20">
        <f t="shared" si="71"/>
        <v>1115</v>
      </c>
      <c r="M1135" s="21">
        <f t="shared" si="69"/>
        <v>7.9838565022421523E-2</v>
      </c>
    </row>
    <row r="1136" spans="1:13" x14ac:dyDescent="0.3">
      <c r="A1136" s="124">
        <v>41038</v>
      </c>
      <c r="B1136" s="108" t="s">
        <v>43</v>
      </c>
      <c r="C1136" s="111">
        <v>20</v>
      </c>
      <c r="D1136" s="87" t="s">
        <v>31</v>
      </c>
      <c r="E1136" s="108" t="s">
        <v>6740</v>
      </c>
      <c r="F1136" s="110">
        <v>4.5</v>
      </c>
      <c r="G1136" s="35">
        <v>1</v>
      </c>
      <c r="H1136" s="70" t="s">
        <v>6526</v>
      </c>
      <c r="I1136" s="34">
        <v>3.5</v>
      </c>
      <c r="J1136" s="18">
        <f t="shared" si="70"/>
        <v>92.52</v>
      </c>
      <c r="K1136" s="19" t="str">
        <f t="shared" si="68"/>
        <v>May-12</v>
      </c>
      <c r="L1136" s="20">
        <f t="shared" si="71"/>
        <v>1116</v>
      </c>
      <c r="M1136" s="21">
        <f t="shared" si="69"/>
        <v>8.2903225806451611E-2</v>
      </c>
    </row>
    <row r="1137" spans="1:13" x14ac:dyDescent="0.3">
      <c r="A1137" s="124">
        <v>41038</v>
      </c>
      <c r="B1137" s="108" t="s">
        <v>43</v>
      </c>
      <c r="C1137" s="111">
        <v>21</v>
      </c>
      <c r="D1137" s="87" t="s">
        <v>31</v>
      </c>
      <c r="E1137" s="108" t="s">
        <v>6741</v>
      </c>
      <c r="F1137" s="110">
        <v>5.5</v>
      </c>
      <c r="G1137" s="35">
        <v>1</v>
      </c>
      <c r="H1137" s="70" t="s">
        <v>6518</v>
      </c>
      <c r="I1137" s="34">
        <v>-1</v>
      </c>
      <c r="J1137" s="18">
        <f t="shared" si="70"/>
        <v>91.52</v>
      </c>
      <c r="K1137" s="19" t="str">
        <f t="shared" si="68"/>
        <v>May-12</v>
      </c>
      <c r="L1137" s="20">
        <f t="shared" si="71"/>
        <v>1117</v>
      </c>
      <c r="M1137" s="21">
        <f t="shared" si="69"/>
        <v>8.1933751119068934E-2</v>
      </c>
    </row>
    <row r="1138" spans="1:13" x14ac:dyDescent="0.3">
      <c r="A1138" s="107">
        <v>41039</v>
      </c>
      <c r="B1138" s="108" t="s">
        <v>118</v>
      </c>
      <c r="C1138" s="101">
        <v>0.81597222222222221</v>
      </c>
      <c r="D1138" s="87" t="s">
        <v>31</v>
      </c>
      <c r="E1138" s="108" t="s">
        <v>514</v>
      </c>
      <c r="F1138" s="110">
        <v>4</v>
      </c>
      <c r="G1138" s="85">
        <v>1</v>
      </c>
      <c r="H1138" s="87" t="s">
        <v>33</v>
      </c>
      <c r="I1138" s="28">
        <v>-1</v>
      </c>
      <c r="J1138" s="18">
        <f t="shared" si="70"/>
        <v>90.52</v>
      </c>
      <c r="K1138" s="19" t="str">
        <f t="shared" si="68"/>
        <v>May-12</v>
      </c>
      <c r="L1138" s="20">
        <f t="shared" si="71"/>
        <v>1118</v>
      </c>
      <c r="M1138" s="21">
        <f t="shared" si="69"/>
        <v>8.0966010733452595E-2</v>
      </c>
    </row>
    <row r="1139" spans="1:13" x14ac:dyDescent="0.3">
      <c r="A1139" s="107">
        <v>41039</v>
      </c>
      <c r="B1139" s="108" t="s">
        <v>118</v>
      </c>
      <c r="C1139" s="101">
        <v>0.81597222222222221</v>
      </c>
      <c r="D1139" s="87" t="s">
        <v>31</v>
      </c>
      <c r="E1139" s="108" t="s">
        <v>513</v>
      </c>
      <c r="F1139" s="110">
        <v>3.25</v>
      </c>
      <c r="G1139" s="85">
        <v>1</v>
      </c>
      <c r="H1139" s="87" t="s">
        <v>33</v>
      </c>
      <c r="I1139" s="28">
        <v>-1</v>
      </c>
      <c r="J1139" s="18">
        <f t="shared" si="70"/>
        <v>89.52</v>
      </c>
      <c r="K1139" s="19" t="str">
        <f t="shared" si="68"/>
        <v>May-12</v>
      </c>
      <c r="L1139" s="20">
        <f t="shared" si="71"/>
        <v>1119</v>
      </c>
      <c r="M1139" s="21">
        <f t="shared" si="69"/>
        <v>0.08</v>
      </c>
    </row>
    <row r="1140" spans="1:13" x14ac:dyDescent="0.3">
      <c r="A1140" s="119">
        <v>41039</v>
      </c>
      <c r="B1140" s="120" t="s">
        <v>151</v>
      </c>
      <c r="C1140" s="121">
        <v>14.05</v>
      </c>
      <c r="D1140" s="87" t="s">
        <v>31</v>
      </c>
      <c r="E1140" s="120" t="s">
        <v>6746</v>
      </c>
      <c r="F1140" s="123">
        <v>5.5</v>
      </c>
      <c r="G1140" s="35">
        <v>1</v>
      </c>
      <c r="H1140" s="69">
        <v>1</v>
      </c>
      <c r="I1140" s="31">
        <v>6.5</v>
      </c>
      <c r="J1140" s="18">
        <f t="shared" si="70"/>
        <v>96.02</v>
      </c>
      <c r="K1140" s="19" t="str">
        <f t="shared" si="68"/>
        <v>May-12</v>
      </c>
      <c r="L1140" s="20">
        <f t="shared" si="71"/>
        <v>1120</v>
      </c>
      <c r="M1140" s="21">
        <f t="shared" si="69"/>
        <v>8.5732142857142854E-2</v>
      </c>
    </row>
    <row r="1141" spans="1:13" x14ac:dyDescent="0.3">
      <c r="A1141" s="119">
        <v>41039</v>
      </c>
      <c r="B1141" s="120" t="s">
        <v>151</v>
      </c>
      <c r="C1141" s="121">
        <v>16.149999999999999</v>
      </c>
      <c r="D1141" s="87" t="s">
        <v>31</v>
      </c>
      <c r="E1141" s="120" t="s">
        <v>6747</v>
      </c>
      <c r="F1141" s="123">
        <v>5</v>
      </c>
      <c r="G1141" s="35">
        <v>1</v>
      </c>
      <c r="H1141" s="69">
        <v>3</v>
      </c>
      <c r="I1141" s="31">
        <v>-1</v>
      </c>
      <c r="J1141" s="18">
        <f t="shared" si="70"/>
        <v>95.02</v>
      </c>
      <c r="K1141" s="19" t="str">
        <f t="shared" si="68"/>
        <v>May-12</v>
      </c>
      <c r="L1141" s="20">
        <f t="shared" si="71"/>
        <v>1121</v>
      </c>
      <c r="M1141" s="21">
        <f t="shared" si="69"/>
        <v>8.4763603925066905E-2</v>
      </c>
    </row>
    <row r="1142" spans="1:13" x14ac:dyDescent="0.3">
      <c r="A1142" s="124">
        <v>41039</v>
      </c>
      <c r="B1142" s="108" t="s">
        <v>118</v>
      </c>
      <c r="C1142" s="111">
        <v>18.05</v>
      </c>
      <c r="D1142" s="87" t="s">
        <v>31</v>
      </c>
      <c r="E1142" s="108" t="s">
        <v>6743</v>
      </c>
      <c r="F1142" s="110">
        <v>6</v>
      </c>
      <c r="G1142" s="35">
        <v>1</v>
      </c>
      <c r="H1142" s="70" t="s">
        <v>6518</v>
      </c>
      <c r="I1142" s="34">
        <v>-1</v>
      </c>
      <c r="J1142" s="18">
        <f t="shared" si="70"/>
        <v>94.02</v>
      </c>
      <c r="K1142" s="19" t="str">
        <f t="shared" si="68"/>
        <v>May-12</v>
      </c>
      <c r="L1142" s="20">
        <f t="shared" si="71"/>
        <v>1122</v>
      </c>
      <c r="M1142" s="21">
        <f t="shared" si="69"/>
        <v>8.3796791443850258E-2</v>
      </c>
    </row>
    <row r="1143" spans="1:13" x14ac:dyDescent="0.3">
      <c r="A1143" s="124">
        <v>41039</v>
      </c>
      <c r="B1143" s="108" t="s">
        <v>46</v>
      </c>
      <c r="C1143" s="111">
        <v>19.25</v>
      </c>
      <c r="D1143" s="87" t="s">
        <v>31</v>
      </c>
      <c r="E1143" s="108" t="s">
        <v>1964</v>
      </c>
      <c r="F1143" s="110">
        <v>6</v>
      </c>
      <c r="G1143" s="35">
        <v>1</v>
      </c>
      <c r="H1143" s="70" t="s">
        <v>6512</v>
      </c>
      <c r="I1143" s="34">
        <v>-1</v>
      </c>
      <c r="J1143" s="18">
        <f t="shared" si="70"/>
        <v>93.02</v>
      </c>
      <c r="K1143" s="19" t="str">
        <f t="shared" si="68"/>
        <v>May-12</v>
      </c>
      <c r="L1143" s="20">
        <f t="shared" si="71"/>
        <v>1123</v>
      </c>
      <c r="M1143" s="21">
        <f t="shared" si="69"/>
        <v>8.2831700801424754E-2</v>
      </c>
    </row>
    <row r="1144" spans="1:13" x14ac:dyDescent="0.3">
      <c r="A1144" s="124">
        <v>41039</v>
      </c>
      <c r="B1144" s="108" t="s">
        <v>118</v>
      </c>
      <c r="C1144" s="111">
        <v>20.350000000000001</v>
      </c>
      <c r="D1144" s="87" t="s">
        <v>31</v>
      </c>
      <c r="E1144" s="108" t="s">
        <v>6745</v>
      </c>
      <c r="F1144" s="110">
        <v>6</v>
      </c>
      <c r="G1144" s="35">
        <v>1</v>
      </c>
      <c r="H1144" s="70" t="s">
        <v>6512</v>
      </c>
      <c r="I1144" s="34">
        <v>-1</v>
      </c>
      <c r="J1144" s="18">
        <f t="shared" si="70"/>
        <v>92.02</v>
      </c>
      <c r="K1144" s="19" t="str">
        <f t="shared" si="68"/>
        <v>May-12</v>
      </c>
      <c r="L1144" s="20">
        <f t="shared" si="71"/>
        <v>1124</v>
      </c>
      <c r="M1144" s="21">
        <f t="shared" si="69"/>
        <v>8.1868327402135233E-2</v>
      </c>
    </row>
    <row r="1145" spans="1:13" x14ac:dyDescent="0.3">
      <c r="A1145" s="124">
        <v>41039</v>
      </c>
      <c r="B1145" s="108" t="s">
        <v>118</v>
      </c>
      <c r="C1145" s="111">
        <v>20.350000000000001</v>
      </c>
      <c r="D1145" s="87" t="s">
        <v>31</v>
      </c>
      <c r="E1145" s="108" t="s">
        <v>6744</v>
      </c>
      <c r="F1145" s="110">
        <v>6</v>
      </c>
      <c r="G1145" s="35">
        <v>1</v>
      </c>
      <c r="H1145" s="70" t="s">
        <v>6518</v>
      </c>
      <c r="I1145" s="34">
        <v>-1</v>
      </c>
      <c r="J1145" s="18">
        <f t="shared" si="70"/>
        <v>91.02</v>
      </c>
      <c r="K1145" s="19" t="str">
        <f t="shared" si="68"/>
        <v>May-12</v>
      </c>
      <c r="L1145" s="20">
        <f t="shared" si="71"/>
        <v>1125</v>
      </c>
      <c r="M1145" s="21">
        <f t="shared" si="69"/>
        <v>8.0906666666666668E-2</v>
      </c>
    </row>
    <row r="1146" spans="1:13" x14ac:dyDescent="0.3">
      <c r="A1146" s="107">
        <v>41040</v>
      </c>
      <c r="B1146" s="108" t="s">
        <v>29</v>
      </c>
      <c r="C1146" s="101">
        <v>0.63541666666666663</v>
      </c>
      <c r="D1146" s="87" t="s">
        <v>31</v>
      </c>
      <c r="E1146" s="108" t="s">
        <v>515</v>
      </c>
      <c r="F1146" s="110">
        <v>3.5</v>
      </c>
      <c r="G1146" s="85">
        <v>1</v>
      </c>
      <c r="H1146" s="87" t="s">
        <v>42</v>
      </c>
      <c r="I1146" s="27">
        <v>2.5</v>
      </c>
      <c r="J1146" s="18">
        <f t="shared" si="70"/>
        <v>93.52</v>
      </c>
      <c r="K1146" s="19" t="str">
        <f t="shared" si="68"/>
        <v>May-12</v>
      </c>
      <c r="L1146" s="20">
        <f t="shared" si="71"/>
        <v>1126</v>
      </c>
      <c r="M1146" s="21">
        <f t="shared" si="69"/>
        <v>8.3055062166962693E-2</v>
      </c>
    </row>
    <row r="1147" spans="1:13" x14ac:dyDescent="0.3">
      <c r="A1147" s="107">
        <v>41040</v>
      </c>
      <c r="B1147" s="108" t="s">
        <v>58</v>
      </c>
      <c r="C1147" s="101">
        <v>0.75</v>
      </c>
      <c r="D1147" s="87" t="s">
        <v>31</v>
      </c>
      <c r="E1147" s="108" t="s">
        <v>516</v>
      </c>
      <c r="F1147" s="110">
        <v>3.5</v>
      </c>
      <c r="G1147" s="85">
        <v>1</v>
      </c>
      <c r="H1147" s="87" t="s">
        <v>33</v>
      </c>
      <c r="I1147" s="28">
        <v>-1</v>
      </c>
      <c r="J1147" s="18">
        <f t="shared" si="70"/>
        <v>92.52</v>
      </c>
      <c r="K1147" s="19" t="str">
        <f t="shared" si="68"/>
        <v>May-12</v>
      </c>
      <c r="L1147" s="20">
        <f t="shared" si="71"/>
        <v>1127</v>
      </c>
      <c r="M1147" s="21">
        <f t="shared" si="69"/>
        <v>8.2094055013309672E-2</v>
      </c>
    </row>
    <row r="1148" spans="1:13" x14ac:dyDescent="0.3">
      <c r="A1148" s="107">
        <v>41040</v>
      </c>
      <c r="B1148" s="108" t="s">
        <v>63</v>
      </c>
      <c r="C1148" s="101">
        <v>0.75694444444444453</v>
      </c>
      <c r="D1148" s="87" t="s">
        <v>31</v>
      </c>
      <c r="E1148" s="108" t="s">
        <v>517</v>
      </c>
      <c r="F1148" s="110">
        <v>3.5</v>
      </c>
      <c r="G1148" s="85">
        <v>1</v>
      </c>
      <c r="H1148" s="87" t="s">
        <v>33</v>
      </c>
      <c r="I1148" s="28">
        <v>-1</v>
      </c>
      <c r="J1148" s="18">
        <f t="shared" si="70"/>
        <v>91.52</v>
      </c>
      <c r="K1148" s="19" t="str">
        <f t="shared" si="68"/>
        <v>May-12</v>
      </c>
      <c r="L1148" s="20">
        <f t="shared" si="71"/>
        <v>1128</v>
      </c>
      <c r="M1148" s="21">
        <f t="shared" si="69"/>
        <v>8.1134751773049643E-2</v>
      </c>
    </row>
    <row r="1149" spans="1:13" x14ac:dyDescent="0.3">
      <c r="A1149" s="107">
        <v>41040</v>
      </c>
      <c r="B1149" s="108" t="s">
        <v>134</v>
      </c>
      <c r="C1149" s="101">
        <v>0.77777777777777779</v>
      </c>
      <c r="D1149" s="87" t="s">
        <v>31</v>
      </c>
      <c r="E1149" s="108" t="s">
        <v>170</v>
      </c>
      <c r="F1149" s="110">
        <v>4</v>
      </c>
      <c r="G1149" s="85">
        <v>1</v>
      </c>
      <c r="H1149" s="87" t="s">
        <v>33</v>
      </c>
      <c r="I1149" s="28">
        <v>-1</v>
      </c>
      <c r="J1149" s="18">
        <f t="shared" si="70"/>
        <v>90.52</v>
      </c>
      <c r="K1149" s="19" t="str">
        <f t="shared" si="68"/>
        <v>May-12</v>
      </c>
      <c r="L1149" s="20">
        <f t="shared" si="71"/>
        <v>1129</v>
      </c>
      <c r="M1149" s="21">
        <f t="shared" si="69"/>
        <v>8.0177147918511951E-2</v>
      </c>
    </row>
    <row r="1150" spans="1:13" x14ac:dyDescent="0.3">
      <c r="A1150" s="107">
        <v>41040</v>
      </c>
      <c r="B1150" s="108" t="s">
        <v>58</v>
      </c>
      <c r="C1150" s="101">
        <v>0.82291666666666663</v>
      </c>
      <c r="D1150" s="87" t="s">
        <v>31</v>
      </c>
      <c r="E1150" s="108" t="s">
        <v>518</v>
      </c>
      <c r="F1150" s="110">
        <v>4</v>
      </c>
      <c r="G1150" s="85">
        <v>1</v>
      </c>
      <c r="H1150" s="87" t="s">
        <v>42</v>
      </c>
      <c r="I1150" s="28">
        <v>3</v>
      </c>
      <c r="J1150" s="18">
        <f t="shared" si="70"/>
        <v>93.52</v>
      </c>
      <c r="K1150" s="19" t="str">
        <f t="shared" si="68"/>
        <v>May-12</v>
      </c>
      <c r="L1150" s="20">
        <f t="shared" si="71"/>
        <v>1130</v>
      </c>
      <c r="M1150" s="21">
        <f t="shared" si="69"/>
        <v>8.276106194690265E-2</v>
      </c>
    </row>
    <row r="1151" spans="1:13" x14ac:dyDescent="0.3">
      <c r="A1151" s="119">
        <v>41040</v>
      </c>
      <c r="B1151" s="120" t="s">
        <v>29</v>
      </c>
      <c r="C1151" s="121">
        <v>13.45</v>
      </c>
      <c r="D1151" s="87" t="s">
        <v>31</v>
      </c>
      <c r="E1151" s="120" t="s">
        <v>6749</v>
      </c>
      <c r="F1151" s="123">
        <v>4.5</v>
      </c>
      <c r="G1151" s="35">
        <v>1</v>
      </c>
      <c r="H1151" s="69">
        <v>3</v>
      </c>
      <c r="I1151" s="31">
        <v>-1</v>
      </c>
      <c r="J1151" s="18">
        <f t="shared" si="70"/>
        <v>92.52</v>
      </c>
      <c r="K1151" s="19" t="str">
        <f t="shared" si="68"/>
        <v>May-12</v>
      </c>
      <c r="L1151" s="20">
        <f t="shared" si="71"/>
        <v>1131</v>
      </c>
      <c r="M1151" s="21">
        <f t="shared" si="69"/>
        <v>8.1803713527851457E-2</v>
      </c>
    </row>
    <row r="1152" spans="1:13" x14ac:dyDescent="0.3">
      <c r="A1152" s="119">
        <v>41040</v>
      </c>
      <c r="B1152" s="120" t="s">
        <v>29</v>
      </c>
      <c r="C1152" s="121">
        <v>15.15</v>
      </c>
      <c r="D1152" s="87" t="s">
        <v>31</v>
      </c>
      <c r="E1152" s="120" t="s">
        <v>6750</v>
      </c>
      <c r="F1152" s="123">
        <v>5.5</v>
      </c>
      <c r="G1152" s="35">
        <v>1</v>
      </c>
      <c r="H1152" s="69">
        <v>4</v>
      </c>
      <c r="I1152" s="31">
        <v>-1</v>
      </c>
      <c r="J1152" s="18">
        <f t="shared" si="70"/>
        <v>91.52</v>
      </c>
      <c r="K1152" s="19" t="str">
        <f t="shared" si="68"/>
        <v>May-12</v>
      </c>
      <c r="L1152" s="20">
        <f t="shared" si="71"/>
        <v>1132</v>
      </c>
      <c r="M1152" s="21">
        <f t="shared" si="69"/>
        <v>8.0848056537102475E-2</v>
      </c>
    </row>
    <row r="1153" spans="1:13" x14ac:dyDescent="0.3">
      <c r="A1153" s="124">
        <v>41040</v>
      </c>
      <c r="B1153" s="108" t="s">
        <v>58</v>
      </c>
      <c r="C1153" s="111">
        <v>18.350000000000001</v>
      </c>
      <c r="D1153" s="87" t="s">
        <v>31</v>
      </c>
      <c r="E1153" s="108" t="s">
        <v>733</v>
      </c>
      <c r="F1153" s="110">
        <v>4.5</v>
      </c>
      <c r="G1153" s="35">
        <v>1</v>
      </c>
      <c r="H1153" s="70" t="s">
        <v>6512</v>
      </c>
      <c r="I1153" s="34">
        <v>-1</v>
      </c>
      <c r="J1153" s="18">
        <f t="shared" si="70"/>
        <v>90.52</v>
      </c>
      <c r="K1153" s="19" t="str">
        <f t="shared" si="68"/>
        <v>May-12</v>
      </c>
      <c r="L1153" s="20">
        <f t="shared" si="71"/>
        <v>1133</v>
      </c>
      <c r="M1153" s="21">
        <f t="shared" si="69"/>
        <v>7.9894086496028235E-2</v>
      </c>
    </row>
    <row r="1154" spans="1:13" x14ac:dyDescent="0.3">
      <c r="A1154" s="124">
        <v>41040</v>
      </c>
      <c r="B1154" s="108" t="s">
        <v>134</v>
      </c>
      <c r="C1154" s="111">
        <v>19.5</v>
      </c>
      <c r="D1154" s="87" t="s">
        <v>31</v>
      </c>
      <c r="E1154" s="108" t="s">
        <v>6748</v>
      </c>
      <c r="F1154" s="110">
        <v>5</v>
      </c>
      <c r="G1154" s="35">
        <v>1</v>
      </c>
      <c r="H1154" s="70" t="s">
        <v>6518</v>
      </c>
      <c r="I1154" s="34">
        <v>-1</v>
      </c>
      <c r="J1154" s="18">
        <f t="shared" si="70"/>
        <v>89.52</v>
      </c>
      <c r="K1154" s="19" t="str">
        <f t="shared" ref="K1154:K1217" si="72">TEXT(A1154,"MMM-yy")</f>
        <v>May-12</v>
      </c>
      <c r="L1154" s="20">
        <f t="shared" si="71"/>
        <v>1134</v>
      </c>
      <c r="M1154" s="21">
        <f t="shared" ref="M1154:M1217" si="73">J1154/L1154</f>
        <v>7.8941798941798938E-2</v>
      </c>
    </row>
    <row r="1155" spans="1:13" x14ac:dyDescent="0.3">
      <c r="A1155" s="107">
        <v>41041</v>
      </c>
      <c r="B1155" s="108" t="s">
        <v>35</v>
      </c>
      <c r="C1155" s="101">
        <v>0.60763888888888895</v>
      </c>
      <c r="D1155" s="87" t="s">
        <v>31</v>
      </c>
      <c r="E1155" s="108" t="s">
        <v>519</v>
      </c>
      <c r="F1155" s="110">
        <v>3.5</v>
      </c>
      <c r="G1155" s="85">
        <v>1</v>
      </c>
      <c r="H1155" s="87" t="s">
        <v>33</v>
      </c>
      <c r="I1155" s="27">
        <v>-1</v>
      </c>
      <c r="J1155" s="18">
        <f t="shared" ref="J1155:J1218" si="74">J1154+I1155</f>
        <v>88.52</v>
      </c>
      <c r="K1155" s="19" t="str">
        <f t="shared" si="72"/>
        <v>May-12</v>
      </c>
      <c r="L1155" s="20">
        <f t="shared" ref="L1155:L1218" si="75">L1154+G1155</f>
        <v>1135</v>
      </c>
      <c r="M1155" s="21">
        <f t="shared" si="73"/>
        <v>7.7991189427312771E-2</v>
      </c>
    </row>
    <row r="1156" spans="1:13" x14ac:dyDescent="0.3">
      <c r="A1156" s="107">
        <v>41041</v>
      </c>
      <c r="B1156" s="108" t="s">
        <v>35</v>
      </c>
      <c r="C1156" s="101">
        <v>0.67708333333333337</v>
      </c>
      <c r="D1156" s="87" t="s">
        <v>31</v>
      </c>
      <c r="E1156" s="108" t="s">
        <v>520</v>
      </c>
      <c r="F1156" s="110">
        <v>3.25</v>
      </c>
      <c r="G1156" s="85">
        <v>1</v>
      </c>
      <c r="H1156" s="87" t="s">
        <v>33</v>
      </c>
      <c r="I1156" s="27">
        <v>-1</v>
      </c>
      <c r="J1156" s="18">
        <f t="shared" si="74"/>
        <v>87.52</v>
      </c>
      <c r="K1156" s="19" t="str">
        <f t="shared" si="72"/>
        <v>May-12</v>
      </c>
      <c r="L1156" s="20">
        <f t="shared" si="75"/>
        <v>1136</v>
      </c>
      <c r="M1156" s="21">
        <f t="shared" si="73"/>
        <v>7.7042253521126758E-2</v>
      </c>
    </row>
    <row r="1157" spans="1:13" x14ac:dyDescent="0.3">
      <c r="A1157" s="107">
        <v>41041</v>
      </c>
      <c r="B1157" s="108" t="s">
        <v>149</v>
      </c>
      <c r="C1157" s="101">
        <v>0.80208333333333337</v>
      </c>
      <c r="D1157" s="87" t="s">
        <v>31</v>
      </c>
      <c r="E1157" s="108" t="s">
        <v>521</v>
      </c>
      <c r="F1157" s="110">
        <v>2.75</v>
      </c>
      <c r="G1157" s="85">
        <v>1</v>
      </c>
      <c r="H1157" s="87" t="s">
        <v>33</v>
      </c>
      <c r="I1157" s="28">
        <v>-1</v>
      </c>
      <c r="J1157" s="18">
        <f t="shared" si="74"/>
        <v>86.52</v>
      </c>
      <c r="K1157" s="19" t="str">
        <f t="shared" si="72"/>
        <v>May-12</v>
      </c>
      <c r="L1157" s="20">
        <f t="shared" si="75"/>
        <v>1137</v>
      </c>
      <c r="M1157" s="21">
        <f t="shared" si="73"/>
        <v>7.6094986807387854E-2</v>
      </c>
    </row>
    <row r="1158" spans="1:13" x14ac:dyDescent="0.3">
      <c r="A1158" s="107">
        <v>41041</v>
      </c>
      <c r="B1158" s="108" t="s">
        <v>149</v>
      </c>
      <c r="C1158" s="101">
        <v>0.86458333333333337</v>
      </c>
      <c r="D1158" s="87" t="s">
        <v>31</v>
      </c>
      <c r="E1158" s="108" t="s">
        <v>522</v>
      </c>
      <c r="F1158" s="110">
        <v>3.5</v>
      </c>
      <c r="G1158" s="85">
        <v>1</v>
      </c>
      <c r="H1158" s="87" t="s">
        <v>33</v>
      </c>
      <c r="I1158" s="28">
        <v>-1</v>
      </c>
      <c r="J1158" s="18">
        <f t="shared" si="74"/>
        <v>85.52</v>
      </c>
      <c r="K1158" s="19" t="str">
        <f t="shared" si="72"/>
        <v>May-12</v>
      </c>
      <c r="L1158" s="20">
        <f t="shared" si="75"/>
        <v>1138</v>
      </c>
      <c r="M1158" s="21">
        <f t="shared" si="73"/>
        <v>7.5149384885764489E-2</v>
      </c>
    </row>
    <row r="1159" spans="1:13" x14ac:dyDescent="0.3">
      <c r="A1159" s="119">
        <v>41041</v>
      </c>
      <c r="B1159" s="120" t="s">
        <v>58</v>
      </c>
      <c r="C1159" s="121">
        <v>13.45</v>
      </c>
      <c r="D1159" s="87" t="s">
        <v>31</v>
      </c>
      <c r="E1159" s="120" t="s">
        <v>6753</v>
      </c>
      <c r="F1159" s="123">
        <v>4.5</v>
      </c>
      <c r="G1159" s="35">
        <v>1</v>
      </c>
      <c r="H1159" s="69">
        <v>1</v>
      </c>
      <c r="I1159" s="31">
        <v>3.5</v>
      </c>
      <c r="J1159" s="18">
        <f t="shared" si="74"/>
        <v>89.02</v>
      </c>
      <c r="K1159" s="19" t="str">
        <f t="shared" si="72"/>
        <v>May-12</v>
      </c>
      <c r="L1159" s="20">
        <f t="shared" si="75"/>
        <v>1139</v>
      </c>
      <c r="M1159" s="21">
        <f t="shared" si="73"/>
        <v>7.8156277436347676E-2</v>
      </c>
    </row>
    <row r="1160" spans="1:13" x14ac:dyDescent="0.3">
      <c r="A1160" s="119">
        <v>41041</v>
      </c>
      <c r="B1160" s="120" t="s">
        <v>35</v>
      </c>
      <c r="C1160" s="121">
        <v>16.5</v>
      </c>
      <c r="D1160" s="87" t="s">
        <v>31</v>
      </c>
      <c r="E1160" s="120" t="s">
        <v>6754</v>
      </c>
      <c r="F1160" s="123">
        <v>5</v>
      </c>
      <c r="G1160" s="35">
        <v>1</v>
      </c>
      <c r="H1160" s="69">
        <v>2</v>
      </c>
      <c r="I1160" s="31">
        <v>-1</v>
      </c>
      <c r="J1160" s="18">
        <f t="shared" si="74"/>
        <v>88.02</v>
      </c>
      <c r="K1160" s="19" t="str">
        <f t="shared" si="72"/>
        <v>May-12</v>
      </c>
      <c r="L1160" s="20">
        <f t="shared" si="75"/>
        <v>1140</v>
      </c>
      <c r="M1160" s="21">
        <f t="shared" si="73"/>
        <v>7.7210526315789466E-2</v>
      </c>
    </row>
    <row r="1161" spans="1:13" x14ac:dyDescent="0.3">
      <c r="A1161" s="119">
        <v>41041</v>
      </c>
      <c r="B1161" s="120" t="s">
        <v>35</v>
      </c>
      <c r="C1161" s="121">
        <v>16.5</v>
      </c>
      <c r="D1161" s="87" t="s">
        <v>31</v>
      </c>
      <c r="E1161" s="120" t="s">
        <v>808</v>
      </c>
      <c r="F1161" s="123">
        <v>6</v>
      </c>
      <c r="G1161" s="35">
        <v>1</v>
      </c>
      <c r="H1161" s="69">
        <v>3</v>
      </c>
      <c r="I1161" s="31">
        <v>-1</v>
      </c>
      <c r="J1161" s="18">
        <f t="shared" si="74"/>
        <v>87.02</v>
      </c>
      <c r="K1161" s="19" t="str">
        <f t="shared" si="72"/>
        <v>May-12</v>
      </c>
      <c r="L1161" s="20">
        <f t="shared" si="75"/>
        <v>1141</v>
      </c>
      <c r="M1161" s="21">
        <f t="shared" si="73"/>
        <v>7.6266432953549512E-2</v>
      </c>
    </row>
    <row r="1162" spans="1:13" x14ac:dyDescent="0.3">
      <c r="A1162" s="119">
        <v>41041</v>
      </c>
      <c r="B1162" s="120" t="s">
        <v>35</v>
      </c>
      <c r="C1162" s="121">
        <v>17.25</v>
      </c>
      <c r="D1162" s="87" t="s">
        <v>31</v>
      </c>
      <c r="E1162" s="120" t="s">
        <v>6755</v>
      </c>
      <c r="F1162" s="123">
        <v>5</v>
      </c>
      <c r="G1162" s="35">
        <v>1</v>
      </c>
      <c r="H1162" s="69">
        <v>1</v>
      </c>
      <c r="I1162" s="31">
        <v>4</v>
      </c>
      <c r="J1162" s="18">
        <f t="shared" si="74"/>
        <v>91.02</v>
      </c>
      <c r="K1162" s="19" t="str">
        <f t="shared" si="72"/>
        <v>May-12</v>
      </c>
      <c r="L1162" s="20">
        <f t="shared" si="75"/>
        <v>1142</v>
      </c>
      <c r="M1162" s="21">
        <f t="shared" si="73"/>
        <v>7.9702276707530648E-2</v>
      </c>
    </row>
    <row r="1163" spans="1:13" x14ac:dyDescent="0.3">
      <c r="A1163" s="124">
        <v>41041</v>
      </c>
      <c r="B1163" s="108" t="s">
        <v>85</v>
      </c>
      <c r="C1163" s="111">
        <v>19.350000000000001</v>
      </c>
      <c r="D1163" s="87" t="s">
        <v>31</v>
      </c>
      <c r="E1163" s="108" t="s">
        <v>6751</v>
      </c>
      <c r="F1163" s="110">
        <v>5</v>
      </c>
      <c r="G1163" s="35">
        <v>1</v>
      </c>
      <c r="H1163" s="70" t="s">
        <v>6526</v>
      </c>
      <c r="I1163" s="34">
        <v>4</v>
      </c>
      <c r="J1163" s="18">
        <f t="shared" si="74"/>
        <v>95.02</v>
      </c>
      <c r="K1163" s="19" t="str">
        <f t="shared" si="72"/>
        <v>May-12</v>
      </c>
      <c r="L1163" s="20">
        <f t="shared" si="75"/>
        <v>1143</v>
      </c>
      <c r="M1163" s="21">
        <f t="shared" si="73"/>
        <v>8.3132108486439191E-2</v>
      </c>
    </row>
    <row r="1164" spans="1:13" x14ac:dyDescent="0.3">
      <c r="A1164" s="124">
        <v>41041</v>
      </c>
      <c r="B1164" s="108" t="s">
        <v>85</v>
      </c>
      <c r="C1164" s="111">
        <v>20.05</v>
      </c>
      <c r="D1164" s="87" t="s">
        <v>31</v>
      </c>
      <c r="E1164" s="108" t="s">
        <v>6752</v>
      </c>
      <c r="F1164" s="110">
        <v>5</v>
      </c>
      <c r="G1164" s="35">
        <v>1</v>
      </c>
      <c r="H1164" s="70" t="s">
        <v>6518</v>
      </c>
      <c r="I1164" s="34">
        <v>-1</v>
      </c>
      <c r="J1164" s="18">
        <f t="shared" si="74"/>
        <v>94.02</v>
      </c>
      <c r="K1164" s="19" t="str">
        <f t="shared" si="72"/>
        <v>May-12</v>
      </c>
      <c r="L1164" s="20">
        <f t="shared" si="75"/>
        <v>1144</v>
      </c>
      <c r="M1164" s="21">
        <f t="shared" si="73"/>
        <v>8.2185314685314675E-2</v>
      </c>
    </row>
    <row r="1165" spans="1:13" x14ac:dyDescent="0.3">
      <c r="A1165" s="124">
        <v>41041</v>
      </c>
      <c r="B1165" s="108" t="s">
        <v>149</v>
      </c>
      <c r="C1165" s="111">
        <v>20.149999999999999</v>
      </c>
      <c r="D1165" s="87" t="s">
        <v>31</v>
      </c>
      <c r="E1165" s="108" t="s">
        <v>635</v>
      </c>
      <c r="F1165" s="110">
        <v>5.5</v>
      </c>
      <c r="G1165" s="35">
        <v>1</v>
      </c>
      <c r="H1165" s="70" t="s">
        <v>6518</v>
      </c>
      <c r="I1165" s="34">
        <v>-1</v>
      </c>
      <c r="J1165" s="18">
        <f t="shared" si="74"/>
        <v>93.02</v>
      </c>
      <c r="K1165" s="19" t="str">
        <f t="shared" si="72"/>
        <v>May-12</v>
      </c>
      <c r="L1165" s="20">
        <f t="shared" si="75"/>
        <v>1145</v>
      </c>
      <c r="M1165" s="21">
        <f t="shared" si="73"/>
        <v>8.1240174672489077E-2</v>
      </c>
    </row>
    <row r="1166" spans="1:13" x14ac:dyDescent="0.3">
      <c r="A1166" s="107">
        <v>41043</v>
      </c>
      <c r="B1166" s="108" t="s">
        <v>71</v>
      </c>
      <c r="C1166" s="101">
        <v>0.66666666666666663</v>
      </c>
      <c r="D1166" s="87" t="s">
        <v>31</v>
      </c>
      <c r="E1166" s="108" t="s">
        <v>523</v>
      </c>
      <c r="F1166" s="110">
        <v>3</v>
      </c>
      <c r="G1166" s="85">
        <v>1</v>
      </c>
      <c r="H1166" s="87" t="s">
        <v>33</v>
      </c>
      <c r="I1166" s="27">
        <v>-1</v>
      </c>
      <c r="J1166" s="18">
        <f t="shared" si="74"/>
        <v>92.02</v>
      </c>
      <c r="K1166" s="19" t="str">
        <f t="shared" si="72"/>
        <v>May-12</v>
      </c>
      <c r="L1166" s="20">
        <f t="shared" si="75"/>
        <v>1146</v>
      </c>
      <c r="M1166" s="21">
        <f t="shared" si="73"/>
        <v>8.0296684118673647E-2</v>
      </c>
    </row>
    <row r="1167" spans="1:13" x14ac:dyDescent="0.3">
      <c r="A1167" s="107">
        <v>41043</v>
      </c>
      <c r="B1167" s="108" t="s">
        <v>59</v>
      </c>
      <c r="C1167" s="101">
        <v>0.73611111111111116</v>
      </c>
      <c r="D1167" s="87" t="s">
        <v>31</v>
      </c>
      <c r="E1167" s="108" t="s">
        <v>524</v>
      </c>
      <c r="F1167" s="110">
        <v>3</v>
      </c>
      <c r="G1167" s="85">
        <v>1</v>
      </c>
      <c r="H1167" s="87" t="s">
        <v>33</v>
      </c>
      <c r="I1167" s="28">
        <v>-1</v>
      </c>
      <c r="J1167" s="18">
        <f t="shared" si="74"/>
        <v>91.02</v>
      </c>
      <c r="K1167" s="19" t="str">
        <f t="shared" si="72"/>
        <v>May-12</v>
      </c>
      <c r="L1167" s="20">
        <f t="shared" si="75"/>
        <v>1147</v>
      </c>
      <c r="M1167" s="21">
        <f t="shared" si="73"/>
        <v>7.9354838709677411E-2</v>
      </c>
    </row>
    <row r="1168" spans="1:13" x14ac:dyDescent="0.3">
      <c r="A1168" s="124">
        <v>41043</v>
      </c>
      <c r="B1168" s="108" t="s">
        <v>59</v>
      </c>
      <c r="C1168" s="111">
        <v>17.399999999999999</v>
      </c>
      <c r="D1168" s="87" t="s">
        <v>31</v>
      </c>
      <c r="E1168" s="108" t="s">
        <v>6756</v>
      </c>
      <c r="F1168" s="110">
        <v>6</v>
      </c>
      <c r="G1168" s="35">
        <v>1</v>
      </c>
      <c r="H1168" s="70" t="s">
        <v>6518</v>
      </c>
      <c r="I1168" s="34">
        <v>-1</v>
      </c>
      <c r="J1168" s="18">
        <f t="shared" si="74"/>
        <v>90.02</v>
      </c>
      <c r="K1168" s="19" t="str">
        <f t="shared" si="72"/>
        <v>May-12</v>
      </c>
      <c r="L1168" s="20">
        <f t="shared" si="75"/>
        <v>1148</v>
      </c>
      <c r="M1168" s="21">
        <f t="shared" si="73"/>
        <v>7.8414634146341464E-2</v>
      </c>
    </row>
    <row r="1169" spans="1:13" x14ac:dyDescent="0.3">
      <c r="A1169" s="124">
        <v>41043</v>
      </c>
      <c r="B1169" s="108" t="s">
        <v>59</v>
      </c>
      <c r="C1169" s="111">
        <v>19.399999999999999</v>
      </c>
      <c r="D1169" s="87" t="s">
        <v>31</v>
      </c>
      <c r="E1169" s="108" t="s">
        <v>6757</v>
      </c>
      <c r="F1169" s="110">
        <v>5</v>
      </c>
      <c r="G1169" s="35">
        <v>1</v>
      </c>
      <c r="H1169" s="70" t="s">
        <v>6518</v>
      </c>
      <c r="I1169" s="34">
        <v>-1</v>
      </c>
      <c r="J1169" s="18">
        <f t="shared" si="74"/>
        <v>89.02</v>
      </c>
      <c r="K1169" s="19" t="str">
        <f t="shared" si="72"/>
        <v>May-12</v>
      </c>
      <c r="L1169" s="20">
        <f t="shared" si="75"/>
        <v>1149</v>
      </c>
      <c r="M1169" s="21">
        <f t="shared" si="73"/>
        <v>7.7476066144473457E-2</v>
      </c>
    </row>
    <row r="1170" spans="1:13" x14ac:dyDescent="0.3">
      <c r="A1170" s="107">
        <v>41044</v>
      </c>
      <c r="B1170" s="108" t="s">
        <v>139</v>
      </c>
      <c r="C1170" s="101">
        <v>0.65972222222222221</v>
      </c>
      <c r="D1170" s="87" t="s">
        <v>31</v>
      </c>
      <c r="E1170" s="108" t="s">
        <v>525</v>
      </c>
      <c r="F1170" s="110">
        <v>3.5</v>
      </c>
      <c r="G1170" s="85">
        <v>1</v>
      </c>
      <c r="H1170" s="87" t="s">
        <v>33</v>
      </c>
      <c r="I1170" s="27">
        <v>-1</v>
      </c>
      <c r="J1170" s="18">
        <f t="shared" si="74"/>
        <v>88.02</v>
      </c>
      <c r="K1170" s="19" t="str">
        <f t="shared" si="72"/>
        <v>May-12</v>
      </c>
      <c r="L1170" s="20">
        <f t="shared" si="75"/>
        <v>1150</v>
      </c>
      <c r="M1170" s="21">
        <f t="shared" si="73"/>
        <v>7.653913043478261E-2</v>
      </c>
    </row>
    <row r="1171" spans="1:13" x14ac:dyDescent="0.3">
      <c r="A1171" s="119">
        <v>41044</v>
      </c>
      <c r="B1171" s="120" t="s">
        <v>118</v>
      </c>
      <c r="C1171" s="121">
        <v>17.100000000000001</v>
      </c>
      <c r="D1171" s="87" t="s">
        <v>31</v>
      </c>
      <c r="E1171" s="120" t="s">
        <v>6761</v>
      </c>
      <c r="F1171" s="123">
        <v>5</v>
      </c>
      <c r="G1171" s="35">
        <v>1</v>
      </c>
      <c r="H1171" s="69">
        <v>1</v>
      </c>
      <c r="I1171" s="31">
        <v>3.5</v>
      </c>
      <c r="J1171" s="18">
        <f t="shared" si="74"/>
        <v>91.52</v>
      </c>
      <c r="K1171" s="19" t="str">
        <f t="shared" si="72"/>
        <v>May-12</v>
      </c>
      <c r="L1171" s="20">
        <f t="shared" si="75"/>
        <v>1151</v>
      </c>
      <c r="M1171" s="21">
        <f t="shared" si="73"/>
        <v>7.9513466550825362E-2</v>
      </c>
    </row>
    <row r="1172" spans="1:13" x14ac:dyDescent="0.3">
      <c r="A1172" s="124">
        <v>41044</v>
      </c>
      <c r="B1172" s="108" t="s">
        <v>30</v>
      </c>
      <c r="C1172" s="111">
        <v>18.100000000000001</v>
      </c>
      <c r="D1172" s="87" t="s">
        <v>31</v>
      </c>
      <c r="E1172" s="108" t="s">
        <v>6758</v>
      </c>
      <c r="F1172" s="110">
        <v>4.5</v>
      </c>
      <c r="G1172" s="35">
        <v>1</v>
      </c>
      <c r="H1172" s="70" t="s">
        <v>6512</v>
      </c>
      <c r="I1172" s="34">
        <v>-1</v>
      </c>
      <c r="J1172" s="18">
        <f t="shared" si="74"/>
        <v>90.52</v>
      </c>
      <c r="K1172" s="19" t="str">
        <f t="shared" si="72"/>
        <v>May-12</v>
      </c>
      <c r="L1172" s="20">
        <f t="shared" si="75"/>
        <v>1152</v>
      </c>
      <c r="M1172" s="21">
        <f t="shared" si="73"/>
        <v>7.857638888888889E-2</v>
      </c>
    </row>
    <row r="1173" spans="1:13" x14ac:dyDescent="0.3">
      <c r="A1173" s="124">
        <v>41044</v>
      </c>
      <c r="B1173" s="108" t="s">
        <v>43</v>
      </c>
      <c r="C1173" s="111">
        <v>18.5</v>
      </c>
      <c r="D1173" s="87" t="s">
        <v>31</v>
      </c>
      <c r="E1173" s="108" t="s">
        <v>6759</v>
      </c>
      <c r="F1173" s="110">
        <v>6</v>
      </c>
      <c r="G1173" s="35">
        <v>1</v>
      </c>
      <c r="H1173" s="70" t="s">
        <v>6518</v>
      </c>
      <c r="I1173" s="34">
        <v>-1</v>
      </c>
      <c r="J1173" s="18">
        <f t="shared" si="74"/>
        <v>89.52</v>
      </c>
      <c r="K1173" s="19" t="str">
        <f t="shared" si="72"/>
        <v>May-12</v>
      </c>
      <c r="L1173" s="20">
        <f t="shared" si="75"/>
        <v>1153</v>
      </c>
      <c r="M1173" s="21">
        <f t="shared" si="73"/>
        <v>7.7640936686903722E-2</v>
      </c>
    </row>
    <row r="1174" spans="1:13" x14ac:dyDescent="0.3">
      <c r="A1174" s="124">
        <v>41044</v>
      </c>
      <c r="B1174" s="108" t="s">
        <v>43</v>
      </c>
      <c r="C1174" s="111">
        <v>20.5</v>
      </c>
      <c r="D1174" s="87" t="s">
        <v>31</v>
      </c>
      <c r="E1174" s="108" t="s">
        <v>6760</v>
      </c>
      <c r="F1174" s="110">
        <v>5.5</v>
      </c>
      <c r="G1174" s="35">
        <v>1</v>
      </c>
      <c r="H1174" s="70" t="s">
        <v>6518</v>
      </c>
      <c r="I1174" s="34">
        <v>-1</v>
      </c>
      <c r="J1174" s="18">
        <f t="shared" si="74"/>
        <v>88.52</v>
      </c>
      <c r="K1174" s="19" t="str">
        <f t="shared" si="72"/>
        <v>May-12</v>
      </c>
      <c r="L1174" s="20">
        <f t="shared" si="75"/>
        <v>1154</v>
      </c>
      <c r="M1174" s="21">
        <f t="shared" si="73"/>
        <v>7.6707105719237431E-2</v>
      </c>
    </row>
    <row r="1175" spans="1:13" x14ac:dyDescent="0.3">
      <c r="A1175" s="107">
        <v>41045</v>
      </c>
      <c r="B1175" s="108" t="s">
        <v>65</v>
      </c>
      <c r="C1175" s="101">
        <v>0.625</v>
      </c>
      <c r="D1175" s="87" t="s">
        <v>31</v>
      </c>
      <c r="E1175" s="108" t="s">
        <v>184</v>
      </c>
      <c r="F1175" s="110">
        <v>3.25</v>
      </c>
      <c r="G1175" s="85">
        <v>1</v>
      </c>
      <c r="H1175" s="87" t="s">
        <v>33</v>
      </c>
      <c r="I1175" s="27">
        <v>-1</v>
      </c>
      <c r="J1175" s="18">
        <f t="shared" si="74"/>
        <v>87.52</v>
      </c>
      <c r="K1175" s="19" t="str">
        <f t="shared" si="72"/>
        <v>May-12</v>
      </c>
      <c r="L1175" s="20">
        <f t="shared" si="75"/>
        <v>1155</v>
      </c>
      <c r="M1175" s="21">
        <f t="shared" si="73"/>
        <v>7.5774891774891773E-2</v>
      </c>
    </row>
    <row r="1176" spans="1:13" x14ac:dyDescent="0.3">
      <c r="A1176" s="107">
        <v>41045</v>
      </c>
      <c r="B1176" s="108" t="s">
        <v>56</v>
      </c>
      <c r="C1176" s="101">
        <v>0.79861111111111116</v>
      </c>
      <c r="D1176" s="87" t="s">
        <v>31</v>
      </c>
      <c r="E1176" s="108" t="s">
        <v>526</v>
      </c>
      <c r="F1176" s="110">
        <v>3.75</v>
      </c>
      <c r="G1176" s="85">
        <v>1</v>
      </c>
      <c r="H1176" s="87" t="s">
        <v>33</v>
      </c>
      <c r="I1176" s="28">
        <v>-1</v>
      </c>
      <c r="J1176" s="18">
        <f t="shared" si="74"/>
        <v>86.52</v>
      </c>
      <c r="K1176" s="19" t="str">
        <f t="shared" si="72"/>
        <v>May-12</v>
      </c>
      <c r="L1176" s="20">
        <f t="shared" si="75"/>
        <v>1156</v>
      </c>
      <c r="M1176" s="21">
        <f t="shared" si="73"/>
        <v>7.4844290657439444E-2</v>
      </c>
    </row>
    <row r="1177" spans="1:13" x14ac:dyDescent="0.3">
      <c r="A1177" s="119">
        <v>41045</v>
      </c>
      <c r="B1177" s="120" t="s">
        <v>74</v>
      </c>
      <c r="C1177" s="121">
        <v>16.2</v>
      </c>
      <c r="D1177" s="87" t="s">
        <v>31</v>
      </c>
      <c r="E1177" s="120" t="s">
        <v>6763</v>
      </c>
      <c r="F1177" s="123">
        <v>5</v>
      </c>
      <c r="G1177" s="35">
        <v>1</v>
      </c>
      <c r="H1177" s="69">
        <v>1</v>
      </c>
      <c r="I1177" s="31">
        <v>4</v>
      </c>
      <c r="J1177" s="18">
        <f t="shared" si="74"/>
        <v>90.52</v>
      </c>
      <c r="K1177" s="19" t="str">
        <f t="shared" si="72"/>
        <v>May-12</v>
      </c>
      <c r="L1177" s="20">
        <f t="shared" si="75"/>
        <v>1157</v>
      </c>
      <c r="M1177" s="21">
        <f t="shared" si="73"/>
        <v>7.8236819360414864E-2</v>
      </c>
    </row>
    <row r="1178" spans="1:13" x14ac:dyDescent="0.3">
      <c r="A1178" s="119">
        <v>41045</v>
      </c>
      <c r="B1178" s="120" t="s">
        <v>74</v>
      </c>
      <c r="C1178" s="121">
        <v>16.2</v>
      </c>
      <c r="D1178" s="87" t="s">
        <v>31</v>
      </c>
      <c r="E1178" s="120" t="s">
        <v>6762</v>
      </c>
      <c r="F1178" s="123">
        <v>4.5</v>
      </c>
      <c r="G1178" s="35">
        <v>1</v>
      </c>
      <c r="H1178" s="69">
        <v>2</v>
      </c>
      <c r="I1178" s="31">
        <v>-1</v>
      </c>
      <c r="J1178" s="18">
        <f t="shared" si="74"/>
        <v>89.52</v>
      </c>
      <c r="K1178" s="19" t="str">
        <f t="shared" si="72"/>
        <v>May-12</v>
      </c>
      <c r="L1178" s="20">
        <f t="shared" si="75"/>
        <v>1158</v>
      </c>
      <c r="M1178" s="21">
        <f t="shared" si="73"/>
        <v>7.7305699481865275E-2</v>
      </c>
    </row>
    <row r="1179" spans="1:13" x14ac:dyDescent="0.3">
      <c r="A1179" s="119">
        <v>41045</v>
      </c>
      <c r="B1179" s="120" t="s">
        <v>29</v>
      </c>
      <c r="C1179" s="121">
        <v>16.3</v>
      </c>
      <c r="D1179" s="87" t="s">
        <v>31</v>
      </c>
      <c r="E1179" s="120" t="s">
        <v>6351</v>
      </c>
      <c r="F1179" s="123">
        <v>4.5</v>
      </c>
      <c r="G1179" s="35">
        <v>1</v>
      </c>
      <c r="H1179" s="69">
        <v>4</v>
      </c>
      <c r="I1179" s="31">
        <v>-1</v>
      </c>
      <c r="J1179" s="18">
        <f t="shared" si="74"/>
        <v>88.52</v>
      </c>
      <c r="K1179" s="19" t="str">
        <f t="shared" si="72"/>
        <v>May-12</v>
      </c>
      <c r="L1179" s="20">
        <f t="shared" si="75"/>
        <v>1159</v>
      </c>
      <c r="M1179" s="21">
        <f t="shared" si="73"/>
        <v>7.6376186367558233E-2</v>
      </c>
    </row>
    <row r="1180" spans="1:13" x14ac:dyDescent="0.3">
      <c r="A1180" s="124">
        <v>41045</v>
      </c>
      <c r="B1180" s="108" t="s">
        <v>56</v>
      </c>
      <c r="C1180" s="111">
        <v>20.100000000000001</v>
      </c>
      <c r="D1180" s="87" t="s">
        <v>31</v>
      </c>
      <c r="E1180" s="108" t="s">
        <v>6573</v>
      </c>
      <c r="F1180" s="110">
        <v>4.5</v>
      </c>
      <c r="G1180" s="35">
        <v>1</v>
      </c>
      <c r="H1180" s="70" t="s">
        <v>6512</v>
      </c>
      <c r="I1180" s="34">
        <v>-1</v>
      </c>
      <c r="J1180" s="18">
        <f t="shared" si="74"/>
        <v>87.52</v>
      </c>
      <c r="K1180" s="19" t="str">
        <f t="shared" si="72"/>
        <v>May-12</v>
      </c>
      <c r="L1180" s="20">
        <f t="shared" si="75"/>
        <v>1160</v>
      </c>
      <c r="M1180" s="21">
        <f t="shared" si="73"/>
        <v>7.5448275862068967E-2</v>
      </c>
    </row>
    <row r="1181" spans="1:13" x14ac:dyDescent="0.3">
      <c r="A1181" s="107">
        <v>41046</v>
      </c>
      <c r="B1181" s="108" t="s">
        <v>52</v>
      </c>
      <c r="C1181" s="101">
        <v>0.74652777777777779</v>
      </c>
      <c r="D1181" s="87" t="s">
        <v>31</v>
      </c>
      <c r="E1181" s="108" t="s">
        <v>527</v>
      </c>
      <c r="F1181" s="110">
        <v>3.25</v>
      </c>
      <c r="G1181" s="85">
        <v>1</v>
      </c>
      <c r="H1181" s="87" t="s">
        <v>42</v>
      </c>
      <c r="I1181" s="28">
        <v>2.25</v>
      </c>
      <c r="J1181" s="18">
        <f t="shared" si="74"/>
        <v>89.77</v>
      </c>
      <c r="K1181" s="19" t="str">
        <f t="shared" si="72"/>
        <v>May-12</v>
      </c>
      <c r="L1181" s="20">
        <f t="shared" si="75"/>
        <v>1161</v>
      </c>
      <c r="M1181" s="21">
        <f t="shared" si="73"/>
        <v>7.7321274763135231E-2</v>
      </c>
    </row>
    <row r="1182" spans="1:13" x14ac:dyDescent="0.3">
      <c r="A1182" s="107">
        <v>41046</v>
      </c>
      <c r="B1182" s="108" t="s">
        <v>89</v>
      </c>
      <c r="C1182" s="101">
        <v>0.75347222222222221</v>
      </c>
      <c r="D1182" s="87" t="s">
        <v>31</v>
      </c>
      <c r="E1182" s="108" t="s">
        <v>528</v>
      </c>
      <c r="F1182" s="110">
        <v>4</v>
      </c>
      <c r="G1182" s="85">
        <v>1</v>
      </c>
      <c r="H1182" s="87" t="s">
        <v>33</v>
      </c>
      <c r="I1182" s="28">
        <v>-1</v>
      </c>
      <c r="J1182" s="18">
        <f t="shared" si="74"/>
        <v>88.77</v>
      </c>
      <c r="K1182" s="19" t="str">
        <f t="shared" si="72"/>
        <v>May-12</v>
      </c>
      <c r="L1182" s="20">
        <f t="shared" si="75"/>
        <v>1162</v>
      </c>
      <c r="M1182" s="21">
        <f t="shared" si="73"/>
        <v>7.6394148020654043E-2</v>
      </c>
    </row>
    <row r="1183" spans="1:13" x14ac:dyDescent="0.3">
      <c r="A1183" s="119">
        <v>41046</v>
      </c>
      <c r="B1183" s="120" t="s">
        <v>39</v>
      </c>
      <c r="C1183" s="121">
        <v>14.2</v>
      </c>
      <c r="D1183" s="87" t="s">
        <v>31</v>
      </c>
      <c r="E1183" s="120" t="s">
        <v>6765</v>
      </c>
      <c r="F1183" s="123">
        <v>5.5</v>
      </c>
      <c r="G1183" s="35">
        <v>1</v>
      </c>
      <c r="H1183" s="69">
        <v>1</v>
      </c>
      <c r="I1183" s="31">
        <v>4.5</v>
      </c>
      <c r="J1183" s="18">
        <f t="shared" si="74"/>
        <v>93.27</v>
      </c>
      <c r="K1183" s="19" t="str">
        <f t="shared" si="72"/>
        <v>May-12</v>
      </c>
      <c r="L1183" s="20">
        <f t="shared" si="75"/>
        <v>1163</v>
      </c>
      <c r="M1183" s="21">
        <f t="shared" si="73"/>
        <v>8.0197764402407556E-2</v>
      </c>
    </row>
    <row r="1184" spans="1:13" x14ac:dyDescent="0.3">
      <c r="A1184" s="119">
        <v>41046</v>
      </c>
      <c r="B1184" s="120" t="s">
        <v>39</v>
      </c>
      <c r="C1184" s="121">
        <v>15.55</v>
      </c>
      <c r="D1184" s="87" t="s">
        <v>31</v>
      </c>
      <c r="E1184" s="120" t="s">
        <v>6528</v>
      </c>
      <c r="F1184" s="123">
        <v>5.5</v>
      </c>
      <c r="G1184" s="35">
        <v>1</v>
      </c>
      <c r="H1184" s="69">
        <v>1</v>
      </c>
      <c r="I1184" s="31">
        <v>4.5</v>
      </c>
      <c r="J1184" s="18">
        <f t="shared" si="74"/>
        <v>97.77</v>
      </c>
      <c r="K1184" s="19" t="str">
        <f t="shared" si="72"/>
        <v>May-12</v>
      </c>
      <c r="L1184" s="20">
        <f t="shared" si="75"/>
        <v>1164</v>
      </c>
      <c r="M1184" s="21">
        <f t="shared" si="73"/>
        <v>8.3994845360824744E-2</v>
      </c>
    </row>
    <row r="1185" spans="1:13" x14ac:dyDescent="0.3">
      <c r="A1185" s="124">
        <v>41046</v>
      </c>
      <c r="B1185" s="108" t="s">
        <v>89</v>
      </c>
      <c r="C1185" s="111">
        <v>17.3</v>
      </c>
      <c r="D1185" s="87" t="s">
        <v>31</v>
      </c>
      <c r="E1185" s="108" t="s">
        <v>6434</v>
      </c>
      <c r="F1185" s="110">
        <v>5.5</v>
      </c>
      <c r="G1185" s="35">
        <v>1</v>
      </c>
      <c r="H1185" s="70" t="s">
        <v>6526</v>
      </c>
      <c r="I1185" s="34">
        <v>4.5</v>
      </c>
      <c r="J1185" s="18">
        <f t="shared" si="74"/>
        <v>102.27</v>
      </c>
      <c r="K1185" s="19" t="str">
        <f t="shared" si="72"/>
        <v>May-12</v>
      </c>
      <c r="L1185" s="20">
        <f t="shared" si="75"/>
        <v>1165</v>
      </c>
      <c r="M1185" s="21">
        <f t="shared" si="73"/>
        <v>8.7785407725321882E-2</v>
      </c>
    </row>
    <row r="1186" spans="1:13" x14ac:dyDescent="0.3">
      <c r="A1186" s="124">
        <v>41046</v>
      </c>
      <c r="B1186" s="108" t="s">
        <v>52</v>
      </c>
      <c r="C1186" s="111">
        <v>19.350000000000001</v>
      </c>
      <c r="D1186" s="87" t="s">
        <v>31</v>
      </c>
      <c r="E1186" s="108" t="s">
        <v>6764</v>
      </c>
      <c r="F1186" s="110">
        <v>4.5</v>
      </c>
      <c r="G1186" s="35">
        <v>1</v>
      </c>
      <c r="H1186" s="70" t="s">
        <v>6518</v>
      </c>
      <c r="I1186" s="34">
        <v>-1</v>
      </c>
      <c r="J1186" s="18">
        <f t="shared" si="74"/>
        <v>101.27</v>
      </c>
      <c r="K1186" s="19" t="str">
        <f t="shared" si="72"/>
        <v>May-12</v>
      </c>
      <c r="L1186" s="20">
        <f t="shared" si="75"/>
        <v>1166</v>
      </c>
      <c r="M1186" s="21">
        <f t="shared" si="73"/>
        <v>8.6852487135506001E-2</v>
      </c>
    </row>
    <row r="1187" spans="1:13" x14ac:dyDescent="0.3">
      <c r="A1187" s="107">
        <v>41047</v>
      </c>
      <c r="B1187" s="108" t="s">
        <v>65</v>
      </c>
      <c r="C1187" s="101">
        <v>0.60416666666666663</v>
      </c>
      <c r="D1187" s="87" t="s">
        <v>31</v>
      </c>
      <c r="E1187" s="108" t="s">
        <v>529</v>
      </c>
      <c r="F1187" s="110">
        <v>4</v>
      </c>
      <c r="G1187" s="85">
        <v>1</v>
      </c>
      <c r="H1187" s="87" t="s">
        <v>42</v>
      </c>
      <c r="I1187" s="27">
        <v>4</v>
      </c>
      <c r="J1187" s="18">
        <f t="shared" si="74"/>
        <v>105.27</v>
      </c>
      <c r="K1187" s="19" t="str">
        <f t="shared" si="72"/>
        <v>May-12</v>
      </c>
      <c r="L1187" s="20">
        <f t="shared" si="75"/>
        <v>1167</v>
      </c>
      <c r="M1187" s="21">
        <f t="shared" si="73"/>
        <v>9.0205655526992279E-2</v>
      </c>
    </row>
    <row r="1188" spans="1:13" x14ac:dyDescent="0.3">
      <c r="A1188" s="107">
        <v>41047</v>
      </c>
      <c r="B1188" s="108" t="s">
        <v>65</v>
      </c>
      <c r="C1188" s="101">
        <v>0.625</v>
      </c>
      <c r="D1188" s="87" t="s">
        <v>31</v>
      </c>
      <c r="E1188" s="108" t="s">
        <v>530</v>
      </c>
      <c r="F1188" s="110">
        <v>4</v>
      </c>
      <c r="G1188" s="85">
        <v>1</v>
      </c>
      <c r="H1188" s="87" t="s">
        <v>42</v>
      </c>
      <c r="I1188" s="27">
        <v>3</v>
      </c>
      <c r="J1188" s="18">
        <f t="shared" si="74"/>
        <v>108.27</v>
      </c>
      <c r="K1188" s="19" t="str">
        <f t="shared" si="72"/>
        <v>May-12</v>
      </c>
      <c r="L1188" s="20">
        <f t="shared" si="75"/>
        <v>1168</v>
      </c>
      <c r="M1188" s="21">
        <f t="shared" si="73"/>
        <v>9.2696917808219176E-2</v>
      </c>
    </row>
    <row r="1189" spans="1:13" x14ac:dyDescent="0.3">
      <c r="A1189" s="107">
        <v>41047</v>
      </c>
      <c r="B1189" s="108" t="s">
        <v>93</v>
      </c>
      <c r="C1189" s="101">
        <v>0.65625</v>
      </c>
      <c r="D1189" s="87" t="s">
        <v>31</v>
      </c>
      <c r="E1189" s="108" t="s">
        <v>531</v>
      </c>
      <c r="F1189" s="110">
        <v>3.5</v>
      </c>
      <c r="G1189" s="85">
        <v>1</v>
      </c>
      <c r="H1189" s="87" t="s">
        <v>33</v>
      </c>
      <c r="I1189" s="27">
        <v>-1</v>
      </c>
      <c r="J1189" s="18">
        <f t="shared" si="74"/>
        <v>107.27</v>
      </c>
      <c r="K1189" s="19" t="str">
        <f t="shared" si="72"/>
        <v>May-12</v>
      </c>
      <c r="L1189" s="20">
        <f t="shared" si="75"/>
        <v>1169</v>
      </c>
      <c r="M1189" s="21">
        <f t="shared" si="73"/>
        <v>9.1762189905902472E-2</v>
      </c>
    </row>
    <row r="1190" spans="1:13" x14ac:dyDescent="0.3">
      <c r="A1190" s="107">
        <v>41047</v>
      </c>
      <c r="B1190" s="108" t="s">
        <v>134</v>
      </c>
      <c r="C1190" s="101">
        <v>0.76041666666666663</v>
      </c>
      <c r="D1190" s="87" t="s">
        <v>31</v>
      </c>
      <c r="E1190" s="108" t="s">
        <v>532</v>
      </c>
      <c r="F1190" s="110">
        <v>2.75</v>
      </c>
      <c r="G1190" s="85">
        <v>1</v>
      </c>
      <c r="H1190" s="87" t="s">
        <v>42</v>
      </c>
      <c r="I1190" s="28">
        <v>1.75</v>
      </c>
      <c r="J1190" s="18">
        <f t="shared" si="74"/>
        <v>109.02</v>
      </c>
      <c r="K1190" s="19" t="str">
        <f t="shared" si="72"/>
        <v>May-12</v>
      </c>
      <c r="L1190" s="20">
        <f t="shared" si="75"/>
        <v>1170</v>
      </c>
      <c r="M1190" s="21">
        <f t="shared" si="73"/>
        <v>9.317948717948718E-2</v>
      </c>
    </row>
    <row r="1191" spans="1:13" x14ac:dyDescent="0.3">
      <c r="A1191" s="119">
        <v>41047</v>
      </c>
      <c r="B1191" s="120" t="s">
        <v>65</v>
      </c>
      <c r="C1191" s="121">
        <v>14.3</v>
      </c>
      <c r="D1191" s="87" t="s">
        <v>31</v>
      </c>
      <c r="E1191" s="120" t="s">
        <v>6770</v>
      </c>
      <c r="F1191" s="123">
        <v>4.5</v>
      </c>
      <c r="G1191" s="35">
        <v>1</v>
      </c>
      <c r="H1191" s="69">
        <v>3</v>
      </c>
      <c r="I1191" s="31">
        <v>-1</v>
      </c>
      <c r="J1191" s="18">
        <f t="shared" si="74"/>
        <v>108.02</v>
      </c>
      <c r="K1191" s="19" t="str">
        <f t="shared" si="72"/>
        <v>May-12</v>
      </c>
      <c r="L1191" s="20">
        <f t="shared" si="75"/>
        <v>1171</v>
      </c>
      <c r="M1191" s="21">
        <f t="shared" si="73"/>
        <v>9.2245943637916314E-2</v>
      </c>
    </row>
    <row r="1192" spans="1:13" x14ac:dyDescent="0.3">
      <c r="A1192" s="119">
        <v>41047</v>
      </c>
      <c r="B1192" s="120" t="s">
        <v>65</v>
      </c>
      <c r="C1192" s="121">
        <v>16.45</v>
      </c>
      <c r="D1192" s="87" t="s">
        <v>31</v>
      </c>
      <c r="E1192" s="120" t="s">
        <v>6771</v>
      </c>
      <c r="F1192" s="123">
        <v>6</v>
      </c>
      <c r="G1192" s="35">
        <v>1</v>
      </c>
      <c r="H1192" s="69">
        <v>1</v>
      </c>
      <c r="I1192" s="31">
        <v>5</v>
      </c>
      <c r="J1192" s="18">
        <f t="shared" si="74"/>
        <v>113.02</v>
      </c>
      <c r="K1192" s="19" t="str">
        <f t="shared" si="72"/>
        <v>May-12</v>
      </c>
      <c r="L1192" s="20">
        <f t="shared" si="75"/>
        <v>1172</v>
      </c>
      <c r="M1192" s="21">
        <f t="shared" si="73"/>
        <v>9.6433447098976111E-2</v>
      </c>
    </row>
    <row r="1193" spans="1:13" x14ac:dyDescent="0.3">
      <c r="A1193" s="124">
        <v>41047</v>
      </c>
      <c r="B1193" s="108" t="s">
        <v>137</v>
      </c>
      <c r="C1193" s="111">
        <v>19.149999999999999</v>
      </c>
      <c r="D1193" s="87" t="s">
        <v>31</v>
      </c>
      <c r="E1193" s="108" t="s">
        <v>574</v>
      </c>
      <c r="F1193" s="110">
        <v>5.5</v>
      </c>
      <c r="G1193" s="35">
        <v>1</v>
      </c>
      <c r="H1193" s="70" t="s">
        <v>6512</v>
      </c>
      <c r="I1193" s="34">
        <v>-1</v>
      </c>
      <c r="J1193" s="18">
        <f t="shared" si="74"/>
        <v>112.02</v>
      </c>
      <c r="K1193" s="19" t="str">
        <f t="shared" si="72"/>
        <v>May-12</v>
      </c>
      <c r="L1193" s="20">
        <f t="shared" si="75"/>
        <v>1173</v>
      </c>
      <c r="M1193" s="21">
        <f t="shared" si="73"/>
        <v>9.5498721227621486E-2</v>
      </c>
    </row>
    <row r="1194" spans="1:13" x14ac:dyDescent="0.3">
      <c r="A1194" s="124">
        <v>41047</v>
      </c>
      <c r="B1194" s="108" t="s">
        <v>134</v>
      </c>
      <c r="C1194" s="111">
        <v>19.25</v>
      </c>
      <c r="D1194" s="87" t="s">
        <v>31</v>
      </c>
      <c r="E1194" s="108" t="s">
        <v>6768</v>
      </c>
      <c r="F1194" s="110">
        <v>5</v>
      </c>
      <c r="G1194" s="35">
        <v>1</v>
      </c>
      <c r="H1194" s="70" t="s">
        <v>6518</v>
      </c>
      <c r="I1194" s="34">
        <v>-1</v>
      </c>
      <c r="J1194" s="18">
        <f t="shared" si="74"/>
        <v>111.02</v>
      </c>
      <c r="K1194" s="19" t="str">
        <f t="shared" si="72"/>
        <v>May-12</v>
      </c>
      <c r="L1194" s="20">
        <f t="shared" si="75"/>
        <v>1174</v>
      </c>
      <c r="M1194" s="21">
        <f t="shared" si="73"/>
        <v>9.456558773424191E-2</v>
      </c>
    </row>
    <row r="1195" spans="1:13" x14ac:dyDescent="0.3">
      <c r="A1195" s="124">
        <v>41047</v>
      </c>
      <c r="B1195" s="108" t="s">
        <v>137</v>
      </c>
      <c r="C1195" s="111">
        <v>19.5</v>
      </c>
      <c r="D1195" s="87" t="s">
        <v>31</v>
      </c>
      <c r="E1195" s="108" t="s">
        <v>6766</v>
      </c>
      <c r="F1195" s="110">
        <v>6</v>
      </c>
      <c r="G1195" s="35">
        <v>1</v>
      </c>
      <c r="H1195" s="70" t="s">
        <v>6526</v>
      </c>
      <c r="I1195" s="34">
        <v>5</v>
      </c>
      <c r="J1195" s="18">
        <f t="shared" si="74"/>
        <v>116.02</v>
      </c>
      <c r="K1195" s="19" t="str">
        <f t="shared" si="72"/>
        <v>May-12</v>
      </c>
      <c r="L1195" s="20">
        <f t="shared" si="75"/>
        <v>1175</v>
      </c>
      <c r="M1195" s="21">
        <f t="shared" si="73"/>
        <v>9.8740425531914894E-2</v>
      </c>
    </row>
    <row r="1196" spans="1:13" x14ac:dyDescent="0.3">
      <c r="A1196" s="124">
        <v>41047</v>
      </c>
      <c r="B1196" s="108" t="s">
        <v>134</v>
      </c>
      <c r="C1196" s="111">
        <v>20</v>
      </c>
      <c r="D1196" s="87" t="s">
        <v>31</v>
      </c>
      <c r="E1196" s="108" t="s">
        <v>6769</v>
      </c>
      <c r="F1196" s="110">
        <v>5</v>
      </c>
      <c r="G1196" s="35">
        <v>1</v>
      </c>
      <c r="H1196" s="70" t="s">
        <v>6512</v>
      </c>
      <c r="I1196" s="34">
        <v>-1</v>
      </c>
      <c r="J1196" s="18">
        <f t="shared" si="74"/>
        <v>115.02</v>
      </c>
      <c r="K1196" s="19" t="str">
        <f t="shared" si="72"/>
        <v>May-12</v>
      </c>
      <c r="L1196" s="20">
        <f t="shared" si="75"/>
        <v>1176</v>
      </c>
      <c r="M1196" s="21">
        <f t="shared" si="73"/>
        <v>9.7806122448979585E-2</v>
      </c>
    </row>
    <row r="1197" spans="1:13" x14ac:dyDescent="0.3">
      <c r="A1197" s="124">
        <v>41047</v>
      </c>
      <c r="B1197" s="108" t="s">
        <v>137</v>
      </c>
      <c r="C1197" s="111">
        <v>20.25</v>
      </c>
      <c r="D1197" s="87" t="s">
        <v>31</v>
      </c>
      <c r="E1197" s="108" t="s">
        <v>6767</v>
      </c>
      <c r="F1197" s="110">
        <v>5</v>
      </c>
      <c r="G1197" s="35">
        <v>1</v>
      </c>
      <c r="H1197" s="70" t="s">
        <v>6526</v>
      </c>
      <c r="I1197" s="34">
        <v>4</v>
      </c>
      <c r="J1197" s="18">
        <f t="shared" si="74"/>
        <v>119.02</v>
      </c>
      <c r="K1197" s="19" t="str">
        <f t="shared" si="72"/>
        <v>May-12</v>
      </c>
      <c r="L1197" s="20">
        <f t="shared" si="75"/>
        <v>1177</v>
      </c>
      <c r="M1197" s="21">
        <f t="shared" si="73"/>
        <v>0.10112149532710279</v>
      </c>
    </row>
    <row r="1198" spans="1:13" x14ac:dyDescent="0.3">
      <c r="A1198" s="107">
        <v>41048</v>
      </c>
      <c r="B1198" s="108" t="s">
        <v>93</v>
      </c>
      <c r="C1198" s="101">
        <v>0.62847222222222221</v>
      </c>
      <c r="D1198" s="87" t="s">
        <v>31</v>
      </c>
      <c r="E1198" s="108" t="s">
        <v>214</v>
      </c>
      <c r="F1198" s="110">
        <v>3.5</v>
      </c>
      <c r="G1198" s="85">
        <v>1</v>
      </c>
      <c r="H1198" s="87" t="s">
        <v>33</v>
      </c>
      <c r="I1198" s="27">
        <v>-1</v>
      </c>
      <c r="J1198" s="18">
        <f t="shared" si="74"/>
        <v>118.02</v>
      </c>
      <c r="K1198" s="19" t="str">
        <f t="shared" si="72"/>
        <v>May-12</v>
      </c>
      <c r="L1198" s="20">
        <f t="shared" si="75"/>
        <v>1178</v>
      </c>
      <c r="M1198" s="21">
        <f t="shared" si="73"/>
        <v>0.10018675721561969</v>
      </c>
    </row>
    <row r="1199" spans="1:13" x14ac:dyDescent="0.3">
      <c r="A1199" s="107">
        <v>41048</v>
      </c>
      <c r="B1199" s="108" t="s">
        <v>123</v>
      </c>
      <c r="C1199" s="101">
        <v>0.63194444444444442</v>
      </c>
      <c r="D1199" s="87" t="s">
        <v>31</v>
      </c>
      <c r="E1199" s="108" t="s">
        <v>533</v>
      </c>
      <c r="F1199" s="110">
        <v>3.75</v>
      </c>
      <c r="G1199" s="85">
        <v>1</v>
      </c>
      <c r="H1199" s="87" t="s">
        <v>33</v>
      </c>
      <c r="I1199" s="27">
        <v>-1</v>
      </c>
      <c r="J1199" s="18">
        <f t="shared" si="74"/>
        <v>117.02</v>
      </c>
      <c r="K1199" s="19" t="str">
        <f t="shared" si="72"/>
        <v>May-12</v>
      </c>
      <c r="L1199" s="20">
        <f t="shared" si="75"/>
        <v>1179</v>
      </c>
      <c r="M1199" s="21">
        <f t="shared" si="73"/>
        <v>9.9253604749787949E-2</v>
      </c>
    </row>
    <row r="1200" spans="1:13" x14ac:dyDescent="0.3">
      <c r="A1200" s="107">
        <v>41048</v>
      </c>
      <c r="B1200" s="108" t="s">
        <v>44</v>
      </c>
      <c r="C1200" s="101">
        <v>0.86805555555555547</v>
      </c>
      <c r="D1200" s="87" t="s">
        <v>31</v>
      </c>
      <c r="E1200" s="108" t="s">
        <v>534</v>
      </c>
      <c r="F1200" s="110">
        <v>3.5</v>
      </c>
      <c r="G1200" s="85">
        <v>1</v>
      </c>
      <c r="H1200" s="87" t="s">
        <v>33</v>
      </c>
      <c r="I1200" s="28">
        <v>-1</v>
      </c>
      <c r="J1200" s="18">
        <f t="shared" si="74"/>
        <v>116.02</v>
      </c>
      <c r="K1200" s="19" t="str">
        <f t="shared" si="72"/>
        <v>May-12</v>
      </c>
      <c r="L1200" s="20">
        <f t="shared" si="75"/>
        <v>1180</v>
      </c>
      <c r="M1200" s="21">
        <f t="shared" si="73"/>
        <v>9.8322033898305086E-2</v>
      </c>
    </row>
    <row r="1201" spans="1:13" x14ac:dyDescent="0.3">
      <c r="A1201" s="119">
        <v>41048</v>
      </c>
      <c r="B1201" s="120" t="s">
        <v>149</v>
      </c>
      <c r="C1201" s="121">
        <v>14.2</v>
      </c>
      <c r="D1201" s="87" t="s">
        <v>31</v>
      </c>
      <c r="E1201" s="120" t="s">
        <v>6774</v>
      </c>
      <c r="F1201" s="123">
        <v>5.5</v>
      </c>
      <c r="G1201" s="35">
        <v>1</v>
      </c>
      <c r="H1201" s="69">
        <v>5</v>
      </c>
      <c r="I1201" s="31">
        <v>-1</v>
      </c>
      <c r="J1201" s="18">
        <f t="shared" si="74"/>
        <v>115.02</v>
      </c>
      <c r="K1201" s="19" t="str">
        <f t="shared" si="72"/>
        <v>May-12</v>
      </c>
      <c r="L1201" s="20">
        <f t="shared" si="75"/>
        <v>1181</v>
      </c>
      <c r="M1201" s="21">
        <f t="shared" si="73"/>
        <v>9.7392040643522429E-2</v>
      </c>
    </row>
    <row r="1202" spans="1:13" x14ac:dyDescent="0.3">
      <c r="A1202" s="119">
        <v>41048</v>
      </c>
      <c r="B1202" s="120" t="s">
        <v>52</v>
      </c>
      <c r="C1202" s="121">
        <v>14.45</v>
      </c>
      <c r="D1202" s="87" t="s">
        <v>31</v>
      </c>
      <c r="E1202" s="120" t="s">
        <v>561</v>
      </c>
      <c r="F1202" s="123">
        <v>5</v>
      </c>
      <c r="G1202" s="35">
        <v>1</v>
      </c>
      <c r="H1202" s="69">
        <v>1</v>
      </c>
      <c r="I1202" s="31">
        <v>4</v>
      </c>
      <c r="J1202" s="18">
        <f t="shared" si="74"/>
        <v>119.02</v>
      </c>
      <c r="K1202" s="19" t="str">
        <f t="shared" si="72"/>
        <v>May-12</v>
      </c>
      <c r="L1202" s="20">
        <f t="shared" si="75"/>
        <v>1182</v>
      </c>
      <c r="M1202" s="21">
        <f t="shared" si="73"/>
        <v>0.10069373942470389</v>
      </c>
    </row>
    <row r="1203" spans="1:13" x14ac:dyDescent="0.3">
      <c r="A1203" s="119">
        <v>41048</v>
      </c>
      <c r="B1203" s="120" t="s">
        <v>149</v>
      </c>
      <c r="C1203" s="121">
        <v>15.3</v>
      </c>
      <c r="D1203" s="87" t="s">
        <v>31</v>
      </c>
      <c r="E1203" s="120" t="s">
        <v>6775</v>
      </c>
      <c r="F1203" s="123">
        <v>5.5</v>
      </c>
      <c r="G1203" s="35">
        <v>1</v>
      </c>
      <c r="H1203" s="69">
        <v>1</v>
      </c>
      <c r="I1203" s="31">
        <v>4.5</v>
      </c>
      <c r="J1203" s="18">
        <f t="shared" si="74"/>
        <v>123.52</v>
      </c>
      <c r="K1203" s="19" t="str">
        <f t="shared" si="72"/>
        <v>May-12</v>
      </c>
      <c r="L1203" s="20">
        <f t="shared" si="75"/>
        <v>1183</v>
      </c>
      <c r="M1203" s="21">
        <f t="shared" si="73"/>
        <v>0.10441251056635671</v>
      </c>
    </row>
    <row r="1204" spans="1:13" x14ac:dyDescent="0.3">
      <c r="A1204" s="119">
        <v>41048</v>
      </c>
      <c r="B1204" s="120" t="s">
        <v>149</v>
      </c>
      <c r="C1204" s="121">
        <v>17.149999999999999</v>
      </c>
      <c r="D1204" s="87" t="s">
        <v>31</v>
      </c>
      <c r="E1204" s="120" t="s">
        <v>6776</v>
      </c>
      <c r="F1204" s="123">
        <v>6</v>
      </c>
      <c r="G1204" s="35">
        <v>1</v>
      </c>
      <c r="H1204" s="69">
        <v>7</v>
      </c>
      <c r="I1204" s="31">
        <v>-1</v>
      </c>
      <c r="J1204" s="18">
        <f t="shared" si="74"/>
        <v>122.52</v>
      </c>
      <c r="K1204" s="19" t="str">
        <f t="shared" si="72"/>
        <v>May-12</v>
      </c>
      <c r="L1204" s="20">
        <f t="shared" si="75"/>
        <v>1184</v>
      </c>
      <c r="M1204" s="21">
        <f t="shared" si="73"/>
        <v>0.10347972972972973</v>
      </c>
    </row>
    <row r="1205" spans="1:13" x14ac:dyDescent="0.3">
      <c r="A1205" s="119">
        <v>41048</v>
      </c>
      <c r="B1205" s="120" t="s">
        <v>93</v>
      </c>
      <c r="C1205" s="121">
        <v>17.2</v>
      </c>
      <c r="D1205" s="87" t="s">
        <v>31</v>
      </c>
      <c r="E1205" s="120" t="s">
        <v>6777</v>
      </c>
      <c r="F1205" s="123">
        <v>5</v>
      </c>
      <c r="G1205" s="35">
        <v>1</v>
      </c>
      <c r="H1205" s="69">
        <v>13</v>
      </c>
      <c r="I1205" s="31">
        <v>-1</v>
      </c>
      <c r="J1205" s="18">
        <f t="shared" si="74"/>
        <v>121.52</v>
      </c>
      <c r="K1205" s="19" t="str">
        <f t="shared" si="72"/>
        <v>May-12</v>
      </c>
      <c r="L1205" s="20">
        <f t="shared" si="75"/>
        <v>1185</v>
      </c>
      <c r="M1205" s="21">
        <f t="shared" si="73"/>
        <v>0.10254852320675105</v>
      </c>
    </row>
    <row r="1206" spans="1:13" x14ac:dyDescent="0.3">
      <c r="A1206" s="124">
        <v>41048</v>
      </c>
      <c r="B1206" s="108" t="s">
        <v>44</v>
      </c>
      <c r="C1206" s="111">
        <v>18.399999999999999</v>
      </c>
      <c r="D1206" s="87" t="s">
        <v>31</v>
      </c>
      <c r="E1206" s="108" t="s">
        <v>6773</v>
      </c>
      <c r="F1206" s="110">
        <v>6</v>
      </c>
      <c r="G1206" s="35">
        <v>1</v>
      </c>
      <c r="H1206" s="70" t="s">
        <v>6526</v>
      </c>
      <c r="I1206" s="34">
        <v>6</v>
      </c>
      <c r="J1206" s="18">
        <f t="shared" si="74"/>
        <v>127.52</v>
      </c>
      <c r="K1206" s="19" t="str">
        <f t="shared" si="72"/>
        <v>May-12</v>
      </c>
      <c r="L1206" s="20">
        <f t="shared" si="75"/>
        <v>1186</v>
      </c>
      <c r="M1206" s="21">
        <f t="shared" si="73"/>
        <v>0.10752107925801012</v>
      </c>
    </row>
    <row r="1207" spans="1:13" x14ac:dyDescent="0.3">
      <c r="A1207" s="124">
        <v>41048</v>
      </c>
      <c r="B1207" s="108" t="s">
        <v>98</v>
      </c>
      <c r="C1207" s="111">
        <v>18.55</v>
      </c>
      <c r="D1207" s="87" t="s">
        <v>31</v>
      </c>
      <c r="E1207" s="108" t="s">
        <v>6772</v>
      </c>
      <c r="F1207" s="110">
        <v>5.5</v>
      </c>
      <c r="G1207" s="35">
        <v>1</v>
      </c>
      <c r="H1207" s="70" t="s">
        <v>6512</v>
      </c>
      <c r="I1207" s="34">
        <v>-1</v>
      </c>
      <c r="J1207" s="18">
        <f t="shared" si="74"/>
        <v>126.52</v>
      </c>
      <c r="K1207" s="19" t="str">
        <f t="shared" si="72"/>
        <v>May-12</v>
      </c>
      <c r="L1207" s="20">
        <f t="shared" si="75"/>
        <v>1187</v>
      </c>
      <c r="M1207" s="21">
        <f t="shared" si="73"/>
        <v>0.10658803706823926</v>
      </c>
    </row>
    <row r="1208" spans="1:13" x14ac:dyDescent="0.3">
      <c r="A1208" s="107">
        <v>41050</v>
      </c>
      <c r="B1208" s="108" t="s">
        <v>71</v>
      </c>
      <c r="C1208" s="101">
        <v>0.67361111111111116</v>
      </c>
      <c r="D1208" s="87" t="s">
        <v>31</v>
      </c>
      <c r="E1208" s="108" t="s">
        <v>535</v>
      </c>
      <c r="F1208" s="110">
        <v>3.75</v>
      </c>
      <c r="G1208" s="85">
        <v>1</v>
      </c>
      <c r="H1208" s="87" t="s">
        <v>33</v>
      </c>
      <c r="I1208" s="27">
        <v>-1</v>
      </c>
      <c r="J1208" s="18">
        <f t="shared" si="74"/>
        <v>125.52</v>
      </c>
      <c r="K1208" s="19" t="str">
        <f t="shared" si="72"/>
        <v>May-12</v>
      </c>
      <c r="L1208" s="20">
        <f t="shared" si="75"/>
        <v>1188</v>
      </c>
      <c r="M1208" s="21">
        <f t="shared" si="73"/>
        <v>0.10565656565656566</v>
      </c>
    </row>
    <row r="1209" spans="1:13" x14ac:dyDescent="0.3">
      <c r="A1209" s="119">
        <v>41050</v>
      </c>
      <c r="B1209" s="120" t="s">
        <v>71</v>
      </c>
      <c r="C1209" s="121">
        <v>15.4</v>
      </c>
      <c r="D1209" s="87" t="s">
        <v>31</v>
      </c>
      <c r="E1209" s="120" t="s">
        <v>6778</v>
      </c>
      <c r="F1209" s="123">
        <v>5.5</v>
      </c>
      <c r="G1209" s="35">
        <v>1</v>
      </c>
      <c r="H1209" s="69">
        <v>3</v>
      </c>
      <c r="I1209" s="31">
        <v>-1</v>
      </c>
      <c r="J1209" s="18">
        <f t="shared" si="74"/>
        <v>124.52</v>
      </c>
      <c r="K1209" s="19" t="str">
        <f t="shared" si="72"/>
        <v>May-12</v>
      </c>
      <c r="L1209" s="20">
        <f t="shared" si="75"/>
        <v>1189</v>
      </c>
      <c r="M1209" s="21">
        <f t="shared" si="73"/>
        <v>0.10472666105971404</v>
      </c>
    </row>
    <row r="1210" spans="1:13" x14ac:dyDescent="0.3">
      <c r="A1210" s="119">
        <v>41050</v>
      </c>
      <c r="B1210" s="120" t="s">
        <v>150</v>
      </c>
      <c r="C1210" s="121">
        <v>15.5</v>
      </c>
      <c r="D1210" s="87" t="s">
        <v>31</v>
      </c>
      <c r="E1210" s="120" t="s">
        <v>6779</v>
      </c>
      <c r="F1210" s="123">
        <v>6</v>
      </c>
      <c r="G1210" s="35">
        <v>1</v>
      </c>
      <c r="H1210" s="69">
        <v>1</v>
      </c>
      <c r="I1210" s="31">
        <v>5</v>
      </c>
      <c r="J1210" s="18">
        <f t="shared" si="74"/>
        <v>129.51999999999998</v>
      </c>
      <c r="K1210" s="19" t="str">
        <f t="shared" si="72"/>
        <v>May-12</v>
      </c>
      <c r="L1210" s="20">
        <f t="shared" si="75"/>
        <v>1190</v>
      </c>
      <c r="M1210" s="21">
        <f t="shared" si="73"/>
        <v>0.10884033613445376</v>
      </c>
    </row>
    <row r="1211" spans="1:13" x14ac:dyDescent="0.3">
      <c r="A1211" s="107">
        <v>41051</v>
      </c>
      <c r="B1211" s="108" t="s">
        <v>38</v>
      </c>
      <c r="C1211" s="101">
        <v>0.6875</v>
      </c>
      <c r="D1211" s="87" t="s">
        <v>31</v>
      </c>
      <c r="E1211" s="108" t="s">
        <v>536</v>
      </c>
      <c r="F1211" s="110">
        <v>3.75</v>
      </c>
      <c r="G1211" s="85">
        <v>1</v>
      </c>
      <c r="H1211" s="87" t="s">
        <v>42</v>
      </c>
      <c r="I1211" s="27">
        <v>2.75</v>
      </c>
      <c r="J1211" s="18">
        <f t="shared" si="74"/>
        <v>132.26999999999998</v>
      </c>
      <c r="K1211" s="19" t="str">
        <f t="shared" si="72"/>
        <v>May-12</v>
      </c>
      <c r="L1211" s="20">
        <f t="shared" si="75"/>
        <v>1191</v>
      </c>
      <c r="M1211" s="21">
        <f t="shared" si="73"/>
        <v>0.11105793450881611</v>
      </c>
    </row>
    <row r="1212" spans="1:13" x14ac:dyDescent="0.3">
      <c r="A1212" s="107">
        <v>41051</v>
      </c>
      <c r="B1212" s="108" t="s">
        <v>86</v>
      </c>
      <c r="C1212" s="101">
        <v>0.76041666666666663</v>
      </c>
      <c r="D1212" s="87" t="s">
        <v>31</v>
      </c>
      <c r="E1212" s="108" t="s">
        <v>537</v>
      </c>
      <c r="F1212" s="110">
        <v>4</v>
      </c>
      <c r="G1212" s="85">
        <v>1</v>
      </c>
      <c r="H1212" s="87" t="s">
        <v>33</v>
      </c>
      <c r="I1212" s="28">
        <v>-1</v>
      </c>
      <c r="J1212" s="18">
        <f t="shared" si="74"/>
        <v>131.26999999999998</v>
      </c>
      <c r="K1212" s="19" t="str">
        <f t="shared" si="72"/>
        <v>May-12</v>
      </c>
      <c r="L1212" s="20">
        <f t="shared" si="75"/>
        <v>1192</v>
      </c>
      <c r="M1212" s="21">
        <f t="shared" si="73"/>
        <v>0.11012583892617449</v>
      </c>
    </row>
    <row r="1213" spans="1:13" x14ac:dyDescent="0.3">
      <c r="A1213" s="107">
        <v>41051</v>
      </c>
      <c r="B1213" s="108" t="s">
        <v>43</v>
      </c>
      <c r="C1213" s="101">
        <v>0.875</v>
      </c>
      <c r="D1213" s="87" t="s">
        <v>31</v>
      </c>
      <c r="E1213" s="108" t="s">
        <v>538</v>
      </c>
      <c r="F1213" s="110">
        <v>3.75</v>
      </c>
      <c r="G1213" s="85">
        <v>1</v>
      </c>
      <c r="H1213" s="87" t="s">
        <v>33</v>
      </c>
      <c r="I1213" s="28">
        <v>-1</v>
      </c>
      <c r="J1213" s="18">
        <f t="shared" si="74"/>
        <v>130.26999999999998</v>
      </c>
      <c r="K1213" s="19" t="str">
        <f t="shared" si="72"/>
        <v>May-12</v>
      </c>
      <c r="L1213" s="20">
        <f t="shared" si="75"/>
        <v>1193</v>
      </c>
      <c r="M1213" s="21">
        <f t="shared" si="73"/>
        <v>0.10919530595138305</v>
      </c>
    </row>
    <row r="1214" spans="1:13" x14ac:dyDescent="0.3">
      <c r="A1214" s="119">
        <v>41051</v>
      </c>
      <c r="B1214" s="120" t="s">
        <v>63</v>
      </c>
      <c r="C1214" s="121">
        <v>15.45</v>
      </c>
      <c r="D1214" s="87" t="s">
        <v>31</v>
      </c>
      <c r="E1214" s="120" t="s">
        <v>6781</v>
      </c>
      <c r="F1214" s="123">
        <v>5</v>
      </c>
      <c r="G1214" s="35">
        <v>1</v>
      </c>
      <c r="H1214" s="69">
        <v>2</v>
      </c>
      <c r="I1214" s="31">
        <v>-1</v>
      </c>
      <c r="J1214" s="18">
        <f t="shared" si="74"/>
        <v>129.26999999999998</v>
      </c>
      <c r="K1214" s="19" t="str">
        <f t="shared" si="72"/>
        <v>May-12</v>
      </c>
      <c r="L1214" s="20">
        <f t="shared" si="75"/>
        <v>1194</v>
      </c>
      <c r="M1214" s="21">
        <f t="shared" si="73"/>
        <v>0.10826633165829144</v>
      </c>
    </row>
    <row r="1215" spans="1:13" x14ac:dyDescent="0.3">
      <c r="A1215" s="124">
        <v>41051</v>
      </c>
      <c r="B1215" s="108" t="s">
        <v>86</v>
      </c>
      <c r="C1215" s="111">
        <v>17.45</v>
      </c>
      <c r="D1215" s="87" t="s">
        <v>31</v>
      </c>
      <c r="E1215" s="108" t="s">
        <v>6780</v>
      </c>
      <c r="F1215" s="110">
        <v>6</v>
      </c>
      <c r="G1215" s="35">
        <v>1</v>
      </c>
      <c r="H1215" s="70" t="s">
        <v>6512</v>
      </c>
      <c r="I1215" s="34">
        <v>-1</v>
      </c>
      <c r="J1215" s="18">
        <f t="shared" si="74"/>
        <v>128.26999999999998</v>
      </c>
      <c r="K1215" s="19" t="str">
        <f t="shared" si="72"/>
        <v>May-12</v>
      </c>
      <c r="L1215" s="20">
        <f t="shared" si="75"/>
        <v>1195</v>
      </c>
      <c r="M1215" s="21">
        <f t="shared" si="73"/>
        <v>0.1073389121338912</v>
      </c>
    </row>
    <row r="1216" spans="1:13" x14ac:dyDescent="0.3">
      <c r="A1216" s="124">
        <v>41051</v>
      </c>
      <c r="B1216" s="108" t="s">
        <v>86</v>
      </c>
      <c r="C1216" s="111">
        <v>19.45</v>
      </c>
      <c r="D1216" s="87" t="s">
        <v>31</v>
      </c>
      <c r="E1216" s="108" t="s">
        <v>6239</v>
      </c>
      <c r="F1216" s="110">
        <v>6</v>
      </c>
      <c r="G1216" s="35">
        <v>1</v>
      </c>
      <c r="H1216" s="70" t="s">
        <v>6518</v>
      </c>
      <c r="I1216" s="34">
        <v>-1</v>
      </c>
      <c r="J1216" s="18">
        <f t="shared" si="74"/>
        <v>127.26999999999998</v>
      </c>
      <c r="K1216" s="19" t="str">
        <f t="shared" si="72"/>
        <v>May-12</v>
      </c>
      <c r="L1216" s="20">
        <f t="shared" si="75"/>
        <v>1196</v>
      </c>
      <c r="M1216" s="21">
        <f t="shared" si="73"/>
        <v>0.10641304347826086</v>
      </c>
    </row>
    <row r="1217" spans="1:13" x14ac:dyDescent="0.3">
      <c r="A1217" s="107">
        <v>41052</v>
      </c>
      <c r="B1217" s="108" t="s">
        <v>82</v>
      </c>
      <c r="C1217" s="101">
        <v>0.85416666666666663</v>
      </c>
      <c r="D1217" s="87" t="s">
        <v>31</v>
      </c>
      <c r="E1217" s="108" t="s">
        <v>539</v>
      </c>
      <c r="F1217" s="110">
        <v>3.5</v>
      </c>
      <c r="G1217" s="85">
        <v>1</v>
      </c>
      <c r="H1217" s="87" t="s">
        <v>42</v>
      </c>
      <c r="I1217" s="28">
        <v>2.5</v>
      </c>
      <c r="J1217" s="18">
        <f t="shared" si="74"/>
        <v>129.76999999999998</v>
      </c>
      <c r="K1217" s="19" t="str">
        <f t="shared" si="72"/>
        <v>May-12</v>
      </c>
      <c r="L1217" s="20">
        <f t="shared" si="75"/>
        <v>1197</v>
      </c>
      <c r="M1217" s="21">
        <f t="shared" si="73"/>
        <v>0.10841269841269839</v>
      </c>
    </row>
    <row r="1218" spans="1:13" x14ac:dyDescent="0.3">
      <c r="A1218" s="119">
        <v>41052</v>
      </c>
      <c r="B1218" s="120" t="s">
        <v>130</v>
      </c>
      <c r="C1218" s="121">
        <v>14.4</v>
      </c>
      <c r="D1218" s="87" t="s">
        <v>31</v>
      </c>
      <c r="E1218" s="120" t="s">
        <v>6391</v>
      </c>
      <c r="F1218" s="123">
        <v>4.5</v>
      </c>
      <c r="G1218" s="35">
        <v>1</v>
      </c>
      <c r="H1218" s="69">
        <v>6</v>
      </c>
      <c r="I1218" s="31">
        <v>-1</v>
      </c>
      <c r="J1218" s="18">
        <f t="shared" si="74"/>
        <v>128.76999999999998</v>
      </c>
      <c r="K1218" s="19" t="str">
        <f t="shared" ref="K1218:K1281" si="76">TEXT(A1218,"MMM-yy")</f>
        <v>May-12</v>
      </c>
      <c r="L1218" s="20">
        <f t="shared" si="75"/>
        <v>1198</v>
      </c>
      <c r="M1218" s="21">
        <f t="shared" ref="M1218:M1281" si="77">J1218/L1218</f>
        <v>0.10748747913188646</v>
      </c>
    </row>
    <row r="1219" spans="1:13" x14ac:dyDescent="0.3">
      <c r="A1219" s="119">
        <v>41052</v>
      </c>
      <c r="B1219" s="120" t="s">
        <v>29</v>
      </c>
      <c r="C1219" s="121">
        <v>15.3</v>
      </c>
      <c r="D1219" s="87" t="s">
        <v>31</v>
      </c>
      <c r="E1219" s="120" t="s">
        <v>6784</v>
      </c>
      <c r="F1219" s="123">
        <v>6</v>
      </c>
      <c r="G1219" s="35">
        <v>0</v>
      </c>
      <c r="H1219" s="69" t="s">
        <v>6111</v>
      </c>
      <c r="I1219" s="31">
        <v>0</v>
      </c>
      <c r="J1219" s="18">
        <f t="shared" ref="J1219:J1282" si="78">J1218+I1219</f>
        <v>128.76999999999998</v>
      </c>
      <c r="K1219" s="19" t="str">
        <f t="shared" si="76"/>
        <v>May-12</v>
      </c>
      <c r="L1219" s="20">
        <f t="shared" ref="L1219:L1282" si="79">L1218+G1219</f>
        <v>1198</v>
      </c>
      <c r="M1219" s="21">
        <f t="shared" si="77"/>
        <v>0.10748747913188646</v>
      </c>
    </row>
    <row r="1220" spans="1:13" x14ac:dyDescent="0.3">
      <c r="A1220" s="119">
        <v>41052</v>
      </c>
      <c r="B1220" s="120" t="s">
        <v>130</v>
      </c>
      <c r="C1220" s="121">
        <v>16.399999999999999</v>
      </c>
      <c r="D1220" s="87" t="s">
        <v>31</v>
      </c>
      <c r="E1220" s="120" t="s">
        <v>6785</v>
      </c>
      <c r="F1220" s="123">
        <v>5.5</v>
      </c>
      <c r="G1220" s="35">
        <v>1</v>
      </c>
      <c r="H1220" s="69">
        <v>7</v>
      </c>
      <c r="I1220" s="31">
        <v>-1</v>
      </c>
      <c r="J1220" s="18">
        <f t="shared" si="78"/>
        <v>127.76999999999998</v>
      </c>
      <c r="K1220" s="19" t="str">
        <f t="shared" si="76"/>
        <v>May-12</v>
      </c>
      <c r="L1220" s="20">
        <f t="shared" si="79"/>
        <v>1199</v>
      </c>
      <c r="M1220" s="21">
        <f t="shared" si="77"/>
        <v>0.10656380316930775</v>
      </c>
    </row>
    <row r="1221" spans="1:13" x14ac:dyDescent="0.3">
      <c r="A1221" s="119">
        <v>41052</v>
      </c>
      <c r="B1221" s="120" t="s">
        <v>29</v>
      </c>
      <c r="C1221" s="121">
        <v>17</v>
      </c>
      <c r="D1221" s="87" t="s">
        <v>31</v>
      </c>
      <c r="E1221" s="120" t="s">
        <v>6504</v>
      </c>
      <c r="F1221" s="123">
        <v>6</v>
      </c>
      <c r="G1221" s="35">
        <v>1</v>
      </c>
      <c r="H1221" s="69">
        <v>1</v>
      </c>
      <c r="I1221" s="31">
        <v>5</v>
      </c>
      <c r="J1221" s="18">
        <f t="shared" si="78"/>
        <v>132.76999999999998</v>
      </c>
      <c r="K1221" s="19" t="str">
        <f t="shared" si="76"/>
        <v>May-12</v>
      </c>
      <c r="L1221" s="20">
        <f t="shared" si="79"/>
        <v>1200</v>
      </c>
      <c r="M1221" s="21">
        <f t="shared" si="77"/>
        <v>0.11064166666666665</v>
      </c>
    </row>
    <row r="1222" spans="1:13" x14ac:dyDescent="0.3">
      <c r="A1222" s="124">
        <v>41052</v>
      </c>
      <c r="B1222" s="108" t="s">
        <v>82</v>
      </c>
      <c r="C1222" s="111">
        <v>18</v>
      </c>
      <c r="D1222" s="87" t="s">
        <v>31</v>
      </c>
      <c r="E1222" s="108" t="s">
        <v>6782</v>
      </c>
      <c r="F1222" s="110">
        <v>6</v>
      </c>
      <c r="G1222" s="35">
        <v>1</v>
      </c>
      <c r="H1222" s="70" t="s">
        <v>6116</v>
      </c>
      <c r="I1222" s="34">
        <v>-1</v>
      </c>
      <c r="J1222" s="18">
        <f t="shared" si="78"/>
        <v>131.76999999999998</v>
      </c>
      <c r="K1222" s="19" t="str">
        <f t="shared" si="76"/>
        <v>May-12</v>
      </c>
      <c r="L1222" s="20">
        <f t="shared" si="79"/>
        <v>1201</v>
      </c>
      <c r="M1222" s="21">
        <f t="shared" si="77"/>
        <v>0.10971690258118233</v>
      </c>
    </row>
    <row r="1223" spans="1:13" x14ac:dyDescent="0.3">
      <c r="A1223" s="124">
        <v>41052</v>
      </c>
      <c r="B1223" s="108" t="s">
        <v>82</v>
      </c>
      <c r="C1223" s="111">
        <v>20</v>
      </c>
      <c r="D1223" s="87" t="s">
        <v>31</v>
      </c>
      <c r="E1223" s="108" t="s">
        <v>6783</v>
      </c>
      <c r="F1223" s="110">
        <v>6</v>
      </c>
      <c r="G1223" s="35">
        <v>1</v>
      </c>
      <c r="H1223" s="70" t="s">
        <v>6526</v>
      </c>
      <c r="I1223" s="34">
        <v>5</v>
      </c>
      <c r="J1223" s="18">
        <f t="shared" si="78"/>
        <v>136.76999999999998</v>
      </c>
      <c r="K1223" s="19" t="str">
        <f t="shared" si="76"/>
        <v>May-12</v>
      </c>
      <c r="L1223" s="20">
        <f t="shared" si="79"/>
        <v>1202</v>
      </c>
      <c r="M1223" s="21">
        <f t="shared" si="77"/>
        <v>0.11378535773710481</v>
      </c>
    </row>
    <row r="1224" spans="1:13" x14ac:dyDescent="0.3">
      <c r="A1224" s="107">
        <v>41053</v>
      </c>
      <c r="B1224" s="108" t="s">
        <v>141</v>
      </c>
      <c r="C1224" s="101">
        <v>0.68055555555555547</v>
      </c>
      <c r="D1224" s="87" t="s">
        <v>31</v>
      </c>
      <c r="E1224" s="108" t="s">
        <v>540</v>
      </c>
      <c r="F1224" s="110">
        <v>3.75</v>
      </c>
      <c r="G1224" s="85">
        <v>1</v>
      </c>
      <c r="H1224" s="87" t="s">
        <v>33</v>
      </c>
      <c r="I1224" s="27">
        <v>-1</v>
      </c>
      <c r="J1224" s="18">
        <f t="shared" si="78"/>
        <v>135.76999999999998</v>
      </c>
      <c r="K1224" s="19" t="str">
        <f t="shared" si="76"/>
        <v>May-12</v>
      </c>
      <c r="L1224" s="20">
        <f t="shared" si="79"/>
        <v>1203</v>
      </c>
      <c r="M1224" s="21">
        <f t="shared" si="77"/>
        <v>0.11285951787198668</v>
      </c>
    </row>
    <row r="1225" spans="1:13" x14ac:dyDescent="0.3">
      <c r="A1225" s="119">
        <v>41053</v>
      </c>
      <c r="B1225" s="120" t="s">
        <v>35</v>
      </c>
      <c r="C1225" s="121">
        <v>14.2</v>
      </c>
      <c r="D1225" s="87" t="s">
        <v>31</v>
      </c>
      <c r="E1225" s="120" t="s">
        <v>6788</v>
      </c>
      <c r="F1225" s="123">
        <v>5</v>
      </c>
      <c r="G1225" s="35">
        <v>1</v>
      </c>
      <c r="H1225" s="69">
        <v>3</v>
      </c>
      <c r="I1225" s="31">
        <v>-1</v>
      </c>
      <c r="J1225" s="18">
        <f t="shared" si="78"/>
        <v>134.76999999999998</v>
      </c>
      <c r="K1225" s="19" t="str">
        <f t="shared" si="76"/>
        <v>May-12</v>
      </c>
      <c r="L1225" s="20">
        <f t="shared" si="79"/>
        <v>1204</v>
      </c>
      <c r="M1225" s="21">
        <f t="shared" si="77"/>
        <v>0.11193521594684384</v>
      </c>
    </row>
    <row r="1226" spans="1:13" x14ac:dyDescent="0.3">
      <c r="A1226" s="119">
        <v>41053</v>
      </c>
      <c r="B1226" s="120" t="s">
        <v>141</v>
      </c>
      <c r="C1226" s="121">
        <v>15.45</v>
      </c>
      <c r="D1226" s="87" t="s">
        <v>31</v>
      </c>
      <c r="E1226" s="120" t="s">
        <v>6789</v>
      </c>
      <c r="F1226" s="123">
        <v>4.5</v>
      </c>
      <c r="G1226" s="35">
        <v>1</v>
      </c>
      <c r="H1226" s="69">
        <v>1</v>
      </c>
      <c r="I1226" s="31">
        <v>3.5</v>
      </c>
      <c r="J1226" s="18">
        <f t="shared" si="78"/>
        <v>138.26999999999998</v>
      </c>
      <c r="K1226" s="19" t="str">
        <f t="shared" si="76"/>
        <v>May-12</v>
      </c>
      <c r="L1226" s="20">
        <f t="shared" si="79"/>
        <v>1205</v>
      </c>
      <c r="M1226" s="21">
        <f t="shared" si="77"/>
        <v>0.11474688796680496</v>
      </c>
    </row>
    <row r="1227" spans="1:13" x14ac:dyDescent="0.3">
      <c r="A1227" s="119">
        <v>41053</v>
      </c>
      <c r="B1227" s="120" t="s">
        <v>143</v>
      </c>
      <c r="C1227" s="121">
        <v>16.3</v>
      </c>
      <c r="D1227" s="87" t="s">
        <v>31</v>
      </c>
      <c r="E1227" s="120" t="s">
        <v>6790</v>
      </c>
      <c r="F1227" s="123">
        <v>6</v>
      </c>
      <c r="G1227" s="35">
        <v>1</v>
      </c>
      <c r="H1227" s="69">
        <v>6</v>
      </c>
      <c r="I1227" s="31">
        <v>-1</v>
      </c>
      <c r="J1227" s="18">
        <f t="shared" si="78"/>
        <v>137.26999999999998</v>
      </c>
      <c r="K1227" s="19" t="str">
        <f t="shared" si="76"/>
        <v>May-12</v>
      </c>
      <c r="L1227" s="20">
        <f t="shared" si="79"/>
        <v>1206</v>
      </c>
      <c r="M1227" s="21">
        <f t="shared" si="77"/>
        <v>0.11382255389718075</v>
      </c>
    </row>
    <row r="1228" spans="1:13" x14ac:dyDescent="0.3">
      <c r="A1228" s="124">
        <v>41053</v>
      </c>
      <c r="B1228" s="108" t="s">
        <v>96</v>
      </c>
      <c r="C1228" s="111">
        <v>18.3</v>
      </c>
      <c r="D1228" s="87" t="s">
        <v>31</v>
      </c>
      <c r="E1228" s="108" t="s">
        <v>6786</v>
      </c>
      <c r="F1228" s="110">
        <v>5</v>
      </c>
      <c r="G1228" s="35">
        <v>1</v>
      </c>
      <c r="H1228" s="70" t="s">
        <v>6526</v>
      </c>
      <c r="I1228" s="34">
        <v>4</v>
      </c>
      <c r="J1228" s="18">
        <f t="shared" si="78"/>
        <v>141.26999999999998</v>
      </c>
      <c r="K1228" s="19" t="str">
        <f t="shared" si="76"/>
        <v>May-12</v>
      </c>
      <c r="L1228" s="20">
        <f t="shared" si="79"/>
        <v>1207</v>
      </c>
      <c r="M1228" s="21">
        <f t="shared" si="77"/>
        <v>0.11704225352112675</v>
      </c>
    </row>
    <row r="1229" spans="1:13" x14ac:dyDescent="0.3">
      <c r="A1229" s="124">
        <v>41053</v>
      </c>
      <c r="B1229" s="108" t="s">
        <v>96</v>
      </c>
      <c r="C1229" s="111">
        <v>20.399999999999999</v>
      </c>
      <c r="D1229" s="87" t="s">
        <v>31</v>
      </c>
      <c r="E1229" s="108" t="s">
        <v>6787</v>
      </c>
      <c r="F1229" s="110">
        <v>6</v>
      </c>
      <c r="G1229" s="35">
        <v>1</v>
      </c>
      <c r="H1229" s="70" t="s">
        <v>6518</v>
      </c>
      <c r="I1229" s="34">
        <v>-1</v>
      </c>
      <c r="J1229" s="18">
        <f t="shared" si="78"/>
        <v>140.26999999999998</v>
      </c>
      <c r="K1229" s="19" t="str">
        <f t="shared" si="76"/>
        <v>May-12</v>
      </c>
      <c r="L1229" s="20">
        <f t="shared" si="79"/>
        <v>1208</v>
      </c>
      <c r="M1229" s="21">
        <f t="shared" si="77"/>
        <v>0.11611754966887415</v>
      </c>
    </row>
    <row r="1230" spans="1:13" x14ac:dyDescent="0.3">
      <c r="A1230" s="107">
        <v>41054</v>
      </c>
      <c r="B1230" s="108" t="s">
        <v>35</v>
      </c>
      <c r="C1230" s="101">
        <v>0.64583333333333337</v>
      </c>
      <c r="D1230" s="87" t="s">
        <v>31</v>
      </c>
      <c r="E1230" s="108" t="s">
        <v>541</v>
      </c>
      <c r="F1230" s="110">
        <v>3.5</v>
      </c>
      <c r="G1230" s="85">
        <v>1</v>
      </c>
      <c r="H1230" s="87" t="s">
        <v>33</v>
      </c>
      <c r="I1230" s="27">
        <v>-1</v>
      </c>
      <c r="J1230" s="18">
        <f t="shared" si="78"/>
        <v>139.26999999999998</v>
      </c>
      <c r="K1230" s="19" t="str">
        <f t="shared" si="76"/>
        <v>May-12</v>
      </c>
      <c r="L1230" s="20">
        <f t="shared" si="79"/>
        <v>1209</v>
      </c>
      <c r="M1230" s="21">
        <f t="shared" si="77"/>
        <v>0.11519437551695615</v>
      </c>
    </row>
    <row r="1231" spans="1:13" x14ac:dyDescent="0.3">
      <c r="A1231" s="107">
        <v>41054</v>
      </c>
      <c r="B1231" s="108" t="s">
        <v>141</v>
      </c>
      <c r="C1231" s="101">
        <v>0.68055555555555547</v>
      </c>
      <c r="D1231" s="87" t="s">
        <v>31</v>
      </c>
      <c r="E1231" s="108" t="s">
        <v>542</v>
      </c>
      <c r="F1231" s="110">
        <v>3.13</v>
      </c>
      <c r="G1231" s="85">
        <v>1</v>
      </c>
      <c r="H1231" s="87" t="s">
        <v>33</v>
      </c>
      <c r="I1231" s="27">
        <v>-1</v>
      </c>
      <c r="J1231" s="18">
        <f t="shared" si="78"/>
        <v>138.26999999999998</v>
      </c>
      <c r="K1231" s="19" t="str">
        <f t="shared" si="76"/>
        <v>May-12</v>
      </c>
      <c r="L1231" s="20">
        <f t="shared" si="79"/>
        <v>1210</v>
      </c>
      <c r="M1231" s="21">
        <f t="shared" si="77"/>
        <v>0.11427272727272726</v>
      </c>
    </row>
    <row r="1232" spans="1:13" x14ac:dyDescent="0.3">
      <c r="A1232" s="107">
        <v>41054</v>
      </c>
      <c r="B1232" s="108" t="s">
        <v>86</v>
      </c>
      <c r="C1232" s="101">
        <v>0.76736111111111116</v>
      </c>
      <c r="D1232" s="87" t="s">
        <v>31</v>
      </c>
      <c r="E1232" s="108" t="s">
        <v>543</v>
      </c>
      <c r="F1232" s="110">
        <v>3.75</v>
      </c>
      <c r="G1232" s="85">
        <v>1</v>
      </c>
      <c r="H1232" s="87" t="s">
        <v>33</v>
      </c>
      <c r="I1232" s="28">
        <v>-1</v>
      </c>
      <c r="J1232" s="18">
        <f t="shared" si="78"/>
        <v>137.26999999999998</v>
      </c>
      <c r="K1232" s="19" t="str">
        <f t="shared" si="76"/>
        <v>May-12</v>
      </c>
      <c r="L1232" s="20">
        <f t="shared" si="79"/>
        <v>1211</v>
      </c>
      <c r="M1232" s="21">
        <f t="shared" si="77"/>
        <v>0.11335260115606935</v>
      </c>
    </row>
    <row r="1233" spans="1:13" x14ac:dyDescent="0.3">
      <c r="A1233" s="107">
        <v>41054</v>
      </c>
      <c r="B1233" s="108" t="s">
        <v>97</v>
      </c>
      <c r="C1233" s="101">
        <v>0.82291666666666663</v>
      </c>
      <c r="D1233" s="87" t="s">
        <v>31</v>
      </c>
      <c r="E1233" s="108" t="s">
        <v>544</v>
      </c>
      <c r="F1233" s="110">
        <v>3.5</v>
      </c>
      <c r="G1233" s="85">
        <v>1</v>
      </c>
      <c r="H1233" s="87" t="s">
        <v>33</v>
      </c>
      <c r="I1233" s="28">
        <v>-1</v>
      </c>
      <c r="J1233" s="18">
        <f t="shared" si="78"/>
        <v>136.26999999999998</v>
      </c>
      <c r="K1233" s="19" t="str">
        <f t="shared" si="76"/>
        <v>May-12</v>
      </c>
      <c r="L1233" s="20">
        <f t="shared" si="79"/>
        <v>1212</v>
      </c>
      <c r="M1233" s="21">
        <f t="shared" si="77"/>
        <v>0.11243399339933992</v>
      </c>
    </row>
    <row r="1234" spans="1:13" x14ac:dyDescent="0.3">
      <c r="A1234" s="119">
        <v>41054</v>
      </c>
      <c r="B1234" s="120" t="s">
        <v>141</v>
      </c>
      <c r="C1234" s="121">
        <v>14.35</v>
      </c>
      <c r="D1234" s="87" t="s">
        <v>31</v>
      </c>
      <c r="E1234" s="120" t="s">
        <v>6794</v>
      </c>
      <c r="F1234" s="123">
        <v>5.5</v>
      </c>
      <c r="G1234" s="35">
        <v>1</v>
      </c>
      <c r="H1234" s="69">
        <v>1</v>
      </c>
      <c r="I1234" s="31">
        <v>4.5</v>
      </c>
      <c r="J1234" s="18">
        <f t="shared" si="78"/>
        <v>140.76999999999998</v>
      </c>
      <c r="K1234" s="19" t="str">
        <f t="shared" si="76"/>
        <v>May-12</v>
      </c>
      <c r="L1234" s="20">
        <f t="shared" si="79"/>
        <v>1213</v>
      </c>
      <c r="M1234" s="21">
        <f t="shared" si="77"/>
        <v>0.11605111294311622</v>
      </c>
    </row>
    <row r="1235" spans="1:13" x14ac:dyDescent="0.3">
      <c r="A1235" s="119">
        <v>41054</v>
      </c>
      <c r="B1235" s="120" t="s">
        <v>46</v>
      </c>
      <c r="C1235" s="121">
        <v>15.55</v>
      </c>
      <c r="D1235" s="87" t="s">
        <v>31</v>
      </c>
      <c r="E1235" s="120" t="s">
        <v>6795</v>
      </c>
      <c r="F1235" s="123">
        <v>5.5</v>
      </c>
      <c r="G1235" s="35">
        <v>1</v>
      </c>
      <c r="H1235" s="69">
        <v>1</v>
      </c>
      <c r="I1235" s="31">
        <v>4.5</v>
      </c>
      <c r="J1235" s="18">
        <f t="shared" si="78"/>
        <v>145.26999999999998</v>
      </c>
      <c r="K1235" s="19" t="str">
        <f t="shared" si="76"/>
        <v>May-12</v>
      </c>
      <c r="L1235" s="20">
        <f t="shared" si="79"/>
        <v>1214</v>
      </c>
      <c r="M1235" s="21">
        <f t="shared" si="77"/>
        <v>0.11966227347611201</v>
      </c>
    </row>
    <row r="1236" spans="1:13" x14ac:dyDescent="0.3">
      <c r="A1236" s="119">
        <v>41054</v>
      </c>
      <c r="B1236" s="120" t="s">
        <v>46</v>
      </c>
      <c r="C1236" s="121">
        <v>17.399999999999999</v>
      </c>
      <c r="D1236" s="87" t="s">
        <v>31</v>
      </c>
      <c r="E1236" s="120" t="s">
        <v>6796</v>
      </c>
      <c r="F1236" s="123">
        <v>5</v>
      </c>
      <c r="G1236" s="35">
        <v>1</v>
      </c>
      <c r="H1236" s="69">
        <v>3</v>
      </c>
      <c r="I1236" s="31">
        <v>-1</v>
      </c>
      <c r="J1236" s="18">
        <f t="shared" si="78"/>
        <v>144.26999999999998</v>
      </c>
      <c r="K1236" s="19" t="str">
        <f t="shared" si="76"/>
        <v>May-12</v>
      </c>
      <c r="L1236" s="20">
        <f t="shared" si="79"/>
        <v>1215</v>
      </c>
      <c r="M1236" s="21">
        <f t="shared" si="77"/>
        <v>0.11874074074074073</v>
      </c>
    </row>
    <row r="1237" spans="1:13" x14ac:dyDescent="0.3">
      <c r="A1237" s="124">
        <v>41054</v>
      </c>
      <c r="B1237" s="108" t="s">
        <v>61</v>
      </c>
      <c r="C1237" s="111">
        <v>20.05</v>
      </c>
      <c r="D1237" s="87" t="s">
        <v>31</v>
      </c>
      <c r="E1237" s="108" t="s">
        <v>6791</v>
      </c>
      <c r="F1237" s="110">
        <v>5.5</v>
      </c>
      <c r="G1237" s="35">
        <v>1</v>
      </c>
      <c r="H1237" s="70" t="s">
        <v>6518</v>
      </c>
      <c r="I1237" s="34">
        <v>-1</v>
      </c>
      <c r="J1237" s="18">
        <f t="shared" si="78"/>
        <v>143.26999999999998</v>
      </c>
      <c r="K1237" s="19" t="str">
        <f t="shared" si="76"/>
        <v>May-12</v>
      </c>
      <c r="L1237" s="20">
        <f t="shared" si="79"/>
        <v>1216</v>
      </c>
      <c r="M1237" s="21">
        <f t="shared" si="77"/>
        <v>0.11782072368421051</v>
      </c>
    </row>
    <row r="1238" spans="1:13" x14ac:dyDescent="0.3">
      <c r="A1238" s="124">
        <v>41054</v>
      </c>
      <c r="B1238" s="108" t="s">
        <v>97</v>
      </c>
      <c r="C1238" s="111">
        <v>20.149999999999999</v>
      </c>
      <c r="D1238" s="87" t="s">
        <v>31</v>
      </c>
      <c r="E1238" s="108" t="s">
        <v>6793</v>
      </c>
      <c r="F1238" s="110">
        <v>5.5</v>
      </c>
      <c r="G1238" s="35">
        <v>1</v>
      </c>
      <c r="H1238" s="70" t="s">
        <v>6512</v>
      </c>
      <c r="I1238" s="34">
        <v>-1</v>
      </c>
      <c r="J1238" s="18">
        <f t="shared" si="78"/>
        <v>142.26999999999998</v>
      </c>
      <c r="K1238" s="19" t="str">
        <f t="shared" si="76"/>
        <v>May-12</v>
      </c>
      <c r="L1238" s="20">
        <f t="shared" si="79"/>
        <v>1217</v>
      </c>
      <c r="M1238" s="21">
        <f t="shared" si="77"/>
        <v>0.11690221857025471</v>
      </c>
    </row>
    <row r="1239" spans="1:13" x14ac:dyDescent="0.3">
      <c r="A1239" s="124">
        <v>41054</v>
      </c>
      <c r="B1239" s="108" t="s">
        <v>61</v>
      </c>
      <c r="C1239" s="111">
        <v>20.350000000000001</v>
      </c>
      <c r="D1239" s="87" t="s">
        <v>31</v>
      </c>
      <c r="E1239" s="108" t="s">
        <v>6792</v>
      </c>
      <c r="F1239" s="110">
        <v>6</v>
      </c>
      <c r="G1239" s="35">
        <v>1</v>
      </c>
      <c r="H1239" s="70" t="s">
        <v>6518</v>
      </c>
      <c r="I1239" s="34">
        <v>-1</v>
      </c>
      <c r="J1239" s="18">
        <f t="shared" si="78"/>
        <v>141.26999999999998</v>
      </c>
      <c r="K1239" s="19" t="str">
        <f t="shared" si="76"/>
        <v>May-12</v>
      </c>
      <c r="L1239" s="20">
        <f t="shared" si="79"/>
        <v>1218</v>
      </c>
      <c r="M1239" s="21">
        <f t="shared" si="77"/>
        <v>0.11598522167487683</v>
      </c>
    </row>
    <row r="1240" spans="1:13" x14ac:dyDescent="0.3">
      <c r="A1240" s="107">
        <v>41055</v>
      </c>
      <c r="B1240" s="108" t="s">
        <v>35</v>
      </c>
      <c r="C1240" s="101">
        <v>0.58333333333333337</v>
      </c>
      <c r="D1240" s="87" t="s">
        <v>31</v>
      </c>
      <c r="E1240" s="108" t="s">
        <v>100</v>
      </c>
      <c r="F1240" s="110">
        <v>3.6</v>
      </c>
      <c r="G1240" s="85">
        <v>1</v>
      </c>
      <c r="H1240" s="87" t="s">
        <v>33</v>
      </c>
      <c r="I1240" s="27">
        <v>-1</v>
      </c>
      <c r="J1240" s="18">
        <f t="shared" si="78"/>
        <v>140.26999999999998</v>
      </c>
      <c r="K1240" s="19" t="str">
        <f t="shared" si="76"/>
        <v>May-12</v>
      </c>
      <c r="L1240" s="20">
        <f t="shared" si="79"/>
        <v>1219</v>
      </c>
      <c r="M1240" s="21">
        <f t="shared" si="77"/>
        <v>0.11506972928630023</v>
      </c>
    </row>
    <row r="1241" spans="1:13" x14ac:dyDescent="0.3">
      <c r="A1241" s="107">
        <v>41055</v>
      </c>
      <c r="B1241" s="108" t="s">
        <v>65</v>
      </c>
      <c r="C1241" s="101">
        <v>0.70138888888888884</v>
      </c>
      <c r="D1241" s="87" t="s">
        <v>31</v>
      </c>
      <c r="E1241" s="108" t="s">
        <v>545</v>
      </c>
      <c r="F1241" s="110">
        <v>3.25</v>
      </c>
      <c r="G1241" s="85">
        <v>1</v>
      </c>
      <c r="H1241" s="87" t="s">
        <v>33</v>
      </c>
      <c r="I1241" s="27">
        <v>-1</v>
      </c>
      <c r="J1241" s="18">
        <f t="shared" si="78"/>
        <v>139.26999999999998</v>
      </c>
      <c r="K1241" s="19" t="str">
        <f t="shared" si="76"/>
        <v>May-12</v>
      </c>
      <c r="L1241" s="20">
        <f t="shared" si="79"/>
        <v>1220</v>
      </c>
      <c r="M1241" s="21">
        <f t="shared" si="77"/>
        <v>0.11415573770491802</v>
      </c>
    </row>
    <row r="1242" spans="1:13" x14ac:dyDescent="0.3">
      <c r="A1242" s="107">
        <v>41055</v>
      </c>
      <c r="B1242" s="108" t="s">
        <v>93</v>
      </c>
      <c r="C1242" s="101">
        <v>0.78125</v>
      </c>
      <c r="D1242" s="87" t="s">
        <v>31</v>
      </c>
      <c r="E1242" s="108" t="s">
        <v>546</v>
      </c>
      <c r="F1242" s="110">
        <v>4</v>
      </c>
      <c r="G1242" s="85">
        <v>1</v>
      </c>
      <c r="H1242" s="87" t="s">
        <v>33</v>
      </c>
      <c r="I1242" s="28">
        <v>-1</v>
      </c>
      <c r="J1242" s="18">
        <f t="shared" si="78"/>
        <v>138.26999999999998</v>
      </c>
      <c r="K1242" s="19" t="str">
        <f t="shared" si="76"/>
        <v>May-12</v>
      </c>
      <c r="L1242" s="20">
        <f t="shared" si="79"/>
        <v>1221</v>
      </c>
      <c r="M1242" s="21">
        <f t="shared" si="77"/>
        <v>0.11324324324324322</v>
      </c>
    </row>
    <row r="1243" spans="1:13" x14ac:dyDescent="0.3">
      <c r="A1243" s="119">
        <v>41055</v>
      </c>
      <c r="B1243" s="120" t="s">
        <v>151</v>
      </c>
      <c r="C1243" s="121">
        <v>16</v>
      </c>
      <c r="D1243" s="87" t="s">
        <v>31</v>
      </c>
      <c r="E1243" s="120" t="s">
        <v>6799</v>
      </c>
      <c r="F1243" s="123">
        <v>5.5</v>
      </c>
      <c r="G1243" s="35">
        <v>1</v>
      </c>
      <c r="H1243" s="69">
        <v>2</v>
      </c>
      <c r="I1243" s="31">
        <v>-1</v>
      </c>
      <c r="J1243" s="18">
        <f t="shared" si="78"/>
        <v>137.26999999999998</v>
      </c>
      <c r="K1243" s="19" t="str">
        <f t="shared" si="76"/>
        <v>May-12</v>
      </c>
      <c r="L1243" s="20">
        <f t="shared" si="79"/>
        <v>1222</v>
      </c>
      <c r="M1243" s="21">
        <f t="shared" si="77"/>
        <v>0.11233224222585923</v>
      </c>
    </row>
    <row r="1244" spans="1:13" x14ac:dyDescent="0.3">
      <c r="A1244" s="124">
        <v>41055</v>
      </c>
      <c r="B1244" s="108" t="s">
        <v>29</v>
      </c>
      <c r="C1244" s="111">
        <v>19</v>
      </c>
      <c r="D1244" s="87" t="s">
        <v>31</v>
      </c>
      <c r="E1244" s="108" t="s">
        <v>6797</v>
      </c>
      <c r="F1244" s="110">
        <v>6</v>
      </c>
      <c r="G1244" s="35">
        <v>1</v>
      </c>
      <c r="H1244" s="70" t="s">
        <v>6512</v>
      </c>
      <c r="I1244" s="34">
        <v>-1</v>
      </c>
      <c r="J1244" s="18">
        <f t="shared" si="78"/>
        <v>136.26999999999998</v>
      </c>
      <c r="K1244" s="19" t="str">
        <f t="shared" si="76"/>
        <v>May-12</v>
      </c>
      <c r="L1244" s="20">
        <f t="shared" si="79"/>
        <v>1223</v>
      </c>
      <c r="M1244" s="21">
        <f t="shared" si="77"/>
        <v>0.11142273098937039</v>
      </c>
    </row>
    <row r="1245" spans="1:13" x14ac:dyDescent="0.3">
      <c r="A1245" s="124">
        <v>41055</v>
      </c>
      <c r="B1245" s="108" t="s">
        <v>29</v>
      </c>
      <c r="C1245" s="111">
        <v>19</v>
      </c>
      <c r="D1245" s="87" t="s">
        <v>31</v>
      </c>
      <c r="E1245" s="108" t="s">
        <v>6290</v>
      </c>
      <c r="F1245" s="110">
        <v>5.5</v>
      </c>
      <c r="G1245" s="35">
        <v>1</v>
      </c>
      <c r="H1245" s="70" t="s">
        <v>6518</v>
      </c>
      <c r="I1245" s="34">
        <v>-1</v>
      </c>
      <c r="J1245" s="18">
        <f t="shared" si="78"/>
        <v>135.26999999999998</v>
      </c>
      <c r="K1245" s="19" t="str">
        <f t="shared" si="76"/>
        <v>May-12</v>
      </c>
      <c r="L1245" s="20">
        <f t="shared" si="79"/>
        <v>1224</v>
      </c>
      <c r="M1245" s="21">
        <f t="shared" si="77"/>
        <v>0.11051470588235293</v>
      </c>
    </row>
    <row r="1246" spans="1:13" x14ac:dyDescent="0.3">
      <c r="A1246" s="124">
        <v>41055</v>
      </c>
      <c r="B1246" s="108" t="s">
        <v>93</v>
      </c>
      <c r="C1246" s="111">
        <v>20.25</v>
      </c>
      <c r="D1246" s="87" t="s">
        <v>31</v>
      </c>
      <c r="E1246" s="108" t="s">
        <v>6798</v>
      </c>
      <c r="F1246" s="110">
        <v>5.5</v>
      </c>
      <c r="G1246" s="35">
        <v>1</v>
      </c>
      <c r="H1246" s="70" t="s">
        <v>6512</v>
      </c>
      <c r="I1246" s="34">
        <v>-1</v>
      </c>
      <c r="J1246" s="18">
        <f t="shared" si="78"/>
        <v>134.26999999999998</v>
      </c>
      <c r="K1246" s="19" t="str">
        <f t="shared" si="76"/>
        <v>May-12</v>
      </c>
      <c r="L1246" s="20">
        <f t="shared" si="79"/>
        <v>1225</v>
      </c>
      <c r="M1246" s="21">
        <f t="shared" si="77"/>
        <v>0.1096081632653061</v>
      </c>
    </row>
    <row r="1247" spans="1:13" x14ac:dyDescent="0.3">
      <c r="A1247" s="107">
        <v>41057</v>
      </c>
      <c r="B1247" s="108" t="s">
        <v>43</v>
      </c>
      <c r="C1247" s="101">
        <v>0.61458333333333337</v>
      </c>
      <c r="D1247" s="87" t="s">
        <v>31</v>
      </c>
      <c r="E1247" s="108" t="s">
        <v>547</v>
      </c>
      <c r="F1247" s="110">
        <v>3.5</v>
      </c>
      <c r="G1247" s="85">
        <v>1</v>
      </c>
      <c r="H1247" s="87" t="s">
        <v>42</v>
      </c>
      <c r="I1247" s="27">
        <v>2.5</v>
      </c>
      <c r="J1247" s="18">
        <f t="shared" si="78"/>
        <v>136.76999999999998</v>
      </c>
      <c r="K1247" s="19" t="str">
        <f t="shared" si="76"/>
        <v>May-12</v>
      </c>
      <c r="L1247" s="20">
        <f t="shared" si="79"/>
        <v>1226</v>
      </c>
      <c r="M1247" s="21">
        <f t="shared" si="77"/>
        <v>0.11155791190864599</v>
      </c>
    </row>
    <row r="1248" spans="1:13" x14ac:dyDescent="0.3">
      <c r="A1248" s="107">
        <v>41057</v>
      </c>
      <c r="B1248" s="108" t="s">
        <v>69</v>
      </c>
      <c r="C1248" s="101">
        <v>0.86805555555555547</v>
      </c>
      <c r="D1248" s="87" t="s">
        <v>31</v>
      </c>
      <c r="E1248" s="108" t="s">
        <v>548</v>
      </c>
      <c r="F1248" s="110">
        <v>3.25</v>
      </c>
      <c r="G1248" s="85">
        <v>1</v>
      </c>
      <c r="H1248" s="87" t="s">
        <v>33</v>
      </c>
      <c r="I1248" s="28">
        <v>-1</v>
      </c>
      <c r="J1248" s="18">
        <f t="shared" si="78"/>
        <v>135.76999999999998</v>
      </c>
      <c r="K1248" s="19" t="str">
        <f t="shared" si="76"/>
        <v>May-12</v>
      </c>
      <c r="L1248" s="20">
        <f t="shared" si="79"/>
        <v>1227</v>
      </c>
      <c r="M1248" s="21">
        <f t="shared" si="77"/>
        <v>0.11065199674001629</v>
      </c>
    </row>
    <row r="1249" spans="1:13" x14ac:dyDescent="0.3">
      <c r="A1249" s="119">
        <v>41057</v>
      </c>
      <c r="B1249" s="120" t="s">
        <v>43</v>
      </c>
      <c r="C1249" s="121">
        <v>15.15</v>
      </c>
      <c r="D1249" s="87" t="s">
        <v>31</v>
      </c>
      <c r="E1249" s="120" t="s">
        <v>6802</v>
      </c>
      <c r="F1249" s="123">
        <v>5.5</v>
      </c>
      <c r="G1249" s="35">
        <v>1</v>
      </c>
      <c r="H1249" s="69">
        <v>1</v>
      </c>
      <c r="I1249" s="31">
        <v>4.5</v>
      </c>
      <c r="J1249" s="18">
        <f t="shared" si="78"/>
        <v>140.26999999999998</v>
      </c>
      <c r="K1249" s="19" t="str">
        <f t="shared" si="76"/>
        <v>May-12</v>
      </c>
      <c r="L1249" s="20">
        <f t="shared" si="79"/>
        <v>1228</v>
      </c>
      <c r="M1249" s="21">
        <f t="shared" si="77"/>
        <v>0.11422638436482083</v>
      </c>
    </row>
    <row r="1250" spans="1:13" x14ac:dyDescent="0.3">
      <c r="A1250" s="124">
        <v>41057</v>
      </c>
      <c r="B1250" s="108" t="s">
        <v>59</v>
      </c>
      <c r="C1250" s="111">
        <v>20.399999999999999</v>
      </c>
      <c r="D1250" s="87" t="s">
        <v>31</v>
      </c>
      <c r="E1250" s="108" t="s">
        <v>6801</v>
      </c>
      <c r="F1250" s="110">
        <v>5.5</v>
      </c>
      <c r="G1250" s="35">
        <v>1</v>
      </c>
      <c r="H1250" s="70" t="s">
        <v>6518</v>
      </c>
      <c r="I1250" s="34">
        <v>-1</v>
      </c>
      <c r="J1250" s="18">
        <f t="shared" si="78"/>
        <v>139.26999999999998</v>
      </c>
      <c r="K1250" s="19" t="str">
        <f t="shared" si="76"/>
        <v>May-12</v>
      </c>
      <c r="L1250" s="20">
        <f t="shared" si="79"/>
        <v>1229</v>
      </c>
      <c r="M1250" s="21">
        <f t="shared" si="77"/>
        <v>0.11331977217249795</v>
      </c>
    </row>
    <row r="1251" spans="1:13" x14ac:dyDescent="0.3">
      <c r="A1251" s="124">
        <v>41057</v>
      </c>
      <c r="B1251" s="108" t="s">
        <v>59</v>
      </c>
      <c r="C1251" s="111">
        <v>20.399999999999999</v>
      </c>
      <c r="D1251" s="87" t="s">
        <v>31</v>
      </c>
      <c r="E1251" s="108" t="s">
        <v>6800</v>
      </c>
      <c r="F1251" s="110">
        <v>5</v>
      </c>
      <c r="G1251" s="35">
        <v>1</v>
      </c>
      <c r="H1251" s="70" t="s">
        <v>6526</v>
      </c>
      <c r="I1251" s="34">
        <v>4</v>
      </c>
      <c r="J1251" s="18">
        <f t="shared" si="78"/>
        <v>143.26999999999998</v>
      </c>
      <c r="K1251" s="19" t="str">
        <f t="shared" si="76"/>
        <v>May-12</v>
      </c>
      <c r="L1251" s="20">
        <f t="shared" si="79"/>
        <v>1230</v>
      </c>
      <c r="M1251" s="21">
        <f t="shared" si="77"/>
        <v>0.11647967479674795</v>
      </c>
    </row>
    <row r="1252" spans="1:13" x14ac:dyDescent="0.3">
      <c r="A1252" s="107">
        <v>41058</v>
      </c>
      <c r="B1252" s="108" t="s">
        <v>29</v>
      </c>
      <c r="C1252" s="101">
        <v>0.68055555555555547</v>
      </c>
      <c r="D1252" s="87" t="s">
        <v>31</v>
      </c>
      <c r="E1252" s="108" t="s">
        <v>549</v>
      </c>
      <c r="F1252" s="110">
        <v>3</v>
      </c>
      <c r="G1252" s="85">
        <v>1</v>
      </c>
      <c r="H1252" s="87" t="s">
        <v>42</v>
      </c>
      <c r="I1252" s="27">
        <v>2</v>
      </c>
      <c r="J1252" s="18">
        <f t="shared" si="78"/>
        <v>145.26999999999998</v>
      </c>
      <c r="K1252" s="19" t="str">
        <f t="shared" si="76"/>
        <v>May-12</v>
      </c>
      <c r="L1252" s="20">
        <f t="shared" si="79"/>
        <v>1231</v>
      </c>
      <c r="M1252" s="21">
        <f t="shared" si="77"/>
        <v>0.1180097481722177</v>
      </c>
    </row>
    <row r="1253" spans="1:13" x14ac:dyDescent="0.3">
      <c r="A1253" s="107">
        <v>41058</v>
      </c>
      <c r="B1253" s="108" t="s">
        <v>147</v>
      </c>
      <c r="C1253" s="101">
        <v>0.76041666666666663</v>
      </c>
      <c r="D1253" s="87" t="s">
        <v>31</v>
      </c>
      <c r="E1253" s="108" t="s">
        <v>550</v>
      </c>
      <c r="F1253" s="110">
        <v>2.75</v>
      </c>
      <c r="G1253" s="85">
        <v>1</v>
      </c>
      <c r="H1253" s="87" t="s">
        <v>33</v>
      </c>
      <c r="I1253" s="28">
        <v>-1</v>
      </c>
      <c r="J1253" s="18">
        <f t="shared" si="78"/>
        <v>144.26999999999998</v>
      </c>
      <c r="K1253" s="19" t="str">
        <f t="shared" si="76"/>
        <v>May-12</v>
      </c>
      <c r="L1253" s="20">
        <f t="shared" si="79"/>
        <v>1232</v>
      </c>
      <c r="M1253" s="21">
        <f t="shared" si="77"/>
        <v>0.11710227272727271</v>
      </c>
    </row>
    <row r="1254" spans="1:13" x14ac:dyDescent="0.3">
      <c r="A1254" s="107">
        <v>41058</v>
      </c>
      <c r="B1254" s="108" t="s">
        <v>67</v>
      </c>
      <c r="C1254" s="101">
        <v>0.82986111111111116</v>
      </c>
      <c r="D1254" s="87" t="s">
        <v>31</v>
      </c>
      <c r="E1254" s="108" t="s">
        <v>162</v>
      </c>
      <c r="F1254" s="110">
        <v>3.5</v>
      </c>
      <c r="G1254" s="85">
        <v>1</v>
      </c>
      <c r="H1254" s="87" t="s">
        <v>42</v>
      </c>
      <c r="I1254" s="28">
        <v>2.5</v>
      </c>
      <c r="J1254" s="18">
        <f t="shared" si="78"/>
        <v>146.76999999999998</v>
      </c>
      <c r="K1254" s="19" t="str">
        <f t="shared" si="76"/>
        <v>May-12</v>
      </c>
      <c r="L1254" s="20">
        <f t="shared" si="79"/>
        <v>1233</v>
      </c>
      <c r="M1254" s="21">
        <f t="shared" si="77"/>
        <v>0.11903487429034873</v>
      </c>
    </row>
    <row r="1255" spans="1:13" x14ac:dyDescent="0.3">
      <c r="A1255" s="119">
        <v>41058</v>
      </c>
      <c r="B1255" s="120" t="s">
        <v>135</v>
      </c>
      <c r="C1255" s="121">
        <v>15.4</v>
      </c>
      <c r="D1255" s="87" t="s">
        <v>31</v>
      </c>
      <c r="E1255" s="120" t="s">
        <v>6806</v>
      </c>
      <c r="F1255" s="123">
        <v>5</v>
      </c>
      <c r="G1255" s="35">
        <v>1</v>
      </c>
      <c r="H1255" s="69">
        <v>1</v>
      </c>
      <c r="I1255" s="31">
        <v>4</v>
      </c>
      <c r="J1255" s="18">
        <f t="shared" si="78"/>
        <v>150.76999999999998</v>
      </c>
      <c r="K1255" s="19" t="str">
        <f t="shared" si="76"/>
        <v>May-12</v>
      </c>
      <c r="L1255" s="20">
        <f t="shared" si="79"/>
        <v>1234</v>
      </c>
      <c r="M1255" s="21">
        <f t="shared" si="77"/>
        <v>0.12217990275526741</v>
      </c>
    </row>
    <row r="1256" spans="1:13" x14ac:dyDescent="0.3">
      <c r="A1256" s="119">
        <v>41058</v>
      </c>
      <c r="B1256" s="120" t="s">
        <v>130</v>
      </c>
      <c r="C1256" s="121">
        <v>16</v>
      </c>
      <c r="D1256" s="87" t="s">
        <v>31</v>
      </c>
      <c r="E1256" s="120" t="s">
        <v>6807</v>
      </c>
      <c r="F1256" s="123">
        <v>6</v>
      </c>
      <c r="G1256" s="35">
        <v>1</v>
      </c>
      <c r="H1256" s="69">
        <v>9</v>
      </c>
      <c r="I1256" s="31">
        <v>-1</v>
      </c>
      <c r="J1256" s="18">
        <f t="shared" si="78"/>
        <v>149.76999999999998</v>
      </c>
      <c r="K1256" s="19" t="str">
        <f t="shared" si="76"/>
        <v>May-12</v>
      </c>
      <c r="L1256" s="20">
        <f t="shared" si="79"/>
        <v>1235</v>
      </c>
      <c r="M1256" s="21">
        <f t="shared" si="77"/>
        <v>0.12127125506072874</v>
      </c>
    </row>
    <row r="1257" spans="1:13" x14ac:dyDescent="0.3">
      <c r="A1257" s="119">
        <v>41058</v>
      </c>
      <c r="B1257" s="120" t="s">
        <v>135</v>
      </c>
      <c r="C1257" s="121">
        <v>17.100000000000001</v>
      </c>
      <c r="D1257" s="87" t="s">
        <v>31</v>
      </c>
      <c r="E1257" s="120" t="s">
        <v>6768</v>
      </c>
      <c r="F1257" s="123">
        <v>5</v>
      </c>
      <c r="G1257" s="35">
        <v>1</v>
      </c>
      <c r="H1257" s="69">
        <v>7</v>
      </c>
      <c r="I1257" s="31">
        <v>-1</v>
      </c>
      <c r="J1257" s="18">
        <f t="shared" si="78"/>
        <v>148.76999999999998</v>
      </c>
      <c r="K1257" s="19" t="str">
        <f t="shared" si="76"/>
        <v>May-12</v>
      </c>
      <c r="L1257" s="20">
        <f t="shared" si="79"/>
        <v>1236</v>
      </c>
      <c r="M1257" s="21">
        <f t="shared" si="77"/>
        <v>0.1203640776699029</v>
      </c>
    </row>
    <row r="1258" spans="1:13" x14ac:dyDescent="0.3">
      <c r="A1258" s="124">
        <v>41058</v>
      </c>
      <c r="B1258" s="108" t="s">
        <v>147</v>
      </c>
      <c r="C1258" s="111">
        <v>19.149999999999999</v>
      </c>
      <c r="D1258" s="87" t="s">
        <v>31</v>
      </c>
      <c r="E1258" s="108" t="s">
        <v>6803</v>
      </c>
      <c r="F1258" s="110">
        <v>4.5</v>
      </c>
      <c r="G1258" s="35">
        <v>1</v>
      </c>
      <c r="H1258" s="70" t="s">
        <v>6512</v>
      </c>
      <c r="I1258" s="34">
        <v>-1</v>
      </c>
      <c r="J1258" s="18">
        <f t="shared" si="78"/>
        <v>147.76999999999998</v>
      </c>
      <c r="K1258" s="19" t="str">
        <f t="shared" si="76"/>
        <v>May-12</v>
      </c>
      <c r="L1258" s="20">
        <f t="shared" si="79"/>
        <v>1237</v>
      </c>
      <c r="M1258" s="21">
        <f t="shared" si="77"/>
        <v>0.11945836701697654</v>
      </c>
    </row>
    <row r="1259" spans="1:13" x14ac:dyDescent="0.3">
      <c r="A1259" s="124">
        <v>41058</v>
      </c>
      <c r="B1259" s="108" t="s">
        <v>147</v>
      </c>
      <c r="C1259" s="111">
        <v>20.149999999999999</v>
      </c>
      <c r="D1259" s="87" t="s">
        <v>31</v>
      </c>
      <c r="E1259" s="108" t="s">
        <v>6804</v>
      </c>
      <c r="F1259" s="110">
        <v>6</v>
      </c>
      <c r="G1259" s="35">
        <v>1</v>
      </c>
      <c r="H1259" s="70" t="s">
        <v>6512</v>
      </c>
      <c r="I1259" s="34">
        <v>-1</v>
      </c>
      <c r="J1259" s="18">
        <f t="shared" si="78"/>
        <v>146.76999999999998</v>
      </c>
      <c r="K1259" s="19" t="str">
        <f t="shared" si="76"/>
        <v>May-12</v>
      </c>
      <c r="L1259" s="20">
        <f t="shared" si="79"/>
        <v>1238</v>
      </c>
      <c r="M1259" s="21">
        <f t="shared" si="77"/>
        <v>0.1185541195476575</v>
      </c>
    </row>
    <row r="1260" spans="1:13" x14ac:dyDescent="0.3">
      <c r="A1260" s="124">
        <v>41058</v>
      </c>
      <c r="B1260" s="108" t="s">
        <v>147</v>
      </c>
      <c r="C1260" s="111">
        <v>20.45</v>
      </c>
      <c r="D1260" s="87" t="s">
        <v>31</v>
      </c>
      <c r="E1260" s="108" t="s">
        <v>6805</v>
      </c>
      <c r="F1260" s="110">
        <v>4.5</v>
      </c>
      <c r="G1260" s="35">
        <v>1</v>
      </c>
      <c r="H1260" s="70" t="s">
        <v>6526</v>
      </c>
      <c r="I1260" s="34">
        <v>3.5</v>
      </c>
      <c r="J1260" s="18">
        <f t="shared" si="78"/>
        <v>150.26999999999998</v>
      </c>
      <c r="K1260" s="19" t="str">
        <f t="shared" si="76"/>
        <v>May-12</v>
      </c>
      <c r="L1260" s="20">
        <f t="shared" si="79"/>
        <v>1239</v>
      </c>
      <c r="M1260" s="21">
        <f t="shared" si="77"/>
        <v>0.12128329297820822</v>
      </c>
    </row>
    <row r="1261" spans="1:13" x14ac:dyDescent="0.3">
      <c r="A1261" s="107">
        <v>41059</v>
      </c>
      <c r="B1261" s="108" t="s">
        <v>57</v>
      </c>
      <c r="C1261" s="101">
        <v>0.83680555555555547</v>
      </c>
      <c r="D1261" s="87" t="s">
        <v>31</v>
      </c>
      <c r="E1261" s="108" t="s">
        <v>551</v>
      </c>
      <c r="F1261" s="110">
        <v>3.5</v>
      </c>
      <c r="G1261" s="85">
        <v>1</v>
      </c>
      <c r="H1261" s="87" t="s">
        <v>42</v>
      </c>
      <c r="I1261" s="28">
        <v>2.5</v>
      </c>
      <c r="J1261" s="18">
        <f t="shared" si="78"/>
        <v>152.76999999999998</v>
      </c>
      <c r="K1261" s="19" t="str">
        <f t="shared" si="76"/>
        <v>May-12</v>
      </c>
      <c r="L1261" s="20">
        <f t="shared" si="79"/>
        <v>1240</v>
      </c>
      <c r="M1261" s="21">
        <f t="shared" si="77"/>
        <v>0.12320161290322579</v>
      </c>
    </row>
    <row r="1262" spans="1:13" x14ac:dyDescent="0.3">
      <c r="A1262" s="107">
        <v>41059</v>
      </c>
      <c r="B1262" s="108" t="s">
        <v>142</v>
      </c>
      <c r="C1262" s="101">
        <v>0.86458333333333337</v>
      </c>
      <c r="D1262" s="87" t="s">
        <v>31</v>
      </c>
      <c r="E1262" s="108" t="s">
        <v>552</v>
      </c>
      <c r="F1262" s="110">
        <v>3</v>
      </c>
      <c r="G1262" s="85">
        <v>1</v>
      </c>
      <c r="H1262" s="87" t="s">
        <v>33</v>
      </c>
      <c r="I1262" s="28">
        <v>-1</v>
      </c>
      <c r="J1262" s="18">
        <f t="shared" si="78"/>
        <v>151.76999999999998</v>
      </c>
      <c r="K1262" s="19" t="str">
        <f t="shared" si="76"/>
        <v>May-12</v>
      </c>
      <c r="L1262" s="20">
        <f t="shared" si="79"/>
        <v>1241</v>
      </c>
      <c r="M1262" s="21">
        <f t="shared" si="77"/>
        <v>0.1222965350523771</v>
      </c>
    </row>
    <row r="1263" spans="1:13" x14ac:dyDescent="0.3">
      <c r="A1263" s="119">
        <v>41059</v>
      </c>
      <c r="B1263" s="120" t="s">
        <v>49</v>
      </c>
      <c r="C1263" s="121">
        <v>14.4</v>
      </c>
      <c r="D1263" s="87" t="s">
        <v>31</v>
      </c>
      <c r="E1263" s="120" t="s">
        <v>6812</v>
      </c>
      <c r="F1263" s="123">
        <v>5.5</v>
      </c>
      <c r="G1263" s="35">
        <v>1</v>
      </c>
      <c r="H1263" s="69">
        <v>1</v>
      </c>
      <c r="I1263" s="31">
        <v>4.5</v>
      </c>
      <c r="J1263" s="18">
        <f t="shared" si="78"/>
        <v>156.26999999999998</v>
      </c>
      <c r="K1263" s="19" t="str">
        <f t="shared" si="76"/>
        <v>May-12</v>
      </c>
      <c r="L1263" s="20">
        <f t="shared" si="79"/>
        <v>1242</v>
      </c>
      <c r="M1263" s="21">
        <f t="shared" si="77"/>
        <v>0.12582125603864733</v>
      </c>
    </row>
    <row r="1264" spans="1:13" x14ac:dyDescent="0.3">
      <c r="A1264" s="119">
        <v>41059</v>
      </c>
      <c r="B1264" s="120" t="s">
        <v>49</v>
      </c>
      <c r="C1264" s="121">
        <v>16.100000000000001</v>
      </c>
      <c r="D1264" s="87" t="s">
        <v>31</v>
      </c>
      <c r="E1264" s="120" t="s">
        <v>6813</v>
      </c>
      <c r="F1264" s="123">
        <v>5.5</v>
      </c>
      <c r="G1264" s="35">
        <v>1</v>
      </c>
      <c r="H1264" s="69">
        <v>3</v>
      </c>
      <c r="I1264" s="31">
        <v>-1</v>
      </c>
      <c r="J1264" s="18">
        <f t="shared" si="78"/>
        <v>155.26999999999998</v>
      </c>
      <c r="K1264" s="19" t="str">
        <f t="shared" si="76"/>
        <v>May-12</v>
      </c>
      <c r="L1264" s="20">
        <f t="shared" si="79"/>
        <v>1243</v>
      </c>
      <c r="M1264" s="21">
        <f t="shared" si="77"/>
        <v>0.12491552695092517</v>
      </c>
    </row>
    <row r="1265" spans="1:13" x14ac:dyDescent="0.3">
      <c r="A1265" s="124">
        <v>41059</v>
      </c>
      <c r="B1265" s="108" t="s">
        <v>142</v>
      </c>
      <c r="C1265" s="111">
        <v>18.149999999999999</v>
      </c>
      <c r="D1265" s="87" t="s">
        <v>31</v>
      </c>
      <c r="E1265" s="108" t="s">
        <v>6808</v>
      </c>
      <c r="F1265" s="110">
        <v>5</v>
      </c>
      <c r="G1265" s="35">
        <v>1</v>
      </c>
      <c r="H1265" s="70" t="s">
        <v>6512</v>
      </c>
      <c r="I1265" s="34">
        <v>-1</v>
      </c>
      <c r="J1265" s="18">
        <f t="shared" si="78"/>
        <v>154.26999999999998</v>
      </c>
      <c r="K1265" s="19" t="str">
        <f t="shared" si="76"/>
        <v>May-12</v>
      </c>
      <c r="L1265" s="20">
        <f t="shared" si="79"/>
        <v>1244</v>
      </c>
      <c r="M1265" s="21">
        <f t="shared" si="77"/>
        <v>0.1240112540192926</v>
      </c>
    </row>
    <row r="1266" spans="1:13" x14ac:dyDescent="0.3">
      <c r="A1266" s="124">
        <v>41059</v>
      </c>
      <c r="B1266" s="108" t="s">
        <v>57</v>
      </c>
      <c r="C1266" s="111">
        <v>19.05</v>
      </c>
      <c r="D1266" s="87" t="s">
        <v>31</v>
      </c>
      <c r="E1266" s="108" t="s">
        <v>6809</v>
      </c>
      <c r="F1266" s="110">
        <v>6</v>
      </c>
      <c r="G1266" s="35">
        <v>1</v>
      </c>
      <c r="H1266" s="70" t="s">
        <v>6512</v>
      </c>
      <c r="I1266" s="34">
        <v>-1</v>
      </c>
      <c r="J1266" s="18">
        <f t="shared" si="78"/>
        <v>153.26999999999998</v>
      </c>
      <c r="K1266" s="19" t="str">
        <f t="shared" si="76"/>
        <v>May-12</v>
      </c>
      <c r="L1266" s="20">
        <f t="shared" si="79"/>
        <v>1245</v>
      </c>
      <c r="M1266" s="21">
        <f t="shared" si="77"/>
        <v>0.12310843373493975</v>
      </c>
    </row>
    <row r="1267" spans="1:13" x14ac:dyDescent="0.3">
      <c r="A1267" s="124">
        <v>41059</v>
      </c>
      <c r="B1267" s="108" t="s">
        <v>57</v>
      </c>
      <c r="C1267" s="111">
        <v>20.350000000000001</v>
      </c>
      <c r="D1267" s="87" t="s">
        <v>31</v>
      </c>
      <c r="E1267" s="108" t="s">
        <v>6810</v>
      </c>
      <c r="F1267" s="110">
        <v>5</v>
      </c>
      <c r="G1267" s="35">
        <v>1</v>
      </c>
      <c r="H1267" s="70" t="s">
        <v>6518</v>
      </c>
      <c r="I1267" s="34">
        <v>-1</v>
      </c>
      <c r="J1267" s="18">
        <f t="shared" si="78"/>
        <v>152.26999999999998</v>
      </c>
      <c r="K1267" s="19" t="str">
        <f t="shared" si="76"/>
        <v>May-12</v>
      </c>
      <c r="L1267" s="20">
        <f t="shared" si="79"/>
        <v>1246</v>
      </c>
      <c r="M1267" s="21">
        <f t="shared" si="77"/>
        <v>0.12220706260032101</v>
      </c>
    </row>
    <row r="1268" spans="1:13" x14ac:dyDescent="0.3">
      <c r="A1268" s="124">
        <v>41059</v>
      </c>
      <c r="B1268" s="108" t="s">
        <v>57</v>
      </c>
      <c r="C1268" s="111">
        <v>21.05</v>
      </c>
      <c r="D1268" s="87" t="s">
        <v>31</v>
      </c>
      <c r="E1268" s="108" t="s">
        <v>6811</v>
      </c>
      <c r="F1268" s="110">
        <v>4.5</v>
      </c>
      <c r="G1268" s="35">
        <v>1</v>
      </c>
      <c r="H1268" s="70" t="s">
        <v>6518</v>
      </c>
      <c r="I1268" s="34">
        <v>-1</v>
      </c>
      <c r="J1268" s="18">
        <f t="shared" si="78"/>
        <v>151.26999999999998</v>
      </c>
      <c r="K1268" s="19" t="str">
        <f t="shared" si="76"/>
        <v>May-12</v>
      </c>
      <c r="L1268" s="20">
        <f t="shared" si="79"/>
        <v>1247</v>
      </c>
      <c r="M1268" s="21">
        <f t="shared" si="77"/>
        <v>0.12130713712910984</v>
      </c>
    </row>
    <row r="1269" spans="1:13" x14ac:dyDescent="0.3">
      <c r="A1269" s="124">
        <v>41059</v>
      </c>
      <c r="B1269" s="108" t="s">
        <v>57</v>
      </c>
      <c r="C1269" s="111">
        <v>21.05</v>
      </c>
      <c r="D1269" s="87" t="s">
        <v>31</v>
      </c>
      <c r="E1269" s="108" t="s">
        <v>6653</v>
      </c>
      <c r="F1269" s="110">
        <v>5.5</v>
      </c>
      <c r="G1269" s="35">
        <v>1</v>
      </c>
      <c r="H1269" s="70" t="s">
        <v>6526</v>
      </c>
      <c r="I1269" s="34">
        <v>4.25</v>
      </c>
      <c r="J1269" s="18">
        <f t="shared" si="78"/>
        <v>155.51999999999998</v>
      </c>
      <c r="K1269" s="19" t="str">
        <f t="shared" si="76"/>
        <v>May-12</v>
      </c>
      <c r="L1269" s="20">
        <f t="shared" si="79"/>
        <v>1248</v>
      </c>
      <c r="M1269" s="21">
        <f t="shared" si="77"/>
        <v>0.1246153846153846</v>
      </c>
    </row>
    <row r="1270" spans="1:13" x14ac:dyDescent="0.3">
      <c r="A1270" s="107">
        <v>41060</v>
      </c>
      <c r="B1270" s="108" t="s">
        <v>38</v>
      </c>
      <c r="C1270" s="101">
        <v>0.58333333333333337</v>
      </c>
      <c r="D1270" s="87" t="s">
        <v>31</v>
      </c>
      <c r="E1270" s="108" t="s">
        <v>553</v>
      </c>
      <c r="F1270" s="110">
        <v>3.25</v>
      </c>
      <c r="G1270" s="85">
        <v>1</v>
      </c>
      <c r="H1270" s="87" t="s">
        <v>42</v>
      </c>
      <c r="I1270" s="27">
        <v>2.25</v>
      </c>
      <c r="J1270" s="18">
        <f t="shared" si="78"/>
        <v>157.76999999999998</v>
      </c>
      <c r="K1270" s="19" t="str">
        <f t="shared" si="76"/>
        <v>May-12</v>
      </c>
      <c r="L1270" s="20">
        <f t="shared" si="79"/>
        <v>1249</v>
      </c>
      <c r="M1270" s="21">
        <f t="shared" si="77"/>
        <v>0.12631705364291432</v>
      </c>
    </row>
    <row r="1271" spans="1:13" x14ac:dyDescent="0.3">
      <c r="A1271" s="107">
        <v>41060</v>
      </c>
      <c r="B1271" s="108" t="s">
        <v>38</v>
      </c>
      <c r="C1271" s="101">
        <v>0.71875</v>
      </c>
      <c r="D1271" s="87" t="s">
        <v>31</v>
      </c>
      <c r="E1271" s="108" t="s">
        <v>554</v>
      </c>
      <c r="F1271" s="110">
        <v>3.5</v>
      </c>
      <c r="G1271" s="85">
        <v>1</v>
      </c>
      <c r="H1271" s="87" t="s">
        <v>33</v>
      </c>
      <c r="I1271" s="27">
        <v>-1</v>
      </c>
      <c r="J1271" s="18">
        <f t="shared" si="78"/>
        <v>156.76999999999998</v>
      </c>
      <c r="K1271" s="19" t="str">
        <f t="shared" si="76"/>
        <v>May-12</v>
      </c>
      <c r="L1271" s="20">
        <f t="shared" si="79"/>
        <v>1250</v>
      </c>
      <c r="M1271" s="21">
        <f t="shared" si="77"/>
        <v>0.12541599999999997</v>
      </c>
    </row>
    <row r="1272" spans="1:13" x14ac:dyDescent="0.3">
      <c r="A1272" s="107">
        <v>41060</v>
      </c>
      <c r="B1272" s="108" t="s">
        <v>137</v>
      </c>
      <c r="C1272" s="101">
        <v>0.77430555555555547</v>
      </c>
      <c r="D1272" s="87" t="s">
        <v>31</v>
      </c>
      <c r="E1272" s="108" t="s">
        <v>555</v>
      </c>
      <c r="F1272" s="110">
        <v>2.88</v>
      </c>
      <c r="G1272" s="85">
        <v>1</v>
      </c>
      <c r="H1272" s="87" t="s">
        <v>33</v>
      </c>
      <c r="I1272" s="28">
        <v>-1</v>
      </c>
      <c r="J1272" s="18">
        <f t="shared" si="78"/>
        <v>155.76999999999998</v>
      </c>
      <c r="K1272" s="19" t="str">
        <f t="shared" si="76"/>
        <v>May-12</v>
      </c>
      <c r="L1272" s="20">
        <f t="shared" si="79"/>
        <v>1251</v>
      </c>
      <c r="M1272" s="21">
        <f t="shared" si="77"/>
        <v>0.12451638689048759</v>
      </c>
    </row>
    <row r="1273" spans="1:13" x14ac:dyDescent="0.3">
      <c r="A1273" s="107">
        <v>41060</v>
      </c>
      <c r="B1273" s="108" t="s">
        <v>96</v>
      </c>
      <c r="C1273" s="101">
        <v>0.78125</v>
      </c>
      <c r="D1273" s="87" t="s">
        <v>31</v>
      </c>
      <c r="E1273" s="108" t="s">
        <v>556</v>
      </c>
      <c r="F1273" s="110">
        <v>3</v>
      </c>
      <c r="G1273" s="85">
        <v>1</v>
      </c>
      <c r="H1273" s="87" t="s">
        <v>33</v>
      </c>
      <c r="I1273" s="28">
        <v>-1</v>
      </c>
      <c r="J1273" s="18">
        <f t="shared" si="78"/>
        <v>154.76999999999998</v>
      </c>
      <c r="K1273" s="19" t="str">
        <f t="shared" si="76"/>
        <v>May-12</v>
      </c>
      <c r="L1273" s="20">
        <f t="shared" si="79"/>
        <v>1252</v>
      </c>
      <c r="M1273" s="21">
        <f t="shared" si="77"/>
        <v>0.12361821086261979</v>
      </c>
    </row>
    <row r="1274" spans="1:13" x14ac:dyDescent="0.3">
      <c r="A1274" s="119">
        <v>41060</v>
      </c>
      <c r="B1274" s="120" t="s">
        <v>145</v>
      </c>
      <c r="C1274" s="121">
        <v>14.5</v>
      </c>
      <c r="D1274" s="87" t="s">
        <v>31</v>
      </c>
      <c r="E1274" s="120" t="s">
        <v>228</v>
      </c>
      <c r="F1274" s="123">
        <v>5</v>
      </c>
      <c r="G1274" s="35">
        <v>1</v>
      </c>
      <c r="H1274" s="69" t="s">
        <v>6116</v>
      </c>
      <c r="I1274" s="31">
        <v>-1</v>
      </c>
      <c r="J1274" s="18">
        <f t="shared" si="78"/>
        <v>153.76999999999998</v>
      </c>
      <c r="K1274" s="19" t="str">
        <f t="shared" si="76"/>
        <v>May-12</v>
      </c>
      <c r="L1274" s="20">
        <f t="shared" si="79"/>
        <v>1253</v>
      </c>
      <c r="M1274" s="21">
        <f t="shared" si="77"/>
        <v>0.1227214684756584</v>
      </c>
    </row>
    <row r="1275" spans="1:13" x14ac:dyDescent="0.3">
      <c r="A1275" s="119">
        <v>41060</v>
      </c>
      <c r="B1275" s="120" t="s">
        <v>145</v>
      </c>
      <c r="C1275" s="121">
        <v>16</v>
      </c>
      <c r="D1275" s="87" t="s">
        <v>31</v>
      </c>
      <c r="E1275" s="120" t="s">
        <v>6816</v>
      </c>
      <c r="F1275" s="123">
        <v>4.5</v>
      </c>
      <c r="G1275" s="35">
        <v>1</v>
      </c>
      <c r="H1275" s="69">
        <v>5</v>
      </c>
      <c r="I1275" s="31">
        <v>-1</v>
      </c>
      <c r="J1275" s="18">
        <f t="shared" si="78"/>
        <v>152.76999999999998</v>
      </c>
      <c r="K1275" s="19" t="str">
        <f t="shared" si="76"/>
        <v>May-12</v>
      </c>
      <c r="L1275" s="20">
        <f t="shared" si="79"/>
        <v>1254</v>
      </c>
      <c r="M1275" s="21">
        <f t="shared" si="77"/>
        <v>0.12182615629984049</v>
      </c>
    </row>
    <row r="1276" spans="1:13" x14ac:dyDescent="0.3">
      <c r="A1276" s="119">
        <v>41060</v>
      </c>
      <c r="B1276" s="120" t="s">
        <v>145</v>
      </c>
      <c r="C1276" s="121">
        <v>17.05</v>
      </c>
      <c r="D1276" s="87" t="s">
        <v>31</v>
      </c>
      <c r="E1276" s="120" t="s">
        <v>6817</v>
      </c>
      <c r="F1276" s="123">
        <v>5.5</v>
      </c>
      <c r="G1276" s="35">
        <v>1</v>
      </c>
      <c r="H1276" s="69">
        <v>9</v>
      </c>
      <c r="I1276" s="31">
        <v>-1</v>
      </c>
      <c r="J1276" s="18">
        <f t="shared" si="78"/>
        <v>151.76999999999998</v>
      </c>
      <c r="K1276" s="19" t="str">
        <f t="shared" si="76"/>
        <v>May-12</v>
      </c>
      <c r="L1276" s="20">
        <f t="shared" si="79"/>
        <v>1255</v>
      </c>
      <c r="M1276" s="21">
        <f t="shared" si="77"/>
        <v>0.12093227091633464</v>
      </c>
    </row>
    <row r="1277" spans="1:13" x14ac:dyDescent="0.3">
      <c r="A1277" s="124">
        <v>41060</v>
      </c>
      <c r="B1277" s="108" t="s">
        <v>143</v>
      </c>
      <c r="C1277" s="111">
        <v>19.350000000000001</v>
      </c>
      <c r="D1277" s="87" t="s">
        <v>31</v>
      </c>
      <c r="E1277" s="108" t="s">
        <v>6814</v>
      </c>
      <c r="F1277" s="110">
        <v>5.5</v>
      </c>
      <c r="G1277" s="35">
        <v>1</v>
      </c>
      <c r="H1277" s="70" t="s">
        <v>6512</v>
      </c>
      <c r="I1277" s="34">
        <v>-1</v>
      </c>
      <c r="J1277" s="18">
        <f t="shared" si="78"/>
        <v>150.76999999999998</v>
      </c>
      <c r="K1277" s="19" t="str">
        <f t="shared" si="76"/>
        <v>May-12</v>
      </c>
      <c r="L1277" s="20">
        <f t="shared" si="79"/>
        <v>1256</v>
      </c>
      <c r="M1277" s="21">
        <f t="shared" si="77"/>
        <v>0.12003980891719744</v>
      </c>
    </row>
    <row r="1278" spans="1:13" x14ac:dyDescent="0.3">
      <c r="A1278" s="124">
        <v>41060</v>
      </c>
      <c r="B1278" s="108" t="s">
        <v>96</v>
      </c>
      <c r="C1278" s="111">
        <v>19.55</v>
      </c>
      <c r="D1278" s="87" t="s">
        <v>31</v>
      </c>
      <c r="E1278" s="108" t="s">
        <v>6815</v>
      </c>
      <c r="F1278" s="110">
        <v>5</v>
      </c>
      <c r="G1278" s="35">
        <v>1</v>
      </c>
      <c r="H1278" s="70" t="s">
        <v>6512</v>
      </c>
      <c r="I1278" s="34">
        <v>-1</v>
      </c>
      <c r="J1278" s="18">
        <f t="shared" si="78"/>
        <v>149.76999999999998</v>
      </c>
      <c r="K1278" s="19" t="str">
        <f t="shared" si="76"/>
        <v>May-12</v>
      </c>
      <c r="L1278" s="20">
        <f t="shared" si="79"/>
        <v>1257</v>
      </c>
      <c r="M1278" s="21">
        <f t="shared" si="77"/>
        <v>0.11914876690533013</v>
      </c>
    </row>
    <row r="1279" spans="1:13" x14ac:dyDescent="0.3">
      <c r="A1279" s="107">
        <v>41061</v>
      </c>
      <c r="B1279" s="108" t="s">
        <v>138</v>
      </c>
      <c r="C1279" s="101">
        <v>0.56944444444444442</v>
      </c>
      <c r="D1279" s="87" t="s">
        <v>31</v>
      </c>
      <c r="E1279" s="108" t="s">
        <v>169</v>
      </c>
      <c r="F1279" s="110">
        <v>3.1</v>
      </c>
      <c r="G1279" s="85">
        <v>1</v>
      </c>
      <c r="H1279" s="87" t="s">
        <v>33</v>
      </c>
      <c r="I1279" s="27">
        <v>-1</v>
      </c>
      <c r="J1279" s="18">
        <f t="shared" si="78"/>
        <v>148.76999999999998</v>
      </c>
      <c r="K1279" s="19" t="str">
        <f t="shared" si="76"/>
        <v>Jun-12</v>
      </c>
      <c r="L1279" s="20">
        <f t="shared" si="79"/>
        <v>1258</v>
      </c>
      <c r="M1279" s="21">
        <f t="shared" si="77"/>
        <v>0.1182591414944356</v>
      </c>
    </row>
    <row r="1280" spans="1:13" x14ac:dyDescent="0.3">
      <c r="A1280" s="107">
        <v>41061</v>
      </c>
      <c r="B1280" s="108" t="s">
        <v>138</v>
      </c>
      <c r="C1280" s="101">
        <v>0.59375</v>
      </c>
      <c r="D1280" s="87" t="s">
        <v>31</v>
      </c>
      <c r="E1280" s="108" t="s">
        <v>557</v>
      </c>
      <c r="F1280" s="110">
        <v>4</v>
      </c>
      <c r="G1280" s="85">
        <v>1</v>
      </c>
      <c r="H1280" s="87" t="s">
        <v>42</v>
      </c>
      <c r="I1280" s="27">
        <v>3</v>
      </c>
      <c r="J1280" s="18">
        <f t="shared" si="78"/>
        <v>151.76999999999998</v>
      </c>
      <c r="K1280" s="19" t="str">
        <f t="shared" si="76"/>
        <v>Jun-12</v>
      </c>
      <c r="L1280" s="20">
        <f t="shared" si="79"/>
        <v>1259</v>
      </c>
      <c r="M1280" s="21">
        <f t="shared" si="77"/>
        <v>0.12054805401111993</v>
      </c>
    </row>
    <row r="1281" spans="1:13" x14ac:dyDescent="0.3">
      <c r="A1281" s="107">
        <v>41061</v>
      </c>
      <c r="B1281" s="108" t="s">
        <v>146</v>
      </c>
      <c r="C1281" s="101">
        <v>0.80208333333333337</v>
      </c>
      <c r="D1281" s="87" t="s">
        <v>31</v>
      </c>
      <c r="E1281" s="108" t="s">
        <v>558</v>
      </c>
      <c r="F1281" s="110">
        <v>2.88</v>
      </c>
      <c r="G1281" s="85">
        <v>1</v>
      </c>
      <c r="H1281" s="87" t="s">
        <v>33</v>
      </c>
      <c r="I1281" s="28">
        <v>-1</v>
      </c>
      <c r="J1281" s="18">
        <f t="shared" si="78"/>
        <v>150.76999999999998</v>
      </c>
      <c r="K1281" s="19" t="str">
        <f t="shared" si="76"/>
        <v>Jun-12</v>
      </c>
      <c r="L1281" s="20">
        <f t="shared" si="79"/>
        <v>1260</v>
      </c>
      <c r="M1281" s="21">
        <f t="shared" si="77"/>
        <v>0.11965873015873014</v>
      </c>
    </row>
    <row r="1282" spans="1:13" x14ac:dyDescent="0.3">
      <c r="A1282" s="119">
        <v>41061</v>
      </c>
      <c r="B1282" s="120" t="s">
        <v>137</v>
      </c>
      <c r="C1282" s="121">
        <v>15.45</v>
      </c>
      <c r="D1282" s="87" t="s">
        <v>31</v>
      </c>
      <c r="E1282" s="120" t="s">
        <v>6822</v>
      </c>
      <c r="F1282" s="123">
        <v>6</v>
      </c>
      <c r="G1282" s="35">
        <v>1</v>
      </c>
      <c r="H1282" s="69">
        <v>6</v>
      </c>
      <c r="I1282" s="31">
        <v>-1</v>
      </c>
      <c r="J1282" s="18">
        <f t="shared" si="78"/>
        <v>149.76999999999998</v>
      </c>
      <c r="K1282" s="19" t="str">
        <f t="shared" ref="K1282:K1345" si="80">TEXT(A1282,"MMM-yy")</f>
        <v>Jun-12</v>
      </c>
      <c r="L1282" s="20">
        <f t="shared" si="79"/>
        <v>1261</v>
      </c>
      <c r="M1282" s="21">
        <f t="shared" ref="M1282:M1345" si="81">J1282/L1282</f>
        <v>0.11877081681205391</v>
      </c>
    </row>
    <row r="1283" spans="1:13" x14ac:dyDescent="0.3">
      <c r="A1283" s="119">
        <v>41061</v>
      </c>
      <c r="B1283" s="120" t="s">
        <v>137</v>
      </c>
      <c r="C1283" s="121">
        <v>16.25</v>
      </c>
      <c r="D1283" s="87" t="s">
        <v>31</v>
      </c>
      <c r="E1283" s="120" t="s">
        <v>6823</v>
      </c>
      <c r="F1283" s="123">
        <v>5.5</v>
      </c>
      <c r="G1283" s="35">
        <v>0</v>
      </c>
      <c r="H1283" s="69" t="s">
        <v>6111</v>
      </c>
      <c r="I1283" s="31">
        <v>0</v>
      </c>
      <c r="J1283" s="18">
        <f t="shared" ref="J1283:J1346" si="82">J1282+I1283</f>
        <v>149.76999999999998</v>
      </c>
      <c r="K1283" s="19" t="str">
        <f t="shared" si="80"/>
        <v>Jun-12</v>
      </c>
      <c r="L1283" s="20">
        <f t="shared" ref="L1283:L1346" si="83">L1282+G1283</f>
        <v>1261</v>
      </c>
      <c r="M1283" s="21">
        <f t="shared" si="81"/>
        <v>0.11877081681205391</v>
      </c>
    </row>
    <row r="1284" spans="1:13" x14ac:dyDescent="0.3">
      <c r="A1284" s="124">
        <v>41061</v>
      </c>
      <c r="B1284" s="108" t="s">
        <v>146</v>
      </c>
      <c r="C1284" s="111">
        <v>19.5</v>
      </c>
      <c r="D1284" s="87" t="s">
        <v>31</v>
      </c>
      <c r="E1284" s="108" t="s">
        <v>6819</v>
      </c>
      <c r="F1284" s="110">
        <v>5</v>
      </c>
      <c r="G1284" s="35">
        <v>1</v>
      </c>
      <c r="H1284" s="70" t="s">
        <v>6512</v>
      </c>
      <c r="I1284" s="34">
        <v>-1</v>
      </c>
      <c r="J1284" s="18">
        <f t="shared" si="82"/>
        <v>148.76999999999998</v>
      </c>
      <c r="K1284" s="19" t="str">
        <f t="shared" si="80"/>
        <v>Jun-12</v>
      </c>
      <c r="L1284" s="20">
        <f t="shared" si="83"/>
        <v>1262</v>
      </c>
      <c r="M1284" s="21">
        <f t="shared" si="81"/>
        <v>0.11788431061806655</v>
      </c>
    </row>
    <row r="1285" spans="1:13" x14ac:dyDescent="0.3">
      <c r="A1285" s="124">
        <v>41061</v>
      </c>
      <c r="B1285" s="108" t="s">
        <v>146</v>
      </c>
      <c r="C1285" s="111">
        <v>19.5</v>
      </c>
      <c r="D1285" s="87" t="s">
        <v>31</v>
      </c>
      <c r="E1285" s="108" t="s">
        <v>6818</v>
      </c>
      <c r="F1285" s="110">
        <v>5</v>
      </c>
      <c r="G1285" s="35">
        <v>1</v>
      </c>
      <c r="H1285" s="70" t="s">
        <v>6512</v>
      </c>
      <c r="I1285" s="34">
        <v>-1</v>
      </c>
      <c r="J1285" s="18">
        <f t="shared" si="82"/>
        <v>147.76999999999998</v>
      </c>
      <c r="K1285" s="19" t="str">
        <f t="shared" si="80"/>
        <v>Jun-12</v>
      </c>
      <c r="L1285" s="20">
        <f t="shared" si="83"/>
        <v>1263</v>
      </c>
      <c r="M1285" s="21">
        <f t="shared" si="81"/>
        <v>0.11699920823436262</v>
      </c>
    </row>
    <row r="1286" spans="1:13" x14ac:dyDescent="0.3">
      <c r="A1286" s="124">
        <v>41061</v>
      </c>
      <c r="B1286" s="108" t="s">
        <v>35</v>
      </c>
      <c r="C1286" s="111">
        <v>20</v>
      </c>
      <c r="D1286" s="87" t="s">
        <v>31</v>
      </c>
      <c r="E1286" s="108" t="s">
        <v>6820</v>
      </c>
      <c r="F1286" s="110">
        <v>4.5</v>
      </c>
      <c r="G1286" s="35">
        <v>1</v>
      </c>
      <c r="H1286" s="70" t="s">
        <v>6518</v>
      </c>
      <c r="I1286" s="34">
        <v>-1</v>
      </c>
      <c r="J1286" s="18">
        <f t="shared" si="82"/>
        <v>146.76999999999998</v>
      </c>
      <c r="K1286" s="19" t="str">
        <f t="shared" si="80"/>
        <v>Jun-12</v>
      </c>
      <c r="L1286" s="20">
        <f t="shared" si="83"/>
        <v>1264</v>
      </c>
      <c r="M1286" s="21">
        <f t="shared" si="81"/>
        <v>0.11611550632911391</v>
      </c>
    </row>
    <row r="1287" spans="1:13" x14ac:dyDescent="0.3">
      <c r="A1287" s="124">
        <v>41061</v>
      </c>
      <c r="B1287" s="108" t="s">
        <v>48</v>
      </c>
      <c r="C1287" s="111">
        <v>20.100000000000001</v>
      </c>
      <c r="D1287" s="87" t="s">
        <v>31</v>
      </c>
      <c r="E1287" s="108" t="s">
        <v>6821</v>
      </c>
      <c r="F1287" s="110">
        <v>6</v>
      </c>
      <c r="G1287" s="35">
        <v>1</v>
      </c>
      <c r="H1287" s="70" t="s">
        <v>6512</v>
      </c>
      <c r="I1287" s="34">
        <v>-1</v>
      </c>
      <c r="J1287" s="18">
        <f t="shared" si="82"/>
        <v>145.76999999999998</v>
      </c>
      <c r="K1287" s="19" t="str">
        <f t="shared" si="80"/>
        <v>Jun-12</v>
      </c>
      <c r="L1287" s="20">
        <f t="shared" si="83"/>
        <v>1265</v>
      </c>
      <c r="M1287" s="21">
        <f t="shared" si="81"/>
        <v>0.11523320158102765</v>
      </c>
    </row>
    <row r="1288" spans="1:13" x14ac:dyDescent="0.3">
      <c r="A1288" s="107">
        <v>41062</v>
      </c>
      <c r="B1288" s="108" t="s">
        <v>138</v>
      </c>
      <c r="C1288" s="101">
        <v>0.58680555555555558</v>
      </c>
      <c r="D1288" s="87" t="s">
        <v>31</v>
      </c>
      <c r="E1288" s="108" t="s">
        <v>559</v>
      </c>
      <c r="F1288" s="110">
        <v>3</v>
      </c>
      <c r="G1288" s="85">
        <v>1</v>
      </c>
      <c r="H1288" s="87" t="s">
        <v>33</v>
      </c>
      <c r="I1288" s="27">
        <v>-1</v>
      </c>
      <c r="J1288" s="18">
        <f t="shared" si="82"/>
        <v>144.76999999999998</v>
      </c>
      <c r="K1288" s="19" t="str">
        <f t="shared" si="80"/>
        <v>Jun-12</v>
      </c>
      <c r="L1288" s="20">
        <f t="shared" si="83"/>
        <v>1266</v>
      </c>
      <c r="M1288" s="21">
        <f t="shared" si="81"/>
        <v>0.11435229067930489</v>
      </c>
    </row>
    <row r="1289" spans="1:13" x14ac:dyDescent="0.3">
      <c r="A1289" s="107">
        <v>41062</v>
      </c>
      <c r="B1289" s="108" t="s">
        <v>35</v>
      </c>
      <c r="C1289" s="101">
        <v>0.65277777777777779</v>
      </c>
      <c r="D1289" s="87" t="s">
        <v>31</v>
      </c>
      <c r="E1289" s="108" t="s">
        <v>560</v>
      </c>
      <c r="F1289" s="110">
        <v>4</v>
      </c>
      <c r="G1289" s="85">
        <v>1</v>
      </c>
      <c r="H1289" s="87" t="s">
        <v>33</v>
      </c>
      <c r="I1289" s="27">
        <v>-1</v>
      </c>
      <c r="J1289" s="18">
        <f t="shared" si="82"/>
        <v>143.76999999999998</v>
      </c>
      <c r="K1289" s="19" t="str">
        <f t="shared" si="80"/>
        <v>Jun-12</v>
      </c>
      <c r="L1289" s="20">
        <f t="shared" si="83"/>
        <v>1267</v>
      </c>
      <c r="M1289" s="21">
        <f t="shared" si="81"/>
        <v>0.11347277032359904</v>
      </c>
    </row>
    <row r="1290" spans="1:13" x14ac:dyDescent="0.3">
      <c r="A1290" s="107">
        <v>41062</v>
      </c>
      <c r="B1290" s="108" t="s">
        <v>35</v>
      </c>
      <c r="C1290" s="101">
        <v>0.69444444444444453</v>
      </c>
      <c r="D1290" s="87" t="s">
        <v>31</v>
      </c>
      <c r="E1290" s="108" t="s">
        <v>561</v>
      </c>
      <c r="F1290" s="110">
        <v>3.5</v>
      </c>
      <c r="G1290" s="85">
        <v>1</v>
      </c>
      <c r="H1290" s="87" t="s">
        <v>33</v>
      </c>
      <c r="I1290" s="27">
        <v>-1</v>
      </c>
      <c r="J1290" s="18">
        <f t="shared" si="82"/>
        <v>142.76999999999998</v>
      </c>
      <c r="K1290" s="19" t="str">
        <f t="shared" si="80"/>
        <v>Jun-12</v>
      </c>
      <c r="L1290" s="20">
        <f t="shared" si="83"/>
        <v>1268</v>
      </c>
      <c r="M1290" s="21">
        <f t="shared" si="81"/>
        <v>0.11259463722397475</v>
      </c>
    </row>
    <row r="1291" spans="1:13" x14ac:dyDescent="0.3">
      <c r="A1291" s="107">
        <v>41062</v>
      </c>
      <c r="B1291" s="108" t="s">
        <v>146</v>
      </c>
      <c r="C1291" s="101">
        <v>0.8125</v>
      </c>
      <c r="D1291" s="87" t="s">
        <v>31</v>
      </c>
      <c r="E1291" s="108" t="s">
        <v>562</v>
      </c>
      <c r="F1291" s="110">
        <v>3</v>
      </c>
      <c r="G1291" s="85">
        <v>1</v>
      </c>
      <c r="H1291" s="87" t="s">
        <v>33</v>
      </c>
      <c r="I1291" s="28">
        <v>-1</v>
      </c>
      <c r="J1291" s="18">
        <f t="shared" si="82"/>
        <v>141.76999999999998</v>
      </c>
      <c r="K1291" s="19" t="str">
        <f t="shared" si="80"/>
        <v>Jun-12</v>
      </c>
      <c r="L1291" s="20">
        <f t="shared" si="83"/>
        <v>1269</v>
      </c>
      <c r="M1291" s="21">
        <f t="shared" si="81"/>
        <v>0.11171788810086682</v>
      </c>
    </row>
    <row r="1292" spans="1:13" x14ac:dyDescent="0.3">
      <c r="A1292" s="119">
        <v>41062</v>
      </c>
      <c r="B1292" s="120" t="s">
        <v>61</v>
      </c>
      <c r="C1292" s="121">
        <v>13.45</v>
      </c>
      <c r="D1292" s="87" t="s">
        <v>31</v>
      </c>
      <c r="E1292" s="120" t="s">
        <v>6275</v>
      </c>
      <c r="F1292" s="123">
        <v>6</v>
      </c>
      <c r="G1292" s="35">
        <v>1</v>
      </c>
      <c r="H1292" s="69">
        <v>3</v>
      </c>
      <c r="I1292" s="31">
        <v>-1</v>
      </c>
      <c r="J1292" s="18">
        <f t="shared" si="82"/>
        <v>140.76999999999998</v>
      </c>
      <c r="K1292" s="19" t="str">
        <f t="shared" si="80"/>
        <v>Jun-12</v>
      </c>
      <c r="L1292" s="20">
        <f t="shared" si="83"/>
        <v>1270</v>
      </c>
      <c r="M1292" s="21">
        <f t="shared" si="81"/>
        <v>0.11084251968503936</v>
      </c>
    </row>
    <row r="1293" spans="1:13" x14ac:dyDescent="0.3">
      <c r="A1293" s="119">
        <v>41062</v>
      </c>
      <c r="B1293" s="120" t="s">
        <v>61</v>
      </c>
      <c r="C1293" s="121">
        <v>16.55</v>
      </c>
      <c r="D1293" s="87" t="s">
        <v>31</v>
      </c>
      <c r="E1293" s="120" t="s">
        <v>6826</v>
      </c>
      <c r="F1293" s="123">
        <v>5.5</v>
      </c>
      <c r="G1293" s="35">
        <v>0</v>
      </c>
      <c r="H1293" s="69" t="s">
        <v>6111</v>
      </c>
      <c r="I1293" s="31">
        <v>0</v>
      </c>
      <c r="J1293" s="18">
        <f t="shared" si="82"/>
        <v>140.76999999999998</v>
      </c>
      <c r="K1293" s="19" t="str">
        <f t="shared" si="80"/>
        <v>Jun-12</v>
      </c>
      <c r="L1293" s="20">
        <f t="shared" si="83"/>
        <v>1270</v>
      </c>
      <c r="M1293" s="21">
        <f t="shared" si="81"/>
        <v>0.11084251968503936</v>
      </c>
    </row>
    <row r="1294" spans="1:13" x14ac:dyDescent="0.3">
      <c r="A1294" s="124">
        <v>41062</v>
      </c>
      <c r="B1294" s="108" t="s">
        <v>146</v>
      </c>
      <c r="C1294" s="111">
        <v>18.3</v>
      </c>
      <c r="D1294" s="87" t="s">
        <v>31</v>
      </c>
      <c r="E1294" s="108" t="s">
        <v>6824</v>
      </c>
      <c r="F1294" s="110">
        <v>6</v>
      </c>
      <c r="G1294" s="35">
        <v>1</v>
      </c>
      <c r="H1294" s="70" t="s">
        <v>6512</v>
      </c>
      <c r="I1294" s="34">
        <v>-1</v>
      </c>
      <c r="J1294" s="18">
        <f t="shared" si="82"/>
        <v>139.76999999999998</v>
      </c>
      <c r="K1294" s="19" t="str">
        <f t="shared" si="80"/>
        <v>Jun-12</v>
      </c>
      <c r="L1294" s="20">
        <f t="shared" si="83"/>
        <v>1271</v>
      </c>
      <c r="M1294" s="21">
        <f t="shared" si="81"/>
        <v>0.10996852871754523</v>
      </c>
    </row>
    <row r="1295" spans="1:13" x14ac:dyDescent="0.3">
      <c r="A1295" s="124">
        <v>41062</v>
      </c>
      <c r="B1295" s="108" t="s">
        <v>133</v>
      </c>
      <c r="C1295" s="111">
        <v>20.2</v>
      </c>
      <c r="D1295" s="87" t="s">
        <v>31</v>
      </c>
      <c r="E1295" s="108" t="s">
        <v>6825</v>
      </c>
      <c r="F1295" s="110">
        <v>4.5</v>
      </c>
      <c r="G1295" s="35">
        <v>1</v>
      </c>
      <c r="H1295" s="70" t="s">
        <v>6518</v>
      </c>
      <c r="I1295" s="34">
        <v>-1</v>
      </c>
      <c r="J1295" s="18">
        <f t="shared" si="82"/>
        <v>138.76999999999998</v>
      </c>
      <c r="K1295" s="19" t="str">
        <f t="shared" si="80"/>
        <v>Jun-12</v>
      </c>
      <c r="L1295" s="20">
        <f t="shared" si="83"/>
        <v>1272</v>
      </c>
      <c r="M1295" s="21">
        <f t="shared" si="81"/>
        <v>0.10909591194968551</v>
      </c>
    </row>
    <row r="1296" spans="1:13" x14ac:dyDescent="0.3">
      <c r="A1296" s="107">
        <v>41064</v>
      </c>
      <c r="B1296" s="108" t="s">
        <v>71</v>
      </c>
      <c r="C1296" s="101">
        <v>0.61458333333333337</v>
      </c>
      <c r="D1296" s="87" t="s">
        <v>31</v>
      </c>
      <c r="E1296" s="108" t="s">
        <v>563</v>
      </c>
      <c r="F1296" s="110">
        <v>3.75</v>
      </c>
      <c r="G1296" s="85">
        <v>1</v>
      </c>
      <c r="H1296" s="87" t="s">
        <v>33</v>
      </c>
      <c r="I1296" s="27">
        <v>-1</v>
      </c>
      <c r="J1296" s="18">
        <f t="shared" si="82"/>
        <v>137.76999999999998</v>
      </c>
      <c r="K1296" s="19" t="str">
        <f t="shared" si="80"/>
        <v>Jun-12</v>
      </c>
      <c r="L1296" s="20">
        <f t="shared" si="83"/>
        <v>1273</v>
      </c>
      <c r="M1296" s="21">
        <f t="shared" si="81"/>
        <v>0.10822466614296936</v>
      </c>
    </row>
    <row r="1297" spans="1:13" x14ac:dyDescent="0.3">
      <c r="A1297" s="119">
        <v>41064</v>
      </c>
      <c r="B1297" s="120" t="s">
        <v>133</v>
      </c>
      <c r="C1297" s="121">
        <v>14.05</v>
      </c>
      <c r="D1297" s="87" t="s">
        <v>31</v>
      </c>
      <c r="E1297" s="120" t="s">
        <v>6827</v>
      </c>
      <c r="F1297" s="123">
        <v>6</v>
      </c>
      <c r="G1297" s="35">
        <v>1</v>
      </c>
      <c r="H1297" s="69">
        <v>4</v>
      </c>
      <c r="I1297" s="31">
        <v>-1</v>
      </c>
      <c r="J1297" s="18">
        <f t="shared" si="82"/>
        <v>136.76999999999998</v>
      </c>
      <c r="K1297" s="19" t="str">
        <f t="shared" si="80"/>
        <v>Jun-12</v>
      </c>
      <c r="L1297" s="20">
        <f t="shared" si="83"/>
        <v>1274</v>
      </c>
      <c r="M1297" s="21">
        <f t="shared" si="81"/>
        <v>0.10735478806907377</v>
      </c>
    </row>
    <row r="1298" spans="1:13" x14ac:dyDescent="0.3">
      <c r="A1298" s="119">
        <v>41064</v>
      </c>
      <c r="B1298" s="120" t="s">
        <v>86</v>
      </c>
      <c r="C1298" s="121">
        <v>14.2</v>
      </c>
      <c r="D1298" s="87" t="s">
        <v>31</v>
      </c>
      <c r="E1298" s="120" t="s">
        <v>6828</v>
      </c>
      <c r="F1298" s="123">
        <v>6</v>
      </c>
      <c r="G1298" s="35">
        <v>1</v>
      </c>
      <c r="H1298" s="69">
        <v>3</v>
      </c>
      <c r="I1298" s="31">
        <v>-1</v>
      </c>
      <c r="J1298" s="18">
        <f t="shared" si="82"/>
        <v>135.76999999999998</v>
      </c>
      <c r="K1298" s="19" t="str">
        <f t="shared" si="80"/>
        <v>Jun-12</v>
      </c>
      <c r="L1298" s="20">
        <f t="shared" si="83"/>
        <v>1275</v>
      </c>
      <c r="M1298" s="21">
        <f t="shared" si="81"/>
        <v>0.10648627450980391</v>
      </c>
    </row>
    <row r="1299" spans="1:13" x14ac:dyDescent="0.3">
      <c r="A1299" s="119">
        <v>41064</v>
      </c>
      <c r="B1299" s="120" t="s">
        <v>71</v>
      </c>
      <c r="C1299" s="121">
        <v>14.45</v>
      </c>
      <c r="D1299" s="87" t="s">
        <v>31</v>
      </c>
      <c r="E1299" s="120" t="s">
        <v>6829</v>
      </c>
      <c r="F1299" s="123">
        <v>5.5</v>
      </c>
      <c r="G1299" s="35">
        <v>1</v>
      </c>
      <c r="H1299" s="69">
        <v>10</v>
      </c>
      <c r="I1299" s="31">
        <v>-1</v>
      </c>
      <c r="J1299" s="18">
        <f t="shared" si="82"/>
        <v>134.76999999999998</v>
      </c>
      <c r="K1299" s="19" t="str">
        <f t="shared" si="80"/>
        <v>Jun-12</v>
      </c>
      <c r="L1299" s="20">
        <f t="shared" si="83"/>
        <v>1276</v>
      </c>
      <c r="M1299" s="21">
        <f t="shared" si="81"/>
        <v>0.10561912225705328</v>
      </c>
    </row>
    <row r="1300" spans="1:13" x14ac:dyDescent="0.3">
      <c r="A1300" s="119">
        <v>41064</v>
      </c>
      <c r="B1300" s="120" t="s">
        <v>86</v>
      </c>
      <c r="C1300" s="121">
        <v>16.350000000000001</v>
      </c>
      <c r="D1300" s="87" t="s">
        <v>31</v>
      </c>
      <c r="E1300" s="120" t="s">
        <v>6830</v>
      </c>
      <c r="F1300" s="123">
        <v>4.5</v>
      </c>
      <c r="G1300" s="35">
        <v>1</v>
      </c>
      <c r="H1300" s="69">
        <v>1</v>
      </c>
      <c r="I1300" s="31">
        <v>3.5</v>
      </c>
      <c r="J1300" s="18">
        <f t="shared" si="82"/>
        <v>138.26999999999998</v>
      </c>
      <c r="K1300" s="19" t="str">
        <f t="shared" si="80"/>
        <v>Jun-12</v>
      </c>
      <c r="L1300" s="20">
        <f t="shared" si="83"/>
        <v>1277</v>
      </c>
      <c r="M1300" s="21">
        <f t="shared" si="81"/>
        <v>0.10827721221613154</v>
      </c>
    </row>
    <row r="1301" spans="1:13" x14ac:dyDescent="0.3">
      <c r="A1301" s="119">
        <v>41065</v>
      </c>
      <c r="B1301" s="120" t="s">
        <v>46</v>
      </c>
      <c r="C1301" s="121">
        <v>14.2</v>
      </c>
      <c r="D1301" s="87" t="s">
        <v>31</v>
      </c>
      <c r="E1301" s="120" t="s">
        <v>1008</v>
      </c>
      <c r="F1301" s="123">
        <v>4.5</v>
      </c>
      <c r="G1301" s="35">
        <v>1</v>
      </c>
      <c r="H1301" s="69">
        <v>6</v>
      </c>
      <c r="I1301" s="31">
        <v>-1</v>
      </c>
      <c r="J1301" s="18">
        <f t="shared" si="82"/>
        <v>137.26999999999998</v>
      </c>
      <c r="K1301" s="19" t="str">
        <f t="shared" si="80"/>
        <v>Jun-12</v>
      </c>
      <c r="L1301" s="20">
        <f t="shared" si="83"/>
        <v>1278</v>
      </c>
      <c r="M1301" s="21">
        <f t="shared" si="81"/>
        <v>0.10741001564945225</v>
      </c>
    </row>
    <row r="1302" spans="1:13" x14ac:dyDescent="0.3">
      <c r="A1302" s="119">
        <v>41065</v>
      </c>
      <c r="B1302" s="120" t="s">
        <v>46</v>
      </c>
      <c r="C1302" s="121">
        <v>14.5</v>
      </c>
      <c r="D1302" s="87" t="s">
        <v>31</v>
      </c>
      <c r="E1302" s="120" t="s">
        <v>6831</v>
      </c>
      <c r="F1302" s="123">
        <v>4.5</v>
      </c>
      <c r="G1302" s="35">
        <v>1</v>
      </c>
      <c r="H1302" s="69">
        <v>6</v>
      </c>
      <c r="I1302" s="31">
        <v>-1</v>
      </c>
      <c r="J1302" s="18">
        <f t="shared" si="82"/>
        <v>136.26999999999998</v>
      </c>
      <c r="K1302" s="19" t="str">
        <f t="shared" si="80"/>
        <v>Jun-12</v>
      </c>
      <c r="L1302" s="20">
        <f t="shared" si="83"/>
        <v>1279</v>
      </c>
      <c r="M1302" s="21">
        <f t="shared" si="81"/>
        <v>0.10654417513682563</v>
      </c>
    </row>
    <row r="1303" spans="1:13" x14ac:dyDescent="0.3">
      <c r="A1303" s="119">
        <v>41065</v>
      </c>
      <c r="B1303" s="120" t="s">
        <v>71</v>
      </c>
      <c r="C1303" s="121">
        <v>15.45</v>
      </c>
      <c r="D1303" s="87" t="s">
        <v>31</v>
      </c>
      <c r="E1303" s="120" t="s">
        <v>6832</v>
      </c>
      <c r="F1303" s="123">
        <v>6</v>
      </c>
      <c r="G1303" s="35">
        <v>1</v>
      </c>
      <c r="H1303" s="69">
        <v>5</v>
      </c>
      <c r="I1303" s="31">
        <v>-1</v>
      </c>
      <c r="J1303" s="18">
        <f t="shared" si="82"/>
        <v>135.26999999999998</v>
      </c>
      <c r="K1303" s="19" t="str">
        <f t="shared" si="80"/>
        <v>Jun-12</v>
      </c>
      <c r="L1303" s="20">
        <f t="shared" si="83"/>
        <v>1280</v>
      </c>
      <c r="M1303" s="21">
        <f t="shared" si="81"/>
        <v>0.10567968749999998</v>
      </c>
    </row>
    <row r="1304" spans="1:13" x14ac:dyDescent="0.3">
      <c r="A1304" s="119">
        <v>41065</v>
      </c>
      <c r="B1304" s="120" t="s">
        <v>46</v>
      </c>
      <c r="C1304" s="121">
        <v>17.05</v>
      </c>
      <c r="D1304" s="87" t="s">
        <v>31</v>
      </c>
      <c r="E1304" s="120" t="s">
        <v>6833</v>
      </c>
      <c r="F1304" s="123">
        <v>6</v>
      </c>
      <c r="G1304" s="35">
        <v>1</v>
      </c>
      <c r="H1304" s="69">
        <v>1</v>
      </c>
      <c r="I1304" s="31">
        <v>5</v>
      </c>
      <c r="J1304" s="18">
        <f t="shared" si="82"/>
        <v>140.26999999999998</v>
      </c>
      <c r="K1304" s="19" t="str">
        <f t="shared" si="80"/>
        <v>Jun-12</v>
      </c>
      <c r="L1304" s="20">
        <f t="shared" si="83"/>
        <v>1281</v>
      </c>
      <c r="M1304" s="21">
        <f t="shared" si="81"/>
        <v>0.10950039032006244</v>
      </c>
    </row>
    <row r="1305" spans="1:13" x14ac:dyDescent="0.3">
      <c r="A1305" s="119">
        <v>41065</v>
      </c>
      <c r="B1305" s="120" t="s">
        <v>145</v>
      </c>
      <c r="C1305" s="121">
        <v>17.149999999999999</v>
      </c>
      <c r="D1305" s="87" t="s">
        <v>31</v>
      </c>
      <c r="E1305" s="120" t="s">
        <v>6834</v>
      </c>
      <c r="F1305" s="123">
        <v>6</v>
      </c>
      <c r="G1305" s="35">
        <v>1</v>
      </c>
      <c r="H1305" s="69" t="s">
        <v>6213</v>
      </c>
      <c r="I1305" s="31">
        <v>-1</v>
      </c>
      <c r="J1305" s="18">
        <f t="shared" si="82"/>
        <v>139.26999999999998</v>
      </c>
      <c r="K1305" s="19" t="str">
        <f t="shared" si="80"/>
        <v>Jun-12</v>
      </c>
      <c r="L1305" s="20">
        <f t="shared" si="83"/>
        <v>1282</v>
      </c>
      <c r="M1305" s="21">
        <f t="shared" si="81"/>
        <v>0.1086349453978159</v>
      </c>
    </row>
    <row r="1306" spans="1:13" x14ac:dyDescent="0.3">
      <c r="A1306" s="107">
        <v>41066</v>
      </c>
      <c r="B1306" s="108" t="s">
        <v>74</v>
      </c>
      <c r="C1306" s="101">
        <v>0.61805555555555558</v>
      </c>
      <c r="D1306" s="87" t="s">
        <v>31</v>
      </c>
      <c r="E1306" s="108" t="s">
        <v>564</v>
      </c>
      <c r="F1306" s="110">
        <v>4</v>
      </c>
      <c r="G1306" s="85">
        <v>1</v>
      </c>
      <c r="H1306" s="87" t="s">
        <v>33</v>
      </c>
      <c r="I1306" s="27">
        <v>-1</v>
      </c>
      <c r="J1306" s="18">
        <f t="shared" si="82"/>
        <v>138.26999999999998</v>
      </c>
      <c r="K1306" s="19" t="str">
        <f t="shared" si="80"/>
        <v>Jun-12</v>
      </c>
      <c r="L1306" s="20">
        <f t="shared" si="83"/>
        <v>1283</v>
      </c>
      <c r="M1306" s="21">
        <f t="shared" si="81"/>
        <v>0.10777084957131722</v>
      </c>
    </row>
    <row r="1307" spans="1:13" x14ac:dyDescent="0.3">
      <c r="A1307" s="107">
        <v>41066</v>
      </c>
      <c r="B1307" s="108" t="s">
        <v>74</v>
      </c>
      <c r="C1307" s="101">
        <v>0.64236111111111105</v>
      </c>
      <c r="D1307" s="87" t="s">
        <v>31</v>
      </c>
      <c r="E1307" s="108" t="s">
        <v>565</v>
      </c>
      <c r="F1307" s="110">
        <v>3.75</v>
      </c>
      <c r="G1307" s="85">
        <v>1</v>
      </c>
      <c r="H1307" s="87" t="s">
        <v>33</v>
      </c>
      <c r="I1307" s="27">
        <v>-1</v>
      </c>
      <c r="J1307" s="18">
        <f t="shared" si="82"/>
        <v>137.26999999999998</v>
      </c>
      <c r="K1307" s="19" t="str">
        <f t="shared" si="80"/>
        <v>Jun-12</v>
      </c>
      <c r="L1307" s="20">
        <f t="shared" si="83"/>
        <v>1284</v>
      </c>
      <c r="M1307" s="21">
        <f t="shared" si="81"/>
        <v>0.10690809968847351</v>
      </c>
    </row>
    <row r="1308" spans="1:13" x14ac:dyDescent="0.3">
      <c r="A1308" s="119">
        <v>41066</v>
      </c>
      <c r="B1308" s="120" t="s">
        <v>74</v>
      </c>
      <c r="C1308" s="121">
        <v>16</v>
      </c>
      <c r="D1308" s="87" t="s">
        <v>31</v>
      </c>
      <c r="E1308" s="120" t="s">
        <v>6835</v>
      </c>
      <c r="F1308" s="123">
        <v>5.5</v>
      </c>
      <c r="G1308" s="35">
        <v>1</v>
      </c>
      <c r="H1308" s="69">
        <v>1</v>
      </c>
      <c r="I1308" s="31">
        <v>4.5</v>
      </c>
      <c r="J1308" s="18">
        <f t="shared" si="82"/>
        <v>141.76999999999998</v>
      </c>
      <c r="K1308" s="19" t="str">
        <f t="shared" si="80"/>
        <v>Jun-12</v>
      </c>
      <c r="L1308" s="20">
        <f t="shared" si="83"/>
        <v>1285</v>
      </c>
      <c r="M1308" s="21">
        <f t="shared" si="81"/>
        <v>0.11032684824902722</v>
      </c>
    </row>
    <row r="1309" spans="1:13" x14ac:dyDescent="0.3">
      <c r="A1309" s="107">
        <v>41067</v>
      </c>
      <c r="B1309" s="108" t="s">
        <v>29</v>
      </c>
      <c r="C1309" s="101">
        <v>0.68055555555555547</v>
      </c>
      <c r="D1309" s="87" t="s">
        <v>31</v>
      </c>
      <c r="E1309" s="108" t="s">
        <v>566</v>
      </c>
      <c r="F1309" s="110">
        <v>4</v>
      </c>
      <c r="G1309" s="85">
        <v>1</v>
      </c>
      <c r="H1309" s="87" t="s">
        <v>42</v>
      </c>
      <c r="I1309" s="27">
        <v>3</v>
      </c>
      <c r="J1309" s="18">
        <f t="shared" si="82"/>
        <v>144.76999999999998</v>
      </c>
      <c r="K1309" s="19" t="str">
        <f t="shared" si="80"/>
        <v>Jun-12</v>
      </c>
      <c r="L1309" s="20">
        <f t="shared" si="83"/>
        <v>1286</v>
      </c>
      <c r="M1309" s="21">
        <f t="shared" si="81"/>
        <v>0.11257387247278382</v>
      </c>
    </row>
    <row r="1310" spans="1:13" x14ac:dyDescent="0.3">
      <c r="A1310" s="107">
        <v>41067</v>
      </c>
      <c r="B1310" s="108" t="s">
        <v>96</v>
      </c>
      <c r="C1310" s="101">
        <v>0.82986111111111116</v>
      </c>
      <c r="D1310" s="87" t="s">
        <v>31</v>
      </c>
      <c r="E1310" s="108" t="s">
        <v>567</v>
      </c>
      <c r="F1310" s="110">
        <v>3.5</v>
      </c>
      <c r="G1310" s="85">
        <v>1</v>
      </c>
      <c r="H1310" s="87" t="s">
        <v>42</v>
      </c>
      <c r="I1310" s="28">
        <v>2.5</v>
      </c>
      <c r="J1310" s="18">
        <f t="shared" si="82"/>
        <v>147.26999999999998</v>
      </c>
      <c r="K1310" s="19" t="str">
        <f t="shared" si="80"/>
        <v>Jun-12</v>
      </c>
      <c r="L1310" s="20">
        <f t="shared" si="83"/>
        <v>1287</v>
      </c>
      <c r="M1310" s="21">
        <f t="shared" si="81"/>
        <v>0.11442890442890441</v>
      </c>
    </row>
    <row r="1311" spans="1:13" x14ac:dyDescent="0.3">
      <c r="A1311" s="119">
        <v>41067</v>
      </c>
      <c r="B1311" s="120" t="s">
        <v>29</v>
      </c>
      <c r="C1311" s="121">
        <v>15.2</v>
      </c>
      <c r="D1311" s="87" t="s">
        <v>31</v>
      </c>
      <c r="E1311" s="120" t="s">
        <v>6838</v>
      </c>
      <c r="F1311" s="123">
        <v>5</v>
      </c>
      <c r="G1311" s="35">
        <v>1</v>
      </c>
      <c r="H1311" s="69">
        <v>2</v>
      </c>
      <c r="I1311" s="31">
        <v>-1</v>
      </c>
      <c r="J1311" s="18">
        <f t="shared" si="82"/>
        <v>146.26999999999998</v>
      </c>
      <c r="K1311" s="19" t="str">
        <f t="shared" si="80"/>
        <v>Jun-12</v>
      </c>
      <c r="L1311" s="20">
        <f t="shared" si="83"/>
        <v>1288</v>
      </c>
      <c r="M1311" s="21">
        <f t="shared" si="81"/>
        <v>0.11356366459627328</v>
      </c>
    </row>
    <row r="1312" spans="1:13" x14ac:dyDescent="0.3">
      <c r="A1312" s="119">
        <v>41067</v>
      </c>
      <c r="B1312" s="120" t="s">
        <v>45</v>
      </c>
      <c r="C1312" s="121">
        <v>16.100000000000001</v>
      </c>
      <c r="D1312" s="87" t="s">
        <v>31</v>
      </c>
      <c r="E1312" s="120" t="s">
        <v>6839</v>
      </c>
      <c r="F1312" s="123">
        <v>5.5</v>
      </c>
      <c r="G1312" s="35">
        <v>1</v>
      </c>
      <c r="H1312" s="69">
        <v>9</v>
      </c>
      <c r="I1312" s="31">
        <v>-1</v>
      </c>
      <c r="J1312" s="18">
        <f t="shared" si="82"/>
        <v>145.26999999999998</v>
      </c>
      <c r="K1312" s="19" t="str">
        <f t="shared" si="80"/>
        <v>Jun-12</v>
      </c>
      <c r="L1312" s="20">
        <f t="shared" si="83"/>
        <v>1289</v>
      </c>
      <c r="M1312" s="21">
        <f t="shared" si="81"/>
        <v>0.11269976726144297</v>
      </c>
    </row>
    <row r="1313" spans="1:13" x14ac:dyDescent="0.3">
      <c r="A1313" s="119">
        <v>41067</v>
      </c>
      <c r="B1313" s="120" t="s">
        <v>29</v>
      </c>
      <c r="C1313" s="121">
        <v>17.2</v>
      </c>
      <c r="D1313" s="87" t="s">
        <v>31</v>
      </c>
      <c r="E1313" s="120" t="s">
        <v>6840</v>
      </c>
      <c r="F1313" s="123">
        <v>5.5</v>
      </c>
      <c r="G1313" s="35">
        <v>1</v>
      </c>
      <c r="H1313" s="69">
        <v>2</v>
      </c>
      <c r="I1313" s="31">
        <v>-1</v>
      </c>
      <c r="J1313" s="18">
        <f t="shared" si="82"/>
        <v>144.26999999999998</v>
      </c>
      <c r="K1313" s="19" t="str">
        <f t="shared" si="80"/>
        <v>Jun-12</v>
      </c>
      <c r="L1313" s="20">
        <f t="shared" si="83"/>
        <v>1290</v>
      </c>
      <c r="M1313" s="21">
        <f t="shared" si="81"/>
        <v>0.11183720930232557</v>
      </c>
    </row>
    <row r="1314" spans="1:13" x14ac:dyDescent="0.3">
      <c r="A1314" s="124">
        <v>41067</v>
      </c>
      <c r="B1314" s="108" t="s">
        <v>96</v>
      </c>
      <c r="C1314" s="111">
        <v>19.25</v>
      </c>
      <c r="D1314" s="87" t="s">
        <v>31</v>
      </c>
      <c r="E1314" s="108" t="s">
        <v>6837</v>
      </c>
      <c r="F1314" s="110">
        <v>4.3</v>
      </c>
      <c r="G1314" s="35">
        <v>1</v>
      </c>
      <c r="H1314" s="70" t="s">
        <v>6526</v>
      </c>
      <c r="I1314" s="34">
        <v>3.3</v>
      </c>
      <c r="J1314" s="18">
        <f t="shared" si="82"/>
        <v>147.57</v>
      </c>
      <c r="K1314" s="19" t="str">
        <f t="shared" si="80"/>
        <v>Jun-12</v>
      </c>
      <c r="L1314" s="20">
        <f t="shared" si="83"/>
        <v>1291</v>
      </c>
      <c r="M1314" s="21">
        <f t="shared" si="81"/>
        <v>0.11430673896204492</v>
      </c>
    </row>
    <row r="1315" spans="1:13" x14ac:dyDescent="0.3">
      <c r="A1315" s="124">
        <v>41067</v>
      </c>
      <c r="B1315" s="108" t="s">
        <v>143</v>
      </c>
      <c r="C1315" s="111">
        <v>20.5</v>
      </c>
      <c r="D1315" s="87" t="s">
        <v>31</v>
      </c>
      <c r="E1315" s="108" t="s">
        <v>6836</v>
      </c>
      <c r="F1315" s="110">
        <v>4.5</v>
      </c>
      <c r="G1315" s="35">
        <v>1</v>
      </c>
      <c r="H1315" s="70" t="s">
        <v>6512</v>
      </c>
      <c r="I1315" s="34">
        <v>-1</v>
      </c>
      <c r="J1315" s="18">
        <f t="shared" si="82"/>
        <v>146.57</v>
      </c>
      <c r="K1315" s="19" t="str">
        <f t="shared" si="80"/>
        <v>Jun-12</v>
      </c>
      <c r="L1315" s="20">
        <f t="shared" si="83"/>
        <v>1292</v>
      </c>
      <c r="M1315" s="21">
        <f t="shared" si="81"/>
        <v>0.11344427244582043</v>
      </c>
    </row>
    <row r="1316" spans="1:13" x14ac:dyDescent="0.3">
      <c r="A1316" s="107">
        <v>41068</v>
      </c>
      <c r="B1316" s="108" t="s">
        <v>144</v>
      </c>
      <c r="C1316" s="101">
        <v>0.74305555555555547</v>
      </c>
      <c r="D1316" s="87" t="s">
        <v>31</v>
      </c>
      <c r="E1316" s="108" t="s">
        <v>568</v>
      </c>
      <c r="F1316" s="110">
        <v>4</v>
      </c>
      <c r="G1316" s="85">
        <v>1</v>
      </c>
      <c r="H1316" s="87" t="s">
        <v>42</v>
      </c>
      <c r="I1316" s="27">
        <v>3</v>
      </c>
      <c r="J1316" s="18">
        <f t="shared" si="82"/>
        <v>149.57</v>
      </c>
      <c r="K1316" s="19" t="str">
        <f t="shared" si="80"/>
        <v>Jun-12</v>
      </c>
      <c r="L1316" s="20">
        <f t="shared" si="83"/>
        <v>1293</v>
      </c>
      <c r="M1316" s="21">
        <f t="shared" si="81"/>
        <v>0.115676720804331</v>
      </c>
    </row>
    <row r="1317" spans="1:13" x14ac:dyDescent="0.3">
      <c r="A1317" s="107">
        <v>41068</v>
      </c>
      <c r="B1317" s="108" t="s">
        <v>141</v>
      </c>
      <c r="C1317" s="101">
        <v>0.78472222222222221</v>
      </c>
      <c r="D1317" s="87" t="s">
        <v>31</v>
      </c>
      <c r="E1317" s="108" t="s">
        <v>569</v>
      </c>
      <c r="F1317" s="110">
        <v>3.25</v>
      </c>
      <c r="G1317" s="85">
        <v>1</v>
      </c>
      <c r="H1317" s="87" t="s">
        <v>33</v>
      </c>
      <c r="I1317" s="28">
        <v>-1</v>
      </c>
      <c r="J1317" s="18">
        <f t="shared" si="82"/>
        <v>148.57</v>
      </c>
      <c r="K1317" s="19" t="str">
        <f t="shared" si="80"/>
        <v>Jun-12</v>
      </c>
      <c r="L1317" s="20">
        <f t="shared" si="83"/>
        <v>1294</v>
      </c>
      <c r="M1317" s="21">
        <f t="shared" si="81"/>
        <v>0.11481452859350849</v>
      </c>
    </row>
    <row r="1318" spans="1:13" x14ac:dyDescent="0.3">
      <c r="A1318" s="107">
        <v>41068</v>
      </c>
      <c r="B1318" s="108" t="s">
        <v>44</v>
      </c>
      <c r="C1318" s="101">
        <v>0.82291666666666663</v>
      </c>
      <c r="D1318" s="87" t="s">
        <v>31</v>
      </c>
      <c r="E1318" s="108" t="s">
        <v>570</v>
      </c>
      <c r="F1318" s="110">
        <v>3.75</v>
      </c>
      <c r="G1318" s="85">
        <v>1</v>
      </c>
      <c r="H1318" s="87" t="s">
        <v>33</v>
      </c>
      <c r="I1318" s="28">
        <v>-1</v>
      </c>
      <c r="J1318" s="18">
        <f t="shared" si="82"/>
        <v>147.57</v>
      </c>
      <c r="K1318" s="19" t="str">
        <f t="shared" si="80"/>
        <v>Jun-12</v>
      </c>
      <c r="L1318" s="20">
        <f t="shared" si="83"/>
        <v>1295</v>
      </c>
      <c r="M1318" s="21">
        <f t="shared" si="81"/>
        <v>0.11395366795366794</v>
      </c>
    </row>
    <row r="1319" spans="1:13" x14ac:dyDescent="0.3">
      <c r="A1319" s="107">
        <v>41068</v>
      </c>
      <c r="B1319" s="108" t="s">
        <v>141</v>
      </c>
      <c r="C1319" s="101">
        <v>0.83333333333333337</v>
      </c>
      <c r="D1319" s="87" t="s">
        <v>31</v>
      </c>
      <c r="E1319" s="108" t="s">
        <v>571</v>
      </c>
      <c r="F1319" s="110">
        <v>3.75</v>
      </c>
      <c r="G1319" s="85">
        <v>1</v>
      </c>
      <c r="H1319" s="87" t="s">
        <v>33</v>
      </c>
      <c r="I1319" s="28">
        <v>-1</v>
      </c>
      <c r="J1319" s="18">
        <f t="shared" si="82"/>
        <v>146.57</v>
      </c>
      <c r="K1319" s="19" t="str">
        <f t="shared" si="80"/>
        <v>Jun-12</v>
      </c>
      <c r="L1319" s="20">
        <f t="shared" si="83"/>
        <v>1296</v>
      </c>
      <c r="M1319" s="21">
        <f t="shared" si="81"/>
        <v>0.11309413580246913</v>
      </c>
    </row>
    <row r="1320" spans="1:13" x14ac:dyDescent="0.3">
      <c r="A1320" s="107">
        <v>41068</v>
      </c>
      <c r="B1320" s="108" t="s">
        <v>44</v>
      </c>
      <c r="C1320" s="101">
        <v>0.84722222222222221</v>
      </c>
      <c r="D1320" s="87" t="s">
        <v>31</v>
      </c>
      <c r="E1320" s="108" t="s">
        <v>572</v>
      </c>
      <c r="F1320" s="110">
        <v>3.75</v>
      </c>
      <c r="G1320" s="85">
        <v>1</v>
      </c>
      <c r="H1320" s="87" t="s">
        <v>33</v>
      </c>
      <c r="I1320" s="28">
        <v>-1</v>
      </c>
      <c r="J1320" s="18">
        <f t="shared" si="82"/>
        <v>145.57</v>
      </c>
      <c r="K1320" s="19" t="str">
        <f t="shared" si="80"/>
        <v>Jun-12</v>
      </c>
      <c r="L1320" s="20">
        <f t="shared" si="83"/>
        <v>1297</v>
      </c>
      <c r="M1320" s="21">
        <f t="shared" si="81"/>
        <v>0.11223592906707787</v>
      </c>
    </row>
    <row r="1321" spans="1:13" x14ac:dyDescent="0.3">
      <c r="A1321" s="119">
        <v>41068</v>
      </c>
      <c r="B1321" s="120" t="s">
        <v>61</v>
      </c>
      <c r="C1321" s="121">
        <v>14</v>
      </c>
      <c r="D1321" s="87" t="s">
        <v>31</v>
      </c>
      <c r="E1321" s="120" t="s">
        <v>6675</v>
      </c>
      <c r="F1321" s="123">
        <v>4.5</v>
      </c>
      <c r="G1321" s="35">
        <v>1</v>
      </c>
      <c r="H1321" s="69">
        <v>1</v>
      </c>
      <c r="I1321" s="31">
        <v>3.5</v>
      </c>
      <c r="J1321" s="18">
        <f t="shared" si="82"/>
        <v>149.07</v>
      </c>
      <c r="K1321" s="19" t="str">
        <f t="shared" si="80"/>
        <v>Jun-12</v>
      </c>
      <c r="L1321" s="20">
        <f t="shared" si="83"/>
        <v>1298</v>
      </c>
      <c r="M1321" s="21">
        <f t="shared" si="81"/>
        <v>0.11484591679506934</v>
      </c>
    </row>
    <row r="1322" spans="1:13" x14ac:dyDescent="0.3">
      <c r="A1322" s="119">
        <v>41068</v>
      </c>
      <c r="B1322" s="120" t="s">
        <v>144</v>
      </c>
      <c r="C1322" s="121">
        <v>15.3</v>
      </c>
      <c r="D1322" s="87" t="s">
        <v>31</v>
      </c>
      <c r="E1322" s="120" t="s">
        <v>6843</v>
      </c>
      <c r="F1322" s="123">
        <v>5.5</v>
      </c>
      <c r="G1322" s="35">
        <v>1</v>
      </c>
      <c r="H1322" s="69" t="s">
        <v>6103</v>
      </c>
      <c r="I1322" s="31">
        <v>-1</v>
      </c>
      <c r="J1322" s="18">
        <f t="shared" si="82"/>
        <v>148.07</v>
      </c>
      <c r="K1322" s="19" t="str">
        <f t="shared" si="80"/>
        <v>Jun-12</v>
      </c>
      <c r="L1322" s="20">
        <f t="shared" si="83"/>
        <v>1299</v>
      </c>
      <c r="M1322" s="21">
        <f t="shared" si="81"/>
        <v>0.11398768283294841</v>
      </c>
    </row>
    <row r="1323" spans="1:13" x14ac:dyDescent="0.3">
      <c r="A1323" s="124">
        <v>41068</v>
      </c>
      <c r="B1323" s="108" t="s">
        <v>56</v>
      </c>
      <c r="C1323" s="111">
        <v>18</v>
      </c>
      <c r="D1323" s="87" t="s">
        <v>31</v>
      </c>
      <c r="E1323" s="108" t="s">
        <v>6841</v>
      </c>
      <c r="F1323" s="110">
        <v>4.3</v>
      </c>
      <c r="G1323" s="35">
        <v>1</v>
      </c>
      <c r="H1323" s="70" t="s">
        <v>6518</v>
      </c>
      <c r="I1323" s="34">
        <v>-1</v>
      </c>
      <c r="J1323" s="18">
        <f t="shared" si="82"/>
        <v>147.07</v>
      </c>
      <c r="K1323" s="19" t="str">
        <f t="shared" si="80"/>
        <v>Jun-12</v>
      </c>
      <c r="L1323" s="20">
        <f t="shared" si="83"/>
        <v>1300</v>
      </c>
      <c r="M1323" s="21">
        <f t="shared" si="81"/>
        <v>0.11313076923076923</v>
      </c>
    </row>
    <row r="1324" spans="1:13" x14ac:dyDescent="0.3">
      <c r="A1324" s="124">
        <v>41068</v>
      </c>
      <c r="B1324" s="108" t="s">
        <v>141</v>
      </c>
      <c r="C1324" s="111">
        <v>20.3</v>
      </c>
      <c r="D1324" s="87" t="s">
        <v>31</v>
      </c>
      <c r="E1324" s="108" t="s">
        <v>6842</v>
      </c>
      <c r="F1324" s="110">
        <v>4.3</v>
      </c>
      <c r="G1324" s="35">
        <v>1</v>
      </c>
      <c r="H1324" s="70" t="s">
        <v>6518</v>
      </c>
      <c r="I1324" s="34">
        <v>-1</v>
      </c>
      <c r="J1324" s="18">
        <f t="shared" si="82"/>
        <v>146.07</v>
      </c>
      <c r="K1324" s="19" t="str">
        <f t="shared" si="80"/>
        <v>Jun-12</v>
      </c>
      <c r="L1324" s="20">
        <f t="shared" si="83"/>
        <v>1301</v>
      </c>
      <c r="M1324" s="21">
        <f t="shared" si="81"/>
        <v>0.11227517294388931</v>
      </c>
    </row>
    <row r="1325" spans="1:13" x14ac:dyDescent="0.3">
      <c r="A1325" s="107">
        <v>41069</v>
      </c>
      <c r="B1325" s="108" t="s">
        <v>52</v>
      </c>
      <c r="C1325" s="101">
        <v>0.64583333333333337</v>
      </c>
      <c r="D1325" s="87" t="s">
        <v>31</v>
      </c>
      <c r="E1325" s="108" t="s">
        <v>573</v>
      </c>
      <c r="F1325" s="110">
        <v>3.25</v>
      </c>
      <c r="G1325" s="85">
        <v>1</v>
      </c>
      <c r="H1325" s="87" t="s">
        <v>33</v>
      </c>
      <c r="I1325" s="27">
        <v>-1</v>
      </c>
      <c r="J1325" s="18">
        <f t="shared" si="82"/>
        <v>145.07</v>
      </c>
      <c r="K1325" s="19" t="str">
        <f t="shared" si="80"/>
        <v>Jun-12</v>
      </c>
      <c r="L1325" s="20">
        <f t="shared" si="83"/>
        <v>1302</v>
      </c>
      <c r="M1325" s="21">
        <f t="shared" si="81"/>
        <v>0.11142089093701997</v>
      </c>
    </row>
    <row r="1326" spans="1:13" x14ac:dyDescent="0.3">
      <c r="A1326" s="107">
        <v>41069</v>
      </c>
      <c r="B1326" s="108" t="s">
        <v>137</v>
      </c>
      <c r="C1326" s="101">
        <v>0.76041666666666663</v>
      </c>
      <c r="D1326" s="87" t="s">
        <v>31</v>
      </c>
      <c r="E1326" s="108" t="s">
        <v>574</v>
      </c>
      <c r="F1326" s="110">
        <v>3.5</v>
      </c>
      <c r="G1326" s="85">
        <v>1</v>
      </c>
      <c r="H1326" s="87" t="s">
        <v>33</v>
      </c>
      <c r="I1326" s="28">
        <v>-1</v>
      </c>
      <c r="J1326" s="18">
        <f t="shared" si="82"/>
        <v>144.07</v>
      </c>
      <c r="K1326" s="19" t="str">
        <f t="shared" si="80"/>
        <v>Jun-12</v>
      </c>
      <c r="L1326" s="20">
        <f t="shared" si="83"/>
        <v>1303</v>
      </c>
      <c r="M1326" s="21">
        <f t="shared" si="81"/>
        <v>0.11056792018419033</v>
      </c>
    </row>
    <row r="1327" spans="1:13" x14ac:dyDescent="0.3">
      <c r="A1327" s="107">
        <v>41069</v>
      </c>
      <c r="B1327" s="108" t="s">
        <v>137</v>
      </c>
      <c r="C1327" s="101">
        <v>0.86458333333333337</v>
      </c>
      <c r="D1327" s="87" t="s">
        <v>31</v>
      </c>
      <c r="E1327" s="108" t="s">
        <v>575</v>
      </c>
      <c r="F1327" s="110">
        <v>4</v>
      </c>
      <c r="G1327" s="85">
        <v>1</v>
      </c>
      <c r="H1327" s="87" t="s">
        <v>33</v>
      </c>
      <c r="I1327" s="28">
        <v>-1</v>
      </c>
      <c r="J1327" s="18">
        <f t="shared" si="82"/>
        <v>143.07</v>
      </c>
      <c r="K1327" s="19" t="str">
        <f t="shared" si="80"/>
        <v>Jun-12</v>
      </c>
      <c r="L1327" s="20">
        <f t="shared" si="83"/>
        <v>1304</v>
      </c>
      <c r="M1327" s="21">
        <f t="shared" si="81"/>
        <v>0.10971625766871165</v>
      </c>
    </row>
    <row r="1328" spans="1:13" x14ac:dyDescent="0.3">
      <c r="A1328" s="119">
        <v>41069</v>
      </c>
      <c r="B1328" s="120" t="s">
        <v>52</v>
      </c>
      <c r="C1328" s="121">
        <v>13.45</v>
      </c>
      <c r="D1328" s="87" t="s">
        <v>31</v>
      </c>
      <c r="E1328" s="120" t="s">
        <v>6845</v>
      </c>
      <c r="F1328" s="123">
        <v>5</v>
      </c>
      <c r="G1328" s="35">
        <v>1</v>
      </c>
      <c r="H1328" s="69">
        <v>7</v>
      </c>
      <c r="I1328" s="31">
        <v>-1</v>
      </c>
      <c r="J1328" s="18">
        <f t="shared" si="82"/>
        <v>142.07</v>
      </c>
      <c r="K1328" s="19" t="str">
        <f t="shared" si="80"/>
        <v>Jun-12</v>
      </c>
      <c r="L1328" s="20">
        <f t="shared" si="83"/>
        <v>1305</v>
      </c>
      <c r="M1328" s="21">
        <f t="shared" si="81"/>
        <v>0.10886590038314176</v>
      </c>
    </row>
    <row r="1329" spans="1:13" x14ac:dyDescent="0.3">
      <c r="A1329" s="119">
        <v>41069</v>
      </c>
      <c r="B1329" s="120" t="s">
        <v>147</v>
      </c>
      <c r="C1329" s="121">
        <v>15</v>
      </c>
      <c r="D1329" s="87" t="s">
        <v>31</v>
      </c>
      <c r="E1329" s="120" t="s">
        <v>6378</v>
      </c>
      <c r="F1329" s="123">
        <v>5.5</v>
      </c>
      <c r="G1329" s="35">
        <v>1</v>
      </c>
      <c r="H1329" s="69" t="s">
        <v>6103</v>
      </c>
      <c r="I1329" s="31">
        <v>-1</v>
      </c>
      <c r="J1329" s="18">
        <f t="shared" si="82"/>
        <v>141.07</v>
      </c>
      <c r="K1329" s="19" t="str">
        <f t="shared" si="80"/>
        <v>Jun-12</v>
      </c>
      <c r="L1329" s="20">
        <f t="shared" si="83"/>
        <v>1306</v>
      </c>
      <c r="M1329" s="21">
        <f t="shared" si="81"/>
        <v>0.10801684532924961</v>
      </c>
    </row>
    <row r="1330" spans="1:13" x14ac:dyDescent="0.3">
      <c r="A1330" s="119">
        <v>41069</v>
      </c>
      <c r="B1330" s="120" t="s">
        <v>151</v>
      </c>
      <c r="C1330" s="121">
        <v>15.1</v>
      </c>
      <c r="D1330" s="87" t="s">
        <v>31</v>
      </c>
      <c r="E1330" s="120" t="s">
        <v>6146</v>
      </c>
      <c r="F1330" s="123">
        <v>6</v>
      </c>
      <c r="G1330" s="35">
        <v>1</v>
      </c>
      <c r="H1330" s="69">
        <v>9</v>
      </c>
      <c r="I1330" s="31">
        <v>-1</v>
      </c>
      <c r="J1330" s="18">
        <f t="shared" si="82"/>
        <v>140.07</v>
      </c>
      <c r="K1330" s="19" t="str">
        <f t="shared" si="80"/>
        <v>Jun-12</v>
      </c>
      <c r="L1330" s="20">
        <f t="shared" si="83"/>
        <v>1307</v>
      </c>
      <c r="M1330" s="21">
        <f t="shared" si="81"/>
        <v>0.1071690895179801</v>
      </c>
    </row>
    <row r="1331" spans="1:13" x14ac:dyDescent="0.3">
      <c r="A1331" s="124">
        <v>41069</v>
      </c>
      <c r="B1331" s="108" t="s">
        <v>59</v>
      </c>
      <c r="C1331" s="111">
        <v>19.3</v>
      </c>
      <c r="D1331" s="87" t="s">
        <v>31</v>
      </c>
      <c r="E1331" s="108" t="s">
        <v>6844</v>
      </c>
      <c r="F1331" s="110">
        <v>6</v>
      </c>
      <c r="G1331" s="35">
        <v>1</v>
      </c>
      <c r="H1331" s="70" t="s">
        <v>6512</v>
      </c>
      <c r="I1331" s="34">
        <v>-1</v>
      </c>
      <c r="J1331" s="18">
        <f t="shared" si="82"/>
        <v>139.07</v>
      </c>
      <c r="K1331" s="19" t="str">
        <f t="shared" si="80"/>
        <v>Jun-12</v>
      </c>
      <c r="L1331" s="20">
        <f t="shared" si="83"/>
        <v>1308</v>
      </c>
      <c r="M1331" s="21">
        <f t="shared" si="81"/>
        <v>0.10632262996941895</v>
      </c>
    </row>
    <row r="1332" spans="1:13" x14ac:dyDescent="0.3">
      <c r="A1332" s="107">
        <v>41071</v>
      </c>
      <c r="B1332" s="108" t="s">
        <v>59</v>
      </c>
      <c r="C1332" s="101">
        <v>0.81944444444444453</v>
      </c>
      <c r="D1332" s="87" t="s">
        <v>31</v>
      </c>
      <c r="E1332" s="108" t="s">
        <v>576</v>
      </c>
      <c r="F1332" s="110">
        <v>4</v>
      </c>
      <c r="G1332" s="85">
        <v>1</v>
      </c>
      <c r="H1332" s="87" t="s">
        <v>33</v>
      </c>
      <c r="I1332" s="28">
        <v>-1</v>
      </c>
      <c r="J1332" s="18">
        <f t="shared" si="82"/>
        <v>138.07</v>
      </c>
      <c r="K1332" s="19" t="str">
        <f t="shared" si="80"/>
        <v>Jun-12</v>
      </c>
      <c r="L1332" s="20">
        <f t="shared" si="83"/>
        <v>1309</v>
      </c>
      <c r="M1332" s="21">
        <f t="shared" si="81"/>
        <v>0.10547746371275782</v>
      </c>
    </row>
    <row r="1333" spans="1:13" x14ac:dyDescent="0.3">
      <c r="A1333" s="107">
        <v>41071</v>
      </c>
      <c r="B1333" s="108" t="s">
        <v>59</v>
      </c>
      <c r="C1333" s="101">
        <v>0.86111111111111116</v>
      </c>
      <c r="D1333" s="87" t="s">
        <v>31</v>
      </c>
      <c r="E1333" s="108" t="s">
        <v>577</v>
      </c>
      <c r="F1333" s="110">
        <v>3.5</v>
      </c>
      <c r="G1333" s="85">
        <v>1</v>
      </c>
      <c r="H1333" s="87" t="s">
        <v>42</v>
      </c>
      <c r="I1333" s="28">
        <v>1.75</v>
      </c>
      <c r="J1333" s="18">
        <f t="shared" si="82"/>
        <v>139.82</v>
      </c>
      <c r="K1333" s="19" t="str">
        <f t="shared" si="80"/>
        <v>Jun-12</v>
      </c>
      <c r="L1333" s="20">
        <f t="shared" si="83"/>
        <v>1310</v>
      </c>
      <c r="M1333" s="21">
        <f t="shared" si="81"/>
        <v>0.10673282442748092</v>
      </c>
    </row>
    <row r="1334" spans="1:13" x14ac:dyDescent="0.3">
      <c r="A1334" s="119">
        <v>41071</v>
      </c>
      <c r="B1334" s="120" t="s">
        <v>142</v>
      </c>
      <c r="C1334" s="121">
        <v>17.149999999999999</v>
      </c>
      <c r="D1334" s="87" t="s">
        <v>31</v>
      </c>
      <c r="E1334" s="120" t="s">
        <v>6846</v>
      </c>
      <c r="F1334" s="123">
        <v>5</v>
      </c>
      <c r="G1334" s="35">
        <v>1</v>
      </c>
      <c r="H1334" s="69">
        <v>3</v>
      </c>
      <c r="I1334" s="31">
        <v>-1</v>
      </c>
      <c r="J1334" s="18">
        <f t="shared" si="82"/>
        <v>138.82</v>
      </c>
      <c r="K1334" s="19" t="str">
        <f t="shared" si="80"/>
        <v>Jun-12</v>
      </c>
      <c r="L1334" s="20">
        <f t="shared" si="83"/>
        <v>1311</v>
      </c>
      <c r="M1334" s="21">
        <f t="shared" si="81"/>
        <v>0.10588863463005339</v>
      </c>
    </row>
    <row r="1335" spans="1:13" x14ac:dyDescent="0.3">
      <c r="A1335" s="119">
        <v>41071</v>
      </c>
      <c r="B1335" s="120" t="s">
        <v>150</v>
      </c>
      <c r="C1335" s="121">
        <v>17.3</v>
      </c>
      <c r="D1335" s="87" t="s">
        <v>31</v>
      </c>
      <c r="E1335" s="120" t="s">
        <v>6847</v>
      </c>
      <c r="F1335" s="123">
        <v>5</v>
      </c>
      <c r="G1335" s="35">
        <v>1</v>
      </c>
      <c r="H1335" s="69">
        <v>4</v>
      </c>
      <c r="I1335" s="31">
        <v>-1</v>
      </c>
      <c r="J1335" s="18">
        <f t="shared" si="82"/>
        <v>137.82</v>
      </c>
      <c r="K1335" s="19" t="str">
        <f t="shared" si="80"/>
        <v>Jun-12</v>
      </c>
      <c r="L1335" s="20">
        <f t="shared" si="83"/>
        <v>1312</v>
      </c>
      <c r="M1335" s="21">
        <f t="shared" si="81"/>
        <v>0.10504573170731707</v>
      </c>
    </row>
    <row r="1336" spans="1:13" x14ac:dyDescent="0.3">
      <c r="A1336" s="107">
        <v>41072</v>
      </c>
      <c r="B1336" s="108" t="s">
        <v>38</v>
      </c>
      <c r="C1336" s="101">
        <v>0.75</v>
      </c>
      <c r="D1336" s="87" t="s">
        <v>31</v>
      </c>
      <c r="E1336" s="108" t="s">
        <v>578</v>
      </c>
      <c r="F1336" s="110">
        <v>3.5</v>
      </c>
      <c r="G1336" s="85">
        <v>1</v>
      </c>
      <c r="H1336" s="87" t="s">
        <v>33</v>
      </c>
      <c r="I1336" s="28">
        <v>-1</v>
      </c>
      <c r="J1336" s="18">
        <f t="shared" si="82"/>
        <v>136.82</v>
      </c>
      <c r="K1336" s="19" t="str">
        <f t="shared" si="80"/>
        <v>Jun-12</v>
      </c>
      <c r="L1336" s="20">
        <f t="shared" si="83"/>
        <v>1313</v>
      </c>
      <c r="M1336" s="21">
        <f t="shared" si="81"/>
        <v>0.1042041127189642</v>
      </c>
    </row>
    <row r="1337" spans="1:13" x14ac:dyDescent="0.3">
      <c r="A1337" s="119">
        <v>41072</v>
      </c>
      <c r="B1337" s="120" t="s">
        <v>37</v>
      </c>
      <c r="C1337" s="121">
        <v>16.350000000000001</v>
      </c>
      <c r="D1337" s="87" t="s">
        <v>31</v>
      </c>
      <c r="E1337" s="120" t="s">
        <v>6851</v>
      </c>
      <c r="F1337" s="123">
        <v>4.5</v>
      </c>
      <c r="G1337" s="35">
        <v>1</v>
      </c>
      <c r="H1337" s="69">
        <v>3</v>
      </c>
      <c r="I1337" s="31">
        <v>-1</v>
      </c>
      <c r="J1337" s="18">
        <f t="shared" si="82"/>
        <v>135.82</v>
      </c>
      <c r="K1337" s="19" t="str">
        <f t="shared" si="80"/>
        <v>Jun-12</v>
      </c>
      <c r="L1337" s="20">
        <f t="shared" si="83"/>
        <v>1314</v>
      </c>
      <c r="M1337" s="21">
        <f t="shared" si="81"/>
        <v>0.10336377473363774</v>
      </c>
    </row>
    <row r="1338" spans="1:13" x14ac:dyDescent="0.3">
      <c r="A1338" s="119">
        <v>41072</v>
      </c>
      <c r="B1338" s="120" t="s">
        <v>29</v>
      </c>
      <c r="C1338" s="121">
        <v>16.5</v>
      </c>
      <c r="D1338" s="87" t="s">
        <v>31</v>
      </c>
      <c r="E1338" s="120" t="s">
        <v>6852</v>
      </c>
      <c r="F1338" s="123">
        <v>5.5</v>
      </c>
      <c r="G1338" s="35">
        <v>1</v>
      </c>
      <c r="H1338" s="69">
        <v>2</v>
      </c>
      <c r="I1338" s="31">
        <v>-1</v>
      </c>
      <c r="J1338" s="18">
        <f t="shared" si="82"/>
        <v>134.82</v>
      </c>
      <c r="K1338" s="19" t="str">
        <f t="shared" si="80"/>
        <v>Jun-12</v>
      </c>
      <c r="L1338" s="20">
        <f t="shared" si="83"/>
        <v>1315</v>
      </c>
      <c r="M1338" s="21">
        <f t="shared" si="81"/>
        <v>0.10252471482889733</v>
      </c>
    </row>
    <row r="1339" spans="1:13" x14ac:dyDescent="0.3">
      <c r="A1339" s="119">
        <v>41072</v>
      </c>
      <c r="B1339" s="120" t="s">
        <v>37</v>
      </c>
      <c r="C1339" s="121">
        <v>17.350000000000001</v>
      </c>
      <c r="D1339" s="87" t="s">
        <v>31</v>
      </c>
      <c r="E1339" s="120" t="s">
        <v>6844</v>
      </c>
      <c r="F1339" s="123">
        <v>5</v>
      </c>
      <c r="G1339" s="35">
        <v>1</v>
      </c>
      <c r="H1339" s="69">
        <v>3</v>
      </c>
      <c r="I1339" s="31">
        <v>-1</v>
      </c>
      <c r="J1339" s="18">
        <f t="shared" si="82"/>
        <v>133.82</v>
      </c>
      <c r="K1339" s="19" t="str">
        <f t="shared" si="80"/>
        <v>Jun-12</v>
      </c>
      <c r="L1339" s="20">
        <f t="shared" si="83"/>
        <v>1316</v>
      </c>
      <c r="M1339" s="21">
        <f t="shared" si="81"/>
        <v>0.1016869300911854</v>
      </c>
    </row>
    <row r="1340" spans="1:13" x14ac:dyDescent="0.3">
      <c r="A1340" s="124">
        <v>41072</v>
      </c>
      <c r="B1340" s="108" t="s">
        <v>38</v>
      </c>
      <c r="C1340" s="111">
        <v>19.3</v>
      </c>
      <c r="D1340" s="87" t="s">
        <v>31</v>
      </c>
      <c r="E1340" s="108" t="s">
        <v>6848</v>
      </c>
      <c r="F1340" s="110">
        <v>4.3</v>
      </c>
      <c r="G1340" s="35">
        <v>1</v>
      </c>
      <c r="H1340" s="70" t="s">
        <v>6526</v>
      </c>
      <c r="I1340" s="34">
        <v>3.3</v>
      </c>
      <c r="J1340" s="18">
        <f t="shared" si="82"/>
        <v>137.12</v>
      </c>
      <c r="K1340" s="19" t="str">
        <f t="shared" si="80"/>
        <v>Jun-12</v>
      </c>
      <c r="L1340" s="20">
        <f t="shared" si="83"/>
        <v>1317</v>
      </c>
      <c r="M1340" s="21">
        <f t="shared" si="81"/>
        <v>0.10411541381928625</v>
      </c>
    </row>
    <row r="1341" spans="1:13" x14ac:dyDescent="0.3">
      <c r="A1341" s="124">
        <v>41072</v>
      </c>
      <c r="B1341" s="108" t="s">
        <v>38</v>
      </c>
      <c r="C1341" s="111">
        <v>19.3</v>
      </c>
      <c r="D1341" s="87" t="s">
        <v>31</v>
      </c>
      <c r="E1341" s="108" t="s">
        <v>6849</v>
      </c>
      <c r="F1341" s="110">
        <v>5.5</v>
      </c>
      <c r="G1341" s="35">
        <v>1</v>
      </c>
      <c r="H1341" s="70" t="s">
        <v>6512</v>
      </c>
      <c r="I1341" s="34">
        <v>-1</v>
      </c>
      <c r="J1341" s="18">
        <f t="shared" si="82"/>
        <v>136.12</v>
      </c>
      <c r="K1341" s="19" t="str">
        <f t="shared" si="80"/>
        <v>Jun-12</v>
      </c>
      <c r="L1341" s="20">
        <f t="shared" si="83"/>
        <v>1318</v>
      </c>
      <c r="M1341" s="21">
        <f t="shared" si="81"/>
        <v>0.10327769347496207</v>
      </c>
    </row>
    <row r="1342" spans="1:13" x14ac:dyDescent="0.3">
      <c r="A1342" s="124">
        <v>41072</v>
      </c>
      <c r="B1342" s="108" t="s">
        <v>30</v>
      </c>
      <c r="C1342" s="111">
        <v>21.1</v>
      </c>
      <c r="D1342" s="87" t="s">
        <v>31</v>
      </c>
      <c r="E1342" s="108" t="s">
        <v>6850</v>
      </c>
      <c r="F1342" s="110">
        <v>5.5</v>
      </c>
      <c r="G1342" s="35">
        <v>1</v>
      </c>
      <c r="H1342" s="70" t="s">
        <v>6512</v>
      </c>
      <c r="I1342" s="34">
        <v>-1</v>
      </c>
      <c r="J1342" s="18">
        <f t="shared" si="82"/>
        <v>135.12</v>
      </c>
      <c r="K1342" s="19" t="str">
        <f t="shared" si="80"/>
        <v>Jun-12</v>
      </c>
      <c r="L1342" s="20">
        <f t="shared" si="83"/>
        <v>1319</v>
      </c>
      <c r="M1342" s="21">
        <f t="shared" si="81"/>
        <v>0.10244124336618651</v>
      </c>
    </row>
    <row r="1343" spans="1:13" x14ac:dyDescent="0.3">
      <c r="A1343" s="107">
        <v>41073</v>
      </c>
      <c r="B1343" s="108" t="s">
        <v>57</v>
      </c>
      <c r="C1343" s="101">
        <v>0.70833333333333337</v>
      </c>
      <c r="D1343" s="87" t="s">
        <v>31</v>
      </c>
      <c r="E1343" s="108" t="s">
        <v>579</v>
      </c>
      <c r="F1343" s="110">
        <v>3.75</v>
      </c>
      <c r="G1343" s="85">
        <v>1</v>
      </c>
      <c r="H1343" s="87" t="s">
        <v>42</v>
      </c>
      <c r="I1343" s="27">
        <v>2.75</v>
      </c>
      <c r="J1343" s="18">
        <f t="shared" si="82"/>
        <v>137.87</v>
      </c>
      <c r="K1343" s="19" t="str">
        <f t="shared" si="80"/>
        <v>Jun-12</v>
      </c>
      <c r="L1343" s="20">
        <f t="shared" si="83"/>
        <v>1320</v>
      </c>
      <c r="M1343" s="21">
        <f t="shared" si="81"/>
        <v>0.1044469696969697</v>
      </c>
    </row>
    <row r="1344" spans="1:13" x14ac:dyDescent="0.3">
      <c r="A1344" s="119">
        <v>41073</v>
      </c>
      <c r="B1344" s="120" t="s">
        <v>35</v>
      </c>
      <c r="C1344" s="121">
        <v>14.2</v>
      </c>
      <c r="D1344" s="87" t="s">
        <v>31</v>
      </c>
      <c r="E1344" s="120" t="s">
        <v>6786</v>
      </c>
      <c r="F1344" s="123">
        <v>5.5</v>
      </c>
      <c r="G1344" s="35">
        <v>1</v>
      </c>
      <c r="H1344" s="69">
        <v>3</v>
      </c>
      <c r="I1344" s="31">
        <v>-1</v>
      </c>
      <c r="J1344" s="18">
        <f t="shared" si="82"/>
        <v>136.87</v>
      </c>
      <c r="K1344" s="19" t="str">
        <f t="shared" si="80"/>
        <v>Jun-12</v>
      </c>
      <c r="L1344" s="20">
        <f t="shared" si="83"/>
        <v>1321</v>
      </c>
      <c r="M1344" s="21">
        <f t="shared" si="81"/>
        <v>0.1036109008327025</v>
      </c>
    </row>
    <row r="1345" spans="1:13" x14ac:dyDescent="0.3">
      <c r="A1345" s="119">
        <v>41073</v>
      </c>
      <c r="B1345" s="120" t="s">
        <v>57</v>
      </c>
      <c r="C1345" s="121">
        <v>16</v>
      </c>
      <c r="D1345" s="87" t="s">
        <v>31</v>
      </c>
      <c r="E1345" s="120" t="s">
        <v>6853</v>
      </c>
      <c r="F1345" s="123">
        <v>5</v>
      </c>
      <c r="G1345" s="35">
        <v>1</v>
      </c>
      <c r="H1345" s="69">
        <v>3</v>
      </c>
      <c r="I1345" s="31">
        <v>-1</v>
      </c>
      <c r="J1345" s="18">
        <f t="shared" si="82"/>
        <v>135.87</v>
      </c>
      <c r="K1345" s="19" t="str">
        <f t="shared" si="80"/>
        <v>Jun-12</v>
      </c>
      <c r="L1345" s="20">
        <f t="shared" si="83"/>
        <v>1322</v>
      </c>
      <c r="M1345" s="21">
        <f t="shared" si="81"/>
        <v>0.10277609682299546</v>
      </c>
    </row>
    <row r="1346" spans="1:13" x14ac:dyDescent="0.3">
      <c r="A1346" s="119">
        <v>41073</v>
      </c>
      <c r="B1346" s="120" t="s">
        <v>35</v>
      </c>
      <c r="C1346" s="121">
        <v>16.2</v>
      </c>
      <c r="D1346" s="87" t="s">
        <v>31</v>
      </c>
      <c r="E1346" s="120" t="s">
        <v>6854</v>
      </c>
      <c r="F1346" s="123">
        <v>6</v>
      </c>
      <c r="G1346" s="35">
        <v>1</v>
      </c>
      <c r="H1346" s="69">
        <v>5</v>
      </c>
      <c r="I1346" s="31">
        <v>-1</v>
      </c>
      <c r="J1346" s="18">
        <f t="shared" si="82"/>
        <v>134.87</v>
      </c>
      <c r="K1346" s="19" t="str">
        <f t="shared" ref="K1346:K1409" si="84">TEXT(A1346,"MMM-yy")</f>
        <v>Jun-12</v>
      </c>
      <c r="L1346" s="20">
        <f t="shared" si="83"/>
        <v>1323</v>
      </c>
      <c r="M1346" s="21">
        <f t="shared" ref="M1346:M1409" si="85">J1346/L1346</f>
        <v>0.10194255479969766</v>
      </c>
    </row>
    <row r="1347" spans="1:13" x14ac:dyDescent="0.3">
      <c r="A1347" s="124">
        <v>41073</v>
      </c>
      <c r="B1347" s="108" t="s">
        <v>43</v>
      </c>
      <c r="C1347" s="111">
        <v>19.100000000000001</v>
      </c>
      <c r="D1347" s="87" t="s">
        <v>31</v>
      </c>
      <c r="E1347" s="108" t="s">
        <v>915</v>
      </c>
      <c r="F1347" s="110">
        <v>6</v>
      </c>
      <c r="G1347" s="35">
        <v>1</v>
      </c>
      <c r="H1347" s="70" t="s">
        <v>6526</v>
      </c>
      <c r="I1347" s="34">
        <v>5</v>
      </c>
      <c r="J1347" s="18">
        <f t="shared" ref="J1347:J1410" si="86">J1346+I1347</f>
        <v>139.87</v>
      </c>
      <c r="K1347" s="19" t="str">
        <f t="shared" si="84"/>
        <v>Jun-12</v>
      </c>
      <c r="L1347" s="20">
        <f t="shared" ref="L1347:L1410" si="87">L1346+G1347</f>
        <v>1324</v>
      </c>
      <c r="M1347" s="21">
        <f t="shared" si="85"/>
        <v>0.10564199395770393</v>
      </c>
    </row>
    <row r="1348" spans="1:13" x14ac:dyDescent="0.3">
      <c r="A1348" s="107">
        <v>41074</v>
      </c>
      <c r="B1348" s="108" t="s">
        <v>63</v>
      </c>
      <c r="C1348" s="101">
        <v>0.71875</v>
      </c>
      <c r="D1348" s="87" t="s">
        <v>31</v>
      </c>
      <c r="E1348" s="108" t="s">
        <v>580</v>
      </c>
      <c r="F1348" s="110">
        <v>3.75</v>
      </c>
      <c r="G1348" s="85">
        <v>1</v>
      </c>
      <c r="H1348" s="87" t="s">
        <v>42</v>
      </c>
      <c r="I1348" s="27">
        <v>2.75</v>
      </c>
      <c r="J1348" s="18">
        <f t="shared" si="86"/>
        <v>142.62</v>
      </c>
      <c r="K1348" s="19" t="str">
        <f t="shared" si="84"/>
        <v>Jun-12</v>
      </c>
      <c r="L1348" s="20">
        <f t="shared" si="87"/>
        <v>1325</v>
      </c>
      <c r="M1348" s="21">
        <f t="shared" si="85"/>
        <v>0.1076377358490566</v>
      </c>
    </row>
    <row r="1349" spans="1:13" x14ac:dyDescent="0.3">
      <c r="A1349" s="107">
        <v>41074</v>
      </c>
      <c r="B1349" s="108" t="s">
        <v>98</v>
      </c>
      <c r="C1349" s="101">
        <v>0.85416666666666663</v>
      </c>
      <c r="D1349" s="87" t="s">
        <v>31</v>
      </c>
      <c r="E1349" s="108" t="s">
        <v>581</v>
      </c>
      <c r="F1349" s="110">
        <v>3.5</v>
      </c>
      <c r="G1349" s="85">
        <v>1</v>
      </c>
      <c r="H1349" s="87" t="s">
        <v>33</v>
      </c>
      <c r="I1349" s="28">
        <v>-1</v>
      </c>
      <c r="J1349" s="18">
        <f t="shared" si="86"/>
        <v>141.62</v>
      </c>
      <c r="K1349" s="19" t="str">
        <f t="shared" si="84"/>
        <v>Jun-12</v>
      </c>
      <c r="L1349" s="20">
        <f t="shared" si="87"/>
        <v>1326</v>
      </c>
      <c r="M1349" s="21">
        <f t="shared" si="85"/>
        <v>0.10680241327300151</v>
      </c>
    </row>
    <row r="1350" spans="1:13" x14ac:dyDescent="0.3">
      <c r="A1350" s="119">
        <v>41074</v>
      </c>
      <c r="B1350" s="120" t="s">
        <v>93</v>
      </c>
      <c r="C1350" s="121">
        <v>16.3</v>
      </c>
      <c r="D1350" s="87" t="s">
        <v>31</v>
      </c>
      <c r="E1350" s="120" t="s">
        <v>6859</v>
      </c>
      <c r="F1350" s="123">
        <v>6</v>
      </c>
      <c r="G1350" s="35">
        <v>1</v>
      </c>
      <c r="H1350" s="69">
        <v>6</v>
      </c>
      <c r="I1350" s="31">
        <v>-1</v>
      </c>
      <c r="J1350" s="18">
        <f t="shared" si="86"/>
        <v>140.62</v>
      </c>
      <c r="K1350" s="19" t="str">
        <f t="shared" si="84"/>
        <v>Jun-12</v>
      </c>
      <c r="L1350" s="20">
        <f t="shared" si="87"/>
        <v>1327</v>
      </c>
      <c r="M1350" s="21">
        <f t="shared" si="85"/>
        <v>0.10596834966088922</v>
      </c>
    </row>
    <row r="1351" spans="1:13" x14ac:dyDescent="0.3">
      <c r="A1351" s="124">
        <v>41074</v>
      </c>
      <c r="B1351" s="108" t="s">
        <v>98</v>
      </c>
      <c r="C1351" s="111">
        <v>18.3</v>
      </c>
      <c r="D1351" s="87" t="s">
        <v>31</v>
      </c>
      <c r="E1351" s="108" t="s">
        <v>6855</v>
      </c>
      <c r="F1351" s="110">
        <v>6</v>
      </c>
      <c r="G1351" s="35">
        <v>1</v>
      </c>
      <c r="H1351" s="70" t="s">
        <v>6116</v>
      </c>
      <c r="I1351" s="34">
        <v>-1</v>
      </c>
      <c r="J1351" s="18">
        <f t="shared" si="86"/>
        <v>139.62</v>
      </c>
      <c r="K1351" s="19" t="str">
        <f t="shared" si="84"/>
        <v>Jun-12</v>
      </c>
      <c r="L1351" s="20">
        <f t="shared" si="87"/>
        <v>1328</v>
      </c>
      <c r="M1351" s="21">
        <f t="shared" si="85"/>
        <v>0.1051355421686747</v>
      </c>
    </row>
    <row r="1352" spans="1:13" x14ac:dyDescent="0.3">
      <c r="A1352" s="124">
        <v>41074</v>
      </c>
      <c r="B1352" s="108" t="s">
        <v>98</v>
      </c>
      <c r="C1352" s="111">
        <v>19</v>
      </c>
      <c r="D1352" s="87" t="s">
        <v>31</v>
      </c>
      <c r="E1352" s="108" t="s">
        <v>6856</v>
      </c>
      <c r="F1352" s="110">
        <v>5</v>
      </c>
      <c r="G1352" s="35">
        <v>1</v>
      </c>
      <c r="H1352" s="70" t="s">
        <v>6526</v>
      </c>
      <c r="I1352" s="34">
        <v>5</v>
      </c>
      <c r="J1352" s="18">
        <f t="shared" si="86"/>
        <v>144.62</v>
      </c>
      <c r="K1352" s="19" t="str">
        <f t="shared" si="84"/>
        <v>Jun-12</v>
      </c>
      <c r="L1352" s="20">
        <f t="shared" si="87"/>
        <v>1329</v>
      </c>
      <c r="M1352" s="21">
        <f t="shared" si="85"/>
        <v>0.10881866064710309</v>
      </c>
    </row>
    <row r="1353" spans="1:13" x14ac:dyDescent="0.3">
      <c r="A1353" s="124">
        <v>41074</v>
      </c>
      <c r="B1353" s="108" t="s">
        <v>35</v>
      </c>
      <c r="C1353" s="111">
        <v>19.5</v>
      </c>
      <c r="D1353" s="87" t="s">
        <v>31</v>
      </c>
      <c r="E1353" s="108" t="s">
        <v>6281</v>
      </c>
      <c r="F1353" s="110">
        <v>6</v>
      </c>
      <c r="G1353" s="35">
        <v>1</v>
      </c>
      <c r="H1353" s="70" t="s">
        <v>6512</v>
      </c>
      <c r="I1353" s="34">
        <v>-1</v>
      </c>
      <c r="J1353" s="18">
        <f t="shared" si="86"/>
        <v>143.62</v>
      </c>
      <c r="K1353" s="19" t="str">
        <f t="shared" si="84"/>
        <v>Jun-12</v>
      </c>
      <c r="L1353" s="20">
        <f t="shared" si="87"/>
        <v>1330</v>
      </c>
      <c r="M1353" s="21">
        <f t="shared" si="85"/>
        <v>0.10798496240601504</v>
      </c>
    </row>
    <row r="1354" spans="1:13" x14ac:dyDescent="0.3">
      <c r="A1354" s="124">
        <v>41074</v>
      </c>
      <c r="B1354" s="108" t="s">
        <v>35</v>
      </c>
      <c r="C1354" s="111">
        <v>20.2</v>
      </c>
      <c r="D1354" s="87" t="s">
        <v>31</v>
      </c>
      <c r="E1354" s="108" t="s">
        <v>6858</v>
      </c>
      <c r="F1354" s="110">
        <v>5</v>
      </c>
      <c r="G1354" s="35">
        <v>1</v>
      </c>
      <c r="H1354" s="70" t="s">
        <v>6526</v>
      </c>
      <c r="I1354" s="34">
        <v>4</v>
      </c>
      <c r="J1354" s="18">
        <f t="shared" si="86"/>
        <v>147.62</v>
      </c>
      <c r="K1354" s="19" t="str">
        <f t="shared" si="84"/>
        <v>Jun-12</v>
      </c>
      <c r="L1354" s="20">
        <f t="shared" si="87"/>
        <v>1331</v>
      </c>
      <c r="M1354" s="21">
        <f t="shared" si="85"/>
        <v>0.11090909090909092</v>
      </c>
    </row>
    <row r="1355" spans="1:13" x14ac:dyDescent="0.3">
      <c r="A1355" s="124">
        <v>41074</v>
      </c>
      <c r="B1355" s="108" t="s">
        <v>139</v>
      </c>
      <c r="C1355" s="111">
        <v>21.1</v>
      </c>
      <c r="D1355" s="87" t="s">
        <v>31</v>
      </c>
      <c r="E1355" s="108" t="s">
        <v>6857</v>
      </c>
      <c r="F1355" s="110">
        <v>4.3</v>
      </c>
      <c r="G1355" s="35">
        <v>1</v>
      </c>
      <c r="H1355" s="70" t="s">
        <v>6526</v>
      </c>
      <c r="I1355" s="34">
        <v>3.3</v>
      </c>
      <c r="J1355" s="18">
        <f t="shared" si="86"/>
        <v>150.92000000000002</v>
      </c>
      <c r="K1355" s="19" t="str">
        <f t="shared" si="84"/>
        <v>Jun-12</v>
      </c>
      <c r="L1355" s="20">
        <f t="shared" si="87"/>
        <v>1332</v>
      </c>
      <c r="M1355" s="21">
        <f t="shared" si="85"/>
        <v>0.11330330330330332</v>
      </c>
    </row>
    <row r="1356" spans="1:13" x14ac:dyDescent="0.3">
      <c r="A1356" s="107">
        <v>41075</v>
      </c>
      <c r="B1356" s="108" t="s">
        <v>65</v>
      </c>
      <c r="C1356" s="101">
        <v>0.62847222222222221</v>
      </c>
      <c r="D1356" s="87" t="s">
        <v>31</v>
      </c>
      <c r="E1356" s="108" t="s">
        <v>521</v>
      </c>
      <c r="F1356" s="110">
        <v>3.5</v>
      </c>
      <c r="G1356" s="85">
        <v>1</v>
      </c>
      <c r="H1356" s="87" t="s">
        <v>33</v>
      </c>
      <c r="I1356" s="27">
        <v>-1</v>
      </c>
      <c r="J1356" s="18">
        <f t="shared" si="86"/>
        <v>149.92000000000002</v>
      </c>
      <c r="K1356" s="19" t="str">
        <f t="shared" si="84"/>
        <v>Jun-12</v>
      </c>
      <c r="L1356" s="20">
        <f t="shared" si="87"/>
        <v>1333</v>
      </c>
      <c r="M1356" s="21">
        <f t="shared" si="85"/>
        <v>0.11246811702925733</v>
      </c>
    </row>
    <row r="1357" spans="1:13" x14ac:dyDescent="0.3">
      <c r="A1357" s="107">
        <v>41075</v>
      </c>
      <c r="B1357" s="108" t="s">
        <v>96</v>
      </c>
      <c r="C1357" s="101">
        <v>0.68055555555555547</v>
      </c>
      <c r="D1357" s="87" t="s">
        <v>31</v>
      </c>
      <c r="E1357" s="108" t="s">
        <v>582</v>
      </c>
      <c r="F1357" s="110">
        <v>4</v>
      </c>
      <c r="G1357" s="85">
        <v>1</v>
      </c>
      <c r="H1357" s="87" t="s">
        <v>33</v>
      </c>
      <c r="I1357" s="27">
        <v>-1</v>
      </c>
      <c r="J1357" s="18">
        <f t="shared" si="86"/>
        <v>148.92000000000002</v>
      </c>
      <c r="K1357" s="19" t="str">
        <f t="shared" si="84"/>
        <v>Jun-12</v>
      </c>
      <c r="L1357" s="20">
        <f t="shared" si="87"/>
        <v>1334</v>
      </c>
      <c r="M1357" s="21">
        <f t="shared" si="85"/>
        <v>0.11163418290854574</v>
      </c>
    </row>
    <row r="1358" spans="1:13" x14ac:dyDescent="0.3">
      <c r="A1358" s="107">
        <v>41075</v>
      </c>
      <c r="B1358" s="108" t="s">
        <v>141</v>
      </c>
      <c r="C1358" s="101">
        <v>0.80902777777777779</v>
      </c>
      <c r="D1358" s="87" t="s">
        <v>31</v>
      </c>
      <c r="E1358" s="108" t="s">
        <v>583</v>
      </c>
      <c r="F1358" s="110">
        <v>3.25</v>
      </c>
      <c r="G1358" s="85">
        <v>1</v>
      </c>
      <c r="H1358" s="87" t="s">
        <v>33</v>
      </c>
      <c r="I1358" s="28">
        <v>-1</v>
      </c>
      <c r="J1358" s="18">
        <f t="shared" si="86"/>
        <v>147.92000000000002</v>
      </c>
      <c r="K1358" s="19" t="str">
        <f t="shared" si="84"/>
        <v>Jun-12</v>
      </c>
      <c r="L1358" s="20">
        <f t="shared" si="87"/>
        <v>1335</v>
      </c>
      <c r="M1358" s="21">
        <f t="shared" si="85"/>
        <v>0.11080149812734083</v>
      </c>
    </row>
    <row r="1359" spans="1:13" x14ac:dyDescent="0.3">
      <c r="A1359" s="119">
        <v>41075</v>
      </c>
      <c r="B1359" s="120" t="s">
        <v>97</v>
      </c>
      <c r="C1359" s="121">
        <v>14.2</v>
      </c>
      <c r="D1359" s="87" t="s">
        <v>31</v>
      </c>
      <c r="E1359" s="120" t="s">
        <v>6863</v>
      </c>
      <c r="F1359" s="123">
        <v>5</v>
      </c>
      <c r="G1359" s="35">
        <v>1</v>
      </c>
      <c r="H1359" s="69">
        <v>4</v>
      </c>
      <c r="I1359" s="31">
        <v>-1</v>
      </c>
      <c r="J1359" s="18">
        <f t="shared" si="86"/>
        <v>146.92000000000002</v>
      </c>
      <c r="K1359" s="19" t="str">
        <f t="shared" si="84"/>
        <v>Jun-12</v>
      </c>
      <c r="L1359" s="20">
        <f t="shared" si="87"/>
        <v>1336</v>
      </c>
      <c r="M1359" s="21">
        <f t="shared" si="85"/>
        <v>0.10997005988023953</v>
      </c>
    </row>
    <row r="1360" spans="1:13" x14ac:dyDescent="0.3">
      <c r="A1360" s="124">
        <v>41075</v>
      </c>
      <c r="B1360" s="108" t="s">
        <v>126</v>
      </c>
      <c r="C1360" s="111">
        <v>18.25</v>
      </c>
      <c r="D1360" s="87" t="s">
        <v>31</v>
      </c>
      <c r="E1360" s="108" t="s">
        <v>6605</v>
      </c>
      <c r="F1360" s="110">
        <v>4.5</v>
      </c>
      <c r="G1360" s="35">
        <v>1</v>
      </c>
      <c r="H1360" s="70" t="s">
        <v>6213</v>
      </c>
      <c r="I1360" s="34">
        <v>-1</v>
      </c>
      <c r="J1360" s="18">
        <f t="shared" si="86"/>
        <v>145.92000000000002</v>
      </c>
      <c r="K1360" s="19" t="str">
        <f t="shared" si="84"/>
        <v>Jun-12</v>
      </c>
      <c r="L1360" s="20">
        <f t="shared" si="87"/>
        <v>1337</v>
      </c>
      <c r="M1360" s="21">
        <f t="shared" si="85"/>
        <v>0.10913986537023188</v>
      </c>
    </row>
    <row r="1361" spans="1:13" x14ac:dyDescent="0.3">
      <c r="A1361" s="124">
        <v>41075</v>
      </c>
      <c r="B1361" s="108" t="s">
        <v>130</v>
      </c>
      <c r="C1361" s="111">
        <v>19.149999999999999</v>
      </c>
      <c r="D1361" s="87" t="s">
        <v>31</v>
      </c>
      <c r="E1361" s="108" t="s">
        <v>6860</v>
      </c>
      <c r="F1361" s="110">
        <v>5</v>
      </c>
      <c r="G1361" s="35">
        <v>1</v>
      </c>
      <c r="H1361" s="70" t="s">
        <v>6518</v>
      </c>
      <c r="I1361" s="34">
        <v>-1</v>
      </c>
      <c r="J1361" s="18">
        <f t="shared" si="86"/>
        <v>144.92000000000002</v>
      </c>
      <c r="K1361" s="19" t="str">
        <f t="shared" si="84"/>
        <v>Jun-12</v>
      </c>
      <c r="L1361" s="20">
        <f t="shared" si="87"/>
        <v>1338</v>
      </c>
      <c r="M1361" s="21">
        <f t="shared" si="85"/>
        <v>0.10831091180866967</v>
      </c>
    </row>
    <row r="1362" spans="1:13" x14ac:dyDescent="0.3">
      <c r="A1362" s="124">
        <v>41075</v>
      </c>
      <c r="B1362" s="108" t="s">
        <v>126</v>
      </c>
      <c r="C1362" s="111">
        <v>20.100000000000001</v>
      </c>
      <c r="D1362" s="87" t="s">
        <v>31</v>
      </c>
      <c r="E1362" s="108" t="s">
        <v>6861</v>
      </c>
      <c r="F1362" s="110">
        <v>5.5</v>
      </c>
      <c r="G1362" s="35">
        <v>1</v>
      </c>
      <c r="H1362" s="70" t="s">
        <v>6512</v>
      </c>
      <c r="I1362" s="34">
        <v>-1</v>
      </c>
      <c r="J1362" s="18">
        <f t="shared" si="86"/>
        <v>143.92000000000002</v>
      </c>
      <c r="K1362" s="19" t="str">
        <f t="shared" si="84"/>
        <v>Jun-12</v>
      </c>
      <c r="L1362" s="20">
        <f t="shared" si="87"/>
        <v>1339</v>
      </c>
      <c r="M1362" s="21">
        <f t="shared" si="85"/>
        <v>0.10748319641523527</v>
      </c>
    </row>
    <row r="1363" spans="1:13" x14ac:dyDescent="0.3">
      <c r="A1363" s="124">
        <v>41075</v>
      </c>
      <c r="B1363" s="108" t="s">
        <v>126</v>
      </c>
      <c r="C1363" s="111">
        <v>20.45</v>
      </c>
      <c r="D1363" s="87" t="s">
        <v>31</v>
      </c>
      <c r="E1363" s="108" t="s">
        <v>6862</v>
      </c>
      <c r="F1363" s="110">
        <v>5</v>
      </c>
      <c r="G1363" s="35">
        <v>1</v>
      </c>
      <c r="H1363" s="70" t="s">
        <v>6518</v>
      </c>
      <c r="I1363" s="34">
        <v>-1</v>
      </c>
      <c r="J1363" s="18">
        <f t="shared" si="86"/>
        <v>142.92000000000002</v>
      </c>
      <c r="K1363" s="19" t="str">
        <f t="shared" si="84"/>
        <v>Jun-12</v>
      </c>
      <c r="L1363" s="20">
        <f t="shared" si="87"/>
        <v>1340</v>
      </c>
      <c r="M1363" s="21">
        <f t="shared" si="85"/>
        <v>0.10665671641791045</v>
      </c>
    </row>
    <row r="1364" spans="1:13" x14ac:dyDescent="0.3">
      <c r="A1364" s="124">
        <v>41075</v>
      </c>
      <c r="B1364" s="108" t="s">
        <v>141</v>
      </c>
      <c r="C1364" s="111">
        <v>21.05</v>
      </c>
      <c r="D1364" s="87" t="s">
        <v>31</v>
      </c>
      <c r="E1364" s="108" t="s">
        <v>6256</v>
      </c>
      <c r="F1364" s="110">
        <v>5.5</v>
      </c>
      <c r="G1364" s="35">
        <v>1</v>
      </c>
      <c r="H1364" s="70" t="s">
        <v>6512</v>
      </c>
      <c r="I1364" s="34">
        <v>-1</v>
      </c>
      <c r="J1364" s="18">
        <f t="shared" si="86"/>
        <v>141.92000000000002</v>
      </c>
      <c r="K1364" s="19" t="str">
        <f t="shared" si="84"/>
        <v>Jun-12</v>
      </c>
      <c r="L1364" s="20">
        <f t="shared" si="87"/>
        <v>1341</v>
      </c>
      <c r="M1364" s="21">
        <f t="shared" si="85"/>
        <v>0.10583146905294558</v>
      </c>
    </row>
    <row r="1365" spans="1:13" x14ac:dyDescent="0.3">
      <c r="A1365" s="107">
        <v>41076</v>
      </c>
      <c r="B1365" s="108" t="s">
        <v>147</v>
      </c>
      <c r="C1365" s="101">
        <v>0.60069444444444442</v>
      </c>
      <c r="D1365" s="87" t="s">
        <v>31</v>
      </c>
      <c r="E1365" s="108" t="s">
        <v>584</v>
      </c>
      <c r="F1365" s="110">
        <v>3.25</v>
      </c>
      <c r="G1365" s="85">
        <v>1</v>
      </c>
      <c r="H1365" s="87" t="s">
        <v>33</v>
      </c>
      <c r="I1365" s="27">
        <v>-1</v>
      </c>
      <c r="J1365" s="18">
        <f t="shared" si="86"/>
        <v>140.92000000000002</v>
      </c>
      <c r="K1365" s="19" t="str">
        <f t="shared" si="84"/>
        <v>Jun-12</v>
      </c>
      <c r="L1365" s="20">
        <f t="shared" si="87"/>
        <v>1342</v>
      </c>
      <c r="M1365" s="21">
        <f t="shared" si="85"/>
        <v>0.10500745156482863</v>
      </c>
    </row>
    <row r="1366" spans="1:13" x14ac:dyDescent="0.3">
      <c r="A1366" s="107">
        <v>41076</v>
      </c>
      <c r="B1366" s="108" t="s">
        <v>96</v>
      </c>
      <c r="C1366" s="101">
        <v>0.70833333333333337</v>
      </c>
      <c r="D1366" s="87" t="s">
        <v>31</v>
      </c>
      <c r="E1366" s="108" t="s">
        <v>585</v>
      </c>
      <c r="F1366" s="110">
        <v>3.75</v>
      </c>
      <c r="G1366" s="85">
        <v>1</v>
      </c>
      <c r="H1366" s="87" t="s">
        <v>42</v>
      </c>
      <c r="I1366" s="27">
        <v>4.5</v>
      </c>
      <c r="J1366" s="18">
        <f t="shared" si="86"/>
        <v>145.42000000000002</v>
      </c>
      <c r="K1366" s="19" t="str">
        <f t="shared" si="84"/>
        <v>Jun-12</v>
      </c>
      <c r="L1366" s="20">
        <f t="shared" si="87"/>
        <v>1343</v>
      </c>
      <c r="M1366" s="21">
        <f t="shared" si="85"/>
        <v>0.10827997021593448</v>
      </c>
    </row>
    <row r="1367" spans="1:13" x14ac:dyDescent="0.3">
      <c r="A1367" s="107">
        <v>41076</v>
      </c>
      <c r="B1367" s="108" t="s">
        <v>29</v>
      </c>
      <c r="C1367" s="101">
        <v>0.77430555555555547</v>
      </c>
      <c r="D1367" s="87" t="s">
        <v>31</v>
      </c>
      <c r="E1367" s="108" t="s">
        <v>586</v>
      </c>
      <c r="F1367" s="110">
        <v>3.25</v>
      </c>
      <c r="G1367" s="85">
        <v>1</v>
      </c>
      <c r="H1367" s="87" t="s">
        <v>33</v>
      </c>
      <c r="I1367" s="28">
        <v>-1</v>
      </c>
      <c r="J1367" s="18">
        <f t="shared" si="86"/>
        <v>144.42000000000002</v>
      </c>
      <c r="K1367" s="19" t="str">
        <f t="shared" si="84"/>
        <v>Jun-12</v>
      </c>
      <c r="L1367" s="20">
        <f t="shared" si="87"/>
        <v>1344</v>
      </c>
      <c r="M1367" s="21">
        <f t="shared" si="85"/>
        <v>0.10745535714285716</v>
      </c>
    </row>
    <row r="1368" spans="1:13" x14ac:dyDescent="0.3">
      <c r="A1368" s="119">
        <v>41076</v>
      </c>
      <c r="B1368" s="120" t="s">
        <v>96</v>
      </c>
      <c r="C1368" s="121">
        <v>14.5</v>
      </c>
      <c r="D1368" s="87" t="s">
        <v>31</v>
      </c>
      <c r="E1368" s="120" t="s">
        <v>6864</v>
      </c>
      <c r="F1368" s="123">
        <v>5.5</v>
      </c>
      <c r="G1368" s="35">
        <v>1</v>
      </c>
      <c r="H1368" s="69">
        <v>4</v>
      </c>
      <c r="I1368" s="31">
        <v>-1</v>
      </c>
      <c r="J1368" s="18">
        <f t="shared" si="86"/>
        <v>143.42000000000002</v>
      </c>
      <c r="K1368" s="19" t="str">
        <f t="shared" si="84"/>
        <v>Jun-12</v>
      </c>
      <c r="L1368" s="20">
        <f t="shared" si="87"/>
        <v>1345</v>
      </c>
      <c r="M1368" s="21">
        <f t="shared" si="85"/>
        <v>0.10663197026022306</v>
      </c>
    </row>
    <row r="1369" spans="1:13" x14ac:dyDescent="0.3">
      <c r="A1369" s="119">
        <v>41076</v>
      </c>
      <c r="B1369" s="120" t="s">
        <v>56</v>
      </c>
      <c r="C1369" s="121">
        <v>16.5</v>
      </c>
      <c r="D1369" s="87" t="s">
        <v>31</v>
      </c>
      <c r="E1369" s="120" t="s">
        <v>6697</v>
      </c>
      <c r="F1369" s="123">
        <v>5.5</v>
      </c>
      <c r="G1369" s="35">
        <v>1</v>
      </c>
      <c r="H1369" s="69">
        <v>8</v>
      </c>
      <c r="I1369" s="31">
        <v>-1</v>
      </c>
      <c r="J1369" s="18">
        <f t="shared" si="86"/>
        <v>142.42000000000002</v>
      </c>
      <c r="K1369" s="19" t="str">
        <f t="shared" si="84"/>
        <v>Jun-12</v>
      </c>
      <c r="L1369" s="20">
        <f t="shared" si="87"/>
        <v>1346</v>
      </c>
      <c r="M1369" s="21">
        <f t="shared" si="85"/>
        <v>0.10580980683506688</v>
      </c>
    </row>
    <row r="1370" spans="1:13" x14ac:dyDescent="0.3">
      <c r="A1370" s="119">
        <v>41076</v>
      </c>
      <c r="B1370" s="120" t="s">
        <v>96</v>
      </c>
      <c r="C1370" s="121">
        <v>17.3</v>
      </c>
      <c r="D1370" s="87" t="s">
        <v>31</v>
      </c>
      <c r="E1370" s="120" t="s">
        <v>6865</v>
      </c>
      <c r="F1370" s="123">
        <v>5.5</v>
      </c>
      <c r="G1370" s="35">
        <v>1</v>
      </c>
      <c r="H1370" s="69">
        <v>4</v>
      </c>
      <c r="I1370" s="31">
        <v>-1</v>
      </c>
      <c r="J1370" s="18">
        <f t="shared" si="86"/>
        <v>141.42000000000002</v>
      </c>
      <c r="K1370" s="19" t="str">
        <f t="shared" si="84"/>
        <v>Jun-12</v>
      </c>
      <c r="L1370" s="20">
        <f t="shared" si="87"/>
        <v>1347</v>
      </c>
      <c r="M1370" s="21">
        <f t="shared" si="85"/>
        <v>0.10498886414253898</v>
      </c>
    </row>
    <row r="1371" spans="1:13" x14ac:dyDescent="0.3">
      <c r="A1371" s="124">
        <v>41076</v>
      </c>
      <c r="B1371" s="108" t="s">
        <v>29</v>
      </c>
      <c r="C1371" s="111">
        <v>19.350000000000001</v>
      </c>
      <c r="D1371" s="87" t="s">
        <v>31</v>
      </c>
      <c r="E1371" s="108" t="s">
        <v>501</v>
      </c>
      <c r="F1371" s="110">
        <v>5</v>
      </c>
      <c r="G1371" s="35">
        <v>1</v>
      </c>
      <c r="H1371" s="70" t="s">
        <v>6518</v>
      </c>
      <c r="I1371" s="34">
        <v>-1</v>
      </c>
      <c r="J1371" s="18">
        <f t="shared" si="86"/>
        <v>140.42000000000002</v>
      </c>
      <c r="K1371" s="19" t="str">
        <f t="shared" si="84"/>
        <v>Jun-12</v>
      </c>
      <c r="L1371" s="20">
        <f t="shared" si="87"/>
        <v>1348</v>
      </c>
      <c r="M1371" s="21">
        <f t="shared" si="85"/>
        <v>0.10416913946587539</v>
      </c>
    </row>
    <row r="1372" spans="1:13" x14ac:dyDescent="0.3">
      <c r="A1372" s="107">
        <v>41078</v>
      </c>
      <c r="B1372" s="108" t="s">
        <v>45</v>
      </c>
      <c r="C1372" s="101">
        <v>0.625</v>
      </c>
      <c r="D1372" s="87" t="s">
        <v>31</v>
      </c>
      <c r="E1372" s="108" t="s">
        <v>587</v>
      </c>
      <c r="F1372" s="110">
        <v>3.5</v>
      </c>
      <c r="G1372" s="85">
        <v>1</v>
      </c>
      <c r="H1372" s="87" t="s">
        <v>33</v>
      </c>
      <c r="I1372" s="27">
        <v>-1</v>
      </c>
      <c r="J1372" s="18">
        <f t="shared" si="86"/>
        <v>139.42000000000002</v>
      </c>
      <c r="K1372" s="19" t="str">
        <f t="shared" si="84"/>
        <v>Jun-12</v>
      </c>
      <c r="L1372" s="20">
        <f t="shared" si="87"/>
        <v>1349</v>
      </c>
      <c r="M1372" s="21">
        <f t="shared" si="85"/>
        <v>0.10335063009636769</v>
      </c>
    </row>
    <row r="1373" spans="1:13" x14ac:dyDescent="0.3">
      <c r="A1373" s="119">
        <v>41078</v>
      </c>
      <c r="B1373" s="120" t="s">
        <v>45</v>
      </c>
      <c r="C1373" s="121">
        <v>16.3</v>
      </c>
      <c r="D1373" s="87" t="s">
        <v>31</v>
      </c>
      <c r="E1373" s="120" t="s">
        <v>6867</v>
      </c>
      <c r="F1373" s="123">
        <v>5.5</v>
      </c>
      <c r="G1373" s="35">
        <v>1</v>
      </c>
      <c r="H1373" s="69">
        <v>5</v>
      </c>
      <c r="I1373" s="31">
        <v>-1</v>
      </c>
      <c r="J1373" s="18">
        <f t="shared" si="86"/>
        <v>138.42000000000002</v>
      </c>
      <c r="K1373" s="19" t="str">
        <f t="shared" si="84"/>
        <v>Jun-12</v>
      </c>
      <c r="L1373" s="20">
        <f t="shared" si="87"/>
        <v>1350</v>
      </c>
      <c r="M1373" s="21">
        <f t="shared" si="85"/>
        <v>0.10253333333333335</v>
      </c>
    </row>
    <row r="1374" spans="1:13" x14ac:dyDescent="0.3">
      <c r="A1374" s="119">
        <v>41078</v>
      </c>
      <c r="B1374" s="120" t="s">
        <v>45</v>
      </c>
      <c r="C1374" s="121">
        <v>16.3</v>
      </c>
      <c r="D1374" s="87" t="s">
        <v>31</v>
      </c>
      <c r="E1374" s="120" t="s">
        <v>504</v>
      </c>
      <c r="F1374" s="123">
        <v>4.5</v>
      </c>
      <c r="G1374" s="35">
        <v>1</v>
      </c>
      <c r="H1374" s="69">
        <v>2</v>
      </c>
      <c r="I1374" s="31">
        <v>-1</v>
      </c>
      <c r="J1374" s="18">
        <f t="shared" si="86"/>
        <v>137.42000000000002</v>
      </c>
      <c r="K1374" s="19" t="str">
        <f t="shared" si="84"/>
        <v>Jun-12</v>
      </c>
      <c r="L1374" s="20">
        <f t="shared" si="87"/>
        <v>1351</v>
      </c>
      <c r="M1374" s="21">
        <f t="shared" si="85"/>
        <v>0.10171724648408588</v>
      </c>
    </row>
    <row r="1375" spans="1:13" x14ac:dyDescent="0.3">
      <c r="A1375" s="124">
        <v>41078</v>
      </c>
      <c r="B1375" s="108" t="s">
        <v>85</v>
      </c>
      <c r="C1375" s="111">
        <v>20.55</v>
      </c>
      <c r="D1375" s="87" t="s">
        <v>31</v>
      </c>
      <c r="E1375" s="108" t="s">
        <v>6866</v>
      </c>
      <c r="F1375" s="110">
        <v>5</v>
      </c>
      <c r="G1375" s="35">
        <v>1</v>
      </c>
      <c r="H1375" s="70" t="s">
        <v>6512</v>
      </c>
      <c r="I1375" s="34">
        <v>-1</v>
      </c>
      <c r="J1375" s="18">
        <f t="shared" si="86"/>
        <v>136.42000000000002</v>
      </c>
      <c r="K1375" s="19" t="str">
        <f t="shared" si="84"/>
        <v>Jun-12</v>
      </c>
      <c r="L1375" s="20">
        <f t="shared" si="87"/>
        <v>1352</v>
      </c>
      <c r="M1375" s="21">
        <f t="shared" si="85"/>
        <v>0.10090236686390534</v>
      </c>
    </row>
    <row r="1376" spans="1:13" x14ac:dyDescent="0.3">
      <c r="A1376" s="107">
        <v>41079</v>
      </c>
      <c r="B1376" s="108" t="s">
        <v>149</v>
      </c>
      <c r="C1376" s="101">
        <v>0.61805555555555558</v>
      </c>
      <c r="D1376" s="87" t="s">
        <v>31</v>
      </c>
      <c r="E1376" s="108" t="s">
        <v>588</v>
      </c>
      <c r="F1376" s="110">
        <v>3.75</v>
      </c>
      <c r="G1376" s="85">
        <v>1</v>
      </c>
      <c r="H1376" s="87" t="s">
        <v>42</v>
      </c>
      <c r="I1376" s="27">
        <v>2.75</v>
      </c>
      <c r="J1376" s="18">
        <f t="shared" si="86"/>
        <v>139.17000000000002</v>
      </c>
      <c r="K1376" s="19" t="str">
        <f t="shared" si="84"/>
        <v>Jun-12</v>
      </c>
      <c r="L1376" s="20">
        <f t="shared" si="87"/>
        <v>1353</v>
      </c>
      <c r="M1376" s="21">
        <f t="shared" si="85"/>
        <v>0.10286031042128604</v>
      </c>
    </row>
    <row r="1377" spans="1:13" x14ac:dyDescent="0.3">
      <c r="A1377" s="107">
        <v>41079</v>
      </c>
      <c r="B1377" s="108" t="s">
        <v>38</v>
      </c>
      <c r="C1377" s="101">
        <v>0.75</v>
      </c>
      <c r="D1377" s="87" t="s">
        <v>31</v>
      </c>
      <c r="E1377" s="108" t="s">
        <v>589</v>
      </c>
      <c r="F1377" s="110">
        <v>3.5</v>
      </c>
      <c r="G1377" s="85">
        <v>1</v>
      </c>
      <c r="H1377" s="87" t="s">
        <v>33</v>
      </c>
      <c r="I1377" s="28">
        <v>-1</v>
      </c>
      <c r="J1377" s="18">
        <f t="shared" si="86"/>
        <v>138.17000000000002</v>
      </c>
      <c r="K1377" s="19" t="str">
        <f t="shared" si="84"/>
        <v>Jun-12</v>
      </c>
      <c r="L1377" s="20">
        <f t="shared" si="87"/>
        <v>1354</v>
      </c>
      <c r="M1377" s="21">
        <f t="shared" si="85"/>
        <v>0.10204579025110784</v>
      </c>
    </row>
    <row r="1378" spans="1:13" x14ac:dyDescent="0.3">
      <c r="A1378" s="107">
        <v>41079</v>
      </c>
      <c r="B1378" s="108" t="s">
        <v>38</v>
      </c>
      <c r="C1378" s="101">
        <v>0.85416666666666663</v>
      </c>
      <c r="D1378" s="87" t="s">
        <v>31</v>
      </c>
      <c r="E1378" s="108" t="s">
        <v>590</v>
      </c>
      <c r="F1378" s="110">
        <v>3.25</v>
      </c>
      <c r="G1378" s="85">
        <v>1</v>
      </c>
      <c r="H1378" s="87" t="s">
        <v>33</v>
      </c>
      <c r="I1378" s="28">
        <v>-1</v>
      </c>
      <c r="J1378" s="18">
        <f t="shared" si="86"/>
        <v>137.17000000000002</v>
      </c>
      <c r="K1378" s="19" t="str">
        <f t="shared" si="84"/>
        <v>Jun-12</v>
      </c>
      <c r="L1378" s="20">
        <f t="shared" si="87"/>
        <v>1355</v>
      </c>
      <c r="M1378" s="21">
        <f t="shared" si="85"/>
        <v>0.10123247232472325</v>
      </c>
    </row>
    <row r="1379" spans="1:13" x14ac:dyDescent="0.3">
      <c r="A1379" s="119">
        <v>41079</v>
      </c>
      <c r="B1379" s="120" t="s">
        <v>149</v>
      </c>
      <c r="C1379" s="121">
        <v>16.399999999999999</v>
      </c>
      <c r="D1379" s="87" t="s">
        <v>31</v>
      </c>
      <c r="E1379" s="120" t="s">
        <v>6869</v>
      </c>
      <c r="F1379" s="123">
        <v>4.75</v>
      </c>
      <c r="G1379" s="35">
        <v>1</v>
      </c>
      <c r="H1379" s="69">
        <v>7</v>
      </c>
      <c r="I1379" s="31">
        <v>-1</v>
      </c>
      <c r="J1379" s="18">
        <f t="shared" si="86"/>
        <v>136.17000000000002</v>
      </c>
      <c r="K1379" s="19" t="str">
        <f t="shared" si="84"/>
        <v>Jun-12</v>
      </c>
      <c r="L1379" s="20">
        <f t="shared" si="87"/>
        <v>1356</v>
      </c>
      <c r="M1379" s="21">
        <f t="shared" si="85"/>
        <v>0.1004203539823009</v>
      </c>
    </row>
    <row r="1380" spans="1:13" x14ac:dyDescent="0.3">
      <c r="A1380" s="124">
        <v>41079</v>
      </c>
      <c r="B1380" s="108" t="s">
        <v>38</v>
      </c>
      <c r="C1380" s="111">
        <v>19</v>
      </c>
      <c r="D1380" s="87" t="s">
        <v>31</v>
      </c>
      <c r="E1380" s="108" t="s">
        <v>641</v>
      </c>
      <c r="F1380" s="110">
        <v>5.5</v>
      </c>
      <c r="G1380" s="35">
        <v>1</v>
      </c>
      <c r="H1380" s="70" t="s">
        <v>6518</v>
      </c>
      <c r="I1380" s="34">
        <v>-1</v>
      </c>
      <c r="J1380" s="18">
        <f t="shared" si="86"/>
        <v>135.17000000000002</v>
      </c>
      <c r="K1380" s="19" t="str">
        <f t="shared" si="84"/>
        <v>Jun-12</v>
      </c>
      <c r="L1380" s="20">
        <f t="shared" si="87"/>
        <v>1357</v>
      </c>
      <c r="M1380" s="21">
        <f t="shared" si="85"/>
        <v>9.9609432571849676E-2</v>
      </c>
    </row>
    <row r="1381" spans="1:13" x14ac:dyDescent="0.3">
      <c r="A1381" s="124">
        <v>41079</v>
      </c>
      <c r="B1381" s="108" t="s">
        <v>38</v>
      </c>
      <c r="C1381" s="111">
        <v>19</v>
      </c>
      <c r="D1381" s="87" t="s">
        <v>31</v>
      </c>
      <c r="E1381" s="108" t="s">
        <v>6868</v>
      </c>
      <c r="F1381" s="110">
        <v>5.5</v>
      </c>
      <c r="G1381" s="35">
        <v>1</v>
      </c>
      <c r="H1381" s="70" t="s">
        <v>6512</v>
      </c>
      <c r="I1381" s="34">
        <v>-1</v>
      </c>
      <c r="J1381" s="18">
        <f t="shared" si="86"/>
        <v>134.17000000000002</v>
      </c>
      <c r="K1381" s="19" t="str">
        <f t="shared" si="84"/>
        <v>Jun-12</v>
      </c>
      <c r="L1381" s="20">
        <f t="shared" si="87"/>
        <v>1358</v>
      </c>
      <c r="M1381" s="21">
        <f t="shared" si="85"/>
        <v>9.8799705449189992E-2</v>
      </c>
    </row>
    <row r="1382" spans="1:13" x14ac:dyDescent="0.3">
      <c r="A1382" s="124">
        <v>41079</v>
      </c>
      <c r="B1382" s="108" t="s">
        <v>150</v>
      </c>
      <c r="C1382" s="111">
        <v>20.100000000000001</v>
      </c>
      <c r="D1382" s="87" t="s">
        <v>31</v>
      </c>
      <c r="E1382" s="108" t="s">
        <v>327</v>
      </c>
      <c r="F1382" s="110">
        <v>6</v>
      </c>
      <c r="G1382" s="35">
        <v>1</v>
      </c>
      <c r="H1382" s="70" t="s">
        <v>6526</v>
      </c>
      <c r="I1382" s="34">
        <v>5</v>
      </c>
      <c r="J1382" s="18">
        <f t="shared" si="86"/>
        <v>139.17000000000002</v>
      </c>
      <c r="K1382" s="19" t="str">
        <f t="shared" si="84"/>
        <v>Jun-12</v>
      </c>
      <c r="L1382" s="20">
        <f t="shared" si="87"/>
        <v>1359</v>
      </c>
      <c r="M1382" s="21">
        <f t="shared" si="85"/>
        <v>0.10240618101545255</v>
      </c>
    </row>
    <row r="1383" spans="1:13" x14ac:dyDescent="0.3">
      <c r="A1383" s="124">
        <v>41079</v>
      </c>
      <c r="B1383" s="108" t="s">
        <v>150</v>
      </c>
      <c r="C1383" s="111">
        <v>20.399999999999999</v>
      </c>
      <c r="D1383" s="87" t="s">
        <v>31</v>
      </c>
      <c r="E1383" s="108" t="s">
        <v>6252</v>
      </c>
      <c r="F1383" s="110">
        <v>4.5</v>
      </c>
      <c r="G1383" s="35">
        <v>1</v>
      </c>
      <c r="H1383" s="70" t="s">
        <v>6518</v>
      </c>
      <c r="I1383" s="34">
        <v>-1</v>
      </c>
      <c r="J1383" s="18">
        <f t="shared" si="86"/>
        <v>138.17000000000002</v>
      </c>
      <c r="K1383" s="19" t="str">
        <f t="shared" si="84"/>
        <v>Jun-12</v>
      </c>
      <c r="L1383" s="20">
        <f t="shared" si="87"/>
        <v>1360</v>
      </c>
      <c r="M1383" s="21">
        <f t="shared" si="85"/>
        <v>0.10159558823529413</v>
      </c>
    </row>
    <row r="1384" spans="1:13" x14ac:dyDescent="0.3">
      <c r="A1384" s="119">
        <v>41080</v>
      </c>
      <c r="B1384" s="120" t="s">
        <v>134</v>
      </c>
      <c r="C1384" s="121">
        <v>16.100000000000001</v>
      </c>
      <c r="D1384" s="87" t="s">
        <v>31</v>
      </c>
      <c r="E1384" s="120" t="s">
        <v>6112</v>
      </c>
      <c r="F1384" s="123">
        <v>6</v>
      </c>
      <c r="G1384" s="35">
        <v>1</v>
      </c>
      <c r="H1384" s="69">
        <v>2</v>
      </c>
      <c r="I1384" s="31">
        <v>-1</v>
      </c>
      <c r="J1384" s="18">
        <f t="shared" si="86"/>
        <v>137.17000000000002</v>
      </c>
      <c r="K1384" s="19" t="str">
        <f t="shared" si="84"/>
        <v>Jun-12</v>
      </c>
      <c r="L1384" s="20">
        <f t="shared" si="87"/>
        <v>1361</v>
      </c>
      <c r="M1384" s="21">
        <f t="shared" si="85"/>
        <v>0.1007861866274798</v>
      </c>
    </row>
    <row r="1385" spans="1:13" x14ac:dyDescent="0.3">
      <c r="A1385" s="119">
        <v>41080</v>
      </c>
      <c r="B1385" s="120" t="s">
        <v>134</v>
      </c>
      <c r="C1385" s="121">
        <v>17.55</v>
      </c>
      <c r="D1385" s="87" t="s">
        <v>31</v>
      </c>
      <c r="E1385" s="120" t="s">
        <v>6873</v>
      </c>
      <c r="F1385" s="123">
        <v>4.5</v>
      </c>
      <c r="G1385" s="35">
        <v>1</v>
      </c>
      <c r="H1385" s="69">
        <v>7</v>
      </c>
      <c r="I1385" s="31">
        <v>-1</v>
      </c>
      <c r="J1385" s="18">
        <f t="shared" si="86"/>
        <v>136.17000000000002</v>
      </c>
      <c r="K1385" s="19" t="str">
        <f t="shared" si="84"/>
        <v>Jun-12</v>
      </c>
      <c r="L1385" s="20">
        <f t="shared" si="87"/>
        <v>1362</v>
      </c>
      <c r="M1385" s="21">
        <f t="shared" si="85"/>
        <v>9.9977973568281947E-2</v>
      </c>
    </row>
    <row r="1386" spans="1:13" x14ac:dyDescent="0.3">
      <c r="A1386" s="124">
        <v>41080</v>
      </c>
      <c r="B1386" s="108" t="s">
        <v>135</v>
      </c>
      <c r="C1386" s="111">
        <v>19.5</v>
      </c>
      <c r="D1386" s="87" t="s">
        <v>31</v>
      </c>
      <c r="E1386" s="108" t="s">
        <v>6871</v>
      </c>
      <c r="F1386" s="110">
        <v>5.5</v>
      </c>
      <c r="G1386" s="35">
        <v>1</v>
      </c>
      <c r="H1386" s="70" t="s">
        <v>6512</v>
      </c>
      <c r="I1386" s="34">
        <v>-1</v>
      </c>
      <c r="J1386" s="18">
        <f t="shared" si="86"/>
        <v>135.17000000000002</v>
      </c>
      <c r="K1386" s="19" t="str">
        <f t="shared" si="84"/>
        <v>Jun-12</v>
      </c>
      <c r="L1386" s="20">
        <f t="shared" si="87"/>
        <v>1363</v>
      </c>
      <c r="M1386" s="21">
        <f t="shared" si="85"/>
        <v>9.9170946441672791E-2</v>
      </c>
    </row>
    <row r="1387" spans="1:13" x14ac:dyDescent="0.3">
      <c r="A1387" s="124">
        <v>41080</v>
      </c>
      <c r="B1387" s="108" t="s">
        <v>135</v>
      </c>
      <c r="C1387" s="111">
        <v>19.5</v>
      </c>
      <c r="D1387" s="87" t="s">
        <v>31</v>
      </c>
      <c r="E1387" s="108" t="s">
        <v>6870</v>
      </c>
      <c r="F1387" s="110">
        <v>4.5</v>
      </c>
      <c r="G1387" s="35">
        <v>1</v>
      </c>
      <c r="H1387" s="70" t="s">
        <v>6512</v>
      </c>
      <c r="I1387" s="34">
        <v>-1</v>
      </c>
      <c r="J1387" s="18">
        <f t="shared" si="86"/>
        <v>134.17000000000002</v>
      </c>
      <c r="K1387" s="19" t="str">
        <f t="shared" si="84"/>
        <v>Jun-12</v>
      </c>
      <c r="L1387" s="20">
        <f t="shared" si="87"/>
        <v>1364</v>
      </c>
      <c r="M1387" s="21">
        <f t="shared" si="85"/>
        <v>9.8365102639296195E-2</v>
      </c>
    </row>
    <row r="1388" spans="1:13" x14ac:dyDescent="0.3">
      <c r="A1388" s="124">
        <v>41080</v>
      </c>
      <c r="B1388" s="108" t="s">
        <v>135</v>
      </c>
      <c r="C1388" s="111">
        <v>20.2</v>
      </c>
      <c r="D1388" s="87" t="s">
        <v>31</v>
      </c>
      <c r="E1388" s="108" t="s">
        <v>6872</v>
      </c>
      <c r="F1388" s="110">
        <v>4.5</v>
      </c>
      <c r="G1388" s="35">
        <v>1</v>
      </c>
      <c r="H1388" s="70" t="s">
        <v>6526</v>
      </c>
      <c r="I1388" s="34">
        <v>2.87</v>
      </c>
      <c r="J1388" s="18">
        <f t="shared" si="86"/>
        <v>137.04000000000002</v>
      </c>
      <c r="K1388" s="19" t="str">
        <f t="shared" si="84"/>
        <v>Jun-12</v>
      </c>
      <c r="L1388" s="20">
        <f t="shared" si="87"/>
        <v>1365</v>
      </c>
      <c r="M1388" s="21">
        <f t="shared" si="85"/>
        <v>0.10039560439560441</v>
      </c>
    </row>
    <row r="1389" spans="1:13" x14ac:dyDescent="0.3">
      <c r="A1389" s="107">
        <v>41081</v>
      </c>
      <c r="B1389" s="108" t="s">
        <v>145</v>
      </c>
      <c r="C1389" s="101">
        <v>0.86805555555555547</v>
      </c>
      <c r="D1389" s="87" t="s">
        <v>31</v>
      </c>
      <c r="E1389" s="108" t="s">
        <v>591</v>
      </c>
      <c r="F1389" s="110">
        <v>3.75</v>
      </c>
      <c r="G1389" s="85">
        <v>1</v>
      </c>
      <c r="H1389" s="87" t="s">
        <v>42</v>
      </c>
      <c r="I1389" s="28">
        <v>2.75</v>
      </c>
      <c r="J1389" s="18">
        <f t="shared" si="86"/>
        <v>139.79000000000002</v>
      </c>
      <c r="K1389" s="19" t="str">
        <f t="shared" si="84"/>
        <v>Jun-12</v>
      </c>
      <c r="L1389" s="20">
        <f t="shared" si="87"/>
        <v>1366</v>
      </c>
      <c r="M1389" s="21">
        <f t="shared" si="85"/>
        <v>0.10233528550512447</v>
      </c>
    </row>
    <row r="1390" spans="1:13" x14ac:dyDescent="0.3">
      <c r="A1390" s="124">
        <v>41081</v>
      </c>
      <c r="B1390" s="108" t="s">
        <v>74</v>
      </c>
      <c r="C1390" s="111">
        <v>18.5</v>
      </c>
      <c r="D1390" s="87" t="s">
        <v>31</v>
      </c>
      <c r="E1390" s="108" t="s">
        <v>6874</v>
      </c>
      <c r="F1390" s="110">
        <v>5</v>
      </c>
      <c r="G1390" s="35">
        <v>1</v>
      </c>
      <c r="H1390" s="70" t="s">
        <v>6512</v>
      </c>
      <c r="I1390" s="34">
        <v>-1</v>
      </c>
      <c r="J1390" s="18">
        <f t="shared" si="86"/>
        <v>138.79000000000002</v>
      </c>
      <c r="K1390" s="19" t="str">
        <f t="shared" si="84"/>
        <v>Jun-12</v>
      </c>
      <c r="L1390" s="20">
        <f t="shared" si="87"/>
        <v>1367</v>
      </c>
      <c r="M1390" s="21">
        <f t="shared" si="85"/>
        <v>0.10152889539136797</v>
      </c>
    </row>
    <row r="1391" spans="1:13" x14ac:dyDescent="0.3">
      <c r="A1391" s="107">
        <v>41082</v>
      </c>
      <c r="B1391" s="108" t="s">
        <v>52</v>
      </c>
      <c r="C1391" s="101">
        <v>0.88194444444444453</v>
      </c>
      <c r="D1391" s="87" t="s">
        <v>31</v>
      </c>
      <c r="E1391" s="108" t="s">
        <v>592</v>
      </c>
      <c r="F1391" s="110">
        <v>3</v>
      </c>
      <c r="G1391" s="85">
        <v>1</v>
      </c>
      <c r="H1391" s="87" t="s">
        <v>42</v>
      </c>
      <c r="I1391" s="28">
        <v>2</v>
      </c>
      <c r="J1391" s="18">
        <f t="shared" si="86"/>
        <v>140.79000000000002</v>
      </c>
      <c r="K1391" s="19" t="str">
        <f t="shared" si="84"/>
        <v>Jun-12</v>
      </c>
      <c r="L1391" s="20">
        <f t="shared" si="87"/>
        <v>1368</v>
      </c>
      <c r="M1391" s="21">
        <f t="shared" si="85"/>
        <v>0.10291666666666668</v>
      </c>
    </row>
    <row r="1392" spans="1:13" x14ac:dyDescent="0.3">
      <c r="A1392" s="107">
        <v>41083</v>
      </c>
      <c r="B1392" s="108" t="s">
        <v>29</v>
      </c>
      <c r="C1392" s="101">
        <v>0.79513888888888884</v>
      </c>
      <c r="D1392" s="87" t="s">
        <v>31</v>
      </c>
      <c r="E1392" s="108" t="s">
        <v>593</v>
      </c>
      <c r="F1392" s="110">
        <v>3.25</v>
      </c>
      <c r="G1392" s="85">
        <v>1</v>
      </c>
      <c r="H1392" s="87" t="s">
        <v>33</v>
      </c>
      <c r="I1392" s="28">
        <v>-1</v>
      </c>
      <c r="J1392" s="18">
        <f t="shared" si="86"/>
        <v>139.79000000000002</v>
      </c>
      <c r="K1392" s="19" t="str">
        <f t="shared" si="84"/>
        <v>Jun-12</v>
      </c>
      <c r="L1392" s="20">
        <f t="shared" si="87"/>
        <v>1369</v>
      </c>
      <c r="M1392" s="21">
        <f t="shared" si="85"/>
        <v>0.1021110299488678</v>
      </c>
    </row>
    <row r="1393" spans="1:13" x14ac:dyDescent="0.3">
      <c r="A1393" s="107">
        <v>41083</v>
      </c>
      <c r="B1393" s="108" t="s">
        <v>29</v>
      </c>
      <c r="C1393" s="101">
        <v>0.81597222222222221</v>
      </c>
      <c r="D1393" s="87" t="s">
        <v>31</v>
      </c>
      <c r="E1393" s="108" t="s">
        <v>594</v>
      </c>
      <c r="F1393" s="110">
        <v>4</v>
      </c>
      <c r="G1393" s="85">
        <v>1</v>
      </c>
      <c r="H1393" s="87" t="s">
        <v>33</v>
      </c>
      <c r="I1393" s="28">
        <v>-1</v>
      </c>
      <c r="J1393" s="18">
        <f t="shared" si="86"/>
        <v>138.79000000000002</v>
      </c>
      <c r="K1393" s="19" t="str">
        <f t="shared" si="84"/>
        <v>Jun-12</v>
      </c>
      <c r="L1393" s="20">
        <f t="shared" si="87"/>
        <v>1370</v>
      </c>
      <c r="M1393" s="21">
        <f t="shared" si="85"/>
        <v>0.10130656934306571</v>
      </c>
    </row>
    <row r="1394" spans="1:13" x14ac:dyDescent="0.3">
      <c r="A1394" s="119">
        <v>41083</v>
      </c>
      <c r="B1394" s="120" t="s">
        <v>58</v>
      </c>
      <c r="C1394" s="121">
        <v>14.3</v>
      </c>
      <c r="D1394" s="87" t="s">
        <v>31</v>
      </c>
      <c r="E1394" s="120" t="s">
        <v>6879</v>
      </c>
      <c r="F1394" s="123">
        <v>5</v>
      </c>
      <c r="G1394" s="35">
        <v>1</v>
      </c>
      <c r="H1394" s="69">
        <v>8</v>
      </c>
      <c r="I1394" s="31">
        <v>-1</v>
      </c>
      <c r="J1394" s="18">
        <f t="shared" si="86"/>
        <v>137.79000000000002</v>
      </c>
      <c r="K1394" s="19" t="str">
        <f t="shared" si="84"/>
        <v>Jun-12</v>
      </c>
      <c r="L1394" s="20">
        <f t="shared" si="87"/>
        <v>1371</v>
      </c>
      <c r="M1394" s="21">
        <f t="shared" si="85"/>
        <v>0.10050328227571118</v>
      </c>
    </row>
    <row r="1395" spans="1:13" x14ac:dyDescent="0.3">
      <c r="A1395" s="119">
        <v>41083</v>
      </c>
      <c r="B1395" s="120" t="s">
        <v>52</v>
      </c>
      <c r="C1395" s="121">
        <v>14.4</v>
      </c>
      <c r="D1395" s="87" t="s">
        <v>31</v>
      </c>
      <c r="E1395" s="120" t="s">
        <v>6727</v>
      </c>
      <c r="F1395" s="123">
        <v>6</v>
      </c>
      <c r="G1395" s="35">
        <v>1</v>
      </c>
      <c r="H1395" s="69">
        <v>3</v>
      </c>
      <c r="I1395" s="31">
        <v>-1</v>
      </c>
      <c r="J1395" s="18">
        <f t="shared" si="86"/>
        <v>136.79000000000002</v>
      </c>
      <c r="K1395" s="19" t="str">
        <f t="shared" si="84"/>
        <v>Jun-12</v>
      </c>
      <c r="L1395" s="20">
        <f t="shared" si="87"/>
        <v>1372</v>
      </c>
      <c r="M1395" s="21">
        <f t="shared" si="85"/>
        <v>9.9701166180758027E-2</v>
      </c>
    </row>
    <row r="1396" spans="1:13" x14ac:dyDescent="0.3">
      <c r="A1396" s="119">
        <v>41083</v>
      </c>
      <c r="B1396" s="120" t="s">
        <v>58</v>
      </c>
      <c r="C1396" s="121">
        <v>15.05</v>
      </c>
      <c r="D1396" s="87" t="s">
        <v>31</v>
      </c>
      <c r="E1396" s="120" t="s">
        <v>498</v>
      </c>
      <c r="F1396" s="123">
        <v>5</v>
      </c>
      <c r="G1396" s="35">
        <v>1</v>
      </c>
      <c r="H1396" s="69">
        <v>4</v>
      </c>
      <c r="I1396" s="31">
        <v>-1</v>
      </c>
      <c r="J1396" s="18">
        <f t="shared" si="86"/>
        <v>135.79000000000002</v>
      </c>
      <c r="K1396" s="19" t="str">
        <f t="shared" si="84"/>
        <v>Jun-12</v>
      </c>
      <c r="L1396" s="20">
        <f t="shared" si="87"/>
        <v>1373</v>
      </c>
      <c r="M1396" s="21">
        <f t="shared" si="85"/>
        <v>9.8900218499635845E-2</v>
      </c>
    </row>
    <row r="1397" spans="1:13" x14ac:dyDescent="0.3">
      <c r="A1397" s="119">
        <v>41083</v>
      </c>
      <c r="B1397" s="120" t="s">
        <v>52</v>
      </c>
      <c r="C1397" s="121">
        <v>16.5</v>
      </c>
      <c r="D1397" s="87" t="s">
        <v>31</v>
      </c>
      <c r="E1397" s="120" t="s">
        <v>671</v>
      </c>
      <c r="F1397" s="123">
        <v>6</v>
      </c>
      <c r="G1397" s="35">
        <v>1</v>
      </c>
      <c r="H1397" s="69">
        <v>4</v>
      </c>
      <c r="I1397" s="31">
        <v>-1</v>
      </c>
      <c r="J1397" s="18">
        <f t="shared" si="86"/>
        <v>134.79000000000002</v>
      </c>
      <c r="K1397" s="19" t="str">
        <f t="shared" si="84"/>
        <v>Jun-12</v>
      </c>
      <c r="L1397" s="20">
        <f t="shared" si="87"/>
        <v>1374</v>
      </c>
      <c r="M1397" s="21">
        <f t="shared" si="85"/>
        <v>9.8100436681222716E-2</v>
      </c>
    </row>
    <row r="1398" spans="1:13" x14ac:dyDescent="0.3">
      <c r="A1398" s="124">
        <v>41083</v>
      </c>
      <c r="B1398" s="108" t="s">
        <v>29</v>
      </c>
      <c r="C1398" s="111">
        <v>18.350000000000001</v>
      </c>
      <c r="D1398" s="87" t="s">
        <v>31</v>
      </c>
      <c r="E1398" s="108" t="s">
        <v>6875</v>
      </c>
      <c r="F1398" s="110">
        <v>4.5</v>
      </c>
      <c r="G1398" s="35">
        <v>1</v>
      </c>
      <c r="H1398" s="70" t="s">
        <v>6512</v>
      </c>
      <c r="I1398" s="34">
        <v>-1</v>
      </c>
      <c r="J1398" s="18">
        <f t="shared" si="86"/>
        <v>133.79000000000002</v>
      </c>
      <c r="K1398" s="19" t="str">
        <f t="shared" si="84"/>
        <v>Jun-12</v>
      </c>
      <c r="L1398" s="20">
        <f t="shared" si="87"/>
        <v>1375</v>
      </c>
      <c r="M1398" s="21">
        <f t="shared" si="85"/>
        <v>9.7301818181818198E-2</v>
      </c>
    </row>
    <row r="1399" spans="1:13" x14ac:dyDescent="0.3">
      <c r="A1399" s="124">
        <v>41083</v>
      </c>
      <c r="B1399" s="108" t="s">
        <v>29</v>
      </c>
      <c r="C1399" s="111">
        <v>20.350000000000001</v>
      </c>
      <c r="D1399" s="87" t="s">
        <v>31</v>
      </c>
      <c r="E1399" s="108" t="s">
        <v>6876</v>
      </c>
      <c r="F1399" s="110">
        <v>5.5</v>
      </c>
      <c r="G1399" s="35">
        <v>1</v>
      </c>
      <c r="H1399" s="70" t="s">
        <v>6518</v>
      </c>
      <c r="I1399" s="34">
        <v>-1</v>
      </c>
      <c r="J1399" s="18">
        <f t="shared" si="86"/>
        <v>132.79000000000002</v>
      </c>
      <c r="K1399" s="19" t="str">
        <f t="shared" si="84"/>
        <v>Jun-12</v>
      </c>
      <c r="L1399" s="20">
        <f t="shared" si="87"/>
        <v>1376</v>
      </c>
      <c r="M1399" s="21">
        <f t="shared" si="85"/>
        <v>9.650436046511629E-2</v>
      </c>
    </row>
    <row r="1400" spans="1:13" x14ac:dyDescent="0.3">
      <c r="A1400" s="124">
        <v>41083</v>
      </c>
      <c r="B1400" s="108" t="s">
        <v>35</v>
      </c>
      <c r="C1400" s="111">
        <v>20.5</v>
      </c>
      <c r="D1400" s="87" t="s">
        <v>31</v>
      </c>
      <c r="E1400" s="108" t="s">
        <v>6878</v>
      </c>
      <c r="F1400" s="110">
        <v>5.5</v>
      </c>
      <c r="G1400" s="35">
        <v>1</v>
      </c>
      <c r="H1400" s="70" t="s">
        <v>6512</v>
      </c>
      <c r="I1400" s="34">
        <v>-1</v>
      </c>
      <c r="J1400" s="18">
        <f t="shared" si="86"/>
        <v>131.79000000000002</v>
      </c>
      <c r="K1400" s="19" t="str">
        <f t="shared" si="84"/>
        <v>Jun-12</v>
      </c>
      <c r="L1400" s="20">
        <f t="shared" si="87"/>
        <v>1377</v>
      </c>
      <c r="M1400" s="21">
        <f t="shared" si="85"/>
        <v>9.5708061002178671E-2</v>
      </c>
    </row>
    <row r="1401" spans="1:13" x14ac:dyDescent="0.3">
      <c r="A1401" s="124">
        <v>41083</v>
      </c>
      <c r="B1401" s="108" t="s">
        <v>29</v>
      </c>
      <c r="C1401" s="111">
        <v>21.05</v>
      </c>
      <c r="D1401" s="87" t="s">
        <v>31</v>
      </c>
      <c r="E1401" s="108" t="s">
        <v>6877</v>
      </c>
      <c r="F1401" s="110">
        <v>5</v>
      </c>
      <c r="G1401" s="35">
        <v>1</v>
      </c>
      <c r="H1401" s="70" t="s">
        <v>6518</v>
      </c>
      <c r="I1401" s="34">
        <v>-1</v>
      </c>
      <c r="J1401" s="18">
        <f t="shared" si="86"/>
        <v>130.79000000000002</v>
      </c>
      <c r="K1401" s="19" t="str">
        <f t="shared" si="84"/>
        <v>Jun-12</v>
      </c>
      <c r="L1401" s="20">
        <f t="shared" si="87"/>
        <v>1378</v>
      </c>
      <c r="M1401" s="21">
        <f t="shared" si="85"/>
        <v>9.4912917271407854E-2</v>
      </c>
    </row>
    <row r="1402" spans="1:13" x14ac:dyDescent="0.3">
      <c r="A1402" s="107">
        <v>41085</v>
      </c>
      <c r="B1402" s="108" t="s">
        <v>45</v>
      </c>
      <c r="C1402" s="101">
        <v>0.59375</v>
      </c>
      <c r="D1402" s="87" t="s">
        <v>31</v>
      </c>
      <c r="E1402" s="108" t="s">
        <v>595</v>
      </c>
      <c r="F1402" s="110">
        <v>4</v>
      </c>
      <c r="G1402" s="85">
        <v>1</v>
      </c>
      <c r="H1402" s="87" t="s">
        <v>33</v>
      </c>
      <c r="I1402" s="27">
        <v>-1</v>
      </c>
      <c r="J1402" s="18">
        <f t="shared" si="86"/>
        <v>129.79000000000002</v>
      </c>
      <c r="K1402" s="19" t="str">
        <f t="shared" si="84"/>
        <v>Jun-12</v>
      </c>
      <c r="L1402" s="20">
        <f t="shared" si="87"/>
        <v>1379</v>
      </c>
      <c r="M1402" s="21">
        <f t="shared" si="85"/>
        <v>9.4118926758520682E-2</v>
      </c>
    </row>
    <row r="1403" spans="1:13" x14ac:dyDescent="0.3">
      <c r="A1403" s="107">
        <v>41085</v>
      </c>
      <c r="B1403" s="108" t="s">
        <v>149</v>
      </c>
      <c r="C1403" s="101">
        <v>0.76388888888888884</v>
      </c>
      <c r="D1403" s="87" t="s">
        <v>31</v>
      </c>
      <c r="E1403" s="108" t="s">
        <v>596</v>
      </c>
      <c r="F1403" s="110">
        <v>4</v>
      </c>
      <c r="G1403" s="85">
        <v>1</v>
      </c>
      <c r="H1403" s="87" t="s">
        <v>33</v>
      </c>
      <c r="I1403" s="28">
        <v>-1</v>
      </c>
      <c r="J1403" s="18">
        <f t="shared" si="86"/>
        <v>128.79000000000002</v>
      </c>
      <c r="K1403" s="19" t="str">
        <f t="shared" si="84"/>
        <v>Jun-12</v>
      </c>
      <c r="L1403" s="20">
        <f t="shared" si="87"/>
        <v>1380</v>
      </c>
      <c r="M1403" s="21">
        <f t="shared" si="85"/>
        <v>9.3326086956521753E-2</v>
      </c>
    </row>
    <row r="1404" spans="1:13" x14ac:dyDescent="0.3">
      <c r="A1404" s="107">
        <v>41085</v>
      </c>
      <c r="B1404" s="108" t="s">
        <v>59</v>
      </c>
      <c r="C1404" s="101">
        <v>0.84027777777777779</v>
      </c>
      <c r="D1404" s="87" t="s">
        <v>31</v>
      </c>
      <c r="E1404" s="108" t="s">
        <v>597</v>
      </c>
      <c r="F1404" s="110">
        <v>2.75</v>
      </c>
      <c r="G1404" s="85">
        <v>1</v>
      </c>
      <c r="H1404" s="87" t="s">
        <v>33</v>
      </c>
      <c r="I1404" s="28">
        <v>-1</v>
      </c>
      <c r="J1404" s="18">
        <f t="shared" si="86"/>
        <v>127.79000000000002</v>
      </c>
      <c r="K1404" s="19" t="str">
        <f t="shared" si="84"/>
        <v>Jun-12</v>
      </c>
      <c r="L1404" s="20">
        <f t="shared" si="87"/>
        <v>1381</v>
      </c>
      <c r="M1404" s="21">
        <f t="shared" si="85"/>
        <v>9.2534395365677063E-2</v>
      </c>
    </row>
    <row r="1405" spans="1:13" x14ac:dyDescent="0.3">
      <c r="A1405" s="107">
        <v>41085</v>
      </c>
      <c r="B1405" s="108" t="s">
        <v>59</v>
      </c>
      <c r="C1405" s="101">
        <v>0.86111111111111116</v>
      </c>
      <c r="D1405" s="87" t="s">
        <v>31</v>
      </c>
      <c r="E1405" s="108" t="s">
        <v>598</v>
      </c>
      <c r="F1405" s="110">
        <v>3.5</v>
      </c>
      <c r="G1405" s="85">
        <v>1</v>
      </c>
      <c r="H1405" s="87" t="s">
        <v>33</v>
      </c>
      <c r="I1405" s="28">
        <v>-1</v>
      </c>
      <c r="J1405" s="18">
        <f t="shared" si="86"/>
        <v>126.79000000000002</v>
      </c>
      <c r="K1405" s="19" t="str">
        <f t="shared" si="84"/>
        <v>Jun-12</v>
      </c>
      <c r="L1405" s="20">
        <f t="shared" si="87"/>
        <v>1382</v>
      </c>
      <c r="M1405" s="21">
        <f t="shared" si="85"/>
        <v>9.1743849493487711E-2</v>
      </c>
    </row>
    <row r="1406" spans="1:13" x14ac:dyDescent="0.3">
      <c r="A1406" s="119">
        <v>41085</v>
      </c>
      <c r="B1406" s="120" t="s">
        <v>130</v>
      </c>
      <c r="C1406" s="121">
        <v>16</v>
      </c>
      <c r="D1406" s="87" t="s">
        <v>31</v>
      </c>
      <c r="E1406" s="120" t="s">
        <v>6883</v>
      </c>
      <c r="F1406" s="123">
        <v>5.5</v>
      </c>
      <c r="G1406" s="35">
        <v>1</v>
      </c>
      <c r="H1406" s="69">
        <v>3</v>
      </c>
      <c r="I1406" s="31">
        <v>-1</v>
      </c>
      <c r="J1406" s="18">
        <f t="shared" si="86"/>
        <v>125.79000000000002</v>
      </c>
      <c r="K1406" s="19" t="str">
        <f t="shared" si="84"/>
        <v>Jun-12</v>
      </c>
      <c r="L1406" s="20">
        <f t="shared" si="87"/>
        <v>1383</v>
      </c>
      <c r="M1406" s="21">
        <f t="shared" si="85"/>
        <v>9.0954446854663792E-2</v>
      </c>
    </row>
    <row r="1407" spans="1:13" x14ac:dyDescent="0.3">
      <c r="A1407" s="124">
        <v>41085</v>
      </c>
      <c r="B1407" s="108" t="s">
        <v>59</v>
      </c>
      <c r="C1407" s="111">
        <v>18.100000000000001</v>
      </c>
      <c r="D1407" s="87" t="s">
        <v>31</v>
      </c>
      <c r="E1407" s="108" t="s">
        <v>6880</v>
      </c>
      <c r="F1407" s="110">
        <v>5.5</v>
      </c>
      <c r="G1407" s="35">
        <v>1</v>
      </c>
      <c r="H1407" s="70" t="s">
        <v>6512</v>
      </c>
      <c r="I1407" s="34">
        <v>-1</v>
      </c>
      <c r="J1407" s="18">
        <f t="shared" si="86"/>
        <v>124.79000000000002</v>
      </c>
      <c r="K1407" s="19" t="str">
        <f t="shared" si="84"/>
        <v>Jun-12</v>
      </c>
      <c r="L1407" s="20">
        <f t="shared" si="87"/>
        <v>1384</v>
      </c>
      <c r="M1407" s="21">
        <f t="shared" si="85"/>
        <v>9.0166184971098282E-2</v>
      </c>
    </row>
    <row r="1408" spans="1:13" x14ac:dyDescent="0.3">
      <c r="A1408" s="124">
        <v>41085</v>
      </c>
      <c r="B1408" s="108" t="s">
        <v>59</v>
      </c>
      <c r="C1408" s="111">
        <v>18.399999999999999</v>
      </c>
      <c r="D1408" s="87" t="s">
        <v>31</v>
      </c>
      <c r="E1408" s="108" t="s">
        <v>6881</v>
      </c>
      <c r="F1408" s="110">
        <v>5</v>
      </c>
      <c r="G1408" s="35">
        <v>1</v>
      </c>
      <c r="H1408" s="70" t="s">
        <v>6518</v>
      </c>
      <c r="I1408" s="34">
        <v>-1</v>
      </c>
      <c r="J1408" s="18">
        <f t="shared" si="86"/>
        <v>123.79000000000002</v>
      </c>
      <c r="K1408" s="19" t="str">
        <f t="shared" si="84"/>
        <v>Jun-12</v>
      </c>
      <c r="L1408" s="20">
        <f t="shared" si="87"/>
        <v>1385</v>
      </c>
      <c r="M1408" s="21">
        <f t="shared" si="85"/>
        <v>8.9379061371841165E-2</v>
      </c>
    </row>
    <row r="1409" spans="1:13" x14ac:dyDescent="0.3">
      <c r="A1409" s="124">
        <v>41085</v>
      </c>
      <c r="B1409" s="108" t="s">
        <v>59</v>
      </c>
      <c r="C1409" s="111">
        <v>19.100000000000001</v>
      </c>
      <c r="D1409" s="87" t="s">
        <v>31</v>
      </c>
      <c r="E1409" s="108" t="s">
        <v>6882</v>
      </c>
      <c r="F1409" s="110">
        <v>5.5</v>
      </c>
      <c r="G1409" s="35">
        <v>1</v>
      </c>
      <c r="H1409" s="70" t="s">
        <v>6526</v>
      </c>
      <c r="I1409" s="34">
        <v>4.2699999999999996</v>
      </c>
      <c r="J1409" s="18">
        <f t="shared" si="86"/>
        <v>128.06000000000003</v>
      </c>
      <c r="K1409" s="19" t="str">
        <f t="shared" si="84"/>
        <v>Jun-12</v>
      </c>
      <c r="L1409" s="20">
        <f t="shared" si="87"/>
        <v>1386</v>
      </c>
      <c r="M1409" s="21">
        <f t="shared" si="85"/>
        <v>9.2395382395382419E-2</v>
      </c>
    </row>
    <row r="1410" spans="1:13" x14ac:dyDescent="0.3">
      <c r="A1410" s="107">
        <v>41086</v>
      </c>
      <c r="B1410" s="108" t="s">
        <v>150</v>
      </c>
      <c r="C1410" s="101">
        <v>0.84027777777777779</v>
      </c>
      <c r="D1410" s="87" t="s">
        <v>31</v>
      </c>
      <c r="E1410" s="108" t="s">
        <v>327</v>
      </c>
      <c r="F1410" s="110">
        <v>3</v>
      </c>
      <c r="G1410" s="85">
        <v>1</v>
      </c>
      <c r="H1410" s="87" t="s">
        <v>33</v>
      </c>
      <c r="I1410" s="28">
        <v>-1</v>
      </c>
      <c r="J1410" s="18">
        <f t="shared" si="86"/>
        <v>127.06000000000003</v>
      </c>
      <c r="K1410" s="19" t="str">
        <f t="shared" ref="K1410:K1473" si="88">TEXT(A1410,"MMM-yy")</f>
        <v>Jun-12</v>
      </c>
      <c r="L1410" s="20">
        <f t="shared" si="87"/>
        <v>1387</v>
      </c>
      <c r="M1410" s="21">
        <f t="shared" ref="M1410:M1473" si="89">J1410/L1410</f>
        <v>9.1607786589762097E-2</v>
      </c>
    </row>
    <row r="1411" spans="1:13" x14ac:dyDescent="0.3">
      <c r="A1411" s="107">
        <v>41086</v>
      </c>
      <c r="B1411" s="108" t="s">
        <v>150</v>
      </c>
      <c r="C1411" s="101">
        <v>0.86458333333333337</v>
      </c>
      <c r="D1411" s="87" t="s">
        <v>31</v>
      </c>
      <c r="E1411" s="108" t="s">
        <v>599</v>
      </c>
      <c r="F1411" s="110">
        <v>4</v>
      </c>
      <c r="G1411" s="85">
        <v>1</v>
      </c>
      <c r="H1411" s="87" t="s">
        <v>33</v>
      </c>
      <c r="I1411" s="28">
        <v>-1</v>
      </c>
      <c r="J1411" s="18">
        <f t="shared" ref="J1411:J1474" si="90">J1410+I1411</f>
        <v>126.06000000000003</v>
      </c>
      <c r="K1411" s="19" t="str">
        <f t="shared" si="88"/>
        <v>Jun-12</v>
      </c>
      <c r="L1411" s="20">
        <f t="shared" ref="L1411:L1474" si="91">L1410+G1411</f>
        <v>1388</v>
      </c>
      <c r="M1411" s="21">
        <f t="shared" si="89"/>
        <v>9.0821325648415011E-2</v>
      </c>
    </row>
    <row r="1412" spans="1:13" x14ac:dyDescent="0.3">
      <c r="A1412" s="107">
        <v>41087</v>
      </c>
      <c r="B1412" s="108" t="s">
        <v>43</v>
      </c>
      <c r="C1412" s="101">
        <v>0.82638888888888884</v>
      </c>
      <c r="D1412" s="87" t="s">
        <v>31</v>
      </c>
      <c r="E1412" s="108" t="s">
        <v>600</v>
      </c>
      <c r="F1412" s="110">
        <v>3.25</v>
      </c>
      <c r="G1412" s="85">
        <v>1</v>
      </c>
      <c r="H1412" s="87" t="s">
        <v>33</v>
      </c>
      <c r="I1412" s="28">
        <v>-1</v>
      </c>
      <c r="J1412" s="18">
        <f t="shared" si="90"/>
        <v>125.06000000000003</v>
      </c>
      <c r="K1412" s="19" t="str">
        <f t="shared" si="88"/>
        <v>Jun-12</v>
      </c>
      <c r="L1412" s="20">
        <f t="shared" si="91"/>
        <v>1389</v>
      </c>
      <c r="M1412" s="21">
        <f t="shared" si="89"/>
        <v>9.0035997120230402E-2</v>
      </c>
    </row>
    <row r="1413" spans="1:13" x14ac:dyDescent="0.3">
      <c r="A1413" s="119">
        <v>41087</v>
      </c>
      <c r="B1413" s="120" t="s">
        <v>69</v>
      </c>
      <c r="C1413" s="121">
        <v>17.05</v>
      </c>
      <c r="D1413" s="87" t="s">
        <v>31</v>
      </c>
      <c r="E1413" s="120" t="s">
        <v>631</v>
      </c>
      <c r="F1413" s="123">
        <v>5.5</v>
      </c>
      <c r="G1413" s="35">
        <v>1</v>
      </c>
      <c r="H1413" s="69">
        <v>2</v>
      </c>
      <c r="I1413" s="31">
        <v>-1</v>
      </c>
      <c r="J1413" s="18">
        <f t="shared" si="90"/>
        <v>124.06000000000003</v>
      </c>
      <c r="K1413" s="19" t="str">
        <f t="shared" si="88"/>
        <v>Jun-12</v>
      </c>
      <c r="L1413" s="20">
        <f t="shared" si="91"/>
        <v>1390</v>
      </c>
      <c r="M1413" s="21">
        <f t="shared" si="89"/>
        <v>8.9251798561151105E-2</v>
      </c>
    </row>
    <row r="1414" spans="1:13" x14ac:dyDescent="0.3">
      <c r="A1414" s="124">
        <v>41087</v>
      </c>
      <c r="B1414" s="108" t="s">
        <v>43</v>
      </c>
      <c r="C1414" s="111">
        <v>18.5</v>
      </c>
      <c r="D1414" s="87" t="s">
        <v>31</v>
      </c>
      <c r="E1414" s="108" t="s">
        <v>6886</v>
      </c>
      <c r="F1414" s="110">
        <v>4.5</v>
      </c>
      <c r="G1414" s="35">
        <v>1</v>
      </c>
      <c r="H1414" s="70" t="s">
        <v>6518</v>
      </c>
      <c r="I1414" s="34">
        <v>-1</v>
      </c>
      <c r="J1414" s="18">
        <f t="shared" si="90"/>
        <v>123.06000000000003</v>
      </c>
      <c r="K1414" s="19" t="str">
        <f t="shared" si="88"/>
        <v>Jun-12</v>
      </c>
      <c r="L1414" s="20">
        <f t="shared" si="91"/>
        <v>1391</v>
      </c>
      <c r="M1414" s="21">
        <f t="shared" si="89"/>
        <v>8.8468727534148112E-2</v>
      </c>
    </row>
    <row r="1415" spans="1:13" x14ac:dyDescent="0.3">
      <c r="A1415" s="124">
        <v>41087</v>
      </c>
      <c r="B1415" s="108" t="s">
        <v>56</v>
      </c>
      <c r="C1415" s="111">
        <v>19.399999999999999</v>
      </c>
      <c r="D1415" s="87" t="s">
        <v>31</v>
      </c>
      <c r="E1415" s="108" t="s">
        <v>6884</v>
      </c>
      <c r="F1415" s="110">
        <v>6</v>
      </c>
      <c r="G1415" s="35">
        <v>1</v>
      </c>
      <c r="H1415" s="70" t="s">
        <v>6518</v>
      </c>
      <c r="I1415" s="34">
        <v>-1</v>
      </c>
      <c r="J1415" s="18">
        <f t="shared" si="90"/>
        <v>122.06000000000003</v>
      </c>
      <c r="K1415" s="19" t="str">
        <f t="shared" si="88"/>
        <v>Jun-12</v>
      </c>
      <c r="L1415" s="20">
        <f t="shared" si="91"/>
        <v>1392</v>
      </c>
      <c r="M1415" s="21">
        <f t="shared" si="89"/>
        <v>8.7686781609195422E-2</v>
      </c>
    </row>
    <row r="1416" spans="1:13" x14ac:dyDescent="0.3">
      <c r="A1416" s="124">
        <v>41087</v>
      </c>
      <c r="B1416" s="108" t="s">
        <v>56</v>
      </c>
      <c r="C1416" s="111">
        <v>21.1</v>
      </c>
      <c r="D1416" s="87" t="s">
        <v>31</v>
      </c>
      <c r="E1416" s="108" t="s">
        <v>6885</v>
      </c>
      <c r="F1416" s="110">
        <v>6</v>
      </c>
      <c r="G1416" s="35">
        <v>1</v>
      </c>
      <c r="H1416" s="70" t="s">
        <v>6512</v>
      </c>
      <c r="I1416" s="34">
        <v>-1</v>
      </c>
      <c r="J1416" s="18">
        <f t="shared" si="90"/>
        <v>121.06000000000003</v>
      </c>
      <c r="K1416" s="19" t="str">
        <f t="shared" si="88"/>
        <v>Jun-12</v>
      </c>
      <c r="L1416" s="20">
        <f t="shared" si="91"/>
        <v>1393</v>
      </c>
      <c r="M1416" s="21">
        <f t="shared" si="89"/>
        <v>8.6905958363244815E-2</v>
      </c>
    </row>
    <row r="1417" spans="1:13" x14ac:dyDescent="0.3">
      <c r="A1417" s="124">
        <v>41087</v>
      </c>
      <c r="B1417" s="108" t="s">
        <v>43</v>
      </c>
      <c r="C1417" s="111">
        <v>21.2</v>
      </c>
      <c r="D1417" s="87" t="s">
        <v>31</v>
      </c>
      <c r="E1417" s="108" t="s">
        <v>6887</v>
      </c>
      <c r="F1417" s="110">
        <v>4.3</v>
      </c>
      <c r="G1417" s="35">
        <v>1</v>
      </c>
      <c r="H1417" s="70" t="s">
        <v>6518</v>
      </c>
      <c r="I1417" s="34">
        <v>-1</v>
      </c>
      <c r="J1417" s="18">
        <f t="shared" si="90"/>
        <v>120.06000000000003</v>
      </c>
      <c r="K1417" s="19" t="str">
        <f t="shared" si="88"/>
        <v>Jun-12</v>
      </c>
      <c r="L1417" s="20">
        <f t="shared" si="91"/>
        <v>1394</v>
      </c>
      <c r="M1417" s="21">
        <f t="shared" si="89"/>
        <v>8.6126255380200883E-2</v>
      </c>
    </row>
    <row r="1418" spans="1:13" x14ac:dyDescent="0.3">
      <c r="A1418" s="107">
        <v>41088</v>
      </c>
      <c r="B1418" s="108" t="s">
        <v>46</v>
      </c>
      <c r="C1418" s="101">
        <v>0.68055555555555547</v>
      </c>
      <c r="D1418" s="87" t="s">
        <v>31</v>
      </c>
      <c r="E1418" s="108" t="s">
        <v>601</v>
      </c>
      <c r="F1418" s="110">
        <v>4</v>
      </c>
      <c r="G1418" s="85">
        <v>1</v>
      </c>
      <c r="H1418" s="87" t="s">
        <v>33</v>
      </c>
      <c r="I1418" s="27">
        <v>-1</v>
      </c>
      <c r="J1418" s="18">
        <f t="shared" si="90"/>
        <v>119.06000000000003</v>
      </c>
      <c r="K1418" s="19" t="str">
        <f t="shared" si="88"/>
        <v>Jun-12</v>
      </c>
      <c r="L1418" s="20">
        <f t="shared" si="91"/>
        <v>1395</v>
      </c>
      <c r="M1418" s="21">
        <f t="shared" si="89"/>
        <v>8.5347670250896082E-2</v>
      </c>
    </row>
    <row r="1419" spans="1:13" x14ac:dyDescent="0.3">
      <c r="A1419" s="107">
        <v>41088</v>
      </c>
      <c r="B1419" s="108" t="s">
        <v>134</v>
      </c>
      <c r="C1419" s="101">
        <v>0.86805555555555547</v>
      </c>
      <c r="D1419" s="87" t="s">
        <v>31</v>
      </c>
      <c r="E1419" s="108" t="s">
        <v>602</v>
      </c>
      <c r="F1419" s="110">
        <v>3.25</v>
      </c>
      <c r="G1419" s="85">
        <v>1</v>
      </c>
      <c r="H1419" s="87" t="s">
        <v>33</v>
      </c>
      <c r="I1419" s="28">
        <v>-1</v>
      </c>
      <c r="J1419" s="18">
        <f t="shared" si="90"/>
        <v>118.06000000000003</v>
      </c>
      <c r="K1419" s="19" t="str">
        <f t="shared" si="88"/>
        <v>Jun-12</v>
      </c>
      <c r="L1419" s="20">
        <f t="shared" si="91"/>
        <v>1396</v>
      </c>
      <c r="M1419" s="21">
        <f t="shared" si="89"/>
        <v>8.4570200573065926E-2</v>
      </c>
    </row>
    <row r="1420" spans="1:13" x14ac:dyDescent="0.3">
      <c r="A1420" s="119">
        <v>41088</v>
      </c>
      <c r="B1420" s="120" t="s">
        <v>46</v>
      </c>
      <c r="C1420" s="121">
        <v>15.2</v>
      </c>
      <c r="D1420" s="87" t="s">
        <v>31</v>
      </c>
      <c r="E1420" s="120" t="s">
        <v>6888</v>
      </c>
      <c r="F1420" s="123">
        <v>6</v>
      </c>
      <c r="G1420" s="35">
        <v>1</v>
      </c>
      <c r="H1420" s="69">
        <v>7</v>
      </c>
      <c r="I1420" s="31">
        <v>-1</v>
      </c>
      <c r="J1420" s="18">
        <f t="shared" si="90"/>
        <v>117.06000000000003</v>
      </c>
      <c r="K1420" s="19" t="str">
        <f t="shared" si="88"/>
        <v>Jun-12</v>
      </c>
      <c r="L1420" s="20">
        <f t="shared" si="91"/>
        <v>1397</v>
      </c>
      <c r="M1420" s="21">
        <f t="shared" si="89"/>
        <v>8.379384395132429E-2</v>
      </c>
    </row>
    <row r="1421" spans="1:13" x14ac:dyDescent="0.3">
      <c r="A1421" s="119">
        <v>41088</v>
      </c>
      <c r="B1421" s="120" t="s">
        <v>85</v>
      </c>
      <c r="C1421" s="121">
        <v>15.4</v>
      </c>
      <c r="D1421" s="87" t="s">
        <v>31</v>
      </c>
      <c r="E1421" s="120" t="s">
        <v>6889</v>
      </c>
      <c r="F1421" s="123">
        <v>4.5</v>
      </c>
      <c r="G1421" s="35">
        <v>1</v>
      </c>
      <c r="H1421" s="69">
        <v>6</v>
      </c>
      <c r="I1421" s="31">
        <v>-1</v>
      </c>
      <c r="J1421" s="18">
        <f t="shared" si="90"/>
        <v>116.06000000000003</v>
      </c>
      <c r="K1421" s="19" t="str">
        <f t="shared" si="88"/>
        <v>Jun-12</v>
      </c>
      <c r="L1421" s="20">
        <f t="shared" si="91"/>
        <v>1398</v>
      </c>
      <c r="M1421" s="21">
        <f t="shared" si="89"/>
        <v>8.3018597997138788E-2</v>
      </c>
    </row>
    <row r="1422" spans="1:13" x14ac:dyDescent="0.3">
      <c r="A1422" s="119">
        <v>41088</v>
      </c>
      <c r="B1422" s="120" t="s">
        <v>85</v>
      </c>
      <c r="C1422" s="121">
        <v>16.100000000000001</v>
      </c>
      <c r="D1422" s="87" t="s">
        <v>31</v>
      </c>
      <c r="E1422" s="120" t="s">
        <v>6890</v>
      </c>
      <c r="F1422" s="123">
        <v>6</v>
      </c>
      <c r="G1422" s="35">
        <v>1</v>
      </c>
      <c r="H1422" s="69">
        <v>9</v>
      </c>
      <c r="I1422" s="31">
        <v>-1</v>
      </c>
      <c r="J1422" s="18">
        <f t="shared" si="90"/>
        <v>115.06000000000003</v>
      </c>
      <c r="K1422" s="19" t="str">
        <f t="shared" si="88"/>
        <v>Jun-12</v>
      </c>
      <c r="L1422" s="20">
        <f t="shared" si="91"/>
        <v>1399</v>
      </c>
      <c r="M1422" s="21">
        <f t="shared" si="89"/>
        <v>8.2244460328806307E-2</v>
      </c>
    </row>
    <row r="1423" spans="1:13" x14ac:dyDescent="0.3">
      <c r="A1423" s="119">
        <v>41088</v>
      </c>
      <c r="B1423" s="120" t="s">
        <v>137</v>
      </c>
      <c r="C1423" s="121">
        <v>17</v>
      </c>
      <c r="D1423" s="87" t="s">
        <v>31</v>
      </c>
      <c r="E1423" s="120" t="s">
        <v>6891</v>
      </c>
      <c r="F1423" s="123">
        <v>6</v>
      </c>
      <c r="G1423" s="35">
        <v>0</v>
      </c>
      <c r="H1423" s="69" t="s">
        <v>6111</v>
      </c>
      <c r="I1423" s="31">
        <v>0</v>
      </c>
      <c r="J1423" s="18">
        <f t="shared" si="90"/>
        <v>115.06000000000003</v>
      </c>
      <c r="K1423" s="19" t="str">
        <f t="shared" si="88"/>
        <v>Jun-12</v>
      </c>
      <c r="L1423" s="20">
        <f t="shared" si="91"/>
        <v>1399</v>
      </c>
      <c r="M1423" s="21">
        <f t="shared" si="89"/>
        <v>8.2244460328806307E-2</v>
      </c>
    </row>
    <row r="1424" spans="1:13" x14ac:dyDescent="0.3">
      <c r="A1424" s="124">
        <v>41088</v>
      </c>
      <c r="B1424" s="108" t="s">
        <v>134</v>
      </c>
      <c r="C1424" s="111">
        <v>18.5</v>
      </c>
      <c r="D1424" s="87" t="s">
        <v>31</v>
      </c>
      <c r="E1424" s="108" t="s">
        <v>6735</v>
      </c>
      <c r="F1424" s="110">
        <v>4.5</v>
      </c>
      <c r="G1424" s="35">
        <v>1</v>
      </c>
      <c r="H1424" s="70" t="s">
        <v>6518</v>
      </c>
      <c r="I1424" s="34">
        <v>-1</v>
      </c>
      <c r="J1424" s="18">
        <f t="shared" si="90"/>
        <v>114.06000000000003</v>
      </c>
      <c r="K1424" s="19" t="str">
        <f t="shared" si="88"/>
        <v>Jun-12</v>
      </c>
      <c r="L1424" s="20">
        <f t="shared" si="91"/>
        <v>1400</v>
      </c>
      <c r="M1424" s="21">
        <f t="shared" si="89"/>
        <v>8.1471428571428597E-2</v>
      </c>
    </row>
    <row r="1425" spans="1:13" x14ac:dyDescent="0.3">
      <c r="A1425" s="107">
        <v>41089</v>
      </c>
      <c r="B1425" s="108" t="s">
        <v>142</v>
      </c>
      <c r="C1425" s="101">
        <v>0.59722222222222221</v>
      </c>
      <c r="D1425" s="87" t="s">
        <v>31</v>
      </c>
      <c r="E1425" s="108" t="s">
        <v>603</v>
      </c>
      <c r="F1425" s="110">
        <v>3.75</v>
      </c>
      <c r="G1425" s="85">
        <v>1</v>
      </c>
      <c r="H1425" s="87" t="s">
        <v>42</v>
      </c>
      <c r="I1425" s="27">
        <v>2.75</v>
      </c>
      <c r="J1425" s="18">
        <f t="shared" si="90"/>
        <v>116.81000000000003</v>
      </c>
      <c r="K1425" s="19" t="str">
        <f t="shared" si="88"/>
        <v>Jun-12</v>
      </c>
      <c r="L1425" s="20">
        <f t="shared" si="91"/>
        <v>1401</v>
      </c>
      <c r="M1425" s="21">
        <f t="shared" si="89"/>
        <v>8.3376159885795886E-2</v>
      </c>
    </row>
    <row r="1426" spans="1:13" x14ac:dyDescent="0.3">
      <c r="A1426" s="119">
        <v>41089</v>
      </c>
      <c r="B1426" s="120" t="s">
        <v>97</v>
      </c>
      <c r="C1426" s="121">
        <v>14.1</v>
      </c>
      <c r="D1426" s="87" t="s">
        <v>31</v>
      </c>
      <c r="E1426" s="120" t="s">
        <v>6894</v>
      </c>
      <c r="F1426" s="123">
        <v>4.5</v>
      </c>
      <c r="G1426" s="35">
        <v>1</v>
      </c>
      <c r="H1426" s="69">
        <v>2</v>
      </c>
      <c r="I1426" s="31">
        <v>-1</v>
      </c>
      <c r="J1426" s="18">
        <f t="shared" si="90"/>
        <v>115.81000000000003</v>
      </c>
      <c r="K1426" s="19" t="str">
        <f t="shared" si="88"/>
        <v>Jun-12</v>
      </c>
      <c r="L1426" s="20">
        <f t="shared" si="91"/>
        <v>1402</v>
      </c>
      <c r="M1426" s="21">
        <f t="shared" si="89"/>
        <v>8.2603423680456506E-2</v>
      </c>
    </row>
    <row r="1427" spans="1:13" x14ac:dyDescent="0.3">
      <c r="A1427" s="119">
        <v>41089</v>
      </c>
      <c r="B1427" s="120" t="s">
        <v>142</v>
      </c>
      <c r="C1427" s="121">
        <v>15.2</v>
      </c>
      <c r="D1427" s="87" t="s">
        <v>31</v>
      </c>
      <c r="E1427" s="120" t="s">
        <v>1741</v>
      </c>
      <c r="F1427" s="123">
        <v>6</v>
      </c>
      <c r="G1427" s="35">
        <v>1</v>
      </c>
      <c r="H1427" s="69">
        <v>4</v>
      </c>
      <c r="I1427" s="31">
        <v>-1</v>
      </c>
      <c r="J1427" s="18">
        <f t="shared" si="90"/>
        <v>114.81000000000003</v>
      </c>
      <c r="K1427" s="19" t="str">
        <f t="shared" si="88"/>
        <v>Jun-12</v>
      </c>
      <c r="L1427" s="20">
        <f t="shared" si="91"/>
        <v>1403</v>
      </c>
      <c r="M1427" s="21">
        <f t="shared" si="89"/>
        <v>8.1831789023521048E-2</v>
      </c>
    </row>
    <row r="1428" spans="1:13" x14ac:dyDescent="0.3">
      <c r="A1428" s="119">
        <v>41089</v>
      </c>
      <c r="B1428" s="120" t="s">
        <v>142</v>
      </c>
      <c r="C1428" s="121">
        <v>15.55</v>
      </c>
      <c r="D1428" s="87" t="s">
        <v>31</v>
      </c>
      <c r="E1428" s="120" t="s">
        <v>6895</v>
      </c>
      <c r="F1428" s="123">
        <v>6</v>
      </c>
      <c r="G1428" s="35">
        <v>1</v>
      </c>
      <c r="H1428" s="69">
        <v>9</v>
      </c>
      <c r="I1428" s="31">
        <v>-1</v>
      </c>
      <c r="J1428" s="18">
        <f t="shared" si="90"/>
        <v>113.81000000000003</v>
      </c>
      <c r="K1428" s="19" t="str">
        <f t="shared" si="88"/>
        <v>Jun-12</v>
      </c>
      <c r="L1428" s="20">
        <f t="shared" si="91"/>
        <v>1404</v>
      </c>
      <c r="M1428" s="21">
        <f t="shared" si="89"/>
        <v>8.1061253561253585E-2</v>
      </c>
    </row>
    <row r="1429" spans="1:13" x14ac:dyDescent="0.3">
      <c r="A1429" s="119">
        <v>41089</v>
      </c>
      <c r="B1429" s="120" t="s">
        <v>44</v>
      </c>
      <c r="C1429" s="121">
        <v>17.2</v>
      </c>
      <c r="D1429" s="87" t="s">
        <v>31</v>
      </c>
      <c r="E1429" s="120" t="s">
        <v>6175</v>
      </c>
      <c r="F1429" s="123">
        <v>4.5</v>
      </c>
      <c r="G1429" s="35">
        <v>1</v>
      </c>
      <c r="H1429" s="69">
        <v>1</v>
      </c>
      <c r="I1429" s="31">
        <v>3.5</v>
      </c>
      <c r="J1429" s="18">
        <f t="shared" si="90"/>
        <v>117.31000000000003</v>
      </c>
      <c r="K1429" s="19" t="str">
        <f t="shared" si="88"/>
        <v>Jun-12</v>
      </c>
      <c r="L1429" s="20">
        <f t="shared" si="91"/>
        <v>1405</v>
      </c>
      <c r="M1429" s="21">
        <f t="shared" si="89"/>
        <v>8.3494661921708208E-2</v>
      </c>
    </row>
    <row r="1430" spans="1:13" x14ac:dyDescent="0.3">
      <c r="A1430" s="119">
        <v>41089</v>
      </c>
      <c r="B1430" s="120" t="s">
        <v>97</v>
      </c>
      <c r="C1430" s="121">
        <v>17.3</v>
      </c>
      <c r="D1430" s="87" t="s">
        <v>31</v>
      </c>
      <c r="E1430" s="120" t="s">
        <v>6897</v>
      </c>
      <c r="F1430" s="123">
        <v>6</v>
      </c>
      <c r="G1430" s="35">
        <v>1</v>
      </c>
      <c r="H1430" s="69" t="s">
        <v>6213</v>
      </c>
      <c r="I1430" s="31">
        <v>-1</v>
      </c>
      <c r="J1430" s="18">
        <f t="shared" si="90"/>
        <v>116.31000000000003</v>
      </c>
      <c r="K1430" s="19" t="str">
        <f t="shared" si="88"/>
        <v>Jun-12</v>
      </c>
      <c r="L1430" s="20">
        <f t="shared" si="91"/>
        <v>1406</v>
      </c>
      <c r="M1430" s="21">
        <f t="shared" si="89"/>
        <v>8.2724039829303014E-2</v>
      </c>
    </row>
    <row r="1431" spans="1:13" x14ac:dyDescent="0.3">
      <c r="A1431" s="119">
        <v>41089</v>
      </c>
      <c r="B1431" s="120" t="s">
        <v>97</v>
      </c>
      <c r="C1431" s="121">
        <v>17.3</v>
      </c>
      <c r="D1431" s="87" t="s">
        <v>31</v>
      </c>
      <c r="E1431" s="120" t="s">
        <v>6896</v>
      </c>
      <c r="F1431" s="123">
        <v>4.5</v>
      </c>
      <c r="G1431" s="35">
        <v>1</v>
      </c>
      <c r="H1431" s="69">
        <v>3</v>
      </c>
      <c r="I1431" s="31">
        <v>-1</v>
      </c>
      <c r="J1431" s="18">
        <f t="shared" si="90"/>
        <v>115.31000000000003</v>
      </c>
      <c r="K1431" s="19" t="str">
        <f t="shared" si="88"/>
        <v>Jun-12</v>
      </c>
      <c r="L1431" s="20">
        <f t="shared" si="91"/>
        <v>1407</v>
      </c>
      <c r="M1431" s="21">
        <f t="shared" si="89"/>
        <v>8.1954513148543018E-2</v>
      </c>
    </row>
    <row r="1432" spans="1:13" x14ac:dyDescent="0.3">
      <c r="A1432" s="124">
        <v>41089</v>
      </c>
      <c r="B1432" s="108" t="s">
        <v>52</v>
      </c>
      <c r="C1432" s="111">
        <v>17.55</v>
      </c>
      <c r="D1432" s="87" t="s">
        <v>31</v>
      </c>
      <c r="E1432" s="108" t="s">
        <v>6892</v>
      </c>
      <c r="F1432" s="110">
        <v>5.5</v>
      </c>
      <c r="G1432" s="35">
        <v>1</v>
      </c>
      <c r="H1432" s="70" t="s">
        <v>6518</v>
      </c>
      <c r="I1432" s="34">
        <v>-1</v>
      </c>
      <c r="J1432" s="18">
        <f t="shared" si="90"/>
        <v>114.31000000000003</v>
      </c>
      <c r="K1432" s="19" t="str">
        <f t="shared" si="88"/>
        <v>Jun-12</v>
      </c>
      <c r="L1432" s="20">
        <f t="shared" si="91"/>
        <v>1408</v>
      </c>
      <c r="M1432" s="21">
        <f t="shared" si="89"/>
        <v>8.1186079545454565E-2</v>
      </c>
    </row>
    <row r="1433" spans="1:13" x14ac:dyDescent="0.3">
      <c r="A1433" s="124">
        <v>41089</v>
      </c>
      <c r="B1433" s="108" t="s">
        <v>151</v>
      </c>
      <c r="C1433" s="111">
        <v>21</v>
      </c>
      <c r="D1433" s="87" t="s">
        <v>31</v>
      </c>
      <c r="E1433" s="108" t="s">
        <v>6893</v>
      </c>
      <c r="F1433" s="110">
        <v>4.5</v>
      </c>
      <c r="G1433" s="35">
        <v>1</v>
      </c>
      <c r="H1433" s="70" t="s">
        <v>6526</v>
      </c>
      <c r="I1433" s="34">
        <v>4.5</v>
      </c>
      <c r="J1433" s="18">
        <f t="shared" si="90"/>
        <v>118.81000000000003</v>
      </c>
      <c r="K1433" s="19" t="str">
        <f t="shared" si="88"/>
        <v>Jun-12</v>
      </c>
      <c r="L1433" s="20">
        <f t="shared" si="91"/>
        <v>1409</v>
      </c>
      <c r="M1433" s="21">
        <f t="shared" si="89"/>
        <v>8.4322214336408824E-2</v>
      </c>
    </row>
    <row r="1434" spans="1:13" x14ac:dyDescent="0.3">
      <c r="A1434" s="107">
        <v>41090</v>
      </c>
      <c r="B1434" s="108" t="s">
        <v>29</v>
      </c>
      <c r="C1434" s="101">
        <v>0.85416666666666663</v>
      </c>
      <c r="D1434" s="87" t="s">
        <v>31</v>
      </c>
      <c r="E1434" s="108" t="s">
        <v>604</v>
      </c>
      <c r="F1434" s="110">
        <v>4</v>
      </c>
      <c r="G1434" s="85">
        <v>1</v>
      </c>
      <c r="H1434" s="87" t="s">
        <v>33</v>
      </c>
      <c r="I1434" s="28">
        <v>-1</v>
      </c>
      <c r="J1434" s="18">
        <f t="shared" si="90"/>
        <v>117.81000000000003</v>
      </c>
      <c r="K1434" s="19" t="str">
        <f t="shared" si="88"/>
        <v>Jun-12</v>
      </c>
      <c r="L1434" s="20">
        <f t="shared" si="91"/>
        <v>1410</v>
      </c>
      <c r="M1434" s="21">
        <f t="shared" si="89"/>
        <v>8.3553191489361731E-2</v>
      </c>
    </row>
    <row r="1435" spans="1:13" x14ac:dyDescent="0.3">
      <c r="A1435" s="119">
        <v>41090</v>
      </c>
      <c r="B1435" s="120" t="s">
        <v>137</v>
      </c>
      <c r="C1435" s="121">
        <v>14.45</v>
      </c>
      <c r="D1435" s="87" t="s">
        <v>31</v>
      </c>
      <c r="E1435" s="120" t="s">
        <v>6903</v>
      </c>
      <c r="F1435" s="123">
        <v>6</v>
      </c>
      <c r="G1435" s="35">
        <v>1</v>
      </c>
      <c r="H1435" s="69">
        <v>6</v>
      </c>
      <c r="I1435" s="31">
        <v>-1</v>
      </c>
      <c r="J1435" s="18">
        <f t="shared" si="90"/>
        <v>116.81000000000003</v>
      </c>
      <c r="K1435" s="19" t="str">
        <f t="shared" si="88"/>
        <v>Jun-12</v>
      </c>
      <c r="L1435" s="20">
        <f t="shared" si="91"/>
        <v>1411</v>
      </c>
      <c r="M1435" s="21">
        <f t="shared" si="89"/>
        <v>8.2785258681785989E-2</v>
      </c>
    </row>
    <row r="1436" spans="1:13" x14ac:dyDescent="0.3">
      <c r="A1436" s="119">
        <v>41090</v>
      </c>
      <c r="B1436" s="120" t="s">
        <v>137</v>
      </c>
      <c r="C1436" s="121">
        <v>15.2</v>
      </c>
      <c r="D1436" s="87" t="s">
        <v>31</v>
      </c>
      <c r="E1436" s="120" t="s">
        <v>6904</v>
      </c>
      <c r="F1436" s="123">
        <v>4.5</v>
      </c>
      <c r="G1436" s="35">
        <v>1</v>
      </c>
      <c r="H1436" s="69">
        <v>1</v>
      </c>
      <c r="I1436" s="31">
        <v>3.5</v>
      </c>
      <c r="J1436" s="18">
        <f t="shared" si="90"/>
        <v>120.31000000000003</v>
      </c>
      <c r="K1436" s="19" t="str">
        <f t="shared" si="88"/>
        <v>Jun-12</v>
      </c>
      <c r="L1436" s="20">
        <f t="shared" si="91"/>
        <v>1412</v>
      </c>
      <c r="M1436" s="21">
        <f t="shared" si="89"/>
        <v>8.5205382436260649E-2</v>
      </c>
    </row>
    <row r="1437" spans="1:13" x14ac:dyDescent="0.3">
      <c r="A1437" s="119">
        <v>41090</v>
      </c>
      <c r="B1437" s="120" t="s">
        <v>137</v>
      </c>
      <c r="C1437" s="121">
        <v>15.55</v>
      </c>
      <c r="D1437" s="87" t="s">
        <v>31</v>
      </c>
      <c r="E1437" s="120" t="s">
        <v>3017</v>
      </c>
      <c r="F1437" s="123">
        <v>6</v>
      </c>
      <c r="G1437" s="35">
        <v>1</v>
      </c>
      <c r="H1437" s="69">
        <v>1</v>
      </c>
      <c r="I1437" s="31">
        <v>5</v>
      </c>
      <c r="J1437" s="18">
        <f t="shared" si="90"/>
        <v>125.31000000000003</v>
      </c>
      <c r="K1437" s="19" t="str">
        <f t="shared" si="88"/>
        <v>Jun-12</v>
      </c>
      <c r="L1437" s="20">
        <f t="shared" si="91"/>
        <v>1413</v>
      </c>
      <c r="M1437" s="21">
        <f t="shared" si="89"/>
        <v>8.8683651804670929E-2</v>
      </c>
    </row>
    <row r="1438" spans="1:13" x14ac:dyDescent="0.3">
      <c r="A1438" s="119">
        <v>41090</v>
      </c>
      <c r="B1438" s="120" t="s">
        <v>59</v>
      </c>
      <c r="C1438" s="121">
        <v>17.350000000000001</v>
      </c>
      <c r="D1438" s="87" t="s">
        <v>31</v>
      </c>
      <c r="E1438" s="120" t="s">
        <v>6905</v>
      </c>
      <c r="F1438" s="123">
        <v>5.5</v>
      </c>
      <c r="G1438" s="35">
        <v>1</v>
      </c>
      <c r="H1438" s="69">
        <v>2</v>
      </c>
      <c r="I1438" s="31">
        <v>-1</v>
      </c>
      <c r="J1438" s="18">
        <f t="shared" si="90"/>
        <v>124.31000000000003</v>
      </c>
      <c r="K1438" s="19" t="str">
        <f t="shared" si="88"/>
        <v>Jun-12</v>
      </c>
      <c r="L1438" s="20">
        <f t="shared" si="91"/>
        <v>1414</v>
      </c>
      <c r="M1438" s="21">
        <f t="shared" si="89"/>
        <v>8.7913719943422938E-2</v>
      </c>
    </row>
    <row r="1439" spans="1:13" x14ac:dyDescent="0.3">
      <c r="A1439" s="124">
        <v>41090</v>
      </c>
      <c r="B1439" s="108" t="s">
        <v>44</v>
      </c>
      <c r="C1439" s="111">
        <v>18.399999999999999</v>
      </c>
      <c r="D1439" s="87" t="s">
        <v>31</v>
      </c>
      <c r="E1439" s="108" t="s">
        <v>6898</v>
      </c>
      <c r="F1439" s="110">
        <v>6</v>
      </c>
      <c r="G1439" s="35">
        <v>1</v>
      </c>
      <c r="H1439" s="70" t="s">
        <v>6526</v>
      </c>
      <c r="I1439" s="34">
        <v>5</v>
      </c>
      <c r="J1439" s="18">
        <f t="shared" si="90"/>
        <v>129.31000000000003</v>
      </c>
      <c r="K1439" s="19" t="str">
        <f t="shared" si="88"/>
        <v>Jun-12</v>
      </c>
      <c r="L1439" s="20">
        <f t="shared" si="91"/>
        <v>1415</v>
      </c>
      <c r="M1439" s="21">
        <f t="shared" si="89"/>
        <v>9.1385159010600722E-2</v>
      </c>
    </row>
    <row r="1440" spans="1:13" x14ac:dyDescent="0.3">
      <c r="A1440" s="124">
        <v>41090</v>
      </c>
      <c r="B1440" s="108" t="s">
        <v>44</v>
      </c>
      <c r="C1440" s="111">
        <v>19.149999999999999</v>
      </c>
      <c r="D1440" s="87" t="s">
        <v>31</v>
      </c>
      <c r="E1440" s="108" t="s">
        <v>6899</v>
      </c>
      <c r="F1440" s="110">
        <v>6</v>
      </c>
      <c r="G1440" s="35">
        <v>1</v>
      </c>
      <c r="H1440" s="70" t="s">
        <v>6518</v>
      </c>
      <c r="I1440" s="34">
        <v>-1</v>
      </c>
      <c r="J1440" s="18">
        <f t="shared" si="90"/>
        <v>128.31000000000003</v>
      </c>
      <c r="K1440" s="19" t="str">
        <f t="shared" si="88"/>
        <v>Jun-12</v>
      </c>
      <c r="L1440" s="20">
        <f t="shared" si="91"/>
        <v>1416</v>
      </c>
      <c r="M1440" s="21">
        <f t="shared" si="89"/>
        <v>9.0614406779661039E-2</v>
      </c>
    </row>
    <row r="1441" spans="1:13" x14ac:dyDescent="0.3">
      <c r="A1441" s="124">
        <v>41090</v>
      </c>
      <c r="B1441" s="108" t="s">
        <v>29</v>
      </c>
      <c r="C1441" s="111">
        <v>19.25</v>
      </c>
      <c r="D1441" s="87" t="s">
        <v>31</v>
      </c>
      <c r="E1441" s="108" t="s">
        <v>6901</v>
      </c>
      <c r="F1441" s="110">
        <v>5.5</v>
      </c>
      <c r="G1441" s="35">
        <v>1</v>
      </c>
      <c r="H1441" s="70" t="s">
        <v>6512</v>
      </c>
      <c r="I1441" s="34">
        <v>-1</v>
      </c>
      <c r="J1441" s="18">
        <f t="shared" si="90"/>
        <v>127.31000000000003</v>
      </c>
      <c r="K1441" s="19" t="str">
        <f t="shared" si="88"/>
        <v>Jun-12</v>
      </c>
      <c r="L1441" s="20">
        <f t="shared" si="91"/>
        <v>1417</v>
      </c>
      <c r="M1441" s="21">
        <f t="shared" si="89"/>
        <v>8.9844742413549769E-2</v>
      </c>
    </row>
    <row r="1442" spans="1:13" x14ac:dyDescent="0.3">
      <c r="A1442" s="124">
        <v>41090</v>
      </c>
      <c r="B1442" s="108" t="s">
        <v>44</v>
      </c>
      <c r="C1442" s="111">
        <v>19.45</v>
      </c>
      <c r="D1442" s="87" t="s">
        <v>31</v>
      </c>
      <c r="E1442" s="108" t="s">
        <v>6900</v>
      </c>
      <c r="F1442" s="110">
        <v>5.5</v>
      </c>
      <c r="G1442" s="35">
        <v>1</v>
      </c>
      <c r="H1442" s="70" t="s">
        <v>6512</v>
      </c>
      <c r="I1442" s="34">
        <v>-1</v>
      </c>
      <c r="J1442" s="18">
        <f t="shared" si="90"/>
        <v>126.31000000000003</v>
      </c>
      <c r="K1442" s="19" t="str">
        <f t="shared" si="88"/>
        <v>Jun-12</v>
      </c>
      <c r="L1442" s="20">
        <f t="shared" si="91"/>
        <v>1418</v>
      </c>
      <c r="M1442" s="21">
        <f t="shared" si="89"/>
        <v>8.907616361071935E-2</v>
      </c>
    </row>
    <row r="1443" spans="1:13" x14ac:dyDescent="0.3">
      <c r="A1443" s="124">
        <v>41090</v>
      </c>
      <c r="B1443" s="108" t="s">
        <v>29</v>
      </c>
      <c r="C1443" s="111">
        <v>20</v>
      </c>
      <c r="D1443" s="87" t="s">
        <v>31</v>
      </c>
      <c r="E1443" s="108" t="s">
        <v>6902</v>
      </c>
      <c r="F1443" s="110">
        <v>6</v>
      </c>
      <c r="G1443" s="35">
        <v>1</v>
      </c>
      <c r="H1443" s="70" t="s">
        <v>6512</v>
      </c>
      <c r="I1443" s="34">
        <v>-1</v>
      </c>
      <c r="J1443" s="18">
        <f t="shared" si="90"/>
        <v>125.31000000000003</v>
      </c>
      <c r="K1443" s="19" t="str">
        <f t="shared" si="88"/>
        <v>Jun-12</v>
      </c>
      <c r="L1443" s="20">
        <f t="shared" si="91"/>
        <v>1419</v>
      </c>
      <c r="M1443" s="21">
        <f t="shared" si="89"/>
        <v>8.8308668076109959E-2</v>
      </c>
    </row>
    <row r="1444" spans="1:13" x14ac:dyDescent="0.3">
      <c r="A1444" s="107">
        <v>41092</v>
      </c>
      <c r="B1444" s="108" t="s">
        <v>59</v>
      </c>
      <c r="C1444" s="101">
        <v>0.86111111111111116</v>
      </c>
      <c r="D1444" s="87" t="s">
        <v>31</v>
      </c>
      <c r="E1444" s="108" t="s">
        <v>605</v>
      </c>
      <c r="F1444" s="110">
        <v>4</v>
      </c>
      <c r="G1444" s="85">
        <v>1</v>
      </c>
      <c r="H1444" s="87" t="s">
        <v>42</v>
      </c>
      <c r="I1444" s="28">
        <v>3</v>
      </c>
      <c r="J1444" s="18">
        <f t="shared" si="90"/>
        <v>128.31000000000003</v>
      </c>
      <c r="K1444" s="19" t="str">
        <f t="shared" si="88"/>
        <v>Jul-12</v>
      </c>
      <c r="L1444" s="20">
        <f t="shared" si="91"/>
        <v>1420</v>
      </c>
      <c r="M1444" s="21">
        <f t="shared" si="89"/>
        <v>9.0359154929577482E-2</v>
      </c>
    </row>
    <row r="1445" spans="1:13" x14ac:dyDescent="0.3">
      <c r="A1445" s="119">
        <v>41092</v>
      </c>
      <c r="B1445" s="120" t="s">
        <v>45</v>
      </c>
      <c r="C1445" s="121">
        <v>14.15</v>
      </c>
      <c r="D1445" s="87" t="s">
        <v>31</v>
      </c>
      <c r="E1445" s="120" t="s">
        <v>6906</v>
      </c>
      <c r="F1445" s="123">
        <v>5.5</v>
      </c>
      <c r="G1445" s="35">
        <v>1</v>
      </c>
      <c r="H1445" s="69">
        <v>9</v>
      </c>
      <c r="I1445" s="31">
        <v>-1</v>
      </c>
      <c r="J1445" s="18">
        <f t="shared" si="90"/>
        <v>127.31000000000003</v>
      </c>
      <c r="K1445" s="19" t="str">
        <f t="shared" si="88"/>
        <v>Jul-12</v>
      </c>
      <c r="L1445" s="20">
        <f t="shared" si="91"/>
        <v>1421</v>
      </c>
      <c r="M1445" s="21">
        <f t="shared" si="89"/>
        <v>8.9591836734693897E-2</v>
      </c>
    </row>
    <row r="1446" spans="1:13" x14ac:dyDescent="0.3">
      <c r="A1446" s="119">
        <v>41092</v>
      </c>
      <c r="B1446" s="120" t="s">
        <v>48</v>
      </c>
      <c r="C1446" s="121">
        <v>14.3</v>
      </c>
      <c r="D1446" s="87" t="s">
        <v>31</v>
      </c>
      <c r="E1446" s="120" t="s">
        <v>6907</v>
      </c>
      <c r="F1446" s="123">
        <v>6</v>
      </c>
      <c r="G1446" s="35">
        <v>1</v>
      </c>
      <c r="H1446" s="69">
        <v>4</v>
      </c>
      <c r="I1446" s="31">
        <v>-1</v>
      </c>
      <c r="J1446" s="18">
        <f t="shared" si="90"/>
        <v>126.31000000000003</v>
      </c>
      <c r="K1446" s="19" t="str">
        <f t="shared" si="88"/>
        <v>Jul-12</v>
      </c>
      <c r="L1446" s="20">
        <f t="shared" si="91"/>
        <v>1422</v>
      </c>
      <c r="M1446" s="21">
        <f t="shared" si="89"/>
        <v>8.8825597749648405E-2</v>
      </c>
    </row>
    <row r="1447" spans="1:13" x14ac:dyDescent="0.3">
      <c r="A1447" s="124">
        <v>41092</v>
      </c>
      <c r="B1447" s="108" t="s">
        <v>59</v>
      </c>
      <c r="C1447" s="111">
        <v>19.100000000000001</v>
      </c>
      <c r="D1447" s="87" t="s">
        <v>31</v>
      </c>
      <c r="E1447" s="108" t="s">
        <v>6169</v>
      </c>
      <c r="F1447" s="110">
        <v>6</v>
      </c>
      <c r="G1447" s="35">
        <v>1</v>
      </c>
      <c r="H1447" s="70" t="s">
        <v>6518</v>
      </c>
      <c r="I1447" s="34">
        <v>-1</v>
      </c>
      <c r="J1447" s="18">
        <f t="shared" si="90"/>
        <v>125.31000000000003</v>
      </c>
      <c r="K1447" s="19" t="str">
        <f t="shared" si="88"/>
        <v>Jul-12</v>
      </c>
      <c r="L1447" s="20">
        <f t="shared" si="91"/>
        <v>1423</v>
      </c>
      <c r="M1447" s="21">
        <f t="shared" si="89"/>
        <v>8.8060435699227002E-2</v>
      </c>
    </row>
    <row r="1448" spans="1:13" x14ac:dyDescent="0.3">
      <c r="A1448" s="107">
        <v>41093</v>
      </c>
      <c r="B1448" s="108" t="s">
        <v>134</v>
      </c>
      <c r="C1448" s="101">
        <v>0.70833333333333337</v>
      </c>
      <c r="D1448" s="87" t="s">
        <v>31</v>
      </c>
      <c r="E1448" s="108" t="s">
        <v>606</v>
      </c>
      <c r="F1448" s="110">
        <v>3.5</v>
      </c>
      <c r="G1448" s="85">
        <v>1</v>
      </c>
      <c r="H1448" s="87" t="s">
        <v>42</v>
      </c>
      <c r="I1448" s="27">
        <v>2.75</v>
      </c>
      <c r="J1448" s="18">
        <f t="shared" si="90"/>
        <v>128.06000000000003</v>
      </c>
      <c r="K1448" s="19" t="str">
        <f t="shared" si="88"/>
        <v>Jul-12</v>
      </c>
      <c r="L1448" s="20">
        <f t="shared" si="91"/>
        <v>1424</v>
      </c>
      <c r="M1448" s="21">
        <f t="shared" si="89"/>
        <v>8.9929775280898905E-2</v>
      </c>
    </row>
    <row r="1449" spans="1:13" x14ac:dyDescent="0.3">
      <c r="A1449" s="107">
        <v>41093</v>
      </c>
      <c r="B1449" s="108" t="s">
        <v>146</v>
      </c>
      <c r="C1449" s="101">
        <v>0.75694444444444453</v>
      </c>
      <c r="D1449" s="87" t="s">
        <v>31</v>
      </c>
      <c r="E1449" s="108" t="s">
        <v>607</v>
      </c>
      <c r="F1449" s="110">
        <v>4</v>
      </c>
      <c r="G1449" s="85">
        <v>1</v>
      </c>
      <c r="H1449" s="87" t="s">
        <v>33</v>
      </c>
      <c r="I1449" s="28">
        <v>-1</v>
      </c>
      <c r="J1449" s="18">
        <f t="shared" si="90"/>
        <v>127.06000000000003</v>
      </c>
      <c r="K1449" s="19" t="str">
        <f t="shared" si="88"/>
        <v>Jul-12</v>
      </c>
      <c r="L1449" s="20">
        <f t="shared" si="91"/>
        <v>1425</v>
      </c>
      <c r="M1449" s="21">
        <f t="shared" si="89"/>
        <v>8.916491228070178E-2</v>
      </c>
    </row>
    <row r="1450" spans="1:13" x14ac:dyDescent="0.3">
      <c r="A1450" s="119">
        <v>41093</v>
      </c>
      <c r="B1450" s="120" t="s">
        <v>38</v>
      </c>
      <c r="C1450" s="121">
        <v>16.45</v>
      </c>
      <c r="D1450" s="87" t="s">
        <v>31</v>
      </c>
      <c r="E1450" s="120" t="s">
        <v>6909</v>
      </c>
      <c r="F1450" s="123">
        <v>6</v>
      </c>
      <c r="G1450" s="35">
        <v>1</v>
      </c>
      <c r="H1450" s="69">
        <v>6</v>
      </c>
      <c r="I1450" s="31">
        <v>-1</v>
      </c>
      <c r="J1450" s="18">
        <f t="shared" si="90"/>
        <v>126.06000000000003</v>
      </c>
      <c r="K1450" s="19" t="str">
        <f t="shared" si="88"/>
        <v>Jul-12</v>
      </c>
      <c r="L1450" s="20">
        <f t="shared" si="91"/>
        <v>1426</v>
      </c>
      <c r="M1450" s="21">
        <f t="shared" si="89"/>
        <v>8.8401122019635361E-2</v>
      </c>
    </row>
    <row r="1451" spans="1:13" x14ac:dyDescent="0.3">
      <c r="A1451" s="119">
        <v>41093</v>
      </c>
      <c r="B1451" s="120" t="s">
        <v>134</v>
      </c>
      <c r="C1451" s="121">
        <v>17</v>
      </c>
      <c r="D1451" s="87" t="s">
        <v>31</v>
      </c>
      <c r="E1451" s="120" t="s">
        <v>6910</v>
      </c>
      <c r="F1451" s="123">
        <v>6</v>
      </c>
      <c r="G1451" s="35">
        <v>1</v>
      </c>
      <c r="H1451" s="69">
        <v>4</v>
      </c>
      <c r="I1451" s="31">
        <v>-1</v>
      </c>
      <c r="J1451" s="18">
        <f t="shared" si="90"/>
        <v>125.06000000000003</v>
      </c>
      <c r="K1451" s="19" t="str">
        <f t="shared" si="88"/>
        <v>Jul-12</v>
      </c>
      <c r="L1451" s="20">
        <f t="shared" si="91"/>
        <v>1427</v>
      </c>
      <c r="M1451" s="21">
        <f t="shared" si="89"/>
        <v>8.7638402242466731E-2</v>
      </c>
    </row>
    <row r="1452" spans="1:13" x14ac:dyDescent="0.3">
      <c r="A1452" s="124">
        <v>41093</v>
      </c>
      <c r="B1452" s="108" t="s">
        <v>43</v>
      </c>
      <c r="C1452" s="111">
        <v>20.2</v>
      </c>
      <c r="D1452" s="87" t="s">
        <v>31</v>
      </c>
      <c r="E1452" s="108" t="s">
        <v>6908</v>
      </c>
      <c r="F1452" s="110">
        <v>6</v>
      </c>
      <c r="G1452" s="35">
        <v>1</v>
      </c>
      <c r="H1452" s="70" t="s">
        <v>6512</v>
      </c>
      <c r="I1452" s="34">
        <v>-1</v>
      </c>
      <c r="J1452" s="18">
        <f t="shared" si="90"/>
        <v>124.06000000000003</v>
      </c>
      <c r="K1452" s="19" t="str">
        <f t="shared" si="88"/>
        <v>Jul-12</v>
      </c>
      <c r="L1452" s="20">
        <f t="shared" si="91"/>
        <v>1428</v>
      </c>
      <c r="M1452" s="21">
        <f t="shared" si="89"/>
        <v>8.6876750700280128E-2</v>
      </c>
    </row>
    <row r="1453" spans="1:13" x14ac:dyDescent="0.3">
      <c r="A1453" s="107">
        <v>41094</v>
      </c>
      <c r="B1453" s="108" t="s">
        <v>61</v>
      </c>
      <c r="C1453" s="101">
        <v>0.70138888888888884</v>
      </c>
      <c r="D1453" s="87" t="s">
        <v>31</v>
      </c>
      <c r="E1453" s="108" t="s">
        <v>608</v>
      </c>
      <c r="F1453" s="110">
        <v>3.5</v>
      </c>
      <c r="G1453" s="85">
        <v>1</v>
      </c>
      <c r="H1453" s="87" t="s">
        <v>42</v>
      </c>
      <c r="I1453" s="27">
        <v>2.5</v>
      </c>
      <c r="J1453" s="18">
        <f t="shared" si="90"/>
        <v>126.56000000000003</v>
      </c>
      <c r="K1453" s="19" t="str">
        <f t="shared" si="88"/>
        <v>Jul-12</v>
      </c>
      <c r="L1453" s="20">
        <f t="shared" si="91"/>
        <v>1429</v>
      </c>
      <c r="M1453" s="21">
        <f t="shared" si="89"/>
        <v>8.8565430370888751E-2</v>
      </c>
    </row>
    <row r="1454" spans="1:13" x14ac:dyDescent="0.3">
      <c r="A1454" s="107">
        <v>41094</v>
      </c>
      <c r="B1454" s="108" t="s">
        <v>43</v>
      </c>
      <c r="C1454" s="101">
        <v>0.76388888888888884</v>
      </c>
      <c r="D1454" s="87" t="s">
        <v>31</v>
      </c>
      <c r="E1454" s="108" t="s">
        <v>609</v>
      </c>
      <c r="F1454" s="110">
        <v>3</v>
      </c>
      <c r="G1454" s="85">
        <v>1</v>
      </c>
      <c r="H1454" s="87" t="s">
        <v>33</v>
      </c>
      <c r="I1454" s="28">
        <v>-1</v>
      </c>
      <c r="J1454" s="18">
        <f t="shared" si="90"/>
        <v>125.56000000000003</v>
      </c>
      <c r="K1454" s="19" t="str">
        <f t="shared" si="88"/>
        <v>Jul-12</v>
      </c>
      <c r="L1454" s="20">
        <f t="shared" si="91"/>
        <v>1430</v>
      </c>
      <c r="M1454" s="21">
        <f t="shared" si="89"/>
        <v>8.7804195804195823E-2</v>
      </c>
    </row>
    <row r="1455" spans="1:13" x14ac:dyDescent="0.3">
      <c r="A1455" s="107">
        <v>41094</v>
      </c>
      <c r="B1455" s="108" t="s">
        <v>43</v>
      </c>
      <c r="C1455" s="101">
        <v>0.80902777777777779</v>
      </c>
      <c r="D1455" s="87" t="s">
        <v>31</v>
      </c>
      <c r="E1455" s="108" t="s">
        <v>610</v>
      </c>
      <c r="F1455" s="110">
        <v>3.75</v>
      </c>
      <c r="G1455" s="85">
        <v>1</v>
      </c>
      <c r="H1455" s="87" t="s">
        <v>33</v>
      </c>
      <c r="I1455" s="28">
        <v>-1</v>
      </c>
      <c r="J1455" s="18">
        <f t="shared" si="90"/>
        <v>124.56000000000003</v>
      </c>
      <c r="K1455" s="19" t="str">
        <f t="shared" si="88"/>
        <v>Jul-12</v>
      </c>
      <c r="L1455" s="20">
        <f t="shared" si="91"/>
        <v>1431</v>
      </c>
      <c r="M1455" s="21">
        <f t="shared" si="89"/>
        <v>8.7044025157232724E-2</v>
      </c>
    </row>
    <row r="1456" spans="1:13" x14ac:dyDescent="0.3">
      <c r="A1456" s="119">
        <v>41094</v>
      </c>
      <c r="B1456" s="120" t="s">
        <v>41</v>
      </c>
      <c r="C1456" s="121">
        <v>14.1</v>
      </c>
      <c r="D1456" s="87" t="s">
        <v>31</v>
      </c>
      <c r="E1456" s="120" t="s">
        <v>6912</v>
      </c>
      <c r="F1456" s="123">
        <v>6</v>
      </c>
      <c r="G1456" s="35">
        <v>1</v>
      </c>
      <c r="H1456" s="69">
        <v>2</v>
      </c>
      <c r="I1456" s="31">
        <v>-1</v>
      </c>
      <c r="J1456" s="18">
        <f t="shared" si="90"/>
        <v>123.56000000000003</v>
      </c>
      <c r="K1456" s="19" t="str">
        <f t="shared" si="88"/>
        <v>Jul-12</v>
      </c>
      <c r="L1456" s="20">
        <f t="shared" si="91"/>
        <v>1432</v>
      </c>
      <c r="M1456" s="21">
        <f t="shared" si="89"/>
        <v>8.6284916201117334E-2</v>
      </c>
    </row>
    <row r="1457" spans="1:13" x14ac:dyDescent="0.3">
      <c r="A1457" s="119">
        <v>41094</v>
      </c>
      <c r="B1457" s="120" t="s">
        <v>41</v>
      </c>
      <c r="C1457" s="121">
        <v>14.4</v>
      </c>
      <c r="D1457" s="87" t="s">
        <v>31</v>
      </c>
      <c r="E1457" s="120" t="s">
        <v>6913</v>
      </c>
      <c r="F1457" s="123">
        <v>4.5</v>
      </c>
      <c r="G1457" s="35">
        <v>1</v>
      </c>
      <c r="H1457" s="69" t="s">
        <v>6116</v>
      </c>
      <c r="I1457" s="31">
        <v>-1</v>
      </c>
      <c r="J1457" s="18">
        <f t="shared" si="90"/>
        <v>122.56000000000003</v>
      </c>
      <c r="K1457" s="19" t="str">
        <f t="shared" si="88"/>
        <v>Jul-12</v>
      </c>
      <c r="L1457" s="20">
        <f t="shared" si="91"/>
        <v>1433</v>
      </c>
      <c r="M1457" s="21">
        <f t="shared" si="89"/>
        <v>8.552686671318914E-2</v>
      </c>
    </row>
    <row r="1458" spans="1:13" x14ac:dyDescent="0.3">
      <c r="A1458" s="119">
        <v>41094</v>
      </c>
      <c r="B1458" s="120" t="s">
        <v>41</v>
      </c>
      <c r="C1458" s="121">
        <v>16.399999999999999</v>
      </c>
      <c r="D1458" s="87" t="s">
        <v>31</v>
      </c>
      <c r="E1458" s="120" t="s">
        <v>6914</v>
      </c>
      <c r="F1458" s="123">
        <v>6</v>
      </c>
      <c r="G1458" s="35">
        <v>1</v>
      </c>
      <c r="H1458" s="69">
        <v>5</v>
      </c>
      <c r="I1458" s="31">
        <v>-1</v>
      </c>
      <c r="J1458" s="18">
        <f t="shared" si="90"/>
        <v>121.56000000000003</v>
      </c>
      <c r="K1458" s="19" t="str">
        <f t="shared" si="88"/>
        <v>Jul-12</v>
      </c>
      <c r="L1458" s="20">
        <f t="shared" si="91"/>
        <v>1434</v>
      </c>
      <c r="M1458" s="21">
        <f t="shared" si="89"/>
        <v>8.4769874476987472E-2</v>
      </c>
    </row>
    <row r="1459" spans="1:13" x14ac:dyDescent="0.3">
      <c r="A1459" s="124">
        <v>41094</v>
      </c>
      <c r="B1459" s="108" t="s">
        <v>43</v>
      </c>
      <c r="C1459" s="111">
        <v>18.2</v>
      </c>
      <c r="D1459" s="87" t="s">
        <v>31</v>
      </c>
      <c r="E1459" s="108" t="s">
        <v>6911</v>
      </c>
      <c r="F1459" s="110">
        <v>6</v>
      </c>
      <c r="G1459" s="35">
        <v>1</v>
      </c>
      <c r="H1459" s="70" t="s">
        <v>6526</v>
      </c>
      <c r="I1459" s="34">
        <v>6</v>
      </c>
      <c r="J1459" s="18">
        <f t="shared" si="90"/>
        <v>127.56000000000003</v>
      </c>
      <c r="K1459" s="19" t="str">
        <f t="shared" si="88"/>
        <v>Jul-12</v>
      </c>
      <c r="L1459" s="20">
        <f t="shared" si="91"/>
        <v>1435</v>
      </c>
      <c r="M1459" s="21">
        <f t="shared" si="89"/>
        <v>8.8891986062717795E-2</v>
      </c>
    </row>
    <row r="1460" spans="1:13" x14ac:dyDescent="0.3">
      <c r="A1460" s="107">
        <v>41095</v>
      </c>
      <c r="B1460" s="108" t="s">
        <v>138</v>
      </c>
      <c r="C1460" s="101">
        <v>0.75347222222222221</v>
      </c>
      <c r="D1460" s="87" t="s">
        <v>31</v>
      </c>
      <c r="E1460" s="108" t="s">
        <v>611</v>
      </c>
      <c r="F1460" s="110">
        <v>3.5</v>
      </c>
      <c r="G1460" s="85">
        <v>1</v>
      </c>
      <c r="H1460" s="87" t="s">
        <v>33</v>
      </c>
      <c r="I1460" s="28">
        <v>-1</v>
      </c>
      <c r="J1460" s="18">
        <f t="shared" si="90"/>
        <v>126.56000000000003</v>
      </c>
      <c r="K1460" s="19" t="str">
        <f t="shared" si="88"/>
        <v>Jul-12</v>
      </c>
      <c r="L1460" s="20">
        <f t="shared" si="91"/>
        <v>1436</v>
      </c>
      <c r="M1460" s="21">
        <f t="shared" si="89"/>
        <v>8.8133704735376073E-2</v>
      </c>
    </row>
    <row r="1461" spans="1:13" x14ac:dyDescent="0.3">
      <c r="A1461" s="107">
        <v>41095</v>
      </c>
      <c r="B1461" s="108" t="s">
        <v>138</v>
      </c>
      <c r="C1461" s="101">
        <v>0.77430555555555547</v>
      </c>
      <c r="D1461" s="87" t="s">
        <v>31</v>
      </c>
      <c r="E1461" s="108" t="s">
        <v>612</v>
      </c>
      <c r="F1461" s="110">
        <v>3.25</v>
      </c>
      <c r="G1461" s="85">
        <v>1</v>
      </c>
      <c r="H1461" s="87" t="s">
        <v>33</v>
      </c>
      <c r="I1461" s="28">
        <v>-1</v>
      </c>
      <c r="J1461" s="18">
        <f t="shared" si="90"/>
        <v>125.56000000000003</v>
      </c>
      <c r="K1461" s="19" t="str">
        <f t="shared" si="88"/>
        <v>Jul-12</v>
      </c>
      <c r="L1461" s="20">
        <f t="shared" si="91"/>
        <v>1437</v>
      </c>
      <c r="M1461" s="21">
        <f t="shared" si="89"/>
        <v>8.7376478775226182E-2</v>
      </c>
    </row>
    <row r="1462" spans="1:13" x14ac:dyDescent="0.3">
      <c r="A1462" s="107">
        <v>41095</v>
      </c>
      <c r="B1462" s="108" t="s">
        <v>93</v>
      </c>
      <c r="C1462" s="101">
        <v>0.83333333333333337</v>
      </c>
      <c r="D1462" s="87" t="s">
        <v>31</v>
      </c>
      <c r="E1462" s="108" t="s">
        <v>613</v>
      </c>
      <c r="F1462" s="110">
        <v>4</v>
      </c>
      <c r="G1462" s="85">
        <v>1</v>
      </c>
      <c r="H1462" s="87" t="s">
        <v>33</v>
      </c>
      <c r="I1462" s="28">
        <v>-1</v>
      </c>
      <c r="J1462" s="18">
        <f t="shared" si="90"/>
        <v>124.56000000000003</v>
      </c>
      <c r="K1462" s="19" t="str">
        <f t="shared" si="88"/>
        <v>Jul-12</v>
      </c>
      <c r="L1462" s="20">
        <f t="shared" si="91"/>
        <v>1438</v>
      </c>
      <c r="M1462" s="21">
        <f t="shared" si="89"/>
        <v>8.6620305980528528E-2</v>
      </c>
    </row>
    <row r="1463" spans="1:13" x14ac:dyDescent="0.3">
      <c r="A1463" s="119">
        <v>41095</v>
      </c>
      <c r="B1463" s="120" t="s">
        <v>46</v>
      </c>
      <c r="C1463" s="121">
        <v>16.399999999999999</v>
      </c>
      <c r="D1463" s="87" t="s">
        <v>31</v>
      </c>
      <c r="E1463" s="120" t="s">
        <v>6916</v>
      </c>
      <c r="F1463" s="123">
        <v>4.5</v>
      </c>
      <c r="G1463" s="35">
        <v>1</v>
      </c>
      <c r="H1463" s="69">
        <v>12</v>
      </c>
      <c r="I1463" s="31">
        <v>-1</v>
      </c>
      <c r="J1463" s="18">
        <f t="shared" si="90"/>
        <v>123.56000000000003</v>
      </c>
      <c r="K1463" s="19" t="str">
        <f t="shared" si="88"/>
        <v>Jul-12</v>
      </c>
      <c r="L1463" s="20">
        <f t="shared" si="91"/>
        <v>1439</v>
      </c>
      <c r="M1463" s="21">
        <f t="shared" si="89"/>
        <v>8.5865184155663674E-2</v>
      </c>
    </row>
    <row r="1464" spans="1:13" x14ac:dyDescent="0.3">
      <c r="A1464" s="124">
        <v>41095</v>
      </c>
      <c r="B1464" s="108" t="s">
        <v>138</v>
      </c>
      <c r="C1464" s="111">
        <v>19.45</v>
      </c>
      <c r="D1464" s="87" t="s">
        <v>31</v>
      </c>
      <c r="E1464" s="108" t="s">
        <v>583</v>
      </c>
      <c r="F1464" s="110">
        <v>6</v>
      </c>
      <c r="G1464" s="35">
        <v>1</v>
      </c>
      <c r="H1464" s="70" t="s">
        <v>6512</v>
      </c>
      <c r="I1464" s="34">
        <v>-1</v>
      </c>
      <c r="J1464" s="18">
        <f t="shared" si="90"/>
        <v>122.56000000000003</v>
      </c>
      <c r="K1464" s="19" t="str">
        <f t="shared" si="88"/>
        <v>Jul-12</v>
      </c>
      <c r="L1464" s="20">
        <f t="shared" si="91"/>
        <v>1440</v>
      </c>
      <c r="M1464" s="21">
        <f t="shared" si="89"/>
        <v>8.5111111111111137E-2</v>
      </c>
    </row>
    <row r="1465" spans="1:13" x14ac:dyDescent="0.3">
      <c r="A1465" s="124">
        <v>41095</v>
      </c>
      <c r="B1465" s="108" t="s">
        <v>138</v>
      </c>
      <c r="C1465" s="111">
        <v>19.45</v>
      </c>
      <c r="D1465" s="87" t="s">
        <v>31</v>
      </c>
      <c r="E1465" s="108" t="s">
        <v>6915</v>
      </c>
      <c r="F1465" s="110">
        <v>4.3</v>
      </c>
      <c r="G1465" s="35">
        <v>1</v>
      </c>
      <c r="H1465" s="70" t="s">
        <v>6518</v>
      </c>
      <c r="I1465" s="34">
        <v>-1</v>
      </c>
      <c r="J1465" s="18">
        <f t="shared" si="90"/>
        <v>121.56000000000003</v>
      </c>
      <c r="K1465" s="19" t="str">
        <f t="shared" si="88"/>
        <v>Jul-12</v>
      </c>
      <c r="L1465" s="20">
        <f t="shared" si="91"/>
        <v>1441</v>
      </c>
      <c r="M1465" s="21">
        <f t="shared" si="89"/>
        <v>8.4358084663428201E-2</v>
      </c>
    </row>
    <row r="1466" spans="1:13" x14ac:dyDescent="0.3">
      <c r="A1466" s="119">
        <v>41096</v>
      </c>
      <c r="B1466" s="120" t="s">
        <v>96</v>
      </c>
      <c r="C1466" s="121">
        <v>14.2</v>
      </c>
      <c r="D1466" s="87" t="s">
        <v>31</v>
      </c>
      <c r="E1466" s="120" t="s">
        <v>6917</v>
      </c>
      <c r="F1466" s="123">
        <v>5.5</v>
      </c>
      <c r="G1466" s="35">
        <v>1</v>
      </c>
      <c r="H1466" s="69">
        <v>10</v>
      </c>
      <c r="I1466" s="31">
        <v>-1</v>
      </c>
      <c r="J1466" s="18">
        <f t="shared" si="90"/>
        <v>120.56000000000003</v>
      </c>
      <c r="K1466" s="19" t="str">
        <f t="shared" si="88"/>
        <v>Jul-12</v>
      </c>
      <c r="L1466" s="20">
        <f t="shared" si="91"/>
        <v>1442</v>
      </c>
      <c r="M1466" s="21">
        <f t="shared" si="89"/>
        <v>8.3606102635228871E-2</v>
      </c>
    </row>
    <row r="1467" spans="1:13" x14ac:dyDescent="0.3">
      <c r="A1467" s="107">
        <v>41097</v>
      </c>
      <c r="B1467" s="108" t="s">
        <v>57</v>
      </c>
      <c r="C1467" s="101">
        <v>0.57986111111111105</v>
      </c>
      <c r="D1467" s="87" t="s">
        <v>31</v>
      </c>
      <c r="E1467" s="108" t="s">
        <v>614</v>
      </c>
      <c r="F1467" s="110">
        <v>3</v>
      </c>
      <c r="G1467" s="85">
        <v>1</v>
      </c>
      <c r="H1467" s="87" t="s">
        <v>42</v>
      </c>
      <c r="I1467" s="27">
        <v>2</v>
      </c>
      <c r="J1467" s="18">
        <f t="shared" si="90"/>
        <v>122.56000000000003</v>
      </c>
      <c r="K1467" s="19" t="str">
        <f t="shared" si="88"/>
        <v>Jul-12</v>
      </c>
      <c r="L1467" s="20">
        <f t="shared" si="91"/>
        <v>1443</v>
      </c>
      <c r="M1467" s="21">
        <f t="shared" si="89"/>
        <v>8.493416493416496E-2</v>
      </c>
    </row>
    <row r="1468" spans="1:13" x14ac:dyDescent="0.3">
      <c r="A1468" s="107">
        <v>41097</v>
      </c>
      <c r="B1468" s="108" t="s">
        <v>35</v>
      </c>
      <c r="C1468" s="101">
        <v>0.71527777777777779</v>
      </c>
      <c r="D1468" s="87" t="s">
        <v>31</v>
      </c>
      <c r="E1468" s="108" t="s">
        <v>615</v>
      </c>
      <c r="F1468" s="110">
        <v>4</v>
      </c>
      <c r="G1468" s="85">
        <v>1</v>
      </c>
      <c r="H1468" s="87" t="s">
        <v>42</v>
      </c>
      <c r="I1468" s="27">
        <v>3</v>
      </c>
      <c r="J1468" s="18">
        <f t="shared" si="90"/>
        <v>125.56000000000003</v>
      </c>
      <c r="K1468" s="19" t="str">
        <f t="shared" si="88"/>
        <v>Jul-12</v>
      </c>
      <c r="L1468" s="20">
        <f t="shared" si="91"/>
        <v>1444</v>
      </c>
      <c r="M1468" s="21">
        <f t="shared" si="89"/>
        <v>8.6952908587257641E-2</v>
      </c>
    </row>
    <row r="1469" spans="1:13" x14ac:dyDescent="0.3">
      <c r="A1469" s="119">
        <v>41097</v>
      </c>
      <c r="B1469" s="120" t="s">
        <v>96</v>
      </c>
      <c r="C1469" s="121">
        <v>16.2</v>
      </c>
      <c r="D1469" s="87" t="s">
        <v>31</v>
      </c>
      <c r="E1469" s="120" t="s">
        <v>6918</v>
      </c>
      <c r="F1469" s="123">
        <v>5.5</v>
      </c>
      <c r="G1469" s="35">
        <v>1</v>
      </c>
      <c r="H1469" s="69">
        <v>5</v>
      </c>
      <c r="I1469" s="31">
        <v>-1</v>
      </c>
      <c r="J1469" s="18">
        <f t="shared" si="90"/>
        <v>124.56000000000003</v>
      </c>
      <c r="K1469" s="19" t="str">
        <f t="shared" si="88"/>
        <v>Jul-12</v>
      </c>
      <c r="L1469" s="20">
        <f t="shared" si="91"/>
        <v>1445</v>
      </c>
      <c r="M1469" s="21">
        <f t="shared" si="89"/>
        <v>8.6200692041522517E-2</v>
      </c>
    </row>
    <row r="1470" spans="1:13" x14ac:dyDescent="0.3">
      <c r="A1470" s="107">
        <v>41099</v>
      </c>
      <c r="B1470" s="108" t="s">
        <v>59</v>
      </c>
      <c r="C1470" s="101">
        <v>0.77777777777777779</v>
      </c>
      <c r="D1470" s="87" t="s">
        <v>31</v>
      </c>
      <c r="E1470" s="108" t="s">
        <v>616</v>
      </c>
      <c r="F1470" s="110">
        <v>4</v>
      </c>
      <c r="G1470" s="85">
        <v>1</v>
      </c>
      <c r="H1470" s="87" t="s">
        <v>33</v>
      </c>
      <c r="I1470" s="28">
        <v>-1</v>
      </c>
      <c r="J1470" s="18">
        <f t="shared" si="90"/>
        <v>123.56000000000003</v>
      </c>
      <c r="K1470" s="19" t="str">
        <f t="shared" si="88"/>
        <v>Jul-12</v>
      </c>
      <c r="L1470" s="20">
        <f t="shared" si="91"/>
        <v>1446</v>
      </c>
      <c r="M1470" s="21">
        <f t="shared" si="89"/>
        <v>8.544951590594746E-2</v>
      </c>
    </row>
    <row r="1471" spans="1:13" x14ac:dyDescent="0.3">
      <c r="A1471" s="107">
        <v>41099</v>
      </c>
      <c r="B1471" s="108" t="s">
        <v>135</v>
      </c>
      <c r="C1471" s="101">
        <v>0.78472222222222221</v>
      </c>
      <c r="D1471" s="87" t="s">
        <v>31</v>
      </c>
      <c r="E1471" s="108" t="s">
        <v>617</v>
      </c>
      <c r="F1471" s="110">
        <v>4</v>
      </c>
      <c r="G1471" s="85">
        <v>1</v>
      </c>
      <c r="H1471" s="87" t="s">
        <v>42</v>
      </c>
      <c r="I1471" s="28">
        <v>3</v>
      </c>
      <c r="J1471" s="18">
        <f t="shared" si="90"/>
        <v>126.56000000000003</v>
      </c>
      <c r="K1471" s="19" t="str">
        <f t="shared" si="88"/>
        <v>Jul-12</v>
      </c>
      <c r="L1471" s="20">
        <f t="shared" si="91"/>
        <v>1447</v>
      </c>
      <c r="M1471" s="21">
        <f t="shared" si="89"/>
        <v>8.7463718037318616E-2</v>
      </c>
    </row>
    <row r="1472" spans="1:13" x14ac:dyDescent="0.3">
      <c r="A1472" s="119">
        <v>41099</v>
      </c>
      <c r="B1472" s="120" t="s">
        <v>49</v>
      </c>
      <c r="C1472" s="121">
        <v>14.3</v>
      </c>
      <c r="D1472" s="87" t="s">
        <v>31</v>
      </c>
      <c r="E1472" s="120" t="s">
        <v>631</v>
      </c>
      <c r="F1472" s="123">
        <v>5</v>
      </c>
      <c r="G1472" s="35">
        <v>1</v>
      </c>
      <c r="H1472" s="69">
        <v>2</v>
      </c>
      <c r="I1472" s="31">
        <v>-1</v>
      </c>
      <c r="J1472" s="18">
        <f t="shared" si="90"/>
        <v>125.56000000000003</v>
      </c>
      <c r="K1472" s="19" t="str">
        <f t="shared" si="88"/>
        <v>Jul-12</v>
      </c>
      <c r="L1472" s="20">
        <f t="shared" si="91"/>
        <v>1448</v>
      </c>
      <c r="M1472" s="21">
        <f t="shared" si="89"/>
        <v>8.6712707182320464E-2</v>
      </c>
    </row>
    <row r="1473" spans="1:13" x14ac:dyDescent="0.3">
      <c r="A1473" s="119">
        <v>41099</v>
      </c>
      <c r="B1473" s="120" t="s">
        <v>49</v>
      </c>
      <c r="C1473" s="121">
        <v>15</v>
      </c>
      <c r="D1473" s="87" t="s">
        <v>31</v>
      </c>
      <c r="E1473" s="120" t="s">
        <v>6921</v>
      </c>
      <c r="F1473" s="123">
        <v>5.5</v>
      </c>
      <c r="G1473" s="35">
        <v>1</v>
      </c>
      <c r="H1473" s="69">
        <v>4</v>
      </c>
      <c r="I1473" s="31">
        <v>-1</v>
      </c>
      <c r="J1473" s="18">
        <f t="shared" si="90"/>
        <v>124.56000000000003</v>
      </c>
      <c r="K1473" s="19" t="str">
        <f t="shared" si="88"/>
        <v>Jul-12</v>
      </c>
      <c r="L1473" s="20">
        <f t="shared" si="91"/>
        <v>1449</v>
      </c>
      <c r="M1473" s="21">
        <f t="shared" si="89"/>
        <v>8.5962732919254686E-2</v>
      </c>
    </row>
    <row r="1474" spans="1:13" x14ac:dyDescent="0.3">
      <c r="A1474" s="119">
        <v>41099</v>
      </c>
      <c r="B1474" s="120" t="s">
        <v>49</v>
      </c>
      <c r="C1474" s="121">
        <v>15.3</v>
      </c>
      <c r="D1474" s="87" t="s">
        <v>31</v>
      </c>
      <c r="E1474" s="120" t="s">
        <v>1534</v>
      </c>
      <c r="F1474" s="123">
        <v>4.33</v>
      </c>
      <c r="G1474" s="35">
        <v>1</v>
      </c>
      <c r="H1474" s="69">
        <v>6</v>
      </c>
      <c r="I1474" s="31">
        <v>-1</v>
      </c>
      <c r="J1474" s="18">
        <f t="shared" si="90"/>
        <v>123.56000000000003</v>
      </c>
      <c r="K1474" s="19" t="str">
        <f t="shared" ref="K1474:K1537" si="92">TEXT(A1474,"MMM-yy")</f>
        <v>Jul-12</v>
      </c>
      <c r="L1474" s="20">
        <f t="shared" si="91"/>
        <v>1450</v>
      </c>
      <c r="M1474" s="21">
        <f t="shared" ref="M1474:M1537" si="93">J1474/L1474</f>
        <v>8.5213793103448301E-2</v>
      </c>
    </row>
    <row r="1475" spans="1:13" x14ac:dyDescent="0.3">
      <c r="A1475" s="119">
        <v>41099</v>
      </c>
      <c r="B1475" s="120" t="s">
        <v>49</v>
      </c>
      <c r="C1475" s="121">
        <v>17</v>
      </c>
      <c r="D1475" s="87" t="s">
        <v>31</v>
      </c>
      <c r="E1475" s="120" t="s">
        <v>6922</v>
      </c>
      <c r="F1475" s="123">
        <v>5</v>
      </c>
      <c r="G1475" s="35">
        <v>1</v>
      </c>
      <c r="H1475" s="69">
        <v>5</v>
      </c>
      <c r="I1475" s="31">
        <v>-1</v>
      </c>
      <c r="J1475" s="18">
        <f t="shared" ref="J1475:J1538" si="94">J1474+I1475</f>
        <v>122.56000000000003</v>
      </c>
      <c r="K1475" s="19" t="str">
        <f t="shared" si="92"/>
        <v>Jul-12</v>
      </c>
      <c r="L1475" s="20">
        <f t="shared" ref="L1475:L1538" si="95">L1474+G1475</f>
        <v>1451</v>
      </c>
      <c r="M1475" s="21">
        <f t="shared" si="93"/>
        <v>8.4465885596140614E-2</v>
      </c>
    </row>
    <row r="1476" spans="1:13" x14ac:dyDescent="0.3">
      <c r="A1476" s="124">
        <v>41099</v>
      </c>
      <c r="B1476" s="108" t="s">
        <v>135</v>
      </c>
      <c r="C1476" s="111">
        <v>19.5</v>
      </c>
      <c r="D1476" s="87" t="s">
        <v>31</v>
      </c>
      <c r="E1476" s="108" t="s">
        <v>6920</v>
      </c>
      <c r="F1476" s="110">
        <v>5</v>
      </c>
      <c r="G1476" s="35">
        <v>1</v>
      </c>
      <c r="H1476" s="70" t="s">
        <v>6512</v>
      </c>
      <c r="I1476" s="34">
        <v>-1</v>
      </c>
      <c r="J1476" s="18">
        <f t="shared" si="94"/>
        <v>121.56000000000003</v>
      </c>
      <c r="K1476" s="19" t="str">
        <f t="shared" si="92"/>
        <v>Jul-12</v>
      </c>
      <c r="L1476" s="20">
        <f t="shared" si="95"/>
        <v>1452</v>
      </c>
      <c r="M1476" s="21">
        <f t="shared" si="93"/>
        <v>8.3719008264462824E-2</v>
      </c>
    </row>
    <row r="1477" spans="1:13" x14ac:dyDescent="0.3">
      <c r="A1477" s="124">
        <v>41099</v>
      </c>
      <c r="B1477" s="108" t="s">
        <v>59</v>
      </c>
      <c r="C1477" s="111">
        <v>20.100000000000001</v>
      </c>
      <c r="D1477" s="87" t="s">
        <v>31</v>
      </c>
      <c r="E1477" s="108" t="s">
        <v>6919</v>
      </c>
      <c r="F1477" s="110">
        <v>4.5</v>
      </c>
      <c r="G1477" s="35">
        <v>1</v>
      </c>
      <c r="H1477" s="70" t="s">
        <v>6512</v>
      </c>
      <c r="I1477" s="34">
        <v>-1</v>
      </c>
      <c r="J1477" s="18">
        <f t="shared" si="94"/>
        <v>120.56000000000003</v>
      </c>
      <c r="K1477" s="19" t="str">
        <f t="shared" si="92"/>
        <v>Jul-12</v>
      </c>
      <c r="L1477" s="20">
        <f t="shared" si="95"/>
        <v>1453</v>
      </c>
      <c r="M1477" s="21">
        <f t="shared" si="93"/>
        <v>8.2973158981417772E-2</v>
      </c>
    </row>
    <row r="1478" spans="1:13" x14ac:dyDescent="0.3">
      <c r="A1478" s="107">
        <v>41100</v>
      </c>
      <c r="B1478" s="108" t="s">
        <v>30</v>
      </c>
      <c r="C1478" s="101">
        <v>0.75347222222222221</v>
      </c>
      <c r="D1478" s="87" t="s">
        <v>31</v>
      </c>
      <c r="E1478" s="108" t="s">
        <v>618</v>
      </c>
      <c r="F1478" s="110">
        <v>3.25</v>
      </c>
      <c r="G1478" s="85">
        <v>1</v>
      </c>
      <c r="H1478" s="87" t="s">
        <v>42</v>
      </c>
      <c r="I1478" s="28">
        <v>2.25</v>
      </c>
      <c r="J1478" s="18">
        <f t="shared" si="94"/>
        <v>122.81000000000003</v>
      </c>
      <c r="K1478" s="19" t="str">
        <f t="shared" si="92"/>
        <v>Jul-12</v>
      </c>
      <c r="L1478" s="20">
        <f t="shared" si="95"/>
        <v>1454</v>
      </c>
      <c r="M1478" s="21">
        <f t="shared" si="93"/>
        <v>8.4463548830811572E-2</v>
      </c>
    </row>
    <row r="1479" spans="1:13" x14ac:dyDescent="0.3">
      <c r="A1479" s="107">
        <v>41100</v>
      </c>
      <c r="B1479" s="108" t="s">
        <v>98</v>
      </c>
      <c r="C1479" s="101">
        <v>0.80208333333333337</v>
      </c>
      <c r="D1479" s="87" t="s">
        <v>31</v>
      </c>
      <c r="E1479" s="108" t="s">
        <v>619</v>
      </c>
      <c r="F1479" s="110">
        <v>3.25</v>
      </c>
      <c r="G1479" s="85">
        <v>1</v>
      </c>
      <c r="H1479" s="87" t="s">
        <v>33</v>
      </c>
      <c r="I1479" s="28">
        <v>-1</v>
      </c>
      <c r="J1479" s="18">
        <f t="shared" si="94"/>
        <v>121.81000000000003</v>
      </c>
      <c r="K1479" s="19" t="str">
        <f t="shared" si="92"/>
        <v>Jul-12</v>
      </c>
      <c r="L1479" s="20">
        <f t="shared" si="95"/>
        <v>1455</v>
      </c>
      <c r="M1479" s="21">
        <f t="shared" si="93"/>
        <v>8.3718213058419269E-2</v>
      </c>
    </row>
    <row r="1480" spans="1:13" x14ac:dyDescent="0.3">
      <c r="A1480" s="119">
        <v>41100</v>
      </c>
      <c r="B1480" s="120" t="s">
        <v>45</v>
      </c>
      <c r="C1480" s="121">
        <v>15.45</v>
      </c>
      <c r="D1480" s="87" t="s">
        <v>31</v>
      </c>
      <c r="E1480" s="120" t="s">
        <v>6924</v>
      </c>
      <c r="F1480" s="123">
        <v>5</v>
      </c>
      <c r="G1480" s="35">
        <v>1</v>
      </c>
      <c r="H1480" s="69">
        <v>1</v>
      </c>
      <c r="I1480" s="31">
        <v>4</v>
      </c>
      <c r="J1480" s="18">
        <f t="shared" si="94"/>
        <v>125.81000000000003</v>
      </c>
      <c r="K1480" s="19" t="str">
        <f t="shared" si="92"/>
        <v>Jul-12</v>
      </c>
      <c r="L1480" s="20">
        <f t="shared" si="95"/>
        <v>1456</v>
      </c>
      <c r="M1480" s="21">
        <f t="shared" si="93"/>
        <v>8.6407967032967048E-2</v>
      </c>
    </row>
    <row r="1481" spans="1:13" x14ac:dyDescent="0.3">
      <c r="A1481" s="124">
        <v>41100</v>
      </c>
      <c r="B1481" s="108" t="s">
        <v>30</v>
      </c>
      <c r="C1481" s="111">
        <v>20.350000000000001</v>
      </c>
      <c r="D1481" s="87" t="s">
        <v>31</v>
      </c>
      <c r="E1481" s="108" t="s">
        <v>6923</v>
      </c>
      <c r="F1481" s="110">
        <v>5</v>
      </c>
      <c r="G1481" s="35">
        <v>1</v>
      </c>
      <c r="H1481" s="70" t="s">
        <v>6512</v>
      </c>
      <c r="I1481" s="34">
        <v>-1</v>
      </c>
      <c r="J1481" s="18">
        <f t="shared" si="94"/>
        <v>124.81000000000003</v>
      </c>
      <c r="K1481" s="19" t="str">
        <f t="shared" si="92"/>
        <v>Jul-12</v>
      </c>
      <c r="L1481" s="20">
        <f t="shared" si="95"/>
        <v>1457</v>
      </c>
      <c r="M1481" s="21">
        <f t="shared" si="93"/>
        <v>8.5662319835277986E-2</v>
      </c>
    </row>
    <row r="1482" spans="1:13" x14ac:dyDescent="0.3">
      <c r="A1482" s="107">
        <v>41101</v>
      </c>
      <c r="B1482" s="108" t="s">
        <v>29</v>
      </c>
      <c r="C1482" s="101">
        <v>0.72916666666666663</v>
      </c>
      <c r="D1482" s="87" t="s">
        <v>31</v>
      </c>
      <c r="E1482" s="108" t="s">
        <v>620</v>
      </c>
      <c r="F1482" s="110">
        <v>3.5</v>
      </c>
      <c r="G1482" s="85">
        <v>1</v>
      </c>
      <c r="H1482" s="87" t="s">
        <v>33</v>
      </c>
      <c r="I1482" s="27">
        <v>-1</v>
      </c>
      <c r="J1482" s="18">
        <f t="shared" si="94"/>
        <v>123.81000000000003</v>
      </c>
      <c r="K1482" s="19" t="str">
        <f t="shared" si="92"/>
        <v>Jul-12</v>
      </c>
      <c r="L1482" s="20">
        <f t="shared" si="95"/>
        <v>1458</v>
      </c>
      <c r="M1482" s="21">
        <f t="shared" si="93"/>
        <v>8.4917695473251051E-2</v>
      </c>
    </row>
    <row r="1483" spans="1:13" x14ac:dyDescent="0.3">
      <c r="A1483" s="119">
        <v>41101</v>
      </c>
      <c r="B1483" s="120" t="s">
        <v>46</v>
      </c>
      <c r="C1483" s="121">
        <v>15.4</v>
      </c>
      <c r="D1483" s="87" t="s">
        <v>31</v>
      </c>
      <c r="E1483" s="120" t="s">
        <v>6929</v>
      </c>
      <c r="F1483" s="123">
        <v>5.5</v>
      </c>
      <c r="G1483" s="35">
        <v>1</v>
      </c>
      <c r="H1483" s="69">
        <v>6</v>
      </c>
      <c r="I1483" s="31">
        <v>-1</v>
      </c>
      <c r="J1483" s="18">
        <f t="shared" si="94"/>
        <v>122.81000000000003</v>
      </c>
      <c r="K1483" s="19" t="str">
        <f t="shared" si="92"/>
        <v>Jul-12</v>
      </c>
      <c r="L1483" s="20">
        <f t="shared" si="95"/>
        <v>1459</v>
      </c>
      <c r="M1483" s="21">
        <f t="shared" si="93"/>
        <v>8.4174091843728607E-2</v>
      </c>
    </row>
    <row r="1484" spans="1:13" x14ac:dyDescent="0.3">
      <c r="A1484" s="119">
        <v>41101</v>
      </c>
      <c r="B1484" s="120" t="s">
        <v>61</v>
      </c>
      <c r="C1484" s="121">
        <v>15.5</v>
      </c>
      <c r="D1484" s="87" t="s">
        <v>31</v>
      </c>
      <c r="E1484" s="120" t="s">
        <v>6930</v>
      </c>
      <c r="F1484" s="123">
        <v>5</v>
      </c>
      <c r="G1484" s="35">
        <v>1</v>
      </c>
      <c r="H1484" s="69">
        <v>2</v>
      </c>
      <c r="I1484" s="31">
        <v>-1</v>
      </c>
      <c r="J1484" s="18">
        <f t="shared" si="94"/>
        <v>121.81000000000003</v>
      </c>
      <c r="K1484" s="19" t="str">
        <f t="shared" si="92"/>
        <v>Jul-12</v>
      </c>
      <c r="L1484" s="20">
        <f t="shared" si="95"/>
        <v>1460</v>
      </c>
      <c r="M1484" s="21">
        <f t="shared" si="93"/>
        <v>8.3431506849315093E-2</v>
      </c>
    </row>
    <row r="1485" spans="1:13" x14ac:dyDescent="0.3">
      <c r="A1485" s="119">
        <v>41101</v>
      </c>
      <c r="B1485" s="120" t="s">
        <v>29</v>
      </c>
      <c r="C1485" s="121">
        <v>16</v>
      </c>
      <c r="D1485" s="87" t="s">
        <v>31</v>
      </c>
      <c r="E1485" s="120" t="s">
        <v>6931</v>
      </c>
      <c r="F1485" s="123">
        <v>4.5</v>
      </c>
      <c r="G1485" s="35">
        <v>1</v>
      </c>
      <c r="H1485" s="69">
        <v>8</v>
      </c>
      <c r="I1485" s="31">
        <v>-1</v>
      </c>
      <c r="J1485" s="18">
        <f t="shared" si="94"/>
        <v>120.81000000000003</v>
      </c>
      <c r="K1485" s="19" t="str">
        <f t="shared" si="92"/>
        <v>Jul-12</v>
      </c>
      <c r="L1485" s="20">
        <f t="shared" si="95"/>
        <v>1461</v>
      </c>
      <c r="M1485" s="21">
        <f t="shared" si="93"/>
        <v>8.268993839835731E-2</v>
      </c>
    </row>
    <row r="1486" spans="1:13" x14ac:dyDescent="0.3">
      <c r="A1486" s="124">
        <v>41101</v>
      </c>
      <c r="B1486" s="108" t="s">
        <v>43</v>
      </c>
      <c r="C1486" s="111">
        <v>19.5</v>
      </c>
      <c r="D1486" s="87" t="s">
        <v>31</v>
      </c>
      <c r="E1486" s="108" t="s">
        <v>6926</v>
      </c>
      <c r="F1486" s="110">
        <v>5.5</v>
      </c>
      <c r="G1486" s="35">
        <v>1</v>
      </c>
      <c r="H1486" s="70" t="s">
        <v>6512</v>
      </c>
      <c r="I1486" s="34">
        <v>-1</v>
      </c>
      <c r="J1486" s="18">
        <f t="shared" si="94"/>
        <v>119.81000000000003</v>
      </c>
      <c r="K1486" s="19" t="str">
        <f t="shared" si="92"/>
        <v>Jul-12</v>
      </c>
      <c r="L1486" s="20">
        <f t="shared" si="95"/>
        <v>1462</v>
      </c>
      <c r="M1486" s="21">
        <f t="shared" si="93"/>
        <v>8.1949384404924788E-2</v>
      </c>
    </row>
    <row r="1487" spans="1:13" x14ac:dyDescent="0.3">
      <c r="A1487" s="124">
        <v>41101</v>
      </c>
      <c r="B1487" s="108" t="s">
        <v>43</v>
      </c>
      <c r="C1487" s="111">
        <v>19.5</v>
      </c>
      <c r="D1487" s="87" t="s">
        <v>31</v>
      </c>
      <c r="E1487" s="108" t="s">
        <v>6925</v>
      </c>
      <c r="F1487" s="110">
        <v>5</v>
      </c>
      <c r="G1487" s="35">
        <v>1</v>
      </c>
      <c r="H1487" s="70" t="s">
        <v>6512</v>
      </c>
      <c r="I1487" s="34">
        <v>-1</v>
      </c>
      <c r="J1487" s="18">
        <f t="shared" si="94"/>
        <v>118.81000000000003</v>
      </c>
      <c r="K1487" s="19" t="str">
        <f t="shared" si="92"/>
        <v>Jul-12</v>
      </c>
      <c r="L1487" s="20">
        <f t="shared" si="95"/>
        <v>1463</v>
      </c>
      <c r="M1487" s="21">
        <f t="shared" si="93"/>
        <v>8.1209842788790176E-2</v>
      </c>
    </row>
    <row r="1488" spans="1:13" x14ac:dyDescent="0.3">
      <c r="A1488" s="124">
        <v>41101</v>
      </c>
      <c r="B1488" s="108" t="s">
        <v>43</v>
      </c>
      <c r="C1488" s="111">
        <v>21.2</v>
      </c>
      <c r="D1488" s="87" t="s">
        <v>31</v>
      </c>
      <c r="E1488" s="108" t="s">
        <v>6928</v>
      </c>
      <c r="F1488" s="110">
        <v>6</v>
      </c>
      <c r="G1488" s="35">
        <v>1</v>
      </c>
      <c r="H1488" s="70" t="s">
        <v>6526</v>
      </c>
      <c r="I1488" s="34">
        <v>5</v>
      </c>
      <c r="J1488" s="18">
        <f t="shared" si="94"/>
        <v>123.81000000000003</v>
      </c>
      <c r="K1488" s="19" t="str">
        <f t="shared" si="92"/>
        <v>Jul-12</v>
      </c>
      <c r="L1488" s="20">
        <f t="shared" si="95"/>
        <v>1464</v>
      </c>
      <c r="M1488" s="21">
        <f t="shared" si="93"/>
        <v>8.4569672131147564E-2</v>
      </c>
    </row>
    <row r="1489" spans="1:13" x14ac:dyDescent="0.3">
      <c r="A1489" s="124">
        <v>41101</v>
      </c>
      <c r="B1489" s="108" t="s">
        <v>43</v>
      </c>
      <c r="C1489" s="111">
        <v>21.2</v>
      </c>
      <c r="D1489" s="87" t="s">
        <v>31</v>
      </c>
      <c r="E1489" s="108" t="s">
        <v>6927</v>
      </c>
      <c r="F1489" s="110">
        <v>6</v>
      </c>
      <c r="G1489" s="35">
        <v>1</v>
      </c>
      <c r="H1489" s="70" t="s">
        <v>6512</v>
      </c>
      <c r="I1489" s="34">
        <v>-1</v>
      </c>
      <c r="J1489" s="18">
        <f t="shared" si="94"/>
        <v>122.81000000000003</v>
      </c>
      <c r="K1489" s="19" t="str">
        <f t="shared" si="92"/>
        <v>Jul-12</v>
      </c>
      <c r="L1489" s="20">
        <f t="shared" si="95"/>
        <v>1465</v>
      </c>
      <c r="M1489" s="21">
        <f t="shared" si="93"/>
        <v>8.3829351535836205E-2</v>
      </c>
    </row>
    <row r="1490" spans="1:13" x14ac:dyDescent="0.3">
      <c r="A1490" s="107">
        <v>41102</v>
      </c>
      <c r="B1490" s="108" t="s">
        <v>52</v>
      </c>
      <c r="C1490" s="101">
        <v>0.625</v>
      </c>
      <c r="D1490" s="87" t="s">
        <v>31</v>
      </c>
      <c r="E1490" s="108" t="s">
        <v>529</v>
      </c>
      <c r="F1490" s="110">
        <v>3.5</v>
      </c>
      <c r="G1490" s="85">
        <v>1</v>
      </c>
      <c r="H1490" s="87" t="s">
        <v>33</v>
      </c>
      <c r="I1490" s="27">
        <v>-1</v>
      </c>
      <c r="J1490" s="18">
        <f t="shared" si="94"/>
        <v>121.81000000000003</v>
      </c>
      <c r="K1490" s="19" t="str">
        <f t="shared" si="92"/>
        <v>Jul-12</v>
      </c>
      <c r="L1490" s="20">
        <f t="shared" si="95"/>
        <v>1466</v>
      </c>
      <c r="M1490" s="21">
        <f t="shared" si="93"/>
        <v>8.3090040927694425E-2</v>
      </c>
    </row>
    <row r="1491" spans="1:13" x14ac:dyDescent="0.3">
      <c r="A1491" s="107">
        <v>41102</v>
      </c>
      <c r="B1491" s="108" t="s">
        <v>44</v>
      </c>
      <c r="C1491" s="101">
        <v>0.68055555555555547</v>
      </c>
      <c r="D1491" s="87" t="s">
        <v>31</v>
      </c>
      <c r="E1491" s="108" t="s">
        <v>621</v>
      </c>
      <c r="F1491" s="110">
        <v>3.25</v>
      </c>
      <c r="G1491" s="85">
        <v>1</v>
      </c>
      <c r="H1491" s="87" t="s">
        <v>33</v>
      </c>
      <c r="I1491" s="27">
        <v>-1</v>
      </c>
      <c r="J1491" s="18">
        <f t="shared" si="94"/>
        <v>120.81000000000003</v>
      </c>
      <c r="K1491" s="19" t="str">
        <f t="shared" si="92"/>
        <v>Jul-12</v>
      </c>
      <c r="L1491" s="20">
        <f t="shared" si="95"/>
        <v>1467</v>
      </c>
      <c r="M1491" s="21">
        <f t="shared" si="93"/>
        <v>8.2351738241308814E-2</v>
      </c>
    </row>
    <row r="1492" spans="1:13" x14ac:dyDescent="0.3">
      <c r="A1492" s="107">
        <v>41102</v>
      </c>
      <c r="B1492" s="108" t="s">
        <v>138</v>
      </c>
      <c r="C1492" s="101">
        <v>0.76041666666666663</v>
      </c>
      <c r="D1492" s="87" t="s">
        <v>31</v>
      </c>
      <c r="E1492" s="108" t="s">
        <v>622</v>
      </c>
      <c r="F1492" s="110">
        <v>4</v>
      </c>
      <c r="G1492" s="85">
        <v>1</v>
      </c>
      <c r="H1492" s="87" t="s">
        <v>42</v>
      </c>
      <c r="I1492" s="28">
        <v>3</v>
      </c>
      <c r="J1492" s="18">
        <f t="shared" si="94"/>
        <v>123.81000000000003</v>
      </c>
      <c r="K1492" s="19" t="str">
        <f t="shared" si="92"/>
        <v>Jul-12</v>
      </c>
      <c r="L1492" s="20">
        <f t="shared" si="95"/>
        <v>1468</v>
      </c>
      <c r="M1492" s="21">
        <f t="shared" si="93"/>
        <v>8.4339237057220726E-2</v>
      </c>
    </row>
    <row r="1493" spans="1:13" x14ac:dyDescent="0.3">
      <c r="A1493" s="119">
        <v>41102</v>
      </c>
      <c r="B1493" s="120" t="s">
        <v>52</v>
      </c>
      <c r="C1493" s="121">
        <v>13.5</v>
      </c>
      <c r="D1493" s="87" t="s">
        <v>31</v>
      </c>
      <c r="E1493" s="120" t="s">
        <v>6934</v>
      </c>
      <c r="F1493" s="123">
        <v>5</v>
      </c>
      <c r="G1493" s="35">
        <v>1</v>
      </c>
      <c r="H1493" s="69">
        <v>3</v>
      </c>
      <c r="I1493" s="31">
        <v>-1</v>
      </c>
      <c r="J1493" s="18">
        <f t="shared" si="94"/>
        <v>122.81000000000003</v>
      </c>
      <c r="K1493" s="19" t="str">
        <f t="shared" si="92"/>
        <v>Jul-12</v>
      </c>
      <c r="L1493" s="20">
        <f t="shared" si="95"/>
        <v>1469</v>
      </c>
      <c r="M1493" s="21">
        <f t="shared" si="93"/>
        <v>8.3601089176310442E-2</v>
      </c>
    </row>
    <row r="1494" spans="1:13" x14ac:dyDescent="0.3">
      <c r="A1494" s="124">
        <v>41102</v>
      </c>
      <c r="B1494" s="108" t="s">
        <v>142</v>
      </c>
      <c r="C1494" s="111">
        <v>19.05</v>
      </c>
      <c r="D1494" s="87" t="s">
        <v>31</v>
      </c>
      <c r="E1494" s="108" t="s">
        <v>6932</v>
      </c>
      <c r="F1494" s="110">
        <v>6</v>
      </c>
      <c r="G1494" s="35">
        <v>1</v>
      </c>
      <c r="H1494" s="70" t="s">
        <v>6512</v>
      </c>
      <c r="I1494" s="34">
        <v>-1</v>
      </c>
      <c r="J1494" s="18">
        <f t="shared" si="94"/>
        <v>121.81000000000003</v>
      </c>
      <c r="K1494" s="19" t="str">
        <f t="shared" si="92"/>
        <v>Jul-12</v>
      </c>
      <c r="L1494" s="20">
        <f t="shared" si="95"/>
        <v>1470</v>
      </c>
      <c r="M1494" s="21">
        <f t="shared" si="93"/>
        <v>8.2863945578231318E-2</v>
      </c>
    </row>
    <row r="1495" spans="1:13" x14ac:dyDescent="0.3">
      <c r="A1495" s="124">
        <v>41102</v>
      </c>
      <c r="B1495" s="108" t="s">
        <v>142</v>
      </c>
      <c r="C1495" s="111">
        <v>20.149999999999999</v>
      </c>
      <c r="D1495" s="87" t="s">
        <v>31</v>
      </c>
      <c r="E1495" s="108" t="s">
        <v>6933</v>
      </c>
      <c r="F1495" s="110">
        <v>5</v>
      </c>
      <c r="G1495" s="35">
        <v>1</v>
      </c>
      <c r="H1495" s="70" t="s">
        <v>6518</v>
      </c>
      <c r="I1495" s="34">
        <v>-1</v>
      </c>
      <c r="J1495" s="18">
        <f t="shared" si="94"/>
        <v>120.81000000000003</v>
      </c>
      <c r="K1495" s="19" t="str">
        <f t="shared" si="92"/>
        <v>Jul-12</v>
      </c>
      <c r="L1495" s="20">
        <f t="shared" si="95"/>
        <v>1471</v>
      </c>
      <c r="M1495" s="21">
        <f t="shared" si="93"/>
        <v>8.2127804214819869E-2</v>
      </c>
    </row>
    <row r="1496" spans="1:13" x14ac:dyDescent="0.3">
      <c r="A1496" s="107">
        <v>41103</v>
      </c>
      <c r="B1496" s="108" t="s">
        <v>52</v>
      </c>
      <c r="C1496" s="101">
        <v>0.60069444444444442</v>
      </c>
      <c r="D1496" s="87" t="s">
        <v>31</v>
      </c>
      <c r="E1496" s="108" t="s">
        <v>623</v>
      </c>
      <c r="F1496" s="110">
        <v>3.75</v>
      </c>
      <c r="G1496" s="85">
        <v>1</v>
      </c>
      <c r="H1496" s="87" t="s">
        <v>42</v>
      </c>
      <c r="I1496" s="27">
        <v>2.75</v>
      </c>
      <c r="J1496" s="18">
        <f t="shared" si="94"/>
        <v>123.56000000000003</v>
      </c>
      <c r="K1496" s="19" t="str">
        <f t="shared" si="92"/>
        <v>Jul-12</v>
      </c>
      <c r="L1496" s="20">
        <f t="shared" si="95"/>
        <v>1472</v>
      </c>
      <c r="M1496" s="21">
        <f t="shared" si="93"/>
        <v>8.3940217391304375E-2</v>
      </c>
    </row>
    <row r="1497" spans="1:13" x14ac:dyDescent="0.3">
      <c r="A1497" s="107">
        <v>41103</v>
      </c>
      <c r="B1497" s="108" t="s">
        <v>151</v>
      </c>
      <c r="C1497" s="101">
        <v>0.84027777777777779</v>
      </c>
      <c r="D1497" s="87" t="s">
        <v>31</v>
      </c>
      <c r="E1497" s="108" t="s">
        <v>624</v>
      </c>
      <c r="F1497" s="110">
        <v>2.88</v>
      </c>
      <c r="G1497" s="85">
        <v>1</v>
      </c>
      <c r="H1497" s="87" t="s">
        <v>33</v>
      </c>
      <c r="I1497" s="28">
        <v>-1</v>
      </c>
      <c r="J1497" s="18">
        <f t="shared" si="94"/>
        <v>122.56000000000003</v>
      </c>
      <c r="K1497" s="19" t="str">
        <f t="shared" si="92"/>
        <v>Jul-12</v>
      </c>
      <c r="L1497" s="20">
        <f t="shared" si="95"/>
        <v>1473</v>
      </c>
      <c r="M1497" s="21">
        <f t="shared" si="93"/>
        <v>8.3204344874405992E-2</v>
      </c>
    </row>
    <row r="1498" spans="1:13" x14ac:dyDescent="0.3">
      <c r="A1498" s="107">
        <v>41103</v>
      </c>
      <c r="B1498" s="108" t="s">
        <v>151</v>
      </c>
      <c r="C1498" s="101">
        <v>0.88194444444444453</v>
      </c>
      <c r="D1498" s="87" t="s">
        <v>31</v>
      </c>
      <c r="E1498" s="108" t="s">
        <v>625</v>
      </c>
      <c r="F1498" s="110">
        <v>4</v>
      </c>
      <c r="G1498" s="85">
        <v>1</v>
      </c>
      <c r="H1498" s="87" t="s">
        <v>33</v>
      </c>
      <c r="I1498" s="28">
        <v>-1</v>
      </c>
      <c r="J1498" s="18">
        <f t="shared" si="94"/>
        <v>121.56000000000003</v>
      </c>
      <c r="K1498" s="19" t="str">
        <f t="shared" si="92"/>
        <v>Jul-12</v>
      </c>
      <c r="L1498" s="20">
        <f t="shared" si="95"/>
        <v>1474</v>
      </c>
      <c r="M1498" s="21">
        <f t="shared" si="93"/>
        <v>8.2469470827679803E-2</v>
      </c>
    </row>
    <row r="1499" spans="1:13" x14ac:dyDescent="0.3">
      <c r="A1499" s="119">
        <v>41103</v>
      </c>
      <c r="B1499" s="120" t="s">
        <v>93</v>
      </c>
      <c r="C1499" s="121">
        <v>13.4</v>
      </c>
      <c r="D1499" s="87" t="s">
        <v>31</v>
      </c>
      <c r="E1499" s="120" t="s">
        <v>6936</v>
      </c>
      <c r="F1499" s="123">
        <v>6</v>
      </c>
      <c r="G1499" s="35">
        <v>1</v>
      </c>
      <c r="H1499" s="69">
        <v>6</v>
      </c>
      <c r="I1499" s="31">
        <v>-1</v>
      </c>
      <c r="J1499" s="18">
        <f t="shared" si="94"/>
        <v>120.56000000000003</v>
      </c>
      <c r="K1499" s="19" t="str">
        <f t="shared" si="92"/>
        <v>Jul-12</v>
      </c>
      <c r="L1499" s="20">
        <f t="shared" si="95"/>
        <v>1475</v>
      </c>
      <c r="M1499" s="21">
        <f t="shared" si="93"/>
        <v>8.1735593220339006E-2</v>
      </c>
    </row>
    <row r="1500" spans="1:13" x14ac:dyDescent="0.3">
      <c r="A1500" s="119">
        <v>41103</v>
      </c>
      <c r="B1500" s="120" t="s">
        <v>93</v>
      </c>
      <c r="C1500" s="121">
        <v>15.25</v>
      </c>
      <c r="D1500" s="87" t="s">
        <v>31</v>
      </c>
      <c r="E1500" s="120" t="s">
        <v>6937</v>
      </c>
      <c r="F1500" s="123">
        <v>5.5</v>
      </c>
      <c r="G1500" s="35">
        <v>1</v>
      </c>
      <c r="H1500" s="69">
        <v>1</v>
      </c>
      <c r="I1500" s="31">
        <v>4.5</v>
      </c>
      <c r="J1500" s="18">
        <f t="shared" si="94"/>
        <v>125.06000000000003</v>
      </c>
      <c r="K1500" s="19" t="str">
        <f t="shared" si="92"/>
        <v>Jul-12</v>
      </c>
      <c r="L1500" s="20">
        <f t="shared" si="95"/>
        <v>1476</v>
      </c>
      <c r="M1500" s="21">
        <f t="shared" si="93"/>
        <v>8.4728997289972921E-2</v>
      </c>
    </row>
    <row r="1501" spans="1:13" x14ac:dyDescent="0.3">
      <c r="A1501" s="119">
        <v>41103</v>
      </c>
      <c r="B1501" s="120" t="s">
        <v>52</v>
      </c>
      <c r="C1501" s="121">
        <v>17.2</v>
      </c>
      <c r="D1501" s="87" t="s">
        <v>31</v>
      </c>
      <c r="E1501" s="120" t="s">
        <v>6938</v>
      </c>
      <c r="F1501" s="123">
        <v>6</v>
      </c>
      <c r="G1501" s="35">
        <v>1</v>
      </c>
      <c r="H1501" s="69">
        <v>2</v>
      </c>
      <c r="I1501" s="31">
        <v>-1</v>
      </c>
      <c r="J1501" s="18">
        <f t="shared" si="94"/>
        <v>124.06000000000003</v>
      </c>
      <c r="K1501" s="19" t="str">
        <f t="shared" si="92"/>
        <v>Jul-12</v>
      </c>
      <c r="L1501" s="20">
        <f t="shared" si="95"/>
        <v>1477</v>
      </c>
      <c r="M1501" s="21">
        <f t="shared" si="93"/>
        <v>8.3994583615436713E-2</v>
      </c>
    </row>
    <row r="1502" spans="1:13" x14ac:dyDescent="0.3">
      <c r="A1502" s="124">
        <v>41103</v>
      </c>
      <c r="B1502" s="108" t="s">
        <v>151</v>
      </c>
      <c r="C1502" s="111">
        <v>18.3</v>
      </c>
      <c r="D1502" s="87" t="s">
        <v>31</v>
      </c>
      <c r="E1502" s="108" t="s">
        <v>6935</v>
      </c>
      <c r="F1502" s="110">
        <v>6</v>
      </c>
      <c r="G1502" s="35">
        <v>1</v>
      </c>
      <c r="H1502" s="70" t="s">
        <v>6518</v>
      </c>
      <c r="I1502" s="34">
        <v>-1</v>
      </c>
      <c r="J1502" s="18">
        <f t="shared" si="94"/>
        <v>123.06000000000003</v>
      </c>
      <c r="K1502" s="19" t="str">
        <f t="shared" si="92"/>
        <v>Jul-12</v>
      </c>
      <c r="L1502" s="20">
        <f t="shared" si="95"/>
        <v>1478</v>
      </c>
      <c r="M1502" s="21">
        <f t="shared" si="93"/>
        <v>8.3261163734776752E-2</v>
      </c>
    </row>
    <row r="1503" spans="1:13" x14ac:dyDescent="0.3">
      <c r="A1503" s="107">
        <v>41104</v>
      </c>
      <c r="B1503" s="108" t="s">
        <v>134</v>
      </c>
      <c r="C1503" s="101">
        <v>0.75694444444444453</v>
      </c>
      <c r="D1503" s="87" t="s">
        <v>31</v>
      </c>
      <c r="E1503" s="108" t="s">
        <v>626</v>
      </c>
      <c r="F1503" s="110">
        <v>3.5</v>
      </c>
      <c r="G1503" s="85">
        <v>1</v>
      </c>
      <c r="H1503" s="87" t="s">
        <v>33</v>
      </c>
      <c r="I1503" s="28">
        <v>-1</v>
      </c>
      <c r="J1503" s="18">
        <f t="shared" si="94"/>
        <v>122.06000000000003</v>
      </c>
      <c r="K1503" s="19" t="str">
        <f t="shared" si="92"/>
        <v>Jul-12</v>
      </c>
      <c r="L1503" s="20">
        <f t="shared" si="95"/>
        <v>1479</v>
      </c>
      <c r="M1503" s="21">
        <f t="shared" si="93"/>
        <v>8.2528735632183922E-2</v>
      </c>
    </row>
    <row r="1504" spans="1:13" x14ac:dyDescent="0.3">
      <c r="A1504" s="119">
        <v>41104</v>
      </c>
      <c r="B1504" s="120" t="s">
        <v>93</v>
      </c>
      <c r="C1504" s="121">
        <v>17.3</v>
      </c>
      <c r="D1504" s="87" t="s">
        <v>31</v>
      </c>
      <c r="E1504" s="120" t="s">
        <v>6943</v>
      </c>
      <c r="F1504" s="123">
        <v>5.5</v>
      </c>
      <c r="G1504" s="35">
        <v>1</v>
      </c>
      <c r="H1504" s="69">
        <v>4</v>
      </c>
      <c r="I1504" s="31">
        <v>-1</v>
      </c>
      <c r="J1504" s="18">
        <f t="shared" si="94"/>
        <v>121.06000000000003</v>
      </c>
      <c r="K1504" s="19" t="str">
        <f t="shared" si="92"/>
        <v>Jul-12</v>
      </c>
      <c r="L1504" s="20">
        <f t="shared" si="95"/>
        <v>1480</v>
      </c>
      <c r="M1504" s="21">
        <f t="shared" si="93"/>
        <v>8.1797297297297317E-2</v>
      </c>
    </row>
    <row r="1505" spans="1:13" x14ac:dyDescent="0.3">
      <c r="A1505" s="124">
        <v>41104</v>
      </c>
      <c r="B1505" s="108" t="s">
        <v>134</v>
      </c>
      <c r="C1505" s="111">
        <v>18.399999999999999</v>
      </c>
      <c r="D1505" s="87" t="s">
        <v>31</v>
      </c>
      <c r="E1505" s="108" t="s">
        <v>6939</v>
      </c>
      <c r="F1505" s="110">
        <v>5.5</v>
      </c>
      <c r="G1505" s="35">
        <v>1</v>
      </c>
      <c r="H1505" s="70" t="s">
        <v>6512</v>
      </c>
      <c r="I1505" s="34">
        <v>-1</v>
      </c>
      <c r="J1505" s="18">
        <f t="shared" si="94"/>
        <v>120.06000000000003</v>
      </c>
      <c r="K1505" s="19" t="str">
        <f t="shared" si="92"/>
        <v>Jul-12</v>
      </c>
      <c r="L1505" s="20">
        <f t="shared" si="95"/>
        <v>1481</v>
      </c>
      <c r="M1505" s="21">
        <f t="shared" si="93"/>
        <v>8.1066846725185701E-2</v>
      </c>
    </row>
    <row r="1506" spans="1:13" x14ac:dyDescent="0.3">
      <c r="A1506" s="124">
        <v>41104</v>
      </c>
      <c r="B1506" s="108" t="s">
        <v>134</v>
      </c>
      <c r="C1506" s="111">
        <v>19.149999999999999</v>
      </c>
      <c r="D1506" s="87" t="s">
        <v>31</v>
      </c>
      <c r="E1506" s="108" t="s">
        <v>6940</v>
      </c>
      <c r="F1506" s="110">
        <v>6</v>
      </c>
      <c r="G1506" s="35">
        <v>1</v>
      </c>
      <c r="H1506" s="70" t="s">
        <v>6518</v>
      </c>
      <c r="I1506" s="34">
        <v>-1</v>
      </c>
      <c r="J1506" s="18">
        <f t="shared" si="94"/>
        <v>119.06000000000003</v>
      </c>
      <c r="K1506" s="19" t="str">
        <f t="shared" si="92"/>
        <v>Jul-12</v>
      </c>
      <c r="L1506" s="20">
        <f t="shared" si="95"/>
        <v>1482</v>
      </c>
      <c r="M1506" s="21">
        <f t="shared" si="93"/>
        <v>8.0337381916329303E-2</v>
      </c>
    </row>
    <row r="1507" spans="1:13" x14ac:dyDescent="0.3">
      <c r="A1507" s="124">
        <v>41104</v>
      </c>
      <c r="B1507" s="108" t="s">
        <v>134</v>
      </c>
      <c r="C1507" s="111">
        <v>19.5</v>
      </c>
      <c r="D1507" s="87" t="s">
        <v>31</v>
      </c>
      <c r="E1507" s="108" t="s">
        <v>6941</v>
      </c>
      <c r="F1507" s="110">
        <v>4.5</v>
      </c>
      <c r="G1507" s="35">
        <v>1</v>
      </c>
      <c r="H1507" s="70" t="s">
        <v>6512</v>
      </c>
      <c r="I1507" s="34">
        <v>-1</v>
      </c>
      <c r="J1507" s="18">
        <f t="shared" si="94"/>
        <v>118.06000000000003</v>
      </c>
      <c r="K1507" s="19" t="str">
        <f t="shared" si="92"/>
        <v>Jul-12</v>
      </c>
      <c r="L1507" s="20">
        <f t="shared" si="95"/>
        <v>1483</v>
      </c>
      <c r="M1507" s="21">
        <f t="shared" si="93"/>
        <v>7.960890087660151E-2</v>
      </c>
    </row>
    <row r="1508" spans="1:13" x14ac:dyDescent="0.3">
      <c r="A1508" s="124">
        <v>41104</v>
      </c>
      <c r="B1508" s="108" t="s">
        <v>134</v>
      </c>
      <c r="C1508" s="111">
        <v>20.2</v>
      </c>
      <c r="D1508" s="87" t="s">
        <v>31</v>
      </c>
      <c r="E1508" s="108" t="s">
        <v>6942</v>
      </c>
      <c r="F1508" s="110">
        <v>4.3</v>
      </c>
      <c r="G1508" s="35">
        <v>1</v>
      </c>
      <c r="H1508" s="70" t="s">
        <v>6512</v>
      </c>
      <c r="I1508" s="34">
        <v>-1</v>
      </c>
      <c r="J1508" s="18">
        <f t="shared" si="94"/>
        <v>117.06000000000003</v>
      </c>
      <c r="K1508" s="19" t="str">
        <f t="shared" si="92"/>
        <v>Jul-12</v>
      </c>
      <c r="L1508" s="20">
        <f t="shared" si="95"/>
        <v>1484</v>
      </c>
      <c r="M1508" s="21">
        <f t="shared" si="93"/>
        <v>7.8881401617250699E-2</v>
      </c>
    </row>
    <row r="1509" spans="1:13" x14ac:dyDescent="0.3">
      <c r="A1509" s="124">
        <v>41106</v>
      </c>
      <c r="B1509" s="108" t="s">
        <v>45</v>
      </c>
      <c r="C1509" s="111">
        <v>21</v>
      </c>
      <c r="D1509" s="87" t="s">
        <v>31</v>
      </c>
      <c r="E1509" s="108" t="s">
        <v>6944</v>
      </c>
      <c r="F1509" s="110">
        <v>6</v>
      </c>
      <c r="G1509" s="35">
        <v>1</v>
      </c>
      <c r="H1509" s="70" t="s">
        <v>6518</v>
      </c>
      <c r="I1509" s="34">
        <v>-1</v>
      </c>
      <c r="J1509" s="18">
        <f t="shared" si="94"/>
        <v>116.06000000000003</v>
      </c>
      <c r="K1509" s="19" t="str">
        <f t="shared" si="92"/>
        <v>Jul-12</v>
      </c>
      <c r="L1509" s="20">
        <f t="shared" si="95"/>
        <v>1485</v>
      </c>
      <c r="M1509" s="21">
        <f t="shared" si="93"/>
        <v>7.8154882154882171E-2</v>
      </c>
    </row>
    <row r="1510" spans="1:13" x14ac:dyDescent="0.3">
      <c r="A1510" s="107">
        <v>41107</v>
      </c>
      <c r="B1510" s="108" t="s">
        <v>57</v>
      </c>
      <c r="C1510" s="101">
        <v>0.70833333333333337</v>
      </c>
      <c r="D1510" s="87" t="s">
        <v>31</v>
      </c>
      <c r="E1510" s="108" t="s">
        <v>627</v>
      </c>
      <c r="F1510" s="110">
        <v>3</v>
      </c>
      <c r="G1510" s="85">
        <v>1</v>
      </c>
      <c r="H1510" s="87" t="s">
        <v>42</v>
      </c>
      <c r="I1510" s="27">
        <v>2.25</v>
      </c>
      <c r="J1510" s="18">
        <f t="shared" si="94"/>
        <v>118.31000000000003</v>
      </c>
      <c r="K1510" s="19" t="str">
        <f t="shared" si="92"/>
        <v>Jul-12</v>
      </c>
      <c r="L1510" s="20">
        <f t="shared" si="95"/>
        <v>1486</v>
      </c>
      <c r="M1510" s="21">
        <f t="shared" si="93"/>
        <v>7.9616419919246326E-2</v>
      </c>
    </row>
    <row r="1511" spans="1:13" x14ac:dyDescent="0.3">
      <c r="A1511" s="107">
        <v>41107</v>
      </c>
      <c r="B1511" s="108" t="s">
        <v>46</v>
      </c>
      <c r="C1511" s="101">
        <v>0.86805555555555547</v>
      </c>
      <c r="D1511" s="87" t="s">
        <v>31</v>
      </c>
      <c r="E1511" s="108" t="s">
        <v>628</v>
      </c>
      <c r="F1511" s="110">
        <v>4</v>
      </c>
      <c r="G1511" s="85">
        <v>1</v>
      </c>
      <c r="H1511" s="87" t="s">
        <v>33</v>
      </c>
      <c r="I1511" s="28">
        <v>-1</v>
      </c>
      <c r="J1511" s="18">
        <f t="shared" si="94"/>
        <v>117.31000000000003</v>
      </c>
      <c r="K1511" s="19" t="str">
        <f t="shared" si="92"/>
        <v>Jul-12</v>
      </c>
      <c r="L1511" s="20">
        <f t="shared" si="95"/>
        <v>1487</v>
      </c>
      <c r="M1511" s="21">
        <f t="shared" si="93"/>
        <v>7.8890383322125099E-2</v>
      </c>
    </row>
    <row r="1512" spans="1:13" x14ac:dyDescent="0.3">
      <c r="A1512" s="119">
        <v>41107</v>
      </c>
      <c r="B1512" s="120" t="s">
        <v>57</v>
      </c>
      <c r="C1512" s="121">
        <v>14</v>
      </c>
      <c r="D1512" s="87" t="s">
        <v>31</v>
      </c>
      <c r="E1512" s="120" t="s">
        <v>6948</v>
      </c>
      <c r="F1512" s="123">
        <v>5.5</v>
      </c>
      <c r="G1512" s="35">
        <v>1</v>
      </c>
      <c r="H1512" s="69">
        <v>2</v>
      </c>
      <c r="I1512" s="31">
        <v>-1</v>
      </c>
      <c r="J1512" s="18">
        <f t="shared" si="94"/>
        <v>116.31000000000003</v>
      </c>
      <c r="K1512" s="19" t="str">
        <f t="shared" si="92"/>
        <v>Jul-12</v>
      </c>
      <c r="L1512" s="20">
        <f t="shared" si="95"/>
        <v>1488</v>
      </c>
      <c r="M1512" s="21">
        <f t="shared" si="93"/>
        <v>7.816532258064518E-2</v>
      </c>
    </row>
    <row r="1513" spans="1:13" x14ac:dyDescent="0.3">
      <c r="A1513" s="119">
        <v>41107</v>
      </c>
      <c r="B1513" s="120" t="s">
        <v>57</v>
      </c>
      <c r="C1513" s="121">
        <v>16</v>
      </c>
      <c r="D1513" s="87" t="s">
        <v>31</v>
      </c>
      <c r="E1513" s="120" t="s">
        <v>6949</v>
      </c>
      <c r="F1513" s="123">
        <v>6</v>
      </c>
      <c r="G1513" s="35">
        <v>1</v>
      </c>
      <c r="H1513" s="69">
        <v>1</v>
      </c>
      <c r="I1513" s="31">
        <v>5</v>
      </c>
      <c r="J1513" s="18">
        <f t="shared" si="94"/>
        <v>121.31000000000003</v>
      </c>
      <c r="K1513" s="19" t="str">
        <f t="shared" si="92"/>
        <v>Jul-12</v>
      </c>
      <c r="L1513" s="20">
        <f t="shared" si="95"/>
        <v>1489</v>
      </c>
      <c r="M1513" s="21">
        <f t="shared" si="93"/>
        <v>8.1470785762256567E-2</v>
      </c>
    </row>
    <row r="1514" spans="1:13" x14ac:dyDescent="0.3">
      <c r="A1514" s="124">
        <v>41107</v>
      </c>
      <c r="B1514" s="108" t="s">
        <v>46</v>
      </c>
      <c r="C1514" s="111">
        <v>18.5</v>
      </c>
      <c r="D1514" s="87" t="s">
        <v>31</v>
      </c>
      <c r="E1514" s="108" t="s">
        <v>6945</v>
      </c>
      <c r="F1514" s="110">
        <v>5.5</v>
      </c>
      <c r="G1514" s="35">
        <v>1</v>
      </c>
      <c r="H1514" s="70" t="s">
        <v>6512</v>
      </c>
      <c r="I1514" s="34">
        <v>-1</v>
      </c>
      <c r="J1514" s="18">
        <f t="shared" si="94"/>
        <v>120.31000000000003</v>
      </c>
      <c r="K1514" s="19" t="str">
        <f t="shared" si="92"/>
        <v>Jul-12</v>
      </c>
      <c r="L1514" s="20">
        <f t="shared" si="95"/>
        <v>1490</v>
      </c>
      <c r="M1514" s="21">
        <f t="shared" si="93"/>
        <v>8.0744966442953037E-2</v>
      </c>
    </row>
    <row r="1515" spans="1:13" x14ac:dyDescent="0.3">
      <c r="A1515" s="124">
        <v>41107</v>
      </c>
      <c r="B1515" s="108" t="s">
        <v>30</v>
      </c>
      <c r="C1515" s="111">
        <v>19</v>
      </c>
      <c r="D1515" s="87" t="s">
        <v>31</v>
      </c>
      <c r="E1515" s="108" t="s">
        <v>6947</v>
      </c>
      <c r="F1515" s="110">
        <v>6</v>
      </c>
      <c r="G1515" s="35">
        <v>1</v>
      </c>
      <c r="H1515" s="70" t="s">
        <v>6512</v>
      </c>
      <c r="I1515" s="34">
        <v>-1</v>
      </c>
      <c r="J1515" s="18">
        <f t="shared" si="94"/>
        <v>119.31000000000003</v>
      </c>
      <c r="K1515" s="19" t="str">
        <f t="shared" si="92"/>
        <v>Jul-12</v>
      </c>
      <c r="L1515" s="20">
        <f t="shared" si="95"/>
        <v>1491</v>
      </c>
      <c r="M1515" s="21">
        <f t="shared" si="93"/>
        <v>8.0020120724346097E-2</v>
      </c>
    </row>
    <row r="1516" spans="1:13" x14ac:dyDescent="0.3">
      <c r="A1516" s="124">
        <v>41107</v>
      </c>
      <c r="B1516" s="108" t="s">
        <v>46</v>
      </c>
      <c r="C1516" s="111">
        <v>19.5</v>
      </c>
      <c r="D1516" s="87" t="s">
        <v>31</v>
      </c>
      <c r="E1516" s="108" t="s">
        <v>667</v>
      </c>
      <c r="F1516" s="110">
        <v>5</v>
      </c>
      <c r="G1516" s="35">
        <v>1</v>
      </c>
      <c r="H1516" s="70" t="s">
        <v>6518</v>
      </c>
      <c r="I1516" s="34">
        <v>-1</v>
      </c>
      <c r="J1516" s="18">
        <f t="shared" si="94"/>
        <v>118.31000000000003</v>
      </c>
      <c r="K1516" s="19" t="str">
        <f t="shared" si="92"/>
        <v>Jul-12</v>
      </c>
      <c r="L1516" s="20">
        <f t="shared" si="95"/>
        <v>1492</v>
      </c>
      <c r="M1516" s="21">
        <f t="shared" si="93"/>
        <v>7.9296246648793589E-2</v>
      </c>
    </row>
    <row r="1517" spans="1:13" x14ac:dyDescent="0.3">
      <c r="A1517" s="124">
        <v>41107</v>
      </c>
      <c r="B1517" s="108" t="s">
        <v>46</v>
      </c>
      <c r="C1517" s="111">
        <v>20.2</v>
      </c>
      <c r="D1517" s="87" t="s">
        <v>31</v>
      </c>
      <c r="E1517" s="108" t="s">
        <v>6946</v>
      </c>
      <c r="F1517" s="110">
        <v>4.3</v>
      </c>
      <c r="G1517" s="35">
        <v>1</v>
      </c>
      <c r="H1517" s="70" t="s">
        <v>6526</v>
      </c>
      <c r="I1517" s="34">
        <v>3.3</v>
      </c>
      <c r="J1517" s="18">
        <f t="shared" si="94"/>
        <v>121.61000000000003</v>
      </c>
      <c r="K1517" s="19" t="str">
        <f t="shared" si="92"/>
        <v>Jul-12</v>
      </c>
      <c r="L1517" s="20">
        <f t="shared" si="95"/>
        <v>1493</v>
      </c>
      <c r="M1517" s="21">
        <f t="shared" si="93"/>
        <v>8.1453449430676506E-2</v>
      </c>
    </row>
    <row r="1518" spans="1:13" x14ac:dyDescent="0.3">
      <c r="A1518" s="107">
        <v>41108</v>
      </c>
      <c r="B1518" s="108" t="s">
        <v>29</v>
      </c>
      <c r="C1518" s="101">
        <v>0.64583333333333337</v>
      </c>
      <c r="D1518" s="87" t="s">
        <v>31</v>
      </c>
      <c r="E1518" s="108" t="s">
        <v>629</v>
      </c>
      <c r="F1518" s="110">
        <v>4</v>
      </c>
      <c r="G1518" s="85">
        <v>1</v>
      </c>
      <c r="H1518" s="87" t="s">
        <v>33</v>
      </c>
      <c r="I1518" s="27">
        <v>-1</v>
      </c>
      <c r="J1518" s="18">
        <f t="shared" si="94"/>
        <v>120.61000000000003</v>
      </c>
      <c r="K1518" s="19" t="str">
        <f t="shared" si="92"/>
        <v>Jul-12</v>
      </c>
      <c r="L1518" s="20">
        <f t="shared" si="95"/>
        <v>1494</v>
      </c>
      <c r="M1518" s="21">
        <f t="shared" si="93"/>
        <v>8.0729585006693458E-2</v>
      </c>
    </row>
    <row r="1519" spans="1:13" x14ac:dyDescent="0.3">
      <c r="A1519" s="119">
        <v>41108</v>
      </c>
      <c r="B1519" s="120" t="s">
        <v>98</v>
      </c>
      <c r="C1519" s="121">
        <v>15.2</v>
      </c>
      <c r="D1519" s="87" t="s">
        <v>31</v>
      </c>
      <c r="E1519" s="120" t="s">
        <v>6763</v>
      </c>
      <c r="F1519" s="123">
        <v>6</v>
      </c>
      <c r="G1519" s="35">
        <v>1</v>
      </c>
      <c r="H1519" s="69">
        <v>2</v>
      </c>
      <c r="I1519" s="31">
        <v>-1</v>
      </c>
      <c r="J1519" s="18">
        <f t="shared" si="94"/>
        <v>119.61000000000003</v>
      </c>
      <c r="K1519" s="19" t="str">
        <f t="shared" si="92"/>
        <v>Jul-12</v>
      </c>
      <c r="L1519" s="20">
        <f t="shared" si="95"/>
        <v>1495</v>
      </c>
      <c r="M1519" s="21">
        <f t="shared" si="93"/>
        <v>8.0006688963210726E-2</v>
      </c>
    </row>
    <row r="1520" spans="1:13" x14ac:dyDescent="0.3">
      <c r="A1520" s="119">
        <v>41108</v>
      </c>
      <c r="B1520" s="120" t="s">
        <v>98</v>
      </c>
      <c r="C1520" s="121">
        <v>16.2</v>
      </c>
      <c r="D1520" s="87" t="s">
        <v>31</v>
      </c>
      <c r="E1520" s="120" t="s">
        <v>6953</v>
      </c>
      <c r="F1520" s="123">
        <v>5</v>
      </c>
      <c r="G1520" s="35">
        <v>1</v>
      </c>
      <c r="H1520" s="69">
        <v>1</v>
      </c>
      <c r="I1520" s="31">
        <v>3</v>
      </c>
      <c r="J1520" s="18">
        <f t="shared" si="94"/>
        <v>122.61000000000003</v>
      </c>
      <c r="K1520" s="19" t="str">
        <f t="shared" si="92"/>
        <v>Jul-12</v>
      </c>
      <c r="L1520" s="20">
        <f t="shared" si="95"/>
        <v>1496</v>
      </c>
      <c r="M1520" s="21">
        <f t="shared" si="93"/>
        <v>8.1958556149732645E-2</v>
      </c>
    </row>
    <row r="1521" spans="1:13" x14ac:dyDescent="0.3">
      <c r="A1521" s="119">
        <v>41108</v>
      </c>
      <c r="B1521" s="120" t="s">
        <v>29</v>
      </c>
      <c r="C1521" s="121">
        <v>17.3</v>
      </c>
      <c r="D1521" s="87" t="s">
        <v>31</v>
      </c>
      <c r="E1521" s="120" t="s">
        <v>2604</v>
      </c>
      <c r="F1521" s="123">
        <v>5.5</v>
      </c>
      <c r="G1521" s="35">
        <v>1</v>
      </c>
      <c r="H1521" s="69">
        <v>9</v>
      </c>
      <c r="I1521" s="31">
        <v>-1</v>
      </c>
      <c r="J1521" s="18">
        <f t="shared" si="94"/>
        <v>121.61000000000003</v>
      </c>
      <c r="K1521" s="19" t="str">
        <f t="shared" si="92"/>
        <v>Jul-12</v>
      </c>
      <c r="L1521" s="20">
        <f t="shared" si="95"/>
        <v>1497</v>
      </c>
      <c r="M1521" s="21">
        <f t="shared" si="93"/>
        <v>8.1235804943219789E-2</v>
      </c>
    </row>
    <row r="1522" spans="1:13" x14ac:dyDescent="0.3">
      <c r="A1522" s="124">
        <v>41108</v>
      </c>
      <c r="B1522" s="108" t="s">
        <v>96</v>
      </c>
      <c r="C1522" s="111">
        <v>18.3</v>
      </c>
      <c r="D1522" s="87" t="s">
        <v>31</v>
      </c>
      <c r="E1522" s="108" t="s">
        <v>6950</v>
      </c>
      <c r="F1522" s="110">
        <v>6</v>
      </c>
      <c r="G1522" s="35">
        <v>1</v>
      </c>
      <c r="H1522" s="70" t="s">
        <v>6512</v>
      </c>
      <c r="I1522" s="34">
        <v>-1</v>
      </c>
      <c r="J1522" s="18">
        <f t="shared" si="94"/>
        <v>120.61000000000003</v>
      </c>
      <c r="K1522" s="19" t="str">
        <f t="shared" si="92"/>
        <v>Jul-12</v>
      </c>
      <c r="L1522" s="20">
        <f t="shared" si="95"/>
        <v>1498</v>
      </c>
      <c r="M1522" s="21">
        <f t="shared" si="93"/>
        <v>8.0514018691588807E-2</v>
      </c>
    </row>
    <row r="1523" spans="1:13" x14ac:dyDescent="0.3">
      <c r="A1523" s="124">
        <v>41108</v>
      </c>
      <c r="B1523" s="108" t="s">
        <v>96</v>
      </c>
      <c r="C1523" s="111">
        <v>20.350000000000001</v>
      </c>
      <c r="D1523" s="87" t="s">
        <v>31</v>
      </c>
      <c r="E1523" s="108" t="s">
        <v>6952</v>
      </c>
      <c r="F1523" s="110">
        <v>5</v>
      </c>
      <c r="G1523" s="35">
        <v>1</v>
      </c>
      <c r="H1523" s="70" t="s">
        <v>6518</v>
      </c>
      <c r="I1523" s="34">
        <v>-1</v>
      </c>
      <c r="J1523" s="18">
        <f t="shared" si="94"/>
        <v>119.61000000000003</v>
      </c>
      <c r="K1523" s="19" t="str">
        <f t="shared" si="92"/>
        <v>Jul-12</v>
      </c>
      <c r="L1523" s="20">
        <f t="shared" si="95"/>
        <v>1499</v>
      </c>
      <c r="M1523" s="21">
        <f t="shared" si="93"/>
        <v>7.9793195463642441E-2</v>
      </c>
    </row>
    <row r="1524" spans="1:13" x14ac:dyDescent="0.3">
      <c r="A1524" s="124">
        <v>41108</v>
      </c>
      <c r="B1524" s="108" t="s">
        <v>96</v>
      </c>
      <c r="C1524" s="111">
        <v>20.350000000000001</v>
      </c>
      <c r="D1524" s="87" t="s">
        <v>31</v>
      </c>
      <c r="E1524" s="108" t="s">
        <v>6951</v>
      </c>
      <c r="F1524" s="110">
        <v>4.5</v>
      </c>
      <c r="G1524" s="35">
        <v>1</v>
      </c>
      <c r="H1524" s="70" t="s">
        <v>6512</v>
      </c>
      <c r="I1524" s="34">
        <v>-1</v>
      </c>
      <c r="J1524" s="18">
        <f t="shared" si="94"/>
        <v>118.61000000000003</v>
      </c>
      <c r="K1524" s="19" t="str">
        <f t="shared" si="92"/>
        <v>Jul-12</v>
      </c>
      <c r="L1524" s="20">
        <f t="shared" si="95"/>
        <v>1500</v>
      </c>
      <c r="M1524" s="21">
        <f t="shared" si="93"/>
        <v>7.9073333333333357E-2</v>
      </c>
    </row>
    <row r="1525" spans="1:13" x14ac:dyDescent="0.3">
      <c r="A1525" s="107">
        <v>41109</v>
      </c>
      <c r="B1525" s="108" t="s">
        <v>138</v>
      </c>
      <c r="C1525" s="101">
        <v>0.77777777777777779</v>
      </c>
      <c r="D1525" s="87" t="s">
        <v>31</v>
      </c>
      <c r="E1525" s="108" t="s">
        <v>630</v>
      </c>
      <c r="F1525" s="110">
        <v>4</v>
      </c>
      <c r="G1525" s="85">
        <v>1</v>
      </c>
      <c r="H1525" s="87" t="s">
        <v>42</v>
      </c>
      <c r="I1525" s="28">
        <v>3</v>
      </c>
      <c r="J1525" s="18">
        <f t="shared" si="94"/>
        <v>121.61000000000003</v>
      </c>
      <c r="K1525" s="19" t="str">
        <f t="shared" si="92"/>
        <v>Jul-12</v>
      </c>
      <c r="L1525" s="20">
        <f t="shared" si="95"/>
        <v>1501</v>
      </c>
      <c r="M1525" s="21">
        <f t="shared" si="93"/>
        <v>8.1019320453031327E-2</v>
      </c>
    </row>
    <row r="1526" spans="1:13" x14ac:dyDescent="0.3">
      <c r="A1526" s="119">
        <v>41109</v>
      </c>
      <c r="B1526" s="120" t="s">
        <v>38</v>
      </c>
      <c r="C1526" s="121">
        <v>16.149999999999999</v>
      </c>
      <c r="D1526" s="87" t="s">
        <v>31</v>
      </c>
      <c r="E1526" s="120" t="s">
        <v>6957</v>
      </c>
      <c r="F1526" s="123">
        <v>4.5</v>
      </c>
      <c r="G1526" s="35">
        <v>1</v>
      </c>
      <c r="H1526" s="69">
        <v>8</v>
      </c>
      <c r="I1526" s="31">
        <v>-1</v>
      </c>
      <c r="J1526" s="18">
        <f t="shared" si="94"/>
        <v>120.61000000000003</v>
      </c>
      <c r="K1526" s="19" t="str">
        <f t="shared" si="92"/>
        <v>Jul-12</v>
      </c>
      <c r="L1526" s="20">
        <f t="shared" si="95"/>
        <v>1502</v>
      </c>
      <c r="M1526" s="21">
        <f t="shared" si="93"/>
        <v>8.0299600532623194E-2</v>
      </c>
    </row>
    <row r="1527" spans="1:13" x14ac:dyDescent="0.3">
      <c r="A1527" s="119">
        <v>41109</v>
      </c>
      <c r="B1527" s="120" t="s">
        <v>134</v>
      </c>
      <c r="C1527" s="121">
        <v>16.3</v>
      </c>
      <c r="D1527" s="87" t="s">
        <v>31</v>
      </c>
      <c r="E1527" s="120" t="s">
        <v>6958</v>
      </c>
      <c r="F1527" s="123">
        <v>6</v>
      </c>
      <c r="G1527" s="35">
        <v>1</v>
      </c>
      <c r="H1527" s="69">
        <v>7</v>
      </c>
      <c r="I1527" s="31">
        <v>-1</v>
      </c>
      <c r="J1527" s="18">
        <f t="shared" si="94"/>
        <v>119.61000000000003</v>
      </c>
      <c r="K1527" s="19" t="str">
        <f t="shared" si="92"/>
        <v>Jul-12</v>
      </c>
      <c r="L1527" s="20">
        <f t="shared" si="95"/>
        <v>1503</v>
      </c>
      <c r="M1527" s="21">
        <f t="shared" si="93"/>
        <v>7.9580838323353317E-2</v>
      </c>
    </row>
    <row r="1528" spans="1:13" x14ac:dyDescent="0.3">
      <c r="A1528" s="119">
        <v>41109</v>
      </c>
      <c r="B1528" s="120" t="s">
        <v>134</v>
      </c>
      <c r="C1528" s="121">
        <v>17</v>
      </c>
      <c r="D1528" s="87" t="s">
        <v>31</v>
      </c>
      <c r="E1528" s="120" t="s">
        <v>6959</v>
      </c>
      <c r="F1528" s="123">
        <v>5.5</v>
      </c>
      <c r="G1528" s="35">
        <v>1</v>
      </c>
      <c r="H1528" s="69">
        <v>7</v>
      </c>
      <c r="I1528" s="31">
        <v>-1</v>
      </c>
      <c r="J1528" s="18">
        <f t="shared" si="94"/>
        <v>118.61000000000003</v>
      </c>
      <c r="K1528" s="19" t="str">
        <f t="shared" si="92"/>
        <v>Jul-12</v>
      </c>
      <c r="L1528" s="20">
        <f t="shared" si="95"/>
        <v>1504</v>
      </c>
      <c r="M1528" s="21">
        <f t="shared" si="93"/>
        <v>7.8863031914893633E-2</v>
      </c>
    </row>
    <row r="1529" spans="1:13" x14ac:dyDescent="0.3">
      <c r="A1529" s="124">
        <v>41109</v>
      </c>
      <c r="B1529" s="108" t="s">
        <v>138</v>
      </c>
      <c r="C1529" s="111">
        <v>18.100000000000001</v>
      </c>
      <c r="D1529" s="87" t="s">
        <v>31</v>
      </c>
      <c r="E1529" s="108" t="s">
        <v>6955</v>
      </c>
      <c r="F1529" s="110">
        <v>4.5</v>
      </c>
      <c r="G1529" s="35">
        <v>1</v>
      </c>
      <c r="H1529" s="70" t="s">
        <v>6512</v>
      </c>
      <c r="I1529" s="34">
        <v>-1</v>
      </c>
      <c r="J1529" s="18">
        <f t="shared" si="94"/>
        <v>117.61000000000003</v>
      </c>
      <c r="K1529" s="19" t="str">
        <f t="shared" si="92"/>
        <v>Jul-12</v>
      </c>
      <c r="L1529" s="20">
        <f t="shared" si="95"/>
        <v>1505</v>
      </c>
      <c r="M1529" s="21">
        <f t="shared" si="93"/>
        <v>7.8146179401993379E-2</v>
      </c>
    </row>
    <row r="1530" spans="1:13" x14ac:dyDescent="0.3">
      <c r="A1530" s="124">
        <v>41109</v>
      </c>
      <c r="B1530" s="108" t="s">
        <v>56</v>
      </c>
      <c r="C1530" s="111">
        <v>19.350000000000001</v>
      </c>
      <c r="D1530" s="87" t="s">
        <v>31</v>
      </c>
      <c r="E1530" s="108" t="s">
        <v>6954</v>
      </c>
      <c r="F1530" s="110">
        <v>4.3</v>
      </c>
      <c r="G1530" s="35">
        <v>1</v>
      </c>
      <c r="H1530" s="70" t="s">
        <v>6512</v>
      </c>
      <c r="I1530" s="34">
        <v>-1</v>
      </c>
      <c r="J1530" s="18">
        <f t="shared" si="94"/>
        <v>116.61000000000003</v>
      </c>
      <c r="K1530" s="19" t="str">
        <f t="shared" si="92"/>
        <v>Jul-12</v>
      </c>
      <c r="L1530" s="20">
        <f t="shared" si="95"/>
        <v>1506</v>
      </c>
      <c r="M1530" s="21">
        <f t="shared" si="93"/>
        <v>7.7430278884462175E-2</v>
      </c>
    </row>
    <row r="1531" spans="1:13" x14ac:dyDescent="0.3">
      <c r="A1531" s="124">
        <v>41109</v>
      </c>
      <c r="B1531" s="108" t="s">
        <v>138</v>
      </c>
      <c r="C1531" s="111">
        <v>19.45</v>
      </c>
      <c r="D1531" s="87" t="s">
        <v>31</v>
      </c>
      <c r="E1531" s="108" t="s">
        <v>473</v>
      </c>
      <c r="F1531" s="110">
        <v>5</v>
      </c>
      <c r="G1531" s="35">
        <v>1</v>
      </c>
      <c r="H1531" s="70" t="s">
        <v>6512</v>
      </c>
      <c r="I1531" s="34">
        <v>-1</v>
      </c>
      <c r="J1531" s="18">
        <f t="shared" si="94"/>
        <v>115.61000000000003</v>
      </c>
      <c r="K1531" s="19" t="str">
        <f t="shared" si="92"/>
        <v>Jul-12</v>
      </c>
      <c r="L1531" s="20">
        <f t="shared" si="95"/>
        <v>1507</v>
      </c>
      <c r="M1531" s="21">
        <f t="shared" si="93"/>
        <v>7.6715328467153301E-2</v>
      </c>
    </row>
    <row r="1532" spans="1:13" x14ac:dyDescent="0.3">
      <c r="A1532" s="124">
        <v>41109</v>
      </c>
      <c r="B1532" s="108" t="s">
        <v>138</v>
      </c>
      <c r="C1532" s="111">
        <v>20.2</v>
      </c>
      <c r="D1532" s="87" t="s">
        <v>31</v>
      </c>
      <c r="E1532" s="108" t="s">
        <v>6956</v>
      </c>
      <c r="F1532" s="110">
        <v>6</v>
      </c>
      <c r="G1532" s="35">
        <v>1</v>
      </c>
      <c r="H1532" s="70" t="s">
        <v>6518</v>
      </c>
      <c r="I1532" s="34">
        <v>-1</v>
      </c>
      <c r="J1532" s="18">
        <f t="shared" si="94"/>
        <v>114.61000000000003</v>
      </c>
      <c r="K1532" s="19" t="str">
        <f t="shared" si="92"/>
        <v>Jul-12</v>
      </c>
      <c r="L1532" s="20">
        <f t="shared" si="95"/>
        <v>1508</v>
      </c>
      <c r="M1532" s="21">
        <f t="shared" si="93"/>
        <v>7.6001326259946975E-2</v>
      </c>
    </row>
    <row r="1533" spans="1:13" x14ac:dyDescent="0.3">
      <c r="A1533" s="107">
        <v>41110</v>
      </c>
      <c r="B1533" s="108" t="s">
        <v>35</v>
      </c>
      <c r="C1533" s="101">
        <v>0.65277777777777779</v>
      </c>
      <c r="D1533" s="87" t="s">
        <v>31</v>
      </c>
      <c r="E1533" s="108" t="s">
        <v>631</v>
      </c>
      <c r="F1533" s="110">
        <v>3.75</v>
      </c>
      <c r="G1533" s="85">
        <v>1</v>
      </c>
      <c r="H1533" s="87" t="s">
        <v>33</v>
      </c>
      <c r="I1533" s="27">
        <v>-1</v>
      </c>
      <c r="J1533" s="18">
        <f t="shared" si="94"/>
        <v>113.61000000000003</v>
      </c>
      <c r="K1533" s="19" t="str">
        <f t="shared" si="92"/>
        <v>Jul-12</v>
      </c>
      <c r="L1533" s="20">
        <f t="shared" si="95"/>
        <v>1509</v>
      </c>
      <c r="M1533" s="21">
        <f t="shared" si="93"/>
        <v>7.5288270377733613E-2</v>
      </c>
    </row>
    <row r="1534" spans="1:13" x14ac:dyDescent="0.3">
      <c r="A1534" s="107">
        <v>41110</v>
      </c>
      <c r="B1534" s="108" t="s">
        <v>52</v>
      </c>
      <c r="C1534" s="101">
        <v>0.80208333333333337</v>
      </c>
      <c r="D1534" s="87" t="s">
        <v>31</v>
      </c>
      <c r="E1534" s="108" t="s">
        <v>632</v>
      </c>
      <c r="F1534" s="110">
        <v>2.88</v>
      </c>
      <c r="G1534" s="85">
        <v>1</v>
      </c>
      <c r="H1534" s="87" t="s">
        <v>33</v>
      </c>
      <c r="I1534" s="28">
        <v>-1</v>
      </c>
      <c r="J1534" s="18">
        <f t="shared" si="94"/>
        <v>112.61000000000003</v>
      </c>
      <c r="K1534" s="19" t="str">
        <f t="shared" si="92"/>
        <v>Jul-12</v>
      </c>
      <c r="L1534" s="20">
        <f t="shared" si="95"/>
        <v>1510</v>
      </c>
      <c r="M1534" s="21">
        <f t="shared" si="93"/>
        <v>7.4576158940397375E-2</v>
      </c>
    </row>
    <row r="1535" spans="1:13" x14ac:dyDescent="0.3">
      <c r="A1535" s="107">
        <v>41110</v>
      </c>
      <c r="B1535" s="108" t="s">
        <v>52</v>
      </c>
      <c r="C1535" s="101">
        <v>0.85069444444444453</v>
      </c>
      <c r="D1535" s="87" t="s">
        <v>31</v>
      </c>
      <c r="E1535" s="108" t="s">
        <v>633</v>
      </c>
      <c r="F1535" s="110">
        <v>3.75</v>
      </c>
      <c r="G1535" s="85">
        <v>1</v>
      </c>
      <c r="H1535" s="87" t="s">
        <v>42</v>
      </c>
      <c r="I1535" s="28">
        <v>2.75</v>
      </c>
      <c r="J1535" s="18">
        <f t="shared" si="94"/>
        <v>115.36000000000003</v>
      </c>
      <c r="K1535" s="19" t="str">
        <f t="shared" si="92"/>
        <v>Jul-12</v>
      </c>
      <c r="L1535" s="20">
        <f t="shared" si="95"/>
        <v>1511</v>
      </c>
      <c r="M1535" s="21">
        <f t="shared" si="93"/>
        <v>7.6346790205162163E-2</v>
      </c>
    </row>
    <row r="1536" spans="1:13" x14ac:dyDescent="0.3">
      <c r="A1536" s="119">
        <v>41110</v>
      </c>
      <c r="B1536" s="120" t="s">
        <v>58</v>
      </c>
      <c r="C1536" s="121">
        <v>17.350000000000001</v>
      </c>
      <c r="D1536" s="87" t="s">
        <v>31</v>
      </c>
      <c r="E1536" s="120" t="s">
        <v>6962</v>
      </c>
      <c r="F1536" s="123">
        <v>4.5</v>
      </c>
      <c r="G1536" s="35">
        <v>1</v>
      </c>
      <c r="H1536" s="69">
        <v>7</v>
      </c>
      <c r="I1536" s="31">
        <v>-1</v>
      </c>
      <c r="J1536" s="18">
        <f t="shared" si="94"/>
        <v>114.36000000000003</v>
      </c>
      <c r="K1536" s="19" t="str">
        <f t="shared" si="92"/>
        <v>Jul-12</v>
      </c>
      <c r="L1536" s="20">
        <f t="shared" si="95"/>
        <v>1512</v>
      </c>
      <c r="M1536" s="21">
        <f t="shared" si="93"/>
        <v>7.5634920634920652E-2</v>
      </c>
    </row>
    <row r="1537" spans="1:13" x14ac:dyDescent="0.3">
      <c r="A1537" s="124">
        <v>41110</v>
      </c>
      <c r="B1537" s="108" t="s">
        <v>52</v>
      </c>
      <c r="C1537" s="111">
        <v>19.5</v>
      </c>
      <c r="D1537" s="87" t="s">
        <v>31</v>
      </c>
      <c r="E1537" s="108" t="s">
        <v>600</v>
      </c>
      <c r="F1537" s="110">
        <v>4.5</v>
      </c>
      <c r="G1537" s="35">
        <v>1</v>
      </c>
      <c r="H1537" s="70" t="s">
        <v>6518</v>
      </c>
      <c r="I1537" s="34">
        <v>-1</v>
      </c>
      <c r="J1537" s="18">
        <f t="shared" si="94"/>
        <v>113.36000000000003</v>
      </c>
      <c r="K1537" s="19" t="str">
        <f t="shared" si="92"/>
        <v>Jul-12</v>
      </c>
      <c r="L1537" s="20">
        <f t="shared" si="95"/>
        <v>1513</v>
      </c>
      <c r="M1537" s="21">
        <f t="shared" si="93"/>
        <v>7.4923992068737622E-2</v>
      </c>
    </row>
    <row r="1538" spans="1:13" x14ac:dyDescent="0.3">
      <c r="A1538" s="124">
        <v>41110</v>
      </c>
      <c r="B1538" s="108" t="s">
        <v>48</v>
      </c>
      <c r="C1538" s="111">
        <v>20.399999999999999</v>
      </c>
      <c r="D1538" s="87" t="s">
        <v>31</v>
      </c>
      <c r="E1538" s="108" t="s">
        <v>6960</v>
      </c>
      <c r="F1538" s="110">
        <v>6</v>
      </c>
      <c r="G1538" s="35">
        <v>0</v>
      </c>
      <c r="H1538" s="70" t="s">
        <v>6111</v>
      </c>
      <c r="I1538" s="34">
        <v>0</v>
      </c>
      <c r="J1538" s="18">
        <f t="shared" si="94"/>
        <v>113.36000000000003</v>
      </c>
      <c r="K1538" s="19" t="str">
        <f t="shared" ref="K1538:K1601" si="96">TEXT(A1538,"MMM-yy")</f>
        <v>Jul-12</v>
      </c>
      <c r="L1538" s="20">
        <f t="shared" si="95"/>
        <v>1513</v>
      </c>
      <c r="M1538" s="21">
        <f t="shared" ref="M1538:M1601" si="97">J1538/L1538</f>
        <v>7.4923992068737622E-2</v>
      </c>
    </row>
    <row r="1539" spans="1:13" x14ac:dyDescent="0.3">
      <c r="A1539" s="124">
        <v>41110</v>
      </c>
      <c r="B1539" s="108" t="s">
        <v>48</v>
      </c>
      <c r="C1539" s="111">
        <v>20.399999999999999</v>
      </c>
      <c r="D1539" s="87" t="s">
        <v>31</v>
      </c>
      <c r="E1539" s="108" t="s">
        <v>6961</v>
      </c>
      <c r="F1539" s="110">
        <v>6</v>
      </c>
      <c r="G1539" s="35">
        <v>1</v>
      </c>
      <c r="H1539" s="70" t="s">
        <v>6526</v>
      </c>
      <c r="I1539" s="34">
        <v>4</v>
      </c>
      <c r="J1539" s="18">
        <f t="shared" ref="J1539:J1602" si="98">J1538+I1539</f>
        <v>117.36000000000003</v>
      </c>
      <c r="K1539" s="19" t="str">
        <f t="shared" si="96"/>
        <v>Jul-12</v>
      </c>
      <c r="L1539" s="20">
        <f t="shared" ref="L1539:L1602" si="99">L1538+G1539</f>
        <v>1514</v>
      </c>
      <c r="M1539" s="21">
        <f t="shared" si="97"/>
        <v>7.7516512549537661E-2</v>
      </c>
    </row>
    <row r="1540" spans="1:13" x14ac:dyDescent="0.3">
      <c r="A1540" s="107">
        <v>41111</v>
      </c>
      <c r="B1540" s="108" t="s">
        <v>135</v>
      </c>
      <c r="C1540" s="101">
        <v>0.68055555555555547</v>
      </c>
      <c r="D1540" s="87" t="s">
        <v>31</v>
      </c>
      <c r="E1540" s="108" t="s">
        <v>634</v>
      </c>
      <c r="F1540" s="110">
        <v>3.5</v>
      </c>
      <c r="G1540" s="85">
        <v>1</v>
      </c>
      <c r="H1540" s="87" t="s">
        <v>42</v>
      </c>
      <c r="I1540" s="27">
        <v>2.5</v>
      </c>
      <c r="J1540" s="18">
        <f t="shared" si="98"/>
        <v>119.86000000000003</v>
      </c>
      <c r="K1540" s="19" t="str">
        <f t="shared" si="96"/>
        <v>Jul-12</v>
      </c>
      <c r="L1540" s="20">
        <f t="shared" si="99"/>
        <v>1515</v>
      </c>
      <c r="M1540" s="21">
        <f t="shared" si="97"/>
        <v>7.9115511551155135E-2</v>
      </c>
    </row>
    <row r="1541" spans="1:13" x14ac:dyDescent="0.3">
      <c r="A1541" s="107">
        <v>41111</v>
      </c>
      <c r="B1541" s="108" t="s">
        <v>35</v>
      </c>
      <c r="C1541" s="101">
        <v>0.79166666666666663</v>
      </c>
      <c r="D1541" s="87" t="s">
        <v>31</v>
      </c>
      <c r="E1541" s="108" t="s">
        <v>635</v>
      </c>
      <c r="F1541" s="110">
        <v>4</v>
      </c>
      <c r="G1541" s="85">
        <v>1</v>
      </c>
      <c r="H1541" s="87" t="s">
        <v>33</v>
      </c>
      <c r="I1541" s="28">
        <v>-1</v>
      </c>
      <c r="J1541" s="18">
        <f t="shared" si="98"/>
        <v>118.86000000000003</v>
      </c>
      <c r="K1541" s="19" t="str">
        <f t="shared" si="96"/>
        <v>Jul-12</v>
      </c>
      <c r="L1541" s="20">
        <f t="shared" si="99"/>
        <v>1516</v>
      </c>
      <c r="M1541" s="21">
        <f t="shared" si="97"/>
        <v>7.8403693931398441E-2</v>
      </c>
    </row>
    <row r="1542" spans="1:13" x14ac:dyDescent="0.3">
      <c r="A1542" s="107">
        <v>41111</v>
      </c>
      <c r="B1542" s="108" t="s">
        <v>29</v>
      </c>
      <c r="C1542" s="101">
        <v>0.86458333333333337</v>
      </c>
      <c r="D1542" s="87" t="s">
        <v>31</v>
      </c>
      <c r="E1542" s="108" t="s">
        <v>636</v>
      </c>
      <c r="F1542" s="110">
        <v>3</v>
      </c>
      <c r="G1542" s="85">
        <v>1</v>
      </c>
      <c r="H1542" s="87" t="s">
        <v>33</v>
      </c>
      <c r="I1542" s="28">
        <v>-1</v>
      </c>
      <c r="J1542" s="18">
        <f t="shared" si="98"/>
        <v>117.86000000000003</v>
      </c>
      <c r="K1542" s="19" t="str">
        <f t="shared" si="96"/>
        <v>Jul-12</v>
      </c>
      <c r="L1542" s="20">
        <f t="shared" si="99"/>
        <v>1517</v>
      </c>
      <c r="M1542" s="21">
        <f t="shared" si="97"/>
        <v>7.769281476598551E-2</v>
      </c>
    </row>
    <row r="1543" spans="1:13" x14ac:dyDescent="0.3">
      <c r="A1543" s="119">
        <v>41111</v>
      </c>
      <c r="B1543" s="120" t="s">
        <v>133</v>
      </c>
      <c r="C1543" s="121">
        <v>15</v>
      </c>
      <c r="D1543" s="87" t="s">
        <v>31</v>
      </c>
      <c r="E1543" s="120" t="s">
        <v>6964</v>
      </c>
      <c r="F1543" s="123">
        <v>4.5</v>
      </c>
      <c r="G1543" s="35">
        <v>1</v>
      </c>
      <c r="H1543" s="69">
        <v>1</v>
      </c>
      <c r="I1543" s="31">
        <v>3.5</v>
      </c>
      <c r="J1543" s="18">
        <f t="shared" si="98"/>
        <v>121.36000000000003</v>
      </c>
      <c r="K1543" s="19" t="str">
        <f t="shared" si="96"/>
        <v>Jul-12</v>
      </c>
      <c r="L1543" s="20">
        <f t="shared" si="99"/>
        <v>1518</v>
      </c>
      <c r="M1543" s="21">
        <f t="shared" si="97"/>
        <v>7.9947299077733874E-2</v>
      </c>
    </row>
    <row r="1544" spans="1:13" x14ac:dyDescent="0.3">
      <c r="A1544" s="119">
        <v>41111</v>
      </c>
      <c r="B1544" s="120" t="s">
        <v>135</v>
      </c>
      <c r="C1544" s="121">
        <v>16.55</v>
      </c>
      <c r="D1544" s="87" t="s">
        <v>31</v>
      </c>
      <c r="E1544" s="120" t="s">
        <v>6965</v>
      </c>
      <c r="F1544" s="123">
        <v>5</v>
      </c>
      <c r="G1544" s="35">
        <v>1</v>
      </c>
      <c r="H1544" s="69">
        <v>3</v>
      </c>
      <c r="I1544" s="31">
        <v>-1</v>
      </c>
      <c r="J1544" s="18">
        <f t="shared" si="98"/>
        <v>120.36000000000003</v>
      </c>
      <c r="K1544" s="19" t="str">
        <f t="shared" si="96"/>
        <v>Jul-12</v>
      </c>
      <c r="L1544" s="20">
        <f t="shared" si="99"/>
        <v>1519</v>
      </c>
      <c r="M1544" s="21">
        <f t="shared" si="97"/>
        <v>7.9236339697169214E-2</v>
      </c>
    </row>
    <row r="1545" spans="1:13" x14ac:dyDescent="0.3">
      <c r="A1545" s="124">
        <v>41111</v>
      </c>
      <c r="B1545" s="108" t="s">
        <v>29</v>
      </c>
      <c r="C1545" s="111">
        <v>19.149999999999999</v>
      </c>
      <c r="D1545" s="87" t="s">
        <v>31</v>
      </c>
      <c r="E1545" s="108" t="s">
        <v>641</v>
      </c>
      <c r="F1545" s="110">
        <v>6</v>
      </c>
      <c r="G1545" s="35">
        <v>1</v>
      </c>
      <c r="H1545" s="70" t="s">
        <v>6512</v>
      </c>
      <c r="I1545" s="34">
        <v>-1</v>
      </c>
      <c r="J1545" s="18">
        <f t="shared" si="98"/>
        <v>119.36000000000003</v>
      </c>
      <c r="K1545" s="19" t="str">
        <f t="shared" si="96"/>
        <v>Jul-12</v>
      </c>
      <c r="L1545" s="20">
        <f t="shared" si="99"/>
        <v>1520</v>
      </c>
      <c r="M1545" s="21">
        <f t="shared" si="97"/>
        <v>7.8526315789473708E-2</v>
      </c>
    </row>
    <row r="1546" spans="1:13" x14ac:dyDescent="0.3">
      <c r="A1546" s="124">
        <v>41111</v>
      </c>
      <c r="B1546" s="108" t="s">
        <v>29</v>
      </c>
      <c r="C1546" s="111">
        <v>20.149999999999999</v>
      </c>
      <c r="D1546" s="87" t="s">
        <v>31</v>
      </c>
      <c r="E1546" s="108" t="s">
        <v>6963</v>
      </c>
      <c r="F1546" s="110">
        <v>4.3</v>
      </c>
      <c r="G1546" s="35">
        <v>1</v>
      </c>
      <c r="H1546" s="70" t="s">
        <v>6512</v>
      </c>
      <c r="I1546" s="34">
        <v>-1</v>
      </c>
      <c r="J1546" s="18">
        <f t="shared" si="98"/>
        <v>118.36000000000003</v>
      </c>
      <c r="K1546" s="19" t="str">
        <f t="shared" si="96"/>
        <v>Jul-12</v>
      </c>
      <c r="L1546" s="20">
        <f t="shared" si="99"/>
        <v>1521</v>
      </c>
      <c r="M1546" s="21">
        <f t="shared" si="97"/>
        <v>7.7817225509533225E-2</v>
      </c>
    </row>
    <row r="1547" spans="1:13" x14ac:dyDescent="0.3">
      <c r="A1547" s="124">
        <v>41111</v>
      </c>
      <c r="B1547" s="108" t="s">
        <v>29</v>
      </c>
      <c r="C1547" s="111">
        <v>20.45</v>
      </c>
      <c r="D1547" s="87" t="s">
        <v>31</v>
      </c>
      <c r="E1547" s="108" t="s">
        <v>6697</v>
      </c>
      <c r="F1547" s="110">
        <v>6</v>
      </c>
      <c r="G1547" s="35">
        <v>1</v>
      </c>
      <c r="H1547" s="70" t="s">
        <v>6512</v>
      </c>
      <c r="I1547" s="34">
        <v>-1</v>
      </c>
      <c r="J1547" s="18">
        <f t="shared" si="98"/>
        <v>117.36000000000003</v>
      </c>
      <c r="K1547" s="19" t="str">
        <f t="shared" si="96"/>
        <v>Jul-12</v>
      </c>
      <c r="L1547" s="20">
        <f t="shared" si="99"/>
        <v>1522</v>
      </c>
      <c r="M1547" s="21">
        <f t="shared" si="97"/>
        <v>7.7109067017082811E-2</v>
      </c>
    </row>
    <row r="1548" spans="1:13" x14ac:dyDescent="0.3">
      <c r="A1548" s="119">
        <v>41113</v>
      </c>
      <c r="B1548" s="120" t="s">
        <v>30</v>
      </c>
      <c r="C1548" s="121">
        <v>14.1</v>
      </c>
      <c r="D1548" s="87" t="s">
        <v>31</v>
      </c>
      <c r="E1548" s="120" t="s">
        <v>6966</v>
      </c>
      <c r="F1548" s="123">
        <v>5.5</v>
      </c>
      <c r="G1548" s="35">
        <v>1</v>
      </c>
      <c r="H1548" s="69">
        <v>6</v>
      </c>
      <c r="I1548" s="31">
        <v>-1</v>
      </c>
      <c r="J1548" s="18">
        <f t="shared" si="98"/>
        <v>116.36000000000003</v>
      </c>
      <c r="K1548" s="19" t="str">
        <f t="shared" si="96"/>
        <v>Jul-12</v>
      </c>
      <c r="L1548" s="20">
        <f t="shared" si="99"/>
        <v>1523</v>
      </c>
      <c r="M1548" s="21">
        <f t="shared" si="97"/>
        <v>7.6401838476690756E-2</v>
      </c>
    </row>
    <row r="1549" spans="1:13" x14ac:dyDescent="0.3">
      <c r="A1549" s="119">
        <v>41113</v>
      </c>
      <c r="B1549" s="120" t="s">
        <v>49</v>
      </c>
      <c r="C1549" s="121">
        <v>14.3</v>
      </c>
      <c r="D1549" s="87" t="s">
        <v>31</v>
      </c>
      <c r="E1549" s="120" t="s">
        <v>6967</v>
      </c>
      <c r="F1549" s="123">
        <v>6</v>
      </c>
      <c r="G1549" s="35">
        <v>1</v>
      </c>
      <c r="H1549" s="69">
        <v>4</v>
      </c>
      <c r="I1549" s="31">
        <v>-1</v>
      </c>
      <c r="J1549" s="18">
        <f t="shared" si="98"/>
        <v>115.36000000000003</v>
      </c>
      <c r="K1549" s="19" t="str">
        <f t="shared" si="96"/>
        <v>Jul-12</v>
      </c>
      <c r="L1549" s="20">
        <f t="shared" si="99"/>
        <v>1524</v>
      </c>
      <c r="M1549" s="21">
        <f t="shared" si="97"/>
        <v>7.5695538057742803E-2</v>
      </c>
    </row>
    <row r="1550" spans="1:13" x14ac:dyDescent="0.3">
      <c r="A1550" s="119">
        <v>41113</v>
      </c>
      <c r="B1550" s="120" t="s">
        <v>30</v>
      </c>
      <c r="C1550" s="121">
        <v>14.4</v>
      </c>
      <c r="D1550" s="87" t="s">
        <v>31</v>
      </c>
      <c r="E1550" s="120" t="s">
        <v>449</v>
      </c>
      <c r="F1550" s="123">
        <v>5.5</v>
      </c>
      <c r="G1550" s="35">
        <v>1</v>
      </c>
      <c r="H1550" s="69">
        <v>3</v>
      </c>
      <c r="I1550" s="31">
        <v>-1</v>
      </c>
      <c r="J1550" s="18">
        <f t="shared" si="98"/>
        <v>114.36000000000003</v>
      </c>
      <c r="K1550" s="19" t="str">
        <f t="shared" si="96"/>
        <v>Jul-12</v>
      </c>
      <c r="L1550" s="20">
        <f t="shared" si="99"/>
        <v>1525</v>
      </c>
      <c r="M1550" s="21">
        <f t="shared" si="97"/>
        <v>7.4990163934426243E-2</v>
      </c>
    </row>
    <row r="1551" spans="1:13" x14ac:dyDescent="0.3">
      <c r="A1551" s="119">
        <v>41113</v>
      </c>
      <c r="B1551" s="120" t="s">
        <v>49</v>
      </c>
      <c r="C1551" s="121">
        <v>15.35</v>
      </c>
      <c r="D1551" s="87" t="s">
        <v>31</v>
      </c>
      <c r="E1551" s="120" t="s">
        <v>6968</v>
      </c>
      <c r="F1551" s="123">
        <v>6</v>
      </c>
      <c r="G1551" s="35">
        <v>1</v>
      </c>
      <c r="H1551" s="69">
        <v>3</v>
      </c>
      <c r="I1551" s="31">
        <v>-1</v>
      </c>
      <c r="J1551" s="18">
        <f t="shared" si="98"/>
        <v>113.36000000000003</v>
      </c>
      <c r="K1551" s="19" t="str">
        <f t="shared" si="96"/>
        <v>Jul-12</v>
      </c>
      <c r="L1551" s="20">
        <f t="shared" si="99"/>
        <v>1526</v>
      </c>
      <c r="M1551" s="21">
        <f t="shared" si="97"/>
        <v>7.4285714285714302E-2</v>
      </c>
    </row>
    <row r="1552" spans="1:13" x14ac:dyDescent="0.3">
      <c r="A1552" s="119">
        <v>41113</v>
      </c>
      <c r="B1552" s="120" t="s">
        <v>133</v>
      </c>
      <c r="C1552" s="121">
        <v>15.55</v>
      </c>
      <c r="D1552" s="87" t="s">
        <v>31</v>
      </c>
      <c r="E1552" s="120" t="s">
        <v>6969</v>
      </c>
      <c r="F1552" s="123">
        <v>6</v>
      </c>
      <c r="G1552" s="35">
        <v>1</v>
      </c>
      <c r="H1552" s="69">
        <v>7</v>
      </c>
      <c r="I1552" s="31">
        <v>-1</v>
      </c>
      <c r="J1552" s="18">
        <f t="shared" si="98"/>
        <v>112.36000000000003</v>
      </c>
      <c r="K1552" s="19" t="str">
        <f t="shared" si="96"/>
        <v>Jul-12</v>
      </c>
      <c r="L1552" s="20">
        <f t="shared" si="99"/>
        <v>1527</v>
      </c>
      <c r="M1552" s="21">
        <f t="shared" si="97"/>
        <v>7.3582187295350376E-2</v>
      </c>
    </row>
    <row r="1553" spans="1:13" x14ac:dyDescent="0.3">
      <c r="A1553" s="119">
        <v>41113</v>
      </c>
      <c r="B1553" s="120" t="s">
        <v>133</v>
      </c>
      <c r="C1553" s="121">
        <v>17.05</v>
      </c>
      <c r="D1553" s="87" t="s">
        <v>31</v>
      </c>
      <c r="E1553" s="120" t="s">
        <v>6970</v>
      </c>
      <c r="F1553" s="123">
        <v>4.5</v>
      </c>
      <c r="G1553" s="35">
        <v>1</v>
      </c>
      <c r="H1553" s="69">
        <v>1</v>
      </c>
      <c r="I1553" s="31">
        <v>2.68</v>
      </c>
      <c r="J1553" s="18">
        <f t="shared" si="98"/>
        <v>115.04000000000003</v>
      </c>
      <c r="K1553" s="19" t="str">
        <f t="shared" si="96"/>
        <v>Jul-12</v>
      </c>
      <c r="L1553" s="20">
        <f t="shared" si="99"/>
        <v>1528</v>
      </c>
      <c r="M1553" s="21">
        <f t="shared" si="97"/>
        <v>7.5287958115183268E-2</v>
      </c>
    </row>
    <row r="1554" spans="1:13" x14ac:dyDescent="0.3">
      <c r="A1554" s="124">
        <v>41113</v>
      </c>
      <c r="B1554" s="108" t="s">
        <v>59</v>
      </c>
      <c r="C1554" s="111">
        <v>20.399999999999999</v>
      </c>
      <c r="D1554" s="87" t="s">
        <v>31</v>
      </c>
      <c r="E1554" s="108" t="s">
        <v>1160</v>
      </c>
      <c r="F1554" s="110">
        <v>6</v>
      </c>
      <c r="G1554" s="35">
        <v>1</v>
      </c>
      <c r="H1554" s="70" t="s">
        <v>6512</v>
      </c>
      <c r="I1554" s="34">
        <v>-1</v>
      </c>
      <c r="J1554" s="18">
        <f t="shared" si="98"/>
        <v>114.04000000000003</v>
      </c>
      <c r="K1554" s="19" t="str">
        <f t="shared" si="96"/>
        <v>Jul-12</v>
      </c>
      <c r="L1554" s="20">
        <f t="shared" si="99"/>
        <v>1529</v>
      </c>
      <c r="M1554" s="21">
        <f t="shared" si="97"/>
        <v>7.4584695879659935E-2</v>
      </c>
    </row>
    <row r="1555" spans="1:13" x14ac:dyDescent="0.3">
      <c r="A1555" s="107">
        <v>41114</v>
      </c>
      <c r="B1555" s="108" t="s">
        <v>46</v>
      </c>
      <c r="C1555" s="101">
        <v>0.68055555555555547</v>
      </c>
      <c r="D1555" s="87" t="s">
        <v>31</v>
      </c>
      <c r="E1555" s="108" t="s">
        <v>637</v>
      </c>
      <c r="F1555" s="110">
        <v>4</v>
      </c>
      <c r="G1555" s="85">
        <v>1</v>
      </c>
      <c r="H1555" s="87" t="s">
        <v>33</v>
      </c>
      <c r="I1555" s="27">
        <v>-1</v>
      </c>
      <c r="J1555" s="18">
        <f t="shared" si="98"/>
        <v>113.04000000000003</v>
      </c>
      <c r="K1555" s="19" t="str">
        <f t="shared" si="96"/>
        <v>Jul-12</v>
      </c>
      <c r="L1555" s="20">
        <f t="shared" si="99"/>
        <v>1530</v>
      </c>
      <c r="M1555" s="21">
        <f t="shared" si="97"/>
        <v>7.3882352941176496E-2</v>
      </c>
    </row>
    <row r="1556" spans="1:13" x14ac:dyDescent="0.3">
      <c r="A1556" s="107">
        <v>41114</v>
      </c>
      <c r="B1556" s="108" t="s">
        <v>145</v>
      </c>
      <c r="C1556" s="101">
        <v>0.79513888888888884</v>
      </c>
      <c r="D1556" s="87" t="s">
        <v>31</v>
      </c>
      <c r="E1556" s="108" t="s">
        <v>638</v>
      </c>
      <c r="F1556" s="110">
        <v>3.25</v>
      </c>
      <c r="G1556" s="85">
        <v>1</v>
      </c>
      <c r="H1556" s="87" t="s">
        <v>33</v>
      </c>
      <c r="I1556" s="28">
        <v>-1</v>
      </c>
      <c r="J1556" s="18">
        <f t="shared" si="98"/>
        <v>112.04000000000003</v>
      </c>
      <c r="K1556" s="19" t="str">
        <f t="shared" si="96"/>
        <v>Jul-12</v>
      </c>
      <c r="L1556" s="20">
        <f t="shared" si="99"/>
        <v>1531</v>
      </c>
      <c r="M1556" s="21">
        <f t="shared" si="97"/>
        <v>7.3180927498367104E-2</v>
      </c>
    </row>
    <row r="1557" spans="1:13" x14ac:dyDescent="0.3">
      <c r="A1557" s="119">
        <v>41114</v>
      </c>
      <c r="B1557" s="120" t="s">
        <v>46</v>
      </c>
      <c r="C1557" s="121">
        <v>15.2</v>
      </c>
      <c r="D1557" s="87" t="s">
        <v>31</v>
      </c>
      <c r="E1557" s="120" t="s">
        <v>6972</v>
      </c>
      <c r="F1557" s="123">
        <v>6</v>
      </c>
      <c r="G1557" s="35">
        <v>1</v>
      </c>
      <c r="H1557" s="69">
        <v>4</v>
      </c>
      <c r="I1557" s="31">
        <v>-1</v>
      </c>
      <c r="J1557" s="18">
        <f t="shared" si="98"/>
        <v>111.04000000000003</v>
      </c>
      <c r="K1557" s="19" t="str">
        <f t="shared" si="96"/>
        <v>Jul-12</v>
      </c>
      <c r="L1557" s="20">
        <f t="shared" si="99"/>
        <v>1532</v>
      </c>
      <c r="M1557" s="21">
        <f t="shared" si="97"/>
        <v>7.2480417754569218E-2</v>
      </c>
    </row>
    <row r="1558" spans="1:13" x14ac:dyDescent="0.3">
      <c r="A1558" s="119">
        <v>41114</v>
      </c>
      <c r="B1558" s="120" t="s">
        <v>46</v>
      </c>
      <c r="C1558" s="121">
        <v>16.5</v>
      </c>
      <c r="D1558" s="87" t="s">
        <v>31</v>
      </c>
      <c r="E1558" s="120" t="s">
        <v>665</v>
      </c>
      <c r="F1558" s="123">
        <v>5.5</v>
      </c>
      <c r="G1558" s="35">
        <v>1</v>
      </c>
      <c r="H1558" s="69">
        <v>2</v>
      </c>
      <c r="I1558" s="31">
        <v>-1</v>
      </c>
      <c r="J1558" s="18">
        <f t="shared" si="98"/>
        <v>110.04000000000003</v>
      </c>
      <c r="K1558" s="19" t="str">
        <f t="shared" si="96"/>
        <v>Jul-12</v>
      </c>
      <c r="L1558" s="20">
        <f t="shared" si="99"/>
        <v>1533</v>
      </c>
      <c r="M1558" s="21">
        <f t="shared" si="97"/>
        <v>7.1780821917808241E-2</v>
      </c>
    </row>
    <row r="1559" spans="1:13" x14ac:dyDescent="0.3">
      <c r="A1559" s="124">
        <v>41114</v>
      </c>
      <c r="B1559" s="108" t="s">
        <v>145</v>
      </c>
      <c r="C1559" s="111">
        <v>21.05</v>
      </c>
      <c r="D1559" s="87" t="s">
        <v>31</v>
      </c>
      <c r="E1559" s="108" t="s">
        <v>6971</v>
      </c>
      <c r="F1559" s="110">
        <v>6</v>
      </c>
      <c r="G1559" s="35">
        <v>1</v>
      </c>
      <c r="H1559" s="70" t="s">
        <v>6512</v>
      </c>
      <c r="I1559" s="34">
        <v>-1</v>
      </c>
      <c r="J1559" s="18">
        <f t="shared" si="98"/>
        <v>109.04000000000003</v>
      </c>
      <c r="K1559" s="19" t="str">
        <f t="shared" si="96"/>
        <v>Jul-12</v>
      </c>
      <c r="L1559" s="20">
        <f t="shared" si="99"/>
        <v>1534</v>
      </c>
      <c r="M1559" s="21">
        <f t="shared" si="97"/>
        <v>7.1082138200782297E-2</v>
      </c>
    </row>
    <row r="1560" spans="1:13" x14ac:dyDescent="0.3">
      <c r="A1560" s="107">
        <v>41115</v>
      </c>
      <c r="B1560" s="108" t="s">
        <v>50</v>
      </c>
      <c r="C1560" s="101">
        <v>0.82291666666666663</v>
      </c>
      <c r="D1560" s="87" t="s">
        <v>31</v>
      </c>
      <c r="E1560" s="108" t="s">
        <v>639</v>
      </c>
      <c r="F1560" s="110">
        <v>2.88</v>
      </c>
      <c r="G1560" s="85">
        <v>1</v>
      </c>
      <c r="H1560" s="87" t="s">
        <v>33</v>
      </c>
      <c r="I1560" s="28">
        <v>-1</v>
      </c>
      <c r="J1560" s="18">
        <f t="shared" si="98"/>
        <v>108.04000000000003</v>
      </c>
      <c r="K1560" s="19" t="str">
        <f t="shared" si="96"/>
        <v>Jul-12</v>
      </c>
      <c r="L1560" s="20">
        <f t="shared" si="99"/>
        <v>1535</v>
      </c>
      <c r="M1560" s="21">
        <f t="shared" si="97"/>
        <v>7.0384364820846923E-2</v>
      </c>
    </row>
    <row r="1561" spans="1:13" x14ac:dyDescent="0.3">
      <c r="A1561" s="107">
        <v>41115</v>
      </c>
      <c r="B1561" s="108" t="s">
        <v>96</v>
      </c>
      <c r="C1561" s="101">
        <v>0.83680555555555547</v>
      </c>
      <c r="D1561" s="87" t="s">
        <v>31</v>
      </c>
      <c r="E1561" s="108" t="s">
        <v>640</v>
      </c>
      <c r="F1561" s="110">
        <v>2.75</v>
      </c>
      <c r="G1561" s="85">
        <v>1</v>
      </c>
      <c r="H1561" s="87" t="s">
        <v>42</v>
      </c>
      <c r="I1561" s="28">
        <v>1.75</v>
      </c>
      <c r="J1561" s="18">
        <f t="shared" si="98"/>
        <v>109.79000000000003</v>
      </c>
      <c r="K1561" s="19" t="str">
        <f t="shared" si="96"/>
        <v>Jul-12</v>
      </c>
      <c r="L1561" s="20">
        <f t="shared" si="99"/>
        <v>1536</v>
      </c>
      <c r="M1561" s="21">
        <f t="shared" si="97"/>
        <v>7.1477864583333356E-2</v>
      </c>
    </row>
    <row r="1562" spans="1:13" x14ac:dyDescent="0.3">
      <c r="A1562" s="119">
        <v>41115</v>
      </c>
      <c r="B1562" s="120" t="s">
        <v>61</v>
      </c>
      <c r="C1562" s="121">
        <v>14</v>
      </c>
      <c r="D1562" s="87" t="s">
        <v>31</v>
      </c>
      <c r="E1562" s="120" t="s">
        <v>6973</v>
      </c>
      <c r="F1562" s="123">
        <v>6</v>
      </c>
      <c r="G1562" s="35">
        <v>1</v>
      </c>
      <c r="H1562" s="69">
        <v>4</v>
      </c>
      <c r="I1562" s="31">
        <v>-1</v>
      </c>
      <c r="J1562" s="18">
        <f t="shared" si="98"/>
        <v>108.79000000000003</v>
      </c>
      <c r="K1562" s="19" t="str">
        <f t="shared" si="96"/>
        <v>Jul-12</v>
      </c>
      <c r="L1562" s="20">
        <f t="shared" si="99"/>
        <v>1537</v>
      </c>
      <c r="M1562" s="21">
        <f t="shared" si="97"/>
        <v>7.0780741704619413E-2</v>
      </c>
    </row>
    <row r="1563" spans="1:13" x14ac:dyDescent="0.3">
      <c r="A1563" s="119">
        <v>41115</v>
      </c>
      <c r="B1563" s="120" t="s">
        <v>41</v>
      </c>
      <c r="C1563" s="121">
        <v>14.2</v>
      </c>
      <c r="D1563" s="87" t="s">
        <v>31</v>
      </c>
      <c r="E1563" s="120" t="s">
        <v>6974</v>
      </c>
      <c r="F1563" s="123">
        <v>5</v>
      </c>
      <c r="G1563" s="35">
        <v>1</v>
      </c>
      <c r="H1563" s="69">
        <v>2</v>
      </c>
      <c r="I1563" s="31">
        <v>-1</v>
      </c>
      <c r="J1563" s="18">
        <f t="shared" si="98"/>
        <v>107.79000000000003</v>
      </c>
      <c r="K1563" s="19" t="str">
        <f t="shared" si="96"/>
        <v>Jul-12</v>
      </c>
      <c r="L1563" s="20">
        <f t="shared" si="99"/>
        <v>1538</v>
      </c>
      <c r="M1563" s="21">
        <f t="shared" si="97"/>
        <v>7.00845253576073E-2</v>
      </c>
    </row>
    <row r="1564" spans="1:13" x14ac:dyDescent="0.3">
      <c r="A1564" s="119">
        <v>41115</v>
      </c>
      <c r="B1564" s="120" t="s">
        <v>41</v>
      </c>
      <c r="C1564" s="121">
        <v>14.5</v>
      </c>
      <c r="D1564" s="87" t="s">
        <v>31</v>
      </c>
      <c r="E1564" s="120" t="s">
        <v>6975</v>
      </c>
      <c r="F1564" s="123">
        <v>6</v>
      </c>
      <c r="G1564" s="35">
        <v>1</v>
      </c>
      <c r="H1564" s="69">
        <v>6</v>
      </c>
      <c r="I1564" s="31">
        <v>-1</v>
      </c>
      <c r="J1564" s="18">
        <f t="shared" si="98"/>
        <v>106.79000000000003</v>
      </c>
      <c r="K1564" s="19" t="str">
        <f t="shared" si="96"/>
        <v>Jul-12</v>
      </c>
      <c r="L1564" s="20">
        <f t="shared" si="99"/>
        <v>1539</v>
      </c>
      <c r="M1564" s="21">
        <f t="shared" si="97"/>
        <v>6.9389213775178704E-2</v>
      </c>
    </row>
    <row r="1565" spans="1:13" x14ac:dyDescent="0.3">
      <c r="A1565" s="119">
        <v>41115</v>
      </c>
      <c r="B1565" s="120" t="s">
        <v>61</v>
      </c>
      <c r="C1565" s="121">
        <v>15</v>
      </c>
      <c r="D1565" s="87" t="s">
        <v>31</v>
      </c>
      <c r="E1565" s="120" t="s">
        <v>6976</v>
      </c>
      <c r="F1565" s="123">
        <v>5.5</v>
      </c>
      <c r="G1565" s="35">
        <v>1</v>
      </c>
      <c r="H1565" s="69">
        <v>3</v>
      </c>
      <c r="I1565" s="31">
        <v>-1</v>
      </c>
      <c r="J1565" s="18">
        <f t="shared" si="98"/>
        <v>105.79000000000003</v>
      </c>
      <c r="K1565" s="19" t="str">
        <f t="shared" si="96"/>
        <v>Jul-12</v>
      </c>
      <c r="L1565" s="20">
        <f t="shared" si="99"/>
        <v>1540</v>
      </c>
      <c r="M1565" s="21">
        <f t="shared" si="97"/>
        <v>6.8694805194805211E-2</v>
      </c>
    </row>
    <row r="1566" spans="1:13" x14ac:dyDescent="0.3">
      <c r="A1566" s="119">
        <v>41115</v>
      </c>
      <c r="B1566" s="120" t="s">
        <v>61</v>
      </c>
      <c r="C1566" s="121">
        <v>16</v>
      </c>
      <c r="D1566" s="87" t="s">
        <v>31</v>
      </c>
      <c r="E1566" s="120" t="s">
        <v>6977</v>
      </c>
      <c r="F1566" s="123">
        <v>5.5</v>
      </c>
      <c r="G1566" s="35">
        <v>1</v>
      </c>
      <c r="H1566" s="69">
        <v>1</v>
      </c>
      <c r="I1566" s="31">
        <v>4.5</v>
      </c>
      <c r="J1566" s="18">
        <f t="shared" si="98"/>
        <v>110.29000000000003</v>
      </c>
      <c r="K1566" s="19" t="str">
        <f t="shared" si="96"/>
        <v>Jul-12</v>
      </c>
      <c r="L1566" s="20">
        <f t="shared" si="99"/>
        <v>1541</v>
      </c>
      <c r="M1566" s="21">
        <f t="shared" si="97"/>
        <v>7.1570408825438053E-2</v>
      </c>
    </row>
    <row r="1567" spans="1:13" x14ac:dyDescent="0.3">
      <c r="A1567" s="119">
        <v>41115</v>
      </c>
      <c r="B1567" s="120" t="s">
        <v>29</v>
      </c>
      <c r="C1567" s="121">
        <v>16.100000000000001</v>
      </c>
      <c r="D1567" s="87" t="s">
        <v>31</v>
      </c>
      <c r="E1567" s="120" t="s">
        <v>6978</v>
      </c>
      <c r="F1567" s="123">
        <v>6</v>
      </c>
      <c r="G1567" s="35">
        <v>1</v>
      </c>
      <c r="H1567" s="69">
        <v>7</v>
      </c>
      <c r="I1567" s="31">
        <v>-1</v>
      </c>
      <c r="J1567" s="18">
        <f t="shared" si="98"/>
        <v>109.29000000000003</v>
      </c>
      <c r="K1567" s="19" t="str">
        <f t="shared" si="96"/>
        <v>Jul-12</v>
      </c>
      <c r="L1567" s="20">
        <f t="shared" si="99"/>
        <v>1542</v>
      </c>
      <c r="M1567" s="21">
        <f t="shared" si="97"/>
        <v>7.0875486381322975E-2</v>
      </c>
    </row>
    <row r="1568" spans="1:13" x14ac:dyDescent="0.3">
      <c r="A1568" s="119">
        <v>41115</v>
      </c>
      <c r="B1568" s="120" t="s">
        <v>29</v>
      </c>
      <c r="C1568" s="121">
        <v>17.399999999999999</v>
      </c>
      <c r="D1568" s="87" t="s">
        <v>31</v>
      </c>
      <c r="E1568" s="120" t="s">
        <v>6571</v>
      </c>
      <c r="F1568" s="123">
        <v>6</v>
      </c>
      <c r="G1568" s="35">
        <v>1</v>
      </c>
      <c r="H1568" s="69">
        <v>2</v>
      </c>
      <c r="I1568" s="31">
        <v>-1</v>
      </c>
      <c r="J1568" s="18">
        <f t="shared" si="98"/>
        <v>108.29000000000003</v>
      </c>
      <c r="K1568" s="19" t="str">
        <f t="shared" si="96"/>
        <v>Jul-12</v>
      </c>
      <c r="L1568" s="20">
        <f t="shared" si="99"/>
        <v>1543</v>
      </c>
      <c r="M1568" s="21">
        <f t="shared" si="97"/>
        <v>7.0181464679196393E-2</v>
      </c>
    </row>
    <row r="1569" spans="1:13" x14ac:dyDescent="0.3">
      <c r="A1569" s="107">
        <v>41116</v>
      </c>
      <c r="B1569" s="108" t="s">
        <v>56</v>
      </c>
      <c r="C1569" s="101">
        <v>0.72916666666666663</v>
      </c>
      <c r="D1569" s="87" t="s">
        <v>31</v>
      </c>
      <c r="E1569" s="108" t="s">
        <v>641</v>
      </c>
      <c r="F1569" s="110">
        <v>3.75</v>
      </c>
      <c r="G1569" s="85">
        <v>1</v>
      </c>
      <c r="H1569" s="87" t="s">
        <v>42</v>
      </c>
      <c r="I1569" s="27">
        <v>2.62</v>
      </c>
      <c r="J1569" s="18">
        <f t="shared" si="98"/>
        <v>110.91000000000004</v>
      </c>
      <c r="K1569" s="19" t="str">
        <f t="shared" si="96"/>
        <v>Jul-12</v>
      </c>
      <c r="L1569" s="20">
        <f t="shared" si="99"/>
        <v>1544</v>
      </c>
      <c r="M1569" s="21">
        <f t="shared" si="97"/>
        <v>7.1832901554404166E-2</v>
      </c>
    </row>
    <row r="1570" spans="1:13" x14ac:dyDescent="0.3">
      <c r="A1570" s="107">
        <v>41116</v>
      </c>
      <c r="B1570" s="108" t="s">
        <v>138</v>
      </c>
      <c r="C1570" s="101">
        <v>0.77430555555555547</v>
      </c>
      <c r="D1570" s="87" t="s">
        <v>31</v>
      </c>
      <c r="E1570" s="108" t="s">
        <v>642</v>
      </c>
      <c r="F1570" s="110">
        <v>4</v>
      </c>
      <c r="G1570" s="85">
        <v>1</v>
      </c>
      <c r="H1570" s="87" t="s">
        <v>33</v>
      </c>
      <c r="I1570" s="28">
        <v>-1</v>
      </c>
      <c r="J1570" s="18">
        <f t="shared" si="98"/>
        <v>109.91000000000004</v>
      </c>
      <c r="K1570" s="19" t="str">
        <f t="shared" si="96"/>
        <v>Jul-12</v>
      </c>
      <c r="L1570" s="20">
        <f t="shared" si="99"/>
        <v>1545</v>
      </c>
      <c r="M1570" s="21">
        <f t="shared" si="97"/>
        <v>7.1139158576051811E-2</v>
      </c>
    </row>
    <row r="1571" spans="1:13" x14ac:dyDescent="0.3">
      <c r="A1571" s="107">
        <v>41116</v>
      </c>
      <c r="B1571" s="108" t="s">
        <v>138</v>
      </c>
      <c r="C1571" s="101">
        <v>0.79513888888888884</v>
      </c>
      <c r="D1571" s="87" t="s">
        <v>31</v>
      </c>
      <c r="E1571" s="108" t="s">
        <v>643</v>
      </c>
      <c r="F1571" s="110">
        <v>3.75</v>
      </c>
      <c r="G1571" s="85">
        <v>1</v>
      </c>
      <c r="H1571" s="87" t="s">
        <v>33</v>
      </c>
      <c r="I1571" s="28">
        <v>-1</v>
      </c>
      <c r="J1571" s="18">
        <f t="shared" si="98"/>
        <v>108.91000000000004</v>
      </c>
      <c r="K1571" s="19" t="str">
        <f t="shared" si="96"/>
        <v>Jul-12</v>
      </c>
      <c r="L1571" s="20">
        <f t="shared" si="99"/>
        <v>1546</v>
      </c>
      <c r="M1571" s="21">
        <f t="shared" si="97"/>
        <v>7.0446313065976734E-2</v>
      </c>
    </row>
    <row r="1572" spans="1:13" x14ac:dyDescent="0.3">
      <c r="A1572" s="119">
        <v>41116</v>
      </c>
      <c r="B1572" s="120" t="s">
        <v>56</v>
      </c>
      <c r="C1572" s="121">
        <v>15.15</v>
      </c>
      <c r="D1572" s="87" t="s">
        <v>31</v>
      </c>
      <c r="E1572" s="120" t="s">
        <v>6981</v>
      </c>
      <c r="F1572" s="123">
        <v>5</v>
      </c>
      <c r="G1572" s="35">
        <v>1</v>
      </c>
      <c r="H1572" s="69">
        <v>1</v>
      </c>
      <c r="I1572" s="31">
        <v>4</v>
      </c>
      <c r="J1572" s="18">
        <f t="shared" si="98"/>
        <v>112.91000000000004</v>
      </c>
      <c r="K1572" s="19" t="str">
        <f t="shared" si="96"/>
        <v>Jul-12</v>
      </c>
      <c r="L1572" s="20">
        <f t="shared" si="99"/>
        <v>1547</v>
      </c>
      <c r="M1572" s="21">
        <f t="shared" si="97"/>
        <v>7.2986425339366542E-2</v>
      </c>
    </row>
    <row r="1573" spans="1:13" x14ac:dyDescent="0.3">
      <c r="A1573" s="119">
        <v>41116</v>
      </c>
      <c r="B1573" s="120" t="s">
        <v>96</v>
      </c>
      <c r="C1573" s="121">
        <v>16.5</v>
      </c>
      <c r="D1573" s="87" t="s">
        <v>31</v>
      </c>
      <c r="E1573" s="120" t="s">
        <v>6982</v>
      </c>
      <c r="F1573" s="123">
        <v>6</v>
      </c>
      <c r="G1573" s="35">
        <v>1</v>
      </c>
      <c r="H1573" s="69">
        <v>7</v>
      </c>
      <c r="I1573" s="31">
        <v>-1</v>
      </c>
      <c r="J1573" s="18">
        <f t="shared" si="98"/>
        <v>111.91000000000004</v>
      </c>
      <c r="K1573" s="19" t="str">
        <f t="shared" si="96"/>
        <v>Jul-12</v>
      </c>
      <c r="L1573" s="20">
        <f t="shared" si="99"/>
        <v>1548</v>
      </c>
      <c r="M1573" s="21">
        <f t="shared" si="97"/>
        <v>7.2293281653746794E-2</v>
      </c>
    </row>
    <row r="1574" spans="1:13" x14ac:dyDescent="0.3">
      <c r="A1574" s="124">
        <v>41116</v>
      </c>
      <c r="B1574" s="108" t="s">
        <v>138</v>
      </c>
      <c r="C1574" s="111">
        <v>18.350000000000001</v>
      </c>
      <c r="D1574" s="87" t="s">
        <v>31</v>
      </c>
      <c r="E1574" s="108" t="s">
        <v>6917</v>
      </c>
      <c r="F1574" s="110">
        <v>6</v>
      </c>
      <c r="G1574" s="35">
        <v>1</v>
      </c>
      <c r="H1574" s="70" t="s">
        <v>6526</v>
      </c>
      <c r="I1574" s="34">
        <v>5</v>
      </c>
      <c r="J1574" s="18">
        <f t="shared" si="98"/>
        <v>116.91000000000004</v>
      </c>
      <c r="K1574" s="19" t="str">
        <f t="shared" si="96"/>
        <v>Jul-12</v>
      </c>
      <c r="L1574" s="20">
        <f t="shared" si="99"/>
        <v>1549</v>
      </c>
      <c r="M1574" s="21">
        <f t="shared" si="97"/>
        <v>7.5474499677211135E-2</v>
      </c>
    </row>
    <row r="1575" spans="1:13" x14ac:dyDescent="0.3">
      <c r="A1575" s="124">
        <v>41116</v>
      </c>
      <c r="B1575" s="108" t="s">
        <v>142</v>
      </c>
      <c r="C1575" s="111">
        <v>20</v>
      </c>
      <c r="D1575" s="87" t="s">
        <v>31</v>
      </c>
      <c r="E1575" s="108" t="s">
        <v>6979</v>
      </c>
      <c r="F1575" s="110">
        <v>6</v>
      </c>
      <c r="G1575" s="35">
        <v>1</v>
      </c>
      <c r="H1575" s="70" t="s">
        <v>6518</v>
      </c>
      <c r="I1575" s="34">
        <v>-1</v>
      </c>
      <c r="J1575" s="18">
        <f t="shared" si="98"/>
        <v>115.91000000000004</v>
      </c>
      <c r="K1575" s="19" t="str">
        <f t="shared" si="96"/>
        <v>Jul-12</v>
      </c>
      <c r="L1575" s="20">
        <f t="shared" si="99"/>
        <v>1550</v>
      </c>
      <c r="M1575" s="21">
        <f t="shared" si="97"/>
        <v>7.4780645161290349E-2</v>
      </c>
    </row>
    <row r="1576" spans="1:13" x14ac:dyDescent="0.3">
      <c r="A1576" s="124">
        <v>41116</v>
      </c>
      <c r="B1576" s="108" t="s">
        <v>138</v>
      </c>
      <c r="C1576" s="111">
        <v>20.45</v>
      </c>
      <c r="D1576" s="87" t="s">
        <v>31</v>
      </c>
      <c r="E1576" s="108" t="s">
        <v>6980</v>
      </c>
      <c r="F1576" s="110">
        <v>5.5</v>
      </c>
      <c r="G1576" s="35">
        <v>1</v>
      </c>
      <c r="H1576" s="70" t="s">
        <v>6512</v>
      </c>
      <c r="I1576" s="34">
        <v>-1</v>
      </c>
      <c r="J1576" s="18">
        <f t="shared" si="98"/>
        <v>114.91000000000004</v>
      </c>
      <c r="K1576" s="19" t="str">
        <f t="shared" si="96"/>
        <v>Jul-12</v>
      </c>
      <c r="L1576" s="20">
        <f t="shared" si="99"/>
        <v>1551</v>
      </c>
      <c r="M1576" s="21">
        <f t="shared" si="97"/>
        <v>7.4087685364281133E-2</v>
      </c>
    </row>
    <row r="1577" spans="1:13" x14ac:dyDescent="0.3">
      <c r="A1577" s="107">
        <v>41117</v>
      </c>
      <c r="B1577" s="108" t="s">
        <v>149</v>
      </c>
      <c r="C1577" s="101">
        <v>0.61458333333333337</v>
      </c>
      <c r="D1577" s="87" t="s">
        <v>31</v>
      </c>
      <c r="E1577" s="108" t="s">
        <v>644</v>
      </c>
      <c r="F1577" s="110">
        <v>3.25</v>
      </c>
      <c r="G1577" s="85">
        <v>1</v>
      </c>
      <c r="H1577" s="87" t="s">
        <v>33</v>
      </c>
      <c r="I1577" s="27">
        <v>-1</v>
      </c>
      <c r="J1577" s="18">
        <f t="shared" si="98"/>
        <v>113.91000000000004</v>
      </c>
      <c r="K1577" s="19" t="str">
        <f t="shared" si="96"/>
        <v>Jul-12</v>
      </c>
      <c r="L1577" s="20">
        <f t="shared" si="99"/>
        <v>1552</v>
      </c>
      <c r="M1577" s="21">
        <f t="shared" si="97"/>
        <v>7.3395618556701056E-2</v>
      </c>
    </row>
    <row r="1578" spans="1:13" x14ac:dyDescent="0.3">
      <c r="A1578" s="107">
        <v>41117</v>
      </c>
      <c r="B1578" s="108" t="s">
        <v>149</v>
      </c>
      <c r="C1578" s="101">
        <v>0.74652777777777779</v>
      </c>
      <c r="D1578" s="87" t="s">
        <v>31</v>
      </c>
      <c r="E1578" s="108" t="s">
        <v>645</v>
      </c>
      <c r="F1578" s="110">
        <v>4</v>
      </c>
      <c r="G1578" s="85">
        <v>1</v>
      </c>
      <c r="H1578" s="87" t="s">
        <v>33</v>
      </c>
      <c r="I1578" s="27">
        <v>-1</v>
      </c>
      <c r="J1578" s="18">
        <f t="shared" si="98"/>
        <v>112.91000000000004</v>
      </c>
      <c r="K1578" s="19" t="str">
        <f t="shared" si="96"/>
        <v>Jul-12</v>
      </c>
      <c r="L1578" s="20">
        <f t="shared" si="99"/>
        <v>1553</v>
      </c>
      <c r="M1578" s="21">
        <f t="shared" si="97"/>
        <v>7.2704443013522246E-2</v>
      </c>
    </row>
    <row r="1579" spans="1:13" x14ac:dyDescent="0.3">
      <c r="A1579" s="124">
        <v>41117</v>
      </c>
      <c r="B1579" s="108" t="s">
        <v>130</v>
      </c>
      <c r="C1579" s="111">
        <v>18.5</v>
      </c>
      <c r="D1579" s="87" t="s">
        <v>31</v>
      </c>
      <c r="E1579" s="108" t="s">
        <v>6901</v>
      </c>
      <c r="F1579" s="110">
        <v>6</v>
      </c>
      <c r="G1579" s="35">
        <v>1</v>
      </c>
      <c r="H1579" s="70" t="s">
        <v>6512</v>
      </c>
      <c r="I1579" s="34">
        <v>-1</v>
      </c>
      <c r="J1579" s="18">
        <f t="shared" si="98"/>
        <v>111.91000000000004</v>
      </c>
      <c r="K1579" s="19" t="str">
        <f t="shared" si="96"/>
        <v>Jul-12</v>
      </c>
      <c r="L1579" s="20">
        <f t="shared" si="99"/>
        <v>1554</v>
      </c>
      <c r="M1579" s="21">
        <f t="shared" si="97"/>
        <v>7.2014157014157046E-2</v>
      </c>
    </row>
    <row r="1580" spans="1:13" x14ac:dyDescent="0.3">
      <c r="A1580" s="124">
        <v>41117</v>
      </c>
      <c r="B1580" s="108" t="s">
        <v>130</v>
      </c>
      <c r="C1580" s="111">
        <v>19.5</v>
      </c>
      <c r="D1580" s="87" t="s">
        <v>31</v>
      </c>
      <c r="E1580" s="108" t="s">
        <v>6983</v>
      </c>
      <c r="F1580" s="110">
        <v>5</v>
      </c>
      <c r="G1580" s="35">
        <v>1</v>
      </c>
      <c r="H1580" s="70" t="s">
        <v>6518</v>
      </c>
      <c r="I1580" s="34">
        <v>-1</v>
      </c>
      <c r="J1580" s="18">
        <f t="shared" si="98"/>
        <v>110.91000000000004</v>
      </c>
      <c r="K1580" s="19" t="str">
        <f t="shared" si="96"/>
        <v>Jul-12</v>
      </c>
      <c r="L1580" s="20">
        <f t="shared" si="99"/>
        <v>1555</v>
      </c>
      <c r="M1580" s="21">
        <f t="shared" si="97"/>
        <v>7.1324758842443756E-2</v>
      </c>
    </row>
    <row r="1581" spans="1:13" x14ac:dyDescent="0.3">
      <c r="A1581" s="107">
        <v>41118</v>
      </c>
      <c r="B1581" s="108" t="s">
        <v>52</v>
      </c>
      <c r="C1581" s="101">
        <v>0.59375</v>
      </c>
      <c r="D1581" s="87" t="s">
        <v>31</v>
      </c>
      <c r="E1581" s="108" t="s">
        <v>646</v>
      </c>
      <c r="F1581" s="110">
        <v>4</v>
      </c>
      <c r="G1581" s="85">
        <v>1</v>
      </c>
      <c r="H1581" s="87" t="s">
        <v>42</v>
      </c>
      <c r="I1581" s="27">
        <v>3</v>
      </c>
      <c r="J1581" s="18">
        <f t="shared" si="98"/>
        <v>113.91000000000004</v>
      </c>
      <c r="K1581" s="19" t="str">
        <f t="shared" si="96"/>
        <v>Jul-12</v>
      </c>
      <c r="L1581" s="20">
        <f t="shared" si="99"/>
        <v>1556</v>
      </c>
      <c r="M1581" s="21">
        <f t="shared" si="97"/>
        <v>7.3206940874036008E-2</v>
      </c>
    </row>
    <row r="1582" spans="1:13" x14ac:dyDescent="0.3">
      <c r="A1582" s="107">
        <v>41118</v>
      </c>
      <c r="B1582" s="108" t="s">
        <v>58</v>
      </c>
      <c r="C1582" s="101">
        <v>0.59722222222222221</v>
      </c>
      <c r="D1582" s="87" t="s">
        <v>31</v>
      </c>
      <c r="E1582" s="108" t="s">
        <v>647</v>
      </c>
      <c r="F1582" s="110">
        <v>2.88</v>
      </c>
      <c r="G1582" s="85">
        <v>1</v>
      </c>
      <c r="H1582" s="87" t="s">
        <v>42</v>
      </c>
      <c r="I1582" s="27">
        <v>1.88</v>
      </c>
      <c r="J1582" s="18">
        <f t="shared" si="98"/>
        <v>115.79000000000003</v>
      </c>
      <c r="K1582" s="19" t="str">
        <f t="shared" si="96"/>
        <v>Jul-12</v>
      </c>
      <c r="L1582" s="20">
        <f t="shared" si="99"/>
        <v>1557</v>
      </c>
      <c r="M1582" s="21">
        <f t="shared" si="97"/>
        <v>7.4367373153500338E-2</v>
      </c>
    </row>
    <row r="1583" spans="1:13" x14ac:dyDescent="0.3">
      <c r="A1583" s="107">
        <v>41118</v>
      </c>
      <c r="B1583" s="108" t="s">
        <v>29</v>
      </c>
      <c r="C1583" s="101">
        <v>0.74652777777777779</v>
      </c>
      <c r="D1583" s="87" t="s">
        <v>31</v>
      </c>
      <c r="E1583" s="108" t="s">
        <v>648</v>
      </c>
      <c r="F1583" s="110">
        <v>3.75</v>
      </c>
      <c r="G1583" s="85">
        <v>1</v>
      </c>
      <c r="H1583" s="87" t="s">
        <v>42</v>
      </c>
      <c r="I1583" s="28">
        <v>2.75</v>
      </c>
      <c r="J1583" s="18">
        <f t="shared" si="98"/>
        <v>118.54000000000003</v>
      </c>
      <c r="K1583" s="19" t="str">
        <f t="shared" si="96"/>
        <v>Jul-12</v>
      </c>
      <c r="L1583" s="20">
        <f t="shared" si="99"/>
        <v>1558</v>
      </c>
      <c r="M1583" s="21">
        <f t="shared" si="97"/>
        <v>7.6084724005134816E-2</v>
      </c>
    </row>
    <row r="1584" spans="1:13" x14ac:dyDescent="0.3">
      <c r="A1584" s="119">
        <v>41118</v>
      </c>
      <c r="B1584" s="120" t="s">
        <v>137</v>
      </c>
      <c r="C1584" s="121">
        <v>13.55</v>
      </c>
      <c r="D1584" s="87" t="s">
        <v>31</v>
      </c>
      <c r="E1584" s="120" t="s">
        <v>6986</v>
      </c>
      <c r="F1584" s="123">
        <v>6</v>
      </c>
      <c r="G1584" s="35">
        <v>1</v>
      </c>
      <c r="H1584" s="69">
        <v>10</v>
      </c>
      <c r="I1584" s="31">
        <v>-1</v>
      </c>
      <c r="J1584" s="18">
        <f t="shared" si="98"/>
        <v>117.54000000000003</v>
      </c>
      <c r="K1584" s="19" t="str">
        <f t="shared" si="96"/>
        <v>Jul-12</v>
      </c>
      <c r="L1584" s="20">
        <f t="shared" si="99"/>
        <v>1559</v>
      </c>
      <c r="M1584" s="21">
        <f t="shared" si="97"/>
        <v>7.5394483643361154E-2</v>
      </c>
    </row>
    <row r="1585" spans="1:13" x14ac:dyDescent="0.3">
      <c r="A1585" s="119">
        <v>41118</v>
      </c>
      <c r="B1585" s="120" t="s">
        <v>65</v>
      </c>
      <c r="C1585" s="121">
        <v>16.2</v>
      </c>
      <c r="D1585" s="87" t="s">
        <v>31</v>
      </c>
      <c r="E1585" s="120" t="s">
        <v>6987</v>
      </c>
      <c r="F1585" s="123">
        <v>4.5</v>
      </c>
      <c r="G1585" s="35">
        <v>1</v>
      </c>
      <c r="H1585" s="69">
        <v>1</v>
      </c>
      <c r="I1585" s="31">
        <v>3.5</v>
      </c>
      <c r="J1585" s="18">
        <f t="shared" si="98"/>
        <v>121.04000000000003</v>
      </c>
      <c r="K1585" s="19" t="str">
        <f t="shared" si="96"/>
        <v>Jul-12</v>
      </c>
      <c r="L1585" s="20">
        <f t="shared" si="99"/>
        <v>1560</v>
      </c>
      <c r="M1585" s="21">
        <f t="shared" si="97"/>
        <v>7.7589743589743618E-2</v>
      </c>
    </row>
    <row r="1586" spans="1:13" x14ac:dyDescent="0.3">
      <c r="A1586" s="119">
        <v>41118</v>
      </c>
      <c r="B1586" s="120" t="s">
        <v>52</v>
      </c>
      <c r="C1586" s="121">
        <v>17.05</v>
      </c>
      <c r="D1586" s="87" t="s">
        <v>31</v>
      </c>
      <c r="E1586" s="120" t="s">
        <v>6988</v>
      </c>
      <c r="F1586" s="123">
        <v>4.5</v>
      </c>
      <c r="G1586" s="35">
        <v>1</v>
      </c>
      <c r="H1586" s="69">
        <v>4</v>
      </c>
      <c r="I1586" s="31">
        <v>-1</v>
      </c>
      <c r="J1586" s="18">
        <f t="shared" si="98"/>
        <v>120.04000000000003</v>
      </c>
      <c r="K1586" s="19" t="str">
        <f t="shared" si="96"/>
        <v>Jul-12</v>
      </c>
      <c r="L1586" s="20">
        <f t="shared" si="99"/>
        <v>1561</v>
      </c>
      <c r="M1586" s="21">
        <f t="shared" si="97"/>
        <v>7.6899423446508672E-2</v>
      </c>
    </row>
    <row r="1587" spans="1:13" x14ac:dyDescent="0.3">
      <c r="A1587" s="119">
        <v>41118</v>
      </c>
      <c r="B1587" s="120" t="s">
        <v>137</v>
      </c>
      <c r="C1587" s="121">
        <v>17.45</v>
      </c>
      <c r="D1587" s="87" t="s">
        <v>31</v>
      </c>
      <c r="E1587" s="120" t="s">
        <v>6989</v>
      </c>
      <c r="F1587" s="123">
        <v>6</v>
      </c>
      <c r="G1587" s="35">
        <v>1</v>
      </c>
      <c r="H1587" s="69">
        <v>4</v>
      </c>
      <c r="I1587" s="31">
        <v>-1</v>
      </c>
      <c r="J1587" s="18">
        <f t="shared" si="98"/>
        <v>119.04000000000003</v>
      </c>
      <c r="K1587" s="19" t="str">
        <f t="shared" si="96"/>
        <v>Jul-12</v>
      </c>
      <c r="L1587" s="20">
        <f t="shared" si="99"/>
        <v>1562</v>
      </c>
      <c r="M1587" s="21">
        <f t="shared" si="97"/>
        <v>7.6209987195902718E-2</v>
      </c>
    </row>
    <row r="1588" spans="1:13" x14ac:dyDescent="0.3">
      <c r="A1588" s="124">
        <v>41118</v>
      </c>
      <c r="B1588" s="108" t="s">
        <v>29</v>
      </c>
      <c r="C1588" s="111">
        <v>18.25</v>
      </c>
      <c r="D1588" s="87" t="s">
        <v>31</v>
      </c>
      <c r="E1588" s="108" t="s">
        <v>6984</v>
      </c>
      <c r="F1588" s="110">
        <v>5.5</v>
      </c>
      <c r="G1588" s="35">
        <v>1</v>
      </c>
      <c r="H1588" s="70" t="s">
        <v>6518</v>
      </c>
      <c r="I1588" s="34">
        <v>-1</v>
      </c>
      <c r="J1588" s="18">
        <f t="shared" si="98"/>
        <v>118.04000000000003</v>
      </c>
      <c r="K1588" s="19" t="str">
        <f t="shared" si="96"/>
        <v>Jul-12</v>
      </c>
      <c r="L1588" s="20">
        <f t="shared" si="99"/>
        <v>1563</v>
      </c>
      <c r="M1588" s="21">
        <f t="shared" si="97"/>
        <v>7.552143314139477E-2</v>
      </c>
    </row>
    <row r="1589" spans="1:13" x14ac:dyDescent="0.3">
      <c r="A1589" s="124">
        <v>41118</v>
      </c>
      <c r="B1589" s="108" t="s">
        <v>37</v>
      </c>
      <c r="C1589" s="111">
        <v>20.45</v>
      </c>
      <c r="D1589" s="87" t="s">
        <v>31</v>
      </c>
      <c r="E1589" s="108" t="s">
        <v>6985</v>
      </c>
      <c r="F1589" s="110">
        <v>6</v>
      </c>
      <c r="G1589" s="35">
        <v>1</v>
      </c>
      <c r="H1589" s="70" t="s">
        <v>6518</v>
      </c>
      <c r="I1589" s="34">
        <v>-1</v>
      </c>
      <c r="J1589" s="18">
        <f t="shared" si="98"/>
        <v>117.04000000000003</v>
      </c>
      <c r="K1589" s="19" t="str">
        <f t="shared" si="96"/>
        <v>Jul-12</v>
      </c>
      <c r="L1589" s="20">
        <f t="shared" si="99"/>
        <v>1564</v>
      </c>
      <c r="M1589" s="21">
        <f t="shared" si="97"/>
        <v>7.4833759590792859E-2</v>
      </c>
    </row>
    <row r="1590" spans="1:13" x14ac:dyDescent="0.3">
      <c r="A1590" s="107">
        <v>41120</v>
      </c>
      <c r="B1590" s="108" t="s">
        <v>49</v>
      </c>
      <c r="C1590" s="101">
        <v>0.65277777777777779</v>
      </c>
      <c r="D1590" s="87" t="s">
        <v>31</v>
      </c>
      <c r="E1590" s="108" t="s">
        <v>649</v>
      </c>
      <c r="F1590" s="110">
        <v>3.25</v>
      </c>
      <c r="G1590" s="85">
        <v>1</v>
      </c>
      <c r="H1590" s="87" t="s">
        <v>42</v>
      </c>
      <c r="I1590" s="27">
        <v>2.25</v>
      </c>
      <c r="J1590" s="18">
        <f t="shared" si="98"/>
        <v>119.29000000000003</v>
      </c>
      <c r="K1590" s="19" t="str">
        <f t="shared" si="96"/>
        <v>Jul-12</v>
      </c>
      <c r="L1590" s="20">
        <f t="shared" si="99"/>
        <v>1565</v>
      </c>
      <c r="M1590" s="21">
        <f t="shared" si="97"/>
        <v>7.6223642172523989E-2</v>
      </c>
    </row>
    <row r="1591" spans="1:13" x14ac:dyDescent="0.3">
      <c r="A1591" s="107">
        <v>41120</v>
      </c>
      <c r="B1591" s="108" t="s">
        <v>45</v>
      </c>
      <c r="C1591" s="101">
        <v>0.75</v>
      </c>
      <c r="D1591" s="87" t="s">
        <v>31</v>
      </c>
      <c r="E1591" s="108" t="s">
        <v>650</v>
      </c>
      <c r="F1591" s="110">
        <v>4</v>
      </c>
      <c r="G1591" s="85">
        <v>1</v>
      </c>
      <c r="H1591" s="87" t="s">
        <v>33</v>
      </c>
      <c r="I1591" s="28">
        <v>-1</v>
      </c>
      <c r="J1591" s="18">
        <f t="shared" si="98"/>
        <v>118.29000000000003</v>
      </c>
      <c r="K1591" s="19" t="str">
        <f t="shared" si="96"/>
        <v>Jul-12</v>
      </c>
      <c r="L1591" s="20">
        <f t="shared" si="99"/>
        <v>1566</v>
      </c>
      <c r="M1591" s="21">
        <f t="shared" si="97"/>
        <v>7.5536398467432972E-2</v>
      </c>
    </row>
    <row r="1592" spans="1:13" x14ac:dyDescent="0.3">
      <c r="A1592" s="107">
        <v>41120</v>
      </c>
      <c r="B1592" s="108" t="s">
        <v>45</v>
      </c>
      <c r="C1592" s="101">
        <v>0.77083333333333337</v>
      </c>
      <c r="D1592" s="87" t="s">
        <v>31</v>
      </c>
      <c r="E1592" s="108" t="s">
        <v>651</v>
      </c>
      <c r="F1592" s="110">
        <v>3.75</v>
      </c>
      <c r="G1592" s="85">
        <v>1</v>
      </c>
      <c r="H1592" s="87" t="s">
        <v>42</v>
      </c>
      <c r="I1592" s="28">
        <v>2.75</v>
      </c>
      <c r="J1592" s="18">
        <f t="shared" si="98"/>
        <v>121.04000000000003</v>
      </c>
      <c r="K1592" s="19" t="str">
        <f t="shared" si="96"/>
        <v>Jul-12</v>
      </c>
      <c r="L1592" s="20">
        <f t="shared" si="99"/>
        <v>1567</v>
      </c>
      <c r="M1592" s="21">
        <f t="shared" si="97"/>
        <v>7.7243139757498427E-2</v>
      </c>
    </row>
    <row r="1593" spans="1:13" x14ac:dyDescent="0.3">
      <c r="A1593" s="107">
        <v>41120</v>
      </c>
      <c r="B1593" s="108" t="s">
        <v>98</v>
      </c>
      <c r="C1593" s="101">
        <v>0.80555555555555547</v>
      </c>
      <c r="D1593" s="87" t="s">
        <v>31</v>
      </c>
      <c r="E1593" s="108" t="s">
        <v>652</v>
      </c>
      <c r="F1593" s="110">
        <v>4</v>
      </c>
      <c r="G1593" s="85">
        <v>1</v>
      </c>
      <c r="H1593" s="87" t="s">
        <v>33</v>
      </c>
      <c r="I1593" s="28">
        <v>-1</v>
      </c>
      <c r="J1593" s="18">
        <f t="shared" si="98"/>
        <v>120.04000000000003</v>
      </c>
      <c r="K1593" s="19" t="str">
        <f t="shared" si="96"/>
        <v>Jul-12</v>
      </c>
      <c r="L1593" s="20">
        <f t="shared" si="99"/>
        <v>1568</v>
      </c>
      <c r="M1593" s="21">
        <f t="shared" si="97"/>
        <v>7.6556122448979608E-2</v>
      </c>
    </row>
    <row r="1594" spans="1:13" x14ac:dyDescent="0.3">
      <c r="A1594" s="107">
        <v>41120</v>
      </c>
      <c r="B1594" s="108" t="s">
        <v>98</v>
      </c>
      <c r="C1594" s="101">
        <v>0.82638888888888884</v>
      </c>
      <c r="D1594" s="87" t="s">
        <v>31</v>
      </c>
      <c r="E1594" s="108" t="s">
        <v>653</v>
      </c>
      <c r="F1594" s="110">
        <v>3.5</v>
      </c>
      <c r="G1594" s="85">
        <v>1</v>
      </c>
      <c r="H1594" s="87" t="s">
        <v>42</v>
      </c>
      <c r="I1594" s="28">
        <v>2.5</v>
      </c>
      <c r="J1594" s="18">
        <f t="shared" si="98"/>
        <v>122.54000000000003</v>
      </c>
      <c r="K1594" s="19" t="str">
        <f t="shared" si="96"/>
        <v>Jul-12</v>
      </c>
      <c r="L1594" s="20">
        <f t="shared" si="99"/>
        <v>1569</v>
      </c>
      <c r="M1594" s="21">
        <f t="shared" si="97"/>
        <v>7.8100701083492693E-2</v>
      </c>
    </row>
    <row r="1595" spans="1:13" x14ac:dyDescent="0.3">
      <c r="A1595" s="119">
        <v>41120</v>
      </c>
      <c r="B1595" s="120" t="s">
        <v>29</v>
      </c>
      <c r="C1595" s="121">
        <v>14.25</v>
      </c>
      <c r="D1595" s="87" t="s">
        <v>31</v>
      </c>
      <c r="E1595" s="120" t="s">
        <v>6991</v>
      </c>
      <c r="F1595" s="123">
        <v>5</v>
      </c>
      <c r="G1595" s="35">
        <v>1</v>
      </c>
      <c r="H1595" s="69">
        <v>4</v>
      </c>
      <c r="I1595" s="31">
        <v>-1</v>
      </c>
      <c r="J1595" s="18">
        <f t="shared" si="98"/>
        <v>121.54000000000003</v>
      </c>
      <c r="K1595" s="19" t="str">
        <f t="shared" si="96"/>
        <v>Jul-12</v>
      </c>
      <c r="L1595" s="20">
        <f t="shared" si="99"/>
        <v>1570</v>
      </c>
      <c r="M1595" s="21">
        <f t="shared" si="97"/>
        <v>7.7414012738853524E-2</v>
      </c>
    </row>
    <row r="1596" spans="1:13" x14ac:dyDescent="0.3">
      <c r="A1596" s="119">
        <v>41120</v>
      </c>
      <c r="B1596" s="120" t="s">
        <v>29</v>
      </c>
      <c r="C1596" s="121">
        <v>16.05</v>
      </c>
      <c r="D1596" s="87" t="s">
        <v>31</v>
      </c>
      <c r="E1596" s="120" t="s">
        <v>6777</v>
      </c>
      <c r="F1596" s="123">
        <v>5</v>
      </c>
      <c r="G1596" s="35">
        <v>1</v>
      </c>
      <c r="H1596" s="69">
        <v>1</v>
      </c>
      <c r="I1596" s="31">
        <v>4</v>
      </c>
      <c r="J1596" s="18">
        <f t="shared" si="98"/>
        <v>125.54000000000003</v>
      </c>
      <c r="K1596" s="19" t="str">
        <f t="shared" si="96"/>
        <v>Jul-12</v>
      </c>
      <c r="L1596" s="20">
        <f t="shared" si="99"/>
        <v>1571</v>
      </c>
      <c r="M1596" s="21">
        <f t="shared" si="97"/>
        <v>7.9910884786760047E-2</v>
      </c>
    </row>
    <row r="1597" spans="1:13" x14ac:dyDescent="0.3">
      <c r="A1597" s="124">
        <v>41120</v>
      </c>
      <c r="B1597" s="108" t="s">
        <v>45</v>
      </c>
      <c r="C1597" s="111">
        <v>20.05</v>
      </c>
      <c r="D1597" s="87" t="s">
        <v>31</v>
      </c>
      <c r="E1597" s="108" t="s">
        <v>6990</v>
      </c>
      <c r="F1597" s="110">
        <v>4.5</v>
      </c>
      <c r="G1597" s="35">
        <v>1</v>
      </c>
      <c r="H1597" s="70" t="s">
        <v>6518</v>
      </c>
      <c r="I1597" s="34">
        <v>-1</v>
      </c>
      <c r="J1597" s="18">
        <f t="shared" si="98"/>
        <v>124.54000000000003</v>
      </c>
      <c r="K1597" s="19" t="str">
        <f t="shared" si="96"/>
        <v>Jul-12</v>
      </c>
      <c r="L1597" s="20">
        <f t="shared" si="99"/>
        <v>1572</v>
      </c>
      <c r="M1597" s="21">
        <f t="shared" si="97"/>
        <v>7.922391857506364E-2</v>
      </c>
    </row>
    <row r="1598" spans="1:13" x14ac:dyDescent="0.3">
      <c r="A1598" s="107">
        <v>41121</v>
      </c>
      <c r="B1598" s="108" t="s">
        <v>49</v>
      </c>
      <c r="C1598" s="101">
        <v>0.68402777777777779</v>
      </c>
      <c r="D1598" s="87" t="s">
        <v>31</v>
      </c>
      <c r="E1598" s="108" t="s">
        <v>654</v>
      </c>
      <c r="F1598" s="110">
        <v>3</v>
      </c>
      <c r="G1598" s="85">
        <v>1</v>
      </c>
      <c r="H1598" s="87" t="s">
        <v>33</v>
      </c>
      <c r="I1598" s="27">
        <v>-1</v>
      </c>
      <c r="J1598" s="18">
        <f t="shared" si="98"/>
        <v>123.54000000000003</v>
      </c>
      <c r="K1598" s="19" t="str">
        <f t="shared" si="96"/>
        <v>Jul-12</v>
      </c>
      <c r="L1598" s="20">
        <f t="shared" si="99"/>
        <v>1573</v>
      </c>
      <c r="M1598" s="21">
        <f t="shared" si="97"/>
        <v>7.8537825810553102E-2</v>
      </c>
    </row>
    <row r="1599" spans="1:13" x14ac:dyDescent="0.3">
      <c r="A1599" s="107">
        <v>41121</v>
      </c>
      <c r="B1599" s="108" t="s">
        <v>152</v>
      </c>
      <c r="C1599" s="101">
        <v>0.75</v>
      </c>
      <c r="D1599" s="87" t="s">
        <v>31</v>
      </c>
      <c r="E1599" s="108" t="s">
        <v>655</v>
      </c>
      <c r="F1599" s="110">
        <v>2.75</v>
      </c>
      <c r="G1599" s="85">
        <v>1</v>
      </c>
      <c r="H1599" s="87" t="s">
        <v>42</v>
      </c>
      <c r="I1599" s="28">
        <v>1.75</v>
      </c>
      <c r="J1599" s="18">
        <f t="shared" si="98"/>
        <v>125.29000000000003</v>
      </c>
      <c r="K1599" s="19" t="str">
        <f t="shared" si="96"/>
        <v>Jul-12</v>
      </c>
      <c r="L1599" s="20">
        <f t="shared" si="99"/>
        <v>1574</v>
      </c>
      <c r="M1599" s="21">
        <f t="shared" si="97"/>
        <v>7.9599745870393923E-2</v>
      </c>
    </row>
    <row r="1600" spans="1:13" x14ac:dyDescent="0.3">
      <c r="A1600" s="119">
        <v>41121</v>
      </c>
      <c r="B1600" s="120" t="s">
        <v>49</v>
      </c>
      <c r="C1600" s="121">
        <v>16.25</v>
      </c>
      <c r="D1600" s="87" t="s">
        <v>31</v>
      </c>
      <c r="E1600" s="120" t="s">
        <v>6993</v>
      </c>
      <c r="F1600" s="123">
        <v>6</v>
      </c>
      <c r="G1600" s="35">
        <v>1</v>
      </c>
      <c r="H1600" s="69">
        <v>3</v>
      </c>
      <c r="I1600" s="31">
        <v>-1</v>
      </c>
      <c r="J1600" s="18">
        <f t="shared" si="98"/>
        <v>124.29000000000003</v>
      </c>
      <c r="K1600" s="19" t="str">
        <f t="shared" si="96"/>
        <v>Jul-12</v>
      </c>
      <c r="L1600" s="20">
        <f t="shared" si="99"/>
        <v>1575</v>
      </c>
      <c r="M1600" s="21">
        <f t="shared" si="97"/>
        <v>7.8914285714285742E-2</v>
      </c>
    </row>
    <row r="1601" spans="1:13" x14ac:dyDescent="0.3">
      <c r="A1601" s="124">
        <v>41121</v>
      </c>
      <c r="B1601" s="108" t="s">
        <v>41</v>
      </c>
      <c r="C1601" s="111">
        <v>18.5</v>
      </c>
      <c r="D1601" s="87" t="s">
        <v>31</v>
      </c>
      <c r="E1601" s="108" t="s">
        <v>6992</v>
      </c>
      <c r="F1601" s="110">
        <v>5</v>
      </c>
      <c r="G1601" s="35">
        <v>1</v>
      </c>
      <c r="H1601" s="70" t="s">
        <v>6512</v>
      </c>
      <c r="I1601" s="34">
        <v>-1</v>
      </c>
      <c r="J1601" s="18">
        <f t="shared" si="98"/>
        <v>123.29000000000003</v>
      </c>
      <c r="K1601" s="19" t="str">
        <f t="shared" si="96"/>
        <v>Jul-12</v>
      </c>
      <c r="L1601" s="20">
        <f t="shared" si="99"/>
        <v>1576</v>
      </c>
      <c r="M1601" s="21">
        <f t="shared" si="97"/>
        <v>7.822969543147211E-2</v>
      </c>
    </row>
    <row r="1602" spans="1:13" x14ac:dyDescent="0.3">
      <c r="A1602" s="124">
        <v>41121</v>
      </c>
      <c r="B1602" s="108" t="s">
        <v>152</v>
      </c>
      <c r="C1602" s="111">
        <v>21.05</v>
      </c>
      <c r="D1602" s="87" t="s">
        <v>31</v>
      </c>
      <c r="E1602" s="108" t="s">
        <v>2128</v>
      </c>
      <c r="F1602" s="110">
        <v>5</v>
      </c>
      <c r="G1602" s="35">
        <v>1</v>
      </c>
      <c r="H1602" s="70" t="s">
        <v>6526</v>
      </c>
      <c r="I1602" s="34">
        <v>6</v>
      </c>
      <c r="J1602" s="18">
        <f t="shared" si="98"/>
        <v>129.29000000000002</v>
      </c>
      <c r="K1602" s="19" t="str">
        <f t="shared" ref="K1602:K1665" si="100">TEXT(A1602,"MMM-yy")</f>
        <v>Jul-12</v>
      </c>
      <c r="L1602" s="20">
        <f t="shared" si="99"/>
        <v>1577</v>
      </c>
      <c r="M1602" s="21">
        <f t="shared" ref="M1602:M1665" si="101">J1602/L1602</f>
        <v>8.1984781230183906E-2</v>
      </c>
    </row>
    <row r="1603" spans="1:13" x14ac:dyDescent="0.3">
      <c r="A1603" s="107">
        <v>41123</v>
      </c>
      <c r="B1603" s="108" t="s">
        <v>141</v>
      </c>
      <c r="C1603" s="101">
        <v>0.63541666666666663</v>
      </c>
      <c r="D1603" s="87" t="s">
        <v>31</v>
      </c>
      <c r="E1603" s="108" t="s">
        <v>656</v>
      </c>
      <c r="F1603" s="110">
        <v>3</v>
      </c>
      <c r="G1603" s="85">
        <v>1</v>
      </c>
      <c r="H1603" s="87" t="s">
        <v>42</v>
      </c>
      <c r="I1603" s="27">
        <v>2</v>
      </c>
      <c r="J1603" s="18">
        <f t="shared" ref="J1603:J1666" si="102">J1602+I1603</f>
        <v>131.29000000000002</v>
      </c>
      <c r="K1603" s="19" t="str">
        <f t="shared" si="100"/>
        <v>Aug-12</v>
      </c>
      <c r="L1603" s="20">
        <f t="shared" ref="L1603:L1666" si="103">L1602+G1603</f>
        <v>1578</v>
      </c>
      <c r="M1603" s="21">
        <f t="shared" si="101"/>
        <v>8.3200253485424605E-2</v>
      </c>
    </row>
    <row r="1604" spans="1:13" x14ac:dyDescent="0.3">
      <c r="A1604" s="107">
        <v>41123</v>
      </c>
      <c r="B1604" s="108" t="s">
        <v>63</v>
      </c>
      <c r="C1604" s="101">
        <v>0.69791666666666663</v>
      </c>
      <c r="D1604" s="87" t="s">
        <v>31</v>
      </c>
      <c r="E1604" s="108" t="s">
        <v>657</v>
      </c>
      <c r="F1604" s="110">
        <v>3.75</v>
      </c>
      <c r="G1604" s="85">
        <v>1</v>
      </c>
      <c r="H1604" s="87" t="s">
        <v>33</v>
      </c>
      <c r="I1604" s="27">
        <v>-1</v>
      </c>
      <c r="J1604" s="18">
        <f t="shared" si="102"/>
        <v>130.29000000000002</v>
      </c>
      <c r="K1604" s="19" t="str">
        <f t="shared" si="100"/>
        <v>Aug-12</v>
      </c>
      <c r="L1604" s="20">
        <f t="shared" si="103"/>
        <v>1579</v>
      </c>
      <c r="M1604" s="21">
        <f t="shared" si="101"/>
        <v>8.2514249525015848E-2</v>
      </c>
    </row>
    <row r="1605" spans="1:13" x14ac:dyDescent="0.3">
      <c r="A1605" s="107">
        <v>41123</v>
      </c>
      <c r="B1605" s="108" t="s">
        <v>141</v>
      </c>
      <c r="C1605" s="101">
        <v>0.72569444444444453</v>
      </c>
      <c r="D1605" s="87" t="s">
        <v>31</v>
      </c>
      <c r="E1605" s="108" t="s">
        <v>658</v>
      </c>
      <c r="F1605" s="110">
        <v>3.5</v>
      </c>
      <c r="G1605" s="85">
        <v>1</v>
      </c>
      <c r="H1605" s="87" t="s">
        <v>42</v>
      </c>
      <c r="I1605" s="27">
        <v>3.5</v>
      </c>
      <c r="J1605" s="18">
        <f t="shared" si="102"/>
        <v>133.79000000000002</v>
      </c>
      <c r="K1605" s="19" t="str">
        <f t="shared" si="100"/>
        <v>Aug-12</v>
      </c>
      <c r="L1605" s="20">
        <f t="shared" si="103"/>
        <v>1580</v>
      </c>
      <c r="M1605" s="21">
        <f t="shared" si="101"/>
        <v>8.4677215189873437E-2</v>
      </c>
    </row>
    <row r="1606" spans="1:13" x14ac:dyDescent="0.3">
      <c r="A1606" s="107">
        <v>41123</v>
      </c>
      <c r="B1606" s="108" t="s">
        <v>145</v>
      </c>
      <c r="C1606" s="101">
        <v>0.75694444444444453</v>
      </c>
      <c r="D1606" s="87" t="s">
        <v>31</v>
      </c>
      <c r="E1606" s="108" t="s">
        <v>659</v>
      </c>
      <c r="F1606" s="110">
        <v>3</v>
      </c>
      <c r="G1606" s="85">
        <v>1</v>
      </c>
      <c r="H1606" s="87" t="s">
        <v>33</v>
      </c>
      <c r="I1606" s="28">
        <v>-1</v>
      </c>
      <c r="J1606" s="18">
        <f t="shared" si="102"/>
        <v>132.79000000000002</v>
      </c>
      <c r="K1606" s="19" t="str">
        <f t="shared" si="100"/>
        <v>Aug-12</v>
      </c>
      <c r="L1606" s="20">
        <f t="shared" si="103"/>
        <v>1581</v>
      </c>
      <c r="M1606" s="21">
        <f t="shared" si="101"/>
        <v>8.3991144845034796E-2</v>
      </c>
    </row>
    <row r="1607" spans="1:13" x14ac:dyDescent="0.3">
      <c r="A1607" s="107">
        <v>41123</v>
      </c>
      <c r="B1607" s="108" t="s">
        <v>145</v>
      </c>
      <c r="C1607" s="101">
        <v>0.84375</v>
      </c>
      <c r="D1607" s="87" t="s">
        <v>31</v>
      </c>
      <c r="E1607" s="108" t="s">
        <v>660</v>
      </c>
      <c r="F1607" s="110">
        <v>4</v>
      </c>
      <c r="G1607" s="85">
        <v>1</v>
      </c>
      <c r="H1607" s="87" t="s">
        <v>33</v>
      </c>
      <c r="I1607" s="28">
        <v>-1</v>
      </c>
      <c r="J1607" s="18">
        <f t="shared" si="102"/>
        <v>131.79000000000002</v>
      </c>
      <c r="K1607" s="19" t="str">
        <f t="shared" si="100"/>
        <v>Aug-12</v>
      </c>
      <c r="L1607" s="20">
        <f t="shared" si="103"/>
        <v>1582</v>
      </c>
      <c r="M1607" s="21">
        <f t="shared" si="101"/>
        <v>8.3305941845764869E-2</v>
      </c>
    </row>
    <row r="1608" spans="1:13" x14ac:dyDescent="0.3">
      <c r="A1608" s="107">
        <v>41123</v>
      </c>
      <c r="B1608" s="108" t="s">
        <v>138</v>
      </c>
      <c r="C1608" s="101">
        <v>0.85416666666666663</v>
      </c>
      <c r="D1608" s="87" t="s">
        <v>31</v>
      </c>
      <c r="E1608" s="108" t="s">
        <v>661</v>
      </c>
      <c r="F1608" s="110">
        <v>2.75</v>
      </c>
      <c r="G1608" s="85">
        <v>1</v>
      </c>
      <c r="H1608" s="87" t="s">
        <v>42</v>
      </c>
      <c r="I1608" s="28">
        <v>1.75</v>
      </c>
      <c r="J1608" s="18">
        <f t="shared" si="102"/>
        <v>133.54000000000002</v>
      </c>
      <c r="K1608" s="19" t="str">
        <f t="shared" si="100"/>
        <v>Aug-12</v>
      </c>
      <c r="L1608" s="20">
        <f t="shared" si="103"/>
        <v>1583</v>
      </c>
      <c r="M1608" s="21">
        <f t="shared" si="101"/>
        <v>8.435881238155403E-2</v>
      </c>
    </row>
    <row r="1609" spans="1:13" x14ac:dyDescent="0.3">
      <c r="A1609" s="119">
        <v>41123</v>
      </c>
      <c r="B1609" s="120" t="s">
        <v>63</v>
      </c>
      <c r="C1609" s="121">
        <v>17.149999999999999</v>
      </c>
      <c r="D1609" s="87" t="s">
        <v>31</v>
      </c>
      <c r="E1609" s="120" t="s">
        <v>262</v>
      </c>
      <c r="F1609" s="123">
        <v>5.5</v>
      </c>
      <c r="G1609" s="35">
        <v>1</v>
      </c>
      <c r="H1609" s="69">
        <v>1</v>
      </c>
      <c r="I1609" s="31">
        <v>4.05</v>
      </c>
      <c r="J1609" s="18">
        <f t="shared" si="102"/>
        <v>137.59000000000003</v>
      </c>
      <c r="K1609" s="19" t="str">
        <f t="shared" si="100"/>
        <v>Aug-12</v>
      </c>
      <c r="L1609" s="20">
        <f t="shared" si="103"/>
        <v>1584</v>
      </c>
      <c r="M1609" s="21">
        <f t="shared" si="101"/>
        <v>8.6862373737373752E-2</v>
      </c>
    </row>
    <row r="1610" spans="1:13" x14ac:dyDescent="0.3">
      <c r="A1610" s="119">
        <v>41124</v>
      </c>
      <c r="B1610" s="120" t="s">
        <v>149</v>
      </c>
      <c r="C1610" s="121">
        <v>14.2</v>
      </c>
      <c r="D1610" s="87" t="s">
        <v>31</v>
      </c>
      <c r="E1610" s="120" t="s">
        <v>6999</v>
      </c>
      <c r="F1610" s="123">
        <v>5</v>
      </c>
      <c r="G1610" s="35">
        <v>1</v>
      </c>
      <c r="H1610" s="69" t="s">
        <v>6116</v>
      </c>
      <c r="I1610" s="31">
        <v>-1</v>
      </c>
      <c r="J1610" s="18">
        <f t="shared" si="102"/>
        <v>136.59000000000003</v>
      </c>
      <c r="K1610" s="19" t="str">
        <f t="shared" si="100"/>
        <v>Aug-12</v>
      </c>
      <c r="L1610" s="20">
        <f t="shared" si="103"/>
        <v>1585</v>
      </c>
      <c r="M1610" s="21">
        <f t="shared" si="101"/>
        <v>8.6176656151419576E-2</v>
      </c>
    </row>
    <row r="1611" spans="1:13" x14ac:dyDescent="0.3">
      <c r="A1611" s="119">
        <v>41124</v>
      </c>
      <c r="B1611" s="120" t="s">
        <v>123</v>
      </c>
      <c r="C1611" s="121">
        <v>17</v>
      </c>
      <c r="D1611" s="87" t="s">
        <v>31</v>
      </c>
      <c r="E1611" s="120" t="s">
        <v>177</v>
      </c>
      <c r="F1611" s="123">
        <v>5.5</v>
      </c>
      <c r="G1611" s="35">
        <v>1</v>
      </c>
      <c r="H1611" s="69">
        <v>1</v>
      </c>
      <c r="I1611" s="31">
        <v>3.6</v>
      </c>
      <c r="J1611" s="18">
        <f t="shared" si="102"/>
        <v>140.19000000000003</v>
      </c>
      <c r="K1611" s="19" t="str">
        <f t="shared" si="100"/>
        <v>Aug-12</v>
      </c>
      <c r="L1611" s="20">
        <f t="shared" si="103"/>
        <v>1586</v>
      </c>
      <c r="M1611" s="21">
        <f t="shared" si="101"/>
        <v>8.8392181588902913E-2</v>
      </c>
    </row>
    <row r="1612" spans="1:13" x14ac:dyDescent="0.3">
      <c r="A1612" s="124">
        <v>41124</v>
      </c>
      <c r="B1612" s="108" t="s">
        <v>97</v>
      </c>
      <c r="C1612" s="111">
        <v>18.100000000000001</v>
      </c>
      <c r="D1612" s="87" t="s">
        <v>31</v>
      </c>
      <c r="E1612" s="108" t="s">
        <v>6996</v>
      </c>
      <c r="F1612" s="110">
        <v>5.5</v>
      </c>
      <c r="G1612" s="35">
        <v>1</v>
      </c>
      <c r="H1612" s="70" t="s">
        <v>6512</v>
      </c>
      <c r="I1612" s="34">
        <v>-1</v>
      </c>
      <c r="J1612" s="18">
        <f t="shared" si="102"/>
        <v>139.19000000000003</v>
      </c>
      <c r="K1612" s="19" t="str">
        <f t="shared" si="100"/>
        <v>Aug-12</v>
      </c>
      <c r="L1612" s="20">
        <f t="shared" si="103"/>
        <v>1587</v>
      </c>
      <c r="M1612" s="21">
        <f t="shared" si="101"/>
        <v>8.7706364209199764E-2</v>
      </c>
    </row>
    <row r="1613" spans="1:13" x14ac:dyDescent="0.3">
      <c r="A1613" s="124">
        <v>41124</v>
      </c>
      <c r="B1613" s="108" t="s">
        <v>97</v>
      </c>
      <c r="C1613" s="111">
        <v>18.45</v>
      </c>
      <c r="D1613" s="87" t="s">
        <v>31</v>
      </c>
      <c r="E1613" s="108" t="s">
        <v>6672</v>
      </c>
      <c r="F1613" s="110">
        <v>5.5</v>
      </c>
      <c r="G1613" s="35">
        <v>1</v>
      </c>
      <c r="H1613" s="70" t="s">
        <v>6518</v>
      </c>
      <c r="I1613" s="34">
        <v>-1</v>
      </c>
      <c r="J1613" s="18">
        <f t="shared" si="102"/>
        <v>138.19000000000003</v>
      </c>
      <c r="K1613" s="19" t="str">
        <f t="shared" si="100"/>
        <v>Aug-12</v>
      </c>
      <c r="L1613" s="20">
        <f t="shared" si="103"/>
        <v>1588</v>
      </c>
      <c r="M1613" s="21">
        <f t="shared" si="101"/>
        <v>8.7021410579345107E-2</v>
      </c>
    </row>
    <row r="1614" spans="1:13" x14ac:dyDescent="0.3">
      <c r="A1614" s="124">
        <v>41124</v>
      </c>
      <c r="B1614" s="108" t="s">
        <v>52</v>
      </c>
      <c r="C1614" s="111">
        <v>19.3</v>
      </c>
      <c r="D1614" s="87" t="s">
        <v>31</v>
      </c>
      <c r="E1614" s="108" t="s">
        <v>1603</v>
      </c>
      <c r="F1614" s="110">
        <v>6</v>
      </c>
      <c r="G1614" s="35">
        <v>1</v>
      </c>
      <c r="H1614" s="70" t="s">
        <v>6526</v>
      </c>
      <c r="I1614" s="34">
        <v>7</v>
      </c>
      <c r="J1614" s="18">
        <f t="shared" si="102"/>
        <v>145.19000000000003</v>
      </c>
      <c r="K1614" s="19" t="str">
        <f t="shared" si="100"/>
        <v>Aug-12</v>
      </c>
      <c r="L1614" s="20">
        <f t="shared" si="103"/>
        <v>1589</v>
      </c>
      <c r="M1614" s="21">
        <f t="shared" si="101"/>
        <v>9.1371932032725006E-2</v>
      </c>
    </row>
    <row r="1615" spans="1:13" x14ac:dyDescent="0.3">
      <c r="A1615" s="124">
        <v>41124</v>
      </c>
      <c r="B1615" s="108" t="s">
        <v>56</v>
      </c>
      <c r="C1615" s="111">
        <v>19.399999999999999</v>
      </c>
      <c r="D1615" s="87" t="s">
        <v>31</v>
      </c>
      <c r="E1615" s="108" t="s">
        <v>6994</v>
      </c>
      <c r="F1615" s="110">
        <v>6</v>
      </c>
      <c r="G1615" s="35">
        <v>1</v>
      </c>
      <c r="H1615" s="70" t="s">
        <v>6512</v>
      </c>
      <c r="I1615" s="34">
        <v>-1</v>
      </c>
      <c r="J1615" s="18">
        <f t="shared" si="102"/>
        <v>144.19000000000003</v>
      </c>
      <c r="K1615" s="19" t="str">
        <f t="shared" si="100"/>
        <v>Aug-12</v>
      </c>
      <c r="L1615" s="20">
        <f t="shared" si="103"/>
        <v>1590</v>
      </c>
      <c r="M1615" s="21">
        <f t="shared" si="101"/>
        <v>9.068553459119498E-2</v>
      </c>
    </row>
    <row r="1616" spans="1:13" x14ac:dyDescent="0.3">
      <c r="A1616" s="124">
        <v>41124</v>
      </c>
      <c r="B1616" s="108" t="s">
        <v>97</v>
      </c>
      <c r="C1616" s="111">
        <v>20.2</v>
      </c>
      <c r="D1616" s="87" t="s">
        <v>31</v>
      </c>
      <c r="E1616" s="108" t="s">
        <v>6997</v>
      </c>
      <c r="F1616" s="110">
        <v>5</v>
      </c>
      <c r="G1616" s="35">
        <v>1</v>
      </c>
      <c r="H1616" s="70" t="s">
        <v>6512</v>
      </c>
      <c r="I1616" s="34">
        <v>-1</v>
      </c>
      <c r="J1616" s="18">
        <f t="shared" si="102"/>
        <v>143.19000000000003</v>
      </c>
      <c r="K1616" s="19" t="str">
        <f t="shared" si="100"/>
        <v>Aug-12</v>
      </c>
      <c r="L1616" s="20">
        <f t="shared" si="103"/>
        <v>1591</v>
      </c>
      <c r="M1616" s="21">
        <f t="shared" si="101"/>
        <v>9.0000000000000011E-2</v>
      </c>
    </row>
    <row r="1617" spans="1:13" x14ac:dyDescent="0.3">
      <c r="A1617" s="124">
        <v>41124</v>
      </c>
      <c r="B1617" s="108" t="s">
        <v>56</v>
      </c>
      <c r="C1617" s="111">
        <v>20.399999999999999</v>
      </c>
      <c r="D1617" s="87" t="s">
        <v>31</v>
      </c>
      <c r="E1617" s="108" t="s">
        <v>6995</v>
      </c>
      <c r="F1617" s="110">
        <v>5.5</v>
      </c>
      <c r="G1617" s="35">
        <v>1</v>
      </c>
      <c r="H1617" s="70" t="s">
        <v>6512</v>
      </c>
      <c r="I1617" s="34">
        <v>-1</v>
      </c>
      <c r="J1617" s="18">
        <f t="shared" si="102"/>
        <v>142.19000000000003</v>
      </c>
      <c r="K1617" s="19" t="str">
        <f t="shared" si="100"/>
        <v>Aug-12</v>
      </c>
      <c r="L1617" s="20">
        <f t="shared" si="103"/>
        <v>1592</v>
      </c>
      <c r="M1617" s="21">
        <f t="shared" si="101"/>
        <v>8.931532663316584E-2</v>
      </c>
    </row>
    <row r="1618" spans="1:13" x14ac:dyDescent="0.3">
      <c r="A1618" s="124">
        <v>41124</v>
      </c>
      <c r="B1618" s="108" t="s">
        <v>97</v>
      </c>
      <c r="C1618" s="111">
        <v>20.5</v>
      </c>
      <c r="D1618" s="87" t="s">
        <v>31</v>
      </c>
      <c r="E1618" s="108" t="s">
        <v>6998</v>
      </c>
      <c r="F1618" s="110">
        <v>4.5</v>
      </c>
      <c r="G1618" s="35">
        <v>1</v>
      </c>
      <c r="H1618" s="70" t="s">
        <v>6512</v>
      </c>
      <c r="I1618" s="34">
        <v>-1</v>
      </c>
      <c r="J1618" s="18">
        <f t="shared" si="102"/>
        <v>141.19000000000003</v>
      </c>
      <c r="K1618" s="19" t="str">
        <f t="shared" si="100"/>
        <v>Aug-12</v>
      </c>
      <c r="L1618" s="20">
        <f t="shared" si="103"/>
        <v>1593</v>
      </c>
      <c r="M1618" s="21">
        <f t="shared" si="101"/>
        <v>8.8631512868801027E-2</v>
      </c>
    </row>
    <row r="1619" spans="1:13" x14ac:dyDescent="0.3">
      <c r="A1619" s="107">
        <v>41125</v>
      </c>
      <c r="B1619" s="108" t="s">
        <v>141</v>
      </c>
      <c r="C1619" s="101">
        <v>0.71180555555555547</v>
      </c>
      <c r="D1619" s="87" t="s">
        <v>31</v>
      </c>
      <c r="E1619" s="108" t="s">
        <v>662</v>
      </c>
      <c r="F1619" s="110">
        <v>3.25</v>
      </c>
      <c r="G1619" s="85">
        <v>1</v>
      </c>
      <c r="H1619" s="87" t="s">
        <v>33</v>
      </c>
      <c r="I1619" s="27">
        <v>-1</v>
      </c>
      <c r="J1619" s="18">
        <f t="shared" si="102"/>
        <v>140.19000000000003</v>
      </c>
      <c r="K1619" s="19" t="str">
        <f t="shared" si="100"/>
        <v>Aug-12</v>
      </c>
      <c r="L1619" s="20">
        <f t="shared" si="103"/>
        <v>1594</v>
      </c>
      <c r="M1619" s="21">
        <f t="shared" si="101"/>
        <v>8.7948557089084084E-2</v>
      </c>
    </row>
    <row r="1620" spans="1:13" x14ac:dyDescent="0.3">
      <c r="A1620" s="119">
        <v>41125</v>
      </c>
      <c r="B1620" s="120" t="s">
        <v>52</v>
      </c>
      <c r="C1620" s="121">
        <v>14.2</v>
      </c>
      <c r="D1620" s="87" t="s">
        <v>31</v>
      </c>
      <c r="E1620" s="120" t="s">
        <v>7000</v>
      </c>
      <c r="F1620" s="123">
        <v>5</v>
      </c>
      <c r="G1620" s="35">
        <v>1</v>
      </c>
      <c r="H1620" s="69">
        <v>8</v>
      </c>
      <c r="I1620" s="31">
        <v>-1</v>
      </c>
      <c r="J1620" s="18">
        <f t="shared" si="102"/>
        <v>139.19000000000003</v>
      </c>
      <c r="K1620" s="19" t="str">
        <f t="shared" si="100"/>
        <v>Aug-12</v>
      </c>
      <c r="L1620" s="20">
        <f t="shared" si="103"/>
        <v>1595</v>
      </c>
      <c r="M1620" s="21">
        <f t="shared" si="101"/>
        <v>8.7266457680250806E-2</v>
      </c>
    </row>
    <row r="1621" spans="1:13" x14ac:dyDescent="0.3">
      <c r="A1621" s="119">
        <v>41125</v>
      </c>
      <c r="B1621" s="120" t="s">
        <v>141</v>
      </c>
      <c r="C1621" s="121">
        <v>16.3</v>
      </c>
      <c r="D1621" s="87" t="s">
        <v>31</v>
      </c>
      <c r="E1621" s="120" t="s">
        <v>7001</v>
      </c>
      <c r="F1621" s="123">
        <v>4.5</v>
      </c>
      <c r="G1621" s="35">
        <v>1</v>
      </c>
      <c r="H1621" s="69">
        <v>3</v>
      </c>
      <c r="I1621" s="31">
        <v>-1</v>
      </c>
      <c r="J1621" s="18">
        <f t="shared" si="102"/>
        <v>138.19000000000003</v>
      </c>
      <c r="K1621" s="19" t="str">
        <f t="shared" si="100"/>
        <v>Aug-12</v>
      </c>
      <c r="L1621" s="20">
        <f t="shared" si="103"/>
        <v>1596</v>
      </c>
      <c r="M1621" s="21">
        <f t="shared" si="101"/>
        <v>8.6585213032581473E-2</v>
      </c>
    </row>
    <row r="1622" spans="1:13" x14ac:dyDescent="0.3">
      <c r="A1622" s="119">
        <v>41127</v>
      </c>
      <c r="B1622" s="120" t="s">
        <v>43</v>
      </c>
      <c r="C1622" s="121">
        <v>15</v>
      </c>
      <c r="D1622" s="87" t="s">
        <v>31</v>
      </c>
      <c r="E1622" s="120" t="s">
        <v>7004</v>
      </c>
      <c r="F1622" s="123">
        <v>5.5</v>
      </c>
      <c r="G1622" s="35">
        <v>1</v>
      </c>
      <c r="H1622" s="69">
        <v>2</v>
      </c>
      <c r="I1622" s="31">
        <v>-1</v>
      </c>
      <c r="J1622" s="18">
        <f t="shared" si="102"/>
        <v>137.19000000000003</v>
      </c>
      <c r="K1622" s="19" t="str">
        <f t="shared" si="100"/>
        <v>Aug-12</v>
      </c>
      <c r="L1622" s="20">
        <f t="shared" si="103"/>
        <v>1597</v>
      </c>
      <c r="M1622" s="21">
        <f t="shared" si="101"/>
        <v>8.590482154038824E-2</v>
      </c>
    </row>
    <row r="1623" spans="1:13" x14ac:dyDescent="0.3">
      <c r="A1623" s="119">
        <v>41127</v>
      </c>
      <c r="B1623" s="120" t="s">
        <v>135</v>
      </c>
      <c r="C1623" s="121">
        <v>16.149999999999999</v>
      </c>
      <c r="D1623" s="87" t="s">
        <v>31</v>
      </c>
      <c r="E1623" s="120" t="s">
        <v>6666</v>
      </c>
      <c r="F1623" s="123">
        <v>6</v>
      </c>
      <c r="G1623" s="35">
        <v>1</v>
      </c>
      <c r="H1623" s="69">
        <v>1</v>
      </c>
      <c r="I1623" s="31">
        <v>5.5</v>
      </c>
      <c r="J1623" s="18">
        <f t="shared" si="102"/>
        <v>142.69000000000003</v>
      </c>
      <c r="K1623" s="19" t="str">
        <f t="shared" si="100"/>
        <v>Aug-12</v>
      </c>
      <c r="L1623" s="20">
        <f t="shared" si="103"/>
        <v>1598</v>
      </c>
      <c r="M1623" s="21">
        <f t="shared" si="101"/>
        <v>8.929286608260327E-2</v>
      </c>
    </row>
    <row r="1624" spans="1:13" x14ac:dyDescent="0.3">
      <c r="A1624" s="124">
        <v>41127</v>
      </c>
      <c r="B1624" s="108" t="s">
        <v>45</v>
      </c>
      <c r="C1624" s="111">
        <v>18.2</v>
      </c>
      <c r="D1624" s="87" t="s">
        <v>31</v>
      </c>
      <c r="E1624" s="108" t="s">
        <v>7002</v>
      </c>
      <c r="F1624" s="110">
        <v>5</v>
      </c>
      <c r="G1624" s="35">
        <v>1</v>
      </c>
      <c r="H1624" s="70" t="s">
        <v>6526</v>
      </c>
      <c r="I1624" s="34">
        <v>4</v>
      </c>
      <c r="J1624" s="18">
        <f t="shared" si="102"/>
        <v>146.69000000000003</v>
      </c>
      <c r="K1624" s="19" t="str">
        <f t="shared" si="100"/>
        <v>Aug-12</v>
      </c>
      <c r="L1624" s="20">
        <f t="shared" si="103"/>
        <v>1599</v>
      </c>
      <c r="M1624" s="21">
        <f t="shared" si="101"/>
        <v>9.173858661663542E-2</v>
      </c>
    </row>
    <row r="1625" spans="1:13" x14ac:dyDescent="0.3">
      <c r="A1625" s="124">
        <v>41127</v>
      </c>
      <c r="B1625" s="108" t="s">
        <v>45</v>
      </c>
      <c r="C1625" s="111">
        <v>20.2</v>
      </c>
      <c r="D1625" s="87" t="s">
        <v>31</v>
      </c>
      <c r="E1625" s="108" t="s">
        <v>7003</v>
      </c>
      <c r="F1625" s="110">
        <v>5.5</v>
      </c>
      <c r="G1625" s="35">
        <v>1</v>
      </c>
      <c r="H1625" s="70" t="s">
        <v>6518</v>
      </c>
      <c r="I1625" s="34">
        <v>-1</v>
      </c>
      <c r="J1625" s="18">
        <f t="shared" si="102"/>
        <v>145.69000000000003</v>
      </c>
      <c r="K1625" s="19" t="str">
        <f t="shared" si="100"/>
        <v>Aug-12</v>
      </c>
      <c r="L1625" s="20">
        <f t="shared" si="103"/>
        <v>1600</v>
      </c>
      <c r="M1625" s="21">
        <f t="shared" si="101"/>
        <v>9.1056250000000019E-2</v>
      </c>
    </row>
    <row r="1626" spans="1:13" x14ac:dyDescent="0.3">
      <c r="A1626" s="107">
        <v>41128</v>
      </c>
      <c r="B1626" s="108" t="s">
        <v>56</v>
      </c>
      <c r="C1626" s="101">
        <v>0.72916666666666663</v>
      </c>
      <c r="D1626" s="87" t="s">
        <v>31</v>
      </c>
      <c r="E1626" s="108" t="s">
        <v>663</v>
      </c>
      <c r="F1626" s="110">
        <v>3.75</v>
      </c>
      <c r="G1626" s="85">
        <v>1</v>
      </c>
      <c r="H1626" s="87" t="s">
        <v>42</v>
      </c>
      <c r="I1626" s="27">
        <v>2.75</v>
      </c>
      <c r="J1626" s="18">
        <f t="shared" si="102"/>
        <v>148.44000000000003</v>
      </c>
      <c r="K1626" s="19" t="str">
        <f t="shared" si="100"/>
        <v>Aug-12</v>
      </c>
      <c r="L1626" s="20">
        <f t="shared" si="103"/>
        <v>1601</v>
      </c>
      <c r="M1626" s="21">
        <f t="shared" si="101"/>
        <v>9.2717051842598389E-2</v>
      </c>
    </row>
    <row r="1627" spans="1:13" x14ac:dyDescent="0.3">
      <c r="A1627" s="107">
        <v>41128</v>
      </c>
      <c r="B1627" s="108" t="s">
        <v>43</v>
      </c>
      <c r="C1627" s="101">
        <v>0.82986111111111116</v>
      </c>
      <c r="D1627" s="87" t="s">
        <v>31</v>
      </c>
      <c r="E1627" s="108" t="s">
        <v>664</v>
      </c>
      <c r="F1627" s="110">
        <v>3.75</v>
      </c>
      <c r="G1627" s="85">
        <v>1</v>
      </c>
      <c r="H1627" s="87" t="s">
        <v>33</v>
      </c>
      <c r="I1627" s="28">
        <v>-1</v>
      </c>
      <c r="J1627" s="18">
        <f t="shared" si="102"/>
        <v>147.44000000000003</v>
      </c>
      <c r="K1627" s="19" t="str">
        <f t="shared" si="100"/>
        <v>Aug-12</v>
      </c>
      <c r="L1627" s="20">
        <f t="shared" si="103"/>
        <v>1602</v>
      </c>
      <c r="M1627" s="21">
        <f t="shared" si="101"/>
        <v>9.2034956304619248E-2</v>
      </c>
    </row>
    <row r="1628" spans="1:13" x14ac:dyDescent="0.3">
      <c r="A1628" s="119">
        <v>41128</v>
      </c>
      <c r="B1628" s="120" t="s">
        <v>61</v>
      </c>
      <c r="C1628" s="121">
        <v>15.2</v>
      </c>
      <c r="D1628" s="87" t="s">
        <v>31</v>
      </c>
      <c r="E1628" s="120" t="s">
        <v>6977</v>
      </c>
      <c r="F1628" s="123">
        <v>5</v>
      </c>
      <c r="G1628" s="35">
        <v>1</v>
      </c>
      <c r="H1628" s="69">
        <v>6</v>
      </c>
      <c r="I1628" s="31">
        <v>-1</v>
      </c>
      <c r="J1628" s="18">
        <f t="shared" si="102"/>
        <v>146.44000000000003</v>
      </c>
      <c r="K1628" s="19" t="str">
        <f t="shared" si="100"/>
        <v>Aug-12</v>
      </c>
      <c r="L1628" s="20">
        <f t="shared" si="103"/>
        <v>1603</v>
      </c>
      <c r="M1628" s="21">
        <f t="shared" si="101"/>
        <v>9.1353711790393033E-2</v>
      </c>
    </row>
    <row r="1629" spans="1:13" x14ac:dyDescent="0.3">
      <c r="A1629" s="124">
        <v>41128</v>
      </c>
      <c r="B1629" s="108" t="s">
        <v>135</v>
      </c>
      <c r="C1629" s="111">
        <v>18.350000000000001</v>
      </c>
      <c r="D1629" s="87" t="s">
        <v>31</v>
      </c>
      <c r="E1629" s="108" t="s">
        <v>7006</v>
      </c>
      <c r="F1629" s="110">
        <v>5.5</v>
      </c>
      <c r="G1629" s="35">
        <v>1</v>
      </c>
      <c r="H1629" s="70" t="s">
        <v>6512</v>
      </c>
      <c r="I1629" s="34">
        <v>-1</v>
      </c>
      <c r="J1629" s="18">
        <f t="shared" si="102"/>
        <v>145.44000000000003</v>
      </c>
      <c r="K1629" s="19" t="str">
        <f t="shared" si="100"/>
        <v>Aug-12</v>
      </c>
      <c r="L1629" s="20">
        <f t="shared" si="103"/>
        <v>1604</v>
      </c>
      <c r="M1629" s="21">
        <f t="shared" si="101"/>
        <v>9.0673316708229437E-2</v>
      </c>
    </row>
    <row r="1630" spans="1:13" x14ac:dyDescent="0.3">
      <c r="A1630" s="124">
        <v>41128</v>
      </c>
      <c r="B1630" s="108" t="s">
        <v>43</v>
      </c>
      <c r="C1630" s="111">
        <v>20.55</v>
      </c>
      <c r="D1630" s="87" t="s">
        <v>31</v>
      </c>
      <c r="E1630" s="108" t="s">
        <v>7005</v>
      </c>
      <c r="F1630" s="110">
        <v>6</v>
      </c>
      <c r="G1630" s="35">
        <v>1</v>
      </c>
      <c r="H1630" s="70" t="s">
        <v>6512</v>
      </c>
      <c r="I1630" s="34">
        <v>-1</v>
      </c>
      <c r="J1630" s="18">
        <f t="shared" si="102"/>
        <v>144.44000000000003</v>
      </c>
      <c r="K1630" s="19" t="str">
        <f t="shared" si="100"/>
        <v>Aug-12</v>
      </c>
      <c r="L1630" s="20">
        <f t="shared" si="103"/>
        <v>1605</v>
      </c>
      <c r="M1630" s="21">
        <f t="shared" si="101"/>
        <v>8.9993769470404994E-2</v>
      </c>
    </row>
    <row r="1631" spans="1:13" x14ac:dyDescent="0.3">
      <c r="A1631" s="107">
        <v>41129</v>
      </c>
      <c r="B1631" s="108" t="s">
        <v>46</v>
      </c>
      <c r="C1631" s="101">
        <v>0.78472222222222221</v>
      </c>
      <c r="D1631" s="87" t="s">
        <v>31</v>
      </c>
      <c r="E1631" s="108" t="s">
        <v>665</v>
      </c>
      <c r="F1631" s="110">
        <v>3.5</v>
      </c>
      <c r="G1631" s="85">
        <v>1</v>
      </c>
      <c r="H1631" s="87" t="s">
        <v>33</v>
      </c>
      <c r="I1631" s="28">
        <v>-1</v>
      </c>
      <c r="J1631" s="18">
        <f t="shared" si="102"/>
        <v>143.44000000000003</v>
      </c>
      <c r="K1631" s="19" t="str">
        <f t="shared" si="100"/>
        <v>Aug-12</v>
      </c>
      <c r="L1631" s="20">
        <f t="shared" si="103"/>
        <v>1606</v>
      </c>
      <c r="M1631" s="21">
        <f t="shared" si="101"/>
        <v>8.9315068493150698E-2</v>
      </c>
    </row>
    <row r="1632" spans="1:13" x14ac:dyDescent="0.3">
      <c r="A1632" s="119">
        <v>41129</v>
      </c>
      <c r="B1632" s="120" t="s">
        <v>137</v>
      </c>
      <c r="C1632" s="121">
        <v>15.4</v>
      </c>
      <c r="D1632" s="87" t="s">
        <v>31</v>
      </c>
      <c r="E1632" s="120" t="s">
        <v>7007</v>
      </c>
      <c r="F1632" s="123">
        <v>6</v>
      </c>
      <c r="G1632" s="35">
        <v>1</v>
      </c>
      <c r="H1632" s="69">
        <v>1</v>
      </c>
      <c r="I1632" s="31">
        <v>5</v>
      </c>
      <c r="J1632" s="18">
        <f t="shared" si="102"/>
        <v>148.44000000000003</v>
      </c>
      <c r="K1632" s="19" t="str">
        <f t="shared" si="100"/>
        <v>Aug-12</v>
      </c>
      <c r="L1632" s="20">
        <f t="shared" si="103"/>
        <v>1607</v>
      </c>
      <c r="M1632" s="21">
        <f t="shared" si="101"/>
        <v>9.2370877411325464E-2</v>
      </c>
    </row>
    <row r="1633" spans="1:13" x14ac:dyDescent="0.3">
      <c r="A1633" s="119">
        <v>41129</v>
      </c>
      <c r="B1633" s="120" t="s">
        <v>48</v>
      </c>
      <c r="C1633" s="121">
        <v>16.3</v>
      </c>
      <c r="D1633" s="87" t="s">
        <v>31</v>
      </c>
      <c r="E1633" s="120" t="s">
        <v>7009</v>
      </c>
      <c r="F1633" s="123">
        <v>5.5</v>
      </c>
      <c r="G1633" s="35">
        <v>1</v>
      </c>
      <c r="H1633" s="69">
        <v>9</v>
      </c>
      <c r="I1633" s="31">
        <v>-1</v>
      </c>
      <c r="J1633" s="18">
        <f t="shared" si="102"/>
        <v>147.44000000000003</v>
      </c>
      <c r="K1633" s="19" t="str">
        <f t="shared" si="100"/>
        <v>Aug-12</v>
      </c>
      <c r="L1633" s="20">
        <f t="shared" si="103"/>
        <v>1608</v>
      </c>
      <c r="M1633" s="21">
        <f t="shared" si="101"/>
        <v>9.1691542288557235E-2</v>
      </c>
    </row>
    <row r="1634" spans="1:13" x14ac:dyDescent="0.3">
      <c r="A1634" s="119">
        <v>41129</v>
      </c>
      <c r="B1634" s="120" t="s">
        <v>48</v>
      </c>
      <c r="C1634" s="121">
        <v>16.3</v>
      </c>
      <c r="D1634" s="87" t="s">
        <v>31</v>
      </c>
      <c r="E1634" s="120" t="s">
        <v>7008</v>
      </c>
      <c r="F1634" s="123">
        <v>5.5</v>
      </c>
      <c r="G1634" s="35">
        <v>1</v>
      </c>
      <c r="H1634" s="69">
        <v>5</v>
      </c>
      <c r="I1634" s="31">
        <v>-1</v>
      </c>
      <c r="J1634" s="18">
        <f t="shared" si="102"/>
        <v>146.44000000000003</v>
      </c>
      <c r="K1634" s="19" t="str">
        <f t="shared" si="100"/>
        <v>Aug-12</v>
      </c>
      <c r="L1634" s="20">
        <f t="shared" si="103"/>
        <v>1609</v>
      </c>
      <c r="M1634" s="21">
        <f t="shared" si="101"/>
        <v>9.1013051584835317E-2</v>
      </c>
    </row>
    <row r="1635" spans="1:13" x14ac:dyDescent="0.3">
      <c r="A1635" s="119">
        <v>41129</v>
      </c>
      <c r="B1635" s="120" t="s">
        <v>137</v>
      </c>
      <c r="C1635" s="121">
        <v>16.399999999999999</v>
      </c>
      <c r="D1635" s="87" t="s">
        <v>31</v>
      </c>
      <c r="E1635" s="120" t="s">
        <v>7010</v>
      </c>
      <c r="F1635" s="123">
        <v>4.5</v>
      </c>
      <c r="G1635" s="35">
        <v>1</v>
      </c>
      <c r="H1635" s="69">
        <v>2</v>
      </c>
      <c r="I1635" s="31">
        <v>-1</v>
      </c>
      <c r="J1635" s="18">
        <f t="shared" si="102"/>
        <v>145.44000000000003</v>
      </c>
      <c r="K1635" s="19" t="str">
        <f t="shared" si="100"/>
        <v>Aug-12</v>
      </c>
      <c r="L1635" s="20">
        <f t="shared" si="103"/>
        <v>1610</v>
      </c>
      <c r="M1635" s="21">
        <f t="shared" si="101"/>
        <v>9.0335403726708091E-2</v>
      </c>
    </row>
    <row r="1636" spans="1:13" x14ac:dyDescent="0.3">
      <c r="A1636" s="124">
        <v>41129</v>
      </c>
      <c r="B1636" s="108" t="s">
        <v>46</v>
      </c>
      <c r="C1636" s="111">
        <v>17.149999999999999</v>
      </c>
      <c r="D1636" s="87" t="s">
        <v>31</v>
      </c>
      <c r="E1636" s="108" t="s">
        <v>6570</v>
      </c>
      <c r="F1636" s="110">
        <v>4.5</v>
      </c>
      <c r="G1636" s="35">
        <v>0</v>
      </c>
      <c r="H1636" s="70" t="s">
        <v>6111</v>
      </c>
      <c r="I1636" s="34">
        <v>0</v>
      </c>
      <c r="J1636" s="18">
        <f t="shared" si="102"/>
        <v>145.44000000000003</v>
      </c>
      <c r="K1636" s="19" t="str">
        <f t="shared" si="100"/>
        <v>Aug-12</v>
      </c>
      <c r="L1636" s="20">
        <f t="shared" si="103"/>
        <v>1610</v>
      </c>
      <c r="M1636" s="21">
        <f t="shared" si="101"/>
        <v>9.0335403726708091E-2</v>
      </c>
    </row>
    <row r="1637" spans="1:13" x14ac:dyDescent="0.3">
      <c r="A1637" s="107">
        <v>41130</v>
      </c>
      <c r="B1637" s="108" t="s">
        <v>46</v>
      </c>
      <c r="C1637" s="101">
        <v>0.6875</v>
      </c>
      <c r="D1637" s="87" t="s">
        <v>31</v>
      </c>
      <c r="E1637" s="108" t="s">
        <v>666</v>
      </c>
      <c r="F1637" s="110">
        <v>3.75</v>
      </c>
      <c r="G1637" s="85">
        <v>1</v>
      </c>
      <c r="H1637" s="87" t="s">
        <v>33</v>
      </c>
      <c r="I1637" s="27">
        <v>-1</v>
      </c>
      <c r="J1637" s="18">
        <f t="shared" si="102"/>
        <v>144.44000000000003</v>
      </c>
      <c r="K1637" s="19" t="str">
        <f t="shared" si="100"/>
        <v>Aug-12</v>
      </c>
      <c r="L1637" s="20">
        <f t="shared" si="103"/>
        <v>1611</v>
      </c>
      <c r="M1637" s="21">
        <f t="shared" si="101"/>
        <v>8.9658597144630675E-2</v>
      </c>
    </row>
    <row r="1638" spans="1:13" x14ac:dyDescent="0.3">
      <c r="A1638" s="119">
        <v>41130</v>
      </c>
      <c r="B1638" s="120" t="s">
        <v>35</v>
      </c>
      <c r="C1638" s="121">
        <v>14.4</v>
      </c>
      <c r="D1638" s="87" t="s">
        <v>31</v>
      </c>
      <c r="E1638" s="120" t="s">
        <v>1068</v>
      </c>
      <c r="F1638" s="123">
        <v>5</v>
      </c>
      <c r="G1638" s="35">
        <v>1</v>
      </c>
      <c r="H1638" s="69">
        <v>1</v>
      </c>
      <c r="I1638" s="31">
        <v>4</v>
      </c>
      <c r="J1638" s="18">
        <f t="shared" si="102"/>
        <v>148.44000000000003</v>
      </c>
      <c r="K1638" s="19" t="str">
        <f t="shared" si="100"/>
        <v>Aug-12</v>
      </c>
      <c r="L1638" s="20">
        <f t="shared" si="103"/>
        <v>1612</v>
      </c>
      <c r="M1638" s="21">
        <f t="shared" si="101"/>
        <v>9.2084367245657578E-2</v>
      </c>
    </row>
    <row r="1639" spans="1:13" x14ac:dyDescent="0.3">
      <c r="A1639" s="119">
        <v>41130</v>
      </c>
      <c r="B1639" s="120" t="s">
        <v>38</v>
      </c>
      <c r="C1639" s="121">
        <v>14.5</v>
      </c>
      <c r="D1639" s="87" t="s">
        <v>31</v>
      </c>
      <c r="E1639" s="120" t="s">
        <v>7013</v>
      </c>
      <c r="F1639" s="123">
        <v>6</v>
      </c>
      <c r="G1639" s="35">
        <v>1</v>
      </c>
      <c r="H1639" s="69">
        <v>9</v>
      </c>
      <c r="I1639" s="31">
        <v>-1</v>
      </c>
      <c r="J1639" s="18">
        <f t="shared" si="102"/>
        <v>147.44000000000003</v>
      </c>
      <c r="K1639" s="19" t="str">
        <f t="shared" si="100"/>
        <v>Aug-12</v>
      </c>
      <c r="L1639" s="20">
        <f t="shared" si="103"/>
        <v>1613</v>
      </c>
      <c r="M1639" s="21">
        <f t="shared" si="101"/>
        <v>9.1407315561066349E-2</v>
      </c>
    </row>
    <row r="1640" spans="1:13" x14ac:dyDescent="0.3">
      <c r="A1640" s="119">
        <v>41130</v>
      </c>
      <c r="B1640" s="120" t="s">
        <v>46</v>
      </c>
      <c r="C1640" s="121">
        <v>15</v>
      </c>
      <c r="D1640" s="87" t="s">
        <v>31</v>
      </c>
      <c r="E1640" s="120" t="s">
        <v>7014</v>
      </c>
      <c r="F1640" s="123">
        <v>6</v>
      </c>
      <c r="G1640" s="35">
        <v>1</v>
      </c>
      <c r="H1640" s="69">
        <v>7</v>
      </c>
      <c r="I1640" s="31">
        <v>-1</v>
      </c>
      <c r="J1640" s="18">
        <f t="shared" si="102"/>
        <v>146.44000000000003</v>
      </c>
      <c r="K1640" s="19" t="str">
        <f t="shared" si="100"/>
        <v>Aug-12</v>
      </c>
      <c r="L1640" s="20">
        <f t="shared" si="103"/>
        <v>1614</v>
      </c>
      <c r="M1640" s="21">
        <f t="shared" si="101"/>
        <v>9.0731102850061973E-2</v>
      </c>
    </row>
    <row r="1641" spans="1:13" x14ac:dyDescent="0.3">
      <c r="A1641" s="124">
        <v>41130</v>
      </c>
      <c r="B1641" s="108" t="s">
        <v>30</v>
      </c>
      <c r="C1641" s="111">
        <v>16.55</v>
      </c>
      <c r="D1641" s="87" t="s">
        <v>31</v>
      </c>
      <c r="E1641" s="108" t="s">
        <v>753</v>
      </c>
      <c r="F1641" s="110">
        <v>6</v>
      </c>
      <c r="G1641" s="35">
        <v>1</v>
      </c>
      <c r="H1641" s="70" t="s">
        <v>6512</v>
      </c>
      <c r="I1641" s="34">
        <v>-1</v>
      </c>
      <c r="J1641" s="18">
        <f t="shared" si="102"/>
        <v>145.44000000000003</v>
      </c>
      <c r="K1641" s="19" t="str">
        <f t="shared" si="100"/>
        <v>Aug-12</v>
      </c>
      <c r="L1641" s="20">
        <f t="shared" si="103"/>
        <v>1615</v>
      </c>
      <c r="M1641" s="21">
        <f t="shared" si="101"/>
        <v>9.0055727554179579E-2</v>
      </c>
    </row>
    <row r="1642" spans="1:13" x14ac:dyDescent="0.3">
      <c r="A1642" s="119">
        <v>41130</v>
      </c>
      <c r="B1642" s="120" t="s">
        <v>35</v>
      </c>
      <c r="C1642" s="121">
        <v>17.100000000000001</v>
      </c>
      <c r="D1642" s="87" t="s">
        <v>31</v>
      </c>
      <c r="E1642" s="120" t="s">
        <v>7015</v>
      </c>
      <c r="F1642" s="123">
        <v>4.5</v>
      </c>
      <c r="G1642" s="35">
        <v>1</v>
      </c>
      <c r="H1642" s="69">
        <v>5</v>
      </c>
      <c r="I1642" s="31">
        <v>-1</v>
      </c>
      <c r="J1642" s="18">
        <f t="shared" si="102"/>
        <v>144.44000000000003</v>
      </c>
      <c r="K1642" s="19" t="str">
        <f t="shared" si="100"/>
        <v>Aug-12</v>
      </c>
      <c r="L1642" s="20">
        <f t="shared" si="103"/>
        <v>1616</v>
      </c>
      <c r="M1642" s="21">
        <f t="shared" si="101"/>
        <v>8.9381188118811891E-2</v>
      </c>
    </row>
    <row r="1643" spans="1:13" x14ac:dyDescent="0.3">
      <c r="A1643" s="119">
        <v>41130</v>
      </c>
      <c r="B1643" s="120" t="s">
        <v>35</v>
      </c>
      <c r="C1643" s="121">
        <v>17.45</v>
      </c>
      <c r="D1643" s="87" t="s">
        <v>31</v>
      </c>
      <c r="E1643" s="120" t="s">
        <v>738</v>
      </c>
      <c r="F1643" s="123">
        <v>5.5</v>
      </c>
      <c r="G1643" s="35">
        <v>1</v>
      </c>
      <c r="H1643" s="69">
        <v>6</v>
      </c>
      <c r="I1643" s="31">
        <v>-1</v>
      </c>
      <c r="J1643" s="18">
        <f t="shared" si="102"/>
        <v>143.44000000000003</v>
      </c>
      <c r="K1643" s="19" t="str">
        <f t="shared" si="100"/>
        <v>Aug-12</v>
      </c>
      <c r="L1643" s="20">
        <f t="shared" si="103"/>
        <v>1617</v>
      </c>
      <c r="M1643" s="21">
        <f t="shared" si="101"/>
        <v>8.8707482993197292E-2</v>
      </c>
    </row>
    <row r="1644" spans="1:13" x14ac:dyDescent="0.3">
      <c r="A1644" s="119">
        <v>41130</v>
      </c>
      <c r="B1644" s="120" t="s">
        <v>38</v>
      </c>
      <c r="C1644" s="121">
        <v>17.55</v>
      </c>
      <c r="D1644" s="87" t="s">
        <v>31</v>
      </c>
      <c r="E1644" s="120" t="s">
        <v>7016</v>
      </c>
      <c r="F1644" s="123">
        <v>4.5</v>
      </c>
      <c r="G1644" s="35">
        <v>1</v>
      </c>
      <c r="H1644" s="69">
        <v>2</v>
      </c>
      <c r="I1644" s="31">
        <v>-1</v>
      </c>
      <c r="J1644" s="18">
        <f t="shared" si="102"/>
        <v>142.44000000000003</v>
      </c>
      <c r="K1644" s="19" t="str">
        <f t="shared" si="100"/>
        <v>Aug-12</v>
      </c>
      <c r="L1644" s="20">
        <f t="shared" si="103"/>
        <v>1618</v>
      </c>
      <c r="M1644" s="21">
        <f t="shared" si="101"/>
        <v>8.8034610630407933E-2</v>
      </c>
    </row>
    <row r="1645" spans="1:13" x14ac:dyDescent="0.3">
      <c r="A1645" s="124">
        <v>41130</v>
      </c>
      <c r="B1645" s="108" t="s">
        <v>130</v>
      </c>
      <c r="C1645" s="111">
        <v>18.5</v>
      </c>
      <c r="D1645" s="87" t="s">
        <v>31</v>
      </c>
      <c r="E1645" s="108" t="s">
        <v>7011</v>
      </c>
      <c r="F1645" s="110">
        <v>6</v>
      </c>
      <c r="G1645" s="35">
        <v>1</v>
      </c>
      <c r="H1645" s="70" t="s">
        <v>6512</v>
      </c>
      <c r="I1645" s="34">
        <v>-1</v>
      </c>
      <c r="J1645" s="18">
        <f t="shared" si="102"/>
        <v>141.44000000000003</v>
      </c>
      <c r="K1645" s="19" t="str">
        <f t="shared" si="100"/>
        <v>Aug-12</v>
      </c>
      <c r="L1645" s="20">
        <f t="shared" si="103"/>
        <v>1619</v>
      </c>
      <c r="M1645" s="21">
        <f t="shared" si="101"/>
        <v>8.7362569487337879E-2</v>
      </c>
    </row>
    <row r="1646" spans="1:13" x14ac:dyDescent="0.3">
      <c r="A1646" s="124">
        <v>41130</v>
      </c>
      <c r="B1646" s="108" t="s">
        <v>96</v>
      </c>
      <c r="C1646" s="111">
        <v>19.5</v>
      </c>
      <c r="D1646" s="87" t="s">
        <v>31</v>
      </c>
      <c r="E1646" s="108" t="s">
        <v>7012</v>
      </c>
      <c r="F1646" s="110">
        <v>4.3</v>
      </c>
      <c r="G1646" s="35">
        <v>1</v>
      </c>
      <c r="H1646" s="70" t="s">
        <v>6512</v>
      </c>
      <c r="I1646" s="34">
        <v>-1</v>
      </c>
      <c r="J1646" s="18">
        <f t="shared" si="102"/>
        <v>140.44000000000003</v>
      </c>
      <c r="K1646" s="19" t="str">
        <f t="shared" si="100"/>
        <v>Aug-12</v>
      </c>
      <c r="L1646" s="20">
        <f t="shared" si="103"/>
        <v>1620</v>
      </c>
      <c r="M1646" s="21">
        <f t="shared" si="101"/>
        <v>8.669135802469137E-2</v>
      </c>
    </row>
    <row r="1647" spans="1:13" x14ac:dyDescent="0.3">
      <c r="A1647" s="107">
        <v>41131</v>
      </c>
      <c r="B1647" s="108" t="s">
        <v>38</v>
      </c>
      <c r="C1647" s="101">
        <v>0.69444444444444453</v>
      </c>
      <c r="D1647" s="87" t="s">
        <v>31</v>
      </c>
      <c r="E1647" s="108" t="s">
        <v>667</v>
      </c>
      <c r="F1647" s="110">
        <v>4</v>
      </c>
      <c r="G1647" s="85">
        <v>1</v>
      </c>
      <c r="H1647" s="87" t="s">
        <v>33</v>
      </c>
      <c r="I1647" s="27">
        <v>-1</v>
      </c>
      <c r="J1647" s="18">
        <f t="shared" si="102"/>
        <v>139.44000000000003</v>
      </c>
      <c r="K1647" s="19" t="str">
        <f t="shared" si="100"/>
        <v>Aug-12</v>
      </c>
      <c r="L1647" s="20">
        <f t="shared" si="103"/>
        <v>1621</v>
      </c>
      <c r="M1647" s="21">
        <f t="shared" si="101"/>
        <v>8.6020974706971023E-2</v>
      </c>
    </row>
    <row r="1648" spans="1:13" x14ac:dyDescent="0.3">
      <c r="A1648" s="107">
        <v>41131</v>
      </c>
      <c r="B1648" s="108" t="s">
        <v>35</v>
      </c>
      <c r="C1648" s="101">
        <v>0.74305555555555547</v>
      </c>
      <c r="D1648" s="87" t="s">
        <v>31</v>
      </c>
      <c r="E1648" s="108" t="s">
        <v>669</v>
      </c>
      <c r="F1648" s="110">
        <v>4</v>
      </c>
      <c r="G1648" s="85">
        <v>1</v>
      </c>
      <c r="H1648" s="87" t="s">
        <v>42</v>
      </c>
      <c r="I1648" s="28">
        <v>2.25</v>
      </c>
      <c r="J1648" s="18">
        <f t="shared" si="102"/>
        <v>141.69000000000003</v>
      </c>
      <c r="K1648" s="19" t="str">
        <f t="shared" si="100"/>
        <v>Aug-12</v>
      </c>
      <c r="L1648" s="20">
        <f t="shared" si="103"/>
        <v>1622</v>
      </c>
      <c r="M1648" s="21">
        <f t="shared" si="101"/>
        <v>8.7355117139334165E-2</v>
      </c>
    </row>
    <row r="1649" spans="1:13" x14ac:dyDescent="0.3">
      <c r="A1649" s="107">
        <v>41131</v>
      </c>
      <c r="B1649" s="108" t="s">
        <v>35</v>
      </c>
      <c r="C1649" s="101">
        <v>0.74305555555555547</v>
      </c>
      <c r="D1649" s="87" t="s">
        <v>31</v>
      </c>
      <c r="E1649" s="108" t="s">
        <v>668</v>
      </c>
      <c r="F1649" s="110">
        <v>3.75</v>
      </c>
      <c r="G1649" s="85">
        <v>1</v>
      </c>
      <c r="H1649" s="87" t="s">
        <v>33</v>
      </c>
      <c r="I1649" s="28">
        <v>-1</v>
      </c>
      <c r="J1649" s="18">
        <f t="shared" si="102"/>
        <v>140.69000000000003</v>
      </c>
      <c r="K1649" s="19" t="str">
        <f t="shared" si="100"/>
        <v>Aug-12</v>
      </c>
      <c r="L1649" s="20">
        <f t="shared" si="103"/>
        <v>1623</v>
      </c>
      <c r="M1649" s="21">
        <f t="shared" si="101"/>
        <v>8.6685150955021578E-2</v>
      </c>
    </row>
    <row r="1650" spans="1:13" x14ac:dyDescent="0.3">
      <c r="A1650" s="119">
        <v>41131</v>
      </c>
      <c r="B1650" s="120" t="s">
        <v>97</v>
      </c>
      <c r="C1650" s="121">
        <v>14.3</v>
      </c>
      <c r="D1650" s="87" t="s">
        <v>31</v>
      </c>
      <c r="E1650" s="120" t="s">
        <v>1268</v>
      </c>
      <c r="F1650" s="123">
        <v>6</v>
      </c>
      <c r="G1650" s="35">
        <v>1</v>
      </c>
      <c r="H1650" s="69">
        <v>3</v>
      </c>
      <c r="I1650" s="31">
        <v>-1</v>
      </c>
      <c r="J1650" s="18">
        <f t="shared" si="102"/>
        <v>139.69000000000003</v>
      </c>
      <c r="K1650" s="19" t="str">
        <f t="shared" si="100"/>
        <v>Aug-12</v>
      </c>
      <c r="L1650" s="20">
        <f t="shared" si="103"/>
        <v>1624</v>
      </c>
      <c r="M1650" s="21">
        <f t="shared" si="101"/>
        <v>8.601600985221676E-2</v>
      </c>
    </row>
    <row r="1651" spans="1:13" x14ac:dyDescent="0.3">
      <c r="A1651" s="119">
        <v>41131</v>
      </c>
      <c r="B1651" s="120" t="s">
        <v>29</v>
      </c>
      <c r="C1651" s="121">
        <v>14.5</v>
      </c>
      <c r="D1651" s="87" t="s">
        <v>31</v>
      </c>
      <c r="E1651" s="120" t="s">
        <v>734</v>
      </c>
      <c r="F1651" s="123">
        <v>5</v>
      </c>
      <c r="G1651" s="35">
        <v>1</v>
      </c>
      <c r="H1651" s="69">
        <v>4</v>
      </c>
      <c r="I1651" s="31">
        <v>-1</v>
      </c>
      <c r="J1651" s="18">
        <f t="shared" si="102"/>
        <v>138.69000000000003</v>
      </c>
      <c r="K1651" s="19" t="str">
        <f t="shared" si="100"/>
        <v>Aug-12</v>
      </c>
      <c r="L1651" s="20">
        <f t="shared" si="103"/>
        <v>1625</v>
      </c>
      <c r="M1651" s="21">
        <f t="shared" si="101"/>
        <v>8.5347692307692319E-2</v>
      </c>
    </row>
    <row r="1652" spans="1:13" x14ac:dyDescent="0.3">
      <c r="A1652" s="119">
        <v>41131</v>
      </c>
      <c r="B1652" s="120" t="s">
        <v>38</v>
      </c>
      <c r="C1652" s="121">
        <v>15.4</v>
      </c>
      <c r="D1652" s="87" t="s">
        <v>31</v>
      </c>
      <c r="E1652" s="120" t="s">
        <v>6910</v>
      </c>
      <c r="F1652" s="123">
        <v>5</v>
      </c>
      <c r="G1652" s="35">
        <v>1</v>
      </c>
      <c r="H1652" s="69">
        <v>7</v>
      </c>
      <c r="I1652" s="31">
        <v>-1</v>
      </c>
      <c r="J1652" s="18">
        <f t="shared" si="102"/>
        <v>137.69000000000003</v>
      </c>
      <c r="K1652" s="19" t="str">
        <f t="shared" si="100"/>
        <v>Aug-12</v>
      </c>
      <c r="L1652" s="20">
        <f t="shared" si="103"/>
        <v>1626</v>
      </c>
      <c r="M1652" s="21">
        <f t="shared" si="101"/>
        <v>8.4680196801968033E-2</v>
      </c>
    </row>
    <row r="1653" spans="1:13" x14ac:dyDescent="0.3">
      <c r="A1653" s="119">
        <v>41131</v>
      </c>
      <c r="B1653" s="120" t="s">
        <v>29</v>
      </c>
      <c r="C1653" s="121">
        <v>16.5</v>
      </c>
      <c r="D1653" s="87" t="s">
        <v>31</v>
      </c>
      <c r="E1653" s="120" t="s">
        <v>7017</v>
      </c>
      <c r="F1653" s="123">
        <v>4.5</v>
      </c>
      <c r="G1653" s="35">
        <v>0</v>
      </c>
      <c r="H1653" s="69" t="s">
        <v>6111</v>
      </c>
      <c r="I1653" s="31">
        <v>0</v>
      </c>
      <c r="J1653" s="18">
        <f t="shared" si="102"/>
        <v>137.69000000000003</v>
      </c>
      <c r="K1653" s="19" t="str">
        <f t="shared" si="100"/>
        <v>Aug-12</v>
      </c>
      <c r="L1653" s="20">
        <f t="shared" si="103"/>
        <v>1626</v>
      </c>
      <c r="M1653" s="21">
        <f t="shared" si="101"/>
        <v>8.4680196801968033E-2</v>
      </c>
    </row>
    <row r="1654" spans="1:13" x14ac:dyDescent="0.3">
      <c r="A1654" s="107">
        <v>41132</v>
      </c>
      <c r="B1654" s="108" t="s">
        <v>35</v>
      </c>
      <c r="C1654" s="101">
        <v>0.59722222222222221</v>
      </c>
      <c r="D1654" s="87" t="s">
        <v>31</v>
      </c>
      <c r="E1654" s="108" t="s">
        <v>503</v>
      </c>
      <c r="F1654" s="110">
        <v>4</v>
      </c>
      <c r="G1654" s="85">
        <v>1</v>
      </c>
      <c r="H1654" s="87" t="s">
        <v>33</v>
      </c>
      <c r="I1654" s="27">
        <v>-1</v>
      </c>
      <c r="J1654" s="18">
        <f t="shared" si="102"/>
        <v>136.69000000000003</v>
      </c>
      <c r="K1654" s="19" t="str">
        <f t="shared" si="100"/>
        <v>Aug-12</v>
      </c>
      <c r="L1654" s="20">
        <f t="shared" si="103"/>
        <v>1627</v>
      </c>
      <c r="M1654" s="21">
        <f t="shared" si="101"/>
        <v>8.4013521819299344E-2</v>
      </c>
    </row>
    <row r="1655" spans="1:13" x14ac:dyDescent="0.3">
      <c r="A1655" s="107">
        <v>41132</v>
      </c>
      <c r="B1655" s="108" t="s">
        <v>35</v>
      </c>
      <c r="C1655" s="101">
        <v>0.62152777777777779</v>
      </c>
      <c r="D1655" s="87" t="s">
        <v>31</v>
      </c>
      <c r="E1655" s="108" t="s">
        <v>670</v>
      </c>
      <c r="F1655" s="110">
        <v>3.5</v>
      </c>
      <c r="G1655" s="85">
        <v>1</v>
      </c>
      <c r="H1655" s="87" t="s">
        <v>33</v>
      </c>
      <c r="I1655" s="27">
        <v>-1</v>
      </c>
      <c r="J1655" s="18">
        <f t="shared" si="102"/>
        <v>135.69000000000003</v>
      </c>
      <c r="K1655" s="19" t="str">
        <f t="shared" si="100"/>
        <v>Aug-12</v>
      </c>
      <c r="L1655" s="20">
        <f t="shared" si="103"/>
        <v>1628</v>
      </c>
      <c r="M1655" s="21">
        <f t="shared" si="101"/>
        <v>8.3347665847665869E-2</v>
      </c>
    </row>
    <row r="1656" spans="1:13" x14ac:dyDescent="0.3">
      <c r="A1656" s="107">
        <v>41132</v>
      </c>
      <c r="B1656" s="108" t="s">
        <v>29</v>
      </c>
      <c r="C1656" s="101">
        <v>0.82291666666666663</v>
      </c>
      <c r="D1656" s="87" t="s">
        <v>31</v>
      </c>
      <c r="E1656" s="108" t="s">
        <v>671</v>
      </c>
      <c r="F1656" s="110">
        <v>4</v>
      </c>
      <c r="G1656" s="85">
        <v>1</v>
      </c>
      <c r="H1656" s="87" t="s">
        <v>33</v>
      </c>
      <c r="I1656" s="28">
        <v>-1</v>
      </c>
      <c r="J1656" s="18">
        <f t="shared" si="102"/>
        <v>134.69000000000003</v>
      </c>
      <c r="K1656" s="19" t="str">
        <f t="shared" si="100"/>
        <v>Aug-12</v>
      </c>
      <c r="L1656" s="20">
        <f t="shared" si="103"/>
        <v>1629</v>
      </c>
      <c r="M1656" s="21">
        <f t="shared" si="101"/>
        <v>8.268262737875999E-2</v>
      </c>
    </row>
    <row r="1657" spans="1:13" x14ac:dyDescent="0.3">
      <c r="A1657" s="107">
        <v>41132</v>
      </c>
      <c r="B1657" s="108" t="s">
        <v>29</v>
      </c>
      <c r="C1657" s="101">
        <v>0.84375</v>
      </c>
      <c r="D1657" s="87" t="s">
        <v>31</v>
      </c>
      <c r="E1657" s="108" t="s">
        <v>672</v>
      </c>
      <c r="F1657" s="110">
        <v>3.75</v>
      </c>
      <c r="G1657" s="85">
        <v>1</v>
      </c>
      <c r="H1657" s="87" t="s">
        <v>33</v>
      </c>
      <c r="I1657" s="28">
        <v>-1</v>
      </c>
      <c r="J1657" s="18">
        <f t="shared" si="102"/>
        <v>133.69000000000003</v>
      </c>
      <c r="K1657" s="19" t="str">
        <f t="shared" si="100"/>
        <v>Aug-12</v>
      </c>
      <c r="L1657" s="20">
        <f t="shared" si="103"/>
        <v>1630</v>
      </c>
      <c r="M1657" s="21">
        <f t="shared" si="101"/>
        <v>8.2018404907975476E-2</v>
      </c>
    </row>
    <row r="1658" spans="1:13" x14ac:dyDescent="0.3">
      <c r="A1658" s="119">
        <v>41132</v>
      </c>
      <c r="B1658" s="120" t="s">
        <v>35</v>
      </c>
      <c r="C1658" s="121">
        <v>13.45</v>
      </c>
      <c r="D1658" s="87" t="s">
        <v>31</v>
      </c>
      <c r="E1658" s="120" t="s">
        <v>7019</v>
      </c>
      <c r="F1658" s="123">
        <v>6</v>
      </c>
      <c r="G1658" s="35">
        <v>1</v>
      </c>
      <c r="H1658" s="69">
        <v>4</v>
      </c>
      <c r="I1658" s="31">
        <v>-1</v>
      </c>
      <c r="J1658" s="18">
        <f t="shared" si="102"/>
        <v>132.69000000000003</v>
      </c>
      <c r="K1658" s="19" t="str">
        <f t="shared" si="100"/>
        <v>Aug-12</v>
      </c>
      <c r="L1658" s="20">
        <f t="shared" si="103"/>
        <v>1631</v>
      </c>
      <c r="M1658" s="21">
        <f t="shared" si="101"/>
        <v>8.1354996934396087E-2</v>
      </c>
    </row>
    <row r="1659" spans="1:13" x14ac:dyDescent="0.3">
      <c r="A1659" s="119">
        <v>41132</v>
      </c>
      <c r="B1659" s="120" t="s">
        <v>58</v>
      </c>
      <c r="C1659" s="121">
        <v>14.4</v>
      </c>
      <c r="D1659" s="87" t="s">
        <v>31</v>
      </c>
      <c r="E1659" s="120" t="s">
        <v>7020</v>
      </c>
      <c r="F1659" s="123">
        <v>4.5</v>
      </c>
      <c r="G1659" s="35">
        <v>1</v>
      </c>
      <c r="H1659" s="69">
        <v>1</v>
      </c>
      <c r="I1659" s="31">
        <v>3.5</v>
      </c>
      <c r="J1659" s="18">
        <f t="shared" si="102"/>
        <v>136.19000000000003</v>
      </c>
      <c r="K1659" s="19" t="str">
        <f t="shared" si="100"/>
        <v>Aug-12</v>
      </c>
      <c r="L1659" s="20">
        <f t="shared" si="103"/>
        <v>1632</v>
      </c>
      <c r="M1659" s="21">
        <f t="shared" si="101"/>
        <v>8.3449754901960799E-2</v>
      </c>
    </row>
    <row r="1660" spans="1:13" x14ac:dyDescent="0.3">
      <c r="A1660" s="124">
        <v>41132</v>
      </c>
      <c r="B1660" s="108" t="s">
        <v>29</v>
      </c>
      <c r="C1660" s="111">
        <v>17.45</v>
      </c>
      <c r="D1660" s="87" t="s">
        <v>31</v>
      </c>
      <c r="E1660" s="108" t="s">
        <v>7018</v>
      </c>
      <c r="F1660" s="110">
        <v>5.5</v>
      </c>
      <c r="G1660" s="35">
        <v>1</v>
      </c>
      <c r="H1660" s="70" t="s">
        <v>6526</v>
      </c>
      <c r="I1660" s="34">
        <v>4.5</v>
      </c>
      <c r="J1660" s="18">
        <f t="shared" si="102"/>
        <v>140.69000000000003</v>
      </c>
      <c r="K1660" s="19" t="str">
        <f t="shared" si="100"/>
        <v>Aug-12</v>
      </c>
      <c r="L1660" s="20">
        <f t="shared" si="103"/>
        <v>1633</v>
      </c>
      <c r="M1660" s="21">
        <f t="shared" si="101"/>
        <v>8.6154317207593409E-2</v>
      </c>
    </row>
    <row r="1661" spans="1:13" x14ac:dyDescent="0.3">
      <c r="A1661" s="107">
        <v>41134</v>
      </c>
      <c r="B1661" s="108" t="s">
        <v>29</v>
      </c>
      <c r="C1661" s="101">
        <v>0.61111111111111105</v>
      </c>
      <c r="D1661" s="87" t="s">
        <v>31</v>
      </c>
      <c r="E1661" s="108" t="s">
        <v>673</v>
      </c>
      <c r="F1661" s="110">
        <v>3.75</v>
      </c>
      <c r="G1661" s="85">
        <v>1</v>
      </c>
      <c r="H1661" s="87" t="s">
        <v>33</v>
      </c>
      <c r="I1661" s="27">
        <v>-1</v>
      </c>
      <c r="J1661" s="18">
        <f t="shared" si="102"/>
        <v>139.69000000000003</v>
      </c>
      <c r="K1661" s="19" t="str">
        <f t="shared" si="100"/>
        <v>Aug-12</v>
      </c>
      <c r="L1661" s="20">
        <f t="shared" si="103"/>
        <v>1634</v>
      </c>
      <c r="M1661" s="21">
        <f t="shared" si="101"/>
        <v>8.5489596083231353E-2</v>
      </c>
    </row>
    <row r="1662" spans="1:13" x14ac:dyDescent="0.3">
      <c r="A1662" s="107">
        <v>41134</v>
      </c>
      <c r="B1662" s="108" t="s">
        <v>149</v>
      </c>
      <c r="C1662" s="101">
        <v>0.74305555555555547</v>
      </c>
      <c r="D1662" s="87" t="s">
        <v>31</v>
      </c>
      <c r="E1662" s="108" t="s">
        <v>592</v>
      </c>
      <c r="F1662" s="110">
        <v>4</v>
      </c>
      <c r="G1662" s="85">
        <v>1</v>
      </c>
      <c r="H1662" s="87" t="s">
        <v>33</v>
      </c>
      <c r="I1662" s="28">
        <v>-1</v>
      </c>
      <c r="J1662" s="18">
        <f t="shared" si="102"/>
        <v>138.69000000000003</v>
      </c>
      <c r="K1662" s="19" t="str">
        <f t="shared" si="100"/>
        <v>Aug-12</v>
      </c>
      <c r="L1662" s="20">
        <f t="shared" si="103"/>
        <v>1635</v>
      </c>
      <c r="M1662" s="21">
        <f t="shared" si="101"/>
        <v>8.4825688073394509E-2</v>
      </c>
    </row>
    <row r="1663" spans="1:13" x14ac:dyDescent="0.3">
      <c r="A1663" s="107">
        <v>41134</v>
      </c>
      <c r="B1663" s="108" t="s">
        <v>45</v>
      </c>
      <c r="C1663" s="101">
        <v>0.81944444444444453</v>
      </c>
      <c r="D1663" s="87" t="s">
        <v>31</v>
      </c>
      <c r="E1663" s="108" t="s">
        <v>674</v>
      </c>
      <c r="F1663" s="110">
        <v>3.25</v>
      </c>
      <c r="G1663" s="85">
        <v>1</v>
      </c>
      <c r="H1663" s="87" t="s">
        <v>33</v>
      </c>
      <c r="I1663" s="28">
        <v>-1</v>
      </c>
      <c r="J1663" s="18">
        <f t="shared" si="102"/>
        <v>137.69000000000003</v>
      </c>
      <c r="K1663" s="19" t="str">
        <f t="shared" si="100"/>
        <v>Aug-12</v>
      </c>
      <c r="L1663" s="20">
        <f t="shared" si="103"/>
        <v>1636</v>
      </c>
      <c r="M1663" s="21">
        <f t="shared" si="101"/>
        <v>8.4162591687041585E-2</v>
      </c>
    </row>
    <row r="1664" spans="1:13" x14ac:dyDescent="0.3">
      <c r="A1664" s="119">
        <v>41134</v>
      </c>
      <c r="B1664" s="120" t="s">
        <v>145</v>
      </c>
      <c r="C1664" s="121">
        <v>14.2</v>
      </c>
      <c r="D1664" s="87" t="s">
        <v>31</v>
      </c>
      <c r="E1664" s="120" t="s">
        <v>7022</v>
      </c>
      <c r="F1664" s="123">
        <v>4.5</v>
      </c>
      <c r="G1664" s="35">
        <v>1</v>
      </c>
      <c r="H1664" s="69">
        <v>1</v>
      </c>
      <c r="I1664" s="31">
        <v>3.5</v>
      </c>
      <c r="J1664" s="18">
        <f t="shared" si="102"/>
        <v>141.19000000000003</v>
      </c>
      <c r="K1664" s="19" t="str">
        <f t="shared" si="100"/>
        <v>Aug-12</v>
      </c>
      <c r="L1664" s="20">
        <f t="shared" si="103"/>
        <v>1637</v>
      </c>
      <c r="M1664" s="21">
        <f t="shared" si="101"/>
        <v>8.6249236408063548E-2</v>
      </c>
    </row>
    <row r="1665" spans="1:13" x14ac:dyDescent="0.3">
      <c r="A1665" s="119">
        <v>41134</v>
      </c>
      <c r="B1665" s="120" t="s">
        <v>29</v>
      </c>
      <c r="C1665" s="121">
        <v>15.4</v>
      </c>
      <c r="D1665" s="87" t="s">
        <v>31</v>
      </c>
      <c r="E1665" s="120" t="s">
        <v>7023</v>
      </c>
      <c r="F1665" s="123">
        <v>5</v>
      </c>
      <c r="G1665" s="35">
        <v>1</v>
      </c>
      <c r="H1665" s="69">
        <v>4</v>
      </c>
      <c r="I1665" s="31">
        <v>-1</v>
      </c>
      <c r="J1665" s="18">
        <f t="shared" si="102"/>
        <v>140.19000000000003</v>
      </c>
      <c r="K1665" s="19" t="str">
        <f t="shared" si="100"/>
        <v>Aug-12</v>
      </c>
      <c r="L1665" s="20">
        <f t="shared" si="103"/>
        <v>1638</v>
      </c>
      <c r="M1665" s="21">
        <f t="shared" si="101"/>
        <v>8.5586080586080596E-2</v>
      </c>
    </row>
    <row r="1666" spans="1:13" x14ac:dyDescent="0.3">
      <c r="A1666" s="119">
        <v>41134</v>
      </c>
      <c r="B1666" s="120" t="s">
        <v>43</v>
      </c>
      <c r="C1666" s="121">
        <v>17</v>
      </c>
      <c r="D1666" s="87" t="s">
        <v>31</v>
      </c>
      <c r="E1666" s="120" t="s">
        <v>7024</v>
      </c>
      <c r="F1666" s="123">
        <v>5.5</v>
      </c>
      <c r="G1666" s="35">
        <v>1</v>
      </c>
      <c r="H1666" s="69">
        <v>6</v>
      </c>
      <c r="I1666" s="31">
        <v>-1</v>
      </c>
      <c r="J1666" s="18">
        <f t="shared" si="102"/>
        <v>139.19000000000003</v>
      </c>
      <c r="K1666" s="19" t="str">
        <f t="shared" ref="K1666:K1729" si="104">TEXT(A1666,"MMM-yy")</f>
        <v>Aug-12</v>
      </c>
      <c r="L1666" s="20">
        <f t="shared" si="103"/>
        <v>1639</v>
      </c>
      <c r="M1666" s="21">
        <f t="shared" ref="M1666:M1729" si="105">J1666/L1666</f>
        <v>8.492373398413669E-2</v>
      </c>
    </row>
    <row r="1667" spans="1:13" x14ac:dyDescent="0.3">
      <c r="A1667" s="119">
        <v>41134</v>
      </c>
      <c r="B1667" s="120" t="s">
        <v>43</v>
      </c>
      <c r="C1667" s="121">
        <v>17</v>
      </c>
      <c r="D1667" s="87" t="s">
        <v>31</v>
      </c>
      <c r="E1667" s="120" t="s">
        <v>7025</v>
      </c>
      <c r="F1667" s="123">
        <v>6</v>
      </c>
      <c r="G1667" s="35">
        <v>1</v>
      </c>
      <c r="H1667" s="69">
        <v>4</v>
      </c>
      <c r="I1667" s="31">
        <v>-1</v>
      </c>
      <c r="J1667" s="18">
        <f t="shared" ref="J1667:J1730" si="106">J1666+I1667</f>
        <v>138.19000000000003</v>
      </c>
      <c r="K1667" s="19" t="str">
        <f t="shared" si="104"/>
        <v>Aug-12</v>
      </c>
      <c r="L1667" s="20">
        <f t="shared" ref="L1667:L1730" si="107">L1666+G1667</f>
        <v>1640</v>
      </c>
      <c r="M1667" s="21">
        <f t="shared" si="105"/>
        <v>8.4262195121951239E-2</v>
      </c>
    </row>
    <row r="1668" spans="1:13" x14ac:dyDescent="0.3">
      <c r="A1668" s="119">
        <v>41134</v>
      </c>
      <c r="B1668" s="120" t="s">
        <v>145</v>
      </c>
      <c r="C1668" s="121">
        <v>17.2</v>
      </c>
      <c r="D1668" s="87" t="s">
        <v>31</v>
      </c>
      <c r="E1668" s="120" t="s">
        <v>7026</v>
      </c>
      <c r="F1668" s="123">
        <v>4.5</v>
      </c>
      <c r="G1668" s="35">
        <v>1</v>
      </c>
      <c r="H1668" s="69">
        <v>2</v>
      </c>
      <c r="I1668" s="31">
        <v>-1</v>
      </c>
      <c r="J1668" s="18">
        <f t="shared" si="106"/>
        <v>137.19000000000003</v>
      </c>
      <c r="K1668" s="19" t="str">
        <f t="shared" si="104"/>
        <v>Aug-12</v>
      </c>
      <c r="L1668" s="20">
        <f t="shared" si="107"/>
        <v>1641</v>
      </c>
      <c r="M1668" s="21">
        <f t="shared" si="105"/>
        <v>8.360146252285193E-2</v>
      </c>
    </row>
    <row r="1669" spans="1:13" x14ac:dyDescent="0.3">
      <c r="A1669" s="124">
        <v>41134</v>
      </c>
      <c r="B1669" s="108" t="s">
        <v>45</v>
      </c>
      <c r="C1669" s="111">
        <v>18.100000000000001</v>
      </c>
      <c r="D1669" s="87" t="s">
        <v>31</v>
      </c>
      <c r="E1669" s="108" t="s">
        <v>7021</v>
      </c>
      <c r="F1669" s="110">
        <v>4.5</v>
      </c>
      <c r="G1669" s="35">
        <v>1</v>
      </c>
      <c r="H1669" s="70" t="s">
        <v>6526</v>
      </c>
      <c r="I1669" s="34">
        <v>3.5</v>
      </c>
      <c r="J1669" s="18">
        <f t="shared" si="106"/>
        <v>140.69000000000003</v>
      </c>
      <c r="K1669" s="19" t="str">
        <f t="shared" si="104"/>
        <v>Aug-12</v>
      </c>
      <c r="L1669" s="20">
        <f t="shared" si="107"/>
        <v>1642</v>
      </c>
      <c r="M1669" s="21">
        <f t="shared" si="105"/>
        <v>8.5682095006090156E-2</v>
      </c>
    </row>
    <row r="1670" spans="1:13" x14ac:dyDescent="0.3">
      <c r="A1670" s="107">
        <v>41135</v>
      </c>
      <c r="B1670" s="108" t="s">
        <v>56</v>
      </c>
      <c r="C1670" s="101">
        <v>0.60416666666666663</v>
      </c>
      <c r="D1670" s="87" t="s">
        <v>31</v>
      </c>
      <c r="E1670" s="108" t="s">
        <v>675</v>
      </c>
      <c r="F1670" s="110">
        <v>3.5</v>
      </c>
      <c r="G1670" s="85">
        <v>1</v>
      </c>
      <c r="H1670" s="87" t="s">
        <v>33</v>
      </c>
      <c r="I1670" s="27">
        <v>-1</v>
      </c>
      <c r="J1670" s="18">
        <f t="shared" si="106"/>
        <v>139.69000000000003</v>
      </c>
      <c r="K1670" s="19" t="str">
        <f t="shared" si="104"/>
        <v>Aug-12</v>
      </c>
      <c r="L1670" s="20">
        <f t="shared" si="107"/>
        <v>1643</v>
      </c>
      <c r="M1670" s="21">
        <f t="shared" si="105"/>
        <v>8.50213024954352E-2</v>
      </c>
    </row>
    <row r="1671" spans="1:13" x14ac:dyDescent="0.3">
      <c r="A1671" s="107">
        <v>41135</v>
      </c>
      <c r="B1671" s="108" t="s">
        <v>49</v>
      </c>
      <c r="C1671" s="101">
        <v>0.65972222222222221</v>
      </c>
      <c r="D1671" s="87" t="s">
        <v>31</v>
      </c>
      <c r="E1671" s="108" t="s">
        <v>676</v>
      </c>
      <c r="F1671" s="110">
        <v>3</v>
      </c>
      <c r="G1671" s="85">
        <v>1</v>
      </c>
      <c r="H1671" s="87" t="s">
        <v>33</v>
      </c>
      <c r="I1671" s="27">
        <v>-1</v>
      </c>
      <c r="J1671" s="18">
        <f t="shared" si="106"/>
        <v>138.69000000000003</v>
      </c>
      <c r="K1671" s="19" t="str">
        <f t="shared" si="104"/>
        <v>Aug-12</v>
      </c>
      <c r="L1671" s="20">
        <f t="shared" si="107"/>
        <v>1644</v>
      </c>
      <c r="M1671" s="21">
        <f t="shared" si="105"/>
        <v>8.4361313868613161E-2</v>
      </c>
    </row>
    <row r="1672" spans="1:13" x14ac:dyDescent="0.3">
      <c r="A1672" s="107">
        <v>41135</v>
      </c>
      <c r="B1672" s="108" t="s">
        <v>45</v>
      </c>
      <c r="C1672" s="101">
        <v>0.69444444444444453</v>
      </c>
      <c r="D1672" s="87" t="s">
        <v>31</v>
      </c>
      <c r="E1672" s="108" t="s">
        <v>677</v>
      </c>
      <c r="F1672" s="110">
        <v>3.75</v>
      </c>
      <c r="G1672" s="85">
        <v>1</v>
      </c>
      <c r="H1672" s="87" t="s">
        <v>33</v>
      </c>
      <c r="I1672" s="27">
        <v>-1</v>
      </c>
      <c r="J1672" s="18">
        <f t="shared" si="106"/>
        <v>137.69000000000003</v>
      </c>
      <c r="K1672" s="19" t="str">
        <f t="shared" si="104"/>
        <v>Aug-12</v>
      </c>
      <c r="L1672" s="20">
        <f t="shared" si="107"/>
        <v>1645</v>
      </c>
      <c r="M1672" s="21">
        <f t="shared" si="105"/>
        <v>8.370212765957448E-2</v>
      </c>
    </row>
    <row r="1673" spans="1:13" x14ac:dyDescent="0.3">
      <c r="A1673" s="107">
        <v>41135</v>
      </c>
      <c r="B1673" s="108" t="s">
        <v>46</v>
      </c>
      <c r="C1673" s="101">
        <v>0.73263888888888884</v>
      </c>
      <c r="D1673" s="87" t="s">
        <v>31</v>
      </c>
      <c r="E1673" s="108" t="s">
        <v>678</v>
      </c>
      <c r="F1673" s="110">
        <v>4</v>
      </c>
      <c r="G1673" s="85">
        <v>1</v>
      </c>
      <c r="H1673" s="87" t="s">
        <v>33</v>
      </c>
      <c r="I1673" s="28">
        <v>-1</v>
      </c>
      <c r="J1673" s="18">
        <f t="shared" si="106"/>
        <v>136.69000000000003</v>
      </c>
      <c r="K1673" s="19" t="str">
        <f t="shared" si="104"/>
        <v>Aug-12</v>
      </c>
      <c r="L1673" s="20">
        <f t="shared" si="107"/>
        <v>1646</v>
      </c>
      <c r="M1673" s="21">
        <f t="shared" si="105"/>
        <v>8.304374240583233E-2</v>
      </c>
    </row>
    <row r="1674" spans="1:13" x14ac:dyDescent="0.3">
      <c r="A1674" s="119">
        <v>41135</v>
      </c>
      <c r="B1674" s="120" t="s">
        <v>49</v>
      </c>
      <c r="C1674" s="121">
        <v>14.5</v>
      </c>
      <c r="D1674" s="87" t="s">
        <v>31</v>
      </c>
      <c r="E1674" s="120" t="s">
        <v>7031</v>
      </c>
      <c r="F1674" s="123">
        <v>5</v>
      </c>
      <c r="G1674" s="35">
        <v>1</v>
      </c>
      <c r="H1674" s="69">
        <v>2</v>
      </c>
      <c r="I1674" s="31">
        <v>-1</v>
      </c>
      <c r="J1674" s="18">
        <f t="shared" si="106"/>
        <v>135.69000000000003</v>
      </c>
      <c r="K1674" s="19" t="str">
        <f t="shared" si="104"/>
        <v>Aug-12</v>
      </c>
      <c r="L1674" s="20">
        <f t="shared" si="107"/>
        <v>1647</v>
      </c>
      <c r="M1674" s="21">
        <f t="shared" si="105"/>
        <v>8.2386156648451753E-2</v>
      </c>
    </row>
    <row r="1675" spans="1:13" x14ac:dyDescent="0.3">
      <c r="A1675" s="119">
        <v>41135</v>
      </c>
      <c r="B1675" s="120" t="s">
        <v>49</v>
      </c>
      <c r="C1675" s="121">
        <v>14.5</v>
      </c>
      <c r="D1675" s="87" t="s">
        <v>31</v>
      </c>
      <c r="E1675" s="120" t="s">
        <v>7032</v>
      </c>
      <c r="F1675" s="123">
        <v>5.5</v>
      </c>
      <c r="G1675" s="35">
        <v>1</v>
      </c>
      <c r="H1675" s="69">
        <v>3</v>
      </c>
      <c r="I1675" s="31">
        <v>-1</v>
      </c>
      <c r="J1675" s="18">
        <f t="shared" si="106"/>
        <v>134.69000000000003</v>
      </c>
      <c r="K1675" s="19" t="str">
        <f t="shared" si="104"/>
        <v>Aug-12</v>
      </c>
      <c r="L1675" s="20">
        <f t="shared" si="107"/>
        <v>1648</v>
      </c>
      <c r="M1675" s="21">
        <f t="shared" si="105"/>
        <v>8.1729368932038846E-2</v>
      </c>
    </row>
    <row r="1676" spans="1:13" x14ac:dyDescent="0.3">
      <c r="A1676" s="119">
        <v>41135</v>
      </c>
      <c r="B1676" s="120" t="s">
        <v>45</v>
      </c>
      <c r="C1676" s="121">
        <v>15.1</v>
      </c>
      <c r="D1676" s="87" t="s">
        <v>31</v>
      </c>
      <c r="E1676" s="120" t="s">
        <v>7033</v>
      </c>
      <c r="F1676" s="123">
        <v>5.5</v>
      </c>
      <c r="G1676" s="35">
        <v>1</v>
      </c>
      <c r="H1676" s="69">
        <v>2</v>
      </c>
      <c r="I1676" s="31">
        <v>-1</v>
      </c>
      <c r="J1676" s="18">
        <f t="shared" si="106"/>
        <v>133.69000000000003</v>
      </c>
      <c r="K1676" s="19" t="str">
        <f t="shared" si="104"/>
        <v>Aug-12</v>
      </c>
      <c r="L1676" s="20">
        <f t="shared" si="107"/>
        <v>1649</v>
      </c>
      <c r="M1676" s="21">
        <f t="shared" si="105"/>
        <v>8.107337780473016E-2</v>
      </c>
    </row>
    <row r="1677" spans="1:13" x14ac:dyDescent="0.3">
      <c r="A1677" s="119">
        <v>41135</v>
      </c>
      <c r="B1677" s="120" t="s">
        <v>49</v>
      </c>
      <c r="C1677" s="121">
        <v>16.2</v>
      </c>
      <c r="D1677" s="87" t="s">
        <v>31</v>
      </c>
      <c r="E1677" s="120" t="s">
        <v>1268</v>
      </c>
      <c r="F1677" s="123">
        <v>6</v>
      </c>
      <c r="G1677" s="35">
        <v>1</v>
      </c>
      <c r="H1677" s="69">
        <v>2</v>
      </c>
      <c r="I1677" s="31">
        <v>-1</v>
      </c>
      <c r="J1677" s="18">
        <f t="shared" si="106"/>
        <v>132.69000000000003</v>
      </c>
      <c r="K1677" s="19" t="str">
        <f t="shared" si="104"/>
        <v>Aug-12</v>
      </c>
      <c r="L1677" s="20">
        <f t="shared" si="107"/>
        <v>1650</v>
      </c>
      <c r="M1677" s="21">
        <f t="shared" si="105"/>
        <v>8.0418181818181833E-2</v>
      </c>
    </row>
    <row r="1678" spans="1:13" x14ac:dyDescent="0.3">
      <c r="A1678" s="124">
        <v>41135</v>
      </c>
      <c r="B1678" s="108" t="s">
        <v>46</v>
      </c>
      <c r="C1678" s="111">
        <v>17.05</v>
      </c>
      <c r="D1678" s="87" t="s">
        <v>31</v>
      </c>
      <c r="E1678" s="108" t="s">
        <v>7027</v>
      </c>
      <c r="F1678" s="110">
        <v>4.5</v>
      </c>
      <c r="G1678" s="35">
        <v>1</v>
      </c>
      <c r="H1678" s="70" t="s">
        <v>6512</v>
      </c>
      <c r="I1678" s="34">
        <v>-1</v>
      </c>
      <c r="J1678" s="18">
        <f t="shared" si="106"/>
        <v>131.69000000000003</v>
      </c>
      <c r="K1678" s="19" t="str">
        <f t="shared" si="104"/>
        <v>Aug-12</v>
      </c>
      <c r="L1678" s="20">
        <f t="shared" si="107"/>
        <v>1651</v>
      </c>
      <c r="M1678" s="21">
        <f t="shared" si="105"/>
        <v>7.9763779527559073E-2</v>
      </c>
    </row>
    <row r="1679" spans="1:13" x14ac:dyDescent="0.3">
      <c r="A1679" s="119">
        <v>41135</v>
      </c>
      <c r="B1679" s="120" t="s">
        <v>45</v>
      </c>
      <c r="C1679" s="121">
        <v>17.100000000000001</v>
      </c>
      <c r="D1679" s="87" t="s">
        <v>31</v>
      </c>
      <c r="E1679" s="120" t="s">
        <v>7034</v>
      </c>
      <c r="F1679" s="123">
        <v>6</v>
      </c>
      <c r="G1679" s="35">
        <v>0</v>
      </c>
      <c r="H1679" s="69" t="s">
        <v>6111</v>
      </c>
      <c r="I1679" s="31">
        <v>0</v>
      </c>
      <c r="J1679" s="18">
        <f t="shared" si="106"/>
        <v>131.69000000000003</v>
      </c>
      <c r="K1679" s="19" t="str">
        <f t="shared" si="104"/>
        <v>Aug-12</v>
      </c>
      <c r="L1679" s="20">
        <f t="shared" si="107"/>
        <v>1651</v>
      </c>
      <c r="M1679" s="21">
        <f t="shared" si="105"/>
        <v>7.9763779527559073E-2</v>
      </c>
    </row>
    <row r="1680" spans="1:13" x14ac:dyDescent="0.3">
      <c r="A1680" s="124">
        <v>41135</v>
      </c>
      <c r="B1680" s="108" t="s">
        <v>63</v>
      </c>
      <c r="C1680" s="111">
        <v>17.2</v>
      </c>
      <c r="D1680" s="87" t="s">
        <v>31</v>
      </c>
      <c r="E1680" s="108" t="s">
        <v>7030</v>
      </c>
      <c r="F1680" s="110">
        <v>5</v>
      </c>
      <c r="G1680" s="35">
        <v>1</v>
      </c>
      <c r="H1680" s="70" t="s">
        <v>6512</v>
      </c>
      <c r="I1680" s="34">
        <v>-1</v>
      </c>
      <c r="J1680" s="18">
        <f t="shared" si="106"/>
        <v>130.69000000000003</v>
      </c>
      <c r="K1680" s="19" t="str">
        <f t="shared" si="104"/>
        <v>Aug-12</v>
      </c>
      <c r="L1680" s="20">
        <f t="shared" si="107"/>
        <v>1652</v>
      </c>
      <c r="M1680" s="21">
        <f t="shared" si="105"/>
        <v>7.9110169491525439E-2</v>
      </c>
    </row>
    <row r="1681" spans="1:13" x14ac:dyDescent="0.3">
      <c r="A1681" s="124">
        <v>41135</v>
      </c>
      <c r="B1681" s="108" t="s">
        <v>46</v>
      </c>
      <c r="C1681" s="111">
        <v>18.350000000000001</v>
      </c>
      <c r="D1681" s="87" t="s">
        <v>31</v>
      </c>
      <c r="E1681" s="108" t="s">
        <v>7028</v>
      </c>
      <c r="F1681" s="110">
        <v>5.5</v>
      </c>
      <c r="G1681" s="35">
        <v>1</v>
      </c>
      <c r="H1681" s="70" t="s">
        <v>6512</v>
      </c>
      <c r="I1681" s="34">
        <v>-1</v>
      </c>
      <c r="J1681" s="18">
        <f t="shared" si="106"/>
        <v>129.69000000000003</v>
      </c>
      <c r="K1681" s="19" t="str">
        <f t="shared" si="104"/>
        <v>Aug-12</v>
      </c>
      <c r="L1681" s="20">
        <f t="shared" si="107"/>
        <v>1653</v>
      </c>
      <c r="M1681" s="21">
        <f t="shared" si="105"/>
        <v>7.8457350272232315E-2</v>
      </c>
    </row>
    <row r="1682" spans="1:13" x14ac:dyDescent="0.3">
      <c r="A1682" s="124">
        <v>41135</v>
      </c>
      <c r="B1682" s="108" t="s">
        <v>46</v>
      </c>
      <c r="C1682" s="111">
        <v>19.350000000000001</v>
      </c>
      <c r="D1682" s="87" t="s">
        <v>31</v>
      </c>
      <c r="E1682" s="108" t="s">
        <v>7029</v>
      </c>
      <c r="F1682" s="110">
        <v>6</v>
      </c>
      <c r="G1682" s="35">
        <v>1</v>
      </c>
      <c r="H1682" s="70" t="s">
        <v>6518</v>
      </c>
      <c r="I1682" s="34">
        <v>-1</v>
      </c>
      <c r="J1682" s="18">
        <f t="shared" si="106"/>
        <v>128.69000000000003</v>
      </c>
      <c r="K1682" s="19" t="str">
        <f t="shared" si="104"/>
        <v>Aug-12</v>
      </c>
      <c r="L1682" s="20">
        <f t="shared" si="107"/>
        <v>1654</v>
      </c>
      <c r="M1682" s="21">
        <f t="shared" si="105"/>
        <v>7.7805320435308356E-2</v>
      </c>
    </row>
    <row r="1683" spans="1:13" x14ac:dyDescent="0.3">
      <c r="A1683" s="107">
        <v>41136</v>
      </c>
      <c r="B1683" s="108" t="s">
        <v>30</v>
      </c>
      <c r="C1683" s="101">
        <v>0.80208333333333337</v>
      </c>
      <c r="D1683" s="87" t="s">
        <v>31</v>
      </c>
      <c r="E1683" s="108" t="s">
        <v>679</v>
      </c>
      <c r="F1683" s="110">
        <v>4</v>
      </c>
      <c r="G1683" s="85">
        <v>1</v>
      </c>
      <c r="H1683" s="87" t="s">
        <v>33</v>
      </c>
      <c r="I1683" s="28">
        <v>-1</v>
      </c>
      <c r="J1683" s="18">
        <f t="shared" si="106"/>
        <v>127.69000000000003</v>
      </c>
      <c r="K1683" s="19" t="str">
        <f t="shared" si="104"/>
        <v>Aug-12</v>
      </c>
      <c r="L1683" s="20">
        <f t="shared" si="107"/>
        <v>1655</v>
      </c>
      <c r="M1683" s="21">
        <f t="shared" si="105"/>
        <v>7.7154078549848959E-2</v>
      </c>
    </row>
    <row r="1684" spans="1:13" x14ac:dyDescent="0.3">
      <c r="A1684" s="107">
        <v>41136</v>
      </c>
      <c r="B1684" s="108" t="s">
        <v>43</v>
      </c>
      <c r="C1684" s="101">
        <v>0.83680555555555547</v>
      </c>
      <c r="D1684" s="87" t="s">
        <v>31</v>
      </c>
      <c r="E1684" s="108" t="s">
        <v>92</v>
      </c>
      <c r="F1684" s="110">
        <v>3.5</v>
      </c>
      <c r="G1684" s="85">
        <v>1</v>
      </c>
      <c r="H1684" s="87" t="s">
        <v>42</v>
      </c>
      <c r="I1684" s="28">
        <v>1.87</v>
      </c>
      <c r="J1684" s="18">
        <f t="shared" si="106"/>
        <v>129.56000000000003</v>
      </c>
      <c r="K1684" s="19" t="str">
        <f t="shared" si="104"/>
        <v>Aug-12</v>
      </c>
      <c r="L1684" s="20">
        <f t="shared" si="107"/>
        <v>1656</v>
      </c>
      <c r="M1684" s="21">
        <f t="shared" si="105"/>
        <v>7.8236714975845431E-2</v>
      </c>
    </row>
    <row r="1685" spans="1:13" x14ac:dyDescent="0.3">
      <c r="A1685" s="124">
        <v>41136</v>
      </c>
      <c r="B1685" s="108" t="s">
        <v>30</v>
      </c>
      <c r="C1685" s="111">
        <v>18.149999999999999</v>
      </c>
      <c r="D1685" s="87" t="s">
        <v>31</v>
      </c>
      <c r="E1685" s="108" t="s">
        <v>7035</v>
      </c>
      <c r="F1685" s="110">
        <v>5.5</v>
      </c>
      <c r="G1685" s="35">
        <v>1</v>
      </c>
      <c r="H1685" s="70" t="s">
        <v>6512</v>
      </c>
      <c r="I1685" s="34">
        <v>-1</v>
      </c>
      <c r="J1685" s="18">
        <f t="shared" si="106"/>
        <v>128.56000000000003</v>
      </c>
      <c r="K1685" s="19" t="str">
        <f t="shared" si="104"/>
        <v>Aug-12</v>
      </c>
      <c r="L1685" s="20">
        <f t="shared" si="107"/>
        <v>1657</v>
      </c>
      <c r="M1685" s="21">
        <f t="shared" si="105"/>
        <v>7.7585998792999419E-2</v>
      </c>
    </row>
    <row r="1686" spans="1:13" x14ac:dyDescent="0.3">
      <c r="A1686" s="124">
        <v>41136</v>
      </c>
      <c r="B1686" s="108" t="s">
        <v>43</v>
      </c>
      <c r="C1686" s="111">
        <v>19.05</v>
      </c>
      <c r="D1686" s="87" t="s">
        <v>31</v>
      </c>
      <c r="E1686" s="108" t="s">
        <v>7036</v>
      </c>
      <c r="F1686" s="110">
        <v>5</v>
      </c>
      <c r="G1686" s="35">
        <v>1</v>
      </c>
      <c r="H1686" s="70" t="s">
        <v>6526</v>
      </c>
      <c r="I1686" s="34">
        <v>4</v>
      </c>
      <c r="J1686" s="18">
        <f t="shared" si="106"/>
        <v>132.56000000000003</v>
      </c>
      <c r="K1686" s="19" t="str">
        <f t="shared" si="104"/>
        <v>Aug-12</v>
      </c>
      <c r="L1686" s="20">
        <f t="shared" si="107"/>
        <v>1658</v>
      </c>
      <c r="M1686" s="21">
        <f t="shared" si="105"/>
        <v>7.9951749095295552E-2</v>
      </c>
    </row>
    <row r="1687" spans="1:13" x14ac:dyDescent="0.3">
      <c r="A1687" s="124">
        <v>41136</v>
      </c>
      <c r="B1687" s="108" t="s">
        <v>43</v>
      </c>
      <c r="C1687" s="111">
        <v>20.350000000000001</v>
      </c>
      <c r="D1687" s="87" t="s">
        <v>31</v>
      </c>
      <c r="E1687" s="108" t="s">
        <v>7037</v>
      </c>
      <c r="F1687" s="110">
        <v>5.5</v>
      </c>
      <c r="G1687" s="35">
        <v>1</v>
      </c>
      <c r="H1687" s="70" t="s">
        <v>6512</v>
      </c>
      <c r="I1687" s="34">
        <v>-1</v>
      </c>
      <c r="J1687" s="18">
        <f t="shared" si="106"/>
        <v>131.56000000000003</v>
      </c>
      <c r="K1687" s="19" t="str">
        <f t="shared" si="104"/>
        <v>Aug-12</v>
      </c>
      <c r="L1687" s="20">
        <f t="shared" si="107"/>
        <v>1659</v>
      </c>
      <c r="M1687" s="21">
        <f t="shared" si="105"/>
        <v>7.9300783604581093E-2</v>
      </c>
    </row>
    <row r="1688" spans="1:13" x14ac:dyDescent="0.3">
      <c r="A1688" s="107">
        <v>41137</v>
      </c>
      <c r="B1688" s="108" t="s">
        <v>37</v>
      </c>
      <c r="C1688" s="101">
        <v>0.57638888888888895</v>
      </c>
      <c r="D1688" s="87" t="s">
        <v>31</v>
      </c>
      <c r="E1688" s="108" t="s">
        <v>680</v>
      </c>
      <c r="F1688" s="110">
        <v>2.88</v>
      </c>
      <c r="G1688" s="85">
        <v>1</v>
      </c>
      <c r="H1688" s="87" t="s">
        <v>33</v>
      </c>
      <c r="I1688" s="27">
        <v>-1</v>
      </c>
      <c r="J1688" s="18">
        <f t="shared" si="106"/>
        <v>130.56000000000003</v>
      </c>
      <c r="K1688" s="19" t="str">
        <f t="shared" si="104"/>
        <v>Aug-12</v>
      </c>
      <c r="L1688" s="20">
        <f t="shared" si="107"/>
        <v>1660</v>
      </c>
      <c r="M1688" s="21">
        <f t="shared" si="105"/>
        <v>7.8650602409638573E-2</v>
      </c>
    </row>
    <row r="1689" spans="1:13" x14ac:dyDescent="0.3">
      <c r="A1689" s="107">
        <v>41137</v>
      </c>
      <c r="B1689" s="108" t="s">
        <v>57</v>
      </c>
      <c r="C1689" s="101">
        <v>0.73958333333333337</v>
      </c>
      <c r="D1689" s="87" t="s">
        <v>31</v>
      </c>
      <c r="E1689" s="108" t="s">
        <v>681</v>
      </c>
      <c r="F1689" s="110">
        <v>3.25</v>
      </c>
      <c r="G1689" s="85">
        <v>1</v>
      </c>
      <c r="H1689" s="87" t="s">
        <v>42</v>
      </c>
      <c r="I1689" s="27">
        <v>2.75</v>
      </c>
      <c r="J1689" s="18">
        <f t="shared" si="106"/>
        <v>133.31000000000003</v>
      </c>
      <c r="K1689" s="19" t="str">
        <f t="shared" si="104"/>
        <v>Aug-12</v>
      </c>
      <c r="L1689" s="20">
        <f t="shared" si="107"/>
        <v>1661</v>
      </c>
      <c r="M1689" s="21">
        <f t="shared" si="105"/>
        <v>8.0258880192655049E-2</v>
      </c>
    </row>
    <row r="1690" spans="1:13" x14ac:dyDescent="0.3">
      <c r="A1690" s="107">
        <v>41137</v>
      </c>
      <c r="B1690" s="108" t="s">
        <v>130</v>
      </c>
      <c r="C1690" s="101">
        <v>0.76388888888888884</v>
      </c>
      <c r="D1690" s="87" t="s">
        <v>31</v>
      </c>
      <c r="E1690" s="108" t="s">
        <v>682</v>
      </c>
      <c r="F1690" s="110">
        <v>4</v>
      </c>
      <c r="G1690" s="85">
        <v>1</v>
      </c>
      <c r="H1690" s="87" t="s">
        <v>42</v>
      </c>
      <c r="I1690" s="28">
        <v>3</v>
      </c>
      <c r="J1690" s="18">
        <f t="shared" si="106"/>
        <v>136.31000000000003</v>
      </c>
      <c r="K1690" s="19" t="str">
        <f t="shared" si="104"/>
        <v>Aug-12</v>
      </c>
      <c r="L1690" s="20">
        <f t="shared" si="107"/>
        <v>1662</v>
      </c>
      <c r="M1690" s="21">
        <f t="shared" si="105"/>
        <v>8.2015643802647434E-2</v>
      </c>
    </row>
    <row r="1691" spans="1:13" x14ac:dyDescent="0.3">
      <c r="A1691" s="107">
        <v>41137</v>
      </c>
      <c r="B1691" s="108" t="s">
        <v>130</v>
      </c>
      <c r="C1691" s="101">
        <v>0.82638888888888884</v>
      </c>
      <c r="D1691" s="87" t="s">
        <v>31</v>
      </c>
      <c r="E1691" s="108" t="s">
        <v>683</v>
      </c>
      <c r="F1691" s="110">
        <v>4</v>
      </c>
      <c r="G1691" s="85">
        <v>1</v>
      </c>
      <c r="H1691" s="87" t="s">
        <v>33</v>
      </c>
      <c r="I1691" s="28">
        <v>-1</v>
      </c>
      <c r="J1691" s="18">
        <f t="shared" si="106"/>
        <v>135.31000000000003</v>
      </c>
      <c r="K1691" s="19" t="str">
        <f t="shared" si="104"/>
        <v>Aug-12</v>
      </c>
      <c r="L1691" s="20">
        <f t="shared" si="107"/>
        <v>1663</v>
      </c>
      <c r="M1691" s="21">
        <f t="shared" si="105"/>
        <v>8.1365003006614575E-2</v>
      </c>
    </row>
    <row r="1692" spans="1:13" x14ac:dyDescent="0.3">
      <c r="A1692" s="119">
        <v>41137</v>
      </c>
      <c r="B1692" s="120" t="s">
        <v>37</v>
      </c>
      <c r="C1692" s="121">
        <v>15.25</v>
      </c>
      <c r="D1692" s="87" t="s">
        <v>31</v>
      </c>
      <c r="E1692" s="120" t="s">
        <v>7040</v>
      </c>
      <c r="F1692" s="123">
        <v>5</v>
      </c>
      <c r="G1692" s="35">
        <v>1</v>
      </c>
      <c r="H1692" s="69">
        <v>3</v>
      </c>
      <c r="I1692" s="31">
        <v>-1</v>
      </c>
      <c r="J1692" s="18">
        <f t="shared" si="106"/>
        <v>134.31000000000003</v>
      </c>
      <c r="K1692" s="19" t="str">
        <f t="shared" si="104"/>
        <v>Aug-12</v>
      </c>
      <c r="L1692" s="20">
        <f t="shared" si="107"/>
        <v>1664</v>
      </c>
      <c r="M1692" s="21">
        <f t="shared" si="105"/>
        <v>8.0715144230769253E-2</v>
      </c>
    </row>
    <row r="1693" spans="1:13" x14ac:dyDescent="0.3">
      <c r="A1693" s="119">
        <v>41137</v>
      </c>
      <c r="B1693" s="120" t="s">
        <v>37</v>
      </c>
      <c r="C1693" s="121">
        <v>15.25</v>
      </c>
      <c r="D1693" s="87" t="s">
        <v>31</v>
      </c>
      <c r="E1693" s="120" t="s">
        <v>639</v>
      </c>
      <c r="F1693" s="123">
        <v>5</v>
      </c>
      <c r="G1693" s="35">
        <v>1</v>
      </c>
      <c r="H1693" s="69">
        <v>1</v>
      </c>
      <c r="I1693" s="31">
        <v>4</v>
      </c>
      <c r="J1693" s="18">
        <f t="shared" si="106"/>
        <v>138.31000000000003</v>
      </c>
      <c r="K1693" s="19" t="str">
        <f t="shared" si="104"/>
        <v>Aug-12</v>
      </c>
      <c r="L1693" s="20">
        <f t="shared" si="107"/>
        <v>1665</v>
      </c>
      <c r="M1693" s="21">
        <f t="shared" si="105"/>
        <v>8.3069069069069093E-2</v>
      </c>
    </row>
    <row r="1694" spans="1:13" x14ac:dyDescent="0.3">
      <c r="A1694" s="119">
        <v>41137</v>
      </c>
      <c r="B1694" s="120" t="s">
        <v>52</v>
      </c>
      <c r="C1694" s="121">
        <v>16.2</v>
      </c>
      <c r="D1694" s="87" t="s">
        <v>31</v>
      </c>
      <c r="E1694" s="120" t="s">
        <v>7041</v>
      </c>
      <c r="F1694" s="123">
        <v>5.5</v>
      </c>
      <c r="G1694" s="35">
        <v>1</v>
      </c>
      <c r="H1694" s="69">
        <v>1</v>
      </c>
      <c r="I1694" s="31">
        <v>9</v>
      </c>
      <c r="J1694" s="18">
        <f t="shared" si="106"/>
        <v>147.31000000000003</v>
      </c>
      <c r="K1694" s="19" t="str">
        <f t="shared" si="104"/>
        <v>Aug-12</v>
      </c>
      <c r="L1694" s="20">
        <f t="shared" si="107"/>
        <v>1666</v>
      </c>
      <c r="M1694" s="21">
        <f t="shared" si="105"/>
        <v>8.8421368547418985E-2</v>
      </c>
    </row>
    <row r="1695" spans="1:13" x14ac:dyDescent="0.3">
      <c r="A1695" s="119">
        <v>41137</v>
      </c>
      <c r="B1695" s="120" t="s">
        <v>57</v>
      </c>
      <c r="C1695" s="121">
        <v>16.45</v>
      </c>
      <c r="D1695" s="87" t="s">
        <v>31</v>
      </c>
      <c r="E1695" s="120" t="s">
        <v>6737</v>
      </c>
      <c r="F1695" s="123">
        <v>5</v>
      </c>
      <c r="G1695" s="35">
        <v>1</v>
      </c>
      <c r="H1695" s="69">
        <v>1</v>
      </c>
      <c r="I1695" s="31">
        <v>4</v>
      </c>
      <c r="J1695" s="18">
        <f t="shared" si="106"/>
        <v>151.31000000000003</v>
      </c>
      <c r="K1695" s="19" t="str">
        <f t="shared" si="104"/>
        <v>Aug-12</v>
      </c>
      <c r="L1695" s="20">
        <f t="shared" si="107"/>
        <v>1667</v>
      </c>
      <c r="M1695" s="21">
        <f t="shared" si="105"/>
        <v>9.076784643071388E-2</v>
      </c>
    </row>
    <row r="1696" spans="1:13" x14ac:dyDescent="0.3">
      <c r="A1696" s="119">
        <v>41137</v>
      </c>
      <c r="B1696" s="120" t="s">
        <v>57</v>
      </c>
      <c r="C1696" s="121">
        <v>16.45</v>
      </c>
      <c r="D1696" s="87" t="s">
        <v>31</v>
      </c>
      <c r="E1696" s="120" t="s">
        <v>7042</v>
      </c>
      <c r="F1696" s="123">
        <v>6</v>
      </c>
      <c r="G1696" s="35">
        <v>1</v>
      </c>
      <c r="H1696" s="69">
        <v>5</v>
      </c>
      <c r="I1696" s="31">
        <v>-1</v>
      </c>
      <c r="J1696" s="18">
        <f t="shared" si="106"/>
        <v>150.31000000000003</v>
      </c>
      <c r="K1696" s="19" t="str">
        <f t="shared" si="104"/>
        <v>Aug-12</v>
      </c>
      <c r="L1696" s="20">
        <f t="shared" si="107"/>
        <v>1668</v>
      </c>
      <c r="M1696" s="21">
        <f t="shared" si="105"/>
        <v>9.0113908872901702E-2</v>
      </c>
    </row>
    <row r="1697" spans="1:13" x14ac:dyDescent="0.3">
      <c r="A1697" s="119">
        <v>41137</v>
      </c>
      <c r="B1697" s="120" t="s">
        <v>52</v>
      </c>
      <c r="C1697" s="121">
        <v>17.25</v>
      </c>
      <c r="D1697" s="87" t="s">
        <v>31</v>
      </c>
      <c r="E1697" s="120" t="s">
        <v>7043</v>
      </c>
      <c r="F1697" s="123">
        <v>5.5</v>
      </c>
      <c r="G1697" s="35">
        <v>1</v>
      </c>
      <c r="H1697" s="69">
        <v>4</v>
      </c>
      <c r="I1697" s="31">
        <v>-1</v>
      </c>
      <c r="J1697" s="18">
        <f t="shared" si="106"/>
        <v>149.31000000000003</v>
      </c>
      <c r="K1697" s="19" t="str">
        <f t="shared" si="104"/>
        <v>Aug-12</v>
      </c>
      <c r="L1697" s="20">
        <f t="shared" si="107"/>
        <v>1669</v>
      </c>
      <c r="M1697" s="21">
        <f t="shared" si="105"/>
        <v>8.9460754943079701E-2</v>
      </c>
    </row>
    <row r="1698" spans="1:13" x14ac:dyDescent="0.3">
      <c r="A1698" s="124">
        <v>41137</v>
      </c>
      <c r="B1698" s="108" t="s">
        <v>74</v>
      </c>
      <c r="C1698" s="111">
        <v>17.3</v>
      </c>
      <c r="D1698" s="87" t="s">
        <v>31</v>
      </c>
      <c r="E1698" s="108" t="s">
        <v>379</v>
      </c>
      <c r="F1698" s="110">
        <v>6</v>
      </c>
      <c r="G1698" s="35">
        <v>1</v>
      </c>
      <c r="H1698" s="70" t="s">
        <v>6512</v>
      </c>
      <c r="I1698" s="34">
        <v>-1</v>
      </c>
      <c r="J1698" s="18">
        <f t="shared" si="106"/>
        <v>148.31000000000003</v>
      </c>
      <c r="K1698" s="19" t="str">
        <f t="shared" si="104"/>
        <v>Aug-12</v>
      </c>
      <c r="L1698" s="20">
        <f t="shared" si="107"/>
        <v>1670</v>
      </c>
      <c r="M1698" s="21">
        <f t="shared" si="105"/>
        <v>8.8808383233532948E-2</v>
      </c>
    </row>
    <row r="1699" spans="1:13" x14ac:dyDescent="0.3">
      <c r="A1699" s="124">
        <v>41137</v>
      </c>
      <c r="B1699" s="108" t="s">
        <v>130</v>
      </c>
      <c r="C1699" s="111">
        <v>18.5</v>
      </c>
      <c r="D1699" s="87" t="s">
        <v>31</v>
      </c>
      <c r="E1699" s="108" t="s">
        <v>7038</v>
      </c>
      <c r="F1699" s="110">
        <v>6</v>
      </c>
      <c r="G1699" s="35">
        <v>1</v>
      </c>
      <c r="H1699" s="70" t="s">
        <v>6526</v>
      </c>
      <c r="I1699" s="34">
        <v>5</v>
      </c>
      <c r="J1699" s="18">
        <f t="shared" si="106"/>
        <v>153.31000000000003</v>
      </c>
      <c r="K1699" s="19" t="str">
        <f t="shared" si="104"/>
        <v>Aug-12</v>
      </c>
      <c r="L1699" s="20">
        <f t="shared" si="107"/>
        <v>1671</v>
      </c>
      <c r="M1699" s="21">
        <f t="shared" si="105"/>
        <v>9.1747456612806727E-2</v>
      </c>
    </row>
    <row r="1700" spans="1:13" x14ac:dyDescent="0.3">
      <c r="A1700" s="124">
        <v>41137</v>
      </c>
      <c r="B1700" s="108" t="s">
        <v>146</v>
      </c>
      <c r="C1700" s="111">
        <v>19.100000000000001</v>
      </c>
      <c r="D1700" s="87" t="s">
        <v>31</v>
      </c>
      <c r="E1700" s="108" t="s">
        <v>157</v>
      </c>
      <c r="F1700" s="110">
        <v>4.5</v>
      </c>
      <c r="G1700" s="35">
        <v>1</v>
      </c>
      <c r="H1700" s="70" t="s">
        <v>6526</v>
      </c>
      <c r="I1700" s="34">
        <v>3.5</v>
      </c>
      <c r="J1700" s="18">
        <f t="shared" si="106"/>
        <v>156.81000000000003</v>
      </c>
      <c r="K1700" s="19" t="str">
        <f t="shared" si="104"/>
        <v>Aug-12</v>
      </c>
      <c r="L1700" s="20">
        <f t="shared" si="107"/>
        <v>1672</v>
      </c>
      <c r="M1700" s="21">
        <f t="shared" si="105"/>
        <v>9.3785885167464139E-2</v>
      </c>
    </row>
    <row r="1701" spans="1:13" x14ac:dyDescent="0.3">
      <c r="A1701" s="124">
        <v>41137</v>
      </c>
      <c r="B1701" s="108" t="s">
        <v>130</v>
      </c>
      <c r="C1701" s="111">
        <v>19.2</v>
      </c>
      <c r="D1701" s="87" t="s">
        <v>31</v>
      </c>
      <c r="E1701" s="108" t="s">
        <v>7039</v>
      </c>
      <c r="F1701" s="110">
        <v>6</v>
      </c>
      <c r="G1701" s="35">
        <v>1</v>
      </c>
      <c r="H1701" s="70" t="s">
        <v>6526</v>
      </c>
      <c r="I1701" s="34">
        <v>5</v>
      </c>
      <c r="J1701" s="18">
        <f t="shared" si="106"/>
        <v>161.81000000000003</v>
      </c>
      <c r="K1701" s="19" t="str">
        <f t="shared" si="104"/>
        <v>Aug-12</v>
      </c>
      <c r="L1701" s="20">
        <f t="shared" si="107"/>
        <v>1673</v>
      </c>
      <c r="M1701" s="21">
        <f t="shared" si="105"/>
        <v>9.6718469814704139E-2</v>
      </c>
    </row>
    <row r="1702" spans="1:13" x14ac:dyDescent="0.3">
      <c r="A1702" s="107">
        <v>41138</v>
      </c>
      <c r="B1702" s="108" t="s">
        <v>63</v>
      </c>
      <c r="C1702" s="101">
        <v>0.65972222222222221</v>
      </c>
      <c r="D1702" s="87" t="s">
        <v>31</v>
      </c>
      <c r="E1702" s="108" t="s">
        <v>684</v>
      </c>
      <c r="F1702" s="110">
        <v>3.25</v>
      </c>
      <c r="G1702" s="85">
        <v>1</v>
      </c>
      <c r="H1702" s="87" t="s">
        <v>42</v>
      </c>
      <c r="I1702" s="27">
        <v>2.25</v>
      </c>
      <c r="J1702" s="18">
        <f t="shared" si="106"/>
        <v>164.06000000000003</v>
      </c>
      <c r="K1702" s="19" t="str">
        <f t="shared" si="104"/>
        <v>Aug-12</v>
      </c>
      <c r="L1702" s="20">
        <f t="shared" si="107"/>
        <v>1674</v>
      </c>
      <c r="M1702" s="21">
        <f t="shared" si="105"/>
        <v>9.8004778972520926E-2</v>
      </c>
    </row>
    <row r="1703" spans="1:13" x14ac:dyDescent="0.3">
      <c r="A1703" s="107">
        <v>41138</v>
      </c>
      <c r="B1703" s="108" t="s">
        <v>61</v>
      </c>
      <c r="C1703" s="101">
        <v>0.75347222222222221</v>
      </c>
      <c r="D1703" s="87" t="s">
        <v>31</v>
      </c>
      <c r="E1703" s="108" t="s">
        <v>685</v>
      </c>
      <c r="F1703" s="110">
        <v>3.25</v>
      </c>
      <c r="G1703" s="85">
        <v>1</v>
      </c>
      <c r="H1703" s="87" t="s">
        <v>33</v>
      </c>
      <c r="I1703" s="28">
        <v>-1</v>
      </c>
      <c r="J1703" s="18">
        <f t="shared" si="106"/>
        <v>163.06000000000003</v>
      </c>
      <c r="K1703" s="19" t="str">
        <f t="shared" si="104"/>
        <v>Aug-12</v>
      </c>
      <c r="L1703" s="20">
        <f t="shared" si="107"/>
        <v>1675</v>
      </c>
      <c r="M1703" s="21">
        <f t="shared" si="105"/>
        <v>9.7349253731343302E-2</v>
      </c>
    </row>
    <row r="1704" spans="1:13" x14ac:dyDescent="0.3">
      <c r="A1704" s="107">
        <v>41138</v>
      </c>
      <c r="B1704" s="108" t="s">
        <v>43</v>
      </c>
      <c r="C1704" s="101">
        <v>0.76041666666666663</v>
      </c>
      <c r="D1704" s="87" t="s">
        <v>31</v>
      </c>
      <c r="E1704" s="108" t="s">
        <v>686</v>
      </c>
      <c r="F1704" s="110">
        <v>3.75</v>
      </c>
      <c r="G1704" s="85">
        <v>1</v>
      </c>
      <c r="H1704" s="87" t="s">
        <v>42</v>
      </c>
      <c r="I1704" s="28">
        <v>2.75</v>
      </c>
      <c r="J1704" s="18">
        <f t="shared" si="106"/>
        <v>165.81000000000003</v>
      </c>
      <c r="K1704" s="19" t="str">
        <f t="shared" si="104"/>
        <v>Aug-12</v>
      </c>
      <c r="L1704" s="20">
        <f t="shared" si="107"/>
        <v>1676</v>
      </c>
      <c r="M1704" s="21">
        <f t="shared" si="105"/>
        <v>9.8931980906921263E-2</v>
      </c>
    </row>
    <row r="1705" spans="1:13" x14ac:dyDescent="0.3">
      <c r="A1705" s="107">
        <v>41138</v>
      </c>
      <c r="B1705" s="108" t="s">
        <v>52</v>
      </c>
      <c r="C1705" s="101">
        <v>0.76736111111111116</v>
      </c>
      <c r="D1705" s="87" t="s">
        <v>31</v>
      </c>
      <c r="E1705" s="108" t="s">
        <v>687</v>
      </c>
      <c r="F1705" s="110">
        <v>3.25</v>
      </c>
      <c r="G1705" s="85">
        <v>1</v>
      </c>
      <c r="H1705" s="87" t="s">
        <v>33</v>
      </c>
      <c r="I1705" s="28">
        <v>-1</v>
      </c>
      <c r="J1705" s="18">
        <f t="shared" si="106"/>
        <v>164.81000000000003</v>
      </c>
      <c r="K1705" s="19" t="str">
        <f t="shared" si="104"/>
        <v>Aug-12</v>
      </c>
      <c r="L1705" s="20">
        <f t="shared" si="107"/>
        <v>1677</v>
      </c>
      <c r="M1705" s="21">
        <f t="shared" si="105"/>
        <v>9.8276684555754348E-2</v>
      </c>
    </row>
    <row r="1706" spans="1:13" x14ac:dyDescent="0.3">
      <c r="A1706" s="107">
        <v>41138</v>
      </c>
      <c r="B1706" s="108" t="s">
        <v>61</v>
      </c>
      <c r="C1706" s="101">
        <v>0.84375</v>
      </c>
      <c r="D1706" s="87" t="s">
        <v>31</v>
      </c>
      <c r="E1706" s="108" t="s">
        <v>688</v>
      </c>
      <c r="F1706" s="110">
        <v>3.75</v>
      </c>
      <c r="G1706" s="85">
        <v>1</v>
      </c>
      <c r="H1706" s="87" t="s">
        <v>33</v>
      </c>
      <c r="I1706" s="28">
        <v>-1</v>
      </c>
      <c r="J1706" s="18">
        <f t="shared" si="106"/>
        <v>163.81000000000003</v>
      </c>
      <c r="K1706" s="19" t="str">
        <f t="shared" si="104"/>
        <v>Aug-12</v>
      </c>
      <c r="L1706" s="20">
        <f t="shared" si="107"/>
        <v>1678</v>
      </c>
      <c r="M1706" s="21">
        <f t="shared" si="105"/>
        <v>9.7622169249106092E-2</v>
      </c>
    </row>
    <row r="1707" spans="1:13" x14ac:dyDescent="0.3">
      <c r="A1707" s="119">
        <v>41138</v>
      </c>
      <c r="B1707" s="120" t="s">
        <v>63</v>
      </c>
      <c r="C1707" s="121">
        <v>14.4</v>
      </c>
      <c r="D1707" s="87" t="s">
        <v>31</v>
      </c>
      <c r="E1707" s="120" t="s">
        <v>7044</v>
      </c>
      <c r="F1707" s="123">
        <v>5</v>
      </c>
      <c r="G1707" s="35">
        <v>1</v>
      </c>
      <c r="H1707" s="69">
        <v>7</v>
      </c>
      <c r="I1707" s="31">
        <v>-1</v>
      </c>
      <c r="J1707" s="18">
        <f t="shared" si="106"/>
        <v>162.81000000000003</v>
      </c>
      <c r="K1707" s="19" t="str">
        <f t="shared" si="104"/>
        <v>Aug-12</v>
      </c>
      <c r="L1707" s="20">
        <f t="shared" si="107"/>
        <v>1679</v>
      </c>
      <c r="M1707" s="21">
        <f t="shared" si="105"/>
        <v>9.6968433591423486E-2</v>
      </c>
    </row>
    <row r="1708" spans="1:13" x14ac:dyDescent="0.3">
      <c r="A1708" s="119">
        <v>41139</v>
      </c>
      <c r="B1708" s="120" t="s">
        <v>135</v>
      </c>
      <c r="C1708" s="121">
        <v>13.45</v>
      </c>
      <c r="D1708" s="87" t="s">
        <v>31</v>
      </c>
      <c r="E1708" s="120" t="s">
        <v>5673</v>
      </c>
      <c r="F1708" s="123">
        <v>4.5</v>
      </c>
      <c r="G1708" s="35">
        <v>1</v>
      </c>
      <c r="H1708" s="69">
        <v>7</v>
      </c>
      <c r="I1708" s="31">
        <v>-1</v>
      </c>
      <c r="J1708" s="18">
        <f t="shared" si="106"/>
        <v>161.81000000000003</v>
      </c>
      <c r="K1708" s="19" t="str">
        <f t="shared" si="104"/>
        <v>Aug-12</v>
      </c>
      <c r="L1708" s="20">
        <f t="shared" si="107"/>
        <v>1680</v>
      </c>
      <c r="M1708" s="21">
        <f t="shared" si="105"/>
        <v>9.6315476190476215E-2</v>
      </c>
    </row>
    <row r="1709" spans="1:13" x14ac:dyDescent="0.3">
      <c r="A1709" s="119">
        <v>41139</v>
      </c>
      <c r="B1709" s="120" t="s">
        <v>52</v>
      </c>
      <c r="C1709" s="121">
        <v>15.55</v>
      </c>
      <c r="D1709" s="87" t="s">
        <v>31</v>
      </c>
      <c r="E1709" s="120" t="s">
        <v>7048</v>
      </c>
      <c r="F1709" s="123">
        <v>5.5</v>
      </c>
      <c r="G1709" s="35">
        <v>1</v>
      </c>
      <c r="H1709" s="69">
        <v>4</v>
      </c>
      <c r="I1709" s="31">
        <v>-1</v>
      </c>
      <c r="J1709" s="18">
        <f t="shared" si="106"/>
        <v>160.81000000000003</v>
      </c>
      <c r="K1709" s="19" t="str">
        <f t="shared" si="104"/>
        <v>Aug-12</v>
      </c>
      <c r="L1709" s="20">
        <f t="shared" si="107"/>
        <v>1681</v>
      </c>
      <c r="M1709" s="21">
        <f t="shared" si="105"/>
        <v>9.5663295657346839E-2</v>
      </c>
    </row>
    <row r="1710" spans="1:13" x14ac:dyDescent="0.3">
      <c r="A1710" s="119">
        <v>41139</v>
      </c>
      <c r="B1710" s="120" t="s">
        <v>135</v>
      </c>
      <c r="C1710" s="121">
        <v>16</v>
      </c>
      <c r="D1710" s="87" t="s">
        <v>31</v>
      </c>
      <c r="E1710" s="120" t="s">
        <v>7049</v>
      </c>
      <c r="F1710" s="123">
        <v>5.5</v>
      </c>
      <c r="G1710" s="35">
        <v>1</v>
      </c>
      <c r="H1710" s="69">
        <v>3</v>
      </c>
      <c r="I1710" s="31">
        <v>-1</v>
      </c>
      <c r="J1710" s="18">
        <f t="shared" si="106"/>
        <v>159.81000000000003</v>
      </c>
      <c r="K1710" s="19" t="str">
        <f t="shared" si="104"/>
        <v>Aug-12</v>
      </c>
      <c r="L1710" s="20">
        <f t="shared" si="107"/>
        <v>1682</v>
      </c>
      <c r="M1710" s="21">
        <f t="shared" si="105"/>
        <v>9.5011890606420943E-2</v>
      </c>
    </row>
    <row r="1711" spans="1:13" x14ac:dyDescent="0.3">
      <c r="A1711" s="119">
        <v>41139</v>
      </c>
      <c r="B1711" s="120" t="s">
        <v>93</v>
      </c>
      <c r="C1711" s="121">
        <v>17.25</v>
      </c>
      <c r="D1711" s="87" t="s">
        <v>31</v>
      </c>
      <c r="E1711" s="120" t="s">
        <v>663</v>
      </c>
      <c r="F1711" s="123">
        <v>5</v>
      </c>
      <c r="G1711" s="35">
        <v>1</v>
      </c>
      <c r="H1711" s="69">
        <v>1</v>
      </c>
      <c r="I1711" s="31">
        <v>3</v>
      </c>
      <c r="J1711" s="18">
        <f t="shared" si="106"/>
        <v>162.81000000000003</v>
      </c>
      <c r="K1711" s="19" t="str">
        <f t="shared" si="104"/>
        <v>Aug-12</v>
      </c>
      <c r="L1711" s="20">
        <f t="shared" si="107"/>
        <v>1683</v>
      </c>
      <c r="M1711" s="21">
        <f t="shared" si="105"/>
        <v>9.6737967914438519E-2</v>
      </c>
    </row>
    <row r="1712" spans="1:13" x14ac:dyDescent="0.3">
      <c r="A1712" s="124">
        <v>41139</v>
      </c>
      <c r="B1712" s="108" t="s">
        <v>144</v>
      </c>
      <c r="C1712" s="111">
        <v>19.100000000000001</v>
      </c>
      <c r="D1712" s="87" t="s">
        <v>31</v>
      </c>
      <c r="E1712" s="108" t="s">
        <v>7045</v>
      </c>
      <c r="F1712" s="110">
        <v>5</v>
      </c>
      <c r="G1712" s="35">
        <v>1</v>
      </c>
      <c r="H1712" s="70" t="s">
        <v>6512</v>
      </c>
      <c r="I1712" s="34">
        <v>-1</v>
      </c>
      <c r="J1712" s="18">
        <f t="shared" si="106"/>
        <v>161.81000000000003</v>
      </c>
      <c r="K1712" s="19" t="str">
        <f t="shared" si="104"/>
        <v>Aug-12</v>
      </c>
      <c r="L1712" s="20">
        <f t="shared" si="107"/>
        <v>1684</v>
      </c>
      <c r="M1712" s="21">
        <f t="shared" si="105"/>
        <v>9.6086698337292178E-2</v>
      </c>
    </row>
    <row r="1713" spans="1:13" x14ac:dyDescent="0.3">
      <c r="A1713" s="124">
        <v>41139</v>
      </c>
      <c r="B1713" s="108" t="s">
        <v>144</v>
      </c>
      <c r="C1713" s="111">
        <v>20.100000000000001</v>
      </c>
      <c r="D1713" s="87" t="s">
        <v>31</v>
      </c>
      <c r="E1713" s="108" t="s">
        <v>7046</v>
      </c>
      <c r="F1713" s="110">
        <v>4.5</v>
      </c>
      <c r="G1713" s="35">
        <v>0</v>
      </c>
      <c r="H1713" s="70" t="s">
        <v>6111</v>
      </c>
      <c r="I1713" s="34">
        <v>0</v>
      </c>
      <c r="J1713" s="18">
        <f t="shared" si="106"/>
        <v>161.81000000000003</v>
      </c>
      <c r="K1713" s="19" t="str">
        <f t="shared" si="104"/>
        <v>Aug-12</v>
      </c>
      <c r="L1713" s="20">
        <f t="shared" si="107"/>
        <v>1684</v>
      </c>
      <c r="M1713" s="21">
        <f t="shared" si="105"/>
        <v>9.6086698337292178E-2</v>
      </c>
    </row>
    <row r="1714" spans="1:13" x14ac:dyDescent="0.3">
      <c r="A1714" s="124">
        <v>41139</v>
      </c>
      <c r="B1714" s="108" t="s">
        <v>144</v>
      </c>
      <c r="C1714" s="111">
        <v>20.100000000000001</v>
      </c>
      <c r="D1714" s="87" t="s">
        <v>31</v>
      </c>
      <c r="E1714" s="108" t="s">
        <v>7047</v>
      </c>
      <c r="F1714" s="110">
        <v>5.5</v>
      </c>
      <c r="G1714" s="35">
        <v>1</v>
      </c>
      <c r="H1714" s="70" t="s">
        <v>6526</v>
      </c>
      <c r="I1714" s="34">
        <v>2.7</v>
      </c>
      <c r="J1714" s="18">
        <f t="shared" si="106"/>
        <v>164.51000000000002</v>
      </c>
      <c r="K1714" s="19" t="str">
        <f t="shared" si="104"/>
        <v>Aug-12</v>
      </c>
      <c r="L1714" s="20">
        <f t="shared" si="107"/>
        <v>1685</v>
      </c>
      <c r="M1714" s="21">
        <f t="shared" si="105"/>
        <v>9.7632047477744816E-2</v>
      </c>
    </row>
    <row r="1715" spans="1:13" x14ac:dyDescent="0.3">
      <c r="A1715" s="107">
        <v>41141</v>
      </c>
      <c r="B1715" s="108" t="s">
        <v>59</v>
      </c>
      <c r="C1715" s="101">
        <v>0.79166666666666663</v>
      </c>
      <c r="D1715" s="87" t="s">
        <v>31</v>
      </c>
      <c r="E1715" s="108" t="s">
        <v>689</v>
      </c>
      <c r="F1715" s="110">
        <v>4</v>
      </c>
      <c r="G1715" s="85">
        <v>1</v>
      </c>
      <c r="H1715" s="87" t="s">
        <v>33</v>
      </c>
      <c r="I1715" s="28">
        <v>-1</v>
      </c>
      <c r="J1715" s="18">
        <f t="shared" si="106"/>
        <v>163.51000000000002</v>
      </c>
      <c r="K1715" s="19" t="str">
        <f t="shared" si="104"/>
        <v>Aug-12</v>
      </c>
      <c r="L1715" s="20">
        <f t="shared" si="107"/>
        <v>1686</v>
      </c>
      <c r="M1715" s="21">
        <f t="shared" si="105"/>
        <v>9.6981020166073559E-2</v>
      </c>
    </row>
    <row r="1716" spans="1:13" x14ac:dyDescent="0.3">
      <c r="A1716" s="107">
        <v>41141</v>
      </c>
      <c r="B1716" s="108" t="s">
        <v>43</v>
      </c>
      <c r="C1716" s="101">
        <v>0.84722222222222221</v>
      </c>
      <c r="D1716" s="87" t="s">
        <v>31</v>
      </c>
      <c r="E1716" s="108" t="s">
        <v>690</v>
      </c>
      <c r="F1716" s="110">
        <v>3.75</v>
      </c>
      <c r="G1716" s="85">
        <v>1</v>
      </c>
      <c r="H1716" s="87" t="s">
        <v>33</v>
      </c>
      <c r="I1716" s="28">
        <v>-1</v>
      </c>
      <c r="J1716" s="18">
        <f t="shared" si="106"/>
        <v>162.51000000000002</v>
      </c>
      <c r="K1716" s="19" t="str">
        <f t="shared" si="104"/>
        <v>Aug-12</v>
      </c>
      <c r="L1716" s="20">
        <f t="shared" si="107"/>
        <v>1687</v>
      </c>
      <c r="M1716" s="21">
        <f t="shared" si="105"/>
        <v>9.6330764671013647E-2</v>
      </c>
    </row>
    <row r="1717" spans="1:13" x14ac:dyDescent="0.3">
      <c r="A1717" s="107">
        <v>41141</v>
      </c>
      <c r="B1717" s="108" t="s">
        <v>43</v>
      </c>
      <c r="C1717" s="101">
        <v>0.88888888888888884</v>
      </c>
      <c r="D1717" s="87" t="s">
        <v>31</v>
      </c>
      <c r="E1717" s="108" t="s">
        <v>691</v>
      </c>
      <c r="F1717" s="110">
        <v>3.75</v>
      </c>
      <c r="G1717" s="85">
        <v>1</v>
      </c>
      <c r="H1717" s="87" t="s">
        <v>33</v>
      </c>
      <c r="I1717" s="28">
        <v>-1</v>
      </c>
      <c r="J1717" s="18">
        <f t="shared" si="106"/>
        <v>161.51000000000002</v>
      </c>
      <c r="K1717" s="19" t="str">
        <f t="shared" si="104"/>
        <v>Aug-12</v>
      </c>
      <c r="L1717" s="20">
        <f t="shared" si="107"/>
        <v>1688</v>
      </c>
      <c r="M1717" s="21">
        <f t="shared" si="105"/>
        <v>9.5681279620853085E-2</v>
      </c>
    </row>
    <row r="1718" spans="1:13" x14ac:dyDescent="0.3">
      <c r="A1718" s="119">
        <v>41141</v>
      </c>
      <c r="B1718" s="120" t="s">
        <v>146</v>
      </c>
      <c r="C1718" s="121">
        <v>15.1</v>
      </c>
      <c r="D1718" s="87" t="s">
        <v>31</v>
      </c>
      <c r="E1718" s="120" t="s">
        <v>7054</v>
      </c>
      <c r="F1718" s="123">
        <v>6</v>
      </c>
      <c r="G1718" s="35">
        <v>1</v>
      </c>
      <c r="H1718" s="69">
        <v>2</v>
      </c>
      <c r="I1718" s="31">
        <v>-1</v>
      </c>
      <c r="J1718" s="18">
        <f t="shared" si="106"/>
        <v>160.51000000000002</v>
      </c>
      <c r="K1718" s="19" t="str">
        <f t="shared" si="104"/>
        <v>Aug-12</v>
      </c>
      <c r="L1718" s="20">
        <f t="shared" si="107"/>
        <v>1689</v>
      </c>
      <c r="M1718" s="21">
        <f t="shared" si="105"/>
        <v>9.503256364712849E-2</v>
      </c>
    </row>
    <row r="1719" spans="1:13" x14ac:dyDescent="0.3">
      <c r="A1719" s="119">
        <v>41141</v>
      </c>
      <c r="B1719" s="120" t="s">
        <v>45</v>
      </c>
      <c r="C1719" s="121">
        <v>16.5</v>
      </c>
      <c r="D1719" s="87" t="s">
        <v>31</v>
      </c>
      <c r="E1719" s="120" t="s">
        <v>7055</v>
      </c>
      <c r="F1719" s="123">
        <v>6</v>
      </c>
      <c r="G1719" s="35">
        <v>1</v>
      </c>
      <c r="H1719" s="69">
        <v>3</v>
      </c>
      <c r="I1719" s="31">
        <v>-1</v>
      </c>
      <c r="J1719" s="18">
        <f t="shared" si="106"/>
        <v>159.51000000000002</v>
      </c>
      <c r="K1719" s="19" t="str">
        <f t="shared" si="104"/>
        <v>Aug-12</v>
      </c>
      <c r="L1719" s="20">
        <f t="shared" si="107"/>
        <v>1690</v>
      </c>
      <c r="M1719" s="21">
        <f t="shared" si="105"/>
        <v>9.43846153846154E-2</v>
      </c>
    </row>
    <row r="1720" spans="1:13" x14ac:dyDescent="0.3">
      <c r="A1720" s="119">
        <v>41141</v>
      </c>
      <c r="B1720" s="120" t="s">
        <v>149</v>
      </c>
      <c r="C1720" s="121">
        <v>17</v>
      </c>
      <c r="D1720" s="87" t="s">
        <v>31</v>
      </c>
      <c r="E1720" s="120" t="s">
        <v>7056</v>
      </c>
      <c r="F1720" s="123">
        <v>6</v>
      </c>
      <c r="G1720" s="35">
        <v>1</v>
      </c>
      <c r="H1720" s="69">
        <v>1</v>
      </c>
      <c r="I1720" s="31">
        <v>5</v>
      </c>
      <c r="J1720" s="18">
        <f t="shared" si="106"/>
        <v>164.51000000000002</v>
      </c>
      <c r="K1720" s="19" t="str">
        <f t="shared" si="104"/>
        <v>Aug-12</v>
      </c>
      <c r="L1720" s="20">
        <f t="shared" si="107"/>
        <v>1691</v>
      </c>
      <c r="M1720" s="21">
        <f t="shared" si="105"/>
        <v>9.7285629804849214E-2</v>
      </c>
    </row>
    <row r="1721" spans="1:13" x14ac:dyDescent="0.3">
      <c r="A1721" s="124">
        <v>41141</v>
      </c>
      <c r="B1721" s="108" t="s">
        <v>59</v>
      </c>
      <c r="C1721" s="111">
        <v>17.3</v>
      </c>
      <c r="D1721" s="87" t="s">
        <v>31</v>
      </c>
      <c r="E1721" s="108" t="s">
        <v>7050</v>
      </c>
      <c r="F1721" s="110">
        <v>6</v>
      </c>
      <c r="G1721" s="35">
        <v>1</v>
      </c>
      <c r="H1721" s="70" t="s">
        <v>6512</v>
      </c>
      <c r="I1721" s="34">
        <v>-1</v>
      </c>
      <c r="J1721" s="18">
        <f t="shared" si="106"/>
        <v>163.51000000000002</v>
      </c>
      <c r="K1721" s="19" t="str">
        <f t="shared" si="104"/>
        <v>Aug-12</v>
      </c>
      <c r="L1721" s="20">
        <f t="shared" si="107"/>
        <v>1692</v>
      </c>
      <c r="M1721" s="21">
        <f t="shared" si="105"/>
        <v>9.6637115839243504E-2</v>
      </c>
    </row>
    <row r="1722" spans="1:13" x14ac:dyDescent="0.3">
      <c r="A1722" s="124">
        <v>41141</v>
      </c>
      <c r="B1722" s="108" t="s">
        <v>43</v>
      </c>
      <c r="C1722" s="111">
        <v>18.2</v>
      </c>
      <c r="D1722" s="87" t="s">
        <v>31</v>
      </c>
      <c r="E1722" s="108" t="s">
        <v>7053</v>
      </c>
      <c r="F1722" s="110">
        <v>5</v>
      </c>
      <c r="G1722" s="35">
        <v>1</v>
      </c>
      <c r="H1722" s="70" t="s">
        <v>6512</v>
      </c>
      <c r="I1722" s="34">
        <v>-1</v>
      </c>
      <c r="J1722" s="18">
        <f t="shared" si="106"/>
        <v>162.51000000000002</v>
      </c>
      <c r="K1722" s="19" t="str">
        <f t="shared" si="104"/>
        <v>Aug-12</v>
      </c>
      <c r="L1722" s="20">
        <f t="shared" si="107"/>
        <v>1693</v>
      </c>
      <c r="M1722" s="21">
        <f t="shared" si="105"/>
        <v>9.5989367985823998E-2</v>
      </c>
    </row>
    <row r="1723" spans="1:13" x14ac:dyDescent="0.3">
      <c r="A1723" s="124">
        <v>41141</v>
      </c>
      <c r="B1723" s="108" t="s">
        <v>59</v>
      </c>
      <c r="C1723" s="111">
        <v>19.3</v>
      </c>
      <c r="D1723" s="87" t="s">
        <v>31</v>
      </c>
      <c r="E1723" s="108" t="s">
        <v>7051</v>
      </c>
      <c r="F1723" s="110">
        <v>5.5</v>
      </c>
      <c r="G1723" s="35">
        <v>1</v>
      </c>
      <c r="H1723" s="70" t="s">
        <v>6518</v>
      </c>
      <c r="I1723" s="34">
        <v>-1</v>
      </c>
      <c r="J1723" s="18">
        <f t="shared" si="106"/>
        <v>161.51000000000002</v>
      </c>
      <c r="K1723" s="19" t="str">
        <f t="shared" si="104"/>
        <v>Aug-12</v>
      </c>
      <c r="L1723" s="20">
        <f t="shared" si="107"/>
        <v>1694</v>
      </c>
      <c r="M1723" s="21">
        <f t="shared" si="105"/>
        <v>9.5342384887839443E-2</v>
      </c>
    </row>
    <row r="1724" spans="1:13" x14ac:dyDescent="0.3">
      <c r="A1724" s="124">
        <v>41141</v>
      </c>
      <c r="B1724" s="108" t="s">
        <v>59</v>
      </c>
      <c r="C1724" s="111">
        <v>19.3</v>
      </c>
      <c r="D1724" s="87" t="s">
        <v>31</v>
      </c>
      <c r="E1724" s="108" t="s">
        <v>7052</v>
      </c>
      <c r="F1724" s="110">
        <v>6</v>
      </c>
      <c r="G1724" s="35">
        <v>1</v>
      </c>
      <c r="H1724" s="70" t="s">
        <v>6526</v>
      </c>
      <c r="I1724" s="34">
        <v>8</v>
      </c>
      <c r="J1724" s="18">
        <f t="shared" si="106"/>
        <v>169.51000000000002</v>
      </c>
      <c r="K1724" s="19" t="str">
        <f t="shared" si="104"/>
        <v>Aug-12</v>
      </c>
      <c r="L1724" s="20">
        <f t="shared" si="107"/>
        <v>1695</v>
      </c>
      <c r="M1724" s="21">
        <f t="shared" si="105"/>
        <v>0.10000589970501476</v>
      </c>
    </row>
    <row r="1725" spans="1:13" x14ac:dyDescent="0.3">
      <c r="A1725" s="107">
        <v>41142</v>
      </c>
      <c r="B1725" s="108" t="s">
        <v>41</v>
      </c>
      <c r="C1725" s="101">
        <v>0.82638888888888884</v>
      </c>
      <c r="D1725" s="87" t="s">
        <v>31</v>
      </c>
      <c r="E1725" s="108" t="s">
        <v>692</v>
      </c>
      <c r="F1725" s="110">
        <v>3</v>
      </c>
      <c r="G1725" s="85">
        <v>1</v>
      </c>
      <c r="H1725" s="87" t="s">
        <v>42</v>
      </c>
      <c r="I1725" s="28">
        <v>1.8</v>
      </c>
      <c r="J1725" s="18">
        <f t="shared" si="106"/>
        <v>171.31000000000003</v>
      </c>
      <c r="K1725" s="19" t="str">
        <f t="shared" si="104"/>
        <v>Aug-12</v>
      </c>
      <c r="L1725" s="20">
        <f t="shared" si="107"/>
        <v>1696</v>
      </c>
      <c r="M1725" s="21">
        <f t="shared" si="105"/>
        <v>0.10100825471698115</v>
      </c>
    </row>
    <row r="1726" spans="1:13" x14ac:dyDescent="0.3">
      <c r="A1726" s="119">
        <v>41142</v>
      </c>
      <c r="B1726" s="120" t="s">
        <v>46</v>
      </c>
      <c r="C1726" s="121">
        <v>14.35</v>
      </c>
      <c r="D1726" s="87" t="s">
        <v>31</v>
      </c>
      <c r="E1726" s="120" t="s">
        <v>7060</v>
      </c>
      <c r="F1726" s="123">
        <v>5.5</v>
      </c>
      <c r="G1726" s="35">
        <v>1</v>
      </c>
      <c r="H1726" s="69">
        <v>9</v>
      </c>
      <c r="I1726" s="31">
        <v>-1</v>
      </c>
      <c r="J1726" s="18">
        <f t="shared" si="106"/>
        <v>170.31000000000003</v>
      </c>
      <c r="K1726" s="19" t="str">
        <f t="shared" si="104"/>
        <v>Aug-12</v>
      </c>
      <c r="L1726" s="20">
        <f t="shared" si="107"/>
        <v>1697</v>
      </c>
      <c r="M1726" s="21">
        <f t="shared" si="105"/>
        <v>0.10035945786682382</v>
      </c>
    </row>
    <row r="1727" spans="1:13" x14ac:dyDescent="0.3">
      <c r="A1727" s="119">
        <v>41142</v>
      </c>
      <c r="B1727" s="120" t="s">
        <v>46</v>
      </c>
      <c r="C1727" s="121">
        <v>15.35</v>
      </c>
      <c r="D1727" s="87" t="s">
        <v>31</v>
      </c>
      <c r="E1727" s="120" t="s">
        <v>7061</v>
      </c>
      <c r="F1727" s="123">
        <v>6</v>
      </c>
      <c r="G1727" s="35">
        <v>1</v>
      </c>
      <c r="H1727" s="69">
        <v>7</v>
      </c>
      <c r="I1727" s="31">
        <v>-1</v>
      </c>
      <c r="J1727" s="18">
        <f t="shared" si="106"/>
        <v>169.31000000000003</v>
      </c>
      <c r="K1727" s="19" t="str">
        <f t="shared" si="104"/>
        <v>Aug-12</v>
      </c>
      <c r="L1727" s="20">
        <f t="shared" si="107"/>
        <v>1698</v>
      </c>
      <c r="M1727" s="21">
        <f t="shared" si="105"/>
        <v>9.9711425206124873E-2</v>
      </c>
    </row>
    <row r="1728" spans="1:13" x14ac:dyDescent="0.3">
      <c r="A1728" s="119">
        <v>41142</v>
      </c>
      <c r="B1728" s="120" t="s">
        <v>46</v>
      </c>
      <c r="C1728" s="121">
        <v>17.05</v>
      </c>
      <c r="D1728" s="87" t="s">
        <v>31</v>
      </c>
      <c r="E1728" s="120" t="s">
        <v>7062</v>
      </c>
      <c r="F1728" s="123">
        <v>5</v>
      </c>
      <c r="G1728" s="35">
        <v>1</v>
      </c>
      <c r="H1728" s="69">
        <v>4</v>
      </c>
      <c r="I1728" s="31">
        <v>-1</v>
      </c>
      <c r="J1728" s="18">
        <f t="shared" si="106"/>
        <v>168.31000000000003</v>
      </c>
      <c r="K1728" s="19" t="str">
        <f t="shared" si="104"/>
        <v>Aug-12</v>
      </c>
      <c r="L1728" s="20">
        <f t="shared" si="107"/>
        <v>1699</v>
      </c>
      <c r="M1728" s="21">
        <f t="shared" si="105"/>
        <v>9.9064155385520908E-2</v>
      </c>
    </row>
    <row r="1729" spans="1:13" x14ac:dyDescent="0.3">
      <c r="A1729" s="124">
        <v>41142</v>
      </c>
      <c r="B1729" s="108" t="s">
        <v>41</v>
      </c>
      <c r="C1729" s="111">
        <v>17.2</v>
      </c>
      <c r="D1729" s="87" t="s">
        <v>31</v>
      </c>
      <c r="E1729" s="108" t="s">
        <v>6494</v>
      </c>
      <c r="F1729" s="110">
        <v>5.5</v>
      </c>
      <c r="G1729" s="35">
        <v>1</v>
      </c>
      <c r="H1729" s="70" t="s">
        <v>6512</v>
      </c>
      <c r="I1729" s="34">
        <v>-1</v>
      </c>
      <c r="J1729" s="18">
        <f t="shared" si="106"/>
        <v>167.31000000000003</v>
      </c>
      <c r="K1729" s="19" t="str">
        <f t="shared" si="104"/>
        <v>Aug-12</v>
      </c>
      <c r="L1729" s="20">
        <f t="shared" si="107"/>
        <v>1700</v>
      </c>
      <c r="M1729" s="21">
        <f t="shared" si="105"/>
        <v>9.8417647058823554E-2</v>
      </c>
    </row>
    <row r="1730" spans="1:13" x14ac:dyDescent="0.3">
      <c r="A1730" s="124">
        <v>41142</v>
      </c>
      <c r="B1730" s="108" t="s">
        <v>41</v>
      </c>
      <c r="C1730" s="111">
        <v>18.2</v>
      </c>
      <c r="D1730" s="87" t="s">
        <v>31</v>
      </c>
      <c r="E1730" s="108" t="s">
        <v>7057</v>
      </c>
      <c r="F1730" s="110">
        <v>5</v>
      </c>
      <c r="G1730" s="35">
        <v>1</v>
      </c>
      <c r="H1730" s="70" t="s">
        <v>6116</v>
      </c>
      <c r="I1730" s="34">
        <v>-1</v>
      </c>
      <c r="J1730" s="18">
        <f t="shared" si="106"/>
        <v>166.31000000000003</v>
      </c>
      <c r="K1730" s="19" t="str">
        <f t="shared" ref="K1730:K1793" si="108">TEXT(A1730,"MMM-yy")</f>
        <v>Aug-12</v>
      </c>
      <c r="L1730" s="20">
        <f t="shared" si="107"/>
        <v>1701</v>
      </c>
      <c r="M1730" s="21">
        <f t="shared" ref="M1730:M1793" si="109">J1730/L1730</f>
        <v>9.7771898883010008E-2</v>
      </c>
    </row>
    <row r="1731" spans="1:13" x14ac:dyDescent="0.3">
      <c r="A1731" s="124">
        <v>41142</v>
      </c>
      <c r="B1731" s="108" t="s">
        <v>85</v>
      </c>
      <c r="C1731" s="111">
        <v>19</v>
      </c>
      <c r="D1731" s="87" t="s">
        <v>31</v>
      </c>
      <c r="E1731" s="108" t="s">
        <v>7059</v>
      </c>
      <c r="F1731" s="110">
        <v>5.5</v>
      </c>
      <c r="G1731" s="35">
        <v>1</v>
      </c>
      <c r="H1731" s="70" t="s">
        <v>6512</v>
      </c>
      <c r="I1731" s="34">
        <v>-1</v>
      </c>
      <c r="J1731" s="18">
        <f t="shared" ref="J1731:J1794" si="110">J1730+I1731</f>
        <v>165.31000000000003</v>
      </c>
      <c r="K1731" s="19" t="str">
        <f t="shared" si="108"/>
        <v>Aug-12</v>
      </c>
      <c r="L1731" s="20">
        <f t="shared" ref="L1731:L1794" si="111">L1730+G1731</f>
        <v>1702</v>
      </c>
      <c r="M1731" s="21">
        <f t="shared" si="109"/>
        <v>9.7126909518213886E-2</v>
      </c>
    </row>
    <row r="1732" spans="1:13" x14ac:dyDescent="0.3">
      <c r="A1732" s="124">
        <v>41142</v>
      </c>
      <c r="B1732" s="108" t="s">
        <v>85</v>
      </c>
      <c r="C1732" s="111">
        <v>19</v>
      </c>
      <c r="D1732" s="87" t="s">
        <v>31</v>
      </c>
      <c r="E1732" s="108" t="s">
        <v>7058</v>
      </c>
      <c r="F1732" s="110">
        <v>5</v>
      </c>
      <c r="G1732" s="35">
        <v>1</v>
      </c>
      <c r="H1732" s="70" t="s">
        <v>6526</v>
      </c>
      <c r="I1732" s="34">
        <v>4</v>
      </c>
      <c r="J1732" s="18">
        <f t="shared" si="110"/>
        <v>169.31000000000003</v>
      </c>
      <c r="K1732" s="19" t="str">
        <f t="shared" si="108"/>
        <v>Aug-12</v>
      </c>
      <c r="L1732" s="20">
        <f t="shared" si="111"/>
        <v>1703</v>
      </c>
      <c r="M1732" s="21">
        <f t="shared" si="109"/>
        <v>9.9418672930123325E-2</v>
      </c>
    </row>
    <row r="1733" spans="1:13" x14ac:dyDescent="0.3">
      <c r="A1733" s="107">
        <v>41143</v>
      </c>
      <c r="B1733" s="108" t="s">
        <v>43</v>
      </c>
      <c r="C1733" s="101">
        <v>0.76388888888888884</v>
      </c>
      <c r="D1733" s="87" t="s">
        <v>31</v>
      </c>
      <c r="E1733" s="108" t="s">
        <v>693</v>
      </c>
      <c r="F1733" s="110">
        <v>3.25</v>
      </c>
      <c r="G1733" s="85">
        <v>1</v>
      </c>
      <c r="H1733" s="87" t="s">
        <v>33</v>
      </c>
      <c r="I1733" s="28">
        <v>-1</v>
      </c>
      <c r="J1733" s="18">
        <f t="shared" si="110"/>
        <v>168.31000000000003</v>
      </c>
      <c r="K1733" s="19" t="str">
        <f t="shared" si="108"/>
        <v>Aug-12</v>
      </c>
      <c r="L1733" s="20">
        <f t="shared" si="111"/>
        <v>1704</v>
      </c>
      <c r="M1733" s="21">
        <f t="shared" si="109"/>
        <v>9.8773474178403778E-2</v>
      </c>
    </row>
    <row r="1734" spans="1:13" x14ac:dyDescent="0.3">
      <c r="A1734" s="119">
        <v>41143</v>
      </c>
      <c r="B1734" s="120" t="s">
        <v>65</v>
      </c>
      <c r="C1734" s="121">
        <v>14.3</v>
      </c>
      <c r="D1734" s="87" t="s">
        <v>31</v>
      </c>
      <c r="E1734" s="120" t="s">
        <v>7065</v>
      </c>
      <c r="F1734" s="123">
        <v>5</v>
      </c>
      <c r="G1734" s="35">
        <v>1</v>
      </c>
      <c r="H1734" s="69">
        <v>2</v>
      </c>
      <c r="I1734" s="31">
        <v>-1</v>
      </c>
      <c r="J1734" s="18">
        <f t="shared" si="110"/>
        <v>167.31000000000003</v>
      </c>
      <c r="K1734" s="19" t="str">
        <f t="shared" si="108"/>
        <v>Aug-12</v>
      </c>
      <c r="L1734" s="20">
        <f t="shared" si="111"/>
        <v>1705</v>
      </c>
      <c r="M1734" s="21">
        <f t="shared" si="109"/>
        <v>9.8129032258064533E-2</v>
      </c>
    </row>
    <row r="1735" spans="1:13" x14ac:dyDescent="0.3">
      <c r="A1735" s="119">
        <v>41143</v>
      </c>
      <c r="B1735" s="120" t="s">
        <v>29</v>
      </c>
      <c r="C1735" s="121">
        <v>15.55</v>
      </c>
      <c r="D1735" s="87" t="s">
        <v>31</v>
      </c>
      <c r="E1735" s="120" t="s">
        <v>7066</v>
      </c>
      <c r="F1735" s="123">
        <v>5.5</v>
      </c>
      <c r="G1735" s="35">
        <v>1</v>
      </c>
      <c r="H1735" s="69">
        <v>2</v>
      </c>
      <c r="I1735" s="31">
        <v>-1</v>
      </c>
      <c r="J1735" s="18">
        <f t="shared" si="110"/>
        <v>166.31000000000003</v>
      </c>
      <c r="K1735" s="19" t="str">
        <f t="shared" si="108"/>
        <v>Aug-12</v>
      </c>
      <c r="L1735" s="20">
        <f t="shared" si="111"/>
        <v>1706</v>
      </c>
      <c r="M1735" s="21">
        <f t="shared" si="109"/>
        <v>9.7485345838218065E-2</v>
      </c>
    </row>
    <row r="1736" spans="1:13" x14ac:dyDescent="0.3">
      <c r="A1736" s="124">
        <v>41143</v>
      </c>
      <c r="B1736" s="108" t="s">
        <v>150</v>
      </c>
      <c r="C1736" s="111">
        <v>18</v>
      </c>
      <c r="D1736" s="87" t="s">
        <v>31</v>
      </c>
      <c r="E1736" s="108" t="s">
        <v>7063</v>
      </c>
      <c r="F1736" s="110">
        <v>4.5</v>
      </c>
      <c r="G1736" s="35">
        <v>1</v>
      </c>
      <c r="H1736" s="70" t="s">
        <v>6518</v>
      </c>
      <c r="I1736" s="34">
        <v>-1</v>
      </c>
      <c r="J1736" s="18">
        <f t="shared" si="110"/>
        <v>165.31000000000003</v>
      </c>
      <c r="K1736" s="19" t="str">
        <f t="shared" si="108"/>
        <v>Aug-12</v>
      </c>
      <c r="L1736" s="20">
        <f t="shared" si="111"/>
        <v>1707</v>
      </c>
      <c r="M1736" s="21">
        <f t="shared" si="109"/>
        <v>9.6842413591095508E-2</v>
      </c>
    </row>
    <row r="1737" spans="1:13" x14ac:dyDescent="0.3">
      <c r="A1737" s="124">
        <v>41143</v>
      </c>
      <c r="B1737" s="108" t="s">
        <v>43</v>
      </c>
      <c r="C1737" s="111">
        <v>20.5</v>
      </c>
      <c r="D1737" s="87" t="s">
        <v>31</v>
      </c>
      <c r="E1737" s="108" t="s">
        <v>7064</v>
      </c>
      <c r="F1737" s="110">
        <v>5.5</v>
      </c>
      <c r="G1737" s="35">
        <v>1</v>
      </c>
      <c r="H1737" s="70" t="s">
        <v>6518</v>
      </c>
      <c r="I1737" s="34">
        <v>-1</v>
      </c>
      <c r="J1737" s="18">
        <f t="shared" si="110"/>
        <v>164.31000000000003</v>
      </c>
      <c r="K1737" s="19" t="str">
        <f t="shared" si="108"/>
        <v>Aug-12</v>
      </c>
      <c r="L1737" s="20">
        <f t="shared" si="111"/>
        <v>1708</v>
      </c>
      <c r="M1737" s="21">
        <f t="shared" si="109"/>
        <v>9.6200234192037493E-2</v>
      </c>
    </row>
    <row r="1738" spans="1:13" x14ac:dyDescent="0.3">
      <c r="A1738" s="107">
        <v>41144</v>
      </c>
      <c r="B1738" s="108" t="s">
        <v>65</v>
      </c>
      <c r="C1738" s="101">
        <v>0.65277777777777779</v>
      </c>
      <c r="D1738" s="87" t="s">
        <v>31</v>
      </c>
      <c r="E1738" s="108" t="s">
        <v>694</v>
      </c>
      <c r="F1738" s="110">
        <v>3.75</v>
      </c>
      <c r="G1738" s="85">
        <v>1</v>
      </c>
      <c r="H1738" s="87" t="s">
        <v>42</v>
      </c>
      <c r="I1738" s="27">
        <v>2.75</v>
      </c>
      <c r="J1738" s="18">
        <f t="shared" si="110"/>
        <v>167.06000000000003</v>
      </c>
      <c r="K1738" s="19" t="str">
        <f t="shared" si="108"/>
        <v>Aug-12</v>
      </c>
      <c r="L1738" s="20">
        <f t="shared" si="111"/>
        <v>1709</v>
      </c>
      <c r="M1738" s="21">
        <f t="shared" si="109"/>
        <v>9.7753071971913422E-2</v>
      </c>
    </row>
    <row r="1739" spans="1:13" x14ac:dyDescent="0.3">
      <c r="A1739" s="107">
        <v>41144</v>
      </c>
      <c r="B1739" s="108" t="s">
        <v>65</v>
      </c>
      <c r="C1739" s="101">
        <v>0.70138888888888884</v>
      </c>
      <c r="D1739" s="87" t="s">
        <v>31</v>
      </c>
      <c r="E1739" s="108" t="s">
        <v>695</v>
      </c>
      <c r="F1739" s="110">
        <v>3.75</v>
      </c>
      <c r="G1739" s="85">
        <v>1</v>
      </c>
      <c r="H1739" s="87" t="s">
        <v>33</v>
      </c>
      <c r="I1739" s="27">
        <v>-1</v>
      </c>
      <c r="J1739" s="18">
        <f t="shared" si="110"/>
        <v>166.06000000000003</v>
      </c>
      <c r="K1739" s="19" t="str">
        <f t="shared" si="108"/>
        <v>Aug-12</v>
      </c>
      <c r="L1739" s="20">
        <f t="shared" si="111"/>
        <v>1710</v>
      </c>
      <c r="M1739" s="21">
        <f t="shared" si="109"/>
        <v>9.7111111111111134E-2</v>
      </c>
    </row>
    <row r="1740" spans="1:13" x14ac:dyDescent="0.3">
      <c r="A1740" s="107">
        <v>41144</v>
      </c>
      <c r="B1740" s="108" t="s">
        <v>133</v>
      </c>
      <c r="C1740" s="101">
        <v>0.74305555555555547</v>
      </c>
      <c r="D1740" s="87" t="s">
        <v>31</v>
      </c>
      <c r="E1740" s="108" t="s">
        <v>696</v>
      </c>
      <c r="F1740" s="110">
        <v>3.5</v>
      </c>
      <c r="G1740" s="85">
        <v>1</v>
      </c>
      <c r="H1740" s="87" t="s">
        <v>33</v>
      </c>
      <c r="I1740" s="28">
        <v>-1</v>
      </c>
      <c r="J1740" s="18">
        <f t="shared" si="110"/>
        <v>165.06000000000003</v>
      </c>
      <c r="K1740" s="19" t="str">
        <f t="shared" si="108"/>
        <v>Aug-12</v>
      </c>
      <c r="L1740" s="20">
        <f t="shared" si="111"/>
        <v>1711</v>
      </c>
      <c r="M1740" s="21">
        <f t="shared" si="109"/>
        <v>9.6469900642898912E-2</v>
      </c>
    </row>
    <row r="1741" spans="1:13" x14ac:dyDescent="0.3">
      <c r="A1741" s="107">
        <v>41144</v>
      </c>
      <c r="B1741" s="108" t="s">
        <v>133</v>
      </c>
      <c r="C1741" s="101">
        <v>0.76736111111111116</v>
      </c>
      <c r="D1741" s="87" t="s">
        <v>31</v>
      </c>
      <c r="E1741" s="108" t="s">
        <v>697</v>
      </c>
      <c r="F1741" s="110">
        <v>3.25</v>
      </c>
      <c r="G1741" s="85">
        <v>1</v>
      </c>
      <c r="H1741" s="87" t="s">
        <v>33</v>
      </c>
      <c r="I1741" s="28">
        <v>-1</v>
      </c>
      <c r="J1741" s="18">
        <f t="shared" si="110"/>
        <v>164.06000000000003</v>
      </c>
      <c r="K1741" s="19" t="str">
        <f t="shared" si="108"/>
        <v>Aug-12</v>
      </c>
      <c r="L1741" s="20">
        <f t="shared" si="111"/>
        <v>1712</v>
      </c>
      <c r="M1741" s="21">
        <f t="shared" si="109"/>
        <v>9.582943925233646E-2</v>
      </c>
    </row>
    <row r="1742" spans="1:13" x14ac:dyDescent="0.3">
      <c r="A1742" s="107">
        <v>41144</v>
      </c>
      <c r="B1742" s="108" t="s">
        <v>133</v>
      </c>
      <c r="C1742" s="101">
        <v>0.78819444444444453</v>
      </c>
      <c r="D1742" s="87" t="s">
        <v>31</v>
      </c>
      <c r="E1742" s="108" t="s">
        <v>698</v>
      </c>
      <c r="F1742" s="110">
        <v>3.75</v>
      </c>
      <c r="G1742" s="85">
        <v>1</v>
      </c>
      <c r="H1742" s="87" t="s">
        <v>33</v>
      </c>
      <c r="I1742" s="28">
        <v>-1</v>
      </c>
      <c r="J1742" s="18">
        <f t="shared" si="110"/>
        <v>163.06000000000003</v>
      </c>
      <c r="K1742" s="19" t="str">
        <f t="shared" si="108"/>
        <v>Aug-12</v>
      </c>
      <c r="L1742" s="20">
        <f t="shared" si="111"/>
        <v>1713</v>
      </c>
      <c r="M1742" s="21">
        <f t="shared" si="109"/>
        <v>9.5189725627554012E-2</v>
      </c>
    </row>
    <row r="1743" spans="1:13" x14ac:dyDescent="0.3">
      <c r="A1743" s="119">
        <v>41144</v>
      </c>
      <c r="B1743" s="120" t="s">
        <v>56</v>
      </c>
      <c r="C1743" s="121">
        <v>16.350000000000001</v>
      </c>
      <c r="D1743" s="87" t="s">
        <v>31</v>
      </c>
      <c r="E1743" s="120" t="s">
        <v>901</v>
      </c>
      <c r="F1743" s="123">
        <v>6</v>
      </c>
      <c r="G1743" s="35">
        <v>1</v>
      </c>
      <c r="H1743" s="69">
        <v>8</v>
      </c>
      <c r="I1743" s="31">
        <v>-1</v>
      </c>
      <c r="J1743" s="18">
        <f t="shared" si="110"/>
        <v>162.06000000000003</v>
      </c>
      <c r="K1743" s="19" t="str">
        <f t="shared" si="108"/>
        <v>Aug-12</v>
      </c>
      <c r="L1743" s="20">
        <f t="shared" si="111"/>
        <v>1714</v>
      </c>
      <c r="M1743" s="21">
        <f t="shared" si="109"/>
        <v>9.4550758459743312E-2</v>
      </c>
    </row>
    <row r="1744" spans="1:13" x14ac:dyDescent="0.3">
      <c r="A1744" s="124">
        <v>41144</v>
      </c>
      <c r="B1744" s="108" t="s">
        <v>142</v>
      </c>
      <c r="C1744" s="111">
        <v>18.100000000000001</v>
      </c>
      <c r="D1744" s="87" t="s">
        <v>31</v>
      </c>
      <c r="E1744" s="108" t="s">
        <v>7067</v>
      </c>
      <c r="F1744" s="110">
        <v>5</v>
      </c>
      <c r="G1744" s="35">
        <v>1</v>
      </c>
      <c r="H1744" s="70" t="s">
        <v>6526</v>
      </c>
      <c r="I1744" s="34">
        <v>4</v>
      </c>
      <c r="J1744" s="18">
        <f t="shared" si="110"/>
        <v>166.06000000000003</v>
      </c>
      <c r="K1744" s="19" t="str">
        <f t="shared" si="108"/>
        <v>Aug-12</v>
      </c>
      <c r="L1744" s="20">
        <f t="shared" si="111"/>
        <v>1715</v>
      </c>
      <c r="M1744" s="21">
        <f t="shared" si="109"/>
        <v>9.6827988338192436E-2</v>
      </c>
    </row>
    <row r="1745" spans="1:13" x14ac:dyDescent="0.3">
      <c r="A1745" s="124">
        <v>41144</v>
      </c>
      <c r="B1745" s="108" t="s">
        <v>142</v>
      </c>
      <c r="C1745" s="111">
        <v>19.149999999999999</v>
      </c>
      <c r="D1745" s="87" t="s">
        <v>31</v>
      </c>
      <c r="E1745" s="108" t="s">
        <v>7068</v>
      </c>
      <c r="F1745" s="110">
        <v>4.3</v>
      </c>
      <c r="G1745" s="35">
        <v>1</v>
      </c>
      <c r="H1745" s="70" t="s">
        <v>6512</v>
      </c>
      <c r="I1745" s="34">
        <v>-1</v>
      </c>
      <c r="J1745" s="18">
        <f t="shared" si="110"/>
        <v>165.06000000000003</v>
      </c>
      <c r="K1745" s="19" t="str">
        <f t="shared" si="108"/>
        <v>Aug-12</v>
      </c>
      <c r="L1745" s="20">
        <f t="shared" si="111"/>
        <v>1716</v>
      </c>
      <c r="M1745" s="21">
        <f t="shared" si="109"/>
        <v>9.6188811188811202E-2</v>
      </c>
    </row>
    <row r="1746" spans="1:13" x14ac:dyDescent="0.3">
      <c r="A1746" s="107">
        <v>41145</v>
      </c>
      <c r="B1746" s="108" t="s">
        <v>52</v>
      </c>
      <c r="C1746" s="101">
        <v>0.59722222222222221</v>
      </c>
      <c r="D1746" s="87" t="s">
        <v>31</v>
      </c>
      <c r="E1746" s="108" t="s">
        <v>699</v>
      </c>
      <c r="F1746" s="110">
        <v>3</v>
      </c>
      <c r="G1746" s="85">
        <v>1</v>
      </c>
      <c r="H1746" s="87" t="s">
        <v>33</v>
      </c>
      <c r="I1746" s="27">
        <v>-1</v>
      </c>
      <c r="J1746" s="18">
        <f t="shared" si="110"/>
        <v>164.06000000000003</v>
      </c>
      <c r="K1746" s="19" t="str">
        <f t="shared" si="108"/>
        <v>Aug-12</v>
      </c>
      <c r="L1746" s="20">
        <f t="shared" si="111"/>
        <v>1717</v>
      </c>
      <c r="M1746" s="21">
        <f t="shared" si="109"/>
        <v>9.5550378567268515E-2</v>
      </c>
    </row>
    <row r="1747" spans="1:13" x14ac:dyDescent="0.3">
      <c r="A1747" s="107">
        <v>41145</v>
      </c>
      <c r="B1747" s="108" t="s">
        <v>134</v>
      </c>
      <c r="C1747" s="101">
        <v>0.84027777777777779</v>
      </c>
      <c r="D1747" s="87" t="s">
        <v>31</v>
      </c>
      <c r="E1747" s="108" t="s">
        <v>700</v>
      </c>
      <c r="F1747" s="110">
        <v>3.25</v>
      </c>
      <c r="G1747" s="85">
        <v>1</v>
      </c>
      <c r="H1747" s="87" t="s">
        <v>42</v>
      </c>
      <c r="I1747" s="28">
        <v>2.25</v>
      </c>
      <c r="J1747" s="18">
        <f t="shared" si="110"/>
        <v>166.31000000000003</v>
      </c>
      <c r="K1747" s="19" t="str">
        <f t="shared" si="108"/>
        <v>Aug-12</v>
      </c>
      <c r="L1747" s="20">
        <f t="shared" si="111"/>
        <v>1718</v>
      </c>
      <c r="M1747" s="21">
        <f t="shared" si="109"/>
        <v>9.6804423748544838E-2</v>
      </c>
    </row>
    <row r="1748" spans="1:13" x14ac:dyDescent="0.3">
      <c r="A1748" s="119">
        <v>41145</v>
      </c>
      <c r="B1748" s="120" t="s">
        <v>52</v>
      </c>
      <c r="C1748" s="121">
        <v>16.399999999999999</v>
      </c>
      <c r="D1748" s="87" t="s">
        <v>31</v>
      </c>
      <c r="E1748" s="120" t="s">
        <v>7071</v>
      </c>
      <c r="F1748" s="123">
        <v>5</v>
      </c>
      <c r="G1748" s="35">
        <v>1</v>
      </c>
      <c r="H1748" s="69">
        <v>3</v>
      </c>
      <c r="I1748" s="31">
        <v>-1</v>
      </c>
      <c r="J1748" s="18">
        <f t="shared" si="110"/>
        <v>165.31000000000003</v>
      </c>
      <c r="K1748" s="19" t="str">
        <f t="shared" si="108"/>
        <v>Aug-12</v>
      </c>
      <c r="L1748" s="20">
        <f t="shared" si="111"/>
        <v>1719</v>
      </c>
      <c r="M1748" s="21">
        <f t="shared" si="109"/>
        <v>9.6166375799883672E-2</v>
      </c>
    </row>
    <row r="1749" spans="1:13" x14ac:dyDescent="0.3">
      <c r="A1749" s="124">
        <v>41145</v>
      </c>
      <c r="B1749" s="108" t="s">
        <v>137</v>
      </c>
      <c r="C1749" s="111">
        <v>17.5</v>
      </c>
      <c r="D1749" s="87" t="s">
        <v>31</v>
      </c>
      <c r="E1749" s="108" t="s">
        <v>7069</v>
      </c>
      <c r="F1749" s="110">
        <v>5</v>
      </c>
      <c r="G1749" s="35">
        <v>1</v>
      </c>
      <c r="H1749" s="70" t="s">
        <v>6512</v>
      </c>
      <c r="I1749" s="34">
        <v>-1</v>
      </c>
      <c r="J1749" s="18">
        <f t="shared" si="110"/>
        <v>164.31000000000003</v>
      </c>
      <c r="K1749" s="19" t="str">
        <f t="shared" si="108"/>
        <v>Aug-12</v>
      </c>
      <c r="L1749" s="20">
        <f t="shared" si="111"/>
        <v>1720</v>
      </c>
      <c r="M1749" s="21">
        <f t="shared" si="109"/>
        <v>9.5529069767441882E-2</v>
      </c>
    </row>
    <row r="1750" spans="1:13" x14ac:dyDescent="0.3">
      <c r="A1750" s="124">
        <v>41145</v>
      </c>
      <c r="B1750" s="108" t="s">
        <v>137</v>
      </c>
      <c r="C1750" s="111">
        <v>18.55</v>
      </c>
      <c r="D1750" s="87" t="s">
        <v>31</v>
      </c>
      <c r="E1750" s="108" t="s">
        <v>7070</v>
      </c>
      <c r="F1750" s="110">
        <v>6</v>
      </c>
      <c r="G1750" s="35">
        <v>1</v>
      </c>
      <c r="H1750" s="70" t="s">
        <v>6512</v>
      </c>
      <c r="I1750" s="34">
        <v>-1</v>
      </c>
      <c r="J1750" s="18">
        <f t="shared" si="110"/>
        <v>163.31000000000003</v>
      </c>
      <c r="K1750" s="19" t="str">
        <f t="shared" si="108"/>
        <v>Aug-12</v>
      </c>
      <c r="L1750" s="20">
        <f t="shared" si="111"/>
        <v>1721</v>
      </c>
      <c r="M1750" s="21">
        <f t="shared" si="109"/>
        <v>9.4892504357931451E-2</v>
      </c>
    </row>
    <row r="1751" spans="1:13" x14ac:dyDescent="0.3">
      <c r="A1751" s="107">
        <v>41146</v>
      </c>
      <c r="B1751" s="108" t="s">
        <v>133</v>
      </c>
      <c r="C1751" s="101">
        <v>0.65625</v>
      </c>
      <c r="D1751" s="87" t="s">
        <v>31</v>
      </c>
      <c r="E1751" s="108" t="s">
        <v>701</v>
      </c>
      <c r="F1751" s="110">
        <v>4</v>
      </c>
      <c r="G1751" s="85">
        <v>1</v>
      </c>
      <c r="H1751" s="87" t="s">
        <v>42</v>
      </c>
      <c r="I1751" s="27">
        <v>3</v>
      </c>
      <c r="J1751" s="18">
        <f t="shared" si="110"/>
        <v>166.31000000000003</v>
      </c>
      <c r="K1751" s="19" t="str">
        <f t="shared" si="108"/>
        <v>Aug-12</v>
      </c>
      <c r="L1751" s="20">
        <f t="shared" si="111"/>
        <v>1722</v>
      </c>
      <c r="M1751" s="21">
        <f t="shared" si="109"/>
        <v>9.6579558652729408E-2</v>
      </c>
    </row>
    <row r="1752" spans="1:13" x14ac:dyDescent="0.3">
      <c r="A1752" s="119">
        <v>41146</v>
      </c>
      <c r="B1752" s="120" t="s">
        <v>52</v>
      </c>
      <c r="C1752" s="121">
        <v>14.5</v>
      </c>
      <c r="D1752" s="87" t="s">
        <v>31</v>
      </c>
      <c r="E1752" s="120" t="s">
        <v>6229</v>
      </c>
      <c r="F1752" s="123">
        <v>4.5</v>
      </c>
      <c r="G1752" s="35">
        <v>1</v>
      </c>
      <c r="H1752" s="69">
        <v>4</v>
      </c>
      <c r="I1752" s="31">
        <v>-1</v>
      </c>
      <c r="J1752" s="18">
        <f t="shared" si="110"/>
        <v>165.31000000000003</v>
      </c>
      <c r="K1752" s="19" t="str">
        <f t="shared" si="108"/>
        <v>Aug-12</v>
      </c>
      <c r="L1752" s="20">
        <f t="shared" si="111"/>
        <v>1723</v>
      </c>
      <c r="M1752" s="21">
        <f t="shared" si="109"/>
        <v>9.5943122460824162E-2</v>
      </c>
    </row>
    <row r="1753" spans="1:13" x14ac:dyDescent="0.3">
      <c r="A1753" s="119">
        <v>41146</v>
      </c>
      <c r="B1753" s="120" t="s">
        <v>133</v>
      </c>
      <c r="C1753" s="121">
        <v>16.2</v>
      </c>
      <c r="D1753" s="87" t="s">
        <v>31</v>
      </c>
      <c r="E1753" s="120" t="s">
        <v>7074</v>
      </c>
      <c r="F1753" s="123">
        <v>5</v>
      </c>
      <c r="G1753" s="35">
        <v>1</v>
      </c>
      <c r="H1753" s="69">
        <v>2</v>
      </c>
      <c r="I1753" s="31">
        <v>-1</v>
      </c>
      <c r="J1753" s="18">
        <f t="shared" si="110"/>
        <v>164.31000000000003</v>
      </c>
      <c r="K1753" s="19" t="str">
        <f t="shared" si="108"/>
        <v>Aug-12</v>
      </c>
      <c r="L1753" s="20">
        <f t="shared" si="111"/>
        <v>1724</v>
      </c>
      <c r="M1753" s="21">
        <f t="shared" si="109"/>
        <v>9.530742459396753E-2</v>
      </c>
    </row>
    <row r="1754" spans="1:13" x14ac:dyDescent="0.3">
      <c r="A1754" s="119">
        <v>41146</v>
      </c>
      <c r="B1754" s="120" t="s">
        <v>141</v>
      </c>
      <c r="C1754" s="121">
        <v>16.3</v>
      </c>
      <c r="D1754" s="87" t="s">
        <v>31</v>
      </c>
      <c r="E1754" s="120" t="s">
        <v>7075</v>
      </c>
      <c r="F1754" s="123">
        <v>5</v>
      </c>
      <c r="G1754" s="35">
        <v>1</v>
      </c>
      <c r="H1754" s="69">
        <v>2</v>
      </c>
      <c r="I1754" s="31">
        <v>-1</v>
      </c>
      <c r="J1754" s="18">
        <f t="shared" si="110"/>
        <v>163.31000000000003</v>
      </c>
      <c r="K1754" s="19" t="str">
        <f t="shared" si="108"/>
        <v>Aug-12</v>
      </c>
      <c r="L1754" s="20">
        <f t="shared" si="111"/>
        <v>1725</v>
      </c>
      <c r="M1754" s="21">
        <f t="shared" si="109"/>
        <v>9.4672463768115958E-2</v>
      </c>
    </row>
    <row r="1755" spans="1:13" x14ac:dyDescent="0.3">
      <c r="A1755" s="119">
        <v>41146</v>
      </c>
      <c r="B1755" s="120" t="s">
        <v>65</v>
      </c>
      <c r="C1755" s="121">
        <v>16.5</v>
      </c>
      <c r="D1755" s="87" t="s">
        <v>31</v>
      </c>
      <c r="E1755" s="120" t="s">
        <v>7076</v>
      </c>
      <c r="F1755" s="123">
        <v>6</v>
      </c>
      <c r="G1755" s="35">
        <v>1</v>
      </c>
      <c r="H1755" s="69">
        <v>5</v>
      </c>
      <c r="I1755" s="31">
        <v>-1</v>
      </c>
      <c r="J1755" s="18">
        <f t="shared" si="110"/>
        <v>162.31000000000003</v>
      </c>
      <c r="K1755" s="19" t="str">
        <f t="shared" si="108"/>
        <v>Aug-12</v>
      </c>
      <c r="L1755" s="20">
        <f t="shared" si="111"/>
        <v>1726</v>
      </c>
      <c r="M1755" s="21">
        <f t="shared" si="109"/>
        <v>9.403823870220164E-2</v>
      </c>
    </row>
    <row r="1756" spans="1:13" x14ac:dyDescent="0.3">
      <c r="A1756" s="119">
        <v>41146</v>
      </c>
      <c r="B1756" s="120" t="s">
        <v>141</v>
      </c>
      <c r="C1756" s="121">
        <v>17.05</v>
      </c>
      <c r="D1756" s="87" t="s">
        <v>31</v>
      </c>
      <c r="E1756" s="120" t="s">
        <v>6838</v>
      </c>
      <c r="F1756" s="123">
        <v>4.5</v>
      </c>
      <c r="G1756" s="35">
        <v>1</v>
      </c>
      <c r="H1756" s="69">
        <v>1</v>
      </c>
      <c r="I1756" s="31">
        <v>2.1</v>
      </c>
      <c r="J1756" s="18">
        <f t="shared" si="110"/>
        <v>164.41000000000003</v>
      </c>
      <c r="K1756" s="19" t="str">
        <f t="shared" si="108"/>
        <v>Aug-12</v>
      </c>
      <c r="L1756" s="20">
        <f t="shared" si="111"/>
        <v>1727</v>
      </c>
      <c r="M1756" s="21">
        <f t="shared" si="109"/>
        <v>9.519976838448177E-2</v>
      </c>
    </row>
    <row r="1757" spans="1:13" x14ac:dyDescent="0.3">
      <c r="A1757" s="124">
        <v>41146</v>
      </c>
      <c r="B1757" s="108" t="s">
        <v>71</v>
      </c>
      <c r="C1757" s="111">
        <v>17.25</v>
      </c>
      <c r="D1757" s="87" t="s">
        <v>31</v>
      </c>
      <c r="E1757" s="108" t="s">
        <v>7073</v>
      </c>
      <c r="F1757" s="110">
        <v>4.3</v>
      </c>
      <c r="G1757" s="35">
        <v>1</v>
      </c>
      <c r="H1757" s="70" t="s">
        <v>6512</v>
      </c>
      <c r="I1757" s="34">
        <v>-1</v>
      </c>
      <c r="J1757" s="18">
        <f t="shared" si="110"/>
        <v>163.41000000000003</v>
      </c>
      <c r="K1757" s="19" t="str">
        <f t="shared" si="108"/>
        <v>Aug-12</v>
      </c>
      <c r="L1757" s="20">
        <f t="shared" si="111"/>
        <v>1728</v>
      </c>
      <c r="M1757" s="21">
        <f t="shared" si="109"/>
        <v>9.4565972222222239E-2</v>
      </c>
    </row>
    <row r="1758" spans="1:13" x14ac:dyDescent="0.3">
      <c r="A1758" s="124">
        <v>41146</v>
      </c>
      <c r="B1758" s="108" t="s">
        <v>59</v>
      </c>
      <c r="C1758" s="111">
        <v>19.149999999999999</v>
      </c>
      <c r="D1758" s="87" t="s">
        <v>31</v>
      </c>
      <c r="E1758" s="108" t="s">
        <v>7072</v>
      </c>
      <c r="F1758" s="110">
        <v>6</v>
      </c>
      <c r="G1758" s="35">
        <v>1</v>
      </c>
      <c r="H1758" s="70" t="s">
        <v>6518</v>
      </c>
      <c r="I1758" s="34">
        <v>-1</v>
      </c>
      <c r="J1758" s="18">
        <f t="shared" si="110"/>
        <v>162.41000000000003</v>
      </c>
      <c r="K1758" s="19" t="str">
        <f t="shared" si="108"/>
        <v>Aug-12</v>
      </c>
      <c r="L1758" s="20">
        <f t="shared" si="111"/>
        <v>1729</v>
      </c>
      <c r="M1758" s="21">
        <f t="shared" si="109"/>
        <v>9.3932909196067102E-2</v>
      </c>
    </row>
    <row r="1759" spans="1:13" x14ac:dyDescent="0.3">
      <c r="A1759" s="107">
        <v>41148</v>
      </c>
      <c r="B1759" s="108" t="s">
        <v>130</v>
      </c>
      <c r="C1759" s="101">
        <v>0.58680555555555558</v>
      </c>
      <c r="D1759" s="87" t="s">
        <v>31</v>
      </c>
      <c r="E1759" s="108" t="s">
        <v>702</v>
      </c>
      <c r="F1759" s="110">
        <v>3.75</v>
      </c>
      <c r="G1759" s="85">
        <v>1</v>
      </c>
      <c r="H1759" s="87" t="s">
        <v>33</v>
      </c>
      <c r="I1759" s="27">
        <v>-1</v>
      </c>
      <c r="J1759" s="18">
        <f t="shared" si="110"/>
        <v>161.41000000000003</v>
      </c>
      <c r="K1759" s="19" t="str">
        <f t="shared" si="108"/>
        <v>Aug-12</v>
      </c>
      <c r="L1759" s="20">
        <f t="shared" si="111"/>
        <v>1730</v>
      </c>
      <c r="M1759" s="21">
        <f t="shared" si="109"/>
        <v>9.33005780346821E-2</v>
      </c>
    </row>
    <row r="1760" spans="1:13" x14ac:dyDescent="0.3">
      <c r="A1760" s="107">
        <v>41148</v>
      </c>
      <c r="B1760" s="108" t="s">
        <v>123</v>
      </c>
      <c r="C1760" s="101">
        <v>0.66666666666666663</v>
      </c>
      <c r="D1760" s="87" t="s">
        <v>31</v>
      </c>
      <c r="E1760" s="108" t="s">
        <v>703</v>
      </c>
      <c r="F1760" s="110">
        <v>4</v>
      </c>
      <c r="G1760" s="85">
        <v>1</v>
      </c>
      <c r="H1760" s="87" t="s">
        <v>33</v>
      </c>
      <c r="I1760" s="27">
        <v>-1</v>
      </c>
      <c r="J1760" s="18">
        <f t="shared" si="110"/>
        <v>160.41000000000003</v>
      </c>
      <c r="K1760" s="19" t="str">
        <f t="shared" si="108"/>
        <v>Aug-12</v>
      </c>
      <c r="L1760" s="20">
        <f t="shared" si="111"/>
        <v>1731</v>
      </c>
      <c r="M1760" s="21">
        <f t="shared" si="109"/>
        <v>9.2668977469670719E-2</v>
      </c>
    </row>
    <row r="1761" spans="1:13" x14ac:dyDescent="0.3">
      <c r="A1761" s="119">
        <v>41148</v>
      </c>
      <c r="B1761" s="120" t="s">
        <v>85</v>
      </c>
      <c r="C1761" s="121">
        <v>14.1</v>
      </c>
      <c r="D1761" s="87" t="s">
        <v>31</v>
      </c>
      <c r="E1761" s="120" t="s">
        <v>645</v>
      </c>
      <c r="F1761" s="123">
        <v>5.5</v>
      </c>
      <c r="G1761" s="35">
        <v>1</v>
      </c>
      <c r="H1761" s="69">
        <v>5</v>
      </c>
      <c r="I1761" s="31">
        <v>-1</v>
      </c>
      <c r="J1761" s="18">
        <f t="shared" si="110"/>
        <v>159.41000000000003</v>
      </c>
      <c r="K1761" s="19" t="str">
        <f t="shared" si="108"/>
        <v>Aug-12</v>
      </c>
      <c r="L1761" s="20">
        <f t="shared" si="111"/>
        <v>1732</v>
      </c>
      <c r="M1761" s="21">
        <f t="shared" si="109"/>
        <v>9.2038106235565839E-2</v>
      </c>
    </row>
    <row r="1762" spans="1:13" x14ac:dyDescent="0.3">
      <c r="A1762" s="119">
        <v>41148</v>
      </c>
      <c r="B1762" s="120" t="s">
        <v>135</v>
      </c>
      <c r="C1762" s="121">
        <v>14.25</v>
      </c>
      <c r="D1762" s="87" t="s">
        <v>31</v>
      </c>
      <c r="E1762" s="120" t="s">
        <v>7077</v>
      </c>
      <c r="F1762" s="123">
        <v>4.5</v>
      </c>
      <c r="G1762" s="35">
        <v>1</v>
      </c>
      <c r="H1762" s="69">
        <v>1</v>
      </c>
      <c r="I1762" s="31">
        <v>3.5</v>
      </c>
      <c r="J1762" s="18">
        <f t="shared" si="110"/>
        <v>162.91000000000003</v>
      </c>
      <c r="K1762" s="19" t="str">
        <f t="shared" si="108"/>
        <v>Aug-12</v>
      </c>
      <c r="L1762" s="20">
        <f t="shared" si="111"/>
        <v>1733</v>
      </c>
      <c r="M1762" s="21">
        <f t="shared" si="109"/>
        <v>9.4004616272360078E-2</v>
      </c>
    </row>
    <row r="1763" spans="1:13" x14ac:dyDescent="0.3">
      <c r="A1763" s="119">
        <v>41148</v>
      </c>
      <c r="B1763" s="120" t="s">
        <v>123</v>
      </c>
      <c r="C1763" s="121">
        <v>15.25</v>
      </c>
      <c r="D1763" s="87" t="s">
        <v>31</v>
      </c>
      <c r="E1763" s="120" t="s">
        <v>7078</v>
      </c>
      <c r="F1763" s="123">
        <v>5.5</v>
      </c>
      <c r="G1763" s="35">
        <v>1</v>
      </c>
      <c r="H1763" s="69">
        <v>1</v>
      </c>
      <c r="I1763" s="31">
        <v>4.5</v>
      </c>
      <c r="J1763" s="18">
        <f t="shared" si="110"/>
        <v>167.41000000000003</v>
      </c>
      <c r="K1763" s="19" t="str">
        <f t="shared" si="108"/>
        <v>Aug-12</v>
      </c>
      <c r="L1763" s="20">
        <f t="shared" si="111"/>
        <v>1734</v>
      </c>
      <c r="M1763" s="21">
        <f t="shared" si="109"/>
        <v>9.6545559400230699E-2</v>
      </c>
    </row>
    <row r="1764" spans="1:13" x14ac:dyDescent="0.3">
      <c r="A1764" s="119">
        <v>41148</v>
      </c>
      <c r="B1764" s="120" t="s">
        <v>130</v>
      </c>
      <c r="C1764" s="121">
        <v>16.25</v>
      </c>
      <c r="D1764" s="87" t="s">
        <v>31</v>
      </c>
      <c r="E1764" s="120" t="s">
        <v>1610</v>
      </c>
      <c r="F1764" s="123">
        <v>6</v>
      </c>
      <c r="G1764" s="35">
        <v>1</v>
      </c>
      <c r="H1764" s="69">
        <v>3</v>
      </c>
      <c r="I1764" s="31">
        <v>-1</v>
      </c>
      <c r="J1764" s="18">
        <f t="shared" si="110"/>
        <v>166.41000000000003</v>
      </c>
      <c r="K1764" s="19" t="str">
        <f t="shared" si="108"/>
        <v>Aug-12</v>
      </c>
      <c r="L1764" s="20">
        <f t="shared" si="111"/>
        <v>1735</v>
      </c>
      <c r="M1764" s="21">
        <f t="shared" si="109"/>
        <v>9.5913544668587911E-2</v>
      </c>
    </row>
    <row r="1765" spans="1:13" x14ac:dyDescent="0.3">
      <c r="A1765" s="107">
        <v>41149</v>
      </c>
      <c r="B1765" s="108" t="s">
        <v>135</v>
      </c>
      <c r="C1765" s="101">
        <v>0.62847222222222221</v>
      </c>
      <c r="D1765" s="87" t="s">
        <v>31</v>
      </c>
      <c r="E1765" s="108" t="s">
        <v>704</v>
      </c>
      <c r="F1765" s="110">
        <v>3.25</v>
      </c>
      <c r="G1765" s="85">
        <v>1</v>
      </c>
      <c r="H1765" s="87" t="s">
        <v>42</v>
      </c>
      <c r="I1765" s="27">
        <v>1.8</v>
      </c>
      <c r="J1765" s="18">
        <f t="shared" si="110"/>
        <v>168.21000000000004</v>
      </c>
      <c r="K1765" s="19" t="str">
        <f t="shared" si="108"/>
        <v>Aug-12</v>
      </c>
      <c r="L1765" s="20">
        <f t="shared" si="111"/>
        <v>1736</v>
      </c>
      <c r="M1765" s="21">
        <f t="shared" si="109"/>
        <v>9.6895161290322607E-2</v>
      </c>
    </row>
    <row r="1766" spans="1:13" x14ac:dyDescent="0.3">
      <c r="A1766" s="107">
        <v>41149</v>
      </c>
      <c r="B1766" s="108" t="s">
        <v>82</v>
      </c>
      <c r="C1766" s="101">
        <v>0.71527777777777779</v>
      </c>
      <c r="D1766" s="87" t="s">
        <v>31</v>
      </c>
      <c r="E1766" s="108" t="s">
        <v>705</v>
      </c>
      <c r="F1766" s="110">
        <v>4</v>
      </c>
      <c r="G1766" s="85">
        <v>1</v>
      </c>
      <c r="H1766" s="87" t="s">
        <v>33</v>
      </c>
      <c r="I1766" s="28">
        <v>-1</v>
      </c>
      <c r="J1766" s="18">
        <f t="shared" si="110"/>
        <v>167.21000000000004</v>
      </c>
      <c r="K1766" s="19" t="str">
        <f t="shared" si="108"/>
        <v>Aug-12</v>
      </c>
      <c r="L1766" s="20">
        <f t="shared" si="111"/>
        <v>1737</v>
      </c>
      <c r="M1766" s="21">
        <f t="shared" si="109"/>
        <v>9.6263672999424316E-2</v>
      </c>
    </row>
    <row r="1767" spans="1:13" x14ac:dyDescent="0.3">
      <c r="A1767" s="107">
        <v>41149</v>
      </c>
      <c r="B1767" s="108" t="s">
        <v>30</v>
      </c>
      <c r="C1767" s="101">
        <v>0.74305555555555547</v>
      </c>
      <c r="D1767" s="87" t="s">
        <v>31</v>
      </c>
      <c r="E1767" s="108" t="s">
        <v>706</v>
      </c>
      <c r="F1767" s="110">
        <v>3.25</v>
      </c>
      <c r="G1767" s="85">
        <v>1</v>
      </c>
      <c r="H1767" s="87" t="s">
        <v>42</v>
      </c>
      <c r="I1767" s="28">
        <v>2.25</v>
      </c>
      <c r="J1767" s="18">
        <f t="shared" si="110"/>
        <v>169.46000000000004</v>
      </c>
      <c r="K1767" s="19" t="str">
        <f t="shared" si="108"/>
        <v>Aug-12</v>
      </c>
      <c r="L1767" s="20">
        <f t="shared" si="111"/>
        <v>1738</v>
      </c>
      <c r="M1767" s="21">
        <f t="shared" si="109"/>
        <v>9.7502876869965505E-2</v>
      </c>
    </row>
    <row r="1768" spans="1:13" x14ac:dyDescent="0.3">
      <c r="A1768" s="107">
        <v>41149</v>
      </c>
      <c r="B1768" s="108" t="s">
        <v>82</v>
      </c>
      <c r="C1768" s="101">
        <v>0.81944444444444453</v>
      </c>
      <c r="D1768" s="87" t="s">
        <v>31</v>
      </c>
      <c r="E1768" s="108" t="s">
        <v>707</v>
      </c>
      <c r="F1768" s="110">
        <v>3.25</v>
      </c>
      <c r="G1768" s="85">
        <v>1</v>
      </c>
      <c r="H1768" s="87" t="s">
        <v>42</v>
      </c>
      <c r="I1768" s="28">
        <v>2</v>
      </c>
      <c r="J1768" s="18">
        <f t="shared" si="110"/>
        <v>171.46000000000004</v>
      </c>
      <c r="K1768" s="19" t="str">
        <f t="shared" si="108"/>
        <v>Aug-12</v>
      </c>
      <c r="L1768" s="20">
        <f t="shared" si="111"/>
        <v>1739</v>
      </c>
      <c r="M1768" s="21">
        <f t="shared" si="109"/>
        <v>9.8596894767107549E-2</v>
      </c>
    </row>
    <row r="1769" spans="1:13" x14ac:dyDescent="0.3">
      <c r="A1769" s="107">
        <v>41149</v>
      </c>
      <c r="B1769" s="108" t="s">
        <v>30</v>
      </c>
      <c r="C1769" s="101">
        <v>0.82638888888888884</v>
      </c>
      <c r="D1769" s="87" t="s">
        <v>31</v>
      </c>
      <c r="E1769" s="108" t="s">
        <v>708</v>
      </c>
      <c r="F1769" s="110">
        <v>3.75</v>
      </c>
      <c r="G1769" s="85">
        <v>1</v>
      </c>
      <c r="H1769" s="87" t="s">
        <v>33</v>
      </c>
      <c r="I1769" s="28">
        <v>-1</v>
      </c>
      <c r="J1769" s="18">
        <f t="shared" si="110"/>
        <v>170.46000000000004</v>
      </c>
      <c r="K1769" s="19" t="str">
        <f t="shared" si="108"/>
        <v>Aug-12</v>
      </c>
      <c r="L1769" s="20">
        <f t="shared" si="111"/>
        <v>1740</v>
      </c>
      <c r="M1769" s="21">
        <f t="shared" si="109"/>
        <v>9.7965517241379335E-2</v>
      </c>
    </row>
    <row r="1770" spans="1:13" x14ac:dyDescent="0.3">
      <c r="A1770" s="119">
        <v>41149</v>
      </c>
      <c r="B1770" s="120" t="s">
        <v>135</v>
      </c>
      <c r="C1770" s="121">
        <v>15.05</v>
      </c>
      <c r="D1770" s="87" t="s">
        <v>31</v>
      </c>
      <c r="E1770" s="120" t="s">
        <v>7080</v>
      </c>
      <c r="F1770" s="123">
        <v>5</v>
      </c>
      <c r="G1770" s="35">
        <v>1</v>
      </c>
      <c r="H1770" s="69">
        <v>5</v>
      </c>
      <c r="I1770" s="31">
        <v>-1</v>
      </c>
      <c r="J1770" s="18">
        <f t="shared" si="110"/>
        <v>169.46000000000004</v>
      </c>
      <c r="K1770" s="19" t="str">
        <f t="shared" si="108"/>
        <v>Aug-12</v>
      </c>
      <c r="L1770" s="20">
        <f t="shared" si="111"/>
        <v>1741</v>
      </c>
      <c r="M1770" s="21">
        <f t="shared" si="109"/>
        <v>9.7334865020103412E-2</v>
      </c>
    </row>
    <row r="1771" spans="1:13" x14ac:dyDescent="0.3">
      <c r="A1771" s="119">
        <v>41149</v>
      </c>
      <c r="B1771" s="120" t="s">
        <v>138</v>
      </c>
      <c r="C1771" s="121">
        <v>17</v>
      </c>
      <c r="D1771" s="87" t="s">
        <v>31</v>
      </c>
      <c r="E1771" s="120" t="s">
        <v>7081</v>
      </c>
      <c r="F1771" s="123">
        <v>4.5</v>
      </c>
      <c r="G1771" s="35">
        <v>1</v>
      </c>
      <c r="H1771" s="69">
        <v>1</v>
      </c>
      <c r="I1771" s="31">
        <v>3.5</v>
      </c>
      <c r="J1771" s="18">
        <f t="shared" si="110"/>
        <v>172.96000000000004</v>
      </c>
      <c r="K1771" s="19" t="str">
        <f t="shared" si="108"/>
        <v>Aug-12</v>
      </c>
      <c r="L1771" s="20">
        <f t="shared" si="111"/>
        <v>1742</v>
      </c>
      <c r="M1771" s="21">
        <f t="shared" si="109"/>
        <v>9.9288174512055127E-2</v>
      </c>
    </row>
    <row r="1772" spans="1:13" x14ac:dyDescent="0.3">
      <c r="A1772" s="124">
        <v>41149</v>
      </c>
      <c r="B1772" s="108" t="s">
        <v>82</v>
      </c>
      <c r="C1772" s="111">
        <v>18.100000000000001</v>
      </c>
      <c r="D1772" s="87" t="s">
        <v>31</v>
      </c>
      <c r="E1772" s="108" t="s">
        <v>7079</v>
      </c>
      <c r="F1772" s="110">
        <v>6</v>
      </c>
      <c r="G1772" s="35">
        <v>1</v>
      </c>
      <c r="H1772" s="70" t="s">
        <v>6512</v>
      </c>
      <c r="I1772" s="34">
        <v>-1</v>
      </c>
      <c r="J1772" s="18">
        <f t="shared" si="110"/>
        <v>171.96000000000004</v>
      </c>
      <c r="K1772" s="19" t="str">
        <f t="shared" si="108"/>
        <v>Aug-12</v>
      </c>
      <c r="L1772" s="20">
        <f t="shared" si="111"/>
        <v>1743</v>
      </c>
      <c r="M1772" s="21">
        <f t="shared" si="109"/>
        <v>9.8657487091222046E-2</v>
      </c>
    </row>
    <row r="1773" spans="1:13" x14ac:dyDescent="0.3">
      <c r="A1773" s="107">
        <v>41150</v>
      </c>
      <c r="B1773" s="108" t="s">
        <v>41</v>
      </c>
      <c r="C1773" s="101">
        <v>0.70138888888888884</v>
      </c>
      <c r="D1773" s="87" t="s">
        <v>31</v>
      </c>
      <c r="E1773" s="108" t="s">
        <v>709</v>
      </c>
      <c r="F1773" s="110">
        <v>4</v>
      </c>
      <c r="G1773" s="85">
        <v>1</v>
      </c>
      <c r="H1773" s="87" t="s">
        <v>33</v>
      </c>
      <c r="I1773" s="27">
        <v>-1</v>
      </c>
      <c r="J1773" s="18">
        <f t="shared" si="110"/>
        <v>170.96000000000004</v>
      </c>
      <c r="K1773" s="19" t="str">
        <f t="shared" si="108"/>
        <v>Aug-12</v>
      </c>
      <c r="L1773" s="20">
        <f t="shared" si="111"/>
        <v>1744</v>
      </c>
      <c r="M1773" s="21">
        <f t="shared" si="109"/>
        <v>9.8027522935779834E-2</v>
      </c>
    </row>
    <row r="1774" spans="1:13" x14ac:dyDescent="0.3">
      <c r="A1774" s="107">
        <v>41150</v>
      </c>
      <c r="B1774" s="108" t="s">
        <v>45</v>
      </c>
      <c r="C1774" s="101">
        <v>0.73611111111111116</v>
      </c>
      <c r="D1774" s="87" t="s">
        <v>31</v>
      </c>
      <c r="E1774" s="108" t="s">
        <v>710</v>
      </c>
      <c r="F1774" s="110">
        <v>2.75</v>
      </c>
      <c r="G1774" s="85">
        <v>1</v>
      </c>
      <c r="H1774" s="87" t="s">
        <v>33</v>
      </c>
      <c r="I1774" s="28">
        <v>-1</v>
      </c>
      <c r="J1774" s="18">
        <f t="shared" si="110"/>
        <v>169.96000000000004</v>
      </c>
      <c r="K1774" s="19" t="str">
        <f t="shared" si="108"/>
        <v>Aug-12</v>
      </c>
      <c r="L1774" s="20">
        <f t="shared" si="111"/>
        <v>1745</v>
      </c>
      <c r="M1774" s="21">
        <f t="shared" si="109"/>
        <v>9.7398280802292278E-2</v>
      </c>
    </row>
    <row r="1775" spans="1:13" x14ac:dyDescent="0.3">
      <c r="A1775" s="107">
        <v>41150</v>
      </c>
      <c r="B1775" s="108" t="s">
        <v>45</v>
      </c>
      <c r="C1775" s="101">
        <v>0.77777777777777779</v>
      </c>
      <c r="D1775" s="87" t="s">
        <v>31</v>
      </c>
      <c r="E1775" s="108" t="s">
        <v>711</v>
      </c>
      <c r="F1775" s="110">
        <v>4</v>
      </c>
      <c r="G1775" s="85">
        <v>1</v>
      </c>
      <c r="H1775" s="87" t="s">
        <v>33</v>
      </c>
      <c r="I1775" s="28">
        <v>-1</v>
      </c>
      <c r="J1775" s="18">
        <f t="shared" si="110"/>
        <v>168.96000000000004</v>
      </c>
      <c r="K1775" s="19" t="str">
        <f t="shared" si="108"/>
        <v>Aug-12</v>
      </c>
      <c r="L1775" s="20">
        <f t="shared" si="111"/>
        <v>1746</v>
      </c>
      <c r="M1775" s="21">
        <f t="shared" si="109"/>
        <v>9.6769759450171841E-2</v>
      </c>
    </row>
    <row r="1776" spans="1:13" x14ac:dyDescent="0.3">
      <c r="A1776" s="119">
        <v>41150</v>
      </c>
      <c r="B1776" s="120" t="s">
        <v>41</v>
      </c>
      <c r="C1776" s="121">
        <v>15.2</v>
      </c>
      <c r="D1776" s="87" t="s">
        <v>31</v>
      </c>
      <c r="E1776" s="120" t="s">
        <v>7085</v>
      </c>
      <c r="F1776" s="123">
        <v>6</v>
      </c>
      <c r="G1776" s="35">
        <v>1</v>
      </c>
      <c r="H1776" s="69">
        <v>4</v>
      </c>
      <c r="I1776" s="31">
        <v>-1</v>
      </c>
      <c r="J1776" s="18">
        <f t="shared" si="110"/>
        <v>167.96000000000004</v>
      </c>
      <c r="K1776" s="19" t="str">
        <f t="shared" si="108"/>
        <v>Aug-12</v>
      </c>
      <c r="L1776" s="20">
        <f t="shared" si="111"/>
        <v>1747</v>
      </c>
      <c r="M1776" s="21">
        <f t="shared" si="109"/>
        <v>9.6141957641671452E-2</v>
      </c>
    </row>
    <row r="1777" spans="1:13" x14ac:dyDescent="0.3">
      <c r="A1777" s="124">
        <v>41150</v>
      </c>
      <c r="B1777" s="108" t="s">
        <v>43</v>
      </c>
      <c r="C1777" s="111">
        <v>17.5</v>
      </c>
      <c r="D1777" s="87" t="s">
        <v>31</v>
      </c>
      <c r="E1777" s="108" t="s">
        <v>7083</v>
      </c>
      <c r="F1777" s="110">
        <v>5</v>
      </c>
      <c r="G1777" s="35">
        <v>1</v>
      </c>
      <c r="H1777" s="70" t="s">
        <v>6518</v>
      </c>
      <c r="I1777" s="34">
        <v>-1</v>
      </c>
      <c r="J1777" s="18">
        <f t="shared" si="110"/>
        <v>166.96000000000004</v>
      </c>
      <c r="K1777" s="19" t="str">
        <f t="shared" si="108"/>
        <v>Aug-12</v>
      </c>
      <c r="L1777" s="20">
        <f t="shared" si="111"/>
        <v>1748</v>
      </c>
      <c r="M1777" s="21">
        <f t="shared" si="109"/>
        <v>9.5514874141876455E-2</v>
      </c>
    </row>
    <row r="1778" spans="1:13" x14ac:dyDescent="0.3">
      <c r="A1778" s="124">
        <v>41150</v>
      </c>
      <c r="B1778" s="108" t="s">
        <v>45</v>
      </c>
      <c r="C1778" s="111">
        <v>18.100000000000001</v>
      </c>
      <c r="D1778" s="87" t="s">
        <v>31</v>
      </c>
      <c r="E1778" s="108" t="s">
        <v>7082</v>
      </c>
      <c r="F1778" s="110">
        <v>6</v>
      </c>
      <c r="G1778" s="35">
        <v>1</v>
      </c>
      <c r="H1778" s="70" t="s">
        <v>6512</v>
      </c>
      <c r="I1778" s="34">
        <v>-1</v>
      </c>
      <c r="J1778" s="18">
        <f t="shared" si="110"/>
        <v>165.96000000000004</v>
      </c>
      <c r="K1778" s="19" t="str">
        <f t="shared" si="108"/>
        <v>Aug-12</v>
      </c>
      <c r="L1778" s="20">
        <f t="shared" si="111"/>
        <v>1749</v>
      </c>
      <c r="M1778" s="21">
        <f t="shared" si="109"/>
        <v>9.4888507718696419E-2</v>
      </c>
    </row>
    <row r="1779" spans="1:13" x14ac:dyDescent="0.3">
      <c r="A1779" s="124">
        <v>41150</v>
      </c>
      <c r="B1779" s="108" t="s">
        <v>43</v>
      </c>
      <c r="C1779" s="111">
        <v>18.2</v>
      </c>
      <c r="D1779" s="87" t="s">
        <v>31</v>
      </c>
      <c r="E1779" s="108" t="s">
        <v>7084</v>
      </c>
      <c r="F1779" s="110">
        <v>6</v>
      </c>
      <c r="G1779" s="35">
        <v>1</v>
      </c>
      <c r="H1779" s="70" t="s">
        <v>6512</v>
      </c>
      <c r="I1779" s="34">
        <v>-1</v>
      </c>
      <c r="J1779" s="18">
        <f t="shared" si="110"/>
        <v>164.96000000000004</v>
      </c>
      <c r="K1779" s="19" t="str">
        <f t="shared" si="108"/>
        <v>Aug-12</v>
      </c>
      <c r="L1779" s="20">
        <f t="shared" si="111"/>
        <v>1750</v>
      </c>
      <c r="M1779" s="21">
        <f t="shared" si="109"/>
        <v>9.4262857142857162E-2</v>
      </c>
    </row>
    <row r="1780" spans="1:13" x14ac:dyDescent="0.3">
      <c r="A1780" s="107">
        <v>41151</v>
      </c>
      <c r="B1780" s="108" t="s">
        <v>146</v>
      </c>
      <c r="C1780" s="101">
        <v>0.63888888888888895</v>
      </c>
      <c r="D1780" s="87" t="s">
        <v>31</v>
      </c>
      <c r="E1780" s="108" t="s">
        <v>712</v>
      </c>
      <c r="F1780" s="110">
        <v>3.75</v>
      </c>
      <c r="G1780" s="85">
        <v>1</v>
      </c>
      <c r="H1780" s="87" t="s">
        <v>42</v>
      </c>
      <c r="I1780" s="27">
        <v>2.75</v>
      </c>
      <c r="J1780" s="18">
        <f t="shared" si="110"/>
        <v>167.71000000000004</v>
      </c>
      <c r="K1780" s="19" t="str">
        <f t="shared" si="108"/>
        <v>Aug-12</v>
      </c>
      <c r="L1780" s="20">
        <f t="shared" si="111"/>
        <v>1751</v>
      </c>
      <c r="M1780" s="21">
        <f t="shared" si="109"/>
        <v>9.5779554540262726E-2</v>
      </c>
    </row>
    <row r="1781" spans="1:13" x14ac:dyDescent="0.3">
      <c r="A1781" s="107">
        <v>41151</v>
      </c>
      <c r="B1781" s="108" t="s">
        <v>74</v>
      </c>
      <c r="C1781" s="101">
        <v>0.81944444444444453</v>
      </c>
      <c r="D1781" s="87" t="s">
        <v>31</v>
      </c>
      <c r="E1781" s="108" t="s">
        <v>713</v>
      </c>
      <c r="F1781" s="110">
        <v>3.5</v>
      </c>
      <c r="G1781" s="85">
        <v>1</v>
      </c>
      <c r="H1781" s="87" t="s">
        <v>33</v>
      </c>
      <c r="I1781" s="28">
        <v>-1</v>
      </c>
      <c r="J1781" s="18">
        <f t="shared" si="110"/>
        <v>166.71000000000004</v>
      </c>
      <c r="K1781" s="19" t="str">
        <f t="shared" si="108"/>
        <v>Aug-12</v>
      </c>
      <c r="L1781" s="20">
        <f t="shared" si="111"/>
        <v>1752</v>
      </c>
      <c r="M1781" s="21">
        <f t="shared" si="109"/>
        <v>9.5154109589041122E-2</v>
      </c>
    </row>
    <row r="1782" spans="1:13" x14ac:dyDescent="0.3">
      <c r="A1782" s="119">
        <v>41151</v>
      </c>
      <c r="B1782" s="120" t="s">
        <v>29</v>
      </c>
      <c r="C1782" s="121">
        <v>15</v>
      </c>
      <c r="D1782" s="87" t="s">
        <v>31</v>
      </c>
      <c r="E1782" s="120" t="s">
        <v>7021</v>
      </c>
      <c r="F1782" s="123">
        <v>5</v>
      </c>
      <c r="G1782" s="35">
        <v>0</v>
      </c>
      <c r="H1782" s="69" t="s">
        <v>6111</v>
      </c>
      <c r="I1782" s="31">
        <v>0</v>
      </c>
      <c r="J1782" s="18">
        <f t="shared" si="110"/>
        <v>166.71000000000004</v>
      </c>
      <c r="K1782" s="19" t="str">
        <f t="shared" si="108"/>
        <v>Aug-12</v>
      </c>
      <c r="L1782" s="20">
        <f t="shared" si="111"/>
        <v>1752</v>
      </c>
      <c r="M1782" s="21">
        <f t="shared" si="109"/>
        <v>9.5154109589041122E-2</v>
      </c>
    </row>
    <row r="1783" spans="1:13" x14ac:dyDescent="0.3">
      <c r="A1783" s="119">
        <v>41151</v>
      </c>
      <c r="B1783" s="120" t="s">
        <v>134</v>
      </c>
      <c r="C1783" s="121">
        <v>15.1</v>
      </c>
      <c r="D1783" s="87" t="s">
        <v>31</v>
      </c>
      <c r="E1783" s="120" t="s">
        <v>7094</v>
      </c>
      <c r="F1783" s="123">
        <v>5</v>
      </c>
      <c r="G1783" s="35">
        <v>1</v>
      </c>
      <c r="H1783" s="69">
        <v>5</v>
      </c>
      <c r="I1783" s="31">
        <v>-1</v>
      </c>
      <c r="J1783" s="18">
        <f t="shared" si="110"/>
        <v>165.71000000000004</v>
      </c>
      <c r="K1783" s="19" t="str">
        <f t="shared" si="108"/>
        <v>Aug-12</v>
      </c>
      <c r="L1783" s="20">
        <f t="shared" si="111"/>
        <v>1753</v>
      </c>
      <c r="M1783" s="21">
        <f t="shared" si="109"/>
        <v>9.4529378208784959E-2</v>
      </c>
    </row>
    <row r="1784" spans="1:13" x14ac:dyDescent="0.3">
      <c r="A1784" s="119">
        <v>41151</v>
      </c>
      <c r="B1784" s="120" t="s">
        <v>29</v>
      </c>
      <c r="C1784" s="121">
        <v>15.3</v>
      </c>
      <c r="D1784" s="87" t="s">
        <v>31</v>
      </c>
      <c r="E1784" s="120" t="s">
        <v>7095</v>
      </c>
      <c r="F1784" s="123">
        <v>6</v>
      </c>
      <c r="G1784" s="35">
        <v>1</v>
      </c>
      <c r="H1784" s="69">
        <v>1</v>
      </c>
      <c r="I1784" s="31">
        <v>5</v>
      </c>
      <c r="J1784" s="18">
        <f t="shared" si="110"/>
        <v>170.71000000000004</v>
      </c>
      <c r="K1784" s="19" t="str">
        <f t="shared" si="108"/>
        <v>Aug-12</v>
      </c>
      <c r="L1784" s="20">
        <f t="shared" si="111"/>
        <v>1754</v>
      </c>
      <c r="M1784" s="21">
        <f t="shared" si="109"/>
        <v>9.7326111744583832E-2</v>
      </c>
    </row>
    <row r="1785" spans="1:13" x14ac:dyDescent="0.3">
      <c r="A1785" s="119">
        <v>41151</v>
      </c>
      <c r="B1785" s="120" t="s">
        <v>146</v>
      </c>
      <c r="C1785" s="121">
        <v>15.5</v>
      </c>
      <c r="D1785" s="87" t="s">
        <v>31</v>
      </c>
      <c r="E1785" s="120" t="s">
        <v>7096</v>
      </c>
      <c r="F1785" s="123">
        <v>5.5</v>
      </c>
      <c r="G1785" s="35">
        <v>1</v>
      </c>
      <c r="H1785" s="69">
        <v>1</v>
      </c>
      <c r="I1785" s="31">
        <v>7</v>
      </c>
      <c r="J1785" s="18">
        <f t="shared" si="110"/>
        <v>177.71000000000004</v>
      </c>
      <c r="K1785" s="19" t="str">
        <f t="shared" si="108"/>
        <v>Aug-12</v>
      </c>
      <c r="L1785" s="20">
        <f t="shared" si="111"/>
        <v>1755</v>
      </c>
      <c r="M1785" s="21">
        <f t="shared" si="109"/>
        <v>0.10125925925925928</v>
      </c>
    </row>
    <row r="1786" spans="1:13" x14ac:dyDescent="0.3">
      <c r="A1786" s="124">
        <v>41151</v>
      </c>
      <c r="B1786" s="108" t="s">
        <v>139</v>
      </c>
      <c r="C1786" s="111">
        <v>16.3</v>
      </c>
      <c r="D1786" s="87" t="s">
        <v>31</v>
      </c>
      <c r="E1786" s="108" t="s">
        <v>7086</v>
      </c>
      <c r="F1786" s="110">
        <v>5</v>
      </c>
      <c r="G1786" s="35">
        <v>1</v>
      </c>
      <c r="H1786" s="70" t="s">
        <v>6526</v>
      </c>
      <c r="I1786" s="34">
        <v>4</v>
      </c>
      <c r="J1786" s="18">
        <f t="shared" si="110"/>
        <v>181.71000000000004</v>
      </c>
      <c r="K1786" s="19" t="str">
        <f t="shared" si="108"/>
        <v>Aug-12</v>
      </c>
      <c r="L1786" s="20">
        <f t="shared" si="111"/>
        <v>1756</v>
      </c>
      <c r="M1786" s="21">
        <f t="shared" si="109"/>
        <v>0.10347949886104786</v>
      </c>
    </row>
    <row r="1787" spans="1:13" x14ac:dyDescent="0.3">
      <c r="A1787" s="119">
        <v>41151</v>
      </c>
      <c r="B1787" s="120" t="s">
        <v>29</v>
      </c>
      <c r="C1787" s="121">
        <v>16.350000000000001</v>
      </c>
      <c r="D1787" s="87" t="s">
        <v>31</v>
      </c>
      <c r="E1787" s="120" t="s">
        <v>7097</v>
      </c>
      <c r="F1787" s="123">
        <v>5</v>
      </c>
      <c r="G1787" s="35">
        <v>1</v>
      </c>
      <c r="H1787" s="69">
        <v>1</v>
      </c>
      <c r="I1787" s="31">
        <v>4</v>
      </c>
      <c r="J1787" s="18">
        <f t="shared" si="110"/>
        <v>185.71000000000004</v>
      </c>
      <c r="K1787" s="19" t="str">
        <f t="shared" si="108"/>
        <v>Aug-12</v>
      </c>
      <c r="L1787" s="20">
        <f t="shared" si="111"/>
        <v>1757</v>
      </c>
      <c r="M1787" s="21">
        <f t="shared" si="109"/>
        <v>0.1056972111553785</v>
      </c>
    </row>
    <row r="1788" spans="1:13" x14ac:dyDescent="0.3">
      <c r="A1788" s="119">
        <v>41151</v>
      </c>
      <c r="B1788" s="120" t="s">
        <v>134</v>
      </c>
      <c r="C1788" s="121">
        <v>16.45</v>
      </c>
      <c r="D1788" s="87" t="s">
        <v>31</v>
      </c>
      <c r="E1788" s="120" t="s">
        <v>7098</v>
      </c>
      <c r="F1788" s="123">
        <v>5.5</v>
      </c>
      <c r="G1788" s="35">
        <v>1</v>
      </c>
      <c r="H1788" s="69">
        <v>5</v>
      </c>
      <c r="I1788" s="31">
        <v>-1</v>
      </c>
      <c r="J1788" s="18">
        <f t="shared" si="110"/>
        <v>184.71000000000004</v>
      </c>
      <c r="K1788" s="19" t="str">
        <f t="shared" si="108"/>
        <v>Aug-12</v>
      </c>
      <c r="L1788" s="20">
        <f t="shared" si="111"/>
        <v>1758</v>
      </c>
      <c r="M1788" s="21">
        <f t="shared" si="109"/>
        <v>0.10506825938566555</v>
      </c>
    </row>
    <row r="1789" spans="1:13" x14ac:dyDescent="0.3">
      <c r="A1789" s="119">
        <v>41151</v>
      </c>
      <c r="B1789" s="120" t="s">
        <v>146</v>
      </c>
      <c r="C1789" s="121">
        <v>16.5</v>
      </c>
      <c r="D1789" s="87" t="s">
        <v>31</v>
      </c>
      <c r="E1789" s="120" t="s">
        <v>7099</v>
      </c>
      <c r="F1789" s="123">
        <v>5.5</v>
      </c>
      <c r="G1789" s="35">
        <v>1</v>
      </c>
      <c r="H1789" s="69">
        <v>6</v>
      </c>
      <c r="I1789" s="31">
        <v>-1</v>
      </c>
      <c r="J1789" s="18">
        <f t="shared" si="110"/>
        <v>183.71000000000004</v>
      </c>
      <c r="K1789" s="19" t="str">
        <f t="shared" si="108"/>
        <v>Aug-12</v>
      </c>
      <c r="L1789" s="20">
        <f t="shared" si="111"/>
        <v>1759</v>
      </c>
      <c r="M1789" s="21">
        <f t="shared" si="109"/>
        <v>0.10444002274019332</v>
      </c>
    </row>
    <row r="1790" spans="1:13" x14ac:dyDescent="0.3">
      <c r="A1790" s="119">
        <v>41151</v>
      </c>
      <c r="B1790" s="120" t="s">
        <v>29</v>
      </c>
      <c r="C1790" s="121">
        <v>17.05</v>
      </c>
      <c r="D1790" s="87" t="s">
        <v>31</v>
      </c>
      <c r="E1790" s="120" t="s">
        <v>7100</v>
      </c>
      <c r="F1790" s="123">
        <v>6</v>
      </c>
      <c r="G1790" s="35">
        <v>1</v>
      </c>
      <c r="H1790" s="69">
        <v>4</v>
      </c>
      <c r="I1790" s="31">
        <v>-1</v>
      </c>
      <c r="J1790" s="18">
        <f t="shared" si="110"/>
        <v>182.71000000000004</v>
      </c>
      <c r="K1790" s="19" t="str">
        <f t="shared" si="108"/>
        <v>Aug-12</v>
      </c>
      <c r="L1790" s="20">
        <f t="shared" si="111"/>
        <v>1760</v>
      </c>
      <c r="M1790" s="21">
        <f t="shared" si="109"/>
        <v>0.10381250000000002</v>
      </c>
    </row>
    <row r="1791" spans="1:13" x14ac:dyDescent="0.3">
      <c r="A1791" s="124">
        <v>41151</v>
      </c>
      <c r="B1791" s="108" t="s">
        <v>139</v>
      </c>
      <c r="C1791" s="111">
        <v>17.3</v>
      </c>
      <c r="D1791" s="87" t="s">
        <v>31</v>
      </c>
      <c r="E1791" s="108" t="s">
        <v>6817</v>
      </c>
      <c r="F1791" s="110">
        <v>6</v>
      </c>
      <c r="G1791" s="35">
        <v>1</v>
      </c>
      <c r="H1791" s="70" t="s">
        <v>6512</v>
      </c>
      <c r="I1791" s="34">
        <v>-1</v>
      </c>
      <c r="J1791" s="18">
        <f t="shared" si="110"/>
        <v>181.71000000000004</v>
      </c>
      <c r="K1791" s="19" t="str">
        <f t="shared" si="108"/>
        <v>Aug-12</v>
      </c>
      <c r="L1791" s="20">
        <f t="shared" si="111"/>
        <v>1761</v>
      </c>
      <c r="M1791" s="21">
        <f t="shared" si="109"/>
        <v>0.1031856899488927</v>
      </c>
    </row>
    <row r="1792" spans="1:13" x14ac:dyDescent="0.3">
      <c r="A1792" s="124">
        <v>41151</v>
      </c>
      <c r="B1792" s="108" t="s">
        <v>139</v>
      </c>
      <c r="C1792" s="111">
        <v>17.3</v>
      </c>
      <c r="D1792" s="87" t="s">
        <v>31</v>
      </c>
      <c r="E1792" s="108" t="s">
        <v>7087</v>
      </c>
      <c r="F1792" s="110">
        <v>4.5</v>
      </c>
      <c r="G1792" s="35">
        <v>1</v>
      </c>
      <c r="H1792" s="70" t="s">
        <v>6526</v>
      </c>
      <c r="I1792" s="34">
        <v>3.5</v>
      </c>
      <c r="J1792" s="18">
        <f t="shared" si="110"/>
        <v>185.21000000000004</v>
      </c>
      <c r="K1792" s="19" t="str">
        <f t="shared" si="108"/>
        <v>Aug-12</v>
      </c>
      <c r="L1792" s="20">
        <f t="shared" si="111"/>
        <v>1762</v>
      </c>
      <c r="M1792" s="21">
        <f t="shared" si="109"/>
        <v>0.10511350737797959</v>
      </c>
    </row>
    <row r="1793" spans="1:13" x14ac:dyDescent="0.3">
      <c r="A1793" s="124">
        <v>41151</v>
      </c>
      <c r="B1793" s="108" t="s">
        <v>139</v>
      </c>
      <c r="C1793" s="111">
        <v>18.3</v>
      </c>
      <c r="D1793" s="87" t="s">
        <v>31</v>
      </c>
      <c r="E1793" s="108" t="s">
        <v>7088</v>
      </c>
      <c r="F1793" s="110">
        <v>4.5</v>
      </c>
      <c r="G1793" s="35">
        <v>1</v>
      </c>
      <c r="H1793" s="70" t="s">
        <v>6526</v>
      </c>
      <c r="I1793" s="34">
        <v>3.5</v>
      </c>
      <c r="J1793" s="18">
        <f t="shared" si="110"/>
        <v>188.71000000000004</v>
      </c>
      <c r="K1793" s="19" t="str">
        <f t="shared" si="108"/>
        <v>Aug-12</v>
      </c>
      <c r="L1793" s="20">
        <f t="shared" si="111"/>
        <v>1763</v>
      </c>
      <c r="M1793" s="21">
        <f t="shared" si="109"/>
        <v>0.10703913783323882</v>
      </c>
    </row>
    <row r="1794" spans="1:13" x14ac:dyDescent="0.3">
      <c r="A1794" s="124">
        <v>41151</v>
      </c>
      <c r="B1794" s="108" t="s">
        <v>74</v>
      </c>
      <c r="C1794" s="111">
        <v>18.399999999999999</v>
      </c>
      <c r="D1794" s="87" t="s">
        <v>31</v>
      </c>
      <c r="E1794" s="108" t="s">
        <v>7090</v>
      </c>
      <c r="F1794" s="110">
        <v>5.5</v>
      </c>
      <c r="G1794" s="35">
        <v>1</v>
      </c>
      <c r="H1794" s="70" t="s">
        <v>6512</v>
      </c>
      <c r="I1794" s="34">
        <v>-1</v>
      </c>
      <c r="J1794" s="18">
        <f t="shared" si="110"/>
        <v>187.71000000000004</v>
      </c>
      <c r="K1794" s="19" t="str">
        <f t="shared" ref="K1794:K1857" si="112">TEXT(A1794,"MMM-yy")</f>
        <v>Aug-12</v>
      </c>
      <c r="L1794" s="20">
        <f t="shared" si="111"/>
        <v>1764</v>
      </c>
      <c r="M1794" s="21">
        <f t="shared" ref="M1794:M1857" si="113">J1794/L1794</f>
        <v>0.10641156462585036</v>
      </c>
    </row>
    <row r="1795" spans="1:13" x14ac:dyDescent="0.3">
      <c r="A1795" s="124">
        <v>41151</v>
      </c>
      <c r="B1795" s="108" t="s">
        <v>74</v>
      </c>
      <c r="C1795" s="111">
        <v>18.399999999999999</v>
      </c>
      <c r="D1795" s="87" t="s">
        <v>31</v>
      </c>
      <c r="E1795" s="108" t="s">
        <v>7091</v>
      </c>
      <c r="F1795" s="110">
        <v>5.5</v>
      </c>
      <c r="G1795" s="35">
        <v>1</v>
      </c>
      <c r="H1795" s="70" t="s">
        <v>6512</v>
      </c>
      <c r="I1795" s="34">
        <v>-1</v>
      </c>
      <c r="J1795" s="18">
        <f t="shared" ref="J1795:J1858" si="114">J1794+I1795</f>
        <v>186.71000000000004</v>
      </c>
      <c r="K1795" s="19" t="str">
        <f t="shared" si="112"/>
        <v>Aug-12</v>
      </c>
      <c r="L1795" s="20">
        <f t="shared" ref="L1795:L1858" si="115">L1794+G1795</f>
        <v>1765</v>
      </c>
      <c r="M1795" s="21">
        <f t="shared" si="113"/>
        <v>0.10578470254957509</v>
      </c>
    </row>
    <row r="1796" spans="1:13" x14ac:dyDescent="0.3">
      <c r="A1796" s="124">
        <v>41151</v>
      </c>
      <c r="B1796" s="108" t="s">
        <v>139</v>
      </c>
      <c r="C1796" s="111">
        <v>19.3</v>
      </c>
      <c r="D1796" s="87" t="s">
        <v>31</v>
      </c>
      <c r="E1796" s="108" t="s">
        <v>7089</v>
      </c>
      <c r="F1796" s="110">
        <v>5</v>
      </c>
      <c r="G1796" s="35">
        <v>1</v>
      </c>
      <c r="H1796" s="70" t="s">
        <v>6518</v>
      </c>
      <c r="I1796" s="34">
        <v>-1</v>
      </c>
      <c r="J1796" s="18">
        <f t="shared" si="114"/>
        <v>185.71000000000004</v>
      </c>
      <c r="K1796" s="19" t="str">
        <f t="shared" si="112"/>
        <v>Aug-12</v>
      </c>
      <c r="L1796" s="20">
        <f t="shared" si="115"/>
        <v>1766</v>
      </c>
      <c r="M1796" s="21">
        <f t="shared" si="113"/>
        <v>0.105158550396376</v>
      </c>
    </row>
    <row r="1797" spans="1:13" x14ac:dyDescent="0.3">
      <c r="A1797" s="124">
        <v>41151</v>
      </c>
      <c r="B1797" s="108" t="s">
        <v>43</v>
      </c>
      <c r="C1797" s="111">
        <v>19.5</v>
      </c>
      <c r="D1797" s="87" t="s">
        <v>31</v>
      </c>
      <c r="E1797" s="108" t="s">
        <v>7092</v>
      </c>
      <c r="F1797" s="110">
        <v>5.5</v>
      </c>
      <c r="G1797" s="35">
        <v>1</v>
      </c>
      <c r="H1797" s="70" t="s">
        <v>6512</v>
      </c>
      <c r="I1797" s="34">
        <v>-1</v>
      </c>
      <c r="J1797" s="18">
        <f t="shared" si="114"/>
        <v>184.71000000000004</v>
      </c>
      <c r="K1797" s="19" t="str">
        <f t="shared" si="112"/>
        <v>Aug-12</v>
      </c>
      <c r="L1797" s="20">
        <f t="shared" si="115"/>
        <v>1767</v>
      </c>
      <c r="M1797" s="21">
        <f t="shared" si="113"/>
        <v>0.10453310696095078</v>
      </c>
    </row>
    <row r="1798" spans="1:13" x14ac:dyDescent="0.3">
      <c r="A1798" s="124">
        <v>41151</v>
      </c>
      <c r="B1798" s="108" t="s">
        <v>43</v>
      </c>
      <c r="C1798" s="111">
        <v>20.2</v>
      </c>
      <c r="D1798" s="87" t="s">
        <v>31</v>
      </c>
      <c r="E1798" s="108" t="s">
        <v>7093</v>
      </c>
      <c r="F1798" s="110">
        <v>6</v>
      </c>
      <c r="G1798" s="35">
        <v>1</v>
      </c>
      <c r="H1798" s="70" t="s">
        <v>6512</v>
      </c>
      <c r="I1798" s="34">
        <v>-1</v>
      </c>
      <c r="J1798" s="18">
        <f t="shared" si="114"/>
        <v>183.71000000000004</v>
      </c>
      <c r="K1798" s="19" t="str">
        <f t="shared" si="112"/>
        <v>Aug-12</v>
      </c>
      <c r="L1798" s="20">
        <f t="shared" si="115"/>
        <v>1768</v>
      </c>
      <c r="M1798" s="21">
        <f t="shared" si="113"/>
        <v>0.10390837104072401</v>
      </c>
    </row>
    <row r="1799" spans="1:13" x14ac:dyDescent="0.3">
      <c r="A1799" s="107">
        <v>41152</v>
      </c>
      <c r="B1799" s="108" t="s">
        <v>123</v>
      </c>
      <c r="C1799" s="101">
        <v>0.67361111111111116</v>
      </c>
      <c r="D1799" s="87" t="s">
        <v>31</v>
      </c>
      <c r="E1799" s="108" t="s">
        <v>714</v>
      </c>
      <c r="F1799" s="110">
        <v>3.5</v>
      </c>
      <c r="G1799" s="85">
        <v>1</v>
      </c>
      <c r="H1799" s="87" t="s">
        <v>42</v>
      </c>
      <c r="I1799" s="27">
        <v>2.5</v>
      </c>
      <c r="J1799" s="18">
        <f t="shared" si="114"/>
        <v>186.21000000000004</v>
      </c>
      <c r="K1799" s="19" t="str">
        <f t="shared" si="112"/>
        <v>Aug-12</v>
      </c>
      <c r="L1799" s="20">
        <f t="shared" si="115"/>
        <v>1769</v>
      </c>
      <c r="M1799" s="21">
        <f t="shared" si="113"/>
        <v>0.10526286037309217</v>
      </c>
    </row>
    <row r="1800" spans="1:13" x14ac:dyDescent="0.3">
      <c r="A1800" s="107">
        <v>41152</v>
      </c>
      <c r="B1800" s="108" t="s">
        <v>45</v>
      </c>
      <c r="C1800" s="101">
        <v>0.86805555555555547</v>
      </c>
      <c r="D1800" s="87" t="s">
        <v>31</v>
      </c>
      <c r="E1800" s="108" t="s">
        <v>715</v>
      </c>
      <c r="F1800" s="110">
        <v>3.75</v>
      </c>
      <c r="G1800" s="85">
        <v>1</v>
      </c>
      <c r="H1800" s="87" t="s">
        <v>33</v>
      </c>
      <c r="I1800" s="28">
        <v>-1</v>
      </c>
      <c r="J1800" s="18">
        <f t="shared" si="114"/>
        <v>185.21000000000004</v>
      </c>
      <c r="K1800" s="19" t="str">
        <f t="shared" si="112"/>
        <v>Aug-12</v>
      </c>
      <c r="L1800" s="20">
        <f t="shared" si="115"/>
        <v>1770</v>
      </c>
      <c r="M1800" s="21">
        <f t="shared" si="113"/>
        <v>0.10463841807909606</v>
      </c>
    </row>
    <row r="1801" spans="1:13" x14ac:dyDescent="0.3">
      <c r="A1801" s="119">
        <v>41152</v>
      </c>
      <c r="B1801" s="120" t="s">
        <v>149</v>
      </c>
      <c r="C1801" s="121">
        <v>15.15</v>
      </c>
      <c r="D1801" s="87" t="s">
        <v>31</v>
      </c>
      <c r="E1801" s="120" t="s">
        <v>6706</v>
      </c>
      <c r="F1801" s="123">
        <v>4.5</v>
      </c>
      <c r="G1801" s="35">
        <v>1</v>
      </c>
      <c r="H1801" s="69">
        <v>7</v>
      </c>
      <c r="I1801" s="31">
        <v>-1</v>
      </c>
      <c r="J1801" s="18">
        <f t="shared" si="114"/>
        <v>184.21000000000004</v>
      </c>
      <c r="K1801" s="19" t="str">
        <f t="shared" si="112"/>
        <v>Aug-12</v>
      </c>
      <c r="L1801" s="20">
        <f t="shared" si="115"/>
        <v>1771</v>
      </c>
      <c r="M1801" s="21">
        <f t="shared" si="113"/>
        <v>0.10401468097120273</v>
      </c>
    </row>
    <row r="1802" spans="1:13" x14ac:dyDescent="0.3">
      <c r="A1802" s="119">
        <v>41152</v>
      </c>
      <c r="B1802" s="120" t="s">
        <v>96</v>
      </c>
      <c r="C1802" s="121">
        <v>16.350000000000001</v>
      </c>
      <c r="D1802" s="87" t="s">
        <v>31</v>
      </c>
      <c r="E1802" s="120" t="s">
        <v>2156</v>
      </c>
      <c r="F1802" s="123">
        <v>4.5</v>
      </c>
      <c r="G1802" s="35">
        <v>1</v>
      </c>
      <c r="H1802" s="69">
        <v>1</v>
      </c>
      <c r="I1802" s="31">
        <v>3.5</v>
      </c>
      <c r="J1802" s="18">
        <f t="shared" si="114"/>
        <v>187.71000000000004</v>
      </c>
      <c r="K1802" s="19" t="str">
        <f t="shared" si="112"/>
        <v>Aug-12</v>
      </c>
      <c r="L1802" s="20">
        <f t="shared" si="115"/>
        <v>1772</v>
      </c>
      <c r="M1802" s="21">
        <f t="shared" si="113"/>
        <v>0.10593115124153502</v>
      </c>
    </row>
    <row r="1803" spans="1:13" x14ac:dyDescent="0.3">
      <c r="A1803" s="124">
        <v>41152</v>
      </c>
      <c r="B1803" s="108" t="s">
        <v>37</v>
      </c>
      <c r="C1803" s="111">
        <v>18.05</v>
      </c>
      <c r="D1803" s="87" t="s">
        <v>31</v>
      </c>
      <c r="E1803" s="108" t="s">
        <v>7101</v>
      </c>
      <c r="F1803" s="110">
        <v>5</v>
      </c>
      <c r="G1803" s="35">
        <v>1</v>
      </c>
      <c r="H1803" s="70" t="s">
        <v>6512</v>
      </c>
      <c r="I1803" s="34">
        <v>-1</v>
      </c>
      <c r="J1803" s="18">
        <f t="shared" si="114"/>
        <v>186.71000000000004</v>
      </c>
      <c r="K1803" s="19" t="str">
        <f t="shared" si="112"/>
        <v>Aug-12</v>
      </c>
      <c r="L1803" s="20">
        <f t="shared" si="115"/>
        <v>1773</v>
      </c>
      <c r="M1803" s="21">
        <f t="shared" si="113"/>
        <v>0.10530738860688102</v>
      </c>
    </row>
    <row r="1804" spans="1:13" x14ac:dyDescent="0.3">
      <c r="A1804" s="124">
        <v>41152</v>
      </c>
      <c r="B1804" s="108" t="s">
        <v>45</v>
      </c>
      <c r="C1804" s="111">
        <v>18.2</v>
      </c>
      <c r="D1804" s="87" t="s">
        <v>31</v>
      </c>
      <c r="E1804" s="108" t="s">
        <v>7102</v>
      </c>
      <c r="F1804" s="110">
        <v>6</v>
      </c>
      <c r="G1804" s="35">
        <v>1</v>
      </c>
      <c r="H1804" s="70" t="s">
        <v>6512</v>
      </c>
      <c r="I1804" s="34">
        <v>-1</v>
      </c>
      <c r="J1804" s="18">
        <f t="shared" si="114"/>
        <v>185.71000000000004</v>
      </c>
      <c r="K1804" s="19" t="str">
        <f t="shared" si="112"/>
        <v>Aug-12</v>
      </c>
      <c r="L1804" s="20">
        <f t="shared" si="115"/>
        <v>1774</v>
      </c>
      <c r="M1804" s="21">
        <f t="shared" si="113"/>
        <v>0.10468432919954906</v>
      </c>
    </row>
    <row r="1805" spans="1:13" x14ac:dyDescent="0.3">
      <c r="A1805" s="124">
        <v>41152</v>
      </c>
      <c r="B1805" s="108" t="s">
        <v>45</v>
      </c>
      <c r="C1805" s="111">
        <v>20.2</v>
      </c>
      <c r="D1805" s="87" t="s">
        <v>31</v>
      </c>
      <c r="E1805" s="108" t="s">
        <v>7068</v>
      </c>
      <c r="F1805" s="110">
        <v>4.5</v>
      </c>
      <c r="G1805" s="35">
        <v>1</v>
      </c>
      <c r="H1805" s="70" t="s">
        <v>6526</v>
      </c>
      <c r="I1805" s="34">
        <v>3.5</v>
      </c>
      <c r="J1805" s="18">
        <f t="shared" si="114"/>
        <v>189.21000000000004</v>
      </c>
      <c r="K1805" s="19" t="str">
        <f t="shared" si="112"/>
        <v>Aug-12</v>
      </c>
      <c r="L1805" s="20">
        <f t="shared" si="115"/>
        <v>1775</v>
      </c>
      <c r="M1805" s="21">
        <f t="shared" si="113"/>
        <v>0.10659718309859156</v>
      </c>
    </row>
    <row r="1806" spans="1:13" x14ac:dyDescent="0.3">
      <c r="A1806" s="124">
        <v>41152</v>
      </c>
      <c r="B1806" s="108" t="s">
        <v>45</v>
      </c>
      <c r="C1806" s="111">
        <v>20.5</v>
      </c>
      <c r="D1806" s="87" t="s">
        <v>31</v>
      </c>
      <c r="E1806" s="108" t="s">
        <v>7103</v>
      </c>
      <c r="F1806" s="110">
        <v>6</v>
      </c>
      <c r="G1806" s="35">
        <v>1</v>
      </c>
      <c r="H1806" s="70" t="s">
        <v>6512</v>
      </c>
      <c r="I1806" s="34">
        <v>-1</v>
      </c>
      <c r="J1806" s="18">
        <f t="shared" si="114"/>
        <v>188.21000000000004</v>
      </c>
      <c r="K1806" s="19" t="str">
        <f t="shared" si="112"/>
        <v>Aug-12</v>
      </c>
      <c r="L1806" s="20">
        <f t="shared" si="115"/>
        <v>1776</v>
      </c>
      <c r="M1806" s="21">
        <f t="shared" si="113"/>
        <v>0.10597409909909912</v>
      </c>
    </row>
    <row r="1807" spans="1:13" x14ac:dyDescent="0.3">
      <c r="A1807" s="107">
        <v>41153</v>
      </c>
      <c r="B1807" s="108" t="s">
        <v>57</v>
      </c>
      <c r="C1807" s="101">
        <v>0.63541666666666663</v>
      </c>
      <c r="D1807" s="87" t="s">
        <v>31</v>
      </c>
      <c r="E1807" s="108" t="s">
        <v>716</v>
      </c>
      <c r="F1807" s="110">
        <v>4</v>
      </c>
      <c r="G1807" s="85">
        <v>1</v>
      </c>
      <c r="H1807" s="87" t="s">
        <v>42</v>
      </c>
      <c r="I1807" s="27">
        <v>3</v>
      </c>
      <c r="J1807" s="18">
        <f t="shared" si="114"/>
        <v>191.21000000000004</v>
      </c>
      <c r="K1807" s="19" t="str">
        <f t="shared" si="112"/>
        <v>Sep-12</v>
      </c>
      <c r="L1807" s="20">
        <f t="shared" si="115"/>
        <v>1777</v>
      </c>
      <c r="M1807" s="21">
        <f t="shared" si="113"/>
        <v>0.10760270118176704</v>
      </c>
    </row>
    <row r="1808" spans="1:13" x14ac:dyDescent="0.3">
      <c r="A1808" s="107">
        <v>41153</v>
      </c>
      <c r="B1808" s="108" t="s">
        <v>144</v>
      </c>
      <c r="C1808" s="101">
        <v>0.74652777777777779</v>
      </c>
      <c r="D1808" s="87" t="s">
        <v>31</v>
      </c>
      <c r="E1808" s="108" t="s">
        <v>701</v>
      </c>
      <c r="F1808" s="110">
        <v>3.25</v>
      </c>
      <c r="G1808" s="85">
        <v>1</v>
      </c>
      <c r="H1808" s="87" t="s">
        <v>33</v>
      </c>
      <c r="I1808" s="28">
        <v>-1</v>
      </c>
      <c r="J1808" s="18">
        <f t="shared" si="114"/>
        <v>190.21000000000004</v>
      </c>
      <c r="K1808" s="19" t="str">
        <f t="shared" si="112"/>
        <v>Sep-12</v>
      </c>
      <c r="L1808" s="20">
        <f t="shared" si="115"/>
        <v>1778</v>
      </c>
      <c r="M1808" s="21">
        <f t="shared" si="113"/>
        <v>0.10697975253093366</v>
      </c>
    </row>
    <row r="1809" spans="1:13" x14ac:dyDescent="0.3">
      <c r="A1809" s="107">
        <v>41153</v>
      </c>
      <c r="B1809" s="108" t="s">
        <v>56</v>
      </c>
      <c r="C1809" s="101">
        <v>0.77777777777777779</v>
      </c>
      <c r="D1809" s="87" t="s">
        <v>31</v>
      </c>
      <c r="E1809" s="108" t="s">
        <v>717</v>
      </c>
      <c r="F1809" s="110">
        <v>4</v>
      </c>
      <c r="G1809" s="85">
        <v>1</v>
      </c>
      <c r="H1809" s="87" t="s">
        <v>33</v>
      </c>
      <c r="I1809" s="28">
        <v>-1</v>
      </c>
      <c r="J1809" s="18">
        <f t="shared" si="114"/>
        <v>189.21000000000004</v>
      </c>
      <c r="K1809" s="19" t="str">
        <f t="shared" si="112"/>
        <v>Sep-12</v>
      </c>
      <c r="L1809" s="20">
        <f t="shared" si="115"/>
        <v>1779</v>
      </c>
      <c r="M1809" s="21">
        <f t="shared" si="113"/>
        <v>0.10635750421585162</v>
      </c>
    </row>
    <row r="1810" spans="1:13" x14ac:dyDescent="0.3">
      <c r="A1810" s="119">
        <v>41153</v>
      </c>
      <c r="B1810" s="120" t="s">
        <v>57</v>
      </c>
      <c r="C1810" s="121">
        <v>14.05</v>
      </c>
      <c r="D1810" s="87" t="s">
        <v>31</v>
      </c>
      <c r="E1810" s="120" t="s">
        <v>7105</v>
      </c>
      <c r="F1810" s="123">
        <v>5</v>
      </c>
      <c r="G1810" s="35">
        <v>1</v>
      </c>
      <c r="H1810" s="69">
        <v>2</v>
      </c>
      <c r="I1810" s="31">
        <v>-1</v>
      </c>
      <c r="J1810" s="18">
        <f t="shared" si="114"/>
        <v>188.21000000000004</v>
      </c>
      <c r="K1810" s="19" t="str">
        <f t="shared" si="112"/>
        <v>Sep-12</v>
      </c>
      <c r="L1810" s="20">
        <f t="shared" si="115"/>
        <v>1780</v>
      </c>
      <c r="M1810" s="21">
        <f t="shared" si="113"/>
        <v>0.10573595505617979</v>
      </c>
    </row>
    <row r="1811" spans="1:13" x14ac:dyDescent="0.3">
      <c r="A1811" s="124">
        <v>41153</v>
      </c>
      <c r="B1811" s="108" t="s">
        <v>144</v>
      </c>
      <c r="C1811" s="111">
        <v>19.25</v>
      </c>
      <c r="D1811" s="87" t="s">
        <v>31</v>
      </c>
      <c r="E1811" s="108" t="s">
        <v>7104</v>
      </c>
      <c r="F1811" s="110">
        <v>6</v>
      </c>
      <c r="G1811" s="35">
        <v>1</v>
      </c>
      <c r="H1811" s="70" t="s">
        <v>6512</v>
      </c>
      <c r="I1811" s="34">
        <v>-1</v>
      </c>
      <c r="J1811" s="18">
        <f t="shared" si="114"/>
        <v>187.21000000000004</v>
      </c>
      <c r="K1811" s="19" t="str">
        <f t="shared" si="112"/>
        <v>Sep-12</v>
      </c>
      <c r="L1811" s="20">
        <f t="shared" si="115"/>
        <v>1781</v>
      </c>
      <c r="M1811" s="21">
        <f t="shared" si="113"/>
        <v>0.10511510387422798</v>
      </c>
    </row>
    <row r="1812" spans="1:13" x14ac:dyDescent="0.3">
      <c r="A1812" s="119">
        <v>41155</v>
      </c>
      <c r="B1812" s="120" t="s">
        <v>45</v>
      </c>
      <c r="C1812" s="121">
        <v>15</v>
      </c>
      <c r="D1812" s="87" t="s">
        <v>31</v>
      </c>
      <c r="E1812" s="120" t="s">
        <v>7106</v>
      </c>
      <c r="F1812" s="123">
        <v>4.5</v>
      </c>
      <c r="G1812" s="35">
        <v>1</v>
      </c>
      <c r="H1812" s="69">
        <v>2</v>
      </c>
      <c r="I1812" s="31">
        <v>-1</v>
      </c>
      <c r="J1812" s="18">
        <f t="shared" si="114"/>
        <v>186.21000000000004</v>
      </c>
      <c r="K1812" s="19" t="str">
        <f t="shared" si="112"/>
        <v>Sep-12</v>
      </c>
      <c r="L1812" s="20">
        <f t="shared" si="115"/>
        <v>1782</v>
      </c>
      <c r="M1812" s="21">
        <f t="shared" si="113"/>
        <v>0.10449494949494952</v>
      </c>
    </row>
    <row r="1813" spans="1:13" x14ac:dyDescent="0.3">
      <c r="A1813" s="119">
        <v>41155</v>
      </c>
      <c r="B1813" s="120" t="s">
        <v>145</v>
      </c>
      <c r="C1813" s="121">
        <v>15.2</v>
      </c>
      <c r="D1813" s="87" t="s">
        <v>31</v>
      </c>
      <c r="E1813" s="120" t="s">
        <v>7107</v>
      </c>
      <c r="F1813" s="123">
        <v>4.5</v>
      </c>
      <c r="G1813" s="35">
        <v>1</v>
      </c>
      <c r="H1813" s="69">
        <v>1</v>
      </c>
      <c r="I1813" s="31">
        <v>5.5</v>
      </c>
      <c r="J1813" s="18">
        <f t="shared" si="114"/>
        <v>191.71000000000004</v>
      </c>
      <c r="K1813" s="19" t="str">
        <f t="shared" si="112"/>
        <v>Sep-12</v>
      </c>
      <c r="L1813" s="20">
        <f t="shared" si="115"/>
        <v>1783</v>
      </c>
      <c r="M1813" s="21">
        <f t="shared" si="113"/>
        <v>0.10752103196859228</v>
      </c>
    </row>
    <row r="1814" spans="1:13" x14ac:dyDescent="0.3">
      <c r="A1814" s="119">
        <v>41155</v>
      </c>
      <c r="B1814" s="120" t="s">
        <v>45</v>
      </c>
      <c r="C1814" s="121">
        <v>15.3</v>
      </c>
      <c r="D1814" s="87" t="s">
        <v>31</v>
      </c>
      <c r="E1814" s="120" t="s">
        <v>7108</v>
      </c>
      <c r="F1814" s="123">
        <v>5.5</v>
      </c>
      <c r="G1814" s="35">
        <v>1</v>
      </c>
      <c r="H1814" s="69">
        <v>2</v>
      </c>
      <c r="I1814" s="31">
        <v>-1</v>
      </c>
      <c r="J1814" s="18">
        <f t="shared" si="114"/>
        <v>190.71000000000004</v>
      </c>
      <c r="K1814" s="19" t="str">
        <f t="shared" si="112"/>
        <v>Sep-12</v>
      </c>
      <c r="L1814" s="20">
        <f t="shared" si="115"/>
        <v>1784</v>
      </c>
      <c r="M1814" s="21">
        <f t="shared" si="113"/>
        <v>0.10690022421524666</v>
      </c>
    </row>
    <row r="1815" spans="1:13" x14ac:dyDescent="0.3">
      <c r="A1815" s="119">
        <v>41155</v>
      </c>
      <c r="B1815" s="120" t="s">
        <v>145</v>
      </c>
      <c r="C1815" s="121">
        <v>15.5</v>
      </c>
      <c r="D1815" s="87" t="s">
        <v>31</v>
      </c>
      <c r="E1815" s="120" t="s">
        <v>108</v>
      </c>
      <c r="F1815" s="123">
        <v>5.5</v>
      </c>
      <c r="G1815" s="35">
        <v>1</v>
      </c>
      <c r="H1815" s="69">
        <v>2</v>
      </c>
      <c r="I1815" s="31">
        <v>-1</v>
      </c>
      <c r="J1815" s="18">
        <f t="shared" si="114"/>
        <v>189.71000000000004</v>
      </c>
      <c r="K1815" s="19" t="str">
        <f t="shared" si="112"/>
        <v>Sep-12</v>
      </c>
      <c r="L1815" s="20">
        <f t="shared" si="115"/>
        <v>1785</v>
      </c>
      <c r="M1815" s="21">
        <f t="shared" si="113"/>
        <v>0.10628011204481795</v>
      </c>
    </row>
    <row r="1816" spans="1:13" x14ac:dyDescent="0.3">
      <c r="A1816" s="119">
        <v>41155</v>
      </c>
      <c r="B1816" s="120" t="s">
        <v>45</v>
      </c>
      <c r="C1816" s="121">
        <v>16</v>
      </c>
      <c r="D1816" s="87" t="s">
        <v>31</v>
      </c>
      <c r="E1816" s="120" t="s">
        <v>7109</v>
      </c>
      <c r="F1816" s="123">
        <v>5</v>
      </c>
      <c r="G1816" s="35">
        <v>1</v>
      </c>
      <c r="H1816" s="69">
        <v>2</v>
      </c>
      <c r="I1816" s="31">
        <v>-1</v>
      </c>
      <c r="J1816" s="18">
        <f t="shared" si="114"/>
        <v>188.71000000000004</v>
      </c>
      <c r="K1816" s="19" t="str">
        <f t="shared" si="112"/>
        <v>Sep-12</v>
      </c>
      <c r="L1816" s="20">
        <f t="shared" si="115"/>
        <v>1786</v>
      </c>
      <c r="M1816" s="21">
        <f t="shared" si="113"/>
        <v>0.1056606942889138</v>
      </c>
    </row>
    <row r="1817" spans="1:13" x14ac:dyDescent="0.3">
      <c r="A1817" s="119">
        <v>41155</v>
      </c>
      <c r="B1817" s="120" t="s">
        <v>145</v>
      </c>
      <c r="C1817" s="121">
        <v>16.5</v>
      </c>
      <c r="D1817" s="87" t="s">
        <v>31</v>
      </c>
      <c r="E1817" s="120" t="s">
        <v>7110</v>
      </c>
      <c r="F1817" s="123">
        <v>4.5</v>
      </c>
      <c r="G1817" s="35">
        <v>1</v>
      </c>
      <c r="H1817" s="69">
        <v>1</v>
      </c>
      <c r="I1817" s="31">
        <v>3.5</v>
      </c>
      <c r="J1817" s="18">
        <f t="shared" si="114"/>
        <v>192.21000000000004</v>
      </c>
      <c r="K1817" s="19" t="str">
        <f t="shared" si="112"/>
        <v>Sep-12</v>
      </c>
      <c r="L1817" s="20">
        <f t="shared" si="115"/>
        <v>1787</v>
      </c>
      <c r="M1817" s="21">
        <f t="shared" si="113"/>
        <v>0.10756015668718524</v>
      </c>
    </row>
    <row r="1818" spans="1:13" x14ac:dyDescent="0.3">
      <c r="A1818" s="107">
        <v>41156</v>
      </c>
      <c r="B1818" s="108" t="s">
        <v>141</v>
      </c>
      <c r="C1818" s="101">
        <v>0.62152777777777779</v>
      </c>
      <c r="D1818" s="87" t="s">
        <v>31</v>
      </c>
      <c r="E1818" s="108" t="s">
        <v>718</v>
      </c>
      <c r="F1818" s="110">
        <v>3.75</v>
      </c>
      <c r="G1818" s="85">
        <v>1</v>
      </c>
      <c r="H1818" s="87" t="s">
        <v>33</v>
      </c>
      <c r="I1818" s="27">
        <v>-1</v>
      </c>
      <c r="J1818" s="18">
        <f t="shared" si="114"/>
        <v>191.21000000000004</v>
      </c>
      <c r="K1818" s="19" t="str">
        <f t="shared" si="112"/>
        <v>Sep-12</v>
      </c>
      <c r="L1818" s="20">
        <f t="shared" si="115"/>
        <v>1788</v>
      </c>
      <c r="M1818" s="21">
        <f t="shared" si="113"/>
        <v>0.10694071588366892</v>
      </c>
    </row>
    <row r="1819" spans="1:13" x14ac:dyDescent="0.3">
      <c r="A1819" s="107">
        <v>41156</v>
      </c>
      <c r="B1819" s="108" t="s">
        <v>141</v>
      </c>
      <c r="C1819" s="101">
        <v>0.69444444444444453</v>
      </c>
      <c r="D1819" s="87" t="s">
        <v>31</v>
      </c>
      <c r="E1819" s="108" t="s">
        <v>719</v>
      </c>
      <c r="F1819" s="110">
        <v>3.25</v>
      </c>
      <c r="G1819" s="85">
        <v>1</v>
      </c>
      <c r="H1819" s="87" t="s">
        <v>33</v>
      </c>
      <c r="I1819" s="27">
        <v>-1</v>
      </c>
      <c r="J1819" s="18">
        <f t="shared" si="114"/>
        <v>190.21000000000004</v>
      </c>
      <c r="K1819" s="19" t="str">
        <f t="shared" si="112"/>
        <v>Sep-12</v>
      </c>
      <c r="L1819" s="20">
        <f t="shared" si="115"/>
        <v>1789</v>
      </c>
      <c r="M1819" s="21">
        <f t="shared" si="113"/>
        <v>0.10632196757965345</v>
      </c>
    </row>
    <row r="1820" spans="1:13" x14ac:dyDescent="0.3">
      <c r="A1820" s="119">
        <v>41156</v>
      </c>
      <c r="B1820" s="120" t="s">
        <v>97</v>
      </c>
      <c r="C1820" s="121">
        <v>14.4</v>
      </c>
      <c r="D1820" s="87" t="s">
        <v>31</v>
      </c>
      <c r="E1820" s="120" t="s">
        <v>6238</v>
      </c>
      <c r="F1820" s="123">
        <v>5.5</v>
      </c>
      <c r="G1820" s="35">
        <v>0</v>
      </c>
      <c r="H1820" s="69" t="s">
        <v>6111</v>
      </c>
      <c r="I1820" s="31">
        <v>0</v>
      </c>
      <c r="J1820" s="18">
        <f t="shared" si="114"/>
        <v>190.21000000000004</v>
      </c>
      <c r="K1820" s="19" t="str">
        <f t="shared" si="112"/>
        <v>Sep-12</v>
      </c>
      <c r="L1820" s="20">
        <f t="shared" si="115"/>
        <v>1789</v>
      </c>
      <c r="M1820" s="21">
        <f t="shared" si="113"/>
        <v>0.10632196757965345</v>
      </c>
    </row>
    <row r="1821" spans="1:13" x14ac:dyDescent="0.3">
      <c r="A1821" s="119">
        <v>41156</v>
      </c>
      <c r="B1821" s="120" t="s">
        <v>50</v>
      </c>
      <c r="C1821" s="121">
        <v>16.149999999999999</v>
      </c>
      <c r="D1821" s="87" t="s">
        <v>31</v>
      </c>
      <c r="E1821" s="120" t="s">
        <v>575</v>
      </c>
      <c r="F1821" s="123">
        <v>5.5</v>
      </c>
      <c r="G1821" s="35">
        <v>1</v>
      </c>
      <c r="H1821" s="69">
        <v>1</v>
      </c>
      <c r="I1821" s="31">
        <v>6</v>
      </c>
      <c r="J1821" s="18">
        <f t="shared" si="114"/>
        <v>196.21000000000004</v>
      </c>
      <c r="K1821" s="19" t="str">
        <f t="shared" si="112"/>
        <v>Sep-12</v>
      </c>
      <c r="L1821" s="20">
        <f t="shared" si="115"/>
        <v>1790</v>
      </c>
      <c r="M1821" s="21">
        <f t="shared" si="113"/>
        <v>0.10961452513966483</v>
      </c>
    </row>
    <row r="1822" spans="1:13" x14ac:dyDescent="0.3">
      <c r="A1822" s="119">
        <v>41156</v>
      </c>
      <c r="B1822" s="120" t="s">
        <v>141</v>
      </c>
      <c r="C1822" s="121">
        <v>17.5</v>
      </c>
      <c r="D1822" s="87" t="s">
        <v>31</v>
      </c>
      <c r="E1822" s="120" t="s">
        <v>7111</v>
      </c>
      <c r="F1822" s="123">
        <v>5</v>
      </c>
      <c r="G1822" s="35">
        <v>1</v>
      </c>
      <c r="H1822" s="69">
        <v>8</v>
      </c>
      <c r="I1822" s="31">
        <v>-1</v>
      </c>
      <c r="J1822" s="18">
        <f t="shared" si="114"/>
        <v>195.21000000000004</v>
      </c>
      <c r="K1822" s="19" t="str">
        <f t="shared" si="112"/>
        <v>Sep-12</v>
      </c>
      <c r="L1822" s="20">
        <f t="shared" si="115"/>
        <v>1791</v>
      </c>
      <c r="M1822" s="21">
        <f t="shared" si="113"/>
        <v>0.10899497487437187</v>
      </c>
    </row>
    <row r="1823" spans="1:13" x14ac:dyDescent="0.3">
      <c r="A1823" s="107">
        <v>41157</v>
      </c>
      <c r="B1823" s="108" t="s">
        <v>56</v>
      </c>
      <c r="C1823" s="101">
        <v>0.59722222222222221</v>
      </c>
      <c r="D1823" s="87" t="s">
        <v>31</v>
      </c>
      <c r="E1823" s="108" t="s">
        <v>720</v>
      </c>
      <c r="F1823" s="110">
        <v>4</v>
      </c>
      <c r="G1823" s="85">
        <v>1</v>
      </c>
      <c r="H1823" s="87" t="s">
        <v>33</v>
      </c>
      <c r="I1823" s="27">
        <v>-1</v>
      </c>
      <c r="J1823" s="18">
        <f t="shared" si="114"/>
        <v>194.21000000000004</v>
      </c>
      <c r="K1823" s="19" t="str">
        <f t="shared" si="112"/>
        <v>Sep-12</v>
      </c>
      <c r="L1823" s="20">
        <f t="shared" si="115"/>
        <v>1792</v>
      </c>
      <c r="M1823" s="21">
        <f t="shared" si="113"/>
        <v>0.10837611607142859</v>
      </c>
    </row>
    <row r="1824" spans="1:13" x14ac:dyDescent="0.3">
      <c r="A1824" s="107">
        <v>41157</v>
      </c>
      <c r="B1824" s="108" t="s">
        <v>29</v>
      </c>
      <c r="C1824" s="101">
        <v>0.625</v>
      </c>
      <c r="D1824" s="87" t="s">
        <v>31</v>
      </c>
      <c r="E1824" s="108" t="s">
        <v>721</v>
      </c>
      <c r="F1824" s="110">
        <v>3</v>
      </c>
      <c r="G1824" s="85">
        <v>1</v>
      </c>
      <c r="H1824" s="87" t="s">
        <v>33</v>
      </c>
      <c r="I1824" s="27">
        <v>-1</v>
      </c>
      <c r="J1824" s="18">
        <f t="shared" si="114"/>
        <v>193.21000000000004</v>
      </c>
      <c r="K1824" s="19" t="str">
        <f t="shared" si="112"/>
        <v>Sep-12</v>
      </c>
      <c r="L1824" s="20">
        <f t="shared" si="115"/>
        <v>1793</v>
      </c>
      <c r="M1824" s="21">
        <f t="shared" si="113"/>
        <v>0.10775794757389852</v>
      </c>
    </row>
    <row r="1825" spans="1:13" x14ac:dyDescent="0.3">
      <c r="A1825" s="119">
        <v>41157</v>
      </c>
      <c r="B1825" s="120" t="s">
        <v>56</v>
      </c>
      <c r="C1825" s="121">
        <v>15.2</v>
      </c>
      <c r="D1825" s="87" t="s">
        <v>31</v>
      </c>
      <c r="E1825" s="120" t="s">
        <v>6156</v>
      </c>
      <c r="F1825" s="123">
        <v>6</v>
      </c>
      <c r="G1825" s="35">
        <v>1</v>
      </c>
      <c r="H1825" s="69">
        <v>3</v>
      </c>
      <c r="I1825" s="31">
        <v>-1</v>
      </c>
      <c r="J1825" s="18">
        <f t="shared" si="114"/>
        <v>192.21000000000004</v>
      </c>
      <c r="K1825" s="19" t="str">
        <f t="shared" si="112"/>
        <v>Sep-12</v>
      </c>
      <c r="L1825" s="20">
        <f t="shared" si="115"/>
        <v>1794</v>
      </c>
      <c r="M1825" s="21">
        <f t="shared" si="113"/>
        <v>0.10714046822742478</v>
      </c>
    </row>
    <row r="1826" spans="1:13" x14ac:dyDescent="0.3">
      <c r="A1826" s="124">
        <v>41157</v>
      </c>
      <c r="B1826" s="108" t="s">
        <v>43</v>
      </c>
      <c r="C1826" s="111">
        <v>19</v>
      </c>
      <c r="D1826" s="87" t="s">
        <v>31</v>
      </c>
      <c r="E1826" s="108" t="s">
        <v>744</v>
      </c>
      <c r="F1826" s="110">
        <v>4.5</v>
      </c>
      <c r="G1826" s="35">
        <v>1</v>
      </c>
      <c r="H1826" s="70" t="s">
        <v>6526</v>
      </c>
      <c r="I1826" s="34">
        <v>3.5</v>
      </c>
      <c r="J1826" s="18">
        <f t="shared" si="114"/>
        <v>195.71000000000004</v>
      </c>
      <c r="K1826" s="19" t="str">
        <f t="shared" si="112"/>
        <v>Sep-12</v>
      </c>
      <c r="L1826" s="20">
        <f t="shared" si="115"/>
        <v>1795</v>
      </c>
      <c r="M1826" s="21">
        <f t="shared" si="113"/>
        <v>0.10903064066852369</v>
      </c>
    </row>
    <row r="1827" spans="1:13" x14ac:dyDescent="0.3">
      <c r="A1827" s="124">
        <v>41157</v>
      </c>
      <c r="B1827" s="108" t="s">
        <v>43</v>
      </c>
      <c r="C1827" s="111">
        <v>21</v>
      </c>
      <c r="D1827" s="87" t="s">
        <v>31</v>
      </c>
      <c r="E1827" s="108" t="s">
        <v>7112</v>
      </c>
      <c r="F1827" s="110">
        <v>6</v>
      </c>
      <c r="G1827" s="35">
        <v>1</v>
      </c>
      <c r="H1827" s="70" t="s">
        <v>6512</v>
      </c>
      <c r="I1827" s="34">
        <v>-1</v>
      </c>
      <c r="J1827" s="18">
        <f t="shared" si="114"/>
        <v>194.71000000000004</v>
      </c>
      <c r="K1827" s="19" t="str">
        <f t="shared" si="112"/>
        <v>Sep-12</v>
      </c>
      <c r="L1827" s="20">
        <f t="shared" si="115"/>
        <v>1796</v>
      </c>
      <c r="M1827" s="21">
        <f t="shared" si="113"/>
        <v>0.10841314031180403</v>
      </c>
    </row>
    <row r="1828" spans="1:13" x14ac:dyDescent="0.3">
      <c r="A1828" s="107">
        <v>41158</v>
      </c>
      <c r="B1828" s="108" t="s">
        <v>37</v>
      </c>
      <c r="C1828" s="101">
        <v>0.59027777777777779</v>
      </c>
      <c r="D1828" s="87" t="s">
        <v>31</v>
      </c>
      <c r="E1828" s="108" t="s">
        <v>722</v>
      </c>
      <c r="F1828" s="110">
        <v>4</v>
      </c>
      <c r="G1828" s="85">
        <v>1</v>
      </c>
      <c r="H1828" s="87" t="s">
        <v>33</v>
      </c>
      <c r="I1828" s="27">
        <v>-1</v>
      </c>
      <c r="J1828" s="18">
        <f t="shared" si="114"/>
        <v>193.71000000000004</v>
      </c>
      <c r="K1828" s="19" t="str">
        <f t="shared" si="112"/>
        <v>Sep-12</v>
      </c>
      <c r="L1828" s="20">
        <f t="shared" si="115"/>
        <v>1797</v>
      </c>
      <c r="M1828" s="21">
        <f t="shared" si="113"/>
        <v>0.10779632721202005</v>
      </c>
    </row>
    <row r="1829" spans="1:13" x14ac:dyDescent="0.3">
      <c r="A1829" s="107">
        <v>41158</v>
      </c>
      <c r="B1829" s="108" t="s">
        <v>35</v>
      </c>
      <c r="C1829" s="101">
        <v>0.62847222222222221</v>
      </c>
      <c r="D1829" s="87" t="s">
        <v>31</v>
      </c>
      <c r="E1829" s="108" t="s">
        <v>723</v>
      </c>
      <c r="F1829" s="110">
        <v>4</v>
      </c>
      <c r="G1829" s="85">
        <v>1</v>
      </c>
      <c r="H1829" s="87" t="s">
        <v>33</v>
      </c>
      <c r="I1829" s="27">
        <v>-1</v>
      </c>
      <c r="J1829" s="18">
        <f t="shared" si="114"/>
        <v>192.71000000000004</v>
      </c>
      <c r="K1829" s="19" t="str">
        <f t="shared" si="112"/>
        <v>Sep-12</v>
      </c>
      <c r="L1829" s="20">
        <f t="shared" si="115"/>
        <v>1798</v>
      </c>
      <c r="M1829" s="21">
        <f t="shared" si="113"/>
        <v>0.10718020022246944</v>
      </c>
    </row>
    <row r="1830" spans="1:13" x14ac:dyDescent="0.3">
      <c r="A1830" s="107">
        <v>41158</v>
      </c>
      <c r="B1830" s="108" t="s">
        <v>37</v>
      </c>
      <c r="C1830" s="101">
        <v>0.63541666666666663</v>
      </c>
      <c r="D1830" s="87" t="s">
        <v>31</v>
      </c>
      <c r="E1830" s="108" t="s">
        <v>724</v>
      </c>
      <c r="F1830" s="110">
        <v>3.75</v>
      </c>
      <c r="G1830" s="85">
        <v>1</v>
      </c>
      <c r="H1830" s="87" t="s">
        <v>33</v>
      </c>
      <c r="I1830" s="27">
        <v>-1</v>
      </c>
      <c r="J1830" s="18">
        <f t="shared" si="114"/>
        <v>191.71000000000004</v>
      </c>
      <c r="K1830" s="19" t="str">
        <f t="shared" si="112"/>
        <v>Sep-12</v>
      </c>
      <c r="L1830" s="20">
        <f t="shared" si="115"/>
        <v>1799</v>
      </c>
      <c r="M1830" s="21">
        <f t="shared" si="113"/>
        <v>0.10656475819899947</v>
      </c>
    </row>
    <row r="1831" spans="1:13" x14ac:dyDescent="0.3">
      <c r="A1831" s="107">
        <v>41158</v>
      </c>
      <c r="B1831" s="108" t="s">
        <v>43</v>
      </c>
      <c r="C1831" s="101">
        <v>0.84027777777777779</v>
      </c>
      <c r="D1831" s="87" t="s">
        <v>31</v>
      </c>
      <c r="E1831" s="108" t="s">
        <v>725</v>
      </c>
      <c r="F1831" s="110">
        <v>3.75</v>
      </c>
      <c r="G1831" s="85">
        <v>1</v>
      </c>
      <c r="H1831" s="87" t="s">
        <v>33</v>
      </c>
      <c r="I1831" s="28">
        <v>-1</v>
      </c>
      <c r="J1831" s="18">
        <f t="shared" si="114"/>
        <v>190.71000000000004</v>
      </c>
      <c r="K1831" s="19" t="str">
        <f t="shared" si="112"/>
        <v>Sep-12</v>
      </c>
      <c r="L1831" s="20">
        <f t="shared" si="115"/>
        <v>1800</v>
      </c>
      <c r="M1831" s="21">
        <f t="shared" si="113"/>
        <v>0.10595000000000002</v>
      </c>
    </row>
    <row r="1832" spans="1:13" x14ac:dyDescent="0.3">
      <c r="A1832" s="119">
        <v>41158</v>
      </c>
      <c r="B1832" s="120" t="s">
        <v>35</v>
      </c>
      <c r="C1832" s="121">
        <v>15.05</v>
      </c>
      <c r="D1832" s="87" t="s">
        <v>31</v>
      </c>
      <c r="E1832" s="120" t="s">
        <v>1029</v>
      </c>
      <c r="F1832" s="123">
        <v>5</v>
      </c>
      <c r="G1832" s="35">
        <v>1</v>
      </c>
      <c r="H1832" s="69">
        <v>4</v>
      </c>
      <c r="I1832" s="31">
        <v>-1</v>
      </c>
      <c r="J1832" s="18">
        <f t="shared" si="114"/>
        <v>189.71000000000004</v>
      </c>
      <c r="K1832" s="19" t="str">
        <f t="shared" si="112"/>
        <v>Sep-12</v>
      </c>
      <c r="L1832" s="20">
        <f t="shared" si="115"/>
        <v>1801</v>
      </c>
      <c r="M1832" s="21">
        <f t="shared" si="113"/>
        <v>0.10533592448639646</v>
      </c>
    </row>
    <row r="1833" spans="1:13" x14ac:dyDescent="0.3">
      <c r="A1833" s="119">
        <v>41158</v>
      </c>
      <c r="B1833" s="120" t="s">
        <v>37</v>
      </c>
      <c r="C1833" s="121">
        <v>15.15</v>
      </c>
      <c r="D1833" s="87" t="s">
        <v>31</v>
      </c>
      <c r="E1833" s="120" t="s">
        <v>7117</v>
      </c>
      <c r="F1833" s="123">
        <v>5</v>
      </c>
      <c r="G1833" s="35">
        <v>1</v>
      </c>
      <c r="H1833" s="69">
        <v>1</v>
      </c>
      <c r="I1833" s="31">
        <v>4</v>
      </c>
      <c r="J1833" s="18">
        <f t="shared" si="114"/>
        <v>193.71000000000004</v>
      </c>
      <c r="K1833" s="19" t="str">
        <f t="shared" si="112"/>
        <v>Sep-12</v>
      </c>
      <c r="L1833" s="20">
        <f t="shared" si="115"/>
        <v>1802</v>
      </c>
      <c r="M1833" s="21">
        <f t="shared" si="113"/>
        <v>0.10749722530521645</v>
      </c>
    </row>
    <row r="1834" spans="1:13" x14ac:dyDescent="0.3">
      <c r="A1834" s="119">
        <v>41158</v>
      </c>
      <c r="B1834" s="120" t="s">
        <v>37</v>
      </c>
      <c r="C1834" s="121">
        <v>15.45</v>
      </c>
      <c r="D1834" s="87" t="s">
        <v>31</v>
      </c>
      <c r="E1834" s="120" t="s">
        <v>6838</v>
      </c>
      <c r="F1834" s="123">
        <v>5</v>
      </c>
      <c r="G1834" s="35">
        <v>1</v>
      </c>
      <c r="H1834" s="69">
        <v>7</v>
      </c>
      <c r="I1834" s="31">
        <v>-1</v>
      </c>
      <c r="J1834" s="18">
        <f t="shared" si="114"/>
        <v>192.71000000000004</v>
      </c>
      <c r="K1834" s="19" t="str">
        <f t="shared" si="112"/>
        <v>Sep-12</v>
      </c>
      <c r="L1834" s="20">
        <f t="shared" si="115"/>
        <v>1803</v>
      </c>
      <c r="M1834" s="21">
        <f t="shared" si="113"/>
        <v>0.10688297282307267</v>
      </c>
    </row>
    <row r="1835" spans="1:13" x14ac:dyDescent="0.3">
      <c r="A1835" s="119">
        <v>41158</v>
      </c>
      <c r="B1835" s="120" t="s">
        <v>82</v>
      </c>
      <c r="C1835" s="121">
        <v>17</v>
      </c>
      <c r="D1835" s="87" t="s">
        <v>31</v>
      </c>
      <c r="E1835" s="120" t="s">
        <v>7118</v>
      </c>
      <c r="F1835" s="123">
        <v>6</v>
      </c>
      <c r="G1835" s="35">
        <v>1</v>
      </c>
      <c r="H1835" s="69">
        <v>2</v>
      </c>
      <c r="I1835" s="31">
        <v>-1</v>
      </c>
      <c r="J1835" s="18">
        <f t="shared" si="114"/>
        <v>191.71000000000004</v>
      </c>
      <c r="K1835" s="19" t="str">
        <f t="shared" si="112"/>
        <v>Sep-12</v>
      </c>
      <c r="L1835" s="20">
        <f t="shared" si="115"/>
        <v>1804</v>
      </c>
      <c r="M1835" s="21">
        <f t="shared" si="113"/>
        <v>0.10626940133037696</v>
      </c>
    </row>
    <row r="1836" spans="1:13" x14ac:dyDescent="0.3">
      <c r="A1836" s="124">
        <v>41158</v>
      </c>
      <c r="B1836" s="108" t="s">
        <v>43</v>
      </c>
      <c r="C1836" s="111">
        <v>17.399999999999999</v>
      </c>
      <c r="D1836" s="87" t="s">
        <v>31</v>
      </c>
      <c r="E1836" s="108" t="s">
        <v>7113</v>
      </c>
      <c r="F1836" s="110">
        <v>5.5</v>
      </c>
      <c r="G1836" s="35">
        <v>1</v>
      </c>
      <c r="H1836" s="70" t="s">
        <v>6526</v>
      </c>
      <c r="I1836" s="34">
        <v>4.5</v>
      </c>
      <c r="J1836" s="18">
        <f t="shared" si="114"/>
        <v>196.21000000000004</v>
      </c>
      <c r="K1836" s="19" t="str">
        <f t="shared" si="112"/>
        <v>Sep-12</v>
      </c>
      <c r="L1836" s="20">
        <f t="shared" si="115"/>
        <v>1805</v>
      </c>
      <c r="M1836" s="21">
        <f t="shared" si="113"/>
        <v>0.10870360110803326</v>
      </c>
    </row>
    <row r="1837" spans="1:13" x14ac:dyDescent="0.3">
      <c r="A1837" s="124">
        <v>41158</v>
      </c>
      <c r="B1837" s="108" t="s">
        <v>43</v>
      </c>
      <c r="C1837" s="111">
        <v>19.399999999999999</v>
      </c>
      <c r="D1837" s="87" t="s">
        <v>31</v>
      </c>
      <c r="E1837" s="108" t="s">
        <v>7114</v>
      </c>
      <c r="F1837" s="110">
        <v>5.5</v>
      </c>
      <c r="G1837" s="35">
        <v>1</v>
      </c>
      <c r="H1837" s="70" t="s">
        <v>6512</v>
      </c>
      <c r="I1837" s="34">
        <v>-1</v>
      </c>
      <c r="J1837" s="18">
        <f t="shared" si="114"/>
        <v>195.21000000000004</v>
      </c>
      <c r="K1837" s="19" t="str">
        <f t="shared" si="112"/>
        <v>Sep-12</v>
      </c>
      <c r="L1837" s="20">
        <f t="shared" si="115"/>
        <v>1806</v>
      </c>
      <c r="M1837" s="21">
        <f t="shared" si="113"/>
        <v>0.10808970099667776</v>
      </c>
    </row>
    <row r="1838" spans="1:13" x14ac:dyDescent="0.3">
      <c r="A1838" s="124">
        <v>41158</v>
      </c>
      <c r="B1838" s="108" t="s">
        <v>43</v>
      </c>
      <c r="C1838" s="111">
        <v>20.399999999999999</v>
      </c>
      <c r="D1838" s="87" t="s">
        <v>31</v>
      </c>
      <c r="E1838" s="108" t="s">
        <v>7115</v>
      </c>
      <c r="F1838" s="110">
        <v>5</v>
      </c>
      <c r="G1838" s="35">
        <v>1</v>
      </c>
      <c r="H1838" s="70" t="s">
        <v>6512</v>
      </c>
      <c r="I1838" s="34">
        <v>-1</v>
      </c>
      <c r="J1838" s="18">
        <f t="shared" si="114"/>
        <v>194.21000000000004</v>
      </c>
      <c r="K1838" s="19" t="str">
        <f t="shared" si="112"/>
        <v>Sep-12</v>
      </c>
      <c r="L1838" s="20">
        <f t="shared" si="115"/>
        <v>1807</v>
      </c>
      <c r="M1838" s="21">
        <f t="shared" si="113"/>
        <v>0.10747648035417821</v>
      </c>
    </row>
    <row r="1839" spans="1:13" x14ac:dyDescent="0.3">
      <c r="A1839" s="124">
        <v>41158</v>
      </c>
      <c r="B1839" s="108" t="s">
        <v>43</v>
      </c>
      <c r="C1839" s="111">
        <v>21.1</v>
      </c>
      <c r="D1839" s="87" t="s">
        <v>31</v>
      </c>
      <c r="E1839" s="108" t="s">
        <v>7116</v>
      </c>
      <c r="F1839" s="110">
        <v>5</v>
      </c>
      <c r="G1839" s="35">
        <v>1</v>
      </c>
      <c r="H1839" s="70" t="s">
        <v>6526</v>
      </c>
      <c r="I1839" s="34">
        <v>4</v>
      </c>
      <c r="J1839" s="18">
        <f t="shared" si="114"/>
        <v>198.21000000000004</v>
      </c>
      <c r="K1839" s="19" t="str">
        <f t="shared" si="112"/>
        <v>Sep-12</v>
      </c>
      <c r="L1839" s="20">
        <f t="shared" si="115"/>
        <v>1808</v>
      </c>
      <c r="M1839" s="21">
        <f t="shared" si="113"/>
        <v>0.10962942477876109</v>
      </c>
    </row>
    <row r="1840" spans="1:13" x14ac:dyDescent="0.3">
      <c r="A1840" s="107">
        <v>41159</v>
      </c>
      <c r="B1840" s="108" t="s">
        <v>38</v>
      </c>
      <c r="C1840" s="101">
        <v>0.65625</v>
      </c>
      <c r="D1840" s="87" t="s">
        <v>31</v>
      </c>
      <c r="E1840" s="108" t="s">
        <v>726</v>
      </c>
      <c r="F1840" s="110">
        <v>3</v>
      </c>
      <c r="G1840" s="85">
        <v>1</v>
      </c>
      <c r="H1840" s="87" t="s">
        <v>33</v>
      </c>
      <c r="I1840" s="27">
        <v>-1</v>
      </c>
      <c r="J1840" s="18">
        <f t="shared" si="114"/>
        <v>197.21000000000004</v>
      </c>
      <c r="K1840" s="19" t="str">
        <f t="shared" si="112"/>
        <v>Sep-12</v>
      </c>
      <c r="L1840" s="20">
        <f t="shared" si="115"/>
        <v>1809</v>
      </c>
      <c r="M1840" s="21">
        <f t="shared" si="113"/>
        <v>0.10901603095632949</v>
      </c>
    </row>
    <row r="1841" spans="1:13" x14ac:dyDescent="0.3">
      <c r="A1841" s="119">
        <v>41159</v>
      </c>
      <c r="B1841" s="120" t="s">
        <v>35</v>
      </c>
      <c r="C1841" s="121">
        <v>15.05</v>
      </c>
      <c r="D1841" s="87" t="s">
        <v>31</v>
      </c>
      <c r="E1841" s="120" t="s">
        <v>7122</v>
      </c>
      <c r="F1841" s="123">
        <v>5</v>
      </c>
      <c r="G1841" s="35">
        <v>1</v>
      </c>
      <c r="H1841" s="69">
        <v>4</v>
      </c>
      <c r="I1841" s="31">
        <v>-1</v>
      </c>
      <c r="J1841" s="18">
        <f t="shared" si="114"/>
        <v>196.21000000000004</v>
      </c>
      <c r="K1841" s="19" t="str">
        <f t="shared" si="112"/>
        <v>Sep-12</v>
      </c>
      <c r="L1841" s="20">
        <f t="shared" si="115"/>
        <v>1810</v>
      </c>
      <c r="M1841" s="21">
        <f t="shared" si="113"/>
        <v>0.1084033149171271</v>
      </c>
    </row>
    <row r="1842" spans="1:13" x14ac:dyDescent="0.3">
      <c r="A1842" s="119">
        <v>41159</v>
      </c>
      <c r="B1842" s="120" t="s">
        <v>35</v>
      </c>
      <c r="C1842" s="121">
        <v>17.149999999999999</v>
      </c>
      <c r="D1842" s="87" t="s">
        <v>31</v>
      </c>
      <c r="E1842" s="120" t="s">
        <v>7123</v>
      </c>
      <c r="F1842" s="123">
        <v>6</v>
      </c>
      <c r="G1842" s="35">
        <v>1</v>
      </c>
      <c r="H1842" s="69">
        <v>3</v>
      </c>
      <c r="I1842" s="31">
        <v>-1</v>
      </c>
      <c r="J1842" s="18">
        <f t="shared" si="114"/>
        <v>195.21000000000004</v>
      </c>
      <c r="K1842" s="19" t="str">
        <f t="shared" si="112"/>
        <v>Sep-12</v>
      </c>
      <c r="L1842" s="20">
        <f t="shared" si="115"/>
        <v>1811</v>
      </c>
      <c r="M1842" s="21">
        <f t="shared" si="113"/>
        <v>0.10779127553837661</v>
      </c>
    </row>
    <row r="1843" spans="1:13" x14ac:dyDescent="0.3">
      <c r="A1843" s="124">
        <v>41159</v>
      </c>
      <c r="B1843" s="108" t="s">
        <v>43</v>
      </c>
      <c r="C1843" s="111">
        <v>18.5</v>
      </c>
      <c r="D1843" s="87" t="s">
        <v>31</v>
      </c>
      <c r="E1843" s="108" t="s">
        <v>7119</v>
      </c>
      <c r="F1843" s="110">
        <v>5</v>
      </c>
      <c r="G1843" s="35">
        <v>1</v>
      </c>
      <c r="H1843" s="70" t="s">
        <v>6512</v>
      </c>
      <c r="I1843" s="34">
        <v>-1</v>
      </c>
      <c r="J1843" s="18">
        <f t="shared" si="114"/>
        <v>194.21000000000004</v>
      </c>
      <c r="K1843" s="19" t="str">
        <f t="shared" si="112"/>
        <v>Sep-12</v>
      </c>
      <c r="L1843" s="20">
        <f t="shared" si="115"/>
        <v>1812</v>
      </c>
      <c r="M1843" s="21">
        <f t="shared" si="113"/>
        <v>0.10717991169977927</v>
      </c>
    </row>
    <row r="1844" spans="1:13" x14ac:dyDescent="0.3">
      <c r="A1844" s="124">
        <v>41159</v>
      </c>
      <c r="B1844" s="108" t="s">
        <v>43</v>
      </c>
      <c r="C1844" s="111">
        <v>19.5</v>
      </c>
      <c r="D1844" s="87" t="s">
        <v>31</v>
      </c>
      <c r="E1844" s="108" t="s">
        <v>7120</v>
      </c>
      <c r="F1844" s="110">
        <v>6</v>
      </c>
      <c r="G1844" s="35">
        <v>1</v>
      </c>
      <c r="H1844" s="70" t="s">
        <v>6512</v>
      </c>
      <c r="I1844" s="34">
        <v>-1</v>
      </c>
      <c r="J1844" s="18">
        <f t="shared" si="114"/>
        <v>193.21000000000004</v>
      </c>
      <c r="K1844" s="19" t="str">
        <f t="shared" si="112"/>
        <v>Sep-12</v>
      </c>
      <c r="L1844" s="20">
        <f t="shared" si="115"/>
        <v>1813</v>
      </c>
      <c r="M1844" s="21">
        <f t="shared" si="113"/>
        <v>0.10656922228350801</v>
      </c>
    </row>
    <row r="1845" spans="1:13" x14ac:dyDescent="0.3">
      <c r="A1845" s="124">
        <v>41159</v>
      </c>
      <c r="B1845" s="108" t="s">
        <v>43</v>
      </c>
      <c r="C1845" s="111">
        <v>21.2</v>
      </c>
      <c r="D1845" s="87" t="s">
        <v>31</v>
      </c>
      <c r="E1845" s="108" t="s">
        <v>7121</v>
      </c>
      <c r="F1845" s="110">
        <v>4.3</v>
      </c>
      <c r="G1845" s="35">
        <v>1</v>
      </c>
      <c r="H1845" s="70" t="s">
        <v>6512</v>
      </c>
      <c r="I1845" s="34">
        <v>-1</v>
      </c>
      <c r="J1845" s="18">
        <f t="shared" si="114"/>
        <v>192.21000000000004</v>
      </c>
      <c r="K1845" s="19" t="str">
        <f t="shared" si="112"/>
        <v>Sep-12</v>
      </c>
      <c r="L1845" s="20">
        <f t="shared" si="115"/>
        <v>1814</v>
      </c>
      <c r="M1845" s="21">
        <f t="shared" si="113"/>
        <v>0.10595920617420068</v>
      </c>
    </row>
    <row r="1846" spans="1:13" x14ac:dyDescent="0.3">
      <c r="A1846" s="107">
        <v>41160</v>
      </c>
      <c r="B1846" s="108" t="s">
        <v>146</v>
      </c>
      <c r="C1846" s="101">
        <v>0.61111111111111105</v>
      </c>
      <c r="D1846" s="87" t="s">
        <v>31</v>
      </c>
      <c r="E1846" s="108" t="s">
        <v>727</v>
      </c>
      <c r="F1846" s="110">
        <v>3.75</v>
      </c>
      <c r="G1846" s="85">
        <v>1</v>
      </c>
      <c r="H1846" s="87" t="s">
        <v>33</v>
      </c>
      <c r="I1846" s="27">
        <v>-1</v>
      </c>
      <c r="J1846" s="18">
        <f t="shared" si="114"/>
        <v>191.21000000000004</v>
      </c>
      <c r="K1846" s="19" t="str">
        <f t="shared" si="112"/>
        <v>Sep-12</v>
      </c>
      <c r="L1846" s="20">
        <f t="shared" si="115"/>
        <v>1815</v>
      </c>
      <c r="M1846" s="21">
        <f t="shared" si="113"/>
        <v>0.10534986225895319</v>
      </c>
    </row>
    <row r="1847" spans="1:13" x14ac:dyDescent="0.3">
      <c r="A1847" s="107">
        <v>41160</v>
      </c>
      <c r="B1847" s="108" t="s">
        <v>43</v>
      </c>
      <c r="C1847" s="101">
        <v>0.69791666666666663</v>
      </c>
      <c r="D1847" s="87" t="s">
        <v>31</v>
      </c>
      <c r="E1847" s="108" t="s">
        <v>728</v>
      </c>
      <c r="F1847" s="110">
        <v>3.75</v>
      </c>
      <c r="G1847" s="85">
        <v>1</v>
      </c>
      <c r="H1847" s="87" t="s">
        <v>33</v>
      </c>
      <c r="I1847" s="27">
        <v>-1</v>
      </c>
      <c r="J1847" s="18">
        <f t="shared" si="114"/>
        <v>190.21000000000004</v>
      </c>
      <c r="K1847" s="19" t="str">
        <f t="shared" si="112"/>
        <v>Sep-12</v>
      </c>
      <c r="L1847" s="20">
        <f t="shared" si="115"/>
        <v>1816</v>
      </c>
      <c r="M1847" s="21">
        <f t="shared" si="113"/>
        <v>0.10474118942731279</v>
      </c>
    </row>
    <row r="1848" spans="1:13" x14ac:dyDescent="0.3">
      <c r="A1848" s="107">
        <v>41160</v>
      </c>
      <c r="B1848" s="108" t="s">
        <v>35</v>
      </c>
      <c r="C1848" s="101">
        <v>0.71180555555555547</v>
      </c>
      <c r="D1848" s="87" t="s">
        <v>31</v>
      </c>
      <c r="E1848" s="108" t="s">
        <v>729</v>
      </c>
      <c r="F1848" s="110">
        <v>4</v>
      </c>
      <c r="G1848" s="85">
        <v>1</v>
      </c>
      <c r="H1848" s="87" t="s">
        <v>33</v>
      </c>
      <c r="I1848" s="27">
        <v>-1</v>
      </c>
      <c r="J1848" s="18">
        <f t="shared" si="114"/>
        <v>189.21000000000004</v>
      </c>
      <c r="K1848" s="19" t="str">
        <f t="shared" si="112"/>
        <v>Sep-12</v>
      </c>
      <c r="L1848" s="20">
        <f t="shared" si="115"/>
        <v>1817</v>
      </c>
      <c r="M1848" s="21">
        <f t="shared" si="113"/>
        <v>0.10413318657127135</v>
      </c>
    </row>
    <row r="1849" spans="1:13" x14ac:dyDescent="0.3">
      <c r="A1849" s="119">
        <v>41160</v>
      </c>
      <c r="B1849" s="120" t="s">
        <v>35</v>
      </c>
      <c r="C1849" s="121">
        <v>15.25</v>
      </c>
      <c r="D1849" s="87" t="s">
        <v>31</v>
      </c>
      <c r="E1849" s="120" t="s">
        <v>7126</v>
      </c>
      <c r="F1849" s="123">
        <v>4.5</v>
      </c>
      <c r="G1849" s="35">
        <v>1</v>
      </c>
      <c r="H1849" s="69">
        <v>3</v>
      </c>
      <c r="I1849" s="31">
        <v>-1</v>
      </c>
      <c r="J1849" s="18">
        <f t="shared" si="114"/>
        <v>188.21000000000004</v>
      </c>
      <c r="K1849" s="19" t="str">
        <f t="shared" si="112"/>
        <v>Sep-12</v>
      </c>
      <c r="L1849" s="20">
        <f t="shared" si="115"/>
        <v>1818</v>
      </c>
      <c r="M1849" s="21">
        <f t="shared" si="113"/>
        <v>0.10352585258525855</v>
      </c>
    </row>
    <row r="1850" spans="1:13" x14ac:dyDescent="0.3">
      <c r="A1850" s="124">
        <v>41160</v>
      </c>
      <c r="B1850" s="108" t="s">
        <v>45</v>
      </c>
      <c r="C1850" s="111">
        <v>17.3</v>
      </c>
      <c r="D1850" s="87" t="s">
        <v>31</v>
      </c>
      <c r="E1850" s="108" t="s">
        <v>915</v>
      </c>
      <c r="F1850" s="110">
        <v>4.5</v>
      </c>
      <c r="G1850" s="35">
        <v>1</v>
      </c>
      <c r="H1850" s="70" t="s">
        <v>6526</v>
      </c>
      <c r="I1850" s="34">
        <v>4</v>
      </c>
      <c r="J1850" s="18">
        <f t="shared" si="114"/>
        <v>192.21000000000004</v>
      </c>
      <c r="K1850" s="19" t="str">
        <f t="shared" si="112"/>
        <v>Sep-12</v>
      </c>
      <c r="L1850" s="20">
        <f t="shared" si="115"/>
        <v>1819</v>
      </c>
      <c r="M1850" s="21">
        <f t="shared" si="113"/>
        <v>0.10566794942275978</v>
      </c>
    </row>
    <row r="1851" spans="1:13" x14ac:dyDescent="0.3">
      <c r="A1851" s="124">
        <v>41160</v>
      </c>
      <c r="B1851" s="108" t="s">
        <v>45</v>
      </c>
      <c r="C1851" s="111">
        <v>20</v>
      </c>
      <c r="D1851" s="87" t="s">
        <v>31</v>
      </c>
      <c r="E1851" s="108" t="s">
        <v>7124</v>
      </c>
      <c r="F1851" s="110">
        <v>5.5</v>
      </c>
      <c r="G1851" s="35">
        <v>1</v>
      </c>
      <c r="H1851" s="70" t="s">
        <v>6512</v>
      </c>
      <c r="I1851" s="34">
        <v>-1</v>
      </c>
      <c r="J1851" s="18">
        <f t="shared" si="114"/>
        <v>191.21000000000004</v>
      </c>
      <c r="K1851" s="19" t="str">
        <f t="shared" si="112"/>
        <v>Sep-12</v>
      </c>
      <c r="L1851" s="20">
        <f t="shared" si="115"/>
        <v>1820</v>
      </c>
      <c r="M1851" s="21">
        <f t="shared" si="113"/>
        <v>0.10506043956043958</v>
      </c>
    </row>
    <row r="1852" spans="1:13" x14ac:dyDescent="0.3">
      <c r="A1852" s="124">
        <v>41160</v>
      </c>
      <c r="B1852" s="108" t="s">
        <v>45</v>
      </c>
      <c r="C1852" s="111">
        <v>20.3</v>
      </c>
      <c r="D1852" s="87" t="s">
        <v>31</v>
      </c>
      <c r="E1852" s="108" t="s">
        <v>7125</v>
      </c>
      <c r="F1852" s="110">
        <v>5</v>
      </c>
      <c r="G1852" s="35">
        <v>1</v>
      </c>
      <c r="H1852" s="70" t="s">
        <v>6512</v>
      </c>
      <c r="I1852" s="34">
        <v>-1</v>
      </c>
      <c r="J1852" s="18">
        <f t="shared" si="114"/>
        <v>190.21000000000004</v>
      </c>
      <c r="K1852" s="19" t="str">
        <f t="shared" si="112"/>
        <v>Sep-12</v>
      </c>
      <c r="L1852" s="20">
        <f t="shared" si="115"/>
        <v>1821</v>
      </c>
      <c r="M1852" s="21">
        <f t="shared" si="113"/>
        <v>0.10445359692476663</v>
      </c>
    </row>
    <row r="1853" spans="1:13" x14ac:dyDescent="0.3">
      <c r="A1853" s="107">
        <v>41162</v>
      </c>
      <c r="B1853" s="108" t="s">
        <v>56</v>
      </c>
      <c r="C1853" s="101">
        <v>0.72222222222222221</v>
      </c>
      <c r="D1853" s="87" t="s">
        <v>31</v>
      </c>
      <c r="E1853" s="108" t="s">
        <v>730</v>
      </c>
      <c r="F1853" s="110">
        <v>3.25</v>
      </c>
      <c r="G1853" s="85">
        <v>1</v>
      </c>
      <c r="H1853" s="87" t="s">
        <v>33</v>
      </c>
      <c r="I1853" s="27">
        <v>-1</v>
      </c>
      <c r="J1853" s="18">
        <f t="shared" si="114"/>
        <v>189.21000000000004</v>
      </c>
      <c r="K1853" s="19" t="str">
        <f t="shared" si="112"/>
        <v>Sep-12</v>
      </c>
      <c r="L1853" s="20">
        <f t="shared" si="115"/>
        <v>1822</v>
      </c>
      <c r="M1853" s="21">
        <f t="shared" si="113"/>
        <v>0.10384742041712405</v>
      </c>
    </row>
    <row r="1854" spans="1:13" x14ac:dyDescent="0.3">
      <c r="A1854" s="119">
        <v>41162</v>
      </c>
      <c r="B1854" s="120" t="s">
        <v>137</v>
      </c>
      <c r="C1854" s="121">
        <v>14</v>
      </c>
      <c r="D1854" s="87" t="s">
        <v>31</v>
      </c>
      <c r="E1854" s="120" t="s">
        <v>7127</v>
      </c>
      <c r="F1854" s="123">
        <v>6</v>
      </c>
      <c r="G1854" s="35">
        <v>1</v>
      </c>
      <c r="H1854" s="69">
        <v>9</v>
      </c>
      <c r="I1854" s="31">
        <v>-1</v>
      </c>
      <c r="J1854" s="18">
        <f t="shared" si="114"/>
        <v>188.21000000000004</v>
      </c>
      <c r="K1854" s="19" t="str">
        <f t="shared" si="112"/>
        <v>Sep-12</v>
      </c>
      <c r="L1854" s="20">
        <f t="shared" si="115"/>
        <v>1823</v>
      </c>
      <c r="M1854" s="21">
        <f t="shared" si="113"/>
        <v>0.10324190894130555</v>
      </c>
    </row>
    <row r="1855" spans="1:13" x14ac:dyDescent="0.3">
      <c r="A1855" s="119">
        <v>41162</v>
      </c>
      <c r="B1855" s="120" t="s">
        <v>56</v>
      </c>
      <c r="C1855" s="121">
        <v>15.5</v>
      </c>
      <c r="D1855" s="87" t="s">
        <v>31</v>
      </c>
      <c r="E1855" s="120" t="s">
        <v>7128</v>
      </c>
      <c r="F1855" s="123">
        <v>5.5</v>
      </c>
      <c r="G1855" s="35">
        <v>1</v>
      </c>
      <c r="H1855" s="69">
        <v>4</v>
      </c>
      <c r="I1855" s="31">
        <v>-1</v>
      </c>
      <c r="J1855" s="18">
        <f t="shared" si="114"/>
        <v>187.21000000000004</v>
      </c>
      <c r="K1855" s="19" t="str">
        <f t="shared" si="112"/>
        <v>Sep-12</v>
      </c>
      <c r="L1855" s="20">
        <f t="shared" si="115"/>
        <v>1824</v>
      </c>
      <c r="M1855" s="21">
        <f t="shared" si="113"/>
        <v>0.1026370614035088</v>
      </c>
    </row>
    <row r="1856" spans="1:13" x14ac:dyDescent="0.3">
      <c r="A1856" s="119">
        <v>41162</v>
      </c>
      <c r="B1856" s="120" t="s">
        <v>56</v>
      </c>
      <c r="C1856" s="121">
        <v>16.2</v>
      </c>
      <c r="D1856" s="87" t="s">
        <v>31</v>
      </c>
      <c r="E1856" s="120" t="s">
        <v>7129</v>
      </c>
      <c r="F1856" s="123">
        <v>5</v>
      </c>
      <c r="G1856" s="35">
        <v>1</v>
      </c>
      <c r="H1856" s="69">
        <v>1</v>
      </c>
      <c r="I1856" s="31">
        <v>4</v>
      </c>
      <c r="J1856" s="18">
        <f t="shared" si="114"/>
        <v>191.21000000000004</v>
      </c>
      <c r="K1856" s="19" t="str">
        <f t="shared" si="112"/>
        <v>Sep-12</v>
      </c>
      <c r="L1856" s="20">
        <f t="shared" si="115"/>
        <v>1825</v>
      </c>
      <c r="M1856" s="21">
        <f t="shared" si="113"/>
        <v>0.10477260273972605</v>
      </c>
    </row>
    <row r="1857" spans="1:13" x14ac:dyDescent="0.3">
      <c r="A1857" s="119">
        <v>41162</v>
      </c>
      <c r="B1857" s="120" t="s">
        <v>56</v>
      </c>
      <c r="C1857" s="121">
        <v>16.5</v>
      </c>
      <c r="D1857" s="87" t="s">
        <v>31</v>
      </c>
      <c r="E1857" s="120" t="s">
        <v>7130</v>
      </c>
      <c r="F1857" s="123">
        <v>5</v>
      </c>
      <c r="G1857" s="35">
        <v>1</v>
      </c>
      <c r="H1857" s="69">
        <v>4</v>
      </c>
      <c r="I1857" s="31">
        <v>-1</v>
      </c>
      <c r="J1857" s="18">
        <f t="shared" si="114"/>
        <v>190.21000000000004</v>
      </c>
      <c r="K1857" s="19" t="str">
        <f t="shared" si="112"/>
        <v>Sep-12</v>
      </c>
      <c r="L1857" s="20">
        <f t="shared" si="115"/>
        <v>1826</v>
      </c>
      <c r="M1857" s="21">
        <f t="shared" si="113"/>
        <v>0.10416757940854328</v>
      </c>
    </row>
    <row r="1858" spans="1:13" x14ac:dyDescent="0.3">
      <c r="A1858" s="107">
        <v>41163</v>
      </c>
      <c r="B1858" s="108" t="s">
        <v>41</v>
      </c>
      <c r="C1858" s="101">
        <v>0.71527777777777779</v>
      </c>
      <c r="D1858" s="87" t="s">
        <v>31</v>
      </c>
      <c r="E1858" s="108" t="s">
        <v>731</v>
      </c>
      <c r="F1858" s="110">
        <v>4</v>
      </c>
      <c r="G1858" s="85">
        <v>1</v>
      </c>
      <c r="H1858" s="87" t="s">
        <v>33</v>
      </c>
      <c r="I1858" s="27">
        <v>-1</v>
      </c>
      <c r="J1858" s="18">
        <f t="shared" si="114"/>
        <v>189.21000000000004</v>
      </c>
      <c r="K1858" s="19" t="str">
        <f t="shared" ref="K1858:K1921" si="116">TEXT(A1858,"MMM-yy")</f>
        <v>Sep-12</v>
      </c>
      <c r="L1858" s="20">
        <f t="shared" si="115"/>
        <v>1827</v>
      </c>
      <c r="M1858" s="21">
        <f t="shared" ref="M1858:M1921" si="117">J1858/L1858</f>
        <v>0.10356321839080462</v>
      </c>
    </row>
    <row r="1859" spans="1:13" x14ac:dyDescent="0.3">
      <c r="A1859" s="119">
        <v>41163</v>
      </c>
      <c r="B1859" s="120" t="s">
        <v>71</v>
      </c>
      <c r="C1859" s="121">
        <v>15</v>
      </c>
      <c r="D1859" s="87" t="s">
        <v>31</v>
      </c>
      <c r="E1859" s="120" t="s">
        <v>7131</v>
      </c>
      <c r="F1859" s="123">
        <v>4.5</v>
      </c>
      <c r="G1859" s="35">
        <v>1</v>
      </c>
      <c r="H1859" s="69">
        <v>4</v>
      </c>
      <c r="I1859" s="31">
        <v>-1</v>
      </c>
      <c r="J1859" s="18">
        <f t="shared" ref="J1859:J1922" si="118">J1858+I1859</f>
        <v>188.21000000000004</v>
      </c>
      <c r="K1859" s="19" t="str">
        <f t="shared" si="116"/>
        <v>Sep-12</v>
      </c>
      <c r="L1859" s="20">
        <f t="shared" ref="L1859:L1922" si="119">L1858+G1859</f>
        <v>1828</v>
      </c>
      <c r="M1859" s="21">
        <f t="shared" si="117"/>
        <v>0.10295951859956239</v>
      </c>
    </row>
    <row r="1860" spans="1:13" x14ac:dyDescent="0.3">
      <c r="A1860" s="119">
        <v>41164</v>
      </c>
      <c r="B1860" s="120" t="s">
        <v>44</v>
      </c>
      <c r="C1860" s="121">
        <v>14</v>
      </c>
      <c r="D1860" s="87" t="s">
        <v>31</v>
      </c>
      <c r="E1860" s="120" t="s">
        <v>6731</v>
      </c>
      <c r="F1860" s="123">
        <v>5</v>
      </c>
      <c r="G1860" s="35">
        <v>1</v>
      </c>
      <c r="H1860" s="69">
        <v>1</v>
      </c>
      <c r="I1860" s="31">
        <v>4.5</v>
      </c>
      <c r="J1860" s="18">
        <f t="shared" si="118"/>
        <v>192.71000000000004</v>
      </c>
      <c r="K1860" s="19" t="str">
        <f t="shared" si="116"/>
        <v>Sep-12</v>
      </c>
      <c r="L1860" s="20">
        <f t="shared" si="119"/>
        <v>1829</v>
      </c>
      <c r="M1860" s="21">
        <f t="shared" si="117"/>
        <v>0.10536358665937673</v>
      </c>
    </row>
    <row r="1861" spans="1:13" x14ac:dyDescent="0.3">
      <c r="A1861" s="119">
        <v>41164</v>
      </c>
      <c r="B1861" s="120" t="s">
        <v>98</v>
      </c>
      <c r="C1861" s="121">
        <v>14.1</v>
      </c>
      <c r="D1861" s="87" t="s">
        <v>31</v>
      </c>
      <c r="E1861" s="120" t="s">
        <v>7134</v>
      </c>
      <c r="F1861" s="123">
        <v>5.5</v>
      </c>
      <c r="G1861" s="35">
        <v>1</v>
      </c>
      <c r="H1861" s="69">
        <v>10</v>
      </c>
      <c r="I1861" s="31">
        <v>-1</v>
      </c>
      <c r="J1861" s="18">
        <f t="shared" si="118"/>
        <v>191.71000000000004</v>
      </c>
      <c r="K1861" s="19" t="str">
        <f t="shared" si="116"/>
        <v>Sep-12</v>
      </c>
      <c r="L1861" s="20">
        <f t="shared" si="119"/>
        <v>1830</v>
      </c>
      <c r="M1861" s="21">
        <f t="shared" si="117"/>
        <v>0.10475956284153007</v>
      </c>
    </row>
    <row r="1862" spans="1:13" x14ac:dyDescent="0.3">
      <c r="A1862" s="119">
        <v>41164</v>
      </c>
      <c r="B1862" s="120" t="s">
        <v>69</v>
      </c>
      <c r="C1862" s="121">
        <v>14.2</v>
      </c>
      <c r="D1862" s="87" t="s">
        <v>31</v>
      </c>
      <c r="E1862" s="120" t="s">
        <v>7135</v>
      </c>
      <c r="F1862" s="123">
        <v>5.5</v>
      </c>
      <c r="G1862" s="35">
        <v>1</v>
      </c>
      <c r="H1862" s="69">
        <v>2</v>
      </c>
      <c r="I1862" s="31">
        <v>-1</v>
      </c>
      <c r="J1862" s="18">
        <f t="shared" si="118"/>
        <v>190.71000000000004</v>
      </c>
      <c r="K1862" s="19" t="str">
        <f t="shared" si="116"/>
        <v>Sep-12</v>
      </c>
      <c r="L1862" s="20">
        <f t="shared" si="119"/>
        <v>1831</v>
      </c>
      <c r="M1862" s="21">
        <f t="shared" si="117"/>
        <v>0.10415619879847079</v>
      </c>
    </row>
    <row r="1863" spans="1:13" x14ac:dyDescent="0.3">
      <c r="A1863" s="124">
        <v>41164</v>
      </c>
      <c r="B1863" s="108" t="s">
        <v>43</v>
      </c>
      <c r="C1863" s="111">
        <v>17.45</v>
      </c>
      <c r="D1863" s="87" t="s">
        <v>31</v>
      </c>
      <c r="E1863" s="108" t="s">
        <v>7132</v>
      </c>
      <c r="F1863" s="110">
        <v>5</v>
      </c>
      <c r="G1863" s="35">
        <v>1</v>
      </c>
      <c r="H1863" s="70" t="s">
        <v>6526</v>
      </c>
      <c r="I1863" s="34">
        <v>7</v>
      </c>
      <c r="J1863" s="18">
        <f t="shared" si="118"/>
        <v>197.71000000000004</v>
      </c>
      <c r="K1863" s="19" t="str">
        <f t="shared" si="116"/>
        <v>Sep-12</v>
      </c>
      <c r="L1863" s="20">
        <f t="shared" si="119"/>
        <v>1832</v>
      </c>
      <c r="M1863" s="21">
        <f t="shared" si="117"/>
        <v>0.10792030567685591</v>
      </c>
    </row>
    <row r="1864" spans="1:13" x14ac:dyDescent="0.3">
      <c r="A1864" s="124">
        <v>41164</v>
      </c>
      <c r="B1864" s="108" t="s">
        <v>43</v>
      </c>
      <c r="C1864" s="111">
        <v>20.45</v>
      </c>
      <c r="D1864" s="87" t="s">
        <v>31</v>
      </c>
      <c r="E1864" s="108" t="s">
        <v>7133</v>
      </c>
      <c r="F1864" s="110">
        <v>5</v>
      </c>
      <c r="G1864" s="35">
        <v>1</v>
      </c>
      <c r="H1864" s="70" t="s">
        <v>6512</v>
      </c>
      <c r="I1864" s="34">
        <v>-1</v>
      </c>
      <c r="J1864" s="18">
        <f t="shared" si="118"/>
        <v>196.71000000000004</v>
      </c>
      <c r="K1864" s="19" t="str">
        <f t="shared" si="116"/>
        <v>Sep-12</v>
      </c>
      <c r="L1864" s="20">
        <f t="shared" si="119"/>
        <v>1833</v>
      </c>
      <c r="M1864" s="21">
        <f t="shared" si="117"/>
        <v>0.10731587561374797</v>
      </c>
    </row>
    <row r="1865" spans="1:13" x14ac:dyDescent="0.3">
      <c r="A1865" s="107">
        <v>41165</v>
      </c>
      <c r="B1865" s="108" t="s">
        <v>45</v>
      </c>
      <c r="C1865" s="101">
        <v>0.88888888888888884</v>
      </c>
      <c r="D1865" s="87" t="s">
        <v>31</v>
      </c>
      <c r="E1865" s="108" t="s">
        <v>732</v>
      </c>
      <c r="F1865" s="110">
        <v>3.5</v>
      </c>
      <c r="G1865" s="85">
        <v>1</v>
      </c>
      <c r="H1865" s="87" t="s">
        <v>42</v>
      </c>
      <c r="I1865" s="28">
        <v>2.5</v>
      </c>
      <c r="J1865" s="18">
        <f t="shared" si="118"/>
        <v>199.21000000000004</v>
      </c>
      <c r="K1865" s="19" t="str">
        <f t="shared" si="116"/>
        <v>Sep-12</v>
      </c>
      <c r="L1865" s="20">
        <f t="shared" si="119"/>
        <v>1834</v>
      </c>
      <c r="M1865" s="21">
        <f t="shared" si="117"/>
        <v>0.10862050163576883</v>
      </c>
    </row>
    <row r="1866" spans="1:13" x14ac:dyDescent="0.3">
      <c r="A1866" s="119">
        <v>41165</v>
      </c>
      <c r="B1866" s="120" t="s">
        <v>44</v>
      </c>
      <c r="C1866" s="121">
        <v>13.5</v>
      </c>
      <c r="D1866" s="87" t="s">
        <v>31</v>
      </c>
      <c r="E1866" s="120" t="s">
        <v>7136</v>
      </c>
      <c r="F1866" s="123">
        <v>4.5</v>
      </c>
      <c r="G1866" s="35">
        <v>1</v>
      </c>
      <c r="H1866" s="69">
        <v>5</v>
      </c>
      <c r="I1866" s="31">
        <v>-1</v>
      </c>
      <c r="J1866" s="18">
        <f t="shared" si="118"/>
        <v>198.21000000000004</v>
      </c>
      <c r="K1866" s="19" t="str">
        <f t="shared" si="116"/>
        <v>Sep-12</v>
      </c>
      <c r="L1866" s="20">
        <f t="shared" si="119"/>
        <v>1835</v>
      </c>
      <c r="M1866" s="21">
        <f t="shared" si="117"/>
        <v>0.10801634877384197</v>
      </c>
    </row>
    <row r="1867" spans="1:13" x14ac:dyDescent="0.3">
      <c r="A1867" s="119">
        <v>41165</v>
      </c>
      <c r="B1867" s="120" t="s">
        <v>130</v>
      </c>
      <c r="C1867" s="121">
        <v>14.45</v>
      </c>
      <c r="D1867" s="87" t="s">
        <v>31</v>
      </c>
      <c r="E1867" s="120" t="s">
        <v>7137</v>
      </c>
      <c r="F1867" s="123">
        <v>4.5</v>
      </c>
      <c r="G1867" s="35">
        <v>1</v>
      </c>
      <c r="H1867" s="69">
        <v>2</v>
      </c>
      <c r="I1867" s="31">
        <v>-1</v>
      </c>
      <c r="J1867" s="18">
        <f t="shared" si="118"/>
        <v>197.21000000000004</v>
      </c>
      <c r="K1867" s="19" t="str">
        <f t="shared" si="116"/>
        <v>Sep-12</v>
      </c>
      <c r="L1867" s="20">
        <f t="shared" si="119"/>
        <v>1836</v>
      </c>
      <c r="M1867" s="21">
        <f t="shared" si="117"/>
        <v>0.1074128540305011</v>
      </c>
    </row>
    <row r="1868" spans="1:13" x14ac:dyDescent="0.3">
      <c r="A1868" s="119">
        <v>41165</v>
      </c>
      <c r="B1868" s="120" t="s">
        <v>130</v>
      </c>
      <c r="C1868" s="121">
        <v>17.3</v>
      </c>
      <c r="D1868" s="87" t="s">
        <v>31</v>
      </c>
      <c r="E1868" s="120" t="s">
        <v>7138</v>
      </c>
      <c r="F1868" s="123">
        <v>6</v>
      </c>
      <c r="G1868" s="35">
        <v>1</v>
      </c>
      <c r="H1868" s="69">
        <v>1</v>
      </c>
      <c r="I1868" s="31">
        <v>4.5</v>
      </c>
      <c r="J1868" s="18">
        <f t="shared" si="118"/>
        <v>201.71000000000004</v>
      </c>
      <c r="K1868" s="19" t="str">
        <f t="shared" si="116"/>
        <v>Sep-12</v>
      </c>
      <c r="L1868" s="20">
        <f t="shared" si="119"/>
        <v>1837</v>
      </c>
      <c r="M1868" s="21">
        <f t="shared" si="117"/>
        <v>0.10980402830702234</v>
      </c>
    </row>
    <row r="1869" spans="1:13" x14ac:dyDescent="0.3">
      <c r="A1869" s="124">
        <v>41165</v>
      </c>
      <c r="B1869" s="108" t="s">
        <v>45</v>
      </c>
      <c r="C1869" s="111">
        <v>20.2</v>
      </c>
      <c r="D1869" s="87" t="s">
        <v>31</v>
      </c>
      <c r="E1869" s="108" t="s">
        <v>2795</v>
      </c>
      <c r="F1869" s="110">
        <v>5.5</v>
      </c>
      <c r="G1869" s="35">
        <v>1</v>
      </c>
      <c r="H1869" s="70" t="s">
        <v>6518</v>
      </c>
      <c r="I1869" s="34">
        <v>-1</v>
      </c>
      <c r="J1869" s="18">
        <f t="shared" si="118"/>
        <v>200.71000000000004</v>
      </c>
      <c r="K1869" s="19" t="str">
        <f t="shared" si="116"/>
        <v>Sep-12</v>
      </c>
      <c r="L1869" s="20">
        <f t="shared" si="119"/>
        <v>1838</v>
      </c>
      <c r="M1869" s="21">
        <f t="shared" si="117"/>
        <v>0.10920021762785638</v>
      </c>
    </row>
    <row r="1870" spans="1:13" x14ac:dyDescent="0.3">
      <c r="A1870" s="107">
        <v>41166</v>
      </c>
      <c r="B1870" s="108" t="s">
        <v>96</v>
      </c>
      <c r="C1870" s="101">
        <v>0.65277777777777779</v>
      </c>
      <c r="D1870" s="87" t="s">
        <v>31</v>
      </c>
      <c r="E1870" s="108" t="s">
        <v>733</v>
      </c>
      <c r="F1870" s="110">
        <v>3.13</v>
      </c>
      <c r="G1870" s="85">
        <v>1</v>
      </c>
      <c r="H1870" s="87" t="s">
        <v>33</v>
      </c>
      <c r="I1870" s="27">
        <v>-1</v>
      </c>
      <c r="J1870" s="18">
        <f t="shared" si="118"/>
        <v>199.71000000000004</v>
      </c>
      <c r="K1870" s="19" t="str">
        <f t="shared" si="116"/>
        <v>Sep-12</v>
      </c>
      <c r="L1870" s="20">
        <f t="shared" si="119"/>
        <v>1839</v>
      </c>
      <c r="M1870" s="21">
        <f t="shared" si="117"/>
        <v>0.10859706362153346</v>
      </c>
    </row>
    <row r="1871" spans="1:13" x14ac:dyDescent="0.3">
      <c r="A1871" s="107">
        <v>41166</v>
      </c>
      <c r="B1871" s="108" t="s">
        <v>45</v>
      </c>
      <c r="C1871" s="101">
        <v>0.78125</v>
      </c>
      <c r="D1871" s="87" t="s">
        <v>31</v>
      </c>
      <c r="E1871" s="108" t="s">
        <v>734</v>
      </c>
      <c r="F1871" s="110">
        <v>3.5</v>
      </c>
      <c r="G1871" s="85">
        <v>1</v>
      </c>
      <c r="H1871" s="87" t="s">
        <v>42</v>
      </c>
      <c r="I1871" s="28">
        <v>2.5</v>
      </c>
      <c r="J1871" s="18">
        <f t="shared" si="118"/>
        <v>202.21000000000004</v>
      </c>
      <c r="K1871" s="19" t="str">
        <f t="shared" si="116"/>
        <v>Sep-12</v>
      </c>
      <c r="L1871" s="20">
        <f t="shared" si="119"/>
        <v>1840</v>
      </c>
      <c r="M1871" s="21">
        <f t="shared" si="117"/>
        <v>0.10989673913043481</v>
      </c>
    </row>
    <row r="1872" spans="1:13" x14ac:dyDescent="0.3">
      <c r="A1872" s="107">
        <v>41166</v>
      </c>
      <c r="B1872" s="108" t="s">
        <v>45</v>
      </c>
      <c r="C1872" s="101">
        <v>0.88541666666666663</v>
      </c>
      <c r="D1872" s="87" t="s">
        <v>31</v>
      </c>
      <c r="E1872" s="108" t="s">
        <v>735</v>
      </c>
      <c r="F1872" s="110">
        <v>3.5</v>
      </c>
      <c r="G1872" s="85">
        <v>1</v>
      </c>
      <c r="H1872" s="87" t="s">
        <v>33</v>
      </c>
      <c r="I1872" s="28">
        <v>-1</v>
      </c>
      <c r="J1872" s="18">
        <f t="shared" si="118"/>
        <v>201.21000000000004</v>
      </c>
      <c r="K1872" s="19" t="str">
        <f t="shared" si="116"/>
        <v>Sep-12</v>
      </c>
      <c r="L1872" s="20">
        <f t="shared" si="119"/>
        <v>1841</v>
      </c>
      <c r="M1872" s="21">
        <f t="shared" si="117"/>
        <v>0.10929386203150464</v>
      </c>
    </row>
    <row r="1873" spans="1:13" x14ac:dyDescent="0.3">
      <c r="A1873" s="119">
        <v>41166</v>
      </c>
      <c r="B1873" s="120" t="s">
        <v>151</v>
      </c>
      <c r="C1873" s="121">
        <v>14.45</v>
      </c>
      <c r="D1873" s="87" t="s">
        <v>31</v>
      </c>
      <c r="E1873" s="120" t="s">
        <v>7140</v>
      </c>
      <c r="F1873" s="123">
        <v>5</v>
      </c>
      <c r="G1873" s="35">
        <v>1</v>
      </c>
      <c r="H1873" s="69">
        <v>2</v>
      </c>
      <c r="I1873" s="31">
        <v>-1</v>
      </c>
      <c r="J1873" s="18">
        <f t="shared" si="118"/>
        <v>200.21000000000004</v>
      </c>
      <c r="K1873" s="19" t="str">
        <f t="shared" si="116"/>
        <v>Sep-12</v>
      </c>
      <c r="L1873" s="20">
        <f t="shared" si="119"/>
        <v>1842</v>
      </c>
      <c r="M1873" s="21">
        <f t="shared" si="117"/>
        <v>0.10869163952225844</v>
      </c>
    </row>
    <row r="1874" spans="1:13" x14ac:dyDescent="0.3">
      <c r="A1874" s="119">
        <v>41166</v>
      </c>
      <c r="B1874" s="120" t="s">
        <v>44</v>
      </c>
      <c r="C1874" s="121">
        <v>16.350000000000001</v>
      </c>
      <c r="D1874" s="87" t="s">
        <v>31</v>
      </c>
      <c r="E1874" s="120" t="s">
        <v>7141</v>
      </c>
      <c r="F1874" s="123">
        <v>6</v>
      </c>
      <c r="G1874" s="35">
        <v>1</v>
      </c>
      <c r="H1874" s="69">
        <v>1</v>
      </c>
      <c r="I1874" s="31">
        <v>5</v>
      </c>
      <c r="J1874" s="18">
        <f t="shared" si="118"/>
        <v>205.21000000000004</v>
      </c>
      <c r="K1874" s="19" t="str">
        <f t="shared" si="116"/>
        <v>Sep-12</v>
      </c>
      <c r="L1874" s="20">
        <f t="shared" si="119"/>
        <v>1843</v>
      </c>
      <c r="M1874" s="21">
        <f t="shared" si="117"/>
        <v>0.11134563212154099</v>
      </c>
    </row>
    <row r="1875" spans="1:13" x14ac:dyDescent="0.3">
      <c r="A1875" s="119">
        <v>41166</v>
      </c>
      <c r="B1875" s="120" t="s">
        <v>151</v>
      </c>
      <c r="C1875" s="121">
        <v>17.3</v>
      </c>
      <c r="D1875" s="87" t="s">
        <v>31</v>
      </c>
      <c r="E1875" s="120" t="s">
        <v>7142</v>
      </c>
      <c r="F1875" s="123">
        <v>4.5</v>
      </c>
      <c r="G1875" s="35">
        <v>1</v>
      </c>
      <c r="H1875" s="69">
        <v>1</v>
      </c>
      <c r="I1875" s="31">
        <v>3.5</v>
      </c>
      <c r="J1875" s="18">
        <f t="shared" si="118"/>
        <v>208.71000000000004</v>
      </c>
      <c r="K1875" s="19" t="str">
        <f t="shared" si="116"/>
        <v>Sep-12</v>
      </c>
      <c r="L1875" s="20">
        <f t="shared" si="119"/>
        <v>1844</v>
      </c>
      <c r="M1875" s="21">
        <f t="shared" si="117"/>
        <v>0.1131832971800434</v>
      </c>
    </row>
    <row r="1876" spans="1:13" x14ac:dyDescent="0.3">
      <c r="A1876" s="124">
        <v>41166</v>
      </c>
      <c r="B1876" s="108" t="s">
        <v>45</v>
      </c>
      <c r="C1876" s="111">
        <v>19.149999999999999</v>
      </c>
      <c r="D1876" s="87" t="s">
        <v>31</v>
      </c>
      <c r="E1876" s="108" t="s">
        <v>7139</v>
      </c>
      <c r="F1876" s="110">
        <v>6</v>
      </c>
      <c r="G1876" s="35">
        <v>1</v>
      </c>
      <c r="H1876" s="70" t="s">
        <v>6512</v>
      </c>
      <c r="I1876" s="34">
        <v>-1</v>
      </c>
      <c r="J1876" s="18">
        <f t="shared" si="118"/>
        <v>207.71000000000004</v>
      </c>
      <c r="K1876" s="19" t="str">
        <f t="shared" si="116"/>
        <v>Sep-12</v>
      </c>
      <c r="L1876" s="20">
        <f t="shared" si="119"/>
        <v>1845</v>
      </c>
      <c r="M1876" s="21">
        <f t="shared" si="117"/>
        <v>0.11257994579945801</v>
      </c>
    </row>
    <row r="1877" spans="1:13" x14ac:dyDescent="0.3">
      <c r="A1877" s="124">
        <v>41166</v>
      </c>
      <c r="B1877" s="108" t="s">
        <v>45</v>
      </c>
      <c r="C1877" s="111">
        <v>20.45</v>
      </c>
      <c r="D1877" s="87" t="s">
        <v>31</v>
      </c>
      <c r="E1877" s="108" t="s">
        <v>6922</v>
      </c>
      <c r="F1877" s="110">
        <v>6</v>
      </c>
      <c r="G1877" s="35">
        <v>1</v>
      </c>
      <c r="H1877" s="70" t="s">
        <v>6518</v>
      </c>
      <c r="I1877" s="34">
        <v>-1</v>
      </c>
      <c r="J1877" s="18">
        <f t="shared" si="118"/>
        <v>206.71000000000004</v>
      </c>
      <c r="K1877" s="19" t="str">
        <f t="shared" si="116"/>
        <v>Sep-12</v>
      </c>
      <c r="L1877" s="20">
        <f t="shared" si="119"/>
        <v>1846</v>
      </c>
      <c r="M1877" s="21">
        <f t="shared" si="117"/>
        <v>0.11197724810400869</v>
      </c>
    </row>
    <row r="1878" spans="1:13" x14ac:dyDescent="0.3">
      <c r="A1878" s="107">
        <v>41167</v>
      </c>
      <c r="B1878" s="108" t="s">
        <v>44</v>
      </c>
      <c r="C1878" s="101">
        <v>0.60069444444444442</v>
      </c>
      <c r="D1878" s="87" t="s">
        <v>31</v>
      </c>
      <c r="E1878" s="108" t="s">
        <v>736</v>
      </c>
      <c r="F1878" s="110">
        <v>3.25</v>
      </c>
      <c r="G1878" s="85">
        <v>1</v>
      </c>
      <c r="H1878" s="87" t="s">
        <v>42</v>
      </c>
      <c r="I1878" s="27">
        <v>2.75</v>
      </c>
      <c r="J1878" s="18">
        <f t="shared" si="118"/>
        <v>209.46000000000004</v>
      </c>
      <c r="K1878" s="19" t="str">
        <f t="shared" si="116"/>
        <v>Sep-12</v>
      </c>
      <c r="L1878" s="20">
        <f t="shared" si="119"/>
        <v>1847</v>
      </c>
      <c r="M1878" s="21">
        <f t="shared" si="117"/>
        <v>0.11340552246886845</v>
      </c>
    </row>
    <row r="1879" spans="1:13" x14ac:dyDescent="0.3">
      <c r="A1879" s="119">
        <v>41167</v>
      </c>
      <c r="B1879" s="120" t="s">
        <v>44</v>
      </c>
      <c r="C1879" s="121">
        <v>13.5</v>
      </c>
      <c r="D1879" s="87" t="s">
        <v>31</v>
      </c>
      <c r="E1879" s="120" t="s">
        <v>7144</v>
      </c>
      <c r="F1879" s="123">
        <v>6</v>
      </c>
      <c r="G1879" s="35">
        <v>1</v>
      </c>
      <c r="H1879" s="69">
        <v>4</v>
      </c>
      <c r="I1879" s="31">
        <v>-1</v>
      </c>
      <c r="J1879" s="18">
        <f t="shared" si="118"/>
        <v>208.46000000000004</v>
      </c>
      <c r="K1879" s="19" t="str">
        <f t="shared" si="116"/>
        <v>Sep-12</v>
      </c>
      <c r="L1879" s="20">
        <f t="shared" si="119"/>
        <v>1848</v>
      </c>
      <c r="M1879" s="21">
        <f t="shared" si="117"/>
        <v>0.11280303030303032</v>
      </c>
    </row>
    <row r="1880" spans="1:13" x14ac:dyDescent="0.3">
      <c r="A1880" s="119">
        <v>41167</v>
      </c>
      <c r="B1880" s="120" t="s">
        <v>137</v>
      </c>
      <c r="C1880" s="121">
        <v>14</v>
      </c>
      <c r="D1880" s="87" t="s">
        <v>31</v>
      </c>
      <c r="E1880" s="120" t="s">
        <v>7145</v>
      </c>
      <c r="F1880" s="123">
        <v>6</v>
      </c>
      <c r="G1880" s="35">
        <v>1</v>
      </c>
      <c r="H1880" s="69">
        <v>1</v>
      </c>
      <c r="I1880" s="31">
        <v>5</v>
      </c>
      <c r="J1880" s="18">
        <f t="shared" si="118"/>
        <v>213.46000000000004</v>
      </c>
      <c r="K1880" s="19" t="str">
        <f t="shared" si="116"/>
        <v>Sep-12</v>
      </c>
      <c r="L1880" s="20">
        <f t="shared" si="119"/>
        <v>1849</v>
      </c>
      <c r="M1880" s="21">
        <f t="shared" si="117"/>
        <v>0.11544618712817742</v>
      </c>
    </row>
    <row r="1881" spans="1:13" x14ac:dyDescent="0.3">
      <c r="A1881" s="119">
        <v>41167</v>
      </c>
      <c r="B1881" s="120" t="s">
        <v>137</v>
      </c>
      <c r="C1881" s="121">
        <v>14.35</v>
      </c>
      <c r="D1881" s="87" t="s">
        <v>31</v>
      </c>
      <c r="E1881" s="120" t="s">
        <v>7146</v>
      </c>
      <c r="F1881" s="123">
        <v>6</v>
      </c>
      <c r="G1881" s="35">
        <v>1</v>
      </c>
      <c r="H1881" s="69">
        <v>1</v>
      </c>
      <c r="I1881" s="31">
        <v>5</v>
      </c>
      <c r="J1881" s="18">
        <f t="shared" si="118"/>
        <v>218.46000000000004</v>
      </c>
      <c r="K1881" s="19" t="str">
        <f t="shared" si="116"/>
        <v>Sep-12</v>
      </c>
      <c r="L1881" s="20">
        <f t="shared" si="119"/>
        <v>1850</v>
      </c>
      <c r="M1881" s="21">
        <f t="shared" si="117"/>
        <v>0.11808648648648651</v>
      </c>
    </row>
    <row r="1882" spans="1:13" x14ac:dyDescent="0.3">
      <c r="A1882" s="119">
        <v>41167</v>
      </c>
      <c r="B1882" s="120" t="s">
        <v>151</v>
      </c>
      <c r="C1882" s="121">
        <v>17.05</v>
      </c>
      <c r="D1882" s="87" t="s">
        <v>31</v>
      </c>
      <c r="E1882" s="120" t="s">
        <v>7147</v>
      </c>
      <c r="F1882" s="123">
        <v>6</v>
      </c>
      <c r="G1882" s="35">
        <v>1</v>
      </c>
      <c r="H1882" s="69">
        <v>6</v>
      </c>
      <c r="I1882" s="31">
        <v>-1</v>
      </c>
      <c r="J1882" s="18">
        <f t="shared" si="118"/>
        <v>217.46000000000004</v>
      </c>
      <c r="K1882" s="19" t="str">
        <f t="shared" si="116"/>
        <v>Sep-12</v>
      </c>
      <c r="L1882" s="20">
        <f t="shared" si="119"/>
        <v>1851</v>
      </c>
      <c r="M1882" s="21">
        <f t="shared" si="117"/>
        <v>0.11748244192328473</v>
      </c>
    </row>
    <row r="1883" spans="1:13" x14ac:dyDescent="0.3">
      <c r="A1883" s="119">
        <v>41167</v>
      </c>
      <c r="B1883" s="120" t="s">
        <v>151</v>
      </c>
      <c r="C1883" s="121">
        <v>17.350000000000001</v>
      </c>
      <c r="D1883" s="87" t="s">
        <v>31</v>
      </c>
      <c r="E1883" s="120" t="s">
        <v>7148</v>
      </c>
      <c r="F1883" s="123">
        <v>5.5</v>
      </c>
      <c r="G1883" s="35">
        <v>1</v>
      </c>
      <c r="H1883" s="69">
        <v>9</v>
      </c>
      <c r="I1883" s="31">
        <v>-1</v>
      </c>
      <c r="J1883" s="18">
        <f t="shared" si="118"/>
        <v>216.46000000000004</v>
      </c>
      <c r="K1883" s="19" t="str">
        <f t="shared" si="116"/>
        <v>Sep-12</v>
      </c>
      <c r="L1883" s="20">
        <f t="shared" si="119"/>
        <v>1852</v>
      </c>
      <c r="M1883" s="21">
        <f t="shared" si="117"/>
        <v>0.11687904967602594</v>
      </c>
    </row>
    <row r="1884" spans="1:13" x14ac:dyDescent="0.3">
      <c r="A1884" s="124">
        <v>41167</v>
      </c>
      <c r="B1884" s="108" t="s">
        <v>43</v>
      </c>
      <c r="C1884" s="111">
        <v>17.5</v>
      </c>
      <c r="D1884" s="87" t="s">
        <v>31</v>
      </c>
      <c r="E1884" s="108" t="s">
        <v>1016</v>
      </c>
      <c r="F1884" s="110">
        <v>5.5</v>
      </c>
      <c r="G1884" s="35">
        <v>1</v>
      </c>
      <c r="H1884" s="70" t="s">
        <v>6512</v>
      </c>
      <c r="I1884" s="34">
        <v>-1</v>
      </c>
      <c r="J1884" s="18">
        <f t="shared" si="118"/>
        <v>215.46000000000004</v>
      </c>
      <c r="K1884" s="19" t="str">
        <f t="shared" si="116"/>
        <v>Sep-12</v>
      </c>
      <c r="L1884" s="20">
        <f t="shared" si="119"/>
        <v>1853</v>
      </c>
      <c r="M1884" s="21">
        <f t="shared" si="117"/>
        <v>0.11627630868861308</v>
      </c>
    </row>
    <row r="1885" spans="1:13" x14ac:dyDescent="0.3">
      <c r="A1885" s="124">
        <v>41167</v>
      </c>
      <c r="B1885" s="108" t="s">
        <v>43</v>
      </c>
      <c r="C1885" s="111">
        <v>18.2</v>
      </c>
      <c r="D1885" s="87" t="s">
        <v>31</v>
      </c>
      <c r="E1885" s="108" t="s">
        <v>7143</v>
      </c>
      <c r="F1885" s="110">
        <v>5.5</v>
      </c>
      <c r="G1885" s="35">
        <v>1</v>
      </c>
      <c r="H1885" s="70" t="s">
        <v>6518</v>
      </c>
      <c r="I1885" s="34">
        <v>-1</v>
      </c>
      <c r="J1885" s="18">
        <f t="shared" si="118"/>
        <v>214.46000000000004</v>
      </c>
      <c r="K1885" s="19" t="str">
        <f t="shared" si="116"/>
        <v>Sep-12</v>
      </c>
      <c r="L1885" s="20">
        <f t="shared" si="119"/>
        <v>1854</v>
      </c>
      <c r="M1885" s="21">
        <f t="shared" si="117"/>
        <v>0.11567421790722764</v>
      </c>
    </row>
    <row r="1886" spans="1:13" x14ac:dyDescent="0.3">
      <c r="A1886" s="124">
        <v>41167</v>
      </c>
      <c r="B1886" s="108" t="s">
        <v>43</v>
      </c>
      <c r="C1886" s="111">
        <v>18.5</v>
      </c>
      <c r="D1886" s="87" t="s">
        <v>31</v>
      </c>
      <c r="E1886" s="108" t="s">
        <v>6106</v>
      </c>
      <c r="F1886" s="110">
        <v>6</v>
      </c>
      <c r="G1886" s="35">
        <v>1</v>
      </c>
      <c r="H1886" s="70" t="s">
        <v>6512</v>
      </c>
      <c r="I1886" s="34">
        <v>-1</v>
      </c>
      <c r="J1886" s="18">
        <f t="shared" si="118"/>
        <v>213.46000000000004</v>
      </c>
      <c r="K1886" s="19" t="str">
        <f t="shared" si="116"/>
        <v>Sep-12</v>
      </c>
      <c r="L1886" s="20">
        <f t="shared" si="119"/>
        <v>1855</v>
      </c>
      <c r="M1886" s="21">
        <f t="shared" si="117"/>
        <v>0.11507277628032347</v>
      </c>
    </row>
    <row r="1887" spans="1:13" x14ac:dyDescent="0.3">
      <c r="A1887" s="107">
        <v>41169</v>
      </c>
      <c r="B1887" s="108" t="s">
        <v>38</v>
      </c>
      <c r="C1887" s="101">
        <v>0.63888888888888895</v>
      </c>
      <c r="D1887" s="87" t="s">
        <v>31</v>
      </c>
      <c r="E1887" s="108" t="s">
        <v>737</v>
      </c>
      <c r="F1887" s="110">
        <v>3.25</v>
      </c>
      <c r="G1887" s="85">
        <v>1</v>
      </c>
      <c r="H1887" s="87" t="s">
        <v>33</v>
      </c>
      <c r="I1887" s="27">
        <v>-1</v>
      </c>
      <c r="J1887" s="18">
        <f t="shared" si="118"/>
        <v>212.46000000000004</v>
      </c>
      <c r="K1887" s="19" t="str">
        <f t="shared" si="116"/>
        <v>Sep-12</v>
      </c>
      <c r="L1887" s="20">
        <f t="shared" si="119"/>
        <v>1856</v>
      </c>
      <c r="M1887" s="21">
        <f t="shared" si="117"/>
        <v>0.11447198275862071</v>
      </c>
    </row>
    <row r="1888" spans="1:13" x14ac:dyDescent="0.3">
      <c r="A1888" s="107">
        <v>41169</v>
      </c>
      <c r="B1888" s="108" t="s">
        <v>97</v>
      </c>
      <c r="C1888" s="101">
        <v>0.65277777777777779</v>
      </c>
      <c r="D1888" s="87" t="s">
        <v>31</v>
      </c>
      <c r="E1888" s="108" t="s">
        <v>738</v>
      </c>
      <c r="F1888" s="110">
        <v>3.5</v>
      </c>
      <c r="G1888" s="85">
        <v>1</v>
      </c>
      <c r="H1888" s="87" t="s">
        <v>33</v>
      </c>
      <c r="I1888" s="27">
        <v>-1</v>
      </c>
      <c r="J1888" s="18">
        <f t="shared" si="118"/>
        <v>211.46000000000004</v>
      </c>
      <c r="K1888" s="19" t="str">
        <f t="shared" si="116"/>
        <v>Sep-12</v>
      </c>
      <c r="L1888" s="20">
        <f t="shared" si="119"/>
        <v>1857</v>
      </c>
      <c r="M1888" s="21">
        <f t="shared" si="117"/>
        <v>0.11387183629509964</v>
      </c>
    </row>
    <row r="1889" spans="1:13" x14ac:dyDescent="0.3">
      <c r="A1889" s="119">
        <v>41169</v>
      </c>
      <c r="B1889" s="120" t="s">
        <v>97</v>
      </c>
      <c r="C1889" s="121">
        <v>14.1</v>
      </c>
      <c r="D1889" s="87" t="s">
        <v>31</v>
      </c>
      <c r="E1889" s="120" t="s">
        <v>7149</v>
      </c>
      <c r="F1889" s="123">
        <v>5</v>
      </c>
      <c r="G1889" s="35">
        <v>1</v>
      </c>
      <c r="H1889" s="69">
        <v>3</v>
      </c>
      <c r="I1889" s="31">
        <v>-1</v>
      </c>
      <c r="J1889" s="18">
        <f t="shared" si="118"/>
        <v>210.46000000000004</v>
      </c>
      <c r="K1889" s="19" t="str">
        <f t="shared" si="116"/>
        <v>Sep-12</v>
      </c>
      <c r="L1889" s="20">
        <f t="shared" si="119"/>
        <v>1858</v>
      </c>
      <c r="M1889" s="21">
        <f t="shared" si="117"/>
        <v>0.11327233584499463</v>
      </c>
    </row>
    <row r="1890" spans="1:13" x14ac:dyDescent="0.3">
      <c r="A1890" s="119">
        <v>41169</v>
      </c>
      <c r="B1890" s="120" t="s">
        <v>45</v>
      </c>
      <c r="C1890" s="121">
        <v>15.3</v>
      </c>
      <c r="D1890" s="87" t="s">
        <v>31</v>
      </c>
      <c r="E1890" s="120" t="s">
        <v>7150</v>
      </c>
      <c r="F1890" s="123">
        <v>6</v>
      </c>
      <c r="G1890" s="35">
        <v>1</v>
      </c>
      <c r="H1890" s="69">
        <v>3</v>
      </c>
      <c r="I1890" s="31">
        <v>-1</v>
      </c>
      <c r="J1890" s="18">
        <f t="shared" si="118"/>
        <v>209.46000000000004</v>
      </c>
      <c r="K1890" s="19" t="str">
        <f t="shared" si="116"/>
        <v>Sep-12</v>
      </c>
      <c r="L1890" s="20">
        <f t="shared" si="119"/>
        <v>1859</v>
      </c>
      <c r="M1890" s="21">
        <f t="shared" si="117"/>
        <v>0.11267348036578807</v>
      </c>
    </row>
    <row r="1891" spans="1:13" x14ac:dyDescent="0.3">
      <c r="A1891" s="119">
        <v>41169</v>
      </c>
      <c r="B1891" s="120" t="s">
        <v>38</v>
      </c>
      <c r="C1891" s="121">
        <v>15.5</v>
      </c>
      <c r="D1891" s="87" t="s">
        <v>31</v>
      </c>
      <c r="E1891" s="120" t="s">
        <v>7151</v>
      </c>
      <c r="F1891" s="123">
        <v>5.5</v>
      </c>
      <c r="G1891" s="35">
        <v>1</v>
      </c>
      <c r="H1891" s="69">
        <v>4</v>
      </c>
      <c r="I1891" s="31">
        <v>-1</v>
      </c>
      <c r="J1891" s="18">
        <f t="shared" si="118"/>
        <v>208.46000000000004</v>
      </c>
      <c r="K1891" s="19" t="str">
        <f t="shared" si="116"/>
        <v>Sep-12</v>
      </c>
      <c r="L1891" s="20">
        <f t="shared" si="119"/>
        <v>1860</v>
      </c>
      <c r="M1891" s="21">
        <f t="shared" si="117"/>
        <v>0.11207526881720432</v>
      </c>
    </row>
    <row r="1892" spans="1:13" x14ac:dyDescent="0.3">
      <c r="A1892" s="119">
        <v>41169</v>
      </c>
      <c r="B1892" s="120" t="s">
        <v>97</v>
      </c>
      <c r="C1892" s="121">
        <v>17.399999999999999</v>
      </c>
      <c r="D1892" s="87" t="s">
        <v>31</v>
      </c>
      <c r="E1892" s="120" t="s">
        <v>676</v>
      </c>
      <c r="F1892" s="123">
        <v>5</v>
      </c>
      <c r="G1892" s="35">
        <v>1</v>
      </c>
      <c r="H1892" s="69">
        <v>1</v>
      </c>
      <c r="I1892" s="31">
        <v>4</v>
      </c>
      <c r="J1892" s="18">
        <f t="shared" si="118"/>
        <v>212.46000000000004</v>
      </c>
      <c r="K1892" s="19" t="str">
        <f t="shared" si="116"/>
        <v>Sep-12</v>
      </c>
      <c r="L1892" s="20">
        <f t="shared" si="119"/>
        <v>1861</v>
      </c>
      <c r="M1892" s="21">
        <f t="shared" si="117"/>
        <v>0.11416442772702851</v>
      </c>
    </row>
    <row r="1893" spans="1:13" x14ac:dyDescent="0.3">
      <c r="A1893" s="107">
        <v>41170</v>
      </c>
      <c r="B1893" s="108" t="s">
        <v>46</v>
      </c>
      <c r="C1893" s="101">
        <v>0.6875</v>
      </c>
      <c r="D1893" s="87" t="s">
        <v>31</v>
      </c>
      <c r="E1893" s="108" t="s">
        <v>739</v>
      </c>
      <c r="F1893" s="110">
        <v>3.5</v>
      </c>
      <c r="G1893" s="85">
        <v>1</v>
      </c>
      <c r="H1893" s="87" t="s">
        <v>33</v>
      </c>
      <c r="I1893" s="27">
        <v>-1</v>
      </c>
      <c r="J1893" s="18">
        <f t="shared" si="118"/>
        <v>211.46000000000004</v>
      </c>
      <c r="K1893" s="19" t="str">
        <f t="shared" si="116"/>
        <v>Sep-12</v>
      </c>
      <c r="L1893" s="20">
        <f t="shared" si="119"/>
        <v>1862</v>
      </c>
      <c r="M1893" s="21">
        <f t="shared" si="117"/>
        <v>0.11356605800214825</v>
      </c>
    </row>
    <row r="1894" spans="1:13" x14ac:dyDescent="0.3">
      <c r="A1894" s="107">
        <v>41170</v>
      </c>
      <c r="B1894" s="108" t="s">
        <v>149</v>
      </c>
      <c r="C1894" s="101">
        <v>0.69444444444444453</v>
      </c>
      <c r="D1894" s="87" t="s">
        <v>31</v>
      </c>
      <c r="E1894" s="108" t="s">
        <v>740</v>
      </c>
      <c r="F1894" s="110">
        <v>3.5</v>
      </c>
      <c r="G1894" s="85">
        <v>1</v>
      </c>
      <c r="H1894" s="87" t="s">
        <v>33</v>
      </c>
      <c r="I1894" s="27">
        <v>-1</v>
      </c>
      <c r="J1894" s="18">
        <f t="shared" si="118"/>
        <v>210.46000000000004</v>
      </c>
      <c r="K1894" s="19" t="str">
        <f t="shared" si="116"/>
        <v>Sep-12</v>
      </c>
      <c r="L1894" s="20">
        <f t="shared" si="119"/>
        <v>1863</v>
      </c>
      <c r="M1894" s="21">
        <f t="shared" si="117"/>
        <v>0.11296833064949009</v>
      </c>
    </row>
    <row r="1895" spans="1:13" x14ac:dyDescent="0.3">
      <c r="A1895" s="107">
        <v>41170</v>
      </c>
      <c r="B1895" s="108" t="s">
        <v>142</v>
      </c>
      <c r="C1895" s="101">
        <v>0.70138888888888884</v>
      </c>
      <c r="D1895" s="87" t="s">
        <v>31</v>
      </c>
      <c r="E1895" s="108" t="s">
        <v>677</v>
      </c>
      <c r="F1895" s="110">
        <v>4</v>
      </c>
      <c r="G1895" s="85">
        <v>1</v>
      </c>
      <c r="H1895" s="87" t="s">
        <v>42</v>
      </c>
      <c r="I1895" s="27">
        <v>3.5</v>
      </c>
      <c r="J1895" s="18">
        <f t="shared" si="118"/>
        <v>213.96000000000004</v>
      </c>
      <c r="K1895" s="19" t="str">
        <f t="shared" si="116"/>
        <v>Sep-12</v>
      </c>
      <c r="L1895" s="20">
        <f t="shared" si="119"/>
        <v>1864</v>
      </c>
      <c r="M1895" s="21">
        <f t="shared" si="117"/>
        <v>0.11478540772532191</v>
      </c>
    </row>
    <row r="1896" spans="1:13" x14ac:dyDescent="0.3">
      <c r="A1896" s="119">
        <v>41170</v>
      </c>
      <c r="B1896" s="120" t="s">
        <v>142</v>
      </c>
      <c r="C1896" s="121">
        <v>16.5</v>
      </c>
      <c r="D1896" s="87" t="s">
        <v>31</v>
      </c>
      <c r="E1896" s="120" t="s">
        <v>1055</v>
      </c>
      <c r="F1896" s="123">
        <v>6</v>
      </c>
      <c r="G1896" s="35">
        <v>1</v>
      </c>
      <c r="H1896" s="69">
        <v>6</v>
      </c>
      <c r="I1896" s="31">
        <v>-1</v>
      </c>
      <c r="J1896" s="18">
        <f t="shared" si="118"/>
        <v>212.96000000000004</v>
      </c>
      <c r="K1896" s="19" t="str">
        <f t="shared" si="116"/>
        <v>Sep-12</v>
      </c>
      <c r="L1896" s="20">
        <f t="shared" si="119"/>
        <v>1865</v>
      </c>
      <c r="M1896" s="21">
        <f t="shared" si="117"/>
        <v>0.11418766756032174</v>
      </c>
    </row>
    <row r="1897" spans="1:13" x14ac:dyDescent="0.3">
      <c r="A1897" s="119">
        <v>41170</v>
      </c>
      <c r="B1897" s="120" t="s">
        <v>142</v>
      </c>
      <c r="C1897" s="121">
        <v>17.2</v>
      </c>
      <c r="D1897" s="87" t="s">
        <v>31</v>
      </c>
      <c r="E1897" s="120" t="s">
        <v>7152</v>
      </c>
      <c r="F1897" s="123">
        <v>4.5</v>
      </c>
      <c r="G1897" s="35">
        <v>1</v>
      </c>
      <c r="H1897" s="69">
        <v>1</v>
      </c>
      <c r="I1897" s="31">
        <v>4</v>
      </c>
      <c r="J1897" s="18">
        <f t="shared" si="118"/>
        <v>216.96000000000004</v>
      </c>
      <c r="K1897" s="19" t="str">
        <f t="shared" si="116"/>
        <v>Sep-12</v>
      </c>
      <c r="L1897" s="20">
        <f t="shared" si="119"/>
        <v>1866</v>
      </c>
      <c r="M1897" s="21">
        <f t="shared" si="117"/>
        <v>0.11627009646302253</v>
      </c>
    </row>
    <row r="1898" spans="1:13" x14ac:dyDescent="0.3">
      <c r="A1898" s="119">
        <v>41170</v>
      </c>
      <c r="B1898" s="120" t="s">
        <v>46</v>
      </c>
      <c r="C1898" s="121">
        <v>17.3</v>
      </c>
      <c r="D1898" s="87" t="s">
        <v>31</v>
      </c>
      <c r="E1898" s="120" t="s">
        <v>7153</v>
      </c>
      <c r="F1898" s="123">
        <v>5.5</v>
      </c>
      <c r="G1898" s="35">
        <v>1</v>
      </c>
      <c r="H1898" s="69">
        <v>7</v>
      </c>
      <c r="I1898" s="31">
        <v>-1</v>
      </c>
      <c r="J1898" s="18">
        <f t="shared" si="118"/>
        <v>215.96000000000004</v>
      </c>
      <c r="K1898" s="19" t="str">
        <f t="shared" si="116"/>
        <v>Sep-12</v>
      </c>
      <c r="L1898" s="20">
        <f t="shared" si="119"/>
        <v>1867</v>
      </c>
      <c r="M1898" s="21">
        <f t="shared" si="117"/>
        <v>0.11567220139260848</v>
      </c>
    </row>
    <row r="1899" spans="1:13" x14ac:dyDescent="0.3">
      <c r="A1899" s="107">
        <v>41171</v>
      </c>
      <c r="B1899" s="108" t="s">
        <v>57</v>
      </c>
      <c r="C1899" s="101">
        <v>0.62847222222222221</v>
      </c>
      <c r="D1899" s="87" t="s">
        <v>31</v>
      </c>
      <c r="E1899" s="108" t="s">
        <v>741</v>
      </c>
      <c r="F1899" s="110">
        <v>3.5</v>
      </c>
      <c r="G1899" s="85">
        <v>1</v>
      </c>
      <c r="H1899" s="87" t="s">
        <v>42</v>
      </c>
      <c r="I1899" s="27">
        <v>2.5</v>
      </c>
      <c r="J1899" s="18">
        <f t="shared" si="118"/>
        <v>218.46000000000004</v>
      </c>
      <c r="K1899" s="19" t="str">
        <f t="shared" si="116"/>
        <v>Sep-12</v>
      </c>
      <c r="L1899" s="20">
        <f t="shared" si="119"/>
        <v>1868</v>
      </c>
      <c r="M1899" s="21">
        <f t="shared" si="117"/>
        <v>0.11694860813704498</v>
      </c>
    </row>
    <row r="1900" spans="1:13" x14ac:dyDescent="0.3">
      <c r="A1900" s="107">
        <v>41171</v>
      </c>
      <c r="B1900" s="108" t="s">
        <v>96</v>
      </c>
      <c r="C1900" s="101">
        <v>0.66666666666666663</v>
      </c>
      <c r="D1900" s="87" t="s">
        <v>31</v>
      </c>
      <c r="E1900" s="108" t="s">
        <v>670</v>
      </c>
      <c r="F1900" s="110">
        <v>3.75</v>
      </c>
      <c r="G1900" s="85">
        <v>1</v>
      </c>
      <c r="H1900" s="87" t="s">
        <v>33</v>
      </c>
      <c r="I1900" s="27">
        <v>-1</v>
      </c>
      <c r="J1900" s="18">
        <f t="shared" si="118"/>
        <v>217.46000000000004</v>
      </c>
      <c r="K1900" s="19" t="str">
        <f t="shared" si="116"/>
        <v>Sep-12</v>
      </c>
      <c r="L1900" s="20">
        <f t="shared" si="119"/>
        <v>1869</v>
      </c>
      <c r="M1900" s="21">
        <f t="shared" si="117"/>
        <v>0.11635098983413592</v>
      </c>
    </row>
    <row r="1901" spans="1:13" x14ac:dyDescent="0.3">
      <c r="A1901" s="107">
        <v>41171</v>
      </c>
      <c r="B1901" s="108" t="s">
        <v>46</v>
      </c>
      <c r="C1901" s="101">
        <v>0.72569444444444453</v>
      </c>
      <c r="D1901" s="87" t="s">
        <v>31</v>
      </c>
      <c r="E1901" s="108" t="s">
        <v>443</v>
      </c>
      <c r="F1901" s="110">
        <v>4</v>
      </c>
      <c r="G1901" s="85">
        <v>1</v>
      </c>
      <c r="H1901" s="87" t="s">
        <v>42</v>
      </c>
      <c r="I1901" s="27">
        <v>3</v>
      </c>
      <c r="J1901" s="18">
        <f t="shared" si="118"/>
        <v>220.46000000000004</v>
      </c>
      <c r="K1901" s="19" t="str">
        <f t="shared" si="116"/>
        <v>Sep-12</v>
      </c>
      <c r="L1901" s="20">
        <f t="shared" si="119"/>
        <v>1870</v>
      </c>
      <c r="M1901" s="21">
        <f t="shared" si="117"/>
        <v>0.11789304812834227</v>
      </c>
    </row>
    <row r="1902" spans="1:13" x14ac:dyDescent="0.3">
      <c r="A1902" s="119">
        <v>41171</v>
      </c>
      <c r="B1902" s="120" t="s">
        <v>46</v>
      </c>
      <c r="C1902" s="121">
        <v>14.4</v>
      </c>
      <c r="D1902" s="87" t="s">
        <v>31</v>
      </c>
      <c r="E1902" s="120" t="s">
        <v>7155</v>
      </c>
      <c r="F1902" s="123">
        <v>5</v>
      </c>
      <c r="G1902" s="35">
        <v>1</v>
      </c>
      <c r="H1902" s="69">
        <v>4</v>
      </c>
      <c r="I1902" s="31">
        <v>-1</v>
      </c>
      <c r="J1902" s="18">
        <f t="shared" si="118"/>
        <v>219.46000000000004</v>
      </c>
      <c r="K1902" s="19" t="str">
        <f t="shared" si="116"/>
        <v>Sep-12</v>
      </c>
      <c r="L1902" s="20">
        <f t="shared" si="119"/>
        <v>1871</v>
      </c>
      <c r="M1902" s="21">
        <f t="shared" si="117"/>
        <v>0.11729556386958848</v>
      </c>
    </row>
    <row r="1903" spans="1:13" x14ac:dyDescent="0.3">
      <c r="A1903" s="119">
        <v>41171</v>
      </c>
      <c r="B1903" s="120" t="s">
        <v>96</v>
      </c>
      <c r="C1903" s="121">
        <v>16.350000000000001</v>
      </c>
      <c r="D1903" s="87" t="s">
        <v>31</v>
      </c>
      <c r="E1903" s="120" t="s">
        <v>7156</v>
      </c>
      <c r="F1903" s="123">
        <v>5.5</v>
      </c>
      <c r="G1903" s="35">
        <v>1</v>
      </c>
      <c r="H1903" s="69">
        <v>1</v>
      </c>
      <c r="I1903" s="31">
        <v>4.5</v>
      </c>
      <c r="J1903" s="18">
        <f t="shared" si="118"/>
        <v>223.96000000000004</v>
      </c>
      <c r="K1903" s="19" t="str">
        <f t="shared" si="116"/>
        <v>Sep-12</v>
      </c>
      <c r="L1903" s="20">
        <f t="shared" si="119"/>
        <v>1872</v>
      </c>
      <c r="M1903" s="21">
        <f t="shared" si="117"/>
        <v>0.11963675213675215</v>
      </c>
    </row>
    <row r="1904" spans="1:13" x14ac:dyDescent="0.3">
      <c r="A1904" s="124">
        <v>41171</v>
      </c>
      <c r="B1904" s="108" t="s">
        <v>43</v>
      </c>
      <c r="C1904" s="111">
        <v>18.45</v>
      </c>
      <c r="D1904" s="87" t="s">
        <v>31</v>
      </c>
      <c r="E1904" s="108" t="s">
        <v>7154</v>
      </c>
      <c r="F1904" s="110">
        <v>6</v>
      </c>
      <c r="G1904" s="35">
        <v>1</v>
      </c>
      <c r="H1904" s="70" t="s">
        <v>6512</v>
      </c>
      <c r="I1904" s="34">
        <v>-1</v>
      </c>
      <c r="J1904" s="18">
        <f t="shared" si="118"/>
        <v>222.96000000000004</v>
      </c>
      <c r="K1904" s="19" t="str">
        <f t="shared" si="116"/>
        <v>Sep-12</v>
      </c>
      <c r="L1904" s="20">
        <f t="shared" si="119"/>
        <v>1873</v>
      </c>
      <c r="M1904" s="21">
        <f t="shared" si="117"/>
        <v>0.11903897490656702</v>
      </c>
    </row>
    <row r="1905" spans="1:13" x14ac:dyDescent="0.3">
      <c r="A1905" s="124">
        <v>41171</v>
      </c>
      <c r="B1905" s="108" t="s">
        <v>43</v>
      </c>
      <c r="C1905" s="111">
        <v>19.149999999999999</v>
      </c>
      <c r="D1905" s="87" t="s">
        <v>31</v>
      </c>
      <c r="E1905" s="108" t="s">
        <v>6644</v>
      </c>
      <c r="F1905" s="110">
        <v>6</v>
      </c>
      <c r="G1905" s="35">
        <v>1</v>
      </c>
      <c r="H1905" s="70" t="s">
        <v>6512</v>
      </c>
      <c r="I1905" s="34">
        <v>-1</v>
      </c>
      <c r="J1905" s="18">
        <f t="shared" si="118"/>
        <v>221.96000000000004</v>
      </c>
      <c r="K1905" s="19" t="str">
        <f t="shared" si="116"/>
        <v>Sep-12</v>
      </c>
      <c r="L1905" s="20">
        <f t="shared" si="119"/>
        <v>1874</v>
      </c>
      <c r="M1905" s="21">
        <f t="shared" si="117"/>
        <v>0.11844183564567771</v>
      </c>
    </row>
    <row r="1906" spans="1:13" x14ac:dyDescent="0.3">
      <c r="A1906" s="124">
        <v>41171</v>
      </c>
      <c r="B1906" s="108" t="s">
        <v>43</v>
      </c>
      <c r="C1906" s="111">
        <v>20.149999999999999</v>
      </c>
      <c r="D1906" s="87" t="s">
        <v>31</v>
      </c>
      <c r="E1906" s="108" t="s">
        <v>6210</v>
      </c>
      <c r="F1906" s="110">
        <v>5</v>
      </c>
      <c r="G1906" s="35">
        <v>1</v>
      </c>
      <c r="H1906" s="70" t="s">
        <v>6512</v>
      </c>
      <c r="I1906" s="34">
        <v>-1</v>
      </c>
      <c r="J1906" s="18">
        <f t="shared" si="118"/>
        <v>220.96000000000004</v>
      </c>
      <c r="K1906" s="19" t="str">
        <f t="shared" si="116"/>
        <v>Sep-12</v>
      </c>
      <c r="L1906" s="20">
        <f t="shared" si="119"/>
        <v>1875</v>
      </c>
      <c r="M1906" s="21">
        <f t="shared" si="117"/>
        <v>0.11784533333333336</v>
      </c>
    </row>
    <row r="1907" spans="1:13" x14ac:dyDescent="0.3">
      <c r="A1907" s="107">
        <v>41172</v>
      </c>
      <c r="B1907" s="108" t="s">
        <v>43</v>
      </c>
      <c r="C1907" s="101">
        <v>0.84027777777777779</v>
      </c>
      <c r="D1907" s="87" t="s">
        <v>31</v>
      </c>
      <c r="E1907" s="108" t="s">
        <v>742</v>
      </c>
      <c r="F1907" s="110">
        <v>3.5</v>
      </c>
      <c r="G1907" s="85">
        <v>1</v>
      </c>
      <c r="H1907" s="87" t="s">
        <v>33</v>
      </c>
      <c r="I1907" s="28">
        <v>-1</v>
      </c>
      <c r="J1907" s="18">
        <f t="shared" si="118"/>
        <v>219.96000000000004</v>
      </c>
      <c r="K1907" s="19" t="str">
        <f t="shared" si="116"/>
        <v>Sep-12</v>
      </c>
      <c r="L1907" s="20">
        <f t="shared" si="119"/>
        <v>1876</v>
      </c>
      <c r="M1907" s="21">
        <f t="shared" si="117"/>
        <v>0.1172494669509595</v>
      </c>
    </row>
    <row r="1908" spans="1:13" x14ac:dyDescent="0.3">
      <c r="A1908" s="119">
        <v>41172</v>
      </c>
      <c r="B1908" s="120" t="s">
        <v>46</v>
      </c>
      <c r="C1908" s="121">
        <v>15.2</v>
      </c>
      <c r="D1908" s="87" t="s">
        <v>31</v>
      </c>
      <c r="E1908" s="120" t="s">
        <v>7157</v>
      </c>
      <c r="F1908" s="123">
        <v>4.5</v>
      </c>
      <c r="G1908" s="35">
        <v>1</v>
      </c>
      <c r="H1908" s="69">
        <v>3</v>
      </c>
      <c r="I1908" s="31">
        <v>-1</v>
      </c>
      <c r="J1908" s="18">
        <f t="shared" si="118"/>
        <v>218.96000000000004</v>
      </c>
      <c r="K1908" s="19" t="str">
        <f t="shared" si="116"/>
        <v>Sep-12</v>
      </c>
      <c r="L1908" s="20">
        <f t="shared" si="119"/>
        <v>1877</v>
      </c>
      <c r="M1908" s="21">
        <f t="shared" si="117"/>
        <v>0.1166542354821524</v>
      </c>
    </row>
    <row r="1909" spans="1:13" x14ac:dyDescent="0.3">
      <c r="A1909" s="119">
        <v>41172</v>
      </c>
      <c r="B1909" s="120" t="s">
        <v>46</v>
      </c>
      <c r="C1909" s="121">
        <v>15.2</v>
      </c>
      <c r="D1909" s="87" t="s">
        <v>31</v>
      </c>
      <c r="E1909" s="120" t="s">
        <v>7158</v>
      </c>
      <c r="F1909" s="123">
        <v>5</v>
      </c>
      <c r="G1909" s="35">
        <v>1</v>
      </c>
      <c r="H1909" s="69">
        <v>5</v>
      </c>
      <c r="I1909" s="31">
        <v>-1</v>
      </c>
      <c r="J1909" s="18">
        <f t="shared" si="118"/>
        <v>217.96000000000004</v>
      </c>
      <c r="K1909" s="19" t="str">
        <f t="shared" si="116"/>
        <v>Sep-12</v>
      </c>
      <c r="L1909" s="20">
        <f t="shared" si="119"/>
        <v>1878</v>
      </c>
      <c r="M1909" s="21">
        <f t="shared" si="117"/>
        <v>0.11605963791267307</v>
      </c>
    </row>
    <row r="1910" spans="1:13" x14ac:dyDescent="0.3">
      <c r="A1910" s="119">
        <v>41172</v>
      </c>
      <c r="B1910" s="120" t="s">
        <v>48</v>
      </c>
      <c r="C1910" s="121">
        <v>15.3</v>
      </c>
      <c r="D1910" s="87" t="s">
        <v>31</v>
      </c>
      <c r="E1910" s="120" t="s">
        <v>6870</v>
      </c>
      <c r="F1910" s="123">
        <v>5</v>
      </c>
      <c r="G1910" s="35">
        <v>1</v>
      </c>
      <c r="H1910" s="69">
        <v>3</v>
      </c>
      <c r="I1910" s="31">
        <v>-1</v>
      </c>
      <c r="J1910" s="18">
        <f t="shared" si="118"/>
        <v>216.96000000000004</v>
      </c>
      <c r="K1910" s="19" t="str">
        <f t="shared" si="116"/>
        <v>Sep-12</v>
      </c>
      <c r="L1910" s="20">
        <f t="shared" si="119"/>
        <v>1879</v>
      </c>
      <c r="M1910" s="21">
        <f t="shared" si="117"/>
        <v>0.11546567323044174</v>
      </c>
    </row>
    <row r="1911" spans="1:13" x14ac:dyDescent="0.3">
      <c r="A1911" s="119">
        <v>41172</v>
      </c>
      <c r="B1911" s="120" t="s">
        <v>46</v>
      </c>
      <c r="C1911" s="121">
        <v>15.5</v>
      </c>
      <c r="D1911" s="87" t="s">
        <v>31</v>
      </c>
      <c r="E1911" s="120" t="s">
        <v>7160</v>
      </c>
      <c r="F1911" s="123">
        <v>6</v>
      </c>
      <c r="G1911" s="35">
        <v>1</v>
      </c>
      <c r="H1911" s="69">
        <v>2</v>
      </c>
      <c r="I1911" s="31">
        <v>-1</v>
      </c>
      <c r="J1911" s="18">
        <f t="shared" si="118"/>
        <v>215.96000000000004</v>
      </c>
      <c r="K1911" s="19" t="str">
        <f t="shared" si="116"/>
        <v>Sep-12</v>
      </c>
      <c r="L1911" s="20">
        <f t="shared" si="119"/>
        <v>1880</v>
      </c>
      <c r="M1911" s="21">
        <f t="shared" si="117"/>
        <v>0.11487234042553193</v>
      </c>
    </row>
    <row r="1912" spans="1:13" x14ac:dyDescent="0.3">
      <c r="A1912" s="119">
        <v>41172</v>
      </c>
      <c r="B1912" s="120" t="s">
        <v>46</v>
      </c>
      <c r="C1912" s="121">
        <v>15.5</v>
      </c>
      <c r="D1912" s="87" t="s">
        <v>31</v>
      </c>
      <c r="E1912" s="120" t="s">
        <v>7159</v>
      </c>
      <c r="F1912" s="123">
        <v>5</v>
      </c>
      <c r="G1912" s="35">
        <v>1</v>
      </c>
      <c r="H1912" s="69">
        <v>1</v>
      </c>
      <c r="I1912" s="31">
        <v>4</v>
      </c>
      <c r="J1912" s="18">
        <f t="shared" si="118"/>
        <v>219.96000000000004</v>
      </c>
      <c r="K1912" s="19" t="str">
        <f t="shared" si="116"/>
        <v>Sep-12</v>
      </c>
      <c r="L1912" s="20">
        <f t="shared" si="119"/>
        <v>1881</v>
      </c>
      <c r="M1912" s="21">
        <f t="shared" si="117"/>
        <v>0.11693779904306222</v>
      </c>
    </row>
    <row r="1913" spans="1:13" x14ac:dyDescent="0.3">
      <c r="A1913" s="119">
        <v>41172</v>
      </c>
      <c r="B1913" s="120" t="s">
        <v>46</v>
      </c>
      <c r="C1913" s="121">
        <v>16.2</v>
      </c>
      <c r="D1913" s="87" t="s">
        <v>31</v>
      </c>
      <c r="E1913" s="120" t="s">
        <v>7161</v>
      </c>
      <c r="F1913" s="123">
        <v>5.5</v>
      </c>
      <c r="G1913" s="35">
        <v>1</v>
      </c>
      <c r="H1913" s="69">
        <v>4</v>
      </c>
      <c r="I1913" s="31">
        <v>-1</v>
      </c>
      <c r="J1913" s="18">
        <f t="shared" si="118"/>
        <v>218.96000000000004</v>
      </c>
      <c r="K1913" s="19" t="str">
        <f t="shared" si="116"/>
        <v>Sep-12</v>
      </c>
      <c r="L1913" s="20">
        <f t="shared" si="119"/>
        <v>1882</v>
      </c>
      <c r="M1913" s="21">
        <f t="shared" si="117"/>
        <v>0.11634431455897982</v>
      </c>
    </row>
    <row r="1914" spans="1:13" x14ac:dyDescent="0.3">
      <c r="A1914" s="119">
        <v>41172</v>
      </c>
      <c r="B1914" s="120" t="s">
        <v>46</v>
      </c>
      <c r="C1914" s="121">
        <v>16.5</v>
      </c>
      <c r="D1914" s="87" t="s">
        <v>31</v>
      </c>
      <c r="E1914" s="120" t="s">
        <v>7162</v>
      </c>
      <c r="F1914" s="123">
        <v>5.5</v>
      </c>
      <c r="G1914" s="35">
        <v>1</v>
      </c>
      <c r="H1914" s="69">
        <v>8</v>
      </c>
      <c r="I1914" s="31">
        <v>-1</v>
      </c>
      <c r="J1914" s="18">
        <f t="shared" si="118"/>
        <v>217.96000000000004</v>
      </c>
      <c r="K1914" s="19" t="str">
        <f t="shared" si="116"/>
        <v>Sep-12</v>
      </c>
      <c r="L1914" s="20">
        <f t="shared" si="119"/>
        <v>1883</v>
      </c>
      <c r="M1914" s="21">
        <f t="shared" si="117"/>
        <v>0.11575146043547532</v>
      </c>
    </row>
    <row r="1915" spans="1:13" x14ac:dyDescent="0.3">
      <c r="A1915" s="107">
        <v>41173</v>
      </c>
      <c r="B1915" s="108" t="s">
        <v>29</v>
      </c>
      <c r="C1915" s="101">
        <v>0.59027777777777779</v>
      </c>
      <c r="D1915" s="87" t="s">
        <v>31</v>
      </c>
      <c r="E1915" s="108" t="s">
        <v>743</v>
      </c>
      <c r="F1915" s="110">
        <v>3.25</v>
      </c>
      <c r="G1915" s="85">
        <v>1</v>
      </c>
      <c r="H1915" s="87" t="s">
        <v>33</v>
      </c>
      <c r="I1915" s="27">
        <v>-1</v>
      </c>
      <c r="J1915" s="18">
        <f t="shared" si="118"/>
        <v>216.96000000000004</v>
      </c>
      <c r="K1915" s="19" t="str">
        <f t="shared" si="116"/>
        <v>Sep-12</v>
      </c>
      <c r="L1915" s="20">
        <f t="shared" si="119"/>
        <v>1884</v>
      </c>
      <c r="M1915" s="21">
        <f t="shared" si="117"/>
        <v>0.11515923566878983</v>
      </c>
    </row>
    <row r="1916" spans="1:13" x14ac:dyDescent="0.3">
      <c r="A1916" s="107">
        <v>41173</v>
      </c>
      <c r="B1916" s="108" t="s">
        <v>45</v>
      </c>
      <c r="C1916" s="101">
        <v>0.75</v>
      </c>
      <c r="D1916" s="87" t="s">
        <v>31</v>
      </c>
      <c r="E1916" s="108" t="s">
        <v>744</v>
      </c>
      <c r="F1916" s="110">
        <v>4</v>
      </c>
      <c r="G1916" s="85">
        <v>1</v>
      </c>
      <c r="H1916" s="87" t="s">
        <v>42</v>
      </c>
      <c r="I1916" s="28">
        <v>3.5</v>
      </c>
      <c r="J1916" s="18">
        <f t="shared" si="118"/>
        <v>220.46000000000004</v>
      </c>
      <c r="K1916" s="19" t="str">
        <f t="shared" si="116"/>
        <v>Sep-12</v>
      </c>
      <c r="L1916" s="20">
        <f t="shared" si="119"/>
        <v>1885</v>
      </c>
      <c r="M1916" s="21">
        <f t="shared" si="117"/>
        <v>0.11695490716180373</v>
      </c>
    </row>
    <row r="1917" spans="1:13" x14ac:dyDescent="0.3">
      <c r="A1917" s="107">
        <v>41173</v>
      </c>
      <c r="B1917" s="108" t="s">
        <v>45</v>
      </c>
      <c r="C1917" s="101">
        <v>0.79166666666666663</v>
      </c>
      <c r="D1917" s="87" t="s">
        <v>31</v>
      </c>
      <c r="E1917" s="108" t="s">
        <v>745</v>
      </c>
      <c r="F1917" s="110">
        <v>4</v>
      </c>
      <c r="G1917" s="85">
        <v>1</v>
      </c>
      <c r="H1917" s="87" t="s">
        <v>33</v>
      </c>
      <c r="I1917" s="28">
        <v>-1</v>
      </c>
      <c r="J1917" s="18">
        <f t="shared" si="118"/>
        <v>219.46000000000004</v>
      </c>
      <c r="K1917" s="19" t="str">
        <f t="shared" si="116"/>
        <v>Sep-12</v>
      </c>
      <c r="L1917" s="20">
        <f t="shared" si="119"/>
        <v>1886</v>
      </c>
      <c r="M1917" s="21">
        <f t="shared" si="117"/>
        <v>0.11636267232237542</v>
      </c>
    </row>
    <row r="1918" spans="1:13" x14ac:dyDescent="0.3">
      <c r="A1918" s="119">
        <v>41173</v>
      </c>
      <c r="B1918" s="120" t="s">
        <v>29</v>
      </c>
      <c r="C1918" s="121">
        <v>16.25</v>
      </c>
      <c r="D1918" s="87" t="s">
        <v>31</v>
      </c>
      <c r="E1918" s="120" t="s">
        <v>7164</v>
      </c>
      <c r="F1918" s="123">
        <v>5</v>
      </c>
      <c r="G1918" s="35">
        <v>1</v>
      </c>
      <c r="H1918" s="69">
        <v>2</v>
      </c>
      <c r="I1918" s="31">
        <v>-1</v>
      </c>
      <c r="J1918" s="18">
        <f t="shared" si="118"/>
        <v>218.46000000000004</v>
      </c>
      <c r="K1918" s="19" t="str">
        <f t="shared" si="116"/>
        <v>Sep-12</v>
      </c>
      <c r="L1918" s="20">
        <f t="shared" si="119"/>
        <v>1887</v>
      </c>
      <c r="M1918" s="21">
        <f t="shared" si="117"/>
        <v>0.11577106518282991</v>
      </c>
    </row>
    <row r="1919" spans="1:13" x14ac:dyDescent="0.3">
      <c r="A1919" s="119">
        <v>41173</v>
      </c>
      <c r="B1919" s="120" t="s">
        <v>49</v>
      </c>
      <c r="C1919" s="121">
        <v>16.350000000000001</v>
      </c>
      <c r="D1919" s="87" t="s">
        <v>31</v>
      </c>
      <c r="E1919" s="120" t="s">
        <v>7165</v>
      </c>
      <c r="F1919" s="123">
        <v>5.5</v>
      </c>
      <c r="G1919" s="35">
        <v>1</v>
      </c>
      <c r="H1919" s="69">
        <v>2</v>
      </c>
      <c r="I1919" s="31">
        <v>-1</v>
      </c>
      <c r="J1919" s="18">
        <f t="shared" si="118"/>
        <v>217.46000000000004</v>
      </c>
      <c r="K1919" s="19" t="str">
        <f t="shared" si="116"/>
        <v>Sep-12</v>
      </c>
      <c r="L1919" s="20">
        <f t="shared" si="119"/>
        <v>1888</v>
      </c>
      <c r="M1919" s="21">
        <f t="shared" si="117"/>
        <v>0.11518008474576273</v>
      </c>
    </row>
    <row r="1920" spans="1:13" x14ac:dyDescent="0.3">
      <c r="A1920" s="124">
        <v>41173</v>
      </c>
      <c r="B1920" s="108" t="s">
        <v>45</v>
      </c>
      <c r="C1920" s="111">
        <v>17.3</v>
      </c>
      <c r="D1920" s="87" t="s">
        <v>31</v>
      </c>
      <c r="E1920" s="108" t="s">
        <v>7163</v>
      </c>
      <c r="F1920" s="110">
        <v>4.5</v>
      </c>
      <c r="G1920" s="35">
        <v>1</v>
      </c>
      <c r="H1920" s="70" t="s">
        <v>6512</v>
      </c>
      <c r="I1920" s="34">
        <v>-1</v>
      </c>
      <c r="J1920" s="18">
        <f t="shared" si="118"/>
        <v>216.46000000000004</v>
      </c>
      <c r="K1920" s="19" t="str">
        <f t="shared" si="116"/>
        <v>Sep-12</v>
      </c>
      <c r="L1920" s="20">
        <f t="shared" si="119"/>
        <v>1889</v>
      </c>
      <c r="M1920" s="21">
        <f t="shared" si="117"/>
        <v>0.11458973001588144</v>
      </c>
    </row>
    <row r="1921" spans="1:13" x14ac:dyDescent="0.3">
      <c r="A1921" s="107">
        <v>41174</v>
      </c>
      <c r="B1921" s="108" t="s">
        <v>93</v>
      </c>
      <c r="C1921" s="101">
        <v>0.5625</v>
      </c>
      <c r="D1921" s="87" t="s">
        <v>31</v>
      </c>
      <c r="E1921" s="108" t="s">
        <v>746</v>
      </c>
      <c r="F1921" s="110">
        <v>3.5</v>
      </c>
      <c r="G1921" s="85">
        <v>1</v>
      </c>
      <c r="H1921" s="87" t="s">
        <v>33</v>
      </c>
      <c r="I1921" s="27">
        <v>-1</v>
      </c>
      <c r="J1921" s="18">
        <f t="shared" si="118"/>
        <v>215.46000000000004</v>
      </c>
      <c r="K1921" s="19" t="str">
        <f t="shared" si="116"/>
        <v>Sep-12</v>
      </c>
      <c r="L1921" s="20">
        <f t="shared" si="119"/>
        <v>1890</v>
      </c>
      <c r="M1921" s="21">
        <f t="shared" si="117"/>
        <v>0.11400000000000002</v>
      </c>
    </row>
    <row r="1922" spans="1:13" x14ac:dyDescent="0.3">
      <c r="A1922" s="107">
        <v>41174</v>
      </c>
      <c r="B1922" s="108" t="s">
        <v>45</v>
      </c>
      <c r="C1922" s="101">
        <v>0.78472222222222221</v>
      </c>
      <c r="D1922" s="87" t="s">
        <v>31</v>
      </c>
      <c r="E1922" s="108" t="s">
        <v>747</v>
      </c>
      <c r="F1922" s="110">
        <v>3.75</v>
      </c>
      <c r="G1922" s="85">
        <v>1</v>
      </c>
      <c r="H1922" s="87" t="s">
        <v>33</v>
      </c>
      <c r="I1922" s="28">
        <v>-1</v>
      </c>
      <c r="J1922" s="18">
        <f t="shared" si="118"/>
        <v>214.46000000000004</v>
      </c>
      <c r="K1922" s="19" t="str">
        <f t="shared" ref="K1922:K1985" si="120">TEXT(A1922,"MMM-yy")</f>
        <v>Sep-12</v>
      </c>
      <c r="L1922" s="20">
        <f t="shared" si="119"/>
        <v>1891</v>
      </c>
      <c r="M1922" s="21">
        <f t="shared" ref="M1922:M1985" si="121">J1922/L1922</f>
        <v>0.11341089370703333</v>
      </c>
    </row>
    <row r="1923" spans="1:13" x14ac:dyDescent="0.3">
      <c r="A1923" s="119">
        <v>41174</v>
      </c>
      <c r="B1923" s="120" t="s">
        <v>52</v>
      </c>
      <c r="C1923" s="121">
        <v>13.4</v>
      </c>
      <c r="D1923" s="87" t="s">
        <v>31</v>
      </c>
      <c r="E1923" s="120" t="s">
        <v>7168</v>
      </c>
      <c r="F1923" s="123">
        <v>6</v>
      </c>
      <c r="G1923" s="35">
        <v>1</v>
      </c>
      <c r="H1923" s="69">
        <v>4</v>
      </c>
      <c r="I1923" s="31">
        <v>-1</v>
      </c>
      <c r="J1923" s="18">
        <f t="shared" ref="J1923:J1986" si="122">J1922+I1923</f>
        <v>213.46000000000004</v>
      </c>
      <c r="K1923" s="19" t="str">
        <f t="shared" si="120"/>
        <v>Sep-12</v>
      </c>
      <c r="L1923" s="20">
        <f t="shared" ref="L1923:L1986" si="123">L1922+G1923</f>
        <v>1892</v>
      </c>
      <c r="M1923" s="21">
        <f t="shared" si="121"/>
        <v>0.11282241014799156</v>
      </c>
    </row>
    <row r="1924" spans="1:13" x14ac:dyDescent="0.3">
      <c r="A1924" s="119">
        <v>41174</v>
      </c>
      <c r="B1924" s="120" t="s">
        <v>49</v>
      </c>
      <c r="C1924" s="121">
        <v>13.45</v>
      </c>
      <c r="D1924" s="87" t="s">
        <v>31</v>
      </c>
      <c r="E1924" s="120" t="s">
        <v>7169</v>
      </c>
      <c r="F1924" s="123">
        <v>5.5</v>
      </c>
      <c r="G1924" s="35">
        <v>1</v>
      </c>
      <c r="H1924" s="69">
        <v>1</v>
      </c>
      <c r="I1924" s="31">
        <v>4.5</v>
      </c>
      <c r="J1924" s="18">
        <f t="shared" si="122"/>
        <v>217.96000000000004</v>
      </c>
      <c r="K1924" s="19" t="str">
        <f t="shared" si="120"/>
        <v>Sep-12</v>
      </c>
      <c r="L1924" s="20">
        <f t="shared" si="123"/>
        <v>1893</v>
      </c>
      <c r="M1924" s="21">
        <f t="shared" si="121"/>
        <v>0.11513998943475966</v>
      </c>
    </row>
    <row r="1925" spans="1:13" x14ac:dyDescent="0.3">
      <c r="A1925" s="119">
        <v>41174</v>
      </c>
      <c r="B1925" s="120" t="s">
        <v>52</v>
      </c>
      <c r="C1925" s="121">
        <v>14.1</v>
      </c>
      <c r="D1925" s="87" t="s">
        <v>31</v>
      </c>
      <c r="E1925" s="120" t="s">
        <v>7170</v>
      </c>
      <c r="F1925" s="123">
        <v>5</v>
      </c>
      <c r="G1925" s="35">
        <v>1</v>
      </c>
      <c r="H1925" s="69">
        <v>5</v>
      </c>
      <c r="I1925" s="31">
        <v>-1</v>
      </c>
      <c r="J1925" s="18">
        <f t="shared" si="122"/>
        <v>216.96000000000004</v>
      </c>
      <c r="K1925" s="19" t="str">
        <f t="shared" si="120"/>
        <v>Sep-12</v>
      </c>
      <c r="L1925" s="20">
        <f t="shared" si="123"/>
        <v>1894</v>
      </c>
      <c r="M1925" s="21">
        <f t="shared" si="121"/>
        <v>0.11455121436114046</v>
      </c>
    </row>
    <row r="1926" spans="1:13" x14ac:dyDescent="0.3">
      <c r="A1926" s="119">
        <v>41174</v>
      </c>
      <c r="B1926" s="120" t="s">
        <v>49</v>
      </c>
      <c r="C1926" s="121">
        <v>14.5</v>
      </c>
      <c r="D1926" s="87" t="s">
        <v>31</v>
      </c>
      <c r="E1926" s="120" t="s">
        <v>7171</v>
      </c>
      <c r="F1926" s="123">
        <v>6</v>
      </c>
      <c r="G1926" s="35">
        <v>1</v>
      </c>
      <c r="H1926" s="69">
        <v>3</v>
      </c>
      <c r="I1926" s="31">
        <v>-1</v>
      </c>
      <c r="J1926" s="18">
        <f t="shared" si="122"/>
        <v>215.96000000000004</v>
      </c>
      <c r="K1926" s="19" t="str">
        <f t="shared" si="120"/>
        <v>Sep-12</v>
      </c>
      <c r="L1926" s="20">
        <f t="shared" si="123"/>
        <v>1895</v>
      </c>
      <c r="M1926" s="21">
        <f t="shared" si="121"/>
        <v>0.11396306068601585</v>
      </c>
    </row>
    <row r="1927" spans="1:13" x14ac:dyDescent="0.3">
      <c r="A1927" s="119">
        <v>41174</v>
      </c>
      <c r="B1927" s="120" t="s">
        <v>61</v>
      </c>
      <c r="C1927" s="121">
        <v>15.4</v>
      </c>
      <c r="D1927" s="87" t="s">
        <v>31</v>
      </c>
      <c r="E1927" s="120" t="s">
        <v>7172</v>
      </c>
      <c r="F1927" s="123">
        <v>5.5</v>
      </c>
      <c r="G1927" s="35">
        <v>1</v>
      </c>
      <c r="H1927" s="69">
        <v>8</v>
      </c>
      <c r="I1927" s="31">
        <v>-1</v>
      </c>
      <c r="J1927" s="18">
        <f t="shared" si="122"/>
        <v>214.96000000000004</v>
      </c>
      <c r="K1927" s="19" t="str">
        <f t="shared" si="120"/>
        <v>Sep-12</v>
      </c>
      <c r="L1927" s="20">
        <f t="shared" si="123"/>
        <v>1896</v>
      </c>
      <c r="M1927" s="21">
        <f t="shared" si="121"/>
        <v>0.11337552742616036</v>
      </c>
    </row>
    <row r="1928" spans="1:13" x14ac:dyDescent="0.3">
      <c r="A1928" s="119">
        <v>41174</v>
      </c>
      <c r="B1928" s="120" t="s">
        <v>61</v>
      </c>
      <c r="C1928" s="121">
        <v>15.4</v>
      </c>
      <c r="D1928" s="87" t="s">
        <v>31</v>
      </c>
      <c r="E1928" s="120" t="s">
        <v>7173</v>
      </c>
      <c r="F1928" s="123">
        <v>5.5</v>
      </c>
      <c r="G1928" s="35">
        <v>1</v>
      </c>
      <c r="H1928" s="69">
        <v>1</v>
      </c>
      <c r="I1928" s="31">
        <v>4.5</v>
      </c>
      <c r="J1928" s="18">
        <f t="shared" si="122"/>
        <v>219.46000000000004</v>
      </c>
      <c r="K1928" s="19" t="str">
        <f t="shared" si="120"/>
        <v>Sep-12</v>
      </c>
      <c r="L1928" s="20">
        <f t="shared" si="123"/>
        <v>1897</v>
      </c>
      <c r="M1928" s="21">
        <f t="shared" si="121"/>
        <v>0.11568792830785453</v>
      </c>
    </row>
    <row r="1929" spans="1:13" x14ac:dyDescent="0.3">
      <c r="A1929" s="119">
        <v>41174</v>
      </c>
      <c r="B1929" s="120" t="s">
        <v>49</v>
      </c>
      <c r="C1929" s="121">
        <v>16.399999999999999</v>
      </c>
      <c r="D1929" s="87" t="s">
        <v>31</v>
      </c>
      <c r="E1929" s="120" t="s">
        <v>7174</v>
      </c>
      <c r="F1929" s="123">
        <v>5</v>
      </c>
      <c r="G1929" s="35">
        <v>1</v>
      </c>
      <c r="H1929" s="69">
        <v>4</v>
      </c>
      <c r="I1929" s="31">
        <v>-1</v>
      </c>
      <c r="J1929" s="18">
        <f t="shared" si="122"/>
        <v>218.46000000000004</v>
      </c>
      <c r="K1929" s="19" t="str">
        <f t="shared" si="120"/>
        <v>Sep-12</v>
      </c>
      <c r="L1929" s="20">
        <f t="shared" si="123"/>
        <v>1898</v>
      </c>
      <c r="M1929" s="21">
        <f t="shared" si="121"/>
        <v>0.115100105374078</v>
      </c>
    </row>
    <row r="1930" spans="1:13" x14ac:dyDescent="0.3">
      <c r="A1930" s="119">
        <v>41174</v>
      </c>
      <c r="B1930" s="120" t="s">
        <v>61</v>
      </c>
      <c r="C1930" s="121">
        <v>16.5</v>
      </c>
      <c r="D1930" s="87" t="s">
        <v>31</v>
      </c>
      <c r="E1930" s="120" t="s">
        <v>7175</v>
      </c>
      <c r="F1930" s="123">
        <v>5</v>
      </c>
      <c r="G1930" s="35">
        <v>1</v>
      </c>
      <c r="H1930" s="69">
        <v>4</v>
      </c>
      <c r="I1930" s="31">
        <v>-1</v>
      </c>
      <c r="J1930" s="18">
        <f t="shared" si="122"/>
        <v>217.46000000000004</v>
      </c>
      <c r="K1930" s="19" t="str">
        <f t="shared" si="120"/>
        <v>Sep-12</v>
      </c>
      <c r="L1930" s="20">
        <f t="shared" si="123"/>
        <v>1899</v>
      </c>
      <c r="M1930" s="21">
        <f t="shared" si="121"/>
        <v>0.11451290152711956</v>
      </c>
    </row>
    <row r="1931" spans="1:13" x14ac:dyDescent="0.3">
      <c r="A1931" s="119">
        <v>41174</v>
      </c>
      <c r="B1931" s="120" t="s">
        <v>49</v>
      </c>
      <c r="C1931" s="121">
        <v>17.149999999999999</v>
      </c>
      <c r="D1931" s="87" t="s">
        <v>31</v>
      </c>
      <c r="E1931" s="120" t="s">
        <v>7176</v>
      </c>
      <c r="F1931" s="123">
        <v>6</v>
      </c>
      <c r="G1931" s="35">
        <v>1</v>
      </c>
      <c r="H1931" s="69">
        <v>3</v>
      </c>
      <c r="I1931" s="31">
        <v>-1</v>
      </c>
      <c r="J1931" s="18">
        <f t="shared" si="122"/>
        <v>216.46000000000004</v>
      </c>
      <c r="K1931" s="19" t="str">
        <f t="shared" si="120"/>
        <v>Sep-12</v>
      </c>
      <c r="L1931" s="20">
        <f t="shared" si="123"/>
        <v>1900</v>
      </c>
      <c r="M1931" s="21">
        <f t="shared" si="121"/>
        <v>0.11392631578947371</v>
      </c>
    </row>
    <row r="1932" spans="1:13" x14ac:dyDescent="0.3">
      <c r="A1932" s="119">
        <v>41174</v>
      </c>
      <c r="B1932" s="120" t="s">
        <v>61</v>
      </c>
      <c r="C1932" s="121">
        <v>17.25</v>
      </c>
      <c r="D1932" s="87" t="s">
        <v>31</v>
      </c>
      <c r="E1932" s="120" t="s">
        <v>7177</v>
      </c>
      <c r="F1932" s="123">
        <v>6</v>
      </c>
      <c r="G1932" s="35">
        <v>1</v>
      </c>
      <c r="H1932" s="69">
        <v>3</v>
      </c>
      <c r="I1932" s="31">
        <v>-1</v>
      </c>
      <c r="J1932" s="18">
        <f t="shared" si="122"/>
        <v>215.46000000000004</v>
      </c>
      <c r="K1932" s="19" t="str">
        <f t="shared" si="120"/>
        <v>Sep-12</v>
      </c>
      <c r="L1932" s="20">
        <f t="shared" si="123"/>
        <v>1901</v>
      </c>
      <c r="M1932" s="21">
        <f t="shared" si="121"/>
        <v>0.11334034718569176</v>
      </c>
    </row>
    <row r="1933" spans="1:13" x14ac:dyDescent="0.3">
      <c r="A1933" s="119">
        <v>41174</v>
      </c>
      <c r="B1933" s="120" t="s">
        <v>61</v>
      </c>
      <c r="C1933" s="121">
        <v>17.55</v>
      </c>
      <c r="D1933" s="87" t="s">
        <v>31</v>
      </c>
      <c r="E1933" s="120" t="s">
        <v>7178</v>
      </c>
      <c r="F1933" s="123">
        <v>6</v>
      </c>
      <c r="G1933" s="35">
        <v>1</v>
      </c>
      <c r="H1933" s="69">
        <v>6</v>
      </c>
      <c r="I1933" s="31">
        <v>-1</v>
      </c>
      <c r="J1933" s="18">
        <f t="shared" si="122"/>
        <v>214.46000000000004</v>
      </c>
      <c r="K1933" s="19" t="str">
        <f t="shared" si="120"/>
        <v>Sep-12</v>
      </c>
      <c r="L1933" s="20">
        <f t="shared" si="123"/>
        <v>1902</v>
      </c>
      <c r="M1933" s="21">
        <f t="shared" si="121"/>
        <v>0.11275499474237646</v>
      </c>
    </row>
    <row r="1934" spans="1:13" x14ac:dyDescent="0.3">
      <c r="A1934" s="124">
        <v>41174</v>
      </c>
      <c r="B1934" s="108" t="s">
        <v>45</v>
      </c>
      <c r="C1934" s="111">
        <v>19.2</v>
      </c>
      <c r="D1934" s="87" t="s">
        <v>31</v>
      </c>
      <c r="E1934" s="108" t="s">
        <v>7166</v>
      </c>
      <c r="F1934" s="110">
        <v>4.5</v>
      </c>
      <c r="G1934" s="35">
        <v>1</v>
      </c>
      <c r="H1934" s="70" t="s">
        <v>6526</v>
      </c>
      <c r="I1934" s="34">
        <v>3.5</v>
      </c>
      <c r="J1934" s="18">
        <f t="shared" si="122"/>
        <v>217.96000000000004</v>
      </c>
      <c r="K1934" s="19" t="str">
        <f t="shared" si="120"/>
        <v>Sep-12</v>
      </c>
      <c r="L1934" s="20">
        <f t="shared" si="123"/>
        <v>1903</v>
      </c>
      <c r="M1934" s="21">
        <f t="shared" si="121"/>
        <v>0.11453494482396219</v>
      </c>
    </row>
    <row r="1935" spans="1:13" x14ac:dyDescent="0.3">
      <c r="A1935" s="124">
        <v>41174</v>
      </c>
      <c r="B1935" s="108" t="s">
        <v>45</v>
      </c>
      <c r="C1935" s="111">
        <v>20.5</v>
      </c>
      <c r="D1935" s="87" t="s">
        <v>31</v>
      </c>
      <c r="E1935" s="108" t="s">
        <v>7167</v>
      </c>
      <c r="F1935" s="110">
        <v>5.5</v>
      </c>
      <c r="G1935" s="35">
        <v>1</v>
      </c>
      <c r="H1935" s="70" t="s">
        <v>6518</v>
      </c>
      <c r="I1935" s="34">
        <v>-1</v>
      </c>
      <c r="J1935" s="18">
        <f t="shared" si="122"/>
        <v>216.96000000000004</v>
      </c>
      <c r="K1935" s="19" t="str">
        <f t="shared" si="120"/>
        <v>Sep-12</v>
      </c>
      <c r="L1935" s="20">
        <f t="shared" si="123"/>
        <v>1904</v>
      </c>
      <c r="M1935" s="21">
        <f t="shared" si="121"/>
        <v>0.1139495798319328</v>
      </c>
    </row>
    <row r="1936" spans="1:13" x14ac:dyDescent="0.3">
      <c r="A1936" s="107">
        <v>41176</v>
      </c>
      <c r="B1936" s="108" t="s">
        <v>134</v>
      </c>
      <c r="C1936" s="101">
        <v>0.67361111111111116</v>
      </c>
      <c r="D1936" s="87" t="s">
        <v>31</v>
      </c>
      <c r="E1936" s="108" t="s">
        <v>748</v>
      </c>
      <c r="F1936" s="110">
        <v>3.25</v>
      </c>
      <c r="G1936" s="85">
        <v>1</v>
      </c>
      <c r="H1936" s="87" t="s">
        <v>33</v>
      </c>
      <c r="I1936" s="27">
        <v>-1</v>
      </c>
      <c r="J1936" s="18">
        <f t="shared" si="122"/>
        <v>215.96000000000004</v>
      </c>
      <c r="K1936" s="19" t="str">
        <f t="shared" si="120"/>
        <v>Sep-12</v>
      </c>
      <c r="L1936" s="20">
        <f t="shared" si="123"/>
        <v>1905</v>
      </c>
      <c r="M1936" s="21">
        <f t="shared" si="121"/>
        <v>0.11336482939632547</v>
      </c>
    </row>
    <row r="1937" spans="1:13" x14ac:dyDescent="0.3">
      <c r="A1937" s="107">
        <v>41176</v>
      </c>
      <c r="B1937" s="108" t="s">
        <v>43</v>
      </c>
      <c r="C1937" s="101">
        <v>0.72222222222222221</v>
      </c>
      <c r="D1937" s="87" t="s">
        <v>31</v>
      </c>
      <c r="E1937" s="108" t="s">
        <v>749</v>
      </c>
      <c r="F1937" s="110">
        <v>4</v>
      </c>
      <c r="G1937" s="85">
        <v>1</v>
      </c>
      <c r="H1937" s="87" t="s">
        <v>33</v>
      </c>
      <c r="I1937" s="27">
        <v>-1</v>
      </c>
      <c r="J1937" s="18">
        <f t="shared" si="122"/>
        <v>214.96000000000004</v>
      </c>
      <c r="K1937" s="19" t="str">
        <f t="shared" si="120"/>
        <v>Sep-12</v>
      </c>
      <c r="L1937" s="20">
        <f t="shared" si="123"/>
        <v>1906</v>
      </c>
      <c r="M1937" s="21">
        <f t="shared" si="121"/>
        <v>0.11278069254984262</v>
      </c>
    </row>
    <row r="1938" spans="1:13" x14ac:dyDescent="0.3">
      <c r="A1938" s="119">
        <v>41176</v>
      </c>
      <c r="B1938" s="120" t="s">
        <v>134</v>
      </c>
      <c r="C1938" s="121">
        <v>15.4</v>
      </c>
      <c r="D1938" s="87" t="s">
        <v>31</v>
      </c>
      <c r="E1938" s="120" t="s">
        <v>6907</v>
      </c>
      <c r="F1938" s="123">
        <v>6</v>
      </c>
      <c r="G1938" s="35">
        <v>1</v>
      </c>
      <c r="H1938" s="69">
        <v>4</v>
      </c>
      <c r="I1938" s="31">
        <v>-1</v>
      </c>
      <c r="J1938" s="18">
        <f t="shared" si="122"/>
        <v>213.96000000000004</v>
      </c>
      <c r="K1938" s="19" t="str">
        <f t="shared" si="120"/>
        <v>Sep-12</v>
      </c>
      <c r="L1938" s="20">
        <f t="shared" si="123"/>
        <v>1907</v>
      </c>
      <c r="M1938" s="21">
        <f t="shared" si="121"/>
        <v>0.11219716832721555</v>
      </c>
    </row>
    <row r="1939" spans="1:13" x14ac:dyDescent="0.3">
      <c r="A1939" s="119">
        <v>41176</v>
      </c>
      <c r="B1939" s="120" t="s">
        <v>134</v>
      </c>
      <c r="C1939" s="121">
        <v>17.100000000000001</v>
      </c>
      <c r="D1939" s="87" t="s">
        <v>31</v>
      </c>
      <c r="E1939" s="120" t="s">
        <v>7042</v>
      </c>
      <c r="F1939" s="123">
        <v>6</v>
      </c>
      <c r="G1939" s="35">
        <v>1</v>
      </c>
      <c r="H1939" s="69">
        <v>7</v>
      </c>
      <c r="I1939" s="31">
        <v>-1</v>
      </c>
      <c r="J1939" s="18">
        <f t="shared" si="122"/>
        <v>212.96000000000004</v>
      </c>
      <c r="K1939" s="19" t="str">
        <f t="shared" si="120"/>
        <v>Sep-12</v>
      </c>
      <c r="L1939" s="20">
        <f t="shared" si="123"/>
        <v>1908</v>
      </c>
      <c r="M1939" s="21">
        <f t="shared" si="121"/>
        <v>0.11161425576519918</v>
      </c>
    </row>
    <row r="1940" spans="1:13" x14ac:dyDescent="0.3">
      <c r="A1940" s="107">
        <v>41177</v>
      </c>
      <c r="B1940" s="108" t="s">
        <v>150</v>
      </c>
      <c r="C1940" s="101">
        <v>0.70138888888888884</v>
      </c>
      <c r="D1940" s="87" t="s">
        <v>31</v>
      </c>
      <c r="E1940" s="108" t="s">
        <v>750</v>
      </c>
      <c r="F1940" s="110">
        <v>3.3</v>
      </c>
      <c r="G1940" s="85">
        <v>1</v>
      </c>
      <c r="H1940" s="87" t="s">
        <v>33</v>
      </c>
      <c r="I1940" s="27">
        <v>-1</v>
      </c>
      <c r="J1940" s="18">
        <f t="shared" si="122"/>
        <v>211.96000000000004</v>
      </c>
      <c r="K1940" s="19" t="str">
        <f t="shared" si="120"/>
        <v>Sep-12</v>
      </c>
      <c r="L1940" s="20">
        <f t="shared" si="123"/>
        <v>1909</v>
      </c>
      <c r="M1940" s="21">
        <f t="shared" si="121"/>
        <v>0.1110319539025668</v>
      </c>
    </row>
    <row r="1941" spans="1:13" x14ac:dyDescent="0.3">
      <c r="A1941" s="119">
        <v>41177</v>
      </c>
      <c r="B1941" s="120" t="s">
        <v>150</v>
      </c>
      <c r="C1941" s="121">
        <v>14.2</v>
      </c>
      <c r="D1941" s="87" t="s">
        <v>31</v>
      </c>
      <c r="E1941" s="120" t="s">
        <v>7180</v>
      </c>
      <c r="F1941" s="123">
        <v>6</v>
      </c>
      <c r="G1941" s="35">
        <v>1</v>
      </c>
      <c r="H1941" s="69">
        <v>1</v>
      </c>
      <c r="I1941" s="31">
        <v>5</v>
      </c>
      <c r="J1941" s="18">
        <f t="shared" si="122"/>
        <v>216.96000000000004</v>
      </c>
      <c r="K1941" s="19" t="str">
        <f t="shared" si="120"/>
        <v>Sep-12</v>
      </c>
      <c r="L1941" s="20">
        <f t="shared" si="123"/>
        <v>1910</v>
      </c>
      <c r="M1941" s="21">
        <f t="shared" si="121"/>
        <v>0.11359162303664923</v>
      </c>
    </row>
    <row r="1942" spans="1:13" x14ac:dyDescent="0.3">
      <c r="A1942" s="119">
        <v>41177</v>
      </c>
      <c r="B1942" s="120" t="s">
        <v>150</v>
      </c>
      <c r="C1942" s="121">
        <v>14.2</v>
      </c>
      <c r="D1942" s="87" t="s">
        <v>31</v>
      </c>
      <c r="E1942" s="120" t="s">
        <v>7179</v>
      </c>
      <c r="F1942" s="123">
        <v>5.5</v>
      </c>
      <c r="G1942" s="35">
        <v>1</v>
      </c>
      <c r="H1942" s="69">
        <v>7</v>
      </c>
      <c r="I1942" s="31">
        <v>-1</v>
      </c>
      <c r="J1942" s="18">
        <f t="shared" si="122"/>
        <v>215.96000000000004</v>
      </c>
      <c r="K1942" s="19" t="str">
        <f t="shared" si="120"/>
        <v>Sep-12</v>
      </c>
      <c r="L1942" s="20">
        <f t="shared" si="123"/>
        <v>1911</v>
      </c>
      <c r="M1942" s="21">
        <f t="shared" si="121"/>
        <v>0.11300889586603874</v>
      </c>
    </row>
    <row r="1943" spans="1:13" x14ac:dyDescent="0.3">
      <c r="A1943" s="119">
        <v>41177</v>
      </c>
      <c r="B1943" s="120" t="s">
        <v>142</v>
      </c>
      <c r="C1943" s="121">
        <v>15.3</v>
      </c>
      <c r="D1943" s="87" t="s">
        <v>31</v>
      </c>
      <c r="E1943" s="120" t="s">
        <v>7181</v>
      </c>
      <c r="F1943" s="123">
        <v>4.5</v>
      </c>
      <c r="G1943" s="35">
        <v>1</v>
      </c>
      <c r="H1943" s="69">
        <v>2</v>
      </c>
      <c r="I1943" s="31">
        <v>-1</v>
      </c>
      <c r="J1943" s="18">
        <f t="shared" si="122"/>
        <v>214.96000000000004</v>
      </c>
      <c r="K1943" s="19" t="str">
        <f t="shared" si="120"/>
        <v>Sep-12</v>
      </c>
      <c r="L1943" s="20">
        <f t="shared" si="123"/>
        <v>1912</v>
      </c>
      <c r="M1943" s="21">
        <f t="shared" si="121"/>
        <v>0.11242677824267784</v>
      </c>
    </row>
    <row r="1944" spans="1:13" x14ac:dyDescent="0.3">
      <c r="A1944" s="119">
        <v>41177</v>
      </c>
      <c r="B1944" s="120" t="s">
        <v>57</v>
      </c>
      <c r="C1944" s="121">
        <v>16.100000000000001</v>
      </c>
      <c r="D1944" s="87" t="s">
        <v>31</v>
      </c>
      <c r="E1944" s="120" t="s">
        <v>6870</v>
      </c>
      <c r="F1944" s="123">
        <v>6</v>
      </c>
      <c r="G1944" s="35">
        <v>1</v>
      </c>
      <c r="H1944" s="69">
        <v>9</v>
      </c>
      <c r="I1944" s="31">
        <v>-1</v>
      </c>
      <c r="J1944" s="18">
        <f t="shared" si="122"/>
        <v>213.96000000000004</v>
      </c>
      <c r="K1944" s="19" t="str">
        <f t="shared" si="120"/>
        <v>Sep-12</v>
      </c>
      <c r="L1944" s="20">
        <f t="shared" si="123"/>
        <v>1913</v>
      </c>
      <c r="M1944" s="21">
        <f t="shared" si="121"/>
        <v>0.1118452692106639</v>
      </c>
    </row>
    <row r="1945" spans="1:13" x14ac:dyDescent="0.3">
      <c r="A1945" s="107">
        <v>41178</v>
      </c>
      <c r="B1945" s="108" t="s">
        <v>43</v>
      </c>
      <c r="C1945" s="101">
        <v>0.88888888888888884</v>
      </c>
      <c r="D1945" s="87" t="s">
        <v>31</v>
      </c>
      <c r="E1945" s="108" t="s">
        <v>751</v>
      </c>
      <c r="F1945" s="110">
        <v>3.75</v>
      </c>
      <c r="G1945" s="85">
        <v>1</v>
      </c>
      <c r="H1945" s="87" t="s">
        <v>33</v>
      </c>
      <c r="I1945" s="28">
        <v>-1</v>
      </c>
      <c r="J1945" s="18">
        <f t="shared" si="122"/>
        <v>212.96000000000004</v>
      </c>
      <c r="K1945" s="19" t="str">
        <f t="shared" si="120"/>
        <v>Sep-12</v>
      </c>
      <c r="L1945" s="20">
        <f t="shared" si="123"/>
        <v>1914</v>
      </c>
      <c r="M1945" s="21">
        <f t="shared" si="121"/>
        <v>0.11126436781609197</v>
      </c>
    </row>
    <row r="1946" spans="1:13" x14ac:dyDescent="0.3">
      <c r="A1946" s="119">
        <v>41178</v>
      </c>
      <c r="B1946" s="120" t="s">
        <v>39</v>
      </c>
      <c r="C1946" s="121">
        <v>15.2</v>
      </c>
      <c r="D1946" s="87" t="s">
        <v>31</v>
      </c>
      <c r="E1946" s="120" t="s">
        <v>7184</v>
      </c>
      <c r="F1946" s="123">
        <v>6</v>
      </c>
      <c r="G1946" s="35">
        <v>0</v>
      </c>
      <c r="H1946" s="69" t="s">
        <v>6111</v>
      </c>
      <c r="I1946" s="31">
        <v>0</v>
      </c>
      <c r="J1946" s="18">
        <f t="shared" si="122"/>
        <v>212.96000000000004</v>
      </c>
      <c r="K1946" s="19" t="str">
        <f t="shared" si="120"/>
        <v>Sep-12</v>
      </c>
      <c r="L1946" s="20">
        <f t="shared" si="123"/>
        <v>1914</v>
      </c>
      <c r="M1946" s="21">
        <f t="shared" si="121"/>
        <v>0.11126436781609197</v>
      </c>
    </row>
    <row r="1947" spans="1:13" x14ac:dyDescent="0.3">
      <c r="A1947" s="119">
        <v>41178</v>
      </c>
      <c r="B1947" s="120" t="s">
        <v>141</v>
      </c>
      <c r="C1947" s="121">
        <v>16.149999999999999</v>
      </c>
      <c r="D1947" s="87" t="s">
        <v>31</v>
      </c>
      <c r="E1947" s="120" t="s">
        <v>7185</v>
      </c>
      <c r="F1947" s="123">
        <v>5.5</v>
      </c>
      <c r="G1947" s="35">
        <v>1</v>
      </c>
      <c r="H1947" s="69">
        <v>1</v>
      </c>
      <c r="I1947" s="31">
        <v>4.05</v>
      </c>
      <c r="J1947" s="18">
        <f t="shared" si="122"/>
        <v>217.01000000000005</v>
      </c>
      <c r="K1947" s="19" t="str">
        <f t="shared" si="120"/>
        <v>Sep-12</v>
      </c>
      <c r="L1947" s="20">
        <f t="shared" si="123"/>
        <v>1915</v>
      </c>
      <c r="M1947" s="21">
        <f t="shared" si="121"/>
        <v>0.1133211488250653</v>
      </c>
    </row>
    <row r="1948" spans="1:13" x14ac:dyDescent="0.3">
      <c r="A1948" s="119">
        <v>41178</v>
      </c>
      <c r="B1948" s="120" t="s">
        <v>141</v>
      </c>
      <c r="C1948" s="121">
        <v>17.25</v>
      </c>
      <c r="D1948" s="87" t="s">
        <v>31</v>
      </c>
      <c r="E1948" s="120" t="s">
        <v>7186</v>
      </c>
      <c r="F1948" s="123">
        <v>6</v>
      </c>
      <c r="G1948" s="35">
        <v>1</v>
      </c>
      <c r="H1948" s="69">
        <v>3</v>
      </c>
      <c r="I1948" s="31">
        <v>-1</v>
      </c>
      <c r="J1948" s="18">
        <f t="shared" si="122"/>
        <v>216.01000000000005</v>
      </c>
      <c r="K1948" s="19" t="str">
        <f t="shared" si="120"/>
        <v>Sep-12</v>
      </c>
      <c r="L1948" s="20">
        <f t="shared" si="123"/>
        <v>1916</v>
      </c>
      <c r="M1948" s="21">
        <f t="shared" si="121"/>
        <v>0.11274008350730691</v>
      </c>
    </row>
    <row r="1949" spans="1:13" x14ac:dyDescent="0.3">
      <c r="A1949" s="124">
        <v>41178</v>
      </c>
      <c r="B1949" s="108" t="s">
        <v>43</v>
      </c>
      <c r="C1949" s="111">
        <v>18.2</v>
      </c>
      <c r="D1949" s="87" t="s">
        <v>31</v>
      </c>
      <c r="E1949" s="108" t="s">
        <v>7182</v>
      </c>
      <c r="F1949" s="110">
        <v>4.3</v>
      </c>
      <c r="G1949" s="35">
        <v>1</v>
      </c>
      <c r="H1949" s="70" t="s">
        <v>6512</v>
      </c>
      <c r="I1949" s="34">
        <v>-1</v>
      </c>
      <c r="J1949" s="18">
        <f t="shared" si="122"/>
        <v>215.01000000000005</v>
      </c>
      <c r="K1949" s="19" t="str">
        <f t="shared" si="120"/>
        <v>Sep-12</v>
      </c>
      <c r="L1949" s="20">
        <f t="shared" si="123"/>
        <v>1917</v>
      </c>
      <c r="M1949" s="21">
        <f t="shared" si="121"/>
        <v>0.11215962441314556</v>
      </c>
    </row>
    <row r="1950" spans="1:13" x14ac:dyDescent="0.3">
      <c r="A1950" s="124">
        <v>41178</v>
      </c>
      <c r="B1950" s="108" t="s">
        <v>43</v>
      </c>
      <c r="C1950" s="111">
        <v>20.2</v>
      </c>
      <c r="D1950" s="87" t="s">
        <v>31</v>
      </c>
      <c r="E1950" s="108" t="s">
        <v>7183</v>
      </c>
      <c r="F1950" s="110">
        <v>5</v>
      </c>
      <c r="G1950" s="35">
        <v>1</v>
      </c>
      <c r="H1950" s="70" t="s">
        <v>6526</v>
      </c>
      <c r="I1950" s="34">
        <v>4</v>
      </c>
      <c r="J1950" s="18">
        <f t="shared" si="122"/>
        <v>219.01000000000005</v>
      </c>
      <c r="K1950" s="19" t="str">
        <f t="shared" si="120"/>
        <v>Sep-12</v>
      </c>
      <c r="L1950" s="20">
        <f t="shared" si="123"/>
        <v>1918</v>
      </c>
      <c r="M1950" s="21">
        <f t="shared" si="121"/>
        <v>0.11418665276329512</v>
      </c>
    </row>
    <row r="1951" spans="1:13" x14ac:dyDescent="0.3">
      <c r="A1951" s="107">
        <v>41179</v>
      </c>
      <c r="B1951" s="108" t="s">
        <v>39</v>
      </c>
      <c r="C1951" s="101">
        <v>0.59027777777777779</v>
      </c>
      <c r="D1951" s="87" t="s">
        <v>31</v>
      </c>
      <c r="E1951" s="108" t="s">
        <v>752</v>
      </c>
      <c r="F1951" s="110">
        <v>3</v>
      </c>
      <c r="G1951" s="85">
        <v>1</v>
      </c>
      <c r="H1951" s="87" t="s">
        <v>33</v>
      </c>
      <c r="I1951" s="27">
        <v>-1</v>
      </c>
      <c r="J1951" s="18">
        <f t="shared" si="122"/>
        <v>218.01000000000005</v>
      </c>
      <c r="K1951" s="19" t="str">
        <f t="shared" si="120"/>
        <v>Sep-12</v>
      </c>
      <c r="L1951" s="20">
        <f t="shared" si="123"/>
        <v>1919</v>
      </c>
      <c r="M1951" s="21">
        <f t="shared" si="121"/>
        <v>0.11360604481500784</v>
      </c>
    </row>
    <row r="1952" spans="1:13" x14ac:dyDescent="0.3">
      <c r="A1952" s="107">
        <v>41179</v>
      </c>
      <c r="B1952" s="108" t="s">
        <v>48</v>
      </c>
      <c r="C1952" s="101">
        <v>0.62152777777777779</v>
      </c>
      <c r="D1952" s="87" t="s">
        <v>31</v>
      </c>
      <c r="E1952" s="108" t="s">
        <v>753</v>
      </c>
      <c r="F1952" s="110">
        <v>4</v>
      </c>
      <c r="G1952" s="85">
        <v>1</v>
      </c>
      <c r="H1952" s="87" t="s">
        <v>42</v>
      </c>
      <c r="I1952" s="27">
        <v>2.4</v>
      </c>
      <c r="J1952" s="18">
        <f t="shared" si="122"/>
        <v>220.41000000000005</v>
      </c>
      <c r="K1952" s="19" t="str">
        <f t="shared" si="120"/>
        <v>Sep-12</v>
      </c>
      <c r="L1952" s="20">
        <f t="shared" si="123"/>
        <v>1920</v>
      </c>
      <c r="M1952" s="21">
        <f t="shared" si="121"/>
        <v>0.11479687500000003</v>
      </c>
    </row>
    <row r="1953" spans="1:13" x14ac:dyDescent="0.3">
      <c r="A1953" s="107">
        <v>41179</v>
      </c>
      <c r="B1953" s="108" t="s">
        <v>45</v>
      </c>
      <c r="C1953" s="101">
        <v>0.80208333333333337</v>
      </c>
      <c r="D1953" s="87" t="s">
        <v>31</v>
      </c>
      <c r="E1953" s="108" t="s">
        <v>754</v>
      </c>
      <c r="F1953" s="110">
        <v>3</v>
      </c>
      <c r="G1953" s="85">
        <v>1</v>
      </c>
      <c r="H1953" s="87" t="s">
        <v>42</v>
      </c>
      <c r="I1953" s="28">
        <v>2</v>
      </c>
      <c r="J1953" s="18">
        <f t="shared" si="122"/>
        <v>222.41000000000005</v>
      </c>
      <c r="K1953" s="19" t="str">
        <f t="shared" si="120"/>
        <v>Sep-12</v>
      </c>
      <c r="L1953" s="20">
        <f t="shared" si="123"/>
        <v>1921</v>
      </c>
      <c r="M1953" s="21">
        <f t="shared" si="121"/>
        <v>0.11577824049973974</v>
      </c>
    </row>
    <row r="1954" spans="1:13" x14ac:dyDescent="0.3">
      <c r="A1954" s="107">
        <v>41179</v>
      </c>
      <c r="B1954" s="108" t="s">
        <v>45</v>
      </c>
      <c r="C1954" s="101">
        <v>0.88541666666666663</v>
      </c>
      <c r="D1954" s="87" t="s">
        <v>31</v>
      </c>
      <c r="E1954" s="108" t="s">
        <v>755</v>
      </c>
      <c r="F1954" s="110">
        <v>4</v>
      </c>
      <c r="G1954" s="85">
        <v>1</v>
      </c>
      <c r="H1954" s="87" t="s">
        <v>42</v>
      </c>
      <c r="I1954" s="28">
        <v>3</v>
      </c>
      <c r="J1954" s="18">
        <f t="shared" si="122"/>
        <v>225.41000000000005</v>
      </c>
      <c r="K1954" s="19" t="str">
        <f t="shared" si="120"/>
        <v>Sep-12</v>
      </c>
      <c r="L1954" s="20">
        <f t="shared" si="123"/>
        <v>1922</v>
      </c>
      <c r="M1954" s="21">
        <f t="shared" si="121"/>
        <v>0.11727887617065559</v>
      </c>
    </row>
    <row r="1955" spans="1:13" x14ac:dyDescent="0.3">
      <c r="A1955" s="119">
        <v>41179</v>
      </c>
      <c r="B1955" s="120" t="s">
        <v>52</v>
      </c>
      <c r="C1955" s="121">
        <v>14.35</v>
      </c>
      <c r="D1955" s="87" t="s">
        <v>31</v>
      </c>
      <c r="E1955" s="120" t="s">
        <v>7189</v>
      </c>
      <c r="F1955" s="123">
        <v>6</v>
      </c>
      <c r="G1955" s="35">
        <v>1</v>
      </c>
      <c r="H1955" s="69">
        <v>1</v>
      </c>
      <c r="I1955" s="31">
        <v>6.5</v>
      </c>
      <c r="J1955" s="18">
        <f t="shared" si="122"/>
        <v>231.91000000000005</v>
      </c>
      <c r="K1955" s="19" t="str">
        <f t="shared" si="120"/>
        <v>Sep-12</v>
      </c>
      <c r="L1955" s="20">
        <f t="shared" si="123"/>
        <v>1923</v>
      </c>
      <c r="M1955" s="21">
        <f t="shared" si="121"/>
        <v>0.12059802392095686</v>
      </c>
    </row>
    <row r="1956" spans="1:13" x14ac:dyDescent="0.3">
      <c r="A1956" s="119">
        <v>41179</v>
      </c>
      <c r="B1956" s="120" t="s">
        <v>48</v>
      </c>
      <c r="C1956" s="121">
        <v>15.3</v>
      </c>
      <c r="D1956" s="87" t="s">
        <v>31</v>
      </c>
      <c r="E1956" s="120" t="s">
        <v>7190</v>
      </c>
      <c r="F1956" s="123">
        <v>5</v>
      </c>
      <c r="G1956" s="35">
        <v>1</v>
      </c>
      <c r="H1956" s="69">
        <v>1</v>
      </c>
      <c r="I1956" s="31">
        <v>4</v>
      </c>
      <c r="J1956" s="18">
        <f t="shared" si="122"/>
        <v>235.91000000000005</v>
      </c>
      <c r="K1956" s="19" t="str">
        <f t="shared" si="120"/>
        <v>Sep-12</v>
      </c>
      <c r="L1956" s="20">
        <f t="shared" si="123"/>
        <v>1924</v>
      </c>
      <c r="M1956" s="21">
        <f t="shared" si="121"/>
        <v>0.12261434511434514</v>
      </c>
    </row>
    <row r="1957" spans="1:13" x14ac:dyDescent="0.3">
      <c r="A1957" s="119">
        <v>41179</v>
      </c>
      <c r="B1957" s="120" t="s">
        <v>39</v>
      </c>
      <c r="C1957" s="121">
        <v>17.350000000000001</v>
      </c>
      <c r="D1957" s="87" t="s">
        <v>31</v>
      </c>
      <c r="E1957" s="120" t="s">
        <v>7191</v>
      </c>
      <c r="F1957" s="123">
        <v>5</v>
      </c>
      <c r="G1957" s="35">
        <v>1</v>
      </c>
      <c r="H1957" s="69">
        <v>2</v>
      </c>
      <c r="I1957" s="31">
        <v>-1</v>
      </c>
      <c r="J1957" s="18">
        <f t="shared" si="122"/>
        <v>234.91000000000005</v>
      </c>
      <c r="K1957" s="19" t="str">
        <f t="shared" si="120"/>
        <v>Sep-12</v>
      </c>
      <c r="L1957" s="20">
        <f t="shared" si="123"/>
        <v>1925</v>
      </c>
      <c r="M1957" s="21">
        <f t="shared" si="121"/>
        <v>0.12203116883116887</v>
      </c>
    </row>
    <row r="1958" spans="1:13" x14ac:dyDescent="0.3">
      <c r="A1958" s="124">
        <v>41179</v>
      </c>
      <c r="B1958" s="108" t="s">
        <v>45</v>
      </c>
      <c r="C1958" s="111">
        <v>18.149999999999999</v>
      </c>
      <c r="D1958" s="87" t="s">
        <v>31</v>
      </c>
      <c r="E1958" s="108" t="s">
        <v>7187</v>
      </c>
      <c r="F1958" s="110">
        <v>5</v>
      </c>
      <c r="G1958" s="35">
        <v>1</v>
      </c>
      <c r="H1958" s="70" t="s">
        <v>6526</v>
      </c>
      <c r="I1958" s="34">
        <v>4</v>
      </c>
      <c r="J1958" s="18">
        <f t="shared" si="122"/>
        <v>238.91000000000005</v>
      </c>
      <c r="K1958" s="19" t="str">
        <f t="shared" si="120"/>
        <v>Sep-12</v>
      </c>
      <c r="L1958" s="20">
        <f t="shared" si="123"/>
        <v>1926</v>
      </c>
      <c r="M1958" s="21">
        <f t="shared" si="121"/>
        <v>0.12404465212876431</v>
      </c>
    </row>
    <row r="1959" spans="1:13" x14ac:dyDescent="0.3">
      <c r="A1959" s="124">
        <v>41179</v>
      </c>
      <c r="B1959" s="108" t="s">
        <v>45</v>
      </c>
      <c r="C1959" s="111">
        <v>19.45</v>
      </c>
      <c r="D1959" s="87" t="s">
        <v>31</v>
      </c>
      <c r="E1959" s="108" t="s">
        <v>7188</v>
      </c>
      <c r="F1959" s="110">
        <v>4.5</v>
      </c>
      <c r="G1959" s="35">
        <v>1</v>
      </c>
      <c r="H1959" s="70" t="s">
        <v>6526</v>
      </c>
      <c r="I1959" s="34">
        <v>3.5</v>
      </c>
      <c r="J1959" s="18">
        <f t="shared" si="122"/>
        <v>242.41000000000005</v>
      </c>
      <c r="K1959" s="19" t="str">
        <f t="shared" si="120"/>
        <v>Sep-12</v>
      </c>
      <c r="L1959" s="20">
        <f t="shared" si="123"/>
        <v>1927</v>
      </c>
      <c r="M1959" s="21">
        <f t="shared" si="121"/>
        <v>0.12579657498702648</v>
      </c>
    </row>
    <row r="1960" spans="1:13" x14ac:dyDescent="0.3">
      <c r="A1960" s="107">
        <v>41180</v>
      </c>
      <c r="B1960" s="108" t="s">
        <v>52</v>
      </c>
      <c r="C1960" s="101">
        <v>0.66666666666666663</v>
      </c>
      <c r="D1960" s="87" t="s">
        <v>31</v>
      </c>
      <c r="E1960" s="108" t="s">
        <v>756</v>
      </c>
      <c r="F1960" s="110">
        <v>3.8</v>
      </c>
      <c r="G1960" s="85">
        <v>1</v>
      </c>
      <c r="H1960" s="87" t="s">
        <v>33</v>
      </c>
      <c r="I1960" s="27">
        <v>-1</v>
      </c>
      <c r="J1960" s="18">
        <f t="shared" si="122"/>
        <v>241.41000000000005</v>
      </c>
      <c r="K1960" s="19" t="str">
        <f t="shared" si="120"/>
        <v>Sep-12</v>
      </c>
      <c r="L1960" s="20">
        <f t="shared" si="123"/>
        <v>1928</v>
      </c>
      <c r="M1960" s="21">
        <f t="shared" si="121"/>
        <v>0.12521265560165978</v>
      </c>
    </row>
    <row r="1961" spans="1:13" x14ac:dyDescent="0.3">
      <c r="A1961" s="107">
        <v>41180</v>
      </c>
      <c r="B1961" s="108" t="s">
        <v>35</v>
      </c>
      <c r="C1961" s="101">
        <v>0.72222222222222221</v>
      </c>
      <c r="D1961" s="87" t="s">
        <v>31</v>
      </c>
      <c r="E1961" s="108" t="s">
        <v>757</v>
      </c>
      <c r="F1961" s="110">
        <v>4</v>
      </c>
      <c r="G1961" s="85">
        <v>1</v>
      </c>
      <c r="H1961" s="87" t="s">
        <v>42</v>
      </c>
      <c r="I1961" s="27">
        <v>3</v>
      </c>
      <c r="J1961" s="18">
        <f t="shared" si="122"/>
        <v>244.41000000000005</v>
      </c>
      <c r="K1961" s="19" t="str">
        <f t="shared" si="120"/>
        <v>Sep-12</v>
      </c>
      <c r="L1961" s="20">
        <f t="shared" si="123"/>
        <v>1929</v>
      </c>
      <c r="M1961" s="21">
        <f t="shared" si="121"/>
        <v>0.12670295489891137</v>
      </c>
    </row>
    <row r="1962" spans="1:13" x14ac:dyDescent="0.3">
      <c r="A1962" s="119">
        <v>41180</v>
      </c>
      <c r="B1962" s="120" t="s">
        <v>146</v>
      </c>
      <c r="C1962" s="121">
        <v>12.3</v>
      </c>
      <c r="D1962" s="87" t="s">
        <v>31</v>
      </c>
      <c r="E1962" s="120" t="s">
        <v>7193</v>
      </c>
      <c r="F1962" s="123">
        <v>5.5</v>
      </c>
      <c r="G1962" s="35">
        <v>1</v>
      </c>
      <c r="H1962" s="69">
        <v>4</v>
      </c>
      <c r="I1962" s="31">
        <v>-1</v>
      </c>
      <c r="J1962" s="18">
        <f t="shared" si="122"/>
        <v>243.41000000000005</v>
      </c>
      <c r="K1962" s="19" t="str">
        <f t="shared" si="120"/>
        <v>Sep-12</v>
      </c>
      <c r="L1962" s="20">
        <f t="shared" si="123"/>
        <v>1930</v>
      </c>
      <c r="M1962" s="21">
        <f t="shared" si="121"/>
        <v>0.12611917098445599</v>
      </c>
    </row>
    <row r="1963" spans="1:13" x14ac:dyDescent="0.3">
      <c r="A1963" s="119">
        <v>41180</v>
      </c>
      <c r="B1963" s="120" t="s">
        <v>146</v>
      </c>
      <c r="C1963" s="121">
        <v>14.4</v>
      </c>
      <c r="D1963" s="87" t="s">
        <v>31</v>
      </c>
      <c r="E1963" s="120" t="s">
        <v>7194</v>
      </c>
      <c r="F1963" s="123">
        <v>6</v>
      </c>
      <c r="G1963" s="35">
        <v>1</v>
      </c>
      <c r="H1963" s="69">
        <v>4</v>
      </c>
      <c r="I1963" s="31">
        <v>-1</v>
      </c>
      <c r="J1963" s="18">
        <f t="shared" si="122"/>
        <v>242.41000000000005</v>
      </c>
      <c r="K1963" s="19" t="str">
        <f t="shared" si="120"/>
        <v>Sep-12</v>
      </c>
      <c r="L1963" s="20">
        <f t="shared" si="123"/>
        <v>1931</v>
      </c>
      <c r="M1963" s="21">
        <f t="shared" si="121"/>
        <v>0.12553599171413779</v>
      </c>
    </row>
    <row r="1964" spans="1:13" x14ac:dyDescent="0.3">
      <c r="A1964" s="119">
        <v>41180</v>
      </c>
      <c r="B1964" s="120" t="s">
        <v>146</v>
      </c>
      <c r="C1964" s="121">
        <v>14.4</v>
      </c>
      <c r="D1964" s="87" t="s">
        <v>31</v>
      </c>
      <c r="E1964" s="120" t="s">
        <v>1465</v>
      </c>
      <c r="F1964" s="123">
        <v>5.5</v>
      </c>
      <c r="G1964" s="35">
        <v>1</v>
      </c>
      <c r="H1964" s="69">
        <v>2</v>
      </c>
      <c r="I1964" s="31">
        <v>-1</v>
      </c>
      <c r="J1964" s="18">
        <f t="shared" si="122"/>
        <v>241.41000000000005</v>
      </c>
      <c r="K1964" s="19" t="str">
        <f t="shared" si="120"/>
        <v>Sep-12</v>
      </c>
      <c r="L1964" s="20">
        <f t="shared" si="123"/>
        <v>1932</v>
      </c>
      <c r="M1964" s="21">
        <f t="shared" si="121"/>
        <v>0.12495341614906835</v>
      </c>
    </row>
    <row r="1965" spans="1:13" x14ac:dyDescent="0.3">
      <c r="A1965" s="119">
        <v>41180</v>
      </c>
      <c r="B1965" s="120" t="s">
        <v>52</v>
      </c>
      <c r="C1965" s="121">
        <v>15.25</v>
      </c>
      <c r="D1965" s="87" t="s">
        <v>31</v>
      </c>
      <c r="E1965" s="120" t="s">
        <v>7195</v>
      </c>
      <c r="F1965" s="123">
        <v>5</v>
      </c>
      <c r="G1965" s="35">
        <v>1</v>
      </c>
      <c r="H1965" s="69">
        <v>6</v>
      </c>
      <c r="I1965" s="31">
        <v>-1</v>
      </c>
      <c r="J1965" s="18">
        <f t="shared" si="122"/>
        <v>240.41000000000005</v>
      </c>
      <c r="K1965" s="19" t="str">
        <f t="shared" si="120"/>
        <v>Sep-12</v>
      </c>
      <c r="L1965" s="20">
        <f t="shared" si="123"/>
        <v>1933</v>
      </c>
      <c r="M1965" s="21">
        <f t="shared" si="121"/>
        <v>0.12437144335230214</v>
      </c>
    </row>
    <row r="1966" spans="1:13" x14ac:dyDescent="0.3">
      <c r="A1966" s="124">
        <v>41180</v>
      </c>
      <c r="B1966" s="108" t="s">
        <v>45</v>
      </c>
      <c r="C1966" s="111">
        <v>18.45</v>
      </c>
      <c r="D1966" s="87" t="s">
        <v>31</v>
      </c>
      <c r="E1966" s="108" t="s">
        <v>7192</v>
      </c>
      <c r="F1966" s="110">
        <v>5</v>
      </c>
      <c r="G1966" s="35">
        <v>1</v>
      </c>
      <c r="H1966" s="70" t="s">
        <v>6512</v>
      </c>
      <c r="I1966" s="34">
        <v>-1</v>
      </c>
      <c r="J1966" s="18">
        <f t="shared" si="122"/>
        <v>239.41000000000005</v>
      </c>
      <c r="K1966" s="19" t="str">
        <f t="shared" si="120"/>
        <v>Sep-12</v>
      </c>
      <c r="L1966" s="20">
        <f t="shared" si="123"/>
        <v>1934</v>
      </c>
      <c r="M1966" s="21">
        <f t="shared" si="121"/>
        <v>0.12379007238883147</v>
      </c>
    </row>
    <row r="1967" spans="1:13" x14ac:dyDescent="0.3">
      <c r="A1967" s="107">
        <v>41181</v>
      </c>
      <c r="B1967" s="108" t="s">
        <v>52</v>
      </c>
      <c r="C1967" s="101">
        <v>0.625</v>
      </c>
      <c r="D1967" s="87" t="s">
        <v>31</v>
      </c>
      <c r="E1967" s="108" t="s">
        <v>758</v>
      </c>
      <c r="F1967" s="110">
        <v>3.5</v>
      </c>
      <c r="G1967" s="85">
        <v>1</v>
      </c>
      <c r="H1967" s="87" t="s">
        <v>33</v>
      </c>
      <c r="I1967" s="27">
        <v>-1</v>
      </c>
      <c r="J1967" s="18">
        <f t="shared" si="122"/>
        <v>238.41000000000005</v>
      </c>
      <c r="K1967" s="19" t="str">
        <f t="shared" si="120"/>
        <v>Sep-12</v>
      </c>
      <c r="L1967" s="20">
        <f t="shared" si="123"/>
        <v>1935</v>
      </c>
      <c r="M1967" s="21">
        <f t="shared" si="121"/>
        <v>0.12320930232558143</v>
      </c>
    </row>
    <row r="1968" spans="1:13" x14ac:dyDescent="0.3">
      <c r="A1968" s="107">
        <v>41181</v>
      </c>
      <c r="B1968" s="108" t="s">
        <v>45</v>
      </c>
      <c r="C1968" s="101">
        <v>0.74305555555555547</v>
      </c>
      <c r="D1968" s="87" t="s">
        <v>31</v>
      </c>
      <c r="E1968" s="108" t="s">
        <v>759</v>
      </c>
      <c r="F1968" s="110">
        <v>3.5</v>
      </c>
      <c r="G1968" s="85">
        <v>1</v>
      </c>
      <c r="H1968" s="87" t="s">
        <v>33</v>
      </c>
      <c r="I1968" s="28">
        <v>-1</v>
      </c>
      <c r="J1968" s="18">
        <f t="shared" si="122"/>
        <v>237.41000000000005</v>
      </c>
      <c r="K1968" s="19" t="str">
        <f t="shared" si="120"/>
        <v>Sep-12</v>
      </c>
      <c r="L1968" s="20">
        <f t="shared" si="123"/>
        <v>1936</v>
      </c>
      <c r="M1968" s="21">
        <f t="shared" si="121"/>
        <v>0.12262913223140498</v>
      </c>
    </row>
    <row r="1969" spans="1:13" x14ac:dyDescent="0.3">
      <c r="A1969" s="107">
        <v>41181</v>
      </c>
      <c r="B1969" s="108" t="s">
        <v>45</v>
      </c>
      <c r="C1969" s="101">
        <v>0.86805555555555547</v>
      </c>
      <c r="D1969" s="87" t="s">
        <v>31</v>
      </c>
      <c r="E1969" s="108" t="s">
        <v>755</v>
      </c>
      <c r="F1969" s="110">
        <v>3</v>
      </c>
      <c r="G1969" s="85">
        <v>1</v>
      </c>
      <c r="H1969" s="87" t="s">
        <v>33</v>
      </c>
      <c r="I1969" s="28">
        <v>-1</v>
      </c>
      <c r="J1969" s="18">
        <f t="shared" si="122"/>
        <v>236.41000000000005</v>
      </c>
      <c r="K1969" s="19" t="str">
        <f t="shared" si="120"/>
        <v>Sep-12</v>
      </c>
      <c r="L1969" s="20">
        <f t="shared" si="123"/>
        <v>1937</v>
      </c>
      <c r="M1969" s="21">
        <f t="shared" si="121"/>
        <v>0.12204956117707798</v>
      </c>
    </row>
    <row r="1970" spans="1:13" x14ac:dyDescent="0.3">
      <c r="A1970" s="119">
        <v>41181</v>
      </c>
      <c r="B1970" s="120" t="s">
        <v>151</v>
      </c>
      <c r="C1970" s="121">
        <v>14.2</v>
      </c>
      <c r="D1970" s="87" t="s">
        <v>31</v>
      </c>
      <c r="E1970" s="120" t="s">
        <v>7196</v>
      </c>
      <c r="F1970" s="123">
        <v>4.5</v>
      </c>
      <c r="G1970" s="35">
        <v>1</v>
      </c>
      <c r="H1970" s="69">
        <v>4</v>
      </c>
      <c r="I1970" s="31">
        <v>-1</v>
      </c>
      <c r="J1970" s="18">
        <f t="shared" si="122"/>
        <v>235.41000000000005</v>
      </c>
      <c r="K1970" s="19" t="str">
        <f t="shared" si="120"/>
        <v>Sep-12</v>
      </c>
      <c r="L1970" s="20">
        <f t="shared" si="123"/>
        <v>1938</v>
      </c>
      <c r="M1970" s="21">
        <f t="shared" si="121"/>
        <v>0.12147058823529415</v>
      </c>
    </row>
    <row r="1971" spans="1:13" x14ac:dyDescent="0.3">
      <c r="A1971" s="119">
        <v>41181</v>
      </c>
      <c r="B1971" s="120" t="s">
        <v>35</v>
      </c>
      <c r="C1971" s="121">
        <v>16.25</v>
      </c>
      <c r="D1971" s="87" t="s">
        <v>31</v>
      </c>
      <c r="E1971" s="120" t="s">
        <v>7197</v>
      </c>
      <c r="F1971" s="123">
        <v>6</v>
      </c>
      <c r="G1971" s="35">
        <v>1</v>
      </c>
      <c r="H1971" s="69">
        <v>1</v>
      </c>
      <c r="I1971" s="31">
        <v>5</v>
      </c>
      <c r="J1971" s="18">
        <f t="shared" si="122"/>
        <v>240.41000000000005</v>
      </c>
      <c r="K1971" s="19" t="str">
        <f t="shared" si="120"/>
        <v>Sep-12</v>
      </c>
      <c r="L1971" s="20">
        <f t="shared" si="123"/>
        <v>1939</v>
      </c>
      <c r="M1971" s="21">
        <f t="shared" si="121"/>
        <v>0.12398659102630225</v>
      </c>
    </row>
    <row r="1972" spans="1:13" x14ac:dyDescent="0.3">
      <c r="A1972" s="124">
        <v>41181</v>
      </c>
      <c r="B1972" s="108" t="s">
        <v>45</v>
      </c>
      <c r="C1972" s="111">
        <v>19.2</v>
      </c>
      <c r="D1972" s="87" t="s">
        <v>31</v>
      </c>
      <c r="E1972" s="108" t="s">
        <v>2620</v>
      </c>
      <c r="F1972" s="110">
        <v>5</v>
      </c>
      <c r="G1972" s="35">
        <v>1</v>
      </c>
      <c r="H1972" s="70" t="s">
        <v>6526</v>
      </c>
      <c r="I1972" s="34">
        <v>4.5</v>
      </c>
      <c r="J1972" s="18">
        <f t="shared" si="122"/>
        <v>244.91000000000005</v>
      </c>
      <c r="K1972" s="19" t="str">
        <f t="shared" si="120"/>
        <v>Sep-12</v>
      </c>
      <c r="L1972" s="20">
        <f t="shared" si="123"/>
        <v>1940</v>
      </c>
      <c r="M1972" s="21">
        <f t="shared" si="121"/>
        <v>0.12624226804123714</v>
      </c>
    </row>
    <row r="1973" spans="1:13" x14ac:dyDescent="0.3">
      <c r="A1973" s="124">
        <v>41181</v>
      </c>
      <c r="B1973" s="108" t="s">
        <v>45</v>
      </c>
      <c r="C1973" s="111">
        <v>21.1</v>
      </c>
      <c r="D1973" s="87" t="s">
        <v>31</v>
      </c>
      <c r="E1973" s="108" t="s">
        <v>6821</v>
      </c>
      <c r="F1973" s="110">
        <v>6</v>
      </c>
      <c r="G1973" s="35">
        <v>1</v>
      </c>
      <c r="H1973" s="70" t="s">
        <v>6512</v>
      </c>
      <c r="I1973" s="34">
        <v>-1</v>
      </c>
      <c r="J1973" s="18">
        <f t="shared" si="122"/>
        <v>243.91000000000005</v>
      </c>
      <c r="K1973" s="19" t="str">
        <f t="shared" si="120"/>
        <v>Sep-12</v>
      </c>
      <c r="L1973" s="20">
        <f t="shared" si="123"/>
        <v>1941</v>
      </c>
      <c r="M1973" s="21">
        <f t="shared" si="121"/>
        <v>0.12566202988150441</v>
      </c>
    </row>
    <row r="1974" spans="1:13" x14ac:dyDescent="0.3">
      <c r="A1974" s="119">
        <v>41183</v>
      </c>
      <c r="B1974" s="120" t="s">
        <v>56</v>
      </c>
      <c r="C1974" s="121">
        <v>14.2</v>
      </c>
      <c r="D1974" s="87" t="s">
        <v>31</v>
      </c>
      <c r="E1974" s="120" t="s">
        <v>7129</v>
      </c>
      <c r="F1974" s="123">
        <v>4.5</v>
      </c>
      <c r="G1974" s="35">
        <v>1</v>
      </c>
      <c r="H1974" s="69">
        <v>1</v>
      </c>
      <c r="I1974" s="31">
        <v>3.5</v>
      </c>
      <c r="J1974" s="18">
        <f t="shared" si="122"/>
        <v>247.41000000000005</v>
      </c>
      <c r="K1974" s="19" t="str">
        <f t="shared" si="120"/>
        <v>Oct-12</v>
      </c>
      <c r="L1974" s="20">
        <f t="shared" si="123"/>
        <v>1942</v>
      </c>
      <c r="M1974" s="21">
        <f t="shared" si="121"/>
        <v>0.12739958805355306</v>
      </c>
    </row>
    <row r="1975" spans="1:13" x14ac:dyDescent="0.3">
      <c r="A1975" s="119">
        <v>41183</v>
      </c>
      <c r="B1975" s="120" t="s">
        <v>56</v>
      </c>
      <c r="C1975" s="121">
        <v>14.5</v>
      </c>
      <c r="D1975" s="87" t="s">
        <v>31</v>
      </c>
      <c r="E1975" s="120" t="s">
        <v>7198</v>
      </c>
      <c r="F1975" s="123">
        <v>5</v>
      </c>
      <c r="G1975" s="35">
        <v>1</v>
      </c>
      <c r="H1975" s="69" t="s">
        <v>6512</v>
      </c>
      <c r="I1975" s="31">
        <v>-1</v>
      </c>
      <c r="J1975" s="18">
        <f t="shared" si="122"/>
        <v>246.41000000000005</v>
      </c>
      <c r="K1975" s="19" t="str">
        <f t="shared" si="120"/>
        <v>Oct-12</v>
      </c>
      <c r="L1975" s="20">
        <f t="shared" si="123"/>
        <v>1943</v>
      </c>
      <c r="M1975" s="21">
        <f t="shared" si="121"/>
        <v>0.12681935151827076</v>
      </c>
    </row>
    <row r="1976" spans="1:13" x14ac:dyDescent="0.3">
      <c r="A1976" s="119">
        <v>41183</v>
      </c>
      <c r="B1976" s="120" t="s">
        <v>150</v>
      </c>
      <c r="C1976" s="121">
        <v>16</v>
      </c>
      <c r="D1976" s="87" t="s">
        <v>31</v>
      </c>
      <c r="E1976" s="120" t="s">
        <v>7199</v>
      </c>
      <c r="F1976" s="123">
        <v>5.5</v>
      </c>
      <c r="G1976" s="35">
        <v>1</v>
      </c>
      <c r="H1976" s="69">
        <v>2</v>
      </c>
      <c r="I1976" s="31">
        <v>-1</v>
      </c>
      <c r="J1976" s="18">
        <f t="shared" si="122"/>
        <v>245.41000000000005</v>
      </c>
      <c r="K1976" s="19" t="str">
        <f t="shared" si="120"/>
        <v>Oct-12</v>
      </c>
      <c r="L1976" s="20">
        <f t="shared" si="123"/>
        <v>1944</v>
      </c>
      <c r="M1976" s="21">
        <f t="shared" si="121"/>
        <v>0.1262397119341564</v>
      </c>
    </row>
    <row r="1977" spans="1:13" x14ac:dyDescent="0.3">
      <c r="A1977" s="107">
        <v>41184</v>
      </c>
      <c r="B1977" s="108" t="s">
        <v>82</v>
      </c>
      <c r="C1977" s="101">
        <v>0.61805555555555558</v>
      </c>
      <c r="D1977" s="87" t="s">
        <v>31</v>
      </c>
      <c r="E1977" s="108" t="s">
        <v>760</v>
      </c>
      <c r="F1977" s="110">
        <v>3.25</v>
      </c>
      <c r="G1977" s="85">
        <v>1</v>
      </c>
      <c r="H1977" s="87" t="s">
        <v>33</v>
      </c>
      <c r="I1977" s="27">
        <v>-1</v>
      </c>
      <c r="J1977" s="18">
        <f t="shared" si="122"/>
        <v>244.41000000000005</v>
      </c>
      <c r="K1977" s="19" t="str">
        <f t="shared" si="120"/>
        <v>Oct-12</v>
      </c>
      <c r="L1977" s="20">
        <f t="shared" si="123"/>
        <v>1945</v>
      </c>
      <c r="M1977" s="21">
        <f t="shared" si="121"/>
        <v>0.12566066838046275</v>
      </c>
    </row>
    <row r="1978" spans="1:13" x14ac:dyDescent="0.3">
      <c r="A1978" s="119">
        <v>41184</v>
      </c>
      <c r="B1978" s="120" t="s">
        <v>82</v>
      </c>
      <c r="C1978" s="121">
        <v>15.2</v>
      </c>
      <c r="D1978" s="87" t="s">
        <v>31</v>
      </c>
      <c r="E1978" s="120" t="s">
        <v>7200</v>
      </c>
      <c r="F1978" s="123">
        <v>5.5</v>
      </c>
      <c r="G1978" s="35">
        <v>1</v>
      </c>
      <c r="H1978" s="69">
        <v>2</v>
      </c>
      <c r="I1978" s="31">
        <v>-1</v>
      </c>
      <c r="J1978" s="18">
        <f t="shared" si="122"/>
        <v>243.41000000000005</v>
      </c>
      <c r="K1978" s="19" t="str">
        <f t="shared" si="120"/>
        <v>Oct-12</v>
      </c>
      <c r="L1978" s="20">
        <f t="shared" si="123"/>
        <v>1946</v>
      </c>
      <c r="M1978" s="21">
        <f t="shared" si="121"/>
        <v>0.12508221993833507</v>
      </c>
    </row>
    <row r="1979" spans="1:13" x14ac:dyDescent="0.3">
      <c r="A1979" s="119">
        <v>41184</v>
      </c>
      <c r="B1979" s="120" t="s">
        <v>49</v>
      </c>
      <c r="C1979" s="121">
        <v>16.100000000000001</v>
      </c>
      <c r="D1979" s="87" t="s">
        <v>31</v>
      </c>
      <c r="E1979" s="120" t="s">
        <v>7201</v>
      </c>
      <c r="F1979" s="123">
        <v>5.5</v>
      </c>
      <c r="G1979" s="35">
        <v>1</v>
      </c>
      <c r="H1979" s="69">
        <v>3</v>
      </c>
      <c r="I1979" s="31">
        <v>-1</v>
      </c>
      <c r="J1979" s="18">
        <f t="shared" si="122"/>
        <v>242.41000000000005</v>
      </c>
      <c r="K1979" s="19" t="str">
        <f t="shared" si="120"/>
        <v>Oct-12</v>
      </c>
      <c r="L1979" s="20">
        <f t="shared" si="123"/>
        <v>1947</v>
      </c>
      <c r="M1979" s="21">
        <f t="shared" si="121"/>
        <v>0.12450436569080639</v>
      </c>
    </row>
    <row r="1980" spans="1:13" x14ac:dyDescent="0.3">
      <c r="A1980" s="107">
        <v>41185</v>
      </c>
      <c r="B1980" s="108" t="s">
        <v>43</v>
      </c>
      <c r="C1980" s="101">
        <v>0.77777777777777779</v>
      </c>
      <c r="D1980" s="87" t="s">
        <v>31</v>
      </c>
      <c r="E1980" s="108" t="s">
        <v>761</v>
      </c>
      <c r="F1980" s="110">
        <v>3.5</v>
      </c>
      <c r="G1980" s="85">
        <v>1</v>
      </c>
      <c r="H1980" s="87" t="s">
        <v>33</v>
      </c>
      <c r="I1980" s="28">
        <v>-1</v>
      </c>
      <c r="J1980" s="18">
        <f t="shared" si="122"/>
        <v>241.41000000000005</v>
      </c>
      <c r="K1980" s="19" t="str">
        <f t="shared" si="120"/>
        <v>Oct-12</v>
      </c>
      <c r="L1980" s="20">
        <f t="shared" si="123"/>
        <v>1948</v>
      </c>
      <c r="M1980" s="21">
        <f t="shared" si="121"/>
        <v>0.12392710472279264</v>
      </c>
    </row>
    <row r="1981" spans="1:13" x14ac:dyDescent="0.3">
      <c r="A1981" s="107">
        <v>41185</v>
      </c>
      <c r="B1981" s="108" t="s">
        <v>43</v>
      </c>
      <c r="C1981" s="101">
        <v>0.81944444444444453</v>
      </c>
      <c r="D1981" s="87" t="s">
        <v>31</v>
      </c>
      <c r="E1981" s="108" t="s">
        <v>762</v>
      </c>
      <c r="F1981" s="110">
        <v>4</v>
      </c>
      <c r="G1981" s="85">
        <v>1</v>
      </c>
      <c r="H1981" s="87" t="s">
        <v>33</v>
      </c>
      <c r="I1981" s="28">
        <v>-1</v>
      </c>
      <c r="J1981" s="18">
        <f t="shared" si="122"/>
        <v>240.41000000000005</v>
      </c>
      <c r="K1981" s="19" t="str">
        <f t="shared" si="120"/>
        <v>Oct-12</v>
      </c>
      <c r="L1981" s="20">
        <f t="shared" si="123"/>
        <v>1949</v>
      </c>
      <c r="M1981" s="21">
        <f t="shared" si="121"/>
        <v>0.12335043612108776</v>
      </c>
    </row>
    <row r="1982" spans="1:13" x14ac:dyDescent="0.3">
      <c r="A1982" s="124">
        <v>41185</v>
      </c>
      <c r="B1982" s="108" t="s">
        <v>43</v>
      </c>
      <c r="C1982" s="111">
        <v>18.399999999999999</v>
      </c>
      <c r="D1982" s="87" t="s">
        <v>31</v>
      </c>
      <c r="E1982" s="108" t="s">
        <v>7202</v>
      </c>
      <c r="F1982" s="110">
        <v>5</v>
      </c>
      <c r="G1982" s="35">
        <v>1</v>
      </c>
      <c r="H1982" s="70" t="s">
        <v>6512</v>
      </c>
      <c r="I1982" s="34">
        <v>-1</v>
      </c>
      <c r="J1982" s="18">
        <f t="shared" si="122"/>
        <v>239.41000000000005</v>
      </c>
      <c r="K1982" s="19" t="str">
        <f t="shared" si="120"/>
        <v>Oct-12</v>
      </c>
      <c r="L1982" s="20">
        <f t="shared" si="123"/>
        <v>1950</v>
      </c>
      <c r="M1982" s="21">
        <f t="shared" si="121"/>
        <v>0.122774358974359</v>
      </c>
    </row>
    <row r="1983" spans="1:13" x14ac:dyDescent="0.3">
      <c r="A1983" s="107">
        <v>41186</v>
      </c>
      <c r="B1983" s="108" t="s">
        <v>30</v>
      </c>
      <c r="C1983" s="101">
        <v>0.6875</v>
      </c>
      <c r="D1983" s="87" t="s">
        <v>31</v>
      </c>
      <c r="E1983" s="108" t="s">
        <v>763</v>
      </c>
      <c r="F1983" s="110">
        <v>3.25</v>
      </c>
      <c r="G1983" s="85">
        <v>1</v>
      </c>
      <c r="H1983" s="87" t="s">
        <v>42</v>
      </c>
      <c r="I1983" s="27">
        <v>2.25</v>
      </c>
      <c r="J1983" s="18">
        <f t="shared" si="122"/>
        <v>241.66000000000005</v>
      </c>
      <c r="K1983" s="19" t="str">
        <f t="shared" si="120"/>
        <v>Oct-12</v>
      </c>
      <c r="L1983" s="20">
        <f t="shared" si="123"/>
        <v>1951</v>
      </c>
      <c r="M1983" s="21">
        <f t="shared" si="121"/>
        <v>0.12386468477703745</v>
      </c>
    </row>
    <row r="1984" spans="1:13" x14ac:dyDescent="0.3">
      <c r="A1984" s="107">
        <v>41186</v>
      </c>
      <c r="B1984" s="108" t="s">
        <v>85</v>
      </c>
      <c r="C1984" s="101">
        <v>0.73958333333333337</v>
      </c>
      <c r="D1984" s="87" t="s">
        <v>31</v>
      </c>
      <c r="E1984" s="108" t="s">
        <v>764</v>
      </c>
      <c r="F1984" s="110">
        <v>3.5</v>
      </c>
      <c r="G1984" s="85">
        <v>1</v>
      </c>
      <c r="H1984" s="87" t="s">
        <v>33</v>
      </c>
      <c r="I1984" s="27">
        <v>-1</v>
      </c>
      <c r="J1984" s="18">
        <f t="shared" si="122"/>
        <v>240.66000000000005</v>
      </c>
      <c r="K1984" s="19" t="str">
        <f t="shared" si="120"/>
        <v>Oct-12</v>
      </c>
      <c r="L1984" s="20">
        <f t="shared" si="123"/>
        <v>1952</v>
      </c>
      <c r="M1984" s="21">
        <f t="shared" si="121"/>
        <v>0.12328893442622954</v>
      </c>
    </row>
    <row r="1985" spans="1:13" x14ac:dyDescent="0.3">
      <c r="A1985" s="119">
        <v>41186</v>
      </c>
      <c r="B1985" s="120" t="s">
        <v>85</v>
      </c>
      <c r="C1985" s="121">
        <v>16.399999999999999</v>
      </c>
      <c r="D1985" s="87" t="s">
        <v>31</v>
      </c>
      <c r="E1985" s="120" t="s">
        <v>7081</v>
      </c>
      <c r="F1985" s="123">
        <v>5</v>
      </c>
      <c r="G1985" s="35">
        <v>1</v>
      </c>
      <c r="H1985" s="69">
        <v>13</v>
      </c>
      <c r="I1985" s="31">
        <v>-1</v>
      </c>
      <c r="J1985" s="18">
        <f t="shared" si="122"/>
        <v>239.66000000000005</v>
      </c>
      <c r="K1985" s="19" t="str">
        <f t="shared" si="120"/>
        <v>Oct-12</v>
      </c>
      <c r="L1985" s="20">
        <f t="shared" si="123"/>
        <v>1953</v>
      </c>
      <c r="M1985" s="21">
        <f t="shared" si="121"/>
        <v>0.12271377368151565</v>
      </c>
    </row>
    <row r="1986" spans="1:13" x14ac:dyDescent="0.3">
      <c r="A1986" s="124">
        <v>41186</v>
      </c>
      <c r="B1986" s="108" t="s">
        <v>45</v>
      </c>
      <c r="C1986" s="111">
        <v>17.399999999999999</v>
      </c>
      <c r="D1986" s="87" t="s">
        <v>31</v>
      </c>
      <c r="E1986" s="108" t="s">
        <v>7203</v>
      </c>
      <c r="F1986" s="110">
        <v>5</v>
      </c>
      <c r="G1986" s="35">
        <v>1</v>
      </c>
      <c r="H1986" s="70" t="s">
        <v>6526</v>
      </c>
      <c r="I1986" s="34">
        <v>4</v>
      </c>
      <c r="J1986" s="18">
        <f t="shared" si="122"/>
        <v>243.66000000000005</v>
      </c>
      <c r="K1986" s="19" t="str">
        <f t="shared" ref="K1986:K2049" si="124">TEXT(A1986,"MMM-yy")</f>
        <v>Oct-12</v>
      </c>
      <c r="L1986" s="20">
        <f t="shared" si="123"/>
        <v>1954</v>
      </c>
      <c r="M1986" s="21">
        <f t="shared" ref="M1986:M2049" si="125">J1986/L1986</f>
        <v>0.12469805527123851</v>
      </c>
    </row>
    <row r="1987" spans="1:13" x14ac:dyDescent="0.3">
      <c r="A1987" s="119">
        <v>41187</v>
      </c>
      <c r="B1987" s="120" t="s">
        <v>58</v>
      </c>
      <c r="C1987" s="121">
        <v>14.55</v>
      </c>
      <c r="D1987" s="87" t="s">
        <v>31</v>
      </c>
      <c r="E1987" s="120" t="s">
        <v>7144</v>
      </c>
      <c r="F1987" s="123">
        <v>4.5</v>
      </c>
      <c r="G1987" s="35">
        <v>1</v>
      </c>
      <c r="H1987" s="69">
        <v>1</v>
      </c>
      <c r="I1987" s="31">
        <v>3.5</v>
      </c>
      <c r="J1987" s="18">
        <f t="shared" ref="J1987:J2050" si="126">J1986+I1987</f>
        <v>247.16000000000005</v>
      </c>
      <c r="K1987" s="19" t="str">
        <f t="shared" si="124"/>
        <v>Oct-12</v>
      </c>
      <c r="L1987" s="20">
        <f t="shared" ref="L1987:L2050" si="127">L1986+G1987</f>
        <v>1955</v>
      </c>
      <c r="M1987" s="21">
        <f t="shared" si="125"/>
        <v>0.12642455242966755</v>
      </c>
    </row>
    <row r="1988" spans="1:13" x14ac:dyDescent="0.3">
      <c r="A1988" s="119">
        <v>41187</v>
      </c>
      <c r="B1988" s="120" t="s">
        <v>58</v>
      </c>
      <c r="C1988" s="121">
        <v>15.3</v>
      </c>
      <c r="D1988" s="87" t="s">
        <v>31</v>
      </c>
      <c r="E1988" s="120" t="s">
        <v>7206</v>
      </c>
      <c r="F1988" s="123">
        <v>5</v>
      </c>
      <c r="G1988" s="35">
        <v>1</v>
      </c>
      <c r="H1988" s="69">
        <v>4</v>
      </c>
      <c r="I1988" s="31">
        <v>-1</v>
      </c>
      <c r="J1988" s="18">
        <f t="shared" si="126"/>
        <v>246.16000000000005</v>
      </c>
      <c r="K1988" s="19" t="str">
        <f t="shared" si="124"/>
        <v>Oct-12</v>
      </c>
      <c r="L1988" s="20">
        <f t="shared" si="127"/>
        <v>1956</v>
      </c>
      <c r="M1988" s="21">
        <f t="shared" si="125"/>
        <v>0.12584867075664624</v>
      </c>
    </row>
    <row r="1989" spans="1:13" x14ac:dyDescent="0.3">
      <c r="A1989" s="119">
        <v>41187</v>
      </c>
      <c r="B1989" s="120" t="s">
        <v>58</v>
      </c>
      <c r="C1989" s="121">
        <v>16.399999999999999</v>
      </c>
      <c r="D1989" s="87" t="s">
        <v>31</v>
      </c>
      <c r="E1989" s="120" t="s">
        <v>1232</v>
      </c>
      <c r="F1989" s="123">
        <v>4.5</v>
      </c>
      <c r="G1989" s="35">
        <v>1</v>
      </c>
      <c r="H1989" s="69">
        <v>1</v>
      </c>
      <c r="I1989" s="31">
        <v>4.5</v>
      </c>
      <c r="J1989" s="18">
        <f t="shared" si="126"/>
        <v>250.66000000000005</v>
      </c>
      <c r="K1989" s="19" t="str">
        <f t="shared" si="124"/>
        <v>Oct-12</v>
      </c>
      <c r="L1989" s="20">
        <f t="shared" si="127"/>
        <v>1957</v>
      </c>
      <c r="M1989" s="21">
        <f t="shared" si="125"/>
        <v>0.12808380173735312</v>
      </c>
    </row>
    <row r="1990" spans="1:13" x14ac:dyDescent="0.3">
      <c r="A1990" s="119">
        <v>41187</v>
      </c>
      <c r="B1990" s="120" t="s">
        <v>74</v>
      </c>
      <c r="C1990" s="121">
        <v>17</v>
      </c>
      <c r="D1990" s="87" t="s">
        <v>31</v>
      </c>
      <c r="E1990" s="120" t="s">
        <v>7207</v>
      </c>
      <c r="F1990" s="123">
        <v>5</v>
      </c>
      <c r="G1990" s="35">
        <v>1</v>
      </c>
      <c r="H1990" s="69">
        <v>5</v>
      </c>
      <c r="I1990" s="31">
        <v>-1</v>
      </c>
      <c r="J1990" s="18">
        <f t="shared" si="126"/>
        <v>249.66000000000005</v>
      </c>
      <c r="K1990" s="19" t="str">
        <f t="shared" si="124"/>
        <v>Oct-12</v>
      </c>
      <c r="L1990" s="20">
        <f t="shared" si="127"/>
        <v>1958</v>
      </c>
      <c r="M1990" s="21">
        <f t="shared" si="125"/>
        <v>0.12750766087844742</v>
      </c>
    </row>
    <row r="1991" spans="1:13" x14ac:dyDescent="0.3">
      <c r="A1991" s="124">
        <v>41187</v>
      </c>
      <c r="B1991" s="108" t="s">
        <v>45</v>
      </c>
      <c r="C1991" s="111">
        <v>19.45</v>
      </c>
      <c r="D1991" s="87" t="s">
        <v>31</v>
      </c>
      <c r="E1991" s="108" t="s">
        <v>7204</v>
      </c>
      <c r="F1991" s="110">
        <v>5</v>
      </c>
      <c r="G1991" s="35">
        <v>1</v>
      </c>
      <c r="H1991" s="70" t="s">
        <v>6512</v>
      </c>
      <c r="I1991" s="34">
        <v>-1</v>
      </c>
      <c r="J1991" s="18">
        <f t="shared" si="126"/>
        <v>248.66000000000005</v>
      </c>
      <c r="K1991" s="19" t="str">
        <f t="shared" si="124"/>
        <v>Oct-12</v>
      </c>
      <c r="L1991" s="20">
        <f t="shared" si="127"/>
        <v>1959</v>
      </c>
      <c r="M1991" s="21">
        <f t="shared" si="125"/>
        <v>0.12693210821847883</v>
      </c>
    </row>
    <row r="1992" spans="1:13" x14ac:dyDescent="0.3">
      <c r="A1992" s="124">
        <v>41187</v>
      </c>
      <c r="B1992" s="108" t="s">
        <v>45</v>
      </c>
      <c r="C1992" s="111">
        <v>19.45</v>
      </c>
      <c r="D1992" s="87" t="s">
        <v>31</v>
      </c>
      <c r="E1992" s="108" t="s">
        <v>7205</v>
      </c>
      <c r="F1992" s="110">
        <v>5.5</v>
      </c>
      <c r="G1992" s="35">
        <v>1</v>
      </c>
      <c r="H1992" s="70" t="s">
        <v>6512</v>
      </c>
      <c r="I1992" s="34">
        <v>-1</v>
      </c>
      <c r="J1992" s="18">
        <f t="shared" si="126"/>
        <v>247.66000000000005</v>
      </c>
      <c r="K1992" s="19" t="str">
        <f t="shared" si="124"/>
        <v>Oct-12</v>
      </c>
      <c r="L1992" s="20">
        <f t="shared" si="127"/>
        <v>1960</v>
      </c>
      <c r="M1992" s="21">
        <f t="shared" si="125"/>
        <v>0.12635714285714289</v>
      </c>
    </row>
    <row r="1993" spans="1:13" x14ac:dyDescent="0.3">
      <c r="A1993" s="107">
        <v>41188</v>
      </c>
      <c r="B1993" s="108" t="s">
        <v>58</v>
      </c>
      <c r="C1993" s="101">
        <v>0.60416666666666663</v>
      </c>
      <c r="D1993" s="87" t="s">
        <v>31</v>
      </c>
      <c r="E1993" s="108" t="s">
        <v>765</v>
      </c>
      <c r="F1993" s="110">
        <v>3.25</v>
      </c>
      <c r="G1993" s="85">
        <v>1</v>
      </c>
      <c r="H1993" s="87" t="s">
        <v>42</v>
      </c>
      <c r="I1993" s="27">
        <v>2.25</v>
      </c>
      <c r="J1993" s="18">
        <f t="shared" si="126"/>
        <v>249.91000000000005</v>
      </c>
      <c r="K1993" s="19" t="str">
        <f t="shared" si="124"/>
        <v>Oct-12</v>
      </c>
      <c r="L1993" s="20">
        <f t="shared" si="127"/>
        <v>1961</v>
      </c>
      <c r="M1993" s="21">
        <f t="shared" si="125"/>
        <v>0.12744008159102502</v>
      </c>
    </row>
    <row r="1994" spans="1:13" x14ac:dyDescent="0.3">
      <c r="A1994" s="107">
        <v>41188</v>
      </c>
      <c r="B1994" s="108" t="s">
        <v>52</v>
      </c>
      <c r="C1994" s="101">
        <v>0.61805555555555558</v>
      </c>
      <c r="D1994" s="87" t="s">
        <v>31</v>
      </c>
      <c r="E1994" s="108" t="s">
        <v>766</v>
      </c>
      <c r="F1994" s="110">
        <v>3.25</v>
      </c>
      <c r="G1994" s="85">
        <v>1</v>
      </c>
      <c r="H1994" s="87" t="s">
        <v>33</v>
      </c>
      <c r="I1994" s="27">
        <v>-1</v>
      </c>
      <c r="J1994" s="18">
        <f t="shared" si="126"/>
        <v>248.91000000000005</v>
      </c>
      <c r="K1994" s="19" t="str">
        <f t="shared" si="124"/>
        <v>Oct-12</v>
      </c>
      <c r="L1994" s="20">
        <f t="shared" si="127"/>
        <v>1962</v>
      </c>
      <c r="M1994" s="21">
        <f t="shared" si="125"/>
        <v>0.12686544342507647</v>
      </c>
    </row>
    <row r="1995" spans="1:13" x14ac:dyDescent="0.3">
      <c r="A1995" s="107">
        <v>41188</v>
      </c>
      <c r="B1995" s="108" t="s">
        <v>45</v>
      </c>
      <c r="C1995" s="101">
        <v>0.78472222222222221</v>
      </c>
      <c r="D1995" s="87" t="s">
        <v>31</v>
      </c>
      <c r="E1995" s="108" t="s">
        <v>767</v>
      </c>
      <c r="F1995" s="110">
        <v>3.5</v>
      </c>
      <c r="G1995" s="85">
        <v>1</v>
      </c>
      <c r="H1995" s="87" t="s">
        <v>33</v>
      </c>
      <c r="I1995" s="28">
        <v>-1</v>
      </c>
      <c r="J1995" s="18">
        <f t="shared" si="126"/>
        <v>247.91000000000005</v>
      </c>
      <c r="K1995" s="19" t="str">
        <f t="shared" si="124"/>
        <v>Oct-12</v>
      </c>
      <c r="L1995" s="20">
        <f t="shared" si="127"/>
        <v>1963</v>
      </c>
      <c r="M1995" s="21">
        <f t="shared" si="125"/>
        <v>0.12629139072847684</v>
      </c>
    </row>
    <row r="1996" spans="1:13" x14ac:dyDescent="0.3">
      <c r="A1996" s="119">
        <v>41188</v>
      </c>
      <c r="B1996" s="120" t="s">
        <v>52</v>
      </c>
      <c r="C1996" s="121">
        <v>14.15</v>
      </c>
      <c r="D1996" s="87" t="s">
        <v>31</v>
      </c>
      <c r="E1996" s="120" t="s">
        <v>7208</v>
      </c>
      <c r="F1996" s="123">
        <v>5.5</v>
      </c>
      <c r="G1996" s="35">
        <v>1</v>
      </c>
      <c r="H1996" s="69">
        <v>4</v>
      </c>
      <c r="I1996" s="31">
        <v>-1</v>
      </c>
      <c r="J1996" s="18">
        <f t="shared" si="126"/>
        <v>246.91000000000005</v>
      </c>
      <c r="K1996" s="19" t="str">
        <f t="shared" si="124"/>
        <v>Oct-12</v>
      </c>
      <c r="L1996" s="20">
        <f t="shared" si="127"/>
        <v>1964</v>
      </c>
      <c r="M1996" s="21">
        <f t="shared" si="125"/>
        <v>0.12571792260692466</v>
      </c>
    </row>
    <row r="1997" spans="1:13" x14ac:dyDescent="0.3">
      <c r="A1997" s="107">
        <v>41190</v>
      </c>
      <c r="B1997" s="108" t="s">
        <v>45</v>
      </c>
      <c r="C1997" s="101">
        <v>0.625</v>
      </c>
      <c r="D1997" s="87" t="s">
        <v>31</v>
      </c>
      <c r="E1997" s="108" t="s">
        <v>768</v>
      </c>
      <c r="F1997" s="110">
        <v>3</v>
      </c>
      <c r="G1997" s="85">
        <v>1</v>
      </c>
      <c r="H1997" s="87" t="s">
        <v>33</v>
      </c>
      <c r="I1997" s="27">
        <v>-1</v>
      </c>
      <c r="J1997" s="18">
        <f t="shared" si="126"/>
        <v>245.91000000000005</v>
      </c>
      <c r="K1997" s="19" t="str">
        <f t="shared" si="124"/>
        <v>Oct-12</v>
      </c>
      <c r="L1997" s="20">
        <f t="shared" si="127"/>
        <v>1965</v>
      </c>
      <c r="M1997" s="21">
        <f t="shared" si="125"/>
        <v>0.12514503816793895</v>
      </c>
    </row>
    <row r="1998" spans="1:13" x14ac:dyDescent="0.3">
      <c r="A1998" s="107">
        <v>41190</v>
      </c>
      <c r="B1998" s="108" t="s">
        <v>48</v>
      </c>
      <c r="C1998" s="101">
        <v>0.63194444444444442</v>
      </c>
      <c r="D1998" s="87" t="s">
        <v>31</v>
      </c>
      <c r="E1998" s="108" t="s">
        <v>769</v>
      </c>
      <c r="F1998" s="110">
        <v>3.75</v>
      </c>
      <c r="G1998" s="85">
        <v>1</v>
      </c>
      <c r="H1998" s="87" t="s">
        <v>42</v>
      </c>
      <c r="I1998" s="27">
        <v>2.75</v>
      </c>
      <c r="J1998" s="18">
        <f t="shared" si="126"/>
        <v>248.66000000000005</v>
      </c>
      <c r="K1998" s="19" t="str">
        <f t="shared" si="124"/>
        <v>Oct-12</v>
      </c>
      <c r="L1998" s="20">
        <f t="shared" si="127"/>
        <v>1966</v>
      </c>
      <c r="M1998" s="21">
        <f t="shared" si="125"/>
        <v>0.12648016276703969</v>
      </c>
    </row>
    <row r="1999" spans="1:13" x14ac:dyDescent="0.3">
      <c r="A1999" s="107">
        <v>41191</v>
      </c>
      <c r="B1999" s="108" t="s">
        <v>61</v>
      </c>
      <c r="C1999" s="101">
        <v>0.60416666666666663</v>
      </c>
      <c r="D1999" s="87" t="s">
        <v>31</v>
      </c>
      <c r="E1999" s="108" t="s">
        <v>770</v>
      </c>
      <c r="F1999" s="110">
        <v>3.25</v>
      </c>
      <c r="G1999" s="85">
        <v>1</v>
      </c>
      <c r="H1999" s="87" t="s">
        <v>33</v>
      </c>
      <c r="I1999" s="27">
        <v>-1</v>
      </c>
      <c r="J1999" s="18">
        <f t="shared" si="126"/>
        <v>247.66000000000005</v>
      </c>
      <c r="K1999" s="19" t="str">
        <f t="shared" si="124"/>
        <v>Oct-12</v>
      </c>
      <c r="L1999" s="20">
        <f t="shared" si="127"/>
        <v>1967</v>
      </c>
      <c r="M1999" s="21">
        <f t="shared" si="125"/>
        <v>0.12590747330960858</v>
      </c>
    </row>
    <row r="2000" spans="1:13" x14ac:dyDescent="0.3">
      <c r="A2000" s="119">
        <v>41191</v>
      </c>
      <c r="B2000" s="120" t="s">
        <v>50</v>
      </c>
      <c r="C2000" s="121">
        <v>14.1</v>
      </c>
      <c r="D2000" s="87" t="s">
        <v>31</v>
      </c>
      <c r="E2000" s="120" t="s">
        <v>1258</v>
      </c>
      <c r="F2000" s="123">
        <v>5.5</v>
      </c>
      <c r="G2000" s="35">
        <v>1</v>
      </c>
      <c r="H2000" s="69">
        <v>6</v>
      </c>
      <c r="I2000" s="31">
        <v>-1</v>
      </c>
      <c r="J2000" s="18">
        <f t="shared" si="126"/>
        <v>246.66000000000005</v>
      </c>
      <c r="K2000" s="19" t="str">
        <f t="shared" si="124"/>
        <v>Oct-12</v>
      </c>
      <c r="L2000" s="20">
        <f t="shared" si="127"/>
        <v>1968</v>
      </c>
      <c r="M2000" s="21">
        <f t="shared" si="125"/>
        <v>0.12533536585365856</v>
      </c>
    </row>
    <row r="2001" spans="1:13" x14ac:dyDescent="0.3">
      <c r="A2001" s="119">
        <v>41191</v>
      </c>
      <c r="B2001" s="120" t="s">
        <v>38</v>
      </c>
      <c r="C2001" s="121">
        <v>14.2</v>
      </c>
      <c r="D2001" s="87" t="s">
        <v>31</v>
      </c>
      <c r="E2001" s="120" t="s">
        <v>7209</v>
      </c>
      <c r="F2001" s="123">
        <v>5</v>
      </c>
      <c r="G2001" s="35">
        <v>1</v>
      </c>
      <c r="H2001" s="69">
        <v>3</v>
      </c>
      <c r="I2001" s="31">
        <v>-1</v>
      </c>
      <c r="J2001" s="18">
        <f t="shared" si="126"/>
        <v>245.66000000000005</v>
      </c>
      <c r="K2001" s="19" t="str">
        <f t="shared" si="124"/>
        <v>Oct-12</v>
      </c>
      <c r="L2001" s="20">
        <f t="shared" si="127"/>
        <v>1969</v>
      </c>
      <c r="M2001" s="21">
        <f t="shared" si="125"/>
        <v>0.1247638395124429</v>
      </c>
    </row>
    <row r="2002" spans="1:13" x14ac:dyDescent="0.3">
      <c r="A2002" s="119">
        <v>41191</v>
      </c>
      <c r="B2002" s="120" t="s">
        <v>50</v>
      </c>
      <c r="C2002" s="121">
        <v>15.1</v>
      </c>
      <c r="D2002" s="87" t="s">
        <v>31</v>
      </c>
      <c r="E2002" s="120" t="s">
        <v>7210</v>
      </c>
      <c r="F2002" s="123">
        <v>5</v>
      </c>
      <c r="G2002" s="35">
        <v>1</v>
      </c>
      <c r="H2002" s="69">
        <v>5</v>
      </c>
      <c r="I2002" s="31">
        <v>-1</v>
      </c>
      <c r="J2002" s="18">
        <f t="shared" si="126"/>
        <v>244.66000000000005</v>
      </c>
      <c r="K2002" s="19" t="str">
        <f t="shared" si="124"/>
        <v>Oct-12</v>
      </c>
      <c r="L2002" s="20">
        <f t="shared" si="127"/>
        <v>1970</v>
      </c>
      <c r="M2002" s="21">
        <f t="shared" si="125"/>
        <v>0.12419289340101526</v>
      </c>
    </row>
    <row r="2003" spans="1:13" x14ac:dyDescent="0.3">
      <c r="A2003" s="119">
        <v>41191</v>
      </c>
      <c r="B2003" s="120" t="s">
        <v>61</v>
      </c>
      <c r="C2003" s="121">
        <v>15.3</v>
      </c>
      <c r="D2003" s="87" t="s">
        <v>31</v>
      </c>
      <c r="E2003" s="120" t="s">
        <v>7211</v>
      </c>
      <c r="F2003" s="123">
        <v>5.5</v>
      </c>
      <c r="G2003" s="35">
        <v>1</v>
      </c>
      <c r="H2003" s="69">
        <v>2</v>
      </c>
      <c r="I2003" s="31">
        <v>-1</v>
      </c>
      <c r="J2003" s="18">
        <f t="shared" si="126"/>
        <v>243.66000000000005</v>
      </c>
      <c r="K2003" s="19" t="str">
        <f t="shared" si="124"/>
        <v>Oct-12</v>
      </c>
      <c r="L2003" s="20">
        <f t="shared" si="127"/>
        <v>1971</v>
      </c>
      <c r="M2003" s="21">
        <f t="shared" si="125"/>
        <v>0.12362252663622529</v>
      </c>
    </row>
    <row r="2004" spans="1:13" x14ac:dyDescent="0.3">
      <c r="A2004" s="119">
        <v>41191</v>
      </c>
      <c r="B2004" s="120" t="s">
        <v>38</v>
      </c>
      <c r="C2004" s="121">
        <v>16.2</v>
      </c>
      <c r="D2004" s="87" t="s">
        <v>31</v>
      </c>
      <c r="E2004" s="120" t="s">
        <v>7212</v>
      </c>
      <c r="F2004" s="123">
        <v>4.5</v>
      </c>
      <c r="G2004" s="35">
        <v>1</v>
      </c>
      <c r="H2004" s="69">
        <v>1</v>
      </c>
      <c r="I2004" s="31">
        <v>3.5</v>
      </c>
      <c r="J2004" s="18">
        <f t="shared" si="126"/>
        <v>247.16000000000005</v>
      </c>
      <c r="K2004" s="19" t="str">
        <f t="shared" si="124"/>
        <v>Oct-12</v>
      </c>
      <c r="L2004" s="20">
        <f t="shared" si="127"/>
        <v>1972</v>
      </c>
      <c r="M2004" s="21">
        <f t="shared" si="125"/>
        <v>0.12533468559837732</v>
      </c>
    </row>
    <row r="2005" spans="1:13" x14ac:dyDescent="0.3">
      <c r="A2005" s="119">
        <v>41191</v>
      </c>
      <c r="B2005" s="120" t="s">
        <v>61</v>
      </c>
      <c r="C2005" s="121">
        <v>16.3</v>
      </c>
      <c r="D2005" s="87" t="s">
        <v>31</v>
      </c>
      <c r="E2005" s="120" t="s">
        <v>7213</v>
      </c>
      <c r="F2005" s="123">
        <v>5</v>
      </c>
      <c r="G2005" s="35">
        <v>1</v>
      </c>
      <c r="H2005" s="69">
        <v>1</v>
      </c>
      <c r="I2005" s="31">
        <v>4</v>
      </c>
      <c r="J2005" s="18">
        <f t="shared" si="126"/>
        <v>251.16000000000005</v>
      </c>
      <c r="K2005" s="19" t="str">
        <f t="shared" si="124"/>
        <v>Oct-12</v>
      </c>
      <c r="L2005" s="20">
        <f t="shared" si="127"/>
        <v>1973</v>
      </c>
      <c r="M2005" s="21">
        <f t="shared" si="125"/>
        <v>0.12729853015712117</v>
      </c>
    </row>
    <row r="2006" spans="1:13" x14ac:dyDescent="0.3">
      <c r="A2006" s="119">
        <v>41191</v>
      </c>
      <c r="B2006" s="120" t="s">
        <v>38</v>
      </c>
      <c r="C2006" s="121">
        <v>17.2</v>
      </c>
      <c r="D2006" s="87" t="s">
        <v>31</v>
      </c>
      <c r="E2006" s="120" t="s">
        <v>7214</v>
      </c>
      <c r="F2006" s="123">
        <v>5</v>
      </c>
      <c r="G2006" s="35">
        <v>1</v>
      </c>
      <c r="H2006" s="69">
        <v>10</v>
      </c>
      <c r="I2006" s="31">
        <v>-1</v>
      </c>
      <c r="J2006" s="18">
        <f t="shared" si="126"/>
        <v>250.16000000000005</v>
      </c>
      <c r="K2006" s="19" t="str">
        <f t="shared" si="124"/>
        <v>Oct-12</v>
      </c>
      <c r="L2006" s="20">
        <f t="shared" si="127"/>
        <v>1974</v>
      </c>
      <c r="M2006" s="21">
        <f t="shared" si="125"/>
        <v>0.12672745694022292</v>
      </c>
    </row>
    <row r="2007" spans="1:13" x14ac:dyDescent="0.3">
      <c r="A2007" s="124">
        <v>41191</v>
      </c>
      <c r="B2007" s="108" t="s">
        <v>45</v>
      </c>
      <c r="C2007" s="111">
        <v>18.3</v>
      </c>
      <c r="D2007" s="87" t="s">
        <v>31</v>
      </c>
      <c r="E2007" s="108" t="s">
        <v>1098</v>
      </c>
      <c r="F2007" s="110">
        <v>5</v>
      </c>
      <c r="G2007" s="35">
        <v>1</v>
      </c>
      <c r="H2007" s="70" t="s">
        <v>6512</v>
      </c>
      <c r="I2007" s="34">
        <v>-1</v>
      </c>
      <c r="J2007" s="18">
        <f t="shared" si="126"/>
        <v>249.16000000000005</v>
      </c>
      <c r="K2007" s="19" t="str">
        <f t="shared" si="124"/>
        <v>Oct-12</v>
      </c>
      <c r="L2007" s="20">
        <f t="shared" si="127"/>
        <v>1975</v>
      </c>
      <c r="M2007" s="21">
        <f t="shared" si="125"/>
        <v>0.12615696202531648</v>
      </c>
    </row>
    <row r="2008" spans="1:13" x14ac:dyDescent="0.3">
      <c r="A2008" s="124">
        <v>41191</v>
      </c>
      <c r="B2008" s="108" t="s">
        <v>45</v>
      </c>
      <c r="C2008" s="111">
        <v>20</v>
      </c>
      <c r="D2008" s="87" t="s">
        <v>31</v>
      </c>
      <c r="E2008" s="108" t="s">
        <v>884</v>
      </c>
      <c r="F2008" s="110">
        <v>5.5</v>
      </c>
      <c r="G2008" s="35">
        <v>1</v>
      </c>
      <c r="H2008" s="70" t="s">
        <v>6512</v>
      </c>
      <c r="I2008" s="34">
        <v>-1</v>
      </c>
      <c r="J2008" s="18">
        <f t="shared" si="126"/>
        <v>248.16000000000005</v>
      </c>
      <c r="K2008" s="19" t="str">
        <f t="shared" si="124"/>
        <v>Oct-12</v>
      </c>
      <c r="L2008" s="20">
        <f t="shared" si="127"/>
        <v>1976</v>
      </c>
      <c r="M2008" s="21">
        <f t="shared" si="125"/>
        <v>0.12558704453441299</v>
      </c>
    </row>
    <row r="2009" spans="1:13" x14ac:dyDescent="0.3">
      <c r="A2009" s="107">
        <v>41192</v>
      </c>
      <c r="B2009" s="108" t="s">
        <v>89</v>
      </c>
      <c r="C2009" s="101">
        <v>0.61111111111111105</v>
      </c>
      <c r="D2009" s="87" t="s">
        <v>31</v>
      </c>
      <c r="E2009" s="108" t="s">
        <v>771</v>
      </c>
      <c r="F2009" s="110">
        <v>3.25</v>
      </c>
      <c r="G2009" s="85">
        <v>1</v>
      </c>
      <c r="H2009" s="87" t="s">
        <v>33</v>
      </c>
      <c r="I2009" s="27">
        <v>-1</v>
      </c>
      <c r="J2009" s="18">
        <f t="shared" si="126"/>
        <v>247.16000000000005</v>
      </c>
      <c r="K2009" s="19" t="str">
        <f t="shared" si="124"/>
        <v>Oct-12</v>
      </c>
      <c r="L2009" s="20">
        <f t="shared" si="127"/>
        <v>1977</v>
      </c>
      <c r="M2009" s="21">
        <f t="shared" si="125"/>
        <v>0.12501770359129999</v>
      </c>
    </row>
    <row r="2010" spans="1:13" x14ac:dyDescent="0.3">
      <c r="A2010" s="107">
        <v>41192</v>
      </c>
      <c r="B2010" s="108" t="s">
        <v>63</v>
      </c>
      <c r="C2010" s="101">
        <v>0.64583333333333337</v>
      </c>
      <c r="D2010" s="87" t="s">
        <v>31</v>
      </c>
      <c r="E2010" s="108" t="s">
        <v>772</v>
      </c>
      <c r="F2010" s="110">
        <v>3.5</v>
      </c>
      <c r="G2010" s="85">
        <v>1</v>
      </c>
      <c r="H2010" s="87" t="s">
        <v>42</v>
      </c>
      <c r="I2010" s="27">
        <v>2.5</v>
      </c>
      <c r="J2010" s="18">
        <f t="shared" si="126"/>
        <v>249.66000000000005</v>
      </c>
      <c r="K2010" s="19" t="str">
        <f t="shared" si="124"/>
        <v>Oct-12</v>
      </c>
      <c r="L2010" s="20">
        <f t="shared" si="127"/>
        <v>1978</v>
      </c>
      <c r="M2010" s="21">
        <f t="shared" si="125"/>
        <v>0.12621840242669366</v>
      </c>
    </row>
    <row r="2011" spans="1:13" x14ac:dyDescent="0.3">
      <c r="A2011" s="107">
        <v>41192</v>
      </c>
      <c r="B2011" s="108" t="s">
        <v>43</v>
      </c>
      <c r="C2011" s="101">
        <v>0.72916666666666663</v>
      </c>
      <c r="D2011" s="87" t="s">
        <v>31</v>
      </c>
      <c r="E2011" s="108" t="s">
        <v>734</v>
      </c>
      <c r="F2011" s="110">
        <v>3</v>
      </c>
      <c r="G2011" s="85">
        <v>1</v>
      </c>
      <c r="H2011" s="87" t="s">
        <v>42</v>
      </c>
      <c r="I2011" s="28">
        <v>2.25</v>
      </c>
      <c r="J2011" s="18">
        <f t="shared" si="126"/>
        <v>251.91000000000005</v>
      </c>
      <c r="K2011" s="19" t="str">
        <f t="shared" si="124"/>
        <v>Oct-12</v>
      </c>
      <c r="L2011" s="20">
        <f t="shared" si="127"/>
        <v>1979</v>
      </c>
      <c r="M2011" s="21">
        <f t="shared" si="125"/>
        <v>0.12729156139464379</v>
      </c>
    </row>
    <row r="2012" spans="1:13" x14ac:dyDescent="0.3">
      <c r="A2012" s="119">
        <v>41192</v>
      </c>
      <c r="B2012" s="120" t="s">
        <v>86</v>
      </c>
      <c r="C2012" s="121">
        <v>14.2</v>
      </c>
      <c r="D2012" s="87" t="s">
        <v>31</v>
      </c>
      <c r="E2012" s="120" t="s">
        <v>821</v>
      </c>
      <c r="F2012" s="123">
        <v>6</v>
      </c>
      <c r="G2012" s="35">
        <v>1</v>
      </c>
      <c r="H2012" s="69">
        <v>7</v>
      </c>
      <c r="I2012" s="31">
        <v>-1</v>
      </c>
      <c r="J2012" s="18">
        <f t="shared" si="126"/>
        <v>250.91000000000005</v>
      </c>
      <c r="K2012" s="19" t="str">
        <f t="shared" si="124"/>
        <v>Oct-12</v>
      </c>
      <c r="L2012" s="20">
        <f t="shared" si="127"/>
        <v>1980</v>
      </c>
      <c r="M2012" s="21">
        <f t="shared" si="125"/>
        <v>0.12672222222222224</v>
      </c>
    </row>
    <row r="2013" spans="1:13" x14ac:dyDescent="0.3">
      <c r="A2013" s="119">
        <v>41192</v>
      </c>
      <c r="B2013" s="120" t="s">
        <v>63</v>
      </c>
      <c r="C2013" s="121">
        <v>15</v>
      </c>
      <c r="D2013" s="87" t="s">
        <v>31</v>
      </c>
      <c r="E2013" s="120" t="s">
        <v>7215</v>
      </c>
      <c r="F2013" s="123">
        <v>6</v>
      </c>
      <c r="G2013" s="35">
        <v>1</v>
      </c>
      <c r="H2013" s="69">
        <v>1</v>
      </c>
      <c r="I2013" s="31">
        <v>3.75</v>
      </c>
      <c r="J2013" s="18">
        <f t="shared" si="126"/>
        <v>254.66000000000005</v>
      </c>
      <c r="K2013" s="19" t="str">
        <f t="shared" si="124"/>
        <v>Oct-12</v>
      </c>
      <c r="L2013" s="20">
        <f t="shared" si="127"/>
        <v>1981</v>
      </c>
      <c r="M2013" s="21">
        <f t="shared" si="125"/>
        <v>0.12855123674911664</v>
      </c>
    </row>
    <row r="2014" spans="1:13" x14ac:dyDescent="0.3">
      <c r="A2014" s="119">
        <v>41192</v>
      </c>
      <c r="B2014" s="120" t="s">
        <v>63</v>
      </c>
      <c r="C2014" s="121">
        <v>16</v>
      </c>
      <c r="D2014" s="87" t="s">
        <v>31</v>
      </c>
      <c r="E2014" s="120" t="s">
        <v>7216</v>
      </c>
      <c r="F2014" s="123">
        <v>5.5</v>
      </c>
      <c r="G2014" s="35">
        <v>1</v>
      </c>
      <c r="H2014" s="69">
        <v>4</v>
      </c>
      <c r="I2014" s="31">
        <v>-1</v>
      </c>
      <c r="J2014" s="18">
        <f t="shared" si="126"/>
        <v>253.66000000000005</v>
      </c>
      <c r="K2014" s="19" t="str">
        <f t="shared" si="124"/>
        <v>Oct-12</v>
      </c>
      <c r="L2014" s="20">
        <f t="shared" si="127"/>
        <v>1982</v>
      </c>
      <c r="M2014" s="21">
        <f t="shared" si="125"/>
        <v>0.12798183652875886</v>
      </c>
    </row>
    <row r="2015" spans="1:13" x14ac:dyDescent="0.3">
      <c r="A2015" s="119">
        <v>41192</v>
      </c>
      <c r="B2015" s="120" t="s">
        <v>63</v>
      </c>
      <c r="C2015" s="121">
        <v>17</v>
      </c>
      <c r="D2015" s="87" t="s">
        <v>31</v>
      </c>
      <c r="E2015" s="120" t="s">
        <v>7217</v>
      </c>
      <c r="F2015" s="123">
        <v>5.5</v>
      </c>
      <c r="G2015" s="35">
        <v>1</v>
      </c>
      <c r="H2015" s="69">
        <v>8</v>
      </c>
      <c r="I2015" s="31">
        <v>-1</v>
      </c>
      <c r="J2015" s="18">
        <f t="shared" si="126"/>
        <v>252.66000000000005</v>
      </c>
      <c r="K2015" s="19" t="str">
        <f t="shared" si="124"/>
        <v>Oct-12</v>
      </c>
      <c r="L2015" s="20">
        <f t="shared" si="127"/>
        <v>1983</v>
      </c>
      <c r="M2015" s="21">
        <f t="shared" si="125"/>
        <v>0.12741301059001517</v>
      </c>
    </row>
    <row r="2016" spans="1:13" x14ac:dyDescent="0.3">
      <c r="A2016" s="107">
        <v>41193</v>
      </c>
      <c r="B2016" s="108" t="s">
        <v>49</v>
      </c>
      <c r="C2016" s="101">
        <v>0.67361111111111116</v>
      </c>
      <c r="D2016" s="87" t="s">
        <v>31</v>
      </c>
      <c r="E2016" s="108" t="s">
        <v>773</v>
      </c>
      <c r="F2016" s="110">
        <v>3.5</v>
      </c>
      <c r="G2016" s="85">
        <v>1</v>
      </c>
      <c r="H2016" s="87" t="s">
        <v>33</v>
      </c>
      <c r="I2016" s="27">
        <v>-1</v>
      </c>
      <c r="J2016" s="18">
        <f t="shared" si="126"/>
        <v>251.66000000000005</v>
      </c>
      <c r="K2016" s="19" t="str">
        <f t="shared" si="124"/>
        <v>Oct-12</v>
      </c>
      <c r="L2016" s="20">
        <f t="shared" si="127"/>
        <v>1984</v>
      </c>
      <c r="M2016" s="21">
        <f t="shared" si="125"/>
        <v>0.12684475806451614</v>
      </c>
    </row>
    <row r="2017" spans="1:13" x14ac:dyDescent="0.3">
      <c r="A2017" s="107">
        <v>41193</v>
      </c>
      <c r="B2017" s="108" t="s">
        <v>49</v>
      </c>
      <c r="C2017" s="101">
        <v>0.69444444444444453</v>
      </c>
      <c r="D2017" s="87" t="s">
        <v>31</v>
      </c>
      <c r="E2017" s="108" t="s">
        <v>774</v>
      </c>
      <c r="F2017" s="110">
        <v>4</v>
      </c>
      <c r="G2017" s="85">
        <v>1</v>
      </c>
      <c r="H2017" s="87" t="s">
        <v>42</v>
      </c>
      <c r="I2017" s="27">
        <v>4.5</v>
      </c>
      <c r="J2017" s="18">
        <f t="shared" si="126"/>
        <v>256.16000000000008</v>
      </c>
      <c r="K2017" s="19" t="str">
        <f t="shared" si="124"/>
        <v>Oct-12</v>
      </c>
      <c r="L2017" s="20">
        <f t="shared" si="127"/>
        <v>1985</v>
      </c>
      <c r="M2017" s="21">
        <f t="shared" si="125"/>
        <v>0.12904785894206552</v>
      </c>
    </row>
    <row r="2018" spans="1:13" x14ac:dyDescent="0.3">
      <c r="A2018" s="107">
        <v>41193</v>
      </c>
      <c r="B2018" s="108" t="s">
        <v>43</v>
      </c>
      <c r="C2018" s="101">
        <v>0.86805555555555547</v>
      </c>
      <c r="D2018" s="87" t="s">
        <v>31</v>
      </c>
      <c r="E2018" s="108" t="s">
        <v>775</v>
      </c>
      <c r="F2018" s="110">
        <v>2.88</v>
      </c>
      <c r="G2018" s="85">
        <v>1</v>
      </c>
      <c r="H2018" s="87" t="s">
        <v>33</v>
      </c>
      <c r="I2018" s="28">
        <v>-1</v>
      </c>
      <c r="J2018" s="18">
        <f t="shared" si="126"/>
        <v>255.16000000000008</v>
      </c>
      <c r="K2018" s="19" t="str">
        <f t="shared" si="124"/>
        <v>Oct-12</v>
      </c>
      <c r="L2018" s="20">
        <f t="shared" si="127"/>
        <v>1986</v>
      </c>
      <c r="M2018" s="21">
        <f t="shared" si="125"/>
        <v>0.12847935548841896</v>
      </c>
    </row>
    <row r="2019" spans="1:13" x14ac:dyDescent="0.3">
      <c r="A2019" s="119">
        <v>41193</v>
      </c>
      <c r="B2019" s="120" t="s">
        <v>41</v>
      </c>
      <c r="C2019" s="121">
        <v>15</v>
      </c>
      <c r="D2019" s="87" t="s">
        <v>31</v>
      </c>
      <c r="E2019" s="120" t="s">
        <v>7219</v>
      </c>
      <c r="F2019" s="123">
        <v>5.5</v>
      </c>
      <c r="G2019" s="35">
        <v>1</v>
      </c>
      <c r="H2019" s="69">
        <v>4</v>
      </c>
      <c r="I2019" s="31">
        <v>-1</v>
      </c>
      <c r="J2019" s="18">
        <f t="shared" si="126"/>
        <v>254.16000000000008</v>
      </c>
      <c r="K2019" s="19" t="str">
        <f t="shared" si="124"/>
        <v>Oct-12</v>
      </c>
      <c r="L2019" s="20">
        <f t="shared" si="127"/>
        <v>1987</v>
      </c>
      <c r="M2019" s="21">
        <f t="shared" si="125"/>
        <v>0.12791142425767493</v>
      </c>
    </row>
    <row r="2020" spans="1:13" x14ac:dyDescent="0.3">
      <c r="A2020" s="119">
        <v>41193</v>
      </c>
      <c r="B2020" s="120" t="s">
        <v>84</v>
      </c>
      <c r="C2020" s="121">
        <v>15.2</v>
      </c>
      <c r="D2020" s="87" t="s">
        <v>31</v>
      </c>
      <c r="E2020" s="120" t="s">
        <v>7220</v>
      </c>
      <c r="F2020" s="123">
        <v>6</v>
      </c>
      <c r="G2020" s="35">
        <v>1</v>
      </c>
      <c r="H2020" s="69">
        <v>1</v>
      </c>
      <c r="I2020" s="31">
        <v>5</v>
      </c>
      <c r="J2020" s="18">
        <f t="shared" si="126"/>
        <v>259.16000000000008</v>
      </c>
      <c r="K2020" s="19" t="str">
        <f t="shared" si="124"/>
        <v>Oct-12</v>
      </c>
      <c r="L2020" s="20">
        <f t="shared" si="127"/>
        <v>1988</v>
      </c>
      <c r="M2020" s="21">
        <f t="shared" si="125"/>
        <v>0.13036217303822942</v>
      </c>
    </row>
    <row r="2021" spans="1:13" x14ac:dyDescent="0.3">
      <c r="A2021" s="119">
        <v>41193</v>
      </c>
      <c r="B2021" s="120" t="s">
        <v>49</v>
      </c>
      <c r="C2021" s="121">
        <v>15.4</v>
      </c>
      <c r="D2021" s="87" t="s">
        <v>31</v>
      </c>
      <c r="E2021" s="120" t="s">
        <v>7221</v>
      </c>
      <c r="F2021" s="123">
        <v>5</v>
      </c>
      <c r="G2021" s="35">
        <v>1</v>
      </c>
      <c r="H2021" s="69">
        <v>9</v>
      </c>
      <c r="I2021" s="31">
        <v>-1</v>
      </c>
      <c r="J2021" s="18">
        <f t="shared" si="126"/>
        <v>258.16000000000008</v>
      </c>
      <c r="K2021" s="19" t="str">
        <f t="shared" si="124"/>
        <v>Oct-12</v>
      </c>
      <c r="L2021" s="20">
        <f t="shared" si="127"/>
        <v>1989</v>
      </c>
      <c r="M2021" s="21">
        <f t="shared" si="125"/>
        <v>0.12979386626445455</v>
      </c>
    </row>
    <row r="2022" spans="1:13" x14ac:dyDescent="0.3">
      <c r="A2022" s="119">
        <v>41193</v>
      </c>
      <c r="B2022" s="120" t="s">
        <v>49</v>
      </c>
      <c r="C2022" s="121">
        <v>16.100000000000001</v>
      </c>
      <c r="D2022" s="87" t="s">
        <v>31</v>
      </c>
      <c r="E2022" s="120" t="s">
        <v>7222</v>
      </c>
      <c r="F2022" s="123">
        <v>5.5</v>
      </c>
      <c r="G2022" s="35">
        <v>1</v>
      </c>
      <c r="H2022" s="69">
        <v>1</v>
      </c>
      <c r="I2022" s="31">
        <v>4.5</v>
      </c>
      <c r="J2022" s="18">
        <f t="shared" si="126"/>
        <v>262.66000000000008</v>
      </c>
      <c r="K2022" s="19" t="str">
        <f t="shared" si="124"/>
        <v>Oct-12</v>
      </c>
      <c r="L2022" s="20">
        <f t="shared" si="127"/>
        <v>1990</v>
      </c>
      <c r="M2022" s="21">
        <f t="shared" si="125"/>
        <v>0.13198994974874376</v>
      </c>
    </row>
    <row r="2023" spans="1:13" x14ac:dyDescent="0.3">
      <c r="A2023" s="119">
        <v>41193</v>
      </c>
      <c r="B2023" s="120" t="s">
        <v>41</v>
      </c>
      <c r="C2023" s="121">
        <v>16.3</v>
      </c>
      <c r="D2023" s="87" t="s">
        <v>31</v>
      </c>
      <c r="E2023" s="120" t="s">
        <v>7223</v>
      </c>
      <c r="F2023" s="123">
        <v>6</v>
      </c>
      <c r="G2023" s="35">
        <v>1</v>
      </c>
      <c r="H2023" s="69">
        <v>5</v>
      </c>
      <c r="I2023" s="31">
        <v>-1</v>
      </c>
      <c r="J2023" s="18">
        <f t="shared" si="126"/>
        <v>261.66000000000008</v>
      </c>
      <c r="K2023" s="19" t="str">
        <f t="shared" si="124"/>
        <v>Oct-12</v>
      </c>
      <c r="L2023" s="20">
        <f t="shared" si="127"/>
        <v>1991</v>
      </c>
      <c r="M2023" s="21">
        <f t="shared" si="125"/>
        <v>0.13142139628327479</v>
      </c>
    </row>
    <row r="2024" spans="1:13" x14ac:dyDescent="0.3">
      <c r="A2024" s="124">
        <v>41193</v>
      </c>
      <c r="B2024" s="108" t="s">
        <v>43</v>
      </c>
      <c r="C2024" s="111">
        <v>18.5</v>
      </c>
      <c r="D2024" s="87" t="s">
        <v>31</v>
      </c>
      <c r="E2024" s="108" t="s">
        <v>7218</v>
      </c>
      <c r="F2024" s="110">
        <v>5.5</v>
      </c>
      <c r="G2024" s="35">
        <v>1</v>
      </c>
      <c r="H2024" s="70" t="s">
        <v>6512</v>
      </c>
      <c r="I2024" s="34">
        <v>-1</v>
      </c>
      <c r="J2024" s="18">
        <f t="shared" si="126"/>
        <v>260.66000000000008</v>
      </c>
      <c r="K2024" s="19" t="str">
        <f t="shared" si="124"/>
        <v>Oct-12</v>
      </c>
      <c r="L2024" s="20">
        <f t="shared" si="127"/>
        <v>1992</v>
      </c>
      <c r="M2024" s="21">
        <f t="shared" si="125"/>
        <v>0.13085341365461853</v>
      </c>
    </row>
    <row r="2025" spans="1:13" x14ac:dyDescent="0.3">
      <c r="A2025" s="107">
        <v>41194</v>
      </c>
      <c r="B2025" s="108" t="s">
        <v>65</v>
      </c>
      <c r="C2025" s="101">
        <v>0.60416666666666663</v>
      </c>
      <c r="D2025" s="87" t="s">
        <v>31</v>
      </c>
      <c r="E2025" s="108" t="s">
        <v>776</v>
      </c>
      <c r="F2025" s="110">
        <v>3.5</v>
      </c>
      <c r="G2025" s="85">
        <v>1</v>
      </c>
      <c r="H2025" s="87" t="s">
        <v>33</v>
      </c>
      <c r="I2025" s="27">
        <v>-1</v>
      </c>
      <c r="J2025" s="18">
        <f t="shared" si="126"/>
        <v>259.66000000000008</v>
      </c>
      <c r="K2025" s="19" t="str">
        <f t="shared" si="124"/>
        <v>Oct-12</v>
      </c>
      <c r="L2025" s="20">
        <f t="shared" si="127"/>
        <v>1993</v>
      </c>
      <c r="M2025" s="21">
        <f t="shared" si="125"/>
        <v>0.13028600100351234</v>
      </c>
    </row>
    <row r="2026" spans="1:13" x14ac:dyDescent="0.3">
      <c r="A2026" s="107">
        <v>41194</v>
      </c>
      <c r="B2026" s="108" t="s">
        <v>45</v>
      </c>
      <c r="C2026" s="101">
        <v>0.73611111111111116</v>
      </c>
      <c r="D2026" s="87" t="s">
        <v>31</v>
      </c>
      <c r="E2026" s="108" t="s">
        <v>777</v>
      </c>
      <c r="F2026" s="110">
        <v>3.75</v>
      </c>
      <c r="G2026" s="85">
        <v>1</v>
      </c>
      <c r="H2026" s="87" t="s">
        <v>33</v>
      </c>
      <c r="I2026" s="28">
        <v>-1</v>
      </c>
      <c r="J2026" s="18">
        <f t="shared" si="126"/>
        <v>258.66000000000008</v>
      </c>
      <c r="K2026" s="19" t="str">
        <f t="shared" si="124"/>
        <v>Oct-12</v>
      </c>
      <c r="L2026" s="20">
        <f t="shared" si="127"/>
        <v>1994</v>
      </c>
      <c r="M2026" s="21">
        <f t="shared" si="125"/>
        <v>0.1297191574724173</v>
      </c>
    </row>
    <row r="2027" spans="1:13" x14ac:dyDescent="0.3">
      <c r="A2027" s="107">
        <v>41194</v>
      </c>
      <c r="B2027" s="108" t="s">
        <v>45</v>
      </c>
      <c r="C2027" s="101">
        <v>0.84375</v>
      </c>
      <c r="D2027" s="87" t="s">
        <v>31</v>
      </c>
      <c r="E2027" s="108" t="s">
        <v>778</v>
      </c>
      <c r="F2027" s="110">
        <v>2.88</v>
      </c>
      <c r="G2027" s="85">
        <v>1</v>
      </c>
      <c r="H2027" s="87" t="s">
        <v>33</v>
      </c>
      <c r="I2027" s="28">
        <v>-1</v>
      </c>
      <c r="J2027" s="18">
        <f t="shared" si="126"/>
        <v>257.66000000000008</v>
      </c>
      <c r="K2027" s="19" t="str">
        <f t="shared" si="124"/>
        <v>Oct-12</v>
      </c>
      <c r="L2027" s="20">
        <f t="shared" si="127"/>
        <v>1995</v>
      </c>
      <c r="M2027" s="21">
        <f t="shared" si="125"/>
        <v>0.12915288220551382</v>
      </c>
    </row>
    <row r="2028" spans="1:13" x14ac:dyDescent="0.3">
      <c r="A2028" s="119">
        <v>41194</v>
      </c>
      <c r="B2028" s="120" t="s">
        <v>56</v>
      </c>
      <c r="C2028" s="121">
        <v>12.3</v>
      </c>
      <c r="D2028" s="87" t="s">
        <v>31</v>
      </c>
      <c r="E2028" s="120" t="s">
        <v>7226</v>
      </c>
      <c r="F2028" s="123">
        <v>4.5</v>
      </c>
      <c r="G2028" s="35">
        <v>1</v>
      </c>
      <c r="H2028" s="69">
        <v>1</v>
      </c>
      <c r="I2028" s="31">
        <v>3.5</v>
      </c>
      <c r="J2028" s="18">
        <f t="shared" si="126"/>
        <v>261.16000000000008</v>
      </c>
      <c r="K2028" s="19" t="str">
        <f t="shared" si="124"/>
        <v>Oct-12</v>
      </c>
      <c r="L2028" s="20">
        <f t="shared" si="127"/>
        <v>1996</v>
      </c>
      <c r="M2028" s="21">
        <f t="shared" si="125"/>
        <v>0.13084168336673352</v>
      </c>
    </row>
    <row r="2029" spans="1:13" x14ac:dyDescent="0.3">
      <c r="A2029" s="119">
        <v>41194</v>
      </c>
      <c r="B2029" s="120" t="s">
        <v>69</v>
      </c>
      <c r="C2029" s="121">
        <v>15.2</v>
      </c>
      <c r="D2029" s="87" t="s">
        <v>31</v>
      </c>
      <c r="E2029" s="120" t="s">
        <v>7227</v>
      </c>
      <c r="F2029" s="123">
        <v>5.5</v>
      </c>
      <c r="G2029" s="35">
        <v>1</v>
      </c>
      <c r="H2029" s="69">
        <v>4</v>
      </c>
      <c r="I2029" s="31">
        <v>-1</v>
      </c>
      <c r="J2029" s="18">
        <f t="shared" si="126"/>
        <v>260.16000000000008</v>
      </c>
      <c r="K2029" s="19" t="str">
        <f t="shared" si="124"/>
        <v>Oct-12</v>
      </c>
      <c r="L2029" s="20">
        <f t="shared" si="127"/>
        <v>1997</v>
      </c>
      <c r="M2029" s="21">
        <f t="shared" si="125"/>
        <v>0.13027541311967955</v>
      </c>
    </row>
    <row r="2030" spans="1:13" x14ac:dyDescent="0.3">
      <c r="A2030" s="119">
        <v>41194</v>
      </c>
      <c r="B2030" s="120" t="s">
        <v>69</v>
      </c>
      <c r="C2030" s="121">
        <v>16.3</v>
      </c>
      <c r="D2030" s="87" t="s">
        <v>31</v>
      </c>
      <c r="E2030" s="120" t="s">
        <v>7228</v>
      </c>
      <c r="F2030" s="123">
        <v>4.5</v>
      </c>
      <c r="G2030" s="35">
        <v>1</v>
      </c>
      <c r="H2030" s="69">
        <v>3</v>
      </c>
      <c r="I2030" s="31">
        <v>-1</v>
      </c>
      <c r="J2030" s="18">
        <f t="shared" si="126"/>
        <v>259.16000000000008</v>
      </c>
      <c r="K2030" s="19" t="str">
        <f t="shared" si="124"/>
        <v>Oct-12</v>
      </c>
      <c r="L2030" s="20">
        <f t="shared" si="127"/>
        <v>1998</v>
      </c>
      <c r="M2030" s="21">
        <f t="shared" si="125"/>
        <v>0.12970970970970974</v>
      </c>
    </row>
    <row r="2031" spans="1:13" x14ac:dyDescent="0.3">
      <c r="A2031" s="119">
        <v>41194</v>
      </c>
      <c r="B2031" s="120" t="s">
        <v>69</v>
      </c>
      <c r="C2031" s="121">
        <v>17</v>
      </c>
      <c r="D2031" s="87" t="s">
        <v>31</v>
      </c>
      <c r="E2031" s="120" t="s">
        <v>7229</v>
      </c>
      <c r="F2031" s="123">
        <v>4.5</v>
      </c>
      <c r="G2031" s="35">
        <v>1</v>
      </c>
      <c r="H2031" s="69">
        <v>2</v>
      </c>
      <c r="I2031" s="31">
        <v>-1</v>
      </c>
      <c r="J2031" s="18">
        <f t="shared" si="126"/>
        <v>258.16000000000008</v>
      </c>
      <c r="K2031" s="19" t="str">
        <f t="shared" si="124"/>
        <v>Oct-12</v>
      </c>
      <c r="L2031" s="20">
        <f t="shared" si="127"/>
        <v>1999</v>
      </c>
      <c r="M2031" s="21">
        <f t="shared" si="125"/>
        <v>0.12914457228614312</v>
      </c>
    </row>
    <row r="2032" spans="1:13" x14ac:dyDescent="0.3">
      <c r="A2032" s="124">
        <v>41194</v>
      </c>
      <c r="B2032" s="108" t="s">
        <v>45</v>
      </c>
      <c r="C2032" s="111">
        <v>18.45</v>
      </c>
      <c r="D2032" s="87" t="s">
        <v>31</v>
      </c>
      <c r="E2032" s="108" t="s">
        <v>7224</v>
      </c>
      <c r="F2032" s="110">
        <v>5</v>
      </c>
      <c r="G2032" s="35">
        <v>1</v>
      </c>
      <c r="H2032" s="70" t="s">
        <v>6512</v>
      </c>
      <c r="I2032" s="34">
        <v>-1</v>
      </c>
      <c r="J2032" s="18">
        <f t="shared" si="126"/>
        <v>257.16000000000008</v>
      </c>
      <c r="K2032" s="19" t="str">
        <f t="shared" si="124"/>
        <v>Oct-12</v>
      </c>
      <c r="L2032" s="20">
        <f t="shared" si="127"/>
        <v>2000</v>
      </c>
      <c r="M2032" s="21">
        <f t="shared" si="125"/>
        <v>0.12858000000000003</v>
      </c>
    </row>
    <row r="2033" spans="1:13" x14ac:dyDescent="0.3">
      <c r="A2033" s="124">
        <v>41194</v>
      </c>
      <c r="B2033" s="108" t="s">
        <v>45</v>
      </c>
      <c r="C2033" s="111">
        <v>20.45</v>
      </c>
      <c r="D2033" s="87" t="s">
        <v>31</v>
      </c>
      <c r="E2033" s="108" t="s">
        <v>7225</v>
      </c>
      <c r="F2033" s="110">
        <v>6</v>
      </c>
      <c r="G2033" s="35">
        <v>1</v>
      </c>
      <c r="H2033" s="70" t="s">
        <v>6518</v>
      </c>
      <c r="I2033" s="34">
        <v>-1</v>
      </c>
      <c r="J2033" s="18">
        <f t="shared" si="126"/>
        <v>256.16000000000008</v>
      </c>
      <c r="K2033" s="19" t="str">
        <f t="shared" si="124"/>
        <v>Oct-12</v>
      </c>
      <c r="L2033" s="20">
        <f t="shared" si="127"/>
        <v>2001</v>
      </c>
      <c r="M2033" s="21">
        <f t="shared" si="125"/>
        <v>0.12801599200399805</v>
      </c>
    </row>
    <row r="2034" spans="1:13" x14ac:dyDescent="0.3">
      <c r="A2034" s="107">
        <v>41195</v>
      </c>
      <c r="B2034" s="108" t="s">
        <v>147</v>
      </c>
      <c r="C2034" s="101">
        <v>0.66319444444444442</v>
      </c>
      <c r="D2034" s="87" t="s">
        <v>31</v>
      </c>
      <c r="E2034" s="108" t="s">
        <v>779</v>
      </c>
      <c r="F2034" s="110">
        <v>3.75</v>
      </c>
      <c r="G2034" s="85">
        <v>1</v>
      </c>
      <c r="H2034" s="87" t="s">
        <v>33</v>
      </c>
      <c r="I2034" s="27">
        <v>-1</v>
      </c>
      <c r="J2034" s="18">
        <f t="shared" si="126"/>
        <v>255.16000000000008</v>
      </c>
      <c r="K2034" s="19" t="str">
        <f t="shared" si="124"/>
        <v>Oct-12</v>
      </c>
      <c r="L2034" s="20">
        <f t="shared" si="127"/>
        <v>2002</v>
      </c>
      <c r="M2034" s="21">
        <f t="shared" si="125"/>
        <v>0.1274525474525475</v>
      </c>
    </row>
    <row r="2035" spans="1:13" x14ac:dyDescent="0.3">
      <c r="A2035" s="107">
        <v>41195</v>
      </c>
      <c r="B2035" s="108" t="s">
        <v>65</v>
      </c>
      <c r="C2035" s="101">
        <v>0.68055555555555547</v>
      </c>
      <c r="D2035" s="87" t="s">
        <v>31</v>
      </c>
      <c r="E2035" s="108" t="s">
        <v>780</v>
      </c>
      <c r="F2035" s="110">
        <v>3.75</v>
      </c>
      <c r="G2035" s="85">
        <v>1</v>
      </c>
      <c r="H2035" s="87" t="s">
        <v>33</v>
      </c>
      <c r="I2035" s="27">
        <v>-1</v>
      </c>
      <c r="J2035" s="18">
        <f t="shared" si="126"/>
        <v>254.16000000000008</v>
      </c>
      <c r="K2035" s="19" t="str">
        <f t="shared" si="124"/>
        <v>Oct-12</v>
      </c>
      <c r="L2035" s="20">
        <f t="shared" si="127"/>
        <v>2003</v>
      </c>
      <c r="M2035" s="21">
        <f t="shared" si="125"/>
        <v>0.12688966550174741</v>
      </c>
    </row>
    <row r="2036" spans="1:13" x14ac:dyDescent="0.3">
      <c r="A2036" s="119">
        <v>41195</v>
      </c>
      <c r="B2036" s="120" t="s">
        <v>65</v>
      </c>
      <c r="C2036" s="121">
        <v>15.45</v>
      </c>
      <c r="D2036" s="87" t="s">
        <v>31</v>
      </c>
      <c r="E2036" s="120" t="s">
        <v>7233</v>
      </c>
      <c r="F2036" s="123">
        <v>5.5</v>
      </c>
      <c r="G2036" s="35">
        <v>1</v>
      </c>
      <c r="H2036" s="69">
        <v>14</v>
      </c>
      <c r="I2036" s="31">
        <v>-1</v>
      </c>
      <c r="J2036" s="18">
        <f t="shared" si="126"/>
        <v>253.16000000000008</v>
      </c>
      <c r="K2036" s="19" t="str">
        <f t="shared" si="124"/>
        <v>Oct-12</v>
      </c>
      <c r="L2036" s="20">
        <f t="shared" si="127"/>
        <v>2004</v>
      </c>
      <c r="M2036" s="21">
        <f t="shared" si="125"/>
        <v>0.12632734530938128</v>
      </c>
    </row>
    <row r="2037" spans="1:13" x14ac:dyDescent="0.3">
      <c r="A2037" s="124">
        <v>41195</v>
      </c>
      <c r="B2037" s="108" t="s">
        <v>45</v>
      </c>
      <c r="C2037" s="111">
        <v>19.45</v>
      </c>
      <c r="D2037" s="87" t="s">
        <v>31</v>
      </c>
      <c r="E2037" s="108" t="s">
        <v>7231</v>
      </c>
      <c r="F2037" s="110">
        <v>6</v>
      </c>
      <c r="G2037" s="35">
        <v>1</v>
      </c>
      <c r="H2037" s="70" t="s">
        <v>6512</v>
      </c>
      <c r="I2037" s="34">
        <v>-1</v>
      </c>
      <c r="J2037" s="18">
        <f t="shared" si="126"/>
        <v>252.16000000000008</v>
      </c>
      <c r="K2037" s="19" t="str">
        <f t="shared" si="124"/>
        <v>Oct-12</v>
      </c>
      <c r="L2037" s="20">
        <f t="shared" si="127"/>
        <v>2005</v>
      </c>
      <c r="M2037" s="21">
        <f t="shared" si="125"/>
        <v>0.12576558603491275</v>
      </c>
    </row>
    <row r="2038" spans="1:13" x14ac:dyDescent="0.3">
      <c r="A2038" s="124">
        <v>41195</v>
      </c>
      <c r="B2038" s="108" t="s">
        <v>45</v>
      </c>
      <c r="C2038" s="111">
        <v>19.45</v>
      </c>
      <c r="D2038" s="87" t="s">
        <v>31</v>
      </c>
      <c r="E2038" s="108" t="s">
        <v>7230</v>
      </c>
      <c r="F2038" s="110">
        <v>4.5</v>
      </c>
      <c r="G2038" s="35">
        <v>1</v>
      </c>
      <c r="H2038" s="70" t="s">
        <v>6518</v>
      </c>
      <c r="I2038" s="34">
        <v>-1</v>
      </c>
      <c r="J2038" s="18">
        <f t="shared" si="126"/>
        <v>251.16000000000008</v>
      </c>
      <c r="K2038" s="19" t="str">
        <f t="shared" si="124"/>
        <v>Oct-12</v>
      </c>
      <c r="L2038" s="20">
        <f t="shared" si="127"/>
        <v>2006</v>
      </c>
      <c r="M2038" s="21">
        <f t="shared" si="125"/>
        <v>0.1252043868394816</v>
      </c>
    </row>
    <row r="2039" spans="1:13" x14ac:dyDescent="0.3">
      <c r="A2039" s="124">
        <v>41195</v>
      </c>
      <c r="B2039" s="108" t="s">
        <v>45</v>
      </c>
      <c r="C2039" s="111">
        <v>20.45</v>
      </c>
      <c r="D2039" s="87" t="s">
        <v>31</v>
      </c>
      <c r="E2039" s="108" t="s">
        <v>7232</v>
      </c>
      <c r="F2039" s="110">
        <v>6</v>
      </c>
      <c r="G2039" s="35">
        <v>1</v>
      </c>
      <c r="H2039" s="70" t="s">
        <v>6518</v>
      </c>
      <c r="I2039" s="34">
        <v>-1</v>
      </c>
      <c r="J2039" s="18">
        <f t="shared" si="126"/>
        <v>250.16000000000008</v>
      </c>
      <c r="K2039" s="19" t="str">
        <f t="shared" si="124"/>
        <v>Oct-12</v>
      </c>
      <c r="L2039" s="20">
        <f t="shared" si="127"/>
        <v>2007</v>
      </c>
      <c r="M2039" s="21">
        <f t="shared" si="125"/>
        <v>0.1246437468858994</v>
      </c>
    </row>
    <row r="2040" spans="1:13" x14ac:dyDescent="0.3">
      <c r="A2040" s="119">
        <v>41197</v>
      </c>
      <c r="B2040" s="120" t="s">
        <v>97</v>
      </c>
      <c r="C2040" s="121">
        <v>14.1</v>
      </c>
      <c r="D2040" s="87" t="s">
        <v>31</v>
      </c>
      <c r="E2040" s="120" t="s">
        <v>7234</v>
      </c>
      <c r="F2040" s="123">
        <v>5.5</v>
      </c>
      <c r="G2040" s="35">
        <v>1</v>
      </c>
      <c r="H2040" s="69">
        <v>3</v>
      </c>
      <c r="I2040" s="31">
        <v>-1</v>
      </c>
      <c r="J2040" s="18">
        <f t="shared" si="126"/>
        <v>249.16000000000008</v>
      </c>
      <c r="K2040" s="19" t="str">
        <f t="shared" si="124"/>
        <v>Oct-12</v>
      </c>
      <c r="L2040" s="20">
        <f t="shared" si="127"/>
        <v>2008</v>
      </c>
      <c r="M2040" s="21">
        <f t="shared" si="125"/>
        <v>0.12408366533864545</v>
      </c>
    </row>
    <row r="2041" spans="1:13" x14ac:dyDescent="0.3">
      <c r="A2041" s="119">
        <v>41197</v>
      </c>
      <c r="B2041" s="120" t="s">
        <v>37</v>
      </c>
      <c r="C2041" s="121">
        <v>15.25</v>
      </c>
      <c r="D2041" s="87" t="s">
        <v>31</v>
      </c>
      <c r="E2041" s="120" t="s">
        <v>7235</v>
      </c>
      <c r="F2041" s="123">
        <v>4.5</v>
      </c>
      <c r="G2041" s="35">
        <v>1</v>
      </c>
      <c r="H2041" s="69">
        <v>2</v>
      </c>
      <c r="I2041" s="31">
        <v>-1</v>
      </c>
      <c r="J2041" s="18">
        <f t="shared" si="126"/>
        <v>248.16000000000008</v>
      </c>
      <c r="K2041" s="19" t="str">
        <f t="shared" si="124"/>
        <v>Oct-12</v>
      </c>
      <c r="L2041" s="20">
        <f t="shared" si="127"/>
        <v>2009</v>
      </c>
      <c r="M2041" s="21">
        <f t="shared" si="125"/>
        <v>0.12352414136386265</v>
      </c>
    </row>
    <row r="2042" spans="1:13" x14ac:dyDescent="0.3">
      <c r="A2042" s="119">
        <v>41197</v>
      </c>
      <c r="B2042" s="120" t="s">
        <v>97</v>
      </c>
      <c r="C2042" s="121">
        <v>16.2</v>
      </c>
      <c r="D2042" s="87" t="s">
        <v>31</v>
      </c>
      <c r="E2042" s="120" t="s">
        <v>3905</v>
      </c>
      <c r="F2042" s="123">
        <v>5.5</v>
      </c>
      <c r="G2042" s="35">
        <v>1</v>
      </c>
      <c r="H2042" s="69">
        <v>4</v>
      </c>
      <c r="I2042" s="31">
        <v>-1</v>
      </c>
      <c r="J2042" s="18">
        <f t="shared" si="126"/>
        <v>247.16000000000008</v>
      </c>
      <c r="K2042" s="19" t="str">
        <f t="shared" si="124"/>
        <v>Oct-12</v>
      </c>
      <c r="L2042" s="20">
        <f t="shared" si="127"/>
        <v>2010</v>
      </c>
      <c r="M2042" s="21">
        <f t="shared" si="125"/>
        <v>0.12296517412935327</v>
      </c>
    </row>
    <row r="2043" spans="1:13" x14ac:dyDescent="0.3">
      <c r="A2043" s="107">
        <v>41198</v>
      </c>
      <c r="B2043" s="108" t="s">
        <v>67</v>
      </c>
      <c r="C2043" s="101">
        <v>0.59722222222222221</v>
      </c>
      <c r="D2043" s="87" t="s">
        <v>31</v>
      </c>
      <c r="E2043" s="108" t="s">
        <v>781</v>
      </c>
      <c r="F2043" s="110">
        <v>4</v>
      </c>
      <c r="G2043" s="85">
        <v>1</v>
      </c>
      <c r="H2043" s="87" t="s">
        <v>33</v>
      </c>
      <c r="I2043" s="27">
        <v>-1</v>
      </c>
      <c r="J2043" s="18">
        <f t="shared" si="126"/>
        <v>246.16000000000008</v>
      </c>
      <c r="K2043" s="19" t="str">
        <f t="shared" si="124"/>
        <v>Oct-12</v>
      </c>
      <c r="L2043" s="20">
        <f t="shared" si="127"/>
        <v>2011</v>
      </c>
      <c r="M2043" s="21">
        <f t="shared" si="125"/>
        <v>0.12240676280457488</v>
      </c>
    </row>
    <row r="2044" spans="1:13" x14ac:dyDescent="0.3">
      <c r="A2044" s="107">
        <v>41198</v>
      </c>
      <c r="B2044" s="108" t="s">
        <v>50</v>
      </c>
      <c r="C2044" s="101">
        <v>0.65277777777777779</v>
      </c>
      <c r="D2044" s="87" t="s">
        <v>31</v>
      </c>
      <c r="E2044" s="108" t="s">
        <v>782</v>
      </c>
      <c r="F2044" s="110">
        <v>3.25</v>
      </c>
      <c r="G2044" s="85">
        <v>1</v>
      </c>
      <c r="H2044" s="87" t="s">
        <v>33</v>
      </c>
      <c r="I2044" s="27">
        <v>-1</v>
      </c>
      <c r="J2044" s="18">
        <f t="shared" si="126"/>
        <v>245.16000000000008</v>
      </c>
      <c r="K2044" s="19" t="str">
        <f t="shared" si="124"/>
        <v>Oct-12</v>
      </c>
      <c r="L2044" s="20">
        <f t="shared" si="127"/>
        <v>2012</v>
      </c>
      <c r="M2044" s="21">
        <f t="shared" si="125"/>
        <v>0.12184890656063622</v>
      </c>
    </row>
    <row r="2045" spans="1:13" x14ac:dyDescent="0.3">
      <c r="A2045" s="119">
        <v>41198</v>
      </c>
      <c r="B2045" s="120" t="s">
        <v>67</v>
      </c>
      <c r="C2045" s="121">
        <v>14.5</v>
      </c>
      <c r="D2045" s="87" t="s">
        <v>31</v>
      </c>
      <c r="E2045" s="120" t="s">
        <v>7238</v>
      </c>
      <c r="F2045" s="123">
        <v>4.5</v>
      </c>
      <c r="G2045" s="35">
        <v>1</v>
      </c>
      <c r="H2045" s="69">
        <v>1</v>
      </c>
      <c r="I2045" s="31">
        <v>3.5</v>
      </c>
      <c r="J2045" s="18">
        <f t="shared" si="126"/>
        <v>248.66000000000008</v>
      </c>
      <c r="K2045" s="19" t="str">
        <f t="shared" si="124"/>
        <v>Oct-12</v>
      </c>
      <c r="L2045" s="20">
        <f t="shared" si="127"/>
        <v>2013</v>
      </c>
      <c r="M2045" s="21">
        <f t="shared" si="125"/>
        <v>0.12352707401887734</v>
      </c>
    </row>
    <row r="2046" spans="1:13" x14ac:dyDescent="0.3">
      <c r="A2046" s="119">
        <v>41198</v>
      </c>
      <c r="B2046" s="120" t="s">
        <v>67</v>
      </c>
      <c r="C2046" s="121">
        <v>14.5</v>
      </c>
      <c r="D2046" s="87" t="s">
        <v>31</v>
      </c>
      <c r="E2046" s="120" t="s">
        <v>7239</v>
      </c>
      <c r="F2046" s="123">
        <v>5</v>
      </c>
      <c r="G2046" s="35">
        <v>1</v>
      </c>
      <c r="H2046" s="69">
        <v>3</v>
      </c>
      <c r="I2046" s="31">
        <v>-1</v>
      </c>
      <c r="J2046" s="18">
        <f t="shared" si="126"/>
        <v>247.66000000000008</v>
      </c>
      <c r="K2046" s="19" t="str">
        <f t="shared" si="124"/>
        <v>Oct-12</v>
      </c>
      <c r="L2046" s="20">
        <f t="shared" si="127"/>
        <v>2014</v>
      </c>
      <c r="M2046" s="21">
        <f t="shared" si="125"/>
        <v>0.12296921549155913</v>
      </c>
    </row>
    <row r="2047" spans="1:13" x14ac:dyDescent="0.3">
      <c r="A2047" s="119">
        <v>41198</v>
      </c>
      <c r="B2047" s="120" t="s">
        <v>50</v>
      </c>
      <c r="C2047" s="121">
        <v>15.1</v>
      </c>
      <c r="D2047" s="87" t="s">
        <v>31</v>
      </c>
      <c r="E2047" s="120" t="s">
        <v>7240</v>
      </c>
      <c r="F2047" s="123">
        <v>6</v>
      </c>
      <c r="G2047" s="35">
        <v>0</v>
      </c>
      <c r="H2047" s="69" t="s">
        <v>6111</v>
      </c>
      <c r="I2047" s="31">
        <v>0</v>
      </c>
      <c r="J2047" s="18">
        <f t="shared" si="126"/>
        <v>247.66000000000008</v>
      </c>
      <c r="K2047" s="19" t="str">
        <f t="shared" si="124"/>
        <v>Oct-12</v>
      </c>
      <c r="L2047" s="20">
        <f t="shared" si="127"/>
        <v>2014</v>
      </c>
      <c r="M2047" s="21">
        <f t="shared" si="125"/>
        <v>0.12296921549155913</v>
      </c>
    </row>
    <row r="2048" spans="1:13" x14ac:dyDescent="0.3">
      <c r="A2048" s="119">
        <v>41198</v>
      </c>
      <c r="B2048" s="120" t="s">
        <v>50</v>
      </c>
      <c r="C2048" s="121">
        <v>16.399999999999999</v>
      </c>
      <c r="D2048" s="87" t="s">
        <v>31</v>
      </c>
      <c r="E2048" s="120" t="s">
        <v>7241</v>
      </c>
      <c r="F2048" s="123">
        <v>6</v>
      </c>
      <c r="G2048" s="35">
        <v>1</v>
      </c>
      <c r="H2048" s="69">
        <v>2</v>
      </c>
      <c r="I2048" s="31">
        <v>-1</v>
      </c>
      <c r="J2048" s="18">
        <f t="shared" si="126"/>
        <v>246.66000000000008</v>
      </c>
      <c r="K2048" s="19" t="str">
        <f t="shared" si="124"/>
        <v>Oct-12</v>
      </c>
      <c r="L2048" s="20">
        <f t="shared" si="127"/>
        <v>2015</v>
      </c>
      <c r="M2048" s="21">
        <f t="shared" si="125"/>
        <v>0.12241191066997523</v>
      </c>
    </row>
    <row r="2049" spans="1:13" x14ac:dyDescent="0.3">
      <c r="A2049" s="119">
        <v>41198</v>
      </c>
      <c r="B2049" s="120" t="s">
        <v>67</v>
      </c>
      <c r="C2049" s="121">
        <v>16.5</v>
      </c>
      <c r="D2049" s="87" t="s">
        <v>31</v>
      </c>
      <c r="E2049" s="120" t="s">
        <v>7242</v>
      </c>
      <c r="F2049" s="123">
        <v>4.5</v>
      </c>
      <c r="G2049" s="35">
        <v>1</v>
      </c>
      <c r="H2049" s="69">
        <v>1</v>
      </c>
      <c r="I2049" s="31">
        <v>7</v>
      </c>
      <c r="J2049" s="18">
        <f t="shared" si="126"/>
        <v>253.66000000000008</v>
      </c>
      <c r="K2049" s="19" t="str">
        <f t="shared" si="124"/>
        <v>Oct-12</v>
      </c>
      <c r="L2049" s="20">
        <f t="shared" si="127"/>
        <v>2016</v>
      </c>
      <c r="M2049" s="21">
        <f t="shared" si="125"/>
        <v>0.12582341269841274</v>
      </c>
    </row>
    <row r="2050" spans="1:13" x14ac:dyDescent="0.3">
      <c r="A2050" s="119">
        <v>41198</v>
      </c>
      <c r="B2050" s="120" t="s">
        <v>50</v>
      </c>
      <c r="C2050" s="121">
        <v>17.100000000000001</v>
      </c>
      <c r="D2050" s="87" t="s">
        <v>31</v>
      </c>
      <c r="E2050" s="120" t="s">
        <v>7243</v>
      </c>
      <c r="F2050" s="123">
        <v>4.5</v>
      </c>
      <c r="G2050" s="35">
        <v>1</v>
      </c>
      <c r="H2050" s="69">
        <v>4</v>
      </c>
      <c r="I2050" s="31">
        <v>-1</v>
      </c>
      <c r="J2050" s="18">
        <f t="shared" si="126"/>
        <v>252.66000000000008</v>
      </c>
      <c r="K2050" s="19" t="str">
        <f t="shared" ref="K2050:K2113" si="128">TEXT(A2050,"MMM-yy")</f>
        <v>Oct-12</v>
      </c>
      <c r="L2050" s="20">
        <f t="shared" si="127"/>
        <v>2017</v>
      </c>
      <c r="M2050" s="21">
        <f t="shared" ref="M2050:M2113" si="129">J2050/L2050</f>
        <v>0.12526524541398121</v>
      </c>
    </row>
    <row r="2051" spans="1:13" x14ac:dyDescent="0.3">
      <c r="A2051" s="124">
        <v>41198</v>
      </c>
      <c r="B2051" s="108" t="s">
        <v>45</v>
      </c>
      <c r="C2051" s="111">
        <v>18.2</v>
      </c>
      <c r="D2051" s="87" t="s">
        <v>31</v>
      </c>
      <c r="E2051" s="108" t="s">
        <v>7236</v>
      </c>
      <c r="F2051" s="110">
        <v>6</v>
      </c>
      <c r="G2051" s="35">
        <v>1</v>
      </c>
      <c r="H2051" s="70" t="s">
        <v>6518</v>
      </c>
      <c r="I2051" s="34">
        <v>-1</v>
      </c>
      <c r="J2051" s="18">
        <f t="shared" ref="J2051:J2114" si="130">J2050+I2051</f>
        <v>251.66000000000008</v>
      </c>
      <c r="K2051" s="19" t="str">
        <f t="shared" si="128"/>
        <v>Oct-12</v>
      </c>
      <c r="L2051" s="20">
        <f t="shared" ref="L2051:L2114" si="131">L2050+G2051</f>
        <v>2018</v>
      </c>
      <c r="M2051" s="21">
        <f t="shared" si="129"/>
        <v>0.12470763131813681</v>
      </c>
    </row>
    <row r="2052" spans="1:13" x14ac:dyDescent="0.3">
      <c r="A2052" s="124">
        <v>41198</v>
      </c>
      <c r="B2052" s="108" t="s">
        <v>45</v>
      </c>
      <c r="C2052" s="111">
        <v>19.5</v>
      </c>
      <c r="D2052" s="87" t="s">
        <v>31</v>
      </c>
      <c r="E2052" s="108" t="s">
        <v>7237</v>
      </c>
      <c r="F2052" s="110">
        <v>6</v>
      </c>
      <c r="G2052" s="35">
        <v>1</v>
      </c>
      <c r="H2052" s="70" t="s">
        <v>6512</v>
      </c>
      <c r="I2052" s="34">
        <v>-1</v>
      </c>
      <c r="J2052" s="18">
        <f t="shared" si="130"/>
        <v>250.66000000000008</v>
      </c>
      <c r="K2052" s="19" t="str">
        <f t="shared" si="128"/>
        <v>Oct-12</v>
      </c>
      <c r="L2052" s="20">
        <f t="shared" si="131"/>
        <v>2019</v>
      </c>
      <c r="M2052" s="21">
        <f t="shared" si="129"/>
        <v>0.12415056958890544</v>
      </c>
    </row>
    <row r="2053" spans="1:13" x14ac:dyDescent="0.3">
      <c r="A2053" s="124">
        <v>41198</v>
      </c>
      <c r="B2053" s="108" t="s">
        <v>45</v>
      </c>
      <c r="C2053" s="111">
        <v>20.2</v>
      </c>
      <c r="D2053" s="87" t="s">
        <v>31</v>
      </c>
      <c r="E2053" s="108" t="s">
        <v>7182</v>
      </c>
      <c r="F2053" s="110">
        <v>5.5</v>
      </c>
      <c r="G2053" s="35">
        <v>1</v>
      </c>
      <c r="H2053" s="70" t="s">
        <v>6526</v>
      </c>
      <c r="I2053" s="34">
        <v>4.5</v>
      </c>
      <c r="J2053" s="18">
        <f t="shared" si="130"/>
        <v>255.16000000000008</v>
      </c>
      <c r="K2053" s="19" t="str">
        <f t="shared" si="128"/>
        <v>Oct-12</v>
      </c>
      <c r="L2053" s="20">
        <f t="shared" si="131"/>
        <v>2020</v>
      </c>
      <c r="M2053" s="21">
        <f t="shared" si="129"/>
        <v>0.12631683168316835</v>
      </c>
    </row>
    <row r="2054" spans="1:13" x14ac:dyDescent="0.3">
      <c r="A2054" s="119">
        <v>41199</v>
      </c>
      <c r="B2054" s="120" t="s">
        <v>63</v>
      </c>
      <c r="C2054" s="121">
        <v>14.4</v>
      </c>
      <c r="D2054" s="87" t="s">
        <v>31</v>
      </c>
      <c r="E2054" s="120" t="s">
        <v>7245</v>
      </c>
      <c r="F2054" s="123">
        <v>5</v>
      </c>
      <c r="G2054" s="35">
        <v>1</v>
      </c>
      <c r="H2054" s="69">
        <v>6</v>
      </c>
      <c r="I2054" s="31">
        <v>-1</v>
      </c>
      <c r="J2054" s="18">
        <f t="shared" si="130"/>
        <v>254.16000000000008</v>
      </c>
      <c r="K2054" s="19" t="str">
        <f t="shared" si="128"/>
        <v>Oct-12</v>
      </c>
      <c r="L2054" s="20">
        <f t="shared" si="131"/>
        <v>2021</v>
      </c>
      <c r="M2054" s="21">
        <f t="shared" si="129"/>
        <v>0.12575952498762993</v>
      </c>
    </row>
    <row r="2055" spans="1:13" x14ac:dyDescent="0.3">
      <c r="A2055" s="119">
        <v>41199</v>
      </c>
      <c r="B2055" s="120" t="s">
        <v>143</v>
      </c>
      <c r="C2055" s="121">
        <v>14.5</v>
      </c>
      <c r="D2055" s="87" t="s">
        <v>31</v>
      </c>
      <c r="E2055" s="120" t="s">
        <v>7246</v>
      </c>
      <c r="F2055" s="123">
        <v>6</v>
      </c>
      <c r="G2055" s="35">
        <v>1</v>
      </c>
      <c r="H2055" s="69">
        <v>3</v>
      </c>
      <c r="I2055" s="31">
        <v>-1</v>
      </c>
      <c r="J2055" s="18">
        <f t="shared" si="130"/>
        <v>253.16000000000008</v>
      </c>
      <c r="K2055" s="19" t="str">
        <f t="shared" si="128"/>
        <v>Oct-12</v>
      </c>
      <c r="L2055" s="20">
        <f t="shared" si="131"/>
        <v>2022</v>
      </c>
      <c r="M2055" s="21">
        <f t="shared" si="129"/>
        <v>0.12520276953511378</v>
      </c>
    </row>
    <row r="2056" spans="1:13" x14ac:dyDescent="0.3">
      <c r="A2056" s="119">
        <v>41199</v>
      </c>
      <c r="B2056" s="120" t="s">
        <v>29</v>
      </c>
      <c r="C2056" s="121">
        <v>15.35</v>
      </c>
      <c r="D2056" s="87" t="s">
        <v>31</v>
      </c>
      <c r="E2056" s="120" t="s">
        <v>7247</v>
      </c>
      <c r="F2056" s="123">
        <v>5.5</v>
      </c>
      <c r="G2056" s="35">
        <v>1</v>
      </c>
      <c r="H2056" s="69">
        <v>4</v>
      </c>
      <c r="I2056" s="31">
        <v>-1</v>
      </c>
      <c r="J2056" s="18">
        <f t="shared" si="130"/>
        <v>252.16000000000008</v>
      </c>
      <c r="K2056" s="19" t="str">
        <f t="shared" si="128"/>
        <v>Oct-12</v>
      </c>
      <c r="L2056" s="20">
        <f t="shared" si="131"/>
        <v>2023</v>
      </c>
      <c r="M2056" s="21">
        <f t="shared" si="129"/>
        <v>0.12464656450815624</v>
      </c>
    </row>
    <row r="2057" spans="1:13" x14ac:dyDescent="0.3">
      <c r="A2057" s="119">
        <v>41199</v>
      </c>
      <c r="B2057" s="120" t="s">
        <v>143</v>
      </c>
      <c r="C2057" s="121">
        <v>15.55</v>
      </c>
      <c r="D2057" s="87" t="s">
        <v>31</v>
      </c>
      <c r="E2057" s="120" t="s">
        <v>6414</v>
      </c>
      <c r="F2057" s="123">
        <v>4.5</v>
      </c>
      <c r="G2057" s="35">
        <v>1</v>
      </c>
      <c r="H2057" s="69">
        <v>8</v>
      </c>
      <c r="I2057" s="31">
        <v>-1</v>
      </c>
      <c r="J2057" s="18">
        <f t="shared" si="130"/>
        <v>251.16000000000008</v>
      </c>
      <c r="K2057" s="19" t="str">
        <f t="shared" si="128"/>
        <v>Oct-12</v>
      </c>
      <c r="L2057" s="20">
        <f t="shared" si="131"/>
        <v>2024</v>
      </c>
      <c r="M2057" s="21">
        <f t="shared" si="129"/>
        <v>0.12409090909090913</v>
      </c>
    </row>
    <row r="2058" spans="1:13" x14ac:dyDescent="0.3">
      <c r="A2058" s="119">
        <v>41199</v>
      </c>
      <c r="B2058" s="120" t="s">
        <v>29</v>
      </c>
      <c r="C2058" s="121">
        <v>16.399999999999999</v>
      </c>
      <c r="D2058" s="87" t="s">
        <v>31</v>
      </c>
      <c r="E2058" s="120" t="s">
        <v>7248</v>
      </c>
      <c r="F2058" s="123">
        <v>4.5</v>
      </c>
      <c r="G2058" s="35">
        <v>1</v>
      </c>
      <c r="H2058" s="69">
        <v>1</v>
      </c>
      <c r="I2058" s="31">
        <v>3.5</v>
      </c>
      <c r="J2058" s="18">
        <f t="shared" si="130"/>
        <v>254.66000000000008</v>
      </c>
      <c r="K2058" s="19" t="str">
        <f t="shared" si="128"/>
        <v>Oct-12</v>
      </c>
      <c r="L2058" s="20">
        <f t="shared" si="131"/>
        <v>2025</v>
      </c>
      <c r="M2058" s="21">
        <f t="shared" si="129"/>
        <v>0.12575802469135808</v>
      </c>
    </row>
    <row r="2059" spans="1:13" x14ac:dyDescent="0.3">
      <c r="A2059" s="119">
        <v>41199</v>
      </c>
      <c r="B2059" s="120" t="s">
        <v>143</v>
      </c>
      <c r="C2059" s="121">
        <v>17.3</v>
      </c>
      <c r="D2059" s="87" t="s">
        <v>31</v>
      </c>
      <c r="E2059" s="120" t="s">
        <v>7249</v>
      </c>
      <c r="F2059" s="123">
        <v>5.5</v>
      </c>
      <c r="G2059" s="35">
        <v>1</v>
      </c>
      <c r="H2059" s="69">
        <v>2</v>
      </c>
      <c r="I2059" s="31">
        <v>-1</v>
      </c>
      <c r="J2059" s="18">
        <f t="shared" si="130"/>
        <v>253.66000000000008</v>
      </c>
      <c r="K2059" s="19" t="str">
        <f t="shared" si="128"/>
        <v>Oct-12</v>
      </c>
      <c r="L2059" s="20">
        <f t="shared" si="131"/>
        <v>2026</v>
      </c>
      <c r="M2059" s="21">
        <f t="shared" si="129"/>
        <v>0.1252023692003949</v>
      </c>
    </row>
    <row r="2060" spans="1:13" x14ac:dyDescent="0.3">
      <c r="A2060" s="124">
        <v>41199</v>
      </c>
      <c r="B2060" s="108" t="s">
        <v>43</v>
      </c>
      <c r="C2060" s="111">
        <v>17.399999999999999</v>
      </c>
      <c r="D2060" s="87" t="s">
        <v>31</v>
      </c>
      <c r="E2060" s="108" t="s">
        <v>7244</v>
      </c>
      <c r="F2060" s="110">
        <v>5.5</v>
      </c>
      <c r="G2060" s="35">
        <v>1</v>
      </c>
      <c r="H2060" s="70" t="s">
        <v>6512</v>
      </c>
      <c r="I2060" s="34">
        <v>-1</v>
      </c>
      <c r="J2060" s="18">
        <f t="shared" si="130"/>
        <v>252.66000000000008</v>
      </c>
      <c r="K2060" s="19" t="str">
        <f t="shared" si="128"/>
        <v>Oct-12</v>
      </c>
      <c r="L2060" s="20">
        <f t="shared" si="131"/>
        <v>2027</v>
      </c>
      <c r="M2060" s="21">
        <f t="shared" si="129"/>
        <v>0.12464726196349289</v>
      </c>
    </row>
    <row r="2061" spans="1:13" x14ac:dyDescent="0.3">
      <c r="A2061" s="107">
        <v>41200</v>
      </c>
      <c r="B2061" s="108" t="s">
        <v>98</v>
      </c>
      <c r="C2061" s="101">
        <v>0.63194444444444442</v>
      </c>
      <c r="D2061" s="87" t="s">
        <v>31</v>
      </c>
      <c r="E2061" s="108" t="s">
        <v>783</v>
      </c>
      <c r="F2061" s="110">
        <v>3.25</v>
      </c>
      <c r="G2061" s="85">
        <v>1</v>
      </c>
      <c r="H2061" s="87" t="s">
        <v>33</v>
      </c>
      <c r="I2061" s="27">
        <v>-1</v>
      </c>
      <c r="J2061" s="18">
        <f t="shared" si="130"/>
        <v>251.66000000000008</v>
      </c>
      <c r="K2061" s="19" t="str">
        <f t="shared" si="128"/>
        <v>Oct-12</v>
      </c>
      <c r="L2061" s="20">
        <f t="shared" si="131"/>
        <v>2028</v>
      </c>
      <c r="M2061" s="21">
        <f t="shared" si="129"/>
        <v>0.12409270216962529</v>
      </c>
    </row>
    <row r="2062" spans="1:13" x14ac:dyDescent="0.3">
      <c r="A2062" s="107">
        <v>41200</v>
      </c>
      <c r="B2062" s="108" t="s">
        <v>118</v>
      </c>
      <c r="C2062" s="101">
        <v>0.63888888888888895</v>
      </c>
      <c r="D2062" s="87" t="s">
        <v>31</v>
      </c>
      <c r="E2062" s="108" t="s">
        <v>784</v>
      </c>
      <c r="F2062" s="110">
        <v>3</v>
      </c>
      <c r="G2062" s="85">
        <v>1</v>
      </c>
      <c r="H2062" s="87" t="s">
        <v>42</v>
      </c>
      <c r="I2062" s="27">
        <v>2</v>
      </c>
      <c r="J2062" s="18">
        <f t="shared" si="130"/>
        <v>253.66000000000008</v>
      </c>
      <c r="K2062" s="19" t="str">
        <f t="shared" si="128"/>
        <v>Oct-12</v>
      </c>
      <c r="L2062" s="20">
        <f t="shared" si="131"/>
        <v>2029</v>
      </c>
      <c r="M2062" s="21">
        <f t="shared" si="129"/>
        <v>0.12501724987678664</v>
      </c>
    </row>
    <row r="2063" spans="1:13" x14ac:dyDescent="0.3">
      <c r="A2063" s="107">
        <v>41200</v>
      </c>
      <c r="B2063" s="108" t="s">
        <v>43</v>
      </c>
      <c r="C2063" s="101">
        <v>0.8125</v>
      </c>
      <c r="D2063" s="87" t="s">
        <v>31</v>
      </c>
      <c r="E2063" s="108" t="s">
        <v>785</v>
      </c>
      <c r="F2063" s="110">
        <v>3.13</v>
      </c>
      <c r="G2063" s="85">
        <v>1</v>
      </c>
      <c r="H2063" s="87" t="s">
        <v>33</v>
      </c>
      <c r="I2063" s="28">
        <v>-1</v>
      </c>
      <c r="J2063" s="18">
        <f t="shared" si="130"/>
        <v>252.66000000000008</v>
      </c>
      <c r="K2063" s="19" t="str">
        <f t="shared" si="128"/>
        <v>Oct-12</v>
      </c>
      <c r="L2063" s="20">
        <f t="shared" si="131"/>
        <v>2030</v>
      </c>
      <c r="M2063" s="21">
        <f t="shared" si="129"/>
        <v>0.12446305418719215</v>
      </c>
    </row>
    <row r="2064" spans="1:13" x14ac:dyDescent="0.3">
      <c r="A2064" s="107">
        <v>41200</v>
      </c>
      <c r="B2064" s="108" t="s">
        <v>43</v>
      </c>
      <c r="C2064" s="101">
        <v>0.875</v>
      </c>
      <c r="D2064" s="87" t="s">
        <v>31</v>
      </c>
      <c r="E2064" s="108" t="s">
        <v>786</v>
      </c>
      <c r="F2064" s="110">
        <v>3.75</v>
      </c>
      <c r="G2064" s="85">
        <v>1</v>
      </c>
      <c r="H2064" s="87" t="s">
        <v>33</v>
      </c>
      <c r="I2064" s="28">
        <v>-1</v>
      </c>
      <c r="J2064" s="18">
        <f t="shared" si="130"/>
        <v>251.66000000000008</v>
      </c>
      <c r="K2064" s="19" t="str">
        <f t="shared" si="128"/>
        <v>Oct-12</v>
      </c>
      <c r="L2064" s="20">
        <f t="shared" si="131"/>
        <v>2031</v>
      </c>
      <c r="M2064" s="21">
        <f t="shared" si="129"/>
        <v>0.12390940423436735</v>
      </c>
    </row>
    <row r="2065" spans="1:13" x14ac:dyDescent="0.3">
      <c r="A2065" s="119">
        <v>41200</v>
      </c>
      <c r="B2065" s="120" t="s">
        <v>45</v>
      </c>
      <c r="C2065" s="121">
        <v>14</v>
      </c>
      <c r="D2065" s="87" t="s">
        <v>31</v>
      </c>
      <c r="E2065" s="120" t="s">
        <v>7252</v>
      </c>
      <c r="F2065" s="123">
        <v>6</v>
      </c>
      <c r="G2065" s="35">
        <v>1</v>
      </c>
      <c r="H2065" s="69">
        <v>3</v>
      </c>
      <c r="I2065" s="31">
        <v>-1</v>
      </c>
      <c r="J2065" s="18">
        <f t="shared" si="130"/>
        <v>250.66000000000008</v>
      </c>
      <c r="K2065" s="19" t="str">
        <f t="shared" si="128"/>
        <v>Oct-12</v>
      </c>
      <c r="L2065" s="20">
        <f t="shared" si="131"/>
        <v>2032</v>
      </c>
      <c r="M2065" s="21">
        <f t="shared" si="129"/>
        <v>0.12335629921259847</v>
      </c>
    </row>
    <row r="2066" spans="1:13" x14ac:dyDescent="0.3">
      <c r="A2066" s="119">
        <v>41200</v>
      </c>
      <c r="B2066" s="120" t="s">
        <v>45</v>
      </c>
      <c r="C2066" s="121">
        <v>14.3</v>
      </c>
      <c r="D2066" s="87" t="s">
        <v>31</v>
      </c>
      <c r="E2066" s="120" t="s">
        <v>7253</v>
      </c>
      <c r="F2066" s="123">
        <v>5.5</v>
      </c>
      <c r="G2066" s="35">
        <v>1</v>
      </c>
      <c r="H2066" s="69">
        <v>5</v>
      </c>
      <c r="I2066" s="31">
        <v>-1</v>
      </c>
      <c r="J2066" s="18">
        <f t="shared" si="130"/>
        <v>249.66000000000008</v>
      </c>
      <c r="K2066" s="19" t="str">
        <f t="shared" si="128"/>
        <v>Oct-12</v>
      </c>
      <c r="L2066" s="20">
        <f t="shared" si="131"/>
        <v>2033</v>
      </c>
      <c r="M2066" s="21">
        <f t="shared" si="129"/>
        <v>0.12280373831775705</v>
      </c>
    </row>
    <row r="2067" spans="1:13" x14ac:dyDescent="0.3">
      <c r="A2067" s="119">
        <v>41200</v>
      </c>
      <c r="B2067" s="120" t="s">
        <v>45</v>
      </c>
      <c r="C2067" s="121">
        <v>15</v>
      </c>
      <c r="D2067" s="87" t="s">
        <v>31</v>
      </c>
      <c r="E2067" s="120" t="s">
        <v>7254</v>
      </c>
      <c r="F2067" s="123">
        <v>5.5</v>
      </c>
      <c r="G2067" s="35">
        <v>1</v>
      </c>
      <c r="H2067" s="69">
        <v>9</v>
      </c>
      <c r="I2067" s="31">
        <v>-1</v>
      </c>
      <c r="J2067" s="18">
        <f t="shared" si="130"/>
        <v>248.66000000000008</v>
      </c>
      <c r="K2067" s="19" t="str">
        <f t="shared" si="128"/>
        <v>Oct-12</v>
      </c>
      <c r="L2067" s="20">
        <f t="shared" si="131"/>
        <v>2034</v>
      </c>
      <c r="M2067" s="21">
        <f t="shared" si="129"/>
        <v>0.12225172074729601</v>
      </c>
    </row>
    <row r="2068" spans="1:13" x14ac:dyDescent="0.3">
      <c r="A2068" s="124">
        <v>41200</v>
      </c>
      <c r="B2068" s="108" t="s">
        <v>43</v>
      </c>
      <c r="C2068" s="111">
        <v>17.3</v>
      </c>
      <c r="D2068" s="87" t="s">
        <v>31</v>
      </c>
      <c r="E2068" s="108" t="s">
        <v>7250</v>
      </c>
      <c r="F2068" s="110">
        <v>6</v>
      </c>
      <c r="G2068" s="35">
        <v>1</v>
      </c>
      <c r="H2068" s="70" t="s">
        <v>6512</v>
      </c>
      <c r="I2068" s="34">
        <v>-1</v>
      </c>
      <c r="J2068" s="18">
        <f t="shared" si="130"/>
        <v>247.66000000000008</v>
      </c>
      <c r="K2068" s="19" t="str">
        <f t="shared" si="128"/>
        <v>Oct-12</v>
      </c>
      <c r="L2068" s="20">
        <f t="shared" si="131"/>
        <v>2035</v>
      </c>
      <c r="M2068" s="21">
        <f t="shared" si="129"/>
        <v>0.12170024570024573</v>
      </c>
    </row>
    <row r="2069" spans="1:13" x14ac:dyDescent="0.3">
      <c r="A2069" s="124">
        <v>41200</v>
      </c>
      <c r="B2069" s="108" t="s">
        <v>43</v>
      </c>
      <c r="C2069" s="111">
        <v>18</v>
      </c>
      <c r="D2069" s="87" t="s">
        <v>31</v>
      </c>
      <c r="E2069" s="108" t="s">
        <v>7251</v>
      </c>
      <c r="F2069" s="110">
        <v>6</v>
      </c>
      <c r="G2069" s="35">
        <v>1</v>
      </c>
      <c r="H2069" s="70" t="s">
        <v>6512</v>
      </c>
      <c r="I2069" s="34">
        <v>-1</v>
      </c>
      <c r="J2069" s="18">
        <f t="shared" si="130"/>
        <v>246.66000000000008</v>
      </c>
      <c r="K2069" s="19" t="str">
        <f t="shared" si="128"/>
        <v>Oct-12</v>
      </c>
      <c r="L2069" s="20">
        <f t="shared" si="131"/>
        <v>2036</v>
      </c>
      <c r="M2069" s="21">
        <f t="shared" si="129"/>
        <v>0.12114931237721026</v>
      </c>
    </row>
    <row r="2070" spans="1:13" x14ac:dyDescent="0.3">
      <c r="A2070" s="124">
        <v>41200</v>
      </c>
      <c r="B2070" s="108" t="s">
        <v>43</v>
      </c>
      <c r="C2070" s="111">
        <v>20</v>
      </c>
      <c r="D2070" s="87" t="s">
        <v>31</v>
      </c>
      <c r="E2070" s="108" t="s">
        <v>729</v>
      </c>
      <c r="F2070" s="110">
        <v>6</v>
      </c>
      <c r="G2070" s="35">
        <v>1</v>
      </c>
      <c r="H2070" s="70" t="s">
        <v>6512</v>
      </c>
      <c r="I2070" s="34">
        <v>-1</v>
      </c>
      <c r="J2070" s="18">
        <f t="shared" si="130"/>
        <v>245.66000000000008</v>
      </c>
      <c r="K2070" s="19" t="str">
        <f t="shared" si="128"/>
        <v>Oct-12</v>
      </c>
      <c r="L2070" s="20">
        <f t="shared" si="131"/>
        <v>2037</v>
      </c>
      <c r="M2070" s="21">
        <f t="shared" si="129"/>
        <v>0.12059891998036332</v>
      </c>
    </row>
    <row r="2071" spans="1:13" x14ac:dyDescent="0.3">
      <c r="A2071" s="124">
        <v>41200</v>
      </c>
      <c r="B2071" s="108" t="s">
        <v>43</v>
      </c>
      <c r="C2071" s="111">
        <v>20</v>
      </c>
      <c r="D2071" s="87" t="s">
        <v>31</v>
      </c>
      <c r="E2071" s="108" t="s">
        <v>3628</v>
      </c>
      <c r="F2071" s="110">
        <v>5.5</v>
      </c>
      <c r="G2071" s="35">
        <v>1</v>
      </c>
      <c r="H2071" s="70" t="s">
        <v>6526</v>
      </c>
      <c r="I2071" s="34">
        <v>4.5</v>
      </c>
      <c r="J2071" s="18">
        <f t="shared" si="130"/>
        <v>250.16000000000008</v>
      </c>
      <c r="K2071" s="19" t="str">
        <f t="shared" si="128"/>
        <v>Oct-12</v>
      </c>
      <c r="L2071" s="20">
        <f t="shared" si="131"/>
        <v>2038</v>
      </c>
      <c r="M2071" s="21">
        <f t="shared" si="129"/>
        <v>0.12274779195289504</v>
      </c>
    </row>
    <row r="2072" spans="1:13" x14ac:dyDescent="0.3">
      <c r="A2072" s="107">
        <v>41201</v>
      </c>
      <c r="B2072" s="108" t="s">
        <v>35</v>
      </c>
      <c r="C2072" s="101">
        <v>0.67361111111111116</v>
      </c>
      <c r="D2072" s="87" t="s">
        <v>31</v>
      </c>
      <c r="E2072" s="108" t="s">
        <v>787</v>
      </c>
      <c r="F2072" s="110">
        <v>4</v>
      </c>
      <c r="G2072" s="85">
        <v>1</v>
      </c>
      <c r="H2072" s="87" t="s">
        <v>33</v>
      </c>
      <c r="I2072" s="27">
        <v>-1</v>
      </c>
      <c r="J2072" s="18">
        <f t="shared" si="130"/>
        <v>249.16000000000008</v>
      </c>
      <c r="K2072" s="19" t="str">
        <f t="shared" si="128"/>
        <v>Oct-12</v>
      </c>
      <c r="L2072" s="20">
        <f t="shared" si="131"/>
        <v>2039</v>
      </c>
      <c r="M2072" s="21">
        <f t="shared" si="129"/>
        <v>0.12219715546836689</v>
      </c>
    </row>
    <row r="2073" spans="1:13" x14ac:dyDescent="0.3">
      <c r="A2073" s="107">
        <v>41201</v>
      </c>
      <c r="B2073" s="108" t="s">
        <v>45</v>
      </c>
      <c r="C2073" s="101">
        <v>0.78472222222222221</v>
      </c>
      <c r="D2073" s="87" t="s">
        <v>31</v>
      </c>
      <c r="E2073" s="108" t="s">
        <v>648</v>
      </c>
      <c r="F2073" s="110">
        <v>3.75</v>
      </c>
      <c r="G2073" s="85">
        <v>1</v>
      </c>
      <c r="H2073" s="87" t="s">
        <v>33</v>
      </c>
      <c r="I2073" s="28">
        <v>-1</v>
      </c>
      <c r="J2073" s="18">
        <f t="shared" si="130"/>
        <v>248.16000000000008</v>
      </c>
      <c r="K2073" s="19" t="str">
        <f t="shared" si="128"/>
        <v>Oct-12</v>
      </c>
      <c r="L2073" s="20">
        <f t="shared" si="131"/>
        <v>2040</v>
      </c>
      <c r="M2073" s="21">
        <f t="shared" si="129"/>
        <v>0.12164705882352946</v>
      </c>
    </row>
    <row r="2074" spans="1:13" x14ac:dyDescent="0.3">
      <c r="A2074" s="107">
        <v>41201</v>
      </c>
      <c r="B2074" s="108" t="s">
        <v>45</v>
      </c>
      <c r="C2074" s="101">
        <v>0.80555555555555547</v>
      </c>
      <c r="D2074" s="87" t="s">
        <v>31</v>
      </c>
      <c r="E2074" s="108" t="s">
        <v>788</v>
      </c>
      <c r="F2074" s="110">
        <v>2.75</v>
      </c>
      <c r="G2074" s="85">
        <v>1</v>
      </c>
      <c r="H2074" s="87" t="s">
        <v>42</v>
      </c>
      <c r="I2074" s="28">
        <v>1.75</v>
      </c>
      <c r="J2074" s="18">
        <f t="shared" si="130"/>
        <v>249.91000000000008</v>
      </c>
      <c r="K2074" s="19" t="str">
        <f t="shared" si="128"/>
        <v>Oct-12</v>
      </c>
      <c r="L2074" s="20">
        <f t="shared" si="131"/>
        <v>2041</v>
      </c>
      <c r="M2074" s="21">
        <f t="shared" si="129"/>
        <v>0.12244487996080357</v>
      </c>
    </row>
    <row r="2075" spans="1:13" x14ac:dyDescent="0.3">
      <c r="A2075" s="107">
        <v>41201</v>
      </c>
      <c r="B2075" s="108" t="s">
        <v>45</v>
      </c>
      <c r="C2075" s="101">
        <v>0.86805555555555547</v>
      </c>
      <c r="D2075" s="87" t="s">
        <v>31</v>
      </c>
      <c r="E2075" s="108" t="s">
        <v>789</v>
      </c>
      <c r="F2075" s="110">
        <v>3.5</v>
      </c>
      <c r="G2075" s="85">
        <v>1</v>
      </c>
      <c r="H2075" s="87" t="s">
        <v>33</v>
      </c>
      <c r="I2075" s="28">
        <v>-1</v>
      </c>
      <c r="J2075" s="18">
        <f t="shared" si="130"/>
        <v>248.91000000000008</v>
      </c>
      <c r="K2075" s="19" t="str">
        <f t="shared" si="128"/>
        <v>Oct-12</v>
      </c>
      <c r="L2075" s="20">
        <f t="shared" si="131"/>
        <v>2042</v>
      </c>
      <c r="M2075" s="21">
        <f t="shared" si="129"/>
        <v>0.12189520078354558</v>
      </c>
    </row>
    <row r="2076" spans="1:13" x14ac:dyDescent="0.3">
      <c r="A2076" s="119">
        <v>41201</v>
      </c>
      <c r="B2076" s="120" t="s">
        <v>35</v>
      </c>
      <c r="C2076" s="121">
        <v>15.35</v>
      </c>
      <c r="D2076" s="87" t="s">
        <v>31</v>
      </c>
      <c r="E2076" s="120" t="s">
        <v>1204</v>
      </c>
      <c r="F2076" s="123">
        <v>6</v>
      </c>
      <c r="G2076" s="35">
        <v>1</v>
      </c>
      <c r="H2076" s="69">
        <v>4</v>
      </c>
      <c r="I2076" s="31">
        <v>-1</v>
      </c>
      <c r="J2076" s="18">
        <f t="shared" si="130"/>
        <v>247.91000000000008</v>
      </c>
      <c r="K2076" s="19" t="str">
        <f t="shared" si="128"/>
        <v>Oct-12</v>
      </c>
      <c r="L2076" s="20">
        <f t="shared" si="131"/>
        <v>2043</v>
      </c>
      <c r="M2076" s="21">
        <f t="shared" si="129"/>
        <v>0.12134605971610381</v>
      </c>
    </row>
    <row r="2077" spans="1:13" x14ac:dyDescent="0.3">
      <c r="A2077" s="124">
        <v>41201</v>
      </c>
      <c r="B2077" s="108" t="s">
        <v>45</v>
      </c>
      <c r="C2077" s="111">
        <v>19.5</v>
      </c>
      <c r="D2077" s="87" t="s">
        <v>31</v>
      </c>
      <c r="E2077" s="108" t="s">
        <v>6662</v>
      </c>
      <c r="F2077" s="110">
        <v>6</v>
      </c>
      <c r="G2077" s="35">
        <v>1</v>
      </c>
      <c r="H2077" s="70" t="s">
        <v>6512</v>
      </c>
      <c r="I2077" s="34">
        <v>-1</v>
      </c>
      <c r="J2077" s="18">
        <f t="shared" si="130"/>
        <v>246.91000000000008</v>
      </c>
      <c r="K2077" s="19" t="str">
        <f t="shared" si="128"/>
        <v>Oct-12</v>
      </c>
      <c r="L2077" s="20">
        <f t="shared" si="131"/>
        <v>2044</v>
      </c>
      <c r="M2077" s="21">
        <f t="shared" si="129"/>
        <v>0.12079745596868889</v>
      </c>
    </row>
    <row r="2078" spans="1:13" x14ac:dyDescent="0.3">
      <c r="A2078" s="107">
        <v>41202</v>
      </c>
      <c r="B2078" s="108" t="s">
        <v>58</v>
      </c>
      <c r="C2078" s="101">
        <v>0.62152777777777779</v>
      </c>
      <c r="D2078" s="87" t="s">
        <v>31</v>
      </c>
      <c r="E2078" s="108" t="s">
        <v>790</v>
      </c>
      <c r="F2078" s="110">
        <v>4</v>
      </c>
      <c r="G2078" s="85">
        <v>1</v>
      </c>
      <c r="H2078" s="87" t="s">
        <v>42</v>
      </c>
      <c r="I2078" s="27">
        <v>3</v>
      </c>
      <c r="J2078" s="18">
        <f t="shared" si="130"/>
        <v>249.91000000000008</v>
      </c>
      <c r="K2078" s="19" t="str">
        <f t="shared" si="128"/>
        <v>Oct-12</v>
      </c>
      <c r="L2078" s="20">
        <f t="shared" si="131"/>
        <v>2045</v>
      </c>
      <c r="M2078" s="21">
        <f t="shared" si="129"/>
        <v>0.12220537897310517</v>
      </c>
    </row>
    <row r="2079" spans="1:13" x14ac:dyDescent="0.3">
      <c r="A2079" s="119">
        <v>41202</v>
      </c>
      <c r="B2079" s="120" t="s">
        <v>61</v>
      </c>
      <c r="C2079" s="121">
        <v>14.15</v>
      </c>
      <c r="D2079" s="87" t="s">
        <v>31</v>
      </c>
      <c r="E2079" s="120" t="s">
        <v>516</v>
      </c>
      <c r="F2079" s="123">
        <v>5.5</v>
      </c>
      <c r="G2079" s="35">
        <v>1</v>
      </c>
      <c r="H2079" s="69">
        <v>1</v>
      </c>
      <c r="I2079" s="31">
        <v>4.5</v>
      </c>
      <c r="J2079" s="18">
        <f t="shared" si="130"/>
        <v>254.41000000000008</v>
      </c>
      <c r="K2079" s="19" t="str">
        <f t="shared" si="128"/>
        <v>Oct-12</v>
      </c>
      <c r="L2079" s="20">
        <f t="shared" si="131"/>
        <v>2046</v>
      </c>
      <c r="M2079" s="21">
        <f t="shared" si="129"/>
        <v>0.12434506353861197</v>
      </c>
    </row>
    <row r="2080" spans="1:13" x14ac:dyDescent="0.3">
      <c r="A2080" s="119">
        <v>41202</v>
      </c>
      <c r="B2080" s="120" t="s">
        <v>76</v>
      </c>
      <c r="C2080" s="121">
        <v>14.3</v>
      </c>
      <c r="D2080" s="87" t="s">
        <v>31</v>
      </c>
      <c r="E2080" s="120" t="s">
        <v>7255</v>
      </c>
      <c r="F2080" s="123">
        <v>5.5</v>
      </c>
      <c r="G2080" s="35">
        <v>1</v>
      </c>
      <c r="H2080" s="69">
        <v>8</v>
      </c>
      <c r="I2080" s="31">
        <v>-1</v>
      </c>
      <c r="J2080" s="18">
        <f t="shared" si="130"/>
        <v>253.41000000000008</v>
      </c>
      <c r="K2080" s="19" t="str">
        <f t="shared" si="128"/>
        <v>Oct-12</v>
      </c>
      <c r="L2080" s="20">
        <f t="shared" si="131"/>
        <v>2047</v>
      </c>
      <c r="M2080" s="21">
        <f t="shared" si="129"/>
        <v>0.1237957987298486</v>
      </c>
    </row>
    <row r="2081" spans="1:13" x14ac:dyDescent="0.3">
      <c r="A2081" s="119">
        <v>41202</v>
      </c>
      <c r="B2081" s="120" t="s">
        <v>127</v>
      </c>
      <c r="C2081" s="121">
        <v>17.05</v>
      </c>
      <c r="D2081" s="87" t="s">
        <v>31</v>
      </c>
      <c r="E2081" s="120" t="s">
        <v>3589</v>
      </c>
      <c r="F2081" s="123">
        <v>5</v>
      </c>
      <c r="G2081" s="35">
        <v>1</v>
      </c>
      <c r="H2081" s="69">
        <v>4</v>
      </c>
      <c r="I2081" s="31">
        <v>-1</v>
      </c>
      <c r="J2081" s="18">
        <f t="shared" si="130"/>
        <v>252.41000000000008</v>
      </c>
      <c r="K2081" s="19" t="str">
        <f t="shared" si="128"/>
        <v>Oct-12</v>
      </c>
      <c r="L2081" s="20">
        <f t="shared" si="131"/>
        <v>2048</v>
      </c>
      <c r="M2081" s="21">
        <f t="shared" si="129"/>
        <v>0.12324707031250004</v>
      </c>
    </row>
    <row r="2082" spans="1:13" x14ac:dyDescent="0.3">
      <c r="A2082" s="119">
        <v>41202</v>
      </c>
      <c r="B2082" s="120" t="s">
        <v>61</v>
      </c>
      <c r="C2082" s="121">
        <v>17.149999999999999</v>
      </c>
      <c r="D2082" s="87" t="s">
        <v>31</v>
      </c>
      <c r="E2082" s="120" t="s">
        <v>6170</v>
      </c>
      <c r="F2082" s="123">
        <v>5.5</v>
      </c>
      <c r="G2082" s="35">
        <v>1</v>
      </c>
      <c r="H2082" s="69">
        <v>3</v>
      </c>
      <c r="I2082" s="31">
        <v>-1</v>
      </c>
      <c r="J2082" s="18">
        <f t="shared" si="130"/>
        <v>251.41000000000008</v>
      </c>
      <c r="K2082" s="19" t="str">
        <f t="shared" si="128"/>
        <v>Oct-12</v>
      </c>
      <c r="L2082" s="20">
        <f t="shared" si="131"/>
        <v>2049</v>
      </c>
      <c r="M2082" s="21">
        <f t="shared" si="129"/>
        <v>0.12269887750122015</v>
      </c>
    </row>
    <row r="2083" spans="1:13" x14ac:dyDescent="0.3">
      <c r="A2083" s="124">
        <v>41202</v>
      </c>
      <c r="B2083" s="108" t="s">
        <v>45</v>
      </c>
      <c r="C2083" s="111">
        <v>18.5</v>
      </c>
      <c r="D2083" s="87" t="s">
        <v>31</v>
      </c>
      <c r="E2083" s="108" t="s">
        <v>1925</v>
      </c>
      <c r="F2083" s="110">
        <v>5</v>
      </c>
      <c r="G2083" s="35">
        <v>1</v>
      </c>
      <c r="H2083" s="70" t="s">
        <v>6518</v>
      </c>
      <c r="I2083" s="34">
        <v>-1</v>
      </c>
      <c r="J2083" s="18">
        <f t="shared" si="130"/>
        <v>250.41000000000008</v>
      </c>
      <c r="K2083" s="19" t="str">
        <f t="shared" si="128"/>
        <v>Oct-12</v>
      </c>
      <c r="L2083" s="20">
        <f t="shared" si="131"/>
        <v>2050</v>
      </c>
      <c r="M2083" s="21">
        <f t="shared" si="129"/>
        <v>0.12215121951219517</v>
      </c>
    </row>
    <row r="2084" spans="1:13" x14ac:dyDescent="0.3">
      <c r="A2084" s="107">
        <v>41204</v>
      </c>
      <c r="B2084" s="108" t="s">
        <v>48</v>
      </c>
      <c r="C2084" s="101">
        <v>0.65972222222222221</v>
      </c>
      <c r="D2084" s="87" t="s">
        <v>31</v>
      </c>
      <c r="E2084" s="108" t="s">
        <v>791</v>
      </c>
      <c r="F2084" s="110">
        <v>3.25</v>
      </c>
      <c r="G2084" s="85">
        <v>1</v>
      </c>
      <c r="H2084" s="87" t="s">
        <v>33</v>
      </c>
      <c r="I2084" s="27">
        <v>-1</v>
      </c>
      <c r="J2084" s="18">
        <f t="shared" si="130"/>
        <v>249.41000000000008</v>
      </c>
      <c r="K2084" s="19" t="str">
        <f t="shared" si="128"/>
        <v>Oct-12</v>
      </c>
      <c r="L2084" s="20">
        <f t="shared" si="131"/>
        <v>2051</v>
      </c>
      <c r="M2084" s="21">
        <f t="shared" si="129"/>
        <v>0.12160409556313997</v>
      </c>
    </row>
    <row r="2085" spans="1:13" x14ac:dyDescent="0.3">
      <c r="A2085" s="119">
        <v>41204</v>
      </c>
      <c r="B2085" s="120" t="s">
        <v>48</v>
      </c>
      <c r="C2085" s="121">
        <v>14.2</v>
      </c>
      <c r="D2085" s="87" t="s">
        <v>31</v>
      </c>
      <c r="E2085" s="120" t="s">
        <v>7256</v>
      </c>
      <c r="F2085" s="123">
        <v>4.5</v>
      </c>
      <c r="G2085" s="35">
        <v>1</v>
      </c>
      <c r="H2085" s="69">
        <v>3</v>
      </c>
      <c r="I2085" s="31">
        <v>-1</v>
      </c>
      <c r="J2085" s="18">
        <f t="shared" si="130"/>
        <v>248.41000000000008</v>
      </c>
      <c r="K2085" s="19" t="str">
        <f t="shared" si="128"/>
        <v>Oct-12</v>
      </c>
      <c r="L2085" s="20">
        <f t="shared" si="131"/>
        <v>2052</v>
      </c>
      <c r="M2085" s="21">
        <f t="shared" si="129"/>
        <v>0.12105750487329439</v>
      </c>
    </row>
    <row r="2086" spans="1:13" x14ac:dyDescent="0.3">
      <c r="A2086" s="119">
        <v>41204</v>
      </c>
      <c r="B2086" s="120" t="s">
        <v>59</v>
      </c>
      <c r="C2086" s="121">
        <v>14.3</v>
      </c>
      <c r="D2086" s="87" t="s">
        <v>31</v>
      </c>
      <c r="E2086" s="120" t="s">
        <v>7257</v>
      </c>
      <c r="F2086" s="123">
        <v>4.5</v>
      </c>
      <c r="G2086" s="35">
        <v>1</v>
      </c>
      <c r="H2086" s="69">
        <v>2</v>
      </c>
      <c r="I2086" s="31">
        <v>-1</v>
      </c>
      <c r="J2086" s="18">
        <f t="shared" si="130"/>
        <v>247.41000000000008</v>
      </c>
      <c r="K2086" s="19" t="str">
        <f t="shared" si="128"/>
        <v>Oct-12</v>
      </c>
      <c r="L2086" s="20">
        <f t="shared" si="131"/>
        <v>2053</v>
      </c>
      <c r="M2086" s="21">
        <f t="shared" si="129"/>
        <v>0.12051144666341942</v>
      </c>
    </row>
    <row r="2087" spans="1:13" x14ac:dyDescent="0.3">
      <c r="A2087" s="119">
        <v>41204</v>
      </c>
      <c r="B2087" s="120" t="s">
        <v>73</v>
      </c>
      <c r="C2087" s="121">
        <v>14.4</v>
      </c>
      <c r="D2087" s="87" t="s">
        <v>31</v>
      </c>
      <c r="E2087" s="120" t="s">
        <v>7258</v>
      </c>
      <c r="F2087" s="123">
        <v>4.5</v>
      </c>
      <c r="G2087" s="35">
        <v>1</v>
      </c>
      <c r="H2087" s="69">
        <v>5</v>
      </c>
      <c r="I2087" s="31">
        <v>-1</v>
      </c>
      <c r="J2087" s="18">
        <f t="shared" si="130"/>
        <v>246.41000000000008</v>
      </c>
      <c r="K2087" s="19" t="str">
        <f t="shared" si="128"/>
        <v>Oct-12</v>
      </c>
      <c r="L2087" s="20">
        <f t="shared" si="131"/>
        <v>2054</v>
      </c>
      <c r="M2087" s="21">
        <f t="shared" si="129"/>
        <v>0.11996592015579362</v>
      </c>
    </row>
    <row r="2088" spans="1:13" x14ac:dyDescent="0.3">
      <c r="A2088" s="119">
        <v>41204</v>
      </c>
      <c r="B2088" s="120" t="s">
        <v>48</v>
      </c>
      <c r="C2088" s="121">
        <v>16.2</v>
      </c>
      <c r="D2088" s="87" t="s">
        <v>31</v>
      </c>
      <c r="E2088" s="120" t="s">
        <v>7259</v>
      </c>
      <c r="F2088" s="123">
        <v>5</v>
      </c>
      <c r="G2088" s="35">
        <v>1</v>
      </c>
      <c r="H2088" s="69">
        <v>6</v>
      </c>
      <c r="I2088" s="31">
        <v>-1</v>
      </c>
      <c r="J2088" s="18">
        <f t="shared" si="130"/>
        <v>245.41000000000008</v>
      </c>
      <c r="K2088" s="19" t="str">
        <f t="shared" si="128"/>
        <v>Oct-12</v>
      </c>
      <c r="L2088" s="20">
        <f t="shared" si="131"/>
        <v>2055</v>
      </c>
      <c r="M2088" s="21">
        <f t="shared" si="129"/>
        <v>0.11942092457420929</v>
      </c>
    </row>
    <row r="2089" spans="1:13" x14ac:dyDescent="0.3">
      <c r="A2089" s="119">
        <v>41204</v>
      </c>
      <c r="B2089" s="120" t="s">
        <v>48</v>
      </c>
      <c r="C2089" s="121">
        <v>17.2</v>
      </c>
      <c r="D2089" s="87" t="s">
        <v>31</v>
      </c>
      <c r="E2089" s="120" t="s">
        <v>6903</v>
      </c>
      <c r="F2089" s="123">
        <v>6</v>
      </c>
      <c r="G2089" s="35">
        <v>1</v>
      </c>
      <c r="H2089" s="69">
        <v>1</v>
      </c>
      <c r="I2089" s="31">
        <v>4.5</v>
      </c>
      <c r="J2089" s="18">
        <f t="shared" si="130"/>
        <v>249.91000000000008</v>
      </c>
      <c r="K2089" s="19" t="str">
        <f t="shared" si="128"/>
        <v>Oct-12</v>
      </c>
      <c r="L2089" s="20">
        <f t="shared" si="131"/>
        <v>2056</v>
      </c>
      <c r="M2089" s="21">
        <f t="shared" si="129"/>
        <v>0.12155155642023351</v>
      </c>
    </row>
    <row r="2090" spans="1:13" x14ac:dyDescent="0.3">
      <c r="A2090" s="107">
        <v>41205</v>
      </c>
      <c r="B2090" s="108" t="s">
        <v>46</v>
      </c>
      <c r="C2090" s="101">
        <v>0.57638888888888895</v>
      </c>
      <c r="D2090" s="87" t="s">
        <v>31</v>
      </c>
      <c r="E2090" s="108" t="s">
        <v>792</v>
      </c>
      <c r="F2090" s="110">
        <v>3</v>
      </c>
      <c r="G2090" s="85">
        <v>1</v>
      </c>
      <c r="H2090" s="87" t="s">
        <v>33</v>
      </c>
      <c r="I2090" s="27">
        <v>-1</v>
      </c>
      <c r="J2090" s="18">
        <f t="shared" si="130"/>
        <v>248.91000000000008</v>
      </c>
      <c r="K2090" s="19" t="str">
        <f t="shared" si="128"/>
        <v>Oct-12</v>
      </c>
      <c r="L2090" s="20">
        <f t="shared" si="131"/>
        <v>2057</v>
      </c>
      <c r="M2090" s="21">
        <f t="shared" si="129"/>
        <v>0.12100631988332528</v>
      </c>
    </row>
    <row r="2091" spans="1:13" x14ac:dyDescent="0.3">
      <c r="A2091" s="107">
        <v>41205</v>
      </c>
      <c r="B2091" s="108" t="s">
        <v>84</v>
      </c>
      <c r="C2091" s="101">
        <v>0.63194444444444442</v>
      </c>
      <c r="D2091" s="87" t="s">
        <v>31</v>
      </c>
      <c r="E2091" s="108" t="s">
        <v>793</v>
      </c>
      <c r="F2091" s="110">
        <v>3.5</v>
      </c>
      <c r="G2091" s="85">
        <v>1</v>
      </c>
      <c r="H2091" s="87" t="s">
        <v>33</v>
      </c>
      <c r="I2091" s="27">
        <v>-1</v>
      </c>
      <c r="J2091" s="18">
        <f t="shared" si="130"/>
        <v>247.91000000000008</v>
      </c>
      <c r="K2091" s="19" t="str">
        <f t="shared" si="128"/>
        <v>Oct-12</v>
      </c>
      <c r="L2091" s="20">
        <f t="shared" si="131"/>
        <v>2058</v>
      </c>
      <c r="M2091" s="21">
        <f t="shared" si="129"/>
        <v>0.12046161321671529</v>
      </c>
    </row>
    <row r="2092" spans="1:13" x14ac:dyDescent="0.3">
      <c r="A2092" s="119">
        <v>41205</v>
      </c>
      <c r="B2092" s="120" t="s">
        <v>46</v>
      </c>
      <c r="C2092" s="121">
        <v>14.2</v>
      </c>
      <c r="D2092" s="87" t="s">
        <v>31</v>
      </c>
      <c r="E2092" s="120" t="s">
        <v>7260</v>
      </c>
      <c r="F2092" s="123">
        <v>6</v>
      </c>
      <c r="G2092" s="35">
        <v>1</v>
      </c>
      <c r="H2092" s="69">
        <v>4</v>
      </c>
      <c r="I2092" s="31">
        <v>-1</v>
      </c>
      <c r="J2092" s="18">
        <f t="shared" si="130"/>
        <v>246.91000000000008</v>
      </c>
      <c r="K2092" s="19" t="str">
        <f t="shared" si="128"/>
        <v>Oct-12</v>
      </c>
      <c r="L2092" s="20">
        <f t="shared" si="131"/>
        <v>2059</v>
      </c>
      <c r="M2092" s="21">
        <f t="shared" si="129"/>
        <v>0.11991743564837304</v>
      </c>
    </row>
    <row r="2093" spans="1:13" x14ac:dyDescent="0.3">
      <c r="A2093" s="119">
        <v>41205</v>
      </c>
      <c r="B2093" s="120" t="s">
        <v>46</v>
      </c>
      <c r="C2093" s="121">
        <v>15.2</v>
      </c>
      <c r="D2093" s="87" t="s">
        <v>31</v>
      </c>
      <c r="E2093" s="120" t="s">
        <v>1964</v>
      </c>
      <c r="F2093" s="123">
        <v>5.5</v>
      </c>
      <c r="G2093" s="35">
        <v>1</v>
      </c>
      <c r="H2093" s="69">
        <v>2</v>
      </c>
      <c r="I2093" s="31">
        <v>-1</v>
      </c>
      <c r="J2093" s="18">
        <f t="shared" si="130"/>
        <v>245.91000000000008</v>
      </c>
      <c r="K2093" s="19" t="str">
        <f t="shared" si="128"/>
        <v>Oct-12</v>
      </c>
      <c r="L2093" s="20">
        <f t="shared" si="131"/>
        <v>2060</v>
      </c>
      <c r="M2093" s="21">
        <f t="shared" si="129"/>
        <v>0.11937378640776702</v>
      </c>
    </row>
    <row r="2094" spans="1:13" x14ac:dyDescent="0.3">
      <c r="A2094" s="119">
        <v>41205</v>
      </c>
      <c r="B2094" s="120" t="s">
        <v>29</v>
      </c>
      <c r="C2094" s="121">
        <v>16</v>
      </c>
      <c r="D2094" s="87" t="s">
        <v>31</v>
      </c>
      <c r="E2094" s="120" t="s">
        <v>7261</v>
      </c>
      <c r="F2094" s="123">
        <v>4.5</v>
      </c>
      <c r="G2094" s="35">
        <v>1</v>
      </c>
      <c r="H2094" s="69">
        <v>4</v>
      </c>
      <c r="I2094" s="31">
        <v>-1</v>
      </c>
      <c r="J2094" s="18">
        <f t="shared" si="130"/>
        <v>244.91000000000008</v>
      </c>
      <c r="K2094" s="19" t="str">
        <f t="shared" si="128"/>
        <v>Oct-12</v>
      </c>
      <c r="L2094" s="20">
        <f t="shared" si="131"/>
        <v>2061</v>
      </c>
      <c r="M2094" s="21">
        <f t="shared" si="129"/>
        <v>0.11883066472586128</v>
      </c>
    </row>
    <row r="2095" spans="1:13" x14ac:dyDescent="0.3">
      <c r="A2095" s="119">
        <v>41205</v>
      </c>
      <c r="B2095" s="120" t="s">
        <v>84</v>
      </c>
      <c r="C2095" s="121">
        <v>16.399999999999999</v>
      </c>
      <c r="D2095" s="87" t="s">
        <v>31</v>
      </c>
      <c r="E2095" s="120" t="s">
        <v>7262</v>
      </c>
      <c r="F2095" s="123">
        <v>5</v>
      </c>
      <c r="G2095" s="35">
        <v>1</v>
      </c>
      <c r="H2095" s="69">
        <v>1</v>
      </c>
      <c r="I2095" s="31">
        <v>4</v>
      </c>
      <c r="J2095" s="18">
        <f t="shared" si="130"/>
        <v>248.91000000000008</v>
      </c>
      <c r="K2095" s="19" t="str">
        <f t="shared" si="128"/>
        <v>Oct-12</v>
      </c>
      <c r="L2095" s="20">
        <f t="shared" si="131"/>
        <v>2062</v>
      </c>
      <c r="M2095" s="21">
        <f t="shared" si="129"/>
        <v>0.12071290009699324</v>
      </c>
    </row>
    <row r="2096" spans="1:13" x14ac:dyDescent="0.3">
      <c r="A2096" s="119">
        <v>41205</v>
      </c>
      <c r="B2096" s="120" t="s">
        <v>46</v>
      </c>
      <c r="C2096" s="121">
        <v>17.2</v>
      </c>
      <c r="D2096" s="87" t="s">
        <v>31</v>
      </c>
      <c r="E2096" s="120" t="s">
        <v>7263</v>
      </c>
      <c r="F2096" s="123">
        <v>6</v>
      </c>
      <c r="G2096" s="35">
        <v>1</v>
      </c>
      <c r="H2096" s="69">
        <v>2</v>
      </c>
      <c r="I2096" s="31">
        <v>-1</v>
      </c>
      <c r="J2096" s="18">
        <f t="shared" si="130"/>
        <v>247.91000000000008</v>
      </c>
      <c r="K2096" s="19" t="str">
        <f t="shared" si="128"/>
        <v>Oct-12</v>
      </c>
      <c r="L2096" s="20">
        <f t="shared" si="131"/>
        <v>2063</v>
      </c>
      <c r="M2096" s="21">
        <f t="shared" si="129"/>
        <v>0.12016965584100828</v>
      </c>
    </row>
    <row r="2097" spans="1:13" x14ac:dyDescent="0.3">
      <c r="A2097" s="107">
        <v>41206</v>
      </c>
      <c r="B2097" s="108" t="s">
        <v>41</v>
      </c>
      <c r="C2097" s="101">
        <v>0.61111111111111105</v>
      </c>
      <c r="D2097" s="87" t="s">
        <v>31</v>
      </c>
      <c r="E2097" s="108" t="s">
        <v>794</v>
      </c>
      <c r="F2097" s="110">
        <v>3.75</v>
      </c>
      <c r="G2097" s="85">
        <v>1</v>
      </c>
      <c r="H2097" s="87" t="s">
        <v>33</v>
      </c>
      <c r="I2097" s="27">
        <v>-1</v>
      </c>
      <c r="J2097" s="18">
        <f t="shared" si="130"/>
        <v>246.91000000000008</v>
      </c>
      <c r="K2097" s="19" t="str">
        <f t="shared" si="128"/>
        <v>Oct-12</v>
      </c>
      <c r="L2097" s="20">
        <f t="shared" si="131"/>
        <v>2064</v>
      </c>
      <c r="M2097" s="21">
        <f t="shared" si="129"/>
        <v>0.11962693798449617</v>
      </c>
    </row>
    <row r="2098" spans="1:13" x14ac:dyDescent="0.3">
      <c r="A2098" s="107">
        <v>41206</v>
      </c>
      <c r="B2098" s="108" t="s">
        <v>74</v>
      </c>
      <c r="C2098" s="101">
        <v>0.66666666666666663</v>
      </c>
      <c r="D2098" s="87" t="s">
        <v>31</v>
      </c>
      <c r="E2098" s="108" t="s">
        <v>795</v>
      </c>
      <c r="F2098" s="110">
        <v>3.25</v>
      </c>
      <c r="G2098" s="85">
        <v>1</v>
      </c>
      <c r="H2098" s="87" t="s">
        <v>33</v>
      </c>
      <c r="I2098" s="27">
        <v>-1</v>
      </c>
      <c r="J2098" s="18">
        <f t="shared" si="130"/>
        <v>245.91000000000008</v>
      </c>
      <c r="K2098" s="19" t="str">
        <f t="shared" si="128"/>
        <v>Oct-12</v>
      </c>
      <c r="L2098" s="20">
        <f t="shared" si="131"/>
        <v>2065</v>
      </c>
      <c r="M2098" s="21">
        <f t="shared" si="129"/>
        <v>0.1190847457627119</v>
      </c>
    </row>
    <row r="2099" spans="1:13" x14ac:dyDescent="0.3">
      <c r="A2099" s="119">
        <v>41206</v>
      </c>
      <c r="B2099" s="120" t="s">
        <v>74</v>
      </c>
      <c r="C2099" s="121">
        <v>14.2</v>
      </c>
      <c r="D2099" s="87" t="s">
        <v>31</v>
      </c>
      <c r="E2099" s="120" t="s">
        <v>7265</v>
      </c>
      <c r="F2099" s="123">
        <v>5.5</v>
      </c>
      <c r="G2099" s="35">
        <v>1</v>
      </c>
      <c r="H2099" s="69">
        <v>6</v>
      </c>
      <c r="I2099" s="31">
        <v>-1</v>
      </c>
      <c r="J2099" s="18">
        <f t="shared" si="130"/>
        <v>244.91000000000008</v>
      </c>
      <c r="K2099" s="19" t="str">
        <f t="shared" si="128"/>
        <v>Oct-12</v>
      </c>
      <c r="L2099" s="20">
        <f t="shared" si="131"/>
        <v>2066</v>
      </c>
      <c r="M2099" s="21">
        <f t="shared" si="129"/>
        <v>0.11854307841239113</v>
      </c>
    </row>
    <row r="2100" spans="1:13" x14ac:dyDescent="0.3">
      <c r="A2100" s="119">
        <v>41206</v>
      </c>
      <c r="B2100" s="120" t="s">
        <v>52</v>
      </c>
      <c r="C2100" s="121">
        <v>14.3</v>
      </c>
      <c r="D2100" s="87" t="s">
        <v>31</v>
      </c>
      <c r="E2100" s="120" t="s">
        <v>7266</v>
      </c>
      <c r="F2100" s="123">
        <v>5</v>
      </c>
      <c r="G2100" s="35">
        <v>1</v>
      </c>
      <c r="H2100" s="69">
        <v>7</v>
      </c>
      <c r="I2100" s="31">
        <v>-1</v>
      </c>
      <c r="J2100" s="18">
        <f t="shared" si="130"/>
        <v>243.91000000000008</v>
      </c>
      <c r="K2100" s="19" t="str">
        <f t="shared" si="128"/>
        <v>Oct-12</v>
      </c>
      <c r="L2100" s="20">
        <f t="shared" si="131"/>
        <v>2067</v>
      </c>
      <c r="M2100" s="21">
        <f t="shared" si="129"/>
        <v>0.11800193517174654</v>
      </c>
    </row>
    <row r="2101" spans="1:13" x14ac:dyDescent="0.3">
      <c r="A2101" s="119">
        <v>41206</v>
      </c>
      <c r="B2101" s="120" t="s">
        <v>52</v>
      </c>
      <c r="C2101" s="121">
        <v>16.100000000000001</v>
      </c>
      <c r="D2101" s="87" t="s">
        <v>31</v>
      </c>
      <c r="E2101" s="120" t="s">
        <v>7267</v>
      </c>
      <c r="F2101" s="123">
        <v>5.5</v>
      </c>
      <c r="G2101" s="35">
        <v>1</v>
      </c>
      <c r="H2101" s="69">
        <v>9</v>
      </c>
      <c r="I2101" s="31">
        <v>-1</v>
      </c>
      <c r="J2101" s="18">
        <f t="shared" si="130"/>
        <v>242.91000000000008</v>
      </c>
      <c r="K2101" s="19" t="str">
        <f t="shared" si="128"/>
        <v>Oct-12</v>
      </c>
      <c r="L2101" s="20">
        <f t="shared" si="131"/>
        <v>2068</v>
      </c>
      <c r="M2101" s="21">
        <f t="shared" si="129"/>
        <v>0.11746131528046426</v>
      </c>
    </row>
    <row r="2102" spans="1:13" x14ac:dyDescent="0.3">
      <c r="A2102" s="119">
        <v>41206</v>
      </c>
      <c r="B2102" s="120" t="s">
        <v>52</v>
      </c>
      <c r="C2102" s="121">
        <v>16.45</v>
      </c>
      <c r="D2102" s="87" t="s">
        <v>31</v>
      </c>
      <c r="E2102" s="120" t="s">
        <v>7268</v>
      </c>
      <c r="F2102" s="123">
        <v>6</v>
      </c>
      <c r="G2102" s="35">
        <v>1</v>
      </c>
      <c r="H2102" s="69">
        <v>4</v>
      </c>
      <c r="I2102" s="31">
        <v>-1</v>
      </c>
      <c r="J2102" s="18">
        <f t="shared" si="130"/>
        <v>241.91000000000008</v>
      </c>
      <c r="K2102" s="19" t="str">
        <f t="shared" si="128"/>
        <v>Oct-12</v>
      </c>
      <c r="L2102" s="20">
        <f t="shared" si="131"/>
        <v>2069</v>
      </c>
      <c r="M2102" s="21">
        <f t="shared" si="129"/>
        <v>0.11692121797970038</v>
      </c>
    </row>
    <row r="2103" spans="1:13" x14ac:dyDescent="0.3">
      <c r="A2103" s="124">
        <v>41206</v>
      </c>
      <c r="B2103" s="108" t="s">
        <v>43</v>
      </c>
      <c r="C2103" s="111">
        <v>19.5</v>
      </c>
      <c r="D2103" s="87" t="s">
        <v>31</v>
      </c>
      <c r="E2103" s="108" t="s">
        <v>7264</v>
      </c>
      <c r="F2103" s="110">
        <v>6</v>
      </c>
      <c r="G2103" s="35">
        <v>1</v>
      </c>
      <c r="H2103" s="70" t="s">
        <v>6518</v>
      </c>
      <c r="I2103" s="34">
        <v>-1</v>
      </c>
      <c r="J2103" s="18">
        <f t="shared" si="130"/>
        <v>240.91000000000008</v>
      </c>
      <c r="K2103" s="19" t="str">
        <f t="shared" si="128"/>
        <v>Oct-12</v>
      </c>
      <c r="L2103" s="20">
        <f t="shared" si="131"/>
        <v>2070</v>
      </c>
      <c r="M2103" s="21">
        <f t="shared" si="129"/>
        <v>0.11638164251207733</v>
      </c>
    </row>
    <row r="2104" spans="1:13" x14ac:dyDescent="0.3">
      <c r="A2104" s="107">
        <v>41207</v>
      </c>
      <c r="B2104" s="108" t="s">
        <v>30</v>
      </c>
      <c r="C2104" s="101">
        <v>0.5625</v>
      </c>
      <c r="D2104" s="87" t="s">
        <v>31</v>
      </c>
      <c r="E2104" s="108" t="s">
        <v>796</v>
      </c>
      <c r="F2104" s="110">
        <v>3.75</v>
      </c>
      <c r="G2104" s="85">
        <v>1</v>
      </c>
      <c r="H2104" s="87" t="s">
        <v>42</v>
      </c>
      <c r="I2104" s="27">
        <v>2.75</v>
      </c>
      <c r="J2104" s="18">
        <f t="shared" si="130"/>
        <v>243.66000000000008</v>
      </c>
      <c r="K2104" s="19" t="str">
        <f t="shared" si="128"/>
        <v>Oct-12</v>
      </c>
      <c r="L2104" s="20">
        <f t="shared" si="131"/>
        <v>2071</v>
      </c>
      <c r="M2104" s="21">
        <f t="shared" si="129"/>
        <v>0.11765330758087884</v>
      </c>
    </row>
    <row r="2105" spans="1:13" x14ac:dyDescent="0.3">
      <c r="A2105" s="119">
        <v>41207</v>
      </c>
      <c r="B2105" s="120" t="s">
        <v>30</v>
      </c>
      <c r="C2105" s="121">
        <v>13.3</v>
      </c>
      <c r="D2105" s="87" t="s">
        <v>31</v>
      </c>
      <c r="E2105" s="120" t="s">
        <v>7269</v>
      </c>
      <c r="F2105" s="123">
        <v>6</v>
      </c>
      <c r="G2105" s="35">
        <v>1</v>
      </c>
      <c r="H2105" s="69">
        <v>2</v>
      </c>
      <c r="I2105" s="31">
        <v>-1</v>
      </c>
      <c r="J2105" s="18">
        <f t="shared" si="130"/>
        <v>242.66000000000008</v>
      </c>
      <c r="K2105" s="19" t="str">
        <f t="shared" si="128"/>
        <v>Oct-12</v>
      </c>
      <c r="L2105" s="20">
        <f t="shared" si="131"/>
        <v>2072</v>
      </c>
      <c r="M2105" s="21">
        <f t="shared" si="129"/>
        <v>0.11711389961389965</v>
      </c>
    </row>
    <row r="2106" spans="1:13" x14ac:dyDescent="0.3">
      <c r="A2106" s="119">
        <v>41207</v>
      </c>
      <c r="B2106" s="120" t="s">
        <v>89</v>
      </c>
      <c r="C2106" s="121">
        <v>14.1</v>
      </c>
      <c r="D2106" s="87" t="s">
        <v>31</v>
      </c>
      <c r="E2106" s="120" t="s">
        <v>3789</v>
      </c>
      <c r="F2106" s="123">
        <v>4.5</v>
      </c>
      <c r="G2106" s="35">
        <v>1</v>
      </c>
      <c r="H2106" s="69">
        <v>1</v>
      </c>
      <c r="I2106" s="31">
        <v>3.5</v>
      </c>
      <c r="J2106" s="18">
        <f t="shared" si="130"/>
        <v>246.16000000000008</v>
      </c>
      <c r="K2106" s="19" t="str">
        <f t="shared" si="128"/>
        <v>Oct-12</v>
      </c>
      <c r="L2106" s="20">
        <f t="shared" si="131"/>
        <v>2073</v>
      </c>
      <c r="M2106" s="21">
        <f t="shared" si="129"/>
        <v>0.11874577906415826</v>
      </c>
    </row>
    <row r="2107" spans="1:13" x14ac:dyDescent="0.3">
      <c r="A2107" s="107">
        <v>41208</v>
      </c>
      <c r="B2107" s="108" t="s">
        <v>137</v>
      </c>
      <c r="C2107" s="101">
        <v>0.5625</v>
      </c>
      <c r="D2107" s="87" t="s">
        <v>31</v>
      </c>
      <c r="E2107" s="108" t="s">
        <v>797</v>
      </c>
      <c r="F2107" s="110">
        <v>3.75</v>
      </c>
      <c r="G2107" s="85">
        <v>1</v>
      </c>
      <c r="H2107" s="87" t="s">
        <v>33</v>
      </c>
      <c r="I2107" s="27">
        <v>-1</v>
      </c>
      <c r="J2107" s="18">
        <f t="shared" si="130"/>
        <v>245.16000000000008</v>
      </c>
      <c r="K2107" s="19" t="str">
        <f t="shared" si="128"/>
        <v>Oct-12</v>
      </c>
      <c r="L2107" s="20">
        <f t="shared" si="131"/>
        <v>2074</v>
      </c>
      <c r="M2107" s="21">
        <f t="shared" si="129"/>
        <v>0.11820636451301836</v>
      </c>
    </row>
    <row r="2108" spans="1:13" x14ac:dyDescent="0.3">
      <c r="A2108" s="107">
        <v>41208</v>
      </c>
      <c r="B2108" s="108" t="s">
        <v>137</v>
      </c>
      <c r="C2108" s="101">
        <v>0.60763888888888895</v>
      </c>
      <c r="D2108" s="87" t="s">
        <v>31</v>
      </c>
      <c r="E2108" s="108" t="s">
        <v>798</v>
      </c>
      <c r="F2108" s="110">
        <v>3.25</v>
      </c>
      <c r="G2108" s="85">
        <v>1</v>
      </c>
      <c r="H2108" s="87" t="s">
        <v>42</v>
      </c>
      <c r="I2108" s="27">
        <v>1.81</v>
      </c>
      <c r="J2108" s="18">
        <f t="shared" si="130"/>
        <v>246.97000000000008</v>
      </c>
      <c r="K2108" s="19" t="str">
        <f t="shared" si="128"/>
        <v>Oct-12</v>
      </c>
      <c r="L2108" s="20">
        <f t="shared" si="131"/>
        <v>2075</v>
      </c>
      <c r="M2108" s="21">
        <f t="shared" si="129"/>
        <v>0.11902168674698799</v>
      </c>
    </row>
    <row r="2109" spans="1:13" x14ac:dyDescent="0.3">
      <c r="A2109" s="107">
        <v>41208</v>
      </c>
      <c r="B2109" s="108" t="s">
        <v>45</v>
      </c>
      <c r="C2109" s="101">
        <v>0.75694444444444453</v>
      </c>
      <c r="D2109" s="87" t="s">
        <v>31</v>
      </c>
      <c r="E2109" s="108" t="s">
        <v>546</v>
      </c>
      <c r="F2109" s="110">
        <v>3.25</v>
      </c>
      <c r="G2109" s="85">
        <v>1</v>
      </c>
      <c r="H2109" s="87" t="s">
        <v>33</v>
      </c>
      <c r="I2109" s="28">
        <v>-1</v>
      </c>
      <c r="J2109" s="18">
        <f t="shared" si="130"/>
        <v>245.97000000000008</v>
      </c>
      <c r="K2109" s="19" t="str">
        <f t="shared" si="128"/>
        <v>Oct-12</v>
      </c>
      <c r="L2109" s="20">
        <f t="shared" si="131"/>
        <v>2076</v>
      </c>
      <c r="M2109" s="21">
        <f t="shared" si="129"/>
        <v>0.11848265895953761</v>
      </c>
    </row>
    <row r="2110" spans="1:13" x14ac:dyDescent="0.3">
      <c r="A2110" s="119">
        <v>41208</v>
      </c>
      <c r="B2110" s="120" t="s">
        <v>137</v>
      </c>
      <c r="C2110" s="121">
        <v>15.1</v>
      </c>
      <c r="D2110" s="87" t="s">
        <v>31</v>
      </c>
      <c r="E2110" s="120" t="s">
        <v>7272</v>
      </c>
      <c r="F2110" s="123">
        <v>4.5</v>
      </c>
      <c r="G2110" s="35">
        <v>1</v>
      </c>
      <c r="H2110" s="69">
        <v>2</v>
      </c>
      <c r="I2110" s="31">
        <v>-1</v>
      </c>
      <c r="J2110" s="18">
        <f t="shared" si="130"/>
        <v>244.97000000000008</v>
      </c>
      <c r="K2110" s="19" t="str">
        <f t="shared" si="128"/>
        <v>Oct-12</v>
      </c>
      <c r="L2110" s="20">
        <f t="shared" si="131"/>
        <v>2077</v>
      </c>
      <c r="M2110" s="21">
        <f t="shared" si="129"/>
        <v>0.11794415021665869</v>
      </c>
    </row>
    <row r="2111" spans="1:13" x14ac:dyDescent="0.3">
      <c r="A2111" s="119">
        <v>41208</v>
      </c>
      <c r="B2111" s="120" t="s">
        <v>44</v>
      </c>
      <c r="C2111" s="121">
        <v>16.25</v>
      </c>
      <c r="D2111" s="87" t="s">
        <v>31</v>
      </c>
      <c r="E2111" s="120" t="s">
        <v>3003</v>
      </c>
      <c r="F2111" s="123">
        <v>4.5</v>
      </c>
      <c r="G2111" s="35">
        <v>1</v>
      </c>
      <c r="H2111" s="69">
        <v>3</v>
      </c>
      <c r="I2111" s="31">
        <v>-1</v>
      </c>
      <c r="J2111" s="18">
        <f t="shared" si="130"/>
        <v>243.97000000000008</v>
      </c>
      <c r="K2111" s="19" t="str">
        <f t="shared" si="128"/>
        <v>Oct-12</v>
      </c>
      <c r="L2111" s="20">
        <f t="shared" si="131"/>
        <v>2078</v>
      </c>
      <c r="M2111" s="21">
        <f t="shared" si="129"/>
        <v>0.1174061597690087</v>
      </c>
    </row>
    <row r="2112" spans="1:13" x14ac:dyDescent="0.3">
      <c r="A2112" s="119">
        <v>41208</v>
      </c>
      <c r="B2112" s="120" t="s">
        <v>44</v>
      </c>
      <c r="C2112" s="121">
        <v>17.3</v>
      </c>
      <c r="D2112" s="87" t="s">
        <v>31</v>
      </c>
      <c r="E2112" s="120" t="s">
        <v>7273</v>
      </c>
      <c r="F2112" s="123">
        <v>5.5</v>
      </c>
      <c r="G2112" s="35">
        <v>1</v>
      </c>
      <c r="H2112" s="69">
        <v>6</v>
      </c>
      <c r="I2112" s="31">
        <v>-1</v>
      </c>
      <c r="J2112" s="18">
        <f t="shared" si="130"/>
        <v>242.97000000000008</v>
      </c>
      <c r="K2112" s="19" t="str">
        <f t="shared" si="128"/>
        <v>Oct-12</v>
      </c>
      <c r="L2112" s="20">
        <f t="shared" si="131"/>
        <v>2079</v>
      </c>
      <c r="M2112" s="21">
        <f t="shared" si="129"/>
        <v>0.11686868686868691</v>
      </c>
    </row>
    <row r="2113" spans="1:13" x14ac:dyDescent="0.3">
      <c r="A2113" s="124">
        <v>41208</v>
      </c>
      <c r="B2113" s="108" t="s">
        <v>45</v>
      </c>
      <c r="C2113" s="111">
        <v>20.100000000000001</v>
      </c>
      <c r="D2113" s="87" t="s">
        <v>31</v>
      </c>
      <c r="E2113" s="108" t="s">
        <v>814</v>
      </c>
      <c r="F2113" s="110">
        <v>5.5</v>
      </c>
      <c r="G2113" s="35">
        <v>1</v>
      </c>
      <c r="H2113" s="70" t="s">
        <v>6518</v>
      </c>
      <c r="I2113" s="34">
        <v>-1</v>
      </c>
      <c r="J2113" s="18">
        <f t="shared" si="130"/>
        <v>241.97000000000008</v>
      </c>
      <c r="K2113" s="19" t="str">
        <f t="shared" si="128"/>
        <v>Oct-12</v>
      </c>
      <c r="L2113" s="20">
        <f t="shared" si="131"/>
        <v>2080</v>
      </c>
      <c r="M2113" s="21">
        <f t="shared" si="129"/>
        <v>0.11633173076923081</v>
      </c>
    </row>
    <row r="2114" spans="1:13" x14ac:dyDescent="0.3">
      <c r="A2114" s="124">
        <v>41208</v>
      </c>
      <c r="B2114" s="108" t="s">
        <v>45</v>
      </c>
      <c r="C2114" s="111">
        <v>20.100000000000001</v>
      </c>
      <c r="D2114" s="87" t="s">
        <v>31</v>
      </c>
      <c r="E2114" s="108" t="s">
        <v>7270</v>
      </c>
      <c r="F2114" s="110">
        <v>5.5</v>
      </c>
      <c r="G2114" s="35">
        <v>1</v>
      </c>
      <c r="H2114" s="70" t="s">
        <v>6518</v>
      </c>
      <c r="I2114" s="34">
        <v>-1</v>
      </c>
      <c r="J2114" s="18">
        <f t="shared" si="130"/>
        <v>240.97000000000008</v>
      </c>
      <c r="K2114" s="19" t="str">
        <f t="shared" ref="K2114:K2177" si="132">TEXT(A2114,"MMM-yy")</f>
        <v>Oct-12</v>
      </c>
      <c r="L2114" s="20">
        <f t="shared" si="131"/>
        <v>2081</v>
      </c>
      <c r="M2114" s="21">
        <f t="shared" ref="M2114:M2177" si="133">J2114/L2114</f>
        <v>0.11579529072561273</v>
      </c>
    </row>
    <row r="2115" spans="1:13" x14ac:dyDescent="0.3">
      <c r="A2115" s="124">
        <v>41208</v>
      </c>
      <c r="B2115" s="108" t="s">
        <v>45</v>
      </c>
      <c r="C2115" s="111">
        <v>21.1</v>
      </c>
      <c r="D2115" s="87" t="s">
        <v>31</v>
      </c>
      <c r="E2115" s="108" t="s">
        <v>7271</v>
      </c>
      <c r="F2115" s="110">
        <v>6</v>
      </c>
      <c r="G2115" s="35">
        <v>1</v>
      </c>
      <c r="H2115" s="70" t="s">
        <v>6512</v>
      </c>
      <c r="I2115" s="34">
        <v>-1</v>
      </c>
      <c r="J2115" s="18">
        <f t="shared" ref="J2115:J2178" si="134">J2114+I2115</f>
        <v>239.97000000000008</v>
      </c>
      <c r="K2115" s="19" t="str">
        <f t="shared" si="132"/>
        <v>Oct-12</v>
      </c>
      <c r="L2115" s="20">
        <f t="shared" ref="L2115:L2178" si="135">L2114+G2115</f>
        <v>2082</v>
      </c>
      <c r="M2115" s="21">
        <f t="shared" si="133"/>
        <v>0.11525936599423635</v>
      </c>
    </row>
    <row r="2116" spans="1:13" x14ac:dyDescent="0.3">
      <c r="A2116" s="107">
        <v>41209</v>
      </c>
      <c r="B2116" s="108" t="s">
        <v>146</v>
      </c>
      <c r="C2116" s="101">
        <v>0.61805555555555558</v>
      </c>
      <c r="D2116" s="87" t="s">
        <v>31</v>
      </c>
      <c r="E2116" s="108" t="s">
        <v>799</v>
      </c>
      <c r="F2116" s="110">
        <v>3.75</v>
      </c>
      <c r="G2116" s="85">
        <v>1</v>
      </c>
      <c r="H2116" s="87" t="s">
        <v>33</v>
      </c>
      <c r="I2116" s="27">
        <v>-1</v>
      </c>
      <c r="J2116" s="18">
        <f t="shared" si="134"/>
        <v>238.97000000000008</v>
      </c>
      <c r="K2116" s="19" t="str">
        <f t="shared" si="132"/>
        <v>Oct-12</v>
      </c>
      <c r="L2116" s="20">
        <f t="shared" si="135"/>
        <v>2083</v>
      </c>
      <c r="M2116" s="21">
        <f t="shared" si="133"/>
        <v>0.11472395583293331</v>
      </c>
    </row>
    <row r="2117" spans="1:13" x14ac:dyDescent="0.3">
      <c r="A2117" s="107">
        <v>41209</v>
      </c>
      <c r="B2117" s="108" t="s">
        <v>146</v>
      </c>
      <c r="C2117" s="101">
        <v>0.71180555555555547</v>
      </c>
      <c r="D2117" s="87" t="s">
        <v>31</v>
      </c>
      <c r="E2117" s="108" t="s">
        <v>800</v>
      </c>
      <c r="F2117" s="110">
        <v>3.5</v>
      </c>
      <c r="G2117" s="85">
        <v>1</v>
      </c>
      <c r="H2117" s="87" t="s">
        <v>33</v>
      </c>
      <c r="I2117" s="27">
        <v>-1</v>
      </c>
      <c r="J2117" s="18">
        <f t="shared" si="134"/>
        <v>237.97000000000008</v>
      </c>
      <c r="K2117" s="19" t="str">
        <f t="shared" si="132"/>
        <v>Oct-12</v>
      </c>
      <c r="L2117" s="20">
        <f t="shared" si="135"/>
        <v>2084</v>
      </c>
      <c r="M2117" s="21">
        <f t="shared" si="133"/>
        <v>0.11418905950095973</v>
      </c>
    </row>
    <row r="2118" spans="1:13" x14ac:dyDescent="0.3">
      <c r="A2118" s="107">
        <v>41209</v>
      </c>
      <c r="B2118" s="108" t="s">
        <v>45</v>
      </c>
      <c r="C2118" s="101">
        <v>0.76041666666666663</v>
      </c>
      <c r="D2118" s="87" t="s">
        <v>31</v>
      </c>
      <c r="E2118" s="108" t="s">
        <v>801</v>
      </c>
      <c r="F2118" s="110">
        <v>4</v>
      </c>
      <c r="G2118" s="85">
        <v>1</v>
      </c>
      <c r="H2118" s="87" t="s">
        <v>33</v>
      </c>
      <c r="I2118" s="28">
        <v>-1</v>
      </c>
      <c r="J2118" s="18">
        <f t="shared" si="134"/>
        <v>236.97000000000008</v>
      </c>
      <c r="K2118" s="19" t="str">
        <f t="shared" si="132"/>
        <v>Oct-12</v>
      </c>
      <c r="L2118" s="20">
        <f t="shared" si="135"/>
        <v>2085</v>
      </c>
      <c r="M2118" s="21">
        <f t="shared" si="133"/>
        <v>0.11365467625899285</v>
      </c>
    </row>
    <row r="2119" spans="1:13" x14ac:dyDescent="0.3">
      <c r="A2119" s="119">
        <v>41209</v>
      </c>
      <c r="B2119" s="120" t="s">
        <v>93</v>
      </c>
      <c r="C2119" s="121">
        <v>14.45</v>
      </c>
      <c r="D2119" s="87" t="s">
        <v>31</v>
      </c>
      <c r="E2119" s="120" t="s">
        <v>7276</v>
      </c>
      <c r="F2119" s="123">
        <v>4.5</v>
      </c>
      <c r="G2119" s="35">
        <v>1</v>
      </c>
      <c r="H2119" s="69">
        <v>2</v>
      </c>
      <c r="I2119" s="31">
        <v>-1</v>
      </c>
      <c r="J2119" s="18">
        <f t="shared" si="134"/>
        <v>235.97000000000008</v>
      </c>
      <c r="K2119" s="19" t="str">
        <f t="shared" si="132"/>
        <v>Oct-12</v>
      </c>
      <c r="L2119" s="20">
        <f t="shared" si="135"/>
        <v>2086</v>
      </c>
      <c r="M2119" s="21">
        <f t="shared" si="133"/>
        <v>0.11312080536912755</v>
      </c>
    </row>
    <row r="2120" spans="1:13" x14ac:dyDescent="0.3">
      <c r="A2120" s="119">
        <v>41209</v>
      </c>
      <c r="B2120" s="120" t="s">
        <v>44</v>
      </c>
      <c r="C2120" s="121">
        <v>15.05</v>
      </c>
      <c r="D2120" s="87" t="s">
        <v>31</v>
      </c>
      <c r="E2120" s="120" t="s">
        <v>7065</v>
      </c>
      <c r="F2120" s="123">
        <v>5</v>
      </c>
      <c r="G2120" s="35">
        <v>1</v>
      </c>
      <c r="H2120" s="69">
        <v>3</v>
      </c>
      <c r="I2120" s="31">
        <v>-1</v>
      </c>
      <c r="J2120" s="18">
        <f t="shared" si="134"/>
        <v>234.97000000000008</v>
      </c>
      <c r="K2120" s="19" t="str">
        <f t="shared" si="132"/>
        <v>Oct-12</v>
      </c>
      <c r="L2120" s="20">
        <f t="shared" si="135"/>
        <v>2087</v>
      </c>
      <c r="M2120" s="21">
        <f t="shared" si="133"/>
        <v>0.11258744609487306</v>
      </c>
    </row>
    <row r="2121" spans="1:13" x14ac:dyDescent="0.3">
      <c r="A2121" s="119">
        <v>41209</v>
      </c>
      <c r="B2121" s="120" t="s">
        <v>130</v>
      </c>
      <c r="C2121" s="121">
        <v>16.149999999999999</v>
      </c>
      <c r="D2121" s="87" t="s">
        <v>31</v>
      </c>
      <c r="E2121" s="120" t="s">
        <v>7277</v>
      </c>
      <c r="F2121" s="123">
        <v>6</v>
      </c>
      <c r="G2121" s="35">
        <v>1</v>
      </c>
      <c r="H2121" s="69">
        <v>1</v>
      </c>
      <c r="I2121" s="31">
        <v>5</v>
      </c>
      <c r="J2121" s="18">
        <f t="shared" si="134"/>
        <v>239.97000000000008</v>
      </c>
      <c r="K2121" s="19" t="str">
        <f t="shared" si="132"/>
        <v>Oct-12</v>
      </c>
      <c r="L2121" s="20">
        <f t="shared" si="135"/>
        <v>2088</v>
      </c>
      <c r="M2121" s="21">
        <f t="shared" si="133"/>
        <v>0.11492816091954026</v>
      </c>
    </row>
    <row r="2122" spans="1:13" x14ac:dyDescent="0.3">
      <c r="A2122" s="119">
        <v>41209</v>
      </c>
      <c r="B2122" s="120" t="s">
        <v>146</v>
      </c>
      <c r="C2122" s="121">
        <v>16.3</v>
      </c>
      <c r="D2122" s="87" t="s">
        <v>31</v>
      </c>
      <c r="E2122" s="120" t="s">
        <v>6622</v>
      </c>
      <c r="F2122" s="123">
        <v>6</v>
      </c>
      <c r="G2122" s="35">
        <v>1</v>
      </c>
      <c r="H2122" s="69">
        <v>3</v>
      </c>
      <c r="I2122" s="31">
        <v>-1</v>
      </c>
      <c r="J2122" s="18">
        <f t="shared" si="134"/>
        <v>238.97000000000008</v>
      </c>
      <c r="K2122" s="19" t="str">
        <f t="shared" si="132"/>
        <v>Oct-12</v>
      </c>
      <c r="L2122" s="20">
        <f t="shared" si="135"/>
        <v>2089</v>
      </c>
      <c r="M2122" s="21">
        <f t="shared" si="133"/>
        <v>0.1143944471038775</v>
      </c>
    </row>
    <row r="2123" spans="1:13" x14ac:dyDescent="0.3">
      <c r="A2123" s="119">
        <v>41209</v>
      </c>
      <c r="B2123" s="120" t="s">
        <v>130</v>
      </c>
      <c r="C2123" s="121">
        <v>17.25</v>
      </c>
      <c r="D2123" s="87" t="s">
        <v>31</v>
      </c>
      <c r="E2123" s="120" t="s">
        <v>7278</v>
      </c>
      <c r="F2123" s="123">
        <v>4.5</v>
      </c>
      <c r="G2123" s="35">
        <v>1</v>
      </c>
      <c r="H2123" s="69">
        <v>1</v>
      </c>
      <c r="I2123" s="31">
        <v>3.5</v>
      </c>
      <c r="J2123" s="18">
        <f t="shared" si="134"/>
        <v>242.47000000000008</v>
      </c>
      <c r="K2123" s="19" t="str">
        <f t="shared" si="132"/>
        <v>Oct-12</v>
      </c>
      <c r="L2123" s="20">
        <f t="shared" si="135"/>
        <v>2090</v>
      </c>
      <c r="M2123" s="21">
        <f t="shared" si="133"/>
        <v>0.11601435406698568</v>
      </c>
    </row>
    <row r="2124" spans="1:13" x14ac:dyDescent="0.3">
      <c r="A2124" s="124">
        <v>41209</v>
      </c>
      <c r="B2124" s="108" t="s">
        <v>45</v>
      </c>
      <c r="C2124" s="111">
        <v>19.149999999999999</v>
      </c>
      <c r="D2124" s="87" t="s">
        <v>31</v>
      </c>
      <c r="E2124" s="108" t="s">
        <v>1804</v>
      </c>
      <c r="F2124" s="110">
        <v>6</v>
      </c>
      <c r="G2124" s="35">
        <v>1</v>
      </c>
      <c r="H2124" s="70" t="s">
        <v>6526</v>
      </c>
      <c r="I2124" s="34">
        <v>12</v>
      </c>
      <c r="J2124" s="18">
        <f t="shared" si="134"/>
        <v>254.47000000000008</v>
      </c>
      <c r="K2124" s="19" t="str">
        <f t="shared" si="132"/>
        <v>Oct-12</v>
      </c>
      <c r="L2124" s="20">
        <f t="shared" si="135"/>
        <v>2091</v>
      </c>
      <c r="M2124" s="21">
        <f t="shared" si="133"/>
        <v>0.1216977522716404</v>
      </c>
    </row>
    <row r="2125" spans="1:13" x14ac:dyDescent="0.3">
      <c r="A2125" s="124">
        <v>41209</v>
      </c>
      <c r="B2125" s="108" t="s">
        <v>45</v>
      </c>
      <c r="C2125" s="111">
        <v>19.149999999999999</v>
      </c>
      <c r="D2125" s="87" t="s">
        <v>31</v>
      </c>
      <c r="E2125" s="108" t="s">
        <v>7274</v>
      </c>
      <c r="F2125" s="110">
        <v>5</v>
      </c>
      <c r="G2125" s="35">
        <v>1</v>
      </c>
      <c r="H2125" s="70" t="s">
        <v>6512</v>
      </c>
      <c r="I2125" s="34">
        <v>-1</v>
      </c>
      <c r="J2125" s="18">
        <f t="shared" si="134"/>
        <v>253.47000000000008</v>
      </c>
      <c r="K2125" s="19" t="str">
        <f t="shared" si="132"/>
        <v>Oct-12</v>
      </c>
      <c r="L2125" s="20">
        <f t="shared" si="135"/>
        <v>2092</v>
      </c>
      <c r="M2125" s="21">
        <f t="shared" si="133"/>
        <v>0.12116156787762911</v>
      </c>
    </row>
    <row r="2126" spans="1:13" x14ac:dyDescent="0.3">
      <c r="A2126" s="124">
        <v>41209</v>
      </c>
      <c r="B2126" s="108" t="s">
        <v>45</v>
      </c>
      <c r="C2126" s="111">
        <v>20.45</v>
      </c>
      <c r="D2126" s="87" t="s">
        <v>31</v>
      </c>
      <c r="E2126" s="108" t="s">
        <v>7275</v>
      </c>
      <c r="F2126" s="110">
        <v>6</v>
      </c>
      <c r="G2126" s="35">
        <v>1</v>
      </c>
      <c r="H2126" s="70" t="s">
        <v>6512</v>
      </c>
      <c r="I2126" s="34">
        <v>-1</v>
      </c>
      <c r="J2126" s="18">
        <f t="shared" si="134"/>
        <v>252.47000000000008</v>
      </c>
      <c r="K2126" s="19" t="str">
        <f t="shared" si="132"/>
        <v>Oct-12</v>
      </c>
      <c r="L2126" s="20">
        <f t="shared" si="135"/>
        <v>2093</v>
      </c>
      <c r="M2126" s="21">
        <f t="shared" si="133"/>
        <v>0.12062589584328719</v>
      </c>
    </row>
    <row r="2127" spans="1:13" x14ac:dyDescent="0.3">
      <c r="A2127" s="107">
        <v>41211</v>
      </c>
      <c r="B2127" s="108" t="s">
        <v>123</v>
      </c>
      <c r="C2127" s="101">
        <v>0.625</v>
      </c>
      <c r="D2127" s="87" t="s">
        <v>31</v>
      </c>
      <c r="E2127" s="108" t="s">
        <v>802</v>
      </c>
      <c r="F2127" s="110">
        <v>3.75</v>
      </c>
      <c r="G2127" s="85">
        <v>1</v>
      </c>
      <c r="H2127" s="87" t="s">
        <v>33</v>
      </c>
      <c r="I2127" s="27">
        <v>-1</v>
      </c>
      <c r="J2127" s="18">
        <f t="shared" si="134"/>
        <v>251.47000000000008</v>
      </c>
      <c r="K2127" s="19" t="str">
        <f t="shared" si="132"/>
        <v>Oct-12</v>
      </c>
      <c r="L2127" s="20">
        <f t="shared" si="135"/>
        <v>2094</v>
      </c>
      <c r="M2127" s="21">
        <f t="shared" si="133"/>
        <v>0.12009073543457502</v>
      </c>
    </row>
    <row r="2128" spans="1:13" x14ac:dyDescent="0.3">
      <c r="A2128" s="119">
        <v>41211</v>
      </c>
      <c r="B2128" s="120" t="s">
        <v>50</v>
      </c>
      <c r="C2128" s="121">
        <v>14.5</v>
      </c>
      <c r="D2128" s="87" t="s">
        <v>31</v>
      </c>
      <c r="E2128" s="120" t="s">
        <v>6170</v>
      </c>
      <c r="F2128" s="123">
        <v>5</v>
      </c>
      <c r="G2128" s="35">
        <v>1</v>
      </c>
      <c r="H2128" s="69">
        <v>1</v>
      </c>
      <c r="I2128" s="31">
        <v>4</v>
      </c>
      <c r="J2128" s="18">
        <f t="shared" si="134"/>
        <v>255.47000000000008</v>
      </c>
      <c r="K2128" s="19" t="str">
        <f t="shared" si="132"/>
        <v>Oct-12</v>
      </c>
      <c r="L2128" s="20">
        <f t="shared" si="135"/>
        <v>2095</v>
      </c>
      <c r="M2128" s="21">
        <f t="shared" si="133"/>
        <v>0.12194272076372319</v>
      </c>
    </row>
    <row r="2129" spans="1:13" x14ac:dyDescent="0.3">
      <c r="A2129" s="119">
        <v>41211</v>
      </c>
      <c r="B2129" s="120" t="s">
        <v>71</v>
      </c>
      <c r="C2129" s="121">
        <v>15.4</v>
      </c>
      <c r="D2129" s="87" t="s">
        <v>31</v>
      </c>
      <c r="E2129" s="120" t="s">
        <v>804</v>
      </c>
      <c r="F2129" s="123">
        <v>6</v>
      </c>
      <c r="G2129" s="35">
        <v>1</v>
      </c>
      <c r="H2129" s="69">
        <v>1</v>
      </c>
      <c r="I2129" s="31">
        <v>5</v>
      </c>
      <c r="J2129" s="18">
        <f t="shared" si="134"/>
        <v>260.47000000000008</v>
      </c>
      <c r="K2129" s="19" t="str">
        <f t="shared" si="132"/>
        <v>Oct-12</v>
      </c>
      <c r="L2129" s="20">
        <f t="shared" si="135"/>
        <v>2096</v>
      </c>
      <c r="M2129" s="21">
        <f t="shared" si="133"/>
        <v>0.12427003816793897</v>
      </c>
    </row>
    <row r="2130" spans="1:13" x14ac:dyDescent="0.3">
      <c r="A2130" s="107">
        <v>41212</v>
      </c>
      <c r="B2130" s="108" t="s">
        <v>46</v>
      </c>
      <c r="C2130" s="101">
        <v>0.56944444444444442</v>
      </c>
      <c r="D2130" s="87" t="s">
        <v>31</v>
      </c>
      <c r="E2130" s="108" t="s">
        <v>803</v>
      </c>
      <c r="F2130" s="110">
        <v>4</v>
      </c>
      <c r="G2130" s="85">
        <v>1</v>
      </c>
      <c r="H2130" s="87" t="s">
        <v>33</v>
      </c>
      <c r="I2130" s="27">
        <v>-1</v>
      </c>
      <c r="J2130" s="18">
        <f t="shared" si="134"/>
        <v>259.47000000000008</v>
      </c>
      <c r="K2130" s="19" t="str">
        <f t="shared" si="132"/>
        <v>Oct-12</v>
      </c>
      <c r="L2130" s="20">
        <f t="shared" si="135"/>
        <v>2097</v>
      </c>
      <c r="M2130" s="21">
        <f t="shared" si="133"/>
        <v>0.12373390557939919</v>
      </c>
    </row>
    <row r="2131" spans="1:13" x14ac:dyDescent="0.3">
      <c r="A2131" s="107">
        <v>41212</v>
      </c>
      <c r="B2131" s="108" t="s">
        <v>61</v>
      </c>
      <c r="C2131" s="101">
        <v>0.65972222222222221</v>
      </c>
      <c r="D2131" s="87" t="s">
        <v>31</v>
      </c>
      <c r="E2131" s="108" t="s">
        <v>804</v>
      </c>
      <c r="F2131" s="110">
        <v>3.75</v>
      </c>
      <c r="G2131" s="85">
        <v>1</v>
      </c>
      <c r="H2131" s="87" t="s">
        <v>33</v>
      </c>
      <c r="I2131" s="27">
        <v>-1</v>
      </c>
      <c r="J2131" s="18">
        <f t="shared" si="134"/>
        <v>258.47000000000008</v>
      </c>
      <c r="K2131" s="19" t="str">
        <f t="shared" si="132"/>
        <v>Oct-12</v>
      </c>
      <c r="L2131" s="20">
        <f t="shared" si="135"/>
        <v>2098</v>
      </c>
      <c r="M2131" s="21">
        <f t="shared" si="133"/>
        <v>0.1231982840800763</v>
      </c>
    </row>
    <row r="2132" spans="1:13" x14ac:dyDescent="0.3">
      <c r="A2132" s="107">
        <v>41212</v>
      </c>
      <c r="B2132" s="108" t="s">
        <v>45</v>
      </c>
      <c r="C2132" s="101">
        <v>0.69444444444444453</v>
      </c>
      <c r="D2132" s="87" t="s">
        <v>31</v>
      </c>
      <c r="E2132" s="108" t="s">
        <v>805</v>
      </c>
      <c r="F2132" s="110">
        <v>3.25</v>
      </c>
      <c r="G2132" s="85">
        <v>1</v>
      </c>
      <c r="H2132" s="87" t="s">
        <v>33</v>
      </c>
      <c r="I2132" s="28">
        <v>-1</v>
      </c>
      <c r="J2132" s="18">
        <f t="shared" si="134"/>
        <v>257.47000000000008</v>
      </c>
      <c r="K2132" s="19" t="str">
        <f t="shared" si="132"/>
        <v>Oct-12</v>
      </c>
      <c r="L2132" s="20">
        <f t="shared" si="135"/>
        <v>2099</v>
      </c>
      <c r="M2132" s="21">
        <f t="shared" si="133"/>
        <v>0.12266317293949504</v>
      </c>
    </row>
    <row r="2133" spans="1:13" x14ac:dyDescent="0.3">
      <c r="A2133" s="107">
        <v>41212</v>
      </c>
      <c r="B2133" s="108" t="s">
        <v>45</v>
      </c>
      <c r="C2133" s="101">
        <v>0.79861111111111116</v>
      </c>
      <c r="D2133" s="87" t="s">
        <v>31</v>
      </c>
      <c r="E2133" s="108" t="s">
        <v>643</v>
      </c>
      <c r="F2133" s="110">
        <v>3.75</v>
      </c>
      <c r="G2133" s="85">
        <v>1</v>
      </c>
      <c r="H2133" s="87" t="s">
        <v>42</v>
      </c>
      <c r="I2133" s="28">
        <v>2.75</v>
      </c>
      <c r="J2133" s="18">
        <f t="shared" si="134"/>
        <v>260.22000000000008</v>
      </c>
      <c r="K2133" s="19" t="str">
        <f t="shared" si="132"/>
        <v>Oct-12</v>
      </c>
      <c r="L2133" s="20">
        <f t="shared" si="135"/>
        <v>2100</v>
      </c>
      <c r="M2133" s="21">
        <f t="shared" si="133"/>
        <v>0.12391428571428575</v>
      </c>
    </row>
    <row r="2134" spans="1:13" x14ac:dyDescent="0.3">
      <c r="A2134" s="107">
        <v>41212</v>
      </c>
      <c r="B2134" s="108" t="s">
        <v>45</v>
      </c>
      <c r="C2134" s="101">
        <v>0.81944444444444453</v>
      </c>
      <c r="D2134" s="87" t="s">
        <v>31</v>
      </c>
      <c r="E2134" s="108" t="s">
        <v>806</v>
      </c>
      <c r="F2134" s="110">
        <v>3.75</v>
      </c>
      <c r="G2134" s="85">
        <v>1</v>
      </c>
      <c r="H2134" s="87" t="s">
        <v>42</v>
      </c>
      <c r="I2134" s="28">
        <v>4</v>
      </c>
      <c r="J2134" s="18">
        <f t="shared" si="134"/>
        <v>264.22000000000008</v>
      </c>
      <c r="K2134" s="19" t="str">
        <f t="shared" si="132"/>
        <v>Oct-12</v>
      </c>
      <c r="L2134" s="20">
        <f t="shared" si="135"/>
        <v>2101</v>
      </c>
      <c r="M2134" s="21">
        <f t="shared" si="133"/>
        <v>0.12575916230366496</v>
      </c>
    </row>
    <row r="2135" spans="1:13" x14ac:dyDescent="0.3">
      <c r="A2135" s="107">
        <v>41212</v>
      </c>
      <c r="B2135" s="108" t="s">
        <v>45</v>
      </c>
      <c r="C2135" s="101">
        <v>0.84027777777777779</v>
      </c>
      <c r="D2135" s="87" t="s">
        <v>31</v>
      </c>
      <c r="E2135" s="108" t="s">
        <v>807</v>
      </c>
      <c r="F2135" s="110">
        <v>3.5</v>
      </c>
      <c r="G2135" s="85">
        <v>1</v>
      </c>
      <c r="H2135" s="87" t="s">
        <v>33</v>
      </c>
      <c r="I2135" s="28">
        <v>-1</v>
      </c>
      <c r="J2135" s="18">
        <f t="shared" si="134"/>
        <v>263.22000000000008</v>
      </c>
      <c r="K2135" s="19" t="str">
        <f t="shared" si="132"/>
        <v>Oct-12</v>
      </c>
      <c r="L2135" s="20">
        <f t="shared" si="135"/>
        <v>2102</v>
      </c>
      <c r="M2135" s="21">
        <f t="shared" si="133"/>
        <v>0.12522359657469082</v>
      </c>
    </row>
    <row r="2136" spans="1:13" x14ac:dyDescent="0.3">
      <c r="A2136" s="119">
        <v>41212</v>
      </c>
      <c r="B2136" s="120" t="s">
        <v>61</v>
      </c>
      <c r="C2136" s="121">
        <v>14.2</v>
      </c>
      <c r="D2136" s="87" t="s">
        <v>31</v>
      </c>
      <c r="E2136" s="120" t="s">
        <v>7280</v>
      </c>
      <c r="F2136" s="123">
        <v>6</v>
      </c>
      <c r="G2136" s="35">
        <v>1</v>
      </c>
      <c r="H2136" s="69">
        <v>1</v>
      </c>
      <c r="I2136" s="31">
        <v>5</v>
      </c>
      <c r="J2136" s="18">
        <f t="shared" si="134"/>
        <v>268.22000000000008</v>
      </c>
      <c r="K2136" s="19" t="str">
        <f t="shared" si="132"/>
        <v>Oct-12</v>
      </c>
      <c r="L2136" s="20">
        <f t="shared" si="135"/>
        <v>2103</v>
      </c>
      <c r="M2136" s="21">
        <f t="shared" si="133"/>
        <v>0.12754160722776989</v>
      </c>
    </row>
    <row r="2137" spans="1:13" x14ac:dyDescent="0.3">
      <c r="A2137" s="119">
        <v>41212</v>
      </c>
      <c r="B2137" s="120" t="s">
        <v>46</v>
      </c>
      <c r="C2137" s="121">
        <v>14.4</v>
      </c>
      <c r="D2137" s="87" t="s">
        <v>31</v>
      </c>
      <c r="E2137" s="120" t="s">
        <v>7281</v>
      </c>
      <c r="F2137" s="123">
        <v>5.5</v>
      </c>
      <c r="G2137" s="35">
        <v>1</v>
      </c>
      <c r="H2137" s="69">
        <v>4</v>
      </c>
      <c r="I2137" s="31">
        <v>-1</v>
      </c>
      <c r="J2137" s="18">
        <f t="shared" si="134"/>
        <v>267.22000000000008</v>
      </c>
      <c r="K2137" s="19" t="str">
        <f t="shared" si="132"/>
        <v>Oct-12</v>
      </c>
      <c r="L2137" s="20">
        <f t="shared" si="135"/>
        <v>2104</v>
      </c>
      <c r="M2137" s="21">
        <f t="shared" si="133"/>
        <v>0.12700570342205328</v>
      </c>
    </row>
    <row r="2138" spans="1:13" x14ac:dyDescent="0.3">
      <c r="A2138" s="119">
        <v>41212</v>
      </c>
      <c r="B2138" s="120" t="s">
        <v>46</v>
      </c>
      <c r="C2138" s="121">
        <v>15.1</v>
      </c>
      <c r="D2138" s="87" t="s">
        <v>31</v>
      </c>
      <c r="E2138" s="120" t="s">
        <v>7282</v>
      </c>
      <c r="F2138" s="123">
        <v>5.5</v>
      </c>
      <c r="G2138" s="35">
        <v>1</v>
      </c>
      <c r="H2138" s="69">
        <v>8</v>
      </c>
      <c r="I2138" s="31">
        <v>-1</v>
      </c>
      <c r="J2138" s="18">
        <f t="shared" si="134"/>
        <v>266.22000000000008</v>
      </c>
      <c r="K2138" s="19" t="str">
        <f t="shared" si="132"/>
        <v>Oct-12</v>
      </c>
      <c r="L2138" s="20">
        <f t="shared" si="135"/>
        <v>2105</v>
      </c>
      <c r="M2138" s="21">
        <f t="shared" si="133"/>
        <v>0.12647030878859861</v>
      </c>
    </row>
    <row r="2139" spans="1:13" x14ac:dyDescent="0.3">
      <c r="A2139" s="124">
        <v>41212</v>
      </c>
      <c r="B2139" s="108" t="s">
        <v>45</v>
      </c>
      <c r="C2139" s="111">
        <v>19.100000000000001</v>
      </c>
      <c r="D2139" s="87" t="s">
        <v>31</v>
      </c>
      <c r="E2139" s="108" t="s">
        <v>7279</v>
      </c>
      <c r="F2139" s="110">
        <v>4.3</v>
      </c>
      <c r="G2139" s="35">
        <v>1</v>
      </c>
      <c r="H2139" s="70" t="s">
        <v>6512</v>
      </c>
      <c r="I2139" s="34">
        <v>-1</v>
      </c>
      <c r="J2139" s="18">
        <f t="shared" si="134"/>
        <v>265.22000000000008</v>
      </c>
      <c r="K2139" s="19" t="str">
        <f t="shared" si="132"/>
        <v>Oct-12</v>
      </c>
      <c r="L2139" s="20">
        <f t="shared" si="135"/>
        <v>2106</v>
      </c>
      <c r="M2139" s="21">
        <f t="shared" si="133"/>
        <v>0.12593542260208931</v>
      </c>
    </row>
    <row r="2140" spans="1:13" x14ac:dyDescent="0.3">
      <c r="A2140" s="119">
        <v>41213</v>
      </c>
      <c r="B2140" s="120" t="s">
        <v>29</v>
      </c>
      <c r="C2140" s="121">
        <v>13.3</v>
      </c>
      <c r="D2140" s="87" t="s">
        <v>31</v>
      </c>
      <c r="E2140" s="120" t="s">
        <v>7283</v>
      </c>
      <c r="F2140" s="123">
        <v>6</v>
      </c>
      <c r="G2140" s="35">
        <v>1</v>
      </c>
      <c r="H2140" s="69">
        <v>3</v>
      </c>
      <c r="I2140" s="31">
        <v>-1</v>
      </c>
      <c r="J2140" s="18">
        <f t="shared" si="134"/>
        <v>264.22000000000008</v>
      </c>
      <c r="K2140" s="19" t="str">
        <f t="shared" si="132"/>
        <v>Oct-12</v>
      </c>
      <c r="L2140" s="20">
        <f t="shared" si="135"/>
        <v>2107</v>
      </c>
      <c r="M2140" s="21">
        <f t="shared" si="133"/>
        <v>0.12540104413858572</v>
      </c>
    </row>
    <row r="2141" spans="1:13" x14ac:dyDescent="0.3">
      <c r="A2141" s="119">
        <v>41213</v>
      </c>
      <c r="B2141" s="120" t="s">
        <v>63</v>
      </c>
      <c r="C2141" s="121">
        <v>15</v>
      </c>
      <c r="D2141" s="87" t="s">
        <v>31</v>
      </c>
      <c r="E2141" s="120" t="s">
        <v>7284</v>
      </c>
      <c r="F2141" s="123">
        <v>5</v>
      </c>
      <c r="G2141" s="35">
        <v>1</v>
      </c>
      <c r="H2141" s="69">
        <v>2</v>
      </c>
      <c r="I2141" s="31">
        <v>-1</v>
      </c>
      <c r="J2141" s="18">
        <f t="shared" si="134"/>
        <v>263.22000000000008</v>
      </c>
      <c r="K2141" s="19" t="str">
        <f t="shared" si="132"/>
        <v>Oct-12</v>
      </c>
      <c r="L2141" s="20">
        <f t="shared" si="135"/>
        <v>2108</v>
      </c>
      <c r="M2141" s="21">
        <f t="shared" si="133"/>
        <v>0.12486717267552186</v>
      </c>
    </row>
    <row r="2142" spans="1:13" x14ac:dyDescent="0.3">
      <c r="A2142" s="119">
        <v>41213</v>
      </c>
      <c r="B2142" s="120" t="s">
        <v>35</v>
      </c>
      <c r="C2142" s="121">
        <v>15.2</v>
      </c>
      <c r="D2142" s="87" t="s">
        <v>31</v>
      </c>
      <c r="E2142" s="120" t="s">
        <v>7285</v>
      </c>
      <c r="F2142" s="123">
        <v>5.5</v>
      </c>
      <c r="G2142" s="35">
        <v>1</v>
      </c>
      <c r="H2142" s="69">
        <v>4</v>
      </c>
      <c r="I2142" s="31">
        <v>-1</v>
      </c>
      <c r="J2142" s="18">
        <f t="shared" si="134"/>
        <v>262.22000000000008</v>
      </c>
      <c r="K2142" s="19" t="str">
        <f t="shared" si="132"/>
        <v>Oct-12</v>
      </c>
      <c r="L2142" s="20">
        <f t="shared" si="135"/>
        <v>2109</v>
      </c>
      <c r="M2142" s="21">
        <f t="shared" si="133"/>
        <v>0.12433380749170227</v>
      </c>
    </row>
    <row r="2143" spans="1:13" x14ac:dyDescent="0.3">
      <c r="A2143" s="119">
        <v>41213</v>
      </c>
      <c r="B2143" s="120" t="s">
        <v>35</v>
      </c>
      <c r="C2143" s="121">
        <v>15.2</v>
      </c>
      <c r="D2143" s="87" t="s">
        <v>31</v>
      </c>
      <c r="E2143" s="120" t="s">
        <v>830</v>
      </c>
      <c r="F2143" s="123">
        <v>5</v>
      </c>
      <c r="G2143" s="35">
        <v>1</v>
      </c>
      <c r="H2143" s="69">
        <v>2</v>
      </c>
      <c r="I2143" s="31">
        <v>-1</v>
      </c>
      <c r="J2143" s="18">
        <f t="shared" si="134"/>
        <v>261.22000000000008</v>
      </c>
      <c r="K2143" s="19" t="str">
        <f t="shared" si="132"/>
        <v>Oct-12</v>
      </c>
      <c r="L2143" s="20">
        <f t="shared" si="135"/>
        <v>2110</v>
      </c>
      <c r="M2143" s="21">
        <f t="shared" si="133"/>
        <v>0.12380094786729862</v>
      </c>
    </row>
    <row r="2144" spans="1:13" x14ac:dyDescent="0.3">
      <c r="A2144" s="124">
        <v>41213</v>
      </c>
      <c r="B2144" s="108" t="s">
        <v>43</v>
      </c>
      <c r="C2144" s="111">
        <v>19.05</v>
      </c>
      <c r="D2144" s="87" t="s">
        <v>31</v>
      </c>
      <c r="E2144" s="108" t="s">
        <v>7066</v>
      </c>
      <c r="F2144" s="110">
        <v>5</v>
      </c>
      <c r="G2144" s="35">
        <v>1</v>
      </c>
      <c r="H2144" s="70" t="s">
        <v>6512</v>
      </c>
      <c r="I2144" s="34">
        <v>-1</v>
      </c>
      <c r="J2144" s="18">
        <f t="shared" si="134"/>
        <v>260.22000000000008</v>
      </c>
      <c r="K2144" s="19" t="str">
        <f t="shared" si="132"/>
        <v>Oct-12</v>
      </c>
      <c r="L2144" s="20">
        <f t="shared" si="135"/>
        <v>2111</v>
      </c>
      <c r="M2144" s="21">
        <f t="shared" si="133"/>
        <v>0.12326859308384656</v>
      </c>
    </row>
    <row r="2145" spans="1:13" x14ac:dyDescent="0.3">
      <c r="A2145" s="119">
        <v>41214</v>
      </c>
      <c r="B2145" s="120" t="s">
        <v>146</v>
      </c>
      <c r="C2145" s="121">
        <v>14.1</v>
      </c>
      <c r="D2145" s="87" t="s">
        <v>31</v>
      </c>
      <c r="E2145" s="120" t="s">
        <v>7287</v>
      </c>
      <c r="F2145" s="123">
        <v>5</v>
      </c>
      <c r="G2145" s="35">
        <v>1</v>
      </c>
      <c r="H2145" s="69" t="s">
        <v>6116</v>
      </c>
      <c r="I2145" s="31">
        <v>-1</v>
      </c>
      <c r="J2145" s="18">
        <f t="shared" si="134"/>
        <v>259.22000000000008</v>
      </c>
      <c r="K2145" s="19" t="str">
        <f t="shared" si="132"/>
        <v>Nov-12</v>
      </c>
      <c r="L2145" s="20">
        <f t="shared" si="135"/>
        <v>2112</v>
      </c>
      <c r="M2145" s="21">
        <f t="shared" si="133"/>
        <v>0.12273674242424247</v>
      </c>
    </row>
    <row r="2146" spans="1:13" x14ac:dyDescent="0.3">
      <c r="A2146" s="119">
        <v>41214</v>
      </c>
      <c r="B2146" s="120" t="s">
        <v>139</v>
      </c>
      <c r="C2146" s="121">
        <v>15</v>
      </c>
      <c r="D2146" s="87" t="s">
        <v>31</v>
      </c>
      <c r="E2146" s="120" t="s">
        <v>7288</v>
      </c>
      <c r="F2146" s="123">
        <v>4.5</v>
      </c>
      <c r="G2146" s="35">
        <v>1</v>
      </c>
      <c r="H2146" s="69">
        <v>1</v>
      </c>
      <c r="I2146" s="31">
        <v>3.5</v>
      </c>
      <c r="J2146" s="18">
        <f t="shared" si="134"/>
        <v>262.72000000000008</v>
      </c>
      <c r="K2146" s="19" t="str">
        <f t="shared" si="132"/>
        <v>Nov-12</v>
      </c>
      <c r="L2146" s="20">
        <f t="shared" si="135"/>
        <v>2113</v>
      </c>
      <c r="M2146" s="21">
        <f t="shared" si="133"/>
        <v>0.12433506862281121</v>
      </c>
    </row>
    <row r="2147" spans="1:13" x14ac:dyDescent="0.3">
      <c r="A2147" s="124">
        <v>41214</v>
      </c>
      <c r="B2147" s="108" t="s">
        <v>43</v>
      </c>
      <c r="C2147" s="111">
        <v>17.100000000000001</v>
      </c>
      <c r="D2147" s="87" t="s">
        <v>31</v>
      </c>
      <c r="E2147" s="108" t="s">
        <v>855</v>
      </c>
      <c r="F2147" s="110">
        <v>5</v>
      </c>
      <c r="G2147" s="35">
        <v>1</v>
      </c>
      <c r="H2147" s="70" t="s">
        <v>6213</v>
      </c>
      <c r="I2147" s="34">
        <v>-1</v>
      </c>
      <c r="J2147" s="18">
        <f t="shared" si="134"/>
        <v>261.72000000000008</v>
      </c>
      <c r="K2147" s="19" t="str">
        <f t="shared" si="132"/>
        <v>Nov-12</v>
      </c>
      <c r="L2147" s="20">
        <f t="shared" si="135"/>
        <v>2114</v>
      </c>
      <c r="M2147" s="21">
        <f t="shared" si="133"/>
        <v>0.12380321665089881</v>
      </c>
    </row>
    <row r="2148" spans="1:13" x14ac:dyDescent="0.3">
      <c r="A2148" s="124">
        <v>41214</v>
      </c>
      <c r="B2148" s="108" t="s">
        <v>43</v>
      </c>
      <c r="C2148" s="111">
        <v>18.399999999999999</v>
      </c>
      <c r="D2148" s="87" t="s">
        <v>31</v>
      </c>
      <c r="E2148" s="108" t="s">
        <v>7286</v>
      </c>
      <c r="F2148" s="110">
        <v>5.5</v>
      </c>
      <c r="G2148" s="35">
        <v>1</v>
      </c>
      <c r="H2148" s="70" t="s">
        <v>6526</v>
      </c>
      <c r="I2148" s="34">
        <v>5.5</v>
      </c>
      <c r="J2148" s="18">
        <f t="shared" si="134"/>
        <v>267.22000000000008</v>
      </c>
      <c r="K2148" s="19" t="str">
        <f t="shared" si="132"/>
        <v>Nov-12</v>
      </c>
      <c r="L2148" s="20">
        <f t="shared" si="135"/>
        <v>2115</v>
      </c>
      <c r="M2148" s="21">
        <f t="shared" si="133"/>
        <v>0.12634515366430263</v>
      </c>
    </row>
    <row r="2149" spans="1:13" x14ac:dyDescent="0.3">
      <c r="A2149" s="107">
        <v>41215</v>
      </c>
      <c r="B2149" s="108" t="s">
        <v>52</v>
      </c>
      <c r="C2149" s="101">
        <v>0.61458333333333337</v>
      </c>
      <c r="D2149" s="87" t="s">
        <v>31</v>
      </c>
      <c r="E2149" s="108" t="s">
        <v>808</v>
      </c>
      <c r="F2149" s="110">
        <v>3.5</v>
      </c>
      <c r="G2149" s="85">
        <v>1</v>
      </c>
      <c r="H2149" s="87" t="s">
        <v>33</v>
      </c>
      <c r="I2149" s="27">
        <v>-1</v>
      </c>
      <c r="J2149" s="18">
        <f t="shared" si="134"/>
        <v>266.22000000000008</v>
      </c>
      <c r="K2149" s="19" t="str">
        <f t="shared" si="132"/>
        <v>Nov-12</v>
      </c>
      <c r="L2149" s="20">
        <f t="shared" si="135"/>
        <v>2116</v>
      </c>
      <c r="M2149" s="21">
        <f t="shared" si="133"/>
        <v>0.12581285444234408</v>
      </c>
    </row>
    <row r="2150" spans="1:13" x14ac:dyDescent="0.3">
      <c r="A2150" s="107">
        <v>41215</v>
      </c>
      <c r="B2150" s="108" t="s">
        <v>45</v>
      </c>
      <c r="C2150" s="101">
        <v>0.69791666666666663</v>
      </c>
      <c r="D2150" s="87" t="s">
        <v>31</v>
      </c>
      <c r="E2150" s="108" t="s">
        <v>809</v>
      </c>
      <c r="F2150" s="110">
        <v>4</v>
      </c>
      <c r="G2150" s="85">
        <v>1</v>
      </c>
      <c r="H2150" s="87" t="s">
        <v>42</v>
      </c>
      <c r="I2150" s="28">
        <v>3</v>
      </c>
      <c r="J2150" s="18">
        <f t="shared" si="134"/>
        <v>269.22000000000008</v>
      </c>
      <c r="K2150" s="19" t="str">
        <f t="shared" si="132"/>
        <v>Nov-12</v>
      </c>
      <c r="L2150" s="20">
        <f t="shared" si="135"/>
        <v>2117</v>
      </c>
      <c r="M2150" s="21">
        <f t="shared" si="133"/>
        <v>0.1271705243268777</v>
      </c>
    </row>
    <row r="2151" spans="1:13" x14ac:dyDescent="0.3">
      <c r="A2151" s="107">
        <v>41215</v>
      </c>
      <c r="B2151" s="108" t="s">
        <v>45</v>
      </c>
      <c r="C2151" s="101">
        <v>0.82291666666666663</v>
      </c>
      <c r="D2151" s="87" t="s">
        <v>31</v>
      </c>
      <c r="E2151" s="108" t="s">
        <v>810</v>
      </c>
      <c r="F2151" s="110">
        <v>3.5</v>
      </c>
      <c r="G2151" s="85">
        <v>1</v>
      </c>
      <c r="H2151" s="87" t="s">
        <v>33</v>
      </c>
      <c r="I2151" s="28">
        <v>-1</v>
      </c>
      <c r="J2151" s="18">
        <f t="shared" si="134"/>
        <v>268.22000000000008</v>
      </c>
      <c r="K2151" s="19" t="str">
        <f t="shared" si="132"/>
        <v>Nov-12</v>
      </c>
      <c r="L2151" s="20">
        <f t="shared" si="135"/>
        <v>2118</v>
      </c>
      <c r="M2151" s="21">
        <f t="shared" si="133"/>
        <v>0.12663833805476868</v>
      </c>
    </row>
    <row r="2152" spans="1:13" x14ac:dyDescent="0.3">
      <c r="A2152" s="119">
        <v>41215</v>
      </c>
      <c r="B2152" s="120" t="s">
        <v>143</v>
      </c>
      <c r="C2152" s="121">
        <v>15.1</v>
      </c>
      <c r="D2152" s="87" t="s">
        <v>31</v>
      </c>
      <c r="E2152" s="120" t="s">
        <v>7290</v>
      </c>
      <c r="F2152" s="123">
        <v>5.5</v>
      </c>
      <c r="G2152" s="35">
        <v>1</v>
      </c>
      <c r="H2152" s="69">
        <v>1</v>
      </c>
      <c r="I2152" s="31">
        <v>4.5</v>
      </c>
      <c r="J2152" s="18">
        <f t="shared" si="134"/>
        <v>272.72000000000008</v>
      </c>
      <c r="K2152" s="19" t="str">
        <f t="shared" si="132"/>
        <v>Nov-12</v>
      </c>
      <c r="L2152" s="20">
        <f t="shared" si="135"/>
        <v>2119</v>
      </c>
      <c r="M2152" s="21">
        <f t="shared" si="133"/>
        <v>0.12870221802737145</v>
      </c>
    </row>
    <row r="2153" spans="1:13" x14ac:dyDescent="0.3">
      <c r="A2153" s="124">
        <v>41215</v>
      </c>
      <c r="B2153" s="108" t="s">
        <v>45</v>
      </c>
      <c r="C2153" s="111">
        <v>18.149999999999999</v>
      </c>
      <c r="D2153" s="87" t="s">
        <v>31</v>
      </c>
      <c r="E2153" s="108" t="s">
        <v>7289</v>
      </c>
      <c r="F2153" s="110">
        <v>5.5</v>
      </c>
      <c r="G2153" s="35">
        <v>1</v>
      </c>
      <c r="H2153" s="70" t="s">
        <v>6512</v>
      </c>
      <c r="I2153" s="34">
        <v>-1</v>
      </c>
      <c r="J2153" s="18">
        <f t="shared" si="134"/>
        <v>271.72000000000008</v>
      </c>
      <c r="K2153" s="19" t="str">
        <f t="shared" si="132"/>
        <v>Nov-12</v>
      </c>
      <c r="L2153" s="20">
        <f t="shared" si="135"/>
        <v>2120</v>
      </c>
      <c r="M2153" s="21">
        <f t="shared" si="133"/>
        <v>0.12816981132075475</v>
      </c>
    </row>
    <row r="2154" spans="1:13" x14ac:dyDescent="0.3">
      <c r="A2154" s="119">
        <v>41216</v>
      </c>
      <c r="B2154" s="121" t="s">
        <v>52</v>
      </c>
      <c r="C2154" s="121">
        <v>12.45</v>
      </c>
      <c r="D2154" s="87" t="s">
        <v>31</v>
      </c>
      <c r="E2154" s="120" t="s">
        <v>7291</v>
      </c>
      <c r="F2154" s="123">
        <v>5</v>
      </c>
      <c r="G2154" s="35">
        <v>1</v>
      </c>
      <c r="H2154" s="69">
        <v>2</v>
      </c>
      <c r="I2154" s="31">
        <v>-1</v>
      </c>
      <c r="J2154" s="18">
        <f t="shared" si="134"/>
        <v>270.72000000000008</v>
      </c>
      <c r="K2154" s="19" t="str">
        <f t="shared" si="132"/>
        <v>Nov-12</v>
      </c>
      <c r="L2154" s="20">
        <f t="shared" si="135"/>
        <v>2121</v>
      </c>
      <c r="M2154" s="21">
        <f t="shared" si="133"/>
        <v>0.12763790664780766</v>
      </c>
    </row>
    <row r="2155" spans="1:13" x14ac:dyDescent="0.3">
      <c r="A2155" s="119">
        <v>41216</v>
      </c>
      <c r="B2155" s="121" t="s">
        <v>49</v>
      </c>
      <c r="C2155" s="121">
        <v>13</v>
      </c>
      <c r="D2155" s="87" t="s">
        <v>31</v>
      </c>
      <c r="E2155" s="120" t="s">
        <v>6367</v>
      </c>
      <c r="F2155" s="123">
        <v>6</v>
      </c>
      <c r="G2155" s="35">
        <v>1</v>
      </c>
      <c r="H2155" s="69">
        <v>7</v>
      </c>
      <c r="I2155" s="31">
        <v>-1</v>
      </c>
      <c r="J2155" s="18">
        <f t="shared" si="134"/>
        <v>269.72000000000008</v>
      </c>
      <c r="K2155" s="19" t="str">
        <f t="shared" si="132"/>
        <v>Nov-12</v>
      </c>
      <c r="L2155" s="20">
        <f t="shared" si="135"/>
        <v>2122</v>
      </c>
      <c r="M2155" s="21">
        <f t="shared" si="133"/>
        <v>0.12710650329877479</v>
      </c>
    </row>
    <row r="2156" spans="1:13" x14ac:dyDescent="0.3">
      <c r="A2156" s="119">
        <v>41216</v>
      </c>
      <c r="B2156" s="121" t="s">
        <v>49</v>
      </c>
      <c r="C2156" s="121">
        <v>13.35</v>
      </c>
      <c r="D2156" s="87" t="s">
        <v>31</v>
      </c>
      <c r="E2156" s="120" t="s">
        <v>7292</v>
      </c>
      <c r="F2156" s="123">
        <v>4.5</v>
      </c>
      <c r="G2156" s="35">
        <v>1</v>
      </c>
      <c r="H2156" s="69">
        <v>5</v>
      </c>
      <c r="I2156" s="31">
        <v>-1</v>
      </c>
      <c r="J2156" s="18">
        <f t="shared" si="134"/>
        <v>268.72000000000008</v>
      </c>
      <c r="K2156" s="19" t="str">
        <f t="shared" si="132"/>
        <v>Nov-12</v>
      </c>
      <c r="L2156" s="20">
        <f t="shared" si="135"/>
        <v>2123</v>
      </c>
      <c r="M2156" s="21">
        <f t="shared" si="133"/>
        <v>0.12657560056523792</v>
      </c>
    </row>
    <row r="2157" spans="1:13" x14ac:dyDescent="0.3">
      <c r="A2157" s="119">
        <v>41216</v>
      </c>
      <c r="B2157" s="121" t="s">
        <v>143</v>
      </c>
      <c r="C2157" s="121">
        <v>13.4</v>
      </c>
      <c r="D2157" s="87" t="s">
        <v>31</v>
      </c>
      <c r="E2157" s="120" t="s">
        <v>7293</v>
      </c>
      <c r="F2157" s="123">
        <v>6</v>
      </c>
      <c r="G2157" s="35">
        <v>1</v>
      </c>
      <c r="H2157" s="69">
        <v>1</v>
      </c>
      <c r="I2157" s="31">
        <v>5</v>
      </c>
      <c r="J2157" s="18">
        <f t="shared" si="134"/>
        <v>273.72000000000008</v>
      </c>
      <c r="K2157" s="19" t="str">
        <f t="shared" si="132"/>
        <v>Nov-12</v>
      </c>
      <c r="L2157" s="20">
        <f t="shared" si="135"/>
        <v>2124</v>
      </c>
      <c r="M2157" s="21">
        <f t="shared" si="133"/>
        <v>0.12887005649717517</v>
      </c>
    </row>
    <row r="2158" spans="1:13" x14ac:dyDescent="0.3">
      <c r="A2158" s="119">
        <v>41216</v>
      </c>
      <c r="B2158" s="121" t="s">
        <v>49</v>
      </c>
      <c r="C2158" s="121">
        <v>14.1</v>
      </c>
      <c r="D2158" s="87" t="s">
        <v>31</v>
      </c>
      <c r="E2158" s="120" t="s">
        <v>7294</v>
      </c>
      <c r="F2158" s="123">
        <v>5</v>
      </c>
      <c r="G2158" s="35">
        <v>1</v>
      </c>
      <c r="H2158" s="69">
        <v>4</v>
      </c>
      <c r="I2158" s="31">
        <v>-1</v>
      </c>
      <c r="J2158" s="18">
        <f t="shared" si="134"/>
        <v>272.72000000000008</v>
      </c>
      <c r="K2158" s="19" t="str">
        <f t="shared" si="132"/>
        <v>Nov-12</v>
      </c>
      <c r="L2158" s="20">
        <f t="shared" si="135"/>
        <v>2125</v>
      </c>
      <c r="M2158" s="21">
        <f t="shared" si="133"/>
        <v>0.12833882352941181</v>
      </c>
    </row>
    <row r="2159" spans="1:13" x14ac:dyDescent="0.3">
      <c r="A2159" s="119">
        <v>41216</v>
      </c>
      <c r="B2159" s="121" t="s">
        <v>49</v>
      </c>
      <c r="C2159" s="121">
        <v>14.45</v>
      </c>
      <c r="D2159" s="87" t="s">
        <v>31</v>
      </c>
      <c r="E2159" s="120" t="s">
        <v>7295</v>
      </c>
      <c r="F2159" s="123">
        <v>4.5</v>
      </c>
      <c r="G2159" s="35">
        <v>1</v>
      </c>
      <c r="H2159" s="69">
        <v>3</v>
      </c>
      <c r="I2159" s="31">
        <v>-1</v>
      </c>
      <c r="J2159" s="18">
        <f t="shared" si="134"/>
        <v>271.72000000000008</v>
      </c>
      <c r="K2159" s="19" t="str">
        <f t="shared" si="132"/>
        <v>Nov-12</v>
      </c>
      <c r="L2159" s="20">
        <f t="shared" si="135"/>
        <v>2126</v>
      </c>
      <c r="M2159" s="21">
        <f t="shared" si="133"/>
        <v>0.12780809031044219</v>
      </c>
    </row>
    <row r="2160" spans="1:13" x14ac:dyDescent="0.3">
      <c r="A2160" s="119">
        <v>41216</v>
      </c>
      <c r="B2160" s="121" t="s">
        <v>49</v>
      </c>
      <c r="C2160" s="121">
        <v>14.45</v>
      </c>
      <c r="D2160" s="87" t="s">
        <v>31</v>
      </c>
      <c r="E2160" s="120" t="s">
        <v>7296</v>
      </c>
      <c r="F2160" s="123">
        <v>5.5</v>
      </c>
      <c r="G2160" s="35">
        <v>1</v>
      </c>
      <c r="H2160" s="69">
        <v>6</v>
      </c>
      <c r="I2160" s="31">
        <v>-1</v>
      </c>
      <c r="J2160" s="18">
        <f t="shared" si="134"/>
        <v>270.72000000000008</v>
      </c>
      <c r="K2160" s="19" t="str">
        <f t="shared" si="132"/>
        <v>Nov-12</v>
      </c>
      <c r="L2160" s="20">
        <f t="shared" si="135"/>
        <v>2127</v>
      </c>
      <c r="M2160" s="21">
        <f t="shared" si="133"/>
        <v>0.12727785613540202</v>
      </c>
    </row>
    <row r="2161" spans="1:13" x14ac:dyDescent="0.3">
      <c r="A2161" s="119">
        <v>41216</v>
      </c>
      <c r="B2161" s="121" t="s">
        <v>52</v>
      </c>
      <c r="C2161" s="121">
        <v>15.4</v>
      </c>
      <c r="D2161" s="87" t="s">
        <v>31</v>
      </c>
      <c r="E2161" s="120" t="s">
        <v>573</v>
      </c>
      <c r="F2161" s="123">
        <v>5</v>
      </c>
      <c r="G2161" s="35">
        <v>1</v>
      </c>
      <c r="H2161" s="69">
        <v>6</v>
      </c>
      <c r="I2161" s="31">
        <v>-1</v>
      </c>
      <c r="J2161" s="18">
        <f t="shared" si="134"/>
        <v>269.72000000000008</v>
      </c>
      <c r="K2161" s="19" t="str">
        <f t="shared" si="132"/>
        <v>Nov-12</v>
      </c>
      <c r="L2161" s="20">
        <f t="shared" si="135"/>
        <v>2128</v>
      </c>
      <c r="M2161" s="21">
        <f t="shared" si="133"/>
        <v>0.12674812030075192</v>
      </c>
    </row>
    <row r="2162" spans="1:13" x14ac:dyDescent="0.3">
      <c r="A2162" s="119">
        <v>41216</v>
      </c>
      <c r="B2162" s="121" t="s">
        <v>58</v>
      </c>
      <c r="C2162" s="121">
        <v>15.45</v>
      </c>
      <c r="D2162" s="87" t="s">
        <v>31</v>
      </c>
      <c r="E2162" s="120" t="s">
        <v>7297</v>
      </c>
      <c r="F2162" s="123">
        <v>6</v>
      </c>
      <c r="G2162" s="35">
        <v>1</v>
      </c>
      <c r="H2162" s="69">
        <v>5</v>
      </c>
      <c r="I2162" s="31">
        <v>-1</v>
      </c>
      <c r="J2162" s="18">
        <f t="shared" si="134"/>
        <v>268.72000000000008</v>
      </c>
      <c r="K2162" s="19" t="str">
        <f t="shared" si="132"/>
        <v>Nov-12</v>
      </c>
      <c r="L2162" s="20">
        <f t="shared" si="135"/>
        <v>2129</v>
      </c>
      <c r="M2162" s="21">
        <f t="shared" si="133"/>
        <v>0.12621888210427434</v>
      </c>
    </row>
    <row r="2163" spans="1:13" x14ac:dyDescent="0.3">
      <c r="A2163" s="107">
        <v>41218</v>
      </c>
      <c r="B2163" s="108" t="s">
        <v>73</v>
      </c>
      <c r="C2163" s="101">
        <v>0.55555555555555558</v>
      </c>
      <c r="D2163" s="87" t="s">
        <v>31</v>
      </c>
      <c r="E2163" s="108" t="s">
        <v>811</v>
      </c>
      <c r="F2163" s="110">
        <v>4</v>
      </c>
      <c r="G2163" s="85">
        <v>1</v>
      </c>
      <c r="H2163" s="87" t="s">
        <v>42</v>
      </c>
      <c r="I2163" s="27">
        <v>3</v>
      </c>
      <c r="J2163" s="18">
        <f t="shared" si="134"/>
        <v>271.72000000000008</v>
      </c>
      <c r="K2163" s="19" t="str">
        <f t="shared" si="132"/>
        <v>Nov-12</v>
      </c>
      <c r="L2163" s="20">
        <f t="shared" si="135"/>
        <v>2130</v>
      </c>
      <c r="M2163" s="21">
        <f t="shared" si="133"/>
        <v>0.12756807511737092</v>
      </c>
    </row>
    <row r="2164" spans="1:13" x14ac:dyDescent="0.3">
      <c r="A2164" s="119">
        <v>41218</v>
      </c>
      <c r="B2164" s="120" t="s">
        <v>43</v>
      </c>
      <c r="C2164" s="121">
        <v>13.3</v>
      </c>
      <c r="D2164" s="87" t="s">
        <v>31</v>
      </c>
      <c r="E2164" s="120" t="s">
        <v>7298</v>
      </c>
      <c r="F2164" s="123">
        <v>5.5</v>
      </c>
      <c r="G2164" s="35">
        <v>1</v>
      </c>
      <c r="H2164" s="69">
        <v>3</v>
      </c>
      <c r="I2164" s="31">
        <v>-1</v>
      </c>
      <c r="J2164" s="18">
        <f t="shared" si="134"/>
        <v>270.72000000000008</v>
      </c>
      <c r="K2164" s="19" t="str">
        <f t="shared" si="132"/>
        <v>Nov-12</v>
      </c>
      <c r="L2164" s="20">
        <f t="shared" si="135"/>
        <v>2131</v>
      </c>
      <c r="M2164" s="21">
        <f t="shared" si="133"/>
        <v>0.12703894885030506</v>
      </c>
    </row>
    <row r="2165" spans="1:13" x14ac:dyDescent="0.3">
      <c r="A2165" s="119">
        <v>41218</v>
      </c>
      <c r="B2165" s="120" t="s">
        <v>45</v>
      </c>
      <c r="C2165" s="121">
        <v>14.15</v>
      </c>
      <c r="D2165" s="87" t="s">
        <v>31</v>
      </c>
      <c r="E2165" s="120" t="s">
        <v>7299</v>
      </c>
      <c r="F2165" s="123">
        <v>6</v>
      </c>
      <c r="G2165" s="35">
        <v>0</v>
      </c>
      <c r="H2165" s="69" t="s">
        <v>6111</v>
      </c>
      <c r="I2165" s="31">
        <v>0</v>
      </c>
      <c r="J2165" s="18">
        <f t="shared" si="134"/>
        <v>270.72000000000008</v>
      </c>
      <c r="K2165" s="19" t="str">
        <f t="shared" si="132"/>
        <v>Nov-12</v>
      </c>
      <c r="L2165" s="20">
        <f t="shared" si="135"/>
        <v>2131</v>
      </c>
      <c r="M2165" s="21">
        <f t="shared" si="133"/>
        <v>0.12703894885030506</v>
      </c>
    </row>
    <row r="2166" spans="1:13" x14ac:dyDescent="0.3">
      <c r="A2166" s="107">
        <v>41219</v>
      </c>
      <c r="B2166" s="108" t="s">
        <v>30</v>
      </c>
      <c r="C2166" s="101">
        <v>0.61111111111111105</v>
      </c>
      <c r="D2166" s="87" t="s">
        <v>31</v>
      </c>
      <c r="E2166" s="108" t="s">
        <v>812</v>
      </c>
      <c r="F2166" s="110">
        <v>4</v>
      </c>
      <c r="G2166" s="85">
        <v>1</v>
      </c>
      <c r="H2166" s="87" t="s">
        <v>33</v>
      </c>
      <c r="I2166" s="27">
        <v>-1</v>
      </c>
      <c r="J2166" s="18">
        <f t="shared" si="134"/>
        <v>269.72000000000008</v>
      </c>
      <c r="K2166" s="19" t="str">
        <f t="shared" si="132"/>
        <v>Nov-12</v>
      </c>
      <c r="L2166" s="20">
        <f t="shared" si="135"/>
        <v>2132</v>
      </c>
      <c r="M2166" s="21">
        <f t="shared" si="133"/>
        <v>0.12651031894934339</v>
      </c>
    </row>
    <row r="2167" spans="1:13" x14ac:dyDescent="0.3">
      <c r="A2167" s="107">
        <v>41219</v>
      </c>
      <c r="B2167" s="108" t="s">
        <v>45</v>
      </c>
      <c r="C2167" s="101">
        <v>0.70833333333333337</v>
      </c>
      <c r="D2167" s="87" t="s">
        <v>31</v>
      </c>
      <c r="E2167" s="108" t="s">
        <v>813</v>
      </c>
      <c r="F2167" s="110">
        <v>3</v>
      </c>
      <c r="G2167" s="85">
        <v>1</v>
      </c>
      <c r="H2167" s="87" t="s">
        <v>42</v>
      </c>
      <c r="I2167" s="28">
        <v>2</v>
      </c>
      <c r="J2167" s="18">
        <f t="shared" si="134"/>
        <v>271.72000000000008</v>
      </c>
      <c r="K2167" s="19" t="str">
        <f t="shared" si="132"/>
        <v>Nov-12</v>
      </c>
      <c r="L2167" s="20">
        <f t="shared" si="135"/>
        <v>2133</v>
      </c>
      <c r="M2167" s="21">
        <f t="shared" si="133"/>
        <v>0.12738865447726211</v>
      </c>
    </row>
    <row r="2168" spans="1:13" x14ac:dyDescent="0.3">
      <c r="A2168" s="107">
        <v>41219</v>
      </c>
      <c r="B2168" s="108" t="s">
        <v>45</v>
      </c>
      <c r="C2168" s="101">
        <v>0.83333333333333337</v>
      </c>
      <c r="D2168" s="87" t="s">
        <v>31</v>
      </c>
      <c r="E2168" s="108" t="s">
        <v>814</v>
      </c>
      <c r="F2168" s="110">
        <v>2.88</v>
      </c>
      <c r="G2168" s="85">
        <v>1</v>
      </c>
      <c r="H2168" s="87" t="s">
        <v>33</v>
      </c>
      <c r="I2168" s="28">
        <v>-1</v>
      </c>
      <c r="J2168" s="18">
        <f t="shared" si="134"/>
        <v>270.72000000000008</v>
      </c>
      <c r="K2168" s="19" t="str">
        <f t="shared" si="132"/>
        <v>Nov-12</v>
      </c>
      <c r="L2168" s="20">
        <f t="shared" si="135"/>
        <v>2134</v>
      </c>
      <c r="M2168" s="21">
        <f t="shared" si="133"/>
        <v>0.12686035613870669</v>
      </c>
    </row>
    <row r="2169" spans="1:13" x14ac:dyDescent="0.3">
      <c r="A2169" s="119">
        <v>41219</v>
      </c>
      <c r="B2169" s="120" t="s">
        <v>30</v>
      </c>
      <c r="C2169" s="121">
        <v>12.4</v>
      </c>
      <c r="D2169" s="87" t="s">
        <v>31</v>
      </c>
      <c r="E2169" s="120" t="s">
        <v>7302</v>
      </c>
      <c r="F2169" s="123">
        <v>5</v>
      </c>
      <c r="G2169" s="35">
        <v>1</v>
      </c>
      <c r="H2169" s="69">
        <v>2</v>
      </c>
      <c r="I2169" s="31">
        <v>-1</v>
      </c>
      <c r="J2169" s="18">
        <f t="shared" si="134"/>
        <v>269.72000000000008</v>
      </c>
      <c r="K2169" s="19" t="str">
        <f t="shared" si="132"/>
        <v>Nov-12</v>
      </c>
      <c r="L2169" s="20">
        <f t="shared" si="135"/>
        <v>2135</v>
      </c>
      <c r="M2169" s="21">
        <f t="shared" si="133"/>
        <v>0.12633255269320848</v>
      </c>
    </row>
    <row r="2170" spans="1:13" x14ac:dyDescent="0.3">
      <c r="A2170" s="119">
        <v>41219</v>
      </c>
      <c r="B2170" s="120" t="s">
        <v>84</v>
      </c>
      <c r="C2170" s="121">
        <v>16.2</v>
      </c>
      <c r="D2170" s="87" t="s">
        <v>31</v>
      </c>
      <c r="E2170" s="120" t="s">
        <v>7303</v>
      </c>
      <c r="F2170" s="123">
        <v>6</v>
      </c>
      <c r="G2170" s="35">
        <v>1</v>
      </c>
      <c r="H2170" s="69">
        <v>11</v>
      </c>
      <c r="I2170" s="31">
        <v>-1</v>
      </c>
      <c r="J2170" s="18">
        <f t="shared" si="134"/>
        <v>268.72000000000008</v>
      </c>
      <c r="K2170" s="19" t="str">
        <f t="shared" si="132"/>
        <v>Nov-12</v>
      </c>
      <c r="L2170" s="20">
        <f t="shared" si="135"/>
        <v>2136</v>
      </c>
      <c r="M2170" s="21">
        <f t="shared" si="133"/>
        <v>0.12580524344569291</v>
      </c>
    </row>
    <row r="2171" spans="1:13" x14ac:dyDescent="0.3">
      <c r="A2171" s="119">
        <v>41219</v>
      </c>
      <c r="B2171" s="120" t="s">
        <v>84</v>
      </c>
      <c r="C2171" s="121">
        <v>16.2</v>
      </c>
      <c r="D2171" s="87" t="s">
        <v>31</v>
      </c>
      <c r="E2171" s="120" t="s">
        <v>7304</v>
      </c>
      <c r="F2171" s="123">
        <v>6</v>
      </c>
      <c r="G2171" s="35">
        <v>1</v>
      </c>
      <c r="H2171" s="69">
        <v>8</v>
      </c>
      <c r="I2171" s="31">
        <v>-1</v>
      </c>
      <c r="J2171" s="18">
        <f t="shared" si="134"/>
        <v>267.72000000000008</v>
      </c>
      <c r="K2171" s="19" t="str">
        <f t="shared" si="132"/>
        <v>Nov-12</v>
      </c>
      <c r="L2171" s="20">
        <f t="shared" si="135"/>
        <v>2137</v>
      </c>
      <c r="M2171" s="21">
        <f t="shared" si="133"/>
        <v>0.12527842770238656</v>
      </c>
    </row>
    <row r="2172" spans="1:13" x14ac:dyDescent="0.3">
      <c r="A2172" s="124">
        <v>41219</v>
      </c>
      <c r="B2172" s="108" t="s">
        <v>45</v>
      </c>
      <c r="C2172" s="111">
        <v>19</v>
      </c>
      <c r="D2172" s="87" t="s">
        <v>31</v>
      </c>
      <c r="E2172" s="108" t="s">
        <v>7300</v>
      </c>
      <c r="F2172" s="110">
        <v>5.5</v>
      </c>
      <c r="G2172" s="35">
        <v>1</v>
      </c>
      <c r="H2172" s="70" t="s">
        <v>6512</v>
      </c>
      <c r="I2172" s="34">
        <v>-1</v>
      </c>
      <c r="J2172" s="18">
        <f t="shared" si="134"/>
        <v>266.72000000000008</v>
      </c>
      <c r="K2172" s="19" t="str">
        <f t="shared" si="132"/>
        <v>Nov-12</v>
      </c>
      <c r="L2172" s="20">
        <f t="shared" si="135"/>
        <v>2138</v>
      </c>
      <c r="M2172" s="21">
        <f t="shared" si="133"/>
        <v>0.12475210477081389</v>
      </c>
    </row>
    <row r="2173" spans="1:13" x14ac:dyDescent="0.3">
      <c r="A2173" s="124">
        <v>41219</v>
      </c>
      <c r="B2173" s="108" t="s">
        <v>45</v>
      </c>
      <c r="C2173" s="111">
        <v>19.3</v>
      </c>
      <c r="D2173" s="87" t="s">
        <v>31</v>
      </c>
      <c r="E2173" s="108" t="s">
        <v>6989</v>
      </c>
      <c r="F2173" s="110">
        <v>4.5</v>
      </c>
      <c r="G2173" s="35">
        <v>1</v>
      </c>
      <c r="H2173" s="70" t="s">
        <v>6518</v>
      </c>
      <c r="I2173" s="34">
        <v>-1</v>
      </c>
      <c r="J2173" s="18">
        <f t="shared" si="134"/>
        <v>265.72000000000008</v>
      </c>
      <c r="K2173" s="19" t="str">
        <f t="shared" si="132"/>
        <v>Nov-12</v>
      </c>
      <c r="L2173" s="20">
        <f t="shared" si="135"/>
        <v>2139</v>
      </c>
      <c r="M2173" s="21">
        <f t="shared" si="133"/>
        <v>0.12422627395979434</v>
      </c>
    </row>
    <row r="2174" spans="1:13" x14ac:dyDescent="0.3">
      <c r="A2174" s="124">
        <v>41219</v>
      </c>
      <c r="B2174" s="108" t="s">
        <v>45</v>
      </c>
      <c r="C2174" s="111">
        <v>20</v>
      </c>
      <c r="D2174" s="87" t="s">
        <v>31</v>
      </c>
      <c r="E2174" s="108" t="s">
        <v>7301</v>
      </c>
      <c r="F2174" s="110">
        <v>5.5</v>
      </c>
      <c r="G2174" s="35">
        <v>1</v>
      </c>
      <c r="H2174" s="70" t="s">
        <v>6512</v>
      </c>
      <c r="I2174" s="34">
        <v>-1</v>
      </c>
      <c r="J2174" s="18">
        <f t="shared" si="134"/>
        <v>264.72000000000008</v>
      </c>
      <c r="K2174" s="19" t="str">
        <f t="shared" si="132"/>
        <v>Nov-12</v>
      </c>
      <c r="L2174" s="20">
        <f t="shared" si="135"/>
        <v>2140</v>
      </c>
      <c r="M2174" s="21">
        <f t="shared" si="133"/>
        <v>0.12370093457943929</v>
      </c>
    </row>
    <row r="2175" spans="1:13" x14ac:dyDescent="0.3">
      <c r="A2175" s="107">
        <v>41220</v>
      </c>
      <c r="B2175" s="108" t="s">
        <v>63</v>
      </c>
      <c r="C2175" s="101">
        <v>0.54861111111111105</v>
      </c>
      <c r="D2175" s="87" t="s">
        <v>31</v>
      </c>
      <c r="E2175" s="108" t="s">
        <v>815</v>
      </c>
      <c r="F2175" s="110">
        <v>3.5</v>
      </c>
      <c r="G2175" s="85">
        <v>1</v>
      </c>
      <c r="H2175" s="87" t="s">
        <v>33</v>
      </c>
      <c r="I2175" s="27">
        <v>-1</v>
      </c>
      <c r="J2175" s="18">
        <f t="shared" si="134"/>
        <v>263.72000000000008</v>
      </c>
      <c r="K2175" s="19" t="str">
        <f t="shared" si="132"/>
        <v>Nov-12</v>
      </c>
      <c r="L2175" s="20">
        <f t="shared" si="135"/>
        <v>2141</v>
      </c>
      <c r="M2175" s="21">
        <f t="shared" si="133"/>
        <v>0.12317608594114904</v>
      </c>
    </row>
    <row r="2176" spans="1:13" x14ac:dyDescent="0.3">
      <c r="A2176" s="119">
        <v>41220</v>
      </c>
      <c r="B2176" s="120" t="s">
        <v>85</v>
      </c>
      <c r="C2176" s="121">
        <v>12.5</v>
      </c>
      <c r="D2176" s="87" t="s">
        <v>31</v>
      </c>
      <c r="E2176" s="120" t="s">
        <v>6752</v>
      </c>
      <c r="F2176" s="123">
        <v>6</v>
      </c>
      <c r="G2176" s="35">
        <v>1</v>
      </c>
      <c r="H2176" s="69">
        <v>1</v>
      </c>
      <c r="I2176" s="31">
        <v>5</v>
      </c>
      <c r="J2176" s="18">
        <f t="shared" si="134"/>
        <v>268.72000000000008</v>
      </c>
      <c r="K2176" s="19" t="str">
        <f t="shared" si="132"/>
        <v>Nov-12</v>
      </c>
      <c r="L2176" s="20">
        <f t="shared" si="135"/>
        <v>2142</v>
      </c>
      <c r="M2176" s="21">
        <f t="shared" si="133"/>
        <v>0.12545284780578903</v>
      </c>
    </row>
    <row r="2177" spans="1:13" x14ac:dyDescent="0.3">
      <c r="A2177" s="119">
        <v>41220</v>
      </c>
      <c r="B2177" s="120" t="s">
        <v>85</v>
      </c>
      <c r="C2177" s="121">
        <v>15.3</v>
      </c>
      <c r="D2177" s="87" t="s">
        <v>31</v>
      </c>
      <c r="E2177" s="120" t="s">
        <v>7307</v>
      </c>
      <c r="F2177" s="123">
        <v>6</v>
      </c>
      <c r="G2177" s="35">
        <v>1</v>
      </c>
      <c r="H2177" s="69">
        <v>5</v>
      </c>
      <c r="I2177" s="31">
        <v>-1</v>
      </c>
      <c r="J2177" s="18">
        <f t="shared" si="134"/>
        <v>267.72000000000008</v>
      </c>
      <c r="K2177" s="19" t="str">
        <f t="shared" si="132"/>
        <v>Nov-12</v>
      </c>
      <c r="L2177" s="20">
        <f t="shared" si="135"/>
        <v>2143</v>
      </c>
      <c r="M2177" s="21">
        <f t="shared" si="133"/>
        <v>0.12492767148856747</v>
      </c>
    </row>
    <row r="2178" spans="1:13" x14ac:dyDescent="0.3">
      <c r="A2178" s="119">
        <v>41220</v>
      </c>
      <c r="B2178" s="120" t="s">
        <v>85</v>
      </c>
      <c r="C2178" s="121">
        <v>15.3</v>
      </c>
      <c r="D2178" s="87" t="s">
        <v>31</v>
      </c>
      <c r="E2178" s="120" t="s">
        <v>7306</v>
      </c>
      <c r="F2178" s="123">
        <v>5.5</v>
      </c>
      <c r="G2178" s="35">
        <v>1</v>
      </c>
      <c r="H2178" s="69">
        <v>2</v>
      </c>
      <c r="I2178" s="31">
        <v>-1</v>
      </c>
      <c r="J2178" s="18">
        <f t="shared" si="134"/>
        <v>266.72000000000008</v>
      </c>
      <c r="K2178" s="19" t="str">
        <f t="shared" ref="K2178:K2241" si="136">TEXT(A2178,"MMM-yy")</f>
        <v>Nov-12</v>
      </c>
      <c r="L2178" s="20">
        <f t="shared" si="135"/>
        <v>2144</v>
      </c>
      <c r="M2178" s="21">
        <f t="shared" ref="M2178:M2241" si="137">J2178/L2178</f>
        <v>0.12440298507462691</v>
      </c>
    </row>
    <row r="2179" spans="1:13" x14ac:dyDescent="0.3">
      <c r="A2179" s="119">
        <v>41220</v>
      </c>
      <c r="B2179" s="120" t="s">
        <v>130</v>
      </c>
      <c r="C2179" s="121">
        <v>15.4</v>
      </c>
      <c r="D2179" s="87" t="s">
        <v>31</v>
      </c>
      <c r="E2179" s="120" t="s">
        <v>7308</v>
      </c>
      <c r="F2179" s="123">
        <v>4.5</v>
      </c>
      <c r="G2179" s="35">
        <v>1</v>
      </c>
      <c r="H2179" s="69">
        <v>2</v>
      </c>
      <c r="I2179" s="31">
        <v>-1</v>
      </c>
      <c r="J2179" s="18">
        <f t="shared" ref="J2179:J2242" si="138">J2178+I2179</f>
        <v>265.72000000000008</v>
      </c>
      <c r="K2179" s="19" t="str">
        <f t="shared" si="136"/>
        <v>Nov-12</v>
      </c>
      <c r="L2179" s="20">
        <f t="shared" ref="L2179:L2242" si="139">L2178+G2179</f>
        <v>2145</v>
      </c>
      <c r="M2179" s="21">
        <f t="shared" si="137"/>
        <v>0.12387878787878792</v>
      </c>
    </row>
    <row r="2180" spans="1:13" x14ac:dyDescent="0.3">
      <c r="A2180" s="124">
        <v>41220</v>
      </c>
      <c r="B2180" s="108" t="s">
        <v>43</v>
      </c>
      <c r="C2180" s="111">
        <v>18.55</v>
      </c>
      <c r="D2180" s="87" t="s">
        <v>31</v>
      </c>
      <c r="E2180" s="108" t="s">
        <v>7305</v>
      </c>
      <c r="F2180" s="110">
        <v>5.5</v>
      </c>
      <c r="G2180" s="35">
        <v>1</v>
      </c>
      <c r="H2180" s="70" t="s">
        <v>6512</v>
      </c>
      <c r="I2180" s="34">
        <v>-1</v>
      </c>
      <c r="J2180" s="18">
        <f t="shared" si="138"/>
        <v>264.72000000000008</v>
      </c>
      <c r="K2180" s="19" t="str">
        <f t="shared" si="136"/>
        <v>Nov-12</v>
      </c>
      <c r="L2180" s="20">
        <f t="shared" si="139"/>
        <v>2146</v>
      </c>
      <c r="M2180" s="21">
        <f t="shared" si="137"/>
        <v>0.12335507921714822</v>
      </c>
    </row>
    <row r="2181" spans="1:13" x14ac:dyDescent="0.3">
      <c r="A2181" s="107">
        <v>41221</v>
      </c>
      <c r="B2181" s="108" t="s">
        <v>97</v>
      </c>
      <c r="C2181" s="101">
        <v>0.5625</v>
      </c>
      <c r="D2181" s="87" t="s">
        <v>31</v>
      </c>
      <c r="E2181" s="108" t="s">
        <v>816</v>
      </c>
      <c r="F2181" s="110">
        <v>4</v>
      </c>
      <c r="G2181" s="85">
        <v>1</v>
      </c>
      <c r="H2181" s="87" t="s">
        <v>33</v>
      </c>
      <c r="I2181" s="27">
        <v>-1</v>
      </c>
      <c r="J2181" s="18">
        <f t="shared" si="138"/>
        <v>263.72000000000008</v>
      </c>
      <c r="K2181" s="19" t="str">
        <f t="shared" si="136"/>
        <v>Nov-12</v>
      </c>
      <c r="L2181" s="20">
        <f t="shared" si="139"/>
        <v>2147</v>
      </c>
      <c r="M2181" s="21">
        <f t="shared" si="137"/>
        <v>0.12283185840707969</v>
      </c>
    </row>
    <row r="2182" spans="1:13" x14ac:dyDescent="0.3">
      <c r="A2182" s="107">
        <v>41221</v>
      </c>
      <c r="B2182" s="108" t="s">
        <v>86</v>
      </c>
      <c r="C2182" s="101">
        <v>0.63888888888888895</v>
      </c>
      <c r="D2182" s="87" t="s">
        <v>31</v>
      </c>
      <c r="E2182" s="108" t="s">
        <v>817</v>
      </c>
      <c r="F2182" s="110">
        <v>3.5</v>
      </c>
      <c r="G2182" s="85">
        <v>1</v>
      </c>
      <c r="H2182" s="87" t="s">
        <v>33</v>
      </c>
      <c r="I2182" s="27">
        <v>-1</v>
      </c>
      <c r="J2182" s="18">
        <f t="shared" si="138"/>
        <v>262.72000000000008</v>
      </c>
      <c r="K2182" s="19" t="str">
        <f t="shared" si="136"/>
        <v>Nov-12</v>
      </c>
      <c r="L2182" s="20">
        <f t="shared" si="139"/>
        <v>2148</v>
      </c>
      <c r="M2182" s="21">
        <f t="shared" si="137"/>
        <v>0.12230912476722537</v>
      </c>
    </row>
    <row r="2183" spans="1:13" x14ac:dyDescent="0.3">
      <c r="A2183" s="107">
        <v>41221</v>
      </c>
      <c r="B2183" s="108" t="s">
        <v>45</v>
      </c>
      <c r="C2183" s="101">
        <v>0.70138888888888884</v>
      </c>
      <c r="D2183" s="87" t="s">
        <v>31</v>
      </c>
      <c r="E2183" s="108" t="s">
        <v>106</v>
      </c>
      <c r="F2183" s="110">
        <v>4</v>
      </c>
      <c r="G2183" s="85">
        <v>1</v>
      </c>
      <c r="H2183" s="87" t="s">
        <v>42</v>
      </c>
      <c r="I2183" s="28">
        <v>3</v>
      </c>
      <c r="J2183" s="18">
        <f t="shared" si="138"/>
        <v>265.72000000000008</v>
      </c>
      <c r="K2183" s="19" t="str">
        <f t="shared" si="136"/>
        <v>Nov-12</v>
      </c>
      <c r="L2183" s="20">
        <f t="shared" si="139"/>
        <v>2149</v>
      </c>
      <c r="M2183" s="21">
        <f t="shared" si="137"/>
        <v>0.12364820846905542</v>
      </c>
    </row>
    <row r="2184" spans="1:13" x14ac:dyDescent="0.3">
      <c r="A2184" s="107">
        <v>41221</v>
      </c>
      <c r="B2184" s="108" t="s">
        <v>45</v>
      </c>
      <c r="C2184" s="101">
        <v>0.82638888888888884</v>
      </c>
      <c r="D2184" s="87" t="s">
        <v>31</v>
      </c>
      <c r="E2184" s="108" t="s">
        <v>818</v>
      </c>
      <c r="F2184" s="110">
        <v>3</v>
      </c>
      <c r="G2184" s="85">
        <v>1</v>
      </c>
      <c r="H2184" s="87" t="s">
        <v>42</v>
      </c>
      <c r="I2184" s="28">
        <v>2</v>
      </c>
      <c r="J2184" s="18">
        <f t="shared" si="138"/>
        <v>267.72000000000008</v>
      </c>
      <c r="K2184" s="19" t="str">
        <f t="shared" si="136"/>
        <v>Nov-12</v>
      </c>
      <c r="L2184" s="20">
        <f t="shared" si="139"/>
        <v>2150</v>
      </c>
      <c r="M2184" s="21">
        <f t="shared" si="137"/>
        <v>0.12452093023255818</v>
      </c>
    </row>
    <row r="2185" spans="1:13" x14ac:dyDescent="0.3">
      <c r="A2185" s="119">
        <v>41221</v>
      </c>
      <c r="B2185" s="120" t="s">
        <v>86</v>
      </c>
      <c r="C2185" s="121">
        <v>12.5</v>
      </c>
      <c r="D2185" s="87" t="s">
        <v>31</v>
      </c>
      <c r="E2185" s="120" t="s">
        <v>512</v>
      </c>
      <c r="F2185" s="123">
        <v>5</v>
      </c>
      <c r="G2185" s="35">
        <v>1</v>
      </c>
      <c r="H2185" s="69">
        <v>3</v>
      </c>
      <c r="I2185" s="31">
        <v>-1</v>
      </c>
      <c r="J2185" s="18">
        <f t="shared" si="138"/>
        <v>266.72000000000008</v>
      </c>
      <c r="K2185" s="19" t="str">
        <f t="shared" si="136"/>
        <v>Nov-12</v>
      </c>
      <c r="L2185" s="20">
        <f t="shared" si="139"/>
        <v>2151</v>
      </c>
      <c r="M2185" s="21">
        <f t="shared" si="137"/>
        <v>0.12399814039981408</v>
      </c>
    </row>
    <row r="2186" spans="1:13" x14ac:dyDescent="0.3">
      <c r="A2186" s="119">
        <v>41221</v>
      </c>
      <c r="B2186" s="120" t="s">
        <v>97</v>
      </c>
      <c r="C2186" s="121">
        <v>14.3</v>
      </c>
      <c r="D2186" s="87" t="s">
        <v>31</v>
      </c>
      <c r="E2186" s="120" t="s">
        <v>1447</v>
      </c>
      <c r="F2186" s="123">
        <v>5</v>
      </c>
      <c r="G2186" s="35">
        <v>1</v>
      </c>
      <c r="H2186" s="69">
        <v>1</v>
      </c>
      <c r="I2186" s="31">
        <v>4</v>
      </c>
      <c r="J2186" s="18">
        <f t="shared" si="138"/>
        <v>270.72000000000008</v>
      </c>
      <c r="K2186" s="19" t="str">
        <f t="shared" si="136"/>
        <v>Nov-12</v>
      </c>
      <c r="L2186" s="20">
        <f t="shared" si="139"/>
        <v>2152</v>
      </c>
      <c r="M2186" s="21">
        <f t="shared" si="137"/>
        <v>0.12579925650557625</v>
      </c>
    </row>
    <row r="2187" spans="1:13" x14ac:dyDescent="0.3">
      <c r="A2187" s="119">
        <v>41221</v>
      </c>
      <c r="B2187" s="120" t="s">
        <v>29</v>
      </c>
      <c r="C2187" s="121">
        <v>15.1</v>
      </c>
      <c r="D2187" s="87" t="s">
        <v>31</v>
      </c>
      <c r="E2187" s="120" t="s">
        <v>7310</v>
      </c>
      <c r="F2187" s="123">
        <v>5.5</v>
      </c>
      <c r="G2187" s="35">
        <v>1</v>
      </c>
      <c r="H2187" s="69">
        <v>9</v>
      </c>
      <c r="I2187" s="31">
        <v>-1</v>
      </c>
      <c r="J2187" s="18">
        <f t="shared" si="138"/>
        <v>269.72000000000008</v>
      </c>
      <c r="K2187" s="19" t="str">
        <f t="shared" si="136"/>
        <v>Nov-12</v>
      </c>
      <c r="L2187" s="20">
        <f t="shared" si="139"/>
        <v>2153</v>
      </c>
      <c r="M2187" s="21">
        <f t="shared" si="137"/>
        <v>0.12527635856943803</v>
      </c>
    </row>
    <row r="2188" spans="1:13" x14ac:dyDescent="0.3">
      <c r="A2188" s="119">
        <v>41221</v>
      </c>
      <c r="B2188" s="120" t="s">
        <v>97</v>
      </c>
      <c r="C2188" s="121">
        <v>15.3</v>
      </c>
      <c r="D2188" s="87" t="s">
        <v>31</v>
      </c>
      <c r="E2188" s="120" t="s">
        <v>908</v>
      </c>
      <c r="F2188" s="123">
        <v>5.5</v>
      </c>
      <c r="G2188" s="35">
        <v>1</v>
      </c>
      <c r="H2188" s="69">
        <v>2</v>
      </c>
      <c r="I2188" s="31">
        <v>-1</v>
      </c>
      <c r="J2188" s="18">
        <f t="shared" si="138"/>
        <v>268.72000000000008</v>
      </c>
      <c r="K2188" s="19" t="str">
        <f t="shared" si="136"/>
        <v>Nov-12</v>
      </c>
      <c r="L2188" s="20">
        <f t="shared" si="139"/>
        <v>2154</v>
      </c>
      <c r="M2188" s="21">
        <f t="shared" si="137"/>
        <v>0.12475394614670385</v>
      </c>
    </row>
    <row r="2189" spans="1:13" x14ac:dyDescent="0.3">
      <c r="A2189" s="119">
        <v>41221</v>
      </c>
      <c r="B2189" s="120" t="s">
        <v>86</v>
      </c>
      <c r="C2189" s="121">
        <v>15.5</v>
      </c>
      <c r="D2189" s="87" t="s">
        <v>31</v>
      </c>
      <c r="E2189" s="120" t="s">
        <v>7311</v>
      </c>
      <c r="F2189" s="123">
        <v>6</v>
      </c>
      <c r="G2189" s="35">
        <v>1</v>
      </c>
      <c r="H2189" s="69">
        <v>1</v>
      </c>
      <c r="I2189" s="31">
        <v>5</v>
      </c>
      <c r="J2189" s="18">
        <f t="shared" si="138"/>
        <v>273.72000000000008</v>
      </c>
      <c r="K2189" s="19" t="str">
        <f t="shared" si="136"/>
        <v>Nov-12</v>
      </c>
      <c r="L2189" s="20">
        <f t="shared" si="139"/>
        <v>2155</v>
      </c>
      <c r="M2189" s="21">
        <f t="shared" si="137"/>
        <v>0.12701624129930397</v>
      </c>
    </row>
    <row r="2190" spans="1:13" x14ac:dyDescent="0.3">
      <c r="A2190" s="124">
        <v>41221</v>
      </c>
      <c r="B2190" s="108" t="s">
        <v>45</v>
      </c>
      <c r="C2190" s="111">
        <v>19.2</v>
      </c>
      <c r="D2190" s="87" t="s">
        <v>31</v>
      </c>
      <c r="E2190" s="108" t="s">
        <v>7309</v>
      </c>
      <c r="F2190" s="110">
        <v>6</v>
      </c>
      <c r="G2190" s="35">
        <v>1</v>
      </c>
      <c r="H2190" s="70" t="s">
        <v>6512</v>
      </c>
      <c r="I2190" s="34">
        <v>-1</v>
      </c>
      <c r="J2190" s="18">
        <f t="shared" si="138"/>
        <v>272.72000000000008</v>
      </c>
      <c r="K2190" s="19" t="str">
        <f t="shared" si="136"/>
        <v>Nov-12</v>
      </c>
      <c r="L2190" s="20">
        <f t="shared" si="139"/>
        <v>2156</v>
      </c>
      <c r="M2190" s="21">
        <f t="shared" si="137"/>
        <v>0.12649350649350652</v>
      </c>
    </row>
    <row r="2191" spans="1:13" x14ac:dyDescent="0.3">
      <c r="A2191" s="107">
        <v>41222</v>
      </c>
      <c r="B2191" s="108" t="s">
        <v>147</v>
      </c>
      <c r="C2191" s="101">
        <v>0.54166666666666663</v>
      </c>
      <c r="D2191" s="87" t="s">
        <v>31</v>
      </c>
      <c r="E2191" s="108" t="s">
        <v>819</v>
      </c>
      <c r="F2191" s="110">
        <v>3.25</v>
      </c>
      <c r="G2191" s="85">
        <v>1</v>
      </c>
      <c r="H2191" s="87" t="s">
        <v>33</v>
      </c>
      <c r="I2191" s="27">
        <v>-1</v>
      </c>
      <c r="J2191" s="18">
        <f t="shared" si="138"/>
        <v>271.72000000000008</v>
      </c>
      <c r="K2191" s="19" t="str">
        <f t="shared" si="136"/>
        <v>Nov-12</v>
      </c>
      <c r="L2191" s="20">
        <f t="shared" si="139"/>
        <v>2157</v>
      </c>
      <c r="M2191" s="21">
        <f t="shared" si="137"/>
        <v>0.12597125637459439</v>
      </c>
    </row>
    <row r="2192" spans="1:13" x14ac:dyDescent="0.3">
      <c r="A2192" s="107">
        <v>41222</v>
      </c>
      <c r="B2192" s="108" t="s">
        <v>97</v>
      </c>
      <c r="C2192" s="101">
        <v>0.57638888888888895</v>
      </c>
      <c r="D2192" s="87" t="s">
        <v>31</v>
      </c>
      <c r="E2192" s="108" t="s">
        <v>820</v>
      </c>
      <c r="F2192" s="110">
        <v>4</v>
      </c>
      <c r="G2192" s="85">
        <v>1</v>
      </c>
      <c r="H2192" s="87" t="s">
        <v>33</v>
      </c>
      <c r="I2192" s="27">
        <v>-1</v>
      </c>
      <c r="J2192" s="18">
        <f t="shared" si="138"/>
        <v>270.72000000000008</v>
      </c>
      <c r="K2192" s="19" t="str">
        <f t="shared" si="136"/>
        <v>Nov-12</v>
      </c>
      <c r="L2192" s="20">
        <f t="shared" si="139"/>
        <v>2158</v>
      </c>
      <c r="M2192" s="21">
        <f t="shared" si="137"/>
        <v>0.12544949026876742</v>
      </c>
    </row>
    <row r="2193" spans="1:13" x14ac:dyDescent="0.3">
      <c r="A2193" s="107">
        <v>41222</v>
      </c>
      <c r="B2193" s="108" t="s">
        <v>147</v>
      </c>
      <c r="C2193" s="101">
        <v>0.58333333333333337</v>
      </c>
      <c r="D2193" s="87" t="s">
        <v>31</v>
      </c>
      <c r="E2193" s="108" t="s">
        <v>821</v>
      </c>
      <c r="F2193" s="110">
        <v>3.75</v>
      </c>
      <c r="G2193" s="85">
        <v>1</v>
      </c>
      <c r="H2193" s="87" t="s">
        <v>33</v>
      </c>
      <c r="I2193" s="27">
        <v>-1</v>
      </c>
      <c r="J2193" s="18">
        <f t="shared" si="138"/>
        <v>269.72000000000008</v>
      </c>
      <c r="K2193" s="19" t="str">
        <f t="shared" si="136"/>
        <v>Nov-12</v>
      </c>
      <c r="L2193" s="20">
        <f t="shared" si="139"/>
        <v>2159</v>
      </c>
      <c r="M2193" s="21">
        <f t="shared" si="137"/>
        <v>0.12492820750347387</v>
      </c>
    </row>
    <row r="2194" spans="1:13" x14ac:dyDescent="0.3">
      <c r="A2194" s="107">
        <v>41222</v>
      </c>
      <c r="B2194" s="108" t="s">
        <v>74</v>
      </c>
      <c r="C2194" s="101">
        <v>0.61111111111111105</v>
      </c>
      <c r="D2194" s="87" t="s">
        <v>31</v>
      </c>
      <c r="E2194" s="108" t="s">
        <v>822</v>
      </c>
      <c r="F2194" s="110">
        <v>3.75</v>
      </c>
      <c r="G2194" s="85">
        <v>1</v>
      </c>
      <c r="H2194" s="87" t="s">
        <v>42</v>
      </c>
      <c r="I2194" s="27">
        <v>2.75</v>
      </c>
      <c r="J2194" s="18">
        <f t="shared" si="138"/>
        <v>272.47000000000008</v>
      </c>
      <c r="K2194" s="19" t="str">
        <f t="shared" si="136"/>
        <v>Nov-12</v>
      </c>
      <c r="L2194" s="20">
        <f t="shared" si="139"/>
        <v>2160</v>
      </c>
      <c r="M2194" s="21">
        <f t="shared" si="137"/>
        <v>0.12614351851851854</v>
      </c>
    </row>
    <row r="2195" spans="1:13" x14ac:dyDescent="0.3">
      <c r="A2195" s="107">
        <v>41222</v>
      </c>
      <c r="B2195" s="108" t="s">
        <v>97</v>
      </c>
      <c r="C2195" s="101">
        <v>0.63888888888888895</v>
      </c>
      <c r="D2195" s="87" t="s">
        <v>31</v>
      </c>
      <c r="E2195" s="108" t="s">
        <v>823</v>
      </c>
      <c r="F2195" s="110">
        <v>3.75</v>
      </c>
      <c r="G2195" s="85">
        <v>1</v>
      </c>
      <c r="H2195" s="87" t="s">
        <v>33</v>
      </c>
      <c r="I2195" s="27">
        <v>-1</v>
      </c>
      <c r="J2195" s="18">
        <f t="shared" si="138"/>
        <v>271.47000000000008</v>
      </c>
      <c r="K2195" s="19" t="str">
        <f t="shared" si="136"/>
        <v>Nov-12</v>
      </c>
      <c r="L2195" s="20">
        <f t="shared" si="139"/>
        <v>2161</v>
      </c>
      <c r="M2195" s="21">
        <f t="shared" si="137"/>
        <v>0.12562239703840819</v>
      </c>
    </row>
    <row r="2196" spans="1:13" x14ac:dyDescent="0.3">
      <c r="A2196" s="107">
        <v>41222</v>
      </c>
      <c r="B2196" s="108" t="s">
        <v>74</v>
      </c>
      <c r="C2196" s="101">
        <v>0.67361111111111116</v>
      </c>
      <c r="D2196" s="87" t="s">
        <v>31</v>
      </c>
      <c r="E2196" s="108" t="s">
        <v>824</v>
      </c>
      <c r="F2196" s="110">
        <v>3.5</v>
      </c>
      <c r="G2196" s="85">
        <v>1</v>
      </c>
      <c r="H2196" s="87" t="s">
        <v>33</v>
      </c>
      <c r="I2196" s="27">
        <v>-1</v>
      </c>
      <c r="J2196" s="18">
        <f t="shared" si="138"/>
        <v>270.47000000000008</v>
      </c>
      <c r="K2196" s="19" t="str">
        <f t="shared" si="136"/>
        <v>Nov-12</v>
      </c>
      <c r="L2196" s="20">
        <f t="shared" si="139"/>
        <v>2162</v>
      </c>
      <c r="M2196" s="21">
        <f t="shared" si="137"/>
        <v>0.12510175763182244</v>
      </c>
    </row>
    <row r="2197" spans="1:13" x14ac:dyDescent="0.3">
      <c r="A2197" s="107">
        <v>41222</v>
      </c>
      <c r="B2197" s="108" t="s">
        <v>45</v>
      </c>
      <c r="C2197" s="101">
        <v>0.82638888888888884</v>
      </c>
      <c r="D2197" s="87" t="s">
        <v>31</v>
      </c>
      <c r="E2197" s="108" t="s">
        <v>825</v>
      </c>
      <c r="F2197" s="110">
        <v>4</v>
      </c>
      <c r="G2197" s="85">
        <v>1</v>
      </c>
      <c r="H2197" s="87" t="s">
        <v>42</v>
      </c>
      <c r="I2197" s="28">
        <v>3</v>
      </c>
      <c r="J2197" s="18">
        <f t="shared" si="138"/>
        <v>273.47000000000008</v>
      </c>
      <c r="K2197" s="19" t="str">
        <f t="shared" si="136"/>
        <v>Nov-12</v>
      </c>
      <c r="L2197" s="20">
        <f t="shared" si="139"/>
        <v>2163</v>
      </c>
      <c r="M2197" s="21">
        <f t="shared" si="137"/>
        <v>0.12643088303282482</v>
      </c>
    </row>
    <row r="2198" spans="1:13" x14ac:dyDescent="0.3">
      <c r="A2198" s="119">
        <v>41222</v>
      </c>
      <c r="B2198" s="120" t="s">
        <v>74</v>
      </c>
      <c r="C2198" s="121">
        <v>13.1</v>
      </c>
      <c r="D2198" s="87" t="s">
        <v>31</v>
      </c>
      <c r="E2198" s="120" t="s">
        <v>7315</v>
      </c>
      <c r="F2198" s="123">
        <v>4.5</v>
      </c>
      <c r="G2198" s="35">
        <v>1</v>
      </c>
      <c r="H2198" s="69">
        <v>2</v>
      </c>
      <c r="I2198" s="31">
        <v>-1</v>
      </c>
      <c r="J2198" s="18">
        <f t="shared" si="138"/>
        <v>272.47000000000008</v>
      </c>
      <c r="K2198" s="19" t="str">
        <f t="shared" si="136"/>
        <v>Nov-12</v>
      </c>
      <c r="L2198" s="20">
        <f t="shared" si="139"/>
        <v>2164</v>
      </c>
      <c r="M2198" s="21">
        <f t="shared" si="137"/>
        <v>0.12591035120147878</v>
      </c>
    </row>
    <row r="2199" spans="1:13" x14ac:dyDescent="0.3">
      <c r="A2199" s="119">
        <v>41222</v>
      </c>
      <c r="B2199" s="120" t="s">
        <v>74</v>
      </c>
      <c r="C2199" s="121">
        <v>13.4</v>
      </c>
      <c r="D2199" s="87" t="s">
        <v>31</v>
      </c>
      <c r="E2199" s="120" t="s">
        <v>7316</v>
      </c>
      <c r="F2199" s="123">
        <v>6</v>
      </c>
      <c r="G2199" s="35">
        <v>1</v>
      </c>
      <c r="H2199" s="69" t="s">
        <v>6116</v>
      </c>
      <c r="I2199" s="31">
        <v>-1</v>
      </c>
      <c r="J2199" s="18">
        <f t="shared" si="138"/>
        <v>271.47000000000008</v>
      </c>
      <c r="K2199" s="19" t="str">
        <f t="shared" si="136"/>
        <v>Nov-12</v>
      </c>
      <c r="L2199" s="20">
        <f t="shared" si="139"/>
        <v>2165</v>
      </c>
      <c r="M2199" s="21">
        <f t="shared" si="137"/>
        <v>0.12539030023094691</v>
      </c>
    </row>
    <row r="2200" spans="1:13" x14ac:dyDescent="0.3">
      <c r="A2200" s="119">
        <v>41222</v>
      </c>
      <c r="B2200" s="120" t="s">
        <v>97</v>
      </c>
      <c r="C2200" s="121">
        <v>15.2</v>
      </c>
      <c r="D2200" s="87" t="s">
        <v>31</v>
      </c>
      <c r="E2200" s="120" t="s">
        <v>6640</v>
      </c>
      <c r="F2200" s="123">
        <v>5</v>
      </c>
      <c r="G2200" s="35">
        <v>1</v>
      </c>
      <c r="H2200" s="69">
        <v>2</v>
      </c>
      <c r="I2200" s="31">
        <v>-1</v>
      </c>
      <c r="J2200" s="18">
        <f t="shared" si="138"/>
        <v>270.47000000000008</v>
      </c>
      <c r="K2200" s="19" t="str">
        <f t="shared" si="136"/>
        <v>Nov-12</v>
      </c>
      <c r="L2200" s="20">
        <f t="shared" si="139"/>
        <v>2166</v>
      </c>
      <c r="M2200" s="21">
        <f t="shared" si="137"/>
        <v>0.12487072945521703</v>
      </c>
    </row>
    <row r="2201" spans="1:13" x14ac:dyDescent="0.3">
      <c r="A2201" s="119">
        <v>41222</v>
      </c>
      <c r="B2201" s="120" t="s">
        <v>97</v>
      </c>
      <c r="C2201" s="121">
        <v>15.5</v>
      </c>
      <c r="D2201" s="87" t="s">
        <v>31</v>
      </c>
      <c r="E2201" s="120" t="s">
        <v>7317</v>
      </c>
      <c r="F2201" s="123">
        <v>6</v>
      </c>
      <c r="G2201" s="35">
        <v>1</v>
      </c>
      <c r="H2201" s="69">
        <v>1</v>
      </c>
      <c r="I2201" s="31">
        <v>5.5</v>
      </c>
      <c r="J2201" s="18">
        <f t="shared" si="138"/>
        <v>275.97000000000008</v>
      </c>
      <c r="K2201" s="19" t="str">
        <f t="shared" si="136"/>
        <v>Nov-12</v>
      </c>
      <c r="L2201" s="20">
        <f t="shared" si="139"/>
        <v>2167</v>
      </c>
      <c r="M2201" s="21">
        <f t="shared" si="137"/>
        <v>0.12735117674203972</v>
      </c>
    </row>
    <row r="2202" spans="1:13" x14ac:dyDescent="0.3">
      <c r="A2202" s="119">
        <v>41222</v>
      </c>
      <c r="B2202" s="120" t="s">
        <v>74</v>
      </c>
      <c r="C2202" s="121">
        <v>16.100000000000001</v>
      </c>
      <c r="D2202" s="87" t="s">
        <v>31</v>
      </c>
      <c r="E2202" s="120" t="s">
        <v>7318</v>
      </c>
      <c r="F2202" s="123">
        <v>6</v>
      </c>
      <c r="G2202" s="35">
        <v>1</v>
      </c>
      <c r="H2202" s="69">
        <v>7</v>
      </c>
      <c r="I2202" s="31">
        <v>-1</v>
      </c>
      <c r="J2202" s="18">
        <f t="shared" si="138"/>
        <v>274.97000000000008</v>
      </c>
      <c r="K2202" s="19" t="str">
        <f t="shared" si="136"/>
        <v>Nov-12</v>
      </c>
      <c r="L2202" s="20">
        <f t="shared" si="139"/>
        <v>2168</v>
      </c>
      <c r="M2202" s="21">
        <f t="shared" si="137"/>
        <v>0.12683118081180816</v>
      </c>
    </row>
    <row r="2203" spans="1:13" x14ac:dyDescent="0.3">
      <c r="A2203" s="124">
        <v>41222</v>
      </c>
      <c r="B2203" s="108" t="s">
        <v>45</v>
      </c>
      <c r="C2203" s="111">
        <v>18.2</v>
      </c>
      <c r="D2203" s="87" t="s">
        <v>31</v>
      </c>
      <c r="E2203" s="108" t="s">
        <v>7312</v>
      </c>
      <c r="F2203" s="110">
        <v>5</v>
      </c>
      <c r="G2203" s="35">
        <v>1</v>
      </c>
      <c r="H2203" s="70" t="s">
        <v>6526</v>
      </c>
      <c r="I2203" s="34">
        <v>6</v>
      </c>
      <c r="J2203" s="18">
        <f t="shared" si="138"/>
        <v>280.97000000000008</v>
      </c>
      <c r="K2203" s="19" t="str">
        <f t="shared" si="136"/>
        <v>Nov-12</v>
      </c>
      <c r="L2203" s="20">
        <f t="shared" si="139"/>
        <v>2169</v>
      </c>
      <c r="M2203" s="21">
        <f t="shared" si="137"/>
        <v>0.12953895804518215</v>
      </c>
    </row>
    <row r="2204" spans="1:13" x14ac:dyDescent="0.3">
      <c r="A2204" s="124">
        <v>41222</v>
      </c>
      <c r="B2204" s="108" t="s">
        <v>45</v>
      </c>
      <c r="C2204" s="111">
        <v>19.2</v>
      </c>
      <c r="D2204" s="87" t="s">
        <v>31</v>
      </c>
      <c r="E2204" s="108" t="s">
        <v>7313</v>
      </c>
      <c r="F2204" s="110">
        <v>6</v>
      </c>
      <c r="G2204" s="35">
        <v>1</v>
      </c>
      <c r="H2204" s="70" t="s">
        <v>6518</v>
      </c>
      <c r="I2204" s="34">
        <v>-1</v>
      </c>
      <c r="J2204" s="18">
        <f t="shared" si="138"/>
        <v>279.97000000000008</v>
      </c>
      <c r="K2204" s="19" t="str">
        <f t="shared" si="136"/>
        <v>Nov-12</v>
      </c>
      <c r="L2204" s="20">
        <f t="shared" si="139"/>
        <v>2170</v>
      </c>
      <c r="M2204" s="21">
        <f t="shared" si="137"/>
        <v>0.12901843317972353</v>
      </c>
    </row>
    <row r="2205" spans="1:13" x14ac:dyDescent="0.3">
      <c r="A2205" s="124">
        <v>41222</v>
      </c>
      <c r="B2205" s="108" t="s">
        <v>45</v>
      </c>
      <c r="C2205" s="111">
        <v>19.5</v>
      </c>
      <c r="D2205" s="87" t="s">
        <v>31</v>
      </c>
      <c r="E2205" s="108" t="s">
        <v>7314</v>
      </c>
      <c r="F2205" s="110">
        <v>6</v>
      </c>
      <c r="G2205" s="35">
        <v>1</v>
      </c>
      <c r="H2205" s="70" t="s">
        <v>6518</v>
      </c>
      <c r="I2205" s="34">
        <v>-1</v>
      </c>
      <c r="J2205" s="18">
        <f t="shared" si="138"/>
        <v>278.97000000000008</v>
      </c>
      <c r="K2205" s="19" t="str">
        <f t="shared" si="136"/>
        <v>Nov-12</v>
      </c>
      <c r="L2205" s="20">
        <f t="shared" si="139"/>
        <v>2171</v>
      </c>
      <c r="M2205" s="21">
        <f t="shared" si="137"/>
        <v>0.12849838783970524</v>
      </c>
    </row>
    <row r="2206" spans="1:13" x14ac:dyDescent="0.3">
      <c r="A2206" s="119">
        <v>41223</v>
      </c>
      <c r="B2206" s="120" t="s">
        <v>127</v>
      </c>
      <c r="C2206" s="121">
        <v>12.25</v>
      </c>
      <c r="D2206" s="87" t="s">
        <v>31</v>
      </c>
      <c r="E2206" s="120" t="s">
        <v>856</v>
      </c>
      <c r="F2206" s="123">
        <v>5</v>
      </c>
      <c r="G2206" s="35">
        <v>1</v>
      </c>
      <c r="H2206" s="69">
        <v>4</v>
      </c>
      <c r="I2206" s="31">
        <v>-1</v>
      </c>
      <c r="J2206" s="18">
        <f t="shared" si="138"/>
        <v>277.97000000000008</v>
      </c>
      <c r="K2206" s="19" t="str">
        <f t="shared" si="136"/>
        <v>Nov-12</v>
      </c>
      <c r="L2206" s="20">
        <f t="shared" si="139"/>
        <v>2172</v>
      </c>
      <c r="M2206" s="21">
        <f t="shared" si="137"/>
        <v>0.12797882136279931</v>
      </c>
    </row>
    <row r="2207" spans="1:13" x14ac:dyDescent="0.3">
      <c r="A2207" s="119">
        <v>41223</v>
      </c>
      <c r="B2207" s="120" t="s">
        <v>118</v>
      </c>
      <c r="C2207" s="121">
        <v>13.1</v>
      </c>
      <c r="D2207" s="87" t="s">
        <v>31</v>
      </c>
      <c r="E2207" s="120" t="s">
        <v>7319</v>
      </c>
      <c r="F2207" s="123">
        <v>5.5</v>
      </c>
      <c r="G2207" s="35">
        <v>1</v>
      </c>
      <c r="H2207" s="69">
        <v>1</v>
      </c>
      <c r="I2207" s="31">
        <v>5</v>
      </c>
      <c r="J2207" s="18">
        <f t="shared" si="138"/>
        <v>282.97000000000008</v>
      </c>
      <c r="K2207" s="19" t="str">
        <f t="shared" si="136"/>
        <v>Nov-12</v>
      </c>
      <c r="L2207" s="20">
        <f t="shared" si="139"/>
        <v>2173</v>
      </c>
      <c r="M2207" s="21">
        <f t="shared" si="137"/>
        <v>0.13022089277496551</v>
      </c>
    </row>
    <row r="2208" spans="1:13" x14ac:dyDescent="0.3">
      <c r="A2208" s="119">
        <v>41223</v>
      </c>
      <c r="B2208" s="120" t="s">
        <v>44</v>
      </c>
      <c r="C2208" s="121">
        <v>13.25</v>
      </c>
      <c r="D2208" s="87" t="s">
        <v>31</v>
      </c>
      <c r="E2208" s="120" t="s">
        <v>7264</v>
      </c>
      <c r="F2208" s="123">
        <v>5</v>
      </c>
      <c r="G2208" s="35">
        <v>1</v>
      </c>
      <c r="H2208" s="69">
        <v>1</v>
      </c>
      <c r="I2208" s="31">
        <v>5</v>
      </c>
      <c r="J2208" s="18">
        <f t="shared" si="138"/>
        <v>287.97000000000008</v>
      </c>
      <c r="K2208" s="19" t="str">
        <f t="shared" si="136"/>
        <v>Nov-12</v>
      </c>
      <c r="L2208" s="20">
        <f t="shared" si="139"/>
        <v>2174</v>
      </c>
      <c r="M2208" s="21">
        <f t="shared" si="137"/>
        <v>0.13246090156393747</v>
      </c>
    </row>
    <row r="2209" spans="1:13" x14ac:dyDescent="0.3">
      <c r="A2209" s="119">
        <v>41223</v>
      </c>
      <c r="B2209" s="120" t="s">
        <v>127</v>
      </c>
      <c r="C2209" s="121">
        <v>13.3</v>
      </c>
      <c r="D2209" s="87" t="s">
        <v>31</v>
      </c>
      <c r="E2209" s="120" t="s">
        <v>6279</v>
      </c>
      <c r="F2209" s="123">
        <v>6</v>
      </c>
      <c r="G2209" s="35">
        <v>1</v>
      </c>
      <c r="H2209" s="69" t="s">
        <v>6116</v>
      </c>
      <c r="I2209" s="31">
        <v>-1</v>
      </c>
      <c r="J2209" s="18">
        <f t="shared" si="138"/>
        <v>286.97000000000008</v>
      </c>
      <c r="K2209" s="19" t="str">
        <f t="shared" si="136"/>
        <v>Nov-12</v>
      </c>
      <c r="L2209" s="20">
        <f t="shared" si="139"/>
        <v>2175</v>
      </c>
      <c r="M2209" s="21">
        <f t="shared" si="137"/>
        <v>0.13194022988505752</v>
      </c>
    </row>
    <row r="2210" spans="1:13" x14ac:dyDescent="0.3">
      <c r="A2210" s="119">
        <v>41223</v>
      </c>
      <c r="B2210" s="120" t="s">
        <v>96</v>
      </c>
      <c r="C2210" s="121">
        <v>15.35</v>
      </c>
      <c r="D2210" s="87" t="s">
        <v>31</v>
      </c>
      <c r="E2210" s="120" t="s">
        <v>7320</v>
      </c>
      <c r="F2210" s="123">
        <v>5</v>
      </c>
      <c r="G2210" s="35">
        <v>1</v>
      </c>
      <c r="H2210" s="69">
        <v>5</v>
      </c>
      <c r="I2210" s="31">
        <v>-1</v>
      </c>
      <c r="J2210" s="18">
        <f t="shared" si="138"/>
        <v>285.97000000000008</v>
      </c>
      <c r="K2210" s="19" t="str">
        <f t="shared" si="136"/>
        <v>Nov-12</v>
      </c>
      <c r="L2210" s="20">
        <f t="shared" si="139"/>
        <v>2176</v>
      </c>
      <c r="M2210" s="21">
        <f t="shared" si="137"/>
        <v>0.13142003676470593</v>
      </c>
    </row>
    <row r="2211" spans="1:13" x14ac:dyDescent="0.3">
      <c r="A2211" s="119">
        <v>41223</v>
      </c>
      <c r="B2211" s="120" t="s">
        <v>96</v>
      </c>
      <c r="C2211" s="121">
        <v>15.35</v>
      </c>
      <c r="D2211" s="87" t="s">
        <v>31</v>
      </c>
      <c r="E2211" s="120" t="s">
        <v>7321</v>
      </c>
      <c r="F2211" s="123">
        <v>5</v>
      </c>
      <c r="G2211" s="35">
        <v>1</v>
      </c>
      <c r="H2211" s="69">
        <v>1</v>
      </c>
      <c r="I2211" s="31">
        <v>4</v>
      </c>
      <c r="J2211" s="18">
        <f t="shared" si="138"/>
        <v>289.97000000000008</v>
      </c>
      <c r="K2211" s="19" t="str">
        <f t="shared" si="136"/>
        <v>Nov-12</v>
      </c>
      <c r="L2211" s="20">
        <f t="shared" si="139"/>
        <v>2177</v>
      </c>
      <c r="M2211" s="21">
        <f t="shared" si="137"/>
        <v>0.13319706017455218</v>
      </c>
    </row>
    <row r="2212" spans="1:13" x14ac:dyDescent="0.3">
      <c r="A2212" s="119">
        <v>41223</v>
      </c>
      <c r="B2212" s="120" t="s">
        <v>118</v>
      </c>
      <c r="C2212" s="121">
        <v>16</v>
      </c>
      <c r="D2212" s="87" t="s">
        <v>31</v>
      </c>
      <c r="E2212" s="120" t="s">
        <v>7322</v>
      </c>
      <c r="F2212" s="123">
        <v>4.5</v>
      </c>
      <c r="G2212" s="35">
        <v>1</v>
      </c>
      <c r="H2212" s="69">
        <v>2</v>
      </c>
      <c r="I2212" s="31">
        <v>-1</v>
      </c>
      <c r="J2212" s="18">
        <f t="shared" si="138"/>
        <v>288.97000000000008</v>
      </c>
      <c r="K2212" s="19" t="str">
        <f t="shared" si="136"/>
        <v>Nov-12</v>
      </c>
      <c r="L2212" s="20">
        <f t="shared" si="139"/>
        <v>2178</v>
      </c>
      <c r="M2212" s="21">
        <f t="shared" si="137"/>
        <v>0.13267676767676773</v>
      </c>
    </row>
    <row r="2213" spans="1:13" x14ac:dyDescent="0.3">
      <c r="A2213" s="107">
        <v>41225</v>
      </c>
      <c r="B2213" s="108" t="s">
        <v>69</v>
      </c>
      <c r="C2213" s="101">
        <v>0.64583333333333337</v>
      </c>
      <c r="D2213" s="87" t="s">
        <v>31</v>
      </c>
      <c r="E2213" s="108" t="s">
        <v>826</v>
      </c>
      <c r="F2213" s="110">
        <v>3.5</v>
      </c>
      <c r="G2213" s="85">
        <v>1</v>
      </c>
      <c r="H2213" s="87" t="s">
        <v>33</v>
      </c>
      <c r="I2213" s="27">
        <v>-1</v>
      </c>
      <c r="J2213" s="18">
        <f t="shared" si="138"/>
        <v>287.97000000000008</v>
      </c>
      <c r="K2213" s="19" t="str">
        <f t="shared" si="136"/>
        <v>Nov-12</v>
      </c>
      <c r="L2213" s="20">
        <f t="shared" si="139"/>
        <v>2179</v>
      </c>
      <c r="M2213" s="21">
        <f t="shared" si="137"/>
        <v>0.1321569527306104</v>
      </c>
    </row>
    <row r="2214" spans="1:13" x14ac:dyDescent="0.3">
      <c r="A2214" s="119">
        <v>41225</v>
      </c>
      <c r="B2214" s="120" t="s">
        <v>30</v>
      </c>
      <c r="C2214" s="121">
        <v>15.2</v>
      </c>
      <c r="D2214" s="87" t="s">
        <v>31</v>
      </c>
      <c r="E2214" s="120" t="s">
        <v>190</v>
      </c>
      <c r="F2214" s="123">
        <v>6</v>
      </c>
      <c r="G2214" s="35">
        <v>1</v>
      </c>
      <c r="H2214" s="69">
        <v>3</v>
      </c>
      <c r="I2214" s="31">
        <v>-1</v>
      </c>
      <c r="J2214" s="18">
        <f t="shared" si="138"/>
        <v>286.97000000000008</v>
      </c>
      <c r="K2214" s="19" t="str">
        <f t="shared" si="136"/>
        <v>Nov-12</v>
      </c>
      <c r="L2214" s="20">
        <f t="shared" si="139"/>
        <v>2180</v>
      </c>
      <c r="M2214" s="21">
        <f t="shared" si="137"/>
        <v>0.13163761467889912</v>
      </c>
    </row>
    <row r="2215" spans="1:13" x14ac:dyDescent="0.3">
      <c r="A2215" s="107">
        <v>41226</v>
      </c>
      <c r="B2215" s="108" t="s">
        <v>67</v>
      </c>
      <c r="C2215" s="101">
        <v>0.65277777777777779</v>
      </c>
      <c r="D2215" s="87" t="s">
        <v>31</v>
      </c>
      <c r="E2215" s="108" t="s">
        <v>827</v>
      </c>
      <c r="F2215" s="110">
        <v>3.5</v>
      </c>
      <c r="G2215" s="85">
        <v>1</v>
      </c>
      <c r="H2215" s="87" t="s">
        <v>33</v>
      </c>
      <c r="I2215" s="27">
        <v>-1</v>
      </c>
      <c r="J2215" s="18">
        <f t="shared" si="138"/>
        <v>285.97000000000008</v>
      </c>
      <c r="K2215" s="19" t="str">
        <f t="shared" si="136"/>
        <v>Nov-12</v>
      </c>
      <c r="L2215" s="20">
        <f t="shared" si="139"/>
        <v>2181</v>
      </c>
      <c r="M2215" s="21">
        <f t="shared" si="137"/>
        <v>0.13111875286565799</v>
      </c>
    </row>
    <row r="2216" spans="1:13" x14ac:dyDescent="0.3">
      <c r="A2216" s="119">
        <v>41226</v>
      </c>
      <c r="B2216" s="120" t="s">
        <v>29</v>
      </c>
      <c r="C2216" s="121">
        <v>14.3</v>
      </c>
      <c r="D2216" s="87" t="s">
        <v>31</v>
      </c>
      <c r="E2216" s="120" t="s">
        <v>7323</v>
      </c>
      <c r="F2216" s="123">
        <v>5.5</v>
      </c>
      <c r="G2216" s="35">
        <v>1</v>
      </c>
      <c r="H2216" s="69">
        <v>5</v>
      </c>
      <c r="I2216" s="31">
        <v>-1</v>
      </c>
      <c r="J2216" s="18">
        <f t="shared" si="138"/>
        <v>284.97000000000008</v>
      </c>
      <c r="K2216" s="19" t="str">
        <f t="shared" si="136"/>
        <v>Nov-12</v>
      </c>
      <c r="L2216" s="20">
        <f t="shared" si="139"/>
        <v>2182</v>
      </c>
      <c r="M2216" s="21">
        <f t="shared" si="137"/>
        <v>0.13060036663611369</v>
      </c>
    </row>
    <row r="2217" spans="1:13" x14ac:dyDescent="0.3">
      <c r="A2217" s="119">
        <v>41226</v>
      </c>
      <c r="B2217" s="120" t="s">
        <v>82</v>
      </c>
      <c r="C2217" s="121">
        <v>15.2</v>
      </c>
      <c r="D2217" s="87" t="s">
        <v>31</v>
      </c>
      <c r="E2217" s="120" t="s">
        <v>7324</v>
      </c>
      <c r="F2217" s="123">
        <v>4.5</v>
      </c>
      <c r="G2217" s="35">
        <v>1</v>
      </c>
      <c r="H2217" s="69">
        <v>1</v>
      </c>
      <c r="I2217" s="31">
        <v>3.5</v>
      </c>
      <c r="J2217" s="18">
        <f t="shared" si="138"/>
        <v>288.47000000000008</v>
      </c>
      <c r="K2217" s="19" t="str">
        <f t="shared" si="136"/>
        <v>Nov-12</v>
      </c>
      <c r="L2217" s="20">
        <f t="shared" si="139"/>
        <v>2183</v>
      </c>
      <c r="M2217" s="21">
        <f t="shared" si="137"/>
        <v>0.13214383875400829</v>
      </c>
    </row>
    <row r="2218" spans="1:13" x14ac:dyDescent="0.3">
      <c r="A2218" s="119">
        <v>41226</v>
      </c>
      <c r="B2218" s="120" t="s">
        <v>29</v>
      </c>
      <c r="C2218" s="121">
        <v>15.3</v>
      </c>
      <c r="D2218" s="87" t="s">
        <v>31</v>
      </c>
      <c r="E2218" s="120" t="s">
        <v>7325</v>
      </c>
      <c r="F2218" s="123">
        <v>6</v>
      </c>
      <c r="G2218" s="35">
        <v>1</v>
      </c>
      <c r="H2218" s="69">
        <v>3</v>
      </c>
      <c r="I2218" s="31">
        <v>-1</v>
      </c>
      <c r="J2218" s="18">
        <f t="shared" si="138"/>
        <v>287.47000000000008</v>
      </c>
      <c r="K2218" s="19" t="str">
        <f t="shared" si="136"/>
        <v>Nov-12</v>
      </c>
      <c r="L2218" s="20">
        <f t="shared" si="139"/>
        <v>2184</v>
      </c>
      <c r="M2218" s="21">
        <f t="shared" si="137"/>
        <v>0.1316254578754579</v>
      </c>
    </row>
    <row r="2219" spans="1:13" x14ac:dyDescent="0.3">
      <c r="A2219" s="107">
        <v>41227</v>
      </c>
      <c r="B2219" s="108" t="s">
        <v>123</v>
      </c>
      <c r="C2219" s="101">
        <v>0.64583333333333337</v>
      </c>
      <c r="D2219" s="87" t="s">
        <v>31</v>
      </c>
      <c r="E2219" s="108" t="s">
        <v>828</v>
      </c>
      <c r="F2219" s="110">
        <v>2.75</v>
      </c>
      <c r="G2219" s="85">
        <v>1</v>
      </c>
      <c r="H2219" s="87" t="s">
        <v>42</v>
      </c>
      <c r="I2219" s="27">
        <v>1.75</v>
      </c>
      <c r="J2219" s="18">
        <f t="shared" si="138"/>
        <v>289.22000000000008</v>
      </c>
      <c r="K2219" s="19" t="str">
        <f t="shared" si="136"/>
        <v>Nov-12</v>
      </c>
      <c r="L2219" s="20">
        <f t="shared" si="139"/>
        <v>2185</v>
      </c>
      <c r="M2219" s="21">
        <f t="shared" si="137"/>
        <v>0.13236613272311218</v>
      </c>
    </row>
    <row r="2220" spans="1:13" x14ac:dyDescent="0.3">
      <c r="A2220" s="107">
        <v>41227</v>
      </c>
      <c r="B2220" s="108" t="s">
        <v>43</v>
      </c>
      <c r="C2220" s="101">
        <v>0.72569444444444453</v>
      </c>
      <c r="D2220" s="87" t="s">
        <v>31</v>
      </c>
      <c r="E2220" s="108" t="s">
        <v>829</v>
      </c>
      <c r="F2220" s="110">
        <v>2.88</v>
      </c>
      <c r="G2220" s="85">
        <v>1</v>
      </c>
      <c r="H2220" s="87" t="s">
        <v>33</v>
      </c>
      <c r="I2220" s="28">
        <v>-1</v>
      </c>
      <c r="J2220" s="18">
        <f t="shared" si="138"/>
        <v>288.22000000000008</v>
      </c>
      <c r="K2220" s="19" t="str">
        <f t="shared" si="136"/>
        <v>Nov-12</v>
      </c>
      <c r="L2220" s="20">
        <f t="shared" si="139"/>
        <v>2186</v>
      </c>
      <c r="M2220" s="21">
        <f t="shared" si="137"/>
        <v>0.13184812442817936</v>
      </c>
    </row>
    <row r="2221" spans="1:13" x14ac:dyDescent="0.3">
      <c r="A2221" s="119">
        <v>41227</v>
      </c>
      <c r="B2221" s="120" t="s">
        <v>123</v>
      </c>
      <c r="C2221" s="121">
        <v>16</v>
      </c>
      <c r="D2221" s="87" t="s">
        <v>31</v>
      </c>
      <c r="E2221" s="120" t="s">
        <v>7326</v>
      </c>
      <c r="F2221" s="123">
        <v>5.5</v>
      </c>
      <c r="G2221" s="35">
        <v>1</v>
      </c>
      <c r="H2221" s="69">
        <v>1</v>
      </c>
      <c r="I2221" s="31">
        <v>4.5</v>
      </c>
      <c r="J2221" s="18">
        <f t="shared" si="138"/>
        <v>292.72000000000008</v>
      </c>
      <c r="K2221" s="19" t="str">
        <f t="shared" si="136"/>
        <v>Nov-12</v>
      </c>
      <c r="L2221" s="20">
        <f t="shared" si="139"/>
        <v>2187</v>
      </c>
      <c r="M2221" s="21">
        <f t="shared" si="137"/>
        <v>0.1338454503886603</v>
      </c>
    </row>
    <row r="2222" spans="1:13" x14ac:dyDescent="0.3">
      <c r="A2222" s="119">
        <v>41227</v>
      </c>
      <c r="B2222" s="120" t="s">
        <v>84</v>
      </c>
      <c r="C2222" s="121">
        <v>16.100000000000001</v>
      </c>
      <c r="D2222" s="87" t="s">
        <v>31</v>
      </c>
      <c r="E2222" s="120" t="s">
        <v>7327</v>
      </c>
      <c r="F2222" s="123">
        <v>5.5</v>
      </c>
      <c r="G2222" s="35">
        <v>1</v>
      </c>
      <c r="H2222" s="69">
        <v>2</v>
      </c>
      <c r="I2222" s="31">
        <v>-1</v>
      </c>
      <c r="J2222" s="18">
        <f t="shared" si="138"/>
        <v>291.72000000000008</v>
      </c>
      <c r="K2222" s="19" t="str">
        <f t="shared" si="136"/>
        <v>Nov-12</v>
      </c>
      <c r="L2222" s="20">
        <f t="shared" si="139"/>
        <v>2188</v>
      </c>
      <c r="M2222" s="21">
        <f t="shared" si="137"/>
        <v>0.13332723948811703</v>
      </c>
    </row>
    <row r="2223" spans="1:13" x14ac:dyDescent="0.3">
      <c r="A2223" s="107">
        <v>41228</v>
      </c>
      <c r="B2223" s="108" t="s">
        <v>89</v>
      </c>
      <c r="C2223" s="101">
        <v>0.58333333333333337</v>
      </c>
      <c r="D2223" s="87" t="s">
        <v>31</v>
      </c>
      <c r="E2223" s="108" t="s">
        <v>830</v>
      </c>
      <c r="F2223" s="110">
        <v>3.25</v>
      </c>
      <c r="G2223" s="85">
        <v>1</v>
      </c>
      <c r="H2223" s="87" t="s">
        <v>33</v>
      </c>
      <c r="I2223" s="27">
        <v>-1</v>
      </c>
      <c r="J2223" s="18">
        <f t="shared" si="138"/>
        <v>290.72000000000008</v>
      </c>
      <c r="K2223" s="19" t="str">
        <f t="shared" si="136"/>
        <v>Nov-12</v>
      </c>
      <c r="L2223" s="20">
        <f t="shared" si="139"/>
        <v>2189</v>
      </c>
      <c r="M2223" s="21">
        <f t="shared" si="137"/>
        <v>0.13280950205573325</v>
      </c>
    </row>
    <row r="2224" spans="1:13" x14ac:dyDescent="0.3">
      <c r="A2224" s="107">
        <v>41228</v>
      </c>
      <c r="B2224" s="108" t="s">
        <v>43</v>
      </c>
      <c r="C2224" s="101">
        <v>0.76736111111111116</v>
      </c>
      <c r="D2224" s="87" t="s">
        <v>31</v>
      </c>
      <c r="E2224" s="108" t="s">
        <v>831</v>
      </c>
      <c r="F2224" s="110">
        <v>3.25</v>
      </c>
      <c r="G2224" s="85">
        <v>1</v>
      </c>
      <c r="H2224" s="87" t="s">
        <v>33</v>
      </c>
      <c r="I2224" s="28">
        <v>-1</v>
      </c>
      <c r="J2224" s="18">
        <f t="shared" si="138"/>
        <v>289.72000000000008</v>
      </c>
      <c r="K2224" s="19" t="str">
        <f t="shared" si="136"/>
        <v>Nov-12</v>
      </c>
      <c r="L2224" s="20">
        <f t="shared" si="139"/>
        <v>2190</v>
      </c>
      <c r="M2224" s="21">
        <f t="shared" si="137"/>
        <v>0.1322922374429224</v>
      </c>
    </row>
    <row r="2225" spans="1:13" x14ac:dyDescent="0.3">
      <c r="A2225" s="119">
        <v>41228</v>
      </c>
      <c r="B2225" s="120" t="s">
        <v>103</v>
      </c>
      <c r="C2225" s="121">
        <v>14.1</v>
      </c>
      <c r="D2225" s="87" t="s">
        <v>31</v>
      </c>
      <c r="E2225" s="120" t="s">
        <v>7331</v>
      </c>
      <c r="F2225" s="123">
        <v>5</v>
      </c>
      <c r="G2225" s="35">
        <v>1</v>
      </c>
      <c r="H2225" s="69" t="s">
        <v>6116</v>
      </c>
      <c r="I2225" s="31">
        <v>-1</v>
      </c>
      <c r="J2225" s="18">
        <f t="shared" si="138"/>
        <v>288.72000000000008</v>
      </c>
      <c r="K2225" s="19" t="str">
        <f t="shared" si="136"/>
        <v>Nov-12</v>
      </c>
      <c r="L2225" s="20">
        <f t="shared" si="139"/>
        <v>2191</v>
      </c>
      <c r="M2225" s="21">
        <f t="shared" si="137"/>
        <v>0.13177544500228211</v>
      </c>
    </row>
    <row r="2226" spans="1:13" x14ac:dyDescent="0.3">
      <c r="A2226" s="119">
        <v>41228</v>
      </c>
      <c r="B2226" s="120" t="s">
        <v>103</v>
      </c>
      <c r="C2226" s="121">
        <v>15.4</v>
      </c>
      <c r="D2226" s="87" t="s">
        <v>31</v>
      </c>
      <c r="E2226" s="120" t="s">
        <v>7332</v>
      </c>
      <c r="F2226" s="123">
        <v>5.5</v>
      </c>
      <c r="G2226" s="35">
        <v>1</v>
      </c>
      <c r="H2226" s="69">
        <v>3</v>
      </c>
      <c r="I2226" s="31">
        <v>-1</v>
      </c>
      <c r="J2226" s="18">
        <f t="shared" si="138"/>
        <v>287.72000000000008</v>
      </c>
      <c r="K2226" s="19" t="str">
        <f t="shared" si="136"/>
        <v>Nov-12</v>
      </c>
      <c r="L2226" s="20">
        <f t="shared" si="139"/>
        <v>2192</v>
      </c>
      <c r="M2226" s="21">
        <f t="shared" si="137"/>
        <v>0.13125912408759127</v>
      </c>
    </row>
    <row r="2227" spans="1:13" x14ac:dyDescent="0.3">
      <c r="A2227" s="124">
        <v>41228</v>
      </c>
      <c r="B2227" s="108" t="s">
        <v>43</v>
      </c>
      <c r="C2227" s="111">
        <v>16.25</v>
      </c>
      <c r="D2227" s="87" t="s">
        <v>31</v>
      </c>
      <c r="E2227" s="108" t="s">
        <v>7328</v>
      </c>
      <c r="F2227" s="110">
        <v>4.3</v>
      </c>
      <c r="G2227" s="35">
        <v>1</v>
      </c>
      <c r="H2227" s="70" t="s">
        <v>6512</v>
      </c>
      <c r="I2227" s="34">
        <v>-1</v>
      </c>
      <c r="J2227" s="18">
        <f t="shared" si="138"/>
        <v>286.72000000000008</v>
      </c>
      <c r="K2227" s="19" t="str">
        <f t="shared" si="136"/>
        <v>Nov-12</v>
      </c>
      <c r="L2227" s="20">
        <f t="shared" si="139"/>
        <v>2193</v>
      </c>
      <c r="M2227" s="21">
        <f t="shared" si="137"/>
        <v>0.13074327405380762</v>
      </c>
    </row>
    <row r="2228" spans="1:13" x14ac:dyDescent="0.3">
      <c r="A2228" s="124">
        <v>41228</v>
      </c>
      <c r="B2228" s="108" t="s">
        <v>43</v>
      </c>
      <c r="C2228" s="111">
        <v>17.25</v>
      </c>
      <c r="D2228" s="87" t="s">
        <v>31</v>
      </c>
      <c r="E2228" s="108" t="s">
        <v>7329</v>
      </c>
      <c r="F2228" s="110">
        <v>6</v>
      </c>
      <c r="G2228" s="35">
        <v>1</v>
      </c>
      <c r="H2228" s="70" t="s">
        <v>6526</v>
      </c>
      <c r="I2228" s="34">
        <v>5</v>
      </c>
      <c r="J2228" s="18">
        <f t="shared" si="138"/>
        <v>291.72000000000008</v>
      </c>
      <c r="K2228" s="19" t="str">
        <f t="shared" si="136"/>
        <v>Nov-12</v>
      </c>
      <c r="L2228" s="20">
        <f t="shared" si="139"/>
        <v>2194</v>
      </c>
      <c r="M2228" s="21">
        <f t="shared" si="137"/>
        <v>0.13296262534184142</v>
      </c>
    </row>
    <row r="2229" spans="1:13" x14ac:dyDescent="0.3">
      <c r="A2229" s="124">
        <v>41228</v>
      </c>
      <c r="B2229" s="108" t="s">
        <v>43</v>
      </c>
      <c r="C2229" s="111">
        <v>17.55</v>
      </c>
      <c r="D2229" s="87" t="s">
        <v>31</v>
      </c>
      <c r="E2229" s="108" t="s">
        <v>7330</v>
      </c>
      <c r="F2229" s="110">
        <v>4.5</v>
      </c>
      <c r="G2229" s="35">
        <v>1</v>
      </c>
      <c r="H2229" s="70" t="s">
        <v>6512</v>
      </c>
      <c r="I2229" s="34">
        <v>-1</v>
      </c>
      <c r="J2229" s="18">
        <f t="shared" si="138"/>
        <v>290.72000000000008</v>
      </c>
      <c r="K2229" s="19" t="str">
        <f t="shared" si="136"/>
        <v>Nov-12</v>
      </c>
      <c r="L2229" s="20">
        <f t="shared" si="139"/>
        <v>2195</v>
      </c>
      <c r="M2229" s="21">
        <f t="shared" si="137"/>
        <v>0.13244646924829162</v>
      </c>
    </row>
    <row r="2230" spans="1:13" x14ac:dyDescent="0.3">
      <c r="A2230" s="107">
        <v>41229</v>
      </c>
      <c r="B2230" s="108" t="s">
        <v>29</v>
      </c>
      <c r="C2230" s="101">
        <v>0.61458333333333337</v>
      </c>
      <c r="D2230" s="87" t="s">
        <v>31</v>
      </c>
      <c r="E2230" s="108" t="s">
        <v>832</v>
      </c>
      <c r="F2230" s="110">
        <v>4</v>
      </c>
      <c r="G2230" s="85">
        <v>1</v>
      </c>
      <c r="H2230" s="87" t="s">
        <v>33</v>
      </c>
      <c r="I2230" s="27">
        <v>-1</v>
      </c>
      <c r="J2230" s="18">
        <f t="shared" si="138"/>
        <v>289.72000000000008</v>
      </c>
      <c r="K2230" s="19" t="str">
        <f t="shared" si="136"/>
        <v>Nov-12</v>
      </c>
      <c r="L2230" s="20">
        <f t="shared" si="139"/>
        <v>2196</v>
      </c>
      <c r="M2230" s="21">
        <f t="shared" si="137"/>
        <v>0.13193078324225868</v>
      </c>
    </row>
    <row r="2231" spans="1:13" x14ac:dyDescent="0.3">
      <c r="A2231" s="107">
        <v>41229</v>
      </c>
      <c r="B2231" s="108" t="s">
        <v>45</v>
      </c>
      <c r="C2231" s="101">
        <v>0.82291666666666663</v>
      </c>
      <c r="D2231" s="87" t="s">
        <v>31</v>
      </c>
      <c r="E2231" s="108" t="s">
        <v>833</v>
      </c>
      <c r="F2231" s="110">
        <v>3.75</v>
      </c>
      <c r="G2231" s="85">
        <v>1</v>
      </c>
      <c r="H2231" s="87" t="s">
        <v>42</v>
      </c>
      <c r="I2231" s="28">
        <v>3</v>
      </c>
      <c r="J2231" s="18">
        <f t="shared" si="138"/>
        <v>292.72000000000008</v>
      </c>
      <c r="K2231" s="19" t="str">
        <f t="shared" si="136"/>
        <v>Nov-12</v>
      </c>
      <c r="L2231" s="20">
        <f t="shared" si="139"/>
        <v>2197</v>
      </c>
      <c r="M2231" s="21">
        <f t="shared" si="137"/>
        <v>0.13323623122439696</v>
      </c>
    </row>
    <row r="2232" spans="1:13" x14ac:dyDescent="0.3">
      <c r="A2232" s="119">
        <v>41229</v>
      </c>
      <c r="B2232" s="120" t="s">
        <v>29</v>
      </c>
      <c r="C2232" s="121">
        <v>15.2</v>
      </c>
      <c r="D2232" s="87" t="s">
        <v>31</v>
      </c>
      <c r="E2232" s="120" t="s">
        <v>636</v>
      </c>
      <c r="F2232" s="123">
        <v>4.5</v>
      </c>
      <c r="G2232" s="35">
        <v>1</v>
      </c>
      <c r="H2232" s="69">
        <v>1</v>
      </c>
      <c r="I2232" s="31">
        <v>3.5</v>
      </c>
      <c r="J2232" s="18">
        <f t="shared" si="138"/>
        <v>296.22000000000008</v>
      </c>
      <c r="K2232" s="19" t="str">
        <f t="shared" si="136"/>
        <v>Nov-12</v>
      </c>
      <c r="L2232" s="20">
        <f t="shared" si="139"/>
        <v>2198</v>
      </c>
      <c r="M2232" s="21">
        <f t="shared" si="137"/>
        <v>0.1347679708826206</v>
      </c>
    </row>
    <row r="2233" spans="1:13" x14ac:dyDescent="0.3">
      <c r="A2233" s="124">
        <v>41229</v>
      </c>
      <c r="B2233" s="108" t="s">
        <v>45</v>
      </c>
      <c r="C2233" s="111">
        <v>16.45</v>
      </c>
      <c r="D2233" s="87" t="s">
        <v>31</v>
      </c>
      <c r="E2233" s="108" t="s">
        <v>7333</v>
      </c>
      <c r="F2233" s="110">
        <v>5</v>
      </c>
      <c r="G2233" s="35">
        <v>1</v>
      </c>
      <c r="H2233" s="70" t="s">
        <v>6518</v>
      </c>
      <c r="I2233" s="34">
        <v>-1</v>
      </c>
      <c r="J2233" s="18">
        <f t="shared" si="138"/>
        <v>295.22000000000008</v>
      </c>
      <c r="K2233" s="19" t="str">
        <f t="shared" si="136"/>
        <v>Nov-12</v>
      </c>
      <c r="L2233" s="20">
        <f t="shared" si="139"/>
        <v>2199</v>
      </c>
      <c r="M2233" s="21">
        <f t="shared" si="137"/>
        <v>0.13425193269668034</v>
      </c>
    </row>
    <row r="2234" spans="1:13" x14ac:dyDescent="0.3">
      <c r="A2234" s="124">
        <v>41229</v>
      </c>
      <c r="B2234" s="108" t="s">
        <v>45</v>
      </c>
      <c r="C2234" s="111">
        <v>17.45</v>
      </c>
      <c r="D2234" s="87" t="s">
        <v>31</v>
      </c>
      <c r="E2234" s="108" t="s">
        <v>7334</v>
      </c>
      <c r="F2234" s="110">
        <v>4.5</v>
      </c>
      <c r="G2234" s="35">
        <v>1</v>
      </c>
      <c r="H2234" s="70" t="s">
        <v>6103</v>
      </c>
      <c r="I2234" s="34">
        <v>-1</v>
      </c>
      <c r="J2234" s="18">
        <f t="shared" si="138"/>
        <v>294.22000000000008</v>
      </c>
      <c r="K2234" s="19" t="str">
        <f t="shared" si="136"/>
        <v>Nov-12</v>
      </c>
      <c r="L2234" s="20">
        <f t="shared" si="139"/>
        <v>2200</v>
      </c>
      <c r="M2234" s="21">
        <f t="shared" si="137"/>
        <v>0.13373636363636368</v>
      </c>
    </row>
    <row r="2235" spans="1:13" x14ac:dyDescent="0.3">
      <c r="A2235" s="124">
        <v>41229</v>
      </c>
      <c r="B2235" s="108" t="s">
        <v>45</v>
      </c>
      <c r="C2235" s="111">
        <v>19.149999999999999</v>
      </c>
      <c r="D2235" s="87" t="s">
        <v>31</v>
      </c>
      <c r="E2235" s="108" t="s">
        <v>1764</v>
      </c>
      <c r="F2235" s="110">
        <v>6</v>
      </c>
      <c r="G2235" s="35">
        <v>1</v>
      </c>
      <c r="H2235" s="70" t="s">
        <v>6518</v>
      </c>
      <c r="I2235" s="34">
        <v>-1</v>
      </c>
      <c r="J2235" s="18">
        <f t="shared" si="138"/>
        <v>293.22000000000008</v>
      </c>
      <c r="K2235" s="19" t="str">
        <f t="shared" si="136"/>
        <v>Nov-12</v>
      </c>
      <c r="L2235" s="20">
        <f t="shared" si="139"/>
        <v>2201</v>
      </c>
      <c r="M2235" s="21">
        <f t="shared" si="137"/>
        <v>0.13322126306224447</v>
      </c>
    </row>
    <row r="2236" spans="1:13" x14ac:dyDescent="0.3">
      <c r="A2236" s="107">
        <v>41230</v>
      </c>
      <c r="B2236" s="108" t="s">
        <v>98</v>
      </c>
      <c r="C2236" s="101">
        <v>0.51388888888888895</v>
      </c>
      <c r="D2236" s="87" t="s">
        <v>31</v>
      </c>
      <c r="E2236" s="108" t="s">
        <v>834</v>
      </c>
      <c r="F2236" s="110">
        <v>3.5</v>
      </c>
      <c r="G2236" s="85">
        <v>1</v>
      </c>
      <c r="H2236" s="87" t="s">
        <v>33</v>
      </c>
      <c r="I2236" s="27">
        <v>-1</v>
      </c>
      <c r="J2236" s="18">
        <f t="shared" si="138"/>
        <v>292.22000000000008</v>
      </c>
      <c r="K2236" s="19" t="str">
        <f t="shared" si="136"/>
        <v>Nov-12</v>
      </c>
      <c r="L2236" s="20">
        <f t="shared" si="139"/>
        <v>2202</v>
      </c>
      <c r="M2236" s="21">
        <f t="shared" si="137"/>
        <v>0.13270663033605817</v>
      </c>
    </row>
    <row r="2237" spans="1:13" x14ac:dyDescent="0.3">
      <c r="A2237" s="107">
        <v>41230</v>
      </c>
      <c r="B2237" s="108" t="s">
        <v>98</v>
      </c>
      <c r="C2237" s="101">
        <v>0.53819444444444442</v>
      </c>
      <c r="D2237" s="87" t="s">
        <v>31</v>
      </c>
      <c r="E2237" s="108" t="s">
        <v>835</v>
      </c>
      <c r="F2237" s="110">
        <v>3.25</v>
      </c>
      <c r="G2237" s="85">
        <v>1</v>
      </c>
      <c r="H2237" s="87" t="s">
        <v>33</v>
      </c>
      <c r="I2237" s="27">
        <v>-1</v>
      </c>
      <c r="J2237" s="18">
        <f t="shared" si="138"/>
        <v>291.22000000000008</v>
      </c>
      <c r="K2237" s="19" t="str">
        <f t="shared" si="136"/>
        <v>Nov-12</v>
      </c>
      <c r="L2237" s="20">
        <f t="shared" si="139"/>
        <v>2203</v>
      </c>
      <c r="M2237" s="21">
        <f t="shared" si="137"/>
        <v>0.13219246482069907</v>
      </c>
    </row>
    <row r="2238" spans="1:13" x14ac:dyDescent="0.3">
      <c r="A2238" s="107">
        <v>41230</v>
      </c>
      <c r="B2238" s="108" t="s">
        <v>76</v>
      </c>
      <c r="C2238" s="101">
        <v>0.55555555555555558</v>
      </c>
      <c r="D2238" s="87" t="s">
        <v>31</v>
      </c>
      <c r="E2238" s="108" t="s">
        <v>836</v>
      </c>
      <c r="F2238" s="110">
        <v>3.75</v>
      </c>
      <c r="G2238" s="85">
        <v>1</v>
      </c>
      <c r="H2238" s="87" t="s">
        <v>42</v>
      </c>
      <c r="I2238" s="27">
        <v>2.75</v>
      </c>
      <c r="J2238" s="18">
        <f t="shared" si="138"/>
        <v>293.97000000000008</v>
      </c>
      <c r="K2238" s="19" t="str">
        <f t="shared" si="136"/>
        <v>Nov-12</v>
      </c>
      <c r="L2238" s="20">
        <f t="shared" si="139"/>
        <v>2204</v>
      </c>
      <c r="M2238" s="21">
        <f t="shared" si="137"/>
        <v>0.13338021778584397</v>
      </c>
    </row>
    <row r="2239" spans="1:13" x14ac:dyDescent="0.3">
      <c r="A2239" s="107">
        <v>41230</v>
      </c>
      <c r="B2239" s="108" t="s">
        <v>29</v>
      </c>
      <c r="C2239" s="101">
        <v>0.59375</v>
      </c>
      <c r="D2239" s="87" t="s">
        <v>31</v>
      </c>
      <c r="E2239" s="108" t="s">
        <v>837</v>
      </c>
      <c r="F2239" s="110">
        <v>3.75</v>
      </c>
      <c r="G2239" s="85">
        <v>1</v>
      </c>
      <c r="H2239" s="87" t="s">
        <v>33</v>
      </c>
      <c r="I2239" s="27">
        <v>-1</v>
      </c>
      <c r="J2239" s="18">
        <f t="shared" si="138"/>
        <v>292.97000000000008</v>
      </c>
      <c r="K2239" s="19" t="str">
        <f t="shared" si="136"/>
        <v>Nov-12</v>
      </c>
      <c r="L2239" s="20">
        <f t="shared" si="139"/>
        <v>2205</v>
      </c>
      <c r="M2239" s="21">
        <f t="shared" si="137"/>
        <v>0.13286621315192748</v>
      </c>
    </row>
    <row r="2240" spans="1:13" x14ac:dyDescent="0.3">
      <c r="A2240" s="107">
        <v>41230</v>
      </c>
      <c r="B2240" s="108" t="s">
        <v>143</v>
      </c>
      <c r="C2240" s="101">
        <v>0.60069444444444442</v>
      </c>
      <c r="D2240" s="87" t="s">
        <v>31</v>
      </c>
      <c r="E2240" s="108" t="s">
        <v>838</v>
      </c>
      <c r="F2240" s="110">
        <v>3.75</v>
      </c>
      <c r="G2240" s="85">
        <v>1</v>
      </c>
      <c r="H2240" s="87" t="s">
        <v>33</v>
      </c>
      <c r="I2240" s="27">
        <v>-1</v>
      </c>
      <c r="J2240" s="18">
        <f t="shared" si="138"/>
        <v>291.97000000000008</v>
      </c>
      <c r="K2240" s="19" t="str">
        <f t="shared" si="136"/>
        <v>Nov-12</v>
      </c>
      <c r="L2240" s="20">
        <f t="shared" si="139"/>
        <v>2206</v>
      </c>
      <c r="M2240" s="21">
        <f t="shared" si="137"/>
        <v>0.13235267452402541</v>
      </c>
    </row>
    <row r="2241" spans="1:13" x14ac:dyDescent="0.3">
      <c r="A2241" s="107">
        <v>41230</v>
      </c>
      <c r="B2241" s="108" t="s">
        <v>143</v>
      </c>
      <c r="C2241" s="101">
        <v>0.60069444444444442</v>
      </c>
      <c r="D2241" s="87" t="s">
        <v>31</v>
      </c>
      <c r="E2241" s="108" t="s">
        <v>839</v>
      </c>
      <c r="F2241" s="110">
        <v>4</v>
      </c>
      <c r="G2241" s="85">
        <v>1</v>
      </c>
      <c r="H2241" s="87" t="s">
        <v>42</v>
      </c>
      <c r="I2241" s="27">
        <v>3</v>
      </c>
      <c r="J2241" s="18">
        <f t="shared" si="138"/>
        <v>294.97000000000008</v>
      </c>
      <c r="K2241" s="19" t="str">
        <f t="shared" si="136"/>
        <v>Nov-12</v>
      </c>
      <c r="L2241" s="20">
        <f t="shared" si="139"/>
        <v>2207</v>
      </c>
      <c r="M2241" s="21">
        <f t="shared" si="137"/>
        <v>0.13365201631173543</v>
      </c>
    </row>
    <row r="2242" spans="1:13" x14ac:dyDescent="0.3">
      <c r="A2242" s="107">
        <v>41230</v>
      </c>
      <c r="B2242" s="108" t="s">
        <v>45</v>
      </c>
      <c r="C2242" s="101">
        <v>0.88888888888888884</v>
      </c>
      <c r="D2242" s="87" t="s">
        <v>31</v>
      </c>
      <c r="E2242" s="108" t="s">
        <v>840</v>
      </c>
      <c r="F2242" s="110">
        <v>3.25</v>
      </c>
      <c r="G2242" s="85">
        <v>1</v>
      </c>
      <c r="H2242" s="87" t="s">
        <v>42</v>
      </c>
      <c r="I2242" s="28">
        <v>2.25</v>
      </c>
      <c r="J2242" s="18">
        <f t="shared" si="138"/>
        <v>297.22000000000008</v>
      </c>
      <c r="K2242" s="19" t="str">
        <f t="shared" ref="K2242:K2305" si="140">TEXT(A2242,"MMM-yy")</f>
        <v>Nov-12</v>
      </c>
      <c r="L2242" s="20">
        <f t="shared" si="139"/>
        <v>2208</v>
      </c>
      <c r="M2242" s="21">
        <f t="shared" ref="M2242:M2305" si="141">J2242/L2242</f>
        <v>0.13461050724637685</v>
      </c>
    </row>
    <row r="2243" spans="1:13" x14ac:dyDescent="0.3">
      <c r="A2243" s="119">
        <v>41230</v>
      </c>
      <c r="B2243" s="120" t="s">
        <v>98</v>
      </c>
      <c r="C2243" s="121">
        <v>12.2</v>
      </c>
      <c r="D2243" s="87" t="s">
        <v>31</v>
      </c>
      <c r="E2243" s="120" t="s">
        <v>7337</v>
      </c>
      <c r="F2243" s="123">
        <v>6</v>
      </c>
      <c r="G2243" s="35">
        <v>1</v>
      </c>
      <c r="H2243" s="69">
        <v>3</v>
      </c>
      <c r="I2243" s="31">
        <v>-1</v>
      </c>
      <c r="J2243" s="18">
        <f t="shared" ref="J2243:J2306" si="142">J2242+I2243</f>
        <v>296.22000000000008</v>
      </c>
      <c r="K2243" s="19" t="str">
        <f t="shared" si="140"/>
        <v>Nov-12</v>
      </c>
      <c r="L2243" s="20">
        <f t="shared" ref="L2243:L2306" si="143">L2242+G2243</f>
        <v>2209</v>
      </c>
      <c r="M2243" s="21">
        <f t="shared" si="141"/>
        <v>0.1340968764146673</v>
      </c>
    </row>
    <row r="2244" spans="1:13" x14ac:dyDescent="0.3">
      <c r="A2244" s="119">
        <v>41230</v>
      </c>
      <c r="B2244" s="120" t="s">
        <v>98</v>
      </c>
      <c r="C2244" s="121">
        <v>13.3</v>
      </c>
      <c r="D2244" s="87" t="s">
        <v>31</v>
      </c>
      <c r="E2244" s="120" t="s">
        <v>7338</v>
      </c>
      <c r="F2244" s="123">
        <v>5</v>
      </c>
      <c r="G2244" s="35">
        <v>1</v>
      </c>
      <c r="H2244" s="69">
        <v>4</v>
      </c>
      <c r="I2244" s="31">
        <v>-1</v>
      </c>
      <c r="J2244" s="18">
        <f t="shared" si="142"/>
        <v>295.22000000000008</v>
      </c>
      <c r="K2244" s="19" t="str">
        <f t="shared" si="140"/>
        <v>Nov-12</v>
      </c>
      <c r="L2244" s="20">
        <f t="shared" si="143"/>
        <v>2210</v>
      </c>
      <c r="M2244" s="21">
        <f t="shared" si="141"/>
        <v>0.13358371040723985</v>
      </c>
    </row>
    <row r="2245" spans="1:13" x14ac:dyDescent="0.3">
      <c r="A2245" s="119">
        <v>41230</v>
      </c>
      <c r="B2245" s="120" t="s">
        <v>98</v>
      </c>
      <c r="C2245" s="121">
        <v>14.05</v>
      </c>
      <c r="D2245" s="87" t="s">
        <v>31</v>
      </c>
      <c r="E2245" s="120" t="s">
        <v>7339</v>
      </c>
      <c r="F2245" s="123">
        <v>5.5</v>
      </c>
      <c r="G2245" s="35">
        <v>1</v>
      </c>
      <c r="H2245" s="69">
        <v>2</v>
      </c>
      <c r="I2245" s="31">
        <v>-1</v>
      </c>
      <c r="J2245" s="18">
        <f t="shared" si="142"/>
        <v>294.22000000000008</v>
      </c>
      <c r="K2245" s="19" t="str">
        <f t="shared" si="140"/>
        <v>Nov-12</v>
      </c>
      <c r="L2245" s="20">
        <f t="shared" si="143"/>
        <v>2211</v>
      </c>
      <c r="M2245" s="21">
        <f t="shared" si="141"/>
        <v>0.13307100859339668</v>
      </c>
    </row>
    <row r="2246" spans="1:13" x14ac:dyDescent="0.3">
      <c r="A2246" s="119">
        <v>41230</v>
      </c>
      <c r="B2246" s="120" t="s">
        <v>143</v>
      </c>
      <c r="C2246" s="121">
        <v>15.25</v>
      </c>
      <c r="D2246" s="87" t="s">
        <v>31</v>
      </c>
      <c r="E2246" s="120" t="s">
        <v>7340</v>
      </c>
      <c r="F2246" s="123">
        <v>5.5</v>
      </c>
      <c r="G2246" s="35">
        <v>1</v>
      </c>
      <c r="H2246" s="69">
        <v>3</v>
      </c>
      <c r="I2246" s="31">
        <v>-1</v>
      </c>
      <c r="J2246" s="18">
        <f t="shared" si="142"/>
        <v>293.22000000000008</v>
      </c>
      <c r="K2246" s="19" t="str">
        <f t="shared" si="140"/>
        <v>Nov-12</v>
      </c>
      <c r="L2246" s="20">
        <f t="shared" si="143"/>
        <v>2212</v>
      </c>
      <c r="M2246" s="21">
        <f t="shared" si="141"/>
        <v>0.13255877034358052</v>
      </c>
    </row>
    <row r="2247" spans="1:13" x14ac:dyDescent="0.3">
      <c r="A2247" s="119">
        <v>41230</v>
      </c>
      <c r="B2247" s="120" t="s">
        <v>143</v>
      </c>
      <c r="C2247" s="121">
        <v>15.25</v>
      </c>
      <c r="D2247" s="87" t="s">
        <v>31</v>
      </c>
      <c r="E2247" s="120" t="s">
        <v>871</v>
      </c>
      <c r="F2247" s="123">
        <v>5.5</v>
      </c>
      <c r="G2247" s="35">
        <v>0</v>
      </c>
      <c r="H2247" s="69" t="s">
        <v>6111</v>
      </c>
      <c r="I2247" s="31">
        <v>0</v>
      </c>
      <c r="J2247" s="18">
        <f t="shared" si="142"/>
        <v>293.22000000000008</v>
      </c>
      <c r="K2247" s="19" t="str">
        <f t="shared" si="140"/>
        <v>Nov-12</v>
      </c>
      <c r="L2247" s="20">
        <f t="shared" si="143"/>
        <v>2212</v>
      </c>
      <c r="M2247" s="21">
        <f t="shared" si="141"/>
        <v>0.13255877034358052</v>
      </c>
    </row>
    <row r="2248" spans="1:13" x14ac:dyDescent="0.3">
      <c r="A2248" s="119">
        <v>41230</v>
      </c>
      <c r="B2248" s="120" t="s">
        <v>76</v>
      </c>
      <c r="C2248" s="121">
        <v>15.4</v>
      </c>
      <c r="D2248" s="87" t="s">
        <v>31</v>
      </c>
      <c r="E2248" s="120" t="s">
        <v>7341</v>
      </c>
      <c r="F2248" s="123">
        <v>6</v>
      </c>
      <c r="G2248" s="35">
        <v>1</v>
      </c>
      <c r="H2248" s="69">
        <v>2</v>
      </c>
      <c r="I2248" s="31">
        <v>-1</v>
      </c>
      <c r="J2248" s="18">
        <f t="shared" si="142"/>
        <v>292.22000000000008</v>
      </c>
      <c r="K2248" s="19" t="str">
        <f t="shared" si="140"/>
        <v>Nov-12</v>
      </c>
      <c r="L2248" s="20">
        <f t="shared" si="143"/>
        <v>2213</v>
      </c>
      <c r="M2248" s="21">
        <f t="shared" si="141"/>
        <v>0.13204699502937192</v>
      </c>
    </row>
    <row r="2249" spans="1:13" x14ac:dyDescent="0.3">
      <c r="A2249" s="124">
        <v>41230</v>
      </c>
      <c r="B2249" s="108" t="s">
        <v>45</v>
      </c>
      <c r="C2249" s="111">
        <v>19.5</v>
      </c>
      <c r="D2249" s="87" t="s">
        <v>31</v>
      </c>
      <c r="E2249" s="108" t="s">
        <v>7335</v>
      </c>
      <c r="F2249" s="110">
        <v>6</v>
      </c>
      <c r="G2249" s="35">
        <v>1</v>
      </c>
      <c r="H2249" s="70" t="s">
        <v>6512</v>
      </c>
      <c r="I2249" s="34">
        <v>-1</v>
      </c>
      <c r="J2249" s="18">
        <f t="shared" si="142"/>
        <v>291.22000000000008</v>
      </c>
      <c r="K2249" s="19" t="str">
        <f t="shared" si="140"/>
        <v>Nov-12</v>
      </c>
      <c r="L2249" s="20">
        <f t="shared" si="143"/>
        <v>2214</v>
      </c>
      <c r="M2249" s="21">
        <f t="shared" si="141"/>
        <v>0.13153568202348695</v>
      </c>
    </row>
    <row r="2250" spans="1:13" x14ac:dyDescent="0.3">
      <c r="A2250" s="124">
        <v>41230</v>
      </c>
      <c r="B2250" s="108" t="s">
        <v>45</v>
      </c>
      <c r="C2250" s="111">
        <v>20.2</v>
      </c>
      <c r="D2250" s="87" t="s">
        <v>31</v>
      </c>
      <c r="E2250" s="108" t="s">
        <v>7336</v>
      </c>
      <c r="F2250" s="110">
        <v>4.5</v>
      </c>
      <c r="G2250" s="35">
        <v>1</v>
      </c>
      <c r="H2250" s="70" t="s">
        <v>6526</v>
      </c>
      <c r="I2250" s="34">
        <v>3.5</v>
      </c>
      <c r="J2250" s="18">
        <f t="shared" si="142"/>
        <v>294.72000000000008</v>
      </c>
      <c r="K2250" s="19" t="str">
        <f t="shared" si="140"/>
        <v>Nov-12</v>
      </c>
      <c r="L2250" s="20">
        <f t="shared" si="143"/>
        <v>2215</v>
      </c>
      <c r="M2250" s="21">
        <f t="shared" si="141"/>
        <v>0.13305643340857792</v>
      </c>
    </row>
    <row r="2251" spans="1:13" x14ac:dyDescent="0.3">
      <c r="A2251" s="107">
        <v>41232</v>
      </c>
      <c r="B2251" s="108" t="s">
        <v>73</v>
      </c>
      <c r="C2251" s="101">
        <v>0.63888888888888895</v>
      </c>
      <c r="D2251" s="87" t="s">
        <v>31</v>
      </c>
      <c r="E2251" s="108" t="s">
        <v>841</v>
      </c>
      <c r="F2251" s="110">
        <v>3.5</v>
      </c>
      <c r="G2251" s="85">
        <v>1</v>
      </c>
      <c r="H2251" s="87" t="s">
        <v>33</v>
      </c>
      <c r="I2251" s="27">
        <v>-1</v>
      </c>
      <c r="J2251" s="18">
        <f t="shared" si="142"/>
        <v>293.72000000000008</v>
      </c>
      <c r="K2251" s="19" t="str">
        <f t="shared" si="140"/>
        <v>Nov-12</v>
      </c>
      <c r="L2251" s="20">
        <f t="shared" si="143"/>
        <v>2216</v>
      </c>
      <c r="M2251" s="21">
        <f t="shared" si="141"/>
        <v>0.13254512635379065</v>
      </c>
    </row>
    <row r="2252" spans="1:13" x14ac:dyDescent="0.3">
      <c r="A2252" s="107">
        <v>41232</v>
      </c>
      <c r="B2252" s="108" t="s">
        <v>45</v>
      </c>
      <c r="C2252" s="101">
        <v>0.72916666666666663</v>
      </c>
      <c r="D2252" s="87" t="s">
        <v>31</v>
      </c>
      <c r="E2252" s="108" t="s">
        <v>842</v>
      </c>
      <c r="F2252" s="110">
        <v>4</v>
      </c>
      <c r="G2252" s="85">
        <v>1</v>
      </c>
      <c r="H2252" s="87" t="s">
        <v>33</v>
      </c>
      <c r="I2252" s="27">
        <v>-1</v>
      </c>
      <c r="J2252" s="18">
        <f t="shared" si="142"/>
        <v>292.72000000000008</v>
      </c>
      <c r="K2252" s="19" t="str">
        <f t="shared" si="140"/>
        <v>Nov-12</v>
      </c>
      <c r="L2252" s="20">
        <f t="shared" si="143"/>
        <v>2217</v>
      </c>
      <c r="M2252" s="21">
        <f t="shared" si="141"/>
        <v>0.13203428055931443</v>
      </c>
    </row>
    <row r="2253" spans="1:13" x14ac:dyDescent="0.3">
      <c r="A2253" s="119">
        <v>41232</v>
      </c>
      <c r="B2253" s="120" t="s">
        <v>50</v>
      </c>
      <c r="C2253" s="121">
        <v>13.1</v>
      </c>
      <c r="D2253" s="87" t="s">
        <v>31</v>
      </c>
      <c r="E2253" s="120" t="s">
        <v>7342</v>
      </c>
      <c r="F2253" s="123">
        <v>5.5</v>
      </c>
      <c r="G2253" s="35">
        <v>1</v>
      </c>
      <c r="H2253" s="69">
        <v>1</v>
      </c>
      <c r="I2253" s="31">
        <v>4.5</v>
      </c>
      <c r="J2253" s="18">
        <f t="shared" si="142"/>
        <v>297.22000000000008</v>
      </c>
      <c r="K2253" s="19" t="str">
        <f t="shared" si="140"/>
        <v>Nov-12</v>
      </c>
      <c r="L2253" s="20">
        <f t="shared" si="143"/>
        <v>2218</v>
      </c>
      <c r="M2253" s="21">
        <f t="shared" si="141"/>
        <v>0.13400360685302079</v>
      </c>
    </row>
    <row r="2254" spans="1:13" x14ac:dyDescent="0.3">
      <c r="A2254" s="119">
        <v>41232</v>
      </c>
      <c r="B2254" s="120" t="s">
        <v>73</v>
      </c>
      <c r="C2254" s="121">
        <v>13.5</v>
      </c>
      <c r="D2254" s="87" t="s">
        <v>31</v>
      </c>
      <c r="E2254" s="120" t="s">
        <v>7343</v>
      </c>
      <c r="F2254" s="123">
        <v>5</v>
      </c>
      <c r="G2254" s="35">
        <v>1</v>
      </c>
      <c r="H2254" s="69">
        <v>2</v>
      </c>
      <c r="I2254" s="31">
        <v>-1</v>
      </c>
      <c r="J2254" s="18">
        <f t="shared" si="142"/>
        <v>296.22000000000008</v>
      </c>
      <c r="K2254" s="19" t="str">
        <f t="shared" si="140"/>
        <v>Nov-12</v>
      </c>
      <c r="L2254" s="20">
        <f t="shared" si="143"/>
        <v>2219</v>
      </c>
      <c r="M2254" s="21">
        <f t="shared" si="141"/>
        <v>0.13349256421811631</v>
      </c>
    </row>
    <row r="2255" spans="1:13" x14ac:dyDescent="0.3">
      <c r="A2255" s="107">
        <v>41233</v>
      </c>
      <c r="B2255" s="108" t="s">
        <v>142</v>
      </c>
      <c r="C2255" s="101">
        <v>0.52777777777777779</v>
      </c>
      <c r="D2255" s="87" t="s">
        <v>31</v>
      </c>
      <c r="E2255" s="108" t="s">
        <v>843</v>
      </c>
      <c r="F2255" s="110">
        <v>3</v>
      </c>
      <c r="G2255" s="85">
        <v>1</v>
      </c>
      <c r="H2255" s="87" t="s">
        <v>42</v>
      </c>
      <c r="I2255" s="27">
        <v>2</v>
      </c>
      <c r="J2255" s="18">
        <f t="shared" si="142"/>
        <v>298.22000000000008</v>
      </c>
      <c r="K2255" s="19" t="str">
        <f t="shared" si="140"/>
        <v>Nov-12</v>
      </c>
      <c r="L2255" s="20">
        <f t="shared" si="143"/>
        <v>2220</v>
      </c>
      <c r="M2255" s="21">
        <f t="shared" si="141"/>
        <v>0.13433333333333336</v>
      </c>
    </row>
    <row r="2256" spans="1:13" x14ac:dyDescent="0.3">
      <c r="A2256" s="107">
        <v>41233</v>
      </c>
      <c r="B2256" s="108" t="s">
        <v>79</v>
      </c>
      <c r="C2256" s="101">
        <v>0.60416666666666663</v>
      </c>
      <c r="D2256" s="87" t="s">
        <v>31</v>
      </c>
      <c r="E2256" s="108" t="s">
        <v>844</v>
      </c>
      <c r="F2256" s="110">
        <v>4</v>
      </c>
      <c r="G2256" s="85">
        <v>1</v>
      </c>
      <c r="H2256" s="87" t="s">
        <v>42</v>
      </c>
      <c r="I2256" s="27">
        <v>3</v>
      </c>
      <c r="J2256" s="18">
        <f t="shared" si="142"/>
        <v>301.22000000000008</v>
      </c>
      <c r="K2256" s="19" t="str">
        <f t="shared" si="140"/>
        <v>Nov-12</v>
      </c>
      <c r="L2256" s="20">
        <f t="shared" si="143"/>
        <v>2221</v>
      </c>
      <c r="M2256" s="21">
        <f t="shared" si="141"/>
        <v>0.13562359297613691</v>
      </c>
    </row>
    <row r="2257" spans="1:13" x14ac:dyDescent="0.3">
      <c r="A2257" s="119">
        <v>41233</v>
      </c>
      <c r="B2257" s="120" t="s">
        <v>30</v>
      </c>
      <c r="C2257" s="121">
        <v>12.2</v>
      </c>
      <c r="D2257" s="87" t="s">
        <v>31</v>
      </c>
      <c r="E2257" s="120" t="s">
        <v>7344</v>
      </c>
      <c r="F2257" s="123">
        <v>6</v>
      </c>
      <c r="G2257" s="35">
        <v>1</v>
      </c>
      <c r="H2257" s="69" t="s">
        <v>6116</v>
      </c>
      <c r="I2257" s="31">
        <v>-1</v>
      </c>
      <c r="J2257" s="18">
        <f t="shared" si="142"/>
        <v>300.22000000000008</v>
      </c>
      <c r="K2257" s="19" t="str">
        <f t="shared" si="140"/>
        <v>Nov-12</v>
      </c>
      <c r="L2257" s="20">
        <f t="shared" si="143"/>
        <v>2222</v>
      </c>
      <c r="M2257" s="21">
        <f t="shared" si="141"/>
        <v>0.13511251125112514</v>
      </c>
    </row>
    <row r="2258" spans="1:13" x14ac:dyDescent="0.3">
      <c r="A2258" s="119">
        <v>41233</v>
      </c>
      <c r="B2258" s="120" t="s">
        <v>30</v>
      </c>
      <c r="C2258" s="121">
        <v>15.5</v>
      </c>
      <c r="D2258" s="87" t="s">
        <v>31</v>
      </c>
      <c r="E2258" s="120" t="s">
        <v>426</v>
      </c>
      <c r="F2258" s="123">
        <v>5.5</v>
      </c>
      <c r="G2258" s="35">
        <v>1</v>
      </c>
      <c r="H2258" s="69">
        <v>1</v>
      </c>
      <c r="I2258" s="31">
        <v>4.5</v>
      </c>
      <c r="J2258" s="18">
        <f t="shared" si="142"/>
        <v>304.72000000000008</v>
      </c>
      <c r="K2258" s="19" t="str">
        <f t="shared" si="140"/>
        <v>Nov-12</v>
      </c>
      <c r="L2258" s="20">
        <f t="shared" si="143"/>
        <v>2223</v>
      </c>
      <c r="M2258" s="21">
        <f t="shared" si="141"/>
        <v>0.13707602339181291</v>
      </c>
    </row>
    <row r="2259" spans="1:13" x14ac:dyDescent="0.3">
      <c r="A2259" s="107">
        <v>41234</v>
      </c>
      <c r="B2259" s="108" t="s">
        <v>147</v>
      </c>
      <c r="C2259" s="101">
        <v>0.56944444444444442</v>
      </c>
      <c r="D2259" s="87" t="s">
        <v>31</v>
      </c>
      <c r="E2259" s="108" t="s">
        <v>845</v>
      </c>
      <c r="F2259" s="110">
        <v>3.5</v>
      </c>
      <c r="G2259" s="85">
        <v>1</v>
      </c>
      <c r="H2259" s="87" t="s">
        <v>33</v>
      </c>
      <c r="I2259" s="27">
        <v>-1</v>
      </c>
      <c r="J2259" s="18">
        <f t="shared" si="142"/>
        <v>303.72000000000008</v>
      </c>
      <c r="K2259" s="19" t="str">
        <f t="shared" si="140"/>
        <v>Nov-12</v>
      </c>
      <c r="L2259" s="20">
        <f t="shared" si="143"/>
        <v>2224</v>
      </c>
      <c r="M2259" s="21">
        <f t="shared" si="141"/>
        <v>0.13656474820143888</v>
      </c>
    </row>
    <row r="2260" spans="1:13" x14ac:dyDescent="0.3">
      <c r="A2260" s="119">
        <v>41234</v>
      </c>
      <c r="B2260" s="120" t="s">
        <v>147</v>
      </c>
      <c r="C2260" s="121">
        <v>13.4</v>
      </c>
      <c r="D2260" s="87" t="s">
        <v>31</v>
      </c>
      <c r="E2260" s="120" t="s">
        <v>7346</v>
      </c>
      <c r="F2260" s="123">
        <v>4.5</v>
      </c>
      <c r="G2260" s="35">
        <v>1</v>
      </c>
      <c r="H2260" s="69">
        <v>13</v>
      </c>
      <c r="I2260" s="31">
        <v>-1</v>
      </c>
      <c r="J2260" s="18">
        <f t="shared" si="142"/>
        <v>302.72000000000008</v>
      </c>
      <c r="K2260" s="19" t="str">
        <f t="shared" si="140"/>
        <v>Nov-12</v>
      </c>
      <c r="L2260" s="20">
        <f t="shared" si="143"/>
        <v>2225</v>
      </c>
      <c r="M2260" s="21">
        <f t="shared" si="141"/>
        <v>0.1360539325842697</v>
      </c>
    </row>
    <row r="2261" spans="1:13" x14ac:dyDescent="0.3">
      <c r="A2261" s="124">
        <v>41234</v>
      </c>
      <c r="B2261" s="108" t="s">
        <v>43</v>
      </c>
      <c r="C2261" s="111">
        <v>16.3</v>
      </c>
      <c r="D2261" s="87" t="s">
        <v>31</v>
      </c>
      <c r="E2261" s="108" t="s">
        <v>884</v>
      </c>
      <c r="F2261" s="110">
        <v>5.5</v>
      </c>
      <c r="G2261" s="35">
        <v>1</v>
      </c>
      <c r="H2261" s="70" t="s">
        <v>6518</v>
      </c>
      <c r="I2261" s="34">
        <v>-1</v>
      </c>
      <c r="J2261" s="18">
        <f t="shared" si="142"/>
        <v>301.72000000000008</v>
      </c>
      <c r="K2261" s="19" t="str">
        <f t="shared" si="140"/>
        <v>Nov-12</v>
      </c>
      <c r="L2261" s="20">
        <f t="shared" si="143"/>
        <v>2226</v>
      </c>
      <c r="M2261" s="21">
        <f t="shared" si="141"/>
        <v>0.13554357592093444</v>
      </c>
    </row>
    <row r="2262" spans="1:13" x14ac:dyDescent="0.3">
      <c r="A2262" s="124">
        <v>41234</v>
      </c>
      <c r="B2262" s="108" t="s">
        <v>43</v>
      </c>
      <c r="C2262" s="111">
        <v>19</v>
      </c>
      <c r="D2262" s="87" t="s">
        <v>31</v>
      </c>
      <c r="E2262" s="108" t="s">
        <v>199</v>
      </c>
      <c r="F2262" s="110">
        <v>5</v>
      </c>
      <c r="G2262" s="35">
        <v>1</v>
      </c>
      <c r="H2262" s="70" t="s">
        <v>6512</v>
      </c>
      <c r="I2262" s="34">
        <v>-1</v>
      </c>
      <c r="J2262" s="18">
        <f t="shared" si="142"/>
        <v>300.72000000000008</v>
      </c>
      <c r="K2262" s="19" t="str">
        <f t="shared" si="140"/>
        <v>Nov-12</v>
      </c>
      <c r="L2262" s="20">
        <f t="shared" si="143"/>
        <v>2227</v>
      </c>
      <c r="M2262" s="21">
        <f t="shared" si="141"/>
        <v>0.13503367759317472</v>
      </c>
    </row>
    <row r="2263" spans="1:13" x14ac:dyDescent="0.3">
      <c r="A2263" s="124">
        <v>41234</v>
      </c>
      <c r="B2263" s="108" t="s">
        <v>43</v>
      </c>
      <c r="C2263" s="111">
        <v>19</v>
      </c>
      <c r="D2263" s="87" t="s">
        <v>31</v>
      </c>
      <c r="E2263" s="108" t="s">
        <v>7345</v>
      </c>
      <c r="F2263" s="110">
        <v>4.3</v>
      </c>
      <c r="G2263" s="35">
        <v>1</v>
      </c>
      <c r="H2263" s="70" t="s">
        <v>6512</v>
      </c>
      <c r="I2263" s="34">
        <v>-1</v>
      </c>
      <c r="J2263" s="18">
        <f t="shared" si="142"/>
        <v>299.72000000000008</v>
      </c>
      <c r="K2263" s="19" t="str">
        <f t="shared" si="140"/>
        <v>Nov-12</v>
      </c>
      <c r="L2263" s="20">
        <f t="shared" si="143"/>
        <v>2228</v>
      </c>
      <c r="M2263" s="21">
        <f t="shared" si="141"/>
        <v>0.13452423698384205</v>
      </c>
    </row>
    <row r="2264" spans="1:13" x14ac:dyDescent="0.3">
      <c r="A2264" s="107">
        <v>41235</v>
      </c>
      <c r="B2264" s="108" t="s">
        <v>43</v>
      </c>
      <c r="C2264" s="101">
        <v>0.79861111111111116</v>
      </c>
      <c r="D2264" s="87" t="s">
        <v>31</v>
      </c>
      <c r="E2264" s="108" t="s">
        <v>846</v>
      </c>
      <c r="F2264" s="110">
        <v>3</v>
      </c>
      <c r="G2264" s="85">
        <v>1</v>
      </c>
      <c r="H2264" s="87" t="s">
        <v>33</v>
      </c>
      <c r="I2264" s="28">
        <v>-1</v>
      </c>
      <c r="J2264" s="18">
        <f t="shared" si="142"/>
        <v>298.72000000000008</v>
      </c>
      <c r="K2264" s="19" t="str">
        <f t="shared" si="140"/>
        <v>Nov-12</v>
      </c>
      <c r="L2264" s="20">
        <f t="shared" si="143"/>
        <v>2229</v>
      </c>
      <c r="M2264" s="21">
        <f t="shared" si="141"/>
        <v>0.1340152534768955</v>
      </c>
    </row>
    <row r="2265" spans="1:13" x14ac:dyDescent="0.3">
      <c r="A2265" s="119">
        <v>41235</v>
      </c>
      <c r="B2265" s="120" t="s">
        <v>144</v>
      </c>
      <c r="C2265" s="121">
        <v>14.4</v>
      </c>
      <c r="D2265" s="87" t="s">
        <v>31</v>
      </c>
      <c r="E2265" s="120" t="s">
        <v>7347</v>
      </c>
      <c r="F2265" s="123">
        <v>6</v>
      </c>
      <c r="G2265" s="35">
        <v>1</v>
      </c>
      <c r="H2265" s="69">
        <v>7</v>
      </c>
      <c r="I2265" s="31">
        <v>-1</v>
      </c>
      <c r="J2265" s="18">
        <f t="shared" si="142"/>
        <v>297.72000000000008</v>
      </c>
      <c r="K2265" s="19" t="str">
        <f t="shared" si="140"/>
        <v>Nov-12</v>
      </c>
      <c r="L2265" s="20">
        <f t="shared" si="143"/>
        <v>2230</v>
      </c>
      <c r="M2265" s="21">
        <f t="shared" si="141"/>
        <v>0.13350672645739914</v>
      </c>
    </row>
    <row r="2266" spans="1:13" x14ac:dyDescent="0.3">
      <c r="A2266" s="124">
        <v>41235</v>
      </c>
      <c r="B2266" s="108" t="s">
        <v>43</v>
      </c>
      <c r="C2266" s="111">
        <v>16.399999999999999</v>
      </c>
      <c r="D2266" s="87" t="s">
        <v>31</v>
      </c>
      <c r="E2266" s="108" t="s">
        <v>2801</v>
      </c>
      <c r="F2266" s="110">
        <v>4.5</v>
      </c>
      <c r="G2266" s="35">
        <v>1</v>
      </c>
      <c r="H2266" s="70" t="s">
        <v>6526</v>
      </c>
      <c r="I2266" s="34">
        <v>3.5</v>
      </c>
      <c r="J2266" s="18">
        <f t="shared" si="142"/>
        <v>301.22000000000008</v>
      </c>
      <c r="K2266" s="19" t="str">
        <f t="shared" si="140"/>
        <v>Nov-12</v>
      </c>
      <c r="L2266" s="20">
        <f t="shared" si="143"/>
        <v>2231</v>
      </c>
      <c r="M2266" s="21">
        <f t="shared" si="141"/>
        <v>0.13501568803227257</v>
      </c>
    </row>
    <row r="2267" spans="1:13" x14ac:dyDescent="0.3">
      <c r="A2267" s="124">
        <v>41235</v>
      </c>
      <c r="B2267" s="108" t="s">
        <v>43</v>
      </c>
      <c r="C2267" s="111">
        <v>18.100000000000001</v>
      </c>
      <c r="D2267" s="87" t="s">
        <v>31</v>
      </c>
      <c r="E2267" s="108" t="s">
        <v>224</v>
      </c>
      <c r="F2267" s="110">
        <v>6</v>
      </c>
      <c r="G2267" s="35">
        <v>1</v>
      </c>
      <c r="H2267" s="70" t="s">
        <v>6518</v>
      </c>
      <c r="I2267" s="34">
        <v>-1</v>
      </c>
      <c r="J2267" s="18">
        <f t="shared" si="142"/>
        <v>300.22000000000008</v>
      </c>
      <c r="K2267" s="19" t="str">
        <f t="shared" si="140"/>
        <v>Nov-12</v>
      </c>
      <c r="L2267" s="20">
        <f t="shared" si="143"/>
        <v>2232</v>
      </c>
      <c r="M2267" s="21">
        <f t="shared" si="141"/>
        <v>0.13450716845878141</v>
      </c>
    </row>
    <row r="2268" spans="1:13" x14ac:dyDescent="0.3">
      <c r="A2268" s="107">
        <v>41236</v>
      </c>
      <c r="B2268" s="108" t="s">
        <v>35</v>
      </c>
      <c r="C2268" s="101">
        <v>0.55555555555555558</v>
      </c>
      <c r="D2268" s="87" t="s">
        <v>31</v>
      </c>
      <c r="E2268" s="108" t="s">
        <v>847</v>
      </c>
      <c r="F2268" s="110">
        <v>2.88</v>
      </c>
      <c r="G2268" s="85">
        <v>1</v>
      </c>
      <c r="H2268" s="87" t="s">
        <v>42</v>
      </c>
      <c r="I2268" s="27">
        <v>1.88</v>
      </c>
      <c r="J2268" s="18">
        <f t="shared" si="142"/>
        <v>302.10000000000008</v>
      </c>
      <c r="K2268" s="19" t="str">
        <f t="shared" si="140"/>
        <v>Nov-12</v>
      </c>
      <c r="L2268" s="20">
        <f t="shared" si="143"/>
        <v>2233</v>
      </c>
      <c r="M2268" s="21">
        <f t="shared" si="141"/>
        <v>0.13528884908195257</v>
      </c>
    </row>
    <row r="2269" spans="1:13" x14ac:dyDescent="0.3">
      <c r="A2269" s="107">
        <v>41236</v>
      </c>
      <c r="B2269" s="108" t="s">
        <v>45</v>
      </c>
      <c r="C2269" s="101">
        <v>0.81944444444444453</v>
      </c>
      <c r="D2269" s="87" t="s">
        <v>31</v>
      </c>
      <c r="E2269" s="108" t="s">
        <v>848</v>
      </c>
      <c r="F2269" s="110">
        <v>3</v>
      </c>
      <c r="G2269" s="85">
        <v>1</v>
      </c>
      <c r="H2269" s="87" t="s">
        <v>33</v>
      </c>
      <c r="I2269" s="28">
        <v>-1</v>
      </c>
      <c r="J2269" s="18">
        <f t="shared" si="142"/>
        <v>301.10000000000008</v>
      </c>
      <c r="K2269" s="19" t="str">
        <f t="shared" si="140"/>
        <v>Nov-12</v>
      </c>
      <c r="L2269" s="20">
        <f t="shared" si="143"/>
        <v>2234</v>
      </c>
      <c r="M2269" s="21">
        <f t="shared" si="141"/>
        <v>0.13478066248880935</v>
      </c>
    </row>
    <row r="2270" spans="1:13" x14ac:dyDescent="0.3">
      <c r="A2270" s="119">
        <v>41236</v>
      </c>
      <c r="B2270" s="120" t="s">
        <v>35</v>
      </c>
      <c r="C2270" s="121">
        <v>15.05</v>
      </c>
      <c r="D2270" s="87" t="s">
        <v>31</v>
      </c>
      <c r="E2270" s="120" t="s">
        <v>7351</v>
      </c>
      <c r="F2270" s="123">
        <v>5.5</v>
      </c>
      <c r="G2270" s="35">
        <v>1</v>
      </c>
      <c r="H2270" s="69">
        <v>4</v>
      </c>
      <c r="I2270" s="31">
        <v>-1</v>
      </c>
      <c r="J2270" s="18">
        <f t="shared" si="142"/>
        <v>300.10000000000008</v>
      </c>
      <c r="K2270" s="19" t="str">
        <f t="shared" si="140"/>
        <v>Nov-12</v>
      </c>
      <c r="L2270" s="20">
        <f t="shared" si="143"/>
        <v>2235</v>
      </c>
      <c r="M2270" s="21">
        <f t="shared" si="141"/>
        <v>0.13427293064876961</v>
      </c>
    </row>
    <row r="2271" spans="1:13" x14ac:dyDescent="0.3">
      <c r="A2271" s="124">
        <v>41236</v>
      </c>
      <c r="B2271" s="108" t="s">
        <v>45</v>
      </c>
      <c r="C2271" s="111">
        <v>16.100000000000001</v>
      </c>
      <c r="D2271" s="87" t="s">
        <v>31</v>
      </c>
      <c r="E2271" s="108" t="s">
        <v>7348</v>
      </c>
      <c r="F2271" s="110">
        <v>5</v>
      </c>
      <c r="G2271" s="35">
        <v>1</v>
      </c>
      <c r="H2271" s="70" t="s">
        <v>6512</v>
      </c>
      <c r="I2271" s="34">
        <v>-1</v>
      </c>
      <c r="J2271" s="18">
        <f t="shared" si="142"/>
        <v>299.10000000000008</v>
      </c>
      <c r="K2271" s="19" t="str">
        <f t="shared" si="140"/>
        <v>Nov-12</v>
      </c>
      <c r="L2271" s="20">
        <f t="shared" si="143"/>
        <v>2236</v>
      </c>
      <c r="M2271" s="21">
        <f t="shared" si="141"/>
        <v>0.13376565295169951</v>
      </c>
    </row>
    <row r="2272" spans="1:13" x14ac:dyDescent="0.3">
      <c r="A2272" s="124">
        <v>41236</v>
      </c>
      <c r="B2272" s="108" t="s">
        <v>45</v>
      </c>
      <c r="C2272" s="111">
        <v>16.399999999999999</v>
      </c>
      <c r="D2272" s="87" t="s">
        <v>31</v>
      </c>
      <c r="E2272" s="108" t="s">
        <v>7349</v>
      </c>
      <c r="F2272" s="110">
        <v>5</v>
      </c>
      <c r="G2272" s="35">
        <v>1</v>
      </c>
      <c r="H2272" s="70" t="s">
        <v>6512</v>
      </c>
      <c r="I2272" s="34">
        <v>-1</v>
      </c>
      <c r="J2272" s="18">
        <f t="shared" si="142"/>
        <v>298.10000000000008</v>
      </c>
      <c r="K2272" s="19" t="str">
        <f t="shared" si="140"/>
        <v>Nov-12</v>
      </c>
      <c r="L2272" s="20">
        <f t="shared" si="143"/>
        <v>2237</v>
      </c>
      <c r="M2272" s="21">
        <f t="shared" si="141"/>
        <v>0.13325882878855613</v>
      </c>
    </row>
    <row r="2273" spans="1:13" x14ac:dyDescent="0.3">
      <c r="A2273" s="124">
        <v>41236</v>
      </c>
      <c r="B2273" s="108" t="s">
        <v>45</v>
      </c>
      <c r="C2273" s="111">
        <v>18.399999999999999</v>
      </c>
      <c r="D2273" s="87" t="s">
        <v>31</v>
      </c>
      <c r="E2273" s="108" t="s">
        <v>7350</v>
      </c>
      <c r="F2273" s="110">
        <v>5.5</v>
      </c>
      <c r="G2273" s="35">
        <v>1</v>
      </c>
      <c r="H2273" s="70" t="s">
        <v>6526</v>
      </c>
      <c r="I2273" s="34">
        <v>5</v>
      </c>
      <c r="J2273" s="18">
        <f t="shared" si="142"/>
        <v>303.10000000000008</v>
      </c>
      <c r="K2273" s="19" t="str">
        <f t="shared" si="140"/>
        <v>Nov-12</v>
      </c>
      <c r="L2273" s="20">
        <f t="shared" si="143"/>
        <v>2238</v>
      </c>
      <c r="M2273" s="21">
        <f t="shared" si="141"/>
        <v>0.13543342269883829</v>
      </c>
    </row>
    <row r="2274" spans="1:13" x14ac:dyDescent="0.3">
      <c r="A2274" s="124">
        <v>41236</v>
      </c>
      <c r="B2274" s="108" t="s">
        <v>45</v>
      </c>
      <c r="C2274" s="111">
        <v>19.100000000000001</v>
      </c>
      <c r="D2274" s="87" t="s">
        <v>31</v>
      </c>
      <c r="E2274" s="108" t="s">
        <v>6351</v>
      </c>
      <c r="F2274" s="110">
        <v>6</v>
      </c>
      <c r="G2274" s="35">
        <v>1</v>
      </c>
      <c r="H2274" s="70" t="s">
        <v>6512</v>
      </c>
      <c r="I2274" s="34">
        <v>-1</v>
      </c>
      <c r="J2274" s="18">
        <f t="shared" si="142"/>
        <v>302.10000000000008</v>
      </c>
      <c r="K2274" s="19" t="str">
        <f t="shared" si="140"/>
        <v>Nov-12</v>
      </c>
      <c r="L2274" s="20">
        <f t="shared" si="143"/>
        <v>2239</v>
      </c>
      <c r="M2274" s="21">
        <f t="shared" si="141"/>
        <v>0.13492630638677985</v>
      </c>
    </row>
    <row r="2275" spans="1:13" x14ac:dyDescent="0.3">
      <c r="A2275" s="107">
        <v>41237</v>
      </c>
      <c r="B2275" s="108" t="s">
        <v>45</v>
      </c>
      <c r="C2275" s="101">
        <v>0.80555555555555547</v>
      </c>
      <c r="D2275" s="87" t="s">
        <v>31</v>
      </c>
      <c r="E2275" s="108" t="s">
        <v>849</v>
      </c>
      <c r="F2275" s="110">
        <v>2.75</v>
      </c>
      <c r="G2275" s="85">
        <v>1</v>
      </c>
      <c r="H2275" s="87" t="s">
        <v>42</v>
      </c>
      <c r="I2275" s="28">
        <v>1.75</v>
      </c>
      <c r="J2275" s="18">
        <f t="shared" si="142"/>
        <v>303.85000000000008</v>
      </c>
      <c r="K2275" s="19" t="str">
        <f t="shared" si="140"/>
        <v>Nov-12</v>
      </c>
      <c r="L2275" s="20">
        <f t="shared" si="143"/>
        <v>2240</v>
      </c>
      <c r="M2275" s="21">
        <f t="shared" si="141"/>
        <v>0.13564732142857147</v>
      </c>
    </row>
    <row r="2276" spans="1:13" x14ac:dyDescent="0.3">
      <c r="A2276" s="107">
        <v>41237</v>
      </c>
      <c r="B2276" s="108" t="s">
        <v>45</v>
      </c>
      <c r="C2276" s="101">
        <v>0.86805555555555547</v>
      </c>
      <c r="D2276" s="87" t="s">
        <v>31</v>
      </c>
      <c r="E2276" s="108" t="s">
        <v>850</v>
      </c>
      <c r="F2276" s="110">
        <v>4</v>
      </c>
      <c r="G2276" s="85">
        <v>1</v>
      </c>
      <c r="H2276" s="87" t="s">
        <v>42</v>
      </c>
      <c r="I2276" s="28">
        <v>3</v>
      </c>
      <c r="J2276" s="18">
        <f t="shared" si="142"/>
        <v>306.85000000000008</v>
      </c>
      <c r="K2276" s="19" t="str">
        <f t="shared" si="140"/>
        <v>Nov-12</v>
      </c>
      <c r="L2276" s="20">
        <f t="shared" si="143"/>
        <v>2241</v>
      </c>
      <c r="M2276" s="21">
        <f t="shared" si="141"/>
        <v>0.13692547969656407</v>
      </c>
    </row>
    <row r="2277" spans="1:13" x14ac:dyDescent="0.3">
      <c r="A2277" s="107">
        <v>41237</v>
      </c>
      <c r="B2277" s="108" t="s">
        <v>45</v>
      </c>
      <c r="C2277" s="101">
        <v>0.88888888888888884</v>
      </c>
      <c r="D2277" s="87" t="s">
        <v>31</v>
      </c>
      <c r="E2277" s="108" t="s">
        <v>851</v>
      </c>
      <c r="F2277" s="110">
        <v>4</v>
      </c>
      <c r="G2277" s="85">
        <v>1</v>
      </c>
      <c r="H2277" s="87" t="s">
        <v>42</v>
      </c>
      <c r="I2277" s="28">
        <v>4.5</v>
      </c>
      <c r="J2277" s="18">
        <f t="shared" si="142"/>
        <v>311.35000000000008</v>
      </c>
      <c r="K2277" s="19" t="str">
        <f t="shared" si="140"/>
        <v>Nov-12</v>
      </c>
      <c r="L2277" s="20">
        <f t="shared" si="143"/>
        <v>2242</v>
      </c>
      <c r="M2277" s="21">
        <f t="shared" si="141"/>
        <v>0.13887154326494205</v>
      </c>
    </row>
    <row r="2278" spans="1:13" x14ac:dyDescent="0.3">
      <c r="A2278" s="119">
        <v>41237</v>
      </c>
      <c r="B2278" s="120" t="s">
        <v>58</v>
      </c>
      <c r="C2278" s="121">
        <v>12.35</v>
      </c>
      <c r="D2278" s="87" t="s">
        <v>31</v>
      </c>
      <c r="E2278" s="120" t="s">
        <v>939</v>
      </c>
      <c r="F2278" s="123">
        <v>5.5</v>
      </c>
      <c r="G2278" s="35">
        <v>1</v>
      </c>
      <c r="H2278" s="69">
        <v>3</v>
      </c>
      <c r="I2278" s="31">
        <v>-1</v>
      </c>
      <c r="J2278" s="18">
        <f t="shared" si="142"/>
        <v>310.35000000000008</v>
      </c>
      <c r="K2278" s="19" t="str">
        <f t="shared" si="140"/>
        <v>Nov-12</v>
      </c>
      <c r="L2278" s="20">
        <f t="shared" si="143"/>
        <v>2243</v>
      </c>
      <c r="M2278" s="21">
        <f t="shared" si="141"/>
        <v>0.13836379848417302</v>
      </c>
    </row>
    <row r="2279" spans="1:13" x14ac:dyDescent="0.3">
      <c r="A2279" s="119">
        <v>41237</v>
      </c>
      <c r="B2279" s="120" t="s">
        <v>29</v>
      </c>
      <c r="C2279" s="121">
        <v>12.45</v>
      </c>
      <c r="D2279" s="87" t="s">
        <v>31</v>
      </c>
      <c r="E2279" s="120" t="s">
        <v>7353</v>
      </c>
      <c r="F2279" s="123">
        <v>5</v>
      </c>
      <c r="G2279" s="35">
        <v>1</v>
      </c>
      <c r="H2279" s="69">
        <v>4</v>
      </c>
      <c r="I2279" s="31">
        <v>-1</v>
      </c>
      <c r="J2279" s="18">
        <f t="shared" si="142"/>
        <v>309.35000000000008</v>
      </c>
      <c r="K2279" s="19" t="str">
        <f t="shared" si="140"/>
        <v>Nov-12</v>
      </c>
      <c r="L2279" s="20">
        <f t="shared" si="143"/>
        <v>2244</v>
      </c>
      <c r="M2279" s="21">
        <f t="shared" si="141"/>
        <v>0.13785650623885923</v>
      </c>
    </row>
    <row r="2280" spans="1:13" x14ac:dyDescent="0.3">
      <c r="A2280" s="119">
        <v>41237</v>
      </c>
      <c r="B2280" s="120" t="s">
        <v>29</v>
      </c>
      <c r="C2280" s="121">
        <v>13.55</v>
      </c>
      <c r="D2280" s="87" t="s">
        <v>31</v>
      </c>
      <c r="E2280" s="120" t="s">
        <v>1230</v>
      </c>
      <c r="F2280" s="123">
        <v>5.5</v>
      </c>
      <c r="G2280" s="35">
        <v>1</v>
      </c>
      <c r="H2280" s="69">
        <v>1</v>
      </c>
      <c r="I2280" s="31">
        <v>4.5</v>
      </c>
      <c r="J2280" s="18">
        <f t="shared" si="142"/>
        <v>313.85000000000008</v>
      </c>
      <c r="K2280" s="19" t="str">
        <f t="shared" si="140"/>
        <v>Nov-12</v>
      </c>
      <c r="L2280" s="20">
        <f t="shared" si="143"/>
        <v>2245</v>
      </c>
      <c r="M2280" s="21">
        <f t="shared" si="141"/>
        <v>0.13979955456570159</v>
      </c>
    </row>
    <row r="2281" spans="1:13" x14ac:dyDescent="0.3">
      <c r="A2281" s="119">
        <v>41237</v>
      </c>
      <c r="B2281" s="120" t="s">
        <v>29</v>
      </c>
      <c r="C2281" s="121">
        <v>14.25</v>
      </c>
      <c r="D2281" s="87" t="s">
        <v>31</v>
      </c>
      <c r="E2281" s="120" t="s">
        <v>7354</v>
      </c>
      <c r="F2281" s="123">
        <v>6</v>
      </c>
      <c r="G2281" s="35">
        <v>1</v>
      </c>
      <c r="H2281" s="69">
        <v>7</v>
      </c>
      <c r="I2281" s="31">
        <v>-1</v>
      </c>
      <c r="J2281" s="18">
        <f t="shared" si="142"/>
        <v>312.85000000000008</v>
      </c>
      <c r="K2281" s="19" t="str">
        <f t="shared" si="140"/>
        <v>Nov-12</v>
      </c>
      <c r="L2281" s="20">
        <f t="shared" si="143"/>
        <v>2246</v>
      </c>
      <c r="M2281" s="21">
        <f t="shared" si="141"/>
        <v>0.13929207479964384</v>
      </c>
    </row>
    <row r="2282" spans="1:13" x14ac:dyDescent="0.3">
      <c r="A2282" s="124">
        <v>41237</v>
      </c>
      <c r="B2282" s="108" t="s">
        <v>45</v>
      </c>
      <c r="C2282" s="111">
        <v>19.5</v>
      </c>
      <c r="D2282" s="87" t="s">
        <v>31</v>
      </c>
      <c r="E2282" s="108" t="s">
        <v>7352</v>
      </c>
      <c r="F2282" s="110">
        <v>4.5</v>
      </c>
      <c r="G2282" s="35">
        <v>1</v>
      </c>
      <c r="H2282" s="70" t="s">
        <v>6512</v>
      </c>
      <c r="I2282" s="34">
        <v>-1</v>
      </c>
      <c r="J2282" s="18">
        <f t="shared" si="142"/>
        <v>311.85000000000008</v>
      </c>
      <c r="K2282" s="19" t="str">
        <f t="shared" si="140"/>
        <v>Nov-12</v>
      </c>
      <c r="L2282" s="20">
        <f t="shared" si="143"/>
        <v>2247</v>
      </c>
      <c r="M2282" s="21">
        <f t="shared" si="141"/>
        <v>0.13878504672897199</v>
      </c>
    </row>
    <row r="2283" spans="1:13" x14ac:dyDescent="0.3">
      <c r="A2283" s="107">
        <v>41239</v>
      </c>
      <c r="B2283" s="108" t="s">
        <v>89</v>
      </c>
      <c r="C2283" s="101">
        <v>0.54861111111111105</v>
      </c>
      <c r="D2283" s="87" t="s">
        <v>31</v>
      </c>
      <c r="E2283" s="108" t="s">
        <v>852</v>
      </c>
      <c r="F2283" s="110">
        <v>3.25</v>
      </c>
      <c r="G2283" s="85">
        <v>1</v>
      </c>
      <c r="H2283" s="87" t="s">
        <v>33</v>
      </c>
      <c r="I2283" s="27">
        <v>-1</v>
      </c>
      <c r="J2283" s="18">
        <f t="shared" si="142"/>
        <v>310.85000000000008</v>
      </c>
      <c r="K2283" s="19" t="str">
        <f t="shared" si="140"/>
        <v>Nov-12</v>
      </c>
      <c r="L2283" s="20">
        <f t="shared" si="143"/>
        <v>2248</v>
      </c>
      <c r="M2283" s="21">
        <f t="shared" si="141"/>
        <v>0.13827846975088973</v>
      </c>
    </row>
    <row r="2284" spans="1:13" x14ac:dyDescent="0.3">
      <c r="A2284" s="119">
        <v>41239</v>
      </c>
      <c r="B2284" s="120" t="s">
        <v>43</v>
      </c>
      <c r="C2284" s="121">
        <v>13.3</v>
      </c>
      <c r="D2284" s="87" t="s">
        <v>31</v>
      </c>
      <c r="E2284" s="120" t="s">
        <v>7355</v>
      </c>
      <c r="F2284" s="123">
        <v>5.5</v>
      </c>
      <c r="G2284" s="35">
        <v>1</v>
      </c>
      <c r="H2284" s="69" t="s">
        <v>6116</v>
      </c>
      <c r="I2284" s="31">
        <v>-1</v>
      </c>
      <c r="J2284" s="18">
        <f t="shared" si="142"/>
        <v>309.85000000000008</v>
      </c>
      <c r="K2284" s="19" t="str">
        <f t="shared" si="140"/>
        <v>Nov-12</v>
      </c>
      <c r="L2284" s="20">
        <f t="shared" si="143"/>
        <v>2249</v>
      </c>
      <c r="M2284" s="21">
        <f t="shared" si="141"/>
        <v>0.13777234326367277</v>
      </c>
    </row>
    <row r="2285" spans="1:13" x14ac:dyDescent="0.3">
      <c r="A2285" s="119">
        <v>41239</v>
      </c>
      <c r="B2285" s="120" t="s">
        <v>43</v>
      </c>
      <c r="C2285" s="121">
        <v>15.1</v>
      </c>
      <c r="D2285" s="87" t="s">
        <v>31</v>
      </c>
      <c r="E2285" s="120" t="s">
        <v>2956</v>
      </c>
      <c r="F2285" s="123">
        <v>6</v>
      </c>
      <c r="G2285" s="35">
        <v>1</v>
      </c>
      <c r="H2285" s="69" t="s">
        <v>6116</v>
      </c>
      <c r="I2285" s="31">
        <v>-1</v>
      </c>
      <c r="J2285" s="18">
        <f t="shared" si="142"/>
        <v>308.85000000000008</v>
      </c>
      <c r="K2285" s="19" t="str">
        <f t="shared" si="140"/>
        <v>Nov-12</v>
      </c>
      <c r="L2285" s="20">
        <f t="shared" si="143"/>
        <v>2250</v>
      </c>
      <c r="M2285" s="21">
        <f t="shared" si="141"/>
        <v>0.1372666666666667</v>
      </c>
    </row>
    <row r="2286" spans="1:13" x14ac:dyDescent="0.3">
      <c r="A2286" s="107">
        <v>41241</v>
      </c>
      <c r="B2286" s="108" t="s">
        <v>45</v>
      </c>
      <c r="C2286" s="101">
        <v>0.56944444444444442</v>
      </c>
      <c r="D2286" s="87" t="s">
        <v>31</v>
      </c>
      <c r="E2286" s="108" t="s">
        <v>747</v>
      </c>
      <c r="F2286" s="110">
        <v>4</v>
      </c>
      <c r="G2286" s="85">
        <v>1</v>
      </c>
      <c r="H2286" s="87" t="s">
        <v>33</v>
      </c>
      <c r="I2286" s="27">
        <v>-1</v>
      </c>
      <c r="J2286" s="18">
        <f t="shared" si="142"/>
        <v>307.85000000000008</v>
      </c>
      <c r="K2286" s="19" t="str">
        <f t="shared" si="140"/>
        <v>Nov-12</v>
      </c>
      <c r="L2286" s="20">
        <f t="shared" si="143"/>
        <v>2251</v>
      </c>
      <c r="M2286" s="21">
        <f t="shared" si="141"/>
        <v>0.13676143936028434</v>
      </c>
    </row>
    <row r="2287" spans="1:13" x14ac:dyDescent="0.3">
      <c r="A2287" s="107">
        <v>41241</v>
      </c>
      <c r="B2287" s="108" t="s">
        <v>43</v>
      </c>
      <c r="C2287" s="101">
        <v>0.6875</v>
      </c>
      <c r="D2287" s="87" t="s">
        <v>31</v>
      </c>
      <c r="E2287" s="108" t="s">
        <v>854</v>
      </c>
      <c r="F2287" s="110">
        <v>3.75</v>
      </c>
      <c r="G2287" s="85">
        <v>1</v>
      </c>
      <c r="H2287" s="87" t="s">
        <v>33</v>
      </c>
      <c r="I2287" s="28">
        <v>-1</v>
      </c>
      <c r="J2287" s="18">
        <f t="shared" si="142"/>
        <v>306.85000000000008</v>
      </c>
      <c r="K2287" s="19" t="str">
        <f t="shared" si="140"/>
        <v>Nov-12</v>
      </c>
      <c r="L2287" s="20">
        <f t="shared" si="143"/>
        <v>2252</v>
      </c>
      <c r="M2287" s="21">
        <f t="shared" si="141"/>
        <v>0.13625666074600359</v>
      </c>
    </row>
    <row r="2288" spans="1:13" x14ac:dyDescent="0.3">
      <c r="A2288" s="107">
        <v>41241</v>
      </c>
      <c r="B2288" s="108" t="s">
        <v>43</v>
      </c>
      <c r="C2288" s="101">
        <v>0.6875</v>
      </c>
      <c r="D2288" s="87" t="s">
        <v>31</v>
      </c>
      <c r="E2288" s="108" t="s">
        <v>853</v>
      </c>
      <c r="F2288" s="110">
        <v>3.5</v>
      </c>
      <c r="G2288" s="85">
        <v>1</v>
      </c>
      <c r="H2288" s="87" t="s">
        <v>33</v>
      </c>
      <c r="I2288" s="28">
        <v>-1</v>
      </c>
      <c r="J2288" s="18">
        <f t="shared" si="142"/>
        <v>305.85000000000008</v>
      </c>
      <c r="K2288" s="19" t="str">
        <f t="shared" si="140"/>
        <v>Nov-12</v>
      </c>
      <c r="L2288" s="20">
        <f t="shared" si="143"/>
        <v>2253</v>
      </c>
      <c r="M2288" s="21">
        <f t="shared" si="141"/>
        <v>0.13575233022636488</v>
      </c>
    </row>
    <row r="2289" spans="1:13" x14ac:dyDescent="0.3">
      <c r="A2289" s="107">
        <v>41241</v>
      </c>
      <c r="B2289" s="108" t="s">
        <v>43</v>
      </c>
      <c r="C2289" s="101">
        <v>0.72916666666666663</v>
      </c>
      <c r="D2289" s="87" t="s">
        <v>31</v>
      </c>
      <c r="E2289" s="108" t="s">
        <v>855</v>
      </c>
      <c r="F2289" s="110">
        <v>4</v>
      </c>
      <c r="G2289" s="85">
        <v>1</v>
      </c>
      <c r="H2289" s="87" t="s">
        <v>33</v>
      </c>
      <c r="I2289" s="28">
        <v>-1</v>
      </c>
      <c r="J2289" s="18">
        <f t="shared" si="142"/>
        <v>304.85000000000008</v>
      </c>
      <c r="K2289" s="19" t="str">
        <f t="shared" si="140"/>
        <v>Nov-12</v>
      </c>
      <c r="L2289" s="20">
        <f t="shared" si="143"/>
        <v>2254</v>
      </c>
      <c r="M2289" s="21">
        <f t="shared" si="141"/>
        <v>0.13524844720496898</v>
      </c>
    </row>
    <row r="2290" spans="1:13" x14ac:dyDescent="0.3">
      <c r="A2290" s="119">
        <v>41241</v>
      </c>
      <c r="B2290" s="120" t="s">
        <v>45</v>
      </c>
      <c r="C2290" s="121">
        <v>13.4</v>
      </c>
      <c r="D2290" s="87" t="s">
        <v>31</v>
      </c>
      <c r="E2290" s="120" t="s">
        <v>2773</v>
      </c>
      <c r="F2290" s="123">
        <v>5.5</v>
      </c>
      <c r="G2290" s="35">
        <v>1</v>
      </c>
      <c r="H2290" s="69">
        <v>6</v>
      </c>
      <c r="I2290" s="31">
        <v>-1</v>
      </c>
      <c r="J2290" s="18">
        <f t="shared" si="142"/>
        <v>303.85000000000008</v>
      </c>
      <c r="K2290" s="19" t="str">
        <f t="shared" si="140"/>
        <v>Nov-12</v>
      </c>
      <c r="L2290" s="20">
        <f t="shared" si="143"/>
        <v>2255</v>
      </c>
      <c r="M2290" s="21">
        <f t="shared" si="141"/>
        <v>0.13474501108647455</v>
      </c>
    </row>
    <row r="2291" spans="1:13" x14ac:dyDescent="0.3">
      <c r="A2291" s="119">
        <v>41241</v>
      </c>
      <c r="B2291" s="120" t="s">
        <v>45</v>
      </c>
      <c r="C2291" s="121">
        <v>14.1</v>
      </c>
      <c r="D2291" s="87" t="s">
        <v>31</v>
      </c>
      <c r="E2291" s="120" t="s">
        <v>7359</v>
      </c>
      <c r="F2291" s="123">
        <v>4.5</v>
      </c>
      <c r="G2291" s="35">
        <v>1</v>
      </c>
      <c r="H2291" s="69">
        <v>7</v>
      </c>
      <c r="I2291" s="31">
        <v>-1</v>
      </c>
      <c r="J2291" s="18">
        <f t="shared" si="142"/>
        <v>302.85000000000008</v>
      </c>
      <c r="K2291" s="19" t="str">
        <f t="shared" si="140"/>
        <v>Nov-12</v>
      </c>
      <c r="L2291" s="20">
        <f t="shared" si="143"/>
        <v>2256</v>
      </c>
      <c r="M2291" s="21">
        <f t="shared" si="141"/>
        <v>0.13424202127659579</v>
      </c>
    </row>
    <row r="2292" spans="1:13" x14ac:dyDescent="0.3">
      <c r="A2292" s="119">
        <v>41241</v>
      </c>
      <c r="B2292" s="120" t="s">
        <v>29</v>
      </c>
      <c r="C2292" s="121">
        <v>15.4</v>
      </c>
      <c r="D2292" s="87" t="s">
        <v>31</v>
      </c>
      <c r="E2292" s="120" t="s">
        <v>1027</v>
      </c>
      <c r="F2292" s="123">
        <v>6</v>
      </c>
      <c r="G2292" s="35">
        <v>1</v>
      </c>
      <c r="H2292" s="69">
        <v>2</v>
      </c>
      <c r="I2292" s="31">
        <v>-1</v>
      </c>
      <c r="J2292" s="18">
        <f t="shared" si="142"/>
        <v>301.85000000000008</v>
      </c>
      <c r="K2292" s="19" t="str">
        <f t="shared" si="140"/>
        <v>Nov-12</v>
      </c>
      <c r="L2292" s="20">
        <f t="shared" si="143"/>
        <v>2257</v>
      </c>
      <c r="M2292" s="21">
        <f t="shared" si="141"/>
        <v>0.13373947718210016</v>
      </c>
    </row>
    <row r="2293" spans="1:13" x14ac:dyDescent="0.3">
      <c r="A2293" s="119">
        <v>41241</v>
      </c>
      <c r="B2293" s="120" t="s">
        <v>45</v>
      </c>
      <c r="C2293" s="121">
        <v>16.2</v>
      </c>
      <c r="D2293" s="87" t="s">
        <v>31</v>
      </c>
      <c r="E2293" s="120" t="s">
        <v>7360</v>
      </c>
      <c r="F2293" s="123">
        <v>6</v>
      </c>
      <c r="G2293" s="35">
        <v>1</v>
      </c>
      <c r="H2293" s="69">
        <v>6</v>
      </c>
      <c r="I2293" s="31">
        <v>-1</v>
      </c>
      <c r="J2293" s="18">
        <f t="shared" si="142"/>
        <v>300.85000000000008</v>
      </c>
      <c r="K2293" s="19" t="str">
        <f t="shared" si="140"/>
        <v>Nov-12</v>
      </c>
      <c r="L2293" s="20">
        <f t="shared" si="143"/>
        <v>2258</v>
      </c>
      <c r="M2293" s="21">
        <f t="shared" si="141"/>
        <v>0.13323737821080606</v>
      </c>
    </row>
    <row r="2294" spans="1:13" x14ac:dyDescent="0.3">
      <c r="A2294" s="124">
        <v>41241</v>
      </c>
      <c r="B2294" s="108" t="s">
        <v>43</v>
      </c>
      <c r="C2294" s="111">
        <v>17</v>
      </c>
      <c r="D2294" s="87" t="s">
        <v>31</v>
      </c>
      <c r="E2294" s="108" t="s">
        <v>7356</v>
      </c>
      <c r="F2294" s="110">
        <v>4.3</v>
      </c>
      <c r="G2294" s="35">
        <v>1</v>
      </c>
      <c r="H2294" s="70">
        <v>2</v>
      </c>
      <c r="I2294" s="34">
        <v>-1</v>
      </c>
      <c r="J2294" s="18">
        <f t="shared" si="142"/>
        <v>299.85000000000008</v>
      </c>
      <c r="K2294" s="19" t="str">
        <f t="shared" si="140"/>
        <v>Nov-12</v>
      </c>
      <c r="L2294" s="20">
        <f t="shared" si="143"/>
        <v>2259</v>
      </c>
      <c r="M2294" s="21">
        <f t="shared" si="141"/>
        <v>0.13273572377158038</v>
      </c>
    </row>
    <row r="2295" spans="1:13" x14ac:dyDescent="0.3">
      <c r="A2295" s="124">
        <v>41241</v>
      </c>
      <c r="B2295" s="108" t="s">
        <v>43</v>
      </c>
      <c r="C2295" s="111">
        <v>17</v>
      </c>
      <c r="D2295" s="87" t="s">
        <v>31</v>
      </c>
      <c r="E2295" s="108" t="s">
        <v>7357</v>
      </c>
      <c r="F2295" s="110">
        <v>6</v>
      </c>
      <c r="G2295" s="35">
        <v>1</v>
      </c>
      <c r="H2295" s="70" t="s">
        <v>6512</v>
      </c>
      <c r="I2295" s="34">
        <v>-1</v>
      </c>
      <c r="J2295" s="18">
        <f t="shared" si="142"/>
        <v>298.85000000000008</v>
      </c>
      <c r="K2295" s="19" t="str">
        <f t="shared" si="140"/>
        <v>Nov-12</v>
      </c>
      <c r="L2295" s="20">
        <f t="shared" si="143"/>
        <v>2260</v>
      </c>
      <c r="M2295" s="21">
        <f t="shared" si="141"/>
        <v>0.13223451327433633</v>
      </c>
    </row>
    <row r="2296" spans="1:13" x14ac:dyDescent="0.3">
      <c r="A2296" s="124">
        <v>41241</v>
      </c>
      <c r="B2296" s="108" t="s">
        <v>43</v>
      </c>
      <c r="C2296" s="111">
        <v>18</v>
      </c>
      <c r="D2296" s="87" t="s">
        <v>31</v>
      </c>
      <c r="E2296" s="108" t="s">
        <v>7358</v>
      </c>
      <c r="F2296" s="110">
        <v>5</v>
      </c>
      <c r="G2296" s="35">
        <v>1</v>
      </c>
      <c r="H2296" s="70" t="s">
        <v>6526</v>
      </c>
      <c r="I2296" s="34">
        <v>4</v>
      </c>
      <c r="J2296" s="18">
        <f t="shared" si="142"/>
        <v>302.85000000000008</v>
      </c>
      <c r="K2296" s="19" t="str">
        <f t="shared" si="140"/>
        <v>Nov-12</v>
      </c>
      <c r="L2296" s="20">
        <f t="shared" si="143"/>
        <v>2261</v>
      </c>
      <c r="M2296" s="21">
        <f t="shared" si="141"/>
        <v>0.13394515701017254</v>
      </c>
    </row>
    <row r="2297" spans="1:13" x14ac:dyDescent="0.3">
      <c r="A2297" s="107">
        <v>41242</v>
      </c>
      <c r="B2297" s="108" t="s">
        <v>98</v>
      </c>
      <c r="C2297" s="101">
        <v>0.55555555555555558</v>
      </c>
      <c r="D2297" s="87" t="s">
        <v>31</v>
      </c>
      <c r="E2297" s="108" t="s">
        <v>856</v>
      </c>
      <c r="F2297" s="110">
        <v>4</v>
      </c>
      <c r="G2297" s="85">
        <v>1</v>
      </c>
      <c r="H2297" s="87" t="s">
        <v>42</v>
      </c>
      <c r="I2297" s="27">
        <v>3.5</v>
      </c>
      <c r="J2297" s="18">
        <f t="shared" si="142"/>
        <v>306.35000000000008</v>
      </c>
      <c r="K2297" s="19" t="str">
        <f t="shared" si="140"/>
        <v>Nov-12</v>
      </c>
      <c r="L2297" s="20">
        <f t="shared" si="143"/>
        <v>2262</v>
      </c>
      <c r="M2297" s="21">
        <f t="shared" si="141"/>
        <v>0.13543324491600356</v>
      </c>
    </row>
    <row r="2298" spans="1:13" x14ac:dyDescent="0.3">
      <c r="A2298" s="119">
        <v>41242</v>
      </c>
      <c r="B2298" s="120" t="s">
        <v>93</v>
      </c>
      <c r="C2298" s="121">
        <v>12.55</v>
      </c>
      <c r="D2298" s="87" t="s">
        <v>31</v>
      </c>
      <c r="E2298" s="120" t="s">
        <v>795</v>
      </c>
      <c r="F2298" s="123">
        <v>6</v>
      </c>
      <c r="G2298" s="35">
        <v>1</v>
      </c>
      <c r="H2298" s="69">
        <v>3</v>
      </c>
      <c r="I2298" s="31">
        <v>-1</v>
      </c>
      <c r="J2298" s="18">
        <f t="shared" si="142"/>
        <v>305.35000000000008</v>
      </c>
      <c r="K2298" s="19" t="str">
        <f t="shared" si="140"/>
        <v>Nov-12</v>
      </c>
      <c r="L2298" s="20">
        <f t="shared" si="143"/>
        <v>2263</v>
      </c>
      <c r="M2298" s="21">
        <f t="shared" si="141"/>
        <v>0.1349315068493151</v>
      </c>
    </row>
    <row r="2299" spans="1:13" x14ac:dyDescent="0.3">
      <c r="A2299" s="119">
        <v>41242</v>
      </c>
      <c r="B2299" s="120" t="s">
        <v>93</v>
      </c>
      <c r="C2299" s="121">
        <v>12.55</v>
      </c>
      <c r="D2299" s="87" t="s">
        <v>31</v>
      </c>
      <c r="E2299" s="120" t="s">
        <v>6533</v>
      </c>
      <c r="F2299" s="123">
        <v>5</v>
      </c>
      <c r="G2299" s="35">
        <v>1</v>
      </c>
      <c r="H2299" s="69">
        <v>1</v>
      </c>
      <c r="I2299" s="31">
        <v>4</v>
      </c>
      <c r="J2299" s="18">
        <f t="shared" si="142"/>
        <v>309.35000000000008</v>
      </c>
      <c r="K2299" s="19" t="str">
        <f t="shared" si="140"/>
        <v>Nov-12</v>
      </c>
      <c r="L2299" s="20">
        <f t="shared" si="143"/>
        <v>2264</v>
      </c>
      <c r="M2299" s="21">
        <f t="shared" si="141"/>
        <v>0.13663869257950534</v>
      </c>
    </row>
    <row r="2300" spans="1:13" x14ac:dyDescent="0.3">
      <c r="A2300" s="119">
        <v>41242</v>
      </c>
      <c r="B2300" s="120" t="s">
        <v>103</v>
      </c>
      <c r="C2300" s="121">
        <v>14.15</v>
      </c>
      <c r="D2300" s="87" t="s">
        <v>31</v>
      </c>
      <c r="E2300" s="120" t="s">
        <v>7063</v>
      </c>
      <c r="F2300" s="123">
        <v>5</v>
      </c>
      <c r="G2300" s="35">
        <v>1</v>
      </c>
      <c r="H2300" s="69">
        <v>1</v>
      </c>
      <c r="I2300" s="31">
        <v>4</v>
      </c>
      <c r="J2300" s="18">
        <f t="shared" si="142"/>
        <v>313.35000000000008</v>
      </c>
      <c r="K2300" s="19" t="str">
        <f t="shared" si="140"/>
        <v>Nov-12</v>
      </c>
      <c r="L2300" s="20">
        <f t="shared" si="143"/>
        <v>2265</v>
      </c>
      <c r="M2300" s="21">
        <f t="shared" si="141"/>
        <v>0.13834437086092718</v>
      </c>
    </row>
    <row r="2301" spans="1:13" x14ac:dyDescent="0.3">
      <c r="A2301" s="119">
        <v>41242</v>
      </c>
      <c r="B2301" s="120" t="s">
        <v>103</v>
      </c>
      <c r="C2301" s="121">
        <v>14.15</v>
      </c>
      <c r="D2301" s="87" t="s">
        <v>31</v>
      </c>
      <c r="E2301" s="120" t="s">
        <v>7363</v>
      </c>
      <c r="F2301" s="123">
        <v>5</v>
      </c>
      <c r="G2301" s="35">
        <v>1</v>
      </c>
      <c r="H2301" s="69">
        <v>5</v>
      </c>
      <c r="I2301" s="31">
        <v>-1</v>
      </c>
      <c r="J2301" s="18">
        <f t="shared" si="142"/>
        <v>312.35000000000008</v>
      </c>
      <c r="K2301" s="19" t="str">
        <f t="shared" si="140"/>
        <v>Nov-12</v>
      </c>
      <c r="L2301" s="20">
        <f t="shared" si="143"/>
        <v>2266</v>
      </c>
      <c r="M2301" s="21">
        <f t="shared" si="141"/>
        <v>0.13784201235657551</v>
      </c>
    </row>
    <row r="2302" spans="1:13" x14ac:dyDescent="0.3">
      <c r="A2302" s="119">
        <v>41242</v>
      </c>
      <c r="B2302" s="120" t="s">
        <v>103</v>
      </c>
      <c r="C2302" s="121">
        <v>14.5</v>
      </c>
      <c r="D2302" s="87" t="s">
        <v>31</v>
      </c>
      <c r="E2302" s="120" t="s">
        <v>7364</v>
      </c>
      <c r="F2302" s="123">
        <v>6</v>
      </c>
      <c r="G2302" s="35">
        <v>1</v>
      </c>
      <c r="H2302" s="69" t="s">
        <v>6116</v>
      </c>
      <c r="I2302" s="31">
        <v>-1</v>
      </c>
      <c r="J2302" s="18">
        <f t="shared" si="142"/>
        <v>311.35000000000008</v>
      </c>
      <c r="K2302" s="19" t="str">
        <f t="shared" si="140"/>
        <v>Nov-12</v>
      </c>
      <c r="L2302" s="20">
        <f t="shared" si="143"/>
        <v>2267</v>
      </c>
      <c r="M2302" s="21">
        <f t="shared" si="141"/>
        <v>0.1373400970445523</v>
      </c>
    </row>
    <row r="2303" spans="1:13" x14ac:dyDescent="0.3">
      <c r="A2303" s="119">
        <v>41242</v>
      </c>
      <c r="B2303" s="120" t="s">
        <v>98</v>
      </c>
      <c r="C2303" s="121">
        <v>15.05</v>
      </c>
      <c r="D2303" s="87" t="s">
        <v>31</v>
      </c>
      <c r="E2303" s="120" t="s">
        <v>1568</v>
      </c>
      <c r="F2303" s="123">
        <v>6</v>
      </c>
      <c r="G2303" s="35">
        <v>1</v>
      </c>
      <c r="H2303" s="69">
        <v>4</v>
      </c>
      <c r="I2303" s="31">
        <v>-1</v>
      </c>
      <c r="J2303" s="18">
        <f t="shared" si="142"/>
        <v>310.35000000000008</v>
      </c>
      <c r="K2303" s="19" t="str">
        <f t="shared" si="140"/>
        <v>Nov-12</v>
      </c>
      <c r="L2303" s="20">
        <f t="shared" si="143"/>
        <v>2268</v>
      </c>
      <c r="M2303" s="21">
        <f t="shared" si="141"/>
        <v>0.13683862433862437</v>
      </c>
    </row>
    <row r="2304" spans="1:13" x14ac:dyDescent="0.3">
      <c r="A2304" s="119">
        <v>41242</v>
      </c>
      <c r="B2304" s="120" t="s">
        <v>98</v>
      </c>
      <c r="C2304" s="121">
        <v>15.05</v>
      </c>
      <c r="D2304" s="87" t="s">
        <v>31</v>
      </c>
      <c r="E2304" s="120" t="s">
        <v>7365</v>
      </c>
      <c r="F2304" s="123">
        <v>6</v>
      </c>
      <c r="G2304" s="35">
        <v>1</v>
      </c>
      <c r="H2304" s="69">
        <v>2</v>
      </c>
      <c r="I2304" s="31">
        <v>-1</v>
      </c>
      <c r="J2304" s="18">
        <f t="shared" si="142"/>
        <v>309.35000000000008</v>
      </c>
      <c r="K2304" s="19" t="str">
        <f t="shared" si="140"/>
        <v>Nov-12</v>
      </c>
      <c r="L2304" s="20">
        <f t="shared" si="143"/>
        <v>2269</v>
      </c>
      <c r="M2304" s="21">
        <f t="shared" si="141"/>
        <v>0.13633759365359194</v>
      </c>
    </row>
    <row r="2305" spans="1:13" x14ac:dyDescent="0.3">
      <c r="A2305" s="119">
        <v>41242</v>
      </c>
      <c r="B2305" s="120" t="s">
        <v>103</v>
      </c>
      <c r="C2305" s="121">
        <v>15.25</v>
      </c>
      <c r="D2305" s="87" t="s">
        <v>31</v>
      </c>
      <c r="E2305" s="120" t="s">
        <v>7366</v>
      </c>
      <c r="F2305" s="123">
        <v>6</v>
      </c>
      <c r="G2305" s="35">
        <v>1</v>
      </c>
      <c r="H2305" s="69" t="s">
        <v>6116</v>
      </c>
      <c r="I2305" s="31">
        <v>-1</v>
      </c>
      <c r="J2305" s="18">
        <f t="shared" si="142"/>
        <v>308.35000000000008</v>
      </c>
      <c r="K2305" s="19" t="str">
        <f t="shared" si="140"/>
        <v>Nov-12</v>
      </c>
      <c r="L2305" s="20">
        <f t="shared" si="143"/>
        <v>2270</v>
      </c>
      <c r="M2305" s="21">
        <f t="shared" si="141"/>
        <v>0.13583700440528637</v>
      </c>
    </row>
    <row r="2306" spans="1:13" x14ac:dyDescent="0.3">
      <c r="A2306" s="124">
        <v>41242</v>
      </c>
      <c r="B2306" s="108" t="s">
        <v>43</v>
      </c>
      <c r="C2306" s="111">
        <v>16.350000000000001</v>
      </c>
      <c r="D2306" s="87" t="s">
        <v>31</v>
      </c>
      <c r="E2306" s="108" t="s">
        <v>7361</v>
      </c>
      <c r="F2306" s="110">
        <v>5</v>
      </c>
      <c r="G2306" s="35">
        <v>1</v>
      </c>
      <c r="H2306" s="70" t="s">
        <v>6512</v>
      </c>
      <c r="I2306" s="34">
        <v>-1</v>
      </c>
      <c r="J2306" s="18">
        <f t="shared" si="142"/>
        <v>307.35000000000008</v>
      </c>
      <c r="K2306" s="19" t="str">
        <f t="shared" ref="K2306:K2369" si="144">TEXT(A2306,"MMM-yy")</f>
        <v>Nov-12</v>
      </c>
      <c r="L2306" s="20">
        <f t="shared" si="143"/>
        <v>2271</v>
      </c>
      <c r="M2306" s="21">
        <f t="shared" ref="M2306:M2369" si="145">J2306/L2306</f>
        <v>0.13533685601056808</v>
      </c>
    </row>
    <row r="2307" spans="1:13" x14ac:dyDescent="0.3">
      <c r="A2307" s="124">
        <v>41242</v>
      </c>
      <c r="B2307" s="108" t="s">
        <v>43</v>
      </c>
      <c r="C2307" s="111">
        <v>19.05</v>
      </c>
      <c r="D2307" s="87" t="s">
        <v>31</v>
      </c>
      <c r="E2307" s="108" t="s">
        <v>7362</v>
      </c>
      <c r="F2307" s="110">
        <v>6</v>
      </c>
      <c r="G2307" s="35">
        <v>1</v>
      </c>
      <c r="H2307" s="70" t="s">
        <v>6518</v>
      </c>
      <c r="I2307" s="34">
        <v>-1</v>
      </c>
      <c r="J2307" s="18">
        <f t="shared" ref="J2307:J2370" si="146">J2306+I2307</f>
        <v>306.35000000000008</v>
      </c>
      <c r="K2307" s="19" t="str">
        <f t="shared" si="144"/>
        <v>Nov-12</v>
      </c>
      <c r="L2307" s="20">
        <f t="shared" ref="L2307:L2370" si="147">L2306+G2307</f>
        <v>2272</v>
      </c>
      <c r="M2307" s="21">
        <f t="shared" si="145"/>
        <v>0.13483714788732398</v>
      </c>
    </row>
    <row r="2308" spans="1:13" x14ac:dyDescent="0.3">
      <c r="A2308" s="107">
        <v>41243</v>
      </c>
      <c r="B2308" s="108" t="s">
        <v>93</v>
      </c>
      <c r="C2308" s="101">
        <v>0.54166666666666663</v>
      </c>
      <c r="D2308" s="87" t="s">
        <v>31</v>
      </c>
      <c r="E2308" s="108" t="s">
        <v>811</v>
      </c>
      <c r="F2308" s="110">
        <v>3.75</v>
      </c>
      <c r="G2308" s="85">
        <v>1</v>
      </c>
      <c r="H2308" s="87" t="s">
        <v>33</v>
      </c>
      <c r="I2308" s="27">
        <v>-1</v>
      </c>
      <c r="J2308" s="18">
        <f t="shared" si="146"/>
        <v>305.35000000000008</v>
      </c>
      <c r="K2308" s="19" t="str">
        <f t="shared" si="144"/>
        <v>Nov-12</v>
      </c>
      <c r="L2308" s="20">
        <f t="shared" si="147"/>
        <v>2273</v>
      </c>
      <c r="M2308" s="21">
        <f t="shared" si="145"/>
        <v>0.13433787945446549</v>
      </c>
    </row>
    <row r="2309" spans="1:13" x14ac:dyDescent="0.3">
      <c r="A2309" s="107">
        <v>41243</v>
      </c>
      <c r="B2309" s="108" t="s">
        <v>45</v>
      </c>
      <c r="C2309" s="101">
        <v>0.68402777777777779</v>
      </c>
      <c r="D2309" s="87" t="s">
        <v>31</v>
      </c>
      <c r="E2309" s="108" t="s">
        <v>857</v>
      </c>
      <c r="F2309" s="110">
        <v>4</v>
      </c>
      <c r="G2309" s="85">
        <v>1</v>
      </c>
      <c r="H2309" s="87" t="s">
        <v>33</v>
      </c>
      <c r="I2309" s="28">
        <v>-1</v>
      </c>
      <c r="J2309" s="18">
        <f t="shared" si="146"/>
        <v>304.35000000000008</v>
      </c>
      <c r="K2309" s="19" t="str">
        <f t="shared" si="144"/>
        <v>Nov-12</v>
      </c>
      <c r="L2309" s="20">
        <f t="shared" si="147"/>
        <v>2274</v>
      </c>
      <c r="M2309" s="21">
        <f t="shared" si="145"/>
        <v>0.13383905013192615</v>
      </c>
    </row>
    <row r="2310" spans="1:13" x14ac:dyDescent="0.3">
      <c r="A2310" s="119">
        <v>41243</v>
      </c>
      <c r="B2310" s="120" t="s">
        <v>44</v>
      </c>
      <c r="C2310" s="121">
        <v>12.2</v>
      </c>
      <c r="D2310" s="87" t="s">
        <v>31</v>
      </c>
      <c r="E2310" s="120" t="s">
        <v>236</v>
      </c>
      <c r="F2310" s="123">
        <v>5.5</v>
      </c>
      <c r="G2310" s="35">
        <v>1</v>
      </c>
      <c r="H2310" s="69">
        <v>11</v>
      </c>
      <c r="I2310" s="31">
        <v>-1</v>
      </c>
      <c r="J2310" s="18">
        <f t="shared" si="146"/>
        <v>303.35000000000008</v>
      </c>
      <c r="K2310" s="19" t="str">
        <f t="shared" si="144"/>
        <v>Nov-12</v>
      </c>
      <c r="L2310" s="20">
        <f t="shared" si="147"/>
        <v>2275</v>
      </c>
      <c r="M2310" s="21">
        <f t="shared" si="145"/>
        <v>0.13334065934065936</v>
      </c>
    </row>
    <row r="2311" spans="1:13" x14ac:dyDescent="0.3">
      <c r="A2311" s="119">
        <v>41243</v>
      </c>
      <c r="B2311" s="120" t="s">
        <v>97</v>
      </c>
      <c r="C2311" s="121">
        <v>13.1</v>
      </c>
      <c r="D2311" s="87" t="s">
        <v>31</v>
      </c>
      <c r="E2311" s="120" t="s">
        <v>7367</v>
      </c>
      <c r="F2311" s="123">
        <v>5.5</v>
      </c>
      <c r="G2311" s="35">
        <v>0</v>
      </c>
      <c r="H2311" s="69" t="s">
        <v>6111</v>
      </c>
      <c r="I2311" s="31">
        <v>0</v>
      </c>
      <c r="J2311" s="18">
        <f t="shared" si="146"/>
        <v>303.35000000000008</v>
      </c>
      <c r="K2311" s="19" t="str">
        <f t="shared" si="144"/>
        <v>Nov-12</v>
      </c>
      <c r="L2311" s="20">
        <f t="shared" si="147"/>
        <v>2275</v>
      </c>
      <c r="M2311" s="21">
        <f t="shared" si="145"/>
        <v>0.13334065934065936</v>
      </c>
    </row>
    <row r="2312" spans="1:13" x14ac:dyDescent="0.3">
      <c r="A2312" s="119">
        <v>41243</v>
      </c>
      <c r="B2312" s="120" t="s">
        <v>93</v>
      </c>
      <c r="C2312" s="121">
        <v>13.3</v>
      </c>
      <c r="D2312" s="87" t="s">
        <v>31</v>
      </c>
      <c r="E2312" s="120" t="s">
        <v>956</v>
      </c>
      <c r="F2312" s="123">
        <v>6</v>
      </c>
      <c r="G2312" s="35">
        <v>1</v>
      </c>
      <c r="H2312" s="69">
        <v>2</v>
      </c>
      <c r="I2312" s="31">
        <v>-1</v>
      </c>
      <c r="J2312" s="18">
        <f t="shared" si="146"/>
        <v>302.35000000000008</v>
      </c>
      <c r="K2312" s="19" t="str">
        <f t="shared" si="144"/>
        <v>Nov-12</v>
      </c>
      <c r="L2312" s="20">
        <f t="shared" si="147"/>
        <v>2276</v>
      </c>
      <c r="M2312" s="21">
        <f t="shared" si="145"/>
        <v>0.13284270650263624</v>
      </c>
    </row>
    <row r="2313" spans="1:13" x14ac:dyDescent="0.3">
      <c r="A2313" s="119">
        <v>41243</v>
      </c>
      <c r="B2313" s="120" t="s">
        <v>97</v>
      </c>
      <c r="C2313" s="121">
        <v>14.2</v>
      </c>
      <c r="D2313" s="87" t="s">
        <v>31</v>
      </c>
      <c r="E2313" s="120" t="s">
        <v>7368</v>
      </c>
      <c r="F2313" s="123">
        <v>5</v>
      </c>
      <c r="G2313" s="35">
        <v>0</v>
      </c>
      <c r="H2313" s="69" t="s">
        <v>6111</v>
      </c>
      <c r="I2313" s="31">
        <v>0</v>
      </c>
      <c r="J2313" s="18">
        <f t="shared" si="146"/>
        <v>302.35000000000008</v>
      </c>
      <c r="K2313" s="19" t="str">
        <f t="shared" si="144"/>
        <v>Nov-12</v>
      </c>
      <c r="L2313" s="20">
        <f t="shared" si="147"/>
        <v>2276</v>
      </c>
      <c r="M2313" s="21">
        <f t="shared" si="145"/>
        <v>0.13284270650263624</v>
      </c>
    </row>
    <row r="2314" spans="1:13" x14ac:dyDescent="0.3">
      <c r="A2314" s="119">
        <v>41243</v>
      </c>
      <c r="B2314" s="120" t="s">
        <v>44</v>
      </c>
      <c r="C2314" s="121">
        <v>15.05</v>
      </c>
      <c r="D2314" s="87" t="s">
        <v>31</v>
      </c>
      <c r="E2314" s="120" t="s">
        <v>1692</v>
      </c>
      <c r="F2314" s="123">
        <v>4.5</v>
      </c>
      <c r="G2314" s="35">
        <v>1</v>
      </c>
      <c r="H2314" s="69">
        <v>1</v>
      </c>
      <c r="I2314" s="31">
        <v>3.5</v>
      </c>
      <c r="J2314" s="18">
        <f t="shared" si="146"/>
        <v>305.85000000000008</v>
      </c>
      <c r="K2314" s="19" t="str">
        <f t="shared" si="144"/>
        <v>Nov-12</v>
      </c>
      <c r="L2314" s="20">
        <f t="shared" si="147"/>
        <v>2277</v>
      </c>
      <c r="M2314" s="21">
        <f t="shared" si="145"/>
        <v>0.1343214756258235</v>
      </c>
    </row>
    <row r="2315" spans="1:13" x14ac:dyDescent="0.3">
      <c r="A2315" s="119">
        <v>41243</v>
      </c>
      <c r="B2315" s="120" t="s">
        <v>93</v>
      </c>
      <c r="C2315" s="121">
        <v>15.15</v>
      </c>
      <c r="D2315" s="87" t="s">
        <v>31</v>
      </c>
      <c r="E2315" s="120" t="s">
        <v>381</v>
      </c>
      <c r="F2315" s="123">
        <v>5</v>
      </c>
      <c r="G2315" s="35">
        <v>1</v>
      </c>
      <c r="H2315" s="69">
        <v>3</v>
      </c>
      <c r="I2315" s="31">
        <v>-1</v>
      </c>
      <c r="J2315" s="18">
        <f t="shared" si="146"/>
        <v>304.85000000000008</v>
      </c>
      <c r="K2315" s="19" t="str">
        <f t="shared" si="144"/>
        <v>Nov-12</v>
      </c>
      <c r="L2315" s="20">
        <f t="shared" si="147"/>
        <v>2278</v>
      </c>
      <c r="M2315" s="21">
        <f t="shared" si="145"/>
        <v>0.13382352941176473</v>
      </c>
    </row>
    <row r="2316" spans="1:13" x14ac:dyDescent="0.3">
      <c r="A2316" s="124">
        <v>41243</v>
      </c>
      <c r="B2316" s="108" t="s">
        <v>45</v>
      </c>
      <c r="C2316" s="111">
        <v>18.25</v>
      </c>
      <c r="D2316" s="87" t="s">
        <v>31</v>
      </c>
      <c r="E2316" s="108" t="s">
        <v>745</v>
      </c>
      <c r="F2316" s="110">
        <v>6</v>
      </c>
      <c r="G2316" s="35">
        <v>1</v>
      </c>
      <c r="H2316" s="70" t="s">
        <v>6518</v>
      </c>
      <c r="I2316" s="34">
        <v>-1</v>
      </c>
      <c r="J2316" s="18">
        <f t="shared" si="146"/>
        <v>303.85000000000008</v>
      </c>
      <c r="K2316" s="19" t="str">
        <f t="shared" si="144"/>
        <v>Nov-12</v>
      </c>
      <c r="L2316" s="20">
        <f t="shared" si="147"/>
        <v>2279</v>
      </c>
      <c r="M2316" s="21">
        <f t="shared" si="145"/>
        <v>0.13332602018429138</v>
      </c>
    </row>
    <row r="2317" spans="1:13" x14ac:dyDescent="0.3">
      <c r="A2317" s="107">
        <v>41244</v>
      </c>
      <c r="B2317" s="108" t="s">
        <v>86</v>
      </c>
      <c r="C2317" s="101">
        <v>0.59027777777777779</v>
      </c>
      <c r="D2317" s="87" t="s">
        <v>31</v>
      </c>
      <c r="E2317" s="108" t="s">
        <v>121</v>
      </c>
      <c r="F2317" s="110">
        <v>3.75</v>
      </c>
      <c r="G2317" s="85">
        <v>1</v>
      </c>
      <c r="H2317" s="87" t="s">
        <v>33</v>
      </c>
      <c r="I2317" s="27">
        <v>-1</v>
      </c>
      <c r="J2317" s="18">
        <f t="shared" si="146"/>
        <v>302.85000000000008</v>
      </c>
      <c r="K2317" s="19" t="str">
        <f t="shared" si="144"/>
        <v>Dec-12</v>
      </c>
      <c r="L2317" s="20">
        <f t="shared" si="147"/>
        <v>2280</v>
      </c>
      <c r="M2317" s="21">
        <f t="shared" si="145"/>
        <v>0.13282894736842107</v>
      </c>
    </row>
    <row r="2318" spans="1:13" x14ac:dyDescent="0.3">
      <c r="A2318" s="107">
        <v>41244</v>
      </c>
      <c r="B2318" s="108" t="s">
        <v>86</v>
      </c>
      <c r="C2318" s="101">
        <v>0.61458333333333337</v>
      </c>
      <c r="D2318" s="87" t="s">
        <v>31</v>
      </c>
      <c r="E2318" s="108" t="s">
        <v>858</v>
      </c>
      <c r="F2318" s="110">
        <v>4</v>
      </c>
      <c r="G2318" s="85">
        <v>1</v>
      </c>
      <c r="H2318" s="87" t="s">
        <v>42</v>
      </c>
      <c r="I2318" s="27">
        <v>2.7</v>
      </c>
      <c r="J2318" s="18">
        <f t="shared" si="146"/>
        <v>305.55000000000007</v>
      </c>
      <c r="K2318" s="19" t="str">
        <f t="shared" si="144"/>
        <v>Dec-12</v>
      </c>
      <c r="L2318" s="20">
        <f t="shared" si="147"/>
        <v>2281</v>
      </c>
      <c r="M2318" s="21">
        <f t="shared" si="145"/>
        <v>0.13395440596229727</v>
      </c>
    </row>
    <row r="2319" spans="1:13" x14ac:dyDescent="0.3">
      <c r="A2319" s="107">
        <v>41244</v>
      </c>
      <c r="B2319" s="108" t="s">
        <v>45</v>
      </c>
      <c r="C2319" s="101">
        <v>0.74305555555555547</v>
      </c>
      <c r="D2319" s="87" t="s">
        <v>31</v>
      </c>
      <c r="E2319" s="108" t="s">
        <v>859</v>
      </c>
      <c r="F2319" s="110">
        <v>4</v>
      </c>
      <c r="G2319" s="85">
        <v>1</v>
      </c>
      <c r="H2319" s="87" t="s">
        <v>33</v>
      </c>
      <c r="I2319" s="28">
        <v>-1</v>
      </c>
      <c r="J2319" s="18">
        <f t="shared" si="146"/>
        <v>304.55000000000007</v>
      </c>
      <c r="K2319" s="19" t="str">
        <f t="shared" si="144"/>
        <v>Dec-12</v>
      </c>
      <c r="L2319" s="20">
        <f t="shared" si="147"/>
        <v>2282</v>
      </c>
      <c r="M2319" s="21">
        <f t="shared" si="145"/>
        <v>0.13345749342681862</v>
      </c>
    </row>
    <row r="2320" spans="1:13" x14ac:dyDescent="0.3">
      <c r="A2320" s="107">
        <v>41244</v>
      </c>
      <c r="B2320" s="108" t="s">
        <v>45</v>
      </c>
      <c r="C2320" s="101">
        <v>0.78472222222222221</v>
      </c>
      <c r="D2320" s="87" t="s">
        <v>31</v>
      </c>
      <c r="E2320" s="108" t="s">
        <v>860</v>
      </c>
      <c r="F2320" s="110">
        <v>3.75</v>
      </c>
      <c r="G2320" s="85">
        <v>1</v>
      </c>
      <c r="H2320" s="87" t="s">
        <v>33</v>
      </c>
      <c r="I2320" s="28">
        <v>-1</v>
      </c>
      <c r="J2320" s="18">
        <f t="shared" si="146"/>
        <v>303.55000000000007</v>
      </c>
      <c r="K2320" s="19" t="str">
        <f t="shared" si="144"/>
        <v>Dec-12</v>
      </c>
      <c r="L2320" s="20">
        <f t="shared" si="147"/>
        <v>2283</v>
      </c>
      <c r="M2320" s="21">
        <f t="shared" si="145"/>
        <v>0.13296101620674555</v>
      </c>
    </row>
    <row r="2321" spans="1:13" x14ac:dyDescent="0.3">
      <c r="A2321" s="119">
        <v>41244</v>
      </c>
      <c r="B2321" s="120" t="s">
        <v>137</v>
      </c>
      <c r="C2321" s="121">
        <v>12.35</v>
      </c>
      <c r="D2321" s="87" t="s">
        <v>31</v>
      </c>
      <c r="E2321" s="120" t="s">
        <v>7295</v>
      </c>
      <c r="F2321" s="123">
        <v>5</v>
      </c>
      <c r="G2321" s="35">
        <v>1</v>
      </c>
      <c r="H2321" s="69">
        <v>4</v>
      </c>
      <c r="I2321" s="31">
        <v>-1</v>
      </c>
      <c r="J2321" s="18">
        <f t="shared" si="146"/>
        <v>302.55000000000007</v>
      </c>
      <c r="K2321" s="19" t="str">
        <f t="shared" si="144"/>
        <v>Dec-12</v>
      </c>
      <c r="L2321" s="20">
        <f t="shared" si="147"/>
        <v>2284</v>
      </c>
      <c r="M2321" s="21">
        <f t="shared" si="145"/>
        <v>0.13246497373029775</v>
      </c>
    </row>
    <row r="2322" spans="1:13" x14ac:dyDescent="0.3">
      <c r="A2322" s="119">
        <v>41244</v>
      </c>
      <c r="B2322" s="120" t="s">
        <v>86</v>
      </c>
      <c r="C2322" s="121">
        <v>13</v>
      </c>
      <c r="D2322" s="87" t="s">
        <v>31</v>
      </c>
      <c r="E2322" s="120" t="s">
        <v>7371</v>
      </c>
      <c r="F2322" s="123">
        <v>6</v>
      </c>
      <c r="G2322" s="35">
        <v>1</v>
      </c>
      <c r="H2322" s="69">
        <v>1</v>
      </c>
      <c r="I2322" s="31">
        <v>5</v>
      </c>
      <c r="J2322" s="18">
        <f t="shared" si="146"/>
        <v>307.55000000000007</v>
      </c>
      <c r="K2322" s="19" t="str">
        <f t="shared" si="144"/>
        <v>Dec-12</v>
      </c>
      <c r="L2322" s="20">
        <f t="shared" si="147"/>
        <v>2285</v>
      </c>
      <c r="M2322" s="21">
        <f t="shared" si="145"/>
        <v>0.13459518599562367</v>
      </c>
    </row>
    <row r="2323" spans="1:13" x14ac:dyDescent="0.3">
      <c r="A2323" s="119">
        <v>41244</v>
      </c>
      <c r="B2323" s="120" t="s">
        <v>93</v>
      </c>
      <c r="C2323" s="121">
        <v>14.35</v>
      </c>
      <c r="D2323" s="87" t="s">
        <v>31</v>
      </c>
      <c r="E2323" s="120" t="s">
        <v>7372</v>
      </c>
      <c r="F2323" s="123">
        <v>4.5</v>
      </c>
      <c r="G2323" s="35">
        <v>1</v>
      </c>
      <c r="H2323" s="69">
        <v>3</v>
      </c>
      <c r="I2323" s="31">
        <v>-1</v>
      </c>
      <c r="J2323" s="18">
        <f t="shared" si="146"/>
        <v>306.55000000000007</v>
      </c>
      <c r="K2323" s="19" t="str">
        <f t="shared" si="144"/>
        <v>Dec-12</v>
      </c>
      <c r="L2323" s="20">
        <f t="shared" si="147"/>
        <v>2286</v>
      </c>
      <c r="M2323" s="21">
        <f t="shared" si="145"/>
        <v>0.13409886264216975</v>
      </c>
    </row>
    <row r="2324" spans="1:13" x14ac:dyDescent="0.3">
      <c r="A2324" s="124">
        <v>41244</v>
      </c>
      <c r="B2324" s="108" t="s">
        <v>45</v>
      </c>
      <c r="C2324" s="111">
        <v>18.5</v>
      </c>
      <c r="D2324" s="87" t="s">
        <v>31</v>
      </c>
      <c r="E2324" s="108" t="s">
        <v>7369</v>
      </c>
      <c r="F2324" s="110">
        <v>4.3</v>
      </c>
      <c r="G2324" s="35">
        <v>1</v>
      </c>
      <c r="H2324" s="70" t="s">
        <v>6526</v>
      </c>
      <c r="I2324" s="34">
        <v>3.5</v>
      </c>
      <c r="J2324" s="18">
        <f t="shared" si="146"/>
        <v>310.05000000000007</v>
      </c>
      <c r="K2324" s="19" t="str">
        <f t="shared" si="144"/>
        <v>Dec-12</v>
      </c>
      <c r="L2324" s="20">
        <f t="shared" si="147"/>
        <v>2287</v>
      </c>
      <c r="M2324" s="21">
        <f t="shared" si="145"/>
        <v>0.1355706165282029</v>
      </c>
    </row>
    <row r="2325" spans="1:13" x14ac:dyDescent="0.3">
      <c r="A2325" s="124">
        <v>41244</v>
      </c>
      <c r="B2325" s="108" t="s">
        <v>45</v>
      </c>
      <c r="C2325" s="111">
        <v>21.2</v>
      </c>
      <c r="D2325" s="87" t="s">
        <v>31</v>
      </c>
      <c r="E2325" s="108" t="s">
        <v>7370</v>
      </c>
      <c r="F2325" s="110">
        <v>6</v>
      </c>
      <c r="G2325" s="35">
        <v>0</v>
      </c>
      <c r="H2325" s="70" t="s">
        <v>6111</v>
      </c>
      <c r="I2325" s="34">
        <v>0</v>
      </c>
      <c r="J2325" s="18">
        <f t="shared" si="146"/>
        <v>310.05000000000007</v>
      </c>
      <c r="K2325" s="19" t="str">
        <f t="shared" si="144"/>
        <v>Dec-12</v>
      </c>
      <c r="L2325" s="20">
        <f t="shared" si="147"/>
        <v>2287</v>
      </c>
      <c r="M2325" s="21">
        <f t="shared" si="145"/>
        <v>0.1355706165282029</v>
      </c>
    </row>
    <row r="2326" spans="1:13" x14ac:dyDescent="0.3">
      <c r="A2326" s="107">
        <v>41246</v>
      </c>
      <c r="B2326" s="108" t="s">
        <v>73</v>
      </c>
      <c r="C2326" s="101">
        <v>0.63194444444444442</v>
      </c>
      <c r="D2326" s="87" t="s">
        <v>31</v>
      </c>
      <c r="E2326" s="108" t="s">
        <v>861</v>
      </c>
      <c r="F2326" s="110">
        <v>3.5</v>
      </c>
      <c r="G2326" s="85">
        <v>1</v>
      </c>
      <c r="H2326" s="87" t="s">
        <v>33</v>
      </c>
      <c r="I2326" s="27">
        <v>-1</v>
      </c>
      <c r="J2326" s="18">
        <f t="shared" si="146"/>
        <v>309.05000000000007</v>
      </c>
      <c r="K2326" s="19" t="str">
        <f t="shared" si="144"/>
        <v>Dec-12</v>
      </c>
      <c r="L2326" s="20">
        <f t="shared" si="147"/>
        <v>2288</v>
      </c>
      <c r="M2326" s="21">
        <f t="shared" si="145"/>
        <v>0.13507430069930074</v>
      </c>
    </row>
    <row r="2327" spans="1:13" x14ac:dyDescent="0.3">
      <c r="A2327" s="119">
        <v>41246</v>
      </c>
      <c r="B2327" s="120" t="s">
        <v>45</v>
      </c>
      <c r="C2327" s="121">
        <v>14.3</v>
      </c>
      <c r="D2327" s="87" t="s">
        <v>31</v>
      </c>
      <c r="E2327" s="120" t="s">
        <v>7373</v>
      </c>
      <c r="F2327" s="123">
        <v>6</v>
      </c>
      <c r="G2327" s="35">
        <v>1</v>
      </c>
      <c r="H2327" s="69">
        <v>5</v>
      </c>
      <c r="I2327" s="31">
        <v>-1</v>
      </c>
      <c r="J2327" s="18">
        <f t="shared" si="146"/>
        <v>308.05000000000007</v>
      </c>
      <c r="K2327" s="19" t="str">
        <f t="shared" si="144"/>
        <v>Dec-12</v>
      </c>
      <c r="L2327" s="20">
        <f t="shared" si="147"/>
        <v>2289</v>
      </c>
      <c r="M2327" s="21">
        <f t="shared" si="145"/>
        <v>0.13457841852337268</v>
      </c>
    </row>
    <row r="2328" spans="1:13" x14ac:dyDescent="0.3">
      <c r="A2328" s="119">
        <v>41246</v>
      </c>
      <c r="B2328" s="120" t="s">
        <v>43</v>
      </c>
      <c r="C2328" s="121">
        <v>15.2</v>
      </c>
      <c r="D2328" s="87" t="s">
        <v>31</v>
      </c>
      <c r="E2328" s="120" t="s">
        <v>7374</v>
      </c>
      <c r="F2328" s="123">
        <v>5</v>
      </c>
      <c r="G2328" s="35">
        <v>1</v>
      </c>
      <c r="H2328" s="69">
        <v>4</v>
      </c>
      <c r="I2328" s="31">
        <v>-1</v>
      </c>
      <c r="J2328" s="18">
        <f t="shared" si="146"/>
        <v>307.05000000000007</v>
      </c>
      <c r="K2328" s="19" t="str">
        <f t="shared" si="144"/>
        <v>Dec-12</v>
      </c>
      <c r="L2328" s="20">
        <f t="shared" si="147"/>
        <v>2290</v>
      </c>
      <c r="M2328" s="21">
        <f t="shared" si="145"/>
        <v>0.13408296943231443</v>
      </c>
    </row>
    <row r="2329" spans="1:13" x14ac:dyDescent="0.3">
      <c r="A2329" s="119">
        <v>41246</v>
      </c>
      <c r="B2329" s="120" t="s">
        <v>45</v>
      </c>
      <c r="C2329" s="121">
        <v>15.3</v>
      </c>
      <c r="D2329" s="87" t="s">
        <v>31</v>
      </c>
      <c r="E2329" s="120" t="s">
        <v>7375</v>
      </c>
      <c r="F2329" s="123">
        <v>6</v>
      </c>
      <c r="G2329" s="35">
        <v>1</v>
      </c>
      <c r="H2329" s="69">
        <v>1</v>
      </c>
      <c r="I2329" s="31">
        <v>5</v>
      </c>
      <c r="J2329" s="18">
        <f t="shared" si="146"/>
        <v>312.05000000000007</v>
      </c>
      <c r="K2329" s="19" t="str">
        <f t="shared" si="144"/>
        <v>Dec-12</v>
      </c>
      <c r="L2329" s="20">
        <f t="shared" si="147"/>
        <v>2291</v>
      </c>
      <c r="M2329" s="21">
        <f t="shared" si="145"/>
        <v>0.13620689655172416</v>
      </c>
    </row>
    <row r="2330" spans="1:13" x14ac:dyDescent="0.3">
      <c r="A2330" s="119">
        <v>41246</v>
      </c>
      <c r="B2330" s="120" t="s">
        <v>43</v>
      </c>
      <c r="C2330" s="121">
        <v>15.5</v>
      </c>
      <c r="D2330" s="87" t="s">
        <v>31</v>
      </c>
      <c r="E2330" s="120" t="s">
        <v>7376</v>
      </c>
      <c r="F2330" s="123">
        <v>6</v>
      </c>
      <c r="G2330" s="35">
        <v>1</v>
      </c>
      <c r="H2330" s="69">
        <v>4</v>
      </c>
      <c r="I2330" s="31">
        <v>-1</v>
      </c>
      <c r="J2330" s="18">
        <f t="shared" si="146"/>
        <v>311.05000000000007</v>
      </c>
      <c r="K2330" s="19" t="str">
        <f t="shared" si="144"/>
        <v>Dec-12</v>
      </c>
      <c r="L2330" s="20">
        <f t="shared" si="147"/>
        <v>2292</v>
      </c>
      <c r="M2330" s="21">
        <f t="shared" si="145"/>
        <v>0.13571116928446775</v>
      </c>
    </row>
    <row r="2331" spans="1:13" x14ac:dyDescent="0.3">
      <c r="A2331" s="119">
        <v>41246</v>
      </c>
      <c r="B2331" s="120" t="s">
        <v>45</v>
      </c>
      <c r="C2331" s="121">
        <v>16.3</v>
      </c>
      <c r="D2331" s="87" t="s">
        <v>31</v>
      </c>
      <c r="E2331" s="120" t="s">
        <v>1002</v>
      </c>
      <c r="F2331" s="123">
        <v>4.5</v>
      </c>
      <c r="G2331" s="35">
        <v>1</v>
      </c>
      <c r="H2331" s="69">
        <v>8</v>
      </c>
      <c r="I2331" s="31">
        <v>-1</v>
      </c>
      <c r="J2331" s="18">
        <f t="shared" si="146"/>
        <v>310.05000000000007</v>
      </c>
      <c r="K2331" s="19" t="str">
        <f t="shared" si="144"/>
        <v>Dec-12</v>
      </c>
      <c r="L2331" s="20">
        <f t="shared" si="147"/>
        <v>2293</v>
      </c>
      <c r="M2331" s="21">
        <f t="shared" si="145"/>
        <v>0.13521587440034891</v>
      </c>
    </row>
    <row r="2332" spans="1:13" x14ac:dyDescent="0.3">
      <c r="A2332" s="119">
        <v>41246</v>
      </c>
      <c r="B2332" s="120" t="s">
        <v>43</v>
      </c>
      <c r="C2332" s="121">
        <v>17.5</v>
      </c>
      <c r="D2332" s="87" t="s">
        <v>31</v>
      </c>
      <c r="E2332" s="120" t="s">
        <v>108</v>
      </c>
      <c r="F2332" s="123">
        <v>5.5</v>
      </c>
      <c r="G2332" s="35">
        <v>1</v>
      </c>
      <c r="H2332" s="69">
        <v>10</v>
      </c>
      <c r="I2332" s="31">
        <v>-1</v>
      </c>
      <c r="J2332" s="18">
        <f t="shared" si="146"/>
        <v>309.05000000000007</v>
      </c>
      <c r="K2332" s="19" t="str">
        <f t="shared" si="144"/>
        <v>Dec-12</v>
      </c>
      <c r="L2332" s="20">
        <f t="shared" si="147"/>
        <v>2294</v>
      </c>
      <c r="M2332" s="21">
        <f t="shared" si="145"/>
        <v>0.13472101133391459</v>
      </c>
    </row>
    <row r="2333" spans="1:13" x14ac:dyDescent="0.3">
      <c r="A2333" s="107">
        <v>41247</v>
      </c>
      <c r="B2333" s="108" t="s">
        <v>142</v>
      </c>
      <c r="C2333" s="101">
        <v>0.60416666666666663</v>
      </c>
      <c r="D2333" s="87" t="s">
        <v>31</v>
      </c>
      <c r="E2333" s="108" t="s">
        <v>862</v>
      </c>
      <c r="F2333" s="110">
        <v>3.5</v>
      </c>
      <c r="G2333" s="85">
        <v>1</v>
      </c>
      <c r="H2333" s="87" t="s">
        <v>33</v>
      </c>
      <c r="I2333" s="27">
        <v>-1</v>
      </c>
      <c r="J2333" s="18">
        <f t="shared" si="146"/>
        <v>308.05000000000007</v>
      </c>
      <c r="K2333" s="19" t="str">
        <f t="shared" si="144"/>
        <v>Dec-12</v>
      </c>
      <c r="L2333" s="20">
        <f t="shared" si="147"/>
        <v>2295</v>
      </c>
      <c r="M2333" s="21">
        <f t="shared" si="145"/>
        <v>0.13422657952069719</v>
      </c>
    </row>
    <row r="2334" spans="1:13" x14ac:dyDescent="0.3">
      <c r="A2334" s="107">
        <v>41247</v>
      </c>
      <c r="B2334" s="108" t="s">
        <v>86</v>
      </c>
      <c r="C2334" s="101">
        <v>0.63888888888888895</v>
      </c>
      <c r="D2334" s="87" t="s">
        <v>31</v>
      </c>
      <c r="E2334" s="108" t="s">
        <v>863</v>
      </c>
      <c r="F2334" s="110">
        <v>3.75</v>
      </c>
      <c r="G2334" s="85">
        <v>1</v>
      </c>
      <c r="H2334" s="87" t="s">
        <v>42</v>
      </c>
      <c r="I2334" s="27">
        <v>2.75</v>
      </c>
      <c r="J2334" s="18">
        <f t="shared" si="146"/>
        <v>310.80000000000007</v>
      </c>
      <c r="K2334" s="19" t="str">
        <f t="shared" si="144"/>
        <v>Dec-12</v>
      </c>
      <c r="L2334" s="20">
        <f t="shared" si="147"/>
        <v>2296</v>
      </c>
      <c r="M2334" s="21">
        <f t="shared" si="145"/>
        <v>0.13536585365853662</v>
      </c>
    </row>
    <row r="2335" spans="1:13" x14ac:dyDescent="0.3">
      <c r="A2335" s="119">
        <v>41247</v>
      </c>
      <c r="B2335" s="120" t="s">
        <v>86</v>
      </c>
      <c r="C2335" s="121">
        <v>12.45</v>
      </c>
      <c r="D2335" s="87" t="s">
        <v>31</v>
      </c>
      <c r="E2335" s="120" t="s">
        <v>7377</v>
      </c>
      <c r="F2335" s="123">
        <v>6</v>
      </c>
      <c r="G2335" s="35">
        <v>1</v>
      </c>
      <c r="H2335" s="69">
        <v>3</v>
      </c>
      <c r="I2335" s="31">
        <v>-1</v>
      </c>
      <c r="J2335" s="18">
        <f t="shared" si="146"/>
        <v>309.80000000000007</v>
      </c>
      <c r="K2335" s="19" t="str">
        <f t="shared" si="144"/>
        <v>Dec-12</v>
      </c>
      <c r="L2335" s="20">
        <f t="shared" si="147"/>
        <v>2297</v>
      </c>
      <c r="M2335" s="21">
        <f t="shared" si="145"/>
        <v>0.13487157161515023</v>
      </c>
    </row>
    <row r="2336" spans="1:13" x14ac:dyDescent="0.3">
      <c r="A2336" s="119">
        <v>41247</v>
      </c>
      <c r="B2336" s="120" t="s">
        <v>142</v>
      </c>
      <c r="C2336" s="121">
        <v>13.3</v>
      </c>
      <c r="D2336" s="87" t="s">
        <v>31</v>
      </c>
      <c r="E2336" s="120" t="s">
        <v>7378</v>
      </c>
      <c r="F2336" s="123">
        <v>6</v>
      </c>
      <c r="G2336" s="35">
        <v>1</v>
      </c>
      <c r="H2336" s="69">
        <v>1</v>
      </c>
      <c r="I2336" s="31">
        <v>5</v>
      </c>
      <c r="J2336" s="18">
        <f t="shared" si="146"/>
        <v>314.80000000000007</v>
      </c>
      <c r="K2336" s="19" t="str">
        <f t="shared" si="144"/>
        <v>Dec-12</v>
      </c>
      <c r="L2336" s="20">
        <f t="shared" si="147"/>
        <v>2298</v>
      </c>
      <c r="M2336" s="21">
        <f t="shared" si="145"/>
        <v>0.13698868581375112</v>
      </c>
    </row>
    <row r="2337" spans="1:13" x14ac:dyDescent="0.3">
      <c r="A2337" s="119">
        <v>41247</v>
      </c>
      <c r="B2337" s="120" t="s">
        <v>142</v>
      </c>
      <c r="C2337" s="121">
        <v>15</v>
      </c>
      <c r="D2337" s="87" t="s">
        <v>31</v>
      </c>
      <c r="E2337" s="120" t="s">
        <v>7379</v>
      </c>
      <c r="F2337" s="123">
        <v>6</v>
      </c>
      <c r="G2337" s="35">
        <v>1</v>
      </c>
      <c r="H2337" s="69">
        <v>4</v>
      </c>
      <c r="I2337" s="31">
        <v>-1</v>
      </c>
      <c r="J2337" s="18">
        <f t="shared" si="146"/>
        <v>313.80000000000007</v>
      </c>
      <c r="K2337" s="19" t="str">
        <f t="shared" si="144"/>
        <v>Dec-12</v>
      </c>
      <c r="L2337" s="20">
        <f t="shared" si="147"/>
        <v>2299</v>
      </c>
      <c r="M2337" s="21">
        <f t="shared" si="145"/>
        <v>0.13649412788168772</v>
      </c>
    </row>
    <row r="2338" spans="1:13" x14ac:dyDescent="0.3">
      <c r="A2338" s="119">
        <v>41247</v>
      </c>
      <c r="B2338" s="120" t="s">
        <v>45</v>
      </c>
      <c r="C2338" s="121">
        <v>16.399999999999999</v>
      </c>
      <c r="D2338" s="87" t="s">
        <v>31</v>
      </c>
      <c r="E2338" s="120" t="s">
        <v>1059</v>
      </c>
      <c r="F2338" s="123">
        <v>5.5</v>
      </c>
      <c r="G2338" s="35">
        <v>1</v>
      </c>
      <c r="H2338" s="69">
        <v>6</v>
      </c>
      <c r="I2338" s="31">
        <v>-1</v>
      </c>
      <c r="J2338" s="18">
        <f t="shared" si="146"/>
        <v>312.80000000000007</v>
      </c>
      <c r="K2338" s="19" t="str">
        <f t="shared" si="144"/>
        <v>Dec-12</v>
      </c>
      <c r="L2338" s="20">
        <f t="shared" si="147"/>
        <v>2300</v>
      </c>
      <c r="M2338" s="21">
        <f t="shared" si="145"/>
        <v>0.13600000000000004</v>
      </c>
    </row>
    <row r="2339" spans="1:13" x14ac:dyDescent="0.3">
      <c r="A2339" s="119">
        <v>41247</v>
      </c>
      <c r="B2339" s="120" t="s">
        <v>45</v>
      </c>
      <c r="C2339" s="121">
        <v>17.100000000000001</v>
      </c>
      <c r="D2339" s="87" t="s">
        <v>31</v>
      </c>
      <c r="E2339" s="120" t="s">
        <v>7380</v>
      </c>
      <c r="F2339" s="123">
        <v>5</v>
      </c>
      <c r="G2339" s="35">
        <v>1</v>
      </c>
      <c r="H2339" s="69">
        <v>5</v>
      </c>
      <c r="I2339" s="31">
        <v>-1</v>
      </c>
      <c r="J2339" s="18">
        <f t="shared" si="146"/>
        <v>311.80000000000007</v>
      </c>
      <c r="K2339" s="19" t="str">
        <f t="shared" si="144"/>
        <v>Dec-12</v>
      </c>
      <c r="L2339" s="20">
        <f t="shared" si="147"/>
        <v>2301</v>
      </c>
      <c r="M2339" s="21">
        <f t="shared" si="145"/>
        <v>0.13550630160799657</v>
      </c>
    </row>
    <row r="2340" spans="1:13" x14ac:dyDescent="0.3">
      <c r="A2340" s="107">
        <v>41248</v>
      </c>
      <c r="B2340" s="108" t="s">
        <v>139</v>
      </c>
      <c r="C2340" s="101">
        <v>0.59027777777777779</v>
      </c>
      <c r="D2340" s="87" t="s">
        <v>31</v>
      </c>
      <c r="E2340" s="108" t="s">
        <v>864</v>
      </c>
      <c r="F2340" s="110">
        <v>3</v>
      </c>
      <c r="G2340" s="85">
        <v>1</v>
      </c>
      <c r="H2340" s="87" t="s">
        <v>42</v>
      </c>
      <c r="I2340" s="27">
        <v>2</v>
      </c>
      <c r="J2340" s="18">
        <f t="shared" si="146"/>
        <v>313.80000000000007</v>
      </c>
      <c r="K2340" s="19" t="str">
        <f t="shared" si="144"/>
        <v>Dec-12</v>
      </c>
      <c r="L2340" s="20">
        <f t="shared" si="147"/>
        <v>2302</v>
      </c>
      <c r="M2340" s="21">
        <f t="shared" si="145"/>
        <v>0.13631624674196355</v>
      </c>
    </row>
    <row r="2341" spans="1:13" x14ac:dyDescent="0.3">
      <c r="A2341" s="119">
        <v>41248</v>
      </c>
      <c r="B2341" s="120" t="s">
        <v>29</v>
      </c>
      <c r="C2341" s="121">
        <v>13</v>
      </c>
      <c r="D2341" s="87" t="s">
        <v>31</v>
      </c>
      <c r="E2341" s="120" t="s">
        <v>7382</v>
      </c>
      <c r="F2341" s="123">
        <v>5</v>
      </c>
      <c r="G2341" s="35">
        <v>1</v>
      </c>
      <c r="H2341" s="69">
        <v>2</v>
      </c>
      <c r="I2341" s="31">
        <v>-1</v>
      </c>
      <c r="J2341" s="18">
        <f t="shared" si="146"/>
        <v>312.80000000000007</v>
      </c>
      <c r="K2341" s="19" t="str">
        <f t="shared" si="144"/>
        <v>Dec-12</v>
      </c>
      <c r="L2341" s="20">
        <f t="shared" si="147"/>
        <v>2303</v>
      </c>
      <c r="M2341" s="21">
        <f t="shared" si="145"/>
        <v>0.13582283977420759</v>
      </c>
    </row>
    <row r="2342" spans="1:13" x14ac:dyDescent="0.3">
      <c r="A2342" s="119">
        <v>41248</v>
      </c>
      <c r="B2342" s="120" t="s">
        <v>29</v>
      </c>
      <c r="C2342" s="121">
        <v>14.3</v>
      </c>
      <c r="D2342" s="87" t="s">
        <v>31</v>
      </c>
      <c r="E2342" s="120" t="s">
        <v>7345</v>
      </c>
      <c r="F2342" s="123">
        <v>6</v>
      </c>
      <c r="G2342" s="35">
        <v>1</v>
      </c>
      <c r="H2342" s="69">
        <v>4</v>
      </c>
      <c r="I2342" s="31">
        <v>-1</v>
      </c>
      <c r="J2342" s="18">
        <f t="shared" si="146"/>
        <v>311.80000000000007</v>
      </c>
      <c r="K2342" s="19" t="str">
        <f t="shared" si="144"/>
        <v>Dec-12</v>
      </c>
      <c r="L2342" s="20">
        <f t="shared" si="147"/>
        <v>2304</v>
      </c>
      <c r="M2342" s="21">
        <f t="shared" si="145"/>
        <v>0.13532986111111114</v>
      </c>
    </row>
    <row r="2343" spans="1:13" x14ac:dyDescent="0.3">
      <c r="A2343" s="124">
        <v>41248</v>
      </c>
      <c r="B2343" s="108" t="s">
        <v>43</v>
      </c>
      <c r="C2343" s="111">
        <v>16.2</v>
      </c>
      <c r="D2343" s="87" t="s">
        <v>31</v>
      </c>
      <c r="E2343" s="108" t="s">
        <v>7381</v>
      </c>
      <c r="F2343" s="110">
        <v>6</v>
      </c>
      <c r="G2343" s="35">
        <v>1</v>
      </c>
      <c r="H2343" s="70" t="s">
        <v>6518</v>
      </c>
      <c r="I2343" s="34">
        <v>-1</v>
      </c>
      <c r="J2343" s="18">
        <f t="shared" si="146"/>
        <v>310.80000000000007</v>
      </c>
      <c r="K2343" s="19" t="str">
        <f t="shared" si="144"/>
        <v>Dec-12</v>
      </c>
      <c r="L2343" s="20">
        <f t="shared" si="147"/>
        <v>2305</v>
      </c>
      <c r="M2343" s="21">
        <f t="shared" si="145"/>
        <v>0.13483731019522779</v>
      </c>
    </row>
    <row r="2344" spans="1:13" x14ac:dyDescent="0.3">
      <c r="A2344" s="107">
        <v>41249</v>
      </c>
      <c r="B2344" s="108" t="s">
        <v>29</v>
      </c>
      <c r="C2344" s="101">
        <v>0.64236111111111105</v>
      </c>
      <c r="D2344" s="87" t="s">
        <v>31</v>
      </c>
      <c r="E2344" s="108" t="s">
        <v>366</v>
      </c>
      <c r="F2344" s="110">
        <v>3.75</v>
      </c>
      <c r="G2344" s="85">
        <v>1</v>
      </c>
      <c r="H2344" s="87" t="s">
        <v>33</v>
      </c>
      <c r="I2344" s="27">
        <v>-1</v>
      </c>
      <c r="J2344" s="18">
        <f t="shared" si="146"/>
        <v>309.80000000000007</v>
      </c>
      <c r="K2344" s="19" t="str">
        <f t="shared" si="144"/>
        <v>Dec-12</v>
      </c>
      <c r="L2344" s="20">
        <f t="shared" si="147"/>
        <v>2306</v>
      </c>
      <c r="M2344" s="21">
        <f t="shared" si="145"/>
        <v>0.13434518647007809</v>
      </c>
    </row>
    <row r="2345" spans="1:13" x14ac:dyDescent="0.3">
      <c r="A2345" s="119">
        <v>41249</v>
      </c>
      <c r="B2345" s="120" t="s">
        <v>29</v>
      </c>
      <c r="C2345" s="121">
        <v>13.25</v>
      </c>
      <c r="D2345" s="87" t="s">
        <v>31</v>
      </c>
      <c r="E2345" s="120" t="s">
        <v>7383</v>
      </c>
      <c r="F2345" s="123">
        <v>5</v>
      </c>
      <c r="G2345" s="35">
        <v>1</v>
      </c>
      <c r="H2345" s="69">
        <v>5</v>
      </c>
      <c r="I2345" s="31">
        <v>-1</v>
      </c>
      <c r="J2345" s="18">
        <f t="shared" si="146"/>
        <v>308.80000000000007</v>
      </c>
      <c r="K2345" s="19" t="str">
        <f t="shared" si="144"/>
        <v>Dec-12</v>
      </c>
      <c r="L2345" s="20">
        <f t="shared" si="147"/>
        <v>2307</v>
      </c>
      <c r="M2345" s="21">
        <f t="shared" si="145"/>
        <v>0.13385348938014741</v>
      </c>
    </row>
    <row r="2346" spans="1:13" x14ac:dyDescent="0.3">
      <c r="A2346" s="119">
        <v>41249</v>
      </c>
      <c r="B2346" s="120" t="s">
        <v>29</v>
      </c>
      <c r="C2346" s="121">
        <v>13.55</v>
      </c>
      <c r="D2346" s="87" t="s">
        <v>31</v>
      </c>
      <c r="E2346" s="120" t="s">
        <v>7384</v>
      </c>
      <c r="F2346" s="123">
        <v>5</v>
      </c>
      <c r="G2346" s="35">
        <v>1</v>
      </c>
      <c r="H2346" s="69">
        <v>7</v>
      </c>
      <c r="I2346" s="31">
        <v>-1</v>
      </c>
      <c r="J2346" s="18">
        <f t="shared" si="146"/>
        <v>307.80000000000007</v>
      </c>
      <c r="K2346" s="19" t="str">
        <f t="shared" si="144"/>
        <v>Dec-12</v>
      </c>
      <c r="L2346" s="20">
        <f t="shared" si="147"/>
        <v>2308</v>
      </c>
      <c r="M2346" s="21">
        <f t="shared" si="145"/>
        <v>0.13336221837088391</v>
      </c>
    </row>
    <row r="2347" spans="1:13" x14ac:dyDescent="0.3">
      <c r="A2347" s="107">
        <v>41250</v>
      </c>
      <c r="B2347" s="108" t="s">
        <v>96</v>
      </c>
      <c r="C2347" s="101">
        <v>0.54861111111111105</v>
      </c>
      <c r="D2347" s="87" t="s">
        <v>31</v>
      </c>
      <c r="E2347" s="108" t="s">
        <v>865</v>
      </c>
      <c r="F2347" s="110">
        <v>3.75</v>
      </c>
      <c r="G2347" s="85">
        <v>1</v>
      </c>
      <c r="H2347" s="87" t="s">
        <v>33</v>
      </c>
      <c r="I2347" s="27">
        <v>-1</v>
      </c>
      <c r="J2347" s="18">
        <f t="shared" si="146"/>
        <v>306.80000000000007</v>
      </c>
      <c r="K2347" s="19" t="str">
        <f t="shared" si="144"/>
        <v>Dec-12</v>
      </c>
      <c r="L2347" s="20">
        <f t="shared" si="147"/>
        <v>2309</v>
      </c>
      <c r="M2347" s="21">
        <f t="shared" si="145"/>
        <v>0.13287137288869644</v>
      </c>
    </row>
    <row r="2348" spans="1:13" x14ac:dyDescent="0.3">
      <c r="A2348" s="107">
        <v>41250</v>
      </c>
      <c r="B2348" s="108" t="s">
        <v>84</v>
      </c>
      <c r="C2348" s="101">
        <v>0.65972222222222221</v>
      </c>
      <c r="D2348" s="87" t="s">
        <v>31</v>
      </c>
      <c r="E2348" s="108" t="s">
        <v>866</v>
      </c>
      <c r="F2348" s="110">
        <v>2.88</v>
      </c>
      <c r="G2348" s="85">
        <v>1</v>
      </c>
      <c r="H2348" s="87" t="s">
        <v>33</v>
      </c>
      <c r="I2348" s="27">
        <v>-1</v>
      </c>
      <c r="J2348" s="18">
        <f t="shared" si="146"/>
        <v>305.80000000000007</v>
      </c>
      <c r="K2348" s="19" t="str">
        <f t="shared" si="144"/>
        <v>Dec-12</v>
      </c>
      <c r="L2348" s="20">
        <f t="shared" si="147"/>
        <v>2310</v>
      </c>
      <c r="M2348" s="21">
        <f t="shared" si="145"/>
        <v>0.1323809523809524</v>
      </c>
    </row>
    <row r="2349" spans="1:13" x14ac:dyDescent="0.3">
      <c r="A2349" s="119">
        <v>41250</v>
      </c>
      <c r="B2349" s="120" t="s">
        <v>29</v>
      </c>
      <c r="C2349" s="121">
        <v>11.5</v>
      </c>
      <c r="D2349" s="87" t="s">
        <v>31</v>
      </c>
      <c r="E2349" s="120" t="s">
        <v>7385</v>
      </c>
      <c r="F2349" s="123">
        <v>6</v>
      </c>
      <c r="G2349" s="35">
        <v>1</v>
      </c>
      <c r="H2349" s="69">
        <v>3</v>
      </c>
      <c r="I2349" s="31">
        <v>-1</v>
      </c>
      <c r="J2349" s="18">
        <f t="shared" si="146"/>
        <v>304.80000000000007</v>
      </c>
      <c r="K2349" s="19" t="str">
        <f t="shared" si="144"/>
        <v>Dec-12</v>
      </c>
      <c r="L2349" s="20">
        <f t="shared" si="147"/>
        <v>2311</v>
      </c>
      <c r="M2349" s="21">
        <f t="shared" si="145"/>
        <v>0.1318909562959758</v>
      </c>
    </row>
    <row r="2350" spans="1:13" x14ac:dyDescent="0.3">
      <c r="A2350" s="119">
        <v>41250</v>
      </c>
      <c r="B2350" s="120" t="s">
        <v>29</v>
      </c>
      <c r="C2350" s="121">
        <v>12.5</v>
      </c>
      <c r="D2350" s="87" t="s">
        <v>31</v>
      </c>
      <c r="E2350" s="120" t="s">
        <v>7386</v>
      </c>
      <c r="F2350" s="123">
        <v>4.33</v>
      </c>
      <c r="G2350" s="35">
        <v>1</v>
      </c>
      <c r="H2350" s="69">
        <v>8</v>
      </c>
      <c r="I2350" s="31">
        <v>-1</v>
      </c>
      <c r="J2350" s="18">
        <f t="shared" si="146"/>
        <v>303.80000000000007</v>
      </c>
      <c r="K2350" s="19" t="str">
        <f t="shared" si="144"/>
        <v>Dec-12</v>
      </c>
      <c r="L2350" s="20">
        <f t="shared" si="147"/>
        <v>2312</v>
      </c>
      <c r="M2350" s="21">
        <f t="shared" si="145"/>
        <v>0.13140138408304503</v>
      </c>
    </row>
    <row r="2351" spans="1:13" x14ac:dyDescent="0.3">
      <c r="A2351" s="119">
        <v>41250</v>
      </c>
      <c r="B2351" s="120" t="s">
        <v>96</v>
      </c>
      <c r="C2351" s="121">
        <v>13.45</v>
      </c>
      <c r="D2351" s="87" t="s">
        <v>31</v>
      </c>
      <c r="E2351" s="120" t="s">
        <v>7387</v>
      </c>
      <c r="F2351" s="123">
        <v>4.33</v>
      </c>
      <c r="G2351" s="35">
        <v>1</v>
      </c>
      <c r="H2351" s="69" t="s">
        <v>6103</v>
      </c>
      <c r="I2351" s="31">
        <v>-1</v>
      </c>
      <c r="J2351" s="18">
        <f t="shared" si="146"/>
        <v>302.80000000000007</v>
      </c>
      <c r="K2351" s="19" t="str">
        <f t="shared" si="144"/>
        <v>Dec-12</v>
      </c>
      <c r="L2351" s="20">
        <f t="shared" si="147"/>
        <v>2313</v>
      </c>
      <c r="M2351" s="21">
        <f t="shared" si="145"/>
        <v>0.13091223519239087</v>
      </c>
    </row>
    <row r="2352" spans="1:13" x14ac:dyDescent="0.3">
      <c r="A2352" s="119">
        <v>41250</v>
      </c>
      <c r="B2352" s="120" t="s">
        <v>29</v>
      </c>
      <c r="C2352" s="121">
        <v>13.55</v>
      </c>
      <c r="D2352" s="87" t="s">
        <v>31</v>
      </c>
      <c r="E2352" s="120" t="s">
        <v>7388</v>
      </c>
      <c r="F2352" s="123">
        <v>4.5</v>
      </c>
      <c r="G2352" s="35">
        <v>1</v>
      </c>
      <c r="H2352" s="69">
        <v>2</v>
      </c>
      <c r="I2352" s="31">
        <v>-1</v>
      </c>
      <c r="J2352" s="18">
        <f t="shared" si="146"/>
        <v>301.80000000000007</v>
      </c>
      <c r="K2352" s="19" t="str">
        <f t="shared" si="144"/>
        <v>Dec-12</v>
      </c>
      <c r="L2352" s="20">
        <f t="shared" si="147"/>
        <v>2314</v>
      </c>
      <c r="M2352" s="21">
        <f t="shared" si="145"/>
        <v>0.13042350907519451</v>
      </c>
    </row>
    <row r="2353" spans="1:13" x14ac:dyDescent="0.3">
      <c r="A2353" s="119">
        <v>41250</v>
      </c>
      <c r="B2353" s="120" t="s">
        <v>29</v>
      </c>
      <c r="C2353" s="121">
        <v>15.05</v>
      </c>
      <c r="D2353" s="87" t="s">
        <v>31</v>
      </c>
      <c r="E2353" s="120" t="s">
        <v>7389</v>
      </c>
      <c r="F2353" s="123">
        <v>5</v>
      </c>
      <c r="G2353" s="35">
        <v>1</v>
      </c>
      <c r="H2353" s="69">
        <v>2</v>
      </c>
      <c r="I2353" s="31">
        <v>-1</v>
      </c>
      <c r="J2353" s="18">
        <f t="shared" si="146"/>
        <v>300.80000000000007</v>
      </c>
      <c r="K2353" s="19" t="str">
        <f t="shared" si="144"/>
        <v>Dec-12</v>
      </c>
      <c r="L2353" s="20">
        <f t="shared" si="147"/>
        <v>2315</v>
      </c>
      <c r="M2353" s="21">
        <f t="shared" si="145"/>
        <v>0.12993520518358534</v>
      </c>
    </row>
    <row r="2354" spans="1:13" x14ac:dyDescent="0.3">
      <c r="A2354" s="107">
        <v>41251</v>
      </c>
      <c r="B2354" s="108" t="s">
        <v>130</v>
      </c>
      <c r="C2354" s="101">
        <v>0.58680555555555558</v>
      </c>
      <c r="D2354" s="87" t="s">
        <v>31</v>
      </c>
      <c r="E2354" s="108" t="s">
        <v>867</v>
      </c>
      <c r="F2354" s="110">
        <v>3.75</v>
      </c>
      <c r="G2354" s="85">
        <v>1</v>
      </c>
      <c r="H2354" s="87" t="s">
        <v>42</v>
      </c>
      <c r="I2354" s="27">
        <v>3.5</v>
      </c>
      <c r="J2354" s="18">
        <f t="shared" si="146"/>
        <v>304.30000000000007</v>
      </c>
      <c r="K2354" s="19" t="str">
        <f t="shared" si="144"/>
        <v>Dec-12</v>
      </c>
      <c r="L2354" s="20">
        <f t="shared" si="147"/>
        <v>2316</v>
      </c>
      <c r="M2354" s="21">
        <f t="shared" si="145"/>
        <v>0.1313903281519862</v>
      </c>
    </row>
    <row r="2355" spans="1:13" x14ac:dyDescent="0.3">
      <c r="A2355" s="107">
        <v>41251</v>
      </c>
      <c r="B2355" s="108" t="s">
        <v>130</v>
      </c>
      <c r="C2355" s="101">
        <v>0.61111111111111105</v>
      </c>
      <c r="D2355" s="87" t="s">
        <v>31</v>
      </c>
      <c r="E2355" s="108" t="s">
        <v>868</v>
      </c>
      <c r="F2355" s="110">
        <v>4</v>
      </c>
      <c r="G2355" s="85">
        <v>1</v>
      </c>
      <c r="H2355" s="87" t="s">
        <v>33</v>
      </c>
      <c r="I2355" s="27">
        <v>-1</v>
      </c>
      <c r="J2355" s="18">
        <f t="shared" si="146"/>
        <v>303.30000000000007</v>
      </c>
      <c r="K2355" s="19" t="str">
        <f t="shared" si="144"/>
        <v>Dec-12</v>
      </c>
      <c r="L2355" s="20">
        <f t="shared" si="147"/>
        <v>2317</v>
      </c>
      <c r="M2355" s="21">
        <f t="shared" si="145"/>
        <v>0.13090202848511009</v>
      </c>
    </row>
    <row r="2356" spans="1:13" x14ac:dyDescent="0.3">
      <c r="A2356" s="107">
        <v>41251</v>
      </c>
      <c r="B2356" s="108" t="s">
        <v>130</v>
      </c>
      <c r="C2356" s="101">
        <v>0.63541666666666663</v>
      </c>
      <c r="D2356" s="87" t="s">
        <v>31</v>
      </c>
      <c r="E2356" s="108" t="s">
        <v>869</v>
      </c>
      <c r="F2356" s="110">
        <v>4</v>
      </c>
      <c r="G2356" s="85">
        <v>1</v>
      </c>
      <c r="H2356" s="87" t="s">
        <v>42</v>
      </c>
      <c r="I2356" s="27">
        <v>3</v>
      </c>
      <c r="J2356" s="18">
        <f t="shared" si="146"/>
        <v>306.30000000000007</v>
      </c>
      <c r="K2356" s="19" t="str">
        <f t="shared" si="144"/>
        <v>Dec-12</v>
      </c>
      <c r="L2356" s="20">
        <f t="shared" si="147"/>
        <v>2318</v>
      </c>
      <c r="M2356" s="21">
        <f t="shared" si="145"/>
        <v>0.13213977566867993</v>
      </c>
    </row>
    <row r="2357" spans="1:13" x14ac:dyDescent="0.3">
      <c r="A2357" s="119">
        <v>41251</v>
      </c>
      <c r="B2357" s="120" t="s">
        <v>29</v>
      </c>
      <c r="C2357" s="121">
        <v>11.35</v>
      </c>
      <c r="D2357" s="87" t="s">
        <v>31</v>
      </c>
      <c r="E2357" s="120" t="s">
        <v>7390</v>
      </c>
      <c r="F2357" s="123">
        <v>6</v>
      </c>
      <c r="G2357" s="35">
        <v>1</v>
      </c>
      <c r="H2357" s="69">
        <v>1</v>
      </c>
      <c r="I2357" s="31">
        <v>5</v>
      </c>
      <c r="J2357" s="18">
        <f t="shared" si="146"/>
        <v>311.30000000000007</v>
      </c>
      <c r="K2357" s="19" t="str">
        <f t="shared" si="144"/>
        <v>Dec-12</v>
      </c>
      <c r="L2357" s="20">
        <f t="shared" si="147"/>
        <v>2319</v>
      </c>
      <c r="M2357" s="21">
        <f t="shared" si="145"/>
        <v>0.13423889607589481</v>
      </c>
    </row>
    <row r="2358" spans="1:13" x14ac:dyDescent="0.3">
      <c r="A2358" s="119">
        <v>41251</v>
      </c>
      <c r="B2358" s="120" t="s">
        <v>130</v>
      </c>
      <c r="C2358" s="121">
        <v>13.3</v>
      </c>
      <c r="D2358" s="87" t="s">
        <v>31</v>
      </c>
      <c r="E2358" s="120" t="s">
        <v>7391</v>
      </c>
      <c r="F2358" s="123">
        <v>5.5</v>
      </c>
      <c r="G2358" s="35">
        <v>1</v>
      </c>
      <c r="H2358" s="69" t="s">
        <v>6116</v>
      </c>
      <c r="I2358" s="31">
        <v>-1</v>
      </c>
      <c r="J2358" s="18">
        <f t="shared" si="146"/>
        <v>310.30000000000007</v>
      </c>
      <c r="K2358" s="19" t="str">
        <f t="shared" si="144"/>
        <v>Dec-12</v>
      </c>
      <c r="L2358" s="20">
        <f t="shared" si="147"/>
        <v>2320</v>
      </c>
      <c r="M2358" s="21">
        <f t="shared" si="145"/>
        <v>0.13375000000000004</v>
      </c>
    </row>
    <row r="2359" spans="1:13" x14ac:dyDescent="0.3">
      <c r="A2359" s="119">
        <v>41251</v>
      </c>
      <c r="B2359" s="120" t="s">
        <v>96</v>
      </c>
      <c r="C2359" s="121">
        <v>14.3</v>
      </c>
      <c r="D2359" s="87" t="s">
        <v>31</v>
      </c>
      <c r="E2359" s="120" t="s">
        <v>7392</v>
      </c>
      <c r="F2359" s="123">
        <v>4.33</v>
      </c>
      <c r="G2359" s="35">
        <v>1</v>
      </c>
      <c r="H2359" s="69">
        <v>9</v>
      </c>
      <c r="I2359" s="31">
        <v>-1</v>
      </c>
      <c r="J2359" s="18">
        <f t="shared" si="146"/>
        <v>309.30000000000007</v>
      </c>
      <c r="K2359" s="19" t="str">
        <f t="shared" si="144"/>
        <v>Dec-12</v>
      </c>
      <c r="L2359" s="20">
        <f t="shared" si="147"/>
        <v>2321</v>
      </c>
      <c r="M2359" s="21">
        <f t="shared" si="145"/>
        <v>0.1332615252046532</v>
      </c>
    </row>
    <row r="2360" spans="1:13" x14ac:dyDescent="0.3">
      <c r="A2360" s="119">
        <v>41251</v>
      </c>
      <c r="B2360" s="120" t="s">
        <v>143</v>
      </c>
      <c r="C2360" s="121">
        <v>14.55</v>
      </c>
      <c r="D2360" s="87" t="s">
        <v>31</v>
      </c>
      <c r="E2360" s="120" t="s">
        <v>7393</v>
      </c>
      <c r="F2360" s="123">
        <v>6</v>
      </c>
      <c r="G2360" s="35">
        <v>1</v>
      </c>
      <c r="H2360" s="69">
        <v>2</v>
      </c>
      <c r="I2360" s="31">
        <v>-1</v>
      </c>
      <c r="J2360" s="18">
        <f t="shared" si="146"/>
        <v>308.30000000000007</v>
      </c>
      <c r="K2360" s="19" t="str">
        <f t="shared" si="144"/>
        <v>Dec-12</v>
      </c>
      <c r="L2360" s="20">
        <f t="shared" si="147"/>
        <v>2322</v>
      </c>
      <c r="M2360" s="21">
        <f t="shared" si="145"/>
        <v>0.1327734711455642</v>
      </c>
    </row>
    <row r="2361" spans="1:13" x14ac:dyDescent="0.3">
      <c r="A2361" s="119">
        <v>41251</v>
      </c>
      <c r="B2361" s="120" t="s">
        <v>126</v>
      </c>
      <c r="C2361" s="121">
        <v>15.2</v>
      </c>
      <c r="D2361" s="87" t="s">
        <v>31</v>
      </c>
      <c r="E2361" s="120" t="s">
        <v>7394</v>
      </c>
      <c r="F2361" s="123">
        <v>5.5</v>
      </c>
      <c r="G2361" s="35">
        <v>1</v>
      </c>
      <c r="H2361" s="69">
        <v>1</v>
      </c>
      <c r="I2361" s="31">
        <v>4.5</v>
      </c>
      <c r="J2361" s="18">
        <f t="shared" si="146"/>
        <v>312.80000000000007</v>
      </c>
      <c r="K2361" s="19" t="str">
        <f t="shared" si="144"/>
        <v>Dec-12</v>
      </c>
      <c r="L2361" s="20">
        <f t="shared" si="147"/>
        <v>2323</v>
      </c>
      <c r="M2361" s="21">
        <f t="shared" si="145"/>
        <v>0.13465346534653469</v>
      </c>
    </row>
    <row r="2362" spans="1:13" x14ac:dyDescent="0.3">
      <c r="A2362" s="107">
        <v>41253</v>
      </c>
      <c r="B2362" s="108" t="s">
        <v>29</v>
      </c>
      <c r="C2362" s="101">
        <v>0.65277777777777779</v>
      </c>
      <c r="D2362" s="87" t="s">
        <v>31</v>
      </c>
      <c r="E2362" s="108" t="s">
        <v>542</v>
      </c>
      <c r="F2362" s="110">
        <v>3.75</v>
      </c>
      <c r="G2362" s="85">
        <v>1</v>
      </c>
      <c r="H2362" s="87" t="s">
        <v>33</v>
      </c>
      <c r="I2362" s="27">
        <v>-1</v>
      </c>
      <c r="J2362" s="18">
        <f t="shared" si="146"/>
        <v>311.80000000000007</v>
      </c>
      <c r="K2362" s="19" t="str">
        <f t="shared" si="144"/>
        <v>Dec-12</v>
      </c>
      <c r="L2362" s="20">
        <f t="shared" si="147"/>
        <v>2324</v>
      </c>
      <c r="M2362" s="21">
        <f t="shared" si="145"/>
        <v>0.13416523235800348</v>
      </c>
    </row>
    <row r="2363" spans="1:13" x14ac:dyDescent="0.3">
      <c r="A2363" s="119">
        <v>41253</v>
      </c>
      <c r="B2363" s="120" t="s">
        <v>29</v>
      </c>
      <c r="C2363" s="121">
        <v>13.1</v>
      </c>
      <c r="D2363" s="87" t="s">
        <v>31</v>
      </c>
      <c r="E2363" s="120" t="s">
        <v>7373</v>
      </c>
      <c r="F2363" s="123">
        <v>6</v>
      </c>
      <c r="G2363" s="35">
        <v>1</v>
      </c>
      <c r="H2363" s="69">
        <v>2</v>
      </c>
      <c r="I2363" s="31">
        <v>-1</v>
      </c>
      <c r="J2363" s="18">
        <f t="shared" si="146"/>
        <v>310.80000000000007</v>
      </c>
      <c r="K2363" s="19" t="str">
        <f t="shared" si="144"/>
        <v>Dec-12</v>
      </c>
      <c r="L2363" s="20">
        <f t="shared" si="147"/>
        <v>2325</v>
      </c>
      <c r="M2363" s="21">
        <f t="shared" si="145"/>
        <v>0.13367741935483873</v>
      </c>
    </row>
    <row r="2364" spans="1:13" x14ac:dyDescent="0.3">
      <c r="A2364" s="119">
        <v>41253</v>
      </c>
      <c r="B2364" s="120" t="s">
        <v>79</v>
      </c>
      <c r="C2364" s="121">
        <v>15</v>
      </c>
      <c r="D2364" s="87" t="s">
        <v>31</v>
      </c>
      <c r="E2364" s="120" t="s">
        <v>2654</v>
      </c>
      <c r="F2364" s="123">
        <v>4.5</v>
      </c>
      <c r="G2364" s="35">
        <v>1</v>
      </c>
      <c r="H2364" s="69">
        <v>2</v>
      </c>
      <c r="I2364" s="31">
        <v>-1</v>
      </c>
      <c r="J2364" s="18">
        <f t="shared" si="146"/>
        <v>309.80000000000007</v>
      </c>
      <c r="K2364" s="19" t="str">
        <f t="shared" si="144"/>
        <v>Dec-12</v>
      </c>
      <c r="L2364" s="20">
        <f t="shared" si="147"/>
        <v>2326</v>
      </c>
      <c r="M2364" s="21">
        <f t="shared" si="145"/>
        <v>0.13319002579535685</v>
      </c>
    </row>
    <row r="2365" spans="1:13" x14ac:dyDescent="0.3">
      <c r="A2365" s="107">
        <v>41254</v>
      </c>
      <c r="B2365" s="108" t="s">
        <v>74</v>
      </c>
      <c r="C2365" s="101">
        <v>0.52777777777777779</v>
      </c>
      <c r="D2365" s="87" t="s">
        <v>31</v>
      </c>
      <c r="E2365" s="108" t="s">
        <v>870</v>
      </c>
      <c r="F2365" s="110">
        <v>2.75</v>
      </c>
      <c r="G2365" s="85">
        <v>1</v>
      </c>
      <c r="H2365" s="87" t="s">
        <v>42</v>
      </c>
      <c r="I2365" s="27">
        <v>1.5</v>
      </c>
      <c r="J2365" s="18">
        <f t="shared" si="146"/>
        <v>311.30000000000007</v>
      </c>
      <c r="K2365" s="19" t="str">
        <f t="shared" si="144"/>
        <v>Dec-12</v>
      </c>
      <c r="L2365" s="20">
        <f t="shared" si="147"/>
        <v>2327</v>
      </c>
      <c r="M2365" s="21">
        <f t="shared" si="145"/>
        <v>0.13377739578856901</v>
      </c>
    </row>
    <row r="2366" spans="1:13" x14ac:dyDescent="0.3">
      <c r="A2366" s="107">
        <v>41254</v>
      </c>
      <c r="B2366" s="108" t="s">
        <v>82</v>
      </c>
      <c r="C2366" s="101">
        <v>0.57638888888888895</v>
      </c>
      <c r="D2366" s="87" t="s">
        <v>31</v>
      </c>
      <c r="E2366" s="108" t="s">
        <v>871</v>
      </c>
      <c r="F2366" s="110">
        <v>3.75</v>
      </c>
      <c r="G2366" s="85">
        <v>1</v>
      </c>
      <c r="H2366" s="87" t="s">
        <v>33</v>
      </c>
      <c r="I2366" s="27">
        <v>-1</v>
      </c>
      <c r="J2366" s="18">
        <f t="shared" si="146"/>
        <v>310.30000000000007</v>
      </c>
      <c r="K2366" s="19" t="str">
        <f t="shared" si="144"/>
        <v>Dec-12</v>
      </c>
      <c r="L2366" s="20">
        <f t="shared" si="147"/>
        <v>2328</v>
      </c>
      <c r="M2366" s="21">
        <f t="shared" si="145"/>
        <v>0.13329037800687288</v>
      </c>
    </row>
    <row r="2367" spans="1:13" x14ac:dyDescent="0.3">
      <c r="A2367" s="107">
        <v>41254</v>
      </c>
      <c r="B2367" s="108" t="s">
        <v>82</v>
      </c>
      <c r="C2367" s="101">
        <v>0.61805555555555558</v>
      </c>
      <c r="D2367" s="87" t="s">
        <v>31</v>
      </c>
      <c r="E2367" s="108" t="s">
        <v>872</v>
      </c>
      <c r="F2367" s="110">
        <v>2.88</v>
      </c>
      <c r="G2367" s="85">
        <v>1</v>
      </c>
      <c r="H2367" s="87" t="s">
        <v>33</v>
      </c>
      <c r="I2367" s="27">
        <v>-1</v>
      </c>
      <c r="J2367" s="18">
        <f t="shared" si="146"/>
        <v>309.30000000000007</v>
      </c>
      <c r="K2367" s="19" t="str">
        <f t="shared" si="144"/>
        <v>Dec-12</v>
      </c>
      <c r="L2367" s="20">
        <f t="shared" si="147"/>
        <v>2329</v>
      </c>
      <c r="M2367" s="21">
        <f t="shared" si="145"/>
        <v>0.13280377844568486</v>
      </c>
    </row>
    <row r="2368" spans="1:13" x14ac:dyDescent="0.3">
      <c r="A2368" s="119">
        <v>41254</v>
      </c>
      <c r="B2368" s="120" t="s">
        <v>29</v>
      </c>
      <c r="C2368" s="121">
        <v>13</v>
      </c>
      <c r="D2368" s="87" t="s">
        <v>31</v>
      </c>
      <c r="E2368" s="120" t="s">
        <v>6823</v>
      </c>
      <c r="F2368" s="123">
        <v>6</v>
      </c>
      <c r="G2368" s="35">
        <v>1</v>
      </c>
      <c r="H2368" s="69">
        <v>8</v>
      </c>
      <c r="I2368" s="31">
        <v>-1</v>
      </c>
      <c r="J2368" s="18">
        <f t="shared" si="146"/>
        <v>308.30000000000007</v>
      </c>
      <c r="K2368" s="19" t="str">
        <f t="shared" si="144"/>
        <v>Dec-12</v>
      </c>
      <c r="L2368" s="20">
        <f t="shared" si="147"/>
        <v>2330</v>
      </c>
      <c r="M2368" s="21">
        <f t="shared" si="145"/>
        <v>0.13231759656652364</v>
      </c>
    </row>
    <row r="2369" spans="1:13" x14ac:dyDescent="0.3">
      <c r="A2369" s="107">
        <v>41255</v>
      </c>
      <c r="B2369" s="108" t="s">
        <v>43</v>
      </c>
      <c r="C2369" s="101">
        <v>0.67708333333333337</v>
      </c>
      <c r="D2369" s="87" t="s">
        <v>31</v>
      </c>
      <c r="E2369" s="108" t="s">
        <v>873</v>
      </c>
      <c r="F2369" s="110">
        <v>3</v>
      </c>
      <c r="G2369" s="85">
        <v>1</v>
      </c>
      <c r="H2369" s="87" t="s">
        <v>33</v>
      </c>
      <c r="I2369" s="27">
        <v>-1</v>
      </c>
      <c r="J2369" s="18">
        <f t="shared" si="146"/>
        <v>307.30000000000007</v>
      </c>
      <c r="K2369" s="19" t="str">
        <f t="shared" si="144"/>
        <v>Dec-12</v>
      </c>
      <c r="L2369" s="20">
        <f t="shared" si="147"/>
        <v>2331</v>
      </c>
      <c r="M2369" s="21">
        <f t="shared" si="145"/>
        <v>0.13183183183183186</v>
      </c>
    </row>
    <row r="2370" spans="1:13" x14ac:dyDescent="0.3">
      <c r="A2370" s="119">
        <v>41255</v>
      </c>
      <c r="B2370" s="120" t="s">
        <v>29</v>
      </c>
      <c r="C2370" s="121">
        <v>13.3</v>
      </c>
      <c r="D2370" s="87" t="s">
        <v>31</v>
      </c>
      <c r="E2370" s="120" t="s">
        <v>7143</v>
      </c>
      <c r="F2370" s="123">
        <v>5.5</v>
      </c>
      <c r="G2370" s="35">
        <v>1</v>
      </c>
      <c r="H2370" s="69">
        <v>9</v>
      </c>
      <c r="I2370" s="31">
        <v>-1</v>
      </c>
      <c r="J2370" s="18">
        <f t="shared" si="146"/>
        <v>306.30000000000007</v>
      </c>
      <c r="K2370" s="19" t="str">
        <f t="shared" ref="K2370:K2433" si="148">TEXT(A2370,"MMM-yy")</f>
        <v>Dec-12</v>
      </c>
      <c r="L2370" s="20">
        <f t="shared" si="147"/>
        <v>2332</v>
      </c>
      <c r="M2370" s="21">
        <f t="shared" ref="M2370:M2433" si="149">J2370/L2370</f>
        <v>0.13134648370497429</v>
      </c>
    </row>
    <row r="2371" spans="1:13" x14ac:dyDescent="0.3">
      <c r="A2371" s="119">
        <v>41255</v>
      </c>
      <c r="B2371" s="120" t="s">
        <v>43</v>
      </c>
      <c r="C2371" s="121">
        <v>17.149999999999999</v>
      </c>
      <c r="D2371" s="87" t="s">
        <v>31</v>
      </c>
      <c r="E2371" s="120" t="s">
        <v>912</v>
      </c>
      <c r="F2371" s="123">
        <v>5</v>
      </c>
      <c r="G2371" s="35">
        <v>1</v>
      </c>
      <c r="H2371" s="69">
        <v>1</v>
      </c>
      <c r="I2371" s="31">
        <v>3.6</v>
      </c>
      <c r="J2371" s="18">
        <f t="shared" ref="J2371:J2434" si="150">J2370+I2371</f>
        <v>309.90000000000009</v>
      </c>
      <c r="K2371" s="19" t="str">
        <f t="shared" si="148"/>
        <v>Dec-12</v>
      </c>
      <c r="L2371" s="20">
        <f t="shared" ref="L2371:L2434" si="151">L2370+G2371</f>
        <v>2333</v>
      </c>
      <c r="M2371" s="21">
        <f t="shared" si="149"/>
        <v>0.13283326189455641</v>
      </c>
    </row>
    <row r="2372" spans="1:13" x14ac:dyDescent="0.3">
      <c r="A2372" s="107">
        <v>41256</v>
      </c>
      <c r="B2372" s="108" t="s">
        <v>103</v>
      </c>
      <c r="C2372" s="101">
        <v>0.63888888888888895</v>
      </c>
      <c r="D2372" s="87" t="s">
        <v>31</v>
      </c>
      <c r="E2372" s="108" t="s">
        <v>874</v>
      </c>
      <c r="F2372" s="110">
        <v>3.5</v>
      </c>
      <c r="G2372" s="85">
        <v>1</v>
      </c>
      <c r="H2372" s="87" t="s">
        <v>33</v>
      </c>
      <c r="I2372" s="27">
        <v>-1</v>
      </c>
      <c r="J2372" s="18">
        <f t="shared" si="150"/>
        <v>308.90000000000009</v>
      </c>
      <c r="K2372" s="19" t="str">
        <f t="shared" si="148"/>
        <v>Dec-12</v>
      </c>
      <c r="L2372" s="20">
        <f t="shared" si="151"/>
        <v>2334</v>
      </c>
      <c r="M2372" s="21">
        <f t="shared" si="149"/>
        <v>0.13234790059982865</v>
      </c>
    </row>
    <row r="2373" spans="1:13" x14ac:dyDescent="0.3">
      <c r="A2373" s="124">
        <v>41256</v>
      </c>
      <c r="B2373" s="108" t="s">
        <v>43</v>
      </c>
      <c r="C2373" s="111">
        <v>17</v>
      </c>
      <c r="D2373" s="87" t="s">
        <v>31</v>
      </c>
      <c r="E2373" s="108" t="s">
        <v>7395</v>
      </c>
      <c r="F2373" s="110">
        <v>6</v>
      </c>
      <c r="G2373" s="35">
        <v>1</v>
      </c>
      <c r="H2373" s="70" t="s">
        <v>6518</v>
      </c>
      <c r="I2373" s="34">
        <v>-1</v>
      </c>
      <c r="J2373" s="18">
        <f t="shared" si="150"/>
        <v>307.90000000000009</v>
      </c>
      <c r="K2373" s="19" t="str">
        <f t="shared" si="148"/>
        <v>Dec-12</v>
      </c>
      <c r="L2373" s="20">
        <f t="shared" si="151"/>
        <v>2335</v>
      </c>
      <c r="M2373" s="21">
        <f t="shared" si="149"/>
        <v>0.13186295503211995</v>
      </c>
    </row>
    <row r="2374" spans="1:13" x14ac:dyDescent="0.3">
      <c r="A2374" s="107">
        <v>41257</v>
      </c>
      <c r="B2374" s="108" t="s">
        <v>45</v>
      </c>
      <c r="C2374" s="101">
        <v>0.80555555555555547</v>
      </c>
      <c r="D2374" s="87" t="s">
        <v>31</v>
      </c>
      <c r="E2374" s="108" t="s">
        <v>875</v>
      </c>
      <c r="F2374" s="110">
        <v>3.25</v>
      </c>
      <c r="G2374" s="85">
        <v>1</v>
      </c>
      <c r="H2374" s="87" t="s">
        <v>33</v>
      </c>
      <c r="I2374" s="28">
        <v>-1</v>
      </c>
      <c r="J2374" s="18">
        <f t="shared" si="150"/>
        <v>306.90000000000009</v>
      </c>
      <c r="K2374" s="19" t="str">
        <f t="shared" si="148"/>
        <v>Dec-12</v>
      </c>
      <c r="L2374" s="20">
        <f t="shared" si="151"/>
        <v>2336</v>
      </c>
      <c r="M2374" s="21">
        <f t="shared" si="149"/>
        <v>0.1313784246575343</v>
      </c>
    </row>
    <row r="2375" spans="1:13" x14ac:dyDescent="0.3">
      <c r="A2375" s="119">
        <v>41257</v>
      </c>
      <c r="B2375" s="120" t="s">
        <v>29</v>
      </c>
      <c r="C2375" s="121">
        <v>13.45</v>
      </c>
      <c r="D2375" s="87" t="s">
        <v>31</v>
      </c>
      <c r="E2375" s="120" t="s">
        <v>7399</v>
      </c>
      <c r="F2375" s="123">
        <v>4.5</v>
      </c>
      <c r="G2375" s="35">
        <v>1</v>
      </c>
      <c r="H2375" s="69">
        <v>4</v>
      </c>
      <c r="I2375" s="31">
        <v>-1</v>
      </c>
      <c r="J2375" s="18">
        <f t="shared" si="150"/>
        <v>305.90000000000009</v>
      </c>
      <c r="K2375" s="19" t="str">
        <f t="shared" si="148"/>
        <v>Dec-12</v>
      </c>
      <c r="L2375" s="20">
        <f t="shared" si="151"/>
        <v>2337</v>
      </c>
      <c r="M2375" s="21">
        <f t="shared" si="149"/>
        <v>0.13089430894308948</v>
      </c>
    </row>
    <row r="2376" spans="1:13" x14ac:dyDescent="0.3">
      <c r="A2376" s="119">
        <v>41257</v>
      </c>
      <c r="B2376" s="120" t="s">
        <v>29</v>
      </c>
      <c r="C2376" s="121">
        <v>14.55</v>
      </c>
      <c r="D2376" s="87" t="s">
        <v>31</v>
      </c>
      <c r="E2376" s="120" t="s">
        <v>7400</v>
      </c>
      <c r="F2376" s="123">
        <v>4.5</v>
      </c>
      <c r="G2376" s="35">
        <v>1</v>
      </c>
      <c r="H2376" s="69">
        <v>1</v>
      </c>
      <c r="I2376" s="31">
        <v>3.5</v>
      </c>
      <c r="J2376" s="18">
        <f t="shared" si="150"/>
        <v>309.40000000000009</v>
      </c>
      <c r="K2376" s="19" t="str">
        <f t="shared" si="148"/>
        <v>Dec-12</v>
      </c>
      <c r="L2376" s="20">
        <f t="shared" si="151"/>
        <v>2338</v>
      </c>
      <c r="M2376" s="21">
        <f t="shared" si="149"/>
        <v>0.13233532934131739</v>
      </c>
    </row>
    <row r="2377" spans="1:13" x14ac:dyDescent="0.3">
      <c r="A2377" s="119">
        <v>41257</v>
      </c>
      <c r="B2377" s="120" t="s">
        <v>29</v>
      </c>
      <c r="C2377" s="121">
        <v>15.3</v>
      </c>
      <c r="D2377" s="87" t="s">
        <v>31</v>
      </c>
      <c r="E2377" s="120" t="s">
        <v>7401</v>
      </c>
      <c r="F2377" s="123">
        <v>5.5</v>
      </c>
      <c r="G2377" s="35">
        <v>1</v>
      </c>
      <c r="H2377" s="69">
        <v>4</v>
      </c>
      <c r="I2377" s="31">
        <v>-1</v>
      </c>
      <c r="J2377" s="18">
        <f t="shared" si="150"/>
        <v>308.40000000000009</v>
      </c>
      <c r="K2377" s="19" t="str">
        <f t="shared" si="148"/>
        <v>Dec-12</v>
      </c>
      <c r="L2377" s="20">
        <f t="shared" si="151"/>
        <v>2339</v>
      </c>
      <c r="M2377" s="21">
        <f t="shared" si="149"/>
        <v>0.13185121846943143</v>
      </c>
    </row>
    <row r="2378" spans="1:13" x14ac:dyDescent="0.3">
      <c r="A2378" s="124">
        <v>41257</v>
      </c>
      <c r="B2378" s="108" t="s">
        <v>45</v>
      </c>
      <c r="C2378" s="111">
        <v>17.5</v>
      </c>
      <c r="D2378" s="87" t="s">
        <v>31</v>
      </c>
      <c r="E2378" s="108" t="s">
        <v>7396</v>
      </c>
      <c r="F2378" s="110">
        <v>6</v>
      </c>
      <c r="G2378" s="35">
        <v>1</v>
      </c>
      <c r="H2378" s="70" t="s">
        <v>6512</v>
      </c>
      <c r="I2378" s="34">
        <v>-1</v>
      </c>
      <c r="J2378" s="18">
        <f t="shared" si="150"/>
        <v>307.40000000000009</v>
      </c>
      <c r="K2378" s="19" t="str">
        <f t="shared" si="148"/>
        <v>Dec-12</v>
      </c>
      <c r="L2378" s="20">
        <f t="shared" si="151"/>
        <v>2340</v>
      </c>
      <c r="M2378" s="21">
        <f t="shared" si="149"/>
        <v>0.13136752136752142</v>
      </c>
    </row>
    <row r="2379" spans="1:13" x14ac:dyDescent="0.3">
      <c r="A2379" s="124">
        <v>41257</v>
      </c>
      <c r="B2379" s="108" t="s">
        <v>45</v>
      </c>
      <c r="C2379" s="111">
        <v>18.2</v>
      </c>
      <c r="D2379" s="87" t="s">
        <v>31</v>
      </c>
      <c r="E2379" s="108" t="s">
        <v>7397</v>
      </c>
      <c r="F2379" s="110">
        <v>4.33</v>
      </c>
      <c r="G2379" s="35">
        <v>1</v>
      </c>
      <c r="H2379" s="70" t="s">
        <v>6518</v>
      </c>
      <c r="I2379" s="34">
        <v>-1</v>
      </c>
      <c r="J2379" s="18">
        <f t="shared" si="150"/>
        <v>306.40000000000009</v>
      </c>
      <c r="K2379" s="19" t="str">
        <f t="shared" si="148"/>
        <v>Dec-12</v>
      </c>
      <c r="L2379" s="20">
        <f t="shared" si="151"/>
        <v>2341</v>
      </c>
      <c r="M2379" s="21">
        <f t="shared" si="149"/>
        <v>0.13088423750533965</v>
      </c>
    </row>
    <row r="2380" spans="1:13" x14ac:dyDescent="0.3">
      <c r="A2380" s="124">
        <v>41257</v>
      </c>
      <c r="B2380" s="108" t="s">
        <v>45</v>
      </c>
      <c r="C2380" s="111">
        <v>18.5</v>
      </c>
      <c r="D2380" s="87" t="s">
        <v>31</v>
      </c>
      <c r="E2380" s="108" t="s">
        <v>7398</v>
      </c>
      <c r="F2380" s="110">
        <v>5</v>
      </c>
      <c r="G2380" s="35">
        <v>1</v>
      </c>
      <c r="H2380" s="70" t="s">
        <v>6512</v>
      </c>
      <c r="I2380" s="34">
        <v>-1</v>
      </c>
      <c r="J2380" s="18">
        <f t="shared" si="150"/>
        <v>305.40000000000009</v>
      </c>
      <c r="K2380" s="19" t="str">
        <f t="shared" si="148"/>
        <v>Dec-12</v>
      </c>
      <c r="L2380" s="20">
        <f t="shared" si="151"/>
        <v>2342</v>
      </c>
      <c r="M2380" s="21">
        <f t="shared" si="149"/>
        <v>0.13040136635354402</v>
      </c>
    </row>
    <row r="2381" spans="1:13" x14ac:dyDescent="0.3">
      <c r="A2381" s="124">
        <v>41257</v>
      </c>
      <c r="B2381" s="108" t="s">
        <v>45</v>
      </c>
      <c r="C2381" s="111">
        <v>19.2</v>
      </c>
      <c r="D2381" s="87" t="s">
        <v>31</v>
      </c>
      <c r="E2381" s="108" t="s">
        <v>944</v>
      </c>
      <c r="F2381" s="110">
        <v>5</v>
      </c>
      <c r="G2381" s="35">
        <v>1</v>
      </c>
      <c r="H2381" s="70" t="s">
        <v>6526</v>
      </c>
      <c r="I2381" s="34">
        <v>4</v>
      </c>
      <c r="J2381" s="18">
        <f t="shared" si="150"/>
        <v>309.40000000000009</v>
      </c>
      <c r="K2381" s="19" t="str">
        <f t="shared" si="148"/>
        <v>Dec-12</v>
      </c>
      <c r="L2381" s="20">
        <f t="shared" si="151"/>
        <v>2343</v>
      </c>
      <c r="M2381" s="21">
        <f t="shared" si="149"/>
        <v>0.1320529236022194</v>
      </c>
    </row>
    <row r="2382" spans="1:13" x14ac:dyDescent="0.3">
      <c r="A2382" s="107">
        <v>41258</v>
      </c>
      <c r="B2382" s="108" t="s">
        <v>29</v>
      </c>
      <c r="C2382" s="101">
        <v>0.5</v>
      </c>
      <c r="D2382" s="87" t="s">
        <v>31</v>
      </c>
      <c r="E2382" s="108" t="s">
        <v>876</v>
      </c>
      <c r="F2382" s="110">
        <v>3.25</v>
      </c>
      <c r="G2382" s="85">
        <v>1</v>
      </c>
      <c r="H2382" s="87" t="s">
        <v>33</v>
      </c>
      <c r="I2382" s="27">
        <v>-1</v>
      </c>
      <c r="J2382" s="18">
        <f t="shared" si="150"/>
        <v>308.40000000000009</v>
      </c>
      <c r="K2382" s="19" t="str">
        <f t="shared" si="148"/>
        <v>Dec-12</v>
      </c>
      <c r="L2382" s="20">
        <f t="shared" si="151"/>
        <v>2344</v>
      </c>
      <c r="M2382" s="21">
        <f t="shared" si="149"/>
        <v>0.1315699658703072</v>
      </c>
    </row>
    <row r="2383" spans="1:13" x14ac:dyDescent="0.3">
      <c r="A2383" s="107">
        <v>41258</v>
      </c>
      <c r="B2383" s="108" t="s">
        <v>45</v>
      </c>
      <c r="C2383" s="101">
        <v>0.78472222222222221</v>
      </c>
      <c r="D2383" s="87" t="s">
        <v>31</v>
      </c>
      <c r="E2383" s="108" t="s">
        <v>877</v>
      </c>
      <c r="F2383" s="110">
        <v>3.75</v>
      </c>
      <c r="G2383" s="85">
        <v>1</v>
      </c>
      <c r="H2383" s="87" t="s">
        <v>33</v>
      </c>
      <c r="I2383" s="28">
        <v>-1</v>
      </c>
      <c r="J2383" s="18">
        <f t="shared" si="150"/>
        <v>307.40000000000009</v>
      </c>
      <c r="K2383" s="19" t="str">
        <f t="shared" si="148"/>
        <v>Dec-12</v>
      </c>
      <c r="L2383" s="20">
        <f t="shared" si="151"/>
        <v>2345</v>
      </c>
      <c r="M2383" s="21">
        <f t="shared" si="149"/>
        <v>0.13108742004264395</v>
      </c>
    </row>
    <row r="2384" spans="1:13" x14ac:dyDescent="0.3">
      <c r="A2384" s="119">
        <v>41258</v>
      </c>
      <c r="B2384" s="120" t="s">
        <v>29</v>
      </c>
      <c r="C2384" s="121">
        <v>12.35</v>
      </c>
      <c r="D2384" s="87" t="s">
        <v>31</v>
      </c>
      <c r="E2384" s="120" t="s">
        <v>7403</v>
      </c>
      <c r="F2384" s="123">
        <v>5.5</v>
      </c>
      <c r="G2384" s="35">
        <v>1</v>
      </c>
      <c r="H2384" s="69">
        <v>1</v>
      </c>
      <c r="I2384" s="31">
        <v>4.5</v>
      </c>
      <c r="J2384" s="18">
        <f t="shared" si="150"/>
        <v>311.90000000000009</v>
      </c>
      <c r="K2384" s="19" t="str">
        <f t="shared" si="148"/>
        <v>Dec-12</v>
      </c>
      <c r="L2384" s="20">
        <f t="shared" si="151"/>
        <v>2346</v>
      </c>
      <c r="M2384" s="21">
        <f t="shared" si="149"/>
        <v>0.1329497016197784</v>
      </c>
    </row>
    <row r="2385" spans="1:13" x14ac:dyDescent="0.3">
      <c r="A2385" s="119">
        <v>41258</v>
      </c>
      <c r="B2385" s="120" t="s">
        <v>29</v>
      </c>
      <c r="C2385" s="121">
        <v>12.35</v>
      </c>
      <c r="D2385" s="87" t="s">
        <v>31</v>
      </c>
      <c r="E2385" s="120" t="s">
        <v>7402</v>
      </c>
      <c r="F2385" s="123">
        <v>4.33</v>
      </c>
      <c r="G2385" s="35">
        <v>1</v>
      </c>
      <c r="H2385" s="69">
        <v>4</v>
      </c>
      <c r="I2385" s="31">
        <v>-1</v>
      </c>
      <c r="J2385" s="18">
        <f t="shared" si="150"/>
        <v>310.90000000000009</v>
      </c>
      <c r="K2385" s="19" t="str">
        <f t="shared" si="148"/>
        <v>Dec-12</v>
      </c>
      <c r="L2385" s="20">
        <f t="shared" si="151"/>
        <v>2347</v>
      </c>
      <c r="M2385" s="21">
        <f t="shared" si="149"/>
        <v>0.13246697912228381</v>
      </c>
    </row>
    <row r="2386" spans="1:13" x14ac:dyDescent="0.3">
      <c r="A2386" s="119">
        <v>41258</v>
      </c>
      <c r="B2386" s="120" t="s">
        <v>76</v>
      </c>
      <c r="C2386" s="121">
        <v>13.2</v>
      </c>
      <c r="D2386" s="87" t="s">
        <v>31</v>
      </c>
      <c r="E2386" s="120" t="s">
        <v>7404</v>
      </c>
      <c r="F2386" s="123">
        <v>4.33</v>
      </c>
      <c r="G2386" s="35">
        <v>1</v>
      </c>
      <c r="H2386" s="69">
        <v>3</v>
      </c>
      <c r="I2386" s="31">
        <v>-1</v>
      </c>
      <c r="J2386" s="18">
        <f t="shared" si="150"/>
        <v>309.90000000000009</v>
      </c>
      <c r="K2386" s="19" t="str">
        <f t="shared" si="148"/>
        <v>Dec-12</v>
      </c>
      <c r="L2386" s="20">
        <f t="shared" si="151"/>
        <v>2348</v>
      </c>
      <c r="M2386" s="21">
        <f t="shared" si="149"/>
        <v>0.13198466780238505</v>
      </c>
    </row>
    <row r="2387" spans="1:13" x14ac:dyDescent="0.3">
      <c r="A2387" s="119">
        <v>41258</v>
      </c>
      <c r="B2387" s="120" t="s">
        <v>44</v>
      </c>
      <c r="C2387" s="121">
        <v>14.1</v>
      </c>
      <c r="D2387" s="87" t="s">
        <v>31</v>
      </c>
      <c r="E2387" s="120" t="s">
        <v>7405</v>
      </c>
      <c r="F2387" s="123">
        <v>5.5</v>
      </c>
      <c r="G2387" s="35">
        <v>1</v>
      </c>
      <c r="H2387" s="69" t="s">
        <v>6103</v>
      </c>
      <c r="I2387" s="31">
        <v>-1</v>
      </c>
      <c r="J2387" s="18">
        <f t="shared" si="150"/>
        <v>308.90000000000009</v>
      </c>
      <c r="K2387" s="19" t="str">
        <f t="shared" si="148"/>
        <v>Dec-12</v>
      </c>
      <c r="L2387" s="20">
        <f t="shared" si="151"/>
        <v>2349</v>
      </c>
      <c r="M2387" s="21">
        <f t="shared" si="149"/>
        <v>0.13150276713495107</v>
      </c>
    </row>
    <row r="2388" spans="1:13" x14ac:dyDescent="0.3">
      <c r="A2388" s="107">
        <v>41260</v>
      </c>
      <c r="B2388" s="108" t="s">
        <v>73</v>
      </c>
      <c r="C2388" s="101">
        <v>0.58680555555555558</v>
      </c>
      <c r="D2388" s="87" t="s">
        <v>31</v>
      </c>
      <c r="E2388" s="108" t="s">
        <v>878</v>
      </c>
      <c r="F2388" s="110">
        <v>4</v>
      </c>
      <c r="G2388" s="85">
        <v>1</v>
      </c>
      <c r="H2388" s="87" t="s">
        <v>33</v>
      </c>
      <c r="I2388" s="27">
        <v>-1</v>
      </c>
      <c r="J2388" s="18">
        <f t="shared" si="150"/>
        <v>307.90000000000009</v>
      </c>
      <c r="K2388" s="19" t="str">
        <f t="shared" si="148"/>
        <v>Dec-12</v>
      </c>
      <c r="L2388" s="20">
        <f t="shared" si="151"/>
        <v>2350</v>
      </c>
      <c r="M2388" s="21">
        <f t="shared" si="149"/>
        <v>0.13102127659574472</v>
      </c>
    </row>
    <row r="2389" spans="1:13" x14ac:dyDescent="0.3">
      <c r="A2389" s="107">
        <v>41260</v>
      </c>
      <c r="B2389" s="108" t="s">
        <v>45</v>
      </c>
      <c r="C2389" s="101">
        <v>0.62152777777777779</v>
      </c>
      <c r="D2389" s="87" t="s">
        <v>31</v>
      </c>
      <c r="E2389" s="108" t="s">
        <v>879</v>
      </c>
      <c r="F2389" s="110">
        <v>4</v>
      </c>
      <c r="G2389" s="85">
        <v>1</v>
      </c>
      <c r="H2389" s="87" t="s">
        <v>33</v>
      </c>
      <c r="I2389" s="27">
        <v>-1</v>
      </c>
      <c r="J2389" s="18">
        <f t="shared" si="150"/>
        <v>306.90000000000009</v>
      </c>
      <c r="K2389" s="19" t="str">
        <f t="shared" si="148"/>
        <v>Dec-12</v>
      </c>
      <c r="L2389" s="20">
        <f t="shared" si="151"/>
        <v>2351</v>
      </c>
      <c r="M2389" s="21">
        <f t="shared" si="149"/>
        <v>0.13054019566142072</v>
      </c>
    </row>
    <row r="2390" spans="1:13" x14ac:dyDescent="0.3">
      <c r="A2390" s="119">
        <v>41260</v>
      </c>
      <c r="B2390" s="120" t="s">
        <v>145</v>
      </c>
      <c r="C2390" s="121">
        <v>14.15</v>
      </c>
      <c r="D2390" s="87" t="s">
        <v>31</v>
      </c>
      <c r="E2390" s="120" t="s">
        <v>7406</v>
      </c>
      <c r="F2390" s="123">
        <v>5.5</v>
      </c>
      <c r="G2390" s="35">
        <v>1</v>
      </c>
      <c r="H2390" s="69">
        <v>1</v>
      </c>
      <c r="I2390" s="31">
        <v>4.5</v>
      </c>
      <c r="J2390" s="18">
        <f t="shared" si="150"/>
        <v>311.40000000000009</v>
      </c>
      <c r="K2390" s="19" t="str">
        <f t="shared" si="148"/>
        <v>Dec-12</v>
      </c>
      <c r="L2390" s="20">
        <f t="shared" si="151"/>
        <v>2352</v>
      </c>
      <c r="M2390" s="21">
        <f t="shared" si="149"/>
        <v>0.1323979591836735</v>
      </c>
    </row>
    <row r="2391" spans="1:13" x14ac:dyDescent="0.3">
      <c r="A2391" s="119">
        <v>41260</v>
      </c>
      <c r="B2391" s="120" t="s">
        <v>45</v>
      </c>
      <c r="C2391" s="121">
        <v>14.25</v>
      </c>
      <c r="D2391" s="87" t="s">
        <v>31</v>
      </c>
      <c r="E2391" s="120" t="s">
        <v>7407</v>
      </c>
      <c r="F2391" s="123">
        <v>5</v>
      </c>
      <c r="G2391" s="35">
        <v>1</v>
      </c>
      <c r="H2391" s="69">
        <v>2</v>
      </c>
      <c r="I2391" s="31">
        <v>-1</v>
      </c>
      <c r="J2391" s="18">
        <f t="shared" si="150"/>
        <v>310.40000000000009</v>
      </c>
      <c r="K2391" s="19" t="str">
        <f t="shared" si="148"/>
        <v>Dec-12</v>
      </c>
      <c r="L2391" s="20">
        <f t="shared" si="151"/>
        <v>2353</v>
      </c>
      <c r="M2391" s="21">
        <f t="shared" si="149"/>
        <v>0.13191670208244799</v>
      </c>
    </row>
    <row r="2392" spans="1:13" x14ac:dyDescent="0.3">
      <c r="A2392" s="107">
        <v>41261</v>
      </c>
      <c r="B2392" s="108" t="s">
        <v>29</v>
      </c>
      <c r="C2392" s="101">
        <v>0.55555555555555558</v>
      </c>
      <c r="D2392" s="87" t="s">
        <v>31</v>
      </c>
      <c r="E2392" s="108" t="s">
        <v>880</v>
      </c>
      <c r="F2392" s="110">
        <v>3.25</v>
      </c>
      <c r="G2392" s="85">
        <v>1</v>
      </c>
      <c r="H2392" s="87" t="s">
        <v>33</v>
      </c>
      <c r="I2392" s="27">
        <v>-1</v>
      </c>
      <c r="J2392" s="18">
        <f t="shared" si="150"/>
        <v>309.40000000000009</v>
      </c>
      <c r="K2392" s="19" t="str">
        <f t="shared" si="148"/>
        <v>Dec-12</v>
      </c>
      <c r="L2392" s="20">
        <f t="shared" si="151"/>
        <v>2354</v>
      </c>
      <c r="M2392" s="21">
        <f t="shared" si="149"/>
        <v>0.13143585386576045</v>
      </c>
    </row>
    <row r="2393" spans="1:13" x14ac:dyDescent="0.3">
      <c r="A2393" s="107">
        <v>41261</v>
      </c>
      <c r="B2393" s="108" t="s">
        <v>29</v>
      </c>
      <c r="C2393" s="101">
        <v>0.57638888888888895</v>
      </c>
      <c r="D2393" s="87" t="s">
        <v>31</v>
      </c>
      <c r="E2393" s="108" t="s">
        <v>881</v>
      </c>
      <c r="F2393" s="110">
        <v>2.75</v>
      </c>
      <c r="G2393" s="85">
        <v>1</v>
      </c>
      <c r="H2393" s="87" t="s">
        <v>33</v>
      </c>
      <c r="I2393" s="27">
        <v>-1</v>
      </c>
      <c r="J2393" s="18">
        <f t="shared" si="150"/>
        <v>308.40000000000009</v>
      </c>
      <c r="K2393" s="19" t="str">
        <f t="shared" si="148"/>
        <v>Dec-12</v>
      </c>
      <c r="L2393" s="20">
        <f t="shared" si="151"/>
        <v>2355</v>
      </c>
      <c r="M2393" s="21">
        <f t="shared" si="149"/>
        <v>0.13095541401273889</v>
      </c>
    </row>
    <row r="2394" spans="1:13" x14ac:dyDescent="0.3">
      <c r="A2394" s="107">
        <v>41261</v>
      </c>
      <c r="B2394" s="108" t="s">
        <v>29</v>
      </c>
      <c r="C2394" s="101">
        <v>0.61805555555555558</v>
      </c>
      <c r="D2394" s="87" t="s">
        <v>31</v>
      </c>
      <c r="E2394" s="108" t="s">
        <v>542</v>
      </c>
      <c r="F2394" s="110">
        <v>3.5</v>
      </c>
      <c r="G2394" s="85">
        <v>1</v>
      </c>
      <c r="H2394" s="87" t="s">
        <v>33</v>
      </c>
      <c r="I2394" s="27">
        <v>-1</v>
      </c>
      <c r="J2394" s="18">
        <f t="shared" si="150"/>
        <v>307.40000000000009</v>
      </c>
      <c r="K2394" s="19" t="str">
        <f t="shared" si="148"/>
        <v>Dec-12</v>
      </c>
      <c r="L2394" s="20">
        <f t="shared" si="151"/>
        <v>2356</v>
      </c>
      <c r="M2394" s="21">
        <f t="shared" si="149"/>
        <v>0.13047538200339562</v>
      </c>
    </row>
    <row r="2395" spans="1:13" x14ac:dyDescent="0.3">
      <c r="A2395" s="119">
        <v>41261</v>
      </c>
      <c r="B2395" s="120" t="s">
        <v>142</v>
      </c>
      <c r="C2395" s="121">
        <v>12.3</v>
      </c>
      <c r="D2395" s="87" t="s">
        <v>31</v>
      </c>
      <c r="E2395" s="120" t="s">
        <v>870</v>
      </c>
      <c r="F2395" s="123">
        <v>4.5</v>
      </c>
      <c r="G2395" s="35">
        <v>1</v>
      </c>
      <c r="H2395" s="69">
        <v>4</v>
      </c>
      <c r="I2395" s="31">
        <v>-1</v>
      </c>
      <c r="J2395" s="18">
        <f t="shared" si="150"/>
        <v>306.40000000000009</v>
      </c>
      <c r="K2395" s="19" t="str">
        <f t="shared" si="148"/>
        <v>Dec-12</v>
      </c>
      <c r="L2395" s="20">
        <f t="shared" si="151"/>
        <v>2357</v>
      </c>
      <c r="M2395" s="21">
        <f t="shared" si="149"/>
        <v>0.12999575731862542</v>
      </c>
    </row>
    <row r="2396" spans="1:13" x14ac:dyDescent="0.3">
      <c r="A2396" s="119">
        <v>41261</v>
      </c>
      <c r="B2396" s="120" t="s">
        <v>29</v>
      </c>
      <c r="C2396" s="121">
        <v>14.5</v>
      </c>
      <c r="D2396" s="87" t="s">
        <v>31</v>
      </c>
      <c r="E2396" s="120" t="s">
        <v>7408</v>
      </c>
      <c r="F2396" s="123">
        <v>5</v>
      </c>
      <c r="G2396" s="35">
        <v>1</v>
      </c>
      <c r="H2396" s="69">
        <v>3</v>
      </c>
      <c r="I2396" s="31">
        <v>-1</v>
      </c>
      <c r="J2396" s="18">
        <f t="shared" si="150"/>
        <v>305.40000000000009</v>
      </c>
      <c r="K2396" s="19" t="str">
        <f t="shared" si="148"/>
        <v>Dec-12</v>
      </c>
      <c r="L2396" s="20">
        <f t="shared" si="151"/>
        <v>2358</v>
      </c>
      <c r="M2396" s="21">
        <f t="shared" si="149"/>
        <v>0.12951653944020361</v>
      </c>
    </row>
    <row r="2397" spans="1:13" x14ac:dyDescent="0.3">
      <c r="A2397" s="107">
        <v>41262</v>
      </c>
      <c r="B2397" s="108" t="s">
        <v>93</v>
      </c>
      <c r="C2397" s="101">
        <v>0.625</v>
      </c>
      <c r="D2397" s="87" t="s">
        <v>31</v>
      </c>
      <c r="E2397" s="108" t="s">
        <v>882</v>
      </c>
      <c r="F2397" s="110">
        <v>4</v>
      </c>
      <c r="G2397" s="85">
        <v>1</v>
      </c>
      <c r="H2397" s="87" t="s">
        <v>33</v>
      </c>
      <c r="I2397" s="27">
        <v>-1</v>
      </c>
      <c r="J2397" s="18">
        <f t="shared" si="150"/>
        <v>304.40000000000009</v>
      </c>
      <c r="K2397" s="19" t="str">
        <f t="shared" si="148"/>
        <v>Dec-12</v>
      </c>
      <c r="L2397" s="20">
        <f t="shared" si="151"/>
        <v>2359</v>
      </c>
      <c r="M2397" s="21">
        <f t="shared" si="149"/>
        <v>0.12903772785078427</v>
      </c>
    </row>
    <row r="2398" spans="1:13" x14ac:dyDescent="0.3">
      <c r="A2398" s="119">
        <v>41262</v>
      </c>
      <c r="B2398" s="120" t="s">
        <v>89</v>
      </c>
      <c r="C2398" s="121">
        <v>13.1</v>
      </c>
      <c r="D2398" s="87" t="s">
        <v>31</v>
      </c>
      <c r="E2398" s="120" t="s">
        <v>7410</v>
      </c>
      <c r="F2398" s="123">
        <v>5</v>
      </c>
      <c r="G2398" s="35">
        <v>1</v>
      </c>
      <c r="H2398" s="69">
        <v>1</v>
      </c>
      <c r="I2398" s="31">
        <v>4</v>
      </c>
      <c r="J2398" s="18">
        <f t="shared" si="150"/>
        <v>308.40000000000009</v>
      </c>
      <c r="K2398" s="19" t="str">
        <f t="shared" si="148"/>
        <v>Dec-12</v>
      </c>
      <c r="L2398" s="20">
        <f t="shared" si="151"/>
        <v>2360</v>
      </c>
      <c r="M2398" s="21">
        <f t="shared" si="149"/>
        <v>0.13067796610169496</v>
      </c>
    </row>
    <row r="2399" spans="1:13" x14ac:dyDescent="0.3">
      <c r="A2399" s="119">
        <v>41262</v>
      </c>
      <c r="B2399" s="120" t="s">
        <v>29</v>
      </c>
      <c r="C2399" s="121">
        <v>13.3</v>
      </c>
      <c r="D2399" s="87" t="s">
        <v>31</v>
      </c>
      <c r="E2399" s="120" t="s">
        <v>7411</v>
      </c>
      <c r="F2399" s="123">
        <v>6</v>
      </c>
      <c r="G2399" s="35">
        <v>1</v>
      </c>
      <c r="H2399" s="69">
        <v>7</v>
      </c>
      <c r="I2399" s="31">
        <v>-1</v>
      </c>
      <c r="J2399" s="18">
        <f t="shared" si="150"/>
        <v>307.40000000000009</v>
      </c>
      <c r="K2399" s="19" t="str">
        <f t="shared" si="148"/>
        <v>Dec-12</v>
      </c>
      <c r="L2399" s="20">
        <f t="shared" si="151"/>
        <v>2361</v>
      </c>
      <c r="M2399" s="21">
        <f t="shared" si="149"/>
        <v>0.13019906819144433</v>
      </c>
    </row>
    <row r="2400" spans="1:13" x14ac:dyDescent="0.3">
      <c r="A2400" s="119">
        <v>41262</v>
      </c>
      <c r="B2400" s="120" t="s">
        <v>89</v>
      </c>
      <c r="C2400" s="121">
        <v>13.4</v>
      </c>
      <c r="D2400" s="87" t="s">
        <v>31</v>
      </c>
      <c r="E2400" s="120" t="s">
        <v>7412</v>
      </c>
      <c r="F2400" s="123">
        <v>5.5</v>
      </c>
      <c r="G2400" s="35">
        <v>1</v>
      </c>
      <c r="H2400" s="69">
        <v>3</v>
      </c>
      <c r="I2400" s="31">
        <v>-1</v>
      </c>
      <c r="J2400" s="18">
        <f t="shared" si="150"/>
        <v>306.40000000000009</v>
      </c>
      <c r="K2400" s="19" t="str">
        <f t="shared" si="148"/>
        <v>Dec-12</v>
      </c>
      <c r="L2400" s="20">
        <f t="shared" si="151"/>
        <v>2362</v>
      </c>
      <c r="M2400" s="21">
        <f t="shared" si="149"/>
        <v>0.12972057578323459</v>
      </c>
    </row>
    <row r="2401" spans="1:13" x14ac:dyDescent="0.3">
      <c r="A2401" s="119">
        <v>41262</v>
      </c>
      <c r="B2401" s="120" t="s">
        <v>89</v>
      </c>
      <c r="C2401" s="121">
        <v>14.45</v>
      </c>
      <c r="D2401" s="87" t="s">
        <v>31</v>
      </c>
      <c r="E2401" s="120" t="s">
        <v>7413</v>
      </c>
      <c r="F2401" s="123">
        <v>5</v>
      </c>
      <c r="G2401" s="35">
        <v>1</v>
      </c>
      <c r="H2401" s="69" t="s">
        <v>6103</v>
      </c>
      <c r="I2401" s="31">
        <v>-1</v>
      </c>
      <c r="J2401" s="18">
        <f t="shared" si="150"/>
        <v>305.40000000000009</v>
      </c>
      <c r="K2401" s="19" t="str">
        <f t="shared" si="148"/>
        <v>Dec-12</v>
      </c>
      <c r="L2401" s="20">
        <f t="shared" si="151"/>
        <v>2363</v>
      </c>
      <c r="M2401" s="21">
        <f t="shared" si="149"/>
        <v>0.12924248836225141</v>
      </c>
    </row>
    <row r="2402" spans="1:13" x14ac:dyDescent="0.3">
      <c r="A2402" s="124">
        <v>41262</v>
      </c>
      <c r="B2402" s="108" t="s">
        <v>43</v>
      </c>
      <c r="C2402" s="111">
        <v>18.25</v>
      </c>
      <c r="D2402" s="87" t="s">
        <v>31</v>
      </c>
      <c r="E2402" s="108" t="s">
        <v>7409</v>
      </c>
      <c r="F2402" s="110">
        <v>6</v>
      </c>
      <c r="G2402" s="35">
        <v>1</v>
      </c>
      <c r="H2402" s="70" t="s">
        <v>6526</v>
      </c>
      <c r="I2402" s="34">
        <v>5</v>
      </c>
      <c r="J2402" s="18">
        <f t="shared" si="150"/>
        <v>310.40000000000009</v>
      </c>
      <c r="K2402" s="19" t="str">
        <f t="shared" si="148"/>
        <v>Dec-12</v>
      </c>
      <c r="L2402" s="20">
        <f t="shared" si="151"/>
        <v>2364</v>
      </c>
      <c r="M2402" s="21">
        <f t="shared" si="149"/>
        <v>0.13130287648054148</v>
      </c>
    </row>
    <row r="2403" spans="1:13" x14ac:dyDescent="0.3">
      <c r="A2403" s="124">
        <v>41262</v>
      </c>
      <c r="B2403" s="108" t="s">
        <v>43</v>
      </c>
      <c r="C2403" s="111">
        <v>18.55</v>
      </c>
      <c r="D2403" s="87" t="s">
        <v>31</v>
      </c>
      <c r="E2403" s="108" t="s">
        <v>1059</v>
      </c>
      <c r="F2403" s="110">
        <v>5.5</v>
      </c>
      <c r="G2403" s="35">
        <v>1</v>
      </c>
      <c r="H2403" s="70" t="s">
        <v>6512</v>
      </c>
      <c r="I2403" s="34">
        <v>-1</v>
      </c>
      <c r="J2403" s="18">
        <f t="shared" si="150"/>
        <v>309.40000000000009</v>
      </c>
      <c r="K2403" s="19" t="str">
        <f t="shared" si="148"/>
        <v>Dec-12</v>
      </c>
      <c r="L2403" s="20">
        <f t="shared" si="151"/>
        <v>2365</v>
      </c>
      <c r="M2403" s="21">
        <f t="shared" si="149"/>
        <v>0.13082452431289646</v>
      </c>
    </row>
    <row r="2404" spans="1:13" x14ac:dyDescent="0.3">
      <c r="A2404" s="107">
        <v>41263</v>
      </c>
      <c r="B2404" s="108" t="s">
        <v>29</v>
      </c>
      <c r="C2404" s="101">
        <v>0.54166666666666663</v>
      </c>
      <c r="D2404" s="87" t="s">
        <v>31</v>
      </c>
      <c r="E2404" s="108" t="s">
        <v>883</v>
      </c>
      <c r="F2404" s="110">
        <v>3.5</v>
      </c>
      <c r="G2404" s="85">
        <v>1</v>
      </c>
      <c r="H2404" s="87" t="s">
        <v>42</v>
      </c>
      <c r="I2404" s="27">
        <v>2.5</v>
      </c>
      <c r="J2404" s="18">
        <f t="shared" si="150"/>
        <v>311.90000000000009</v>
      </c>
      <c r="K2404" s="19" t="str">
        <f t="shared" si="148"/>
        <v>Dec-12</v>
      </c>
      <c r="L2404" s="20">
        <f t="shared" si="151"/>
        <v>2366</v>
      </c>
      <c r="M2404" s="21">
        <f t="shared" si="149"/>
        <v>0.1318258664412511</v>
      </c>
    </row>
    <row r="2405" spans="1:13" x14ac:dyDescent="0.3">
      <c r="A2405" s="107">
        <v>41263</v>
      </c>
      <c r="B2405" s="108" t="s">
        <v>43</v>
      </c>
      <c r="C2405" s="101">
        <v>0.77083333333333337</v>
      </c>
      <c r="D2405" s="87" t="s">
        <v>31</v>
      </c>
      <c r="E2405" s="108" t="s">
        <v>884</v>
      </c>
      <c r="F2405" s="110">
        <v>3.5</v>
      </c>
      <c r="G2405" s="85">
        <v>1</v>
      </c>
      <c r="H2405" s="87" t="s">
        <v>33</v>
      </c>
      <c r="I2405" s="28">
        <v>-1</v>
      </c>
      <c r="J2405" s="18">
        <f t="shared" si="150"/>
        <v>310.90000000000009</v>
      </c>
      <c r="K2405" s="19" t="str">
        <f t="shared" si="148"/>
        <v>Dec-12</v>
      </c>
      <c r="L2405" s="20">
        <f t="shared" si="151"/>
        <v>2367</v>
      </c>
      <c r="M2405" s="21">
        <f t="shared" si="149"/>
        <v>0.13134769750739336</v>
      </c>
    </row>
    <row r="2406" spans="1:13" x14ac:dyDescent="0.3">
      <c r="A2406" s="119">
        <v>41263</v>
      </c>
      <c r="B2406" s="120" t="s">
        <v>29</v>
      </c>
      <c r="C2406" s="121">
        <v>15</v>
      </c>
      <c r="D2406" s="87" t="s">
        <v>31</v>
      </c>
      <c r="E2406" s="120" t="s">
        <v>420</v>
      </c>
      <c r="F2406" s="123">
        <v>5</v>
      </c>
      <c r="G2406" s="35">
        <v>1</v>
      </c>
      <c r="H2406" s="69">
        <v>3</v>
      </c>
      <c r="I2406" s="31">
        <v>-1</v>
      </c>
      <c r="J2406" s="18">
        <f t="shared" si="150"/>
        <v>309.90000000000009</v>
      </c>
      <c r="K2406" s="19" t="str">
        <f t="shared" si="148"/>
        <v>Dec-12</v>
      </c>
      <c r="L2406" s="20">
        <f t="shared" si="151"/>
        <v>2368</v>
      </c>
      <c r="M2406" s="21">
        <f t="shared" si="149"/>
        <v>0.13086993243243247</v>
      </c>
    </row>
    <row r="2407" spans="1:13" x14ac:dyDescent="0.3">
      <c r="A2407" s="107">
        <v>41264</v>
      </c>
      <c r="B2407" s="108" t="s">
        <v>29</v>
      </c>
      <c r="C2407" s="101">
        <v>0.51736111111111105</v>
      </c>
      <c r="D2407" s="87" t="s">
        <v>31</v>
      </c>
      <c r="E2407" s="108" t="s">
        <v>885</v>
      </c>
      <c r="F2407" s="110">
        <v>3.25</v>
      </c>
      <c r="G2407" s="85">
        <v>1</v>
      </c>
      <c r="H2407" s="87" t="s">
        <v>33</v>
      </c>
      <c r="I2407" s="27">
        <v>-1</v>
      </c>
      <c r="J2407" s="18">
        <f t="shared" si="150"/>
        <v>308.90000000000009</v>
      </c>
      <c r="K2407" s="19" t="str">
        <f t="shared" si="148"/>
        <v>Dec-12</v>
      </c>
      <c r="L2407" s="20">
        <f t="shared" si="151"/>
        <v>2369</v>
      </c>
      <c r="M2407" s="21">
        <f t="shared" si="149"/>
        <v>0.13039257070493884</v>
      </c>
    </row>
    <row r="2408" spans="1:13" x14ac:dyDescent="0.3">
      <c r="A2408" s="107">
        <v>41264</v>
      </c>
      <c r="B2408" s="108" t="s">
        <v>58</v>
      </c>
      <c r="C2408" s="101">
        <v>0.57986111111111105</v>
      </c>
      <c r="D2408" s="87" t="s">
        <v>31</v>
      </c>
      <c r="E2408" s="108" t="s">
        <v>886</v>
      </c>
      <c r="F2408" s="110">
        <v>4</v>
      </c>
      <c r="G2408" s="85">
        <v>1</v>
      </c>
      <c r="H2408" s="87" t="s">
        <v>33</v>
      </c>
      <c r="I2408" s="27">
        <v>-1</v>
      </c>
      <c r="J2408" s="18">
        <f t="shared" si="150"/>
        <v>307.90000000000009</v>
      </c>
      <c r="K2408" s="19" t="str">
        <f t="shared" si="148"/>
        <v>Dec-12</v>
      </c>
      <c r="L2408" s="20">
        <f t="shared" si="151"/>
        <v>2370</v>
      </c>
      <c r="M2408" s="21">
        <f t="shared" si="149"/>
        <v>0.12991561181434602</v>
      </c>
    </row>
    <row r="2409" spans="1:13" x14ac:dyDescent="0.3">
      <c r="A2409" s="119">
        <v>41264</v>
      </c>
      <c r="B2409" s="120" t="s">
        <v>29</v>
      </c>
      <c r="C2409" s="121">
        <v>11.25</v>
      </c>
      <c r="D2409" s="87" t="s">
        <v>31</v>
      </c>
      <c r="E2409" s="120" t="s">
        <v>7415</v>
      </c>
      <c r="F2409" s="123">
        <v>5</v>
      </c>
      <c r="G2409" s="35">
        <v>1</v>
      </c>
      <c r="H2409" s="69">
        <v>10</v>
      </c>
      <c r="I2409" s="31">
        <v>-1</v>
      </c>
      <c r="J2409" s="18">
        <f t="shared" si="150"/>
        <v>306.90000000000009</v>
      </c>
      <c r="K2409" s="19" t="str">
        <f t="shared" si="148"/>
        <v>Dec-12</v>
      </c>
      <c r="L2409" s="20">
        <f t="shared" si="151"/>
        <v>2371</v>
      </c>
      <c r="M2409" s="21">
        <f t="shared" si="149"/>
        <v>0.12943905525094901</v>
      </c>
    </row>
    <row r="2410" spans="1:13" x14ac:dyDescent="0.3">
      <c r="A2410" s="119">
        <v>41264</v>
      </c>
      <c r="B2410" s="120" t="s">
        <v>29</v>
      </c>
      <c r="C2410" s="121">
        <v>13.35</v>
      </c>
      <c r="D2410" s="87" t="s">
        <v>31</v>
      </c>
      <c r="E2410" s="120" t="s">
        <v>7416</v>
      </c>
      <c r="F2410" s="123">
        <v>5</v>
      </c>
      <c r="G2410" s="35">
        <v>1</v>
      </c>
      <c r="H2410" s="69">
        <v>2</v>
      </c>
      <c r="I2410" s="31">
        <v>-1</v>
      </c>
      <c r="J2410" s="18">
        <f t="shared" si="150"/>
        <v>305.90000000000009</v>
      </c>
      <c r="K2410" s="19" t="str">
        <f t="shared" si="148"/>
        <v>Dec-12</v>
      </c>
      <c r="L2410" s="20">
        <f t="shared" si="151"/>
        <v>2372</v>
      </c>
      <c r="M2410" s="21">
        <f t="shared" si="149"/>
        <v>0.12896290050590223</v>
      </c>
    </row>
    <row r="2411" spans="1:13" x14ac:dyDescent="0.3">
      <c r="A2411" s="119">
        <v>41264</v>
      </c>
      <c r="B2411" s="120" t="s">
        <v>29</v>
      </c>
      <c r="C2411" s="121">
        <v>14.1</v>
      </c>
      <c r="D2411" s="87" t="s">
        <v>31</v>
      </c>
      <c r="E2411" s="120" t="s">
        <v>643</v>
      </c>
      <c r="F2411" s="123">
        <v>5</v>
      </c>
      <c r="G2411" s="35">
        <v>1</v>
      </c>
      <c r="H2411" s="69">
        <v>4</v>
      </c>
      <c r="I2411" s="31">
        <v>-1</v>
      </c>
      <c r="J2411" s="18">
        <f t="shared" si="150"/>
        <v>304.90000000000009</v>
      </c>
      <c r="K2411" s="19" t="str">
        <f t="shared" si="148"/>
        <v>Dec-12</v>
      </c>
      <c r="L2411" s="20">
        <f t="shared" si="151"/>
        <v>2373</v>
      </c>
      <c r="M2411" s="21">
        <f t="shared" si="149"/>
        <v>0.12848714707121792</v>
      </c>
    </row>
    <row r="2412" spans="1:13" x14ac:dyDescent="0.3">
      <c r="A2412" s="119">
        <v>41264</v>
      </c>
      <c r="B2412" s="120" t="s">
        <v>58</v>
      </c>
      <c r="C2412" s="121">
        <v>15.05</v>
      </c>
      <c r="D2412" s="87" t="s">
        <v>31</v>
      </c>
      <c r="E2412" s="120" t="s">
        <v>7417</v>
      </c>
      <c r="F2412" s="123">
        <v>5.5</v>
      </c>
      <c r="G2412" s="35">
        <v>1</v>
      </c>
      <c r="H2412" s="69">
        <v>1</v>
      </c>
      <c r="I2412" s="31">
        <v>4.5</v>
      </c>
      <c r="J2412" s="18">
        <f t="shared" si="150"/>
        <v>309.40000000000009</v>
      </c>
      <c r="K2412" s="19" t="str">
        <f t="shared" si="148"/>
        <v>Dec-12</v>
      </c>
      <c r="L2412" s="20">
        <f t="shared" si="151"/>
        <v>2374</v>
      </c>
      <c r="M2412" s="21">
        <f t="shared" si="149"/>
        <v>0.13032855939342886</v>
      </c>
    </row>
    <row r="2413" spans="1:13" x14ac:dyDescent="0.3">
      <c r="A2413" s="124">
        <v>41264</v>
      </c>
      <c r="B2413" s="108" t="s">
        <v>45</v>
      </c>
      <c r="C2413" s="111">
        <v>16.5</v>
      </c>
      <c r="D2413" s="87" t="s">
        <v>31</v>
      </c>
      <c r="E2413" s="108" t="s">
        <v>6513</v>
      </c>
      <c r="F2413" s="110">
        <v>5.5</v>
      </c>
      <c r="G2413" s="35">
        <v>1</v>
      </c>
      <c r="H2413" s="70" t="s">
        <v>6512</v>
      </c>
      <c r="I2413" s="34">
        <v>-1</v>
      </c>
      <c r="J2413" s="18">
        <f t="shared" si="150"/>
        <v>308.40000000000009</v>
      </c>
      <c r="K2413" s="19" t="str">
        <f t="shared" si="148"/>
        <v>Dec-12</v>
      </c>
      <c r="L2413" s="20">
        <f t="shared" si="151"/>
        <v>2375</v>
      </c>
      <c r="M2413" s="21">
        <f t="shared" si="149"/>
        <v>0.12985263157894741</v>
      </c>
    </row>
    <row r="2414" spans="1:13" x14ac:dyDescent="0.3">
      <c r="A2414" s="124">
        <v>41264</v>
      </c>
      <c r="B2414" s="108" t="s">
        <v>45</v>
      </c>
      <c r="C2414" s="111">
        <v>17.2</v>
      </c>
      <c r="D2414" s="87" t="s">
        <v>31</v>
      </c>
      <c r="E2414" s="108" t="s">
        <v>7414</v>
      </c>
      <c r="F2414" s="110">
        <v>4.3</v>
      </c>
      <c r="G2414" s="35">
        <v>1</v>
      </c>
      <c r="H2414" s="70" t="s">
        <v>6512</v>
      </c>
      <c r="I2414" s="34">
        <v>-1</v>
      </c>
      <c r="J2414" s="18">
        <f t="shared" si="150"/>
        <v>307.40000000000009</v>
      </c>
      <c r="K2414" s="19" t="str">
        <f t="shared" si="148"/>
        <v>Dec-12</v>
      </c>
      <c r="L2414" s="20">
        <f t="shared" si="151"/>
        <v>2376</v>
      </c>
      <c r="M2414" s="21">
        <f t="shared" si="149"/>
        <v>0.12937710437710442</v>
      </c>
    </row>
    <row r="2415" spans="1:13" x14ac:dyDescent="0.3">
      <c r="A2415" s="107">
        <v>41265</v>
      </c>
      <c r="B2415" s="108" t="s">
        <v>35</v>
      </c>
      <c r="C2415" s="101">
        <v>0.50694444444444442</v>
      </c>
      <c r="D2415" s="87" t="s">
        <v>31</v>
      </c>
      <c r="E2415" s="108" t="s">
        <v>887</v>
      </c>
      <c r="F2415" s="110">
        <v>3.25</v>
      </c>
      <c r="G2415" s="85">
        <v>1</v>
      </c>
      <c r="H2415" s="87" t="s">
        <v>33</v>
      </c>
      <c r="I2415" s="27">
        <v>-1</v>
      </c>
      <c r="J2415" s="18">
        <f t="shared" si="150"/>
        <v>306.40000000000009</v>
      </c>
      <c r="K2415" s="19" t="str">
        <f t="shared" si="148"/>
        <v>Dec-12</v>
      </c>
      <c r="L2415" s="20">
        <f t="shared" si="151"/>
        <v>2377</v>
      </c>
      <c r="M2415" s="21">
        <f t="shared" si="149"/>
        <v>0.12890197728228864</v>
      </c>
    </row>
    <row r="2416" spans="1:13" x14ac:dyDescent="0.3">
      <c r="A2416" s="119">
        <v>41265</v>
      </c>
      <c r="B2416" s="120" t="s">
        <v>45</v>
      </c>
      <c r="C2416" s="121">
        <v>14.05</v>
      </c>
      <c r="D2416" s="87" t="s">
        <v>31</v>
      </c>
      <c r="E2416" s="120" t="s">
        <v>542</v>
      </c>
      <c r="F2416" s="123">
        <v>4.5</v>
      </c>
      <c r="G2416" s="35">
        <v>1</v>
      </c>
      <c r="H2416" s="69">
        <v>6</v>
      </c>
      <c r="I2416" s="31">
        <v>-1</v>
      </c>
      <c r="J2416" s="18">
        <f t="shared" si="150"/>
        <v>305.40000000000009</v>
      </c>
      <c r="K2416" s="19" t="str">
        <f t="shared" si="148"/>
        <v>Dec-12</v>
      </c>
      <c r="L2416" s="20">
        <f t="shared" si="151"/>
        <v>2378</v>
      </c>
      <c r="M2416" s="21">
        <f t="shared" si="149"/>
        <v>0.12842724978973932</v>
      </c>
    </row>
    <row r="2417" spans="1:13" x14ac:dyDescent="0.3">
      <c r="A2417" s="119">
        <v>41265</v>
      </c>
      <c r="B2417" s="120" t="s">
        <v>29</v>
      </c>
      <c r="C2417" s="121">
        <v>14.25</v>
      </c>
      <c r="D2417" s="87" t="s">
        <v>31</v>
      </c>
      <c r="E2417" s="120" t="s">
        <v>931</v>
      </c>
      <c r="F2417" s="123">
        <v>5.5</v>
      </c>
      <c r="G2417" s="35">
        <v>1</v>
      </c>
      <c r="H2417" s="69">
        <v>3</v>
      </c>
      <c r="I2417" s="31">
        <v>-1</v>
      </c>
      <c r="J2417" s="18">
        <f t="shared" si="150"/>
        <v>304.40000000000009</v>
      </c>
      <c r="K2417" s="19" t="str">
        <f t="shared" si="148"/>
        <v>Dec-12</v>
      </c>
      <c r="L2417" s="20">
        <f t="shared" si="151"/>
        <v>2379</v>
      </c>
      <c r="M2417" s="21">
        <f t="shared" si="149"/>
        <v>0.12795292139554437</v>
      </c>
    </row>
    <row r="2418" spans="1:13" x14ac:dyDescent="0.3">
      <c r="A2418" s="119">
        <v>41265</v>
      </c>
      <c r="B2418" s="120" t="s">
        <v>35</v>
      </c>
      <c r="C2418" s="121">
        <v>14.5</v>
      </c>
      <c r="D2418" s="87" t="s">
        <v>31</v>
      </c>
      <c r="E2418" s="120" t="s">
        <v>7418</v>
      </c>
      <c r="F2418" s="123">
        <v>4.5</v>
      </c>
      <c r="G2418" s="35">
        <v>1</v>
      </c>
      <c r="H2418" s="69">
        <v>5</v>
      </c>
      <c r="I2418" s="31">
        <v>-1</v>
      </c>
      <c r="J2418" s="18">
        <f t="shared" si="150"/>
        <v>303.40000000000009</v>
      </c>
      <c r="K2418" s="19" t="str">
        <f t="shared" si="148"/>
        <v>Dec-12</v>
      </c>
      <c r="L2418" s="20">
        <f t="shared" si="151"/>
        <v>2380</v>
      </c>
      <c r="M2418" s="21">
        <f t="shared" si="149"/>
        <v>0.1274789915966387</v>
      </c>
    </row>
    <row r="2419" spans="1:13" x14ac:dyDescent="0.3">
      <c r="A2419" s="119">
        <v>41265</v>
      </c>
      <c r="B2419" s="120" t="s">
        <v>29</v>
      </c>
      <c r="C2419" s="121">
        <v>15</v>
      </c>
      <c r="D2419" s="87" t="s">
        <v>31</v>
      </c>
      <c r="E2419" s="120" t="s">
        <v>1379</v>
      </c>
      <c r="F2419" s="123">
        <v>6</v>
      </c>
      <c r="G2419" s="35">
        <v>1</v>
      </c>
      <c r="H2419" s="69">
        <v>6</v>
      </c>
      <c r="I2419" s="31">
        <v>-1</v>
      </c>
      <c r="J2419" s="18">
        <f t="shared" si="150"/>
        <v>302.40000000000009</v>
      </c>
      <c r="K2419" s="19" t="str">
        <f t="shared" si="148"/>
        <v>Dec-12</v>
      </c>
      <c r="L2419" s="20">
        <f t="shared" si="151"/>
        <v>2381</v>
      </c>
      <c r="M2419" s="21">
        <f t="shared" si="149"/>
        <v>0.12700545989080222</v>
      </c>
    </row>
    <row r="2420" spans="1:13" x14ac:dyDescent="0.3">
      <c r="A2420" s="107">
        <v>41270</v>
      </c>
      <c r="B2420" s="108" t="s">
        <v>45</v>
      </c>
      <c r="C2420" s="101">
        <v>0.79166666666666663</v>
      </c>
      <c r="D2420" s="87" t="s">
        <v>31</v>
      </c>
      <c r="E2420" s="108" t="s">
        <v>888</v>
      </c>
      <c r="F2420" s="110">
        <v>3.25</v>
      </c>
      <c r="G2420" s="85">
        <v>1</v>
      </c>
      <c r="H2420" s="87" t="s">
        <v>42</v>
      </c>
      <c r="I2420" s="28">
        <v>2.25</v>
      </c>
      <c r="J2420" s="18">
        <f t="shared" si="150"/>
        <v>304.65000000000009</v>
      </c>
      <c r="K2420" s="19" t="str">
        <f t="shared" si="148"/>
        <v>Dec-12</v>
      </c>
      <c r="L2420" s="20">
        <f t="shared" si="151"/>
        <v>2382</v>
      </c>
      <c r="M2420" s="21">
        <f t="shared" si="149"/>
        <v>0.12789672544080607</v>
      </c>
    </row>
    <row r="2421" spans="1:13" x14ac:dyDescent="0.3">
      <c r="A2421" s="119">
        <v>41270</v>
      </c>
      <c r="B2421" s="120" t="s">
        <v>43</v>
      </c>
      <c r="C2421" s="121">
        <v>13.3</v>
      </c>
      <c r="D2421" s="87" t="s">
        <v>31</v>
      </c>
      <c r="E2421" s="120" t="s">
        <v>6537</v>
      </c>
      <c r="F2421" s="123">
        <v>4.5</v>
      </c>
      <c r="G2421" s="35">
        <v>1</v>
      </c>
      <c r="H2421" s="69">
        <v>3</v>
      </c>
      <c r="I2421" s="31">
        <v>-1</v>
      </c>
      <c r="J2421" s="18">
        <f t="shared" si="150"/>
        <v>303.65000000000009</v>
      </c>
      <c r="K2421" s="19" t="str">
        <f t="shared" si="148"/>
        <v>Dec-12</v>
      </c>
      <c r="L2421" s="20">
        <f t="shared" si="151"/>
        <v>2383</v>
      </c>
      <c r="M2421" s="21">
        <f t="shared" si="149"/>
        <v>0.12742341586235842</v>
      </c>
    </row>
    <row r="2422" spans="1:13" x14ac:dyDescent="0.3">
      <c r="A2422" s="119">
        <v>41270</v>
      </c>
      <c r="B2422" s="120" t="s">
        <v>29</v>
      </c>
      <c r="C2422" s="121">
        <v>14.25</v>
      </c>
      <c r="D2422" s="87" t="s">
        <v>31</v>
      </c>
      <c r="E2422" s="120" t="s">
        <v>7360</v>
      </c>
      <c r="F2422" s="123">
        <v>5.5</v>
      </c>
      <c r="G2422" s="35">
        <v>1</v>
      </c>
      <c r="H2422" s="69">
        <v>3</v>
      </c>
      <c r="I2422" s="31">
        <v>-1</v>
      </c>
      <c r="J2422" s="18">
        <f t="shared" si="150"/>
        <v>302.65000000000009</v>
      </c>
      <c r="K2422" s="19" t="str">
        <f t="shared" si="148"/>
        <v>Dec-12</v>
      </c>
      <c r="L2422" s="20">
        <f t="shared" si="151"/>
        <v>2384</v>
      </c>
      <c r="M2422" s="21">
        <f t="shared" si="149"/>
        <v>0.12695050335570474</v>
      </c>
    </row>
    <row r="2423" spans="1:13" x14ac:dyDescent="0.3">
      <c r="A2423" s="107">
        <v>41271</v>
      </c>
      <c r="B2423" s="108" t="s">
        <v>29</v>
      </c>
      <c r="C2423" s="101">
        <v>0.60416666666666663</v>
      </c>
      <c r="D2423" s="87" t="s">
        <v>31</v>
      </c>
      <c r="E2423" s="108" t="s">
        <v>889</v>
      </c>
      <c r="F2423" s="110">
        <v>3.25</v>
      </c>
      <c r="G2423" s="85">
        <v>1</v>
      </c>
      <c r="H2423" s="87" t="s">
        <v>33</v>
      </c>
      <c r="I2423" s="27">
        <v>-1</v>
      </c>
      <c r="J2423" s="18">
        <f t="shared" si="150"/>
        <v>301.65000000000009</v>
      </c>
      <c r="K2423" s="19" t="str">
        <f t="shared" si="148"/>
        <v>Dec-12</v>
      </c>
      <c r="L2423" s="20">
        <f t="shared" si="151"/>
        <v>2385</v>
      </c>
      <c r="M2423" s="21">
        <f t="shared" si="149"/>
        <v>0.12647798742138369</v>
      </c>
    </row>
    <row r="2424" spans="1:13" x14ac:dyDescent="0.3">
      <c r="A2424" s="107">
        <v>41271</v>
      </c>
      <c r="B2424" s="108" t="s">
        <v>50</v>
      </c>
      <c r="C2424" s="101">
        <v>0.63194444444444442</v>
      </c>
      <c r="D2424" s="87" t="s">
        <v>31</v>
      </c>
      <c r="E2424" s="108" t="s">
        <v>890</v>
      </c>
      <c r="F2424" s="110">
        <v>4</v>
      </c>
      <c r="G2424" s="85">
        <v>1</v>
      </c>
      <c r="H2424" s="87" t="s">
        <v>42</v>
      </c>
      <c r="I2424" s="27">
        <v>3</v>
      </c>
      <c r="J2424" s="18">
        <f t="shared" si="150"/>
        <v>304.65000000000009</v>
      </c>
      <c r="K2424" s="19" t="str">
        <f t="shared" si="148"/>
        <v>Dec-12</v>
      </c>
      <c r="L2424" s="20">
        <f t="shared" si="151"/>
        <v>2386</v>
      </c>
      <c r="M2424" s="21">
        <f t="shared" si="149"/>
        <v>0.1276823134953898</v>
      </c>
    </row>
    <row r="2425" spans="1:13" x14ac:dyDescent="0.3">
      <c r="A2425" s="107">
        <v>41271</v>
      </c>
      <c r="B2425" s="108" t="s">
        <v>45</v>
      </c>
      <c r="C2425" s="101">
        <v>0.72222222222222221</v>
      </c>
      <c r="D2425" s="87" t="s">
        <v>31</v>
      </c>
      <c r="E2425" s="108" t="s">
        <v>486</v>
      </c>
      <c r="F2425" s="110">
        <v>3.25</v>
      </c>
      <c r="G2425" s="85">
        <v>1</v>
      </c>
      <c r="H2425" s="87" t="s">
        <v>33</v>
      </c>
      <c r="I2425" s="28">
        <v>-1</v>
      </c>
      <c r="J2425" s="18">
        <f t="shared" si="150"/>
        <v>303.65000000000009</v>
      </c>
      <c r="K2425" s="19" t="str">
        <f t="shared" si="148"/>
        <v>Dec-12</v>
      </c>
      <c r="L2425" s="20">
        <f t="shared" si="151"/>
        <v>2387</v>
      </c>
      <c r="M2425" s="21">
        <f t="shared" si="149"/>
        <v>0.12720988688730628</v>
      </c>
    </row>
    <row r="2426" spans="1:13" x14ac:dyDescent="0.3">
      <c r="A2426" s="119">
        <v>41271</v>
      </c>
      <c r="B2426" s="120" t="s">
        <v>29</v>
      </c>
      <c r="C2426" s="121">
        <v>13</v>
      </c>
      <c r="D2426" s="87" t="s">
        <v>31</v>
      </c>
      <c r="E2426" s="120" t="s">
        <v>7419</v>
      </c>
      <c r="F2426" s="123">
        <v>4.5</v>
      </c>
      <c r="G2426" s="35">
        <v>1</v>
      </c>
      <c r="H2426" s="69">
        <v>3</v>
      </c>
      <c r="I2426" s="31">
        <v>-1</v>
      </c>
      <c r="J2426" s="18">
        <f t="shared" si="150"/>
        <v>302.65000000000009</v>
      </c>
      <c r="K2426" s="19" t="str">
        <f t="shared" si="148"/>
        <v>Dec-12</v>
      </c>
      <c r="L2426" s="20">
        <f t="shared" si="151"/>
        <v>2388</v>
      </c>
      <c r="M2426" s="21">
        <f t="shared" si="149"/>
        <v>0.12673785594639869</v>
      </c>
    </row>
    <row r="2427" spans="1:13" x14ac:dyDescent="0.3">
      <c r="A2427" s="119">
        <v>41271</v>
      </c>
      <c r="B2427" s="120" t="s">
        <v>50</v>
      </c>
      <c r="C2427" s="121">
        <v>15.4</v>
      </c>
      <c r="D2427" s="87" t="s">
        <v>31</v>
      </c>
      <c r="E2427" s="120" t="s">
        <v>7420</v>
      </c>
      <c r="F2427" s="123">
        <v>5</v>
      </c>
      <c r="G2427" s="35">
        <v>1</v>
      </c>
      <c r="H2427" s="69">
        <v>2</v>
      </c>
      <c r="I2427" s="31">
        <v>-1</v>
      </c>
      <c r="J2427" s="18">
        <f t="shared" si="150"/>
        <v>301.65000000000009</v>
      </c>
      <c r="K2427" s="19" t="str">
        <f t="shared" si="148"/>
        <v>Dec-12</v>
      </c>
      <c r="L2427" s="20">
        <f t="shared" si="151"/>
        <v>2389</v>
      </c>
      <c r="M2427" s="21">
        <f t="shared" si="149"/>
        <v>0.12626622017580583</v>
      </c>
    </row>
    <row r="2428" spans="1:13" x14ac:dyDescent="0.3">
      <c r="A2428" s="119">
        <v>41271</v>
      </c>
      <c r="B2428" s="120" t="s">
        <v>50</v>
      </c>
      <c r="C2428" s="121">
        <v>15.4</v>
      </c>
      <c r="D2428" s="87" t="s">
        <v>31</v>
      </c>
      <c r="E2428" s="120" t="s">
        <v>7421</v>
      </c>
      <c r="F2428" s="123">
        <v>5.5</v>
      </c>
      <c r="G2428" s="35">
        <v>0</v>
      </c>
      <c r="H2428" s="69" t="s">
        <v>6111</v>
      </c>
      <c r="I2428" s="31">
        <v>0</v>
      </c>
      <c r="J2428" s="18">
        <f t="shared" si="150"/>
        <v>301.65000000000009</v>
      </c>
      <c r="K2428" s="19" t="str">
        <f t="shared" si="148"/>
        <v>Dec-12</v>
      </c>
      <c r="L2428" s="20">
        <f t="shared" si="151"/>
        <v>2389</v>
      </c>
      <c r="M2428" s="21">
        <f t="shared" si="149"/>
        <v>0.12626622017580583</v>
      </c>
    </row>
    <row r="2429" spans="1:13" x14ac:dyDescent="0.3">
      <c r="A2429" s="107">
        <v>41272</v>
      </c>
      <c r="B2429" s="108" t="s">
        <v>127</v>
      </c>
      <c r="C2429" s="101">
        <v>0.51388888888888895</v>
      </c>
      <c r="D2429" s="87" t="s">
        <v>31</v>
      </c>
      <c r="E2429" s="108" t="s">
        <v>891</v>
      </c>
      <c r="F2429" s="110">
        <v>4</v>
      </c>
      <c r="G2429" s="85">
        <v>1</v>
      </c>
      <c r="H2429" s="87" t="s">
        <v>42</v>
      </c>
      <c r="I2429" s="27">
        <v>3</v>
      </c>
      <c r="J2429" s="18">
        <f t="shared" si="150"/>
        <v>304.65000000000009</v>
      </c>
      <c r="K2429" s="19" t="str">
        <f t="shared" si="148"/>
        <v>Dec-12</v>
      </c>
      <c r="L2429" s="20">
        <f t="shared" si="151"/>
        <v>2390</v>
      </c>
      <c r="M2429" s="21">
        <f t="shared" si="149"/>
        <v>0.12746861924686195</v>
      </c>
    </row>
    <row r="2430" spans="1:13" x14ac:dyDescent="0.3">
      <c r="A2430" s="107">
        <v>41272</v>
      </c>
      <c r="B2430" s="108" t="s">
        <v>45</v>
      </c>
      <c r="C2430" s="101">
        <v>0.71527777777777779</v>
      </c>
      <c r="D2430" s="87" t="s">
        <v>31</v>
      </c>
      <c r="E2430" s="108" t="s">
        <v>892</v>
      </c>
      <c r="F2430" s="110">
        <v>2.88</v>
      </c>
      <c r="G2430" s="85">
        <v>1</v>
      </c>
      <c r="H2430" s="87" t="s">
        <v>42</v>
      </c>
      <c r="I2430" s="27">
        <v>1.88</v>
      </c>
      <c r="J2430" s="18">
        <f t="shared" si="150"/>
        <v>306.53000000000009</v>
      </c>
      <c r="K2430" s="19" t="str">
        <f t="shared" si="148"/>
        <v>Dec-12</v>
      </c>
      <c r="L2430" s="20">
        <f t="shared" si="151"/>
        <v>2391</v>
      </c>
      <c r="M2430" s="21">
        <f t="shared" si="149"/>
        <v>0.12820158929318282</v>
      </c>
    </row>
    <row r="2431" spans="1:13" x14ac:dyDescent="0.3">
      <c r="A2431" s="119">
        <v>41272</v>
      </c>
      <c r="B2431" s="120" t="s">
        <v>44</v>
      </c>
      <c r="C2431" s="121">
        <v>13.15</v>
      </c>
      <c r="D2431" s="87" t="s">
        <v>31</v>
      </c>
      <c r="E2431" s="120" t="s">
        <v>315</v>
      </c>
      <c r="F2431" s="123">
        <v>5.5</v>
      </c>
      <c r="G2431" s="35">
        <v>1</v>
      </c>
      <c r="H2431" s="69" t="s">
        <v>6213</v>
      </c>
      <c r="I2431" s="31">
        <v>-1</v>
      </c>
      <c r="J2431" s="18">
        <f t="shared" si="150"/>
        <v>305.53000000000009</v>
      </c>
      <c r="K2431" s="19" t="str">
        <f t="shared" si="148"/>
        <v>Dec-12</v>
      </c>
      <c r="L2431" s="20">
        <f t="shared" si="151"/>
        <v>2392</v>
      </c>
      <c r="M2431" s="21">
        <f t="shared" si="149"/>
        <v>0.12772993311036793</v>
      </c>
    </row>
    <row r="2432" spans="1:13" x14ac:dyDescent="0.3">
      <c r="A2432" s="119">
        <v>41272</v>
      </c>
      <c r="B2432" s="120" t="s">
        <v>45</v>
      </c>
      <c r="C2432" s="121">
        <v>14.05</v>
      </c>
      <c r="D2432" s="87" t="s">
        <v>31</v>
      </c>
      <c r="E2432" s="120" t="s">
        <v>1054</v>
      </c>
      <c r="F2432" s="123">
        <v>5</v>
      </c>
      <c r="G2432" s="35">
        <v>1</v>
      </c>
      <c r="H2432" s="69">
        <v>5</v>
      </c>
      <c r="I2432" s="31">
        <v>-1</v>
      </c>
      <c r="J2432" s="18">
        <f t="shared" si="150"/>
        <v>304.53000000000009</v>
      </c>
      <c r="K2432" s="19" t="str">
        <f t="shared" si="148"/>
        <v>Dec-12</v>
      </c>
      <c r="L2432" s="20">
        <f t="shared" si="151"/>
        <v>2393</v>
      </c>
      <c r="M2432" s="21">
        <f t="shared" si="149"/>
        <v>0.12725867112411202</v>
      </c>
    </row>
    <row r="2433" spans="1:13" x14ac:dyDescent="0.3">
      <c r="A2433" s="119">
        <v>41272</v>
      </c>
      <c r="B2433" s="120" t="s">
        <v>127</v>
      </c>
      <c r="C2433" s="121">
        <v>14.3</v>
      </c>
      <c r="D2433" s="87" t="s">
        <v>31</v>
      </c>
      <c r="E2433" s="120" t="s">
        <v>7422</v>
      </c>
      <c r="F2433" s="123">
        <v>6</v>
      </c>
      <c r="G2433" s="35">
        <v>1</v>
      </c>
      <c r="H2433" s="69" t="s">
        <v>6116</v>
      </c>
      <c r="I2433" s="31">
        <v>-1</v>
      </c>
      <c r="J2433" s="18">
        <f t="shared" si="150"/>
        <v>303.53000000000009</v>
      </c>
      <c r="K2433" s="19" t="str">
        <f t="shared" si="148"/>
        <v>Dec-12</v>
      </c>
      <c r="L2433" s="20">
        <f t="shared" si="151"/>
        <v>2394</v>
      </c>
      <c r="M2433" s="21">
        <f t="shared" si="149"/>
        <v>0.12678780284043445</v>
      </c>
    </row>
    <row r="2434" spans="1:13" x14ac:dyDescent="0.3">
      <c r="A2434" s="107">
        <v>41274</v>
      </c>
      <c r="B2434" s="108" t="s">
        <v>98</v>
      </c>
      <c r="C2434" s="101">
        <v>0.56944444444444442</v>
      </c>
      <c r="D2434" s="87" t="s">
        <v>31</v>
      </c>
      <c r="E2434" s="108" t="s">
        <v>893</v>
      </c>
      <c r="F2434" s="110">
        <v>3.75</v>
      </c>
      <c r="G2434" s="85">
        <v>1</v>
      </c>
      <c r="H2434" s="87" t="s">
        <v>33</v>
      </c>
      <c r="I2434" s="27">
        <v>-1</v>
      </c>
      <c r="J2434" s="18">
        <f t="shared" si="150"/>
        <v>302.53000000000009</v>
      </c>
      <c r="K2434" s="19" t="str">
        <f t="shared" ref="K2434:K2497" si="152">TEXT(A2434,"MMM-yy")</f>
        <v>Dec-12</v>
      </c>
      <c r="L2434" s="20">
        <f t="shared" si="151"/>
        <v>2395</v>
      </c>
      <c r="M2434" s="21">
        <f t="shared" ref="M2434:M2497" si="153">J2434/L2434</f>
        <v>0.12631732776617957</v>
      </c>
    </row>
    <row r="2435" spans="1:13" x14ac:dyDescent="0.3">
      <c r="A2435" s="107">
        <v>41274</v>
      </c>
      <c r="B2435" s="108" t="s">
        <v>98</v>
      </c>
      <c r="C2435" s="101">
        <v>0.63194444444444442</v>
      </c>
      <c r="D2435" s="87" t="s">
        <v>31</v>
      </c>
      <c r="E2435" s="108" t="s">
        <v>894</v>
      </c>
      <c r="F2435" s="110">
        <v>4</v>
      </c>
      <c r="G2435" s="85">
        <v>1</v>
      </c>
      <c r="H2435" s="87" t="s">
        <v>33</v>
      </c>
      <c r="I2435" s="27">
        <v>-1</v>
      </c>
      <c r="J2435" s="18">
        <f t="shared" ref="J2435:J2498" si="154">J2434+I2435</f>
        <v>301.53000000000009</v>
      </c>
      <c r="K2435" s="19" t="str">
        <f t="shared" si="152"/>
        <v>Dec-12</v>
      </c>
      <c r="L2435" s="20">
        <f t="shared" ref="L2435:L2498" si="155">L2434+G2435</f>
        <v>2396</v>
      </c>
      <c r="M2435" s="21">
        <f t="shared" si="153"/>
        <v>0.12584724540901507</v>
      </c>
    </row>
    <row r="2436" spans="1:13" x14ac:dyDescent="0.3">
      <c r="A2436" s="119">
        <v>41274</v>
      </c>
      <c r="B2436" s="120" t="s">
        <v>98</v>
      </c>
      <c r="C2436" s="121">
        <v>14.4</v>
      </c>
      <c r="D2436" s="87" t="s">
        <v>31</v>
      </c>
      <c r="E2436" s="120" t="s">
        <v>7423</v>
      </c>
      <c r="F2436" s="123">
        <v>5</v>
      </c>
      <c r="G2436" s="35">
        <v>1</v>
      </c>
      <c r="H2436" s="69">
        <v>3</v>
      </c>
      <c r="I2436" s="31">
        <v>-1</v>
      </c>
      <c r="J2436" s="18">
        <f t="shared" si="154"/>
        <v>300.53000000000009</v>
      </c>
      <c r="K2436" s="19" t="str">
        <f t="shared" si="152"/>
        <v>Dec-12</v>
      </c>
      <c r="L2436" s="20">
        <f t="shared" si="155"/>
        <v>2397</v>
      </c>
      <c r="M2436" s="21">
        <f t="shared" si="153"/>
        <v>0.12537755527743016</v>
      </c>
    </row>
    <row r="2437" spans="1:13" x14ac:dyDescent="0.3">
      <c r="A2437" s="107">
        <v>41275</v>
      </c>
      <c r="B2437" s="108" t="s">
        <v>79</v>
      </c>
      <c r="C2437" s="101">
        <v>0.57986111111111105</v>
      </c>
      <c r="D2437" s="87" t="s">
        <v>31</v>
      </c>
      <c r="E2437" s="108" t="s">
        <v>895</v>
      </c>
      <c r="F2437" s="110">
        <v>3.5</v>
      </c>
      <c r="G2437" s="85">
        <v>1</v>
      </c>
      <c r="H2437" s="87" t="s">
        <v>33</v>
      </c>
      <c r="I2437" s="27">
        <v>-1</v>
      </c>
      <c r="J2437" s="18">
        <f t="shared" si="154"/>
        <v>299.53000000000009</v>
      </c>
      <c r="K2437" s="19" t="str">
        <f t="shared" si="152"/>
        <v>Jan-13</v>
      </c>
      <c r="L2437" s="20">
        <f t="shared" si="155"/>
        <v>2398</v>
      </c>
      <c r="M2437" s="21">
        <f t="shared" si="153"/>
        <v>0.12490825688073398</v>
      </c>
    </row>
    <row r="2438" spans="1:13" x14ac:dyDescent="0.3">
      <c r="A2438" s="107">
        <v>41275</v>
      </c>
      <c r="B2438" s="108" t="s">
        <v>97</v>
      </c>
      <c r="C2438" s="101">
        <v>0.59375</v>
      </c>
      <c r="D2438" s="87" t="s">
        <v>31</v>
      </c>
      <c r="E2438" s="108" t="s">
        <v>896</v>
      </c>
      <c r="F2438" s="110">
        <v>3.75</v>
      </c>
      <c r="G2438" s="85">
        <v>1</v>
      </c>
      <c r="H2438" s="87" t="s">
        <v>33</v>
      </c>
      <c r="I2438" s="27">
        <v>-1</v>
      </c>
      <c r="J2438" s="18">
        <f t="shared" si="154"/>
        <v>298.53000000000009</v>
      </c>
      <c r="K2438" s="19" t="str">
        <f t="shared" si="152"/>
        <v>Jan-13</v>
      </c>
      <c r="L2438" s="20">
        <f t="shared" si="155"/>
        <v>2399</v>
      </c>
      <c r="M2438" s="21">
        <f t="shared" si="153"/>
        <v>0.12443934972905381</v>
      </c>
    </row>
    <row r="2439" spans="1:13" x14ac:dyDescent="0.3">
      <c r="A2439" s="107">
        <v>41275</v>
      </c>
      <c r="B2439" s="108" t="s">
        <v>61</v>
      </c>
      <c r="C2439" s="101">
        <v>0.64583333333333337</v>
      </c>
      <c r="D2439" s="87" t="s">
        <v>31</v>
      </c>
      <c r="E2439" s="108" t="s">
        <v>897</v>
      </c>
      <c r="F2439" s="110">
        <v>3.25</v>
      </c>
      <c r="G2439" s="85">
        <v>1</v>
      </c>
      <c r="H2439" s="87" t="s">
        <v>33</v>
      </c>
      <c r="I2439" s="27">
        <v>-1</v>
      </c>
      <c r="J2439" s="18">
        <f t="shared" si="154"/>
        <v>297.53000000000009</v>
      </c>
      <c r="K2439" s="19" t="str">
        <f t="shared" si="152"/>
        <v>Jan-13</v>
      </c>
      <c r="L2439" s="20">
        <f t="shared" si="155"/>
        <v>2400</v>
      </c>
      <c r="M2439" s="21">
        <f t="shared" si="153"/>
        <v>0.12397083333333336</v>
      </c>
    </row>
    <row r="2440" spans="1:13" x14ac:dyDescent="0.3">
      <c r="A2440" s="119">
        <v>41275</v>
      </c>
      <c r="B2440" s="120" t="s">
        <v>61</v>
      </c>
      <c r="C2440" s="121">
        <v>14.55</v>
      </c>
      <c r="D2440" s="87" t="s">
        <v>31</v>
      </c>
      <c r="E2440" s="120" t="s">
        <v>7424</v>
      </c>
      <c r="F2440" s="123">
        <v>5</v>
      </c>
      <c r="G2440" s="35">
        <v>1</v>
      </c>
      <c r="H2440" s="69">
        <v>3</v>
      </c>
      <c r="I2440" s="31">
        <v>-1</v>
      </c>
      <c r="J2440" s="18">
        <f t="shared" si="154"/>
        <v>296.53000000000009</v>
      </c>
      <c r="K2440" s="19" t="str">
        <f t="shared" si="152"/>
        <v>Jan-13</v>
      </c>
      <c r="L2440" s="20">
        <f t="shared" si="155"/>
        <v>2401</v>
      </c>
      <c r="M2440" s="21">
        <f t="shared" si="153"/>
        <v>0.12350270720533114</v>
      </c>
    </row>
    <row r="2441" spans="1:13" x14ac:dyDescent="0.3">
      <c r="A2441" s="119">
        <v>41275</v>
      </c>
      <c r="B2441" s="120" t="s">
        <v>45</v>
      </c>
      <c r="C2441" s="121">
        <v>16.05</v>
      </c>
      <c r="D2441" s="87" t="s">
        <v>31</v>
      </c>
      <c r="E2441" s="120" t="s">
        <v>7425</v>
      </c>
      <c r="F2441" s="123">
        <v>5.5</v>
      </c>
      <c r="G2441" s="35">
        <v>1</v>
      </c>
      <c r="H2441" s="69">
        <v>4</v>
      </c>
      <c r="I2441" s="31">
        <v>-1</v>
      </c>
      <c r="J2441" s="18">
        <f t="shared" si="154"/>
        <v>295.53000000000009</v>
      </c>
      <c r="K2441" s="19" t="str">
        <f t="shared" si="152"/>
        <v>Jan-13</v>
      </c>
      <c r="L2441" s="20">
        <f t="shared" si="155"/>
        <v>2402</v>
      </c>
      <c r="M2441" s="21">
        <f t="shared" si="153"/>
        <v>0.12303497085761869</v>
      </c>
    </row>
    <row r="2442" spans="1:13" x14ac:dyDescent="0.3">
      <c r="A2442" s="107">
        <v>41276</v>
      </c>
      <c r="B2442" s="108" t="s">
        <v>45</v>
      </c>
      <c r="C2442" s="101">
        <v>0.59027777777777779</v>
      </c>
      <c r="D2442" s="87" t="s">
        <v>31</v>
      </c>
      <c r="E2442" s="108" t="s">
        <v>899</v>
      </c>
      <c r="F2442" s="110">
        <v>3.5</v>
      </c>
      <c r="G2442" s="85">
        <v>1</v>
      </c>
      <c r="H2442" s="87" t="s">
        <v>33</v>
      </c>
      <c r="I2442" s="27">
        <v>-1</v>
      </c>
      <c r="J2442" s="18">
        <f t="shared" si="154"/>
        <v>294.53000000000009</v>
      </c>
      <c r="K2442" s="19" t="str">
        <f t="shared" si="152"/>
        <v>Jan-13</v>
      </c>
      <c r="L2442" s="20">
        <f t="shared" si="155"/>
        <v>2403</v>
      </c>
      <c r="M2442" s="21">
        <f t="shared" si="153"/>
        <v>0.1225676238035789</v>
      </c>
    </row>
    <row r="2443" spans="1:13" x14ac:dyDescent="0.3">
      <c r="A2443" s="107">
        <v>41276</v>
      </c>
      <c r="B2443" s="108" t="s">
        <v>45</v>
      </c>
      <c r="C2443" s="101">
        <v>0.63194444444444442</v>
      </c>
      <c r="D2443" s="87" t="s">
        <v>31</v>
      </c>
      <c r="E2443" s="108" t="s">
        <v>900</v>
      </c>
      <c r="F2443" s="110">
        <v>3.75</v>
      </c>
      <c r="G2443" s="85">
        <v>1</v>
      </c>
      <c r="H2443" s="87" t="s">
        <v>33</v>
      </c>
      <c r="I2443" s="27">
        <v>-1</v>
      </c>
      <c r="J2443" s="18">
        <f t="shared" si="154"/>
        <v>293.53000000000009</v>
      </c>
      <c r="K2443" s="19" t="str">
        <f t="shared" si="152"/>
        <v>Jan-13</v>
      </c>
      <c r="L2443" s="20">
        <f t="shared" si="155"/>
        <v>2404</v>
      </c>
      <c r="M2443" s="21">
        <f t="shared" si="153"/>
        <v>0.12210066555740436</v>
      </c>
    </row>
    <row r="2444" spans="1:13" x14ac:dyDescent="0.3">
      <c r="A2444" s="107">
        <v>41276</v>
      </c>
      <c r="B2444" s="108" t="s">
        <v>29</v>
      </c>
      <c r="C2444" s="101">
        <v>0.64583333333333337</v>
      </c>
      <c r="D2444" s="87" t="s">
        <v>31</v>
      </c>
      <c r="E2444" s="108" t="s">
        <v>901</v>
      </c>
      <c r="F2444" s="110">
        <v>3</v>
      </c>
      <c r="G2444" s="85">
        <v>1</v>
      </c>
      <c r="H2444" s="87" t="s">
        <v>42</v>
      </c>
      <c r="I2444" s="27">
        <v>2</v>
      </c>
      <c r="J2444" s="18">
        <f t="shared" si="154"/>
        <v>295.53000000000009</v>
      </c>
      <c r="K2444" s="19" t="str">
        <f t="shared" si="152"/>
        <v>Jan-13</v>
      </c>
      <c r="L2444" s="20">
        <f t="shared" si="155"/>
        <v>2405</v>
      </c>
      <c r="M2444" s="21">
        <f t="shared" si="153"/>
        <v>0.12288149688149692</v>
      </c>
    </row>
    <row r="2445" spans="1:13" x14ac:dyDescent="0.3">
      <c r="A2445" s="124">
        <v>41276</v>
      </c>
      <c r="B2445" s="108" t="s">
        <v>43</v>
      </c>
      <c r="C2445" s="111">
        <v>17.2</v>
      </c>
      <c r="D2445" s="87" t="s">
        <v>31</v>
      </c>
      <c r="E2445" s="108" t="s">
        <v>7426</v>
      </c>
      <c r="F2445" s="110">
        <v>6</v>
      </c>
      <c r="G2445" s="35">
        <v>1</v>
      </c>
      <c r="H2445" s="70" t="s">
        <v>6512</v>
      </c>
      <c r="I2445" s="34">
        <v>-1</v>
      </c>
      <c r="J2445" s="18">
        <f t="shared" si="154"/>
        <v>294.53000000000009</v>
      </c>
      <c r="K2445" s="19" t="str">
        <f t="shared" si="152"/>
        <v>Jan-13</v>
      </c>
      <c r="L2445" s="20">
        <f t="shared" si="155"/>
        <v>2406</v>
      </c>
      <c r="M2445" s="21">
        <f t="shared" si="153"/>
        <v>0.12241479634247718</v>
      </c>
    </row>
    <row r="2446" spans="1:13" x14ac:dyDescent="0.3">
      <c r="A2446" s="124">
        <v>41276</v>
      </c>
      <c r="B2446" s="108" t="s">
        <v>43</v>
      </c>
      <c r="C2446" s="111">
        <v>17.5</v>
      </c>
      <c r="D2446" s="87" t="s">
        <v>31</v>
      </c>
      <c r="E2446" s="108" t="s">
        <v>7427</v>
      </c>
      <c r="F2446" s="110">
        <v>4.5</v>
      </c>
      <c r="G2446" s="35">
        <v>1</v>
      </c>
      <c r="H2446" s="70" t="s">
        <v>6512</v>
      </c>
      <c r="I2446" s="34">
        <v>-1</v>
      </c>
      <c r="J2446" s="18">
        <f t="shared" si="154"/>
        <v>293.53000000000009</v>
      </c>
      <c r="K2446" s="19" t="str">
        <f t="shared" si="152"/>
        <v>Jan-13</v>
      </c>
      <c r="L2446" s="20">
        <f t="shared" si="155"/>
        <v>2407</v>
      </c>
      <c r="M2446" s="21">
        <f t="shared" si="153"/>
        <v>0.12194848358953057</v>
      </c>
    </row>
    <row r="2447" spans="1:13" x14ac:dyDescent="0.3">
      <c r="A2447" s="107">
        <v>41277</v>
      </c>
      <c r="B2447" s="108" t="s">
        <v>49</v>
      </c>
      <c r="C2447" s="101">
        <v>0.58333333333333337</v>
      </c>
      <c r="D2447" s="87" t="s">
        <v>31</v>
      </c>
      <c r="E2447" s="108" t="s">
        <v>902</v>
      </c>
      <c r="F2447" s="110">
        <v>3.25</v>
      </c>
      <c r="G2447" s="85">
        <v>1</v>
      </c>
      <c r="H2447" s="87" t="s">
        <v>42</v>
      </c>
      <c r="I2447" s="27">
        <v>2.75</v>
      </c>
      <c r="J2447" s="18">
        <f t="shared" si="154"/>
        <v>296.28000000000009</v>
      </c>
      <c r="K2447" s="19" t="str">
        <f t="shared" si="152"/>
        <v>Jan-13</v>
      </c>
      <c r="L2447" s="20">
        <f t="shared" si="155"/>
        <v>2408</v>
      </c>
      <c r="M2447" s="21">
        <f t="shared" si="153"/>
        <v>0.12303986710963459</v>
      </c>
    </row>
    <row r="2448" spans="1:13" x14ac:dyDescent="0.3">
      <c r="A2448" s="107">
        <v>41277</v>
      </c>
      <c r="B2448" s="108" t="s">
        <v>29</v>
      </c>
      <c r="C2448" s="101">
        <v>0.59722222222222221</v>
      </c>
      <c r="D2448" s="87" t="s">
        <v>31</v>
      </c>
      <c r="E2448" s="108" t="s">
        <v>903</v>
      </c>
      <c r="F2448" s="110">
        <v>3.5</v>
      </c>
      <c r="G2448" s="85">
        <v>1</v>
      </c>
      <c r="H2448" s="87" t="s">
        <v>33</v>
      </c>
      <c r="I2448" s="27">
        <v>-1</v>
      </c>
      <c r="J2448" s="18">
        <f t="shared" si="154"/>
        <v>295.28000000000009</v>
      </c>
      <c r="K2448" s="19" t="str">
        <f t="shared" si="152"/>
        <v>Jan-13</v>
      </c>
      <c r="L2448" s="20">
        <f t="shared" si="155"/>
        <v>2409</v>
      </c>
      <c r="M2448" s="21">
        <f t="shared" si="153"/>
        <v>0.12257368202573686</v>
      </c>
    </row>
    <row r="2449" spans="1:13" x14ac:dyDescent="0.3">
      <c r="A2449" s="107">
        <v>41277</v>
      </c>
      <c r="B2449" s="108" t="s">
        <v>29</v>
      </c>
      <c r="C2449" s="101">
        <v>0.63888888888888895</v>
      </c>
      <c r="D2449" s="87" t="s">
        <v>31</v>
      </c>
      <c r="E2449" s="108" t="s">
        <v>904</v>
      </c>
      <c r="F2449" s="110">
        <v>4</v>
      </c>
      <c r="G2449" s="85">
        <v>1</v>
      </c>
      <c r="H2449" s="87" t="s">
        <v>42</v>
      </c>
      <c r="I2449" s="27">
        <v>3</v>
      </c>
      <c r="J2449" s="18">
        <f t="shared" si="154"/>
        <v>298.28000000000009</v>
      </c>
      <c r="K2449" s="19" t="str">
        <f t="shared" si="152"/>
        <v>Jan-13</v>
      </c>
      <c r="L2449" s="20">
        <f t="shared" si="155"/>
        <v>2410</v>
      </c>
      <c r="M2449" s="21">
        <f t="shared" si="153"/>
        <v>0.12376763485477182</v>
      </c>
    </row>
    <row r="2450" spans="1:13" x14ac:dyDescent="0.3">
      <c r="A2450" s="119">
        <v>41277</v>
      </c>
      <c r="B2450" s="120" t="s">
        <v>29</v>
      </c>
      <c r="C2450" s="121">
        <v>13.5</v>
      </c>
      <c r="D2450" s="87" t="s">
        <v>31</v>
      </c>
      <c r="E2450" s="120" t="s">
        <v>7428</v>
      </c>
      <c r="F2450" s="123">
        <v>5.5</v>
      </c>
      <c r="G2450" s="35">
        <v>1</v>
      </c>
      <c r="H2450" s="69">
        <v>2</v>
      </c>
      <c r="I2450" s="31">
        <v>-1</v>
      </c>
      <c r="J2450" s="18">
        <f t="shared" si="154"/>
        <v>297.28000000000009</v>
      </c>
      <c r="K2450" s="19" t="str">
        <f t="shared" si="152"/>
        <v>Jan-13</v>
      </c>
      <c r="L2450" s="20">
        <f t="shared" si="155"/>
        <v>2411</v>
      </c>
      <c r="M2450" s="21">
        <f t="shared" si="153"/>
        <v>0.12330153463293243</v>
      </c>
    </row>
    <row r="2451" spans="1:13" x14ac:dyDescent="0.3">
      <c r="A2451" s="119">
        <v>41277</v>
      </c>
      <c r="B2451" s="120" t="s">
        <v>29</v>
      </c>
      <c r="C2451" s="121">
        <v>13.5</v>
      </c>
      <c r="D2451" s="87" t="s">
        <v>31</v>
      </c>
      <c r="E2451" s="120" t="s">
        <v>7429</v>
      </c>
      <c r="F2451" s="123">
        <v>5.5</v>
      </c>
      <c r="G2451" s="35">
        <v>1</v>
      </c>
      <c r="H2451" s="69">
        <v>1</v>
      </c>
      <c r="I2451" s="31">
        <v>4.5</v>
      </c>
      <c r="J2451" s="18">
        <f t="shared" si="154"/>
        <v>301.78000000000009</v>
      </c>
      <c r="K2451" s="19" t="str">
        <f t="shared" si="152"/>
        <v>Jan-13</v>
      </c>
      <c r="L2451" s="20">
        <f t="shared" si="155"/>
        <v>2412</v>
      </c>
      <c r="M2451" s="21">
        <f t="shared" si="153"/>
        <v>0.12511608623548925</v>
      </c>
    </row>
    <row r="2452" spans="1:13" x14ac:dyDescent="0.3">
      <c r="A2452" s="119">
        <v>41277</v>
      </c>
      <c r="B2452" s="120" t="s">
        <v>49</v>
      </c>
      <c r="C2452" s="121">
        <v>15</v>
      </c>
      <c r="D2452" s="87" t="s">
        <v>31</v>
      </c>
      <c r="E2452" s="120" t="s">
        <v>7430</v>
      </c>
      <c r="F2452" s="123">
        <v>5</v>
      </c>
      <c r="G2452" s="35">
        <v>1</v>
      </c>
      <c r="H2452" s="69">
        <v>3</v>
      </c>
      <c r="I2452" s="31">
        <v>-1</v>
      </c>
      <c r="J2452" s="18">
        <f t="shared" si="154"/>
        <v>300.78000000000009</v>
      </c>
      <c r="K2452" s="19" t="str">
        <f t="shared" si="152"/>
        <v>Jan-13</v>
      </c>
      <c r="L2452" s="20">
        <f t="shared" si="155"/>
        <v>2413</v>
      </c>
      <c r="M2452" s="21">
        <f t="shared" si="153"/>
        <v>0.12464981351015338</v>
      </c>
    </row>
    <row r="2453" spans="1:13" x14ac:dyDescent="0.3">
      <c r="A2453" s="107">
        <v>41278</v>
      </c>
      <c r="B2453" s="108" t="s">
        <v>97</v>
      </c>
      <c r="C2453" s="101">
        <v>0.59027777777777779</v>
      </c>
      <c r="D2453" s="87" t="s">
        <v>31</v>
      </c>
      <c r="E2453" s="108" t="s">
        <v>905</v>
      </c>
      <c r="F2453" s="110">
        <v>3.25</v>
      </c>
      <c r="G2453" s="85">
        <v>1</v>
      </c>
      <c r="H2453" s="87" t="s">
        <v>33</v>
      </c>
      <c r="I2453" s="27">
        <v>-1</v>
      </c>
      <c r="J2453" s="18">
        <f t="shared" si="154"/>
        <v>299.78000000000009</v>
      </c>
      <c r="K2453" s="19" t="str">
        <f t="shared" si="152"/>
        <v>Jan-13</v>
      </c>
      <c r="L2453" s="20">
        <f t="shared" si="155"/>
        <v>2414</v>
      </c>
      <c r="M2453" s="21">
        <f t="shared" si="153"/>
        <v>0.12418392709196358</v>
      </c>
    </row>
    <row r="2454" spans="1:13" x14ac:dyDescent="0.3">
      <c r="A2454" s="119">
        <v>41278</v>
      </c>
      <c r="B2454" s="120" t="s">
        <v>97</v>
      </c>
      <c r="C2454" s="121">
        <v>13.4</v>
      </c>
      <c r="D2454" s="87" t="s">
        <v>31</v>
      </c>
      <c r="E2454" s="120" t="s">
        <v>2402</v>
      </c>
      <c r="F2454" s="123">
        <v>4.5</v>
      </c>
      <c r="G2454" s="35">
        <v>1</v>
      </c>
      <c r="H2454" s="69">
        <v>3</v>
      </c>
      <c r="I2454" s="31">
        <v>-1</v>
      </c>
      <c r="J2454" s="18">
        <f t="shared" si="154"/>
        <v>298.78000000000009</v>
      </c>
      <c r="K2454" s="19" t="str">
        <f t="shared" si="152"/>
        <v>Jan-13</v>
      </c>
      <c r="L2454" s="20">
        <f t="shared" si="155"/>
        <v>2415</v>
      </c>
      <c r="M2454" s="21">
        <f t="shared" si="153"/>
        <v>0.12371842650103523</v>
      </c>
    </row>
    <row r="2455" spans="1:13" x14ac:dyDescent="0.3">
      <c r="A2455" s="119">
        <v>41278</v>
      </c>
      <c r="B2455" s="120" t="s">
        <v>97</v>
      </c>
      <c r="C2455" s="121">
        <v>14.1</v>
      </c>
      <c r="D2455" s="87" t="s">
        <v>31</v>
      </c>
      <c r="E2455" s="120" t="s">
        <v>7432</v>
      </c>
      <c r="F2455" s="123">
        <v>6</v>
      </c>
      <c r="G2455" s="35">
        <v>1</v>
      </c>
      <c r="H2455" s="69">
        <v>1</v>
      </c>
      <c r="I2455" s="31">
        <v>5</v>
      </c>
      <c r="J2455" s="18">
        <f t="shared" si="154"/>
        <v>303.78000000000009</v>
      </c>
      <c r="K2455" s="19" t="str">
        <f t="shared" si="152"/>
        <v>Jan-13</v>
      </c>
      <c r="L2455" s="20">
        <f t="shared" si="155"/>
        <v>2416</v>
      </c>
      <c r="M2455" s="21">
        <f t="shared" si="153"/>
        <v>0.12573675496688747</v>
      </c>
    </row>
    <row r="2456" spans="1:13" x14ac:dyDescent="0.3">
      <c r="A2456" s="119">
        <v>41278</v>
      </c>
      <c r="B2456" s="120" t="s">
        <v>97</v>
      </c>
      <c r="C2456" s="121">
        <v>15.4</v>
      </c>
      <c r="D2456" s="87" t="s">
        <v>31</v>
      </c>
      <c r="E2456" s="120" t="s">
        <v>7433</v>
      </c>
      <c r="F2456" s="123">
        <v>5.5</v>
      </c>
      <c r="G2456" s="35">
        <v>1</v>
      </c>
      <c r="H2456" s="69">
        <v>3</v>
      </c>
      <c r="I2456" s="31">
        <v>-1</v>
      </c>
      <c r="J2456" s="18">
        <f t="shared" si="154"/>
        <v>302.78000000000009</v>
      </c>
      <c r="K2456" s="19" t="str">
        <f t="shared" si="152"/>
        <v>Jan-13</v>
      </c>
      <c r="L2456" s="20">
        <f t="shared" si="155"/>
        <v>2417</v>
      </c>
      <c r="M2456" s="21">
        <f t="shared" si="153"/>
        <v>0.12527099710384779</v>
      </c>
    </row>
    <row r="2457" spans="1:13" x14ac:dyDescent="0.3">
      <c r="A2457" s="119">
        <v>41278</v>
      </c>
      <c r="B2457" s="120" t="s">
        <v>29</v>
      </c>
      <c r="C2457" s="121">
        <v>15.5</v>
      </c>
      <c r="D2457" s="87" t="s">
        <v>31</v>
      </c>
      <c r="E2457" s="120" t="s">
        <v>7434</v>
      </c>
      <c r="F2457" s="123">
        <v>5.5</v>
      </c>
      <c r="G2457" s="35">
        <v>1</v>
      </c>
      <c r="H2457" s="69">
        <v>3</v>
      </c>
      <c r="I2457" s="31">
        <v>-1</v>
      </c>
      <c r="J2457" s="18">
        <f t="shared" si="154"/>
        <v>301.78000000000009</v>
      </c>
      <c r="K2457" s="19" t="str">
        <f t="shared" si="152"/>
        <v>Jan-13</v>
      </c>
      <c r="L2457" s="20">
        <f t="shared" si="155"/>
        <v>2418</v>
      </c>
      <c r="M2457" s="21">
        <f t="shared" si="153"/>
        <v>0.12480562448304387</v>
      </c>
    </row>
    <row r="2458" spans="1:13" x14ac:dyDescent="0.3">
      <c r="A2458" s="124">
        <v>41278</v>
      </c>
      <c r="B2458" s="108" t="s">
        <v>45</v>
      </c>
      <c r="C2458" s="111">
        <v>16.3</v>
      </c>
      <c r="D2458" s="87" t="s">
        <v>31</v>
      </c>
      <c r="E2458" s="108" t="s">
        <v>7431</v>
      </c>
      <c r="F2458" s="110">
        <v>5</v>
      </c>
      <c r="G2458" s="35">
        <v>1</v>
      </c>
      <c r="H2458" s="70" t="s">
        <v>6518</v>
      </c>
      <c r="I2458" s="34">
        <v>-1</v>
      </c>
      <c r="J2458" s="18">
        <f t="shared" si="154"/>
        <v>300.78000000000009</v>
      </c>
      <c r="K2458" s="19" t="str">
        <f t="shared" si="152"/>
        <v>Jan-13</v>
      </c>
      <c r="L2458" s="20">
        <f t="shared" si="155"/>
        <v>2419</v>
      </c>
      <c r="M2458" s="21">
        <f t="shared" si="153"/>
        <v>0.12434063662670529</v>
      </c>
    </row>
    <row r="2459" spans="1:13" x14ac:dyDescent="0.3">
      <c r="A2459" s="107">
        <v>41279</v>
      </c>
      <c r="B2459" s="108" t="s">
        <v>130</v>
      </c>
      <c r="C2459" s="101">
        <v>0.56597222222222221</v>
      </c>
      <c r="D2459" s="87" t="s">
        <v>31</v>
      </c>
      <c r="E2459" s="108" t="s">
        <v>906</v>
      </c>
      <c r="F2459" s="110">
        <v>4</v>
      </c>
      <c r="G2459" s="85">
        <v>1</v>
      </c>
      <c r="H2459" s="87" t="s">
        <v>33</v>
      </c>
      <c r="I2459" s="27">
        <v>-1</v>
      </c>
      <c r="J2459" s="18">
        <f t="shared" si="154"/>
        <v>299.78000000000009</v>
      </c>
      <c r="K2459" s="19" t="str">
        <f t="shared" si="152"/>
        <v>Jan-13</v>
      </c>
      <c r="L2459" s="20">
        <f t="shared" si="155"/>
        <v>2420</v>
      </c>
      <c r="M2459" s="21">
        <f t="shared" si="153"/>
        <v>0.12387603305785128</v>
      </c>
    </row>
    <row r="2460" spans="1:13" x14ac:dyDescent="0.3">
      <c r="A2460" s="107">
        <v>41279</v>
      </c>
      <c r="B2460" s="108" t="s">
        <v>29</v>
      </c>
      <c r="C2460" s="101">
        <v>0.60763888888888895</v>
      </c>
      <c r="D2460" s="87" t="s">
        <v>31</v>
      </c>
      <c r="E2460" s="108" t="s">
        <v>907</v>
      </c>
      <c r="F2460" s="110">
        <v>3.5</v>
      </c>
      <c r="G2460" s="85">
        <v>1</v>
      </c>
      <c r="H2460" s="87" t="s">
        <v>33</v>
      </c>
      <c r="I2460" s="27">
        <v>-1</v>
      </c>
      <c r="J2460" s="18">
        <f t="shared" si="154"/>
        <v>298.78000000000009</v>
      </c>
      <c r="K2460" s="19" t="str">
        <f t="shared" si="152"/>
        <v>Jan-13</v>
      </c>
      <c r="L2460" s="20">
        <f t="shared" si="155"/>
        <v>2421</v>
      </c>
      <c r="M2460" s="21">
        <f t="shared" si="153"/>
        <v>0.12341181330028918</v>
      </c>
    </row>
    <row r="2461" spans="1:13" x14ac:dyDescent="0.3">
      <c r="A2461" s="107">
        <v>41279</v>
      </c>
      <c r="B2461" s="108" t="s">
        <v>118</v>
      </c>
      <c r="C2461" s="101">
        <v>0.63541666666666663</v>
      </c>
      <c r="D2461" s="87" t="s">
        <v>31</v>
      </c>
      <c r="E2461" s="108" t="s">
        <v>908</v>
      </c>
      <c r="F2461" s="110">
        <v>3.75</v>
      </c>
      <c r="G2461" s="85">
        <v>1</v>
      </c>
      <c r="H2461" s="87" t="s">
        <v>33</v>
      </c>
      <c r="I2461" s="27">
        <v>-1</v>
      </c>
      <c r="J2461" s="18">
        <f t="shared" si="154"/>
        <v>297.78000000000009</v>
      </c>
      <c r="K2461" s="19" t="str">
        <f t="shared" si="152"/>
        <v>Jan-13</v>
      </c>
      <c r="L2461" s="20">
        <f t="shared" si="155"/>
        <v>2422</v>
      </c>
      <c r="M2461" s="21">
        <f t="shared" si="153"/>
        <v>0.12294797687861275</v>
      </c>
    </row>
    <row r="2462" spans="1:13" x14ac:dyDescent="0.3">
      <c r="A2462" s="107">
        <v>41279</v>
      </c>
      <c r="B2462" s="108" t="s">
        <v>130</v>
      </c>
      <c r="C2462" s="101">
        <v>0.66319444444444442</v>
      </c>
      <c r="D2462" s="87" t="s">
        <v>31</v>
      </c>
      <c r="E2462" s="108" t="s">
        <v>909</v>
      </c>
      <c r="F2462" s="110">
        <v>4</v>
      </c>
      <c r="G2462" s="85">
        <v>1</v>
      </c>
      <c r="H2462" s="87" t="s">
        <v>33</v>
      </c>
      <c r="I2462" s="27">
        <v>-1</v>
      </c>
      <c r="J2462" s="18">
        <f t="shared" si="154"/>
        <v>296.78000000000009</v>
      </c>
      <c r="K2462" s="19" t="str">
        <f t="shared" si="152"/>
        <v>Jan-13</v>
      </c>
      <c r="L2462" s="20">
        <f t="shared" si="155"/>
        <v>2423</v>
      </c>
      <c r="M2462" s="21">
        <f t="shared" si="153"/>
        <v>0.12248452331820062</v>
      </c>
    </row>
    <row r="2463" spans="1:13" x14ac:dyDescent="0.3">
      <c r="A2463" s="119">
        <v>41279</v>
      </c>
      <c r="B2463" s="120" t="s">
        <v>130</v>
      </c>
      <c r="C2463" s="121">
        <v>12.25</v>
      </c>
      <c r="D2463" s="87" t="s">
        <v>31</v>
      </c>
      <c r="E2463" s="120" t="s">
        <v>7435</v>
      </c>
      <c r="F2463" s="123">
        <v>5</v>
      </c>
      <c r="G2463" s="35">
        <v>1</v>
      </c>
      <c r="H2463" s="69">
        <v>2</v>
      </c>
      <c r="I2463" s="31">
        <v>-1</v>
      </c>
      <c r="J2463" s="18">
        <f t="shared" si="154"/>
        <v>295.78000000000009</v>
      </c>
      <c r="K2463" s="19" t="str">
        <f t="shared" si="152"/>
        <v>Jan-13</v>
      </c>
      <c r="L2463" s="20">
        <f t="shared" si="155"/>
        <v>2424</v>
      </c>
      <c r="M2463" s="21">
        <f t="shared" si="153"/>
        <v>0.12202145214521455</v>
      </c>
    </row>
    <row r="2464" spans="1:13" x14ac:dyDescent="0.3">
      <c r="A2464" s="119">
        <v>41279</v>
      </c>
      <c r="B2464" s="120" t="s">
        <v>137</v>
      </c>
      <c r="C2464" s="121">
        <v>14.15</v>
      </c>
      <c r="D2464" s="87" t="s">
        <v>31</v>
      </c>
      <c r="E2464" s="120" t="s">
        <v>6588</v>
      </c>
      <c r="F2464" s="123">
        <v>4.5</v>
      </c>
      <c r="G2464" s="35">
        <v>1</v>
      </c>
      <c r="H2464" s="69">
        <v>1</v>
      </c>
      <c r="I2464" s="31">
        <v>3.5</v>
      </c>
      <c r="J2464" s="18">
        <f t="shared" si="154"/>
        <v>299.28000000000009</v>
      </c>
      <c r="K2464" s="19" t="str">
        <f t="shared" si="152"/>
        <v>Jan-13</v>
      </c>
      <c r="L2464" s="20">
        <f t="shared" si="155"/>
        <v>2425</v>
      </c>
      <c r="M2464" s="21">
        <f t="shared" si="153"/>
        <v>0.12341443298969075</v>
      </c>
    </row>
    <row r="2465" spans="1:13" x14ac:dyDescent="0.3">
      <c r="A2465" s="119">
        <v>41279</v>
      </c>
      <c r="B2465" s="120" t="s">
        <v>118</v>
      </c>
      <c r="C2465" s="121">
        <v>14.4</v>
      </c>
      <c r="D2465" s="87" t="s">
        <v>31</v>
      </c>
      <c r="E2465" s="120" t="s">
        <v>7436</v>
      </c>
      <c r="F2465" s="123">
        <v>4.5</v>
      </c>
      <c r="G2465" s="35">
        <v>1</v>
      </c>
      <c r="H2465" s="69">
        <v>2</v>
      </c>
      <c r="I2465" s="31">
        <v>-1</v>
      </c>
      <c r="J2465" s="18">
        <f t="shared" si="154"/>
        <v>298.28000000000009</v>
      </c>
      <c r="K2465" s="19" t="str">
        <f t="shared" si="152"/>
        <v>Jan-13</v>
      </c>
      <c r="L2465" s="20">
        <f t="shared" si="155"/>
        <v>2426</v>
      </c>
      <c r="M2465" s="21">
        <f t="shared" si="153"/>
        <v>0.12295136026380878</v>
      </c>
    </row>
    <row r="2466" spans="1:13" x14ac:dyDescent="0.3">
      <c r="A2466" s="119">
        <v>41279</v>
      </c>
      <c r="B2466" s="120" t="s">
        <v>96</v>
      </c>
      <c r="C2466" s="121">
        <v>15.4</v>
      </c>
      <c r="D2466" s="87" t="s">
        <v>31</v>
      </c>
      <c r="E2466" s="120" t="s">
        <v>7437</v>
      </c>
      <c r="F2466" s="123">
        <v>5</v>
      </c>
      <c r="G2466" s="35">
        <v>1</v>
      </c>
      <c r="H2466" s="69">
        <v>6</v>
      </c>
      <c r="I2466" s="31">
        <v>0</v>
      </c>
      <c r="J2466" s="18">
        <f t="shared" si="154"/>
        <v>298.28000000000009</v>
      </c>
      <c r="K2466" s="19" t="str">
        <f t="shared" si="152"/>
        <v>Jan-13</v>
      </c>
      <c r="L2466" s="20">
        <f t="shared" si="155"/>
        <v>2427</v>
      </c>
      <c r="M2466" s="21">
        <f t="shared" si="153"/>
        <v>0.12290070045323448</v>
      </c>
    </row>
    <row r="2467" spans="1:13" x14ac:dyDescent="0.3">
      <c r="A2467" s="107">
        <v>41281</v>
      </c>
      <c r="B2467" s="108" t="s">
        <v>43</v>
      </c>
      <c r="C2467" s="101">
        <v>0.625</v>
      </c>
      <c r="D2467" s="87" t="s">
        <v>31</v>
      </c>
      <c r="E2467" s="108" t="s">
        <v>910</v>
      </c>
      <c r="F2467" s="110">
        <v>3.75</v>
      </c>
      <c r="G2467" s="85">
        <v>1</v>
      </c>
      <c r="H2467" s="87" t="s">
        <v>42</v>
      </c>
      <c r="I2467" s="27">
        <v>2.75</v>
      </c>
      <c r="J2467" s="18">
        <f t="shared" si="154"/>
        <v>301.03000000000009</v>
      </c>
      <c r="K2467" s="19" t="str">
        <f t="shared" si="152"/>
        <v>Jan-13</v>
      </c>
      <c r="L2467" s="20">
        <f t="shared" si="155"/>
        <v>2428</v>
      </c>
      <c r="M2467" s="21">
        <f t="shared" si="153"/>
        <v>0.12398270181219113</v>
      </c>
    </row>
    <row r="2468" spans="1:13" x14ac:dyDescent="0.3">
      <c r="A2468" s="107">
        <v>41281</v>
      </c>
      <c r="B2468" s="108" t="s">
        <v>45</v>
      </c>
      <c r="C2468" s="101">
        <v>0.68055555555555547</v>
      </c>
      <c r="D2468" s="87" t="s">
        <v>31</v>
      </c>
      <c r="E2468" s="108" t="s">
        <v>911</v>
      </c>
      <c r="F2468" s="110">
        <v>3.75</v>
      </c>
      <c r="G2468" s="85">
        <v>1</v>
      </c>
      <c r="H2468" s="87" t="s">
        <v>33</v>
      </c>
      <c r="I2468" s="27">
        <v>-1</v>
      </c>
      <c r="J2468" s="18">
        <f t="shared" si="154"/>
        <v>300.03000000000009</v>
      </c>
      <c r="K2468" s="19" t="str">
        <f t="shared" si="152"/>
        <v>Jan-13</v>
      </c>
      <c r="L2468" s="20">
        <f t="shared" si="155"/>
        <v>2429</v>
      </c>
      <c r="M2468" s="21">
        <f t="shared" si="153"/>
        <v>0.12351996706463569</v>
      </c>
    </row>
    <row r="2469" spans="1:13" x14ac:dyDescent="0.3">
      <c r="A2469" s="107">
        <v>41282</v>
      </c>
      <c r="B2469" s="111" t="s">
        <v>45</v>
      </c>
      <c r="C2469" s="101">
        <v>0.59722222222222221</v>
      </c>
      <c r="D2469" s="87" t="s">
        <v>31</v>
      </c>
      <c r="E2469" s="108" t="s">
        <v>912</v>
      </c>
      <c r="F2469" s="110">
        <v>3.5</v>
      </c>
      <c r="G2469" s="85">
        <v>1</v>
      </c>
      <c r="H2469" s="87" t="s">
        <v>33</v>
      </c>
      <c r="I2469" s="27">
        <v>-1</v>
      </c>
      <c r="J2469" s="18">
        <f t="shared" si="154"/>
        <v>299.03000000000009</v>
      </c>
      <c r="K2469" s="19" t="str">
        <f t="shared" si="152"/>
        <v>Jan-13</v>
      </c>
      <c r="L2469" s="20">
        <f t="shared" si="155"/>
        <v>2430</v>
      </c>
      <c r="M2469" s="21">
        <f t="shared" si="153"/>
        <v>0.12305761316872431</v>
      </c>
    </row>
    <row r="2470" spans="1:13" x14ac:dyDescent="0.3">
      <c r="A2470" s="119">
        <v>41282</v>
      </c>
      <c r="B2470" s="121" t="s">
        <v>130</v>
      </c>
      <c r="C2470" s="121">
        <v>15.35</v>
      </c>
      <c r="D2470" s="87" t="s">
        <v>31</v>
      </c>
      <c r="E2470" s="120" t="s">
        <v>7438</v>
      </c>
      <c r="F2470" s="123">
        <v>5</v>
      </c>
      <c r="G2470" s="35">
        <v>1</v>
      </c>
      <c r="H2470" s="69">
        <v>3</v>
      </c>
      <c r="I2470" s="31">
        <v>-1</v>
      </c>
      <c r="J2470" s="18">
        <f t="shared" si="154"/>
        <v>298.03000000000009</v>
      </c>
      <c r="K2470" s="19" t="str">
        <f t="shared" si="152"/>
        <v>Jan-13</v>
      </c>
      <c r="L2470" s="20">
        <f t="shared" si="155"/>
        <v>2431</v>
      </c>
      <c r="M2470" s="21">
        <f t="shared" si="153"/>
        <v>0.12259563965446323</v>
      </c>
    </row>
    <row r="2471" spans="1:13" x14ac:dyDescent="0.3">
      <c r="A2471" s="119">
        <v>41282</v>
      </c>
      <c r="B2471" s="121" t="s">
        <v>45</v>
      </c>
      <c r="C2471" s="121">
        <v>16.55</v>
      </c>
      <c r="D2471" s="87" t="s">
        <v>31</v>
      </c>
      <c r="E2471" s="120" t="s">
        <v>7439</v>
      </c>
      <c r="F2471" s="123">
        <v>4.5</v>
      </c>
      <c r="G2471" s="35">
        <v>0</v>
      </c>
      <c r="H2471" s="69" t="s">
        <v>6111</v>
      </c>
      <c r="I2471" s="31">
        <v>0</v>
      </c>
      <c r="J2471" s="18">
        <f t="shared" si="154"/>
        <v>298.03000000000009</v>
      </c>
      <c r="K2471" s="19" t="str">
        <f t="shared" si="152"/>
        <v>Jan-13</v>
      </c>
      <c r="L2471" s="20">
        <f t="shared" si="155"/>
        <v>2431</v>
      </c>
      <c r="M2471" s="21">
        <f t="shared" si="153"/>
        <v>0.12259563965446323</v>
      </c>
    </row>
    <row r="2472" spans="1:13" x14ac:dyDescent="0.3">
      <c r="A2472" s="107">
        <v>41283</v>
      </c>
      <c r="B2472" s="108" t="s">
        <v>29</v>
      </c>
      <c r="C2472" s="101">
        <v>0.52083333333333337</v>
      </c>
      <c r="D2472" s="87" t="s">
        <v>31</v>
      </c>
      <c r="E2472" s="108" t="s">
        <v>913</v>
      </c>
      <c r="F2472" s="110">
        <v>3.5</v>
      </c>
      <c r="G2472" s="85">
        <v>1</v>
      </c>
      <c r="H2472" s="87" t="s">
        <v>33</v>
      </c>
      <c r="I2472" s="27">
        <v>-1</v>
      </c>
      <c r="J2472" s="18">
        <f t="shared" si="154"/>
        <v>297.03000000000009</v>
      </c>
      <c r="K2472" s="19" t="str">
        <f t="shared" si="152"/>
        <v>Jan-13</v>
      </c>
      <c r="L2472" s="20">
        <f t="shared" si="155"/>
        <v>2432</v>
      </c>
      <c r="M2472" s="21">
        <f t="shared" si="153"/>
        <v>0.12213404605263162</v>
      </c>
    </row>
    <row r="2473" spans="1:13" x14ac:dyDescent="0.3">
      <c r="A2473" s="107">
        <v>41283</v>
      </c>
      <c r="B2473" s="108" t="s">
        <v>89</v>
      </c>
      <c r="C2473" s="101">
        <v>0.57986111111111105</v>
      </c>
      <c r="D2473" s="87" t="s">
        <v>31</v>
      </c>
      <c r="E2473" s="108" t="s">
        <v>914</v>
      </c>
      <c r="F2473" s="110">
        <v>3.75</v>
      </c>
      <c r="G2473" s="85">
        <v>1</v>
      </c>
      <c r="H2473" s="87" t="s">
        <v>42</v>
      </c>
      <c r="I2473" s="27">
        <v>2.75</v>
      </c>
      <c r="J2473" s="18">
        <f t="shared" si="154"/>
        <v>299.78000000000009</v>
      </c>
      <c r="K2473" s="19" t="str">
        <f t="shared" si="152"/>
        <v>Jan-13</v>
      </c>
      <c r="L2473" s="20">
        <f t="shared" si="155"/>
        <v>2433</v>
      </c>
      <c r="M2473" s="21">
        <f t="shared" si="153"/>
        <v>0.12321413892314019</v>
      </c>
    </row>
    <row r="2474" spans="1:13" x14ac:dyDescent="0.3">
      <c r="A2474" s="107">
        <v>41283</v>
      </c>
      <c r="B2474" s="108" t="s">
        <v>29</v>
      </c>
      <c r="C2474" s="101">
        <v>0.58680555555555558</v>
      </c>
      <c r="D2474" s="87" t="s">
        <v>31</v>
      </c>
      <c r="E2474" s="108" t="s">
        <v>915</v>
      </c>
      <c r="F2474" s="110">
        <v>4</v>
      </c>
      <c r="G2474" s="85">
        <v>1</v>
      </c>
      <c r="H2474" s="87" t="s">
        <v>33</v>
      </c>
      <c r="I2474" s="27">
        <v>-1</v>
      </c>
      <c r="J2474" s="18">
        <f t="shared" si="154"/>
        <v>298.78000000000009</v>
      </c>
      <c r="K2474" s="19" t="str">
        <f t="shared" si="152"/>
        <v>Jan-13</v>
      </c>
      <c r="L2474" s="20">
        <f t="shared" si="155"/>
        <v>2434</v>
      </c>
      <c r="M2474" s="21">
        <f t="shared" si="153"/>
        <v>0.12275267050123258</v>
      </c>
    </row>
    <row r="2475" spans="1:13" x14ac:dyDescent="0.3">
      <c r="A2475" s="107">
        <v>41283</v>
      </c>
      <c r="B2475" s="108" t="s">
        <v>44</v>
      </c>
      <c r="C2475" s="101">
        <v>0.64236111111111105</v>
      </c>
      <c r="D2475" s="87" t="s">
        <v>31</v>
      </c>
      <c r="E2475" s="108" t="s">
        <v>916</v>
      </c>
      <c r="F2475" s="110">
        <v>4</v>
      </c>
      <c r="G2475" s="85">
        <v>1</v>
      </c>
      <c r="H2475" s="87" t="s">
        <v>33</v>
      </c>
      <c r="I2475" s="27">
        <v>-1</v>
      </c>
      <c r="J2475" s="18">
        <f t="shared" si="154"/>
        <v>297.78000000000009</v>
      </c>
      <c r="K2475" s="19" t="str">
        <f t="shared" si="152"/>
        <v>Jan-13</v>
      </c>
      <c r="L2475" s="20">
        <f t="shared" si="155"/>
        <v>2435</v>
      </c>
      <c r="M2475" s="21">
        <f t="shared" si="153"/>
        <v>0.12229158110882961</v>
      </c>
    </row>
    <row r="2476" spans="1:13" x14ac:dyDescent="0.3">
      <c r="A2476" s="107">
        <v>41283</v>
      </c>
      <c r="B2476" s="108" t="s">
        <v>43</v>
      </c>
      <c r="C2476" s="101">
        <v>0.71527777777777779</v>
      </c>
      <c r="D2476" s="87" t="s">
        <v>31</v>
      </c>
      <c r="E2476" s="108" t="s">
        <v>917</v>
      </c>
      <c r="F2476" s="110">
        <v>3.75</v>
      </c>
      <c r="G2476" s="85">
        <v>1</v>
      </c>
      <c r="H2476" s="87" t="s">
        <v>42</v>
      </c>
      <c r="I2476" s="28">
        <v>2.75</v>
      </c>
      <c r="J2476" s="18">
        <f t="shared" si="154"/>
        <v>300.53000000000009</v>
      </c>
      <c r="K2476" s="19" t="str">
        <f t="shared" si="152"/>
        <v>Jan-13</v>
      </c>
      <c r="L2476" s="20">
        <f t="shared" si="155"/>
        <v>2436</v>
      </c>
      <c r="M2476" s="21">
        <f t="shared" si="153"/>
        <v>0.12337027914614125</v>
      </c>
    </row>
    <row r="2477" spans="1:13" x14ac:dyDescent="0.3">
      <c r="A2477" s="119">
        <v>41283</v>
      </c>
      <c r="B2477" s="120" t="s">
        <v>29</v>
      </c>
      <c r="C2477" s="121">
        <v>13</v>
      </c>
      <c r="D2477" s="87" t="s">
        <v>31</v>
      </c>
      <c r="E2477" s="120" t="s">
        <v>7441</v>
      </c>
      <c r="F2477" s="123">
        <v>6</v>
      </c>
      <c r="G2477" s="35">
        <v>1</v>
      </c>
      <c r="H2477" s="69">
        <v>5</v>
      </c>
      <c r="I2477" s="31">
        <v>-1</v>
      </c>
      <c r="J2477" s="18">
        <f t="shared" si="154"/>
        <v>299.53000000000009</v>
      </c>
      <c r="K2477" s="19" t="str">
        <f t="shared" si="152"/>
        <v>Jan-13</v>
      </c>
      <c r="L2477" s="20">
        <f t="shared" si="155"/>
        <v>2437</v>
      </c>
      <c r="M2477" s="21">
        <f t="shared" si="153"/>
        <v>0.12290931473122696</v>
      </c>
    </row>
    <row r="2478" spans="1:13" x14ac:dyDescent="0.3">
      <c r="A2478" s="119">
        <v>41283</v>
      </c>
      <c r="B2478" s="120" t="s">
        <v>44</v>
      </c>
      <c r="C2478" s="121">
        <v>14.5</v>
      </c>
      <c r="D2478" s="87" t="s">
        <v>31</v>
      </c>
      <c r="E2478" s="120" t="s">
        <v>7442</v>
      </c>
      <c r="F2478" s="123">
        <v>6</v>
      </c>
      <c r="G2478" s="35">
        <v>1</v>
      </c>
      <c r="H2478" s="69">
        <v>12</v>
      </c>
      <c r="I2478" s="31">
        <v>-1</v>
      </c>
      <c r="J2478" s="18">
        <f t="shared" si="154"/>
        <v>298.53000000000009</v>
      </c>
      <c r="K2478" s="19" t="str">
        <f t="shared" si="152"/>
        <v>Jan-13</v>
      </c>
      <c r="L2478" s="20">
        <f t="shared" si="155"/>
        <v>2438</v>
      </c>
      <c r="M2478" s="21">
        <f t="shared" si="153"/>
        <v>0.12244872846595574</v>
      </c>
    </row>
    <row r="2479" spans="1:13" x14ac:dyDescent="0.3">
      <c r="A2479" s="119">
        <v>41283</v>
      </c>
      <c r="B2479" s="120" t="s">
        <v>29</v>
      </c>
      <c r="C2479" s="121">
        <v>15.45</v>
      </c>
      <c r="D2479" s="87" t="s">
        <v>31</v>
      </c>
      <c r="E2479" s="120" t="s">
        <v>2024</v>
      </c>
      <c r="F2479" s="123">
        <v>4.5</v>
      </c>
      <c r="G2479" s="35">
        <v>1</v>
      </c>
      <c r="H2479" s="69">
        <v>6</v>
      </c>
      <c r="I2479" s="31">
        <v>-1</v>
      </c>
      <c r="J2479" s="18">
        <f t="shared" si="154"/>
        <v>297.53000000000009</v>
      </c>
      <c r="K2479" s="19" t="str">
        <f t="shared" si="152"/>
        <v>Jan-13</v>
      </c>
      <c r="L2479" s="20">
        <f t="shared" si="155"/>
        <v>2439</v>
      </c>
      <c r="M2479" s="21">
        <f t="shared" si="153"/>
        <v>0.12198851988519889</v>
      </c>
    </row>
    <row r="2480" spans="1:13" x14ac:dyDescent="0.3">
      <c r="A2480" s="119">
        <v>41283</v>
      </c>
      <c r="B2480" s="120" t="s">
        <v>44</v>
      </c>
      <c r="C2480" s="121">
        <v>15.55</v>
      </c>
      <c r="D2480" s="87" t="s">
        <v>31</v>
      </c>
      <c r="E2480" s="120" t="s">
        <v>7443</v>
      </c>
      <c r="F2480" s="123">
        <v>6</v>
      </c>
      <c r="G2480" s="35">
        <v>1</v>
      </c>
      <c r="H2480" s="69">
        <v>11</v>
      </c>
      <c r="I2480" s="31">
        <v>-1</v>
      </c>
      <c r="J2480" s="18">
        <f t="shared" si="154"/>
        <v>296.53000000000009</v>
      </c>
      <c r="K2480" s="19" t="str">
        <f t="shared" si="152"/>
        <v>Jan-13</v>
      </c>
      <c r="L2480" s="20">
        <f t="shared" si="155"/>
        <v>2440</v>
      </c>
      <c r="M2480" s="21">
        <f t="shared" si="153"/>
        <v>0.1215286885245902</v>
      </c>
    </row>
    <row r="2481" spans="1:13" x14ac:dyDescent="0.3">
      <c r="A2481" s="124">
        <v>41283</v>
      </c>
      <c r="B2481" s="108" t="s">
        <v>43</v>
      </c>
      <c r="C2481" s="111">
        <v>16.100000000000001</v>
      </c>
      <c r="D2481" s="87" t="s">
        <v>31</v>
      </c>
      <c r="E2481" s="108" t="s">
        <v>7440</v>
      </c>
      <c r="F2481" s="110">
        <v>5</v>
      </c>
      <c r="G2481" s="35">
        <v>1</v>
      </c>
      <c r="H2481" s="70" t="s">
        <v>6518</v>
      </c>
      <c r="I2481" s="34">
        <v>-1</v>
      </c>
      <c r="J2481" s="18">
        <f t="shared" si="154"/>
        <v>295.53000000000009</v>
      </c>
      <c r="K2481" s="19" t="str">
        <f t="shared" si="152"/>
        <v>Jan-13</v>
      </c>
      <c r="L2481" s="20">
        <f t="shared" si="155"/>
        <v>2441</v>
      </c>
      <c r="M2481" s="21">
        <f t="shared" si="153"/>
        <v>0.12106923392052441</v>
      </c>
    </row>
    <row r="2482" spans="1:13" x14ac:dyDescent="0.3">
      <c r="A2482" s="124">
        <v>41283</v>
      </c>
      <c r="B2482" s="108" t="s">
        <v>43</v>
      </c>
      <c r="C2482" s="111">
        <v>16.399999999999999</v>
      </c>
      <c r="D2482" s="87" t="s">
        <v>31</v>
      </c>
      <c r="E2482" s="108" t="s">
        <v>733</v>
      </c>
      <c r="F2482" s="110">
        <v>6</v>
      </c>
      <c r="G2482" s="35">
        <v>1</v>
      </c>
      <c r="H2482" s="70" t="s">
        <v>6518</v>
      </c>
      <c r="I2482" s="34">
        <v>-1</v>
      </c>
      <c r="J2482" s="18">
        <f t="shared" si="154"/>
        <v>294.53000000000009</v>
      </c>
      <c r="K2482" s="19" t="str">
        <f t="shared" si="152"/>
        <v>Jan-13</v>
      </c>
      <c r="L2482" s="20">
        <f t="shared" si="155"/>
        <v>2442</v>
      </c>
      <c r="M2482" s="21">
        <f t="shared" si="153"/>
        <v>0.12061015561015564</v>
      </c>
    </row>
    <row r="2483" spans="1:13" x14ac:dyDescent="0.3">
      <c r="A2483" s="107">
        <v>41284</v>
      </c>
      <c r="B2483" s="108" t="s">
        <v>45</v>
      </c>
      <c r="C2483" s="101">
        <v>0.67013888888888884</v>
      </c>
      <c r="D2483" s="87" t="s">
        <v>31</v>
      </c>
      <c r="E2483" s="108" t="s">
        <v>900</v>
      </c>
      <c r="F2483" s="110">
        <v>3.75</v>
      </c>
      <c r="G2483" s="85">
        <v>1</v>
      </c>
      <c r="H2483" s="87" t="s">
        <v>33</v>
      </c>
      <c r="I2483" s="27">
        <v>-1</v>
      </c>
      <c r="J2483" s="18">
        <f t="shared" si="154"/>
        <v>293.53000000000009</v>
      </c>
      <c r="K2483" s="19" t="str">
        <f t="shared" si="152"/>
        <v>Jan-13</v>
      </c>
      <c r="L2483" s="20">
        <f t="shared" si="155"/>
        <v>2443</v>
      </c>
      <c r="M2483" s="21">
        <f t="shared" si="153"/>
        <v>0.12015145313139586</v>
      </c>
    </row>
    <row r="2484" spans="1:13" x14ac:dyDescent="0.3">
      <c r="A2484" s="107">
        <v>41284</v>
      </c>
      <c r="B2484" s="108" t="s">
        <v>43</v>
      </c>
      <c r="C2484" s="101">
        <v>0.71875</v>
      </c>
      <c r="D2484" s="87" t="s">
        <v>31</v>
      </c>
      <c r="E2484" s="108" t="s">
        <v>918</v>
      </c>
      <c r="F2484" s="110">
        <v>3.5</v>
      </c>
      <c r="G2484" s="85">
        <v>1</v>
      </c>
      <c r="H2484" s="87" t="s">
        <v>33</v>
      </c>
      <c r="I2484" s="28">
        <v>-1</v>
      </c>
      <c r="J2484" s="18">
        <f t="shared" si="154"/>
        <v>292.53000000000009</v>
      </c>
      <c r="K2484" s="19" t="str">
        <f t="shared" si="152"/>
        <v>Jan-13</v>
      </c>
      <c r="L2484" s="20">
        <f t="shared" si="155"/>
        <v>2444</v>
      </c>
      <c r="M2484" s="21">
        <f t="shared" si="153"/>
        <v>0.11969312602291329</v>
      </c>
    </row>
    <row r="2485" spans="1:13" x14ac:dyDescent="0.3">
      <c r="A2485" s="107">
        <v>41284</v>
      </c>
      <c r="B2485" s="108" t="s">
        <v>43</v>
      </c>
      <c r="C2485" s="101">
        <v>0.80208333333333337</v>
      </c>
      <c r="D2485" s="87" t="s">
        <v>31</v>
      </c>
      <c r="E2485" s="108" t="s">
        <v>919</v>
      </c>
      <c r="F2485" s="110">
        <v>4</v>
      </c>
      <c r="G2485" s="85">
        <v>1</v>
      </c>
      <c r="H2485" s="87" t="s">
        <v>33</v>
      </c>
      <c r="I2485" s="28">
        <v>-1</v>
      </c>
      <c r="J2485" s="18">
        <f t="shared" si="154"/>
        <v>291.53000000000009</v>
      </c>
      <c r="K2485" s="19" t="str">
        <f t="shared" si="152"/>
        <v>Jan-13</v>
      </c>
      <c r="L2485" s="20">
        <f t="shared" si="155"/>
        <v>2445</v>
      </c>
      <c r="M2485" s="21">
        <f t="shared" si="153"/>
        <v>0.11923517382413092</v>
      </c>
    </row>
    <row r="2486" spans="1:13" x14ac:dyDescent="0.3">
      <c r="A2486" s="119">
        <v>41284</v>
      </c>
      <c r="B2486" s="120" t="s">
        <v>61</v>
      </c>
      <c r="C2486" s="121">
        <v>15.45</v>
      </c>
      <c r="D2486" s="87" t="s">
        <v>31</v>
      </c>
      <c r="E2486" s="120" t="s">
        <v>7444</v>
      </c>
      <c r="F2486" s="123">
        <v>5.5</v>
      </c>
      <c r="G2486" s="35">
        <v>1</v>
      </c>
      <c r="H2486" s="69">
        <v>3</v>
      </c>
      <c r="I2486" s="31">
        <v>-1</v>
      </c>
      <c r="J2486" s="18">
        <f t="shared" si="154"/>
        <v>290.53000000000009</v>
      </c>
      <c r="K2486" s="19" t="str">
        <f t="shared" si="152"/>
        <v>Jan-13</v>
      </c>
      <c r="L2486" s="20">
        <f t="shared" si="155"/>
        <v>2446</v>
      </c>
      <c r="M2486" s="21">
        <f t="shared" si="153"/>
        <v>0.11877759607522489</v>
      </c>
    </row>
    <row r="2487" spans="1:13" x14ac:dyDescent="0.3">
      <c r="A2487" s="124">
        <v>41284</v>
      </c>
      <c r="B2487" s="108" t="s">
        <v>43</v>
      </c>
      <c r="C2487" s="111">
        <v>16.149999999999999</v>
      </c>
      <c r="D2487" s="87" t="s">
        <v>31</v>
      </c>
      <c r="E2487" s="108" t="s">
        <v>1810</v>
      </c>
      <c r="F2487" s="110">
        <v>5</v>
      </c>
      <c r="G2487" s="35">
        <v>0</v>
      </c>
      <c r="H2487" s="70" t="s">
        <v>6111</v>
      </c>
      <c r="I2487" s="34">
        <v>0</v>
      </c>
      <c r="J2487" s="18">
        <f t="shared" si="154"/>
        <v>290.53000000000009</v>
      </c>
      <c r="K2487" s="19" t="str">
        <f t="shared" si="152"/>
        <v>Jan-13</v>
      </c>
      <c r="L2487" s="20">
        <f t="shared" si="155"/>
        <v>2446</v>
      </c>
      <c r="M2487" s="21">
        <f t="shared" si="153"/>
        <v>0.11877759607522489</v>
      </c>
    </row>
    <row r="2488" spans="1:13" x14ac:dyDescent="0.3">
      <c r="A2488" s="124">
        <v>41284</v>
      </c>
      <c r="B2488" s="108" t="s">
        <v>43</v>
      </c>
      <c r="C2488" s="111">
        <v>17.45</v>
      </c>
      <c r="D2488" s="87" t="s">
        <v>31</v>
      </c>
      <c r="E2488" s="108" t="s">
        <v>6560</v>
      </c>
      <c r="F2488" s="110">
        <v>5</v>
      </c>
      <c r="G2488" s="35">
        <v>1</v>
      </c>
      <c r="H2488" s="70" t="s">
        <v>6512</v>
      </c>
      <c r="I2488" s="34">
        <v>-1</v>
      </c>
      <c r="J2488" s="18">
        <f t="shared" si="154"/>
        <v>289.53000000000009</v>
      </c>
      <c r="K2488" s="19" t="str">
        <f t="shared" si="152"/>
        <v>Jan-13</v>
      </c>
      <c r="L2488" s="20">
        <f t="shared" si="155"/>
        <v>2447</v>
      </c>
      <c r="M2488" s="21">
        <f t="shared" si="153"/>
        <v>0.11832039231712305</v>
      </c>
    </row>
    <row r="2489" spans="1:13" x14ac:dyDescent="0.3">
      <c r="A2489" s="107">
        <v>41285</v>
      </c>
      <c r="B2489" s="108" t="s">
        <v>29</v>
      </c>
      <c r="C2489" s="101">
        <v>0.54166666666666663</v>
      </c>
      <c r="D2489" s="87" t="s">
        <v>31</v>
      </c>
      <c r="E2489" s="108" t="s">
        <v>920</v>
      </c>
      <c r="F2489" s="110">
        <v>3.25</v>
      </c>
      <c r="G2489" s="85">
        <v>1</v>
      </c>
      <c r="H2489" s="87" t="s">
        <v>42</v>
      </c>
      <c r="I2489" s="27">
        <v>2.25</v>
      </c>
      <c r="J2489" s="18">
        <f t="shared" si="154"/>
        <v>291.78000000000009</v>
      </c>
      <c r="K2489" s="19" t="str">
        <f t="shared" si="152"/>
        <v>Jan-13</v>
      </c>
      <c r="L2489" s="20">
        <f t="shared" si="155"/>
        <v>2448</v>
      </c>
      <c r="M2489" s="21">
        <f t="shared" si="153"/>
        <v>0.11919117647058827</v>
      </c>
    </row>
    <row r="2490" spans="1:13" x14ac:dyDescent="0.3">
      <c r="A2490" s="107">
        <v>41285</v>
      </c>
      <c r="B2490" s="108" t="s">
        <v>45</v>
      </c>
      <c r="C2490" s="101">
        <v>0.6875</v>
      </c>
      <c r="D2490" s="87" t="s">
        <v>31</v>
      </c>
      <c r="E2490" s="108" t="s">
        <v>921</v>
      </c>
      <c r="F2490" s="110">
        <v>4</v>
      </c>
      <c r="G2490" s="85">
        <v>1</v>
      </c>
      <c r="H2490" s="87" t="s">
        <v>33</v>
      </c>
      <c r="I2490" s="28">
        <v>-1</v>
      </c>
      <c r="J2490" s="18">
        <f t="shared" si="154"/>
        <v>290.78000000000009</v>
      </c>
      <c r="K2490" s="19" t="str">
        <f t="shared" si="152"/>
        <v>Jan-13</v>
      </c>
      <c r="L2490" s="20">
        <f t="shared" si="155"/>
        <v>2449</v>
      </c>
      <c r="M2490" s="21">
        <f t="shared" si="153"/>
        <v>0.1187341772151899</v>
      </c>
    </row>
    <row r="2491" spans="1:13" x14ac:dyDescent="0.3">
      <c r="A2491" s="107">
        <v>41285</v>
      </c>
      <c r="B2491" s="108" t="s">
        <v>45</v>
      </c>
      <c r="C2491" s="101">
        <v>0.77083333333333337</v>
      </c>
      <c r="D2491" s="87" t="s">
        <v>31</v>
      </c>
      <c r="E2491" s="108" t="s">
        <v>922</v>
      </c>
      <c r="F2491" s="110">
        <v>4</v>
      </c>
      <c r="G2491" s="85">
        <v>1</v>
      </c>
      <c r="H2491" s="87" t="s">
        <v>33</v>
      </c>
      <c r="I2491" s="28">
        <v>-1</v>
      </c>
      <c r="J2491" s="18">
        <f t="shared" si="154"/>
        <v>289.78000000000009</v>
      </c>
      <c r="K2491" s="19" t="str">
        <f t="shared" si="152"/>
        <v>Jan-13</v>
      </c>
      <c r="L2491" s="20">
        <f t="shared" si="155"/>
        <v>2450</v>
      </c>
      <c r="M2491" s="21">
        <f t="shared" si="153"/>
        <v>0.1182775510204082</v>
      </c>
    </row>
    <row r="2492" spans="1:13" x14ac:dyDescent="0.3">
      <c r="A2492" s="119">
        <v>41285</v>
      </c>
      <c r="B2492" s="120" t="s">
        <v>82</v>
      </c>
      <c r="C2492" s="121">
        <v>13.1</v>
      </c>
      <c r="D2492" s="87" t="s">
        <v>31</v>
      </c>
      <c r="E2492" s="120" t="s">
        <v>7445</v>
      </c>
      <c r="F2492" s="123">
        <v>5.5</v>
      </c>
      <c r="G2492" s="35">
        <v>1</v>
      </c>
      <c r="H2492" s="69">
        <v>2</v>
      </c>
      <c r="I2492" s="31">
        <v>-1</v>
      </c>
      <c r="J2492" s="18">
        <f t="shared" si="154"/>
        <v>288.78000000000009</v>
      </c>
      <c r="K2492" s="19" t="str">
        <f t="shared" si="152"/>
        <v>Jan-13</v>
      </c>
      <c r="L2492" s="20">
        <f t="shared" si="155"/>
        <v>2451</v>
      </c>
      <c r="M2492" s="21">
        <f t="shared" si="153"/>
        <v>0.11782129742962059</v>
      </c>
    </row>
    <row r="2493" spans="1:13" x14ac:dyDescent="0.3">
      <c r="A2493" s="119">
        <v>41285</v>
      </c>
      <c r="B2493" s="120" t="s">
        <v>67</v>
      </c>
      <c r="C2493" s="121">
        <v>13.5</v>
      </c>
      <c r="D2493" s="87" t="s">
        <v>31</v>
      </c>
      <c r="E2493" s="120" t="s">
        <v>6762</v>
      </c>
      <c r="F2493" s="123">
        <v>5.5</v>
      </c>
      <c r="G2493" s="35">
        <v>1</v>
      </c>
      <c r="H2493" s="69">
        <v>8</v>
      </c>
      <c r="I2493" s="31">
        <v>-1</v>
      </c>
      <c r="J2493" s="18">
        <f t="shared" si="154"/>
        <v>287.78000000000009</v>
      </c>
      <c r="K2493" s="19" t="str">
        <f t="shared" si="152"/>
        <v>Jan-13</v>
      </c>
      <c r="L2493" s="20">
        <f t="shared" si="155"/>
        <v>2452</v>
      </c>
      <c r="M2493" s="21">
        <f t="shared" si="153"/>
        <v>0.11736541598694947</v>
      </c>
    </row>
    <row r="2494" spans="1:13" x14ac:dyDescent="0.3">
      <c r="A2494" s="119">
        <v>41285</v>
      </c>
      <c r="B2494" s="120" t="s">
        <v>29</v>
      </c>
      <c r="C2494" s="121">
        <v>14.3</v>
      </c>
      <c r="D2494" s="87" t="s">
        <v>31</v>
      </c>
      <c r="E2494" s="120" t="s">
        <v>1324</v>
      </c>
      <c r="F2494" s="123">
        <v>4.5</v>
      </c>
      <c r="G2494" s="35">
        <v>1</v>
      </c>
      <c r="H2494" s="69">
        <v>5</v>
      </c>
      <c r="I2494" s="31">
        <v>-1</v>
      </c>
      <c r="J2494" s="18">
        <f t="shared" si="154"/>
        <v>286.78000000000009</v>
      </c>
      <c r="K2494" s="19" t="str">
        <f t="shared" si="152"/>
        <v>Jan-13</v>
      </c>
      <c r="L2494" s="20">
        <f t="shared" si="155"/>
        <v>2453</v>
      </c>
      <c r="M2494" s="21">
        <f t="shared" si="153"/>
        <v>0.11690990623726054</v>
      </c>
    </row>
    <row r="2495" spans="1:13" x14ac:dyDescent="0.3">
      <c r="A2495" s="119">
        <v>41285</v>
      </c>
      <c r="B2495" s="120" t="s">
        <v>29</v>
      </c>
      <c r="C2495" s="121">
        <v>15</v>
      </c>
      <c r="D2495" s="87" t="s">
        <v>31</v>
      </c>
      <c r="E2495" s="120" t="s">
        <v>7446</v>
      </c>
      <c r="F2495" s="123">
        <v>5.5</v>
      </c>
      <c r="G2495" s="35">
        <v>1</v>
      </c>
      <c r="H2495" s="69">
        <v>4</v>
      </c>
      <c r="I2495" s="31">
        <v>-1</v>
      </c>
      <c r="J2495" s="18">
        <f t="shared" si="154"/>
        <v>285.78000000000009</v>
      </c>
      <c r="K2495" s="19" t="str">
        <f t="shared" si="152"/>
        <v>Jan-13</v>
      </c>
      <c r="L2495" s="20">
        <f t="shared" si="155"/>
        <v>2454</v>
      </c>
      <c r="M2495" s="21">
        <f t="shared" si="153"/>
        <v>0.11645476772616141</v>
      </c>
    </row>
    <row r="2496" spans="1:13" x14ac:dyDescent="0.3">
      <c r="A2496" s="119">
        <v>41285</v>
      </c>
      <c r="B2496" s="120" t="s">
        <v>67</v>
      </c>
      <c r="C2496" s="121">
        <v>15.5</v>
      </c>
      <c r="D2496" s="87" t="s">
        <v>31</v>
      </c>
      <c r="E2496" s="120" t="s">
        <v>7447</v>
      </c>
      <c r="F2496" s="123">
        <v>6</v>
      </c>
      <c r="G2496" s="35">
        <v>1</v>
      </c>
      <c r="H2496" s="69">
        <v>3</v>
      </c>
      <c r="I2496" s="31">
        <v>-1</v>
      </c>
      <c r="J2496" s="18">
        <f t="shared" si="154"/>
        <v>284.78000000000009</v>
      </c>
      <c r="K2496" s="19" t="str">
        <f t="shared" si="152"/>
        <v>Jan-13</v>
      </c>
      <c r="L2496" s="20">
        <f t="shared" si="155"/>
        <v>2455</v>
      </c>
      <c r="M2496" s="21">
        <f t="shared" si="153"/>
        <v>0.11600000000000003</v>
      </c>
    </row>
    <row r="2497" spans="1:13" x14ac:dyDescent="0.3">
      <c r="A2497" s="124">
        <v>41285</v>
      </c>
      <c r="B2497" s="108" t="s">
        <v>45</v>
      </c>
      <c r="C2497" s="111">
        <v>19.3</v>
      </c>
      <c r="D2497" s="87" t="s">
        <v>31</v>
      </c>
      <c r="E2497" s="108" t="s">
        <v>6144</v>
      </c>
      <c r="F2497" s="110">
        <v>5</v>
      </c>
      <c r="G2497" s="35">
        <v>1</v>
      </c>
      <c r="H2497" s="70" t="s">
        <v>6526</v>
      </c>
      <c r="I2497" s="34">
        <v>3.6</v>
      </c>
      <c r="J2497" s="18">
        <f t="shared" si="154"/>
        <v>288.38000000000011</v>
      </c>
      <c r="K2497" s="19" t="str">
        <f t="shared" si="152"/>
        <v>Jan-13</v>
      </c>
      <c r="L2497" s="20">
        <f t="shared" si="155"/>
        <v>2456</v>
      </c>
      <c r="M2497" s="21">
        <f t="shared" si="153"/>
        <v>0.11741856677524434</v>
      </c>
    </row>
    <row r="2498" spans="1:13" x14ac:dyDescent="0.3">
      <c r="A2498" s="107">
        <v>41286</v>
      </c>
      <c r="B2498" s="108" t="s">
        <v>43</v>
      </c>
      <c r="C2498" s="101">
        <v>0.51388888888888895</v>
      </c>
      <c r="D2498" s="87" t="s">
        <v>31</v>
      </c>
      <c r="E2498" s="108" t="s">
        <v>531</v>
      </c>
      <c r="F2498" s="110">
        <v>4</v>
      </c>
      <c r="G2498" s="85">
        <v>1</v>
      </c>
      <c r="H2498" s="87" t="s">
        <v>33</v>
      </c>
      <c r="I2498" s="27">
        <v>-1</v>
      </c>
      <c r="J2498" s="18">
        <f t="shared" si="154"/>
        <v>287.38000000000011</v>
      </c>
      <c r="K2498" s="19" t="str">
        <f t="shared" ref="K2498:K2561" si="156">TEXT(A2498,"MMM-yy")</f>
        <v>Jan-13</v>
      </c>
      <c r="L2498" s="20">
        <f t="shared" si="155"/>
        <v>2457</v>
      </c>
      <c r="M2498" s="21">
        <f t="shared" ref="M2498:M2561" si="157">J2498/L2498</f>
        <v>0.11696377696377701</v>
      </c>
    </row>
    <row r="2499" spans="1:13" x14ac:dyDescent="0.3">
      <c r="A2499" s="119">
        <v>41286</v>
      </c>
      <c r="B2499" s="120" t="s">
        <v>143</v>
      </c>
      <c r="C2499" s="121">
        <v>14.15</v>
      </c>
      <c r="D2499" s="87" t="s">
        <v>31</v>
      </c>
      <c r="E2499" s="120" t="s">
        <v>7448</v>
      </c>
      <c r="F2499" s="123">
        <v>5.5</v>
      </c>
      <c r="G2499" s="35">
        <v>1</v>
      </c>
      <c r="H2499" s="69">
        <v>4</v>
      </c>
      <c r="I2499" s="31">
        <v>-1</v>
      </c>
      <c r="J2499" s="18">
        <f t="shared" ref="J2499:J2562" si="158">J2498+I2499</f>
        <v>286.38000000000011</v>
      </c>
      <c r="K2499" s="19" t="str">
        <f t="shared" si="156"/>
        <v>Jan-13</v>
      </c>
      <c r="L2499" s="20">
        <f t="shared" ref="L2499:L2562" si="159">L2498+G2499</f>
        <v>2458</v>
      </c>
      <c r="M2499" s="21">
        <f t="shared" si="157"/>
        <v>0.11650935720097645</v>
      </c>
    </row>
    <row r="2500" spans="1:13" x14ac:dyDescent="0.3">
      <c r="A2500" s="119">
        <v>41286</v>
      </c>
      <c r="B2500" s="120" t="s">
        <v>29</v>
      </c>
      <c r="C2500" s="121">
        <v>15.4</v>
      </c>
      <c r="D2500" s="87" t="s">
        <v>31</v>
      </c>
      <c r="E2500" s="120" t="s">
        <v>314</v>
      </c>
      <c r="F2500" s="123">
        <v>6</v>
      </c>
      <c r="G2500" s="35">
        <v>1</v>
      </c>
      <c r="H2500" s="69">
        <v>2</v>
      </c>
      <c r="I2500" s="31">
        <v>-1</v>
      </c>
      <c r="J2500" s="18">
        <f t="shared" si="158"/>
        <v>285.38000000000011</v>
      </c>
      <c r="K2500" s="19" t="str">
        <f t="shared" si="156"/>
        <v>Jan-13</v>
      </c>
      <c r="L2500" s="20">
        <f t="shared" si="159"/>
        <v>2459</v>
      </c>
      <c r="M2500" s="21">
        <f t="shared" si="157"/>
        <v>0.11605530703538028</v>
      </c>
    </row>
    <row r="2501" spans="1:13" x14ac:dyDescent="0.3">
      <c r="A2501" s="107">
        <v>41288</v>
      </c>
      <c r="B2501" s="108" t="s">
        <v>73</v>
      </c>
      <c r="C2501" s="101">
        <v>0.65277777777777779</v>
      </c>
      <c r="D2501" s="87" t="s">
        <v>31</v>
      </c>
      <c r="E2501" s="108" t="s">
        <v>923</v>
      </c>
      <c r="F2501" s="110">
        <v>2.88</v>
      </c>
      <c r="G2501" s="85">
        <v>1</v>
      </c>
      <c r="H2501" s="87" t="s">
        <v>33</v>
      </c>
      <c r="I2501" s="27">
        <v>-1</v>
      </c>
      <c r="J2501" s="18">
        <f t="shared" si="158"/>
        <v>284.38000000000011</v>
      </c>
      <c r="K2501" s="19" t="str">
        <f t="shared" si="156"/>
        <v>Jan-13</v>
      </c>
      <c r="L2501" s="20">
        <f t="shared" si="159"/>
        <v>2460</v>
      </c>
      <c r="M2501" s="21">
        <f t="shared" si="157"/>
        <v>0.1156016260162602</v>
      </c>
    </row>
    <row r="2502" spans="1:13" x14ac:dyDescent="0.3">
      <c r="A2502" s="107">
        <v>41288</v>
      </c>
      <c r="B2502" s="108" t="s">
        <v>45</v>
      </c>
      <c r="C2502" s="101">
        <v>0.70138888888888884</v>
      </c>
      <c r="D2502" s="87" t="s">
        <v>31</v>
      </c>
      <c r="E2502" s="108" t="s">
        <v>924</v>
      </c>
      <c r="F2502" s="110">
        <v>3.75</v>
      </c>
      <c r="G2502" s="85">
        <v>1</v>
      </c>
      <c r="H2502" s="87" t="s">
        <v>33</v>
      </c>
      <c r="I2502" s="27">
        <v>-1</v>
      </c>
      <c r="J2502" s="18">
        <f t="shared" si="158"/>
        <v>283.38000000000011</v>
      </c>
      <c r="K2502" s="19" t="str">
        <f t="shared" si="156"/>
        <v>Jan-13</v>
      </c>
      <c r="L2502" s="20">
        <f t="shared" si="159"/>
        <v>2461</v>
      </c>
      <c r="M2502" s="21">
        <f t="shared" si="157"/>
        <v>0.11514831369362052</v>
      </c>
    </row>
    <row r="2503" spans="1:13" x14ac:dyDescent="0.3">
      <c r="A2503" s="119">
        <v>41288</v>
      </c>
      <c r="B2503" s="120" t="s">
        <v>29</v>
      </c>
      <c r="C2503" s="121">
        <v>14</v>
      </c>
      <c r="D2503" s="87" t="s">
        <v>31</v>
      </c>
      <c r="E2503" s="120" t="s">
        <v>7449</v>
      </c>
      <c r="F2503" s="123">
        <v>5.5</v>
      </c>
      <c r="G2503" s="35">
        <v>0</v>
      </c>
      <c r="H2503" s="69" t="s">
        <v>6111</v>
      </c>
      <c r="I2503" s="31">
        <v>0</v>
      </c>
      <c r="J2503" s="18">
        <f t="shared" si="158"/>
        <v>283.38000000000011</v>
      </c>
      <c r="K2503" s="19" t="str">
        <f t="shared" si="156"/>
        <v>Jan-13</v>
      </c>
      <c r="L2503" s="20">
        <f t="shared" si="159"/>
        <v>2461</v>
      </c>
      <c r="M2503" s="21">
        <f t="shared" si="157"/>
        <v>0.11514831369362052</v>
      </c>
    </row>
    <row r="2504" spans="1:13" x14ac:dyDescent="0.3">
      <c r="A2504" s="119">
        <v>41288</v>
      </c>
      <c r="B2504" s="120" t="s">
        <v>45</v>
      </c>
      <c r="C2504" s="121">
        <v>14.2</v>
      </c>
      <c r="D2504" s="87" t="s">
        <v>31</v>
      </c>
      <c r="E2504" s="120" t="s">
        <v>7450</v>
      </c>
      <c r="F2504" s="123">
        <v>5</v>
      </c>
      <c r="G2504" s="35">
        <v>1</v>
      </c>
      <c r="H2504" s="69">
        <v>2</v>
      </c>
      <c r="I2504" s="31">
        <v>-1</v>
      </c>
      <c r="J2504" s="18">
        <f t="shared" si="158"/>
        <v>282.38000000000011</v>
      </c>
      <c r="K2504" s="19" t="str">
        <f t="shared" si="156"/>
        <v>Jan-13</v>
      </c>
      <c r="L2504" s="20">
        <f t="shared" si="159"/>
        <v>2462</v>
      </c>
      <c r="M2504" s="21">
        <f t="shared" si="157"/>
        <v>0.11469536961819664</v>
      </c>
    </row>
    <row r="2505" spans="1:13" x14ac:dyDescent="0.3">
      <c r="A2505" s="119">
        <v>41288</v>
      </c>
      <c r="B2505" s="120" t="s">
        <v>73</v>
      </c>
      <c r="C2505" s="121">
        <v>15.1</v>
      </c>
      <c r="D2505" s="87" t="s">
        <v>31</v>
      </c>
      <c r="E2505" s="120" t="s">
        <v>7451</v>
      </c>
      <c r="F2505" s="123">
        <v>5.5</v>
      </c>
      <c r="G2505" s="35">
        <v>1</v>
      </c>
      <c r="H2505" s="69">
        <v>1</v>
      </c>
      <c r="I2505" s="31">
        <v>4.5</v>
      </c>
      <c r="J2505" s="18">
        <f t="shared" si="158"/>
        <v>286.88000000000011</v>
      </c>
      <c r="K2505" s="19" t="str">
        <f t="shared" si="156"/>
        <v>Jan-13</v>
      </c>
      <c r="L2505" s="20">
        <f t="shared" si="159"/>
        <v>2463</v>
      </c>
      <c r="M2505" s="21">
        <f t="shared" si="157"/>
        <v>0.11647584246853435</v>
      </c>
    </row>
    <row r="2506" spans="1:13" x14ac:dyDescent="0.3">
      <c r="A2506" s="107">
        <v>41289</v>
      </c>
      <c r="B2506" s="108" t="s">
        <v>45</v>
      </c>
      <c r="C2506" s="101">
        <v>0.70833333333333337</v>
      </c>
      <c r="D2506" s="87" t="s">
        <v>31</v>
      </c>
      <c r="E2506" s="108" t="s">
        <v>925</v>
      </c>
      <c r="F2506" s="110">
        <v>4</v>
      </c>
      <c r="G2506" s="85">
        <v>1</v>
      </c>
      <c r="H2506" s="87" t="s">
        <v>33</v>
      </c>
      <c r="I2506" s="27">
        <v>-1</v>
      </c>
      <c r="J2506" s="18">
        <f t="shared" si="158"/>
        <v>285.88000000000011</v>
      </c>
      <c r="K2506" s="19" t="str">
        <f t="shared" si="156"/>
        <v>Jan-13</v>
      </c>
      <c r="L2506" s="20">
        <f t="shared" si="159"/>
        <v>2464</v>
      </c>
      <c r="M2506" s="21">
        <f t="shared" si="157"/>
        <v>0.11602272727272732</v>
      </c>
    </row>
    <row r="2507" spans="1:13" x14ac:dyDescent="0.3">
      <c r="A2507" s="119">
        <v>41289</v>
      </c>
      <c r="B2507" s="120" t="s">
        <v>45</v>
      </c>
      <c r="C2507" s="121">
        <v>14.2</v>
      </c>
      <c r="D2507" s="87" t="s">
        <v>31</v>
      </c>
      <c r="E2507" s="120" t="s">
        <v>7452</v>
      </c>
      <c r="F2507" s="123">
        <v>4.5</v>
      </c>
      <c r="G2507" s="35">
        <v>1</v>
      </c>
      <c r="H2507" s="69">
        <v>6</v>
      </c>
      <c r="I2507" s="31">
        <v>-1</v>
      </c>
      <c r="J2507" s="18">
        <f t="shared" si="158"/>
        <v>284.88000000000011</v>
      </c>
      <c r="K2507" s="19" t="str">
        <f t="shared" si="156"/>
        <v>Jan-13</v>
      </c>
      <c r="L2507" s="20">
        <f t="shared" si="159"/>
        <v>2465</v>
      </c>
      <c r="M2507" s="21">
        <f t="shared" si="157"/>
        <v>0.11556997971602438</v>
      </c>
    </row>
    <row r="2508" spans="1:13" x14ac:dyDescent="0.3">
      <c r="A2508" s="124">
        <v>41290</v>
      </c>
      <c r="B2508" s="108" t="s">
        <v>43</v>
      </c>
      <c r="C2508" s="111">
        <v>17.45</v>
      </c>
      <c r="D2508" s="87" t="s">
        <v>31</v>
      </c>
      <c r="E2508" s="108" t="s">
        <v>921</v>
      </c>
      <c r="F2508" s="110">
        <v>4.3</v>
      </c>
      <c r="G2508" s="35">
        <v>1</v>
      </c>
      <c r="H2508" s="70" t="s">
        <v>6512</v>
      </c>
      <c r="I2508" s="34">
        <v>-1</v>
      </c>
      <c r="J2508" s="18">
        <f t="shared" si="158"/>
        <v>283.88000000000011</v>
      </c>
      <c r="K2508" s="19" t="str">
        <f t="shared" si="156"/>
        <v>Jan-13</v>
      </c>
      <c r="L2508" s="20">
        <f t="shared" si="159"/>
        <v>2466</v>
      </c>
      <c r="M2508" s="21">
        <f t="shared" si="157"/>
        <v>0.11511759935117603</v>
      </c>
    </row>
    <row r="2509" spans="1:13" x14ac:dyDescent="0.3">
      <c r="A2509" s="124">
        <v>41290</v>
      </c>
      <c r="B2509" s="108" t="s">
        <v>43</v>
      </c>
      <c r="C2509" s="111">
        <v>18.45</v>
      </c>
      <c r="D2509" s="87" t="s">
        <v>31</v>
      </c>
      <c r="E2509" s="108" t="s">
        <v>643</v>
      </c>
      <c r="F2509" s="110">
        <v>5.5</v>
      </c>
      <c r="G2509" s="35">
        <v>1</v>
      </c>
      <c r="H2509" s="70" t="s">
        <v>6526</v>
      </c>
      <c r="I2509" s="34">
        <v>4.5</v>
      </c>
      <c r="J2509" s="18">
        <f t="shared" si="158"/>
        <v>288.38000000000011</v>
      </c>
      <c r="K2509" s="19" t="str">
        <f t="shared" si="156"/>
        <v>Jan-13</v>
      </c>
      <c r="L2509" s="20">
        <f t="shared" si="159"/>
        <v>2467</v>
      </c>
      <c r="M2509" s="21">
        <f t="shared" si="157"/>
        <v>0.11689501418727204</v>
      </c>
    </row>
    <row r="2510" spans="1:13" x14ac:dyDescent="0.3">
      <c r="A2510" s="107">
        <v>41291</v>
      </c>
      <c r="B2510" s="108" t="s">
        <v>29</v>
      </c>
      <c r="C2510" s="101">
        <v>0.66666666666666663</v>
      </c>
      <c r="D2510" s="87" t="s">
        <v>31</v>
      </c>
      <c r="E2510" s="108" t="s">
        <v>926</v>
      </c>
      <c r="F2510" s="110">
        <v>3.5</v>
      </c>
      <c r="G2510" s="85">
        <v>1</v>
      </c>
      <c r="H2510" s="87" t="s">
        <v>33</v>
      </c>
      <c r="I2510" s="27">
        <v>-1</v>
      </c>
      <c r="J2510" s="18">
        <f t="shared" si="158"/>
        <v>287.38000000000011</v>
      </c>
      <c r="K2510" s="19" t="str">
        <f t="shared" si="156"/>
        <v>Jan-13</v>
      </c>
      <c r="L2510" s="20">
        <f t="shared" si="159"/>
        <v>2468</v>
      </c>
      <c r="M2510" s="21">
        <f t="shared" si="157"/>
        <v>0.11644246353322532</v>
      </c>
    </row>
    <row r="2511" spans="1:13" x14ac:dyDescent="0.3">
      <c r="A2511" s="107">
        <v>41291</v>
      </c>
      <c r="B2511" s="108" t="s">
        <v>45</v>
      </c>
      <c r="C2511" s="101">
        <v>0.75</v>
      </c>
      <c r="D2511" s="87" t="s">
        <v>31</v>
      </c>
      <c r="E2511" s="108" t="s">
        <v>927</v>
      </c>
      <c r="F2511" s="110">
        <v>3</v>
      </c>
      <c r="G2511" s="85">
        <v>1</v>
      </c>
      <c r="H2511" s="87" t="s">
        <v>42</v>
      </c>
      <c r="I2511" s="28">
        <v>2</v>
      </c>
      <c r="J2511" s="18">
        <f t="shared" si="158"/>
        <v>289.38000000000011</v>
      </c>
      <c r="K2511" s="19" t="str">
        <f t="shared" si="156"/>
        <v>Jan-13</v>
      </c>
      <c r="L2511" s="20">
        <f t="shared" si="159"/>
        <v>2469</v>
      </c>
      <c r="M2511" s="21">
        <f t="shared" si="157"/>
        <v>0.11720534629404622</v>
      </c>
    </row>
    <row r="2512" spans="1:13" x14ac:dyDescent="0.3">
      <c r="A2512" s="119">
        <v>41291</v>
      </c>
      <c r="B2512" s="120" t="s">
        <v>29</v>
      </c>
      <c r="C2512" s="121">
        <v>13</v>
      </c>
      <c r="D2512" s="87" t="s">
        <v>31</v>
      </c>
      <c r="E2512" s="120" t="s">
        <v>7455</v>
      </c>
      <c r="F2512" s="123">
        <v>6</v>
      </c>
      <c r="G2512" s="35">
        <v>1</v>
      </c>
      <c r="H2512" s="69">
        <v>2</v>
      </c>
      <c r="I2512" s="31">
        <v>-1</v>
      </c>
      <c r="J2512" s="18">
        <f t="shared" si="158"/>
        <v>288.38000000000011</v>
      </c>
      <c r="K2512" s="19" t="str">
        <f t="shared" si="156"/>
        <v>Jan-13</v>
      </c>
      <c r="L2512" s="20">
        <f t="shared" si="159"/>
        <v>2470</v>
      </c>
      <c r="M2512" s="21">
        <f t="shared" si="157"/>
        <v>0.11675303643724701</v>
      </c>
    </row>
    <row r="2513" spans="1:13" x14ac:dyDescent="0.3">
      <c r="A2513" s="119">
        <v>41291</v>
      </c>
      <c r="B2513" s="120" t="s">
        <v>118</v>
      </c>
      <c r="C2513" s="121">
        <v>14.2</v>
      </c>
      <c r="D2513" s="87" t="s">
        <v>31</v>
      </c>
      <c r="E2513" s="120" t="s">
        <v>7456</v>
      </c>
      <c r="F2513" s="123">
        <v>4.5</v>
      </c>
      <c r="G2513" s="35">
        <v>1</v>
      </c>
      <c r="H2513" s="69">
        <v>1</v>
      </c>
      <c r="I2513" s="31">
        <v>3.5</v>
      </c>
      <c r="J2513" s="18">
        <f t="shared" si="158"/>
        <v>291.88000000000011</v>
      </c>
      <c r="K2513" s="19" t="str">
        <f t="shared" si="156"/>
        <v>Jan-13</v>
      </c>
      <c r="L2513" s="20">
        <f t="shared" si="159"/>
        <v>2471</v>
      </c>
      <c r="M2513" s="21">
        <f t="shared" si="157"/>
        <v>0.11812221772561721</v>
      </c>
    </row>
    <row r="2514" spans="1:13" x14ac:dyDescent="0.3">
      <c r="A2514" s="119">
        <v>41291</v>
      </c>
      <c r="B2514" s="120" t="s">
        <v>118</v>
      </c>
      <c r="C2514" s="121">
        <v>14.2</v>
      </c>
      <c r="D2514" s="87" t="s">
        <v>31</v>
      </c>
      <c r="E2514" s="120" t="s">
        <v>7457</v>
      </c>
      <c r="F2514" s="123">
        <v>6</v>
      </c>
      <c r="G2514" s="35">
        <v>1</v>
      </c>
      <c r="H2514" s="69">
        <v>6</v>
      </c>
      <c r="I2514" s="31">
        <v>-1</v>
      </c>
      <c r="J2514" s="18">
        <f t="shared" si="158"/>
        <v>290.88000000000011</v>
      </c>
      <c r="K2514" s="19" t="str">
        <f t="shared" si="156"/>
        <v>Jan-13</v>
      </c>
      <c r="L2514" s="20">
        <f t="shared" si="159"/>
        <v>2472</v>
      </c>
      <c r="M2514" s="21">
        <f t="shared" si="157"/>
        <v>0.1176699029126214</v>
      </c>
    </row>
    <row r="2515" spans="1:13" x14ac:dyDescent="0.3">
      <c r="A2515" s="124">
        <v>41291</v>
      </c>
      <c r="B2515" s="108" t="s">
        <v>45</v>
      </c>
      <c r="C2515" s="111">
        <v>17.3</v>
      </c>
      <c r="D2515" s="87" t="s">
        <v>31</v>
      </c>
      <c r="E2515" s="108" t="s">
        <v>7453</v>
      </c>
      <c r="F2515" s="110">
        <v>5.5</v>
      </c>
      <c r="G2515" s="35">
        <v>1</v>
      </c>
      <c r="H2515" s="70" t="s">
        <v>6512</v>
      </c>
      <c r="I2515" s="34">
        <v>-1</v>
      </c>
      <c r="J2515" s="18">
        <f t="shared" si="158"/>
        <v>289.88000000000011</v>
      </c>
      <c r="K2515" s="19" t="str">
        <f t="shared" si="156"/>
        <v>Jan-13</v>
      </c>
      <c r="L2515" s="20">
        <f t="shared" si="159"/>
        <v>2473</v>
      </c>
      <c r="M2515" s="21">
        <f t="shared" si="157"/>
        <v>0.11721795390214319</v>
      </c>
    </row>
    <row r="2516" spans="1:13" x14ac:dyDescent="0.3">
      <c r="A2516" s="124">
        <v>41291</v>
      </c>
      <c r="B2516" s="108" t="s">
        <v>45</v>
      </c>
      <c r="C2516" s="111">
        <v>19</v>
      </c>
      <c r="D2516" s="87" t="s">
        <v>31</v>
      </c>
      <c r="E2516" s="108" t="s">
        <v>706</v>
      </c>
      <c r="F2516" s="110">
        <v>4.5</v>
      </c>
      <c r="G2516" s="35">
        <v>1</v>
      </c>
      <c r="H2516" s="70" t="s">
        <v>6518</v>
      </c>
      <c r="I2516" s="34">
        <v>-1</v>
      </c>
      <c r="J2516" s="18">
        <f t="shared" si="158"/>
        <v>288.88000000000011</v>
      </c>
      <c r="K2516" s="19" t="str">
        <f t="shared" si="156"/>
        <v>Jan-13</v>
      </c>
      <c r="L2516" s="20">
        <f t="shared" si="159"/>
        <v>2474</v>
      </c>
      <c r="M2516" s="21">
        <f t="shared" si="157"/>
        <v>0.11676637025060635</v>
      </c>
    </row>
    <row r="2517" spans="1:13" x14ac:dyDescent="0.3">
      <c r="A2517" s="124">
        <v>41291</v>
      </c>
      <c r="B2517" s="108" t="s">
        <v>45</v>
      </c>
      <c r="C2517" s="111">
        <v>19.3</v>
      </c>
      <c r="D2517" s="87" t="s">
        <v>31</v>
      </c>
      <c r="E2517" s="108" t="s">
        <v>7454</v>
      </c>
      <c r="F2517" s="110">
        <v>5</v>
      </c>
      <c r="G2517" s="35">
        <v>1</v>
      </c>
      <c r="H2517" s="70" t="s">
        <v>6512</v>
      </c>
      <c r="I2517" s="34">
        <v>-1</v>
      </c>
      <c r="J2517" s="18">
        <f t="shared" si="158"/>
        <v>287.88000000000011</v>
      </c>
      <c r="K2517" s="19" t="str">
        <f t="shared" si="156"/>
        <v>Jan-13</v>
      </c>
      <c r="L2517" s="20">
        <f t="shared" si="159"/>
        <v>2475</v>
      </c>
      <c r="M2517" s="21">
        <f t="shared" si="157"/>
        <v>0.11631515151515157</v>
      </c>
    </row>
    <row r="2518" spans="1:13" x14ac:dyDescent="0.3">
      <c r="A2518" s="107">
        <v>41293</v>
      </c>
      <c r="B2518" s="108" t="s">
        <v>43</v>
      </c>
      <c r="C2518" s="101">
        <v>0.69097222222222221</v>
      </c>
      <c r="D2518" s="87" t="s">
        <v>31</v>
      </c>
      <c r="E2518" s="108" t="s">
        <v>898</v>
      </c>
      <c r="F2518" s="110">
        <v>2.88</v>
      </c>
      <c r="G2518" s="85">
        <v>1</v>
      </c>
      <c r="H2518" s="87" t="s">
        <v>42</v>
      </c>
      <c r="I2518" s="27">
        <v>1.48</v>
      </c>
      <c r="J2518" s="18">
        <f t="shared" si="158"/>
        <v>289.36000000000013</v>
      </c>
      <c r="K2518" s="19" t="str">
        <f t="shared" si="156"/>
        <v>Jan-13</v>
      </c>
      <c r="L2518" s="20">
        <f t="shared" si="159"/>
        <v>2476</v>
      </c>
      <c r="M2518" s="21">
        <f t="shared" si="157"/>
        <v>0.11686591276252024</v>
      </c>
    </row>
    <row r="2519" spans="1:13" x14ac:dyDescent="0.3">
      <c r="A2519" s="119">
        <v>41293</v>
      </c>
      <c r="B2519" s="120" t="s">
        <v>43</v>
      </c>
      <c r="C2519" s="121">
        <v>14.2</v>
      </c>
      <c r="D2519" s="87" t="s">
        <v>31</v>
      </c>
      <c r="E2519" s="120" t="s">
        <v>7459</v>
      </c>
      <c r="F2519" s="123">
        <v>6</v>
      </c>
      <c r="G2519" s="35">
        <v>1</v>
      </c>
      <c r="H2519" s="69">
        <v>5</v>
      </c>
      <c r="I2519" s="31">
        <v>-1</v>
      </c>
      <c r="J2519" s="18">
        <f t="shared" si="158"/>
        <v>288.36000000000013</v>
      </c>
      <c r="K2519" s="19" t="str">
        <f t="shared" si="156"/>
        <v>Jan-13</v>
      </c>
      <c r="L2519" s="20">
        <f t="shared" si="159"/>
        <v>2477</v>
      </c>
      <c r="M2519" s="21">
        <f t="shared" si="157"/>
        <v>0.11641501816713772</v>
      </c>
    </row>
    <row r="2520" spans="1:13" x14ac:dyDescent="0.3">
      <c r="A2520" s="119">
        <v>41293</v>
      </c>
      <c r="B2520" s="120" t="s">
        <v>43</v>
      </c>
      <c r="C2520" s="121">
        <v>14.2</v>
      </c>
      <c r="D2520" s="87" t="s">
        <v>31</v>
      </c>
      <c r="E2520" s="120" t="s">
        <v>7458</v>
      </c>
      <c r="F2520" s="123">
        <v>4.5</v>
      </c>
      <c r="G2520" s="35">
        <v>1</v>
      </c>
      <c r="H2520" s="69">
        <v>3</v>
      </c>
      <c r="I2520" s="31">
        <v>-1</v>
      </c>
      <c r="J2520" s="18">
        <f t="shared" si="158"/>
        <v>287.36000000000013</v>
      </c>
      <c r="K2520" s="19" t="str">
        <f t="shared" si="156"/>
        <v>Jan-13</v>
      </c>
      <c r="L2520" s="20">
        <f t="shared" si="159"/>
        <v>2478</v>
      </c>
      <c r="M2520" s="21">
        <f t="shared" si="157"/>
        <v>0.11596448748991127</v>
      </c>
    </row>
    <row r="2521" spans="1:13" x14ac:dyDescent="0.3">
      <c r="A2521" s="119">
        <v>41295</v>
      </c>
      <c r="B2521" s="120" t="s">
        <v>45</v>
      </c>
      <c r="C2521" s="121">
        <v>15.05</v>
      </c>
      <c r="D2521" s="87" t="s">
        <v>31</v>
      </c>
      <c r="E2521" s="120" t="s">
        <v>7460</v>
      </c>
      <c r="F2521" s="123">
        <v>5</v>
      </c>
      <c r="G2521" s="35">
        <v>1</v>
      </c>
      <c r="H2521" s="69">
        <v>5</v>
      </c>
      <c r="I2521" s="31">
        <v>-1</v>
      </c>
      <c r="J2521" s="18">
        <f t="shared" si="158"/>
        <v>286.36000000000013</v>
      </c>
      <c r="K2521" s="19" t="str">
        <f t="shared" si="156"/>
        <v>Jan-13</v>
      </c>
      <c r="L2521" s="20">
        <f t="shared" si="159"/>
        <v>2479</v>
      </c>
      <c r="M2521" s="21">
        <f t="shared" si="157"/>
        <v>0.11551432029043975</v>
      </c>
    </row>
    <row r="2522" spans="1:13" x14ac:dyDescent="0.3">
      <c r="A2522" s="119">
        <v>41295</v>
      </c>
      <c r="B2522" s="120" t="s">
        <v>45</v>
      </c>
      <c r="C2522" s="121">
        <v>16.350000000000001</v>
      </c>
      <c r="D2522" s="87" t="s">
        <v>31</v>
      </c>
      <c r="E2522" s="120" t="s">
        <v>7461</v>
      </c>
      <c r="F2522" s="123">
        <v>5</v>
      </c>
      <c r="G2522" s="35">
        <v>1</v>
      </c>
      <c r="H2522" s="69">
        <v>2</v>
      </c>
      <c r="I2522" s="31">
        <v>-1</v>
      </c>
      <c r="J2522" s="18">
        <f t="shared" si="158"/>
        <v>285.36000000000013</v>
      </c>
      <c r="K2522" s="19" t="str">
        <f t="shared" si="156"/>
        <v>Jan-13</v>
      </c>
      <c r="L2522" s="20">
        <f t="shared" si="159"/>
        <v>2480</v>
      </c>
      <c r="M2522" s="21">
        <f t="shared" si="157"/>
        <v>0.1150645161290323</v>
      </c>
    </row>
    <row r="2523" spans="1:13" x14ac:dyDescent="0.3">
      <c r="A2523" s="119">
        <v>41296</v>
      </c>
      <c r="B2523" s="120" t="s">
        <v>45</v>
      </c>
      <c r="C2523" s="121">
        <v>17.100000000000001</v>
      </c>
      <c r="D2523" s="87" t="s">
        <v>31</v>
      </c>
      <c r="E2523" s="120" t="s">
        <v>7462</v>
      </c>
      <c r="F2523" s="123">
        <v>5.5</v>
      </c>
      <c r="G2523" s="35">
        <v>1</v>
      </c>
      <c r="H2523" s="69">
        <v>1</v>
      </c>
      <c r="I2523" s="31">
        <v>6</v>
      </c>
      <c r="J2523" s="18">
        <f t="shared" si="158"/>
        <v>291.36000000000013</v>
      </c>
      <c r="K2523" s="19" t="str">
        <f t="shared" si="156"/>
        <v>Jan-13</v>
      </c>
      <c r="L2523" s="20">
        <f t="shared" si="159"/>
        <v>2481</v>
      </c>
      <c r="M2523" s="21">
        <f t="shared" si="157"/>
        <v>0.11743651753325277</v>
      </c>
    </row>
    <row r="2524" spans="1:13" x14ac:dyDescent="0.3">
      <c r="A2524" s="107">
        <v>41297</v>
      </c>
      <c r="B2524" s="108" t="s">
        <v>29</v>
      </c>
      <c r="C2524" s="101">
        <v>0.66666666666666663</v>
      </c>
      <c r="D2524" s="87" t="s">
        <v>31</v>
      </c>
      <c r="E2524" s="108" t="s">
        <v>928</v>
      </c>
      <c r="F2524" s="110">
        <v>3.75</v>
      </c>
      <c r="G2524" s="85">
        <v>1</v>
      </c>
      <c r="H2524" s="87" t="s">
        <v>33</v>
      </c>
      <c r="I2524" s="27">
        <v>-1</v>
      </c>
      <c r="J2524" s="18">
        <f t="shared" si="158"/>
        <v>290.36000000000013</v>
      </c>
      <c r="K2524" s="19" t="str">
        <f t="shared" si="156"/>
        <v>Jan-13</v>
      </c>
      <c r="L2524" s="20">
        <f t="shared" si="159"/>
        <v>2482</v>
      </c>
      <c r="M2524" s="21">
        <f t="shared" si="157"/>
        <v>0.11698630136986307</v>
      </c>
    </row>
    <row r="2525" spans="1:13" x14ac:dyDescent="0.3">
      <c r="A2525" s="119">
        <v>41297</v>
      </c>
      <c r="B2525" s="120" t="s">
        <v>29</v>
      </c>
      <c r="C2525" s="121">
        <v>14</v>
      </c>
      <c r="D2525" s="87" t="s">
        <v>31</v>
      </c>
      <c r="E2525" s="120" t="s">
        <v>7464</v>
      </c>
      <c r="F2525" s="123">
        <v>4.5</v>
      </c>
      <c r="G2525" s="35">
        <v>1</v>
      </c>
      <c r="H2525" s="69">
        <v>3</v>
      </c>
      <c r="I2525" s="31">
        <v>-1</v>
      </c>
      <c r="J2525" s="18">
        <f t="shared" si="158"/>
        <v>289.36000000000013</v>
      </c>
      <c r="K2525" s="19" t="str">
        <f t="shared" si="156"/>
        <v>Jan-13</v>
      </c>
      <c r="L2525" s="20">
        <f t="shared" si="159"/>
        <v>2483</v>
      </c>
      <c r="M2525" s="21">
        <f t="shared" si="157"/>
        <v>0.11653644784534842</v>
      </c>
    </row>
    <row r="2526" spans="1:13" x14ac:dyDescent="0.3">
      <c r="A2526" s="124">
        <v>41297</v>
      </c>
      <c r="B2526" s="108" t="s">
        <v>43</v>
      </c>
      <c r="C2526" s="111">
        <v>18</v>
      </c>
      <c r="D2526" s="87" t="s">
        <v>31</v>
      </c>
      <c r="E2526" s="108" t="s">
        <v>7463</v>
      </c>
      <c r="F2526" s="110">
        <v>5</v>
      </c>
      <c r="G2526" s="35">
        <v>1</v>
      </c>
      <c r="H2526" s="70" t="s">
        <v>6512</v>
      </c>
      <c r="I2526" s="34">
        <v>-1</v>
      </c>
      <c r="J2526" s="18">
        <f t="shared" si="158"/>
        <v>288.36000000000013</v>
      </c>
      <c r="K2526" s="19" t="str">
        <f t="shared" si="156"/>
        <v>Jan-13</v>
      </c>
      <c r="L2526" s="20">
        <f t="shared" si="159"/>
        <v>2484</v>
      </c>
      <c r="M2526" s="21">
        <f t="shared" si="157"/>
        <v>0.11608695652173918</v>
      </c>
    </row>
    <row r="2527" spans="1:13" x14ac:dyDescent="0.3">
      <c r="A2527" s="119">
        <v>41298</v>
      </c>
      <c r="B2527" s="120" t="s">
        <v>29</v>
      </c>
      <c r="C2527" s="121">
        <v>13.45</v>
      </c>
      <c r="D2527" s="87" t="s">
        <v>31</v>
      </c>
      <c r="E2527" s="120" t="s">
        <v>859</v>
      </c>
      <c r="F2527" s="123">
        <v>6</v>
      </c>
      <c r="G2527" s="35">
        <v>1</v>
      </c>
      <c r="H2527" s="69">
        <v>5</v>
      </c>
      <c r="I2527" s="31">
        <v>-1</v>
      </c>
      <c r="J2527" s="18">
        <f t="shared" si="158"/>
        <v>287.36000000000013</v>
      </c>
      <c r="K2527" s="19" t="str">
        <f t="shared" si="156"/>
        <v>Jan-13</v>
      </c>
      <c r="L2527" s="20">
        <f t="shared" si="159"/>
        <v>2485</v>
      </c>
      <c r="M2527" s="21">
        <f t="shared" si="157"/>
        <v>0.11563782696177068</v>
      </c>
    </row>
    <row r="2528" spans="1:13" x14ac:dyDescent="0.3">
      <c r="A2528" s="119">
        <v>41298</v>
      </c>
      <c r="B2528" s="120" t="s">
        <v>29</v>
      </c>
      <c r="C2528" s="121">
        <v>16.149999999999999</v>
      </c>
      <c r="D2528" s="87" t="s">
        <v>31</v>
      </c>
      <c r="E2528" s="120" t="s">
        <v>7467</v>
      </c>
      <c r="F2528" s="123">
        <v>5.5</v>
      </c>
      <c r="G2528" s="35">
        <v>1</v>
      </c>
      <c r="H2528" s="69">
        <v>4</v>
      </c>
      <c r="I2528" s="31">
        <v>-1</v>
      </c>
      <c r="J2528" s="18">
        <f t="shared" si="158"/>
        <v>286.36000000000013</v>
      </c>
      <c r="K2528" s="19" t="str">
        <f t="shared" si="156"/>
        <v>Jan-13</v>
      </c>
      <c r="L2528" s="20">
        <f t="shared" si="159"/>
        <v>2486</v>
      </c>
      <c r="M2528" s="21">
        <f t="shared" si="157"/>
        <v>0.11518905872888179</v>
      </c>
    </row>
    <row r="2529" spans="1:13" x14ac:dyDescent="0.3">
      <c r="A2529" s="124">
        <v>41298</v>
      </c>
      <c r="B2529" s="108" t="s">
        <v>43</v>
      </c>
      <c r="C2529" s="111">
        <v>16.350000000000001</v>
      </c>
      <c r="D2529" s="87" t="s">
        <v>31</v>
      </c>
      <c r="E2529" s="108" t="s">
        <v>7465</v>
      </c>
      <c r="F2529" s="110">
        <v>4.5</v>
      </c>
      <c r="G2529" s="35">
        <v>1</v>
      </c>
      <c r="H2529" s="70" t="s">
        <v>6512</v>
      </c>
      <c r="I2529" s="34">
        <v>-1</v>
      </c>
      <c r="J2529" s="18">
        <f t="shared" si="158"/>
        <v>285.36000000000013</v>
      </c>
      <c r="K2529" s="19" t="str">
        <f t="shared" si="156"/>
        <v>Jan-13</v>
      </c>
      <c r="L2529" s="20">
        <f t="shared" si="159"/>
        <v>2487</v>
      </c>
      <c r="M2529" s="21">
        <f t="shared" si="157"/>
        <v>0.11474065138721357</v>
      </c>
    </row>
    <row r="2530" spans="1:13" x14ac:dyDescent="0.3">
      <c r="A2530" s="124">
        <v>41298</v>
      </c>
      <c r="B2530" s="108" t="s">
        <v>43</v>
      </c>
      <c r="C2530" s="111">
        <v>17.05</v>
      </c>
      <c r="D2530" s="87" t="s">
        <v>31</v>
      </c>
      <c r="E2530" s="108" t="s">
        <v>7466</v>
      </c>
      <c r="F2530" s="110">
        <v>5.5</v>
      </c>
      <c r="G2530" s="35">
        <v>1</v>
      </c>
      <c r="H2530" s="70" t="s">
        <v>6526</v>
      </c>
      <c r="I2530" s="34">
        <v>5</v>
      </c>
      <c r="J2530" s="18">
        <f t="shared" si="158"/>
        <v>290.36000000000013</v>
      </c>
      <c r="K2530" s="19" t="str">
        <f t="shared" si="156"/>
        <v>Jan-13</v>
      </c>
      <c r="L2530" s="20">
        <f t="shared" si="159"/>
        <v>2488</v>
      </c>
      <c r="M2530" s="21">
        <f t="shared" si="157"/>
        <v>0.11670418006430873</v>
      </c>
    </row>
    <row r="2531" spans="1:13" x14ac:dyDescent="0.3">
      <c r="A2531" s="124">
        <v>41298</v>
      </c>
      <c r="B2531" s="108" t="s">
        <v>43</v>
      </c>
      <c r="C2531" s="111">
        <v>19.05</v>
      </c>
      <c r="D2531" s="87" t="s">
        <v>31</v>
      </c>
      <c r="E2531" s="108" t="s">
        <v>3021</v>
      </c>
      <c r="F2531" s="110">
        <v>4.3</v>
      </c>
      <c r="G2531" s="35">
        <v>1</v>
      </c>
      <c r="H2531" s="70" t="s">
        <v>6512</v>
      </c>
      <c r="I2531" s="34">
        <v>-1</v>
      </c>
      <c r="J2531" s="18">
        <f t="shared" si="158"/>
        <v>289.36000000000013</v>
      </c>
      <c r="K2531" s="19" t="str">
        <f t="shared" si="156"/>
        <v>Jan-13</v>
      </c>
      <c r="L2531" s="20">
        <f t="shared" si="159"/>
        <v>2489</v>
      </c>
      <c r="M2531" s="21">
        <f t="shared" si="157"/>
        <v>0.11625552430695063</v>
      </c>
    </row>
    <row r="2532" spans="1:13" x14ac:dyDescent="0.3">
      <c r="A2532" s="107">
        <v>41299</v>
      </c>
      <c r="B2532" s="108" t="s">
        <v>45</v>
      </c>
      <c r="C2532" s="101">
        <v>0.70833333333333337</v>
      </c>
      <c r="D2532" s="87" t="s">
        <v>31</v>
      </c>
      <c r="E2532" s="108" t="s">
        <v>929</v>
      </c>
      <c r="F2532" s="110">
        <v>3</v>
      </c>
      <c r="G2532" s="85">
        <v>1</v>
      </c>
      <c r="H2532" s="87" t="s">
        <v>33</v>
      </c>
      <c r="I2532" s="28">
        <v>-1</v>
      </c>
      <c r="J2532" s="18">
        <f t="shared" si="158"/>
        <v>288.36000000000013</v>
      </c>
      <c r="K2532" s="19" t="str">
        <f t="shared" si="156"/>
        <v>Jan-13</v>
      </c>
      <c r="L2532" s="20">
        <f t="shared" si="159"/>
        <v>2490</v>
      </c>
      <c r="M2532" s="21">
        <f t="shared" si="157"/>
        <v>0.1158072289156627</v>
      </c>
    </row>
    <row r="2533" spans="1:13" x14ac:dyDescent="0.3">
      <c r="A2533" s="119">
        <v>41299</v>
      </c>
      <c r="B2533" s="120" t="s">
        <v>43</v>
      </c>
      <c r="C2533" s="121">
        <v>15.25</v>
      </c>
      <c r="D2533" s="87" t="s">
        <v>31</v>
      </c>
      <c r="E2533" s="120" t="s">
        <v>7468</v>
      </c>
      <c r="F2533" s="123">
        <v>5</v>
      </c>
      <c r="G2533" s="35">
        <v>1</v>
      </c>
      <c r="H2533" s="69">
        <v>1</v>
      </c>
      <c r="I2533" s="31">
        <v>4</v>
      </c>
      <c r="J2533" s="18">
        <f t="shared" si="158"/>
        <v>292.36000000000013</v>
      </c>
      <c r="K2533" s="19" t="str">
        <f t="shared" si="156"/>
        <v>Jan-13</v>
      </c>
      <c r="L2533" s="20">
        <f t="shared" si="159"/>
        <v>2491</v>
      </c>
      <c r="M2533" s="21">
        <f t="shared" si="157"/>
        <v>0.11736651947009238</v>
      </c>
    </row>
    <row r="2534" spans="1:13" x14ac:dyDescent="0.3">
      <c r="A2534" s="119">
        <v>41299</v>
      </c>
      <c r="B2534" s="120" t="s">
        <v>43</v>
      </c>
      <c r="C2534" s="121">
        <v>16.55</v>
      </c>
      <c r="D2534" s="87" t="s">
        <v>31</v>
      </c>
      <c r="E2534" s="120" t="s">
        <v>7372</v>
      </c>
      <c r="F2534" s="123">
        <v>5.5</v>
      </c>
      <c r="G2534" s="35">
        <v>1</v>
      </c>
      <c r="H2534" s="69">
        <v>9</v>
      </c>
      <c r="I2534" s="31">
        <v>-1</v>
      </c>
      <c r="J2534" s="18">
        <f t="shared" si="158"/>
        <v>291.36000000000013</v>
      </c>
      <c r="K2534" s="19" t="str">
        <f t="shared" si="156"/>
        <v>Jan-13</v>
      </c>
      <c r="L2534" s="20">
        <f t="shared" si="159"/>
        <v>2492</v>
      </c>
      <c r="M2534" s="21">
        <f t="shared" si="157"/>
        <v>0.11691813804173359</v>
      </c>
    </row>
    <row r="2535" spans="1:13" x14ac:dyDescent="0.3">
      <c r="A2535" s="107">
        <v>41300</v>
      </c>
      <c r="B2535" s="108" t="s">
        <v>45</v>
      </c>
      <c r="C2535" s="101">
        <v>0.59375</v>
      </c>
      <c r="D2535" s="87" t="s">
        <v>31</v>
      </c>
      <c r="E2535" s="108" t="s">
        <v>930</v>
      </c>
      <c r="F2535" s="110">
        <v>3.5</v>
      </c>
      <c r="G2535" s="85">
        <v>1</v>
      </c>
      <c r="H2535" s="87" t="s">
        <v>33</v>
      </c>
      <c r="I2535" s="27">
        <v>-1</v>
      </c>
      <c r="J2535" s="18">
        <f t="shared" si="158"/>
        <v>290.36000000000013</v>
      </c>
      <c r="K2535" s="19" t="str">
        <f t="shared" si="156"/>
        <v>Jan-13</v>
      </c>
      <c r="L2535" s="20">
        <f t="shared" si="159"/>
        <v>2493</v>
      </c>
      <c r="M2535" s="21">
        <f t="shared" si="157"/>
        <v>0.11647011632571204</v>
      </c>
    </row>
    <row r="2536" spans="1:13" x14ac:dyDescent="0.3">
      <c r="A2536" s="107">
        <v>41300</v>
      </c>
      <c r="B2536" s="108" t="s">
        <v>29</v>
      </c>
      <c r="C2536" s="101">
        <v>0.63194444444444442</v>
      </c>
      <c r="D2536" s="87" t="s">
        <v>31</v>
      </c>
      <c r="E2536" s="108" t="s">
        <v>931</v>
      </c>
      <c r="F2536" s="110">
        <v>3.75</v>
      </c>
      <c r="G2536" s="85">
        <v>1</v>
      </c>
      <c r="H2536" s="87" t="s">
        <v>33</v>
      </c>
      <c r="I2536" s="27">
        <v>-1</v>
      </c>
      <c r="J2536" s="18">
        <f t="shared" si="158"/>
        <v>289.36000000000013</v>
      </c>
      <c r="K2536" s="19" t="str">
        <f t="shared" si="156"/>
        <v>Jan-13</v>
      </c>
      <c r="L2536" s="20">
        <f t="shared" si="159"/>
        <v>2494</v>
      </c>
      <c r="M2536" s="21">
        <f t="shared" si="157"/>
        <v>0.11602245388933445</v>
      </c>
    </row>
    <row r="2537" spans="1:13" x14ac:dyDescent="0.3">
      <c r="A2537" s="107">
        <v>41300</v>
      </c>
      <c r="B2537" s="108" t="s">
        <v>76</v>
      </c>
      <c r="C2537" s="101">
        <v>0.64930555555555558</v>
      </c>
      <c r="D2537" s="87" t="s">
        <v>31</v>
      </c>
      <c r="E2537" s="108" t="s">
        <v>932</v>
      </c>
      <c r="F2537" s="110">
        <v>3.25</v>
      </c>
      <c r="G2537" s="85">
        <v>1</v>
      </c>
      <c r="H2537" s="87" t="s">
        <v>42</v>
      </c>
      <c r="I2537" s="27">
        <v>2.25</v>
      </c>
      <c r="J2537" s="18">
        <f t="shared" si="158"/>
        <v>291.61000000000013</v>
      </c>
      <c r="K2537" s="19" t="str">
        <f t="shared" si="156"/>
        <v>Jan-13</v>
      </c>
      <c r="L2537" s="20">
        <f t="shared" si="159"/>
        <v>2495</v>
      </c>
      <c r="M2537" s="21">
        <f t="shared" si="157"/>
        <v>0.1168777555110221</v>
      </c>
    </row>
    <row r="2538" spans="1:13" x14ac:dyDescent="0.3">
      <c r="A2538" s="119">
        <v>41300</v>
      </c>
      <c r="B2538" s="120" t="s">
        <v>76</v>
      </c>
      <c r="C2538" s="121">
        <v>13.15</v>
      </c>
      <c r="D2538" s="87" t="s">
        <v>31</v>
      </c>
      <c r="E2538" s="120" t="s">
        <v>7469</v>
      </c>
      <c r="F2538" s="123">
        <v>5.5</v>
      </c>
      <c r="G2538" s="35">
        <v>1</v>
      </c>
      <c r="H2538" s="69">
        <v>1</v>
      </c>
      <c r="I2538" s="31">
        <v>4.5</v>
      </c>
      <c r="J2538" s="18">
        <f t="shared" si="158"/>
        <v>296.11000000000013</v>
      </c>
      <c r="K2538" s="19" t="str">
        <f t="shared" si="156"/>
        <v>Jan-13</v>
      </c>
      <c r="L2538" s="20">
        <f t="shared" si="159"/>
        <v>2496</v>
      </c>
      <c r="M2538" s="21">
        <f t="shared" si="157"/>
        <v>0.11863381410256416</v>
      </c>
    </row>
    <row r="2539" spans="1:13" x14ac:dyDescent="0.3">
      <c r="A2539" s="119">
        <v>41300</v>
      </c>
      <c r="B2539" s="120" t="s">
        <v>29</v>
      </c>
      <c r="C2539" s="121">
        <v>13.25</v>
      </c>
      <c r="D2539" s="87" t="s">
        <v>31</v>
      </c>
      <c r="E2539" s="120" t="s">
        <v>7408</v>
      </c>
      <c r="F2539" s="123">
        <v>5</v>
      </c>
      <c r="G2539" s="35">
        <v>1</v>
      </c>
      <c r="H2539" s="69">
        <v>3</v>
      </c>
      <c r="I2539" s="31">
        <v>-1</v>
      </c>
      <c r="J2539" s="18">
        <f t="shared" si="158"/>
        <v>295.11000000000013</v>
      </c>
      <c r="K2539" s="19" t="str">
        <f t="shared" si="156"/>
        <v>Jan-13</v>
      </c>
      <c r="L2539" s="20">
        <f t="shared" si="159"/>
        <v>2497</v>
      </c>
      <c r="M2539" s="21">
        <f t="shared" si="157"/>
        <v>0.11818582298758515</v>
      </c>
    </row>
    <row r="2540" spans="1:13" x14ac:dyDescent="0.3">
      <c r="A2540" s="119">
        <v>41300</v>
      </c>
      <c r="B2540" s="120" t="s">
        <v>29</v>
      </c>
      <c r="C2540" s="121">
        <v>14.35</v>
      </c>
      <c r="D2540" s="87" t="s">
        <v>31</v>
      </c>
      <c r="E2540" s="120" t="s">
        <v>7470</v>
      </c>
      <c r="F2540" s="123">
        <v>6</v>
      </c>
      <c r="G2540" s="35">
        <v>1</v>
      </c>
      <c r="H2540" s="69">
        <v>2</v>
      </c>
      <c r="I2540" s="31">
        <v>-1</v>
      </c>
      <c r="J2540" s="18">
        <f t="shared" si="158"/>
        <v>294.11000000000013</v>
      </c>
      <c r="K2540" s="19" t="str">
        <f t="shared" si="156"/>
        <v>Jan-13</v>
      </c>
      <c r="L2540" s="20">
        <f t="shared" si="159"/>
        <v>2498</v>
      </c>
      <c r="M2540" s="21">
        <f t="shared" si="157"/>
        <v>0.117738190552442</v>
      </c>
    </row>
    <row r="2541" spans="1:13" x14ac:dyDescent="0.3">
      <c r="A2541" s="119">
        <v>41300</v>
      </c>
      <c r="B2541" s="120" t="s">
        <v>45</v>
      </c>
      <c r="C2541" s="121">
        <v>16</v>
      </c>
      <c r="D2541" s="87" t="s">
        <v>31</v>
      </c>
      <c r="E2541" s="120" t="s">
        <v>7301</v>
      </c>
      <c r="F2541" s="123">
        <v>6</v>
      </c>
      <c r="G2541" s="35">
        <v>1</v>
      </c>
      <c r="H2541" s="69">
        <v>1</v>
      </c>
      <c r="I2541" s="31">
        <v>5</v>
      </c>
      <c r="J2541" s="18">
        <f t="shared" si="158"/>
        <v>299.11000000000013</v>
      </c>
      <c r="K2541" s="19" t="str">
        <f t="shared" si="156"/>
        <v>Jan-13</v>
      </c>
      <c r="L2541" s="20">
        <f t="shared" si="159"/>
        <v>2499</v>
      </c>
      <c r="M2541" s="21">
        <f t="shared" si="157"/>
        <v>0.11969187675070034</v>
      </c>
    </row>
    <row r="2542" spans="1:13" x14ac:dyDescent="0.3">
      <c r="A2542" s="107">
        <v>41302</v>
      </c>
      <c r="B2542" s="108" t="s">
        <v>43</v>
      </c>
      <c r="C2542" s="101">
        <v>0.55555555555555558</v>
      </c>
      <c r="D2542" s="87" t="s">
        <v>31</v>
      </c>
      <c r="E2542" s="108" t="s">
        <v>933</v>
      </c>
      <c r="F2542" s="110">
        <v>3.75</v>
      </c>
      <c r="G2542" s="85">
        <v>1</v>
      </c>
      <c r="H2542" s="87" t="s">
        <v>42</v>
      </c>
      <c r="I2542" s="27">
        <v>2.75</v>
      </c>
      <c r="J2542" s="18">
        <f t="shared" si="158"/>
        <v>301.86000000000013</v>
      </c>
      <c r="K2542" s="19" t="str">
        <f t="shared" si="156"/>
        <v>Jan-13</v>
      </c>
      <c r="L2542" s="20">
        <f t="shared" si="159"/>
        <v>2500</v>
      </c>
      <c r="M2542" s="21">
        <f t="shared" si="157"/>
        <v>0.12074400000000005</v>
      </c>
    </row>
    <row r="2543" spans="1:13" x14ac:dyDescent="0.3">
      <c r="A2543" s="107">
        <v>41302</v>
      </c>
      <c r="B2543" s="108" t="s">
        <v>43</v>
      </c>
      <c r="C2543" s="101">
        <v>0.59722222222222221</v>
      </c>
      <c r="D2543" s="87" t="s">
        <v>31</v>
      </c>
      <c r="E2543" s="108" t="s">
        <v>934</v>
      </c>
      <c r="F2543" s="110">
        <v>2.88</v>
      </c>
      <c r="G2543" s="85">
        <v>1</v>
      </c>
      <c r="H2543" s="87" t="s">
        <v>42</v>
      </c>
      <c r="I2543" s="27">
        <v>1.88</v>
      </c>
      <c r="J2543" s="18">
        <f t="shared" si="158"/>
        <v>303.74000000000012</v>
      </c>
      <c r="K2543" s="19" t="str">
        <f t="shared" si="156"/>
        <v>Jan-13</v>
      </c>
      <c r="L2543" s="20">
        <f t="shared" si="159"/>
        <v>2501</v>
      </c>
      <c r="M2543" s="21">
        <f t="shared" si="157"/>
        <v>0.12144742103158741</v>
      </c>
    </row>
    <row r="2544" spans="1:13" x14ac:dyDescent="0.3">
      <c r="A2544" s="107">
        <v>41302</v>
      </c>
      <c r="B2544" s="108" t="s">
        <v>45</v>
      </c>
      <c r="C2544" s="101">
        <v>0.63194444444444442</v>
      </c>
      <c r="D2544" s="87" t="s">
        <v>31</v>
      </c>
      <c r="E2544" s="108" t="s">
        <v>935</v>
      </c>
      <c r="F2544" s="110">
        <v>3.5</v>
      </c>
      <c r="G2544" s="85">
        <v>1</v>
      </c>
      <c r="H2544" s="87" t="s">
        <v>33</v>
      </c>
      <c r="I2544" s="27">
        <v>-1</v>
      </c>
      <c r="J2544" s="18">
        <f t="shared" si="158"/>
        <v>302.74000000000012</v>
      </c>
      <c r="K2544" s="19" t="str">
        <f t="shared" si="156"/>
        <v>Jan-13</v>
      </c>
      <c r="L2544" s="20">
        <f t="shared" si="159"/>
        <v>2502</v>
      </c>
      <c r="M2544" s="21">
        <f t="shared" si="157"/>
        <v>0.12099920063948846</v>
      </c>
    </row>
    <row r="2545" spans="1:13" x14ac:dyDescent="0.3">
      <c r="A2545" s="107">
        <v>41302</v>
      </c>
      <c r="B2545" s="108" t="s">
        <v>45</v>
      </c>
      <c r="C2545" s="101">
        <v>0.65277777777777779</v>
      </c>
      <c r="D2545" s="87" t="s">
        <v>31</v>
      </c>
      <c r="E2545" s="108" t="s">
        <v>936</v>
      </c>
      <c r="F2545" s="110">
        <v>3</v>
      </c>
      <c r="G2545" s="85">
        <v>1</v>
      </c>
      <c r="H2545" s="87" t="s">
        <v>33</v>
      </c>
      <c r="I2545" s="27">
        <v>-1</v>
      </c>
      <c r="J2545" s="18">
        <f t="shared" si="158"/>
        <v>301.74000000000012</v>
      </c>
      <c r="K2545" s="19" t="str">
        <f t="shared" si="156"/>
        <v>Jan-13</v>
      </c>
      <c r="L2545" s="20">
        <f t="shared" si="159"/>
        <v>2503</v>
      </c>
      <c r="M2545" s="21">
        <f t="shared" si="157"/>
        <v>0.12055133839392734</v>
      </c>
    </row>
    <row r="2546" spans="1:13" x14ac:dyDescent="0.3">
      <c r="A2546" s="107">
        <v>41302</v>
      </c>
      <c r="B2546" s="108" t="s">
        <v>43</v>
      </c>
      <c r="C2546" s="101">
        <v>0.65972222222222221</v>
      </c>
      <c r="D2546" s="87" t="s">
        <v>31</v>
      </c>
      <c r="E2546" s="108" t="s">
        <v>937</v>
      </c>
      <c r="F2546" s="110">
        <v>3.25</v>
      </c>
      <c r="G2546" s="85">
        <v>1</v>
      </c>
      <c r="H2546" s="87" t="s">
        <v>33</v>
      </c>
      <c r="I2546" s="27">
        <v>-1</v>
      </c>
      <c r="J2546" s="18">
        <f t="shared" si="158"/>
        <v>300.74000000000012</v>
      </c>
      <c r="K2546" s="19" t="str">
        <f t="shared" si="156"/>
        <v>Jan-13</v>
      </c>
      <c r="L2546" s="20">
        <f t="shared" si="159"/>
        <v>2504</v>
      </c>
      <c r="M2546" s="21">
        <f t="shared" si="157"/>
        <v>0.12010383386581475</v>
      </c>
    </row>
    <row r="2547" spans="1:13" x14ac:dyDescent="0.3">
      <c r="A2547" s="107">
        <v>41302</v>
      </c>
      <c r="B2547" s="108" t="s">
        <v>43</v>
      </c>
      <c r="C2547" s="101">
        <v>0.70138888888888884</v>
      </c>
      <c r="D2547" s="87" t="s">
        <v>31</v>
      </c>
      <c r="E2547" s="108" t="s">
        <v>938</v>
      </c>
      <c r="F2547" s="110">
        <v>3.5</v>
      </c>
      <c r="G2547" s="85">
        <v>1</v>
      </c>
      <c r="H2547" s="87" t="s">
        <v>33</v>
      </c>
      <c r="I2547" s="27">
        <v>-1</v>
      </c>
      <c r="J2547" s="18">
        <f t="shared" si="158"/>
        <v>299.74000000000012</v>
      </c>
      <c r="K2547" s="19" t="str">
        <f t="shared" si="156"/>
        <v>Jan-13</v>
      </c>
      <c r="L2547" s="20">
        <f t="shared" si="159"/>
        <v>2505</v>
      </c>
      <c r="M2547" s="21">
        <f t="shared" si="157"/>
        <v>0.11965668662674656</v>
      </c>
    </row>
    <row r="2548" spans="1:13" x14ac:dyDescent="0.3">
      <c r="A2548" s="119">
        <v>41302</v>
      </c>
      <c r="B2548" s="120" t="s">
        <v>45</v>
      </c>
      <c r="C2548" s="121">
        <v>14.1</v>
      </c>
      <c r="D2548" s="87" t="s">
        <v>31</v>
      </c>
      <c r="E2548" s="120" t="s">
        <v>7471</v>
      </c>
      <c r="F2548" s="123">
        <v>4.5</v>
      </c>
      <c r="G2548" s="35">
        <v>1</v>
      </c>
      <c r="H2548" s="69">
        <v>4</v>
      </c>
      <c r="I2548" s="31">
        <v>-1</v>
      </c>
      <c r="J2548" s="18">
        <f t="shared" si="158"/>
        <v>298.74000000000012</v>
      </c>
      <c r="K2548" s="19" t="str">
        <f t="shared" si="156"/>
        <v>Jan-13</v>
      </c>
      <c r="L2548" s="20">
        <f t="shared" si="159"/>
        <v>2506</v>
      </c>
      <c r="M2548" s="21">
        <f t="shared" si="157"/>
        <v>0.11920989624900244</v>
      </c>
    </row>
    <row r="2549" spans="1:13" x14ac:dyDescent="0.3">
      <c r="A2549" s="119">
        <v>41302</v>
      </c>
      <c r="B2549" s="120" t="s">
        <v>45</v>
      </c>
      <c r="C2549" s="121">
        <v>14.4</v>
      </c>
      <c r="D2549" s="87" t="s">
        <v>31</v>
      </c>
      <c r="E2549" s="120" t="s">
        <v>101</v>
      </c>
      <c r="F2549" s="123">
        <v>5.5</v>
      </c>
      <c r="G2549" s="35">
        <v>1</v>
      </c>
      <c r="H2549" s="69">
        <v>4</v>
      </c>
      <c r="I2549" s="31">
        <v>-1</v>
      </c>
      <c r="J2549" s="18">
        <f t="shared" si="158"/>
        <v>297.74000000000012</v>
      </c>
      <c r="K2549" s="19" t="str">
        <f t="shared" si="156"/>
        <v>Jan-13</v>
      </c>
      <c r="L2549" s="20">
        <f t="shared" si="159"/>
        <v>2507</v>
      </c>
      <c r="M2549" s="21">
        <f t="shared" si="157"/>
        <v>0.11876346230554452</v>
      </c>
    </row>
    <row r="2550" spans="1:13" x14ac:dyDescent="0.3">
      <c r="A2550" s="119">
        <v>41302</v>
      </c>
      <c r="B2550" s="120" t="s">
        <v>45</v>
      </c>
      <c r="C2550" s="121">
        <v>15.1</v>
      </c>
      <c r="D2550" s="87" t="s">
        <v>31</v>
      </c>
      <c r="E2550" s="120" t="s">
        <v>1024</v>
      </c>
      <c r="F2550" s="123">
        <v>5</v>
      </c>
      <c r="G2550" s="35">
        <v>1</v>
      </c>
      <c r="H2550" s="69">
        <v>3</v>
      </c>
      <c r="I2550" s="31">
        <v>-1</v>
      </c>
      <c r="J2550" s="18">
        <f t="shared" si="158"/>
        <v>296.74000000000012</v>
      </c>
      <c r="K2550" s="19" t="str">
        <f t="shared" si="156"/>
        <v>Jan-13</v>
      </c>
      <c r="L2550" s="20">
        <f t="shared" si="159"/>
        <v>2508</v>
      </c>
      <c r="M2550" s="21">
        <f t="shared" si="157"/>
        <v>0.118317384370016</v>
      </c>
    </row>
    <row r="2551" spans="1:13" x14ac:dyDescent="0.3">
      <c r="A2551" s="119">
        <v>41302</v>
      </c>
      <c r="B2551" s="120" t="s">
        <v>43</v>
      </c>
      <c r="C2551" s="121">
        <v>15.2</v>
      </c>
      <c r="D2551" s="87" t="s">
        <v>31</v>
      </c>
      <c r="E2551" s="120" t="s">
        <v>7472</v>
      </c>
      <c r="F2551" s="123">
        <v>6</v>
      </c>
      <c r="G2551" s="35">
        <v>1</v>
      </c>
      <c r="H2551" s="69">
        <v>3</v>
      </c>
      <c r="I2551" s="31">
        <v>-1</v>
      </c>
      <c r="J2551" s="18">
        <f t="shared" si="158"/>
        <v>295.74000000000012</v>
      </c>
      <c r="K2551" s="19" t="str">
        <f t="shared" si="156"/>
        <v>Jan-13</v>
      </c>
      <c r="L2551" s="20">
        <f t="shared" si="159"/>
        <v>2509</v>
      </c>
      <c r="M2551" s="21">
        <f t="shared" si="157"/>
        <v>0.11787166201673979</v>
      </c>
    </row>
    <row r="2552" spans="1:13" x14ac:dyDescent="0.3">
      <c r="A2552" s="119">
        <v>41302</v>
      </c>
      <c r="B2552" s="120" t="s">
        <v>43</v>
      </c>
      <c r="C2552" s="121">
        <v>16.2</v>
      </c>
      <c r="D2552" s="87" t="s">
        <v>31</v>
      </c>
      <c r="E2552" s="120" t="s">
        <v>884</v>
      </c>
      <c r="F2552" s="123">
        <v>4.5</v>
      </c>
      <c r="G2552" s="35">
        <v>1</v>
      </c>
      <c r="H2552" s="69">
        <v>3</v>
      </c>
      <c r="I2552" s="31">
        <v>-1</v>
      </c>
      <c r="J2552" s="18">
        <f t="shared" si="158"/>
        <v>294.74000000000012</v>
      </c>
      <c r="K2552" s="19" t="str">
        <f t="shared" si="156"/>
        <v>Jan-13</v>
      </c>
      <c r="L2552" s="20">
        <f t="shared" si="159"/>
        <v>2510</v>
      </c>
      <c r="M2552" s="21">
        <f t="shared" si="157"/>
        <v>0.11742629482071718</v>
      </c>
    </row>
    <row r="2553" spans="1:13" x14ac:dyDescent="0.3">
      <c r="A2553" s="107">
        <v>41303</v>
      </c>
      <c r="B2553" s="108" t="s">
        <v>29</v>
      </c>
      <c r="C2553" s="101">
        <v>0.59722222222222221</v>
      </c>
      <c r="D2553" s="87" t="s">
        <v>31</v>
      </c>
      <c r="E2553" s="108" t="s">
        <v>939</v>
      </c>
      <c r="F2553" s="110">
        <v>3.5</v>
      </c>
      <c r="G2553" s="85">
        <v>1</v>
      </c>
      <c r="H2553" s="87" t="s">
        <v>33</v>
      </c>
      <c r="I2553" s="27">
        <v>-1</v>
      </c>
      <c r="J2553" s="18">
        <f t="shared" si="158"/>
        <v>293.74000000000012</v>
      </c>
      <c r="K2553" s="19" t="str">
        <f t="shared" si="156"/>
        <v>Jan-13</v>
      </c>
      <c r="L2553" s="20">
        <f t="shared" si="159"/>
        <v>2511</v>
      </c>
      <c r="M2553" s="21">
        <f t="shared" si="157"/>
        <v>0.11698128235762649</v>
      </c>
    </row>
    <row r="2554" spans="1:13" x14ac:dyDescent="0.3">
      <c r="A2554" s="107">
        <v>41303</v>
      </c>
      <c r="B2554" s="108" t="s">
        <v>29</v>
      </c>
      <c r="C2554" s="101">
        <v>0.63888888888888895</v>
      </c>
      <c r="D2554" s="87" t="s">
        <v>31</v>
      </c>
      <c r="E2554" s="108" t="s">
        <v>940</v>
      </c>
      <c r="F2554" s="110">
        <v>3.5</v>
      </c>
      <c r="G2554" s="85">
        <v>1</v>
      </c>
      <c r="H2554" s="87" t="s">
        <v>33</v>
      </c>
      <c r="I2554" s="27">
        <v>-1</v>
      </c>
      <c r="J2554" s="18">
        <f t="shared" si="158"/>
        <v>292.74000000000012</v>
      </c>
      <c r="K2554" s="19" t="str">
        <f t="shared" si="156"/>
        <v>Jan-13</v>
      </c>
      <c r="L2554" s="20">
        <f t="shared" si="159"/>
        <v>2512</v>
      </c>
      <c r="M2554" s="21">
        <f t="shared" si="157"/>
        <v>0.1165366242038217</v>
      </c>
    </row>
    <row r="2555" spans="1:13" x14ac:dyDescent="0.3">
      <c r="A2555" s="119">
        <v>41303</v>
      </c>
      <c r="B2555" s="120" t="s">
        <v>29</v>
      </c>
      <c r="C2555" s="121">
        <v>14.5</v>
      </c>
      <c r="D2555" s="87" t="s">
        <v>31</v>
      </c>
      <c r="E2555" s="120" t="s">
        <v>7473</v>
      </c>
      <c r="F2555" s="123">
        <v>5</v>
      </c>
      <c r="G2555" s="35">
        <v>1</v>
      </c>
      <c r="H2555" s="69">
        <v>3</v>
      </c>
      <c r="I2555" s="31">
        <v>-1</v>
      </c>
      <c r="J2555" s="18">
        <f t="shared" si="158"/>
        <v>291.74000000000012</v>
      </c>
      <c r="K2555" s="19" t="str">
        <f t="shared" si="156"/>
        <v>Jan-13</v>
      </c>
      <c r="L2555" s="20">
        <f t="shared" si="159"/>
        <v>2513</v>
      </c>
      <c r="M2555" s="21">
        <f t="shared" si="157"/>
        <v>0.11609231993633112</v>
      </c>
    </row>
    <row r="2556" spans="1:13" x14ac:dyDescent="0.3">
      <c r="A2556" s="119">
        <v>41303</v>
      </c>
      <c r="B2556" s="120" t="s">
        <v>29</v>
      </c>
      <c r="C2556" s="121">
        <v>15.5</v>
      </c>
      <c r="D2556" s="87" t="s">
        <v>31</v>
      </c>
      <c r="E2556" s="120" t="s">
        <v>6652</v>
      </c>
      <c r="F2556" s="123">
        <v>5</v>
      </c>
      <c r="G2556" s="35">
        <v>1</v>
      </c>
      <c r="H2556" s="69">
        <v>2</v>
      </c>
      <c r="I2556" s="31">
        <v>-1</v>
      </c>
      <c r="J2556" s="18">
        <f t="shared" si="158"/>
        <v>290.74000000000012</v>
      </c>
      <c r="K2556" s="19" t="str">
        <f t="shared" si="156"/>
        <v>Jan-13</v>
      </c>
      <c r="L2556" s="20">
        <f t="shared" si="159"/>
        <v>2514</v>
      </c>
      <c r="M2556" s="21">
        <f t="shared" si="157"/>
        <v>0.11564836913285606</v>
      </c>
    </row>
    <row r="2557" spans="1:13" x14ac:dyDescent="0.3">
      <c r="A2557" s="107">
        <v>41304</v>
      </c>
      <c r="B2557" s="108" t="s">
        <v>89</v>
      </c>
      <c r="C2557" s="101">
        <v>0.59027777777777779</v>
      </c>
      <c r="D2557" s="87" t="s">
        <v>31</v>
      </c>
      <c r="E2557" s="108" t="s">
        <v>941</v>
      </c>
      <c r="F2557" s="110">
        <v>3</v>
      </c>
      <c r="G2557" s="85">
        <v>1</v>
      </c>
      <c r="H2557" s="87" t="s">
        <v>33</v>
      </c>
      <c r="I2557" s="27">
        <v>-1</v>
      </c>
      <c r="J2557" s="18">
        <f t="shared" si="158"/>
        <v>289.74000000000012</v>
      </c>
      <c r="K2557" s="19" t="str">
        <f t="shared" si="156"/>
        <v>Jan-13</v>
      </c>
      <c r="L2557" s="20">
        <f t="shared" si="159"/>
        <v>2515</v>
      </c>
      <c r="M2557" s="21">
        <f t="shared" si="157"/>
        <v>0.11520477137176943</v>
      </c>
    </row>
    <row r="2558" spans="1:13" x14ac:dyDescent="0.3">
      <c r="A2558" s="107">
        <v>41304</v>
      </c>
      <c r="B2558" s="108" t="s">
        <v>50</v>
      </c>
      <c r="C2558" s="101">
        <v>0.66666666666666663</v>
      </c>
      <c r="D2558" s="87" t="s">
        <v>31</v>
      </c>
      <c r="E2558" s="108" t="s">
        <v>942</v>
      </c>
      <c r="F2558" s="110">
        <v>3.25</v>
      </c>
      <c r="G2558" s="85">
        <v>1</v>
      </c>
      <c r="H2558" s="87" t="s">
        <v>42</v>
      </c>
      <c r="I2558" s="27">
        <v>2.25</v>
      </c>
      <c r="J2558" s="18">
        <f t="shared" si="158"/>
        <v>291.99000000000012</v>
      </c>
      <c r="K2558" s="19" t="str">
        <f t="shared" si="156"/>
        <v>Jan-13</v>
      </c>
      <c r="L2558" s="20">
        <f t="shared" si="159"/>
        <v>2516</v>
      </c>
      <c r="M2558" s="21">
        <f t="shared" si="157"/>
        <v>0.11605325914149449</v>
      </c>
    </row>
    <row r="2559" spans="1:13" x14ac:dyDescent="0.3">
      <c r="A2559" s="107">
        <v>41304</v>
      </c>
      <c r="B2559" s="108" t="s">
        <v>43</v>
      </c>
      <c r="C2559" s="101">
        <v>0.72222222222222221</v>
      </c>
      <c r="D2559" s="87" t="s">
        <v>31</v>
      </c>
      <c r="E2559" s="108" t="s">
        <v>943</v>
      </c>
      <c r="F2559" s="110">
        <v>4</v>
      </c>
      <c r="G2559" s="85">
        <v>1</v>
      </c>
      <c r="H2559" s="87" t="s">
        <v>33</v>
      </c>
      <c r="I2559" s="28">
        <v>-1</v>
      </c>
      <c r="J2559" s="18">
        <f t="shared" si="158"/>
        <v>290.99000000000012</v>
      </c>
      <c r="K2559" s="19" t="str">
        <f t="shared" si="156"/>
        <v>Jan-13</v>
      </c>
      <c r="L2559" s="20">
        <f t="shared" si="159"/>
        <v>2517</v>
      </c>
      <c r="M2559" s="21">
        <f t="shared" si="157"/>
        <v>0.11560985299960275</v>
      </c>
    </row>
    <row r="2560" spans="1:13" x14ac:dyDescent="0.3">
      <c r="A2560" s="119">
        <v>41304</v>
      </c>
      <c r="B2560" s="120" t="s">
        <v>50</v>
      </c>
      <c r="C2560" s="121">
        <v>14</v>
      </c>
      <c r="D2560" s="87" t="s">
        <v>31</v>
      </c>
      <c r="E2560" s="120" t="s">
        <v>7476</v>
      </c>
      <c r="F2560" s="123">
        <v>5.5</v>
      </c>
      <c r="G2560" s="35">
        <v>1</v>
      </c>
      <c r="H2560" s="69" t="s">
        <v>7477</v>
      </c>
      <c r="I2560" s="31">
        <v>-1</v>
      </c>
      <c r="J2560" s="18">
        <f t="shared" si="158"/>
        <v>289.99000000000012</v>
      </c>
      <c r="K2560" s="19" t="str">
        <f t="shared" si="156"/>
        <v>Jan-13</v>
      </c>
      <c r="L2560" s="20">
        <f t="shared" si="159"/>
        <v>2518</v>
      </c>
      <c r="M2560" s="21">
        <f t="shared" si="157"/>
        <v>0.11516679904686264</v>
      </c>
    </row>
    <row r="2561" spans="1:13" x14ac:dyDescent="0.3">
      <c r="A2561" s="119">
        <v>41304</v>
      </c>
      <c r="B2561" s="120" t="s">
        <v>50</v>
      </c>
      <c r="C2561" s="121">
        <v>15</v>
      </c>
      <c r="D2561" s="87" t="s">
        <v>31</v>
      </c>
      <c r="E2561" s="120" t="s">
        <v>7478</v>
      </c>
      <c r="F2561" s="123">
        <v>4.5</v>
      </c>
      <c r="G2561" s="35">
        <v>1</v>
      </c>
      <c r="H2561" s="69">
        <v>1</v>
      </c>
      <c r="I2561" s="31">
        <v>3.5</v>
      </c>
      <c r="J2561" s="18">
        <f t="shared" si="158"/>
        <v>293.49000000000012</v>
      </c>
      <c r="K2561" s="19" t="str">
        <f t="shared" si="156"/>
        <v>Jan-13</v>
      </c>
      <c r="L2561" s="20">
        <f t="shared" si="159"/>
        <v>2519</v>
      </c>
      <c r="M2561" s="21">
        <f t="shared" si="157"/>
        <v>0.116510520047638</v>
      </c>
    </row>
    <row r="2562" spans="1:13" x14ac:dyDescent="0.3">
      <c r="A2562" s="119">
        <v>41304</v>
      </c>
      <c r="B2562" s="120" t="s">
        <v>89</v>
      </c>
      <c r="C2562" s="121">
        <v>15.4</v>
      </c>
      <c r="D2562" s="87" t="s">
        <v>31</v>
      </c>
      <c r="E2562" s="120" t="s">
        <v>7479</v>
      </c>
      <c r="F2562" s="123">
        <v>4.5</v>
      </c>
      <c r="G2562" s="35">
        <v>1</v>
      </c>
      <c r="H2562" s="69">
        <v>2</v>
      </c>
      <c r="I2562" s="31">
        <v>-1</v>
      </c>
      <c r="J2562" s="18">
        <f t="shared" si="158"/>
        <v>292.49000000000012</v>
      </c>
      <c r="K2562" s="19" t="str">
        <f t="shared" ref="K2562:K2625" si="160">TEXT(A2562,"MMM-yy")</f>
        <v>Jan-13</v>
      </c>
      <c r="L2562" s="20">
        <f t="shared" si="159"/>
        <v>2520</v>
      </c>
      <c r="M2562" s="21">
        <f t="shared" ref="M2562:M2625" si="161">J2562/L2562</f>
        <v>0.11606746031746036</v>
      </c>
    </row>
    <row r="2563" spans="1:13" x14ac:dyDescent="0.3">
      <c r="A2563" s="119">
        <v>41304</v>
      </c>
      <c r="B2563" s="120" t="s">
        <v>50</v>
      </c>
      <c r="C2563" s="121">
        <v>16</v>
      </c>
      <c r="D2563" s="87" t="s">
        <v>31</v>
      </c>
      <c r="E2563" s="120" t="s">
        <v>7480</v>
      </c>
      <c r="F2563" s="123">
        <v>5</v>
      </c>
      <c r="G2563" s="35">
        <v>1</v>
      </c>
      <c r="H2563" s="69" t="s">
        <v>6116</v>
      </c>
      <c r="I2563" s="31">
        <v>-1</v>
      </c>
      <c r="J2563" s="18">
        <f t="shared" ref="J2563:J2626" si="162">J2562+I2563</f>
        <v>291.49000000000012</v>
      </c>
      <c r="K2563" s="19" t="str">
        <f t="shared" si="160"/>
        <v>Jan-13</v>
      </c>
      <c r="L2563" s="20">
        <f t="shared" ref="L2563:L2626" si="163">L2562+G2563</f>
        <v>2521</v>
      </c>
      <c r="M2563" s="21">
        <f t="shared" si="161"/>
        <v>0.11562475208250698</v>
      </c>
    </row>
    <row r="2564" spans="1:13" x14ac:dyDescent="0.3">
      <c r="A2564" s="119">
        <v>41304</v>
      </c>
      <c r="B2564" s="120" t="s">
        <v>50</v>
      </c>
      <c r="C2564" s="121">
        <v>16.3</v>
      </c>
      <c r="D2564" s="87" t="s">
        <v>31</v>
      </c>
      <c r="E2564" s="120" t="s">
        <v>5144</v>
      </c>
      <c r="F2564" s="123">
        <v>6</v>
      </c>
      <c r="G2564" s="35">
        <v>1</v>
      </c>
      <c r="H2564" s="69">
        <v>3</v>
      </c>
      <c r="I2564" s="31">
        <v>-1</v>
      </c>
      <c r="J2564" s="18">
        <f t="shared" si="162"/>
        <v>290.49000000000012</v>
      </c>
      <c r="K2564" s="19" t="str">
        <f t="shared" si="160"/>
        <v>Jan-13</v>
      </c>
      <c r="L2564" s="20">
        <f t="shared" si="163"/>
        <v>2522</v>
      </c>
      <c r="M2564" s="21">
        <f t="shared" si="161"/>
        <v>0.11518239492466302</v>
      </c>
    </row>
    <row r="2565" spans="1:13" x14ac:dyDescent="0.3">
      <c r="A2565" s="124">
        <v>41304</v>
      </c>
      <c r="B2565" s="108" t="s">
        <v>43</v>
      </c>
      <c r="C2565" s="111">
        <v>17.5</v>
      </c>
      <c r="D2565" s="87" t="s">
        <v>31</v>
      </c>
      <c r="E2565" s="108" t="s">
        <v>7474</v>
      </c>
      <c r="F2565" s="110">
        <v>5</v>
      </c>
      <c r="G2565" s="35">
        <v>1</v>
      </c>
      <c r="H2565" s="70" t="s">
        <v>6512</v>
      </c>
      <c r="I2565" s="34">
        <v>-1</v>
      </c>
      <c r="J2565" s="18">
        <f t="shared" si="162"/>
        <v>289.49000000000012</v>
      </c>
      <c r="K2565" s="19" t="str">
        <f t="shared" si="160"/>
        <v>Jan-13</v>
      </c>
      <c r="L2565" s="20">
        <f t="shared" si="163"/>
        <v>2523</v>
      </c>
      <c r="M2565" s="21">
        <f t="shared" si="161"/>
        <v>0.11474038842647646</v>
      </c>
    </row>
    <row r="2566" spans="1:13" x14ac:dyDescent="0.3">
      <c r="A2566" s="124">
        <v>41304</v>
      </c>
      <c r="B2566" s="108" t="s">
        <v>43</v>
      </c>
      <c r="C2566" s="111">
        <v>18.5</v>
      </c>
      <c r="D2566" s="87" t="s">
        <v>31</v>
      </c>
      <c r="E2566" s="108" t="s">
        <v>7475</v>
      </c>
      <c r="F2566" s="110">
        <v>5</v>
      </c>
      <c r="G2566" s="35">
        <v>1</v>
      </c>
      <c r="H2566" s="70" t="s">
        <v>6518</v>
      </c>
      <c r="I2566" s="34">
        <v>-1</v>
      </c>
      <c r="J2566" s="18">
        <f t="shared" si="162"/>
        <v>288.49000000000012</v>
      </c>
      <c r="K2566" s="19" t="str">
        <f t="shared" si="160"/>
        <v>Jan-13</v>
      </c>
      <c r="L2566" s="20">
        <f t="shared" si="163"/>
        <v>2524</v>
      </c>
      <c r="M2566" s="21">
        <f t="shared" si="161"/>
        <v>0.11429873217115694</v>
      </c>
    </row>
    <row r="2567" spans="1:13" x14ac:dyDescent="0.3">
      <c r="A2567" s="107">
        <v>41305</v>
      </c>
      <c r="B2567" s="108" t="s">
        <v>45</v>
      </c>
      <c r="C2567" s="101">
        <v>0.70138888888888884</v>
      </c>
      <c r="D2567" s="87" t="s">
        <v>31</v>
      </c>
      <c r="E2567" s="108" t="s">
        <v>944</v>
      </c>
      <c r="F2567" s="110">
        <v>3</v>
      </c>
      <c r="G2567" s="85">
        <v>1</v>
      </c>
      <c r="H2567" s="87" t="s">
        <v>33</v>
      </c>
      <c r="I2567" s="28">
        <v>-1</v>
      </c>
      <c r="J2567" s="18">
        <f t="shared" si="162"/>
        <v>287.49000000000012</v>
      </c>
      <c r="K2567" s="19" t="str">
        <f t="shared" si="160"/>
        <v>Jan-13</v>
      </c>
      <c r="L2567" s="20">
        <f t="shared" si="163"/>
        <v>2525</v>
      </c>
      <c r="M2567" s="21">
        <f t="shared" si="161"/>
        <v>0.11385742574257431</v>
      </c>
    </row>
    <row r="2568" spans="1:13" x14ac:dyDescent="0.3">
      <c r="A2568" s="119">
        <v>41305</v>
      </c>
      <c r="B2568" s="120" t="s">
        <v>29</v>
      </c>
      <c r="C2568" s="121">
        <v>15.3</v>
      </c>
      <c r="D2568" s="87" t="s">
        <v>31</v>
      </c>
      <c r="E2568" s="120" t="s">
        <v>1233</v>
      </c>
      <c r="F2568" s="123">
        <v>5.5</v>
      </c>
      <c r="G2568" s="35">
        <v>1</v>
      </c>
      <c r="H2568" s="69">
        <v>1</v>
      </c>
      <c r="I2568" s="31">
        <v>4.5</v>
      </c>
      <c r="J2568" s="18">
        <f t="shared" si="162"/>
        <v>291.99000000000012</v>
      </c>
      <c r="K2568" s="19" t="str">
        <f t="shared" si="160"/>
        <v>Jan-13</v>
      </c>
      <c r="L2568" s="20">
        <f t="shared" si="163"/>
        <v>2526</v>
      </c>
      <c r="M2568" s="21">
        <f t="shared" si="161"/>
        <v>0.11559382422802855</v>
      </c>
    </row>
    <row r="2569" spans="1:13" x14ac:dyDescent="0.3">
      <c r="A2569" s="119">
        <v>41305</v>
      </c>
      <c r="B2569" s="120" t="s">
        <v>118</v>
      </c>
      <c r="C2569" s="121">
        <v>16.100000000000001</v>
      </c>
      <c r="D2569" s="87" t="s">
        <v>31</v>
      </c>
      <c r="E2569" s="120" t="s">
        <v>7481</v>
      </c>
      <c r="F2569" s="123">
        <v>4.5</v>
      </c>
      <c r="G2569" s="35">
        <v>1</v>
      </c>
      <c r="H2569" s="69" t="s">
        <v>6213</v>
      </c>
      <c r="I2569" s="31">
        <v>-1</v>
      </c>
      <c r="J2569" s="18">
        <f t="shared" si="162"/>
        <v>290.99000000000012</v>
      </c>
      <c r="K2569" s="19" t="str">
        <f t="shared" si="160"/>
        <v>Jan-13</v>
      </c>
      <c r="L2569" s="20">
        <f t="shared" si="163"/>
        <v>2527</v>
      </c>
      <c r="M2569" s="21">
        <f t="shared" si="161"/>
        <v>0.11515235457063716</v>
      </c>
    </row>
    <row r="2570" spans="1:13" x14ac:dyDescent="0.3">
      <c r="A2570" s="119">
        <v>41306</v>
      </c>
      <c r="B2570" s="120" t="s">
        <v>29</v>
      </c>
      <c r="C2570" s="121">
        <v>13</v>
      </c>
      <c r="D2570" s="87" t="s">
        <v>31</v>
      </c>
      <c r="E2570" s="120" t="s">
        <v>7427</v>
      </c>
      <c r="F2570" s="123">
        <v>5</v>
      </c>
      <c r="G2570" s="35">
        <v>1</v>
      </c>
      <c r="H2570" s="69">
        <v>5</v>
      </c>
      <c r="I2570" s="31">
        <v>-1</v>
      </c>
      <c r="J2570" s="18">
        <f t="shared" si="162"/>
        <v>289.99000000000012</v>
      </c>
      <c r="K2570" s="19" t="str">
        <f t="shared" si="160"/>
        <v>Feb-13</v>
      </c>
      <c r="L2570" s="20">
        <f t="shared" si="163"/>
        <v>2528</v>
      </c>
      <c r="M2570" s="21">
        <f t="shared" si="161"/>
        <v>0.11471123417721524</v>
      </c>
    </row>
    <row r="2571" spans="1:13" x14ac:dyDescent="0.3">
      <c r="A2571" s="119">
        <v>41306</v>
      </c>
      <c r="B2571" s="120" t="s">
        <v>29</v>
      </c>
      <c r="C2571" s="121">
        <v>13.3</v>
      </c>
      <c r="D2571" s="87" t="s">
        <v>31</v>
      </c>
      <c r="E2571" s="120" t="s">
        <v>7483</v>
      </c>
      <c r="F2571" s="123">
        <v>5.5</v>
      </c>
      <c r="G2571" s="35">
        <v>1</v>
      </c>
      <c r="H2571" s="69">
        <v>1</v>
      </c>
      <c r="I2571" s="31">
        <v>4.5</v>
      </c>
      <c r="J2571" s="18">
        <f t="shared" si="162"/>
        <v>294.49000000000012</v>
      </c>
      <c r="K2571" s="19" t="str">
        <f t="shared" si="160"/>
        <v>Feb-13</v>
      </c>
      <c r="L2571" s="20">
        <f t="shared" si="163"/>
        <v>2529</v>
      </c>
      <c r="M2571" s="21">
        <f t="shared" si="161"/>
        <v>0.11644523527085809</v>
      </c>
    </row>
    <row r="2572" spans="1:13" x14ac:dyDescent="0.3">
      <c r="A2572" s="119">
        <v>41306</v>
      </c>
      <c r="B2572" s="120" t="s">
        <v>29</v>
      </c>
      <c r="C2572" s="121">
        <v>13.3</v>
      </c>
      <c r="D2572" s="87" t="s">
        <v>31</v>
      </c>
      <c r="E2572" s="120" t="s">
        <v>7484</v>
      </c>
      <c r="F2572" s="123">
        <v>6</v>
      </c>
      <c r="G2572" s="35">
        <v>1</v>
      </c>
      <c r="H2572" s="69">
        <v>4</v>
      </c>
      <c r="I2572" s="31">
        <v>-1</v>
      </c>
      <c r="J2572" s="18">
        <f t="shared" si="162"/>
        <v>293.49000000000012</v>
      </c>
      <c r="K2572" s="19" t="str">
        <f t="shared" si="160"/>
        <v>Feb-13</v>
      </c>
      <c r="L2572" s="20">
        <f t="shared" si="163"/>
        <v>2530</v>
      </c>
      <c r="M2572" s="21">
        <f t="shared" si="161"/>
        <v>0.11600395256917001</v>
      </c>
    </row>
    <row r="2573" spans="1:13" x14ac:dyDescent="0.3">
      <c r="A2573" s="119">
        <v>41306</v>
      </c>
      <c r="B2573" s="120" t="s">
        <v>29</v>
      </c>
      <c r="C2573" s="121">
        <v>14.35</v>
      </c>
      <c r="D2573" s="87" t="s">
        <v>31</v>
      </c>
      <c r="E2573" s="120" t="s">
        <v>1810</v>
      </c>
      <c r="F2573" s="123">
        <v>5</v>
      </c>
      <c r="G2573" s="35">
        <v>1</v>
      </c>
      <c r="H2573" s="69">
        <v>1</v>
      </c>
      <c r="I2573" s="31">
        <v>3</v>
      </c>
      <c r="J2573" s="18">
        <f t="shared" si="162"/>
        <v>296.49000000000012</v>
      </c>
      <c r="K2573" s="19" t="str">
        <f t="shared" si="160"/>
        <v>Feb-13</v>
      </c>
      <c r="L2573" s="20">
        <f t="shared" si="163"/>
        <v>2531</v>
      </c>
      <c r="M2573" s="21">
        <f t="shared" si="161"/>
        <v>0.11714342157250103</v>
      </c>
    </row>
    <row r="2574" spans="1:13" x14ac:dyDescent="0.3">
      <c r="A2574" s="119">
        <v>41306</v>
      </c>
      <c r="B2574" s="120" t="s">
        <v>61</v>
      </c>
      <c r="C2574" s="121">
        <v>15.55</v>
      </c>
      <c r="D2574" s="87" t="s">
        <v>31</v>
      </c>
      <c r="E2574" s="120" t="s">
        <v>7485</v>
      </c>
      <c r="F2574" s="123">
        <v>5</v>
      </c>
      <c r="G2574" s="35">
        <v>1</v>
      </c>
      <c r="H2574" s="69">
        <v>6</v>
      </c>
      <c r="I2574" s="31">
        <v>-1</v>
      </c>
      <c r="J2574" s="18">
        <f t="shared" si="162"/>
        <v>295.49000000000012</v>
      </c>
      <c r="K2574" s="19" t="str">
        <f t="shared" si="160"/>
        <v>Feb-13</v>
      </c>
      <c r="L2574" s="20">
        <f t="shared" si="163"/>
        <v>2532</v>
      </c>
      <c r="M2574" s="21">
        <f t="shared" si="161"/>
        <v>0.11670221169036339</v>
      </c>
    </row>
    <row r="2575" spans="1:13" x14ac:dyDescent="0.3">
      <c r="A2575" s="124">
        <v>41306</v>
      </c>
      <c r="B2575" s="108" t="s">
        <v>45</v>
      </c>
      <c r="C2575" s="111">
        <v>19</v>
      </c>
      <c r="D2575" s="87" t="s">
        <v>31</v>
      </c>
      <c r="E2575" s="108" t="s">
        <v>6895</v>
      </c>
      <c r="F2575" s="110">
        <v>4.5</v>
      </c>
      <c r="G2575" s="35">
        <v>1</v>
      </c>
      <c r="H2575" s="70" t="s">
        <v>6526</v>
      </c>
      <c r="I2575" s="34">
        <v>3.5</v>
      </c>
      <c r="J2575" s="18">
        <f t="shared" si="162"/>
        <v>298.99000000000012</v>
      </c>
      <c r="K2575" s="19" t="str">
        <f t="shared" si="160"/>
        <v>Feb-13</v>
      </c>
      <c r="L2575" s="20">
        <f t="shared" si="163"/>
        <v>2533</v>
      </c>
      <c r="M2575" s="21">
        <f t="shared" si="161"/>
        <v>0.11803789972364789</v>
      </c>
    </row>
    <row r="2576" spans="1:13" x14ac:dyDescent="0.3">
      <c r="A2576" s="124">
        <v>41306</v>
      </c>
      <c r="B2576" s="108" t="s">
        <v>45</v>
      </c>
      <c r="C2576" s="111">
        <v>19.3</v>
      </c>
      <c r="D2576" s="87" t="s">
        <v>31</v>
      </c>
      <c r="E2576" s="108" t="s">
        <v>6736</v>
      </c>
      <c r="F2576" s="110">
        <v>6</v>
      </c>
      <c r="G2576" s="35">
        <v>1</v>
      </c>
      <c r="H2576" s="70" t="s">
        <v>6512</v>
      </c>
      <c r="I2576" s="34">
        <v>-1</v>
      </c>
      <c r="J2576" s="18">
        <f t="shared" si="162"/>
        <v>297.99000000000012</v>
      </c>
      <c r="K2576" s="19" t="str">
        <f t="shared" si="160"/>
        <v>Feb-13</v>
      </c>
      <c r="L2576" s="20">
        <f t="shared" si="163"/>
        <v>2534</v>
      </c>
      <c r="M2576" s="21">
        <f t="shared" si="161"/>
        <v>0.11759668508287298</v>
      </c>
    </row>
    <row r="2577" spans="1:13" x14ac:dyDescent="0.3">
      <c r="A2577" s="124">
        <v>41306</v>
      </c>
      <c r="B2577" s="108" t="s">
        <v>45</v>
      </c>
      <c r="C2577" s="111">
        <v>20</v>
      </c>
      <c r="D2577" s="87" t="s">
        <v>31</v>
      </c>
      <c r="E2577" s="108" t="s">
        <v>7482</v>
      </c>
      <c r="F2577" s="110">
        <v>5.5</v>
      </c>
      <c r="G2577" s="35">
        <v>1</v>
      </c>
      <c r="H2577" s="70" t="s">
        <v>6518</v>
      </c>
      <c r="I2577" s="34">
        <v>-1</v>
      </c>
      <c r="J2577" s="18">
        <f t="shared" si="162"/>
        <v>296.99000000000012</v>
      </c>
      <c r="K2577" s="19" t="str">
        <f t="shared" si="160"/>
        <v>Feb-13</v>
      </c>
      <c r="L2577" s="20">
        <f t="shared" si="163"/>
        <v>2535</v>
      </c>
      <c r="M2577" s="21">
        <f t="shared" si="161"/>
        <v>0.11715581854043397</v>
      </c>
    </row>
    <row r="2578" spans="1:13" x14ac:dyDescent="0.3">
      <c r="A2578" s="124">
        <v>41306</v>
      </c>
      <c r="B2578" s="108" t="s">
        <v>45</v>
      </c>
      <c r="C2578" s="111">
        <v>20</v>
      </c>
      <c r="D2578" s="87" t="s">
        <v>31</v>
      </c>
      <c r="E2578" s="108" t="s">
        <v>5463</v>
      </c>
      <c r="F2578" s="110">
        <v>5</v>
      </c>
      <c r="G2578" s="35">
        <v>1</v>
      </c>
      <c r="H2578" s="70" t="s">
        <v>6518</v>
      </c>
      <c r="I2578" s="34">
        <v>-1</v>
      </c>
      <c r="J2578" s="18">
        <f t="shared" si="162"/>
        <v>295.99000000000012</v>
      </c>
      <c r="K2578" s="19" t="str">
        <f t="shared" si="160"/>
        <v>Feb-13</v>
      </c>
      <c r="L2578" s="20">
        <f t="shared" si="163"/>
        <v>2536</v>
      </c>
      <c r="M2578" s="21">
        <f t="shared" si="161"/>
        <v>0.11671529968454264</v>
      </c>
    </row>
    <row r="2579" spans="1:13" x14ac:dyDescent="0.3">
      <c r="A2579" s="107">
        <v>41307</v>
      </c>
      <c r="B2579" s="108" t="s">
        <v>29</v>
      </c>
      <c r="C2579" s="101">
        <v>0.67013888888888884</v>
      </c>
      <c r="D2579" s="87" t="s">
        <v>31</v>
      </c>
      <c r="E2579" s="108" t="s">
        <v>945</v>
      </c>
      <c r="F2579" s="110">
        <v>4</v>
      </c>
      <c r="G2579" s="85">
        <v>1</v>
      </c>
      <c r="H2579" s="87" t="s">
        <v>33</v>
      </c>
      <c r="I2579" s="27">
        <v>-1</v>
      </c>
      <c r="J2579" s="18">
        <f t="shared" si="162"/>
        <v>294.99000000000012</v>
      </c>
      <c r="K2579" s="19" t="str">
        <f t="shared" si="160"/>
        <v>Feb-13</v>
      </c>
      <c r="L2579" s="20">
        <f t="shared" si="163"/>
        <v>2537</v>
      </c>
      <c r="M2579" s="21">
        <f t="shared" si="161"/>
        <v>0.11627512810405996</v>
      </c>
    </row>
    <row r="2580" spans="1:13" x14ac:dyDescent="0.3">
      <c r="A2580" s="119">
        <v>41307</v>
      </c>
      <c r="B2580" s="120" t="s">
        <v>29</v>
      </c>
      <c r="C2580" s="121">
        <v>13.45</v>
      </c>
      <c r="D2580" s="87" t="s">
        <v>31</v>
      </c>
      <c r="E2580" s="120" t="s">
        <v>7486</v>
      </c>
      <c r="F2580" s="123">
        <v>6</v>
      </c>
      <c r="G2580" s="35">
        <v>1</v>
      </c>
      <c r="H2580" s="69">
        <v>6</v>
      </c>
      <c r="I2580" s="31">
        <v>-1</v>
      </c>
      <c r="J2580" s="18">
        <f t="shared" si="162"/>
        <v>293.99000000000012</v>
      </c>
      <c r="K2580" s="19" t="str">
        <f t="shared" si="160"/>
        <v>Feb-13</v>
      </c>
      <c r="L2580" s="20">
        <f t="shared" si="163"/>
        <v>2538</v>
      </c>
      <c r="M2580" s="21">
        <f t="shared" si="161"/>
        <v>0.11583530338849493</v>
      </c>
    </row>
    <row r="2581" spans="1:13" x14ac:dyDescent="0.3">
      <c r="A2581" s="119">
        <v>41307</v>
      </c>
      <c r="B2581" s="120" t="s">
        <v>96</v>
      </c>
      <c r="C2581" s="121">
        <v>13.5</v>
      </c>
      <c r="D2581" s="87" t="s">
        <v>31</v>
      </c>
      <c r="E2581" s="120" t="s">
        <v>7487</v>
      </c>
      <c r="F2581" s="123">
        <v>4.33</v>
      </c>
      <c r="G2581" s="35">
        <v>1</v>
      </c>
      <c r="H2581" s="69" t="s">
        <v>6116</v>
      </c>
      <c r="I2581" s="31">
        <v>-1</v>
      </c>
      <c r="J2581" s="18">
        <f t="shared" si="162"/>
        <v>292.99000000000012</v>
      </c>
      <c r="K2581" s="19" t="str">
        <f t="shared" si="160"/>
        <v>Feb-13</v>
      </c>
      <c r="L2581" s="20">
        <f t="shared" si="163"/>
        <v>2539</v>
      </c>
      <c r="M2581" s="21">
        <f t="shared" si="161"/>
        <v>0.1153958251280032</v>
      </c>
    </row>
    <row r="2582" spans="1:13" x14ac:dyDescent="0.3">
      <c r="A2582" s="119">
        <v>41307</v>
      </c>
      <c r="B2582" s="120" t="s">
        <v>143</v>
      </c>
      <c r="C2582" s="121">
        <v>14.1</v>
      </c>
      <c r="D2582" s="87" t="s">
        <v>31</v>
      </c>
      <c r="E2582" s="120" t="s">
        <v>2055</v>
      </c>
      <c r="F2582" s="123">
        <v>5</v>
      </c>
      <c r="G2582" s="35">
        <v>1</v>
      </c>
      <c r="H2582" s="69">
        <v>5</v>
      </c>
      <c r="I2582" s="31">
        <v>-1</v>
      </c>
      <c r="J2582" s="18">
        <f t="shared" si="162"/>
        <v>291.99000000000012</v>
      </c>
      <c r="K2582" s="19" t="str">
        <f t="shared" si="160"/>
        <v>Feb-13</v>
      </c>
      <c r="L2582" s="20">
        <f t="shared" si="163"/>
        <v>2540</v>
      </c>
      <c r="M2582" s="21">
        <f t="shared" si="161"/>
        <v>0.11495669291338588</v>
      </c>
    </row>
    <row r="2583" spans="1:13" x14ac:dyDescent="0.3">
      <c r="A2583" s="119">
        <v>41307</v>
      </c>
      <c r="B2583" s="120" t="s">
        <v>96</v>
      </c>
      <c r="C2583" s="121">
        <v>15</v>
      </c>
      <c r="D2583" s="87" t="s">
        <v>31</v>
      </c>
      <c r="E2583" s="120" t="s">
        <v>7488</v>
      </c>
      <c r="F2583" s="123">
        <v>5.5</v>
      </c>
      <c r="G2583" s="35">
        <v>1</v>
      </c>
      <c r="H2583" s="69">
        <v>5</v>
      </c>
      <c r="I2583" s="31">
        <v>-1</v>
      </c>
      <c r="J2583" s="18">
        <f t="shared" si="162"/>
        <v>290.99000000000012</v>
      </c>
      <c r="K2583" s="19" t="str">
        <f t="shared" si="160"/>
        <v>Feb-13</v>
      </c>
      <c r="L2583" s="20">
        <f t="shared" si="163"/>
        <v>2541</v>
      </c>
      <c r="M2583" s="21">
        <f t="shared" si="161"/>
        <v>0.1145179063360882</v>
      </c>
    </row>
    <row r="2584" spans="1:13" x14ac:dyDescent="0.3">
      <c r="A2584" s="119">
        <v>41307</v>
      </c>
      <c r="B2584" s="120" t="s">
        <v>29</v>
      </c>
      <c r="C2584" s="121">
        <v>16.05</v>
      </c>
      <c r="D2584" s="87" t="s">
        <v>31</v>
      </c>
      <c r="E2584" s="120" t="s">
        <v>6810</v>
      </c>
      <c r="F2584" s="123">
        <v>4.5</v>
      </c>
      <c r="G2584" s="35">
        <v>1</v>
      </c>
      <c r="H2584" s="69">
        <v>4</v>
      </c>
      <c r="I2584" s="31">
        <v>-1</v>
      </c>
      <c r="J2584" s="18">
        <f t="shared" si="162"/>
        <v>289.99000000000012</v>
      </c>
      <c r="K2584" s="19" t="str">
        <f t="shared" si="160"/>
        <v>Feb-13</v>
      </c>
      <c r="L2584" s="20">
        <f t="shared" si="163"/>
        <v>2542</v>
      </c>
      <c r="M2584" s="21">
        <f t="shared" si="161"/>
        <v>0.11407946498819832</v>
      </c>
    </row>
    <row r="2585" spans="1:13" x14ac:dyDescent="0.3">
      <c r="A2585" s="119">
        <v>41307</v>
      </c>
      <c r="B2585" s="120" t="s">
        <v>96</v>
      </c>
      <c r="C2585" s="121">
        <v>16.100000000000001</v>
      </c>
      <c r="D2585" s="87" t="s">
        <v>31</v>
      </c>
      <c r="E2585" s="120" t="s">
        <v>7489</v>
      </c>
      <c r="F2585" s="123">
        <v>6</v>
      </c>
      <c r="G2585" s="35">
        <v>1</v>
      </c>
      <c r="H2585" s="69">
        <v>5</v>
      </c>
      <c r="I2585" s="31">
        <v>-1</v>
      </c>
      <c r="J2585" s="18">
        <f t="shared" si="162"/>
        <v>288.99000000000012</v>
      </c>
      <c r="K2585" s="19" t="str">
        <f t="shared" si="160"/>
        <v>Feb-13</v>
      </c>
      <c r="L2585" s="20">
        <f t="shared" si="163"/>
        <v>2543</v>
      </c>
      <c r="M2585" s="21">
        <f t="shared" si="161"/>
        <v>0.11364136846244598</v>
      </c>
    </row>
    <row r="2586" spans="1:13" x14ac:dyDescent="0.3">
      <c r="A2586" s="119">
        <v>41309</v>
      </c>
      <c r="B2586" s="120" t="s">
        <v>45</v>
      </c>
      <c r="C2586" s="121">
        <v>15.2</v>
      </c>
      <c r="D2586" s="87" t="s">
        <v>31</v>
      </c>
      <c r="E2586" s="120" t="s">
        <v>7490</v>
      </c>
      <c r="F2586" s="123">
        <v>5</v>
      </c>
      <c r="G2586" s="35">
        <v>1</v>
      </c>
      <c r="H2586" s="69">
        <v>5</v>
      </c>
      <c r="I2586" s="31">
        <v>-1</v>
      </c>
      <c r="J2586" s="18">
        <f t="shared" si="162"/>
        <v>287.99000000000012</v>
      </c>
      <c r="K2586" s="19" t="str">
        <f t="shared" si="160"/>
        <v>Feb-13</v>
      </c>
      <c r="L2586" s="20">
        <f t="shared" si="163"/>
        <v>2544</v>
      </c>
      <c r="M2586" s="21">
        <f t="shared" si="161"/>
        <v>0.1132036163522013</v>
      </c>
    </row>
    <row r="2587" spans="1:13" x14ac:dyDescent="0.3">
      <c r="A2587" s="107">
        <v>41310</v>
      </c>
      <c r="B2587" s="108" t="s">
        <v>136</v>
      </c>
      <c r="C2587" s="101">
        <v>0.60416666666666663</v>
      </c>
      <c r="D2587" s="87" t="s">
        <v>31</v>
      </c>
      <c r="E2587" s="108" t="s">
        <v>946</v>
      </c>
      <c r="F2587" s="110">
        <v>4</v>
      </c>
      <c r="G2587" s="85">
        <v>1</v>
      </c>
      <c r="H2587" s="87" t="s">
        <v>42</v>
      </c>
      <c r="I2587" s="27">
        <v>3</v>
      </c>
      <c r="J2587" s="18">
        <f t="shared" si="162"/>
        <v>290.99000000000012</v>
      </c>
      <c r="K2587" s="19" t="str">
        <f t="shared" si="160"/>
        <v>Feb-13</v>
      </c>
      <c r="L2587" s="20">
        <f t="shared" si="163"/>
        <v>2545</v>
      </c>
      <c r="M2587" s="21">
        <f t="shared" si="161"/>
        <v>0.11433791748526527</v>
      </c>
    </row>
    <row r="2588" spans="1:13" x14ac:dyDescent="0.3">
      <c r="A2588" s="107">
        <v>41310</v>
      </c>
      <c r="B2588" s="108" t="s">
        <v>30</v>
      </c>
      <c r="C2588" s="101">
        <v>0.69444444444444453</v>
      </c>
      <c r="D2588" s="87" t="s">
        <v>31</v>
      </c>
      <c r="E2588" s="108" t="s">
        <v>947</v>
      </c>
      <c r="F2588" s="110">
        <v>4</v>
      </c>
      <c r="G2588" s="85">
        <v>1</v>
      </c>
      <c r="H2588" s="87" t="s">
        <v>33</v>
      </c>
      <c r="I2588" s="27">
        <v>-1</v>
      </c>
      <c r="J2588" s="18">
        <f t="shared" si="162"/>
        <v>289.99000000000012</v>
      </c>
      <c r="K2588" s="19" t="str">
        <f t="shared" si="160"/>
        <v>Feb-13</v>
      </c>
      <c r="L2588" s="20">
        <f t="shared" si="163"/>
        <v>2546</v>
      </c>
      <c r="M2588" s="21">
        <f t="shared" si="161"/>
        <v>0.11390023566378638</v>
      </c>
    </row>
    <row r="2589" spans="1:13" x14ac:dyDescent="0.3">
      <c r="A2589" s="107">
        <v>41311</v>
      </c>
      <c r="B2589" s="108" t="s">
        <v>69</v>
      </c>
      <c r="C2589" s="101">
        <v>0.64583333333333337</v>
      </c>
      <c r="D2589" s="87" t="s">
        <v>31</v>
      </c>
      <c r="E2589" s="108" t="s">
        <v>948</v>
      </c>
      <c r="F2589" s="110">
        <v>4</v>
      </c>
      <c r="G2589" s="85">
        <v>1</v>
      </c>
      <c r="H2589" s="87" t="s">
        <v>33</v>
      </c>
      <c r="I2589" s="27">
        <v>-1</v>
      </c>
      <c r="J2589" s="18">
        <f t="shared" si="162"/>
        <v>288.99000000000012</v>
      </c>
      <c r="K2589" s="19" t="str">
        <f t="shared" si="160"/>
        <v>Feb-13</v>
      </c>
      <c r="L2589" s="20">
        <f t="shared" si="163"/>
        <v>2547</v>
      </c>
      <c r="M2589" s="21">
        <f t="shared" si="161"/>
        <v>0.11346289752650182</v>
      </c>
    </row>
    <row r="2590" spans="1:13" x14ac:dyDescent="0.3">
      <c r="A2590" s="107">
        <v>41311</v>
      </c>
      <c r="B2590" s="108" t="s">
        <v>89</v>
      </c>
      <c r="C2590" s="101">
        <v>0.70486111111111116</v>
      </c>
      <c r="D2590" s="87" t="s">
        <v>31</v>
      </c>
      <c r="E2590" s="108" t="s">
        <v>949</v>
      </c>
      <c r="F2590" s="110">
        <v>3.25</v>
      </c>
      <c r="G2590" s="85">
        <v>1</v>
      </c>
      <c r="H2590" s="87" t="s">
        <v>33</v>
      </c>
      <c r="I2590" s="27">
        <v>-1</v>
      </c>
      <c r="J2590" s="18">
        <f t="shared" si="162"/>
        <v>287.99000000000012</v>
      </c>
      <c r="K2590" s="19" t="str">
        <f t="shared" si="160"/>
        <v>Feb-13</v>
      </c>
      <c r="L2590" s="20">
        <f t="shared" si="163"/>
        <v>2548</v>
      </c>
      <c r="M2590" s="21">
        <f t="shared" si="161"/>
        <v>0.11302590266875986</v>
      </c>
    </row>
    <row r="2591" spans="1:13" x14ac:dyDescent="0.3">
      <c r="A2591" s="107">
        <v>41311</v>
      </c>
      <c r="B2591" s="108" t="s">
        <v>43</v>
      </c>
      <c r="C2591" s="101">
        <v>0.81597222222222221</v>
      </c>
      <c r="D2591" s="87" t="s">
        <v>31</v>
      </c>
      <c r="E2591" s="108" t="s">
        <v>950</v>
      </c>
      <c r="F2591" s="110">
        <v>2.75</v>
      </c>
      <c r="G2591" s="85">
        <v>1</v>
      </c>
      <c r="H2591" s="87" t="s">
        <v>33</v>
      </c>
      <c r="I2591" s="28">
        <v>-1</v>
      </c>
      <c r="J2591" s="18">
        <f t="shared" si="162"/>
        <v>286.99000000000012</v>
      </c>
      <c r="K2591" s="19" t="str">
        <f t="shared" si="160"/>
        <v>Feb-13</v>
      </c>
      <c r="L2591" s="20">
        <f t="shared" si="163"/>
        <v>2549</v>
      </c>
      <c r="M2591" s="21">
        <f t="shared" si="161"/>
        <v>0.1125892506865438</v>
      </c>
    </row>
    <row r="2592" spans="1:13" x14ac:dyDescent="0.3">
      <c r="A2592" s="119">
        <v>41311</v>
      </c>
      <c r="B2592" s="120" t="s">
        <v>69</v>
      </c>
      <c r="C2592" s="121">
        <v>16.350000000000001</v>
      </c>
      <c r="D2592" s="87" t="s">
        <v>31</v>
      </c>
      <c r="E2592" s="120" t="s">
        <v>7492</v>
      </c>
      <c r="F2592" s="123">
        <v>4.5</v>
      </c>
      <c r="G2592" s="35">
        <v>1</v>
      </c>
      <c r="H2592" s="69">
        <v>8</v>
      </c>
      <c r="I2592" s="31">
        <v>-1</v>
      </c>
      <c r="J2592" s="18">
        <f t="shared" si="162"/>
        <v>285.99000000000012</v>
      </c>
      <c r="K2592" s="19" t="str">
        <f t="shared" si="160"/>
        <v>Feb-13</v>
      </c>
      <c r="L2592" s="20">
        <f t="shared" si="163"/>
        <v>2550</v>
      </c>
      <c r="M2592" s="21">
        <f t="shared" si="161"/>
        <v>0.11215294117647064</v>
      </c>
    </row>
    <row r="2593" spans="1:13" x14ac:dyDescent="0.3">
      <c r="A2593" s="124">
        <v>41311</v>
      </c>
      <c r="B2593" s="108" t="s">
        <v>43</v>
      </c>
      <c r="C2593" s="111">
        <v>20.05</v>
      </c>
      <c r="D2593" s="87" t="s">
        <v>31</v>
      </c>
      <c r="E2593" s="108" t="s">
        <v>7491</v>
      </c>
      <c r="F2593" s="110">
        <v>5</v>
      </c>
      <c r="G2593" s="35">
        <v>1</v>
      </c>
      <c r="H2593" s="70" t="s">
        <v>6518</v>
      </c>
      <c r="I2593" s="34">
        <v>-1</v>
      </c>
      <c r="J2593" s="18">
        <f t="shared" si="162"/>
        <v>284.99000000000012</v>
      </c>
      <c r="K2593" s="19" t="str">
        <f t="shared" si="160"/>
        <v>Feb-13</v>
      </c>
      <c r="L2593" s="20">
        <f t="shared" si="163"/>
        <v>2551</v>
      </c>
      <c r="M2593" s="21">
        <f t="shared" si="161"/>
        <v>0.11171697373578994</v>
      </c>
    </row>
    <row r="2594" spans="1:13" x14ac:dyDescent="0.3">
      <c r="A2594" s="107">
        <v>41312</v>
      </c>
      <c r="B2594" s="108" t="s">
        <v>45</v>
      </c>
      <c r="C2594" s="101">
        <v>0.81597222222222221</v>
      </c>
      <c r="D2594" s="87" t="s">
        <v>31</v>
      </c>
      <c r="E2594" s="108" t="s">
        <v>643</v>
      </c>
      <c r="F2594" s="110">
        <v>4</v>
      </c>
      <c r="G2594" s="85">
        <v>1</v>
      </c>
      <c r="H2594" s="87" t="s">
        <v>33</v>
      </c>
      <c r="I2594" s="28">
        <v>-1</v>
      </c>
      <c r="J2594" s="18">
        <f t="shared" si="162"/>
        <v>283.99000000000012</v>
      </c>
      <c r="K2594" s="19" t="str">
        <f t="shared" si="160"/>
        <v>Feb-13</v>
      </c>
      <c r="L2594" s="20">
        <f t="shared" si="163"/>
        <v>2552</v>
      </c>
      <c r="M2594" s="21">
        <f t="shared" si="161"/>
        <v>0.1112813479623825</v>
      </c>
    </row>
    <row r="2595" spans="1:13" x14ac:dyDescent="0.3">
      <c r="A2595" s="119">
        <v>41312</v>
      </c>
      <c r="B2595" s="120" t="s">
        <v>103</v>
      </c>
      <c r="C2595" s="121">
        <v>14.15</v>
      </c>
      <c r="D2595" s="87" t="s">
        <v>31</v>
      </c>
      <c r="E2595" s="120" t="s">
        <v>7495</v>
      </c>
      <c r="F2595" s="123">
        <v>4.5</v>
      </c>
      <c r="G2595" s="35">
        <v>1</v>
      </c>
      <c r="H2595" s="69">
        <v>1</v>
      </c>
      <c r="I2595" s="31">
        <v>3.5</v>
      </c>
      <c r="J2595" s="18">
        <f t="shared" si="162"/>
        <v>287.49000000000012</v>
      </c>
      <c r="K2595" s="19" t="str">
        <f t="shared" si="160"/>
        <v>Feb-13</v>
      </c>
      <c r="L2595" s="20">
        <f t="shared" si="163"/>
        <v>2553</v>
      </c>
      <c r="M2595" s="21">
        <f t="shared" si="161"/>
        <v>0.11260869565217396</v>
      </c>
    </row>
    <row r="2596" spans="1:13" x14ac:dyDescent="0.3">
      <c r="A2596" s="119">
        <v>41312</v>
      </c>
      <c r="B2596" s="120" t="s">
        <v>44</v>
      </c>
      <c r="C2596" s="121">
        <v>14.3</v>
      </c>
      <c r="D2596" s="87" t="s">
        <v>31</v>
      </c>
      <c r="E2596" s="120" t="s">
        <v>6409</v>
      </c>
      <c r="F2596" s="123">
        <v>4.5</v>
      </c>
      <c r="G2596" s="35">
        <v>1</v>
      </c>
      <c r="H2596" s="69" t="s">
        <v>6116</v>
      </c>
      <c r="I2596" s="31">
        <v>-1</v>
      </c>
      <c r="J2596" s="18">
        <f t="shared" si="162"/>
        <v>286.49000000000012</v>
      </c>
      <c r="K2596" s="19" t="str">
        <f t="shared" si="160"/>
        <v>Feb-13</v>
      </c>
      <c r="L2596" s="20">
        <f t="shared" si="163"/>
        <v>2554</v>
      </c>
      <c r="M2596" s="21">
        <f t="shared" si="161"/>
        <v>0.11217306186374319</v>
      </c>
    </row>
    <row r="2597" spans="1:13" x14ac:dyDescent="0.3">
      <c r="A2597" s="119">
        <v>41312</v>
      </c>
      <c r="B2597" s="120" t="s">
        <v>103</v>
      </c>
      <c r="C2597" s="121">
        <v>14.5</v>
      </c>
      <c r="D2597" s="87" t="s">
        <v>31</v>
      </c>
      <c r="E2597" s="120" t="s">
        <v>7496</v>
      </c>
      <c r="F2597" s="123">
        <v>6</v>
      </c>
      <c r="G2597" s="35">
        <v>1</v>
      </c>
      <c r="H2597" s="69">
        <v>3</v>
      </c>
      <c r="I2597" s="31">
        <v>-1</v>
      </c>
      <c r="J2597" s="18">
        <f t="shared" si="162"/>
        <v>285.49000000000012</v>
      </c>
      <c r="K2597" s="19" t="str">
        <f t="shared" si="160"/>
        <v>Feb-13</v>
      </c>
      <c r="L2597" s="20">
        <f t="shared" si="163"/>
        <v>2555</v>
      </c>
      <c r="M2597" s="21">
        <f t="shared" si="161"/>
        <v>0.11173776908023487</v>
      </c>
    </row>
    <row r="2598" spans="1:13" x14ac:dyDescent="0.3">
      <c r="A2598" s="119">
        <v>41312</v>
      </c>
      <c r="B2598" s="120" t="s">
        <v>103</v>
      </c>
      <c r="C2598" s="121">
        <v>15.25</v>
      </c>
      <c r="D2598" s="87" t="s">
        <v>31</v>
      </c>
      <c r="E2598" s="120" t="s">
        <v>7497</v>
      </c>
      <c r="F2598" s="123">
        <v>6</v>
      </c>
      <c r="G2598" s="35">
        <v>1</v>
      </c>
      <c r="H2598" s="69">
        <v>1</v>
      </c>
      <c r="I2598" s="31">
        <v>6</v>
      </c>
      <c r="J2598" s="18">
        <f t="shared" si="162"/>
        <v>291.49000000000012</v>
      </c>
      <c r="K2598" s="19" t="str">
        <f t="shared" si="160"/>
        <v>Feb-13</v>
      </c>
      <c r="L2598" s="20">
        <f t="shared" si="163"/>
        <v>2556</v>
      </c>
      <c r="M2598" s="21">
        <f t="shared" si="161"/>
        <v>0.11404147104851335</v>
      </c>
    </row>
    <row r="2599" spans="1:13" x14ac:dyDescent="0.3">
      <c r="A2599" s="124">
        <v>41312</v>
      </c>
      <c r="B2599" s="108" t="s">
        <v>45</v>
      </c>
      <c r="C2599" s="111">
        <v>19.350000000000001</v>
      </c>
      <c r="D2599" s="87" t="s">
        <v>31</v>
      </c>
      <c r="E2599" s="108" t="s">
        <v>7494</v>
      </c>
      <c r="F2599" s="110">
        <v>5.5</v>
      </c>
      <c r="G2599" s="35">
        <v>1</v>
      </c>
      <c r="H2599" s="70" t="s">
        <v>6518</v>
      </c>
      <c r="I2599" s="34">
        <v>-1</v>
      </c>
      <c r="J2599" s="18">
        <f t="shared" si="162"/>
        <v>290.49000000000012</v>
      </c>
      <c r="K2599" s="19" t="str">
        <f t="shared" si="160"/>
        <v>Feb-13</v>
      </c>
      <c r="L2599" s="20">
        <f t="shared" si="163"/>
        <v>2557</v>
      </c>
      <c r="M2599" s="21">
        <f t="shared" si="161"/>
        <v>0.11360578803285104</v>
      </c>
    </row>
    <row r="2600" spans="1:13" x14ac:dyDescent="0.3">
      <c r="A2600" s="124">
        <v>41312</v>
      </c>
      <c r="B2600" s="108" t="s">
        <v>45</v>
      </c>
      <c r="C2600" s="111">
        <v>19.350000000000001</v>
      </c>
      <c r="D2600" s="87" t="s">
        <v>31</v>
      </c>
      <c r="E2600" s="108" t="s">
        <v>7493</v>
      </c>
      <c r="F2600" s="110">
        <v>5.5</v>
      </c>
      <c r="G2600" s="35">
        <v>1</v>
      </c>
      <c r="H2600" s="70" t="s">
        <v>6518</v>
      </c>
      <c r="I2600" s="34">
        <v>-1</v>
      </c>
      <c r="J2600" s="18">
        <f t="shared" si="162"/>
        <v>289.49000000000012</v>
      </c>
      <c r="K2600" s="19" t="str">
        <f t="shared" si="160"/>
        <v>Feb-13</v>
      </c>
      <c r="L2600" s="20">
        <f t="shared" si="163"/>
        <v>2558</v>
      </c>
      <c r="M2600" s="21">
        <f t="shared" si="161"/>
        <v>0.11317044566067244</v>
      </c>
    </row>
    <row r="2601" spans="1:13" x14ac:dyDescent="0.3">
      <c r="A2601" s="107">
        <v>41313</v>
      </c>
      <c r="B2601" s="108" t="s">
        <v>43</v>
      </c>
      <c r="C2601" s="101">
        <v>0.66666666666666663</v>
      </c>
      <c r="D2601" s="87" t="s">
        <v>31</v>
      </c>
      <c r="E2601" s="108" t="s">
        <v>951</v>
      </c>
      <c r="F2601" s="110">
        <v>4</v>
      </c>
      <c r="G2601" s="85">
        <v>1</v>
      </c>
      <c r="H2601" s="87" t="s">
        <v>33</v>
      </c>
      <c r="I2601" s="27">
        <v>-1</v>
      </c>
      <c r="J2601" s="18">
        <f t="shared" si="162"/>
        <v>288.49000000000012</v>
      </c>
      <c r="K2601" s="19" t="str">
        <f t="shared" si="160"/>
        <v>Feb-13</v>
      </c>
      <c r="L2601" s="20">
        <f t="shared" si="163"/>
        <v>2559</v>
      </c>
      <c r="M2601" s="21">
        <f t="shared" si="161"/>
        <v>0.11273544353262999</v>
      </c>
    </row>
    <row r="2602" spans="1:13" x14ac:dyDescent="0.3">
      <c r="A2602" s="107">
        <v>41313</v>
      </c>
      <c r="B2602" s="108" t="s">
        <v>45</v>
      </c>
      <c r="C2602" s="101">
        <v>0.70833333333333337</v>
      </c>
      <c r="D2602" s="87" t="s">
        <v>31</v>
      </c>
      <c r="E2602" s="108" t="s">
        <v>952</v>
      </c>
      <c r="F2602" s="110">
        <v>3.5</v>
      </c>
      <c r="G2602" s="85">
        <v>1</v>
      </c>
      <c r="H2602" s="87" t="s">
        <v>42</v>
      </c>
      <c r="I2602" s="28">
        <v>2.5</v>
      </c>
      <c r="J2602" s="18">
        <f t="shared" si="162"/>
        <v>290.99000000000012</v>
      </c>
      <c r="K2602" s="19" t="str">
        <f t="shared" si="160"/>
        <v>Feb-13</v>
      </c>
      <c r="L2602" s="20">
        <f t="shared" si="163"/>
        <v>2560</v>
      </c>
      <c r="M2602" s="21">
        <f t="shared" si="161"/>
        <v>0.11366796875000004</v>
      </c>
    </row>
    <row r="2603" spans="1:13" x14ac:dyDescent="0.3">
      <c r="A2603" s="107">
        <v>41313</v>
      </c>
      <c r="B2603" s="108" t="s">
        <v>45</v>
      </c>
      <c r="C2603" s="101">
        <v>0.85416666666666663</v>
      </c>
      <c r="D2603" s="87" t="s">
        <v>31</v>
      </c>
      <c r="E2603" s="108" t="s">
        <v>953</v>
      </c>
      <c r="F2603" s="110">
        <v>3.5</v>
      </c>
      <c r="G2603" s="85">
        <v>1</v>
      </c>
      <c r="H2603" s="87" t="s">
        <v>33</v>
      </c>
      <c r="I2603" s="28">
        <v>-1</v>
      </c>
      <c r="J2603" s="18">
        <f t="shared" si="162"/>
        <v>289.99000000000012</v>
      </c>
      <c r="K2603" s="19" t="str">
        <f t="shared" si="160"/>
        <v>Feb-13</v>
      </c>
      <c r="L2603" s="20">
        <f t="shared" si="163"/>
        <v>2561</v>
      </c>
      <c r="M2603" s="21">
        <f t="shared" si="161"/>
        <v>0.11323311206559943</v>
      </c>
    </row>
    <row r="2604" spans="1:13" x14ac:dyDescent="0.3">
      <c r="A2604" s="107">
        <v>41313</v>
      </c>
      <c r="B2604" s="108" t="s">
        <v>45</v>
      </c>
      <c r="C2604" s="101">
        <v>0.85416666666666663</v>
      </c>
      <c r="D2604" s="87" t="s">
        <v>31</v>
      </c>
      <c r="E2604" s="108" t="s">
        <v>954</v>
      </c>
      <c r="F2604" s="110">
        <v>4</v>
      </c>
      <c r="G2604" s="85">
        <v>1</v>
      </c>
      <c r="H2604" s="87" t="s">
        <v>33</v>
      </c>
      <c r="I2604" s="28">
        <v>-1</v>
      </c>
      <c r="J2604" s="18">
        <f t="shared" si="162"/>
        <v>288.99000000000012</v>
      </c>
      <c r="K2604" s="19" t="str">
        <f t="shared" si="160"/>
        <v>Feb-13</v>
      </c>
      <c r="L2604" s="20">
        <f t="shared" si="163"/>
        <v>2562</v>
      </c>
      <c r="M2604" s="21">
        <f t="shared" si="161"/>
        <v>0.11279859484777523</v>
      </c>
    </row>
    <row r="2605" spans="1:13" x14ac:dyDescent="0.3">
      <c r="A2605" s="119">
        <v>41313</v>
      </c>
      <c r="B2605" s="120" t="s">
        <v>123</v>
      </c>
      <c r="C2605" s="121">
        <v>15.45</v>
      </c>
      <c r="D2605" s="87" t="s">
        <v>31</v>
      </c>
      <c r="E2605" s="120" t="s">
        <v>7099</v>
      </c>
      <c r="F2605" s="123">
        <v>5</v>
      </c>
      <c r="G2605" s="35">
        <v>1</v>
      </c>
      <c r="H2605" s="69">
        <v>4</v>
      </c>
      <c r="I2605" s="31">
        <v>-1</v>
      </c>
      <c r="J2605" s="18">
        <f t="shared" si="162"/>
        <v>287.99000000000012</v>
      </c>
      <c r="K2605" s="19" t="str">
        <f t="shared" si="160"/>
        <v>Feb-13</v>
      </c>
      <c r="L2605" s="20">
        <f t="shared" si="163"/>
        <v>2563</v>
      </c>
      <c r="M2605" s="21">
        <f t="shared" si="161"/>
        <v>0.11236441669918069</v>
      </c>
    </row>
    <row r="2606" spans="1:13" x14ac:dyDescent="0.3">
      <c r="A2606" s="119">
        <v>41313</v>
      </c>
      <c r="B2606" s="120" t="s">
        <v>137</v>
      </c>
      <c r="C2606" s="121">
        <v>16.100000000000001</v>
      </c>
      <c r="D2606" s="87" t="s">
        <v>31</v>
      </c>
      <c r="E2606" s="120" t="s">
        <v>7498</v>
      </c>
      <c r="F2606" s="123">
        <v>5.5</v>
      </c>
      <c r="G2606" s="35">
        <v>1</v>
      </c>
      <c r="H2606" s="69" t="s">
        <v>6116</v>
      </c>
      <c r="I2606" s="31">
        <v>-1</v>
      </c>
      <c r="J2606" s="18">
        <f t="shared" si="162"/>
        <v>286.99000000000012</v>
      </c>
      <c r="K2606" s="19" t="str">
        <f t="shared" si="160"/>
        <v>Feb-13</v>
      </c>
      <c r="L2606" s="20">
        <f t="shared" si="163"/>
        <v>2564</v>
      </c>
      <c r="M2606" s="21">
        <f t="shared" si="161"/>
        <v>0.11193057722308897</v>
      </c>
    </row>
    <row r="2607" spans="1:13" x14ac:dyDescent="0.3">
      <c r="A2607" s="119">
        <v>41313</v>
      </c>
      <c r="B2607" s="120" t="s">
        <v>123</v>
      </c>
      <c r="C2607" s="121">
        <v>16.5</v>
      </c>
      <c r="D2607" s="87" t="s">
        <v>31</v>
      </c>
      <c r="E2607" s="120" t="s">
        <v>7500</v>
      </c>
      <c r="F2607" s="123">
        <v>5.5</v>
      </c>
      <c r="G2607" s="35">
        <v>1</v>
      </c>
      <c r="H2607" s="69" t="s">
        <v>6103</v>
      </c>
      <c r="I2607" s="31">
        <v>-1</v>
      </c>
      <c r="J2607" s="18">
        <f t="shared" si="162"/>
        <v>285.99000000000012</v>
      </c>
      <c r="K2607" s="19" t="str">
        <f t="shared" si="160"/>
        <v>Feb-13</v>
      </c>
      <c r="L2607" s="20">
        <f t="shared" si="163"/>
        <v>2565</v>
      </c>
      <c r="M2607" s="21">
        <f t="shared" si="161"/>
        <v>0.11149707602339186</v>
      </c>
    </row>
    <row r="2608" spans="1:13" x14ac:dyDescent="0.3">
      <c r="A2608" s="119">
        <v>41313</v>
      </c>
      <c r="B2608" s="120" t="s">
        <v>123</v>
      </c>
      <c r="C2608" s="121">
        <v>16.5</v>
      </c>
      <c r="D2608" s="87" t="s">
        <v>31</v>
      </c>
      <c r="E2608" s="120" t="s">
        <v>7499</v>
      </c>
      <c r="F2608" s="123">
        <v>4.5</v>
      </c>
      <c r="G2608" s="35">
        <v>1</v>
      </c>
      <c r="H2608" s="69">
        <v>2</v>
      </c>
      <c r="I2608" s="31">
        <v>-1</v>
      </c>
      <c r="J2608" s="18">
        <f t="shared" si="162"/>
        <v>284.99000000000012</v>
      </c>
      <c r="K2608" s="19" t="str">
        <f t="shared" si="160"/>
        <v>Feb-13</v>
      </c>
      <c r="L2608" s="20">
        <f t="shared" si="163"/>
        <v>2566</v>
      </c>
      <c r="M2608" s="21">
        <f t="shared" si="161"/>
        <v>0.11106391270459864</v>
      </c>
    </row>
    <row r="2609" spans="1:13" x14ac:dyDescent="0.3">
      <c r="A2609" s="107">
        <v>41314</v>
      </c>
      <c r="B2609" s="108" t="s">
        <v>85</v>
      </c>
      <c r="C2609" s="101">
        <v>0.5625</v>
      </c>
      <c r="D2609" s="87" t="s">
        <v>31</v>
      </c>
      <c r="E2609" s="108" t="s">
        <v>955</v>
      </c>
      <c r="F2609" s="110">
        <v>3</v>
      </c>
      <c r="G2609" s="85">
        <v>1</v>
      </c>
      <c r="H2609" s="87" t="s">
        <v>42</v>
      </c>
      <c r="I2609" s="27">
        <v>2</v>
      </c>
      <c r="J2609" s="18">
        <f t="shared" si="162"/>
        <v>286.99000000000012</v>
      </c>
      <c r="K2609" s="19" t="str">
        <f t="shared" si="160"/>
        <v>Feb-13</v>
      </c>
      <c r="L2609" s="20">
        <f t="shared" si="163"/>
        <v>2567</v>
      </c>
      <c r="M2609" s="21">
        <f t="shared" si="161"/>
        <v>0.11179976626412159</v>
      </c>
    </row>
    <row r="2610" spans="1:13" x14ac:dyDescent="0.3">
      <c r="A2610" s="107">
        <v>41314</v>
      </c>
      <c r="B2610" s="108" t="s">
        <v>98</v>
      </c>
      <c r="C2610" s="101">
        <v>0.69097222222222221</v>
      </c>
      <c r="D2610" s="87" t="s">
        <v>31</v>
      </c>
      <c r="E2610" s="108" t="s">
        <v>956</v>
      </c>
      <c r="F2610" s="110">
        <v>3.75</v>
      </c>
      <c r="G2610" s="85">
        <v>1</v>
      </c>
      <c r="H2610" s="87" t="s">
        <v>33</v>
      </c>
      <c r="I2610" s="27">
        <v>-1</v>
      </c>
      <c r="J2610" s="18">
        <f t="shared" si="162"/>
        <v>285.99000000000012</v>
      </c>
      <c r="K2610" s="19" t="str">
        <f t="shared" si="160"/>
        <v>Feb-13</v>
      </c>
      <c r="L2610" s="20">
        <f t="shared" si="163"/>
        <v>2568</v>
      </c>
      <c r="M2610" s="21">
        <f t="shared" si="161"/>
        <v>0.11136682242990659</v>
      </c>
    </row>
    <row r="2611" spans="1:13" x14ac:dyDescent="0.3">
      <c r="A2611" s="107">
        <v>41314</v>
      </c>
      <c r="B2611" s="108" t="s">
        <v>93</v>
      </c>
      <c r="C2611" s="101">
        <v>0.69444444444444453</v>
      </c>
      <c r="D2611" s="87" t="s">
        <v>31</v>
      </c>
      <c r="E2611" s="108" t="s">
        <v>957</v>
      </c>
      <c r="F2611" s="110">
        <v>3.75</v>
      </c>
      <c r="G2611" s="85">
        <v>1</v>
      </c>
      <c r="H2611" s="87" t="s">
        <v>33</v>
      </c>
      <c r="I2611" s="27">
        <v>-1</v>
      </c>
      <c r="J2611" s="18">
        <f t="shared" si="162"/>
        <v>284.99000000000012</v>
      </c>
      <c r="K2611" s="19" t="str">
        <f t="shared" si="160"/>
        <v>Feb-13</v>
      </c>
      <c r="L2611" s="20">
        <f t="shared" si="163"/>
        <v>2569</v>
      </c>
      <c r="M2611" s="21">
        <f t="shared" si="161"/>
        <v>0.11093421564811215</v>
      </c>
    </row>
    <row r="2612" spans="1:13" x14ac:dyDescent="0.3">
      <c r="A2612" s="107">
        <v>41314</v>
      </c>
      <c r="B2612" s="108" t="s">
        <v>45</v>
      </c>
      <c r="C2612" s="101">
        <v>0.80555555555555547</v>
      </c>
      <c r="D2612" s="87" t="s">
        <v>31</v>
      </c>
      <c r="E2612" s="108" t="s">
        <v>958</v>
      </c>
      <c r="F2612" s="110">
        <v>4</v>
      </c>
      <c r="G2612" s="85">
        <v>1</v>
      </c>
      <c r="H2612" s="87" t="s">
        <v>33</v>
      </c>
      <c r="I2612" s="28">
        <v>-1</v>
      </c>
      <c r="J2612" s="18">
        <f t="shared" si="162"/>
        <v>283.99000000000012</v>
      </c>
      <c r="K2612" s="19" t="str">
        <f t="shared" si="160"/>
        <v>Feb-13</v>
      </c>
      <c r="L2612" s="20">
        <f t="shared" si="163"/>
        <v>2570</v>
      </c>
      <c r="M2612" s="21">
        <f t="shared" si="161"/>
        <v>0.11050194552529187</v>
      </c>
    </row>
    <row r="2613" spans="1:13" x14ac:dyDescent="0.3">
      <c r="A2613" s="107">
        <v>41314</v>
      </c>
      <c r="B2613" s="108" t="s">
        <v>45</v>
      </c>
      <c r="C2613" s="101">
        <v>0.82638888888888884</v>
      </c>
      <c r="D2613" s="87" t="s">
        <v>31</v>
      </c>
      <c r="E2613" s="108" t="s">
        <v>959</v>
      </c>
      <c r="F2613" s="110">
        <v>3.75</v>
      </c>
      <c r="G2613" s="85">
        <v>1</v>
      </c>
      <c r="H2613" s="87" t="s">
        <v>33</v>
      </c>
      <c r="I2613" s="28">
        <v>-1</v>
      </c>
      <c r="J2613" s="18">
        <f t="shared" si="162"/>
        <v>282.99000000000012</v>
      </c>
      <c r="K2613" s="19" t="str">
        <f t="shared" si="160"/>
        <v>Feb-13</v>
      </c>
      <c r="L2613" s="20">
        <f t="shared" si="163"/>
        <v>2571</v>
      </c>
      <c r="M2613" s="21">
        <f t="shared" si="161"/>
        <v>0.11007001166861148</v>
      </c>
    </row>
    <row r="2614" spans="1:13" x14ac:dyDescent="0.3">
      <c r="A2614" s="107">
        <v>41314</v>
      </c>
      <c r="B2614" s="108" t="s">
        <v>45</v>
      </c>
      <c r="C2614" s="101">
        <v>0.88888888888888884</v>
      </c>
      <c r="D2614" s="87" t="s">
        <v>31</v>
      </c>
      <c r="E2614" s="108" t="s">
        <v>960</v>
      </c>
      <c r="F2614" s="110">
        <v>4</v>
      </c>
      <c r="G2614" s="85">
        <v>1</v>
      </c>
      <c r="H2614" s="87" t="s">
        <v>42</v>
      </c>
      <c r="I2614" s="28">
        <v>3</v>
      </c>
      <c r="J2614" s="18">
        <f t="shared" si="162"/>
        <v>285.99000000000012</v>
      </c>
      <c r="K2614" s="19" t="str">
        <f t="shared" si="160"/>
        <v>Feb-13</v>
      </c>
      <c r="L2614" s="20">
        <f t="shared" si="163"/>
        <v>2572</v>
      </c>
      <c r="M2614" s="21">
        <f t="shared" si="161"/>
        <v>0.11119362363919134</v>
      </c>
    </row>
    <row r="2615" spans="1:13" x14ac:dyDescent="0.3">
      <c r="A2615" s="119">
        <v>41314</v>
      </c>
      <c r="B2615" s="120" t="s">
        <v>29</v>
      </c>
      <c r="C2615" s="121">
        <v>14.35</v>
      </c>
      <c r="D2615" s="87" t="s">
        <v>31</v>
      </c>
      <c r="E2615" s="120" t="s">
        <v>7504</v>
      </c>
      <c r="F2615" s="123">
        <v>4.5</v>
      </c>
      <c r="G2615" s="35">
        <v>1</v>
      </c>
      <c r="H2615" s="69">
        <v>5</v>
      </c>
      <c r="I2615" s="31">
        <v>-1</v>
      </c>
      <c r="J2615" s="18">
        <f t="shared" si="162"/>
        <v>284.99000000000012</v>
      </c>
      <c r="K2615" s="19" t="str">
        <f t="shared" si="160"/>
        <v>Feb-13</v>
      </c>
      <c r="L2615" s="20">
        <f t="shared" si="163"/>
        <v>2573</v>
      </c>
      <c r="M2615" s="21">
        <f t="shared" si="161"/>
        <v>0.11076175670423635</v>
      </c>
    </row>
    <row r="2616" spans="1:13" x14ac:dyDescent="0.3">
      <c r="A2616" s="119">
        <v>41314</v>
      </c>
      <c r="B2616" s="120" t="s">
        <v>29</v>
      </c>
      <c r="C2616" s="121">
        <v>16.149999999999999</v>
      </c>
      <c r="D2616" s="87" t="s">
        <v>31</v>
      </c>
      <c r="E2616" s="120" t="s">
        <v>6387</v>
      </c>
      <c r="F2616" s="123">
        <v>5</v>
      </c>
      <c r="G2616" s="35">
        <v>1</v>
      </c>
      <c r="H2616" s="69">
        <v>2</v>
      </c>
      <c r="I2616" s="31">
        <v>-1</v>
      </c>
      <c r="J2616" s="18">
        <f t="shared" si="162"/>
        <v>283.99000000000012</v>
      </c>
      <c r="K2616" s="19" t="str">
        <f t="shared" si="160"/>
        <v>Feb-13</v>
      </c>
      <c r="L2616" s="20">
        <f t="shared" si="163"/>
        <v>2574</v>
      </c>
      <c r="M2616" s="21">
        <f t="shared" si="161"/>
        <v>0.11033022533022538</v>
      </c>
    </row>
    <row r="2617" spans="1:13" x14ac:dyDescent="0.3">
      <c r="A2617" s="124">
        <v>41314</v>
      </c>
      <c r="B2617" s="108" t="s">
        <v>45</v>
      </c>
      <c r="C2617" s="111">
        <v>18.5</v>
      </c>
      <c r="D2617" s="87" t="s">
        <v>31</v>
      </c>
      <c r="E2617" s="108" t="s">
        <v>7501</v>
      </c>
      <c r="F2617" s="110">
        <v>4.3</v>
      </c>
      <c r="G2617" s="35">
        <v>1</v>
      </c>
      <c r="H2617" s="70" t="s">
        <v>7502</v>
      </c>
      <c r="I2617" s="34">
        <v>-1</v>
      </c>
      <c r="J2617" s="18">
        <f t="shared" si="162"/>
        <v>282.99000000000012</v>
      </c>
      <c r="K2617" s="19" t="str">
        <f t="shared" si="160"/>
        <v>Feb-13</v>
      </c>
      <c r="L2617" s="20">
        <f t="shared" si="163"/>
        <v>2575</v>
      </c>
      <c r="M2617" s="21">
        <f t="shared" si="161"/>
        <v>0.10989902912621365</v>
      </c>
    </row>
    <row r="2618" spans="1:13" x14ac:dyDescent="0.3">
      <c r="A2618" s="124">
        <v>41314</v>
      </c>
      <c r="B2618" s="108" t="s">
        <v>45</v>
      </c>
      <c r="C2618" s="111">
        <v>20.5</v>
      </c>
      <c r="D2618" s="87" t="s">
        <v>31</v>
      </c>
      <c r="E2618" s="108" t="s">
        <v>7503</v>
      </c>
      <c r="F2618" s="110">
        <v>5</v>
      </c>
      <c r="G2618" s="35">
        <v>1</v>
      </c>
      <c r="H2618" s="70" t="s">
        <v>6512</v>
      </c>
      <c r="I2618" s="34">
        <v>-1</v>
      </c>
      <c r="J2618" s="18">
        <f t="shared" si="162"/>
        <v>281.99000000000012</v>
      </c>
      <c r="K2618" s="19" t="str">
        <f t="shared" si="160"/>
        <v>Feb-13</v>
      </c>
      <c r="L2618" s="20">
        <f t="shared" si="163"/>
        <v>2576</v>
      </c>
      <c r="M2618" s="21">
        <f t="shared" si="161"/>
        <v>0.10946816770186341</v>
      </c>
    </row>
    <row r="2619" spans="1:13" x14ac:dyDescent="0.3">
      <c r="A2619" s="107">
        <v>41316</v>
      </c>
      <c r="B2619" s="108" t="s">
        <v>61</v>
      </c>
      <c r="C2619" s="101">
        <v>0.58680555555555558</v>
      </c>
      <c r="D2619" s="87" t="s">
        <v>31</v>
      </c>
      <c r="E2619" s="108" t="s">
        <v>961</v>
      </c>
      <c r="F2619" s="110">
        <v>2.88</v>
      </c>
      <c r="G2619" s="85">
        <v>1</v>
      </c>
      <c r="H2619" s="87" t="s">
        <v>42</v>
      </c>
      <c r="I2619" s="27">
        <v>1.88</v>
      </c>
      <c r="J2619" s="18">
        <f t="shared" si="162"/>
        <v>283.87000000000012</v>
      </c>
      <c r="K2619" s="19" t="str">
        <f t="shared" si="160"/>
        <v>Feb-13</v>
      </c>
      <c r="L2619" s="20">
        <f t="shared" si="163"/>
        <v>2577</v>
      </c>
      <c r="M2619" s="21">
        <f t="shared" si="161"/>
        <v>0.1101552192471867</v>
      </c>
    </row>
    <row r="2620" spans="1:13" x14ac:dyDescent="0.3">
      <c r="A2620" s="107">
        <v>41316</v>
      </c>
      <c r="B2620" s="108" t="s">
        <v>45</v>
      </c>
      <c r="C2620" s="101">
        <v>0.60416666666666663</v>
      </c>
      <c r="D2620" s="87" t="s">
        <v>31</v>
      </c>
      <c r="E2620" s="108" t="s">
        <v>962</v>
      </c>
      <c r="F2620" s="110">
        <v>3.5</v>
      </c>
      <c r="G2620" s="85">
        <v>1</v>
      </c>
      <c r="H2620" s="87" t="s">
        <v>33</v>
      </c>
      <c r="I2620" s="27">
        <v>-1</v>
      </c>
      <c r="J2620" s="18">
        <f t="shared" si="162"/>
        <v>282.87000000000012</v>
      </c>
      <c r="K2620" s="19" t="str">
        <f t="shared" si="160"/>
        <v>Feb-13</v>
      </c>
      <c r="L2620" s="20">
        <f t="shared" si="163"/>
        <v>2578</v>
      </c>
      <c r="M2620" s="21">
        <f t="shared" si="161"/>
        <v>0.10972459270752526</v>
      </c>
    </row>
    <row r="2621" spans="1:13" x14ac:dyDescent="0.3">
      <c r="A2621" s="119">
        <v>41316</v>
      </c>
      <c r="B2621" s="120" t="s">
        <v>45</v>
      </c>
      <c r="C2621" s="121">
        <v>16.3</v>
      </c>
      <c r="D2621" s="87" t="s">
        <v>31</v>
      </c>
      <c r="E2621" s="120" t="s">
        <v>7505</v>
      </c>
      <c r="F2621" s="123">
        <v>4.5</v>
      </c>
      <c r="G2621" s="35">
        <v>0</v>
      </c>
      <c r="H2621" s="69" t="s">
        <v>6111</v>
      </c>
      <c r="I2621" s="31">
        <v>0</v>
      </c>
      <c r="J2621" s="18">
        <f t="shared" si="162"/>
        <v>282.87000000000012</v>
      </c>
      <c r="K2621" s="19" t="str">
        <f t="shared" si="160"/>
        <v>Feb-13</v>
      </c>
      <c r="L2621" s="20">
        <f t="shared" si="163"/>
        <v>2578</v>
      </c>
      <c r="M2621" s="21">
        <f t="shared" si="161"/>
        <v>0.10972459270752526</v>
      </c>
    </row>
    <row r="2622" spans="1:13" x14ac:dyDescent="0.3">
      <c r="A2622" s="119">
        <v>41316</v>
      </c>
      <c r="B2622" s="120" t="s">
        <v>61</v>
      </c>
      <c r="C2622" s="121">
        <v>16.399999999999999</v>
      </c>
      <c r="D2622" s="87" t="s">
        <v>31</v>
      </c>
      <c r="E2622" s="120" t="s">
        <v>7506</v>
      </c>
      <c r="F2622" s="123">
        <v>4.5</v>
      </c>
      <c r="G2622" s="35">
        <v>1</v>
      </c>
      <c r="H2622" s="69">
        <v>2</v>
      </c>
      <c r="I2622" s="31">
        <v>-1</v>
      </c>
      <c r="J2622" s="18">
        <f t="shared" si="162"/>
        <v>281.87000000000012</v>
      </c>
      <c r="K2622" s="19" t="str">
        <f t="shared" si="160"/>
        <v>Feb-13</v>
      </c>
      <c r="L2622" s="20">
        <f t="shared" si="163"/>
        <v>2579</v>
      </c>
      <c r="M2622" s="21">
        <f t="shared" si="161"/>
        <v>0.1092943001163242</v>
      </c>
    </row>
    <row r="2623" spans="1:13" x14ac:dyDescent="0.3">
      <c r="A2623" s="107">
        <v>41317</v>
      </c>
      <c r="B2623" s="108" t="s">
        <v>29</v>
      </c>
      <c r="C2623" s="101">
        <v>0.60416666666666663</v>
      </c>
      <c r="D2623" s="87" t="s">
        <v>31</v>
      </c>
      <c r="E2623" s="108" t="s">
        <v>963</v>
      </c>
      <c r="F2623" s="110">
        <v>4</v>
      </c>
      <c r="G2623" s="85">
        <v>1</v>
      </c>
      <c r="H2623" s="87" t="s">
        <v>33</v>
      </c>
      <c r="I2623" s="27">
        <v>-1</v>
      </c>
      <c r="J2623" s="18">
        <f t="shared" si="162"/>
        <v>280.87000000000012</v>
      </c>
      <c r="K2623" s="19" t="str">
        <f t="shared" si="160"/>
        <v>Feb-13</v>
      </c>
      <c r="L2623" s="20">
        <f t="shared" si="163"/>
        <v>2580</v>
      </c>
      <c r="M2623" s="21">
        <f t="shared" si="161"/>
        <v>0.10886434108527136</v>
      </c>
    </row>
    <row r="2624" spans="1:13" x14ac:dyDescent="0.3">
      <c r="A2624" s="119">
        <v>41317</v>
      </c>
      <c r="B2624" s="120" t="s">
        <v>30</v>
      </c>
      <c r="C2624" s="121">
        <v>15.15</v>
      </c>
      <c r="D2624" s="87" t="s">
        <v>31</v>
      </c>
      <c r="E2624" s="120" t="s">
        <v>1534</v>
      </c>
      <c r="F2624" s="123">
        <v>6</v>
      </c>
      <c r="G2624" s="35">
        <v>1</v>
      </c>
      <c r="H2624" s="69">
        <v>3</v>
      </c>
      <c r="I2624" s="31">
        <v>-1</v>
      </c>
      <c r="J2624" s="18">
        <f t="shared" si="162"/>
        <v>279.87000000000012</v>
      </c>
      <c r="K2624" s="19" t="str">
        <f t="shared" si="160"/>
        <v>Feb-13</v>
      </c>
      <c r="L2624" s="20">
        <f t="shared" si="163"/>
        <v>2581</v>
      </c>
      <c r="M2624" s="21">
        <f t="shared" si="161"/>
        <v>0.10843471522665638</v>
      </c>
    </row>
    <row r="2625" spans="1:13" x14ac:dyDescent="0.3">
      <c r="A2625" s="119">
        <v>41317</v>
      </c>
      <c r="B2625" s="120" t="s">
        <v>49</v>
      </c>
      <c r="C2625" s="121">
        <v>17</v>
      </c>
      <c r="D2625" s="87" t="s">
        <v>31</v>
      </c>
      <c r="E2625" s="120" t="s">
        <v>3636</v>
      </c>
      <c r="F2625" s="123">
        <v>5.5</v>
      </c>
      <c r="G2625" s="35">
        <v>1</v>
      </c>
      <c r="H2625" s="69">
        <v>3</v>
      </c>
      <c r="I2625" s="31">
        <v>-1</v>
      </c>
      <c r="J2625" s="18">
        <f t="shared" si="162"/>
        <v>278.87000000000012</v>
      </c>
      <c r="K2625" s="19" t="str">
        <f t="shared" si="160"/>
        <v>Feb-13</v>
      </c>
      <c r="L2625" s="20">
        <f t="shared" si="163"/>
        <v>2582</v>
      </c>
      <c r="M2625" s="21">
        <f t="shared" si="161"/>
        <v>0.10800542215336953</v>
      </c>
    </row>
    <row r="2626" spans="1:13" x14ac:dyDescent="0.3">
      <c r="A2626" s="119">
        <v>41317</v>
      </c>
      <c r="B2626" s="120" t="s">
        <v>49</v>
      </c>
      <c r="C2626" s="121">
        <v>17</v>
      </c>
      <c r="D2626" s="87" t="s">
        <v>31</v>
      </c>
      <c r="E2626" s="120" t="s">
        <v>7507</v>
      </c>
      <c r="F2626" s="123">
        <v>5.5</v>
      </c>
      <c r="G2626" s="35">
        <v>1</v>
      </c>
      <c r="H2626" s="69">
        <v>1</v>
      </c>
      <c r="I2626" s="31">
        <v>5</v>
      </c>
      <c r="J2626" s="18">
        <f t="shared" si="162"/>
        <v>283.87000000000012</v>
      </c>
      <c r="K2626" s="19" t="str">
        <f t="shared" ref="K2626:K2689" si="164">TEXT(A2626,"MMM-yy")</f>
        <v>Feb-13</v>
      </c>
      <c r="L2626" s="20">
        <f t="shared" si="163"/>
        <v>2583</v>
      </c>
      <c r="M2626" s="21">
        <f t="shared" ref="M2626:M2689" si="165">J2626/L2626</f>
        <v>0.10989934185056141</v>
      </c>
    </row>
    <row r="2627" spans="1:13" x14ac:dyDescent="0.3">
      <c r="A2627" s="119">
        <v>41318</v>
      </c>
      <c r="B2627" s="120" t="s">
        <v>29</v>
      </c>
      <c r="C2627" s="121">
        <v>13.3</v>
      </c>
      <c r="D2627" s="87" t="s">
        <v>31</v>
      </c>
      <c r="E2627" s="120" t="s">
        <v>7508</v>
      </c>
      <c r="F2627" s="123">
        <v>5.5</v>
      </c>
      <c r="G2627" s="35">
        <v>1</v>
      </c>
      <c r="H2627" s="69">
        <v>6</v>
      </c>
      <c r="I2627" s="31">
        <v>-1</v>
      </c>
      <c r="J2627" s="18">
        <f t="shared" ref="J2627:J2690" si="166">J2626+I2627</f>
        <v>282.87000000000012</v>
      </c>
      <c r="K2627" s="19" t="str">
        <f t="shared" si="164"/>
        <v>Feb-13</v>
      </c>
      <c r="L2627" s="20">
        <f t="shared" ref="L2627:L2690" si="167">L2626+G2627</f>
        <v>2584</v>
      </c>
      <c r="M2627" s="21">
        <f t="shared" si="165"/>
        <v>0.10946981424148611</v>
      </c>
    </row>
    <row r="2628" spans="1:13" x14ac:dyDescent="0.3">
      <c r="A2628" s="119">
        <v>41318</v>
      </c>
      <c r="B2628" s="120" t="s">
        <v>29</v>
      </c>
      <c r="C2628" s="121">
        <v>14</v>
      </c>
      <c r="D2628" s="87" t="s">
        <v>31</v>
      </c>
      <c r="E2628" s="120" t="s">
        <v>7509</v>
      </c>
      <c r="F2628" s="123">
        <v>6</v>
      </c>
      <c r="G2628" s="35">
        <v>1</v>
      </c>
      <c r="H2628" s="69">
        <v>3</v>
      </c>
      <c r="I2628" s="31">
        <v>-1</v>
      </c>
      <c r="J2628" s="18">
        <f t="shared" si="166"/>
        <v>281.87000000000012</v>
      </c>
      <c r="K2628" s="19" t="str">
        <f t="shared" si="164"/>
        <v>Feb-13</v>
      </c>
      <c r="L2628" s="20">
        <f t="shared" si="167"/>
        <v>2585</v>
      </c>
      <c r="M2628" s="21">
        <f t="shared" si="165"/>
        <v>0.10904061895551262</v>
      </c>
    </row>
    <row r="2629" spans="1:13" x14ac:dyDescent="0.3">
      <c r="A2629" s="119">
        <v>41318</v>
      </c>
      <c r="B2629" s="120" t="s">
        <v>29</v>
      </c>
      <c r="C2629" s="121">
        <v>14.3</v>
      </c>
      <c r="D2629" s="87" t="s">
        <v>31</v>
      </c>
      <c r="E2629" s="120" t="s">
        <v>7510</v>
      </c>
      <c r="F2629" s="123">
        <v>6</v>
      </c>
      <c r="G2629" s="35">
        <v>1</v>
      </c>
      <c r="H2629" s="69">
        <v>5</v>
      </c>
      <c r="I2629" s="31">
        <v>-1</v>
      </c>
      <c r="J2629" s="18">
        <f t="shared" si="166"/>
        <v>280.87000000000012</v>
      </c>
      <c r="K2629" s="19" t="str">
        <f t="shared" si="164"/>
        <v>Feb-13</v>
      </c>
      <c r="L2629" s="20">
        <f t="shared" si="167"/>
        <v>2586</v>
      </c>
      <c r="M2629" s="21">
        <f t="shared" si="165"/>
        <v>0.10861175560711528</v>
      </c>
    </row>
    <row r="2630" spans="1:13" x14ac:dyDescent="0.3">
      <c r="A2630" s="119">
        <v>41318</v>
      </c>
      <c r="B2630" s="120" t="s">
        <v>30</v>
      </c>
      <c r="C2630" s="121">
        <v>14.5</v>
      </c>
      <c r="D2630" s="87" t="s">
        <v>31</v>
      </c>
      <c r="E2630" s="120" t="s">
        <v>7511</v>
      </c>
      <c r="F2630" s="123">
        <v>4.33</v>
      </c>
      <c r="G2630" s="35">
        <v>1</v>
      </c>
      <c r="H2630" s="69">
        <v>4</v>
      </c>
      <c r="I2630" s="31">
        <v>-1</v>
      </c>
      <c r="J2630" s="18">
        <f t="shared" si="166"/>
        <v>279.87000000000012</v>
      </c>
      <c r="K2630" s="19" t="str">
        <f t="shared" si="164"/>
        <v>Feb-13</v>
      </c>
      <c r="L2630" s="20">
        <f t="shared" si="167"/>
        <v>2587</v>
      </c>
      <c r="M2630" s="21">
        <f t="shared" si="165"/>
        <v>0.10818322381136455</v>
      </c>
    </row>
    <row r="2631" spans="1:13" x14ac:dyDescent="0.3">
      <c r="A2631" s="119">
        <v>41318</v>
      </c>
      <c r="B2631" s="120" t="s">
        <v>29</v>
      </c>
      <c r="C2631" s="121">
        <v>15</v>
      </c>
      <c r="D2631" s="87" t="s">
        <v>31</v>
      </c>
      <c r="E2631" s="120" t="s">
        <v>7512</v>
      </c>
      <c r="F2631" s="123">
        <v>5.5</v>
      </c>
      <c r="G2631" s="35">
        <v>1</v>
      </c>
      <c r="H2631" s="69">
        <v>2</v>
      </c>
      <c r="I2631" s="31">
        <v>-1</v>
      </c>
      <c r="J2631" s="18">
        <f t="shared" si="166"/>
        <v>278.87000000000012</v>
      </c>
      <c r="K2631" s="19" t="str">
        <f t="shared" si="164"/>
        <v>Feb-13</v>
      </c>
      <c r="L2631" s="20">
        <f t="shared" si="167"/>
        <v>2588</v>
      </c>
      <c r="M2631" s="21">
        <f t="shared" si="165"/>
        <v>0.10775502318392585</v>
      </c>
    </row>
    <row r="2632" spans="1:13" x14ac:dyDescent="0.3">
      <c r="A2632" s="119">
        <v>41318</v>
      </c>
      <c r="B2632" s="120" t="s">
        <v>97</v>
      </c>
      <c r="C2632" s="121">
        <v>15.1</v>
      </c>
      <c r="D2632" s="87" t="s">
        <v>31</v>
      </c>
      <c r="E2632" s="120" t="s">
        <v>7513</v>
      </c>
      <c r="F2632" s="123">
        <v>4.5</v>
      </c>
      <c r="G2632" s="35">
        <v>1</v>
      </c>
      <c r="H2632" s="69">
        <v>3</v>
      </c>
      <c r="I2632" s="31">
        <v>-1</v>
      </c>
      <c r="J2632" s="18">
        <f t="shared" si="166"/>
        <v>277.87000000000012</v>
      </c>
      <c r="K2632" s="19" t="str">
        <f t="shared" si="164"/>
        <v>Feb-13</v>
      </c>
      <c r="L2632" s="20">
        <f t="shared" si="167"/>
        <v>2589</v>
      </c>
      <c r="M2632" s="21">
        <f t="shared" si="165"/>
        <v>0.10732715334105837</v>
      </c>
    </row>
    <row r="2633" spans="1:13" x14ac:dyDescent="0.3">
      <c r="A2633" s="119">
        <v>41318</v>
      </c>
      <c r="B2633" s="120" t="s">
        <v>29</v>
      </c>
      <c r="C2633" s="121">
        <v>16</v>
      </c>
      <c r="D2633" s="87" t="s">
        <v>31</v>
      </c>
      <c r="E2633" s="120" t="s">
        <v>7514</v>
      </c>
      <c r="F2633" s="123">
        <v>4.33</v>
      </c>
      <c r="G2633" s="35">
        <v>1</v>
      </c>
      <c r="H2633" s="69">
        <v>3</v>
      </c>
      <c r="I2633" s="31">
        <v>-1</v>
      </c>
      <c r="J2633" s="18">
        <f t="shared" si="166"/>
        <v>276.87000000000012</v>
      </c>
      <c r="K2633" s="19" t="str">
        <f t="shared" si="164"/>
        <v>Feb-13</v>
      </c>
      <c r="L2633" s="20">
        <f t="shared" si="167"/>
        <v>2590</v>
      </c>
      <c r="M2633" s="21">
        <f t="shared" si="165"/>
        <v>0.10689961389961394</v>
      </c>
    </row>
    <row r="2634" spans="1:13" x14ac:dyDescent="0.3">
      <c r="A2634" s="119">
        <v>41318</v>
      </c>
      <c r="B2634" s="120" t="s">
        <v>30</v>
      </c>
      <c r="C2634" s="121">
        <v>16.2</v>
      </c>
      <c r="D2634" s="87" t="s">
        <v>31</v>
      </c>
      <c r="E2634" s="120" t="s">
        <v>7515</v>
      </c>
      <c r="F2634" s="123">
        <v>4.5</v>
      </c>
      <c r="G2634" s="35">
        <v>1</v>
      </c>
      <c r="H2634" s="69">
        <v>2</v>
      </c>
      <c r="I2634" s="31">
        <v>-1</v>
      </c>
      <c r="J2634" s="18">
        <f t="shared" si="166"/>
        <v>275.87000000000012</v>
      </c>
      <c r="K2634" s="19" t="str">
        <f t="shared" si="164"/>
        <v>Feb-13</v>
      </c>
      <c r="L2634" s="20">
        <f t="shared" si="167"/>
        <v>2591</v>
      </c>
      <c r="M2634" s="21">
        <f t="shared" si="165"/>
        <v>0.10647240447703595</v>
      </c>
    </row>
    <row r="2635" spans="1:13" x14ac:dyDescent="0.3">
      <c r="A2635" s="119">
        <v>41318</v>
      </c>
      <c r="B2635" s="120" t="s">
        <v>97</v>
      </c>
      <c r="C2635" s="121">
        <v>16.399999999999999</v>
      </c>
      <c r="D2635" s="87" t="s">
        <v>31</v>
      </c>
      <c r="E2635" s="120" t="s">
        <v>7516</v>
      </c>
      <c r="F2635" s="123">
        <v>6</v>
      </c>
      <c r="G2635" s="35">
        <v>1</v>
      </c>
      <c r="H2635" s="69">
        <v>7</v>
      </c>
      <c r="I2635" s="31">
        <v>-1</v>
      </c>
      <c r="J2635" s="18">
        <f t="shared" si="166"/>
        <v>274.87000000000012</v>
      </c>
      <c r="K2635" s="19" t="str">
        <f t="shared" si="164"/>
        <v>Feb-13</v>
      </c>
      <c r="L2635" s="20">
        <f t="shared" si="167"/>
        <v>2592</v>
      </c>
      <c r="M2635" s="21">
        <f t="shared" si="165"/>
        <v>0.10604552469135807</v>
      </c>
    </row>
    <row r="2636" spans="1:13" x14ac:dyDescent="0.3">
      <c r="A2636" s="119">
        <v>41318</v>
      </c>
      <c r="B2636" s="120" t="s">
        <v>30</v>
      </c>
      <c r="C2636" s="121">
        <v>16.5</v>
      </c>
      <c r="D2636" s="87" t="s">
        <v>31</v>
      </c>
      <c r="E2636" s="120" t="s">
        <v>7517</v>
      </c>
      <c r="F2636" s="123">
        <v>6</v>
      </c>
      <c r="G2636" s="35">
        <v>1</v>
      </c>
      <c r="H2636" s="69">
        <v>4</v>
      </c>
      <c r="I2636" s="31">
        <v>-1</v>
      </c>
      <c r="J2636" s="18">
        <f t="shared" si="166"/>
        <v>273.87000000000012</v>
      </c>
      <c r="K2636" s="19" t="str">
        <f t="shared" si="164"/>
        <v>Feb-13</v>
      </c>
      <c r="L2636" s="20">
        <f t="shared" si="167"/>
        <v>2593</v>
      </c>
      <c r="M2636" s="21">
        <f t="shared" si="165"/>
        <v>0.10561897416120329</v>
      </c>
    </row>
    <row r="2637" spans="1:13" x14ac:dyDescent="0.3">
      <c r="A2637" s="124">
        <v>41318</v>
      </c>
      <c r="B2637" s="108" t="s">
        <v>43</v>
      </c>
      <c r="C2637" s="111">
        <v>18</v>
      </c>
      <c r="D2637" s="87" t="s">
        <v>31</v>
      </c>
      <c r="E2637" s="108" t="s">
        <v>739</v>
      </c>
      <c r="F2637" s="110">
        <v>5.5</v>
      </c>
      <c r="G2637" s="35">
        <v>1</v>
      </c>
      <c r="H2637" s="70" t="s">
        <v>7502</v>
      </c>
      <c r="I2637" s="34">
        <v>-1</v>
      </c>
      <c r="J2637" s="18">
        <f t="shared" si="166"/>
        <v>272.87000000000012</v>
      </c>
      <c r="K2637" s="19" t="str">
        <f t="shared" si="164"/>
        <v>Feb-13</v>
      </c>
      <c r="L2637" s="20">
        <f t="shared" si="167"/>
        <v>2594</v>
      </c>
      <c r="M2637" s="21">
        <f t="shared" si="165"/>
        <v>0.10519275250578262</v>
      </c>
    </row>
    <row r="2638" spans="1:13" x14ac:dyDescent="0.3">
      <c r="A2638" s="107">
        <v>41319</v>
      </c>
      <c r="B2638" s="108" t="s">
        <v>127</v>
      </c>
      <c r="C2638" s="101">
        <v>0.59027777777777779</v>
      </c>
      <c r="D2638" s="87" t="s">
        <v>31</v>
      </c>
      <c r="E2638" s="108" t="s">
        <v>964</v>
      </c>
      <c r="F2638" s="110">
        <v>4</v>
      </c>
      <c r="G2638" s="85">
        <v>1</v>
      </c>
      <c r="H2638" s="87" t="s">
        <v>42</v>
      </c>
      <c r="I2638" s="27">
        <v>3</v>
      </c>
      <c r="J2638" s="18">
        <f t="shared" si="166"/>
        <v>275.87000000000012</v>
      </c>
      <c r="K2638" s="19" t="str">
        <f t="shared" si="164"/>
        <v>Feb-13</v>
      </c>
      <c r="L2638" s="20">
        <f t="shared" si="167"/>
        <v>2595</v>
      </c>
      <c r="M2638" s="21">
        <f t="shared" si="165"/>
        <v>0.10630828516377654</v>
      </c>
    </row>
    <row r="2639" spans="1:13" x14ac:dyDescent="0.3">
      <c r="A2639" s="119">
        <v>41319</v>
      </c>
      <c r="B2639" s="120" t="s">
        <v>127</v>
      </c>
      <c r="C2639" s="121">
        <v>15.1</v>
      </c>
      <c r="D2639" s="87" t="s">
        <v>31</v>
      </c>
      <c r="E2639" s="120" t="s">
        <v>7519</v>
      </c>
      <c r="F2639" s="123">
        <v>5.5</v>
      </c>
      <c r="G2639" s="35">
        <v>1</v>
      </c>
      <c r="H2639" s="69">
        <v>3</v>
      </c>
      <c r="I2639" s="31">
        <v>-1</v>
      </c>
      <c r="J2639" s="18">
        <f t="shared" si="166"/>
        <v>274.87000000000012</v>
      </c>
      <c r="K2639" s="19" t="str">
        <f t="shared" si="164"/>
        <v>Feb-13</v>
      </c>
      <c r="L2639" s="20">
        <f t="shared" si="167"/>
        <v>2596</v>
      </c>
      <c r="M2639" s="21">
        <f t="shared" si="165"/>
        <v>0.10588212634822809</v>
      </c>
    </row>
    <row r="2640" spans="1:13" x14ac:dyDescent="0.3">
      <c r="A2640" s="119">
        <v>41319</v>
      </c>
      <c r="B2640" s="120" t="s">
        <v>127</v>
      </c>
      <c r="C2640" s="121">
        <v>16.399999999999999</v>
      </c>
      <c r="D2640" s="87" t="s">
        <v>31</v>
      </c>
      <c r="E2640" s="120" t="s">
        <v>7520</v>
      </c>
      <c r="F2640" s="123">
        <v>4.5</v>
      </c>
      <c r="G2640" s="35">
        <v>1</v>
      </c>
      <c r="H2640" s="69">
        <v>2</v>
      </c>
      <c r="I2640" s="31">
        <v>-1</v>
      </c>
      <c r="J2640" s="18">
        <f t="shared" si="166"/>
        <v>273.87000000000012</v>
      </c>
      <c r="K2640" s="19" t="str">
        <f t="shared" si="164"/>
        <v>Feb-13</v>
      </c>
      <c r="L2640" s="20">
        <f t="shared" si="167"/>
        <v>2597</v>
      </c>
      <c r="M2640" s="21">
        <f t="shared" si="165"/>
        <v>0.10545629572583755</v>
      </c>
    </row>
    <row r="2641" spans="1:13" x14ac:dyDescent="0.3">
      <c r="A2641" s="124">
        <v>41319</v>
      </c>
      <c r="B2641" s="108" t="s">
        <v>43</v>
      </c>
      <c r="C2641" s="111">
        <v>17.3</v>
      </c>
      <c r="D2641" s="87" t="s">
        <v>31</v>
      </c>
      <c r="E2641" s="108" t="s">
        <v>936</v>
      </c>
      <c r="F2641" s="110">
        <v>4.5</v>
      </c>
      <c r="G2641" s="35">
        <v>1</v>
      </c>
      <c r="H2641" s="70" t="s">
        <v>7502</v>
      </c>
      <c r="I2641" s="34">
        <v>-1</v>
      </c>
      <c r="J2641" s="18">
        <f t="shared" si="166"/>
        <v>272.87000000000012</v>
      </c>
      <c r="K2641" s="19" t="str">
        <f t="shared" si="164"/>
        <v>Feb-13</v>
      </c>
      <c r="L2641" s="20">
        <f t="shared" si="167"/>
        <v>2598</v>
      </c>
      <c r="M2641" s="21">
        <f t="shared" si="165"/>
        <v>0.10503079291762898</v>
      </c>
    </row>
    <row r="2642" spans="1:13" x14ac:dyDescent="0.3">
      <c r="A2642" s="124">
        <v>41319</v>
      </c>
      <c r="B2642" s="108" t="s">
        <v>43</v>
      </c>
      <c r="C2642" s="111">
        <v>18.3</v>
      </c>
      <c r="D2642" s="87" t="s">
        <v>31</v>
      </c>
      <c r="E2642" s="108" t="s">
        <v>7518</v>
      </c>
      <c r="F2642" s="110">
        <v>5.5</v>
      </c>
      <c r="G2642" s="35">
        <v>1</v>
      </c>
      <c r="H2642" s="70" t="s">
        <v>7502</v>
      </c>
      <c r="I2642" s="34">
        <v>-1</v>
      </c>
      <c r="J2642" s="18">
        <f t="shared" si="166"/>
        <v>271.87000000000012</v>
      </c>
      <c r="K2642" s="19" t="str">
        <f t="shared" si="164"/>
        <v>Feb-13</v>
      </c>
      <c r="L2642" s="20">
        <f t="shared" si="167"/>
        <v>2599</v>
      </c>
      <c r="M2642" s="21">
        <f t="shared" si="165"/>
        <v>0.10460561754520974</v>
      </c>
    </row>
    <row r="2643" spans="1:13" x14ac:dyDescent="0.3">
      <c r="A2643" s="107">
        <v>41320</v>
      </c>
      <c r="B2643" s="108" t="s">
        <v>79</v>
      </c>
      <c r="C2643" s="101">
        <v>0.63888888888888895</v>
      </c>
      <c r="D2643" s="87" t="s">
        <v>31</v>
      </c>
      <c r="E2643" s="108" t="s">
        <v>965</v>
      </c>
      <c r="F2643" s="110">
        <v>3.5</v>
      </c>
      <c r="G2643" s="85">
        <v>1</v>
      </c>
      <c r="H2643" s="87" t="s">
        <v>33</v>
      </c>
      <c r="I2643" s="27">
        <v>-1</v>
      </c>
      <c r="J2643" s="18">
        <f t="shared" si="166"/>
        <v>270.87000000000012</v>
      </c>
      <c r="K2643" s="19" t="str">
        <f t="shared" si="164"/>
        <v>Feb-13</v>
      </c>
      <c r="L2643" s="20">
        <f t="shared" si="167"/>
        <v>2600</v>
      </c>
      <c r="M2643" s="21">
        <f t="shared" si="165"/>
        <v>0.10418076923076927</v>
      </c>
    </row>
    <row r="2644" spans="1:13" x14ac:dyDescent="0.3">
      <c r="A2644" s="107">
        <v>41320</v>
      </c>
      <c r="B2644" s="108" t="s">
        <v>29</v>
      </c>
      <c r="C2644" s="101">
        <v>0.70138888888888884</v>
      </c>
      <c r="D2644" s="87" t="s">
        <v>31</v>
      </c>
      <c r="E2644" s="108" t="s">
        <v>966</v>
      </c>
      <c r="F2644" s="110">
        <v>3.25</v>
      </c>
      <c r="G2644" s="85">
        <v>1</v>
      </c>
      <c r="H2644" s="87" t="s">
        <v>33</v>
      </c>
      <c r="I2644" s="27">
        <v>-1</v>
      </c>
      <c r="J2644" s="18">
        <f t="shared" si="166"/>
        <v>269.87000000000012</v>
      </c>
      <c r="K2644" s="19" t="str">
        <f t="shared" si="164"/>
        <v>Feb-13</v>
      </c>
      <c r="L2644" s="20">
        <f t="shared" si="167"/>
        <v>2601</v>
      </c>
      <c r="M2644" s="21">
        <f t="shared" si="165"/>
        <v>0.10375624759707809</v>
      </c>
    </row>
    <row r="2645" spans="1:13" x14ac:dyDescent="0.3">
      <c r="A2645" s="119">
        <v>41320</v>
      </c>
      <c r="B2645" s="120" t="s">
        <v>96</v>
      </c>
      <c r="C2645" s="121">
        <v>15</v>
      </c>
      <c r="D2645" s="87" t="s">
        <v>31</v>
      </c>
      <c r="E2645" s="120" t="s">
        <v>7522</v>
      </c>
      <c r="F2645" s="123">
        <v>5.5</v>
      </c>
      <c r="G2645" s="35">
        <v>1</v>
      </c>
      <c r="H2645" s="69">
        <v>3</v>
      </c>
      <c r="I2645" s="31">
        <v>-1</v>
      </c>
      <c r="J2645" s="18">
        <f t="shared" si="166"/>
        <v>268.87000000000012</v>
      </c>
      <c r="K2645" s="19" t="str">
        <f t="shared" si="164"/>
        <v>Feb-13</v>
      </c>
      <c r="L2645" s="20">
        <f t="shared" si="167"/>
        <v>2602</v>
      </c>
      <c r="M2645" s="21">
        <f t="shared" si="165"/>
        <v>0.1033320522674866</v>
      </c>
    </row>
    <row r="2646" spans="1:13" x14ac:dyDescent="0.3">
      <c r="A2646" s="119">
        <v>41320</v>
      </c>
      <c r="B2646" s="120" t="s">
        <v>96</v>
      </c>
      <c r="C2646" s="121">
        <v>16.05</v>
      </c>
      <c r="D2646" s="87" t="s">
        <v>31</v>
      </c>
      <c r="E2646" s="120" t="s">
        <v>7523</v>
      </c>
      <c r="F2646" s="123">
        <v>5</v>
      </c>
      <c r="G2646" s="35">
        <v>1</v>
      </c>
      <c r="H2646" s="69">
        <v>5</v>
      </c>
      <c r="I2646" s="31">
        <v>-1</v>
      </c>
      <c r="J2646" s="18">
        <f t="shared" si="166"/>
        <v>267.87000000000012</v>
      </c>
      <c r="K2646" s="19" t="str">
        <f t="shared" si="164"/>
        <v>Feb-13</v>
      </c>
      <c r="L2646" s="20">
        <f t="shared" si="167"/>
        <v>2603</v>
      </c>
      <c r="M2646" s="21">
        <f t="shared" si="165"/>
        <v>0.10290818286592399</v>
      </c>
    </row>
    <row r="2647" spans="1:13" x14ac:dyDescent="0.3">
      <c r="A2647" s="124">
        <v>41320</v>
      </c>
      <c r="B2647" s="108" t="s">
        <v>45</v>
      </c>
      <c r="C2647" s="111">
        <v>18</v>
      </c>
      <c r="D2647" s="87" t="s">
        <v>31</v>
      </c>
      <c r="E2647" s="108" t="s">
        <v>7521</v>
      </c>
      <c r="F2647" s="110">
        <v>6</v>
      </c>
      <c r="G2647" s="35">
        <v>1</v>
      </c>
      <c r="H2647" s="70" t="s">
        <v>6512</v>
      </c>
      <c r="I2647" s="34">
        <v>-1</v>
      </c>
      <c r="J2647" s="18">
        <f t="shared" si="166"/>
        <v>266.87000000000012</v>
      </c>
      <c r="K2647" s="19" t="str">
        <f t="shared" si="164"/>
        <v>Feb-13</v>
      </c>
      <c r="L2647" s="20">
        <f t="shared" si="167"/>
        <v>2604</v>
      </c>
      <c r="M2647" s="21">
        <f t="shared" si="165"/>
        <v>0.10248463901689712</v>
      </c>
    </row>
    <row r="2648" spans="1:13" x14ac:dyDescent="0.3">
      <c r="A2648" s="124">
        <v>41320</v>
      </c>
      <c r="B2648" s="108" t="s">
        <v>45</v>
      </c>
      <c r="C2648" s="111">
        <v>18.3</v>
      </c>
      <c r="D2648" s="87" t="s">
        <v>31</v>
      </c>
      <c r="E2648" s="108" t="s">
        <v>7514</v>
      </c>
      <c r="F2648" s="110">
        <v>5.5</v>
      </c>
      <c r="G2648" s="35">
        <v>1</v>
      </c>
      <c r="H2648" s="70" t="s">
        <v>7502</v>
      </c>
      <c r="I2648" s="34">
        <v>-1</v>
      </c>
      <c r="J2648" s="18">
        <f t="shared" si="166"/>
        <v>265.87000000000012</v>
      </c>
      <c r="K2648" s="19" t="str">
        <f t="shared" si="164"/>
        <v>Feb-13</v>
      </c>
      <c r="L2648" s="20">
        <f t="shared" si="167"/>
        <v>2605</v>
      </c>
      <c r="M2648" s="21">
        <f t="shared" si="165"/>
        <v>0.10206142034548948</v>
      </c>
    </row>
    <row r="2649" spans="1:13" x14ac:dyDescent="0.3">
      <c r="A2649" s="119">
        <v>41321</v>
      </c>
      <c r="B2649" s="120" t="s">
        <v>58</v>
      </c>
      <c r="C2649" s="121">
        <v>13.3</v>
      </c>
      <c r="D2649" s="87" t="s">
        <v>31</v>
      </c>
      <c r="E2649" s="120" t="s">
        <v>949</v>
      </c>
      <c r="F2649" s="123">
        <v>5</v>
      </c>
      <c r="G2649" s="35">
        <v>1</v>
      </c>
      <c r="H2649" s="69">
        <v>7</v>
      </c>
      <c r="I2649" s="31">
        <v>-1</v>
      </c>
      <c r="J2649" s="18">
        <f t="shared" si="166"/>
        <v>264.87000000000012</v>
      </c>
      <c r="K2649" s="19" t="str">
        <f t="shared" si="164"/>
        <v>Feb-13</v>
      </c>
      <c r="L2649" s="20">
        <f t="shared" si="167"/>
        <v>2606</v>
      </c>
      <c r="M2649" s="21">
        <f t="shared" si="165"/>
        <v>0.10163852647735998</v>
      </c>
    </row>
    <row r="2650" spans="1:13" x14ac:dyDescent="0.3">
      <c r="A2650" s="119">
        <v>41321</v>
      </c>
      <c r="B2650" s="120" t="s">
        <v>29</v>
      </c>
      <c r="C2650" s="121">
        <v>14.15</v>
      </c>
      <c r="D2650" s="87" t="s">
        <v>31</v>
      </c>
      <c r="E2650" s="120" t="s">
        <v>881</v>
      </c>
      <c r="F2650" s="123">
        <v>6</v>
      </c>
      <c r="G2650" s="35">
        <v>1</v>
      </c>
      <c r="H2650" s="69">
        <v>2</v>
      </c>
      <c r="I2650" s="31">
        <v>-1</v>
      </c>
      <c r="J2650" s="18">
        <f t="shared" si="166"/>
        <v>263.87000000000012</v>
      </c>
      <c r="K2650" s="19" t="str">
        <f t="shared" si="164"/>
        <v>Feb-13</v>
      </c>
      <c r="L2650" s="20">
        <f t="shared" si="167"/>
        <v>2607</v>
      </c>
      <c r="M2650" s="21">
        <f t="shared" si="165"/>
        <v>0.10121595703874189</v>
      </c>
    </row>
    <row r="2651" spans="1:13" x14ac:dyDescent="0.3">
      <c r="A2651" s="119">
        <v>41321</v>
      </c>
      <c r="B2651" s="120" t="s">
        <v>29</v>
      </c>
      <c r="C2651" s="121">
        <v>16.350000000000001</v>
      </c>
      <c r="D2651" s="87" t="s">
        <v>31</v>
      </c>
      <c r="E2651" s="120" t="s">
        <v>6810</v>
      </c>
      <c r="F2651" s="123">
        <v>4.5</v>
      </c>
      <c r="G2651" s="35">
        <v>1</v>
      </c>
      <c r="H2651" s="69">
        <v>1</v>
      </c>
      <c r="I2651" s="31">
        <v>3.5</v>
      </c>
      <c r="J2651" s="18">
        <f t="shared" si="166"/>
        <v>267.37000000000012</v>
      </c>
      <c r="K2651" s="19" t="str">
        <f t="shared" si="164"/>
        <v>Feb-13</v>
      </c>
      <c r="L2651" s="20">
        <f t="shared" si="167"/>
        <v>2608</v>
      </c>
      <c r="M2651" s="21">
        <f t="shared" si="165"/>
        <v>0.10251917177914115</v>
      </c>
    </row>
    <row r="2652" spans="1:13" x14ac:dyDescent="0.3">
      <c r="A2652" s="119">
        <v>41321</v>
      </c>
      <c r="B2652" s="120" t="s">
        <v>118</v>
      </c>
      <c r="C2652" s="121">
        <v>16.5</v>
      </c>
      <c r="D2652" s="87" t="s">
        <v>31</v>
      </c>
      <c r="E2652" s="120" t="s">
        <v>1678</v>
      </c>
      <c r="F2652" s="123">
        <v>5</v>
      </c>
      <c r="G2652" s="35">
        <v>1</v>
      </c>
      <c r="H2652" s="69">
        <v>3</v>
      </c>
      <c r="I2652" s="31">
        <v>-1</v>
      </c>
      <c r="J2652" s="18">
        <f t="shared" si="166"/>
        <v>266.37000000000012</v>
      </c>
      <c r="K2652" s="19" t="str">
        <f t="shared" si="164"/>
        <v>Feb-13</v>
      </c>
      <c r="L2652" s="20">
        <f t="shared" si="167"/>
        <v>2609</v>
      </c>
      <c r="M2652" s="21">
        <f t="shared" si="165"/>
        <v>0.10209658873131472</v>
      </c>
    </row>
    <row r="2653" spans="1:13" x14ac:dyDescent="0.3">
      <c r="A2653" s="107">
        <v>41323</v>
      </c>
      <c r="B2653" s="108" t="s">
        <v>45</v>
      </c>
      <c r="C2653" s="101">
        <v>0.63541666666666663</v>
      </c>
      <c r="D2653" s="87" t="s">
        <v>31</v>
      </c>
      <c r="E2653" s="108" t="s">
        <v>936</v>
      </c>
      <c r="F2653" s="110">
        <v>3.75</v>
      </c>
      <c r="G2653" s="85">
        <v>1</v>
      </c>
      <c r="H2653" s="87" t="s">
        <v>33</v>
      </c>
      <c r="I2653" s="27">
        <v>-1</v>
      </c>
      <c r="J2653" s="18">
        <f t="shared" si="166"/>
        <v>265.37000000000012</v>
      </c>
      <c r="K2653" s="19" t="str">
        <f t="shared" si="164"/>
        <v>Feb-13</v>
      </c>
      <c r="L2653" s="20">
        <f t="shared" si="167"/>
        <v>2610</v>
      </c>
      <c r="M2653" s="21">
        <f t="shared" si="165"/>
        <v>0.10167432950191575</v>
      </c>
    </row>
    <row r="2654" spans="1:13" x14ac:dyDescent="0.3">
      <c r="A2654" s="107">
        <v>41323</v>
      </c>
      <c r="B2654" s="108" t="s">
        <v>45</v>
      </c>
      <c r="C2654" s="101">
        <v>0.70138888888888884</v>
      </c>
      <c r="D2654" s="87" t="s">
        <v>31</v>
      </c>
      <c r="E2654" s="108" t="s">
        <v>967</v>
      </c>
      <c r="F2654" s="110">
        <v>2.75</v>
      </c>
      <c r="G2654" s="85">
        <v>1</v>
      </c>
      <c r="H2654" s="87" t="s">
        <v>33</v>
      </c>
      <c r="I2654" s="27">
        <v>-1</v>
      </c>
      <c r="J2654" s="18">
        <f t="shared" si="166"/>
        <v>264.37000000000012</v>
      </c>
      <c r="K2654" s="19" t="str">
        <f t="shared" si="164"/>
        <v>Feb-13</v>
      </c>
      <c r="L2654" s="20">
        <f t="shared" si="167"/>
        <v>2611</v>
      </c>
      <c r="M2654" s="21">
        <f t="shared" si="165"/>
        <v>0.1012523937188817</v>
      </c>
    </row>
    <row r="2655" spans="1:13" x14ac:dyDescent="0.3">
      <c r="A2655" s="107">
        <v>41323</v>
      </c>
      <c r="B2655" s="108" t="s">
        <v>45</v>
      </c>
      <c r="C2655" s="101">
        <v>0.72569444444444453</v>
      </c>
      <c r="D2655" s="87" t="s">
        <v>31</v>
      </c>
      <c r="E2655" s="108" t="s">
        <v>968</v>
      </c>
      <c r="F2655" s="110">
        <v>3.75</v>
      </c>
      <c r="G2655" s="85">
        <v>1</v>
      </c>
      <c r="H2655" s="87" t="s">
        <v>33</v>
      </c>
      <c r="I2655" s="27">
        <v>-1</v>
      </c>
      <c r="J2655" s="18">
        <f t="shared" si="166"/>
        <v>263.37000000000012</v>
      </c>
      <c r="K2655" s="19" t="str">
        <f t="shared" si="164"/>
        <v>Feb-13</v>
      </c>
      <c r="L2655" s="20">
        <f t="shared" si="167"/>
        <v>2612</v>
      </c>
      <c r="M2655" s="21">
        <f t="shared" si="165"/>
        <v>0.10083078101071979</v>
      </c>
    </row>
    <row r="2656" spans="1:13" x14ac:dyDescent="0.3">
      <c r="A2656" s="119">
        <v>41323</v>
      </c>
      <c r="B2656" s="120" t="s">
        <v>30</v>
      </c>
      <c r="C2656" s="121">
        <v>14.2</v>
      </c>
      <c r="D2656" s="87" t="s">
        <v>31</v>
      </c>
      <c r="E2656" s="120" t="s">
        <v>994</v>
      </c>
      <c r="F2656" s="123">
        <v>5</v>
      </c>
      <c r="G2656" s="35">
        <v>1</v>
      </c>
      <c r="H2656" s="69">
        <v>2</v>
      </c>
      <c r="I2656" s="31">
        <v>-1</v>
      </c>
      <c r="J2656" s="18">
        <f t="shared" si="166"/>
        <v>262.37000000000012</v>
      </c>
      <c r="K2656" s="19" t="str">
        <f t="shared" si="164"/>
        <v>Feb-13</v>
      </c>
      <c r="L2656" s="20">
        <f t="shared" si="167"/>
        <v>2613</v>
      </c>
      <c r="M2656" s="21">
        <f t="shared" si="165"/>
        <v>0.10040949100650598</v>
      </c>
    </row>
    <row r="2657" spans="1:13" x14ac:dyDescent="0.3">
      <c r="A2657" s="119">
        <v>41323</v>
      </c>
      <c r="B2657" s="120" t="s">
        <v>69</v>
      </c>
      <c r="C2657" s="121">
        <v>15.05</v>
      </c>
      <c r="D2657" s="87" t="s">
        <v>31</v>
      </c>
      <c r="E2657" s="120" t="s">
        <v>7524</v>
      </c>
      <c r="F2657" s="123">
        <v>5.5</v>
      </c>
      <c r="G2657" s="35">
        <v>1</v>
      </c>
      <c r="H2657" s="69">
        <v>1</v>
      </c>
      <c r="I2657" s="31">
        <v>4.5</v>
      </c>
      <c r="J2657" s="18">
        <f t="shared" si="166"/>
        <v>266.87000000000012</v>
      </c>
      <c r="K2657" s="19" t="str">
        <f t="shared" si="164"/>
        <v>Feb-13</v>
      </c>
      <c r="L2657" s="20">
        <f t="shared" si="167"/>
        <v>2614</v>
      </c>
      <c r="M2657" s="21">
        <f t="shared" si="165"/>
        <v>0.10209257842387151</v>
      </c>
    </row>
    <row r="2658" spans="1:13" x14ac:dyDescent="0.3">
      <c r="A2658" s="119">
        <v>41323</v>
      </c>
      <c r="B2658" s="120" t="s">
        <v>45</v>
      </c>
      <c r="C2658" s="121">
        <v>17.55</v>
      </c>
      <c r="D2658" s="87" t="s">
        <v>31</v>
      </c>
      <c r="E2658" s="120" t="s">
        <v>7429</v>
      </c>
      <c r="F2658" s="123">
        <v>5.5</v>
      </c>
      <c r="G2658" s="35">
        <v>1</v>
      </c>
      <c r="H2658" s="69">
        <v>2</v>
      </c>
      <c r="I2658" s="31">
        <v>-1</v>
      </c>
      <c r="J2658" s="18">
        <f t="shared" si="166"/>
        <v>265.87000000000012</v>
      </c>
      <c r="K2658" s="19" t="str">
        <f t="shared" si="164"/>
        <v>Feb-13</v>
      </c>
      <c r="L2658" s="20">
        <f t="shared" si="167"/>
        <v>2615</v>
      </c>
      <c r="M2658" s="21">
        <f t="shared" si="165"/>
        <v>0.10167112810707461</v>
      </c>
    </row>
    <row r="2659" spans="1:13" x14ac:dyDescent="0.3">
      <c r="A2659" s="119">
        <v>41323</v>
      </c>
      <c r="B2659" s="120" t="s">
        <v>45</v>
      </c>
      <c r="C2659" s="121">
        <v>17.55</v>
      </c>
      <c r="D2659" s="87" t="s">
        <v>31</v>
      </c>
      <c r="E2659" s="120" t="s">
        <v>7525</v>
      </c>
      <c r="F2659" s="123">
        <v>4.5</v>
      </c>
      <c r="G2659" s="35">
        <v>1</v>
      </c>
      <c r="H2659" s="69">
        <v>8</v>
      </c>
      <c r="I2659" s="31">
        <v>-1</v>
      </c>
      <c r="J2659" s="18">
        <f t="shared" si="166"/>
        <v>264.87000000000012</v>
      </c>
      <c r="K2659" s="19" t="str">
        <f t="shared" si="164"/>
        <v>Feb-13</v>
      </c>
      <c r="L2659" s="20">
        <f t="shared" si="167"/>
        <v>2616</v>
      </c>
      <c r="M2659" s="21">
        <f t="shared" si="165"/>
        <v>0.10125000000000005</v>
      </c>
    </row>
    <row r="2660" spans="1:13" x14ac:dyDescent="0.3">
      <c r="A2660" s="107">
        <v>41324</v>
      </c>
      <c r="B2660" s="108" t="s">
        <v>30</v>
      </c>
      <c r="C2660" s="101">
        <v>0.59722222222222221</v>
      </c>
      <c r="D2660" s="87" t="s">
        <v>31</v>
      </c>
      <c r="E2660" s="108" t="s">
        <v>969</v>
      </c>
      <c r="F2660" s="110">
        <v>3.25</v>
      </c>
      <c r="G2660" s="85">
        <v>1</v>
      </c>
      <c r="H2660" s="87" t="s">
        <v>42</v>
      </c>
      <c r="I2660" s="27">
        <v>2.25</v>
      </c>
      <c r="J2660" s="18">
        <f t="shared" si="166"/>
        <v>267.12000000000012</v>
      </c>
      <c r="K2660" s="19" t="str">
        <f t="shared" si="164"/>
        <v>Feb-13</v>
      </c>
      <c r="L2660" s="20">
        <f t="shared" si="167"/>
        <v>2617</v>
      </c>
      <c r="M2660" s="21">
        <f t="shared" si="165"/>
        <v>0.10207107374856711</v>
      </c>
    </row>
    <row r="2661" spans="1:13" x14ac:dyDescent="0.3">
      <c r="A2661" s="107">
        <v>41324</v>
      </c>
      <c r="B2661" s="108" t="s">
        <v>143</v>
      </c>
      <c r="C2661" s="101">
        <v>0.61111111111111105</v>
      </c>
      <c r="D2661" s="87" t="s">
        <v>31</v>
      </c>
      <c r="E2661" s="108" t="s">
        <v>970</v>
      </c>
      <c r="F2661" s="110">
        <v>4</v>
      </c>
      <c r="G2661" s="85">
        <v>1</v>
      </c>
      <c r="H2661" s="87" t="s">
        <v>33</v>
      </c>
      <c r="I2661" s="27">
        <v>-1</v>
      </c>
      <c r="J2661" s="18">
        <f t="shared" si="166"/>
        <v>266.12000000000012</v>
      </c>
      <c r="K2661" s="19" t="str">
        <f t="shared" si="164"/>
        <v>Feb-13</v>
      </c>
      <c r="L2661" s="20">
        <f t="shared" si="167"/>
        <v>2618</v>
      </c>
      <c r="M2661" s="21">
        <f t="shared" si="165"/>
        <v>0.10165011459129111</v>
      </c>
    </row>
    <row r="2662" spans="1:13" x14ac:dyDescent="0.3">
      <c r="A2662" s="107">
        <v>41324</v>
      </c>
      <c r="B2662" s="108" t="s">
        <v>30</v>
      </c>
      <c r="C2662" s="101">
        <v>0.61805555555555558</v>
      </c>
      <c r="D2662" s="87" t="s">
        <v>31</v>
      </c>
      <c r="E2662" s="108" t="s">
        <v>971</v>
      </c>
      <c r="F2662" s="110">
        <v>4</v>
      </c>
      <c r="G2662" s="85">
        <v>1</v>
      </c>
      <c r="H2662" s="87" t="s">
        <v>42</v>
      </c>
      <c r="I2662" s="27">
        <v>3</v>
      </c>
      <c r="J2662" s="18">
        <f t="shared" si="166"/>
        <v>269.12000000000012</v>
      </c>
      <c r="K2662" s="19" t="str">
        <f t="shared" si="164"/>
        <v>Feb-13</v>
      </c>
      <c r="L2662" s="20">
        <f t="shared" si="167"/>
        <v>2619</v>
      </c>
      <c r="M2662" s="21">
        <f t="shared" si="165"/>
        <v>0.10275677739595269</v>
      </c>
    </row>
    <row r="2663" spans="1:13" x14ac:dyDescent="0.3">
      <c r="A2663" s="119">
        <v>41324</v>
      </c>
      <c r="B2663" s="120" t="s">
        <v>103</v>
      </c>
      <c r="C2663" s="121">
        <v>14</v>
      </c>
      <c r="D2663" s="87" t="s">
        <v>31</v>
      </c>
      <c r="E2663" s="120" t="s">
        <v>7526</v>
      </c>
      <c r="F2663" s="123">
        <v>6</v>
      </c>
      <c r="G2663" s="35">
        <v>1</v>
      </c>
      <c r="H2663" s="69">
        <v>3</v>
      </c>
      <c r="I2663" s="31">
        <v>-1</v>
      </c>
      <c r="J2663" s="18">
        <f t="shared" si="166"/>
        <v>268.12000000000012</v>
      </c>
      <c r="K2663" s="19" t="str">
        <f t="shared" si="164"/>
        <v>Feb-13</v>
      </c>
      <c r="L2663" s="20">
        <f t="shared" si="167"/>
        <v>2620</v>
      </c>
      <c r="M2663" s="21">
        <f t="shared" si="165"/>
        <v>0.10233587786259546</v>
      </c>
    </row>
    <row r="2664" spans="1:13" x14ac:dyDescent="0.3">
      <c r="A2664" s="119">
        <v>41324</v>
      </c>
      <c r="B2664" s="120" t="s">
        <v>143</v>
      </c>
      <c r="C2664" s="121">
        <v>14.1</v>
      </c>
      <c r="D2664" s="87" t="s">
        <v>31</v>
      </c>
      <c r="E2664" s="120" t="s">
        <v>7527</v>
      </c>
      <c r="F2664" s="123">
        <v>4.5</v>
      </c>
      <c r="G2664" s="35">
        <v>1</v>
      </c>
      <c r="H2664" s="69">
        <v>3</v>
      </c>
      <c r="I2664" s="31">
        <v>-1</v>
      </c>
      <c r="J2664" s="18">
        <f t="shared" si="166"/>
        <v>267.12000000000012</v>
      </c>
      <c r="K2664" s="19" t="str">
        <f t="shared" si="164"/>
        <v>Feb-13</v>
      </c>
      <c r="L2664" s="20">
        <f t="shared" si="167"/>
        <v>2621</v>
      </c>
      <c r="M2664" s="21">
        <f t="shared" si="165"/>
        <v>0.10191529950400614</v>
      </c>
    </row>
    <row r="2665" spans="1:13" x14ac:dyDescent="0.3">
      <c r="A2665" s="119">
        <v>41324</v>
      </c>
      <c r="B2665" s="120" t="s">
        <v>30</v>
      </c>
      <c r="C2665" s="121">
        <v>16</v>
      </c>
      <c r="D2665" s="87" t="s">
        <v>31</v>
      </c>
      <c r="E2665" s="120" t="s">
        <v>7528</v>
      </c>
      <c r="F2665" s="123">
        <v>5.5</v>
      </c>
      <c r="G2665" s="35">
        <v>1</v>
      </c>
      <c r="H2665" s="69">
        <v>2</v>
      </c>
      <c r="I2665" s="31">
        <v>-1</v>
      </c>
      <c r="J2665" s="18">
        <f t="shared" si="166"/>
        <v>266.12000000000012</v>
      </c>
      <c r="K2665" s="19" t="str">
        <f t="shared" si="164"/>
        <v>Feb-13</v>
      </c>
      <c r="L2665" s="20">
        <f t="shared" si="167"/>
        <v>2622</v>
      </c>
      <c r="M2665" s="21">
        <f t="shared" si="165"/>
        <v>0.10149504195270791</v>
      </c>
    </row>
    <row r="2666" spans="1:13" x14ac:dyDescent="0.3">
      <c r="A2666" s="107">
        <v>41325</v>
      </c>
      <c r="B2666" s="108" t="s">
        <v>29</v>
      </c>
      <c r="C2666" s="101">
        <v>0.58333333333333337</v>
      </c>
      <c r="D2666" s="87" t="s">
        <v>31</v>
      </c>
      <c r="E2666" s="108" t="s">
        <v>972</v>
      </c>
      <c r="F2666" s="110">
        <v>3.5</v>
      </c>
      <c r="G2666" s="85">
        <v>1</v>
      </c>
      <c r="H2666" s="87" t="s">
        <v>33</v>
      </c>
      <c r="I2666" s="27">
        <v>-1</v>
      </c>
      <c r="J2666" s="18">
        <f t="shared" si="166"/>
        <v>265.12000000000012</v>
      </c>
      <c r="K2666" s="19" t="str">
        <f t="shared" si="164"/>
        <v>Feb-13</v>
      </c>
      <c r="L2666" s="20">
        <f t="shared" si="167"/>
        <v>2623</v>
      </c>
      <c r="M2666" s="21">
        <f t="shared" si="165"/>
        <v>0.10107510484178427</v>
      </c>
    </row>
    <row r="2667" spans="1:13" x14ac:dyDescent="0.3">
      <c r="A2667" s="107">
        <v>41325</v>
      </c>
      <c r="B2667" s="108" t="s">
        <v>43</v>
      </c>
      <c r="C2667" s="101">
        <v>0.83333333333333337</v>
      </c>
      <c r="D2667" s="87" t="s">
        <v>31</v>
      </c>
      <c r="E2667" s="108" t="s">
        <v>973</v>
      </c>
      <c r="F2667" s="110">
        <v>3.5</v>
      </c>
      <c r="G2667" s="85">
        <v>1</v>
      </c>
      <c r="H2667" s="87" t="s">
        <v>33</v>
      </c>
      <c r="I2667" s="28">
        <v>-1</v>
      </c>
      <c r="J2667" s="18">
        <f t="shared" si="166"/>
        <v>264.12000000000012</v>
      </c>
      <c r="K2667" s="19" t="str">
        <f t="shared" si="164"/>
        <v>Feb-13</v>
      </c>
      <c r="L2667" s="20">
        <f t="shared" si="167"/>
        <v>2624</v>
      </c>
      <c r="M2667" s="21">
        <f t="shared" si="165"/>
        <v>0.1006554878048781</v>
      </c>
    </row>
    <row r="2668" spans="1:13" x14ac:dyDescent="0.3">
      <c r="A2668" s="119">
        <v>41325</v>
      </c>
      <c r="B2668" s="120" t="s">
        <v>29</v>
      </c>
      <c r="C2668" s="121">
        <v>13.3</v>
      </c>
      <c r="D2668" s="87" t="s">
        <v>31</v>
      </c>
      <c r="E2668" s="120" t="s">
        <v>7530</v>
      </c>
      <c r="F2668" s="123">
        <v>5.5</v>
      </c>
      <c r="G2668" s="35">
        <v>1</v>
      </c>
      <c r="H2668" s="69">
        <v>3</v>
      </c>
      <c r="I2668" s="31">
        <v>-1</v>
      </c>
      <c r="J2668" s="18">
        <f t="shared" si="166"/>
        <v>263.12000000000012</v>
      </c>
      <c r="K2668" s="19" t="str">
        <f t="shared" si="164"/>
        <v>Feb-13</v>
      </c>
      <c r="L2668" s="20">
        <f t="shared" si="167"/>
        <v>2625</v>
      </c>
      <c r="M2668" s="21">
        <f t="shared" si="165"/>
        <v>0.10023619047619052</v>
      </c>
    </row>
    <row r="2669" spans="1:13" x14ac:dyDescent="0.3">
      <c r="A2669" s="119">
        <v>41325</v>
      </c>
      <c r="B2669" s="120" t="s">
        <v>89</v>
      </c>
      <c r="C2669" s="121">
        <v>14.1</v>
      </c>
      <c r="D2669" s="87" t="s">
        <v>31</v>
      </c>
      <c r="E2669" s="120" t="s">
        <v>7455</v>
      </c>
      <c r="F2669" s="123">
        <v>4.5</v>
      </c>
      <c r="G2669" s="35">
        <v>1</v>
      </c>
      <c r="H2669" s="69">
        <v>2</v>
      </c>
      <c r="I2669" s="31">
        <v>-1</v>
      </c>
      <c r="J2669" s="18">
        <f t="shared" si="166"/>
        <v>262.12000000000012</v>
      </c>
      <c r="K2669" s="19" t="str">
        <f t="shared" si="164"/>
        <v>Feb-13</v>
      </c>
      <c r="L2669" s="20">
        <f t="shared" si="167"/>
        <v>2626</v>
      </c>
      <c r="M2669" s="21">
        <f t="shared" si="165"/>
        <v>9.9817212490479867E-2</v>
      </c>
    </row>
    <row r="2670" spans="1:13" x14ac:dyDescent="0.3">
      <c r="A2670" s="119">
        <v>41325</v>
      </c>
      <c r="B2670" s="120" t="s">
        <v>89</v>
      </c>
      <c r="C2670" s="121">
        <v>14.4</v>
      </c>
      <c r="D2670" s="87" t="s">
        <v>31</v>
      </c>
      <c r="E2670" s="120" t="s">
        <v>7531</v>
      </c>
      <c r="F2670" s="123">
        <v>5.5</v>
      </c>
      <c r="G2670" s="35">
        <v>1</v>
      </c>
      <c r="H2670" s="69">
        <v>2</v>
      </c>
      <c r="I2670" s="31">
        <v>-1</v>
      </c>
      <c r="J2670" s="18">
        <f t="shared" si="166"/>
        <v>261.12000000000012</v>
      </c>
      <c r="K2670" s="19" t="str">
        <f t="shared" si="164"/>
        <v>Feb-13</v>
      </c>
      <c r="L2670" s="20">
        <f t="shared" si="167"/>
        <v>2627</v>
      </c>
      <c r="M2670" s="21">
        <f t="shared" si="165"/>
        <v>9.9398553483060564E-2</v>
      </c>
    </row>
    <row r="2671" spans="1:13" x14ac:dyDescent="0.3">
      <c r="A2671" s="119">
        <v>41325</v>
      </c>
      <c r="B2671" s="120" t="s">
        <v>44</v>
      </c>
      <c r="C2671" s="121">
        <v>15.55</v>
      </c>
      <c r="D2671" s="87" t="s">
        <v>31</v>
      </c>
      <c r="E2671" s="120" t="s">
        <v>7532</v>
      </c>
      <c r="F2671" s="123">
        <v>4.5</v>
      </c>
      <c r="G2671" s="35">
        <v>1</v>
      </c>
      <c r="H2671" s="69">
        <v>6</v>
      </c>
      <c r="I2671" s="31">
        <v>-1</v>
      </c>
      <c r="J2671" s="18">
        <f t="shared" si="166"/>
        <v>260.12000000000012</v>
      </c>
      <c r="K2671" s="19" t="str">
        <f t="shared" si="164"/>
        <v>Feb-13</v>
      </c>
      <c r="L2671" s="20">
        <f t="shared" si="167"/>
        <v>2628</v>
      </c>
      <c r="M2671" s="21">
        <f t="shared" si="165"/>
        <v>9.8980213089802177E-2</v>
      </c>
    </row>
    <row r="2672" spans="1:13" x14ac:dyDescent="0.3">
      <c r="A2672" s="119">
        <v>41325</v>
      </c>
      <c r="B2672" s="120" t="s">
        <v>89</v>
      </c>
      <c r="C2672" s="121">
        <v>17.2</v>
      </c>
      <c r="D2672" s="87" t="s">
        <v>31</v>
      </c>
      <c r="E2672" s="120" t="s">
        <v>7533</v>
      </c>
      <c r="F2672" s="123">
        <v>4.5</v>
      </c>
      <c r="G2672" s="35">
        <v>1</v>
      </c>
      <c r="H2672" s="69">
        <v>2</v>
      </c>
      <c r="I2672" s="31">
        <v>-1</v>
      </c>
      <c r="J2672" s="18">
        <f t="shared" si="166"/>
        <v>259.12000000000012</v>
      </c>
      <c r="K2672" s="19" t="str">
        <f t="shared" si="164"/>
        <v>Feb-13</v>
      </c>
      <c r="L2672" s="20">
        <f t="shared" si="167"/>
        <v>2629</v>
      </c>
      <c r="M2672" s="21">
        <f t="shared" si="165"/>
        <v>9.8562190947128231E-2</v>
      </c>
    </row>
    <row r="2673" spans="1:13" x14ac:dyDescent="0.3">
      <c r="A2673" s="124">
        <v>41325</v>
      </c>
      <c r="B2673" s="108" t="s">
        <v>43</v>
      </c>
      <c r="C2673" s="111">
        <v>17.3</v>
      </c>
      <c r="D2673" s="87" t="s">
        <v>31</v>
      </c>
      <c r="E2673" s="108" t="s">
        <v>2658</v>
      </c>
      <c r="F2673" s="110">
        <v>6</v>
      </c>
      <c r="G2673" s="35">
        <v>1</v>
      </c>
      <c r="H2673" s="70" t="s">
        <v>6512</v>
      </c>
      <c r="I2673" s="34">
        <v>-1</v>
      </c>
      <c r="J2673" s="18">
        <f t="shared" si="166"/>
        <v>258.12000000000012</v>
      </c>
      <c r="K2673" s="19" t="str">
        <f t="shared" si="164"/>
        <v>Feb-13</v>
      </c>
      <c r="L2673" s="20">
        <f t="shared" si="167"/>
        <v>2630</v>
      </c>
      <c r="M2673" s="21">
        <f t="shared" si="165"/>
        <v>9.8144486692015254E-2</v>
      </c>
    </row>
    <row r="2674" spans="1:13" x14ac:dyDescent="0.3">
      <c r="A2674" s="124">
        <v>41325</v>
      </c>
      <c r="B2674" s="108" t="s">
        <v>43</v>
      </c>
      <c r="C2674" s="111">
        <v>18.3</v>
      </c>
      <c r="D2674" s="87" t="s">
        <v>31</v>
      </c>
      <c r="E2674" s="108" t="s">
        <v>7529</v>
      </c>
      <c r="F2674" s="110">
        <v>6</v>
      </c>
      <c r="G2674" s="35">
        <v>1</v>
      </c>
      <c r="H2674" s="70" t="s">
        <v>6518</v>
      </c>
      <c r="I2674" s="34">
        <v>-1</v>
      </c>
      <c r="J2674" s="18">
        <f t="shared" si="166"/>
        <v>257.12000000000012</v>
      </c>
      <c r="K2674" s="19" t="str">
        <f t="shared" si="164"/>
        <v>Feb-13</v>
      </c>
      <c r="L2674" s="20">
        <f t="shared" si="167"/>
        <v>2631</v>
      </c>
      <c r="M2674" s="21">
        <f t="shared" si="165"/>
        <v>9.7727099961991679E-2</v>
      </c>
    </row>
    <row r="2675" spans="1:13" x14ac:dyDescent="0.3">
      <c r="A2675" s="107">
        <v>41326</v>
      </c>
      <c r="B2675" s="108" t="s">
        <v>49</v>
      </c>
      <c r="C2675" s="101">
        <v>0.61805555555555558</v>
      </c>
      <c r="D2675" s="87" t="s">
        <v>31</v>
      </c>
      <c r="E2675" s="108" t="s">
        <v>974</v>
      </c>
      <c r="F2675" s="110">
        <v>3.5</v>
      </c>
      <c r="G2675" s="85">
        <v>1</v>
      </c>
      <c r="H2675" s="87" t="s">
        <v>33</v>
      </c>
      <c r="I2675" s="27">
        <v>-1</v>
      </c>
      <c r="J2675" s="18">
        <f t="shared" si="166"/>
        <v>256.12000000000012</v>
      </c>
      <c r="K2675" s="19" t="str">
        <f t="shared" si="164"/>
        <v>Feb-13</v>
      </c>
      <c r="L2675" s="20">
        <f t="shared" si="167"/>
        <v>2632</v>
      </c>
      <c r="M2675" s="21">
        <f t="shared" si="165"/>
        <v>9.7310030395136818E-2</v>
      </c>
    </row>
    <row r="2676" spans="1:13" x14ac:dyDescent="0.3">
      <c r="A2676" s="107">
        <v>41326</v>
      </c>
      <c r="B2676" s="108" t="s">
        <v>82</v>
      </c>
      <c r="C2676" s="101">
        <v>0.63194444444444442</v>
      </c>
      <c r="D2676" s="87" t="s">
        <v>31</v>
      </c>
      <c r="E2676" s="108" t="s">
        <v>975</v>
      </c>
      <c r="F2676" s="110">
        <v>3.5</v>
      </c>
      <c r="G2676" s="85">
        <v>1</v>
      </c>
      <c r="H2676" s="87" t="s">
        <v>33</v>
      </c>
      <c r="I2676" s="27">
        <v>-1</v>
      </c>
      <c r="J2676" s="18">
        <f t="shared" si="166"/>
        <v>255.12000000000012</v>
      </c>
      <c r="K2676" s="19" t="str">
        <f t="shared" si="164"/>
        <v>Feb-13</v>
      </c>
      <c r="L2676" s="20">
        <f t="shared" si="167"/>
        <v>2633</v>
      </c>
      <c r="M2676" s="21">
        <f t="shared" si="165"/>
        <v>9.6893277630079808E-2</v>
      </c>
    </row>
    <row r="2677" spans="1:13" x14ac:dyDescent="0.3">
      <c r="A2677" s="107">
        <v>41326</v>
      </c>
      <c r="B2677" s="108" t="s">
        <v>67</v>
      </c>
      <c r="C2677" s="101">
        <v>0.66666666666666663</v>
      </c>
      <c r="D2677" s="87" t="s">
        <v>31</v>
      </c>
      <c r="E2677" s="108" t="s">
        <v>976</v>
      </c>
      <c r="F2677" s="110">
        <v>3.25</v>
      </c>
      <c r="G2677" s="85">
        <v>1</v>
      </c>
      <c r="H2677" s="87" t="s">
        <v>33</v>
      </c>
      <c r="I2677" s="27">
        <v>-1</v>
      </c>
      <c r="J2677" s="18">
        <f t="shared" si="166"/>
        <v>254.12000000000012</v>
      </c>
      <c r="K2677" s="19" t="str">
        <f t="shared" si="164"/>
        <v>Feb-13</v>
      </c>
      <c r="L2677" s="20">
        <f t="shared" si="167"/>
        <v>2634</v>
      </c>
      <c r="M2677" s="21">
        <f t="shared" si="165"/>
        <v>9.6476841305998526E-2</v>
      </c>
    </row>
    <row r="2678" spans="1:13" x14ac:dyDescent="0.3">
      <c r="A2678" s="107">
        <v>41326</v>
      </c>
      <c r="B2678" s="108" t="s">
        <v>43</v>
      </c>
      <c r="C2678" s="101">
        <v>0.8125</v>
      </c>
      <c r="D2678" s="87" t="s">
        <v>31</v>
      </c>
      <c r="E2678" s="108" t="s">
        <v>977</v>
      </c>
      <c r="F2678" s="110">
        <v>3.75</v>
      </c>
      <c r="G2678" s="85">
        <v>1</v>
      </c>
      <c r="H2678" s="87" t="s">
        <v>42</v>
      </c>
      <c r="I2678" s="28">
        <v>2.75</v>
      </c>
      <c r="J2678" s="18">
        <f t="shared" si="166"/>
        <v>256.87000000000012</v>
      </c>
      <c r="K2678" s="19" t="str">
        <f t="shared" si="164"/>
        <v>Feb-13</v>
      </c>
      <c r="L2678" s="20">
        <f t="shared" si="167"/>
        <v>2635</v>
      </c>
      <c r="M2678" s="21">
        <f t="shared" si="165"/>
        <v>9.7483870967741984E-2</v>
      </c>
    </row>
    <row r="2679" spans="1:13" x14ac:dyDescent="0.3">
      <c r="A2679" s="107">
        <v>41326</v>
      </c>
      <c r="B2679" s="108" t="s">
        <v>43</v>
      </c>
      <c r="C2679" s="101">
        <v>0.85416666666666663</v>
      </c>
      <c r="D2679" s="87" t="s">
        <v>31</v>
      </c>
      <c r="E2679" s="108" t="s">
        <v>978</v>
      </c>
      <c r="F2679" s="110">
        <v>3.75</v>
      </c>
      <c r="G2679" s="85">
        <v>1</v>
      </c>
      <c r="H2679" s="87" t="s">
        <v>42</v>
      </c>
      <c r="I2679" s="28">
        <v>2.75</v>
      </c>
      <c r="J2679" s="18">
        <f t="shared" si="166"/>
        <v>259.62000000000012</v>
      </c>
      <c r="K2679" s="19" t="str">
        <f t="shared" si="164"/>
        <v>Feb-13</v>
      </c>
      <c r="L2679" s="20">
        <f t="shared" si="167"/>
        <v>2636</v>
      </c>
      <c r="M2679" s="21">
        <f t="shared" si="165"/>
        <v>9.8490136570561507E-2</v>
      </c>
    </row>
    <row r="2680" spans="1:13" x14ac:dyDescent="0.3">
      <c r="A2680" s="119">
        <v>41326</v>
      </c>
      <c r="B2680" s="120" t="s">
        <v>49</v>
      </c>
      <c r="C2680" s="121">
        <v>14.2</v>
      </c>
      <c r="D2680" s="87" t="s">
        <v>31</v>
      </c>
      <c r="E2680" s="120" t="s">
        <v>7536</v>
      </c>
      <c r="F2680" s="123">
        <v>5</v>
      </c>
      <c r="G2680" s="35">
        <v>0</v>
      </c>
      <c r="H2680" s="69" t="s">
        <v>6111</v>
      </c>
      <c r="I2680" s="31">
        <v>0</v>
      </c>
      <c r="J2680" s="18">
        <f t="shared" si="166"/>
        <v>259.62000000000012</v>
      </c>
      <c r="K2680" s="19" t="str">
        <f t="shared" si="164"/>
        <v>Feb-13</v>
      </c>
      <c r="L2680" s="20">
        <f t="shared" si="167"/>
        <v>2636</v>
      </c>
      <c r="M2680" s="21">
        <f t="shared" si="165"/>
        <v>9.8490136570561507E-2</v>
      </c>
    </row>
    <row r="2681" spans="1:13" x14ac:dyDescent="0.3">
      <c r="A2681" s="119">
        <v>41326</v>
      </c>
      <c r="B2681" s="120" t="s">
        <v>82</v>
      </c>
      <c r="C2681" s="121">
        <v>15.1</v>
      </c>
      <c r="D2681" s="87" t="s">
        <v>31</v>
      </c>
      <c r="E2681" s="120" t="s">
        <v>7537</v>
      </c>
      <c r="F2681" s="123">
        <v>5.5</v>
      </c>
      <c r="G2681" s="35">
        <v>1</v>
      </c>
      <c r="H2681" s="69" t="s">
        <v>6116</v>
      </c>
      <c r="I2681" s="31">
        <v>-1</v>
      </c>
      <c r="J2681" s="18">
        <f t="shared" si="166"/>
        <v>258.62000000000012</v>
      </c>
      <c r="K2681" s="19" t="str">
        <f t="shared" si="164"/>
        <v>Feb-13</v>
      </c>
      <c r="L2681" s="20">
        <f t="shared" si="167"/>
        <v>2637</v>
      </c>
      <c r="M2681" s="21">
        <f t="shared" si="165"/>
        <v>9.8073568448995119E-2</v>
      </c>
    </row>
    <row r="2682" spans="1:13" x14ac:dyDescent="0.3">
      <c r="A2682" s="119">
        <v>41326</v>
      </c>
      <c r="B2682" s="120" t="s">
        <v>49</v>
      </c>
      <c r="C2682" s="121">
        <v>15.5</v>
      </c>
      <c r="D2682" s="87" t="s">
        <v>31</v>
      </c>
      <c r="E2682" s="120" t="s">
        <v>2786</v>
      </c>
      <c r="F2682" s="123">
        <v>5</v>
      </c>
      <c r="G2682" s="35">
        <v>1</v>
      </c>
      <c r="H2682" s="69">
        <v>1</v>
      </c>
      <c r="I2682" s="31">
        <v>4</v>
      </c>
      <c r="J2682" s="18">
        <f t="shared" si="166"/>
        <v>262.62000000000012</v>
      </c>
      <c r="K2682" s="19" t="str">
        <f t="shared" si="164"/>
        <v>Feb-13</v>
      </c>
      <c r="L2682" s="20">
        <f t="shared" si="167"/>
        <v>2638</v>
      </c>
      <c r="M2682" s="21">
        <f t="shared" si="165"/>
        <v>9.9552691432903753E-2</v>
      </c>
    </row>
    <row r="2683" spans="1:13" x14ac:dyDescent="0.3">
      <c r="A2683" s="124">
        <v>41326</v>
      </c>
      <c r="B2683" s="108" t="s">
        <v>43</v>
      </c>
      <c r="C2683" s="111">
        <v>18.3</v>
      </c>
      <c r="D2683" s="87" t="s">
        <v>31</v>
      </c>
      <c r="E2683" s="108" t="s">
        <v>6261</v>
      </c>
      <c r="F2683" s="110">
        <v>4.5</v>
      </c>
      <c r="G2683" s="35">
        <v>0</v>
      </c>
      <c r="H2683" s="70" t="s">
        <v>6111</v>
      </c>
      <c r="I2683" s="34">
        <v>0</v>
      </c>
      <c r="J2683" s="18">
        <f t="shared" si="166"/>
        <v>262.62000000000012</v>
      </c>
      <c r="K2683" s="19" t="str">
        <f t="shared" si="164"/>
        <v>Feb-13</v>
      </c>
      <c r="L2683" s="20">
        <f t="shared" si="167"/>
        <v>2638</v>
      </c>
      <c r="M2683" s="21">
        <f t="shared" si="165"/>
        <v>9.9552691432903753E-2</v>
      </c>
    </row>
    <row r="2684" spans="1:13" x14ac:dyDescent="0.3">
      <c r="A2684" s="124">
        <v>41326</v>
      </c>
      <c r="B2684" s="108" t="s">
        <v>43</v>
      </c>
      <c r="C2684" s="111">
        <v>19.3</v>
      </c>
      <c r="D2684" s="87" t="s">
        <v>31</v>
      </c>
      <c r="E2684" s="108" t="s">
        <v>7534</v>
      </c>
      <c r="F2684" s="110">
        <v>4.5</v>
      </c>
      <c r="G2684" s="35">
        <v>1</v>
      </c>
      <c r="H2684" s="70" t="s">
        <v>6512</v>
      </c>
      <c r="I2684" s="34">
        <v>-1</v>
      </c>
      <c r="J2684" s="18">
        <f t="shared" si="166"/>
        <v>261.62000000000012</v>
      </c>
      <c r="K2684" s="19" t="str">
        <f t="shared" si="164"/>
        <v>Feb-13</v>
      </c>
      <c r="L2684" s="20">
        <f t="shared" si="167"/>
        <v>2639</v>
      </c>
      <c r="M2684" s="21">
        <f t="shared" si="165"/>
        <v>9.9136036377415734E-2</v>
      </c>
    </row>
    <row r="2685" spans="1:13" x14ac:dyDescent="0.3">
      <c r="A2685" s="124">
        <v>41326</v>
      </c>
      <c r="B2685" s="108" t="s">
        <v>43</v>
      </c>
      <c r="C2685" s="111">
        <v>21</v>
      </c>
      <c r="D2685" s="87" t="s">
        <v>31</v>
      </c>
      <c r="E2685" s="108" t="s">
        <v>7535</v>
      </c>
      <c r="F2685" s="110">
        <v>5.5</v>
      </c>
      <c r="G2685" s="35">
        <v>1</v>
      </c>
      <c r="H2685" s="70" t="s">
        <v>6512</v>
      </c>
      <c r="I2685" s="34">
        <v>-1</v>
      </c>
      <c r="J2685" s="18">
        <f t="shared" si="166"/>
        <v>260.62000000000012</v>
      </c>
      <c r="K2685" s="19" t="str">
        <f t="shared" si="164"/>
        <v>Feb-13</v>
      </c>
      <c r="L2685" s="20">
        <f t="shared" si="167"/>
        <v>2640</v>
      </c>
      <c r="M2685" s="21">
        <f t="shared" si="165"/>
        <v>9.8719696969697013E-2</v>
      </c>
    </row>
    <row r="2686" spans="1:13" x14ac:dyDescent="0.3">
      <c r="A2686" s="107">
        <v>41327</v>
      </c>
      <c r="B2686" s="108" t="s">
        <v>29</v>
      </c>
      <c r="C2686" s="101">
        <v>0.67361111111111116</v>
      </c>
      <c r="D2686" s="87" t="s">
        <v>31</v>
      </c>
      <c r="E2686" s="108" t="s">
        <v>979</v>
      </c>
      <c r="F2686" s="110">
        <v>2.75</v>
      </c>
      <c r="G2686" s="85">
        <v>1</v>
      </c>
      <c r="H2686" s="87" t="s">
        <v>42</v>
      </c>
      <c r="I2686" s="27">
        <v>1.75</v>
      </c>
      <c r="J2686" s="18">
        <f t="shared" si="166"/>
        <v>262.37000000000012</v>
      </c>
      <c r="K2686" s="19" t="str">
        <f t="shared" si="164"/>
        <v>Feb-13</v>
      </c>
      <c r="L2686" s="20">
        <f t="shared" si="167"/>
        <v>2641</v>
      </c>
      <c r="M2686" s="21">
        <f t="shared" si="165"/>
        <v>9.934494509655438E-2</v>
      </c>
    </row>
    <row r="2687" spans="1:13" x14ac:dyDescent="0.3">
      <c r="A2687" s="107">
        <v>41327</v>
      </c>
      <c r="B2687" s="108" t="s">
        <v>85</v>
      </c>
      <c r="C2687" s="101">
        <v>0.70138888888888884</v>
      </c>
      <c r="D2687" s="87" t="s">
        <v>31</v>
      </c>
      <c r="E2687" s="108" t="s">
        <v>980</v>
      </c>
      <c r="F2687" s="110">
        <v>4</v>
      </c>
      <c r="G2687" s="85">
        <v>1</v>
      </c>
      <c r="H2687" s="87" t="s">
        <v>33</v>
      </c>
      <c r="I2687" s="27">
        <v>-1</v>
      </c>
      <c r="J2687" s="18">
        <f t="shared" si="166"/>
        <v>261.37000000000012</v>
      </c>
      <c r="K2687" s="19" t="str">
        <f t="shared" si="164"/>
        <v>Feb-13</v>
      </c>
      <c r="L2687" s="20">
        <f t="shared" si="167"/>
        <v>2642</v>
      </c>
      <c r="M2687" s="21">
        <f t="shared" si="165"/>
        <v>9.8928841786525404E-2</v>
      </c>
    </row>
    <row r="2688" spans="1:13" x14ac:dyDescent="0.3">
      <c r="A2688" s="107">
        <v>41327</v>
      </c>
      <c r="B2688" s="108" t="s">
        <v>45</v>
      </c>
      <c r="C2688" s="101">
        <v>0.8125</v>
      </c>
      <c r="D2688" s="87" t="s">
        <v>31</v>
      </c>
      <c r="E2688" s="108" t="s">
        <v>981</v>
      </c>
      <c r="F2688" s="110">
        <v>2.75</v>
      </c>
      <c r="G2688" s="85">
        <v>1</v>
      </c>
      <c r="H2688" s="87" t="s">
        <v>42</v>
      </c>
      <c r="I2688" s="28">
        <v>2</v>
      </c>
      <c r="J2688" s="18">
        <f t="shared" si="166"/>
        <v>263.37000000000012</v>
      </c>
      <c r="K2688" s="19" t="str">
        <f t="shared" si="164"/>
        <v>Feb-13</v>
      </c>
      <c r="L2688" s="20">
        <f t="shared" si="167"/>
        <v>2643</v>
      </c>
      <c r="M2688" s="21">
        <f t="shared" si="165"/>
        <v>9.9648127128263375E-2</v>
      </c>
    </row>
    <row r="2689" spans="1:13" x14ac:dyDescent="0.3">
      <c r="A2689" s="119">
        <v>41327</v>
      </c>
      <c r="B2689" s="120" t="s">
        <v>29</v>
      </c>
      <c r="C2689" s="121">
        <v>13.3</v>
      </c>
      <c r="D2689" s="87" t="s">
        <v>31</v>
      </c>
      <c r="E2689" s="120" t="s">
        <v>7539</v>
      </c>
      <c r="F2689" s="123">
        <v>4.5</v>
      </c>
      <c r="G2689" s="35">
        <v>1</v>
      </c>
      <c r="H2689" s="69">
        <v>6</v>
      </c>
      <c r="I2689" s="31">
        <v>-1</v>
      </c>
      <c r="J2689" s="18">
        <f t="shared" si="166"/>
        <v>262.37000000000012</v>
      </c>
      <c r="K2689" s="19" t="str">
        <f t="shared" si="164"/>
        <v>Feb-13</v>
      </c>
      <c r="L2689" s="20">
        <f t="shared" si="167"/>
        <v>2644</v>
      </c>
      <c r="M2689" s="21">
        <f t="shared" si="165"/>
        <v>9.9232223903177055E-2</v>
      </c>
    </row>
    <row r="2690" spans="1:13" x14ac:dyDescent="0.3">
      <c r="A2690" s="119">
        <v>41327</v>
      </c>
      <c r="B2690" s="120" t="s">
        <v>96</v>
      </c>
      <c r="C2690" s="121">
        <v>14.2</v>
      </c>
      <c r="D2690" s="87" t="s">
        <v>31</v>
      </c>
      <c r="E2690" s="120" t="s">
        <v>7540</v>
      </c>
      <c r="F2690" s="123">
        <v>4.33</v>
      </c>
      <c r="G2690" s="35">
        <v>1</v>
      </c>
      <c r="H2690" s="69">
        <v>5</v>
      </c>
      <c r="I2690" s="31">
        <v>-1</v>
      </c>
      <c r="J2690" s="18">
        <f t="shared" si="166"/>
        <v>261.37000000000012</v>
      </c>
      <c r="K2690" s="19" t="str">
        <f t="shared" ref="K2690:K2753" si="168">TEXT(A2690,"MMM-yy")</f>
        <v>Feb-13</v>
      </c>
      <c r="L2690" s="20">
        <f t="shared" si="167"/>
        <v>2645</v>
      </c>
      <c r="M2690" s="21">
        <f t="shared" ref="M2690:M2753" si="169">J2690/L2690</f>
        <v>9.881663516068058E-2</v>
      </c>
    </row>
    <row r="2691" spans="1:13" x14ac:dyDescent="0.3">
      <c r="A2691" s="119">
        <v>41327</v>
      </c>
      <c r="B2691" s="120" t="s">
        <v>96</v>
      </c>
      <c r="C2691" s="121">
        <v>16</v>
      </c>
      <c r="D2691" s="87" t="s">
        <v>31</v>
      </c>
      <c r="E2691" s="120" t="s">
        <v>1076</v>
      </c>
      <c r="F2691" s="123">
        <v>6</v>
      </c>
      <c r="G2691" s="35">
        <v>1</v>
      </c>
      <c r="H2691" s="69">
        <v>1</v>
      </c>
      <c r="I2691" s="31">
        <v>5</v>
      </c>
      <c r="J2691" s="18">
        <f t="shared" ref="J2691:J2754" si="170">J2690+I2691</f>
        <v>266.37000000000012</v>
      </c>
      <c r="K2691" s="19" t="str">
        <f t="shared" si="168"/>
        <v>Feb-13</v>
      </c>
      <c r="L2691" s="20">
        <f t="shared" ref="L2691:L2754" si="171">L2690+G2691</f>
        <v>2646</v>
      </c>
      <c r="M2691" s="21">
        <f t="shared" si="169"/>
        <v>0.10066893424036286</v>
      </c>
    </row>
    <row r="2692" spans="1:13" x14ac:dyDescent="0.3">
      <c r="A2692" s="119">
        <v>41327</v>
      </c>
      <c r="B2692" s="120" t="s">
        <v>96</v>
      </c>
      <c r="C2692" s="121">
        <v>16</v>
      </c>
      <c r="D2692" s="87" t="s">
        <v>31</v>
      </c>
      <c r="E2692" s="120" t="s">
        <v>7541</v>
      </c>
      <c r="F2692" s="123">
        <v>5</v>
      </c>
      <c r="G2692" s="35">
        <v>1</v>
      </c>
      <c r="H2692" s="69">
        <v>2</v>
      </c>
      <c r="I2692" s="31">
        <v>-1</v>
      </c>
      <c r="J2692" s="18">
        <f t="shared" si="170"/>
        <v>265.37000000000012</v>
      </c>
      <c r="K2692" s="19" t="str">
        <f t="shared" si="168"/>
        <v>Feb-13</v>
      </c>
      <c r="L2692" s="20">
        <f t="shared" si="171"/>
        <v>2647</v>
      </c>
      <c r="M2692" s="21">
        <f t="shared" si="169"/>
        <v>0.10025311673592752</v>
      </c>
    </row>
    <row r="2693" spans="1:13" x14ac:dyDescent="0.3">
      <c r="A2693" s="119">
        <v>41327</v>
      </c>
      <c r="B2693" s="120" t="s">
        <v>96</v>
      </c>
      <c r="C2693" s="121">
        <v>16.3</v>
      </c>
      <c r="D2693" s="87" t="s">
        <v>31</v>
      </c>
      <c r="E2693" s="120" t="s">
        <v>7355</v>
      </c>
      <c r="F2693" s="123">
        <v>4.33</v>
      </c>
      <c r="G2693" s="35">
        <v>1</v>
      </c>
      <c r="H2693" s="69">
        <v>2</v>
      </c>
      <c r="I2693" s="31">
        <v>-1</v>
      </c>
      <c r="J2693" s="18">
        <f t="shared" si="170"/>
        <v>264.37000000000012</v>
      </c>
      <c r="K2693" s="19" t="str">
        <f t="shared" si="168"/>
        <v>Feb-13</v>
      </c>
      <c r="L2693" s="20">
        <f t="shared" si="171"/>
        <v>2648</v>
      </c>
      <c r="M2693" s="21">
        <f t="shared" si="169"/>
        <v>9.9837613293051408E-2</v>
      </c>
    </row>
    <row r="2694" spans="1:13" x14ac:dyDescent="0.3">
      <c r="A2694" s="124">
        <v>41327</v>
      </c>
      <c r="B2694" s="108" t="s">
        <v>45</v>
      </c>
      <c r="C2694" s="111">
        <v>18</v>
      </c>
      <c r="D2694" s="87" t="s">
        <v>31</v>
      </c>
      <c r="E2694" s="108" t="s">
        <v>1707</v>
      </c>
      <c r="F2694" s="110">
        <v>4.5</v>
      </c>
      <c r="G2694" s="35">
        <v>1</v>
      </c>
      <c r="H2694" s="70" t="s">
        <v>6526</v>
      </c>
      <c r="I2694" s="34">
        <v>3.5</v>
      </c>
      <c r="J2694" s="18">
        <f t="shared" si="170"/>
        <v>267.87000000000012</v>
      </c>
      <c r="K2694" s="19" t="str">
        <f t="shared" si="168"/>
        <v>Feb-13</v>
      </c>
      <c r="L2694" s="20">
        <f t="shared" si="171"/>
        <v>2649</v>
      </c>
      <c r="M2694" s="21">
        <f t="shared" si="169"/>
        <v>0.10112117780294455</v>
      </c>
    </row>
    <row r="2695" spans="1:13" x14ac:dyDescent="0.3">
      <c r="A2695" s="124">
        <v>41327</v>
      </c>
      <c r="B2695" s="108" t="s">
        <v>45</v>
      </c>
      <c r="C2695" s="111">
        <v>20.3</v>
      </c>
      <c r="D2695" s="87" t="s">
        <v>31</v>
      </c>
      <c r="E2695" s="108" t="s">
        <v>7538</v>
      </c>
      <c r="F2695" s="110">
        <v>5.5</v>
      </c>
      <c r="G2695" s="35">
        <v>1</v>
      </c>
      <c r="H2695" s="70" t="s">
        <v>6526</v>
      </c>
      <c r="I2695" s="34">
        <v>4.5</v>
      </c>
      <c r="J2695" s="18">
        <f t="shared" si="170"/>
        <v>272.37000000000012</v>
      </c>
      <c r="K2695" s="19" t="str">
        <f t="shared" si="168"/>
        <v>Feb-13</v>
      </c>
      <c r="L2695" s="20">
        <f t="shared" si="171"/>
        <v>2650</v>
      </c>
      <c r="M2695" s="21">
        <f t="shared" si="169"/>
        <v>0.10278113207547174</v>
      </c>
    </row>
    <row r="2696" spans="1:13" x14ac:dyDescent="0.3">
      <c r="A2696" s="119">
        <v>41328</v>
      </c>
      <c r="B2696" s="120" t="s">
        <v>43</v>
      </c>
      <c r="C2696" s="121">
        <v>13.3</v>
      </c>
      <c r="D2696" s="87" t="s">
        <v>31</v>
      </c>
      <c r="E2696" s="120" t="s">
        <v>283</v>
      </c>
      <c r="F2696" s="123">
        <v>6</v>
      </c>
      <c r="G2696" s="35">
        <v>1</v>
      </c>
      <c r="H2696" s="69">
        <v>2</v>
      </c>
      <c r="I2696" s="31">
        <v>-1</v>
      </c>
      <c r="J2696" s="18">
        <f t="shared" si="170"/>
        <v>271.37000000000012</v>
      </c>
      <c r="K2696" s="19" t="str">
        <f t="shared" si="168"/>
        <v>Feb-13</v>
      </c>
      <c r="L2696" s="20">
        <f t="shared" si="171"/>
        <v>2651</v>
      </c>
      <c r="M2696" s="21">
        <f t="shared" si="169"/>
        <v>0.10236514522821581</v>
      </c>
    </row>
    <row r="2697" spans="1:13" x14ac:dyDescent="0.3">
      <c r="A2697" s="119">
        <v>41328</v>
      </c>
      <c r="B2697" s="120" t="s">
        <v>130</v>
      </c>
      <c r="C2697" s="121">
        <v>14.1</v>
      </c>
      <c r="D2697" s="87" t="s">
        <v>31</v>
      </c>
      <c r="E2697" s="120" t="s">
        <v>6679</v>
      </c>
      <c r="F2697" s="123">
        <v>4.33</v>
      </c>
      <c r="G2697" s="35">
        <v>1</v>
      </c>
      <c r="H2697" s="69">
        <v>5</v>
      </c>
      <c r="I2697" s="31">
        <v>-1</v>
      </c>
      <c r="J2697" s="18">
        <f t="shared" si="170"/>
        <v>270.37000000000012</v>
      </c>
      <c r="K2697" s="19" t="str">
        <f t="shared" si="168"/>
        <v>Feb-13</v>
      </c>
      <c r="L2697" s="20">
        <f t="shared" si="171"/>
        <v>2652</v>
      </c>
      <c r="M2697" s="21">
        <f t="shared" si="169"/>
        <v>0.10194947209653096</v>
      </c>
    </row>
    <row r="2698" spans="1:13" x14ac:dyDescent="0.3">
      <c r="A2698" s="119">
        <v>41328</v>
      </c>
      <c r="B2698" s="120" t="s">
        <v>29</v>
      </c>
      <c r="C2698" s="121">
        <v>14.3</v>
      </c>
      <c r="D2698" s="87" t="s">
        <v>31</v>
      </c>
      <c r="E2698" s="120" t="s">
        <v>6895</v>
      </c>
      <c r="F2698" s="123">
        <v>6</v>
      </c>
      <c r="G2698" s="35">
        <v>1</v>
      </c>
      <c r="H2698" s="69">
        <v>7</v>
      </c>
      <c r="I2698" s="31">
        <v>-1</v>
      </c>
      <c r="J2698" s="18">
        <f t="shared" si="170"/>
        <v>269.37000000000012</v>
      </c>
      <c r="K2698" s="19" t="str">
        <f t="shared" si="168"/>
        <v>Feb-13</v>
      </c>
      <c r="L2698" s="20">
        <f t="shared" si="171"/>
        <v>2653</v>
      </c>
      <c r="M2698" s="21">
        <f t="shared" si="169"/>
        <v>0.1015341123256691</v>
      </c>
    </row>
    <row r="2699" spans="1:13" x14ac:dyDescent="0.3">
      <c r="A2699" s="119">
        <v>41328</v>
      </c>
      <c r="B2699" s="120" t="s">
        <v>29</v>
      </c>
      <c r="C2699" s="121">
        <v>16.149999999999999</v>
      </c>
      <c r="D2699" s="87" t="s">
        <v>31</v>
      </c>
      <c r="E2699" s="120" t="s">
        <v>7542</v>
      </c>
      <c r="F2699" s="123">
        <v>5</v>
      </c>
      <c r="G2699" s="35">
        <v>1</v>
      </c>
      <c r="H2699" s="69">
        <v>5</v>
      </c>
      <c r="I2699" s="31">
        <v>-1</v>
      </c>
      <c r="J2699" s="18">
        <f t="shared" si="170"/>
        <v>268.37000000000012</v>
      </c>
      <c r="K2699" s="19" t="str">
        <f t="shared" si="168"/>
        <v>Feb-13</v>
      </c>
      <c r="L2699" s="20">
        <f t="shared" si="171"/>
        <v>2654</v>
      </c>
      <c r="M2699" s="21">
        <f t="shared" si="169"/>
        <v>0.10111906556141677</v>
      </c>
    </row>
    <row r="2700" spans="1:13" x14ac:dyDescent="0.3">
      <c r="A2700" s="119">
        <v>41328</v>
      </c>
      <c r="B2700" s="120" t="s">
        <v>29</v>
      </c>
      <c r="C2700" s="121">
        <v>16.149999999999999</v>
      </c>
      <c r="D2700" s="87" t="s">
        <v>31</v>
      </c>
      <c r="E2700" s="120" t="s">
        <v>7543</v>
      </c>
      <c r="F2700" s="123">
        <v>5</v>
      </c>
      <c r="G2700" s="35">
        <v>1</v>
      </c>
      <c r="H2700" s="69">
        <v>4</v>
      </c>
      <c r="I2700" s="31">
        <v>-1</v>
      </c>
      <c r="J2700" s="18">
        <f t="shared" si="170"/>
        <v>267.37000000000012</v>
      </c>
      <c r="K2700" s="19" t="str">
        <f t="shared" si="168"/>
        <v>Feb-13</v>
      </c>
      <c r="L2700" s="20">
        <f t="shared" si="171"/>
        <v>2655</v>
      </c>
      <c r="M2700" s="21">
        <f t="shared" si="169"/>
        <v>0.10070433145009421</v>
      </c>
    </row>
    <row r="2701" spans="1:13" x14ac:dyDescent="0.3">
      <c r="A2701" s="119">
        <v>41344</v>
      </c>
      <c r="B2701" s="120" t="s">
        <v>103</v>
      </c>
      <c r="C2701" s="121">
        <v>14.5</v>
      </c>
      <c r="D2701" s="87" t="s">
        <v>31</v>
      </c>
      <c r="E2701" s="120" t="s">
        <v>7544</v>
      </c>
      <c r="F2701" s="123">
        <v>4.33</v>
      </c>
      <c r="G2701" s="35">
        <v>1</v>
      </c>
      <c r="H2701" s="69">
        <v>2</v>
      </c>
      <c r="I2701" s="31">
        <v>-1</v>
      </c>
      <c r="J2701" s="18">
        <f t="shared" si="170"/>
        <v>266.37000000000012</v>
      </c>
      <c r="K2701" s="19" t="str">
        <f t="shared" si="168"/>
        <v>Mar-13</v>
      </c>
      <c r="L2701" s="20">
        <f t="shared" si="171"/>
        <v>2656</v>
      </c>
      <c r="M2701" s="21">
        <f t="shared" si="169"/>
        <v>0.10028990963855426</v>
      </c>
    </row>
    <row r="2702" spans="1:13" x14ac:dyDescent="0.3">
      <c r="A2702" s="119">
        <v>41344</v>
      </c>
      <c r="B2702" s="120" t="s">
        <v>73</v>
      </c>
      <c r="C2702" s="121">
        <v>15.1</v>
      </c>
      <c r="D2702" s="87" t="s">
        <v>31</v>
      </c>
      <c r="E2702" s="120" t="s">
        <v>611</v>
      </c>
      <c r="F2702" s="123">
        <v>5</v>
      </c>
      <c r="G2702" s="35">
        <v>1</v>
      </c>
      <c r="H2702" s="69">
        <v>5</v>
      </c>
      <c r="I2702" s="31">
        <v>-1</v>
      </c>
      <c r="J2702" s="18">
        <f t="shared" si="170"/>
        <v>265.37000000000012</v>
      </c>
      <c r="K2702" s="19" t="str">
        <f t="shared" si="168"/>
        <v>Mar-13</v>
      </c>
      <c r="L2702" s="20">
        <f t="shared" si="171"/>
        <v>2657</v>
      </c>
      <c r="M2702" s="21">
        <f t="shared" si="169"/>
        <v>9.9875799774181456E-2</v>
      </c>
    </row>
    <row r="2703" spans="1:13" x14ac:dyDescent="0.3">
      <c r="A2703" s="119">
        <v>41344</v>
      </c>
      <c r="B2703" s="120" t="s">
        <v>103</v>
      </c>
      <c r="C2703" s="121">
        <v>15.2</v>
      </c>
      <c r="D2703" s="87" t="s">
        <v>31</v>
      </c>
      <c r="E2703" s="120" t="s">
        <v>7545</v>
      </c>
      <c r="F2703" s="123">
        <v>5</v>
      </c>
      <c r="G2703" s="35">
        <v>1</v>
      </c>
      <c r="H2703" s="69">
        <v>3</v>
      </c>
      <c r="I2703" s="31">
        <v>-1</v>
      </c>
      <c r="J2703" s="18">
        <f t="shared" si="170"/>
        <v>264.37000000000012</v>
      </c>
      <c r="K2703" s="19" t="str">
        <f t="shared" si="168"/>
        <v>Mar-13</v>
      </c>
      <c r="L2703" s="20">
        <f t="shared" si="171"/>
        <v>2658</v>
      </c>
      <c r="M2703" s="21">
        <f t="shared" si="169"/>
        <v>9.9462001504890943E-2</v>
      </c>
    </row>
    <row r="2704" spans="1:13" x14ac:dyDescent="0.3">
      <c r="A2704" s="119">
        <v>41344</v>
      </c>
      <c r="B2704" s="120" t="s">
        <v>73</v>
      </c>
      <c r="C2704" s="121">
        <v>15.4</v>
      </c>
      <c r="D2704" s="87" t="s">
        <v>31</v>
      </c>
      <c r="E2704" s="120" t="s">
        <v>7546</v>
      </c>
      <c r="F2704" s="123">
        <v>4.5</v>
      </c>
      <c r="G2704" s="35">
        <v>1</v>
      </c>
      <c r="H2704" s="69">
        <v>1</v>
      </c>
      <c r="I2704" s="31">
        <v>3.5</v>
      </c>
      <c r="J2704" s="18">
        <f t="shared" si="170"/>
        <v>267.87000000000012</v>
      </c>
      <c r="K2704" s="19" t="str">
        <f t="shared" si="168"/>
        <v>Mar-13</v>
      </c>
      <c r="L2704" s="20">
        <f t="shared" si="171"/>
        <v>2659</v>
      </c>
      <c r="M2704" s="21">
        <f t="shared" si="169"/>
        <v>0.10074088003008655</v>
      </c>
    </row>
    <row r="2705" spans="1:13" x14ac:dyDescent="0.3">
      <c r="A2705" s="107">
        <v>41345</v>
      </c>
      <c r="B2705" s="108" t="s">
        <v>30</v>
      </c>
      <c r="C2705" s="101">
        <v>0.68402777777777779</v>
      </c>
      <c r="D2705" s="87" t="s">
        <v>31</v>
      </c>
      <c r="E2705" s="108" t="s">
        <v>982</v>
      </c>
      <c r="F2705" s="110">
        <v>3.25</v>
      </c>
      <c r="G2705" s="85">
        <v>1</v>
      </c>
      <c r="H2705" s="87" t="s">
        <v>42</v>
      </c>
      <c r="I2705" s="27">
        <v>2.25</v>
      </c>
      <c r="J2705" s="18">
        <f t="shared" si="170"/>
        <v>270.12000000000012</v>
      </c>
      <c r="K2705" s="19" t="str">
        <f t="shared" si="168"/>
        <v>Mar-13</v>
      </c>
      <c r="L2705" s="20">
        <f t="shared" si="171"/>
        <v>2660</v>
      </c>
      <c r="M2705" s="21">
        <f t="shared" si="169"/>
        <v>0.10154887218045117</v>
      </c>
    </row>
    <row r="2706" spans="1:13" x14ac:dyDescent="0.3">
      <c r="A2706" s="107">
        <v>41345</v>
      </c>
      <c r="B2706" s="108" t="s">
        <v>30</v>
      </c>
      <c r="C2706" s="101">
        <v>0.71180555555555547</v>
      </c>
      <c r="D2706" s="87" t="s">
        <v>31</v>
      </c>
      <c r="E2706" s="108" t="s">
        <v>983</v>
      </c>
      <c r="F2706" s="110">
        <v>4</v>
      </c>
      <c r="G2706" s="85">
        <v>1</v>
      </c>
      <c r="H2706" s="87" t="s">
        <v>33</v>
      </c>
      <c r="I2706" s="27">
        <v>-1</v>
      </c>
      <c r="J2706" s="18">
        <f t="shared" si="170"/>
        <v>269.12000000000012</v>
      </c>
      <c r="K2706" s="19" t="str">
        <f t="shared" si="168"/>
        <v>Mar-13</v>
      </c>
      <c r="L2706" s="20">
        <f t="shared" si="171"/>
        <v>2661</v>
      </c>
      <c r="M2706" s="21">
        <f t="shared" si="169"/>
        <v>0.10113491168733563</v>
      </c>
    </row>
    <row r="2707" spans="1:13" x14ac:dyDescent="0.3">
      <c r="A2707" s="107">
        <v>41345</v>
      </c>
      <c r="B2707" s="108" t="s">
        <v>45</v>
      </c>
      <c r="C2707" s="101">
        <v>0.76388888888888884</v>
      </c>
      <c r="D2707" s="87" t="s">
        <v>31</v>
      </c>
      <c r="E2707" s="108" t="s">
        <v>984</v>
      </c>
      <c r="F2707" s="110">
        <v>3.5</v>
      </c>
      <c r="G2707" s="85">
        <v>1</v>
      </c>
      <c r="H2707" s="87" t="s">
        <v>42</v>
      </c>
      <c r="I2707" s="28">
        <v>2.5</v>
      </c>
      <c r="J2707" s="18">
        <f t="shared" si="170"/>
        <v>271.62000000000012</v>
      </c>
      <c r="K2707" s="19" t="str">
        <f t="shared" si="168"/>
        <v>Mar-13</v>
      </c>
      <c r="L2707" s="20">
        <f t="shared" si="171"/>
        <v>2662</v>
      </c>
      <c r="M2707" s="21">
        <f t="shared" si="169"/>
        <v>0.10203606311044332</v>
      </c>
    </row>
    <row r="2708" spans="1:13" x14ac:dyDescent="0.3">
      <c r="A2708" s="119">
        <v>41345</v>
      </c>
      <c r="B2708" s="120" t="s">
        <v>30</v>
      </c>
      <c r="C2708" s="121">
        <v>15.05</v>
      </c>
      <c r="D2708" s="87" t="s">
        <v>31</v>
      </c>
      <c r="E2708" s="120" t="s">
        <v>7550</v>
      </c>
      <c r="F2708" s="123">
        <v>5</v>
      </c>
      <c r="G2708" s="35">
        <v>1</v>
      </c>
      <c r="H2708" s="69">
        <v>2</v>
      </c>
      <c r="I2708" s="31">
        <v>-1</v>
      </c>
      <c r="J2708" s="18">
        <f t="shared" si="170"/>
        <v>270.62000000000012</v>
      </c>
      <c r="K2708" s="19" t="str">
        <f t="shared" si="168"/>
        <v>Mar-13</v>
      </c>
      <c r="L2708" s="20">
        <f t="shared" si="171"/>
        <v>2663</v>
      </c>
      <c r="M2708" s="21">
        <f t="shared" si="169"/>
        <v>0.10162223056702971</v>
      </c>
    </row>
    <row r="2709" spans="1:13" x14ac:dyDescent="0.3">
      <c r="A2709" s="119">
        <v>41345</v>
      </c>
      <c r="B2709" s="120" t="s">
        <v>76</v>
      </c>
      <c r="C2709" s="121">
        <v>15.2</v>
      </c>
      <c r="D2709" s="87" t="s">
        <v>31</v>
      </c>
      <c r="E2709" s="120" t="s">
        <v>477</v>
      </c>
      <c r="F2709" s="123">
        <v>5</v>
      </c>
      <c r="G2709" s="35">
        <v>1</v>
      </c>
      <c r="H2709" s="69">
        <v>4</v>
      </c>
      <c r="I2709" s="31">
        <v>-1</v>
      </c>
      <c r="J2709" s="18">
        <f t="shared" si="170"/>
        <v>269.62000000000012</v>
      </c>
      <c r="K2709" s="19" t="str">
        <f t="shared" si="168"/>
        <v>Mar-13</v>
      </c>
      <c r="L2709" s="20">
        <f t="shared" si="171"/>
        <v>2664</v>
      </c>
      <c r="M2709" s="21">
        <f t="shared" si="169"/>
        <v>0.10120870870870875</v>
      </c>
    </row>
    <row r="2710" spans="1:13" x14ac:dyDescent="0.3">
      <c r="A2710" s="124">
        <v>41345</v>
      </c>
      <c r="B2710" s="108" t="s">
        <v>45</v>
      </c>
      <c r="C2710" s="111">
        <v>17.5</v>
      </c>
      <c r="D2710" s="87" t="s">
        <v>31</v>
      </c>
      <c r="E2710" s="108" t="s">
        <v>7547</v>
      </c>
      <c r="F2710" s="110">
        <v>5</v>
      </c>
      <c r="G2710" s="35">
        <v>1</v>
      </c>
      <c r="H2710" s="70" t="s">
        <v>6518</v>
      </c>
      <c r="I2710" s="34">
        <v>-1</v>
      </c>
      <c r="J2710" s="18">
        <f t="shared" si="170"/>
        <v>268.62000000000012</v>
      </c>
      <c r="K2710" s="19" t="str">
        <f t="shared" si="168"/>
        <v>Mar-13</v>
      </c>
      <c r="L2710" s="20">
        <f t="shared" si="171"/>
        <v>2665</v>
      </c>
      <c r="M2710" s="21">
        <f t="shared" si="169"/>
        <v>0.10079549718574113</v>
      </c>
    </row>
    <row r="2711" spans="1:13" x14ac:dyDescent="0.3">
      <c r="A2711" s="124">
        <v>41345</v>
      </c>
      <c r="B2711" s="108" t="s">
        <v>45</v>
      </c>
      <c r="C2711" s="111">
        <v>19.2</v>
      </c>
      <c r="D2711" s="87" t="s">
        <v>31</v>
      </c>
      <c r="E2711" s="108" t="s">
        <v>7539</v>
      </c>
      <c r="F2711" s="110">
        <v>4.5</v>
      </c>
      <c r="G2711" s="35">
        <v>1</v>
      </c>
      <c r="H2711" s="70" t="s">
        <v>6512</v>
      </c>
      <c r="I2711" s="34">
        <v>-1</v>
      </c>
      <c r="J2711" s="18">
        <f t="shared" si="170"/>
        <v>267.62000000000012</v>
      </c>
      <c r="K2711" s="19" t="str">
        <f t="shared" si="168"/>
        <v>Mar-13</v>
      </c>
      <c r="L2711" s="20">
        <f t="shared" si="171"/>
        <v>2666</v>
      </c>
      <c r="M2711" s="21">
        <f t="shared" si="169"/>
        <v>0.10038259564891228</v>
      </c>
    </row>
    <row r="2712" spans="1:13" x14ac:dyDescent="0.3">
      <c r="A2712" s="124">
        <v>41345</v>
      </c>
      <c r="B2712" s="108" t="s">
        <v>45</v>
      </c>
      <c r="C2712" s="111">
        <v>19.5</v>
      </c>
      <c r="D2712" s="87" t="s">
        <v>31</v>
      </c>
      <c r="E2712" s="108" t="s">
        <v>7548</v>
      </c>
      <c r="F2712" s="110">
        <v>6</v>
      </c>
      <c r="G2712" s="35">
        <v>1</v>
      </c>
      <c r="H2712" s="70" t="s">
        <v>6512</v>
      </c>
      <c r="I2712" s="34">
        <v>-1</v>
      </c>
      <c r="J2712" s="18">
        <f t="shared" si="170"/>
        <v>266.62000000000012</v>
      </c>
      <c r="K2712" s="19" t="str">
        <f t="shared" si="168"/>
        <v>Mar-13</v>
      </c>
      <c r="L2712" s="20">
        <f t="shared" si="171"/>
        <v>2667</v>
      </c>
      <c r="M2712" s="21">
        <f t="shared" si="169"/>
        <v>9.9970003749531355E-2</v>
      </c>
    </row>
    <row r="2713" spans="1:13" x14ac:dyDescent="0.3">
      <c r="A2713" s="124">
        <v>41345</v>
      </c>
      <c r="B2713" s="108" t="s">
        <v>45</v>
      </c>
      <c r="C2713" s="111">
        <v>19.5</v>
      </c>
      <c r="D2713" s="87" t="s">
        <v>31</v>
      </c>
      <c r="E2713" s="108" t="s">
        <v>7549</v>
      </c>
      <c r="F2713" s="110">
        <v>6</v>
      </c>
      <c r="G2713" s="35">
        <v>1</v>
      </c>
      <c r="H2713" s="70" t="s">
        <v>6512</v>
      </c>
      <c r="I2713" s="34">
        <v>-1</v>
      </c>
      <c r="J2713" s="18">
        <f t="shared" si="170"/>
        <v>265.62000000000012</v>
      </c>
      <c r="K2713" s="19" t="str">
        <f t="shared" si="168"/>
        <v>Mar-13</v>
      </c>
      <c r="L2713" s="20">
        <f t="shared" si="171"/>
        <v>2668</v>
      </c>
      <c r="M2713" s="21">
        <f t="shared" si="169"/>
        <v>9.955772113943033E-2</v>
      </c>
    </row>
    <row r="2714" spans="1:13" x14ac:dyDescent="0.3">
      <c r="A2714" s="107">
        <v>41346</v>
      </c>
      <c r="B2714" s="108" t="s">
        <v>76</v>
      </c>
      <c r="C2714" s="101">
        <v>0.5625</v>
      </c>
      <c r="D2714" s="87" t="s">
        <v>31</v>
      </c>
      <c r="E2714" s="108" t="s">
        <v>985</v>
      </c>
      <c r="F2714" s="110">
        <v>3.75</v>
      </c>
      <c r="G2714" s="85">
        <v>1</v>
      </c>
      <c r="H2714" s="87" t="s">
        <v>42</v>
      </c>
      <c r="I2714" s="27">
        <v>2.75</v>
      </c>
      <c r="J2714" s="18">
        <f t="shared" si="170"/>
        <v>268.37000000000012</v>
      </c>
      <c r="K2714" s="19" t="str">
        <f t="shared" si="168"/>
        <v>Mar-13</v>
      </c>
      <c r="L2714" s="20">
        <f t="shared" si="171"/>
        <v>2669</v>
      </c>
      <c r="M2714" s="21">
        <f t="shared" si="169"/>
        <v>0.10055076807793185</v>
      </c>
    </row>
    <row r="2715" spans="1:13" x14ac:dyDescent="0.3">
      <c r="A2715" s="107">
        <v>41346</v>
      </c>
      <c r="B2715" s="108" t="s">
        <v>43</v>
      </c>
      <c r="C2715" s="101">
        <v>0.74305555555555547</v>
      </c>
      <c r="D2715" s="87" t="s">
        <v>31</v>
      </c>
      <c r="E2715" s="108" t="s">
        <v>986</v>
      </c>
      <c r="F2715" s="110">
        <v>2.88</v>
      </c>
      <c r="G2715" s="85">
        <v>1</v>
      </c>
      <c r="H2715" s="87" t="s">
        <v>42</v>
      </c>
      <c r="I2715" s="28">
        <v>1.88</v>
      </c>
      <c r="J2715" s="18">
        <f t="shared" si="170"/>
        <v>270.25000000000011</v>
      </c>
      <c r="K2715" s="19" t="str">
        <f t="shared" si="168"/>
        <v>Mar-13</v>
      </c>
      <c r="L2715" s="20">
        <f t="shared" si="171"/>
        <v>2670</v>
      </c>
      <c r="M2715" s="21">
        <f t="shared" si="169"/>
        <v>0.10121722846441952</v>
      </c>
    </row>
    <row r="2716" spans="1:13" x14ac:dyDescent="0.3">
      <c r="A2716" s="119">
        <v>41346</v>
      </c>
      <c r="B2716" s="120" t="s">
        <v>30</v>
      </c>
      <c r="C2716" s="121">
        <v>15.05</v>
      </c>
      <c r="D2716" s="87" t="s">
        <v>31</v>
      </c>
      <c r="E2716" s="120" t="s">
        <v>968</v>
      </c>
      <c r="F2716" s="123">
        <v>6</v>
      </c>
      <c r="G2716" s="35">
        <v>1</v>
      </c>
      <c r="H2716" s="69">
        <v>2</v>
      </c>
      <c r="I2716" s="31">
        <v>-1</v>
      </c>
      <c r="J2716" s="18">
        <f t="shared" si="170"/>
        <v>269.25000000000011</v>
      </c>
      <c r="K2716" s="19" t="str">
        <f t="shared" si="168"/>
        <v>Mar-13</v>
      </c>
      <c r="L2716" s="20">
        <f t="shared" si="171"/>
        <v>2671</v>
      </c>
      <c r="M2716" s="21">
        <f t="shared" si="169"/>
        <v>0.10080494196929993</v>
      </c>
    </row>
    <row r="2717" spans="1:13" x14ac:dyDescent="0.3">
      <c r="A2717" s="119">
        <v>41346</v>
      </c>
      <c r="B2717" s="120" t="s">
        <v>67</v>
      </c>
      <c r="C2717" s="121">
        <v>16.55</v>
      </c>
      <c r="D2717" s="87" t="s">
        <v>31</v>
      </c>
      <c r="E2717" s="120" t="s">
        <v>1113</v>
      </c>
      <c r="F2717" s="123">
        <v>4.5</v>
      </c>
      <c r="G2717" s="35">
        <v>1</v>
      </c>
      <c r="H2717" s="69">
        <v>4</v>
      </c>
      <c r="I2717" s="31">
        <v>-1</v>
      </c>
      <c r="J2717" s="18">
        <f t="shared" si="170"/>
        <v>268.25000000000011</v>
      </c>
      <c r="K2717" s="19" t="str">
        <f t="shared" si="168"/>
        <v>Mar-13</v>
      </c>
      <c r="L2717" s="20">
        <f t="shared" si="171"/>
        <v>2672</v>
      </c>
      <c r="M2717" s="21">
        <f t="shared" si="169"/>
        <v>0.10039296407185633</v>
      </c>
    </row>
    <row r="2718" spans="1:13" x14ac:dyDescent="0.3">
      <c r="A2718" s="119">
        <v>41346</v>
      </c>
      <c r="B2718" s="120" t="s">
        <v>30</v>
      </c>
      <c r="C2718" s="121">
        <v>17.399999999999999</v>
      </c>
      <c r="D2718" s="87" t="s">
        <v>31</v>
      </c>
      <c r="E2718" s="120" t="s">
        <v>7551</v>
      </c>
      <c r="F2718" s="123">
        <v>4.5</v>
      </c>
      <c r="G2718" s="35">
        <v>1</v>
      </c>
      <c r="H2718" s="69">
        <v>3</v>
      </c>
      <c r="I2718" s="31">
        <v>-1</v>
      </c>
      <c r="J2718" s="18">
        <f t="shared" si="170"/>
        <v>267.25000000000011</v>
      </c>
      <c r="K2718" s="19" t="str">
        <f t="shared" si="168"/>
        <v>Mar-13</v>
      </c>
      <c r="L2718" s="20">
        <f t="shared" si="171"/>
        <v>2673</v>
      </c>
      <c r="M2718" s="21">
        <f t="shared" si="169"/>
        <v>9.9981294425738915E-2</v>
      </c>
    </row>
    <row r="2719" spans="1:13" x14ac:dyDescent="0.3">
      <c r="A2719" s="124">
        <v>41346</v>
      </c>
      <c r="B2719" s="108" t="s">
        <v>43</v>
      </c>
      <c r="C2719" s="111">
        <v>20.2</v>
      </c>
      <c r="D2719" s="87" t="s">
        <v>31</v>
      </c>
      <c r="E2719" s="108" t="s">
        <v>3187</v>
      </c>
      <c r="F2719" s="110">
        <v>5.5</v>
      </c>
      <c r="G2719" s="35">
        <v>1</v>
      </c>
      <c r="H2719" s="70" t="s">
        <v>6518</v>
      </c>
      <c r="I2719" s="34">
        <v>-1</v>
      </c>
      <c r="J2719" s="18">
        <f t="shared" si="170"/>
        <v>266.25000000000011</v>
      </c>
      <c r="K2719" s="19" t="str">
        <f t="shared" si="168"/>
        <v>Mar-13</v>
      </c>
      <c r="L2719" s="20">
        <f t="shared" si="171"/>
        <v>2674</v>
      </c>
      <c r="M2719" s="21">
        <f t="shared" si="169"/>
        <v>9.9569932685115978E-2</v>
      </c>
    </row>
    <row r="2720" spans="1:13" x14ac:dyDescent="0.3">
      <c r="A2720" s="107">
        <v>41347</v>
      </c>
      <c r="B2720" s="108" t="s">
        <v>86</v>
      </c>
      <c r="C2720" s="101">
        <v>0.65625</v>
      </c>
      <c r="D2720" s="87" t="s">
        <v>31</v>
      </c>
      <c r="E2720" s="108" t="s">
        <v>987</v>
      </c>
      <c r="F2720" s="110">
        <v>3.5</v>
      </c>
      <c r="G2720" s="85">
        <v>1</v>
      </c>
      <c r="H2720" s="87" t="s">
        <v>33</v>
      </c>
      <c r="I2720" s="27">
        <v>-1</v>
      </c>
      <c r="J2720" s="18">
        <f t="shared" si="170"/>
        <v>265.25000000000011</v>
      </c>
      <c r="K2720" s="19" t="str">
        <f t="shared" si="168"/>
        <v>Mar-13</v>
      </c>
      <c r="L2720" s="20">
        <f t="shared" si="171"/>
        <v>2675</v>
      </c>
      <c r="M2720" s="21">
        <f t="shared" si="169"/>
        <v>9.9158878504672934E-2</v>
      </c>
    </row>
    <row r="2721" spans="1:13" x14ac:dyDescent="0.3">
      <c r="A2721" s="124">
        <v>41347</v>
      </c>
      <c r="B2721" s="108" t="s">
        <v>45</v>
      </c>
      <c r="C2721" s="111">
        <v>18.149999999999999</v>
      </c>
      <c r="D2721" s="87" t="s">
        <v>31</v>
      </c>
      <c r="E2721" s="108" t="s">
        <v>7552</v>
      </c>
      <c r="F2721" s="110">
        <v>6</v>
      </c>
      <c r="G2721" s="35">
        <v>1</v>
      </c>
      <c r="H2721" s="70" t="s">
        <v>6526</v>
      </c>
      <c r="I2721" s="34">
        <v>5</v>
      </c>
      <c r="J2721" s="18">
        <f t="shared" si="170"/>
        <v>270.25000000000011</v>
      </c>
      <c r="K2721" s="19" t="str">
        <f t="shared" si="168"/>
        <v>Mar-13</v>
      </c>
      <c r="L2721" s="20">
        <f t="shared" si="171"/>
        <v>2676</v>
      </c>
      <c r="M2721" s="21">
        <f t="shared" si="169"/>
        <v>0.10099028400597912</v>
      </c>
    </row>
    <row r="2722" spans="1:13" x14ac:dyDescent="0.3">
      <c r="A2722" s="124">
        <v>41347</v>
      </c>
      <c r="B2722" s="108" t="s">
        <v>45</v>
      </c>
      <c r="C2722" s="111">
        <v>19.149999999999999</v>
      </c>
      <c r="D2722" s="87" t="s">
        <v>31</v>
      </c>
      <c r="E2722" s="108" t="s">
        <v>1534</v>
      </c>
      <c r="F2722" s="110">
        <v>4.33</v>
      </c>
      <c r="G2722" s="35">
        <v>1</v>
      </c>
      <c r="H2722" s="70" t="s">
        <v>6526</v>
      </c>
      <c r="I2722" s="34">
        <v>3.33</v>
      </c>
      <c r="J2722" s="18">
        <f t="shared" si="170"/>
        <v>273.5800000000001</v>
      </c>
      <c r="K2722" s="19" t="str">
        <f t="shared" si="168"/>
        <v>Mar-13</v>
      </c>
      <c r="L2722" s="20">
        <f t="shared" si="171"/>
        <v>2677</v>
      </c>
      <c r="M2722" s="21">
        <f t="shared" si="169"/>
        <v>0.10219648860664927</v>
      </c>
    </row>
    <row r="2723" spans="1:13" x14ac:dyDescent="0.3">
      <c r="A2723" s="124">
        <v>41347</v>
      </c>
      <c r="B2723" s="108" t="s">
        <v>45</v>
      </c>
      <c r="C2723" s="111">
        <v>19.45</v>
      </c>
      <c r="D2723" s="87" t="s">
        <v>31</v>
      </c>
      <c r="E2723" s="108" t="s">
        <v>7553</v>
      </c>
      <c r="F2723" s="110">
        <v>6</v>
      </c>
      <c r="G2723" s="35">
        <v>1</v>
      </c>
      <c r="H2723" s="70" t="s">
        <v>6518</v>
      </c>
      <c r="I2723" s="34">
        <v>-1</v>
      </c>
      <c r="J2723" s="18">
        <f t="shared" si="170"/>
        <v>272.5800000000001</v>
      </c>
      <c r="K2723" s="19" t="str">
        <f t="shared" si="168"/>
        <v>Mar-13</v>
      </c>
      <c r="L2723" s="20">
        <f t="shared" si="171"/>
        <v>2678</v>
      </c>
      <c r="M2723" s="21">
        <f t="shared" si="169"/>
        <v>0.10178491411501124</v>
      </c>
    </row>
    <row r="2724" spans="1:13" x14ac:dyDescent="0.3">
      <c r="A2724" s="107">
        <v>41348</v>
      </c>
      <c r="B2724" s="108" t="s">
        <v>29</v>
      </c>
      <c r="C2724" s="101">
        <v>0.60416666666666663</v>
      </c>
      <c r="D2724" s="87" t="s">
        <v>31</v>
      </c>
      <c r="E2724" s="108" t="s">
        <v>950</v>
      </c>
      <c r="F2724" s="110">
        <v>3</v>
      </c>
      <c r="G2724" s="85">
        <v>1</v>
      </c>
      <c r="H2724" s="87" t="s">
        <v>42</v>
      </c>
      <c r="I2724" s="27">
        <v>2</v>
      </c>
      <c r="J2724" s="18">
        <f t="shared" si="170"/>
        <v>274.5800000000001</v>
      </c>
      <c r="K2724" s="19" t="str">
        <f t="shared" si="168"/>
        <v>Mar-13</v>
      </c>
      <c r="L2724" s="20">
        <f t="shared" si="171"/>
        <v>2679</v>
      </c>
      <c r="M2724" s="21">
        <f t="shared" si="169"/>
        <v>0.10249346771183281</v>
      </c>
    </row>
    <row r="2725" spans="1:13" x14ac:dyDescent="0.3">
      <c r="A2725" s="107">
        <v>41348</v>
      </c>
      <c r="B2725" s="108" t="s">
        <v>79</v>
      </c>
      <c r="C2725" s="101">
        <v>0.64930555555555558</v>
      </c>
      <c r="D2725" s="87" t="s">
        <v>31</v>
      </c>
      <c r="E2725" s="108" t="s">
        <v>988</v>
      </c>
      <c r="F2725" s="110">
        <v>4</v>
      </c>
      <c r="G2725" s="85">
        <v>1</v>
      </c>
      <c r="H2725" s="87" t="s">
        <v>33</v>
      </c>
      <c r="I2725" s="27">
        <v>-1</v>
      </c>
      <c r="J2725" s="18">
        <f t="shared" si="170"/>
        <v>273.5800000000001</v>
      </c>
      <c r="K2725" s="19" t="str">
        <f t="shared" si="168"/>
        <v>Mar-13</v>
      </c>
      <c r="L2725" s="20">
        <f t="shared" si="171"/>
        <v>2680</v>
      </c>
      <c r="M2725" s="21">
        <f t="shared" si="169"/>
        <v>0.10208208955223884</v>
      </c>
    </row>
    <row r="2726" spans="1:13" x14ac:dyDescent="0.3">
      <c r="A2726" s="107">
        <v>41348</v>
      </c>
      <c r="B2726" s="108" t="s">
        <v>45</v>
      </c>
      <c r="C2726" s="101">
        <v>0.76736111111111116</v>
      </c>
      <c r="D2726" s="87" t="s">
        <v>31</v>
      </c>
      <c r="E2726" s="108" t="s">
        <v>989</v>
      </c>
      <c r="F2726" s="110">
        <v>3.5</v>
      </c>
      <c r="G2726" s="85">
        <v>1</v>
      </c>
      <c r="H2726" s="87" t="s">
        <v>33</v>
      </c>
      <c r="I2726" s="28">
        <v>-1</v>
      </c>
      <c r="J2726" s="18">
        <f t="shared" si="170"/>
        <v>272.5800000000001</v>
      </c>
      <c r="K2726" s="19" t="str">
        <f t="shared" si="168"/>
        <v>Mar-13</v>
      </c>
      <c r="L2726" s="20">
        <f t="shared" si="171"/>
        <v>2681</v>
      </c>
      <c r="M2726" s="21">
        <f t="shared" si="169"/>
        <v>0.10167101827676243</v>
      </c>
    </row>
    <row r="2727" spans="1:13" x14ac:dyDescent="0.3">
      <c r="A2727" s="124">
        <v>41348</v>
      </c>
      <c r="B2727" s="108" t="s">
        <v>45</v>
      </c>
      <c r="C2727" s="111">
        <v>17.25</v>
      </c>
      <c r="D2727" s="87" t="s">
        <v>31</v>
      </c>
      <c r="E2727" s="108" t="s">
        <v>7554</v>
      </c>
      <c r="F2727" s="110">
        <v>5.5</v>
      </c>
      <c r="G2727" s="35">
        <v>1</v>
      </c>
      <c r="H2727" s="70" t="s">
        <v>6512</v>
      </c>
      <c r="I2727" s="34">
        <v>-1</v>
      </c>
      <c r="J2727" s="18">
        <f t="shared" si="170"/>
        <v>271.5800000000001</v>
      </c>
      <c r="K2727" s="19" t="str">
        <f t="shared" si="168"/>
        <v>Mar-13</v>
      </c>
      <c r="L2727" s="20">
        <f t="shared" si="171"/>
        <v>2682</v>
      </c>
      <c r="M2727" s="21">
        <f t="shared" si="169"/>
        <v>0.10126025354213278</v>
      </c>
    </row>
    <row r="2728" spans="1:13" x14ac:dyDescent="0.3">
      <c r="A2728" s="119">
        <v>41349</v>
      </c>
      <c r="B2728" s="120" t="s">
        <v>43</v>
      </c>
      <c r="C2728" s="121">
        <v>14.15</v>
      </c>
      <c r="D2728" s="87" t="s">
        <v>31</v>
      </c>
      <c r="E2728" s="120" t="s">
        <v>521</v>
      </c>
      <c r="F2728" s="123">
        <v>5</v>
      </c>
      <c r="G2728" s="35">
        <v>1</v>
      </c>
      <c r="H2728" s="69">
        <v>1</v>
      </c>
      <c r="I2728" s="31">
        <v>4</v>
      </c>
      <c r="J2728" s="18">
        <f t="shared" si="170"/>
        <v>275.5800000000001</v>
      </c>
      <c r="K2728" s="19" t="str">
        <f t="shared" si="168"/>
        <v>Mar-13</v>
      </c>
      <c r="L2728" s="20">
        <f t="shared" si="171"/>
        <v>2683</v>
      </c>
      <c r="M2728" s="21">
        <f t="shared" si="169"/>
        <v>0.10271338054416701</v>
      </c>
    </row>
    <row r="2729" spans="1:13" x14ac:dyDescent="0.3">
      <c r="A2729" s="119">
        <v>41349</v>
      </c>
      <c r="B2729" s="120" t="s">
        <v>145</v>
      </c>
      <c r="C2729" s="121">
        <v>15.05</v>
      </c>
      <c r="D2729" s="87" t="s">
        <v>31</v>
      </c>
      <c r="E2729" s="120" t="s">
        <v>6589</v>
      </c>
      <c r="F2729" s="123">
        <v>4.5</v>
      </c>
      <c r="G2729" s="35">
        <v>1</v>
      </c>
      <c r="H2729" s="69" t="s">
        <v>6116</v>
      </c>
      <c r="I2729" s="31">
        <v>-1</v>
      </c>
      <c r="J2729" s="18">
        <f t="shared" si="170"/>
        <v>274.5800000000001</v>
      </c>
      <c r="K2729" s="19" t="str">
        <f t="shared" si="168"/>
        <v>Mar-13</v>
      </c>
      <c r="L2729" s="20">
        <f t="shared" si="171"/>
        <v>2684</v>
      </c>
      <c r="M2729" s="21">
        <f t="shared" si="169"/>
        <v>0.10230253353204176</v>
      </c>
    </row>
    <row r="2730" spans="1:13" x14ac:dyDescent="0.3">
      <c r="A2730" s="119">
        <v>41349</v>
      </c>
      <c r="B2730" s="120" t="s">
        <v>43</v>
      </c>
      <c r="C2730" s="121">
        <v>15.25</v>
      </c>
      <c r="D2730" s="87" t="s">
        <v>31</v>
      </c>
      <c r="E2730" s="120" t="s">
        <v>7555</v>
      </c>
      <c r="F2730" s="123">
        <v>5.5</v>
      </c>
      <c r="G2730" s="35">
        <v>1</v>
      </c>
      <c r="H2730" s="69">
        <v>4</v>
      </c>
      <c r="I2730" s="31">
        <v>-1</v>
      </c>
      <c r="J2730" s="18">
        <f t="shared" si="170"/>
        <v>273.5800000000001</v>
      </c>
      <c r="K2730" s="19" t="str">
        <f t="shared" si="168"/>
        <v>Mar-13</v>
      </c>
      <c r="L2730" s="20">
        <f t="shared" si="171"/>
        <v>2685</v>
      </c>
      <c r="M2730" s="21">
        <f t="shared" si="169"/>
        <v>0.10189199255121047</v>
      </c>
    </row>
    <row r="2731" spans="1:13" x14ac:dyDescent="0.3">
      <c r="A2731" s="119">
        <v>41349</v>
      </c>
      <c r="B2731" s="120" t="s">
        <v>145</v>
      </c>
      <c r="C2731" s="121">
        <v>15.4</v>
      </c>
      <c r="D2731" s="87" t="s">
        <v>31</v>
      </c>
      <c r="E2731" s="120" t="s">
        <v>7556</v>
      </c>
      <c r="F2731" s="123">
        <v>5</v>
      </c>
      <c r="G2731" s="35">
        <v>1</v>
      </c>
      <c r="H2731" s="69">
        <v>1</v>
      </c>
      <c r="I2731" s="31">
        <v>4</v>
      </c>
      <c r="J2731" s="18">
        <f t="shared" si="170"/>
        <v>277.5800000000001</v>
      </c>
      <c r="K2731" s="19" t="str">
        <f t="shared" si="168"/>
        <v>Mar-13</v>
      </c>
      <c r="L2731" s="20">
        <f t="shared" si="171"/>
        <v>2686</v>
      </c>
      <c r="M2731" s="21">
        <f t="shared" si="169"/>
        <v>0.10334326135517502</v>
      </c>
    </row>
    <row r="2732" spans="1:13" x14ac:dyDescent="0.3">
      <c r="A2732" s="119">
        <v>41349</v>
      </c>
      <c r="B2732" s="120" t="s">
        <v>145</v>
      </c>
      <c r="C2732" s="121">
        <v>16.149999999999999</v>
      </c>
      <c r="D2732" s="87" t="s">
        <v>31</v>
      </c>
      <c r="E2732" s="120" t="s">
        <v>7557</v>
      </c>
      <c r="F2732" s="123">
        <v>4.5</v>
      </c>
      <c r="G2732" s="35">
        <v>1</v>
      </c>
      <c r="H2732" s="69">
        <v>4</v>
      </c>
      <c r="I2732" s="31">
        <v>-1</v>
      </c>
      <c r="J2732" s="18">
        <f t="shared" si="170"/>
        <v>276.5800000000001</v>
      </c>
      <c r="K2732" s="19" t="str">
        <f t="shared" si="168"/>
        <v>Mar-13</v>
      </c>
      <c r="L2732" s="20">
        <f t="shared" si="171"/>
        <v>2687</v>
      </c>
      <c r="M2732" s="21">
        <f t="shared" si="169"/>
        <v>0.10293263863044291</v>
      </c>
    </row>
    <row r="2733" spans="1:13" x14ac:dyDescent="0.3">
      <c r="A2733" s="119">
        <v>41349</v>
      </c>
      <c r="B2733" s="120" t="s">
        <v>29</v>
      </c>
      <c r="C2733" s="121">
        <v>17.149999999999999</v>
      </c>
      <c r="D2733" s="87" t="s">
        <v>31</v>
      </c>
      <c r="E2733" s="120" t="s">
        <v>7400</v>
      </c>
      <c r="F2733" s="123">
        <v>5.5</v>
      </c>
      <c r="G2733" s="35">
        <v>1</v>
      </c>
      <c r="H2733" s="69">
        <v>6</v>
      </c>
      <c r="I2733" s="31">
        <v>-1</v>
      </c>
      <c r="J2733" s="18">
        <f t="shared" si="170"/>
        <v>275.5800000000001</v>
      </c>
      <c r="K2733" s="19" t="str">
        <f t="shared" si="168"/>
        <v>Mar-13</v>
      </c>
      <c r="L2733" s="20">
        <f t="shared" si="171"/>
        <v>2688</v>
      </c>
      <c r="M2733" s="21">
        <f t="shared" si="169"/>
        <v>0.10252232142857147</v>
      </c>
    </row>
    <row r="2734" spans="1:13" x14ac:dyDescent="0.3">
      <c r="A2734" s="119">
        <v>41349</v>
      </c>
      <c r="B2734" s="120" t="s">
        <v>29</v>
      </c>
      <c r="C2734" s="121">
        <v>17.149999999999999</v>
      </c>
      <c r="D2734" s="87" t="s">
        <v>31</v>
      </c>
      <c r="E2734" s="120" t="s">
        <v>7558</v>
      </c>
      <c r="F2734" s="123">
        <v>4.33</v>
      </c>
      <c r="G2734" s="35">
        <v>1</v>
      </c>
      <c r="H2734" s="69">
        <v>4</v>
      </c>
      <c r="I2734" s="31">
        <v>-1</v>
      </c>
      <c r="J2734" s="18">
        <f t="shared" si="170"/>
        <v>274.5800000000001</v>
      </c>
      <c r="K2734" s="19" t="str">
        <f t="shared" si="168"/>
        <v>Mar-13</v>
      </c>
      <c r="L2734" s="20">
        <f t="shared" si="171"/>
        <v>2689</v>
      </c>
      <c r="M2734" s="21">
        <f t="shared" si="169"/>
        <v>0.10211230940870215</v>
      </c>
    </row>
    <row r="2735" spans="1:13" x14ac:dyDescent="0.3">
      <c r="A2735" s="107">
        <v>41351</v>
      </c>
      <c r="B2735" s="108" t="s">
        <v>30</v>
      </c>
      <c r="C2735" s="101">
        <v>0.59027777777777779</v>
      </c>
      <c r="D2735" s="87" t="s">
        <v>31</v>
      </c>
      <c r="E2735" s="108" t="s">
        <v>990</v>
      </c>
      <c r="F2735" s="110">
        <v>2.88</v>
      </c>
      <c r="G2735" s="85">
        <v>1</v>
      </c>
      <c r="H2735" s="87" t="s">
        <v>33</v>
      </c>
      <c r="I2735" s="27">
        <v>-1</v>
      </c>
      <c r="J2735" s="18">
        <f t="shared" si="170"/>
        <v>273.5800000000001</v>
      </c>
      <c r="K2735" s="19" t="str">
        <f t="shared" si="168"/>
        <v>Mar-13</v>
      </c>
      <c r="L2735" s="20">
        <f t="shared" si="171"/>
        <v>2690</v>
      </c>
      <c r="M2735" s="21">
        <f t="shared" si="169"/>
        <v>0.1017026022304833</v>
      </c>
    </row>
    <row r="2736" spans="1:13" x14ac:dyDescent="0.3">
      <c r="A2736" s="119">
        <v>41351</v>
      </c>
      <c r="B2736" s="120" t="s">
        <v>45</v>
      </c>
      <c r="C2736" s="121">
        <v>15</v>
      </c>
      <c r="D2736" s="87" t="s">
        <v>31</v>
      </c>
      <c r="E2736" s="120" t="s">
        <v>7559</v>
      </c>
      <c r="F2736" s="123">
        <v>6</v>
      </c>
      <c r="G2736" s="35">
        <v>1</v>
      </c>
      <c r="H2736" s="69">
        <v>7</v>
      </c>
      <c r="I2736" s="31">
        <v>-1</v>
      </c>
      <c r="J2736" s="18">
        <f t="shared" si="170"/>
        <v>272.5800000000001</v>
      </c>
      <c r="K2736" s="19" t="str">
        <f t="shared" si="168"/>
        <v>Mar-13</v>
      </c>
      <c r="L2736" s="20">
        <f t="shared" si="171"/>
        <v>2691</v>
      </c>
      <c r="M2736" s="21">
        <f t="shared" si="169"/>
        <v>0.10129319955406915</v>
      </c>
    </row>
    <row r="2737" spans="1:13" x14ac:dyDescent="0.3">
      <c r="A2737" s="119">
        <v>41351</v>
      </c>
      <c r="B2737" s="120" t="s">
        <v>43</v>
      </c>
      <c r="C2737" s="121">
        <v>16.2</v>
      </c>
      <c r="D2737" s="87" t="s">
        <v>31</v>
      </c>
      <c r="E2737" s="120" t="s">
        <v>7560</v>
      </c>
      <c r="F2737" s="123">
        <v>5.5</v>
      </c>
      <c r="G2737" s="35">
        <v>1</v>
      </c>
      <c r="H2737" s="69">
        <v>9</v>
      </c>
      <c r="I2737" s="31">
        <v>-1</v>
      </c>
      <c r="J2737" s="18">
        <f t="shared" si="170"/>
        <v>271.5800000000001</v>
      </c>
      <c r="K2737" s="19" t="str">
        <f t="shared" si="168"/>
        <v>Mar-13</v>
      </c>
      <c r="L2737" s="20">
        <f t="shared" si="171"/>
        <v>2692</v>
      </c>
      <c r="M2737" s="21">
        <f t="shared" si="169"/>
        <v>0.10088410104011891</v>
      </c>
    </row>
    <row r="2738" spans="1:13" x14ac:dyDescent="0.3">
      <c r="A2738" s="119">
        <v>41351</v>
      </c>
      <c r="B2738" s="120" t="s">
        <v>45</v>
      </c>
      <c r="C2738" s="121">
        <v>17</v>
      </c>
      <c r="D2738" s="87" t="s">
        <v>31</v>
      </c>
      <c r="E2738" s="120" t="s">
        <v>605</v>
      </c>
      <c r="F2738" s="123">
        <v>4.33</v>
      </c>
      <c r="G2738" s="35">
        <v>1</v>
      </c>
      <c r="H2738" s="69">
        <v>1</v>
      </c>
      <c r="I2738" s="31">
        <v>4</v>
      </c>
      <c r="J2738" s="18">
        <f t="shared" si="170"/>
        <v>275.5800000000001</v>
      </c>
      <c r="K2738" s="19" t="str">
        <f t="shared" si="168"/>
        <v>Mar-13</v>
      </c>
      <c r="L2738" s="20">
        <f t="shared" si="171"/>
        <v>2693</v>
      </c>
      <c r="M2738" s="21">
        <f t="shared" si="169"/>
        <v>0.10233197177868551</v>
      </c>
    </row>
    <row r="2739" spans="1:13" x14ac:dyDescent="0.3">
      <c r="A2739" s="119">
        <v>41351</v>
      </c>
      <c r="B2739" s="120" t="s">
        <v>43</v>
      </c>
      <c r="C2739" s="121">
        <v>17.2</v>
      </c>
      <c r="D2739" s="87" t="s">
        <v>31</v>
      </c>
      <c r="E2739" s="120" t="s">
        <v>7547</v>
      </c>
      <c r="F2739" s="123">
        <v>5</v>
      </c>
      <c r="G2739" s="35">
        <v>1</v>
      </c>
      <c r="H2739" s="69">
        <v>1</v>
      </c>
      <c r="I2739" s="31">
        <v>4</v>
      </c>
      <c r="J2739" s="18">
        <f t="shared" si="170"/>
        <v>279.5800000000001</v>
      </c>
      <c r="K2739" s="19" t="str">
        <f t="shared" si="168"/>
        <v>Mar-13</v>
      </c>
      <c r="L2739" s="20">
        <f t="shared" si="171"/>
        <v>2694</v>
      </c>
      <c r="M2739" s="21">
        <f t="shared" si="169"/>
        <v>0.10377876763177435</v>
      </c>
    </row>
    <row r="2740" spans="1:13" x14ac:dyDescent="0.3">
      <c r="A2740" s="107">
        <v>41352</v>
      </c>
      <c r="B2740" s="108" t="s">
        <v>30</v>
      </c>
      <c r="C2740" s="101">
        <v>0.70138888888888884</v>
      </c>
      <c r="D2740" s="87" t="s">
        <v>31</v>
      </c>
      <c r="E2740" s="108" t="s">
        <v>991</v>
      </c>
      <c r="F2740" s="110">
        <v>3.25</v>
      </c>
      <c r="G2740" s="85">
        <v>1</v>
      </c>
      <c r="H2740" s="87" t="s">
        <v>33</v>
      </c>
      <c r="I2740" s="27">
        <v>-1</v>
      </c>
      <c r="J2740" s="18">
        <f t="shared" si="170"/>
        <v>278.5800000000001</v>
      </c>
      <c r="K2740" s="19" t="str">
        <f t="shared" si="168"/>
        <v>Mar-13</v>
      </c>
      <c r="L2740" s="20">
        <f t="shared" si="171"/>
        <v>2695</v>
      </c>
      <c r="M2740" s="21">
        <f t="shared" si="169"/>
        <v>0.10336920222634512</v>
      </c>
    </row>
    <row r="2741" spans="1:13" x14ac:dyDescent="0.3">
      <c r="A2741" s="107">
        <v>41352</v>
      </c>
      <c r="B2741" s="108" t="s">
        <v>30</v>
      </c>
      <c r="C2741" s="101">
        <v>0.72222222222222221</v>
      </c>
      <c r="D2741" s="87" t="s">
        <v>31</v>
      </c>
      <c r="E2741" s="108" t="s">
        <v>992</v>
      </c>
      <c r="F2741" s="110">
        <v>4</v>
      </c>
      <c r="G2741" s="85">
        <v>1</v>
      </c>
      <c r="H2741" s="87" t="s">
        <v>33</v>
      </c>
      <c r="I2741" s="27">
        <v>-1</v>
      </c>
      <c r="J2741" s="18">
        <f t="shared" si="170"/>
        <v>277.5800000000001</v>
      </c>
      <c r="K2741" s="19" t="str">
        <f t="shared" si="168"/>
        <v>Mar-13</v>
      </c>
      <c r="L2741" s="20">
        <f t="shared" si="171"/>
        <v>2696</v>
      </c>
      <c r="M2741" s="21">
        <f t="shared" si="169"/>
        <v>0.10295994065281902</v>
      </c>
    </row>
    <row r="2742" spans="1:13" x14ac:dyDescent="0.3">
      <c r="A2742" s="119">
        <v>41352</v>
      </c>
      <c r="B2742" s="120" t="s">
        <v>84</v>
      </c>
      <c r="C2742" s="121">
        <v>14.3</v>
      </c>
      <c r="D2742" s="87" t="s">
        <v>31</v>
      </c>
      <c r="E2742" s="120" t="s">
        <v>1020</v>
      </c>
      <c r="F2742" s="123">
        <v>6</v>
      </c>
      <c r="G2742" s="35">
        <v>1</v>
      </c>
      <c r="H2742" s="69">
        <v>1</v>
      </c>
      <c r="I2742" s="31">
        <v>5</v>
      </c>
      <c r="J2742" s="18">
        <f t="shared" si="170"/>
        <v>282.5800000000001</v>
      </c>
      <c r="K2742" s="19" t="str">
        <f t="shared" si="168"/>
        <v>Mar-13</v>
      </c>
      <c r="L2742" s="20">
        <f t="shared" si="171"/>
        <v>2697</v>
      </c>
      <c r="M2742" s="21">
        <f t="shared" si="169"/>
        <v>0.10477567667779017</v>
      </c>
    </row>
    <row r="2743" spans="1:13" x14ac:dyDescent="0.3">
      <c r="A2743" s="107">
        <v>41353</v>
      </c>
      <c r="B2743" s="108" t="s">
        <v>35</v>
      </c>
      <c r="C2743" s="101">
        <v>0.61111111111111105</v>
      </c>
      <c r="D2743" s="87" t="s">
        <v>31</v>
      </c>
      <c r="E2743" s="108" t="s">
        <v>993</v>
      </c>
      <c r="F2743" s="110">
        <v>3.75</v>
      </c>
      <c r="G2743" s="85">
        <v>1</v>
      </c>
      <c r="H2743" s="87" t="s">
        <v>42</v>
      </c>
      <c r="I2743" s="27">
        <v>2.75</v>
      </c>
      <c r="J2743" s="18">
        <f t="shared" si="170"/>
        <v>285.3300000000001</v>
      </c>
      <c r="K2743" s="19" t="str">
        <f t="shared" si="168"/>
        <v>Mar-13</v>
      </c>
      <c r="L2743" s="20">
        <f t="shared" si="171"/>
        <v>2698</v>
      </c>
      <c r="M2743" s="21">
        <f t="shared" si="169"/>
        <v>0.10575611564121574</v>
      </c>
    </row>
    <row r="2744" spans="1:13" x14ac:dyDescent="0.3">
      <c r="A2744" s="107">
        <v>41353</v>
      </c>
      <c r="B2744" s="108" t="s">
        <v>85</v>
      </c>
      <c r="C2744" s="101">
        <v>0.64583333333333337</v>
      </c>
      <c r="D2744" s="87" t="s">
        <v>31</v>
      </c>
      <c r="E2744" s="108" t="s">
        <v>994</v>
      </c>
      <c r="F2744" s="110">
        <v>3.25</v>
      </c>
      <c r="G2744" s="85">
        <v>1</v>
      </c>
      <c r="H2744" s="87" t="s">
        <v>33</v>
      </c>
      <c r="I2744" s="27">
        <v>-1</v>
      </c>
      <c r="J2744" s="18">
        <f t="shared" si="170"/>
        <v>284.3300000000001</v>
      </c>
      <c r="K2744" s="19" t="str">
        <f t="shared" si="168"/>
        <v>Mar-13</v>
      </c>
      <c r="L2744" s="20">
        <f t="shared" si="171"/>
        <v>2699</v>
      </c>
      <c r="M2744" s="21">
        <f t="shared" si="169"/>
        <v>0.10534642460170437</v>
      </c>
    </row>
    <row r="2745" spans="1:13" x14ac:dyDescent="0.3">
      <c r="A2745" s="107">
        <v>41353</v>
      </c>
      <c r="B2745" s="108" t="s">
        <v>85</v>
      </c>
      <c r="C2745" s="101">
        <v>0.69097222222222221</v>
      </c>
      <c r="D2745" s="87" t="s">
        <v>31</v>
      </c>
      <c r="E2745" s="108" t="s">
        <v>995</v>
      </c>
      <c r="F2745" s="110">
        <v>4</v>
      </c>
      <c r="G2745" s="85">
        <v>1</v>
      </c>
      <c r="H2745" s="87" t="s">
        <v>33</v>
      </c>
      <c r="I2745" s="27">
        <v>-1</v>
      </c>
      <c r="J2745" s="18">
        <f t="shared" si="170"/>
        <v>283.3300000000001</v>
      </c>
      <c r="K2745" s="19" t="str">
        <f t="shared" si="168"/>
        <v>Mar-13</v>
      </c>
      <c r="L2745" s="20">
        <f t="shared" si="171"/>
        <v>2700</v>
      </c>
      <c r="M2745" s="21">
        <f t="shared" si="169"/>
        <v>0.10493703703703708</v>
      </c>
    </row>
    <row r="2746" spans="1:13" x14ac:dyDescent="0.3">
      <c r="A2746" s="119">
        <v>41353</v>
      </c>
      <c r="B2746" s="120" t="s">
        <v>35</v>
      </c>
      <c r="C2746" s="121">
        <v>14.1</v>
      </c>
      <c r="D2746" s="87" t="s">
        <v>31</v>
      </c>
      <c r="E2746" s="120" t="s">
        <v>7561</v>
      </c>
      <c r="F2746" s="123">
        <v>4.5</v>
      </c>
      <c r="G2746" s="35">
        <v>1</v>
      </c>
      <c r="H2746" s="69">
        <v>1</v>
      </c>
      <c r="I2746" s="31">
        <v>3.5</v>
      </c>
      <c r="J2746" s="18">
        <f t="shared" si="170"/>
        <v>286.8300000000001</v>
      </c>
      <c r="K2746" s="19" t="str">
        <f t="shared" si="168"/>
        <v>Mar-13</v>
      </c>
      <c r="L2746" s="20">
        <f t="shared" si="171"/>
        <v>2701</v>
      </c>
      <c r="M2746" s="21">
        <f t="shared" si="169"/>
        <v>0.10619400222139952</v>
      </c>
    </row>
    <row r="2747" spans="1:13" x14ac:dyDescent="0.3">
      <c r="A2747" s="119">
        <v>41353</v>
      </c>
      <c r="B2747" s="120" t="s">
        <v>35</v>
      </c>
      <c r="C2747" s="121">
        <v>16.5</v>
      </c>
      <c r="D2747" s="87" t="s">
        <v>31</v>
      </c>
      <c r="E2747" s="120" t="s">
        <v>7562</v>
      </c>
      <c r="F2747" s="123">
        <v>6</v>
      </c>
      <c r="G2747" s="35">
        <v>1</v>
      </c>
      <c r="H2747" s="69">
        <v>7</v>
      </c>
      <c r="I2747" s="31">
        <v>-1</v>
      </c>
      <c r="J2747" s="18">
        <f t="shared" si="170"/>
        <v>285.8300000000001</v>
      </c>
      <c r="K2747" s="19" t="str">
        <f t="shared" si="168"/>
        <v>Mar-13</v>
      </c>
      <c r="L2747" s="20">
        <f t="shared" si="171"/>
        <v>2702</v>
      </c>
      <c r="M2747" s="21">
        <f t="shared" si="169"/>
        <v>0.10578460399703926</v>
      </c>
    </row>
    <row r="2748" spans="1:13" x14ac:dyDescent="0.3">
      <c r="A2748" s="107">
        <v>41354</v>
      </c>
      <c r="B2748" s="108" t="s">
        <v>130</v>
      </c>
      <c r="C2748" s="101">
        <v>0.61111111111111105</v>
      </c>
      <c r="D2748" s="87" t="s">
        <v>31</v>
      </c>
      <c r="E2748" s="108" t="s">
        <v>996</v>
      </c>
      <c r="F2748" s="110">
        <v>4</v>
      </c>
      <c r="G2748" s="85">
        <v>1</v>
      </c>
      <c r="H2748" s="87" t="s">
        <v>33</v>
      </c>
      <c r="I2748" s="27">
        <v>-1</v>
      </c>
      <c r="J2748" s="18">
        <f t="shared" si="170"/>
        <v>284.8300000000001</v>
      </c>
      <c r="K2748" s="19" t="str">
        <f t="shared" si="168"/>
        <v>Mar-13</v>
      </c>
      <c r="L2748" s="20">
        <f t="shared" si="171"/>
        <v>2703</v>
      </c>
      <c r="M2748" s="21">
        <f t="shared" si="169"/>
        <v>0.10537550869404369</v>
      </c>
    </row>
    <row r="2749" spans="1:13" x14ac:dyDescent="0.3">
      <c r="A2749" s="119">
        <v>41354</v>
      </c>
      <c r="B2749" s="120" t="s">
        <v>130</v>
      </c>
      <c r="C2749" s="121">
        <v>14.1</v>
      </c>
      <c r="D2749" s="87" t="s">
        <v>31</v>
      </c>
      <c r="E2749" s="120" t="s">
        <v>7564</v>
      </c>
      <c r="F2749" s="123">
        <v>6</v>
      </c>
      <c r="G2749" s="35">
        <v>1</v>
      </c>
      <c r="H2749" s="69">
        <v>5</v>
      </c>
      <c r="I2749" s="31">
        <v>-1</v>
      </c>
      <c r="J2749" s="18">
        <f t="shared" si="170"/>
        <v>283.8300000000001</v>
      </c>
      <c r="K2749" s="19" t="str">
        <f t="shared" si="168"/>
        <v>Mar-13</v>
      </c>
      <c r="L2749" s="20">
        <f t="shared" si="171"/>
        <v>2704</v>
      </c>
      <c r="M2749" s="21">
        <f t="shared" si="169"/>
        <v>0.10496671597633139</v>
      </c>
    </row>
    <row r="2750" spans="1:13" x14ac:dyDescent="0.3">
      <c r="A2750" s="119">
        <v>41354</v>
      </c>
      <c r="B2750" s="120" t="s">
        <v>45</v>
      </c>
      <c r="C2750" s="121">
        <v>14.3</v>
      </c>
      <c r="D2750" s="87" t="s">
        <v>31</v>
      </c>
      <c r="E2750" s="120" t="s">
        <v>7008</v>
      </c>
      <c r="F2750" s="123">
        <v>6</v>
      </c>
      <c r="G2750" s="35">
        <v>1</v>
      </c>
      <c r="H2750" s="69">
        <v>4</v>
      </c>
      <c r="I2750" s="31">
        <v>-1</v>
      </c>
      <c r="J2750" s="18">
        <f t="shared" si="170"/>
        <v>282.8300000000001</v>
      </c>
      <c r="K2750" s="19" t="str">
        <f t="shared" si="168"/>
        <v>Mar-13</v>
      </c>
      <c r="L2750" s="20">
        <f t="shared" si="171"/>
        <v>2705</v>
      </c>
      <c r="M2750" s="21">
        <f t="shared" si="169"/>
        <v>0.10455822550831796</v>
      </c>
    </row>
    <row r="2751" spans="1:13" x14ac:dyDescent="0.3">
      <c r="A2751" s="119">
        <v>41354</v>
      </c>
      <c r="B2751" s="120" t="s">
        <v>45</v>
      </c>
      <c r="C2751" s="121">
        <v>17.5</v>
      </c>
      <c r="D2751" s="87" t="s">
        <v>31</v>
      </c>
      <c r="E2751" s="120" t="s">
        <v>7565</v>
      </c>
      <c r="F2751" s="123">
        <v>6</v>
      </c>
      <c r="G2751" s="35">
        <v>1</v>
      </c>
      <c r="H2751" s="69">
        <v>4</v>
      </c>
      <c r="I2751" s="31">
        <v>-1</v>
      </c>
      <c r="J2751" s="18">
        <f t="shared" si="170"/>
        <v>281.8300000000001</v>
      </c>
      <c r="K2751" s="19" t="str">
        <f t="shared" si="168"/>
        <v>Mar-13</v>
      </c>
      <c r="L2751" s="20">
        <f t="shared" si="171"/>
        <v>2706</v>
      </c>
      <c r="M2751" s="21">
        <f t="shared" si="169"/>
        <v>0.10415003695491504</v>
      </c>
    </row>
    <row r="2752" spans="1:13" x14ac:dyDescent="0.3">
      <c r="A2752" s="124">
        <v>41354</v>
      </c>
      <c r="B2752" s="108" t="s">
        <v>43</v>
      </c>
      <c r="C2752" s="111">
        <v>19.3</v>
      </c>
      <c r="D2752" s="87" t="s">
        <v>31</v>
      </c>
      <c r="E2752" s="108" t="s">
        <v>2575</v>
      </c>
      <c r="F2752" s="110">
        <v>5.5</v>
      </c>
      <c r="G2752" s="35">
        <v>1</v>
      </c>
      <c r="H2752" s="70" t="s">
        <v>6518</v>
      </c>
      <c r="I2752" s="34">
        <v>-1</v>
      </c>
      <c r="J2752" s="18">
        <f t="shared" si="170"/>
        <v>280.8300000000001</v>
      </c>
      <c r="K2752" s="19" t="str">
        <f t="shared" si="168"/>
        <v>Mar-13</v>
      </c>
      <c r="L2752" s="20">
        <f t="shared" si="171"/>
        <v>2707</v>
      </c>
      <c r="M2752" s="21">
        <f t="shared" si="169"/>
        <v>0.10374214998152941</v>
      </c>
    </row>
    <row r="2753" spans="1:13" x14ac:dyDescent="0.3">
      <c r="A2753" s="124">
        <v>41354</v>
      </c>
      <c r="B2753" s="108" t="s">
        <v>43</v>
      </c>
      <c r="C2753" s="111">
        <v>20</v>
      </c>
      <c r="D2753" s="87" t="s">
        <v>31</v>
      </c>
      <c r="E2753" s="108" t="s">
        <v>7563</v>
      </c>
      <c r="F2753" s="110">
        <v>5.5</v>
      </c>
      <c r="G2753" s="35">
        <v>1</v>
      </c>
      <c r="H2753" s="70" t="s">
        <v>6518</v>
      </c>
      <c r="I2753" s="34">
        <v>-1</v>
      </c>
      <c r="J2753" s="18">
        <f t="shared" si="170"/>
        <v>279.8300000000001</v>
      </c>
      <c r="K2753" s="19" t="str">
        <f t="shared" si="168"/>
        <v>Mar-13</v>
      </c>
      <c r="L2753" s="20">
        <f t="shared" si="171"/>
        <v>2708</v>
      </c>
      <c r="M2753" s="21">
        <f t="shared" si="169"/>
        <v>0.10333456425406208</v>
      </c>
    </row>
    <row r="2754" spans="1:13" x14ac:dyDescent="0.3">
      <c r="A2754" s="119">
        <v>41355</v>
      </c>
      <c r="B2754" s="120" t="s">
        <v>44</v>
      </c>
      <c r="C2754" s="121">
        <v>15</v>
      </c>
      <c r="D2754" s="87" t="s">
        <v>31</v>
      </c>
      <c r="E2754" s="120" t="s">
        <v>7568</v>
      </c>
      <c r="F2754" s="123">
        <v>4.5</v>
      </c>
      <c r="G2754" s="35">
        <v>1</v>
      </c>
      <c r="H2754" s="69">
        <v>5</v>
      </c>
      <c r="I2754" s="31">
        <v>-1</v>
      </c>
      <c r="J2754" s="18">
        <f t="shared" si="170"/>
        <v>278.8300000000001</v>
      </c>
      <c r="K2754" s="19" t="str">
        <f t="shared" ref="K2754:K2817" si="172">TEXT(A2754,"MMM-yy")</f>
        <v>Mar-13</v>
      </c>
      <c r="L2754" s="20">
        <f t="shared" si="171"/>
        <v>2709</v>
      </c>
      <c r="M2754" s="21">
        <f t="shared" ref="M2754:M2817" si="173">J2754/L2754</f>
        <v>0.10292727943890738</v>
      </c>
    </row>
    <row r="2755" spans="1:13" x14ac:dyDescent="0.3">
      <c r="A2755" s="119">
        <v>41355</v>
      </c>
      <c r="B2755" s="120" t="s">
        <v>82</v>
      </c>
      <c r="C2755" s="121">
        <v>16</v>
      </c>
      <c r="D2755" s="87" t="s">
        <v>31</v>
      </c>
      <c r="E2755" s="120" t="s">
        <v>7569</v>
      </c>
      <c r="F2755" s="123">
        <v>5</v>
      </c>
      <c r="G2755" s="35">
        <v>1</v>
      </c>
      <c r="H2755" s="69">
        <v>2</v>
      </c>
      <c r="I2755" s="31">
        <v>-1</v>
      </c>
      <c r="J2755" s="18">
        <f t="shared" ref="J2755:J2818" si="174">J2754+I2755</f>
        <v>277.8300000000001</v>
      </c>
      <c r="K2755" s="19" t="str">
        <f t="shared" si="172"/>
        <v>Mar-13</v>
      </c>
      <c r="L2755" s="20">
        <f t="shared" ref="L2755:L2818" si="175">L2754+G2755</f>
        <v>2710</v>
      </c>
      <c r="M2755" s="21">
        <f t="shared" si="173"/>
        <v>0.10252029520295207</v>
      </c>
    </row>
    <row r="2756" spans="1:13" x14ac:dyDescent="0.3">
      <c r="A2756" s="119">
        <v>41355</v>
      </c>
      <c r="B2756" s="120" t="s">
        <v>93</v>
      </c>
      <c r="C2756" s="121">
        <v>17.3</v>
      </c>
      <c r="D2756" s="87" t="s">
        <v>31</v>
      </c>
      <c r="E2756" s="120" t="s">
        <v>3025</v>
      </c>
      <c r="F2756" s="123">
        <v>6</v>
      </c>
      <c r="G2756" s="35">
        <v>1</v>
      </c>
      <c r="H2756" s="69">
        <v>6</v>
      </c>
      <c r="I2756" s="31">
        <v>-1</v>
      </c>
      <c r="J2756" s="18">
        <f t="shared" si="174"/>
        <v>276.8300000000001</v>
      </c>
      <c r="K2756" s="19" t="str">
        <f t="shared" si="172"/>
        <v>Mar-13</v>
      </c>
      <c r="L2756" s="20">
        <f t="shared" si="175"/>
        <v>2711</v>
      </c>
      <c r="M2756" s="21">
        <f t="shared" si="173"/>
        <v>0.10211361121357436</v>
      </c>
    </row>
    <row r="2757" spans="1:13" x14ac:dyDescent="0.3">
      <c r="A2757" s="124">
        <v>41355</v>
      </c>
      <c r="B2757" s="108" t="s">
        <v>45</v>
      </c>
      <c r="C2757" s="111">
        <v>17.55</v>
      </c>
      <c r="D2757" s="87" t="s">
        <v>31</v>
      </c>
      <c r="E2757" s="108" t="s">
        <v>7566</v>
      </c>
      <c r="F2757" s="110">
        <v>6</v>
      </c>
      <c r="G2757" s="35">
        <v>1</v>
      </c>
      <c r="H2757" s="70" t="s">
        <v>6518</v>
      </c>
      <c r="I2757" s="34">
        <v>-1</v>
      </c>
      <c r="J2757" s="18">
        <f t="shared" si="174"/>
        <v>275.8300000000001</v>
      </c>
      <c r="K2757" s="19" t="str">
        <f t="shared" si="172"/>
        <v>Mar-13</v>
      </c>
      <c r="L2757" s="20">
        <f t="shared" si="175"/>
        <v>2712</v>
      </c>
      <c r="M2757" s="21">
        <f t="shared" si="173"/>
        <v>0.10170722713864311</v>
      </c>
    </row>
    <row r="2758" spans="1:13" x14ac:dyDescent="0.3">
      <c r="A2758" s="124">
        <v>41355</v>
      </c>
      <c r="B2758" s="108" t="s">
        <v>45</v>
      </c>
      <c r="C2758" s="111">
        <v>19.3</v>
      </c>
      <c r="D2758" s="87" t="s">
        <v>31</v>
      </c>
      <c r="E2758" s="108" t="s">
        <v>7567</v>
      </c>
      <c r="F2758" s="110">
        <v>5</v>
      </c>
      <c r="G2758" s="35">
        <v>1</v>
      </c>
      <c r="H2758" s="70" t="s">
        <v>6512</v>
      </c>
      <c r="I2758" s="34">
        <v>-1</v>
      </c>
      <c r="J2758" s="18">
        <f t="shared" si="174"/>
        <v>274.8300000000001</v>
      </c>
      <c r="K2758" s="19" t="str">
        <f t="shared" si="172"/>
        <v>Mar-13</v>
      </c>
      <c r="L2758" s="20">
        <f t="shared" si="175"/>
        <v>2713</v>
      </c>
      <c r="M2758" s="21">
        <f t="shared" si="173"/>
        <v>0.10130114264651681</v>
      </c>
    </row>
    <row r="2759" spans="1:13" x14ac:dyDescent="0.3">
      <c r="A2759" s="107">
        <v>41356</v>
      </c>
      <c r="B2759" s="108" t="s">
        <v>30</v>
      </c>
      <c r="C2759" s="101">
        <v>0.65625</v>
      </c>
      <c r="D2759" s="87" t="s">
        <v>31</v>
      </c>
      <c r="E2759" s="108" t="s">
        <v>921</v>
      </c>
      <c r="F2759" s="110">
        <v>3.25</v>
      </c>
      <c r="G2759" s="85">
        <v>1</v>
      </c>
      <c r="H2759" s="87" t="s">
        <v>42</v>
      </c>
      <c r="I2759" s="27">
        <v>2.25</v>
      </c>
      <c r="J2759" s="18">
        <f t="shared" si="174"/>
        <v>277.0800000000001</v>
      </c>
      <c r="K2759" s="19" t="str">
        <f t="shared" si="172"/>
        <v>Mar-13</v>
      </c>
      <c r="L2759" s="20">
        <f t="shared" si="175"/>
        <v>2714</v>
      </c>
      <c r="M2759" s="21">
        <f t="shared" si="173"/>
        <v>0.10209285187914521</v>
      </c>
    </row>
    <row r="2760" spans="1:13" x14ac:dyDescent="0.3">
      <c r="A2760" s="107">
        <v>41359</v>
      </c>
      <c r="B2760" s="108" t="s">
        <v>30</v>
      </c>
      <c r="C2760" s="101">
        <v>0.625</v>
      </c>
      <c r="D2760" s="87" t="s">
        <v>31</v>
      </c>
      <c r="E2760" s="108" t="s">
        <v>997</v>
      </c>
      <c r="F2760" s="110">
        <v>3.5</v>
      </c>
      <c r="G2760" s="85">
        <v>1</v>
      </c>
      <c r="H2760" s="87" t="s">
        <v>42</v>
      </c>
      <c r="I2760" s="27">
        <v>2.5</v>
      </c>
      <c r="J2760" s="18">
        <f t="shared" si="174"/>
        <v>279.5800000000001</v>
      </c>
      <c r="K2760" s="19" t="str">
        <f t="shared" si="172"/>
        <v>Mar-13</v>
      </c>
      <c r="L2760" s="20">
        <f t="shared" si="175"/>
        <v>2715</v>
      </c>
      <c r="M2760" s="21">
        <f t="shared" si="173"/>
        <v>0.10297605893186007</v>
      </c>
    </row>
    <row r="2761" spans="1:13" x14ac:dyDescent="0.3">
      <c r="A2761" s="107">
        <v>41359</v>
      </c>
      <c r="B2761" s="108" t="s">
        <v>29</v>
      </c>
      <c r="C2761" s="101">
        <v>0.63888888888888895</v>
      </c>
      <c r="D2761" s="87" t="s">
        <v>31</v>
      </c>
      <c r="E2761" s="108" t="s">
        <v>998</v>
      </c>
      <c r="F2761" s="110">
        <v>3.5</v>
      </c>
      <c r="G2761" s="85">
        <v>1</v>
      </c>
      <c r="H2761" s="87" t="s">
        <v>33</v>
      </c>
      <c r="I2761" s="27">
        <v>-1</v>
      </c>
      <c r="J2761" s="18">
        <f t="shared" si="174"/>
        <v>278.5800000000001</v>
      </c>
      <c r="K2761" s="19" t="str">
        <f t="shared" si="172"/>
        <v>Mar-13</v>
      </c>
      <c r="L2761" s="20">
        <f t="shared" si="175"/>
        <v>2716</v>
      </c>
      <c r="M2761" s="21">
        <f t="shared" si="173"/>
        <v>0.10256995581737853</v>
      </c>
    </row>
    <row r="2762" spans="1:13" x14ac:dyDescent="0.3">
      <c r="A2762" s="107">
        <v>41359</v>
      </c>
      <c r="B2762" s="108" t="s">
        <v>30</v>
      </c>
      <c r="C2762" s="101">
        <v>0.64583333333333337</v>
      </c>
      <c r="D2762" s="87" t="s">
        <v>31</v>
      </c>
      <c r="E2762" s="108" t="s">
        <v>992</v>
      </c>
      <c r="F2762" s="110">
        <v>3.75</v>
      </c>
      <c r="G2762" s="85">
        <v>1</v>
      </c>
      <c r="H2762" s="87" t="s">
        <v>33</v>
      </c>
      <c r="I2762" s="27">
        <v>-1</v>
      </c>
      <c r="J2762" s="18">
        <f t="shared" si="174"/>
        <v>277.5800000000001</v>
      </c>
      <c r="K2762" s="19" t="str">
        <f t="shared" si="172"/>
        <v>Mar-13</v>
      </c>
      <c r="L2762" s="20">
        <f t="shared" si="175"/>
        <v>2717</v>
      </c>
      <c r="M2762" s="21">
        <f t="shared" si="173"/>
        <v>0.10216415163783589</v>
      </c>
    </row>
    <row r="2763" spans="1:13" x14ac:dyDescent="0.3">
      <c r="A2763" s="119">
        <v>41359</v>
      </c>
      <c r="B2763" s="120" t="s">
        <v>30</v>
      </c>
      <c r="C2763" s="121">
        <v>15</v>
      </c>
      <c r="D2763" s="87" t="s">
        <v>31</v>
      </c>
      <c r="E2763" s="120" t="s">
        <v>1805</v>
      </c>
      <c r="F2763" s="123">
        <v>6</v>
      </c>
      <c r="G2763" s="35">
        <v>1</v>
      </c>
      <c r="H2763" s="69">
        <v>3</v>
      </c>
      <c r="I2763" s="31">
        <v>-1</v>
      </c>
      <c r="J2763" s="18">
        <f t="shared" si="174"/>
        <v>276.5800000000001</v>
      </c>
      <c r="K2763" s="19" t="str">
        <f t="shared" si="172"/>
        <v>Mar-13</v>
      </c>
      <c r="L2763" s="20">
        <f t="shared" si="175"/>
        <v>2718</v>
      </c>
      <c r="M2763" s="21">
        <f t="shared" si="173"/>
        <v>0.10175864606328186</v>
      </c>
    </row>
    <row r="2764" spans="1:13" x14ac:dyDescent="0.3">
      <c r="A2764" s="119">
        <v>41359</v>
      </c>
      <c r="B2764" s="120" t="s">
        <v>30</v>
      </c>
      <c r="C2764" s="121">
        <v>15.3</v>
      </c>
      <c r="D2764" s="87" t="s">
        <v>31</v>
      </c>
      <c r="E2764" s="120" t="s">
        <v>7570</v>
      </c>
      <c r="F2764" s="123">
        <v>4.5</v>
      </c>
      <c r="G2764" s="35">
        <v>1</v>
      </c>
      <c r="H2764" s="69">
        <v>2</v>
      </c>
      <c r="I2764" s="31">
        <v>-1</v>
      </c>
      <c r="J2764" s="18">
        <f t="shared" si="174"/>
        <v>275.5800000000001</v>
      </c>
      <c r="K2764" s="19" t="str">
        <f t="shared" si="172"/>
        <v>Mar-13</v>
      </c>
      <c r="L2764" s="20">
        <f t="shared" si="175"/>
        <v>2719</v>
      </c>
      <c r="M2764" s="21">
        <f t="shared" si="173"/>
        <v>0.1013534387642516</v>
      </c>
    </row>
    <row r="2765" spans="1:13" x14ac:dyDescent="0.3">
      <c r="A2765" s="107">
        <v>41360</v>
      </c>
      <c r="B2765" s="108" t="s">
        <v>143</v>
      </c>
      <c r="C2765" s="101">
        <v>0.59722222222222221</v>
      </c>
      <c r="D2765" s="87" t="s">
        <v>31</v>
      </c>
      <c r="E2765" s="108" t="s">
        <v>999</v>
      </c>
      <c r="F2765" s="110">
        <v>3.5</v>
      </c>
      <c r="G2765" s="85">
        <v>1</v>
      </c>
      <c r="H2765" s="87" t="s">
        <v>33</v>
      </c>
      <c r="I2765" s="27">
        <v>-1</v>
      </c>
      <c r="J2765" s="18">
        <f t="shared" si="174"/>
        <v>274.5800000000001</v>
      </c>
      <c r="K2765" s="19" t="str">
        <f t="shared" si="172"/>
        <v>Mar-13</v>
      </c>
      <c r="L2765" s="20">
        <f t="shared" si="175"/>
        <v>2720</v>
      </c>
      <c r="M2765" s="21">
        <f t="shared" si="173"/>
        <v>0.10094852941176474</v>
      </c>
    </row>
    <row r="2766" spans="1:13" x14ac:dyDescent="0.3">
      <c r="A2766" s="107">
        <v>41360</v>
      </c>
      <c r="B2766" s="108" t="s">
        <v>30</v>
      </c>
      <c r="C2766" s="101">
        <v>0.65625</v>
      </c>
      <c r="D2766" s="87" t="s">
        <v>31</v>
      </c>
      <c r="E2766" s="108" t="s">
        <v>1000</v>
      </c>
      <c r="F2766" s="110">
        <v>4</v>
      </c>
      <c r="G2766" s="85">
        <v>1</v>
      </c>
      <c r="H2766" s="87" t="s">
        <v>33</v>
      </c>
      <c r="I2766" s="27">
        <v>-1</v>
      </c>
      <c r="J2766" s="18">
        <f t="shared" si="174"/>
        <v>273.5800000000001</v>
      </c>
      <c r="K2766" s="19" t="str">
        <f t="shared" si="172"/>
        <v>Mar-13</v>
      </c>
      <c r="L2766" s="20">
        <f t="shared" si="175"/>
        <v>2721</v>
      </c>
      <c r="M2766" s="21">
        <f t="shared" si="173"/>
        <v>0.10054391767732455</v>
      </c>
    </row>
    <row r="2767" spans="1:13" x14ac:dyDescent="0.3">
      <c r="A2767" s="107">
        <v>41360</v>
      </c>
      <c r="B2767" s="108" t="s">
        <v>30</v>
      </c>
      <c r="C2767" s="101">
        <v>0.72916666666666663</v>
      </c>
      <c r="D2767" s="87" t="s">
        <v>31</v>
      </c>
      <c r="E2767" s="108" t="s">
        <v>1001</v>
      </c>
      <c r="F2767" s="110">
        <v>4</v>
      </c>
      <c r="G2767" s="85">
        <v>1</v>
      </c>
      <c r="H2767" s="87" t="s">
        <v>33</v>
      </c>
      <c r="I2767" s="27">
        <v>-1</v>
      </c>
      <c r="J2767" s="18">
        <f t="shared" si="174"/>
        <v>272.5800000000001</v>
      </c>
      <c r="K2767" s="19" t="str">
        <f t="shared" si="172"/>
        <v>Mar-13</v>
      </c>
      <c r="L2767" s="20">
        <f t="shared" si="175"/>
        <v>2722</v>
      </c>
      <c r="M2767" s="21">
        <f t="shared" si="173"/>
        <v>0.10013960323291701</v>
      </c>
    </row>
    <row r="2768" spans="1:13" x14ac:dyDescent="0.3">
      <c r="A2768" s="107">
        <v>41360</v>
      </c>
      <c r="B2768" s="108" t="s">
        <v>45</v>
      </c>
      <c r="C2768" s="101">
        <v>0.78472222222222221</v>
      </c>
      <c r="D2768" s="87" t="s">
        <v>31</v>
      </c>
      <c r="E2768" s="108" t="s">
        <v>1002</v>
      </c>
      <c r="F2768" s="110">
        <v>2.75</v>
      </c>
      <c r="G2768" s="85">
        <v>1</v>
      </c>
      <c r="H2768" s="87" t="s">
        <v>33</v>
      </c>
      <c r="I2768" s="28">
        <v>-1</v>
      </c>
      <c r="J2768" s="18">
        <f t="shared" si="174"/>
        <v>271.5800000000001</v>
      </c>
      <c r="K2768" s="19" t="str">
        <f t="shared" si="172"/>
        <v>Mar-13</v>
      </c>
      <c r="L2768" s="20">
        <f t="shared" si="175"/>
        <v>2723</v>
      </c>
      <c r="M2768" s="21">
        <f t="shared" si="173"/>
        <v>9.973558575100995E-2</v>
      </c>
    </row>
    <row r="2769" spans="1:13" x14ac:dyDescent="0.3">
      <c r="A2769" s="107">
        <v>41360</v>
      </c>
      <c r="B2769" s="108" t="s">
        <v>45</v>
      </c>
      <c r="C2769" s="101">
        <v>0.82638888888888884</v>
      </c>
      <c r="D2769" s="87" t="s">
        <v>31</v>
      </c>
      <c r="E2769" s="108" t="s">
        <v>1003</v>
      </c>
      <c r="F2769" s="110">
        <v>3.75</v>
      </c>
      <c r="G2769" s="85">
        <v>1</v>
      </c>
      <c r="H2769" s="87" t="s">
        <v>33</v>
      </c>
      <c r="I2769" s="28">
        <v>-1</v>
      </c>
      <c r="J2769" s="18">
        <f t="shared" si="174"/>
        <v>270.5800000000001</v>
      </c>
      <c r="K2769" s="19" t="str">
        <f t="shared" si="172"/>
        <v>Mar-13</v>
      </c>
      <c r="L2769" s="20">
        <f t="shared" si="175"/>
        <v>2724</v>
      </c>
      <c r="M2769" s="21">
        <f t="shared" si="173"/>
        <v>9.9331864904552161E-2</v>
      </c>
    </row>
    <row r="2770" spans="1:13" x14ac:dyDescent="0.3">
      <c r="A2770" s="119">
        <v>41360</v>
      </c>
      <c r="B2770" s="120" t="s">
        <v>143</v>
      </c>
      <c r="C2770" s="121">
        <v>14.2</v>
      </c>
      <c r="D2770" s="87" t="s">
        <v>31</v>
      </c>
      <c r="E2770" s="120" t="s">
        <v>7572</v>
      </c>
      <c r="F2770" s="123">
        <v>6</v>
      </c>
      <c r="G2770" s="35">
        <v>1</v>
      </c>
      <c r="H2770" s="69">
        <v>8</v>
      </c>
      <c r="I2770" s="31">
        <v>-1</v>
      </c>
      <c r="J2770" s="18">
        <f t="shared" si="174"/>
        <v>269.5800000000001</v>
      </c>
      <c r="K2770" s="19" t="str">
        <f t="shared" si="172"/>
        <v>Mar-13</v>
      </c>
      <c r="L2770" s="20">
        <f t="shared" si="175"/>
        <v>2725</v>
      </c>
      <c r="M2770" s="21">
        <f t="shared" si="173"/>
        <v>9.8928440366972514E-2</v>
      </c>
    </row>
    <row r="2771" spans="1:13" x14ac:dyDescent="0.3">
      <c r="A2771" s="119">
        <v>41360</v>
      </c>
      <c r="B2771" s="120" t="s">
        <v>29</v>
      </c>
      <c r="C2771" s="121">
        <v>16.05</v>
      </c>
      <c r="D2771" s="87" t="s">
        <v>31</v>
      </c>
      <c r="E2771" s="120" t="s">
        <v>2386</v>
      </c>
      <c r="F2771" s="123">
        <v>5</v>
      </c>
      <c r="G2771" s="35">
        <v>1</v>
      </c>
      <c r="H2771" s="69">
        <v>3</v>
      </c>
      <c r="I2771" s="31">
        <v>-1</v>
      </c>
      <c r="J2771" s="18">
        <f t="shared" si="174"/>
        <v>268.5800000000001</v>
      </c>
      <c r="K2771" s="19" t="str">
        <f t="shared" si="172"/>
        <v>Mar-13</v>
      </c>
      <c r="L2771" s="20">
        <f t="shared" si="175"/>
        <v>2726</v>
      </c>
      <c r="M2771" s="21">
        <f t="shared" si="173"/>
        <v>9.8525311812179051E-2</v>
      </c>
    </row>
    <row r="2772" spans="1:13" x14ac:dyDescent="0.3">
      <c r="A2772" s="119">
        <v>41360</v>
      </c>
      <c r="B2772" s="120" t="s">
        <v>30</v>
      </c>
      <c r="C2772" s="121">
        <v>16.2</v>
      </c>
      <c r="D2772" s="87" t="s">
        <v>31</v>
      </c>
      <c r="E2772" s="120" t="s">
        <v>1838</v>
      </c>
      <c r="F2772" s="123">
        <v>5.5</v>
      </c>
      <c r="G2772" s="35">
        <v>1</v>
      </c>
      <c r="H2772" s="69">
        <v>4</v>
      </c>
      <c r="I2772" s="31">
        <v>-1</v>
      </c>
      <c r="J2772" s="18">
        <f t="shared" si="174"/>
        <v>267.5800000000001</v>
      </c>
      <c r="K2772" s="19" t="str">
        <f t="shared" si="172"/>
        <v>Mar-13</v>
      </c>
      <c r="L2772" s="20">
        <f t="shared" si="175"/>
        <v>2727</v>
      </c>
      <c r="M2772" s="21">
        <f t="shared" si="173"/>
        <v>9.8122478914558164E-2</v>
      </c>
    </row>
    <row r="2773" spans="1:13" x14ac:dyDescent="0.3">
      <c r="A2773" s="119">
        <v>41360</v>
      </c>
      <c r="B2773" s="120" t="s">
        <v>30</v>
      </c>
      <c r="C2773" s="121">
        <v>16.55</v>
      </c>
      <c r="D2773" s="87" t="s">
        <v>31</v>
      </c>
      <c r="E2773" s="120" t="s">
        <v>850</v>
      </c>
      <c r="F2773" s="123">
        <v>6</v>
      </c>
      <c r="G2773" s="35">
        <v>1</v>
      </c>
      <c r="H2773" s="69">
        <v>3</v>
      </c>
      <c r="I2773" s="31">
        <v>-1</v>
      </c>
      <c r="J2773" s="18">
        <f t="shared" si="174"/>
        <v>266.5800000000001</v>
      </c>
      <c r="K2773" s="19" t="str">
        <f t="shared" si="172"/>
        <v>Mar-13</v>
      </c>
      <c r="L2773" s="20">
        <f t="shared" si="175"/>
        <v>2728</v>
      </c>
      <c r="M2773" s="21">
        <f t="shared" si="173"/>
        <v>9.7719941348973646E-2</v>
      </c>
    </row>
    <row r="2774" spans="1:13" x14ac:dyDescent="0.3">
      <c r="A2774" s="124">
        <v>41360</v>
      </c>
      <c r="B2774" s="108" t="s">
        <v>45</v>
      </c>
      <c r="C2774" s="111">
        <v>18.5</v>
      </c>
      <c r="D2774" s="87" t="s">
        <v>31</v>
      </c>
      <c r="E2774" s="108" t="s">
        <v>7571</v>
      </c>
      <c r="F2774" s="110">
        <v>5</v>
      </c>
      <c r="G2774" s="35">
        <v>1</v>
      </c>
      <c r="H2774" s="70" t="s">
        <v>6526</v>
      </c>
      <c r="I2774" s="34">
        <v>4</v>
      </c>
      <c r="J2774" s="18">
        <f t="shared" si="174"/>
        <v>270.5800000000001</v>
      </c>
      <c r="K2774" s="19" t="str">
        <f t="shared" si="172"/>
        <v>Mar-13</v>
      </c>
      <c r="L2774" s="20">
        <f t="shared" si="175"/>
        <v>2729</v>
      </c>
      <c r="M2774" s="21">
        <f t="shared" si="173"/>
        <v>9.914987174789304E-2</v>
      </c>
    </row>
    <row r="2775" spans="1:13" x14ac:dyDescent="0.3">
      <c r="A2775" s="107">
        <v>41361</v>
      </c>
      <c r="B2775" s="108" t="s">
        <v>45</v>
      </c>
      <c r="C2775" s="101">
        <v>0.65972222222222221</v>
      </c>
      <c r="D2775" s="87" t="s">
        <v>31</v>
      </c>
      <c r="E2775" s="108" t="s">
        <v>1004</v>
      </c>
      <c r="F2775" s="110">
        <v>4</v>
      </c>
      <c r="G2775" s="85">
        <v>1</v>
      </c>
      <c r="H2775" s="87" t="s">
        <v>33</v>
      </c>
      <c r="I2775" s="27">
        <v>-1</v>
      </c>
      <c r="J2775" s="18">
        <f t="shared" si="174"/>
        <v>269.5800000000001</v>
      </c>
      <c r="K2775" s="19" t="str">
        <f t="shared" si="172"/>
        <v>Mar-13</v>
      </c>
      <c r="L2775" s="20">
        <f t="shared" si="175"/>
        <v>2730</v>
      </c>
      <c r="M2775" s="21">
        <f t="shared" si="173"/>
        <v>9.8747252747252781E-2</v>
      </c>
    </row>
    <row r="2776" spans="1:13" x14ac:dyDescent="0.3">
      <c r="A2776" s="119">
        <v>41361</v>
      </c>
      <c r="B2776" s="120" t="s">
        <v>145</v>
      </c>
      <c r="C2776" s="121">
        <v>14.2</v>
      </c>
      <c r="D2776" s="87" t="s">
        <v>31</v>
      </c>
      <c r="E2776" s="120" t="s">
        <v>7573</v>
      </c>
      <c r="F2776" s="123">
        <v>6</v>
      </c>
      <c r="G2776" s="35">
        <v>1</v>
      </c>
      <c r="H2776" s="69">
        <v>5</v>
      </c>
      <c r="I2776" s="31">
        <v>-1</v>
      </c>
      <c r="J2776" s="18">
        <f t="shared" si="174"/>
        <v>268.5800000000001</v>
      </c>
      <c r="K2776" s="19" t="str">
        <f t="shared" si="172"/>
        <v>Mar-13</v>
      </c>
      <c r="L2776" s="20">
        <f t="shared" si="175"/>
        <v>2731</v>
      </c>
      <c r="M2776" s="21">
        <f t="shared" si="173"/>
        <v>9.8344928597583342E-2</v>
      </c>
    </row>
    <row r="2777" spans="1:13" x14ac:dyDescent="0.3">
      <c r="A2777" s="119">
        <v>41361</v>
      </c>
      <c r="B2777" s="120" t="s">
        <v>89</v>
      </c>
      <c r="C2777" s="121">
        <v>16.100000000000001</v>
      </c>
      <c r="D2777" s="87" t="s">
        <v>31</v>
      </c>
      <c r="E2777" s="120" t="s">
        <v>956</v>
      </c>
      <c r="F2777" s="123">
        <v>5</v>
      </c>
      <c r="G2777" s="35">
        <v>1</v>
      </c>
      <c r="H2777" s="69">
        <v>2</v>
      </c>
      <c r="I2777" s="31">
        <v>-1</v>
      </c>
      <c r="J2777" s="18">
        <f t="shared" si="174"/>
        <v>267.5800000000001</v>
      </c>
      <c r="K2777" s="19" t="str">
        <f t="shared" si="172"/>
        <v>Mar-13</v>
      </c>
      <c r="L2777" s="20">
        <f t="shared" si="175"/>
        <v>2732</v>
      </c>
      <c r="M2777" s="21">
        <f t="shared" si="173"/>
        <v>9.7942898975109841E-2</v>
      </c>
    </row>
    <row r="2778" spans="1:13" x14ac:dyDescent="0.3">
      <c r="A2778" s="119">
        <v>41361</v>
      </c>
      <c r="B2778" s="120" t="s">
        <v>30</v>
      </c>
      <c r="C2778" s="121">
        <v>16.350000000000001</v>
      </c>
      <c r="D2778" s="87" t="s">
        <v>31</v>
      </c>
      <c r="E2778" s="120" t="s">
        <v>7574</v>
      </c>
      <c r="F2778" s="123">
        <v>5</v>
      </c>
      <c r="G2778" s="35">
        <v>1</v>
      </c>
      <c r="H2778" s="69">
        <v>2</v>
      </c>
      <c r="I2778" s="31">
        <v>-1</v>
      </c>
      <c r="J2778" s="18">
        <f t="shared" si="174"/>
        <v>266.5800000000001</v>
      </c>
      <c r="K2778" s="19" t="str">
        <f t="shared" si="172"/>
        <v>Mar-13</v>
      </c>
      <c r="L2778" s="20">
        <f t="shared" si="175"/>
        <v>2733</v>
      </c>
      <c r="M2778" s="21">
        <f t="shared" si="173"/>
        <v>9.7541163556531321E-2</v>
      </c>
    </row>
    <row r="2779" spans="1:13" x14ac:dyDescent="0.3">
      <c r="A2779" s="119">
        <v>41361</v>
      </c>
      <c r="B2779" s="120" t="s">
        <v>89</v>
      </c>
      <c r="C2779" s="121">
        <v>16.399999999999999</v>
      </c>
      <c r="D2779" s="87" t="s">
        <v>31</v>
      </c>
      <c r="E2779" s="120" t="s">
        <v>1623</v>
      </c>
      <c r="F2779" s="123">
        <v>5.5</v>
      </c>
      <c r="G2779" s="35">
        <v>1</v>
      </c>
      <c r="H2779" s="69">
        <v>8</v>
      </c>
      <c r="I2779" s="31">
        <v>-1</v>
      </c>
      <c r="J2779" s="18">
        <f t="shared" si="174"/>
        <v>265.5800000000001</v>
      </c>
      <c r="K2779" s="19" t="str">
        <f t="shared" si="172"/>
        <v>Mar-13</v>
      </c>
      <c r="L2779" s="20">
        <f t="shared" si="175"/>
        <v>2734</v>
      </c>
      <c r="M2779" s="21">
        <f t="shared" si="173"/>
        <v>9.7139722019019784E-2</v>
      </c>
    </row>
    <row r="2780" spans="1:13" x14ac:dyDescent="0.3">
      <c r="A2780" s="107">
        <v>41363</v>
      </c>
      <c r="B2780" s="108" t="s">
        <v>97</v>
      </c>
      <c r="C2780" s="101">
        <v>0.60069444444444442</v>
      </c>
      <c r="D2780" s="87" t="s">
        <v>31</v>
      </c>
      <c r="E2780" s="108" t="s">
        <v>1005</v>
      </c>
      <c r="F2780" s="110">
        <v>3.75</v>
      </c>
      <c r="G2780" s="85">
        <v>1</v>
      </c>
      <c r="H2780" s="87" t="s">
        <v>33</v>
      </c>
      <c r="I2780" s="27">
        <v>-1</v>
      </c>
      <c r="J2780" s="18">
        <f t="shared" si="174"/>
        <v>264.5800000000001</v>
      </c>
      <c r="K2780" s="19" t="str">
        <f t="shared" si="172"/>
        <v>Mar-13</v>
      </c>
      <c r="L2780" s="20">
        <f t="shared" si="175"/>
        <v>2735</v>
      </c>
      <c r="M2780" s="21">
        <f t="shared" si="173"/>
        <v>9.6738574040219419E-2</v>
      </c>
    </row>
    <row r="2781" spans="1:13" x14ac:dyDescent="0.3">
      <c r="A2781" s="119">
        <v>41363</v>
      </c>
      <c r="B2781" s="120" t="s">
        <v>97</v>
      </c>
      <c r="C2781" s="121">
        <v>15</v>
      </c>
      <c r="D2781" s="87" t="s">
        <v>31</v>
      </c>
      <c r="E2781" s="120" t="s">
        <v>7575</v>
      </c>
      <c r="F2781" s="123">
        <v>6</v>
      </c>
      <c r="G2781" s="35">
        <v>1</v>
      </c>
      <c r="H2781" s="69">
        <v>2</v>
      </c>
      <c r="I2781" s="31">
        <v>-1</v>
      </c>
      <c r="J2781" s="18">
        <f t="shared" si="174"/>
        <v>263.5800000000001</v>
      </c>
      <c r="K2781" s="19" t="str">
        <f t="shared" si="172"/>
        <v>Mar-13</v>
      </c>
      <c r="L2781" s="20">
        <f t="shared" si="175"/>
        <v>2736</v>
      </c>
      <c r="M2781" s="21">
        <f t="shared" si="173"/>
        <v>9.6337719298245653E-2</v>
      </c>
    </row>
    <row r="2782" spans="1:13" x14ac:dyDescent="0.3">
      <c r="A2782" s="119">
        <v>41363</v>
      </c>
      <c r="B2782" s="120" t="s">
        <v>97</v>
      </c>
      <c r="C2782" s="121">
        <v>16.100000000000001</v>
      </c>
      <c r="D2782" s="87" t="s">
        <v>31</v>
      </c>
      <c r="E2782" s="120" t="s">
        <v>7576</v>
      </c>
      <c r="F2782" s="123">
        <v>6</v>
      </c>
      <c r="G2782" s="35">
        <v>1</v>
      </c>
      <c r="H2782" s="69">
        <v>6</v>
      </c>
      <c r="I2782" s="31">
        <v>-1</v>
      </c>
      <c r="J2782" s="18">
        <f t="shared" si="174"/>
        <v>262.5800000000001</v>
      </c>
      <c r="K2782" s="19" t="str">
        <f t="shared" si="172"/>
        <v>Mar-13</v>
      </c>
      <c r="L2782" s="20">
        <f t="shared" si="175"/>
        <v>2737</v>
      </c>
      <c r="M2782" s="21">
        <f t="shared" si="173"/>
        <v>9.5937157471684367E-2</v>
      </c>
    </row>
    <row r="2783" spans="1:13" x14ac:dyDescent="0.3">
      <c r="A2783" s="119">
        <v>41363</v>
      </c>
      <c r="B2783" s="120" t="s">
        <v>153</v>
      </c>
      <c r="C2783" s="121">
        <v>17.05</v>
      </c>
      <c r="D2783" s="87" t="s">
        <v>31</v>
      </c>
      <c r="E2783" s="120" t="s">
        <v>7578</v>
      </c>
      <c r="F2783" s="123">
        <v>6</v>
      </c>
      <c r="G2783" s="35">
        <v>1</v>
      </c>
      <c r="H2783" s="69">
        <v>1</v>
      </c>
      <c r="I2783" s="31">
        <v>5</v>
      </c>
      <c r="J2783" s="18">
        <f t="shared" si="174"/>
        <v>267.5800000000001</v>
      </c>
      <c r="K2783" s="19" t="str">
        <f t="shared" si="172"/>
        <v>Mar-13</v>
      </c>
      <c r="L2783" s="20">
        <f t="shared" si="175"/>
        <v>2738</v>
      </c>
      <c r="M2783" s="21">
        <f t="shared" si="173"/>
        <v>9.7728268809349927E-2</v>
      </c>
    </row>
    <row r="2784" spans="1:13" x14ac:dyDescent="0.3">
      <c r="A2784" s="119">
        <v>41363</v>
      </c>
      <c r="B2784" s="120" t="s">
        <v>153</v>
      </c>
      <c r="C2784" s="121">
        <v>17.05</v>
      </c>
      <c r="D2784" s="87" t="s">
        <v>31</v>
      </c>
      <c r="E2784" s="120" t="s">
        <v>7577</v>
      </c>
      <c r="F2784" s="123">
        <v>5.5</v>
      </c>
      <c r="G2784" s="35">
        <v>1</v>
      </c>
      <c r="H2784" s="69">
        <v>3</v>
      </c>
      <c r="I2784" s="31">
        <v>-1</v>
      </c>
      <c r="J2784" s="18">
        <f t="shared" si="174"/>
        <v>266.5800000000001</v>
      </c>
      <c r="K2784" s="19" t="str">
        <f t="shared" si="172"/>
        <v>Mar-13</v>
      </c>
      <c r="L2784" s="20">
        <f t="shared" si="175"/>
        <v>2739</v>
      </c>
      <c r="M2784" s="21">
        <f t="shared" si="173"/>
        <v>9.7327491785323142E-2</v>
      </c>
    </row>
    <row r="2785" spans="1:13" x14ac:dyDescent="0.3">
      <c r="A2785" s="107">
        <v>41365</v>
      </c>
      <c r="B2785" s="108" t="s">
        <v>85</v>
      </c>
      <c r="C2785" s="101">
        <v>0.63888888888888895</v>
      </c>
      <c r="D2785" s="87" t="s">
        <v>31</v>
      </c>
      <c r="E2785" s="108" t="s">
        <v>322</v>
      </c>
      <c r="F2785" s="110">
        <v>4</v>
      </c>
      <c r="G2785" s="85">
        <v>1</v>
      </c>
      <c r="H2785" s="87" t="s">
        <v>42</v>
      </c>
      <c r="I2785" s="27">
        <v>3</v>
      </c>
      <c r="J2785" s="18">
        <f t="shared" si="174"/>
        <v>269.5800000000001</v>
      </c>
      <c r="K2785" s="19" t="str">
        <f t="shared" si="172"/>
        <v>Apr-13</v>
      </c>
      <c r="L2785" s="20">
        <f t="shared" si="175"/>
        <v>2740</v>
      </c>
      <c r="M2785" s="21">
        <f t="shared" si="173"/>
        <v>9.8386861313868645E-2</v>
      </c>
    </row>
    <row r="2786" spans="1:13" x14ac:dyDescent="0.3">
      <c r="A2786" s="107">
        <v>41365</v>
      </c>
      <c r="B2786" s="108" t="s">
        <v>85</v>
      </c>
      <c r="C2786" s="101">
        <v>0.68055555555555547</v>
      </c>
      <c r="D2786" s="87" t="s">
        <v>31</v>
      </c>
      <c r="E2786" s="108" t="s">
        <v>1006</v>
      </c>
      <c r="F2786" s="110">
        <v>3.5</v>
      </c>
      <c r="G2786" s="85">
        <v>1</v>
      </c>
      <c r="H2786" s="87" t="s">
        <v>33</v>
      </c>
      <c r="I2786" s="27">
        <v>-1</v>
      </c>
      <c r="J2786" s="18">
        <f t="shared" si="174"/>
        <v>268.5800000000001</v>
      </c>
      <c r="K2786" s="19" t="str">
        <f t="shared" si="172"/>
        <v>Apr-13</v>
      </c>
      <c r="L2786" s="20">
        <f t="shared" si="175"/>
        <v>2741</v>
      </c>
      <c r="M2786" s="21">
        <f t="shared" si="173"/>
        <v>9.7986136446552394E-2</v>
      </c>
    </row>
    <row r="2787" spans="1:13" x14ac:dyDescent="0.3">
      <c r="A2787" s="119">
        <v>41365</v>
      </c>
      <c r="B2787" s="120" t="s">
        <v>79</v>
      </c>
      <c r="C2787" s="121">
        <v>15.15</v>
      </c>
      <c r="D2787" s="87" t="s">
        <v>31</v>
      </c>
      <c r="E2787" s="120" t="s">
        <v>7579</v>
      </c>
      <c r="F2787" s="123">
        <v>5.5</v>
      </c>
      <c r="G2787" s="35">
        <v>1</v>
      </c>
      <c r="H2787" s="69">
        <v>7</v>
      </c>
      <c r="I2787" s="31">
        <v>-1</v>
      </c>
      <c r="J2787" s="18">
        <f t="shared" si="174"/>
        <v>267.5800000000001</v>
      </c>
      <c r="K2787" s="19" t="str">
        <f t="shared" si="172"/>
        <v>Apr-13</v>
      </c>
      <c r="L2787" s="20">
        <f t="shared" si="175"/>
        <v>2742</v>
      </c>
      <c r="M2787" s="21">
        <f t="shared" si="173"/>
        <v>9.7585703865791434E-2</v>
      </c>
    </row>
    <row r="2788" spans="1:13" x14ac:dyDescent="0.3">
      <c r="A2788" s="119">
        <v>41365</v>
      </c>
      <c r="B2788" s="120" t="s">
        <v>137</v>
      </c>
      <c r="C2788" s="121">
        <v>15.55</v>
      </c>
      <c r="D2788" s="87" t="s">
        <v>31</v>
      </c>
      <c r="E2788" s="120" t="s">
        <v>7580</v>
      </c>
      <c r="F2788" s="123">
        <v>5</v>
      </c>
      <c r="G2788" s="35">
        <v>1</v>
      </c>
      <c r="H2788" s="69">
        <v>1</v>
      </c>
      <c r="I2788" s="31">
        <v>4</v>
      </c>
      <c r="J2788" s="18">
        <f t="shared" si="174"/>
        <v>271.5800000000001</v>
      </c>
      <c r="K2788" s="19" t="str">
        <f t="shared" si="172"/>
        <v>Apr-13</v>
      </c>
      <c r="L2788" s="20">
        <f t="shared" si="175"/>
        <v>2743</v>
      </c>
      <c r="M2788" s="21">
        <f t="shared" si="173"/>
        <v>9.9008384979949002E-2</v>
      </c>
    </row>
    <row r="2789" spans="1:13" x14ac:dyDescent="0.3">
      <c r="A2789" s="119">
        <v>41365</v>
      </c>
      <c r="B2789" s="120" t="s">
        <v>137</v>
      </c>
      <c r="C2789" s="121">
        <v>16.25</v>
      </c>
      <c r="D2789" s="87" t="s">
        <v>31</v>
      </c>
      <c r="E2789" s="120" t="s">
        <v>6715</v>
      </c>
      <c r="F2789" s="123">
        <v>6</v>
      </c>
      <c r="G2789" s="35">
        <v>1</v>
      </c>
      <c r="H2789" s="69">
        <v>1</v>
      </c>
      <c r="I2789" s="31">
        <v>4</v>
      </c>
      <c r="J2789" s="18">
        <f t="shared" si="174"/>
        <v>275.5800000000001</v>
      </c>
      <c r="K2789" s="19" t="str">
        <f t="shared" si="172"/>
        <v>Apr-13</v>
      </c>
      <c r="L2789" s="20">
        <f t="shared" si="175"/>
        <v>2744</v>
      </c>
      <c r="M2789" s="21">
        <f t="shared" si="173"/>
        <v>0.10043002915451898</v>
      </c>
    </row>
    <row r="2790" spans="1:13" x14ac:dyDescent="0.3">
      <c r="A2790" s="107">
        <v>41366</v>
      </c>
      <c r="B2790" s="108" t="s">
        <v>30</v>
      </c>
      <c r="C2790" s="101">
        <v>0.63888888888888895</v>
      </c>
      <c r="D2790" s="87" t="s">
        <v>31</v>
      </c>
      <c r="E2790" s="108" t="s">
        <v>1007</v>
      </c>
      <c r="F2790" s="110">
        <v>3.75</v>
      </c>
      <c r="G2790" s="85">
        <v>1</v>
      </c>
      <c r="H2790" s="87" t="s">
        <v>42</v>
      </c>
      <c r="I2790" s="27">
        <v>2.75</v>
      </c>
      <c r="J2790" s="18">
        <f t="shared" si="174"/>
        <v>278.3300000000001</v>
      </c>
      <c r="K2790" s="19" t="str">
        <f t="shared" si="172"/>
        <v>Apr-13</v>
      </c>
      <c r="L2790" s="20">
        <f t="shared" si="175"/>
        <v>2745</v>
      </c>
      <c r="M2790" s="21">
        <f t="shared" si="173"/>
        <v>0.10139526411657562</v>
      </c>
    </row>
    <row r="2791" spans="1:13" x14ac:dyDescent="0.3">
      <c r="A2791" s="107">
        <v>41366</v>
      </c>
      <c r="B2791" s="108" t="s">
        <v>43</v>
      </c>
      <c r="C2791" s="101">
        <v>0.64583333333333337</v>
      </c>
      <c r="D2791" s="87" t="s">
        <v>31</v>
      </c>
      <c r="E2791" s="108" t="s">
        <v>1008</v>
      </c>
      <c r="F2791" s="110">
        <v>3.25</v>
      </c>
      <c r="G2791" s="85">
        <v>1</v>
      </c>
      <c r="H2791" s="87" t="s">
        <v>42</v>
      </c>
      <c r="I2791" s="27">
        <v>1.91</v>
      </c>
      <c r="J2791" s="18">
        <f t="shared" si="174"/>
        <v>280.24000000000012</v>
      </c>
      <c r="K2791" s="19" t="str">
        <f t="shared" si="172"/>
        <v>Apr-13</v>
      </c>
      <c r="L2791" s="20">
        <f t="shared" si="175"/>
        <v>2746</v>
      </c>
      <c r="M2791" s="21">
        <f t="shared" si="173"/>
        <v>0.10205389657683908</v>
      </c>
    </row>
    <row r="2792" spans="1:13" x14ac:dyDescent="0.3">
      <c r="A2792" s="107">
        <v>41366</v>
      </c>
      <c r="B2792" s="108" t="s">
        <v>84</v>
      </c>
      <c r="C2792" s="101">
        <v>0.65277777777777779</v>
      </c>
      <c r="D2792" s="87" t="s">
        <v>31</v>
      </c>
      <c r="E2792" s="108" t="s">
        <v>1009</v>
      </c>
      <c r="F2792" s="110">
        <v>3.13</v>
      </c>
      <c r="G2792" s="85">
        <v>1</v>
      </c>
      <c r="H2792" s="87" t="s">
        <v>33</v>
      </c>
      <c r="I2792" s="27">
        <v>-1</v>
      </c>
      <c r="J2792" s="18">
        <f t="shared" si="174"/>
        <v>279.24000000000012</v>
      </c>
      <c r="K2792" s="19" t="str">
        <f t="shared" si="172"/>
        <v>Apr-13</v>
      </c>
      <c r="L2792" s="20">
        <f t="shared" si="175"/>
        <v>2747</v>
      </c>
      <c r="M2792" s="21">
        <f t="shared" si="173"/>
        <v>0.1016527120495086</v>
      </c>
    </row>
    <row r="2793" spans="1:13" x14ac:dyDescent="0.3">
      <c r="A2793" s="119">
        <v>41366</v>
      </c>
      <c r="B2793" s="120" t="s">
        <v>43</v>
      </c>
      <c r="C2793" s="121">
        <v>14</v>
      </c>
      <c r="D2793" s="87" t="s">
        <v>31</v>
      </c>
      <c r="E2793" s="120" t="s">
        <v>7581</v>
      </c>
      <c r="F2793" s="123">
        <v>5.5</v>
      </c>
      <c r="G2793" s="35">
        <v>1</v>
      </c>
      <c r="H2793" s="69">
        <v>5</v>
      </c>
      <c r="I2793" s="31">
        <v>-1</v>
      </c>
      <c r="J2793" s="18">
        <f t="shared" si="174"/>
        <v>278.24000000000012</v>
      </c>
      <c r="K2793" s="19" t="str">
        <f t="shared" si="172"/>
        <v>Apr-13</v>
      </c>
      <c r="L2793" s="20">
        <f t="shared" si="175"/>
        <v>2748</v>
      </c>
      <c r="M2793" s="21">
        <f t="shared" si="173"/>
        <v>0.10125181950509465</v>
      </c>
    </row>
    <row r="2794" spans="1:13" x14ac:dyDescent="0.3">
      <c r="A2794" s="119">
        <v>41366</v>
      </c>
      <c r="B2794" s="120" t="s">
        <v>84</v>
      </c>
      <c r="C2794" s="121">
        <v>15.1</v>
      </c>
      <c r="D2794" s="87" t="s">
        <v>31</v>
      </c>
      <c r="E2794" s="120" t="s">
        <v>1045</v>
      </c>
      <c r="F2794" s="123">
        <v>5.5</v>
      </c>
      <c r="G2794" s="35">
        <v>1</v>
      </c>
      <c r="H2794" s="69">
        <v>3</v>
      </c>
      <c r="I2794" s="31">
        <v>-1</v>
      </c>
      <c r="J2794" s="18">
        <f t="shared" si="174"/>
        <v>277.24000000000012</v>
      </c>
      <c r="K2794" s="19" t="str">
        <f t="shared" si="172"/>
        <v>Apr-13</v>
      </c>
      <c r="L2794" s="20">
        <f t="shared" si="175"/>
        <v>2749</v>
      </c>
      <c r="M2794" s="21">
        <f t="shared" si="173"/>
        <v>0.10085121862495457</v>
      </c>
    </row>
    <row r="2795" spans="1:13" x14ac:dyDescent="0.3">
      <c r="A2795" s="119">
        <v>41366</v>
      </c>
      <c r="B2795" s="120" t="s">
        <v>43</v>
      </c>
      <c r="C2795" s="121">
        <v>16</v>
      </c>
      <c r="D2795" s="87" t="s">
        <v>31</v>
      </c>
      <c r="E2795" s="120" t="s">
        <v>199</v>
      </c>
      <c r="F2795" s="123">
        <v>4.5</v>
      </c>
      <c r="G2795" s="35">
        <v>1</v>
      </c>
      <c r="H2795" s="69">
        <v>2</v>
      </c>
      <c r="I2795" s="31">
        <v>-1</v>
      </c>
      <c r="J2795" s="18">
        <f t="shared" si="174"/>
        <v>276.24000000000012</v>
      </c>
      <c r="K2795" s="19" t="str">
        <f t="shared" si="172"/>
        <v>Apr-13</v>
      </c>
      <c r="L2795" s="20">
        <f t="shared" si="175"/>
        <v>2750</v>
      </c>
      <c r="M2795" s="21">
        <f t="shared" si="173"/>
        <v>0.10045090909090913</v>
      </c>
    </row>
    <row r="2796" spans="1:13" x14ac:dyDescent="0.3">
      <c r="A2796" s="107">
        <v>41367</v>
      </c>
      <c r="B2796" s="108" t="s">
        <v>30</v>
      </c>
      <c r="C2796" s="101">
        <v>0.61805555555555558</v>
      </c>
      <c r="D2796" s="87" t="s">
        <v>31</v>
      </c>
      <c r="E2796" s="108" t="s">
        <v>1010</v>
      </c>
      <c r="F2796" s="110">
        <v>3.25</v>
      </c>
      <c r="G2796" s="85">
        <v>1</v>
      </c>
      <c r="H2796" s="87" t="s">
        <v>42</v>
      </c>
      <c r="I2796" s="27">
        <v>2.25</v>
      </c>
      <c r="J2796" s="18">
        <f t="shared" si="174"/>
        <v>278.49000000000012</v>
      </c>
      <c r="K2796" s="19" t="str">
        <f t="shared" si="172"/>
        <v>Apr-13</v>
      </c>
      <c r="L2796" s="20">
        <f t="shared" si="175"/>
        <v>2751</v>
      </c>
      <c r="M2796" s="21">
        <f t="shared" si="173"/>
        <v>0.10123227917121051</v>
      </c>
    </row>
    <row r="2797" spans="1:13" x14ac:dyDescent="0.3">
      <c r="A2797" s="107">
        <v>41367</v>
      </c>
      <c r="B2797" s="108" t="s">
        <v>29</v>
      </c>
      <c r="C2797" s="101">
        <v>0.6875</v>
      </c>
      <c r="D2797" s="87" t="s">
        <v>31</v>
      </c>
      <c r="E2797" s="108" t="s">
        <v>1011</v>
      </c>
      <c r="F2797" s="110">
        <v>3.75</v>
      </c>
      <c r="G2797" s="85">
        <v>1</v>
      </c>
      <c r="H2797" s="87" t="s">
        <v>42</v>
      </c>
      <c r="I2797" s="27">
        <v>4</v>
      </c>
      <c r="J2797" s="18">
        <f t="shared" si="174"/>
        <v>282.49000000000012</v>
      </c>
      <c r="K2797" s="19" t="str">
        <f t="shared" si="172"/>
        <v>Apr-13</v>
      </c>
      <c r="L2797" s="20">
        <f t="shared" si="175"/>
        <v>2752</v>
      </c>
      <c r="M2797" s="21">
        <f t="shared" si="173"/>
        <v>0.10264898255813958</v>
      </c>
    </row>
    <row r="2798" spans="1:13" x14ac:dyDescent="0.3">
      <c r="A2798" s="107">
        <v>41367</v>
      </c>
      <c r="B2798" s="108" t="s">
        <v>29</v>
      </c>
      <c r="C2798" s="101">
        <v>0.70833333333333337</v>
      </c>
      <c r="D2798" s="87" t="s">
        <v>31</v>
      </c>
      <c r="E2798" s="108" t="s">
        <v>1012</v>
      </c>
      <c r="F2798" s="110">
        <v>3.5</v>
      </c>
      <c r="G2798" s="85">
        <v>1</v>
      </c>
      <c r="H2798" s="87" t="s">
        <v>42</v>
      </c>
      <c r="I2798" s="27">
        <v>2.5</v>
      </c>
      <c r="J2798" s="18">
        <f t="shared" si="174"/>
        <v>284.99000000000012</v>
      </c>
      <c r="K2798" s="19" t="str">
        <f t="shared" si="172"/>
        <v>Apr-13</v>
      </c>
      <c r="L2798" s="20">
        <f t="shared" si="175"/>
        <v>2753</v>
      </c>
      <c r="M2798" s="21">
        <f t="shared" si="173"/>
        <v>0.10351979658554308</v>
      </c>
    </row>
    <row r="2799" spans="1:13" x14ac:dyDescent="0.3">
      <c r="A2799" s="107">
        <v>41367</v>
      </c>
      <c r="B2799" s="108" t="s">
        <v>30</v>
      </c>
      <c r="C2799" s="101">
        <v>0.72222222222222221</v>
      </c>
      <c r="D2799" s="87" t="s">
        <v>31</v>
      </c>
      <c r="E2799" s="108" t="s">
        <v>1013</v>
      </c>
      <c r="F2799" s="110">
        <v>3.75</v>
      </c>
      <c r="G2799" s="85">
        <v>1</v>
      </c>
      <c r="H2799" s="87" t="s">
        <v>42</v>
      </c>
      <c r="I2799" s="27">
        <v>2.75</v>
      </c>
      <c r="J2799" s="18">
        <f t="shared" si="174"/>
        <v>287.74000000000012</v>
      </c>
      <c r="K2799" s="19" t="str">
        <f t="shared" si="172"/>
        <v>Apr-13</v>
      </c>
      <c r="L2799" s="20">
        <f t="shared" si="175"/>
        <v>2754</v>
      </c>
      <c r="M2799" s="21">
        <f t="shared" si="173"/>
        <v>0.10448075526506903</v>
      </c>
    </row>
    <row r="2800" spans="1:13" x14ac:dyDescent="0.3">
      <c r="A2800" s="107">
        <v>41367</v>
      </c>
      <c r="B2800" s="108" t="s">
        <v>43</v>
      </c>
      <c r="C2800" s="101">
        <v>0.83333333333333337</v>
      </c>
      <c r="D2800" s="87" t="s">
        <v>31</v>
      </c>
      <c r="E2800" s="108" t="s">
        <v>1014</v>
      </c>
      <c r="F2800" s="110">
        <v>4</v>
      </c>
      <c r="G2800" s="85">
        <v>1</v>
      </c>
      <c r="H2800" s="87" t="s">
        <v>42</v>
      </c>
      <c r="I2800" s="28">
        <v>3</v>
      </c>
      <c r="J2800" s="18">
        <f t="shared" si="174"/>
        <v>290.74000000000012</v>
      </c>
      <c r="K2800" s="19" t="str">
        <f t="shared" si="172"/>
        <v>Apr-13</v>
      </c>
      <c r="L2800" s="20">
        <f t="shared" si="175"/>
        <v>2755</v>
      </c>
      <c r="M2800" s="21">
        <f t="shared" si="173"/>
        <v>0.10553176043557173</v>
      </c>
    </row>
    <row r="2801" spans="1:13" x14ac:dyDescent="0.3">
      <c r="A2801" s="119">
        <v>41367</v>
      </c>
      <c r="B2801" s="120" t="s">
        <v>29</v>
      </c>
      <c r="C2801" s="121">
        <v>17</v>
      </c>
      <c r="D2801" s="87" t="s">
        <v>31</v>
      </c>
      <c r="E2801" s="120" t="s">
        <v>7584</v>
      </c>
      <c r="F2801" s="123">
        <v>5.5</v>
      </c>
      <c r="G2801" s="35">
        <v>1</v>
      </c>
      <c r="H2801" s="69">
        <v>4</v>
      </c>
      <c r="I2801" s="31">
        <v>-1</v>
      </c>
      <c r="J2801" s="18">
        <f t="shared" si="174"/>
        <v>289.74000000000012</v>
      </c>
      <c r="K2801" s="19" t="str">
        <f t="shared" si="172"/>
        <v>Apr-13</v>
      </c>
      <c r="L2801" s="20">
        <f t="shared" si="175"/>
        <v>2756</v>
      </c>
      <c r="M2801" s="21">
        <f t="shared" si="173"/>
        <v>0.10513062409288829</v>
      </c>
    </row>
    <row r="2802" spans="1:13" x14ac:dyDescent="0.3">
      <c r="A2802" s="124">
        <v>41367</v>
      </c>
      <c r="B2802" s="108" t="s">
        <v>43</v>
      </c>
      <c r="C2802" s="111">
        <v>18</v>
      </c>
      <c r="D2802" s="87" t="s">
        <v>31</v>
      </c>
      <c r="E2802" s="108" t="s">
        <v>7582</v>
      </c>
      <c r="F2802" s="110">
        <v>5.5</v>
      </c>
      <c r="G2802" s="35">
        <v>1</v>
      </c>
      <c r="H2802" s="70" t="s">
        <v>6518</v>
      </c>
      <c r="I2802" s="34">
        <v>-1</v>
      </c>
      <c r="J2802" s="18">
        <f t="shared" si="174"/>
        <v>288.74000000000012</v>
      </c>
      <c r="K2802" s="19" t="str">
        <f t="shared" si="172"/>
        <v>Apr-13</v>
      </c>
      <c r="L2802" s="20">
        <f t="shared" si="175"/>
        <v>2757</v>
      </c>
      <c r="M2802" s="21">
        <f t="shared" si="173"/>
        <v>0.10472977874501274</v>
      </c>
    </row>
    <row r="2803" spans="1:13" x14ac:dyDescent="0.3">
      <c r="A2803" s="124">
        <v>41367</v>
      </c>
      <c r="B2803" s="108" t="s">
        <v>43</v>
      </c>
      <c r="C2803" s="111">
        <v>19.3</v>
      </c>
      <c r="D2803" s="87" t="s">
        <v>31</v>
      </c>
      <c r="E2803" s="108" t="s">
        <v>7583</v>
      </c>
      <c r="F2803" s="110">
        <v>4.5</v>
      </c>
      <c r="G2803" s="35">
        <v>1</v>
      </c>
      <c r="H2803" s="70" t="s">
        <v>6518</v>
      </c>
      <c r="I2803" s="34">
        <v>-1</v>
      </c>
      <c r="J2803" s="18">
        <f t="shared" si="174"/>
        <v>287.74000000000012</v>
      </c>
      <c r="K2803" s="19" t="str">
        <f t="shared" si="172"/>
        <v>Apr-13</v>
      </c>
      <c r="L2803" s="20">
        <f t="shared" si="175"/>
        <v>2758</v>
      </c>
      <c r="M2803" s="21">
        <f t="shared" si="173"/>
        <v>0.10432922407541702</v>
      </c>
    </row>
    <row r="2804" spans="1:13" x14ac:dyDescent="0.3">
      <c r="A2804" s="107">
        <v>41368</v>
      </c>
      <c r="B2804" s="108" t="s">
        <v>29</v>
      </c>
      <c r="C2804" s="101">
        <v>0.71875</v>
      </c>
      <c r="D2804" s="87" t="s">
        <v>31</v>
      </c>
      <c r="E2804" s="108" t="s">
        <v>1015</v>
      </c>
      <c r="F2804" s="110">
        <v>4</v>
      </c>
      <c r="G2804" s="85">
        <v>1</v>
      </c>
      <c r="H2804" s="87" t="s">
        <v>42</v>
      </c>
      <c r="I2804" s="27">
        <v>3</v>
      </c>
      <c r="J2804" s="18">
        <f t="shared" si="174"/>
        <v>290.74000000000012</v>
      </c>
      <c r="K2804" s="19" t="str">
        <f t="shared" si="172"/>
        <v>Apr-13</v>
      </c>
      <c r="L2804" s="20">
        <f t="shared" si="175"/>
        <v>2759</v>
      </c>
      <c r="M2804" s="21">
        <f t="shared" si="173"/>
        <v>0.10537876042044224</v>
      </c>
    </row>
    <row r="2805" spans="1:13" x14ac:dyDescent="0.3">
      <c r="A2805" s="107">
        <v>41368</v>
      </c>
      <c r="B2805" s="108" t="s">
        <v>45</v>
      </c>
      <c r="C2805" s="101">
        <v>0.87152777777777779</v>
      </c>
      <c r="D2805" s="87" t="s">
        <v>31</v>
      </c>
      <c r="E2805" s="108" t="s">
        <v>1016</v>
      </c>
      <c r="F2805" s="110">
        <v>4</v>
      </c>
      <c r="G2805" s="85">
        <v>1</v>
      </c>
      <c r="H2805" s="87" t="s">
        <v>33</v>
      </c>
      <c r="I2805" s="28">
        <v>-1</v>
      </c>
      <c r="J2805" s="18">
        <f t="shared" si="174"/>
        <v>289.74000000000012</v>
      </c>
      <c r="K2805" s="19" t="str">
        <f t="shared" si="172"/>
        <v>Apr-13</v>
      </c>
      <c r="L2805" s="20">
        <f t="shared" si="175"/>
        <v>2760</v>
      </c>
      <c r="M2805" s="21">
        <f t="shared" si="173"/>
        <v>0.10497826086956526</v>
      </c>
    </row>
    <row r="2806" spans="1:13" x14ac:dyDescent="0.3">
      <c r="A2806" s="119">
        <v>41368</v>
      </c>
      <c r="B2806" s="120" t="s">
        <v>126</v>
      </c>
      <c r="C2806" s="121">
        <v>14</v>
      </c>
      <c r="D2806" s="87" t="s">
        <v>31</v>
      </c>
      <c r="E2806" s="120" t="s">
        <v>7585</v>
      </c>
      <c r="F2806" s="123">
        <v>5.5</v>
      </c>
      <c r="G2806" s="35">
        <v>1</v>
      </c>
      <c r="H2806" s="69">
        <v>4</v>
      </c>
      <c r="I2806" s="31">
        <v>-1</v>
      </c>
      <c r="J2806" s="18">
        <f t="shared" si="174"/>
        <v>288.74000000000012</v>
      </c>
      <c r="K2806" s="19" t="str">
        <f t="shared" si="172"/>
        <v>Apr-13</v>
      </c>
      <c r="L2806" s="20">
        <f t="shared" si="175"/>
        <v>2761</v>
      </c>
      <c r="M2806" s="21">
        <f t="shared" si="173"/>
        <v>0.10457805143064111</v>
      </c>
    </row>
    <row r="2807" spans="1:13" x14ac:dyDescent="0.3">
      <c r="A2807" s="119">
        <v>41368</v>
      </c>
      <c r="B2807" s="120" t="s">
        <v>103</v>
      </c>
      <c r="C2807" s="121">
        <v>14.1</v>
      </c>
      <c r="D2807" s="87" t="s">
        <v>31</v>
      </c>
      <c r="E2807" s="120" t="s">
        <v>7586</v>
      </c>
      <c r="F2807" s="123">
        <v>6</v>
      </c>
      <c r="G2807" s="35">
        <v>1</v>
      </c>
      <c r="H2807" s="69">
        <v>5</v>
      </c>
      <c r="I2807" s="31">
        <v>-1</v>
      </c>
      <c r="J2807" s="18">
        <f t="shared" si="174"/>
        <v>287.74000000000012</v>
      </c>
      <c r="K2807" s="19" t="str">
        <f t="shared" si="172"/>
        <v>Apr-13</v>
      </c>
      <c r="L2807" s="20">
        <f t="shared" si="175"/>
        <v>2762</v>
      </c>
      <c r="M2807" s="21">
        <f t="shared" si="173"/>
        <v>0.10417813178855906</v>
      </c>
    </row>
    <row r="2808" spans="1:13" x14ac:dyDescent="0.3">
      <c r="A2808" s="119">
        <v>41368</v>
      </c>
      <c r="B2808" s="120" t="s">
        <v>29</v>
      </c>
      <c r="C2808" s="121">
        <v>14.2</v>
      </c>
      <c r="D2808" s="87" t="s">
        <v>31</v>
      </c>
      <c r="E2808" s="120" t="s">
        <v>351</v>
      </c>
      <c r="F2808" s="123">
        <v>4.5</v>
      </c>
      <c r="G2808" s="35">
        <v>1</v>
      </c>
      <c r="H2808" s="69">
        <v>1</v>
      </c>
      <c r="I2808" s="31">
        <v>3.5</v>
      </c>
      <c r="J2808" s="18">
        <f t="shared" si="174"/>
        <v>291.24000000000012</v>
      </c>
      <c r="K2808" s="19" t="str">
        <f t="shared" si="172"/>
        <v>Apr-13</v>
      </c>
      <c r="L2808" s="20">
        <f t="shared" si="175"/>
        <v>2763</v>
      </c>
      <c r="M2808" s="21">
        <f t="shared" si="173"/>
        <v>0.10540716612377854</v>
      </c>
    </row>
    <row r="2809" spans="1:13" x14ac:dyDescent="0.3">
      <c r="A2809" s="119">
        <v>41368</v>
      </c>
      <c r="B2809" s="120" t="s">
        <v>126</v>
      </c>
      <c r="C2809" s="121">
        <v>15.05</v>
      </c>
      <c r="D2809" s="87" t="s">
        <v>31</v>
      </c>
      <c r="E2809" s="120" t="s">
        <v>7587</v>
      </c>
      <c r="F2809" s="123">
        <v>5.5</v>
      </c>
      <c r="G2809" s="35">
        <v>1</v>
      </c>
      <c r="H2809" s="69">
        <v>5</v>
      </c>
      <c r="I2809" s="31">
        <v>-1</v>
      </c>
      <c r="J2809" s="18">
        <f t="shared" si="174"/>
        <v>290.24000000000012</v>
      </c>
      <c r="K2809" s="19" t="str">
        <f t="shared" si="172"/>
        <v>Apr-13</v>
      </c>
      <c r="L2809" s="20">
        <f t="shared" si="175"/>
        <v>2764</v>
      </c>
      <c r="M2809" s="21">
        <f t="shared" si="173"/>
        <v>0.10500723589001451</v>
      </c>
    </row>
    <row r="2810" spans="1:13" x14ac:dyDescent="0.3">
      <c r="A2810" s="119">
        <v>41368</v>
      </c>
      <c r="B2810" s="120" t="s">
        <v>103</v>
      </c>
      <c r="C2810" s="121">
        <v>15.2</v>
      </c>
      <c r="D2810" s="87" t="s">
        <v>31</v>
      </c>
      <c r="E2810" s="120" t="s">
        <v>7588</v>
      </c>
      <c r="F2810" s="123">
        <v>6</v>
      </c>
      <c r="G2810" s="35">
        <v>1</v>
      </c>
      <c r="H2810" s="69">
        <v>6</v>
      </c>
      <c r="I2810" s="31">
        <v>-1</v>
      </c>
      <c r="J2810" s="18">
        <f t="shared" si="174"/>
        <v>289.24000000000012</v>
      </c>
      <c r="K2810" s="19" t="str">
        <f t="shared" si="172"/>
        <v>Apr-13</v>
      </c>
      <c r="L2810" s="20">
        <f t="shared" si="175"/>
        <v>2765</v>
      </c>
      <c r="M2810" s="21">
        <f t="shared" si="173"/>
        <v>0.1046075949367089</v>
      </c>
    </row>
    <row r="2811" spans="1:13" x14ac:dyDescent="0.3">
      <c r="A2811" s="119">
        <v>41368</v>
      </c>
      <c r="B2811" s="120" t="s">
        <v>29</v>
      </c>
      <c r="C2811" s="121">
        <v>16.05</v>
      </c>
      <c r="D2811" s="87" t="s">
        <v>31</v>
      </c>
      <c r="E2811" s="120" t="s">
        <v>7589</v>
      </c>
      <c r="F2811" s="123">
        <v>5.5</v>
      </c>
      <c r="G2811" s="35">
        <v>1</v>
      </c>
      <c r="H2811" s="69">
        <v>7</v>
      </c>
      <c r="I2811" s="31">
        <v>-1</v>
      </c>
      <c r="J2811" s="18">
        <f t="shared" si="174"/>
        <v>288.24000000000012</v>
      </c>
      <c r="K2811" s="19" t="str">
        <f t="shared" si="172"/>
        <v>Apr-13</v>
      </c>
      <c r="L2811" s="20">
        <f t="shared" si="175"/>
        <v>2766</v>
      </c>
      <c r="M2811" s="21">
        <f t="shared" si="173"/>
        <v>0.1042082429501085</v>
      </c>
    </row>
    <row r="2812" spans="1:13" x14ac:dyDescent="0.3">
      <c r="A2812" s="119">
        <v>41368</v>
      </c>
      <c r="B2812" s="120" t="s">
        <v>29</v>
      </c>
      <c r="C2812" s="121">
        <v>17.45</v>
      </c>
      <c r="D2812" s="87" t="s">
        <v>31</v>
      </c>
      <c r="E2812" s="120" t="s">
        <v>7590</v>
      </c>
      <c r="F2812" s="123">
        <v>6</v>
      </c>
      <c r="G2812" s="35">
        <v>1</v>
      </c>
      <c r="H2812" s="69">
        <v>4</v>
      </c>
      <c r="I2812" s="31">
        <v>-1</v>
      </c>
      <c r="J2812" s="18">
        <f t="shared" si="174"/>
        <v>287.24000000000012</v>
      </c>
      <c r="K2812" s="19" t="str">
        <f t="shared" si="172"/>
        <v>Apr-13</v>
      </c>
      <c r="L2812" s="20">
        <f t="shared" si="175"/>
        <v>2767</v>
      </c>
      <c r="M2812" s="21">
        <f t="shared" si="173"/>
        <v>0.10380917961691367</v>
      </c>
    </row>
    <row r="2813" spans="1:13" x14ac:dyDescent="0.3">
      <c r="A2813" s="124">
        <v>41368</v>
      </c>
      <c r="B2813" s="108" t="s">
        <v>45</v>
      </c>
      <c r="C2813" s="111">
        <v>17.55</v>
      </c>
      <c r="D2813" s="87" t="s">
        <v>31</v>
      </c>
      <c r="E2813" s="108" t="s">
        <v>6144</v>
      </c>
      <c r="F2813" s="110">
        <v>6</v>
      </c>
      <c r="G2813" s="35">
        <v>1</v>
      </c>
      <c r="H2813" s="70" t="s">
        <v>6518</v>
      </c>
      <c r="I2813" s="34">
        <v>-1</v>
      </c>
      <c r="J2813" s="18">
        <f t="shared" si="174"/>
        <v>286.24000000000012</v>
      </c>
      <c r="K2813" s="19" t="str">
        <f t="shared" si="172"/>
        <v>Apr-13</v>
      </c>
      <c r="L2813" s="20">
        <f t="shared" si="175"/>
        <v>2768</v>
      </c>
      <c r="M2813" s="21">
        <f t="shared" si="173"/>
        <v>0.1034104046242775</v>
      </c>
    </row>
    <row r="2814" spans="1:13" x14ac:dyDescent="0.3">
      <c r="A2814" s="124">
        <v>41368</v>
      </c>
      <c r="B2814" s="108" t="s">
        <v>45</v>
      </c>
      <c r="C2814" s="111">
        <v>19.55</v>
      </c>
      <c r="D2814" s="87" t="s">
        <v>31</v>
      </c>
      <c r="E2814" s="108" t="s">
        <v>7148</v>
      </c>
      <c r="F2814" s="110">
        <v>5</v>
      </c>
      <c r="G2814" s="35">
        <v>1</v>
      </c>
      <c r="H2814" s="70" t="s">
        <v>6512</v>
      </c>
      <c r="I2814" s="34">
        <v>-1</v>
      </c>
      <c r="J2814" s="18">
        <f t="shared" si="174"/>
        <v>285.24000000000012</v>
      </c>
      <c r="K2814" s="19" t="str">
        <f t="shared" si="172"/>
        <v>Apr-13</v>
      </c>
      <c r="L2814" s="20">
        <f t="shared" si="175"/>
        <v>2769</v>
      </c>
      <c r="M2814" s="21">
        <f t="shared" si="173"/>
        <v>0.10301191765980502</v>
      </c>
    </row>
    <row r="2815" spans="1:13" x14ac:dyDescent="0.3">
      <c r="A2815" s="107">
        <v>41369</v>
      </c>
      <c r="B2815" s="108" t="s">
        <v>45</v>
      </c>
      <c r="C2815" s="101">
        <v>0.74652777777777779</v>
      </c>
      <c r="D2815" s="87" t="s">
        <v>31</v>
      </c>
      <c r="E2815" s="108" t="s">
        <v>1017</v>
      </c>
      <c r="F2815" s="110">
        <v>3.25</v>
      </c>
      <c r="G2815" s="85">
        <v>1</v>
      </c>
      <c r="H2815" s="87" t="s">
        <v>33</v>
      </c>
      <c r="I2815" s="28">
        <v>-1</v>
      </c>
      <c r="J2815" s="18">
        <f t="shared" si="174"/>
        <v>284.24000000000012</v>
      </c>
      <c r="K2815" s="19" t="str">
        <f t="shared" si="172"/>
        <v>Apr-13</v>
      </c>
      <c r="L2815" s="20">
        <f t="shared" si="175"/>
        <v>2770</v>
      </c>
      <c r="M2815" s="21">
        <f t="shared" si="173"/>
        <v>0.1026137184115524</v>
      </c>
    </row>
    <row r="2816" spans="1:13" x14ac:dyDescent="0.3">
      <c r="A2816" s="119">
        <v>41369</v>
      </c>
      <c r="B2816" s="120" t="s">
        <v>50</v>
      </c>
      <c r="C2816" s="121">
        <v>16.05</v>
      </c>
      <c r="D2816" s="87" t="s">
        <v>31</v>
      </c>
      <c r="E2816" s="120" t="s">
        <v>7591</v>
      </c>
      <c r="F2816" s="123">
        <v>4.5</v>
      </c>
      <c r="G2816" s="35">
        <v>1</v>
      </c>
      <c r="H2816" s="69">
        <v>1</v>
      </c>
      <c r="I2816" s="31">
        <v>3.5</v>
      </c>
      <c r="J2816" s="18">
        <f t="shared" si="174"/>
        <v>287.74000000000012</v>
      </c>
      <c r="K2816" s="19" t="str">
        <f t="shared" si="172"/>
        <v>Apr-13</v>
      </c>
      <c r="L2816" s="20">
        <f t="shared" si="175"/>
        <v>2771</v>
      </c>
      <c r="M2816" s="21">
        <f t="shared" si="173"/>
        <v>0.10383976903644898</v>
      </c>
    </row>
    <row r="2817" spans="1:13" x14ac:dyDescent="0.3">
      <c r="A2817" s="119">
        <v>41369</v>
      </c>
      <c r="B2817" s="120" t="s">
        <v>82</v>
      </c>
      <c r="C2817" s="121">
        <v>16.3</v>
      </c>
      <c r="D2817" s="87" t="s">
        <v>31</v>
      </c>
      <c r="E2817" s="120" t="s">
        <v>7592</v>
      </c>
      <c r="F2817" s="123">
        <v>5</v>
      </c>
      <c r="G2817" s="35">
        <v>1</v>
      </c>
      <c r="H2817" s="69">
        <v>3</v>
      </c>
      <c r="I2817" s="31">
        <v>-1</v>
      </c>
      <c r="J2817" s="18">
        <f t="shared" si="174"/>
        <v>286.74000000000012</v>
      </c>
      <c r="K2817" s="19" t="str">
        <f t="shared" si="172"/>
        <v>Apr-13</v>
      </c>
      <c r="L2817" s="20">
        <f t="shared" si="175"/>
        <v>2772</v>
      </c>
      <c r="M2817" s="21">
        <f t="shared" si="173"/>
        <v>0.10344155844155849</v>
      </c>
    </row>
    <row r="2818" spans="1:13" x14ac:dyDescent="0.3">
      <c r="A2818" s="107">
        <v>41370</v>
      </c>
      <c r="B2818" s="108" t="s">
        <v>137</v>
      </c>
      <c r="C2818" s="101">
        <v>0.59027777777777779</v>
      </c>
      <c r="D2818" s="87" t="s">
        <v>31</v>
      </c>
      <c r="E2818" s="108" t="s">
        <v>1018</v>
      </c>
      <c r="F2818" s="110">
        <v>3.75</v>
      </c>
      <c r="G2818" s="85">
        <v>1</v>
      </c>
      <c r="H2818" s="87" t="s">
        <v>33</v>
      </c>
      <c r="I2818" s="27">
        <v>-1</v>
      </c>
      <c r="J2818" s="18">
        <f t="shared" si="174"/>
        <v>285.74000000000012</v>
      </c>
      <c r="K2818" s="19" t="str">
        <f t="shared" ref="K2818:K2881" si="176">TEXT(A2818,"MMM-yy")</f>
        <v>Apr-13</v>
      </c>
      <c r="L2818" s="20">
        <f t="shared" si="175"/>
        <v>2773</v>
      </c>
      <c r="M2818" s="21">
        <f t="shared" ref="M2818:M2881" si="177">J2818/L2818</f>
        <v>0.10304363505228999</v>
      </c>
    </row>
    <row r="2819" spans="1:13" x14ac:dyDescent="0.3">
      <c r="A2819" s="107">
        <v>41370</v>
      </c>
      <c r="B2819" s="108" t="s">
        <v>137</v>
      </c>
      <c r="C2819" s="101">
        <v>0.63541666666666663</v>
      </c>
      <c r="D2819" s="87" t="s">
        <v>31</v>
      </c>
      <c r="E2819" s="108" t="s">
        <v>1019</v>
      </c>
      <c r="F2819" s="110">
        <v>3.5</v>
      </c>
      <c r="G2819" s="85">
        <v>1</v>
      </c>
      <c r="H2819" s="87" t="s">
        <v>33</v>
      </c>
      <c r="I2819" s="27">
        <v>-1</v>
      </c>
      <c r="J2819" s="18">
        <f t="shared" ref="J2819:J2882" si="178">J2818+I2819</f>
        <v>284.74000000000012</v>
      </c>
      <c r="K2819" s="19" t="str">
        <f t="shared" si="176"/>
        <v>Apr-13</v>
      </c>
      <c r="L2819" s="20">
        <f t="shared" ref="L2819:L2882" si="179">L2818+G2819</f>
        <v>2774</v>
      </c>
      <c r="M2819" s="21">
        <f t="shared" si="177"/>
        <v>0.10264599855803898</v>
      </c>
    </row>
    <row r="2820" spans="1:13" x14ac:dyDescent="0.3">
      <c r="A2820" s="107">
        <v>41370</v>
      </c>
      <c r="B2820" s="108" t="s">
        <v>130</v>
      </c>
      <c r="C2820" s="101">
        <v>0.70138888888888884</v>
      </c>
      <c r="D2820" s="87" t="s">
        <v>31</v>
      </c>
      <c r="E2820" s="108" t="s">
        <v>1020</v>
      </c>
      <c r="F2820" s="110">
        <v>3.75</v>
      </c>
      <c r="G2820" s="85">
        <v>1</v>
      </c>
      <c r="H2820" s="87" t="s">
        <v>33</v>
      </c>
      <c r="I2820" s="27">
        <v>-1</v>
      </c>
      <c r="J2820" s="18">
        <f t="shared" si="178"/>
        <v>283.74000000000012</v>
      </c>
      <c r="K2820" s="19" t="str">
        <f t="shared" si="176"/>
        <v>Apr-13</v>
      </c>
      <c r="L2820" s="20">
        <f t="shared" si="179"/>
        <v>2775</v>
      </c>
      <c r="M2820" s="21">
        <f t="shared" si="177"/>
        <v>0.10224864864864869</v>
      </c>
    </row>
    <row r="2821" spans="1:13" x14ac:dyDescent="0.3">
      <c r="A2821" s="107">
        <v>41370</v>
      </c>
      <c r="B2821" s="108" t="s">
        <v>45</v>
      </c>
      <c r="C2821" s="101">
        <v>0.82638888888888884</v>
      </c>
      <c r="D2821" s="87" t="s">
        <v>31</v>
      </c>
      <c r="E2821" s="108" t="s">
        <v>1021</v>
      </c>
      <c r="F2821" s="110">
        <v>4</v>
      </c>
      <c r="G2821" s="85">
        <v>1</v>
      </c>
      <c r="H2821" s="87" t="s">
        <v>42</v>
      </c>
      <c r="I2821" s="28">
        <v>4.5</v>
      </c>
      <c r="J2821" s="18">
        <f t="shared" si="178"/>
        <v>288.24000000000012</v>
      </c>
      <c r="K2821" s="19" t="str">
        <f t="shared" si="176"/>
        <v>Apr-13</v>
      </c>
      <c r="L2821" s="20">
        <f t="shared" si="179"/>
        <v>2776</v>
      </c>
      <c r="M2821" s="21">
        <f t="shared" si="177"/>
        <v>0.10383285302593664</v>
      </c>
    </row>
    <row r="2822" spans="1:13" x14ac:dyDescent="0.3">
      <c r="A2822" s="119">
        <v>41370</v>
      </c>
      <c r="B2822" s="120" t="s">
        <v>137</v>
      </c>
      <c r="C2822" s="121">
        <v>15.15</v>
      </c>
      <c r="D2822" s="87" t="s">
        <v>31</v>
      </c>
      <c r="E2822" s="120" t="s">
        <v>7593</v>
      </c>
      <c r="F2822" s="123">
        <v>6</v>
      </c>
      <c r="G2822" s="35">
        <v>1</v>
      </c>
      <c r="H2822" s="69">
        <v>1</v>
      </c>
      <c r="I2822" s="31">
        <v>5</v>
      </c>
      <c r="J2822" s="18">
        <f t="shared" si="178"/>
        <v>293.24000000000012</v>
      </c>
      <c r="K2822" s="19" t="str">
        <f t="shared" si="176"/>
        <v>Apr-13</v>
      </c>
      <c r="L2822" s="20">
        <f t="shared" si="179"/>
        <v>2777</v>
      </c>
      <c r="M2822" s="21">
        <f t="shared" si="177"/>
        <v>0.10559596687072385</v>
      </c>
    </row>
    <row r="2823" spans="1:13" x14ac:dyDescent="0.3">
      <c r="A2823" s="119">
        <v>41370</v>
      </c>
      <c r="B2823" s="120" t="s">
        <v>126</v>
      </c>
      <c r="C2823" s="121">
        <v>15.25</v>
      </c>
      <c r="D2823" s="87" t="s">
        <v>31</v>
      </c>
      <c r="E2823" s="120" t="s">
        <v>7405</v>
      </c>
      <c r="F2823" s="123">
        <v>5.5</v>
      </c>
      <c r="G2823" s="35">
        <v>1</v>
      </c>
      <c r="H2823" s="69">
        <v>1</v>
      </c>
      <c r="I2823" s="31">
        <v>4.5</v>
      </c>
      <c r="J2823" s="18">
        <f t="shared" si="178"/>
        <v>297.74000000000012</v>
      </c>
      <c r="K2823" s="19" t="str">
        <f t="shared" si="176"/>
        <v>Apr-13</v>
      </c>
      <c r="L2823" s="20">
        <f t="shared" si="179"/>
        <v>2778</v>
      </c>
      <c r="M2823" s="21">
        <f t="shared" si="177"/>
        <v>0.10717782577393813</v>
      </c>
    </row>
    <row r="2824" spans="1:13" x14ac:dyDescent="0.3">
      <c r="A2824" s="124">
        <v>41370</v>
      </c>
      <c r="B2824" s="108" t="s">
        <v>45</v>
      </c>
      <c r="C2824" s="111">
        <v>18.2</v>
      </c>
      <c r="D2824" s="87" t="s">
        <v>31</v>
      </c>
      <c r="E2824" s="108" t="s">
        <v>7440</v>
      </c>
      <c r="F2824" s="110">
        <v>4.33</v>
      </c>
      <c r="G2824" s="35">
        <v>1</v>
      </c>
      <c r="H2824" s="70" t="s">
        <v>6518</v>
      </c>
      <c r="I2824" s="34">
        <v>-1</v>
      </c>
      <c r="J2824" s="18">
        <f t="shared" si="178"/>
        <v>296.74000000000012</v>
      </c>
      <c r="K2824" s="19" t="str">
        <f t="shared" si="176"/>
        <v>Apr-13</v>
      </c>
      <c r="L2824" s="20">
        <f t="shared" si="179"/>
        <v>2779</v>
      </c>
      <c r="M2824" s="21">
        <f t="shared" si="177"/>
        <v>0.10677941705649519</v>
      </c>
    </row>
    <row r="2825" spans="1:13" x14ac:dyDescent="0.3">
      <c r="A2825" s="107">
        <v>41372</v>
      </c>
      <c r="B2825" s="108" t="s">
        <v>43</v>
      </c>
      <c r="C2825" s="101">
        <v>0.59722222222222221</v>
      </c>
      <c r="D2825" s="87" t="s">
        <v>31</v>
      </c>
      <c r="E2825" s="108" t="s">
        <v>1022</v>
      </c>
      <c r="F2825" s="110">
        <v>3.5</v>
      </c>
      <c r="G2825" s="85">
        <v>1</v>
      </c>
      <c r="H2825" s="87" t="s">
        <v>42</v>
      </c>
      <c r="I2825" s="27">
        <v>2.5</v>
      </c>
      <c r="J2825" s="18">
        <f t="shared" si="178"/>
        <v>299.24000000000012</v>
      </c>
      <c r="K2825" s="19" t="str">
        <f t="shared" si="176"/>
        <v>Apr-13</v>
      </c>
      <c r="L2825" s="20">
        <f t="shared" si="179"/>
        <v>2780</v>
      </c>
      <c r="M2825" s="21">
        <f t="shared" si="177"/>
        <v>0.10764028776978422</v>
      </c>
    </row>
    <row r="2826" spans="1:13" x14ac:dyDescent="0.3">
      <c r="A2826" s="107">
        <v>41372</v>
      </c>
      <c r="B2826" s="108" t="s">
        <v>45</v>
      </c>
      <c r="C2826" s="101">
        <v>0.61111111111111105</v>
      </c>
      <c r="D2826" s="87" t="s">
        <v>31</v>
      </c>
      <c r="E2826" s="108" t="s">
        <v>1023</v>
      </c>
      <c r="F2826" s="110">
        <v>3</v>
      </c>
      <c r="G2826" s="85">
        <v>1</v>
      </c>
      <c r="H2826" s="87" t="s">
        <v>33</v>
      </c>
      <c r="I2826" s="27">
        <v>-1</v>
      </c>
      <c r="J2826" s="18">
        <f t="shared" si="178"/>
        <v>298.24000000000012</v>
      </c>
      <c r="K2826" s="19" t="str">
        <f t="shared" si="176"/>
        <v>Apr-13</v>
      </c>
      <c r="L2826" s="20">
        <f t="shared" si="179"/>
        <v>2781</v>
      </c>
      <c r="M2826" s="21">
        <f t="shared" si="177"/>
        <v>0.10724199928083428</v>
      </c>
    </row>
    <row r="2827" spans="1:13" x14ac:dyDescent="0.3">
      <c r="A2827" s="107">
        <v>41372</v>
      </c>
      <c r="B2827" s="108" t="s">
        <v>45</v>
      </c>
      <c r="C2827" s="101">
        <v>0.69444444444444453</v>
      </c>
      <c r="D2827" s="87" t="s">
        <v>31</v>
      </c>
      <c r="E2827" s="108" t="s">
        <v>1024</v>
      </c>
      <c r="F2827" s="110">
        <v>4</v>
      </c>
      <c r="G2827" s="85">
        <v>1</v>
      </c>
      <c r="H2827" s="87" t="s">
        <v>33</v>
      </c>
      <c r="I2827" s="27">
        <v>-1</v>
      </c>
      <c r="J2827" s="18">
        <f t="shared" si="178"/>
        <v>297.24000000000012</v>
      </c>
      <c r="K2827" s="19" t="str">
        <f t="shared" si="176"/>
        <v>Apr-13</v>
      </c>
      <c r="L2827" s="20">
        <f t="shared" si="179"/>
        <v>2782</v>
      </c>
      <c r="M2827" s="21">
        <f t="shared" si="177"/>
        <v>0.106843997124371</v>
      </c>
    </row>
    <row r="2828" spans="1:13" x14ac:dyDescent="0.3">
      <c r="A2828" s="107">
        <v>41372</v>
      </c>
      <c r="B2828" s="108" t="s">
        <v>45</v>
      </c>
      <c r="C2828" s="101">
        <v>0.71527777777777779</v>
      </c>
      <c r="D2828" s="87" t="s">
        <v>31</v>
      </c>
      <c r="E2828" s="108" t="s">
        <v>989</v>
      </c>
      <c r="F2828" s="110">
        <v>3.25</v>
      </c>
      <c r="G2828" s="85">
        <v>1</v>
      </c>
      <c r="H2828" s="87" t="s">
        <v>33</v>
      </c>
      <c r="I2828" s="27">
        <v>-1</v>
      </c>
      <c r="J2828" s="18">
        <f t="shared" si="178"/>
        <v>296.24000000000012</v>
      </c>
      <c r="K2828" s="19" t="str">
        <f t="shared" si="176"/>
        <v>Apr-13</v>
      </c>
      <c r="L2828" s="20">
        <f t="shared" si="179"/>
        <v>2783</v>
      </c>
      <c r="M2828" s="21">
        <f t="shared" si="177"/>
        <v>0.10644628099173559</v>
      </c>
    </row>
    <row r="2829" spans="1:13" x14ac:dyDescent="0.3">
      <c r="A2829" s="119">
        <v>41372</v>
      </c>
      <c r="B2829" s="120" t="s">
        <v>45</v>
      </c>
      <c r="C2829" s="121">
        <v>14.1</v>
      </c>
      <c r="D2829" s="87" t="s">
        <v>31</v>
      </c>
      <c r="E2829" s="120" t="s">
        <v>7594</v>
      </c>
      <c r="F2829" s="123">
        <v>5</v>
      </c>
      <c r="G2829" s="35">
        <v>1</v>
      </c>
      <c r="H2829" s="69">
        <v>6</v>
      </c>
      <c r="I2829" s="31">
        <v>-1</v>
      </c>
      <c r="J2829" s="18">
        <f t="shared" si="178"/>
        <v>295.24000000000012</v>
      </c>
      <c r="K2829" s="19" t="str">
        <f t="shared" si="176"/>
        <v>Apr-13</v>
      </c>
      <c r="L2829" s="20">
        <f t="shared" si="179"/>
        <v>2784</v>
      </c>
      <c r="M2829" s="21">
        <f t="shared" si="177"/>
        <v>0.10604885057471269</v>
      </c>
    </row>
    <row r="2830" spans="1:13" x14ac:dyDescent="0.3">
      <c r="A2830" s="119">
        <v>41372</v>
      </c>
      <c r="B2830" s="120" t="s">
        <v>127</v>
      </c>
      <c r="C2830" s="121">
        <v>15.3</v>
      </c>
      <c r="D2830" s="87" t="s">
        <v>31</v>
      </c>
      <c r="E2830" s="120" t="s">
        <v>1085</v>
      </c>
      <c r="F2830" s="123">
        <v>6</v>
      </c>
      <c r="G2830" s="35">
        <v>1</v>
      </c>
      <c r="H2830" s="69">
        <v>2</v>
      </c>
      <c r="I2830" s="31">
        <v>-1</v>
      </c>
      <c r="J2830" s="18">
        <f t="shared" si="178"/>
        <v>294.24000000000012</v>
      </c>
      <c r="K2830" s="19" t="str">
        <f t="shared" si="176"/>
        <v>Apr-13</v>
      </c>
      <c r="L2830" s="20">
        <f t="shared" si="179"/>
        <v>2785</v>
      </c>
      <c r="M2830" s="21">
        <f t="shared" si="177"/>
        <v>0.10565170556552966</v>
      </c>
    </row>
    <row r="2831" spans="1:13" x14ac:dyDescent="0.3">
      <c r="A2831" s="119">
        <v>41372</v>
      </c>
      <c r="B2831" s="120" t="s">
        <v>45</v>
      </c>
      <c r="C2831" s="121">
        <v>15.4</v>
      </c>
      <c r="D2831" s="87" t="s">
        <v>31</v>
      </c>
      <c r="E2831" s="120" t="s">
        <v>6736</v>
      </c>
      <c r="F2831" s="123">
        <v>5.5</v>
      </c>
      <c r="G2831" s="35">
        <v>1</v>
      </c>
      <c r="H2831" s="69">
        <v>1</v>
      </c>
      <c r="I2831" s="31">
        <v>4.05</v>
      </c>
      <c r="J2831" s="18">
        <f t="shared" si="178"/>
        <v>298.29000000000013</v>
      </c>
      <c r="K2831" s="19" t="str">
        <f t="shared" si="176"/>
        <v>Apr-13</v>
      </c>
      <c r="L2831" s="20">
        <f t="shared" si="179"/>
        <v>2786</v>
      </c>
      <c r="M2831" s="21">
        <f t="shared" si="177"/>
        <v>0.10706748025843509</v>
      </c>
    </row>
    <row r="2832" spans="1:13" x14ac:dyDescent="0.3">
      <c r="A2832" s="119">
        <v>41372</v>
      </c>
      <c r="B2832" s="120" t="s">
        <v>43</v>
      </c>
      <c r="C2832" s="121">
        <v>15.5</v>
      </c>
      <c r="D2832" s="87" t="s">
        <v>31</v>
      </c>
      <c r="E2832" s="120" t="s">
        <v>7595</v>
      </c>
      <c r="F2832" s="123">
        <v>5</v>
      </c>
      <c r="G2832" s="35">
        <v>1</v>
      </c>
      <c r="H2832" s="69">
        <v>2</v>
      </c>
      <c r="I2832" s="31">
        <v>-1</v>
      </c>
      <c r="J2832" s="18">
        <f t="shared" si="178"/>
        <v>297.29000000000013</v>
      </c>
      <c r="K2832" s="19" t="str">
        <f t="shared" si="176"/>
        <v>Apr-13</v>
      </c>
      <c r="L2832" s="20">
        <f t="shared" si="179"/>
        <v>2787</v>
      </c>
      <c r="M2832" s="21">
        <f t="shared" si="177"/>
        <v>0.10667025475421606</v>
      </c>
    </row>
    <row r="2833" spans="1:13" x14ac:dyDescent="0.3">
      <c r="A2833" s="119">
        <v>41372</v>
      </c>
      <c r="B2833" s="120" t="s">
        <v>43</v>
      </c>
      <c r="C2833" s="121">
        <v>17.2</v>
      </c>
      <c r="D2833" s="87" t="s">
        <v>31</v>
      </c>
      <c r="E2833" s="120" t="s">
        <v>7596</v>
      </c>
      <c r="F2833" s="123">
        <v>6</v>
      </c>
      <c r="G2833" s="35">
        <v>1</v>
      </c>
      <c r="H2833" s="69">
        <v>3</v>
      </c>
      <c r="I2833" s="31">
        <v>-1</v>
      </c>
      <c r="J2833" s="18">
        <f t="shared" si="178"/>
        <v>296.29000000000013</v>
      </c>
      <c r="K2833" s="19" t="str">
        <f t="shared" si="176"/>
        <v>Apr-13</v>
      </c>
      <c r="L2833" s="20">
        <f t="shared" si="179"/>
        <v>2788</v>
      </c>
      <c r="M2833" s="21">
        <f t="shared" si="177"/>
        <v>0.10627331420373032</v>
      </c>
    </row>
    <row r="2834" spans="1:13" x14ac:dyDescent="0.3">
      <c r="A2834" s="107">
        <v>41373</v>
      </c>
      <c r="B2834" s="108" t="s">
        <v>48</v>
      </c>
      <c r="C2834" s="101">
        <v>0.59027777777777779</v>
      </c>
      <c r="D2834" s="87" t="s">
        <v>31</v>
      </c>
      <c r="E2834" s="108" t="s">
        <v>1025</v>
      </c>
      <c r="F2834" s="110">
        <v>4</v>
      </c>
      <c r="G2834" s="85">
        <v>1</v>
      </c>
      <c r="H2834" s="87" t="s">
        <v>33</v>
      </c>
      <c r="I2834" s="27">
        <v>-1</v>
      </c>
      <c r="J2834" s="18">
        <f t="shared" si="178"/>
        <v>295.29000000000013</v>
      </c>
      <c r="K2834" s="19" t="str">
        <f t="shared" si="176"/>
        <v>Apr-13</v>
      </c>
      <c r="L2834" s="20">
        <f t="shared" si="179"/>
        <v>2789</v>
      </c>
      <c r="M2834" s="21">
        <f t="shared" si="177"/>
        <v>0.10587665830046616</v>
      </c>
    </row>
    <row r="2835" spans="1:13" x14ac:dyDescent="0.3">
      <c r="A2835" s="107">
        <v>41373</v>
      </c>
      <c r="B2835" s="108" t="s">
        <v>30</v>
      </c>
      <c r="C2835" s="101">
        <v>0.67013888888888884</v>
      </c>
      <c r="D2835" s="87" t="s">
        <v>31</v>
      </c>
      <c r="E2835" s="108" t="s">
        <v>1026</v>
      </c>
      <c r="F2835" s="110">
        <v>3</v>
      </c>
      <c r="G2835" s="85">
        <v>1</v>
      </c>
      <c r="H2835" s="87" t="s">
        <v>33</v>
      </c>
      <c r="I2835" s="27">
        <v>-1</v>
      </c>
      <c r="J2835" s="18">
        <f t="shared" si="178"/>
        <v>294.29000000000013</v>
      </c>
      <c r="K2835" s="19" t="str">
        <f t="shared" si="176"/>
        <v>Apr-13</v>
      </c>
      <c r="L2835" s="20">
        <f t="shared" si="179"/>
        <v>2790</v>
      </c>
      <c r="M2835" s="21">
        <f t="shared" si="177"/>
        <v>0.1054802867383513</v>
      </c>
    </row>
    <row r="2836" spans="1:13" x14ac:dyDescent="0.3">
      <c r="A2836" s="107">
        <v>41373</v>
      </c>
      <c r="B2836" s="108" t="s">
        <v>30</v>
      </c>
      <c r="C2836" s="101">
        <v>0.71180555555555547</v>
      </c>
      <c r="D2836" s="87" t="s">
        <v>31</v>
      </c>
      <c r="E2836" s="108" t="s">
        <v>1027</v>
      </c>
      <c r="F2836" s="110">
        <v>3.75</v>
      </c>
      <c r="G2836" s="85">
        <v>1</v>
      </c>
      <c r="H2836" s="87" t="s">
        <v>33</v>
      </c>
      <c r="I2836" s="27">
        <v>-1</v>
      </c>
      <c r="J2836" s="18">
        <f t="shared" si="178"/>
        <v>293.29000000000013</v>
      </c>
      <c r="K2836" s="19" t="str">
        <f t="shared" si="176"/>
        <v>Apr-13</v>
      </c>
      <c r="L2836" s="20">
        <f t="shared" si="179"/>
        <v>2791</v>
      </c>
      <c r="M2836" s="21">
        <f t="shared" si="177"/>
        <v>0.10508419921175211</v>
      </c>
    </row>
    <row r="2837" spans="1:13" x14ac:dyDescent="0.3">
      <c r="A2837" s="119">
        <v>41373</v>
      </c>
      <c r="B2837" s="120" t="s">
        <v>69</v>
      </c>
      <c r="C2837" s="121">
        <v>16.25</v>
      </c>
      <c r="D2837" s="87" t="s">
        <v>31</v>
      </c>
      <c r="E2837" s="120" t="s">
        <v>7597</v>
      </c>
      <c r="F2837" s="123">
        <v>5.5</v>
      </c>
      <c r="G2837" s="35">
        <v>1</v>
      </c>
      <c r="H2837" s="69">
        <v>3</v>
      </c>
      <c r="I2837" s="31">
        <v>-1</v>
      </c>
      <c r="J2837" s="18">
        <f t="shared" si="178"/>
        <v>292.29000000000013</v>
      </c>
      <c r="K2837" s="19" t="str">
        <f t="shared" si="176"/>
        <v>Apr-13</v>
      </c>
      <c r="L2837" s="20">
        <f t="shared" si="179"/>
        <v>2792</v>
      </c>
      <c r="M2837" s="21">
        <f t="shared" si="177"/>
        <v>0.10468839541547283</v>
      </c>
    </row>
    <row r="2838" spans="1:13" x14ac:dyDescent="0.3">
      <c r="A2838" s="119">
        <v>41373</v>
      </c>
      <c r="B2838" s="120" t="s">
        <v>69</v>
      </c>
      <c r="C2838" s="121">
        <v>16.55</v>
      </c>
      <c r="D2838" s="87" t="s">
        <v>31</v>
      </c>
      <c r="E2838" s="120" t="s">
        <v>7598</v>
      </c>
      <c r="F2838" s="123">
        <v>4.5</v>
      </c>
      <c r="G2838" s="35">
        <v>1</v>
      </c>
      <c r="H2838" s="69">
        <v>2</v>
      </c>
      <c r="I2838" s="31">
        <v>-1</v>
      </c>
      <c r="J2838" s="18">
        <f t="shared" si="178"/>
        <v>291.29000000000013</v>
      </c>
      <c r="K2838" s="19" t="str">
        <f t="shared" si="176"/>
        <v>Apr-13</v>
      </c>
      <c r="L2838" s="20">
        <f t="shared" si="179"/>
        <v>2793</v>
      </c>
      <c r="M2838" s="21">
        <f t="shared" si="177"/>
        <v>0.10429287504475479</v>
      </c>
    </row>
    <row r="2839" spans="1:13" x14ac:dyDescent="0.3">
      <c r="A2839" s="119">
        <v>41373</v>
      </c>
      <c r="B2839" s="120" t="s">
        <v>48</v>
      </c>
      <c r="C2839" s="121">
        <v>17.149999999999999</v>
      </c>
      <c r="D2839" s="87" t="s">
        <v>31</v>
      </c>
      <c r="E2839" s="120" t="s">
        <v>635</v>
      </c>
      <c r="F2839" s="123">
        <v>5.5</v>
      </c>
      <c r="G2839" s="35">
        <v>1</v>
      </c>
      <c r="H2839" s="69">
        <v>3</v>
      </c>
      <c r="I2839" s="31">
        <v>-1</v>
      </c>
      <c r="J2839" s="18">
        <f t="shared" si="178"/>
        <v>290.29000000000013</v>
      </c>
      <c r="K2839" s="19" t="str">
        <f t="shared" si="176"/>
        <v>Apr-13</v>
      </c>
      <c r="L2839" s="20">
        <f t="shared" si="179"/>
        <v>2794</v>
      </c>
      <c r="M2839" s="21">
        <f t="shared" si="177"/>
        <v>0.10389763779527564</v>
      </c>
    </row>
    <row r="2840" spans="1:13" x14ac:dyDescent="0.3">
      <c r="A2840" s="107">
        <v>41374</v>
      </c>
      <c r="B2840" s="108" t="s">
        <v>43</v>
      </c>
      <c r="C2840" s="101">
        <v>0.79166666666666663</v>
      </c>
      <c r="D2840" s="87" t="s">
        <v>31</v>
      </c>
      <c r="E2840" s="108" t="s">
        <v>1028</v>
      </c>
      <c r="F2840" s="110">
        <v>3.75</v>
      </c>
      <c r="G2840" s="85">
        <v>1</v>
      </c>
      <c r="H2840" s="87" t="s">
        <v>33</v>
      </c>
      <c r="I2840" s="28">
        <v>-1</v>
      </c>
      <c r="J2840" s="18">
        <f t="shared" si="178"/>
        <v>289.29000000000013</v>
      </c>
      <c r="K2840" s="19" t="str">
        <f t="shared" si="176"/>
        <v>Apr-13</v>
      </c>
      <c r="L2840" s="20">
        <f t="shared" si="179"/>
        <v>2795</v>
      </c>
      <c r="M2840" s="21">
        <f t="shared" si="177"/>
        <v>0.10350268336314852</v>
      </c>
    </row>
    <row r="2841" spans="1:13" x14ac:dyDescent="0.3">
      <c r="A2841" s="107">
        <v>41374</v>
      </c>
      <c r="B2841" s="108" t="s">
        <v>43</v>
      </c>
      <c r="C2841" s="101">
        <v>0.83333333333333337</v>
      </c>
      <c r="D2841" s="87" t="s">
        <v>31</v>
      </c>
      <c r="E2841" s="108" t="s">
        <v>1029</v>
      </c>
      <c r="F2841" s="110">
        <v>3</v>
      </c>
      <c r="G2841" s="85">
        <v>1</v>
      </c>
      <c r="H2841" s="87" t="s">
        <v>33</v>
      </c>
      <c r="I2841" s="28">
        <v>-1</v>
      </c>
      <c r="J2841" s="18">
        <f t="shared" si="178"/>
        <v>288.29000000000013</v>
      </c>
      <c r="K2841" s="19" t="str">
        <f t="shared" si="176"/>
        <v>Apr-13</v>
      </c>
      <c r="L2841" s="20">
        <f t="shared" si="179"/>
        <v>2796</v>
      </c>
      <c r="M2841" s="21">
        <f t="shared" si="177"/>
        <v>0.10310801144492136</v>
      </c>
    </row>
    <row r="2842" spans="1:13" x14ac:dyDescent="0.3">
      <c r="A2842" s="107">
        <v>41374</v>
      </c>
      <c r="B2842" s="108" t="s">
        <v>43</v>
      </c>
      <c r="C2842" s="101">
        <v>0.85416666666666663</v>
      </c>
      <c r="D2842" s="87" t="s">
        <v>31</v>
      </c>
      <c r="E2842" s="108" t="s">
        <v>1030</v>
      </c>
      <c r="F2842" s="110">
        <v>3.25</v>
      </c>
      <c r="G2842" s="85">
        <v>1</v>
      </c>
      <c r="H2842" s="87" t="s">
        <v>33</v>
      </c>
      <c r="I2842" s="28">
        <v>-1</v>
      </c>
      <c r="J2842" s="18">
        <f t="shared" si="178"/>
        <v>287.29000000000013</v>
      </c>
      <c r="K2842" s="19" t="str">
        <f t="shared" si="176"/>
        <v>Apr-13</v>
      </c>
      <c r="L2842" s="20">
        <f t="shared" si="179"/>
        <v>2797</v>
      </c>
      <c r="M2842" s="21">
        <f t="shared" si="177"/>
        <v>0.10271362173757602</v>
      </c>
    </row>
    <row r="2843" spans="1:13" x14ac:dyDescent="0.3">
      <c r="A2843" s="119">
        <v>41374</v>
      </c>
      <c r="B2843" s="120" t="s">
        <v>61</v>
      </c>
      <c r="C2843" s="121">
        <v>17.2</v>
      </c>
      <c r="D2843" s="87" t="s">
        <v>31</v>
      </c>
      <c r="E2843" s="120" t="s">
        <v>1003</v>
      </c>
      <c r="F2843" s="123">
        <v>4.5</v>
      </c>
      <c r="G2843" s="35">
        <v>1</v>
      </c>
      <c r="H2843" s="69">
        <v>4</v>
      </c>
      <c r="I2843" s="31">
        <v>-1</v>
      </c>
      <c r="J2843" s="18">
        <f t="shared" si="178"/>
        <v>286.29000000000013</v>
      </c>
      <c r="K2843" s="19" t="str">
        <f t="shared" si="176"/>
        <v>Apr-13</v>
      </c>
      <c r="L2843" s="20">
        <f t="shared" si="179"/>
        <v>2798</v>
      </c>
      <c r="M2843" s="21">
        <f t="shared" si="177"/>
        <v>0.10231951393852756</v>
      </c>
    </row>
    <row r="2844" spans="1:13" x14ac:dyDescent="0.3">
      <c r="A2844" s="124">
        <v>41374</v>
      </c>
      <c r="B2844" s="108" t="s">
        <v>43</v>
      </c>
      <c r="C2844" s="111">
        <v>19</v>
      </c>
      <c r="D2844" s="87" t="s">
        <v>31</v>
      </c>
      <c r="E2844" s="108" t="s">
        <v>7599</v>
      </c>
      <c r="F2844" s="110">
        <v>4.5</v>
      </c>
      <c r="G2844" s="35">
        <v>1</v>
      </c>
      <c r="H2844" s="70" t="s">
        <v>6512</v>
      </c>
      <c r="I2844" s="34">
        <v>-1</v>
      </c>
      <c r="J2844" s="18">
        <f t="shared" si="178"/>
        <v>285.29000000000013</v>
      </c>
      <c r="K2844" s="19" t="str">
        <f t="shared" si="176"/>
        <v>Apr-13</v>
      </c>
      <c r="L2844" s="20">
        <f t="shared" si="179"/>
        <v>2799</v>
      </c>
      <c r="M2844" s="21">
        <f t="shared" si="177"/>
        <v>0.10192568774562348</v>
      </c>
    </row>
    <row r="2845" spans="1:13" x14ac:dyDescent="0.3">
      <c r="A2845" s="107">
        <v>41375</v>
      </c>
      <c r="B2845" s="108" t="s">
        <v>43</v>
      </c>
      <c r="C2845" s="101">
        <v>0.70486111111111116</v>
      </c>
      <c r="D2845" s="87" t="s">
        <v>31</v>
      </c>
      <c r="E2845" s="108" t="s">
        <v>1031</v>
      </c>
      <c r="F2845" s="110">
        <v>2.75</v>
      </c>
      <c r="G2845" s="85">
        <v>1</v>
      </c>
      <c r="H2845" s="87" t="s">
        <v>42</v>
      </c>
      <c r="I2845" s="28">
        <v>1.75</v>
      </c>
      <c r="J2845" s="18">
        <f t="shared" si="178"/>
        <v>287.04000000000013</v>
      </c>
      <c r="K2845" s="19" t="str">
        <f t="shared" si="176"/>
        <v>Apr-13</v>
      </c>
      <c r="L2845" s="20">
        <f t="shared" si="179"/>
        <v>2800</v>
      </c>
      <c r="M2845" s="21">
        <f t="shared" si="177"/>
        <v>0.10251428571428577</v>
      </c>
    </row>
    <row r="2846" spans="1:13" x14ac:dyDescent="0.3">
      <c r="A2846" s="107">
        <v>41375</v>
      </c>
      <c r="B2846" s="108" t="s">
        <v>43</v>
      </c>
      <c r="C2846" s="101">
        <v>0.83333333333333337</v>
      </c>
      <c r="D2846" s="87" t="s">
        <v>31</v>
      </c>
      <c r="E2846" s="108" t="s">
        <v>1032</v>
      </c>
      <c r="F2846" s="110">
        <v>3.75</v>
      </c>
      <c r="G2846" s="85">
        <v>1</v>
      </c>
      <c r="H2846" s="87" t="s">
        <v>33</v>
      </c>
      <c r="I2846" s="28">
        <v>-1</v>
      </c>
      <c r="J2846" s="18">
        <f t="shared" si="178"/>
        <v>286.04000000000013</v>
      </c>
      <c r="K2846" s="19" t="str">
        <f t="shared" si="176"/>
        <v>Apr-13</v>
      </c>
      <c r="L2846" s="20">
        <f t="shared" si="179"/>
        <v>2801</v>
      </c>
      <c r="M2846" s="21">
        <f t="shared" si="177"/>
        <v>0.10212067118886117</v>
      </c>
    </row>
    <row r="2847" spans="1:13" x14ac:dyDescent="0.3">
      <c r="A2847" s="119">
        <v>41375</v>
      </c>
      <c r="B2847" s="120" t="s">
        <v>118</v>
      </c>
      <c r="C2847" s="121">
        <v>14</v>
      </c>
      <c r="D2847" s="87" t="s">
        <v>31</v>
      </c>
      <c r="E2847" s="120" t="s">
        <v>7602</v>
      </c>
      <c r="F2847" s="123">
        <v>5</v>
      </c>
      <c r="G2847" s="35">
        <v>1</v>
      </c>
      <c r="H2847" s="69">
        <v>5</v>
      </c>
      <c r="I2847" s="31">
        <v>-1</v>
      </c>
      <c r="J2847" s="18">
        <f t="shared" si="178"/>
        <v>285.04000000000013</v>
      </c>
      <c r="K2847" s="19" t="str">
        <f t="shared" si="176"/>
        <v>Apr-13</v>
      </c>
      <c r="L2847" s="20">
        <f t="shared" si="179"/>
        <v>2802</v>
      </c>
      <c r="M2847" s="21">
        <f t="shared" si="177"/>
        <v>0.10172733761598862</v>
      </c>
    </row>
    <row r="2848" spans="1:13" x14ac:dyDescent="0.3">
      <c r="A2848" s="119">
        <v>41375</v>
      </c>
      <c r="B2848" s="120" t="s">
        <v>74</v>
      </c>
      <c r="C2848" s="121">
        <v>14.2</v>
      </c>
      <c r="D2848" s="87" t="s">
        <v>31</v>
      </c>
      <c r="E2848" s="120" t="s">
        <v>7603</v>
      </c>
      <c r="F2848" s="123">
        <v>4.5</v>
      </c>
      <c r="G2848" s="35">
        <v>1</v>
      </c>
      <c r="H2848" s="69">
        <v>2</v>
      </c>
      <c r="I2848" s="31">
        <v>-1</v>
      </c>
      <c r="J2848" s="18">
        <f t="shared" si="178"/>
        <v>284.04000000000013</v>
      </c>
      <c r="K2848" s="19" t="str">
        <f t="shared" si="176"/>
        <v>Apr-13</v>
      </c>
      <c r="L2848" s="20">
        <f t="shared" si="179"/>
        <v>2803</v>
      </c>
      <c r="M2848" s="21">
        <f t="shared" si="177"/>
        <v>0.10133428469496972</v>
      </c>
    </row>
    <row r="2849" spans="1:13" x14ac:dyDescent="0.3">
      <c r="A2849" s="119">
        <v>41375</v>
      </c>
      <c r="B2849" s="120" t="s">
        <v>74</v>
      </c>
      <c r="C2849" s="121">
        <v>14.5</v>
      </c>
      <c r="D2849" s="87" t="s">
        <v>31</v>
      </c>
      <c r="E2849" s="120" t="s">
        <v>7604</v>
      </c>
      <c r="F2849" s="123">
        <v>5.5</v>
      </c>
      <c r="G2849" s="35">
        <v>1</v>
      </c>
      <c r="H2849" s="69">
        <v>4</v>
      </c>
      <c r="I2849" s="31">
        <v>-1</v>
      </c>
      <c r="J2849" s="18">
        <f t="shared" si="178"/>
        <v>283.04000000000013</v>
      </c>
      <c r="K2849" s="19" t="str">
        <f t="shared" si="176"/>
        <v>Apr-13</v>
      </c>
      <c r="L2849" s="20">
        <f t="shared" si="179"/>
        <v>2804</v>
      </c>
      <c r="M2849" s="21">
        <f t="shared" si="177"/>
        <v>0.100941512125535</v>
      </c>
    </row>
    <row r="2850" spans="1:13" x14ac:dyDescent="0.3">
      <c r="A2850" s="119">
        <v>41375</v>
      </c>
      <c r="B2850" s="120" t="s">
        <v>118</v>
      </c>
      <c r="C2850" s="121">
        <v>15.3</v>
      </c>
      <c r="D2850" s="87" t="s">
        <v>31</v>
      </c>
      <c r="E2850" s="120" t="s">
        <v>7605</v>
      </c>
      <c r="F2850" s="123">
        <v>5.5</v>
      </c>
      <c r="G2850" s="35">
        <v>1</v>
      </c>
      <c r="H2850" s="69">
        <v>4</v>
      </c>
      <c r="I2850" s="31">
        <v>-1</v>
      </c>
      <c r="J2850" s="18">
        <f t="shared" si="178"/>
        <v>282.04000000000013</v>
      </c>
      <c r="K2850" s="19" t="str">
        <f t="shared" si="176"/>
        <v>Apr-13</v>
      </c>
      <c r="L2850" s="20">
        <f t="shared" si="179"/>
        <v>2805</v>
      </c>
      <c r="M2850" s="21">
        <f t="shared" si="177"/>
        <v>0.10054901960784318</v>
      </c>
    </row>
    <row r="2851" spans="1:13" x14ac:dyDescent="0.3">
      <c r="A2851" s="119">
        <v>41375</v>
      </c>
      <c r="B2851" s="120" t="s">
        <v>89</v>
      </c>
      <c r="C2851" s="121">
        <v>15.4</v>
      </c>
      <c r="D2851" s="87" t="s">
        <v>31</v>
      </c>
      <c r="E2851" s="120" t="s">
        <v>7606</v>
      </c>
      <c r="F2851" s="123">
        <v>6</v>
      </c>
      <c r="G2851" s="35">
        <v>1</v>
      </c>
      <c r="H2851" s="69">
        <v>2</v>
      </c>
      <c r="I2851" s="31">
        <v>-1</v>
      </c>
      <c r="J2851" s="18">
        <f t="shared" si="178"/>
        <v>281.04000000000013</v>
      </c>
      <c r="K2851" s="19" t="str">
        <f t="shared" si="176"/>
        <v>Apr-13</v>
      </c>
      <c r="L2851" s="20">
        <f t="shared" si="179"/>
        <v>2806</v>
      </c>
      <c r="M2851" s="21">
        <f t="shared" si="177"/>
        <v>0.10015680684248045</v>
      </c>
    </row>
    <row r="2852" spans="1:13" x14ac:dyDescent="0.3">
      <c r="A2852" s="124">
        <v>41375</v>
      </c>
      <c r="B2852" s="108" t="s">
        <v>43</v>
      </c>
      <c r="C2852" s="111">
        <v>18.3</v>
      </c>
      <c r="D2852" s="87" t="s">
        <v>31</v>
      </c>
      <c r="E2852" s="108" t="s">
        <v>7600</v>
      </c>
      <c r="F2852" s="110">
        <v>4.5</v>
      </c>
      <c r="G2852" s="35">
        <v>1</v>
      </c>
      <c r="H2852" s="70" t="s">
        <v>6512</v>
      </c>
      <c r="I2852" s="34">
        <v>-1</v>
      </c>
      <c r="J2852" s="18">
        <f t="shared" si="178"/>
        <v>280.04000000000013</v>
      </c>
      <c r="K2852" s="19" t="str">
        <f t="shared" si="176"/>
        <v>Apr-13</v>
      </c>
      <c r="L2852" s="20">
        <f t="shared" si="179"/>
        <v>2807</v>
      </c>
      <c r="M2852" s="21">
        <f t="shared" si="177"/>
        <v>9.9764873530459611E-2</v>
      </c>
    </row>
    <row r="2853" spans="1:13" x14ac:dyDescent="0.3">
      <c r="A2853" s="124">
        <v>41375</v>
      </c>
      <c r="B2853" s="108" t="s">
        <v>43</v>
      </c>
      <c r="C2853" s="111">
        <v>19.3</v>
      </c>
      <c r="D2853" s="87" t="s">
        <v>31</v>
      </c>
      <c r="E2853" s="108" t="s">
        <v>7601</v>
      </c>
      <c r="F2853" s="110">
        <v>5</v>
      </c>
      <c r="G2853" s="35">
        <v>1</v>
      </c>
      <c r="H2853" s="70" t="s">
        <v>6518</v>
      </c>
      <c r="I2853" s="34">
        <v>-1</v>
      </c>
      <c r="J2853" s="18">
        <f t="shared" si="178"/>
        <v>279.04000000000013</v>
      </c>
      <c r="K2853" s="19" t="str">
        <f t="shared" si="176"/>
        <v>Apr-13</v>
      </c>
      <c r="L2853" s="20">
        <f t="shared" si="179"/>
        <v>2808</v>
      </c>
      <c r="M2853" s="21">
        <f t="shared" si="177"/>
        <v>9.9373219373219426E-2</v>
      </c>
    </row>
    <row r="2854" spans="1:13" x14ac:dyDescent="0.3">
      <c r="A2854" s="107">
        <v>41376</v>
      </c>
      <c r="B2854" s="108" t="s">
        <v>29</v>
      </c>
      <c r="C2854" s="101">
        <v>0.58333333333333337</v>
      </c>
      <c r="D2854" s="87" t="s">
        <v>31</v>
      </c>
      <c r="E2854" s="108" t="s">
        <v>1033</v>
      </c>
      <c r="F2854" s="110">
        <v>3.75</v>
      </c>
      <c r="G2854" s="85">
        <v>1</v>
      </c>
      <c r="H2854" s="87" t="s">
        <v>42</v>
      </c>
      <c r="I2854" s="27">
        <v>2.06</v>
      </c>
      <c r="J2854" s="18">
        <f t="shared" si="178"/>
        <v>281.10000000000014</v>
      </c>
      <c r="K2854" s="19" t="str">
        <f t="shared" si="176"/>
        <v>Apr-13</v>
      </c>
      <c r="L2854" s="20">
        <f t="shared" si="179"/>
        <v>2809</v>
      </c>
      <c r="M2854" s="21">
        <f t="shared" si="177"/>
        <v>0.10007119971520119</v>
      </c>
    </row>
    <row r="2855" spans="1:13" x14ac:dyDescent="0.3">
      <c r="A2855" s="107">
        <v>41376</v>
      </c>
      <c r="B2855" s="108" t="s">
        <v>45</v>
      </c>
      <c r="C2855" s="101">
        <v>0.875</v>
      </c>
      <c r="D2855" s="87" t="s">
        <v>31</v>
      </c>
      <c r="E2855" s="108" t="s">
        <v>587</v>
      </c>
      <c r="F2855" s="110">
        <v>3.25</v>
      </c>
      <c r="G2855" s="85">
        <v>1</v>
      </c>
      <c r="H2855" s="87" t="s">
        <v>33</v>
      </c>
      <c r="I2855" s="28">
        <v>-1</v>
      </c>
      <c r="J2855" s="18">
        <f t="shared" si="178"/>
        <v>280.10000000000014</v>
      </c>
      <c r="K2855" s="19" t="str">
        <f t="shared" si="176"/>
        <v>Apr-13</v>
      </c>
      <c r="L2855" s="20">
        <f t="shared" si="179"/>
        <v>2810</v>
      </c>
      <c r="M2855" s="21">
        <f t="shared" si="177"/>
        <v>9.9679715302491145E-2</v>
      </c>
    </row>
    <row r="2856" spans="1:13" x14ac:dyDescent="0.3">
      <c r="A2856" s="119">
        <v>41376</v>
      </c>
      <c r="B2856" s="120" t="s">
        <v>130</v>
      </c>
      <c r="C2856" s="121">
        <v>14.4</v>
      </c>
      <c r="D2856" s="87" t="s">
        <v>31</v>
      </c>
      <c r="E2856" s="120" t="s">
        <v>7608</v>
      </c>
      <c r="F2856" s="123">
        <v>6</v>
      </c>
      <c r="G2856" s="35">
        <v>1</v>
      </c>
      <c r="H2856" s="69">
        <v>3</v>
      </c>
      <c r="I2856" s="31">
        <v>-1</v>
      </c>
      <c r="J2856" s="18">
        <f t="shared" si="178"/>
        <v>279.10000000000014</v>
      </c>
      <c r="K2856" s="19" t="str">
        <f t="shared" si="176"/>
        <v>Apr-13</v>
      </c>
      <c r="L2856" s="20">
        <f t="shared" si="179"/>
        <v>2811</v>
      </c>
      <c r="M2856" s="21">
        <f t="shared" si="177"/>
        <v>9.9288509427250135E-2</v>
      </c>
    </row>
    <row r="2857" spans="1:13" x14ac:dyDescent="0.3">
      <c r="A2857" s="119">
        <v>41376</v>
      </c>
      <c r="B2857" s="120" t="s">
        <v>143</v>
      </c>
      <c r="C2857" s="121">
        <v>14.5</v>
      </c>
      <c r="D2857" s="87" t="s">
        <v>31</v>
      </c>
      <c r="E2857" s="120" t="s">
        <v>816</v>
      </c>
      <c r="F2857" s="123">
        <v>5.5</v>
      </c>
      <c r="G2857" s="35">
        <v>1</v>
      </c>
      <c r="H2857" s="69">
        <v>2</v>
      </c>
      <c r="I2857" s="31">
        <v>-1</v>
      </c>
      <c r="J2857" s="18">
        <f t="shared" si="178"/>
        <v>278.10000000000014</v>
      </c>
      <c r="K2857" s="19" t="str">
        <f t="shared" si="176"/>
        <v>Apr-13</v>
      </c>
      <c r="L2857" s="20">
        <f t="shared" si="179"/>
        <v>2812</v>
      </c>
      <c r="M2857" s="21">
        <f t="shared" si="177"/>
        <v>9.8897581792318681E-2</v>
      </c>
    </row>
    <row r="2858" spans="1:13" x14ac:dyDescent="0.3">
      <c r="A2858" s="119">
        <v>41376</v>
      </c>
      <c r="B2858" s="120" t="s">
        <v>29</v>
      </c>
      <c r="C2858" s="121">
        <v>15</v>
      </c>
      <c r="D2858" s="87" t="s">
        <v>31</v>
      </c>
      <c r="E2858" s="120" t="s">
        <v>7035</v>
      </c>
      <c r="F2858" s="123">
        <v>5.5</v>
      </c>
      <c r="G2858" s="35">
        <v>1</v>
      </c>
      <c r="H2858" s="69">
        <v>9</v>
      </c>
      <c r="I2858" s="31">
        <v>-1</v>
      </c>
      <c r="J2858" s="18">
        <f t="shared" si="178"/>
        <v>277.10000000000014</v>
      </c>
      <c r="K2858" s="19" t="str">
        <f t="shared" si="176"/>
        <v>Apr-13</v>
      </c>
      <c r="L2858" s="20">
        <f t="shared" si="179"/>
        <v>2813</v>
      </c>
      <c r="M2858" s="21">
        <f t="shared" si="177"/>
        <v>9.8506932100959885E-2</v>
      </c>
    </row>
    <row r="2859" spans="1:13" x14ac:dyDescent="0.3">
      <c r="A2859" s="119">
        <v>41376</v>
      </c>
      <c r="B2859" s="120" t="s">
        <v>130</v>
      </c>
      <c r="C2859" s="121">
        <v>15.15</v>
      </c>
      <c r="D2859" s="87" t="s">
        <v>31</v>
      </c>
      <c r="E2859" s="120" t="s">
        <v>7609</v>
      </c>
      <c r="F2859" s="123">
        <v>5.5</v>
      </c>
      <c r="G2859" s="35">
        <v>1</v>
      </c>
      <c r="H2859" s="69">
        <v>3</v>
      </c>
      <c r="I2859" s="31">
        <v>-1</v>
      </c>
      <c r="J2859" s="18">
        <f t="shared" si="178"/>
        <v>276.10000000000014</v>
      </c>
      <c r="K2859" s="19" t="str">
        <f t="shared" si="176"/>
        <v>Apr-13</v>
      </c>
      <c r="L2859" s="20">
        <f t="shared" si="179"/>
        <v>2814</v>
      </c>
      <c r="M2859" s="21">
        <f t="shared" si="177"/>
        <v>9.8116560056858607E-2</v>
      </c>
    </row>
    <row r="2860" spans="1:13" x14ac:dyDescent="0.3">
      <c r="A2860" s="119">
        <v>41376</v>
      </c>
      <c r="B2860" s="120" t="s">
        <v>143</v>
      </c>
      <c r="C2860" s="121">
        <v>16</v>
      </c>
      <c r="D2860" s="87" t="s">
        <v>31</v>
      </c>
      <c r="E2860" s="120" t="s">
        <v>7610</v>
      </c>
      <c r="F2860" s="123">
        <v>6</v>
      </c>
      <c r="G2860" s="35">
        <v>1</v>
      </c>
      <c r="H2860" s="69">
        <v>10</v>
      </c>
      <c r="I2860" s="31">
        <v>-1</v>
      </c>
      <c r="J2860" s="18">
        <f t="shared" si="178"/>
        <v>275.10000000000014</v>
      </c>
      <c r="K2860" s="19" t="str">
        <f t="shared" si="176"/>
        <v>Apr-13</v>
      </c>
      <c r="L2860" s="20">
        <f t="shared" si="179"/>
        <v>2815</v>
      </c>
      <c r="M2860" s="21">
        <f t="shared" si="177"/>
        <v>9.7726465364120829E-2</v>
      </c>
    </row>
    <row r="2861" spans="1:13" x14ac:dyDescent="0.3">
      <c r="A2861" s="124">
        <v>41376</v>
      </c>
      <c r="B2861" s="108" t="s">
        <v>45</v>
      </c>
      <c r="C2861" s="111">
        <v>19</v>
      </c>
      <c r="D2861" s="87" t="s">
        <v>31</v>
      </c>
      <c r="E2861" s="108" t="s">
        <v>1013</v>
      </c>
      <c r="F2861" s="110">
        <v>4.5</v>
      </c>
      <c r="G2861" s="35">
        <v>1</v>
      </c>
      <c r="H2861" s="70" t="s">
        <v>6526</v>
      </c>
      <c r="I2861" s="34">
        <v>3.5</v>
      </c>
      <c r="J2861" s="18">
        <f t="shared" si="178"/>
        <v>278.60000000000014</v>
      </c>
      <c r="K2861" s="19" t="str">
        <f t="shared" si="176"/>
        <v>Apr-13</v>
      </c>
      <c r="L2861" s="20">
        <f t="shared" si="179"/>
        <v>2816</v>
      </c>
      <c r="M2861" s="21">
        <f t="shared" si="177"/>
        <v>9.8934659090909136E-2</v>
      </c>
    </row>
    <row r="2862" spans="1:13" x14ac:dyDescent="0.3">
      <c r="A2862" s="124">
        <v>41376</v>
      </c>
      <c r="B2862" s="108" t="s">
        <v>45</v>
      </c>
      <c r="C2862" s="111">
        <v>20</v>
      </c>
      <c r="D2862" s="87" t="s">
        <v>31</v>
      </c>
      <c r="E2862" s="108" t="s">
        <v>651</v>
      </c>
      <c r="F2862" s="110">
        <v>5.5</v>
      </c>
      <c r="G2862" s="35">
        <v>1</v>
      </c>
      <c r="H2862" s="70" t="s">
        <v>6526</v>
      </c>
      <c r="I2862" s="34">
        <v>4.5</v>
      </c>
      <c r="J2862" s="18">
        <f t="shared" si="178"/>
        <v>283.10000000000014</v>
      </c>
      <c r="K2862" s="19" t="str">
        <f t="shared" si="176"/>
        <v>Apr-13</v>
      </c>
      <c r="L2862" s="20">
        <f t="shared" si="179"/>
        <v>2817</v>
      </c>
      <c r="M2862" s="21">
        <f t="shared" si="177"/>
        <v>0.10049698260560885</v>
      </c>
    </row>
    <row r="2863" spans="1:13" x14ac:dyDescent="0.3">
      <c r="A2863" s="124">
        <v>41376</v>
      </c>
      <c r="B2863" s="108" t="s">
        <v>45</v>
      </c>
      <c r="C2863" s="111">
        <v>21</v>
      </c>
      <c r="D2863" s="87" t="s">
        <v>31</v>
      </c>
      <c r="E2863" s="108" t="s">
        <v>7607</v>
      </c>
      <c r="F2863" s="110">
        <v>5.5</v>
      </c>
      <c r="G2863" s="35">
        <v>1</v>
      </c>
      <c r="H2863" s="70" t="s">
        <v>6526</v>
      </c>
      <c r="I2863" s="34">
        <v>4.5</v>
      </c>
      <c r="J2863" s="18">
        <f t="shared" si="178"/>
        <v>287.60000000000014</v>
      </c>
      <c r="K2863" s="19" t="str">
        <f t="shared" si="176"/>
        <v>Apr-13</v>
      </c>
      <c r="L2863" s="20">
        <f t="shared" si="179"/>
        <v>2818</v>
      </c>
      <c r="M2863" s="21">
        <f t="shared" si="177"/>
        <v>0.10205819730305186</v>
      </c>
    </row>
    <row r="2864" spans="1:13" x14ac:dyDescent="0.3">
      <c r="A2864" s="107">
        <v>41377</v>
      </c>
      <c r="B2864" s="108" t="s">
        <v>43</v>
      </c>
      <c r="C2864" s="101">
        <v>0.56597222222222221</v>
      </c>
      <c r="D2864" s="87" t="s">
        <v>31</v>
      </c>
      <c r="E2864" s="108" t="s">
        <v>1034</v>
      </c>
      <c r="F2864" s="110">
        <v>2.88</v>
      </c>
      <c r="G2864" s="85">
        <v>1</v>
      </c>
      <c r="H2864" s="87" t="s">
        <v>33</v>
      </c>
      <c r="I2864" s="27">
        <v>-1</v>
      </c>
      <c r="J2864" s="18">
        <f t="shared" si="178"/>
        <v>286.60000000000014</v>
      </c>
      <c r="K2864" s="19" t="str">
        <f t="shared" si="176"/>
        <v>Apr-13</v>
      </c>
      <c r="L2864" s="20">
        <f t="shared" si="179"/>
        <v>2819</v>
      </c>
      <c r="M2864" s="21">
        <f t="shared" si="177"/>
        <v>0.10166725789286986</v>
      </c>
    </row>
    <row r="2865" spans="1:13" x14ac:dyDescent="0.3">
      <c r="A2865" s="119">
        <v>41377</v>
      </c>
      <c r="B2865" s="120" t="s">
        <v>43</v>
      </c>
      <c r="C2865" s="121">
        <v>14.05</v>
      </c>
      <c r="D2865" s="87" t="s">
        <v>31</v>
      </c>
      <c r="E2865" s="120" t="s">
        <v>1221</v>
      </c>
      <c r="F2865" s="123">
        <v>6</v>
      </c>
      <c r="G2865" s="35">
        <v>1</v>
      </c>
      <c r="H2865" s="69">
        <v>2</v>
      </c>
      <c r="I2865" s="31">
        <v>-1</v>
      </c>
      <c r="J2865" s="18">
        <f t="shared" si="178"/>
        <v>285.60000000000014</v>
      </c>
      <c r="K2865" s="19" t="str">
        <f t="shared" si="176"/>
        <v>Apr-13</v>
      </c>
      <c r="L2865" s="20">
        <f t="shared" si="179"/>
        <v>2820</v>
      </c>
      <c r="M2865" s="21">
        <f t="shared" si="177"/>
        <v>0.1012765957446809</v>
      </c>
    </row>
    <row r="2866" spans="1:13" x14ac:dyDescent="0.3">
      <c r="A2866" s="119">
        <v>41377</v>
      </c>
      <c r="B2866" s="120" t="s">
        <v>98</v>
      </c>
      <c r="C2866" s="121">
        <v>14.1</v>
      </c>
      <c r="D2866" s="87" t="s">
        <v>31</v>
      </c>
      <c r="E2866" s="120" t="s">
        <v>7555</v>
      </c>
      <c r="F2866" s="123">
        <v>5</v>
      </c>
      <c r="G2866" s="35">
        <v>1</v>
      </c>
      <c r="H2866" s="69">
        <v>1</v>
      </c>
      <c r="I2866" s="31">
        <v>4</v>
      </c>
      <c r="J2866" s="18">
        <f t="shared" si="178"/>
        <v>289.60000000000014</v>
      </c>
      <c r="K2866" s="19" t="str">
        <f t="shared" si="176"/>
        <v>Apr-13</v>
      </c>
      <c r="L2866" s="20">
        <f t="shared" si="179"/>
        <v>2821</v>
      </c>
      <c r="M2866" s="21">
        <f t="shared" si="177"/>
        <v>0.1026586316908898</v>
      </c>
    </row>
    <row r="2867" spans="1:13" x14ac:dyDescent="0.3">
      <c r="A2867" s="119">
        <v>41377</v>
      </c>
      <c r="B2867" s="120" t="s">
        <v>146</v>
      </c>
      <c r="C2867" s="121">
        <v>15.05</v>
      </c>
      <c r="D2867" s="87" t="s">
        <v>31</v>
      </c>
      <c r="E2867" s="120" t="s">
        <v>7611</v>
      </c>
      <c r="F2867" s="123">
        <v>5</v>
      </c>
      <c r="G2867" s="35">
        <v>1</v>
      </c>
      <c r="H2867" s="69">
        <v>5</v>
      </c>
      <c r="I2867" s="31">
        <v>-1</v>
      </c>
      <c r="J2867" s="18">
        <f t="shared" si="178"/>
        <v>288.60000000000014</v>
      </c>
      <c r="K2867" s="19" t="str">
        <f t="shared" si="176"/>
        <v>Apr-13</v>
      </c>
      <c r="L2867" s="20">
        <f t="shared" si="179"/>
        <v>2822</v>
      </c>
      <c r="M2867" s="21">
        <f t="shared" si="177"/>
        <v>0.10226789510985122</v>
      </c>
    </row>
    <row r="2868" spans="1:13" x14ac:dyDescent="0.3">
      <c r="A2868" s="119">
        <v>41377</v>
      </c>
      <c r="B2868" s="120" t="s">
        <v>98</v>
      </c>
      <c r="C2868" s="121">
        <v>15.2</v>
      </c>
      <c r="D2868" s="87" t="s">
        <v>31</v>
      </c>
      <c r="E2868" s="120" t="s">
        <v>7445</v>
      </c>
      <c r="F2868" s="123">
        <v>5</v>
      </c>
      <c r="G2868" s="35">
        <v>1</v>
      </c>
      <c r="H2868" s="69">
        <v>1</v>
      </c>
      <c r="I2868" s="31">
        <v>4</v>
      </c>
      <c r="J2868" s="18">
        <f t="shared" si="178"/>
        <v>292.60000000000014</v>
      </c>
      <c r="K2868" s="19" t="str">
        <f t="shared" si="176"/>
        <v>Apr-13</v>
      </c>
      <c r="L2868" s="20">
        <f t="shared" si="179"/>
        <v>2823</v>
      </c>
      <c r="M2868" s="21">
        <f t="shared" si="177"/>
        <v>0.10364860077931283</v>
      </c>
    </row>
    <row r="2869" spans="1:13" x14ac:dyDescent="0.3">
      <c r="A2869" s="119">
        <v>41377</v>
      </c>
      <c r="B2869" s="120" t="s">
        <v>44</v>
      </c>
      <c r="C2869" s="121">
        <v>16.05</v>
      </c>
      <c r="D2869" s="87" t="s">
        <v>31</v>
      </c>
      <c r="E2869" s="120" t="s">
        <v>7593</v>
      </c>
      <c r="F2869" s="123">
        <v>5</v>
      </c>
      <c r="G2869" s="35">
        <v>1</v>
      </c>
      <c r="H2869" s="69">
        <v>1</v>
      </c>
      <c r="I2869" s="31">
        <v>4</v>
      </c>
      <c r="J2869" s="18">
        <f t="shared" si="178"/>
        <v>296.60000000000014</v>
      </c>
      <c r="K2869" s="19" t="str">
        <f t="shared" si="176"/>
        <v>Apr-13</v>
      </c>
      <c r="L2869" s="20">
        <f t="shared" si="179"/>
        <v>2824</v>
      </c>
      <c r="M2869" s="21">
        <f t="shared" si="177"/>
        <v>0.10502832861189806</v>
      </c>
    </row>
    <row r="2870" spans="1:13" x14ac:dyDescent="0.3">
      <c r="A2870" s="119">
        <v>41377</v>
      </c>
      <c r="B2870" s="120" t="s">
        <v>146</v>
      </c>
      <c r="C2870" s="121">
        <v>16.149999999999999</v>
      </c>
      <c r="D2870" s="87" t="s">
        <v>31</v>
      </c>
      <c r="E2870" s="120" t="s">
        <v>7612</v>
      </c>
      <c r="F2870" s="123">
        <v>5</v>
      </c>
      <c r="G2870" s="35">
        <v>1</v>
      </c>
      <c r="H2870" s="69">
        <v>10</v>
      </c>
      <c r="I2870" s="31">
        <v>-1</v>
      </c>
      <c r="J2870" s="18">
        <f t="shared" si="178"/>
        <v>295.60000000000014</v>
      </c>
      <c r="K2870" s="19" t="str">
        <f t="shared" si="176"/>
        <v>Apr-13</v>
      </c>
      <c r="L2870" s="20">
        <f t="shared" si="179"/>
        <v>2825</v>
      </c>
      <c r="M2870" s="21">
        <f t="shared" si="177"/>
        <v>0.10463716814159296</v>
      </c>
    </row>
    <row r="2871" spans="1:13" x14ac:dyDescent="0.3">
      <c r="A2871" s="119">
        <v>41377</v>
      </c>
      <c r="B2871" s="120" t="s">
        <v>43</v>
      </c>
      <c r="C2871" s="121">
        <v>17</v>
      </c>
      <c r="D2871" s="87" t="s">
        <v>31</v>
      </c>
      <c r="E2871" s="120" t="s">
        <v>7614</v>
      </c>
      <c r="F2871" s="123">
        <v>6</v>
      </c>
      <c r="G2871" s="35">
        <v>1</v>
      </c>
      <c r="H2871" s="69">
        <v>2</v>
      </c>
      <c r="I2871" s="31">
        <v>-1</v>
      </c>
      <c r="J2871" s="18">
        <f t="shared" si="178"/>
        <v>294.60000000000014</v>
      </c>
      <c r="K2871" s="19" t="str">
        <f t="shared" si="176"/>
        <v>Apr-13</v>
      </c>
      <c r="L2871" s="20">
        <f t="shared" si="179"/>
        <v>2826</v>
      </c>
      <c r="M2871" s="21">
        <f t="shared" si="177"/>
        <v>0.10424628450106162</v>
      </c>
    </row>
    <row r="2872" spans="1:13" x14ac:dyDescent="0.3">
      <c r="A2872" s="119">
        <v>41377</v>
      </c>
      <c r="B2872" s="120" t="s">
        <v>43</v>
      </c>
      <c r="C2872" s="121">
        <v>17</v>
      </c>
      <c r="D2872" s="87" t="s">
        <v>31</v>
      </c>
      <c r="E2872" s="120" t="s">
        <v>7613</v>
      </c>
      <c r="F2872" s="123">
        <v>4.33</v>
      </c>
      <c r="G2872" s="35">
        <v>1</v>
      </c>
      <c r="H2872" s="69">
        <v>7</v>
      </c>
      <c r="I2872" s="31">
        <v>-1</v>
      </c>
      <c r="J2872" s="18">
        <f t="shared" si="178"/>
        <v>293.60000000000014</v>
      </c>
      <c r="K2872" s="19" t="str">
        <f t="shared" si="176"/>
        <v>Apr-13</v>
      </c>
      <c r="L2872" s="20">
        <f t="shared" si="179"/>
        <v>2827</v>
      </c>
      <c r="M2872" s="21">
        <f t="shared" si="177"/>
        <v>0.10385567739653348</v>
      </c>
    </row>
    <row r="2873" spans="1:13" x14ac:dyDescent="0.3">
      <c r="A2873" s="119">
        <v>41377</v>
      </c>
      <c r="B2873" s="120" t="s">
        <v>98</v>
      </c>
      <c r="C2873" s="121">
        <v>17.05</v>
      </c>
      <c r="D2873" s="87" t="s">
        <v>31</v>
      </c>
      <c r="E2873" s="120" t="s">
        <v>7615</v>
      </c>
      <c r="F2873" s="123">
        <v>5</v>
      </c>
      <c r="G2873" s="35">
        <v>1</v>
      </c>
      <c r="H2873" s="69">
        <v>3</v>
      </c>
      <c r="I2873" s="31">
        <v>-1</v>
      </c>
      <c r="J2873" s="18">
        <f t="shared" si="178"/>
        <v>292.60000000000014</v>
      </c>
      <c r="K2873" s="19" t="str">
        <f t="shared" si="176"/>
        <v>Apr-13</v>
      </c>
      <c r="L2873" s="20">
        <f t="shared" si="179"/>
        <v>2828</v>
      </c>
      <c r="M2873" s="21">
        <f t="shared" si="177"/>
        <v>0.10346534653465352</v>
      </c>
    </row>
    <row r="2874" spans="1:13" x14ac:dyDescent="0.3">
      <c r="A2874" s="119">
        <v>41377</v>
      </c>
      <c r="B2874" s="120" t="s">
        <v>44</v>
      </c>
      <c r="C2874" s="121">
        <v>17.149999999999999</v>
      </c>
      <c r="D2874" s="87" t="s">
        <v>31</v>
      </c>
      <c r="E2874" s="120" t="s">
        <v>7616</v>
      </c>
      <c r="F2874" s="123">
        <v>4.33</v>
      </c>
      <c r="G2874" s="35">
        <v>1</v>
      </c>
      <c r="H2874" s="69">
        <v>6</v>
      </c>
      <c r="I2874" s="31">
        <v>-1</v>
      </c>
      <c r="J2874" s="18">
        <f t="shared" si="178"/>
        <v>291.60000000000014</v>
      </c>
      <c r="K2874" s="19" t="str">
        <f t="shared" si="176"/>
        <v>Apr-13</v>
      </c>
      <c r="L2874" s="20">
        <f t="shared" si="179"/>
        <v>2829</v>
      </c>
      <c r="M2874" s="21">
        <f t="shared" si="177"/>
        <v>0.1030752916224815</v>
      </c>
    </row>
    <row r="2875" spans="1:13" x14ac:dyDescent="0.3">
      <c r="A2875" s="107">
        <v>41379</v>
      </c>
      <c r="B2875" s="108" t="s">
        <v>71</v>
      </c>
      <c r="C2875" s="101">
        <v>0.59027777777777779</v>
      </c>
      <c r="D2875" s="87" t="s">
        <v>31</v>
      </c>
      <c r="E2875" s="108" t="s">
        <v>1035</v>
      </c>
      <c r="F2875" s="110">
        <v>4</v>
      </c>
      <c r="G2875" s="85">
        <v>1</v>
      </c>
      <c r="H2875" s="87" t="s">
        <v>42</v>
      </c>
      <c r="I2875" s="27">
        <v>2.5499999999999998</v>
      </c>
      <c r="J2875" s="18">
        <f t="shared" si="178"/>
        <v>294.15000000000015</v>
      </c>
      <c r="K2875" s="19" t="str">
        <f t="shared" si="176"/>
        <v>Apr-13</v>
      </c>
      <c r="L2875" s="20">
        <f t="shared" si="179"/>
        <v>2830</v>
      </c>
      <c r="M2875" s="21">
        <f t="shared" si="177"/>
        <v>0.10393992932862196</v>
      </c>
    </row>
    <row r="2876" spans="1:13" x14ac:dyDescent="0.3">
      <c r="A2876" s="107">
        <v>41379</v>
      </c>
      <c r="B2876" s="108" t="s">
        <v>137</v>
      </c>
      <c r="C2876" s="101">
        <v>0.625</v>
      </c>
      <c r="D2876" s="87" t="s">
        <v>31</v>
      </c>
      <c r="E2876" s="108" t="s">
        <v>1036</v>
      </c>
      <c r="F2876" s="110">
        <v>2.75</v>
      </c>
      <c r="G2876" s="85">
        <v>1</v>
      </c>
      <c r="H2876" s="87" t="s">
        <v>42</v>
      </c>
      <c r="I2876" s="27">
        <v>3</v>
      </c>
      <c r="J2876" s="18">
        <f t="shared" si="178"/>
        <v>297.15000000000015</v>
      </c>
      <c r="K2876" s="19" t="str">
        <f t="shared" si="176"/>
        <v>Apr-13</v>
      </c>
      <c r="L2876" s="20">
        <f t="shared" si="179"/>
        <v>2831</v>
      </c>
      <c r="M2876" s="21">
        <f t="shared" si="177"/>
        <v>0.10496291063228547</v>
      </c>
    </row>
    <row r="2877" spans="1:13" x14ac:dyDescent="0.3">
      <c r="A2877" s="107">
        <v>41379</v>
      </c>
      <c r="B2877" s="108" t="s">
        <v>59</v>
      </c>
      <c r="C2877" s="101">
        <v>0.72222222222222221</v>
      </c>
      <c r="D2877" s="87" t="s">
        <v>31</v>
      </c>
      <c r="E2877" s="108" t="s">
        <v>598</v>
      </c>
      <c r="F2877" s="110">
        <v>3.75</v>
      </c>
      <c r="G2877" s="85">
        <v>1</v>
      </c>
      <c r="H2877" s="87" t="s">
        <v>33</v>
      </c>
      <c r="I2877" s="27">
        <v>-1</v>
      </c>
      <c r="J2877" s="18">
        <f t="shared" si="178"/>
        <v>296.15000000000015</v>
      </c>
      <c r="K2877" s="19" t="str">
        <f t="shared" si="176"/>
        <v>Apr-13</v>
      </c>
      <c r="L2877" s="20">
        <f t="shared" si="179"/>
        <v>2832</v>
      </c>
      <c r="M2877" s="21">
        <f t="shared" si="177"/>
        <v>0.1045727401129944</v>
      </c>
    </row>
    <row r="2878" spans="1:13" x14ac:dyDescent="0.3">
      <c r="A2878" s="119">
        <v>41379</v>
      </c>
      <c r="B2878" s="120" t="s">
        <v>137</v>
      </c>
      <c r="C2878" s="121">
        <v>16</v>
      </c>
      <c r="D2878" s="87" t="s">
        <v>31</v>
      </c>
      <c r="E2878" s="120" t="s">
        <v>7617</v>
      </c>
      <c r="F2878" s="123">
        <v>6</v>
      </c>
      <c r="G2878" s="35">
        <v>1</v>
      </c>
      <c r="H2878" s="69">
        <v>6</v>
      </c>
      <c r="I2878" s="31">
        <v>-1</v>
      </c>
      <c r="J2878" s="18">
        <f t="shared" si="178"/>
        <v>295.15000000000015</v>
      </c>
      <c r="K2878" s="19" t="str">
        <f t="shared" si="176"/>
        <v>Apr-13</v>
      </c>
      <c r="L2878" s="20">
        <f t="shared" si="179"/>
        <v>2833</v>
      </c>
      <c r="M2878" s="21">
        <f t="shared" si="177"/>
        <v>0.10418284504059307</v>
      </c>
    </row>
    <row r="2879" spans="1:13" x14ac:dyDescent="0.3">
      <c r="A2879" s="119">
        <v>41379</v>
      </c>
      <c r="B2879" s="120" t="s">
        <v>59</v>
      </c>
      <c r="C2879" s="121">
        <v>16.2</v>
      </c>
      <c r="D2879" s="87" t="s">
        <v>31</v>
      </c>
      <c r="E2879" s="120" t="s">
        <v>7618</v>
      </c>
      <c r="F2879" s="123">
        <v>5</v>
      </c>
      <c r="G2879" s="35">
        <v>1</v>
      </c>
      <c r="H2879" s="69">
        <v>2</v>
      </c>
      <c r="I2879" s="31">
        <v>-1</v>
      </c>
      <c r="J2879" s="18">
        <f t="shared" si="178"/>
        <v>294.15000000000015</v>
      </c>
      <c r="K2879" s="19" t="str">
        <f t="shared" si="176"/>
        <v>Apr-13</v>
      </c>
      <c r="L2879" s="20">
        <f t="shared" si="179"/>
        <v>2834</v>
      </c>
      <c r="M2879" s="21">
        <f t="shared" si="177"/>
        <v>0.10379322512350041</v>
      </c>
    </row>
    <row r="2880" spans="1:13" x14ac:dyDescent="0.3">
      <c r="A2880" s="119">
        <v>41379</v>
      </c>
      <c r="B2880" s="120" t="s">
        <v>71</v>
      </c>
      <c r="C2880" s="121">
        <v>17.100000000000001</v>
      </c>
      <c r="D2880" s="87" t="s">
        <v>31</v>
      </c>
      <c r="E2880" s="120" t="s">
        <v>7225</v>
      </c>
      <c r="F2880" s="123">
        <v>4.5</v>
      </c>
      <c r="G2880" s="35">
        <v>1</v>
      </c>
      <c r="H2880" s="69">
        <v>6</v>
      </c>
      <c r="I2880" s="31">
        <v>-1</v>
      </c>
      <c r="J2880" s="18">
        <f t="shared" si="178"/>
        <v>293.15000000000015</v>
      </c>
      <c r="K2880" s="19" t="str">
        <f t="shared" si="176"/>
        <v>Apr-13</v>
      </c>
      <c r="L2880" s="20">
        <f t="shared" si="179"/>
        <v>2835</v>
      </c>
      <c r="M2880" s="21">
        <f t="shared" si="177"/>
        <v>0.10340388007054679</v>
      </c>
    </row>
    <row r="2881" spans="1:13" x14ac:dyDescent="0.3">
      <c r="A2881" s="119">
        <v>41380</v>
      </c>
      <c r="B2881" s="120" t="s">
        <v>43</v>
      </c>
      <c r="C2881" s="121">
        <v>17.100000000000001</v>
      </c>
      <c r="D2881" s="87" t="s">
        <v>31</v>
      </c>
      <c r="E2881" s="120" t="s">
        <v>455</v>
      </c>
      <c r="F2881" s="123">
        <v>6</v>
      </c>
      <c r="G2881" s="35">
        <v>1</v>
      </c>
      <c r="H2881" s="69">
        <v>1</v>
      </c>
      <c r="I2881" s="31">
        <v>5</v>
      </c>
      <c r="J2881" s="18">
        <f t="shared" si="178"/>
        <v>298.15000000000015</v>
      </c>
      <c r="K2881" s="19" t="str">
        <f t="shared" si="176"/>
        <v>Apr-13</v>
      </c>
      <c r="L2881" s="20">
        <f t="shared" si="179"/>
        <v>2836</v>
      </c>
      <c r="M2881" s="21">
        <f t="shared" si="177"/>
        <v>0.10513046544428778</v>
      </c>
    </row>
    <row r="2882" spans="1:13" x14ac:dyDescent="0.3">
      <c r="A2882" s="119">
        <v>41381</v>
      </c>
      <c r="B2882" s="120" t="s">
        <v>52</v>
      </c>
      <c r="C2882" s="121">
        <v>14.2</v>
      </c>
      <c r="D2882" s="87" t="s">
        <v>31</v>
      </c>
      <c r="E2882" s="120" t="s">
        <v>7620</v>
      </c>
      <c r="F2882" s="123">
        <v>4.5</v>
      </c>
      <c r="G2882" s="35">
        <v>1</v>
      </c>
      <c r="H2882" s="69">
        <v>1</v>
      </c>
      <c r="I2882" s="31">
        <v>3.5</v>
      </c>
      <c r="J2882" s="18">
        <f t="shared" si="178"/>
        <v>301.65000000000015</v>
      </c>
      <c r="K2882" s="19" t="str">
        <f t="shared" ref="K2882:K2945" si="180">TEXT(A2882,"MMM-yy")</f>
        <v>Apr-13</v>
      </c>
      <c r="L2882" s="20">
        <f t="shared" si="179"/>
        <v>2837</v>
      </c>
      <c r="M2882" s="21">
        <f t="shared" ref="M2882:M2945" si="181">J2882/L2882</f>
        <v>0.10632710609799088</v>
      </c>
    </row>
    <row r="2883" spans="1:13" x14ac:dyDescent="0.3">
      <c r="A2883" s="119">
        <v>41381</v>
      </c>
      <c r="B2883" s="120" t="s">
        <v>57</v>
      </c>
      <c r="C2883" s="121">
        <v>16.55</v>
      </c>
      <c r="D2883" s="87" t="s">
        <v>31</v>
      </c>
      <c r="E2883" s="120" t="s">
        <v>1008</v>
      </c>
      <c r="F2883" s="123">
        <v>4.5</v>
      </c>
      <c r="G2883" s="35">
        <v>1</v>
      </c>
      <c r="H2883" s="69">
        <v>2</v>
      </c>
      <c r="I2883" s="31">
        <v>-1</v>
      </c>
      <c r="J2883" s="18">
        <f t="shared" ref="J2883:J2946" si="182">J2882+I2883</f>
        <v>300.65000000000015</v>
      </c>
      <c r="K2883" s="19" t="str">
        <f t="shared" si="180"/>
        <v>Apr-13</v>
      </c>
      <c r="L2883" s="20">
        <f t="shared" ref="L2883:L2946" si="183">L2882+G2883</f>
        <v>2838</v>
      </c>
      <c r="M2883" s="21">
        <f t="shared" si="181"/>
        <v>0.10593727977448913</v>
      </c>
    </row>
    <row r="2884" spans="1:13" x14ac:dyDescent="0.3">
      <c r="A2884" s="119">
        <v>41381</v>
      </c>
      <c r="B2884" s="120" t="s">
        <v>52</v>
      </c>
      <c r="C2884" s="121">
        <v>17.149999999999999</v>
      </c>
      <c r="D2884" s="87" t="s">
        <v>31</v>
      </c>
      <c r="E2884" s="120" t="s">
        <v>1422</v>
      </c>
      <c r="F2884" s="123">
        <v>5.5</v>
      </c>
      <c r="G2884" s="35">
        <v>0</v>
      </c>
      <c r="H2884" s="69" t="s">
        <v>6111</v>
      </c>
      <c r="I2884" s="31">
        <v>0</v>
      </c>
      <c r="J2884" s="18">
        <f t="shared" si="182"/>
        <v>300.65000000000015</v>
      </c>
      <c r="K2884" s="19" t="str">
        <f t="shared" si="180"/>
        <v>Apr-13</v>
      </c>
      <c r="L2884" s="20">
        <f t="shared" si="183"/>
        <v>2838</v>
      </c>
      <c r="M2884" s="21">
        <f t="shared" si="181"/>
        <v>0.10593727977448913</v>
      </c>
    </row>
    <row r="2885" spans="1:13" x14ac:dyDescent="0.3">
      <c r="A2885" s="124">
        <v>41381</v>
      </c>
      <c r="B2885" s="108" t="s">
        <v>43</v>
      </c>
      <c r="C2885" s="111">
        <v>19.3</v>
      </c>
      <c r="D2885" s="87" t="s">
        <v>31</v>
      </c>
      <c r="E2885" s="108" t="s">
        <v>6936</v>
      </c>
      <c r="F2885" s="110">
        <v>5.5</v>
      </c>
      <c r="G2885" s="35">
        <v>1</v>
      </c>
      <c r="H2885" s="70" t="s">
        <v>6512</v>
      </c>
      <c r="I2885" s="34">
        <v>-1</v>
      </c>
      <c r="J2885" s="18">
        <f t="shared" si="182"/>
        <v>299.65000000000015</v>
      </c>
      <c r="K2885" s="19" t="str">
        <f t="shared" si="180"/>
        <v>Apr-13</v>
      </c>
      <c r="L2885" s="20">
        <f t="shared" si="183"/>
        <v>2839</v>
      </c>
      <c r="M2885" s="21">
        <f t="shared" si="181"/>
        <v>0.10554772807326529</v>
      </c>
    </row>
    <row r="2886" spans="1:13" x14ac:dyDescent="0.3">
      <c r="A2886" s="124">
        <v>41381</v>
      </c>
      <c r="B2886" s="108" t="s">
        <v>43</v>
      </c>
      <c r="C2886" s="111">
        <v>20.3</v>
      </c>
      <c r="D2886" s="87" t="s">
        <v>31</v>
      </c>
      <c r="E2886" s="108" t="s">
        <v>7619</v>
      </c>
      <c r="F2886" s="110">
        <v>4.5</v>
      </c>
      <c r="G2886" s="35">
        <v>1</v>
      </c>
      <c r="H2886" s="70" t="s">
        <v>6526</v>
      </c>
      <c r="I2886" s="34">
        <v>3.5</v>
      </c>
      <c r="J2886" s="18">
        <f t="shared" si="182"/>
        <v>303.15000000000015</v>
      </c>
      <c r="K2886" s="19" t="str">
        <f t="shared" si="180"/>
        <v>Apr-13</v>
      </c>
      <c r="L2886" s="20">
        <f t="shared" si="183"/>
        <v>2840</v>
      </c>
      <c r="M2886" s="21">
        <f t="shared" si="181"/>
        <v>0.10674295774647892</v>
      </c>
    </row>
    <row r="2887" spans="1:13" x14ac:dyDescent="0.3">
      <c r="A2887" s="107">
        <v>41382</v>
      </c>
      <c r="B2887" s="108" t="s">
        <v>135</v>
      </c>
      <c r="C2887" s="101">
        <v>0.6875</v>
      </c>
      <c r="D2887" s="87" t="s">
        <v>31</v>
      </c>
      <c r="E2887" s="108" t="s">
        <v>1037</v>
      </c>
      <c r="F2887" s="110">
        <v>3.5</v>
      </c>
      <c r="G2887" s="85">
        <v>1</v>
      </c>
      <c r="H2887" s="87" t="s">
        <v>42</v>
      </c>
      <c r="I2887" s="27">
        <v>2.5</v>
      </c>
      <c r="J2887" s="18">
        <f t="shared" si="182"/>
        <v>305.65000000000015</v>
      </c>
      <c r="K2887" s="19" t="str">
        <f t="shared" si="180"/>
        <v>Apr-13</v>
      </c>
      <c r="L2887" s="20">
        <f t="shared" si="183"/>
        <v>2841</v>
      </c>
      <c r="M2887" s="21">
        <f t="shared" si="181"/>
        <v>0.10758535726856745</v>
      </c>
    </row>
    <row r="2888" spans="1:13" x14ac:dyDescent="0.3">
      <c r="A2888" s="107">
        <v>41382</v>
      </c>
      <c r="B2888" s="108" t="s">
        <v>135</v>
      </c>
      <c r="C2888" s="101">
        <v>0.71180555555555547</v>
      </c>
      <c r="D2888" s="87" t="s">
        <v>31</v>
      </c>
      <c r="E2888" s="108" t="s">
        <v>1038</v>
      </c>
      <c r="F2888" s="110">
        <v>4</v>
      </c>
      <c r="G2888" s="85">
        <v>1</v>
      </c>
      <c r="H2888" s="87" t="s">
        <v>42</v>
      </c>
      <c r="I2888" s="27">
        <v>3</v>
      </c>
      <c r="J2888" s="18">
        <f t="shared" si="182"/>
        <v>308.65000000000015</v>
      </c>
      <c r="K2888" s="19" t="str">
        <f t="shared" si="180"/>
        <v>Apr-13</v>
      </c>
      <c r="L2888" s="20">
        <f t="shared" si="183"/>
        <v>2842</v>
      </c>
      <c r="M2888" s="21">
        <f t="shared" si="181"/>
        <v>0.10860309641097823</v>
      </c>
    </row>
    <row r="2889" spans="1:13" x14ac:dyDescent="0.3">
      <c r="A2889" s="107">
        <v>41382</v>
      </c>
      <c r="B2889" s="108" t="s">
        <v>45</v>
      </c>
      <c r="C2889" s="101">
        <v>0.72222222222222221</v>
      </c>
      <c r="D2889" s="87" t="s">
        <v>31</v>
      </c>
      <c r="E2889" s="108" t="s">
        <v>1039</v>
      </c>
      <c r="F2889" s="110">
        <v>3.75</v>
      </c>
      <c r="G2889" s="85">
        <v>1</v>
      </c>
      <c r="H2889" s="87" t="s">
        <v>33</v>
      </c>
      <c r="I2889" s="28">
        <v>-1</v>
      </c>
      <c r="J2889" s="18">
        <f t="shared" si="182"/>
        <v>307.65000000000015</v>
      </c>
      <c r="K2889" s="19" t="str">
        <f t="shared" si="180"/>
        <v>Apr-13</v>
      </c>
      <c r="L2889" s="20">
        <f t="shared" si="183"/>
        <v>2843</v>
      </c>
      <c r="M2889" s="21">
        <f t="shared" si="181"/>
        <v>0.10821315511783333</v>
      </c>
    </row>
    <row r="2890" spans="1:13" x14ac:dyDescent="0.3">
      <c r="A2890" s="107">
        <v>41382</v>
      </c>
      <c r="B2890" s="108" t="s">
        <v>45</v>
      </c>
      <c r="C2890" s="101">
        <v>0.76736111111111116</v>
      </c>
      <c r="D2890" s="87" t="s">
        <v>31</v>
      </c>
      <c r="E2890" s="108" t="s">
        <v>1040</v>
      </c>
      <c r="F2890" s="110">
        <v>3.75</v>
      </c>
      <c r="G2890" s="85">
        <v>1</v>
      </c>
      <c r="H2890" s="87" t="s">
        <v>33</v>
      </c>
      <c r="I2890" s="28">
        <v>-1</v>
      </c>
      <c r="J2890" s="18">
        <f t="shared" si="182"/>
        <v>306.65000000000015</v>
      </c>
      <c r="K2890" s="19" t="str">
        <f t="shared" si="180"/>
        <v>Apr-13</v>
      </c>
      <c r="L2890" s="20">
        <f t="shared" si="183"/>
        <v>2844</v>
      </c>
      <c r="M2890" s="21">
        <f t="shared" si="181"/>
        <v>0.10782348804500709</v>
      </c>
    </row>
    <row r="2891" spans="1:13" x14ac:dyDescent="0.3">
      <c r="A2891" s="107">
        <v>41382</v>
      </c>
      <c r="B2891" s="108" t="s">
        <v>45</v>
      </c>
      <c r="C2891" s="101">
        <v>0.87152777777777779</v>
      </c>
      <c r="D2891" s="87" t="s">
        <v>31</v>
      </c>
      <c r="E2891" s="108" t="s">
        <v>1041</v>
      </c>
      <c r="F2891" s="110">
        <v>3.5</v>
      </c>
      <c r="G2891" s="85">
        <v>1</v>
      </c>
      <c r="H2891" s="87" t="s">
        <v>33</v>
      </c>
      <c r="I2891" s="28">
        <v>-1</v>
      </c>
      <c r="J2891" s="18">
        <f t="shared" si="182"/>
        <v>305.65000000000015</v>
      </c>
      <c r="K2891" s="19" t="str">
        <f t="shared" si="180"/>
        <v>Apr-13</v>
      </c>
      <c r="L2891" s="20">
        <f t="shared" si="183"/>
        <v>2845</v>
      </c>
      <c r="M2891" s="21">
        <f t="shared" si="181"/>
        <v>0.10743409490333924</v>
      </c>
    </row>
    <row r="2892" spans="1:13" x14ac:dyDescent="0.3">
      <c r="A2892" s="119">
        <v>41382</v>
      </c>
      <c r="B2892" s="120" t="s">
        <v>76</v>
      </c>
      <c r="C2892" s="121">
        <v>14</v>
      </c>
      <c r="D2892" s="87" t="s">
        <v>31</v>
      </c>
      <c r="E2892" s="120" t="s">
        <v>7621</v>
      </c>
      <c r="F2892" s="123">
        <v>4.5</v>
      </c>
      <c r="G2892" s="35">
        <v>1</v>
      </c>
      <c r="H2892" s="69">
        <v>4</v>
      </c>
      <c r="I2892" s="31">
        <v>-1</v>
      </c>
      <c r="J2892" s="18">
        <f t="shared" si="182"/>
        <v>304.65000000000015</v>
      </c>
      <c r="K2892" s="19" t="str">
        <f t="shared" si="180"/>
        <v>Apr-13</v>
      </c>
      <c r="L2892" s="20">
        <f t="shared" si="183"/>
        <v>2846</v>
      </c>
      <c r="M2892" s="21">
        <f t="shared" si="181"/>
        <v>0.10704497540407595</v>
      </c>
    </row>
    <row r="2893" spans="1:13" x14ac:dyDescent="0.3">
      <c r="A2893" s="119">
        <v>41382</v>
      </c>
      <c r="B2893" s="120" t="s">
        <v>52</v>
      </c>
      <c r="C2893" s="121">
        <v>14.2</v>
      </c>
      <c r="D2893" s="87" t="s">
        <v>31</v>
      </c>
      <c r="E2893" s="120" t="s">
        <v>7622</v>
      </c>
      <c r="F2893" s="123">
        <v>5.5</v>
      </c>
      <c r="G2893" s="35">
        <v>1</v>
      </c>
      <c r="H2893" s="69">
        <v>6</v>
      </c>
      <c r="I2893" s="31">
        <v>-1</v>
      </c>
      <c r="J2893" s="18">
        <f t="shared" si="182"/>
        <v>303.65000000000015</v>
      </c>
      <c r="K2893" s="19" t="str">
        <f t="shared" si="180"/>
        <v>Apr-13</v>
      </c>
      <c r="L2893" s="20">
        <f t="shared" si="183"/>
        <v>2847</v>
      </c>
      <c r="M2893" s="21">
        <f t="shared" si="181"/>
        <v>0.10665612925886904</v>
      </c>
    </row>
    <row r="2894" spans="1:13" x14ac:dyDescent="0.3">
      <c r="A2894" s="119">
        <v>41382</v>
      </c>
      <c r="B2894" s="120" t="s">
        <v>76</v>
      </c>
      <c r="C2894" s="121">
        <v>14.35</v>
      </c>
      <c r="D2894" s="87" t="s">
        <v>31</v>
      </c>
      <c r="E2894" s="120" t="s">
        <v>7623</v>
      </c>
      <c r="F2894" s="123">
        <v>4.5</v>
      </c>
      <c r="G2894" s="35">
        <v>1</v>
      </c>
      <c r="H2894" s="69">
        <v>1</v>
      </c>
      <c r="I2894" s="31">
        <v>3.5</v>
      </c>
      <c r="J2894" s="18">
        <f t="shared" si="182"/>
        <v>307.15000000000015</v>
      </c>
      <c r="K2894" s="19" t="str">
        <f t="shared" si="180"/>
        <v>Apr-13</v>
      </c>
      <c r="L2894" s="20">
        <f t="shared" si="183"/>
        <v>2848</v>
      </c>
      <c r="M2894" s="21">
        <f t="shared" si="181"/>
        <v>0.10784761235955061</v>
      </c>
    </row>
    <row r="2895" spans="1:13" x14ac:dyDescent="0.3">
      <c r="A2895" s="119">
        <v>41382</v>
      </c>
      <c r="B2895" s="120" t="s">
        <v>52</v>
      </c>
      <c r="C2895" s="121">
        <v>15.3</v>
      </c>
      <c r="D2895" s="87" t="s">
        <v>31</v>
      </c>
      <c r="E2895" s="120" t="s">
        <v>2176</v>
      </c>
      <c r="F2895" s="123">
        <v>5</v>
      </c>
      <c r="G2895" s="35">
        <v>1</v>
      </c>
      <c r="H2895" s="69">
        <v>3</v>
      </c>
      <c r="I2895" s="31">
        <v>-1</v>
      </c>
      <c r="J2895" s="18">
        <f t="shared" si="182"/>
        <v>306.15000000000015</v>
      </c>
      <c r="K2895" s="19" t="str">
        <f t="shared" si="180"/>
        <v>Apr-13</v>
      </c>
      <c r="L2895" s="20">
        <f t="shared" si="183"/>
        <v>2849</v>
      </c>
      <c r="M2895" s="21">
        <f t="shared" si="181"/>
        <v>0.10745875745875751</v>
      </c>
    </row>
    <row r="2896" spans="1:13" x14ac:dyDescent="0.3">
      <c r="A2896" s="119">
        <v>41382</v>
      </c>
      <c r="B2896" s="120" t="s">
        <v>76</v>
      </c>
      <c r="C2896" s="121">
        <v>15.45</v>
      </c>
      <c r="D2896" s="87" t="s">
        <v>31</v>
      </c>
      <c r="E2896" s="120" t="s">
        <v>7624</v>
      </c>
      <c r="F2896" s="123">
        <v>6</v>
      </c>
      <c r="G2896" s="35">
        <v>1</v>
      </c>
      <c r="H2896" s="69">
        <v>5</v>
      </c>
      <c r="I2896" s="31">
        <v>-1</v>
      </c>
      <c r="J2896" s="18">
        <f t="shared" si="182"/>
        <v>305.15000000000015</v>
      </c>
      <c r="K2896" s="19" t="str">
        <f t="shared" si="180"/>
        <v>Apr-13</v>
      </c>
      <c r="L2896" s="20">
        <f t="shared" si="183"/>
        <v>2850</v>
      </c>
      <c r="M2896" s="21">
        <f t="shared" si="181"/>
        <v>0.10707017543859654</v>
      </c>
    </row>
    <row r="2897" spans="1:13" x14ac:dyDescent="0.3">
      <c r="A2897" s="119">
        <v>41382</v>
      </c>
      <c r="B2897" s="120" t="s">
        <v>135</v>
      </c>
      <c r="C2897" s="121">
        <v>15.55</v>
      </c>
      <c r="D2897" s="87" t="s">
        <v>31</v>
      </c>
      <c r="E2897" s="120" t="s">
        <v>7625</v>
      </c>
      <c r="F2897" s="123">
        <v>4.5</v>
      </c>
      <c r="G2897" s="35">
        <v>1</v>
      </c>
      <c r="H2897" s="69">
        <v>5</v>
      </c>
      <c r="I2897" s="31">
        <v>-1</v>
      </c>
      <c r="J2897" s="18">
        <f t="shared" si="182"/>
        <v>304.15000000000015</v>
      </c>
      <c r="K2897" s="19" t="str">
        <f t="shared" si="180"/>
        <v>Apr-13</v>
      </c>
      <c r="L2897" s="20">
        <f t="shared" si="183"/>
        <v>2851</v>
      </c>
      <c r="M2897" s="21">
        <f t="shared" si="181"/>
        <v>0.1066818660119257</v>
      </c>
    </row>
    <row r="2898" spans="1:13" x14ac:dyDescent="0.3">
      <c r="A2898" s="119">
        <v>41382</v>
      </c>
      <c r="B2898" s="120" t="s">
        <v>52</v>
      </c>
      <c r="C2898" s="121">
        <v>16.399999999999999</v>
      </c>
      <c r="D2898" s="87" t="s">
        <v>31</v>
      </c>
      <c r="E2898" s="120" t="s">
        <v>6258</v>
      </c>
      <c r="F2898" s="123">
        <v>4.33</v>
      </c>
      <c r="G2898" s="35">
        <v>1</v>
      </c>
      <c r="H2898" s="69">
        <v>2</v>
      </c>
      <c r="I2898" s="31">
        <v>-1</v>
      </c>
      <c r="J2898" s="18">
        <f t="shared" si="182"/>
        <v>303.15000000000015</v>
      </c>
      <c r="K2898" s="19" t="str">
        <f t="shared" si="180"/>
        <v>Apr-13</v>
      </c>
      <c r="L2898" s="20">
        <f t="shared" si="183"/>
        <v>2852</v>
      </c>
      <c r="M2898" s="21">
        <f t="shared" si="181"/>
        <v>0.10629382889200566</v>
      </c>
    </row>
    <row r="2899" spans="1:13" x14ac:dyDescent="0.3">
      <c r="A2899" s="119">
        <v>41382</v>
      </c>
      <c r="B2899" s="120" t="s">
        <v>76</v>
      </c>
      <c r="C2899" s="121">
        <v>18</v>
      </c>
      <c r="D2899" s="87" t="s">
        <v>31</v>
      </c>
      <c r="E2899" s="120" t="s">
        <v>2654</v>
      </c>
      <c r="F2899" s="123">
        <v>5</v>
      </c>
      <c r="G2899" s="35">
        <v>1</v>
      </c>
      <c r="H2899" s="69">
        <v>5</v>
      </c>
      <c r="I2899" s="31">
        <v>-1</v>
      </c>
      <c r="J2899" s="18">
        <f t="shared" si="182"/>
        <v>302.15000000000015</v>
      </c>
      <c r="K2899" s="19" t="str">
        <f t="shared" si="180"/>
        <v>Apr-13</v>
      </c>
      <c r="L2899" s="20">
        <f t="shared" si="183"/>
        <v>2853</v>
      </c>
      <c r="M2899" s="21">
        <f t="shared" si="181"/>
        <v>0.10590606379249917</v>
      </c>
    </row>
    <row r="2900" spans="1:13" x14ac:dyDescent="0.3">
      <c r="A2900" s="119">
        <v>41382</v>
      </c>
      <c r="B2900" s="120" t="s">
        <v>76</v>
      </c>
      <c r="C2900" s="121">
        <v>18</v>
      </c>
      <c r="D2900" s="87" t="s">
        <v>31</v>
      </c>
      <c r="E2900" s="120" t="s">
        <v>7626</v>
      </c>
      <c r="F2900" s="123">
        <v>6</v>
      </c>
      <c r="G2900" s="35">
        <v>1</v>
      </c>
      <c r="H2900" s="69" t="s">
        <v>6116</v>
      </c>
      <c r="I2900" s="31">
        <v>-1</v>
      </c>
      <c r="J2900" s="18">
        <f t="shared" si="182"/>
        <v>301.15000000000015</v>
      </c>
      <c r="K2900" s="19" t="str">
        <f t="shared" si="180"/>
        <v>Apr-13</v>
      </c>
      <c r="L2900" s="20">
        <f t="shared" si="183"/>
        <v>2854</v>
      </c>
      <c r="M2900" s="21">
        <f t="shared" si="181"/>
        <v>0.10551857042747027</v>
      </c>
    </row>
    <row r="2901" spans="1:13" x14ac:dyDescent="0.3">
      <c r="A2901" s="124">
        <v>41382</v>
      </c>
      <c r="B2901" s="108" t="s">
        <v>45</v>
      </c>
      <c r="C2901" s="111">
        <v>20.25</v>
      </c>
      <c r="D2901" s="87" t="s">
        <v>31</v>
      </c>
      <c r="E2901" s="108" t="s">
        <v>6502</v>
      </c>
      <c r="F2901" s="110">
        <v>5.5</v>
      </c>
      <c r="G2901" s="35">
        <v>1</v>
      </c>
      <c r="H2901" s="70" t="s">
        <v>6518</v>
      </c>
      <c r="I2901" s="34">
        <v>-1</v>
      </c>
      <c r="J2901" s="18">
        <f t="shared" si="182"/>
        <v>300.15000000000015</v>
      </c>
      <c r="K2901" s="19" t="str">
        <f t="shared" si="180"/>
        <v>Apr-13</v>
      </c>
      <c r="L2901" s="20">
        <f t="shared" si="183"/>
        <v>2855</v>
      </c>
      <c r="M2901" s="21">
        <f t="shared" si="181"/>
        <v>0.10513134851138359</v>
      </c>
    </row>
    <row r="2902" spans="1:13" x14ac:dyDescent="0.3">
      <c r="A2902" s="107">
        <v>41383</v>
      </c>
      <c r="B2902" s="108" t="s">
        <v>49</v>
      </c>
      <c r="C2902" s="101">
        <v>0.56944444444444442</v>
      </c>
      <c r="D2902" s="87" t="s">
        <v>31</v>
      </c>
      <c r="E2902" s="108" t="s">
        <v>1042</v>
      </c>
      <c r="F2902" s="110">
        <v>4</v>
      </c>
      <c r="G2902" s="85">
        <v>1</v>
      </c>
      <c r="H2902" s="87" t="s">
        <v>33</v>
      </c>
      <c r="I2902" s="27">
        <v>-1</v>
      </c>
      <c r="J2902" s="18">
        <f t="shared" si="182"/>
        <v>299.15000000000015</v>
      </c>
      <c r="K2902" s="19" t="str">
        <f t="shared" si="180"/>
        <v>Apr-13</v>
      </c>
      <c r="L2902" s="20">
        <f t="shared" si="183"/>
        <v>2856</v>
      </c>
      <c r="M2902" s="21">
        <f t="shared" si="181"/>
        <v>0.1047443977591037</v>
      </c>
    </row>
    <row r="2903" spans="1:13" x14ac:dyDescent="0.3">
      <c r="A2903" s="107">
        <v>41383</v>
      </c>
      <c r="B2903" s="108" t="s">
        <v>93</v>
      </c>
      <c r="C2903" s="101">
        <v>0.60416666666666663</v>
      </c>
      <c r="D2903" s="87" t="s">
        <v>31</v>
      </c>
      <c r="E2903" s="108" t="s">
        <v>1043</v>
      </c>
      <c r="F2903" s="110">
        <v>3.25</v>
      </c>
      <c r="G2903" s="85">
        <v>1</v>
      </c>
      <c r="H2903" s="87" t="s">
        <v>42</v>
      </c>
      <c r="I2903" s="27">
        <v>2.25</v>
      </c>
      <c r="J2903" s="18">
        <f t="shared" si="182"/>
        <v>301.40000000000015</v>
      </c>
      <c r="K2903" s="19" t="str">
        <f t="shared" si="180"/>
        <v>Apr-13</v>
      </c>
      <c r="L2903" s="20">
        <f t="shared" si="183"/>
        <v>2857</v>
      </c>
      <c r="M2903" s="21">
        <f t="shared" si="181"/>
        <v>0.10549527476373824</v>
      </c>
    </row>
    <row r="2904" spans="1:13" x14ac:dyDescent="0.3">
      <c r="A2904" s="107">
        <v>41383</v>
      </c>
      <c r="B2904" s="108" t="s">
        <v>93</v>
      </c>
      <c r="C2904" s="101">
        <v>0.62847222222222221</v>
      </c>
      <c r="D2904" s="87" t="s">
        <v>31</v>
      </c>
      <c r="E2904" s="108" t="s">
        <v>1044</v>
      </c>
      <c r="F2904" s="110">
        <v>3.5</v>
      </c>
      <c r="G2904" s="85">
        <v>1</v>
      </c>
      <c r="H2904" s="87" t="s">
        <v>33</v>
      </c>
      <c r="I2904" s="27">
        <v>-1</v>
      </c>
      <c r="J2904" s="18">
        <f t="shared" si="182"/>
        <v>300.40000000000015</v>
      </c>
      <c r="K2904" s="19" t="str">
        <f t="shared" si="180"/>
        <v>Apr-13</v>
      </c>
      <c r="L2904" s="20">
        <f t="shared" si="183"/>
        <v>2858</v>
      </c>
      <c r="M2904" s="21">
        <f t="shared" si="181"/>
        <v>0.10510846745976213</v>
      </c>
    </row>
    <row r="2905" spans="1:13" x14ac:dyDescent="0.3">
      <c r="A2905" s="107">
        <v>41383</v>
      </c>
      <c r="B2905" s="108" t="s">
        <v>74</v>
      </c>
      <c r="C2905" s="101">
        <v>0.64236111111111105</v>
      </c>
      <c r="D2905" s="87" t="s">
        <v>31</v>
      </c>
      <c r="E2905" s="108" t="s">
        <v>1045</v>
      </c>
      <c r="F2905" s="110">
        <v>4</v>
      </c>
      <c r="G2905" s="85">
        <v>1</v>
      </c>
      <c r="H2905" s="87" t="s">
        <v>42</v>
      </c>
      <c r="I2905" s="27">
        <v>5</v>
      </c>
      <c r="J2905" s="18">
        <f t="shared" si="182"/>
        <v>305.40000000000015</v>
      </c>
      <c r="K2905" s="19" t="str">
        <f t="shared" si="180"/>
        <v>Apr-13</v>
      </c>
      <c r="L2905" s="20">
        <f t="shared" si="183"/>
        <v>2859</v>
      </c>
      <c r="M2905" s="21">
        <f t="shared" si="181"/>
        <v>0.10682056663168946</v>
      </c>
    </row>
    <row r="2906" spans="1:13" x14ac:dyDescent="0.3">
      <c r="A2906" s="107">
        <v>41383</v>
      </c>
      <c r="B2906" s="108" t="s">
        <v>74</v>
      </c>
      <c r="C2906" s="101">
        <v>0.69097222222222221</v>
      </c>
      <c r="D2906" s="87" t="s">
        <v>31</v>
      </c>
      <c r="E2906" s="108" t="s">
        <v>1046</v>
      </c>
      <c r="F2906" s="110">
        <v>3.5</v>
      </c>
      <c r="G2906" s="85">
        <v>1</v>
      </c>
      <c r="H2906" s="87" t="s">
        <v>33</v>
      </c>
      <c r="I2906" s="27">
        <v>-1</v>
      </c>
      <c r="J2906" s="18">
        <f t="shared" si="182"/>
        <v>304.40000000000015</v>
      </c>
      <c r="K2906" s="19" t="str">
        <f t="shared" si="180"/>
        <v>Apr-13</v>
      </c>
      <c r="L2906" s="20">
        <f t="shared" si="183"/>
        <v>2860</v>
      </c>
      <c r="M2906" s="21">
        <f t="shared" si="181"/>
        <v>0.10643356643356648</v>
      </c>
    </row>
    <row r="2907" spans="1:13" x14ac:dyDescent="0.3">
      <c r="A2907" s="107">
        <v>41383</v>
      </c>
      <c r="B2907" s="108" t="s">
        <v>30</v>
      </c>
      <c r="C2907" s="101">
        <v>0.74305555555555547</v>
      </c>
      <c r="D2907" s="87" t="s">
        <v>31</v>
      </c>
      <c r="E2907" s="108" t="s">
        <v>1047</v>
      </c>
      <c r="F2907" s="110">
        <v>3</v>
      </c>
      <c r="G2907" s="85">
        <v>1</v>
      </c>
      <c r="H2907" s="87" t="s">
        <v>33</v>
      </c>
      <c r="I2907" s="28">
        <v>-1</v>
      </c>
      <c r="J2907" s="18">
        <f t="shared" si="182"/>
        <v>303.40000000000015</v>
      </c>
      <c r="K2907" s="19" t="str">
        <f t="shared" si="180"/>
        <v>Apr-13</v>
      </c>
      <c r="L2907" s="20">
        <f t="shared" si="183"/>
        <v>2861</v>
      </c>
      <c r="M2907" s="21">
        <f t="shared" si="181"/>
        <v>0.10604683677036006</v>
      </c>
    </row>
    <row r="2908" spans="1:13" x14ac:dyDescent="0.3">
      <c r="A2908" s="107">
        <v>41383</v>
      </c>
      <c r="B2908" s="108" t="s">
        <v>56</v>
      </c>
      <c r="C2908" s="101">
        <v>0.77083333333333337</v>
      </c>
      <c r="D2908" s="87" t="s">
        <v>31</v>
      </c>
      <c r="E2908" s="108" t="s">
        <v>1048</v>
      </c>
      <c r="F2908" s="110">
        <v>3.5</v>
      </c>
      <c r="G2908" s="85">
        <v>1</v>
      </c>
      <c r="H2908" s="87" t="s">
        <v>33</v>
      </c>
      <c r="I2908" s="28">
        <v>-1</v>
      </c>
      <c r="J2908" s="18">
        <f t="shared" si="182"/>
        <v>302.40000000000015</v>
      </c>
      <c r="K2908" s="19" t="str">
        <f t="shared" si="180"/>
        <v>Apr-13</v>
      </c>
      <c r="L2908" s="20">
        <f t="shared" si="183"/>
        <v>2862</v>
      </c>
      <c r="M2908" s="21">
        <f t="shared" si="181"/>
        <v>0.10566037735849061</v>
      </c>
    </row>
    <row r="2909" spans="1:13" x14ac:dyDescent="0.3">
      <c r="A2909" s="107">
        <v>41383</v>
      </c>
      <c r="B2909" s="108" t="s">
        <v>30</v>
      </c>
      <c r="C2909" s="101">
        <v>0.78472222222222221</v>
      </c>
      <c r="D2909" s="87" t="s">
        <v>31</v>
      </c>
      <c r="E2909" s="108" t="s">
        <v>1049</v>
      </c>
      <c r="F2909" s="110">
        <v>2.88</v>
      </c>
      <c r="G2909" s="85">
        <v>1</v>
      </c>
      <c r="H2909" s="87" t="s">
        <v>33</v>
      </c>
      <c r="I2909" s="28">
        <v>-1</v>
      </c>
      <c r="J2909" s="18">
        <f t="shared" si="182"/>
        <v>301.40000000000015</v>
      </c>
      <c r="K2909" s="19" t="str">
        <f t="shared" si="180"/>
        <v>Apr-13</v>
      </c>
      <c r="L2909" s="20">
        <f t="shared" si="183"/>
        <v>2863</v>
      </c>
      <c r="M2909" s="21">
        <f t="shared" si="181"/>
        <v>0.10527418791477476</v>
      </c>
    </row>
    <row r="2910" spans="1:13" x14ac:dyDescent="0.3">
      <c r="A2910" s="119">
        <v>41383</v>
      </c>
      <c r="B2910" s="120" t="s">
        <v>49</v>
      </c>
      <c r="C2910" s="121">
        <v>13.1</v>
      </c>
      <c r="D2910" s="87" t="s">
        <v>31</v>
      </c>
      <c r="E2910" s="120" t="s">
        <v>7630</v>
      </c>
      <c r="F2910" s="123">
        <v>5</v>
      </c>
      <c r="G2910" s="35">
        <v>1</v>
      </c>
      <c r="H2910" s="69">
        <v>1</v>
      </c>
      <c r="I2910" s="31">
        <v>5</v>
      </c>
      <c r="J2910" s="18">
        <f t="shared" si="182"/>
        <v>306.40000000000015</v>
      </c>
      <c r="K2910" s="19" t="str">
        <f t="shared" si="180"/>
        <v>Apr-13</v>
      </c>
      <c r="L2910" s="20">
        <f t="shared" si="183"/>
        <v>2864</v>
      </c>
      <c r="M2910" s="21">
        <f t="shared" si="181"/>
        <v>0.10698324022346374</v>
      </c>
    </row>
    <row r="2911" spans="1:13" x14ac:dyDescent="0.3">
      <c r="A2911" s="119">
        <v>41383</v>
      </c>
      <c r="B2911" s="120" t="s">
        <v>93</v>
      </c>
      <c r="C2911" s="121">
        <v>14</v>
      </c>
      <c r="D2911" s="87" t="s">
        <v>31</v>
      </c>
      <c r="E2911" s="120" t="s">
        <v>1115</v>
      </c>
      <c r="F2911" s="123">
        <v>4.33</v>
      </c>
      <c r="G2911" s="35">
        <v>1</v>
      </c>
      <c r="H2911" s="69">
        <v>10</v>
      </c>
      <c r="I2911" s="31">
        <v>-1</v>
      </c>
      <c r="J2911" s="18">
        <f t="shared" si="182"/>
        <v>305.40000000000015</v>
      </c>
      <c r="K2911" s="19" t="str">
        <f t="shared" si="180"/>
        <v>Apr-13</v>
      </c>
      <c r="L2911" s="20">
        <f t="shared" si="183"/>
        <v>2865</v>
      </c>
      <c r="M2911" s="21">
        <f t="shared" si="181"/>
        <v>0.10659685863874351</v>
      </c>
    </row>
    <row r="2912" spans="1:13" x14ac:dyDescent="0.3">
      <c r="A2912" s="119">
        <v>41383</v>
      </c>
      <c r="B2912" s="120" t="s">
        <v>49</v>
      </c>
      <c r="C2912" s="121">
        <v>15.5</v>
      </c>
      <c r="D2912" s="87" t="s">
        <v>31</v>
      </c>
      <c r="E2912" s="120" t="s">
        <v>7631</v>
      </c>
      <c r="F2912" s="123">
        <v>5</v>
      </c>
      <c r="G2912" s="35">
        <v>1</v>
      </c>
      <c r="H2912" s="69">
        <v>5</v>
      </c>
      <c r="I2912" s="31">
        <v>-1</v>
      </c>
      <c r="J2912" s="18">
        <f t="shared" si="182"/>
        <v>304.40000000000015</v>
      </c>
      <c r="K2912" s="19" t="str">
        <f t="shared" si="180"/>
        <v>Apr-13</v>
      </c>
      <c r="L2912" s="20">
        <f t="shared" si="183"/>
        <v>2866</v>
      </c>
      <c r="M2912" s="21">
        <f t="shared" si="181"/>
        <v>0.10621074668527569</v>
      </c>
    </row>
    <row r="2913" spans="1:13" x14ac:dyDescent="0.3">
      <c r="A2913" s="119">
        <v>41383</v>
      </c>
      <c r="B2913" s="120" t="s">
        <v>93</v>
      </c>
      <c r="C2913" s="121">
        <v>16.149999999999999</v>
      </c>
      <c r="D2913" s="87" t="s">
        <v>31</v>
      </c>
      <c r="E2913" s="120" t="s">
        <v>1887</v>
      </c>
      <c r="F2913" s="123">
        <v>5</v>
      </c>
      <c r="G2913" s="35">
        <v>1</v>
      </c>
      <c r="H2913" s="69">
        <v>2</v>
      </c>
      <c r="I2913" s="31">
        <v>-1</v>
      </c>
      <c r="J2913" s="18">
        <f t="shared" si="182"/>
        <v>303.40000000000015</v>
      </c>
      <c r="K2913" s="19" t="str">
        <f t="shared" si="180"/>
        <v>Apr-13</v>
      </c>
      <c r="L2913" s="20">
        <f t="shared" si="183"/>
        <v>2867</v>
      </c>
      <c r="M2913" s="21">
        <f t="shared" si="181"/>
        <v>0.10582490408092088</v>
      </c>
    </row>
    <row r="2914" spans="1:13" x14ac:dyDescent="0.3">
      <c r="A2914" s="119">
        <v>41383</v>
      </c>
      <c r="B2914" s="120" t="s">
        <v>49</v>
      </c>
      <c r="C2914" s="121">
        <v>16.25</v>
      </c>
      <c r="D2914" s="87" t="s">
        <v>31</v>
      </c>
      <c r="E2914" s="120" t="s">
        <v>7632</v>
      </c>
      <c r="F2914" s="123">
        <v>4.5</v>
      </c>
      <c r="G2914" s="35">
        <v>1</v>
      </c>
      <c r="H2914" s="69">
        <v>1</v>
      </c>
      <c r="I2914" s="31">
        <v>3.5</v>
      </c>
      <c r="J2914" s="18">
        <f t="shared" si="182"/>
        <v>306.90000000000015</v>
      </c>
      <c r="K2914" s="19" t="str">
        <f t="shared" si="180"/>
        <v>Apr-13</v>
      </c>
      <c r="L2914" s="20">
        <f t="shared" si="183"/>
        <v>2868</v>
      </c>
      <c r="M2914" s="21">
        <f t="shared" si="181"/>
        <v>0.10700836820083687</v>
      </c>
    </row>
    <row r="2915" spans="1:13" x14ac:dyDescent="0.3">
      <c r="A2915" s="119">
        <v>41383</v>
      </c>
      <c r="B2915" s="120" t="s">
        <v>49</v>
      </c>
      <c r="C2915" s="121">
        <v>16.55</v>
      </c>
      <c r="D2915" s="87" t="s">
        <v>31</v>
      </c>
      <c r="E2915" s="120" t="s">
        <v>7633</v>
      </c>
      <c r="F2915" s="123">
        <v>6</v>
      </c>
      <c r="G2915" s="35">
        <v>1</v>
      </c>
      <c r="H2915" s="69">
        <v>1</v>
      </c>
      <c r="I2915" s="31">
        <v>5.5</v>
      </c>
      <c r="J2915" s="18">
        <f t="shared" si="182"/>
        <v>312.40000000000015</v>
      </c>
      <c r="K2915" s="19" t="str">
        <f t="shared" si="180"/>
        <v>Apr-13</v>
      </c>
      <c r="L2915" s="20">
        <f t="shared" si="183"/>
        <v>2869</v>
      </c>
      <c r="M2915" s="21">
        <f t="shared" si="181"/>
        <v>0.10888811432554903</v>
      </c>
    </row>
    <row r="2916" spans="1:13" x14ac:dyDescent="0.3">
      <c r="A2916" s="124">
        <v>41383</v>
      </c>
      <c r="B2916" s="108" t="s">
        <v>56</v>
      </c>
      <c r="C2916" s="111">
        <v>18</v>
      </c>
      <c r="D2916" s="87" t="s">
        <v>31</v>
      </c>
      <c r="E2916" s="108" t="s">
        <v>7627</v>
      </c>
      <c r="F2916" s="110">
        <v>4.33</v>
      </c>
      <c r="G2916" s="35">
        <v>1</v>
      </c>
      <c r="H2916" s="70" t="s">
        <v>6518</v>
      </c>
      <c r="I2916" s="34">
        <v>-1</v>
      </c>
      <c r="J2916" s="18">
        <f t="shared" si="182"/>
        <v>311.40000000000015</v>
      </c>
      <c r="K2916" s="19" t="str">
        <f t="shared" si="180"/>
        <v>Apr-13</v>
      </c>
      <c r="L2916" s="20">
        <f t="shared" si="183"/>
        <v>2870</v>
      </c>
      <c r="M2916" s="21">
        <f t="shared" si="181"/>
        <v>0.1085017421602788</v>
      </c>
    </row>
    <row r="2917" spans="1:13" x14ac:dyDescent="0.3">
      <c r="A2917" s="124">
        <v>41383</v>
      </c>
      <c r="B2917" s="108" t="s">
        <v>56</v>
      </c>
      <c r="C2917" s="111">
        <v>19.3</v>
      </c>
      <c r="D2917" s="87" t="s">
        <v>31</v>
      </c>
      <c r="E2917" s="108" t="s">
        <v>7628</v>
      </c>
      <c r="F2917" s="110">
        <v>4.5</v>
      </c>
      <c r="G2917" s="35">
        <v>1</v>
      </c>
      <c r="H2917" s="70" t="s">
        <v>6526</v>
      </c>
      <c r="I2917" s="34">
        <v>3.5</v>
      </c>
      <c r="J2917" s="18">
        <f t="shared" si="182"/>
        <v>314.90000000000015</v>
      </c>
      <c r="K2917" s="19" t="str">
        <f t="shared" si="180"/>
        <v>Apr-13</v>
      </c>
      <c r="L2917" s="20">
        <f t="shared" si="183"/>
        <v>2871</v>
      </c>
      <c r="M2917" s="21">
        <f t="shared" si="181"/>
        <v>0.10968303726924422</v>
      </c>
    </row>
    <row r="2918" spans="1:13" x14ac:dyDescent="0.3">
      <c r="A2918" s="124">
        <v>41383</v>
      </c>
      <c r="B2918" s="108" t="s">
        <v>30</v>
      </c>
      <c r="C2918" s="111">
        <v>19.5</v>
      </c>
      <c r="D2918" s="87" t="s">
        <v>31</v>
      </c>
      <c r="E2918" s="108" t="s">
        <v>7629</v>
      </c>
      <c r="F2918" s="110">
        <v>5.5</v>
      </c>
      <c r="G2918" s="35">
        <v>1</v>
      </c>
      <c r="H2918" s="70" t="s">
        <v>6512</v>
      </c>
      <c r="I2918" s="34">
        <v>-1</v>
      </c>
      <c r="J2918" s="18">
        <f t="shared" si="182"/>
        <v>313.90000000000015</v>
      </c>
      <c r="K2918" s="19" t="str">
        <f t="shared" si="180"/>
        <v>Apr-13</v>
      </c>
      <c r="L2918" s="20">
        <f t="shared" si="183"/>
        <v>2872</v>
      </c>
      <c r="M2918" s="21">
        <f t="shared" si="181"/>
        <v>0.10929665738161565</v>
      </c>
    </row>
    <row r="2919" spans="1:13" x14ac:dyDescent="0.3">
      <c r="A2919" s="107">
        <v>41384</v>
      </c>
      <c r="B2919" s="108" t="s">
        <v>149</v>
      </c>
      <c r="C2919" s="101">
        <v>0.71527777777777779</v>
      </c>
      <c r="D2919" s="87" t="s">
        <v>31</v>
      </c>
      <c r="E2919" s="108" t="s">
        <v>1050</v>
      </c>
      <c r="F2919" s="110">
        <v>3.75</v>
      </c>
      <c r="G2919" s="85">
        <v>1</v>
      </c>
      <c r="H2919" s="87" t="s">
        <v>33</v>
      </c>
      <c r="I2919" s="27">
        <v>-1</v>
      </c>
      <c r="J2919" s="18">
        <f t="shared" si="182"/>
        <v>312.90000000000015</v>
      </c>
      <c r="K2919" s="19" t="str">
        <f t="shared" si="180"/>
        <v>Apr-13</v>
      </c>
      <c r="L2919" s="20">
        <f t="shared" si="183"/>
        <v>2873</v>
      </c>
      <c r="M2919" s="21">
        <f t="shared" si="181"/>
        <v>0.1089105464671076</v>
      </c>
    </row>
    <row r="2920" spans="1:13" x14ac:dyDescent="0.3">
      <c r="A2920" s="119">
        <v>41384</v>
      </c>
      <c r="B2920" s="120" t="s">
        <v>49</v>
      </c>
      <c r="C2920" s="121">
        <v>13.3</v>
      </c>
      <c r="D2920" s="87" t="s">
        <v>31</v>
      </c>
      <c r="E2920" s="120" t="s">
        <v>1105</v>
      </c>
      <c r="F2920" s="123">
        <v>6</v>
      </c>
      <c r="G2920" s="35">
        <v>1</v>
      </c>
      <c r="H2920" s="69">
        <v>3</v>
      </c>
      <c r="I2920" s="31">
        <v>-1</v>
      </c>
      <c r="J2920" s="18">
        <f t="shared" si="182"/>
        <v>311.90000000000015</v>
      </c>
      <c r="K2920" s="19" t="str">
        <f t="shared" si="180"/>
        <v>Apr-13</v>
      </c>
      <c r="L2920" s="20">
        <f t="shared" si="183"/>
        <v>2874</v>
      </c>
      <c r="M2920" s="21">
        <f t="shared" si="181"/>
        <v>0.10852470424495482</v>
      </c>
    </row>
    <row r="2921" spans="1:13" x14ac:dyDescent="0.3">
      <c r="A2921" s="119">
        <v>41384</v>
      </c>
      <c r="B2921" s="120" t="s">
        <v>93</v>
      </c>
      <c r="C2921" s="121">
        <v>13.5</v>
      </c>
      <c r="D2921" s="87" t="s">
        <v>31</v>
      </c>
      <c r="E2921" s="120" t="s">
        <v>7636</v>
      </c>
      <c r="F2921" s="123">
        <v>5.5</v>
      </c>
      <c r="G2921" s="35">
        <v>1</v>
      </c>
      <c r="H2921" s="69">
        <v>6</v>
      </c>
      <c r="I2921" s="31">
        <v>-1</v>
      </c>
      <c r="J2921" s="18">
        <f t="shared" si="182"/>
        <v>310.90000000000015</v>
      </c>
      <c r="K2921" s="19" t="str">
        <f t="shared" si="180"/>
        <v>Apr-13</v>
      </c>
      <c r="L2921" s="20">
        <f t="shared" si="183"/>
        <v>2875</v>
      </c>
      <c r="M2921" s="21">
        <f t="shared" si="181"/>
        <v>0.10813913043478265</v>
      </c>
    </row>
    <row r="2922" spans="1:13" x14ac:dyDescent="0.3">
      <c r="A2922" s="119">
        <v>41384</v>
      </c>
      <c r="B2922" s="120" t="s">
        <v>149</v>
      </c>
      <c r="C2922" s="121">
        <v>14.15</v>
      </c>
      <c r="D2922" s="87" t="s">
        <v>31</v>
      </c>
      <c r="E2922" s="120" t="s">
        <v>7637</v>
      </c>
      <c r="F2922" s="123">
        <v>6</v>
      </c>
      <c r="G2922" s="35">
        <v>1</v>
      </c>
      <c r="H2922" s="69">
        <v>1</v>
      </c>
      <c r="I2922" s="31">
        <v>5</v>
      </c>
      <c r="J2922" s="18">
        <f t="shared" si="182"/>
        <v>315.90000000000015</v>
      </c>
      <c r="K2922" s="19" t="str">
        <f t="shared" si="180"/>
        <v>Apr-13</v>
      </c>
      <c r="L2922" s="20">
        <f t="shared" si="183"/>
        <v>2876</v>
      </c>
      <c r="M2922" s="21">
        <f t="shared" si="181"/>
        <v>0.10984005563282341</v>
      </c>
    </row>
    <row r="2923" spans="1:13" x14ac:dyDescent="0.3">
      <c r="A2923" s="119">
        <v>41384</v>
      </c>
      <c r="B2923" s="120" t="s">
        <v>149</v>
      </c>
      <c r="C2923" s="121">
        <v>15.25</v>
      </c>
      <c r="D2923" s="87" t="s">
        <v>31</v>
      </c>
      <c r="E2923" s="120" t="s">
        <v>1941</v>
      </c>
      <c r="F2923" s="123">
        <v>6</v>
      </c>
      <c r="G2923" s="35">
        <v>1</v>
      </c>
      <c r="H2923" s="69">
        <v>5</v>
      </c>
      <c r="I2923" s="31">
        <v>-1</v>
      </c>
      <c r="J2923" s="18">
        <f t="shared" si="182"/>
        <v>314.90000000000015</v>
      </c>
      <c r="K2923" s="19" t="str">
        <f t="shared" si="180"/>
        <v>Apr-13</v>
      </c>
      <c r="L2923" s="20">
        <f t="shared" si="183"/>
        <v>2877</v>
      </c>
      <c r="M2923" s="21">
        <f t="shared" si="181"/>
        <v>0.10945429266597155</v>
      </c>
    </row>
    <row r="2924" spans="1:13" x14ac:dyDescent="0.3">
      <c r="A2924" s="119">
        <v>41384</v>
      </c>
      <c r="B2924" s="120" t="s">
        <v>123</v>
      </c>
      <c r="C2924" s="121">
        <v>15.4</v>
      </c>
      <c r="D2924" s="87" t="s">
        <v>31</v>
      </c>
      <c r="E2924" s="120" t="s">
        <v>7638</v>
      </c>
      <c r="F2924" s="123">
        <v>4.5</v>
      </c>
      <c r="G2924" s="35">
        <v>1</v>
      </c>
      <c r="H2924" s="69">
        <v>4</v>
      </c>
      <c r="I2924" s="31">
        <v>-1</v>
      </c>
      <c r="J2924" s="18">
        <f t="shared" si="182"/>
        <v>313.90000000000015</v>
      </c>
      <c r="K2924" s="19" t="str">
        <f t="shared" si="180"/>
        <v>Apr-13</v>
      </c>
      <c r="L2924" s="20">
        <f t="shared" si="183"/>
        <v>2878</v>
      </c>
      <c r="M2924" s="21">
        <f t="shared" si="181"/>
        <v>0.10906879777623354</v>
      </c>
    </row>
    <row r="2925" spans="1:13" x14ac:dyDescent="0.3">
      <c r="A2925" s="119">
        <v>41384</v>
      </c>
      <c r="B2925" s="120" t="s">
        <v>49</v>
      </c>
      <c r="C2925" s="121">
        <v>16.25</v>
      </c>
      <c r="D2925" s="87" t="s">
        <v>31</v>
      </c>
      <c r="E2925" s="120" t="s">
        <v>7640</v>
      </c>
      <c r="F2925" s="123">
        <v>6</v>
      </c>
      <c r="G2925" s="35">
        <v>1</v>
      </c>
      <c r="H2925" s="69">
        <v>4</v>
      </c>
      <c r="I2925" s="31">
        <v>-1</v>
      </c>
      <c r="J2925" s="18">
        <f t="shared" si="182"/>
        <v>312.90000000000015</v>
      </c>
      <c r="K2925" s="19" t="str">
        <f t="shared" si="180"/>
        <v>Apr-13</v>
      </c>
      <c r="L2925" s="20">
        <f t="shared" si="183"/>
        <v>2879</v>
      </c>
      <c r="M2925" s="21">
        <f t="shared" si="181"/>
        <v>0.10868357068426542</v>
      </c>
    </row>
    <row r="2926" spans="1:13" x14ac:dyDescent="0.3">
      <c r="A2926" s="119">
        <v>41384</v>
      </c>
      <c r="B2926" s="120" t="s">
        <v>49</v>
      </c>
      <c r="C2926" s="121">
        <v>16.25</v>
      </c>
      <c r="D2926" s="87" t="s">
        <v>31</v>
      </c>
      <c r="E2926" s="120" t="s">
        <v>7639</v>
      </c>
      <c r="F2926" s="123">
        <v>5</v>
      </c>
      <c r="G2926" s="35">
        <v>1</v>
      </c>
      <c r="H2926" s="69">
        <v>6</v>
      </c>
      <c r="I2926" s="31">
        <v>-1</v>
      </c>
      <c r="J2926" s="18">
        <f t="shared" si="182"/>
        <v>311.90000000000015</v>
      </c>
      <c r="K2926" s="19" t="str">
        <f t="shared" si="180"/>
        <v>Apr-13</v>
      </c>
      <c r="L2926" s="20">
        <f t="shared" si="183"/>
        <v>2880</v>
      </c>
      <c r="M2926" s="21">
        <f t="shared" si="181"/>
        <v>0.10829861111111116</v>
      </c>
    </row>
    <row r="2927" spans="1:13" x14ac:dyDescent="0.3">
      <c r="A2927" s="124">
        <v>41384</v>
      </c>
      <c r="B2927" s="108" t="s">
        <v>45</v>
      </c>
      <c r="C2927" s="111">
        <v>18.149999999999999</v>
      </c>
      <c r="D2927" s="87" t="s">
        <v>31</v>
      </c>
      <c r="E2927" s="108" t="s">
        <v>952</v>
      </c>
      <c r="F2927" s="110">
        <v>5.5</v>
      </c>
      <c r="G2927" s="35">
        <v>1</v>
      </c>
      <c r="H2927" s="70" t="s">
        <v>6512</v>
      </c>
      <c r="I2927" s="34">
        <v>-1</v>
      </c>
      <c r="J2927" s="18">
        <f t="shared" si="182"/>
        <v>310.90000000000015</v>
      </c>
      <c r="K2927" s="19" t="str">
        <f t="shared" si="180"/>
        <v>Apr-13</v>
      </c>
      <c r="L2927" s="20">
        <f t="shared" si="183"/>
        <v>2881</v>
      </c>
      <c r="M2927" s="21">
        <f t="shared" si="181"/>
        <v>0.10791391877820207</v>
      </c>
    </row>
    <row r="2928" spans="1:13" x14ac:dyDescent="0.3">
      <c r="A2928" s="124">
        <v>41384</v>
      </c>
      <c r="B2928" s="108" t="s">
        <v>63</v>
      </c>
      <c r="C2928" s="111">
        <v>18.3</v>
      </c>
      <c r="D2928" s="87" t="s">
        <v>31</v>
      </c>
      <c r="E2928" s="108" t="s">
        <v>7634</v>
      </c>
      <c r="F2928" s="110">
        <v>4.33</v>
      </c>
      <c r="G2928" s="35">
        <v>1</v>
      </c>
      <c r="H2928" s="70" t="s">
        <v>6518</v>
      </c>
      <c r="I2928" s="34">
        <v>-1</v>
      </c>
      <c r="J2928" s="18">
        <f t="shared" si="182"/>
        <v>309.90000000000015</v>
      </c>
      <c r="K2928" s="19" t="str">
        <f t="shared" si="180"/>
        <v>Apr-13</v>
      </c>
      <c r="L2928" s="20">
        <f t="shared" si="183"/>
        <v>2882</v>
      </c>
      <c r="M2928" s="21">
        <f t="shared" si="181"/>
        <v>0.10752949340735606</v>
      </c>
    </row>
    <row r="2929" spans="1:13" x14ac:dyDescent="0.3">
      <c r="A2929" s="124">
        <v>41384</v>
      </c>
      <c r="B2929" s="108" t="s">
        <v>45</v>
      </c>
      <c r="C2929" s="111">
        <v>19.45</v>
      </c>
      <c r="D2929" s="87" t="s">
        <v>31</v>
      </c>
      <c r="E2929" s="108" t="s">
        <v>7635</v>
      </c>
      <c r="F2929" s="110">
        <v>6</v>
      </c>
      <c r="G2929" s="35">
        <v>1</v>
      </c>
      <c r="H2929" s="70" t="s">
        <v>6512</v>
      </c>
      <c r="I2929" s="34">
        <v>-1</v>
      </c>
      <c r="J2929" s="18">
        <f t="shared" si="182"/>
        <v>308.90000000000015</v>
      </c>
      <c r="K2929" s="19" t="str">
        <f t="shared" si="180"/>
        <v>Apr-13</v>
      </c>
      <c r="L2929" s="20">
        <f t="shared" si="183"/>
        <v>2883</v>
      </c>
      <c r="M2929" s="21">
        <f t="shared" si="181"/>
        <v>0.10714533472077702</v>
      </c>
    </row>
    <row r="2930" spans="1:13" x14ac:dyDescent="0.3">
      <c r="A2930" s="124">
        <v>41384</v>
      </c>
      <c r="B2930" s="108" t="s">
        <v>63</v>
      </c>
      <c r="C2930" s="111">
        <v>20</v>
      </c>
      <c r="D2930" s="87" t="s">
        <v>31</v>
      </c>
      <c r="E2930" s="108" t="s">
        <v>1228</v>
      </c>
      <c r="F2930" s="110">
        <v>5</v>
      </c>
      <c r="G2930" s="35">
        <v>0</v>
      </c>
      <c r="H2930" s="70" t="s">
        <v>6111</v>
      </c>
      <c r="I2930" s="34">
        <v>0</v>
      </c>
      <c r="J2930" s="18">
        <f t="shared" si="182"/>
        <v>308.90000000000015</v>
      </c>
      <c r="K2930" s="19" t="str">
        <f t="shared" si="180"/>
        <v>Apr-13</v>
      </c>
      <c r="L2930" s="20">
        <f t="shared" si="183"/>
        <v>2883</v>
      </c>
      <c r="M2930" s="21">
        <f t="shared" si="181"/>
        <v>0.10714533472077702</v>
      </c>
    </row>
    <row r="2931" spans="1:13" x14ac:dyDescent="0.3">
      <c r="A2931" s="119">
        <v>41386</v>
      </c>
      <c r="B2931" s="120" t="s">
        <v>48</v>
      </c>
      <c r="C2931" s="121">
        <v>14.1</v>
      </c>
      <c r="D2931" s="87" t="s">
        <v>31</v>
      </c>
      <c r="E2931" s="120" t="s">
        <v>2698</v>
      </c>
      <c r="F2931" s="123">
        <v>4.5</v>
      </c>
      <c r="G2931" s="35">
        <v>1</v>
      </c>
      <c r="H2931" s="69">
        <v>1</v>
      </c>
      <c r="I2931" s="31">
        <v>4</v>
      </c>
      <c r="J2931" s="18">
        <f t="shared" si="182"/>
        <v>312.90000000000015</v>
      </c>
      <c r="K2931" s="19" t="str">
        <f t="shared" si="180"/>
        <v>Apr-13</v>
      </c>
      <c r="L2931" s="20">
        <f t="shared" si="183"/>
        <v>2884</v>
      </c>
      <c r="M2931" s="21">
        <f t="shared" si="181"/>
        <v>0.10849514563106802</v>
      </c>
    </row>
    <row r="2932" spans="1:13" x14ac:dyDescent="0.3">
      <c r="A2932" s="119">
        <v>41386</v>
      </c>
      <c r="B2932" s="120" t="s">
        <v>48</v>
      </c>
      <c r="C2932" s="121">
        <v>15.4</v>
      </c>
      <c r="D2932" s="87" t="s">
        <v>31</v>
      </c>
      <c r="E2932" s="120" t="s">
        <v>7644</v>
      </c>
      <c r="F2932" s="123">
        <v>4.5</v>
      </c>
      <c r="G2932" s="35">
        <v>1</v>
      </c>
      <c r="H2932" s="69">
        <v>2</v>
      </c>
      <c r="I2932" s="31">
        <v>-1</v>
      </c>
      <c r="J2932" s="18">
        <f t="shared" si="182"/>
        <v>311.90000000000015</v>
      </c>
      <c r="K2932" s="19" t="str">
        <f t="shared" si="180"/>
        <v>Apr-13</v>
      </c>
      <c r="L2932" s="20">
        <f t="shared" si="183"/>
        <v>2885</v>
      </c>
      <c r="M2932" s="21">
        <f t="shared" si="181"/>
        <v>0.10811091854419416</v>
      </c>
    </row>
    <row r="2933" spans="1:13" x14ac:dyDescent="0.3">
      <c r="A2933" s="119">
        <v>41386</v>
      </c>
      <c r="B2933" s="120" t="s">
        <v>147</v>
      </c>
      <c r="C2933" s="121">
        <v>16</v>
      </c>
      <c r="D2933" s="87" t="s">
        <v>31</v>
      </c>
      <c r="E2933" s="120" t="s">
        <v>7645</v>
      </c>
      <c r="F2933" s="123">
        <v>4.5</v>
      </c>
      <c r="G2933" s="35">
        <v>1</v>
      </c>
      <c r="H2933" s="69">
        <v>2</v>
      </c>
      <c r="I2933" s="31">
        <v>-1</v>
      </c>
      <c r="J2933" s="18">
        <f t="shared" si="182"/>
        <v>310.90000000000015</v>
      </c>
      <c r="K2933" s="19" t="str">
        <f t="shared" si="180"/>
        <v>Apr-13</v>
      </c>
      <c r="L2933" s="20">
        <f t="shared" si="183"/>
        <v>2886</v>
      </c>
      <c r="M2933" s="21">
        <f t="shared" si="181"/>
        <v>0.10772695772695778</v>
      </c>
    </row>
    <row r="2934" spans="1:13" x14ac:dyDescent="0.3">
      <c r="A2934" s="119">
        <v>41386</v>
      </c>
      <c r="B2934" s="120" t="s">
        <v>43</v>
      </c>
      <c r="C2934" s="121">
        <v>17.2</v>
      </c>
      <c r="D2934" s="87" t="s">
        <v>31</v>
      </c>
      <c r="E2934" s="120" t="s">
        <v>594</v>
      </c>
      <c r="F2934" s="123">
        <v>5.5</v>
      </c>
      <c r="G2934" s="35">
        <v>1</v>
      </c>
      <c r="H2934" s="69">
        <v>6</v>
      </c>
      <c r="I2934" s="31">
        <v>-1</v>
      </c>
      <c r="J2934" s="18">
        <f t="shared" si="182"/>
        <v>309.90000000000015</v>
      </c>
      <c r="K2934" s="19" t="str">
        <f t="shared" si="180"/>
        <v>Apr-13</v>
      </c>
      <c r="L2934" s="20">
        <f t="shared" si="183"/>
        <v>2887</v>
      </c>
      <c r="M2934" s="21">
        <f t="shared" si="181"/>
        <v>0.10734326290266719</v>
      </c>
    </row>
    <row r="2935" spans="1:13" x14ac:dyDescent="0.3">
      <c r="A2935" s="119">
        <v>41386</v>
      </c>
      <c r="B2935" s="120" t="s">
        <v>43</v>
      </c>
      <c r="C2935" s="121">
        <v>17.55</v>
      </c>
      <c r="D2935" s="87" t="s">
        <v>31</v>
      </c>
      <c r="E2935" s="120" t="s">
        <v>1779</v>
      </c>
      <c r="F2935" s="123">
        <v>4.33</v>
      </c>
      <c r="G2935" s="35">
        <v>1</v>
      </c>
      <c r="H2935" s="69">
        <v>1</v>
      </c>
      <c r="I2935" s="31">
        <v>3.33</v>
      </c>
      <c r="J2935" s="18">
        <f t="shared" si="182"/>
        <v>313.23000000000013</v>
      </c>
      <c r="K2935" s="19" t="str">
        <f t="shared" si="180"/>
        <v>Apr-13</v>
      </c>
      <c r="L2935" s="20">
        <f t="shared" si="183"/>
        <v>2888</v>
      </c>
      <c r="M2935" s="21">
        <f t="shared" si="181"/>
        <v>0.10845914127423827</v>
      </c>
    </row>
    <row r="2936" spans="1:13" x14ac:dyDescent="0.3">
      <c r="A2936" s="124">
        <v>41386</v>
      </c>
      <c r="B2936" s="108" t="s">
        <v>59</v>
      </c>
      <c r="C2936" s="111">
        <v>18.3</v>
      </c>
      <c r="D2936" s="87" t="s">
        <v>31</v>
      </c>
      <c r="E2936" s="108" t="s">
        <v>7641</v>
      </c>
      <c r="F2936" s="110">
        <v>4.5</v>
      </c>
      <c r="G2936" s="35">
        <v>1</v>
      </c>
      <c r="H2936" s="70" t="s">
        <v>6526</v>
      </c>
      <c r="I2936" s="34">
        <v>4</v>
      </c>
      <c r="J2936" s="18">
        <f t="shared" si="182"/>
        <v>317.23000000000013</v>
      </c>
      <c r="K2936" s="19" t="str">
        <f t="shared" si="180"/>
        <v>Apr-13</v>
      </c>
      <c r="L2936" s="20">
        <f t="shared" si="183"/>
        <v>2889</v>
      </c>
      <c r="M2936" s="21">
        <f t="shared" si="181"/>
        <v>0.10980616130148844</v>
      </c>
    </row>
    <row r="2937" spans="1:13" x14ac:dyDescent="0.3">
      <c r="A2937" s="124">
        <v>41386</v>
      </c>
      <c r="B2937" s="108" t="s">
        <v>59</v>
      </c>
      <c r="C2937" s="111">
        <v>19.3</v>
      </c>
      <c r="D2937" s="87" t="s">
        <v>31</v>
      </c>
      <c r="E2937" s="108" t="s">
        <v>7642</v>
      </c>
      <c r="F2937" s="110">
        <v>6</v>
      </c>
      <c r="G2937" s="35">
        <v>1</v>
      </c>
      <c r="H2937" s="70" t="s">
        <v>6512</v>
      </c>
      <c r="I2937" s="34">
        <v>-1</v>
      </c>
      <c r="J2937" s="18">
        <f t="shared" si="182"/>
        <v>316.23000000000013</v>
      </c>
      <c r="K2937" s="19" t="str">
        <f t="shared" si="180"/>
        <v>Apr-13</v>
      </c>
      <c r="L2937" s="20">
        <f t="shared" si="183"/>
        <v>2890</v>
      </c>
      <c r="M2937" s="21">
        <f t="shared" si="181"/>
        <v>0.10942214532871977</v>
      </c>
    </row>
    <row r="2938" spans="1:13" x14ac:dyDescent="0.3">
      <c r="A2938" s="124">
        <v>41386</v>
      </c>
      <c r="B2938" s="108" t="s">
        <v>45</v>
      </c>
      <c r="C2938" s="111">
        <v>20.5</v>
      </c>
      <c r="D2938" s="87" t="s">
        <v>31</v>
      </c>
      <c r="E2938" s="108" t="s">
        <v>7643</v>
      </c>
      <c r="F2938" s="110">
        <v>4.5</v>
      </c>
      <c r="G2938" s="35">
        <v>1</v>
      </c>
      <c r="H2938" s="70" t="s">
        <v>6526</v>
      </c>
      <c r="I2938" s="34">
        <v>3.5</v>
      </c>
      <c r="J2938" s="18">
        <f t="shared" si="182"/>
        <v>319.73000000000013</v>
      </c>
      <c r="K2938" s="19" t="str">
        <f t="shared" si="180"/>
        <v>Apr-13</v>
      </c>
      <c r="L2938" s="20">
        <f t="shared" si="183"/>
        <v>2891</v>
      </c>
      <c r="M2938" s="21">
        <f t="shared" si="181"/>
        <v>0.11059494984434456</v>
      </c>
    </row>
    <row r="2939" spans="1:13" x14ac:dyDescent="0.3">
      <c r="A2939" s="124">
        <v>41386</v>
      </c>
      <c r="B2939" s="108" t="s">
        <v>45</v>
      </c>
      <c r="C2939" s="111">
        <v>20.5</v>
      </c>
      <c r="D2939" s="87" t="s">
        <v>31</v>
      </c>
      <c r="E2939" s="108" t="s">
        <v>1698</v>
      </c>
      <c r="F2939" s="110">
        <v>5</v>
      </c>
      <c r="G2939" s="35">
        <v>1</v>
      </c>
      <c r="H2939" s="70" t="s">
        <v>6518</v>
      </c>
      <c r="I2939" s="34">
        <v>-1</v>
      </c>
      <c r="J2939" s="18">
        <f t="shared" si="182"/>
        <v>318.73000000000013</v>
      </c>
      <c r="K2939" s="19" t="str">
        <f t="shared" si="180"/>
        <v>Apr-13</v>
      </c>
      <c r="L2939" s="20">
        <f t="shared" si="183"/>
        <v>2892</v>
      </c>
      <c r="M2939" s="21">
        <f t="shared" si="181"/>
        <v>0.11021092669432923</v>
      </c>
    </row>
    <row r="2940" spans="1:13" x14ac:dyDescent="0.3">
      <c r="A2940" s="107">
        <v>41387</v>
      </c>
      <c r="B2940" s="108" t="s">
        <v>153</v>
      </c>
      <c r="C2940" s="101">
        <v>0.67013888888888884</v>
      </c>
      <c r="D2940" s="87" t="s">
        <v>31</v>
      </c>
      <c r="E2940" s="108" t="s">
        <v>1051</v>
      </c>
      <c r="F2940" s="110">
        <v>4</v>
      </c>
      <c r="G2940" s="85">
        <v>1</v>
      </c>
      <c r="H2940" s="87" t="s">
        <v>33</v>
      </c>
      <c r="I2940" s="27">
        <v>-1</v>
      </c>
      <c r="J2940" s="18">
        <f t="shared" si="182"/>
        <v>317.73000000000013</v>
      </c>
      <c r="K2940" s="19" t="str">
        <f t="shared" si="180"/>
        <v>Apr-13</v>
      </c>
      <c r="L2940" s="20">
        <f t="shared" si="183"/>
        <v>2893</v>
      </c>
      <c r="M2940" s="21">
        <f t="shared" si="181"/>
        <v>0.10982716902868998</v>
      </c>
    </row>
    <row r="2941" spans="1:13" x14ac:dyDescent="0.3">
      <c r="A2941" s="107">
        <v>41387</v>
      </c>
      <c r="B2941" s="108" t="s">
        <v>46</v>
      </c>
      <c r="C2941" s="101">
        <v>0.76041666666666663</v>
      </c>
      <c r="D2941" s="87" t="s">
        <v>31</v>
      </c>
      <c r="E2941" s="108" t="s">
        <v>1052</v>
      </c>
      <c r="F2941" s="110">
        <v>3.75</v>
      </c>
      <c r="G2941" s="85">
        <v>1</v>
      </c>
      <c r="H2941" s="87" t="s">
        <v>33</v>
      </c>
      <c r="I2941" s="28">
        <v>-1</v>
      </c>
      <c r="J2941" s="18">
        <f t="shared" si="182"/>
        <v>316.73000000000013</v>
      </c>
      <c r="K2941" s="19" t="str">
        <f t="shared" si="180"/>
        <v>Apr-13</v>
      </c>
      <c r="L2941" s="20">
        <f t="shared" si="183"/>
        <v>2894</v>
      </c>
      <c r="M2941" s="21">
        <f t="shared" si="181"/>
        <v>0.10944367657221843</v>
      </c>
    </row>
    <row r="2942" spans="1:13" x14ac:dyDescent="0.3">
      <c r="A2942" s="107">
        <v>41387</v>
      </c>
      <c r="B2942" s="108" t="s">
        <v>46</v>
      </c>
      <c r="C2942" s="101">
        <v>0.78472222222222221</v>
      </c>
      <c r="D2942" s="87" t="s">
        <v>31</v>
      </c>
      <c r="E2942" s="108" t="s">
        <v>1053</v>
      </c>
      <c r="F2942" s="110">
        <v>4</v>
      </c>
      <c r="G2942" s="85">
        <v>1</v>
      </c>
      <c r="H2942" s="87" t="s">
        <v>33</v>
      </c>
      <c r="I2942" s="28">
        <v>-1</v>
      </c>
      <c r="J2942" s="18">
        <f t="shared" si="182"/>
        <v>315.73000000000013</v>
      </c>
      <c r="K2942" s="19" t="str">
        <f t="shared" si="180"/>
        <v>Apr-13</v>
      </c>
      <c r="L2942" s="20">
        <f t="shared" si="183"/>
        <v>2895</v>
      </c>
      <c r="M2942" s="21">
        <f t="shared" si="181"/>
        <v>0.1090604490500864</v>
      </c>
    </row>
    <row r="2943" spans="1:13" x14ac:dyDescent="0.3">
      <c r="A2943" s="119">
        <v>41387</v>
      </c>
      <c r="B2943" s="120" t="s">
        <v>45</v>
      </c>
      <c r="C2943" s="121">
        <v>14.2</v>
      </c>
      <c r="D2943" s="87" t="s">
        <v>31</v>
      </c>
      <c r="E2943" s="120" t="s">
        <v>7646</v>
      </c>
      <c r="F2943" s="123">
        <v>4.5</v>
      </c>
      <c r="G2943" s="35">
        <v>1</v>
      </c>
      <c r="H2943" s="69">
        <v>3</v>
      </c>
      <c r="I2943" s="31">
        <v>-1</v>
      </c>
      <c r="J2943" s="18">
        <f t="shared" si="182"/>
        <v>314.73000000000013</v>
      </c>
      <c r="K2943" s="19" t="str">
        <f t="shared" si="180"/>
        <v>Apr-13</v>
      </c>
      <c r="L2943" s="20">
        <f t="shared" si="183"/>
        <v>2896</v>
      </c>
      <c r="M2943" s="21">
        <f t="shared" si="181"/>
        <v>0.10867748618784535</v>
      </c>
    </row>
    <row r="2944" spans="1:13" x14ac:dyDescent="0.3">
      <c r="A2944" s="119">
        <v>41387</v>
      </c>
      <c r="B2944" s="120" t="s">
        <v>153</v>
      </c>
      <c r="C2944" s="121">
        <v>14.3</v>
      </c>
      <c r="D2944" s="87" t="s">
        <v>31</v>
      </c>
      <c r="E2944" s="120" t="s">
        <v>7647</v>
      </c>
      <c r="F2944" s="123">
        <v>6</v>
      </c>
      <c r="G2944" s="35">
        <v>1</v>
      </c>
      <c r="H2944" s="69">
        <v>2</v>
      </c>
      <c r="I2944" s="31">
        <v>-1</v>
      </c>
      <c r="J2944" s="18">
        <f t="shared" si="182"/>
        <v>313.73000000000013</v>
      </c>
      <c r="K2944" s="19" t="str">
        <f t="shared" si="180"/>
        <v>Apr-13</v>
      </c>
      <c r="L2944" s="20">
        <f t="shared" si="183"/>
        <v>2897</v>
      </c>
      <c r="M2944" s="21">
        <f t="shared" si="181"/>
        <v>0.10829478771142566</v>
      </c>
    </row>
    <row r="2945" spans="1:13" x14ac:dyDescent="0.3">
      <c r="A2945" s="119">
        <v>41387</v>
      </c>
      <c r="B2945" s="120" t="s">
        <v>145</v>
      </c>
      <c r="C2945" s="121">
        <v>15.1</v>
      </c>
      <c r="D2945" s="87" t="s">
        <v>31</v>
      </c>
      <c r="E2945" s="120" t="s">
        <v>7648</v>
      </c>
      <c r="F2945" s="123">
        <v>4.33</v>
      </c>
      <c r="G2945" s="35">
        <v>1</v>
      </c>
      <c r="H2945" s="69">
        <v>2</v>
      </c>
      <c r="I2945" s="31">
        <v>-1</v>
      </c>
      <c r="J2945" s="18">
        <f t="shared" si="182"/>
        <v>312.73000000000013</v>
      </c>
      <c r="K2945" s="19" t="str">
        <f t="shared" si="180"/>
        <v>Apr-13</v>
      </c>
      <c r="L2945" s="20">
        <f t="shared" si="183"/>
        <v>2898</v>
      </c>
      <c r="M2945" s="21">
        <f t="shared" si="181"/>
        <v>0.107912353347136</v>
      </c>
    </row>
    <row r="2946" spans="1:13" x14ac:dyDescent="0.3">
      <c r="A2946" s="119">
        <v>41387</v>
      </c>
      <c r="B2946" s="120" t="s">
        <v>45</v>
      </c>
      <c r="C2946" s="121">
        <v>15.2</v>
      </c>
      <c r="D2946" s="87" t="s">
        <v>31</v>
      </c>
      <c r="E2946" s="120" t="s">
        <v>7649</v>
      </c>
      <c r="F2946" s="123">
        <v>5</v>
      </c>
      <c r="G2946" s="35">
        <v>1</v>
      </c>
      <c r="H2946" s="69">
        <v>3</v>
      </c>
      <c r="I2946" s="31">
        <v>-1</v>
      </c>
      <c r="J2946" s="18">
        <f t="shared" si="182"/>
        <v>311.73000000000013</v>
      </c>
      <c r="K2946" s="19" t="str">
        <f t="shared" ref="K2946:K3009" si="184">TEXT(A2946,"MMM-yy")</f>
        <v>Apr-13</v>
      </c>
      <c r="L2946" s="20">
        <f t="shared" si="183"/>
        <v>2899</v>
      </c>
      <c r="M2946" s="21">
        <f t="shared" ref="M2946:M3009" si="185">J2946/L2946</f>
        <v>0.10753018282166268</v>
      </c>
    </row>
    <row r="2947" spans="1:13" x14ac:dyDescent="0.3">
      <c r="A2947" s="119">
        <v>41387</v>
      </c>
      <c r="B2947" s="120" t="s">
        <v>153</v>
      </c>
      <c r="C2947" s="121">
        <v>15.3</v>
      </c>
      <c r="D2947" s="87" t="s">
        <v>31</v>
      </c>
      <c r="E2947" s="120" t="s">
        <v>7650</v>
      </c>
      <c r="F2947" s="123">
        <v>6</v>
      </c>
      <c r="G2947" s="35">
        <v>1</v>
      </c>
      <c r="H2947" s="69">
        <v>3</v>
      </c>
      <c r="I2947" s="31">
        <v>-1</v>
      </c>
      <c r="J2947" s="18">
        <f t="shared" ref="J2947:J3010" si="186">J2946+I2947</f>
        <v>310.73000000000013</v>
      </c>
      <c r="K2947" s="19" t="str">
        <f t="shared" si="184"/>
        <v>Apr-13</v>
      </c>
      <c r="L2947" s="20">
        <f t="shared" ref="L2947:L3010" si="187">L2946+G2947</f>
        <v>2900</v>
      </c>
      <c r="M2947" s="21">
        <f t="shared" si="185"/>
        <v>0.10714827586206901</v>
      </c>
    </row>
    <row r="2948" spans="1:13" x14ac:dyDescent="0.3">
      <c r="A2948" s="124">
        <v>41387</v>
      </c>
      <c r="B2948" s="108" t="s">
        <v>46</v>
      </c>
      <c r="C2948" s="111">
        <v>16.399999999999999</v>
      </c>
      <c r="D2948" s="87" t="s">
        <v>31</v>
      </c>
      <c r="E2948" s="108" t="s">
        <v>6421</v>
      </c>
      <c r="F2948" s="110">
        <v>5.5</v>
      </c>
      <c r="G2948" s="35">
        <v>1</v>
      </c>
      <c r="H2948" s="70" t="s">
        <v>6512</v>
      </c>
      <c r="I2948" s="34">
        <v>-1</v>
      </c>
      <c r="J2948" s="18">
        <f t="shared" si="186"/>
        <v>309.73000000000013</v>
      </c>
      <c r="K2948" s="19" t="str">
        <f t="shared" si="184"/>
        <v>Apr-13</v>
      </c>
      <c r="L2948" s="20">
        <f t="shared" si="187"/>
        <v>2901</v>
      </c>
      <c r="M2948" s="21">
        <f t="shared" si="185"/>
        <v>0.1067666321957946</v>
      </c>
    </row>
    <row r="2949" spans="1:13" x14ac:dyDescent="0.3">
      <c r="A2949" s="119">
        <v>41387</v>
      </c>
      <c r="B2949" s="120" t="s">
        <v>145</v>
      </c>
      <c r="C2949" s="121">
        <v>16.45</v>
      </c>
      <c r="D2949" s="87" t="s">
        <v>31</v>
      </c>
      <c r="E2949" s="120" t="s">
        <v>7651</v>
      </c>
      <c r="F2949" s="123">
        <v>5</v>
      </c>
      <c r="G2949" s="35">
        <v>1</v>
      </c>
      <c r="H2949" s="69">
        <v>3</v>
      </c>
      <c r="I2949" s="31">
        <v>-1</v>
      </c>
      <c r="J2949" s="18">
        <f t="shared" si="186"/>
        <v>308.73000000000013</v>
      </c>
      <c r="K2949" s="19" t="str">
        <f t="shared" si="184"/>
        <v>Apr-13</v>
      </c>
      <c r="L2949" s="20">
        <f t="shared" si="187"/>
        <v>2902</v>
      </c>
      <c r="M2949" s="21">
        <f t="shared" si="185"/>
        <v>0.10638525155065477</v>
      </c>
    </row>
    <row r="2950" spans="1:13" x14ac:dyDescent="0.3">
      <c r="A2950" s="107">
        <v>41388</v>
      </c>
      <c r="B2950" s="108" t="s">
        <v>61</v>
      </c>
      <c r="C2950" s="101">
        <v>0.58680555555555558</v>
      </c>
      <c r="D2950" s="87" t="s">
        <v>31</v>
      </c>
      <c r="E2950" s="108" t="s">
        <v>1054</v>
      </c>
      <c r="F2950" s="110">
        <v>4</v>
      </c>
      <c r="G2950" s="85">
        <v>1</v>
      </c>
      <c r="H2950" s="87" t="s">
        <v>33</v>
      </c>
      <c r="I2950" s="27">
        <v>-1</v>
      </c>
      <c r="J2950" s="18">
        <f t="shared" si="186"/>
        <v>307.73000000000013</v>
      </c>
      <c r="K2950" s="19" t="str">
        <f t="shared" si="184"/>
        <v>Apr-13</v>
      </c>
      <c r="L2950" s="20">
        <f t="shared" si="187"/>
        <v>2903</v>
      </c>
      <c r="M2950" s="21">
        <f t="shared" si="185"/>
        <v>0.10600413365483986</v>
      </c>
    </row>
    <row r="2951" spans="1:13" x14ac:dyDescent="0.3">
      <c r="A2951" s="107">
        <v>41388</v>
      </c>
      <c r="B2951" s="108" t="s">
        <v>82</v>
      </c>
      <c r="C2951" s="101">
        <v>0.71527777777777779</v>
      </c>
      <c r="D2951" s="87" t="s">
        <v>31</v>
      </c>
      <c r="E2951" s="111" t="s">
        <v>1055</v>
      </c>
      <c r="F2951" s="110">
        <v>4</v>
      </c>
      <c r="G2951" s="85">
        <v>1</v>
      </c>
      <c r="H2951" s="87" t="s">
        <v>42</v>
      </c>
      <c r="I2951" s="28">
        <v>3</v>
      </c>
      <c r="J2951" s="18">
        <f t="shared" si="186"/>
        <v>310.73000000000013</v>
      </c>
      <c r="K2951" s="19" t="str">
        <f t="shared" si="184"/>
        <v>Apr-13</v>
      </c>
      <c r="L2951" s="20">
        <f t="shared" si="187"/>
        <v>2904</v>
      </c>
      <c r="M2951" s="21">
        <f t="shared" si="185"/>
        <v>0.1070006887052342</v>
      </c>
    </row>
    <row r="2952" spans="1:13" x14ac:dyDescent="0.3">
      <c r="A2952" s="107">
        <v>41388</v>
      </c>
      <c r="B2952" s="108" t="s">
        <v>103</v>
      </c>
      <c r="C2952" s="101">
        <v>0.77083333333333337</v>
      </c>
      <c r="D2952" s="87" t="s">
        <v>31</v>
      </c>
      <c r="E2952" s="111" t="s">
        <v>1056</v>
      </c>
      <c r="F2952" s="110">
        <v>3.75</v>
      </c>
      <c r="G2952" s="85">
        <v>1</v>
      </c>
      <c r="H2952" s="87" t="s">
        <v>33</v>
      </c>
      <c r="I2952" s="28">
        <v>-1</v>
      </c>
      <c r="J2952" s="18">
        <f t="shared" si="186"/>
        <v>309.73000000000013</v>
      </c>
      <c r="K2952" s="19" t="str">
        <f t="shared" si="184"/>
        <v>Apr-13</v>
      </c>
      <c r="L2952" s="20">
        <f t="shared" si="187"/>
        <v>2905</v>
      </c>
      <c r="M2952" s="21">
        <f t="shared" si="185"/>
        <v>0.10661962134251296</v>
      </c>
    </row>
    <row r="2953" spans="1:13" x14ac:dyDescent="0.3">
      <c r="A2953" s="107">
        <v>41388</v>
      </c>
      <c r="B2953" s="108" t="s">
        <v>103</v>
      </c>
      <c r="C2953" s="101">
        <v>0.81944444444444453</v>
      </c>
      <c r="D2953" s="87" t="s">
        <v>31</v>
      </c>
      <c r="E2953" s="111" t="s">
        <v>1057</v>
      </c>
      <c r="F2953" s="110">
        <v>3.75</v>
      </c>
      <c r="G2953" s="85">
        <v>1</v>
      </c>
      <c r="H2953" s="87" t="s">
        <v>33</v>
      </c>
      <c r="I2953" s="28">
        <v>-1</v>
      </c>
      <c r="J2953" s="18">
        <f t="shared" si="186"/>
        <v>308.73000000000013</v>
      </c>
      <c r="K2953" s="19" t="str">
        <f t="shared" si="184"/>
        <v>Apr-13</v>
      </c>
      <c r="L2953" s="20">
        <f t="shared" si="187"/>
        <v>2906</v>
      </c>
      <c r="M2953" s="21">
        <f t="shared" si="185"/>
        <v>0.10623881624225745</v>
      </c>
    </row>
    <row r="2954" spans="1:13" x14ac:dyDescent="0.3">
      <c r="A2954" s="119">
        <v>41388</v>
      </c>
      <c r="B2954" s="120" t="s">
        <v>138</v>
      </c>
      <c r="C2954" s="121">
        <v>14.5</v>
      </c>
      <c r="D2954" s="87" t="s">
        <v>31</v>
      </c>
      <c r="E2954" s="120" t="s">
        <v>7653</v>
      </c>
      <c r="F2954" s="123">
        <v>5.5</v>
      </c>
      <c r="G2954" s="35">
        <v>1</v>
      </c>
      <c r="H2954" s="69">
        <v>1</v>
      </c>
      <c r="I2954" s="31">
        <v>4.5</v>
      </c>
      <c r="J2954" s="18">
        <f t="shared" si="186"/>
        <v>313.23000000000013</v>
      </c>
      <c r="K2954" s="19" t="str">
        <f t="shared" si="184"/>
        <v>Apr-13</v>
      </c>
      <c r="L2954" s="20">
        <f t="shared" si="187"/>
        <v>2907</v>
      </c>
      <c r="M2954" s="21">
        <f t="shared" si="185"/>
        <v>0.10775025799793606</v>
      </c>
    </row>
    <row r="2955" spans="1:13" x14ac:dyDescent="0.3">
      <c r="A2955" s="124">
        <v>41388</v>
      </c>
      <c r="B2955" s="108" t="s">
        <v>82</v>
      </c>
      <c r="C2955" s="111">
        <v>16.399999999999999</v>
      </c>
      <c r="D2955" s="87" t="s">
        <v>31</v>
      </c>
      <c r="E2955" s="111" t="s">
        <v>7652</v>
      </c>
      <c r="F2955" s="110">
        <v>5</v>
      </c>
      <c r="G2955" s="35">
        <v>1</v>
      </c>
      <c r="H2955" s="70" t="s">
        <v>6518</v>
      </c>
      <c r="I2955" s="34">
        <v>-1</v>
      </c>
      <c r="J2955" s="18">
        <f t="shared" si="186"/>
        <v>312.23000000000013</v>
      </c>
      <c r="K2955" s="19" t="str">
        <f t="shared" si="184"/>
        <v>Apr-13</v>
      </c>
      <c r="L2955" s="20">
        <f t="shared" si="187"/>
        <v>2908</v>
      </c>
      <c r="M2955" s="21">
        <f t="shared" si="185"/>
        <v>0.10736932599724901</v>
      </c>
    </row>
    <row r="2956" spans="1:13" x14ac:dyDescent="0.3">
      <c r="A2956" s="119">
        <v>41388</v>
      </c>
      <c r="B2956" s="120" t="s">
        <v>61</v>
      </c>
      <c r="C2956" s="121">
        <v>16.45</v>
      </c>
      <c r="D2956" s="87" t="s">
        <v>31</v>
      </c>
      <c r="E2956" s="120" t="s">
        <v>7654</v>
      </c>
      <c r="F2956" s="123">
        <v>4.5</v>
      </c>
      <c r="G2956" s="35">
        <v>1</v>
      </c>
      <c r="H2956" s="69">
        <v>6</v>
      </c>
      <c r="I2956" s="31">
        <v>-1</v>
      </c>
      <c r="J2956" s="18">
        <f t="shared" si="186"/>
        <v>311.23000000000013</v>
      </c>
      <c r="K2956" s="19" t="str">
        <f t="shared" si="184"/>
        <v>Apr-13</v>
      </c>
      <c r="L2956" s="20">
        <f t="shared" si="187"/>
        <v>2909</v>
      </c>
      <c r="M2956" s="21">
        <f t="shared" si="185"/>
        <v>0.10698865589549678</v>
      </c>
    </row>
    <row r="2957" spans="1:13" x14ac:dyDescent="0.3">
      <c r="A2957" s="124">
        <v>41388</v>
      </c>
      <c r="B2957" s="108" t="s">
        <v>82</v>
      </c>
      <c r="C2957" s="111">
        <v>17.45</v>
      </c>
      <c r="D2957" s="87" t="s">
        <v>31</v>
      </c>
      <c r="E2957" s="111" t="s">
        <v>6443</v>
      </c>
      <c r="F2957" s="110">
        <v>5.5</v>
      </c>
      <c r="G2957" s="35">
        <v>1</v>
      </c>
      <c r="H2957" s="70" t="s">
        <v>6103</v>
      </c>
      <c r="I2957" s="34">
        <v>-1</v>
      </c>
      <c r="J2957" s="18">
        <f t="shared" si="186"/>
        <v>310.23000000000013</v>
      </c>
      <c r="K2957" s="19" t="str">
        <f t="shared" si="184"/>
        <v>Apr-13</v>
      </c>
      <c r="L2957" s="20">
        <f t="shared" si="187"/>
        <v>2910</v>
      </c>
      <c r="M2957" s="21">
        <f t="shared" si="185"/>
        <v>0.10660824742268046</v>
      </c>
    </row>
    <row r="2958" spans="1:13" x14ac:dyDescent="0.3">
      <c r="A2958" s="119">
        <v>41388</v>
      </c>
      <c r="B2958" s="120" t="s">
        <v>39</v>
      </c>
      <c r="C2958" s="121">
        <v>18.100000000000001</v>
      </c>
      <c r="D2958" s="87" t="s">
        <v>31</v>
      </c>
      <c r="E2958" s="120" t="s">
        <v>395</v>
      </c>
      <c r="F2958" s="123">
        <v>5</v>
      </c>
      <c r="G2958" s="35">
        <v>1</v>
      </c>
      <c r="H2958" s="69">
        <v>4</v>
      </c>
      <c r="I2958" s="31">
        <v>-1</v>
      </c>
      <c r="J2958" s="18">
        <f t="shared" si="186"/>
        <v>309.23000000000013</v>
      </c>
      <c r="K2958" s="19" t="str">
        <f t="shared" si="184"/>
        <v>Apr-13</v>
      </c>
      <c r="L2958" s="20">
        <f t="shared" si="187"/>
        <v>2911</v>
      </c>
      <c r="M2958" s="21">
        <f t="shared" si="185"/>
        <v>0.10622810030917215</v>
      </c>
    </row>
    <row r="2959" spans="1:13" x14ac:dyDescent="0.3">
      <c r="A2959" s="107">
        <v>41389</v>
      </c>
      <c r="B2959" s="108" t="s">
        <v>57</v>
      </c>
      <c r="C2959" s="101">
        <v>0.64930555555555558</v>
      </c>
      <c r="D2959" s="87" t="s">
        <v>31</v>
      </c>
      <c r="E2959" s="108" t="s">
        <v>1058</v>
      </c>
      <c r="F2959" s="110">
        <v>3.75</v>
      </c>
      <c r="G2959" s="85">
        <v>1</v>
      </c>
      <c r="H2959" s="87" t="s">
        <v>42</v>
      </c>
      <c r="I2959" s="27">
        <v>2.75</v>
      </c>
      <c r="J2959" s="18">
        <f t="shared" si="186"/>
        <v>311.98000000000013</v>
      </c>
      <c r="K2959" s="19" t="str">
        <f t="shared" si="184"/>
        <v>Apr-13</v>
      </c>
      <c r="L2959" s="20">
        <f t="shared" si="187"/>
        <v>2912</v>
      </c>
      <c r="M2959" s="21">
        <f t="shared" si="185"/>
        <v>0.10713598901098906</v>
      </c>
    </row>
    <row r="2960" spans="1:13" x14ac:dyDescent="0.3">
      <c r="A2960" s="107">
        <v>41389</v>
      </c>
      <c r="B2960" s="108" t="s">
        <v>45</v>
      </c>
      <c r="C2960" s="101">
        <v>0.70833333333333337</v>
      </c>
      <c r="D2960" s="87" t="s">
        <v>31</v>
      </c>
      <c r="E2960" s="108" t="s">
        <v>1059</v>
      </c>
      <c r="F2960" s="110">
        <v>4</v>
      </c>
      <c r="G2960" s="85">
        <v>1</v>
      </c>
      <c r="H2960" s="87" t="s">
        <v>33</v>
      </c>
      <c r="I2960" s="27">
        <v>-1</v>
      </c>
      <c r="J2960" s="18">
        <f t="shared" si="186"/>
        <v>310.98000000000013</v>
      </c>
      <c r="K2960" s="19" t="str">
        <f t="shared" si="184"/>
        <v>Apr-13</v>
      </c>
      <c r="L2960" s="20">
        <f t="shared" si="187"/>
        <v>2913</v>
      </c>
      <c r="M2960" s="21">
        <f t="shared" si="185"/>
        <v>0.10675592173017512</v>
      </c>
    </row>
    <row r="2961" spans="1:13" x14ac:dyDescent="0.3">
      <c r="A2961" s="119">
        <v>41389</v>
      </c>
      <c r="B2961" s="120" t="s">
        <v>39</v>
      </c>
      <c r="C2961" s="121">
        <v>15.15</v>
      </c>
      <c r="D2961" s="87" t="s">
        <v>31</v>
      </c>
      <c r="E2961" s="120" t="s">
        <v>7658</v>
      </c>
      <c r="F2961" s="123">
        <v>6</v>
      </c>
      <c r="G2961" s="35">
        <v>1</v>
      </c>
      <c r="H2961" s="69">
        <v>1</v>
      </c>
      <c r="I2961" s="31">
        <v>5</v>
      </c>
      <c r="J2961" s="18">
        <f t="shared" si="186"/>
        <v>315.98000000000013</v>
      </c>
      <c r="K2961" s="19" t="str">
        <f t="shared" si="184"/>
        <v>Apr-13</v>
      </c>
      <c r="L2961" s="20">
        <f t="shared" si="187"/>
        <v>2914</v>
      </c>
      <c r="M2961" s="21">
        <f t="shared" si="185"/>
        <v>0.10843514070006868</v>
      </c>
    </row>
    <row r="2962" spans="1:13" x14ac:dyDescent="0.3">
      <c r="A2962" s="119">
        <v>41389</v>
      </c>
      <c r="B2962" s="120" t="s">
        <v>45</v>
      </c>
      <c r="C2962" s="121">
        <v>15.25</v>
      </c>
      <c r="D2962" s="87" t="s">
        <v>31</v>
      </c>
      <c r="E2962" s="120" t="s">
        <v>7660</v>
      </c>
      <c r="F2962" s="123">
        <v>5</v>
      </c>
      <c r="G2962" s="35">
        <v>1</v>
      </c>
      <c r="H2962" s="69">
        <v>2</v>
      </c>
      <c r="I2962" s="31">
        <v>-1</v>
      </c>
      <c r="J2962" s="18">
        <f t="shared" si="186"/>
        <v>314.98000000000013</v>
      </c>
      <c r="K2962" s="19" t="str">
        <f t="shared" si="184"/>
        <v>Apr-13</v>
      </c>
      <c r="L2962" s="20">
        <f t="shared" si="187"/>
        <v>2915</v>
      </c>
      <c r="M2962" s="21">
        <f t="shared" si="185"/>
        <v>0.10805488850771874</v>
      </c>
    </row>
    <row r="2963" spans="1:13" x14ac:dyDescent="0.3">
      <c r="A2963" s="119">
        <v>41389</v>
      </c>
      <c r="B2963" s="120" t="s">
        <v>45</v>
      </c>
      <c r="C2963" s="121">
        <v>15.25</v>
      </c>
      <c r="D2963" s="87" t="s">
        <v>31</v>
      </c>
      <c r="E2963" s="120" t="s">
        <v>7659</v>
      </c>
      <c r="F2963" s="123">
        <v>4.33</v>
      </c>
      <c r="G2963" s="35">
        <v>0</v>
      </c>
      <c r="H2963" s="69" t="s">
        <v>6111</v>
      </c>
      <c r="I2963" s="31">
        <v>0</v>
      </c>
      <c r="J2963" s="18">
        <f t="shared" si="186"/>
        <v>314.98000000000013</v>
      </c>
      <c r="K2963" s="19" t="str">
        <f t="shared" si="184"/>
        <v>Apr-13</v>
      </c>
      <c r="L2963" s="20">
        <f t="shared" si="187"/>
        <v>2915</v>
      </c>
      <c r="M2963" s="21">
        <f t="shared" si="185"/>
        <v>0.10805488850771874</v>
      </c>
    </row>
    <row r="2964" spans="1:13" x14ac:dyDescent="0.3">
      <c r="A2964" s="119">
        <v>41389</v>
      </c>
      <c r="B2964" s="120" t="s">
        <v>39</v>
      </c>
      <c r="C2964" s="121">
        <v>15.45</v>
      </c>
      <c r="D2964" s="87" t="s">
        <v>31</v>
      </c>
      <c r="E2964" s="120" t="s">
        <v>7661</v>
      </c>
      <c r="F2964" s="123">
        <v>6</v>
      </c>
      <c r="G2964" s="35">
        <v>1</v>
      </c>
      <c r="H2964" s="69">
        <v>3</v>
      </c>
      <c r="I2964" s="31">
        <v>-1</v>
      </c>
      <c r="J2964" s="18">
        <f t="shared" si="186"/>
        <v>313.98000000000013</v>
      </c>
      <c r="K2964" s="19" t="str">
        <f t="shared" si="184"/>
        <v>Apr-13</v>
      </c>
      <c r="L2964" s="20">
        <f t="shared" si="187"/>
        <v>2916</v>
      </c>
      <c r="M2964" s="21">
        <f t="shared" si="185"/>
        <v>0.10767489711934161</v>
      </c>
    </row>
    <row r="2965" spans="1:13" x14ac:dyDescent="0.3">
      <c r="A2965" s="119">
        <v>41389</v>
      </c>
      <c r="B2965" s="120" t="s">
        <v>39</v>
      </c>
      <c r="C2965" s="121">
        <v>16.149999999999999</v>
      </c>
      <c r="D2965" s="87" t="s">
        <v>31</v>
      </c>
      <c r="E2965" s="120" t="s">
        <v>838</v>
      </c>
      <c r="F2965" s="123">
        <v>4.33</v>
      </c>
      <c r="G2965" s="35">
        <v>1</v>
      </c>
      <c r="H2965" s="69">
        <v>4</v>
      </c>
      <c r="I2965" s="31">
        <v>-1</v>
      </c>
      <c r="J2965" s="18">
        <f t="shared" si="186"/>
        <v>312.98000000000013</v>
      </c>
      <c r="K2965" s="19" t="str">
        <f t="shared" si="184"/>
        <v>Apr-13</v>
      </c>
      <c r="L2965" s="20">
        <f t="shared" si="187"/>
        <v>2917</v>
      </c>
      <c r="M2965" s="21">
        <f t="shared" si="185"/>
        <v>0.10729516626671243</v>
      </c>
    </row>
    <row r="2966" spans="1:13" x14ac:dyDescent="0.3">
      <c r="A2966" s="119">
        <v>41389</v>
      </c>
      <c r="B2966" s="120" t="s">
        <v>45</v>
      </c>
      <c r="C2966" s="121">
        <v>16.3</v>
      </c>
      <c r="D2966" s="87" t="s">
        <v>31</v>
      </c>
      <c r="E2966" s="120" t="s">
        <v>706</v>
      </c>
      <c r="F2966" s="123">
        <v>4.5</v>
      </c>
      <c r="G2966" s="35">
        <v>1</v>
      </c>
      <c r="H2966" s="69">
        <v>5</v>
      </c>
      <c r="I2966" s="31">
        <v>-1</v>
      </c>
      <c r="J2966" s="18">
        <f t="shared" si="186"/>
        <v>311.98000000000013</v>
      </c>
      <c r="K2966" s="19" t="str">
        <f t="shared" si="184"/>
        <v>Apr-13</v>
      </c>
      <c r="L2966" s="20">
        <f t="shared" si="187"/>
        <v>2918</v>
      </c>
      <c r="M2966" s="21">
        <f t="shared" si="185"/>
        <v>0.106915695681974</v>
      </c>
    </row>
    <row r="2967" spans="1:13" x14ac:dyDescent="0.3">
      <c r="A2967" s="124">
        <v>41389</v>
      </c>
      <c r="B2967" s="108" t="s">
        <v>137</v>
      </c>
      <c r="C2967" s="111">
        <v>17.149999999999999</v>
      </c>
      <c r="D2967" s="87" t="s">
        <v>31</v>
      </c>
      <c r="E2967" s="108" t="s">
        <v>7655</v>
      </c>
      <c r="F2967" s="110">
        <v>4.5</v>
      </c>
      <c r="G2967" s="35">
        <v>1</v>
      </c>
      <c r="H2967" s="70" t="s">
        <v>6526</v>
      </c>
      <c r="I2967" s="34">
        <v>3.5</v>
      </c>
      <c r="J2967" s="18">
        <f t="shared" si="186"/>
        <v>315.48000000000013</v>
      </c>
      <c r="K2967" s="19" t="str">
        <f t="shared" si="184"/>
        <v>Apr-13</v>
      </c>
      <c r="L2967" s="20">
        <f t="shared" si="187"/>
        <v>2919</v>
      </c>
      <c r="M2967" s="21">
        <f t="shared" si="185"/>
        <v>0.10807810894141834</v>
      </c>
    </row>
    <row r="2968" spans="1:13" x14ac:dyDescent="0.3">
      <c r="A2968" s="124">
        <v>41389</v>
      </c>
      <c r="B2968" s="108" t="s">
        <v>137</v>
      </c>
      <c r="C2968" s="111">
        <v>17.45</v>
      </c>
      <c r="D2968" s="87" t="s">
        <v>31</v>
      </c>
      <c r="E2968" s="108" t="s">
        <v>7656</v>
      </c>
      <c r="F2968" s="110">
        <v>4.33</v>
      </c>
      <c r="G2968" s="35">
        <v>1</v>
      </c>
      <c r="H2968" s="70" t="s">
        <v>6512</v>
      </c>
      <c r="I2968" s="34">
        <v>-1</v>
      </c>
      <c r="J2968" s="18">
        <f t="shared" si="186"/>
        <v>314.48000000000013</v>
      </c>
      <c r="K2968" s="19" t="str">
        <f t="shared" si="184"/>
        <v>Apr-13</v>
      </c>
      <c r="L2968" s="20">
        <f t="shared" si="187"/>
        <v>2920</v>
      </c>
      <c r="M2968" s="21">
        <f t="shared" si="185"/>
        <v>0.10769863013698634</v>
      </c>
    </row>
    <row r="2969" spans="1:13" x14ac:dyDescent="0.3">
      <c r="A2969" s="124">
        <v>41389</v>
      </c>
      <c r="B2969" s="108" t="s">
        <v>137</v>
      </c>
      <c r="C2969" s="111">
        <v>19.5</v>
      </c>
      <c r="D2969" s="87" t="s">
        <v>31</v>
      </c>
      <c r="E2969" s="108" t="s">
        <v>7657</v>
      </c>
      <c r="F2969" s="110">
        <v>6</v>
      </c>
      <c r="G2969" s="35">
        <v>1</v>
      </c>
      <c r="H2969" s="70" t="s">
        <v>6512</v>
      </c>
      <c r="I2969" s="34">
        <v>-1</v>
      </c>
      <c r="J2969" s="18">
        <f t="shared" si="186"/>
        <v>313.48000000000013</v>
      </c>
      <c r="K2969" s="19" t="str">
        <f t="shared" si="184"/>
        <v>Apr-13</v>
      </c>
      <c r="L2969" s="20">
        <f t="shared" si="187"/>
        <v>2921</v>
      </c>
      <c r="M2969" s="21">
        <f t="shared" si="185"/>
        <v>0.1073194111605615</v>
      </c>
    </row>
    <row r="2970" spans="1:13" x14ac:dyDescent="0.3">
      <c r="A2970" s="107">
        <v>41390</v>
      </c>
      <c r="B2970" s="108" t="s">
        <v>44</v>
      </c>
      <c r="C2970" s="101">
        <v>0.62847222222222221</v>
      </c>
      <c r="D2970" s="87" t="s">
        <v>31</v>
      </c>
      <c r="E2970" s="108" t="s">
        <v>1060</v>
      </c>
      <c r="F2970" s="110">
        <v>3</v>
      </c>
      <c r="G2970" s="85">
        <v>1</v>
      </c>
      <c r="H2970" s="87" t="s">
        <v>33</v>
      </c>
      <c r="I2970" s="27">
        <v>-1</v>
      </c>
      <c r="J2970" s="18">
        <f t="shared" si="186"/>
        <v>312.48000000000013</v>
      </c>
      <c r="K2970" s="19" t="str">
        <f t="shared" si="184"/>
        <v>Apr-13</v>
      </c>
      <c r="L2970" s="20">
        <f t="shared" si="187"/>
        <v>2922</v>
      </c>
      <c r="M2970" s="21">
        <f t="shared" si="185"/>
        <v>0.10694045174537992</v>
      </c>
    </row>
    <row r="2971" spans="1:13" x14ac:dyDescent="0.3">
      <c r="A2971" s="107">
        <v>41390</v>
      </c>
      <c r="B2971" s="108" t="s">
        <v>44</v>
      </c>
      <c r="C2971" s="101">
        <v>0.64930555555555558</v>
      </c>
      <c r="D2971" s="87" t="s">
        <v>31</v>
      </c>
      <c r="E2971" s="108" t="s">
        <v>1061</v>
      </c>
      <c r="F2971" s="110">
        <v>4</v>
      </c>
      <c r="G2971" s="85">
        <v>1</v>
      </c>
      <c r="H2971" s="87" t="s">
        <v>33</v>
      </c>
      <c r="I2971" s="27">
        <v>-1</v>
      </c>
      <c r="J2971" s="18">
        <f t="shared" si="186"/>
        <v>311.48000000000013</v>
      </c>
      <c r="K2971" s="19" t="str">
        <f t="shared" si="184"/>
        <v>Apr-13</v>
      </c>
      <c r="L2971" s="20">
        <f t="shared" si="187"/>
        <v>2923</v>
      </c>
      <c r="M2971" s="21">
        <f t="shared" si="185"/>
        <v>0.10656175162504281</v>
      </c>
    </row>
    <row r="2972" spans="1:13" x14ac:dyDescent="0.3">
      <c r="A2972" s="119">
        <v>41390</v>
      </c>
      <c r="B2972" s="120" t="s">
        <v>39</v>
      </c>
      <c r="C2972" s="121">
        <v>14.2</v>
      </c>
      <c r="D2972" s="87" t="s">
        <v>31</v>
      </c>
      <c r="E2972" s="120" t="s">
        <v>1103</v>
      </c>
      <c r="F2972" s="123">
        <v>4.5</v>
      </c>
      <c r="G2972" s="35">
        <v>1</v>
      </c>
      <c r="H2972" s="69">
        <v>3</v>
      </c>
      <c r="I2972" s="31">
        <v>-1</v>
      </c>
      <c r="J2972" s="18">
        <f t="shared" si="186"/>
        <v>310.48000000000013</v>
      </c>
      <c r="K2972" s="19" t="str">
        <f t="shared" si="184"/>
        <v>Apr-13</v>
      </c>
      <c r="L2972" s="20">
        <f t="shared" si="187"/>
        <v>2924</v>
      </c>
      <c r="M2972" s="21">
        <f t="shared" si="185"/>
        <v>0.10618331053351578</v>
      </c>
    </row>
    <row r="2973" spans="1:13" x14ac:dyDescent="0.3">
      <c r="A2973" s="119">
        <v>41390</v>
      </c>
      <c r="B2973" s="120" t="s">
        <v>39</v>
      </c>
      <c r="C2973" s="121">
        <v>14.55</v>
      </c>
      <c r="D2973" s="87" t="s">
        <v>31</v>
      </c>
      <c r="E2973" s="120" t="s">
        <v>7663</v>
      </c>
      <c r="F2973" s="123">
        <v>5.5</v>
      </c>
      <c r="G2973" s="35">
        <v>1</v>
      </c>
      <c r="H2973" s="69">
        <v>3</v>
      </c>
      <c r="I2973" s="31">
        <v>-1</v>
      </c>
      <c r="J2973" s="18">
        <f t="shared" si="186"/>
        <v>309.48000000000013</v>
      </c>
      <c r="K2973" s="19" t="str">
        <f t="shared" si="184"/>
        <v>Apr-13</v>
      </c>
      <c r="L2973" s="20">
        <f t="shared" si="187"/>
        <v>2925</v>
      </c>
      <c r="M2973" s="21">
        <f t="shared" si="185"/>
        <v>0.10580512820512825</v>
      </c>
    </row>
    <row r="2974" spans="1:13" x14ac:dyDescent="0.3">
      <c r="A2974" s="119">
        <v>41390</v>
      </c>
      <c r="B2974" s="120" t="s">
        <v>96</v>
      </c>
      <c r="C2974" s="121">
        <v>16.25</v>
      </c>
      <c r="D2974" s="87" t="s">
        <v>31</v>
      </c>
      <c r="E2974" s="120" t="s">
        <v>7664</v>
      </c>
      <c r="F2974" s="123">
        <v>4.5</v>
      </c>
      <c r="G2974" s="35">
        <v>1</v>
      </c>
      <c r="H2974" s="69">
        <v>4</v>
      </c>
      <c r="I2974" s="31">
        <v>-1</v>
      </c>
      <c r="J2974" s="18">
        <f t="shared" si="186"/>
        <v>308.48000000000013</v>
      </c>
      <c r="K2974" s="19" t="str">
        <f t="shared" si="184"/>
        <v>Apr-13</v>
      </c>
      <c r="L2974" s="20">
        <f t="shared" si="187"/>
        <v>2926</v>
      </c>
      <c r="M2974" s="21">
        <f t="shared" si="185"/>
        <v>0.10542720437457284</v>
      </c>
    </row>
    <row r="2975" spans="1:13" x14ac:dyDescent="0.3">
      <c r="A2975" s="119">
        <v>41390</v>
      </c>
      <c r="B2975" s="120" t="s">
        <v>96</v>
      </c>
      <c r="C2975" s="121">
        <v>16.25</v>
      </c>
      <c r="D2975" s="87" t="s">
        <v>31</v>
      </c>
      <c r="E2975" s="120" t="s">
        <v>7665</v>
      </c>
      <c r="F2975" s="123">
        <v>4.5</v>
      </c>
      <c r="G2975" s="35">
        <v>1</v>
      </c>
      <c r="H2975" s="69">
        <v>2</v>
      </c>
      <c r="I2975" s="31">
        <v>-1</v>
      </c>
      <c r="J2975" s="18">
        <f t="shared" si="186"/>
        <v>307.48000000000013</v>
      </c>
      <c r="K2975" s="19" t="str">
        <f t="shared" si="184"/>
        <v>Apr-13</v>
      </c>
      <c r="L2975" s="20">
        <f t="shared" si="187"/>
        <v>2927</v>
      </c>
      <c r="M2975" s="21">
        <f t="shared" si="185"/>
        <v>0.10504953877690472</v>
      </c>
    </row>
    <row r="2976" spans="1:13" x14ac:dyDescent="0.3">
      <c r="A2976" s="119">
        <v>41390</v>
      </c>
      <c r="B2976" s="120" t="s">
        <v>44</v>
      </c>
      <c r="C2976" s="121">
        <v>16.45</v>
      </c>
      <c r="D2976" s="87" t="s">
        <v>31</v>
      </c>
      <c r="E2976" s="120" t="s">
        <v>1435</v>
      </c>
      <c r="F2976" s="123">
        <v>5</v>
      </c>
      <c r="G2976" s="35">
        <v>1</v>
      </c>
      <c r="H2976" s="69">
        <v>4</v>
      </c>
      <c r="I2976" s="31">
        <v>-1</v>
      </c>
      <c r="J2976" s="18">
        <f t="shared" si="186"/>
        <v>306.48000000000013</v>
      </c>
      <c r="K2976" s="19" t="str">
        <f t="shared" si="184"/>
        <v>Apr-13</v>
      </c>
      <c r="L2976" s="20">
        <f t="shared" si="187"/>
        <v>2928</v>
      </c>
      <c r="M2976" s="21">
        <f t="shared" si="185"/>
        <v>0.10467213114754102</v>
      </c>
    </row>
    <row r="2977" spans="1:13" x14ac:dyDescent="0.3">
      <c r="A2977" s="119">
        <v>41390</v>
      </c>
      <c r="B2977" s="120" t="s">
        <v>96</v>
      </c>
      <c r="C2977" s="121">
        <v>17</v>
      </c>
      <c r="D2977" s="87" t="s">
        <v>31</v>
      </c>
      <c r="E2977" s="120" t="s">
        <v>7666</v>
      </c>
      <c r="F2977" s="123">
        <v>6</v>
      </c>
      <c r="G2977" s="35">
        <v>1</v>
      </c>
      <c r="H2977" s="69">
        <v>8</v>
      </c>
      <c r="I2977" s="31">
        <v>-1</v>
      </c>
      <c r="J2977" s="18">
        <f t="shared" si="186"/>
        <v>305.48000000000013</v>
      </c>
      <c r="K2977" s="19" t="str">
        <f t="shared" si="184"/>
        <v>Apr-13</v>
      </c>
      <c r="L2977" s="20">
        <f t="shared" si="187"/>
        <v>2929</v>
      </c>
      <c r="M2977" s="21">
        <f t="shared" si="185"/>
        <v>0.10429498122226021</v>
      </c>
    </row>
    <row r="2978" spans="1:13" x14ac:dyDescent="0.3">
      <c r="A2978" s="119">
        <v>41390</v>
      </c>
      <c r="B2978" s="120" t="s">
        <v>39</v>
      </c>
      <c r="C2978" s="121">
        <v>17.05</v>
      </c>
      <c r="D2978" s="87" t="s">
        <v>31</v>
      </c>
      <c r="E2978" s="120" t="s">
        <v>7667</v>
      </c>
      <c r="F2978" s="123">
        <v>5</v>
      </c>
      <c r="G2978" s="35">
        <v>1</v>
      </c>
      <c r="H2978" s="69">
        <v>1</v>
      </c>
      <c r="I2978" s="31">
        <v>4.5</v>
      </c>
      <c r="J2978" s="18">
        <f t="shared" si="186"/>
        <v>309.98000000000013</v>
      </c>
      <c r="K2978" s="19" t="str">
        <f t="shared" si="184"/>
        <v>Apr-13</v>
      </c>
      <c r="L2978" s="20">
        <f t="shared" si="187"/>
        <v>2930</v>
      </c>
      <c r="M2978" s="21">
        <f t="shared" si="185"/>
        <v>0.10579522184300345</v>
      </c>
    </row>
    <row r="2979" spans="1:13" x14ac:dyDescent="0.3">
      <c r="A2979" s="119">
        <v>41390</v>
      </c>
      <c r="B2979" s="120" t="s">
        <v>44</v>
      </c>
      <c r="C2979" s="121">
        <v>17.149999999999999</v>
      </c>
      <c r="D2979" s="87" t="s">
        <v>31</v>
      </c>
      <c r="E2979" s="120" t="s">
        <v>7668</v>
      </c>
      <c r="F2979" s="123">
        <v>5.5</v>
      </c>
      <c r="G2979" s="35">
        <v>1</v>
      </c>
      <c r="H2979" s="69">
        <v>4</v>
      </c>
      <c r="I2979" s="31">
        <v>-1</v>
      </c>
      <c r="J2979" s="18">
        <f t="shared" si="186"/>
        <v>308.98000000000013</v>
      </c>
      <c r="K2979" s="19" t="str">
        <f t="shared" si="184"/>
        <v>Apr-13</v>
      </c>
      <c r="L2979" s="20">
        <f t="shared" si="187"/>
        <v>2931</v>
      </c>
      <c r="M2979" s="21">
        <f t="shared" si="185"/>
        <v>0.1054179460934835</v>
      </c>
    </row>
    <row r="2980" spans="1:13" x14ac:dyDescent="0.3">
      <c r="A2980" s="124">
        <v>41390</v>
      </c>
      <c r="B2980" s="108" t="s">
        <v>73</v>
      </c>
      <c r="C2980" s="111">
        <v>19.55</v>
      </c>
      <c r="D2980" s="87" t="s">
        <v>31</v>
      </c>
      <c r="E2980" s="108" t="s">
        <v>7662</v>
      </c>
      <c r="F2980" s="110">
        <v>5.5</v>
      </c>
      <c r="G2980" s="35">
        <v>1</v>
      </c>
      <c r="H2980" s="62" t="s">
        <v>6512</v>
      </c>
      <c r="I2980" s="34">
        <v>-1</v>
      </c>
      <c r="J2980" s="18">
        <f t="shared" si="186"/>
        <v>307.98000000000013</v>
      </c>
      <c r="K2980" s="19" t="str">
        <f t="shared" si="184"/>
        <v>Apr-13</v>
      </c>
      <c r="L2980" s="20">
        <f t="shared" si="187"/>
        <v>2932</v>
      </c>
      <c r="M2980" s="21">
        <f t="shared" si="185"/>
        <v>0.10504092769440659</v>
      </c>
    </row>
    <row r="2981" spans="1:13" x14ac:dyDescent="0.3">
      <c r="A2981" s="107">
        <v>41391</v>
      </c>
      <c r="B2981" s="108" t="s">
        <v>135</v>
      </c>
      <c r="C2981" s="101">
        <v>0.57638888888888895</v>
      </c>
      <c r="D2981" s="87" t="s">
        <v>31</v>
      </c>
      <c r="E2981" s="108" t="s">
        <v>1062</v>
      </c>
      <c r="F2981" s="110">
        <v>3.25</v>
      </c>
      <c r="G2981" s="85">
        <v>1</v>
      </c>
      <c r="H2981" s="87" t="s">
        <v>33</v>
      </c>
      <c r="I2981" s="27">
        <v>-1</v>
      </c>
      <c r="J2981" s="18">
        <f t="shared" si="186"/>
        <v>306.98000000000013</v>
      </c>
      <c r="K2981" s="19" t="str">
        <f t="shared" si="184"/>
        <v>Apr-13</v>
      </c>
      <c r="L2981" s="20">
        <f t="shared" si="187"/>
        <v>2933</v>
      </c>
      <c r="M2981" s="21">
        <f t="shared" si="185"/>
        <v>0.10466416638254351</v>
      </c>
    </row>
    <row r="2982" spans="1:13" x14ac:dyDescent="0.3">
      <c r="A2982" s="107">
        <v>41391</v>
      </c>
      <c r="B2982" s="108" t="s">
        <v>96</v>
      </c>
      <c r="C2982" s="101">
        <v>0.58680555555555558</v>
      </c>
      <c r="D2982" s="87" t="s">
        <v>31</v>
      </c>
      <c r="E2982" s="108" t="s">
        <v>1063</v>
      </c>
      <c r="F2982" s="110">
        <v>3.5</v>
      </c>
      <c r="G2982" s="85">
        <v>1</v>
      </c>
      <c r="H2982" s="87" t="s">
        <v>33</v>
      </c>
      <c r="I2982" s="27">
        <v>-1</v>
      </c>
      <c r="J2982" s="18">
        <f t="shared" si="186"/>
        <v>305.98000000000013</v>
      </c>
      <c r="K2982" s="19" t="str">
        <f t="shared" si="184"/>
        <v>Apr-13</v>
      </c>
      <c r="L2982" s="20">
        <f t="shared" si="187"/>
        <v>2934</v>
      </c>
      <c r="M2982" s="21">
        <f t="shared" si="185"/>
        <v>0.10428766189502391</v>
      </c>
    </row>
    <row r="2983" spans="1:13" x14ac:dyDescent="0.3">
      <c r="A2983" s="107">
        <v>41391</v>
      </c>
      <c r="B2983" s="108" t="s">
        <v>50</v>
      </c>
      <c r="C2983" s="101">
        <v>0.59027777777777779</v>
      </c>
      <c r="D2983" s="87" t="s">
        <v>31</v>
      </c>
      <c r="E2983" s="108" t="s">
        <v>1064</v>
      </c>
      <c r="F2983" s="110">
        <v>3.75</v>
      </c>
      <c r="G2983" s="85">
        <v>1</v>
      </c>
      <c r="H2983" s="87" t="s">
        <v>42</v>
      </c>
      <c r="I2983" s="27">
        <v>2.75</v>
      </c>
      <c r="J2983" s="18">
        <f t="shared" si="186"/>
        <v>308.73000000000013</v>
      </c>
      <c r="K2983" s="19" t="str">
        <f t="shared" si="184"/>
        <v>Apr-13</v>
      </c>
      <c r="L2983" s="20">
        <f t="shared" si="187"/>
        <v>2935</v>
      </c>
      <c r="M2983" s="21">
        <f t="shared" si="185"/>
        <v>0.10518909710391827</v>
      </c>
    </row>
    <row r="2984" spans="1:13" x14ac:dyDescent="0.3">
      <c r="A2984" s="107">
        <v>41391</v>
      </c>
      <c r="B2984" s="108" t="s">
        <v>136</v>
      </c>
      <c r="C2984" s="101">
        <v>0.69791666666666663</v>
      </c>
      <c r="D2984" s="87" t="s">
        <v>31</v>
      </c>
      <c r="E2984" s="108" t="s">
        <v>1065</v>
      </c>
      <c r="F2984" s="110">
        <v>3.75</v>
      </c>
      <c r="G2984" s="85">
        <v>1</v>
      </c>
      <c r="H2984" s="87" t="s">
        <v>42</v>
      </c>
      <c r="I2984" s="27">
        <v>3.33</v>
      </c>
      <c r="J2984" s="18">
        <f t="shared" si="186"/>
        <v>312.06000000000012</v>
      </c>
      <c r="K2984" s="19" t="str">
        <f t="shared" si="184"/>
        <v>Apr-13</v>
      </c>
      <c r="L2984" s="20">
        <f t="shared" si="187"/>
        <v>2936</v>
      </c>
      <c r="M2984" s="21">
        <f t="shared" si="185"/>
        <v>0.10628746594005453</v>
      </c>
    </row>
    <row r="2985" spans="1:13" x14ac:dyDescent="0.3">
      <c r="A2985" s="107">
        <v>41391</v>
      </c>
      <c r="B2985" s="108" t="s">
        <v>44</v>
      </c>
      <c r="C2985" s="101">
        <v>0.71527777777777779</v>
      </c>
      <c r="D2985" s="87" t="s">
        <v>31</v>
      </c>
      <c r="E2985" s="108" t="s">
        <v>1066</v>
      </c>
      <c r="F2985" s="110">
        <v>4</v>
      </c>
      <c r="G2985" s="85">
        <v>1</v>
      </c>
      <c r="H2985" s="87" t="s">
        <v>33</v>
      </c>
      <c r="I2985" s="28">
        <v>-1</v>
      </c>
      <c r="J2985" s="18">
        <f t="shared" si="186"/>
        <v>311.06000000000012</v>
      </c>
      <c r="K2985" s="19" t="str">
        <f t="shared" si="184"/>
        <v>Apr-13</v>
      </c>
      <c r="L2985" s="20">
        <f t="shared" si="187"/>
        <v>2937</v>
      </c>
      <c r="M2985" s="21">
        <f t="shared" si="185"/>
        <v>0.1059107933265237</v>
      </c>
    </row>
    <row r="2986" spans="1:13" x14ac:dyDescent="0.3">
      <c r="A2986" s="107">
        <v>41391</v>
      </c>
      <c r="B2986" s="108" t="s">
        <v>35</v>
      </c>
      <c r="C2986" s="101">
        <v>0.77083333333333337</v>
      </c>
      <c r="D2986" s="87" t="s">
        <v>31</v>
      </c>
      <c r="E2986" s="108" t="s">
        <v>1067</v>
      </c>
      <c r="F2986" s="110">
        <v>3.25</v>
      </c>
      <c r="G2986" s="85">
        <v>1</v>
      </c>
      <c r="H2986" s="87" t="s">
        <v>33</v>
      </c>
      <c r="I2986" s="28">
        <v>-1</v>
      </c>
      <c r="J2986" s="18">
        <f t="shared" si="186"/>
        <v>310.06000000000012</v>
      </c>
      <c r="K2986" s="19" t="str">
        <f t="shared" si="184"/>
        <v>Apr-13</v>
      </c>
      <c r="L2986" s="20">
        <f t="shared" si="187"/>
        <v>2938</v>
      </c>
      <c r="M2986" s="21">
        <f t="shared" si="185"/>
        <v>0.10553437712729752</v>
      </c>
    </row>
    <row r="2987" spans="1:13" x14ac:dyDescent="0.3">
      <c r="A2987" s="107">
        <v>41391</v>
      </c>
      <c r="B2987" s="108" t="s">
        <v>44</v>
      </c>
      <c r="C2987" s="101">
        <v>0.80208333333333337</v>
      </c>
      <c r="D2987" s="87" t="s">
        <v>31</v>
      </c>
      <c r="E2987" s="108" t="s">
        <v>1068</v>
      </c>
      <c r="F2987" s="110">
        <v>3.75</v>
      </c>
      <c r="G2987" s="85">
        <v>1</v>
      </c>
      <c r="H2987" s="87" t="s">
        <v>33</v>
      </c>
      <c r="I2987" s="28">
        <v>-1</v>
      </c>
      <c r="J2987" s="18">
        <f t="shared" si="186"/>
        <v>309.06000000000012</v>
      </c>
      <c r="K2987" s="19" t="str">
        <f t="shared" si="184"/>
        <v>Apr-13</v>
      </c>
      <c r="L2987" s="20">
        <f t="shared" si="187"/>
        <v>2939</v>
      </c>
      <c r="M2987" s="21">
        <f t="shared" si="185"/>
        <v>0.10515821708063972</v>
      </c>
    </row>
    <row r="2988" spans="1:13" x14ac:dyDescent="0.3">
      <c r="A2988" s="119">
        <v>41391</v>
      </c>
      <c r="B2988" s="120" t="s">
        <v>135</v>
      </c>
      <c r="C2988" s="121">
        <v>14.2</v>
      </c>
      <c r="D2988" s="87" t="s">
        <v>31</v>
      </c>
      <c r="E2988" s="120" t="s">
        <v>577</v>
      </c>
      <c r="F2988" s="123">
        <v>5.5</v>
      </c>
      <c r="G2988" s="35">
        <v>1</v>
      </c>
      <c r="H2988" s="69">
        <v>7</v>
      </c>
      <c r="I2988" s="31">
        <v>-1</v>
      </c>
      <c r="J2988" s="18">
        <f t="shared" si="186"/>
        <v>308.06000000000012</v>
      </c>
      <c r="K2988" s="19" t="str">
        <f t="shared" si="184"/>
        <v>Apr-13</v>
      </c>
      <c r="L2988" s="20">
        <f t="shared" si="187"/>
        <v>2940</v>
      </c>
      <c r="M2988" s="21">
        <f t="shared" si="185"/>
        <v>0.10478231292517011</v>
      </c>
    </row>
    <row r="2989" spans="1:13" x14ac:dyDescent="0.3">
      <c r="A2989" s="119">
        <v>41391</v>
      </c>
      <c r="B2989" s="120" t="s">
        <v>96</v>
      </c>
      <c r="C2989" s="121">
        <v>14.4</v>
      </c>
      <c r="D2989" s="87" t="s">
        <v>31</v>
      </c>
      <c r="E2989" s="120" t="s">
        <v>7671</v>
      </c>
      <c r="F2989" s="123">
        <v>5.5</v>
      </c>
      <c r="G2989" s="35">
        <v>1</v>
      </c>
      <c r="H2989" s="69">
        <v>2</v>
      </c>
      <c r="I2989" s="31">
        <v>-1</v>
      </c>
      <c r="J2989" s="18">
        <f t="shared" si="186"/>
        <v>307.06000000000012</v>
      </c>
      <c r="K2989" s="19" t="str">
        <f t="shared" si="184"/>
        <v>Apr-13</v>
      </c>
      <c r="L2989" s="20">
        <f t="shared" si="187"/>
        <v>2941</v>
      </c>
      <c r="M2989" s="21">
        <f t="shared" si="185"/>
        <v>0.10440666439986403</v>
      </c>
    </row>
    <row r="2990" spans="1:13" x14ac:dyDescent="0.3">
      <c r="A2990" s="119">
        <v>41391</v>
      </c>
      <c r="B2990" s="120" t="s">
        <v>96</v>
      </c>
      <c r="C2990" s="121">
        <v>15.15</v>
      </c>
      <c r="D2990" s="87" t="s">
        <v>31</v>
      </c>
      <c r="E2990" s="120" t="s">
        <v>7185</v>
      </c>
      <c r="F2990" s="123">
        <v>5</v>
      </c>
      <c r="G2990" s="35">
        <v>1</v>
      </c>
      <c r="H2990" s="69">
        <v>6</v>
      </c>
      <c r="I2990" s="31">
        <v>-1</v>
      </c>
      <c r="J2990" s="18">
        <f t="shared" si="186"/>
        <v>306.06000000000012</v>
      </c>
      <c r="K2990" s="19" t="str">
        <f t="shared" si="184"/>
        <v>Apr-13</v>
      </c>
      <c r="L2990" s="20">
        <f t="shared" si="187"/>
        <v>2942</v>
      </c>
      <c r="M2990" s="21">
        <f t="shared" si="185"/>
        <v>0.1040312712440517</v>
      </c>
    </row>
    <row r="2991" spans="1:13" x14ac:dyDescent="0.3">
      <c r="A2991" s="119">
        <v>41391</v>
      </c>
      <c r="B2991" s="120" t="s">
        <v>136</v>
      </c>
      <c r="C2991" s="121">
        <v>16.149999999999999</v>
      </c>
      <c r="D2991" s="87" t="s">
        <v>31</v>
      </c>
      <c r="E2991" s="120" t="s">
        <v>7672</v>
      </c>
      <c r="F2991" s="123">
        <v>4.33</v>
      </c>
      <c r="G2991" s="35">
        <v>1</v>
      </c>
      <c r="H2991" s="69">
        <v>1</v>
      </c>
      <c r="I2991" s="31">
        <v>3.33</v>
      </c>
      <c r="J2991" s="18">
        <f t="shared" si="186"/>
        <v>309.3900000000001</v>
      </c>
      <c r="K2991" s="19" t="str">
        <f t="shared" si="184"/>
        <v>Apr-13</v>
      </c>
      <c r="L2991" s="20">
        <f t="shared" si="187"/>
        <v>2943</v>
      </c>
      <c r="M2991" s="21">
        <f t="shared" si="185"/>
        <v>0.10512742099898066</v>
      </c>
    </row>
    <row r="2992" spans="1:13" x14ac:dyDescent="0.3">
      <c r="A2992" s="119">
        <v>41391</v>
      </c>
      <c r="B2992" s="120" t="s">
        <v>50</v>
      </c>
      <c r="C2992" s="121">
        <v>16.3</v>
      </c>
      <c r="D2992" s="87" t="s">
        <v>31</v>
      </c>
      <c r="E2992" s="120" t="s">
        <v>2038</v>
      </c>
      <c r="F2992" s="123">
        <v>5.5</v>
      </c>
      <c r="G2992" s="35">
        <v>1</v>
      </c>
      <c r="H2992" s="69">
        <v>1</v>
      </c>
      <c r="I2992" s="31">
        <v>4.5</v>
      </c>
      <c r="J2992" s="18">
        <f t="shared" si="186"/>
        <v>313.8900000000001</v>
      </c>
      <c r="K2992" s="19" t="str">
        <f t="shared" si="184"/>
        <v>Apr-13</v>
      </c>
      <c r="L2992" s="20">
        <f t="shared" si="187"/>
        <v>2944</v>
      </c>
      <c r="M2992" s="21">
        <f t="shared" si="185"/>
        <v>0.10662024456521743</v>
      </c>
    </row>
    <row r="2993" spans="1:13" x14ac:dyDescent="0.3">
      <c r="A2993" s="119">
        <v>41391</v>
      </c>
      <c r="B2993" s="120" t="s">
        <v>96</v>
      </c>
      <c r="C2993" s="121">
        <v>16.55</v>
      </c>
      <c r="D2993" s="87" t="s">
        <v>31</v>
      </c>
      <c r="E2993" s="120" t="s">
        <v>7673</v>
      </c>
      <c r="F2993" s="123">
        <v>5</v>
      </c>
      <c r="G2993" s="35">
        <v>1</v>
      </c>
      <c r="H2993" s="69">
        <v>4</v>
      </c>
      <c r="I2993" s="31">
        <v>-1</v>
      </c>
      <c r="J2993" s="18">
        <f t="shared" si="186"/>
        <v>312.8900000000001</v>
      </c>
      <c r="K2993" s="19" t="str">
        <f t="shared" si="184"/>
        <v>Apr-13</v>
      </c>
      <c r="L2993" s="20">
        <f t="shared" si="187"/>
        <v>2945</v>
      </c>
      <c r="M2993" s="21">
        <f t="shared" si="185"/>
        <v>0.10624448217317491</v>
      </c>
    </row>
    <row r="2994" spans="1:13" x14ac:dyDescent="0.3">
      <c r="A2994" s="119">
        <v>41391</v>
      </c>
      <c r="B2994" s="120" t="s">
        <v>96</v>
      </c>
      <c r="C2994" s="121">
        <v>16.55</v>
      </c>
      <c r="D2994" s="87" t="s">
        <v>31</v>
      </c>
      <c r="E2994" s="120" t="s">
        <v>7674</v>
      </c>
      <c r="F2994" s="123">
        <v>6</v>
      </c>
      <c r="G2994" s="35">
        <v>1</v>
      </c>
      <c r="H2994" s="69">
        <v>7</v>
      </c>
      <c r="I2994" s="31">
        <v>-1</v>
      </c>
      <c r="J2994" s="18">
        <f t="shared" si="186"/>
        <v>311.8900000000001</v>
      </c>
      <c r="K2994" s="19" t="str">
        <f t="shared" si="184"/>
        <v>Apr-13</v>
      </c>
      <c r="L2994" s="20">
        <f t="shared" si="187"/>
        <v>2946</v>
      </c>
      <c r="M2994" s="21">
        <f t="shared" si="185"/>
        <v>0.10586897488119487</v>
      </c>
    </row>
    <row r="2995" spans="1:13" x14ac:dyDescent="0.3">
      <c r="A2995" s="124">
        <v>41391</v>
      </c>
      <c r="B2995" s="108" t="s">
        <v>44</v>
      </c>
      <c r="C2995" s="111">
        <v>17.399999999999999</v>
      </c>
      <c r="D2995" s="87" t="s">
        <v>31</v>
      </c>
      <c r="E2995" s="108" t="s">
        <v>7669</v>
      </c>
      <c r="F2995" s="110">
        <v>4.33</v>
      </c>
      <c r="G2995" s="35">
        <v>1</v>
      </c>
      <c r="H2995" s="62" t="s">
        <v>6526</v>
      </c>
      <c r="I2995" s="34">
        <v>3.33</v>
      </c>
      <c r="J2995" s="18">
        <f t="shared" si="186"/>
        <v>315.22000000000008</v>
      </c>
      <c r="K2995" s="19" t="str">
        <f t="shared" si="184"/>
        <v>Apr-13</v>
      </c>
      <c r="L2995" s="20">
        <f t="shared" si="187"/>
        <v>2947</v>
      </c>
      <c r="M2995" s="21">
        <f t="shared" si="185"/>
        <v>0.10696301323379712</v>
      </c>
    </row>
    <row r="2996" spans="1:13" x14ac:dyDescent="0.3">
      <c r="A2996" s="124">
        <v>41391</v>
      </c>
      <c r="B2996" s="108" t="s">
        <v>44</v>
      </c>
      <c r="C2996" s="111">
        <v>19.45</v>
      </c>
      <c r="D2996" s="87" t="s">
        <v>31</v>
      </c>
      <c r="E2996" s="108" t="s">
        <v>7670</v>
      </c>
      <c r="F2996" s="110">
        <v>4.5</v>
      </c>
      <c r="G2996" s="35">
        <v>1</v>
      </c>
      <c r="H2996" s="62" t="s">
        <v>6512</v>
      </c>
      <c r="I2996" s="34">
        <v>-1</v>
      </c>
      <c r="J2996" s="18">
        <f t="shared" si="186"/>
        <v>314.22000000000008</v>
      </c>
      <c r="K2996" s="19" t="str">
        <f t="shared" si="184"/>
        <v>Apr-13</v>
      </c>
      <c r="L2996" s="20">
        <f t="shared" si="187"/>
        <v>2948</v>
      </c>
      <c r="M2996" s="21">
        <f t="shared" si="185"/>
        <v>0.10658751696065132</v>
      </c>
    </row>
    <row r="2997" spans="1:13" x14ac:dyDescent="0.3">
      <c r="A2997" s="107">
        <v>41393</v>
      </c>
      <c r="B2997" s="108" t="s">
        <v>59</v>
      </c>
      <c r="C2997" s="101">
        <v>0.81944444444444453</v>
      </c>
      <c r="D2997" s="87" t="s">
        <v>31</v>
      </c>
      <c r="E2997" s="108" t="s">
        <v>1069</v>
      </c>
      <c r="F2997" s="110">
        <v>4</v>
      </c>
      <c r="G2997" s="85">
        <v>1</v>
      </c>
      <c r="H2997" s="87" t="s">
        <v>33</v>
      </c>
      <c r="I2997" s="28">
        <v>-1</v>
      </c>
      <c r="J2997" s="18">
        <f t="shared" si="186"/>
        <v>313.22000000000008</v>
      </c>
      <c r="K2997" s="19" t="str">
        <f t="shared" si="184"/>
        <v>Apr-13</v>
      </c>
      <c r="L2997" s="20">
        <f t="shared" si="187"/>
        <v>2949</v>
      </c>
      <c r="M2997" s="21">
        <f t="shared" si="185"/>
        <v>0.10621227534757548</v>
      </c>
    </row>
    <row r="2998" spans="1:13" x14ac:dyDescent="0.3">
      <c r="A2998" s="119">
        <v>41393</v>
      </c>
      <c r="B2998" s="120" t="s">
        <v>86</v>
      </c>
      <c r="C2998" s="121">
        <v>15.3</v>
      </c>
      <c r="D2998" s="87" t="s">
        <v>31</v>
      </c>
      <c r="E2998" s="120" t="s">
        <v>7676</v>
      </c>
      <c r="F2998" s="123">
        <v>4.5</v>
      </c>
      <c r="G2998" s="35">
        <v>1</v>
      </c>
      <c r="H2998" s="69" t="s">
        <v>6116</v>
      </c>
      <c r="I2998" s="31">
        <v>-1</v>
      </c>
      <c r="J2998" s="18">
        <f t="shared" si="186"/>
        <v>312.22000000000008</v>
      </c>
      <c r="K2998" s="19" t="str">
        <f t="shared" si="184"/>
        <v>Apr-13</v>
      </c>
      <c r="L2998" s="20">
        <f t="shared" si="187"/>
        <v>2950</v>
      </c>
      <c r="M2998" s="21">
        <f t="shared" si="185"/>
        <v>0.10583728813559325</v>
      </c>
    </row>
    <row r="2999" spans="1:13" x14ac:dyDescent="0.3">
      <c r="A2999" s="119">
        <v>41393</v>
      </c>
      <c r="B2999" s="120" t="s">
        <v>45</v>
      </c>
      <c r="C2999" s="121">
        <v>16.5</v>
      </c>
      <c r="D2999" s="87" t="s">
        <v>31</v>
      </c>
      <c r="E2999" s="120" t="s">
        <v>7677</v>
      </c>
      <c r="F2999" s="123">
        <v>5</v>
      </c>
      <c r="G2999" s="35">
        <v>1</v>
      </c>
      <c r="H2999" s="69">
        <v>8</v>
      </c>
      <c r="I2999" s="31">
        <v>-1</v>
      </c>
      <c r="J2999" s="18">
        <f t="shared" si="186"/>
        <v>311.22000000000008</v>
      </c>
      <c r="K2999" s="19" t="str">
        <f t="shared" si="184"/>
        <v>Apr-13</v>
      </c>
      <c r="L2999" s="20">
        <f t="shared" si="187"/>
        <v>2951</v>
      </c>
      <c r="M2999" s="21">
        <f t="shared" si="185"/>
        <v>0.10546255506607932</v>
      </c>
    </row>
    <row r="3000" spans="1:13" x14ac:dyDescent="0.3">
      <c r="A3000" s="124">
        <v>41393</v>
      </c>
      <c r="B3000" s="108" t="s">
        <v>59</v>
      </c>
      <c r="C3000" s="111">
        <v>19.100000000000001</v>
      </c>
      <c r="D3000" s="87" t="s">
        <v>31</v>
      </c>
      <c r="E3000" s="108" t="s">
        <v>7675</v>
      </c>
      <c r="F3000" s="110">
        <v>4.3</v>
      </c>
      <c r="G3000" s="35">
        <v>1</v>
      </c>
      <c r="H3000" s="62" t="s">
        <v>6526</v>
      </c>
      <c r="I3000" s="34">
        <v>3.3</v>
      </c>
      <c r="J3000" s="18">
        <f t="shared" si="186"/>
        <v>314.5200000000001</v>
      </c>
      <c r="K3000" s="19" t="str">
        <f t="shared" si="184"/>
        <v>Apr-13</v>
      </c>
      <c r="L3000" s="20">
        <f t="shared" si="187"/>
        <v>2952</v>
      </c>
      <c r="M3000" s="21">
        <f t="shared" si="185"/>
        <v>0.10654471544715451</v>
      </c>
    </row>
    <row r="3001" spans="1:13" x14ac:dyDescent="0.3">
      <c r="A3001" s="107">
        <v>41394</v>
      </c>
      <c r="B3001" s="108" t="s">
        <v>29</v>
      </c>
      <c r="C3001" s="101">
        <v>0.625</v>
      </c>
      <c r="D3001" s="87" t="s">
        <v>31</v>
      </c>
      <c r="E3001" s="108" t="s">
        <v>1071</v>
      </c>
      <c r="F3001" s="110">
        <v>4</v>
      </c>
      <c r="G3001" s="85">
        <v>1</v>
      </c>
      <c r="H3001" s="87" t="s">
        <v>33</v>
      </c>
      <c r="I3001" s="27">
        <v>-1</v>
      </c>
      <c r="J3001" s="18">
        <f t="shared" si="186"/>
        <v>313.5200000000001</v>
      </c>
      <c r="K3001" s="19" t="str">
        <f t="shared" si="184"/>
        <v>Apr-13</v>
      </c>
      <c r="L3001" s="20">
        <f t="shared" si="187"/>
        <v>2953</v>
      </c>
      <c r="M3001" s="21">
        <f t="shared" si="185"/>
        <v>0.1061699966136133</v>
      </c>
    </row>
    <row r="3002" spans="1:13" x14ac:dyDescent="0.3">
      <c r="A3002" s="107">
        <v>41394</v>
      </c>
      <c r="B3002" s="108" t="s">
        <v>29</v>
      </c>
      <c r="C3002" s="101">
        <v>0.625</v>
      </c>
      <c r="D3002" s="87" t="s">
        <v>31</v>
      </c>
      <c r="E3002" s="108" t="s">
        <v>1070</v>
      </c>
      <c r="F3002" s="110">
        <v>3.75</v>
      </c>
      <c r="G3002" s="85">
        <v>1</v>
      </c>
      <c r="H3002" s="87" t="s">
        <v>33</v>
      </c>
      <c r="I3002" s="27">
        <v>-1</v>
      </c>
      <c r="J3002" s="18">
        <f t="shared" si="186"/>
        <v>312.5200000000001</v>
      </c>
      <c r="K3002" s="19" t="str">
        <f t="shared" si="184"/>
        <v>Apr-13</v>
      </c>
      <c r="L3002" s="20">
        <f t="shared" si="187"/>
        <v>2954</v>
      </c>
      <c r="M3002" s="21">
        <f t="shared" si="185"/>
        <v>0.10579553148273531</v>
      </c>
    </row>
    <row r="3003" spans="1:13" x14ac:dyDescent="0.3">
      <c r="A3003" s="107">
        <v>41394</v>
      </c>
      <c r="B3003" s="108" t="s">
        <v>56</v>
      </c>
      <c r="C3003" s="101">
        <v>0.65972222222222221</v>
      </c>
      <c r="D3003" s="87" t="s">
        <v>31</v>
      </c>
      <c r="E3003" s="108" t="s">
        <v>1072</v>
      </c>
      <c r="F3003" s="110">
        <v>3.75</v>
      </c>
      <c r="G3003" s="85">
        <v>1</v>
      </c>
      <c r="H3003" s="87" t="s">
        <v>33</v>
      </c>
      <c r="I3003" s="27">
        <v>-1</v>
      </c>
      <c r="J3003" s="18">
        <f t="shared" si="186"/>
        <v>311.5200000000001</v>
      </c>
      <c r="K3003" s="19" t="str">
        <f t="shared" si="184"/>
        <v>Apr-13</v>
      </c>
      <c r="L3003" s="20">
        <f t="shared" si="187"/>
        <v>2955</v>
      </c>
      <c r="M3003" s="21">
        <f t="shared" si="185"/>
        <v>0.10542131979695435</v>
      </c>
    </row>
    <row r="3004" spans="1:13" x14ac:dyDescent="0.3">
      <c r="A3004" s="107">
        <v>41394</v>
      </c>
      <c r="B3004" s="108" t="s">
        <v>29</v>
      </c>
      <c r="C3004" s="101">
        <v>0.6875</v>
      </c>
      <c r="D3004" s="87" t="s">
        <v>31</v>
      </c>
      <c r="E3004" s="108" t="s">
        <v>1073</v>
      </c>
      <c r="F3004" s="110">
        <v>3.25</v>
      </c>
      <c r="G3004" s="85">
        <v>1</v>
      </c>
      <c r="H3004" s="87" t="s">
        <v>33</v>
      </c>
      <c r="I3004" s="27">
        <v>-1</v>
      </c>
      <c r="J3004" s="18">
        <f t="shared" si="186"/>
        <v>310.5200000000001</v>
      </c>
      <c r="K3004" s="19" t="str">
        <f t="shared" si="184"/>
        <v>Apr-13</v>
      </c>
      <c r="L3004" s="20">
        <f t="shared" si="187"/>
        <v>2956</v>
      </c>
      <c r="M3004" s="21">
        <f t="shared" si="185"/>
        <v>0.1050473612990528</v>
      </c>
    </row>
    <row r="3005" spans="1:13" x14ac:dyDescent="0.3">
      <c r="A3005" s="107">
        <v>41394</v>
      </c>
      <c r="B3005" s="108" t="s">
        <v>84</v>
      </c>
      <c r="C3005" s="101">
        <v>0.77430555555555547</v>
      </c>
      <c r="D3005" s="87" t="s">
        <v>31</v>
      </c>
      <c r="E3005" s="108" t="s">
        <v>1074</v>
      </c>
      <c r="F3005" s="110">
        <v>3.5</v>
      </c>
      <c r="G3005" s="85">
        <v>1</v>
      </c>
      <c r="H3005" s="87" t="s">
        <v>33</v>
      </c>
      <c r="I3005" s="28">
        <v>-1</v>
      </c>
      <c r="J3005" s="18">
        <f t="shared" si="186"/>
        <v>309.5200000000001</v>
      </c>
      <c r="K3005" s="19" t="str">
        <f t="shared" si="184"/>
        <v>Apr-13</v>
      </c>
      <c r="L3005" s="20">
        <f t="shared" si="187"/>
        <v>2957</v>
      </c>
      <c r="M3005" s="21">
        <f t="shared" si="185"/>
        <v>0.104673655732161</v>
      </c>
    </row>
    <row r="3006" spans="1:13" x14ac:dyDescent="0.3">
      <c r="A3006" s="107">
        <v>41394</v>
      </c>
      <c r="B3006" s="108" t="s">
        <v>84</v>
      </c>
      <c r="C3006" s="101">
        <v>0.79513888888888884</v>
      </c>
      <c r="D3006" s="87" t="s">
        <v>31</v>
      </c>
      <c r="E3006" s="108" t="s">
        <v>1075</v>
      </c>
      <c r="F3006" s="110">
        <v>3</v>
      </c>
      <c r="G3006" s="85">
        <v>1</v>
      </c>
      <c r="H3006" s="87" t="s">
        <v>33</v>
      </c>
      <c r="I3006" s="28">
        <v>-1</v>
      </c>
      <c r="J3006" s="18">
        <f t="shared" si="186"/>
        <v>308.5200000000001</v>
      </c>
      <c r="K3006" s="19" t="str">
        <f t="shared" si="184"/>
        <v>Apr-13</v>
      </c>
      <c r="L3006" s="20">
        <f t="shared" si="187"/>
        <v>2958</v>
      </c>
      <c r="M3006" s="21">
        <f t="shared" si="185"/>
        <v>0.10430020283975662</v>
      </c>
    </row>
    <row r="3007" spans="1:13" x14ac:dyDescent="0.3">
      <c r="A3007" s="107">
        <v>41394</v>
      </c>
      <c r="B3007" s="108" t="s">
        <v>41</v>
      </c>
      <c r="C3007" s="101">
        <v>0.82291666666666663</v>
      </c>
      <c r="D3007" s="87" t="s">
        <v>31</v>
      </c>
      <c r="E3007" s="108" t="s">
        <v>1076</v>
      </c>
      <c r="F3007" s="110">
        <v>4</v>
      </c>
      <c r="G3007" s="85">
        <v>1</v>
      </c>
      <c r="H3007" s="87" t="s">
        <v>33</v>
      </c>
      <c r="I3007" s="28">
        <v>-1</v>
      </c>
      <c r="J3007" s="18">
        <f t="shared" si="186"/>
        <v>307.5200000000001</v>
      </c>
      <c r="K3007" s="19" t="str">
        <f t="shared" si="184"/>
        <v>Apr-13</v>
      </c>
      <c r="L3007" s="20">
        <f t="shared" si="187"/>
        <v>2959</v>
      </c>
      <c r="M3007" s="21">
        <f t="shared" si="185"/>
        <v>0.10392700236566411</v>
      </c>
    </row>
    <row r="3008" spans="1:13" x14ac:dyDescent="0.3">
      <c r="A3008" s="119">
        <v>41394</v>
      </c>
      <c r="B3008" s="120" t="s">
        <v>46</v>
      </c>
      <c r="C3008" s="121">
        <v>14.4</v>
      </c>
      <c r="D3008" s="87" t="s">
        <v>31</v>
      </c>
      <c r="E3008" s="120" t="s">
        <v>7678</v>
      </c>
      <c r="F3008" s="123">
        <v>5</v>
      </c>
      <c r="G3008" s="35">
        <v>1</v>
      </c>
      <c r="H3008" s="69">
        <v>4</v>
      </c>
      <c r="I3008" s="31">
        <v>-1</v>
      </c>
      <c r="J3008" s="18">
        <f t="shared" si="186"/>
        <v>306.5200000000001</v>
      </c>
      <c r="K3008" s="19" t="str">
        <f t="shared" si="184"/>
        <v>Apr-13</v>
      </c>
      <c r="L3008" s="20">
        <f t="shared" si="187"/>
        <v>2960</v>
      </c>
      <c r="M3008" s="21">
        <f t="shared" si="185"/>
        <v>0.10355405405405409</v>
      </c>
    </row>
    <row r="3009" spans="1:13" x14ac:dyDescent="0.3">
      <c r="A3009" s="119">
        <v>41394</v>
      </c>
      <c r="B3009" s="120" t="s">
        <v>46</v>
      </c>
      <c r="C3009" s="121">
        <v>17.100000000000001</v>
      </c>
      <c r="D3009" s="87" t="s">
        <v>31</v>
      </c>
      <c r="E3009" s="120" t="s">
        <v>7679</v>
      </c>
      <c r="F3009" s="123">
        <v>4.5</v>
      </c>
      <c r="G3009" s="35">
        <v>1</v>
      </c>
      <c r="H3009" s="69">
        <v>4</v>
      </c>
      <c r="I3009" s="31">
        <v>-1</v>
      </c>
      <c r="J3009" s="18">
        <f t="shared" si="186"/>
        <v>305.5200000000001</v>
      </c>
      <c r="K3009" s="19" t="str">
        <f t="shared" si="184"/>
        <v>Apr-13</v>
      </c>
      <c r="L3009" s="20">
        <f t="shared" si="187"/>
        <v>2961</v>
      </c>
      <c r="M3009" s="21">
        <f t="shared" si="185"/>
        <v>0.10318135764944279</v>
      </c>
    </row>
    <row r="3010" spans="1:13" x14ac:dyDescent="0.3">
      <c r="A3010" s="124">
        <v>41394</v>
      </c>
      <c r="B3010" s="108" t="s">
        <v>41</v>
      </c>
      <c r="C3010" s="111">
        <v>17.149999999999999</v>
      </c>
      <c r="D3010" s="87" t="s">
        <v>31</v>
      </c>
      <c r="E3010" s="108" t="s">
        <v>1446</v>
      </c>
      <c r="F3010" s="110">
        <v>5</v>
      </c>
      <c r="G3010" s="35">
        <v>1</v>
      </c>
      <c r="H3010" s="62" t="s">
        <v>6518</v>
      </c>
      <c r="I3010" s="34">
        <v>-1</v>
      </c>
      <c r="J3010" s="18">
        <f t="shared" si="186"/>
        <v>304.5200000000001</v>
      </c>
      <c r="K3010" s="19" t="str">
        <f t="shared" ref="K3010:K3073" si="188">TEXT(A3010,"MMM-yy")</f>
        <v>Apr-13</v>
      </c>
      <c r="L3010" s="20">
        <f t="shared" si="187"/>
        <v>2962</v>
      </c>
      <c r="M3010" s="21">
        <f t="shared" ref="M3010:M3073" si="189">J3010/L3010</f>
        <v>0.10280891289669146</v>
      </c>
    </row>
    <row r="3011" spans="1:13" x14ac:dyDescent="0.3">
      <c r="A3011" s="107">
        <v>41395</v>
      </c>
      <c r="B3011" s="108" t="s">
        <v>76</v>
      </c>
      <c r="C3011" s="101">
        <v>0.71180555555555547</v>
      </c>
      <c r="D3011" s="87" t="s">
        <v>31</v>
      </c>
      <c r="E3011" s="108" t="s">
        <v>1077</v>
      </c>
      <c r="F3011" s="110">
        <v>3</v>
      </c>
      <c r="G3011" s="85">
        <v>1</v>
      </c>
      <c r="H3011" s="87" t="s">
        <v>33</v>
      </c>
      <c r="I3011" s="28">
        <v>-1</v>
      </c>
      <c r="J3011" s="18">
        <f t="shared" ref="J3011:J3074" si="190">J3010+I3011</f>
        <v>303.5200000000001</v>
      </c>
      <c r="K3011" s="19" t="str">
        <f t="shared" si="188"/>
        <v>May-13</v>
      </c>
      <c r="L3011" s="20">
        <f t="shared" ref="L3011:L3074" si="191">L3010+G3011</f>
        <v>2963</v>
      </c>
      <c r="M3011" s="21">
        <f t="shared" si="189"/>
        <v>0.10243671954100576</v>
      </c>
    </row>
    <row r="3012" spans="1:13" x14ac:dyDescent="0.3">
      <c r="A3012" s="119">
        <v>41395</v>
      </c>
      <c r="B3012" s="120" t="s">
        <v>30</v>
      </c>
      <c r="C3012" s="121">
        <v>14.4</v>
      </c>
      <c r="D3012" s="87" t="s">
        <v>31</v>
      </c>
      <c r="E3012" s="120" t="s">
        <v>7681</v>
      </c>
      <c r="F3012" s="123">
        <v>5</v>
      </c>
      <c r="G3012" s="35">
        <v>1</v>
      </c>
      <c r="H3012" s="69">
        <v>3</v>
      </c>
      <c r="I3012" s="31">
        <v>-1</v>
      </c>
      <c r="J3012" s="18">
        <f t="shared" si="190"/>
        <v>302.5200000000001</v>
      </c>
      <c r="K3012" s="19" t="str">
        <f t="shared" si="188"/>
        <v>May-13</v>
      </c>
      <c r="L3012" s="20">
        <f t="shared" si="191"/>
        <v>2964</v>
      </c>
      <c r="M3012" s="21">
        <f t="shared" si="189"/>
        <v>0.10206477732793526</v>
      </c>
    </row>
    <row r="3013" spans="1:13" x14ac:dyDescent="0.3">
      <c r="A3013" s="119">
        <v>41395</v>
      </c>
      <c r="B3013" s="120" t="s">
        <v>48</v>
      </c>
      <c r="C3013" s="121">
        <v>15.2</v>
      </c>
      <c r="D3013" s="87" t="s">
        <v>31</v>
      </c>
      <c r="E3013" s="120" t="s">
        <v>7682</v>
      </c>
      <c r="F3013" s="123">
        <v>5</v>
      </c>
      <c r="G3013" s="35">
        <v>1</v>
      </c>
      <c r="H3013" s="69">
        <v>6</v>
      </c>
      <c r="I3013" s="31">
        <v>-1</v>
      </c>
      <c r="J3013" s="18">
        <f t="shared" si="190"/>
        <v>301.5200000000001</v>
      </c>
      <c r="K3013" s="19" t="str">
        <f t="shared" si="188"/>
        <v>May-13</v>
      </c>
      <c r="L3013" s="20">
        <f t="shared" si="191"/>
        <v>2965</v>
      </c>
      <c r="M3013" s="21">
        <f t="shared" si="189"/>
        <v>0.10169308600337271</v>
      </c>
    </row>
    <row r="3014" spans="1:13" x14ac:dyDescent="0.3">
      <c r="A3014" s="124">
        <v>41395</v>
      </c>
      <c r="B3014" s="108" t="s">
        <v>76</v>
      </c>
      <c r="C3014" s="111">
        <v>19.2</v>
      </c>
      <c r="D3014" s="87" t="s">
        <v>31</v>
      </c>
      <c r="E3014" s="108" t="s">
        <v>7680</v>
      </c>
      <c r="F3014" s="110">
        <v>4.5</v>
      </c>
      <c r="G3014" s="35">
        <v>1</v>
      </c>
      <c r="H3014" s="62" t="s">
        <v>6512</v>
      </c>
      <c r="I3014" s="34">
        <v>-1</v>
      </c>
      <c r="J3014" s="18">
        <f t="shared" si="190"/>
        <v>300.5200000000001</v>
      </c>
      <c r="K3014" s="19" t="str">
        <f t="shared" si="188"/>
        <v>May-13</v>
      </c>
      <c r="L3014" s="20">
        <f t="shared" si="191"/>
        <v>2966</v>
      </c>
      <c r="M3014" s="21">
        <f t="shared" si="189"/>
        <v>0.10132164531355364</v>
      </c>
    </row>
    <row r="3015" spans="1:13" x14ac:dyDescent="0.3">
      <c r="A3015" s="107">
        <v>41396</v>
      </c>
      <c r="B3015" s="108" t="s">
        <v>71</v>
      </c>
      <c r="C3015" s="101">
        <v>0.66666666666666663</v>
      </c>
      <c r="D3015" s="87" t="s">
        <v>31</v>
      </c>
      <c r="E3015" s="108" t="s">
        <v>1078</v>
      </c>
      <c r="F3015" s="110">
        <v>3.25</v>
      </c>
      <c r="G3015" s="85">
        <v>1</v>
      </c>
      <c r="H3015" s="87" t="s">
        <v>33</v>
      </c>
      <c r="I3015" s="27">
        <v>-1</v>
      </c>
      <c r="J3015" s="18">
        <f t="shared" si="190"/>
        <v>299.5200000000001</v>
      </c>
      <c r="K3015" s="19" t="str">
        <f t="shared" si="188"/>
        <v>May-13</v>
      </c>
      <c r="L3015" s="20">
        <f t="shared" si="191"/>
        <v>2967</v>
      </c>
      <c r="M3015" s="21">
        <f t="shared" si="189"/>
        <v>0.10095045500505564</v>
      </c>
    </row>
    <row r="3016" spans="1:13" x14ac:dyDescent="0.3">
      <c r="A3016" s="107">
        <v>41396</v>
      </c>
      <c r="B3016" s="108" t="s">
        <v>82</v>
      </c>
      <c r="C3016" s="101">
        <v>0.69444444444444453</v>
      </c>
      <c r="D3016" s="87" t="s">
        <v>31</v>
      </c>
      <c r="E3016" s="108" t="s">
        <v>358</v>
      </c>
      <c r="F3016" s="110">
        <v>3.25</v>
      </c>
      <c r="G3016" s="85">
        <v>1</v>
      </c>
      <c r="H3016" s="87" t="s">
        <v>33</v>
      </c>
      <c r="I3016" s="27">
        <v>-1</v>
      </c>
      <c r="J3016" s="18">
        <f t="shared" si="190"/>
        <v>298.5200000000001</v>
      </c>
      <c r="K3016" s="19" t="str">
        <f t="shared" si="188"/>
        <v>May-13</v>
      </c>
      <c r="L3016" s="20">
        <f t="shared" si="191"/>
        <v>2968</v>
      </c>
      <c r="M3016" s="21">
        <f t="shared" si="189"/>
        <v>0.10057951482479788</v>
      </c>
    </row>
    <row r="3017" spans="1:13" x14ac:dyDescent="0.3">
      <c r="A3017" s="107">
        <v>41396</v>
      </c>
      <c r="B3017" s="108" t="s">
        <v>130</v>
      </c>
      <c r="C3017" s="101">
        <v>0.77777777777777779</v>
      </c>
      <c r="D3017" s="87" t="s">
        <v>31</v>
      </c>
      <c r="E3017" s="108" t="s">
        <v>1079</v>
      </c>
      <c r="F3017" s="110">
        <v>4</v>
      </c>
      <c r="G3017" s="85">
        <v>1</v>
      </c>
      <c r="H3017" s="87" t="s">
        <v>33</v>
      </c>
      <c r="I3017" s="28">
        <v>-1</v>
      </c>
      <c r="J3017" s="18">
        <f t="shared" si="190"/>
        <v>297.5200000000001</v>
      </c>
      <c r="K3017" s="19" t="str">
        <f t="shared" si="188"/>
        <v>May-13</v>
      </c>
      <c r="L3017" s="20">
        <f t="shared" si="191"/>
        <v>2969</v>
      </c>
      <c r="M3017" s="21">
        <f t="shared" si="189"/>
        <v>0.10020882452004044</v>
      </c>
    </row>
    <row r="3018" spans="1:13" x14ac:dyDescent="0.3">
      <c r="A3018" s="119">
        <v>41396</v>
      </c>
      <c r="B3018" s="120" t="s">
        <v>82</v>
      </c>
      <c r="C3018" s="121">
        <v>15.1</v>
      </c>
      <c r="D3018" s="87" t="s">
        <v>31</v>
      </c>
      <c r="E3018" s="120" t="s">
        <v>7686</v>
      </c>
      <c r="F3018" s="123">
        <v>5</v>
      </c>
      <c r="G3018" s="35">
        <v>1</v>
      </c>
      <c r="H3018" s="69">
        <v>5</v>
      </c>
      <c r="I3018" s="31">
        <v>-1</v>
      </c>
      <c r="J3018" s="18">
        <f t="shared" si="190"/>
        <v>296.5200000000001</v>
      </c>
      <c r="K3018" s="19" t="str">
        <f t="shared" si="188"/>
        <v>May-13</v>
      </c>
      <c r="L3018" s="20">
        <f t="shared" si="191"/>
        <v>2970</v>
      </c>
      <c r="M3018" s="21">
        <f t="shared" si="189"/>
        <v>9.9838383838383865E-2</v>
      </c>
    </row>
    <row r="3019" spans="1:13" x14ac:dyDescent="0.3">
      <c r="A3019" s="119">
        <v>41396</v>
      </c>
      <c r="B3019" s="120" t="s">
        <v>82</v>
      </c>
      <c r="C3019" s="121">
        <v>15.1</v>
      </c>
      <c r="D3019" s="87" t="s">
        <v>31</v>
      </c>
      <c r="E3019" s="120" t="s">
        <v>218</v>
      </c>
      <c r="F3019" s="123">
        <v>5.5</v>
      </c>
      <c r="G3019" s="35">
        <v>1</v>
      </c>
      <c r="H3019" s="69" t="s">
        <v>6116</v>
      </c>
      <c r="I3019" s="31">
        <v>-1</v>
      </c>
      <c r="J3019" s="18">
        <f t="shared" si="190"/>
        <v>295.5200000000001</v>
      </c>
      <c r="K3019" s="19" t="str">
        <f t="shared" si="188"/>
        <v>May-13</v>
      </c>
      <c r="L3019" s="20">
        <f t="shared" si="191"/>
        <v>2971</v>
      </c>
      <c r="M3019" s="21">
        <f t="shared" si="189"/>
        <v>9.9468192527768465E-2</v>
      </c>
    </row>
    <row r="3020" spans="1:13" x14ac:dyDescent="0.3">
      <c r="A3020" s="124">
        <v>41396</v>
      </c>
      <c r="B3020" s="108" t="s">
        <v>130</v>
      </c>
      <c r="C3020" s="111">
        <v>18.100000000000001</v>
      </c>
      <c r="D3020" s="87" t="s">
        <v>31</v>
      </c>
      <c r="E3020" s="108" t="s">
        <v>7683</v>
      </c>
      <c r="F3020" s="110">
        <v>4.5</v>
      </c>
      <c r="G3020" s="35">
        <v>1</v>
      </c>
      <c r="H3020" s="62" t="s">
        <v>6512</v>
      </c>
      <c r="I3020" s="34">
        <v>-1</v>
      </c>
      <c r="J3020" s="18">
        <f t="shared" si="190"/>
        <v>294.5200000000001</v>
      </c>
      <c r="K3020" s="19" t="str">
        <f t="shared" si="188"/>
        <v>May-13</v>
      </c>
      <c r="L3020" s="20">
        <f t="shared" si="191"/>
        <v>2972</v>
      </c>
      <c r="M3020" s="21">
        <f t="shared" si="189"/>
        <v>9.9098250336473792E-2</v>
      </c>
    </row>
    <row r="3021" spans="1:13" x14ac:dyDescent="0.3">
      <c r="A3021" s="124">
        <v>41396</v>
      </c>
      <c r="B3021" s="108" t="s">
        <v>103</v>
      </c>
      <c r="C3021" s="111">
        <v>18.2</v>
      </c>
      <c r="D3021" s="87" t="s">
        <v>31</v>
      </c>
      <c r="E3021" s="108" t="s">
        <v>7684</v>
      </c>
      <c r="F3021" s="110">
        <v>5</v>
      </c>
      <c r="G3021" s="35">
        <v>1</v>
      </c>
      <c r="H3021" s="62" t="s">
        <v>6512</v>
      </c>
      <c r="I3021" s="34">
        <v>-1</v>
      </c>
      <c r="J3021" s="18">
        <f t="shared" si="190"/>
        <v>293.5200000000001</v>
      </c>
      <c r="K3021" s="19" t="str">
        <f t="shared" si="188"/>
        <v>May-13</v>
      </c>
      <c r="L3021" s="20">
        <f t="shared" si="191"/>
        <v>2973</v>
      </c>
      <c r="M3021" s="21">
        <f t="shared" si="189"/>
        <v>9.8728557013118098E-2</v>
      </c>
    </row>
    <row r="3022" spans="1:13" x14ac:dyDescent="0.3">
      <c r="A3022" s="124">
        <v>41396</v>
      </c>
      <c r="B3022" s="108" t="s">
        <v>103</v>
      </c>
      <c r="C3022" s="111">
        <v>18.5</v>
      </c>
      <c r="D3022" s="87" t="s">
        <v>31</v>
      </c>
      <c r="E3022" s="108" t="s">
        <v>7685</v>
      </c>
      <c r="F3022" s="110">
        <v>4.33</v>
      </c>
      <c r="G3022" s="35">
        <v>1</v>
      </c>
      <c r="H3022" s="62" t="s">
        <v>6518</v>
      </c>
      <c r="I3022" s="34">
        <v>-1</v>
      </c>
      <c r="J3022" s="18">
        <f t="shared" si="190"/>
        <v>292.5200000000001</v>
      </c>
      <c r="K3022" s="19" t="str">
        <f t="shared" si="188"/>
        <v>May-13</v>
      </c>
      <c r="L3022" s="20">
        <f t="shared" si="191"/>
        <v>2974</v>
      </c>
      <c r="M3022" s="21">
        <f t="shared" si="189"/>
        <v>9.8359112306657726E-2</v>
      </c>
    </row>
    <row r="3023" spans="1:13" x14ac:dyDescent="0.3">
      <c r="A3023" s="124">
        <v>41396</v>
      </c>
      <c r="B3023" s="108" t="s">
        <v>130</v>
      </c>
      <c r="C3023" s="111">
        <v>19.399999999999999</v>
      </c>
      <c r="D3023" s="87" t="s">
        <v>31</v>
      </c>
      <c r="E3023" s="108" t="s">
        <v>1743</v>
      </c>
      <c r="F3023" s="110">
        <v>5</v>
      </c>
      <c r="G3023" s="35">
        <v>1</v>
      </c>
      <c r="H3023" s="62" t="s">
        <v>6512</v>
      </c>
      <c r="I3023" s="34">
        <v>-1</v>
      </c>
      <c r="J3023" s="18">
        <f t="shared" si="190"/>
        <v>291.5200000000001</v>
      </c>
      <c r="K3023" s="19" t="str">
        <f t="shared" si="188"/>
        <v>May-13</v>
      </c>
      <c r="L3023" s="20">
        <f t="shared" si="191"/>
        <v>2975</v>
      </c>
      <c r="M3023" s="21">
        <f t="shared" si="189"/>
        <v>9.7989915966386593E-2</v>
      </c>
    </row>
    <row r="3024" spans="1:13" x14ac:dyDescent="0.3">
      <c r="A3024" s="107">
        <v>41397</v>
      </c>
      <c r="B3024" s="108" t="s">
        <v>97</v>
      </c>
      <c r="C3024" s="101">
        <v>0.64583333333333337</v>
      </c>
      <c r="D3024" s="87" t="s">
        <v>31</v>
      </c>
      <c r="E3024" s="108" t="s">
        <v>1080</v>
      </c>
      <c r="F3024" s="110">
        <v>4</v>
      </c>
      <c r="G3024" s="85">
        <v>1</v>
      </c>
      <c r="H3024" s="87" t="s">
        <v>33</v>
      </c>
      <c r="I3024" s="27">
        <v>-1</v>
      </c>
      <c r="J3024" s="18">
        <f t="shared" si="190"/>
        <v>290.5200000000001</v>
      </c>
      <c r="K3024" s="19" t="str">
        <f t="shared" si="188"/>
        <v>May-13</v>
      </c>
      <c r="L3024" s="20">
        <f t="shared" si="191"/>
        <v>2976</v>
      </c>
      <c r="M3024" s="21">
        <f t="shared" si="189"/>
        <v>9.7620967741935516E-2</v>
      </c>
    </row>
    <row r="3025" spans="1:13" x14ac:dyDescent="0.3">
      <c r="A3025" s="107">
        <v>41397</v>
      </c>
      <c r="B3025" s="108" t="s">
        <v>130</v>
      </c>
      <c r="C3025" s="101">
        <v>0.74652777777777779</v>
      </c>
      <c r="D3025" s="87" t="s">
        <v>31</v>
      </c>
      <c r="E3025" s="108" t="s">
        <v>1081</v>
      </c>
      <c r="F3025" s="110">
        <v>3.5</v>
      </c>
      <c r="G3025" s="85">
        <v>1</v>
      </c>
      <c r="H3025" s="87" t="s">
        <v>33</v>
      </c>
      <c r="I3025" s="27">
        <v>-1</v>
      </c>
      <c r="J3025" s="18">
        <f t="shared" si="190"/>
        <v>289.5200000000001</v>
      </c>
      <c r="K3025" s="19" t="str">
        <f t="shared" si="188"/>
        <v>May-13</v>
      </c>
      <c r="L3025" s="20">
        <f t="shared" si="191"/>
        <v>2977</v>
      </c>
      <c r="M3025" s="21">
        <f t="shared" si="189"/>
        <v>9.7252267383271779E-2</v>
      </c>
    </row>
    <row r="3026" spans="1:13" x14ac:dyDescent="0.3">
      <c r="A3026" s="107">
        <v>41397</v>
      </c>
      <c r="B3026" s="108" t="s">
        <v>74</v>
      </c>
      <c r="C3026" s="101">
        <v>0.83333333333333337</v>
      </c>
      <c r="D3026" s="87" t="s">
        <v>31</v>
      </c>
      <c r="E3026" s="108" t="s">
        <v>1082</v>
      </c>
      <c r="F3026" s="110">
        <v>3.75</v>
      </c>
      <c r="G3026" s="85">
        <v>1</v>
      </c>
      <c r="H3026" s="87" t="s">
        <v>42</v>
      </c>
      <c r="I3026" s="28">
        <v>3.5</v>
      </c>
      <c r="J3026" s="18">
        <f t="shared" si="190"/>
        <v>293.0200000000001</v>
      </c>
      <c r="K3026" s="19" t="str">
        <f t="shared" si="188"/>
        <v>May-13</v>
      </c>
      <c r="L3026" s="20">
        <f t="shared" si="191"/>
        <v>2978</v>
      </c>
      <c r="M3026" s="21">
        <f t="shared" si="189"/>
        <v>9.8394895903290827E-2</v>
      </c>
    </row>
    <row r="3027" spans="1:13" x14ac:dyDescent="0.3">
      <c r="A3027" s="119">
        <v>41397</v>
      </c>
      <c r="B3027" s="120" t="s">
        <v>29</v>
      </c>
      <c r="C3027" s="121">
        <v>14.1</v>
      </c>
      <c r="D3027" s="87" t="s">
        <v>31</v>
      </c>
      <c r="E3027" s="120" t="s">
        <v>7688</v>
      </c>
      <c r="F3027" s="123">
        <v>4.5</v>
      </c>
      <c r="G3027" s="35">
        <v>1</v>
      </c>
      <c r="H3027" s="69">
        <v>2</v>
      </c>
      <c r="I3027" s="31">
        <v>-1</v>
      </c>
      <c r="J3027" s="18">
        <f t="shared" si="190"/>
        <v>292.0200000000001</v>
      </c>
      <c r="K3027" s="19" t="str">
        <f t="shared" si="188"/>
        <v>May-13</v>
      </c>
      <c r="L3027" s="20">
        <f t="shared" si="191"/>
        <v>2979</v>
      </c>
      <c r="M3027" s="21">
        <f t="shared" si="189"/>
        <v>9.8026183282980892E-2</v>
      </c>
    </row>
    <row r="3028" spans="1:13" x14ac:dyDescent="0.3">
      <c r="A3028" s="119">
        <v>41397</v>
      </c>
      <c r="B3028" s="120" t="s">
        <v>29</v>
      </c>
      <c r="C3028" s="121">
        <v>15.1</v>
      </c>
      <c r="D3028" s="87" t="s">
        <v>31</v>
      </c>
      <c r="E3028" s="120" t="s">
        <v>683</v>
      </c>
      <c r="F3028" s="123">
        <v>6</v>
      </c>
      <c r="G3028" s="35">
        <v>1</v>
      </c>
      <c r="H3028" s="69">
        <v>5</v>
      </c>
      <c r="I3028" s="31">
        <v>-1</v>
      </c>
      <c r="J3028" s="18">
        <f t="shared" si="190"/>
        <v>291.0200000000001</v>
      </c>
      <c r="K3028" s="19" t="str">
        <f t="shared" si="188"/>
        <v>May-13</v>
      </c>
      <c r="L3028" s="20">
        <f t="shared" si="191"/>
        <v>2980</v>
      </c>
      <c r="M3028" s="21">
        <f t="shared" si="189"/>
        <v>9.7657718120805398E-2</v>
      </c>
    </row>
    <row r="3029" spans="1:13" x14ac:dyDescent="0.3">
      <c r="A3029" s="119">
        <v>41397</v>
      </c>
      <c r="B3029" s="120" t="s">
        <v>97</v>
      </c>
      <c r="C3029" s="121">
        <v>15.3</v>
      </c>
      <c r="D3029" s="87" t="s">
        <v>31</v>
      </c>
      <c r="E3029" s="120" t="s">
        <v>7689</v>
      </c>
      <c r="F3029" s="123">
        <v>4.33</v>
      </c>
      <c r="G3029" s="35">
        <v>1</v>
      </c>
      <c r="H3029" s="69">
        <v>4</v>
      </c>
      <c r="I3029" s="31">
        <v>-1</v>
      </c>
      <c r="J3029" s="18">
        <f t="shared" si="190"/>
        <v>290.0200000000001</v>
      </c>
      <c r="K3029" s="19" t="str">
        <f t="shared" si="188"/>
        <v>May-13</v>
      </c>
      <c r="L3029" s="20">
        <f t="shared" si="191"/>
        <v>2981</v>
      </c>
      <c r="M3029" s="21">
        <f t="shared" si="189"/>
        <v>9.7289500167728984E-2</v>
      </c>
    </row>
    <row r="3030" spans="1:13" x14ac:dyDescent="0.3">
      <c r="A3030" s="119">
        <v>41397</v>
      </c>
      <c r="B3030" s="120" t="s">
        <v>29</v>
      </c>
      <c r="C3030" s="121">
        <v>15.4</v>
      </c>
      <c r="D3030" s="87" t="s">
        <v>31</v>
      </c>
      <c r="E3030" s="120" t="s">
        <v>7389</v>
      </c>
      <c r="F3030" s="123">
        <v>5</v>
      </c>
      <c r="G3030" s="35">
        <v>1</v>
      </c>
      <c r="H3030" s="69">
        <v>7</v>
      </c>
      <c r="I3030" s="31">
        <v>-1</v>
      </c>
      <c r="J3030" s="18">
        <f t="shared" si="190"/>
        <v>289.0200000000001</v>
      </c>
      <c r="K3030" s="19" t="str">
        <f t="shared" si="188"/>
        <v>May-13</v>
      </c>
      <c r="L3030" s="20">
        <f t="shared" si="191"/>
        <v>2982</v>
      </c>
      <c r="M3030" s="21">
        <f t="shared" si="189"/>
        <v>9.6921529175050328E-2</v>
      </c>
    </row>
    <row r="3031" spans="1:13" x14ac:dyDescent="0.3">
      <c r="A3031" s="119">
        <v>41397</v>
      </c>
      <c r="B3031" s="120" t="s">
        <v>97</v>
      </c>
      <c r="C3031" s="121">
        <v>16</v>
      </c>
      <c r="D3031" s="87" t="s">
        <v>31</v>
      </c>
      <c r="E3031" s="120" t="s">
        <v>7007</v>
      </c>
      <c r="F3031" s="123">
        <v>5</v>
      </c>
      <c r="G3031" s="35">
        <v>1</v>
      </c>
      <c r="H3031" s="69">
        <v>2</v>
      </c>
      <c r="I3031" s="31">
        <v>-1</v>
      </c>
      <c r="J3031" s="18">
        <f t="shared" si="190"/>
        <v>288.0200000000001</v>
      </c>
      <c r="K3031" s="19" t="str">
        <f t="shared" si="188"/>
        <v>May-13</v>
      </c>
      <c r="L3031" s="20">
        <f t="shared" si="191"/>
        <v>2983</v>
      </c>
      <c r="M3031" s="21">
        <f t="shared" si="189"/>
        <v>9.6553804894401643E-2</v>
      </c>
    </row>
    <row r="3032" spans="1:13" x14ac:dyDescent="0.3">
      <c r="A3032" s="119">
        <v>41397</v>
      </c>
      <c r="B3032" s="120" t="s">
        <v>29</v>
      </c>
      <c r="C3032" s="121">
        <v>16.100000000000001</v>
      </c>
      <c r="D3032" s="87" t="s">
        <v>31</v>
      </c>
      <c r="E3032" s="120" t="s">
        <v>6375</v>
      </c>
      <c r="F3032" s="123">
        <v>4.5</v>
      </c>
      <c r="G3032" s="35">
        <v>1</v>
      </c>
      <c r="H3032" s="69">
        <v>2</v>
      </c>
      <c r="I3032" s="31">
        <v>-1</v>
      </c>
      <c r="J3032" s="18">
        <f t="shared" si="190"/>
        <v>287.0200000000001</v>
      </c>
      <c r="K3032" s="19" t="str">
        <f t="shared" si="188"/>
        <v>May-13</v>
      </c>
      <c r="L3032" s="20">
        <f t="shared" si="191"/>
        <v>2984</v>
      </c>
      <c r="M3032" s="21">
        <f t="shared" si="189"/>
        <v>9.6186327077748018E-2</v>
      </c>
    </row>
    <row r="3033" spans="1:13" x14ac:dyDescent="0.3">
      <c r="A3033" s="119">
        <v>41397</v>
      </c>
      <c r="B3033" s="120" t="s">
        <v>97</v>
      </c>
      <c r="C3033" s="121">
        <v>17.350000000000001</v>
      </c>
      <c r="D3033" s="87" t="s">
        <v>31</v>
      </c>
      <c r="E3033" s="120" t="s">
        <v>1041</v>
      </c>
      <c r="F3033" s="123">
        <v>4.5</v>
      </c>
      <c r="G3033" s="35">
        <v>1</v>
      </c>
      <c r="H3033" s="69">
        <v>6</v>
      </c>
      <c r="I3033" s="31">
        <v>-1</v>
      </c>
      <c r="J3033" s="18">
        <f t="shared" si="190"/>
        <v>286.0200000000001</v>
      </c>
      <c r="K3033" s="19" t="str">
        <f t="shared" si="188"/>
        <v>May-13</v>
      </c>
      <c r="L3033" s="20">
        <f t="shared" si="191"/>
        <v>2985</v>
      </c>
      <c r="M3033" s="21">
        <f t="shared" si="189"/>
        <v>9.581909547738697E-2</v>
      </c>
    </row>
    <row r="3034" spans="1:13" x14ac:dyDescent="0.3">
      <c r="A3034" s="124">
        <v>41397</v>
      </c>
      <c r="B3034" s="108" t="s">
        <v>74</v>
      </c>
      <c r="C3034" s="111">
        <v>18</v>
      </c>
      <c r="D3034" s="87" t="s">
        <v>31</v>
      </c>
      <c r="E3034" s="108" t="s">
        <v>1114</v>
      </c>
      <c r="F3034" s="110">
        <v>5</v>
      </c>
      <c r="G3034" s="35">
        <v>1</v>
      </c>
      <c r="H3034" s="62" t="s">
        <v>6526</v>
      </c>
      <c r="I3034" s="34">
        <v>4</v>
      </c>
      <c r="J3034" s="18">
        <f t="shared" si="190"/>
        <v>290.0200000000001</v>
      </c>
      <c r="K3034" s="19" t="str">
        <f t="shared" si="188"/>
        <v>May-13</v>
      </c>
      <c r="L3034" s="20">
        <f t="shared" si="191"/>
        <v>2986</v>
      </c>
      <c r="M3034" s="21">
        <f t="shared" si="189"/>
        <v>9.7126590756865402E-2</v>
      </c>
    </row>
    <row r="3035" spans="1:13" x14ac:dyDescent="0.3">
      <c r="A3035" s="124">
        <v>41397</v>
      </c>
      <c r="B3035" s="108" t="s">
        <v>74</v>
      </c>
      <c r="C3035" s="111">
        <v>19.3</v>
      </c>
      <c r="D3035" s="87" t="s">
        <v>31</v>
      </c>
      <c r="E3035" s="108" t="s">
        <v>6475</v>
      </c>
      <c r="F3035" s="110">
        <v>5</v>
      </c>
      <c r="G3035" s="35">
        <v>1</v>
      </c>
      <c r="H3035" s="62" t="s">
        <v>6526</v>
      </c>
      <c r="I3035" s="34">
        <v>6</v>
      </c>
      <c r="J3035" s="18">
        <f t="shared" si="190"/>
        <v>296.0200000000001</v>
      </c>
      <c r="K3035" s="19" t="str">
        <f t="shared" si="188"/>
        <v>May-13</v>
      </c>
      <c r="L3035" s="20">
        <f t="shared" si="191"/>
        <v>2987</v>
      </c>
      <c r="M3035" s="21">
        <f t="shared" si="189"/>
        <v>9.9102778707733541E-2</v>
      </c>
    </row>
    <row r="3036" spans="1:13" x14ac:dyDescent="0.3">
      <c r="A3036" s="124">
        <v>41397</v>
      </c>
      <c r="B3036" s="108" t="s">
        <v>123</v>
      </c>
      <c r="C3036" s="111">
        <v>19.45</v>
      </c>
      <c r="D3036" s="87" t="s">
        <v>31</v>
      </c>
      <c r="E3036" s="108" t="s">
        <v>2615</v>
      </c>
      <c r="F3036" s="110">
        <v>5.5</v>
      </c>
      <c r="G3036" s="35">
        <v>1</v>
      </c>
      <c r="H3036" s="62" t="s">
        <v>6512</v>
      </c>
      <c r="I3036" s="34">
        <v>-1</v>
      </c>
      <c r="J3036" s="18">
        <f t="shared" si="190"/>
        <v>295.0200000000001</v>
      </c>
      <c r="K3036" s="19" t="str">
        <f t="shared" si="188"/>
        <v>May-13</v>
      </c>
      <c r="L3036" s="20">
        <f t="shared" si="191"/>
        <v>2988</v>
      </c>
      <c r="M3036" s="21">
        <f t="shared" si="189"/>
        <v>9.8734939759036175E-2</v>
      </c>
    </row>
    <row r="3037" spans="1:13" x14ac:dyDescent="0.3">
      <c r="A3037" s="124">
        <v>41397</v>
      </c>
      <c r="B3037" s="108" t="s">
        <v>123</v>
      </c>
      <c r="C3037" s="111">
        <v>20.149999999999999</v>
      </c>
      <c r="D3037" s="87" t="s">
        <v>31</v>
      </c>
      <c r="E3037" s="108" t="s">
        <v>7687</v>
      </c>
      <c r="F3037" s="110">
        <v>4.5</v>
      </c>
      <c r="G3037" s="35">
        <v>1</v>
      </c>
      <c r="H3037" s="62" t="s">
        <v>6518</v>
      </c>
      <c r="I3037" s="34">
        <v>-1</v>
      </c>
      <c r="J3037" s="18">
        <f t="shared" si="190"/>
        <v>294.0200000000001</v>
      </c>
      <c r="K3037" s="19" t="str">
        <f t="shared" si="188"/>
        <v>May-13</v>
      </c>
      <c r="L3037" s="20">
        <f t="shared" si="191"/>
        <v>2989</v>
      </c>
      <c r="M3037" s="21">
        <f t="shared" si="189"/>
        <v>9.8367346938775538E-2</v>
      </c>
    </row>
    <row r="3038" spans="1:13" x14ac:dyDescent="0.3">
      <c r="A3038" s="107">
        <v>41398</v>
      </c>
      <c r="B3038" s="108" t="s">
        <v>52</v>
      </c>
      <c r="C3038" s="101">
        <v>0.63194444444444442</v>
      </c>
      <c r="D3038" s="87" t="s">
        <v>31</v>
      </c>
      <c r="E3038" s="108" t="s">
        <v>1083</v>
      </c>
      <c r="F3038" s="110">
        <v>3</v>
      </c>
      <c r="G3038" s="85">
        <v>1</v>
      </c>
      <c r="H3038" s="87" t="s">
        <v>33</v>
      </c>
      <c r="I3038" s="27">
        <v>-1</v>
      </c>
      <c r="J3038" s="18">
        <f t="shared" si="190"/>
        <v>293.0200000000001</v>
      </c>
      <c r="K3038" s="19" t="str">
        <f t="shared" si="188"/>
        <v>May-13</v>
      </c>
      <c r="L3038" s="20">
        <f t="shared" si="191"/>
        <v>2990</v>
      </c>
      <c r="M3038" s="21">
        <f t="shared" si="189"/>
        <v>9.8000000000000032E-2</v>
      </c>
    </row>
    <row r="3039" spans="1:13" x14ac:dyDescent="0.3">
      <c r="A3039" s="107">
        <v>41398</v>
      </c>
      <c r="B3039" s="108" t="s">
        <v>141</v>
      </c>
      <c r="C3039" s="101">
        <v>0.67013888888888884</v>
      </c>
      <c r="D3039" s="87" t="s">
        <v>31</v>
      </c>
      <c r="E3039" s="108" t="s">
        <v>1084</v>
      </c>
      <c r="F3039" s="110">
        <v>3.5</v>
      </c>
      <c r="G3039" s="85">
        <v>1</v>
      </c>
      <c r="H3039" s="87" t="s">
        <v>33</v>
      </c>
      <c r="I3039" s="27">
        <v>-1</v>
      </c>
      <c r="J3039" s="18">
        <f t="shared" si="190"/>
        <v>292.0200000000001</v>
      </c>
      <c r="K3039" s="19" t="str">
        <f t="shared" si="188"/>
        <v>May-13</v>
      </c>
      <c r="L3039" s="20">
        <f t="shared" si="191"/>
        <v>2991</v>
      </c>
      <c r="M3039" s="21">
        <f t="shared" si="189"/>
        <v>9.7632898696088294E-2</v>
      </c>
    </row>
    <row r="3040" spans="1:13" x14ac:dyDescent="0.3">
      <c r="A3040" s="107">
        <v>41398</v>
      </c>
      <c r="B3040" s="108" t="s">
        <v>147</v>
      </c>
      <c r="C3040" s="101">
        <v>0.72222222222222221</v>
      </c>
      <c r="D3040" s="87" t="s">
        <v>31</v>
      </c>
      <c r="E3040" s="108" t="s">
        <v>1085</v>
      </c>
      <c r="F3040" s="110">
        <v>3.75</v>
      </c>
      <c r="G3040" s="85">
        <v>1</v>
      </c>
      <c r="H3040" s="87" t="s">
        <v>42</v>
      </c>
      <c r="I3040" s="28">
        <v>2.75</v>
      </c>
      <c r="J3040" s="18">
        <f t="shared" si="190"/>
        <v>294.7700000000001</v>
      </c>
      <c r="K3040" s="19" t="str">
        <f t="shared" si="188"/>
        <v>May-13</v>
      </c>
      <c r="L3040" s="20">
        <f t="shared" si="191"/>
        <v>2992</v>
      </c>
      <c r="M3040" s="21">
        <f t="shared" si="189"/>
        <v>9.8519385026738002E-2</v>
      </c>
    </row>
    <row r="3041" spans="1:13" x14ac:dyDescent="0.3">
      <c r="A3041" s="107">
        <v>41398</v>
      </c>
      <c r="B3041" s="108" t="s">
        <v>52</v>
      </c>
      <c r="C3041" s="101">
        <v>0.73263888888888884</v>
      </c>
      <c r="D3041" s="87" t="s">
        <v>31</v>
      </c>
      <c r="E3041" s="108" t="s">
        <v>1086</v>
      </c>
      <c r="F3041" s="110">
        <v>3.5</v>
      </c>
      <c r="G3041" s="85">
        <v>1</v>
      </c>
      <c r="H3041" s="87" t="s">
        <v>33</v>
      </c>
      <c r="I3041" s="27">
        <v>-1</v>
      </c>
      <c r="J3041" s="18">
        <f t="shared" si="190"/>
        <v>293.7700000000001</v>
      </c>
      <c r="K3041" s="19" t="str">
        <f t="shared" si="188"/>
        <v>May-13</v>
      </c>
      <c r="L3041" s="20">
        <f t="shared" si="191"/>
        <v>2993</v>
      </c>
      <c r="M3041" s="21">
        <f t="shared" si="189"/>
        <v>9.8152355496157737E-2</v>
      </c>
    </row>
    <row r="3042" spans="1:13" x14ac:dyDescent="0.3">
      <c r="A3042" s="107">
        <v>41398</v>
      </c>
      <c r="B3042" s="108" t="s">
        <v>44</v>
      </c>
      <c r="C3042" s="101">
        <v>0.75694444444444453</v>
      </c>
      <c r="D3042" s="87" t="s">
        <v>31</v>
      </c>
      <c r="E3042" s="108" t="s">
        <v>1087</v>
      </c>
      <c r="F3042" s="110">
        <v>3.75</v>
      </c>
      <c r="G3042" s="85">
        <v>1</v>
      </c>
      <c r="H3042" s="87" t="s">
        <v>33</v>
      </c>
      <c r="I3042" s="28">
        <v>-1</v>
      </c>
      <c r="J3042" s="18">
        <f t="shared" si="190"/>
        <v>292.7700000000001</v>
      </c>
      <c r="K3042" s="19" t="str">
        <f t="shared" si="188"/>
        <v>May-13</v>
      </c>
      <c r="L3042" s="20">
        <f t="shared" si="191"/>
        <v>2994</v>
      </c>
      <c r="M3042" s="21">
        <f t="shared" si="189"/>
        <v>9.7785571142284602E-2</v>
      </c>
    </row>
    <row r="3043" spans="1:13" x14ac:dyDescent="0.3">
      <c r="A3043" s="107">
        <v>41398</v>
      </c>
      <c r="B3043" s="108" t="s">
        <v>147</v>
      </c>
      <c r="C3043" s="101">
        <v>0.85763888888888884</v>
      </c>
      <c r="D3043" s="87" t="s">
        <v>31</v>
      </c>
      <c r="E3043" s="108" t="s">
        <v>1088</v>
      </c>
      <c r="F3043" s="110">
        <v>3.75</v>
      </c>
      <c r="G3043" s="85">
        <v>1</v>
      </c>
      <c r="H3043" s="87" t="s">
        <v>33</v>
      </c>
      <c r="I3043" s="28">
        <v>-1</v>
      </c>
      <c r="J3043" s="18">
        <f t="shared" si="190"/>
        <v>291.7700000000001</v>
      </c>
      <c r="K3043" s="19" t="str">
        <f t="shared" si="188"/>
        <v>May-13</v>
      </c>
      <c r="L3043" s="20">
        <f t="shared" si="191"/>
        <v>2995</v>
      </c>
      <c r="M3043" s="21">
        <f t="shared" si="189"/>
        <v>9.7419031719532589E-2</v>
      </c>
    </row>
    <row r="3044" spans="1:13" x14ac:dyDescent="0.3">
      <c r="A3044" s="119">
        <v>41398</v>
      </c>
      <c r="B3044" s="120" t="s">
        <v>149</v>
      </c>
      <c r="C3044" s="121">
        <v>14.15</v>
      </c>
      <c r="D3044" s="87" t="s">
        <v>31</v>
      </c>
      <c r="E3044" s="120" t="s">
        <v>7691</v>
      </c>
      <c r="F3044" s="123">
        <v>4.5</v>
      </c>
      <c r="G3044" s="35">
        <v>1</v>
      </c>
      <c r="H3044" s="69">
        <v>2</v>
      </c>
      <c r="I3044" s="31">
        <v>-1</v>
      </c>
      <c r="J3044" s="18">
        <f t="shared" si="190"/>
        <v>290.7700000000001</v>
      </c>
      <c r="K3044" s="19" t="str">
        <f t="shared" si="188"/>
        <v>May-13</v>
      </c>
      <c r="L3044" s="20">
        <f t="shared" si="191"/>
        <v>2996</v>
      </c>
      <c r="M3044" s="21">
        <f t="shared" si="189"/>
        <v>9.705273698264355E-2</v>
      </c>
    </row>
    <row r="3045" spans="1:13" x14ac:dyDescent="0.3">
      <c r="A3045" s="119">
        <v>41398</v>
      </c>
      <c r="B3045" s="120" t="s">
        <v>98</v>
      </c>
      <c r="C3045" s="121">
        <v>16.149999999999999</v>
      </c>
      <c r="D3045" s="87" t="s">
        <v>31</v>
      </c>
      <c r="E3045" s="120" t="s">
        <v>7692</v>
      </c>
      <c r="F3045" s="123">
        <v>6</v>
      </c>
      <c r="G3045" s="35">
        <v>1</v>
      </c>
      <c r="H3045" s="69">
        <v>8</v>
      </c>
      <c r="I3045" s="31">
        <v>-1</v>
      </c>
      <c r="J3045" s="18">
        <f t="shared" si="190"/>
        <v>289.7700000000001</v>
      </c>
      <c r="K3045" s="19" t="str">
        <f t="shared" si="188"/>
        <v>May-13</v>
      </c>
      <c r="L3045" s="20">
        <f t="shared" si="191"/>
        <v>2997</v>
      </c>
      <c r="M3045" s="21">
        <f t="shared" si="189"/>
        <v>9.6686686686686715E-2</v>
      </c>
    </row>
    <row r="3046" spans="1:13" x14ac:dyDescent="0.3">
      <c r="A3046" s="124">
        <v>41398</v>
      </c>
      <c r="B3046" s="108" t="s">
        <v>44</v>
      </c>
      <c r="C3046" s="111">
        <v>17.05</v>
      </c>
      <c r="D3046" s="87" t="s">
        <v>31</v>
      </c>
      <c r="E3046" s="108" t="s">
        <v>7690</v>
      </c>
      <c r="F3046" s="110">
        <v>5</v>
      </c>
      <c r="G3046" s="35">
        <v>1</v>
      </c>
      <c r="H3046" s="62" t="s">
        <v>6512</v>
      </c>
      <c r="I3046" s="34">
        <v>-1</v>
      </c>
      <c r="J3046" s="18">
        <f t="shared" si="190"/>
        <v>288.7700000000001</v>
      </c>
      <c r="K3046" s="19" t="str">
        <f t="shared" si="188"/>
        <v>May-13</v>
      </c>
      <c r="L3046" s="20">
        <f t="shared" si="191"/>
        <v>2998</v>
      </c>
      <c r="M3046" s="21">
        <f t="shared" si="189"/>
        <v>9.6320880587058066E-2</v>
      </c>
    </row>
    <row r="3047" spans="1:13" x14ac:dyDescent="0.3">
      <c r="A3047" s="119">
        <v>41398</v>
      </c>
      <c r="B3047" s="120" t="s">
        <v>141</v>
      </c>
      <c r="C3047" s="121">
        <v>17.149999999999999</v>
      </c>
      <c r="D3047" s="87" t="s">
        <v>31</v>
      </c>
      <c r="E3047" s="120" t="s">
        <v>7693</v>
      </c>
      <c r="F3047" s="123">
        <v>6</v>
      </c>
      <c r="G3047" s="35">
        <v>1</v>
      </c>
      <c r="H3047" s="69">
        <v>6</v>
      </c>
      <c r="I3047" s="31">
        <v>-1</v>
      </c>
      <c r="J3047" s="18">
        <f t="shared" si="190"/>
        <v>287.7700000000001</v>
      </c>
      <c r="K3047" s="19" t="str">
        <f t="shared" si="188"/>
        <v>May-13</v>
      </c>
      <c r="L3047" s="20">
        <f t="shared" si="191"/>
        <v>2999</v>
      </c>
      <c r="M3047" s="21">
        <f t="shared" si="189"/>
        <v>9.5955318439479853E-2</v>
      </c>
    </row>
    <row r="3048" spans="1:13" x14ac:dyDescent="0.3">
      <c r="A3048" s="124">
        <v>41398</v>
      </c>
      <c r="B3048" s="108" t="s">
        <v>147</v>
      </c>
      <c r="C3048" s="111">
        <v>19</v>
      </c>
      <c r="D3048" s="87" t="s">
        <v>31</v>
      </c>
      <c r="E3048" s="108" t="s">
        <v>1948</v>
      </c>
      <c r="F3048" s="110">
        <v>4.5</v>
      </c>
      <c r="G3048" s="35">
        <v>1</v>
      </c>
      <c r="H3048" s="62" t="s">
        <v>6518</v>
      </c>
      <c r="I3048" s="34">
        <v>-1</v>
      </c>
      <c r="J3048" s="18">
        <f t="shared" si="190"/>
        <v>286.7700000000001</v>
      </c>
      <c r="K3048" s="19" t="str">
        <f t="shared" si="188"/>
        <v>May-13</v>
      </c>
      <c r="L3048" s="20">
        <f t="shared" si="191"/>
        <v>3000</v>
      </c>
      <c r="M3048" s="21">
        <f t="shared" si="189"/>
        <v>9.5590000000000036E-2</v>
      </c>
    </row>
    <row r="3049" spans="1:13" x14ac:dyDescent="0.3">
      <c r="A3049" s="107">
        <v>41400</v>
      </c>
      <c r="B3049" s="108" t="s">
        <v>85</v>
      </c>
      <c r="C3049" s="101">
        <v>0.60763888888888895</v>
      </c>
      <c r="D3049" s="87" t="s">
        <v>31</v>
      </c>
      <c r="E3049" s="108" t="s">
        <v>1089</v>
      </c>
      <c r="F3049" s="110">
        <v>3.5</v>
      </c>
      <c r="G3049" s="85">
        <v>1</v>
      </c>
      <c r="H3049" s="87" t="s">
        <v>33</v>
      </c>
      <c r="I3049" s="27">
        <v>-1</v>
      </c>
      <c r="J3049" s="18">
        <f t="shared" si="190"/>
        <v>285.7700000000001</v>
      </c>
      <c r="K3049" s="19" t="str">
        <f t="shared" si="188"/>
        <v>May-13</v>
      </c>
      <c r="L3049" s="20">
        <f t="shared" si="191"/>
        <v>3001</v>
      </c>
      <c r="M3049" s="21">
        <f t="shared" si="189"/>
        <v>9.5224925024991705E-2</v>
      </c>
    </row>
    <row r="3050" spans="1:13" x14ac:dyDescent="0.3">
      <c r="A3050" s="119">
        <v>41400</v>
      </c>
      <c r="B3050" s="120" t="s">
        <v>57</v>
      </c>
      <c r="C3050" s="121">
        <v>14.55</v>
      </c>
      <c r="D3050" s="87" t="s">
        <v>31</v>
      </c>
      <c r="E3050" s="120" t="s">
        <v>7694</v>
      </c>
      <c r="F3050" s="123">
        <v>5.5</v>
      </c>
      <c r="G3050" s="35">
        <v>1</v>
      </c>
      <c r="H3050" s="69">
        <v>1</v>
      </c>
      <c r="I3050" s="31">
        <v>4.5</v>
      </c>
      <c r="J3050" s="18">
        <f t="shared" si="190"/>
        <v>290.2700000000001</v>
      </c>
      <c r="K3050" s="19" t="str">
        <f t="shared" si="188"/>
        <v>May-13</v>
      </c>
      <c r="L3050" s="20">
        <f t="shared" si="191"/>
        <v>3002</v>
      </c>
      <c r="M3050" s="21">
        <f t="shared" si="189"/>
        <v>9.669220519653568E-2</v>
      </c>
    </row>
    <row r="3051" spans="1:13" x14ac:dyDescent="0.3">
      <c r="A3051" s="119">
        <v>41400</v>
      </c>
      <c r="B3051" s="120" t="s">
        <v>85</v>
      </c>
      <c r="C3051" s="121">
        <v>16.100000000000001</v>
      </c>
      <c r="D3051" s="87" t="s">
        <v>31</v>
      </c>
      <c r="E3051" s="120" t="s">
        <v>7695</v>
      </c>
      <c r="F3051" s="123">
        <v>5</v>
      </c>
      <c r="G3051" s="35">
        <v>1</v>
      </c>
      <c r="H3051" s="69">
        <v>3</v>
      </c>
      <c r="I3051" s="31">
        <v>-1</v>
      </c>
      <c r="J3051" s="18">
        <f t="shared" si="190"/>
        <v>289.2700000000001</v>
      </c>
      <c r="K3051" s="19" t="str">
        <f t="shared" si="188"/>
        <v>May-13</v>
      </c>
      <c r="L3051" s="20">
        <f t="shared" si="191"/>
        <v>3003</v>
      </c>
      <c r="M3051" s="21">
        <f t="shared" si="189"/>
        <v>9.6327006327006359E-2</v>
      </c>
    </row>
    <row r="3052" spans="1:13" x14ac:dyDescent="0.3">
      <c r="A3052" s="119">
        <v>41400</v>
      </c>
      <c r="B3052" s="120" t="s">
        <v>43</v>
      </c>
      <c r="C3052" s="121">
        <v>16.2</v>
      </c>
      <c r="D3052" s="87" t="s">
        <v>31</v>
      </c>
      <c r="E3052" s="120" t="s">
        <v>7696</v>
      </c>
      <c r="F3052" s="123">
        <v>6</v>
      </c>
      <c r="G3052" s="35">
        <v>1</v>
      </c>
      <c r="H3052" s="69">
        <v>3</v>
      </c>
      <c r="I3052" s="31">
        <v>-1</v>
      </c>
      <c r="J3052" s="18">
        <f t="shared" si="190"/>
        <v>288.2700000000001</v>
      </c>
      <c r="K3052" s="19" t="str">
        <f t="shared" si="188"/>
        <v>May-13</v>
      </c>
      <c r="L3052" s="20">
        <f t="shared" si="191"/>
        <v>3004</v>
      </c>
      <c r="M3052" s="21">
        <f t="shared" si="189"/>
        <v>9.5962050599201099E-2</v>
      </c>
    </row>
    <row r="3053" spans="1:13" x14ac:dyDescent="0.3">
      <c r="A3053" s="119">
        <v>41400</v>
      </c>
      <c r="B3053" s="120" t="s">
        <v>145</v>
      </c>
      <c r="C3053" s="121">
        <v>16.25</v>
      </c>
      <c r="D3053" s="87" t="s">
        <v>31</v>
      </c>
      <c r="E3053" s="120" t="s">
        <v>6590</v>
      </c>
      <c r="F3053" s="123">
        <v>4.5</v>
      </c>
      <c r="G3053" s="35">
        <v>1</v>
      </c>
      <c r="H3053" s="69">
        <v>2</v>
      </c>
      <c r="I3053" s="31">
        <v>-1</v>
      </c>
      <c r="J3053" s="18">
        <f t="shared" si="190"/>
        <v>287.2700000000001</v>
      </c>
      <c r="K3053" s="19" t="str">
        <f t="shared" si="188"/>
        <v>May-13</v>
      </c>
      <c r="L3053" s="20">
        <f t="shared" si="191"/>
        <v>3005</v>
      </c>
      <c r="M3053" s="21">
        <f t="shared" si="189"/>
        <v>9.559733777038272E-2</v>
      </c>
    </row>
    <row r="3054" spans="1:13" x14ac:dyDescent="0.3">
      <c r="A3054" s="119">
        <v>41400</v>
      </c>
      <c r="B3054" s="120" t="s">
        <v>59</v>
      </c>
      <c r="C3054" s="121">
        <v>17.05</v>
      </c>
      <c r="D3054" s="87" t="s">
        <v>31</v>
      </c>
      <c r="E3054" s="120" t="s">
        <v>7697</v>
      </c>
      <c r="F3054" s="123">
        <v>4.5</v>
      </c>
      <c r="G3054" s="35">
        <v>1</v>
      </c>
      <c r="H3054" s="69">
        <v>5</v>
      </c>
      <c r="I3054" s="31">
        <v>-1</v>
      </c>
      <c r="J3054" s="18">
        <f t="shared" si="190"/>
        <v>286.2700000000001</v>
      </c>
      <c r="K3054" s="19" t="str">
        <f t="shared" si="188"/>
        <v>May-13</v>
      </c>
      <c r="L3054" s="20">
        <f t="shared" si="191"/>
        <v>3006</v>
      </c>
      <c r="M3054" s="21">
        <f t="shared" si="189"/>
        <v>9.5232867598137094E-2</v>
      </c>
    </row>
    <row r="3055" spans="1:13" x14ac:dyDescent="0.3">
      <c r="A3055" s="119">
        <v>41400</v>
      </c>
      <c r="B3055" s="120" t="s">
        <v>85</v>
      </c>
      <c r="C3055" s="121">
        <v>17.100000000000001</v>
      </c>
      <c r="D3055" s="87" t="s">
        <v>31</v>
      </c>
      <c r="E3055" s="120" t="s">
        <v>7698</v>
      </c>
      <c r="F3055" s="123">
        <v>5.5</v>
      </c>
      <c r="G3055" s="35">
        <v>1</v>
      </c>
      <c r="H3055" s="69">
        <v>2</v>
      </c>
      <c r="I3055" s="31">
        <v>-1</v>
      </c>
      <c r="J3055" s="18">
        <f t="shared" si="190"/>
        <v>285.2700000000001</v>
      </c>
      <c r="K3055" s="19" t="str">
        <f t="shared" si="188"/>
        <v>May-13</v>
      </c>
      <c r="L3055" s="20">
        <f t="shared" si="191"/>
        <v>3007</v>
      </c>
      <c r="M3055" s="21">
        <f t="shared" si="189"/>
        <v>9.4868639840372498E-2</v>
      </c>
    </row>
    <row r="3056" spans="1:13" x14ac:dyDescent="0.3">
      <c r="A3056" s="119">
        <v>41400</v>
      </c>
      <c r="B3056" s="120" t="s">
        <v>57</v>
      </c>
      <c r="C3056" s="121">
        <v>17.3</v>
      </c>
      <c r="D3056" s="87" t="s">
        <v>31</v>
      </c>
      <c r="E3056" s="120" t="s">
        <v>7699</v>
      </c>
      <c r="F3056" s="123">
        <v>6</v>
      </c>
      <c r="G3056" s="35">
        <v>1</v>
      </c>
      <c r="H3056" s="69">
        <v>5</v>
      </c>
      <c r="I3056" s="31">
        <v>-1</v>
      </c>
      <c r="J3056" s="18">
        <f t="shared" si="190"/>
        <v>284.2700000000001</v>
      </c>
      <c r="K3056" s="19" t="str">
        <f t="shared" si="188"/>
        <v>May-13</v>
      </c>
      <c r="L3056" s="20">
        <f t="shared" si="191"/>
        <v>3008</v>
      </c>
      <c r="M3056" s="21">
        <f t="shared" si="189"/>
        <v>9.4504654255319176E-2</v>
      </c>
    </row>
    <row r="3057" spans="1:13" x14ac:dyDescent="0.3">
      <c r="A3057" s="107">
        <v>41401</v>
      </c>
      <c r="B3057" s="108" t="s">
        <v>79</v>
      </c>
      <c r="C3057" s="101">
        <v>0.66666666666666663</v>
      </c>
      <c r="D3057" s="87" t="s">
        <v>31</v>
      </c>
      <c r="E3057" s="108" t="s">
        <v>1090</v>
      </c>
      <c r="F3057" s="110">
        <v>4</v>
      </c>
      <c r="G3057" s="85">
        <v>1</v>
      </c>
      <c r="H3057" s="87" t="s">
        <v>33</v>
      </c>
      <c r="I3057" s="27">
        <v>-1</v>
      </c>
      <c r="J3057" s="18">
        <f t="shared" si="190"/>
        <v>283.2700000000001</v>
      </c>
      <c r="K3057" s="19" t="str">
        <f t="shared" si="188"/>
        <v>May-13</v>
      </c>
      <c r="L3057" s="20">
        <f t="shared" si="191"/>
        <v>3009</v>
      </c>
      <c r="M3057" s="21">
        <f t="shared" si="189"/>
        <v>9.4140910601528779E-2</v>
      </c>
    </row>
    <row r="3058" spans="1:13" x14ac:dyDescent="0.3">
      <c r="A3058" s="107">
        <v>41401</v>
      </c>
      <c r="B3058" s="108" t="s">
        <v>43</v>
      </c>
      <c r="C3058" s="101">
        <v>0.71527777777777779</v>
      </c>
      <c r="D3058" s="87" t="s">
        <v>31</v>
      </c>
      <c r="E3058" s="108" t="s">
        <v>1091</v>
      </c>
      <c r="F3058" s="110">
        <v>3.5</v>
      </c>
      <c r="G3058" s="85">
        <v>1</v>
      </c>
      <c r="H3058" s="87" t="s">
        <v>33</v>
      </c>
      <c r="I3058" s="27">
        <v>-1</v>
      </c>
      <c r="J3058" s="18">
        <f t="shared" si="190"/>
        <v>282.2700000000001</v>
      </c>
      <c r="K3058" s="19" t="str">
        <f t="shared" si="188"/>
        <v>May-13</v>
      </c>
      <c r="L3058" s="20">
        <f t="shared" si="191"/>
        <v>3010</v>
      </c>
      <c r="M3058" s="21">
        <f t="shared" si="189"/>
        <v>9.3777408637873788E-2</v>
      </c>
    </row>
    <row r="3059" spans="1:13" x14ac:dyDescent="0.3">
      <c r="A3059" s="119">
        <v>41401</v>
      </c>
      <c r="B3059" s="120" t="s">
        <v>43</v>
      </c>
      <c r="C3059" s="121">
        <v>14.4</v>
      </c>
      <c r="D3059" s="87" t="s">
        <v>31</v>
      </c>
      <c r="E3059" s="120" t="s">
        <v>7701</v>
      </c>
      <c r="F3059" s="123">
        <v>4.5</v>
      </c>
      <c r="G3059" s="35">
        <v>1</v>
      </c>
      <c r="H3059" s="69">
        <v>6</v>
      </c>
      <c r="I3059" s="31">
        <v>-1</v>
      </c>
      <c r="J3059" s="18">
        <f t="shared" si="190"/>
        <v>281.2700000000001</v>
      </c>
      <c r="K3059" s="19" t="str">
        <f t="shared" si="188"/>
        <v>May-13</v>
      </c>
      <c r="L3059" s="20">
        <f t="shared" si="191"/>
        <v>3011</v>
      </c>
      <c r="M3059" s="21">
        <f t="shared" si="189"/>
        <v>9.3414148123547022E-2</v>
      </c>
    </row>
    <row r="3060" spans="1:13" x14ac:dyDescent="0.3">
      <c r="A3060" s="119">
        <v>41401</v>
      </c>
      <c r="B3060" s="120" t="s">
        <v>79</v>
      </c>
      <c r="C3060" s="121">
        <v>15</v>
      </c>
      <c r="D3060" s="87" t="s">
        <v>31</v>
      </c>
      <c r="E3060" s="120" t="s">
        <v>7702</v>
      </c>
      <c r="F3060" s="123">
        <v>6</v>
      </c>
      <c r="G3060" s="35">
        <v>1</v>
      </c>
      <c r="H3060" s="69" t="s">
        <v>6103</v>
      </c>
      <c r="I3060" s="31">
        <v>-1</v>
      </c>
      <c r="J3060" s="18">
        <f t="shared" si="190"/>
        <v>280.2700000000001</v>
      </c>
      <c r="K3060" s="19" t="str">
        <f t="shared" si="188"/>
        <v>May-13</v>
      </c>
      <c r="L3060" s="20">
        <f t="shared" si="191"/>
        <v>3012</v>
      </c>
      <c r="M3060" s="21">
        <f t="shared" si="189"/>
        <v>9.3051128818061116E-2</v>
      </c>
    </row>
    <row r="3061" spans="1:13" x14ac:dyDescent="0.3">
      <c r="A3061" s="119">
        <v>41401</v>
      </c>
      <c r="B3061" s="120" t="s">
        <v>43</v>
      </c>
      <c r="C3061" s="121">
        <v>15.1</v>
      </c>
      <c r="D3061" s="87" t="s">
        <v>31</v>
      </c>
      <c r="E3061" s="120" t="s">
        <v>7703</v>
      </c>
      <c r="F3061" s="123">
        <v>6</v>
      </c>
      <c r="G3061" s="35">
        <v>1</v>
      </c>
      <c r="H3061" s="69">
        <v>1</v>
      </c>
      <c r="I3061" s="31">
        <v>7</v>
      </c>
      <c r="J3061" s="18">
        <f t="shared" si="190"/>
        <v>287.2700000000001</v>
      </c>
      <c r="K3061" s="19" t="str">
        <f t="shared" si="188"/>
        <v>May-13</v>
      </c>
      <c r="L3061" s="20">
        <f t="shared" si="191"/>
        <v>3013</v>
      </c>
      <c r="M3061" s="21">
        <f t="shared" si="189"/>
        <v>9.534351145038171E-2</v>
      </c>
    </row>
    <row r="3062" spans="1:13" x14ac:dyDescent="0.3">
      <c r="A3062" s="119">
        <v>41401</v>
      </c>
      <c r="B3062" s="120" t="s">
        <v>46</v>
      </c>
      <c r="C3062" s="121">
        <v>16.2</v>
      </c>
      <c r="D3062" s="87" t="s">
        <v>31</v>
      </c>
      <c r="E3062" s="120" t="s">
        <v>7704</v>
      </c>
      <c r="F3062" s="123">
        <v>5</v>
      </c>
      <c r="G3062" s="35">
        <v>1</v>
      </c>
      <c r="H3062" s="69">
        <v>7</v>
      </c>
      <c r="I3062" s="31">
        <v>-1</v>
      </c>
      <c r="J3062" s="18">
        <f t="shared" si="190"/>
        <v>286.2700000000001</v>
      </c>
      <c r="K3062" s="19" t="str">
        <f t="shared" si="188"/>
        <v>May-13</v>
      </c>
      <c r="L3062" s="20">
        <f t="shared" si="191"/>
        <v>3014</v>
      </c>
      <c r="M3062" s="21">
        <f t="shared" si="189"/>
        <v>9.4980092899800958E-2</v>
      </c>
    </row>
    <row r="3063" spans="1:13" x14ac:dyDescent="0.3">
      <c r="A3063" s="119">
        <v>41401</v>
      </c>
      <c r="B3063" s="120" t="s">
        <v>43</v>
      </c>
      <c r="C3063" s="121">
        <v>16.399999999999999</v>
      </c>
      <c r="D3063" s="87" t="s">
        <v>31</v>
      </c>
      <c r="E3063" s="120" t="s">
        <v>1691</v>
      </c>
      <c r="F3063" s="123">
        <v>6</v>
      </c>
      <c r="G3063" s="35">
        <v>1</v>
      </c>
      <c r="H3063" s="69">
        <v>6</v>
      </c>
      <c r="I3063" s="31">
        <v>-1</v>
      </c>
      <c r="J3063" s="18">
        <f t="shared" si="190"/>
        <v>285.2700000000001</v>
      </c>
      <c r="K3063" s="19" t="str">
        <f t="shared" si="188"/>
        <v>May-13</v>
      </c>
      <c r="L3063" s="20">
        <f t="shared" si="191"/>
        <v>3015</v>
      </c>
      <c r="M3063" s="21">
        <f t="shared" si="189"/>
        <v>9.4616915422885597E-2</v>
      </c>
    </row>
    <row r="3064" spans="1:13" x14ac:dyDescent="0.3">
      <c r="A3064" s="119">
        <v>41401</v>
      </c>
      <c r="B3064" s="120" t="s">
        <v>46</v>
      </c>
      <c r="C3064" s="121">
        <v>17.2</v>
      </c>
      <c r="D3064" s="87" t="s">
        <v>31</v>
      </c>
      <c r="E3064" s="120" t="s">
        <v>7143</v>
      </c>
      <c r="F3064" s="123">
        <v>5</v>
      </c>
      <c r="G3064" s="35">
        <v>1</v>
      </c>
      <c r="H3064" s="69">
        <v>4</v>
      </c>
      <c r="I3064" s="31">
        <v>-1</v>
      </c>
      <c r="J3064" s="18">
        <f t="shared" si="190"/>
        <v>284.2700000000001</v>
      </c>
      <c r="K3064" s="19" t="str">
        <f t="shared" si="188"/>
        <v>May-13</v>
      </c>
      <c r="L3064" s="20">
        <f t="shared" si="191"/>
        <v>3016</v>
      </c>
      <c r="M3064" s="21">
        <f t="shared" si="189"/>
        <v>9.4253978779840875E-2</v>
      </c>
    </row>
    <row r="3065" spans="1:13" x14ac:dyDescent="0.3">
      <c r="A3065" s="119">
        <v>41401</v>
      </c>
      <c r="B3065" s="120" t="s">
        <v>43</v>
      </c>
      <c r="C3065" s="121">
        <v>17.399999999999999</v>
      </c>
      <c r="D3065" s="87" t="s">
        <v>31</v>
      </c>
      <c r="E3065" s="120" t="s">
        <v>814</v>
      </c>
      <c r="F3065" s="123">
        <v>5</v>
      </c>
      <c r="G3065" s="35">
        <v>1</v>
      </c>
      <c r="H3065" s="69">
        <v>1</v>
      </c>
      <c r="I3065" s="31">
        <v>4</v>
      </c>
      <c r="J3065" s="18">
        <f t="shared" si="190"/>
        <v>288.2700000000001</v>
      </c>
      <c r="K3065" s="19" t="str">
        <f t="shared" si="188"/>
        <v>May-13</v>
      </c>
      <c r="L3065" s="20">
        <f t="shared" si="191"/>
        <v>3017</v>
      </c>
      <c r="M3065" s="21">
        <f t="shared" si="189"/>
        <v>9.5548558170367948E-2</v>
      </c>
    </row>
    <row r="3066" spans="1:13" x14ac:dyDescent="0.3">
      <c r="A3066" s="119">
        <v>41401</v>
      </c>
      <c r="B3066" s="120" t="s">
        <v>43</v>
      </c>
      <c r="C3066" s="121">
        <v>17.399999999999999</v>
      </c>
      <c r="D3066" s="87" t="s">
        <v>31</v>
      </c>
      <c r="E3066" s="120" t="s">
        <v>6436</v>
      </c>
      <c r="F3066" s="123">
        <v>6</v>
      </c>
      <c r="G3066" s="35">
        <v>1</v>
      </c>
      <c r="H3066" s="69">
        <v>3</v>
      </c>
      <c r="I3066" s="31">
        <v>-1</v>
      </c>
      <c r="J3066" s="18">
        <f t="shared" si="190"/>
        <v>287.2700000000001</v>
      </c>
      <c r="K3066" s="19" t="str">
        <f t="shared" si="188"/>
        <v>May-13</v>
      </c>
      <c r="L3066" s="20">
        <f t="shared" si="191"/>
        <v>3018</v>
      </c>
      <c r="M3066" s="21">
        <f t="shared" si="189"/>
        <v>9.5185553346587182E-2</v>
      </c>
    </row>
    <row r="3067" spans="1:13" x14ac:dyDescent="0.3">
      <c r="A3067" s="124">
        <v>41401</v>
      </c>
      <c r="B3067" s="108" t="s">
        <v>61</v>
      </c>
      <c r="C3067" s="111">
        <v>18.100000000000001</v>
      </c>
      <c r="D3067" s="87" t="s">
        <v>31</v>
      </c>
      <c r="E3067" s="108" t="s">
        <v>7700</v>
      </c>
      <c r="F3067" s="110">
        <v>6</v>
      </c>
      <c r="G3067" s="35">
        <v>1</v>
      </c>
      <c r="H3067" s="71" t="s">
        <v>6518</v>
      </c>
      <c r="I3067" s="34">
        <v>-1</v>
      </c>
      <c r="J3067" s="18">
        <f t="shared" si="190"/>
        <v>286.2700000000001</v>
      </c>
      <c r="K3067" s="19" t="str">
        <f t="shared" si="188"/>
        <v>May-13</v>
      </c>
      <c r="L3067" s="20">
        <f t="shared" si="191"/>
        <v>3019</v>
      </c>
      <c r="M3067" s="21">
        <f t="shared" si="189"/>
        <v>9.4822789002981148E-2</v>
      </c>
    </row>
    <row r="3068" spans="1:13" x14ac:dyDescent="0.3">
      <c r="A3068" s="107">
        <v>41402</v>
      </c>
      <c r="B3068" s="108" t="s">
        <v>127</v>
      </c>
      <c r="C3068" s="101">
        <v>0.60763888888888895</v>
      </c>
      <c r="D3068" s="87" t="s">
        <v>31</v>
      </c>
      <c r="E3068" s="108" t="s">
        <v>1092</v>
      </c>
      <c r="F3068" s="110">
        <v>2.88</v>
      </c>
      <c r="G3068" s="85">
        <v>1</v>
      </c>
      <c r="H3068" s="87" t="s">
        <v>33</v>
      </c>
      <c r="I3068" s="27">
        <v>-1</v>
      </c>
      <c r="J3068" s="18">
        <f t="shared" si="190"/>
        <v>285.2700000000001</v>
      </c>
      <c r="K3068" s="19" t="str">
        <f t="shared" si="188"/>
        <v>May-13</v>
      </c>
      <c r="L3068" s="20">
        <f t="shared" si="191"/>
        <v>3020</v>
      </c>
      <c r="M3068" s="21">
        <f t="shared" si="189"/>
        <v>9.4460264900662283E-2</v>
      </c>
    </row>
    <row r="3069" spans="1:13" x14ac:dyDescent="0.3">
      <c r="A3069" s="119">
        <v>41402</v>
      </c>
      <c r="B3069" s="120" t="s">
        <v>30</v>
      </c>
      <c r="C3069" s="121">
        <v>13.25</v>
      </c>
      <c r="D3069" s="87" t="s">
        <v>31</v>
      </c>
      <c r="E3069" s="120" t="s">
        <v>7706</v>
      </c>
      <c r="F3069" s="123">
        <v>6</v>
      </c>
      <c r="G3069" s="35">
        <v>1</v>
      </c>
      <c r="H3069" s="69">
        <v>1</v>
      </c>
      <c r="I3069" s="31">
        <v>5</v>
      </c>
      <c r="J3069" s="18">
        <f t="shared" si="190"/>
        <v>290.2700000000001</v>
      </c>
      <c r="K3069" s="19" t="str">
        <f t="shared" si="188"/>
        <v>May-13</v>
      </c>
      <c r="L3069" s="20">
        <f t="shared" si="191"/>
        <v>3021</v>
      </c>
      <c r="M3069" s="21">
        <f t="shared" si="189"/>
        <v>9.6084078119827901E-2</v>
      </c>
    </row>
    <row r="3070" spans="1:13" x14ac:dyDescent="0.3">
      <c r="A3070" s="119">
        <v>41402</v>
      </c>
      <c r="B3070" s="120" t="s">
        <v>30</v>
      </c>
      <c r="C3070" s="121">
        <v>14.25</v>
      </c>
      <c r="D3070" s="87" t="s">
        <v>31</v>
      </c>
      <c r="E3070" s="120" t="s">
        <v>7707</v>
      </c>
      <c r="F3070" s="123">
        <v>6</v>
      </c>
      <c r="G3070" s="35">
        <v>1</v>
      </c>
      <c r="H3070" s="69">
        <v>5</v>
      </c>
      <c r="I3070" s="31">
        <v>-1</v>
      </c>
      <c r="J3070" s="18">
        <f t="shared" si="190"/>
        <v>289.2700000000001</v>
      </c>
      <c r="K3070" s="19" t="str">
        <f t="shared" si="188"/>
        <v>May-13</v>
      </c>
      <c r="L3070" s="20">
        <f t="shared" si="191"/>
        <v>3022</v>
      </c>
      <c r="M3070" s="21">
        <f t="shared" si="189"/>
        <v>9.5721376571806779E-2</v>
      </c>
    </row>
    <row r="3071" spans="1:13" x14ac:dyDescent="0.3">
      <c r="A3071" s="119">
        <v>41402</v>
      </c>
      <c r="B3071" s="120" t="s">
        <v>127</v>
      </c>
      <c r="C3071" s="121">
        <v>15.35</v>
      </c>
      <c r="D3071" s="87" t="s">
        <v>31</v>
      </c>
      <c r="E3071" s="120" t="s">
        <v>7708</v>
      </c>
      <c r="F3071" s="123">
        <v>4.33</v>
      </c>
      <c r="G3071" s="35">
        <v>0</v>
      </c>
      <c r="H3071" s="69" t="s">
        <v>6111</v>
      </c>
      <c r="I3071" s="31">
        <v>0</v>
      </c>
      <c r="J3071" s="18">
        <f t="shared" si="190"/>
        <v>289.2700000000001</v>
      </c>
      <c r="K3071" s="19" t="str">
        <f t="shared" si="188"/>
        <v>May-13</v>
      </c>
      <c r="L3071" s="20">
        <f t="shared" si="191"/>
        <v>3022</v>
      </c>
      <c r="M3071" s="21">
        <f t="shared" si="189"/>
        <v>9.5721376571806779E-2</v>
      </c>
    </row>
    <row r="3072" spans="1:13" x14ac:dyDescent="0.3">
      <c r="A3072" s="119">
        <v>41402</v>
      </c>
      <c r="B3072" s="120" t="s">
        <v>127</v>
      </c>
      <c r="C3072" s="121">
        <v>17.2</v>
      </c>
      <c r="D3072" s="87" t="s">
        <v>31</v>
      </c>
      <c r="E3072" s="120" t="s">
        <v>7709</v>
      </c>
      <c r="F3072" s="123">
        <v>5</v>
      </c>
      <c r="G3072" s="35">
        <v>1</v>
      </c>
      <c r="H3072" s="69">
        <v>2</v>
      </c>
      <c r="I3072" s="31">
        <v>-1</v>
      </c>
      <c r="J3072" s="18">
        <f t="shared" si="190"/>
        <v>288.2700000000001</v>
      </c>
      <c r="K3072" s="19" t="str">
        <f t="shared" si="188"/>
        <v>May-13</v>
      </c>
      <c r="L3072" s="20">
        <f t="shared" si="191"/>
        <v>3023</v>
      </c>
      <c r="M3072" s="21">
        <f t="shared" si="189"/>
        <v>9.535891498511416E-2</v>
      </c>
    </row>
    <row r="3073" spans="1:13" x14ac:dyDescent="0.3">
      <c r="A3073" s="124">
        <v>41402</v>
      </c>
      <c r="B3073" s="108" t="s">
        <v>137</v>
      </c>
      <c r="C3073" s="111">
        <v>20</v>
      </c>
      <c r="D3073" s="87" t="s">
        <v>31</v>
      </c>
      <c r="E3073" s="108" t="s">
        <v>7705</v>
      </c>
      <c r="F3073" s="110">
        <v>4.5</v>
      </c>
      <c r="G3073" s="35">
        <v>1</v>
      </c>
      <c r="H3073" s="71" t="s">
        <v>6526</v>
      </c>
      <c r="I3073" s="34">
        <v>3.5</v>
      </c>
      <c r="J3073" s="18">
        <f t="shared" si="190"/>
        <v>291.7700000000001</v>
      </c>
      <c r="K3073" s="19" t="str">
        <f t="shared" si="188"/>
        <v>May-13</v>
      </c>
      <c r="L3073" s="20">
        <f t="shared" si="191"/>
        <v>3024</v>
      </c>
      <c r="M3073" s="21">
        <f t="shared" si="189"/>
        <v>9.6484788359788395E-2</v>
      </c>
    </row>
    <row r="3074" spans="1:13" x14ac:dyDescent="0.3">
      <c r="A3074" s="107">
        <v>41403</v>
      </c>
      <c r="B3074" s="108" t="s">
        <v>141</v>
      </c>
      <c r="C3074" s="101">
        <v>0.57986111111111105</v>
      </c>
      <c r="D3074" s="87" t="s">
        <v>31</v>
      </c>
      <c r="E3074" s="108" t="s">
        <v>1093</v>
      </c>
      <c r="F3074" s="110">
        <v>3.75</v>
      </c>
      <c r="G3074" s="85">
        <v>1</v>
      </c>
      <c r="H3074" s="87" t="s">
        <v>33</v>
      </c>
      <c r="I3074" s="27">
        <v>-1</v>
      </c>
      <c r="J3074" s="18">
        <f t="shared" si="190"/>
        <v>290.7700000000001</v>
      </c>
      <c r="K3074" s="19" t="str">
        <f t="shared" ref="K3074:K3137" si="192">TEXT(A3074,"MMM-yy")</f>
        <v>May-13</v>
      </c>
      <c r="L3074" s="20">
        <f t="shared" si="191"/>
        <v>3025</v>
      </c>
      <c r="M3074" s="21">
        <f t="shared" ref="M3074:M3137" si="193">J3074/L3074</f>
        <v>9.6122314049586807E-2</v>
      </c>
    </row>
    <row r="3075" spans="1:13" x14ac:dyDescent="0.3">
      <c r="A3075" s="107">
        <v>41403</v>
      </c>
      <c r="B3075" s="108" t="s">
        <v>153</v>
      </c>
      <c r="C3075" s="101">
        <v>0.58680555555555558</v>
      </c>
      <c r="D3075" s="87" t="s">
        <v>31</v>
      </c>
      <c r="E3075" s="108" t="s">
        <v>1094</v>
      </c>
      <c r="F3075" s="110">
        <v>4</v>
      </c>
      <c r="G3075" s="85">
        <v>1</v>
      </c>
      <c r="H3075" s="87" t="s">
        <v>42</v>
      </c>
      <c r="I3075" s="27">
        <v>3</v>
      </c>
      <c r="J3075" s="18">
        <f t="shared" ref="J3075:J3138" si="194">J3074+I3075</f>
        <v>293.7700000000001</v>
      </c>
      <c r="K3075" s="19" t="str">
        <f t="shared" si="192"/>
        <v>May-13</v>
      </c>
      <c r="L3075" s="20">
        <f t="shared" ref="L3075:L3138" si="195">L3074+G3075</f>
        <v>3026</v>
      </c>
      <c r="M3075" s="21">
        <f t="shared" si="193"/>
        <v>9.7081956378056875E-2</v>
      </c>
    </row>
    <row r="3076" spans="1:13" x14ac:dyDescent="0.3">
      <c r="A3076" s="124">
        <v>41403</v>
      </c>
      <c r="B3076" s="108" t="s">
        <v>30</v>
      </c>
      <c r="C3076" s="111">
        <v>19.05</v>
      </c>
      <c r="D3076" s="87" t="s">
        <v>31</v>
      </c>
      <c r="E3076" s="108" t="s">
        <v>7710</v>
      </c>
      <c r="F3076" s="110">
        <v>6</v>
      </c>
      <c r="G3076" s="35">
        <v>1</v>
      </c>
      <c r="H3076" s="71" t="s">
        <v>6518</v>
      </c>
      <c r="I3076" s="34">
        <v>-1</v>
      </c>
      <c r="J3076" s="18">
        <f t="shared" si="194"/>
        <v>292.7700000000001</v>
      </c>
      <c r="K3076" s="19" t="str">
        <f t="shared" si="192"/>
        <v>May-13</v>
      </c>
      <c r="L3076" s="20">
        <f t="shared" si="195"/>
        <v>3027</v>
      </c>
      <c r="M3076" s="21">
        <f t="shared" si="193"/>
        <v>9.6719524281466837E-2</v>
      </c>
    </row>
    <row r="3077" spans="1:13" x14ac:dyDescent="0.3">
      <c r="A3077" s="107">
        <v>41404</v>
      </c>
      <c r="B3077" s="108" t="s">
        <v>136</v>
      </c>
      <c r="C3077" s="101">
        <v>0.62152777777777779</v>
      </c>
      <c r="D3077" s="87" t="s">
        <v>31</v>
      </c>
      <c r="E3077" s="108" t="s">
        <v>1095</v>
      </c>
      <c r="F3077" s="110">
        <v>3.75</v>
      </c>
      <c r="G3077" s="85">
        <v>1</v>
      </c>
      <c r="H3077" s="87" t="s">
        <v>33</v>
      </c>
      <c r="I3077" s="27">
        <v>-1</v>
      </c>
      <c r="J3077" s="18">
        <f t="shared" si="194"/>
        <v>291.7700000000001</v>
      </c>
      <c r="K3077" s="19" t="str">
        <f t="shared" si="192"/>
        <v>May-13</v>
      </c>
      <c r="L3077" s="20">
        <f t="shared" si="195"/>
        <v>3028</v>
      </c>
      <c r="M3077" s="21">
        <f t="shared" si="193"/>
        <v>9.6357331571994748E-2</v>
      </c>
    </row>
    <row r="3078" spans="1:13" x14ac:dyDescent="0.3">
      <c r="A3078" s="119">
        <v>41404</v>
      </c>
      <c r="B3078" s="120" t="s">
        <v>136</v>
      </c>
      <c r="C3078" s="121">
        <v>14.25</v>
      </c>
      <c r="D3078" s="87" t="s">
        <v>31</v>
      </c>
      <c r="E3078" s="120" t="s">
        <v>395</v>
      </c>
      <c r="F3078" s="123">
        <v>5.5</v>
      </c>
      <c r="G3078" s="35">
        <v>1</v>
      </c>
      <c r="H3078" s="69">
        <v>9</v>
      </c>
      <c r="I3078" s="31">
        <v>-1</v>
      </c>
      <c r="J3078" s="18">
        <f t="shared" si="194"/>
        <v>290.7700000000001</v>
      </c>
      <c r="K3078" s="19" t="str">
        <f t="shared" si="192"/>
        <v>May-13</v>
      </c>
      <c r="L3078" s="20">
        <f t="shared" si="195"/>
        <v>3029</v>
      </c>
      <c r="M3078" s="21">
        <f t="shared" si="193"/>
        <v>9.5995378012545429E-2</v>
      </c>
    </row>
    <row r="3079" spans="1:13" x14ac:dyDescent="0.3">
      <c r="A3079" s="119">
        <v>41404</v>
      </c>
      <c r="B3079" s="120" t="s">
        <v>29</v>
      </c>
      <c r="C3079" s="121">
        <v>14.35</v>
      </c>
      <c r="D3079" s="87" t="s">
        <v>31</v>
      </c>
      <c r="E3079" s="120" t="s">
        <v>7712</v>
      </c>
      <c r="F3079" s="123">
        <v>4.5</v>
      </c>
      <c r="G3079" s="35">
        <v>1</v>
      </c>
      <c r="H3079" s="69">
        <v>4</v>
      </c>
      <c r="I3079" s="31">
        <v>-1</v>
      </c>
      <c r="J3079" s="18">
        <f t="shared" si="194"/>
        <v>289.7700000000001</v>
      </c>
      <c r="K3079" s="19" t="str">
        <f t="shared" si="192"/>
        <v>May-13</v>
      </c>
      <c r="L3079" s="20">
        <f t="shared" si="195"/>
        <v>3030</v>
      </c>
      <c r="M3079" s="21">
        <f t="shared" si="193"/>
        <v>9.5633663366336663E-2</v>
      </c>
    </row>
    <row r="3080" spans="1:13" x14ac:dyDescent="0.3">
      <c r="A3080" s="119">
        <v>41404</v>
      </c>
      <c r="B3080" s="120" t="s">
        <v>29</v>
      </c>
      <c r="C3080" s="121">
        <v>17.2</v>
      </c>
      <c r="D3080" s="87" t="s">
        <v>31</v>
      </c>
      <c r="E3080" s="120" t="s">
        <v>7713</v>
      </c>
      <c r="F3080" s="123">
        <v>6</v>
      </c>
      <c r="G3080" s="35">
        <v>1</v>
      </c>
      <c r="H3080" s="69">
        <v>1</v>
      </c>
      <c r="I3080" s="31">
        <v>5</v>
      </c>
      <c r="J3080" s="18">
        <f t="shared" si="194"/>
        <v>294.7700000000001</v>
      </c>
      <c r="K3080" s="19" t="str">
        <f t="shared" si="192"/>
        <v>May-13</v>
      </c>
      <c r="L3080" s="20">
        <f t="shared" si="195"/>
        <v>3031</v>
      </c>
      <c r="M3080" s="21">
        <f t="shared" si="193"/>
        <v>9.7251732101616653E-2</v>
      </c>
    </row>
    <row r="3081" spans="1:13" x14ac:dyDescent="0.3">
      <c r="A3081" s="124">
        <v>41404</v>
      </c>
      <c r="B3081" s="108" t="s">
        <v>135</v>
      </c>
      <c r="C3081" s="111">
        <v>18.2</v>
      </c>
      <c r="D3081" s="87" t="s">
        <v>31</v>
      </c>
      <c r="E3081" s="108" t="s">
        <v>7711</v>
      </c>
      <c r="F3081" s="110">
        <v>5</v>
      </c>
      <c r="G3081" s="35">
        <v>1</v>
      </c>
      <c r="H3081" s="62">
        <v>1</v>
      </c>
      <c r="I3081" s="34">
        <v>8</v>
      </c>
      <c r="J3081" s="18">
        <f t="shared" si="194"/>
        <v>302.7700000000001</v>
      </c>
      <c r="K3081" s="19" t="str">
        <f t="shared" si="192"/>
        <v>May-13</v>
      </c>
      <c r="L3081" s="20">
        <f t="shared" si="195"/>
        <v>3032</v>
      </c>
      <c r="M3081" s="21">
        <f t="shared" si="193"/>
        <v>9.98581794195251E-2</v>
      </c>
    </row>
    <row r="3082" spans="1:13" x14ac:dyDescent="0.3">
      <c r="A3082" s="107">
        <v>41405</v>
      </c>
      <c r="B3082" s="108" t="s">
        <v>35</v>
      </c>
      <c r="C3082" s="101">
        <v>0.67013888888888884</v>
      </c>
      <c r="D3082" s="87" t="s">
        <v>31</v>
      </c>
      <c r="E3082" s="108" t="s">
        <v>1096</v>
      </c>
      <c r="F3082" s="110">
        <v>4</v>
      </c>
      <c r="G3082" s="85">
        <v>1</v>
      </c>
      <c r="H3082" s="87" t="s">
        <v>33</v>
      </c>
      <c r="I3082" s="27">
        <v>-1</v>
      </c>
      <c r="J3082" s="18">
        <f t="shared" si="194"/>
        <v>301.7700000000001</v>
      </c>
      <c r="K3082" s="19" t="str">
        <f t="shared" si="192"/>
        <v>May-13</v>
      </c>
      <c r="L3082" s="20">
        <f t="shared" si="195"/>
        <v>3033</v>
      </c>
      <c r="M3082" s="21">
        <f t="shared" si="193"/>
        <v>9.949554896142436E-2</v>
      </c>
    </row>
    <row r="3083" spans="1:13" x14ac:dyDescent="0.3">
      <c r="A3083" s="119">
        <v>41405</v>
      </c>
      <c r="B3083" s="120" t="s">
        <v>58</v>
      </c>
      <c r="C3083" s="121">
        <v>14.05</v>
      </c>
      <c r="D3083" s="87" t="s">
        <v>31</v>
      </c>
      <c r="E3083" s="120" t="s">
        <v>647</v>
      </c>
      <c r="F3083" s="123">
        <v>6</v>
      </c>
      <c r="G3083" s="35">
        <v>1</v>
      </c>
      <c r="H3083" s="69">
        <v>11</v>
      </c>
      <c r="I3083" s="31">
        <v>-1</v>
      </c>
      <c r="J3083" s="18">
        <f t="shared" si="194"/>
        <v>300.7700000000001</v>
      </c>
      <c r="K3083" s="19" t="str">
        <f t="shared" si="192"/>
        <v>May-13</v>
      </c>
      <c r="L3083" s="20">
        <f t="shared" si="195"/>
        <v>3034</v>
      </c>
      <c r="M3083" s="21">
        <f t="shared" si="193"/>
        <v>9.9133157547791728E-2</v>
      </c>
    </row>
    <row r="3084" spans="1:13" x14ac:dyDescent="0.3">
      <c r="A3084" s="124">
        <v>41405</v>
      </c>
      <c r="B3084" s="108" t="s">
        <v>85</v>
      </c>
      <c r="C3084" s="111">
        <v>18.05</v>
      </c>
      <c r="D3084" s="87" t="s">
        <v>31</v>
      </c>
      <c r="E3084" s="108" t="s">
        <v>7715</v>
      </c>
      <c r="F3084" s="110">
        <v>6</v>
      </c>
      <c r="G3084" s="35">
        <v>1</v>
      </c>
      <c r="H3084" s="62" t="s">
        <v>6512</v>
      </c>
      <c r="I3084" s="34">
        <v>-1</v>
      </c>
      <c r="J3084" s="18">
        <f t="shared" si="194"/>
        <v>299.7700000000001</v>
      </c>
      <c r="K3084" s="19" t="str">
        <f t="shared" si="192"/>
        <v>May-13</v>
      </c>
      <c r="L3084" s="20">
        <f t="shared" si="195"/>
        <v>3035</v>
      </c>
      <c r="M3084" s="21">
        <f t="shared" si="193"/>
        <v>9.877100494233941E-2</v>
      </c>
    </row>
    <row r="3085" spans="1:13" x14ac:dyDescent="0.3">
      <c r="A3085" s="124">
        <v>41405</v>
      </c>
      <c r="B3085" s="108" t="s">
        <v>149</v>
      </c>
      <c r="C3085" s="111">
        <v>18.45</v>
      </c>
      <c r="D3085" s="87" t="s">
        <v>31</v>
      </c>
      <c r="E3085" s="108" t="s">
        <v>7714</v>
      </c>
      <c r="F3085" s="110">
        <v>4.5</v>
      </c>
      <c r="G3085" s="35">
        <v>1</v>
      </c>
      <c r="H3085" s="62" t="s">
        <v>6518</v>
      </c>
      <c r="I3085" s="34">
        <v>-1</v>
      </c>
      <c r="J3085" s="18">
        <f t="shared" si="194"/>
        <v>298.7700000000001</v>
      </c>
      <c r="K3085" s="19" t="str">
        <f t="shared" si="192"/>
        <v>May-13</v>
      </c>
      <c r="L3085" s="20">
        <f t="shared" si="195"/>
        <v>3036</v>
      </c>
      <c r="M3085" s="21">
        <f t="shared" si="193"/>
        <v>9.8409090909090946E-2</v>
      </c>
    </row>
    <row r="3086" spans="1:13" x14ac:dyDescent="0.3">
      <c r="A3086" s="124">
        <v>41405</v>
      </c>
      <c r="B3086" s="108" t="s">
        <v>85</v>
      </c>
      <c r="C3086" s="111">
        <v>20.05</v>
      </c>
      <c r="D3086" s="87" t="s">
        <v>31</v>
      </c>
      <c r="E3086" s="108" t="s">
        <v>7716</v>
      </c>
      <c r="F3086" s="110">
        <v>5.5</v>
      </c>
      <c r="G3086" s="35">
        <v>1</v>
      </c>
      <c r="H3086" s="62" t="s">
        <v>6512</v>
      </c>
      <c r="I3086" s="34">
        <v>-1</v>
      </c>
      <c r="J3086" s="18">
        <f t="shared" si="194"/>
        <v>297.7700000000001</v>
      </c>
      <c r="K3086" s="19" t="str">
        <f t="shared" si="192"/>
        <v>May-13</v>
      </c>
      <c r="L3086" s="20">
        <f t="shared" si="195"/>
        <v>3037</v>
      </c>
      <c r="M3086" s="21">
        <f t="shared" si="193"/>
        <v>9.8047415212380667E-2</v>
      </c>
    </row>
    <row r="3087" spans="1:13" x14ac:dyDescent="0.3">
      <c r="A3087" s="107">
        <v>41407</v>
      </c>
      <c r="B3087" s="108" t="s">
        <v>97</v>
      </c>
      <c r="C3087" s="101">
        <v>0.62847222222222221</v>
      </c>
      <c r="D3087" s="87" t="s">
        <v>31</v>
      </c>
      <c r="E3087" s="108" t="s">
        <v>1097</v>
      </c>
      <c r="F3087" s="110">
        <v>4</v>
      </c>
      <c r="G3087" s="85">
        <v>1</v>
      </c>
      <c r="H3087" s="87" t="s">
        <v>33</v>
      </c>
      <c r="I3087" s="27">
        <v>-1</v>
      </c>
      <c r="J3087" s="18">
        <f t="shared" si="194"/>
        <v>296.7700000000001</v>
      </c>
      <c r="K3087" s="19" t="str">
        <f t="shared" si="192"/>
        <v>May-13</v>
      </c>
      <c r="L3087" s="20">
        <f t="shared" si="195"/>
        <v>3038</v>
      </c>
      <c r="M3087" s="21">
        <f t="shared" si="193"/>
        <v>9.7685977616853228E-2</v>
      </c>
    </row>
    <row r="3088" spans="1:13" x14ac:dyDescent="0.3">
      <c r="A3088" s="107">
        <v>41407</v>
      </c>
      <c r="B3088" s="108" t="s">
        <v>97</v>
      </c>
      <c r="C3088" s="101">
        <v>0.70138888888888884</v>
      </c>
      <c r="D3088" s="87" t="s">
        <v>31</v>
      </c>
      <c r="E3088" s="108" t="s">
        <v>1098</v>
      </c>
      <c r="F3088" s="110">
        <v>3.5</v>
      </c>
      <c r="G3088" s="85">
        <v>1</v>
      </c>
      <c r="H3088" s="87" t="s">
        <v>42</v>
      </c>
      <c r="I3088" s="27">
        <v>2.5</v>
      </c>
      <c r="J3088" s="18">
        <f t="shared" si="194"/>
        <v>299.2700000000001</v>
      </c>
      <c r="K3088" s="19" t="str">
        <f t="shared" si="192"/>
        <v>May-13</v>
      </c>
      <c r="L3088" s="20">
        <f t="shared" si="195"/>
        <v>3039</v>
      </c>
      <c r="M3088" s="21">
        <f t="shared" si="193"/>
        <v>9.8476472523856565E-2</v>
      </c>
    </row>
    <row r="3089" spans="1:13" x14ac:dyDescent="0.3">
      <c r="A3089" s="119">
        <v>41407</v>
      </c>
      <c r="B3089" s="120" t="s">
        <v>44</v>
      </c>
      <c r="C3089" s="121">
        <v>15.15</v>
      </c>
      <c r="D3089" s="87" t="s">
        <v>31</v>
      </c>
      <c r="E3089" s="120" t="s">
        <v>1135</v>
      </c>
      <c r="F3089" s="123">
        <v>4.5</v>
      </c>
      <c r="G3089" s="35">
        <v>1</v>
      </c>
      <c r="H3089" s="69">
        <v>2</v>
      </c>
      <c r="I3089" s="31">
        <v>-1</v>
      </c>
      <c r="J3089" s="18">
        <f t="shared" si="194"/>
        <v>298.2700000000001</v>
      </c>
      <c r="K3089" s="19" t="str">
        <f t="shared" si="192"/>
        <v>May-13</v>
      </c>
      <c r="L3089" s="20">
        <f t="shared" si="195"/>
        <v>3040</v>
      </c>
      <c r="M3089" s="21">
        <f t="shared" si="193"/>
        <v>9.8115131578947398E-2</v>
      </c>
    </row>
    <row r="3090" spans="1:13" x14ac:dyDescent="0.3">
      <c r="A3090" s="119">
        <v>41407</v>
      </c>
      <c r="B3090" s="120" t="s">
        <v>44</v>
      </c>
      <c r="C3090" s="121">
        <v>16.25</v>
      </c>
      <c r="D3090" s="87" t="s">
        <v>31</v>
      </c>
      <c r="E3090" s="120" t="s">
        <v>7720</v>
      </c>
      <c r="F3090" s="123">
        <v>6</v>
      </c>
      <c r="G3090" s="35">
        <v>1</v>
      </c>
      <c r="H3090" s="69">
        <v>3</v>
      </c>
      <c r="I3090" s="31">
        <v>-1</v>
      </c>
      <c r="J3090" s="18">
        <f t="shared" si="194"/>
        <v>297.2700000000001</v>
      </c>
      <c r="K3090" s="19" t="str">
        <f t="shared" si="192"/>
        <v>May-13</v>
      </c>
      <c r="L3090" s="20">
        <f t="shared" si="195"/>
        <v>3041</v>
      </c>
      <c r="M3090" s="21">
        <f t="shared" si="193"/>
        <v>9.7754028280171032E-2</v>
      </c>
    </row>
    <row r="3091" spans="1:13" x14ac:dyDescent="0.3">
      <c r="A3091" s="119">
        <v>41407</v>
      </c>
      <c r="B3091" s="120" t="s">
        <v>44</v>
      </c>
      <c r="C3091" s="121">
        <v>17</v>
      </c>
      <c r="D3091" s="87" t="s">
        <v>31</v>
      </c>
      <c r="E3091" s="120" t="s">
        <v>7721</v>
      </c>
      <c r="F3091" s="123">
        <v>4.5</v>
      </c>
      <c r="G3091" s="35">
        <v>1</v>
      </c>
      <c r="H3091" s="69">
        <v>4</v>
      </c>
      <c r="I3091" s="31">
        <v>-1</v>
      </c>
      <c r="J3091" s="18">
        <f t="shared" si="194"/>
        <v>296.2700000000001</v>
      </c>
      <c r="K3091" s="19" t="str">
        <f t="shared" si="192"/>
        <v>May-13</v>
      </c>
      <c r="L3091" s="20">
        <f t="shared" si="195"/>
        <v>3042</v>
      </c>
      <c r="M3091" s="21">
        <f t="shared" si="193"/>
        <v>9.7393162393162425E-2</v>
      </c>
    </row>
    <row r="3092" spans="1:13" x14ac:dyDescent="0.3">
      <c r="A3092" s="124">
        <v>41407</v>
      </c>
      <c r="B3092" s="108" t="s">
        <v>86</v>
      </c>
      <c r="C3092" s="111">
        <v>18.3</v>
      </c>
      <c r="D3092" s="87" t="s">
        <v>31</v>
      </c>
      <c r="E3092" s="108" t="s">
        <v>7479</v>
      </c>
      <c r="F3092" s="110">
        <v>5</v>
      </c>
      <c r="G3092" s="35">
        <v>1</v>
      </c>
      <c r="H3092" s="62" t="s">
        <v>6518</v>
      </c>
      <c r="I3092" s="34">
        <v>-1</v>
      </c>
      <c r="J3092" s="18">
        <f t="shared" si="194"/>
        <v>295.2700000000001</v>
      </c>
      <c r="K3092" s="19" t="str">
        <f t="shared" si="192"/>
        <v>May-13</v>
      </c>
      <c r="L3092" s="20">
        <f t="shared" si="195"/>
        <v>3043</v>
      </c>
      <c r="M3092" s="21">
        <f t="shared" si="193"/>
        <v>9.7032533683864636E-2</v>
      </c>
    </row>
    <row r="3093" spans="1:13" x14ac:dyDescent="0.3">
      <c r="A3093" s="124">
        <v>41407</v>
      </c>
      <c r="B3093" s="108" t="s">
        <v>59</v>
      </c>
      <c r="C3093" s="111">
        <v>18.5</v>
      </c>
      <c r="D3093" s="87" t="s">
        <v>31</v>
      </c>
      <c r="E3093" s="108" t="s">
        <v>7718</v>
      </c>
      <c r="F3093" s="110">
        <v>6</v>
      </c>
      <c r="G3093" s="35">
        <v>1</v>
      </c>
      <c r="H3093" s="62" t="s">
        <v>6512</v>
      </c>
      <c r="I3093" s="34">
        <v>-1</v>
      </c>
      <c r="J3093" s="18">
        <f t="shared" si="194"/>
        <v>294.2700000000001</v>
      </c>
      <c r="K3093" s="19" t="str">
        <f t="shared" si="192"/>
        <v>May-13</v>
      </c>
      <c r="L3093" s="20">
        <f t="shared" si="195"/>
        <v>3044</v>
      </c>
      <c r="M3093" s="21">
        <f t="shared" si="193"/>
        <v>9.6672141918528284E-2</v>
      </c>
    </row>
    <row r="3094" spans="1:13" x14ac:dyDescent="0.3">
      <c r="A3094" s="124">
        <v>41407</v>
      </c>
      <c r="B3094" s="108" t="s">
        <v>86</v>
      </c>
      <c r="C3094" s="111">
        <v>19.3</v>
      </c>
      <c r="D3094" s="87" t="s">
        <v>31</v>
      </c>
      <c r="E3094" s="108" t="s">
        <v>771</v>
      </c>
      <c r="F3094" s="110">
        <v>5</v>
      </c>
      <c r="G3094" s="35">
        <v>0</v>
      </c>
      <c r="H3094" s="62" t="s">
        <v>6111</v>
      </c>
      <c r="I3094" s="34">
        <v>0</v>
      </c>
      <c r="J3094" s="18">
        <f t="shared" si="194"/>
        <v>294.2700000000001</v>
      </c>
      <c r="K3094" s="19" t="str">
        <f t="shared" si="192"/>
        <v>May-13</v>
      </c>
      <c r="L3094" s="20">
        <f t="shared" si="195"/>
        <v>3044</v>
      </c>
      <c r="M3094" s="21">
        <f t="shared" si="193"/>
        <v>9.6672141918528284E-2</v>
      </c>
    </row>
    <row r="3095" spans="1:13" x14ac:dyDescent="0.3">
      <c r="A3095" s="124">
        <v>41407</v>
      </c>
      <c r="B3095" s="108" t="s">
        <v>86</v>
      </c>
      <c r="C3095" s="111">
        <v>19.3</v>
      </c>
      <c r="D3095" s="87" t="s">
        <v>31</v>
      </c>
      <c r="E3095" s="108" t="s">
        <v>7717</v>
      </c>
      <c r="F3095" s="110">
        <v>5</v>
      </c>
      <c r="G3095" s="35">
        <v>1</v>
      </c>
      <c r="H3095" s="62" t="s">
        <v>6518</v>
      </c>
      <c r="I3095" s="34">
        <v>-1</v>
      </c>
      <c r="J3095" s="18">
        <f t="shared" si="194"/>
        <v>293.2700000000001</v>
      </c>
      <c r="K3095" s="19" t="str">
        <f t="shared" si="192"/>
        <v>May-13</v>
      </c>
      <c r="L3095" s="20">
        <f t="shared" si="195"/>
        <v>3045</v>
      </c>
      <c r="M3095" s="21">
        <f t="shared" si="193"/>
        <v>9.6311986863711035E-2</v>
      </c>
    </row>
    <row r="3096" spans="1:13" x14ac:dyDescent="0.3">
      <c r="A3096" s="124">
        <v>41407</v>
      </c>
      <c r="B3096" s="108" t="s">
        <v>59</v>
      </c>
      <c r="C3096" s="111">
        <v>20.2</v>
      </c>
      <c r="D3096" s="87" t="s">
        <v>31</v>
      </c>
      <c r="E3096" s="108" t="s">
        <v>7719</v>
      </c>
      <c r="F3096" s="110">
        <v>6</v>
      </c>
      <c r="G3096" s="35">
        <v>1</v>
      </c>
      <c r="H3096" s="62" t="s">
        <v>6518</v>
      </c>
      <c r="I3096" s="34">
        <v>-1</v>
      </c>
      <c r="J3096" s="18">
        <f t="shared" si="194"/>
        <v>292.2700000000001</v>
      </c>
      <c r="K3096" s="19" t="str">
        <f t="shared" si="192"/>
        <v>May-13</v>
      </c>
      <c r="L3096" s="20">
        <f t="shared" si="195"/>
        <v>3046</v>
      </c>
      <c r="M3096" s="21">
        <f t="shared" si="193"/>
        <v>9.5952068286277115E-2</v>
      </c>
    </row>
    <row r="3097" spans="1:13" x14ac:dyDescent="0.3">
      <c r="A3097" s="107">
        <v>41408</v>
      </c>
      <c r="B3097" s="108" t="s">
        <v>57</v>
      </c>
      <c r="C3097" s="101">
        <v>0.65277777777777779</v>
      </c>
      <c r="D3097" s="87" t="s">
        <v>31</v>
      </c>
      <c r="E3097" s="108" t="s">
        <v>1099</v>
      </c>
      <c r="F3097" s="110">
        <v>4</v>
      </c>
      <c r="G3097" s="85">
        <v>1</v>
      </c>
      <c r="H3097" s="87" t="s">
        <v>33</v>
      </c>
      <c r="I3097" s="27">
        <v>-1</v>
      </c>
      <c r="J3097" s="18">
        <f t="shared" si="194"/>
        <v>291.2700000000001</v>
      </c>
      <c r="K3097" s="19" t="str">
        <f t="shared" si="192"/>
        <v>May-13</v>
      </c>
      <c r="L3097" s="20">
        <f t="shared" si="195"/>
        <v>3047</v>
      </c>
      <c r="M3097" s="21">
        <f t="shared" si="193"/>
        <v>9.5592385953396822E-2</v>
      </c>
    </row>
    <row r="3098" spans="1:13" x14ac:dyDescent="0.3">
      <c r="A3098" s="107">
        <v>41408</v>
      </c>
      <c r="B3098" s="108" t="s">
        <v>30</v>
      </c>
      <c r="C3098" s="101">
        <v>0.85416666666666663</v>
      </c>
      <c r="D3098" s="87" t="s">
        <v>31</v>
      </c>
      <c r="E3098" s="108" t="s">
        <v>1100</v>
      </c>
      <c r="F3098" s="110">
        <v>2.88</v>
      </c>
      <c r="G3098" s="85">
        <v>1</v>
      </c>
      <c r="H3098" s="87" t="s">
        <v>33</v>
      </c>
      <c r="I3098" s="28">
        <v>-1</v>
      </c>
      <c r="J3098" s="18">
        <f t="shared" si="194"/>
        <v>290.2700000000001</v>
      </c>
      <c r="K3098" s="19" t="str">
        <f t="shared" si="192"/>
        <v>May-13</v>
      </c>
      <c r="L3098" s="20">
        <f t="shared" si="195"/>
        <v>3048</v>
      </c>
      <c r="M3098" s="21">
        <f t="shared" si="193"/>
        <v>9.5232939632545963E-2</v>
      </c>
    </row>
    <row r="3099" spans="1:13" x14ac:dyDescent="0.3">
      <c r="A3099" s="119">
        <v>41408</v>
      </c>
      <c r="B3099" s="120" t="s">
        <v>57</v>
      </c>
      <c r="C3099" s="121">
        <v>15.1</v>
      </c>
      <c r="D3099" s="87" t="s">
        <v>31</v>
      </c>
      <c r="E3099" s="120" t="s">
        <v>7725</v>
      </c>
      <c r="F3099" s="123">
        <v>6</v>
      </c>
      <c r="G3099" s="35">
        <v>1</v>
      </c>
      <c r="H3099" s="69">
        <v>5</v>
      </c>
      <c r="I3099" s="31">
        <v>-1</v>
      </c>
      <c r="J3099" s="18">
        <f t="shared" si="194"/>
        <v>289.2700000000001</v>
      </c>
      <c r="K3099" s="19" t="str">
        <f t="shared" si="192"/>
        <v>May-13</v>
      </c>
      <c r="L3099" s="20">
        <f t="shared" si="195"/>
        <v>3049</v>
      </c>
      <c r="M3099" s="21">
        <f t="shared" si="193"/>
        <v>9.4873729091505446E-2</v>
      </c>
    </row>
    <row r="3100" spans="1:13" x14ac:dyDescent="0.3">
      <c r="A3100" s="119">
        <v>41408</v>
      </c>
      <c r="B3100" s="120" t="s">
        <v>57</v>
      </c>
      <c r="C3100" s="121">
        <v>16.100000000000001</v>
      </c>
      <c r="D3100" s="87" t="s">
        <v>31</v>
      </c>
      <c r="E3100" s="120" t="s">
        <v>3495</v>
      </c>
      <c r="F3100" s="123">
        <v>4.5</v>
      </c>
      <c r="G3100" s="35">
        <v>1</v>
      </c>
      <c r="H3100" s="69">
        <v>1</v>
      </c>
      <c r="I3100" s="31">
        <v>3.5</v>
      </c>
      <c r="J3100" s="18">
        <f t="shared" si="194"/>
        <v>292.7700000000001</v>
      </c>
      <c r="K3100" s="19" t="str">
        <f t="shared" si="192"/>
        <v>May-13</v>
      </c>
      <c r="L3100" s="20">
        <f t="shared" si="195"/>
        <v>3050</v>
      </c>
      <c r="M3100" s="21">
        <f t="shared" si="193"/>
        <v>9.5990163934426262E-2</v>
      </c>
    </row>
    <row r="3101" spans="1:13" x14ac:dyDescent="0.3">
      <c r="A3101" s="119">
        <v>41408</v>
      </c>
      <c r="B3101" s="120" t="s">
        <v>57</v>
      </c>
      <c r="C3101" s="121">
        <v>16.100000000000001</v>
      </c>
      <c r="D3101" s="87" t="s">
        <v>31</v>
      </c>
      <c r="E3101" s="120" t="s">
        <v>7726</v>
      </c>
      <c r="F3101" s="123">
        <v>4.33</v>
      </c>
      <c r="G3101" s="35">
        <v>1</v>
      </c>
      <c r="H3101" s="69">
        <v>2</v>
      </c>
      <c r="I3101" s="31">
        <v>-1</v>
      </c>
      <c r="J3101" s="18">
        <f t="shared" si="194"/>
        <v>291.7700000000001</v>
      </c>
      <c r="K3101" s="19" t="str">
        <f t="shared" si="192"/>
        <v>May-13</v>
      </c>
      <c r="L3101" s="20">
        <f t="shared" si="195"/>
        <v>3051</v>
      </c>
      <c r="M3101" s="21">
        <f t="shared" si="193"/>
        <v>9.56309406751885E-2</v>
      </c>
    </row>
    <row r="3102" spans="1:13" x14ac:dyDescent="0.3">
      <c r="A3102" s="119">
        <v>41408</v>
      </c>
      <c r="B3102" s="120" t="s">
        <v>57</v>
      </c>
      <c r="C3102" s="121">
        <v>16.399999999999999</v>
      </c>
      <c r="D3102" s="87" t="s">
        <v>31</v>
      </c>
      <c r="E3102" s="120" t="s">
        <v>7727</v>
      </c>
      <c r="F3102" s="123">
        <v>5</v>
      </c>
      <c r="G3102" s="35">
        <v>1</v>
      </c>
      <c r="H3102" s="69">
        <v>1</v>
      </c>
      <c r="I3102" s="31">
        <v>4</v>
      </c>
      <c r="J3102" s="18">
        <f t="shared" si="194"/>
        <v>295.7700000000001</v>
      </c>
      <c r="K3102" s="19" t="str">
        <f t="shared" si="192"/>
        <v>May-13</v>
      </c>
      <c r="L3102" s="20">
        <f t="shared" si="195"/>
        <v>3052</v>
      </c>
      <c r="M3102" s="21">
        <f t="shared" si="193"/>
        <v>9.6910222804718255E-2</v>
      </c>
    </row>
    <row r="3103" spans="1:13" x14ac:dyDescent="0.3">
      <c r="A3103" s="119">
        <v>41408</v>
      </c>
      <c r="B3103" s="120" t="s">
        <v>57</v>
      </c>
      <c r="C3103" s="121">
        <v>17.100000000000001</v>
      </c>
      <c r="D3103" s="87" t="s">
        <v>31</v>
      </c>
      <c r="E3103" s="120" t="s">
        <v>7728</v>
      </c>
      <c r="F3103" s="123">
        <v>5</v>
      </c>
      <c r="G3103" s="35">
        <v>1</v>
      </c>
      <c r="H3103" s="69">
        <v>2</v>
      </c>
      <c r="I3103" s="31">
        <v>-1</v>
      </c>
      <c r="J3103" s="18">
        <f t="shared" si="194"/>
        <v>294.7700000000001</v>
      </c>
      <c r="K3103" s="19" t="str">
        <f t="shared" si="192"/>
        <v>May-13</v>
      </c>
      <c r="L3103" s="20">
        <f t="shared" si="195"/>
        <v>3053</v>
      </c>
      <c r="M3103" s="21">
        <f t="shared" si="193"/>
        <v>9.6550933508024919E-2</v>
      </c>
    </row>
    <row r="3104" spans="1:13" x14ac:dyDescent="0.3">
      <c r="A3104" s="124">
        <v>41408</v>
      </c>
      <c r="B3104" s="108" t="s">
        <v>130</v>
      </c>
      <c r="C3104" s="111">
        <v>18</v>
      </c>
      <c r="D3104" s="87" t="s">
        <v>31</v>
      </c>
      <c r="E3104" s="108" t="s">
        <v>7722</v>
      </c>
      <c r="F3104" s="110">
        <v>5</v>
      </c>
      <c r="G3104" s="35">
        <v>1</v>
      </c>
      <c r="H3104" s="76" t="s">
        <v>6526</v>
      </c>
      <c r="I3104" s="34">
        <v>4</v>
      </c>
      <c r="J3104" s="18">
        <f t="shared" si="194"/>
        <v>298.7700000000001</v>
      </c>
      <c r="K3104" s="19" t="str">
        <f t="shared" si="192"/>
        <v>May-13</v>
      </c>
      <c r="L3104" s="20">
        <f t="shared" si="195"/>
        <v>3054</v>
      </c>
      <c r="M3104" s="21">
        <f t="shared" si="193"/>
        <v>9.7829076620825184E-2</v>
      </c>
    </row>
    <row r="3105" spans="1:13" x14ac:dyDescent="0.3">
      <c r="A3105" s="124">
        <v>41408</v>
      </c>
      <c r="B3105" s="108" t="s">
        <v>30</v>
      </c>
      <c r="C3105" s="111">
        <v>19.3</v>
      </c>
      <c r="D3105" s="87" t="s">
        <v>31</v>
      </c>
      <c r="E3105" s="108" t="s">
        <v>7724</v>
      </c>
      <c r="F3105" s="110">
        <v>4.5</v>
      </c>
      <c r="G3105" s="35">
        <v>1</v>
      </c>
      <c r="H3105" s="76" t="s">
        <v>6512</v>
      </c>
      <c r="I3105" s="34">
        <v>-1</v>
      </c>
      <c r="J3105" s="18">
        <f t="shared" si="194"/>
        <v>297.7700000000001</v>
      </c>
      <c r="K3105" s="19" t="str">
        <f t="shared" si="192"/>
        <v>May-13</v>
      </c>
      <c r="L3105" s="20">
        <f t="shared" si="195"/>
        <v>3055</v>
      </c>
      <c r="M3105" s="21">
        <f t="shared" si="193"/>
        <v>9.7469721767594136E-2</v>
      </c>
    </row>
    <row r="3106" spans="1:13" x14ac:dyDescent="0.3">
      <c r="A3106" s="124">
        <v>41408</v>
      </c>
      <c r="B3106" s="108" t="s">
        <v>130</v>
      </c>
      <c r="C3106" s="111">
        <v>20.100000000000001</v>
      </c>
      <c r="D3106" s="87" t="s">
        <v>31</v>
      </c>
      <c r="E3106" s="108" t="s">
        <v>7723</v>
      </c>
      <c r="F3106" s="110">
        <v>4.5</v>
      </c>
      <c r="G3106" s="35">
        <v>1</v>
      </c>
      <c r="H3106" s="76" t="s">
        <v>6512</v>
      </c>
      <c r="I3106" s="34">
        <v>-1</v>
      </c>
      <c r="J3106" s="18">
        <f t="shared" si="194"/>
        <v>296.7700000000001</v>
      </c>
      <c r="K3106" s="19" t="str">
        <f t="shared" si="192"/>
        <v>May-13</v>
      </c>
      <c r="L3106" s="20">
        <f t="shared" si="195"/>
        <v>3056</v>
      </c>
      <c r="M3106" s="21">
        <f t="shared" si="193"/>
        <v>9.7110602094240869E-2</v>
      </c>
    </row>
    <row r="3107" spans="1:13" x14ac:dyDescent="0.3">
      <c r="A3107" s="124">
        <v>41408</v>
      </c>
      <c r="B3107" s="108" t="s">
        <v>130</v>
      </c>
      <c r="C3107" s="111">
        <v>20.399999999999999</v>
      </c>
      <c r="D3107" s="87" t="s">
        <v>31</v>
      </c>
      <c r="E3107" s="108" t="s">
        <v>786</v>
      </c>
      <c r="F3107" s="110">
        <v>4.33</v>
      </c>
      <c r="G3107" s="35">
        <v>1</v>
      </c>
      <c r="H3107" s="76" t="s">
        <v>6512</v>
      </c>
      <c r="I3107" s="34">
        <v>-1</v>
      </c>
      <c r="J3107" s="18">
        <f t="shared" si="194"/>
        <v>295.7700000000001</v>
      </c>
      <c r="K3107" s="19" t="str">
        <f t="shared" si="192"/>
        <v>May-13</v>
      </c>
      <c r="L3107" s="20">
        <f t="shared" si="195"/>
        <v>3057</v>
      </c>
      <c r="M3107" s="21">
        <f t="shared" si="193"/>
        <v>9.6751717369970597E-2</v>
      </c>
    </row>
    <row r="3108" spans="1:13" x14ac:dyDescent="0.3">
      <c r="A3108" s="107">
        <v>41409</v>
      </c>
      <c r="B3108" s="108" t="s">
        <v>56</v>
      </c>
      <c r="C3108" s="101">
        <v>0.75694444444444453</v>
      </c>
      <c r="D3108" s="87" t="s">
        <v>31</v>
      </c>
      <c r="E3108" s="108" t="s">
        <v>1101</v>
      </c>
      <c r="F3108" s="110">
        <v>3.75</v>
      </c>
      <c r="G3108" s="85">
        <v>1</v>
      </c>
      <c r="H3108" s="87" t="s">
        <v>33</v>
      </c>
      <c r="I3108" s="28">
        <v>-1</v>
      </c>
      <c r="J3108" s="18">
        <f t="shared" si="194"/>
        <v>294.7700000000001</v>
      </c>
      <c r="K3108" s="19" t="str">
        <f t="shared" si="192"/>
        <v>May-13</v>
      </c>
      <c r="L3108" s="20">
        <f t="shared" si="195"/>
        <v>3058</v>
      </c>
      <c r="M3108" s="21">
        <f t="shared" si="193"/>
        <v>9.6393067364290416E-2</v>
      </c>
    </row>
    <row r="3109" spans="1:13" x14ac:dyDescent="0.3">
      <c r="A3109" s="107">
        <v>41409</v>
      </c>
      <c r="B3109" s="108" t="s">
        <v>56</v>
      </c>
      <c r="C3109" s="101">
        <v>0.79861111111111116</v>
      </c>
      <c r="D3109" s="87" t="s">
        <v>31</v>
      </c>
      <c r="E3109" s="108" t="s">
        <v>1102</v>
      </c>
      <c r="F3109" s="110">
        <v>3.75</v>
      </c>
      <c r="G3109" s="85">
        <v>1</v>
      </c>
      <c r="H3109" s="87" t="s">
        <v>42</v>
      </c>
      <c r="I3109" s="28">
        <v>2.75</v>
      </c>
      <c r="J3109" s="18">
        <f t="shared" si="194"/>
        <v>297.5200000000001</v>
      </c>
      <c r="K3109" s="19" t="str">
        <f t="shared" si="192"/>
        <v>May-13</v>
      </c>
      <c r="L3109" s="20">
        <f t="shared" si="195"/>
        <v>3059</v>
      </c>
      <c r="M3109" s="21">
        <f t="shared" si="193"/>
        <v>9.7260542661000357E-2</v>
      </c>
    </row>
    <row r="3110" spans="1:13" x14ac:dyDescent="0.3">
      <c r="A3110" s="107">
        <v>41409</v>
      </c>
      <c r="B3110" s="108" t="s">
        <v>39</v>
      </c>
      <c r="C3110" s="101">
        <v>0.8125</v>
      </c>
      <c r="D3110" s="87" t="s">
        <v>31</v>
      </c>
      <c r="E3110" s="108" t="s">
        <v>1103</v>
      </c>
      <c r="F3110" s="110">
        <v>3</v>
      </c>
      <c r="G3110" s="85">
        <v>1</v>
      </c>
      <c r="H3110" s="87" t="s">
        <v>33</v>
      </c>
      <c r="I3110" s="28">
        <v>-1</v>
      </c>
      <c r="J3110" s="18">
        <f t="shared" si="194"/>
        <v>296.5200000000001</v>
      </c>
      <c r="K3110" s="19" t="str">
        <f t="shared" si="192"/>
        <v>May-13</v>
      </c>
      <c r="L3110" s="20">
        <f t="shared" si="195"/>
        <v>3060</v>
      </c>
      <c r="M3110" s="21">
        <f t="shared" si="193"/>
        <v>9.6901960784313762E-2</v>
      </c>
    </row>
    <row r="3111" spans="1:13" x14ac:dyDescent="0.3">
      <c r="A3111" s="119">
        <v>41409</v>
      </c>
      <c r="B3111" s="120" t="s">
        <v>74</v>
      </c>
      <c r="C3111" s="121">
        <v>14.35</v>
      </c>
      <c r="D3111" s="87" t="s">
        <v>31</v>
      </c>
      <c r="E3111" s="120" t="s">
        <v>7730</v>
      </c>
      <c r="F3111" s="123">
        <v>4.5</v>
      </c>
      <c r="G3111" s="35">
        <v>1</v>
      </c>
      <c r="H3111" s="69">
        <v>2</v>
      </c>
      <c r="I3111" s="31">
        <v>-1</v>
      </c>
      <c r="J3111" s="18">
        <f t="shared" si="194"/>
        <v>295.5200000000001</v>
      </c>
      <c r="K3111" s="19" t="str">
        <f t="shared" si="192"/>
        <v>May-13</v>
      </c>
      <c r="L3111" s="20">
        <f t="shared" si="195"/>
        <v>3061</v>
      </c>
      <c r="M3111" s="21">
        <f t="shared" si="193"/>
        <v>9.6543613198301237E-2</v>
      </c>
    </row>
    <row r="3112" spans="1:13" x14ac:dyDescent="0.3">
      <c r="A3112" s="124">
        <v>41409</v>
      </c>
      <c r="B3112" s="108" t="s">
        <v>39</v>
      </c>
      <c r="C3112" s="111">
        <v>18.3</v>
      </c>
      <c r="D3112" s="87" t="s">
        <v>31</v>
      </c>
      <c r="E3112" s="108" t="s">
        <v>6592</v>
      </c>
      <c r="F3112" s="110">
        <v>4.3</v>
      </c>
      <c r="G3112" s="35">
        <v>1</v>
      </c>
      <c r="H3112" s="70" t="s">
        <v>6512</v>
      </c>
      <c r="I3112" s="34">
        <v>-1</v>
      </c>
      <c r="J3112" s="18">
        <f t="shared" si="194"/>
        <v>294.5200000000001</v>
      </c>
      <c r="K3112" s="19" t="str">
        <f t="shared" si="192"/>
        <v>May-13</v>
      </c>
      <c r="L3112" s="20">
        <f t="shared" si="195"/>
        <v>3062</v>
      </c>
      <c r="M3112" s="21">
        <f t="shared" si="193"/>
        <v>9.6185499673416094E-2</v>
      </c>
    </row>
    <row r="3113" spans="1:13" x14ac:dyDescent="0.3">
      <c r="A3113" s="124">
        <v>41409</v>
      </c>
      <c r="B3113" s="108" t="s">
        <v>39</v>
      </c>
      <c r="C3113" s="111">
        <v>21</v>
      </c>
      <c r="D3113" s="87" t="s">
        <v>31</v>
      </c>
      <c r="E3113" s="108" t="s">
        <v>7729</v>
      </c>
      <c r="F3113" s="110">
        <v>6</v>
      </c>
      <c r="G3113" s="35">
        <v>1</v>
      </c>
      <c r="H3113" s="70" t="s">
        <v>6512</v>
      </c>
      <c r="I3113" s="34">
        <v>-1</v>
      </c>
      <c r="J3113" s="18">
        <f t="shared" si="194"/>
        <v>293.5200000000001</v>
      </c>
      <c r="K3113" s="19" t="str">
        <f t="shared" si="192"/>
        <v>May-13</v>
      </c>
      <c r="L3113" s="20">
        <f t="shared" si="195"/>
        <v>3063</v>
      </c>
      <c r="M3113" s="21">
        <f t="shared" si="193"/>
        <v>9.5827619980411394E-2</v>
      </c>
    </row>
    <row r="3114" spans="1:13" x14ac:dyDescent="0.3">
      <c r="A3114" s="107">
        <v>41410</v>
      </c>
      <c r="B3114" s="108" t="s">
        <v>37</v>
      </c>
      <c r="C3114" s="101">
        <v>0.65277777777777779</v>
      </c>
      <c r="D3114" s="87" t="s">
        <v>31</v>
      </c>
      <c r="E3114" s="108" t="s">
        <v>1104</v>
      </c>
      <c r="F3114" s="110">
        <v>3</v>
      </c>
      <c r="G3114" s="85">
        <v>1</v>
      </c>
      <c r="H3114" s="87" t="s">
        <v>33</v>
      </c>
      <c r="I3114" s="27">
        <v>-1</v>
      </c>
      <c r="J3114" s="18">
        <f t="shared" si="194"/>
        <v>292.5200000000001</v>
      </c>
      <c r="K3114" s="19" t="str">
        <f t="shared" si="192"/>
        <v>May-13</v>
      </c>
      <c r="L3114" s="20">
        <f t="shared" si="195"/>
        <v>3064</v>
      </c>
      <c r="M3114" s="21">
        <f t="shared" si="193"/>
        <v>9.5469973890339455E-2</v>
      </c>
    </row>
    <row r="3115" spans="1:13" x14ac:dyDescent="0.3">
      <c r="A3115" s="107">
        <v>41410</v>
      </c>
      <c r="B3115" s="108" t="s">
        <v>39</v>
      </c>
      <c r="C3115" s="101">
        <v>0.67013888888888884</v>
      </c>
      <c r="D3115" s="87" t="s">
        <v>31</v>
      </c>
      <c r="E3115" s="108" t="s">
        <v>1105</v>
      </c>
      <c r="F3115" s="110">
        <v>4</v>
      </c>
      <c r="G3115" s="85">
        <v>1</v>
      </c>
      <c r="H3115" s="87" t="s">
        <v>33</v>
      </c>
      <c r="I3115" s="27">
        <v>-1</v>
      </c>
      <c r="J3115" s="18">
        <f t="shared" si="194"/>
        <v>291.5200000000001</v>
      </c>
      <c r="K3115" s="19" t="str">
        <f t="shared" si="192"/>
        <v>May-13</v>
      </c>
      <c r="L3115" s="20">
        <f t="shared" si="195"/>
        <v>3065</v>
      </c>
      <c r="M3115" s="21">
        <f t="shared" si="193"/>
        <v>9.5112561174551413E-2</v>
      </c>
    </row>
    <row r="3116" spans="1:13" x14ac:dyDescent="0.3">
      <c r="A3116" s="107">
        <v>41410</v>
      </c>
      <c r="B3116" s="108" t="s">
        <v>74</v>
      </c>
      <c r="C3116" s="101">
        <v>0.80902777777777779</v>
      </c>
      <c r="D3116" s="87" t="s">
        <v>31</v>
      </c>
      <c r="E3116" s="108" t="s">
        <v>1106</v>
      </c>
      <c r="F3116" s="110">
        <v>3</v>
      </c>
      <c r="G3116" s="85">
        <v>1</v>
      </c>
      <c r="H3116" s="87" t="s">
        <v>42</v>
      </c>
      <c r="I3116" s="28">
        <v>2</v>
      </c>
      <c r="J3116" s="18">
        <f t="shared" si="194"/>
        <v>293.5200000000001</v>
      </c>
      <c r="K3116" s="19" t="str">
        <f t="shared" si="192"/>
        <v>May-13</v>
      </c>
      <c r="L3116" s="20">
        <f t="shared" si="195"/>
        <v>3066</v>
      </c>
      <c r="M3116" s="21">
        <f t="shared" si="193"/>
        <v>9.5733855185910016E-2</v>
      </c>
    </row>
    <row r="3117" spans="1:13" x14ac:dyDescent="0.3">
      <c r="A3117" s="119">
        <v>41410</v>
      </c>
      <c r="B3117" s="120" t="s">
        <v>65</v>
      </c>
      <c r="C3117" s="121">
        <v>15.15</v>
      </c>
      <c r="D3117" s="87" t="s">
        <v>31</v>
      </c>
      <c r="E3117" s="120" t="s">
        <v>7731</v>
      </c>
      <c r="F3117" s="123">
        <v>4.5</v>
      </c>
      <c r="G3117" s="35">
        <v>1</v>
      </c>
      <c r="H3117" s="69">
        <v>4</v>
      </c>
      <c r="I3117" s="31">
        <v>-1</v>
      </c>
      <c r="J3117" s="18">
        <f t="shared" si="194"/>
        <v>292.5200000000001</v>
      </c>
      <c r="K3117" s="19" t="str">
        <f t="shared" si="192"/>
        <v>May-13</v>
      </c>
      <c r="L3117" s="20">
        <f t="shared" si="195"/>
        <v>3067</v>
      </c>
      <c r="M3117" s="21">
        <f t="shared" si="193"/>
        <v>9.537658950114121E-2</v>
      </c>
    </row>
    <row r="3118" spans="1:13" x14ac:dyDescent="0.3">
      <c r="A3118" s="119">
        <v>41410</v>
      </c>
      <c r="B3118" s="120" t="s">
        <v>65</v>
      </c>
      <c r="C3118" s="121">
        <v>15.5</v>
      </c>
      <c r="D3118" s="87" t="s">
        <v>31</v>
      </c>
      <c r="E3118" s="120" t="s">
        <v>7732</v>
      </c>
      <c r="F3118" s="123">
        <v>4.33</v>
      </c>
      <c r="G3118" s="35">
        <v>0</v>
      </c>
      <c r="H3118" s="69" t="s">
        <v>6111</v>
      </c>
      <c r="I3118" s="31">
        <v>0</v>
      </c>
      <c r="J3118" s="18">
        <f t="shared" si="194"/>
        <v>292.5200000000001</v>
      </c>
      <c r="K3118" s="19" t="str">
        <f t="shared" si="192"/>
        <v>May-13</v>
      </c>
      <c r="L3118" s="20">
        <f t="shared" si="195"/>
        <v>3067</v>
      </c>
      <c r="M3118" s="21">
        <f t="shared" si="193"/>
        <v>9.537658950114121E-2</v>
      </c>
    </row>
    <row r="3119" spans="1:13" x14ac:dyDescent="0.3">
      <c r="A3119" s="119">
        <v>41410</v>
      </c>
      <c r="B3119" s="120" t="s">
        <v>65</v>
      </c>
      <c r="C3119" s="121">
        <v>17</v>
      </c>
      <c r="D3119" s="87" t="s">
        <v>31</v>
      </c>
      <c r="E3119" s="120" t="s">
        <v>7733</v>
      </c>
      <c r="F3119" s="123">
        <v>5.5</v>
      </c>
      <c r="G3119" s="35">
        <v>1</v>
      </c>
      <c r="H3119" s="69">
        <v>8</v>
      </c>
      <c r="I3119" s="31">
        <v>-1</v>
      </c>
      <c r="J3119" s="18">
        <f t="shared" si="194"/>
        <v>291.5200000000001</v>
      </c>
      <c r="K3119" s="19" t="str">
        <f t="shared" si="192"/>
        <v>May-13</v>
      </c>
      <c r="L3119" s="20">
        <f t="shared" si="195"/>
        <v>3068</v>
      </c>
      <c r="M3119" s="21">
        <f t="shared" si="193"/>
        <v>9.5019556714472E-2</v>
      </c>
    </row>
    <row r="3120" spans="1:13" x14ac:dyDescent="0.3">
      <c r="A3120" s="107">
        <v>41411</v>
      </c>
      <c r="B3120" s="108" t="s">
        <v>93</v>
      </c>
      <c r="C3120" s="101">
        <v>0.67708333333333337</v>
      </c>
      <c r="D3120" s="87" t="s">
        <v>31</v>
      </c>
      <c r="E3120" s="108" t="s">
        <v>1107</v>
      </c>
      <c r="F3120" s="110">
        <v>3.5</v>
      </c>
      <c r="G3120" s="85">
        <v>1</v>
      </c>
      <c r="H3120" s="87" t="s">
        <v>33</v>
      </c>
      <c r="I3120" s="27">
        <v>-1</v>
      </c>
      <c r="J3120" s="18">
        <f t="shared" si="194"/>
        <v>290.5200000000001</v>
      </c>
      <c r="K3120" s="19" t="str">
        <f t="shared" si="192"/>
        <v>May-13</v>
      </c>
      <c r="L3120" s="20">
        <f t="shared" si="195"/>
        <v>3069</v>
      </c>
      <c r="M3120" s="21">
        <f t="shared" si="193"/>
        <v>9.4662756598240499E-2</v>
      </c>
    </row>
    <row r="3121" spans="1:13" x14ac:dyDescent="0.3">
      <c r="A3121" s="119">
        <v>41411</v>
      </c>
      <c r="B3121" s="120" t="s">
        <v>65</v>
      </c>
      <c r="C3121" s="121">
        <v>15.5</v>
      </c>
      <c r="D3121" s="87" t="s">
        <v>31</v>
      </c>
      <c r="E3121" s="120" t="s">
        <v>7737</v>
      </c>
      <c r="F3121" s="123">
        <v>5</v>
      </c>
      <c r="G3121" s="35">
        <v>1</v>
      </c>
      <c r="H3121" s="69">
        <v>7</v>
      </c>
      <c r="I3121" s="31">
        <v>-1</v>
      </c>
      <c r="J3121" s="18">
        <f t="shared" si="194"/>
        <v>289.5200000000001</v>
      </c>
      <c r="K3121" s="19" t="str">
        <f t="shared" si="192"/>
        <v>May-13</v>
      </c>
      <c r="L3121" s="20">
        <f t="shared" si="195"/>
        <v>3070</v>
      </c>
      <c r="M3121" s="21">
        <f t="shared" si="193"/>
        <v>9.4306188925081469E-2</v>
      </c>
    </row>
    <row r="3122" spans="1:13" x14ac:dyDescent="0.3">
      <c r="A3122" s="119">
        <v>41411</v>
      </c>
      <c r="B3122" s="120" t="s">
        <v>52</v>
      </c>
      <c r="C3122" s="121">
        <v>16.05</v>
      </c>
      <c r="D3122" s="87" t="s">
        <v>31</v>
      </c>
      <c r="E3122" s="120" t="s">
        <v>7738</v>
      </c>
      <c r="F3122" s="123">
        <v>5</v>
      </c>
      <c r="G3122" s="35">
        <v>1</v>
      </c>
      <c r="H3122" s="69">
        <v>5</v>
      </c>
      <c r="I3122" s="31">
        <v>-1</v>
      </c>
      <c r="J3122" s="18">
        <f t="shared" si="194"/>
        <v>288.5200000000001</v>
      </c>
      <c r="K3122" s="19" t="str">
        <f t="shared" si="192"/>
        <v>May-13</v>
      </c>
      <c r="L3122" s="20">
        <f t="shared" si="195"/>
        <v>3071</v>
      </c>
      <c r="M3122" s="21">
        <f t="shared" si="193"/>
        <v>9.3949853467925781E-2</v>
      </c>
    </row>
    <row r="3123" spans="1:13" x14ac:dyDescent="0.3">
      <c r="A3123" s="124">
        <v>41411</v>
      </c>
      <c r="B3123" s="108" t="s">
        <v>126</v>
      </c>
      <c r="C3123" s="111">
        <v>17.2</v>
      </c>
      <c r="D3123" s="87" t="s">
        <v>31</v>
      </c>
      <c r="E3123" s="108" t="s">
        <v>7734</v>
      </c>
      <c r="F3123" s="110">
        <v>5</v>
      </c>
      <c r="G3123" s="35">
        <v>1</v>
      </c>
      <c r="H3123" s="71" t="s">
        <v>6518</v>
      </c>
      <c r="I3123" s="34">
        <v>-1</v>
      </c>
      <c r="J3123" s="18">
        <f t="shared" si="194"/>
        <v>287.5200000000001</v>
      </c>
      <c r="K3123" s="19" t="str">
        <f t="shared" si="192"/>
        <v>May-13</v>
      </c>
      <c r="L3123" s="20">
        <f t="shared" si="195"/>
        <v>3072</v>
      </c>
      <c r="M3123" s="21">
        <f t="shared" si="193"/>
        <v>9.3593750000000031E-2</v>
      </c>
    </row>
    <row r="3124" spans="1:13" x14ac:dyDescent="0.3">
      <c r="A3124" s="124">
        <v>41411</v>
      </c>
      <c r="B3124" s="108" t="s">
        <v>126</v>
      </c>
      <c r="C3124" s="111">
        <v>17.55</v>
      </c>
      <c r="D3124" s="87" t="s">
        <v>31</v>
      </c>
      <c r="E3124" s="108" t="s">
        <v>5626</v>
      </c>
      <c r="F3124" s="110">
        <v>4.5</v>
      </c>
      <c r="G3124" s="35">
        <v>1</v>
      </c>
      <c r="H3124" s="71" t="s">
        <v>6518</v>
      </c>
      <c r="I3124" s="34">
        <v>-1</v>
      </c>
      <c r="J3124" s="18">
        <f t="shared" si="194"/>
        <v>286.5200000000001</v>
      </c>
      <c r="K3124" s="19" t="str">
        <f t="shared" si="192"/>
        <v>May-13</v>
      </c>
      <c r="L3124" s="20">
        <f t="shared" si="195"/>
        <v>3073</v>
      </c>
      <c r="M3124" s="21">
        <f t="shared" si="193"/>
        <v>9.3237878294825938E-2</v>
      </c>
    </row>
    <row r="3125" spans="1:13" x14ac:dyDescent="0.3">
      <c r="A3125" s="124">
        <v>41411</v>
      </c>
      <c r="B3125" s="108" t="s">
        <v>126</v>
      </c>
      <c r="C3125" s="111">
        <v>18.3</v>
      </c>
      <c r="D3125" s="87" t="s">
        <v>31</v>
      </c>
      <c r="E3125" s="108" t="s">
        <v>6532</v>
      </c>
      <c r="F3125" s="110">
        <v>6</v>
      </c>
      <c r="G3125" s="35">
        <v>1</v>
      </c>
      <c r="H3125" s="71" t="s">
        <v>6512</v>
      </c>
      <c r="I3125" s="34">
        <v>-1</v>
      </c>
      <c r="J3125" s="18">
        <f t="shared" si="194"/>
        <v>285.5200000000001</v>
      </c>
      <c r="K3125" s="19" t="str">
        <f t="shared" si="192"/>
        <v>May-13</v>
      </c>
      <c r="L3125" s="20">
        <f t="shared" si="195"/>
        <v>3074</v>
      </c>
      <c r="M3125" s="21">
        <f t="shared" si="193"/>
        <v>9.2882238126219943E-2</v>
      </c>
    </row>
    <row r="3126" spans="1:13" x14ac:dyDescent="0.3">
      <c r="A3126" s="124">
        <v>41411</v>
      </c>
      <c r="B3126" s="108" t="s">
        <v>126</v>
      </c>
      <c r="C3126" s="111">
        <v>18.3</v>
      </c>
      <c r="D3126" s="87" t="s">
        <v>31</v>
      </c>
      <c r="E3126" s="108" t="s">
        <v>7708</v>
      </c>
      <c r="F3126" s="110">
        <v>5.5</v>
      </c>
      <c r="G3126" s="35">
        <v>1</v>
      </c>
      <c r="H3126" s="71" t="s">
        <v>6518</v>
      </c>
      <c r="I3126" s="34">
        <v>-1</v>
      </c>
      <c r="J3126" s="18">
        <f t="shared" si="194"/>
        <v>284.5200000000001</v>
      </c>
      <c r="K3126" s="19" t="str">
        <f t="shared" si="192"/>
        <v>May-13</v>
      </c>
      <c r="L3126" s="20">
        <f t="shared" si="195"/>
        <v>3075</v>
      </c>
      <c r="M3126" s="21">
        <f t="shared" si="193"/>
        <v>9.2526829268292712E-2</v>
      </c>
    </row>
    <row r="3127" spans="1:13" x14ac:dyDescent="0.3">
      <c r="A3127" s="124">
        <v>41411</v>
      </c>
      <c r="B3127" s="108" t="s">
        <v>126</v>
      </c>
      <c r="C3127" s="111">
        <v>19.05</v>
      </c>
      <c r="D3127" s="87" t="s">
        <v>31</v>
      </c>
      <c r="E3127" s="108" t="s">
        <v>7735</v>
      </c>
      <c r="F3127" s="110">
        <v>6</v>
      </c>
      <c r="G3127" s="35">
        <v>1</v>
      </c>
      <c r="H3127" s="71" t="s">
        <v>6526</v>
      </c>
      <c r="I3127" s="34">
        <v>5</v>
      </c>
      <c r="J3127" s="18">
        <f t="shared" si="194"/>
        <v>289.5200000000001</v>
      </c>
      <c r="K3127" s="19" t="str">
        <f t="shared" si="192"/>
        <v>May-13</v>
      </c>
      <c r="L3127" s="20">
        <f t="shared" si="195"/>
        <v>3076</v>
      </c>
      <c r="M3127" s="21">
        <f t="shared" si="193"/>
        <v>9.4122236671001336E-2</v>
      </c>
    </row>
    <row r="3128" spans="1:13" x14ac:dyDescent="0.3">
      <c r="A3128" s="124">
        <v>41411</v>
      </c>
      <c r="B3128" s="108" t="s">
        <v>134</v>
      </c>
      <c r="C3128" s="111">
        <v>19.25</v>
      </c>
      <c r="D3128" s="87" t="s">
        <v>31</v>
      </c>
      <c r="E3128" s="108" t="s">
        <v>776</v>
      </c>
      <c r="F3128" s="110">
        <v>5</v>
      </c>
      <c r="G3128" s="35">
        <v>1</v>
      </c>
      <c r="H3128" s="71" t="s">
        <v>6526</v>
      </c>
      <c r="I3128" s="34">
        <v>6</v>
      </c>
      <c r="J3128" s="18">
        <f t="shared" si="194"/>
        <v>295.5200000000001</v>
      </c>
      <c r="K3128" s="19" t="str">
        <f t="shared" si="192"/>
        <v>May-13</v>
      </c>
      <c r="L3128" s="20">
        <f t="shared" si="195"/>
        <v>3077</v>
      </c>
      <c r="M3128" s="21">
        <f t="shared" si="193"/>
        <v>9.6041598960026037E-2</v>
      </c>
    </row>
    <row r="3129" spans="1:13" x14ac:dyDescent="0.3">
      <c r="A3129" s="124">
        <v>41411</v>
      </c>
      <c r="B3129" s="108" t="s">
        <v>134</v>
      </c>
      <c r="C3129" s="111">
        <v>20</v>
      </c>
      <c r="D3129" s="87" t="s">
        <v>31</v>
      </c>
      <c r="E3129" s="108" t="s">
        <v>7736</v>
      </c>
      <c r="F3129" s="110">
        <v>4.33</v>
      </c>
      <c r="G3129" s="35">
        <v>1</v>
      </c>
      <c r="H3129" s="71" t="s">
        <v>6526</v>
      </c>
      <c r="I3129" s="34">
        <v>3.33</v>
      </c>
      <c r="J3129" s="18">
        <f t="shared" si="194"/>
        <v>298.85000000000008</v>
      </c>
      <c r="K3129" s="19" t="str">
        <f t="shared" si="192"/>
        <v>May-13</v>
      </c>
      <c r="L3129" s="20">
        <f t="shared" si="195"/>
        <v>3078</v>
      </c>
      <c r="M3129" s="21">
        <f t="shared" si="193"/>
        <v>9.7092267706302818E-2</v>
      </c>
    </row>
    <row r="3130" spans="1:13" x14ac:dyDescent="0.3">
      <c r="A3130" s="107">
        <v>41412</v>
      </c>
      <c r="B3130" s="108" t="s">
        <v>52</v>
      </c>
      <c r="C3130" s="101">
        <v>0.67013888888888884</v>
      </c>
      <c r="D3130" s="87" t="s">
        <v>31</v>
      </c>
      <c r="E3130" s="108" t="s">
        <v>1108</v>
      </c>
      <c r="F3130" s="110">
        <v>3.25</v>
      </c>
      <c r="G3130" s="85">
        <v>1</v>
      </c>
      <c r="H3130" s="87" t="s">
        <v>33</v>
      </c>
      <c r="I3130" s="27">
        <v>-1</v>
      </c>
      <c r="J3130" s="18">
        <f t="shared" si="194"/>
        <v>297.85000000000008</v>
      </c>
      <c r="K3130" s="19" t="str">
        <f t="shared" si="192"/>
        <v>May-13</v>
      </c>
      <c r="L3130" s="20">
        <f t="shared" si="195"/>
        <v>3079</v>
      </c>
      <c r="M3130" s="21">
        <f t="shared" si="193"/>
        <v>9.6735953231568722E-2</v>
      </c>
    </row>
    <row r="3131" spans="1:13" x14ac:dyDescent="0.3">
      <c r="A3131" s="119">
        <v>41412</v>
      </c>
      <c r="B3131" s="120" t="s">
        <v>52</v>
      </c>
      <c r="C3131" s="121">
        <v>15.3</v>
      </c>
      <c r="D3131" s="87" t="s">
        <v>31</v>
      </c>
      <c r="E3131" s="120" t="s">
        <v>7739</v>
      </c>
      <c r="F3131" s="123">
        <v>4.33</v>
      </c>
      <c r="G3131" s="35">
        <v>1</v>
      </c>
      <c r="H3131" s="69">
        <v>3</v>
      </c>
      <c r="I3131" s="31">
        <v>-1</v>
      </c>
      <c r="J3131" s="18">
        <f t="shared" si="194"/>
        <v>296.85000000000008</v>
      </c>
      <c r="K3131" s="19" t="str">
        <f t="shared" si="192"/>
        <v>May-13</v>
      </c>
      <c r="L3131" s="20">
        <f t="shared" si="195"/>
        <v>3080</v>
      </c>
      <c r="M3131" s="21">
        <f t="shared" si="193"/>
        <v>9.6379870129870149E-2</v>
      </c>
    </row>
    <row r="3132" spans="1:13" x14ac:dyDescent="0.3">
      <c r="A3132" s="119">
        <v>41412</v>
      </c>
      <c r="B3132" s="120" t="s">
        <v>123</v>
      </c>
      <c r="C3132" s="121">
        <v>16.149999999999999</v>
      </c>
      <c r="D3132" s="87" t="s">
        <v>31</v>
      </c>
      <c r="E3132" s="120" t="s">
        <v>3699</v>
      </c>
      <c r="F3132" s="123">
        <v>5</v>
      </c>
      <c r="G3132" s="35">
        <v>1</v>
      </c>
      <c r="H3132" s="69">
        <v>2</v>
      </c>
      <c r="I3132" s="31">
        <v>-1</v>
      </c>
      <c r="J3132" s="18">
        <f t="shared" si="194"/>
        <v>295.85000000000008</v>
      </c>
      <c r="K3132" s="19" t="str">
        <f t="shared" si="192"/>
        <v>May-13</v>
      </c>
      <c r="L3132" s="20">
        <f t="shared" si="195"/>
        <v>3081</v>
      </c>
      <c r="M3132" s="21">
        <f t="shared" si="193"/>
        <v>9.6024018175916936E-2</v>
      </c>
    </row>
    <row r="3133" spans="1:13" x14ac:dyDescent="0.3">
      <c r="A3133" s="119">
        <v>41412</v>
      </c>
      <c r="B3133" s="120" t="s">
        <v>123</v>
      </c>
      <c r="C3133" s="121">
        <v>16.149999999999999</v>
      </c>
      <c r="D3133" s="87" t="s">
        <v>31</v>
      </c>
      <c r="E3133" s="120" t="s">
        <v>7223</v>
      </c>
      <c r="F3133" s="123">
        <v>6</v>
      </c>
      <c r="G3133" s="35">
        <v>1</v>
      </c>
      <c r="H3133" s="69">
        <v>4</v>
      </c>
      <c r="I3133" s="31">
        <v>-1</v>
      </c>
      <c r="J3133" s="18">
        <f t="shared" si="194"/>
        <v>294.85000000000008</v>
      </c>
      <c r="K3133" s="19" t="str">
        <f t="shared" si="192"/>
        <v>May-13</v>
      </c>
      <c r="L3133" s="20">
        <f t="shared" si="195"/>
        <v>3082</v>
      </c>
      <c r="M3133" s="21">
        <f t="shared" si="193"/>
        <v>9.5668397144711259E-2</v>
      </c>
    </row>
    <row r="3134" spans="1:13" x14ac:dyDescent="0.3">
      <c r="A3134" s="119">
        <v>41412</v>
      </c>
      <c r="B3134" s="120" t="s">
        <v>93</v>
      </c>
      <c r="C3134" s="121">
        <v>17.3</v>
      </c>
      <c r="D3134" s="87" t="s">
        <v>31</v>
      </c>
      <c r="E3134" s="120" t="s">
        <v>7740</v>
      </c>
      <c r="F3134" s="123">
        <v>5</v>
      </c>
      <c r="G3134" s="35">
        <v>1</v>
      </c>
      <c r="H3134" s="69">
        <v>3</v>
      </c>
      <c r="I3134" s="31">
        <v>-1</v>
      </c>
      <c r="J3134" s="18">
        <f t="shared" si="194"/>
        <v>293.85000000000008</v>
      </c>
      <c r="K3134" s="19" t="str">
        <f t="shared" si="192"/>
        <v>May-13</v>
      </c>
      <c r="L3134" s="20">
        <f t="shared" si="195"/>
        <v>3083</v>
      </c>
      <c r="M3134" s="21">
        <f t="shared" si="193"/>
        <v>9.5313006811547224E-2</v>
      </c>
    </row>
    <row r="3135" spans="1:13" x14ac:dyDescent="0.3">
      <c r="A3135" s="119">
        <v>41412</v>
      </c>
      <c r="B3135" s="120" t="s">
        <v>93</v>
      </c>
      <c r="C3135" s="121">
        <v>18.05</v>
      </c>
      <c r="D3135" s="87" t="s">
        <v>31</v>
      </c>
      <c r="E3135" s="120" t="s">
        <v>1424</v>
      </c>
      <c r="F3135" s="123">
        <v>4.5</v>
      </c>
      <c r="G3135" s="35">
        <v>1</v>
      </c>
      <c r="H3135" s="69">
        <v>10</v>
      </c>
      <c r="I3135" s="31">
        <v>-1</v>
      </c>
      <c r="J3135" s="18">
        <f t="shared" si="194"/>
        <v>292.85000000000008</v>
      </c>
      <c r="K3135" s="19" t="str">
        <f t="shared" si="192"/>
        <v>May-13</v>
      </c>
      <c r="L3135" s="20">
        <f t="shared" si="195"/>
        <v>3084</v>
      </c>
      <c r="M3135" s="21">
        <f t="shared" si="193"/>
        <v>9.49578469520104E-2</v>
      </c>
    </row>
    <row r="3136" spans="1:13" x14ac:dyDescent="0.3">
      <c r="A3136" s="107">
        <v>41414</v>
      </c>
      <c r="B3136" s="108" t="s">
        <v>71</v>
      </c>
      <c r="C3136" s="101">
        <v>0.69444444444444453</v>
      </c>
      <c r="D3136" s="87" t="s">
        <v>31</v>
      </c>
      <c r="E3136" s="108" t="s">
        <v>1109</v>
      </c>
      <c r="F3136" s="110">
        <v>3.25</v>
      </c>
      <c r="G3136" s="85">
        <v>1</v>
      </c>
      <c r="H3136" s="87" t="s">
        <v>33</v>
      </c>
      <c r="I3136" s="27">
        <v>-1</v>
      </c>
      <c r="J3136" s="18">
        <f t="shared" si="194"/>
        <v>291.85000000000008</v>
      </c>
      <c r="K3136" s="19" t="str">
        <f t="shared" si="192"/>
        <v>May-13</v>
      </c>
      <c r="L3136" s="20">
        <f t="shared" si="195"/>
        <v>3085</v>
      </c>
      <c r="M3136" s="21">
        <f t="shared" si="193"/>
        <v>9.460291734197733E-2</v>
      </c>
    </row>
    <row r="3137" spans="1:13" x14ac:dyDescent="0.3">
      <c r="A3137" s="107">
        <v>41414</v>
      </c>
      <c r="B3137" s="108" t="s">
        <v>30</v>
      </c>
      <c r="C3137" s="101">
        <v>0.70833333333333337</v>
      </c>
      <c r="D3137" s="87" t="s">
        <v>31</v>
      </c>
      <c r="E3137" s="108" t="s">
        <v>1053</v>
      </c>
      <c r="F3137" s="110">
        <v>4</v>
      </c>
      <c r="G3137" s="85">
        <v>1</v>
      </c>
      <c r="H3137" s="87" t="s">
        <v>33</v>
      </c>
      <c r="I3137" s="27">
        <v>-1</v>
      </c>
      <c r="J3137" s="18">
        <f t="shared" si="194"/>
        <v>290.85000000000008</v>
      </c>
      <c r="K3137" s="19" t="str">
        <f t="shared" si="192"/>
        <v>May-13</v>
      </c>
      <c r="L3137" s="20">
        <f t="shared" si="195"/>
        <v>3086</v>
      </c>
      <c r="M3137" s="21">
        <f t="shared" si="193"/>
        <v>9.4248217757615063E-2</v>
      </c>
    </row>
    <row r="3138" spans="1:13" x14ac:dyDescent="0.3">
      <c r="A3138" s="107">
        <v>41414</v>
      </c>
      <c r="B3138" s="108" t="s">
        <v>153</v>
      </c>
      <c r="C3138" s="101">
        <v>0.72222222222222221</v>
      </c>
      <c r="D3138" s="87" t="s">
        <v>31</v>
      </c>
      <c r="E3138" s="108" t="s">
        <v>1110</v>
      </c>
      <c r="F3138" s="110">
        <v>4</v>
      </c>
      <c r="G3138" s="85">
        <v>1</v>
      </c>
      <c r="H3138" s="87" t="s">
        <v>33</v>
      </c>
      <c r="I3138" s="27">
        <v>-1</v>
      </c>
      <c r="J3138" s="18">
        <f t="shared" si="194"/>
        <v>289.85000000000008</v>
      </c>
      <c r="K3138" s="19" t="str">
        <f t="shared" ref="K3138:K3201" si="196">TEXT(A3138,"MMM-yy")</f>
        <v>May-13</v>
      </c>
      <c r="L3138" s="20">
        <f t="shared" si="195"/>
        <v>3087</v>
      </c>
      <c r="M3138" s="21">
        <f t="shared" ref="M3138:M3201" si="197">J3138/L3138</f>
        <v>9.3893747975380651E-2</v>
      </c>
    </row>
    <row r="3139" spans="1:13" x14ac:dyDescent="0.3">
      <c r="A3139" s="107">
        <v>41414</v>
      </c>
      <c r="B3139" s="108" t="s">
        <v>59</v>
      </c>
      <c r="C3139" s="101">
        <v>0.77777777777777779</v>
      </c>
      <c r="D3139" s="87" t="s">
        <v>31</v>
      </c>
      <c r="E3139" s="108" t="s">
        <v>1111</v>
      </c>
      <c r="F3139" s="110">
        <v>3.5</v>
      </c>
      <c r="G3139" s="85">
        <v>1</v>
      </c>
      <c r="H3139" s="87" t="s">
        <v>33</v>
      </c>
      <c r="I3139" s="28">
        <v>-1</v>
      </c>
      <c r="J3139" s="18">
        <f t="shared" ref="J3139:J3202" si="198">J3138+I3139</f>
        <v>288.85000000000008</v>
      </c>
      <c r="K3139" s="19" t="str">
        <f t="shared" si="196"/>
        <v>May-13</v>
      </c>
      <c r="L3139" s="20">
        <f t="shared" ref="L3139:L3202" si="199">L3138+G3139</f>
        <v>3088</v>
      </c>
      <c r="M3139" s="21">
        <f t="shared" si="197"/>
        <v>9.3539507772020747E-2</v>
      </c>
    </row>
    <row r="3140" spans="1:13" x14ac:dyDescent="0.3">
      <c r="A3140" s="107">
        <v>41414</v>
      </c>
      <c r="B3140" s="108" t="s">
        <v>59</v>
      </c>
      <c r="C3140" s="101">
        <v>0.84027777777777779</v>
      </c>
      <c r="D3140" s="87" t="s">
        <v>31</v>
      </c>
      <c r="E3140" s="108" t="s">
        <v>686</v>
      </c>
      <c r="F3140" s="110">
        <v>4</v>
      </c>
      <c r="G3140" s="85">
        <v>1</v>
      </c>
      <c r="H3140" s="87" t="s">
        <v>42</v>
      </c>
      <c r="I3140" s="28">
        <v>3.5</v>
      </c>
      <c r="J3140" s="18">
        <f t="shared" si="198"/>
        <v>292.35000000000008</v>
      </c>
      <c r="K3140" s="19" t="str">
        <f t="shared" si="196"/>
        <v>May-13</v>
      </c>
      <c r="L3140" s="20">
        <f t="shared" si="199"/>
        <v>3089</v>
      </c>
      <c r="M3140" s="21">
        <f t="shared" si="197"/>
        <v>9.4642279054710288E-2</v>
      </c>
    </row>
    <row r="3141" spans="1:13" x14ac:dyDescent="0.3">
      <c r="A3141" s="119">
        <v>41414</v>
      </c>
      <c r="B3141" s="120" t="s">
        <v>71</v>
      </c>
      <c r="C3141" s="121">
        <v>16.100000000000001</v>
      </c>
      <c r="D3141" s="87" t="s">
        <v>31</v>
      </c>
      <c r="E3141" s="120" t="s">
        <v>7668</v>
      </c>
      <c r="F3141" s="123">
        <v>4.5</v>
      </c>
      <c r="G3141" s="35">
        <v>1</v>
      </c>
      <c r="H3141" s="69">
        <v>6</v>
      </c>
      <c r="I3141" s="31">
        <v>-1</v>
      </c>
      <c r="J3141" s="18">
        <f t="shared" si="198"/>
        <v>291.35000000000008</v>
      </c>
      <c r="K3141" s="19" t="str">
        <f t="shared" si="196"/>
        <v>May-13</v>
      </c>
      <c r="L3141" s="20">
        <f t="shared" si="199"/>
        <v>3090</v>
      </c>
      <c r="M3141" s="21">
        <f t="shared" si="197"/>
        <v>9.4288025889967667E-2</v>
      </c>
    </row>
    <row r="3142" spans="1:13" x14ac:dyDescent="0.3">
      <c r="A3142" s="124">
        <v>41414</v>
      </c>
      <c r="B3142" s="108" t="s">
        <v>50</v>
      </c>
      <c r="C3142" s="111">
        <v>18.2</v>
      </c>
      <c r="D3142" s="87" t="s">
        <v>31</v>
      </c>
      <c r="E3142" s="108" t="s">
        <v>7741</v>
      </c>
      <c r="F3142" s="110">
        <v>4.33</v>
      </c>
      <c r="G3142" s="35">
        <v>1</v>
      </c>
      <c r="H3142" s="62" t="s">
        <v>6526</v>
      </c>
      <c r="I3142" s="34">
        <v>3.33</v>
      </c>
      <c r="J3142" s="18">
        <f t="shared" si="198"/>
        <v>294.68000000000006</v>
      </c>
      <c r="K3142" s="19" t="str">
        <f t="shared" si="196"/>
        <v>May-13</v>
      </c>
      <c r="L3142" s="20">
        <f t="shared" si="199"/>
        <v>3091</v>
      </c>
      <c r="M3142" s="21">
        <f t="shared" si="197"/>
        <v>9.533484309285023E-2</v>
      </c>
    </row>
    <row r="3143" spans="1:13" x14ac:dyDescent="0.3">
      <c r="A3143" s="124">
        <v>41414</v>
      </c>
      <c r="B3143" s="108" t="s">
        <v>50</v>
      </c>
      <c r="C3143" s="111">
        <v>19.5</v>
      </c>
      <c r="D3143" s="87" t="s">
        <v>31</v>
      </c>
      <c r="E3143" s="108" t="s">
        <v>7742</v>
      </c>
      <c r="F3143" s="110">
        <v>5.5</v>
      </c>
      <c r="G3143" s="35">
        <v>1</v>
      </c>
      <c r="H3143" s="62" t="s">
        <v>6512</v>
      </c>
      <c r="I3143" s="34">
        <v>-1</v>
      </c>
      <c r="J3143" s="18">
        <f t="shared" si="198"/>
        <v>293.68000000000006</v>
      </c>
      <c r="K3143" s="19" t="str">
        <f t="shared" si="196"/>
        <v>May-13</v>
      </c>
      <c r="L3143" s="20">
        <f t="shared" si="199"/>
        <v>3092</v>
      </c>
      <c r="M3143" s="21">
        <f t="shared" si="197"/>
        <v>9.4980595084087988E-2</v>
      </c>
    </row>
    <row r="3144" spans="1:13" x14ac:dyDescent="0.3">
      <c r="A3144" s="107">
        <v>41415</v>
      </c>
      <c r="B3144" s="108" t="s">
        <v>38</v>
      </c>
      <c r="C3144" s="101">
        <v>0.63194444444444442</v>
      </c>
      <c r="D3144" s="87" t="s">
        <v>31</v>
      </c>
      <c r="E3144" s="108" t="s">
        <v>1112</v>
      </c>
      <c r="F3144" s="110">
        <v>2.88</v>
      </c>
      <c r="G3144" s="85">
        <v>1</v>
      </c>
      <c r="H3144" s="87" t="s">
        <v>42</v>
      </c>
      <c r="I3144" s="27">
        <v>1.88</v>
      </c>
      <c r="J3144" s="18">
        <f t="shared" si="198"/>
        <v>295.56000000000006</v>
      </c>
      <c r="K3144" s="19" t="str">
        <f t="shared" si="196"/>
        <v>May-13</v>
      </c>
      <c r="L3144" s="20">
        <f t="shared" si="199"/>
        <v>3093</v>
      </c>
      <c r="M3144" s="21">
        <f t="shared" si="197"/>
        <v>9.55577109602328E-2</v>
      </c>
    </row>
    <row r="3145" spans="1:13" x14ac:dyDescent="0.3">
      <c r="A3145" s="107">
        <v>41415</v>
      </c>
      <c r="B3145" s="108" t="s">
        <v>63</v>
      </c>
      <c r="C3145" s="101">
        <v>0.65972222222222221</v>
      </c>
      <c r="D3145" s="87" t="s">
        <v>31</v>
      </c>
      <c r="E3145" s="108" t="s">
        <v>762</v>
      </c>
      <c r="F3145" s="110">
        <v>2.75</v>
      </c>
      <c r="G3145" s="85">
        <v>1</v>
      </c>
      <c r="H3145" s="87" t="s">
        <v>33</v>
      </c>
      <c r="I3145" s="27">
        <v>-1</v>
      </c>
      <c r="J3145" s="18">
        <f t="shared" si="198"/>
        <v>294.56000000000006</v>
      </c>
      <c r="K3145" s="19" t="str">
        <f t="shared" si="196"/>
        <v>May-13</v>
      </c>
      <c r="L3145" s="20">
        <f t="shared" si="199"/>
        <v>3094</v>
      </c>
      <c r="M3145" s="21">
        <f t="shared" si="197"/>
        <v>9.5203619909502282E-2</v>
      </c>
    </row>
    <row r="3146" spans="1:13" x14ac:dyDescent="0.3">
      <c r="A3146" s="107">
        <v>41415</v>
      </c>
      <c r="B3146" s="108" t="s">
        <v>86</v>
      </c>
      <c r="C3146" s="101">
        <v>0.75347222222222221</v>
      </c>
      <c r="D3146" s="87" t="s">
        <v>31</v>
      </c>
      <c r="E3146" s="108" t="s">
        <v>1113</v>
      </c>
      <c r="F3146" s="110">
        <v>3.3</v>
      </c>
      <c r="G3146" s="85">
        <v>1</v>
      </c>
      <c r="H3146" s="87" t="s">
        <v>33</v>
      </c>
      <c r="I3146" s="28">
        <v>-1</v>
      </c>
      <c r="J3146" s="18">
        <f t="shared" si="198"/>
        <v>293.56000000000006</v>
      </c>
      <c r="K3146" s="19" t="str">
        <f t="shared" si="196"/>
        <v>May-13</v>
      </c>
      <c r="L3146" s="20">
        <f t="shared" si="199"/>
        <v>3095</v>
      </c>
      <c r="M3146" s="21">
        <f t="shared" si="197"/>
        <v>9.4849757673667226E-2</v>
      </c>
    </row>
    <row r="3147" spans="1:13" x14ac:dyDescent="0.3">
      <c r="A3147" s="119">
        <v>41415</v>
      </c>
      <c r="B3147" s="120" t="s">
        <v>137</v>
      </c>
      <c r="C3147" s="121">
        <v>17.3</v>
      </c>
      <c r="D3147" s="87" t="s">
        <v>31</v>
      </c>
      <c r="E3147" s="120" t="s">
        <v>2144</v>
      </c>
      <c r="F3147" s="123">
        <v>4.33</v>
      </c>
      <c r="G3147" s="35">
        <v>1</v>
      </c>
      <c r="H3147" s="69">
        <v>6</v>
      </c>
      <c r="I3147" s="31">
        <v>-1</v>
      </c>
      <c r="J3147" s="18">
        <f t="shared" si="198"/>
        <v>292.56000000000006</v>
      </c>
      <c r="K3147" s="19" t="str">
        <f t="shared" si="196"/>
        <v>May-13</v>
      </c>
      <c r="L3147" s="20">
        <f t="shared" si="199"/>
        <v>3096</v>
      </c>
      <c r="M3147" s="21">
        <f t="shared" si="197"/>
        <v>9.4496124031007767E-2</v>
      </c>
    </row>
    <row r="3148" spans="1:13" x14ac:dyDescent="0.3">
      <c r="A3148" s="124">
        <v>41415</v>
      </c>
      <c r="B3148" s="108" t="s">
        <v>86</v>
      </c>
      <c r="C3148" s="111">
        <v>18.350000000000001</v>
      </c>
      <c r="D3148" s="87" t="s">
        <v>31</v>
      </c>
      <c r="E3148" s="108" t="s">
        <v>7743</v>
      </c>
      <c r="F3148" s="110">
        <v>6</v>
      </c>
      <c r="G3148" s="35">
        <v>1</v>
      </c>
      <c r="H3148" s="62" t="s">
        <v>6512</v>
      </c>
      <c r="I3148" s="34">
        <v>-1</v>
      </c>
      <c r="J3148" s="18">
        <f t="shared" si="198"/>
        <v>291.56000000000006</v>
      </c>
      <c r="K3148" s="19" t="str">
        <f t="shared" si="196"/>
        <v>May-13</v>
      </c>
      <c r="L3148" s="20">
        <f t="shared" si="199"/>
        <v>3097</v>
      </c>
      <c r="M3148" s="21">
        <f t="shared" si="197"/>
        <v>9.4142718760090435E-2</v>
      </c>
    </row>
    <row r="3149" spans="1:13" x14ac:dyDescent="0.3">
      <c r="A3149" s="124">
        <v>41415</v>
      </c>
      <c r="B3149" s="108" t="s">
        <v>86</v>
      </c>
      <c r="C3149" s="111">
        <v>19.350000000000001</v>
      </c>
      <c r="D3149" s="87" t="s">
        <v>31</v>
      </c>
      <c r="E3149" s="108" t="s">
        <v>7744</v>
      </c>
      <c r="F3149" s="110">
        <v>4.33</v>
      </c>
      <c r="G3149" s="35">
        <v>1</v>
      </c>
      <c r="H3149" s="62" t="s">
        <v>6518</v>
      </c>
      <c r="I3149" s="34">
        <v>-1</v>
      </c>
      <c r="J3149" s="18">
        <f t="shared" si="198"/>
        <v>290.56000000000006</v>
      </c>
      <c r="K3149" s="19" t="str">
        <f t="shared" si="196"/>
        <v>May-13</v>
      </c>
      <c r="L3149" s="20">
        <f t="shared" si="199"/>
        <v>3098</v>
      </c>
      <c r="M3149" s="21">
        <f t="shared" si="197"/>
        <v>9.3789541639767618E-2</v>
      </c>
    </row>
    <row r="3150" spans="1:13" x14ac:dyDescent="0.3">
      <c r="A3150" s="107">
        <v>41416</v>
      </c>
      <c r="B3150" s="108" t="s">
        <v>67</v>
      </c>
      <c r="C3150" s="101">
        <v>0.61111111111111105</v>
      </c>
      <c r="D3150" s="87" t="s">
        <v>31</v>
      </c>
      <c r="E3150" s="108" t="s">
        <v>1114</v>
      </c>
      <c r="F3150" s="110">
        <v>3.25</v>
      </c>
      <c r="G3150" s="85">
        <v>1</v>
      </c>
      <c r="H3150" s="87" t="s">
        <v>33</v>
      </c>
      <c r="I3150" s="27">
        <v>-1</v>
      </c>
      <c r="J3150" s="18">
        <f t="shared" si="198"/>
        <v>289.56000000000006</v>
      </c>
      <c r="K3150" s="19" t="str">
        <f t="shared" si="196"/>
        <v>May-13</v>
      </c>
      <c r="L3150" s="20">
        <f t="shared" si="199"/>
        <v>3099</v>
      </c>
      <c r="M3150" s="21">
        <f t="shared" si="197"/>
        <v>9.3436592449177167E-2</v>
      </c>
    </row>
    <row r="3151" spans="1:13" x14ac:dyDescent="0.3">
      <c r="A3151" s="107">
        <v>41416</v>
      </c>
      <c r="B3151" s="108" t="s">
        <v>29</v>
      </c>
      <c r="C3151" s="101">
        <v>0.6875</v>
      </c>
      <c r="D3151" s="87" t="s">
        <v>31</v>
      </c>
      <c r="E3151" s="108" t="s">
        <v>1115</v>
      </c>
      <c r="F3151" s="110">
        <v>3.5</v>
      </c>
      <c r="G3151" s="85">
        <v>1</v>
      </c>
      <c r="H3151" s="87" t="s">
        <v>33</v>
      </c>
      <c r="I3151" s="27">
        <v>-1</v>
      </c>
      <c r="J3151" s="18">
        <f t="shared" si="198"/>
        <v>288.56000000000006</v>
      </c>
      <c r="K3151" s="19" t="str">
        <f t="shared" si="196"/>
        <v>May-13</v>
      </c>
      <c r="L3151" s="20">
        <f t="shared" si="199"/>
        <v>3100</v>
      </c>
      <c r="M3151" s="21">
        <f t="shared" si="197"/>
        <v>9.3083870967741955E-2</v>
      </c>
    </row>
    <row r="3152" spans="1:13" x14ac:dyDescent="0.3">
      <c r="A3152" s="107">
        <v>41416</v>
      </c>
      <c r="B3152" s="108" t="s">
        <v>43</v>
      </c>
      <c r="C3152" s="101">
        <v>0.83333333333333337</v>
      </c>
      <c r="D3152" s="87" t="s">
        <v>31</v>
      </c>
      <c r="E3152" s="108" t="s">
        <v>1116</v>
      </c>
      <c r="F3152" s="110">
        <v>3.25</v>
      </c>
      <c r="G3152" s="85">
        <v>1</v>
      </c>
      <c r="H3152" s="87" t="s">
        <v>42</v>
      </c>
      <c r="I3152" s="28">
        <v>2.5</v>
      </c>
      <c r="J3152" s="18">
        <f t="shared" si="198"/>
        <v>291.06000000000006</v>
      </c>
      <c r="K3152" s="19" t="str">
        <f t="shared" si="196"/>
        <v>May-13</v>
      </c>
      <c r="L3152" s="20">
        <f t="shared" si="199"/>
        <v>3101</v>
      </c>
      <c r="M3152" s="21">
        <f t="shared" si="197"/>
        <v>9.3860045146726884E-2</v>
      </c>
    </row>
    <row r="3153" spans="1:13" x14ac:dyDescent="0.3">
      <c r="A3153" s="119">
        <v>41416</v>
      </c>
      <c r="B3153" s="120" t="s">
        <v>30</v>
      </c>
      <c r="C3153" s="121">
        <v>14.2</v>
      </c>
      <c r="D3153" s="87" t="s">
        <v>31</v>
      </c>
      <c r="E3153" s="120" t="s">
        <v>7745</v>
      </c>
      <c r="F3153" s="123">
        <v>5.5</v>
      </c>
      <c r="G3153" s="35">
        <v>1</v>
      </c>
      <c r="H3153" s="69">
        <v>5</v>
      </c>
      <c r="I3153" s="31">
        <v>-1</v>
      </c>
      <c r="J3153" s="18">
        <f t="shared" si="198"/>
        <v>290.06000000000006</v>
      </c>
      <c r="K3153" s="19" t="str">
        <f t="shared" si="196"/>
        <v>May-13</v>
      </c>
      <c r="L3153" s="20">
        <f t="shared" si="199"/>
        <v>3102</v>
      </c>
      <c r="M3153" s="21">
        <f t="shared" si="197"/>
        <v>9.3507414571244382E-2</v>
      </c>
    </row>
    <row r="3154" spans="1:13" x14ac:dyDescent="0.3">
      <c r="A3154" s="119">
        <v>41416</v>
      </c>
      <c r="B3154" s="120" t="s">
        <v>29</v>
      </c>
      <c r="C3154" s="121">
        <v>15.3</v>
      </c>
      <c r="D3154" s="87" t="s">
        <v>31</v>
      </c>
      <c r="E3154" s="120" t="s">
        <v>7746</v>
      </c>
      <c r="F3154" s="123">
        <v>4.5</v>
      </c>
      <c r="G3154" s="35">
        <v>1</v>
      </c>
      <c r="H3154" s="69">
        <v>3</v>
      </c>
      <c r="I3154" s="31">
        <v>-1</v>
      </c>
      <c r="J3154" s="18">
        <f t="shared" si="198"/>
        <v>289.06000000000006</v>
      </c>
      <c r="K3154" s="19" t="str">
        <f t="shared" si="196"/>
        <v>May-13</v>
      </c>
      <c r="L3154" s="20">
        <f t="shared" si="199"/>
        <v>3103</v>
      </c>
      <c r="M3154" s="21">
        <f t="shared" si="197"/>
        <v>9.3155011279407049E-2</v>
      </c>
    </row>
    <row r="3155" spans="1:13" x14ac:dyDescent="0.3">
      <c r="A3155" s="119">
        <v>41416</v>
      </c>
      <c r="B3155" s="120" t="s">
        <v>30</v>
      </c>
      <c r="C3155" s="121">
        <v>16.2</v>
      </c>
      <c r="D3155" s="87" t="s">
        <v>31</v>
      </c>
      <c r="E3155" s="120" t="s">
        <v>3003</v>
      </c>
      <c r="F3155" s="123">
        <v>5</v>
      </c>
      <c r="G3155" s="35">
        <v>1</v>
      </c>
      <c r="H3155" s="69">
        <v>1</v>
      </c>
      <c r="I3155" s="31">
        <v>5</v>
      </c>
      <c r="J3155" s="18">
        <f t="shared" si="198"/>
        <v>294.06000000000006</v>
      </c>
      <c r="K3155" s="19" t="str">
        <f t="shared" si="196"/>
        <v>May-13</v>
      </c>
      <c r="L3155" s="20">
        <f t="shared" si="199"/>
        <v>3104</v>
      </c>
      <c r="M3155" s="21">
        <f t="shared" si="197"/>
        <v>9.4735824742268063E-2</v>
      </c>
    </row>
    <row r="3156" spans="1:13" x14ac:dyDescent="0.3">
      <c r="A3156" s="119">
        <v>41416</v>
      </c>
      <c r="B3156" s="120" t="s">
        <v>29</v>
      </c>
      <c r="C3156" s="121">
        <v>17</v>
      </c>
      <c r="D3156" s="87" t="s">
        <v>31</v>
      </c>
      <c r="E3156" s="120" t="s">
        <v>1307</v>
      </c>
      <c r="F3156" s="123">
        <v>4.5</v>
      </c>
      <c r="G3156" s="35">
        <v>1</v>
      </c>
      <c r="H3156" s="69">
        <v>3</v>
      </c>
      <c r="I3156" s="31">
        <v>-1</v>
      </c>
      <c r="J3156" s="18">
        <f t="shared" si="198"/>
        <v>293.06000000000006</v>
      </c>
      <c r="K3156" s="19" t="str">
        <f t="shared" si="196"/>
        <v>May-13</v>
      </c>
      <c r="L3156" s="20">
        <f t="shared" si="199"/>
        <v>3105</v>
      </c>
      <c r="M3156" s="21">
        <f t="shared" si="197"/>
        <v>9.4383252818035446E-2</v>
      </c>
    </row>
    <row r="3157" spans="1:13" x14ac:dyDescent="0.3">
      <c r="A3157" s="119">
        <v>41416</v>
      </c>
      <c r="B3157" s="120" t="s">
        <v>30</v>
      </c>
      <c r="C3157" s="121">
        <v>17.2</v>
      </c>
      <c r="D3157" s="87" t="s">
        <v>31</v>
      </c>
      <c r="E3157" s="120" t="s">
        <v>7747</v>
      </c>
      <c r="F3157" s="123">
        <v>6</v>
      </c>
      <c r="G3157" s="35">
        <v>1</v>
      </c>
      <c r="H3157" s="69">
        <v>9</v>
      </c>
      <c r="I3157" s="31">
        <v>-1</v>
      </c>
      <c r="J3157" s="18">
        <f t="shared" si="198"/>
        <v>292.06000000000006</v>
      </c>
      <c r="K3157" s="19" t="str">
        <f t="shared" si="196"/>
        <v>May-13</v>
      </c>
      <c r="L3157" s="20">
        <f t="shared" si="199"/>
        <v>3106</v>
      </c>
      <c r="M3157" s="21">
        <f t="shared" si="197"/>
        <v>9.4030907920154561E-2</v>
      </c>
    </row>
    <row r="3158" spans="1:13" x14ac:dyDescent="0.3">
      <c r="A3158" s="124">
        <v>41416</v>
      </c>
      <c r="B3158" s="108" t="s">
        <v>43</v>
      </c>
      <c r="C3158" s="111">
        <v>19</v>
      </c>
      <c r="D3158" s="87" t="s">
        <v>31</v>
      </c>
      <c r="E3158" s="108" t="s">
        <v>2105</v>
      </c>
      <c r="F3158" s="110">
        <v>4.5</v>
      </c>
      <c r="G3158" s="35">
        <v>1</v>
      </c>
      <c r="H3158" s="62" t="s">
        <v>6518</v>
      </c>
      <c r="I3158" s="34">
        <v>-1</v>
      </c>
      <c r="J3158" s="18">
        <f t="shared" si="198"/>
        <v>291.06000000000006</v>
      </c>
      <c r="K3158" s="19" t="str">
        <f t="shared" si="196"/>
        <v>May-13</v>
      </c>
      <c r="L3158" s="20">
        <f t="shared" si="199"/>
        <v>3107</v>
      </c>
      <c r="M3158" s="21">
        <f t="shared" si="197"/>
        <v>9.3678789829417464E-2</v>
      </c>
    </row>
    <row r="3159" spans="1:13" x14ac:dyDescent="0.3">
      <c r="A3159" s="107">
        <v>41417</v>
      </c>
      <c r="B3159" s="108" t="s">
        <v>35</v>
      </c>
      <c r="C3159" s="101">
        <v>0.59722222222222221</v>
      </c>
      <c r="D3159" s="87" t="s">
        <v>31</v>
      </c>
      <c r="E3159" s="108" t="s">
        <v>1117</v>
      </c>
      <c r="F3159" s="110">
        <v>3.75</v>
      </c>
      <c r="G3159" s="85">
        <v>1</v>
      </c>
      <c r="H3159" s="87" t="s">
        <v>33</v>
      </c>
      <c r="I3159" s="27">
        <v>-1</v>
      </c>
      <c r="J3159" s="18">
        <f t="shared" si="198"/>
        <v>290.06000000000006</v>
      </c>
      <c r="K3159" s="19" t="str">
        <f t="shared" si="196"/>
        <v>May-13</v>
      </c>
      <c r="L3159" s="20">
        <f t="shared" si="199"/>
        <v>3108</v>
      </c>
      <c r="M3159" s="21">
        <f t="shared" si="197"/>
        <v>9.3326898326898347E-2</v>
      </c>
    </row>
    <row r="3160" spans="1:13" x14ac:dyDescent="0.3">
      <c r="A3160" s="107">
        <v>41417</v>
      </c>
      <c r="B3160" s="108" t="s">
        <v>143</v>
      </c>
      <c r="C3160" s="101">
        <v>0.73611111111111116</v>
      </c>
      <c r="D3160" s="87" t="s">
        <v>31</v>
      </c>
      <c r="E3160" s="108" t="s">
        <v>1118</v>
      </c>
      <c r="F3160" s="110">
        <v>3.5</v>
      </c>
      <c r="G3160" s="85">
        <v>1</v>
      </c>
      <c r="H3160" s="87" t="s">
        <v>42</v>
      </c>
      <c r="I3160" s="27">
        <v>4</v>
      </c>
      <c r="J3160" s="18">
        <f t="shared" si="198"/>
        <v>294.06000000000006</v>
      </c>
      <c r="K3160" s="19" t="str">
        <f t="shared" si="196"/>
        <v>May-13</v>
      </c>
      <c r="L3160" s="20">
        <f t="shared" si="199"/>
        <v>3109</v>
      </c>
      <c r="M3160" s="21">
        <f t="shared" si="197"/>
        <v>9.458346735284659E-2</v>
      </c>
    </row>
    <row r="3161" spans="1:13" x14ac:dyDescent="0.3">
      <c r="A3161" s="119">
        <v>41417</v>
      </c>
      <c r="B3161" s="120" t="s">
        <v>141</v>
      </c>
      <c r="C3161" s="121">
        <v>14.35</v>
      </c>
      <c r="D3161" s="87" t="s">
        <v>31</v>
      </c>
      <c r="E3161" s="120" t="s">
        <v>7750</v>
      </c>
      <c r="F3161" s="123">
        <v>4.5</v>
      </c>
      <c r="G3161" s="35">
        <v>1</v>
      </c>
      <c r="H3161" s="69">
        <v>2</v>
      </c>
      <c r="I3161" s="31">
        <v>-1</v>
      </c>
      <c r="J3161" s="18">
        <f t="shared" si="198"/>
        <v>293.06000000000006</v>
      </c>
      <c r="K3161" s="19" t="str">
        <f t="shared" si="196"/>
        <v>May-13</v>
      </c>
      <c r="L3161" s="20">
        <f t="shared" si="199"/>
        <v>3110</v>
      </c>
      <c r="M3161" s="21">
        <f t="shared" si="197"/>
        <v>9.4231511254019309E-2</v>
      </c>
    </row>
    <row r="3162" spans="1:13" x14ac:dyDescent="0.3">
      <c r="A3162" s="119">
        <v>41417</v>
      </c>
      <c r="B3162" s="120" t="s">
        <v>141</v>
      </c>
      <c r="C3162" s="121">
        <v>15.45</v>
      </c>
      <c r="D3162" s="87" t="s">
        <v>31</v>
      </c>
      <c r="E3162" s="120" t="s">
        <v>7751</v>
      </c>
      <c r="F3162" s="123">
        <v>5</v>
      </c>
      <c r="G3162" s="35">
        <v>1</v>
      </c>
      <c r="H3162" s="69">
        <v>2</v>
      </c>
      <c r="I3162" s="31">
        <v>-1</v>
      </c>
      <c r="J3162" s="18">
        <f t="shared" si="198"/>
        <v>292.06000000000006</v>
      </c>
      <c r="K3162" s="19" t="str">
        <f t="shared" si="196"/>
        <v>May-13</v>
      </c>
      <c r="L3162" s="20">
        <f t="shared" si="199"/>
        <v>3111</v>
      </c>
      <c r="M3162" s="21">
        <f t="shared" si="197"/>
        <v>9.3879781420765043E-2</v>
      </c>
    </row>
    <row r="3163" spans="1:13" x14ac:dyDescent="0.3">
      <c r="A3163" s="119">
        <v>41417</v>
      </c>
      <c r="B3163" s="120" t="s">
        <v>141</v>
      </c>
      <c r="C3163" s="121">
        <v>15.45</v>
      </c>
      <c r="D3163" s="87" t="s">
        <v>31</v>
      </c>
      <c r="E3163" s="120" t="s">
        <v>7752</v>
      </c>
      <c r="F3163" s="123">
        <v>5</v>
      </c>
      <c r="G3163" s="35">
        <v>1</v>
      </c>
      <c r="H3163" s="69">
        <v>5</v>
      </c>
      <c r="I3163" s="31">
        <v>-1</v>
      </c>
      <c r="J3163" s="18">
        <f t="shared" si="198"/>
        <v>291.06000000000006</v>
      </c>
      <c r="K3163" s="19" t="str">
        <f t="shared" si="196"/>
        <v>May-13</v>
      </c>
      <c r="L3163" s="20">
        <f t="shared" si="199"/>
        <v>3112</v>
      </c>
      <c r="M3163" s="21">
        <f t="shared" si="197"/>
        <v>9.3528277634961465E-2</v>
      </c>
    </row>
    <row r="3164" spans="1:13" x14ac:dyDescent="0.3">
      <c r="A3164" s="119">
        <v>41417</v>
      </c>
      <c r="B3164" s="120" t="s">
        <v>35</v>
      </c>
      <c r="C3164" s="121">
        <v>17.149999999999999</v>
      </c>
      <c r="D3164" s="87" t="s">
        <v>31</v>
      </c>
      <c r="E3164" s="120" t="s">
        <v>7753</v>
      </c>
      <c r="F3164" s="123">
        <v>5</v>
      </c>
      <c r="G3164" s="35">
        <v>1</v>
      </c>
      <c r="H3164" s="69">
        <v>3</v>
      </c>
      <c r="I3164" s="31">
        <v>-1</v>
      </c>
      <c r="J3164" s="18">
        <f t="shared" si="198"/>
        <v>290.06000000000006</v>
      </c>
      <c r="K3164" s="19" t="str">
        <f t="shared" si="196"/>
        <v>May-13</v>
      </c>
      <c r="L3164" s="20">
        <f t="shared" si="199"/>
        <v>3113</v>
      </c>
      <c r="M3164" s="21">
        <f t="shared" si="197"/>
        <v>9.3176999678766484E-2</v>
      </c>
    </row>
    <row r="3165" spans="1:13" x14ac:dyDescent="0.3">
      <c r="A3165" s="124">
        <v>41417</v>
      </c>
      <c r="B3165" s="108" t="s">
        <v>96</v>
      </c>
      <c r="C3165" s="111">
        <v>19.05</v>
      </c>
      <c r="D3165" s="87" t="s">
        <v>31</v>
      </c>
      <c r="E3165" s="108" t="s">
        <v>7749</v>
      </c>
      <c r="F3165" s="110">
        <v>5.5</v>
      </c>
      <c r="G3165" s="35">
        <v>1</v>
      </c>
      <c r="H3165" s="76" t="s">
        <v>6512</v>
      </c>
      <c r="I3165" s="34">
        <v>-1</v>
      </c>
      <c r="J3165" s="18">
        <f t="shared" si="198"/>
        <v>289.06000000000006</v>
      </c>
      <c r="K3165" s="19" t="str">
        <f t="shared" si="196"/>
        <v>May-13</v>
      </c>
      <c r="L3165" s="20">
        <f t="shared" si="199"/>
        <v>3114</v>
      </c>
      <c r="M3165" s="21">
        <f t="shared" si="197"/>
        <v>9.2825947334617867E-2</v>
      </c>
    </row>
    <row r="3166" spans="1:13" x14ac:dyDescent="0.3">
      <c r="A3166" s="124">
        <v>41417</v>
      </c>
      <c r="B3166" s="108" t="s">
        <v>37</v>
      </c>
      <c r="C3166" s="111">
        <v>19.45</v>
      </c>
      <c r="D3166" s="87" t="s">
        <v>31</v>
      </c>
      <c r="E3166" s="108" t="s">
        <v>7748</v>
      </c>
      <c r="F3166" s="110">
        <v>5.5</v>
      </c>
      <c r="G3166" s="35">
        <v>1</v>
      </c>
      <c r="H3166" s="76" t="s">
        <v>6512</v>
      </c>
      <c r="I3166" s="34">
        <v>-1</v>
      </c>
      <c r="J3166" s="18">
        <f t="shared" si="198"/>
        <v>288.06000000000006</v>
      </c>
      <c r="K3166" s="19" t="str">
        <f t="shared" si="196"/>
        <v>May-13</v>
      </c>
      <c r="L3166" s="20">
        <f t="shared" si="199"/>
        <v>3115</v>
      </c>
      <c r="M3166" s="21">
        <f t="shared" si="197"/>
        <v>9.247512038523277E-2</v>
      </c>
    </row>
    <row r="3167" spans="1:13" x14ac:dyDescent="0.3">
      <c r="A3167" s="107">
        <v>41418</v>
      </c>
      <c r="B3167" s="108" t="s">
        <v>46</v>
      </c>
      <c r="C3167" s="101">
        <v>0.59027777777777779</v>
      </c>
      <c r="D3167" s="87" t="s">
        <v>31</v>
      </c>
      <c r="E3167" s="108" t="s">
        <v>1119</v>
      </c>
      <c r="F3167" s="110">
        <v>3.5</v>
      </c>
      <c r="G3167" s="85">
        <v>1</v>
      </c>
      <c r="H3167" s="87" t="s">
        <v>33</v>
      </c>
      <c r="I3167" s="27">
        <v>-1</v>
      </c>
      <c r="J3167" s="18">
        <f t="shared" si="198"/>
        <v>287.06000000000006</v>
      </c>
      <c r="K3167" s="19" t="str">
        <f t="shared" si="196"/>
        <v>May-13</v>
      </c>
      <c r="L3167" s="20">
        <f t="shared" si="199"/>
        <v>3116</v>
      </c>
      <c r="M3167" s="21">
        <f t="shared" si="197"/>
        <v>9.2124518613607209E-2</v>
      </c>
    </row>
    <row r="3168" spans="1:13" x14ac:dyDescent="0.3">
      <c r="A3168" s="107">
        <v>41418</v>
      </c>
      <c r="B3168" s="108" t="s">
        <v>46</v>
      </c>
      <c r="C3168" s="101">
        <v>0.6875</v>
      </c>
      <c r="D3168" s="87" t="s">
        <v>31</v>
      </c>
      <c r="E3168" s="108" t="s">
        <v>1120</v>
      </c>
      <c r="F3168" s="110">
        <v>3.25</v>
      </c>
      <c r="G3168" s="85">
        <v>1</v>
      </c>
      <c r="H3168" s="87" t="s">
        <v>42</v>
      </c>
      <c r="I3168" s="27">
        <v>1.8</v>
      </c>
      <c r="J3168" s="18">
        <f t="shared" si="198"/>
        <v>288.86000000000007</v>
      </c>
      <c r="K3168" s="19" t="str">
        <f t="shared" si="196"/>
        <v>May-13</v>
      </c>
      <c r="L3168" s="20">
        <f t="shared" si="199"/>
        <v>3117</v>
      </c>
      <c r="M3168" s="21">
        <f t="shared" si="197"/>
        <v>9.2672441450112317E-2</v>
      </c>
    </row>
    <row r="3169" spans="1:13" x14ac:dyDescent="0.3">
      <c r="A3169" s="107">
        <v>41418</v>
      </c>
      <c r="B3169" s="108" t="s">
        <v>86</v>
      </c>
      <c r="C3169" s="101">
        <v>0.74652777777777779</v>
      </c>
      <c r="D3169" s="87" t="s">
        <v>31</v>
      </c>
      <c r="E3169" s="108" t="s">
        <v>1121</v>
      </c>
      <c r="F3169" s="110">
        <v>3.75</v>
      </c>
      <c r="G3169" s="85">
        <v>1</v>
      </c>
      <c r="H3169" s="87" t="s">
        <v>42</v>
      </c>
      <c r="I3169" s="28">
        <v>2.75</v>
      </c>
      <c r="J3169" s="18">
        <f t="shared" si="198"/>
        <v>291.61000000000007</v>
      </c>
      <c r="K3169" s="19" t="str">
        <f t="shared" si="196"/>
        <v>May-13</v>
      </c>
      <c r="L3169" s="20">
        <f t="shared" si="199"/>
        <v>3118</v>
      </c>
      <c r="M3169" s="21">
        <f t="shared" si="197"/>
        <v>9.3524695317511244E-2</v>
      </c>
    </row>
    <row r="3170" spans="1:13" x14ac:dyDescent="0.3">
      <c r="A3170" s="107">
        <v>41418</v>
      </c>
      <c r="B3170" s="108" t="s">
        <v>61</v>
      </c>
      <c r="C3170" s="101">
        <v>0.87847222222222221</v>
      </c>
      <c r="D3170" s="87" t="s">
        <v>31</v>
      </c>
      <c r="E3170" s="108" t="s">
        <v>1122</v>
      </c>
      <c r="F3170" s="110">
        <v>4</v>
      </c>
      <c r="G3170" s="85">
        <v>1</v>
      </c>
      <c r="H3170" s="87" t="s">
        <v>33</v>
      </c>
      <c r="I3170" s="28">
        <v>-1</v>
      </c>
      <c r="J3170" s="18">
        <f t="shared" si="198"/>
        <v>290.61000000000007</v>
      </c>
      <c r="K3170" s="19" t="str">
        <f t="shared" si="196"/>
        <v>May-13</v>
      </c>
      <c r="L3170" s="20">
        <f t="shared" si="199"/>
        <v>3119</v>
      </c>
      <c r="M3170" s="21">
        <f t="shared" si="197"/>
        <v>9.3174094260981111E-2</v>
      </c>
    </row>
    <row r="3171" spans="1:13" x14ac:dyDescent="0.3">
      <c r="A3171" s="119">
        <v>41418</v>
      </c>
      <c r="B3171" s="120" t="s">
        <v>46</v>
      </c>
      <c r="C3171" s="121">
        <v>15.2</v>
      </c>
      <c r="D3171" s="87" t="s">
        <v>31</v>
      </c>
      <c r="E3171" s="120" t="s">
        <v>7756</v>
      </c>
      <c r="F3171" s="123">
        <v>5</v>
      </c>
      <c r="G3171" s="35">
        <v>1</v>
      </c>
      <c r="H3171" s="69">
        <v>2</v>
      </c>
      <c r="I3171" s="31">
        <v>-1</v>
      </c>
      <c r="J3171" s="18">
        <f t="shared" si="198"/>
        <v>289.61000000000007</v>
      </c>
      <c r="K3171" s="19" t="str">
        <f t="shared" si="196"/>
        <v>May-13</v>
      </c>
      <c r="L3171" s="20">
        <f t="shared" si="199"/>
        <v>3120</v>
      </c>
      <c r="M3171" s="21">
        <f t="shared" si="197"/>
        <v>9.2823717948717965E-2</v>
      </c>
    </row>
    <row r="3172" spans="1:13" x14ac:dyDescent="0.3">
      <c r="A3172" s="119">
        <v>41418</v>
      </c>
      <c r="B3172" s="120" t="s">
        <v>46</v>
      </c>
      <c r="C3172" s="121">
        <v>15.55</v>
      </c>
      <c r="D3172" s="87" t="s">
        <v>31</v>
      </c>
      <c r="E3172" s="120" t="s">
        <v>7757</v>
      </c>
      <c r="F3172" s="123">
        <v>4.5</v>
      </c>
      <c r="G3172" s="35">
        <v>1</v>
      </c>
      <c r="H3172" s="69">
        <v>5</v>
      </c>
      <c r="I3172" s="31">
        <v>-1</v>
      </c>
      <c r="J3172" s="18">
        <f t="shared" si="198"/>
        <v>288.61000000000007</v>
      </c>
      <c r="K3172" s="19" t="str">
        <f t="shared" si="196"/>
        <v>May-13</v>
      </c>
      <c r="L3172" s="20">
        <f t="shared" si="199"/>
        <v>3121</v>
      </c>
      <c r="M3172" s="21">
        <f t="shared" si="197"/>
        <v>9.2473566164690824E-2</v>
      </c>
    </row>
    <row r="3173" spans="1:13" x14ac:dyDescent="0.3">
      <c r="A3173" s="119">
        <v>41418</v>
      </c>
      <c r="B3173" s="120" t="s">
        <v>35</v>
      </c>
      <c r="C3173" s="121">
        <v>16.399999999999999</v>
      </c>
      <c r="D3173" s="87" t="s">
        <v>31</v>
      </c>
      <c r="E3173" s="120" t="s">
        <v>7758</v>
      </c>
      <c r="F3173" s="123">
        <v>5</v>
      </c>
      <c r="G3173" s="35">
        <v>0</v>
      </c>
      <c r="H3173" s="69" t="s">
        <v>6111</v>
      </c>
      <c r="I3173" s="31">
        <v>0</v>
      </c>
      <c r="J3173" s="18">
        <f t="shared" si="198"/>
        <v>288.61000000000007</v>
      </c>
      <c r="K3173" s="19" t="str">
        <f t="shared" si="196"/>
        <v>May-13</v>
      </c>
      <c r="L3173" s="20">
        <f t="shared" si="199"/>
        <v>3121</v>
      </c>
      <c r="M3173" s="21">
        <f t="shared" si="197"/>
        <v>9.2473566164690824E-2</v>
      </c>
    </row>
    <row r="3174" spans="1:13" x14ac:dyDescent="0.3">
      <c r="A3174" s="119">
        <v>41418</v>
      </c>
      <c r="B3174" s="120" t="s">
        <v>46</v>
      </c>
      <c r="C3174" s="121">
        <v>17.05</v>
      </c>
      <c r="D3174" s="87" t="s">
        <v>31</v>
      </c>
      <c r="E3174" s="120" t="s">
        <v>7759</v>
      </c>
      <c r="F3174" s="123">
        <v>6</v>
      </c>
      <c r="G3174" s="35">
        <v>1</v>
      </c>
      <c r="H3174" s="69">
        <v>2</v>
      </c>
      <c r="I3174" s="31">
        <v>-1</v>
      </c>
      <c r="J3174" s="18">
        <f t="shared" si="198"/>
        <v>287.61000000000007</v>
      </c>
      <c r="K3174" s="19" t="str">
        <f t="shared" si="196"/>
        <v>May-13</v>
      </c>
      <c r="L3174" s="20">
        <f t="shared" si="199"/>
        <v>3122</v>
      </c>
      <c r="M3174" s="21">
        <f t="shared" si="197"/>
        <v>9.2123638693145438E-2</v>
      </c>
    </row>
    <row r="3175" spans="1:13" x14ac:dyDescent="0.3">
      <c r="A3175" s="124">
        <v>41418</v>
      </c>
      <c r="B3175" s="108" t="s">
        <v>86</v>
      </c>
      <c r="C3175" s="111">
        <v>19.25</v>
      </c>
      <c r="D3175" s="87" t="s">
        <v>31</v>
      </c>
      <c r="E3175" s="108" t="s">
        <v>7755</v>
      </c>
      <c r="F3175" s="110">
        <v>4.5</v>
      </c>
      <c r="G3175" s="35">
        <v>1</v>
      </c>
      <c r="H3175" s="76" t="s">
        <v>6512</v>
      </c>
      <c r="I3175" s="34">
        <v>-1</v>
      </c>
      <c r="J3175" s="18">
        <f t="shared" si="198"/>
        <v>286.61000000000007</v>
      </c>
      <c r="K3175" s="19" t="str">
        <f t="shared" si="196"/>
        <v>May-13</v>
      </c>
      <c r="L3175" s="20">
        <f t="shared" si="199"/>
        <v>3123</v>
      </c>
      <c r="M3175" s="21">
        <f t="shared" si="197"/>
        <v>9.1773935318603936E-2</v>
      </c>
    </row>
    <row r="3176" spans="1:13" x14ac:dyDescent="0.3">
      <c r="A3176" s="124">
        <v>41418</v>
      </c>
      <c r="B3176" s="108" t="s">
        <v>61</v>
      </c>
      <c r="C3176" s="111">
        <v>20.350000000000001</v>
      </c>
      <c r="D3176" s="87" t="s">
        <v>31</v>
      </c>
      <c r="E3176" s="108" t="s">
        <v>2111</v>
      </c>
      <c r="F3176" s="110">
        <v>4.5</v>
      </c>
      <c r="G3176" s="35">
        <v>1</v>
      </c>
      <c r="H3176" s="76" t="s">
        <v>6512</v>
      </c>
      <c r="I3176" s="34">
        <v>-1</v>
      </c>
      <c r="J3176" s="18">
        <f t="shared" si="198"/>
        <v>285.61000000000007</v>
      </c>
      <c r="K3176" s="19" t="str">
        <f t="shared" si="196"/>
        <v>May-13</v>
      </c>
      <c r="L3176" s="20">
        <f t="shared" si="199"/>
        <v>3124</v>
      </c>
      <c r="M3176" s="21">
        <f t="shared" si="197"/>
        <v>9.1424455825864295E-2</v>
      </c>
    </row>
    <row r="3177" spans="1:13" x14ac:dyDescent="0.3">
      <c r="A3177" s="124">
        <v>41418</v>
      </c>
      <c r="B3177" s="108" t="s">
        <v>97</v>
      </c>
      <c r="C3177" s="111">
        <v>21.15</v>
      </c>
      <c r="D3177" s="87" t="s">
        <v>31</v>
      </c>
      <c r="E3177" s="108" t="s">
        <v>7754</v>
      </c>
      <c r="F3177" s="110">
        <v>6</v>
      </c>
      <c r="G3177" s="35">
        <v>1</v>
      </c>
      <c r="H3177" s="76" t="s">
        <v>6512</v>
      </c>
      <c r="I3177" s="34">
        <v>-1</v>
      </c>
      <c r="J3177" s="18">
        <f t="shared" si="198"/>
        <v>284.61000000000007</v>
      </c>
      <c r="K3177" s="19" t="str">
        <f t="shared" si="196"/>
        <v>May-13</v>
      </c>
      <c r="L3177" s="20">
        <f t="shared" si="199"/>
        <v>3125</v>
      </c>
      <c r="M3177" s="21">
        <f t="shared" si="197"/>
        <v>9.1075200000000023E-2</v>
      </c>
    </row>
    <row r="3178" spans="1:13" x14ac:dyDescent="0.3">
      <c r="A3178" s="107">
        <v>41419</v>
      </c>
      <c r="B3178" s="108" t="s">
        <v>145</v>
      </c>
      <c r="C3178" s="101">
        <v>0.75694444444444453</v>
      </c>
      <c r="D3178" s="87" t="s">
        <v>31</v>
      </c>
      <c r="E3178" s="108" t="s">
        <v>1123</v>
      </c>
      <c r="F3178" s="110">
        <v>3.75</v>
      </c>
      <c r="G3178" s="85">
        <v>1</v>
      </c>
      <c r="H3178" s="87" t="s">
        <v>33</v>
      </c>
      <c r="I3178" s="28">
        <v>-1</v>
      </c>
      <c r="J3178" s="18">
        <f t="shared" si="198"/>
        <v>283.61000000000007</v>
      </c>
      <c r="K3178" s="19" t="str">
        <f t="shared" si="196"/>
        <v>May-13</v>
      </c>
      <c r="L3178" s="20">
        <f t="shared" si="199"/>
        <v>3126</v>
      </c>
      <c r="M3178" s="21">
        <f t="shared" si="197"/>
        <v>9.0726167626359586E-2</v>
      </c>
    </row>
    <row r="3179" spans="1:13" x14ac:dyDescent="0.3">
      <c r="A3179" s="107">
        <v>41419</v>
      </c>
      <c r="B3179" s="108" t="s">
        <v>133</v>
      </c>
      <c r="C3179" s="101">
        <v>0.85763888888888884</v>
      </c>
      <c r="D3179" s="87" t="s">
        <v>31</v>
      </c>
      <c r="E3179" s="108" t="s">
        <v>875</v>
      </c>
      <c r="F3179" s="110">
        <v>3.75</v>
      </c>
      <c r="G3179" s="85">
        <v>1</v>
      </c>
      <c r="H3179" s="87" t="s">
        <v>33</v>
      </c>
      <c r="I3179" s="28">
        <v>-1</v>
      </c>
      <c r="J3179" s="18">
        <f t="shared" si="198"/>
        <v>282.61000000000007</v>
      </c>
      <c r="K3179" s="19" t="str">
        <f t="shared" si="196"/>
        <v>May-13</v>
      </c>
      <c r="L3179" s="20">
        <f t="shared" si="199"/>
        <v>3127</v>
      </c>
      <c r="M3179" s="21">
        <f t="shared" si="197"/>
        <v>9.0377358490566065E-2</v>
      </c>
    </row>
    <row r="3180" spans="1:13" x14ac:dyDescent="0.3">
      <c r="A3180" s="107">
        <v>41419</v>
      </c>
      <c r="B3180" s="108" t="s">
        <v>133</v>
      </c>
      <c r="C3180" s="101">
        <v>0.87847222222222221</v>
      </c>
      <c r="D3180" s="87" t="s">
        <v>31</v>
      </c>
      <c r="E3180" s="108" t="s">
        <v>1124</v>
      </c>
      <c r="F3180" s="110">
        <v>4</v>
      </c>
      <c r="G3180" s="85">
        <v>1</v>
      </c>
      <c r="H3180" s="87" t="s">
        <v>33</v>
      </c>
      <c r="I3180" s="28">
        <v>-1</v>
      </c>
      <c r="J3180" s="18">
        <f t="shared" si="198"/>
        <v>281.61000000000007</v>
      </c>
      <c r="K3180" s="19" t="str">
        <f t="shared" si="196"/>
        <v>May-13</v>
      </c>
      <c r="L3180" s="20">
        <f t="shared" si="199"/>
        <v>3128</v>
      </c>
      <c r="M3180" s="21">
        <f t="shared" si="197"/>
        <v>9.0028772378516642E-2</v>
      </c>
    </row>
    <row r="3181" spans="1:13" x14ac:dyDescent="0.3">
      <c r="A3181" s="119">
        <v>41419</v>
      </c>
      <c r="B3181" s="120" t="s">
        <v>35</v>
      </c>
      <c r="C3181" s="121">
        <v>14.4</v>
      </c>
      <c r="D3181" s="87" t="s">
        <v>31</v>
      </c>
      <c r="E3181" s="120" t="s">
        <v>2387</v>
      </c>
      <c r="F3181" s="123">
        <v>4.5</v>
      </c>
      <c r="G3181" s="35">
        <v>1</v>
      </c>
      <c r="H3181" s="69">
        <v>5</v>
      </c>
      <c r="I3181" s="31">
        <v>-1</v>
      </c>
      <c r="J3181" s="18">
        <f t="shared" si="198"/>
        <v>280.61000000000007</v>
      </c>
      <c r="K3181" s="19" t="str">
        <f t="shared" si="196"/>
        <v>May-13</v>
      </c>
      <c r="L3181" s="20">
        <f t="shared" si="199"/>
        <v>3129</v>
      </c>
      <c r="M3181" s="21">
        <f t="shared" si="197"/>
        <v>8.968040907638225E-2</v>
      </c>
    </row>
    <row r="3182" spans="1:13" x14ac:dyDescent="0.3">
      <c r="A3182" s="119">
        <v>41419</v>
      </c>
      <c r="B3182" s="120" t="s">
        <v>35</v>
      </c>
      <c r="C3182" s="121">
        <v>16.2</v>
      </c>
      <c r="D3182" s="87" t="s">
        <v>31</v>
      </c>
      <c r="E3182" s="120" t="s">
        <v>1359</v>
      </c>
      <c r="F3182" s="123">
        <v>4.33</v>
      </c>
      <c r="G3182" s="35">
        <v>1</v>
      </c>
      <c r="H3182" s="69">
        <v>5</v>
      </c>
      <c r="I3182" s="31">
        <v>-1</v>
      </c>
      <c r="J3182" s="18">
        <f t="shared" si="198"/>
        <v>279.61000000000007</v>
      </c>
      <c r="K3182" s="19" t="str">
        <f t="shared" si="196"/>
        <v>May-13</v>
      </c>
      <c r="L3182" s="20">
        <f t="shared" si="199"/>
        <v>3130</v>
      </c>
      <c r="M3182" s="21">
        <f t="shared" si="197"/>
        <v>8.9332268370607051E-2</v>
      </c>
    </row>
    <row r="3183" spans="1:13" x14ac:dyDescent="0.3">
      <c r="A3183" s="119">
        <v>41419</v>
      </c>
      <c r="B3183" s="120" t="s">
        <v>151</v>
      </c>
      <c r="C3183" s="121">
        <v>16.5</v>
      </c>
      <c r="D3183" s="87" t="s">
        <v>31</v>
      </c>
      <c r="E3183" s="120" t="s">
        <v>612</v>
      </c>
      <c r="F3183" s="123">
        <v>5</v>
      </c>
      <c r="G3183" s="35">
        <v>1</v>
      </c>
      <c r="H3183" s="69">
        <v>2</v>
      </c>
      <c r="I3183" s="31">
        <v>-1</v>
      </c>
      <c r="J3183" s="18">
        <f t="shared" si="198"/>
        <v>278.61000000000007</v>
      </c>
      <c r="K3183" s="19" t="str">
        <f t="shared" si="196"/>
        <v>May-13</v>
      </c>
      <c r="L3183" s="20">
        <f t="shared" si="199"/>
        <v>3131</v>
      </c>
      <c r="M3183" s="21">
        <f t="shared" si="197"/>
        <v>8.8984350047908042E-2</v>
      </c>
    </row>
    <row r="3184" spans="1:13" x14ac:dyDescent="0.3">
      <c r="A3184" s="119">
        <v>41419</v>
      </c>
      <c r="B3184" s="120" t="s">
        <v>151</v>
      </c>
      <c r="C3184" s="121">
        <v>17.2</v>
      </c>
      <c r="D3184" s="87" t="s">
        <v>31</v>
      </c>
      <c r="E3184" s="120" t="s">
        <v>7764</v>
      </c>
      <c r="F3184" s="123">
        <v>4.33</v>
      </c>
      <c r="G3184" s="35">
        <v>1</v>
      </c>
      <c r="H3184" s="69">
        <v>1</v>
      </c>
      <c r="I3184" s="31">
        <v>3.33</v>
      </c>
      <c r="J3184" s="18">
        <f t="shared" si="198"/>
        <v>281.94000000000005</v>
      </c>
      <c r="K3184" s="19" t="str">
        <f t="shared" si="196"/>
        <v>May-13</v>
      </c>
      <c r="L3184" s="20">
        <f t="shared" si="199"/>
        <v>3132</v>
      </c>
      <c r="M3184" s="21">
        <f t="shared" si="197"/>
        <v>9.0019157088122623E-2</v>
      </c>
    </row>
    <row r="3185" spans="1:13" x14ac:dyDescent="0.3">
      <c r="A3185" s="119">
        <v>41419</v>
      </c>
      <c r="B3185" s="120" t="s">
        <v>35</v>
      </c>
      <c r="C3185" s="121">
        <v>17.3</v>
      </c>
      <c r="D3185" s="87" t="s">
        <v>31</v>
      </c>
      <c r="E3185" s="120" t="s">
        <v>7720</v>
      </c>
      <c r="F3185" s="123">
        <v>6</v>
      </c>
      <c r="G3185" s="35">
        <v>1</v>
      </c>
      <c r="H3185" s="69">
        <v>2</v>
      </c>
      <c r="I3185" s="31">
        <v>-1</v>
      </c>
      <c r="J3185" s="18">
        <f t="shared" si="198"/>
        <v>280.94000000000005</v>
      </c>
      <c r="K3185" s="19" t="str">
        <f t="shared" si="196"/>
        <v>May-13</v>
      </c>
      <c r="L3185" s="20">
        <f t="shared" si="199"/>
        <v>3133</v>
      </c>
      <c r="M3185" s="21">
        <f t="shared" si="197"/>
        <v>8.9671241621449113E-2</v>
      </c>
    </row>
    <row r="3186" spans="1:13" x14ac:dyDescent="0.3">
      <c r="A3186" s="119">
        <v>41419</v>
      </c>
      <c r="B3186" s="120" t="s">
        <v>35</v>
      </c>
      <c r="C3186" s="121">
        <v>18</v>
      </c>
      <c r="D3186" s="87" t="s">
        <v>31</v>
      </c>
      <c r="E3186" s="120" t="s">
        <v>7765</v>
      </c>
      <c r="F3186" s="123">
        <v>5.5</v>
      </c>
      <c r="G3186" s="35">
        <v>1</v>
      </c>
      <c r="H3186" s="69">
        <v>1</v>
      </c>
      <c r="I3186" s="31">
        <v>4.5</v>
      </c>
      <c r="J3186" s="18">
        <f t="shared" si="198"/>
        <v>285.44000000000005</v>
      </c>
      <c r="K3186" s="19" t="str">
        <f t="shared" si="196"/>
        <v>May-13</v>
      </c>
      <c r="L3186" s="20">
        <f t="shared" si="199"/>
        <v>3134</v>
      </c>
      <c r="M3186" s="21">
        <f t="shared" si="197"/>
        <v>9.1078493937460134E-2</v>
      </c>
    </row>
    <row r="3187" spans="1:13" x14ac:dyDescent="0.3">
      <c r="A3187" s="124">
        <v>41419</v>
      </c>
      <c r="B3187" s="108" t="s">
        <v>133</v>
      </c>
      <c r="C3187" s="111">
        <v>18.25</v>
      </c>
      <c r="D3187" s="87" t="s">
        <v>31</v>
      </c>
      <c r="E3187" s="108" t="s">
        <v>7760</v>
      </c>
      <c r="F3187" s="110">
        <v>4.5</v>
      </c>
      <c r="G3187" s="35">
        <v>1</v>
      </c>
      <c r="H3187" s="76" t="s">
        <v>6518</v>
      </c>
      <c r="I3187" s="34">
        <v>-1</v>
      </c>
      <c r="J3187" s="18">
        <f t="shared" si="198"/>
        <v>284.44000000000005</v>
      </c>
      <c r="K3187" s="19" t="str">
        <f t="shared" si="196"/>
        <v>May-13</v>
      </c>
      <c r="L3187" s="20">
        <f t="shared" si="199"/>
        <v>3135</v>
      </c>
      <c r="M3187" s="21">
        <f t="shared" si="197"/>
        <v>9.0730462519936217E-2</v>
      </c>
    </row>
    <row r="3188" spans="1:13" x14ac:dyDescent="0.3">
      <c r="A3188" s="124">
        <v>41419</v>
      </c>
      <c r="B3188" s="108" t="s">
        <v>133</v>
      </c>
      <c r="C3188" s="111">
        <v>18.55</v>
      </c>
      <c r="D3188" s="87" t="s">
        <v>31</v>
      </c>
      <c r="E3188" s="108" t="s">
        <v>7316</v>
      </c>
      <c r="F3188" s="110">
        <v>5.5</v>
      </c>
      <c r="G3188" s="35">
        <v>1</v>
      </c>
      <c r="H3188" s="76" t="s">
        <v>6526</v>
      </c>
      <c r="I3188" s="34">
        <v>4.5</v>
      </c>
      <c r="J3188" s="18">
        <f t="shared" si="198"/>
        <v>288.94000000000005</v>
      </c>
      <c r="K3188" s="19" t="str">
        <f t="shared" si="196"/>
        <v>May-13</v>
      </c>
      <c r="L3188" s="20">
        <f t="shared" si="199"/>
        <v>3136</v>
      </c>
      <c r="M3188" s="21">
        <f t="shared" si="197"/>
        <v>9.2136479591836754E-2</v>
      </c>
    </row>
    <row r="3189" spans="1:13" x14ac:dyDescent="0.3">
      <c r="A3189" s="124">
        <v>41419</v>
      </c>
      <c r="B3189" s="108" t="s">
        <v>133</v>
      </c>
      <c r="C3189" s="111">
        <v>18.55</v>
      </c>
      <c r="D3189" s="87" t="s">
        <v>31</v>
      </c>
      <c r="E3189" s="108" t="s">
        <v>7761</v>
      </c>
      <c r="F3189" s="110">
        <v>5.5</v>
      </c>
      <c r="G3189" s="35">
        <v>1</v>
      </c>
      <c r="H3189" s="76" t="s">
        <v>6512</v>
      </c>
      <c r="I3189" s="34">
        <v>-1</v>
      </c>
      <c r="J3189" s="18">
        <f t="shared" si="198"/>
        <v>287.94000000000005</v>
      </c>
      <c r="K3189" s="19" t="str">
        <f t="shared" si="196"/>
        <v>May-13</v>
      </c>
      <c r="L3189" s="20">
        <f t="shared" si="199"/>
        <v>3137</v>
      </c>
      <c r="M3189" s="21">
        <f t="shared" si="197"/>
        <v>9.1788332802040185E-2</v>
      </c>
    </row>
    <row r="3190" spans="1:13" x14ac:dyDescent="0.3">
      <c r="A3190" s="124">
        <v>41419</v>
      </c>
      <c r="B3190" s="108" t="s">
        <v>145</v>
      </c>
      <c r="C3190" s="111">
        <v>19.149999999999999</v>
      </c>
      <c r="D3190" s="87" t="s">
        <v>31</v>
      </c>
      <c r="E3190" s="108" t="s">
        <v>7762</v>
      </c>
      <c r="F3190" s="110">
        <v>4.5</v>
      </c>
      <c r="G3190" s="35">
        <v>1</v>
      </c>
      <c r="H3190" s="76" t="s">
        <v>6518</v>
      </c>
      <c r="I3190" s="34">
        <v>-1</v>
      </c>
      <c r="J3190" s="18">
        <f t="shared" si="198"/>
        <v>286.94000000000005</v>
      </c>
      <c r="K3190" s="19" t="str">
        <f t="shared" si="196"/>
        <v>May-13</v>
      </c>
      <c r="L3190" s="20">
        <f t="shared" si="199"/>
        <v>3138</v>
      </c>
      <c r="M3190" s="21">
        <f t="shared" si="197"/>
        <v>9.1440407903123022E-2</v>
      </c>
    </row>
    <row r="3191" spans="1:13" x14ac:dyDescent="0.3">
      <c r="A3191" s="124">
        <v>41419</v>
      </c>
      <c r="B3191" s="108" t="s">
        <v>145</v>
      </c>
      <c r="C3191" s="111">
        <v>20.2</v>
      </c>
      <c r="D3191" s="87" t="s">
        <v>31</v>
      </c>
      <c r="E3191" s="108" t="s">
        <v>7763</v>
      </c>
      <c r="F3191" s="110">
        <v>5.5</v>
      </c>
      <c r="G3191" s="35">
        <v>1</v>
      </c>
      <c r="H3191" s="76" t="s">
        <v>6512</v>
      </c>
      <c r="I3191" s="34">
        <v>-1</v>
      </c>
      <c r="J3191" s="18">
        <f t="shared" si="198"/>
        <v>285.94000000000005</v>
      </c>
      <c r="K3191" s="19" t="str">
        <f t="shared" si="196"/>
        <v>May-13</v>
      </c>
      <c r="L3191" s="20">
        <f t="shared" si="199"/>
        <v>3139</v>
      </c>
      <c r="M3191" s="21">
        <f t="shared" si="197"/>
        <v>9.1092704683020082E-2</v>
      </c>
    </row>
    <row r="3192" spans="1:13" x14ac:dyDescent="0.3">
      <c r="A3192" s="107">
        <v>41421</v>
      </c>
      <c r="B3192" s="108" t="s">
        <v>59</v>
      </c>
      <c r="C3192" s="101">
        <v>0.68402777777777779</v>
      </c>
      <c r="D3192" s="87" t="s">
        <v>31</v>
      </c>
      <c r="E3192" s="108" t="s">
        <v>1125</v>
      </c>
      <c r="F3192" s="110">
        <v>3.5</v>
      </c>
      <c r="G3192" s="85">
        <v>1</v>
      </c>
      <c r="H3192" s="87" t="s">
        <v>33</v>
      </c>
      <c r="I3192" s="27">
        <v>-1</v>
      </c>
      <c r="J3192" s="18">
        <f t="shared" si="198"/>
        <v>284.94000000000005</v>
      </c>
      <c r="K3192" s="19" t="str">
        <f t="shared" si="196"/>
        <v>May-13</v>
      </c>
      <c r="L3192" s="20">
        <f t="shared" si="199"/>
        <v>3140</v>
      </c>
      <c r="M3192" s="21">
        <f t="shared" si="197"/>
        <v>9.0745222929936323E-2</v>
      </c>
    </row>
    <row r="3193" spans="1:13" x14ac:dyDescent="0.3">
      <c r="A3193" s="119">
        <v>41421</v>
      </c>
      <c r="B3193" s="120" t="s">
        <v>59</v>
      </c>
      <c r="C3193" s="121">
        <v>14.45</v>
      </c>
      <c r="D3193" s="87" t="s">
        <v>31</v>
      </c>
      <c r="E3193" s="120" t="s">
        <v>1162</v>
      </c>
      <c r="F3193" s="123">
        <v>5</v>
      </c>
      <c r="G3193" s="35">
        <v>1</v>
      </c>
      <c r="H3193" s="69">
        <v>4</v>
      </c>
      <c r="I3193" s="31">
        <v>-1</v>
      </c>
      <c r="J3193" s="18">
        <f t="shared" si="198"/>
        <v>283.94000000000005</v>
      </c>
      <c r="K3193" s="19" t="str">
        <f t="shared" si="196"/>
        <v>May-13</v>
      </c>
      <c r="L3193" s="20">
        <f t="shared" si="199"/>
        <v>3141</v>
      </c>
      <c r="M3193" s="21">
        <f t="shared" si="197"/>
        <v>9.0397962432346407E-2</v>
      </c>
    </row>
    <row r="3194" spans="1:13" x14ac:dyDescent="0.3">
      <c r="A3194" s="119">
        <v>41421</v>
      </c>
      <c r="B3194" s="120" t="s">
        <v>59</v>
      </c>
      <c r="C3194" s="121">
        <v>14.45</v>
      </c>
      <c r="D3194" s="87" t="s">
        <v>31</v>
      </c>
      <c r="E3194" s="120" t="s">
        <v>7766</v>
      </c>
      <c r="F3194" s="123">
        <v>6</v>
      </c>
      <c r="G3194" s="35">
        <v>0</v>
      </c>
      <c r="H3194" s="69" t="s">
        <v>6111</v>
      </c>
      <c r="I3194" s="31">
        <v>0</v>
      </c>
      <c r="J3194" s="18">
        <f t="shared" si="198"/>
        <v>283.94000000000005</v>
      </c>
      <c r="K3194" s="19" t="str">
        <f t="shared" si="196"/>
        <v>May-13</v>
      </c>
      <c r="L3194" s="20">
        <f t="shared" si="199"/>
        <v>3141</v>
      </c>
      <c r="M3194" s="21">
        <f t="shared" si="197"/>
        <v>9.0397962432346407E-2</v>
      </c>
    </row>
    <row r="3195" spans="1:13" x14ac:dyDescent="0.3">
      <c r="A3195" s="119">
        <v>41421</v>
      </c>
      <c r="B3195" s="120" t="s">
        <v>59</v>
      </c>
      <c r="C3195" s="121">
        <v>17</v>
      </c>
      <c r="D3195" s="87" t="s">
        <v>31</v>
      </c>
      <c r="E3195" s="120" t="s">
        <v>1985</v>
      </c>
      <c r="F3195" s="123">
        <v>5</v>
      </c>
      <c r="G3195" s="35">
        <v>1</v>
      </c>
      <c r="H3195" s="69">
        <v>5</v>
      </c>
      <c r="I3195" s="31">
        <v>-1</v>
      </c>
      <c r="J3195" s="18">
        <f t="shared" si="198"/>
        <v>282.94000000000005</v>
      </c>
      <c r="K3195" s="19" t="str">
        <f t="shared" si="196"/>
        <v>May-13</v>
      </c>
      <c r="L3195" s="20">
        <f t="shared" si="199"/>
        <v>3142</v>
      </c>
      <c r="M3195" s="21">
        <f t="shared" si="197"/>
        <v>9.0050922978994294E-2</v>
      </c>
    </row>
    <row r="3196" spans="1:13" x14ac:dyDescent="0.3">
      <c r="A3196" s="107">
        <v>41422</v>
      </c>
      <c r="B3196" s="108" t="s">
        <v>153</v>
      </c>
      <c r="C3196" s="101">
        <v>0.59722222222222221</v>
      </c>
      <c r="D3196" s="87" t="s">
        <v>31</v>
      </c>
      <c r="E3196" s="108" t="s">
        <v>1126</v>
      </c>
      <c r="F3196" s="110">
        <v>4</v>
      </c>
      <c r="G3196" s="85">
        <v>1</v>
      </c>
      <c r="H3196" s="87" t="s">
        <v>33</v>
      </c>
      <c r="I3196" s="27">
        <v>-1</v>
      </c>
      <c r="J3196" s="18">
        <f t="shared" si="198"/>
        <v>281.94000000000005</v>
      </c>
      <c r="K3196" s="19" t="str">
        <f t="shared" si="196"/>
        <v>May-13</v>
      </c>
      <c r="L3196" s="20">
        <f t="shared" si="199"/>
        <v>3143</v>
      </c>
      <c r="M3196" s="21">
        <f t="shared" si="197"/>
        <v>8.9704104358892797E-2</v>
      </c>
    </row>
    <row r="3197" spans="1:13" x14ac:dyDescent="0.3">
      <c r="A3197" s="107">
        <v>41422</v>
      </c>
      <c r="B3197" s="108" t="s">
        <v>50</v>
      </c>
      <c r="C3197" s="101">
        <v>0.6875</v>
      </c>
      <c r="D3197" s="87" t="s">
        <v>31</v>
      </c>
      <c r="E3197" s="108" t="s">
        <v>1127</v>
      </c>
      <c r="F3197" s="110">
        <v>3</v>
      </c>
      <c r="G3197" s="85">
        <v>1</v>
      </c>
      <c r="H3197" s="87" t="s">
        <v>33</v>
      </c>
      <c r="I3197" s="27">
        <v>-1</v>
      </c>
      <c r="J3197" s="18">
        <f t="shared" si="198"/>
        <v>280.94000000000005</v>
      </c>
      <c r="K3197" s="19" t="str">
        <f t="shared" si="196"/>
        <v>May-13</v>
      </c>
      <c r="L3197" s="20">
        <f t="shared" si="199"/>
        <v>3144</v>
      </c>
      <c r="M3197" s="21">
        <f t="shared" si="197"/>
        <v>8.9357506361323169E-2</v>
      </c>
    </row>
    <row r="3198" spans="1:13" x14ac:dyDescent="0.3">
      <c r="A3198" s="107">
        <v>41422</v>
      </c>
      <c r="B3198" s="108" t="s">
        <v>50</v>
      </c>
      <c r="C3198" s="101">
        <v>0.73263888888888884</v>
      </c>
      <c r="D3198" s="87" t="s">
        <v>31</v>
      </c>
      <c r="E3198" s="108" t="s">
        <v>1128</v>
      </c>
      <c r="F3198" s="110">
        <v>4</v>
      </c>
      <c r="G3198" s="85">
        <v>1</v>
      </c>
      <c r="H3198" s="87" t="s">
        <v>33</v>
      </c>
      <c r="I3198" s="27">
        <v>-1</v>
      </c>
      <c r="J3198" s="18">
        <f t="shared" si="198"/>
        <v>279.94000000000005</v>
      </c>
      <c r="K3198" s="19" t="str">
        <f t="shared" si="196"/>
        <v>May-13</v>
      </c>
      <c r="L3198" s="20">
        <f t="shared" si="199"/>
        <v>3145</v>
      </c>
      <c r="M3198" s="21">
        <f t="shared" si="197"/>
        <v>8.9011128775834669E-2</v>
      </c>
    </row>
    <row r="3199" spans="1:13" x14ac:dyDescent="0.3">
      <c r="A3199" s="107">
        <v>41422</v>
      </c>
      <c r="B3199" s="108" t="s">
        <v>29</v>
      </c>
      <c r="C3199" s="101">
        <v>0.74305555555555547</v>
      </c>
      <c r="D3199" s="87" t="s">
        <v>31</v>
      </c>
      <c r="E3199" s="108" t="s">
        <v>1129</v>
      </c>
      <c r="F3199" s="110">
        <v>3.25</v>
      </c>
      <c r="G3199" s="85">
        <v>1</v>
      </c>
      <c r="H3199" s="87" t="s">
        <v>33</v>
      </c>
      <c r="I3199" s="28">
        <v>-1</v>
      </c>
      <c r="J3199" s="18">
        <f t="shared" si="198"/>
        <v>278.94000000000005</v>
      </c>
      <c r="K3199" s="19" t="str">
        <f t="shared" si="196"/>
        <v>May-13</v>
      </c>
      <c r="L3199" s="20">
        <f t="shared" si="199"/>
        <v>3146</v>
      </c>
      <c r="M3199" s="21">
        <f t="shared" si="197"/>
        <v>8.8664971392244135E-2</v>
      </c>
    </row>
    <row r="3200" spans="1:13" x14ac:dyDescent="0.3">
      <c r="A3200" s="119">
        <v>41422</v>
      </c>
      <c r="B3200" s="120" t="s">
        <v>153</v>
      </c>
      <c r="C3200" s="121">
        <v>14.2</v>
      </c>
      <c r="D3200" s="87" t="s">
        <v>31</v>
      </c>
      <c r="E3200" s="120" t="s">
        <v>7768</v>
      </c>
      <c r="F3200" s="123">
        <v>6</v>
      </c>
      <c r="G3200" s="35">
        <v>1</v>
      </c>
      <c r="H3200" s="69">
        <v>11</v>
      </c>
      <c r="I3200" s="31">
        <v>-1</v>
      </c>
      <c r="J3200" s="18">
        <f t="shared" si="198"/>
        <v>277.94000000000005</v>
      </c>
      <c r="K3200" s="19" t="str">
        <f t="shared" si="196"/>
        <v>May-13</v>
      </c>
      <c r="L3200" s="20">
        <f t="shared" si="199"/>
        <v>3147</v>
      </c>
      <c r="M3200" s="21">
        <f t="shared" si="197"/>
        <v>8.8319034000635538E-2</v>
      </c>
    </row>
    <row r="3201" spans="1:13" x14ac:dyDescent="0.3">
      <c r="A3201" s="119">
        <v>41422</v>
      </c>
      <c r="B3201" s="120" t="s">
        <v>71</v>
      </c>
      <c r="C3201" s="121">
        <v>16.100000000000001</v>
      </c>
      <c r="D3201" s="87" t="s">
        <v>31</v>
      </c>
      <c r="E3201" s="120" t="s">
        <v>7769</v>
      </c>
      <c r="F3201" s="123">
        <v>5</v>
      </c>
      <c r="G3201" s="35">
        <v>1</v>
      </c>
      <c r="H3201" s="69">
        <v>1</v>
      </c>
      <c r="I3201" s="31">
        <v>4</v>
      </c>
      <c r="J3201" s="18">
        <f t="shared" si="198"/>
        <v>281.94000000000005</v>
      </c>
      <c r="K3201" s="19" t="str">
        <f t="shared" si="196"/>
        <v>May-13</v>
      </c>
      <c r="L3201" s="20">
        <f t="shared" si="199"/>
        <v>3148</v>
      </c>
      <c r="M3201" s="21">
        <f t="shared" si="197"/>
        <v>8.9561626429479055E-2</v>
      </c>
    </row>
    <row r="3202" spans="1:13" x14ac:dyDescent="0.3">
      <c r="A3202" s="119">
        <v>41422</v>
      </c>
      <c r="B3202" s="120" t="s">
        <v>71</v>
      </c>
      <c r="C3202" s="121">
        <v>16.100000000000001</v>
      </c>
      <c r="D3202" s="87" t="s">
        <v>31</v>
      </c>
      <c r="E3202" s="120" t="s">
        <v>3242</v>
      </c>
      <c r="F3202" s="123">
        <v>5</v>
      </c>
      <c r="G3202" s="35">
        <v>1</v>
      </c>
      <c r="H3202" s="69">
        <v>6</v>
      </c>
      <c r="I3202" s="31">
        <v>-1</v>
      </c>
      <c r="J3202" s="18">
        <f t="shared" si="198"/>
        <v>280.94000000000005</v>
      </c>
      <c r="K3202" s="19" t="str">
        <f t="shared" ref="K3202:K3265" si="200">TEXT(A3202,"MMM-yy")</f>
        <v>May-13</v>
      </c>
      <c r="L3202" s="20">
        <f t="shared" si="199"/>
        <v>3149</v>
      </c>
      <c r="M3202" s="21">
        <f t="shared" ref="M3202:M3265" si="201">J3202/L3202</f>
        <v>8.921562400762148E-2</v>
      </c>
    </row>
    <row r="3203" spans="1:13" x14ac:dyDescent="0.3">
      <c r="A3203" s="119">
        <v>41422</v>
      </c>
      <c r="B3203" s="120" t="s">
        <v>50</v>
      </c>
      <c r="C3203" s="121">
        <v>17</v>
      </c>
      <c r="D3203" s="87" t="s">
        <v>31</v>
      </c>
      <c r="E3203" s="120" t="s">
        <v>7770</v>
      </c>
      <c r="F3203" s="123">
        <v>5</v>
      </c>
      <c r="G3203" s="35">
        <v>0</v>
      </c>
      <c r="H3203" s="69" t="s">
        <v>6111</v>
      </c>
      <c r="I3203" s="31">
        <v>0</v>
      </c>
      <c r="J3203" s="18">
        <f t="shared" ref="J3203:J3266" si="202">J3202+I3203</f>
        <v>280.94000000000005</v>
      </c>
      <c r="K3203" s="19" t="str">
        <f t="shared" si="200"/>
        <v>May-13</v>
      </c>
      <c r="L3203" s="20">
        <f t="shared" ref="L3203:L3266" si="203">L3202+G3203</f>
        <v>3149</v>
      </c>
      <c r="M3203" s="21">
        <f t="shared" si="201"/>
        <v>8.921562400762148E-2</v>
      </c>
    </row>
    <row r="3204" spans="1:13" x14ac:dyDescent="0.3">
      <c r="A3204" s="124">
        <v>41422</v>
      </c>
      <c r="B3204" s="108" t="s">
        <v>29</v>
      </c>
      <c r="C3204" s="111">
        <v>18.5</v>
      </c>
      <c r="D3204" s="87" t="s">
        <v>31</v>
      </c>
      <c r="E3204" s="108" t="s">
        <v>7767</v>
      </c>
      <c r="F3204" s="110">
        <v>6</v>
      </c>
      <c r="G3204" s="35">
        <v>1</v>
      </c>
      <c r="H3204" s="76" t="s">
        <v>6512</v>
      </c>
      <c r="I3204" s="34">
        <v>-1</v>
      </c>
      <c r="J3204" s="18">
        <f t="shared" si="202"/>
        <v>279.94000000000005</v>
      </c>
      <c r="K3204" s="19" t="str">
        <f t="shared" si="200"/>
        <v>May-13</v>
      </c>
      <c r="L3204" s="20">
        <f t="shared" si="203"/>
        <v>3150</v>
      </c>
      <c r="M3204" s="21">
        <f t="shared" si="201"/>
        <v>8.8869841269841293E-2</v>
      </c>
    </row>
    <row r="3205" spans="1:13" x14ac:dyDescent="0.3">
      <c r="A3205" s="107">
        <v>41423</v>
      </c>
      <c r="B3205" s="108" t="s">
        <v>74</v>
      </c>
      <c r="C3205" s="101">
        <v>0.59027777777777779</v>
      </c>
      <c r="D3205" s="87" t="s">
        <v>31</v>
      </c>
      <c r="E3205" s="108" t="s">
        <v>1130</v>
      </c>
      <c r="F3205" s="110">
        <v>3.25</v>
      </c>
      <c r="G3205" s="85">
        <v>1</v>
      </c>
      <c r="H3205" s="87" t="s">
        <v>33</v>
      </c>
      <c r="I3205" s="27">
        <v>-1</v>
      </c>
      <c r="J3205" s="18">
        <f t="shared" si="202"/>
        <v>278.94000000000005</v>
      </c>
      <c r="K3205" s="19" t="str">
        <f t="shared" si="200"/>
        <v>May-13</v>
      </c>
      <c r="L3205" s="20">
        <f t="shared" si="203"/>
        <v>3151</v>
      </c>
      <c r="M3205" s="21">
        <f t="shared" si="201"/>
        <v>8.8524278006981927E-2</v>
      </c>
    </row>
    <row r="3206" spans="1:13" x14ac:dyDescent="0.3">
      <c r="A3206" s="107">
        <v>41423</v>
      </c>
      <c r="B3206" s="108" t="s">
        <v>133</v>
      </c>
      <c r="C3206" s="101">
        <v>0.63888888888888895</v>
      </c>
      <c r="D3206" s="87" t="s">
        <v>31</v>
      </c>
      <c r="E3206" s="108" t="s">
        <v>1131</v>
      </c>
      <c r="F3206" s="110">
        <v>3.25</v>
      </c>
      <c r="G3206" s="85">
        <v>1</v>
      </c>
      <c r="H3206" s="87" t="s">
        <v>33</v>
      </c>
      <c r="I3206" s="27">
        <v>-1</v>
      </c>
      <c r="J3206" s="18">
        <f t="shared" si="202"/>
        <v>277.94000000000005</v>
      </c>
      <c r="K3206" s="19" t="str">
        <f t="shared" si="200"/>
        <v>May-13</v>
      </c>
      <c r="L3206" s="20">
        <f t="shared" si="203"/>
        <v>3152</v>
      </c>
      <c r="M3206" s="21">
        <f t="shared" si="201"/>
        <v>8.8178934010152296E-2</v>
      </c>
    </row>
    <row r="3207" spans="1:13" x14ac:dyDescent="0.3">
      <c r="A3207" s="107">
        <v>41423</v>
      </c>
      <c r="B3207" s="108" t="s">
        <v>43</v>
      </c>
      <c r="C3207" s="101">
        <v>0.78819444444444453</v>
      </c>
      <c r="D3207" s="87" t="s">
        <v>31</v>
      </c>
      <c r="E3207" s="108" t="s">
        <v>1132</v>
      </c>
      <c r="F3207" s="110">
        <v>2.75</v>
      </c>
      <c r="G3207" s="85">
        <v>1</v>
      </c>
      <c r="H3207" s="87" t="s">
        <v>33</v>
      </c>
      <c r="I3207" s="28">
        <v>-1</v>
      </c>
      <c r="J3207" s="18">
        <f t="shared" si="202"/>
        <v>276.94000000000005</v>
      </c>
      <c r="K3207" s="19" t="str">
        <f t="shared" si="200"/>
        <v>May-13</v>
      </c>
      <c r="L3207" s="20">
        <f t="shared" si="203"/>
        <v>3153</v>
      </c>
      <c r="M3207" s="21">
        <f t="shared" si="201"/>
        <v>8.7833809070726312E-2</v>
      </c>
    </row>
    <row r="3208" spans="1:13" x14ac:dyDescent="0.3">
      <c r="A3208" s="107">
        <v>41423</v>
      </c>
      <c r="B3208" s="108" t="s">
        <v>57</v>
      </c>
      <c r="C3208" s="101">
        <v>0.83680555555555547</v>
      </c>
      <c r="D3208" s="87" t="s">
        <v>31</v>
      </c>
      <c r="E3208" s="108" t="s">
        <v>1133</v>
      </c>
      <c r="F3208" s="110">
        <v>3</v>
      </c>
      <c r="G3208" s="85">
        <v>1</v>
      </c>
      <c r="H3208" s="87" t="s">
        <v>42</v>
      </c>
      <c r="I3208" s="28">
        <v>2</v>
      </c>
      <c r="J3208" s="18">
        <f t="shared" si="202"/>
        <v>278.94000000000005</v>
      </c>
      <c r="K3208" s="19" t="str">
        <f t="shared" si="200"/>
        <v>May-13</v>
      </c>
      <c r="L3208" s="20">
        <f t="shared" si="203"/>
        <v>3154</v>
      </c>
      <c r="M3208" s="21">
        <f t="shared" si="201"/>
        <v>8.8440076093849102E-2</v>
      </c>
    </row>
    <row r="3209" spans="1:13" x14ac:dyDescent="0.3">
      <c r="A3209" s="107">
        <v>41423</v>
      </c>
      <c r="B3209" s="108" t="s">
        <v>43</v>
      </c>
      <c r="C3209" s="101">
        <v>0.85069444444444453</v>
      </c>
      <c r="D3209" s="87" t="s">
        <v>31</v>
      </c>
      <c r="E3209" s="108" t="s">
        <v>1134</v>
      </c>
      <c r="F3209" s="110">
        <v>3.25</v>
      </c>
      <c r="G3209" s="85">
        <v>1</v>
      </c>
      <c r="H3209" s="87" t="s">
        <v>33</v>
      </c>
      <c r="I3209" s="28">
        <v>-1</v>
      </c>
      <c r="J3209" s="18">
        <f t="shared" si="202"/>
        <v>277.94000000000005</v>
      </c>
      <c r="K3209" s="19" t="str">
        <f t="shared" si="200"/>
        <v>May-13</v>
      </c>
      <c r="L3209" s="20">
        <f t="shared" si="203"/>
        <v>3155</v>
      </c>
      <c r="M3209" s="21">
        <f t="shared" si="201"/>
        <v>8.8095087163232985E-2</v>
      </c>
    </row>
    <row r="3210" spans="1:13" x14ac:dyDescent="0.3">
      <c r="A3210" s="107">
        <v>41423</v>
      </c>
      <c r="B3210" s="108" t="s">
        <v>57</v>
      </c>
      <c r="C3210" s="101">
        <v>0.87847222222222221</v>
      </c>
      <c r="D3210" s="87" t="s">
        <v>31</v>
      </c>
      <c r="E3210" s="108" t="s">
        <v>1135</v>
      </c>
      <c r="F3210" s="110">
        <v>3.5</v>
      </c>
      <c r="G3210" s="85">
        <v>1</v>
      </c>
      <c r="H3210" s="87" t="s">
        <v>33</v>
      </c>
      <c r="I3210" s="28">
        <v>-1</v>
      </c>
      <c r="J3210" s="18">
        <f t="shared" si="202"/>
        <v>276.94000000000005</v>
      </c>
      <c r="K3210" s="19" t="str">
        <f t="shared" si="200"/>
        <v>May-13</v>
      </c>
      <c r="L3210" s="20">
        <f t="shared" si="203"/>
        <v>3156</v>
      </c>
      <c r="M3210" s="21">
        <f t="shared" si="201"/>
        <v>8.7750316856780752E-2</v>
      </c>
    </row>
    <row r="3211" spans="1:13" x14ac:dyDescent="0.3">
      <c r="A3211" s="107">
        <v>41423</v>
      </c>
      <c r="B3211" s="108" t="s">
        <v>57</v>
      </c>
      <c r="C3211" s="101">
        <v>0.87847222222222221</v>
      </c>
      <c r="D3211" s="87" t="s">
        <v>31</v>
      </c>
      <c r="E3211" s="108" t="s">
        <v>1136</v>
      </c>
      <c r="F3211" s="110">
        <v>4</v>
      </c>
      <c r="G3211" s="85">
        <v>1</v>
      </c>
      <c r="H3211" s="87" t="s">
        <v>33</v>
      </c>
      <c r="I3211" s="28">
        <v>-1</v>
      </c>
      <c r="J3211" s="18">
        <f t="shared" si="202"/>
        <v>275.94000000000005</v>
      </c>
      <c r="K3211" s="19" t="str">
        <f t="shared" si="200"/>
        <v>May-13</v>
      </c>
      <c r="L3211" s="20">
        <f t="shared" si="203"/>
        <v>3157</v>
      </c>
      <c r="M3211" s="21">
        <f t="shared" si="201"/>
        <v>8.7405764966740587E-2</v>
      </c>
    </row>
    <row r="3212" spans="1:13" x14ac:dyDescent="0.3">
      <c r="A3212" s="119">
        <v>41423</v>
      </c>
      <c r="B3212" s="120" t="s">
        <v>63</v>
      </c>
      <c r="C3212" s="121">
        <v>14</v>
      </c>
      <c r="D3212" s="87" t="s">
        <v>31</v>
      </c>
      <c r="E3212" s="120" t="s">
        <v>7385</v>
      </c>
      <c r="F3212" s="123">
        <v>4.33</v>
      </c>
      <c r="G3212" s="35">
        <v>1</v>
      </c>
      <c r="H3212" s="69">
        <v>2</v>
      </c>
      <c r="I3212" s="31">
        <v>-1</v>
      </c>
      <c r="J3212" s="18">
        <f t="shared" si="202"/>
        <v>274.94000000000005</v>
      </c>
      <c r="K3212" s="19" t="str">
        <f t="shared" si="200"/>
        <v>May-13</v>
      </c>
      <c r="L3212" s="20">
        <f t="shared" si="203"/>
        <v>3158</v>
      </c>
      <c r="M3212" s="21">
        <f t="shared" si="201"/>
        <v>8.7061431285623825E-2</v>
      </c>
    </row>
    <row r="3213" spans="1:13" x14ac:dyDescent="0.3">
      <c r="A3213" s="119">
        <v>41423</v>
      </c>
      <c r="B3213" s="120" t="s">
        <v>74</v>
      </c>
      <c r="C3213" s="121">
        <v>15.1</v>
      </c>
      <c r="D3213" s="87" t="s">
        <v>31</v>
      </c>
      <c r="E3213" s="120" t="s">
        <v>6278</v>
      </c>
      <c r="F3213" s="123">
        <v>5</v>
      </c>
      <c r="G3213" s="35">
        <v>0</v>
      </c>
      <c r="H3213" s="69" t="s">
        <v>6111</v>
      </c>
      <c r="I3213" s="31">
        <v>0</v>
      </c>
      <c r="J3213" s="18">
        <f t="shared" si="202"/>
        <v>274.94000000000005</v>
      </c>
      <c r="K3213" s="19" t="str">
        <f t="shared" si="200"/>
        <v>May-13</v>
      </c>
      <c r="L3213" s="20">
        <f t="shared" si="203"/>
        <v>3158</v>
      </c>
      <c r="M3213" s="21">
        <f t="shared" si="201"/>
        <v>8.7061431285623825E-2</v>
      </c>
    </row>
    <row r="3214" spans="1:13" x14ac:dyDescent="0.3">
      <c r="A3214" s="119">
        <v>41423</v>
      </c>
      <c r="B3214" s="120" t="s">
        <v>74</v>
      </c>
      <c r="C3214" s="121">
        <v>16.149999999999999</v>
      </c>
      <c r="D3214" s="87" t="s">
        <v>31</v>
      </c>
      <c r="E3214" s="120" t="s">
        <v>6834</v>
      </c>
      <c r="F3214" s="123">
        <v>6</v>
      </c>
      <c r="G3214" s="35">
        <v>1</v>
      </c>
      <c r="H3214" s="69">
        <v>3</v>
      </c>
      <c r="I3214" s="31">
        <v>-1</v>
      </c>
      <c r="J3214" s="18">
        <f t="shared" si="202"/>
        <v>273.94000000000005</v>
      </c>
      <c r="K3214" s="19" t="str">
        <f t="shared" si="200"/>
        <v>May-13</v>
      </c>
      <c r="L3214" s="20">
        <f t="shared" si="203"/>
        <v>3159</v>
      </c>
      <c r="M3214" s="21">
        <f t="shared" si="201"/>
        <v>8.6717315606204506E-2</v>
      </c>
    </row>
    <row r="3215" spans="1:13" x14ac:dyDescent="0.3">
      <c r="A3215" s="119">
        <v>41423</v>
      </c>
      <c r="B3215" s="120" t="s">
        <v>63</v>
      </c>
      <c r="C3215" s="121">
        <v>16.399999999999999</v>
      </c>
      <c r="D3215" s="87" t="s">
        <v>31</v>
      </c>
      <c r="E3215" s="120" t="s">
        <v>7771</v>
      </c>
      <c r="F3215" s="123">
        <v>5</v>
      </c>
      <c r="G3215" s="35">
        <v>1</v>
      </c>
      <c r="H3215" s="69">
        <v>1</v>
      </c>
      <c r="I3215" s="31">
        <v>4</v>
      </c>
      <c r="J3215" s="18">
        <f t="shared" si="202"/>
        <v>277.94000000000005</v>
      </c>
      <c r="K3215" s="19" t="str">
        <f t="shared" si="200"/>
        <v>May-13</v>
      </c>
      <c r="L3215" s="20">
        <f t="shared" si="203"/>
        <v>3160</v>
      </c>
      <c r="M3215" s="21">
        <f t="shared" si="201"/>
        <v>8.7955696202531658E-2</v>
      </c>
    </row>
    <row r="3216" spans="1:13" x14ac:dyDescent="0.3">
      <c r="A3216" s="119">
        <v>41423</v>
      </c>
      <c r="B3216" s="120" t="s">
        <v>74</v>
      </c>
      <c r="C3216" s="121">
        <v>17.25</v>
      </c>
      <c r="D3216" s="87" t="s">
        <v>31</v>
      </c>
      <c r="E3216" s="120" t="s">
        <v>7772</v>
      </c>
      <c r="F3216" s="123">
        <v>6</v>
      </c>
      <c r="G3216" s="35">
        <v>1</v>
      </c>
      <c r="H3216" s="69">
        <v>8</v>
      </c>
      <c r="I3216" s="31">
        <v>-1</v>
      </c>
      <c r="J3216" s="18">
        <f t="shared" si="202"/>
        <v>276.94000000000005</v>
      </c>
      <c r="K3216" s="19" t="str">
        <f t="shared" si="200"/>
        <v>May-13</v>
      </c>
      <c r="L3216" s="20">
        <f t="shared" si="203"/>
        <v>3161</v>
      </c>
      <c r="M3216" s="21">
        <f t="shared" si="201"/>
        <v>8.7611515343245822E-2</v>
      </c>
    </row>
    <row r="3217" spans="1:13" x14ac:dyDescent="0.3">
      <c r="A3217" s="119">
        <v>41423</v>
      </c>
      <c r="B3217" s="120" t="s">
        <v>133</v>
      </c>
      <c r="C3217" s="121">
        <v>17.350000000000001</v>
      </c>
      <c r="D3217" s="87" t="s">
        <v>31</v>
      </c>
      <c r="E3217" s="120" t="s">
        <v>428</v>
      </c>
      <c r="F3217" s="123">
        <v>4.5</v>
      </c>
      <c r="G3217" s="35">
        <v>1</v>
      </c>
      <c r="H3217" s="69">
        <v>2</v>
      </c>
      <c r="I3217" s="31">
        <v>-1</v>
      </c>
      <c r="J3217" s="18">
        <f t="shared" si="202"/>
        <v>275.94000000000005</v>
      </c>
      <c r="K3217" s="19" t="str">
        <f t="shared" si="200"/>
        <v>May-13</v>
      </c>
      <c r="L3217" s="20">
        <f t="shared" si="203"/>
        <v>3162</v>
      </c>
      <c r="M3217" s="21">
        <f t="shared" si="201"/>
        <v>8.7267552182163199E-2</v>
      </c>
    </row>
    <row r="3218" spans="1:13" x14ac:dyDescent="0.3">
      <c r="A3218" s="124">
        <v>41423</v>
      </c>
      <c r="B3218" s="108" t="s">
        <v>43</v>
      </c>
      <c r="C3218" s="111">
        <v>18.25</v>
      </c>
      <c r="D3218" s="87" t="s">
        <v>31</v>
      </c>
      <c r="E3218" s="108" t="s">
        <v>7373</v>
      </c>
      <c r="F3218" s="110">
        <v>4.33</v>
      </c>
      <c r="G3218" s="35">
        <v>1</v>
      </c>
      <c r="H3218" s="76" t="s">
        <v>6526</v>
      </c>
      <c r="I3218" s="34">
        <v>5</v>
      </c>
      <c r="J3218" s="18">
        <f t="shared" si="202"/>
        <v>280.94000000000005</v>
      </c>
      <c r="K3218" s="19" t="str">
        <f t="shared" si="200"/>
        <v>May-13</v>
      </c>
      <c r="L3218" s="20">
        <f t="shared" si="203"/>
        <v>3163</v>
      </c>
      <c r="M3218" s="21">
        <f t="shared" si="201"/>
        <v>8.8820739803983584E-2</v>
      </c>
    </row>
    <row r="3219" spans="1:13" x14ac:dyDescent="0.3">
      <c r="A3219" s="124">
        <v>41423</v>
      </c>
      <c r="B3219" s="108" t="s">
        <v>57</v>
      </c>
      <c r="C3219" s="111">
        <v>19.05</v>
      </c>
      <c r="D3219" s="87" t="s">
        <v>31</v>
      </c>
      <c r="E3219" s="108" t="s">
        <v>6291</v>
      </c>
      <c r="F3219" s="110">
        <v>4.5</v>
      </c>
      <c r="G3219" s="35">
        <v>1</v>
      </c>
      <c r="H3219" s="76" t="s">
        <v>6512</v>
      </c>
      <c r="I3219" s="34">
        <v>-1</v>
      </c>
      <c r="J3219" s="18">
        <f t="shared" si="202"/>
        <v>279.94000000000005</v>
      </c>
      <c r="K3219" s="19" t="str">
        <f t="shared" si="200"/>
        <v>May-13</v>
      </c>
      <c r="L3219" s="20">
        <f t="shared" si="203"/>
        <v>3164</v>
      </c>
      <c r="M3219" s="21">
        <f t="shared" si="201"/>
        <v>8.8476611883691547E-2</v>
      </c>
    </row>
    <row r="3220" spans="1:13" x14ac:dyDescent="0.3">
      <c r="A3220" s="124">
        <v>41423</v>
      </c>
      <c r="B3220" s="108" t="s">
        <v>43</v>
      </c>
      <c r="C3220" s="111">
        <v>19.55</v>
      </c>
      <c r="D3220" s="87" t="s">
        <v>31</v>
      </c>
      <c r="E3220" s="108" t="s">
        <v>1058</v>
      </c>
      <c r="F3220" s="110">
        <v>5.5</v>
      </c>
      <c r="G3220" s="35">
        <v>1</v>
      </c>
      <c r="H3220" s="76" t="s">
        <v>6512</v>
      </c>
      <c r="I3220" s="34">
        <v>-1</v>
      </c>
      <c r="J3220" s="18">
        <f t="shared" si="202"/>
        <v>278.94000000000005</v>
      </c>
      <c r="K3220" s="19" t="str">
        <f t="shared" si="200"/>
        <v>May-13</v>
      </c>
      <c r="L3220" s="20">
        <f t="shared" si="203"/>
        <v>3165</v>
      </c>
      <c r="M3220" s="21">
        <f t="shared" si="201"/>
        <v>8.8132701421800963E-2</v>
      </c>
    </row>
    <row r="3221" spans="1:13" x14ac:dyDescent="0.3">
      <c r="A3221" s="107">
        <v>41424</v>
      </c>
      <c r="B3221" s="108" t="s">
        <v>38</v>
      </c>
      <c r="C3221" s="101">
        <v>0.625</v>
      </c>
      <c r="D3221" s="87" t="s">
        <v>31</v>
      </c>
      <c r="E3221" s="108" t="s">
        <v>1137</v>
      </c>
      <c r="F3221" s="110">
        <v>3.75</v>
      </c>
      <c r="G3221" s="85">
        <v>1</v>
      </c>
      <c r="H3221" s="87" t="s">
        <v>33</v>
      </c>
      <c r="I3221" s="27">
        <v>-1</v>
      </c>
      <c r="J3221" s="18">
        <f t="shared" si="202"/>
        <v>277.94000000000005</v>
      </c>
      <c r="K3221" s="19" t="str">
        <f t="shared" si="200"/>
        <v>May-13</v>
      </c>
      <c r="L3221" s="20">
        <f t="shared" si="203"/>
        <v>3166</v>
      </c>
      <c r="M3221" s="21">
        <f t="shared" si="201"/>
        <v>8.7789008212255229E-2</v>
      </c>
    </row>
    <row r="3222" spans="1:13" x14ac:dyDescent="0.3">
      <c r="A3222" s="107">
        <v>41424</v>
      </c>
      <c r="B3222" s="108" t="s">
        <v>38</v>
      </c>
      <c r="C3222" s="101">
        <v>0.72916666666666663</v>
      </c>
      <c r="D3222" s="87" t="s">
        <v>31</v>
      </c>
      <c r="E3222" s="108" t="s">
        <v>1138</v>
      </c>
      <c r="F3222" s="110">
        <v>3.75</v>
      </c>
      <c r="G3222" s="85">
        <v>1</v>
      </c>
      <c r="H3222" s="87" t="s">
        <v>33</v>
      </c>
      <c r="I3222" s="27">
        <v>-1</v>
      </c>
      <c r="J3222" s="18">
        <f t="shared" si="202"/>
        <v>276.94000000000005</v>
      </c>
      <c r="K3222" s="19" t="str">
        <f t="shared" si="200"/>
        <v>May-13</v>
      </c>
      <c r="L3222" s="20">
        <f t="shared" si="203"/>
        <v>3167</v>
      </c>
      <c r="M3222" s="21">
        <f t="shared" si="201"/>
        <v>8.7445532049257993E-2</v>
      </c>
    </row>
    <row r="3223" spans="1:13" x14ac:dyDescent="0.3">
      <c r="A3223" s="107">
        <v>41424</v>
      </c>
      <c r="B3223" s="108" t="s">
        <v>96</v>
      </c>
      <c r="C3223" s="101">
        <v>0.75694444444444453</v>
      </c>
      <c r="D3223" s="87" t="s">
        <v>31</v>
      </c>
      <c r="E3223" s="108" t="s">
        <v>1139</v>
      </c>
      <c r="F3223" s="110">
        <v>3.5</v>
      </c>
      <c r="G3223" s="85">
        <v>1</v>
      </c>
      <c r="H3223" s="87" t="s">
        <v>33</v>
      </c>
      <c r="I3223" s="28">
        <v>-1</v>
      </c>
      <c r="J3223" s="18">
        <f t="shared" si="202"/>
        <v>275.94000000000005</v>
      </c>
      <c r="K3223" s="19" t="str">
        <f t="shared" si="200"/>
        <v>May-13</v>
      </c>
      <c r="L3223" s="20">
        <f t="shared" si="203"/>
        <v>3168</v>
      </c>
      <c r="M3223" s="21">
        <f t="shared" si="201"/>
        <v>8.710227272727275E-2</v>
      </c>
    </row>
    <row r="3224" spans="1:13" x14ac:dyDescent="0.3">
      <c r="A3224" s="119">
        <v>41424</v>
      </c>
      <c r="B3224" s="120" t="s">
        <v>134</v>
      </c>
      <c r="C3224" s="121">
        <v>16.399999999999999</v>
      </c>
      <c r="D3224" s="87" t="s">
        <v>31</v>
      </c>
      <c r="E3224" s="120" t="s">
        <v>7776</v>
      </c>
      <c r="F3224" s="123">
        <v>5</v>
      </c>
      <c r="G3224" s="35">
        <v>1</v>
      </c>
      <c r="H3224" s="69">
        <v>7</v>
      </c>
      <c r="I3224" s="31">
        <v>-1</v>
      </c>
      <c r="J3224" s="18">
        <f t="shared" si="202"/>
        <v>274.94000000000005</v>
      </c>
      <c r="K3224" s="19" t="str">
        <f t="shared" si="200"/>
        <v>May-13</v>
      </c>
      <c r="L3224" s="20">
        <f t="shared" si="203"/>
        <v>3169</v>
      </c>
      <c r="M3224" s="21">
        <f t="shared" si="201"/>
        <v>8.6759230041022428E-2</v>
      </c>
    </row>
    <row r="3225" spans="1:13" x14ac:dyDescent="0.3">
      <c r="A3225" s="119">
        <v>41424</v>
      </c>
      <c r="B3225" s="120" t="s">
        <v>29</v>
      </c>
      <c r="C3225" s="121">
        <v>16.5</v>
      </c>
      <c r="D3225" s="87" t="s">
        <v>31</v>
      </c>
      <c r="E3225" s="120" t="s">
        <v>7777</v>
      </c>
      <c r="F3225" s="123">
        <v>5</v>
      </c>
      <c r="G3225" s="35">
        <v>1</v>
      </c>
      <c r="H3225" s="69">
        <v>2</v>
      </c>
      <c r="I3225" s="31">
        <v>-1</v>
      </c>
      <c r="J3225" s="18">
        <f t="shared" si="202"/>
        <v>273.94000000000005</v>
      </c>
      <c r="K3225" s="19" t="str">
        <f t="shared" si="200"/>
        <v>May-13</v>
      </c>
      <c r="L3225" s="20">
        <f t="shared" si="203"/>
        <v>3170</v>
      </c>
      <c r="M3225" s="21">
        <f t="shared" si="201"/>
        <v>8.6416403785488982E-2</v>
      </c>
    </row>
    <row r="3226" spans="1:13" x14ac:dyDescent="0.3">
      <c r="A3226" s="124">
        <v>41424</v>
      </c>
      <c r="B3226" s="108" t="s">
        <v>96</v>
      </c>
      <c r="C3226" s="111">
        <v>19.149999999999999</v>
      </c>
      <c r="D3226" s="87" t="s">
        <v>31</v>
      </c>
      <c r="E3226" s="108" t="s">
        <v>7773</v>
      </c>
      <c r="F3226" s="110">
        <v>5</v>
      </c>
      <c r="G3226" s="35">
        <v>1</v>
      </c>
      <c r="H3226" s="62" t="s">
        <v>6512</v>
      </c>
      <c r="I3226" s="34">
        <v>-1</v>
      </c>
      <c r="J3226" s="18">
        <f t="shared" si="202"/>
        <v>272.94000000000005</v>
      </c>
      <c r="K3226" s="19" t="str">
        <f t="shared" si="200"/>
        <v>May-13</v>
      </c>
      <c r="L3226" s="20">
        <f t="shared" si="203"/>
        <v>3171</v>
      </c>
      <c r="M3226" s="21">
        <f t="shared" si="201"/>
        <v>8.6073793755912981E-2</v>
      </c>
    </row>
    <row r="3227" spans="1:13" x14ac:dyDescent="0.3">
      <c r="A3227" s="124">
        <v>41424</v>
      </c>
      <c r="B3227" s="108" t="s">
        <v>96</v>
      </c>
      <c r="C3227" s="111">
        <v>19.149999999999999</v>
      </c>
      <c r="D3227" s="87" t="s">
        <v>31</v>
      </c>
      <c r="E3227" s="108" t="s">
        <v>7774</v>
      </c>
      <c r="F3227" s="110">
        <v>4.5</v>
      </c>
      <c r="G3227" s="35">
        <v>1</v>
      </c>
      <c r="H3227" s="62" t="s">
        <v>6512</v>
      </c>
      <c r="I3227" s="34">
        <v>-1</v>
      </c>
      <c r="J3227" s="18">
        <f t="shared" si="202"/>
        <v>271.94000000000005</v>
      </c>
      <c r="K3227" s="19" t="str">
        <f t="shared" si="200"/>
        <v>May-13</v>
      </c>
      <c r="L3227" s="20">
        <f t="shared" si="203"/>
        <v>3172</v>
      </c>
      <c r="M3227" s="21">
        <f t="shared" si="201"/>
        <v>8.5731399747793202E-2</v>
      </c>
    </row>
    <row r="3228" spans="1:13" x14ac:dyDescent="0.3">
      <c r="A3228" s="124">
        <v>41424</v>
      </c>
      <c r="B3228" s="108" t="s">
        <v>143</v>
      </c>
      <c r="C3228" s="111">
        <v>21.1</v>
      </c>
      <c r="D3228" s="87" t="s">
        <v>31</v>
      </c>
      <c r="E3228" s="108" t="s">
        <v>7775</v>
      </c>
      <c r="F3228" s="110">
        <v>5</v>
      </c>
      <c r="G3228" s="35">
        <v>1</v>
      </c>
      <c r="H3228" s="62" t="s">
        <v>6526</v>
      </c>
      <c r="I3228" s="34">
        <v>4</v>
      </c>
      <c r="J3228" s="18">
        <f t="shared" si="202"/>
        <v>275.94000000000005</v>
      </c>
      <c r="K3228" s="19" t="str">
        <f t="shared" si="200"/>
        <v>May-13</v>
      </c>
      <c r="L3228" s="20">
        <f t="shared" si="203"/>
        <v>3173</v>
      </c>
      <c r="M3228" s="21">
        <f t="shared" si="201"/>
        <v>8.6965017333753558E-2</v>
      </c>
    </row>
    <row r="3229" spans="1:13" x14ac:dyDescent="0.3">
      <c r="A3229" s="107">
        <v>41425</v>
      </c>
      <c r="B3229" s="108" t="s">
        <v>138</v>
      </c>
      <c r="C3229" s="101">
        <v>0.59027777777777779</v>
      </c>
      <c r="D3229" s="87" t="s">
        <v>31</v>
      </c>
      <c r="E3229" s="108" t="s">
        <v>1140</v>
      </c>
      <c r="F3229" s="110">
        <v>3.75</v>
      </c>
      <c r="G3229" s="85">
        <v>1</v>
      </c>
      <c r="H3229" s="87" t="s">
        <v>33</v>
      </c>
      <c r="I3229" s="27">
        <v>-1</v>
      </c>
      <c r="J3229" s="18">
        <f t="shared" si="202"/>
        <v>274.94000000000005</v>
      </c>
      <c r="K3229" s="19" t="str">
        <f t="shared" si="200"/>
        <v>May-13</v>
      </c>
      <c r="L3229" s="20">
        <f t="shared" si="203"/>
        <v>3174</v>
      </c>
      <c r="M3229" s="21">
        <f t="shared" si="201"/>
        <v>8.6622558286074375E-2</v>
      </c>
    </row>
    <row r="3230" spans="1:13" x14ac:dyDescent="0.3">
      <c r="A3230" s="107">
        <v>41425</v>
      </c>
      <c r="B3230" s="108" t="s">
        <v>56</v>
      </c>
      <c r="C3230" s="101">
        <v>0.80902777777777779</v>
      </c>
      <c r="D3230" s="87" t="s">
        <v>31</v>
      </c>
      <c r="E3230" s="108" t="s">
        <v>1141</v>
      </c>
      <c r="F3230" s="110">
        <v>3.25</v>
      </c>
      <c r="G3230" s="85">
        <v>1</v>
      </c>
      <c r="H3230" s="87" t="s">
        <v>42</v>
      </c>
      <c r="I3230" s="28">
        <v>2.25</v>
      </c>
      <c r="J3230" s="18">
        <f t="shared" si="202"/>
        <v>277.19000000000005</v>
      </c>
      <c r="K3230" s="19" t="str">
        <f t="shared" si="200"/>
        <v>May-13</v>
      </c>
      <c r="L3230" s="20">
        <f t="shared" si="203"/>
        <v>3175</v>
      </c>
      <c r="M3230" s="21">
        <f t="shared" si="201"/>
        <v>8.7303937007874033E-2</v>
      </c>
    </row>
    <row r="3231" spans="1:13" x14ac:dyDescent="0.3">
      <c r="A3231" s="119">
        <v>41425</v>
      </c>
      <c r="B3231" s="120" t="s">
        <v>61</v>
      </c>
      <c r="C3231" s="121">
        <v>15.3</v>
      </c>
      <c r="D3231" s="87" t="s">
        <v>31</v>
      </c>
      <c r="E3231" s="120" t="s">
        <v>7781</v>
      </c>
      <c r="F3231" s="123">
        <v>4.33</v>
      </c>
      <c r="G3231" s="35">
        <v>1</v>
      </c>
      <c r="H3231" s="69">
        <v>1</v>
      </c>
      <c r="I3231" s="31">
        <v>3.33</v>
      </c>
      <c r="J3231" s="18">
        <f t="shared" si="202"/>
        <v>280.52000000000004</v>
      </c>
      <c r="K3231" s="19" t="str">
        <f t="shared" si="200"/>
        <v>May-13</v>
      </c>
      <c r="L3231" s="20">
        <f t="shared" si="203"/>
        <v>3176</v>
      </c>
      <c r="M3231" s="21">
        <f t="shared" si="201"/>
        <v>8.8324937027707814E-2</v>
      </c>
    </row>
    <row r="3232" spans="1:13" x14ac:dyDescent="0.3">
      <c r="A3232" s="119">
        <v>41425</v>
      </c>
      <c r="B3232" s="120" t="s">
        <v>61</v>
      </c>
      <c r="C3232" s="121">
        <v>16.100000000000001</v>
      </c>
      <c r="D3232" s="87" t="s">
        <v>31</v>
      </c>
      <c r="E3232" s="120" t="s">
        <v>487</v>
      </c>
      <c r="F3232" s="123">
        <v>6</v>
      </c>
      <c r="G3232" s="35">
        <v>1</v>
      </c>
      <c r="H3232" s="69">
        <v>5</v>
      </c>
      <c r="I3232" s="31">
        <v>-1</v>
      </c>
      <c r="J3232" s="18">
        <f t="shared" si="202"/>
        <v>279.52000000000004</v>
      </c>
      <c r="K3232" s="19" t="str">
        <f t="shared" si="200"/>
        <v>May-13</v>
      </c>
      <c r="L3232" s="20">
        <f t="shared" si="203"/>
        <v>3177</v>
      </c>
      <c r="M3232" s="21">
        <f t="shared" si="201"/>
        <v>8.7982373308152353E-2</v>
      </c>
    </row>
    <row r="3233" spans="1:13" x14ac:dyDescent="0.3">
      <c r="A3233" s="124">
        <v>41425</v>
      </c>
      <c r="B3233" s="108" t="s">
        <v>141</v>
      </c>
      <c r="C3233" s="111">
        <v>18.350000000000001</v>
      </c>
      <c r="D3233" s="87" t="s">
        <v>31</v>
      </c>
      <c r="E3233" s="108" t="s">
        <v>7780</v>
      </c>
      <c r="F3233" s="110">
        <v>5</v>
      </c>
      <c r="G3233" s="35">
        <v>1</v>
      </c>
      <c r="H3233" s="76" t="s">
        <v>6512</v>
      </c>
      <c r="I3233" s="34">
        <v>-1</v>
      </c>
      <c r="J3233" s="18">
        <f t="shared" si="202"/>
        <v>278.52000000000004</v>
      </c>
      <c r="K3233" s="19" t="str">
        <f t="shared" si="200"/>
        <v>May-13</v>
      </c>
      <c r="L3233" s="20">
        <f t="shared" si="203"/>
        <v>3178</v>
      </c>
      <c r="M3233" s="21">
        <f t="shared" si="201"/>
        <v>8.7640025173064837E-2</v>
      </c>
    </row>
    <row r="3234" spans="1:13" x14ac:dyDescent="0.3">
      <c r="A3234" s="124">
        <v>41425</v>
      </c>
      <c r="B3234" s="108" t="s">
        <v>56</v>
      </c>
      <c r="C3234" s="111">
        <v>18.5</v>
      </c>
      <c r="D3234" s="87" t="s">
        <v>31</v>
      </c>
      <c r="E3234" s="108" t="s">
        <v>7778</v>
      </c>
      <c r="F3234" s="110">
        <v>6</v>
      </c>
      <c r="G3234" s="35">
        <v>1</v>
      </c>
      <c r="H3234" s="76" t="s">
        <v>6512</v>
      </c>
      <c r="I3234" s="34">
        <v>-1</v>
      </c>
      <c r="J3234" s="18">
        <f t="shared" si="202"/>
        <v>277.52000000000004</v>
      </c>
      <c r="K3234" s="19" t="str">
        <f t="shared" si="200"/>
        <v>May-13</v>
      </c>
      <c r="L3234" s="20">
        <f t="shared" si="203"/>
        <v>3179</v>
      </c>
      <c r="M3234" s="21">
        <f t="shared" si="201"/>
        <v>8.7297892418999698E-2</v>
      </c>
    </row>
    <row r="3235" spans="1:13" x14ac:dyDescent="0.3">
      <c r="A3235" s="124">
        <v>41425</v>
      </c>
      <c r="B3235" s="108" t="s">
        <v>56</v>
      </c>
      <c r="C3235" s="111">
        <v>19.25</v>
      </c>
      <c r="D3235" s="87" t="s">
        <v>31</v>
      </c>
      <c r="E3235" s="108" t="s">
        <v>7779</v>
      </c>
      <c r="F3235" s="110">
        <v>6</v>
      </c>
      <c r="G3235" s="35">
        <v>0</v>
      </c>
      <c r="H3235" s="76" t="s">
        <v>6111</v>
      </c>
      <c r="I3235" s="34">
        <v>0</v>
      </c>
      <c r="J3235" s="18">
        <f t="shared" si="202"/>
        <v>277.52000000000004</v>
      </c>
      <c r="K3235" s="19" t="str">
        <f t="shared" si="200"/>
        <v>May-13</v>
      </c>
      <c r="L3235" s="20">
        <f t="shared" si="203"/>
        <v>3179</v>
      </c>
      <c r="M3235" s="21">
        <f t="shared" si="201"/>
        <v>8.7297892418999698E-2</v>
      </c>
    </row>
    <row r="3236" spans="1:13" x14ac:dyDescent="0.3">
      <c r="A3236" s="124">
        <v>41425</v>
      </c>
      <c r="B3236" s="108" t="s">
        <v>141</v>
      </c>
      <c r="C3236" s="111">
        <v>20.149999999999999</v>
      </c>
      <c r="D3236" s="87" t="s">
        <v>31</v>
      </c>
      <c r="E3236" s="108" t="s">
        <v>483</v>
      </c>
      <c r="F3236" s="110">
        <v>5</v>
      </c>
      <c r="G3236" s="35">
        <v>1</v>
      </c>
      <c r="H3236" s="76" t="s">
        <v>6518</v>
      </c>
      <c r="I3236" s="34">
        <v>-1</v>
      </c>
      <c r="J3236" s="18">
        <f t="shared" si="202"/>
        <v>276.52000000000004</v>
      </c>
      <c r="K3236" s="19" t="str">
        <f t="shared" si="200"/>
        <v>May-13</v>
      </c>
      <c r="L3236" s="20">
        <f t="shared" si="203"/>
        <v>3180</v>
      </c>
      <c r="M3236" s="21">
        <f t="shared" si="201"/>
        <v>8.6955974842767306E-2</v>
      </c>
    </row>
    <row r="3237" spans="1:13" x14ac:dyDescent="0.3">
      <c r="A3237" s="107">
        <v>41426</v>
      </c>
      <c r="B3237" s="108" t="s">
        <v>44</v>
      </c>
      <c r="C3237" s="101">
        <v>0.60763888888888895</v>
      </c>
      <c r="D3237" s="87" t="s">
        <v>31</v>
      </c>
      <c r="E3237" s="108" t="s">
        <v>1142</v>
      </c>
      <c r="F3237" s="110">
        <v>3.25</v>
      </c>
      <c r="G3237" s="85">
        <v>1</v>
      </c>
      <c r="H3237" s="87" t="s">
        <v>33</v>
      </c>
      <c r="I3237" s="27">
        <v>-1</v>
      </c>
      <c r="J3237" s="18">
        <f t="shared" si="202"/>
        <v>275.52000000000004</v>
      </c>
      <c r="K3237" s="19" t="str">
        <f t="shared" si="200"/>
        <v>Jun-13</v>
      </c>
      <c r="L3237" s="20">
        <f t="shared" si="203"/>
        <v>3181</v>
      </c>
      <c r="M3237" s="21">
        <f t="shared" si="201"/>
        <v>8.6614272241433518E-2</v>
      </c>
    </row>
    <row r="3238" spans="1:13" x14ac:dyDescent="0.3">
      <c r="A3238" s="107">
        <v>41426</v>
      </c>
      <c r="B3238" s="108" t="s">
        <v>44</v>
      </c>
      <c r="C3238" s="101">
        <v>0.63194444444444442</v>
      </c>
      <c r="D3238" s="87" t="s">
        <v>31</v>
      </c>
      <c r="E3238" s="108" t="s">
        <v>1143</v>
      </c>
      <c r="F3238" s="110">
        <v>3.75</v>
      </c>
      <c r="G3238" s="85">
        <v>1</v>
      </c>
      <c r="H3238" s="87" t="s">
        <v>33</v>
      </c>
      <c r="I3238" s="27">
        <v>-1</v>
      </c>
      <c r="J3238" s="18">
        <f t="shared" si="202"/>
        <v>274.52000000000004</v>
      </c>
      <c r="K3238" s="19" t="str">
        <f t="shared" si="200"/>
        <v>Jun-13</v>
      </c>
      <c r="L3238" s="20">
        <f t="shared" si="203"/>
        <v>3182</v>
      </c>
      <c r="M3238" s="21">
        <f t="shared" si="201"/>
        <v>8.6272784412319309E-2</v>
      </c>
    </row>
    <row r="3239" spans="1:13" x14ac:dyDescent="0.3">
      <c r="A3239" s="119">
        <v>41426</v>
      </c>
      <c r="B3239" s="120" t="s">
        <v>97</v>
      </c>
      <c r="C3239" s="121">
        <v>14.2</v>
      </c>
      <c r="D3239" s="87" t="s">
        <v>31</v>
      </c>
      <c r="E3239" s="120" t="s">
        <v>7782</v>
      </c>
      <c r="F3239" s="123">
        <v>4.33</v>
      </c>
      <c r="G3239" s="35">
        <v>1</v>
      </c>
      <c r="H3239" s="69">
        <v>1</v>
      </c>
      <c r="I3239" s="31">
        <v>3.33</v>
      </c>
      <c r="J3239" s="18">
        <f t="shared" si="202"/>
        <v>277.85000000000002</v>
      </c>
      <c r="K3239" s="19" t="str">
        <f t="shared" si="200"/>
        <v>Jun-13</v>
      </c>
      <c r="L3239" s="20">
        <f t="shared" si="203"/>
        <v>3183</v>
      </c>
      <c r="M3239" s="21">
        <f t="shared" si="201"/>
        <v>8.7291863022306002E-2</v>
      </c>
    </row>
    <row r="3240" spans="1:13" x14ac:dyDescent="0.3">
      <c r="A3240" s="119">
        <v>41426</v>
      </c>
      <c r="B3240" s="120" t="s">
        <v>97</v>
      </c>
      <c r="C3240" s="121">
        <v>15.3</v>
      </c>
      <c r="D3240" s="87" t="s">
        <v>31</v>
      </c>
      <c r="E3240" s="120" t="s">
        <v>7783</v>
      </c>
      <c r="F3240" s="123">
        <v>5.5</v>
      </c>
      <c r="G3240" s="35">
        <v>0</v>
      </c>
      <c r="H3240" s="69" t="s">
        <v>6111</v>
      </c>
      <c r="I3240" s="31">
        <v>0</v>
      </c>
      <c r="J3240" s="18">
        <f t="shared" si="202"/>
        <v>277.85000000000002</v>
      </c>
      <c r="K3240" s="19" t="str">
        <f t="shared" si="200"/>
        <v>Jun-13</v>
      </c>
      <c r="L3240" s="20">
        <f t="shared" si="203"/>
        <v>3183</v>
      </c>
      <c r="M3240" s="21">
        <f t="shared" si="201"/>
        <v>8.7291863022306002E-2</v>
      </c>
    </row>
    <row r="3241" spans="1:13" x14ac:dyDescent="0.3">
      <c r="A3241" s="124">
        <v>41426</v>
      </c>
      <c r="B3241" s="108" t="s">
        <v>137</v>
      </c>
      <c r="C3241" s="111">
        <v>18.399999999999999</v>
      </c>
      <c r="D3241" s="87" t="s">
        <v>31</v>
      </c>
      <c r="E3241" s="108" t="s">
        <v>1960</v>
      </c>
      <c r="F3241" s="110">
        <v>6</v>
      </c>
      <c r="G3241" s="35">
        <v>1</v>
      </c>
      <c r="H3241" s="76" t="s">
        <v>6512</v>
      </c>
      <c r="I3241" s="34">
        <v>-1</v>
      </c>
      <c r="J3241" s="18">
        <f t="shared" si="202"/>
        <v>276.85000000000002</v>
      </c>
      <c r="K3241" s="19" t="str">
        <f t="shared" si="200"/>
        <v>Jun-13</v>
      </c>
      <c r="L3241" s="20">
        <f t="shared" si="203"/>
        <v>3184</v>
      </c>
      <c r="M3241" s="21">
        <f t="shared" si="201"/>
        <v>8.6950376884422115E-2</v>
      </c>
    </row>
    <row r="3242" spans="1:13" x14ac:dyDescent="0.3">
      <c r="A3242" s="119">
        <v>41428</v>
      </c>
      <c r="B3242" s="120" t="s">
        <v>130</v>
      </c>
      <c r="C3242" s="121">
        <v>14.3</v>
      </c>
      <c r="D3242" s="87" t="s">
        <v>31</v>
      </c>
      <c r="E3242" s="120" t="s">
        <v>7785</v>
      </c>
      <c r="F3242" s="123">
        <v>5.5</v>
      </c>
      <c r="G3242" s="35">
        <v>1</v>
      </c>
      <c r="H3242" s="69">
        <v>1</v>
      </c>
      <c r="I3242" s="31">
        <v>6</v>
      </c>
      <c r="J3242" s="18">
        <f t="shared" si="202"/>
        <v>282.85000000000002</v>
      </c>
      <c r="K3242" s="19" t="str">
        <f t="shared" si="200"/>
        <v>Jun-13</v>
      </c>
      <c r="L3242" s="20">
        <f t="shared" si="203"/>
        <v>3185</v>
      </c>
      <c r="M3242" s="21">
        <f t="shared" si="201"/>
        <v>8.880690737833595E-2</v>
      </c>
    </row>
    <row r="3243" spans="1:13" x14ac:dyDescent="0.3">
      <c r="A3243" s="119">
        <v>41428</v>
      </c>
      <c r="B3243" s="120" t="s">
        <v>130</v>
      </c>
      <c r="C3243" s="121">
        <v>16</v>
      </c>
      <c r="D3243" s="87" t="s">
        <v>31</v>
      </c>
      <c r="E3243" s="120" t="s">
        <v>7722</v>
      </c>
      <c r="F3243" s="123">
        <v>5.5</v>
      </c>
      <c r="G3243" s="35">
        <v>1</v>
      </c>
      <c r="H3243" s="69">
        <v>1</v>
      </c>
      <c r="I3243" s="31">
        <v>5</v>
      </c>
      <c r="J3243" s="18">
        <f t="shared" si="202"/>
        <v>287.85000000000002</v>
      </c>
      <c r="K3243" s="19" t="str">
        <f t="shared" si="200"/>
        <v>Jun-13</v>
      </c>
      <c r="L3243" s="20">
        <f t="shared" si="203"/>
        <v>3186</v>
      </c>
      <c r="M3243" s="21">
        <f t="shared" si="201"/>
        <v>9.0348399246704333E-2</v>
      </c>
    </row>
    <row r="3244" spans="1:13" x14ac:dyDescent="0.3">
      <c r="A3244" s="119">
        <v>41428</v>
      </c>
      <c r="B3244" s="120" t="s">
        <v>50</v>
      </c>
      <c r="C3244" s="121">
        <v>16.45</v>
      </c>
      <c r="D3244" s="87" t="s">
        <v>31</v>
      </c>
      <c r="E3244" s="120" t="s">
        <v>7786</v>
      </c>
      <c r="F3244" s="123">
        <v>6</v>
      </c>
      <c r="G3244" s="35">
        <v>1</v>
      </c>
      <c r="H3244" s="69">
        <v>1</v>
      </c>
      <c r="I3244" s="31">
        <v>5</v>
      </c>
      <c r="J3244" s="18">
        <f t="shared" si="202"/>
        <v>292.85000000000002</v>
      </c>
      <c r="K3244" s="19" t="str">
        <f t="shared" si="200"/>
        <v>Jun-13</v>
      </c>
      <c r="L3244" s="20">
        <f t="shared" si="203"/>
        <v>3187</v>
      </c>
      <c r="M3244" s="21">
        <f t="shared" si="201"/>
        <v>9.188892375274553E-2</v>
      </c>
    </row>
    <row r="3245" spans="1:13" x14ac:dyDescent="0.3">
      <c r="A3245" s="119">
        <v>41428</v>
      </c>
      <c r="B3245" s="120" t="s">
        <v>130</v>
      </c>
      <c r="C3245" s="121">
        <v>17</v>
      </c>
      <c r="D3245" s="87" t="s">
        <v>31</v>
      </c>
      <c r="E3245" s="120" t="s">
        <v>7787</v>
      </c>
      <c r="F3245" s="123">
        <v>6</v>
      </c>
      <c r="G3245" s="35">
        <v>1</v>
      </c>
      <c r="H3245" s="69">
        <v>1</v>
      </c>
      <c r="I3245" s="31">
        <v>5</v>
      </c>
      <c r="J3245" s="18">
        <f t="shared" si="202"/>
        <v>297.85000000000002</v>
      </c>
      <c r="K3245" s="19" t="str">
        <f t="shared" si="200"/>
        <v>Jun-13</v>
      </c>
      <c r="L3245" s="20">
        <f t="shared" si="203"/>
        <v>3188</v>
      </c>
      <c r="M3245" s="21">
        <f t="shared" si="201"/>
        <v>9.3428481806775418E-2</v>
      </c>
    </row>
    <row r="3246" spans="1:13" x14ac:dyDescent="0.3">
      <c r="A3246" s="124">
        <v>41428</v>
      </c>
      <c r="B3246" s="108" t="s">
        <v>59</v>
      </c>
      <c r="C3246" s="111">
        <v>20.3</v>
      </c>
      <c r="D3246" s="87" t="s">
        <v>31</v>
      </c>
      <c r="E3246" s="108" t="s">
        <v>7784</v>
      </c>
      <c r="F3246" s="110">
        <v>5.5</v>
      </c>
      <c r="G3246" s="35">
        <v>1</v>
      </c>
      <c r="H3246" s="76" t="s">
        <v>6526</v>
      </c>
      <c r="I3246" s="34">
        <v>4.5</v>
      </c>
      <c r="J3246" s="18">
        <f t="shared" si="202"/>
        <v>302.35000000000002</v>
      </c>
      <c r="K3246" s="19" t="str">
        <f t="shared" si="200"/>
        <v>Jun-13</v>
      </c>
      <c r="L3246" s="20">
        <f t="shared" si="203"/>
        <v>3189</v>
      </c>
      <c r="M3246" s="21">
        <f t="shared" si="201"/>
        <v>9.4810285355910948E-2</v>
      </c>
    </row>
    <row r="3247" spans="1:13" x14ac:dyDescent="0.3">
      <c r="A3247" s="124">
        <v>41428</v>
      </c>
      <c r="B3247" s="108" t="s">
        <v>69</v>
      </c>
      <c r="C3247" s="111">
        <v>20.45</v>
      </c>
      <c r="D3247" s="87" t="s">
        <v>31</v>
      </c>
      <c r="E3247" s="108" t="s">
        <v>2268</v>
      </c>
      <c r="F3247" s="110">
        <v>6</v>
      </c>
      <c r="G3247" s="35">
        <v>1</v>
      </c>
      <c r="H3247" s="76" t="s">
        <v>6512</v>
      </c>
      <c r="I3247" s="34">
        <v>-1</v>
      </c>
      <c r="J3247" s="18">
        <f t="shared" si="202"/>
        <v>301.35000000000002</v>
      </c>
      <c r="K3247" s="19" t="str">
        <f t="shared" si="200"/>
        <v>Jun-13</v>
      </c>
      <c r="L3247" s="20">
        <f t="shared" si="203"/>
        <v>3190</v>
      </c>
      <c r="M3247" s="21">
        <f t="shared" si="201"/>
        <v>9.4467084639498433E-2</v>
      </c>
    </row>
    <row r="3248" spans="1:13" x14ac:dyDescent="0.3">
      <c r="A3248" s="107">
        <v>41429</v>
      </c>
      <c r="B3248" s="108" t="s">
        <v>29</v>
      </c>
      <c r="C3248" s="101">
        <v>0.67708333333333337</v>
      </c>
      <c r="D3248" s="87" t="s">
        <v>31</v>
      </c>
      <c r="E3248" s="108" t="s">
        <v>1144</v>
      </c>
      <c r="F3248" s="110">
        <v>3.5</v>
      </c>
      <c r="G3248" s="85">
        <v>1</v>
      </c>
      <c r="H3248" s="87" t="s">
        <v>33</v>
      </c>
      <c r="I3248" s="27">
        <v>-1</v>
      </c>
      <c r="J3248" s="18">
        <f t="shared" si="202"/>
        <v>300.35000000000002</v>
      </c>
      <c r="K3248" s="19" t="str">
        <f t="shared" si="200"/>
        <v>Jun-13</v>
      </c>
      <c r="L3248" s="20">
        <f t="shared" si="203"/>
        <v>3191</v>
      </c>
      <c r="M3248" s="21">
        <f t="shared" si="201"/>
        <v>9.4124099028517719E-2</v>
      </c>
    </row>
    <row r="3249" spans="1:13" x14ac:dyDescent="0.3">
      <c r="A3249" s="107">
        <v>41429</v>
      </c>
      <c r="B3249" s="108" t="s">
        <v>29</v>
      </c>
      <c r="C3249" s="101">
        <v>0.69791666666666663</v>
      </c>
      <c r="D3249" s="87" t="s">
        <v>31</v>
      </c>
      <c r="E3249" s="108" t="s">
        <v>1145</v>
      </c>
      <c r="F3249" s="110">
        <v>3.75</v>
      </c>
      <c r="G3249" s="85">
        <v>1</v>
      </c>
      <c r="H3249" s="87" t="s">
        <v>42</v>
      </c>
      <c r="I3249" s="27">
        <v>2.75</v>
      </c>
      <c r="J3249" s="18">
        <f t="shared" si="202"/>
        <v>303.10000000000002</v>
      </c>
      <c r="K3249" s="19" t="str">
        <f t="shared" si="200"/>
        <v>Jun-13</v>
      </c>
      <c r="L3249" s="20">
        <f t="shared" si="203"/>
        <v>3192</v>
      </c>
      <c r="M3249" s="21">
        <f t="shared" si="201"/>
        <v>9.4956140350877197E-2</v>
      </c>
    </row>
    <row r="3250" spans="1:13" x14ac:dyDescent="0.3">
      <c r="A3250" s="107">
        <v>41429</v>
      </c>
      <c r="B3250" s="108" t="s">
        <v>147</v>
      </c>
      <c r="C3250" s="101">
        <v>0.79861111111111116</v>
      </c>
      <c r="D3250" s="87" t="s">
        <v>31</v>
      </c>
      <c r="E3250" s="108" t="s">
        <v>1146</v>
      </c>
      <c r="F3250" s="110">
        <v>3.25</v>
      </c>
      <c r="G3250" s="85">
        <v>1</v>
      </c>
      <c r="H3250" s="87" t="s">
        <v>33</v>
      </c>
      <c r="I3250" s="28">
        <v>-1</v>
      </c>
      <c r="J3250" s="18">
        <f t="shared" si="202"/>
        <v>302.10000000000002</v>
      </c>
      <c r="K3250" s="19" t="str">
        <f t="shared" si="200"/>
        <v>Jun-13</v>
      </c>
      <c r="L3250" s="20">
        <f t="shared" si="203"/>
        <v>3193</v>
      </c>
      <c r="M3250" s="21">
        <f t="shared" si="201"/>
        <v>9.4613216410898843E-2</v>
      </c>
    </row>
    <row r="3251" spans="1:13" x14ac:dyDescent="0.3">
      <c r="A3251" s="107">
        <v>41429</v>
      </c>
      <c r="B3251" s="108" t="s">
        <v>147</v>
      </c>
      <c r="C3251" s="101">
        <v>0.81944444444444453</v>
      </c>
      <c r="D3251" s="87" t="s">
        <v>31</v>
      </c>
      <c r="E3251" s="108" t="s">
        <v>1147</v>
      </c>
      <c r="F3251" s="110">
        <v>3.75</v>
      </c>
      <c r="G3251" s="85">
        <v>1</v>
      </c>
      <c r="H3251" s="87" t="s">
        <v>33</v>
      </c>
      <c r="I3251" s="28">
        <v>-1</v>
      </c>
      <c r="J3251" s="18">
        <f t="shared" si="202"/>
        <v>301.10000000000002</v>
      </c>
      <c r="K3251" s="19" t="str">
        <f t="shared" si="200"/>
        <v>Jun-13</v>
      </c>
      <c r="L3251" s="20">
        <f t="shared" si="203"/>
        <v>3194</v>
      </c>
      <c r="M3251" s="21">
        <f t="shared" si="201"/>
        <v>9.4270507201001885E-2</v>
      </c>
    </row>
    <row r="3252" spans="1:13" x14ac:dyDescent="0.3">
      <c r="A3252" s="107">
        <v>41429</v>
      </c>
      <c r="B3252" s="108" t="s">
        <v>46</v>
      </c>
      <c r="C3252" s="101">
        <v>0.82986111111111116</v>
      </c>
      <c r="D3252" s="87" t="s">
        <v>31</v>
      </c>
      <c r="E3252" s="108" t="s">
        <v>1148</v>
      </c>
      <c r="F3252" s="110">
        <v>3</v>
      </c>
      <c r="G3252" s="85">
        <v>1</v>
      </c>
      <c r="H3252" s="87" t="s">
        <v>33</v>
      </c>
      <c r="I3252" s="28">
        <v>-1</v>
      </c>
      <c r="J3252" s="18">
        <f t="shared" si="202"/>
        <v>300.10000000000002</v>
      </c>
      <c r="K3252" s="19" t="str">
        <f t="shared" si="200"/>
        <v>Jun-13</v>
      </c>
      <c r="L3252" s="20">
        <f t="shared" si="203"/>
        <v>3195</v>
      </c>
      <c r="M3252" s="21">
        <f t="shared" si="201"/>
        <v>9.3928012519561829E-2</v>
      </c>
    </row>
    <row r="3253" spans="1:13" x14ac:dyDescent="0.3">
      <c r="A3253" s="119">
        <v>41429</v>
      </c>
      <c r="B3253" s="120" t="s">
        <v>135</v>
      </c>
      <c r="C3253" s="121">
        <v>14.3</v>
      </c>
      <c r="D3253" s="87" t="s">
        <v>31</v>
      </c>
      <c r="E3253" s="120" t="s">
        <v>7789</v>
      </c>
      <c r="F3253" s="123">
        <v>6</v>
      </c>
      <c r="G3253" s="35">
        <v>1</v>
      </c>
      <c r="H3253" s="69">
        <v>4</v>
      </c>
      <c r="I3253" s="31">
        <v>-1</v>
      </c>
      <c r="J3253" s="18">
        <f t="shared" si="202"/>
        <v>299.10000000000002</v>
      </c>
      <c r="K3253" s="19" t="str">
        <f t="shared" si="200"/>
        <v>Jun-13</v>
      </c>
      <c r="L3253" s="20">
        <f t="shared" si="203"/>
        <v>3196</v>
      </c>
      <c r="M3253" s="21">
        <f t="shared" si="201"/>
        <v>9.358573216520652E-2</v>
      </c>
    </row>
    <row r="3254" spans="1:13" x14ac:dyDescent="0.3">
      <c r="A3254" s="119">
        <v>41429</v>
      </c>
      <c r="B3254" s="120" t="s">
        <v>135</v>
      </c>
      <c r="C3254" s="121">
        <v>15.3</v>
      </c>
      <c r="D3254" s="87" t="s">
        <v>31</v>
      </c>
      <c r="E3254" s="120" t="s">
        <v>7790</v>
      </c>
      <c r="F3254" s="123">
        <v>6</v>
      </c>
      <c r="G3254" s="35">
        <v>1</v>
      </c>
      <c r="H3254" s="69">
        <v>3</v>
      </c>
      <c r="I3254" s="31">
        <v>-1</v>
      </c>
      <c r="J3254" s="18">
        <f t="shared" si="202"/>
        <v>298.10000000000002</v>
      </c>
      <c r="K3254" s="19" t="str">
        <f t="shared" si="200"/>
        <v>Jun-13</v>
      </c>
      <c r="L3254" s="20">
        <f t="shared" si="203"/>
        <v>3197</v>
      </c>
      <c r="M3254" s="21">
        <f t="shared" si="201"/>
        <v>9.3243665936815767E-2</v>
      </c>
    </row>
    <row r="3255" spans="1:13" x14ac:dyDescent="0.3">
      <c r="A3255" s="124">
        <v>41429</v>
      </c>
      <c r="B3255" s="108" t="s">
        <v>46</v>
      </c>
      <c r="C3255" s="111">
        <v>18.55</v>
      </c>
      <c r="D3255" s="87" t="s">
        <v>31</v>
      </c>
      <c r="E3255" s="108" t="s">
        <v>7788</v>
      </c>
      <c r="F3255" s="110">
        <v>4.5</v>
      </c>
      <c r="G3255" s="35">
        <v>1</v>
      </c>
      <c r="H3255" s="71" t="s">
        <v>6518</v>
      </c>
      <c r="I3255" s="34">
        <v>-1</v>
      </c>
      <c r="J3255" s="18">
        <f t="shared" si="202"/>
        <v>297.10000000000002</v>
      </c>
      <c r="K3255" s="19" t="str">
        <f t="shared" si="200"/>
        <v>Jun-13</v>
      </c>
      <c r="L3255" s="20">
        <f t="shared" si="203"/>
        <v>3198</v>
      </c>
      <c r="M3255" s="21">
        <f t="shared" si="201"/>
        <v>9.2901813633520958E-2</v>
      </c>
    </row>
    <row r="3256" spans="1:13" x14ac:dyDescent="0.3">
      <c r="A3256" s="107">
        <v>41430</v>
      </c>
      <c r="B3256" s="108" t="s">
        <v>30</v>
      </c>
      <c r="C3256" s="101">
        <v>0.58333333333333337</v>
      </c>
      <c r="D3256" s="87" t="s">
        <v>31</v>
      </c>
      <c r="E3256" s="108" t="s">
        <v>1149</v>
      </c>
      <c r="F3256" s="110">
        <v>4</v>
      </c>
      <c r="G3256" s="85">
        <v>1</v>
      </c>
      <c r="H3256" s="87" t="s">
        <v>33</v>
      </c>
      <c r="I3256" s="27">
        <v>-1</v>
      </c>
      <c r="J3256" s="18">
        <f t="shared" si="202"/>
        <v>296.10000000000002</v>
      </c>
      <c r="K3256" s="19" t="str">
        <f t="shared" si="200"/>
        <v>Jun-13</v>
      </c>
      <c r="L3256" s="20">
        <f t="shared" si="203"/>
        <v>3199</v>
      </c>
      <c r="M3256" s="21">
        <f t="shared" si="201"/>
        <v>9.2560175054704596E-2</v>
      </c>
    </row>
    <row r="3257" spans="1:13" x14ac:dyDescent="0.3">
      <c r="A3257" s="107">
        <v>41430</v>
      </c>
      <c r="B3257" s="108" t="s">
        <v>30</v>
      </c>
      <c r="C3257" s="101">
        <v>0.66666666666666663</v>
      </c>
      <c r="D3257" s="87" t="s">
        <v>31</v>
      </c>
      <c r="E3257" s="108" t="s">
        <v>1150</v>
      </c>
      <c r="F3257" s="110">
        <v>3.75</v>
      </c>
      <c r="G3257" s="85">
        <v>1</v>
      </c>
      <c r="H3257" s="87" t="s">
        <v>33</v>
      </c>
      <c r="I3257" s="27">
        <v>-1</v>
      </c>
      <c r="J3257" s="18">
        <f t="shared" si="202"/>
        <v>295.10000000000002</v>
      </c>
      <c r="K3257" s="19" t="str">
        <f t="shared" si="200"/>
        <v>Jun-13</v>
      </c>
      <c r="L3257" s="20">
        <f t="shared" si="203"/>
        <v>3200</v>
      </c>
      <c r="M3257" s="21">
        <f t="shared" si="201"/>
        <v>9.2218750000000002E-2</v>
      </c>
    </row>
    <row r="3258" spans="1:13" x14ac:dyDescent="0.3">
      <c r="A3258" s="107">
        <v>41430</v>
      </c>
      <c r="B3258" s="108" t="s">
        <v>135</v>
      </c>
      <c r="C3258" s="101">
        <v>0.88541666666666663</v>
      </c>
      <c r="D3258" s="87" t="s">
        <v>31</v>
      </c>
      <c r="E3258" s="108" t="s">
        <v>1151</v>
      </c>
      <c r="F3258" s="110">
        <v>2.75</v>
      </c>
      <c r="G3258" s="85">
        <v>1</v>
      </c>
      <c r="H3258" s="87" t="s">
        <v>42</v>
      </c>
      <c r="I3258" s="28">
        <v>1.75</v>
      </c>
      <c r="J3258" s="18">
        <f t="shared" si="202"/>
        <v>296.85000000000002</v>
      </c>
      <c r="K3258" s="19" t="str">
        <f t="shared" si="200"/>
        <v>Jun-13</v>
      </c>
      <c r="L3258" s="20">
        <f t="shared" si="203"/>
        <v>3201</v>
      </c>
      <c r="M3258" s="21">
        <f t="shared" si="201"/>
        <v>9.2736644798500481E-2</v>
      </c>
    </row>
    <row r="3259" spans="1:13" x14ac:dyDescent="0.3">
      <c r="A3259" s="119">
        <v>41430</v>
      </c>
      <c r="B3259" s="120" t="s">
        <v>49</v>
      </c>
      <c r="C3259" s="121">
        <v>14.4</v>
      </c>
      <c r="D3259" s="87" t="s">
        <v>31</v>
      </c>
      <c r="E3259" s="120" t="s">
        <v>6989</v>
      </c>
      <c r="F3259" s="123">
        <v>6</v>
      </c>
      <c r="G3259" s="35">
        <v>1</v>
      </c>
      <c r="H3259" s="69">
        <v>1</v>
      </c>
      <c r="I3259" s="31">
        <v>6.5</v>
      </c>
      <c r="J3259" s="18">
        <f t="shared" si="202"/>
        <v>303.35000000000002</v>
      </c>
      <c r="K3259" s="19" t="str">
        <f t="shared" si="200"/>
        <v>Jun-13</v>
      </c>
      <c r="L3259" s="20">
        <f t="shared" si="203"/>
        <v>3202</v>
      </c>
      <c r="M3259" s="21">
        <f t="shared" si="201"/>
        <v>9.473766396002499E-2</v>
      </c>
    </row>
    <row r="3260" spans="1:13" x14ac:dyDescent="0.3">
      <c r="A3260" s="119">
        <v>41430</v>
      </c>
      <c r="B3260" s="120" t="s">
        <v>153</v>
      </c>
      <c r="C3260" s="121">
        <v>14.5</v>
      </c>
      <c r="D3260" s="87" t="s">
        <v>31</v>
      </c>
      <c r="E3260" s="120" t="s">
        <v>7793</v>
      </c>
      <c r="F3260" s="123">
        <v>6</v>
      </c>
      <c r="G3260" s="35">
        <v>1</v>
      </c>
      <c r="H3260" s="69">
        <v>5</v>
      </c>
      <c r="I3260" s="31">
        <v>-1</v>
      </c>
      <c r="J3260" s="18">
        <f t="shared" si="202"/>
        <v>302.35000000000002</v>
      </c>
      <c r="K3260" s="19" t="str">
        <f t="shared" si="200"/>
        <v>Jun-13</v>
      </c>
      <c r="L3260" s="20">
        <f t="shared" si="203"/>
        <v>3203</v>
      </c>
      <c r="M3260" s="21">
        <f t="shared" si="201"/>
        <v>9.4395878863565416E-2</v>
      </c>
    </row>
    <row r="3261" spans="1:13" x14ac:dyDescent="0.3">
      <c r="A3261" s="119">
        <v>41430</v>
      </c>
      <c r="B3261" s="120" t="s">
        <v>30</v>
      </c>
      <c r="C3261" s="121">
        <v>15</v>
      </c>
      <c r="D3261" s="87" t="s">
        <v>31</v>
      </c>
      <c r="E3261" s="120" t="s">
        <v>7794</v>
      </c>
      <c r="F3261" s="123">
        <v>5.5</v>
      </c>
      <c r="G3261" s="35">
        <v>1</v>
      </c>
      <c r="H3261" s="69">
        <v>1</v>
      </c>
      <c r="I3261" s="31">
        <v>4.5</v>
      </c>
      <c r="J3261" s="18">
        <f t="shared" si="202"/>
        <v>306.85000000000002</v>
      </c>
      <c r="K3261" s="19" t="str">
        <f t="shared" si="200"/>
        <v>Jun-13</v>
      </c>
      <c r="L3261" s="20">
        <f t="shared" si="203"/>
        <v>3204</v>
      </c>
      <c r="M3261" s="21">
        <f t="shared" si="201"/>
        <v>9.5770911360799002E-2</v>
      </c>
    </row>
    <row r="3262" spans="1:13" x14ac:dyDescent="0.3">
      <c r="A3262" s="119">
        <v>41430</v>
      </c>
      <c r="B3262" s="120" t="s">
        <v>49</v>
      </c>
      <c r="C3262" s="121">
        <v>15.1</v>
      </c>
      <c r="D3262" s="87" t="s">
        <v>31</v>
      </c>
      <c r="E3262" s="120" t="s">
        <v>7796</v>
      </c>
      <c r="F3262" s="123">
        <v>6</v>
      </c>
      <c r="G3262" s="35">
        <v>1</v>
      </c>
      <c r="H3262" s="69">
        <v>4</v>
      </c>
      <c r="I3262" s="31">
        <v>-1</v>
      </c>
      <c r="J3262" s="18">
        <f t="shared" si="202"/>
        <v>305.85000000000002</v>
      </c>
      <c r="K3262" s="19" t="str">
        <f t="shared" si="200"/>
        <v>Jun-13</v>
      </c>
      <c r="L3262" s="20">
        <f t="shared" si="203"/>
        <v>3205</v>
      </c>
      <c r="M3262" s="21">
        <f t="shared" si="201"/>
        <v>9.5429017160686441E-2</v>
      </c>
    </row>
    <row r="3263" spans="1:13" x14ac:dyDescent="0.3">
      <c r="A3263" s="119">
        <v>41430</v>
      </c>
      <c r="B3263" s="120" t="s">
        <v>49</v>
      </c>
      <c r="C3263" s="121">
        <v>15.1</v>
      </c>
      <c r="D3263" s="87" t="s">
        <v>31</v>
      </c>
      <c r="E3263" s="120" t="s">
        <v>7795</v>
      </c>
      <c r="F3263" s="123">
        <v>5.2</v>
      </c>
      <c r="G3263" s="35">
        <v>0</v>
      </c>
      <c r="H3263" s="69" t="s">
        <v>6111</v>
      </c>
      <c r="I3263" s="31">
        <v>0</v>
      </c>
      <c r="J3263" s="18">
        <f t="shared" si="202"/>
        <v>305.85000000000002</v>
      </c>
      <c r="K3263" s="19" t="str">
        <f t="shared" si="200"/>
        <v>Jun-13</v>
      </c>
      <c r="L3263" s="20">
        <f t="shared" si="203"/>
        <v>3205</v>
      </c>
      <c r="M3263" s="21">
        <f t="shared" si="201"/>
        <v>9.5429017160686441E-2</v>
      </c>
    </row>
    <row r="3264" spans="1:13" x14ac:dyDescent="0.3">
      <c r="A3264" s="119">
        <v>41430</v>
      </c>
      <c r="B3264" s="120" t="s">
        <v>49</v>
      </c>
      <c r="C3264" s="121">
        <v>15.4</v>
      </c>
      <c r="D3264" s="87" t="s">
        <v>31</v>
      </c>
      <c r="E3264" s="120" t="s">
        <v>7797</v>
      </c>
      <c r="F3264" s="123">
        <v>5.5</v>
      </c>
      <c r="G3264" s="35">
        <v>1</v>
      </c>
      <c r="H3264" s="69">
        <v>6</v>
      </c>
      <c r="I3264" s="31">
        <v>-1</v>
      </c>
      <c r="J3264" s="18">
        <f t="shared" si="202"/>
        <v>304.85000000000002</v>
      </c>
      <c r="K3264" s="19" t="str">
        <f t="shared" si="200"/>
        <v>Jun-13</v>
      </c>
      <c r="L3264" s="20">
        <f t="shared" si="203"/>
        <v>3206</v>
      </c>
      <c r="M3264" s="21">
        <f t="shared" si="201"/>
        <v>9.5087336244541493E-2</v>
      </c>
    </row>
    <row r="3265" spans="1:13" x14ac:dyDescent="0.3">
      <c r="A3265" s="119">
        <v>41430</v>
      </c>
      <c r="B3265" s="120" t="s">
        <v>153</v>
      </c>
      <c r="C3265" s="121">
        <v>16.5</v>
      </c>
      <c r="D3265" s="87" t="s">
        <v>31</v>
      </c>
      <c r="E3265" s="120" t="s">
        <v>7798</v>
      </c>
      <c r="F3265" s="123">
        <v>5</v>
      </c>
      <c r="G3265" s="35">
        <v>1</v>
      </c>
      <c r="H3265" s="69">
        <v>4</v>
      </c>
      <c r="I3265" s="31">
        <v>-1</v>
      </c>
      <c r="J3265" s="18">
        <f t="shared" si="202"/>
        <v>303.85000000000002</v>
      </c>
      <c r="K3265" s="19" t="str">
        <f t="shared" si="200"/>
        <v>Jun-13</v>
      </c>
      <c r="L3265" s="20">
        <f t="shared" si="203"/>
        <v>3207</v>
      </c>
      <c r="M3265" s="21">
        <f t="shared" si="201"/>
        <v>9.4745868412846906E-2</v>
      </c>
    </row>
    <row r="3266" spans="1:13" x14ac:dyDescent="0.3">
      <c r="A3266" s="119">
        <v>41430</v>
      </c>
      <c r="B3266" s="120" t="s">
        <v>153</v>
      </c>
      <c r="C3266" s="121">
        <v>16.5</v>
      </c>
      <c r="D3266" s="87" t="s">
        <v>31</v>
      </c>
      <c r="E3266" s="120" t="s">
        <v>1396</v>
      </c>
      <c r="F3266" s="123">
        <v>5</v>
      </c>
      <c r="G3266" s="35">
        <v>1</v>
      </c>
      <c r="H3266" s="69" t="s">
        <v>6103</v>
      </c>
      <c r="I3266" s="31">
        <v>-1</v>
      </c>
      <c r="J3266" s="18">
        <f t="shared" si="202"/>
        <v>302.85000000000002</v>
      </c>
      <c r="K3266" s="19" t="str">
        <f t="shared" ref="K3266:K3329" si="204">TEXT(A3266,"MMM-yy")</f>
        <v>Jun-13</v>
      </c>
      <c r="L3266" s="20">
        <f t="shared" si="203"/>
        <v>3208</v>
      </c>
      <c r="M3266" s="21">
        <f t="shared" ref="M3266:M3329" si="205">J3266/L3266</f>
        <v>9.4404613466334178E-2</v>
      </c>
    </row>
    <row r="3267" spans="1:13" x14ac:dyDescent="0.3">
      <c r="A3267" s="119">
        <v>41430</v>
      </c>
      <c r="B3267" s="120" t="s">
        <v>30</v>
      </c>
      <c r="C3267" s="121">
        <v>17.3</v>
      </c>
      <c r="D3267" s="87" t="s">
        <v>31</v>
      </c>
      <c r="E3267" s="120" t="s">
        <v>7799</v>
      </c>
      <c r="F3267" s="123">
        <v>6</v>
      </c>
      <c r="G3267" s="35">
        <v>1</v>
      </c>
      <c r="H3267" s="69">
        <v>2</v>
      </c>
      <c r="I3267" s="31">
        <v>-1</v>
      </c>
      <c r="J3267" s="18">
        <f t="shared" ref="J3267:J3330" si="206">J3266+I3267</f>
        <v>301.85000000000002</v>
      </c>
      <c r="K3267" s="19" t="str">
        <f t="shared" si="204"/>
        <v>Jun-13</v>
      </c>
      <c r="L3267" s="20">
        <f t="shared" ref="L3267:L3330" si="207">L3266+G3267</f>
        <v>3209</v>
      </c>
      <c r="M3267" s="21">
        <f t="shared" si="205"/>
        <v>9.4063571205983174E-2</v>
      </c>
    </row>
    <row r="3268" spans="1:13" x14ac:dyDescent="0.3">
      <c r="A3268" s="119">
        <v>41430</v>
      </c>
      <c r="B3268" s="120" t="s">
        <v>30</v>
      </c>
      <c r="C3268" s="121">
        <v>17.3</v>
      </c>
      <c r="D3268" s="87" t="s">
        <v>31</v>
      </c>
      <c r="E3268" s="120" t="s">
        <v>7528</v>
      </c>
      <c r="F3268" s="123">
        <v>6</v>
      </c>
      <c r="G3268" s="35">
        <v>1</v>
      </c>
      <c r="H3268" s="69">
        <v>1</v>
      </c>
      <c r="I3268" s="31">
        <v>4</v>
      </c>
      <c r="J3268" s="18">
        <f t="shared" si="206"/>
        <v>305.85000000000002</v>
      </c>
      <c r="K3268" s="19" t="str">
        <f t="shared" si="204"/>
        <v>Jun-13</v>
      </c>
      <c r="L3268" s="20">
        <f t="shared" si="207"/>
        <v>3210</v>
      </c>
      <c r="M3268" s="21">
        <f t="shared" si="205"/>
        <v>9.5280373831775705E-2</v>
      </c>
    </row>
    <row r="3269" spans="1:13" x14ac:dyDescent="0.3">
      <c r="A3269" s="124">
        <v>41430</v>
      </c>
      <c r="B3269" s="108" t="s">
        <v>135</v>
      </c>
      <c r="C3269" s="111">
        <v>18.45</v>
      </c>
      <c r="D3269" s="87" t="s">
        <v>31</v>
      </c>
      <c r="E3269" s="108" t="s">
        <v>7791</v>
      </c>
      <c r="F3269" s="110">
        <v>5.5</v>
      </c>
      <c r="G3269" s="35">
        <v>1</v>
      </c>
      <c r="H3269" s="71" t="s">
        <v>6526</v>
      </c>
      <c r="I3269" s="34">
        <v>4.5</v>
      </c>
      <c r="J3269" s="18">
        <f t="shared" si="206"/>
        <v>310.35000000000002</v>
      </c>
      <c r="K3269" s="19" t="str">
        <f t="shared" si="204"/>
        <v>Jun-13</v>
      </c>
      <c r="L3269" s="20">
        <f t="shared" si="207"/>
        <v>3211</v>
      </c>
      <c r="M3269" s="21">
        <f t="shared" si="205"/>
        <v>9.6652133291809411E-2</v>
      </c>
    </row>
    <row r="3270" spans="1:13" x14ac:dyDescent="0.3">
      <c r="A3270" s="124">
        <v>41430</v>
      </c>
      <c r="B3270" s="108" t="s">
        <v>135</v>
      </c>
      <c r="C3270" s="111">
        <v>18.45</v>
      </c>
      <c r="D3270" s="87" t="s">
        <v>31</v>
      </c>
      <c r="E3270" s="108" t="s">
        <v>7792</v>
      </c>
      <c r="F3270" s="110">
        <v>6</v>
      </c>
      <c r="G3270" s="35">
        <v>1</v>
      </c>
      <c r="H3270" s="71" t="s">
        <v>6512</v>
      </c>
      <c r="I3270" s="34">
        <v>-1</v>
      </c>
      <c r="J3270" s="18">
        <f t="shared" si="206"/>
        <v>309.35000000000002</v>
      </c>
      <c r="K3270" s="19" t="str">
        <f t="shared" si="204"/>
        <v>Jun-13</v>
      </c>
      <c r="L3270" s="20">
        <f t="shared" si="207"/>
        <v>3212</v>
      </c>
      <c r="M3270" s="21">
        <f t="shared" si="205"/>
        <v>9.6310709838107106E-2</v>
      </c>
    </row>
    <row r="3271" spans="1:13" x14ac:dyDescent="0.3">
      <c r="A3271" s="107">
        <v>41431</v>
      </c>
      <c r="B3271" s="108" t="s">
        <v>149</v>
      </c>
      <c r="C3271" s="101">
        <v>0.75</v>
      </c>
      <c r="D3271" s="87" t="s">
        <v>31</v>
      </c>
      <c r="E3271" s="108" t="s">
        <v>1152</v>
      </c>
      <c r="F3271" s="110">
        <v>3</v>
      </c>
      <c r="G3271" s="85">
        <v>1</v>
      </c>
      <c r="H3271" s="87" t="s">
        <v>33</v>
      </c>
      <c r="I3271" s="27">
        <v>-1</v>
      </c>
      <c r="J3271" s="18">
        <f t="shared" si="206"/>
        <v>308.35000000000002</v>
      </c>
      <c r="K3271" s="19" t="str">
        <f t="shared" si="204"/>
        <v>Jun-13</v>
      </c>
      <c r="L3271" s="20">
        <f t="shared" si="207"/>
        <v>3213</v>
      </c>
      <c r="M3271" s="21">
        <f t="shared" si="205"/>
        <v>9.5969498910675383E-2</v>
      </c>
    </row>
    <row r="3272" spans="1:13" x14ac:dyDescent="0.3">
      <c r="A3272" s="107">
        <v>41431</v>
      </c>
      <c r="B3272" s="108" t="s">
        <v>41</v>
      </c>
      <c r="C3272" s="101">
        <v>0.83680555555555547</v>
      </c>
      <c r="D3272" s="87" t="s">
        <v>31</v>
      </c>
      <c r="E3272" s="108" t="s">
        <v>1153</v>
      </c>
      <c r="F3272" s="110">
        <v>3.75</v>
      </c>
      <c r="G3272" s="85">
        <v>1</v>
      </c>
      <c r="H3272" s="87" t="s">
        <v>33</v>
      </c>
      <c r="I3272" s="28">
        <v>-1</v>
      </c>
      <c r="J3272" s="18">
        <f t="shared" si="206"/>
        <v>307.35000000000002</v>
      </c>
      <c r="K3272" s="19" t="str">
        <f t="shared" si="204"/>
        <v>Jun-13</v>
      </c>
      <c r="L3272" s="20">
        <f t="shared" si="207"/>
        <v>3214</v>
      </c>
      <c r="M3272" s="21">
        <f t="shared" si="205"/>
        <v>9.5628500311138773E-2</v>
      </c>
    </row>
    <row r="3273" spans="1:13" x14ac:dyDescent="0.3">
      <c r="A3273" s="119">
        <v>41431</v>
      </c>
      <c r="B3273" s="120" t="s">
        <v>149</v>
      </c>
      <c r="C3273" s="121">
        <v>14.4</v>
      </c>
      <c r="D3273" s="87" t="s">
        <v>31</v>
      </c>
      <c r="E3273" s="120" t="s">
        <v>1224</v>
      </c>
      <c r="F3273" s="123">
        <v>6</v>
      </c>
      <c r="G3273" s="35">
        <v>1</v>
      </c>
      <c r="H3273" s="69">
        <v>1</v>
      </c>
      <c r="I3273" s="31">
        <v>6.5</v>
      </c>
      <c r="J3273" s="18">
        <f t="shared" si="206"/>
        <v>313.85000000000002</v>
      </c>
      <c r="K3273" s="19" t="str">
        <f t="shared" si="204"/>
        <v>Jun-13</v>
      </c>
      <c r="L3273" s="20">
        <f t="shared" si="207"/>
        <v>3215</v>
      </c>
      <c r="M3273" s="21">
        <f t="shared" si="205"/>
        <v>9.7620528771384149E-2</v>
      </c>
    </row>
    <row r="3274" spans="1:13" x14ac:dyDescent="0.3">
      <c r="A3274" s="119">
        <v>41431</v>
      </c>
      <c r="B3274" s="120" t="s">
        <v>149</v>
      </c>
      <c r="C3274" s="121">
        <v>14.4</v>
      </c>
      <c r="D3274" s="87" t="s">
        <v>31</v>
      </c>
      <c r="E3274" s="120" t="s">
        <v>7801</v>
      </c>
      <c r="F3274" s="123">
        <v>5</v>
      </c>
      <c r="G3274" s="35">
        <v>1</v>
      </c>
      <c r="H3274" s="69">
        <v>8</v>
      </c>
      <c r="I3274" s="31">
        <v>-1</v>
      </c>
      <c r="J3274" s="18">
        <f t="shared" si="206"/>
        <v>312.85000000000002</v>
      </c>
      <c r="K3274" s="19" t="str">
        <f t="shared" si="204"/>
        <v>Jun-13</v>
      </c>
      <c r="L3274" s="20">
        <f t="shared" si="207"/>
        <v>3216</v>
      </c>
      <c r="M3274" s="21">
        <f t="shared" si="205"/>
        <v>9.7279228855721406E-2</v>
      </c>
    </row>
    <row r="3275" spans="1:13" x14ac:dyDescent="0.3">
      <c r="A3275" s="119">
        <v>41431</v>
      </c>
      <c r="B3275" s="120" t="s">
        <v>38</v>
      </c>
      <c r="C3275" s="121">
        <v>15.05</v>
      </c>
      <c r="D3275" s="87" t="s">
        <v>31</v>
      </c>
      <c r="E3275" s="120" t="s">
        <v>7802</v>
      </c>
      <c r="F3275" s="123">
        <v>4.5</v>
      </c>
      <c r="G3275" s="35">
        <v>1</v>
      </c>
      <c r="H3275" s="69">
        <v>4</v>
      </c>
      <c r="I3275" s="31">
        <v>-1</v>
      </c>
      <c r="J3275" s="18">
        <f t="shared" si="206"/>
        <v>311.85000000000002</v>
      </c>
      <c r="K3275" s="19" t="str">
        <f t="shared" si="204"/>
        <v>Jun-13</v>
      </c>
      <c r="L3275" s="20">
        <f t="shared" si="207"/>
        <v>3217</v>
      </c>
      <c r="M3275" s="21">
        <f t="shared" si="205"/>
        <v>9.6938141125271993E-2</v>
      </c>
    </row>
    <row r="3276" spans="1:13" x14ac:dyDescent="0.3">
      <c r="A3276" s="119">
        <v>41431</v>
      </c>
      <c r="B3276" s="120" t="s">
        <v>145</v>
      </c>
      <c r="C3276" s="121">
        <v>16</v>
      </c>
      <c r="D3276" s="87" t="s">
        <v>31</v>
      </c>
      <c r="E3276" s="120" t="s">
        <v>7803</v>
      </c>
      <c r="F3276" s="123">
        <v>5.5</v>
      </c>
      <c r="G3276" s="35">
        <v>1</v>
      </c>
      <c r="H3276" s="69">
        <v>5</v>
      </c>
      <c r="I3276" s="31">
        <v>-1</v>
      </c>
      <c r="J3276" s="18">
        <f t="shared" si="206"/>
        <v>310.85000000000002</v>
      </c>
      <c r="K3276" s="19" t="str">
        <f t="shared" si="204"/>
        <v>Jun-13</v>
      </c>
      <c r="L3276" s="20">
        <f t="shared" si="207"/>
        <v>3218</v>
      </c>
      <c r="M3276" s="21">
        <f t="shared" si="205"/>
        <v>9.6597265382224989E-2</v>
      </c>
    </row>
    <row r="3277" spans="1:13" x14ac:dyDescent="0.3">
      <c r="A3277" s="119">
        <v>41431</v>
      </c>
      <c r="B3277" s="120" t="s">
        <v>145</v>
      </c>
      <c r="C3277" s="121">
        <v>17.100000000000001</v>
      </c>
      <c r="D3277" s="87" t="s">
        <v>31</v>
      </c>
      <c r="E3277" s="120" t="s">
        <v>7804</v>
      </c>
      <c r="F3277" s="123">
        <v>6</v>
      </c>
      <c r="G3277" s="35">
        <v>1</v>
      </c>
      <c r="H3277" s="69">
        <v>1</v>
      </c>
      <c r="I3277" s="31">
        <v>5</v>
      </c>
      <c r="J3277" s="18">
        <f t="shared" si="206"/>
        <v>315.85000000000002</v>
      </c>
      <c r="K3277" s="19" t="str">
        <f t="shared" si="204"/>
        <v>Jun-13</v>
      </c>
      <c r="L3277" s="20">
        <f t="shared" si="207"/>
        <v>3219</v>
      </c>
      <c r="M3277" s="21">
        <f t="shared" si="205"/>
        <v>9.8120534327430883E-2</v>
      </c>
    </row>
    <row r="3278" spans="1:13" x14ac:dyDescent="0.3">
      <c r="A3278" s="124">
        <v>41431</v>
      </c>
      <c r="B3278" s="108" t="s">
        <v>41</v>
      </c>
      <c r="C3278" s="111">
        <v>19</v>
      </c>
      <c r="D3278" s="87" t="s">
        <v>31</v>
      </c>
      <c r="E3278" s="108" t="s">
        <v>7800</v>
      </c>
      <c r="F3278" s="110">
        <v>4.5</v>
      </c>
      <c r="G3278" s="35">
        <v>1</v>
      </c>
      <c r="H3278" s="71" t="s">
        <v>6512</v>
      </c>
      <c r="I3278" s="34">
        <v>-1</v>
      </c>
      <c r="J3278" s="18">
        <f t="shared" si="206"/>
        <v>314.85000000000002</v>
      </c>
      <c r="K3278" s="19" t="str">
        <f t="shared" si="204"/>
        <v>Jun-13</v>
      </c>
      <c r="L3278" s="20">
        <f t="shared" si="207"/>
        <v>3220</v>
      </c>
      <c r="M3278" s="21">
        <f t="shared" si="205"/>
        <v>9.7779503105590068E-2</v>
      </c>
    </row>
    <row r="3279" spans="1:13" x14ac:dyDescent="0.3">
      <c r="A3279" s="124">
        <v>41431</v>
      </c>
      <c r="B3279" s="108" t="s">
        <v>41</v>
      </c>
      <c r="C3279" s="111">
        <v>19.350000000000001</v>
      </c>
      <c r="D3279" s="87" t="s">
        <v>31</v>
      </c>
      <c r="E3279" s="108" t="s">
        <v>1079</v>
      </c>
      <c r="F3279" s="110">
        <v>4.3</v>
      </c>
      <c r="G3279" s="35">
        <v>1</v>
      </c>
      <c r="H3279" s="71" t="s">
        <v>6518</v>
      </c>
      <c r="I3279" s="34">
        <v>-1</v>
      </c>
      <c r="J3279" s="18">
        <f t="shared" si="206"/>
        <v>313.85000000000002</v>
      </c>
      <c r="K3279" s="19" t="str">
        <f t="shared" si="204"/>
        <v>Jun-13</v>
      </c>
      <c r="L3279" s="20">
        <f t="shared" si="207"/>
        <v>3221</v>
      </c>
      <c r="M3279" s="21">
        <f t="shared" si="205"/>
        <v>9.7438683638621557E-2</v>
      </c>
    </row>
    <row r="3280" spans="1:13" x14ac:dyDescent="0.3">
      <c r="A3280" s="124">
        <v>41431</v>
      </c>
      <c r="B3280" s="108" t="s">
        <v>41</v>
      </c>
      <c r="C3280" s="111">
        <v>20.05</v>
      </c>
      <c r="D3280" s="87" t="s">
        <v>31</v>
      </c>
      <c r="E3280" s="108" t="s">
        <v>1214</v>
      </c>
      <c r="F3280" s="110">
        <v>4.5</v>
      </c>
      <c r="G3280" s="35">
        <v>1</v>
      </c>
      <c r="H3280" s="71" t="s">
        <v>6518</v>
      </c>
      <c r="I3280" s="34">
        <v>-1</v>
      </c>
      <c r="J3280" s="18">
        <f t="shared" si="206"/>
        <v>312.85000000000002</v>
      </c>
      <c r="K3280" s="19" t="str">
        <f t="shared" si="204"/>
        <v>Jun-13</v>
      </c>
      <c r="L3280" s="20">
        <f t="shared" si="207"/>
        <v>3222</v>
      </c>
      <c r="M3280" s="21">
        <f t="shared" si="205"/>
        <v>9.7098075729360647E-2</v>
      </c>
    </row>
    <row r="3281" spans="1:13" x14ac:dyDescent="0.3">
      <c r="A3281" s="107">
        <v>41432</v>
      </c>
      <c r="B3281" s="108" t="s">
        <v>56</v>
      </c>
      <c r="C3281" s="101">
        <v>0.64930555555555558</v>
      </c>
      <c r="D3281" s="87" t="s">
        <v>31</v>
      </c>
      <c r="E3281" s="108" t="s">
        <v>1154</v>
      </c>
      <c r="F3281" s="110">
        <v>4</v>
      </c>
      <c r="G3281" s="85">
        <v>1</v>
      </c>
      <c r="H3281" s="87" t="s">
        <v>33</v>
      </c>
      <c r="I3281" s="27">
        <v>-1</v>
      </c>
      <c r="J3281" s="18">
        <f t="shared" si="206"/>
        <v>311.85000000000002</v>
      </c>
      <c r="K3281" s="19" t="str">
        <f t="shared" si="204"/>
        <v>Jun-13</v>
      </c>
      <c r="L3281" s="20">
        <f t="shared" si="207"/>
        <v>3223</v>
      </c>
      <c r="M3281" s="21">
        <f t="shared" si="205"/>
        <v>9.6757679180887374E-2</v>
      </c>
    </row>
    <row r="3282" spans="1:13" x14ac:dyDescent="0.3">
      <c r="A3282" s="107">
        <v>41432</v>
      </c>
      <c r="B3282" s="108" t="s">
        <v>56</v>
      </c>
      <c r="C3282" s="101">
        <v>0.71875</v>
      </c>
      <c r="D3282" s="87" t="s">
        <v>31</v>
      </c>
      <c r="E3282" s="108" t="s">
        <v>1155</v>
      </c>
      <c r="F3282" s="110">
        <v>3.75</v>
      </c>
      <c r="G3282" s="85">
        <v>1</v>
      </c>
      <c r="H3282" s="87" t="s">
        <v>33</v>
      </c>
      <c r="I3282" s="27">
        <v>-1</v>
      </c>
      <c r="J3282" s="18">
        <f t="shared" si="206"/>
        <v>310.85000000000002</v>
      </c>
      <c r="K3282" s="19" t="str">
        <f t="shared" si="204"/>
        <v>Jun-13</v>
      </c>
      <c r="L3282" s="20">
        <f t="shared" si="207"/>
        <v>3224</v>
      </c>
      <c r="M3282" s="21">
        <f t="shared" si="205"/>
        <v>9.641749379652606E-2</v>
      </c>
    </row>
    <row r="3283" spans="1:13" x14ac:dyDescent="0.3">
      <c r="A3283" s="107">
        <v>41432</v>
      </c>
      <c r="B3283" s="108" t="s">
        <v>146</v>
      </c>
      <c r="C3283" s="101">
        <v>0.76736111111111116</v>
      </c>
      <c r="D3283" s="87" t="s">
        <v>31</v>
      </c>
      <c r="E3283" s="108" t="s">
        <v>1156</v>
      </c>
      <c r="F3283" s="110">
        <v>4</v>
      </c>
      <c r="G3283" s="85">
        <v>1</v>
      </c>
      <c r="H3283" s="87" t="s">
        <v>33</v>
      </c>
      <c r="I3283" s="28">
        <v>-1</v>
      </c>
      <c r="J3283" s="18">
        <f t="shared" si="206"/>
        <v>309.85000000000002</v>
      </c>
      <c r="K3283" s="19" t="str">
        <f t="shared" si="204"/>
        <v>Jun-13</v>
      </c>
      <c r="L3283" s="20">
        <f t="shared" si="207"/>
        <v>3225</v>
      </c>
      <c r="M3283" s="21">
        <f t="shared" si="205"/>
        <v>9.6077519379844975E-2</v>
      </c>
    </row>
    <row r="3284" spans="1:13" x14ac:dyDescent="0.3">
      <c r="A3284" s="107">
        <v>41432</v>
      </c>
      <c r="B3284" s="108" t="s">
        <v>48</v>
      </c>
      <c r="C3284" s="101">
        <v>0.81597222222222221</v>
      </c>
      <c r="D3284" s="87" t="s">
        <v>31</v>
      </c>
      <c r="E3284" s="108" t="s">
        <v>1157</v>
      </c>
      <c r="F3284" s="110">
        <v>3.25</v>
      </c>
      <c r="G3284" s="85">
        <v>1</v>
      </c>
      <c r="H3284" s="87" t="s">
        <v>33</v>
      </c>
      <c r="I3284" s="28">
        <v>-1</v>
      </c>
      <c r="J3284" s="18">
        <f t="shared" si="206"/>
        <v>308.85000000000002</v>
      </c>
      <c r="K3284" s="19" t="str">
        <f t="shared" si="204"/>
        <v>Jun-13</v>
      </c>
      <c r="L3284" s="20">
        <f t="shared" si="207"/>
        <v>3226</v>
      </c>
      <c r="M3284" s="21">
        <f t="shared" si="205"/>
        <v>9.5737755734655927E-2</v>
      </c>
    </row>
    <row r="3285" spans="1:13" x14ac:dyDescent="0.3">
      <c r="A3285" s="107">
        <v>41432</v>
      </c>
      <c r="B3285" s="108" t="s">
        <v>35</v>
      </c>
      <c r="C3285" s="101">
        <v>0.88888888888888884</v>
      </c>
      <c r="D3285" s="87" t="s">
        <v>31</v>
      </c>
      <c r="E3285" s="108" t="s">
        <v>1158</v>
      </c>
      <c r="F3285" s="110">
        <v>3</v>
      </c>
      <c r="G3285" s="85">
        <v>1</v>
      </c>
      <c r="H3285" s="87" t="s">
        <v>33</v>
      </c>
      <c r="I3285" s="28">
        <v>-1</v>
      </c>
      <c r="J3285" s="18">
        <f t="shared" si="206"/>
        <v>307.85000000000002</v>
      </c>
      <c r="K3285" s="19" t="str">
        <f t="shared" si="204"/>
        <v>Jun-13</v>
      </c>
      <c r="L3285" s="20">
        <f t="shared" si="207"/>
        <v>3227</v>
      </c>
      <c r="M3285" s="21">
        <f t="shared" si="205"/>
        <v>9.5398202665013948E-2</v>
      </c>
    </row>
    <row r="3286" spans="1:13" x14ac:dyDescent="0.3">
      <c r="A3286" s="119">
        <v>41432</v>
      </c>
      <c r="B3286" s="120" t="s">
        <v>29</v>
      </c>
      <c r="C3286" s="121">
        <v>14.2</v>
      </c>
      <c r="D3286" s="87" t="s">
        <v>31</v>
      </c>
      <c r="E3286" s="120" t="s">
        <v>7811</v>
      </c>
      <c r="F3286" s="123">
        <v>4.5</v>
      </c>
      <c r="G3286" s="35">
        <v>1</v>
      </c>
      <c r="H3286" s="69">
        <v>2</v>
      </c>
      <c r="I3286" s="31">
        <v>-1</v>
      </c>
      <c r="J3286" s="18">
        <f t="shared" si="206"/>
        <v>306.85000000000002</v>
      </c>
      <c r="K3286" s="19" t="str">
        <f t="shared" si="204"/>
        <v>Jun-13</v>
      </c>
      <c r="L3286" s="20">
        <f t="shared" si="207"/>
        <v>3228</v>
      </c>
      <c r="M3286" s="21">
        <f t="shared" si="205"/>
        <v>9.5058859975216861E-2</v>
      </c>
    </row>
    <row r="3287" spans="1:13" x14ac:dyDescent="0.3">
      <c r="A3287" s="119">
        <v>41432</v>
      </c>
      <c r="B3287" s="120" t="s">
        <v>52</v>
      </c>
      <c r="C3287" s="121">
        <v>15.1</v>
      </c>
      <c r="D3287" s="87" t="s">
        <v>31</v>
      </c>
      <c r="E3287" s="120" t="s">
        <v>7812</v>
      </c>
      <c r="F3287" s="123">
        <v>5.5</v>
      </c>
      <c r="G3287" s="35">
        <v>1</v>
      </c>
      <c r="H3287" s="69">
        <v>1</v>
      </c>
      <c r="I3287" s="31">
        <v>4.5</v>
      </c>
      <c r="J3287" s="18">
        <f t="shared" si="206"/>
        <v>311.35000000000002</v>
      </c>
      <c r="K3287" s="19" t="str">
        <f t="shared" si="204"/>
        <v>Jun-13</v>
      </c>
      <c r="L3287" s="20">
        <f t="shared" si="207"/>
        <v>3229</v>
      </c>
      <c r="M3287" s="21">
        <f t="shared" si="205"/>
        <v>9.642304118922268E-2</v>
      </c>
    </row>
    <row r="3288" spans="1:13" x14ac:dyDescent="0.3">
      <c r="A3288" s="119">
        <v>41432</v>
      </c>
      <c r="B3288" s="120" t="s">
        <v>52</v>
      </c>
      <c r="C3288" s="121">
        <v>16.55</v>
      </c>
      <c r="D3288" s="87" t="s">
        <v>31</v>
      </c>
      <c r="E3288" s="120" t="s">
        <v>1319</v>
      </c>
      <c r="F3288" s="123">
        <v>4.5</v>
      </c>
      <c r="G3288" s="35">
        <v>1</v>
      </c>
      <c r="H3288" s="69">
        <v>3</v>
      </c>
      <c r="I3288" s="31">
        <v>-1</v>
      </c>
      <c r="J3288" s="18">
        <f t="shared" si="206"/>
        <v>310.35000000000002</v>
      </c>
      <c r="K3288" s="19" t="str">
        <f t="shared" si="204"/>
        <v>Jun-13</v>
      </c>
      <c r="L3288" s="20">
        <f t="shared" si="207"/>
        <v>3230</v>
      </c>
      <c r="M3288" s="21">
        <f t="shared" si="205"/>
        <v>9.6083591331269355E-2</v>
      </c>
    </row>
    <row r="3289" spans="1:13" x14ac:dyDescent="0.3">
      <c r="A3289" s="119">
        <v>41432</v>
      </c>
      <c r="B3289" s="120" t="s">
        <v>29</v>
      </c>
      <c r="C3289" s="121">
        <v>17.350000000000001</v>
      </c>
      <c r="D3289" s="87" t="s">
        <v>31</v>
      </c>
      <c r="E3289" s="120" t="s">
        <v>7813</v>
      </c>
      <c r="F3289" s="123">
        <v>5</v>
      </c>
      <c r="G3289" s="35">
        <v>1</v>
      </c>
      <c r="H3289" s="69">
        <v>3</v>
      </c>
      <c r="I3289" s="31">
        <v>-1</v>
      </c>
      <c r="J3289" s="18">
        <f t="shared" si="206"/>
        <v>309.35000000000002</v>
      </c>
      <c r="K3289" s="19" t="str">
        <f t="shared" si="204"/>
        <v>Jun-13</v>
      </c>
      <c r="L3289" s="20">
        <f t="shared" si="207"/>
        <v>3231</v>
      </c>
      <c r="M3289" s="21">
        <f t="shared" si="205"/>
        <v>9.5744351593933769E-2</v>
      </c>
    </row>
    <row r="3290" spans="1:13" x14ac:dyDescent="0.3">
      <c r="A3290" s="124">
        <v>41432</v>
      </c>
      <c r="B3290" s="108" t="s">
        <v>146</v>
      </c>
      <c r="C3290" s="111">
        <v>17.55</v>
      </c>
      <c r="D3290" s="87" t="s">
        <v>31</v>
      </c>
      <c r="E3290" s="108" t="s">
        <v>7499</v>
      </c>
      <c r="F3290" s="110">
        <v>4.5</v>
      </c>
      <c r="G3290" s="35">
        <v>1</v>
      </c>
      <c r="H3290" s="71" t="s">
        <v>6518</v>
      </c>
      <c r="I3290" s="34">
        <v>-1</v>
      </c>
      <c r="J3290" s="18">
        <f t="shared" si="206"/>
        <v>308.35000000000002</v>
      </c>
      <c r="K3290" s="19" t="str">
        <f t="shared" si="204"/>
        <v>Jun-13</v>
      </c>
      <c r="L3290" s="20">
        <f t="shared" si="207"/>
        <v>3232</v>
      </c>
      <c r="M3290" s="21">
        <f t="shared" si="205"/>
        <v>9.5405321782178226E-2</v>
      </c>
    </row>
    <row r="3291" spans="1:13" x14ac:dyDescent="0.3">
      <c r="A3291" s="124">
        <v>41432</v>
      </c>
      <c r="B3291" s="108" t="s">
        <v>146</v>
      </c>
      <c r="C3291" s="111">
        <v>18.25</v>
      </c>
      <c r="D3291" s="87" t="s">
        <v>31</v>
      </c>
      <c r="E3291" s="108" t="s">
        <v>7809</v>
      </c>
      <c r="F3291" s="110">
        <v>5.5</v>
      </c>
      <c r="G3291" s="35">
        <v>1</v>
      </c>
      <c r="H3291" s="71" t="s">
        <v>6512</v>
      </c>
      <c r="I3291" s="34">
        <v>-1</v>
      </c>
      <c r="J3291" s="18">
        <f t="shared" si="206"/>
        <v>307.35000000000002</v>
      </c>
      <c r="K3291" s="19" t="str">
        <f t="shared" si="204"/>
        <v>Jun-13</v>
      </c>
      <c r="L3291" s="20">
        <f t="shared" si="207"/>
        <v>3233</v>
      </c>
      <c r="M3291" s="21">
        <f t="shared" si="205"/>
        <v>9.5066501701206313E-2</v>
      </c>
    </row>
    <row r="3292" spans="1:13" x14ac:dyDescent="0.3">
      <c r="A3292" s="124">
        <v>41432</v>
      </c>
      <c r="B3292" s="108" t="s">
        <v>48</v>
      </c>
      <c r="C3292" s="111">
        <v>19.05</v>
      </c>
      <c r="D3292" s="87" t="s">
        <v>31</v>
      </c>
      <c r="E3292" s="108" t="s">
        <v>7805</v>
      </c>
      <c r="F3292" s="110">
        <v>6</v>
      </c>
      <c r="G3292" s="35">
        <v>0</v>
      </c>
      <c r="H3292" s="71" t="s">
        <v>6111</v>
      </c>
      <c r="I3292" s="34">
        <v>0</v>
      </c>
      <c r="J3292" s="18">
        <f t="shared" si="206"/>
        <v>307.35000000000002</v>
      </c>
      <c r="K3292" s="19" t="str">
        <f t="shared" si="204"/>
        <v>Jun-13</v>
      </c>
      <c r="L3292" s="20">
        <f t="shared" si="207"/>
        <v>3233</v>
      </c>
      <c r="M3292" s="21">
        <f t="shared" si="205"/>
        <v>9.5066501701206313E-2</v>
      </c>
    </row>
    <row r="3293" spans="1:13" x14ac:dyDescent="0.3">
      <c r="A3293" s="124">
        <v>41432</v>
      </c>
      <c r="B3293" s="108" t="s">
        <v>146</v>
      </c>
      <c r="C3293" s="111">
        <v>19.55</v>
      </c>
      <c r="D3293" s="87" t="s">
        <v>31</v>
      </c>
      <c r="E3293" s="108" t="s">
        <v>7810</v>
      </c>
      <c r="F3293" s="110">
        <v>6</v>
      </c>
      <c r="G3293" s="35">
        <v>1</v>
      </c>
      <c r="H3293" s="71" t="s">
        <v>6512</v>
      </c>
      <c r="I3293" s="34">
        <v>-1</v>
      </c>
      <c r="J3293" s="18">
        <f t="shared" si="206"/>
        <v>306.35000000000002</v>
      </c>
      <c r="K3293" s="19" t="str">
        <f t="shared" si="204"/>
        <v>Jun-13</v>
      </c>
      <c r="L3293" s="20">
        <f t="shared" si="207"/>
        <v>3234</v>
      </c>
      <c r="M3293" s="21">
        <f t="shared" si="205"/>
        <v>9.4727891156462588E-2</v>
      </c>
    </row>
    <row r="3294" spans="1:13" x14ac:dyDescent="0.3">
      <c r="A3294" s="124">
        <v>41432</v>
      </c>
      <c r="B3294" s="108" t="s">
        <v>48</v>
      </c>
      <c r="C3294" s="111">
        <v>20.05</v>
      </c>
      <c r="D3294" s="87" t="s">
        <v>31</v>
      </c>
      <c r="E3294" s="108" t="s">
        <v>7806</v>
      </c>
      <c r="F3294" s="110">
        <v>4.5</v>
      </c>
      <c r="G3294" s="35">
        <v>1</v>
      </c>
      <c r="H3294" s="71" t="s">
        <v>6512</v>
      </c>
      <c r="I3294" s="34">
        <v>-1</v>
      </c>
      <c r="J3294" s="18">
        <f t="shared" si="206"/>
        <v>305.35000000000002</v>
      </c>
      <c r="K3294" s="19" t="str">
        <f t="shared" si="204"/>
        <v>Jun-13</v>
      </c>
      <c r="L3294" s="20">
        <f t="shared" si="207"/>
        <v>3235</v>
      </c>
      <c r="M3294" s="21">
        <f t="shared" si="205"/>
        <v>9.4389489953632152E-2</v>
      </c>
    </row>
    <row r="3295" spans="1:13" x14ac:dyDescent="0.3">
      <c r="A3295" s="124">
        <v>41432</v>
      </c>
      <c r="B3295" s="108" t="s">
        <v>48</v>
      </c>
      <c r="C3295" s="111">
        <v>20.399999999999999</v>
      </c>
      <c r="D3295" s="87" t="s">
        <v>31</v>
      </c>
      <c r="E3295" s="108" t="s">
        <v>7807</v>
      </c>
      <c r="F3295" s="110">
        <v>5</v>
      </c>
      <c r="G3295" s="35">
        <v>1</v>
      </c>
      <c r="H3295" s="71" t="s">
        <v>6518</v>
      </c>
      <c r="I3295" s="34">
        <v>-1</v>
      </c>
      <c r="J3295" s="18">
        <f t="shared" si="206"/>
        <v>304.35000000000002</v>
      </c>
      <c r="K3295" s="19" t="str">
        <f t="shared" si="204"/>
        <v>Jun-13</v>
      </c>
      <c r="L3295" s="20">
        <f t="shared" si="207"/>
        <v>3236</v>
      </c>
      <c r="M3295" s="21">
        <f t="shared" si="205"/>
        <v>9.4051297898640307E-2</v>
      </c>
    </row>
    <row r="3296" spans="1:13" x14ac:dyDescent="0.3">
      <c r="A3296" s="124">
        <v>41432</v>
      </c>
      <c r="B3296" s="108" t="s">
        <v>146</v>
      </c>
      <c r="C3296" s="111">
        <v>21</v>
      </c>
      <c r="D3296" s="87" t="s">
        <v>31</v>
      </c>
      <c r="E3296" s="108" t="s">
        <v>7030</v>
      </c>
      <c r="F3296" s="110">
        <v>6</v>
      </c>
      <c r="G3296" s="35">
        <v>1</v>
      </c>
      <c r="H3296" s="71" t="s">
        <v>6518</v>
      </c>
      <c r="I3296" s="34">
        <v>-1</v>
      </c>
      <c r="J3296" s="18">
        <f t="shared" si="206"/>
        <v>303.35000000000002</v>
      </c>
      <c r="K3296" s="19" t="str">
        <f t="shared" si="204"/>
        <v>Jun-13</v>
      </c>
      <c r="L3296" s="20">
        <f t="shared" si="207"/>
        <v>3237</v>
      </c>
      <c r="M3296" s="21">
        <f t="shared" si="205"/>
        <v>9.3713314797652159E-2</v>
      </c>
    </row>
    <row r="3297" spans="1:13" x14ac:dyDescent="0.3">
      <c r="A3297" s="124">
        <v>41432</v>
      </c>
      <c r="B3297" s="108" t="s">
        <v>48</v>
      </c>
      <c r="C3297" s="111">
        <v>21.1</v>
      </c>
      <c r="D3297" s="87" t="s">
        <v>31</v>
      </c>
      <c r="E3297" s="108" t="s">
        <v>7808</v>
      </c>
      <c r="F3297" s="110">
        <v>5</v>
      </c>
      <c r="G3297" s="35">
        <v>1</v>
      </c>
      <c r="H3297" s="71" t="s">
        <v>6512</v>
      </c>
      <c r="I3297" s="34">
        <v>-1</v>
      </c>
      <c r="J3297" s="18">
        <f t="shared" si="206"/>
        <v>302.35000000000002</v>
      </c>
      <c r="K3297" s="19" t="str">
        <f t="shared" si="204"/>
        <v>Jun-13</v>
      </c>
      <c r="L3297" s="20">
        <f t="shared" si="207"/>
        <v>3238</v>
      </c>
      <c r="M3297" s="21">
        <f t="shared" si="205"/>
        <v>9.3375540457072276E-2</v>
      </c>
    </row>
    <row r="3298" spans="1:13" x14ac:dyDescent="0.3">
      <c r="A3298" s="107">
        <v>41433</v>
      </c>
      <c r="B3298" s="108" t="s">
        <v>35</v>
      </c>
      <c r="C3298" s="101">
        <v>0.63541666666666663</v>
      </c>
      <c r="D3298" s="87" t="s">
        <v>31</v>
      </c>
      <c r="E3298" s="108" t="s">
        <v>1096</v>
      </c>
      <c r="F3298" s="110">
        <v>4</v>
      </c>
      <c r="G3298" s="85">
        <v>1</v>
      </c>
      <c r="H3298" s="87" t="s">
        <v>33</v>
      </c>
      <c r="I3298" s="27">
        <v>-1</v>
      </c>
      <c r="J3298" s="18">
        <f t="shared" si="206"/>
        <v>301.35000000000002</v>
      </c>
      <c r="K3298" s="19" t="str">
        <f t="shared" si="204"/>
        <v>Jun-13</v>
      </c>
      <c r="L3298" s="20">
        <f t="shared" si="207"/>
        <v>3239</v>
      </c>
      <c r="M3298" s="21">
        <f t="shared" si="205"/>
        <v>9.3037974683544314E-2</v>
      </c>
    </row>
    <row r="3299" spans="1:13" x14ac:dyDescent="0.3">
      <c r="A3299" s="119">
        <v>41433</v>
      </c>
      <c r="B3299" s="120" t="s">
        <v>61</v>
      </c>
      <c r="C3299" s="121">
        <v>14.25</v>
      </c>
      <c r="D3299" s="87" t="s">
        <v>31</v>
      </c>
      <c r="E3299" s="120" t="s">
        <v>7817</v>
      </c>
      <c r="F3299" s="123">
        <v>4.5</v>
      </c>
      <c r="G3299" s="35">
        <v>1</v>
      </c>
      <c r="H3299" s="69">
        <v>1</v>
      </c>
      <c r="I3299" s="31">
        <v>3.5</v>
      </c>
      <c r="J3299" s="18">
        <f t="shared" si="206"/>
        <v>304.85000000000002</v>
      </c>
      <c r="K3299" s="19" t="str">
        <f t="shared" si="204"/>
        <v>Jun-13</v>
      </c>
      <c r="L3299" s="20">
        <f t="shared" si="207"/>
        <v>3240</v>
      </c>
      <c r="M3299" s="21">
        <f t="shared" si="205"/>
        <v>9.408950617283951E-2</v>
      </c>
    </row>
    <row r="3300" spans="1:13" x14ac:dyDescent="0.3">
      <c r="A3300" s="119">
        <v>41433</v>
      </c>
      <c r="B3300" s="120" t="s">
        <v>57</v>
      </c>
      <c r="C3300" s="121">
        <v>14.35</v>
      </c>
      <c r="D3300" s="87" t="s">
        <v>31</v>
      </c>
      <c r="E3300" s="120" t="s">
        <v>492</v>
      </c>
      <c r="F3300" s="123">
        <v>4.33</v>
      </c>
      <c r="G3300" s="35">
        <v>1</v>
      </c>
      <c r="H3300" s="69">
        <v>5</v>
      </c>
      <c r="I3300" s="31">
        <v>-1</v>
      </c>
      <c r="J3300" s="18">
        <f t="shared" si="206"/>
        <v>303.85000000000002</v>
      </c>
      <c r="K3300" s="19" t="str">
        <f t="shared" si="204"/>
        <v>Jun-13</v>
      </c>
      <c r="L3300" s="20">
        <f t="shared" si="207"/>
        <v>3241</v>
      </c>
      <c r="M3300" s="21">
        <f t="shared" si="205"/>
        <v>9.3751928417155211E-2</v>
      </c>
    </row>
    <row r="3301" spans="1:13" x14ac:dyDescent="0.3">
      <c r="A3301" s="119">
        <v>41433</v>
      </c>
      <c r="B3301" s="120" t="s">
        <v>35</v>
      </c>
      <c r="C3301" s="121">
        <v>14.4</v>
      </c>
      <c r="D3301" s="87" t="s">
        <v>31</v>
      </c>
      <c r="E3301" s="120" t="s">
        <v>7818</v>
      </c>
      <c r="F3301" s="123">
        <v>4.5</v>
      </c>
      <c r="G3301" s="35">
        <v>1</v>
      </c>
      <c r="H3301" s="69">
        <v>5</v>
      </c>
      <c r="I3301" s="31">
        <v>-1</v>
      </c>
      <c r="J3301" s="18">
        <f t="shared" si="206"/>
        <v>302.85000000000002</v>
      </c>
      <c r="K3301" s="19" t="str">
        <f t="shared" si="204"/>
        <v>Jun-13</v>
      </c>
      <c r="L3301" s="20">
        <f t="shared" si="207"/>
        <v>3242</v>
      </c>
      <c r="M3301" s="21">
        <f t="shared" si="205"/>
        <v>9.3414558914250476E-2</v>
      </c>
    </row>
    <row r="3302" spans="1:13" x14ac:dyDescent="0.3">
      <c r="A3302" s="119">
        <v>41433</v>
      </c>
      <c r="B3302" s="120" t="s">
        <v>52</v>
      </c>
      <c r="C3302" s="121">
        <v>15.3</v>
      </c>
      <c r="D3302" s="87" t="s">
        <v>31</v>
      </c>
      <c r="E3302" s="120" t="s">
        <v>7819</v>
      </c>
      <c r="F3302" s="123">
        <v>5</v>
      </c>
      <c r="G3302" s="35">
        <v>1</v>
      </c>
      <c r="H3302" s="69">
        <v>3</v>
      </c>
      <c r="I3302" s="31">
        <v>-1</v>
      </c>
      <c r="J3302" s="18">
        <f t="shared" si="206"/>
        <v>301.85000000000002</v>
      </c>
      <c r="K3302" s="19" t="str">
        <f t="shared" si="204"/>
        <v>Jun-13</v>
      </c>
      <c r="L3302" s="20">
        <f t="shared" si="207"/>
        <v>3243</v>
      </c>
      <c r="M3302" s="21">
        <f t="shared" si="205"/>
        <v>9.307739747147703E-2</v>
      </c>
    </row>
    <row r="3303" spans="1:13" x14ac:dyDescent="0.3">
      <c r="A3303" s="119">
        <v>41433</v>
      </c>
      <c r="B3303" s="120" t="s">
        <v>61</v>
      </c>
      <c r="C3303" s="121">
        <v>16.100000000000001</v>
      </c>
      <c r="D3303" s="87" t="s">
        <v>31</v>
      </c>
      <c r="E3303" s="120" t="s">
        <v>7820</v>
      </c>
      <c r="F3303" s="123">
        <v>4.33</v>
      </c>
      <c r="G3303" s="35">
        <v>1</v>
      </c>
      <c r="H3303" s="69">
        <v>2</v>
      </c>
      <c r="I3303" s="31">
        <v>-1</v>
      </c>
      <c r="J3303" s="18">
        <f t="shared" si="206"/>
        <v>300.85000000000002</v>
      </c>
      <c r="K3303" s="19" t="str">
        <f t="shared" si="204"/>
        <v>Jun-13</v>
      </c>
      <c r="L3303" s="20">
        <f t="shared" si="207"/>
        <v>3244</v>
      </c>
      <c r="M3303" s="21">
        <f t="shared" si="205"/>
        <v>9.2740443896424177E-2</v>
      </c>
    </row>
    <row r="3304" spans="1:13" x14ac:dyDescent="0.3">
      <c r="A3304" s="119">
        <v>41433</v>
      </c>
      <c r="B3304" s="120" t="s">
        <v>57</v>
      </c>
      <c r="C3304" s="121">
        <v>16.2</v>
      </c>
      <c r="D3304" s="87" t="s">
        <v>31</v>
      </c>
      <c r="E3304" s="120" t="s">
        <v>1097</v>
      </c>
      <c r="F3304" s="123">
        <v>5</v>
      </c>
      <c r="G3304" s="35">
        <v>1</v>
      </c>
      <c r="H3304" s="69">
        <v>5</v>
      </c>
      <c r="I3304" s="31">
        <v>-1</v>
      </c>
      <c r="J3304" s="18">
        <f t="shared" si="206"/>
        <v>299.85000000000002</v>
      </c>
      <c r="K3304" s="19" t="str">
        <f t="shared" si="204"/>
        <v>Jun-13</v>
      </c>
      <c r="L3304" s="20">
        <f t="shared" si="207"/>
        <v>3245</v>
      </c>
      <c r="M3304" s="21">
        <f t="shared" si="205"/>
        <v>9.2403697996918346E-2</v>
      </c>
    </row>
    <row r="3305" spans="1:13" x14ac:dyDescent="0.3">
      <c r="A3305" s="119">
        <v>41433</v>
      </c>
      <c r="B3305" s="120" t="s">
        <v>52</v>
      </c>
      <c r="C3305" s="121">
        <v>16.399999999999999</v>
      </c>
      <c r="D3305" s="87" t="s">
        <v>31</v>
      </c>
      <c r="E3305" s="120" t="s">
        <v>997</v>
      </c>
      <c r="F3305" s="123">
        <v>6</v>
      </c>
      <c r="G3305" s="35">
        <v>1</v>
      </c>
      <c r="H3305" s="69">
        <v>9</v>
      </c>
      <c r="I3305" s="31">
        <v>-1</v>
      </c>
      <c r="J3305" s="18">
        <f t="shared" si="206"/>
        <v>298.85000000000002</v>
      </c>
      <c r="K3305" s="19" t="str">
        <f t="shared" si="204"/>
        <v>Jun-13</v>
      </c>
      <c r="L3305" s="20">
        <f t="shared" si="207"/>
        <v>3246</v>
      </c>
      <c r="M3305" s="21">
        <f t="shared" si="205"/>
        <v>9.2067159581022809E-2</v>
      </c>
    </row>
    <row r="3306" spans="1:13" x14ac:dyDescent="0.3">
      <c r="A3306" s="119">
        <v>41433</v>
      </c>
      <c r="B3306" s="120" t="s">
        <v>57</v>
      </c>
      <c r="C3306" s="121">
        <v>16.55</v>
      </c>
      <c r="D3306" s="87" t="s">
        <v>31</v>
      </c>
      <c r="E3306" s="120" t="s">
        <v>7821</v>
      </c>
      <c r="F3306" s="123">
        <v>5.5</v>
      </c>
      <c r="G3306" s="35">
        <v>1</v>
      </c>
      <c r="H3306" s="69">
        <v>2</v>
      </c>
      <c r="I3306" s="31">
        <v>-1</v>
      </c>
      <c r="J3306" s="18">
        <f t="shared" si="206"/>
        <v>297.85000000000002</v>
      </c>
      <c r="K3306" s="19" t="str">
        <f t="shared" si="204"/>
        <v>Jun-13</v>
      </c>
      <c r="L3306" s="20">
        <f t="shared" si="207"/>
        <v>3247</v>
      </c>
      <c r="M3306" s="21">
        <f t="shared" si="205"/>
        <v>9.173082845703727E-2</v>
      </c>
    </row>
    <row r="3307" spans="1:13" x14ac:dyDescent="0.3">
      <c r="A3307" s="119">
        <v>41433</v>
      </c>
      <c r="B3307" s="120" t="s">
        <v>151</v>
      </c>
      <c r="C3307" s="121">
        <v>17.05</v>
      </c>
      <c r="D3307" s="87" t="s">
        <v>31</v>
      </c>
      <c r="E3307" s="120" t="s">
        <v>7737</v>
      </c>
      <c r="F3307" s="123">
        <v>4.5</v>
      </c>
      <c r="G3307" s="35">
        <v>1</v>
      </c>
      <c r="H3307" s="69">
        <v>1</v>
      </c>
      <c r="I3307" s="31">
        <v>3.5</v>
      </c>
      <c r="J3307" s="18">
        <f t="shared" si="206"/>
        <v>301.35000000000002</v>
      </c>
      <c r="K3307" s="19" t="str">
        <f t="shared" si="204"/>
        <v>Jun-13</v>
      </c>
      <c r="L3307" s="20">
        <f t="shared" si="207"/>
        <v>3248</v>
      </c>
      <c r="M3307" s="21">
        <f t="shared" si="205"/>
        <v>9.2780172413793105E-2</v>
      </c>
    </row>
    <row r="3308" spans="1:13" x14ac:dyDescent="0.3">
      <c r="A3308" s="119">
        <v>41433</v>
      </c>
      <c r="B3308" s="120" t="s">
        <v>52</v>
      </c>
      <c r="C3308" s="121">
        <v>17.149999999999999</v>
      </c>
      <c r="D3308" s="87" t="s">
        <v>31</v>
      </c>
      <c r="E3308" s="120" t="s">
        <v>7822</v>
      </c>
      <c r="F3308" s="123">
        <v>4.5</v>
      </c>
      <c r="G3308" s="35">
        <v>1</v>
      </c>
      <c r="H3308" s="69">
        <v>1</v>
      </c>
      <c r="I3308" s="31">
        <v>3.5</v>
      </c>
      <c r="J3308" s="18">
        <f t="shared" si="206"/>
        <v>304.85000000000002</v>
      </c>
      <c r="K3308" s="19" t="str">
        <f t="shared" si="204"/>
        <v>Jun-13</v>
      </c>
      <c r="L3308" s="20">
        <f t="shared" si="207"/>
        <v>3249</v>
      </c>
      <c r="M3308" s="21">
        <f t="shared" si="205"/>
        <v>9.3828870421668209E-2</v>
      </c>
    </row>
    <row r="3309" spans="1:13" x14ac:dyDescent="0.3">
      <c r="A3309" s="119">
        <v>41433</v>
      </c>
      <c r="B3309" s="120" t="s">
        <v>61</v>
      </c>
      <c r="C3309" s="121">
        <v>17.2</v>
      </c>
      <c r="D3309" s="87" t="s">
        <v>31</v>
      </c>
      <c r="E3309" s="120" t="s">
        <v>1960</v>
      </c>
      <c r="F3309" s="123">
        <v>5.5</v>
      </c>
      <c r="G3309" s="35">
        <v>1</v>
      </c>
      <c r="H3309" s="69">
        <v>1</v>
      </c>
      <c r="I3309" s="31">
        <v>4.5</v>
      </c>
      <c r="J3309" s="18">
        <f t="shared" si="206"/>
        <v>309.35000000000002</v>
      </c>
      <c r="K3309" s="19" t="str">
        <f t="shared" si="204"/>
        <v>Jun-13</v>
      </c>
      <c r="L3309" s="20">
        <f t="shared" si="207"/>
        <v>3250</v>
      </c>
      <c r="M3309" s="21">
        <f t="shared" si="205"/>
        <v>9.5184615384615395E-2</v>
      </c>
    </row>
    <row r="3310" spans="1:13" x14ac:dyDescent="0.3">
      <c r="A3310" s="124">
        <v>41433</v>
      </c>
      <c r="B3310" s="108" t="s">
        <v>93</v>
      </c>
      <c r="C3310" s="111">
        <v>18.3</v>
      </c>
      <c r="D3310" s="87" t="s">
        <v>31</v>
      </c>
      <c r="E3310" s="108" t="s">
        <v>1974</v>
      </c>
      <c r="F3310" s="110">
        <v>4.33</v>
      </c>
      <c r="G3310" s="35">
        <v>1</v>
      </c>
      <c r="H3310" s="71" t="s">
        <v>6526</v>
      </c>
      <c r="I3310" s="34">
        <v>3.33</v>
      </c>
      <c r="J3310" s="18">
        <f t="shared" si="206"/>
        <v>312.68</v>
      </c>
      <c r="K3310" s="19" t="str">
        <f t="shared" si="204"/>
        <v>Jun-13</v>
      </c>
      <c r="L3310" s="20">
        <f t="shared" si="207"/>
        <v>3251</v>
      </c>
      <c r="M3310" s="21">
        <f t="shared" si="205"/>
        <v>9.6179637034758542E-2</v>
      </c>
    </row>
    <row r="3311" spans="1:13" x14ac:dyDescent="0.3">
      <c r="A3311" s="124">
        <v>41433</v>
      </c>
      <c r="B3311" s="108" t="s">
        <v>146</v>
      </c>
      <c r="C3311" s="111">
        <v>18.45</v>
      </c>
      <c r="D3311" s="87" t="s">
        <v>31</v>
      </c>
      <c r="E3311" s="108" t="s">
        <v>7815</v>
      </c>
      <c r="F3311" s="110">
        <v>4.33</v>
      </c>
      <c r="G3311" s="35">
        <v>1</v>
      </c>
      <c r="H3311" s="71" t="s">
        <v>6512</v>
      </c>
      <c r="I3311" s="34">
        <v>-1</v>
      </c>
      <c r="J3311" s="18">
        <f t="shared" si="206"/>
        <v>311.68</v>
      </c>
      <c r="K3311" s="19" t="str">
        <f t="shared" si="204"/>
        <v>Jun-13</v>
      </c>
      <c r="L3311" s="20">
        <f t="shared" si="207"/>
        <v>3252</v>
      </c>
      <c r="M3311" s="21">
        <f t="shared" si="205"/>
        <v>9.5842558425584257E-2</v>
      </c>
    </row>
    <row r="3312" spans="1:13" x14ac:dyDescent="0.3">
      <c r="A3312" s="124">
        <v>41433</v>
      </c>
      <c r="B3312" s="108" t="s">
        <v>146</v>
      </c>
      <c r="C3312" s="111">
        <v>19.149999999999999</v>
      </c>
      <c r="D3312" s="87" t="s">
        <v>31</v>
      </c>
      <c r="E3312" s="108" t="s">
        <v>7816</v>
      </c>
      <c r="F3312" s="110">
        <v>6</v>
      </c>
      <c r="G3312" s="35">
        <v>1</v>
      </c>
      <c r="H3312" s="71" t="s">
        <v>6512</v>
      </c>
      <c r="I3312" s="34">
        <v>-1</v>
      </c>
      <c r="J3312" s="18">
        <f t="shared" si="206"/>
        <v>310.68</v>
      </c>
      <c r="K3312" s="19" t="str">
        <f t="shared" si="204"/>
        <v>Jun-13</v>
      </c>
      <c r="L3312" s="20">
        <f t="shared" si="207"/>
        <v>3253</v>
      </c>
      <c r="M3312" s="21">
        <f t="shared" si="205"/>
        <v>9.5505687058100211E-2</v>
      </c>
    </row>
    <row r="3313" spans="1:13" x14ac:dyDescent="0.3">
      <c r="A3313" s="124">
        <v>41433</v>
      </c>
      <c r="B3313" s="108" t="s">
        <v>93</v>
      </c>
      <c r="C3313" s="111">
        <v>20.3</v>
      </c>
      <c r="D3313" s="87" t="s">
        <v>31</v>
      </c>
      <c r="E3313" s="108" t="s">
        <v>7814</v>
      </c>
      <c r="F3313" s="110">
        <v>6</v>
      </c>
      <c r="G3313" s="35">
        <v>1</v>
      </c>
      <c r="H3313" s="71" t="s">
        <v>6512</v>
      </c>
      <c r="I3313" s="34">
        <v>-1</v>
      </c>
      <c r="J3313" s="18">
        <f t="shared" si="206"/>
        <v>309.68</v>
      </c>
      <c r="K3313" s="19" t="str">
        <f t="shared" si="204"/>
        <v>Jun-13</v>
      </c>
      <c r="L3313" s="20">
        <f t="shared" si="207"/>
        <v>3254</v>
      </c>
      <c r="M3313" s="21">
        <f t="shared" si="205"/>
        <v>9.5169022741241546E-2</v>
      </c>
    </row>
    <row r="3314" spans="1:13" x14ac:dyDescent="0.3">
      <c r="A3314" s="107">
        <v>41435</v>
      </c>
      <c r="B3314" s="108" t="s">
        <v>153</v>
      </c>
      <c r="C3314" s="101">
        <v>0.60416666666666663</v>
      </c>
      <c r="D3314" s="87" t="s">
        <v>31</v>
      </c>
      <c r="E3314" s="108" t="s">
        <v>1159</v>
      </c>
      <c r="F3314" s="110">
        <v>3.25</v>
      </c>
      <c r="G3314" s="85">
        <v>1</v>
      </c>
      <c r="H3314" s="87" t="s">
        <v>33</v>
      </c>
      <c r="I3314" s="27">
        <v>-1</v>
      </c>
      <c r="J3314" s="18">
        <f t="shared" si="206"/>
        <v>308.68</v>
      </c>
      <c r="K3314" s="19" t="str">
        <f t="shared" si="204"/>
        <v>Jun-13</v>
      </c>
      <c r="L3314" s="20">
        <f t="shared" si="207"/>
        <v>3255</v>
      </c>
      <c r="M3314" s="21">
        <f t="shared" si="205"/>
        <v>9.4832565284178189E-2</v>
      </c>
    </row>
    <row r="3315" spans="1:13" x14ac:dyDescent="0.3">
      <c r="A3315" s="107">
        <v>41435</v>
      </c>
      <c r="B3315" s="108" t="s">
        <v>38</v>
      </c>
      <c r="C3315" s="101">
        <v>0.67708333333333337</v>
      </c>
      <c r="D3315" s="87" t="s">
        <v>31</v>
      </c>
      <c r="E3315" s="108" t="s">
        <v>1160</v>
      </c>
      <c r="F3315" s="110">
        <v>3.5</v>
      </c>
      <c r="G3315" s="85">
        <v>1</v>
      </c>
      <c r="H3315" s="87" t="s">
        <v>33</v>
      </c>
      <c r="I3315" s="27">
        <v>-1</v>
      </c>
      <c r="J3315" s="18">
        <f t="shared" si="206"/>
        <v>307.68</v>
      </c>
      <c r="K3315" s="19" t="str">
        <f t="shared" si="204"/>
        <v>Jun-13</v>
      </c>
      <c r="L3315" s="20">
        <f t="shared" si="207"/>
        <v>3256</v>
      </c>
      <c r="M3315" s="21">
        <f t="shared" si="205"/>
        <v>9.4496314496314501E-2</v>
      </c>
    </row>
    <row r="3316" spans="1:13" x14ac:dyDescent="0.3">
      <c r="A3316" s="107">
        <v>41435</v>
      </c>
      <c r="B3316" s="108" t="s">
        <v>30</v>
      </c>
      <c r="C3316" s="101">
        <v>0.81944444444444453</v>
      </c>
      <c r="D3316" s="87" t="s">
        <v>31</v>
      </c>
      <c r="E3316" s="108" t="s">
        <v>1161</v>
      </c>
      <c r="F3316" s="110">
        <v>3.25</v>
      </c>
      <c r="G3316" s="85">
        <v>1</v>
      </c>
      <c r="H3316" s="87" t="s">
        <v>33</v>
      </c>
      <c r="I3316" s="28">
        <v>-1</v>
      </c>
      <c r="J3316" s="18">
        <f t="shared" si="206"/>
        <v>306.68</v>
      </c>
      <c r="K3316" s="19" t="str">
        <f t="shared" si="204"/>
        <v>Jun-13</v>
      </c>
      <c r="L3316" s="20">
        <f t="shared" si="207"/>
        <v>3257</v>
      </c>
      <c r="M3316" s="21">
        <f t="shared" si="205"/>
        <v>9.4160270187288925E-2</v>
      </c>
    </row>
    <row r="3317" spans="1:13" x14ac:dyDescent="0.3">
      <c r="A3317" s="119">
        <v>41435</v>
      </c>
      <c r="B3317" s="120" t="s">
        <v>153</v>
      </c>
      <c r="C3317" s="121">
        <v>15</v>
      </c>
      <c r="D3317" s="87" t="s">
        <v>31</v>
      </c>
      <c r="E3317" s="120" t="s">
        <v>7827</v>
      </c>
      <c r="F3317" s="123">
        <v>5.5</v>
      </c>
      <c r="G3317" s="35">
        <v>1</v>
      </c>
      <c r="H3317" s="69">
        <v>5</v>
      </c>
      <c r="I3317" s="31">
        <v>-1</v>
      </c>
      <c r="J3317" s="18">
        <f t="shared" si="206"/>
        <v>305.68</v>
      </c>
      <c r="K3317" s="19" t="str">
        <f t="shared" si="204"/>
        <v>Jun-13</v>
      </c>
      <c r="L3317" s="20">
        <f t="shared" si="207"/>
        <v>3258</v>
      </c>
      <c r="M3317" s="21">
        <f t="shared" si="205"/>
        <v>9.3824432166973601E-2</v>
      </c>
    </row>
    <row r="3318" spans="1:13" x14ac:dyDescent="0.3">
      <c r="A3318" s="119">
        <v>41435</v>
      </c>
      <c r="B3318" s="120" t="s">
        <v>153</v>
      </c>
      <c r="C3318" s="121">
        <v>16.3</v>
      </c>
      <c r="D3318" s="87" t="s">
        <v>31</v>
      </c>
      <c r="E3318" s="120" t="s">
        <v>7828</v>
      </c>
      <c r="F3318" s="123">
        <v>5</v>
      </c>
      <c r="G3318" s="35">
        <v>1</v>
      </c>
      <c r="H3318" s="69">
        <v>1</v>
      </c>
      <c r="I3318" s="31">
        <v>4</v>
      </c>
      <c r="J3318" s="18">
        <f t="shared" si="206"/>
        <v>309.68</v>
      </c>
      <c r="K3318" s="19" t="str">
        <f t="shared" si="204"/>
        <v>Jun-13</v>
      </c>
      <c r="L3318" s="20">
        <f t="shared" si="207"/>
        <v>3259</v>
      </c>
      <c r="M3318" s="21">
        <f t="shared" si="205"/>
        <v>9.5023013194231357E-2</v>
      </c>
    </row>
    <row r="3319" spans="1:13" x14ac:dyDescent="0.3">
      <c r="A3319" s="124">
        <v>41435</v>
      </c>
      <c r="B3319" s="108" t="s">
        <v>30</v>
      </c>
      <c r="C3319" s="111">
        <v>18.100000000000001</v>
      </c>
      <c r="D3319" s="87" t="s">
        <v>31</v>
      </c>
      <c r="E3319" s="108" t="s">
        <v>7823</v>
      </c>
      <c r="F3319" s="110">
        <v>6</v>
      </c>
      <c r="G3319" s="35">
        <v>1</v>
      </c>
      <c r="H3319" s="71" t="s">
        <v>6526</v>
      </c>
      <c r="I3319" s="34">
        <v>5</v>
      </c>
      <c r="J3319" s="18">
        <f t="shared" si="206"/>
        <v>314.68</v>
      </c>
      <c r="K3319" s="19" t="str">
        <f t="shared" si="204"/>
        <v>Jun-13</v>
      </c>
      <c r="L3319" s="20">
        <f t="shared" si="207"/>
        <v>3260</v>
      </c>
      <c r="M3319" s="21">
        <f t="shared" si="205"/>
        <v>9.6527607361963197E-2</v>
      </c>
    </row>
    <row r="3320" spans="1:13" x14ac:dyDescent="0.3">
      <c r="A3320" s="124">
        <v>41435</v>
      </c>
      <c r="B3320" s="108" t="s">
        <v>59</v>
      </c>
      <c r="C3320" s="111">
        <v>19</v>
      </c>
      <c r="D3320" s="87" t="s">
        <v>31</v>
      </c>
      <c r="E3320" s="108" t="s">
        <v>7824</v>
      </c>
      <c r="F3320" s="110">
        <v>5.5</v>
      </c>
      <c r="G3320" s="35">
        <v>1</v>
      </c>
      <c r="H3320" s="71" t="s">
        <v>6512</v>
      </c>
      <c r="I3320" s="34">
        <v>-1</v>
      </c>
      <c r="J3320" s="18">
        <f t="shared" si="206"/>
        <v>313.68</v>
      </c>
      <c r="K3320" s="19" t="str">
        <f t="shared" si="204"/>
        <v>Jun-13</v>
      </c>
      <c r="L3320" s="20">
        <f t="shared" si="207"/>
        <v>3261</v>
      </c>
      <c r="M3320" s="21">
        <f t="shared" si="205"/>
        <v>9.6191352345906173E-2</v>
      </c>
    </row>
    <row r="3321" spans="1:13" x14ac:dyDescent="0.3">
      <c r="A3321" s="124">
        <v>41435</v>
      </c>
      <c r="B3321" s="108" t="s">
        <v>59</v>
      </c>
      <c r="C3321" s="111">
        <v>19</v>
      </c>
      <c r="D3321" s="87" t="s">
        <v>31</v>
      </c>
      <c r="E3321" s="108" t="s">
        <v>7825</v>
      </c>
      <c r="F3321" s="110">
        <v>6</v>
      </c>
      <c r="G3321" s="35">
        <v>1</v>
      </c>
      <c r="H3321" s="71" t="s">
        <v>6526</v>
      </c>
      <c r="I3321" s="34">
        <v>5</v>
      </c>
      <c r="J3321" s="18">
        <f t="shared" si="206"/>
        <v>318.68</v>
      </c>
      <c r="K3321" s="19" t="str">
        <f t="shared" si="204"/>
        <v>Jun-13</v>
      </c>
      <c r="L3321" s="20">
        <f t="shared" si="207"/>
        <v>3262</v>
      </c>
      <c r="M3321" s="21">
        <f t="shared" si="205"/>
        <v>9.7694665849172288E-2</v>
      </c>
    </row>
    <row r="3322" spans="1:13" x14ac:dyDescent="0.3">
      <c r="A3322" s="124">
        <v>41435</v>
      </c>
      <c r="B3322" s="108" t="s">
        <v>59</v>
      </c>
      <c r="C3322" s="111">
        <v>20</v>
      </c>
      <c r="D3322" s="87" t="s">
        <v>31</v>
      </c>
      <c r="E3322" s="108" t="s">
        <v>7826</v>
      </c>
      <c r="F3322" s="110">
        <v>5</v>
      </c>
      <c r="G3322" s="35">
        <v>1</v>
      </c>
      <c r="H3322" s="71" t="s">
        <v>6518</v>
      </c>
      <c r="I3322" s="34">
        <v>-1</v>
      </c>
      <c r="J3322" s="18">
        <f t="shared" si="206"/>
        <v>317.68</v>
      </c>
      <c r="K3322" s="19" t="str">
        <f t="shared" si="204"/>
        <v>Jun-13</v>
      </c>
      <c r="L3322" s="20">
        <f t="shared" si="207"/>
        <v>3263</v>
      </c>
      <c r="M3322" s="21">
        <f t="shared" si="205"/>
        <v>9.735825927060987E-2</v>
      </c>
    </row>
    <row r="3323" spans="1:13" x14ac:dyDescent="0.3">
      <c r="A3323" s="107">
        <v>41436</v>
      </c>
      <c r="B3323" s="108" t="s">
        <v>37</v>
      </c>
      <c r="C3323" s="101">
        <v>0.58333333333333337</v>
      </c>
      <c r="D3323" s="87" t="s">
        <v>31</v>
      </c>
      <c r="E3323" s="108" t="s">
        <v>1162</v>
      </c>
      <c r="F3323" s="110">
        <v>4</v>
      </c>
      <c r="G3323" s="85">
        <v>1</v>
      </c>
      <c r="H3323" s="87" t="s">
        <v>33</v>
      </c>
      <c r="I3323" s="27">
        <v>-1</v>
      </c>
      <c r="J3323" s="18">
        <f t="shared" si="206"/>
        <v>316.68</v>
      </c>
      <c r="K3323" s="19" t="str">
        <f t="shared" si="204"/>
        <v>Jun-13</v>
      </c>
      <c r="L3323" s="20">
        <f t="shared" si="207"/>
        <v>3264</v>
      </c>
      <c r="M3323" s="21">
        <f t="shared" si="205"/>
        <v>9.702205882352942E-2</v>
      </c>
    </row>
    <row r="3324" spans="1:13" x14ac:dyDescent="0.3">
      <c r="A3324" s="107">
        <v>41436</v>
      </c>
      <c r="B3324" s="108" t="s">
        <v>29</v>
      </c>
      <c r="C3324" s="101">
        <v>0.77083333333333337</v>
      </c>
      <c r="D3324" s="87" t="s">
        <v>31</v>
      </c>
      <c r="E3324" s="108" t="s">
        <v>1163</v>
      </c>
      <c r="F3324" s="110">
        <v>3.75</v>
      </c>
      <c r="G3324" s="85">
        <v>1</v>
      </c>
      <c r="H3324" s="87" t="s">
        <v>33</v>
      </c>
      <c r="I3324" s="28">
        <v>-1</v>
      </c>
      <c r="J3324" s="18">
        <f t="shared" si="206"/>
        <v>315.68</v>
      </c>
      <c r="K3324" s="19" t="str">
        <f t="shared" si="204"/>
        <v>Jun-13</v>
      </c>
      <c r="L3324" s="20">
        <f t="shared" si="207"/>
        <v>3265</v>
      </c>
      <c r="M3324" s="21">
        <f t="shared" si="205"/>
        <v>9.6686064318529857E-2</v>
      </c>
    </row>
    <row r="3325" spans="1:13" x14ac:dyDescent="0.3">
      <c r="A3325" s="107">
        <v>41436</v>
      </c>
      <c r="B3325" s="108" t="s">
        <v>29</v>
      </c>
      <c r="C3325" s="101">
        <v>0.83333333333333337</v>
      </c>
      <c r="D3325" s="87" t="s">
        <v>31</v>
      </c>
      <c r="E3325" s="108" t="s">
        <v>920</v>
      </c>
      <c r="F3325" s="110">
        <v>3</v>
      </c>
      <c r="G3325" s="85">
        <v>1</v>
      </c>
      <c r="H3325" s="87" t="s">
        <v>33</v>
      </c>
      <c r="I3325" s="28">
        <v>-1</v>
      </c>
      <c r="J3325" s="18">
        <f t="shared" si="206"/>
        <v>314.68</v>
      </c>
      <c r="K3325" s="19" t="str">
        <f t="shared" si="204"/>
        <v>Jun-13</v>
      </c>
      <c r="L3325" s="20">
        <f t="shared" si="207"/>
        <v>3266</v>
      </c>
      <c r="M3325" s="21">
        <f t="shared" si="205"/>
        <v>9.6350275566442128E-2</v>
      </c>
    </row>
    <row r="3326" spans="1:13" x14ac:dyDescent="0.3">
      <c r="A3326" s="107">
        <v>41436</v>
      </c>
      <c r="B3326" s="108" t="s">
        <v>41</v>
      </c>
      <c r="C3326" s="101">
        <v>0.84027777777777779</v>
      </c>
      <c r="D3326" s="87" t="s">
        <v>31</v>
      </c>
      <c r="E3326" s="108" t="s">
        <v>926</v>
      </c>
      <c r="F3326" s="110">
        <v>3.75</v>
      </c>
      <c r="G3326" s="85">
        <v>1</v>
      </c>
      <c r="H3326" s="87" t="s">
        <v>33</v>
      </c>
      <c r="I3326" s="28">
        <v>-1</v>
      </c>
      <c r="J3326" s="18">
        <f t="shared" si="206"/>
        <v>313.68</v>
      </c>
      <c r="K3326" s="19" t="str">
        <f t="shared" si="204"/>
        <v>Jun-13</v>
      </c>
      <c r="L3326" s="20">
        <f t="shared" si="207"/>
        <v>3267</v>
      </c>
      <c r="M3326" s="21">
        <f t="shared" si="205"/>
        <v>9.6014692378328742E-2</v>
      </c>
    </row>
    <row r="3327" spans="1:13" x14ac:dyDescent="0.3">
      <c r="A3327" s="119">
        <v>41436</v>
      </c>
      <c r="B3327" s="120" t="s">
        <v>37</v>
      </c>
      <c r="C3327" s="121">
        <v>15</v>
      </c>
      <c r="D3327" s="87" t="s">
        <v>31</v>
      </c>
      <c r="E3327" s="120" t="s">
        <v>2107</v>
      </c>
      <c r="F3327" s="123">
        <v>4.5</v>
      </c>
      <c r="G3327" s="35">
        <v>1</v>
      </c>
      <c r="H3327" s="69">
        <v>4</v>
      </c>
      <c r="I3327" s="31">
        <v>-1</v>
      </c>
      <c r="J3327" s="18">
        <f t="shared" si="206"/>
        <v>312.68</v>
      </c>
      <c r="K3327" s="19" t="str">
        <f t="shared" si="204"/>
        <v>Jun-13</v>
      </c>
      <c r="L3327" s="20">
        <f t="shared" si="207"/>
        <v>3268</v>
      </c>
      <c r="M3327" s="21">
        <f t="shared" si="205"/>
        <v>9.5679314565483481E-2</v>
      </c>
    </row>
    <row r="3328" spans="1:13" x14ac:dyDescent="0.3">
      <c r="A3328" s="119">
        <v>41436</v>
      </c>
      <c r="B3328" s="120" t="s">
        <v>37</v>
      </c>
      <c r="C3328" s="121">
        <v>16.05</v>
      </c>
      <c r="D3328" s="87" t="s">
        <v>31</v>
      </c>
      <c r="E3328" s="120" t="s">
        <v>7163</v>
      </c>
      <c r="F3328" s="123">
        <v>5</v>
      </c>
      <c r="G3328" s="35">
        <v>1</v>
      </c>
      <c r="H3328" s="69">
        <v>7</v>
      </c>
      <c r="I3328" s="31">
        <v>-1</v>
      </c>
      <c r="J3328" s="18">
        <f t="shared" si="206"/>
        <v>311.68</v>
      </c>
      <c r="K3328" s="19" t="str">
        <f t="shared" si="204"/>
        <v>Jun-13</v>
      </c>
      <c r="L3328" s="20">
        <f t="shared" si="207"/>
        <v>3269</v>
      </c>
      <c r="M3328" s="21">
        <f t="shared" si="205"/>
        <v>9.5344141939431026E-2</v>
      </c>
    </row>
    <row r="3329" spans="1:13" x14ac:dyDescent="0.3">
      <c r="A3329" s="119">
        <v>41436</v>
      </c>
      <c r="B3329" s="120" t="s">
        <v>74</v>
      </c>
      <c r="C3329" s="121">
        <v>16.2</v>
      </c>
      <c r="D3329" s="87" t="s">
        <v>31</v>
      </c>
      <c r="E3329" s="120" t="s">
        <v>7393</v>
      </c>
      <c r="F3329" s="123">
        <v>6</v>
      </c>
      <c r="G3329" s="35">
        <v>1</v>
      </c>
      <c r="H3329" s="69" t="s">
        <v>6116</v>
      </c>
      <c r="I3329" s="31">
        <v>-1</v>
      </c>
      <c r="J3329" s="18">
        <f t="shared" si="206"/>
        <v>310.68</v>
      </c>
      <c r="K3329" s="19" t="str">
        <f t="shared" si="204"/>
        <v>Jun-13</v>
      </c>
      <c r="L3329" s="20">
        <f t="shared" si="207"/>
        <v>3270</v>
      </c>
      <c r="M3329" s="21">
        <f t="shared" si="205"/>
        <v>9.5009174311926611E-2</v>
      </c>
    </row>
    <row r="3330" spans="1:13" x14ac:dyDescent="0.3">
      <c r="A3330" s="107">
        <v>41437</v>
      </c>
      <c r="B3330" s="108" t="s">
        <v>57</v>
      </c>
      <c r="C3330" s="101">
        <v>0.60416666666666663</v>
      </c>
      <c r="D3330" s="87" t="s">
        <v>31</v>
      </c>
      <c r="E3330" s="108" t="s">
        <v>1164</v>
      </c>
      <c r="F3330" s="110">
        <v>4</v>
      </c>
      <c r="G3330" s="85">
        <v>1</v>
      </c>
      <c r="H3330" s="87" t="s">
        <v>33</v>
      </c>
      <c r="I3330" s="27">
        <v>-1</v>
      </c>
      <c r="J3330" s="18">
        <f t="shared" si="206"/>
        <v>309.68</v>
      </c>
      <c r="K3330" s="19" t="str">
        <f t="shared" ref="K3330:K3393" si="208">TEXT(A3330,"MMM-yy")</f>
        <v>Jun-13</v>
      </c>
      <c r="L3330" s="20">
        <f t="shared" si="207"/>
        <v>3271</v>
      </c>
      <c r="M3330" s="21">
        <f t="shared" ref="M3330:M3393" si="209">J3330/L3330</f>
        <v>9.4674411494955674E-2</v>
      </c>
    </row>
    <row r="3331" spans="1:13" x14ac:dyDescent="0.3">
      <c r="A3331" s="107">
        <v>41437</v>
      </c>
      <c r="B3331" s="108" t="s">
        <v>46</v>
      </c>
      <c r="C3331" s="101">
        <v>0.65277777777777779</v>
      </c>
      <c r="D3331" s="87" t="s">
        <v>31</v>
      </c>
      <c r="E3331" s="108" t="s">
        <v>1165</v>
      </c>
      <c r="F3331" s="110">
        <v>3.75</v>
      </c>
      <c r="G3331" s="85">
        <v>1</v>
      </c>
      <c r="H3331" s="87" t="s">
        <v>42</v>
      </c>
      <c r="I3331" s="27">
        <v>2.75</v>
      </c>
      <c r="J3331" s="18">
        <f t="shared" ref="J3331:J3394" si="210">J3330+I3331</f>
        <v>312.43</v>
      </c>
      <c r="K3331" s="19" t="str">
        <f t="shared" si="208"/>
        <v>Jun-13</v>
      </c>
      <c r="L3331" s="20">
        <f t="shared" ref="L3331:L3394" si="211">L3330+G3331</f>
        <v>3272</v>
      </c>
      <c r="M3331" s="21">
        <f t="shared" si="209"/>
        <v>9.5485941320293394E-2</v>
      </c>
    </row>
    <row r="3332" spans="1:13" x14ac:dyDescent="0.3">
      <c r="A3332" s="107">
        <v>41437</v>
      </c>
      <c r="B3332" s="108" t="s">
        <v>134</v>
      </c>
      <c r="C3332" s="101">
        <v>0.84722222222222221</v>
      </c>
      <c r="D3332" s="87" t="s">
        <v>31</v>
      </c>
      <c r="E3332" s="108" t="s">
        <v>1166</v>
      </c>
      <c r="F3332" s="110">
        <v>3.5</v>
      </c>
      <c r="G3332" s="85">
        <v>1</v>
      </c>
      <c r="H3332" s="87" t="s">
        <v>33</v>
      </c>
      <c r="I3332" s="28">
        <v>-1</v>
      </c>
      <c r="J3332" s="18">
        <f t="shared" si="210"/>
        <v>311.43</v>
      </c>
      <c r="K3332" s="19" t="str">
        <f t="shared" si="208"/>
        <v>Jun-13</v>
      </c>
      <c r="L3332" s="20">
        <f t="shared" si="211"/>
        <v>3273</v>
      </c>
      <c r="M3332" s="21">
        <f t="shared" si="209"/>
        <v>9.5151237396883595E-2</v>
      </c>
    </row>
    <row r="3333" spans="1:13" x14ac:dyDescent="0.3">
      <c r="A3333" s="119">
        <v>41437</v>
      </c>
      <c r="B3333" s="120" t="s">
        <v>35</v>
      </c>
      <c r="C3333" s="121">
        <v>15.2</v>
      </c>
      <c r="D3333" s="87" t="s">
        <v>31</v>
      </c>
      <c r="E3333" s="120" t="s">
        <v>1158</v>
      </c>
      <c r="F3333" s="123">
        <v>4.5</v>
      </c>
      <c r="G3333" s="35">
        <v>0</v>
      </c>
      <c r="H3333" s="69" t="s">
        <v>6111</v>
      </c>
      <c r="I3333" s="31">
        <v>0</v>
      </c>
      <c r="J3333" s="18">
        <f t="shared" si="210"/>
        <v>311.43</v>
      </c>
      <c r="K3333" s="19" t="str">
        <f t="shared" si="208"/>
        <v>Jun-13</v>
      </c>
      <c r="L3333" s="20">
        <f t="shared" si="211"/>
        <v>3273</v>
      </c>
      <c r="M3333" s="21">
        <f t="shared" si="209"/>
        <v>9.5151237396883595E-2</v>
      </c>
    </row>
    <row r="3334" spans="1:13" x14ac:dyDescent="0.3">
      <c r="A3334" s="119">
        <v>41437</v>
      </c>
      <c r="B3334" s="120" t="s">
        <v>35</v>
      </c>
      <c r="C3334" s="121">
        <v>15.5</v>
      </c>
      <c r="D3334" s="87" t="s">
        <v>31</v>
      </c>
      <c r="E3334" s="120" t="s">
        <v>7831</v>
      </c>
      <c r="F3334" s="123">
        <v>6</v>
      </c>
      <c r="G3334" s="35">
        <v>1</v>
      </c>
      <c r="H3334" s="69">
        <v>8</v>
      </c>
      <c r="I3334" s="31">
        <v>-1</v>
      </c>
      <c r="J3334" s="18">
        <f t="shared" si="210"/>
        <v>310.43</v>
      </c>
      <c r="K3334" s="19" t="str">
        <f t="shared" si="208"/>
        <v>Jun-13</v>
      </c>
      <c r="L3334" s="20">
        <f t="shared" si="211"/>
        <v>3274</v>
      </c>
      <c r="M3334" s="21">
        <f t="shared" si="209"/>
        <v>9.4816737935247405E-2</v>
      </c>
    </row>
    <row r="3335" spans="1:13" x14ac:dyDescent="0.3">
      <c r="A3335" s="119">
        <v>41437</v>
      </c>
      <c r="B3335" s="120" t="s">
        <v>46</v>
      </c>
      <c r="C3335" s="121">
        <v>16.100000000000001</v>
      </c>
      <c r="D3335" s="87" t="s">
        <v>31</v>
      </c>
      <c r="E3335" s="120" t="s">
        <v>2787</v>
      </c>
      <c r="F3335" s="123">
        <v>5.5</v>
      </c>
      <c r="G3335" s="35">
        <v>1</v>
      </c>
      <c r="H3335" s="69">
        <v>1</v>
      </c>
      <c r="I3335" s="31">
        <v>4.5</v>
      </c>
      <c r="J3335" s="18">
        <f t="shared" si="210"/>
        <v>314.93</v>
      </c>
      <c r="K3335" s="19" t="str">
        <f t="shared" si="208"/>
        <v>Jun-13</v>
      </c>
      <c r="L3335" s="20">
        <f t="shared" si="211"/>
        <v>3275</v>
      </c>
      <c r="M3335" s="21">
        <f t="shared" si="209"/>
        <v>9.6161832061068708E-2</v>
      </c>
    </row>
    <row r="3336" spans="1:13" x14ac:dyDescent="0.3">
      <c r="A3336" s="119">
        <v>41437</v>
      </c>
      <c r="B3336" s="120" t="s">
        <v>46</v>
      </c>
      <c r="C3336" s="121">
        <v>17.100000000000001</v>
      </c>
      <c r="D3336" s="87" t="s">
        <v>31</v>
      </c>
      <c r="E3336" s="120" t="s">
        <v>7471</v>
      </c>
      <c r="F3336" s="123">
        <v>6</v>
      </c>
      <c r="G3336" s="35">
        <v>1</v>
      </c>
      <c r="H3336" s="69">
        <v>8</v>
      </c>
      <c r="I3336" s="31">
        <v>-1</v>
      </c>
      <c r="J3336" s="18">
        <f t="shared" si="210"/>
        <v>313.93</v>
      </c>
      <c r="K3336" s="19" t="str">
        <f t="shared" si="208"/>
        <v>Jun-13</v>
      </c>
      <c r="L3336" s="20">
        <f t="shared" si="211"/>
        <v>3276</v>
      </c>
      <c r="M3336" s="21">
        <f t="shared" si="209"/>
        <v>9.5827228327228328E-2</v>
      </c>
    </row>
    <row r="3337" spans="1:13" x14ac:dyDescent="0.3">
      <c r="A3337" s="124">
        <v>41437</v>
      </c>
      <c r="B3337" s="108" t="s">
        <v>134</v>
      </c>
      <c r="C3337" s="111">
        <v>19.2</v>
      </c>
      <c r="D3337" s="87" t="s">
        <v>31</v>
      </c>
      <c r="E3337" s="108" t="s">
        <v>7829</v>
      </c>
      <c r="F3337" s="110">
        <v>4.33</v>
      </c>
      <c r="G3337" s="35">
        <v>1</v>
      </c>
      <c r="H3337" s="71" t="s">
        <v>6518</v>
      </c>
      <c r="I3337" s="34">
        <v>-1</v>
      </c>
      <c r="J3337" s="18">
        <f t="shared" si="210"/>
        <v>312.93</v>
      </c>
      <c r="K3337" s="19" t="str">
        <f t="shared" si="208"/>
        <v>Jun-13</v>
      </c>
      <c r="L3337" s="20">
        <f t="shared" si="211"/>
        <v>3277</v>
      </c>
      <c r="M3337" s="21">
        <f t="shared" si="209"/>
        <v>9.5492828806835517E-2</v>
      </c>
    </row>
    <row r="3338" spans="1:13" x14ac:dyDescent="0.3">
      <c r="A3338" s="124">
        <v>41437</v>
      </c>
      <c r="B3338" s="108" t="s">
        <v>134</v>
      </c>
      <c r="C3338" s="111">
        <v>21.2</v>
      </c>
      <c r="D3338" s="87" t="s">
        <v>31</v>
      </c>
      <c r="E3338" s="108" t="s">
        <v>7830</v>
      </c>
      <c r="F3338" s="110">
        <v>5</v>
      </c>
      <c r="G3338" s="35">
        <v>1</v>
      </c>
      <c r="H3338" s="71" t="s">
        <v>6518</v>
      </c>
      <c r="I3338" s="34">
        <v>-1</v>
      </c>
      <c r="J3338" s="18">
        <f t="shared" si="210"/>
        <v>311.93</v>
      </c>
      <c r="K3338" s="19" t="str">
        <f t="shared" si="208"/>
        <v>Jun-13</v>
      </c>
      <c r="L3338" s="20">
        <f t="shared" si="211"/>
        <v>3278</v>
      </c>
      <c r="M3338" s="21">
        <f t="shared" si="209"/>
        <v>9.5158633312995733E-2</v>
      </c>
    </row>
    <row r="3339" spans="1:13" x14ac:dyDescent="0.3">
      <c r="A3339" s="107">
        <v>41438</v>
      </c>
      <c r="B3339" s="108" t="s">
        <v>35</v>
      </c>
      <c r="C3339" s="101">
        <v>0.76388888888888884</v>
      </c>
      <c r="D3339" s="87" t="s">
        <v>31</v>
      </c>
      <c r="E3339" s="108" t="s">
        <v>1167</v>
      </c>
      <c r="F3339" s="110">
        <v>3.5</v>
      </c>
      <c r="G3339" s="85">
        <v>1</v>
      </c>
      <c r="H3339" s="87" t="s">
        <v>42</v>
      </c>
      <c r="I3339" s="28">
        <v>2.75</v>
      </c>
      <c r="J3339" s="18">
        <f t="shared" si="210"/>
        <v>314.68</v>
      </c>
      <c r="K3339" s="19" t="str">
        <f t="shared" si="208"/>
        <v>Jun-13</v>
      </c>
      <c r="L3339" s="20">
        <f t="shared" si="211"/>
        <v>3279</v>
      </c>
      <c r="M3339" s="21">
        <f t="shared" si="209"/>
        <v>9.5968283013113762E-2</v>
      </c>
    </row>
    <row r="3340" spans="1:13" x14ac:dyDescent="0.3">
      <c r="A3340" s="119">
        <v>41438</v>
      </c>
      <c r="B3340" s="120" t="s">
        <v>93</v>
      </c>
      <c r="C3340" s="121">
        <v>14.5</v>
      </c>
      <c r="D3340" s="87" t="s">
        <v>31</v>
      </c>
      <c r="E3340" s="120" t="s">
        <v>7832</v>
      </c>
      <c r="F3340" s="123">
        <v>5</v>
      </c>
      <c r="G3340" s="35">
        <v>1</v>
      </c>
      <c r="H3340" s="69">
        <v>3</v>
      </c>
      <c r="I3340" s="31">
        <v>-1</v>
      </c>
      <c r="J3340" s="18">
        <f t="shared" si="210"/>
        <v>313.68</v>
      </c>
      <c r="K3340" s="19" t="str">
        <f t="shared" si="208"/>
        <v>Jun-13</v>
      </c>
      <c r="L3340" s="20">
        <f t="shared" si="211"/>
        <v>3280</v>
      </c>
      <c r="M3340" s="21">
        <f t="shared" si="209"/>
        <v>9.5634146341463416E-2</v>
      </c>
    </row>
    <row r="3341" spans="1:13" x14ac:dyDescent="0.3">
      <c r="A3341" s="119">
        <v>41438</v>
      </c>
      <c r="B3341" s="120" t="s">
        <v>93</v>
      </c>
      <c r="C3341" s="121">
        <v>16.3</v>
      </c>
      <c r="D3341" s="87" t="s">
        <v>31</v>
      </c>
      <c r="E3341" s="120" t="s">
        <v>7833</v>
      </c>
      <c r="F3341" s="123">
        <v>5</v>
      </c>
      <c r="G3341" s="35">
        <v>1</v>
      </c>
      <c r="H3341" s="69">
        <v>10</v>
      </c>
      <c r="I3341" s="31">
        <v>-1</v>
      </c>
      <c r="J3341" s="18">
        <f t="shared" si="210"/>
        <v>312.68</v>
      </c>
      <c r="K3341" s="19" t="str">
        <f t="shared" si="208"/>
        <v>Jun-13</v>
      </c>
      <c r="L3341" s="20">
        <f t="shared" si="211"/>
        <v>3281</v>
      </c>
      <c r="M3341" s="21">
        <f t="shared" si="209"/>
        <v>9.5300213349588547E-2</v>
      </c>
    </row>
    <row r="3342" spans="1:13" x14ac:dyDescent="0.3">
      <c r="A3342" s="124">
        <v>41438</v>
      </c>
      <c r="B3342" s="108" t="s">
        <v>35</v>
      </c>
      <c r="C3342" s="111">
        <v>19.5</v>
      </c>
      <c r="D3342" s="87" t="s">
        <v>31</v>
      </c>
      <c r="E3342" s="108" t="s">
        <v>1262</v>
      </c>
      <c r="F3342" s="110">
        <v>5</v>
      </c>
      <c r="G3342" s="35">
        <v>1</v>
      </c>
      <c r="H3342" s="71" t="s">
        <v>6518</v>
      </c>
      <c r="I3342" s="34">
        <v>-1</v>
      </c>
      <c r="J3342" s="18">
        <f t="shared" si="210"/>
        <v>311.68</v>
      </c>
      <c r="K3342" s="19" t="str">
        <f t="shared" si="208"/>
        <v>Jun-13</v>
      </c>
      <c r="L3342" s="20">
        <f t="shared" si="211"/>
        <v>3282</v>
      </c>
      <c r="M3342" s="21">
        <f t="shared" si="209"/>
        <v>9.4966483851310179E-2</v>
      </c>
    </row>
    <row r="3343" spans="1:13" x14ac:dyDescent="0.3">
      <c r="A3343" s="107">
        <v>41439</v>
      </c>
      <c r="B3343" s="108" t="s">
        <v>97</v>
      </c>
      <c r="C3343" s="101">
        <v>0.57638888888888895</v>
      </c>
      <c r="D3343" s="87" t="s">
        <v>31</v>
      </c>
      <c r="E3343" s="108" t="s">
        <v>1168</v>
      </c>
      <c r="F3343" s="110">
        <v>3.75</v>
      </c>
      <c r="G3343" s="85">
        <v>1</v>
      </c>
      <c r="H3343" s="87" t="s">
        <v>33</v>
      </c>
      <c r="I3343" s="27">
        <v>-1</v>
      </c>
      <c r="J3343" s="18">
        <f t="shared" si="210"/>
        <v>310.68</v>
      </c>
      <c r="K3343" s="19" t="str">
        <f t="shared" si="208"/>
        <v>Jun-13</v>
      </c>
      <c r="L3343" s="20">
        <f t="shared" si="211"/>
        <v>3283</v>
      </c>
      <c r="M3343" s="21">
        <f t="shared" si="209"/>
        <v>9.4632957660676212E-2</v>
      </c>
    </row>
    <row r="3344" spans="1:13" x14ac:dyDescent="0.3">
      <c r="A3344" s="107">
        <v>41439</v>
      </c>
      <c r="B3344" s="108" t="s">
        <v>96</v>
      </c>
      <c r="C3344" s="101">
        <v>0.65972222222222221</v>
      </c>
      <c r="D3344" s="87" t="s">
        <v>31</v>
      </c>
      <c r="E3344" s="108" t="s">
        <v>1169</v>
      </c>
      <c r="F3344" s="110">
        <v>3.25</v>
      </c>
      <c r="G3344" s="85">
        <v>1</v>
      </c>
      <c r="H3344" s="87" t="s">
        <v>33</v>
      </c>
      <c r="I3344" s="27">
        <v>-1</v>
      </c>
      <c r="J3344" s="18">
        <f t="shared" si="210"/>
        <v>309.68</v>
      </c>
      <c r="K3344" s="19" t="str">
        <f t="shared" si="208"/>
        <v>Jun-13</v>
      </c>
      <c r="L3344" s="20">
        <f t="shared" si="211"/>
        <v>3284</v>
      </c>
      <c r="M3344" s="21">
        <f t="shared" si="209"/>
        <v>9.4299634591961029E-2</v>
      </c>
    </row>
    <row r="3345" spans="1:13" x14ac:dyDescent="0.3">
      <c r="A3345" s="107">
        <v>41439</v>
      </c>
      <c r="B3345" s="108" t="s">
        <v>126</v>
      </c>
      <c r="C3345" s="101">
        <v>0.77083333333333337</v>
      </c>
      <c r="D3345" s="87" t="s">
        <v>31</v>
      </c>
      <c r="E3345" s="108" t="s">
        <v>1170</v>
      </c>
      <c r="F3345" s="110">
        <v>4</v>
      </c>
      <c r="G3345" s="85">
        <v>1</v>
      </c>
      <c r="H3345" s="87" t="s">
        <v>42</v>
      </c>
      <c r="I3345" s="28">
        <v>3</v>
      </c>
      <c r="J3345" s="18">
        <f t="shared" si="210"/>
        <v>312.68</v>
      </c>
      <c r="K3345" s="19" t="str">
        <f t="shared" si="208"/>
        <v>Jun-13</v>
      </c>
      <c r="L3345" s="20">
        <f t="shared" si="211"/>
        <v>3285</v>
      </c>
      <c r="M3345" s="21">
        <f t="shared" si="209"/>
        <v>9.5184170471841703E-2</v>
      </c>
    </row>
    <row r="3346" spans="1:13" x14ac:dyDescent="0.3">
      <c r="A3346" s="107">
        <v>41439</v>
      </c>
      <c r="B3346" s="108" t="s">
        <v>126</v>
      </c>
      <c r="C3346" s="101">
        <v>0.79166666666666663</v>
      </c>
      <c r="D3346" s="87" t="s">
        <v>31</v>
      </c>
      <c r="E3346" s="108" t="s">
        <v>1171</v>
      </c>
      <c r="F3346" s="110">
        <v>4</v>
      </c>
      <c r="G3346" s="85">
        <v>1</v>
      </c>
      <c r="H3346" s="87" t="s">
        <v>42</v>
      </c>
      <c r="I3346" s="28">
        <v>2.7</v>
      </c>
      <c r="J3346" s="18">
        <f t="shared" si="210"/>
        <v>315.38</v>
      </c>
      <c r="K3346" s="19" t="str">
        <f t="shared" si="208"/>
        <v>Jun-13</v>
      </c>
      <c r="L3346" s="20">
        <f t="shared" si="211"/>
        <v>3286</v>
      </c>
      <c r="M3346" s="21">
        <f t="shared" si="209"/>
        <v>9.5976871576384667E-2</v>
      </c>
    </row>
    <row r="3347" spans="1:13" x14ac:dyDescent="0.3">
      <c r="A3347" s="119">
        <v>41439</v>
      </c>
      <c r="B3347" s="120" t="s">
        <v>97</v>
      </c>
      <c r="C3347" s="121">
        <v>13.5</v>
      </c>
      <c r="D3347" s="87" t="s">
        <v>31</v>
      </c>
      <c r="E3347" s="120" t="s">
        <v>1245</v>
      </c>
      <c r="F3347" s="123">
        <v>5.5</v>
      </c>
      <c r="G3347" s="35">
        <v>1</v>
      </c>
      <c r="H3347" s="69">
        <v>2</v>
      </c>
      <c r="I3347" s="31">
        <v>-1</v>
      </c>
      <c r="J3347" s="18">
        <f t="shared" si="210"/>
        <v>314.38</v>
      </c>
      <c r="K3347" s="19" t="str">
        <f t="shared" si="208"/>
        <v>Jun-13</v>
      </c>
      <c r="L3347" s="20">
        <f t="shared" si="211"/>
        <v>3287</v>
      </c>
      <c r="M3347" s="21">
        <f t="shared" si="209"/>
        <v>9.5643443869790082E-2</v>
      </c>
    </row>
    <row r="3348" spans="1:13" x14ac:dyDescent="0.3">
      <c r="A3348" s="119">
        <v>41439</v>
      </c>
      <c r="B3348" s="120" t="s">
        <v>97</v>
      </c>
      <c r="C3348" s="121">
        <v>14.2</v>
      </c>
      <c r="D3348" s="87" t="s">
        <v>31</v>
      </c>
      <c r="E3348" s="120" t="s">
        <v>7838</v>
      </c>
      <c r="F3348" s="123">
        <v>4.5</v>
      </c>
      <c r="G3348" s="35">
        <v>1</v>
      </c>
      <c r="H3348" s="69">
        <v>4</v>
      </c>
      <c r="I3348" s="31">
        <v>-1</v>
      </c>
      <c r="J3348" s="18">
        <f t="shared" si="210"/>
        <v>313.38</v>
      </c>
      <c r="K3348" s="19" t="str">
        <f t="shared" si="208"/>
        <v>Jun-13</v>
      </c>
      <c r="L3348" s="20">
        <f t="shared" si="211"/>
        <v>3288</v>
      </c>
      <c r="M3348" s="21">
        <f t="shared" si="209"/>
        <v>9.5310218978102185E-2</v>
      </c>
    </row>
    <row r="3349" spans="1:13" x14ac:dyDescent="0.3">
      <c r="A3349" s="119">
        <v>41439</v>
      </c>
      <c r="B3349" s="120" t="s">
        <v>65</v>
      </c>
      <c r="C3349" s="121">
        <v>14.3</v>
      </c>
      <c r="D3349" s="87" t="s">
        <v>31</v>
      </c>
      <c r="E3349" s="120" t="s">
        <v>7839</v>
      </c>
      <c r="F3349" s="123">
        <v>6</v>
      </c>
      <c r="G3349" s="35">
        <v>1</v>
      </c>
      <c r="H3349" s="69">
        <v>5</v>
      </c>
      <c r="I3349" s="31">
        <v>-1</v>
      </c>
      <c r="J3349" s="18">
        <f t="shared" si="210"/>
        <v>312.38</v>
      </c>
      <c r="K3349" s="19" t="str">
        <f t="shared" si="208"/>
        <v>Jun-13</v>
      </c>
      <c r="L3349" s="20">
        <f t="shared" si="211"/>
        <v>3289</v>
      </c>
      <c r="M3349" s="21">
        <f t="shared" si="209"/>
        <v>9.497719671632715E-2</v>
      </c>
    </row>
    <row r="3350" spans="1:13" x14ac:dyDescent="0.3">
      <c r="A3350" s="119">
        <v>41439</v>
      </c>
      <c r="B3350" s="120" t="s">
        <v>97</v>
      </c>
      <c r="C3350" s="121">
        <v>17.05</v>
      </c>
      <c r="D3350" s="87" t="s">
        <v>31</v>
      </c>
      <c r="E3350" s="120" t="s">
        <v>6935</v>
      </c>
      <c r="F3350" s="123">
        <v>4.5</v>
      </c>
      <c r="G3350" s="35">
        <v>1</v>
      </c>
      <c r="H3350" s="69">
        <v>7</v>
      </c>
      <c r="I3350" s="31">
        <v>-1</v>
      </c>
      <c r="J3350" s="18">
        <f t="shared" si="210"/>
        <v>311.38</v>
      </c>
      <c r="K3350" s="19" t="str">
        <f t="shared" si="208"/>
        <v>Jun-13</v>
      </c>
      <c r="L3350" s="20">
        <f t="shared" si="211"/>
        <v>3290</v>
      </c>
      <c r="M3350" s="21">
        <f t="shared" si="209"/>
        <v>9.4644376899696042E-2</v>
      </c>
    </row>
    <row r="3351" spans="1:13" x14ac:dyDescent="0.3">
      <c r="A3351" s="124">
        <v>41439</v>
      </c>
      <c r="B3351" s="108" t="s">
        <v>130</v>
      </c>
      <c r="C3351" s="111">
        <v>18.05</v>
      </c>
      <c r="D3351" s="87" t="s">
        <v>31</v>
      </c>
      <c r="E3351" s="108" t="s">
        <v>7128</v>
      </c>
      <c r="F3351" s="110">
        <v>5.5</v>
      </c>
      <c r="G3351" s="35">
        <v>1</v>
      </c>
      <c r="H3351" s="71" t="s">
        <v>6512</v>
      </c>
      <c r="I3351" s="34">
        <v>-1</v>
      </c>
      <c r="J3351" s="18">
        <f t="shared" si="210"/>
        <v>310.38</v>
      </c>
      <c r="K3351" s="19" t="str">
        <f t="shared" si="208"/>
        <v>Jun-13</v>
      </c>
      <c r="L3351" s="20">
        <f t="shared" si="211"/>
        <v>3291</v>
      </c>
      <c r="M3351" s="21">
        <f t="shared" si="209"/>
        <v>9.4311759343664536E-2</v>
      </c>
    </row>
    <row r="3352" spans="1:13" x14ac:dyDescent="0.3">
      <c r="A3352" s="124">
        <v>41439</v>
      </c>
      <c r="B3352" s="108" t="s">
        <v>141</v>
      </c>
      <c r="C3352" s="111">
        <v>18.2</v>
      </c>
      <c r="D3352" s="87" t="s">
        <v>31</v>
      </c>
      <c r="E3352" s="108" t="s">
        <v>7835</v>
      </c>
      <c r="F3352" s="110">
        <v>4.5</v>
      </c>
      <c r="G3352" s="35">
        <v>1</v>
      </c>
      <c r="H3352" s="71" t="s">
        <v>6526</v>
      </c>
      <c r="I3352" s="34">
        <v>3.5</v>
      </c>
      <c r="J3352" s="18">
        <f t="shared" si="210"/>
        <v>313.88</v>
      </c>
      <c r="K3352" s="19" t="str">
        <f t="shared" si="208"/>
        <v>Jun-13</v>
      </c>
      <c r="L3352" s="20">
        <f t="shared" si="211"/>
        <v>3292</v>
      </c>
      <c r="M3352" s="21">
        <f t="shared" si="209"/>
        <v>9.5346294046172536E-2</v>
      </c>
    </row>
    <row r="3353" spans="1:13" x14ac:dyDescent="0.3">
      <c r="A3353" s="124">
        <v>41439</v>
      </c>
      <c r="B3353" s="108" t="s">
        <v>141</v>
      </c>
      <c r="C3353" s="111">
        <v>18.5</v>
      </c>
      <c r="D3353" s="87" t="s">
        <v>31</v>
      </c>
      <c r="E3353" s="108" t="s">
        <v>7836</v>
      </c>
      <c r="F3353" s="110">
        <v>4.5</v>
      </c>
      <c r="G3353" s="35">
        <v>1</v>
      </c>
      <c r="H3353" s="71" t="s">
        <v>6526</v>
      </c>
      <c r="I3353" s="34">
        <v>3.5</v>
      </c>
      <c r="J3353" s="18">
        <f t="shared" si="210"/>
        <v>317.38</v>
      </c>
      <c r="K3353" s="19" t="str">
        <f t="shared" si="208"/>
        <v>Jun-13</v>
      </c>
      <c r="L3353" s="20">
        <f t="shared" si="211"/>
        <v>3293</v>
      </c>
      <c r="M3353" s="21">
        <f t="shared" si="209"/>
        <v>9.6380200425144238E-2</v>
      </c>
    </row>
    <row r="3354" spans="1:13" x14ac:dyDescent="0.3">
      <c r="A3354" s="124">
        <v>41439</v>
      </c>
      <c r="B3354" s="108" t="s">
        <v>141</v>
      </c>
      <c r="C3354" s="111">
        <v>19.25</v>
      </c>
      <c r="D3354" s="87" t="s">
        <v>31</v>
      </c>
      <c r="E3354" s="108" t="s">
        <v>7837</v>
      </c>
      <c r="F3354" s="110">
        <v>5.5</v>
      </c>
      <c r="G3354" s="35">
        <v>1</v>
      </c>
      <c r="H3354" s="71" t="s">
        <v>6512</v>
      </c>
      <c r="I3354" s="34">
        <v>-1</v>
      </c>
      <c r="J3354" s="18">
        <f t="shared" si="210"/>
        <v>316.38</v>
      </c>
      <c r="K3354" s="19" t="str">
        <f t="shared" si="208"/>
        <v>Jun-13</v>
      </c>
      <c r="L3354" s="20">
        <f t="shared" si="211"/>
        <v>3294</v>
      </c>
      <c r="M3354" s="21">
        <f t="shared" si="209"/>
        <v>9.6047358834244076E-2</v>
      </c>
    </row>
    <row r="3355" spans="1:13" x14ac:dyDescent="0.3">
      <c r="A3355" s="124">
        <v>41439</v>
      </c>
      <c r="B3355" s="108" t="s">
        <v>126</v>
      </c>
      <c r="C3355" s="111">
        <v>19.350000000000001</v>
      </c>
      <c r="D3355" s="87" t="s">
        <v>31</v>
      </c>
      <c r="E3355" s="108" t="s">
        <v>327</v>
      </c>
      <c r="F3355" s="110">
        <v>4.5</v>
      </c>
      <c r="G3355" s="35">
        <v>1</v>
      </c>
      <c r="H3355" s="71" t="s">
        <v>6526</v>
      </c>
      <c r="I3355" s="34">
        <v>3.5</v>
      </c>
      <c r="J3355" s="18">
        <f t="shared" si="210"/>
        <v>319.88</v>
      </c>
      <c r="K3355" s="19" t="str">
        <f t="shared" si="208"/>
        <v>Jun-13</v>
      </c>
      <c r="L3355" s="20">
        <f t="shared" si="211"/>
        <v>3295</v>
      </c>
      <c r="M3355" s="21">
        <f t="shared" si="209"/>
        <v>9.7080424886191202E-2</v>
      </c>
    </row>
    <row r="3356" spans="1:13" x14ac:dyDescent="0.3">
      <c r="A3356" s="124">
        <v>41439</v>
      </c>
      <c r="B3356" s="108" t="s">
        <v>130</v>
      </c>
      <c r="C3356" s="111">
        <v>19.5</v>
      </c>
      <c r="D3356" s="87" t="s">
        <v>31</v>
      </c>
      <c r="E3356" s="108" t="s">
        <v>7834</v>
      </c>
      <c r="F3356" s="110">
        <v>4.5</v>
      </c>
      <c r="G3356" s="35">
        <v>1</v>
      </c>
      <c r="H3356" s="71" t="s">
        <v>6512</v>
      </c>
      <c r="I3356" s="34">
        <v>-1</v>
      </c>
      <c r="J3356" s="18">
        <f t="shared" si="210"/>
        <v>318.88</v>
      </c>
      <c r="K3356" s="19" t="str">
        <f t="shared" si="208"/>
        <v>Jun-13</v>
      </c>
      <c r="L3356" s="20">
        <f t="shared" si="211"/>
        <v>3296</v>
      </c>
      <c r="M3356" s="21">
        <f t="shared" si="209"/>
        <v>9.6747572815533978E-2</v>
      </c>
    </row>
    <row r="3357" spans="1:13" x14ac:dyDescent="0.3">
      <c r="A3357" s="124">
        <v>41439</v>
      </c>
      <c r="B3357" s="108" t="s">
        <v>126</v>
      </c>
      <c r="C3357" s="111">
        <v>20.45</v>
      </c>
      <c r="D3357" s="87" t="s">
        <v>31</v>
      </c>
      <c r="E3357" s="108" t="s">
        <v>2611</v>
      </c>
      <c r="F3357" s="110">
        <v>4.5</v>
      </c>
      <c r="G3357" s="35">
        <v>1</v>
      </c>
      <c r="H3357" s="71" t="s">
        <v>6526</v>
      </c>
      <c r="I3357" s="34">
        <v>3.5</v>
      </c>
      <c r="J3357" s="18">
        <f t="shared" si="210"/>
        <v>322.38</v>
      </c>
      <c r="K3357" s="19" t="str">
        <f t="shared" si="208"/>
        <v>Jun-13</v>
      </c>
      <c r="L3357" s="20">
        <f t="shared" si="211"/>
        <v>3297</v>
      </c>
      <c r="M3357" s="21">
        <f t="shared" si="209"/>
        <v>9.7779799818016377E-2</v>
      </c>
    </row>
    <row r="3358" spans="1:13" x14ac:dyDescent="0.3">
      <c r="A3358" s="107">
        <v>41440</v>
      </c>
      <c r="B3358" s="108" t="s">
        <v>96</v>
      </c>
      <c r="C3358" s="101">
        <v>0.57638888888888895</v>
      </c>
      <c r="D3358" s="87" t="s">
        <v>31</v>
      </c>
      <c r="E3358" s="108" t="s">
        <v>1172</v>
      </c>
      <c r="F3358" s="110">
        <v>3.25</v>
      </c>
      <c r="G3358" s="85">
        <v>1</v>
      </c>
      <c r="H3358" s="87" t="s">
        <v>33</v>
      </c>
      <c r="I3358" s="27">
        <v>-1</v>
      </c>
      <c r="J3358" s="18">
        <f t="shared" si="210"/>
        <v>321.38</v>
      </c>
      <c r="K3358" s="19" t="str">
        <f t="shared" si="208"/>
        <v>Jun-13</v>
      </c>
      <c r="L3358" s="20">
        <f t="shared" si="211"/>
        <v>3298</v>
      </c>
      <c r="M3358" s="21">
        <f t="shared" si="209"/>
        <v>9.7446937537901762E-2</v>
      </c>
    </row>
    <row r="3359" spans="1:13" x14ac:dyDescent="0.3">
      <c r="A3359" s="107">
        <v>41440</v>
      </c>
      <c r="B3359" s="108" t="s">
        <v>29</v>
      </c>
      <c r="C3359" s="101">
        <v>0.76736111111111116</v>
      </c>
      <c r="D3359" s="87" t="s">
        <v>31</v>
      </c>
      <c r="E3359" s="108" t="s">
        <v>1173</v>
      </c>
      <c r="F3359" s="110">
        <v>2.75</v>
      </c>
      <c r="G3359" s="85">
        <v>1</v>
      </c>
      <c r="H3359" s="87" t="s">
        <v>42</v>
      </c>
      <c r="I3359" s="28">
        <v>1.75</v>
      </c>
      <c r="J3359" s="18">
        <f t="shared" si="210"/>
        <v>323.13</v>
      </c>
      <c r="K3359" s="19" t="str">
        <f t="shared" si="208"/>
        <v>Jun-13</v>
      </c>
      <c r="L3359" s="20">
        <f t="shared" si="211"/>
        <v>3299</v>
      </c>
      <c r="M3359" s="21">
        <f t="shared" si="209"/>
        <v>9.7947862988784481E-2</v>
      </c>
    </row>
    <row r="3360" spans="1:13" x14ac:dyDescent="0.3">
      <c r="A3360" s="107">
        <v>41440</v>
      </c>
      <c r="B3360" s="108" t="s">
        <v>29</v>
      </c>
      <c r="C3360" s="101">
        <v>0.80902777777777779</v>
      </c>
      <c r="D3360" s="87" t="s">
        <v>31</v>
      </c>
      <c r="E3360" s="108" t="s">
        <v>1174</v>
      </c>
      <c r="F3360" s="110">
        <v>2.75</v>
      </c>
      <c r="G3360" s="85">
        <v>1</v>
      </c>
      <c r="H3360" s="87" t="s">
        <v>42</v>
      </c>
      <c r="I3360" s="28">
        <v>2</v>
      </c>
      <c r="J3360" s="18">
        <f t="shared" si="210"/>
        <v>325.13</v>
      </c>
      <c r="K3360" s="19" t="str">
        <f t="shared" si="208"/>
        <v>Jun-13</v>
      </c>
      <c r="L3360" s="20">
        <f t="shared" si="211"/>
        <v>3300</v>
      </c>
      <c r="M3360" s="21">
        <f t="shared" si="209"/>
        <v>9.8524242424242417E-2</v>
      </c>
    </row>
    <row r="3361" spans="1:13" x14ac:dyDescent="0.3">
      <c r="A3361" s="107">
        <v>41440</v>
      </c>
      <c r="B3361" s="108" t="s">
        <v>50</v>
      </c>
      <c r="C3361" s="101">
        <v>0.87847222222222221</v>
      </c>
      <c r="D3361" s="87" t="s">
        <v>31</v>
      </c>
      <c r="E3361" s="108" t="s">
        <v>1175</v>
      </c>
      <c r="F3361" s="110">
        <v>3.75</v>
      </c>
      <c r="G3361" s="85">
        <v>1</v>
      </c>
      <c r="H3361" s="87" t="s">
        <v>33</v>
      </c>
      <c r="I3361" s="28">
        <v>-1</v>
      </c>
      <c r="J3361" s="18">
        <f t="shared" si="210"/>
        <v>324.13</v>
      </c>
      <c r="K3361" s="19" t="str">
        <f t="shared" si="208"/>
        <v>Jun-13</v>
      </c>
      <c r="L3361" s="20">
        <f t="shared" si="211"/>
        <v>3301</v>
      </c>
      <c r="M3361" s="21">
        <f t="shared" si="209"/>
        <v>9.8191457134201757E-2</v>
      </c>
    </row>
    <row r="3362" spans="1:13" x14ac:dyDescent="0.3">
      <c r="A3362" s="119">
        <v>41440</v>
      </c>
      <c r="B3362" s="120" t="s">
        <v>65</v>
      </c>
      <c r="C3362" s="121">
        <v>14.05</v>
      </c>
      <c r="D3362" s="87" t="s">
        <v>31</v>
      </c>
      <c r="E3362" s="120" t="s">
        <v>7841</v>
      </c>
      <c r="F3362" s="123">
        <v>5</v>
      </c>
      <c r="G3362" s="35">
        <v>1</v>
      </c>
      <c r="H3362" s="69">
        <v>17</v>
      </c>
      <c r="I3362" s="31">
        <v>-1</v>
      </c>
      <c r="J3362" s="18">
        <f t="shared" si="210"/>
        <v>323.13</v>
      </c>
      <c r="K3362" s="19" t="str">
        <f t="shared" si="208"/>
        <v>Jun-13</v>
      </c>
      <c r="L3362" s="20">
        <f t="shared" si="211"/>
        <v>3302</v>
      </c>
      <c r="M3362" s="21">
        <f t="shared" si="209"/>
        <v>9.7858873410054517E-2</v>
      </c>
    </row>
    <row r="3363" spans="1:13" x14ac:dyDescent="0.3">
      <c r="A3363" s="119">
        <v>41440</v>
      </c>
      <c r="B3363" s="120" t="s">
        <v>96</v>
      </c>
      <c r="C3363" s="121">
        <v>14.2</v>
      </c>
      <c r="D3363" s="87" t="s">
        <v>31</v>
      </c>
      <c r="E3363" s="120" t="s">
        <v>7842</v>
      </c>
      <c r="F3363" s="123">
        <v>5.5</v>
      </c>
      <c r="G3363" s="35">
        <v>1</v>
      </c>
      <c r="H3363" s="69">
        <v>6</v>
      </c>
      <c r="I3363" s="31">
        <v>-1</v>
      </c>
      <c r="J3363" s="18">
        <f t="shared" si="210"/>
        <v>322.13</v>
      </c>
      <c r="K3363" s="19" t="str">
        <f t="shared" si="208"/>
        <v>Jun-13</v>
      </c>
      <c r="L3363" s="20">
        <f t="shared" si="211"/>
        <v>3303</v>
      </c>
      <c r="M3363" s="21">
        <f t="shared" si="209"/>
        <v>9.7526491068725393E-2</v>
      </c>
    </row>
    <row r="3364" spans="1:13" x14ac:dyDescent="0.3">
      <c r="A3364" s="119">
        <v>41440</v>
      </c>
      <c r="B3364" s="120" t="s">
        <v>65</v>
      </c>
      <c r="C3364" s="121">
        <v>15.15</v>
      </c>
      <c r="D3364" s="87" t="s">
        <v>31</v>
      </c>
      <c r="E3364" s="120" t="s">
        <v>7739</v>
      </c>
      <c r="F3364" s="123">
        <v>4.5</v>
      </c>
      <c r="G3364" s="35">
        <v>1</v>
      </c>
      <c r="H3364" s="69">
        <v>1</v>
      </c>
      <c r="I3364" s="31">
        <v>3.5</v>
      </c>
      <c r="J3364" s="18">
        <f t="shared" si="210"/>
        <v>325.63</v>
      </c>
      <c r="K3364" s="19" t="str">
        <f t="shared" si="208"/>
        <v>Jun-13</v>
      </c>
      <c r="L3364" s="20">
        <f t="shared" si="211"/>
        <v>3304</v>
      </c>
      <c r="M3364" s="21">
        <f t="shared" si="209"/>
        <v>9.8556295399515742E-2</v>
      </c>
    </row>
    <row r="3365" spans="1:13" x14ac:dyDescent="0.3">
      <c r="A3365" s="119">
        <v>41440</v>
      </c>
      <c r="B3365" s="120" t="s">
        <v>65</v>
      </c>
      <c r="C3365" s="121">
        <v>16.2</v>
      </c>
      <c r="D3365" s="87" t="s">
        <v>31</v>
      </c>
      <c r="E3365" s="120" t="s">
        <v>7843</v>
      </c>
      <c r="F3365" s="123">
        <v>6</v>
      </c>
      <c r="G3365" s="35">
        <v>1</v>
      </c>
      <c r="H3365" s="69">
        <v>4</v>
      </c>
      <c r="I3365" s="31">
        <v>-1</v>
      </c>
      <c r="J3365" s="18">
        <f t="shared" si="210"/>
        <v>324.63</v>
      </c>
      <c r="K3365" s="19" t="str">
        <f t="shared" si="208"/>
        <v>Jun-13</v>
      </c>
      <c r="L3365" s="20">
        <f t="shared" si="211"/>
        <v>3305</v>
      </c>
      <c r="M3365" s="21">
        <f t="shared" si="209"/>
        <v>9.8223903177004537E-2</v>
      </c>
    </row>
    <row r="3366" spans="1:13" x14ac:dyDescent="0.3">
      <c r="A3366" s="119">
        <v>41440</v>
      </c>
      <c r="B3366" s="120" t="s">
        <v>56</v>
      </c>
      <c r="C3366" s="121">
        <v>16.45</v>
      </c>
      <c r="D3366" s="87" t="s">
        <v>31</v>
      </c>
      <c r="E3366" s="120" t="s">
        <v>7844</v>
      </c>
      <c r="F3366" s="123">
        <v>6</v>
      </c>
      <c r="G3366" s="35">
        <v>1</v>
      </c>
      <c r="H3366" s="69">
        <v>11</v>
      </c>
      <c r="I3366" s="31">
        <v>-1</v>
      </c>
      <c r="J3366" s="18">
        <f t="shared" si="210"/>
        <v>323.63</v>
      </c>
      <c r="K3366" s="19" t="str">
        <f t="shared" si="208"/>
        <v>Jun-13</v>
      </c>
      <c r="L3366" s="20">
        <f t="shared" si="211"/>
        <v>3306</v>
      </c>
      <c r="M3366" s="21">
        <f t="shared" si="209"/>
        <v>9.7891712038717479E-2</v>
      </c>
    </row>
    <row r="3367" spans="1:13" x14ac:dyDescent="0.3">
      <c r="A3367" s="119">
        <v>41440</v>
      </c>
      <c r="B3367" s="120" t="s">
        <v>56</v>
      </c>
      <c r="C3367" s="121">
        <v>17.45</v>
      </c>
      <c r="D3367" s="87" t="s">
        <v>31</v>
      </c>
      <c r="E3367" s="120" t="s">
        <v>7845</v>
      </c>
      <c r="F3367" s="123">
        <v>5.5</v>
      </c>
      <c r="G3367" s="35">
        <v>1</v>
      </c>
      <c r="H3367" s="69">
        <v>1</v>
      </c>
      <c r="I3367" s="31">
        <v>4.5</v>
      </c>
      <c r="J3367" s="18">
        <f t="shared" si="210"/>
        <v>328.13</v>
      </c>
      <c r="K3367" s="19" t="str">
        <f t="shared" si="208"/>
        <v>Jun-13</v>
      </c>
      <c r="L3367" s="20">
        <f t="shared" si="211"/>
        <v>3307</v>
      </c>
      <c r="M3367" s="21">
        <f t="shared" si="209"/>
        <v>9.9222860598729964E-2</v>
      </c>
    </row>
    <row r="3368" spans="1:13" x14ac:dyDescent="0.3">
      <c r="A3368" s="124">
        <v>41440</v>
      </c>
      <c r="B3368" s="108" t="s">
        <v>50</v>
      </c>
      <c r="C3368" s="111">
        <v>19.350000000000001</v>
      </c>
      <c r="D3368" s="87" t="s">
        <v>31</v>
      </c>
      <c r="E3368" s="108" t="s">
        <v>7840</v>
      </c>
      <c r="F3368" s="110">
        <v>6</v>
      </c>
      <c r="G3368" s="35">
        <v>1</v>
      </c>
      <c r="H3368" s="71" t="s">
        <v>6512</v>
      </c>
      <c r="I3368" s="34">
        <v>-1</v>
      </c>
      <c r="J3368" s="18">
        <f t="shared" si="210"/>
        <v>327.13</v>
      </c>
      <c r="K3368" s="19" t="str">
        <f t="shared" si="208"/>
        <v>Jun-13</v>
      </c>
      <c r="L3368" s="20">
        <f t="shared" si="211"/>
        <v>3308</v>
      </c>
      <c r="M3368" s="21">
        <f t="shared" si="209"/>
        <v>9.8890568319226116E-2</v>
      </c>
    </row>
    <row r="3369" spans="1:13" x14ac:dyDescent="0.3">
      <c r="A3369" s="124">
        <v>41440</v>
      </c>
      <c r="B3369" s="108" t="s">
        <v>29</v>
      </c>
      <c r="C3369" s="111">
        <v>20.25</v>
      </c>
      <c r="D3369" s="87" t="s">
        <v>31</v>
      </c>
      <c r="E3369" s="108" t="s">
        <v>6759</v>
      </c>
      <c r="F3369" s="110">
        <v>5.5</v>
      </c>
      <c r="G3369" s="35">
        <v>1</v>
      </c>
      <c r="H3369" s="71" t="s">
        <v>6518</v>
      </c>
      <c r="I3369" s="34">
        <v>-1</v>
      </c>
      <c r="J3369" s="18">
        <f t="shared" si="210"/>
        <v>326.13</v>
      </c>
      <c r="K3369" s="19" t="str">
        <f t="shared" si="208"/>
        <v>Jun-13</v>
      </c>
      <c r="L3369" s="20">
        <f t="shared" si="211"/>
        <v>3309</v>
      </c>
      <c r="M3369" s="21">
        <f t="shared" si="209"/>
        <v>9.8558476881232995E-2</v>
      </c>
    </row>
    <row r="3370" spans="1:13" x14ac:dyDescent="0.3">
      <c r="A3370" s="107">
        <v>41442</v>
      </c>
      <c r="B3370" s="108" t="s">
        <v>69</v>
      </c>
      <c r="C3370" s="101">
        <v>0.65625</v>
      </c>
      <c r="D3370" s="87" t="s">
        <v>31</v>
      </c>
      <c r="E3370" s="108" t="s">
        <v>1176</v>
      </c>
      <c r="F3370" s="110">
        <v>4</v>
      </c>
      <c r="G3370" s="85">
        <v>1</v>
      </c>
      <c r="H3370" s="87" t="s">
        <v>42</v>
      </c>
      <c r="I3370" s="27">
        <v>1.5</v>
      </c>
      <c r="J3370" s="18">
        <f t="shared" si="210"/>
        <v>327.63</v>
      </c>
      <c r="K3370" s="19" t="str">
        <f t="shared" si="208"/>
        <v>Jun-13</v>
      </c>
      <c r="L3370" s="20">
        <f t="shared" si="211"/>
        <v>3310</v>
      </c>
      <c r="M3370" s="21">
        <f t="shared" si="209"/>
        <v>9.898187311178247E-2</v>
      </c>
    </row>
    <row r="3371" spans="1:13" x14ac:dyDescent="0.3">
      <c r="A3371" s="107">
        <v>41442</v>
      </c>
      <c r="B3371" s="108" t="s">
        <v>85</v>
      </c>
      <c r="C3371" s="101">
        <v>0.80555555555555547</v>
      </c>
      <c r="D3371" s="87" t="s">
        <v>31</v>
      </c>
      <c r="E3371" s="108" t="s">
        <v>1177</v>
      </c>
      <c r="F3371" s="110">
        <v>4</v>
      </c>
      <c r="G3371" s="85">
        <v>1</v>
      </c>
      <c r="H3371" s="87" t="s">
        <v>33</v>
      </c>
      <c r="I3371" s="28">
        <v>-1</v>
      </c>
      <c r="J3371" s="18">
        <f t="shared" si="210"/>
        <v>326.63</v>
      </c>
      <c r="K3371" s="19" t="str">
        <f t="shared" si="208"/>
        <v>Jun-13</v>
      </c>
      <c r="L3371" s="20">
        <f t="shared" si="211"/>
        <v>3311</v>
      </c>
      <c r="M3371" s="21">
        <f t="shared" si="209"/>
        <v>9.8649954696466327E-2</v>
      </c>
    </row>
    <row r="3372" spans="1:13" x14ac:dyDescent="0.3">
      <c r="A3372" s="107">
        <v>41442</v>
      </c>
      <c r="B3372" s="108" t="s">
        <v>59</v>
      </c>
      <c r="C3372" s="101">
        <v>0.83680555555555547</v>
      </c>
      <c r="D3372" s="87" t="s">
        <v>31</v>
      </c>
      <c r="E3372" s="108" t="s">
        <v>1052</v>
      </c>
      <c r="F3372" s="110">
        <v>3.75</v>
      </c>
      <c r="G3372" s="85">
        <v>1</v>
      </c>
      <c r="H3372" s="87" t="s">
        <v>33</v>
      </c>
      <c r="I3372" s="28">
        <v>-1</v>
      </c>
      <c r="J3372" s="18">
        <f t="shared" si="210"/>
        <v>325.63</v>
      </c>
      <c r="K3372" s="19" t="str">
        <f t="shared" si="208"/>
        <v>Jun-13</v>
      </c>
      <c r="L3372" s="20">
        <f t="shared" si="211"/>
        <v>3312</v>
      </c>
      <c r="M3372" s="21">
        <f t="shared" si="209"/>
        <v>9.8318236714975846E-2</v>
      </c>
    </row>
    <row r="3373" spans="1:13" x14ac:dyDescent="0.3">
      <c r="A3373" s="107">
        <v>41442</v>
      </c>
      <c r="B3373" s="108" t="s">
        <v>59</v>
      </c>
      <c r="C3373" s="101">
        <v>0.87847222222222221</v>
      </c>
      <c r="D3373" s="87" t="s">
        <v>31</v>
      </c>
      <c r="E3373" s="108" t="s">
        <v>1178</v>
      </c>
      <c r="F3373" s="110">
        <v>3.75</v>
      </c>
      <c r="G3373" s="85">
        <v>1</v>
      </c>
      <c r="H3373" s="87" t="s">
        <v>42</v>
      </c>
      <c r="I3373" s="28">
        <v>2.75</v>
      </c>
      <c r="J3373" s="18">
        <f t="shared" si="210"/>
        <v>328.38</v>
      </c>
      <c r="K3373" s="19" t="str">
        <f t="shared" si="208"/>
        <v>Jun-13</v>
      </c>
      <c r="L3373" s="20">
        <f t="shared" si="211"/>
        <v>3313</v>
      </c>
      <c r="M3373" s="21">
        <f t="shared" si="209"/>
        <v>9.9118623603984296E-2</v>
      </c>
    </row>
    <row r="3374" spans="1:13" x14ac:dyDescent="0.3">
      <c r="A3374" s="119">
        <v>41442</v>
      </c>
      <c r="B3374" s="120" t="s">
        <v>43</v>
      </c>
      <c r="C3374" s="121">
        <v>14.3</v>
      </c>
      <c r="D3374" s="87" t="s">
        <v>31</v>
      </c>
      <c r="E3374" s="120" t="s">
        <v>383</v>
      </c>
      <c r="F3374" s="123">
        <v>4.33</v>
      </c>
      <c r="G3374" s="35">
        <v>1</v>
      </c>
      <c r="H3374" s="69">
        <v>1</v>
      </c>
      <c r="I3374" s="31">
        <v>2.66</v>
      </c>
      <c r="J3374" s="18">
        <f t="shared" si="210"/>
        <v>331.04</v>
      </c>
      <c r="K3374" s="19" t="str">
        <f t="shared" si="208"/>
        <v>Jun-13</v>
      </c>
      <c r="L3374" s="20">
        <f t="shared" si="211"/>
        <v>3314</v>
      </c>
      <c r="M3374" s="21">
        <f t="shared" si="209"/>
        <v>9.9891369945684982E-2</v>
      </c>
    </row>
    <row r="3375" spans="1:13" x14ac:dyDescent="0.3">
      <c r="A3375" s="119">
        <v>41442</v>
      </c>
      <c r="B3375" s="120" t="s">
        <v>69</v>
      </c>
      <c r="C3375" s="121">
        <v>16.45</v>
      </c>
      <c r="D3375" s="87" t="s">
        <v>31</v>
      </c>
      <c r="E3375" s="120" t="s">
        <v>7849</v>
      </c>
      <c r="F3375" s="123">
        <v>5</v>
      </c>
      <c r="G3375" s="35">
        <v>1</v>
      </c>
      <c r="H3375" s="69">
        <v>4</v>
      </c>
      <c r="I3375" s="31">
        <v>-1</v>
      </c>
      <c r="J3375" s="18">
        <f t="shared" si="210"/>
        <v>330.04</v>
      </c>
      <c r="K3375" s="19" t="str">
        <f t="shared" si="208"/>
        <v>Jun-13</v>
      </c>
      <c r="L3375" s="20">
        <f t="shared" si="211"/>
        <v>3315</v>
      </c>
      <c r="M3375" s="21">
        <f t="shared" si="209"/>
        <v>9.9559577677224745E-2</v>
      </c>
    </row>
    <row r="3376" spans="1:13" x14ac:dyDescent="0.3">
      <c r="A3376" s="119">
        <v>41442</v>
      </c>
      <c r="B3376" s="120" t="s">
        <v>69</v>
      </c>
      <c r="C3376" s="121">
        <v>17.149999999999999</v>
      </c>
      <c r="D3376" s="87" t="s">
        <v>31</v>
      </c>
      <c r="E3376" s="120" t="s">
        <v>7657</v>
      </c>
      <c r="F3376" s="123">
        <v>5.5</v>
      </c>
      <c r="G3376" s="35">
        <v>1</v>
      </c>
      <c r="H3376" s="69">
        <v>4</v>
      </c>
      <c r="I3376" s="31">
        <v>-1</v>
      </c>
      <c r="J3376" s="18">
        <f t="shared" si="210"/>
        <v>329.04</v>
      </c>
      <c r="K3376" s="19" t="str">
        <f t="shared" si="208"/>
        <v>Jun-13</v>
      </c>
      <c r="L3376" s="20">
        <f t="shared" si="211"/>
        <v>3316</v>
      </c>
      <c r="M3376" s="21">
        <f t="shared" si="209"/>
        <v>9.9227985524728599E-2</v>
      </c>
    </row>
    <row r="3377" spans="1:13" x14ac:dyDescent="0.3">
      <c r="A3377" s="119">
        <v>41442</v>
      </c>
      <c r="B3377" s="120" t="s">
        <v>69</v>
      </c>
      <c r="C3377" s="121">
        <v>17.149999999999999</v>
      </c>
      <c r="D3377" s="87" t="s">
        <v>31</v>
      </c>
      <c r="E3377" s="120" t="s">
        <v>7850</v>
      </c>
      <c r="F3377" s="123">
        <v>4.5</v>
      </c>
      <c r="G3377" s="35">
        <v>1</v>
      </c>
      <c r="H3377" s="69">
        <v>2</v>
      </c>
      <c r="I3377" s="31">
        <v>-1</v>
      </c>
      <c r="J3377" s="18">
        <f t="shared" si="210"/>
        <v>328.04</v>
      </c>
      <c r="K3377" s="19" t="str">
        <f t="shared" si="208"/>
        <v>Jun-13</v>
      </c>
      <c r="L3377" s="20">
        <f t="shared" si="211"/>
        <v>3317</v>
      </c>
      <c r="M3377" s="21">
        <f t="shared" si="209"/>
        <v>9.8896593307205308E-2</v>
      </c>
    </row>
    <row r="3378" spans="1:13" x14ac:dyDescent="0.3">
      <c r="A3378" s="124">
        <v>41442</v>
      </c>
      <c r="B3378" s="108" t="s">
        <v>85</v>
      </c>
      <c r="C3378" s="111">
        <v>20.5</v>
      </c>
      <c r="D3378" s="87" t="s">
        <v>31</v>
      </c>
      <c r="E3378" s="108" t="s">
        <v>7846</v>
      </c>
      <c r="F3378" s="110">
        <v>4.5</v>
      </c>
      <c r="G3378" s="35">
        <v>1</v>
      </c>
      <c r="H3378" s="71" t="s">
        <v>6512</v>
      </c>
      <c r="I3378" s="34">
        <v>-1</v>
      </c>
      <c r="J3378" s="18">
        <f t="shared" si="210"/>
        <v>327.04000000000002</v>
      </c>
      <c r="K3378" s="19" t="str">
        <f t="shared" si="208"/>
        <v>Jun-13</v>
      </c>
      <c r="L3378" s="20">
        <f t="shared" si="211"/>
        <v>3318</v>
      </c>
      <c r="M3378" s="21">
        <f t="shared" si="209"/>
        <v>9.8565400843881865E-2</v>
      </c>
    </row>
    <row r="3379" spans="1:13" x14ac:dyDescent="0.3">
      <c r="A3379" s="124">
        <v>41442</v>
      </c>
      <c r="B3379" s="108" t="s">
        <v>85</v>
      </c>
      <c r="C3379" s="111">
        <v>20.5</v>
      </c>
      <c r="D3379" s="87" t="s">
        <v>31</v>
      </c>
      <c r="E3379" s="108" t="s">
        <v>7847</v>
      </c>
      <c r="F3379" s="110">
        <v>5.5</v>
      </c>
      <c r="G3379" s="35">
        <v>1</v>
      </c>
      <c r="H3379" s="71" t="s">
        <v>6526</v>
      </c>
      <c r="I3379" s="34">
        <v>4.5</v>
      </c>
      <c r="J3379" s="18">
        <f t="shared" si="210"/>
        <v>331.54</v>
      </c>
      <c r="K3379" s="19" t="str">
        <f t="shared" si="208"/>
        <v>Jun-13</v>
      </c>
      <c r="L3379" s="20">
        <f t="shared" si="211"/>
        <v>3319</v>
      </c>
      <c r="M3379" s="21">
        <f t="shared" si="209"/>
        <v>9.9891533594456169E-2</v>
      </c>
    </row>
    <row r="3380" spans="1:13" x14ac:dyDescent="0.3">
      <c r="A3380" s="124">
        <v>41442</v>
      </c>
      <c r="B3380" s="108" t="s">
        <v>59</v>
      </c>
      <c r="C3380" s="111">
        <v>21.05</v>
      </c>
      <c r="D3380" s="87" t="s">
        <v>31</v>
      </c>
      <c r="E3380" s="108" t="s">
        <v>7848</v>
      </c>
      <c r="F3380" s="110">
        <v>6</v>
      </c>
      <c r="G3380" s="35">
        <v>1</v>
      </c>
      <c r="H3380" s="71" t="s">
        <v>6512</v>
      </c>
      <c r="I3380" s="34">
        <v>-1</v>
      </c>
      <c r="J3380" s="18">
        <f t="shared" si="210"/>
        <v>330.54</v>
      </c>
      <c r="K3380" s="19" t="str">
        <f t="shared" si="208"/>
        <v>Jun-13</v>
      </c>
      <c r="L3380" s="20">
        <f t="shared" si="211"/>
        <v>3320</v>
      </c>
      <c r="M3380" s="21">
        <f t="shared" si="209"/>
        <v>9.9560240963855434E-2</v>
      </c>
    </row>
    <row r="3381" spans="1:13" x14ac:dyDescent="0.3">
      <c r="A3381" s="107">
        <v>41443</v>
      </c>
      <c r="B3381" s="108" t="s">
        <v>43</v>
      </c>
      <c r="C3381" s="101">
        <v>0.81944444444444453</v>
      </c>
      <c r="D3381" s="87" t="s">
        <v>31</v>
      </c>
      <c r="E3381" s="108" t="s">
        <v>1179</v>
      </c>
      <c r="F3381" s="110">
        <v>3.5</v>
      </c>
      <c r="G3381" s="85">
        <v>1</v>
      </c>
      <c r="H3381" s="87" t="s">
        <v>33</v>
      </c>
      <c r="I3381" s="28">
        <v>-1</v>
      </c>
      <c r="J3381" s="18">
        <f t="shared" si="210"/>
        <v>329.54</v>
      </c>
      <c r="K3381" s="19" t="str">
        <f t="shared" si="208"/>
        <v>Jun-13</v>
      </c>
      <c r="L3381" s="20">
        <f t="shared" si="211"/>
        <v>3321</v>
      </c>
      <c r="M3381" s="21">
        <f t="shared" si="209"/>
        <v>9.922914784703403E-2</v>
      </c>
    </row>
    <row r="3382" spans="1:13" x14ac:dyDescent="0.3">
      <c r="A3382" s="119">
        <v>41443</v>
      </c>
      <c r="B3382" s="120" t="s">
        <v>149</v>
      </c>
      <c r="C3382" s="121">
        <v>16.45</v>
      </c>
      <c r="D3382" s="87" t="s">
        <v>31</v>
      </c>
      <c r="E3382" s="120" t="s">
        <v>1068</v>
      </c>
      <c r="F3382" s="123">
        <v>6</v>
      </c>
      <c r="G3382" s="35">
        <v>1</v>
      </c>
      <c r="H3382" s="69">
        <v>1</v>
      </c>
      <c r="I3382" s="31">
        <v>5</v>
      </c>
      <c r="J3382" s="18">
        <f t="shared" si="210"/>
        <v>334.54</v>
      </c>
      <c r="K3382" s="19" t="str">
        <f t="shared" si="208"/>
        <v>Jun-13</v>
      </c>
      <c r="L3382" s="20">
        <f t="shared" si="211"/>
        <v>3322</v>
      </c>
      <c r="M3382" s="21">
        <f t="shared" si="209"/>
        <v>0.10070439494280554</v>
      </c>
    </row>
    <row r="3383" spans="1:13" x14ac:dyDescent="0.3">
      <c r="A3383" s="119">
        <v>41443</v>
      </c>
      <c r="B3383" s="120" t="s">
        <v>149</v>
      </c>
      <c r="C3383" s="121">
        <v>17.2</v>
      </c>
      <c r="D3383" s="87" t="s">
        <v>31</v>
      </c>
      <c r="E3383" s="120" t="s">
        <v>6899</v>
      </c>
      <c r="F3383" s="123">
        <v>4.33</v>
      </c>
      <c r="G3383" s="35">
        <v>1</v>
      </c>
      <c r="H3383" s="69">
        <v>1</v>
      </c>
      <c r="I3383" s="31">
        <v>2.99</v>
      </c>
      <c r="J3383" s="18">
        <f t="shared" si="210"/>
        <v>337.53000000000003</v>
      </c>
      <c r="K3383" s="19" t="str">
        <f t="shared" si="208"/>
        <v>Jun-13</v>
      </c>
      <c r="L3383" s="20">
        <f t="shared" si="211"/>
        <v>3323</v>
      </c>
      <c r="M3383" s="21">
        <f t="shared" si="209"/>
        <v>0.10157387902497744</v>
      </c>
    </row>
    <row r="3384" spans="1:13" x14ac:dyDescent="0.3">
      <c r="A3384" s="124">
        <v>41443</v>
      </c>
      <c r="B3384" s="108" t="s">
        <v>38</v>
      </c>
      <c r="C3384" s="111">
        <v>19</v>
      </c>
      <c r="D3384" s="87" t="s">
        <v>31</v>
      </c>
      <c r="E3384" s="108" t="s">
        <v>7851</v>
      </c>
      <c r="F3384" s="110">
        <v>5.5</v>
      </c>
      <c r="G3384" s="35">
        <v>1</v>
      </c>
      <c r="H3384" s="71" t="s">
        <v>6512</v>
      </c>
      <c r="I3384" s="34">
        <v>-1</v>
      </c>
      <c r="J3384" s="18">
        <f t="shared" si="210"/>
        <v>336.53000000000003</v>
      </c>
      <c r="K3384" s="19" t="str">
        <f t="shared" si="208"/>
        <v>Jun-13</v>
      </c>
      <c r="L3384" s="20">
        <f t="shared" si="211"/>
        <v>3324</v>
      </c>
      <c r="M3384" s="21">
        <f t="shared" si="209"/>
        <v>0.10124247894103491</v>
      </c>
    </row>
    <row r="3385" spans="1:13" x14ac:dyDescent="0.3">
      <c r="A3385" s="124">
        <v>41443</v>
      </c>
      <c r="B3385" s="108" t="s">
        <v>38</v>
      </c>
      <c r="C3385" s="111">
        <v>20.3</v>
      </c>
      <c r="D3385" s="87" t="s">
        <v>31</v>
      </c>
      <c r="E3385" s="108" t="s">
        <v>7852</v>
      </c>
      <c r="F3385" s="110">
        <v>4.3</v>
      </c>
      <c r="G3385" s="35">
        <v>1</v>
      </c>
      <c r="H3385" s="71" t="s">
        <v>6526</v>
      </c>
      <c r="I3385" s="34">
        <v>3.3</v>
      </c>
      <c r="J3385" s="18">
        <f t="shared" si="210"/>
        <v>339.83000000000004</v>
      </c>
      <c r="K3385" s="19" t="str">
        <f t="shared" si="208"/>
        <v>Jun-13</v>
      </c>
      <c r="L3385" s="20">
        <f t="shared" si="211"/>
        <v>3325</v>
      </c>
      <c r="M3385" s="21">
        <f t="shared" si="209"/>
        <v>0.10220451127819551</v>
      </c>
    </row>
    <row r="3386" spans="1:13" x14ac:dyDescent="0.3">
      <c r="A3386" s="107">
        <v>41444</v>
      </c>
      <c r="B3386" s="108" t="s">
        <v>43</v>
      </c>
      <c r="C3386" s="101">
        <v>0.79861111111111116</v>
      </c>
      <c r="D3386" s="87" t="s">
        <v>31</v>
      </c>
      <c r="E3386" s="108" t="s">
        <v>1180</v>
      </c>
      <c r="F3386" s="110">
        <v>4</v>
      </c>
      <c r="G3386" s="85">
        <v>1</v>
      </c>
      <c r="H3386" s="87" t="s">
        <v>42</v>
      </c>
      <c r="I3386" s="28">
        <v>3</v>
      </c>
      <c r="J3386" s="18">
        <f t="shared" si="210"/>
        <v>342.83000000000004</v>
      </c>
      <c r="K3386" s="19" t="str">
        <f t="shared" si="208"/>
        <v>Jun-13</v>
      </c>
      <c r="L3386" s="20">
        <f t="shared" si="211"/>
        <v>3326</v>
      </c>
      <c r="M3386" s="21">
        <f t="shared" si="209"/>
        <v>0.10307576668671077</v>
      </c>
    </row>
    <row r="3387" spans="1:13" x14ac:dyDescent="0.3">
      <c r="A3387" s="119">
        <v>41444</v>
      </c>
      <c r="B3387" s="120" t="s">
        <v>98</v>
      </c>
      <c r="C3387" s="121">
        <v>14.45</v>
      </c>
      <c r="D3387" s="87" t="s">
        <v>31</v>
      </c>
      <c r="E3387" s="120" t="s">
        <v>7856</v>
      </c>
      <c r="F3387" s="123">
        <v>5</v>
      </c>
      <c r="G3387" s="35">
        <v>1</v>
      </c>
      <c r="H3387" s="69">
        <v>1</v>
      </c>
      <c r="I3387" s="31">
        <v>5.5</v>
      </c>
      <c r="J3387" s="18">
        <f t="shared" si="210"/>
        <v>348.33000000000004</v>
      </c>
      <c r="K3387" s="19" t="str">
        <f t="shared" si="208"/>
        <v>Jun-13</v>
      </c>
      <c r="L3387" s="20">
        <f t="shared" si="211"/>
        <v>3327</v>
      </c>
      <c r="M3387" s="21">
        <f t="shared" si="209"/>
        <v>0.10469792605951309</v>
      </c>
    </row>
    <row r="3388" spans="1:13" x14ac:dyDescent="0.3">
      <c r="A3388" s="119">
        <v>41444</v>
      </c>
      <c r="B3388" s="120" t="s">
        <v>134</v>
      </c>
      <c r="C3388" s="121">
        <v>14.55</v>
      </c>
      <c r="D3388" s="87" t="s">
        <v>31</v>
      </c>
      <c r="E3388" s="120" t="s">
        <v>7857</v>
      </c>
      <c r="F3388" s="123">
        <v>4.5</v>
      </c>
      <c r="G3388" s="35">
        <v>1</v>
      </c>
      <c r="H3388" s="69">
        <v>1</v>
      </c>
      <c r="I3388" s="31">
        <v>3.5</v>
      </c>
      <c r="J3388" s="18">
        <f t="shared" si="210"/>
        <v>351.83000000000004</v>
      </c>
      <c r="K3388" s="19" t="str">
        <f t="shared" si="208"/>
        <v>Jun-13</v>
      </c>
      <c r="L3388" s="20">
        <f t="shared" si="211"/>
        <v>3328</v>
      </c>
      <c r="M3388" s="21">
        <f t="shared" si="209"/>
        <v>0.10571814903846155</v>
      </c>
    </row>
    <row r="3389" spans="1:13" x14ac:dyDescent="0.3">
      <c r="A3389" s="119">
        <v>41444</v>
      </c>
      <c r="B3389" s="120" t="s">
        <v>134</v>
      </c>
      <c r="C3389" s="121">
        <v>16.100000000000001</v>
      </c>
      <c r="D3389" s="87" t="s">
        <v>31</v>
      </c>
      <c r="E3389" s="120" t="s">
        <v>7858</v>
      </c>
      <c r="F3389" s="123">
        <v>5.5</v>
      </c>
      <c r="G3389" s="35">
        <v>1</v>
      </c>
      <c r="H3389" s="69">
        <v>4</v>
      </c>
      <c r="I3389" s="31">
        <v>-1</v>
      </c>
      <c r="J3389" s="18">
        <f t="shared" si="210"/>
        <v>350.83000000000004</v>
      </c>
      <c r="K3389" s="19" t="str">
        <f t="shared" si="208"/>
        <v>Jun-13</v>
      </c>
      <c r="L3389" s="20">
        <f t="shared" si="211"/>
        <v>3329</v>
      </c>
      <c r="M3389" s="21">
        <f t="shared" si="209"/>
        <v>0.10538600180234306</v>
      </c>
    </row>
    <row r="3390" spans="1:13" x14ac:dyDescent="0.3">
      <c r="A3390" s="119">
        <v>41444</v>
      </c>
      <c r="B3390" s="120" t="s">
        <v>98</v>
      </c>
      <c r="C3390" s="121">
        <v>17.45</v>
      </c>
      <c r="D3390" s="87" t="s">
        <v>31</v>
      </c>
      <c r="E3390" s="120" t="s">
        <v>7859</v>
      </c>
      <c r="F3390" s="123">
        <v>5</v>
      </c>
      <c r="G3390" s="35">
        <v>1</v>
      </c>
      <c r="H3390" s="69">
        <v>1</v>
      </c>
      <c r="I3390" s="31">
        <v>4</v>
      </c>
      <c r="J3390" s="18">
        <f t="shared" si="210"/>
        <v>354.83000000000004</v>
      </c>
      <c r="K3390" s="19" t="str">
        <f t="shared" si="208"/>
        <v>Jun-13</v>
      </c>
      <c r="L3390" s="20">
        <f t="shared" si="211"/>
        <v>3330</v>
      </c>
      <c r="M3390" s="21">
        <f t="shared" si="209"/>
        <v>0.10655555555555557</v>
      </c>
    </row>
    <row r="3391" spans="1:13" x14ac:dyDescent="0.3">
      <c r="A3391" s="124">
        <v>41444</v>
      </c>
      <c r="B3391" s="108" t="s">
        <v>43</v>
      </c>
      <c r="C3391" s="111">
        <v>18.100000000000001</v>
      </c>
      <c r="D3391" s="87" t="s">
        <v>31</v>
      </c>
      <c r="E3391" s="108" t="s">
        <v>901</v>
      </c>
      <c r="F3391" s="110">
        <v>6</v>
      </c>
      <c r="G3391" s="35">
        <v>1</v>
      </c>
      <c r="H3391" s="71" t="s">
        <v>6512</v>
      </c>
      <c r="I3391" s="34">
        <v>-1</v>
      </c>
      <c r="J3391" s="18">
        <f t="shared" si="210"/>
        <v>353.83000000000004</v>
      </c>
      <c r="K3391" s="19" t="str">
        <f t="shared" si="208"/>
        <v>Jun-13</v>
      </c>
      <c r="L3391" s="20">
        <f t="shared" si="211"/>
        <v>3331</v>
      </c>
      <c r="M3391" s="21">
        <f t="shared" si="209"/>
        <v>0.10622335634944462</v>
      </c>
    </row>
    <row r="3392" spans="1:13" x14ac:dyDescent="0.3">
      <c r="A3392" s="124">
        <v>41444</v>
      </c>
      <c r="B3392" s="108" t="s">
        <v>43</v>
      </c>
      <c r="C3392" s="111">
        <v>18.399999999999999</v>
      </c>
      <c r="D3392" s="87" t="s">
        <v>31</v>
      </c>
      <c r="E3392" s="108" t="s">
        <v>7853</v>
      </c>
      <c r="F3392" s="110">
        <v>5</v>
      </c>
      <c r="G3392" s="35">
        <v>1</v>
      </c>
      <c r="H3392" s="71" t="s">
        <v>7854</v>
      </c>
      <c r="I3392" s="34">
        <v>1.5</v>
      </c>
      <c r="J3392" s="18">
        <f t="shared" si="210"/>
        <v>355.33000000000004</v>
      </c>
      <c r="K3392" s="19" t="str">
        <f t="shared" si="208"/>
        <v>Jun-13</v>
      </c>
      <c r="L3392" s="20">
        <f t="shared" si="211"/>
        <v>3332</v>
      </c>
      <c r="M3392" s="21">
        <f t="shared" si="209"/>
        <v>0.10664165666266508</v>
      </c>
    </row>
    <row r="3393" spans="1:13" x14ac:dyDescent="0.3">
      <c r="A3393" s="124">
        <v>41444</v>
      </c>
      <c r="B3393" s="108" t="s">
        <v>135</v>
      </c>
      <c r="C3393" s="111">
        <v>19.2</v>
      </c>
      <c r="D3393" s="87" t="s">
        <v>31</v>
      </c>
      <c r="E3393" s="108" t="s">
        <v>7855</v>
      </c>
      <c r="F3393" s="110">
        <v>5</v>
      </c>
      <c r="G3393" s="35">
        <v>1</v>
      </c>
      <c r="H3393" s="71" t="s">
        <v>6518</v>
      </c>
      <c r="I3393" s="34">
        <v>-1</v>
      </c>
      <c r="J3393" s="18">
        <f t="shared" si="210"/>
        <v>354.33000000000004</v>
      </c>
      <c r="K3393" s="19" t="str">
        <f t="shared" si="208"/>
        <v>Jun-13</v>
      </c>
      <c r="L3393" s="20">
        <f t="shared" si="211"/>
        <v>3333</v>
      </c>
      <c r="M3393" s="21">
        <f t="shared" si="209"/>
        <v>0.10630963096309633</v>
      </c>
    </row>
    <row r="3394" spans="1:13" x14ac:dyDescent="0.3">
      <c r="A3394" s="124">
        <v>41444</v>
      </c>
      <c r="B3394" s="108" t="s">
        <v>135</v>
      </c>
      <c r="C3394" s="111">
        <v>21.2</v>
      </c>
      <c r="D3394" s="87" t="s">
        <v>31</v>
      </c>
      <c r="E3394" s="108" t="s">
        <v>1207</v>
      </c>
      <c r="F3394" s="110">
        <v>4.3</v>
      </c>
      <c r="G3394" s="35">
        <v>1</v>
      </c>
      <c r="H3394" s="71" t="s">
        <v>6526</v>
      </c>
      <c r="I3394" s="34">
        <v>2.97</v>
      </c>
      <c r="J3394" s="18">
        <f t="shared" si="210"/>
        <v>357.30000000000007</v>
      </c>
      <c r="K3394" s="19" t="str">
        <f t="shared" ref="K3394:K3457" si="212">TEXT(A3394,"MMM-yy")</f>
        <v>Jun-13</v>
      </c>
      <c r="L3394" s="20">
        <f t="shared" si="211"/>
        <v>3334</v>
      </c>
      <c r="M3394" s="21">
        <f t="shared" ref="M3394:M3457" si="213">J3394/L3394</f>
        <v>0.10716856628674268</v>
      </c>
    </row>
    <row r="3395" spans="1:13" x14ac:dyDescent="0.3">
      <c r="A3395" s="107">
        <v>41445</v>
      </c>
      <c r="B3395" s="108" t="s">
        <v>135</v>
      </c>
      <c r="C3395" s="101">
        <v>0.63888888888888895</v>
      </c>
      <c r="D3395" s="87" t="s">
        <v>31</v>
      </c>
      <c r="E3395" s="108" t="s">
        <v>1181</v>
      </c>
      <c r="F3395" s="110">
        <v>3.75</v>
      </c>
      <c r="G3395" s="85">
        <v>1</v>
      </c>
      <c r="H3395" s="87" t="s">
        <v>33</v>
      </c>
      <c r="I3395" s="27">
        <v>-1</v>
      </c>
      <c r="J3395" s="18">
        <f t="shared" ref="J3395:J3458" si="214">J3394+I3395</f>
        <v>356.30000000000007</v>
      </c>
      <c r="K3395" s="19" t="str">
        <f t="shared" si="212"/>
        <v>Jun-13</v>
      </c>
      <c r="L3395" s="20">
        <f t="shared" ref="L3395:L3458" si="215">L3394+G3395</f>
        <v>3335</v>
      </c>
      <c r="M3395" s="21">
        <f t="shared" si="213"/>
        <v>0.10683658170914545</v>
      </c>
    </row>
    <row r="3396" spans="1:13" x14ac:dyDescent="0.3">
      <c r="A3396" s="107">
        <v>41445</v>
      </c>
      <c r="B3396" s="108" t="s">
        <v>58</v>
      </c>
      <c r="C3396" s="101">
        <v>0.70833333333333337</v>
      </c>
      <c r="D3396" s="87" t="s">
        <v>31</v>
      </c>
      <c r="E3396" s="108" t="s">
        <v>1182</v>
      </c>
      <c r="F3396" s="110">
        <v>4</v>
      </c>
      <c r="G3396" s="85">
        <v>1</v>
      </c>
      <c r="H3396" s="87" t="s">
        <v>42</v>
      </c>
      <c r="I3396" s="27">
        <v>3</v>
      </c>
      <c r="J3396" s="18">
        <f t="shared" si="214"/>
        <v>359.30000000000007</v>
      </c>
      <c r="K3396" s="19" t="str">
        <f t="shared" si="212"/>
        <v>Jun-13</v>
      </c>
      <c r="L3396" s="20">
        <f t="shared" si="215"/>
        <v>3336</v>
      </c>
      <c r="M3396" s="21">
        <f t="shared" si="213"/>
        <v>0.10770383693045565</v>
      </c>
    </row>
    <row r="3397" spans="1:13" x14ac:dyDescent="0.3">
      <c r="A3397" s="107">
        <v>41445</v>
      </c>
      <c r="B3397" s="108" t="s">
        <v>50</v>
      </c>
      <c r="C3397" s="101">
        <v>0.76388888888888884</v>
      </c>
      <c r="D3397" s="87" t="s">
        <v>31</v>
      </c>
      <c r="E3397" s="108" t="s">
        <v>1183</v>
      </c>
      <c r="F3397" s="110">
        <v>2.88</v>
      </c>
      <c r="G3397" s="85">
        <v>1</v>
      </c>
      <c r="H3397" s="87" t="s">
        <v>33</v>
      </c>
      <c r="I3397" s="28">
        <v>-1</v>
      </c>
      <c r="J3397" s="18">
        <f t="shared" si="214"/>
        <v>358.30000000000007</v>
      </c>
      <c r="K3397" s="19" t="str">
        <f t="shared" si="212"/>
        <v>Jun-13</v>
      </c>
      <c r="L3397" s="20">
        <f t="shared" si="215"/>
        <v>3337</v>
      </c>
      <c r="M3397" s="21">
        <f t="shared" si="213"/>
        <v>0.10737189091998803</v>
      </c>
    </row>
    <row r="3398" spans="1:13" x14ac:dyDescent="0.3">
      <c r="A3398" s="107">
        <v>41445</v>
      </c>
      <c r="B3398" s="108" t="s">
        <v>145</v>
      </c>
      <c r="C3398" s="101">
        <v>0.77083333333333337</v>
      </c>
      <c r="D3398" s="87" t="s">
        <v>31</v>
      </c>
      <c r="E3398" s="108" t="s">
        <v>1184</v>
      </c>
      <c r="F3398" s="110">
        <v>4</v>
      </c>
      <c r="G3398" s="85">
        <v>1</v>
      </c>
      <c r="H3398" s="87" t="s">
        <v>33</v>
      </c>
      <c r="I3398" s="28">
        <v>-1</v>
      </c>
      <c r="J3398" s="18">
        <f t="shared" si="214"/>
        <v>357.30000000000007</v>
      </c>
      <c r="K3398" s="19" t="str">
        <f t="shared" si="212"/>
        <v>Jun-13</v>
      </c>
      <c r="L3398" s="20">
        <f t="shared" si="215"/>
        <v>3338</v>
      </c>
      <c r="M3398" s="21">
        <f t="shared" si="213"/>
        <v>0.10704014379868186</v>
      </c>
    </row>
    <row r="3399" spans="1:13" x14ac:dyDescent="0.3">
      <c r="A3399" s="107">
        <v>41445</v>
      </c>
      <c r="B3399" s="108" t="s">
        <v>50</v>
      </c>
      <c r="C3399" s="101">
        <v>0.78819444444444453</v>
      </c>
      <c r="D3399" s="87" t="s">
        <v>31</v>
      </c>
      <c r="E3399" s="108" t="s">
        <v>1185</v>
      </c>
      <c r="F3399" s="110">
        <v>4</v>
      </c>
      <c r="G3399" s="85">
        <v>1</v>
      </c>
      <c r="H3399" s="87" t="s">
        <v>33</v>
      </c>
      <c r="I3399" s="28">
        <v>-1</v>
      </c>
      <c r="J3399" s="18">
        <f t="shared" si="214"/>
        <v>356.30000000000007</v>
      </c>
      <c r="K3399" s="19" t="str">
        <f t="shared" si="212"/>
        <v>Jun-13</v>
      </c>
      <c r="L3399" s="20">
        <f t="shared" si="215"/>
        <v>3339</v>
      </c>
      <c r="M3399" s="21">
        <f t="shared" si="213"/>
        <v>0.10670859538784069</v>
      </c>
    </row>
    <row r="3400" spans="1:13" x14ac:dyDescent="0.3">
      <c r="A3400" s="107">
        <v>41445</v>
      </c>
      <c r="B3400" s="108" t="s">
        <v>145</v>
      </c>
      <c r="C3400" s="101">
        <v>0.79513888888888884</v>
      </c>
      <c r="D3400" s="87" t="s">
        <v>31</v>
      </c>
      <c r="E3400" s="108" t="s">
        <v>1186</v>
      </c>
      <c r="F3400" s="110">
        <v>3.13</v>
      </c>
      <c r="G3400" s="85">
        <v>1</v>
      </c>
      <c r="H3400" s="87" t="s">
        <v>33</v>
      </c>
      <c r="I3400" s="28">
        <v>-1</v>
      </c>
      <c r="J3400" s="18">
        <f t="shared" si="214"/>
        <v>355.30000000000007</v>
      </c>
      <c r="K3400" s="19" t="str">
        <f t="shared" si="212"/>
        <v>Jun-13</v>
      </c>
      <c r="L3400" s="20">
        <f t="shared" si="215"/>
        <v>3340</v>
      </c>
      <c r="M3400" s="21">
        <f t="shared" si="213"/>
        <v>0.10637724550898206</v>
      </c>
    </row>
    <row r="3401" spans="1:13" x14ac:dyDescent="0.3">
      <c r="A3401" s="107">
        <v>41445</v>
      </c>
      <c r="B3401" s="108" t="s">
        <v>29</v>
      </c>
      <c r="C3401" s="101">
        <v>0.82638888888888884</v>
      </c>
      <c r="D3401" s="87" t="s">
        <v>31</v>
      </c>
      <c r="E3401" s="108" t="s">
        <v>1187</v>
      </c>
      <c r="F3401" s="110">
        <v>3.5</v>
      </c>
      <c r="G3401" s="85">
        <v>1</v>
      </c>
      <c r="H3401" s="87" t="s">
        <v>33</v>
      </c>
      <c r="I3401" s="28">
        <v>-1</v>
      </c>
      <c r="J3401" s="18">
        <f t="shared" si="214"/>
        <v>354.30000000000007</v>
      </c>
      <c r="K3401" s="19" t="str">
        <f t="shared" si="212"/>
        <v>Jun-13</v>
      </c>
      <c r="L3401" s="20">
        <f t="shared" si="215"/>
        <v>3341</v>
      </c>
      <c r="M3401" s="21">
        <f t="shared" si="213"/>
        <v>0.1060460939838372</v>
      </c>
    </row>
    <row r="3402" spans="1:13" x14ac:dyDescent="0.3">
      <c r="A3402" s="107">
        <v>41445</v>
      </c>
      <c r="B3402" s="108" t="s">
        <v>29</v>
      </c>
      <c r="C3402" s="101">
        <v>0.85069444444444453</v>
      </c>
      <c r="D3402" s="87" t="s">
        <v>31</v>
      </c>
      <c r="E3402" s="108" t="s">
        <v>1188</v>
      </c>
      <c r="F3402" s="110">
        <v>3.25</v>
      </c>
      <c r="G3402" s="85">
        <v>1</v>
      </c>
      <c r="H3402" s="87" t="s">
        <v>42</v>
      </c>
      <c r="I3402" s="28">
        <v>0.63</v>
      </c>
      <c r="J3402" s="18">
        <f t="shared" si="214"/>
        <v>354.93000000000006</v>
      </c>
      <c r="K3402" s="19" t="str">
        <f t="shared" si="212"/>
        <v>Jun-13</v>
      </c>
      <c r="L3402" s="20">
        <f t="shared" si="215"/>
        <v>3342</v>
      </c>
      <c r="M3402" s="21">
        <f t="shared" si="213"/>
        <v>0.10620287253141833</v>
      </c>
    </row>
    <row r="3403" spans="1:13" x14ac:dyDescent="0.3">
      <c r="A3403" s="119">
        <v>41445</v>
      </c>
      <c r="B3403" s="120" t="s">
        <v>135</v>
      </c>
      <c r="C3403" s="121">
        <v>14.1</v>
      </c>
      <c r="D3403" s="87" t="s">
        <v>31</v>
      </c>
      <c r="E3403" s="120" t="s">
        <v>1829</v>
      </c>
      <c r="F3403" s="123">
        <v>4.5</v>
      </c>
      <c r="G3403" s="35">
        <v>1</v>
      </c>
      <c r="H3403" s="69">
        <v>5</v>
      </c>
      <c r="I3403" s="31">
        <v>-1</v>
      </c>
      <c r="J3403" s="18">
        <f t="shared" si="214"/>
        <v>353.93000000000006</v>
      </c>
      <c r="K3403" s="19" t="str">
        <f t="shared" si="212"/>
        <v>Jun-13</v>
      </c>
      <c r="L3403" s="20">
        <f t="shared" si="215"/>
        <v>3343</v>
      </c>
      <c r="M3403" s="21">
        <f t="shared" si="213"/>
        <v>0.10587197128327851</v>
      </c>
    </row>
    <row r="3404" spans="1:13" x14ac:dyDescent="0.3">
      <c r="A3404" s="119">
        <v>41445</v>
      </c>
      <c r="B3404" s="120" t="s">
        <v>85</v>
      </c>
      <c r="C3404" s="121">
        <v>14.2</v>
      </c>
      <c r="D3404" s="87" t="s">
        <v>31</v>
      </c>
      <c r="E3404" s="120" t="s">
        <v>1486</v>
      </c>
      <c r="F3404" s="123">
        <v>4.5</v>
      </c>
      <c r="G3404" s="35">
        <v>1</v>
      </c>
      <c r="H3404" s="69">
        <v>4</v>
      </c>
      <c r="I3404" s="31">
        <v>-1</v>
      </c>
      <c r="J3404" s="18">
        <f t="shared" si="214"/>
        <v>352.93000000000006</v>
      </c>
      <c r="K3404" s="19" t="str">
        <f t="shared" si="212"/>
        <v>Jun-13</v>
      </c>
      <c r="L3404" s="20">
        <f t="shared" si="215"/>
        <v>3344</v>
      </c>
      <c r="M3404" s="21">
        <f t="shared" si="213"/>
        <v>0.10554126794258376</v>
      </c>
    </row>
    <row r="3405" spans="1:13" x14ac:dyDescent="0.3">
      <c r="A3405" s="119">
        <v>41445</v>
      </c>
      <c r="B3405" s="120" t="s">
        <v>85</v>
      </c>
      <c r="C3405" s="121">
        <v>14.55</v>
      </c>
      <c r="D3405" s="87" t="s">
        <v>31</v>
      </c>
      <c r="E3405" s="120" t="s">
        <v>7866</v>
      </c>
      <c r="F3405" s="123">
        <v>5.5</v>
      </c>
      <c r="G3405" s="35">
        <v>1</v>
      </c>
      <c r="H3405" s="69">
        <v>4</v>
      </c>
      <c r="I3405" s="31">
        <v>-1</v>
      </c>
      <c r="J3405" s="18">
        <f t="shared" si="214"/>
        <v>351.93000000000006</v>
      </c>
      <c r="K3405" s="19" t="str">
        <f t="shared" si="212"/>
        <v>Jun-13</v>
      </c>
      <c r="L3405" s="20">
        <f t="shared" si="215"/>
        <v>3345</v>
      </c>
      <c r="M3405" s="21">
        <f t="shared" si="213"/>
        <v>0.10521076233183858</v>
      </c>
    </row>
    <row r="3406" spans="1:13" x14ac:dyDescent="0.3">
      <c r="A3406" s="119">
        <v>41445</v>
      </c>
      <c r="B3406" s="120" t="s">
        <v>58</v>
      </c>
      <c r="C3406" s="121">
        <v>15.05</v>
      </c>
      <c r="D3406" s="87" t="s">
        <v>31</v>
      </c>
      <c r="E3406" s="120" t="s">
        <v>7867</v>
      </c>
      <c r="F3406" s="123">
        <v>5</v>
      </c>
      <c r="G3406" s="35">
        <v>1</v>
      </c>
      <c r="H3406" s="69">
        <v>4</v>
      </c>
      <c r="I3406" s="31">
        <v>-1</v>
      </c>
      <c r="J3406" s="18">
        <f t="shared" si="214"/>
        <v>350.93000000000006</v>
      </c>
      <c r="K3406" s="19" t="str">
        <f t="shared" si="212"/>
        <v>Jun-13</v>
      </c>
      <c r="L3406" s="20">
        <f t="shared" si="215"/>
        <v>3346</v>
      </c>
      <c r="M3406" s="21">
        <f t="shared" si="213"/>
        <v>0.10488045427375974</v>
      </c>
    </row>
    <row r="3407" spans="1:13" x14ac:dyDescent="0.3">
      <c r="A3407" s="119">
        <v>41445</v>
      </c>
      <c r="B3407" s="120" t="s">
        <v>135</v>
      </c>
      <c r="C3407" s="121">
        <v>16</v>
      </c>
      <c r="D3407" s="87" t="s">
        <v>31</v>
      </c>
      <c r="E3407" s="120" t="s">
        <v>7868</v>
      </c>
      <c r="F3407" s="123">
        <v>4.33</v>
      </c>
      <c r="G3407" s="35">
        <v>1</v>
      </c>
      <c r="H3407" s="69">
        <v>3</v>
      </c>
      <c r="I3407" s="31">
        <v>-1</v>
      </c>
      <c r="J3407" s="18">
        <f t="shared" si="214"/>
        <v>349.93000000000006</v>
      </c>
      <c r="K3407" s="19" t="str">
        <f t="shared" si="212"/>
        <v>Jun-13</v>
      </c>
      <c r="L3407" s="20">
        <f t="shared" si="215"/>
        <v>3347</v>
      </c>
      <c r="M3407" s="21">
        <f t="shared" si="213"/>
        <v>0.10455034359127578</v>
      </c>
    </row>
    <row r="3408" spans="1:13" x14ac:dyDescent="0.3">
      <c r="A3408" s="119">
        <v>41445</v>
      </c>
      <c r="B3408" s="120" t="s">
        <v>58</v>
      </c>
      <c r="C3408" s="121">
        <v>16.25</v>
      </c>
      <c r="D3408" s="87" t="s">
        <v>31</v>
      </c>
      <c r="E3408" s="120" t="s">
        <v>7869</v>
      </c>
      <c r="F3408" s="123">
        <v>5.5</v>
      </c>
      <c r="G3408" s="35">
        <v>1</v>
      </c>
      <c r="H3408" s="69">
        <v>4</v>
      </c>
      <c r="I3408" s="31">
        <v>-1</v>
      </c>
      <c r="J3408" s="18">
        <f t="shared" si="214"/>
        <v>348.93000000000006</v>
      </c>
      <c r="K3408" s="19" t="str">
        <f t="shared" si="212"/>
        <v>Jun-13</v>
      </c>
      <c r="L3408" s="20">
        <f t="shared" si="215"/>
        <v>3348</v>
      </c>
      <c r="M3408" s="21">
        <f t="shared" si="213"/>
        <v>0.10422043010752691</v>
      </c>
    </row>
    <row r="3409" spans="1:13" x14ac:dyDescent="0.3">
      <c r="A3409" s="124">
        <v>41445</v>
      </c>
      <c r="B3409" s="108" t="s">
        <v>29</v>
      </c>
      <c r="C3409" s="111">
        <v>18.100000000000001</v>
      </c>
      <c r="D3409" s="87" t="s">
        <v>31</v>
      </c>
      <c r="E3409" s="108" t="s">
        <v>7864</v>
      </c>
      <c r="F3409" s="110">
        <v>5</v>
      </c>
      <c r="G3409" s="35">
        <v>1</v>
      </c>
      <c r="H3409" s="71" t="s">
        <v>6526</v>
      </c>
      <c r="I3409" s="34">
        <v>4</v>
      </c>
      <c r="J3409" s="18">
        <f t="shared" si="214"/>
        <v>352.93000000000006</v>
      </c>
      <c r="K3409" s="19" t="str">
        <f t="shared" si="212"/>
        <v>Jun-13</v>
      </c>
      <c r="L3409" s="20">
        <f t="shared" si="215"/>
        <v>3349</v>
      </c>
      <c r="M3409" s="21">
        <f t="shared" si="213"/>
        <v>0.10538369662585849</v>
      </c>
    </row>
    <row r="3410" spans="1:13" x14ac:dyDescent="0.3">
      <c r="A3410" s="124">
        <v>41445</v>
      </c>
      <c r="B3410" s="108" t="s">
        <v>50</v>
      </c>
      <c r="C3410" s="111">
        <v>18.55</v>
      </c>
      <c r="D3410" s="87" t="s">
        <v>31</v>
      </c>
      <c r="E3410" s="108" t="s">
        <v>7863</v>
      </c>
      <c r="F3410" s="110">
        <v>6</v>
      </c>
      <c r="G3410" s="35">
        <v>1</v>
      </c>
      <c r="H3410" s="71" t="s">
        <v>6512</v>
      </c>
      <c r="I3410" s="34">
        <v>-1</v>
      </c>
      <c r="J3410" s="18">
        <f t="shared" si="214"/>
        <v>351.93000000000006</v>
      </c>
      <c r="K3410" s="19" t="str">
        <f t="shared" si="212"/>
        <v>Jun-13</v>
      </c>
      <c r="L3410" s="20">
        <f t="shared" si="215"/>
        <v>3350</v>
      </c>
      <c r="M3410" s="21">
        <f t="shared" si="213"/>
        <v>0.10505373134328361</v>
      </c>
    </row>
    <row r="3411" spans="1:13" x14ac:dyDescent="0.3">
      <c r="A3411" s="124">
        <v>41445</v>
      </c>
      <c r="B3411" s="108" t="s">
        <v>29</v>
      </c>
      <c r="C3411" s="111">
        <v>19.149999999999999</v>
      </c>
      <c r="D3411" s="87" t="s">
        <v>31</v>
      </c>
      <c r="E3411" s="108" t="s">
        <v>7865</v>
      </c>
      <c r="F3411" s="110">
        <v>5</v>
      </c>
      <c r="G3411" s="35">
        <v>1</v>
      </c>
      <c r="H3411" s="71" t="s">
        <v>6512</v>
      </c>
      <c r="I3411" s="34">
        <v>-1</v>
      </c>
      <c r="J3411" s="18">
        <f t="shared" si="214"/>
        <v>350.93000000000006</v>
      </c>
      <c r="K3411" s="19" t="str">
        <f t="shared" si="212"/>
        <v>Jun-13</v>
      </c>
      <c r="L3411" s="20">
        <f t="shared" si="215"/>
        <v>3351</v>
      </c>
      <c r="M3411" s="21">
        <f t="shared" si="213"/>
        <v>0.10472396299612058</v>
      </c>
    </row>
    <row r="3412" spans="1:13" x14ac:dyDescent="0.3">
      <c r="A3412" s="124">
        <v>41445</v>
      </c>
      <c r="B3412" s="108" t="s">
        <v>50</v>
      </c>
      <c r="C3412" s="111">
        <v>19.3</v>
      </c>
      <c r="D3412" s="87" t="s">
        <v>31</v>
      </c>
      <c r="E3412" s="108" t="s">
        <v>233</v>
      </c>
      <c r="F3412" s="110">
        <v>4.5</v>
      </c>
      <c r="G3412" s="35">
        <v>0</v>
      </c>
      <c r="H3412" s="71" t="s">
        <v>6111</v>
      </c>
      <c r="I3412" s="34">
        <v>0</v>
      </c>
      <c r="J3412" s="18">
        <f t="shared" si="214"/>
        <v>350.93000000000006</v>
      </c>
      <c r="K3412" s="19" t="str">
        <f t="shared" si="212"/>
        <v>Jun-13</v>
      </c>
      <c r="L3412" s="20">
        <f t="shared" si="215"/>
        <v>3351</v>
      </c>
      <c r="M3412" s="21">
        <f t="shared" si="213"/>
        <v>0.10472396299612058</v>
      </c>
    </row>
    <row r="3413" spans="1:13" x14ac:dyDescent="0.3">
      <c r="A3413" s="124">
        <v>41445</v>
      </c>
      <c r="B3413" s="108" t="s">
        <v>145</v>
      </c>
      <c r="C3413" s="111">
        <v>20.149999999999999</v>
      </c>
      <c r="D3413" s="87" t="s">
        <v>31</v>
      </c>
      <c r="E3413" s="108" t="s">
        <v>7860</v>
      </c>
      <c r="F3413" s="110">
        <v>6</v>
      </c>
      <c r="G3413" s="35">
        <v>1</v>
      </c>
      <c r="H3413" s="71" t="s">
        <v>6526</v>
      </c>
      <c r="I3413" s="34">
        <v>5</v>
      </c>
      <c r="J3413" s="18">
        <f t="shared" si="214"/>
        <v>355.93000000000006</v>
      </c>
      <c r="K3413" s="19" t="str">
        <f t="shared" si="212"/>
        <v>Jun-13</v>
      </c>
      <c r="L3413" s="20">
        <f t="shared" si="215"/>
        <v>3352</v>
      </c>
      <c r="M3413" s="21">
        <f t="shared" si="213"/>
        <v>0.10618436754176613</v>
      </c>
    </row>
    <row r="3414" spans="1:13" x14ac:dyDescent="0.3">
      <c r="A3414" s="124">
        <v>41445</v>
      </c>
      <c r="B3414" s="108" t="s">
        <v>145</v>
      </c>
      <c r="C3414" s="111">
        <v>20.45</v>
      </c>
      <c r="D3414" s="87" t="s">
        <v>31</v>
      </c>
      <c r="E3414" s="108" t="s">
        <v>7861</v>
      </c>
      <c r="F3414" s="110">
        <v>5.5</v>
      </c>
      <c r="G3414" s="35">
        <v>1</v>
      </c>
      <c r="H3414" s="71" t="s">
        <v>6526</v>
      </c>
      <c r="I3414" s="34">
        <v>6</v>
      </c>
      <c r="J3414" s="18">
        <f t="shared" si="214"/>
        <v>361.93000000000006</v>
      </c>
      <c r="K3414" s="19" t="str">
        <f t="shared" si="212"/>
        <v>Jun-13</v>
      </c>
      <c r="L3414" s="20">
        <f t="shared" si="215"/>
        <v>3353</v>
      </c>
      <c r="M3414" s="21">
        <f t="shared" si="213"/>
        <v>0.10794214136594096</v>
      </c>
    </row>
    <row r="3415" spans="1:13" x14ac:dyDescent="0.3">
      <c r="A3415" s="124">
        <v>41445</v>
      </c>
      <c r="B3415" s="108" t="s">
        <v>29</v>
      </c>
      <c r="C3415" s="111">
        <v>20.55</v>
      </c>
      <c r="D3415" s="87" t="s">
        <v>31</v>
      </c>
      <c r="E3415" s="108" t="s">
        <v>2193</v>
      </c>
      <c r="F3415" s="110">
        <v>6</v>
      </c>
      <c r="G3415" s="35">
        <v>1</v>
      </c>
      <c r="H3415" s="71" t="s">
        <v>6526</v>
      </c>
      <c r="I3415" s="34">
        <v>5</v>
      </c>
      <c r="J3415" s="18">
        <f t="shared" si="214"/>
        <v>366.93000000000006</v>
      </c>
      <c r="K3415" s="19" t="str">
        <f t="shared" si="212"/>
        <v>Jun-13</v>
      </c>
      <c r="L3415" s="20">
        <f t="shared" si="215"/>
        <v>3354</v>
      </c>
      <c r="M3415" s="21">
        <f t="shared" si="213"/>
        <v>0.10940071556350628</v>
      </c>
    </row>
    <row r="3416" spans="1:13" x14ac:dyDescent="0.3">
      <c r="A3416" s="124">
        <v>41445</v>
      </c>
      <c r="B3416" s="108" t="s">
        <v>145</v>
      </c>
      <c r="C3416" s="111">
        <v>21.2</v>
      </c>
      <c r="D3416" s="87" t="s">
        <v>31</v>
      </c>
      <c r="E3416" s="108" t="s">
        <v>7862</v>
      </c>
      <c r="F3416" s="110">
        <v>4.5</v>
      </c>
      <c r="G3416" s="35">
        <v>1</v>
      </c>
      <c r="H3416" s="71" t="s">
        <v>6512</v>
      </c>
      <c r="I3416" s="34">
        <v>-1</v>
      </c>
      <c r="J3416" s="18">
        <f t="shared" si="214"/>
        <v>365.93000000000006</v>
      </c>
      <c r="K3416" s="19" t="str">
        <f t="shared" si="212"/>
        <v>Jun-13</v>
      </c>
      <c r="L3416" s="20">
        <f t="shared" si="215"/>
        <v>3355</v>
      </c>
      <c r="M3416" s="21">
        <f t="shared" si="213"/>
        <v>0.109070044709389</v>
      </c>
    </row>
    <row r="3417" spans="1:13" x14ac:dyDescent="0.3">
      <c r="A3417" s="107">
        <v>41446</v>
      </c>
      <c r="B3417" s="108" t="s">
        <v>141</v>
      </c>
      <c r="C3417" s="101">
        <v>0.76041666666666663</v>
      </c>
      <c r="D3417" s="87" t="s">
        <v>31</v>
      </c>
      <c r="E3417" s="108" t="s">
        <v>1189</v>
      </c>
      <c r="F3417" s="110">
        <v>4</v>
      </c>
      <c r="G3417" s="85">
        <v>1</v>
      </c>
      <c r="H3417" s="87" t="s">
        <v>42</v>
      </c>
      <c r="I3417" s="28">
        <v>3.5</v>
      </c>
      <c r="J3417" s="18">
        <f t="shared" si="214"/>
        <v>369.43000000000006</v>
      </c>
      <c r="K3417" s="19" t="str">
        <f t="shared" si="212"/>
        <v>Jun-13</v>
      </c>
      <c r="L3417" s="20">
        <f t="shared" si="215"/>
        <v>3356</v>
      </c>
      <c r="M3417" s="21">
        <f t="shared" si="213"/>
        <v>0.11008045292014304</v>
      </c>
    </row>
    <row r="3418" spans="1:13" x14ac:dyDescent="0.3">
      <c r="A3418" s="107">
        <v>41446</v>
      </c>
      <c r="B3418" s="108" t="s">
        <v>52</v>
      </c>
      <c r="C3418" s="101">
        <v>0.83680555555555547</v>
      </c>
      <c r="D3418" s="87" t="s">
        <v>31</v>
      </c>
      <c r="E3418" s="108" t="s">
        <v>534</v>
      </c>
      <c r="F3418" s="110">
        <v>3.25</v>
      </c>
      <c r="G3418" s="85">
        <v>1</v>
      </c>
      <c r="H3418" s="87" t="s">
        <v>33</v>
      </c>
      <c r="I3418" s="28">
        <v>-1</v>
      </c>
      <c r="J3418" s="18">
        <f t="shared" si="214"/>
        <v>368.43000000000006</v>
      </c>
      <c r="K3418" s="19" t="str">
        <f t="shared" si="212"/>
        <v>Jun-13</v>
      </c>
      <c r="L3418" s="20">
        <f t="shared" si="215"/>
        <v>3357</v>
      </c>
      <c r="M3418" s="21">
        <f t="shared" si="213"/>
        <v>0.10974977658623773</v>
      </c>
    </row>
    <row r="3419" spans="1:13" x14ac:dyDescent="0.3">
      <c r="A3419" s="124">
        <v>41446</v>
      </c>
      <c r="B3419" s="108" t="s">
        <v>52</v>
      </c>
      <c r="C3419" s="111">
        <v>18.25</v>
      </c>
      <c r="D3419" s="87" t="s">
        <v>31</v>
      </c>
      <c r="E3419" s="108" t="s">
        <v>7871</v>
      </c>
      <c r="F3419" s="110">
        <v>4.33</v>
      </c>
      <c r="G3419" s="35">
        <v>1</v>
      </c>
      <c r="H3419" s="71" t="s">
        <v>6512</v>
      </c>
      <c r="I3419" s="34">
        <v>-1</v>
      </c>
      <c r="J3419" s="18">
        <f t="shared" si="214"/>
        <v>367.43000000000006</v>
      </c>
      <c r="K3419" s="19" t="str">
        <f t="shared" si="212"/>
        <v>Jun-13</v>
      </c>
      <c r="L3419" s="20">
        <f t="shared" si="215"/>
        <v>3358</v>
      </c>
      <c r="M3419" s="21">
        <f t="shared" si="213"/>
        <v>0.10941929720071474</v>
      </c>
    </row>
    <row r="3420" spans="1:13" x14ac:dyDescent="0.3">
      <c r="A3420" s="124">
        <v>41446</v>
      </c>
      <c r="B3420" s="108" t="s">
        <v>141</v>
      </c>
      <c r="C3420" s="111">
        <v>18.5</v>
      </c>
      <c r="D3420" s="87" t="s">
        <v>31</v>
      </c>
      <c r="E3420" s="108" t="s">
        <v>7870</v>
      </c>
      <c r="F3420" s="110">
        <v>5.5</v>
      </c>
      <c r="G3420" s="35">
        <v>1</v>
      </c>
      <c r="H3420" s="71" t="s">
        <v>6512</v>
      </c>
      <c r="I3420" s="34">
        <v>-1</v>
      </c>
      <c r="J3420" s="18">
        <f t="shared" si="214"/>
        <v>366.43000000000006</v>
      </c>
      <c r="K3420" s="19" t="str">
        <f t="shared" si="212"/>
        <v>Jun-13</v>
      </c>
      <c r="L3420" s="20">
        <f t="shared" si="215"/>
        <v>3359</v>
      </c>
      <c r="M3420" s="21">
        <f t="shared" si="213"/>
        <v>0.10908901458767492</v>
      </c>
    </row>
    <row r="3421" spans="1:13" x14ac:dyDescent="0.3">
      <c r="A3421" s="107">
        <v>41447</v>
      </c>
      <c r="B3421" s="108" t="s">
        <v>58</v>
      </c>
      <c r="C3421" s="101">
        <v>0.62847222222222221</v>
      </c>
      <c r="D3421" s="87" t="s">
        <v>31</v>
      </c>
      <c r="E3421" s="108" t="s">
        <v>1190</v>
      </c>
      <c r="F3421" s="110">
        <v>4</v>
      </c>
      <c r="G3421" s="85">
        <v>1</v>
      </c>
      <c r="H3421" s="87" t="s">
        <v>33</v>
      </c>
      <c r="I3421" s="27">
        <v>-1</v>
      </c>
      <c r="J3421" s="18">
        <f t="shared" si="214"/>
        <v>365.43000000000006</v>
      </c>
      <c r="K3421" s="19" t="str">
        <f t="shared" si="212"/>
        <v>Jun-13</v>
      </c>
      <c r="L3421" s="20">
        <f t="shared" si="215"/>
        <v>3360</v>
      </c>
      <c r="M3421" s="21">
        <f t="shared" si="213"/>
        <v>0.10875892857142859</v>
      </c>
    </row>
    <row r="3422" spans="1:13" x14ac:dyDescent="0.3">
      <c r="A3422" s="107">
        <v>41447</v>
      </c>
      <c r="B3422" s="108" t="s">
        <v>29</v>
      </c>
      <c r="C3422" s="101">
        <v>0.75347222222222221</v>
      </c>
      <c r="D3422" s="87" t="s">
        <v>31</v>
      </c>
      <c r="E3422" s="108" t="s">
        <v>1191</v>
      </c>
      <c r="F3422" s="110">
        <v>3.75</v>
      </c>
      <c r="G3422" s="85">
        <v>1</v>
      </c>
      <c r="H3422" s="87" t="s">
        <v>33</v>
      </c>
      <c r="I3422" s="28">
        <v>-1</v>
      </c>
      <c r="J3422" s="18">
        <f t="shared" si="214"/>
        <v>364.43000000000006</v>
      </c>
      <c r="K3422" s="19" t="str">
        <f t="shared" si="212"/>
        <v>Jun-13</v>
      </c>
      <c r="L3422" s="20">
        <f t="shared" si="215"/>
        <v>3361</v>
      </c>
      <c r="M3422" s="21">
        <f t="shared" si="213"/>
        <v>0.10842903897649511</v>
      </c>
    </row>
    <row r="3423" spans="1:13" x14ac:dyDescent="0.3">
      <c r="A3423" s="107">
        <v>41447</v>
      </c>
      <c r="B3423" s="108" t="s">
        <v>35</v>
      </c>
      <c r="C3423" s="101">
        <v>0.84722222222222221</v>
      </c>
      <c r="D3423" s="87" t="s">
        <v>31</v>
      </c>
      <c r="E3423" s="108" t="s">
        <v>1192</v>
      </c>
      <c r="F3423" s="110">
        <v>4</v>
      </c>
      <c r="G3423" s="85">
        <v>1</v>
      </c>
      <c r="H3423" s="87" t="s">
        <v>33</v>
      </c>
      <c r="I3423" s="28">
        <v>-1</v>
      </c>
      <c r="J3423" s="18">
        <f t="shared" si="214"/>
        <v>363.43000000000006</v>
      </c>
      <c r="K3423" s="19" t="str">
        <f t="shared" si="212"/>
        <v>Jun-13</v>
      </c>
      <c r="L3423" s="20">
        <f t="shared" si="215"/>
        <v>3362</v>
      </c>
      <c r="M3423" s="21">
        <f t="shared" si="213"/>
        <v>0.10809934562760264</v>
      </c>
    </row>
    <row r="3424" spans="1:13" x14ac:dyDescent="0.3">
      <c r="A3424" s="107">
        <v>41447</v>
      </c>
      <c r="B3424" s="108" t="s">
        <v>29</v>
      </c>
      <c r="C3424" s="101">
        <v>0.85763888888888884</v>
      </c>
      <c r="D3424" s="87" t="s">
        <v>31</v>
      </c>
      <c r="E3424" s="108" t="s">
        <v>1193</v>
      </c>
      <c r="F3424" s="110">
        <v>4</v>
      </c>
      <c r="G3424" s="85">
        <v>1</v>
      </c>
      <c r="H3424" s="87" t="s">
        <v>33</v>
      </c>
      <c r="I3424" s="28">
        <v>-1</v>
      </c>
      <c r="J3424" s="18">
        <f t="shared" si="214"/>
        <v>362.43000000000006</v>
      </c>
      <c r="K3424" s="19" t="str">
        <f t="shared" si="212"/>
        <v>Jun-13</v>
      </c>
      <c r="L3424" s="20">
        <f t="shared" si="215"/>
        <v>3363</v>
      </c>
      <c r="M3424" s="21">
        <f t="shared" si="213"/>
        <v>0.10776984834968779</v>
      </c>
    </row>
    <row r="3425" spans="1:13" x14ac:dyDescent="0.3">
      <c r="A3425" s="107">
        <v>41447</v>
      </c>
      <c r="B3425" s="108" t="s">
        <v>35</v>
      </c>
      <c r="C3425" s="101">
        <v>0.86805555555555547</v>
      </c>
      <c r="D3425" s="87" t="s">
        <v>31</v>
      </c>
      <c r="E3425" s="108" t="s">
        <v>1194</v>
      </c>
      <c r="F3425" s="110">
        <v>3.75</v>
      </c>
      <c r="G3425" s="85">
        <v>1</v>
      </c>
      <c r="H3425" s="87" t="s">
        <v>42</v>
      </c>
      <c r="I3425" s="28">
        <v>2.75</v>
      </c>
      <c r="J3425" s="18">
        <f t="shared" si="214"/>
        <v>365.18000000000006</v>
      </c>
      <c r="K3425" s="19" t="str">
        <f t="shared" si="212"/>
        <v>Jun-13</v>
      </c>
      <c r="L3425" s="20">
        <f t="shared" si="215"/>
        <v>3364</v>
      </c>
      <c r="M3425" s="21">
        <f t="shared" si="213"/>
        <v>0.10855529131985733</v>
      </c>
    </row>
    <row r="3426" spans="1:13" x14ac:dyDescent="0.3">
      <c r="A3426" s="107">
        <v>41447</v>
      </c>
      <c r="B3426" s="108" t="s">
        <v>35</v>
      </c>
      <c r="C3426" s="101">
        <v>0.88888888888888884</v>
      </c>
      <c r="D3426" s="87" t="s">
        <v>31</v>
      </c>
      <c r="E3426" s="108" t="s">
        <v>1195</v>
      </c>
      <c r="F3426" s="110">
        <v>3.75</v>
      </c>
      <c r="G3426" s="85">
        <v>1</v>
      </c>
      <c r="H3426" s="87" t="s">
        <v>42</v>
      </c>
      <c r="I3426" s="28">
        <v>2.2000000000000002</v>
      </c>
      <c r="J3426" s="18">
        <f t="shared" si="214"/>
        <v>367.38000000000005</v>
      </c>
      <c r="K3426" s="19" t="str">
        <f t="shared" si="212"/>
        <v>Jun-13</v>
      </c>
      <c r="L3426" s="20">
        <f t="shared" si="215"/>
        <v>3365</v>
      </c>
      <c r="M3426" s="21">
        <f t="shared" si="213"/>
        <v>0.10917682020802379</v>
      </c>
    </row>
    <row r="3427" spans="1:13" x14ac:dyDescent="0.3">
      <c r="A3427" s="119">
        <v>41447</v>
      </c>
      <c r="B3427" s="120" t="s">
        <v>52</v>
      </c>
      <c r="C3427" s="121">
        <v>14.5</v>
      </c>
      <c r="D3427" s="87" t="s">
        <v>31</v>
      </c>
      <c r="E3427" s="120" t="s">
        <v>7873</v>
      </c>
      <c r="F3427" s="123">
        <v>5</v>
      </c>
      <c r="G3427" s="35">
        <v>1</v>
      </c>
      <c r="H3427" s="69">
        <v>6</v>
      </c>
      <c r="I3427" s="31">
        <v>-1</v>
      </c>
      <c r="J3427" s="18">
        <f t="shared" si="214"/>
        <v>366.38000000000005</v>
      </c>
      <c r="K3427" s="19" t="str">
        <f t="shared" si="212"/>
        <v>Jun-13</v>
      </c>
      <c r="L3427" s="20">
        <f t="shared" si="215"/>
        <v>3366</v>
      </c>
      <c r="M3427" s="21">
        <f t="shared" si="213"/>
        <v>0.10884729649435533</v>
      </c>
    </row>
    <row r="3428" spans="1:13" x14ac:dyDescent="0.3">
      <c r="A3428" s="119">
        <v>41447</v>
      </c>
      <c r="B3428" s="120" t="s">
        <v>49</v>
      </c>
      <c r="C3428" s="121">
        <v>15</v>
      </c>
      <c r="D3428" s="87" t="s">
        <v>31</v>
      </c>
      <c r="E3428" s="120" t="s">
        <v>7874</v>
      </c>
      <c r="F3428" s="123">
        <v>6</v>
      </c>
      <c r="G3428" s="35">
        <v>1</v>
      </c>
      <c r="H3428" s="69">
        <v>11</v>
      </c>
      <c r="I3428" s="31">
        <v>-1</v>
      </c>
      <c r="J3428" s="18">
        <f t="shared" si="214"/>
        <v>365.38000000000005</v>
      </c>
      <c r="K3428" s="19" t="str">
        <f t="shared" si="212"/>
        <v>Jun-13</v>
      </c>
      <c r="L3428" s="20">
        <f t="shared" si="215"/>
        <v>3367</v>
      </c>
      <c r="M3428" s="21">
        <f t="shared" si="213"/>
        <v>0.10851796851796854</v>
      </c>
    </row>
    <row r="3429" spans="1:13" x14ac:dyDescent="0.3">
      <c r="A3429" s="119">
        <v>41447</v>
      </c>
      <c r="B3429" s="120" t="s">
        <v>49</v>
      </c>
      <c r="C3429" s="121">
        <v>16.149999999999999</v>
      </c>
      <c r="D3429" s="87" t="s">
        <v>31</v>
      </c>
      <c r="E3429" s="120" t="s">
        <v>7875</v>
      </c>
      <c r="F3429" s="123">
        <v>6</v>
      </c>
      <c r="G3429" s="35">
        <v>1</v>
      </c>
      <c r="H3429" s="69">
        <v>5</v>
      </c>
      <c r="I3429" s="31">
        <v>-1</v>
      </c>
      <c r="J3429" s="18">
        <f t="shared" si="214"/>
        <v>364.38000000000005</v>
      </c>
      <c r="K3429" s="19" t="str">
        <f t="shared" si="212"/>
        <v>Jun-13</v>
      </c>
      <c r="L3429" s="20">
        <f t="shared" si="215"/>
        <v>3368</v>
      </c>
      <c r="M3429" s="21">
        <f t="shared" si="213"/>
        <v>0.10818883610451308</v>
      </c>
    </row>
    <row r="3430" spans="1:13" x14ac:dyDescent="0.3">
      <c r="A3430" s="124">
        <v>41447</v>
      </c>
      <c r="B3430" s="108" t="s">
        <v>29</v>
      </c>
      <c r="C3430" s="111">
        <v>18.350000000000001</v>
      </c>
      <c r="D3430" s="87" t="s">
        <v>31</v>
      </c>
      <c r="E3430" s="108" t="s">
        <v>4307</v>
      </c>
      <c r="F3430" s="110">
        <v>4.5</v>
      </c>
      <c r="G3430" s="35">
        <v>1</v>
      </c>
      <c r="H3430" s="71" t="s">
        <v>6518</v>
      </c>
      <c r="I3430" s="34">
        <v>-1</v>
      </c>
      <c r="J3430" s="18">
        <f t="shared" si="214"/>
        <v>363.38000000000005</v>
      </c>
      <c r="K3430" s="19" t="str">
        <f t="shared" si="212"/>
        <v>Jun-13</v>
      </c>
      <c r="L3430" s="20">
        <f t="shared" si="215"/>
        <v>3369</v>
      </c>
      <c r="M3430" s="21">
        <f t="shared" si="213"/>
        <v>0.10785989907984567</v>
      </c>
    </row>
    <row r="3431" spans="1:13" x14ac:dyDescent="0.3">
      <c r="A3431" s="124">
        <v>41447</v>
      </c>
      <c r="B3431" s="108" t="s">
        <v>35</v>
      </c>
      <c r="C3431" s="111">
        <v>18.5</v>
      </c>
      <c r="D3431" s="87" t="s">
        <v>31</v>
      </c>
      <c r="E3431" s="108" t="s">
        <v>1306</v>
      </c>
      <c r="F3431" s="110">
        <v>6</v>
      </c>
      <c r="G3431" s="35">
        <v>1</v>
      </c>
      <c r="H3431" s="71" t="s">
        <v>6518</v>
      </c>
      <c r="I3431" s="34">
        <v>-1</v>
      </c>
      <c r="J3431" s="18">
        <f t="shared" si="214"/>
        <v>362.38000000000005</v>
      </c>
      <c r="K3431" s="19" t="str">
        <f t="shared" si="212"/>
        <v>Jun-13</v>
      </c>
      <c r="L3431" s="20">
        <f t="shared" si="215"/>
        <v>3370</v>
      </c>
      <c r="M3431" s="21">
        <f t="shared" si="213"/>
        <v>0.1075311572700297</v>
      </c>
    </row>
    <row r="3432" spans="1:13" x14ac:dyDescent="0.3">
      <c r="A3432" s="124">
        <v>41447</v>
      </c>
      <c r="B3432" s="108" t="s">
        <v>35</v>
      </c>
      <c r="C3432" s="111">
        <v>19.2</v>
      </c>
      <c r="D3432" s="87" t="s">
        <v>31</v>
      </c>
      <c r="E3432" s="108" t="s">
        <v>7872</v>
      </c>
      <c r="F3432" s="110">
        <v>5</v>
      </c>
      <c r="G3432" s="35">
        <v>1</v>
      </c>
      <c r="H3432" s="71" t="s">
        <v>6518</v>
      </c>
      <c r="I3432" s="34">
        <v>-1</v>
      </c>
      <c r="J3432" s="18">
        <f t="shared" si="214"/>
        <v>361.38000000000005</v>
      </c>
      <c r="K3432" s="19" t="str">
        <f t="shared" si="212"/>
        <v>Jun-13</v>
      </c>
      <c r="L3432" s="20">
        <f t="shared" si="215"/>
        <v>3371</v>
      </c>
      <c r="M3432" s="21">
        <f t="shared" si="213"/>
        <v>0.10720261050133494</v>
      </c>
    </row>
    <row r="3433" spans="1:13" x14ac:dyDescent="0.3">
      <c r="A3433" s="107">
        <v>41449</v>
      </c>
      <c r="B3433" s="108" t="s">
        <v>130</v>
      </c>
      <c r="C3433" s="101">
        <v>0.60416666666666663</v>
      </c>
      <c r="D3433" s="87" t="s">
        <v>31</v>
      </c>
      <c r="E3433" s="108" t="s">
        <v>598</v>
      </c>
      <c r="F3433" s="110">
        <v>3</v>
      </c>
      <c r="G3433" s="85">
        <v>1</v>
      </c>
      <c r="H3433" s="87" t="s">
        <v>42</v>
      </c>
      <c r="I3433" s="27">
        <v>1.8</v>
      </c>
      <c r="J3433" s="18">
        <f t="shared" si="214"/>
        <v>363.18000000000006</v>
      </c>
      <c r="K3433" s="19" t="str">
        <f t="shared" si="212"/>
        <v>Jun-13</v>
      </c>
      <c r="L3433" s="20">
        <f t="shared" si="215"/>
        <v>3372</v>
      </c>
      <c r="M3433" s="21">
        <f t="shared" si="213"/>
        <v>0.10770462633451959</v>
      </c>
    </row>
    <row r="3434" spans="1:13" x14ac:dyDescent="0.3">
      <c r="A3434" s="107">
        <v>41449</v>
      </c>
      <c r="B3434" s="108" t="s">
        <v>130</v>
      </c>
      <c r="C3434" s="101">
        <v>0.64583333333333337</v>
      </c>
      <c r="D3434" s="87" t="s">
        <v>31</v>
      </c>
      <c r="E3434" s="108" t="s">
        <v>1196</v>
      </c>
      <c r="F3434" s="110">
        <v>3.25</v>
      </c>
      <c r="G3434" s="85">
        <v>1</v>
      </c>
      <c r="H3434" s="87" t="s">
        <v>42</v>
      </c>
      <c r="I3434" s="27">
        <v>2.25</v>
      </c>
      <c r="J3434" s="18">
        <f t="shared" si="214"/>
        <v>365.43000000000006</v>
      </c>
      <c r="K3434" s="19" t="str">
        <f t="shared" si="212"/>
        <v>Jun-13</v>
      </c>
      <c r="L3434" s="20">
        <f t="shared" si="215"/>
        <v>3373</v>
      </c>
      <c r="M3434" s="21">
        <f t="shared" si="213"/>
        <v>0.10833975689297363</v>
      </c>
    </row>
    <row r="3435" spans="1:13" x14ac:dyDescent="0.3">
      <c r="A3435" s="107">
        <v>41449</v>
      </c>
      <c r="B3435" s="108" t="s">
        <v>149</v>
      </c>
      <c r="C3435" s="101">
        <v>0.82638888888888884</v>
      </c>
      <c r="D3435" s="87" t="s">
        <v>31</v>
      </c>
      <c r="E3435" s="108" t="s">
        <v>1197</v>
      </c>
      <c r="F3435" s="110">
        <v>4</v>
      </c>
      <c r="G3435" s="85">
        <v>1</v>
      </c>
      <c r="H3435" s="87" t="s">
        <v>33</v>
      </c>
      <c r="I3435" s="28">
        <v>-1</v>
      </c>
      <c r="J3435" s="18">
        <f t="shared" si="214"/>
        <v>364.43000000000006</v>
      </c>
      <c r="K3435" s="19" t="str">
        <f t="shared" si="212"/>
        <v>Jun-13</v>
      </c>
      <c r="L3435" s="20">
        <f t="shared" si="215"/>
        <v>3374</v>
      </c>
      <c r="M3435" s="21">
        <f t="shared" si="213"/>
        <v>0.10801126259632486</v>
      </c>
    </row>
    <row r="3436" spans="1:13" x14ac:dyDescent="0.3">
      <c r="A3436" s="119">
        <v>41449</v>
      </c>
      <c r="B3436" s="120" t="s">
        <v>130</v>
      </c>
      <c r="C3436" s="121">
        <v>17</v>
      </c>
      <c r="D3436" s="87" t="s">
        <v>31</v>
      </c>
      <c r="E3436" s="120" t="s">
        <v>7877</v>
      </c>
      <c r="F3436" s="123">
        <v>5</v>
      </c>
      <c r="G3436" s="35">
        <v>1</v>
      </c>
      <c r="H3436" s="69">
        <v>8</v>
      </c>
      <c r="I3436" s="31">
        <v>-1</v>
      </c>
      <c r="J3436" s="18">
        <f t="shared" si="214"/>
        <v>363.43000000000006</v>
      </c>
      <c r="K3436" s="19" t="str">
        <f t="shared" si="212"/>
        <v>Jun-13</v>
      </c>
      <c r="L3436" s="20">
        <f t="shared" si="215"/>
        <v>3375</v>
      </c>
      <c r="M3436" s="21">
        <f t="shared" si="213"/>
        <v>0.10768296296296298</v>
      </c>
    </row>
    <row r="3437" spans="1:13" x14ac:dyDescent="0.3">
      <c r="A3437" s="124">
        <v>41449</v>
      </c>
      <c r="B3437" s="108" t="s">
        <v>149</v>
      </c>
      <c r="C3437" s="111">
        <v>18.5</v>
      </c>
      <c r="D3437" s="87" t="s">
        <v>31</v>
      </c>
      <c r="E3437" s="108" t="s">
        <v>7876</v>
      </c>
      <c r="F3437" s="110">
        <v>5</v>
      </c>
      <c r="G3437" s="35">
        <v>1</v>
      </c>
      <c r="H3437" s="71" t="s">
        <v>6518</v>
      </c>
      <c r="I3437" s="34">
        <v>-1</v>
      </c>
      <c r="J3437" s="18">
        <f t="shared" si="214"/>
        <v>362.43000000000006</v>
      </c>
      <c r="K3437" s="19" t="str">
        <f t="shared" si="212"/>
        <v>Jun-13</v>
      </c>
      <c r="L3437" s="20">
        <f t="shared" si="215"/>
        <v>3376</v>
      </c>
      <c r="M3437" s="21">
        <f t="shared" si="213"/>
        <v>0.10735485781990524</v>
      </c>
    </row>
    <row r="3438" spans="1:13" x14ac:dyDescent="0.3">
      <c r="A3438" s="124">
        <v>41449</v>
      </c>
      <c r="B3438" s="108" t="s">
        <v>149</v>
      </c>
      <c r="C3438" s="111">
        <v>19.2</v>
      </c>
      <c r="D3438" s="87" t="s">
        <v>31</v>
      </c>
      <c r="E3438" s="108" t="s">
        <v>1839</v>
      </c>
      <c r="F3438" s="110">
        <v>5</v>
      </c>
      <c r="G3438" s="35">
        <v>1</v>
      </c>
      <c r="H3438" s="71" t="s">
        <v>6512</v>
      </c>
      <c r="I3438" s="34">
        <v>-1</v>
      </c>
      <c r="J3438" s="18">
        <f t="shared" si="214"/>
        <v>361.43000000000006</v>
      </c>
      <c r="K3438" s="19" t="str">
        <f t="shared" si="212"/>
        <v>Jun-13</v>
      </c>
      <c r="L3438" s="20">
        <f t="shared" si="215"/>
        <v>3377</v>
      </c>
      <c r="M3438" s="21">
        <f t="shared" si="213"/>
        <v>0.10702694699437372</v>
      </c>
    </row>
    <row r="3439" spans="1:13" x14ac:dyDescent="0.3">
      <c r="A3439" s="107">
        <v>41450</v>
      </c>
      <c r="B3439" s="108" t="s">
        <v>57</v>
      </c>
      <c r="C3439" s="101">
        <v>0.66666666666666663</v>
      </c>
      <c r="D3439" s="87" t="s">
        <v>31</v>
      </c>
      <c r="E3439" s="108" t="s">
        <v>469</v>
      </c>
      <c r="F3439" s="110">
        <v>3.25</v>
      </c>
      <c r="G3439" s="85">
        <v>1</v>
      </c>
      <c r="H3439" s="87" t="s">
        <v>33</v>
      </c>
      <c r="I3439" s="27">
        <v>-1</v>
      </c>
      <c r="J3439" s="18">
        <f t="shared" si="214"/>
        <v>360.43000000000006</v>
      </c>
      <c r="K3439" s="19" t="str">
        <f t="shared" si="212"/>
        <v>Jun-13</v>
      </c>
      <c r="L3439" s="20">
        <f t="shared" si="215"/>
        <v>3378</v>
      </c>
      <c r="M3439" s="21">
        <f t="shared" si="213"/>
        <v>0.10669923031379516</v>
      </c>
    </row>
    <row r="3440" spans="1:13" x14ac:dyDescent="0.3">
      <c r="A3440" s="119">
        <v>41450</v>
      </c>
      <c r="B3440" s="120" t="s">
        <v>38</v>
      </c>
      <c r="C3440" s="121">
        <v>14.15</v>
      </c>
      <c r="D3440" s="87" t="s">
        <v>31</v>
      </c>
      <c r="E3440" s="120" t="s">
        <v>1418</v>
      </c>
      <c r="F3440" s="123">
        <v>5</v>
      </c>
      <c r="G3440" s="35">
        <v>1</v>
      </c>
      <c r="H3440" s="69">
        <v>2</v>
      </c>
      <c r="I3440" s="31">
        <v>-1</v>
      </c>
      <c r="J3440" s="18">
        <f t="shared" si="214"/>
        <v>359.43000000000006</v>
      </c>
      <c r="K3440" s="19" t="str">
        <f t="shared" si="212"/>
        <v>Jun-13</v>
      </c>
      <c r="L3440" s="20">
        <f t="shared" si="215"/>
        <v>3379</v>
      </c>
      <c r="M3440" s="21">
        <f t="shared" si="213"/>
        <v>0.10637170760580056</v>
      </c>
    </row>
    <row r="3441" spans="1:13" x14ac:dyDescent="0.3">
      <c r="A3441" s="119">
        <v>41450</v>
      </c>
      <c r="B3441" s="120" t="s">
        <v>38</v>
      </c>
      <c r="C3441" s="121">
        <v>16.149999999999999</v>
      </c>
      <c r="D3441" s="87" t="s">
        <v>31</v>
      </c>
      <c r="E3441" s="120" t="s">
        <v>7879</v>
      </c>
      <c r="F3441" s="123">
        <v>6</v>
      </c>
      <c r="G3441" s="35">
        <v>1</v>
      </c>
      <c r="H3441" s="69">
        <v>1</v>
      </c>
      <c r="I3441" s="31">
        <v>5</v>
      </c>
      <c r="J3441" s="18">
        <f t="shared" si="214"/>
        <v>364.43000000000006</v>
      </c>
      <c r="K3441" s="19" t="str">
        <f t="shared" si="212"/>
        <v>Jun-13</v>
      </c>
      <c r="L3441" s="20">
        <f t="shared" si="215"/>
        <v>3380</v>
      </c>
      <c r="M3441" s="21">
        <f t="shared" si="213"/>
        <v>0.10781952662721896</v>
      </c>
    </row>
    <row r="3442" spans="1:13" x14ac:dyDescent="0.3">
      <c r="A3442" s="124">
        <v>41450</v>
      </c>
      <c r="B3442" s="108" t="s">
        <v>153</v>
      </c>
      <c r="C3442" s="111">
        <v>18</v>
      </c>
      <c r="D3442" s="87" t="s">
        <v>31</v>
      </c>
      <c r="E3442" s="108" t="s">
        <v>7878</v>
      </c>
      <c r="F3442" s="110">
        <v>4.5</v>
      </c>
      <c r="G3442" s="35">
        <v>1</v>
      </c>
      <c r="H3442" s="71" t="s">
        <v>6512</v>
      </c>
      <c r="I3442" s="34">
        <v>-1</v>
      </c>
      <c r="J3442" s="18">
        <f t="shared" si="214"/>
        <v>363.43000000000006</v>
      </c>
      <c r="K3442" s="19" t="str">
        <f t="shared" si="212"/>
        <v>Jun-13</v>
      </c>
      <c r="L3442" s="20">
        <f t="shared" si="215"/>
        <v>3381</v>
      </c>
      <c r="M3442" s="21">
        <f t="shared" si="213"/>
        <v>0.10749186631174211</v>
      </c>
    </row>
    <row r="3443" spans="1:13" x14ac:dyDescent="0.3">
      <c r="A3443" s="124">
        <v>41450</v>
      </c>
      <c r="B3443" s="108" t="s">
        <v>93</v>
      </c>
      <c r="C3443" s="111">
        <v>20</v>
      </c>
      <c r="D3443" s="87" t="s">
        <v>31</v>
      </c>
      <c r="E3443" s="108" t="s">
        <v>7693</v>
      </c>
      <c r="F3443" s="110">
        <v>6</v>
      </c>
      <c r="G3443" s="35">
        <v>1</v>
      </c>
      <c r="H3443" s="71" t="s">
        <v>6512</v>
      </c>
      <c r="I3443" s="34">
        <v>-1</v>
      </c>
      <c r="J3443" s="18">
        <f t="shared" si="214"/>
        <v>362.43000000000006</v>
      </c>
      <c r="K3443" s="19" t="str">
        <f t="shared" si="212"/>
        <v>Jun-13</v>
      </c>
      <c r="L3443" s="20">
        <f t="shared" si="215"/>
        <v>3382</v>
      </c>
      <c r="M3443" s="21">
        <f t="shared" si="213"/>
        <v>0.1071643997634536</v>
      </c>
    </row>
    <row r="3444" spans="1:13" x14ac:dyDescent="0.3">
      <c r="A3444" s="107">
        <v>41451</v>
      </c>
      <c r="B3444" s="108" t="s">
        <v>37</v>
      </c>
      <c r="C3444" s="101">
        <v>0.65972222222222221</v>
      </c>
      <c r="D3444" s="87" t="s">
        <v>31</v>
      </c>
      <c r="E3444" s="108" t="s">
        <v>1198</v>
      </c>
      <c r="F3444" s="110">
        <v>4</v>
      </c>
      <c r="G3444" s="85">
        <v>1</v>
      </c>
      <c r="H3444" s="87" t="s">
        <v>33</v>
      </c>
      <c r="I3444" s="27">
        <v>-1</v>
      </c>
      <c r="J3444" s="18">
        <f t="shared" si="214"/>
        <v>361.43000000000006</v>
      </c>
      <c r="K3444" s="19" t="str">
        <f t="shared" si="212"/>
        <v>Jun-13</v>
      </c>
      <c r="L3444" s="20">
        <f t="shared" si="215"/>
        <v>3383</v>
      </c>
      <c r="M3444" s="21">
        <f t="shared" si="213"/>
        <v>0.10683712681052322</v>
      </c>
    </row>
    <row r="3445" spans="1:13" x14ac:dyDescent="0.3">
      <c r="A3445" s="107">
        <v>41451</v>
      </c>
      <c r="B3445" s="108" t="s">
        <v>37</v>
      </c>
      <c r="C3445" s="101">
        <v>0.68402777777777779</v>
      </c>
      <c r="D3445" s="87" t="s">
        <v>31</v>
      </c>
      <c r="E3445" s="108" t="s">
        <v>1199</v>
      </c>
      <c r="F3445" s="110">
        <v>4</v>
      </c>
      <c r="G3445" s="85">
        <v>1</v>
      </c>
      <c r="H3445" s="87" t="s">
        <v>42</v>
      </c>
      <c r="I3445" s="27">
        <v>3</v>
      </c>
      <c r="J3445" s="18">
        <f t="shared" si="214"/>
        <v>364.43000000000006</v>
      </c>
      <c r="K3445" s="19" t="str">
        <f t="shared" si="212"/>
        <v>Jun-13</v>
      </c>
      <c r="L3445" s="20">
        <f t="shared" si="215"/>
        <v>3384</v>
      </c>
      <c r="M3445" s="21">
        <f t="shared" si="213"/>
        <v>0.10769208037825061</v>
      </c>
    </row>
    <row r="3446" spans="1:13" x14ac:dyDescent="0.3">
      <c r="A3446" s="107">
        <v>41451</v>
      </c>
      <c r="B3446" s="108" t="s">
        <v>56</v>
      </c>
      <c r="C3446" s="101">
        <v>0.81944444444444453</v>
      </c>
      <c r="D3446" s="87" t="s">
        <v>31</v>
      </c>
      <c r="E3446" s="108" t="s">
        <v>1200</v>
      </c>
      <c r="F3446" s="110">
        <v>3.25</v>
      </c>
      <c r="G3446" s="85">
        <v>1</v>
      </c>
      <c r="H3446" s="87" t="s">
        <v>42</v>
      </c>
      <c r="I3446" s="28">
        <v>2.25</v>
      </c>
      <c r="J3446" s="18">
        <f t="shared" si="214"/>
        <v>366.68000000000006</v>
      </c>
      <c r="K3446" s="19" t="str">
        <f t="shared" si="212"/>
        <v>Jun-13</v>
      </c>
      <c r="L3446" s="20">
        <f t="shared" si="215"/>
        <v>3385</v>
      </c>
      <c r="M3446" s="21">
        <f t="shared" si="213"/>
        <v>0.10832496307237816</v>
      </c>
    </row>
    <row r="3447" spans="1:13" x14ac:dyDescent="0.3">
      <c r="A3447" s="107">
        <v>41451</v>
      </c>
      <c r="B3447" s="108" t="s">
        <v>56</v>
      </c>
      <c r="C3447" s="101">
        <v>0.86111111111111116</v>
      </c>
      <c r="D3447" s="87" t="s">
        <v>31</v>
      </c>
      <c r="E3447" s="108" t="s">
        <v>1201</v>
      </c>
      <c r="F3447" s="110">
        <v>3.75</v>
      </c>
      <c r="G3447" s="85">
        <v>1</v>
      </c>
      <c r="H3447" s="87" t="s">
        <v>33</v>
      </c>
      <c r="I3447" s="28">
        <v>-1</v>
      </c>
      <c r="J3447" s="18">
        <f t="shared" si="214"/>
        <v>365.68000000000006</v>
      </c>
      <c r="K3447" s="19" t="str">
        <f t="shared" si="212"/>
        <v>Jun-13</v>
      </c>
      <c r="L3447" s="20">
        <f t="shared" si="215"/>
        <v>3386</v>
      </c>
      <c r="M3447" s="21">
        <f t="shared" si="213"/>
        <v>0.10799763733018312</v>
      </c>
    </row>
    <row r="3448" spans="1:13" x14ac:dyDescent="0.3">
      <c r="A3448" s="107">
        <v>41451</v>
      </c>
      <c r="B3448" s="108" t="s">
        <v>43</v>
      </c>
      <c r="C3448" s="101">
        <v>0.88888888888888884</v>
      </c>
      <c r="D3448" s="87" t="s">
        <v>31</v>
      </c>
      <c r="E3448" s="108" t="s">
        <v>1202</v>
      </c>
      <c r="F3448" s="110">
        <v>3.75</v>
      </c>
      <c r="G3448" s="85">
        <v>1</v>
      </c>
      <c r="H3448" s="87" t="s">
        <v>33</v>
      </c>
      <c r="I3448" s="28">
        <v>-1</v>
      </c>
      <c r="J3448" s="18">
        <f t="shared" si="214"/>
        <v>364.68000000000006</v>
      </c>
      <c r="K3448" s="19" t="str">
        <f t="shared" si="212"/>
        <v>Jun-13</v>
      </c>
      <c r="L3448" s="20">
        <f t="shared" si="215"/>
        <v>3387</v>
      </c>
      <c r="M3448" s="21">
        <f t="shared" si="213"/>
        <v>0.10767050487156778</v>
      </c>
    </row>
    <row r="3449" spans="1:13" x14ac:dyDescent="0.3">
      <c r="A3449" s="119">
        <v>41451</v>
      </c>
      <c r="B3449" s="120" t="s">
        <v>69</v>
      </c>
      <c r="C3449" s="121">
        <v>15</v>
      </c>
      <c r="D3449" s="87" t="s">
        <v>31</v>
      </c>
      <c r="E3449" s="120" t="s">
        <v>2386</v>
      </c>
      <c r="F3449" s="123">
        <v>6</v>
      </c>
      <c r="G3449" s="35">
        <v>1</v>
      </c>
      <c r="H3449" s="69">
        <v>2</v>
      </c>
      <c r="I3449" s="31">
        <v>-1</v>
      </c>
      <c r="J3449" s="18">
        <f t="shared" si="214"/>
        <v>363.68000000000006</v>
      </c>
      <c r="K3449" s="19" t="str">
        <f t="shared" si="212"/>
        <v>Jun-13</v>
      </c>
      <c r="L3449" s="20">
        <f t="shared" si="215"/>
        <v>3388</v>
      </c>
      <c r="M3449" s="21">
        <f t="shared" si="213"/>
        <v>0.10734356552538372</v>
      </c>
    </row>
    <row r="3450" spans="1:13" x14ac:dyDescent="0.3">
      <c r="A3450" s="119">
        <v>41451</v>
      </c>
      <c r="B3450" s="120" t="s">
        <v>37</v>
      </c>
      <c r="C3450" s="121">
        <v>15.2</v>
      </c>
      <c r="D3450" s="87" t="s">
        <v>31</v>
      </c>
      <c r="E3450" s="120" t="s">
        <v>7882</v>
      </c>
      <c r="F3450" s="123">
        <v>4.33</v>
      </c>
      <c r="G3450" s="35">
        <v>1</v>
      </c>
      <c r="H3450" s="69">
        <v>3</v>
      </c>
      <c r="I3450" s="31">
        <v>-1</v>
      </c>
      <c r="J3450" s="18">
        <f t="shared" si="214"/>
        <v>362.68000000000006</v>
      </c>
      <c r="K3450" s="19" t="str">
        <f t="shared" si="212"/>
        <v>Jun-13</v>
      </c>
      <c r="L3450" s="20">
        <f t="shared" si="215"/>
        <v>3389</v>
      </c>
      <c r="M3450" s="21">
        <f t="shared" si="213"/>
        <v>0.10701681912068459</v>
      </c>
    </row>
    <row r="3451" spans="1:13" x14ac:dyDescent="0.3">
      <c r="A3451" s="119">
        <v>41451</v>
      </c>
      <c r="B3451" s="120" t="s">
        <v>41</v>
      </c>
      <c r="C3451" s="121">
        <v>15.4</v>
      </c>
      <c r="D3451" s="87" t="s">
        <v>31</v>
      </c>
      <c r="E3451" s="120" t="s">
        <v>7883</v>
      </c>
      <c r="F3451" s="123">
        <v>5.5</v>
      </c>
      <c r="G3451" s="35">
        <v>1</v>
      </c>
      <c r="H3451" s="69">
        <v>11</v>
      </c>
      <c r="I3451" s="31">
        <v>-1</v>
      </c>
      <c r="J3451" s="18">
        <f t="shared" si="214"/>
        <v>361.68000000000006</v>
      </c>
      <c r="K3451" s="19" t="str">
        <f t="shared" si="212"/>
        <v>Jun-13</v>
      </c>
      <c r="L3451" s="20">
        <f t="shared" si="215"/>
        <v>3390</v>
      </c>
      <c r="M3451" s="21">
        <f t="shared" si="213"/>
        <v>0.10669026548672568</v>
      </c>
    </row>
    <row r="3452" spans="1:13" x14ac:dyDescent="0.3">
      <c r="A3452" s="124">
        <v>41451</v>
      </c>
      <c r="B3452" s="108" t="s">
        <v>43</v>
      </c>
      <c r="C3452" s="111">
        <v>18.5</v>
      </c>
      <c r="D3452" s="87" t="s">
        <v>31</v>
      </c>
      <c r="E3452" s="108" t="s">
        <v>7659</v>
      </c>
      <c r="F3452" s="110">
        <v>4.5</v>
      </c>
      <c r="G3452" s="35">
        <v>1</v>
      </c>
      <c r="H3452" s="71" t="s">
        <v>6518</v>
      </c>
      <c r="I3452" s="34">
        <v>-1</v>
      </c>
      <c r="J3452" s="18">
        <f t="shared" si="214"/>
        <v>360.68000000000006</v>
      </c>
      <c r="K3452" s="19" t="str">
        <f t="shared" si="212"/>
        <v>Jun-13</v>
      </c>
      <c r="L3452" s="20">
        <f t="shared" si="215"/>
        <v>3391</v>
      </c>
      <c r="M3452" s="21">
        <f t="shared" si="213"/>
        <v>0.10636390445296375</v>
      </c>
    </row>
    <row r="3453" spans="1:13" x14ac:dyDescent="0.3">
      <c r="A3453" s="124">
        <v>41451</v>
      </c>
      <c r="B3453" s="108" t="s">
        <v>43</v>
      </c>
      <c r="C3453" s="111">
        <v>19.2</v>
      </c>
      <c r="D3453" s="87" t="s">
        <v>31</v>
      </c>
      <c r="E3453" s="108" t="s">
        <v>7881</v>
      </c>
      <c r="F3453" s="110">
        <v>6</v>
      </c>
      <c r="G3453" s="35">
        <v>1</v>
      </c>
      <c r="H3453" s="71" t="s">
        <v>6512</v>
      </c>
      <c r="I3453" s="34">
        <v>-1</v>
      </c>
      <c r="J3453" s="18">
        <f t="shared" si="214"/>
        <v>359.68000000000006</v>
      </c>
      <c r="K3453" s="19" t="str">
        <f t="shared" si="212"/>
        <v>Jun-13</v>
      </c>
      <c r="L3453" s="20">
        <f t="shared" si="215"/>
        <v>3392</v>
      </c>
      <c r="M3453" s="21">
        <f t="shared" si="213"/>
        <v>0.10603773584905662</v>
      </c>
    </row>
    <row r="3454" spans="1:13" x14ac:dyDescent="0.3">
      <c r="A3454" s="124">
        <v>41451</v>
      </c>
      <c r="B3454" s="108" t="s">
        <v>56</v>
      </c>
      <c r="C3454" s="111">
        <v>20.100000000000001</v>
      </c>
      <c r="D3454" s="87" t="s">
        <v>31</v>
      </c>
      <c r="E3454" s="108" t="s">
        <v>7880</v>
      </c>
      <c r="F3454" s="110">
        <v>5.5</v>
      </c>
      <c r="G3454" s="35">
        <v>1</v>
      </c>
      <c r="H3454" s="71" t="s">
        <v>6512</v>
      </c>
      <c r="I3454" s="34">
        <v>-1</v>
      </c>
      <c r="J3454" s="18">
        <f t="shared" si="214"/>
        <v>358.68000000000006</v>
      </c>
      <c r="K3454" s="19" t="str">
        <f t="shared" si="212"/>
        <v>Jun-13</v>
      </c>
      <c r="L3454" s="20">
        <f t="shared" si="215"/>
        <v>3393</v>
      </c>
      <c r="M3454" s="21">
        <f t="shared" si="213"/>
        <v>0.10571175950486297</v>
      </c>
    </row>
    <row r="3455" spans="1:13" x14ac:dyDescent="0.3">
      <c r="A3455" s="107">
        <v>41452</v>
      </c>
      <c r="B3455" s="108" t="s">
        <v>137</v>
      </c>
      <c r="C3455" s="101">
        <v>0.70833333333333337</v>
      </c>
      <c r="D3455" s="87" t="s">
        <v>31</v>
      </c>
      <c r="E3455" s="108" t="s">
        <v>1203</v>
      </c>
      <c r="F3455" s="110">
        <v>3.25</v>
      </c>
      <c r="G3455" s="85">
        <v>1</v>
      </c>
      <c r="H3455" s="87" t="s">
        <v>33</v>
      </c>
      <c r="I3455" s="27">
        <v>-1</v>
      </c>
      <c r="J3455" s="18">
        <f t="shared" si="214"/>
        <v>357.68000000000006</v>
      </c>
      <c r="K3455" s="19" t="str">
        <f t="shared" si="212"/>
        <v>Jun-13</v>
      </c>
      <c r="L3455" s="20">
        <f t="shared" si="215"/>
        <v>3394</v>
      </c>
      <c r="M3455" s="21">
        <f t="shared" si="213"/>
        <v>0.10538597525044198</v>
      </c>
    </row>
    <row r="3456" spans="1:13" x14ac:dyDescent="0.3">
      <c r="A3456" s="119">
        <v>41452</v>
      </c>
      <c r="B3456" s="120" t="s">
        <v>137</v>
      </c>
      <c r="C3456" s="121">
        <v>15</v>
      </c>
      <c r="D3456" s="87" t="s">
        <v>31</v>
      </c>
      <c r="E3456" s="120" t="s">
        <v>7790</v>
      </c>
      <c r="F3456" s="123">
        <v>6</v>
      </c>
      <c r="G3456" s="35">
        <v>1</v>
      </c>
      <c r="H3456" s="69">
        <v>5</v>
      </c>
      <c r="I3456" s="31">
        <v>-1</v>
      </c>
      <c r="J3456" s="18">
        <f t="shared" si="214"/>
        <v>356.68000000000006</v>
      </c>
      <c r="K3456" s="19" t="str">
        <f t="shared" si="212"/>
        <v>Jun-13</v>
      </c>
      <c r="L3456" s="20">
        <f t="shared" si="215"/>
        <v>3395</v>
      </c>
      <c r="M3456" s="21">
        <f t="shared" si="213"/>
        <v>0.10506038291605303</v>
      </c>
    </row>
    <row r="3457" spans="1:13" x14ac:dyDescent="0.3">
      <c r="A3457" s="119">
        <v>41452</v>
      </c>
      <c r="B3457" s="120" t="s">
        <v>85</v>
      </c>
      <c r="C3457" s="121">
        <v>15.1</v>
      </c>
      <c r="D3457" s="87" t="s">
        <v>31</v>
      </c>
      <c r="E3457" s="120" t="s">
        <v>1222</v>
      </c>
      <c r="F3457" s="123">
        <v>6</v>
      </c>
      <c r="G3457" s="35">
        <v>1</v>
      </c>
      <c r="H3457" s="69">
        <v>1</v>
      </c>
      <c r="I3457" s="31">
        <v>5</v>
      </c>
      <c r="J3457" s="18">
        <f t="shared" si="214"/>
        <v>361.68000000000006</v>
      </c>
      <c r="K3457" s="19" t="str">
        <f t="shared" si="212"/>
        <v>Jun-13</v>
      </c>
      <c r="L3457" s="20">
        <f t="shared" si="215"/>
        <v>3396</v>
      </c>
      <c r="M3457" s="21">
        <f t="shared" si="213"/>
        <v>0.10650176678445232</v>
      </c>
    </row>
    <row r="3458" spans="1:13" x14ac:dyDescent="0.3">
      <c r="A3458" s="119">
        <v>41452</v>
      </c>
      <c r="B3458" s="120" t="s">
        <v>46</v>
      </c>
      <c r="C3458" s="121">
        <v>15.5</v>
      </c>
      <c r="D3458" s="87" t="s">
        <v>31</v>
      </c>
      <c r="E3458" s="120" t="s">
        <v>7888</v>
      </c>
      <c r="F3458" s="123">
        <v>5</v>
      </c>
      <c r="G3458" s="35">
        <v>1</v>
      </c>
      <c r="H3458" s="69">
        <v>6</v>
      </c>
      <c r="I3458" s="31">
        <v>-1</v>
      </c>
      <c r="J3458" s="18">
        <f t="shared" si="214"/>
        <v>360.68000000000006</v>
      </c>
      <c r="K3458" s="19" t="str">
        <f t="shared" ref="K3458:K3521" si="216">TEXT(A3458,"MMM-yy")</f>
        <v>Jun-13</v>
      </c>
      <c r="L3458" s="20">
        <f t="shared" si="215"/>
        <v>3397</v>
      </c>
      <c r="M3458" s="21">
        <f t="shared" ref="M3458:M3521" si="217">J3458/L3458</f>
        <v>0.10617603768030617</v>
      </c>
    </row>
    <row r="3459" spans="1:13" x14ac:dyDescent="0.3">
      <c r="A3459" s="119">
        <v>41452</v>
      </c>
      <c r="B3459" s="120" t="s">
        <v>46</v>
      </c>
      <c r="C3459" s="121">
        <v>15.5</v>
      </c>
      <c r="D3459" s="87" t="s">
        <v>31</v>
      </c>
      <c r="E3459" s="120" t="s">
        <v>7889</v>
      </c>
      <c r="F3459" s="123">
        <v>5</v>
      </c>
      <c r="G3459" s="35">
        <v>1</v>
      </c>
      <c r="H3459" s="69">
        <v>5</v>
      </c>
      <c r="I3459" s="31">
        <v>-1</v>
      </c>
      <c r="J3459" s="18">
        <f t="shared" ref="J3459:J3522" si="218">J3458+I3459</f>
        <v>359.68000000000006</v>
      </c>
      <c r="K3459" s="19" t="str">
        <f t="shared" si="216"/>
        <v>Jun-13</v>
      </c>
      <c r="L3459" s="20">
        <f t="shared" ref="L3459:L3522" si="219">L3458+G3459</f>
        <v>3398</v>
      </c>
      <c r="M3459" s="21">
        <f t="shared" si="217"/>
        <v>0.10585050029429077</v>
      </c>
    </row>
    <row r="3460" spans="1:13" x14ac:dyDescent="0.3">
      <c r="A3460" s="124">
        <v>41452</v>
      </c>
      <c r="B3460" s="108" t="s">
        <v>50</v>
      </c>
      <c r="C3460" s="111">
        <v>18.100000000000001</v>
      </c>
      <c r="D3460" s="87" t="s">
        <v>31</v>
      </c>
      <c r="E3460" s="108" t="s">
        <v>7886</v>
      </c>
      <c r="F3460" s="110">
        <v>5.5</v>
      </c>
      <c r="G3460" s="35">
        <v>1</v>
      </c>
      <c r="H3460" s="71" t="s">
        <v>6526</v>
      </c>
      <c r="I3460" s="34">
        <v>4.5</v>
      </c>
      <c r="J3460" s="18">
        <f t="shared" si="218"/>
        <v>364.18000000000006</v>
      </c>
      <c r="K3460" s="19" t="str">
        <f t="shared" si="216"/>
        <v>Jun-13</v>
      </c>
      <c r="L3460" s="20">
        <f t="shared" si="219"/>
        <v>3399</v>
      </c>
      <c r="M3460" s="21">
        <f t="shared" si="217"/>
        <v>0.10714327743453959</v>
      </c>
    </row>
    <row r="3461" spans="1:13" x14ac:dyDescent="0.3">
      <c r="A3461" s="124">
        <v>41452</v>
      </c>
      <c r="B3461" s="108" t="s">
        <v>134</v>
      </c>
      <c r="C3461" s="111">
        <v>18.2</v>
      </c>
      <c r="D3461" s="87" t="s">
        <v>31</v>
      </c>
      <c r="E3461" s="108" t="s">
        <v>7884</v>
      </c>
      <c r="F3461" s="110">
        <v>6</v>
      </c>
      <c r="G3461" s="35">
        <v>1</v>
      </c>
      <c r="H3461" s="71" t="s">
        <v>6526</v>
      </c>
      <c r="I3461" s="34">
        <v>5</v>
      </c>
      <c r="J3461" s="18">
        <f t="shared" si="218"/>
        <v>369.18000000000006</v>
      </c>
      <c r="K3461" s="19" t="str">
        <f t="shared" si="216"/>
        <v>Jun-13</v>
      </c>
      <c r="L3461" s="20">
        <f t="shared" si="219"/>
        <v>3400</v>
      </c>
      <c r="M3461" s="21">
        <f t="shared" si="217"/>
        <v>0.10858235294117649</v>
      </c>
    </row>
    <row r="3462" spans="1:13" x14ac:dyDescent="0.3">
      <c r="A3462" s="124">
        <v>41452</v>
      </c>
      <c r="B3462" s="108" t="s">
        <v>134</v>
      </c>
      <c r="C3462" s="111">
        <v>18.2</v>
      </c>
      <c r="D3462" s="87" t="s">
        <v>31</v>
      </c>
      <c r="E3462" s="108" t="s">
        <v>7885</v>
      </c>
      <c r="F3462" s="110">
        <v>5.5</v>
      </c>
      <c r="G3462" s="35">
        <v>1</v>
      </c>
      <c r="H3462" s="71" t="s">
        <v>6512</v>
      </c>
      <c r="I3462" s="34">
        <v>-1</v>
      </c>
      <c r="J3462" s="18">
        <f t="shared" si="218"/>
        <v>368.18000000000006</v>
      </c>
      <c r="K3462" s="19" t="str">
        <f t="shared" si="216"/>
        <v>Jun-13</v>
      </c>
      <c r="L3462" s="20">
        <f t="shared" si="219"/>
        <v>3401</v>
      </c>
      <c r="M3462" s="21">
        <f t="shared" si="217"/>
        <v>0.10825639517788888</v>
      </c>
    </row>
    <row r="3463" spans="1:13" x14ac:dyDescent="0.3">
      <c r="A3463" s="124">
        <v>41452</v>
      </c>
      <c r="B3463" s="108" t="s">
        <v>50</v>
      </c>
      <c r="C3463" s="111">
        <v>19.100000000000001</v>
      </c>
      <c r="D3463" s="87" t="s">
        <v>31</v>
      </c>
      <c r="E3463" s="108" t="s">
        <v>792</v>
      </c>
      <c r="F3463" s="110">
        <v>5</v>
      </c>
      <c r="G3463" s="35">
        <v>1</v>
      </c>
      <c r="H3463" s="71" t="s">
        <v>6518</v>
      </c>
      <c r="I3463" s="34">
        <v>-1</v>
      </c>
      <c r="J3463" s="18">
        <f t="shared" si="218"/>
        <v>367.18000000000006</v>
      </c>
      <c r="K3463" s="19" t="str">
        <f t="shared" si="216"/>
        <v>Jun-13</v>
      </c>
      <c r="L3463" s="20">
        <f t="shared" si="219"/>
        <v>3402</v>
      </c>
      <c r="M3463" s="21">
        <f t="shared" si="217"/>
        <v>0.10793062904174017</v>
      </c>
    </row>
    <row r="3464" spans="1:13" x14ac:dyDescent="0.3">
      <c r="A3464" s="124">
        <v>41452</v>
      </c>
      <c r="B3464" s="108" t="s">
        <v>50</v>
      </c>
      <c r="C3464" s="111">
        <v>20.100000000000001</v>
      </c>
      <c r="D3464" s="87" t="s">
        <v>31</v>
      </c>
      <c r="E3464" s="108" t="s">
        <v>7887</v>
      </c>
      <c r="F3464" s="110">
        <v>5.5</v>
      </c>
      <c r="G3464" s="35">
        <v>1</v>
      </c>
      <c r="H3464" s="71" t="s">
        <v>6512</v>
      </c>
      <c r="I3464" s="34">
        <v>-1</v>
      </c>
      <c r="J3464" s="18">
        <f t="shared" si="218"/>
        <v>366.18000000000006</v>
      </c>
      <c r="K3464" s="19" t="str">
        <f t="shared" si="216"/>
        <v>Jun-13</v>
      </c>
      <c r="L3464" s="20">
        <f t="shared" si="219"/>
        <v>3403</v>
      </c>
      <c r="M3464" s="21">
        <f t="shared" si="217"/>
        <v>0.10760505436379666</v>
      </c>
    </row>
    <row r="3465" spans="1:13" x14ac:dyDescent="0.3">
      <c r="A3465" s="124">
        <v>41452</v>
      </c>
      <c r="B3465" s="108" t="s">
        <v>134</v>
      </c>
      <c r="C3465" s="111">
        <v>20.5</v>
      </c>
      <c r="D3465" s="87" t="s">
        <v>31</v>
      </c>
      <c r="E3465" s="108" t="s">
        <v>7583</v>
      </c>
      <c r="F3465" s="110">
        <v>5</v>
      </c>
      <c r="G3465" s="35">
        <v>1</v>
      </c>
      <c r="H3465" s="71" t="s">
        <v>6512</v>
      </c>
      <c r="I3465" s="34">
        <v>-1</v>
      </c>
      <c r="J3465" s="18">
        <f t="shared" si="218"/>
        <v>365.18000000000006</v>
      </c>
      <c r="K3465" s="19" t="str">
        <f t="shared" si="216"/>
        <v>Jun-13</v>
      </c>
      <c r="L3465" s="20">
        <f t="shared" si="219"/>
        <v>3404</v>
      </c>
      <c r="M3465" s="21">
        <f t="shared" si="217"/>
        <v>0.10727967097532316</v>
      </c>
    </row>
    <row r="3466" spans="1:13" x14ac:dyDescent="0.3">
      <c r="A3466" s="107">
        <v>41453</v>
      </c>
      <c r="B3466" s="108" t="s">
        <v>137</v>
      </c>
      <c r="C3466" s="101">
        <v>0.75347222222222221</v>
      </c>
      <c r="D3466" s="87" t="s">
        <v>31</v>
      </c>
      <c r="E3466" s="108" t="s">
        <v>1204</v>
      </c>
      <c r="F3466" s="110">
        <v>4</v>
      </c>
      <c r="G3466" s="85">
        <v>1</v>
      </c>
      <c r="H3466" s="87" t="s">
        <v>42</v>
      </c>
      <c r="I3466" s="28">
        <v>3</v>
      </c>
      <c r="J3466" s="18">
        <f t="shared" si="218"/>
        <v>368.18000000000006</v>
      </c>
      <c r="K3466" s="19" t="str">
        <f t="shared" si="216"/>
        <v>Jun-13</v>
      </c>
      <c r="L3466" s="20">
        <f t="shared" si="219"/>
        <v>3405</v>
      </c>
      <c r="M3466" s="21">
        <f t="shared" si="217"/>
        <v>0.10812922173274599</v>
      </c>
    </row>
    <row r="3467" spans="1:13" x14ac:dyDescent="0.3">
      <c r="A3467" s="107">
        <v>41453</v>
      </c>
      <c r="B3467" s="108" t="s">
        <v>52</v>
      </c>
      <c r="C3467" s="101">
        <v>0.88194444444444453</v>
      </c>
      <c r="D3467" s="87" t="s">
        <v>31</v>
      </c>
      <c r="E3467" s="108" t="s">
        <v>1205</v>
      </c>
      <c r="F3467" s="110">
        <v>4</v>
      </c>
      <c r="G3467" s="85">
        <v>1</v>
      </c>
      <c r="H3467" s="87" t="s">
        <v>33</v>
      </c>
      <c r="I3467" s="28">
        <v>-1</v>
      </c>
      <c r="J3467" s="18">
        <f t="shared" si="218"/>
        <v>367.18000000000006</v>
      </c>
      <c r="K3467" s="19" t="str">
        <f t="shared" si="216"/>
        <v>Jun-13</v>
      </c>
      <c r="L3467" s="20">
        <f t="shared" si="219"/>
        <v>3406</v>
      </c>
      <c r="M3467" s="21">
        <f t="shared" si="217"/>
        <v>0.10780387551379919</v>
      </c>
    </row>
    <row r="3468" spans="1:13" x14ac:dyDescent="0.3">
      <c r="A3468" s="119">
        <v>41453</v>
      </c>
      <c r="B3468" s="120" t="s">
        <v>46</v>
      </c>
      <c r="C3468" s="121">
        <v>15.2</v>
      </c>
      <c r="D3468" s="87" t="s">
        <v>31</v>
      </c>
      <c r="E3468" s="120" t="s">
        <v>7890</v>
      </c>
      <c r="F3468" s="123">
        <v>6</v>
      </c>
      <c r="G3468" s="35">
        <v>1</v>
      </c>
      <c r="H3468" s="69">
        <v>3</v>
      </c>
      <c r="I3468" s="31">
        <v>-1</v>
      </c>
      <c r="J3468" s="18">
        <f t="shared" si="218"/>
        <v>366.18000000000006</v>
      </c>
      <c r="K3468" s="19" t="str">
        <f t="shared" si="216"/>
        <v>Jun-13</v>
      </c>
      <c r="L3468" s="20">
        <f t="shared" si="219"/>
        <v>3407</v>
      </c>
      <c r="M3468" s="21">
        <f t="shared" si="217"/>
        <v>0.10747872028177284</v>
      </c>
    </row>
    <row r="3469" spans="1:13" x14ac:dyDescent="0.3">
      <c r="A3469" s="119">
        <v>41453</v>
      </c>
      <c r="B3469" s="120" t="s">
        <v>97</v>
      </c>
      <c r="C3469" s="121">
        <v>15.45</v>
      </c>
      <c r="D3469" s="87" t="s">
        <v>31</v>
      </c>
      <c r="E3469" s="120" t="s">
        <v>7891</v>
      </c>
      <c r="F3469" s="123">
        <v>6</v>
      </c>
      <c r="G3469" s="35">
        <v>1</v>
      </c>
      <c r="H3469" s="69">
        <v>7</v>
      </c>
      <c r="I3469" s="31">
        <v>-1</v>
      </c>
      <c r="J3469" s="18">
        <f t="shared" si="218"/>
        <v>365.18000000000006</v>
      </c>
      <c r="K3469" s="19" t="str">
        <f t="shared" si="216"/>
        <v>Jun-13</v>
      </c>
      <c r="L3469" s="20">
        <f t="shared" si="219"/>
        <v>3408</v>
      </c>
      <c r="M3469" s="21">
        <f t="shared" si="217"/>
        <v>0.10715375586854461</v>
      </c>
    </row>
    <row r="3470" spans="1:13" x14ac:dyDescent="0.3">
      <c r="A3470" s="119">
        <v>41453</v>
      </c>
      <c r="B3470" s="120" t="s">
        <v>46</v>
      </c>
      <c r="C3470" s="121">
        <v>16.3</v>
      </c>
      <c r="D3470" s="87" t="s">
        <v>31</v>
      </c>
      <c r="E3470" s="120" t="s">
        <v>7892</v>
      </c>
      <c r="F3470" s="123">
        <v>5.5</v>
      </c>
      <c r="G3470" s="35">
        <v>1</v>
      </c>
      <c r="H3470" s="69">
        <v>1</v>
      </c>
      <c r="I3470" s="31">
        <v>4.5</v>
      </c>
      <c r="J3470" s="18">
        <f t="shared" si="218"/>
        <v>369.68000000000006</v>
      </c>
      <c r="K3470" s="19" t="str">
        <f t="shared" si="216"/>
        <v>Jun-13</v>
      </c>
      <c r="L3470" s="20">
        <f t="shared" si="219"/>
        <v>3409</v>
      </c>
      <c r="M3470" s="21">
        <f t="shared" si="217"/>
        <v>0.10844235846289237</v>
      </c>
    </row>
    <row r="3471" spans="1:13" x14ac:dyDescent="0.3">
      <c r="A3471" s="119">
        <v>41453</v>
      </c>
      <c r="B3471" s="120" t="s">
        <v>46</v>
      </c>
      <c r="C3471" s="121">
        <v>17.399999999999999</v>
      </c>
      <c r="D3471" s="87" t="s">
        <v>31</v>
      </c>
      <c r="E3471" s="120" t="s">
        <v>6875</v>
      </c>
      <c r="F3471" s="123">
        <v>5.5</v>
      </c>
      <c r="G3471" s="35">
        <v>1</v>
      </c>
      <c r="H3471" s="69">
        <v>3</v>
      </c>
      <c r="I3471" s="31">
        <v>-1</v>
      </c>
      <c r="J3471" s="18">
        <f t="shared" si="218"/>
        <v>368.68000000000006</v>
      </c>
      <c r="K3471" s="19" t="str">
        <f t="shared" si="216"/>
        <v>Jun-13</v>
      </c>
      <c r="L3471" s="20">
        <f t="shared" si="219"/>
        <v>3410</v>
      </c>
      <c r="M3471" s="21">
        <f t="shared" si="217"/>
        <v>0.10811730205278594</v>
      </c>
    </row>
    <row r="3472" spans="1:13" x14ac:dyDescent="0.3">
      <c r="A3472" s="107">
        <v>41454</v>
      </c>
      <c r="B3472" s="108" t="s">
        <v>52</v>
      </c>
      <c r="C3472" s="101">
        <v>0.59722222222222221</v>
      </c>
      <c r="D3472" s="87" t="s">
        <v>31</v>
      </c>
      <c r="E3472" s="108" t="s">
        <v>1206</v>
      </c>
      <c r="F3472" s="110">
        <v>3.25</v>
      </c>
      <c r="G3472" s="85">
        <v>1</v>
      </c>
      <c r="H3472" s="87" t="s">
        <v>33</v>
      </c>
      <c r="I3472" s="27">
        <v>-1</v>
      </c>
      <c r="J3472" s="18">
        <f t="shared" si="218"/>
        <v>367.68000000000006</v>
      </c>
      <c r="K3472" s="19" t="str">
        <f t="shared" si="216"/>
        <v>Jun-13</v>
      </c>
      <c r="L3472" s="20">
        <f t="shared" si="219"/>
        <v>3411</v>
      </c>
      <c r="M3472" s="21">
        <f t="shared" si="217"/>
        <v>0.10779243623570803</v>
      </c>
    </row>
    <row r="3473" spans="1:13" x14ac:dyDescent="0.3">
      <c r="A3473" s="107">
        <v>41454</v>
      </c>
      <c r="B3473" s="108" t="s">
        <v>44</v>
      </c>
      <c r="C3473" s="101">
        <v>0.72916666666666663</v>
      </c>
      <c r="D3473" s="87" t="s">
        <v>31</v>
      </c>
      <c r="E3473" s="108" t="s">
        <v>1207</v>
      </c>
      <c r="F3473" s="110">
        <v>3.25</v>
      </c>
      <c r="G3473" s="85">
        <v>1</v>
      </c>
      <c r="H3473" s="87" t="s">
        <v>33</v>
      </c>
      <c r="I3473" s="28">
        <v>-1</v>
      </c>
      <c r="J3473" s="18">
        <f t="shared" si="218"/>
        <v>366.68000000000006</v>
      </c>
      <c r="K3473" s="19" t="str">
        <f t="shared" si="216"/>
        <v>Jun-13</v>
      </c>
      <c r="L3473" s="20">
        <f t="shared" si="219"/>
        <v>3412</v>
      </c>
      <c r="M3473" s="21">
        <f t="shared" si="217"/>
        <v>0.10746776084407973</v>
      </c>
    </row>
    <row r="3474" spans="1:13" x14ac:dyDescent="0.3">
      <c r="A3474" s="107">
        <v>41454</v>
      </c>
      <c r="B3474" s="108" t="s">
        <v>44</v>
      </c>
      <c r="C3474" s="101">
        <v>0.75347222222222221</v>
      </c>
      <c r="D3474" s="87" t="s">
        <v>31</v>
      </c>
      <c r="E3474" s="108" t="s">
        <v>1208</v>
      </c>
      <c r="F3474" s="110">
        <v>3</v>
      </c>
      <c r="G3474" s="85">
        <v>1</v>
      </c>
      <c r="H3474" s="87" t="s">
        <v>33</v>
      </c>
      <c r="I3474" s="28">
        <v>-1</v>
      </c>
      <c r="J3474" s="18">
        <f t="shared" si="218"/>
        <v>365.68000000000006</v>
      </c>
      <c r="K3474" s="19" t="str">
        <f t="shared" si="216"/>
        <v>Jun-13</v>
      </c>
      <c r="L3474" s="20">
        <f t="shared" si="219"/>
        <v>3413</v>
      </c>
      <c r="M3474" s="21">
        <f t="shared" si="217"/>
        <v>0.10714327571051863</v>
      </c>
    </row>
    <row r="3475" spans="1:13" x14ac:dyDescent="0.3">
      <c r="A3475" s="107">
        <v>41454</v>
      </c>
      <c r="B3475" s="108" t="s">
        <v>29</v>
      </c>
      <c r="C3475" s="101">
        <v>0.80902777777777779</v>
      </c>
      <c r="D3475" s="87" t="s">
        <v>31</v>
      </c>
      <c r="E3475" s="108" t="s">
        <v>1209</v>
      </c>
      <c r="F3475" s="110">
        <v>3.25</v>
      </c>
      <c r="G3475" s="85">
        <v>1</v>
      </c>
      <c r="H3475" s="87" t="s">
        <v>33</v>
      </c>
      <c r="I3475" s="28">
        <v>-1</v>
      </c>
      <c r="J3475" s="18">
        <f t="shared" si="218"/>
        <v>364.68000000000006</v>
      </c>
      <c r="K3475" s="19" t="str">
        <f t="shared" si="216"/>
        <v>Jun-13</v>
      </c>
      <c r="L3475" s="20">
        <f t="shared" si="219"/>
        <v>3414</v>
      </c>
      <c r="M3475" s="21">
        <f t="shared" si="217"/>
        <v>0.10681898066783833</v>
      </c>
    </row>
    <row r="3476" spans="1:13" x14ac:dyDescent="0.3">
      <c r="A3476" s="107">
        <v>41454</v>
      </c>
      <c r="B3476" s="108" t="s">
        <v>44</v>
      </c>
      <c r="C3476" s="101">
        <v>0.84375</v>
      </c>
      <c r="D3476" s="87" t="s">
        <v>31</v>
      </c>
      <c r="E3476" s="108" t="s">
        <v>1210</v>
      </c>
      <c r="F3476" s="110">
        <v>3.25</v>
      </c>
      <c r="G3476" s="85">
        <v>1</v>
      </c>
      <c r="H3476" s="87" t="s">
        <v>33</v>
      </c>
      <c r="I3476" s="28">
        <v>-1</v>
      </c>
      <c r="J3476" s="18">
        <f t="shared" si="218"/>
        <v>363.68000000000006</v>
      </c>
      <c r="K3476" s="19" t="str">
        <f t="shared" si="216"/>
        <v>Jun-13</v>
      </c>
      <c r="L3476" s="20">
        <f t="shared" si="219"/>
        <v>3415</v>
      </c>
      <c r="M3476" s="21">
        <f t="shared" si="217"/>
        <v>0.10649487554904834</v>
      </c>
    </row>
    <row r="3477" spans="1:13" x14ac:dyDescent="0.3">
      <c r="A3477" s="119">
        <v>41454</v>
      </c>
      <c r="B3477" s="120" t="s">
        <v>59</v>
      </c>
      <c r="C3477" s="121">
        <v>14.3</v>
      </c>
      <c r="D3477" s="87" t="s">
        <v>31</v>
      </c>
      <c r="E3477" s="120" t="s">
        <v>7894</v>
      </c>
      <c r="F3477" s="123">
        <v>4.33</v>
      </c>
      <c r="G3477" s="35">
        <v>1</v>
      </c>
      <c r="H3477" s="69">
        <v>1</v>
      </c>
      <c r="I3477" s="31">
        <v>3.5</v>
      </c>
      <c r="J3477" s="18">
        <f t="shared" si="218"/>
        <v>367.18000000000006</v>
      </c>
      <c r="K3477" s="19" t="str">
        <f t="shared" si="216"/>
        <v>Jun-13</v>
      </c>
      <c r="L3477" s="20">
        <f t="shared" si="219"/>
        <v>3416</v>
      </c>
      <c r="M3477" s="21">
        <f t="shared" si="217"/>
        <v>0.10748829039812648</v>
      </c>
    </row>
    <row r="3478" spans="1:13" x14ac:dyDescent="0.3">
      <c r="A3478" s="119">
        <v>41454</v>
      </c>
      <c r="B3478" s="120" t="s">
        <v>59</v>
      </c>
      <c r="C3478" s="121">
        <v>15.05</v>
      </c>
      <c r="D3478" s="87" t="s">
        <v>31</v>
      </c>
      <c r="E3478" s="120" t="s">
        <v>855</v>
      </c>
      <c r="F3478" s="123">
        <v>6</v>
      </c>
      <c r="G3478" s="35">
        <v>1</v>
      </c>
      <c r="H3478" s="69">
        <v>3</v>
      </c>
      <c r="I3478" s="31">
        <v>-1</v>
      </c>
      <c r="J3478" s="18">
        <f t="shared" si="218"/>
        <v>366.18000000000006</v>
      </c>
      <c r="K3478" s="19" t="str">
        <f t="shared" si="216"/>
        <v>Jun-13</v>
      </c>
      <c r="L3478" s="20">
        <f t="shared" si="219"/>
        <v>3417</v>
      </c>
      <c r="M3478" s="21">
        <f t="shared" si="217"/>
        <v>0.10716417910447763</v>
      </c>
    </row>
    <row r="3479" spans="1:13" x14ac:dyDescent="0.3">
      <c r="A3479" s="119">
        <v>41454</v>
      </c>
      <c r="B3479" s="120" t="s">
        <v>59</v>
      </c>
      <c r="C3479" s="121">
        <v>15.05</v>
      </c>
      <c r="D3479" s="87" t="s">
        <v>31</v>
      </c>
      <c r="E3479" s="120" t="s">
        <v>7895</v>
      </c>
      <c r="F3479" s="123">
        <v>4.33</v>
      </c>
      <c r="G3479" s="35">
        <v>1</v>
      </c>
      <c r="H3479" s="69">
        <v>8</v>
      </c>
      <c r="I3479" s="31">
        <v>-1</v>
      </c>
      <c r="J3479" s="18">
        <f t="shared" si="218"/>
        <v>365.18000000000006</v>
      </c>
      <c r="K3479" s="19" t="str">
        <f t="shared" si="216"/>
        <v>Jun-13</v>
      </c>
      <c r="L3479" s="20">
        <f t="shared" si="219"/>
        <v>3418</v>
      </c>
      <c r="M3479" s="21">
        <f t="shared" si="217"/>
        <v>0.10684025746050324</v>
      </c>
    </row>
    <row r="3480" spans="1:13" x14ac:dyDescent="0.3">
      <c r="A3480" s="119">
        <v>41454</v>
      </c>
      <c r="B3480" s="120" t="s">
        <v>151</v>
      </c>
      <c r="C3480" s="121">
        <v>15.55</v>
      </c>
      <c r="D3480" s="87" t="s">
        <v>31</v>
      </c>
      <c r="E3480" s="120" t="s">
        <v>1218</v>
      </c>
      <c r="F3480" s="123">
        <v>5.5</v>
      </c>
      <c r="G3480" s="35">
        <v>1</v>
      </c>
      <c r="H3480" s="69">
        <v>3</v>
      </c>
      <c r="I3480" s="31">
        <v>-1</v>
      </c>
      <c r="J3480" s="18">
        <f t="shared" si="218"/>
        <v>364.18000000000006</v>
      </c>
      <c r="K3480" s="19" t="str">
        <f t="shared" si="216"/>
        <v>Jun-13</v>
      </c>
      <c r="L3480" s="20">
        <f t="shared" si="219"/>
        <v>3419</v>
      </c>
      <c r="M3480" s="21">
        <f t="shared" si="217"/>
        <v>0.10651652529979529</v>
      </c>
    </row>
    <row r="3481" spans="1:13" x14ac:dyDescent="0.3">
      <c r="A3481" s="119">
        <v>41454</v>
      </c>
      <c r="B3481" s="120" t="s">
        <v>59</v>
      </c>
      <c r="C3481" s="121">
        <v>16.399999999999999</v>
      </c>
      <c r="D3481" s="87" t="s">
        <v>31</v>
      </c>
      <c r="E3481" s="120" t="s">
        <v>7896</v>
      </c>
      <c r="F3481" s="123">
        <v>5.5</v>
      </c>
      <c r="G3481" s="35">
        <v>1</v>
      </c>
      <c r="H3481" s="69">
        <v>1</v>
      </c>
      <c r="I3481" s="31">
        <v>4.5</v>
      </c>
      <c r="J3481" s="18">
        <f t="shared" si="218"/>
        <v>368.68000000000006</v>
      </c>
      <c r="K3481" s="19" t="str">
        <f t="shared" si="216"/>
        <v>Jun-13</v>
      </c>
      <c r="L3481" s="20">
        <f t="shared" si="219"/>
        <v>3420</v>
      </c>
      <c r="M3481" s="21">
        <f t="shared" si="217"/>
        <v>0.1078011695906433</v>
      </c>
    </row>
    <row r="3482" spans="1:13" x14ac:dyDescent="0.3">
      <c r="A3482" s="119">
        <v>41454</v>
      </c>
      <c r="B3482" s="120" t="s">
        <v>137</v>
      </c>
      <c r="C3482" s="121">
        <v>17.2</v>
      </c>
      <c r="D3482" s="87" t="s">
        <v>31</v>
      </c>
      <c r="E3482" s="120" t="s">
        <v>1204</v>
      </c>
      <c r="F3482" s="123">
        <v>5.5</v>
      </c>
      <c r="G3482" s="35">
        <v>1</v>
      </c>
      <c r="H3482" s="69">
        <v>7</v>
      </c>
      <c r="I3482" s="31">
        <v>-1</v>
      </c>
      <c r="J3482" s="18">
        <f t="shared" si="218"/>
        <v>367.68000000000006</v>
      </c>
      <c r="K3482" s="19" t="str">
        <f t="shared" si="216"/>
        <v>Jun-13</v>
      </c>
      <c r="L3482" s="20">
        <f t="shared" si="219"/>
        <v>3421</v>
      </c>
      <c r="M3482" s="21">
        <f t="shared" si="217"/>
        <v>0.1074773458053201</v>
      </c>
    </row>
    <row r="3483" spans="1:13" x14ac:dyDescent="0.3">
      <c r="A3483" s="124">
        <v>41454</v>
      </c>
      <c r="B3483" s="108" t="s">
        <v>29</v>
      </c>
      <c r="C3483" s="111">
        <v>17.45</v>
      </c>
      <c r="D3483" s="87" t="s">
        <v>31</v>
      </c>
      <c r="E3483" s="108" t="s">
        <v>7893</v>
      </c>
      <c r="F3483" s="110">
        <v>4.5</v>
      </c>
      <c r="G3483" s="35">
        <v>1</v>
      </c>
      <c r="H3483" s="71" t="s">
        <v>6518</v>
      </c>
      <c r="I3483" s="34">
        <v>-1</v>
      </c>
      <c r="J3483" s="18">
        <f t="shared" si="218"/>
        <v>366.68000000000006</v>
      </c>
      <c r="K3483" s="19" t="str">
        <f t="shared" si="216"/>
        <v>Jun-13</v>
      </c>
      <c r="L3483" s="20">
        <f t="shared" si="219"/>
        <v>3422</v>
      </c>
      <c r="M3483" s="21">
        <f t="shared" si="217"/>
        <v>0.10715371127995327</v>
      </c>
    </row>
    <row r="3484" spans="1:13" x14ac:dyDescent="0.3">
      <c r="A3484" s="124">
        <v>41454</v>
      </c>
      <c r="B3484" s="108" t="s">
        <v>44</v>
      </c>
      <c r="C3484" s="111">
        <v>18.05</v>
      </c>
      <c r="D3484" s="87" t="s">
        <v>31</v>
      </c>
      <c r="E3484" s="108" t="s">
        <v>1176</v>
      </c>
      <c r="F3484" s="110">
        <v>4.33</v>
      </c>
      <c r="G3484" s="35">
        <v>1</v>
      </c>
      <c r="H3484" s="71" t="s">
        <v>6526</v>
      </c>
      <c r="I3484" s="34">
        <v>4</v>
      </c>
      <c r="J3484" s="18">
        <f t="shared" si="218"/>
        <v>370.68000000000006</v>
      </c>
      <c r="K3484" s="19" t="str">
        <f t="shared" si="216"/>
        <v>Jun-13</v>
      </c>
      <c r="L3484" s="20">
        <f t="shared" si="219"/>
        <v>3423</v>
      </c>
      <c r="M3484" s="21">
        <f t="shared" si="217"/>
        <v>0.10829097283085015</v>
      </c>
    </row>
    <row r="3485" spans="1:13" x14ac:dyDescent="0.3">
      <c r="A3485" s="124">
        <v>41454</v>
      </c>
      <c r="B3485" s="108" t="s">
        <v>44</v>
      </c>
      <c r="C3485" s="111">
        <v>20.149999999999999</v>
      </c>
      <c r="D3485" s="87" t="s">
        <v>31</v>
      </c>
      <c r="E3485" s="108" t="s">
        <v>7716</v>
      </c>
      <c r="F3485" s="110">
        <v>5</v>
      </c>
      <c r="G3485" s="35">
        <v>1</v>
      </c>
      <c r="H3485" s="71" t="s">
        <v>6512</v>
      </c>
      <c r="I3485" s="34">
        <v>-1</v>
      </c>
      <c r="J3485" s="18">
        <f t="shared" si="218"/>
        <v>369.68000000000006</v>
      </c>
      <c r="K3485" s="19" t="str">
        <f t="shared" si="216"/>
        <v>Jun-13</v>
      </c>
      <c r="L3485" s="20">
        <f t="shared" si="219"/>
        <v>3424</v>
      </c>
      <c r="M3485" s="21">
        <f t="shared" si="217"/>
        <v>0.10796728971962619</v>
      </c>
    </row>
    <row r="3486" spans="1:13" x14ac:dyDescent="0.3">
      <c r="A3486" s="107">
        <v>41456</v>
      </c>
      <c r="B3486" s="108" t="s">
        <v>145</v>
      </c>
      <c r="C3486" s="101">
        <v>0.78125</v>
      </c>
      <c r="D3486" s="87" t="s">
        <v>31</v>
      </c>
      <c r="E3486" s="108" t="s">
        <v>1211</v>
      </c>
      <c r="F3486" s="110">
        <v>3.75</v>
      </c>
      <c r="G3486" s="85">
        <v>1</v>
      </c>
      <c r="H3486" s="87" t="s">
        <v>42</v>
      </c>
      <c r="I3486" s="28">
        <v>2.75</v>
      </c>
      <c r="J3486" s="18">
        <f t="shared" si="218"/>
        <v>372.43000000000006</v>
      </c>
      <c r="K3486" s="19" t="str">
        <f t="shared" si="216"/>
        <v>Jul-13</v>
      </c>
      <c r="L3486" s="20">
        <f t="shared" si="219"/>
        <v>3425</v>
      </c>
      <c r="M3486" s="21">
        <f t="shared" si="217"/>
        <v>0.10873868613138687</v>
      </c>
    </row>
    <row r="3487" spans="1:13" x14ac:dyDescent="0.3">
      <c r="A3487" s="119">
        <v>41456</v>
      </c>
      <c r="B3487" s="120" t="s">
        <v>45</v>
      </c>
      <c r="C3487" s="121">
        <v>14.15</v>
      </c>
      <c r="D3487" s="87" t="s">
        <v>31</v>
      </c>
      <c r="E3487" s="120" t="s">
        <v>2011</v>
      </c>
      <c r="F3487" s="123">
        <v>4.33</v>
      </c>
      <c r="G3487" s="35">
        <v>1</v>
      </c>
      <c r="H3487" s="69">
        <v>3</v>
      </c>
      <c r="I3487" s="31">
        <v>-1</v>
      </c>
      <c r="J3487" s="18">
        <f t="shared" si="218"/>
        <v>371.43000000000006</v>
      </c>
      <c r="K3487" s="19" t="str">
        <f t="shared" si="216"/>
        <v>Jul-13</v>
      </c>
      <c r="L3487" s="20">
        <f t="shared" si="219"/>
        <v>3426</v>
      </c>
      <c r="M3487" s="21">
        <f t="shared" si="217"/>
        <v>0.108415061295972</v>
      </c>
    </row>
    <row r="3488" spans="1:13" x14ac:dyDescent="0.3">
      <c r="A3488" s="119">
        <v>41456</v>
      </c>
      <c r="B3488" s="120" t="s">
        <v>45</v>
      </c>
      <c r="C3488" s="121">
        <v>14.45</v>
      </c>
      <c r="D3488" s="87" t="s">
        <v>31</v>
      </c>
      <c r="E3488" s="120" t="s">
        <v>7898</v>
      </c>
      <c r="F3488" s="123">
        <v>6</v>
      </c>
      <c r="G3488" s="35">
        <v>1</v>
      </c>
      <c r="H3488" s="69">
        <v>5</v>
      </c>
      <c r="I3488" s="31">
        <v>-1</v>
      </c>
      <c r="J3488" s="18">
        <f t="shared" si="218"/>
        <v>370.43000000000006</v>
      </c>
      <c r="K3488" s="19" t="str">
        <f t="shared" si="216"/>
        <v>Jul-13</v>
      </c>
      <c r="L3488" s="20">
        <f t="shared" si="219"/>
        <v>3427</v>
      </c>
      <c r="M3488" s="21">
        <f t="shared" si="217"/>
        <v>0.10809162532827547</v>
      </c>
    </row>
    <row r="3489" spans="1:13" x14ac:dyDescent="0.3">
      <c r="A3489" s="119">
        <v>41456</v>
      </c>
      <c r="B3489" s="120" t="s">
        <v>45</v>
      </c>
      <c r="C3489" s="121">
        <v>16.149999999999999</v>
      </c>
      <c r="D3489" s="87" t="s">
        <v>31</v>
      </c>
      <c r="E3489" s="120" t="s">
        <v>7899</v>
      </c>
      <c r="F3489" s="123">
        <v>5.5</v>
      </c>
      <c r="G3489" s="35">
        <v>1</v>
      </c>
      <c r="H3489" s="69">
        <v>4</v>
      </c>
      <c r="I3489" s="31">
        <v>-1</v>
      </c>
      <c r="J3489" s="18">
        <f t="shared" si="218"/>
        <v>369.43000000000006</v>
      </c>
      <c r="K3489" s="19" t="str">
        <f t="shared" si="216"/>
        <v>Jul-13</v>
      </c>
      <c r="L3489" s="20">
        <f t="shared" si="219"/>
        <v>3428</v>
      </c>
      <c r="M3489" s="21">
        <f t="shared" si="217"/>
        <v>0.10776837806301053</v>
      </c>
    </row>
    <row r="3490" spans="1:13" x14ac:dyDescent="0.3">
      <c r="A3490" s="119">
        <v>41456</v>
      </c>
      <c r="B3490" s="120" t="s">
        <v>48</v>
      </c>
      <c r="C3490" s="121">
        <v>16.3</v>
      </c>
      <c r="D3490" s="87" t="s">
        <v>31</v>
      </c>
      <c r="E3490" s="120" t="s">
        <v>1228</v>
      </c>
      <c r="F3490" s="123">
        <v>6</v>
      </c>
      <c r="G3490" s="35">
        <v>1</v>
      </c>
      <c r="H3490" s="69">
        <v>1</v>
      </c>
      <c r="I3490" s="31">
        <v>5</v>
      </c>
      <c r="J3490" s="18">
        <f t="shared" si="218"/>
        <v>374.43000000000006</v>
      </c>
      <c r="K3490" s="19" t="str">
        <f t="shared" si="216"/>
        <v>Jul-13</v>
      </c>
      <c r="L3490" s="20">
        <f t="shared" si="219"/>
        <v>3429</v>
      </c>
      <c r="M3490" s="21">
        <f t="shared" si="217"/>
        <v>0.10919510061242346</v>
      </c>
    </row>
    <row r="3491" spans="1:13" x14ac:dyDescent="0.3">
      <c r="A3491" s="119">
        <v>41456</v>
      </c>
      <c r="B3491" s="120" t="s">
        <v>45</v>
      </c>
      <c r="C3491" s="121">
        <v>17.45</v>
      </c>
      <c r="D3491" s="87" t="s">
        <v>31</v>
      </c>
      <c r="E3491" s="120" t="s">
        <v>7900</v>
      </c>
      <c r="F3491" s="123">
        <v>5.5</v>
      </c>
      <c r="G3491" s="35">
        <v>1</v>
      </c>
      <c r="H3491" s="69">
        <v>3</v>
      </c>
      <c r="I3491" s="31">
        <v>-1</v>
      </c>
      <c r="J3491" s="18">
        <f t="shared" si="218"/>
        <v>373.43000000000006</v>
      </c>
      <c r="K3491" s="19" t="str">
        <f t="shared" si="216"/>
        <v>Jul-13</v>
      </c>
      <c r="L3491" s="20">
        <f t="shared" si="219"/>
        <v>3430</v>
      </c>
      <c r="M3491" s="21">
        <f t="shared" si="217"/>
        <v>0.1088717201166181</v>
      </c>
    </row>
    <row r="3492" spans="1:13" x14ac:dyDescent="0.3">
      <c r="A3492" s="124">
        <v>41456</v>
      </c>
      <c r="B3492" s="108" t="s">
        <v>59</v>
      </c>
      <c r="C3492" s="111">
        <v>18.3</v>
      </c>
      <c r="D3492" s="87" t="s">
        <v>31</v>
      </c>
      <c r="E3492" s="108" t="s">
        <v>1353</v>
      </c>
      <c r="F3492" s="110">
        <v>5</v>
      </c>
      <c r="G3492" s="35">
        <v>1</v>
      </c>
      <c r="H3492" s="62" t="s">
        <v>6518</v>
      </c>
      <c r="I3492" s="34">
        <v>-1</v>
      </c>
      <c r="J3492" s="18">
        <f t="shared" si="218"/>
        <v>372.43000000000006</v>
      </c>
      <c r="K3492" s="19" t="str">
        <f t="shared" si="216"/>
        <v>Jul-13</v>
      </c>
      <c r="L3492" s="20">
        <f t="shared" si="219"/>
        <v>3431</v>
      </c>
      <c r="M3492" s="21">
        <f t="shared" si="217"/>
        <v>0.10854852812591083</v>
      </c>
    </row>
    <row r="3493" spans="1:13" x14ac:dyDescent="0.3">
      <c r="A3493" s="124">
        <v>41456</v>
      </c>
      <c r="B3493" s="108" t="s">
        <v>145</v>
      </c>
      <c r="C3493" s="111">
        <v>19.45</v>
      </c>
      <c r="D3493" s="87" t="s">
        <v>31</v>
      </c>
      <c r="E3493" s="108" t="s">
        <v>7107</v>
      </c>
      <c r="F3493" s="110">
        <v>5</v>
      </c>
      <c r="G3493" s="35">
        <v>1</v>
      </c>
      <c r="H3493" s="62" t="s">
        <v>6526</v>
      </c>
      <c r="I3493" s="34">
        <v>4</v>
      </c>
      <c r="J3493" s="18">
        <f t="shared" si="218"/>
        <v>376.43000000000006</v>
      </c>
      <c r="K3493" s="19" t="str">
        <f t="shared" si="216"/>
        <v>Jul-13</v>
      </c>
      <c r="L3493" s="20">
        <f t="shared" si="219"/>
        <v>3432</v>
      </c>
      <c r="M3493" s="21">
        <f t="shared" si="217"/>
        <v>0.10968240093240095</v>
      </c>
    </row>
    <row r="3494" spans="1:13" x14ac:dyDescent="0.3">
      <c r="A3494" s="124">
        <v>41456</v>
      </c>
      <c r="B3494" s="108" t="s">
        <v>145</v>
      </c>
      <c r="C3494" s="111">
        <v>20.149999999999999</v>
      </c>
      <c r="D3494" s="87" t="s">
        <v>31</v>
      </c>
      <c r="E3494" s="108" t="s">
        <v>7257</v>
      </c>
      <c r="F3494" s="110">
        <v>4.33</v>
      </c>
      <c r="G3494" s="35">
        <v>1</v>
      </c>
      <c r="H3494" s="62" t="s">
        <v>6512</v>
      </c>
      <c r="I3494" s="34">
        <v>-1</v>
      </c>
      <c r="J3494" s="18">
        <f t="shared" si="218"/>
        <v>375.43000000000006</v>
      </c>
      <c r="K3494" s="19" t="str">
        <f t="shared" si="216"/>
        <v>Jul-13</v>
      </c>
      <c r="L3494" s="20">
        <f t="shared" si="219"/>
        <v>3433</v>
      </c>
      <c r="M3494" s="21">
        <f t="shared" si="217"/>
        <v>0.10935916108360037</v>
      </c>
    </row>
    <row r="3495" spans="1:13" x14ac:dyDescent="0.3">
      <c r="A3495" s="124">
        <v>41456</v>
      </c>
      <c r="B3495" s="108" t="s">
        <v>59</v>
      </c>
      <c r="C3495" s="111">
        <v>20.3</v>
      </c>
      <c r="D3495" s="87" t="s">
        <v>31</v>
      </c>
      <c r="E3495" s="108" t="s">
        <v>7897</v>
      </c>
      <c r="F3495" s="110">
        <v>6</v>
      </c>
      <c r="G3495" s="35">
        <v>1</v>
      </c>
      <c r="H3495" s="62" t="s">
        <v>6512</v>
      </c>
      <c r="I3495" s="34">
        <v>-1</v>
      </c>
      <c r="J3495" s="18">
        <f t="shared" si="218"/>
        <v>374.43000000000006</v>
      </c>
      <c r="K3495" s="19" t="str">
        <f t="shared" si="216"/>
        <v>Jul-13</v>
      </c>
      <c r="L3495" s="20">
        <f t="shared" si="219"/>
        <v>3434</v>
      </c>
      <c r="M3495" s="21">
        <f t="shared" si="217"/>
        <v>0.10903610949330229</v>
      </c>
    </row>
    <row r="3496" spans="1:13" x14ac:dyDescent="0.3">
      <c r="A3496" s="107">
        <v>41457</v>
      </c>
      <c r="B3496" s="108" t="s">
        <v>146</v>
      </c>
      <c r="C3496" s="101">
        <v>0.75694444444444453</v>
      </c>
      <c r="D3496" s="87" t="s">
        <v>31</v>
      </c>
      <c r="E3496" s="108" t="s">
        <v>1212</v>
      </c>
      <c r="F3496" s="110">
        <v>3</v>
      </c>
      <c r="G3496" s="85">
        <v>1</v>
      </c>
      <c r="H3496" s="87" t="s">
        <v>33</v>
      </c>
      <c r="I3496" s="28">
        <v>-1</v>
      </c>
      <c r="J3496" s="18">
        <f t="shared" si="218"/>
        <v>373.43000000000006</v>
      </c>
      <c r="K3496" s="19" t="str">
        <f t="shared" si="216"/>
        <v>Jul-13</v>
      </c>
      <c r="L3496" s="20">
        <f t="shared" si="219"/>
        <v>3435</v>
      </c>
      <c r="M3496" s="21">
        <f t="shared" si="217"/>
        <v>0.10871324599708881</v>
      </c>
    </row>
    <row r="3497" spans="1:13" x14ac:dyDescent="0.3">
      <c r="A3497" s="107">
        <v>41457</v>
      </c>
      <c r="B3497" s="108" t="s">
        <v>56</v>
      </c>
      <c r="C3497" s="101">
        <v>0.79166666666666663</v>
      </c>
      <c r="D3497" s="87" t="s">
        <v>31</v>
      </c>
      <c r="E3497" s="108" t="s">
        <v>1213</v>
      </c>
      <c r="F3497" s="110">
        <v>3.75</v>
      </c>
      <c r="G3497" s="85">
        <v>1</v>
      </c>
      <c r="H3497" s="87" t="s">
        <v>42</v>
      </c>
      <c r="I3497" s="28">
        <v>2.75</v>
      </c>
      <c r="J3497" s="18">
        <f t="shared" si="218"/>
        <v>376.18000000000006</v>
      </c>
      <c r="K3497" s="19" t="str">
        <f t="shared" si="216"/>
        <v>Jul-13</v>
      </c>
      <c r="L3497" s="20">
        <f t="shared" si="219"/>
        <v>3436</v>
      </c>
      <c r="M3497" s="21">
        <f t="shared" si="217"/>
        <v>0.10948195576251457</v>
      </c>
    </row>
    <row r="3498" spans="1:13" x14ac:dyDescent="0.3">
      <c r="A3498" s="119">
        <v>41457</v>
      </c>
      <c r="B3498" s="120" t="s">
        <v>134</v>
      </c>
      <c r="C3498" s="121">
        <v>17</v>
      </c>
      <c r="D3498" s="87" t="s">
        <v>31</v>
      </c>
      <c r="E3498" s="120" t="s">
        <v>2584</v>
      </c>
      <c r="F3498" s="123">
        <v>5.5</v>
      </c>
      <c r="G3498" s="35">
        <v>1</v>
      </c>
      <c r="H3498" s="69">
        <v>6</v>
      </c>
      <c r="I3498" s="31">
        <v>-1</v>
      </c>
      <c r="J3498" s="18">
        <f t="shared" si="218"/>
        <v>375.18000000000006</v>
      </c>
      <c r="K3498" s="19" t="str">
        <f t="shared" si="216"/>
        <v>Jul-13</v>
      </c>
      <c r="L3498" s="20">
        <f t="shared" si="219"/>
        <v>3437</v>
      </c>
      <c r="M3498" s="21">
        <f t="shared" si="217"/>
        <v>0.10915915042187957</v>
      </c>
    </row>
    <row r="3499" spans="1:13" x14ac:dyDescent="0.3">
      <c r="A3499" s="124">
        <v>41457</v>
      </c>
      <c r="B3499" s="108" t="s">
        <v>146</v>
      </c>
      <c r="C3499" s="111">
        <v>17.399999999999999</v>
      </c>
      <c r="D3499" s="87" t="s">
        <v>31</v>
      </c>
      <c r="E3499" s="108" t="s">
        <v>7901</v>
      </c>
      <c r="F3499" s="110">
        <v>4.5</v>
      </c>
      <c r="G3499" s="35">
        <v>1</v>
      </c>
      <c r="H3499" s="62" t="s">
        <v>6526</v>
      </c>
      <c r="I3499" s="34">
        <v>3.5</v>
      </c>
      <c r="J3499" s="18">
        <f t="shared" si="218"/>
        <v>378.68000000000006</v>
      </c>
      <c r="K3499" s="19" t="str">
        <f t="shared" si="216"/>
        <v>Jul-13</v>
      </c>
      <c r="L3499" s="20">
        <f t="shared" si="219"/>
        <v>3438</v>
      </c>
      <c r="M3499" s="21">
        <f t="shared" si="217"/>
        <v>0.1101454333915067</v>
      </c>
    </row>
    <row r="3500" spans="1:13" x14ac:dyDescent="0.3">
      <c r="A3500" s="124">
        <v>41457</v>
      </c>
      <c r="B3500" s="108" t="s">
        <v>146</v>
      </c>
      <c r="C3500" s="111">
        <v>19.100000000000001</v>
      </c>
      <c r="D3500" s="87" t="s">
        <v>31</v>
      </c>
      <c r="E3500" s="108" t="s">
        <v>2241</v>
      </c>
      <c r="F3500" s="110">
        <v>5.5</v>
      </c>
      <c r="G3500" s="35">
        <v>1</v>
      </c>
      <c r="H3500" s="62" t="s">
        <v>6518</v>
      </c>
      <c r="I3500" s="34">
        <v>-1</v>
      </c>
      <c r="J3500" s="18">
        <f t="shared" si="218"/>
        <v>377.68000000000006</v>
      </c>
      <c r="K3500" s="19" t="str">
        <f t="shared" si="216"/>
        <v>Jul-13</v>
      </c>
      <c r="L3500" s="20">
        <f t="shared" si="219"/>
        <v>3439</v>
      </c>
      <c r="M3500" s="21">
        <f t="shared" si="217"/>
        <v>0.10982262285548126</v>
      </c>
    </row>
    <row r="3501" spans="1:13" x14ac:dyDescent="0.3">
      <c r="A3501" s="124">
        <v>41457</v>
      </c>
      <c r="B3501" s="108" t="s">
        <v>146</v>
      </c>
      <c r="C3501" s="111">
        <v>20.100000000000001</v>
      </c>
      <c r="D3501" s="87" t="s">
        <v>31</v>
      </c>
      <c r="E3501" s="108" t="s">
        <v>1186</v>
      </c>
      <c r="F3501" s="110">
        <v>5</v>
      </c>
      <c r="G3501" s="35">
        <v>1</v>
      </c>
      <c r="H3501" s="62" t="s">
        <v>6512</v>
      </c>
      <c r="I3501" s="34">
        <v>-1</v>
      </c>
      <c r="J3501" s="18">
        <f t="shared" si="218"/>
        <v>376.68000000000006</v>
      </c>
      <c r="K3501" s="19" t="str">
        <f t="shared" si="216"/>
        <v>Jul-13</v>
      </c>
      <c r="L3501" s="20">
        <f t="shared" si="219"/>
        <v>3440</v>
      </c>
      <c r="M3501" s="21">
        <f t="shared" si="217"/>
        <v>0.10950000000000001</v>
      </c>
    </row>
    <row r="3502" spans="1:13" x14ac:dyDescent="0.3">
      <c r="A3502" s="124">
        <v>41457</v>
      </c>
      <c r="B3502" s="108" t="s">
        <v>146</v>
      </c>
      <c r="C3502" s="111">
        <v>20.100000000000001</v>
      </c>
      <c r="D3502" s="87" t="s">
        <v>31</v>
      </c>
      <c r="E3502" s="108" t="s">
        <v>7902</v>
      </c>
      <c r="F3502" s="110">
        <v>4.5</v>
      </c>
      <c r="G3502" s="35">
        <v>0</v>
      </c>
      <c r="H3502" s="62" t="s">
        <v>6111</v>
      </c>
      <c r="I3502" s="34">
        <v>0</v>
      </c>
      <c r="J3502" s="18">
        <f t="shared" si="218"/>
        <v>376.68000000000006</v>
      </c>
      <c r="K3502" s="19" t="str">
        <f t="shared" si="216"/>
        <v>Jul-13</v>
      </c>
      <c r="L3502" s="20">
        <f t="shared" si="219"/>
        <v>3440</v>
      </c>
      <c r="M3502" s="21">
        <f t="shared" si="217"/>
        <v>0.10950000000000001</v>
      </c>
    </row>
    <row r="3503" spans="1:13" x14ac:dyDescent="0.3">
      <c r="A3503" s="124">
        <v>41457</v>
      </c>
      <c r="B3503" s="108" t="s">
        <v>56</v>
      </c>
      <c r="C3503" s="111">
        <v>20.3</v>
      </c>
      <c r="D3503" s="87" t="s">
        <v>31</v>
      </c>
      <c r="E3503" s="108" t="s">
        <v>702</v>
      </c>
      <c r="F3503" s="110">
        <v>5</v>
      </c>
      <c r="G3503" s="35">
        <v>1</v>
      </c>
      <c r="H3503" s="62" t="s">
        <v>6518</v>
      </c>
      <c r="I3503" s="34">
        <v>-1</v>
      </c>
      <c r="J3503" s="18">
        <f t="shared" si="218"/>
        <v>375.68000000000006</v>
      </c>
      <c r="K3503" s="19" t="str">
        <f t="shared" si="216"/>
        <v>Jul-13</v>
      </c>
      <c r="L3503" s="20">
        <f t="shared" si="219"/>
        <v>3441</v>
      </c>
      <c r="M3503" s="21">
        <f t="shared" si="217"/>
        <v>0.10917756466143565</v>
      </c>
    </row>
    <row r="3504" spans="1:13" x14ac:dyDescent="0.3">
      <c r="A3504" s="107">
        <v>41458</v>
      </c>
      <c r="B3504" s="108" t="s">
        <v>41</v>
      </c>
      <c r="C3504" s="101">
        <v>0.74305555555555547</v>
      </c>
      <c r="D3504" s="87" t="s">
        <v>31</v>
      </c>
      <c r="E3504" s="108" t="s">
        <v>1214</v>
      </c>
      <c r="F3504" s="110">
        <v>4</v>
      </c>
      <c r="G3504" s="85">
        <v>1</v>
      </c>
      <c r="H3504" s="87" t="s">
        <v>33</v>
      </c>
      <c r="I3504" s="27">
        <v>-1</v>
      </c>
      <c r="J3504" s="18">
        <f t="shared" si="218"/>
        <v>374.68000000000006</v>
      </c>
      <c r="K3504" s="19" t="str">
        <f t="shared" si="216"/>
        <v>Jul-13</v>
      </c>
      <c r="L3504" s="20">
        <f t="shared" si="219"/>
        <v>3442</v>
      </c>
      <c r="M3504" s="21">
        <f t="shared" si="217"/>
        <v>0.10885531667635098</v>
      </c>
    </row>
    <row r="3505" spans="1:13" x14ac:dyDescent="0.3">
      <c r="A3505" s="107">
        <v>41458</v>
      </c>
      <c r="B3505" s="108" t="s">
        <v>130</v>
      </c>
      <c r="C3505" s="101">
        <v>0.86111111111111116</v>
      </c>
      <c r="D3505" s="87" t="s">
        <v>31</v>
      </c>
      <c r="E3505" s="108" t="s">
        <v>1215</v>
      </c>
      <c r="F3505" s="110">
        <v>3</v>
      </c>
      <c r="G3505" s="85">
        <v>1</v>
      </c>
      <c r="H3505" s="87" t="s">
        <v>33</v>
      </c>
      <c r="I3505" s="28">
        <v>-1</v>
      </c>
      <c r="J3505" s="18">
        <f t="shared" si="218"/>
        <v>373.68000000000006</v>
      </c>
      <c r="K3505" s="19" t="str">
        <f t="shared" si="216"/>
        <v>Jul-13</v>
      </c>
      <c r="L3505" s="20">
        <f t="shared" si="219"/>
        <v>3443</v>
      </c>
      <c r="M3505" s="21">
        <f t="shared" si="217"/>
        <v>0.10853325588149872</v>
      </c>
    </row>
    <row r="3506" spans="1:13" x14ac:dyDescent="0.3">
      <c r="A3506" s="119">
        <v>41458</v>
      </c>
      <c r="B3506" s="120" t="s">
        <v>39</v>
      </c>
      <c r="C3506" s="121">
        <v>16.399999999999999</v>
      </c>
      <c r="D3506" s="87" t="s">
        <v>31</v>
      </c>
      <c r="E3506" s="120" t="s">
        <v>6783</v>
      </c>
      <c r="F3506" s="123">
        <v>5</v>
      </c>
      <c r="G3506" s="35">
        <v>1</v>
      </c>
      <c r="H3506" s="69">
        <v>3</v>
      </c>
      <c r="I3506" s="31">
        <v>-1</v>
      </c>
      <c r="J3506" s="18">
        <f t="shared" si="218"/>
        <v>372.68000000000006</v>
      </c>
      <c r="K3506" s="19" t="str">
        <f t="shared" si="216"/>
        <v>Jul-13</v>
      </c>
      <c r="L3506" s="20">
        <f t="shared" si="219"/>
        <v>3444</v>
      </c>
      <c r="M3506" s="21">
        <f t="shared" si="217"/>
        <v>0.10821138211382116</v>
      </c>
    </row>
    <row r="3507" spans="1:13" x14ac:dyDescent="0.3">
      <c r="A3507" s="124">
        <v>41458</v>
      </c>
      <c r="B3507" s="108" t="s">
        <v>43</v>
      </c>
      <c r="C3507" s="111">
        <v>19.5</v>
      </c>
      <c r="D3507" s="87" t="s">
        <v>31</v>
      </c>
      <c r="E3507" s="108" t="s">
        <v>7903</v>
      </c>
      <c r="F3507" s="110">
        <v>5.5</v>
      </c>
      <c r="G3507" s="35">
        <v>1</v>
      </c>
      <c r="H3507" s="62" t="s">
        <v>6512</v>
      </c>
      <c r="I3507" s="34">
        <v>-1</v>
      </c>
      <c r="J3507" s="18">
        <f t="shared" si="218"/>
        <v>371.68000000000006</v>
      </c>
      <c r="K3507" s="19" t="str">
        <f t="shared" si="216"/>
        <v>Jul-13</v>
      </c>
      <c r="L3507" s="20">
        <f t="shared" si="219"/>
        <v>3445</v>
      </c>
      <c r="M3507" s="21">
        <f t="shared" si="217"/>
        <v>0.10788969521044994</v>
      </c>
    </row>
    <row r="3508" spans="1:13" x14ac:dyDescent="0.3">
      <c r="A3508" s="107">
        <v>41459</v>
      </c>
      <c r="B3508" s="108" t="s">
        <v>35</v>
      </c>
      <c r="C3508" s="101">
        <v>0.74305555555555547</v>
      </c>
      <c r="D3508" s="87" t="s">
        <v>31</v>
      </c>
      <c r="E3508" s="108" t="s">
        <v>1216</v>
      </c>
      <c r="F3508" s="110">
        <v>4</v>
      </c>
      <c r="G3508" s="85">
        <v>1</v>
      </c>
      <c r="H3508" s="87" t="s">
        <v>42</v>
      </c>
      <c r="I3508" s="27">
        <v>2.7</v>
      </c>
      <c r="J3508" s="18">
        <f t="shared" si="218"/>
        <v>374.38000000000005</v>
      </c>
      <c r="K3508" s="19" t="str">
        <f t="shared" si="216"/>
        <v>Jul-13</v>
      </c>
      <c r="L3508" s="20">
        <f t="shared" si="219"/>
        <v>3446</v>
      </c>
      <c r="M3508" s="21">
        <f t="shared" si="217"/>
        <v>0.10864190365641324</v>
      </c>
    </row>
    <row r="3509" spans="1:13" x14ac:dyDescent="0.3">
      <c r="A3509" s="107">
        <v>41459</v>
      </c>
      <c r="B3509" s="108" t="s">
        <v>93</v>
      </c>
      <c r="C3509" s="101">
        <v>0.83333333333333337</v>
      </c>
      <c r="D3509" s="87" t="s">
        <v>31</v>
      </c>
      <c r="E3509" s="108" t="s">
        <v>1217</v>
      </c>
      <c r="F3509" s="110">
        <v>3</v>
      </c>
      <c r="G3509" s="85">
        <v>1</v>
      </c>
      <c r="H3509" s="87" t="s">
        <v>42</v>
      </c>
      <c r="I3509" s="28">
        <v>2.5</v>
      </c>
      <c r="J3509" s="18">
        <f t="shared" si="218"/>
        <v>376.88000000000005</v>
      </c>
      <c r="K3509" s="19" t="str">
        <f t="shared" si="216"/>
        <v>Jul-13</v>
      </c>
      <c r="L3509" s="20">
        <f t="shared" si="219"/>
        <v>3447</v>
      </c>
      <c r="M3509" s="21">
        <f t="shared" si="217"/>
        <v>0.10933565419205107</v>
      </c>
    </row>
    <row r="3510" spans="1:13" x14ac:dyDescent="0.3">
      <c r="A3510" s="107">
        <v>41459</v>
      </c>
      <c r="B3510" s="108" t="s">
        <v>138</v>
      </c>
      <c r="C3510" s="101">
        <v>0.87152777777777779</v>
      </c>
      <c r="D3510" s="87" t="s">
        <v>31</v>
      </c>
      <c r="E3510" s="108" t="s">
        <v>1218</v>
      </c>
      <c r="F3510" s="110">
        <v>3.5</v>
      </c>
      <c r="G3510" s="85">
        <v>1</v>
      </c>
      <c r="H3510" s="87" t="s">
        <v>33</v>
      </c>
      <c r="I3510" s="28">
        <v>-1</v>
      </c>
      <c r="J3510" s="18">
        <f t="shared" si="218"/>
        <v>375.88000000000005</v>
      </c>
      <c r="K3510" s="19" t="str">
        <f t="shared" si="216"/>
        <v>Jul-13</v>
      </c>
      <c r="L3510" s="20">
        <f t="shared" si="219"/>
        <v>3448</v>
      </c>
      <c r="M3510" s="21">
        <f t="shared" si="217"/>
        <v>0.10901392111368911</v>
      </c>
    </row>
    <row r="3511" spans="1:13" x14ac:dyDescent="0.3">
      <c r="A3511" s="119">
        <v>41459</v>
      </c>
      <c r="B3511" s="120" t="s">
        <v>35</v>
      </c>
      <c r="C3511" s="121">
        <v>16.5</v>
      </c>
      <c r="D3511" s="87" t="s">
        <v>31</v>
      </c>
      <c r="E3511" s="120" t="s">
        <v>7905</v>
      </c>
      <c r="F3511" s="123">
        <v>5</v>
      </c>
      <c r="G3511" s="35">
        <v>1</v>
      </c>
      <c r="H3511" s="69">
        <v>7</v>
      </c>
      <c r="I3511" s="31">
        <v>-1</v>
      </c>
      <c r="J3511" s="18">
        <f t="shared" si="218"/>
        <v>374.88000000000005</v>
      </c>
      <c r="K3511" s="19" t="str">
        <f t="shared" si="216"/>
        <v>Jul-13</v>
      </c>
      <c r="L3511" s="20">
        <f t="shared" si="219"/>
        <v>3449</v>
      </c>
      <c r="M3511" s="21">
        <f t="shared" si="217"/>
        <v>0.10869237460133374</v>
      </c>
    </row>
    <row r="3512" spans="1:13" x14ac:dyDescent="0.3">
      <c r="A3512" s="124">
        <v>41459</v>
      </c>
      <c r="B3512" s="108" t="s">
        <v>93</v>
      </c>
      <c r="C3512" s="111">
        <v>20</v>
      </c>
      <c r="D3512" s="87" t="s">
        <v>31</v>
      </c>
      <c r="E3512" s="108" t="s">
        <v>7904</v>
      </c>
      <c r="F3512" s="110">
        <v>5</v>
      </c>
      <c r="G3512" s="35">
        <v>1</v>
      </c>
      <c r="H3512" s="62" t="s">
        <v>6512</v>
      </c>
      <c r="I3512" s="34">
        <v>-1</v>
      </c>
      <c r="J3512" s="18">
        <f t="shared" si="218"/>
        <v>373.88000000000005</v>
      </c>
      <c r="K3512" s="19" t="str">
        <f t="shared" si="216"/>
        <v>Jul-13</v>
      </c>
      <c r="L3512" s="20">
        <f t="shared" si="219"/>
        <v>3450</v>
      </c>
      <c r="M3512" s="21">
        <f t="shared" si="217"/>
        <v>0.10837101449275365</v>
      </c>
    </row>
    <row r="3513" spans="1:13" x14ac:dyDescent="0.3">
      <c r="A3513" s="107">
        <v>41460</v>
      </c>
      <c r="B3513" s="108" t="s">
        <v>44</v>
      </c>
      <c r="C3513" s="101">
        <v>0.58333333333333337</v>
      </c>
      <c r="D3513" s="87" t="s">
        <v>31</v>
      </c>
      <c r="E3513" s="108" t="s">
        <v>1219</v>
      </c>
      <c r="F3513" s="110">
        <v>4</v>
      </c>
      <c r="G3513" s="85">
        <v>1</v>
      </c>
      <c r="H3513" s="87" t="s">
        <v>42</v>
      </c>
      <c r="I3513" s="27">
        <v>3</v>
      </c>
      <c r="J3513" s="18">
        <f t="shared" si="218"/>
        <v>376.88000000000005</v>
      </c>
      <c r="K3513" s="19" t="str">
        <f t="shared" si="216"/>
        <v>Jul-13</v>
      </c>
      <c r="L3513" s="20">
        <f t="shared" si="219"/>
        <v>3451</v>
      </c>
      <c r="M3513" s="21">
        <f t="shared" si="217"/>
        <v>0.10920892494929008</v>
      </c>
    </row>
    <row r="3514" spans="1:13" x14ac:dyDescent="0.3">
      <c r="A3514" s="107">
        <v>41460</v>
      </c>
      <c r="B3514" s="108" t="s">
        <v>96</v>
      </c>
      <c r="C3514" s="101">
        <v>0.61805555555555558</v>
      </c>
      <c r="D3514" s="87" t="s">
        <v>31</v>
      </c>
      <c r="E3514" s="108" t="s">
        <v>1220</v>
      </c>
      <c r="F3514" s="110">
        <v>4</v>
      </c>
      <c r="G3514" s="85">
        <v>1</v>
      </c>
      <c r="H3514" s="87" t="s">
        <v>33</v>
      </c>
      <c r="I3514" s="27">
        <v>-1</v>
      </c>
      <c r="J3514" s="18">
        <f t="shared" si="218"/>
        <v>375.88000000000005</v>
      </c>
      <c r="K3514" s="19" t="str">
        <f t="shared" si="216"/>
        <v>Jul-13</v>
      </c>
      <c r="L3514" s="20">
        <f t="shared" si="219"/>
        <v>3452</v>
      </c>
      <c r="M3514" s="21">
        <f t="shared" si="217"/>
        <v>0.10888760139049827</v>
      </c>
    </row>
    <row r="3515" spans="1:13" x14ac:dyDescent="0.3">
      <c r="A3515" s="107">
        <v>41460</v>
      </c>
      <c r="B3515" s="108" t="s">
        <v>44</v>
      </c>
      <c r="C3515" s="101">
        <v>0.64930555555555558</v>
      </c>
      <c r="D3515" s="87" t="s">
        <v>31</v>
      </c>
      <c r="E3515" s="108" t="s">
        <v>1221</v>
      </c>
      <c r="F3515" s="110">
        <v>3.5</v>
      </c>
      <c r="G3515" s="85">
        <v>1</v>
      </c>
      <c r="H3515" s="87" t="s">
        <v>42</v>
      </c>
      <c r="I3515" s="27">
        <v>2.5</v>
      </c>
      <c r="J3515" s="18">
        <f t="shared" si="218"/>
        <v>378.38000000000005</v>
      </c>
      <c r="K3515" s="19" t="str">
        <f t="shared" si="216"/>
        <v>Jul-13</v>
      </c>
      <c r="L3515" s="20">
        <f t="shared" si="219"/>
        <v>3453</v>
      </c>
      <c r="M3515" s="21">
        <f t="shared" si="217"/>
        <v>0.10958007529684334</v>
      </c>
    </row>
    <row r="3516" spans="1:13" x14ac:dyDescent="0.3">
      <c r="A3516" s="107">
        <v>41460</v>
      </c>
      <c r="B3516" s="108" t="s">
        <v>44</v>
      </c>
      <c r="C3516" s="101">
        <v>0.71875</v>
      </c>
      <c r="D3516" s="87" t="s">
        <v>31</v>
      </c>
      <c r="E3516" s="108" t="s">
        <v>1222</v>
      </c>
      <c r="F3516" s="110">
        <v>3.5</v>
      </c>
      <c r="G3516" s="85">
        <v>1</v>
      </c>
      <c r="H3516" s="87" t="s">
        <v>33</v>
      </c>
      <c r="I3516" s="27">
        <v>-1</v>
      </c>
      <c r="J3516" s="18">
        <f t="shared" si="218"/>
        <v>377.38000000000005</v>
      </c>
      <c r="K3516" s="19" t="str">
        <f t="shared" si="216"/>
        <v>Jul-13</v>
      </c>
      <c r="L3516" s="20">
        <f t="shared" si="219"/>
        <v>3454</v>
      </c>
      <c r="M3516" s="21">
        <f t="shared" si="217"/>
        <v>0.1092588303416329</v>
      </c>
    </row>
    <row r="3517" spans="1:13" x14ac:dyDescent="0.3">
      <c r="A3517" s="107">
        <v>41460</v>
      </c>
      <c r="B3517" s="108" t="s">
        <v>35</v>
      </c>
      <c r="C3517" s="101">
        <v>0.84375</v>
      </c>
      <c r="D3517" s="87" t="s">
        <v>31</v>
      </c>
      <c r="E3517" s="108" t="s">
        <v>1223</v>
      </c>
      <c r="F3517" s="110">
        <v>3.75</v>
      </c>
      <c r="G3517" s="85">
        <v>1</v>
      </c>
      <c r="H3517" s="87" t="s">
        <v>33</v>
      </c>
      <c r="I3517" s="28">
        <v>-1</v>
      </c>
      <c r="J3517" s="18">
        <f t="shared" si="218"/>
        <v>376.38000000000005</v>
      </c>
      <c r="K3517" s="19" t="str">
        <f t="shared" si="216"/>
        <v>Jul-13</v>
      </c>
      <c r="L3517" s="20">
        <f t="shared" si="219"/>
        <v>3455</v>
      </c>
      <c r="M3517" s="21">
        <f t="shared" si="217"/>
        <v>0.10893777134587555</v>
      </c>
    </row>
    <row r="3518" spans="1:13" x14ac:dyDescent="0.3">
      <c r="A3518" s="107">
        <v>41460</v>
      </c>
      <c r="B3518" s="108" t="s">
        <v>57</v>
      </c>
      <c r="C3518" s="101">
        <v>0.85416666666666663</v>
      </c>
      <c r="D3518" s="87" t="s">
        <v>31</v>
      </c>
      <c r="E3518" s="108" t="s">
        <v>1224</v>
      </c>
      <c r="F3518" s="110">
        <v>3.75</v>
      </c>
      <c r="G3518" s="85">
        <v>1</v>
      </c>
      <c r="H3518" s="87" t="s">
        <v>42</v>
      </c>
      <c r="I3518" s="28">
        <v>2.75</v>
      </c>
      <c r="J3518" s="18">
        <f t="shared" si="218"/>
        <v>379.13000000000005</v>
      </c>
      <c r="K3518" s="19" t="str">
        <f t="shared" si="216"/>
        <v>Jul-13</v>
      </c>
      <c r="L3518" s="20">
        <f t="shared" si="219"/>
        <v>3456</v>
      </c>
      <c r="M3518" s="21">
        <f t="shared" si="217"/>
        <v>0.10970196759259261</v>
      </c>
    </row>
    <row r="3519" spans="1:13" x14ac:dyDescent="0.3">
      <c r="A3519" s="124">
        <v>41460</v>
      </c>
      <c r="B3519" s="108" t="s">
        <v>57</v>
      </c>
      <c r="C3519" s="111">
        <v>18.3</v>
      </c>
      <c r="D3519" s="87" t="s">
        <v>31</v>
      </c>
      <c r="E3519" s="108" t="s">
        <v>7906</v>
      </c>
      <c r="F3519" s="110">
        <v>6</v>
      </c>
      <c r="G3519" s="35">
        <v>1</v>
      </c>
      <c r="H3519" s="71" t="s">
        <v>6518</v>
      </c>
      <c r="I3519" s="34">
        <v>-1</v>
      </c>
      <c r="J3519" s="18">
        <f t="shared" si="218"/>
        <v>378.13000000000005</v>
      </c>
      <c r="K3519" s="19" t="str">
        <f t="shared" si="216"/>
        <v>Jul-13</v>
      </c>
      <c r="L3519" s="20">
        <f t="shared" si="219"/>
        <v>3457</v>
      </c>
      <c r="M3519" s="21">
        <f t="shared" si="217"/>
        <v>0.10938096615562629</v>
      </c>
    </row>
    <row r="3520" spans="1:13" x14ac:dyDescent="0.3">
      <c r="A3520" s="124">
        <v>41460</v>
      </c>
      <c r="B3520" s="108" t="s">
        <v>35</v>
      </c>
      <c r="C3520" s="111">
        <v>18.45</v>
      </c>
      <c r="D3520" s="87" t="s">
        <v>31</v>
      </c>
      <c r="E3520" s="108" t="s">
        <v>7907</v>
      </c>
      <c r="F3520" s="110">
        <v>4.5</v>
      </c>
      <c r="G3520" s="35">
        <v>1</v>
      </c>
      <c r="H3520" s="71" t="s">
        <v>6518</v>
      </c>
      <c r="I3520" s="34">
        <v>-1</v>
      </c>
      <c r="J3520" s="18">
        <f t="shared" si="218"/>
        <v>377.13000000000005</v>
      </c>
      <c r="K3520" s="19" t="str">
        <f t="shared" si="216"/>
        <v>Jul-13</v>
      </c>
      <c r="L3520" s="20">
        <f t="shared" si="219"/>
        <v>3458</v>
      </c>
      <c r="M3520" s="21">
        <f t="shared" si="217"/>
        <v>0.10906015037593987</v>
      </c>
    </row>
    <row r="3521" spans="1:13" x14ac:dyDescent="0.3">
      <c r="A3521" s="124">
        <v>41460</v>
      </c>
      <c r="B3521" s="108" t="s">
        <v>35</v>
      </c>
      <c r="C3521" s="111">
        <v>19.149999999999999</v>
      </c>
      <c r="D3521" s="87" t="s">
        <v>31</v>
      </c>
      <c r="E3521" s="108" t="s">
        <v>7908</v>
      </c>
      <c r="F3521" s="110">
        <v>5</v>
      </c>
      <c r="G3521" s="35">
        <v>1</v>
      </c>
      <c r="H3521" s="71" t="s">
        <v>6518</v>
      </c>
      <c r="I3521" s="34">
        <v>-1</v>
      </c>
      <c r="J3521" s="18">
        <f t="shared" si="218"/>
        <v>376.13000000000005</v>
      </c>
      <c r="K3521" s="19" t="str">
        <f t="shared" si="216"/>
        <v>Jul-13</v>
      </c>
      <c r="L3521" s="20">
        <f t="shared" si="219"/>
        <v>3459</v>
      </c>
      <c r="M3521" s="21">
        <f t="shared" si="217"/>
        <v>0.1087395200925123</v>
      </c>
    </row>
    <row r="3522" spans="1:13" x14ac:dyDescent="0.3">
      <c r="A3522" s="124">
        <v>41460</v>
      </c>
      <c r="B3522" s="108" t="s">
        <v>35</v>
      </c>
      <c r="C3522" s="111">
        <v>21.15</v>
      </c>
      <c r="D3522" s="87" t="s">
        <v>31</v>
      </c>
      <c r="E3522" s="108" t="s">
        <v>2372</v>
      </c>
      <c r="F3522" s="110">
        <v>4.5</v>
      </c>
      <c r="G3522" s="35">
        <v>1</v>
      </c>
      <c r="H3522" s="71" t="s">
        <v>6526</v>
      </c>
      <c r="I3522" s="34">
        <v>3.5</v>
      </c>
      <c r="J3522" s="18">
        <f t="shared" si="218"/>
        <v>379.63000000000005</v>
      </c>
      <c r="K3522" s="19" t="str">
        <f t="shared" ref="K3522:K3585" si="220">TEXT(A3522,"MMM-yy")</f>
        <v>Jul-13</v>
      </c>
      <c r="L3522" s="20">
        <f t="shared" si="219"/>
        <v>3460</v>
      </c>
      <c r="M3522" s="21">
        <f t="shared" ref="M3522:M3585" si="221">J3522/L3522</f>
        <v>0.10971965317919076</v>
      </c>
    </row>
    <row r="3523" spans="1:13" x14ac:dyDescent="0.3">
      <c r="A3523" s="124">
        <v>41460</v>
      </c>
      <c r="B3523" s="108" t="s">
        <v>35</v>
      </c>
      <c r="C3523" s="111">
        <v>21.15</v>
      </c>
      <c r="D3523" s="87" t="s">
        <v>31</v>
      </c>
      <c r="E3523" s="108" t="s">
        <v>1265</v>
      </c>
      <c r="F3523" s="110">
        <v>5</v>
      </c>
      <c r="G3523" s="35">
        <v>1</v>
      </c>
      <c r="H3523" s="71" t="s">
        <v>6512</v>
      </c>
      <c r="I3523" s="34">
        <v>-1</v>
      </c>
      <c r="J3523" s="18">
        <f t="shared" ref="J3523:J3586" si="222">J3522+I3523</f>
        <v>378.63000000000005</v>
      </c>
      <c r="K3523" s="19" t="str">
        <f t="shared" si="220"/>
        <v>Jul-13</v>
      </c>
      <c r="L3523" s="20">
        <f t="shared" ref="L3523:L3586" si="223">L3522+G3523</f>
        <v>3461</v>
      </c>
      <c r="M3523" s="21">
        <f t="shared" si="221"/>
        <v>0.1093990176249639</v>
      </c>
    </row>
    <row r="3524" spans="1:13" x14ac:dyDescent="0.3">
      <c r="A3524" s="107">
        <v>41461</v>
      </c>
      <c r="B3524" s="108" t="s">
        <v>57</v>
      </c>
      <c r="C3524" s="101">
        <v>0.70138888888888884</v>
      </c>
      <c r="D3524" s="87" t="s">
        <v>31</v>
      </c>
      <c r="E3524" s="108" t="s">
        <v>1187</v>
      </c>
      <c r="F3524" s="110">
        <v>3.75</v>
      </c>
      <c r="G3524" s="85">
        <v>1</v>
      </c>
      <c r="H3524" s="87" t="s">
        <v>33</v>
      </c>
      <c r="I3524" s="27">
        <v>-1</v>
      </c>
      <c r="J3524" s="18">
        <f t="shared" si="222"/>
        <v>377.63000000000005</v>
      </c>
      <c r="K3524" s="19" t="str">
        <f t="shared" si="220"/>
        <v>Jul-13</v>
      </c>
      <c r="L3524" s="20">
        <f t="shared" si="223"/>
        <v>3462</v>
      </c>
      <c r="M3524" s="21">
        <f t="shared" si="221"/>
        <v>0.10907856730213751</v>
      </c>
    </row>
    <row r="3525" spans="1:13" x14ac:dyDescent="0.3">
      <c r="A3525" s="119">
        <v>41461</v>
      </c>
      <c r="B3525" s="120" t="s">
        <v>57</v>
      </c>
      <c r="C3525" s="121">
        <v>13.55</v>
      </c>
      <c r="D3525" s="87" t="s">
        <v>31</v>
      </c>
      <c r="E3525" s="120" t="s">
        <v>1191</v>
      </c>
      <c r="F3525" s="123">
        <v>4.33</v>
      </c>
      <c r="G3525" s="35">
        <v>1</v>
      </c>
      <c r="H3525" s="69">
        <v>2</v>
      </c>
      <c r="I3525" s="31">
        <v>-1</v>
      </c>
      <c r="J3525" s="18">
        <f t="shared" si="222"/>
        <v>376.63000000000005</v>
      </c>
      <c r="K3525" s="19" t="str">
        <f t="shared" si="220"/>
        <v>Jul-13</v>
      </c>
      <c r="L3525" s="20">
        <f t="shared" si="223"/>
        <v>3463</v>
      </c>
      <c r="M3525" s="21">
        <f t="shared" si="221"/>
        <v>0.10875830205024546</v>
      </c>
    </row>
    <row r="3526" spans="1:13" x14ac:dyDescent="0.3">
      <c r="A3526" s="119">
        <v>41461</v>
      </c>
      <c r="B3526" s="120" t="s">
        <v>57</v>
      </c>
      <c r="C3526" s="121">
        <v>13.55</v>
      </c>
      <c r="D3526" s="87" t="s">
        <v>31</v>
      </c>
      <c r="E3526" s="120" t="s">
        <v>7909</v>
      </c>
      <c r="F3526" s="123">
        <v>4.33</v>
      </c>
      <c r="G3526" s="35">
        <v>1</v>
      </c>
      <c r="H3526" s="69">
        <v>1</v>
      </c>
      <c r="I3526" s="31">
        <v>6</v>
      </c>
      <c r="J3526" s="18">
        <f t="shared" si="222"/>
        <v>382.63000000000005</v>
      </c>
      <c r="K3526" s="19" t="str">
        <f t="shared" si="220"/>
        <v>Jul-13</v>
      </c>
      <c r="L3526" s="20">
        <f t="shared" si="223"/>
        <v>3464</v>
      </c>
      <c r="M3526" s="21">
        <f t="shared" si="221"/>
        <v>0.11045900692840648</v>
      </c>
    </row>
    <row r="3527" spans="1:13" x14ac:dyDescent="0.3">
      <c r="A3527" s="119">
        <v>41461</v>
      </c>
      <c r="B3527" s="120" t="s">
        <v>57</v>
      </c>
      <c r="C3527" s="121">
        <v>14.3</v>
      </c>
      <c r="D3527" s="87" t="s">
        <v>31</v>
      </c>
      <c r="E3527" s="120" t="s">
        <v>3097</v>
      </c>
      <c r="F3527" s="123">
        <v>4.5</v>
      </c>
      <c r="G3527" s="35">
        <v>1</v>
      </c>
      <c r="H3527" s="69">
        <v>1</v>
      </c>
      <c r="I3527" s="31">
        <v>3.5</v>
      </c>
      <c r="J3527" s="18">
        <f t="shared" si="222"/>
        <v>386.13000000000005</v>
      </c>
      <c r="K3527" s="19" t="str">
        <f t="shared" si="220"/>
        <v>Jul-13</v>
      </c>
      <c r="L3527" s="20">
        <f t="shared" si="223"/>
        <v>3465</v>
      </c>
      <c r="M3527" s="21">
        <f t="shared" si="221"/>
        <v>0.11143722943722945</v>
      </c>
    </row>
    <row r="3528" spans="1:13" x14ac:dyDescent="0.3">
      <c r="A3528" s="119">
        <v>41461</v>
      </c>
      <c r="B3528" s="120" t="s">
        <v>57</v>
      </c>
      <c r="C3528" s="121">
        <v>15.4</v>
      </c>
      <c r="D3528" s="87" t="s">
        <v>31</v>
      </c>
      <c r="E3528" s="120" t="s">
        <v>1269</v>
      </c>
      <c r="F3528" s="123">
        <v>6</v>
      </c>
      <c r="G3528" s="35">
        <v>1</v>
      </c>
      <c r="H3528" s="69">
        <v>4</v>
      </c>
      <c r="I3528" s="31">
        <v>-1</v>
      </c>
      <c r="J3528" s="18">
        <f t="shared" si="222"/>
        <v>385.13000000000005</v>
      </c>
      <c r="K3528" s="19" t="str">
        <f t="shared" si="220"/>
        <v>Jul-13</v>
      </c>
      <c r="L3528" s="20">
        <f t="shared" si="223"/>
        <v>3466</v>
      </c>
      <c r="M3528" s="21">
        <f t="shared" si="221"/>
        <v>0.11111656087709176</v>
      </c>
    </row>
    <row r="3529" spans="1:13" x14ac:dyDescent="0.3">
      <c r="A3529" s="107">
        <v>41463</v>
      </c>
      <c r="B3529" s="108" t="s">
        <v>59</v>
      </c>
      <c r="C3529" s="101">
        <v>0.75</v>
      </c>
      <c r="D3529" s="87" t="s">
        <v>31</v>
      </c>
      <c r="E3529" s="108" t="s">
        <v>1225</v>
      </c>
      <c r="F3529" s="110">
        <v>3</v>
      </c>
      <c r="G3529" s="85">
        <v>1</v>
      </c>
      <c r="H3529" s="87" t="s">
        <v>33</v>
      </c>
      <c r="I3529" s="28">
        <v>-1</v>
      </c>
      <c r="J3529" s="18">
        <f t="shared" si="222"/>
        <v>384.13000000000005</v>
      </c>
      <c r="K3529" s="19" t="str">
        <f t="shared" si="220"/>
        <v>Jul-13</v>
      </c>
      <c r="L3529" s="20">
        <f t="shared" si="223"/>
        <v>3467</v>
      </c>
      <c r="M3529" s="21">
        <f t="shared" si="221"/>
        <v>0.1107960773002596</v>
      </c>
    </row>
    <row r="3530" spans="1:13" x14ac:dyDescent="0.3">
      <c r="A3530" s="107">
        <v>41463</v>
      </c>
      <c r="B3530" s="108" t="s">
        <v>59</v>
      </c>
      <c r="C3530" s="101">
        <v>0.83333333333333337</v>
      </c>
      <c r="D3530" s="87" t="s">
        <v>31</v>
      </c>
      <c r="E3530" s="108" t="s">
        <v>1226</v>
      </c>
      <c r="F3530" s="110">
        <v>4</v>
      </c>
      <c r="G3530" s="85">
        <v>1</v>
      </c>
      <c r="H3530" s="87" t="s">
        <v>33</v>
      </c>
      <c r="I3530" s="28">
        <v>-1</v>
      </c>
      <c r="J3530" s="18">
        <f t="shared" si="222"/>
        <v>383.13000000000005</v>
      </c>
      <c r="K3530" s="19" t="str">
        <f t="shared" si="220"/>
        <v>Jul-13</v>
      </c>
      <c r="L3530" s="20">
        <f t="shared" si="223"/>
        <v>3468</v>
      </c>
      <c r="M3530" s="21">
        <f t="shared" si="221"/>
        <v>0.11047577854671282</v>
      </c>
    </row>
    <row r="3531" spans="1:13" x14ac:dyDescent="0.3">
      <c r="A3531" s="119">
        <v>41463</v>
      </c>
      <c r="B3531" s="120" t="s">
        <v>49</v>
      </c>
      <c r="C3531" s="121">
        <v>15.3</v>
      </c>
      <c r="D3531" s="87" t="s">
        <v>31</v>
      </c>
      <c r="E3531" s="120" t="s">
        <v>7913</v>
      </c>
      <c r="F3531" s="123">
        <v>6</v>
      </c>
      <c r="G3531" s="35">
        <v>1</v>
      </c>
      <c r="H3531" s="69">
        <v>3</v>
      </c>
      <c r="I3531" s="31">
        <v>-1</v>
      </c>
      <c r="J3531" s="18">
        <f t="shared" si="222"/>
        <v>382.13000000000005</v>
      </c>
      <c r="K3531" s="19" t="str">
        <f t="shared" si="220"/>
        <v>Jul-13</v>
      </c>
      <c r="L3531" s="20">
        <f t="shared" si="223"/>
        <v>3469</v>
      </c>
      <c r="M3531" s="21">
        <f t="shared" si="221"/>
        <v>0.11015566445661576</v>
      </c>
    </row>
    <row r="3532" spans="1:13" x14ac:dyDescent="0.3">
      <c r="A3532" s="119">
        <v>41463</v>
      </c>
      <c r="B3532" s="120" t="s">
        <v>153</v>
      </c>
      <c r="C3532" s="121">
        <v>15.45</v>
      </c>
      <c r="D3532" s="87" t="s">
        <v>31</v>
      </c>
      <c r="E3532" s="120" t="s">
        <v>7914</v>
      </c>
      <c r="F3532" s="123">
        <v>6</v>
      </c>
      <c r="G3532" s="35">
        <v>1</v>
      </c>
      <c r="H3532" s="69">
        <v>4</v>
      </c>
      <c r="I3532" s="31">
        <v>-1</v>
      </c>
      <c r="J3532" s="18">
        <f t="shared" si="222"/>
        <v>381.13000000000005</v>
      </c>
      <c r="K3532" s="19" t="str">
        <f t="shared" si="220"/>
        <v>Jul-13</v>
      </c>
      <c r="L3532" s="20">
        <f t="shared" si="223"/>
        <v>3470</v>
      </c>
      <c r="M3532" s="21">
        <f t="shared" si="221"/>
        <v>0.10983573487031702</v>
      </c>
    </row>
    <row r="3533" spans="1:13" x14ac:dyDescent="0.3">
      <c r="A3533" s="119">
        <v>41463</v>
      </c>
      <c r="B3533" s="120" t="s">
        <v>153</v>
      </c>
      <c r="C3533" s="121">
        <v>16.45</v>
      </c>
      <c r="D3533" s="87" t="s">
        <v>31</v>
      </c>
      <c r="E3533" s="120" t="s">
        <v>7915</v>
      </c>
      <c r="F3533" s="123">
        <v>4.5</v>
      </c>
      <c r="G3533" s="35">
        <v>1</v>
      </c>
      <c r="H3533" s="69">
        <v>2</v>
      </c>
      <c r="I3533" s="31">
        <v>-1</v>
      </c>
      <c r="J3533" s="18">
        <f t="shared" si="222"/>
        <v>380.13000000000005</v>
      </c>
      <c r="K3533" s="19" t="str">
        <f t="shared" si="220"/>
        <v>Jul-13</v>
      </c>
      <c r="L3533" s="20">
        <f t="shared" si="223"/>
        <v>3471</v>
      </c>
      <c r="M3533" s="21">
        <f t="shared" si="221"/>
        <v>0.1095159896283492</v>
      </c>
    </row>
    <row r="3534" spans="1:13" x14ac:dyDescent="0.3">
      <c r="A3534" s="124">
        <v>41463</v>
      </c>
      <c r="B3534" s="108" t="s">
        <v>59</v>
      </c>
      <c r="C3534" s="111">
        <v>18.3</v>
      </c>
      <c r="D3534" s="87" t="s">
        <v>31</v>
      </c>
      <c r="E3534" s="108" t="s">
        <v>7911</v>
      </c>
      <c r="F3534" s="110">
        <v>6</v>
      </c>
      <c r="G3534" s="35">
        <v>1</v>
      </c>
      <c r="H3534" s="71" t="s">
        <v>6518</v>
      </c>
      <c r="I3534" s="34">
        <v>-1</v>
      </c>
      <c r="J3534" s="18">
        <f t="shared" si="222"/>
        <v>379.13000000000005</v>
      </c>
      <c r="K3534" s="19" t="str">
        <f t="shared" si="220"/>
        <v>Jul-13</v>
      </c>
      <c r="L3534" s="20">
        <f t="shared" si="223"/>
        <v>3472</v>
      </c>
      <c r="M3534" s="21">
        <f t="shared" si="221"/>
        <v>0.10919642857142858</v>
      </c>
    </row>
    <row r="3535" spans="1:13" x14ac:dyDescent="0.3">
      <c r="A3535" s="124">
        <v>41463</v>
      </c>
      <c r="B3535" s="108" t="s">
        <v>59</v>
      </c>
      <c r="C3535" s="111">
        <v>19</v>
      </c>
      <c r="D3535" s="87" t="s">
        <v>31</v>
      </c>
      <c r="E3535" s="108" t="s">
        <v>7361</v>
      </c>
      <c r="F3535" s="110">
        <v>6</v>
      </c>
      <c r="G3535" s="35">
        <v>1</v>
      </c>
      <c r="H3535" s="71" t="s">
        <v>6512</v>
      </c>
      <c r="I3535" s="34">
        <v>-1</v>
      </c>
      <c r="J3535" s="18">
        <f t="shared" si="222"/>
        <v>378.13000000000005</v>
      </c>
      <c r="K3535" s="19" t="str">
        <f t="shared" si="220"/>
        <v>Jul-13</v>
      </c>
      <c r="L3535" s="20">
        <f t="shared" si="223"/>
        <v>3473</v>
      </c>
      <c r="M3535" s="21">
        <f t="shared" si="221"/>
        <v>0.10887705154045495</v>
      </c>
    </row>
    <row r="3536" spans="1:13" x14ac:dyDescent="0.3">
      <c r="A3536" s="124">
        <v>41463</v>
      </c>
      <c r="B3536" s="108" t="s">
        <v>59</v>
      </c>
      <c r="C3536" s="111">
        <v>19.3</v>
      </c>
      <c r="D3536" s="87" t="s">
        <v>31</v>
      </c>
      <c r="E3536" s="108" t="s">
        <v>7912</v>
      </c>
      <c r="F3536" s="110">
        <v>5</v>
      </c>
      <c r="G3536" s="35">
        <v>1</v>
      </c>
      <c r="H3536" s="71" t="s">
        <v>6526</v>
      </c>
      <c r="I3536" s="34">
        <v>4</v>
      </c>
      <c r="J3536" s="18">
        <f t="shared" si="222"/>
        <v>382.13000000000005</v>
      </c>
      <c r="K3536" s="19" t="str">
        <f t="shared" si="220"/>
        <v>Jul-13</v>
      </c>
      <c r="L3536" s="20">
        <f t="shared" si="223"/>
        <v>3474</v>
      </c>
      <c r="M3536" s="21">
        <f t="shared" si="221"/>
        <v>0.10999712147380543</v>
      </c>
    </row>
    <row r="3537" spans="1:13" x14ac:dyDescent="0.3">
      <c r="A3537" s="124">
        <v>41463</v>
      </c>
      <c r="B3537" s="108" t="s">
        <v>135</v>
      </c>
      <c r="C3537" s="111">
        <v>20.5</v>
      </c>
      <c r="D3537" s="87" t="s">
        <v>31</v>
      </c>
      <c r="E3537" s="108" t="s">
        <v>7910</v>
      </c>
      <c r="F3537" s="110">
        <v>5</v>
      </c>
      <c r="G3537" s="35">
        <v>1</v>
      </c>
      <c r="H3537" s="71" t="s">
        <v>6518</v>
      </c>
      <c r="I3537" s="34">
        <v>-1</v>
      </c>
      <c r="J3537" s="18">
        <f t="shared" si="222"/>
        <v>381.13000000000005</v>
      </c>
      <c r="K3537" s="19" t="str">
        <f t="shared" si="220"/>
        <v>Jul-13</v>
      </c>
      <c r="L3537" s="20">
        <f t="shared" si="223"/>
        <v>3475</v>
      </c>
      <c r="M3537" s="21">
        <f t="shared" si="221"/>
        <v>0.10967769784172664</v>
      </c>
    </row>
    <row r="3538" spans="1:13" x14ac:dyDescent="0.3">
      <c r="A3538" s="107">
        <v>41464</v>
      </c>
      <c r="B3538" s="108" t="s">
        <v>45</v>
      </c>
      <c r="C3538" s="101">
        <v>0.61458333333333337</v>
      </c>
      <c r="D3538" s="87" t="s">
        <v>31</v>
      </c>
      <c r="E3538" s="108" t="s">
        <v>1227</v>
      </c>
      <c r="F3538" s="110">
        <v>4</v>
      </c>
      <c r="G3538" s="85">
        <v>1</v>
      </c>
      <c r="H3538" s="87" t="s">
        <v>33</v>
      </c>
      <c r="I3538" s="27">
        <v>-1</v>
      </c>
      <c r="J3538" s="18">
        <f t="shared" si="222"/>
        <v>380.13000000000005</v>
      </c>
      <c r="K3538" s="19" t="str">
        <f t="shared" si="220"/>
        <v>Jul-13</v>
      </c>
      <c r="L3538" s="20">
        <f t="shared" si="223"/>
        <v>3476</v>
      </c>
      <c r="M3538" s="21">
        <f t="shared" si="221"/>
        <v>0.10935845799769851</v>
      </c>
    </row>
    <row r="3539" spans="1:13" x14ac:dyDescent="0.3">
      <c r="A3539" s="107">
        <v>41464</v>
      </c>
      <c r="B3539" s="108" t="s">
        <v>48</v>
      </c>
      <c r="C3539" s="101">
        <v>0.625</v>
      </c>
      <c r="D3539" s="87" t="s">
        <v>31</v>
      </c>
      <c r="E3539" s="108" t="s">
        <v>1228</v>
      </c>
      <c r="F3539" s="110">
        <v>3.25</v>
      </c>
      <c r="G3539" s="85">
        <v>1</v>
      </c>
      <c r="H3539" s="87" t="s">
        <v>33</v>
      </c>
      <c r="I3539" s="27">
        <v>-1</v>
      </c>
      <c r="J3539" s="18">
        <f t="shared" si="222"/>
        <v>379.13000000000005</v>
      </c>
      <c r="K3539" s="19" t="str">
        <f t="shared" si="220"/>
        <v>Jul-13</v>
      </c>
      <c r="L3539" s="20">
        <f t="shared" si="223"/>
        <v>3477</v>
      </c>
      <c r="M3539" s="21">
        <f t="shared" si="221"/>
        <v>0.1090394017831464</v>
      </c>
    </row>
    <row r="3540" spans="1:13" x14ac:dyDescent="0.3">
      <c r="A3540" s="107">
        <v>41464</v>
      </c>
      <c r="B3540" s="108" t="s">
        <v>45</v>
      </c>
      <c r="C3540" s="101">
        <v>0.63541666666666663</v>
      </c>
      <c r="D3540" s="87" t="s">
        <v>31</v>
      </c>
      <c r="E3540" s="108" t="s">
        <v>1229</v>
      </c>
      <c r="F3540" s="110">
        <v>3.5</v>
      </c>
      <c r="G3540" s="85">
        <v>1</v>
      </c>
      <c r="H3540" s="87" t="s">
        <v>42</v>
      </c>
      <c r="I3540" s="27">
        <v>2.5</v>
      </c>
      <c r="J3540" s="18">
        <f t="shared" si="222"/>
        <v>381.63000000000005</v>
      </c>
      <c r="K3540" s="19" t="str">
        <f t="shared" si="220"/>
        <v>Jul-13</v>
      </c>
      <c r="L3540" s="20">
        <f t="shared" si="223"/>
        <v>3478</v>
      </c>
      <c r="M3540" s="21">
        <f t="shared" si="221"/>
        <v>0.10972685451408858</v>
      </c>
    </row>
    <row r="3541" spans="1:13" x14ac:dyDescent="0.3">
      <c r="A3541" s="107">
        <v>41464</v>
      </c>
      <c r="B3541" s="108" t="s">
        <v>48</v>
      </c>
      <c r="C3541" s="101">
        <v>0.66666666666666663</v>
      </c>
      <c r="D3541" s="87" t="s">
        <v>31</v>
      </c>
      <c r="E3541" s="108" t="s">
        <v>1230</v>
      </c>
      <c r="F3541" s="110">
        <v>3.25</v>
      </c>
      <c r="G3541" s="85">
        <v>1</v>
      </c>
      <c r="H3541" s="87" t="s">
        <v>42</v>
      </c>
      <c r="I3541" s="27">
        <v>2.25</v>
      </c>
      <c r="J3541" s="18">
        <f t="shared" si="222"/>
        <v>383.88000000000005</v>
      </c>
      <c r="K3541" s="19" t="str">
        <f t="shared" si="220"/>
        <v>Jul-13</v>
      </c>
      <c r="L3541" s="20">
        <f t="shared" si="223"/>
        <v>3479</v>
      </c>
      <c r="M3541" s="21">
        <f t="shared" si="221"/>
        <v>0.11034205231388332</v>
      </c>
    </row>
    <row r="3542" spans="1:13" x14ac:dyDescent="0.3">
      <c r="A3542" s="107">
        <v>41464</v>
      </c>
      <c r="B3542" s="108" t="s">
        <v>98</v>
      </c>
      <c r="C3542" s="101">
        <v>0.82291666666666663</v>
      </c>
      <c r="D3542" s="87" t="s">
        <v>31</v>
      </c>
      <c r="E3542" s="108" t="s">
        <v>1231</v>
      </c>
      <c r="F3542" s="110">
        <v>4</v>
      </c>
      <c r="G3542" s="85">
        <v>1</v>
      </c>
      <c r="H3542" s="87" t="s">
        <v>33</v>
      </c>
      <c r="I3542" s="28">
        <v>-1</v>
      </c>
      <c r="J3542" s="18">
        <f t="shared" si="222"/>
        <v>382.88000000000005</v>
      </c>
      <c r="K3542" s="19" t="str">
        <f t="shared" si="220"/>
        <v>Jul-13</v>
      </c>
      <c r="L3542" s="20">
        <f t="shared" si="223"/>
        <v>3480</v>
      </c>
      <c r="M3542" s="21">
        <f t="shared" si="221"/>
        <v>0.11002298850574714</v>
      </c>
    </row>
    <row r="3543" spans="1:13" x14ac:dyDescent="0.3">
      <c r="A3543" s="119">
        <v>41464</v>
      </c>
      <c r="B3543" s="120" t="s">
        <v>45</v>
      </c>
      <c r="C3543" s="121">
        <v>14.45</v>
      </c>
      <c r="D3543" s="87" t="s">
        <v>31</v>
      </c>
      <c r="E3543" s="120" t="s">
        <v>7920</v>
      </c>
      <c r="F3543" s="123">
        <v>5.5</v>
      </c>
      <c r="G3543" s="35">
        <v>1</v>
      </c>
      <c r="H3543" s="69">
        <v>2</v>
      </c>
      <c r="I3543" s="31">
        <v>-1</v>
      </c>
      <c r="J3543" s="18">
        <f t="shared" si="222"/>
        <v>381.88000000000005</v>
      </c>
      <c r="K3543" s="19" t="str">
        <f t="shared" si="220"/>
        <v>Jul-13</v>
      </c>
      <c r="L3543" s="20">
        <f t="shared" si="223"/>
        <v>3481</v>
      </c>
      <c r="M3543" s="21">
        <f t="shared" si="221"/>
        <v>0.10970410801493825</v>
      </c>
    </row>
    <row r="3544" spans="1:13" x14ac:dyDescent="0.3">
      <c r="A3544" s="124">
        <v>41464</v>
      </c>
      <c r="B3544" s="108" t="s">
        <v>30</v>
      </c>
      <c r="C3544" s="111">
        <v>19.05</v>
      </c>
      <c r="D3544" s="87" t="s">
        <v>31</v>
      </c>
      <c r="E3544" s="108" t="s">
        <v>7916</v>
      </c>
      <c r="F3544" s="110">
        <v>5</v>
      </c>
      <c r="G3544" s="35">
        <v>1</v>
      </c>
      <c r="H3544" s="71" t="s">
        <v>6512</v>
      </c>
      <c r="I3544" s="34">
        <v>-1</v>
      </c>
      <c r="J3544" s="18">
        <f t="shared" si="222"/>
        <v>380.88000000000005</v>
      </c>
      <c r="K3544" s="19" t="str">
        <f t="shared" si="220"/>
        <v>Jul-13</v>
      </c>
      <c r="L3544" s="20">
        <f t="shared" si="223"/>
        <v>3482</v>
      </c>
      <c r="M3544" s="21">
        <f t="shared" si="221"/>
        <v>0.10938541068351523</v>
      </c>
    </row>
    <row r="3545" spans="1:13" x14ac:dyDescent="0.3">
      <c r="A3545" s="124">
        <v>41464</v>
      </c>
      <c r="B3545" s="108" t="s">
        <v>30</v>
      </c>
      <c r="C3545" s="111">
        <v>20.05</v>
      </c>
      <c r="D3545" s="87" t="s">
        <v>31</v>
      </c>
      <c r="E3545" s="108" t="s">
        <v>7917</v>
      </c>
      <c r="F3545" s="110">
        <v>4.5</v>
      </c>
      <c r="G3545" s="35">
        <v>1</v>
      </c>
      <c r="H3545" s="71" t="s">
        <v>6512</v>
      </c>
      <c r="I3545" s="34">
        <v>-1</v>
      </c>
      <c r="J3545" s="18">
        <f t="shared" si="222"/>
        <v>379.88000000000005</v>
      </c>
      <c r="K3545" s="19" t="str">
        <f t="shared" si="220"/>
        <v>Jul-13</v>
      </c>
      <c r="L3545" s="20">
        <f t="shared" si="223"/>
        <v>3483</v>
      </c>
      <c r="M3545" s="21">
        <f t="shared" si="221"/>
        <v>0.10906689635371808</v>
      </c>
    </row>
    <row r="3546" spans="1:13" x14ac:dyDescent="0.3">
      <c r="A3546" s="124">
        <v>41464</v>
      </c>
      <c r="B3546" s="108" t="s">
        <v>30</v>
      </c>
      <c r="C3546" s="111">
        <v>21.05</v>
      </c>
      <c r="D3546" s="87" t="s">
        <v>31</v>
      </c>
      <c r="E3546" s="108" t="s">
        <v>7918</v>
      </c>
      <c r="F3546" s="110">
        <v>4.33</v>
      </c>
      <c r="G3546" s="35">
        <v>1</v>
      </c>
      <c r="H3546" s="71" t="s">
        <v>6512</v>
      </c>
      <c r="I3546" s="34">
        <v>-1</v>
      </c>
      <c r="J3546" s="18">
        <f t="shared" si="222"/>
        <v>378.88000000000005</v>
      </c>
      <c r="K3546" s="19" t="str">
        <f t="shared" si="220"/>
        <v>Jul-13</v>
      </c>
      <c r="L3546" s="20">
        <f t="shared" si="223"/>
        <v>3484</v>
      </c>
      <c r="M3546" s="21">
        <f t="shared" si="221"/>
        <v>0.10874856486796787</v>
      </c>
    </row>
    <row r="3547" spans="1:13" x14ac:dyDescent="0.3">
      <c r="A3547" s="124">
        <v>41464</v>
      </c>
      <c r="B3547" s="108" t="s">
        <v>30</v>
      </c>
      <c r="C3547" s="111">
        <v>21.05</v>
      </c>
      <c r="D3547" s="87" t="s">
        <v>31</v>
      </c>
      <c r="E3547" s="108" t="s">
        <v>7919</v>
      </c>
      <c r="F3547" s="110">
        <v>4.33</v>
      </c>
      <c r="G3547" s="35">
        <v>1</v>
      </c>
      <c r="H3547" s="71" t="s">
        <v>6526</v>
      </c>
      <c r="I3547" s="34">
        <v>3.33</v>
      </c>
      <c r="J3547" s="18">
        <f t="shared" si="222"/>
        <v>382.21000000000004</v>
      </c>
      <c r="K3547" s="19" t="str">
        <f t="shared" si="220"/>
        <v>Jul-13</v>
      </c>
      <c r="L3547" s="20">
        <f t="shared" si="223"/>
        <v>3485</v>
      </c>
      <c r="M3547" s="21">
        <f t="shared" si="221"/>
        <v>0.10967288378766142</v>
      </c>
    </row>
    <row r="3548" spans="1:13" x14ac:dyDescent="0.3">
      <c r="A3548" s="107">
        <v>41465</v>
      </c>
      <c r="B3548" s="108" t="s">
        <v>61</v>
      </c>
      <c r="C3548" s="101">
        <v>0.65972222222222221</v>
      </c>
      <c r="D3548" s="87" t="s">
        <v>31</v>
      </c>
      <c r="E3548" s="108" t="s">
        <v>1232</v>
      </c>
      <c r="F3548" s="110">
        <v>3.25</v>
      </c>
      <c r="G3548" s="85">
        <v>1</v>
      </c>
      <c r="H3548" s="87" t="s">
        <v>33</v>
      </c>
      <c r="I3548" s="27">
        <v>-1</v>
      </c>
      <c r="J3548" s="18">
        <f t="shared" si="222"/>
        <v>381.21000000000004</v>
      </c>
      <c r="K3548" s="19" t="str">
        <f t="shared" si="220"/>
        <v>Jul-13</v>
      </c>
      <c r="L3548" s="20">
        <f t="shared" si="223"/>
        <v>3486</v>
      </c>
      <c r="M3548" s="21">
        <f t="shared" si="221"/>
        <v>0.10935456110154906</v>
      </c>
    </row>
    <row r="3549" spans="1:13" x14ac:dyDescent="0.3">
      <c r="A3549" s="119">
        <v>41465</v>
      </c>
      <c r="B3549" s="120" t="s">
        <v>46</v>
      </c>
      <c r="C3549" s="121">
        <v>15.1</v>
      </c>
      <c r="D3549" s="87" t="s">
        <v>31</v>
      </c>
      <c r="E3549" s="120" t="s">
        <v>7921</v>
      </c>
      <c r="F3549" s="123">
        <v>4.5</v>
      </c>
      <c r="G3549" s="35">
        <v>1</v>
      </c>
      <c r="H3549" s="69">
        <v>1</v>
      </c>
      <c r="I3549" s="31">
        <v>3.5</v>
      </c>
      <c r="J3549" s="18">
        <f t="shared" si="222"/>
        <v>384.71000000000004</v>
      </c>
      <c r="K3549" s="19" t="str">
        <f t="shared" si="220"/>
        <v>Jul-13</v>
      </c>
      <c r="L3549" s="20">
        <f t="shared" si="223"/>
        <v>3487</v>
      </c>
      <c r="M3549" s="21">
        <f t="shared" si="221"/>
        <v>0.11032692859191283</v>
      </c>
    </row>
    <row r="3550" spans="1:13" x14ac:dyDescent="0.3">
      <c r="A3550" s="119">
        <v>41465</v>
      </c>
      <c r="B3550" s="120" t="s">
        <v>29</v>
      </c>
      <c r="C3550" s="121">
        <v>15.3</v>
      </c>
      <c r="D3550" s="87" t="s">
        <v>31</v>
      </c>
      <c r="E3550" s="120" t="s">
        <v>7922</v>
      </c>
      <c r="F3550" s="123">
        <v>4.5</v>
      </c>
      <c r="G3550" s="35">
        <v>1</v>
      </c>
      <c r="H3550" s="69">
        <v>1</v>
      </c>
      <c r="I3550" s="31">
        <v>2.62</v>
      </c>
      <c r="J3550" s="18">
        <f t="shared" si="222"/>
        <v>387.33000000000004</v>
      </c>
      <c r="K3550" s="19" t="str">
        <f t="shared" si="220"/>
        <v>Jul-13</v>
      </c>
      <c r="L3550" s="20">
        <f t="shared" si="223"/>
        <v>3488</v>
      </c>
      <c r="M3550" s="21">
        <f t="shared" si="221"/>
        <v>0.11104644495412845</v>
      </c>
    </row>
    <row r="3551" spans="1:13" x14ac:dyDescent="0.3">
      <c r="A3551" s="119">
        <v>41465</v>
      </c>
      <c r="B3551" s="120" t="s">
        <v>61</v>
      </c>
      <c r="C3551" s="121">
        <v>15.5</v>
      </c>
      <c r="D3551" s="87" t="s">
        <v>31</v>
      </c>
      <c r="E3551" s="120" t="s">
        <v>7923</v>
      </c>
      <c r="F3551" s="123">
        <v>5.5</v>
      </c>
      <c r="G3551" s="35">
        <v>1</v>
      </c>
      <c r="H3551" s="69">
        <v>6</v>
      </c>
      <c r="I3551" s="31">
        <v>-1</v>
      </c>
      <c r="J3551" s="18">
        <f t="shared" si="222"/>
        <v>386.33000000000004</v>
      </c>
      <c r="K3551" s="19" t="str">
        <f t="shared" si="220"/>
        <v>Jul-13</v>
      </c>
      <c r="L3551" s="20">
        <f t="shared" si="223"/>
        <v>3489</v>
      </c>
      <c r="M3551" s="21">
        <f t="shared" si="221"/>
        <v>0.11072800229292062</v>
      </c>
    </row>
    <row r="3552" spans="1:13" x14ac:dyDescent="0.3">
      <c r="A3552" s="119">
        <v>41465</v>
      </c>
      <c r="B3552" s="120" t="s">
        <v>29</v>
      </c>
      <c r="C3552" s="121">
        <v>16</v>
      </c>
      <c r="D3552" s="87" t="s">
        <v>31</v>
      </c>
      <c r="E3552" s="120" t="s">
        <v>2750</v>
      </c>
      <c r="F3552" s="123">
        <v>6</v>
      </c>
      <c r="G3552" s="35">
        <v>1</v>
      </c>
      <c r="H3552" s="69" t="s">
        <v>6213</v>
      </c>
      <c r="I3552" s="31">
        <v>-1</v>
      </c>
      <c r="J3552" s="18">
        <f t="shared" si="222"/>
        <v>385.33000000000004</v>
      </c>
      <c r="K3552" s="19" t="str">
        <f t="shared" si="220"/>
        <v>Jul-13</v>
      </c>
      <c r="L3552" s="20">
        <f t="shared" si="223"/>
        <v>3490</v>
      </c>
      <c r="M3552" s="21">
        <f t="shared" si="221"/>
        <v>0.11040974212034385</v>
      </c>
    </row>
    <row r="3553" spans="1:13" x14ac:dyDescent="0.3">
      <c r="A3553" s="119">
        <v>41465</v>
      </c>
      <c r="B3553" s="120" t="s">
        <v>29</v>
      </c>
      <c r="C3553" s="121">
        <v>16.3</v>
      </c>
      <c r="D3553" s="87" t="s">
        <v>31</v>
      </c>
      <c r="E3553" s="120" t="s">
        <v>7924</v>
      </c>
      <c r="F3553" s="123">
        <v>6</v>
      </c>
      <c r="G3553" s="35">
        <v>1</v>
      </c>
      <c r="H3553" s="69">
        <v>1</v>
      </c>
      <c r="I3553" s="31">
        <v>6</v>
      </c>
      <c r="J3553" s="18">
        <f t="shared" si="222"/>
        <v>391.33000000000004</v>
      </c>
      <c r="K3553" s="19" t="str">
        <f t="shared" si="220"/>
        <v>Jul-13</v>
      </c>
      <c r="L3553" s="20">
        <f t="shared" si="223"/>
        <v>3491</v>
      </c>
      <c r="M3553" s="21">
        <f t="shared" si="221"/>
        <v>0.11209682039530222</v>
      </c>
    </row>
    <row r="3554" spans="1:13" x14ac:dyDescent="0.3">
      <c r="A3554" s="124">
        <v>41465</v>
      </c>
      <c r="B3554" s="108" t="s">
        <v>41</v>
      </c>
      <c r="C3554" s="111">
        <v>18.100000000000001</v>
      </c>
      <c r="D3554" s="87" t="s">
        <v>31</v>
      </c>
      <c r="E3554" s="108" t="s">
        <v>7393</v>
      </c>
      <c r="F3554" s="110">
        <v>4.5</v>
      </c>
      <c r="G3554" s="35">
        <v>1</v>
      </c>
      <c r="H3554" s="71" t="s">
        <v>6526</v>
      </c>
      <c r="I3554" s="34">
        <v>5</v>
      </c>
      <c r="J3554" s="18">
        <f t="shared" si="222"/>
        <v>396.33000000000004</v>
      </c>
      <c r="K3554" s="19" t="str">
        <f t="shared" si="220"/>
        <v>Jul-13</v>
      </c>
      <c r="L3554" s="20">
        <f t="shared" si="223"/>
        <v>3492</v>
      </c>
      <c r="M3554" s="21">
        <f t="shared" si="221"/>
        <v>0.11349656357388317</v>
      </c>
    </row>
    <row r="3555" spans="1:13" x14ac:dyDescent="0.3">
      <c r="A3555" s="124">
        <v>41465</v>
      </c>
      <c r="B3555" s="108" t="s">
        <v>43</v>
      </c>
      <c r="C3555" s="111">
        <v>20.2</v>
      </c>
      <c r="D3555" s="87" t="s">
        <v>31</v>
      </c>
      <c r="E3555" s="108" t="s">
        <v>7750</v>
      </c>
      <c r="F3555" s="110">
        <v>5</v>
      </c>
      <c r="G3555" s="35">
        <v>1</v>
      </c>
      <c r="H3555" s="71" t="s">
        <v>6526</v>
      </c>
      <c r="I3555" s="34">
        <v>4</v>
      </c>
      <c r="J3555" s="18">
        <f t="shared" si="222"/>
        <v>400.33000000000004</v>
      </c>
      <c r="K3555" s="19" t="str">
        <f t="shared" si="220"/>
        <v>Jul-13</v>
      </c>
      <c r="L3555" s="20">
        <f t="shared" si="223"/>
        <v>3493</v>
      </c>
      <c r="M3555" s="21">
        <f t="shared" si="221"/>
        <v>0.11460921843687376</v>
      </c>
    </row>
    <row r="3556" spans="1:13" x14ac:dyDescent="0.3">
      <c r="A3556" s="124">
        <v>41465</v>
      </c>
      <c r="B3556" s="108" t="s">
        <v>43</v>
      </c>
      <c r="C3556" s="111">
        <v>21.2</v>
      </c>
      <c r="D3556" s="87" t="s">
        <v>31</v>
      </c>
      <c r="E3556" s="108" t="s">
        <v>7145</v>
      </c>
      <c r="F3556" s="110">
        <v>5.5</v>
      </c>
      <c r="G3556" s="35">
        <v>1</v>
      </c>
      <c r="H3556" s="71" t="s">
        <v>6512</v>
      </c>
      <c r="I3556" s="34">
        <v>-1</v>
      </c>
      <c r="J3556" s="18">
        <f t="shared" si="222"/>
        <v>399.33000000000004</v>
      </c>
      <c r="K3556" s="19" t="str">
        <f t="shared" si="220"/>
        <v>Jul-13</v>
      </c>
      <c r="L3556" s="20">
        <f t="shared" si="223"/>
        <v>3494</v>
      </c>
      <c r="M3556" s="21">
        <f t="shared" si="221"/>
        <v>0.11429021179164282</v>
      </c>
    </row>
    <row r="3557" spans="1:13" x14ac:dyDescent="0.3">
      <c r="A3557" s="107">
        <v>41466</v>
      </c>
      <c r="B3557" s="108" t="s">
        <v>138</v>
      </c>
      <c r="C3557" s="101">
        <v>0.76388888888888884</v>
      </c>
      <c r="D3557" s="87" t="s">
        <v>31</v>
      </c>
      <c r="E3557" s="108" t="s">
        <v>1233</v>
      </c>
      <c r="F3557" s="110">
        <v>4</v>
      </c>
      <c r="G3557" s="85">
        <v>1</v>
      </c>
      <c r="H3557" s="87" t="s">
        <v>33</v>
      </c>
      <c r="I3557" s="28">
        <v>-1</v>
      </c>
      <c r="J3557" s="18">
        <f t="shared" si="222"/>
        <v>398.33000000000004</v>
      </c>
      <c r="K3557" s="19" t="str">
        <f t="shared" si="220"/>
        <v>Jul-13</v>
      </c>
      <c r="L3557" s="20">
        <f t="shared" si="223"/>
        <v>3495</v>
      </c>
      <c r="M3557" s="21">
        <f t="shared" si="221"/>
        <v>0.1139713876967096</v>
      </c>
    </row>
    <row r="3558" spans="1:13" x14ac:dyDescent="0.3">
      <c r="A3558" s="107">
        <v>41466</v>
      </c>
      <c r="B3558" s="108" t="s">
        <v>56</v>
      </c>
      <c r="C3558" s="101">
        <v>0.84027777777777779</v>
      </c>
      <c r="D3558" s="87" t="s">
        <v>31</v>
      </c>
      <c r="E3558" s="108" t="s">
        <v>1234</v>
      </c>
      <c r="F3558" s="110">
        <v>3.5</v>
      </c>
      <c r="G3558" s="85">
        <v>1</v>
      </c>
      <c r="H3558" s="87" t="s">
        <v>33</v>
      </c>
      <c r="I3558" s="28">
        <v>-1</v>
      </c>
      <c r="J3558" s="18">
        <f t="shared" si="222"/>
        <v>397.33000000000004</v>
      </c>
      <c r="K3558" s="19" t="str">
        <f t="shared" si="220"/>
        <v>Jul-13</v>
      </c>
      <c r="L3558" s="20">
        <f t="shared" si="223"/>
        <v>3496</v>
      </c>
      <c r="M3558" s="21">
        <f t="shared" si="221"/>
        <v>0.11365274599542335</v>
      </c>
    </row>
    <row r="3559" spans="1:13" x14ac:dyDescent="0.3">
      <c r="A3559" s="119">
        <v>41466</v>
      </c>
      <c r="B3559" s="120" t="s">
        <v>52</v>
      </c>
      <c r="C3559" s="121">
        <v>14.4</v>
      </c>
      <c r="D3559" s="87" t="s">
        <v>31</v>
      </c>
      <c r="E3559" s="120" t="s">
        <v>716</v>
      </c>
      <c r="F3559" s="123">
        <v>4.5</v>
      </c>
      <c r="G3559" s="35">
        <v>1</v>
      </c>
      <c r="H3559" s="69">
        <v>1</v>
      </c>
      <c r="I3559" s="31">
        <v>3</v>
      </c>
      <c r="J3559" s="18">
        <f t="shared" si="222"/>
        <v>400.33000000000004</v>
      </c>
      <c r="K3559" s="19" t="str">
        <f t="shared" si="220"/>
        <v>Jul-13</v>
      </c>
      <c r="L3559" s="20">
        <f t="shared" si="223"/>
        <v>3497</v>
      </c>
      <c r="M3559" s="21">
        <f t="shared" si="221"/>
        <v>0.11447812410637691</v>
      </c>
    </row>
    <row r="3560" spans="1:13" x14ac:dyDescent="0.3">
      <c r="A3560" s="119">
        <v>41466</v>
      </c>
      <c r="B3560" s="120" t="s">
        <v>85</v>
      </c>
      <c r="C3560" s="121">
        <v>17.149999999999999</v>
      </c>
      <c r="D3560" s="87" t="s">
        <v>31</v>
      </c>
      <c r="E3560" s="120" t="s">
        <v>7929</v>
      </c>
      <c r="F3560" s="123">
        <v>5</v>
      </c>
      <c r="G3560" s="35">
        <v>1</v>
      </c>
      <c r="H3560" s="69">
        <v>3</v>
      </c>
      <c r="I3560" s="31">
        <v>-1</v>
      </c>
      <c r="J3560" s="18">
        <f t="shared" si="222"/>
        <v>399.33000000000004</v>
      </c>
      <c r="K3560" s="19" t="str">
        <f t="shared" si="220"/>
        <v>Jul-13</v>
      </c>
      <c r="L3560" s="20">
        <f t="shared" si="223"/>
        <v>3498</v>
      </c>
      <c r="M3560" s="21">
        <f t="shared" si="221"/>
        <v>0.11415951972555748</v>
      </c>
    </row>
    <row r="3561" spans="1:13" x14ac:dyDescent="0.3">
      <c r="A3561" s="124">
        <v>41466</v>
      </c>
      <c r="B3561" s="108" t="s">
        <v>56</v>
      </c>
      <c r="C3561" s="111">
        <v>18.399999999999999</v>
      </c>
      <c r="D3561" s="87" t="s">
        <v>31</v>
      </c>
      <c r="E3561" s="108" t="s">
        <v>7925</v>
      </c>
      <c r="F3561" s="110">
        <v>4.5</v>
      </c>
      <c r="G3561" s="35">
        <v>1</v>
      </c>
      <c r="H3561" s="71" t="s">
        <v>6526</v>
      </c>
      <c r="I3561" s="34">
        <v>4.5</v>
      </c>
      <c r="J3561" s="18">
        <f t="shared" si="222"/>
        <v>403.83000000000004</v>
      </c>
      <c r="K3561" s="19" t="str">
        <f t="shared" si="220"/>
        <v>Jul-13</v>
      </c>
      <c r="L3561" s="20">
        <f t="shared" si="223"/>
        <v>3499</v>
      </c>
      <c r="M3561" s="21">
        <f t="shared" si="221"/>
        <v>0.11541297513575309</v>
      </c>
    </row>
    <row r="3562" spans="1:13" x14ac:dyDescent="0.3">
      <c r="A3562" s="124">
        <v>41466</v>
      </c>
      <c r="B3562" s="108" t="s">
        <v>138</v>
      </c>
      <c r="C3562" s="111">
        <v>18.5</v>
      </c>
      <c r="D3562" s="87" t="s">
        <v>31</v>
      </c>
      <c r="E3562" s="108" t="s">
        <v>7927</v>
      </c>
      <c r="F3562" s="110">
        <v>4.3499999999999996</v>
      </c>
      <c r="G3562" s="35">
        <v>1</v>
      </c>
      <c r="H3562" s="71" t="s">
        <v>6518</v>
      </c>
      <c r="I3562" s="34">
        <v>-1</v>
      </c>
      <c r="J3562" s="18">
        <f t="shared" si="222"/>
        <v>402.83000000000004</v>
      </c>
      <c r="K3562" s="19" t="str">
        <f t="shared" si="220"/>
        <v>Jul-13</v>
      </c>
      <c r="L3562" s="20">
        <f t="shared" si="223"/>
        <v>3500</v>
      </c>
      <c r="M3562" s="21">
        <f t="shared" si="221"/>
        <v>0.11509428571428573</v>
      </c>
    </row>
    <row r="3563" spans="1:13" x14ac:dyDescent="0.3">
      <c r="A3563" s="124">
        <v>41466</v>
      </c>
      <c r="B3563" s="108" t="s">
        <v>56</v>
      </c>
      <c r="C3563" s="111">
        <v>19.100000000000001</v>
      </c>
      <c r="D3563" s="87" t="s">
        <v>31</v>
      </c>
      <c r="E3563" s="108" t="s">
        <v>7926</v>
      </c>
      <c r="F3563" s="110">
        <v>5</v>
      </c>
      <c r="G3563" s="35">
        <v>1</v>
      </c>
      <c r="H3563" s="71" t="s">
        <v>6518</v>
      </c>
      <c r="I3563" s="34">
        <v>-1</v>
      </c>
      <c r="J3563" s="18">
        <f t="shared" si="222"/>
        <v>401.83000000000004</v>
      </c>
      <c r="K3563" s="19" t="str">
        <f t="shared" si="220"/>
        <v>Jul-13</v>
      </c>
      <c r="L3563" s="20">
        <f t="shared" si="223"/>
        <v>3501</v>
      </c>
      <c r="M3563" s="21">
        <f t="shared" si="221"/>
        <v>0.11477577834904314</v>
      </c>
    </row>
    <row r="3564" spans="1:13" x14ac:dyDescent="0.3">
      <c r="A3564" s="124">
        <v>41466</v>
      </c>
      <c r="B3564" s="108" t="s">
        <v>138</v>
      </c>
      <c r="C3564" s="111">
        <v>19.55</v>
      </c>
      <c r="D3564" s="87" t="s">
        <v>31</v>
      </c>
      <c r="E3564" s="108" t="s">
        <v>7892</v>
      </c>
      <c r="F3564" s="110">
        <v>5</v>
      </c>
      <c r="G3564" s="35">
        <v>1</v>
      </c>
      <c r="H3564" s="71" t="s">
        <v>6512</v>
      </c>
      <c r="I3564" s="34">
        <v>-1</v>
      </c>
      <c r="J3564" s="18">
        <f t="shared" si="222"/>
        <v>400.83000000000004</v>
      </c>
      <c r="K3564" s="19" t="str">
        <f t="shared" si="220"/>
        <v>Jul-13</v>
      </c>
      <c r="L3564" s="20">
        <f t="shared" si="223"/>
        <v>3502</v>
      </c>
      <c r="M3564" s="21">
        <f t="shared" si="221"/>
        <v>0.11445745288406627</v>
      </c>
    </row>
    <row r="3565" spans="1:13" x14ac:dyDescent="0.3">
      <c r="A3565" s="124">
        <v>41466</v>
      </c>
      <c r="B3565" s="108" t="s">
        <v>138</v>
      </c>
      <c r="C3565" s="111">
        <v>20.25</v>
      </c>
      <c r="D3565" s="87" t="s">
        <v>31</v>
      </c>
      <c r="E3565" s="108" t="s">
        <v>7928</v>
      </c>
      <c r="F3565" s="110">
        <v>6</v>
      </c>
      <c r="G3565" s="35">
        <v>1</v>
      </c>
      <c r="H3565" s="71" t="s">
        <v>6512</v>
      </c>
      <c r="I3565" s="34">
        <v>-1</v>
      </c>
      <c r="J3565" s="18">
        <f t="shared" si="222"/>
        <v>399.83000000000004</v>
      </c>
      <c r="K3565" s="19" t="str">
        <f t="shared" si="220"/>
        <v>Jul-13</v>
      </c>
      <c r="L3565" s="20">
        <f t="shared" si="223"/>
        <v>3503</v>
      </c>
      <c r="M3565" s="21">
        <f t="shared" si="221"/>
        <v>0.11413930916357409</v>
      </c>
    </row>
    <row r="3566" spans="1:13" x14ac:dyDescent="0.3">
      <c r="A3566" s="107">
        <v>41467</v>
      </c>
      <c r="B3566" s="108" t="s">
        <v>58</v>
      </c>
      <c r="C3566" s="101">
        <v>0.58333333333333337</v>
      </c>
      <c r="D3566" s="87" t="s">
        <v>31</v>
      </c>
      <c r="E3566" s="108" t="s">
        <v>1235</v>
      </c>
      <c r="F3566" s="110">
        <v>3.5</v>
      </c>
      <c r="G3566" s="85">
        <v>1</v>
      </c>
      <c r="H3566" s="87" t="s">
        <v>33</v>
      </c>
      <c r="I3566" s="27">
        <v>-1</v>
      </c>
      <c r="J3566" s="18">
        <f t="shared" si="222"/>
        <v>398.83000000000004</v>
      </c>
      <c r="K3566" s="19" t="str">
        <f t="shared" si="220"/>
        <v>Jul-13</v>
      </c>
      <c r="L3566" s="20">
        <f t="shared" si="223"/>
        <v>3504</v>
      </c>
      <c r="M3566" s="21">
        <f t="shared" si="221"/>
        <v>0.11382134703196348</v>
      </c>
    </row>
    <row r="3567" spans="1:13" x14ac:dyDescent="0.3">
      <c r="A3567" s="107">
        <v>41467</v>
      </c>
      <c r="B3567" s="108" t="s">
        <v>52</v>
      </c>
      <c r="C3567" s="101">
        <v>0.68402777777777779</v>
      </c>
      <c r="D3567" s="87" t="s">
        <v>31</v>
      </c>
      <c r="E3567" s="108" t="s">
        <v>1236</v>
      </c>
      <c r="F3567" s="110">
        <v>2.88</v>
      </c>
      <c r="G3567" s="85">
        <v>1</v>
      </c>
      <c r="H3567" s="87" t="s">
        <v>33</v>
      </c>
      <c r="I3567" s="27">
        <v>-1</v>
      </c>
      <c r="J3567" s="18">
        <f t="shared" si="222"/>
        <v>397.83000000000004</v>
      </c>
      <c r="K3567" s="19" t="str">
        <f t="shared" si="220"/>
        <v>Jul-13</v>
      </c>
      <c r="L3567" s="20">
        <f t="shared" si="223"/>
        <v>3505</v>
      </c>
      <c r="M3567" s="21">
        <f t="shared" si="221"/>
        <v>0.11350356633380886</v>
      </c>
    </row>
    <row r="3568" spans="1:13" x14ac:dyDescent="0.3">
      <c r="A3568" s="107">
        <v>41467</v>
      </c>
      <c r="B3568" s="108" t="s">
        <v>58</v>
      </c>
      <c r="C3568" s="101">
        <v>0.72569444444444453</v>
      </c>
      <c r="D3568" s="87" t="s">
        <v>31</v>
      </c>
      <c r="E3568" s="108" t="s">
        <v>1237</v>
      </c>
      <c r="F3568" s="110">
        <v>4</v>
      </c>
      <c r="G3568" s="85">
        <v>1</v>
      </c>
      <c r="H3568" s="87" t="s">
        <v>33</v>
      </c>
      <c r="I3568" s="27">
        <v>-1</v>
      </c>
      <c r="J3568" s="18">
        <f t="shared" si="222"/>
        <v>396.83000000000004</v>
      </c>
      <c r="K3568" s="19" t="str">
        <f t="shared" si="220"/>
        <v>Jul-13</v>
      </c>
      <c r="L3568" s="20">
        <f t="shared" si="223"/>
        <v>3506</v>
      </c>
      <c r="M3568" s="21">
        <f t="shared" si="221"/>
        <v>0.11318596691386196</v>
      </c>
    </row>
    <row r="3569" spans="1:13" x14ac:dyDescent="0.3">
      <c r="A3569" s="107">
        <v>41467</v>
      </c>
      <c r="B3569" s="108" t="s">
        <v>52</v>
      </c>
      <c r="C3569" s="101">
        <v>0.73263888888888884</v>
      </c>
      <c r="D3569" s="87" t="s">
        <v>31</v>
      </c>
      <c r="E3569" s="108" t="s">
        <v>1238</v>
      </c>
      <c r="F3569" s="110">
        <v>3.5</v>
      </c>
      <c r="G3569" s="85">
        <v>1</v>
      </c>
      <c r="H3569" s="87" t="s">
        <v>33</v>
      </c>
      <c r="I3569" s="27">
        <v>-1</v>
      </c>
      <c r="J3569" s="18">
        <f t="shared" si="222"/>
        <v>395.83000000000004</v>
      </c>
      <c r="K3569" s="19" t="str">
        <f t="shared" si="220"/>
        <v>Jul-13</v>
      </c>
      <c r="L3569" s="20">
        <f t="shared" si="223"/>
        <v>3507</v>
      </c>
      <c r="M3569" s="21">
        <f t="shared" si="221"/>
        <v>0.11286854861705162</v>
      </c>
    </row>
    <row r="3570" spans="1:13" x14ac:dyDescent="0.3">
      <c r="A3570" s="107">
        <v>41467</v>
      </c>
      <c r="B3570" s="108" t="s">
        <v>151</v>
      </c>
      <c r="C3570" s="101">
        <v>0.80555555555555547</v>
      </c>
      <c r="D3570" s="87" t="s">
        <v>31</v>
      </c>
      <c r="E3570" s="108" t="s">
        <v>1239</v>
      </c>
      <c r="F3570" s="110">
        <v>3.25</v>
      </c>
      <c r="G3570" s="85">
        <v>1</v>
      </c>
      <c r="H3570" s="87" t="s">
        <v>33</v>
      </c>
      <c r="I3570" s="28">
        <v>-1</v>
      </c>
      <c r="J3570" s="18">
        <f t="shared" si="222"/>
        <v>394.83000000000004</v>
      </c>
      <c r="K3570" s="19" t="str">
        <f t="shared" si="220"/>
        <v>Jul-13</v>
      </c>
      <c r="L3570" s="20">
        <f t="shared" si="223"/>
        <v>3508</v>
      </c>
      <c r="M3570" s="21">
        <f t="shared" si="221"/>
        <v>0.11255131128848347</v>
      </c>
    </row>
    <row r="3571" spans="1:13" x14ac:dyDescent="0.3">
      <c r="A3571" s="107">
        <v>41467</v>
      </c>
      <c r="B3571" s="108" t="s">
        <v>151</v>
      </c>
      <c r="C3571" s="101">
        <v>0.82638888888888884</v>
      </c>
      <c r="D3571" s="87" t="s">
        <v>31</v>
      </c>
      <c r="E3571" s="108" t="s">
        <v>1240</v>
      </c>
      <c r="F3571" s="110">
        <v>4</v>
      </c>
      <c r="G3571" s="85">
        <v>1</v>
      </c>
      <c r="H3571" s="87" t="s">
        <v>33</v>
      </c>
      <c r="I3571" s="28">
        <v>-1</v>
      </c>
      <c r="J3571" s="18">
        <f t="shared" si="222"/>
        <v>393.83000000000004</v>
      </c>
      <c r="K3571" s="19" t="str">
        <f t="shared" si="220"/>
        <v>Jul-13</v>
      </c>
      <c r="L3571" s="20">
        <f t="shared" si="223"/>
        <v>3509</v>
      </c>
      <c r="M3571" s="21">
        <f t="shared" si="221"/>
        <v>0.11223425477343973</v>
      </c>
    </row>
    <row r="3572" spans="1:13" x14ac:dyDescent="0.3">
      <c r="A3572" s="107">
        <v>41467</v>
      </c>
      <c r="B3572" s="108" t="s">
        <v>151</v>
      </c>
      <c r="C3572" s="101">
        <v>0.84722222222222221</v>
      </c>
      <c r="D3572" s="87" t="s">
        <v>31</v>
      </c>
      <c r="E3572" s="108" t="s">
        <v>1241</v>
      </c>
      <c r="F3572" s="110">
        <v>3.5</v>
      </c>
      <c r="G3572" s="85">
        <v>1</v>
      </c>
      <c r="H3572" s="87" t="s">
        <v>33</v>
      </c>
      <c r="I3572" s="28">
        <v>-1</v>
      </c>
      <c r="J3572" s="18">
        <f t="shared" si="222"/>
        <v>392.83000000000004</v>
      </c>
      <c r="K3572" s="19" t="str">
        <f t="shared" si="220"/>
        <v>Jul-13</v>
      </c>
      <c r="L3572" s="20">
        <f t="shared" si="223"/>
        <v>3510</v>
      </c>
      <c r="M3572" s="21">
        <f t="shared" si="221"/>
        <v>0.11191737891737893</v>
      </c>
    </row>
    <row r="3573" spans="1:13" x14ac:dyDescent="0.3">
      <c r="A3573" s="119">
        <v>41467</v>
      </c>
      <c r="B3573" s="120" t="s">
        <v>65</v>
      </c>
      <c r="C3573" s="121">
        <v>16.399999999999999</v>
      </c>
      <c r="D3573" s="87" t="s">
        <v>31</v>
      </c>
      <c r="E3573" s="120" t="s">
        <v>3254</v>
      </c>
      <c r="F3573" s="123">
        <v>6</v>
      </c>
      <c r="G3573" s="35">
        <v>1</v>
      </c>
      <c r="H3573" s="69">
        <v>1</v>
      </c>
      <c r="I3573" s="31">
        <v>5</v>
      </c>
      <c r="J3573" s="18">
        <f t="shared" si="222"/>
        <v>397.83000000000004</v>
      </c>
      <c r="K3573" s="19" t="str">
        <f t="shared" si="220"/>
        <v>Jul-13</v>
      </c>
      <c r="L3573" s="20">
        <f t="shared" si="223"/>
        <v>3511</v>
      </c>
      <c r="M3573" s="21">
        <f t="shared" si="221"/>
        <v>0.11330959840501283</v>
      </c>
    </row>
    <row r="3574" spans="1:13" x14ac:dyDescent="0.3">
      <c r="A3574" s="124">
        <v>41467</v>
      </c>
      <c r="B3574" s="108" t="s">
        <v>130</v>
      </c>
      <c r="C3574" s="111">
        <v>19.100000000000001</v>
      </c>
      <c r="D3574" s="87" t="s">
        <v>31</v>
      </c>
      <c r="E3574" s="108" t="s">
        <v>7930</v>
      </c>
      <c r="F3574" s="110">
        <v>6</v>
      </c>
      <c r="G3574" s="35">
        <v>1</v>
      </c>
      <c r="H3574" s="71" t="s">
        <v>6512</v>
      </c>
      <c r="I3574" s="34">
        <v>-1</v>
      </c>
      <c r="J3574" s="18">
        <f t="shared" si="222"/>
        <v>396.83000000000004</v>
      </c>
      <c r="K3574" s="19" t="str">
        <f t="shared" si="220"/>
        <v>Jul-13</v>
      </c>
      <c r="L3574" s="20">
        <f t="shared" si="223"/>
        <v>3512</v>
      </c>
      <c r="M3574" s="21">
        <f t="shared" si="221"/>
        <v>0.11299259681093395</v>
      </c>
    </row>
    <row r="3575" spans="1:13" x14ac:dyDescent="0.3">
      <c r="A3575" s="124">
        <v>41467</v>
      </c>
      <c r="B3575" s="108" t="s">
        <v>130</v>
      </c>
      <c r="C3575" s="111">
        <v>20.100000000000001</v>
      </c>
      <c r="D3575" s="87" t="s">
        <v>31</v>
      </c>
      <c r="E3575" s="108" t="s">
        <v>1007</v>
      </c>
      <c r="F3575" s="110">
        <v>5.5</v>
      </c>
      <c r="G3575" s="35">
        <v>1</v>
      </c>
      <c r="H3575" s="71" t="s">
        <v>6512</v>
      </c>
      <c r="I3575" s="34">
        <v>-1</v>
      </c>
      <c r="J3575" s="18">
        <f t="shared" si="222"/>
        <v>395.83000000000004</v>
      </c>
      <c r="K3575" s="19" t="str">
        <f t="shared" si="220"/>
        <v>Jul-13</v>
      </c>
      <c r="L3575" s="20">
        <f t="shared" si="223"/>
        <v>3513</v>
      </c>
      <c r="M3575" s="21">
        <f t="shared" si="221"/>
        <v>0.1126757756902932</v>
      </c>
    </row>
    <row r="3576" spans="1:13" x14ac:dyDescent="0.3">
      <c r="A3576" s="124">
        <v>41467</v>
      </c>
      <c r="B3576" s="108" t="s">
        <v>151</v>
      </c>
      <c r="C3576" s="111">
        <v>20.5</v>
      </c>
      <c r="D3576" s="87" t="s">
        <v>31</v>
      </c>
      <c r="E3576" s="108" t="s">
        <v>7931</v>
      </c>
      <c r="F3576" s="110">
        <v>5</v>
      </c>
      <c r="G3576" s="35">
        <v>1</v>
      </c>
      <c r="H3576" s="71" t="s">
        <v>6512</v>
      </c>
      <c r="I3576" s="34">
        <v>-1</v>
      </c>
      <c r="J3576" s="18">
        <f t="shared" si="222"/>
        <v>394.83000000000004</v>
      </c>
      <c r="K3576" s="19" t="str">
        <f t="shared" si="220"/>
        <v>Jul-13</v>
      </c>
      <c r="L3576" s="20">
        <f t="shared" si="223"/>
        <v>3514</v>
      </c>
      <c r="M3576" s="21">
        <f t="shared" si="221"/>
        <v>0.11235913488901537</v>
      </c>
    </row>
    <row r="3577" spans="1:13" x14ac:dyDescent="0.3">
      <c r="A3577" s="107">
        <v>41468</v>
      </c>
      <c r="B3577" s="108" t="s">
        <v>65</v>
      </c>
      <c r="C3577" s="101">
        <v>0.59722222222222221</v>
      </c>
      <c r="D3577" s="87" t="s">
        <v>31</v>
      </c>
      <c r="E3577" s="108" t="s">
        <v>1242</v>
      </c>
      <c r="F3577" s="110">
        <v>3.75</v>
      </c>
      <c r="G3577" s="85">
        <v>1</v>
      </c>
      <c r="H3577" s="87" t="s">
        <v>33</v>
      </c>
      <c r="I3577" s="27">
        <v>-1</v>
      </c>
      <c r="J3577" s="18">
        <f t="shared" si="222"/>
        <v>393.83000000000004</v>
      </c>
      <c r="K3577" s="19" t="str">
        <f t="shared" si="220"/>
        <v>Jul-13</v>
      </c>
      <c r="L3577" s="20">
        <f t="shared" si="223"/>
        <v>3515</v>
      </c>
      <c r="M3577" s="21">
        <f t="shared" si="221"/>
        <v>0.11204267425320058</v>
      </c>
    </row>
    <row r="3578" spans="1:13" x14ac:dyDescent="0.3">
      <c r="A3578" s="107">
        <v>41468</v>
      </c>
      <c r="B3578" s="108" t="s">
        <v>151</v>
      </c>
      <c r="C3578" s="101">
        <v>0.64236111111111105</v>
      </c>
      <c r="D3578" s="87" t="s">
        <v>31</v>
      </c>
      <c r="E3578" s="108" t="s">
        <v>1050</v>
      </c>
      <c r="F3578" s="110">
        <v>2.88</v>
      </c>
      <c r="G3578" s="85">
        <v>1</v>
      </c>
      <c r="H3578" s="87" t="s">
        <v>33</v>
      </c>
      <c r="I3578" s="27">
        <v>-1</v>
      </c>
      <c r="J3578" s="18">
        <f t="shared" si="222"/>
        <v>392.83000000000004</v>
      </c>
      <c r="K3578" s="19" t="str">
        <f t="shared" si="220"/>
        <v>Jul-13</v>
      </c>
      <c r="L3578" s="20">
        <f t="shared" si="223"/>
        <v>3516</v>
      </c>
      <c r="M3578" s="21">
        <f t="shared" si="221"/>
        <v>0.11172639362912401</v>
      </c>
    </row>
    <row r="3579" spans="1:13" x14ac:dyDescent="0.3">
      <c r="A3579" s="107">
        <v>41468</v>
      </c>
      <c r="B3579" s="108" t="s">
        <v>151</v>
      </c>
      <c r="C3579" s="101">
        <v>0.69097222222222221</v>
      </c>
      <c r="D3579" s="87" t="s">
        <v>31</v>
      </c>
      <c r="E3579" s="108" t="s">
        <v>1243</v>
      </c>
      <c r="F3579" s="110">
        <v>3.25</v>
      </c>
      <c r="G3579" s="85">
        <v>1</v>
      </c>
      <c r="H3579" s="87" t="s">
        <v>33</v>
      </c>
      <c r="I3579" s="27">
        <v>-1</v>
      </c>
      <c r="J3579" s="18">
        <f t="shared" si="222"/>
        <v>391.83000000000004</v>
      </c>
      <c r="K3579" s="19" t="str">
        <f t="shared" si="220"/>
        <v>Jul-13</v>
      </c>
      <c r="L3579" s="20">
        <f t="shared" si="223"/>
        <v>3517</v>
      </c>
      <c r="M3579" s="21">
        <f t="shared" si="221"/>
        <v>0.11141029286323573</v>
      </c>
    </row>
    <row r="3580" spans="1:13" x14ac:dyDescent="0.3">
      <c r="A3580" s="107">
        <v>41468</v>
      </c>
      <c r="B3580" s="108" t="s">
        <v>151</v>
      </c>
      <c r="C3580" s="101">
        <v>0.73958333333333337</v>
      </c>
      <c r="D3580" s="87" t="s">
        <v>31</v>
      </c>
      <c r="E3580" s="108" t="s">
        <v>1244</v>
      </c>
      <c r="F3580" s="110">
        <v>4</v>
      </c>
      <c r="G3580" s="85">
        <v>1</v>
      </c>
      <c r="H3580" s="87" t="s">
        <v>33</v>
      </c>
      <c r="I3580" s="27">
        <v>-1</v>
      </c>
      <c r="J3580" s="18">
        <f t="shared" si="222"/>
        <v>390.83000000000004</v>
      </c>
      <c r="K3580" s="19" t="str">
        <f t="shared" si="220"/>
        <v>Jul-13</v>
      </c>
      <c r="L3580" s="20">
        <f t="shared" si="223"/>
        <v>3518</v>
      </c>
      <c r="M3580" s="21">
        <f t="shared" si="221"/>
        <v>0.11109437180216034</v>
      </c>
    </row>
    <row r="3581" spans="1:13" x14ac:dyDescent="0.3">
      <c r="A3581" s="107">
        <v>41468</v>
      </c>
      <c r="B3581" s="108" t="s">
        <v>134</v>
      </c>
      <c r="C3581" s="101">
        <v>0.77777777777777779</v>
      </c>
      <c r="D3581" s="87" t="s">
        <v>31</v>
      </c>
      <c r="E3581" s="108" t="s">
        <v>1245</v>
      </c>
      <c r="F3581" s="110">
        <v>3.5</v>
      </c>
      <c r="G3581" s="85">
        <v>1</v>
      </c>
      <c r="H3581" s="87" t="s">
        <v>42</v>
      </c>
      <c r="I3581" s="28">
        <v>2.5</v>
      </c>
      <c r="J3581" s="18">
        <f t="shared" si="222"/>
        <v>393.33000000000004</v>
      </c>
      <c r="K3581" s="19" t="str">
        <f t="shared" si="220"/>
        <v>Jul-13</v>
      </c>
      <c r="L3581" s="20">
        <f t="shared" si="223"/>
        <v>3519</v>
      </c>
      <c r="M3581" s="21">
        <f t="shared" si="221"/>
        <v>0.11177323103154306</v>
      </c>
    </row>
    <row r="3582" spans="1:13" x14ac:dyDescent="0.3">
      <c r="A3582" s="107">
        <v>41468</v>
      </c>
      <c r="B3582" s="108" t="s">
        <v>37</v>
      </c>
      <c r="C3582" s="101">
        <v>0.8125</v>
      </c>
      <c r="D3582" s="87" t="s">
        <v>31</v>
      </c>
      <c r="E3582" s="108" t="s">
        <v>1246</v>
      </c>
      <c r="F3582" s="110">
        <v>2.75</v>
      </c>
      <c r="G3582" s="85">
        <v>1</v>
      </c>
      <c r="H3582" s="87" t="s">
        <v>42</v>
      </c>
      <c r="I3582" s="28">
        <v>1.75</v>
      </c>
      <c r="J3582" s="18">
        <f t="shared" si="222"/>
        <v>395.08000000000004</v>
      </c>
      <c r="K3582" s="19" t="str">
        <f t="shared" si="220"/>
        <v>Jul-13</v>
      </c>
      <c r="L3582" s="20">
        <f t="shared" si="223"/>
        <v>3520</v>
      </c>
      <c r="M3582" s="21">
        <f t="shared" si="221"/>
        <v>0.11223863636363637</v>
      </c>
    </row>
    <row r="3583" spans="1:13" x14ac:dyDescent="0.3">
      <c r="A3583" s="107">
        <v>41468</v>
      </c>
      <c r="B3583" s="108" t="s">
        <v>134</v>
      </c>
      <c r="C3583" s="101">
        <v>0.84722222222222221</v>
      </c>
      <c r="D3583" s="87" t="s">
        <v>31</v>
      </c>
      <c r="E3583" s="108" t="s">
        <v>1247</v>
      </c>
      <c r="F3583" s="110">
        <v>3.13</v>
      </c>
      <c r="G3583" s="85">
        <v>1</v>
      </c>
      <c r="H3583" s="87" t="s">
        <v>42</v>
      </c>
      <c r="I3583" s="28">
        <v>3</v>
      </c>
      <c r="J3583" s="18">
        <f t="shared" si="222"/>
        <v>398.08000000000004</v>
      </c>
      <c r="K3583" s="19" t="str">
        <f t="shared" si="220"/>
        <v>Jul-13</v>
      </c>
      <c r="L3583" s="20">
        <f t="shared" si="223"/>
        <v>3521</v>
      </c>
      <c r="M3583" s="21">
        <f t="shared" si="221"/>
        <v>0.11305879011644421</v>
      </c>
    </row>
    <row r="3584" spans="1:13" x14ac:dyDescent="0.3">
      <c r="A3584" s="119">
        <v>41468</v>
      </c>
      <c r="B3584" s="120" t="s">
        <v>151</v>
      </c>
      <c r="C3584" s="121">
        <v>17.45</v>
      </c>
      <c r="D3584" s="87" t="s">
        <v>31</v>
      </c>
      <c r="E3584" s="120" t="s">
        <v>7933</v>
      </c>
      <c r="F3584" s="123">
        <v>5</v>
      </c>
      <c r="G3584" s="35">
        <v>1</v>
      </c>
      <c r="H3584" s="69">
        <v>4</v>
      </c>
      <c r="I3584" s="31">
        <v>-1</v>
      </c>
      <c r="J3584" s="18">
        <f t="shared" si="222"/>
        <v>397.08000000000004</v>
      </c>
      <c r="K3584" s="19" t="str">
        <f t="shared" si="220"/>
        <v>Jul-13</v>
      </c>
      <c r="L3584" s="20">
        <f t="shared" si="223"/>
        <v>3522</v>
      </c>
      <c r="M3584" s="21">
        <f t="shared" si="221"/>
        <v>0.1127427597955707</v>
      </c>
    </row>
    <row r="3585" spans="1:13" x14ac:dyDescent="0.3">
      <c r="A3585" s="124">
        <v>41468</v>
      </c>
      <c r="B3585" s="108" t="s">
        <v>134</v>
      </c>
      <c r="C3585" s="111">
        <v>21.2</v>
      </c>
      <c r="D3585" s="87" t="s">
        <v>31</v>
      </c>
      <c r="E3585" s="108" t="s">
        <v>7932</v>
      </c>
      <c r="F3585" s="110">
        <v>5</v>
      </c>
      <c r="G3585" s="35">
        <v>1</v>
      </c>
      <c r="H3585" s="71" t="s">
        <v>6512</v>
      </c>
      <c r="I3585" s="34">
        <v>-1</v>
      </c>
      <c r="J3585" s="18">
        <f t="shared" si="222"/>
        <v>396.08000000000004</v>
      </c>
      <c r="K3585" s="19" t="str">
        <f t="shared" si="220"/>
        <v>Jul-13</v>
      </c>
      <c r="L3585" s="20">
        <f t="shared" si="223"/>
        <v>3523</v>
      </c>
      <c r="M3585" s="21">
        <f t="shared" si="221"/>
        <v>0.11242690888447347</v>
      </c>
    </row>
    <row r="3586" spans="1:13" x14ac:dyDescent="0.3">
      <c r="A3586" s="107">
        <v>41470</v>
      </c>
      <c r="B3586" s="108" t="s">
        <v>153</v>
      </c>
      <c r="C3586" s="101">
        <v>0.65625</v>
      </c>
      <c r="D3586" s="87" t="s">
        <v>31</v>
      </c>
      <c r="E3586" s="108" t="s">
        <v>1248</v>
      </c>
      <c r="F3586" s="110">
        <v>3.75</v>
      </c>
      <c r="G3586" s="85">
        <v>1</v>
      </c>
      <c r="H3586" s="87" t="s">
        <v>33</v>
      </c>
      <c r="I3586" s="27">
        <v>-1</v>
      </c>
      <c r="J3586" s="18">
        <f t="shared" si="222"/>
        <v>395.08000000000004</v>
      </c>
      <c r="K3586" s="19" t="str">
        <f t="shared" ref="K3586:K3649" si="224">TEXT(A3586,"MMM-yy")</f>
        <v>Jul-13</v>
      </c>
      <c r="L3586" s="20">
        <f t="shared" si="223"/>
        <v>3524</v>
      </c>
      <c r="M3586" s="21">
        <f t="shared" ref="M3586:M3649" si="225">J3586/L3586</f>
        <v>0.11211123723041999</v>
      </c>
    </row>
    <row r="3587" spans="1:13" x14ac:dyDescent="0.3">
      <c r="A3587" s="119">
        <v>41470</v>
      </c>
      <c r="B3587" s="120" t="s">
        <v>49</v>
      </c>
      <c r="C3587" s="121">
        <v>15</v>
      </c>
      <c r="D3587" s="87" t="s">
        <v>31</v>
      </c>
      <c r="E3587" s="120" t="s">
        <v>7936</v>
      </c>
      <c r="F3587" s="123">
        <v>5</v>
      </c>
      <c r="G3587" s="35">
        <v>1</v>
      </c>
      <c r="H3587" s="69">
        <v>9</v>
      </c>
      <c r="I3587" s="31">
        <v>-1</v>
      </c>
      <c r="J3587" s="18">
        <f t="shared" ref="J3587:J3650" si="226">J3586+I3587</f>
        <v>394.08000000000004</v>
      </c>
      <c r="K3587" s="19" t="str">
        <f t="shared" si="224"/>
        <v>Jul-13</v>
      </c>
      <c r="L3587" s="20">
        <f t="shared" ref="L3587:L3650" si="227">L3586+G3587</f>
        <v>3525</v>
      </c>
      <c r="M3587" s="21">
        <f t="shared" si="225"/>
        <v>0.11179574468085107</v>
      </c>
    </row>
    <row r="3588" spans="1:13" x14ac:dyDescent="0.3">
      <c r="A3588" s="124">
        <v>41470</v>
      </c>
      <c r="B3588" s="108" t="s">
        <v>59</v>
      </c>
      <c r="C3588" s="111">
        <v>18</v>
      </c>
      <c r="D3588" s="87" t="s">
        <v>31</v>
      </c>
      <c r="E3588" s="108" t="s">
        <v>666</v>
      </c>
      <c r="F3588" s="110">
        <v>5</v>
      </c>
      <c r="G3588" s="35">
        <v>1</v>
      </c>
      <c r="H3588" s="71" t="s">
        <v>6512</v>
      </c>
      <c r="I3588" s="34">
        <v>-1</v>
      </c>
      <c r="J3588" s="18">
        <f t="shared" si="226"/>
        <v>393.08000000000004</v>
      </c>
      <c r="K3588" s="19" t="str">
        <f t="shared" si="224"/>
        <v>Jul-13</v>
      </c>
      <c r="L3588" s="20">
        <f t="shared" si="227"/>
        <v>3526</v>
      </c>
      <c r="M3588" s="21">
        <f t="shared" si="225"/>
        <v>0.11148043108338061</v>
      </c>
    </row>
    <row r="3589" spans="1:13" x14ac:dyDescent="0.3">
      <c r="A3589" s="124">
        <v>41470</v>
      </c>
      <c r="B3589" s="108" t="s">
        <v>59</v>
      </c>
      <c r="C3589" s="111">
        <v>18.3</v>
      </c>
      <c r="D3589" s="87" t="s">
        <v>31</v>
      </c>
      <c r="E3589" s="108" t="s">
        <v>7934</v>
      </c>
      <c r="F3589" s="110">
        <v>5.5</v>
      </c>
      <c r="G3589" s="35">
        <v>1</v>
      </c>
      <c r="H3589" s="71" t="s">
        <v>6512</v>
      </c>
      <c r="I3589" s="34">
        <v>-1</v>
      </c>
      <c r="J3589" s="18">
        <f t="shared" si="226"/>
        <v>392.08000000000004</v>
      </c>
      <c r="K3589" s="19" t="str">
        <f t="shared" si="224"/>
        <v>Jul-13</v>
      </c>
      <c r="L3589" s="20">
        <f t="shared" si="227"/>
        <v>3527</v>
      </c>
      <c r="M3589" s="21">
        <f t="shared" si="225"/>
        <v>0.1111652962857953</v>
      </c>
    </row>
    <row r="3590" spans="1:13" x14ac:dyDescent="0.3">
      <c r="A3590" s="124">
        <v>41470</v>
      </c>
      <c r="B3590" s="108" t="s">
        <v>59</v>
      </c>
      <c r="C3590" s="111">
        <v>19.3</v>
      </c>
      <c r="D3590" s="87" t="s">
        <v>31</v>
      </c>
      <c r="E3590" s="108" t="s">
        <v>7935</v>
      </c>
      <c r="F3590" s="110">
        <v>5</v>
      </c>
      <c r="G3590" s="35">
        <v>1</v>
      </c>
      <c r="H3590" s="71" t="s">
        <v>6526</v>
      </c>
      <c r="I3590" s="34">
        <v>4</v>
      </c>
      <c r="J3590" s="18">
        <f t="shared" si="226"/>
        <v>396.08000000000004</v>
      </c>
      <c r="K3590" s="19" t="str">
        <f t="shared" si="224"/>
        <v>Jul-13</v>
      </c>
      <c r="L3590" s="20">
        <f t="shared" si="227"/>
        <v>3528</v>
      </c>
      <c r="M3590" s="21">
        <f t="shared" si="225"/>
        <v>0.11226757369614514</v>
      </c>
    </row>
    <row r="3591" spans="1:13" x14ac:dyDescent="0.3">
      <c r="A3591" s="124">
        <v>41470</v>
      </c>
      <c r="B3591" s="108" t="s">
        <v>45</v>
      </c>
      <c r="C3591" s="111">
        <v>21.2</v>
      </c>
      <c r="D3591" s="87" t="s">
        <v>31</v>
      </c>
      <c r="E3591" s="108" t="s">
        <v>7032</v>
      </c>
      <c r="F3591" s="110">
        <v>5.5</v>
      </c>
      <c r="G3591" s="35">
        <v>1</v>
      </c>
      <c r="H3591" s="71" t="s">
        <v>6512</v>
      </c>
      <c r="I3591" s="34">
        <v>-1</v>
      </c>
      <c r="J3591" s="18">
        <f t="shared" si="226"/>
        <v>395.08000000000004</v>
      </c>
      <c r="K3591" s="19" t="str">
        <f t="shared" si="224"/>
        <v>Jul-13</v>
      </c>
      <c r="L3591" s="20">
        <f t="shared" si="227"/>
        <v>3529</v>
      </c>
      <c r="M3591" s="21">
        <f t="shared" si="225"/>
        <v>0.11195239444601872</v>
      </c>
    </row>
    <row r="3592" spans="1:13" x14ac:dyDescent="0.3">
      <c r="A3592" s="107">
        <v>41471</v>
      </c>
      <c r="B3592" s="108" t="s">
        <v>56</v>
      </c>
      <c r="C3592" s="101">
        <v>0.63541666666666663</v>
      </c>
      <c r="D3592" s="87" t="s">
        <v>31</v>
      </c>
      <c r="E3592" s="108" t="s">
        <v>1249</v>
      </c>
      <c r="F3592" s="110">
        <v>3.25</v>
      </c>
      <c r="G3592" s="85">
        <v>1</v>
      </c>
      <c r="H3592" s="87" t="s">
        <v>42</v>
      </c>
      <c r="I3592" s="27">
        <v>3</v>
      </c>
      <c r="J3592" s="18">
        <f t="shared" si="226"/>
        <v>398.08000000000004</v>
      </c>
      <c r="K3592" s="19" t="str">
        <f t="shared" si="224"/>
        <v>Jul-13</v>
      </c>
      <c r="L3592" s="20">
        <f t="shared" si="227"/>
        <v>3530</v>
      </c>
      <c r="M3592" s="21">
        <f t="shared" si="225"/>
        <v>0.11277053824362607</v>
      </c>
    </row>
    <row r="3593" spans="1:13" x14ac:dyDescent="0.3">
      <c r="A3593" s="107">
        <v>41471</v>
      </c>
      <c r="B3593" s="108" t="s">
        <v>46</v>
      </c>
      <c r="C3593" s="101">
        <v>0.78472222222222221</v>
      </c>
      <c r="D3593" s="87" t="s">
        <v>31</v>
      </c>
      <c r="E3593" s="108" t="s">
        <v>1250</v>
      </c>
      <c r="F3593" s="110">
        <v>3.5</v>
      </c>
      <c r="G3593" s="85">
        <v>1</v>
      </c>
      <c r="H3593" s="87" t="s">
        <v>33</v>
      </c>
      <c r="I3593" s="28">
        <v>-1</v>
      </c>
      <c r="J3593" s="18">
        <f t="shared" si="226"/>
        <v>397.08000000000004</v>
      </c>
      <c r="K3593" s="19" t="str">
        <f t="shared" si="224"/>
        <v>Jul-13</v>
      </c>
      <c r="L3593" s="20">
        <f t="shared" si="227"/>
        <v>3531</v>
      </c>
      <c r="M3593" s="21">
        <f t="shared" si="225"/>
        <v>0.11245539507221751</v>
      </c>
    </row>
    <row r="3594" spans="1:13" x14ac:dyDescent="0.3">
      <c r="A3594" s="107">
        <v>41471</v>
      </c>
      <c r="B3594" s="108" t="s">
        <v>46</v>
      </c>
      <c r="C3594" s="101">
        <v>0.80555555555555547</v>
      </c>
      <c r="D3594" s="87" t="s">
        <v>31</v>
      </c>
      <c r="E3594" s="108" t="s">
        <v>1251</v>
      </c>
      <c r="F3594" s="110">
        <v>4</v>
      </c>
      <c r="G3594" s="85">
        <v>1</v>
      </c>
      <c r="H3594" s="87" t="s">
        <v>33</v>
      </c>
      <c r="I3594" s="28">
        <v>-1</v>
      </c>
      <c r="J3594" s="18">
        <f t="shared" si="226"/>
        <v>396.08000000000004</v>
      </c>
      <c r="K3594" s="19" t="str">
        <f t="shared" si="224"/>
        <v>Jul-13</v>
      </c>
      <c r="L3594" s="20">
        <f t="shared" si="227"/>
        <v>3532</v>
      </c>
      <c r="M3594" s="21">
        <f t="shared" si="225"/>
        <v>0.11214043035107589</v>
      </c>
    </row>
    <row r="3595" spans="1:13" x14ac:dyDescent="0.3">
      <c r="A3595" s="119">
        <v>41471</v>
      </c>
      <c r="B3595" s="120" t="s">
        <v>57</v>
      </c>
      <c r="C3595" s="121">
        <v>15</v>
      </c>
      <c r="D3595" s="87" t="s">
        <v>31</v>
      </c>
      <c r="E3595" s="120" t="s">
        <v>7937</v>
      </c>
      <c r="F3595" s="123">
        <v>5.5</v>
      </c>
      <c r="G3595" s="35">
        <v>1</v>
      </c>
      <c r="H3595" s="69">
        <v>1</v>
      </c>
      <c r="I3595" s="31">
        <v>4.5</v>
      </c>
      <c r="J3595" s="18">
        <f t="shared" si="226"/>
        <v>400.58000000000004</v>
      </c>
      <c r="K3595" s="19" t="str">
        <f t="shared" si="224"/>
        <v>Jul-13</v>
      </c>
      <c r="L3595" s="20">
        <f t="shared" si="227"/>
        <v>3533</v>
      </c>
      <c r="M3595" s="21">
        <f t="shared" si="225"/>
        <v>0.11338239456552505</v>
      </c>
    </row>
    <row r="3596" spans="1:13" x14ac:dyDescent="0.3">
      <c r="A3596" s="119">
        <v>41471</v>
      </c>
      <c r="B3596" s="120" t="s">
        <v>57</v>
      </c>
      <c r="C3596" s="121">
        <v>16</v>
      </c>
      <c r="D3596" s="87" t="s">
        <v>31</v>
      </c>
      <c r="E3596" s="120" t="s">
        <v>7938</v>
      </c>
      <c r="F3596" s="123">
        <v>4.5</v>
      </c>
      <c r="G3596" s="35">
        <v>1</v>
      </c>
      <c r="H3596" s="69">
        <v>6</v>
      </c>
      <c r="I3596" s="31">
        <v>-1</v>
      </c>
      <c r="J3596" s="18">
        <f t="shared" si="226"/>
        <v>399.58000000000004</v>
      </c>
      <c r="K3596" s="19" t="str">
        <f t="shared" si="224"/>
        <v>Jul-13</v>
      </c>
      <c r="L3596" s="20">
        <f t="shared" si="227"/>
        <v>3534</v>
      </c>
      <c r="M3596" s="21">
        <f t="shared" si="225"/>
        <v>0.11306734578381439</v>
      </c>
    </row>
    <row r="3597" spans="1:13" x14ac:dyDescent="0.3">
      <c r="A3597" s="119">
        <v>41471</v>
      </c>
      <c r="B3597" s="120" t="s">
        <v>56</v>
      </c>
      <c r="C3597" s="121">
        <v>16.149999999999999</v>
      </c>
      <c r="D3597" s="87" t="s">
        <v>31</v>
      </c>
      <c r="E3597" s="120" t="s">
        <v>7939</v>
      </c>
      <c r="F3597" s="123">
        <v>6</v>
      </c>
      <c r="G3597" s="35">
        <v>1</v>
      </c>
      <c r="H3597" s="69">
        <v>4</v>
      </c>
      <c r="I3597" s="31">
        <v>-1</v>
      </c>
      <c r="J3597" s="18">
        <f t="shared" si="226"/>
        <v>398.58000000000004</v>
      </c>
      <c r="K3597" s="19" t="str">
        <f t="shared" si="224"/>
        <v>Jul-13</v>
      </c>
      <c r="L3597" s="20">
        <f t="shared" si="227"/>
        <v>3535</v>
      </c>
      <c r="M3597" s="21">
        <f t="shared" si="225"/>
        <v>0.11275247524752477</v>
      </c>
    </row>
    <row r="3598" spans="1:13" x14ac:dyDescent="0.3">
      <c r="A3598" s="119">
        <v>41471</v>
      </c>
      <c r="B3598" s="120" t="s">
        <v>56</v>
      </c>
      <c r="C3598" s="121">
        <v>16.149999999999999</v>
      </c>
      <c r="D3598" s="87" t="s">
        <v>31</v>
      </c>
      <c r="E3598" s="120" t="s">
        <v>7940</v>
      </c>
      <c r="F3598" s="123">
        <v>6</v>
      </c>
      <c r="G3598" s="35">
        <v>1</v>
      </c>
      <c r="H3598" s="69">
        <v>2</v>
      </c>
      <c r="I3598" s="31">
        <v>-1</v>
      </c>
      <c r="J3598" s="18">
        <f t="shared" si="226"/>
        <v>397.58000000000004</v>
      </c>
      <c r="K3598" s="19" t="str">
        <f t="shared" si="224"/>
        <v>Jul-13</v>
      </c>
      <c r="L3598" s="20">
        <f t="shared" si="227"/>
        <v>3536</v>
      </c>
      <c r="M3598" s="21">
        <f t="shared" si="225"/>
        <v>0.11243778280542988</v>
      </c>
    </row>
    <row r="3599" spans="1:13" x14ac:dyDescent="0.3">
      <c r="A3599" s="119">
        <v>41471</v>
      </c>
      <c r="B3599" s="120" t="s">
        <v>56</v>
      </c>
      <c r="C3599" s="121">
        <v>16.45</v>
      </c>
      <c r="D3599" s="87" t="s">
        <v>31</v>
      </c>
      <c r="E3599" s="120" t="s">
        <v>7941</v>
      </c>
      <c r="F3599" s="123">
        <v>5.5</v>
      </c>
      <c r="G3599" s="35">
        <v>1</v>
      </c>
      <c r="H3599" s="69">
        <v>1</v>
      </c>
      <c r="I3599" s="31">
        <v>4.5</v>
      </c>
      <c r="J3599" s="18">
        <f t="shared" si="226"/>
        <v>402.08000000000004</v>
      </c>
      <c r="K3599" s="19" t="str">
        <f t="shared" si="224"/>
        <v>Jul-13</v>
      </c>
      <c r="L3599" s="20">
        <f t="shared" si="227"/>
        <v>3537</v>
      </c>
      <c r="M3599" s="21">
        <f t="shared" si="225"/>
        <v>0.11367825841108285</v>
      </c>
    </row>
    <row r="3600" spans="1:13" x14ac:dyDescent="0.3">
      <c r="A3600" s="119">
        <v>41471</v>
      </c>
      <c r="B3600" s="120" t="s">
        <v>56</v>
      </c>
      <c r="C3600" s="121">
        <v>17.149999999999999</v>
      </c>
      <c r="D3600" s="87" t="s">
        <v>31</v>
      </c>
      <c r="E3600" s="120" t="s">
        <v>7942</v>
      </c>
      <c r="F3600" s="123">
        <v>4.5</v>
      </c>
      <c r="G3600" s="35">
        <v>1</v>
      </c>
      <c r="H3600" s="69">
        <v>1</v>
      </c>
      <c r="I3600" s="31">
        <v>3.5</v>
      </c>
      <c r="J3600" s="18">
        <f t="shared" si="226"/>
        <v>405.58000000000004</v>
      </c>
      <c r="K3600" s="19" t="str">
        <f t="shared" si="224"/>
        <v>Jul-13</v>
      </c>
      <c r="L3600" s="20">
        <f t="shared" si="227"/>
        <v>3538</v>
      </c>
      <c r="M3600" s="21">
        <f t="shared" si="225"/>
        <v>0.11463538722442058</v>
      </c>
    </row>
    <row r="3601" spans="1:13" x14ac:dyDescent="0.3">
      <c r="A3601" s="119">
        <v>41471</v>
      </c>
      <c r="B3601" s="120" t="s">
        <v>57</v>
      </c>
      <c r="C3601" s="121">
        <v>17.350000000000001</v>
      </c>
      <c r="D3601" s="87" t="s">
        <v>31</v>
      </c>
      <c r="E3601" s="120" t="s">
        <v>7452</v>
      </c>
      <c r="F3601" s="123">
        <v>4.5</v>
      </c>
      <c r="G3601" s="35">
        <v>1</v>
      </c>
      <c r="H3601" s="69">
        <v>7</v>
      </c>
      <c r="I3601" s="31">
        <v>-1</v>
      </c>
      <c r="J3601" s="18">
        <f t="shared" si="226"/>
        <v>404.58000000000004</v>
      </c>
      <c r="K3601" s="19" t="str">
        <f t="shared" si="224"/>
        <v>Jul-13</v>
      </c>
      <c r="L3601" s="20">
        <f t="shared" si="227"/>
        <v>3539</v>
      </c>
      <c r="M3601" s="21">
        <f t="shared" si="225"/>
        <v>0.11432042949985873</v>
      </c>
    </row>
    <row r="3602" spans="1:13" x14ac:dyDescent="0.3">
      <c r="A3602" s="124">
        <v>41471</v>
      </c>
      <c r="B3602" s="108" t="s">
        <v>43</v>
      </c>
      <c r="C3602" s="111">
        <v>19.3</v>
      </c>
      <c r="D3602" s="87" t="s">
        <v>31</v>
      </c>
      <c r="E3602" s="108" t="s">
        <v>1468</v>
      </c>
      <c r="F3602" s="110">
        <v>5.5</v>
      </c>
      <c r="G3602" s="35">
        <v>1</v>
      </c>
      <c r="H3602" s="71" t="s">
        <v>6518</v>
      </c>
      <c r="I3602" s="34">
        <v>-1</v>
      </c>
      <c r="J3602" s="18">
        <f t="shared" si="226"/>
        <v>403.58000000000004</v>
      </c>
      <c r="K3602" s="19" t="str">
        <f t="shared" si="224"/>
        <v>Jul-13</v>
      </c>
      <c r="L3602" s="20">
        <f t="shared" si="227"/>
        <v>3540</v>
      </c>
      <c r="M3602" s="21">
        <f t="shared" si="225"/>
        <v>0.11400564971751413</v>
      </c>
    </row>
    <row r="3603" spans="1:13" x14ac:dyDescent="0.3">
      <c r="A3603" s="124">
        <v>41471</v>
      </c>
      <c r="B3603" s="108" t="s">
        <v>46</v>
      </c>
      <c r="C3603" s="111">
        <v>20.2</v>
      </c>
      <c r="D3603" s="87" t="s">
        <v>31</v>
      </c>
      <c r="E3603" s="108" t="s">
        <v>1604</v>
      </c>
      <c r="F3603" s="110">
        <v>4.33</v>
      </c>
      <c r="G3603" s="35">
        <v>1</v>
      </c>
      <c r="H3603" s="71" t="s">
        <v>6518</v>
      </c>
      <c r="I3603" s="34">
        <v>-1</v>
      </c>
      <c r="J3603" s="18">
        <f t="shared" si="226"/>
        <v>402.58000000000004</v>
      </c>
      <c r="K3603" s="19" t="str">
        <f t="shared" si="224"/>
        <v>Jul-13</v>
      </c>
      <c r="L3603" s="20">
        <f t="shared" si="227"/>
        <v>3541</v>
      </c>
      <c r="M3603" s="21">
        <f t="shared" si="225"/>
        <v>0.11369104772663091</v>
      </c>
    </row>
    <row r="3604" spans="1:13" x14ac:dyDescent="0.3">
      <c r="A3604" s="107">
        <v>41472</v>
      </c>
      <c r="B3604" s="108" t="s">
        <v>29</v>
      </c>
      <c r="C3604" s="101">
        <v>0.60416666666666663</v>
      </c>
      <c r="D3604" s="87" t="s">
        <v>31</v>
      </c>
      <c r="E3604" s="108" t="s">
        <v>1252</v>
      </c>
      <c r="F3604" s="110">
        <v>3.25</v>
      </c>
      <c r="G3604" s="85">
        <v>1</v>
      </c>
      <c r="H3604" s="87" t="s">
        <v>42</v>
      </c>
      <c r="I3604" s="27">
        <v>2.25</v>
      </c>
      <c r="J3604" s="18">
        <f t="shared" si="226"/>
        <v>404.83000000000004</v>
      </c>
      <c r="K3604" s="19" t="str">
        <f t="shared" si="224"/>
        <v>Jul-13</v>
      </c>
      <c r="L3604" s="20">
        <f t="shared" si="227"/>
        <v>3542</v>
      </c>
      <c r="M3604" s="21">
        <f t="shared" si="225"/>
        <v>0.11429418407679279</v>
      </c>
    </row>
    <row r="3605" spans="1:13" x14ac:dyDescent="0.3">
      <c r="A3605" s="107">
        <v>41472</v>
      </c>
      <c r="B3605" s="108" t="s">
        <v>61</v>
      </c>
      <c r="C3605" s="101">
        <v>0.65277777777777779</v>
      </c>
      <c r="D3605" s="87" t="s">
        <v>31</v>
      </c>
      <c r="E3605" s="108" t="s">
        <v>1253</v>
      </c>
      <c r="F3605" s="110">
        <v>4</v>
      </c>
      <c r="G3605" s="85">
        <v>1</v>
      </c>
      <c r="H3605" s="87" t="s">
        <v>42</v>
      </c>
      <c r="I3605" s="27">
        <v>3</v>
      </c>
      <c r="J3605" s="18">
        <f t="shared" si="226"/>
        <v>407.83000000000004</v>
      </c>
      <c r="K3605" s="19" t="str">
        <f t="shared" si="224"/>
        <v>Jul-13</v>
      </c>
      <c r="L3605" s="20">
        <f t="shared" si="227"/>
        <v>3543</v>
      </c>
      <c r="M3605" s="21">
        <f t="shared" si="225"/>
        <v>0.11510866497318657</v>
      </c>
    </row>
    <row r="3606" spans="1:13" x14ac:dyDescent="0.3">
      <c r="A3606" s="119">
        <v>41472</v>
      </c>
      <c r="B3606" s="120" t="s">
        <v>98</v>
      </c>
      <c r="C3606" s="121">
        <v>15.2</v>
      </c>
      <c r="D3606" s="87" t="s">
        <v>31</v>
      </c>
      <c r="E3606" s="120" t="s">
        <v>7946</v>
      </c>
      <c r="F3606" s="123">
        <v>4.5</v>
      </c>
      <c r="G3606" s="35">
        <v>1</v>
      </c>
      <c r="H3606" s="69">
        <v>4</v>
      </c>
      <c r="I3606" s="31">
        <v>-1</v>
      </c>
      <c r="J3606" s="18">
        <f t="shared" si="226"/>
        <v>406.83000000000004</v>
      </c>
      <c r="K3606" s="19" t="str">
        <f t="shared" si="224"/>
        <v>Jul-13</v>
      </c>
      <c r="L3606" s="20">
        <f t="shared" si="227"/>
        <v>3544</v>
      </c>
      <c r="M3606" s="21">
        <f t="shared" si="225"/>
        <v>0.11479401805869076</v>
      </c>
    </row>
    <row r="3607" spans="1:13" x14ac:dyDescent="0.3">
      <c r="A3607" s="119">
        <v>41472</v>
      </c>
      <c r="B3607" s="120" t="s">
        <v>98</v>
      </c>
      <c r="C3607" s="121">
        <v>15.5</v>
      </c>
      <c r="D3607" s="87" t="s">
        <v>31</v>
      </c>
      <c r="E3607" s="120" t="s">
        <v>7947</v>
      </c>
      <c r="F3607" s="123">
        <v>5.5</v>
      </c>
      <c r="G3607" s="35">
        <v>1</v>
      </c>
      <c r="H3607" s="69" t="s">
        <v>6116</v>
      </c>
      <c r="I3607" s="31">
        <v>-1</v>
      </c>
      <c r="J3607" s="18">
        <f t="shared" si="226"/>
        <v>405.83000000000004</v>
      </c>
      <c r="K3607" s="19" t="str">
        <f t="shared" si="224"/>
        <v>Jul-13</v>
      </c>
      <c r="L3607" s="20">
        <f t="shared" si="227"/>
        <v>3545</v>
      </c>
      <c r="M3607" s="21">
        <f t="shared" si="225"/>
        <v>0.11447954866008464</v>
      </c>
    </row>
    <row r="3608" spans="1:13" x14ac:dyDescent="0.3">
      <c r="A3608" s="119">
        <v>41472</v>
      </c>
      <c r="B3608" s="120" t="s">
        <v>29</v>
      </c>
      <c r="C3608" s="121">
        <v>16.3</v>
      </c>
      <c r="D3608" s="87" t="s">
        <v>31</v>
      </c>
      <c r="E3608" s="120" t="s">
        <v>7948</v>
      </c>
      <c r="F3608" s="123">
        <v>4.5</v>
      </c>
      <c r="G3608" s="35">
        <v>1</v>
      </c>
      <c r="H3608" s="69">
        <v>3</v>
      </c>
      <c r="I3608" s="31">
        <v>-1</v>
      </c>
      <c r="J3608" s="18">
        <f t="shared" si="226"/>
        <v>404.83000000000004</v>
      </c>
      <c r="K3608" s="19" t="str">
        <f t="shared" si="224"/>
        <v>Jul-13</v>
      </c>
      <c r="L3608" s="20">
        <f t="shared" si="227"/>
        <v>3546</v>
      </c>
      <c r="M3608" s="21">
        <f t="shared" si="225"/>
        <v>0.11416525662718557</v>
      </c>
    </row>
    <row r="3609" spans="1:13" x14ac:dyDescent="0.3">
      <c r="A3609" s="124">
        <v>41472</v>
      </c>
      <c r="B3609" s="108" t="s">
        <v>41</v>
      </c>
      <c r="C3609" s="111">
        <v>17.5</v>
      </c>
      <c r="D3609" s="87" t="s">
        <v>31</v>
      </c>
      <c r="E3609" s="108" t="s">
        <v>7945</v>
      </c>
      <c r="F3609" s="110">
        <v>4.5</v>
      </c>
      <c r="G3609" s="35">
        <v>1</v>
      </c>
      <c r="H3609" s="71" t="s">
        <v>6512</v>
      </c>
      <c r="I3609" s="34">
        <v>-1</v>
      </c>
      <c r="J3609" s="18">
        <f t="shared" si="226"/>
        <v>403.83000000000004</v>
      </c>
      <c r="K3609" s="19" t="str">
        <f t="shared" si="224"/>
        <v>Jul-13</v>
      </c>
      <c r="L3609" s="20">
        <f t="shared" si="227"/>
        <v>3547</v>
      </c>
      <c r="M3609" s="21">
        <f t="shared" si="225"/>
        <v>0.11385114180998028</v>
      </c>
    </row>
    <row r="3610" spans="1:13" x14ac:dyDescent="0.3">
      <c r="A3610" s="124">
        <v>41472</v>
      </c>
      <c r="B3610" s="108" t="s">
        <v>96</v>
      </c>
      <c r="C3610" s="111">
        <v>19.100000000000001</v>
      </c>
      <c r="D3610" s="87" t="s">
        <v>31</v>
      </c>
      <c r="E3610" s="108" t="s">
        <v>7943</v>
      </c>
      <c r="F3610" s="110">
        <v>5.5</v>
      </c>
      <c r="G3610" s="35">
        <v>1</v>
      </c>
      <c r="H3610" s="71" t="s">
        <v>6526</v>
      </c>
      <c r="I3610" s="34">
        <v>4.5</v>
      </c>
      <c r="J3610" s="18">
        <f t="shared" si="226"/>
        <v>408.33000000000004</v>
      </c>
      <c r="K3610" s="19" t="str">
        <f t="shared" si="224"/>
        <v>Jul-13</v>
      </c>
      <c r="L3610" s="20">
        <f t="shared" si="227"/>
        <v>3548</v>
      </c>
      <c r="M3610" s="21">
        <f t="shared" si="225"/>
        <v>0.11508737316798197</v>
      </c>
    </row>
    <row r="3611" spans="1:13" x14ac:dyDescent="0.3">
      <c r="A3611" s="124">
        <v>41472</v>
      </c>
      <c r="B3611" s="108" t="s">
        <v>96</v>
      </c>
      <c r="C3611" s="111">
        <v>20.149999999999999</v>
      </c>
      <c r="D3611" s="87" t="s">
        <v>31</v>
      </c>
      <c r="E3611" s="108" t="s">
        <v>7944</v>
      </c>
      <c r="F3611" s="110">
        <v>4.33</v>
      </c>
      <c r="G3611" s="35">
        <v>1</v>
      </c>
      <c r="H3611" s="71" t="s">
        <v>6526</v>
      </c>
      <c r="I3611" s="34">
        <v>3.33</v>
      </c>
      <c r="J3611" s="18">
        <f t="shared" si="226"/>
        <v>411.66</v>
      </c>
      <c r="K3611" s="19" t="str">
        <f t="shared" si="224"/>
        <v>Jul-13</v>
      </c>
      <c r="L3611" s="20">
        <f t="shared" si="227"/>
        <v>3549</v>
      </c>
      <c r="M3611" s="21">
        <f t="shared" si="225"/>
        <v>0.11599323753169907</v>
      </c>
    </row>
    <row r="3612" spans="1:13" x14ac:dyDescent="0.3">
      <c r="A3612" s="107">
        <v>41473</v>
      </c>
      <c r="B3612" s="108" t="s">
        <v>38</v>
      </c>
      <c r="C3612" s="101">
        <v>0.63888888888888895</v>
      </c>
      <c r="D3612" s="87" t="s">
        <v>31</v>
      </c>
      <c r="E3612" s="108" t="s">
        <v>1254</v>
      </c>
      <c r="F3612" s="110">
        <v>4</v>
      </c>
      <c r="G3612" s="85">
        <v>1</v>
      </c>
      <c r="H3612" s="87" t="s">
        <v>33</v>
      </c>
      <c r="I3612" s="27">
        <v>-1</v>
      </c>
      <c r="J3612" s="18">
        <f t="shared" si="226"/>
        <v>410.66</v>
      </c>
      <c r="K3612" s="19" t="str">
        <f t="shared" si="224"/>
        <v>Jul-13</v>
      </c>
      <c r="L3612" s="20">
        <f t="shared" si="227"/>
        <v>3550</v>
      </c>
      <c r="M3612" s="21">
        <f t="shared" si="225"/>
        <v>0.11567887323943662</v>
      </c>
    </row>
    <row r="3613" spans="1:13" x14ac:dyDescent="0.3">
      <c r="A3613" s="107">
        <v>41473</v>
      </c>
      <c r="B3613" s="108" t="s">
        <v>38</v>
      </c>
      <c r="C3613" s="101">
        <v>0.68055555555555547</v>
      </c>
      <c r="D3613" s="87" t="s">
        <v>31</v>
      </c>
      <c r="E3613" s="108" t="s">
        <v>1255</v>
      </c>
      <c r="F3613" s="110">
        <v>3.5</v>
      </c>
      <c r="G3613" s="85">
        <v>1</v>
      </c>
      <c r="H3613" s="87" t="s">
        <v>33</v>
      </c>
      <c r="I3613" s="27">
        <v>-1</v>
      </c>
      <c r="J3613" s="18">
        <f t="shared" si="226"/>
        <v>409.66</v>
      </c>
      <c r="K3613" s="19" t="str">
        <f t="shared" si="224"/>
        <v>Jul-13</v>
      </c>
      <c r="L3613" s="20">
        <f t="shared" si="227"/>
        <v>3551</v>
      </c>
      <c r="M3613" s="21">
        <f t="shared" si="225"/>
        <v>0.11536468600394256</v>
      </c>
    </row>
    <row r="3614" spans="1:13" x14ac:dyDescent="0.3">
      <c r="A3614" s="107">
        <v>41473</v>
      </c>
      <c r="B3614" s="108" t="s">
        <v>138</v>
      </c>
      <c r="C3614" s="101">
        <v>0.75694444444444453</v>
      </c>
      <c r="D3614" s="87" t="s">
        <v>31</v>
      </c>
      <c r="E3614" s="108" t="s">
        <v>1256</v>
      </c>
      <c r="F3614" s="110">
        <v>3.25</v>
      </c>
      <c r="G3614" s="85">
        <v>1</v>
      </c>
      <c r="H3614" s="87" t="s">
        <v>42</v>
      </c>
      <c r="I3614" s="28">
        <v>2.25</v>
      </c>
      <c r="J3614" s="18">
        <f t="shared" si="226"/>
        <v>411.91</v>
      </c>
      <c r="K3614" s="19" t="str">
        <f t="shared" si="224"/>
        <v>Jul-13</v>
      </c>
      <c r="L3614" s="20">
        <f t="shared" si="227"/>
        <v>3552</v>
      </c>
      <c r="M3614" s="21">
        <f t="shared" si="225"/>
        <v>0.11596565315315316</v>
      </c>
    </row>
    <row r="3615" spans="1:13" x14ac:dyDescent="0.3">
      <c r="A3615" s="107">
        <v>41473</v>
      </c>
      <c r="B3615" s="108" t="s">
        <v>138</v>
      </c>
      <c r="C3615" s="101">
        <v>0.77777777777777779</v>
      </c>
      <c r="D3615" s="87" t="s">
        <v>31</v>
      </c>
      <c r="E3615" s="108" t="s">
        <v>1257</v>
      </c>
      <c r="F3615" s="110">
        <v>3</v>
      </c>
      <c r="G3615" s="85">
        <v>1</v>
      </c>
      <c r="H3615" s="87" t="s">
        <v>33</v>
      </c>
      <c r="I3615" s="28">
        <v>-1</v>
      </c>
      <c r="J3615" s="18">
        <f t="shared" si="226"/>
        <v>410.91</v>
      </c>
      <c r="K3615" s="19" t="str">
        <f t="shared" si="224"/>
        <v>Jul-13</v>
      </c>
      <c r="L3615" s="20">
        <f t="shared" si="227"/>
        <v>3553</v>
      </c>
      <c r="M3615" s="21">
        <f t="shared" si="225"/>
        <v>0.11565156206023079</v>
      </c>
    </row>
    <row r="3616" spans="1:13" x14ac:dyDescent="0.3">
      <c r="A3616" s="107">
        <v>41473</v>
      </c>
      <c r="B3616" s="108" t="s">
        <v>44</v>
      </c>
      <c r="C3616" s="101">
        <v>0.875</v>
      </c>
      <c r="D3616" s="87" t="s">
        <v>31</v>
      </c>
      <c r="E3616" s="108" t="s">
        <v>1258</v>
      </c>
      <c r="F3616" s="110">
        <v>3.5</v>
      </c>
      <c r="G3616" s="85">
        <v>1</v>
      </c>
      <c r="H3616" s="87" t="s">
        <v>42</v>
      </c>
      <c r="I3616" s="28">
        <v>3</v>
      </c>
      <c r="J3616" s="18">
        <f t="shared" si="226"/>
        <v>413.91</v>
      </c>
      <c r="K3616" s="19" t="str">
        <f t="shared" si="224"/>
        <v>Jul-13</v>
      </c>
      <c r="L3616" s="20">
        <f t="shared" si="227"/>
        <v>3554</v>
      </c>
      <c r="M3616" s="21">
        <f t="shared" si="225"/>
        <v>0.11646314012380417</v>
      </c>
    </row>
    <row r="3617" spans="1:13" x14ac:dyDescent="0.3">
      <c r="A3617" s="119">
        <v>41473</v>
      </c>
      <c r="B3617" s="120" t="s">
        <v>38</v>
      </c>
      <c r="C3617" s="121">
        <v>14.5</v>
      </c>
      <c r="D3617" s="87" t="s">
        <v>31</v>
      </c>
      <c r="E3617" s="120" t="s">
        <v>7951</v>
      </c>
      <c r="F3617" s="123">
        <v>5</v>
      </c>
      <c r="G3617" s="35">
        <v>1</v>
      </c>
      <c r="H3617" s="69">
        <v>1</v>
      </c>
      <c r="I3617" s="31">
        <v>4</v>
      </c>
      <c r="J3617" s="18">
        <f t="shared" si="226"/>
        <v>417.91</v>
      </c>
      <c r="K3617" s="19" t="str">
        <f t="shared" si="224"/>
        <v>Jul-13</v>
      </c>
      <c r="L3617" s="20">
        <f t="shared" si="227"/>
        <v>3555</v>
      </c>
      <c r="M3617" s="21">
        <f t="shared" si="225"/>
        <v>0.11755555555555557</v>
      </c>
    </row>
    <row r="3618" spans="1:13" x14ac:dyDescent="0.3">
      <c r="A3618" s="119">
        <v>41473</v>
      </c>
      <c r="B3618" s="120" t="s">
        <v>38</v>
      </c>
      <c r="C3618" s="121">
        <v>14.5</v>
      </c>
      <c r="D3618" s="87" t="s">
        <v>31</v>
      </c>
      <c r="E3618" s="120" t="s">
        <v>7952</v>
      </c>
      <c r="F3618" s="123">
        <v>5</v>
      </c>
      <c r="G3618" s="35">
        <v>1</v>
      </c>
      <c r="H3618" s="69">
        <v>2</v>
      </c>
      <c r="I3618" s="31">
        <v>-1</v>
      </c>
      <c r="J3618" s="18">
        <f t="shared" si="226"/>
        <v>416.91</v>
      </c>
      <c r="K3618" s="19" t="str">
        <f t="shared" si="224"/>
        <v>Jul-13</v>
      </c>
      <c r="L3618" s="20">
        <f t="shared" si="227"/>
        <v>3556</v>
      </c>
      <c r="M3618" s="21">
        <f t="shared" si="225"/>
        <v>0.11724128233970754</v>
      </c>
    </row>
    <row r="3619" spans="1:13" x14ac:dyDescent="0.3">
      <c r="A3619" s="119">
        <v>41473</v>
      </c>
      <c r="B3619" s="120" t="s">
        <v>38</v>
      </c>
      <c r="C3619" s="121">
        <v>16.5</v>
      </c>
      <c r="D3619" s="87" t="s">
        <v>31</v>
      </c>
      <c r="E3619" s="120" t="s">
        <v>2240</v>
      </c>
      <c r="F3619" s="123">
        <v>5.5</v>
      </c>
      <c r="G3619" s="35">
        <v>1</v>
      </c>
      <c r="H3619" s="69">
        <v>4</v>
      </c>
      <c r="I3619" s="31">
        <v>-1</v>
      </c>
      <c r="J3619" s="18">
        <f t="shared" si="226"/>
        <v>415.91</v>
      </c>
      <c r="K3619" s="19" t="str">
        <f t="shared" si="224"/>
        <v>Jul-13</v>
      </c>
      <c r="L3619" s="20">
        <f t="shared" si="227"/>
        <v>3557</v>
      </c>
      <c r="M3619" s="21">
        <f t="shared" si="225"/>
        <v>0.11692718583075626</v>
      </c>
    </row>
    <row r="3620" spans="1:13" x14ac:dyDescent="0.3">
      <c r="A3620" s="124">
        <v>41473</v>
      </c>
      <c r="B3620" s="108" t="s">
        <v>138</v>
      </c>
      <c r="C3620" s="111">
        <v>19.45</v>
      </c>
      <c r="D3620" s="87" t="s">
        <v>31</v>
      </c>
      <c r="E3620" s="108" t="s">
        <v>7950</v>
      </c>
      <c r="F3620" s="110">
        <v>4.33</v>
      </c>
      <c r="G3620" s="35">
        <v>1</v>
      </c>
      <c r="H3620" s="71" t="s">
        <v>6512</v>
      </c>
      <c r="I3620" s="34">
        <v>-1</v>
      </c>
      <c r="J3620" s="18">
        <f t="shared" si="226"/>
        <v>414.91</v>
      </c>
      <c r="K3620" s="19" t="str">
        <f t="shared" si="224"/>
        <v>Jul-13</v>
      </c>
      <c r="L3620" s="20">
        <f t="shared" si="227"/>
        <v>3558</v>
      </c>
      <c r="M3620" s="21">
        <f t="shared" si="225"/>
        <v>0.1166132658797077</v>
      </c>
    </row>
    <row r="3621" spans="1:13" x14ac:dyDescent="0.3">
      <c r="A3621" s="124">
        <v>41473</v>
      </c>
      <c r="B3621" s="108" t="s">
        <v>44</v>
      </c>
      <c r="C3621" s="111">
        <v>20.3</v>
      </c>
      <c r="D3621" s="87" t="s">
        <v>31</v>
      </c>
      <c r="E3621" s="108" t="s">
        <v>7949</v>
      </c>
      <c r="F3621" s="110">
        <v>4.33</v>
      </c>
      <c r="G3621" s="35">
        <v>1</v>
      </c>
      <c r="H3621" s="71" t="s">
        <v>6518</v>
      </c>
      <c r="I3621" s="34">
        <v>-1</v>
      </c>
      <c r="J3621" s="18">
        <f t="shared" si="226"/>
        <v>413.91</v>
      </c>
      <c r="K3621" s="19" t="str">
        <f t="shared" si="224"/>
        <v>Jul-13</v>
      </c>
      <c r="L3621" s="20">
        <f t="shared" si="227"/>
        <v>3559</v>
      </c>
      <c r="M3621" s="21">
        <f t="shared" si="225"/>
        <v>0.11629952233773533</v>
      </c>
    </row>
    <row r="3622" spans="1:13" x14ac:dyDescent="0.3">
      <c r="A3622" s="107">
        <v>41474</v>
      </c>
      <c r="B3622" s="108" t="s">
        <v>63</v>
      </c>
      <c r="C3622" s="101">
        <v>0.625</v>
      </c>
      <c r="D3622" s="87" t="s">
        <v>31</v>
      </c>
      <c r="E3622" s="108" t="s">
        <v>1259</v>
      </c>
      <c r="F3622" s="110">
        <v>4</v>
      </c>
      <c r="G3622" s="85">
        <v>1</v>
      </c>
      <c r="H3622" s="87" t="s">
        <v>42</v>
      </c>
      <c r="I3622" s="27">
        <v>3</v>
      </c>
      <c r="J3622" s="18">
        <f t="shared" si="226"/>
        <v>416.91</v>
      </c>
      <c r="K3622" s="19" t="str">
        <f t="shared" si="224"/>
        <v>Jul-13</v>
      </c>
      <c r="L3622" s="20">
        <f t="shared" si="227"/>
        <v>3560</v>
      </c>
      <c r="M3622" s="21">
        <f t="shared" si="225"/>
        <v>0.11710955056179775</v>
      </c>
    </row>
    <row r="3623" spans="1:13" x14ac:dyDescent="0.3">
      <c r="A3623" s="107">
        <v>41474</v>
      </c>
      <c r="B3623" s="108" t="s">
        <v>35</v>
      </c>
      <c r="C3623" s="101">
        <v>0.63541666666666663</v>
      </c>
      <c r="D3623" s="87" t="s">
        <v>31</v>
      </c>
      <c r="E3623" s="108" t="s">
        <v>1260</v>
      </c>
      <c r="F3623" s="110">
        <v>2.88</v>
      </c>
      <c r="G3623" s="85">
        <v>1</v>
      </c>
      <c r="H3623" s="87" t="s">
        <v>42</v>
      </c>
      <c r="I3623" s="27">
        <v>1.88</v>
      </c>
      <c r="J3623" s="18">
        <f t="shared" si="226"/>
        <v>418.79</v>
      </c>
      <c r="K3623" s="19" t="str">
        <f t="shared" si="224"/>
        <v>Jul-13</v>
      </c>
      <c r="L3623" s="20">
        <f t="shared" si="227"/>
        <v>3561</v>
      </c>
      <c r="M3623" s="21">
        <f t="shared" si="225"/>
        <v>0.11760460544790789</v>
      </c>
    </row>
    <row r="3624" spans="1:13" x14ac:dyDescent="0.3">
      <c r="A3624" s="107">
        <v>41474</v>
      </c>
      <c r="B3624" s="108" t="s">
        <v>35</v>
      </c>
      <c r="C3624" s="101">
        <v>0.72916666666666663</v>
      </c>
      <c r="D3624" s="87" t="s">
        <v>31</v>
      </c>
      <c r="E3624" s="108" t="s">
        <v>1261</v>
      </c>
      <c r="F3624" s="110">
        <v>4</v>
      </c>
      <c r="G3624" s="85">
        <v>1</v>
      </c>
      <c r="H3624" s="87" t="s">
        <v>42</v>
      </c>
      <c r="I3624" s="27">
        <v>2.5499999999999998</v>
      </c>
      <c r="J3624" s="18">
        <f t="shared" si="226"/>
        <v>421.34000000000003</v>
      </c>
      <c r="K3624" s="19" t="str">
        <f t="shared" si="224"/>
        <v>Jul-13</v>
      </c>
      <c r="L3624" s="20">
        <f t="shared" si="227"/>
        <v>3562</v>
      </c>
      <c r="M3624" s="21">
        <f t="shared" si="225"/>
        <v>0.11828747894441326</v>
      </c>
    </row>
    <row r="3625" spans="1:13" x14ac:dyDescent="0.3">
      <c r="A3625" s="107">
        <v>41474</v>
      </c>
      <c r="B3625" s="108" t="s">
        <v>52</v>
      </c>
      <c r="C3625" s="101">
        <v>0.78472222222222221</v>
      </c>
      <c r="D3625" s="87" t="s">
        <v>31</v>
      </c>
      <c r="E3625" s="108" t="s">
        <v>1262</v>
      </c>
      <c r="F3625" s="110">
        <v>3.25</v>
      </c>
      <c r="G3625" s="85">
        <v>1</v>
      </c>
      <c r="H3625" s="87" t="s">
        <v>42</v>
      </c>
      <c r="I3625" s="28">
        <v>2.25</v>
      </c>
      <c r="J3625" s="18">
        <f t="shared" si="226"/>
        <v>423.59000000000003</v>
      </c>
      <c r="K3625" s="19" t="str">
        <f t="shared" si="224"/>
        <v>Jul-13</v>
      </c>
      <c r="L3625" s="20">
        <f t="shared" si="227"/>
        <v>3563</v>
      </c>
      <c r="M3625" s="21">
        <f t="shared" si="225"/>
        <v>0.11888577041818693</v>
      </c>
    </row>
    <row r="3626" spans="1:13" x14ac:dyDescent="0.3">
      <c r="A3626" s="107">
        <v>41474</v>
      </c>
      <c r="B3626" s="108" t="s">
        <v>48</v>
      </c>
      <c r="C3626" s="101">
        <v>0.79166666666666663</v>
      </c>
      <c r="D3626" s="87" t="s">
        <v>31</v>
      </c>
      <c r="E3626" s="108" t="s">
        <v>1263</v>
      </c>
      <c r="F3626" s="110">
        <v>3.25</v>
      </c>
      <c r="G3626" s="85">
        <v>1</v>
      </c>
      <c r="H3626" s="87" t="s">
        <v>33</v>
      </c>
      <c r="I3626" s="28">
        <v>-1</v>
      </c>
      <c r="J3626" s="18">
        <f t="shared" si="226"/>
        <v>422.59000000000003</v>
      </c>
      <c r="K3626" s="19" t="str">
        <f t="shared" si="224"/>
        <v>Jul-13</v>
      </c>
      <c r="L3626" s="20">
        <f t="shared" si="227"/>
        <v>3564</v>
      </c>
      <c r="M3626" s="21">
        <f t="shared" si="225"/>
        <v>0.11857182940516275</v>
      </c>
    </row>
    <row r="3627" spans="1:13" x14ac:dyDescent="0.3">
      <c r="A3627" s="107">
        <v>41474</v>
      </c>
      <c r="B3627" s="108" t="s">
        <v>52</v>
      </c>
      <c r="C3627" s="101">
        <v>0.82986111111111116</v>
      </c>
      <c r="D3627" s="87" t="s">
        <v>31</v>
      </c>
      <c r="E3627" s="108" t="s">
        <v>1264</v>
      </c>
      <c r="F3627" s="110">
        <v>3.5</v>
      </c>
      <c r="G3627" s="85">
        <v>1</v>
      </c>
      <c r="H3627" s="87" t="s">
        <v>42</v>
      </c>
      <c r="I3627" s="28">
        <v>2.5</v>
      </c>
      <c r="J3627" s="18">
        <f t="shared" si="226"/>
        <v>425.09000000000003</v>
      </c>
      <c r="K3627" s="19" t="str">
        <f t="shared" si="224"/>
        <v>Jul-13</v>
      </c>
      <c r="L3627" s="20">
        <f t="shared" si="227"/>
        <v>3565</v>
      </c>
      <c r="M3627" s="21">
        <f t="shared" si="225"/>
        <v>0.11923983169705471</v>
      </c>
    </row>
    <row r="3628" spans="1:13" x14ac:dyDescent="0.3">
      <c r="A3628" s="119">
        <v>41474</v>
      </c>
      <c r="B3628" s="120" t="s">
        <v>93</v>
      </c>
      <c r="C3628" s="121">
        <v>14.2</v>
      </c>
      <c r="D3628" s="87" t="s">
        <v>31</v>
      </c>
      <c r="E3628" s="120" t="s">
        <v>1366</v>
      </c>
      <c r="F3628" s="123">
        <v>5</v>
      </c>
      <c r="G3628" s="35">
        <v>1</v>
      </c>
      <c r="H3628" s="69">
        <v>3</v>
      </c>
      <c r="I3628" s="31">
        <v>-1</v>
      </c>
      <c r="J3628" s="18">
        <f t="shared" si="226"/>
        <v>424.09000000000003</v>
      </c>
      <c r="K3628" s="19" t="str">
        <f t="shared" si="224"/>
        <v>Jul-13</v>
      </c>
      <c r="L3628" s="20">
        <f t="shared" si="227"/>
        <v>3566</v>
      </c>
      <c r="M3628" s="21">
        <f t="shared" si="225"/>
        <v>0.11892596747055525</v>
      </c>
    </row>
    <row r="3629" spans="1:13" x14ac:dyDescent="0.3">
      <c r="A3629" s="119">
        <v>41474</v>
      </c>
      <c r="B3629" s="120" t="s">
        <v>63</v>
      </c>
      <c r="C3629" s="121">
        <v>15</v>
      </c>
      <c r="D3629" s="87" t="s">
        <v>31</v>
      </c>
      <c r="E3629" s="120" t="s">
        <v>7954</v>
      </c>
      <c r="F3629" s="123">
        <v>6</v>
      </c>
      <c r="G3629" s="35">
        <v>1</v>
      </c>
      <c r="H3629" s="69">
        <v>8</v>
      </c>
      <c r="I3629" s="31">
        <v>-1</v>
      </c>
      <c r="J3629" s="18">
        <f t="shared" si="226"/>
        <v>423.09000000000003</v>
      </c>
      <c r="K3629" s="19" t="str">
        <f t="shared" si="224"/>
        <v>Jul-13</v>
      </c>
      <c r="L3629" s="20">
        <f t="shared" si="227"/>
        <v>3567</v>
      </c>
      <c r="M3629" s="21">
        <f t="shared" si="225"/>
        <v>0.11861227922624054</v>
      </c>
    </row>
    <row r="3630" spans="1:13" x14ac:dyDescent="0.3">
      <c r="A3630" s="119">
        <v>41474</v>
      </c>
      <c r="B3630" s="120" t="s">
        <v>35</v>
      </c>
      <c r="C3630" s="121">
        <v>15.5</v>
      </c>
      <c r="D3630" s="87" t="s">
        <v>31</v>
      </c>
      <c r="E3630" s="120" t="s">
        <v>3813</v>
      </c>
      <c r="F3630" s="123">
        <v>5.5</v>
      </c>
      <c r="G3630" s="35">
        <v>1</v>
      </c>
      <c r="H3630" s="69">
        <v>9</v>
      </c>
      <c r="I3630" s="31">
        <v>-1</v>
      </c>
      <c r="J3630" s="18">
        <f t="shared" si="226"/>
        <v>422.09000000000003</v>
      </c>
      <c r="K3630" s="19" t="str">
        <f t="shared" si="224"/>
        <v>Jul-13</v>
      </c>
      <c r="L3630" s="20">
        <f t="shared" si="227"/>
        <v>3568</v>
      </c>
      <c r="M3630" s="21">
        <f t="shared" si="225"/>
        <v>0.11829876681614351</v>
      </c>
    </row>
    <row r="3631" spans="1:13" x14ac:dyDescent="0.3">
      <c r="A3631" s="119">
        <v>41474</v>
      </c>
      <c r="B3631" s="120" t="s">
        <v>93</v>
      </c>
      <c r="C3631" s="121">
        <v>16</v>
      </c>
      <c r="D3631" s="87" t="s">
        <v>31</v>
      </c>
      <c r="E3631" s="120" t="s">
        <v>7955</v>
      </c>
      <c r="F3631" s="123">
        <v>5.5</v>
      </c>
      <c r="G3631" s="35">
        <v>1</v>
      </c>
      <c r="H3631" s="69">
        <v>3</v>
      </c>
      <c r="I3631" s="31">
        <v>-1</v>
      </c>
      <c r="J3631" s="18">
        <f t="shared" si="226"/>
        <v>421.09000000000003</v>
      </c>
      <c r="K3631" s="19" t="str">
        <f t="shared" si="224"/>
        <v>Jul-13</v>
      </c>
      <c r="L3631" s="20">
        <f t="shared" si="227"/>
        <v>3569</v>
      </c>
      <c r="M3631" s="21">
        <f t="shared" si="225"/>
        <v>0.11798543009246289</v>
      </c>
    </row>
    <row r="3632" spans="1:13" x14ac:dyDescent="0.3">
      <c r="A3632" s="119">
        <v>41474</v>
      </c>
      <c r="B3632" s="120" t="s">
        <v>93</v>
      </c>
      <c r="C3632" s="121">
        <v>17.100000000000001</v>
      </c>
      <c r="D3632" s="87" t="s">
        <v>31</v>
      </c>
      <c r="E3632" s="120" t="s">
        <v>351</v>
      </c>
      <c r="F3632" s="123">
        <v>4.5</v>
      </c>
      <c r="G3632" s="35">
        <v>1</v>
      </c>
      <c r="H3632" s="69">
        <v>1</v>
      </c>
      <c r="I3632" s="31">
        <v>4.5</v>
      </c>
      <c r="J3632" s="18">
        <f t="shared" si="226"/>
        <v>425.59000000000003</v>
      </c>
      <c r="K3632" s="19" t="str">
        <f t="shared" si="224"/>
        <v>Jul-13</v>
      </c>
      <c r="L3632" s="20">
        <f t="shared" si="227"/>
        <v>3570</v>
      </c>
      <c r="M3632" s="21">
        <f t="shared" si="225"/>
        <v>0.11921288515406163</v>
      </c>
    </row>
    <row r="3633" spans="1:13" x14ac:dyDescent="0.3">
      <c r="A3633" s="119">
        <v>41474</v>
      </c>
      <c r="B3633" s="120" t="s">
        <v>93</v>
      </c>
      <c r="C3633" s="121">
        <v>17.100000000000001</v>
      </c>
      <c r="D3633" s="87" t="s">
        <v>31</v>
      </c>
      <c r="E3633" s="120" t="s">
        <v>7956</v>
      </c>
      <c r="F3633" s="123">
        <v>5</v>
      </c>
      <c r="G3633" s="35">
        <v>1</v>
      </c>
      <c r="H3633" s="69">
        <v>2</v>
      </c>
      <c r="I3633" s="31">
        <v>-1</v>
      </c>
      <c r="J3633" s="18">
        <f t="shared" si="226"/>
        <v>424.59000000000003</v>
      </c>
      <c r="K3633" s="19" t="str">
        <f t="shared" si="224"/>
        <v>Jul-13</v>
      </c>
      <c r="L3633" s="20">
        <f t="shared" si="227"/>
        <v>3571</v>
      </c>
      <c r="M3633" s="21">
        <f t="shared" si="225"/>
        <v>0.11889946793615234</v>
      </c>
    </row>
    <row r="3634" spans="1:13" x14ac:dyDescent="0.3">
      <c r="A3634" s="124">
        <v>41474</v>
      </c>
      <c r="B3634" s="108" t="s">
        <v>134</v>
      </c>
      <c r="C3634" s="111">
        <v>18.100000000000001</v>
      </c>
      <c r="D3634" s="87" t="s">
        <v>31</v>
      </c>
      <c r="E3634" s="108" t="s">
        <v>7953</v>
      </c>
      <c r="F3634" s="110">
        <v>5.5</v>
      </c>
      <c r="G3634" s="35">
        <v>1</v>
      </c>
      <c r="H3634" s="71" t="s">
        <v>6512</v>
      </c>
      <c r="I3634" s="34">
        <v>-1</v>
      </c>
      <c r="J3634" s="18">
        <f t="shared" si="226"/>
        <v>423.59000000000003</v>
      </c>
      <c r="K3634" s="19" t="str">
        <f t="shared" si="224"/>
        <v>Jul-13</v>
      </c>
      <c r="L3634" s="20">
        <f t="shared" si="227"/>
        <v>3572</v>
      </c>
      <c r="M3634" s="21">
        <f t="shared" si="225"/>
        <v>0.1185862262038074</v>
      </c>
    </row>
    <row r="3635" spans="1:13" x14ac:dyDescent="0.3">
      <c r="A3635" s="124">
        <v>41474</v>
      </c>
      <c r="B3635" s="108" t="s">
        <v>52</v>
      </c>
      <c r="C3635" s="111">
        <v>20.55</v>
      </c>
      <c r="D3635" s="87" t="s">
        <v>31</v>
      </c>
      <c r="E3635" s="108" t="s">
        <v>6878</v>
      </c>
      <c r="F3635" s="110">
        <v>5.5</v>
      </c>
      <c r="G3635" s="35">
        <v>1</v>
      </c>
      <c r="H3635" s="71" t="s">
        <v>6526</v>
      </c>
      <c r="I3635" s="34">
        <v>4.5</v>
      </c>
      <c r="J3635" s="18">
        <f t="shared" si="226"/>
        <v>428.09000000000003</v>
      </c>
      <c r="K3635" s="19" t="str">
        <f t="shared" si="224"/>
        <v>Jul-13</v>
      </c>
      <c r="L3635" s="20">
        <f t="shared" si="227"/>
        <v>3573</v>
      </c>
      <c r="M3635" s="21">
        <f t="shared" si="225"/>
        <v>0.11981248250769662</v>
      </c>
    </row>
    <row r="3636" spans="1:13" x14ac:dyDescent="0.3">
      <c r="A3636" s="124">
        <v>41474</v>
      </c>
      <c r="B3636" s="108" t="s">
        <v>134</v>
      </c>
      <c r="C3636" s="111">
        <v>21.15</v>
      </c>
      <c r="D3636" s="87" t="s">
        <v>31</v>
      </c>
      <c r="E3636" s="108" t="s">
        <v>7728</v>
      </c>
      <c r="F3636" s="110">
        <v>4.5</v>
      </c>
      <c r="G3636" s="35">
        <v>1</v>
      </c>
      <c r="H3636" s="71" t="s">
        <v>6526</v>
      </c>
      <c r="I3636" s="34">
        <v>3.5</v>
      </c>
      <c r="J3636" s="18">
        <f t="shared" si="226"/>
        <v>431.59000000000003</v>
      </c>
      <c r="K3636" s="19" t="str">
        <f t="shared" si="224"/>
        <v>Jul-13</v>
      </c>
      <c r="L3636" s="20">
        <f t="shared" si="227"/>
        <v>3574</v>
      </c>
      <c r="M3636" s="21">
        <f t="shared" si="225"/>
        <v>0.12075825405707891</v>
      </c>
    </row>
    <row r="3637" spans="1:13" x14ac:dyDescent="0.3">
      <c r="A3637" s="107">
        <v>41475</v>
      </c>
      <c r="B3637" s="108" t="s">
        <v>135</v>
      </c>
      <c r="C3637" s="101">
        <v>0.65625</v>
      </c>
      <c r="D3637" s="87" t="s">
        <v>31</v>
      </c>
      <c r="E3637" s="108" t="s">
        <v>1265</v>
      </c>
      <c r="F3637" s="110">
        <v>3.75</v>
      </c>
      <c r="G3637" s="85">
        <v>1</v>
      </c>
      <c r="H3637" s="87" t="s">
        <v>42</v>
      </c>
      <c r="I3637" s="27">
        <v>2.75</v>
      </c>
      <c r="J3637" s="18">
        <f t="shared" si="226"/>
        <v>434.34000000000003</v>
      </c>
      <c r="K3637" s="19" t="str">
        <f t="shared" si="224"/>
        <v>Jul-13</v>
      </c>
      <c r="L3637" s="20">
        <f t="shared" si="227"/>
        <v>3575</v>
      </c>
      <c r="M3637" s="21">
        <f t="shared" si="225"/>
        <v>0.1214937062937063</v>
      </c>
    </row>
    <row r="3638" spans="1:13" x14ac:dyDescent="0.3">
      <c r="A3638" s="107">
        <v>41475</v>
      </c>
      <c r="B3638" s="108" t="s">
        <v>135</v>
      </c>
      <c r="C3638" s="101">
        <v>0.72569444444444453</v>
      </c>
      <c r="D3638" s="87" t="s">
        <v>31</v>
      </c>
      <c r="E3638" s="108" t="s">
        <v>1266</v>
      </c>
      <c r="F3638" s="110">
        <v>4</v>
      </c>
      <c r="G3638" s="85">
        <v>1</v>
      </c>
      <c r="H3638" s="87" t="s">
        <v>33</v>
      </c>
      <c r="I3638" s="27">
        <v>-1</v>
      </c>
      <c r="J3638" s="18">
        <f t="shared" si="226"/>
        <v>433.34000000000003</v>
      </c>
      <c r="K3638" s="19" t="str">
        <f t="shared" si="224"/>
        <v>Jul-13</v>
      </c>
      <c r="L3638" s="20">
        <f t="shared" si="227"/>
        <v>3576</v>
      </c>
      <c r="M3638" s="21">
        <f t="shared" si="225"/>
        <v>0.12118008948545862</v>
      </c>
    </row>
    <row r="3639" spans="1:13" x14ac:dyDescent="0.3">
      <c r="A3639" s="107">
        <v>41475</v>
      </c>
      <c r="B3639" s="108" t="s">
        <v>29</v>
      </c>
      <c r="C3639" s="101">
        <v>0.82291666666666663</v>
      </c>
      <c r="D3639" s="87" t="s">
        <v>31</v>
      </c>
      <c r="E3639" s="108" t="s">
        <v>1267</v>
      </c>
      <c r="F3639" s="110">
        <v>4</v>
      </c>
      <c r="G3639" s="85">
        <v>1</v>
      </c>
      <c r="H3639" s="87" t="s">
        <v>33</v>
      </c>
      <c r="I3639" s="28">
        <v>-1</v>
      </c>
      <c r="J3639" s="18">
        <f t="shared" si="226"/>
        <v>432.34000000000003</v>
      </c>
      <c r="K3639" s="19" t="str">
        <f t="shared" si="224"/>
        <v>Jul-13</v>
      </c>
      <c r="L3639" s="20">
        <f t="shared" si="227"/>
        <v>3577</v>
      </c>
      <c r="M3639" s="21">
        <f t="shared" si="225"/>
        <v>0.12086664802907465</v>
      </c>
    </row>
    <row r="3640" spans="1:13" x14ac:dyDescent="0.3">
      <c r="A3640" s="107">
        <v>41475</v>
      </c>
      <c r="B3640" s="108" t="s">
        <v>35</v>
      </c>
      <c r="C3640" s="101">
        <v>0.83333333333333337</v>
      </c>
      <c r="D3640" s="87" t="s">
        <v>31</v>
      </c>
      <c r="E3640" s="108" t="s">
        <v>572</v>
      </c>
      <c r="F3640" s="110">
        <v>3.5</v>
      </c>
      <c r="G3640" s="85">
        <v>1</v>
      </c>
      <c r="H3640" s="87" t="s">
        <v>33</v>
      </c>
      <c r="I3640" s="28">
        <v>-1</v>
      </c>
      <c r="J3640" s="18">
        <f t="shared" si="226"/>
        <v>431.34000000000003</v>
      </c>
      <c r="K3640" s="19" t="str">
        <f t="shared" si="224"/>
        <v>Jul-13</v>
      </c>
      <c r="L3640" s="20">
        <f t="shared" si="227"/>
        <v>3578</v>
      </c>
      <c r="M3640" s="21">
        <f t="shared" si="225"/>
        <v>0.12055338177752936</v>
      </c>
    </row>
    <row r="3641" spans="1:13" x14ac:dyDescent="0.3">
      <c r="A3641" s="119">
        <v>41475</v>
      </c>
      <c r="B3641" s="120" t="s">
        <v>52</v>
      </c>
      <c r="C3641" s="121">
        <v>13.5</v>
      </c>
      <c r="D3641" s="87" t="s">
        <v>31</v>
      </c>
      <c r="E3641" s="120" t="s">
        <v>7958</v>
      </c>
      <c r="F3641" s="123">
        <v>6</v>
      </c>
      <c r="G3641" s="35">
        <v>1</v>
      </c>
      <c r="H3641" s="69">
        <v>5</v>
      </c>
      <c r="I3641" s="31">
        <v>-1</v>
      </c>
      <c r="J3641" s="18">
        <f t="shared" si="226"/>
        <v>430.34000000000003</v>
      </c>
      <c r="K3641" s="19" t="str">
        <f t="shared" si="224"/>
        <v>Jul-13</v>
      </c>
      <c r="L3641" s="20">
        <f t="shared" si="227"/>
        <v>3579</v>
      </c>
      <c r="M3641" s="21">
        <f t="shared" si="225"/>
        <v>0.120240290583962</v>
      </c>
    </row>
    <row r="3642" spans="1:13" x14ac:dyDescent="0.3">
      <c r="A3642" s="119">
        <v>41475</v>
      </c>
      <c r="B3642" s="120" t="s">
        <v>136</v>
      </c>
      <c r="C3642" s="121">
        <v>14.2</v>
      </c>
      <c r="D3642" s="87" t="s">
        <v>31</v>
      </c>
      <c r="E3642" s="120" t="s">
        <v>1171</v>
      </c>
      <c r="F3642" s="123">
        <v>5</v>
      </c>
      <c r="G3642" s="35">
        <v>1</v>
      </c>
      <c r="H3642" s="69">
        <v>3</v>
      </c>
      <c r="I3642" s="31">
        <v>-1</v>
      </c>
      <c r="J3642" s="18">
        <f t="shared" si="226"/>
        <v>429.34000000000003</v>
      </c>
      <c r="K3642" s="19" t="str">
        <f t="shared" si="224"/>
        <v>Jul-13</v>
      </c>
      <c r="L3642" s="20">
        <f t="shared" si="227"/>
        <v>3580</v>
      </c>
      <c r="M3642" s="21">
        <f t="shared" si="225"/>
        <v>0.11992737430167599</v>
      </c>
    </row>
    <row r="3643" spans="1:13" x14ac:dyDescent="0.3">
      <c r="A3643" s="119">
        <v>41475</v>
      </c>
      <c r="B3643" s="120" t="s">
        <v>136</v>
      </c>
      <c r="C3643" s="121">
        <v>14.2</v>
      </c>
      <c r="D3643" s="87" t="s">
        <v>31</v>
      </c>
      <c r="E3643" s="120" t="s">
        <v>7959</v>
      </c>
      <c r="F3643" s="123">
        <v>5.5</v>
      </c>
      <c r="G3643" s="35">
        <v>1</v>
      </c>
      <c r="H3643" s="69">
        <v>1</v>
      </c>
      <c r="I3643" s="31">
        <v>4.5</v>
      </c>
      <c r="J3643" s="18">
        <f t="shared" si="226"/>
        <v>433.84000000000003</v>
      </c>
      <c r="K3643" s="19" t="str">
        <f t="shared" si="224"/>
        <v>Jul-13</v>
      </c>
      <c r="L3643" s="20">
        <f t="shared" si="227"/>
        <v>3581</v>
      </c>
      <c r="M3643" s="21">
        <f t="shared" si="225"/>
        <v>0.12115051661547055</v>
      </c>
    </row>
    <row r="3644" spans="1:13" x14ac:dyDescent="0.3">
      <c r="A3644" s="119">
        <v>41475</v>
      </c>
      <c r="B3644" s="120" t="s">
        <v>52</v>
      </c>
      <c r="C3644" s="121">
        <v>15.4</v>
      </c>
      <c r="D3644" s="87" t="s">
        <v>31</v>
      </c>
      <c r="E3644" s="120" t="s">
        <v>7960</v>
      </c>
      <c r="F3644" s="123">
        <v>6</v>
      </c>
      <c r="G3644" s="35">
        <v>1</v>
      </c>
      <c r="H3644" s="69">
        <v>3</v>
      </c>
      <c r="I3644" s="31">
        <v>-1</v>
      </c>
      <c r="J3644" s="18">
        <f t="shared" si="226"/>
        <v>432.84000000000003</v>
      </c>
      <c r="K3644" s="19" t="str">
        <f t="shared" si="224"/>
        <v>Jul-13</v>
      </c>
      <c r="L3644" s="20">
        <f t="shared" si="227"/>
        <v>3582</v>
      </c>
      <c r="M3644" s="21">
        <f t="shared" si="225"/>
        <v>0.12083752093802345</v>
      </c>
    </row>
    <row r="3645" spans="1:13" x14ac:dyDescent="0.3">
      <c r="A3645" s="119">
        <v>41475</v>
      </c>
      <c r="B3645" s="120" t="s">
        <v>136</v>
      </c>
      <c r="C3645" s="121">
        <v>16.399999999999999</v>
      </c>
      <c r="D3645" s="87" t="s">
        <v>31</v>
      </c>
      <c r="E3645" s="120" t="s">
        <v>7961</v>
      </c>
      <c r="F3645" s="123">
        <v>6</v>
      </c>
      <c r="G3645" s="35">
        <v>1</v>
      </c>
      <c r="H3645" s="69">
        <v>3</v>
      </c>
      <c r="I3645" s="31">
        <v>-1</v>
      </c>
      <c r="J3645" s="18">
        <f t="shared" si="226"/>
        <v>431.84000000000003</v>
      </c>
      <c r="K3645" s="19" t="str">
        <f t="shared" si="224"/>
        <v>Jul-13</v>
      </c>
      <c r="L3645" s="20">
        <f t="shared" si="227"/>
        <v>3583</v>
      </c>
      <c r="M3645" s="21">
        <f t="shared" si="225"/>
        <v>0.12052469997209043</v>
      </c>
    </row>
    <row r="3646" spans="1:13" x14ac:dyDescent="0.3">
      <c r="A3646" s="119">
        <v>41475</v>
      </c>
      <c r="B3646" s="120" t="s">
        <v>52</v>
      </c>
      <c r="C3646" s="121">
        <v>16.5</v>
      </c>
      <c r="D3646" s="87" t="s">
        <v>31</v>
      </c>
      <c r="E3646" s="120" t="s">
        <v>7962</v>
      </c>
      <c r="F3646" s="123">
        <v>6</v>
      </c>
      <c r="G3646" s="35">
        <v>1</v>
      </c>
      <c r="H3646" s="69">
        <v>2</v>
      </c>
      <c r="I3646" s="31">
        <v>-1</v>
      </c>
      <c r="J3646" s="18">
        <f t="shared" si="226"/>
        <v>430.84000000000003</v>
      </c>
      <c r="K3646" s="19" t="str">
        <f t="shared" si="224"/>
        <v>Jul-13</v>
      </c>
      <c r="L3646" s="20">
        <f t="shared" si="227"/>
        <v>3584</v>
      </c>
      <c r="M3646" s="21">
        <f t="shared" si="225"/>
        <v>0.12021205357142858</v>
      </c>
    </row>
    <row r="3647" spans="1:13" x14ac:dyDescent="0.3">
      <c r="A3647" s="119">
        <v>41475</v>
      </c>
      <c r="B3647" s="120" t="s">
        <v>133</v>
      </c>
      <c r="C3647" s="121">
        <v>17.05</v>
      </c>
      <c r="D3647" s="87" t="s">
        <v>31</v>
      </c>
      <c r="E3647" s="120" t="s">
        <v>7963</v>
      </c>
      <c r="F3647" s="123">
        <v>4.5</v>
      </c>
      <c r="G3647" s="35">
        <v>1</v>
      </c>
      <c r="H3647" s="69">
        <v>1</v>
      </c>
      <c r="I3647" s="31">
        <v>3.5</v>
      </c>
      <c r="J3647" s="18">
        <f t="shared" si="226"/>
        <v>434.34000000000003</v>
      </c>
      <c r="K3647" s="19" t="str">
        <f t="shared" si="224"/>
        <v>Jul-13</v>
      </c>
      <c r="L3647" s="20">
        <f t="shared" si="227"/>
        <v>3585</v>
      </c>
      <c r="M3647" s="21">
        <f t="shared" si="225"/>
        <v>0.12115481171548118</v>
      </c>
    </row>
    <row r="3648" spans="1:13" x14ac:dyDescent="0.3">
      <c r="A3648" s="119">
        <v>41475</v>
      </c>
      <c r="B3648" s="120" t="s">
        <v>52</v>
      </c>
      <c r="C3648" s="121">
        <v>17.2</v>
      </c>
      <c r="D3648" s="87" t="s">
        <v>31</v>
      </c>
      <c r="E3648" s="120" t="s">
        <v>4977</v>
      </c>
      <c r="F3648" s="123">
        <v>4.5</v>
      </c>
      <c r="G3648" s="35">
        <v>1</v>
      </c>
      <c r="H3648" s="69">
        <v>1</v>
      </c>
      <c r="I3648" s="31">
        <v>3.5</v>
      </c>
      <c r="J3648" s="18">
        <f t="shared" si="226"/>
        <v>437.84000000000003</v>
      </c>
      <c r="K3648" s="19" t="str">
        <f t="shared" si="224"/>
        <v>Jul-13</v>
      </c>
      <c r="L3648" s="20">
        <f t="shared" si="227"/>
        <v>3586</v>
      </c>
      <c r="M3648" s="21">
        <f t="shared" si="225"/>
        <v>0.12209704406023425</v>
      </c>
    </row>
    <row r="3649" spans="1:13" x14ac:dyDescent="0.3">
      <c r="A3649" s="124">
        <v>41475</v>
      </c>
      <c r="B3649" s="108" t="s">
        <v>29</v>
      </c>
      <c r="C3649" s="111">
        <v>17.3</v>
      </c>
      <c r="D3649" s="87" t="s">
        <v>31</v>
      </c>
      <c r="E3649" s="108" t="s">
        <v>747</v>
      </c>
      <c r="F3649" s="110">
        <v>6</v>
      </c>
      <c r="G3649" s="35">
        <v>1</v>
      </c>
      <c r="H3649" s="71" t="s">
        <v>6526</v>
      </c>
      <c r="I3649" s="34">
        <v>5</v>
      </c>
      <c r="J3649" s="18">
        <f t="shared" si="226"/>
        <v>442.84000000000003</v>
      </c>
      <c r="K3649" s="19" t="str">
        <f t="shared" si="224"/>
        <v>Jul-13</v>
      </c>
      <c r="L3649" s="20">
        <f t="shared" si="227"/>
        <v>3587</v>
      </c>
      <c r="M3649" s="21">
        <f t="shared" si="225"/>
        <v>0.12345692779481461</v>
      </c>
    </row>
    <row r="3650" spans="1:13" x14ac:dyDescent="0.3">
      <c r="A3650" s="124">
        <v>41475</v>
      </c>
      <c r="B3650" s="108" t="s">
        <v>29</v>
      </c>
      <c r="C3650" s="111">
        <v>17.3</v>
      </c>
      <c r="D3650" s="87" t="s">
        <v>31</v>
      </c>
      <c r="E3650" s="108" t="s">
        <v>6106</v>
      </c>
      <c r="F3650" s="110">
        <v>5</v>
      </c>
      <c r="G3650" s="35">
        <v>1</v>
      </c>
      <c r="H3650" s="71" t="s">
        <v>6512</v>
      </c>
      <c r="I3650" s="34">
        <v>-1</v>
      </c>
      <c r="J3650" s="18">
        <f t="shared" si="226"/>
        <v>441.84000000000003</v>
      </c>
      <c r="K3650" s="19" t="str">
        <f t="shared" ref="K3650:K3713" si="228">TEXT(A3650,"MMM-yy")</f>
        <v>Jul-13</v>
      </c>
      <c r="L3650" s="20">
        <f t="shared" si="227"/>
        <v>3588</v>
      </c>
      <c r="M3650" s="21">
        <f t="shared" ref="M3650:M3713" si="229">J3650/L3650</f>
        <v>0.1231438127090301</v>
      </c>
    </row>
    <row r="3651" spans="1:13" x14ac:dyDescent="0.3">
      <c r="A3651" s="119">
        <v>41475</v>
      </c>
      <c r="B3651" s="120" t="s">
        <v>133</v>
      </c>
      <c r="C3651" s="121">
        <v>17.350000000000001</v>
      </c>
      <c r="D3651" s="87" t="s">
        <v>31</v>
      </c>
      <c r="E3651" s="120" t="s">
        <v>7964</v>
      </c>
      <c r="F3651" s="123">
        <v>6</v>
      </c>
      <c r="G3651" s="35">
        <v>1</v>
      </c>
      <c r="H3651" s="69">
        <v>2</v>
      </c>
      <c r="I3651" s="31">
        <v>-1</v>
      </c>
      <c r="J3651" s="18">
        <f t="shared" ref="J3651:J3714" si="230">J3650+I3651</f>
        <v>440.84000000000003</v>
      </c>
      <c r="K3651" s="19" t="str">
        <f t="shared" si="228"/>
        <v>Jul-13</v>
      </c>
      <c r="L3651" s="20">
        <f t="shared" ref="L3651:L3714" si="231">L3650+G3651</f>
        <v>3589</v>
      </c>
      <c r="M3651" s="21">
        <f t="shared" si="229"/>
        <v>0.12283087210922264</v>
      </c>
    </row>
    <row r="3652" spans="1:13" x14ac:dyDescent="0.3">
      <c r="A3652" s="124">
        <v>41475</v>
      </c>
      <c r="B3652" s="108" t="s">
        <v>29</v>
      </c>
      <c r="C3652" s="111">
        <v>20.45</v>
      </c>
      <c r="D3652" s="87" t="s">
        <v>31</v>
      </c>
      <c r="E3652" s="108" t="s">
        <v>7957</v>
      </c>
      <c r="F3652" s="110">
        <v>5</v>
      </c>
      <c r="G3652" s="35">
        <v>1</v>
      </c>
      <c r="H3652" s="71" t="s">
        <v>6518</v>
      </c>
      <c r="I3652" s="34">
        <v>-1</v>
      </c>
      <c r="J3652" s="18">
        <f t="shared" si="230"/>
        <v>439.84000000000003</v>
      </c>
      <c r="K3652" s="19" t="str">
        <f t="shared" si="228"/>
        <v>Jul-13</v>
      </c>
      <c r="L3652" s="20">
        <f t="shared" si="231"/>
        <v>3590</v>
      </c>
      <c r="M3652" s="21">
        <f t="shared" si="229"/>
        <v>0.12251810584958218</v>
      </c>
    </row>
    <row r="3653" spans="1:13" x14ac:dyDescent="0.3">
      <c r="A3653" s="107">
        <v>41477</v>
      </c>
      <c r="B3653" s="108" t="s">
        <v>49</v>
      </c>
      <c r="C3653" s="101">
        <v>0.62847222222222221</v>
      </c>
      <c r="D3653" s="87" t="s">
        <v>31</v>
      </c>
      <c r="E3653" s="108" t="s">
        <v>1268</v>
      </c>
      <c r="F3653" s="110">
        <v>3.75</v>
      </c>
      <c r="G3653" s="85">
        <v>1</v>
      </c>
      <c r="H3653" s="87" t="s">
        <v>33</v>
      </c>
      <c r="I3653" s="27">
        <v>-1</v>
      </c>
      <c r="J3653" s="18">
        <f t="shared" si="230"/>
        <v>438.84000000000003</v>
      </c>
      <c r="K3653" s="19" t="str">
        <f t="shared" si="228"/>
        <v>Jul-13</v>
      </c>
      <c r="L3653" s="20">
        <f t="shared" si="231"/>
        <v>3591</v>
      </c>
      <c r="M3653" s="21">
        <f t="shared" si="229"/>
        <v>0.12220551378446116</v>
      </c>
    </row>
    <row r="3654" spans="1:13" x14ac:dyDescent="0.3">
      <c r="A3654" s="107">
        <v>41477</v>
      </c>
      <c r="B3654" s="108" t="s">
        <v>49</v>
      </c>
      <c r="C3654" s="101">
        <v>0.65277777777777779</v>
      </c>
      <c r="D3654" s="87" t="s">
        <v>31</v>
      </c>
      <c r="E3654" s="108" t="s">
        <v>1269</v>
      </c>
      <c r="F3654" s="110">
        <v>3.5</v>
      </c>
      <c r="G3654" s="85">
        <v>1</v>
      </c>
      <c r="H3654" s="87" t="s">
        <v>42</v>
      </c>
      <c r="I3654" s="27">
        <v>2.5</v>
      </c>
      <c r="J3654" s="18">
        <f t="shared" si="230"/>
        <v>441.34000000000003</v>
      </c>
      <c r="K3654" s="19" t="str">
        <f t="shared" si="228"/>
        <v>Jul-13</v>
      </c>
      <c r="L3654" s="20">
        <f t="shared" si="231"/>
        <v>3592</v>
      </c>
      <c r="M3654" s="21">
        <f t="shared" si="229"/>
        <v>0.12286748329621382</v>
      </c>
    </row>
    <row r="3655" spans="1:13" x14ac:dyDescent="0.3">
      <c r="A3655" s="107">
        <v>41477</v>
      </c>
      <c r="B3655" s="108" t="s">
        <v>49</v>
      </c>
      <c r="C3655" s="101">
        <v>0.67708333333333337</v>
      </c>
      <c r="D3655" s="87" t="s">
        <v>31</v>
      </c>
      <c r="E3655" s="108" t="s">
        <v>609</v>
      </c>
      <c r="F3655" s="110">
        <v>3</v>
      </c>
      <c r="G3655" s="85">
        <v>1</v>
      </c>
      <c r="H3655" s="87" t="s">
        <v>33</v>
      </c>
      <c r="I3655" s="27">
        <v>-1</v>
      </c>
      <c r="J3655" s="18">
        <f t="shared" si="230"/>
        <v>440.34000000000003</v>
      </c>
      <c r="K3655" s="19" t="str">
        <f t="shared" si="228"/>
        <v>Jul-13</v>
      </c>
      <c r="L3655" s="20">
        <f t="shared" si="231"/>
        <v>3593</v>
      </c>
      <c r="M3655" s="21">
        <f t="shared" si="229"/>
        <v>0.12255496799332036</v>
      </c>
    </row>
    <row r="3656" spans="1:13" x14ac:dyDescent="0.3">
      <c r="A3656" s="107">
        <v>41477</v>
      </c>
      <c r="B3656" s="108" t="s">
        <v>133</v>
      </c>
      <c r="C3656" s="101">
        <v>0.6875</v>
      </c>
      <c r="D3656" s="87" t="s">
        <v>31</v>
      </c>
      <c r="E3656" s="108" t="s">
        <v>1270</v>
      </c>
      <c r="F3656" s="110">
        <v>3.75</v>
      </c>
      <c r="G3656" s="85">
        <v>1</v>
      </c>
      <c r="H3656" s="87" t="s">
        <v>42</v>
      </c>
      <c r="I3656" s="27">
        <v>2.75</v>
      </c>
      <c r="J3656" s="18">
        <f t="shared" si="230"/>
        <v>443.09000000000003</v>
      </c>
      <c r="K3656" s="19" t="str">
        <f t="shared" si="228"/>
        <v>Jul-13</v>
      </c>
      <c r="L3656" s="20">
        <f t="shared" si="231"/>
        <v>3594</v>
      </c>
      <c r="M3656" s="21">
        <f t="shared" si="229"/>
        <v>0.12328603227601559</v>
      </c>
    </row>
    <row r="3657" spans="1:13" x14ac:dyDescent="0.3">
      <c r="A3657" s="107">
        <v>41477</v>
      </c>
      <c r="B3657" s="108" t="s">
        <v>49</v>
      </c>
      <c r="C3657" s="101">
        <v>0.71875</v>
      </c>
      <c r="D3657" s="87" t="s">
        <v>31</v>
      </c>
      <c r="E3657" s="108" t="s">
        <v>1247</v>
      </c>
      <c r="F3657" s="110">
        <v>3.5</v>
      </c>
      <c r="G3657" s="85">
        <v>1</v>
      </c>
      <c r="H3657" s="87" t="s">
        <v>33</v>
      </c>
      <c r="I3657" s="27">
        <v>-1</v>
      </c>
      <c r="J3657" s="18">
        <f t="shared" si="230"/>
        <v>442.09000000000003</v>
      </c>
      <c r="K3657" s="19" t="str">
        <f t="shared" si="228"/>
        <v>Jul-13</v>
      </c>
      <c r="L3657" s="20">
        <f t="shared" si="231"/>
        <v>3595</v>
      </c>
      <c r="M3657" s="21">
        <f t="shared" si="229"/>
        <v>0.12297357440890126</v>
      </c>
    </row>
    <row r="3658" spans="1:13" x14ac:dyDescent="0.3">
      <c r="A3658" s="107">
        <v>41477</v>
      </c>
      <c r="B3658" s="108" t="s">
        <v>59</v>
      </c>
      <c r="C3658" s="101">
        <v>0.78472222222222221</v>
      </c>
      <c r="D3658" s="87" t="s">
        <v>31</v>
      </c>
      <c r="E3658" s="108" t="s">
        <v>1271</v>
      </c>
      <c r="F3658" s="110">
        <v>2.75</v>
      </c>
      <c r="G3658" s="85">
        <v>1</v>
      </c>
      <c r="H3658" s="87" t="s">
        <v>42</v>
      </c>
      <c r="I3658" s="28">
        <v>1.75</v>
      </c>
      <c r="J3658" s="18">
        <f t="shared" si="230"/>
        <v>443.84000000000003</v>
      </c>
      <c r="K3658" s="19" t="str">
        <f t="shared" si="228"/>
        <v>Jul-13</v>
      </c>
      <c r="L3658" s="20">
        <f t="shared" si="231"/>
        <v>3596</v>
      </c>
      <c r="M3658" s="21">
        <f t="shared" si="229"/>
        <v>0.12342602892102336</v>
      </c>
    </row>
    <row r="3659" spans="1:13" x14ac:dyDescent="0.3">
      <c r="A3659" s="107">
        <v>41477</v>
      </c>
      <c r="B3659" s="108" t="s">
        <v>57</v>
      </c>
      <c r="C3659" s="101">
        <v>0.79166666666666663</v>
      </c>
      <c r="D3659" s="87" t="s">
        <v>31</v>
      </c>
      <c r="E3659" s="108" t="s">
        <v>1272</v>
      </c>
      <c r="F3659" s="110">
        <v>2.75</v>
      </c>
      <c r="G3659" s="85">
        <v>1</v>
      </c>
      <c r="H3659" s="87" t="s">
        <v>33</v>
      </c>
      <c r="I3659" s="28">
        <v>-1</v>
      </c>
      <c r="J3659" s="18">
        <f t="shared" si="230"/>
        <v>442.84000000000003</v>
      </c>
      <c r="K3659" s="19" t="str">
        <f t="shared" si="228"/>
        <v>Jul-13</v>
      </c>
      <c r="L3659" s="20">
        <f t="shared" si="231"/>
        <v>3597</v>
      </c>
      <c r="M3659" s="21">
        <f t="shared" si="229"/>
        <v>0.12311370586599946</v>
      </c>
    </row>
    <row r="3660" spans="1:13" x14ac:dyDescent="0.3">
      <c r="A3660" s="107">
        <v>41478</v>
      </c>
      <c r="B3660" s="108" t="s">
        <v>123</v>
      </c>
      <c r="C3660" s="101">
        <v>0.78125</v>
      </c>
      <c r="D3660" s="87" t="s">
        <v>31</v>
      </c>
      <c r="E3660" s="108" t="s">
        <v>1273</v>
      </c>
      <c r="F3660" s="110">
        <v>3.5</v>
      </c>
      <c r="G3660" s="85">
        <v>1</v>
      </c>
      <c r="H3660" s="87" t="s">
        <v>33</v>
      </c>
      <c r="I3660" s="28">
        <v>-1</v>
      </c>
      <c r="J3660" s="18">
        <f t="shared" si="230"/>
        <v>441.84000000000003</v>
      </c>
      <c r="K3660" s="19" t="str">
        <f t="shared" si="228"/>
        <v>Jul-13</v>
      </c>
      <c r="L3660" s="20">
        <f t="shared" si="231"/>
        <v>3598</v>
      </c>
      <c r="M3660" s="21">
        <f t="shared" si="229"/>
        <v>0.12280155642023347</v>
      </c>
    </row>
    <row r="3661" spans="1:13" x14ac:dyDescent="0.3">
      <c r="A3661" s="107">
        <v>41478</v>
      </c>
      <c r="B3661" s="108" t="s">
        <v>145</v>
      </c>
      <c r="C3661" s="101">
        <v>0.83680555555555547</v>
      </c>
      <c r="D3661" s="87" t="s">
        <v>31</v>
      </c>
      <c r="E3661" s="108" t="s">
        <v>1274</v>
      </c>
      <c r="F3661" s="110">
        <v>3</v>
      </c>
      <c r="G3661" s="85">
        <v>1</v>
      </c>
      <c r="H3661" s="87" t="s">
        <v>42</v>
      </c>
      <c r="I3661" s="28">
        <v>1.5</v>
      </c>
      <c r="J3661" s="18">
        <f t="shared" si="230"/>
        <v>443.34000000000003</v>
      </c>
      <c r="K3661" s="19" t="str">
        <f t="shared" si="228"/>
        <v>Jul-13</v>
      </c>
      <c r="L3661" s="20">
        <f t="shared" si="231"/>
        <v>3599</v>
      </c>
      <c r="M3661" s="21">
        <f t="shared" si="229"/>
        <v>0.12318421783828842</v>
      </c>
    </row>
    <row r="3662" spans="1:13" x14ac:dyDescent="0.3">
      <c r="A3662" s="107">
        <v>41478</v>
      </c>
      <c r="B3662" s="108" t="s">
        <v>123</v>
      </c>
      <c r="C3662" s="101">
        <v>0.86458333333333337</v>
      </c>
      <c r="D3662" s="87" t="s">
        <v>31</v>
      </c>
      <c r="E3662" s="108" t="s">
        <v>1275</v>
      </c>
      <c r="F3662" s="110">
        <v>3</v>
      </c>
      <c r="G3662" s="85">
        <v>1</v>
      </c>
      <c r="H3662" s="87" t="s">
        <v>33</v>
      </c>
      <c r="I3662" s="28">
        <v>-1</v>
      </c>
      <c r="J3662" s="18">
        <f t="shared" si="230"/>
        <v>442.34000000000003</v>
      </c>
      <c r="K3662" s="19" t="str">
        <f t="shared" si="228"/>
        <v>Jul-13</v>
      </c>
      <c r="L3662" s="20">
        <f t="shared" si="231"/>
        <v>3600</v>
      </c>
      <c r="M3662" s="21">
        <f t="shared" si="229"/>
        <v>0.12287222222222223</v>
      </c>
    </row>
    <row r="3663" spans="1:13" x14ac:dyDescent="0.3">
      <c r="A3663" s="119">
        <v>41478</v>
      </c>
      <c r="B3663" s="120" t="s">
        <v>30</v>
      </c>
      <c r="C3663" s="121">
        <v>14.15</v>
      </c>
      <c r="D3663" s="87" t="s">
        <v>31</v>
      </c>
      <c r="E3663" s="120" t="s">
        <v>7967</v>
      </c>
      <c r="F3663" s="123">
        <v>6</v>
      </c>
      <c r="G3663" s="35">
        <v>1</v>
      </c>
      <c r="H3663" s="69">
        <v>4</v>
      </c>
      <c r="I3663" s="31">
        <v>-1</v>
      </c>
      <c r="J3663" s="18">
        <f t="shared" si="230"/>
        <v>441.34000000000003</v>
      </c>
      <c r="K3663" s="19" t="str">
        <f t="shared" si="228"/>
        <v>Jul-13</v>
      </c>
      <c r="L3663" s="20">
        <f t="shared" si="231"/>
        <v>3601</v>
      </c>
      <c r="M3663" s="21">
        <f t="shared" si="229"/>
        <v>0.12256039988891976</v>
      </c>
    </row>
    <row r="3664" spans="1:13" x14ac:dyDescent="0.3">
      <c r="A3664" s="119">
        <v>41478</v>
      </c>
      <c r="B3664" s="120" t="s">
        <v>30</v>
      </c>
      <c r="C3664" s="121">
        <v>14.15</v>
      </c>
      <c r="D3664" s="87" t="s">
        <v>31</v>
      </c>
      <c r="E3664" s="120" t="s">
        <v>7968</v>
      </c>
      <c r="F3664" s="123">
        <v>6</v>
      </c>
      <c r="G3664" s="35">
        <v>1</v>
      </c>
      <c r="H3664" s="69" t="s">
        <v>6116</v>
      </c>
      <c r="I3664" s="31">
        <v>-1</v>
      </c>
      <c r="J3664" s="18">
        <f t="shared" si="230"/>
        <v>440.34000000000003</v>
      </c>
      <c r="K3664" s="19" t="str">
        <f t="shared" si="228"/>
        <v>Jul-13</v>
      </c>
      <c r="L3664" s="20">
        <f t="shared" si="231"/>
        <v>3602</v>
      </c>
      <c r="M3664" s="21">
        <f t="shared" si="229"/>
        <v>0.12224875069405887</v>
      </c>
    </row>
    <row r="3665" spans="1:13" x14ac:dyDescent="0.3">
      <c r="A3665" s="119">
        <v>41478</v>
      </c>
      <c r="B3665" s="120" t="s">
        <v>30</v>
      </c>
      <c r="C3665" s="121">
        <v>15.15</v>
      </c>
      <c r="D3665" s="87" t="s">
        <v>31</v>
      </c>
      <c r="E3665" s="120" t="s">
        <v>7969</v>
      </c>
      <c r="F3665" s="123">
        <v>5</v>
      </c>
      <c r="G3665" s="35">
        <v>1</v>
      </c>
      <c r="H3665" s="69">
        <v>4</v>
      </c>
      <c r="I3665" s="31">
        <v>-1</v>
      </c>
      <c r="J3665" s="18">
        <f t="shared" si="230"/>
        <v>439.34000000000003</v>
      </c>
      <c r="K3665" s="19" t="str">
        <f t="shared" si="228"/>
        <v>Jul-13</v>
      </c>
      <c r="L3665" s="20">
        <f t="shared" si="231"/>
        <v>3603</v>
      </c>
      <c r="M3665" s="21">
        <f t="shared" si="229"/>
        <v>0.12193727449347766</v>
      </c>
    </row>
    <row r="3666" spans="1:13" x14ac:dyDescent="0.3">
      <c r="A3666" s="119">
        <v>41478</v>
      </c>
      <c r="B3666" s="120" t="s">
        <v>30</v>
      </c>
      <c r="C3666" s="121">
        <v>16.45</v>
      </c>
      <c r="D3666" s="87" t="s">
        <v>31</v>
      </c>
      <c r="E3666" s="120" t="s">
        <v>7970</v>
      </c>
      <c r="F3666" s="123">
        <v>5.5</v>
      </c>
      <c r="G3666" s="35">
        <v>1</v>
      </c>
      <c r="H3666" s="69">
        <v>5</v>
      </c>
      <c r="I3666" s="31">
        <v>-1</v>
      </c>
      <c r="J3666" s="18">
        <f t="shared" si="230"/>
        <v>438.34000000000003</v>
      </c>
      <c r="K3666" s="19" t="str">
        <f t="shared" si="228"/>
        <v>Jul-13</v>
      </c>
      <c r="L3666" s="20">
        <f t="shared" si="231"/>
        <v>3604</v>
      </c>
      <c r="M3666" s="21">
        <f t="shared" si="229"/>
        <v>0.12162597114317426</v>
      </c>
    </row>
    <row r="3667" spans="1:13" x14ac:dyDescent="0.3">
      <c r="A3667" s="124">
        <v>41478</v>
      </c>
      <c r="B3667" s="108" t="s">
        <v>145</v>
      </c>
      <c r="C3667" s="111">
        <v>18.350000000000001</v>
      </c>
      <c r="D3667" s="87" t="s">
        <v>31</v>
      </c>
      <c r="E3667" s="108" t="s">
        <v>7965</v>
      </c>
      <c r="F3667" s="110">
        <v>4.5</v>
      </c>
      <c r="G3667" s="35">
        <v>1</v>
      </c>
      <c r="H3667" s="71" t="s">
        <v>6518</v>
      </c>
      <c r="I3667" s="34">
        <v>-1</v>
      </c>
      <c r="J3667" s="18">
        <f t="shared" si="230"/>
        <v>437.34000000000003</v>
      </c>
      <c r="K3667" s="19" t="str">
        <f t="shared" si="228"/>
        <v>Jul-13</v>
      </c>
      <c r="L3667" s="20">
        <f t="shared" si="231"/>
        <v>3605</v>
      </c>
      <c r="M3667" s="21">
        <f t="shared" si="229"/>
        <v>0.12131484049930653</v>
      </c>
    </row>
    <row r="3668" spans="1:13" x14ac:dyDescent="0.3">
      <c r="A3668" s="124">
        <v>41478</v>
      </c>
      <c r="B3668" s="108" t="s">
        <v>145</v>
      </c>
      <c r="C3668" s="111">
        <v>19.350000000000001</v>
      </c>
      <c r="D3668" s="87" t="s">
        <v>31</v>
      </c>
      <c r="E3668" s="108" t="s">
        <v>7966</v>
      </c>
      <c r="F3668" s="110">
        <v>5.5</v>
      </c>
      <c r="G3668" s="35">
        <v>1</v>
      </c>
      <c r="H3668" s="71" t="s">
        <v>6518</v>
      </c>
      <c r="I3668" s="34">
        <v>-1</v>
      </c>
      <c r="J3668" s="18">
        <f t="shared" si="230"/>
        <v>436.34000000000003</v>
      </c>
      <c r="K3668" s="19" t="str">
        <f t="shared" si="228"/>
        <v>Jul-13</v>
      </c>
      <c r="L3668" s="20">
        <f t="shared" si="231"/>
        <v>3606</v>
      </c>
      <c r="M3668" s="21">
        <f t="shared" si="229"/>
        <v>0.1210038824181919</v>
      </c>
    </row>
    <row r="3669" spans="1:13" x14ac:dyDescent="0.3">
      <c r="A3669" s="124">
        <v>41478</v>
      </c>
      <c r="B3669" s="108" t="s">
        <v>145</v>
      </c>
      <c r="C3669" s="111">
        <v>20.05</v>
      </c>
      <c r="D3669" s="87" t="s">
        <v>31</v>
      </c>
      <c r="E3669" s="108" t="s">
        <v>7822</v>
      </c>
      <c r="F3669" s="110">
        <v>4.5</v>
      </c>
      <c r="G3669" s="35">
        <v>1</v>
      </c>
      <c r="H3669" s="71" t="s">
        <v>6512</v>
      </c>
      <c r="I3669" s="34">
        <v>-1</v>
      </c>
      <c r="J3669" s="18">
        <f t="shared" si="230"/>
        <v>435.34000000000003</v>
      </c>
      <c r="K3669" s="19" t="str">
        <f t="shared" si="228"/>
        <v>Jul-13</v>
      </c>
      <c r="L3669" s="20">
        <f t="shared" si="231"/>
        <v>3607</v>
      </c>
      <c r="M3669" s="21">
        <f t="shared" si="229"/>
        <v>0.12069309675630718</v>
      </c>
    </row>
    <row r="3670" spans="1:13" x14ac:dyDescent="0.3">
      <c r="A3670" s="107">
        <v>41479</v>
      </c>
      <c r="B3670" s="108" t="s">
        <v>61</v>
      </c>
      <c r="C3670" s="101">
        <v>0.58333333333333337</v>
      </c>
      <c r="D3670" s="87" t="s">
        <v>31</v>
      </c>
      <c r="E3670" s="108" t="s">
        <v>1276</v>
      </c>
      <c r="F3670" s="110">
        <v>4</v>
      </c>
      <c r="G3670" s="85">
        <v>1</v>
      </c>
      <c r="H3670" s="87" t="s">
        <v>33</v>
      </c>
      <c r="I3670" s="27">
        <v>-1</v>
      </c>
      <c r="J3670" s="18">
        <f t="shared" si="230"/>
        <v>434.34000000000003</v>
      </c>
      <c r="K3670" s="19" t="str">
        <f t="shared" si="228"/>
        <v>Jul-13</v>
      </c>
      <c r="L3670" s="20">
        <f t="shared" si="231"/>
        <v>3608</v>
      </c>
      <c r="M3670" s="21">
        <f t="shared" si="229"/>
        <v>0.12038248337028826</v>
      </c>
    </row>
    <row r="3671" spans="1:13" x14ac:dyDescent="0.3">
      <c r="A3671" s="107">
        <v>41479</v>
      </c>
      <c r="B3671" s="108" t="s">
        <v>29</v>
      </c>
      <c r="C3671" s="101">
        <v>0.63194444444444442</v>
      </c>
      <c r="D3671" s="87" t="s">
        <v>31</v>
      </c>
      <c r="E3671" s="108" t="s">
        <v>1277</v>
      </c>
      <c r="F3671" s="110">
        <v>2.75</v>
      </c>
      <c r="G3671" s="85">
        <v>1</v>
      </c>
      <c r="H3671" s="87" t="s">
        <v>33</v>
      </c>
      <c r="I3671" s="27">
        <v>-1</v>
      </c>
      <c r="J3671" s="18">
        <f t="shared" si="230"/>
        <v>433.34000000000003</v>
      </c>
      <c r="K3671" s="19" t="str">
        <f t="shared" si="228"/>
        <v>Jul-13</v>
      </c>
      <c r="L3671" s="20">
        <f t="shared" si="231"/>
        <v>3609</v>
      </c>
      <c r="M3671" s="21">
        <f t="shared" si="229"/>
        <v>0.1200720421169299</v>
      </c>
    </row>
    <row r="3672" spans="1:13" x14ac:dyDescent="0.3">
      <c r="A3672" s="107">
        <v>41479</v>
      </c>
      <c r="B3672" s="108" t="s">
        <v>50</v>
      </c>
      <c r="C3672" s="101">
        <v>0.80208333333333337</v>
      </c>
      <c r="D3672" s="87" t="s">
        <v>31</v>
      </c>
      <c r="E3672" s="108" t="s">
        <v>208</v>
      </c>
      <c r="F3672" s="110">
        <v>3.5</v>
      </c>
      <c r="G3672" s="85">
        <v>1</v>
      </c>
      <c r="H3672" s="87" t="s">
        <v>33</v>
      </c>
      <c r="I3672" s="28">
        <v>-1</v>
      </c>
      <c r="J3672" s="18">
        <f t="shared" si="230"/>
        <v>432.34000000000003</v>
      </c>
      <c r="K3672" s="19" t="str">
        <f t="shared" si="228"/>
        <v>Jul-13</v>
      </c>
      <c r="L3672" s="20">
        <f t="shared" si="231"/>
        <v>3610</v>
      </c>
      <c r="M3672" s="21">
        <f t="shared" si="229"/>
        <v>0.11976177285318561</v>
      </c>
    </row>
    <row r="3673" spans="1:13" x14ac:dyDescent="0.3">
      <c r="A3673" s="107">
        <v>41479</v>
      </c>
      <c r="B3673" s="108" t="s">
        <v>50</v>
      </c>
      <c r="C3673" s="101">
        <v>0.86805555555555547</v>
      </c>
      <c r="D3673" s="87" t="s">
        <v>31</v>
      </c>
      <c r="E3673" s="108" t="s">
        <v>1278</v>
      </c>
      <c r="F3673" s="110">
        <v>3.1</v>
      </c>
      <c r="G3673" s="85">
        <v>1</v>
      </c>
      <c r="H3673" s="87" t="s">
        <v>42</v>
      </c>
      <c r="I3673" s="28">
        <v>2.1</v>
      </c>
      <c r="J3673" s="18">
        <f t="shared" si="230"/>
        <v>434.44000000000005</v>
      </c>
      <c r="K3673" s="19" t="str">
        <f t="shared" si="228"/>
        <v>Jul-13</v>
      </c>
      <c r="L3673" s="20">
        <f t="shared" si="231"/>
        <v>3611</v>
      </c>
      <c r="M3673" s="21">
        <f t="shared" si="229"/>
        <v>0.12031016338964277</v>
      </c>
    </row>
    <row r="3674" spans="1:13" x14ac:dyDescent="0.3">
      <c r="A3674" s="119">
        <v>41479</v>
      </c>
      <c r="B3674" s="120" t="s">
        <v>61</v>
      </c>
      <c r="C3674" s="121">
        <v>15.3</v>
      </c>
      <c r="D3674" s="87" t="s">
        <v>31</v>
      </c>
      <c r="E3674" s="120" t="s">
        <v>7972</v>
      </c>
      <c r="F3674" s="123">
        <v>5</v>
      </c>
      <c r="G3674" s="35">
        <v>1</v>
      </c>
      <c r="H3674" s="69">
        <v>2</v>
      </c>
      <c r="I3674" s="31">
        <v>-1</v>
      </c>
      <c r="J3674" s="18">
        <f t="shared" si="230"/>
        <v>433.44000000000005</v>
      </c>
      <c r="K3674" s="19" t="str">
        <f t="shared" si="228"/>
        <v>Jul-13</v>
      </c>
      <c r="L3674" s="20">
        <f t="shared" si="231"/>
        <v>3612</v>
      </c>
      <c r="M3674" s="21">
        <f t="shared" si="229"/>
        <v>0.12000000000000001</v>
      </c>
    </row>
    <row r="3675" spans="1:13" x14ac:dyDescent="0.3">
      <c r="A3675" s="119">
        <v>41479</v>
      </c>
      <c r="B3675" s="120" t="s">
        <v>61</v>
      </c>
      <c r="C3675" s="121">
        <v>16.3</v>
      </c>
      <c r="D3675" s="87" t="s">
        <v>31</v>
      </c>
      <c r="E3675" s="120" t="s">
        <v>7973</v>
      </c>
      <c r="F3675" s="123">
        <v>5.5</v>
      </c>
      <c r="G3675" s="35">
        <v>1</v>
      </c>
      <c r="H3675" s="69">
        <v>4</v>
      </c>
      <c r="I3675" s="31">
        <v>-1</v>
      </c>
      <c r="J3675" s="18">
        <f t="shared" si="230"/>
        <v>432.44000000000005</v>
      </c>
      <c r="K3675" s="19" t="str">
        <f t="shared" si="228"/>
        <v>Jul-13</v>
      </c>
      <c r="L3675" s="20">
        <f t="shared" si="231"/>
        <v>3613</v>
      </c>
      <c r="M3675" s="21">
        <f t="shared" si="229"/>
        <v>0.11969000830334903</v>
      </c>
    </row>
    <row r="3676" spans="1:13" x14ac:dyDescent="0.3">
      <c r="A3676" s="119">
        <v>41479</v>
      </c>
      <c r="B3676" s="120" t="s">
        <v>41</v>
      </c>
      <c r="C3676" s="121">
        <v>17.2</v>
      </c>
      <c r="D3676" s="87" t="s">
        <v>31</v>
      </c>
      <c r="E3676" s="120" t="s">
        <v>7974</v>
      </c>
      <c r="F3676" s="123">
        <v>5.5</v>
      </c>
      <c r="G3676" s="35">
        <v>1</v>
      </c>
      <c r="H3676" s="69">
        <v>1</v>
      </c>
      <c r="I3676" s="31">
        <v>4.5</v>
      </c>
      <c r="J3676" s="18">
        <f t="shared" si="230"/>
        <v>436.94000000000005</v>
      </c>
      <c r="K3676" s="19" t="str">
        <f t="shared" si="228"/>
        <v>Jul-13</v>
      </c>
      <c r="L3676" s="20">
        <f t="shared" si="231"/>
        <v>3614</v>
      </c>
      <c r="M3676" s="21">
        <f t="shared" si="229"/>
        <v>0.12090204759269509</v>
      </c>
    </row>
    <row r="3677" spans="1:13" x14ac:dyDescent="0.3">
      <c r="A3677" s="119">
        <v>41479</v>
      </c>
      <c r="B3677" s="120" t="s">
        <v>29</v>
      </c>
      <c r="C3677" s="121">
        <v>17.350000000000001</v>
      </c>
      <c r="D3677" s="87" t="s">
        <v>31</v>
      </c>
      <c r="E3677" s="120" t="s">
        <v>7975</v>
      </c>
      <c r="F3677" s="123">
        <v>5.5</v>
      </c>
      <c r="G3677" s="35">
        <v>1</v>
      </c>
      <c r="H3677" s="69">
        <v>10</v>
      </c>
      <c r="I3677" s="31">
        <v>-1</v>
      </c>
      <c r="J3677" s="18">
        <f t="shared" si="230"/>
        <v>435.94000000000005</v>
      </c>
      <c r="K3677" s="19" t="str">
        <f t="shared" si="228"/>
        <v>Jul-13</v>
      </c>
      <c r="L3677" s="20">
        <f t="shared" si="231"/>
        <v>3615</v>
      </c>
      <c r="M3677" s="21">
        <f t="shared" si="229"/>
        <v>0.12059197786998618</v>
      </c>
    </row>
    <row r="3678" spans="1:13" x14ac:dyDescent="0.3">
      <c r="A3678" s="124">
        <v>41479</v>
      </c>
      <c r="B3678" s="108" t="s">
        <v>96</v>
      </c>
      <c r="C3678" s="111">
        <v>17.5</v>
      </c>
      <c r="D3678" s="87" t="s">
        <v>31</v>
      </c>
      <c r="E3678" s="108" t="s">
        <v>7971</v>
      </c>
      <c r="F3678" s="110">
        <v>6</v>
      </c>
      <c r="G3678" s="35">
        <v>1</v>
      </c>
      <c r="H3678" s="71" t="s">
        <v>6512</v>
      </c>
      <c r="I3678" s="34">
        <v>-1</v>
      </c>
      <c r="J3678" s="18">
        <f t="shared" si="230"/>
        <v>434.94000000000005</v>
      </c>
      <c r="K3678" s="19" t="str">
        <f t="shared" si="228"/>
        <v>Jul-13</v>
      </c>
      <c r="L3678" s="20">
        <f t="shared" si="231"/>
        <v>3616</v>
      </c>
      <c r="M3678" s="21">
        <f t="shared" si="229"/>
        <v>0.12028207964601771</v>
      </c>
    </row>
    <row r="3679" spans="1:13" x14ac:dyDescent="0.3">
      <c r="A3679" s="124">
        <v>41479</v>
      </c>
      <c r="B3679" s="108" t="s">
        <v>96</v>
      </c>
      <c r="C3679" s="111">
        <v>20.05</v>
      </c>
      <c r="D3679" s="87" t="s">
        <v>31</v>
      </c>
      <c r="E3679" s="108" t="s">
        <v>1194</v>
      </c>
      <c r="F3679" s="110">
        <v>4.5</v>
      </c>
      <c r="G3679" s="35">
        <v>1</v>
      </c>
      <c r="H3679" s="71" t="s">
        <v>6512</v>
      </c>
      <c r="I3679" s="34">
        <v>-1</v>
      </c>
      <c r="J3679" s="18">
        <f t="shared" si="230"/>
        <v>433.94000000000005</v>
      </c>
      <c r="K3679" s="19" t="str">
        <f t="shared" si="228"/>
        <v>Jul-13</v>
      </c>
      <c r="L3679" s="20">
        <f t="shared" si="231"/>
        <v>3617</v>
      </c>
      <c r="M3679" s="21">
        <f t="shared" si="229"/>
        <v>0.11997235277854577</v>
      </c>
    </row>
    <row r="3680" spans="1:13" x14ac:dyDescent="0.3">
      <c r="A3680" s="124">
        <v>41479</v>
      </c>
      <c r="B3680" s="108" t="s">
        <v>96</v>
      </c>
      <c r="C3680" s="111">
        <v>20.399999999999999</v>
      </c>
      <c r="D3680" s="87" t="s">
        <v>31</v>
      </c>
      <c r="E3680" s="108" t="s">
        <v>4160</v>
      </c>
      <c r="F3680" s="110">
        <v>6</v>
      </c>
      <c r="G3680" s="35">
        <v>1</v>
      </c>
      <c r="H3680" s="71" t="s">
        <v>6512</v>
      </c>
      <c r="I3680" s="34">
        <v>-1</v>
      </c>
      <c r="J3680" s="18">
        <f t="shared" si="230"/>
        <v>432.94000000000005</v>
      </c>
      <c r="K3680" s="19" t="str">
        <f t="shared" si="228"/>
        <v>Jul-13</v>
      </c>
      <c r="L3680" s="20">
        <f t="shared" si="231"/>
        <v>3618</v>
      </c>
      <c r="M3680" s="21">
        <f t="shared" si="229"/>
        <v>0.11966279712548371</v>
      </c>
    </row>
    <row r="3681" spans="1:13" x14ac:dyDescent="0.3">
      <c r="A3681" s="107">
        <v>41480</v>
      </c>
      <c r="B3681" s="108" t="s">
        <v>96</v>
      </c>
      <c r="C3681" s="101">
        <v>0.65277777777777779</v>
      </c>
      <c r="D3681" s="87" t="s">
        <v>31</v>
      </c>
      <c r="E3681" s="108" t="s">
        <v>1279</v>
      </c>
      <c r="F3681" s="110">
        <v>3</v>
      </c>
      <c r="G3681" s="85">
        <v>1</v>
      </c>
      <c r="H3681" s="87" t="s">
        <v>33</v>
      </c>
      <c r="I3681" s="27">
        <v>-1</v>
      </c>
      <c r="J3681" s="18">
        <f t="shared" si="230"/>
        <v>431.94000000000005</v>
      </c>
      <c r="K3681" s="19" t="str">
        <f t="shared" si="228"/>
        <v>Jul-13</v>
      </c>
      <c r="L3681" s="20">
        <f t="shared" si="231"/>
        <v>3619</v>
      </c>
      <c r="M3681" s="21">
        <f t="shared" si="229"/>
        <v>0.11935341254490192</v>
      </c>
    </row>
    <row r="3682" spans="1:13" x14ac:dyDescent="0.3">
      <c r="A3682" s="107">
        <v>41480</v>
      </c>
      <c r="B3682" s="108" t="s">
        <v>138</v>
      </c>
      <c r="C3682" s="101">
        <v>0.81944444444444453</v>
      </c>
      <c r="D3682" s="87" t="s">
        <v>31</v>
      </c>
      <c r="E3682" s="108" t="s">
        <v>1280</v>
      </c>
      <c r="F3682" s="110">
        <v>3.25</v>
      </c>
      <c r="G3682" s="85">
        <v>1</v>
      </c>
      <c r="H3682" s="87" t="s">
        <v>33</v>
      </c>
      <c r="I3682" s="28">
        <v>-1</v>
      </c>
      <c r="J3682" s="18">
        <f t="shared" si="230"/>
        <v>430.94000000000005</v>
      </c>
      <c r="K3682" s="19" t="str">
        <f t="shared" si="228"/>
        <v>Jul-13</v>
      </c>
      <c r="L3682" s="20">
        <f t="shared" si="231"/>
        <v>3620</v>
      </c>
      <c r="M3682" s="21">
        <f t="shared" si="229"/>
        <v>0.11904419889502764</v>
      </c>
    </row>
    <row r="3683" spans="1:13" x14ac:dyDescent="0.3">
      <c r="A3683" s="107">
        <v>41480</v>
      </c>
      <c r="B3683" s="108" t="s">
        <v>38</v>
      </c>
      <c r="C3683" s="101">
        <v>0.83333333333333337</v>
      </c>
      <c r="D3683" s="87" t="s">
        <v>31</v>
      </c>
      <c r="E3683" s="108" t="s">
        <v>1281</v>
      </c>
      <c r="F3683" s="110">
        <v>3.5</v>
      </c>
      <c r="G3683" s="85">
        <v>1</v>
      </c>
      <c r="H3683" s="87" t="s">
        <v>42</v>
      </c>
      <c r="I3683" s="28">
        <v>2.5</v>
      </c>
      <c r="J3683" s="18">
        <f t="shared" si="230"/>
        <v>433.44000000000005</v>
      </c>
      <c r="K3683" s="19" t="str">
        <f t="shared" si="228"/>
        <v>Jul-13</v>
      </c>
      <c r="L3683" s="20">
        <f t="shared" si="231"/>
        <v>3621</v>
      </c>
      <c r="M3683" s="21">
        <f t="shared" si="229"/>
        <v>0.11970173985086995</v>
      </c>
    </row>
    <row r="3684" spans="1:13" x14ac:dyDescent="0.3">
      <c r="A3684" s="119">
        <v>41480</v>
      </c>
      <c r="B3684" s="120" t="s">
        <v>56</v>
      </c>
      <c r="C3684" s="121">
        <v>14.4</v>
      </c>
      <c r="D3684" s="87" t="s">
        <v>31</v>
      </c>
      <c r="E3684" s="120" t="s">
        <v>7979</v>
      </c>
      <c r="F3684" s="123">
        <v>4.33</v>
      </c>
      <c r="G3684" s="35">
        <v>1</v>
      </c>
      <c r="H3684" s="69">
        <v>1</v>
      </c>
      <c r="I3684" s="31">
        <v>3.5</v>
      </c>
      <c r="J3684" s="18">
        <f t="shared" si="230"/>
        <v>436.94000000000005</v>
      </c>
      <c r="K3684" s="19" t="str">
        <f t="shared" si="228"/>
        <v>Jul-13</v>
      </c>
      <c r="L3684" s="20">
        <f t="shared" si="231"/>
        <v>3622</v>
      </c>
      <c r="M3684" s="21">
        <f t="shared" si="229"/>
        <v>0.12063500828271674</v>
      </c>
    </row>
    <row r="3685" spans="1:13" x14ac:dyDescent="0.3">
      <c r="A3685" s="119">
        <v>41480</v>
      </c>
      <c r="B3685" s="120" t="s">
        <v>56</v>
      </c>
      <c r="C3685" s="121">
        <v>15.5</v>
      </c>
      <c r="D3685" s="87" t="s">
        <v>31</v>
      </c>
      <c r="E3685" s="120" t="s">
        <v>7980</v>
      </c>
      <c r="F3685" s="123">
        <v>4.5</v>
      </c>
      <c r="G3685" s="35">
        <v>1</v>
      </c>
      <c r="H3685" s="69">
        <v>3</v>
      </c>
      <c r="I3685" s="31">
        <v>-1</v>
      </c>
      <c r="J3685" s="18">
        <f t="shared" si="230"/>
        <v>435.94000000000005</v>
      </c>
      <c r="K3685" s="19" t="str">
        <f t="shared" si="228"/>
        <v>Jul-13</v>
      </c>
      <c r="L3685" s="20">
        <f t="shared" si="231"/>
        <v>3623</v>
      </c>
      <c r="M3685" s="21">
        <f t="shared" si="229"/>
        <v>0.12032569693624071</v>
      </c>
    </row>
    <row r="3686" spans="1:13" x14ac:dyDescent="0.3">
      <c r="A3686" s="119">
        <v>41480</v>
      </c>
      <c r="B3686" s="120" t="s">
        <v>46</v>
      </c>
      <c r="C3686" s="121">
        <v>16.350000000000001</v>
      </c>
      <c r="D3686" s="87" t="s">
        <v>31</v>
      </c>
      <c r="E3686" s="120" t="s">
        <v>7725</v>
      </c>
      <c r="F3686" s="123">
        <v>4.5</v>
      </c>
      <c r="G3686" s="35">
        <v>1</v>
      </c>
      <c r="H3686" s="69">
        <v>3</v>
      </c>
      <c r="I3686" s="31">
        <v>-1</v>
      </c>
      <c r="J3686" s="18">
        <f t="shared" si="230"/>
        <v>434.94000000000005</v>
      </c>
      <c r="K3686" s="19" t="str">
        <f t="shared" si="228"/>
        <v>Jul-13</v>
      </c>
      <c r="L3686" s="20">
        <f t="shared" si="231"/>
        <v>3624</v>
      </c>
      <c r="M3686" s="21">
        <f t="shared" si="229"/>
        <v>0.12001655629139074</v>
      </c>
    </row>
    <row r="3687" spans="1:13" x14ac:dyDescent="0.3">
      <c r="A3687" s="119">
        <v>41480</v>
      </c>
      <c r="B3687" s="120" t="s">
        <v>96</v>
      </c>
      <c r="C3687" s="121">
        <v>16.5</v>
      </c>
      <c r="D3687" s="87" t="s">
        <v>31</v>
      </c>
      <c r="E3687" s="120" t="s">
        <v>7981</v>
      </c>
      <c r="F3687" s="123">
        <v>5.5</v>
      </c>
      <c r="G3687" s="35">
        <v>1</v>
      </c>
      <c r="H3687" s="69">
        <v>4</v>
      </c>
      <c r="I3687" s="31">
        <v>-1</v>
      </c>
      <c r="J3687" s="18">
        <f t="shared" si="230"/>
        <v>433.94000000000005</v>
      </c>
      <c r="K3687" s="19" t="str">
        <f t="shared" si="228"/>
        <v>Jul-13</v>
      </c>
      <c r="L3687" s="20">
        <f t="shared" si="231"/>
        <v>3625</v>
      </c>
      <c r="M3687" s="21">
        <f t="shared" si="229"/>
        <v>0.11970758620689656</v>
      </c>
    </row>
    <row r="3688" spans="1:13" x14ac:dyDescent="0.3">
      <c r="A3688" s="119">
        <v>41480</v>
      </c>
      <c r="B3688" s="120" t="s">
        <v>56</v>
      </c>
      <c r="C3688" s="121">
        <v>17</v>
      </c>
      <c r="D3688" s="87" t="s">
        <v>31</v>
      </c>
      <c r="E3688" s="120" t="s">
        <v>7982</v>
      </c>
      <c r="F3688" s="123">
        <v>5.5</v>
      </c>
      <c r="G3688" s="35">
        <v>1</v>
      </c>
      <c r="H3688" s="69">
        <v>4</v>
      </c>
      <c r="I3688" s="31">
        <v>-1</v>
      </c>
      <c r="J3688" s="18">
        <f t="shared" si="230"/>
        <v>432.94000000000005</v>
      </c>
      <c r="K3688" s="19" t="str">
        <f t="shared" si="228"/>
        <v>Jul-13</v>
      </c>
      <c r="L3688" s="20">
        <f t="shared" si="231"/>
        <v>3626</v>
      </c>
      <c r="M3688" s="21">
        <f t="shared" si="229"/>
        <v>0.11939878654164369</v>
      </c>
    </row>
    <row r="3689" spans="1:13" x14ac:dyDescent="0.3">
      <c r="A3689" s="124">
        <v>41480</v>
      </c>
      <c r="B3689" s="108" t="s">
        <v>38</v>
      </c>
      <c r="C3689" s="111">
        <v>17.149999999999999</v>
      </c>
      <c r="D3689" s="87" t="s">
        <v>31</v>
      </c>
      <c r="E3689" s="108" t="s">
        <v>1394</v>
      </c>
      <c r="F3689" s="110">
        <v>4.5</v>
      </c>
      <c r="G3689" s="35">
        <v>1</v>
      </c>
      <c r="H3689" s="71" t="s">
        <v>6518</v>
      </c>
      <c r="I3689" s="34">
        <v>-1</v>
      </c>
      <c r="J3689" s="18">
        <f t="shared" si="230"/>
        <v>431.94000000000005</v>
      </c>
      <c r="K3689" s="19" t="str">
        <f t="shared" si="228"/>
        <v>Jul-13</v>
      </c>
      <c r="L3689" s="20">
        <f t="shared" si="231"/>
        <v>3627</v>
      </c>
      <c r="M3689" s="21">
        <f t="shared" si="229"/>
        <v>0.1190901571546733</v>
      </c>
    </row>
    <row r="3690" spans="1:13" x14ac:dyDescent="0.3">
      <c r="A3690" s="119">
        <v>41480</v>
      </c>
      <c r="B3690" s="120" t="s">
        <v>46</v>
      </c>
      <c r="C3690" s="121">
        <v>17.399999999999999</v>
      </c>
      <c r="D3690" s="87" t="s">
        <v>31</v>
      </c>
      <c r="E3690" s="120" t="s">
        <v>7983</v>
      </c>
      <c r="F3690" s="123">
        <v>5.5</v>
      </c>
      <c r="G3690" s="35">
        <v>1</v>
      </c>
      <c r="H3690" s="69">
        <v>1</v>
      </c>
      <c r="I3690" s="31">
        <v>4.5</v>
      </c>
      <c r="J3690" s="18">
        <f t="shared" si="230"/>
        <v>436.44000000000005</v>
      </c>
      <c r="K3690" s="19" t="str">
        <f t="shared" si="228"/>
        <v>Jul-13</v>
      </c>
      <c r="L3690" s="20">
        <f t="shared" si="231"/>
        <v>3628</v>
      </c>
      <c r="M3690" s="21">
        <f t="shared" si="229"/>
        <v>0.12029768467475195</v>
      </c>
    </row>
    <row r="3691" spans="1:13" x14ac:dyDescent="0.3">
      <c r="A3691" s="124">
        <v>41480</v>
      </c>
      <c r="B3691" s="108" t="s">
        <v>44</v>
      </c>
      <c r="C3691" s="111">
        <v>18.45</v>
      </c>
      <c r="D3691" s="87" t="s">
        <v>31</v>
      </c>
      <c r="E3691" s="108" t="s">
        <v>7976</v>
      </c>
      <c r="F3691" s="110">
        <v>5.5</v>
      </c>
      <c r="G3691" s="35">
        <v>1</v>
      </c>
      <c r="H3691" s="71" t="s">
        <v>6526</v>
      </c>
      <c r="I3691" s="34">
        <v>4.5</v>
      </c>
      <c r="J3691" s="18">
        <f t="shared" si="230"/>
        <v>440.94000000000005</v>
      </c>
      <c r="K3691" s="19" t="str">
        <f t="shared" si="228"/>
        <v>Jul-13</v>
      </c>
      <c r="L3691" s="20">
        <f t="shared" si="231"/>
        <v>3629</v>
      </c>
      <c r="M3691" s="21">
        <f t="shared" si="229"/>
        <v>0.12150454670708186</v>
      </c>
    </row>
    <row r="3692" spans="1:13" x14ac:dyDescent="0.3">
      <c r="A3692" s="124">
        <v>41480</v>
      </c>
      <c r="B3692" s="108" t="s">
        <v>38</v>
      </c>
      <c r="C3692" s="111">
        <v>18.55</v>
      </c>
      <c r="D3692" s="87" t="s">
        <v>31</v>
      </c>
      <c r="E3692" s="108" t="s">
        <v>1698</v>
      </c>
      <c r="F3692" s="110">
        <v>4.5</v>
      </c>
      <c r="G3692" s="35">
        <v>0</v>
      </c>
      <c r="H3692" s="71" t="s">
        <v>6111</v>
      </c>
      <c r="I3692" s="34">
        <v>0</v>
      </c>
      <c r="J3692" s="18">
        <f t="shared" si="230"/>
        <v>440.94000000000005</v>
      </c>
      <c r="K3692" s="19" t="str">
        <f t="shared" si="228"/>
        <v>Jul-13</v>
      </c>
      <c r="L3692" s="20">
        <f t="shared" si="231"/>
        <v>3629</v>
      </c>
      <c r="M3692" s="21">
        <f t="shared" si="229"/>
        <v>0.12150454670708186</v>
      </c>
    </row>
    <row r="3693" spans="1:13" x14ac:dyDescent="0.3">
      <c r="A3693" s="124">
        <v>41480</v>
      </c>
      <c r="B3693" s="108" t="s">
        <v>44</v>
      </c>
      <c r="C3693" s="111">
        <v>19.5</v>
      </c>
      <c r="D3693" s="87" t="s">
        <v>31</v>
      </c>
      <c r="E3693" s="108" t="s">
        <v>7977</v>
      </c>
      <c r="F3693" s="110">
        <v>4.33</v>
      </c>
      <c r="G3693" s="35">
        <v>1</v>
      </c>
      <c r="H3693" s="71" t="s">
        <v>6526</v>
      </c>
      <c r="I3693" s="34">
        <v>3.5</v>
      </c>
      <c r="J3693" s="18">
        <f t="shared" si="230"/>
        <v>444.44000000000005</v>
      </c>
      <c r="K3693" s="19" t="str">
        <f t="shared" si="228"/>
        <v>Jul-13</v>
      </c>
      <c r="L3693" s="20">
        <f t="shared" si="231"/>
        <v>3630</v>
      </c>
      <c r="M3693" s="21">
        <f t="shared" si="229"/>
        <v>0.12243526170798899</v>
      </c>
    </row>
    <row r="3694" spans="1:13" x14ac:dyDescent="0.3">
      <c r="A3694" s="124">
        <v>41480</v>
      </c>
      <c r="B3694" s="108" t="s">
        <v>44</v>
      </c>
      <c r="C3694" s="111">
        <v>20.25</v>
      </c>
      <c r="D3694" s="87" t="s">
        <v>31</v>
      </c>
      <c r="E3694" s="108" t="s">
        <v>7978</v>
      </c>
      <c r="F3694" s="110">
        <v>5.5</v>
      </c>
      <c r="G3694" s="35">
        <v>1</v>
      </c>
      <c r="H3694" s="71" t="s">
        <v>6518</v>
      </c>
      <c r="I3694" s="34">
        <v>-1</v>
      </c>
      <c r="J3694" s="18">
        <f t="shared" si="230"/>
        <v>443.44000000000005</v>
      </c>
      <c r="K3694" s="19" t="str">
        <f t="shared" si="228"/>
        <v>Jul-13</v>
      </c>
      <c r="L3694" s="20">
        <f t="shared" si="231"/>
        <v>3631</v>
      </c>
      <c r="M3694" s="21">
        <f t="shared" si="229"/>
        <v>0.12212613605067477</v>
      </c>
    </row>
    <row r="3695" spans="1:13" x14ac:dyDescent="0.3">
      <c r="A3695" s="107">
        <v>41481</v>
      </c>
      <c r="B3695" s="108" t="s">
        <v>58</v>
      </c>
      <c r="C3695" s="101">
        <v>0.65625</v>
      </c>
      <c r="D3695" s="87" t="s">
        <v>31</v>
      </c>
      <c r="E3695" s="108" t="s">
        <v>204</v>
      </c>
      <c r="F3695" s="110">
        <v>3</v>
      </c>
      <c r="G3695" s="85">
        <v>1</v>
      </c>
      <c r="H3695" s="87" t="s">
        <v>33</v>
      </c>
      <c r="I3695" s="27">
        <v>-1</v>
      </c>
      <c r="J3695" s="18">
        <f t="shared" si="230"/>
        <v>442.44000000000005</v>
      </c>
      <c r="K3695" s="19" t="str">
        <f t="shared" si="228"/>
        <v>Jul-13</v>
      </c>
      <c r="L3695" s="20">
        <f t="shared" si="231"/>
        <v>3632</v>
      </c>
      <c r="M3695" s="21">
        <f t="shared" si="229"/>
        <v>0.1218171806167401</v>
      </c>
    </row>
    <row r="3696" spans="1:13" x14ac:dyDescent="0.3">
      <c r="A3696" s="107">
        <v>41481</v>
      </c>
      <c r="B3696" s="108" t="s">
        <v>149</v>
      </c>
      <c r="C3696" s="101">
        <v>0.6875</v>
      </c>
      <c r="D3696" s="87" t="s">
        <v>31</v>
      </c>
      <c r="E3696" s="108" t="s">
        <v>1282</v>
      </c>
      <c r="F3696" s="110">
        <v>4</v>
      </c>
      <c r="G3696" s="85">
        <v>1</v>
      </c>
      <c r="H3696" s="87" t="s">
        <v>42</v>
      </c>
      <c r="I3696" s="27">
        <v>3</v>
      </c>
      <c r="J3696" s="18">
        <f t="shared" si="230"/>
        <v>445.44000000000005</v>
      </c>
      <c r="K3696" s="19" t="str">
        <f t="shared" si="228"/>
        <v>Jul-13</v>
      </c>
      <c r="L3696" s="20">
        <f t="shared" si="231"/>
        <v>3633</v>
      </c>
      <c r="M3696" s="21">
        <f t="shared" si="229"/>
        <v>0.12260941370767962</v>
      </c>
    </row>
    <row r="3697" spans="1:13" x14ac:dyDescent="0.3">
      <c r="A3697" s="107">
        <v>41481</v>
      </c>
      <c r="B3697" s="108" t="s">
        <v>149</v>
      </c>
      <c r="C3697" s="101">
        <v>0.72569444444444453</v>
      </c>
      <c r="D3697" s="87" t="s">
        <v>31</v>
      </c>
      <c r="E3697" s="108" t="s">
        <v>1283</v>
      </c>
      <c r="F3697" s="110">
        <v>3.75</v>
      </c>
      <c r="G3697" s="85">
        <v>1</v>
      </c>
      <c r="H3697" s="87" t="s">
        <v>42</v>
      </c>
      <c r="I3697" s="27">
        <v>2.34</v>
      </c>
      <c r="J3697" s="18">
        <f t="shared" si="230"/>
        <v>447.78000000000003</v>
      </c>
      <c r="K3697" s="19" t="str">
        <f t="shared" si="228"/>
        <v>Jul-13</v>
      </c>
      <c r="L3697" s="20">
        <f t="shared" si="231"/>
        <v>3634</v>
      </c>
      <c r="M3697" s="21">
        <f t="shared" si="229"/>
        <v>0.12321959273527794</v>
      </c>
    </row>
    <row r="3698" spans="1:13" x14ac:dyDescent="0.3">
      <c r="A3698" s="107">
        <v>41481</v>
      </c>
      <c r="B3698" s="108" t="s">
        <v>52</v>
      </c>
      <c r="C3698" s="101">
        <v>0.84027777777777779</v>
      </c>
      <c r="D3698" s="87" t="s">
        <v>31</v>
      </c>
      <c r="E3698" s="108" t="s">
        <v>1284</v>
      </c>
      <c r="F3698" s="110">
        <v>3.25</v>
      </c>
      <c r="G3698" s="85">
        <v>1</v>
      </c>
      <c r="H3698" s="87" t="s">
        <v>42</v>
      </c>
      <c r="I3698" s="28">
        <v>2.25</v>
      </c>
      <c r="J3698" s="18">
        <f t="shared" si="230"/>
        <v>450.03000000000003</v>
      </c>
      <c r="K3698" s="19" t="str">
        <f t="shared" si="228"/>
        <v>Jul-13</v>
      </c>
      <c r="L3698" s="20">
        <f t="shared" si="231"/>
        <v>3635</v>
      </c>
      <c r="M3698" s="21">
        <f t="shared" si="229"/>
        <v>0.12380467675378268</v>
      </c>
    </row>
    <row r="3699" spans="1:13" x14ac:dyDescent="0.3">
      <c r="A3699" s="107">
        <v>41481</v>
      </c>
      <c r="B3699" s="108" t="s">
        <v>130</v>
      </c>
      <c r="C3699" s="101">
        <v>0.84722222222222221</v>
      </c>
      <c r="D3699" s="87" t="s">
        <v>31</v>
      </c>
      <c r="E3699" s="108" t="s">
        <v>1285</v>
      </c>
      <c r="F3699" s="110">
        <v>4</v>
      </c>
      <c r="G3699" s="85">
        <v>1</v>
      </c>
      <c r="H3699" s="87" t="s">
        <v>42</v>
      </c>
      <c r="I3699" s="28">
        <v>3</v>
      </c>
      <c r="J3699" s="18">
        <f t="shared" si="230"/>
        <v>453.03000000000003</v>
      </c>
      <c r="K3699" s="19" t="str">
        <f t="shared" si="228"/>
        <v>Jul-13</v>
      </c>
      <c r="L3699" s="20">
        <f t="shared" si="231"/>
        <v>3636</v>
      </c>
      <c r="M3699" s="21">
        <f t="shared" si="229"/>
        <v>0.1245957095709571</v>
      </c>
    </row>
    <row r="3700" spans="1:13" x14ac:dyDescent="0.3">
      <c r="A3700" s="119">
        <v>41481</v>
      </c>
      <c r="B3700" s="120" t="s">
        <v>149</v>
      </c>
      <c r="C3700" s="121">
        <v>14.1</v>
      </c>
      <c r="D3700" s="87" t="s">
        <v>31</v>
      </c>
      <c r="E3700" s="120" t="s">
        <v>7726</v>
      </c>
      <c r="F3700" s="123">
        <v>5.5</v>
      </c>
      <c r="G3700" s="35">
        <v>1</v>
      </c>
      <c r="H3700" s="69">
        <v>4</v>
      </c>
      <c r="I3700" s="31">
        <v>-1</v>
      </c>
      <c r="J3700" s="18">
        <f t="shared" si="230"/>
        <v>452.03000000000003</v>
      </c>
      <c r="K3700" s="19" t="str">
        <f t="shared" si="228"/>
        <v>Jul-13</v>
      </c>
      <c r="L3700" s="20">
        <f t="shared" si="231"/>
        <v>3637</v>
      </c>
      <c r="M3700" s="21">
        <f t="shared" si="229"/>
        <v>0.12428649986252406</v>
      </c>
    </row>
    <row r="3701" spans="1:13" x14ac:dyDescent="0.3">
      <c r="A3701" s="119">
        <v>41481</v>
      </c>
      <c r="B3701" s="120" t="s">
        <v>149</v>
      </c>
      <c r="C3701" s="121">
        <v>15.55</v>
      </c>
      <c r="D3701" s="87" t="s">
        <v>31</v>
      </c>
      <c r="E3701" s="120" t="s">
        <v>617</v>
      </c>
      <c r="F3701" s="123">
        <v>5</v>
      </c>
      <c r="G3701" s="35">
        <v>1</v>
      </c>
      <c r="H3701" s="69">
        <v>3</v>
      </c>
      <c r="I3701" s="31">
        <v>-1</v>
      </c>
      <c r="J3701" s="18">
        <f t="shared" si="230"/>
        <v>451.03000000000003</v>
      </c>
      <c r="K3701" s="19" t="str">
        <f t="shared" si="228"/>
        <v>Jul-13</v>
      </c>
      <c r="L3701" s="20">
        <f t="shared" si="231"/>
        <v>3638</v>
      </c>
      <c r="M3701" s="21">
        <f t="shared" si="229"/>
        <v>0.12397746014293569</v>
      </c>
    </row>
    <row r="3702" spans="1:13" x14ac:dyDescent="0.3">
      <c r="A3702" s="119">
        <v>41481</v>
      </c>
      <c r="B3702" s="120" t="s">
        <v>58</v>
      </c>
      <c r="C3702" s="121">
        <v>16.5</v>
      </c>
      <c r="D3702" s="87" t="s">
        <v>31</v>
      </c>
      <c r="E3702" s="120" t="s">
        <v>7986</v>
      </c>
      <c r="F3702" s="123">
        <v>6</v>
      </c>
      <c r="G3702" s="35">
        <v>1</v>
      </c>
      <c r="H3702" s="69">
        <v>2</v>
      </c>
      <c r="I3702" s="31">
        <v>-1</v>
      </c>
      <c r="J3702" s="18">
        <f t="shared" si="230"/>
        <v>450.03000000000003</v>
      </c>
      <c r="K3702" s="19" t="str">
        <f t="shared" si="228"/>
        <v>Jul-13</v>
      </c>
      <c r="L3702" s="20">
        <f t="shared" si="231"/>
        <v>3639</v>
      </c>
      <c r="M3702" s="21">
        <f t="shared" si="229"/>
        <v>0.12366859027205276</v>
      </c>
    </row>
    <row r="3703" spans="1:13" x14ac:dyDescent="0.3">
      <c r="A3703" s="119">
        <v>41481</v>
      </c>
      <c r="B3703" s="120" t="s">
        <v>98</v>
      </c>
      <c r="C3703" s="121">
        <v>17.149999999999999</v>
      </c>
      <c r="D3703" s="87" t="s">
        <v>31</v>
      </c>
      <c r="E3703" s="120" t="s">
        <v>7987</v>
      </c>
      <c r="F3703" s="123">
        <v>6</v>
      </c>
      <c r="G3703" s="35">
        <v>1</v>
      </c>
      <c r="H3703" s="69">
        <v>3</v>
      </c>
      <c r="I3703" s="31">
        <v>-1</v>
      </c>
      <c r="J3703" s="18">
        <f t="shared" si="230"/>
        <v>449.03000000000003</v>
      </c>
      <c r="K3703" s="19" t="str">
        <f t="shared" si="228"/>
        <v>Jul-13</v>
      </c>
      <c r="L3703" s="20">
        <f t="shared" si="231"/>
        <v>3640</v>
      </c>
      <c r="M3703" s="21">
        <f t="shared" si="229"/>
        <v>0.12335989010989012</v>
      </c>
    </row>
    <row r="3704" spans="1:13" x14ac:dyDescent="0.3">
      <c r="A3704" s="124">
        <v>41481</v>
      </c>
      <c r="B3704" s="108" t="s">
        <v>52</v>
      </c>
      <c r="C3704" s="111">
        <v>18.399999999999999</v>
      </c>
      <c r="D3704" s="87" t="s">
        <v>31</v>
      </c>
      <c r="E3704" s="108" t="s">
        <v>1389</v>
      </c>
      <c r="F3704" s="110">
        <v>4.33</v>
      </c>
      <c r="G3704" s="35">
        <v>1</v>
      </c>
      <c r="H3704" s="71" t="s">
        <v>6526</v>
      </c>
      <c r="I3704" s="34">
        <v>3.33</v>
      </c>
      <c r="J3704" s="18">
        <f t="shared" si="230"/>
        <v>452.36</v>
      </c>
      <c r="K3704" s="19" t="str">
        <f t="shared" si="228"/>
        <v>Jul-13</v>
      </c>
      <c r="L3704" s="20">
        <f t="shared" si="231"/>
        <v>3641</v>
      </c>
      <c r="M3704" s="21">
        <f t="shared" si="229"/>
        <v>0.12424059324361439</v>
      </c>
    </row>
    <row r="3705" spans="1:13" x14ac:dyDescent="0.3">
      <c r="A3705" s="124">
        <v>41481</v>
      </c>
      <c r="B3705" s="108" t="s">
        <v>52</v>
      </c>
      <c r="C3705" s="111">
        <v>19.399999999999999</v>
      </c>
      <c r="D3705" s="87" t="s">
        <v>31</v>
      </c>
      <c r="E3705" s="108" t="s">
        <v>7984</v>
      </c>
      <c r="F3705" s="110">
        <v>5</v>
      </c>
      <c r="G3705" s="35">
        <v>1</v>
      </c>
      <c r="H3705" s="71" t="s">
        <v>6518</v>
      </c>
      <c r="I3705" s="34">
        <v>-1</v>
      </c>
      <c r="J3705" s="18">
        <f t="shared" si="230"/>
        <v>451.36</v>
      </c>
      <c r="K3705" s="19" t="str">
        <f t="shared" si="228"/>
        <v>Jul-13</v>
      </c>
      <c r="L3705" s="20">
        <f t="shared" si="231"/>
        <v>3642</v>
      </c>
      <c r="M3705" s="21">
        <f t="shared" si="229"/>
        <v>0.12393190554640308</v>
      </c>
    </row>
    <row r="3706" spans="1:13" x14ac:dyDescent="0.3">
      <c r="A3706" s="124">
        <v>41481</v>
      </c>
      <c r="B3706" s="108" t="s">
        <v>52</v>
      </c>
      <c r="C3706" s="111">
        <v>20.45</v>
      </c>
      <c r="D3706" s="87" t="s">
        <v>31</v>
      </c>
      <c r="E3706" s="108" t="s">
        <v>7985</v>
      </c>
      <c r="F3706" s="110">
        <v>6</v>
      </c>
      <c r="G3706" s="35">
        <v>1</v>
      </c>
      <c r="H3706" s="71" t="s">
        <v>6518</v>
      </c>
      <c r="I3706" s="34">
        <v>-1</v>
      </c>
      <c r="J3706" s="18">
        <f t="shared" si="230"/>
        <v>450.36</v>
      </c>
      <c r="K3706" s="19" t="str">
        <f t="shared" si="228"/>
        <v>Jul-13</v>
      </c>
      <c r="L3706" s="20">
        <f t="shared" si="231"/>
        <v>3643</v>
      </c>
      <c r="M3706" s="21">
        <f t="shared" si="229"/>
        <v>0.12362338731814439</v>
      </c>
    </row>
    <row r="3707" spans="1:13" x14ac:dyDescent="0.3">
      <c r="A3707" s="107">
        <v>41482</v>
      </c>
      <c r="B3707" s="108" t="s">
        <v>65</v>
      </c>
      <c r="C3707" s="101">
        <v>0.57638888888888895</v>
      </c>
      <c r="D3707" s="87" t="s">
        <v>31</v>
      </c>
      <c r="E3707" s="108" t="s">
        <v>1286</v>
      </c>
      <c r="F3707" s="110">
        <v>4</v>
      </c>
      <c r="G3707" s="85">
        <v>1</v>
      </c>
      <c r="H3707" s="87" t="s">
        <v>33</v>
      </c>
      <c r="I3707" s="27">
        <v>-1</v>
      </c>
      <c r="J3707" s="18">
        <f t="shared" si="230"/>
        <v>449.36</v>
      </c>
      <c r="K3707" s="19" t="str">
        <f t="shared" si="228"/>
        <v>Jul-13</v>
      </c>
      <c r="L3707" s="20">
        <f t="shared" si="231"/>
        <v>3644</v>
      </c>
      <c r="M3707" s="21">
        <f t="shared" si="229"/>
        <v>0.12331503841931943</v>
      </c>
    </row>
    <row r="3708" spans="1:13" x14ac:dyDescent="0.3">
      <c r="A3708" s="107">
        <v>41482</v>
      </c>
      <c r="B3708" s="108" t="s">
        <v>58</v>
      </c>
      <c r="C3708" s="101">
        <v>0.68402777777777779</v>
      </c>
      <c r="D3708" s="87" t="s">
        <v>31</v>
      </c>
      <c r="E3708" s="108" t="s">
        <v>1202</v>
      </c>
      <c r="F3708" s="110">
        <v>4</v>
      </c>
      <c r="G3708" s="85">
        <v>1</v>
      </c>
      <c r="H3708" s="87" t="s">
        <v>33</v>
      </c>
      <c r="I3708" s="27">
        <v>-1</v>
      </c>
      <c r="J3708" s="18">
        <f t="shared" si="230"/>
        <v>448.36</v>
      </c>
      <c r="K3708" s="19" t="str">
        <f t="shared" si="228"/>
        <v>Jul-13</v>
      </c>
      <c r="L3708" s="20">
        <f t="shared" si="231"/>
        <v>3645</v>
      </c>
      <c r="M3708" s="21">
        <f t="shared" si="229"/>
        <v>0.12300685871056241</v>
      </c>
    </row>
    <row r="3709" spans="1:13" x14ac:dyDescent="0.3">
      <c r="A3709" s="107">
        <v>41482</v>
      </c>
      <c r="B3709" s="108" t="s">
        <v>137</v>
      </c>
      <c r="C3709" s="101">
        <v>0.70138888888888884</v>
      </c>
      <c r="D3709" s="87" t="s">
        <v>31</v>
      </c>
      <c r="E3709" s="108" t="s">
        <v>665</v>
      </c>
      <c r="F3709" s="110">
        <v>3.25</v>
      </c>
      <c r="G3709" s="85">
        <v>1</v>
      </c>
      <c r="H3709" s="87" t="s">
        <v>33</v>
      </c>
      <c r="I3709" s="27">
        <v>-1</v>
      </c>
      <c r="J3709" s="18">
        <f t="shared" si="230"/>
        <v>447.36</v>
      </c>
      <c r="K3709" s="19" t="str">
        <f t="shared" si="228"/>
        <v>Jul-13</v>
      </c>
      <c r="L3709" s="20">
        <f t="shared" si="231"/>
        <v>3646</v>
      </c>
      <c r="M3709" s="21">
        <f t="shared" si="229"/>
        <v>0.12269884805266046</v>
      </c>
    </row>
    <row r="3710" spans="1:13" x14ac:dyDescent="0.3">
      <c r="A3710" s="107">
        <v>41482</v>
      </c>
      <c r="B3710" s="108" t="s">
        <v>29</v>
      </c>
      <c r="C3710" s="101">
        <v>0.72222222222222221</v>
      </c>
      <c r="D3710" s="87" t="s">
        <v>31</v>
      </c>
      <c r="E3710" s="108" t="s">
        <v>1287</v>
      </c>
      <c r="F3710" s="110">
        <v>3.5</v>
      </c>
      <c r="G3710" s="85">
        <v>1</v>
      </c>
      <c r="H3710" s="87" t="s">
        <v>33</v>
      </c>
      <c r="I3710" s="28">
        <v>-1</v>
      </c>
      <c r="J3710" s="18">
        <f t="shared" si="230"/>
        <v>446.36</v>
      </c>
      <c r="K3710" s="19" t="str">
        <f t="shared" si="228"/>
        <v>Jul-13</v>
      </c>
      <c r="L3710" s="20">
        <f t="shared" si="231"/>
        <v>3647</v>
      </c>
      <c r="M3710" s="21">
        <f t="shared" si="229"/>
        <v>0.12239100630655333</v>
      </c>
    </row>
    <row r="3711" spans="1:13" x14ac:dyDescent="0.3">
      <c r="A3711" s="107">
        <v>41482</v>
      </c>
      <c r="B3711" s="108" t="s">
        <v>52</v>
      </c>
      <c r="C3711" s="101">
        <v>0.73611111111111116</v>
      </c>
      <c r="D3711" s="87" t="s">
        <v>31</v>
      </c>
      <c r="E3711" s="108" t="s">
        <v>1288</v>
      </c>
      <c r="F3711" s="110">
        <v>3.5</v>
      </c>
      <c r="G3711" s="85">
        <v>1</v>
      </c>
      <c r="H3711" s="87" t="s">
        <v>33</v>
      </c>
      <c r="I3711" s="27">
        <v>-1</v>
      </c>
      <c r="J3711" s="18">
        <f t="shared" si="230"/>
        <v>445.36</v>
      </c>
      <c r="K3711" s="19" t="str">
        <f t="shared" si="228"/>
        <v>Jul-13</v>
      </c>
      <c r="L3711" s="20">
        <f t="shared" si="231"/>
        <v>3648</v>
      </c>
      <c r="M3711" s="21">
        <f t="shared" si="229"/>
        <v>0.12208333333333334</v>
      </c>
    </row>
    <row r="3712" spans="1:13" x14ac:dyDescent="0.3">
      <c r="A3712" s="107">
        <v>41482</v>
      </c>
      <c r="B3712" s="108" t="s">
        <v>29</v>
      </c>
      <c r="C3712" s="101">
        <v>0.76736111111111116</v>
      </c>
      <c r="D3712" s="87" t="s">
        <v>31</v>
      </c>
      <c r="E3712" s="108" t="s">
        <v>1289</v>
      </c>
      <c r="F3712" s="110">
        <v>3.75</v>
      </c>
      <c r="G3712" s="85">
        <v>1</v>
      </c>
      <c r="H3712" s="87" t="s">
        <v>42</v>
      </c>
      <c r="I3712" s="28">
        <v>2.75</v>
      </c>
      <c r="J3712" s="18">
        <f t="shared" si="230"/>
        <v>448.11</v>
      </c>
      <c r="K3712" s="19" t="str">
        <f t="shared" si="228"/>
        <v>Jul-13</v>
      </c>
      <c r="L3712" s="20">
        <f t="shared" si="231"/>
        <v>3649</v>
      </c>
      <c r="M3712" s="21">
        <f t="shared" si="229"/>
        <v>0.12280350781035901</v>
      </c>
    </row>
    <row r="3713" spans="1:13" x14ac:dyDescent="0.3">
      <c r="A3713" s="119">
        <v>41482</v>
      </c>
      <c r="B3713" s="120" t="s">
        <v>137</v>
      </c>
      <c r="C3713" s="121">
        <v>15.4</v>
      </c>
      <c r="D3713" s="87" t="s">
        <v>31</v>
      </c>
      <c r="E3713" s="120" t="s">
        <v>7990</v>
      </c>
      <c r="F3713" s="123">
        <v>5</v>
      </c>
      <c r="G3713" s="35">
        <v>1</v>
      </c>
      <c r="H3713" s="69">
        <v>1</v>
      </c>
      <c r="I3713" s="31">
        <v>4.5</v>
      </c>
      <c r="J3713" s="18">
        <f t="shared" si="230"/>
        <v>452.61</v>
      </c>
      <c r="K3713" s="19" t="str">
        <f t="shared" si="228"/>
        <v>Jul-13</v>
      </c>
      <c r="L3713" s="20">
        <f t="shared" si="231"/>
        <v>3650</v>
      </c>
      <c r="M3713" s="21">
        <f t="shared" si="229"/>
        <v>0.12400273972602741</v>
      </c>
    </row>
    <row r="3714" spans="1:13" x14ac:dyDescent="0.3">
      <c r="A3714" s="119">
        <v>41482</v>
      </c>
      <c r="B3714" s="120" t="s">
        <v>137</v>
      </c>
      <c r="C3714" s="121">
        <v>16.149999999999999</v>
      </c>
      <c r="D3714" s="87" t="s">
        <v>31</v>
      </c>
      <c r="E3714" s="120" t="s">
        <v>7991</v>
      </c>
      <c r="F3714" s="123">
        <v>6</v>
      </c>
      <c r="G3714" s="35">
        <v>1</v>
      </c>
      <c r="H3714" s="69">
        <v>4</v>
      </c>
      <c r="I3714" s="31">
        <v>-1</v>
      </c>
      <c r="J3714" s="18">
        <f t="shared" si="230"/>
        <v>451.61</v>
      </c>
      <c r="K3714" s="19" t="str">
        <f t="shared" ref="K3714:K3777" si="232">TEXT(A3714,"MMM-yy")</f>
        <v>Jul-13</v>
      </c>
      <c r="L3714" s="20">
        <f t="shared" si="231"/>
        <v>3651</v>
      </c>
      <c r="M3714" s="21">
        <f t="shared" ref="M3714:M3777" si="233">J3714/L3714</f>
        <v>0.12369487811558477</v>
      </c>
    </row>
    <row r="3715" spans="1:13" x14ac:dyDescent="0.3">
      <c r="A3715" s="119">
        <v>41482</v>
      </c>
      <c r="B3715" s="120" t="s">
        <v>58</v>
      </c>
      <c r="C3715" s="121">
        <v>17</v>
      </c>
      <c r="D3715" s="87" t="s">
        <v>31</v>
      </c>
      <c r="E3715" s="120" t="s">
        <v>7992</v>
      </c>
      <c r="F3715" s="123">
        <v>4.5</v>
      </c>
      <c r="G3715" s="35">
        <v>1</v>
      </c>
      <c r="H3715" s="69">
        <v>5</v>
      </c>
      <c r="I3715" s="31">
        <v>-1</v>
      </c>
      <c r="J3715" s="18">
        <f t="shared" ref="J3715:J3778" si="234">J3714+I3715</f>
        <v>450.61</v>
      </c>
      <c r="K3715" s="19" t="str">
        <f t="shared" si="232"/>
        <v>Jul-13</v>
      </c>
      <c r="L3715" s="20">
        <f t="shared" ref="L3715:L3778" si="235">L3714+G3715</f>
        <v>3652</v>
      </c>
      <c r="M3715" s="21">
        <f t="shared" si="233"/>
        <v>0.12338718510405258</v>
      </c>
    </row>
    <row r="3716" spans="1:13" x14ac:dyDescent="0.3">
      <c r="A3716" s="119">
        <v>41482</v>
      </c>
      <c r="B3716" s="120" t="s">
        <v>65</v>
      </c>
      <c r="C3716" s="121">
        <v>17.149999999999999</v>
      </c>
      <c r="D3716" s="87" t="s">
        <v>31</v>
      </c>
      <c r="E3716" s="120" t="s">
        <v>1168</v>
      </c>
      <c r="F3716" s="123">
        <v>6</v>
      </c>
      <c r="G3716" s="35">
        <v>1</v>
      </c>
      <c r="H3716" s="69">
        <v>5</v>
      </c>
      <c r="I3716" s="31">
        <v>-1</v>
      </c>
      <c r="J3716" s="18">
        <f t="shared" si="234"/>
        <v>449.61</v>
      </c>
      <c r="K3716" s="19" t="str">
        <f t="shared" si="232"/>
        <v>Jul-13</v>
      </c>
      <c r="L3716" s="20">
        <f t="shared" si="235"/>
        <v>3653</v>
      </c>
      <c r="M3716" s="21">
        <f t="shared" si="233"/>
        <v>0.12307966055297016</v>
      </c>
    </row>
    <row r="3717" spans="1:13" x14ac:dyDescent="0.3">
      <c r="A3717" s="124">
        <v>41482</v>
      </c>
      <c r="B3717" s="108" t="s">
        <v>37</v>
      </c>
      <c r="C3717" s="111">
        <v>18.100000000000001</v>
      </c>
      <c r="D3717" s="87" t="s">
        <v>31</v>
      </c>
      <c r="E3717" s="108" t="s">
        <v>7989</v>
      </c>
      <c r="F3717" s="110">
        <v>5</v>
      </c>
      <c r="G3717" s="35">
        <v>1</v>
      </c>
      <c r="H3717" s="71" t="s">
        <v>6512</v>
      </c>
      <c r="I3717" s="34">
        <v>-1</v>
      </c>
      <c r="J3717" s="18">
        <f t="shared" si="234"/>
        <v>448.61</v>
      </c>
      <c r="K3717" s="19" t="str">
        <f t="shared" si="232"/>
        <v>Jul-13</v>
      </c>
      <c r="L3717" s="20">
        <f t="shared" si="235"/>
        <v>3654</v>
      </c>
      <c r="M3717" s="21">
        <f t="shared" si="233"/>
        <v>0.12277230432402847</v>
      </c>
    </row>
    <row r="3718" spans="1:13" x14ac:dyDescent="0.3">
      <c r="A3718" s="124">
        <v>41482</v>
      </c>
      <c r="B3718" s="108" t="s">
        <v>29</v>
      </c>
      <c r="C3718" s="111">
        <v>19</v>
      </c>
      <c r="D3718" s="87" t="s">
        <v>31</v>
      </c>
      <c r="E3718" s="108" t="s">
        <v>397</v>
      </c>
      <c r="F3718" s="110">
        <v>4.33</v>
      </c>
      <c r="G3718" s="35">
        <v>1</v>
      </c>
      <c r="H3718" s="71" t="s">
        <v>6518</v>
      </c>
      <c r="I3718" s="34">
        <v>-1</v>
      </c>
      <c r="J3718" s="18">
        <f t="shared" si="234"/>
        <v>447.61</v>
      </c>
      <c r="K3718" s="19" t="str">
        <f t="shared" si="232"/>
        <v>Jul-13</v>
      </c>
      <c r="L3718" s="20">
        <f t="shared" si="235"/>
        <v>3655</v>
      </c>
      <c r="M3718" s="21">
        <f t="shared" si="233"/>
        <v>0.12246511627906977</v>
      </c>
    </row>
    <row r="3719" spans="1:13" x14ac:dyDescent="0.3">
      <c r="A3719" s="124">
        <v>41482</v>
      </c>
      <c r="B3719" s="108" t="s">
        <v>29</v>
      </c>
      <c r="C3719" s="111">
        <v>19.3</v>
      </c>
      <c r="D3719" s="87" t="s">
        <v>31</v>
      </c>
      <c r="E3719" s="108" t="s">
        <v>7988</v>
      </c>
      <c r="F3719" s="110">
        <v>5.5</v>
      </c>
      <c r="G3719" s="35">
        <v>1</v>
      </c>
      <c r="H3719" s="71" t="s">
        <v>6512</v>
      </c>
      <c r="I3719" s="34">
        <v>-1</v>
      </c>
      <c r="J3719" s="18">
        <f t="shared" si="234"/>
        <v>446.61</v>
      </c>
      <c r="K3719" s="19" t="str">
        <f t="shared" si="232"/>
        <v>Jul-13</v>
      </c>
      <c r="L3719" s="20">
        <f t="shared" si="235"/>
        <v>3656</v>
      </c>
      <c r="M3719" s="21">
        <f t="shared" si="233"/>
        <v>0.12215809628008753</v>
      </c>
    </row>
    <row r="3720" spans="1:13" x14ac:dyDescent="0.3">
      <c r="A3720" s="107">
        <v>41484</v>
      </c>
      <c r="B3720" s="108" t="s">
        <v>49</v>
      </c>
      <c r="C3720" s="101">
        <v>0.64583333333333337</v>
      </c>
      <c r="D3720" s="87" t="s">
        <v>31</v>
      </c>
      <c r="E3720" s="108" t="s">
        <v>1290</v>
      </c>
      <c r="F3720" s="110">
        <v>4</v>
      </c>
      <c r="G3720" s="85">
        <v>1</v>
      </c>
      <c r="H3720" s="87" t="s">
        <v>33</v>
      </c>
      <c r="I3720" s="27">
        <v>-1</v>
      </c>
      <c r="J3720" s="18">
        <f t="shared" si="234"/>
        <v>445.61</v>
      </c>
      <c r="K3720" s="19" t="str">
        <f t="shared" si="232"/>
        <v>Jul-13</v>
      </c>
      <c r="L3720" s="20">
        <f t="shared" si="235"/>
        <v>3657</v>
      </c>
      <c r="M3720" s="21">
        <f t="shared" si="233"/>
        <v>0.12185124418922615</v>
      </c>
    </row>
    <row r="3721" spans="1:13" x14ac:dyDescent="0.3">
      <c r="A3721" s="107">
        <v>41484</v>
      </c>
      <c r="B3721" s="108" t="s">
        <v>59</v>
      </c>
      <c r="C3721" s="101">
        <v>0.85416666666666663</v>
      </c>
      <c r="D3721" s="87" t="s">
        <v>31</v>
      </c>
      <c r="E3721" s="108" t="s">
        <v>1291</v>
      </c>
      <c r="F3721" s="110">
        <v>3.25</v>
      </c>
      <c r="G3721" s="85">
        <v>1</v>
      </c>
      <c r="H3721" s="87" t="s">
        <v>42</v>
      </c>
      <c r="I3721" s="28">
        <v>2.25</v>
      </c>
      <c r="J3721" s="18">
        <f t="shared" si="234"/>
        <v>447.86</v>
      </c>
      <c r="K3721" s="19" t="str">
        <f t="shared" si="232"/>
        <v>Jul-13</v>
      </c>
      <c r="L3721" s="20">
        <f t="shared" si="235"/>
        <v>3658</v>
      </c>
      <c r="M3721" s="21">
        <f t="shared" si="233"/>
        <v>0.12243302351011483</v>
      </c>
    </row>
    <row r="3722" spans="1:13" x14ac:dyDescent="0.3">
      <c r="A3722" s="119">
        <v>41484</v>
      </c>
      <c r="B3722" s="120" t="s">
        <v>49</v>
      </c>
      <c r="C3722" s="121">
        <v>16</v>
      </c>
      <c r="D3722" s="87" t="s">
        <v>31</v>
      </c>
      <c r="E3722" s="120" t="s">
        <v>7996</v>
      </c>
      <c r="F3722" s="123">
        <v>6</v>
      </c>
      <c r="G3722" s="35">
        <v>1</v>
      </c>
      <c r="H3722" s="69">
        <v>1</v>
      </c>
      <c r="I3722" s="31">
        <v>4.5</v>
      </c>
      <c r="J3722" s="18">
        <f t="shared" si="234"/>
        <v>452.36</v>
      </c>
      <c r="K3722" s="19" t="str">
        <f t="shared" si="232"/>
        <v>Jul-13</v>
      </c>
      <c r="L3722" s="20">
        <f t="shared" si="235"/>
        <v>3659</v>
      </c>
      <c r="M3722" s="21">
        <f t="shared" si="233"/>
        <v>0.12362940694178738</v>
      </c>
    </row>
    <row r="3723" spans="1:13" x14ac:dyDescent="0.3">
      <c r="A3723" s="119">
        <v>41484</v>
      </c>
      <c r="B3723" s="120" t="s">
        <v>45</v>
      </c>
      <c r="C3723" s="121">
        <v>16.149999999999999</v>
      </c>
      <c r="D3723" s="87" t="s">
        <v>31</v>
      </c>
      <c r="E3723" s="120" t="s">
        <v>630</v>
      </c>
      <c r="F3723" s="123">
        <v>6</v>
      </c>
      <c r="G3723" s="35">
        <v>1</v>
      </c>
      <c r="H3723" s="69">
        <v>1</v>
      </c>
      <c r="I3723" s="31">
        <v>5</v>
      </c>
      <c r="J3723" s="18">
        <f t="shared" si="234"/>
        <v>457.36</v>
      </c>
      <c r="K3723" s="19" t="str">
        <f t="shared" si="232"/>
        <v>Jul-13</v>
      </c>
      <c r="L3723" s="20">
        <f t="shared" si="235"/>
        <v>3660</v>
      </c>
      <c r="M3723" s="21">
        <f t="shared" si="233"/>
        <v>0.12496174863387978</v>
      </c>
    </row>
    <row r="3724" spans="1:13" x14ac:dyDescent="0.3">
      <c r="A3724" s="124">
        <v>41484</v>
      </c>
      <c r="B3724" s="108" t="s">
        <v>98</v>
      </c>
      <c r="C3724" s="111">
        <v>18.5</v>
      </c>
      <c r="D3724" s="87" t="s">
        <v>31</v>
      </c>
      <c r="E3724" s="108" t="s">
        <v>7993</v>
      </c>
      <c r="F3724" s="110">
        <v>4.33</v>
      </c>
      <c r="G3724" s="35">
        <v>1</v>
      </c>
      <c r="H3724" s="71" t="s">
        <v>6512</v>
      </c>
      <c r="I3724" s="34">
        <v>-1</v>
      </c>
      <c r="J3724" s="18">
        <f t="shared" si="234"/>
        <v>456.36</v>
      </c>
      <c r="K3724" s="19" t="str">
        <f t="shared" si="232"/>
        <v>Jul-13</v>
      </c>
      <c r="L3724" s="20">
        <f t="shared" si="235"/>
        <v>3661</v>
      </c>
      <c r="M3724" s="21">
        <f t="shared" si="233"/>
        <v>0.12465446599289812</v>
      </c>
    </row>
    <row r="3725" spans="1:13" x14ac:dyDescent="0.3">
      <c r="A3725" s="124">
        <v>41484</v>
      </c>
      <c r="B3725" s="108" t="s">
        <v>98</v>
      </c>
      <c r="C3725" s="111">
        <v>19.2</v>
      </c>
      <c r="D3725" s="87" t="s">
        <v>31</v>
      </c>
      <c r="E3725" s="108" t="s">
        <v>7994</v>
      </c>
      <c r="F3725" s="110">
        <v>4.5</v>
      </c>
      <c r="G3725" s="35">
        <v>1</v>
      </c>
      <c r="H3725" s="71" t="s">
        <v>6512</v>
      </c>
      <c r="I3725" s="34">
        <v>-1</v>
      </c>
      <c r="J3725" s="18">
        <f t="shared" si="234"/>
        <v>455.36</v>
      </c>
      <c r="K3725" s="19" t="str">
        <f t="shared" si="232"/>
        <v>Jul-13</v>
      </c>
      <c r="L3725" s="20">
        <f t="shared" si="235"/>
        <v>3662</v>
      </c>
      <c r="M3725" s="21">
        <f t="shared" si="233"/>
        <v>0.12434735117422174</v>
      </c>
    </row>
    <row r="3726" spans="1:13" x14ac:dyDescent="0.3">
      <c r="A3726" s="124">
        <v>41484</v>
      </c>
      <c r="B3726" s="108" t="s">
        <v>98</v>
      </c>
      <c r="C3726" s="111">
        <v>20.2</v>
      </c>
      <c r="D3726" s="87" t="s">
        <v>31</v>
      </c>
      <c r="E3726" s="108" t="s">
        <v>7995</v>
      </c>
      <c r="F3726" s="110">
        <v>4.5</v>
      </c>
      <c r="G3726" s="35">
        <v>1</v>
      </c>
      <c r="H3726" s="71" t="s">
        <v>6512</v>
      </c>
      <c r="I3726" s="34">
        <v>-1</v>
      </c>
      <c r="J3726" s="18">
        <f t="shared" si="234"/>
        <v>454.36</v>
      </c>
      <c r="K3726" s="19" t="str">
        <f t="shared" si="232"/>
        <v>Jul-13</v>
      </c>
      <c r="L3726" s="20">
        <f t="shared" si="235"/>
        <v>3663</v>
      </c>
      <c r="M3726" s="21">
        <f t="shared" si="233"/>
        <v>0.12404040404040405</v>
      </c>
    </row>
    <row r="3727" spans="1:13" x14ac:dyDescent="0.3">
      <c r="A3727" s="107">
        <v>41485</v>
      </c>
      <c r="B3727" s="108" t="s">
        <v>57</v>
      </c>
      <c r="C3727" s="101">
        <v>0.59722222222222221</v>
      </c>
      <c r="D3727" s="87" t="s">
        <v>31</v>
      </c>
      <c r="E3727" s="108" t="s">
        <v>1292</v>
      </c>
      <c r="F3727" s="110">
        <v>4</v>
      </c>
      <c r="G3727" s="85">
        <v>1</v>
      </c>
      <c r="H3727" s="87" t="s">
        <v>33</v>
      </c>
      <c r="I3727" s="27">
        <v>-1</v>
      </c>
      <c r="J3727" s="18">
        <f t="shared" si="234"/>
        <v>453.36</v>
      </c>
      <c r="K3727" s="19" t="str">
        <f t="shared" si="232"/>
        <v>Jul-13</v>
      </c>
      <c r="L3727" s="20">
        <f t="shared" si="235"/>
        <v>3664</v>
      </c>
      <c r="M3727" s="21">
        <f t="shared" si="233"/>
        <v>0.12373362445414847</v>
      </c>
    </row>
    <row r="3728" spans="1:13" x14ac:dyDescent="0.3">
      <c r="A3728" s="107">
        <v>41485</v>
      </c>
      <c r="B3728" s="108" t="s">
        <v>41</v>
      </c>
      <c r="C3728" s="101">
        <v>0.78472222222222221</v>
      </c>
      <c r="D3728" s="87" t="s">
        <v>31</v>
      </c>
      <c r="E3728" s="108" t="s">
        <v>1293</v>
      </c>
      <c r="F3728" s="110">
        <v>3.75</v>
      </c>
      <c r="G3728" s="85">
        <v>1</v>
      </c>
      <c r="H3728" s="87" t="s">
        <v>33</v>
      </c>
      <c r="I3728" s="28">
        <v>-1</v>
      </c>
      <c r="J3728" s="18">
        <f t="shared" si="234"/>
        <v>452.36</v>
      </c>
      <c r="K3728" s="19" t="str">
        <f t="shared" si="232"/>
        <v>Jul-13</v>
      </c>
      <c r="L3728" s="20">
        <f t="shared" si="235"/>
        <v>3665</v>
      </c>
      <c r="M3728" s="21">
        <f t="shared" si="233"/>
        <v>0.12342701227830832</v>
      </c>
    </row>
    <row r="3729" spans="1:13" x14ac:dyDescent="0.3">
      <c r="A3729" s="107">
        <v>41485</v>
      </c>
      <c r="B3729" s="108" t="s">
        <v>39</v>
      </c>
      <c r="C3729" s="101">
        <v>0.83680555555555547</v>
      </c>
      <c r="D3729" s="87" t="s">
        <v>31</v>
      </c>
      <c r="E3729" s="108" t="s">
        <v>1294</v>
      </c>
      <c r="F3729" s="110">
        <v>3.5</v>
      </c>
      <c r="G3729" s="85">
        <v>1</v>
      </c>
      <c r="H3729" s="87" t="s">
        <v>42</v>
      </c>
      <c r="I3729" s="28">
        <v>2.75</v>
      </c>
      <c r="J3729" s="18">
        <f t="shared" si="234"/>
        <v>455.11</v>
      </c>
      <c r="K3729" s="19" t="str">
        <f t="shared" si="232"/>
        <v>Jul-13</v>
      </c>
      <c r="L3729" s="20">
        <f t="shared" si="235"/>
        <v>3666</v>
      </c>
      <c r="M3729" s="21">
        <f t="shared" si="233"/>
        <v>0.12414348063284233</v>
      </c>
    </row>
    <row r="3730" spans="1:13" x14ac:dyDescent="0.3">
      <c r="A3730" s="119">
        <v>41485</v>
      </c>
      <c r="B3730" s="120" t="s">
        <v>141</v>
      </c>
      <c r="C3730" s="121">
        <v>15.05</v>
      </c>
      <c r="D3730" s="87" t="s">
        <v>31</v>
      </c>
      <c r="E3730" s="120" t="s">
        <v>8000</v>
      </c>
      <c r="F3730" s="123">
        <v>6</v>
      </c>
      <c r="G3730" s="35">
        <v>1</v>
      </c>
      <c r="H3730" s="69">
        <v>10</v>
      </c>
      <c r="I3730" s="31">
        <v>-1</v>
      </c>
      <c r="J3730" s="18">
        <f t="shared" si="234"/>
        <v>454.11</v>
      </c>
      <c r="K3730" s="19" t="str">
        <f t="shared" si="232"/>
        <v>Jul-13</v>
      </c>
      <c r="L3730" s="20">
        <f t="shared" si="235"/>
        <v>3667</v>
      </c>
      <c r="M3730" s="21">
        <f t="shared" si="233"/>
        <v>0.12383692391600765</v>
      </c>
    </row>
    <row r="3731" spans="1:13" x14ac:dyDescent="0.3">
      <c r="A3731" s="119">
        <v>41485</v>
      </c>
      <c r="B3731" s="120" t="s">
        <v>46</v>
      </c>
      <c r="C3731" s="121">
        <v>15.5</v>
      </c>
      <c r="D3731" s="87" t="s">
        <v>31</v>
      </c>
      <c r="E3731" s="120" t="s">
        <v>789</v>
      </c>
      <c r="F3731" s="123">
        <v>6</v>
      </c>
      <c r="G3731" s="35">
        <v>1</v>
      </c>
      <c r="H3731" s="69">
        <v>7</v>
      </c>
      <c r="I3731" s="31">
        <v>-1</v>
      </c>
      <c r="J3731" s="18">
        <f t="shared" si="234"/>
        <v>453.11</v>
      </c>
      <c r="K3731" s="19" t="str">
        <f t="shared" si="232"/>
        <v>Jul-13</v>
      </c>
      <c r="L3731" s="20">
        <f t="shared" si="235"/>
        <v>3668</v>
      </c>
      <c r="M3731" s="21">
        <f t="shared" si="233"/>
        <v>0.12353053435114504</v>
      </c>
    </row>
    <row r="3732" spans="1:13" x14ac:dyDescent="0.3">
      <c r="A3732" s="124">
        <v>41485</v>
      </c>
      <c r="B3732" s="108" t="s">
        <v>39</v>
      </c>
      <c r="C3732" s="111">
        <v>18.3</v>
      </c>
      <c r="D3732" s="87" t="s">
        <v>31</v>
      </c>
      <c r="E3732" s="108" t="s">
        <v>7997</v>
      </c>
      <c r="F3732" s="110">
        <v>6</v>
      </c>
      <c r="G3732" s="35">
        <v>1</v>
      </c>
      <c r="H3732" s="71" t="s">
        <v>6526</v>
      </c>
      <c r="I3732" s="34">
        <v>5</v>
      </c>
      <c r="J3732" s="18">
        <f t="shared" si="234"/>
        <v>458.11</v>
      </c>
      <c r="K3732" s="19" t="str">
        <f t="shared" si="232"/>
        <v>Jul-13</v>
      </c>
      <c r="L3732" s="20">
        <f t="shared" si="235"/>
        <v>3669</v>
      </c>
      <c r="M3732" s="21">
        <f t="shared" si="233"/>
        <v>0.12485963477786863</v>
      </c>
    </row>
    <row r="3733" spans="1:13" x14ac:dyDescent="0.3">
      <c r="A3733" s="124">
        <v>41485</v>
      </c>
      <c r="B3733" s="108" t="s">
        <v>39</v>
      </c>
      <c r="C3733" s="111">
        <v>20.350000000000001</v>
      </c>
      <c r="D3733" s="87" t="s">
        <v>31</v>
      </c>
      <c r="E3733" s="108" t="s">
        <v>7998</v>
      </c>
      <c r="F3733" s="110">
        <v>5.5</v>
      </c>
      <c r="G3733" s="35">
        <v>1</v>
      </c>
      <c r="H3733" s="71" t="s">
        <v>6526</v>
      </c>
      <c r="I3733" s="34">
        <v>4.5</v>
      </c>
      <c r="J3733" s="18">
        <f t="shared" si="234"/>
        <v>462.61</v>
      </c>
      <c r="K3733" s="19" t="str">
        <f t="shared" si="232"/>
        <v>Jul-13</v>
      </c>
      <c r="L3733" s="20">
        <f t="shared" si="235"/>
        <v>3670</v>
      </c>
      <c r="M3733" s="21">
        <f t="shared" si="233"/>
        <v>0.12605177111716623</v>
      </c>
    </row>
    <row r="3734" spans="1:13" x14ac:dyDescent="0.3">
      <c r="A3734" s="124">
        <v>41485</v>
      </c>
      <c r="B3734" s="108" t="s">
        <v>39</v>
      </c>
      <c r="C3734" s="111">
        <v>21.05</v>
      </c>
      <c r="D3734" s="87" t="s">
        <v>31</v>
      </c>
      <c r="E3734" s="108" t="s">
        <v>7999</v>
      </c>
      <c r="F3734" s="110">
        <v>4.33</v>
      </c>
      <c r="G3734" s="35">
        <v>1</v>
      </c>
      <c r="H3734" s="71" t="s">
        <v>6518</v>
      </c>
      <c r="I3734" s="34">
        <v>-1</v>
      </c>
      <c r="J3734" s="18">
        <f t="shared" si="234"/>
        <v>461.61</v>
      </c>
      <c r="K3734" s="19" t="str">
        <f t="shared" si="232"/>
        <v>Jul-13</v>
      </c>
      <c r="L3734" s="20">
        <f t="shared" si="235"/>
        <v>3671</v>
      </c>
      <c r="M3734" s="21">
        <f t="shared" si="233"/>
        <v>0.12574502860256062</v>
      </c>
    </row>
    <row r="3735" spans="1:13" x14ac:dyDescent="0.3">
      <c r="A3735" s="107">
        <v>41486</v>
      </c>
      <c r="B3735" s="108" t="s">
        <v>141</v>
      </c>
      <c r="C3735" s="101">
        <v>0.60416666666666663</v>
      </c>
      <c r="D3735" s="87" t="s">
        <v>31</v>
      </c>
      <c r="E3735" s="108" t="s">
        <v>1295</v>
      </c>
      <c r="F3735" s="110">
        <v>3</v>
      </c>
      <c r="G3735" s="85">
        <v>1</v>
      </c>
      <c r="H3735" s="87" t="s">
        <v>33</v>
      </c>
      <c r="I3735" s="27">
        <v>-1</v>
      </c>
      <c r="J3735" s="18">
        <f t="shared" si="234"/>
        <v>460.61</v>
      </c>
      <c r="K3735" s="19" t="str">
        <f t="shared" si="232"/>
        <v>Jul-13</v>
      </c>
      <c r="L3735" s="20">
        <f t="shared" si="235"/>
        <v>3672</v>
      </c>
      <c r="M3735" s="21">
        <f t="shared" si="233"/>
        <v>0.1254384531590414</v>
      </c>
    </row>
    <row r="3736" spans="1:13" x14ac:dyDescent="0.3">
      <c r="A3736" s="107">
        <v>41486</v>
      </c>
      <c r="B3736" s="108" t="s">
        <v>39</v>
      </c>
      <c r="C3736" s="101">
        <v>0.66666666666666663</v>
      </c>
      <c r="D3736" s="87" t="s">
        <v>31</v>
      </c>
      <c r="E3736" s="108" t="s">
        <v>1296</v>
      </c>
      <c r="F3736" s="110">
        <v>3</v>
      </c>
      <c r="G3736" s="85">
        <v>1</v>
      </c>
      <c r="H3736" s="87" t="s">
        <v>33</v>
      </c>
      <c r="I3736" s="27">
        <v>-1</v>
      </c>
      <c r="J3736" s="18">
        <f t="shared" si="234"/>
        <v>459.61</v>
      </c>
      <c r="K3736" s="19" t="str">
        <f t="shared" si="232"/>
        <v>Jul-13</v>
      </c>
      <c r="L3736" s="20">
        <f t="shared" si="235"/>
        <v>3673</v>
      </c>
      <c r="M3736" s="21">
        <f t="shared" si="233"/>
        <v>0.12513204465014974</v>
      </c>
    </row>
    <row r="3737" spans="1:13" x14ac:dyDescent="0.3">
      <c r="A3737" s="107">
        <v>41486</v>
      </c>
      <c r="B3737" s="108" t="s">
        <v>71</v>
      </c>
      <c r="C3737" s="101">
        <v>0.70833333333333337</v>
      </c>
      <c r="D3737" s="87" t="s">
        <v>31</v>
      </c>
      <c r="E3737" s="108" t="s">
        <v>1297</v>
      </c>
      <c r="F3737" s="110">
        <v>4</v>
      </c>
      <c r="G3737" s="85">
        <v>1</v>
      </c>
      <c r="H3737" s="87" t="s">
        <v>33</v>
      </c>
      <c r="I3737" s="27">
        <v>-1</v>
      </c>
      <c r="J3737" s="18">
        <f t="shared" si="234"/>
        <v>458.61</v>
      </c>
      <c r="K3737" s="19" t="str">
        <f t="shared" si="232"/>
        <v>Jul-13</v>
      </c>
      <c r="L3737" s="20">
        <f t="shared" si="235"/>
        <v>3674</v>
      </c>
      <c r="M3737" s="21">
        <f t="shared" si="233"/>
        <v>0.1248258029395754</v>
      </c>
    </row>
    <row r="3738" spans="1:13" x14ac:dyDescent="0.3">
      <c r="A3738" s="107">
        <v>41486</v>
      </c>
      <c r="B3738" s="108" t="s">
        <v>50</v>
      </c>
      <c r="C3738" s="101">
        <v>0.77083333333333337</v>
      </c>
      <c r="D3738" s="87" t="s">
        <v>31</v>
      </c>
      <c r="E3738" s="108" t="s">
        <v>1298</v>
      </c>
      <c r="F3738" s="110">
        <v>3.5</v>
      </c>
      <c r="G3738" s="85">
        <v>1</v>
      </c>
      <c r="H3738" s="87" t="s">
        <v>42</v>
      </c>
      <c r="I3738" s="28">
        <v>2.5</v>
      </c>
      <c r="J3738" s="18">
        <f t="shared" si="234"/>
        <v>461.11</v>
      </c>
      <c r="K3738" s="19" t="str">
        <f t="shared" si="232"/>
        <v>Jul-13</v>
      </c>
      <c r="L3738" s="20">
        <f t="shared" si="235"/>
        <v>3675</v>
      </c>
      <c r="M3738" s="21">
        <f t="shared" si="233"/>
        <v>0.12547210884353741</v>
      </c>
    </row>
    <row r="3739" spans="1:13" x14ac:dyDescent="0.3">
      <c r="A3739" s="107">
        <v>41486</v>
      </c>
      <c r="B3739" s="108" t="s">
        <v>50</v>
      </c>
      <c r="C3739" s="101">
        <v>0.81944444444444453</v>
      </c>
      <c r="D3739" s="87" t="s">
        <v>31</v>
      </c>
      <c r="E3739" s="108" t="s">
        <v>1299</v>
      </c>
      <c r="F3739" s="110">
        <v>3.75</v>
      </c>
      <c r="G3739" s="85">
        <v>1</v>
      </c>
      <c r="H3739" s="87" t="s">
        <v>33</v>
      </c>
      <c r="I3739" s="28">
        <v>-1</v>
      </c>
      <c r="J3739" s="18">
        <f t="shared" si="234"/>
        <v>460.11</v>
      </c>
      <c r="K3739" s="19" t="str">
        <f t="shared" si="232"/>
        <v>Jul-13</v>
      </c>
      <c r="L3739" s="20">
        <f t="shared" si="235"/>
        <v>3676</v>
      </c>
      <c r="M3739" s="21">
        <f t="shared" si="233"/>
        <v>0.12516594124047878</v>
      </c>
    </row>
    <row r="3740" spans="1:13" x14ac:dyDescent="0.3">
      <c r="A3740" s="119">
        <v>41486</v>
      </c>
      <c r="B3740" s="120" t="s">
        <v>141</v>
      </c>
      <c r="C3740" s="121">
        <v>16.5</v>
      </c>
      <c r="D3740" s="87" t="s">
        <v>31</v>
      </c>
      <c r="E3740" s="120" t="s">
        <v>1169</v>
      </c>
      <c r="F3740" s="123">
        <v>5</v>
      </c>
      <c r="G3740" s="35">
        <v>1</v>
      </c>
      <c r="H3740" s="69">
        <v>8</v>
      </c>
      <c r="I3740" s="31">
        <v>-1</v>
      </c>
      <c r="J3740" s="18">
        <f t="shared" si="234"/>
        <v>459.11</v>
      </c>
      <c r="K3740" s="19" t="str">
        <f t="shared" si="232"/>
        <v>Jul-13</v>
      </c>
      <c r="L3740" s="20">
        <f t="shared" si="235"/>
        <v>3677</v>
      </c>
      <c r="M3740" s="21">
        <f t="shared" si="233"/>
        <v>0.12485994016861572</v>
      </c>
    </row>
    <row r="3741" spans="1:13" x14ac:dyDescent="0.3">
      <c r="A3741" s="119">
        <v>41486</v>
      </c>
      <c r="B3741" s="120" t="s">
        <v>71</v>
      </c>
      <c r="C3741" s="121">
        <v>17.350000000000001</v>
      </c>
      <c r="D3741" s="87" t="s">
        <v>31</v>
      </c>
      <c r="E3741" s="120" t="s">
        <v>8001</v>
      </c>
      <c r="F3741" s="123">
        <v>5</v>
      </c>
      <c r="G3741" s="35">
        <v>1</v>
      </c>
      <c r="H3741" s="69">
        <v>7</v>
      </c>
      <c r="I3741" s="31">
        <v>-1</v>
      </c>
      <c r="J3741" s="18">
        <f t="shared" si="234"/>
        <v>458.11</v>
      </c>
      <c r="K3741" s="19" t="str">
        <f t="shared" si="232"/>
        <v>Jul-13</v>
      </c>
      <c r="L3741" s="20">
        <f t="shared" si="235"/>
        <v>3678</v>
      </c>
      <c r="M3741" s="21">
        <f t="shared" si="233"/>
        <v>0.12455410549211528</v>
      </c>
    </row>
    <row r="3742" spans="1:13" x14ac:dyDescent="0.3">
      <c r="A3742" s="107">
        <v>41487</v>
      </c>
      <c r="B3742" s="108" t="s">
        <v>146</v>
      </c>
      <c r="C3742" s="101">
        <v>0.60763888888888895</v>
      </c>
      <c r="D3742" s="87" t="s">
        <v>31</v>
      </c>
      <c r="E3742" s="108" t="s">
        <v>1300</v>
      </c>
      <c r="F3742" s="110">
        <v>4</v>
      </c>
      <c r="G3742" s="85">
        <v>1</v>
      </c>
      <c r="H3742" s="87" t="s">
        <v>33</v>
      </c>
      <c r="I3742" s="27">
        <v>-1</v>
      </c>
      <c r="J3742" s="18">
        <f t="shared" si="234"/>
        <v>457.11</v>
      </c>
      <c r="K3742" s="19" t="str">
        <f t="shared" si="232"/>
        <v>Aug-13</v>
      </c>
      <c r="L3742" s="20">
        <f t="shared" si="235"/>
        <v>3679</v>
      </c>
      <c r="M3742" s="21">
        <f t="shared" si="233"/>
        <v>0.12424843707529221</v>
      </c>
    </row>
    <row r="3743" spans="1:13" x14ac:dyDescent="0.3">
      <c r="A3743" s="107">
        <v>41487</v>
      </c>
      <c r="B3743" s="108" t="s">
        <v>141</v>
      </c>
      <c r="C3743" s="101">
        <v>0.68055555555555547</v>
      </c>
      <c r="D3743" s="87" t="s">
        <v>31</v>
      </c>
      <c r="E3743" s="108" t="s">
        <v>1301</v>
      </c>
      <c r="F3743" s="110">
        <v>4</v>
      </c>
      <c r="G3743" s="85">
        <v>1</v>
      </c>
      <c r="H3743" s="87" t="s">
        <v>33</v>
      </c>
      <c r="I3743" s="27">
        <v>-1</v>
      </c>
      <c r="J3743" s="18">
        <f t="shared" si="234"/>
        <v>456.11</v>
      </c>
      <c r="K3743" s="19" t="str">
        <f t="shared" si="232"/>
        <v>Aug-13</v>
      </c>
      <c r="L3743" s="20">
        <f t="shared" si="235"/>
        <v>3680</v>
      </c>
      <c r="M3743" s="21">
        <f t="shared" si="233"/>
        <v>0.1239429347826087</v>
      </c>
    </row>
    <row r="3744" spans="1:13" x14ac:dyDescent="0.3">
      <c r="A3744" s="107">
        <v>41487</v>
      </c>
      <c r="B3744" s="108" t="s">
        <v>145</v>
      </c>
      <c r="C3744" s="101">
        <v>0.73611111111111116</v>
      </c>
      <c r="D3744" s="87" t="s">
        <v>31</v>
      </c>
      <c r="E3744" s="108" t="s">
        <v>1302</v>
      </c>
      <c r="F3744" s="110">
        <v>3</v>
      </c>
      <c r="G3744" s="85">
        <v>1</v>
      </c>
      <c r="H3744" s="87" t="s">
        <v>42</v>
      </c>
      <c r="I3744" s="28">
        <v>2.5</v>
      </c>
      <c r="J3744" s="18">
        <f t="shared" si="234"/>
        <v>458.61</v>
      </c>
      <c r="K3744" s="19" t="str">
        <f t="shared" si="232"/>
        <v>Aug-13</v>
      </c>
      <c r="L3744" s="20">
        <f t="shared" si="235"/>
        <v>3681</v>
      </c>
      <c r="M3744" s="21">
        <f t="shared" si="233"/>
        <v>0.12458842705786471</v>
      </c>
    </row>
    <row r="3745" spans="1:13" x14ac:dyDescent="0.3">
      <c r="A3745" s="107">
        <v>41487</v>
      </c>
      <c r="B3745" s="108" t="s">
        <v>138</v>
      </c>
      <c r="C3745" s="101">
        <v>0.76736111111111116</v>
      </c>
      <c r="D3745" s="87" t="s">
        <v>31</v>
      </c>
      <c r="E3745" s="108" t="s">
        <v>1303</v>
      </c>
      <c r="F3745" s="110">
        <v>4</v>
      </c>
      <c r="G3745" s="85">
        <v>1</v>
      </c>
      <c r="H3745" s="87" t="s">
        <v>33</v>
      </c>
      <c r="I3745" s="28">
        <v>-1</v>
      </c>
      <c r="J3745" s="18">
        <f t="shared" si="234"/>
        <v>457.61</v>
      </c>
      <c r="K3745" s="19" t="str">
        <f t="shared" si="232"/>
        <v>Aug-13</v>
      </c>
      <c r="L3745" s="20">
        <f t="shared" si="235"/>
        <v>3682</v>
      </c>
      <c r="M3745" s="21">
        <f t="shared" si="233"/>
        <v>0.12428299837045084</v>
      </c>
    </row>
    <row r="3746" spans="1:13" x14ac:dyDescent="0.3">
      <c r="A3746" s="107">
        <v>41487</v>
      </c>
      <c r="B3746" s="108" t="s">
        <v>145</v>
      </c>
      <c r="C3746" s="101">
        <v>0.82291666666666663</v>
      </c>
      <c r="D3746" s="87" t="s">
        <v>31</v>
      </c>
      <c r="E3746" s="108" t="s">
        <v>1241</v>
      </c>
      <c r="F3746" s="110">
        <v>3.75</v>
      </c>
      <c r="G3746" s="85">
        <v>1</v>
      </c>
      <c r="H3746" s="87" t="s">
        <v>33</v>
      </c>
      <c r="I3746" s="28">
        <v>-1</v>
      </c>
      <c r="J3746" s="18">
        <f t="shared" si="234"/>
        <v>456.61</v>
      </c>
      <c r="K3746" s="19" t="str">
        <f t="shared" si="232"/>
        <v>Aug-13</v>
      </c>
      <c r="L3746" s="20">
        <f t="shared" si="235"/>
        <v>3683</v>
      </c>
      <c r="M3746" s="21">
        <f t="shared" si="233"/>
        <v>0.12397773554167799</v>
      </c>
    </row>
    <row r="3747" spans="1:13" x14ac:dyDescent="0.3">
      <c r="A3747" s="119">
        <v>41487</v>
      </c>
      <c r="B3747" s="120" t="s">
        <v>146</v>
      </c>
      <c r="C3747" s="121">
        <v>16.05</v>
      </c>
      <c r="D3747" s="87" t="s">
        <v>31</v>
      </c>
      <c r="E3747" s="120" t="s">
        <v>8003</v>
      </c>
      <c r="F3747" s="123">
        <v>5.5</v>
      </c>
      <c r="G3747" s="35">
        <v>1</v>
      </c>
      <c r="H3747" s="69">
        <v>1</v>
      </c>
      <c r="I3747" s="31">
        <v>4.5</v>
      </c>
      <c r="J3747" s="18">
        <f t="shared" si="234"/>
        <v>461.11</v>
      </c>
      <c r="K3747" s="19" t="str">
        <f t="shared" si="232"/>
        <v>Aug-13</v>
      </c>
      <c r="L3747" s="20">
        <f t="shared" si="235"/>
        <v>3684</v>
      </c>
      <c r="M3747" s="21">
        <f t="shared" si="233"/>
        <v>0.12516558089033658</v>
      </c>
    </row>
    <row r="3748" spans="1:13" x14ac:dyDescent="0.3">
      <c r="A3748" s="119">
        <v>41487</v>
      </c>
      <c r="B3748" s="120" t="s">
        <v>63</v>
      </c>
      <c r="C3748" s="121">
        <v>16.3</v>
      </c>
      <c r="D3748" s="87" t="s">
        <v>31</v>
      </c>
      <c r="E3748" s="120" t="s">
        <v>262</v>
      </c>
      <c r="F3748" s="123">
        <v>4.33</v>
      </c>
      <c r="G3748" s="35">
        <v>1</v>
      </c>
      <c r="H3748" s="69">
        <v>9</v>
      </c>
      <c r="I3748" s="31">
        <v>-1</v>
      </c>
      <c r="J3748" s="18">
        <f t="shared" si="234"/>
        <v>460.11</v>
      </c>
      <c r="K3748" s="19" t="str">
        <f t="shared" si="232"/>
        <v>Aug-13</v>
      </c>
      <c r="L3748" s="20">
        <f t="shared" si="235"/>
        <v>3685</v>
      </c>
      <c r="M3748" s="21">
        <f t="shared" si="233"/>
        <v>0.12486024423337856</v>
      </c>
    </row>
    <row r="3749" spans="1:13" x14ac:dyDescent="0.3">
      <c r="A3749" s="119">
        <v>41487</v>
      </c>
      <c r="B3749" s="120" t="s">
        <v>63</v>
      </c>
      <c r="C3749" s="121">
        <v>16.3</v>
      </c>
      <c r="D3749" s="87" t="s">
        <v>31</v>
      </c>
      <c r="E3749" s="120" t="s">
        <v>8004</v>
      </c>
      <c r="F3749" s="123">
        <v>6</v>
      </c>
      <c r="G3749" s="35">
        <v>1</v>
      </c>
      <c r="H3749" s="69">
        <v>7</v>
      </c>
      <c r="I3749" s="31">
        <v>-1</v>
      </c>
      <c r="J3749" s="18">
        <f t="shared" si="234"/>
        <v>459.11</v>
      </c>
      <c r="K3749" s="19" t="str">
        <f t="shared" si="232"/>
        <v>Aug-13</v>
      </c>
      <c r="L3749" s="20">
        <f t="shared" si="235"/>
        <v>3686</v>
      </c>
      <c r="M3749" s="21">
        <f t="shared" si="233"/>
        <v>0.12455507325013565</v>
      </c>
    </row>
    <row r="3750" spans="1:13" x14ac:dyDescent="0.3">
      <c r="A3750" s="124">
        <v>41487</v>
      </c>
      <c r="B3750" s="108" t="s">
        <v>145</v>
      </c>
      <c r="C3750" s="111">
        <v>20.5</v>
      </c>
      <c r="D3750" s="87" t="s">
        <v>31</v>
      </c>
      <c r="E3750" s="108" t="s">
        <v>8002</v>
      </c>
      <c r="F3750" s="110">
        <v>4.5</v>
      </c>
      <c r="G3750" s="35">
        <v>1</v>
      </c>
      <c r="H3750" s="71" t="s">
        <v>6518</v>
      </c>
      <c r="I3750" s="34">
        <v>-1</v>
      </c>
      <c r="J3750" s="18">
        <f t="shared" si="234"/>
        <v>458.11</v>
      </c>
      <c r="K3750" s="19" t="str">
        <f t="shared" si="232"/>
        <v>Aug-13</v>
      </c>
      <c r="L3750" s="20">
        <f t="shared" si="235"/>
        <v>3687</v>
      </c>
      <c r="M3750" s="21">
        <f t="shared" si="233"/>
        <v>0.12425006780580418</v>
      </c>
    </row>
    <row r="3751" spans="1:13" x14ac:dyDescent="0.3">
      <c r="A3751" s="107">
        <v>41488</v>
      </c>
      <c r="B3751" s="108" t="s">
        <v>56</v>
      </c>
      <c r="C3751" s="101">
        <v>0.75</v>
      </c>
      <c r="D3751" s="87" t="s">
        <v>31</v>
      </c>
      <c r="E3751" s="108" t="s">
        <v>1304</v>
      </c>
      <c r="F3751" s="110">
        <v>3.5</v>
      </c>
      <c r="G3751" s="85">
        <v>1</v>
      </c>
      <c r="H3751" s="87" t="s">
        <v>33</v>
      </c>
      <c r="I3751" s="28">
        <v>-1</v>
      </c>
      <c r="J3751" s="18">
        <f t="shared" si="234"/>
        <v>457.11</v>
      </c>
      <c r="K3751" s="19" t="str">
        <f t="shared" si="232"/>
        <v>Aug-13</v>
      </c>
      <c r="L3751" s="20">
        <f t="shared" si="235"/>
        <v>3688</v>
      </c>
      <c r="M3751" s="21">
        <f t="shared" si="233"/>
        <v>0.12394522776572668</v>
      </c>
    </row>
    <row r="3752" spans="1:13" x14ac:dyDescent="0.3">
      <c r="A3752" s="107">
        <v>41488</v>
      </c>
      <c r="B3752" s="108" t="s">
        <v>97</v>
      </c>
      <c r="C3752" s="101">
        <v>0.75694444444444453</v>
      </c>
      <c r="D3752" s="87" t="s">
        <v>31</v>
      </c>
      <c r="E3752" s="108" t="s">
        <v>1149</v>
      </c>
      <c r="F3752" s="110">
        <v>3.75</v>
      </c>
      <c r="G3752" s="85">
        <v>1</v>
      </c>
      <c r="H3752" s="87" t="s">
        <v>42</v>
      </c>
      <c r="I3752" s="28">
        <v>2.75</v>
      </c>
      <c r="J3752" s="18">
        <f t="shared" si="234"/>
        <v>459.86</v>
      </c>
      <c r="K3752" s="19" t="str">
        <f t="shared" si="232"/>
        <v>Aug-13</v>
      </c>
      <c r="L3752" s="20">
        <f t="shared" si="235"/>
        <v>3689</v>
      </c>
      <c r="M3752" s="21">
        <f t="shared" si="233"/>
        <v>0.12465708864190839</v>
      </c>
    </row>
    <row r="3753" spans="1:13" x14ac:dyDescent="0.3">
      <c r="A3753" s="119">
        <v>41488</v>
      </c>
      <c r="B3753" s="120" t="s">
        <v>123</v>
      </c>
      <c r="C3753" s="121">
        <v>15.5</v>
      </c>
      <c r="D3753" s="87" t="s">
        <v>31</v>
      </c>
      <c r="E3753" s="120" t="s">
        <v>8006</v>
      </c>
      <c r="F3753" s="123">
        <v>6</v>
      </c>
      <c r="G3753" s="35">
        <v>1</v>
      </c>
      <c r="H3753" s="69">
        <v>6</v>
      </c>
      <c r="I3753" s="31">
        <v>-1</v>
      </c>
      <c r="J3753" s="18">
        <f t="shared" si="234"/>
        <v>458.86</v>
      </c>
      <c r="K3753" s="19" t="str">
        <f t="shared" si="232"/>
        <v>Aug-13</v>
      </c>
      <c r="L3753" s="20">
        <f t="shared" si="235"/>
        <v>3690</v>
      </c>
      <c r="M3753" s="21">
        <f t="shared" si="233"/>
        <v>0.12435230352303524</v>
      </c>
    </row>
    <row r="3754" spans="1:13" x14ac:dyDescent="0.3">
      <c r="A3754" s="119">
        <v>41488</v>
      </c>
      <c r="B3754" s="120" t="s">
        <v>149</v>
      </c>
      <c r="C3754" s="121">
        <v>16.05</v>
      </c>
      <c r="D3754" s="87" t="s">
        <v>31</v>
      </c>
      <c r="E3754" s="120" t="s">
        <v>8007</v>
      </c>
      <c r="F3754" s="123">
        <v>5.5</v>
      </c>
      <c r="G3754" s="35">
        <v>1</v>
      </c>
      <c r="H3754" s="69">
        <v>9</v>
      </c>
      <c r="I3754" s="31">
        <v>-1</v>
      </c>
      <c r="J3754" s="18">
        <f t="shared" si="234"/>
        <v>457.86</v>
      </c>
      <c r="K3754" s="19" t="str">
        <f t="shared" si="232"/>
        <v>Aug-13</v>
      </c>
      <c r="L3754" s="20">
        <f t="shared" si="235"/>
        <v>3691</v>
      </c>
      <c r="M3754" s="21">
        <f t="shared" si="233"/>
        <v>0.12404768355459225</v>
      </c>
    </row>
    <row r="3755" spans="1:13" x14ac:dyDescent="0.3">
      <c r="A3755" s="119">
        <v>41488</v>
      </c>
      <c r="B3755" s="120" t="s">
        <v>123</v>
      </c>
      <c r="C3755" s="121">
        <v>16.25</v>
      </c>
      <c r="D3755" s="87" t="s">
        <v>31</v>
      </c>
      <c r="E3755" s="120" t="s">
        <v>8008</v>
      </c>
      <c r="F3755" s="123">
        <v>4.5</v>
      </c>
      <c r="G3755" s="35">
        <v>1</v>
      </c>
      <c r="H3755" s="69">
        <v>1</v>
      </c>
      <c r="I3755" s="31">
        <v>3.5</v>
      </c>
      <c r="J3755" s="18">
        <f t="shared" si="234"/>
        <v>461.36</v>
      </c>
      <c r="K3755" s="19" t="str">
        <f t="shared" si="232"/>
        <v>Aug-13</v>
      </c>
      <c r="L3755" s="20">
        <f t="shared" si="235"/>
        <v>3692</v>
      </c>
      <c r="M3755" s="21">
        <f t="shared" si="233"/>
        <v>0.12496208017334778</v>
      </c>
    </row>
    <row r="3756" spans="1:13" x14ac:dyDescent="0.3">
      <c r="A3756" s="119">
        <v>41488</v>
      </c>
      <c r="B3756" s="120" t="s">
        <v>149</v>
      </c>
      <c r="C3756" s="121">
        <v>16.399999999999999</v>
      </c>
      <c r="D3756" s="87" t="s">
        <v>31</v>
      </c>
      <c r="E3756" s="120" t="s">
        <v>8009</v>
      </c>
      <c r="F3756" s="123">
        <v>6</v>
      </c>
      <c r="G3756" s="35">
        <v>1</v>
      </c>
      <c r="H3756" s="69">
        <v>8</v>
      </c>
      <c r="I3756" s="31">
        <v>-1</v>
      </c>
      <c r="J3756" s="18">
        <f t="shared" si="234"/>
        <v>460.36</v>
      </c>
      <c r="K3756" s="19" t="str">
        <f t="shared" si="232"/>
        <v>Aug-13</v>
      </c>
      <c r="L3756" s="20">
        <f t="shared" si="235"/>
        <v>3693</v>
      </c>
      <c r="M3756" s="21">
        <f t="shared" si="233"/>
        <v>0.12465746005957216</v>
      </c>
    </row>
    <row r="3757" spans="1:13" x14ac:dyDescent="0.3">
      <c r="A3757" s="119">
        <v>41488</v>
      </c>
      <c r="B3757" s="120" t="s">
        <v>141</v>
      </c>
      <c r="C3757" s="121">
        <v>16.5</v>
      </c>
      <c r="D3757" s="87" t="s">
        <v>31</v>
      </c>
      <c r="E3757" s="120" t="s">
        <v>8010</v>
      </c>
      <c r="F3757" s="123">
        <v>5.5</v>
      </c>
      <c r="G3757" s="35">
        <v>1</v>
      </c>
      <c r="H3757" s="69">
        <v>5</v>
      </c>
      <c r="I3757" s="31">
        <v>-1</v>
      </c>
      <c r="J3757" s="18">
        <f t="shared" si="234"/>
        <v>459.36</v>
      </c>
      <c r="K3757" s="19" t="str">
        <f t="shared" si="232"/>
        <v>Aug-13</v>
      </c>
      <c r="L3757" s="20">
        <f t="shared" si="235"/>
        <v>3694</v>
      </c>
      <c r="M3757" s="21">
        <f t="shared" si="233"/>
        <v>0.12435300487276665</v>
      </c>
    </row>
    <row r="3758" spans="1:13" x14ac:dyDescent="0.3">
      <c r="A3758" s="124">
        <v>41488</v>
      </c>
      <c r="B3758" s="108" t="s">
        <v>52</v>
      </c>
      <c r="C3758" s="111">
        <v>19.3</v>
      </c>
      <c r="D3758" s="87" t="s">
        <v>31</v>
      </c>
      <c r="E3758" s="108" t="s">
        <v>8005</v>
      </c>
      <c r="F3758" s="110">
        <v>5.5</v>
      </c>
      <c r="G3758" s="35">
        <v>1</v>
      </c>
      <c r="H3758" s="71" t="s">
        <v>6512</v>
      </c>
      <c r="I3758" s="34">
        <v>-1</v>
      </c>
      <c r="J3758" s="18">
        <f t="shared" si="234"/>
        <v>458.36</v>
      </c>
      <c r="K3758" s="19" t="str">
        <f t="shared" si="232"/>
        <v>Aug-13</v>
      </c>
      <c r="L3758" s="20">
        <f t="shared" si="235"/>
        <v>3695</v>
      </c>
      <c r="M3758" s="21">
        <f t="shared" si="233"/>
        <v>0.12404871447902571</v>
      </c>
    </row>
    <row r="3759" spans="1:13" x14ac:dyDescent="0.3">
      <c r="A3759" s="124">
        <v>41488</v>
      </c>
      <c r="B3759" s="108" t="s">
        <v>97</v>
      </c>
      <c r="C3759" s="111">
        <v>19.5</v>
      </c>
      <c r="D3759" s="87" t="s">
        <v>31</v>
      </c>
      <c r="E3759" s="108" t="s">
        <v>1406</v>
      </c>
      <c r="F3759" s="110">
        <v>4.5</v>
      </c>
      <c r="G3759" s="35">
        <v>1</v>
      </c>
      <c r="H3759" s="71" t="s">
        <v>6512</v>
      </c>
      <c r="I3759" s="34">
        <v>-1</v>
      </c>
      <c r="J3759" s="18">
        <f t="shared" si="234"/>
        <v>457.36</v>
      </c>
      <c r="K3759" s="19" t="str">
        <f t="shared" si="232"/>
        <v>Aug-13</v>
      </c>
      <c r="L3759" s="20">
        <f t="shared" si="235"/>
        <v>3696</v>
      </c>
      <c r="M3759" s="21">
        <f t="shared" si="233"/>
        <v>0.12374458874458875</v>
      </c>
    </row>
    <row r="3760" spans="1:13" x14ac:dyDescent="0.3">
      <c r="A3760" s="124">
        <v>41488</v>
      </c>
      <c r="B3760" s="108" t="s">
        <v>52</v>
      </c>
      <c r="C3760" s="111">
        <v>20.3</v>
      </c>
      <c r="D3760" s="87" t="s">
        <v>31</v>
      </c>
      <c r="E3760" s="108" t="s">
        <v>2432</v>
      </c>
      <c r="F3760" s="110">
        <v>5.5</v>
      </c>
      <c r="G3760" s="35">
        <v>1</v>
      </c>
      <c r="H3760" s="71" t="s">
        <v>6518</v>
      </c>
      <c r="I3760" s="34">
        <v>-1</v>
      </c>
      <c r="J3760" s="18">
        <f t="shared" si="234"/>
        <v>456.36</v>
      </c>
      <c r="K3760" s="19" t="str">
        <f t="shared" si="232"/>
        <v>Aug-13</v>
      </c>
      <c r="L3760" s="20">
        <f t="shared" si="235"/>
        <v>3697</v>
      </c>
      <c r="M3760" s="21">
        <f t="shared" si="233"/>
        <v>0.12344062753583987</v>
      </c>
    </row>
    <row r="3761" spans="1:13" x14ac:dyDescent="0.3">
      <c r="A3761" s="107">
        <v>41489</v>
      </c>
      <c r="B3761" s="108" t="s">
        <v>52</v>
      </c>
      <c r="C3761" s="101">
        <v>0.64583333333333337</v>
      </c>
      <c r="D3761" s="87" t="s">
        <v>31</v>
      </c>
      <c r="E3761" s="108" t="s">
        <v>1305</v>
      </c>
      <c r="F3761" s="110">
        <v>4</v>
      </c>
      <c r="G3761" s="85">
        <v>1</v>
      </c>
      <c r="H3761" s="87" t="s">
        <v>33</v>
      </c>
      <c r="I3761" s="27">
        <v>-1</v>
      </c>
      <c r="J3761" s="18">
        <f t="shared" si="234"/>
        <v>455.36</v>
      </c>
      <c r="K3761" s="19" t="str">
        <f t="shared" si="232"/>
        <v>Aug-13</v>
      </c>
      <c r="L3761" s="20">
        <f t="shared" si="235"/>
        <v>3698</v>
      </c>
      <c r="M3761" s="21">
        <f t="shared" si="233"/>
        <v>0.12313683071930774</v>
      </c>
    </row>
    <row r="3762" spans="1:13" x14ac:dyDescent="0.3">
      <c r="A3762" s="107">
        <v>41489</v>
      </c>
      <c r="B3762" s="108" t="s">
        <v>153</v>
      </c>
      <c r="C3762" s="101">
        <v>0.66319444444444442</v>
      </c>
      <c r="D3762" s="87" t="s">
        <v>31</v>
      </c>
      <c r="E3762" s="108" t="s">
        <v>327</v>
      </c>
      <c r="F3762" s="110">
        <v>3.5</v>
      </c>
      <c r="G3762" s="85">
        <v>1</v>
      </c>
      <c r="H3762" s="87" t="s">
        <v>42</v>
      </c>
      <c r="I3762" s="27">
        <v>2.5</v>
      </c>
      <c r="J3762" s="18">
        <f t="shared" si="234"/>
        <v>457.86</v>
      </c>
      <c r="K3762" s="19" t="str">
        <f t="shared" si="232"/>
        <v>Aug-13</v>
      </c>
      <c r="L3762" s="20">
        <f t="shared" si="235"/>
        <v>3699</v>
      </c>
      <c r="M3762" s="21">
        <f t="shared" si="233"/>
        <v>0.123779399837794</v>
      </c>
    </row>
    <row r="3763" spans="1:13" x14ac:dyDescent="0.3">
      <c r="A3763" s="119">
        <v>41489</v>
      </c>
      <c r="B3763" s="120" t="s">
        <v>52</v>
      </c>
      <c r="C3763" s="121">
        <v>13.45</v>
      </c>
      <c r="D3763" s="87" t="s">
        <v>31</v>
      </c>
      <c r="E3763" s="120" t="s">
        <v>8012</v>
      </c>
      <c r="F3763" s="123">
        <v>4.5</v>
      </c>
      <c r="G3763" s="35">
        <v>1</v>
      </c>
      <c r="H3763" s="69">
        <v>1</v>
      </c>
      <c r="I3763" s="31">
        <v>3.5</v>
      </c>
      <c r="J3763" s="18">
        <f t="shared" si="234"/>
        <v>461.36</v>
      </c>
      <c r="K3763" s="19" t="str">
        <f t="shared" si="232"/>
        <v>Aug-13</v>
      </c>
      <c r="L3763" s="20">
        <f t="shared" si="235"/>
        <v>3700</v>
      </c>
      <c r="M3763" s="21">
        <f t="shared" si="233"/>
        <v>0.12469189189189189</v>
      </c>
    </row>
    <row r="3764" spans="1:13" x14ac:dyDescent="0.3">
      <c r="A3764" s="119">
        <v>41489</v>
      </c>
      <c r="B3764" s="120" t="s">
        <v>52</v>
      </c>
      <c r="C3764" s="121">
        <v>14.2</v>
      </c>
      <c r="D3764" s="87" t="s">
        <v>31</v>
      </c>
      <c r="E3764" s="120" t="s">
        <v>8013</v>
      </c>
      <c r="F3764" s="123">
        <v>6</v>
      </c>
      <c r="G3764" s="35">
        <v>1</v>
      </c>
      <c r="H3764" s="69">
        <v>3</v>
      </c>
      <c r="I3764" s="31">
        <v>-1</v>
      </c>
      <c r="J3764" s="18">
        <f t="shared" si="234"/>
        <v>460.36</v>
      </c>
      <c r="K3764" s="19" t="str">
        <f t="shared" si="232"/>
        <v>Aug-13</v>
      </c>
      <c r="L3764" s="20">
        <f t="shared" si="235"/>
        <v>3701</v>
      </c>
      <c r="M3764" s="21">
        <f t="shared" si="233"/>
        <v>0.12438800324236693</v>
      </c>
    </row>
    <row r="3765" spans="1:13" x14ac:dyDescent="0.3">
      <c r="A3765" s="119">
        <v>41489</v>
      </c>
      <c r="B3765" s="120" t="s">
        <v>141</v>
      </c>
      <c r="C3765" s="121">
        <v>17</v>
      </c>
      <c r="D3765" s="87" t="s">
        <v>31</v>
      </c>
      <c r="E3765" s="120" t="s">
        <v>8014</v>
      </c>
      <c r="F3765" s="123">
        <v>5.5</v>
      </c>
      <c r="G3765" s="35">
        <v>1</v>
      </c>
      <c r="H3765" s="69">
        <v>1</v>
      </c>
      <c r="I3765" s="31">
        <v>4.5</v>
      </c>
      <c r="J3765" s="18">
        <f t="shared" si="234"/>
        <v>464.86</v>
      </c>
      <c r="K3765" s="19" t="str">
        <f t="shared" si="232"/>
        <v>Aug-13</v>
      </c>
      <c r="L3765" s="20">
        <f t="shared" si="235"/>
        <v>3702</v>
      </c>
      <c r="M3765" s="21">
        <f t="shared" si="233"/>
        <v>0.12556996218260399</v>
      </c>
    </row>
    <row r="3766" spans="1:13" x14ac:dyDescent="0.3">
      <c r="A3766" s="124">
        <v>41489</v>
      </c>
      <c r="B3766" s="108" t="s">
        <v>134</v>
      </c>
      <c r="C3766" s="111">
        <v>19.149999999999999</v>
      </c>
      <c r="D3766" s="87" t="s">
        <v>31</v>
      </c>
      <c r="E3766" s="108" t="s">
        <v>8011</v>
      </c>
      <c r="F3766" s="110">
        <v>4.5</v>
      </c>
      <c r="G3766" s="35">
        <v>0</v>
      </c>
      <c r="H3766" s="71" t="s">
        <v>6111</v>
      </c>
      <c r="I3766" s="34">
        <v>0</v>
      </c>
      <c r="J3766" s="18">
        <f t="shared" si="234"/>
        <v>464.86</v>
      </c>
      <c r="K3766" s="19" t="str">
        <f t="shared" si="232"/>
        <v>Aug-13</v>
      </c>
      <c r="L3766" s="20">
        <f t="shared" si="235"/>
        <v>3702</v>
      </c>
      <c r="M3766" s="21">
        <f t="shared" si="233"/>
        <v>0.12556996218260399</v>
      </c>
    </row>
    <row r="3767" spans="1:13" x14ac:dyDescent="0.3">
      <c r="A3767" s="124">
        <v>41489</v>
      </c>
      <c r="B3767" s="108" t="s">
        <v>134</v>
      </c>
      <c r="C3767" s="111">
        <v>20.149999999999999</v>
      </c>
      <c r="D3767" s="87" t="s">
        <v>31</v>
      </c>
      <c r="E3767" s="108" t="s">
        <v>7728</v>
      </c>
      <c r="F3767" s="110">
        <v>6</v>
      </c>
      <c r="G3767" s="35">
        <v>1</v>
      </c>
      <c r="H3767" s="71" t="s">
        <v>6512</v>
      </c>
      <c r="I3767" s="34">
        <v>-1</v>
      </c>
      <c r="J3767" s="18">
        <f t="shared" si="234"/>
        <v>463.86</v>
      </c>
      <c r="K3767" s="19" t="str">
        <f t="shared" si="232"/>
        <v>Aug-13</v>
      </c>
      <c r="L3767" s="20">
        <f t="shared" si="235"/>
        <v>3703</v>
      </c>
      <c r="M3767" s="21">
        <f t="shared" si="233"/>
        <v>0.12526600054010262</v>
      </c>
    </row>
    <row r="3768" spans="1:13" x14ac:dyDescent="0.3">
      <c r="A3768" s="107">
        <v>41491</v>
      </c>
      <c r="B3768" s="108" t="s">
        <v>45</v>
      </c>
      <c r="C3768" s="101">
        <v>0.64583333333333337</v>
      </c>
      <c r="D3768" s="87" t="s">
        <v>31</v>
      </c>
      <c r="E3768" s="108" t="s">
        <v>1306</v>
      </c>
      <c r="F3768" s="110">
        <v>3.75</v>
      </c>
      <c r="G3768" s="85">
        <v>1</v>
      </c>
      <c r="H3768" s="87" t="s">
        <v>33</v>
      </c>
      <c r="I3768" s="27">
        <v>-1</v>
      </c>
      <c r="J3768" s="18">
        <f t="shared" si="234"/>
        <v>462.86</v>
      </c>
      <c r="K3768" s="19" t="str">
        <f t="shared" si="232"/>
        <v>Aug-13</v>
      </c>
      <c r="L3768" s="20">
        <f t="shared" si="235"/>
        <v>3704</v>
      </c>
      <c r="M3768" s="21">
        <f t="shared" si="233"/>
        <v>0.1249622030237581</v>
      </c>
    </row>
    <row r="3769" spans="1:13" x14ac:dyDescent="0.3">
      <c r="A3769" s="107">
        <v>41491</v>
      </c>
      <c r="B3769" s="108" t="s">
        <v>59</v>
      </c>
      <c r="C3769" s="101">
        <v>0.79166666666666663</v>
      </c>
      <c r="D3769" s="87" t="s">
        <v>31</v>
      </c>
      <c r="E3769" s="108" t="s">
        <v>1307</v>
      </c>
      <c r="F3769" s="110">
        <v>3.5</v>
      </c>
      <c r="G3769" s="85">
        <v>1</v>
      </c>
      <c r="H3769" s="87" t="s">
        <v>42</v>
      </c>
      <c r="I3769" s="28">
        <v>2.75</v>
      </c>
      <c r="J3769" s="18">
        <f t="shared" si="234"/>
        <v>465.61</v>
      </c>
      <c r="K3769" s="19" t="str">
        <f t="shared" si="232"/>
        <v>Aug-13</v>
      </c>
      <c r="L3769" s="20">
        <f t="shared" si="235"/>
        <v>3705</v>
      </c>
      <c r="M3769" s="21">
        <f t="shared" si="233"/>
        <v>0.12567071524966261</v>
      </c>
    </row>
    <row r="3770" spans="1:13" x14ac:dyDescent="0.3">
      <c r="A3770" s="107">
        <v>41491</v>
      </c>
      <c r="B3770" s="108" t="s">
        <v>69</v>
      </c>
      <c r="C3770" s="101">
        <v>0.82291666666666663</v>
      </c>
      <c r="D3770" s="87" t="s">
        <v>31</v>
      </c>
      <c r="E3770" s="108" t="s">
        <v>1308</v>
      </c>
      <c r="F3770" s="110">
        <v>4</v>
      </c>
      <c r="G3770" s="85">
        <v>1</v>
      </c>
      <c r="H3770" s="87" t="s">
        <v>42</v>
      </c>
      <c r="I3770" s="28">
        <v>3</v>
      </c>
      <c r="J3770" s="18">
        <f t="shared" si="234"/>
        <v>468.61</v>
      </c>
      <c r="K3770" s="19" t="str">
        <f t="shared" si="232"/>
        <v>Aug-13</v>
      </c>
      <c r="L3770" s="20">
        <f t="shared" si="235"/>
        <v>3706</v>
      </c>
      <c r="M3770" s="21">
        <f t="shared" si="233"/>
        <v>0.12644630329195899</v>
      </c>
    </row>
    <row r="3771" spans="1:13" x14ac:dyDescent="0.3">
      <c r="A3771" s="107">
        <v>41491</v>
      </c>
      <c r="B3771" s="108" t="s">
        <v>69</v>
      </c>
      <c r="C3771" s="101">
        <v>0.84375</v>
      </c>
      <c r="D3771" s="87" t="s">
        <v>31</v>
      </c>
      <c r="E3771" s="108" t="s">
        <v>1309</v>
      </c>
      <c r="F3771" s="110">
        <v>3.5</v>
      </c>
      <c r="G3771" s="85">
        <v>1</v>
      </c>
      <c r="H3771" s="87" t="s">
        <v>33</v>
      </c>
      <c r="I3771" s="28">
        <v>-1</v>
      </c>
      <c r="J3771" s="18">
        <f t="shared" si="234"/>
        <v>467.61</v>
      </c>
      <c r="K3771" s="19" t="str">
        <f t="shared" si="232"/>
        <v>Aug-13</v>
      </c>
      <c r="L3771" s="20">
        <f t="shared" si="235"/>
        <v>3707</v>
      </c>
      <c r="M3771" s="21">
        <f t="shared" si="233"/>
        <v>0.12614243323442137</v>
      </c>
    </row>
    <row r="3772" spans="1:13" x14ac:dyDescent="0.3">
      <c r="A3772" s="119">
        <v>41491</v>
      </c>
      <c r="B3772" s="120" t="s">
        <v>45</v>
      </c>
      <c r="C3772" s="121">
        <v>15</v>
      </c>
      <c r="D3772" s="87" t="s">
        <v>31</v>
      </c>
      <c r="E3772" s="120" t="s">
        <v>8016</v>
      </c>
      <c r="F3772" s="123">
        <v>4.5</v>
      </c>
      <c r="G3772" s="35">
        <v>1</v>
      </c>
      <c r="H3772" s="69">
        <v>4</v>
      </c>
      <c r="I3772" s="31">
        <v>-1</v>
      </c>
      <c r="J3772" s="18">
        <f t="shared" si="234"/>
        <v>466.61</v>
      </c>
      <c r="K3772" s="19" t="str">
        <f t="shared" si="232"/>
        <v>Aug-13</v>
      </c>
      <c r="L3772" s="20">
        <f t="shared" si="235"/>
        <v>3708</v>
      </c>
      <c r="M3772" s="21">
        <f t="shared" si="233"/>
        <v>0.12583872707659116</v>
      </c>
    </row>
    <row r="3773" spans="1:13" x14ac:dyDescent="0.3">
      <c r="A3773" s="119">
        <v>41491</v>
      </c>
      <c r="B3773" s="120" t="s">
        <v>135</v>
      </c>
      <c r="C3773" s="121">
        <v>15.15</v>
      </c>
      <c r="D3773" s="87" t="s">
        <v>31</v>
      </c>
      <c r="E3773" s="120" t="s">
        <v>8017</v>
      </c>
      <c r="F3773" s="123">
        <v>5.5</v>
      </c>
      <c r="G3773" s="35">
        <v>0</v>
      </c>
      <c r="H3773" s="69" t="s">
        <v>6111</v>
      </c>
      <c r="I3773" s="31">
        <v>0</v>
      </c>
      <c r="J3773" s="18">
        <f t="shared" si="234"/>
        <v>466.61</v>
      </c>
      <c r="K3773" s="19" t="str">
        <f t="shared" si="232"/>
        <v>Aug-13</v>
      </c>
      <c r="L3773" s="20">
        <f t="shared" si="235"/>
        <v>3708</v>
      </c>
      <c r="M3773" s="21">
        <f t="shared" si="233"/>
        <v>0.12583872707659116</v>
      </c>
    </row>
    <row r="3774" spans="1:13" x14ac:dyDescent="0.3">
      <c r="A3774" s="124">
        <v>41491</v>
      </c>
      <c r="B3774" s="108" t="s">
        <v>59</v>
      </c>
      <c r="C3774" s="111">
        <v>18</v>
      </c>
      <c r="D3774" s="87" t="s">
        <v>31</v>
      </c>
      <c r="E3774" s="108" t="s">
        <v>881</v>
      </c>
      <c r="F3774" s="110">
        <v>6</v>
      </c>
      <c r="G3774" s="35">
        <v>1</v>
      </c>
      <c r="H3774" s="71" t="s">
        <v>6512</v>
      </c>
      <c r="I3774" s="34">
        <v>-1</v>
      </c>
      <c r="J3774" s="18">
        <f t="shared" si="234"/>
        <v>465.61</v>
      </c>
      <c r="K3774" s="19" t="str">
        <f t="shared" si="232"/>
        <v>Aug-13</v>
      </c>
      <c r="L3774" s="20">
        <f t="shared" si="235"/>
        <v>3709</v>
      </c>
      <c r="M3774" s="21">
        <f t="shared" si="233"/>
        <v>0.12553518468589916</v>
      </c>
    </row>
    <row r="3775" spans="1:13" x14ac:dyDescent="0.3">
      <c r="A3775" s="124">
        <v>41491</v>
      </c>
      <c r="B3775" s="108" t="s">
        <v>59</v>
      </c>
      <c r="C3775" s="111">
        <v>19.3</v>
      </c>
      <c r="D3775" s="87" t="s">
        <v>31</v>
      </c>
      <c r="E3775" s="108" t="s">
        <v>8015</v>
      </c>
      <c r="F3775" s="110">
        <v>5.5</v>
      </c>
      <c r="G3775" s="35">
        <v>0</v>
      </c>
      <c r="H3775" s="71" t="s">
        <v>6111</v>
      </c>
      <c r="I3775" s="34">
        <v>0</v>
      </c>
      <c r="J3775" s="18">
        <f t="shared" si="234"/>
        <v>465.61</v>
      </c>
      <c r="K3775" s="19" t="str">
        <f t="shared" si="232"/>
        <v>Aug-13</v>
      </c>
      <c r="L3775" s="20">
        <f t="shared" si="235"/>
        <v>3709</v>
      </c>
      <c r="M3775" s="21">
        <f t="shared" si="233"/>
        <v>0.12553518468589916</v>
      </c>
    </row>
    <row r="3776" spans="1:13" x14ac:dyDescent="0.3">
      <c r="A3776" s="107">
        <v>41492</v>
      </c>
      <c r="B3776" s="108" t="s">
        <v>61</v>
      </c>
      <c r="C3776" s="101">
        <v>0.65625</v>
      </c>
      <c r="D3776" s="87" t="s">
        <v>31</v>
      </c>
      <c r="E3776" s="108" t="s">
        <v>1310</v>
      </c>
      <c r="F3776" s="110">
        <v>3.75</v>
      </c>
      <c r="G3776" s="85">
        <v>1</v>
      </c>
      <c r="H3776" s="87" t="s">
        <v>42</v>
      </c>
      <c r="I3776" s="27">
        <v>3.5</v>
      </c>
      <c r="J3776" s="18">
        <f t="shared" si="234"/>
        <v>469.11</v>
      </c>
      <c r="K3776" s="19" t="str">
        <f t="shared" si="232"/>
        <v>Aug-13</v>
      </c>
      <c r="L3776" s="20">
        <f t="shared" si="235"/>
        <v>3710</v>
      </c>
      <c r="M3776" s="21">
        <f t="shared" si="233"/>
        <v>0.12644474393530997</v>
      </c>
    </row>
    <row r="3777" spans="1:13" x14ac:dyDescent="0.3">
      <c r="A3777" s="107">
        <v>41492</v>
      </c>
      <c r="B3777" s="108" t="s">
        <v>145</v>
      </c>
      <c r="C3777" s="101">
        <v>0.66666666666666663</v>
      </c>
      <c r="D3777" s="87" t="s">
        <v>31</v>
      </c>
      <c r="E3777" s="108" t="s">
        <v>1311</v>
      </c>
      <c r="F3777" s="110">
        <v>3.75</v>
      </c>
      <c r="G3777" s="85">
        <v>1</v>
      </c>
      <c r="H3777" s="87" t="s">
        <v>42</v>
      </c>
      <c r="I3777" s="27">
        <v>2.75</v>
      </c>
      <c r="J3777" s="18">
        <f t="shared" si="234"/>
        <v>471.86</v>
      </c>
      <c r="K3777" s="19" t="str">
        <f t="shared" si="232"/>
        <v>Aug-13</v>
      </c>
      <c r="L3777" s="20">
        <f t="shared" si="235"/>
        <v>3711</v>
      </c>
      <c r="M3777" s="21">
        <f t="shared" si="233"/>
        <v>0.12715171112907572</v>
      </c>
    </row>
    <row r="3778" spans="1:13" x14ac:dyDescent="0.3">
      <c r="A3778" s="107">
        <v>41492</v>
      </c>
      <c r="B3778" s="108" t="s">
        <v>145</v>
      </c>
      <c r="C3778" s="101">
        <v>0.6875</v>
      </c>
      <c r="D3778" s="87" t="s">
        <v>31</v>
      </c>
      <c r="E3778" s="108" t="s">
        <v>1312</v>
      </c>
      <c r="F3778" s="110">
        <v>3.25</v>
      </c>
      <c r="G3778" s="85">
        <v>1</v>
      </c>
      <c r="H3778" s="87" t="s">
        <v>33</v>
      </c>
      <c r="I3778" s="27">
        <v>-1</v>
      </c>
      <c r="J3778" s="18">
        <f t="shared" si="234"/>
        <v>470.86</v>
      </c>
      <c r="K3778" s="19" t="str">
        <f t="shared" ref="K3778:K3841" si="236">TEXT(A3778,"MMM-yy")</f>
        <v>Aug-13</v>
      </c>
      <c r="L3778" s="20">
        <f t="shared" si="235"/>
        <v>3712</v>
      </c>
      <c r="M3778" s="21">
        <f t="shared" ref="M3778:M3841" si="237">J3778/L3778</f>
        <v>0.1268480603448276</v>
      </c>
    </row>
    <row r="3779" spans="1:13" x14ac:dyDescent="0.3">
      <c r="A3779" s="107">
        <v>41492</v>
      </c>
      <c r="B3779" s="108" t="s">
        <v>61</v>
      </c>
      <c r="C3779" s="101">
        <v>0.71875</v>
      </c>
      <c r="D3779" s="87" t="s">
        <v>31</v>
      </c>
      <c r="E3779" s="108" t="s">
        <v>1313</v>
      </c>
      <c r="F3779" s="110">
        <v>4</v>
      </c>
      <c r="G3779" s="85">
        <v>1</v>
      </c>
      <c r="H3779" s="87" t="s">
        <v>33</v>
      </c>
      <c r="I3779" s="27">
        <v>-1</v>
      </c>
      <c r="J3779" s="18">
        <f t="shared" ref="J3779:J3842" si="238">J3778+I3779</f>
        <v>469.86</v>
      </c>
      <c r="K3779" s="19" t="str">
        <f t="shared" si="236"/>
        <v>Aug-13</v>
      </c>
      <c r="L3779" s="20">
        <f t="shared" ref="L3779:L3842" si="239">L3778+G3779</f>
        <v>3713</v>
      </c>
      <c r="M3779" s="21">
        <f t="shared" si="237"/>
        <v>0.12654457312146514</v>
      </c>
    </row>
    <row r="3780" spans="1:13" x14ac:dyDescent="0.3">
      <c r="A3780" s="107">
        <v>41492</v>
      </c>
      <c r="B3780" s="108" t="s">
        <v>43</v>
      </c>
      <c r="C3780" s="101">
        <v>0.75</v>
      </c>
      <c r="D3780" s="87" t="s">
        <v>31</v>
      </c>
      <c r="E3780" s="108" t="s">
        <v>1314</v>
      </c>
      <c r="F3780" s="110">
        <v>3.25</v>
      </c>
      <c r="G3780" s="85">
        <v>1</v>
      </c>
      <c r="H3780" s="87" t="s">
        <v>33</v>
      </c>
      <c r="I3780" s="28">
        <v>-1</v>
      </c>
      <c r="J3780" s="18">
        <f t="shared" si="238"/>
        <v>468.86</v>
      </c>
      <c r="K3780" s="19" t="str">
        <f t="shared" si="236"/>
        <v>Aug-13</v>
      </c>
      <c r="L3780" s="20">
        <f t="shared" si="239"/>
        <v>3714</v>
      </c>
      <c r="M3780" s="21">
        <f t="shared" si="237"/>
        <v>0.12624124932687131</v>
      </c>
    </row>
    <row r="3781" spans="1:13" x14ac:dyDescent="0.3">
      <c r="A3781" s="107">
        <v>41492</v>
      </c>
      <c r="B3781" s="108" t="s">
        <v>43</v>
      </c>
      <c r="C3781" s="101">
        <v>0.85416666666666663</v>
      </c>
      <c r="D3781" s="87" t="s">
        <v>31</v>
      </c>
      <c r="E3781" s="108" t="s">
        <v>1315</v>
      </c>
      <c r="F3781" s="110">
        <v>3.25</v>
      </c>
      <c r="G3781" s="85">
        <v>1</v>
      </c>
      <c r="H3781" s="87" t="s">
        <v>42</v>
      </c>
      <c r="I3781" s="28">
        <v>2.25</v>
      </c>
      <c r="J3781" s="18">
        <f t="shared" si="238"/>
        <v>471.11</v>
      </c>
      <c r="K3781" s="19" t="str">
        <f t="shared" si="236"/>
        <v>Aug-13</v>
      </c>
      <c r="L3781" s="20">
        <f t="shared" si="239"/>
        <v>3715</v>
      </c>
      <c r="M3781" s="21">
        <f t="shared" si="237"/>
        <v>0.12681292059219382</v>
      </c>
    </row>
    <row r="3782" spans="1:13" x14ac:dyDescent="0.3">
      <c r="A3782" s="119">
        <v>41492</v>
      </c>
      <c r="B3782" s="120" t="s">
        <v>61</v>
      </c>
      <c r="C3782" s="121">
        <v>15.45</v>
      </c>
      <c r="D3782" s="87" t="s">
        <v>31</v>
      </c>
      <c r="E3782" s="120" t="s">
        <v>8019</v>
      </c>
      <c r="F3782" s="123">
        <v>4.5</v>
      </c>
      <c r="G3782" s="35">
        <v>1</v>
      </c>
      <c r="H3782" s="69">
        <v>2</v>
      </c>
      <c r="I3782" s="31">
        <v>-1</v>
      </c>
      <c r="J3782" s="18">
        <f t="shared" si="238"/>
        <v>470.11</v>
      </c>
      <c r="K3782" s="19" t="str">
        <f t="shared" si="236"/>
        <v>Aug-13</v>
      </c>
      <c r="L3782" s="20">
        <f t="shared" si="239"/>
        <v>3716</v>
      </c>
      <c r="M3782" s="21">
        <f t="shared" si="237"/>
        <v>0.12650968783638322</v>
      </c>
    </row>
    <row r="3783" spans="1:13" x14ac:dyDescent="0.3">
      <c r="A3783" s="119">
        <v>41492</v>
      </c>
      <c r="B3783" s="120" t="s">
        <v>145</v>
      </c>
      <c r="C3783" s="121">
        <v>17</v>
      </c>
      <c r="D3783" s="87" t="s">
        <v>31</v>
      </c>
      <c r="E3783" s="120" t="s">
        <v>1144</v>
      </c>
      <c r="F3783" s="123">
        <v>4.33</v>
      </c>
      <c r="G3783" s="35">
        <v>1</v>
      </c>
      <c r="H3783" s="69">
        <v>3</v>
      </c>
      <c r="I3783" s="31">
        <v>-1</v>
      </c>
      <c r="J3783" s="18">
        <f t="shared" si="238"/>
        <v>469.11</v>
      </c>
      <c r="K3783" s="19" t="str">
        <f t="shared" si="236"/>
        <v>Aug-13</v>
      </c>
      <c r="L3783" s="20">
        <f t="shared" si="239"/>
        <v>3717</v>
      </c>
      <c r="M3783" s="21">
        <f t="shared" si="237"/>
        <v>0.12620661824051654</v>
      </c>
    </row>
    <row r="3784" spans="1:13" x14ac:dyDescent="0.3">
      <c r="A3784" s="124">
        <v>41492</v>
      </c>
      <c r="B3784" s="108" t="s">
        <v>43</v>
      </c>
      <c r="C3784" s="111">
        <v>20</v>
      </c>
      <c r="D3784" s="87" t="s">
        <v>31</v>
      </c>
      <c r="E3784" s="108" t="s">
        <v>8018</v>
      </c>
      <c r="F3784" s="110">
        <v>5</v>
      </c>
      <c r="G3784" s="35">
        <v>1</v>
      </c>
      <c r="H3784" s="70" t="s">
        <v>6518</v>
      </c>
      <c r="I3784" s="34">
        <v>-1</v>
      </c>
      <c r="J3784" s="18">
        <f t="shared" si="238"/>
        <v>468.11</v>
      </c>
      <c r="K3784" s="19" t="str">
        <f t="shared" si="236"/>
        <v>Aug-13</v>
      </c>
      <c r="L3784" s="20">
        <f t="shared" si="239"/>
        <v>3718</v>
      </c>
      <c r="M3784" s="21">
        <f t="shared" si="237"/>
        <v>0.12590371167294245</v>
      </c>
    </row>
    <row r="3785" spans="1:13" x14ac:dyDescent="0.3">
      <c r="A3785" s="107">
        <v>41493</v>
      </c>
      <c r="B3785" s="108" t="s">
        <v>48</v>
      </c>
      <c r="C3785" s="101">
        <v>0.64583333333333337</v>
      </c>
      <c r="D3785" s="87" t="s">
        <v>31</v>
      </c>
      <c r="E3785" s="108" t="s">
        <v>1316</v>
      </c>
      <c r="F3785" s="110">
        <v>4</v>
      </c>
      <c r="G3785" s="85">
        <v>1</v>
      </c>
      <c r="H3785" s="87" t="s">
        <v>33</v>
      </c>
      <c r="I3785" s="27">
        <v>-1</v>
      </c>
      <c r="J3785" s="18">
        <f t="shared" si="238"/>
        <v>467.11</v>
      </c>
      <c r="K3785" s="19" t="str">
        <f t="shared" si="236"/>
        <v>Aug-13</v>
      </c>
      <c r="L3785" s="20">
        <f t="shared" si="239"/>
        <v>3719</v>
      </c>
      <c r="M3785" s="21">
        <f t="shared" si="237"/>
        <v>0.12560096800215112</v>
      </c>
    </row>
    <row r="3786" spans="1:13" x14ac:dyDescent="0.3">
      <c r="A3786" s="107">
        <v>41493</v>
      </c>
      <c r="B3786" s="108" t="s">
        <v>38</v>
      </c>
      <c r="C3786" s="101">
        <v>0.70138888888888884</v>
      </c>
      <c r="D3786" s="87" t="s">
        <v>31</v>
      </c>
      <c r="E3786" s="108" t="s">
        <v>1317</v>
      </c>
      <c r="F3786" s="110">
        <v>3</v>
      </c>
      <c r="G3786" s="85">
        <v>1</v>
      </c>
      <c r="H3786" s="87" t="s">
        <v>33</v>
      </c>
      <c r="I3786" s="27">
        <v>-1</v>
      </c>
      <c r="J3786" s="18">
        <f t="shared" si="238"/>
        <v>466.11</v>
      </c>
      <c r="K3786" s="19" t="str">
        <f t="shared" si="236"/>
        <v>Aug-13</v>
      </c>
      <c r="L3786" s="20">
        <f t="shared" si="239"/>
        <v>3720</v>
      </c>
      <c r="M3786" s="21">
        <f t="shared" si="237"/>
        <v>0.12529838709677421</v>
      </c>
    </row>
    <row r="3787" spans="1:13" x14ac:dyDescent="0.3">
      <c r="A3787" s="107">
        <v>41493</v>
      </c>
      <c r="B3787" s="108" t="s">
        <v>137</v>
      </c>
      <c r="C3787" s="101">
        <v>0.73263888888888884</v>
      </c>
      <c r="D3787" s="87" t="s">
        <v>31</v>
      </c>
      <c r="E3787" s="108" t="s">
        <v>1318</v>
      </c>
      <c r="F3787" s="110">
        <v>3.75</v>
      </c>
      <c r="G3787" s="85">
        <v>1</v>
      </c>
      <c r="H3787" s="87" t="s">
        <v>33</v>
      </c>
      <c r="I3787" s="27">
        <v>-1</v>
      </c>
      <c r="J3787" s="18">
        <f t="shared" si="238"/>
        <v>465.11</v>
      </c>
      <c r="K3787" s="19" t="str">
        <f t="shared" si="236"/>
        <v>Aug-13</v>
      </c>
      <c r="L3787" s="20">
        <f t="shared" si="239"/>
        <v>3721</v>
      </c>
      <c r="M3787" s="21">
        <f t="shared" si="237"/>
        <v>0.12499596882558453</v>
      </c>
    </row>
    <row r="3788" spans="1:13" x14ac:dyDescent="0.3">
      <c r="A3788" s="107">
        <v>41493</v>
      </c>
      <c r="B3788" s="108" t="s">
        <v>46</v>
      </c>
      <c r="C3788" s="101">
        <v>0.74305555555555547</v>
      </c>
      <c r="D3788" s="87" t="s">
        <v>31</v>
      </c>
      <c r="E3788" s="108" t="s">
        <v>1319</v>
      </c>
      <c r="F3788" s="110">
        <v>2.88</v>
      </c>
      <c r="G3788" s="85">
        <v>1</v>
      </c>
      <c r="H3788" s="87" t="s">
        <v>42</v>
      </c>
      <c r="I3788" s="28">
        <v>1.88</v>
      </c>
      <c r="J3788" s="18">
        <f t="shared" si="238"/>
        <v>466.99</v>
      </c>
      <c r="K3788" s="19" t="str">
        <f t="shared" si="236"/>
        <v>Aug-13</v>
      </c>
      <c r="L3788" s="20">
        <f t="shared" si="239"/>
        <v>3722</v>
      </c>
      <c r="M3788" s="21">
        <f t="shared" si="237"/>
        <v>0.12546749059645351</v>
      </c>
    </row>
    <row r="3789" spans="1:13" x14ac:dyDescent="0.3">
      <c r="A3789" s="107">
        <v>41493</v>
      </c>
      <c r="B3789" s="108" t="s">
        <v>43</v>
      </c>
      <c r="C3789" s="101">
        <v>0.8125</v>
      </c>
      <c r="D3789" s="87" t="s">
        <v>31</v>
      </c>
      <c r="E3789" s="108" t="s">
        <v>1320</v>
      </c>
      <c r="F3789" s="110">
        <v>4</v>
      </c>
      <c r="G3789" s="85">
        <v>1</v>
      </c>
      <c r="H3789" s="87" t="s">
        <v>42</v>
      </c>
      <c r="I3789" s="28">
        <v>3</v>
      </c>
      <c r="J3789" s="18">
        <f t="shared" si="238"/>
        <v>469.99</v>
      </c>
      <c r="K3789" s="19" t="str">
        <f t="shared" si="236"/>
        <v>Aug-13</v>
      </c>
      <c r="L3789" s="20">
        <f t="shared" si="239"/>
        <v>3723</v>
      </c>
      <c r="M3789" s="21">
        <f t="shared" si="237"/>
        <v>0.12623959172710181</v>
      </c>
    </row>
    <row r="3790" spans="1:13" x14ac:dyDescent="0.3">
      <c r="A3790" s="119">
        <v>41493</v>
      </c>
      <c r="B3790" s="120" t="s">
        <v>137</v>
      </c>
      <c r="C3790" s="121">
        <v>14.1</v>
      </c>
      <c r="D3790" s="87" t="s">
        <v>31</v>
      </c>
      <c r="E3790" s="120" t="s">
        <v>8021</v>
      </c>
      <c r="F3790" s="123">
        <v>5.5</v>
      </c>
      <c r="G3790" s="35">
        <v>1</v>
      </c>
      <c r="H3790" s="69">
        <v>1</v>
      </c>
      <c r="I3790" s="31">
        <v>4.5</v>
      </c>
      <c r="J3790" s="18">
        <f t="shared" si="238"/>
        <v>474.49</v>
      </c>
      <c r="K3790" s="19" t="str">
        <f t="shared" si="236"/>
        <v>Aug-13</v>
      </c>
      <c r="L3790" s="20">
        <f t="shared" si="239"/>
        <v>3724</v>
      </c>
      <c r="M3790" s="21">
        <f t="shared" si="237"/>
        <v>0.12741407089151449</v>
      </c>
    </row>
    <row r="3791" spans="1:13" x14ac:dyDescent="0.3">
      <c r="A3791" s="119">
        <v>41493</v>
      </c>
      <c r="B3791" s="120" t="s">
        <v>48</v>
      </c>
      <c r="C3791" s="121">
        <v>14.3</v>
      </c>
      <c r="D3791" s="87" t="s">
        <v>31</v>
      </c>
      <c r="E3791" s="120" t="s">
        <v>3116</v>
      </c>
      <c r="F3791" s="123">
        <v>5.5</v>
      </c>
      <c r="G3791" s="35">
        <v>1</v>
      </c>
      <c r="H3791" s="69">
        <v>3</v>
      </c>
      <c r="I3791" s="31">
        <v>-1</v>
      </c>
      <c r="J3791" s="18">
        <f t="shared" si="238"/>
        <v>473.49</v>
      </c>
      <c r="K3791" s="19" t="str">
        <f t="shared" si="236"/>
        <v>Aug-13</v>
      </c>
      <c r="L3791" s="20">
        <f t="shared" si="239"/>
        <v>3725</v>
      </c>
      <c r="M3791" s="21">
        <f t="shared" si="237"/>
        <v>0.12711140939597315</v>
      </c>
    </row>
    <row r="3792" spans="1:13" x14ac:dyDescent="0.3">
      <c r="A3792" s="119">
        <v>41493</v>
      </c>
      <c r="B3792" s="120" t="s">
        <v>137</v>
      </c>
      <c r="C3792" s="121">
        <v>16.399999999999999</v>
      </c>
      <c r="D3792" s="87" t="s">
        <v>31</v>
      </c>
      <c r="E3792" s="120" t="s">
        <v>8022</v>
      </c>
      <c r="F3792" s="123">
        <v>6</v>
      </c>
      <c r="G3792" s="35">
        <v>1</v>
      </c>
      <c r="H3792" s="69">
        <v>5</v>
      </c>
      <c r="I3792" s="31">
        <v>-1</v>
      </c>
      <c r="J3792" s="18">
        <f t="shared" si="238"/>
        <v>472.49</v>
      </c>
      <c r="K3792" s="19" t="str">
        <f t="shared" si="236"/>
        <v>Aug-13</v>
      </c>
      <c r="L3792" s="20">
        <f t="shared" si="239"/>
        <v>3726</v>
      </c>
      <c r="M3792" s="21">
        <f t="shared" si="237"/>
        <v>0.12680891035963501</v>
      </c>
    </row>
    <row r="3793" spans="1:13" x14ac:dyDescent="0.3">
      <c r="A3793" s="119">
        <v>41493</v>
      </c>
      <c r="B3793" s="120" t="s">
        <v>48</v>
      </c>
      <c r="C3793" s="121">
        <v>17</v>
      </c>
      <c r="D3793" s="87" t="s">
        <v>31</v>
      </c>
      <c r="E3793" s="120" t="s">
        <v>2184</v>
      </c>
      <c r="F3793" s="123">
        <v>5.5</v>
      </c>
      <c r="G3793" s="35">
        <v>1</v>
      </c>
      <c r="H3793" s="69">
        <v>10</v>
      </c>
      <c r="I3793" s="31">
        <v>-1</v>
      </c>
      <c r="J3793" s="18">
        <f t="shared" si="238"/>
        <v>471.49</v>
      </c>
      <c r="K3793" s="19" t="str">
        <f t="shared" si="236"/>
        <v>Aug-13</v>
      </c>
      <c r="L3793" s="20">
        <f t="shared" si="239"/>
        <v>3727</v>
      </c>
      <c r="M3793" s="21">
        <f t="shared" si="237"/>
        <v>0.12650657365173062</v>
      </c>
    </row>
    <row r="3794" spans="1:13" x14ac:dyDescent="0.3">
      <c r="A3794" s="119">
        <v>41493</v>
      </c>
      <c r="B3794" s="120" t="s">
        <v>38</v>
      </c>
      <c r="C3794" s="121">
        <v>17.55</v>
      </c>
      <c r="D3794" s="87" t="s">
        <v>31</v>
      </c>
      <c r="E3794" s="120" t="s">
        <v>2417</v>
      </c>
      <c r="F3794" s="123">
        <v>6</v>
      </c>
      <c r="G3794" s="35">
        <v>1</v>
      </c>
      <c r="H3794" s="69">
        <v>1</v>
      </c>
      <c r="I3794" s="31">
        <v>5</v>
      </c>
      <c r="J3794" s="18">
        <f t="shared" si="238"/>
        <v>476.49</v>
      </c>
      <c r="K3794" s="19" t="str">
        <f t="shared" si="236"/>
        <v>Aug-13</v>
      </c>
      <c r="L3794" s="20">
        <f t="shared" si="239"/>
        <v>3728</v>
      </c>
      <c r="M3794" s="21">
        <f t="shared" si="237"/>
        <v>0.12781384120171674</v>
      </c>
    </row>
    <row r="3795" spans="1:13" x14ac:dyDescent="0.3">
      <c r="A3795" s="124">
        <v>41493</v>
      </c>
      <c r="B3795" s="108" t="s">
        <v>46</v>
      </c>
      <c r="C3795" s="111">
        <v>19.2</v>
      </c>
      <c r="D3795" s="87" t="s">
        <v>31</v>
      </c>
      <c r="E3795" s="108" t="s">
        <v>8020</v>
      </c>
      <c r="F3795" s="110">
        <v>4.5</v>
      </c>
      <c r="G3795" s="35">
        <v>1</v>
      </c>
      <c r="H3795" s="70" t="s">
        <v>6512</v>
      </c>
      <c r="I3795" s="34">
        <v>-1</v>
      </c>
      <c r="J3795" s="18">
        <f t="shared" si="238"/>
        <v>475.49</v>
      </c>
      <c r="K3795" s="19" t="str">
        <f t="shared" si="236"/>
        <v>Aug-13</v>
      </c>
      <c r="L3795" s="20">
        <f t="shared" si="239"/>
        <v>3729</v>
      </c>
      <c r="M3795" s="21">
        <f t="shared" si="237"/>
        <v>0.12751139715741486</v>
      </c>
    </row>
    <row r="3796" spans="1:13" x14ac:dyDescent="0.3">
      <c r="A3796" s="107">
        <v>41494</v>
      </c>
      <c r="B3796" s="108" t="s">
        <v>38</v>
      </c>
      <c r="C3796" s="101">
        <v>0.68055555555555547</v>
      </c>
      <c r="D3796" s="87" t="s">
        <v>31</v>
      </c>
      <c r="E3796" s="108" t="s">
        <v>1321</v>
      </c>
      <c r="F3796" s="110">
        <v>3</v>
      </c>
      <c r="G3796" s="85">
        <v>1</v>
      </c>
      <c r="H3796" s="87" t="s">
        <v>33</v>
      </c>
      <c r="I3796" s="27">
        <v>-1</v>
      </c>
      <c r="J3796" s="18">
        <f t="shared" si="238"/>
        <v>474.49</v>
      </c>
      <c r="K3796" s="19" t="str">
        <f t="shared" si="236"/>
        <v>Aug-13</v>
      </c>
      <c r="L3796" s="20">
        <f t="shared" si="239"/>
        <v>3730</v>
      </c>
      <c r="M3796" s="21">
        <f t="shared" si="237"/>
        <v>0.12720911528150133</v>
      </c>
    </row>
    <row r="3797" spans="1:13" x14ac:dyDescent="0.3">
      <c r="A3797" s="107">
        <v>41494</v>
      </c>
      <c r="B3797" s="108" t="s">
        <v>96</v>
      </c>
      <c r="C3797" s="101">
        <v>0.75694444444444453</v>
      </c>
      <c r="D3797" s="87" t="s">
        <v>31</v>
      </c>
      <c r="E3797" s="108" t="s">
        <v>1322</v>
      </c>
      <c r="F3797" s="110">
        <v>3.25</v>
      </c>
      <c r="G3797" s="85">
        <v>1</v>
      </c>
      <c r="H3797" s="87" t="s">
        <v>33</v>
      </c>
      <c r="I3797" s="28">
        <v>-1</v>
      </c>
      <c r="J3797" s="18">
        <f t="shared" si="238"/>
        <v>473.49</v>
      </c>
      <c r="K3797" s="19" t="str">
        <f t="shared" si="236"/>
        <v>Aug-13</v>
      </c>
      <c r="L3797" s="20">
        <f t="shared" si="239"/>
        <v>3731</v>
      </c>
      <c r="M3797" s="21">
        <f t="shared" si="237"/>
        <v>0.12690699544358081</v>
      </c>
    </row>
    <row r="3798" spans="1:13" x14ac:dyDescent="0.3">
      <c r="A3798" s="107">
        <v>41494</v>
      </c>
      <c r="B3798" s="108" t="s">
        <v>30</v>
      </c>
      <c r="C3798" s="101">
        <v>0.77083333333333337</v>
      </c>
      <c r="D3798" s="87" t="s">
        <v>31</v>
      </c>
      <c r="E3798" s="108" t="s">
        <v>1323</v>
      </c>
      <c r="F3798" s="110">
        <v>4</v>
      </c>
      <c r="G3798" s="85">
        <v>1</v>
      </c>
      <c r="H3798" s="87" t="s">
        <v>33</v>
      </c>
      <c r="I3798" s="28">
        <v>-1</v>
      </c>
      <c r="J3798" s="18">
        <f t="shared" si="238"/>
        <v>472.49</v>
      </c>
      <c r="K3798" s="19" t="str">
        <f t="shared" si="236"/>
        <v>Aug-13</v>
      </c>
      <c r="L3798" s="20">
        <f t="shared" si="239"/>
        <v>3732</v>
      </c>
      <c r="M3798" s="21">
        <f t="shared" si="237"/>
        <v>0.12660503751339763</v>
      </c>
    </row>
    <row r="3799" spans="1:13" x14ac:dyDescent="0.3">
      <c r="A3799" s="119">
        <v>41494</v>
      </c>
      <c r="B3799" s="120" t="s">
        <v>38</v>
      </c>
      <c r="C3799" s="121">
        <v>15.5</v>
      </c>
      <c r="D3799" s="87" t="s">
        <v>31</v>
      </c>
      <c r="E3799" s="120" t="s">
        <v>1241</v>
      </c>
      <c r="F3799" s="123">
        <v>4.33</v>
      </c>
      <c r="G3799" s="35">
        <v>1</v>
      </c>
      <c r="H3799" s="69">
        <v>3</v>
      </c>
      <c r="I3799" s="31">
        <v>-1</v>
      </c>
      <c r="J3799" s="18">
        <f t="shared" si="238"/>
        <v>471.49</v>
      </c>
      <c r="K3799" s="19" t="str">
        <f t="shared" si="236"/>
        <v>Aug-13</v>
      </c>
      <c r="L3799" s="20">
        <f t="shared" si="239"/>
        <v>3733</v>
      </c>
      <c r="M3799" s="21">
        <f t="shared" si="237"/>
        <v>0.12630324136083579</v>
      </c>
    </row>
    <row r="3800" spans="1:13" x14ac:dyDescent="0.3">
      <c r="A3800" s="119">
        <v>41494</v>
      </c>
      <c r="B3800" s="120" t="s">
        <v>38</v>
      </c>
      <c r="C3800" s="121">
        <v>16.5</v>
      </c>
      <c r="D3800" s="87" t="s">
        <v>31</v>
      </c>
      <c r="E3800" s="120" t="s">
        <v>8027</v>
      </c>
      <c r="F3800" s="123">
        <v>5</v>
      </c>
      <c r="G3800" s="35">
        <v>1</v>
      </c>
      <c r="H3800" s="69">
        <v>4</v>
      </c>
      <c r="I3800" s="31">
        <v>-1</v>
      </c>
      <c r="J3800" s="18">
        <f t="shared" si="238"/>
        <v>470.49</v>
      </c>
      <c r="K3800" s="19" t="str">
        <f t="shared" si="236"/>
        <v>Aug-13</v>
      </c>
      <c r="L3800" s="20">
        <f t="shared" si="239"/>
        <v>3734</v>
      </c>
      <c r="M3800" s="21">
        <f t="shared" si="237"/>
        <v>0.1260016068559186</v>
      </c>
    </row>
    <row r="3801" spans="1:13" x14ac:dyDescent="0.3">
      <c r="A3801" s="124">
        <v>41494</v>
      </c>
      <c r="B3801" s="108" t="s">
        <v>130</v>
      </c>
      <c r="C3801" s="111">
        <v>20</v>
      </c>
      <c r="D3801" s="87" t="s">
        <v>31</v>
      </c>
      <c r="E3801" s="108" t="s">
        <v>8023</v>
      </c>
      <c r="F3801" s="110">
        <v>5.5</v>
      </c>
      <c r="G3801" s="35">
        <v>1</v>
      </c>
      <c r="H3801" s="71" t="s">
        <v>6512</v>
      </c>
      <c r="I3801" s="34">
        <v>-1</v>
      </c>
      <c r="J3801" s="18">
        <f t="shared" si="238"/>
        <v>469.49</v>
      </c>
      <c r="K3801" s="19" t="str">
        <f t="shared" si="236"/>
        <v>Aug-13</v>
      </c>
      <c r="L3801" s="20">
        <f t="shared" si="239"/>
        <v>3735</v>
      </c>
      <c r="M3801" s="21">
        <f t="shared" si="237"/>
        <v>0.12570013386880857</v>
      </c>
    </row>
    <row r="3802" spans="1:13" x14ac:dyDescent="0.3">
      <c r="A3802" s="124">
        <v>41494</v>
      </c>
      <c r="B3802" s="108" t="s">
        <v>30</v>
      </c>
      <c r="C3802" s="111">
        <v>20.100000000000001</v>
      </c>
      <c r="D3802" s="87" t="s">
        <v>31</v>
      </c>
      <c r="E3802" s="108" t="s">
        <v>8025</v>
      </c>
      <c r="F3802" s="110">
        <v>5</v>
      </c>
      <c r="G3802" s="35">
        <v>1</v>
      </c>
      <c r="H3802" s="71" t="s">
        <v>6518</v>
      </c>
      <c r="I3802" s="34">
        <v>-1</v>
      </c>
      <c r="J3802" s="18">
        <f t="shared" si="238"/>
        <v>468.49</v>
      </c>
      <c r="K3802" s="19" t="str">
        <f t="shared" si="236"/>
        <v>Aug-13</v>
      </c>
      <c r="L3802" s="20">
        <f t="shared" si="239"/>
        <v>3736</v>
      </c>
      <c r="M3802" s="21">
        <f t="shared" si="237"/>
        <v>0.12539882226980728</v>
      </c>
    </row>
    <row r="3803" spans="1:13" x14ac:dyDescent="0.3">
      <c r="A3803" s="124">
        <v>41494</v>
      </c>
      <c r="B3803" s="108" t="s">
        <v>30</v>
      </c>
      <c r="C3803" s="111">
        <v>20.100000000000001</v>
      </c>
      <c r="D3803" s="87" t="s">
        <v>31</v>
      </c>
      <c r="E3803" s="108" t="s">
        <v>8026</v>
      </c>
      <c r="F3803" s="110">
        <v>6</v>
      </c>
      <c r="G3803" s="35">
        <v>1</v>
      </c>
      <c r="H3803" s="71" t="s">
        <v>6512</v>
      </c>
      <c r="I3803" s="34">
        <v>-1</v>
      </c>
      <c r="J3803" s="18">
        <f t="shared" si="238"/>
        <v>467.49</v>
      </c>
      <c r="K3803" s="19" t="str">
        <f t="shared" si="236"/>
        <v>Aug-13</v>
      </c>
      <c r="L3803" s="20">
        <f t="shared" si="239"/>
        <v>3737</v>
      </c>
      <c r="M3803" s="21">
        <f t="shared" si="237"/>
        <v>0.12509767192935509</v>
      </c>
    </row>
    <row r="3804" spans="1:13" x14ac:dyDescent="0.3">
      <c r="A3804" s="124">
        <v>41494</v>
      </c>
      <c r="B3804" s="108" t="s">
        <v>96</v>
      </c>
      <c r="C3804" s="111">
        <v>20.25</v>
      </c>
      <c r="D3804" s="87" t="s">
        <v>31</v>
      </c>
      <c r="E3804" s="108" t="s">
        <v>8024</v>
      </c>
      <c r="F3804" s="110">
        <v>4.33</v>
      </c>
      <c r="G3804" s="35">
        <v>1</v>
      </c>
      <c r="H3804" s="71" t="s">
        <v>6526</v>
      </c>
      <c r="I3804" s="34">
        <v>3.33</v>
      </c>
      <c r="J3804" s="18">
        <f t="shared" si="238"/>
        <v>470.82</v>
      </c>
      <c r="K3804" s="19" t="str">
        <f t="shared" si="236"/>
        <v>Aug-13</v>
      </c>
      <c r="L3804" s="20">
        <f t="shared" si="239"/>
        <v>3738</v>
      </c>
      <c r="M3804" s="21">
        <f t="shared" si="237"/>
        <v>0.12595505617977529</v>
      </c>
    </row>
    <row r="3805" spans="1:13" x14ac:dyDescent="0.3">
      <c r="A3805" s="107">
        <v>41495</v>
      </c>
      <c r="B3805" s="108" t="s">
        <v>97</v>
      </c>
      <c r="C3805" s="101">
        <v>0.66666666666666663</v>
      </c>
      <c r="D3805" s="87" t="s">
        <v>31</v>
      </c>
      <c r="E3805" s="108" t="s">
        <v>1324</v>
      </c>
      <c r="F3805" s="110">
        <v>3.75</v>
      </c>
      <c r="G3805" s="85">
        <v>1</v>
      </c>
      <c r="H3805" s="87" t="s">
        <v>33</v>
      </c>
      <c r="I3805" s="27">
        <v>-1</v>
      </c>
      <c r="J3805" s="18">
        <f t="shared" si="238"/>
        <v>469.82</v>
      </c>
      <c r="K3805" s="19" t="str">
        <f t="shared" si="236"/>
        <v>Aug-13</v>
      </c>
      <c r="L3805" s="20">
        <f t="shared" si="239"/>
        <v>3739</v>
      </c>
      <c r="M3805" s="21">
        <f t="shared" si="237"/>
        <v>0.12565391815993582</v>
      </c>
    </row>
    <row r="3806" spans="1:13" x14ac:dyDescent="0.3">
      <c r="A3806" s="107">
        <v>41495</v>
      </c>
      <c r="B3806" s="108" t="s">
        <v>35</v>
      </c>
      <c r="C3806" s="101">
        <v>0.74305555555555547</v>
      </c>
      <c r="D3806" s="87" t="s">
        <v>31</v>
      </c>
      <c r="E3806" s="108" t="s">
        <v>1325</v>
      </c>
      <c r="F3806" s="110">
        <v>4</v>
      </c>
      <c r="G3806" s="85">
        <v>1</v>
      </c>
      <c r="H3806" s="87" t="s">
        <v>33</v>
      </c>
      <c r="I3806" s="28">
        <v>-1</v>
      </c>
      <c r="J3806" s="18">
        <f t="shared" si="238"/>
        <v>468.82</v>
      </c>
      <c r="K3806" s="19" t="str">
        <f t="shared" si="236"/>
        <v>Aug-13</v>
      </c>
      <c r="L3806" s="20">
        <f t="shared" si="239"/>
        <v>3740</v>
      </c>
      <c r="M3806" s="21">
        <f t="shared" si="237"/>
        <v>0.12535294117647058</v>
      </c>
    </row>
    <row r="3807" spans="1:13" x14ac:dyDescent="0.3">
      <c r="A3807" s="107">
        <v>41495</v>
      </c>
      <c r="B3807" s="108" t="s">
        <v>52</v>
      </c>
      <c r="C3807" s="101">
        <v>0.80208333333333337</v>
      </c>
      <c r="D3807" s="87" t="s">
        <v>31</v>
      </c>
      <c r="E3807" s="108" t="s">
        <v>1326</v>
      </c>
      <c r="F3807" s="110">
        <v>3</v>
      </c>
      <c r="G3807" s="85">
        <v>1</v>
      </c>
      <c r="H3807" s="87" t="s">
        <v>33</v>
      </c>
      <c r="I3807" s="28">
        <v>-1</v>
      </c>
      <c r="J3807" s="18">
        <f t="shared" si="238"/>
        <v>467.82</v>
      </c>
      <c r="K3807" s="19" t="str">
        <f t="shared" si="236"/>
        <v>Aug-13</v>
      </c>
      <c r="L3807" s="20">
        <f t="shared" si="239"/>
        <v>3741</v>
      </c>
      <c r="M3807" s="21">
        <f t="shared" si="237"/>
        <v>0.12505212510024058</v>
      </c>
    </row>
    <row r="3808" spans="1:13" x14ac:dyDescent="0.3">
      <c r="A3808" s="107">
        <v>41495</v>
      </c>
      <c r="B3808" s="108" t="s">
        <v>35</v>
      </c>
      <c r="C3808" s="101">
        <v>0.83333333333333337</v>
      </c>
      <c r="D3808" s="87" t="s">
        <v>31</v>
      </c>
      <c r="E3808" s="108" t="s">
        <v>1327</v>
      </c>
      <c r="F3808" s="110">
        <v>3</v>
      </c>
      <c r="G3808" s="85">
        <v>1</v>
      </c>
      <c r="H3808" s="87" t="s">
        <v>33</v>
      </c>
      <c r="I3808" s="28">
        <v>-1</v>
      </c>
      <c r="J3808" s="18">
        <f t="shared" si="238"/>
        <v>466.82</v>
      </c>
      <c r="K3808" s="19" t="str">
        <f t="shared" si="236"/>
        <v>Aug-13</v>
      </c>
      <c r="L3808" s="20">
        <f t="shared" si="239"/>
        <v>3742</v>
      </c>
      <c r="M3808" s="21">
        <f t="shared" si="237"/>
        <v>0.12475146980224479</v>
      </c>
    </row>
    <row r="3809" spans="1:13" x14ac:dyDescent="0.3">
      <c r="A3809" s="119">
        <v>41495</v>
      </c>
      <c r="B3809" s="120" t="s">
        <v>97</v>
      </c>
      <c r="C3809" s="121">
        <v>15</v>
      </c>
      <c r="D3809" s="87" t="s">
        <v>31</v>
      </c>
      <c r="E3809" s="120" t="s">
        <v>8029</v>
      </c>
      <c r="F3809" s="123">
        <v>5.5</v>
      </c>
      <c r="G3809" s="35">
        <v>1</v>
      </c>
      <c r="H3809" s="69">
        <v>3</v>
      </c>
      <c r="I3809" s="31">
        <v>-1</v>
      </c>
      <c r="J3809" s="18">
        <f t="shared" si="238"/>
        <v>465.82</v>
      </c>
      <c r="K3809" s="19" t="str">
        <f t="shared" si="236"/>
        <v>Aug-13</v>
      </c>
      <c r="L3809" s="20">
        <f t="shared" si="239"/>
        <v>3743</v>
      </c>
      <c r="M3809" s="21">
        <f t="shared" si="237"/>
        <v>0.12445097515362009</v>
      </c>
    </row>
    <row r="3810" spans="1:13" x14ac:dyDescent="0.3">
      <c r="A3810" s="119">
        <v>41495</v>
      </c>
      <c r="B3810" s="120" t="s">
        <v>38</v>
      </c>
      <c r="C3810" s="121">
        <v>15.1</v>
      </c>
      <c r="D3810" s="87" t="s">
        <v>31</v>
      </c>
      <c r="E3810" s="120" t="s">
        <v>8030</v>
      </c>
      <c r="F3810" s="123">
        <v>5</v>
      </c>
      <c r="G3810" s="35">
        <v>1</v>
      </c>
      <c r="H3810" s="69">
        <v>3</v>
      </c>
      <c r="I3810" s="31">
        <v>-1</v>
      </c>
      <c r="J3810" s="18">
        <f t="shared" si="238"/>
        <v>464.82</v>
      </c>
      <c r="K3810" s="19" t="str">
        <f t="shared" si="236"/>
        <v>Aug-13</v>
      </c>
      <c r="L3810" s="20">
        <f t="shared" si="239"/>
        <v>3744</v>
      </c>
      <c r="M3810" s="21">
        <f t="shared" si="237"/>
        <v>0.12415064102564102</v>
      </c>
    </row>
    <row r="3811" spans="1:13" x14ac:dyDescent="0.3">
      <c r="A3811" s="119">
        <v>41495</v>
      </c>
      <c r="B3811" s="120" t="s">
        <v>38</v>
      </c>
      <c r="C3811" s="121">
        <v>16.399999999999999</v>
      </c>
      <c r="D3811" s="87" t="s">
        <v>31</v>
      </c>
      <c r="E3811" s="120" t="s">
        <v>8031</v>
      </c>
      <c r="F3811" s="123">
        <v>5</v>
      </c>
      <c r="G3811" s="35">
        <v>1</v>
      </c>
      <c r="H3811" s="69">
        <v>4</v>
      </c>
      <c r="I3811" s="31">
        <v>-1</v>
      </c>
      <c r="J3811" s="18">
        <f t="shared" si="238"/>
        <v>463.82</v>
      </c>
      <c r="K3811" s="19" t="str">
        <f t="shared" si="236"/>
        <v>Aug-13</v>
      </c>
      <c r="L3811" s="20">
        <f t="shared" si="239"/>
        <v>3745</v>
      </c>
      <c r="M3811" s="21">
        <f t="shared" si="237"/>
        <v>0.12385046728971963</v>
      </c>
    </row>
    <row r="3812" spans="1:13" x14ac:dyDescent="0.3">
      <c r="A3812" s="124">
        <v>41495</v>
      </c>
      <c r="B3812" s="108" t="s">
        <v>52</v>
      </c>
      <c r="C3812" s="111">
        <v>17.399999999999999</v>
      </c>
      <c r="D3812" s="87" t="s">
        <v>31</v>
      </c>
      <c r="E3812" s="108" t="s">
        <v>2141</v>
      </c>
      <c r="F3812" s="110">
        <v>5.5</v>
      </c>
      <c r="G3812" s="35">
        <v>1</v>
      </c>
      <c r="H3812" s="71" t="s">
        <v>6518</v>
      </c>
      <c r="I3812" s="34">
        <v>-1</v>
      </c>
      <c r="J3812" s="18">
        <f t="shared" si="238"/>
        <v>462.82</v>
      </c>
      <c r="K3812" s="19" t="str">
        <f t="shared" si="236"/>
        <v>Aug-13</v>
      </c>
      <c r="L3812" s="20">
        <f t="shared" si="239"/>
        <v>3746</v>
      </c>
      <c r="M3812" s="21">
        <f t="shared" si="237"/>
        <v>0.12355045381740523</v>
      </c>
    </row>
    <row r="3813" spans="1:13" x14ac:dyDescent="0.3">
      <c r="A3813" s="124">
        <v>41495</v>
      </c>
      <c r="B3813" s="108" t="s">
        <v>35</v>
      </c>
      <c r="C3813" s="111">
        <v>19.25</v>
      </c>
      <c r="D3813" s="87" t="s">
        <v>31</v>
      </c>
      <c r="E3813" s="108" t="s">
        <v>8028</v>
      </c>
      <c r="F3813" s="110">
        <v>6</v>
      </c>
      <c r="G3813" s="35">
        <v>1</v>
      </c>
      <c r="H3813" s="71" t="s">
        <v>6518</v>
      </c>
      <c r="I3813" s="34">
        <v>-1</v>
      </c>
      <c r="J3813" s="18">
        <f t="shared" si="238"/>
        <v>461.82</v>
      </c>
      <c r="K3813" s="19" t="str">
        <f t="shared" si="236"/>
        <v>Aug-13</v>
      </c>
      <c r="L3813" s="20">
        <f t="shared" si="239"/>
        <v>3747</v>
      </c>
      <c r="M3813" s="21">
        <f t="shared" si="237"/>
        <v>0.1232506004803843</v>
      </c>
    </row>
    <row r="3814" spans="1:13" x14ac:dyDescent="0.3">
      <c r="A3814" s="107">
        <v>41496</v>
      </c>
      <c r="B3814" s="108" t="s">
        <v>58</v>
      </c>
      <c r="C3814" s="101">
        <v>0.65972222222222221</v>
      </c>
      <c r="D3814" s="87" t="s">
        <v>31</v>
      </c>
      <c r="E3814" s="108" t="s">
        <v>1328</v>
      </c>
      <c r="F3814" s="110">
        <v>3.75</v>
      </c>
      <c r="G3814" s="85">
        <v>1</v>
      </c>
      <c r="H3814" s="87" t="s">
        <v>33</v>
      </c>
      <c r="I3814" s="27">
        <v>-1</v>
      </c>
      <c r="J3814" s="18">
        <f t="shared" si="238"/>
        <v>460.82</v>
      </c>
      <c r="K3814" s="19" t="str">
        <f t="shared" si="236"/>
        <v>Aug-13</v>
      </c>
      <c r="L3814" s="20">
        <f t="shared" si="239"/>
        <v>3748</v>
      </c>
      <c r="M3814" s="21">
        <f t="shared" si="237"/>
        <v>0.12295090715048025</v>
      </c>
    </row>
    <row r="3815" spans="1:13" x14ac:dyDescent="0.3">
      <c r="A3815" s="107">
        <v>41496</v>
      </c>
      <c r="B3815" s="108" t="s">
        <v>29</v>
      </c>
      <c r="C3815" s="101">
        <v>0.78125</v>
      </c>
      <c r="D3815" s="87" t="s">
        <v>31</v>
      </c>
      <c r="E3815" s="108" t="s">
        <v>1329</v>
      </c>
      <c r="F3815" s="110">
        <v>3.5</v>
      </c>
      <c r="G3815" s="85">
        <v>1</v>
      </c>
      <c r="H3815" s="87" t="s">
        <v>33</v>
      </c>
      <c r="I3815" s="28">
        <v>-1</v>
      </c>
      <c r="J3815" s="18">
        <f t="shared" si="238"/>
        <v>459.82</v>
      </c>
      <c r="K3815" s="19" t="str">
        <f t="shared" si="236"/>
        <v>Aug-13</v>
      </c>
      <c r="L3815" s="20">
        <f t="shared" si="239"/>
        <v>3749</v>
      </c>
      <c r="M3815" s="21">
        <f t="shared" si="237"/>
        <v>0.12265137369965323</v>
      </c>
    </row>
    <row r="3816" spans="1:13" x14ac:dyDescent="0.3">
      <c r="A3816" s="107">
        <v>41496</v>
      </c>
      <c r="B3816" s="108" t="s">
        <v>49</v>
      </c>
      <c r="C3816" s="101">
        <v>0.81597222222222221</v>
      </c>
      <c r="D3816" s="87" t="s">
        <v>31</v>
      </c>
      <c r="E3816" s="108" t="s">
        <v>1330</v>
      </c>
      <c r="F3816" s="110">
        <v>3.75</v>
      </c>
      <c r="G3816" s="85">
        <v>1</v>
      </c>
      <c r="H3816" s="87" t="s">
        <v>33</v>
      </c>
      <c r="I3816" s="28">
        <v>-1</v>
      </c>
      <c r="J3816" s="18">
        <f t="shared" si="238"/>
        <v>458.82</v>
      </c>
      <c r="K3816" s="19" t="str">
        <f t="shared" si="236"/>
        <v>Aug-13</v>
      </c>
      <c r="L3816" s="20">
        <f t="shared" si="239"/>
        <v>3750</v>
      </c>
      <c r="M3816" s="21">
        <f t="shared" si="237"/>
        <v>0.122352</v>
      </c>
    </row>
    <row r="3817" spans="1:13" x14ac:dyDescent="0.3">
      <c r="A3817" s="107">
        <v>41496</v>
      </c>
      <c r="B3817" s="108" t="s">
        <v>29</v>
      </c>
      <c r="C3817" s="101">
        <v>0.82291666666666663</v>
      </c>
      <c r="D3817" s="87" t="s">
        <v>31</v>
      </c>
      <c r="E3817" s="108" t="s">
        <v>746</v>
      </c>
      <c r="F3817" s="110">
        <v>4</v>
      </c>
      <c r="G3817" s="85">
        <v>1</v>
      </c>
      <c r="H3817" s="87" t="s">
        <v>42</v>
      </c>
      <c r="I3817" s="28">
        <v>3</v>
      </c>
      <c r="J3817" s="18">
        <f t="shared" si="238"/>
        <v>461.82</v>
      </c>
      <c r="K3817" s="19" t="str">
        <f t="shared" si="236"/>
        <v>Aug-13</v>
      </c>
      <c r="L3817" s="20">
        <f t="shared" si="239"/>
        <v>3751</v>
      </c>
      <c r="M3817" s="21">
        <f t="shared" si="237"/>
        <v>0.12311916822180752</v>
      </c>
    </row>
    <row r="3818" spans="1:13" x14ac:dyDescent="0.3">
      <c r="A3818" s="119">
        <v>41496</v>
      </c>
      <c r="B3818" s="120" t="s">
        <v>52</v>
      </c>
      <c r="C3818" s="121">
        <v>15</v>
      </c>
      <c r="D3818" s="87" t="s">
        <v>31</v>
      </c>
      <c r="E3818" s="120" t="s">
        <v>8035</v>
      </c>
      <c r="F3818" s="123">
        <v>5.5</v>
      </c>
      <c r="G3818" s="35">
        <v>1</v>
      </c>
      <c r="H3818" s="69">
        <v>2</v>
      </c>
      <c r="I3818" s="31">
        <v>-1</v>
      </c>
      <c r="J3818" s="18">
        <f t="shared" si="238"/>
        <v>460.82</v>
      </c>
      <c r="K3818" s="19" t="str">
        <f t="shared" si="236"/>
        <v>Aug-13</v>
      </c>
      <c r="L3818" s="20">
        <f t="shared" si="239"/>
        <v>3752</v>
      </c>
      <c r="M3818" s="21">
        <f t="shared" si="237"/>
        <v>0.12281982942430704</v>
      </c>
    </row>
    <row r="3819" spans="1:13" x14ac:dyDescent="0.3">
      <c r="A3819" s="124">
        <v>41496</v>
      </c>
      <c r="B3819" s="108" t="s">
        <v>29</v>
      </c>
      <c r="C3819" s="111">
        <v>17.149999999999999</v>
      </c>
      <c r="D3819" s="87" t="s">
        <v>31</v>
      </c>
      <c r="E3819" s="108" t="s">
        <v>8034</v>
      </c>
      <c r="F3819" s="110">
        <v>5</v>
      </c>
      <c r="G3819" s="35">
        <v>1</v>
      </c>
      <c r="H3819" s="71" t="s">
        <v>6512</v>
      </c>
      <c r="I3819" s="34">
        <v>-1</v>
      </c>
      <c r="J3819" s="18">
        <f t="shared" si="238"/>
        <v>459.82</v>
      </c>
      <c r="K3819" s="19" t="str">
        <f t="shared" si="236"/>
        <v>Aug-13</v>
      </c>
      <c r="L3819" s="20">
        <f t="shared" si="239"/>
        <v>3753</v>
      </c>
      <c r="M3819" s="21">
        <f t="shared" si="237"/>
        <v>0.12252065014654942</v>
      </c>
    </row>
    <row r="3820" spans="1:13" x14ac:dyDescent="0.3">
      <c r="A3820" s="124">
        <v>41496</v>
      </c>
      <c r="B3820" s="108" t="s">
        <v>49</v>
      </c>
      <c r="C3820" s="111">
        <v>19.05</v>
      </c>
      <c r="D3820" s="87" t="s">
        <v>31</v>
      </c>
      <c r="E3820" s="108" t="s">
        <v>8032</v>
      </c>
      <c r="F3820" s="110">
        <v>5</v>
      </c>
      <c r="G3820" s="35">
        <v>1</v>
      </c>
      <c r="H3820" s="71" t="s">
        <v>6518</v>
      </c>
      <c r="I3820" s="34">
        <v>-1</v>
      </c>
      <c r="J3820" s="18">
        <f t="shared" si="238"/>
        <v>458.82</v>
      </c>
      <c r="K3820" s="19" t="str">
        <f t="shared" si="236"/>
        <v>Aug-13</v>
      </c>
      <c r="L3820" s="20">
        <f t="shared" si="239"/>
        <v>3754</v>
      </c>
      <c r="M3820" s="21">
        <f t="shared" si="237"/>
        <v>0.12222163026105487</v>
      </c>
    </row>
    <row r="3821" spans="1:13" x14ac:dyDescent="0.3">
      <c r="A3821" s="124">
        <v>41496</v>
      </c>
      <c r="B3821" s="108" t="s">
        <v>49</v>
      </c>
      <c r="C3821" s="111">
        <v>20.350000000000001</v>
      </c>
      <c r="D3821" s="87" t="s">
        <v>31</v>
      </c>
      <c r="E3821" s="108" t="s">
        <v>8033</v>
      </c>
      <c r="F3821" s="110">
        <v>5</v>
      </c>
      <c r="G3821" s="35">
        <v>1</v>
      </c>
      <c r="H3821" s="71" t="s">
        <v>6518</v>
      </c>
      <c r="I3821" s="34">
        <v>-1</v>
      </c>
      <c r="J3821" s="18">
        <f t="shared" si="238"/>
        <v>457.82</v>
      </c>
      <c r="K3821" s="19" t="str">
        <f t="shared" si="236"/>
        <v>Aug-13</v>
      </c>
      <c r="L3821" s="20">
        <f t="shared" si="239"/>
        <v>3755</v>
      </c>
      <c r="M3821" s="21">
        <f t="shared" si="237"/>
        <v>0.12192276964047936</v>
      </c>
    </row>
    <row r="3822" spans="1:13" x14ac:dyDescent="0.3">
      <c r="A3822" s="107">
        <v>41498</v>
      </c>
      <c r="B3822" s="108" t="s">
        <v>45</v>
      </c>
      <c r="C3822" s="101">
        <v>0.69791666666666663</v>
      </c>
      <c r="D3822" s="87" t="s">
        <v>31</v>
      </c>
      <c r="E3822" s="108" t="s">
        <v>1331</v>
      </c>
      <c r="F3822" s="110">
        <v>3.5</v>
      </c>
      <c r="G3822" s="85">
        <v>1</v>
      </c>
      <c r="H3822" s="87" t="s">
        <v>42</v>
      </c>
      <c r="I3822" s="27">
        <v>2.5</v>
      </c>
      <c r="J3822" s="18">
        <f t="shared" si="238"/>
        <v>460.32</v>
      </c>
      <c r="K3822" s="19" t="str">
        <f t="shared" si="236"/>
        <v>Aug-13</v>
      </c>
      <c r="L3822" s="20">
        <f t="shared" si="239"/>
        <v>3756</v>
      </c>
      <c r="M3822" s="21">
        <f t="shared" si="237"/>
        <v>0.12255591054313099</v>
      </c>
    </row>
    <row r="3823" spans="1:13" x14ac:dyDescent="0.3">
      <c r="A3823" s="119">
        <v>41498</v>
      </c>
      <c r="B3823" s="120" t="s">
        <v>45</v>
      </c>
      <c r="C3823" s="121">
        <v>14.45</v>
      </c>
      <c r="D3823" s="87" t="s">
        <v>31</v>
      </c>
      <c r="E3823" s="120" t="s">
        <v>8037</v>
      </c>
      <c r="F3823" s="123">
        <v>4.5</v>
      </c>
      <c r="G3823" s="35">
        <v>1</v>
      </c>
      <c r="H3823" s="69">
        <v>2</v>
      </c>
      <c r="I3823" s="31">
        <v>-1</v>
      </c>
      <c r="J3823" s="18">
        <f t="shared" si="238"/>
        <v>459.32</v>
      </c>
      <c r="K3823" s="19" t="str">
        <f t="shared" si="236"/>
        <v>Aug-13</v>
      </c>
      <c r="L3823" s="20">
        <f t="shared" si="239"/>
        <v>3757</v>
      </c>
      <c r="M3823" s="21">
        <f t="shared" si="237"/>
        <v>0.12225712004258717</v>
      </c>
    </row>
    <row r="3824" spans="1:13" x14ac:dyDescent="0.3">
      <c r="A3824" s="119">
        <v>41498</v>
      </c>
      <c r="B3824" s="120" t="s">
        <v>49</v>
      </c>
      <c r="C3824" s="121">
        <v>15.3</v>
      </c>
      <c r="D3824" s="87" t="s">
        <v>31</v>
      </c>
      <c r="E3824" s="120" t="s">
        <v>6967</v>
      </c>
      <c r="F3824" s="123">
        <v>4.5</v>
      </c>
      <c r="G3824" s="35">
        <v>1</v>
      </c>
      <c r="H3824" s="69">
        <v>1</v>
      </c>
      <c r="I3824" s="31">
        <v>3.5</v>
      </c>
      <c r="J3824" s="18">
        <f t="shared" si="238"/>
        <v>462.82</v>
      </c>
      <c r="K3824" s="19" t="str">
        <f t="shared" si="236"/>
        <v>Aug-13</v>
      </c>
      <c r="L3824" s="20">
        <f t="shared" si="239"/>
        <v>3758</v>
      </c>
      <c r="M3824" s="21">
        <f t="shared" si="237"/>
        <v>0.12315593400745077</v>
      </c>
    </row>
    <row r="3825" spans="1:13" x14ac:dyDescent="0.3">
      <c r="A3825" s="119">
        <v>41498</v>
      </c>
      <c r="B3825" s="120" t="s">
        <v>45</v>
      </c>
      <c r="C3825" s="121">
        <v>16.149999999999999</v>
      </c>
      <c r="D3825" s="87" t="s">
        <v>31</v>
      </c>
      <c r="E3825" s="120" t="s">
        <v>7060</v>
      </c>
      <c r="F3825" s="123">
        <v>5</v>
      </c>
      <c r="G3825" s="35">
        <v>1</v>
      </c>
      <c r="H3825" s="69">
        <v>1</v>
      </c>
      <c r="I3825" s="31">
        <v>4</v>
      </c>
      <c r="J3825" s="18">
        <f t="shared" si="238"/>
        <v>466.82</v>
      </c>
      <c r="K3825" s="19" t="str">
        <f t="shared" si="236"/>
        <v>Aug-13</v>
      </c>
      <c r="L3825" s="20">
        <f t="shared" si="239"/>
        <v>3759</v>
      </c>
      <c r="M3825" s="21">
        <f t="shared" si="237"/>
        <v>0.12418728385208833</v>
      </c>
    </row>
    <row r="3826" spans="1:13" x14ac:dyDescent="0.3">
      <c r="A3826" s="119">
        <v>41498</v>
      </c>
      <c r="B3826" s="120" t="s">
        <v>49</v>
      </c>
      <c r="C3826" s="121">
        <v>17.3</v>
      </c>
      <c r="D3826" s="87" t="s">
        <v>31</v>
      </c>
      <c r="E3826" s="120" t="s">
        <v>8038</v>
      </c>
      <c r="F3826" s="123">
        <v>5</v>
      </c>
      <c r="G3826" s="35">
        <v>1</v>
      </c>
      <c r="H3826" s="69">
        <v>3</v>
      </c>
      <c r="I3826" s="31">
        <v>-1</v>
      </c>
      <c r="J3826" s="18">
        <f t="shared" si="238"/>
        <v>465.82</v>
      </c>
      <c r="K3826" s="19" t="str">
        <f t="shared" si="236"/>
        <v>Aug-13</v>
      </c>
      <c r="L3826" s="20">
        <f t="shared" si="239"/>
        <v>3760</v>
      </c>
      <c r="M3826" s="21">
        <f t="shared" si="237"/>
        <v>0.12388829787234043</v>
      </c>
    </row>
    <row r="3827" spans="1:13" x14ac:dyDescent="0.3">
      <c r="A3827" s="124">
        <v>41498</v>
      </c>
      <c r="B3827" s="108" t="s">
        <v>149</v>
      </c>
      <c r="C3827" s="111">
        <v>19</v>
      </c>
      <c r="D3827" s="87" t="s">
        <v>31</v>
      </c>
      <c r="E3827" s="108" t="s">
        <v>1239</v>
      </c>
      <c r="F3827" s="110">
        <v>5</v>
      </c>
      <c r="G3827" s="35">
        <v>0</v>
      </c>
      <c r="H3827" s="71" t="s">
        <v>6111</v>
      </c>
      <c r="I3827" s="34">
        <v>0</v>
      </c>
      <c r="J3827" s="18">
        <f t="shared" si="238"/>
        <v>465.82</v>
      </c>
      <c r="K3827" s="19" t="str">
        <f t="shared" si="236"/>
        <v>Aug-13</v>
      </c>
      <c r="L3827" s="20">
        <f t="shared" si="239"/>
        <v>3760</v>
      </c>
      <c r="M3827" s="21">
        <f t="shared" si="237"/>
        <v>0.12388829787234043</v>
      </c>
    </row>
    <row r="3828" spans="1:13" x14ac:dyDescent="0.3">
      <c r="A3828" s="124">
        <v>41498</v>
      </c>
      <c r="B3828" s="108" t="s">
        <v>59</v>
      </c>
      <c r="C3828" s="111">
        <v>19.399999999999999</v>
      </c>
      <c r="D3828" s="87" t="s">
        <v>31</v>
      </c>
      <c r="E3828" s="108" t="s">
        <v>8036</v>
      </c>
      <c r="F3828" s="110">
        <v>5.5</v>
      </c>
      <c r="G3828" s="35">
        <v>1</v>
      </c>
      <c r="H3828" s="71" t="s">
        <v>6512</v>
      </c>
      <c r="I3828" s="34">
        <v>-1</v>
      </c>
      <c r="J3828" s="18">
        <f t="shared" si="238"/>
        <v>464.82</v>
      </c>
      <c r="K3828" s="19" t="str">
        <f t="shared" si="236"/>
        <v>Aug-13</v>
      </c>
      <c r="L3828" s="20">
        <f t="shared" si="239"/>
        <v>3761</v>
      </c>
      <c r="M3828" s="21">
        <f t="shared" si="237"/>
        <v>0.12358947088540281</v>
      </c>
    </row>
    <row r="3829" spans="1:13" x14ac:dyDescent="0.3">
      <c r="A3829" s="107">
        <v>41499</v>
      </c>
      <c r="B3829" s="108" t="s">
        <v>69</v>
      </c>
      <c r="C3829" s="101">
        <v>0.61458333333333337</v>
      </c>
      <c r="D3829" s="87" t="s">
        <v>31</v>
      </c>
      <c r="E3829" s="108" t="s">
        <v>1332</v>
      </c>
      <c r="F3829" s="110">
        <v>3.25</v>
      </c>
      <c r="G3829" s="85">
        <v>1</v>
      </c>
      <c r="H3829" s="87" t="s">
        <v>33</v>
      </c>
      <c r="I3829" s="27">
        <v>-1</v>
      </c>
      <c r="J3829" s="18">
        <f t="shared" si="238"/>
        <v>463.82</v>
      </c>
      <c r="K3829" s="19" t="str">
        <f t="shared" si="236"/>
        <v>Aug-13</v>
      </c>
      <c r="L3829" s="20">
        <f t="shared" si="239"/>
        <v>3762</v>
      </c>
      <c r="M3829" s="21">
        <f t="shared" si="237"/>
        <v>0.12329080276448698</v>
      </c>
    </row>
    <row r="3830" spans="1:13" x14ac:dyDescent="0.3">
      <c r="A3830" s="107">
        <v>41499</v>
      </c>
      <c r="B3830" s="108" t="s">
        <v>146</v>
      </c>
      <c r="C3830" s="101">
        <v>0.78472222222222221</v>
      </c>
      <c r="D3830" s="87" t="s">
        <v>31</v>
      </c>
      <c r="E3830" s="108" t="s">
        <v>157</v>
      </c>
      <c r="F3830" s="110">
        <v>3.25</v>
      </c>
      <c r="G3830" s="85">
        <v>1</v>
      </c>
      <c r="H3830" s="87" t="s">
        <v>42</v>
      </c>
      <c r="I3830" s="28">
        <v>2.25</v>
      </c>
      <c r="J3830" s="18">
        <f t="shared" si="238"/>
        <v>466.07</v>
      </c>
      <c r="K3830" s="19" t="str">
        <f t="shared" si="236"/>
        <v>Aug-13</v>
      </c>
      <c r="L3830" s="20">
        <f t="shared" si="239"/>
        <v>3763</v>
      </c>
      <c r="M3830" s="21">
        <f t="shared" si="237"/>
        <v>0.12385596598458676</v>
      </c>
    </row>
    <row r="3831" spans="1:13" x14ac:dyDescent="0.3">
      <c r="A3831" s="107">
        <v>41499</v>
      </c>
      <c r="B3831" s="108" t="s">
        <v>146</v>
      </c>
      <c r="C3831" s="101">
        <v>0.80555555555555547</v>
      </c>
      <c r="D3831" s="87" t="s">
        <v>31</v>
      </c>
      <c r="E3831" s="108" t="s">
        <v>1333</v>
      </c>
      <c r="F3831" s="110">
        <v>4</v>
      </c>
      <c r="G3831" s="85">
        <v>1</v>
      </c>
      <c r="H3831" s="87" t="s">
        <v>42</v>
      </c>
      <c r="I3831" s="28">
        <v>3</v>
      </c>
      <c r="J3831" s="18">
        <f t="shared" si="238"/>
        <v>469.07</v>
      </c>
      <c r="K3831" s="19" t="str">
        <f t="shared" si="236"/>
        <v>Aug-13</v>
      </c>
      <c r="L3831" s="20">
        <f t="shared" si="239"/>
        <v>3764</v>
      </c>
      <c r="M3831" s="21">
        <f t="shared" si="237"/>
        <v>0.12462008501594049</v>
      </c>
    </row>
    <row r="3832" spans="1:13" x14ac:dyDescent="0.3">
      <c r="A3832" s="119">
        <v>41499</v>
      </c>
      <c r="B3832" s="120" t="s">
        <v>69</v>
      </c>
      <c r="C3832" s="121">
        <v>14.15</v>
      </c>
      <c r="D3832" s="87" t="s">
        <v>31</v>
      </c>
      <c r="E3832" s="120" t="s">
        <v>8040</v>
      </c>
      <c r="F3832" s="123">
        <v>5.5</v>
      </c>
      <c r="G3832" s="35">
        <v>1</v>
      </c>
      <c r="H3832" s="69">
        <v>3</v>
      </c>
      <c r="I3832" s="31">
        <v>-1</v>
      </c>
      <c r="J3832" s="18">
        <f t="shared" si="238"/>
        <v>468.07</v>
      </c>
      <c r="K3832" s="19" t="str">
        <f t="shared" si="236"/>
        <v>Aug-13</v>
      </c>
      <c r="L3832" s="20">
        <f t="shared" si="239"/>
        <v>3765</v>
      </c>
      <c r="M3832" s="21">
        <f t="shared" si="237"/>
        <v>0.12432138114209827</v>
      </c>
    </row>
    <row r="3833" spans="1:13" x14ac:dyDescent="0.3">
      <c r="A3833" s="119">
        <v>41499</v>
      </c>
      <c r="B3833" s="120" t="s">
        <v>41</v>
      </c>
      <c r="C3833" s="121">
        <v>15.3</v>
      </c>
      <c r="D3833" s="87" t="s">
        <v>31</v>
      </c>
      <c r="E3833" s="120" t="s">
        <v>8041</v>
      </c>
      <c r="F3833" s="123">
        <v>6</v>
      </c>
      <c r="G3833" s="35">
        <v>1</v>
      </c>
      <c r="H3833" s="69" t="s">
        <v>6116</v>
      </c>
      <c r="I3833" s="31">
        <v>-1</v>
      </c>
      <c r="J3833" s="18">
        <f t="shared" si="238"/>
        <v>467.07</v>
      </c>
      <c r="K3833" s="19" t="str">
        <f t="shared" si="236"/>
        <v>Aug-13</v>
      </c>
      <c r="L3833" s="20">
        <f t="shared" si="239"/>
        <v>3766</v>
      </c>
      <c r="M3833" s="21">
        <f t="shared" si="237"/>
        <v>0.12402283590015932</v>
      </c>
    </row>
    <row r="3834" spans="1:13" x14ac:dyDescent="0.3">
      <c r="A3834" s="119">
        <v>41499</v>
      </c>
      <c r="B3834" s="120" t="s">
        <v>69</v>
      </c>
      <c r="C3834" s="121">
        <v>15.45</v>
      </c>
      <c r="D3834" s="87" t="s">
        <v>31</v>
      </c>
      <c r="E3834" s="120" t="s">
        <v>3017</v>
      </c>
      <c r="F3834" s="123">
        <v>6</v>
      </c>
      <c r="G3834" s="35">
        <v>1</v>
      </c>
      <c r="H3834" s="69">
        <v>5</v>
      </c>
      <c r="I3834" s="31">
        <v>-1</v>
      </c>
      <c r="J3834" s="18">
        <f t="shared" si="238"/>
        <v>466.07</v>
      </c>
      <c r="K3834" s="19" t="str">
        <f t="shared" si="236"/>
        <v>Aug-13</v>
      </c>
      <c r="L3834" s="20">
        <f t="shared" si="239"/>
        <v>3767</v>
      </c>
      <c r="M3834" s="21">
        <f t="shared" si="237"/>
        <v>0.12372444916379081</v>
      </c>
    </row>
    <row r="3835" spans="1:13" x14ac:dyDescent="0.3">
      <c r="A3835" s="119">
        <v>41499</v>
      </c>
      <c r="B3835" s="120" t="s">
        <v>41</v>
      </c>
      <c r="C3835" s="121">
        <v>16</v>
      </c>
      <c r="D3835" s="87" t="s">
        <v>31</v>
      </c>
      <c r="E3835" s="120" t="s">
        <v>8042</v>
      </c>
      <c r="F3835" s="123">
        <v>6</v>
      </c>
      <c r="G3835" s="35">
        <v>1</v>
      </c>
      <c r="H3835" s="69">
        <v>5</v>
      </c>
      <c r="I3835" s="31">
        <v>-1</v>
      </c>
      <c r="J3835" s="18">
        <f t="shared" si="238"/>
        <v>465.07</v>
      </c>
      <c r="K3835" s="19" t="str">
        <f t="shared" si="236"/>
        <v>Aug-13</v>
      </c>
      <c r="L3835" s="20">
        <f t="shared" si="239"/>
        <v>3768</v>
      </c>
      <c r="M3835" s="21">
        <f t="shared" si="237"/>
        <v>0.12342622080679405</v>
      </c>
    </row>
    <row r="3836" spans="1:13" x14ac:dyDescent="0.3">
      <c r="A3836" s="124">
        <v>41499</v>
      </c>
      <c r="B3836" s="108" t="s">
        <v>146</v>
      </c>
      <c r="C3836" s="111">
        <v>18.2</v>
      </c>
      <c r="D3836" s="87" t="s">
        <v>31</v>
      </c>
      <c r="E3836" s="108" t="s">
        <v>8039</v>
      </c>
      <c r="F3836" s="110">
        <v>4.5</v>
      </c>
      <c r="G3836" s="35">
        <v>1</v>
      </c>
      <c r="H3836" s="71" t="s">
        <v>6526</v>
      </c>
      <c r="I3836" s="34">
        <v>3.15</v>
      </c>
      <c r="J3836" s="18">
        <f t="shared" si="238"/>
        <v>468.21999999999997</v>
      </c>
      <c r="K3836" s="19" t="str">
        <f t="shared" si="236"/>
        <v>Aug-13</v>
      </c>
      <c r="L3836" s="20">
        <f t="shared" si="239"/>
        <v>3769</v>
      </c>
      <c r="M3836" s="21">
        <f t="shared" si="237"/>
        <v>0.12422923852480763</v>
      </c>
    </row>
    <row r="3837" spans="1:13" x14ac:dyDescent="0.3">
      <c r="A3837" s="107">
        <v>41500</v>
      </c>
      <c r="B3837" s="108" t="s">
        <v>145</v>
      </c>
      <c r="C3837" s="101">
        <v>0.69444444444444453</v>
      </c>
      <c r="D3837" s="87" t="s">
        <v>31</v>
      </c>
      <c r="E3837" s="108" t="s">
        <v>1334</v>
      </c>
      <c r="F3837" s="110">
        <v>4</v>
      </c>
      <c r="G3837" s="85">
        <v>1</v>
      </c>
      <c r="H3837" s="87" t="s">
        <v>33</v>
      </c>
      <c r="I3837" s="27">
        <v>-1</v>
      </c>
      <c r="J3837" s="18">
        <f t="shared" si="238"/>
        <v>467.21999999999997</v>
      </c>
      <c r="K3837" s="19" t="str">
        <f t="shared" si="236"/>
        <v>Aug-13</v>
      </c>
      <c r="L3837" s="20">
        <f t="shared" si="239"/>
        <v>3770</v>
      </c>
      <c r="M3837" s="21">
        <f t="shared" si="237"/>
        <v>0.12393103448275861</v>
      </c>
    </row>
    <row r="3838" spans="1:13" x14ac:dyDescent="0.3">
      <c r="A3838" s="107">
        <v>41500</v>
      </c>
      <c r="B3838" s="108" t="s">
        <v>46</v>
      </c>
      <c r="C3838" s="101">
        <v>0.73263888888888884</v>
      </c>
      <c r="D3838" s="87" t="s">
        <v>31</v>
      </c>
      <c r="E3838" s="108" t="s">
        <v>1335</v>
      </c>
      <c r="F3838" s="110">
        <v>3.25</v>
      </c>
      <c r="G3838" s="85">
        <v>1</v>
      </c>
      <c r="H3838" s="87" t="s">
        <v>33</v>
      </c>
      <c r="I3838" s="28">
        <v>-1</v>
      </c>
      <c r="J3838" s="18">
        <f t="shared" si="238"/>
        <v>466.21999999999997</v>
      </c>
      <c r="K3838" s="19" t="str">
        <f t="shared" si="236"/>
        <v>Aug-13</v>
      </c>
      <c r="L3838" s="20">
        <f t="shared" si="239"/>
        <v>3771</v>
      </c>
      <c r="M3838" s="21">
        <f t="shared" si="237"/>
        <v>0.12363298859718906</v>
      </c>
    </row>
    <row r="3839" spans="1:13" x14ac:dyDescent="0.3">
      <c r="A3839" s="107">
        <v>41500</v>
      </c>
      <c r="B3839" s="108" t="s">
        <v>46</v>
      </c>
      <c r="C3839" s="101">
        <v>0.79513888888888884</v>
      </c>
      <c r="D3839" s="87" t="s">
        <v>31</v>
      </c>
      <c r="E3839" s="108" t="s">
        <v>1336</v>
      </c>
      <c r="F3839" s="110">
        <v>4</v>
      </c>
      <c r="G3839" s="85">
        <v>1</v>
      </c>
      <c r="H3839" s="87" t="s">
        <v>42</v>
      </c>
      <c r="I3839" s="28">
        <v>3</v>
      </c>
      <c r="J3839" s="18">
        <f t="shared" si="238"/>
        <v>469.21999999999997</v>
      </c>
      <c r="K3839" s="19" t="str">
        <f t="shared" si="236"/>
        <v>Aug-13</v>
      </c>
      <c r="L3839" s="20">
        <f t="shared" si="239"/>
        <v>3772</v>
      </c>
      <c r="M3839" s="21">
        <f t="shared" si="237"/>
        <v>0.12439554612937433</v>
      </c>
    </row>
    <row r="3840" spans="1:13" x14ac:dyDescent="0.3">
      <c r="A3840" s="107">
        <v>41500</v>
      </c>
      <c r="B3840" s="108" t="s">
        <v>43</v>
      </c>
      <c r="C3840" s="101">
        <v>0.80208333333333337</v>
      </c>
      <c r="D3840" s="87" t="s">
        <v>31</v>
      </c>
      <c r="E3840" s="108" t="s">
        <v>1337</v>
      </c>
      <c r="F3840" s="110">
        <v>2.75</v>
      </c>
      <c r="G3840" s="85">
        <v>1</v>
      </c>
      <c r="H3840" s="87" t="s">
        <v>33</v>
      </c>
      <c r="I3840" s="28">
        <v>-1</v>
      </c>
      <c r="J3840" s="18">
        <f t="shared" si="238"/>
        <v>468.21999999999997</v>
      </c>
      <c r="K3840" s="19" t="str">
        <f t="shared" si="236"/>
        <v>Aug-13</v>
      </c>
      <c r="L3840" s="20">
        <f t="shared" si="239"/>
        <v>3773</v>
      </c>
      <c r="M3840" s="21">
        <f t="shared" si="237"/>
        <v>0.12409753511794328</v>
      </c>
    </row>
    <row r="3841" spans="1:13" x14ac:dyDescent="0.3">
      <c r="A3841" s="107">
        <v>41500</v>
      </c>
      <c r="B3841" s="108" t="s">
        <v>46</v>
      </c>
      <c r="C3841" s="101">
        <v>0.83680555555555547</v>
      </c>
      <c r="D3841" s="87" t="s">
        <v>31</v>
      </c>
      <c r="E3841" s="108" t="s">
        <v>1338</v>
      </c>
      <c r="F3841" s="110">
        <v>4</v>
      </c>
      <c r="G3841" s="85">
        <v>1</v>
      </c>
      <c r="H3841" s="87" t="s">
        <v>33</v>
      </c>
      <c r="I3841" s="28">
        <v>-1</v>
      </c>
      <c r="J3841" s="18">
        <f t="shared" si="238"/>
        <v>467.21999999999997</v>
      </c>
      <c r="K3841" s="19" t="str">
        <f t="shared" si="236"/>
        <v>Aug-13</v>
      </c>
      <c r="L3841" s="20">
        <f t="shared" si="239"/>
        <v>3774</v>
      </c>
      <c r="M3841" s="21">
        <f t="shared" si="237"/>
        <v>0.12379968203497614</v>
      </c>
    </row>
    <row r="3842" spans="1:13" x14ac:dyDescent="0.3">
      <c r="A3842" s="107">
        <v>41500</v>
      </c>
      <c r="B3842" s="108" t="s">
        <v>43</v>
      </c>
      <c r="C3842" s="101">
        <v>0.84375</v>
      </c>
      <c r="D3842" s="87" t="s">
        <v>31</v>
      </c>
      <c r="E3842" s="108" t="s">
        <v>1339</v>
      </c>
      <c r="F3842" s="110">
        <v>3.75</v>
      </c>
      <c r="G3842" s="85">
        <v>1</v>
      </c>
      <c r="H3842" s="87" t="s">
        <v>42</v>
      </c>
      <c r="I3842" s="28">
        <v>2.75</v>
      </c>
      <c r="J3842" s="18">
        <f t="shared" si="238"/>
        <v>469.96999999999997</v>
      </c>
      <c r="K3842" s="19" t="str">
        <f t="shared" ref="K3842:K3905" si="240">TEXT(A3842,"MMM-yy")</f>
        <v>Aug-13</v>
      </c>
      <c r="L3842" s="20">
        <f t="shared" si="239"/>
        <v>3775</v>
      </c>
      <c r="M3842" s="21">
        <f t="shared" ref="M3842:M3905" si="241">J3842/L3842</f>
        <v>0.12449536423841059</v>
      </c>
    </row>
    <row r="3843" spans="1:13" x14ac:dyDescent="0.3">
      <c r="A3843" s="119">
        <v>41500</v>
      </c>
      <c r="B3843" s="120" t="s">
        <v>37</v>
      </c>
      <c r="C3843" s="121">
        <v>14.5</v>
      </c>
      <c r="D3843" s="87" t="s">
        <v>31</v>
      </c>
      <c r="E3843" s="120" t="s">
        <v>8044</v>
      </c>
      <c r="F3843" s="123">
        <v>6</v>
      </c>
      <c r="G3843" s="35">
        <v>1</v>
      </c>
      <c r="H3843" s="69">
        <v>4</v>
      </c>
      <c r="I3843" s="31">
        <v>-1</v>
      </c>
      <c r="J3843" s="18">
        <f t="shared" ref="J3843:J3906" si="242">J3842+I3843</f>
        <v>468.96999999999997</v>
      </c>
      <c r="K3843" s="19" t="str">
        <f t="shared" si="240"/>
        <v>Aug-13</v>
      </c>
      <c r="L3843" s="20">
        <f t="shared" ref="L3843:L3906" si="243">L3842+G3843</f>
        <v>3776</v>
      </c>
      <c r="M3843" s="21">
        <f t="shared" si="241"/>
        <v>0.12419756355932203</v>
      </c>
    </row>
    <row r="3844" spans="1:13" x14ac:dyDescent="0.3">
      <c r="A3844" s="119">
        <v>41500</v>
      </c>
      <c r="B3844" s="120" t="s">
        <v>37</v>
      </c>
      <c r="C3844" s="121">
        <v>15.2</v>
      </c>
      <c r="D3844" s="87" t="s">
        <v>31</v>
      </c>
      <c r="E3844" s="120" t="s">
        <v>8045</v>
      </c>
      <c r="F3844" s="123">
        <v>5</v>
      </c>
      <c r="G3844" s="35">
        <v>1</v>
      </c>
      <c r="H3844" s="69">
        <v>3</v>
      </c>
      <c r="I3844" s="31">
        <v>-1</v>
      </c>
      <c r="J3844" s="18">
        <f t="shared" si="242"/>
        <v>467.96999999999997</v>
      </c>
      <c r="K3844" s="19" t="str">
        <f t="shared" si="240"/>
        <v>Aug-13</v>
      </c>
      <c r="L3844" s="20">
        <f t="shared" si="243"/>
        <v>3777</v>
      </c>
      <c r="M3844" s="21">
        <f t="shared" si="241"/>
        <v>0.12389992057188244</v>
      </c>
    </row>
    <row r="3845" spans="1:13" x14ac:dyDescent="0.3">
      <c r="A3845" s="119">
        <v>41500</v>
      </c>
      <c r="B3845" s="120" t="s">
        <v>145</v>
      </c>
      <c r="C3845" s="121">
        <v>16.100000000000001</v>
      </c>
      <c r="D3845" s="87" t="s">
        <v>31</v>
      </c>
      <c r="E3845" s="120" t="s">
        <v>8046</v>
      </c>
      <c r="F3845" s="123">
        <v>4.5</v>
      </c>
      <c r="G3845" s="35">
        <v>0</v>
      </c>
      <c r="H3845" s="69" t="s">
        <v>6111</v>
      </c>
      <c r="I3845" s="31">
        <v>0</v>
      </c>
      <c r="J3845" s="18">
        <f t="shared" si="242"/>
        <v>467.96999999999997</v>
      </c>
      <c r="K3845" s="19" t="str">
        <f t="shared" si="240"/>
        <v>Aug-13</v>
      </c>
      <c r="L3845" s="20">
        <f t="shared" si="243"/>
        <v>3777</v>
      </c>
      <c r="M3845" s="21">
        <f t="shared" si="241"/>
        <v>0.12389992057188244</v>
      </c>
    </row>
    <row r="3846" spans="1:13" x14ac:dyDescent="0.3">
      <c r="A3846" s="119">
        <v>41500</v>
      </c>
      <c r="B3846" s="120" t="s">
        <v>57</v>
      </c>
      <c r="C3846" s="121">
        <v>16.5</v>
      </c>
      <c r="D3846" s="87" t="s">
        <v>31</v>
      </c>
      <c r="E3846" s="120" t="s">
        <v>7728</v>
      </c>
      <c r="F3846" s="123">
        <v>5</v>
      </c>
      <c r="G3846" s="35">
        <v>1</v>
      </c>
      <c r="H3846" s="69">
        <v>4</v>
      </c>
      <c r="I3846" s="31">
        <v>-1</v>
      </c>
      <c r="J3846" s="18">
        <f t="shared" si="242"/>
        <v>466.96999999999997</v>
      </c>
      <c r="K3846" s="19" t="str">
        <f t="shared" si="240"/>
        <v>Aug-13</v>
      </c>
      <c r="L3846" s="20">
        <f t="shared" si="243"/>
        <v>3778</v>
      </c>
      <c r="M3846" s="21">
        <f t="shared" si="241"/>
        <v>0.12360243515087348</v>
      </c>
    </row>
    <row r="3847" spans="1:13" x14ac:dyDescent="0.3">
      <c r="A3847" s="124">
        <v>41500</v>
      </c>
      <c r="B3847" s="108" t="s">
        <v>43</v>
      </c>
      <c r="C3847" s="111">
        <v>18.45</v>
      </c>
      <c r="D3847" s="87" t="s">
        <v>31</v>
      </c>
      <c r="E3847" s="108" t="s">
        <v>8043</v>
      </c>
      <c r="F3847" s="110">
        <v>6</v>
      </c>
      <c r="G3847" s="35">
        <v>1</v>
      </c>
      <c r="H3847" s="71" t="s">
        <v>6518</v>
      </c>
      <c r="I3847" s="34">
        <v>-1</v>
      </c>
      <c r="J3847" s="18">
        <f t="shared" si="242"/>
        <v>465.96999999999997</v>
      </c>
      <c r="K3847" s="19" t="str">
        <f t="shared" si="240"/>
        <v>Aug-13</v>
      </c>
      <c r="L3847" s="20">
        <f t="shared" si="243"/>
        <v>3779</v>
      </c>
      <c r="M3847" s="21">
        <f t="shared" si="241"/>
        <v>0.12330510717120931</v>
      </c>
    </row>
    <row r="3848" spans="1:13" x14ac:dyDescent="0.3">
      <c r="A3848" s="124">
        <v>41500</v>
      </c>
      <c r="B3848" s="108" t="s">
        <v>43</v>
      </c>
      <c r="C3848" s="111">
        <v>21.15</v>
      </c>
      <c r="D3848" s="87" t="s">
        <v>31</v>
      </c>
      <c r="E3848" s="108" t="s">
        <v>1439</v>
      </c>
      <c r="F3848" s="110">
        <v>6</v>
      </c>
      <c r="G3848" s="35">
        <v>1</v>
      </c>
      <c r="H3848" s="71" t="s">
        <v>6518</v>
      </c>
      <c r="I3848" s="34">
        <v>-1</v>
      </c>
      <c r="J3848" s="18">
        <f t="shared" si="242"/>
        <v>464.96999999999997</v>
      </c>
      <c r="K3848" s="19" t="str">
        <f t="shared" si="240"/>
        <v>Aug-13</v>
      </c>
      <c r="L3848" s="20">
        <f t="shared" si="243"/>
        <v>3780</v>
      </c>
      <c r="M3848" s="21">
        <f t="shared" si="241"/>
        <v>0.1230079365079365</v>
      </c>
    </row>
    <row r="3849" spans="1:13" x14ac:dyDescent="0.3">
      <c r="A3849" s="107">
        <v>41501</v>
      </c>
      <c r="B3849" s="108" t="s">
        <v>57</v>
      </c>
      <c r="C3849" s="101">
        <v>0.58333333333333337</v>
      </c>
      <c r="D3849" s="87" t="s">
        <v>31</v>
      </c>
      <c r="E3849" s="108" t="s">
        <v>1340</v>
      </c>
      <c r="F3849" s="110">
        <v>2.75</v>
      </c>
      <c r="G3849" s="85">
        <v>1</v>
      </c>
      <c r="H3849" s="87" t="s">
        <v>33</v>
      </c>
      <c r="I3849" s="27">
        <v>-1</v>
      </c>
      <c r="J3849" s="18">
        <f t="shared" si="242"/>
        <v>463.96999999999997</v>
      </c>
      <c r="K3849" s="19" t="str">
        <f t="shared" si="240"/>
        <v>Aug-13</v>
      </c>
      <c r="L3849" s="20">
        <f t="shared" si="243"/>
        <v>3781</v>
      </c>
      <c r="M3849" s="21">
        <f t="shared" si="241"/>
        <v>0.12271092303623379</v>
      </c>
    </row>
    <row r="3850" spans="1:13" x14ac:dyDescent="0.3">
      <c r="A3850" s="107">
        <v>41501</v>
      </c>
      <c r="B3850" s="108" t="s">
        <v>52</v>
      </c>
      <c r="C3850" s="101">
        <v>0.61111111111111105</v>
      </c>
      <c r="D3850" s="87" t="s">
        <v>31</v>
      </c>
      <c r="E3850" s="108" t="s">
        <v>1341</v>
      </c>
      <c r="F3850" s="110">
        <v>3.5</v>
      </c>
      <c r="G3850" s="85">
        <v>1</v>
      </c>
      <c r="H3850" s="87" t="s">
        <v>33</v>
      </c>
      <c r="I3850" s="27">
        <v>-1</v>
      </c>
      <c r="J3850" s="18">
        <f t="shared" si="242"/>
        <v>462.96999999999997</v>
      </c>
      <c r="K3850" s="19" t="str">
        <f t="shared" si="240"/>
        <v>Aug-13</v>
      </c>
      <c r="L3850" s="20">
        <f t="shared" si="243"/>
        <v>3782</v>
      </c>
      <c r="M3850" s="21">
        <f t="shared" si="241"/>
        <v>0.12241406663141194</v>
      </c>
    </row>
    <row r="3851" spans="1:13" x14ac:dyDescent="0.3">
      <c r="A3851" s="107">
        <v>41501</v>
      </c>
      <c r="B3851" s="108" t="s">
        <v>37</v>
      </c>
      <c r="C3851" s="101">
        <v>0.66319444444444442</v>
      </c>
      <c r="D3851" s="87" t="s">
        <v>31</v>
      </c>
      <c r="E3851" s="108" t="s">
        <v>1342</v>
      </c>
      <c r="F3851" s="110">
        <v>4</v>
      </c>
      <c r="G3851" s="85">
        <v>1</v>
      </c>
      <c r="H3851" s="87" t="s">
        <v>33</v>
      </c>
      <c r="I3851" s="27">
        <v>-1</v>
      </c>
      <c r="J3851" s="18">
        <f t="shared" si="242"/>
        <v>461.96999999999997</v>
      </c>
      <c r="K3851" s="19" t="str">
        <f t="shared" si="240"/>
        <v>Aug-13</v>
      </c>
      <c r="L3851" s="20">
        <f t="shared" si="243"/>
        <v>3783</v>
      </c>
      <c r="M3851" s="21">
        <f t="shared" si="241"/>
        <v>0.12211736716891355</v>
      </c>
    </row>
    <row r="3852" spans="1:13" x14ac:dyDescent="0.3">
      <c r="A3852" s="107">
        <v>41501</v>
      </c>
      <c r="B3852" s="108" t="s">
        <v>52</v>
      </c>
      <c r="C3852" s="101">
        <v>0.68055555555555547</v>
      </c>
      <c r="D3852" s="87" t="s">
        <v>31</v>
      </c>
      <c r="E3852" s="108" t="s">
        <v>1219</v>
      </c>
      <c r="F3852" s="110">
        <v>3.25</v>
      </c>
      <c r="G3852" s="85">
        <v>1</v>
      </c>
      <c r="H3852" s="87" t="s">
        <v>33</v>
      </c>
      <c r="I3852" s="27">
        <v>-1</v>
      </c>
      <c r="J3852" s="18">
        <f t="shared" si="242"/>
        <v>460.96999999999997</v>
      </c>
      <c r="K3852" s="19" t="str">
        <f t="shared" si="240"/>
        <v>Aug-13</v>
      </c>
      <c r="L3852" s="20">
        <f t="shared" si="243"/>
        <v>3784</v>
      </c>
      <c r="M3852" s="21">
        <f t="shared" si="241"/>
        <v>0.12182082452431289</v>
      </c>
    </row>
    <row r="3853" spans="1:13" x14ac:dyDescent="0.3">
      <c r="A3853" s="107">
        <v>41501</v>
      </c>
      <c r="B3853" s="108" t="s">
        <v>52</v>
      </c>
      <c r="C3853" s="101">
        <v>0.72569444444444453</v>
      </c>
      <c r="D3853" s="87" t="s">
        <v>31</v>
      </c>
      <c r="E3853" s="108" t="s">
        <v>1343</v>
      </c>
      <c r="F3853" s="110">
        <v>3</v>
      </c>
      <c r="G3853" s="85">
        <v>1</v>
      </c>
      <c r="H3853" s="87" t="s">
        <v>42</v>
      </c>
      <c r="I3853" s="27">
        <v>2</v>
      </c>
      <c r="J3853" s="18">
        <f t="shared" si="242"/>
        <v>462.96999999999997</v>
      </c>
      <c r="K3853" s="19" t="str">
        <f t="shared" si="240"/>
        <v>Aug-13</v>
      </c>
      <c r="L3853" s="20">
        <f t="shared" si="243"/>
        <v>3785</v>
      </c>
      <c r="M3853" s="21">
        <f t="shared" si="241"/>
        <v>0.12231704095112285</v>
      </c>
    </row>
    <row r="3854" spans="1:13" x14ac:dyDescent="0.3">
      <c r="A3854" s="107">
        <v>41501</v>
      </c>
      <c r="B3854" s="108" t="s">
        <v>130</v>
      </c>
      <c r="C3854" s="101">
        <v>0.73958333333333337</v>
      </c>
      <c r="D3854" s="87" t="s">
        <v>31</v>
      </c>
      <c r="E3854" s="108" t="s">
        <v>1344</v>
      </c>
      <c r="F3854" s="110">
        <v>2.88</v>
      </c>
      <c r="G3854" s="85">
        <v>1</v>
      </c>
      <c r="H3854" s="87" t="s">
        <v>42</v>
      </c>
      <c r="I3854" s="28">
        <v>2</v>
      </c>
      <c r="J3854" s="18">
        <f t="shared" si="242"/>
        <v>464.96999999999997</v>
      </c>
      <c r="K3854" s="19" t="str">
        <f t="shared" si="240"/>
        <v>Aug-13</v>
      </c>
      <c r="L3854" s="20">
        <f t="shared" si="243"/>
        <v>3786</v>
      </c>
      <c r="M3854" s="21">
        <f t="shared" si="241"/>
        <v>0.12281299524564183</v>
      </c>
    </row>
    <row r="3855" spans="1:13" x14ac:dyDescent="0.3">
      <c r="A3855" s="107">
        <v>41501</v>
      </c>
      <c r="B3855" s="108" t="s">
        <v>74</v>
      </c>
      <c r="C3855" s="101">
        <v>0.8125</v>
      </c>
      <c r="D3855" s="87" t="s">
        <v>31</v>
      </c>
      <c r="E3855" s="108" t="s">
        <v>1345</v>
      </c>
      <c r="F3855" s="110">
        <v>3.75</v>
      </c>
      <c r="G3855" s="85">
        <v>1</v>
      </c>
      <c r="H3855" s="87" t="s">
        <v>33</v>
      </c>
      <c r="I3855" s="28">
        <v>-1</v>
      </c>
      <c r="J3855" s="18">
        <f t="shared" si="242"/>
        <v>463.96999999999997</v>
      </c>
      <c r="K3855" s="19" t="str">
        <f t="shared" si="240"/>
        <v>Aug-13</v>
      </c>
      <c r="L3855" s="20">
        <f t="shared" si="243"/>
        <v>3787</v>
      </c>
      <c r="M3855" s="21">
        <f t="shared" si="241"/>
        <v>0.12251650382888829</v>
      </c>
    </row>
    <row r="3856" spans="1:13" x14ac:dyDescent="0.3">
      <c r="A3856" s="119">
        <v>41501</v>
      </c>
      <c r="B3856" s="120" t="s">
        <v>37</v>
      </c>
      <c r="C3856" s="121">
        <v>14.2</v>
      </c>
      <c r="D3856" s="87" t="s">
        <v>31</v>
      </c>
      <c r="E3856" s="120" t="s">
        <v>8048</v>
      </c>
      <c r="F3856" s="123">
        <v>5</v>
      </c>
      <c r="G3856" s="35">
        <v>1</v>
      </c>
      <c r="H3856" s="69">
        <v>4</v>
      </c>
      <c r="I3856" s="31">
        <v>-1</v>
      </c>
      <c r="J3856" s="18">
        <f t="shared" si="242"/>
        <v>462.96999999999997</v>
      </c>
      <c r="K3856" s="19" t="str">
        <f t="shared" si="240"/>
        <v>Aug-13</v>
      </c>
      <c r="L3856" s="20">
        <f t="shared" si="243"/>
        <v>3788</v>
      </c>
      <c r="M3856" s="21">
        <f t="shared" si="241"/>
        <v>0.12222016895459345</v>
      </c>
    </row>
    <row r="3857" spans="1:13" x14ac:dyDescent="0.3">
      <c r="A3857" s="119">
        <v>41501</v>
      </c>
      <c r="B3857" s="120" t="s">
        <v>37</v>
      </c>
      <c r="C3857" s="121">
        <v>15.25</v>
      </c>
      <c r="D3857" s="87" t="s">
        <v>31</v>
      </c>
      <c r="E3857" s="120" t="s">
        <v>8049</v>
      </c>
      <c r="F3857" s="123">
        <v>5</v>
      </c>
      <c r="G3857" s="35">
        <v>1</v>
      </c>
      <c r="H3857" s="69">
        <v>2</v>
      </c>
      <c r="I3857" s="31">
        <v>-1</v>
      </c>
      <c r="J3857" s="18">
        <f t="shared" si="242"/>
        <v>461.96999999999997</v>
      </c>
      <c r="K3857" s="19" t="str">
        <f t="shared" si="240"/>
        <v>Aug-13</v>
      </c>
      <c r="L3857" s="20">
        <f t="shared" si="243"/>
        <v>3789</v>
      </c>
      <c r="M3857" s="21">
        <f t="shared" si="241"/>
        <v>0.12192399049881235</v>
      </c>
    </row>
    <row r="3858" spans="1:13" x14ac:dyDescent="0.3">
      <c r="A3858" s="119">
        <v>41501</v>
      </c>
      <c r="B3858" s="120" t="s">
        <v>57</v>
      </c>
      <c r="C3858" s="121">
        <v>15.35</v>
      </c>
      <c r="D3858" s="87" t="s">
        <v>31</v>
      </c>
      <c r="E3858" s="120" t="s">
        <v>8050</v>
      </c>
      <c r="F3858" s="123">
        <v>4.33</v>
      </c>
      <c r="G3858" s="35">
        <v>1</v>
      </c>
      <c r="H3858" s="69">
        <v>5</v>
      </c>
      <c r="I3858" s="31">
        <v>-1</v>
      </c>
      <c r="J3858" s="18">
        <f t="shared" si="242"/>
        <v>460.96999999999997</v>
      </c>
      <c r="K3858" s="19" t="str">
        <f t="shared" si="240"/>
        <v>Aug-13</v>
      </c>
      <c r="L3858" s="20">
        <f t="shared" si="243"/>
        <v>3790</v>
      </c>
      <c r="M3858" s="21">
        <f t="shared" si="241"/>
        <v>0.12162796833773086</v>
      </c>
    </row>
    <row r="3859" spans="1:13" x14ac:dyDescent="0.3">
      <c r="A3859" s="119">
        <v>41501</v>
      </c>
      <c r="B3859" s="120" t="s">
        <v>37</v>
      </c>
      <c r="C3859" s="121">
        <v>17</v>
      </c>
      <c r="D3859" s="87" t="s">
        <v>31</v>
      </c>
      <c r="E3859" s="120" t="s">
        <v>7905</v>
      </c>
      <c r="F3859" s="123">
        <v>4.5</v>
      </c>
      <c r="G3859" s="35">
        <v>1</v>
      </c>
      <c r="H3859" s="69">
        <v>2</v>
      </c>
      <c r="I3859" s="31">
        <v>-1</v>
      </c>
      <c r="J3859" s="18">
        <f t="shared" si="242"/>
        <v>459.96999999999997</v>
      </c>
      <c r="K3859" s="19" t="str">
        <f t="shared" si="240"/>
        <v>Aug-13</v>
      </c>
      <c r="L3859" s="20">
        <f t="shared" si="243"/>
        <v>3791</v>
      </c>
      <c r="M3859" s="21">
        <f t="shared" si="241"/>
        <v>0.12133210234766552</v>
      </c>
    </row>
    <row r="3860" spans="1:13" x14ac:dyDescent="0.3">
      <c r="A3860" s="119">
        <v>41501</v>
      </c>
      <c r="B3860" s="120" t="s">
        <v>57</v>
      </c>
      <c r="C3860" s="121">
        <v>17.399999999999999</v>
      </c>
      <c r="D3860" s="87" t="s">
        <v>31</v>
      </c>
      <c r="E3860" s="120" t="s">
        <v>8051</v>
      </c>
      <c r="F3860" s="123">
        <v>5</v>
      </c>
      <c r="G3860" s="35">
        <v>1</v>
      </c>
      <c r="H3860" s="69">
        <v>2</v>
      </c>
      <c r="I3860" s="31">
        <v>-1</v>
      </c>
      <c r="J3860" s="18">
        <f t="shared" si="242"/>
        <v>458.96999999999997</v>
      </c>
      <c r="K3860" s="19" t="str">
        <f t="shared" si="240"/>
        <v>Aug-13</v>
      </c>
      <c r="L3860" s="20">
        <f t="shared" si="243"/>
        <v>3792</v>
      </c>
      <c r="M3860" s="21">
        <f t="shared" si="241"/>
        <v>0.12103639240506328</v>
      </c>
    </row>
    <row r="3861" spans="1:13" x14ac:dyDescent="0.3">
      <c r="A3861" s="124">
        <v>41501</v>
      </c>
      <c r="B3861" s="108" t="s">
        <v>74</v>
      </c>
      <c r="C3861" s="111">
        <v>19</v>
      </c>
      <c r="D3861" s="87" t="s">
        <v>31</v>
      </c>
      <c r="E3861" s="108" t="s">
        <v>8047</v>
      </c>
      <c r="F3861" s="110">
        <v>5</v>
      </c>
      <c r="G3861" s="35">
        <v>1</v>
      </c>
      <c r="H3861" s="71" t="s">
        <v>6518</v>
      </c>
      <c r="I3861" s="34">
        <v>-1</v>
      </c>
      <c r="J3861" s="18">
        <f t="shared" si="242"/>
        <v>457.96999999999997</v>
      </c>
      <c r="K3861" s="19" t="str">
        <f t="shared" si="240"/>
        <v>Aug-13</v>
      </c>
      <c r="L3861" s="20">
        <f t="shared" si="243"/>
        <v>3793</v>
      </c>
      <c r="M3861" s="21">
        <f t="shared" si="241"/>
        <v>0.12074083838650145</v>
      </c>
    </row>
    <row r="3862" spans="1:13" x14ac:dyDescent="0.3">
      <c r="A3862" s="107">
        <v>41502</v>
      </c>
      <c r="B3862" s="108" t="s">
        <v>137</v>
      </c>
      <c r="C3862" s="101">
        <v>0.59027777777777779</v>
      </c>
      <c r="D3862" s="87" t="s">
        <v>31</v>
      </c>
      <c r="E3862" s="108" t="s">
        <v>1346</v>
      </c>
      <c r="F3862" s="110">
        <v>3.75</v>
      </c>
      <c r="G3862" s="85">
        <v>1</v>
      </c>
      <c r="H3862" s="87" t="s">
        <v>33</v>
      </c>
      <c r="I3862" s="27">
        <v>-1</v>
      </c>
      <c r="J3862" s="18">
        <f t="shared" si="242"/>
        <v>456.96999999999997</v>
      </c>
      <c r="K3862" s="19" t="str">
        <f t="shared" si="240"/>
        <v>Aug-13</v>
      </c>
      <c r="L3862" s="20">
        <f t="shared" si="243"/>
        <v>3794</v>
      </c>
      <c r="M3862" s="21">
        <f t="shared" si="241"/>
        <v>0.1204454401686874</v>
      </c>
    </row>
    <row r="3863" spans="1:13" x14ac:dyDescent="0.3">
      <c r="A3863" s="107">
        <v>41502</v>
      </c>
      <c r="B3863" s="108" t="s">
        <v>93</v>
      </c>
      <c r="C3863" s="101">
        <v>0.63888888888888895</v>
      </c>
      <c r="D3863" s="87" t="s">
        <v>31</v>
      </c>
      <c r="E3863" s="108" t="s">
        <v>1347</v>
      </c>
      <c r="F3863" s="110">
        <v>3</v>
      </c>
      <c r="G3863" s="85">
        <v>1</v>
      </c>
      <c r="H3863" s="87" t="s">
        <v>33</v>
      </c>
      <c r="I3863" s="27">
        <v>-1</v>
      </c>
      <c r="J3863" s="18">
        <f t="shared" si="242"/>
        <v>455.96999999999997</v>
      </c>
      <c r="K3863" s="19" t="str">
        <f t="shared" si="240"/>
        <v>Aug-13</v>
      </c>
      <c r="L3863" s="20">
        <f t="shared" si="243"/>
        <v>3795</v>
      </c>
      <c r="M3863" s="21">
        <f t="shared" si="241"/>
        <v>0.12015019762845849</v>
      </c>
    </row>
    <row r="3864" spans="1:13" x14ac:dyDescent="0.3">
      <c r="A3864" s="107">
        <v>41502</v>
      </c>
      <c r="B3864" s="108" t="s">
        <v>93</v>
      </c>
      <c r="C3864" s="101">
        <v>0.66319444444444442</v>
      </c>
      <c r="D3864" s="87" t="s">
        <v>31</v>
      </c>
      <c r="E3864" s="108" t="s">
        <v>1348</v>
      </c>
      <c r="F3864" s="110">
        <v>3</v>
      </c>
      <c r="G3864" s="85">
        <v>1</v>
      </c>
      <c r="H3864" s="87" t="s">
        <v>33</v>
      </c>
      <c r="I3864" s="27">
        <v>-1</v>
      </c>
      <c r="J3864" s="18">
        <f t="shared" si="242"/>
        <v>454.96999999999997</v>
      </c>
      <c r="K3864" s="19" t="str">
        <f t="shared" si="240"/>
        <v>Aug-13</v>
      </c>
      <c r="L3864" s="20">
        <f t="shared" si="243"/>
        <v>3796</v>
      </c>
      <c r="M3864" s="21">
        <f t="shared" si="241"/>
        <v>0.11985511064278187</v>
      </c>
    </row>
    <row r="3865" spans="1:13" x14ac:dyDescent="0.3">
      <c r="A3865" s="107">
        <v>41502</v>
      </c>
      <c r="B3865" s="108" t="s">
        <v>61</v>
      </c>
      <c r="C3865" s="101">
        <v>0.75694444444444453</v>
      </c>
      <c r="D3865" s="87" t="s">
        <v>31</v>
      </c>
      <c r="E3865" s="108" t="s">
        <v>128</v>
      </c>
      <c r="F3865" s="110">
        <v>3</v>
      </c>
      <c r="G3865" s="85">
        <v>1</v>
      </c>
      <c r="H3865" s="87" t="s">
        <v>33</v>
      </c>
      <c r="I3865" s="28">
        <v>-1</v>
      </c>
      <c r="J3865" s="18">
        <f t="shared" si="242"/>
        <v>453.96999999999997</v>
      </c>
      <c r="K3865" s="19" t="str">
        <f t="shared" si="240"/>
        <v>Aug-13</v>
      </c>
      <c r="L3865" s="20">
        <f t="shared" si="243"/>
        <v>3797</v>
      </c>
      <c r="M3865" s="21">
        <f t="shared" si="241"/>
        <v>0.11956017908875427</v>
      </c>
    </row>
    <row r="3866" spans="1:13" x14ac:dyDescent="0.3">
      <c r="A3866" s="107">
        <v>41502</v>
      </c>
      <c r="B3866" s="108" t="s">
        <v>52</v>
      </c>
      <c r="C3866" s="101">
        <v>0.77083333333333337</v>
      </c>
      <c r="D3866" s="87" t="s">
        <v>31</v>
      </c>
      <c r="E3866" s="108" t="s">
        <v>1349</v>
      </c>
      <c r="F3866" s="110">
        <v>4</v>
      </c>
      <c r="G3866" s="85">
        <v>1</v>
      </c>
      <c r="H3866" s="87" t="s">
        <v>33</v>
      </c>
      <c r="I3866" s="28">
        <v>-1</v>
      </c>
      <c r="J3866" s="18">
        <f t="shared" si="242"/>
        <v>452.96999999999997</v>
      </c>
      <c r="K3866" s="19" t="str">
        <f t="shared" si="240"/>
        <v>Aug-13</v>
      </c>
      <c r="L3866" s="20">
        <f t="shared" si="243"/>
        <v>3798</v>
      </c>
      <c r="M3866" s="21">
        <f t="shared" si="241"/>
        <v>0.11926540284360189</v>
      </c>
    </row>
    <row r="3867" spans="1:13" x14ac:dyDescent="0.3">
      <c r="A3867" s="119">
        <v>41502</v>
      </c>
      <c r="B3867" s="120" t="s">
        <v>93</v>
      </c>
      <c r="C3867" s="121">
        <v>13.5</v>
      </c>
      <c r="D3867" s="87" t="s">
        <v>31</v>
      </c>
      <c r="E3867" s="120" t="s">
        <v>8054</v>
      </c>
      <c r="F3867" s="123">
        <v>4.5</v>
      </c>
      <c r="G3867" s="35">
        <v>1</v>
      </c>
      <c r="H3867" s="69">
        <v>2</v>
      </c>
      <c r="I3867" s="31">
        <v>-1</v>
      </c>
      <c r="J3867" s="18">
        <f t="shared" si="242"/>
        <v>451.96999999999997</v>
      </c>
      <c r="K3867" s="19" t="str">
        <f t="shared" si="240"/>
        <v>Aug-13</v>
      </c>
      <c r="L3867" s="20">
        <f t="shared" si="243"/>
        <v>3799</v>
      </c>
      <c r="M3867" s="21">
        <f t="shared" si="241"/>
        <v>0.11897078178468017</v>
      </c>
    </row>
    <row r="3868" spans="1:13" x14ac:dyDescent="0.3">
      <c r="A3868" s="119">
        <v>41502</v>
      </c>
      <c r="B3868" s="120" t="s">
        <v>137</v>
      </c>
      <c r="C3868" s="121">
        <v>15.45</v>
      </c>
      <c r="D3868" s="87" t="s">
        <v>31</v>
      </c>
      <c r="E3868" s="120" t="s">
        <v>8055</v>
      </c>
      <c r="F3868" s="123">
        <v>6</v>
      </c>
      <c r="G3868" s="35">
        <v>1</v>
      </c>
      <c r="H3868" s="69">
        <v>3</v>
      </c>
      <c r="I3868" s="31">
        <v>-1</v>
      </c>
      <c r="J3868" s="18">
        <f t="shared" si="242"/>
        <v>450.96999999999997</v>
      </c>
      <c r="K3868" s="19" t="str">
        <f t="shared" si="240"/>
        <v>Aug-13</v>
      </c>
      <c r="L3868" s="20">
        <f t="shared" si="243"/>
        <v>3800</v>
      </c>
      <c r="M3868" s="21">
        <f t="shared" si="241"/>
        <v>0.11867631578947367</v>
      </c>
    </row>
    <row r="3869" spans="1:13" x14ac:dyDescent="0.3">
      <c r="A3869" s="124">
        <v>41502</v>
      </c>
      <c r="B3869" s="108" t="s">
        <v>61</v>
      </c>
      <c r="C3869" s="111">
        <v>17.399999999999999</v>
      </c>
      <c r="D3869" s="87" t="s">
        <v>31</v>
      </c>
      <c r="E3869" s="108" t="s">
        <v>6321</v>
      </c>
      <c r="F3869" s="110">
        <v>5.5</v>
      </c>
      <c r="G3869" s="35">
        <v>1</v>
      </c>
      <c r="H3869" s="71" t="s">
        <v>6512</v>
      </c>
      <c r="I3869" s="34">
        <v>-1</v>
      </c>
      <c r="J3869" s="18">
        <f t="shared" si="242"/>
        <v>449.96999999999997</v>
      </c>
      <c r="K3869" s="19" t="str">
        <f t="shared" si="240"/>
        <v>Aug-13</v>
      </c>
      <c r="L3869" s="20">
        <f t="shared" si="243"/>
        <v>3801</v>
      </c>
      <c r="M3869" s="21">
        <f t="shared" si="241"/>
        <v>0.11838200473559589</v>
      </c>
    </row>
    <row r="3870" spans="1:13" x14ac:dyDescent="0.3">
      <c r="A3870" s="119">
        <v>41502</v>
      </c>
      <c r="B3870" s="120" t="s">
        <v>137</v>
      </c>
      <c r="C3870" s="121">
        <v>17.55</v>
      </c>
      <c r="D3870" s="87" t="s">
        <v>31</v>
      </c>
      <c r="E3870" s="120" t="s">
        <v>8056</v>
      </c>
      <c r="F3870" s="123">
        <v>5</v>
      </c>
      <c r="G3870" s="35">
        <v>0</v>
      </c>
      <c r="H3870" s="69" t="s">
        <v>6111</v>
      </c>
      <c r="I3870" s="31">
        <v>0</v>
      </c>
      <c r="J3870" s="18">
        <f t="shared" si="242"/>
        <v>449.96999999999997</v>
      </c>
      <c r="K3870" s="19" t="str">
        <f t="shared" si="240"/>
        <v>Aug-13</v>
      </c>
      <c r="L3870" s="20">
        <f t="shared" si="243"/>
        <v>3801</v>
      </c>
      <c r="M3870" s="21">
        <f t="shared" si="241"/>
        <v>0.11838200473559589</v>
      </c>
    </row>
    <row r="3871" spans="1:13" x14ac:dyDescent="0.3">
      <c r="A3871" s="124">
        <v>41502</v>
      </c>
      <c r="B3871" s="108" t="s">
        <v>61</v>
      </c>
      <c r="C3871" s="111">
        <v>18.399999999999999</v>
      </c>
      <c r="D3871" s="87" t="s">
        <v>31</v>
      </c>
      <c r="E3871" s="108" t="s">
        <v>8052</v>
      </c>
      <c r="F3871" s="110">
        <v>6</v>
      </c>
      <c r="G3871" s="35">
        <v>1</v>
      </c>
      <c r="H3871" s="71" t="s">
        <v>6518</v>
      </c>
      <c r="I3871" s="34">
        <v>-1</v>
      </c>
      <c r="J3871" s="18">
        <f t="shared" si="242"/>
        <v>448.96999999999997</v>
      </c>
      <c r="K3871" s="19" t="str">
        <f t="shared" si="240"/>
        <v>Aug-13</v>
      </c>
      <c r="L3871" s="20">
        <f t="shared" si="243"/>
        <v>3802</v>
      </c>
      <c r="M3871" s="21">
        <f t="shared" si="241"/>
        <v>0.11808784850078904</v>
      </c>
    </row>
    <row r="3872" spans="1:13" x14ac:dyDescent="0.3">
      <c r="A3872" s="124">
        <v>41502</v>
      </c>
      <c r="B3872" s="108" t="s">
        <v>61</v>
      </c>
      <c r="C3872" s="111">
        <v>18.399999999999999</v>
      </c>
      <c r="D3872" s="87" t="s">
        <v>31</v>
      </c>
      <c r="E3872" s="108" t="s">
        <v>8053</v>
      </c>
      <c r="F3872" s="110">
        <v>6</v>
      </c>
      <c r="G3872" s="35">
        <v>1</v>
      </c>
      <c r="H3872" s="71" t="s">
        <v>6512</v>
      </c>
      <c r="I3872" s="34">
        <v>-1</v>
      </c>
      <c r="J3872" s="18">
        <f t="shared" si="242"/>
        <v>447.96999999999997</v>
      </c>
      <c r="K3872" s="19" t="str">
        <f t="shared" si="240"/>
        <v>Aug-13</v>
      </c>
      <c r="L3872" s="20">
        <f t="shared" si="243"/>
        <v>3803</v>
      </c>
      <c r="M3872" s="21">
        <f t="shared" si="241"/>
        <v>0.117793846962924</v>
      </c>
    </row>
    <row r="3873" spans="1:13" x14ac:dyDescent="0.3">
      <c r="A3873" s="107">
        <v>41503</v>
      </c>
      <c r="B3873" s="108" t="s">
        <v>52</v>
      </c>
      <c r="C3873" s="101">
        <v>0.6875</v>
      </c>
      <c r="D3873" s="87" t="s">
        <v>31</v>
      </c>
      <c r="E3873" s="108" t="s">
        <v>1350</v>
      </c>
      <c r="F3873" s="110">
        <v>2.75</v>
      </c>
      <c r="G3873" s="85">
        <v>1</v>
      </c>
      <c r="H3873" s="87" t="s">
        <v>33</v>
      </c>
      <c r="I3873" s="27">
        <v>-1</v>
      </c>
      <c r="J3873" s="18">
        <f t="shared" si="242"/>
        <v>446.96999999999997</v>
      </c>
      <c r="K3873" s="19" t="str">
        <f t="shared" si="240"/>
        <v>Aug-13</v>
      </c>
      <c r="L3873" s="20">
        <f t="shared" si="243"/>
        <v>3804</v>
      </c>
      <c r="M3873" s="21">
        <f t="shared" si="241"/>
        <v>0.11749999999999999</v>
      </c>
    </row>
    <row r="3874" spans="1:13" x14ac:dyDescent="0.3">
      <c r="A3874" s="107">
        <v>41503</v>
      </c>
      <c r="B3874" s="108" t="s">
        <v>39</v>
      </c>
      <c r="C3874" s="101">
        <v>0.69444444444444453</v>
      </c>
      <c r="D3874" s="87" t="s">
        <v>31</v>
      </c>
      <c r="E3874" s="108" t="s">
        <v>1351</v>
      </c>
      <c r="F3874" s="110">
        <v>4</v>
      </c>
      <c r="G3874" s="85">
        <v>1</v>
      </c>
      <c r="H3874" s="87" t="s">
        <v>33</v>
      </c>
      <c r="I3874" s="27">
        <v>-1</v>
      </c>
      <c r="J3874" s="18">
        <f t="shared" si="242"/>
        <v>445.96999999999997</v>
      </c>
      <c r="K3874" s="19" t="str">
        <f t="shared" si="240"/>
        <v>Aug-13</v>
      </c>
      <c r="L3874" s="20">
        <f t="shared" si="243"/>
        <v>3805</v>
      </c>
      <c r="M3874" s="21">
        <f t="shared" si="241"/>
        <v>0.11720630749014455</v>
      </c>
    </row>
    <row r="3875" spans="1:13" x14ac:dyDescent="0.3">
      <c r="A3875" s="107">
        <v>41503</v>
      </c>
      <c r="B3875" s="108" t="s">
        <v>151</v>
      </c>
      <c r="C3875" s="101">
        <v>0.72569444444444453</v>
      </c>
      <c r="D3875" s="87" t="s">
        <v>31</v>
      </c>
      <c r="E3875" s="108" t="s">
        <v>1352</v>
      </c>
      <c r="F3875" s="110">
        <v>3.5</v>
      </c>
      <c r="G3875" s="85">
        <v>1</v>
      </c>
      <c r="H3875" s="87" t="s">
        <v>33</v>
      </c>
      <c r="I3875" s="27">
        <v>-1</v>
      </c>
      <c r="J3875" s="18">
        <f t="shared" si="242"/>
        <v>444.96999999999997</v>
      </c>
      <c r="K3875" s="19" t="str">
        <f t="shared" si="240"/>
        <v>Aug-13</v>
      </c>
      <c r="L3875" s="20">
        <f t="shared" si="243"/>
        <v>3806</v>
      </c>
      <c r="M3875" s="21">
        <f t="shared" si="241"/>
        <v>0.11691276931161323</v>
      </c>
    </row>
    <row r="3876" spans="1:13" x14ac:dyDescent="0.3">
      <c r="A3876" s="107">
        <v>41503</v>
      </c>
      <c r="B3876" s="108" t="s">
        <v>29</v>
      </c>
      <c r="C3876" s="101">
        <v>0.72916666666666663</v>
      </c>
      <c r="D3876" s="87" t="s">
        <v>31</v>
      </c>
      <c r="E3876" s="108" t="s">
        <v>1353</v>
      </c>
      <c r="F3876" s="110">
        <v>3.5</v>
      </c>
      <c r="G3876" s="85">
        <v>1</v>
      </c>
      <c r="H3876" s="87" t="s">
        <v>42</v>
      </c>
      <c r="I3876" s="28">
        <v>2.5</v>
      </c>
      <c r="J3876" s="18">
        <f t="shared" si="242"/>
        <v>447.46999999999997</v>
      </c>
      <c r="K3876" s="19" t="str">
        <f t="shared" si="240"/>
        <v>Aug-13</v>
      </c>
      <c r="L3876" s="20">
        <f t="shared" si="243"/>
        <v>3807</v>
      </c>
      <c r="M3876" s="21">
        <f t="shared" si="241"/>
        <v>0.11753874441817704</v>
      </c>
    </row>
    <row r="3877" spans="1:13" x14ac:dyDescent="0.3">
      <c r="A3877" s="107">
        <v>41503</v>
      </c>
      <c r="B3877" s="108" t="s">
        <v>136</v>
      </c>
      <c r="C3877" s="101">
        <v>0.75694444444444453</v>
      </c>
      <c r="D3877" s="87" t="s">
        <v>31</v>
      </c>
      <c r="E3877" s="108" t="s">
        <v>1354</v>
      </c>
      <c r="F3877" s="110">
        <v>3.5</v>
      </c>
      <c r="G3877" s="85">
        <v>1</v>
      </c>
      <c r="H3877" s="87" t="s">
        <v>42</v>
      </c>
      <c r="I3877" s="28">
        <v>2.5</v>
      </c>
      <c r="J3877" s="18">
        <f t="shared" si="242"/>
        <v>449.96999999999997</v>
      </c>
      <c r="K3877" s="19" t="str">
        <f t="shared" si="240"/>
        <v>Aug-13</v>
      </c>
      <c r="L3877" s="20">
        <f t="shared" si="243"/>
        <v>3808</v>
      </c>
      <c r="M3877" s="21">
        <f t="shared" si="241"/>
        <v>0.11816439075630251</v>
      </c>
    </row>
    <row r="3878" spans="1:13" x14ac:dyDescent="0.3">
      <c r="A3878" s="119">
        <v>41503</v>
      </c>
      <c r="B3878" s="120" t="s">
        <v>151</v>
      </c>
      <c r="C3878" s="121">
        <v>16.5</v>
      </c>
      <c r="D3878" s="87" t="s">
        <v>31</v>
      </c>
      <c r="E3878" s="120" t="s">
        <v>8058</v>
      </c>
      <c r="F3878" s="123">
        <v>5</v>
      </c>
      <c r="G3878" s="35">
        <v>1</v>
      </c>
      <c r="H3878" s="69">
        <v>4</v>
      </c>
      <c r="I3878" s="31">
        <v>-1</v>
      </c>
      <c r="J3878" s="18">
        <f t="shared" si="242"/>
        <v>448.96999999999997</v>
      </c>
      <c r="K3878" s="19" t="str">
        <f t="shared" si="240"/>
        <v>Aug-13</v>
      </c>
      <c r="L3878" s="20">
        <f t="shared" si="243"/>
        <v>3809</v>
      </c>
      <c r="M3878" s="21">
        <f t="shared" si="241"/>
        <v>0.11787083223943291</v>
      </c>
    </row>
    <row r="3879" spans="1:13" x14ac:dyDescent="0.3">
      <c r="A3879" s="119">
        <v>41503</v>
      </c>
      <c r="B3879" s="120" t="s">
        <v>151</v>
      </c>
      <c r="C3879" s="121">
        <v>17.25</v>
      </c>
      <c r="D3879" s="87" t="s">
        <v>31</v>
      </c>
      <c r="E3879" s="120" t="s">
        <v>8059</v>
      </c>
      <c r="F3879" s="123">
        <v>6</v>
      </c>
      <c r="G3879" s="35">
        <v>1</v>
      </c>
      <c r="H3879" s="69">
        <v>1</v>
      </c>
      <c r="I3879" s="31">
        <v>5</v>
      </c>
      <c r="J3879" s="18">
        <f t="shared" si="242"/>
        <v>453.96999999999997</v>
      </c>
      <c r="K3879" s="19" t="str">
        <f t="shared" si="240"/>
        <v>Aug-13</v>
      </c>
      <c r="L3879" s="20">
        <f t="shared" si="243"/>
        <v>3810</v>
      </c>
      <c r="M3879" s="21">
        <f t="shared" si="241"/>
        <v>0.11915223097112861</v>
      </c>
    </row>
    <row r="3880" spans="1:13" x14ac:dyDescent="0.3">
      <c r="A3880" s="124">
        <v>41503</v>
      </c>
      <c r="B3880" s="108" t="s">
        <v>136</v>
      </c>
      <c r="C3880" s="111">
        <v>19.100000000000001</v>
      </c>
      <c r="D3880" s="87" t="s">
        <v>31</v>
      </c>
      <c r="E3880" s="108" t="s">
        <v>8057</v>
      </c>
      <c r="F3880" s="110">
        <v>5</v>
      </c>
      <c r="G3880" s="35">
        <v>1</v>
      </c>
      <c r="H3880" s="71" t="s">
        <v>6526</v>
      </c>
      <c r="I3880" s="34">
        <v>4</v>
      </c>
      <c r="J3880" s="18">
        <f t="shared" si="242"/>
        <v>457.96999999999997</v>
      </c>
      <c r="K3880" s="19" t="str">
        <f t="shared" si="240"/>
        <v>Aug-13</v>
      </c>
      <c r="L3880" s="20">
        <f t="shared" si="243"/>
        <v>3811</v>
      </c>
      <c r="M3880" s="21">
        <f t="shared" si="241"/>
        <v>0.12017055890842297</v>
      </c>
    </row>
    <row r="3881" spans="1:13" x14ac:dyDescent="0.3">
      <c r="A3881" s="124">
        <v>41503</v>
      </c>
      <c r="B3881" s="108" t="s">
        <v>29</v>
      </c>
      <c r="C3881" s="111">
        <v>20</v>
      </c>
      <c r="D3881" s="87" t="s">
        <v>31</v>
      </c>
      <c r="E3881" s="108" t="s">
        <v>1358</v>
      </c>
      <c r="F3881" s="110">
        <v>6</v>
      </c>
      <c r="G3881" s="35">
        <v>1</v>
      </c>
      <c r="H3881" s="71" t="s">
        <v>6526</v>
      </c>
      <c r="I3881" s="34">
        <v>5</v>
      </c>
      <c r="J3881" s="18">
        <f t="shared" si="242"/>
        <v>462.96999999999997</v>
      </c>
      <c r="K3881" s="19" t="str">
        <f t="shared" si="240"/>
        <v>Aug-13</v>
      </c>
      <c r="L3881" s="20">
        <f t="shared" si="243"/>
        <v>3812</v>
      </c>
      <c r="M3881" s="21">
        <f t="shared" si="241"/>
        <v>0.12145068205666316</v>
      </c>
    </row>
    <row r="3882" spans="1:13" x14ac:dyDescent="0.3">
      <c r="A3882" s="107">
        <v>41505</v>
      </c>
      <c r="B3882" s="108" t="s">
        <v>41</v>
      </c>
      <c r="C3882" s="101">
        <v>0.59375</v>
      </c>
      <c r="D3882" s="87" t="s">
        <v>31</v>
      </c>
      <c r="E3882" s="108" t="s">
        <v>318</v>
      </c>
      <c r="F3882" s="110">
        <v>3.25</v>
      </c>
      <c r="G3882" s="85">
        <v>1</v>
      </c>
      <c r="H3882" s="87" t="s">
        <v>33</v>
      </c>
      <c r="I3882" s="27">
        <v>-1</v>
      </c>
      <c r="J3882" s="18">
        <f t="shared" si="242"/>
        <v>461.96999999999997</v>
      </c>
      <c r="K3882" s="19" t="str">
        <f t="shared" si="240"/>
        <v>Aug-13</v>
      </c>
      <c r="L3882" s="20">
        <f t="shared" si="243"/>
        <v>3813</v>
      </c>
      <c r="M3882" s="21">
        <f t="shared" si="241"/>
        <v>0.12115656963021243</v>
      </c>
    </row>
    <row r="3883" spans="1:13" x14ac:dyDescent="0.3">
      <c r="A3883" s="107">
        <v>41505</v>
      </c>
      <c r="B3883" s="108" t="s">
        <v>59</v>
      </c>
      <c r="C3883" s="101">
        <v>0.83333333333333337</v>
      </c>
      <c r="D3883" s="87" t="s">
        <v>31</v>
      </c>
      <c r="E3883" s="108" t="s">
        <v>1355</v>
      </c>
      <c r="F3883" s="110">
        <v>3</v>
      </c>
      <c r="G3883" s="85">
        <v>1</v>
      </c>
      <c r="H3883" s="87" t="s">
        <v>33</v>
      </c>
      <c r="I3883" s="28">
        <v>-1</v>
      </c>
      <c r="J3883" s="18">
        <f t="shared" si="242"/>
        <v>460.96999999999997</v>
      </c>
      <c r="K3883" s="19" t="str">
        <f t="shared" si="240"/>
        <v>Aug-13</v>
      </c>
      <c r="L3883" s="20">
        <f t="shared" si="243"/>
        <v>3814</v>
      </c>
      <c r="M3883" s="21">
        <f t="shared" si="241"/>
        <v>0.1208626114315679</v>
      </c>
    </row>
    <row r="3884" spans="1:13" x14ac:dyDescent="0.3">
      <c r="A3884" s="119">
        <v>41505</v>
      </c>
      <c r="B3884" s="120" t="s">
        <v>41</v>
      </c>
      <c r="C3884" s="121">
        <v>13.45</v>
      </c>
      <c r="D3884" s="87" t="s">
        <v>31</v>
      </c>
      <c r="E3884" s="120" t="s">
        <v>8063</v>
      </c>
      <c r="F3884" s="123">
        <v>6</v>
      </c>
      <c r="G3884" s="35">
        <v>1</v>
      </c>
      <c r="H3884" s="69" t="s">
        <v>6116</v>
      </c>
      <c r="I3884" s="31">
        <v>-1</v>
      </c>
      <c r="J3884" s="18">
        <f t="shared" si="242"/>
        <v>459.96999999999997</v>
      </c>
      <c r="K3884" s="19" t="str">
        <f t="shared" si="240"/>
        <v>Aug-13</v>
      </c>
      <c r="L3884" s="20">
        <f t="shared" si="243"/>
        <v>3815</v>
      </c>
      <c r="M3884" s="21">
        <f t="shared" si="241"/>
        <v>0.12056880733944954</v>
      </c>
    </row>
    <row r="3885" spans="1:13" x14ac:dyDescent="0.3">
      <c r="A3885" s="119">
        <v>41505</v>
      </c>
      <c r="B3885" s="120" t="s">
        <v>41</v>
      </c>
      <c r="C3885" s="121">
        <v>14.45</v>
      </c>
      <c r="D3885" s="87" t="s">
        <v>31</v>
      </c>
      <c r="E3885" s="120" t="s">
        <v>8064</v>
      </c>
      <c r="F3885" s="123">
        <v>6</v>
      </c>
      <c r="G3885" s="35">
        <v>1</v>
      </c>
      <c r="H3885" s="69">
        <v>5</v>
      </c>
      <c r="I3885" s="31">
        <v>-1</v>
      </c>
      <c r="J3885" s="18">
        <f t="shared" si="242"/>
        <v>458.96999999999997</v>
      </c>
      <c r="K3885" s="19" t="str">
        <f t="shared" si="240"/>
        <v>Aug-13</v>
      </c>
      <c r="L3885" s="20">
        <f t="shared" si="243"/>
        <v>3816</v>
      </c>
      <c r="M3885" s="21">
        <f t="shared" si="241"/>
        <v>0.12027515723270439</v>
      </c>
    </row>
    <row r="3886" spans="1:13" x14ac:dyDescent="0.3">
      <c r="A3886" s="119">
        <v>41505</v>
      </c>
      <c r="B3886" s="120" t="s">
        <v>149</v>
      </c>
      <c r="C3886" s="121">
        <v>15</v>
      </c>
      <c r="D3886" s="87" t="s">
        <v>31</v>
      </c>
      <c r="E3886" s="120" t="s">
        <v>8065</v>
      </c>
      <c r="F3886" s="123">
        <v>5</v>
      </c>
      <c r="G3886" s="35">
        <v>1</v>
      </c>
      <c r="H3886" s="69">
        <v>4</v>
      </c>
      <c r="I3886" s="31">
        <v>-1</v>
      </c>
      <c r="J3886" s="18">
        <f t="shared" si="242"/>
        <v>457.96999999999997</v>
      </c>
      <c r="K3886" s="19" t="str">
        <f t="shared" si="240"/>
        <v>Aug-13</v>
      </c>
      <c r="L3886" s="20">
        <f t="shared" si="243"/>
        <v>3817</v>
      </c>
      <c r="M3886" s="21">
        <f t="shared" si="241"/>
        <v>0.11998166099030652</v>
      </c>
    </row>
    <row r="3887" spans="1:13" x14ac:dyDescent="0.3">
      <c r="A3887" s="119">
        <v>41505</v>
      </c>
      <c r="B3887" s="120" t="s">
        <v>149</v>
      </c>
      <c r="C3887" s="121">
        <v>16</v>
      </c>
      <c r="D3887" s="87" t="s">
        <v>31</v>
      </c>
      <c r="E3887" s="120" t="s">
        <v>8066</v>
      </c>
      <c r="F3887" s="123">
        <v>5</v>
      </c>
      <c r="G3887" s="35">
        <v>1</v>
      </c>
      <c r="H3887" s="69">
        <v>1</v>
      </c>
      <c r="I3887" s="31">
        <v>4</v>
      </c>
      <c r="J3887" s="18">
        <f t="shared" si="242"/>
        <v>461.96999999999997</v>
      </c>
      <c r="K3887" s="19" t="str">
        <f t="shared" si="240"/>
        <v>Aug-13</v>
      </c>
      <c r="L3887" s="20">
        <f t="shared" si="243"/>
        <v>3818</v>
      </c>
      <c r="M3887" s="21">
        <f t="shared" si="241"/>
        <v>0.12099790466212676</v>
      </c>
    </row>
    <row r="3888" spans="1:13" x14ac:dyDescent="0.3">
      <c r="A3888" s="124">
        <v>41505</v>
      </c>
      <c r="B3888" s="108" t="s">
        <v>59</v>
      </c>
      <c r="C3888" s="111">
        <v>18.3</v>
      </c>
      <c r="D3888" s="87" t="s">
        <v>31</v>
      </c>
      <c r="E3888" s="108" t="s">
        <v>8060</v>
      </c>
      <c r="F3888" s="110">
        <v>6</v>
      </c>
      <c r="G3888" s="35">
        <v>0</v>
      </c>
      <c r="H3888" s="71" t="s">
        <v>6111</v>
      </c>
      <c r="I3888" s="34">
        <v>0</v>
      </c>
      <c r="J3888" s="18">
        <f t="shared" si="242"/>
        <v>461.96999999999997</v>
      </c>
      <c r="K3888" s="19" t="str">
        <f t="shared" si="240"/>
        <v>Aug-13</v>
      </c>
      <c r="L3888" s="20">
        <f t="shared" si="243"/>
        <v>3818</v>
      </c>
      <c r="M3888" s="21">
        <f t="shared" si="241"/>
        <v>0.12099790466212676</v>
      </c>
    </row>
    <row r="3889" spans="1:13" x14ac:dyDescent="0.3">
      <c r="A3889" s="124">
        <v>41505</v>
      </c>
      <c r="B3889" s="108" t="s">
        <v>45</v>
      </c>
      <c r="C3889" s="111">
        <v>18.5</v>
      </c>
      <c r="D3889" s="87" t="s">
        <v>31</v>
      </c>
      <c r="E3889" s="108" t="s">
        <v>8061</v>
      </c>
      <c r="F3889" s="110">
        <v>5.5</v>
      </c>
      <c r="G3889" s="35">
        <v>1</v>
      </c>
      <c r="H3889" s="71" t="s">
        <v>6518</v>
      </c>
      <c r="I3889" s="34">
        <v>-1</v>
      </c>
      <c r="J3889" s="18">
        <f t="shared" si="242"/>
        <v>460.96999999999997</v>
      </c>
      <c r="K3889" s="19" t="str">
        <f t="shared" si="240"/>
        <v>Aug-13</v>
      </c>
      <c r="L3889" s="20">
        <f t="shared" si="243"/>
        <v>3819</v>
      </c>
      <c r="M3889" s="21">
        <f t="shared" si="241"/>
        <v>0.1207043728724797</v>
      </c>
    </row>
    <row r="3890" spans="1:13" x14ac:dyDescent="0.3">
      <c r="A3890" s="124">
        <v>41505</v>
      </c>
      <c r="B3890" s="108" t="s">
        <v>45</v>
      </c>
      <c r="C3890" s="111">
        <v>19.5</v>
      </c>
      <c r="D3890" s="87" t="s">
        <v>31</v>
      </c>
      <c r="E3890" s="108" t="s">
        <v>8062</v>
      </c>
      <c r="F3890" s="110">
        <v>5.5</v>
      </c>
      <c r="G3890" s="35">
        <v>1</v>
      </c>
      <c r="H3890" s="71" t="s">
        <v>6526</v>
      </c>
      <c r="I3890" s="34">
        <v>4.5</v>
      </c>
      <c r="J3890" s="18">
        <f t="shared" si="242"/>
        <v>465.46999999999997</v>
      </c>
      <c r="K3890" s="19" t="str">
        <f t="shared" si="240"/>
        <v>Aug-13</v>
      </c>
      <c r="L3890" s="20">
        <f t="shared" si="243"/>
        <v>3820</v>
      </c>
      <c r="M3890" s="21">
        <f t="shared" si="241"/>
        <v>0.12185078534031413</v>
      </c>
    </row>
    <row r="3891" spans="1:13" x14ac:dyDescent="0.3">
      <c r="A3891" s="107">
        <v>41506</v>
      </c>
      <c r="B3891" s="108" t="s">
        <v>46</v>
      </c>
      <c r="C3891" s="101">
        <v>0.66666666666666663</v>
      </c>
      <c r="D3891" s="87" t="s">
        <v>31</v>
      </c>
      <c r="E3891" s="108" t="s">
        <v>1356</v>
      </c>
      <c r="F3891" s="110">
        <v>3.5</v>
      </c>
      <c r="G3891" s="85">
        <v>1</v>
      </c>
      <c r="H3891" s="87" t="s">
        <v>33</v>
      </c>
      <c r="I3891" s="27">
        <v>-1</v>
      </c>
      <c r="J3891" s="18">
        <f t="shared" si="242"/>
        <v>464.46999999999997</v>
      </c>
      <c r="K3891" s="19" t="str">
        <f t="shared" si="240"/>
        <v>Aug-13</v>
      </c>
      <c r="L3891" s="20">
        <f t="shared" si="243"/>
        <v>3821</v>
      </c>
      <c r="M3891" s="21">
        <f t="shared" si="241"/>
        <v>0.12155718398325045</v>
      </c>
    </row>
    <row r="3892" spans="1:13" x14ac:dyDescent="0.3">
      <c r="A3892" s="107">
        <v>41506</v>
      </c>
      <c r="B3892" s="108" t="s">
        <v>38</v>
      </c>
      <c r="C3892" s="101">
        <v>0.71875</v>
      </c>
      <c r="D3892" s="87" t="s">
        <v>31</v>
      </c>
      <c r="E3892" s="108" t="s">
        <v>132</v>
      </c>
      <c r="F3892" s="110">
        <v>3</v>
      </c>
      <c r="G3892" s="85">
        <v>1</v>
      </c>
      <c r="H3892" s="87" t="s">
        <v>42</v>
      </c>
      <c r="I3892" s="27">
        <v>2.25</v>
      </c>
      <c r="J3892" s="18">
        <f t="shared" si="242"/>
        <v>466.71999999999997</v>
      </c>
      <c r="K3892" s="19" t="str">
        <f t="shared" si="240"/>
        <v>Aug-13</v>
      </c>
      <c r="L3892" s="20">
        <f t="shared" si="243"/>
        <v>3822</v>
      </c>
      <c r="M3892" s="21">
        <f t="shared" si="241"/>
        <v>0.12211407639979067</v>
      </c>
    </row>
    <row r="3893" spans="1:13" x14ac:dyDescent="0.3">
      <c r="A3893" s="107">
        <v>41506</v>
      </c>
      <c r="B3893" s="108" t="s">
        <v>41</v>
      </c>
      <c r="C3893" s="101">
        <v>0.75694444444444453</v>
      </c>
      <c r="D3893" s="87" t="s">
        <v>31</v>
      </c>
      <c r="E3893" s="108" t="s">
        <v>1357</v>
      </c>
      <c r="F3893" s="110">
        <v>3</v>
      </c>
      <c r="G3893" s="85">
        <v>1</v>
      </c>
      <c r="H3893" s="87" t="s">
        <v>33</v>
      </c>
      <c r="I3893" s="28">
        <v>-1</v>
      </c>
      <c r="J3893" s="18">
        <f t="shared" si="242"/>
        <v>465.71999999999997</v>
      </c>
      <c r="K3893" s="19" t="str">
        <f t="shared" si="240"/>
        <v>Aug-13</v>
      </c>
      <c r="L3893" s="20">
        <f t="shared" si="243"/>
        <v>3823</v>
      </c>
      <c r="M3893" s="21">
        <f t="shared" si="241"/>
        <v>0.12182055976981428</v>
      </c>
    </row>
    <row r="3894" spans="1:13" x14ac:dyDescent="0.3">
      <c r="A3894" s="107">
        <v>41506</v>
      </c>
      <c r="B3894" s="108" t="s">
        <v>50</v>
      </c>
      <c r="C3894" s="101">
        <v>0.83333333333333337</v>
      </c>
      <c r="D3894" s="87" t="s">
        <v>31</v>
      </c>
      <c r="E3894" s="108" t="s">
        <v>1358</v>
      </c>
      <c r="F3894" s="110">
        <v>3.5</v>
      </c>
      <c r="G3894" s="85">
        <v>1</v>
      </c>
      <c r="H3894" s="87" t="s">
        <v>33</v>
      </c>
      <c r="I3894" s="28">
        <v>-1</v>
      </c>
      <c r="J3894" s="18">
        <f t="shared" si="242"/>
        <v>464.71999999999997</v>
      </c>
      <c r="K3894" s="19" t="str">
        <f t="shared" si="240"/>
        <v>Aug-13</v>
      </c>
      <c r="L3894" s="20">
        <f t="shared" si="243"/>
        <v>3824</v>
      </c>
      <c r="M3894" s="21">
        <f t="shared" si="241"/>
        <v>0.12152719665271966</v>
      </c>
    </row>
    <row r="3895" spans="1:13" x14ac:dyDescent="0.3">
      <c r="A3895" s="119">
        <v>41506</v>
      </c>
      <c r="B3895" s="120" t="s">
        <v>38</v>
      </c>
      <c r="C3895" s="121">
        <v>14.15</v>
      </c>
      <c r="D3895" s="87" t="s">
        <v>31</v>
      </c>
      <c r="E3895" s="120" t="s">
        <v>7471</v>
      </c>
      <c r="F3895" s="123">
        <v>4.5</v>
      </c>
      <c r="G3895" s="35">
        <v>1</v>
      </c>
      <c r="H3895" s="69">
        <v>1</v>
      </c>
      <c r="I3895" s="31">
        <v>3.5</v>
      </c>
      <c r="J3895" s="18">
        <f t="shared" si="242"/>
        <v>468.21999999999997</v>
      </c>
      <c r="K3895" s="19" t="str">
        <f t="shared" si="240"/>
        <v>Aug-13</v>
      </c>
      <c r="L3895" s="20">
        <f t="shared" si="243"/>
        <v>3825</v>
      </c>
      <c r="M3895" s="21">
        <f t="shared" si="241"/>
        <v>0.12241045751633986</v>
      </c>
    </row>
    <row r="3896" spans="1:13" x14ac:dyDescent="0.3">
      <c r="A3896" s="119">
        <v>41506</v>
      </c>
      <c r="B3896" s="120" t="s">
        <v>38</v>
      </c>
      <c r="C3896" s="121">
        <v>15.45</v>
      </c>
      <c r="D3896" s="87" t="s">
        <v>31</v>
      </c>
      <c r="E3896" s="120" t="s">
        <v>7584</v>
      </c>
      <c r="F3896" s="123">
        <v>5.5</v>
      </c>
      <c r="G3896" s="35">
        <v>1</v>
      </c>
      <c r="H3896" s="69">
        <v>1</v>
      </c>
      <c r="I3896" s="31">
        <v>4.5</v>
      </c>
      <c r="J3896" s="18">
        <f t="shared" si="242"/>
        <v>472.71999999999997</v>
      </c>
      <c r="K3896" s="19" t="str">
        <f t="shared" si="240"/>
        <v>Aug-13</v>
      </c>
      <c r="L3896" s="20">
        <f t="shared" si="243"/>
        <v>3826</v>
      </c>
      <c r="M3896" s="21">
        <f t="shared" si="241"/>
        <v>0.12355462624150548</v>
      </c>
    </row>
    <row r="3897" spans="1:13" x14ac:dyDescent="0.3">
      <c r="A3897" s="119">
        <v>41506</v>
      </c>
      <c r="B3897" s="120" t="s">
        <v>38</v>
      </c>
      <c r="C3897" s="121">
        <v>16.45</v>
      </c>
      <c r="D3897" s="87" t="s">
        <v>31</v>
      </c>
      <c r="E3897" s="120" t="s">
        <v>8069</v>
      </c>
      <c r="F3897" s="123">
        <v>5</v>
      </c>
      <c r="G3897" s="35">
        <v>1</v>
      </c>
      <c r="H3897" s="69">
        <v>3</v>
      </c>
      <c r="I3897" s="31">
        <v>-1</v>
      </c>
      <c r="J3897" s="18">
        <f t="shared" si="242"/>
        <v>471.71999999999997</v>
      </c>
      <c r="K3897" s="19" t="str">
        <f t="shared" si="240"/>
        <v>Aug-13</v>
      </c>
      <c r="L3897" s="20">
        <f t="shared" si="243"/>
        <v>3827</v>
      </c>
      <c r="M3897" s="21">
        <f t="shared" si="241"/>
        <v>0.12326103997909589</v>
      </c>
    </row>
    <row r="3898" spans="1:13" x14ac:dyDescent="0.3">
      <c r="A3898" s="119">
        <v>41506</v>
      </c>
      <c r="B3898" s="120" t="s">
        <v>46</v>
      </c>
      <c r="C3898" s="121">
        <v>17.05</v>
      </c>
      <c r="D3898" s="87" t="s">
        <v>31</v>
      </c>
      <c r="E3898" s="120" t="s">
        <v>3189</v>
      </c>
      <c r="F3898" s="123">
        <v>6</v>
      </c>
      <c r="G3898" s="35">
        <v>1</v>
      </c>
      <c r="H3898" s="69">
        <v>10</v>
      </c>
      <c r="I3898" s="31">
        <v>-1</v>
      </c>
      <c r="J3898" s="18">
        <f t="shared" si="242"/>
        <v>470.71999999999997</v>
      </c>
      <c r="K3898" s="19" t="str">
        <f t="shared" si="240"/>
        <v>Aug-13</v>
      </c>
      <c r="L3898" s="20">
        <f t="shared" si="243"/>
        <v>3828</v>
      </c>
      <c r="M3898" s="21">
        <f t="shared" si="241"/>
        <v>0.12296760710553813</v>
      </c>
    </row>
    <row r="3899" spans="1:13" x14ac:dyDescent="0.3">
      <c r="A3899" s="124">
        <v>41506</v>
      </c>
      <c r="B3899" s="108" t="s">
        <v>50</v>
      </c>
      <c r="C3899" s="111">
        <v>17.3</v>
      </c>
      <c r="D3899" s="87" t="s">
        <v>31</v>
      </c>
      <c r="E3899" s="108" t="s">
        <v>8067</v>
      </c>
      <c r="F3899" s="110">
        <v>5</v>
      </c>
      <c r="G3899" s="35">
        <v>1</v>
      </c>
      <c r="H3899" s="71" t="s">
        <v>6512</v>
      </c>
      <c r="I3899" s="34">
        <v>-1</v>
      </c>
      <c r="J3899" s="18">
        <f t="shared" si="242"/>
        <v>469.71999999999997</v>
      </c>
      <c r="K3899" s="19" t="str">
        <f t="shared" si="240"/>
        <v>Aug-13</v>
      </c>
      <c r="L3899" s="20">
        <f t="shared" si="243"/>
        <v>3829</v>
      </c>
      <c r="M3899" s="21">
        <f t="shared" si="241"/>
        <v>0.12267432750065291</v>
      </c>
    </row>
    <row r="3900" spans="1:13" x14ac:dyDescent="0.3">
      <c r="A3900" s="124">
        <v>41506</v>
      </c>
      <c r="B3900" s="108" t="s">
        <v>41</v>
      </c>
      <c r="C3900" s="111">
        <v>17.399999999999999</v>
      </c>
      <c r="D3900" s="87" t="s">
        <v>31</v>
      </c>
      <c r="E3900" s="108" t="s">
        <v>8068</v>
      </c>
      <c r="F3900" s="110">
        <v>5</v>
      </c>
      <c r="G3900" s="35">
        <v>1</v>
      </c>
      <c r="H3900" s="71" t="s">
        <v>6512</v>
      </c>
      <c r="I3900" s="34">
        <v>-1</v>
      </c>
      <c r="J3900" s="18">
        <f t="shared" si="242"/>
        <v>468.71999999999997</v>
      </c>
      <c r="K3900" s="19" t="str">
        <f t="shared" si="240"/>
        <v>Aug-13</v>
      </c>
      <c r="L3900" s="20">
        <f t="shared" si="243"/>
        <v>3830</v>
      </c>
      <c r="M3900" s="21">
        <f t="shared" si="241"/>
        <v>0.12238120104438642</v>
      </c>
    </row>
    <row r="3901" spans="1:13" x14ac:dyDescent="0.3">
      <c r="A3901" s="107">
        <v>41507</v>
      </c>
      <c r="B3901" s="108" t="s">
        <v>97</v>
      </c>
      <c r="C3901" s="101">
        <v>0.66319444444444442</v>
      </c>
      <c r="D3901" s="87" t="s">
        <v>31</v>
      </c>
      <c r="E3901" s="108" t="s">
        <v>1310</v>
      </c>
      <c r="F3901" s="110">
        <v>3.5</v>
      </c>
      <c r="G3901" s="85">
        <v>1</v>
      </c>
      <c r="H3901" s="87" t="s">
        <v>42</v>
      </c>
      <c r="I3901" s="27">
        <v>2.5</v>
      </c>
      <c r="J3901" s="18">
        <f t="shared" si="242"/>
        <v>471.21999999999997</v>
      </c>
      <c r="K3901" s="19" t="str">
        <f t="shared" si="240"/>
        <v>Aug-13</v>
      </c>
      <c r="L3901" s="20">
        <f t="shared" si="243"/>
        <v>3831</v>
      </c>
      <c r="M3901" s="21">
        <f t="shared" si="241"/>
        <v>0.12300182719916471</v>
      </c>
    </row>
    <row r="3902" spans="1:13" x14ac:dyDescent="0.3">
      <c r="A3902" s="107">
        <v>41507</v>
      </c>
      <c r="B3902" s="108" t="s">
        <v>29</v>
      </c>
      <c r="C3902" s="101">
        <v>0.74305555555555547</v>
      </c>
      <c r="D3902" s="87" t="s">
        <v>31</v>
      </c>
      <c r="E3902" s="108" t="s">
        <v>1359</v>
      </c>
      <c r="F3902" s="110">
        <v>3.75</v>
      </c>
      <c r="G3902" s="85">
        <v>1</v>
      </c>
      <c r="H3902" s="87" t="s">
        <v>33</v>
      </c>
      <c r="I3902" s="27">
        <v>-1</v>
      </c>
      <c r="J3902" s="18">
        <f t="shared" si="242"/>
        <v>470.21999999999997</v>
      </c>
      <c r="K3902" s="19" t="str">
        <f t="shared" si="240"/>
        <v>Aug-13</v>
      </c>
      <c r="L3902" s="20">
        <f t="shared" si="243"/>
        <v>3832</v>
      </c>
      <c r="M3902" s="21">
        <f t="shared" si="241"/>
        <v>0.12270876826722338</v>
      </c>
    </row>
    <row r="3903" spans="1:13" x14ac:dyDescent="0.3">
      <c r="A3903" s="119">
        <v>41507</v>
      </c>
      <c r="B3903" s="120" t="s">
        <v>29</v>
      </c>
      <c r="C3903" s="121">
        <v>16.05</v>
      </c>
      <c r="D3903" s="87" t="s">
        <v>31</v>
      </c>
      <c r="E3903" s="120" t="s">
        <v>8073</v>
      </c>
      <c r="F3903" s="123">
        <v>5.5</v>
      </c>
      <c r="G3903" s="35">
        <v>1</v>
      </c>
      <c r="H3903" s="69">
        <v>4</v>
      </c>
      <c r="I3903" s="31">
        <v>-1</v>
      </c>
      <c r="J3903" s="18">
        <f t="shared" si="242"/>
        <v>469.21999999999997</v>
      </c>
      <c r="K3903" s="19" t="str">
        <f t="shared" si="240"/>
        <v>Aug-13</v>
      </c>
      <c r="L3903" s="20">
        <f t="shared" si="243"/>
        <v>3833</v>
      </c>
      <c r="M3903" s="21">
        <f t="shared" si="241"/>
        <v>0.1224158622488912</v>
      </c>
    </row>
    <row r="3904" spans="1:13" x14ac:dyDescent="0.3">
      <c r="A3904" s="119">
        <v>41507</v>
      </c>
      <c r="B3904" s="120" t="s">
        <v>29</v>
      </c>
      <c r="C3904" s="121">
        <v>16.05</v>
      </c>
      <c r="D3904" s="87" t="s">
        <v>31</v>
      </c>
      <c r="E3904" s="120" t="s">
        <v>8074</v>
      </c>
      <c r="F3904" s="123">
        <v>6</v>
      </c>
      <c r="G3904" s="35">
        <v>1</v>
      </c>
      <c r="H3904" s="69">
        <v>7</v>
      </c>
      <c r="I3904" s="31">
        <v>-1</v>
      </c>
      <c r="J3904" s="18">
        <f t="shared" si="242"/>
        <v>468.21999999999997</v>
      </c>
      <c r="K3904" s="19" t="str">
        <f t="shared" si="240"/>
        <v>Aug-13</v>
      </c>
      <c r="L3904" s="20">
        <f t="shared" si="243"/>
        <v>3834</v>
      </c>
      <c r="M3904" s="21">
        <f t="shared" si="241"/>
        <v>0.12212310902451746</v>
      </c>
    </row>
    <row r="3905" spans="1:13" x14ac:dyDescent="0.3">
      <c r="A3905" s="124">
        <v>41507</v>
      </c>
      <c r="B3905" s="108" t="s">
        <v>85</v>
      </c>
      <c r="C3905" s="111">
        <v>17</v>
      </c>
      <c r="D3905" s="87" t="s">
        <v>31</v>
      </c>
      <c r="E3905" s="108" t="s">
        <v>7726</v>
      </c>
      <c r="F3905" s="110">
        <v>6</v>
      </c>
      <c r="G3905" s="35">
        <v>1</v>
      </c>
      <c r="H3905" s="71" t="s">
        <v>6512</v>
      </c>
      <c r="I3905" s="34">
        <v>-1</v>
      </c>
      <c r="J3905" s="18">
        <f t="shared" si="242"/>
        <v>467.21999999999997</v>
      </c>
      <c r="K3905" s="19" t="str">
        <f t="shared" si="240"/>
        <v>Aug-13</v>
      </c>
      <c r="L3905" s="20">
        <f t="shared" si="243"/>
        <v>3835</v>
      </c>
      <c r="M3905" s="21">
        <f t="shared" si="241"/>
        <v>0.12183050847457626</v>
      </c>
    </row>
    <row r="3906" spans="1:13" x14ac:dyDescent="0.3">
      <c r="A3906" s="124">
        <v>41507</v>
      </c>
      <c r="B3906" s="108" t="s">
        <v>153</v>
      </c>
      <c r="C3906" s="111">
        <v>17.399999999999999</v>
      </c>
      <c r="D3906" s="87" t="s">
        <v>31</v>
      </c>
      <c r="E3906" s="108" t="s">
        <v>8070</v>
      </c>
      <c r="F3906" s="110">
        <v>4.5</v>
      </c>
      <c r="G3906" s="35">
        <v>1</v>
      </c>
      <c r="H3906" s="71" t="s">
        <v>6526</v>
      </c>
      <c r="I3906" s="34">
        <v>3.5</v>
      </c>
      <c r="J3906" s="18">
        <f t="shared" si="242"/>
        <v>470.71999999999997</v>
      </c>
      <c r="K3906" s="19" t="str">
        <f t="shared" ref="K3906:K3969" si="244">TEXT(A3906,"MMM-yy")</f>
        <v>Aug-13</v>
      </c>
      <c r="L3906" s="20">
        <f t="shared" si="243"/>
        <v>3836</v>
      </c>
      <c r="M3906" s="21">
        <f t="shared" ref="M3906:M3969" si="245">J3906/L3906</f>
        <v>0.12271115745568299</v>
      </c>
    </row>
    <row r="3907" spans="1:13" x14ac:dyDescent="0.3">
      <c r="A3907" s="124">
        <v>41507</v>
      </c>
      <c r="B3907" s="108" t="s">
        <v>153</v>
      </c>
      <c r="C3907" s="111">
        <v>18.100000000000001</v>
      </c>
      <c r="D3907" s="87" t="s">
        <v>31</v>
      </c>
      <c r="E3907" s="108" t="s">
        <v>8071</v>
      </c>
      <c r="F3907" s="110">
        <v>4.5</v>
      </c>
      <c r="G3907" s="35">
        <v>1</v>
      </c>
      <c r="H3907" s="71" t="s">
        <v>6526</v>
      </c>
      <c r="I3907" s="34">
        <v>3.5</v>
      </c>
      <c r="J3907" s="18">
        <f t="shared" ref="J3907:J3970" si="246">J3906+I3907</f>
        <v>474.21999999999997</v>
      </c>
      <c r="K3907" s="19" t="str">
        <f t="shared" si="244"/>
        <v>Aug-13</v>
      </c>
      <c r="L3907" s="20">
        <f t="shared" ref="L3907:L3970" si="247">L3906+G3907</f>
        <v>3837</v>
      </c>
      <c r="M3907" s="21">
        <f t="shared" si="245"/>
        <v>0.12359134740682824</v>
      </c>
    </row>
    <row r="3908" spans="1:13" x14ac:dyDescent="0.3">
      <c r="A3908" s="124">
        <v>41507</v>
      </c>
      <c r="B3908" s="108" t="s">
        <v>85</v>
      </c>
      <c r="C3908" s="111">
        <v>18.3</v>
      </c>
      <c r="D3908" s="87" t="s">
        <v>31</v>
      </c>
      <c r="E3908" s="108" t="s">
        <v>2721</v>
      </c>
      <c r="F3908" s="110">
        <v>4.33</v>
      </c>
      <c r="G3908" s="35">
        <v>1</v>
      </c>
      <c r="H3908" s="71" t="s">
        <v>6526</v>
      </c>
      <c r="I3908" s="34">
        <v>3.33</v>
      </c>
      <c r="J3908" s="18">
        <f t="shared" si="246"/>
        <v>477.54999999999995</v>
      </c>
      <c r="K3908" s="19" t="str">
        <f t="shared" si="244"/>
        <v>Aug-13</v>
      </c>
      <c r="L3908" s="20">
        <f t="shared" si="247"/>
        <v>3838</v>
      </c>
      <c r="M3908" s="21">
        <f t="shared" si="245"/>
        <v>0.12442678478374151</v>
      </c>
    </row>
    <row r="3909" spans="1:13" x14ac:dyDescent="0.3">
      <c r="A3909" s="124">
        <v>41507</v>
      </c>
      <c r="B3909" s="108" t="s">
        <v>85</v>
      </c>
      <c r="C3909" s="111">
        <v>19</v>
      </c>
      <c r="D3909" s="87" t="s">
        <v>31</v>
      </c>
      <c r="E3909" s="108" t="s">
        <v>8072</v>
      </c>
      <c r="F3909" s="110">
        <v>4.33</v>
      </c>
      <c r="G3909" s="35">
        <v>1</v>
      </c>
      <c r="H3909" s="71" t="s">
        <v>6518</v>
      </c>
      <c r="I3909" s="34">
        <v>-1</v>
      </c>
      <c r="J3909" s="18">
        <f t="shared" si="246"/>
        <v>476.54999999999995</v>
      </c>
      <c r="K3909" s="19" t="str">
        <f t="shared" si="244"/>
        <v>Aug-13</v>
      </c>
      <c r="L3909" s="20">
        <f t="shared" si="247"/>
        <v>3839</v>
      </c>
      <c r="M3909" s="21">
        <f t="shared" si="245"/>
        <v>0.12413388903360249</v>
      </c>
    </row>
    <row r="3910" spans="1:13" x14ac:dyDescent="0.3">
      <c r="A3910" s="124">
        <v>41507</v>
      </c>
      <c r="B3910" s="108" t="s">
        <v>85</v>
      </c>
      <c r="C3910" s="111">
        <v>20</v>
      </c>
      <c r="D3910" s="87" t="s">
        <v>31</v>
      </c>
      <c r="E3910" s="108" t="s">
        <v>1155</v>
      </c>
      <c r="F3910" s="110">
        <v>5.5</v>
      </c>
      <c r="G3910" s="35">
        <v>1</v>
      </c>
      <c r="H3910" s="71" t="s">
        <v>6512</v>
      </c>
      <c r="I3910" s="34">
        <v>-1</v>
      </c>
      <c r="J3910" s="18">
        <f t="shared" si="246"/>
        <v>475.54999999999995</v>
      </c>
      <c r="K3910" s="19" t="str">
        <f t="shared" si="244"/>
        <v>Aug-13</v>
      </c>
      <c r="L3910" s="20">
        <f t="shared" si="247"/>
        <v>3840</v>
      </c>
      <c r="M3910" s="21">
        <f t="shared" si="245"/>
        <v>0.12384114583333332</v>
      </c>
    </row>
    <row r="3911" spans="1:13" x14ac:dyDescent="0.3">
      <c r="A3911" s="107">
        <v>41508</v>
      </c>
      <c r="B3911" s="108" t="s">
        <v>145</v>
      </c>
      <c r="C3911" s="101">
        <v>0.61458333333333337</v>
      </c>
      <c r="D3911" s="87" t="s">
        <v>31</v>
      </c>
      <c r="E3911" s="108" t="s">
        <v>1360</v>
      </c>
      <c r="F3911" s="110">
        <v>2.88</v>
      </c>
      <c r="G3911" s="85">
        <v>1</v>
      </c>
      <c r="H3911" s="87" t="s">
        <v>33</v>
      </c>
      <c r="I3911" s="27">
        <v>-1</v>
      </c>
      <c r="J3911" s="18">
        <f t="shared" si="246"/>
        <v>474.54999999999995</v>
      </c>
      <c r="K3911" s="19" t="str">
        <f t="shared" si="244"/>
        <v>Aug-13</v>
      </c>
      <c r="L3911" s="20">
        <f t="shared" si="247"/>
        <v>3841</v>
      </c>
      <c r="M3911" s="21">
        <f t="shared" si="245"/>
        <v>0.12354855506378547</v>
      </c>
    </row>
    <row r="3912" spans="1:13" x14ac:dyDescent="0.3">
      <c r="A3912" s="107">
        <v>41508</v>
      </c>
      <c r="B3912" s="108" t="s">
        <v>153</v>
      </c>
      <c r="C3912" s="101">
        <v>0.72569444444444453</v>
      </c>
      <c r="D3912" s="87" t="s">
        <v>31</v>
      </c>
      <c r="E3912" s="108" t="s">
        <v>1361</v>
      </c>
      <c r="F3912" s="110">
        <v>3.75</v>
      </c>
      <c r="G3912" s="85">
        <v>1</v>
      </c>
      <c r="H3912" s="87" t="s">
        <v>33</v>
      </c>
      <c r="I3912" s="28">
        <v>-1</v>
      </c>
      <c r="J3912" s="18">
        <f t="shared" si="246"/>
        <v>473.54999999999995</v>
      </c>
      <c r="K3912" s="19" t="str">
        <f t="shared" si="244"/>
        <v>Aug-13</v>
      </c>
      <c r="L3912" s="20">
        <f t="shared" si="247"/>
        <v>3842</v>
      </c>
      <c r="M3912" s="21">
        <f t="shared" si="245"/>
        <v>0.1232561166059344</v>
      </c>
    </row>
    <row r="3913" spans="1:13" x14ac:dyDescent="0.3">
      <c r="A3913" s="107">
        <v>41508</v>
      </c>
      <c r="B3913" s="108" t="s">
        <v>45</v>
      </c>
      <c r="C3913" s="101">
        <v>0.74305555555555547</v>
      </c>
      <c r="D3913" s="87" t="s">
        <v>31</v>
      </c>
      <c r="E3913" s="108" t="s">
        <v>755</v>
      </c>
      <c r="F3913" s="110">
        <v>3</v>
      </c>
      <c r="G3913" s="85">
        <v>1</v>
      </c>
      <c r="H3913" s="87" t="s">
        <v>42</v>
      </c>
      <c r="I3913" s="28">
        <v>2.25</v>
      </c>
      <c r="J3913" s="18">
        <f t="shared" si="246"/>
        <v>475.79999999999995</v>
      </c>
      <c r="K3913" s="19" t="str">
        <f t="shared" si="244"/>
        <v>Aug-13</v>
      </c>
      <c r="L3913" s="20">
        <f t="shared" si="247"/>
        <v>3843</v>
      </c>
      <c r="M3913" s="21">
        <f t="shared" si="245"/>
        <v>0.1238095238095238</v>
      </c>
    </row>
    <row r="3914" spans="1:13" x14ac:dyDescent="0.3">
      <c r="A3914" s="107">
        <v>41508</v>
      </c>
      <c r="B3914" s="108" t="s">
        <v>153</v>
      </c>
      <c r="C3914" s="101">
        <v>0.75</v>
      </c>
      <c r="D3914" s="87" t="s">
        <v>31</v>
      </c>
      <c r="E3914" s="108" t="s">
        <v>1057</v>
      </c>
      <c r="F3914" s="110">
        <v>3.5</v>
      </c>
      <c r="G3914" s="85">
        <v>1</v>
      </c>
      <c r="H3914" s="87" t="s">
        <v>42</v>
      </c>
      <c r="I3914" s="28">
        <v>2.75</v>
      </c>
      <c r="J3914" s="18">
        <f t="shared" si="246"/>
        <v>478.54999999999995</v>
      </c>
      <c r="K3914" s="19" t="str">
        <f t="shared" si="244"/>
        <v>Aug-13</v>
      </c>
      <c r="L3914" s="20">
        <f t="shared" si="247"/>
        <v>3844</v>
      </c>
      <c r="M3914" s="21">
        <f t="shared" si="245"/>
        <v>0.12449271592091569</v>
      </c>
    </row>
    <row r="3915" spans="1:13" x14ac:dyDescent="0.3">
      <c r="A3915" s="107">
        <v>41508</v>
      </c>
      <c r="B3915" s="108" t="s">
        <v>153</v>
      </c>
      <c r="C3915" s="101">
        <v>0.77430555555555547</v>
      </c>
      <c r="D3915" s="87" t="s">
        <v>31</v>
      </c>
      <c r="E3915" s="108" t="s">
        <v>1362</v>
      </c>
      <c r="F3915" s="110">
        <v>3.5</v>
      </c>
      <c r="G3915" s="85">
        <v>1</v>
      </c>
      <c r="H3915" s="87" t="s">
        <v>42</v>
      </c>
      <c r="I3915" s="28">
        <v>2.5</v>
      </c>
      <c r="J3915" s="18">
        <f t="shared" si="246"/>
        <v>481.04999999999995</v>
      </c>
      <c r="K3915" s="19" t="str">
        <f t="shared" si="244"/>
        <v>Aug-13</v>
      </c>
      <c r="L3915" s="20">
        <f t="shared" si="247"/>
        <v>3845</v>
      </c>
      <c r="M3915" s="21">
        <f t="shared" si="245"/>
        <v>0.12511053315994797</v>
      </c>
    </row>
    <row r="3916" spans="1:13" x14ac:dyDescent="0.3">
      <c r="A3916" s="107">
        <v>41508</v>
      </c>
      <c r="B3916" s="108" t="s">
        <v>153</v>
      </c>
      <c r="C3916" s="101">
        <v>0.81597222222222221</v>
      </c>
      <c r="D3916" s="87" t="s">
        <v>31</v>
      </c>
      <c r="E3916" s="108" t="s">
        <v>40</v>
      </c>
      <c r="F3916" s="110">
        <v>4</v>
      </c>
      <c r="G3916" s="85">
        <v>1</v>
      </c>
      <c r="H3916" s="87" t="s">
        <v>33</v>
      </c>
      <c r="I3916" s="28">
        <v>-1</v>
      </c>
      <c r="J3916" s="18">
        <f t="shared" si="246"/>
        <v>480.04999999999995</v>
      </c>
      <c r="K3916" s="19" t="str">
        <f t="shared" si="244"/>
        <v>Aug-13</v>
      </c>
      <c r="L3916" s="20">
        <f t="shared" si="247"/>
        <v>3846</v>
      </c>
      <c r="M3916" s="21">
        <f t="shared" si="245"/>
        <v>0.12481799271970878</v>
      </c>
    </row>
    <row r="3917" spans="1:13" x14ac:dyDescent="0.3">
      <c r="A3917" s="119">
        <v>41508</v>
      </c>
      <c r="B3917" s="120" t="s">
        <v>56</v>
      </c>
      <c r="C3917" s="121">
        <v>15.3</v>
      </c>
      <c r="D3917" s="87" t="s">
        <v>31</v>
      </c>
      <c r="E3917" s="120" t="s">
        <v>8076</v>
      </c>
      <c r="F3917" s="123">
        <v>6</v>
      </c>
      <c r="G3917" s="35">
        <v>1</v>
      </c>
      <c r="H3917" s="69">
        <v>2</v>
      </c>
      <c r="I3917" s="31">
        <v>-1</v>
      </c>
      <c r="J3917" s="18">
        <f t="shared" si="246"/>
        <v>479.04999999999995</v>
      </c>
      <c r="K3917" s="19" t="str">
        <f t="shared" si="244"/>
        <v>Aug-13</v>
      </c>
      <c r="L3917" s="20">
        <f t="shared" si="247"/>
        <v>3847</v>
      </c>
      <c r="M3917" s="21">
        <f t="shared" si="245"/>
        <v>0.12452560436703924</v>
      </c>
    </row>
    <row r="3918" spans="1:13" x14ac:dyDescent="0.3">
      <c r="A3918" s="119">
        <v>41508</v>
      </c>
      <c r="B3918" s="120" t="s">
        <v>145</v>
      </c>
      <c r="C3918" s="121">
        <v>15.55</v>
      </c>
      <c r="D3918" s="87" t="s">
        <v>31</v>
      </c>
      <c r="E3918" s="120" t="s">
        <v>8077</v>
      </c>
      <c r="F3918" s="123">
        <v>6</v>
      </c>
      <c r="G3918" s="35">
        <v>1</v>
      </c>
      <c r="H3918" s="69">
        <v>4</v>
      </c>
      <c r="I3918" s="31">
        <v>-1</v>
      </c>
      <c r="J3918" s="18">
        <f t="shared" si="246"/>
        <v>478.04999999999995</v>
      </c>
      <c r="K3918" s="19" t="str">
        <f t="shared" si="244"/>
        <v>Aug-13</v>
      </c>
      <c r="L3918" s="20">
        <f t="shared" si="247"/>
        <v>3848</v>
      </c>
      <c r="M3918" s="21">
        <f t="shared" si="245"/>
        <v>0.12423336798336797</v>
      </c>
    </row>
    <row r="3919" spans="1:13" x14ac:dyDescent="0.3">
      <c r="A3919" s="119">
        <v>41508</v>
      </c>
      <c r="B3919" s="120" t="s">
        <v>65</v>
      </c>
      <c r="C3919" s="121">
        <v>16.2</v>
      </c>
      <c r="D3919" s="87" t="s">
        <v>31</v>
      </c>
      <c r="E3919" s="120" t="s">
        <v>8078</v>
      </c>
      <c r="F3919" s="123">
        <v>6</v>
      </c>
      <c r="G3919" s="35">
        <v>1</v>
      </c>
      <c r="H3919" s="69">
        <v>4</v>
      </c>
      <c r="I3919" s="31">
        <v>-1</v>
      </c>
      <c r="J3919" s="18">
        <f t="shared" si="246"/>
        <v>477.04999999999995</v>
      </c>
      <c r="K3919" s="19" t="str">
        <f t="shared" si="244"/>
        <v>Aug-13</v>
      </c>
      <c r="L3919" s="20">
        <f t="shared" si="247"/>
        <v>3849</v>
      </c>
      <c r="M3919" s="21">
        <f t="shared" si="245"/>
        <v>0.12394128345024681</v>
      </c>
    </row>
    <row r="3920" spans="1:13" x14ac:dyDescent="0.3">
      <c r="A3920" s="124">
        <v>41508</v>
      </c>
      <c r="B3920" s="108" t="s">
        <v>45</v>
      </c>
      <c r="C3920" s="111">
        <v>19.2</v>
      </c>
      <c r="D3920" s="87" t="s">
        <v>31</v>
      </c>
      <c r="E3920" s="108" t="s">
        <v>8075</v>
      </c>
      <c r="F3920" s="110">
        <v>5</v>
      </c>
      <c r="G3920" s="35">
        <v>1</v>
      </c>
      <c r="H3920" s="71" t="s">
        <v>6526</v>
      </c>
      <c r="I3920" s="34">
        <v>4</v>
      </c>
      <c r="J3920" s="18">
        <f t="shared" si="246"/>
        <v>481.04999999999995</v>
      </c>
      <c r="K3920" s="19" t="str">
        <f t="shared" si="244"/>
        <v>Aug-13</v>
      </c>
      <c r="L3920" s="20">
        <f t="shared" si="247"/>
        <v>3850</v>
      </c>
      <c r="M3920" s="21">
        <f t="shared" si="245"/>
        <v>0.12494805194805193</v>
      </c>
    </row>
    <row r="3921" spans="1:13" x14ac:dyDescent="0.3">
      <c r="A3921" s="124">
        <v>41508</v>
      </c>
      <c r="B3921" s="108" t="s">
        <v>153</v>
      </c>
      <c r="C3921" s="111">
        <v>19.350000000000001</v>
      </c>
      <c r="D3921" s="87" t="s">
        <v>31</v>
      </c>
      <c r="E3921" s="108" t="s">
        <v>6382</v>
      </c>
      <c r="F3921" s="110">
        <v>5.5</v>
      </c>
      <c r="G3921" s="35">
        <v>1</v>
      </c>
      <c r="H3921" s="71" t="s">
        <v>6518</v>
      </c>
      <c r="I3921" s="34">
        <v>-1</v>
      </c>
      <c r="J3921" s="18">
        <f t="shared" si="246"/>
        <v>480.04999999999995</v>
      </c>
      <c r="K3921" s="19" t="str">
        <f t="shared" si="244"/>
        <v>Aug-13</v>
      </c>
      <c r="L3921" s="20">
        <f t="shared" si="247"/>
        <v>3851</v>
      </c>
      <c r="M3921" s="21">
        <f t="shared" si="245"/>
        <v>0.12465593352376005</v>
      </c>
    </row>
    <row r="3922" spans="1:13" x14ac:dyDescent="0.3">
      <c r="A3922" s="107">
        <v>41509</v>
      </c>
      <c r="B3922" s="108" t="s">
        <v>52</v>
      </c>
      <c r="C3922" s="101">
        <v>0.6875</v>
      </c>
      <c r="D3922" s="87" t="s">
        <v>31</v>
      </c>
      <c r="E3922" s="108" t="s">
        <v>1363</v>
      </c>
      <c r="F3922" s="110">
        <v>3.5</v>
      </c>
      <c r="G3922" s="85">
        <v>1</v>
      </c>
      <c r="H3922" s="87" t="s">
        <v>33</v>
      </c>
      <c r="I3922" s="27">
        <v>-1</v>
      </c>
      <c r="J3922" s="18">
        <f t="shared" si="246"/>
        <v>479.04999999999995</v>
      </c>
      <c r="K3922" s="19" t="str">
        <f t="shared" si="244"/>
        <v>Aug-13</v>
      </c>
      <c r="L3922" s="20">
        <f t="shared" si="247"/>
        <v>3852</v>
      </c>
      <c r="M3922" s="21">
        <f t="shared" si="245"/>
        <v>0.12436396677050882</v>
      </c>
    </row>
    <row r="3923" spans="1:13" x14ac:dyDescent="0.3">
      <c r="A3923" s="107">
        <v>41509</v>
      </c>
      <c r="B3923" s="108" t="s">
        <v>137</v>
      </c>
      <c r="C3923" s="101">
        <v>0.72569444444444453</v>
      </c>
      <c r="D3923" s="87" t="s">
        <v>31</v>
      </c>
      <c r="E3923" s="108" t="s">
        <v>1364</v>
      </c>
      <c r="F3923" s="110">
        <v>2.75</v>
      </c>
      <c r="G3923" s="85">
        <v>1</v>
      </c>
      <c r="H3923" s="87" t="s">
        <v>33</v>
      </c>
      <c r="I3923" s="28">
        <v>-1</v>
      </c>
      <c r="J3923" s="18">
        <f t="shared" si="246"/>
        <v>478.04999999999995</v>
      </c>
      <c r="K3923" s="19" t="str">
        <f t="shared" si="244"/>
        <v>Aug-13</v>
      </c>
      <c r="L3923" s="20">
        <f t="shared" si="247"/>
        <v>3853</v>
      </c>
      <c r="M3923" s="21">
        <f t="shared" si="245"/>
        <v>0.12407215157020503</v>
      </c>
    </row>
    <row r="3924" spans="1:13" x14ac:dyDescent="0.3">
      <c r="A3924" s="107">
        <v>41509</v>
      </c>
      <c r="B3924" s="108" t="s">
        <v>137</v>
      </c>
      <c r="C3924" s="101">
        <v>0.76736111111111116</v>
      </c>
      <c r="D3924" s="87" t="s">
        <v>31</v>
      </c>
      <c r="E3924" s="108" t="s">
        <v>1365</v>
      </c>
      <c r="F3924" s="110">
        <v>3</v>
      </c>
      <c r="G3924" s="85">
        <v>1</v>
      </c>
      <c r="H3924" s="87" t="s">
        <v>33</v>
      </c>
      <c r="I3924" s="28">
        <v>-1</v>
      </c>
      <c r="J3924" s="18">
        <f t="shared" si="246"/>
        <v>477.04999999999995</v>
      </c>
      <c r="K3924" s="19" t="str">
        <f t="shared" si="244"/>
        <v>Aug-13</v>
      </c>
      <c r="L3924" s="20">
        <f t="shared" si="247"/>
        <v>3854</v>
      </c>
      <c r="M3924" s="21">
        <f t="shared" si="245"/>
        <v>0.12378048780487803</v>
      </c>
    </row>
    <row r="3925" spans="1:13" x14ac:dyDescent="0.3">
      <c r="A3925" s="119">
        <v>41509</v>
      </c>
      <c r="B3925" s="120" t="s">
        <v>145</v>
      </c>
      <c r="C3925" s="121">
        <v>13.45</v>
      </c>
      <c r="D3925" s="87" t="s">
        <v>31</v>
      </c>
      <c r="E3925" s="120" t="s">
        <v>8052</v>
      </c>
      <c r="F3925" s="123">
        <v>5</v>
      </c>
      <c r="G3925" s="35">
        <v>1</v>
      </c>
      <c r="H3925" s="69">
        <v>4</v>
      </c>
      <c r="I3925" s="31">
        <v>-1</v>
      </c>
      <c r="J3925" s="18">
        <f t="shared" si="246"/>
        <v>476.04999999999995</v>
      </c>
      <c r="K3925" s="19" t="str">
        <f t="shared" si="244"/>
        <v>Aug-13</v>
      </c>
      <c r="L3925" s="20">
        <f t="shared" si="247"/>
        <v>3855</v>
      </c>
      <c r="M3925" s="21">
        <f t="shared" si="245"/>
        <v>0.12348897535667963</v>
      </c>
    </row>
    <row r="3926" spans="1:13" x14ac:dyDescent="0.3">
      <c r="A3926" s="119">
        <v>41509</v>
      </c>
      <c r="B3926" s="120" t="s">
        <v>65</v>
      </c>
      <c r="C3926" s="121">
        <v>16.2</v>
      </c>
      <c r="D3926" s="87" t="s">
        <v>31</v>
      </c>
      <c r="E3926" s="120" t="s">
        <v>8082</v>
      </c>
      <c r="F3926" s="123">
        <v>5</v>
      </c>
      <c r="G3926" s="35">
        <v>1</v>
      </c>
      <c r="H3926" s="69">
        <v>7</v>
      </c>
      <c r="I3926" s="31">
        <v>-1</v>
      </c>
      <c r="J3926" s="18">
        <f t="shared" si="246"/>
        <v>475.04999999999995</v>
      </c>
      <c r="K3926" s="19" t="str">
        <f t="shared" si="244"/>
        <v>Aug-13</v>
      </c>
      <c r="L3926" s="20">
        <f t="shared" si="247"/>
        <v>3856</v>
      </c>
      <c r="M3926" s="21">
        <f t="shared" si="245"/>
        <v>0.12319761410788381</v>
      </c>
    </row>
    <row r="3927" spans="1:13" x14ac:dyDescent="0.3">
      <c r="A3927" s="119">
        <v>41509</v>
      </c>
      <c r="B3927" s="120" t="s">
        <v>65</v>
      </c>
      <c r="C3927" s="121">
        <v>16.55</v>
      </c>
      <c r="D3927" s="87" t="s">
        <v>31</v>
      </c>
      <c r="E3927" s="120" t="s">
        <v>8083</v>
      </c>
      <c r="F3927" s="123">
        <v>6</v>
      </c>
      <c r="G3927" s="35">
        <v>1</v>
      </c>
      <c r="H3927" s="69">
        <v>5</v>
      </c>
      <c r="I3927" s="31">
        <v>-1</v>
      </c>
      <c r="J3927" s="18">
        <f t="shared" si="246"/>
        <v>474.04999999999995</v>
      </c>
      <c r="K3927" s="19" t="str">
        <f t="shared" si="244"/>
        <v>Aug-13</v>
      </c>
      <c r="L3927" s="20">
        <f t="shared" si="247"/>
        <v>3857</v>
      </c>
      <c r="M3927" s="21">
        <f t="shared" si="245"/>
        <v>0.12290640394088669</v>
      </c>
    </row>
    <row r="3928" spans="1:13" x14ac:dyDescent="0.3">
      <c r="A3928" s="124">
        <v>41509</v>
      </c>
      <c r="B3928" s="108" t="s">
        <v>134</v>
      </c>
      <c r="C3928" s="111">
        <v>18.05</v>
      </c>
      <c r="D3928" s="87" t="s">
        <v>31</v>
      </c>
      <c r="E3928" s="108" t="s">
        <v>8080</v>
      </c>
      <c r="F3928" s="110">
        <v>5</v>
      </c>
      <c r="G3928" s="35">
        <v>1</v>
      </c>
      <c r="H3928" s="71" t="s">
        <v>6518</v>
      </c>
      <c r="I3928" s="34">
        <v>-1</v>
      </c>
      <c r="J3928" s="18">
        <f t="shared" si="246"/>
        <v>473.04999999999995</v>
      </c>
      <c r="K3928" s="19" t="str">
        <f t="shared" si="244"/>
        <v>Aug-13</v>
      </c>
      <c r="L3928" s="20">
        <f t="shared" si="247"/>
        <v>3858</v>
      </c>
      <c r="M3928" s="21">
        <f t="shared" si="245"/>
        <v>0.12261534473820632</v>
      </c>
    </row>
    <row r="3929" spans="1:13" x14ac:dyDescent="0.3">
      <c r="A3929" s="124">
        <v>41509</v>
      </c>
      <c r="B3929" s="108" t="s">
        <v>134</v>
      </c>
      <c r="C3929" s="111">
        <v>18.05</v>
      </c>
      <c r="D3929" s="87" t="s">
        <v>31</v>
      </c>
      <c r="E3929" s="108" t="s">
        <v>8081</v>
      </c>
      <c r="F3929" s="110">
        <v>5.5</v>
      </c>
      <c r="G3929" s="35">
        <v>1</v>
      </c>
      <c r="H3929" s="71" t="s">
        <v>6526</v>
      </c>
      <c r="I3929" s="34">
        <v>3.83</v>
      </c>
      <c r="J3929" s="18">
        <f t="shared" si="246"/>
        <v>476.87999999999994</v>
      </c>
      <c r="K3929" s="19" t="str">
        <f t="shared" si="244"/>
        <v>Aug-13</v>
      </c>
      <c r="L3929" s="20">
        <f t="shared" si="247"/>
        <v>3859</v>
      </c>
      <c r="M3929" s="21">
        <f t="shared" si="245"/>
        <v>0.12357605597304999</v>
      </c>
    </row>
    <row r="3930" spans="1:13" x14ac:dyDescent="0.3">
      <c r="A3930" s="124">
        <v>41509</v>
      </c>
      <c r="B3930" s="108" t="s">
        <v>141</v>
      </c>
      <c r="C3930" s="111">
        <v>18.149999999999999</v>
      </c>
      <c r="D3930" s="87" t="s">
        <v>31</v>
      </c>
      <c r="E3930" s="108" t="s">
        <v>8079</v>
      </c>
      <c r="F3930" s="110">
        <v>4.33</v>
      </c>
      <c r="G3930" s="35">
        <v>1</v>
      </c>
      <c r="H3930" s="71" t="s">
        <v>6526</v>
      </c>
      <c r="I3930" s="34">
        <v>3.5</v>
      </c>
      <c r="J3930" s="18">
        <f t="shared" si="246"/>
        <v>480.37999999999994</v>
      </c>
      <c r="K3930" s="19" t="str">
        <f t="shared" si="244"/>
        <v>Aug-13</v>
      </c>
      <c r="L3930" s="20">
        <f t="shared" si="247"/>
        <v>3860</v>
      </c>
      <c r="M3930" s="21">
        <f t="shared" si="245"/>
        <v>0.12445077720207252</v>
      </c>
    </row>
    <row r="3931" spans="1:13" x14ac:dyDescent="0.3">
      <c r="A3931" s="124">
        <v>41509</v>
      </c>
      <c r="B3931" s="108" t="s">
        <v>141</v>
      </c>
      <c r="C3931" s="111">
        <v>18.149999999999999</v>
      </c>
      <c r="D3931" s="87" t="s">
        <v>31</v>
      </c>
      <c r="E3931" s="108" t="s">
        <v>8079</v>
      </c>
      <c r="F3931" s="110">
        <v>4.33</v>
      </c>
      <c r="G3931" s="35">
        <v>1</v>
      </c>
      <c r="H3931" s="71" t="s">
        <v>6526</v>
      </c>
      <c r="I3931" s="34">
        <v>3.5</v>
      </c>
      <c r="J3931" s="18">
        <f t="shared" si="246"/>
        <v>483.87999999999994</v>
      </c>
      <c r="K3931" s="19" t="str">
        <f t="shared" si="244"/>
        <v>Aug-13</v>
      </c>
      <c r="L3931" s="20">
        <f t="shared" si="247"/>
        <v>3861</v>
      </c>
      <c r="M3931" s="21">
        <f t="shared" si="245"/>
        <v>0.12532504532504532</v>
      </c>
    </row>
    <row r="3932" spans="1:13" x14ac:dyDescent="0.3">
      <c r="A3932" s="107">
        <v>41510</v>
      </c>
      <c r="B3932" s="108" t="s">
        <v>141</v>
      </c>
      <c r="C3932" s="101">
        <v>0.59722222222222221</v>
      </c>
      <c r="D3932" s="87" t="s">
        <v>31</v>
      </c>
      <c r="E3932" s="108" t="s">
        <v>1366</v>
      </c>
      <c r="F3932" s="110">
        <v>3.25</v>
      </c>
      <c r="G3932" s="85">
        <v>1</v>
      </c>
      <c r="H3932" s="87" t="s">
        <v>42</v>
      </c>
      <c r="I3932" s="27">
        <v>2.25</v>
      </c>
      <c r="J3932" s="18">
        <f t="shared" si="246"/>
        <v>486.12999999999994</v>
      </c>
      <c r="K3932" s="19" t="str">
        <f t="shared" si="244"/>
        <v>Aug-13</v>
      </c>
      <c r="L3932" s="20">
        <f t="shared" si="247"/>
        <v>3862</v>
      </c>
      <c r="M3932" s="21">
        <f t="shared" si="245"/>
        <v>0.1258751941998964</v>
      </c>
    </row>
    <row r="3933" spans="1:13" x14ac:dyDescent="0.3">
      <c r="A3933" s="107">
        <v>41510</v>
      </c>
      <c r="B3933" s="108" t="s">
        <v>133</v>
      </c>
      <c r="C3933" s="101">
        <v>0.74652777777777779</v>
      </c>
      <c r="D3933" s="87" t="s">
        <v>31</v>
      </c>
      <c r="E3933" s="108" t="s">
        <v>1367</v>
      </c>
      <c r="F3933" s="110">
        <v>3.75</v>
      </c>
      <c r="G3933" s="85">
        <v>1</v>
      </c>
      <c r="H3933" s="87" t="s">
        <v>33</v>
      </c>
      <c r="I3933" s="27">
        <v>-1</v>
      </c>
      <c r="J3933" s="18">
        <f t="shared" si="246"/>
        <v>485.12999999999994</v>
      </c>
      <c r="K3933" s="19" t="str">
        <f t="shared" si="244"/>
        <v>Aug-13</v>
      </c>
      <c r="L3933" s="20">
        <f t="shared" si="247"/>
        <v>3863</v>
      </c>
      <c r="M3933" s="21">
        <f t="shared" si="245"/>
        <v>0.12558374320476312</v>
      </c>
    </row>
    <row r="3934" spans="1:13" x14ac:dyDescent="0.3">
      <c r="A3934" s="119">
        <v>41510</v>
      </c>
      <c r="B3934" s="120" t="s">
        <v>141</v>
      </c>
      <c r="C3934" s="121">
        <v>14.2</v>
      </c>
      <c r="D3934" s="87" t="s">
        <v>31</v>
      </c>
      <c r="E3934" s="120" t="s">
        <v>8086</v>
      </c>
      <c r="F3934" s="123">
        <v>6</v>
      </c>
      <c r="G3934" s="35">
        <v>1</v>
      </c>
      <c r="H3934" s="69">
        <v>6</v>
      </c>
      <c r="I3934" s="31">
        <v>-1</v>
      </c>
      <c r="J3934" s="18">
        <f t="shared" si="246"/>
        <v>484.12999999999994</v>
      </c>
      <c r="K3934" s="19" t="str">
        <f t="shared" si="244"/>
        <v>Aug-13</v>
      </c>
      <c r="L3934" s="20">
        <f t="shared" si="247"/>
        <v>3864</v>
      </c>
      <c r="M3934" s="21">
        <f t="shared" si="245"/>
        <v>0.12529244306418219</v>
      </c>
    </row>
    <row r="3935" spans="1:13" x14ac:dyDescent="0.3">
      <c r="A3935" s="119">
        <v>41510</v>
      </c>
      <c r="B3935" s="120" t="s">
        <v>133</v>
      </c>
      <c r="C3935" s="121">
        <v>15.05</v>
      </c>
      <c r="D3935" s="87" t="s">
        <v>31</v>
      </c>
      <c r="E3935" s="120" t="s">
        <v>8087</v>
      </c>
      <c r="F3935" s="123">
        <v>4.5</v>
      </c>
      <c r="G3935" s="35">
        <v>1</v>
      </c>
      <c r="H3935" s="69">
        <v>2</v>
      </c>
      <c r="I3935" s="31">
        <v>-1</v>
      </c>
      <c r="J3935" s="18">
        <f t="shared" si="246"/>
        <v>483.12999999999994</v>
      </c>
      <c r="K3935" s="19" t="str">
        <f t="shared" si="244"/>
        <v>Aug-13</v>
      </c>
      <c r="L3935" s="20">
        <f t="shared" si="247"/>
        <v>3865</v>
      </c>
      <c r="M3935" s="21">
        <f t="shared" si="245"/>
        <v>0.12500129366106077</v>
      </c>
    </row>
    <row r="3936" spans="1:13" x14ac:dyDescent="0.3">
      <c r="A3936" s="119">
        <v>41510</v>
      </c>
      <c r="B3936" s="120" t="s">
        <v>65</v>
      </c>
      <c r="C3936" s="121">
        <v>15.15</v>
      </c>
      <c r="D3936" s="87" t="s">
        <v>31</v>
      </c>
      <c r="E3936" s="120" t="s">
        <v>8088</v>
      </c>
      <c r="F3936" s="123">
        <v>4.5</v>
      </c>
      <c r="G3936" s="35">
        <v>1</v>
      </c>
      <c r="H3936" s="69">
        <v>3</v>
      </c>
      <c r="I3936" s="31">
        <v>-1</v>
      </c>
      <c r="J3936" s="18">
        <f t="shared" si="246"/>
        <v>482.12999999999994</v>
      </c>
      <c r="K3936" s="19" t="str">
        <f t="shared" si="244"/>
        <v>Aug-13</v>
      </c>
      <c r="L3936" s="20">
        <f t="shared" si="247"/>
        <v>3866</v>
      </c>
      <c r="M3936" s="21">
        <f t="shared" si="245"/>
        <v>0.1247102948784273</v>
      </c>
    </row>
    <row r="3937" spans="1:13" x14ac:dyDescent="0.3">
      <c r="A3937" s="119">
        <v>41510</v>
      </c>
      <c r="B3937" s="120" t="s">
        <v>65</v>
      </c>
      <c r="C3937" s="121">
        <v>15.5</v>
      </c>
      <c r="D3937" s="87" t="s">
        <v>31</v>
      </c>
      <c r="E3937" s="120" t="s">
        <v>8089</v>
      </c>
      <c r="F3937" s="123">
        <v>6</v>
      </c>
      <c r="G3937" s="35">
        <v>1</v>
      </c>
      <c r="H3937" s="69">
        <v>1</v>
      </c>
      <c r="I3937" s="31">
        <v>5</v>
      </c>
      <c r="J3937" s="18">
        <f t="shared" si="246"/>
        <v>487.12999999999994</v>
      </c>
      <c r="K3937" s="19" t="str">
        <f t="shared" si="244"/>
        <v>Aug-13</v>
      </c>
      <c r="L3937" s="20">
        <f t="shared" si="247"/>
        <v>3867</v>
      </c>
      <c r="M3937" s="21">
        <f t="shared" si="245"/>
        <v>0.12597103697957071</v>
      </c>
    </row>
    <row r="3938" spans="1:13" x14ac:dyDescent="0.3">
      <c r="A3938" s="119">
        <v>41510</v>
      </c>
      <c r="B3938" s="120" t="s">
        <v>133</v>
      </c>
      <c r="C3938" s="121">
        <v>16.149999999999999</v>
      </c>
      <c r="D3938" s="87" t="s">
        <v>31</v>
      </c>
      <c r="E3938" s="120" t="s">
        <v>8090</v>
      </c>
      <c r="F3938" s="123">
        <v>5</v>
      </c>
      <c r="G3938" s="35">
        <v>1</v>
      </c>
      <c r="H3938" s="69">
        <v>3</v>
      </c>
      <c r="I3938" s="31">
        <v>-1</v>
      </c>
      <c r="J3938" s="18">
        <f t="shared" si="246"/>
        <v>486.12999999999994</v>
      </c>
      <c r="K3938" s="19" t="str">
        <f t="shared" si="244"/>
        <v>Aug-13</v>
      </c>
      <c r="L3938" s="20">
        <f t="shared" si="247"/>
        <v>3868</v>
      </c>
      <c r="M3938" s="21">
        <f t="shared" si="245"/>
        <v>0.12567993795243018</v>
      </c>
    </row>
    <row r="3939" spans="1:13" x14ac:dyDescent="0.3">
      <c r="A3939" s="119">
        <v>41510</v>
      </c>
      <c r="B3939" s="120" t="s">
        <v>133</v>
      </c>
      <c r="C3939" s="121">
        <v>16.149999999999999</v>
      </c>
      <c r="D3939" s="87" t="s">
        <v>31</v>
      </c>
      <c r="E3939" s="120" t="s">
        <v>6638</v>
      </c>
      <c r="F3939" s="123">
        <v>6</v>
      </c>
      <c r="G3939" s="35">
        <v>1</v>
      </c>
      <c r="H3939" s="69">
        <v>2</v>
      </c>
      <c r="I3939" s="31">
        <v>-1</v>
      </c>
      <c r="J3939" s="18">
        <f t="shared" si="246"/>
        <v>485.12999999999994</v>
      </c>
      <c r="K3939" s="19" t="str">
        <f t="shared" si="244"/>
        <v>Aug-13</v>
      </c>
      <c r="L3939" s="20">
        <f t="shared" si="247"/>
        <v>3869</v>
      </c>
      <c r="M3939" s="21">
        <f t="shared" si="245"/>
        <v>0.12538898940294649</v>
      </c>
    </row>
    <row r="3940" spans="1:13" x14ac:dyDescent="0.3">
      <c r="A3940" s="119">
        <v>41510</v>
      </c>
      <c r="B3940" s="120" t="s">
        <v>65</v>
      </c>
      <c r="C3940" s="121">
        <v>16.25</v>
      </c>
      <c r="D3940" s="87" t="s">
        <v>31</v>
      </c>
      <c r="E3940" s="120" t="s">
        <v>8091</v>
      </c>
      <c r="F3940" s="123">
        <v>5</v>
      </c>
      <c r="G3940" s="35">
        <v>1</v>
      </c>
      <c r="H3940" s="69">
        <v>2</v>
      </c>
      <c r="I3940" s="31">
        <v>-1</v>
      </c>
      <c r="J3940" s="18">
        <f t="shared" si="246"/>
        <v>484.12999999999994</v>
      </c>
      <c r="K3940" s="19" t="str">
        <f t="shared" si="244"/>
        <v>Aug-13</v>
      </c>
      <c r="L3940" s="20">
        <f t="shared" si="247"/>
        <v>3870</v>
      </c>
      <c r="M3940" s="21">
        <f t="shared" si="245"/>
        <v>0.12509819121447027</v>
      </c>
    </row>
    <row r="3941" spans="1:13" x14ac:dyDescent="0.3">
      <c r="A3941" s="119">
        <v>41510</v>
      </c>
      <c r="B3941" s="120" t="s">
        <v>52</v>
      </c>
      <c r="C3941" s="121">
        <v>16.3</v>
      </c>
      <c r="D3941" s="87" t="s">
        <v>31</v>
      </c>
      <c r="E3941" s="120" t="s">
        <v>8092</v>
      </c>
      <c r="F3941" s="123">
        <v>5.5</v>
      </c>
      <c r="G3941" s="35">
        <v>1</v>
      </c>
      <c r="H3941" s="69">
        <v>1</v>
      </c>
      <c r="I3941" s="31">
        <v>4.05</v>
      </c>
      <c r="J3941" s="18">
        <f t="shared" si="246"/>
        <v>488.17999999999995</v>
      </c>
      <c r="K3941" s="19" t="str">
        <f t="shared" si="244"/>
        <v>Aug-13</v>
      </c>
      <c r="L3941" s="20">
        <f t="shared" si="247"/>
        <v>3871</v>
      </c>
      <c r="M3941" s="21">
        <f t="shared" si="245"/>
        <v>0.12611211573236888</v>
      </c>
    </row>
    <row r="3942" spans="1:13" x14ac:dyDescent="0.3">
      <c r="A3942" s="119">
        <v>41510</v>
      </c>
      <c r="B3942" s="120" t="s">
        <v>141</v>
      </c>
      <c r="C3942" s="121">
        <v>17.149999999999999</v>
      </c>
      <c r="D3942" s="87" t="s">
        <v>31</v>
      </c>
      <c r="E3942" s="120" t="s">
        <v>8093</v>
      </c>
      <c r="F3942" s="123">
        <v>5.5</v>
      </c>
      <c r="G3942" s="35">
        <v>1</v>
      </c>
      <c r="H3942" s="69">
        <v>2</v>
      </c>
      <c r="I3942" s="31">
        <v>-1</v>
      </c>
      <c r="J3942" s="18">
        <f t="shared" si="246"/>
        <v>487.17999999999995</v>
      </c>
      <c r="K3942" s="19" t="str">
        <f t="shared" si="244"/>
        <v>Aug-13</v>
      </c>
      <c r="L3942" s="20">
        <f t="shared" si="247"/>
        <v>3872</v>
      </c>
      <c r="M3942" s="21">
        <f t="shared" si="245"/>
        <v>0.12582128099173553</v>
      </c>
    </row>
    <row r="3943" spans="1:13" x14ac:dyDescent="0.3">
      <c r="A3943" s="124">
        <v>41510</v>
      </c>
      <c r="B3943" s="108" t="s">
        <v>59</v>
      </c>
      <c r="C3943" s="111">
        <v>18.149999999999999</v>
      </c>
      <c r="D3943" s="87" t="s">
        <v>31</v>
      </c>
      <c r="E3943" s="108" t="s">
        <v>8084</v>
      </c>
      <c r="F3943" s="110">
        <v>5</v>
      </c>
      <c r="G3943" s="35">
        <v>1</v>
      </c>
      <c r="H3943" s="71" t="s">
        <v>6518</v>
      </c>
      <c r="I3943" s="34">
        <v>-1</v>
      </c>
      <c r="J3943" s="18">
        <f t="shared" si="246"/>
        <v>486.17999999999995</v>
      </c>
      <c r="K3943" s="19" t="str">
        <f t="shared" si="244"/>
        <v>Aug-13</v>
      </c>
      <c r="L3943" s="20">
        <f t="shared" si="247"/>
        <v>3873</v>
      </c>
      <c r="M3943" s="21">
        <f t="shared" si="245"/>
        <v>0.12553059643687062</v>
      </c>
    </row>
    <row r="3944" spans="1:13" x14ac:dyDescent="0.3">
      <c r="A3944" s="124">
        <v>41510</v>
      </c>
      <c r="B3944" s="108" t="s">
        <v>59</v>
      </c>
      <c r="C3944" s="111">
        <v>18.45</v>
      </c>
      <c r="D3944" s="87" t="s">
        <v>31</v>
      </c>
      <c r="E3944" s="108" t="s">
        <v>8085</v>
      </c>
      <c r="F3944" s="110">
        <v>5.5</v>
      </c>
      <c r="G3944" s="35">
        <v>1</v>
      </c>
      <c r="H3944" s="71" t="s">
        <v>6518</v>
      </c>
      <c r="I3944" s="34">
        <v>-1</v>
      </c>
      <c r="J3944" s="18">
        <f t="shared" si="246"/>
        <v>485.17999999999995</v>
      </c>
      <c r="K3944" s="19" t="str">
        <f t="shared" si="244"/>
        <v>Aug-13</v>
      </c>
      <c r="L3944" s="20">
        <f t="shared" si="247"/>
        <v>3874</v>
      </c>
      <c r="M3944" s="21">
        <f t="shared" si="245"/>
        <v>0.12524006195147133</v>
      </c>
    </row>
    <row r="3945" spans="1:13" x14ac:dyDescent="0.3">
      <c r="A3945" s="107">
        <v>41512</v>
      </c>
      <c r="B3945" s="108" t="s">
        <v>135</v>
      </c>
      <c r="C3945" s="101">
        <v>0.57986111111111105</v>
      </c>
      <c r="D3945" s="87" t="s">
        <v>31</v>
      </c>
      <c r="E3945" s="108" t="s">
        <v>1276</v>
      </c>
      <c r="F3945" s="110">
        <v>4</v>
      </c>
      <c r="G3945" s="85">
        <v>1</v>
      </c>
      <c r="H3945" s="87" t="s">
        <v>33</v>
      </c>
      <c r="I3945" s="27">
        <v>-1</v>
      </c>
      <c r="J3945" s="18">
        <f t="shared" si="246"/>
        <v>484.17999999999995</v>
      </c>
      <c r="K3945" s="19" t="str">
        <f t="shared" si="244"/>
        <v>Aug-13</v>
      </c>
      <c r="L3945" s="20">
        <f t="shared" si="247"/>
        <v>3875</v>
      </c>
      <c r="M3945" s="21">
        <f t="shared" si="245"/>
        <v>0.12494967741935482</v>
      </c>
    </row>
    <row r="3946" spans="1:13" x14ac:dyDescent="0.3">
      <c r="A3946" s="107">
        <v>41512</v>
      </c>
      <c r="B3946" s="108" t="s">
        <v>137</v>
      </c>
      <c r="C3946" s="101">
        <v>0.66666666666666663</v>
      </c>
      <c r="D3946" s="87" t="s">
        <v>31</v>
      </c>
      <c r="E3946" s="108" t="s">
        <v>1368</v>
      </c>
      <c r="F3946" s="110">
        <v>4</v>
      </c>
      <c r="G3946" s="85">
        <v>1</v>
      </c>
      <c r="H3946" s="87" t="s">
        <v>33</v>
      </c>
      <c r="I3946" s="27">
        <v>-1</v>
      </c>
      <c r="J3946" s="18">
        <f t="shared" si="246"/>
        <v>483.17999999999995</v>
      </c>
      <c r="K3946" s="19" t="str">
        <f t="shared" si="244"/>
        <v>Aug-13</v>
      </c>
      <c r="L3946" s="20">
        <f t="shared" si="247"/>
        <v>3876</v>
      </c>
      <c r="M3946" s="21">
        <f t="shared" si="245"/>
        <v>0.1246594427244582</v>
      </c>
    </row>
    <row r="3947" spans="1:13" x14ac:dyDescent="0.3">
      <c r="A3947" s="119">
        <v>41512</v>
      </c>
      <c r="B3947" s="120" t="s">
        <v>135</v>
      </c>
      <c r="C3947" s="121">
        <v>16.100000000000001</v>
      </c>
      <c r="D3947" s="87" t="s">
        <v>31</v>
      </c>
      <c r="E3947" s="120" t="s">
        <v>8094</v>
      </c>
      <c r="F3947" s="123">
        <v>5</v>
      </c>
      <c r="G3947" s="35">
        <v>1</v>
      </c>
      <c r="H3947" s="69">
        <v>5</v>
      </c>
      <c r="I3947" s="31">
        <v>-1</v>
      </c>
      <c r="J3947" s="18">
        <f t="shared" si="246"/>
        <v>482.17999999999995</v>
      </c>
      <c r="K3947" s="19" t="str">
        <f t="shared" si="244"/>
        <v>Aug-13</v>
      </c>
      <c r="L3947" s="20">
        <f t="shared" si="247"/>
        <v>3877</v>
      </c>
      <c r="M3947" s="21">
        <f t="shared" si="245"/>
        <v>0.12436935775083827</v>
      </c>
    </row>
    <row r="3948" spans="1:13" x14ac:dyDescent="0.3">
      <c r="A3948" s="119">
        <v>41512</v>
      </c>
      <c r="B3948" s="120" t="s">
        <v>137</v>
      </c>
      <c r="C3948" s="121">
        <v>16.350000000000001</v>
      </c>
      <c r="D3948" s="87" t="s">
        <v>31</v>
      </c>
      <c r="E3948" s="120" t="s">
        <v>8095</v>
      </c>
      <c r="F3948" s="123">
        <v>6</v>
      </c>
      <c r="G3948" s="35">
        <v>1</v>
      </c>
      <c r="H3948" s="69">
        <v>1</v>
      </c>
      <c r="I3948" s="31">
        <v>5</v>
      </c>
      <c r="J3948" s="18">
        <f t="shared" si="246"/>
        <v>487.17999999999995</v>
      </c>
      <c r="K3948" s="19" t="str">
        <f t="shared" si="244"/>
        <v>Aug-13</v>
      </c>
      <c r="L3948" s="20">
        <f t="shared" si="247"/>
        <v>3878</v>
      </c>
      <c r="M3948" s="21">
        <f t="shared" si="245"/>
        <v>0.12562661165549252</v>
      </c>
    </row>
    <row r="3949" spans="1:13" x14ac:dyDescent="0.3">
      <c r="A3949" s="119">
        <v>41512</v>
      </c>
      <c r="B3949" s="120" t="s">
        <v>137</v>
      </c>
      <c r="C3949" s="121">
        <v>18.149999999999999</v>
      </c>
      <c r="D3949" s="87" t="s">
        <v>31</v>
      </c>
      <c r="E3949" s="120" t="s">
        <v>8096</v>
      </c>
      <c r="F3949" s="123">
        <v>4.5</v>
      </c>
      <c r="G3949" s="35">
        <v>1</v>
      </c>
      <c r="H3949" s="69">
        <v>11</v>
      </c>
      <c r="I3949" s="31">
        <v>-1</v>
      </c>
      <c r="J3949" s="18">
        <f t="shared" si="246"/>
        <v>486.17999999999995</v>
      </c>
      <c r="K3949" s="19" t="str">
        <f t="shared" si="244"/>
        <v>Aug-13</v>
      </c>
      <c r="L3949" s="20">
        <f t="shared" si="247"/>
        <v>3879</v>
      </c>
      <c r="M3949" s="21">
        <f t="shared" si="245"/>
        <v>0.12533642691415312</v>
      </c>
    </row>
    <row r="3950" spans="1:13" x14ac:dyDescent="0.3">
      <c r="A3950" s="107">
        <v>41513</v>
      </c>
      <c r="B3950" s="108" t="s">
        <v>138</v>
      </c>
      <c r="C3950" s="101">
        <v>0.71180555555555547</v>
      </c>
      <c r="D3950" s="87" t="s">
        <v>31</v>
      </c>
      <c r="E3950" s="108" t="s">
        <v>1369</v>
      </c>
      <c r="F3950" s="110">
        <v>3</v>
      </c>
      <c r="G3950" s="85">
        <v>1</v>
      </c>
      <c r="H3950" s="87" t="s">
        <v>33</v>
      </c>
      <c r="I3950" s="27">
        <v>-1</v>
      </c>
      <c r="J3950" s="18">
        <f t="shared" si="246"/>
        <v>485.17999999999995</v>
      </c>
      <c r="K3950" s="19" t="str">
        <f t="shared" si="244"/>
        <v>Aug-13</v>
      </c>
      <c r="L3950" s="20">
        <f t="shared" si="247"/>
        <v>3880</v>
      </c>
      <c r="M3950" s="21">
        <f t="shared" si="245"/>
        <v>0.12504639175257731</v>
      </c>
    </row>
    <row r="3951" spans="1:13" x14ac:dyDescent="0.3">
      <c r="A3951" s="107">
        <v>41513</v>
      </c>
      <c r="B3951" s="108" t="s">
        <v>30</v>
      </c>
      <c r="C3951" s="101">
        <v>0.71527777777777779</v>
      </c>
      <c r="D3951" s="87" t="s">
        <v>31</v>
      </c>
      <c r="E3951" s="108" t="s">
        <v>1370</v>
      </c>
      <c r="F3951" s="110">
        <v>3.5</v>
      </c>
      <c r="G3951" s="85">
        <v>1</v>
      </c>
      <c r="H3951" s="87" t="s">
        <v>33</v>
      </c>
      <c r="I3951" s="28">
        <v>-1</v>
      </c>
      <c r="J3951" s="18">
        <f t="shared" si="246"/>
        <v>484.17999999999995</v>
      </c>
      <c r="K3951" s="19" t="str">
        <f t="shared" si="244"/>
        <v>Aug-13</v>
      </c>
      <c r="L3951" s="20">
        <f t="shared" si="247"/>
        <v>3881</v>
      </c>
      <c r="M3951" s="21">
        <f t="shared" si="245"/>
        <v>0.12475650605514041</v>
      </c>
    </row>
    <row r="3952" spans="1:13" x14ac:dyDescent="0.3">
      <c r="A3952" s="107">
        <v>41513</v>
      </c>
      <c r="B3952" s="108" t="s">
        <v>30</v>
      </c>
      <c r="C3952" s="101">
        <v>0.78125</v>
      </c>
      <c r="D3952" s="87" t="s">
        <v>31</v>
      </c>
      <c r="E3952" s="108" t="s">
        <v>1371</v>
      </c>
      <c r="F3952" s="110">
        <v>3.75</v>
      </c>
      <c r="G3952" s="85">
        <v>1</v>
      </c>
      <c r="H3952" s="87" t="s">
        <v>33</v>
      </c>
      <c r="I3952" s="28">
        <v>-1</v>
      </c>
      <c r="J3952" s="18">
        <f t="shared" si="246"/>
        <v>483.17999999999995</v>
      </c>
      <c r="K3952" s="19" t="str">
        <f t="shared" si="244"/>
        <v>Aug-13</v>
      </c>
      <c r="L3952" s="20">
        <f t="shared" si="247"/>
        <v>3882</v>
      </c>
      <c r="M3952" s="21">
        <f t="shared" si="245"/>
        <v>0.12446676970633692</v>
      </c>
    </row>
    <row r="3953" spans="1:13" x14ac:dyDescent="0.3">
      <c r="A3953" s="107">
        <v>41513</v>
      </c>
      <c r="B3953" s="108" t="s">
        <v>82</v>
      </c>
      <c r="C3953" s="101">
        <v>0.82986111111111116</v>
      </c>
      <c r="D3953" s="87" t="s">
        <v>31</v>
      </c>
      <c r="E3953" s="108" t="s">
        <v>1372</v>
      </c>
      <c r="F3953" s="110">
        <v>4</v>
      </c>
      <c r="G3953" s="85">
        <v>1</v>
      </c>
      <c r="H3953" s="87" t="s">
        <v>33</v>
      </c>
      <c r="I3953" s="28">
        <v>-1</v>
      </c>
      <c r="J3953" s="18">
        <f t="shared" si="246"/>
        <v>482.17999999999995</v>
      </c>
      <c r="K3953" s="19" t="str">
        <f t="shared" si="244"/>
        <v>Aug-13</v>
      </c>
      <c r="L3953" s="20">
        <f t="shared" si="247"/>
        <v>3883</v>
      </c>
      <c r="M3953" s="21">
        <f t="shared" si="245"/>
        <v>0.12417718259078031</v>
      </c>
    </row>
    <row r="3954" spans="1:13" x14ac:dyDescent="0.3">
      <c r="A3954" s="119">
        <v>41513</v>
      </c>
      <c r="B3954" s="120" t="s">
        <v>138</v>
      </c>
      <c r="C3954" s="121">
        <v>15.55</v>
      </c>
      <c r="D3954" s="87" t="s">
        <v>31</v>
      </c>
      <c r="E3954" s="120" t="s">
        <v>1007</v>
      </c>
      <c r="F3954" s="123">
        <v>6</v>
      </c>
      <c r="G3954" s="35">
        <v>1</v>
      </c>
      <c r="H3954" s="69">
        <v>1</v>
      </c>
      <c r="I3954" s="31">
        <v>5</v>
      </c>
      <c r="J3954" s="18">
        <f t="shared" si="246"/>
        <v>487.17999999999995</v>
      </c>
      <c r="K3954" s="19" t="str">
        <f t="shared" si="244"/>
        <v>Aug-13</v>
      </c>
      <c r="L3954" s="20">
        <f t="shared" si="247"/>
        <v>3884</v>
      </c>
      <c r="M3954" s="21">
        <f t="shared" si="245"/>
        <v>0.12543254376930998</v>
      </c>
    </row>
    <row r="3955" spans="1:13" x14ac:dyDescent="0.3">
      <c r="A3955" s="119">
        <v>41513</v>
      </c>
      <c r="B3955" s="120" t="s">
        <v>135</v>
      </c>
      <c r="C3955" s="121">
        <v>17.149999999999999</v>
      </c>
      <c r="D3955" s="87" t="s">
        <v>31</v>
      </c>
      <c r="E3955" s="120" t="s">
        <v>8098</v>
      </c>
      <c r="F3955" s="123">
        <v>5</v>
      </c>
      <c r="G3955" s="35">
        <v>1</v>
      </c>
      <c r="H3955" s="69">
        <v>3</v>
      </c>
      <c r="I3955" s="31">
        <v>-1</v>
      </c>
      <c r="J3955" s="18">
        <f t="shared" si="246"/>
        <v>486.17999999999995</v>
      </c>
      <c r="K3955" s="19" t="str">
        <f t="shared" si="244"/>
        <v>Aug-13</v>
      </c>
      <c r="L3955" s="20">
        <f t="shared" si="247"/>
        <v>3885</v>
      </c>
      <c r="M3955" s="21">
        <f t="shared" si="245"/>
        <v>0.12514285714285714</v>
      </c>
    </row>
    <row r="3956" spans="1:13" x14ac:dyDescent="0.3">
      <c r="A3956" s="124">
        <v>41513</v>
      </c>
      <c r="B3956" s="108" t="s">
        <v>30</v>
      </c>
      <c r="C3956" s="111">
        <v>18.45</v>
      </c>
      <c r="D3956" s="87" t="s">
        <v>31</v>
      </c>
      <c r="E3956" s="108" t="s">
        <v>1526</v>
      </c>
      <c r="F3956" s="110">
        <v>4.5</v>
      </c>
      <c r="G3956" s="35">
        <v>1</v>
      </c>
      <c r="H3956" s="71" t="s">
        <v>6526</v>
      </c>
      <c r="I3956" s="34">
        <v>3.5</v>
      </c>
      <c r="J3956" s="18">
        <f t="shared" si="246"/>
        <v>489.67999999999995</v>
      </c>
      <c r="K3956" s="19" t="str">
        <f t="shared" si="244"/>
        <v>Aug-13</v>
      </c>
      <c r="L3956" s="20">
        <f t="shared" si="247"/>
        <v>3886</v>
      </c>
      <c r="M3956" s="21">
        <f t="shared" si="245"/>
        <v>0.12601132269686052</v>
      </c>
    </row>
    <row r="3957" spans="1:13" x14ac:dyDescent="0.3">
      <c r="A3957" s="124">
        <v>41513</v>
      </c>
      <c r="B3957" s="108" t="s">
        <v>82</v>
      </c>
      <c r="C3957" s="111">
        <v>19.25</v>
      </c>
      <c r="D3957" s="87" t="s">
        <v>31</v>
      </c>
      <c r="E3957" s="108" t="s">
        <v>8097</v>
      </c>
      <c r="F3957" s="110">
        <v>5.5</v>
      </c>
      <c r="G3957" s="35">
        <v>1</v>
      </c>
      <c r="H3957" s="71" t="s">
        <v>6512</v>
      </c>
      <c r="I3957" s="34">
        <v>-1</v>
      </c>
      <c r="J3957" s="18">
        <f t="shared" si="246"/>
        <v>488.67999999999995</v>
      </c>
      <c r="K3957" s="19" t="str">
        <f t="shared" si="244"/>
        <v>Aug-13</v>
      </c>
      <c r="L3957" s="20">
        <f t="shared" si="247"/>
        <v>3887</v>
      </c>
      <c r="M3957" s="21">
        <f t="shared" si="245"/>
        <v>0.12572163622330845</v>
      </c>
    </row>
    <row r="3958" spans="1:13" x14ac:dyDescent="0.3">
      <c r="A3958" s="124">
        <v>41513</v>
      </c>
      <c r="B3958" s="108" t="s">
        <v>30</v>
      </c>
      <c r="C3958" s="111">
        <v>19.45</v>
      </c>
      <c r="D3958" s="87" t="s">
        <v>31</v>
      </c>
      <c r="E3958" s="108" t="s">
        <v>673</v>
      </c>
      <c r="F3958" s="110">
        <v>4.5</v>
      </c>
      <c r="G3958" s="35">
        <v>1</v>
      </c>
      <c r="H3958" s="71" t="s">
        <v>6512</v>
      </c>
      <c r="I3958" s="34">
        <v>-1</v>
      </c>
      <c r="J3958" s="18">
        <f t="shared" si="246"/>
        <v>487.67999999999995</v>
      </c>
      <c r="K3958" s="19" t="str">
        <f t="shared" si="244"/>
        <v>Aug-13</v>
      </c>
      <c r="L3958" s="20">
        <f t="shared" si="247"/>
        <v>3888</v>
      </c>
      <c r="M3958" s="21">
        <f t="shared" si="245"/>
        <v>0.1254320987654321</v>
      </c>
    </row>
    <row r="3959" spans="1:13" x14ac:dyDescent="0.3">
      <c r="A3959" s="107">
        <v>41514</v>
      </c>
      <c r="B3959" s="108" t="s">
        <v>41</v>
      </c>
      <c r="C3959" s="101">
        <v>0.61805555555555558</v>
      </c>
      <c r="D3959" s="87" t="s">
        <v>31</v>
      </c>
      <c r="E3959" s="108" t="s">
        <v>1373</v>
      </c>
      <c r="F3959" s="110">
        <v>2.75</v>
      </c>
      <c r="G3959" s="85">
        <v>1</v>
      </c>
      <c r="H3959" s="87" t="s">
        <v>42</v>
      </c>
      <c r="I3959" s="27">
        <v>2</v>
      </c>
      <c r="J3959" s="18">
        <f t="shared" si="246"/>
        <v>489.67999999999995</v>
      </c>
      <c r="K3959" s="19" t="str">
        <f t="shared" si="244"/>
        <v>Aug-13</v>
      </c>
      <c r="L3959" s="20">
        <f t="shared" si="247"/>
        <v>3889</v>
      </c>
      <c r="M3959" s="21">
        <f t="shared" si="245"/>
        <v>0.12591411673952171</v>
      </c>
    </row>
    <row r="3960" spans="1:13" x14ac:dyDescent="0.3">
      <c r="A3960" s="107">
        <v>41514</v>
      </c>
      <c r="B3960" s="108" t="s">
        <v>61</v>
      </c>
      <c r="C3960" s="101">
        <v>0.65277777777777779</v>
      </c>
      <c r="D3960" s="87" t="s">
        <v>31</v>
      </c>
      <c r="E3960" s="108" t="s">
        <v>1374</v>
      </c>
      <c r="F3960" s="110">
        <v>2.75</v>
      </c>
      <c r="G3960" s="85">
        <v>1</v>
      </c>
      <c r="H3960" s="87" t="s">
        <v>33</v>
      </c>
      <c r="I3960" s="27">
        <v>-1</v>
      </c>
      <c r="J3960" s="18">
        <f t="shared" si="246"/>
        <v>488.67999999999995</v>
      </c>
      <c r="K3960" s="19" t="str">
        <f t="shared" si="244"/>
        <v>Aug-13</v>
      </c>
      <c r="L3960" s="20">
        <f t="shared" si="247"/>
        <v>3890</v>
      </c>
      <c r="M3960" s="21">
        <f t="shared" si="245"/>
        <v>0.12562467866323906</v>
      </c>
    </row>
    <row r="3961" spans="1:13" x14ac:dyDescent="0.3">
      <c r="A3961" s="107">
        <v>41514</v>
      </c>
      <c r="B3961" s="108" t="s">
        <v>61</v>
      </c>
      <c r="C3961" s="101">
        <v>0.69444444444444453</v>
      </c>
      <c r="D3961" s="87" t="s">
        <v>31</v>
      </c>
      <c r="E3961" s="108" t="s">
        <v>1158</v>
      </c>
      <c r="F3961" s="110">
        <v>3.25</v>
      </c>
      <c r="G3961" s="85">
        <v>1</v>
      </c>
      <c r="H3961" s="87" t="s">
        <v>33</v>
      </c>
      <c r="I3961" s="27">
        <v>-1</v>
      </c>
      <c r="J3961" s="18">
        <f t="shared" si="246"/>
        <v>487.67999999999995</v>
      </c>
      <c r="K3961" s="19" t="str">
        <f t="shared" si="244"/>
        <v>Aug-13</v>
      </c>
      <c r="L3961" s="20">
        <f t="shared" si="247"/>
        <v>3891</v>
      </c>
      <c r="M3961" s="21">
        <f t="shared" si="245"/>
        <v>0.12533538936006167</v>
      </c>
    </row>
    <row r="3962" spans="1:13" x14ac:dyDescent="0.3">
      <c r="A3962" s="119">
        <v>41514</v>
      </c>
      <c r="B3962" s="120" t="s">
        <v>41</v>
      </c>
      <c r="C3962" s="121">
        <v>14.2</v>
      </c>
      <c r="D3962" s="87" t="s">
        <v>31</v>
      </c>
      <c r="E3962" s="120" t="s">
        <v>8102</v>
      </c>
      <c r="F3962" s="123">
        <v>5</v>
      </c>
      <c r="G3962" s="35">
        <v>1</v>
      </c>
      <c r="H3962" s="69">
        <v>2</v>
      </c>
      <c r="I3962" s="31">
        <v>-1</v>
      </c>
      <c r="J3962" s="18">
        <f t="shared" si="246"/>
        <v>486.67999999999995</v>
      </c>
      <c r="K3962" s="19" t="str">
        <f t="shared" si="244"/>
        <v>Aug-13</v>
      </c>
      <c r="L3962" s="20">
        <f t="shared" si="247"/>
        <v>3892</v>
      </c>
      <c r="M3962" s="21">
        <f t="shared" si="245"/>
        <v>0.12504624871531345</v>
      </c>
    </row>
    <row r="3963" spans="1:13" x14ac:dyDescent="0.3">
      <c r="A3963" s="119">
        <v>41514</v>
      </c>
      <c r="B3963" s="120" t="s">
        <v>61</v>
      </c>
      <c r="C3963" s="121">
        <v>15.1</v>
      </c>
      <c r="D3963" s="87" t="s">
        <v>31</v>
      </c>
      <c r="E3963" s="120" t="s">
        <v>8103</v>
      </c>
      <c r="F3963" s="123">
        <v>6</v>
      </c>
      <c r="G3963" s="35">
        <v>1</v>
      </c>
      <c r="H3963" s="69">
        <v>2</v>
      </c>
      <c r="I3963" s="31">
        <v>-1</v>
      </c>
      <c r="J3963" s="18">
        <f t="shared" si="246"/>
        <v>485.67999999999995</v>
      </c>
      <c r="K3963" s="19" t="str">
        <f t="shared" si="244"/>
        <v>Aug-13</v>
      </c>
      <c r="L3963" s="20">
        <f t="shared" si="247"/>
        <v>3893</v>
      </c>
      <c r="M3963" s="21">
        <f t="shared" si="245"/>
        <v>0.12475725661443615</v>
      </c>
    </row>
    <row r="3964" spans="1:13" x14ac:dyDescent="0.3">
      <c r="A3964" s="119">
        <v>41514</v>
      </c>
      <c r="B3964" s="120" t="s">
        <v>69</v>
      </c>
      <c r="C3964" s="121">
        <v>15.3</v>
      </c>
      <c r="D3964" s="87" t="s">
        <v>31</v>
      </c>
      <c r="E3964" s="120" t="s">
        <v>8019</v>
      </c>
      <c r="F3964" s="123">
        <v>4.5</v>
      </c>
      <c r="G3964" s="35">
        <v>1</v>
      </c>
      <c r="H3964" s="69">
        <v>1</v>
      </c>
      <c r="I3964" s="31">
        <v>3.5</v>
      </c>
      <c r="J3964" s="18">
        <f t="shared" si="246"/>
        <v>489.17999999999995</v>
      </c>
      <c r="K3964" s="19" t="str">
        <f t="shared" si="244"/>
        <v>Aug-13</v>
      </c>
      <c r="L3964" s="20">
        <f t="shared" si="247"/>
        <v>3894</v>
      </c>
      <c r="M3964" s="21">
        <f t="shared" si="245"/>
        <v>0.12562403697996918</v>
      </c>
    </row>
    <row r="3965" spans="1:13" x14ac:dyDescent="0.3">
      <c r="A3965" s="119">
        <v>41514</v>
      </c>
      <c r="B3965" s="120" t="s">
        <v>61</v>
      </c>
      <c r="C3965" s="121">
        <v>16.100000000000001</v>
      </c>
      <c r="D3965" s="87" t="s">
        <v>31</v>
      </c>
      <c r="E3965" s="120" t="s">
        <v>8104</v>
      </c>
      <c r="F3965" s="123">
        <v>5.5</v>
      </c>
      <c r="G3965" s="35">
        <v>1</v>
      </c>
      <c r="H3965" s="69">
        <v>2</v>
      </c>
      <c r="I3965" s="31">
        <v>-1</v>
      </c>
      <c r="J3965" s="18">
        <f t="shared" si="246"/>
        <v>488.17999999999995</v>
      </c>
      <c r="K3965" s="19" t="str">
        <f t="shared" si="244"/>
        <v>Aug-13</v>
      </c>
      <c r="L3965" s="20">
        <f t="shared" si="247"/>
        <v>3895</v>
      </c>
      <c r="M3965" s="21">
        <f t="shared" si="245"/>
        <v>0.12533504492939665</v>
      </c>
    </row>
    <row r="3966" spans="1:13" x14ac:dyDescent="0.3">
      <c r="A3966" s="119">
        <v>41514</v>
      </c>
      <c r="B3966" s="120" t="s">
        <v>61</v>
      </c>
      <c r="C3966" s="121">
        <v>16.399999999999999</v>
      </c>
      <c r="D3966" s="87" t="s">
        <v>31</v>
      </c>
      <c r="E3966" s="120" t="s">
        <v>8105</v>
      </c>
      <c r="F3966" s="123">
        <v>5.5</v>
      </c>
      <c r="G3966" s="35">
        <v>1</v>
      </c>
      <c r="H3966" s="69">
        <v>1</v>
      </c>
      <c r="I3966" s="31">
        <v>5</v>
      </c>
      <c r="J3966" s="18">
        <f t="shared" si="246"/>
        <v>493.17999999999995</v>
      </c>
      <c r="K3966" s="19" t="str">
        <f t="shared" si="244"/>
        <v>Aug-13</v>
      </c>
      <c r="L3966" s="20">
        <f t="shared" si="247"/>
        <v>3896</v>
      </c>
      <c r="M3966" s="21">
        <f t="shared" si="245"/>
        <v>0.12658624229979465</v>
      </c>
    </row>
    <row r="3967" spans="1:13" x14ac:dyDescent="0.3">
      <c r="A3967" s="119">
        <v>41514</v>
      </c>
      <c r="B3967" s="120" t="s">
        <v>61</v>
      </c>
      <c r="C3967" s="121">
        <v>17.149999999999999</v>
      </c>
      <c r="D3967" s="87" t="s">
        <v>31</v>
      </c>
      <c r="E3967" s="120" t="s">
        <v>8106</v>
      </c>
      <c r="F3967" s="123">
        <v>5</v>
      </c>
      <c r="G3967" s="35">
        <v>1</v>
      </c>
      <c r="H3967" s="69">
        <v>5</v>
      </c>
      <c r="I3967" s="31">
        <v>-1</v>
      </c>
      <c r="J3967" s="18">
        <f t="shared" si="246"/>
        <v>492.17999999999995</v>
      </c>
      <c r="K3967" s="19" t="str">
        <f t="shared" si="244"/>
        <v>Aug-13</v>
      </c>
      <c r="L3967" s="20">
        <f t="shared" si="247"/>
        <v>3897</v>
      </c>
      <c r="M3967" s="21">
        <f t="shared" si="245"/>
        <v>0.12629715165511932</v>
      </c>
    </row>
    <row r="3968" spans="1:13" x14ac:dyDescent="0.3">
      <c r="A3968" s="124">
        <v>41514</v>
      </c>
      <c r="B3968" s="108" t="s">
        <v>30</v>
      </c>
      <c r="C3968" s="111">
        <v>17.2</v>
      </c>
      <c r="D3968" s="87" t="s">
        <v>31</v>
      </c>
      <c r="E3968" s="108" t="s">
        <v>8100</v>
      </c>
      <c r="F3968" s="110">
        <v>6</v>
      </c>
      <c r="G3968" s="35">
        <v>1</v>
      </c>
      <c r="H3968" s="71" t="s">
        <v>6518</v>
      </c>
      <c r="I3968" s="34">
        <v>-1</v>
      </c>
      <c r="J3968" s="18">
        <f t="shared" si="246"/>
        <v>491.17999999999995</v>
      </c>
      <c r="K3968" s="19" t="str">
        <f t="shared" si="244"/>
        <v>Aug-13</v>
      </c>
      <c r="L3968" s="20">
        <f t="shared" si="247"/>
        <v>3898</v>
      </c>
      <c r="M3968" s="21">
        <f t="shared" si="245"/>
        <v>0.1260082093381221</v>
      </c>
    </row>
    <row r="3969" spans="1:13" x14ac:dyDescent="0.3">
      <c r="A3969" s="124">
        <v>41514</v>
      </c>
      <c r="B3969" s="108" t="s">
        <v>30</v>
      </c>
      <c r="C3969" s="111">
        <v>17.5</v>
      </c>
      <c r="D3969" s="87" t="s">
        <v>31</v>
      </c>
      <c r="E3969" s="108" t="s">
        <v>8101</v>
      </c>
      <c r="F3969" s="110">
        <v>5</v>
      </c>
      <c r="G3969" s="35">
        <v>1</v>
      </c>
      <c r="H3969" s="71" t="s">
        <v>6518</v>
      </c>
      <c r="I3969" s="34">
        <v>-1</v>
      </c>
      <c r="J3969" s="18">
        <f t="shared" si="246"/>
        <v>490.17999999999995</v>
      </c>
      <c r="K3969" s="19" t="str">
        <f t="shared" si="244"/>
        <v>Aug-13</v>
      </c>
      <c r="L3969" s="20">
        <f t="shared" si="247"/>
        <v>3899</v>
      </c>
      <c r="M3969" s="21">
        <f t="shared" si="245"/>
        <v>0.12571941523467556</v>
      </c>
    </row>
    <row r="3970" spans="1:13" x14ac:dyDescent="0.3">
      <c r="A3970" s="124">
        <v>41514</v>
      </c>
      <c r="B3970" s="108" t="s">
        <v>43</v>
      </c>
      <c r="C3970" s="111">
        <v>18.100000000000001</v>
      </c>
      <c r="D3970" s="87" t="s">
        <v>31</v>
      </c>
      <c r="E3970" s="108" t="s">
        <v>8099</v>
      </c>
      <c r="F3970" s="110">
        <v>5.5</v>
      </c>
      <c r="G3970" s="35">
        <v>1</v>
      </c>
      <c r="H3970" s="71" t="s">
        <v>6512</v>
      </c>
      <c r="I3970" s="34">
        <v>-1</v>
      </c>
      <c r="J3970" s="18">
        <f t="shared" si="246"/>
        <v>489.17999999999995</v>
      </c>
      <c r="K3970" s="19" t="str">
        <f t="shared" ref="K3970:K4033" si="248">TEXT(A3970,"MMM-yy")</f>
        <v>Aug-13</v>
      </c>
      <c r="L3970" s="20">
        <f t="shared" si="247"/>
        <v>3900</v>
      </c>
      <c r="M3970" s="21">
        <f t="shared" ref="M3970:M4033" si="249">J3970/L3970</f>
        <v>0.12543076923076921</v>
      </c>
    </row>
    <row r="3971" spans="1:13" x14ac:dyDescent="0.3">
      <c r="A3971" s="124">
        <v>41514</v>
      </c>
      <c r="B3971" s="108" t="s">
        <v>43</v>
      </c>
      <c r="C3971" s="111">
        <v>21.1</v>
      </c>
      <c r="D3971" s="87" t="s">
        <v>31</v>
      </c>
      <c r="E3971" s="108" t="s">
        <v>1439</v>
      </c>
      <c r="F3971" s="110">
        <v>5</v>
      </c>
      <c r="G3971" s="35">
        <v>1</v>
      </c>
      <c r="H3971" s="71" t="s">
        <v>6518</v>
      </c>
      <c r="I3971" s="34">
        <v>-1</v>
      </c>
      <c r="J3971" s="18">
        <f t="shared" ref="J3971:J4034" si="250">J3970+I3971</f>
        <v>488.17999999999995</v>
      </c>
      <c r="K3971" s="19" t="str">
        <f t="shared" si="248"/>
        <v>Aug-13</v>
      </c>
      <c r="L3971" s="20">
        <f t="shared" ref="L3971:L4034" si="251">L3970+G3971</f>
        <v>3901</v>
      </c>
      <c r="M3971" s="21">
        <f t="shared" si="249"/>
        <v>0.12514227121250959</v>
      </c>
    </row>
    <row r="3972" spans="1:13" x14ac:dyDescent="0.3">
      <c r="A3972" s="124">
        <v>41514</v>
      </c>
      <c r="B3972" s="108" t="s">
        <v>43</v>
      </c>
      <c r="C3972" s="111">
        <v>21.1</v>
      </c>
      <c r="D3972" s="87" t="s">
        <v>31</v>
      </c>
      <c r="E3972" s="108" t="s">
        <v>1319</v>
      </c>
      <c r="F3972" s="110">
        <v>4.5</v>
      </c>
      <c r="G3972" s="35">
        <v>1</v>
      </c>
      <c r="H3972" s="71" t="s">
        <v>6526</v>
      </c>
      <c r="I3972" s="34">
        <v>3.5</v>
      </c>
      <c r="J3972" s="18">
        <f t="shared" si="250"/>
        <v>491.67999999999995</v>
      </c>
      <c r="K3972" s="19" t="str">
        <f t="shared" si="248"/>
        <v>Aug-13</v>
      </c>
      <c r="L3972" s="20">
        <f t="shared" si="251"/>
        <v>3902</v>
      </c>
      <c r="M3972" s="21">
        <f t="shared" si="249"/>
        <v>0.1260071758072783</v>
      </c>
    </row>
    <row r="3973" spans="1:13" x14ac:dyDescent="0.3">
      <c r="A3973" s="107">
        <v>41515</v>
      </c>
      <c r="B3973" s="108" t="s">
        <v>134</v>
      </c>
      <c r="C3973" s="101">
        <v>0.61111111111111105</v>
      </c>
      <c r="D3973" s="87" t="s">
        <v>31</v>
      </c>
      <c r="E3973" s="108" t="s">
        <v>1375</v>
      </c>
      <c r="F3973" s="110">
        <v>4</v>
      </c>
      <c r="G3973" s="85">
        <v>1</v>
      </c>
      <c r="H3973" s="87" t="s">
        <v>33</v>
      </c>
      <c r="I3973" s="27">
        <v>-1</v>
      </c>
      <c r="J3973" s="18">
        <f t="shared" si="250"/>
        <v>490.67999999999995</v>
      </c>
      <c r="K3973" s="19" t="str">
        <f t="shared" si="248"/>
        <v>Aug-13</v>
      </c>
      <c r="L3973" s="20">
        <f t="shared" si="251"/>
        <v>3903</v>
      </c>
      <c r="M3973" s="21">
        <f t="shared" si="249"/>
        <v>0.1257186779400461</v>
      </c>
    </row>
    <row r="3974" spans="1:13" x14ac:dyDescent="0.3">
      <c r="A3974" s="107">
        <v>41515</v>
      </c>
      <c r="B3974" s="108" t="s">
        <v>146</v>
      </c>
      <c r="C3974" s="101">
        <v>0.63888888888888895</v>
      </c>
      <c r="D3974" s="87" t="s">
        <v>31</v>
      </c>
      <c r="E3974" s="108" t="s">
        <v>1376</v>
      </c>
      <c r="F3974" s="110">
        <v>3.5</v>
      </c>
      <c r="G3974" s="85">
        <v>1</v>
      </c>
      <c r="H3974" s="87" t="s">
        <v>42</v>
      </c>
      <c r="I3974" s="27">
        <v>2.5</v>
      </c>
      <c r="J3974" s="18">
        <f t="shared" si="250"/>
        <v>493.17999999999995</v>
      </c>
      <c r="K3974" s="19" t="str">
        <f t="shared" si="248"/>
        <v>Aug-13</v>
      </c>
      <c r="L3974" s="20">
        <f t="shared" si="251"/>
        <v>3904</v>
      </c>
      <c r="M3974" s="21">
        <f t="shared" si="249"/>
        <v>0.12632684426229507</v>
      </c>
    </row>
    <row r="3975" spans="1:13" x14ac:dyDescent="0.3">
      <c r="A3975" s="107">
        <v>41515</v>
      </c>
      <c r="B3975" s="108" t="s">
        <v>134</v>
      </c>
      <c r="C3975" s="101">
        <v>0.67361111111111116</v>
      </c>
      <c r="D3975" s="87" t="s">
        <v>31</v>
      </c>
      <c r="E3975" s="108" t="s">
        <v>1377</v>
      </c>
      <c r="F3975" s="110">
        <v>3.25</v>
      </c>
      <c r="G3975" s="85">
        <v>1</v>
      </c>
      <c r="H3975" s="87" t="s">
        <v>33</v>
      </c>
      <c r="I3975" s="27">
        <v>-1</v>
      </c>
      <c r="J3975" s="18">
        <f t="shared" si="250"/>
        <v>492.17999999999995</v>
      </c>
      <c r="K3975" s="19" t="str">
        <f t="shared" si="248"/>
        <v>Aug-13</v>
      </c>
      <c r="L3975" s="20">
        <f t="shared" si="251"/>
        <v>3905</v>
      </c>
      <c r="M3975" s="21">
        <f t="shared" si="249"/>
        <v>0.12603841229193341</v>
      </c>
    </row>
    <row r="3976" spans="1:13" x14ac:dyDescent="0.3">
      <c r="A3976" s="107">
        <v>41515</v>
      </c>
      <c r="B3976" s="108" t="s">
        <v>74</v>
      </c>
      <c r="C3976" s="101">
        <v>0.6875</v>
      </c>
      <c r="D3976" s="87" t="s">
        <v>31</v>
      </c>
      <c r="E3976" s="108" t="s">
        <v>1378</v>
      </c>
      <c r="F3976" s="110">
        <v>3.25</v>
      </c>
      <c r="G3976" s="85">
        <v>1</v>
      </c>
      <c r="H3976" s="87" t="s">
        <v>33</v>
      </c>
      <c r="I3976" s="27">
        <v>-1</v>
      </c>
      <c r="J3976" s="18">
        <f t="shared" si="250"/>
        <v>491.17999999999995</v>
      </c>
      <c r="K3976" s="19" t="str">
        <f t="shared" si="248"/>
        <v>Aug-13</v>
      </c>
      <c r="L3976" s="20">
        <f t="shared" si="251"/>
        <v>3906</v>
      </c>
      <c r="M3976" s="21">
        <f t="shared" si="249"/>
        <v>0.12575012800819252</v>
      </c>
    </row>
    <row r="3977" spans="1:13" x14ac:dyDescent="0.3">
      <c r="A3977" s="107">
        <v>41515</v>
      </c>
      <c r="B3977" s="108" t="s">
        <v>29</v>
      </c>
      <c r="C3977" s="101">
        <v>0.75694444444444453</v>
      </c>
      <c r="D3977" s="87" t="s">
        <v>31</v>
      </c>
      <c r="E3977" s="108" t="s">
        <v>1266</v>
      </c>
      <c r="F3977" s="110">
        <v>3.75</v>
      </c>
      <c r="G3977" s="85">
        <v>1</v>
      </c>
      <c r="H3977" s="87" t="s">
        <v>42</v>
      </c>
      <c r="I3977" s="28">
        <v>2.75</v>
      </c>
      <c r="J3977" s="18">
        <f t="shared" si="250"/>
        <v>493.92999999999995</v>
      </c>
      <c r="K3977" s="19" t="str">
        <f t="shared" si="248"/>
        <v>Aug-13</v>
      </c>
      <c r="L3977" s="20">
        <f t="shared" si="251"/>
        <v>3907</v>
      </c>
      <c r="M3977" s="21">
        <f t="shared" si="249"/>
        <v>0.12642180701305347</v>
      </c>
    </row>
    <row r="3978" spans="1:13" x14ac:dyDescent="0.3">
      <c r="A3978" s="119">
        <v>41515</v>
      </c>
      <c r="B3978" s="120" t="s">
        <v>134</v>
      </c>
      <c r="C3978" s="121">
        <v>14.4</v>
      </c>
      <c r="D3978" s="87" t="s">
        <v>31</v>
      </c>
      <c r="E3978" s="120" t="s">
        <v>8109</v>
      </c>
      <c r="F3978" s="123">
        <v>4.33</v>
      </c>
      <c r="G3978" s="35">
        <v>1</v>
      </c>
      <c r="H3978" s="69">
        <v>2</v>
      </c>
      <c r="I3978" s="31">
        <v>-1</v>
      </c>
      <c r="J3978" s="18">
        <f t="shared" si="250"/>
        <v>492.92999999999995</v>
      </c>
      <c r="K3978" s="19" t="str">
        <f t="shared" si="248"/>
        <v>Aug-13</v>
      </c>
      <c r="L3978" s="20">
        <f t="shared" si="251"/>
        <v>3908</v>
      </c>
      <c r="M3978" s="21">
        <f t="shared" si="249"/>
        <v>0.12613357215967244</v>
      </c>
    </row>
    <row r="3979" spans="1:13" x14ac:dyDescent="0.3">
      <c r="A3979" s="119">
        <v>41515</v>
      </c>
      <c r="B3979" s="120" t="s">
        <v>74</v>
      </c>
      <c r="C3979" s="121">
        <v>16</v>
      </c>
      <c r="D3979" s="87" t="s">
        <v>31</v>
      </c>
      <c r="E3979" s="120" t="s">
        <v>451</v>
      </c>
      <c r="F3979" s="123">
        <v>6</v>
      </c>
      <c r="G3979" s="35">
        <v>1</v>
      </c>
      <c r="H3979" s="69" t="s">
        <v>6213</v>
      </c>
      <c r="I3979" s="31">
        <v>-1</v>
      </c>
      <c r="J3979" s="18">
        <f t="shared" si="250"/>
        <v>491.92999999999995</v>
      </c>
      <c r="K3979" s="19" t="str">
        <f t="shared" si="248"/>
        <v>Aug-13</v>
      </c>
      <c r="L3979" s="20">
        <f t="shared" si="251"/>
        <v>3909</v>
      </c>
      <c r="M3979" s="21">
        <f t="shared" si="249"/>
        <v>0.12584548477871577</v>
      </c>
    </row>
    <row r="3980" spans="1:13" x14ac:dyDescent="0.3">
      <c r="A3980" s="124">
        <v>41515</v>
      </c>
      <c r="B3980" s="108" t="s">
        <v>43</v>
      </c>
      <c r="C3980" s="111">
        <v>19.2</v>
      </c>
      <c r="D3980" s="87" t="s">
        <v>31</v>
      </c>
      <c r="E3980" s="108" t="s">
        <v>8107</v>
      </c>
      <c r="F3980" s="110">
        <v>6</v>
      </c>
      <c r="G3980" s="35">
        <v>1</v>
      </c>
      <c r="H3980" s="71" t="s">
        <v>6512</v>
      </c>
      <c r="I3980" s="34">
        <v>-1</v>
      </c>
      <c r="J3980" s="18">
        <f t="shared" si="250"/>
        <v>490.92999999999995</v>
      </c>
      <c r="K3980" s="19" t="str">
        <f t="shared" si="248"/>
        <v>Aug-13</v>
      </c>
      <c r="L3980" s="20">
        <f t="shared" si="251"/>
        <v>3910</v>
      </c>
      <c r="M3980" s="21">
        <f t="shared" si="249"/>
        <v>0.12555754475703323</v>
      </c>
    </row>
    <row r="3981" spans="1:13" x14ac:dyDescent="0.3">
      <c r="A3981" s="124">
        <v>41515</v>
      </c>
      <c r="B3981" s="108" t="s">
        <v>43</v>
      </c>
      <c r="C3981" s="111">
        <v>19.2</v>
      </c>
      <c r="D3981" s="87" t="s">
        <v>31</v>
      </c>
      <c r="E3981" s="108" t="s">
        <v>8108</v>
      </c>
      <c r="F3981" s="110">
        <v>4.5</v>
      </c>
      <c r="G3981" s="35">
        <v>1</v>
      </c>
      <c r="H3981" s="71" t="s">
        <v>6526</v>
      </c>
      <c r="I3981" s="34">
        <v>3.5</v>
      </c>
      <c r="J3981" s="18">
        <f t="shared" si="250"/>
        <v>494.42999999999995</v>
      </c>
      <c r="K3981" s="19" t="str">
        <f t="shared" si="248"/>
        <v>Aug-13</v>
      </c>
      <c r="L3981" s="20">
        <f t="shared" si="251"/>
        <v>3911</v>
      </c>
      <c r="M3981" s="21">
        <f t="shared" si="249"/>
        <v>0.12642035285093325</v>
      </c>
    </row>
    <row r="3982" spans="1:13" x14ac:dyDescent="0.3">
      <c r="A3982" s="107">
        <v>41516</v>
      </c>
      <c r="B3982" s="108" t="s">
        <v>151</v>
      </c>
      <c r="C3982" s="101">
        <v>0.69444444444444453</v>
      </c>
      <c r="D3982" s="87" t="s">
        <v>31</v>
      </c>
      <c r="E3982" s="108" t="s">
        <v>1347</v>
      </c>
      <c r="F3982" s="110">
        <v>3.75</v>
      </c>
      <c r="G3982" s="85">
        <v>1</v>
      </c>
      <c r="H3982" s="87" t="s">
        <v>42</v>
      </c>
      <c r="I3982" s="27">
        <v>2.75</v>
      </c>
      <c r="J3982" s="18">
        <f t="shared" si="250"/>
        <v>497.17999999999995</v>
      </c>
      <c r="K3982" s="19" t="str">
        <f t="shared" si="248"/>
        <v>Aug-13</v>
      </c>
      <c r="L3982" s="20">
        <f t="shared" si="251"/>
        <v>3912</v>
      </c>
      <c r="M3982" s="21">
        <f t="shared" si="249"/>
        <v>0.12709100204498977</v>
      </c>
    </row>
    <row r="3983" spans="1:13" x14ac:dyDescent="0.3">
      <c r="A3983" s="107">
        <v>41516</v>
      </c>
      <c r="B3983" s="108" t="s">
        <v>30</v>
      </c>
      <c r="C3983" s="101">
        <v>0.8125</v>
      </c>
      <c r="D3983" s="87" t="s">
        <v>31</v>
      </c>
      <c r="E3983" s="108" t="s">
        <v>1379</v>
      </c>
      <c r="F3983" s="110">
        <v>3.5</v>
      </c>
      <c r="G3983" s="85">
        <v>1</v>
      </c>
      <c r="H3983" s="87" t="s">
        <v>33</v>
      </c>
      <c r="I3983" s="28">
        <v>-1</v>
      </c>
      <c r="J3983" s="18">
        <f t="shared" si="250"/>
        <v>496.17999999999995</v>
      </c>
      <c r="K3983" s="19" t="str">
        <f t="shared" si="248"/>
        <v>Aug-13</v>
      </c>
      <c r="L3983" s="20">
        <f t="shared" si="251"/>
        <v>3913</v>
      </c>
      <c r="M3983" s="21">
        <f t="shared" si="249"/>
        <v>0.12680296447738307</v>
      </c>
    </row>
    <row r="3984" spans="1:13" x14ac:dyDescent="0.3">
      <c r="A3984" s="119">
        <v>41516</v>
      </c>
      <c r="B3984" s="120" t="s">
        <v>96</v>
      </c>
      <c r="C3984" s="121">
        <v>14.5</v>
      </c>
      <c r="D3984" s="87" t="s">
        <v>31</v>
      </c>
      <c r="E3984" s="120" t="s">
        <v>1205</v>
      </c>
      <c r="F3984" s="123">
        <v>5</v>
      </c>
      <c r="G3984" s="35">
        <v>1</v>
      </c>
      <c r="H3984" s="69">
        <v>1</v>
      </c>
      <c r="I3984" s="31">
        <v>5</v>
      </c>
      <c r="J3984" s="18">
        <f t="shared" si="250"/>
        <v>501.17999999999995</v>
      </c>
      <c r="K3984" s="19" t="str">
        <f t="shared" si="248"/>
        <v>Aug-13</v>
      </c>
      <c r="L3984" s="20">
        <f t="shared" si="251"/>
        <v>3914</v>
      </c>
      <c r="M3984" s="21">
        <f t="shared" si="249"/>
        <v>0.12804803270311702</v>
      </c>
    </row>
    <row r="3985" spans="1:13" x14ac:dyDescent="0.3">
      <c r="A3985" s="119">
        <v>41516</v>
      </c>
      <c r="B3985" s="120" t="s">
        <v>149</v>
      </c>
      <c r="C3985" s="121">
        <v>15.1</v>
      </c>
      <c r="D3985" s="87" t="s">
        <v>31</v>
      </c>
      <c r="E3985" s="120" t="s">
        <v>1276</v>
      </c>
      <c r="F3985" s="123">
        <v>4.5</v>
      </c>
      <c r="G3985" s="35">
        <v>1</v>
      </c>
      <c r="H3985" s="69">
        <v>1</v>
      </c>
      <c r="I3985" s="31">
        <v>3.5</v>
      </c>
      <c r="J3985" s="18">
        <f t="shared" si="250"/>
        <v>504.67999999999995</v>
      </c>
      <c r="K3985" s="19" t="str">
        <f t="shared" si="248"/>
        <v>Aug-13</v>
      </c>
      <c r="L3985" s="20">
        <f t="shared" si="251"/>
        <v>3915</v>
      </c>
      <c r="M3985" s="21">
        <f t="shared" si="249"/>
        <v>0.12890932311621967</v>
      </c>
    </row>
    <row r="3986" spans="1:13" x14ac:dyDescent="0.3">
      <c r="A3986" s="119">
        <v>41516</v>
      </c>
      <c r="B3986" s="120" t="s">
        <v>96</v>
      </c>
      <c r="C3986" s="121">
        <v>16.25</v>
      </c>
      <c r="D3986" s="87" t="s">
        <v>31</v>
      </c>
      <c r="E3986" s="120" t="s">
        <v>8113</v>
      </c>
      <c r="F3986" s="123">
        <v>6</v>
      </c>
      <c r="G3986" s="35">
        <v>1</v>
      </c>
      <c r="H3986" s="69">
        <v>3</v>
      </c>
      <c r="I3986" s="31">
        <v>-1</v>
      </c>
      <c r="J3986" s="18">
        <f t="shared" si="250"/>
        <v>503.67999999999995</v>
      </c>
      <c r="K3986" s="19" t="str">
        <f t="shared" si="248"/>
        <v>Aug-13</v>
      </c>
      <c r="L3986" s="20">
        <f t="shared" si="251"/>
        <v>3916</v>
      </c>
      <c r="M3986" s="21">
        <f t="shared" si="249"/>
        <v>0.12862104187946882</v>
      </c>
    </row>
    <row r="3987" spans="1:13" x14ac:dyDescent="0.3">
      <c r="A3987" s="124">
        <v>41516</v>
      </c>
      <c r="B3987" s="108" t="s">
        <v>37</v>
      </c>
      <c r="C3987" s="111">
        <v>17.100000000000001</v>
      </c>
      <c r="D3987" s="87" t="s">
        <v>31</v>
      </c>
      <c r="E3987" s="108" t="s">
        <v>8110</v>
      </c>
      <c r="F3987" s="110">
        <v>4.5</v>
      </c>
      <c r="G3987" s="35">
        <v>1</v>
      </c>
      <c r="H3987" s="71" t="s">
        <v>6526</v>
      </c>
      <c r="I3987" s="34">
        <v>3.5</v>
      </c>
      <c r="J3987" s="18">
        <f t="shared" si="250"/>
        <v>507.17999999999995</v>
      </c>
      <c r="K3987" s="19" t="str">
        <f t="shared" si="248"/>
        <v>Aug-13</v>
      </c>
      <c r="L3987" s="20">
        <f t="shared" si="251"/>
        <v>3917</v>
      </c>
      <c r="M3987" s="21">
        <f t="shared" si="249"/>
        <v>0.12948174623436301</v>
      </c>
    </row>
    <row r="3988" spans="1:13" x14ac:dyDescent="0.3">
      <c r="A3988" s="119">
        <v>41516</v>
      </c>
      <c r="B3988" s="120" t="s">
        <v>149</v>
      </c>
      <c r="C3988" s="121">
        <v>17.55</v>
      </c>
      <c r="D3988" s="87" t="s">
        <v>31</v>
      </c>
      <c r="E3988" s="120" t="s">
        <v>8114</v>
      </c>
      <c r="F3988" s="123">
        <v>6</v>
      </c>
      <c r="G3988" s="35">
        <v>1</v>
      </c>
      <c r="H3988" s="69">
        <v>2</v>
      </c>
      <c r="I3988" s="31">
        <v>-1</v>
      </c>
      <c r="J3988" s="18">
        <f t="shared" si="250"/>
        <v>506.17999999999995</v>
      </c>
      <c r="K3988" s="19" t="str">
        <f t="shared" si="248"/>
        <v>Aug-13</v>
      </c>
      <c r="L3988" s="20">
        <f t="shared" si="251"/>
        <v>3918</v>
      </c>
      <c r="M3988" s="21">
        <f t="shared" si="249"/>
        <v>0.12919346605410922</v>
      </c>
    </row>
    <row r="3989" spans="1:13" x14ac:dyDescent="0.3">
      <c r="A3989" s="124">
        <v>41516</v>
      </c>
      <c r="B3989" s="108" t="s">
        <v>30</v>
      </c>
      <c r="C3989" s="111">
        <v>18.3</v>
      </c>
      <c r="D3989" s="87" t="s">
        <v>31</v>
      </c>
      <c r="E3989" s="108" t="s">
        <v>8111</v>
      </c>
      <c r="F3989" s="110">
        <v>4.5</v>
      </c>
      <c r="G3989" s="35">
        <v>1</v>
      </c>
      <c r="H3989" s="71" t="s">
        <v>6518</v>
      </c>
      <c r="I3989" s="34">
        <v>-1</v>
      </c>
      <c r="J3989" s="18">
        <f t="shared" si="250"/>
        <v>505.17999999999995</v>
      </c>
      <c r="K3989" s="19" t="str">
        <f t="shared" si="248"/>
        <v>Aug-13</v>
      </c>
      <c r="L3989" s="20">
        <f t="shared" si="251"/>
        <v>3919</v>
      </c>
      <c r="M3989" s="21">
        <f t="shared" si="249"/>
        <v>0.12890533299311047</v>
      </c>
    </row>
    <row r="3990" spans="1:13" x14ac:dyDescent="0.3">
      <c r="A3990" s="124">
        <v>41516</v>
      </c>
      <c r="B3990" s="108" t="s">
        <v>30</v>
      </c>
      <c r="C3990" s="111">
        <v>18.3</v>
      </c>
      <c r="D3990" s="87" t="s">
        <v>31</v>
      </c>
      <c r="E3990" s="108" t="s">
        <v>8112</v>
      </c>
      <c r="F3990" s="110">
        <v>4.5</v>
      </c>
      <c r="G3990" s="35">
        <v>1</v>
      </c>
      <c r="H3990" s="71" t="s">
        <v>6526</v>
      </c>
      <c r="I3990" s="34">
        <v>3.5</v>
      </c>
      <c r="J3990" s="18">
        <f t="shared" si="250"/>
        <v>508.67999999999995</v>
      </c>
      <c r="K3990" s="19" t="str">
        <f t="shared" si="248"/>
        <v>Aug-13</v>
      </c>
      <c r="L3990" s="20">
        <f t="shared" si="251"/>
        <v>3920</v>
      </c>
      <c r="M3990" s="21">
        <f t="shared" si="249"/>
        <v>0.12976530612244896</v>
      </c>
    </row>
    <row r="3991" spans="1:13" x14ac:dyDescent="0.3">
      <c r="A3991" s="107">
        <v>41517</v>
      </c>
      <c r="B3991" s="108" t="s">
        <v>151</v>
      </c>
      <c r="C3991" s="101">
        <v>0.69444444444444453</v>
      </c>
      <c r="D3991" s="87" t="s">
        <v>31</v>
      </c>
      <c r="E3991" s="108" t="s">
        <v>1235</v>
      </c>
      <c r="F3991" s="110">
        <v>4</v>
      </c>
      <c r="G3991" s="85">
        <v>1</v>
      </c>
      <c r="H3991" s="87" t="s">
        <v>33</v>
      </c>
      <c r="I3991" s="27">
        <v>-1</v>
      </c>
      <c r="J3991" s="18">
        <f t="shared" si="250"/>
        <v>507.67999999999995</v>
      </c>
      <c r="K3991" s="19" t="str">
        <f t="shared" si="248"/>
        <v>Aug-13</v>
      </c>
      <c r="L3991" s="20">
        <f t="shared" si="251"/>
        <v>3921</v>
      </c>
      <c r="M3991" s="21">
        <f t="shared" si="249"/>
        <v>0.12947717419025759</v>
      </c>
    </row>
    <row r="3992" spans="1:13" x14ac:dyDescent="0.3">
      <c r="A3992" s="107">
        <v>41517</v>
      </c>
      <c r="B3992" s="108" t="s">
        <v>56</v>
      </c>
      <c r="C3992" s="101">
        <v>0.73958333333333337</v>
      </c>
      <c r="D3992" s="87" t="s">
        <v>31</v>
      </c>
      <c r="E3992" s="108" t="s">
        <v>1380</v>
      </c>
      <c r="F3992" s="110">
        <v>3</v>
      </c>
      <c r="G3992" s="85">
        <v>1</v>
      </c>
      <c r="H3992" s="87" t="s">
        <v>33</v>
      </c>
      <c r="I3992" s="28">
        <v>-1</v>
      </c>
      <c r="J3992" s="18">
        <f t="shared" si="250"/>
        <v>506.67999999999995</v>
      </c>
      <c r="K3992" s="19" t="str">
        <f t="shared" si="248"/>
        <v>Aug-13</v>
      </c>
      <c r="L3992" s="20">
        <f t="shared" si="251"/>
        <v>3922</v>
      </c>
      <c r="M3992" s="21">
        <f t="shared" si="249"/>
        <v>0.12918918918918917</v>
      </c>
    </row>
    <row r="3993" spans="1:13" x14ac:dyDescent="0.3">
      <c r="A3993" s="107">
        <v>41517</v>
      </c>
      <c r="B3993" s="108" t="s">
        <v>56</v>
      </c>
      <c r="C3993" s="101">
        <v>0.76041666666666663</v>
      </c>
      <c r="D3993" s="87" t="s">
        <v>31</v>
      </c>
      <c r="E3993" s="108" t="s">
        <v>1381</v>
      </c>
      <c r="F3993" s="110">
        <v>3.75</v>
      </c>
      <c r="G3993" s="85">
        <v>1</v>
      </c>
      <c r="H3993" s="87" t="s">
        <v>33</v>
      </c>
      <c r="I3993" s="28">
        <v>-1</v>
      </c>
      <c r="J3993" s="18">
        <f t="shared" si="250"/>
        <v>505.67999999999995</v>
      </c>
      <c r="K3993" s="19" t="str">
        <f t="shared" si="248"/>
        <v>Aug-13</v>
      </c>
      <c r="L3993" s="20">
        <f t="shared" si="251"/>
        <v>3923</v>
      </c>
      <c r="M3993" s="21">
        <f t="shared" si="249"/>
        <v>0.12890135100688246</v>
      </c>
    </row>
    <row r="3994" spans="1:13" x14ac:dyDescent="0.3">
      <c r="A3994" s="107">
        <v>41517</v>
      </c>
      <c r="B3994" s="108" t="s">
        <v>136</v>
      </c>
      <c r="C3994" s="101">
        <v>0.79166666666666663</v>
      </c>
      <c r="D3994" s="87" t="s">
        <v>31</v>
      </c>
      <c r="E3994" s="108" t="s">
        <v>1382</v>
      </c>
      <c r="F3994" s="110">
        <v>3.5</v>
      </c>
      <c r="G3994" s="85">
        <v>1</v>
      </c>
      <c r="H3994" s="87" t="s">
        <v>33</v>
      </c>
      <c r="I3994" s="28">
        <v>-1</v>
      </c>
      <c r="J3994" s="18">
        <f t="shared" si="250"/>
        <v>504.67999999999995</v>
      </c>
      <c r="K3994" s="19" t="str">
        <f t="shared" si="248"/>
        <v>Aug-13</v>
      </c>
      <c r="L3994" s="20">
        <f t="shared" si="251"/>
        <v>3924</v>
      </c>
      <c r="M3994" s="21">
        <f t="shared" si="249"/>
        <v>0.12861365953109072</v>
      </c>
    </row>
    <row r="3995" spans="1:13" x14ac:dyDescent="0.3">
      <c r="A3995" s="107">
        <v>41517</v>
      </c>
      <c r="B3995" s="108" t="s">
        <v>56</v>
      </c>
      <c r="C3995" s="101">
        <v>0.80208333333333337</v>
      </c>
      <c r="D3995" s="87" t="s">
        <v>31</v>
      </c>
      <c r="E3995" s="108" t="s">
        <v>1383</v>
      </c>
      <c r="F3995" s="110">
        <v>3.25</v>
      </c>
      <c r="G3995" s="85">
        <v>1</v>
      </c>
      <c r="H3995" s="87" t="s">
        <v>33</v>
      </c>
      <c r="I3995" s="28">
        <v>-1</v>
      </c>
      <c r="J3995" s="18">
        <f t="shared" si="250"/>
        <v>503.67999999999995</v>
      </c>
      <c r="K3995" s="19" t="str">
        <f t="shared" si="248"/>
        <v>Aug-13</v>
      </c>
      <c r="L3995" s="20">
        <f t="shared" si="251"/>
        <v>3925</v>
      </c>
      <c r="M3995" s="21">
        <f t="shared" si="249"/>
        <v>0.12832611464968152</v>
      </c>
    </row>
    <row r="3996" spans="1:13" x14ac:dyDescent="0.3">
      <c r="A3996" s="119">
        <v>41517</v>
      </c>
      <c r="B3996" s="120" t="s">
        <v>96</v>
      </c>
      <c r="C3996" s="121">
        <v>14.05</v>
      </c>
      <c r="D3996" s="87" t="s">
        <v>31</v>
      </c>
      <c r="E3996" s="120" t="s">
        <v>3255</v>
      </c>
      <c r="F3996" s="123">
        <v>6</v>
      </c>
      <c r="G3996" s="35">
        <v>1</v>
      </c>
      <c r="H3996" s="69">
        <v>2</v>
      </c>
      <c r="I3996" s="31">
        <v>-1</v>
      </c>
      <c r="J3996" s="18">
        <f t="shared" si="250"/>
        <v>502.67999999999995</v>
      </c>
      <c r="K3996" s="19" t="str">
        <f t="shared" si="248"/>
        <v>Aug-13</v>
      </c>
      <c r="L3996" s="20">
        <f t="shared" si="251"/>
        <v>3926</v>
      </c>
      <c r="M3996" s="21">
        <f t="shared" si="249"/>
        <v>0.12803871625063676</v>
      </c>
    </row>
    <row r="3997" spans="1:13" x14ac:dyDescent="0.3">
      <c r="A3997" s="119">
        <v>41517</v>
      </c>
      <c r="B3997" s="120" t="s">
        <v>153</v>
      </c>
      <c r="C3997" s="121">
        <v>15.2</v>
      </c>
      <c r="D3997" s="87" t="s">
        <v>31</v>
      </c>
      <c r="E3997" s="120" t="s">
        <v>8116</v>
      </c>
      <c r="F3997" s="123">
        <v>4.5</v>
      </c>
      <c r="G3997" s="35">
        <v>1</v>
      </c>
      <c r="H3997" s="69">
        <v>1</v>
      </c>
      <c r="I3997" s="31">
        <v>4.5</v>
      </c>
      <c r="J3997" s="18">
        <f t="shared" si="250"/>
        <v>507.17999999999995</v>
      </c>
      <c r="K3997" s="19" t="str">
        <f t="shared" si="248"/>
        <v>Aug-13</v>
      </c>
      <c r="L3997" s="20">
        <f t="shared" si="251"/>
        <v>3927</v>
      </c>
      <c r="M3997" s="21">
        <f t="shared" si="249"/>
        <v>0.12915202444614207</v>
      </c>
    </row>
    <row r="3998" spans="1:13" x14ac:dyDescent="0.3">
      <c r="A3998" s="119">
        <v>41517</v>
      </c>
      <c r="B3998" s="120" t="s">
        <v>153</v>
      </c>
      <c r="C3998" s="121">
        <v>17.05</v>
      </c>
      <c r="D3998" s="87" t="s">
        <v>31</v>
      </c>
      <c r="E3998" s="120" t="s">
        <v>8117</v>
      </c>
      <c r="F3998" s="123">
        <v>5.5</v>
      </c>
      <c r="G3998" s="35">
        <v>1</v>
      </c>
      <c r="H3998" s="69">
        <v>1</v>
      </c>
      <c r="I3998" s="31">
        <v>4.5</v>
      </c>
      <c r="J3998" s="18">
        <f t="shared" si="250"/>
        <v>511.67999999999995</v>
      </c>
      <c r="K3998" s="19" t="str">
        <f t="shared" si="248"/>
        <v>Aug-13</v>
      </c>
      <c r="L3998" s="20">
        <f t="shared" si="251"/>
        <v>3928</v>
      </c>
      <c r="M3998" s="21">
        <f t="shared" si="249"/>
        <v>0.13026476578411403</v>
      </c>
    </row>
    <row r="3999" spans="1:13" x14ac:dyDescent="0.3">
      <c r="A3999" s="119">
        <v>41517</v>
      </c>
      <c r="B3999" s="120" t="s">
        <v>151</v>
      </c>
      <c r="C3999" s="121">
        <v>17.100000000000001</v>
      </c>
      <c r="D3999" s="87" t="s">
        <v>31</v>
      </c>
      <c r="E3999" s="120" t="s">
        <v>8118</v>
      </c>
      <c r="F3999" s="123">
        <v>5.5</v>
      </c>
      <c r="G3999" s="35">
        <v>1</v>
      </c>
      <c r="H3999" s="69">
        <v>6</v>
      </c>
      <c r="I3999" s="31">
        <v>-1</v>
      </c>
      <c r="J3999" s="18">
        <f t="shared" si="250"/>
        <v>510.67999999999995</v>
      </c>
      <c r="K3999" s="19" t="str">
        <f t="shared" si="248"/>
        <v>Aug-13</v>
      </c>
      <c r="L3999" s="20">
        <f t="shared" si="251"/>
        <v>3929</v>
      </c>
      <c r="M3999" s="21">
        <f t="shared" si="249"/>
        <v>0.12997709340799185</v>
      </c>
    </row>
    <row r="4000" spans="1:13" x14ac:dyDescent="0.3">
      <c r="A4000" s="124">
        <v>41517</v>
      </c>
      <c r="B4000" s="108" t="s">
        <v>136</v>
      </c>
      <c r="C4000" s="111">
        <v>19.3</v>
      </c>
      <c r="D4000" s="87" t="s">
        <v>31</v>
      </c>
      <c r="E4000" s="108" t="s">
        <v>8115</v>
      </c>
      <c r="F4000" s="110">
        <v>4.33</v>
      </c>
      <c r="G4000" s="35">
        <v>1</v>
      </c>
      <c r="H4000" s="71" t="s">
        <v>6526</v>
      </c>
      <c r="I4000" s="34">
        <v>3.33</v>
      </c>
      <c r="J4000" s="18">
        <f t="shared" si="250"/>
        <v>514.01</v>
      </c>
      <c r="K4000" s="19" t="str">
        <f t="shared" si="248"/>
        <v>Aug-13</v>
      </c>
      <c r="L4000" s="20">
        <f t="shared" si="251"/>
        <v>3930</v>
      </c>
      <c r="M4000" s="21">
        <f t="shared" si="249"/>
        <v>0.13079134860050889</v>
      </c>
    </row>
    <row r="4001" spans="1:13" x14ac:dyDescent="0.3">
      <c r="A4001" s="107">
        <v>41519</v>
      </c>
      <c r="B4001" s="108" t="s">
        <v>145</v>
      </c>
      <c r="C4001" s="101">
        <v>0.68055555555555547</v>
      </c>
      <c r="D4001" s="87" t="s">
        <v>31</v>
      </c>
      <c r="E4001" s="108" t="s">
        <v>1384</v>
      </c>
      <c r="F4001" s="110">
        <v>3.25</v>
      </c>
      <c r="G4001" s="85">
        <v>1</v>
      </c>
      <c r="H4001" s="87" t="s">
        <v>33</v>
      </c>
      <c r="I4001" s="27">
        <v>-1</v>
      </c>
      <c r="J4001" s="18">
        <f t="shared" si="250"/>
        <v>513.01</v>
      </c>
      <c r="K4001" s="19" t="str">
        <f t="shared" si="248"/>
        <v>Sep-13</v>
      </c>
      <c r="L4001" s="20">
        <f t="shared" si="251"/>
        <v>3931</v>
      </c>
      <c r="M4001" s="21">
        <f t="shared" si="249"/>
        <v>0.13050368862884762</v>
      </c>
    </row>
    <row r="4002" spans="1:13" x14ac:dyDescent="0.3">
      <c r="A4002" s="107">
        <v>41519</v>
      </c>
      <c r="B4002" s="108" t="s">
        <v>134</v>
      </c>
      <c r="C4002" s="101">
        <v>0.71527777777777779</v>
      </c>
      <c r="D4002" s="87" t="s">
        <v>31</v>
      </c>
      <c r="E4002" s="108" t="s">
        <v>1385</v>
      </c>
      <c r="F4002" s="110">
        <v>3.5</v>
      </c>
      <c r="G4002" s="85">
        <v>1</v>
      </c>
      <c r="H4002" s="87" t="s">
        <v>42</v>
      </c>
      <c r="I4002" s="27">
        <v>2.5</v>
      </c>
      <c r="J4002" s="18">
        <f t="shared" si="250"/>
        <v>515.51</v>
      </c>
      <c r="K4002" s="19" t="str">
        <f t="shared" si="248"/>
        <v>Sep-13</v>
      </c>
      <c r="L4002" s="20">
        <f t="shared" si="251"/>
        <v>3932</v>
      </c>
      <c r="M4002" s="21">
        <f t="shared" si="249"/>
        <v>0.13110630722278738</v>
      </c>
    </row>
    <row r="4003" spans="1:13" x14ac:dyDescent="0.3">
      <c r="A4003" s="107">
        <v>41519</v>
      </c>
      <c r="B4003" s="108" t="s">
        <v>38</v>
      </c>
      <c r="C4003" s="101">
        <v>0.72916666666666663</v>
      </c>
      <c r="D4003" s="87" t="s">
        <v>31</v>
      </c>
      <c r="E4003" s="108" t="s">
        <v>1386</v>
      </c>
      <c r="F4003" s="110">
        <v>3.25</v>
      </c>
      <c r="G4003" s="85">
        <v>1</v>
      </c>
      <c r="H4003" s="87" t="s">
        <v>42</v>
      </c>
      <c r="I4003" s="27">
        <v>2.5</v>
      </c>
      <c r="J4003" s="18">
        <f t="shared" si="250"/>
        <v>518.01</v>
      </c>
      <c r="K4003" s="19" t="str">
        <f t="shared" si="248"/>
        <v>Sep-13</v>
      </c>
      <c r="L4003" s="20">
        <f t="shared" si="251"/>
        <v>3933</v>
      </c>
      <c r="M4003" s="21">
        <f t="shared" si="249"/>
        <v>0.13170861937452327</v>
      </c>
    </row>
    <row r="4004" spans="1:13" x14ac:dyDescent="0.3">
      <c r="A4004" s="119">
        <v>41519</v>
      </c>
      <c r="B4004" s="120" t="s">
        <v>145</v>
      </c>
      <c r="C4004" s="121">
        <v>16.5</v>
      </c>
      <c r="D4004" s="87" t="s">
        <v>31</v>
      </c>
      <c r="E4004" s="120" t="s">
        <v>809</v>
      </c>
      <c r="F4004" s="123">
        <v>5.5</v>
      </c>
      <c r="G4004" s="35">
        <v>1</v>
      </c>
      <c r="H4004" s="69">
        <v>1</v>
      </c>
      <c r="I4004" s="31">
        <v>4.5</v>
      </c>
      <c r="J4004" s="18">
        <f t="shared" si="250"/>
        <v>522.51</v>
      </c>
      <c r="K4004" s="19" t="str">
        <f t="shared" si="248"/>
        <v>Sep-13</v>
      </c>
      <c r="L4004" s="20">
        <f t="shared" si="251"/>
        <v>3934</v>
      </c>
      <c r="M4004" s="21">
        <f t="shared" si="249"/>
        <v>0.13281901372648702</v>
      </c>
    </row>
    <row r="4005" spans="1:13" x14ac:dyDescent="0.3">
      <c r="A4005" s="107">
        <v>41520</v>
      </c>
      <c r="B4005" s="108" t="s">
        <v>141</v>
      </c>
      <c r="C4005" s="101">
        <v>0.59722222222222221</v>
      </c>
      <c r="D4005" s="87" t="s">
        <v>31</v>
      </c>
      <c r="E4005" s="108" t="s">
        <v>1387</v>
      </c>
      <c r="F4005" s="110">
        <v>2.88</v>
      </c>
      <c r="G4005" s="85">
        <v>1</v>
      </c>
      <c r="H4005" s="87" t="s">
        <v>42</v>
      </c>
      <c r="I4005" s="27">
        <v>2.25</v>
      </c>
      <c r="J4005" s="18">
        <f t="shared" si="250"/>
        <v>524.76</v>
      </c>
      <c r="K4005" s="19" t="str">
        <f t="shared" si="248"/>
        <v>Sep-13</v>
      </c>
      <c r="L4005" s="20">
        <f t="shared" si="251"/>
        <v>3935</v>
      </c>
      <c r="M4005" s="21">
        <f t="shared" si="249"/>
        <v>0.13335705209656926</v>
      </c>
    </row>
    <row r="4006" spans="1:13" x14ac:dyDescent="0.3">
      <c r="A4006" s="107">
        <v>41520</v>
      </c>
      <c r="B4006" s="108" t="s">
        <v>50</v>
      </c>
      <c r="C4006" s="101">
        <v>0.62847222222222221</v>
      </c>
      <c r="D4006" s="87" t="s">
        <v>31</v>
      </c>
      <c r="E4006" s="108" t="s">
        <v>1388</v>
      </c>
      <c r="F4006" s="110">
        <v>3.25</v>
      </c>
      <c r="G4006" s="85">
        <v>1</v>
      </c>
      <c r="H4006" s="87" t="s">
        <v>42</v>
      </c>
      <c r="I4006" s="27">
        <v>2.25</v>
      </c>
      <c r="J4006" s="18">
        <f t="shared" si="250"/>
        <v>527.01</v>
      </c>
      <c r="K4006" s="19" t="str">
        <f t="shared" si="248"/>
        <v>Sep-13</v>
      </c>
      <c r="L4006" s="20">
        <f t="shared" si="251"/>
        <v>3936</v>
      </c>
      <c r="M4006" s="21">
        <f t="shared" si="249"/>
        <v>0.13389481707317072</v>
      </c>
    </row>
    <row r="4007" spans="1:13" x14ac:dyDescent="0.3">
      <c r="A4007" s="107">
        <v>41520</v>
      </c>
      <c r="B4007" s="108" t="s">
        <v>29</v>
      </c>
      <c r="C4007" s="101">
        <v>0.69791666666666663</v>
      </c>
      <c r="D4007" s="87" t="s">
        <v>31</v>
      </c>
      <c r="E4007" s="108" t="s">
        <v>1389</v>
      </c>
      <c r="F4007" s="110">
        <v>4</v>
      </c>
      <c r="G4007" s="85">
        <v>1</v>
      </c>
      <c r="H4007" s="87" t="s">
        <v>42</v>
      </c>
      <c r="I4007" s="28">
        <v>3</v>
      </c>
      <c r="J4007" s="18">
        <f t="shared" si="250"/>
        <v>530.01</v>
      </c>
      <c r="K4007" s="19" t="str">
        <f t="shared" si="248"/>
        <v>Sep-13</v>
      </c>
      <c r="L4007" s="20">
        <f t="shared" si="251"/>
        <v>3937</v>
      </c>
      <c r="M4007" s="21">
        <f t="shared" si="249"/>
        <v>0.13462280924561848</v>
      </c>
    </row>
    <row r="4008" spans="1:13" x14ac:dyDescent="0.3">
      <c r="A4008" s="107">
        <v>41520</v>
      </c>
      <c r="B4008" s="108" t="s">
        <v>50</v>
      </c>
      <c r="C4008" s="101">
        <v>0.72222222222222221</v>
      </c>
      <c r="D4008" s="87" t="s">
        <v>31</v>
      </c>
      <c r="E4008" s="108" t="s">
        <v>1390</v>
      </c>
      <c r="F4008" s="110">
        <v>3.5</v>
      </c>
      <c r="G4008" s="85">
        <v>1</v>
      </c>
      <c r="H4008" s="87" t="s">
        <v>33</v>
      </c>
      <c r="I4008" s="27">
        <v>-1</v>
      </c>
      <c r="J4008" s="18">
        <f t="shared" si="250"/>
        <v>529.01</v>
      </c>
      <c r="K4008" s="19" t="str">
        <f t="shared" si="248"/>
        <v>Sep-13</v>
      </c>
      <c r="L4008" s="20">
        <f t="shared" si="251"/>
        <v>3938</v>
      </c>
      <c r="M4008" s="21">
        <f t="shared" si="249"/>
        <v>0.13433468765871001</v>
      </c>
    </row>
    <row r="4009" spans="1:13" x14ac:dyDescent="0.3">
      <c r="A4009" s="107">
        <v>41520</v>
      </c>
      <c r="B4009" s="108" t="s">
        <v>29</v>
      </c>
      <c r="C4009" s="101">
        <v>0.76388888888888884</v>
      </c>
      <c r="D4009" s="87" t="s">
        <v>31</v>
      </c>
      <c r="E4009" s="108" t="s">
        <v>1391</v>
      </c>
      <c r="F4009" s="110">
        <v>3.5</v>
      </c>
      <c r="G4009" s="85">
        <v>1</v>
      </c>
      <c r="H4009" s="87" t="s">
        <v>42</v>
      </c>
      <c r="I4009" s="28">
        <v>2.5</v>
      </c>
      <c r="J4009" s="18">
        <f t="shared" si="250"/>
        <v>531.51</v>
      </c>
      <c r="K4009" s="19" t="str">
        <f t="shared" si="248"/>
        <v>Sep-13</v>
      </c>
      <c r="L4009" s="20">
        <f t="shared" si="251"/>
        <v>3939</v>
      </c>
      <c r="M4009" s="21">
        <f t="shared" si="249"/>
        <v>0.13493526275704493</v>
      </c>
    </row>
    <row r="4010" spans="1:13" x14ac:dyDescent="0.3">
      <c r="A4010" s="119">
        <v>41520</v>
      </c>
      <c r="B4010" s="120" t="s">
        <v>141</v>
      </c>
      <c r="C4010" s="121">
        <v>16.05</v>
      </c>
      <c r="D4010" s="87" t="s">
        <v>31</v>
      </c>
      <c r="E4010" s="120" t="s">
        <v>1672</v>
      </c>
      <c r="F4010" s="123">
        <v>5.5</v>
      </c>
      <c r="G4010" s="35">
        <v>1</v>
      </c>
      <c r="H4010" s="69">
        <v>6</v>
      </c>
      <c r="I4010" s="31">
        <v>-1</v>
      </c>
      <c r="J4010" s="18">
        <f t="shared" si="250"/>
        <v>530.51</v>
      </c>
      <c r="K4010" s="19" t="str">
        <f t="shared" si="248"/>
        <v>Sep-13</v>
      </c>
      <c r="L4010" s="20">
        <f t="shared" si="251"/>
        <v>3940</v>
      </c>
      <c r="M4010" s="21">
        <f t="shared" si="249"/>
        <v>0.1346472081218274</v>
      </c>
    </row>
    <row r="4011" spans="1:13" x14ac:dyDescent="0.3">
      <c r="A4011" s="119">
        <v>41520</v>
      </c>
      <c r="B4011" s="120" t="s">
        <v>97</v>
      </c>
      <c r="C4011" s="121">
        <v>17</v>
      </c>
      <c r="D4011" s="87" t="s">
        <v>31</v>
      </c>
      <c r="E4011" s="120" t="s">
        <v>8120</v>
      </c>
      <c r="F4011" s="123">
        <v>4.33</v>
      </c>
      <c r="G4011" s="35">
        <v>1</v>
      </c>
      <c r="H4011" s="69">
        <v>2</v>
      </c>
      <c r="I4011" s="31">
        <v>-1</v>
      </c>
      <c r="J4011" s="18">
        <f t="shared" si="250"/>
        <v>529.51</v>
      </c>
      <c r="K4011" s="19" t="str">
        <f t="shared" si="248"/>
        <v>Sep-13</v>
      </c>
      <c r="L4011" s="20">
        <f t="shared" si="251"/>
        <v>3941</v>
      </c>
      <c r="M4011" s="21">
        <f t="shared" si="249"/>
        <v>0.13435929967013449</v>
      </c>
    </row>
    <row r="4012" spans="1:13" x14ac:dyDescent="0.3">
      <c r="A4012" s="124">
        <v>41520</v>
      </c>
      <c r="B4012" s="108" t="s">
        <v>29</v>
      </c>
      <c r="C4012" s="111">
        <v>17.149999999999999</v>
      </c>
      <c r="D4012" s="87" t="s">
        <v>31</v>
      </c>
      <c r="E4012" s="108" t="s">
        <v>1356</v>
      </c>
      <c r="F4012" s="110">
        <v>5.5</v>
      </c>
      <c r="G4012" s="35">
        <v>1</v>
      </c>
      <c r="H4012" s="71" t="s">
        <v>6512</v>
      </c>
      <c r="I4012" s="34">
        <v>-1</v>
      </c>
      <c r="J4012" s="18">
        <f t="shared" si="250"/>
        <v>528.51</v>
      </c>
      <c r="K4012" s="19" t="str">
        <f t="shared" si="248"/>
        <v>Sep-13</v>
      </c>
      <c r="L4012" s="20">
        <f t="shared" si="251"/>
        <v>3942</v>
      </c>
      <c r="M4012" s="21">
        <f t="shared" si="249"/>
        <v>0.13407153729071536</v>
      </c>
    </row>
    <row r="4013" spans="1:13" x14ac:dyDescent="0.3">
      <c r="A4013" s="124">
        <v>41520</v>
      </c>
      <c r="B4013" s="108" t="s">
        <v>29</v>
      </c>
      <c r="C4013" s="111">
        <v>19.2</v>
      </c>
      <c r="D4013" s="87" t="s">
        <v>31</v>
      </c>
      <c r="E4013" s="108" t="s">
        <v>8119</v>
      </c>
      <c r="F4013" s="110">
        <v>5.5</v>
      </c>
      <c r="G4013" s="35">
        <v>1</v>
      </c>
      <c r="H4013" s="71" t="s">
        <v>6518</v>
      </c>
      <c r="I4013" s="34">
        <v>-1</v>
      </c>
      <c r="J4013" s="18">
        <f t="shared" si="250"/>
        <v>527.51</v>
      </c>
      <c r="K4013" s="19" t="str">
        <f t="shared" si="248"/>
        <v>Sep-13</v>
      </c>
      <c r="L4013" s="20">
        <f t="shared" si="251"/>
        <v>3943</v>
      </c>
      <c r="M4013" s="21">
        <f t="shared" si="249"/>
        <v>0.13378392087243215</v>
      </c>
    </row>
    <row r="4014" spans="1:13" x14ac:dyDescent="0.3">
      <c r="A4014" s="107">
        <v>41521</v>
      </c>
      <c r="B4014" s="108" t="s">
        <v>56</v>
      </c>
      <c r="C4014" s="101">
        <v>0.66666666666666663</v>
      </c>
      <c r="D4014" s="87" t="s">
        <v>31</v>
      </c>
      <c r="E4014" s="108" t="s">
        <v>1392</v>
      </c>
      <c r="F4014" s="110">
        <v>3.5</v>
      </c>
      <c r="G4014" s="85">
        <v>1</v>
      </c>
      <c r="H4014" s="87" t="s">
        <v>33</v>
      </c>
      <c r="I4014" s="27">
        <v>-1</v>
      </c>
      <c r="J4014" s="18">
        <f t="shared" si="250"/>
        <v>526.51</v>
      </c>
      <c r="K4014" s="19" t="str">
        <f t="shared" si="248"/>
        <v>Sep-13</v>
      </c>
      <c r="L4014" s="20">
        <f t="shared" si="251"/>
        <v>3944</v>
      </c>
      <c r="M4014" s="21">
        <f t="shared" si="249"/>
        <v>0.13349645030425963</v>
      </c>
    </row>
    <row r="4015" spans="1:13" x14ac:dyDescent="0.3">
      <c r="A4015" s="107">
        <v>41521</v>
      </c>
      <c r="B4015" s="108" t="s">
        <v>30</v>
      </c>
      <c r="C4015" s="101">
        <v>0.67361111111111116</v>
      </c>
      <c r="D4015" s="87" t="s">
        <v>31</v>
      </c>
      <c r="E4015" s="108" t="s">
        <v>1393</v>
      </c>
      <c r="F4015" s="110">
        <v>4</v>
      </c>
      <c r="G4015" s="85">
        <v>1</v>
      </c>
      <c r="H4015" s="87" t="s">
        <v>33</v>
      </c>
      <c r="I4015" s="27">
        <v>-1</v>
      </c>
      <c r="J4015" s="18">
        <f t="shared" si="250"/>
        <v>525.51</v>
      </c>
      <c r="K4015" s="19" t="str">
        <f t="shared" si="248"/>
        <v>Sep-13</v>
      </c>
      <c r="L4015" s="20">
        <f t="shared" si="251"/>
        <v>3945</v>
      </c>
      <c r="M4015" s="21">
        <f t="shared" si="249"/>
        <v>0.13320912547528516</v>
      </c>
    </row>
    <row r="4016" spans="1:13" x14ac:dyDescent="0.3">
      <c r="A4016" s="107">
        <v>41521</v>
      </c>
      <c r="B4016" s="108" t="s">
        <v>56</v>
      </c>
      <c r="C4016" s="101">
        <v>0.70833333333333337</v>
      </c>
      <c r="D4016" s="87" t="s">
        <v>31</v>
      </c>
      <c r="E4016" s="108" t="s">
        <v>1394</v>
      </c>
      <c r="F4016" s="110">
        <v>3.5</v>
      </c>
      <c r="G4016" s="85">
        <v>1</v>
      </c>
      <c r="H4016" s="87" t="s">
        <v>42</v>
      </c>
      <c r="I4016" s="27">
        <v>2.5</v>
      </c>
      <c r="J4016" s="18">
        <f t="shared" si="250"/>
        <v>528.01</v>
      </c>
      <c r="K4016" s="19" t="str">
        <f t="shared" si="248"/>
        <v>Sep-13</v>
      </c>
      <c r="L4016" s="20">
        <f t="shared" si="251"/>
        <v>3946</v>
      </c>
      <c r="M4016" s="21">
        <f t="shared" si="249"/>
        <v>0.1338089204257476</v>
      </c>
    </row>
    <row r="4017" spans="1:13" x14ac:dyDescent="0.3">
      <c r="A4017" s="107">
        <v>41521</v>
      </c>
      <c r="B4017" s="108" t="s">
        <v>43</v>
      </c>
      <c r="C4017" s="101">
        <v>0.77083333333333337</v>
      </c>
      <c r="D4017" s="87" t="s">
        <v>31</v>
      </c>
      <c r="E4017" s="108" t="s">
        <v>1395</v>
      </c>
      <c r="F4017" s="110">
        <v>2.75</v>
      </c>
      <c r="G4017" s="85">
        <v>1</v>
      </c>
      <c r="H4017" s="87" t="s">
        <v>42</v>
      </c>
      <c r="I4017" s="28">
        <v>1.75</v>
      </c>
      <c r="J4017" s="18">
        <f t="shared" si="250"/>
        <v>529.76</v>
      </c>
      <c r="K4017" s="19" t="str">
        <f t="shared" si="248"/>
        <v>Sep-13</v>
      </c>
      <c r="L4017" s="20">
        <f t="shared" si="251"/>
        <v>3947</v>
      </c>
      <c r="M4017" s="21">
        <f t="shared" si="249"/>
        <v>0.1342183937167469</v>
      </c>
    </row>
    <row r="4018" spans="1:13" x14ac:dyDescent="0.3">
      <c r="A4018" s="119">
        <v>41521</v>
      </c>
      <c r="B4018" s="120" t="s">
        <v>30</v>
      </c>
      <c r="C4018" s="121">
        <v>15.1</v>
      </c>
      <c r="D4018" s="87" t="s">
        <v>31</v>
      </c>
      <c r="E4018" s="120" t="s">
        <v>8121</v>
      </c>
      <c r="F4018" s="123">
        <v>4.33</v>
      </c>
      <c r="G4018" s="35">
        <v>1</v>
      </c>
      <c r="H4018" s="69">
        <v>5</v>
      </c>
      <c r="I4018" s="31">
        <v>-1</v>
      </c>
      <c r="J4018" s="18">
        <f t="shared" si="250"/>
        <v>528.76</v>
      </c>
      <c r="K4018" s="19" t="str">
        <f t="shared" si="248"/>
        <v>Sep-13</v>
      </c>
      <c r="L4018" s="20">
        <f t="shared" si="251"/>
        <v>3948</v>
      </c>
      <c r="M4018" s="21">
        <f t="shared" si="249"/>
        <v>0.13393110435663627</v>
      </c>
    </row>
    <row r="4019" spans="1:13" x14ac:dyDescent="0.3">
      <c r="A4019" s="119">
        <v>41521</v>
      </c>
      <c r="B4019" s="120" t="s">
        <v>30</v>
      </c>
      <c r="C4019" s="121">
        <v>16.100000000000001</v>
      </c>
      <c r="D4019" s="87" t="s">
        <v>31</v>
      </c>
      <c r="E4019" s="120" t="s">
        <v>1153</v>
      </c>
      <c r="F4019" s="123">
        <v>4.5</v>
      </c>
      <c r="G4019" s="35">
        <v>1</v>
      </c>
      <c r="H4019" s="69">
        <v>2</v>
      </c>
      <c r="I4019" s="31">
        <v>-1</v>
      </c>
      <c r="J4019" s="18">
        <f t="shared" si="250"/>
        <v>527.76</v>
      </c>
      <c r="K4019" s="19" t="str">
        <f t="shared" si="248"/>
        <v>Sep-13</v>
      </c>
      <c r="L4019" s="20">
        <f t="shared" si="251"/>
        <v>3949</v>
      </c>
      <c r="M4019" s="21">
        <f t="shared" si="249"/>
        <v>0.13364396049632818</v>
      </c>
    </row>
    <row r="4020" spans="1:13" x14ac:dyDescent="0.3">
      <c r="A4020" s="107">
        <v>41522</v>
      </c>
      <c r="B4020" s="108" t="s">
        <v>82</v>
      </c>
      <c r="C4020" s="101">
        <v>0.64236111111111105</v>
      </c>
      <c r="D4020" s="87" t="s">
        <v>31</v>
      </c>
      <c r="E4020" s="108" t="s">
        <v>1396</v>
      </c>
      <c r="F4020" s="110">
        <v>3.5</v>
      </c>
      <c r="G4020" s="85">
        <v>1</v>
      </c>
      <c r="H4020" s="87" t="s">
        <v>42</v>
      </c>
      <c r="I4020" s="27">
        <v>2.13</v>
      </c>
      <c r="J4020" s="18">
        <f t="shared" si="250"/>
        <v>529.89</v>
      </c>
      <c r="K4020" s="19" t="str">
        <f t="shared" si="248"/>
        <v>Sep-13</v>
      </c>
      <c r="L4020" s="20">
        <f t="shared" si="251"/>
        <v>3950</v>
      </c>
      <c r="M4020" s="21">
        <f t="shared" si="249"/>
        <v>0.13414936708860759</v>
      </c>
    </row>
    <row r="4021" spans="1:13" x14ac:dyDescent="0.3">
      <c r="A4021" s="119">
        <v>41522</v>
      </c>
      <c r="B4021" s="120" t="s">
        <v>82</v>
      </c>
      <c r="C4021" s="121">
        <v>14.2</v>
      </c>
      <c r="D4021" s="87" t="s">
        <v>31</v>
      </c>
      <c r="E4021" s="120" t="s">
        <v>3379</v>
      </c>
      <c r="F4021" s="123">
        <v>5</v>
      </c>
      <c r="G4021" s="35">
        <v>1</v>
      </c>
      <c r="H4021" s="69">
        <v>2</v>
      </c>
      <c r="I4021" s="31">
        <v>-1</v>
      </c>
      <c r="J4021" s="18">
        <f t="shared" si="250"/>
        <v>528.89</v>
      </c>
      <c r="K4021" s="19" t="str">
        <f t="shared" si="248"/>
        <v>Sep-13</v>
      </c>
      <c r="L4021" s="20">
        <f t="shared" si="251"/>
        <v>3951</v>
      </c>
      <c r="M4021" s="21">
        <f t="shared" si="249"/>
        <v>0.13386231333839535</v>
      </c>
    </row>
    <row r="4022" spans="1:13" x14ac:dyDescent="0.3">
      <c r="A4022" s="119">
        <v>41522</v>
      </c>
      <c r="B4022" s="120" t="s">
        <v>82</v>
      </c>
      <c r="C4022" s="121">
        <v>16.3</v>
      </c>
      <c r="D4022" s="87" t="s">
        <v>31</v>
      </c>
      <c r="E4022" s="120" t="s">
        <v>8123</v>
      </c>
      <c r="F4022" s="123">
        <v>5.5</v>
      </c>
      <c r="G4022" s="35">
        <v>1</v>
      </c>
      <c r="H4022" s="69">
        <v>2</v>
      </c>
      <c r="I4022" s="31">
        <v>-1</v>
      </c>
      <c r="J4022" s="18">
        <f t="shared" si="250"/>
        <v>527.89</v>
      </c>
      <c r="K4022" s="19" t="str">
        <f t="shared" si="248"/>
        <v>Sep-13</v>
      </c>
      <c r="L4022" s="20">
        <f t="shared" si="251"/>
        <v>3952</v>
      </c>
      <c r="M4022" s="21">
        <f t="shared" si="249"/>
        <v>0.13357540485829958</v>
      </c>
    </row>
    <row r="4023" spans="1:13" x14ac:dyDescent="0.3">
      <c r="A4023" s="119">
        <v>41522</v>
      </c>
      <c r="B4023" s="120" t="s">
        <v>37</v>
      </c>
      <c r="C4023" s="121">
        <v>17.5</v>
      </c>
      <c r="D4023" s="87" t="s">
        <v>31</v>
      </c>
      <c r="E4023" s="120" t="s">
        <v>8124</v>
      </c>
      <c r="F4023" s="123">
        <v>4.5</v>
      </c>
      <c r="G4023" s="35">
        <v>1</v>
      </c>
      <c r="H4023" s="69">
        <v>5</v>
      </c>
      <c r="I4023" s="31">
        <v>-1</v>
      </c>
      <c r="J4023" s="18">
        <f t="shared" si="250"/>
        <v>526.89</v>
      </c>
      <c r="K4023" s="19" t="str">
        <f t="shared" si="248"/>
        <v>Sep-13</v>
      </c>
      <c r="L4023" s="20">
        <f t="shared" si="251"/>
        <v>3953</v>
      </c>
      <c r="M4023" s="21">
        <f t="shared" si="249"/>
        <v>0.13328864153807235</v>
      </c>
    </row>
    <row r="4024" spans="1:13" x14ac:dyDescent="0.3">
      <c r="A4024" s="124">
        <v>41522</v>
      </c>
      <c r="B4024" s="108" t="s">
        <v>43</v>
      </c>
      <c r="C4024" s="111">
        <v>19.100000000000001</v>
      </c>
      <c r="D4024" s="87" t="s">
        <v>31</v>
      </c>
      <c r="E4024" s="108" t="s">
        <v>8122</v>
      </c>
      <c r="F4024" s="110">
        <v>5</v>
      </c>
      <c r="G4024" s="35">
        <v>1</v>
      </c>
      <c r="H4024" s="71" t="s">
        <v>6512</v>
      </c>
      <c r="I4024" s="34">
        <v>-1</v>
      </c>
      <c r="J4024" s="18">
        <f t="shared" si="250"/>
        <v>525.89</v>
      </c>
      <c r="K4024" s="19" t="str">
        <f t="shared" si="248"/>
        <v>Sep-13</v>
      </c>
      <c r="L4024" s="20">
        <f t="shared" si="251"/>
        <v>3954</v>
      </c>
      <c r="M4024" s="21">
        <f t="shared" si="249"/>
        <v>0.13300202326757712</v>
      </c>
    </row>
    <row r="4025" spans="1:13" x14ac:dyDescent="0.3">
      <c r="A4025" s="107">
        <v>41523</v>
      </c>
      <c r="B4025" s="108" t="s">
        <v>137</v>
      </c>
      <c r="C4025" s="101">
        <v>0.59027777777777779</v>
      </c>
      <c r="D4025" s="87" t="s">
        <v>31</v>
      </c>
      <c r="E4025" s="108" t="s">
        <v>1397</v>
      </c>
      <c r="F4025" s="110">
        <v>4</v>
      </c>
      <c r="G4025" s="85">
        <v>1</v>
      </c>
      <c r="H4025" s="87" t="s">
        <v>33</v>
      </c>
      <c r="I4025" s="27">
        <v>-1</v>
      </c>
      <c r="J4025" s="18">
        <f t="shared" si="250"/>
        <v>524.89</v>
      </c>
      <c r="K4025" s="19" t="str">
        <f t="shared" si="248"/>
        <v>Sep-13</v>
      </c>
      <c r="L4025" s="20">
        <f t="shared" si="251"/>
        <v>3955</v>
      </c>
      <c r="M4025" s="21">
        <f t="shared" si="249"/>
        <v>0.13271554993678888</v>
      </c>
    </row>
    <row r="4026" spans="1:13" x14ac:dyDescent="0.3">
      <c r="A4026" s="107">
        <v>41523</v>
      </c>
      <c r="B4026" s="108" t="s">
        <v>43</v>
      </c>
      <c r="C4026" s="101">
        <v>0.82638888888888884</v>
      </c>
      <c r="D4026" s="87" t="s">
        <v>31</v>
      </c>
      <c r="E4026" s="108" t="s">
        <v>1398</v>
      </c>
      <c r="F4026" s="110">
        <v>4</v>
      </c>
      <c r="G4026" s="85">
        <v>1</v>
      </c>
      <c r="H4026" s="87" t="s">
        <v>33</v>
      </c>
      <c r="I4026" s="28">
        <v>-1</v>
      </c>
      <c r="J4026" s="18">
        <f t="shared" si="250"/>
        <v>523.89</v>
      </c>
      <c r="K4026" s="19" t="str">
        <f t="shared" si="248"/>
        <v>Sep-13</v>
      </c>
      <c r="L4026" s="20">
        <f t="shared" si="251"/>
        <v>3956</v>
      </c>
      <c r="M4026" s="21">
        <f t="shared" si="249"/>
        <v>0.13242922143579372</v>
      </c>
    </row>
    <row r="4027" spans="1:13" x14ac:dyDescent="0.3">
      <c r="A4027" s="107">
        <v>41523</v>
      </c>
      <c r="B4027" s="108" t="s">
        <v>43</v>
      </c>
      <c r="C4027" s="101">
        <v>0.82638888888888884</v>
      </c>
      <c r="D4027" s="87" t="s">
        <v>31</v>
      </c>
      <c r="E4027" s="108" t="s">
        <v>1399</v>
      </c>
      <c r="F4027" s="110">
        <v>3</v>
      </c>
      <c r="G4027" s="85">
        <v>1</v>
      </c>
      <c r="H4027" s="87" t="s">
        <v>33</v>
      </c>
      <c r="I4027" s="28">
        <v>-1</v>
      </c>
      <c r="J4027" s="18">
        <f t="shared" si="250"/>
        <v>522.89</v>
      </c>
      <c r="K4027" s="19" t="str">
        <f t="shared" si="248"/>
        <v>Sep-13</v>
      </c>
      <c r="L4027" s="20">
        <f t="shared" si="251"/>
        <v>3957</v>
      </c>
      <c r="M4027" s="21">
        <f t="shared" si="249"/>
        <v>0.13214303765478899</v>
      </c>
    </row>
    <row r="4028" spans="1:13" x14ac:dyDescent="0.3">
      <c r="A4028" s="119">
        <v>41523</v>
      </c>
      <c r="B4028" s="120" t="s">
        <v>137</v>
      </c>
      <c r="C4028" s="121">
        <v>14.1</v>
      </c>
      <c r="D4028" s="87" t="s">
        <v>31</v>
      </c>
      <c r="E4028" s="120" t="s">
        <v>8126</v>
      </c>
      <c r="F4028" s="123">
        <v>5</v>
      </c>
      <c r="G4028" s="35">
        <v>1</v>
      </c>
      <c r="H4028" s="69">
        <v>9</v>
      </c>
      <c r="I4028" s="31">
        <v>-1</v>
      </c>
      <c r="J4028" s="18">
        <f t="shared" si="250"/>
        <v>521.89</v>
      </c>
      <c r="K4028" s="19" t="str">
        <f t="shared" si="248"/>
        <v>Sep-13</v>
      </c>
      <c r="L4028" s="20">
        <f t="shared" si="251"/>
        <v>3958</v>
      </c>
      <c r="M4028" s="21">
        <f t="shared" si="249"/>
        <v>0.13185699848408286</v>
      </c>
    </row>
    <row r="4029" spans="1:13" x14ac:dyDescent="0.3">
      <c r="A4029" s="119">
        <v>41523</v>
      </c>
      <c r="B4029" s="120" t="s">
        <v>130</v>
      </c>
      <c r="C4029" s="121">
        <v>14.5</v>
      </c>
      <c r="D4029" s="87" t="s">
        <v>31</v>
      </c>
      <c r="E4029" s="120" t="s">
        <v>7757</v>
      </c>
      <c r="F4029" s="123">
        <v>4.5</v>
      </c>
      <c r="G4029" s="35">
        <v>1</v>
      </c>
      <c r="H4029" s="69">
        <v>3</v>
      </c>
      <c r="I4029" s="31">
        <v>-1</v>
      </c>
      <c r="J4029" s="18">
        <f t="shared" si="250"/>
        <v>520.89</v>
      </c>
      <c r="K4029" s="19" t="str">
        <f t="shared" si="248"/>
        <v>Sep-13</v>
      </c>
      <c r="L4029" s="20">
        <f t="shared" si="251"/>
        <v>3959</v>
      </c>
      <c r="M4029" s="21">
        <f t="shared" si="249"/>
        <v>0.13157110381409445</v>
      </c>
    </row>
    <row r="4030" spans="1:13" x14ac:dyDescent="0.3">
      <c r="A4030" s="119">
        <v>41523</v>
      </c>
      <c r="B4030" s="120" t="s">
        <v>35</v>
      </c>
      <c r="C4030" s="121">
        <v>16</v>
      </c>
      <c r="D4030" s="87" t="s">
        <v>31</v>
      </c>
      <c r="E4030" s="120" t="s">
        <v>8128</v>
      </c>
      <c r="F4030" s="123">
        <v>6</v>
      </c>
      <c r="G4030" s="35">
        <v>1</v>
      </c>
      <c r="H4030" s="69">
        <v>5</v>
      </c>
      <c r="I4030" s="31">
        <v>-1</v>
      </c>
      <c r="J4030" s="18">
        <f t="shared" si="250"/>
        <v>519.89</v>
      </c>
      <c r="K4030" s="19" t="str">
        <f t="shared" si="248"/>
        <v>Sep-13</v>
      </c>
      <c r="L4030" s="20">
        <f t="shared" si="251"/>
        <v>3960</v>
      </c>
      <c r="M4030" s="21">
        <f t="shared" si="249"/>
        <v>0.13128535353535353</v>
      </c>
    </row>
    <row r="4031" spans="1:13" x14ac:dyDescent="0.3">
      <c r="A4031" s="119">
        <v>41523</v>
      </c>
      <c r="B4031" s="120" t="s">
        <v>35</v>
      </c>
      <c r="C4031" s="121">
        <v>16</v>
      </c>
      <c r="D4031" s="87" t="s">
        <v>31</v>
      </c>
      <c r="E4031" s="120" t="s">
        <v>8127</v>
      </c>
      <c r="F4031" s="123">
        <v>4.5</v>
      </c>
      <c r="G4031" s="35">
        <v>1</v>
      </c>
      <c r="H4031" s="69">
        <v>2</v>
      </c>
      <c r="I4031" s="31">
        <v>-1</v>
      </c>
      <c r="J4031" s="18">
        <f t="shared" si="250"/>
        <v>518.89</v>
      </c>
      <c r="K4031" s="19" t="str">
        <f t="shared" si="248"/>
        <v>Sep-13</v>
      </c>
      <c r="L4031" s="20">
        <f t="shared" si="251"/>
        <v>3961</v>
      </c>
      <c r="M4031" s="21">
        <f t="shared" si="249"/>
        <v>0.13099974753850038</v>
      </c>
    </row>
    <row r="4032" spans="1:13" x14ac:dyDescent="0.3">
      <c r="A4032" s="124">
        <v>41523</v>
      </c>
      <c r="B4032" s="108" t="s">
        <v>43</v>
      </c>
      <c r="C4032" s="111">
        <v>20.5</v>
      </c>
      <c r="D4032" s="87" t="s">
        <v>31</v>
      </c>
      <c r="E4032" s="108" t="s">
        <v>8125</v>
      </c>
      <c r="F4032" s="110">
        <v>6</v>
      </c>
      <c r="G4032" s="35">
        <v>1</v>
      </c>
      <c r="H4032" s="71" t="s">
        <v>6526</v>
      </c>
      <c r="I4032" s="34">
        <v>5</v>
      </c>
      <c r="J4032" s="18">
        <f t="shared" si="250"/>
        <v>523.89</v>
      </c>
      <c r="K4032" s="19" t="str">
        <f t="shared" si="248"/>
        <v>Sep-13</v>
      </c>
      <c r="L4032" s="20">
        <f t="shared" si="251"/>
        <v>3962</v>
      </c>
      <c r="M4032" s="21">
        <f t="shared" si="249"/>
        <v>0.13222867238768299</v>
      </c>
    </row>
    <row r="4033" spans="1:13" x14ac:dyDescent="0.3">
      <c r="A4033" s="107">
        <v>41524</v>
      </c>
      <c r="B4033" s="108" t="s">
        <v>43</v>
      </c>
      <c r="C4033" s="101">
        <v>0.67361111111111116</v>
      </c>
      <c r="D4033" s="87" t="s">
        <v>31</v>
      </c>
      <c r="E4033" s="108" t="s">
        <v>1400</v>
      </c>
      <c r="F4033" s="110">
        <v>4</v>
      </c>
      <c r="G4033" s="85">
        <v>1</v>
      </c>
      <c r="H4033" s="87" t="s">
        <v>33</v>
      </c>
      <c r="I4033" s="27">
        <v>-1</v>
      </c>
      <c r="J4033" s="18">
        <f t="shared" si="250"/>
        <v>522.89</v>
      </c>
      <c r="K4033" s="19" t="str">
        <f t="shared" si="248"/>
        <v>Sep-13</v>
      </c>
      <c r="L4033" s="20">
        <f t="shared" si="251"/>
        <v>3963</v>
      </c>
      <c r="M4033" s="21">
        <f t="shared" si="249"/>
        <v>0.13194297249558415</v>
      </c>
    </row>
    <row r="4034" spans="1:13" x14ac:dyDescent="0.3">
      <c r="A4034" s="107">
        <v>41524</v>
      </c>
      <c r="B4034" s="108" t="s">
        <v>146</v>
      </c>
      <c r="C4034" s="101">
        <v>0.6875</v>
      </c>
      <c r="D4034" s="87" t="s">
        <v>31</v>
      </c>
      <c r="E4034" s="108" t="s">
        <v>1401</v>
      </c>
      <c r="F4034" s="110">
        <v>3.75</v>
      </c>
      <c r="G4034" s="85">
        <v>1</v>
      </c>
      <c r="H4034" s="87" t="s">
        <v>33</v>
      </c>
      <c r="I4034" s="27">
        <v>-1</v>
      </c>
      <c r="J4034" s="18">
        <f t="shared" si="250"/>
        <v>521.89</v>
      </c>
      <c r="K4034" s="19" t="str">
        <f t="shared" ref="K4034:K4097" si="252">TEXT(A4034,"MMM-yy")</f>
        <v>Sep-13</v>
      </c>
      <c r="L4034" s="20">
        <f t="shared" si="251"/>
        <v>3964</v>
      </c>
      <c r="M4034" s="21">
        <f t="shared" ref="M4034:M4097" si="253">J4034/L4034</f>
        <v>0.13165741675075682</v>
      </c>
    </row>
    <row r="4035" spans="1:13" x14ac:dyDescent="0.3">
      <c r="A4035" s="107">
        <v>41524</v>
      </c>
      <c r="B4035" s="108" t="s">
        <v>43</v>
      </c>
      <c r="C4035" s="101">
        <v>0.69791666666666663</v>
      </c>
      <c r="D4035" s="87" t="s">
        <v>31</v>
      </c>
      <c r="E4035" s="108" t="s">
        <v>1402</v>
      </c>
      <c r="F4035" s="110">
        <v>3.5</v>
      </c>
      <c r="G4035" s="85">
        <v>1</v>
      </c>
      <c r="H4035" s="87" t="s">
        <v>33</v>
      </c>
      <c r="I4035" s="27">
        <v>-1</v>
      </c>
      <c r="J4035" s="18">
        <f t="shared" ref="J4035:J4098" si="254">J4034+I4035</f>
        <v>520.89</v>
      </c>
      <c r="K4035" s="19" t="str">
        <f t="shared" si="252"/>
        <v>Sep-13</v>
      </c>
      <c r="L4035" s="20">
        <f t="shared" ref="L4035:L4098" si="255">L4034+G4035</f>
        <v>3965</v>
      </c>
      <c r="M4035" s="21">
        <f t="shared" si="253"/>
        <v>0.13137200504413618</v>
      </c>
    </row>
    <row r="4036" spans="1:13" x14ac:dyDescent="0.3">
      <c r="A4036" s="119">
        <v>41524</v>
      </c>
      <c r="B4036" s="120" t="s">
        <v>146</v>
      </c>
      <c r="C4036" s="121">
        <v>14.45</v>
      </c>
      <c r="D4036" s="87" t="s">
        <v>31</v>
      </c>
      <c r="E4036" s="120" t="s">
        <v>2859</v>
      </c>
      <c r="F4036" s="123">
        <v>4.5</v>
      </c>
      <c r="G4036" s="35">
        <v>1</v>
      </c>
      <c r="H4036" s="69">
        <v>3</v>
      </c>
      <c r="I4036" s="31">
        <v>-1</v>
      </c>
      <c r="J4036" s="18">
        <f t="shared" si="254"/>
        <v>519.89</v>
      </c>
      <c r="K4036" s="19" t="str">
        <f t="shared" si="252"/>
        <v>Sep-13</v>
      </c>
      <c r="L4036" s="20">
        <f t="shared" si="255"/>
        <v>3966</v>
      </c>
      <c r="M4036" s="21">
        <f t="shared" si="253"/>
        <v>0.13108673726676753</v>
      </c>
    </row>
    <row r="4037" spans="1:13" x14ac:dyDescent="0.3">
      <c r="A4037" s="119">
        <v>41524</v>
      </c>
      <c r="B4037" s="120" t="s">
        <v>43</v>
      </c>
      <c r="C4037" s="121">
        <v>15.35</v>
      </c>
      <c r="D4037" s="87" t="s">
        <v>31</v>
      </c>
      <c r="E4037" s="120" t="s">
        <v>8129</v>
      </c>
      <c r="F4037" s="123">
        <v>4.5</v>
      </c>
      <c r="G4037" s="35">
        <v>1</v>
      </c>
      <c r="H4037" s="69">
        <v>1</v>
      </c>
      <c r="I4037" s="31">
        <v>3.5</v>
      </c>
      <c r="J4037" s="18">
        <f t="shared" si="254"/>
        <v>523.39</v>
      </c>
      <c r="K4037" s="19" t="str">
        <f t="shared" si="252"/>
        <v>Sep-13</v>
      </c>
      <c r="L4037" s="20">
        <f t="shared" si="255"/>
        <v>3967</v>
      </c>
      <c r="M4037" s="21">
        <f t="shared" si="253"/>
        <v>0.13193597176707839</v>
      </c>
    </row>
    <row r="4038" spans="1:13" x14ac:dyDescent="0.3">
      <c r="A4038" s="119">
        <v>41524</v>
      </c>
      <c r="B4038" s="120" t="s">
        <v>146</v>
      </c>
      <c r="C4038" s="121">
        <v>17.05</v>
      </c>
      <c r="D4038" s="87" t="s">
        <v>31</v>
      </c>
      <c r="E4038" s="120" t="s">
        <v>8130</v>
      </c>
      <c r="F4038" s="123">
        <v>6</v>
      </c>
      <c r="G4038" s="35">
        <v>1</v>
      </c>
      <c r="H4038" s="69">
        <v>1</v>
      </c>
      <c r="I4038" s="31">
        <v>5</v>
      </c>
      <c r="J4038" s="18">
        <f t="shared" si="254"/>
        <v>528.39</v>
      </c>
      <c r="K4038" s="19" t="str">
        <f t="shared" si="252"/>
        <v>Sep-13</v>
      </c>
      <c r="L4038" s="20">
        <f t="shared" si="255"/>
        <v>3968</v>
      </c>
      <c r="M4038" s="21">
        <f t="shared" si="253"/>
        <v>0.13316280241935483</v>
      </c>
    </row>
    <row r="4039" spans="1:13" x14ac:dyDescent="0.3">
      <c r="A4039" s="119">
        <v>41524</v>
      </c>
      <c r="B4039" s="120" t="s">
        <v>43</v>
      </c>
      <c r="C4039" s="121">
        <v>17.5</v>
      </c>
      <c r="D4039" s="87" t="s">
        <v>31</v>
      </c>
      <c r="E4039" s="120" t="s">
        <v>8131</v>
      </c>
      <c r="F4039" s="123">
        <v>5.5</v>
      </c>
      <c r="G4039" s="35">
        <v>1</v>
      </c>
      <c r="H4039" s="69">
        <v>9</v>
      </c>
      <c r="I4039" s="31">
        <v>-1</v>
      </c>
      <c r="J4039" s="18">
        <f t="shared" si="254"/>
        <v>527.39</v>
      </c>
      <c r="K4039" s="19" t="str">
        <f t="shared" si="252"/>
        <v>Sep-13</v>
      </c>
      <c r="L4039" s="20">
        <f t="shared" si="255"/>
        <v>3969</v>
      </c>
      <c r="M4039" s="21">
        <f t="shared" si="253"/>
        <v>0.13287729906777526</v>
      </c>
    </row>
    <row r="4040" spans="1:13" x14ac:dyDescent="0.3">
      <c r="A4040" s="124">
        <v>41524</v>
      </c>
      <c r="B4040" s="108" t="s">
        <v>45</v>
      </c>
      <c r="C4040" s="111">
        <v>21.05</v>
      </c>
      <c r="D4040" s="87" t="s">
        <v>31</v>
      </c>
      <c r="E4040" s="108" t="s">
        <v>4334</v>
      </c>
      <c r="F4040" s="110">
        <v>6</v>
      </c>
      <c r="G4040" s="35">
        <v>1</v>
      </c>
      <c r="H4040" s="71" t="s">
        <v>6526</v>
      </c>
      <c r="I4040" s="34">
        <v>5</v>
      </c>
      <c r="J4040" s="18">
        <f t="shared" si="254"/>
        <v>532.39</v>
      </c>
      <c r="K4040" s="19" t="str">
        <f t="shared" si="252"/>
        <v>Sep-13</v>
      </c>
      <c r="L4040" s="20">
        <f t="shared" si="255"/>
        <v>3970</v>
      </c>
      <c r="M4040" s="21">
        <f t="shared" si="253"/>
        <v>0.13410327455919396</v>
      </c>
    </row>
    <row r="4041" spans="1:13" x14ac:dyDescent="0.3">
      <c r="A4041" s="119">
        <v>41526</v>
      </c>
      <c r="B4041" s="120" t="s">
        <v>67</v>
      </c>
      <c r="C4041" s="121">
        <v>14.4</v>
      </c>
      <c r="D4041" s="87" t="s">
        <v>31</v>
      </c>
      <c r="E4041" s="120" t="s">
        <v>8132</v>
      </c>
      <c r="F4041" s="123">
        <v>4.33</v>
      </c>
      <c r="G4041" s="35">
        <v>1</v>
      </c>
      <c r="H4041" s="69">
        <v>1</v>
      </c>
      <c r="I4041" s="31">
        <v>5</v>
      </c>
      <c r="J4041" s="18">
        <f t="shared" si="254"/>
        <v>537.39</v>
      </c>
      <c r="K4041" s="19" t="str">
        <f t="shared" si="252"/>
        <v>Sep-13</v>
      </c>
      <c r="L4041" s="20">
        <f t="shared" si="255"/>
        <v>3971</v>
      </c>
      <c r="M4041" s="21">
        <f t="shared" si="253"/>
        <v>0.1353286325862503</v>
      </c>
    </row>
    <row r="4042" spans="1:13" x14ac:dyDescent="0.3">
      <c r="A4042" s="119">
        <v>41526</v>
      </c>
      <c r="B4042" s="120" t="s">
        <v>39</v>
      </c>
      <c r="C4042" s="121">
        <v>15.2</v>
      </c>
      <c r="D4042" s="87" t="s">
        <v>31</v>
      </c>
      <c r="E4042" s="120" t="s">
        <v>8133</v>
      </c>
      <c r="F4042" s="123">
        <v>6</v>
      </c>
      <c r="G4042" s="35">
        <v>1</v>
      </c>
      <c r="H4042" s="69" t="s">
        <v>6213</v>
      </c>
      <c r="I4042" s="31">
        <v>-1</v>
      </c>
      <c r="J4042" s="18">
        <f t="shared" si="254"/>
        <v>536.39</v>
      </c>
      <c r="K4042" s="19" t="str">
        <f t="shared" si="252"/>
        <v>Sep-13</v>
      </c>
      <c r="L4042" s="20">
        <f t="shared" si="255"/>
        <v>3972</v>
      </c>
      <c r="M4042" s="21">
        <f t="shared" si="253"/>
        <v>0.13504279959718027</v>
      </c>
    </row>
    <row r="4043" spans="1:13" x14ac:dyDescent="0.3">
      <c r="A4043" s="119">
        <v>41526</v>
      </c>
      <c r="B4043" s="120" t="s">
        <v>39</v>
      </c>
      <c r="C4043" s="121">
        <v>16.5</v>
      </c>
      <c r="D4043" s="87" t="s">
        <v>31</v>
      </c>
      <c r="E4043" s="120" t="s">
        <v>1580</v>
      </c>
      <c r="F4043" s="123">
        <v>5</v>
      </c>
      <c r="G4043" s="35">
        <v>1</v>
      </c>
      <c r="H4043" s="69">
        <v>4</v>
      </c>
      <c r="I4043" s="31">
        <v>-1</v>
      </c>
      <c r="J4043" s="18">
        <f t="shared" si="254"/>
        <v>535.39</v>
      </c>
      <c r="K4043" s="19" t="str">
        <f t="shared" si="252"/>
        <v>Sep-13</v>
      </c>
      <c r="L4043" s="20">
        <f t="shared" si="255"/>
        <v>3973</v>
      </c>
      <c r="M4043" s="21">
        <f t="shared" si="253"/>
        <v>0.13475711049584696</v>
      </c>
    </row>
    <row r="4044" spans="1:13" x14ac:dyDescent="0.3">
      <c r="A4044" s="107">
        <v>41527</v>
      </c>
      <c r="B4044" s="108" t="s">
        <v>41</v>
      </c>
      <c r="C4044" s="101">
        <v>0.59027777777777779</v>
      </c>
      <c r="D4044" s="87" t="s">
        <v>31</v>
      </c>
      <c r="E4044" s="108" t="s">
        <v>1403</v>
      </c>
      <c r="F4044" s="110">
        <v>3.75</v>
      </c>
      <c r="G4044" s="85">
        <v>1</v>
      </c>
      <c r="H4044" s="87" t="s">
        <v>33</v>
      </c>
      <c r="I4044" s="27">
        <v>-1</v>
      </c>
      <c r="J4044" s="18">
        <f t="shared" si="254"/>
        <v>534.39</v>
      </c>
      <c r="K4044" s="19" t="str">
        <f t="shared" si="252"/>
        <v>Sep-13</v>
      </c>
      <c r="L4044" s="20">
        <f t="shared" si="255"/>
        <v>3974</v>
      </c>
      <c r="M4044" s="21">
        <f t="shared" si="253"/>
        <v>0.13447156517362857</v>
      </c>
    </row>
    <row r="4045" spans="1:13" x14ac:dyDescent="0.3">
      <c r="A4045" s="107">
        <v>41527</v>
      </c>
      <c r="B4045" s="108" t="s">
        <v>50</v>
      </c>
      <c r="C4045" s="101">
        <v>0.70138888888888884</v>
      </c>
      <c r="D4045" s="87" t="s">
        <v>31</v>
      </c>
      <c r="E4045" s="108" t="s">
        <v>1404</v>
      </c>
      <c r="F4045" s="110">
        <v>3</v>
      </c>
      <c r="G4045" s="85">
        <v>1</v>
      </c>
      <c r="H4045" s="87" t="s">
        <v>33</v>
      </c>
      <c r="I4045" s="27">
        <v>-1</v>
      </c>
      <c r="J4045" s="18">
        <f t="shared" si="254"/>
        <v>533.39</v>
      </c>
      <c r="K4045" s="19" t="str">
        <f t="shared" si="252"/>
        <v>Sep-13</v>
      </c>
      <c r="L4045" s="20">
        <f t="shared" si="255"/>
        <v>3975</v>
      </c>
      <c r="M4045" s="21">
        <f t="shared" si="253"/>
        <v>0.13418616352201257</v>
      </c>
    </row>
    <row r="4046" spans="1:13" x14ac:dyDescent="0.3">
      <c r="A4046" s="107">
        <v>41527</v>
      </c>
      <c r="B4046" s="108" t="s">
        <v>50</v>
      </c>
      <c r="C4046" s="101">
        <v>0.72222222222222221</v>
      </c>
      <c r="D4046" s="87" t="s">
        <v>31</v>
      </c>
      <c r="E4046" s="108" t="s">
        <v>1405</v>
      </c>
      <c r="F4046" s="110">
        <v>3.5</v>
      </c>
      <c r="G4046" s="85">
        <v>1</v>
      </c>
      <c r="H4046" s="87" t="s">
        <v>42</v>
      </c>
      <c r="I4046" s="27">
        <v>2.5</v>
      </c>
      <c r="J4046" s="18">
        <f t="shared" si="254"/>
        <v>535.89</v>
      </c>
      <c r="K4046" s="19" t="str">
        <f t="shared" si="252"/>
        <v>Sep-13</v>
      </c>
      <c r="L4046" s="20">
        <f t="shared" si="255"/>
        <v>3976</v>
      </c>
      <c r="M4046" s="21">
        <f t="shared" si="253"/>
        <v>0.13478118712273643</v>
      </c>
    </row>
    <row r="4047" spans="1:13" x14ac:dyDescent="0.3">
      <c r="A4047" s="107">
        <v>41527</v>
      </c>
      <c r="B4047" s="108" t="s">
        <v>57</v>
      </c>
      <c r="C4047" s="101">
        <v>0.73611111111111116</v>
      </c>
      <c r="D4047" s="87" t="s">
        <v>31</v>
      </c>
      <c r="E4047" s="108" t="s">
        <v>1406</v>
      </c>
      <c r="F4047" s="110">
        <v>4</v>
      </c>
      <c r="G4047" s="85">
        <v>1</v>
      </c>
      <c r="H4047" s="87" t="s">
        <v>33</v>
      </c>
      <c r="I4047" s="28">
        <v>-1</v>
      </c>
      <c r="J4047" s="18">
        <f t="shared" si="254"/>
        <v>534.89</v>
      </c>
      <c r="K4047" s="19" t="str">
        <f t="shared" si="252"/>
        <v>Sep-13</v>
      </c>
      <c r="L4047" s="20">
        <f t="shared" si="255"/>
        <v>3977</v>
      </c>
      <c r="M4047" s="21">
        <f t="shared" si="253"/>
        <v>0.13449585114407844</v>
      </c>
    </row>
    <row r="4048" spans="1:13" x14ac:dyDescent="0.3">
      <c r="A4048" s="119">
        <v>41527</v>
      </c>
      <c r="B4048" s="120" t="s">
        <v>50</v>
      </c>
      <c r="C4048" s="121">
        <v>15.2</v>
      </c>
      <c r="D4048" s="87" t="s">
        <v>31</v>
      </c>
      <c r="E4048" s="120" t="s">
        <v>8136</v>
      </c>
      <c r="F4048" s="123">
        <v>5.5</v>
      </c>
      <c r="G4048" s="35">
        <v>0</v>
      </c>
      <c r="H4048" s="69" t="s">
        <v>6111</v>
      </c>
      <c r="I4048" s="31">
        <v>0</v>
      </c>
      <c r="J4048" s="18">
        <f t="shared" si="254"/>
        <v>534.89</v>
      </c>
      <c r="K4048" s="19" t="str">
        <f t="shared" si="252"/>
        <v>Sep-13</v>
      </c>
      <c r="L4048" s="20">
        <f t="shared" si="255"/>
        <v>3977</v>
      </c>
      <c r="M4048" s="21">
        <f t="shared" si="253"/>
        <v>0.13449585114407844</v>
      </c>
    </row>
    <row r="4049" spans="1:13" x14ac:dyDescent="0.3">
      <c r="A4049" s="119">
        <v>41527</v>
      </c>
      <c r="B4049" s="120" t="s">
        <v>50</v>
      </c>
      <c r="C4049" s="121">
        <v>15.5</v>
      </c>
      <c r="D4049" s="87" t="s">
        <v>31</v>
      </c>
      <c r="E4049" s="120" t="s">
        <v>7284</v>
      </c>
      <c r="F4049" s="123">
        <v>5</v>
      </c>
      <c r="G4049" s="35">
        <v>1</v>
      </c>
      <c r="H4049" s="69">
        <v>2</v>
      </c>
      <c r="I4049" s="31">
        <v>-1</v>
      </c>
      <c r="J4049" s="18">
        <f t="shared" si="254"/>
        <v>533.89</v>
      </c>
      <c r="K4049" s="19" t="str">
        <f t="shared" si="252"/>
        <v>Sep-13</v>
      </c>
      <c r="L4049" s="20">
        <f t="shared" si="255"/>
        <v>3978</v>
      </c>
      <c r="M4049" s="21">
        <f t="shared" si="253"/>
        <v>0.13421065862242332</v>
      </c>
    </row>
    <row r="4050" spans="1:13" x14ac:dyDescent="0.3">
      <c r="A4050" s="119">
        <v>41527</v>
      </c>
      <c r="B4050" s="120" t="s">
        <v>41</v>
      </c>
      <c r="C4050" s="121">
        <v>16.100000000000001</v>
      </c>
      <c r="D4050" s="87" t="s">
        <v>31</v>
      </c>
      <c r="E4050" s="120" t="s">
        <v>8137</v>
      </c>
      <c r="F4050" s="123">
        <v>4.5</v>
      </c>
      <c r="G4050" s="35">
        <v>1</v>
      </c>
      <c r="H4050" s="69">
        <v>2</v>
      </c>
      <c r="I4050" s="31">
        <v>-1</v>
      </c>
      <c r="J4050" s="18">
        <f t="shared" si="254"/>
        <v>532.89</v>
      </c>
      <c r="K4050" s="19" t="str">
        <f t="shared" si="252"/>
        <v>Sep-13</v>
      </c>
      <c r="L4050" s="20">
        <f t="shared" si="255"/>
        <v>3979</v>
      </c>
      <c r="M4050" s="21">
        <f t="shared" si="253"/>
        <v>0.13392560944961046</v>
      </c>
    </row>
    <row r="4051" spans="1:13" x14ac:dyDescent="0.3">
      <c r="A4051" s="124">
        <v>41527</v>
      </c>
      <c r="B4051" s="108" t="s">
        <v>57</v>
      </c>
      <c r="C4051" s="111">
        <v>17.399999999999999</v>
      </c>
      <c r="D4051" s="87" t="s">
        <v>31</v>
      </c>
      <c r="E4051" s="108" t="s">
        <v>1961</v>
      </c>
      <c r="F4051" s="110">
        <v>4.5</v>
      </c>
      <c r="G4051" s="35">
        <v>1</v>
      </c>
      <c r="H4051" s="71" t="s">
        <v>6526</v>
      </c>
      <c r="I4051" s="34">
        <v>3.5</v>
      </c>
      <c r="J4051" s="18">
        <f t="shared" si="254"/>
        <v>536.39</v>
      </c>
      <c r="K4051" s="19" t="str">
        <f t="shared" si="252"/>
        <v>Sep-13</v>
      </c>
      <c r="L4051" s="20">
        <f t="shared" si="255"/>
        <v>3980</v>
      </c>
      <c r="M4051" s="21">
        <f t="shared" si="253"/>
        <v>0.1347713567839196</v>
      </c>
    </row>
    <row r="4052" spans="1:13" x14ac:dyDescent="0.3">
      <c r="A4052" s="124">
        <v>41527</v>
      </c>
      <c r="B4052" s="108" t="s">
        <v>57</v>
      </c>
      <c r="C4052" s="111">
        <v>18.399999999999999</v>
      </c>
      <c r="D4052" s="87" t="s">
        <v>31</v>
      </c>
      <c r="E4052" s="108" t="s">
        <v>8134</v>
      </c>
      <c r="F4052" s="110">
        <v>6</v>
      </c>
      <c r="G4052" s="35">
        <v>1</v>
      </c>
      <c r="H4052" s="71" t="s">
        <v>6512</v>
      </c>
      <c r="I4052" s="34">
        <v>-1</v>
      </c>
      <c r="J4052" s="18">
        <f t="shared" si="254"/>
        <v>535.39</v>
      </c>
      <c r="K4052" s="19" t="str">
        <f t="shared" si="252"/>
        <v>Sep-13</v>
      </c>
      <c r="L4052" s="20">
        <f t="shared" si="255"/>
        <v>3981</v>
      </c>
      <c r="M4052" s="21">
        <f t="shared" si="253"/>
        <v>0.13448630997236874</v>
      </c>
    </row>
    <row r="4053" spans="1:13" x14ac:dyDescent="0.3">
      <c r="A4053" s="124">
        <v>41527</v>
      </c>
      <c r="B4053" s="108" t="s">
        <v>57</v>
      </c>
      <c r="C4053" s="111">
        <v>18.399999999999999</v>
      </c>
      <c r="D4053" s="87" t="s">
        <v>31</v>
      </c>
      <c r="E4053" s="108" t="s">
        <v>8135</v>
      </c>
      <c r="F4053" s="110">
        <v>6</v>
      </c>
      <c r="G4053" s="35">
        <v>1</v>
      </c>
      <c r="H4053" s="71" t="s">
        <v>6512</v>
      </c>
      <c r="I4053" s="34">
        <v>-1</v>
      </c>
      <c r="J4053" s="18">
        <f t="shared" si="254"/>
        <v>534.39</v>
      </c>
      <c r="K4053" s="19" t="str">
        <f t="shared" si="252"/>
        <v>Sep-13</v>
      </c>
      <c r="L4053" s="20">
        <f t="shared" si="255"/>
        <v>3982</v>
      </c>
      <c r="M4053" s="21">
        <f t="shared" si="253"/>
        <v>0.13420140632847816</v>
      </c>
    </row>
    <row r="4054" spans="1:13" x14ac:dyDescent="0.3">
      <c r="A4054" s="107">
        <v>41528</v>
      </c>
      <c r="B4054" s="108" t="s">
        <v>98</v>
      </c>
      <c r="C4054" s="101">
        <v>0.70486111111111116</v>
      </c>
      <c r="D4054" s="87" t="s">
        <v>31</v>
      </c>
      <c r="E4054" s="108" t="s">
        <v>1407</v>
      </c>
      <c r="F4054" s="110">
        <v>4</v>
      </c>
      <c r="G4054" s="85">
        <v>1</v>
      </c>
      <c r="H4054" s="87" t="s">
        <v>33</v>
      </c>
      <c r="I4054" s="27">
        <v>-1</v>
      </c>
      <c r="J4054" s="18">
        <f t="shared" si="254"/>
        <v>533.39</v>
      </c>
      <c r="K4054" s="19" t="str">
        <f t="shared" si="252"/>
        <v>Sep-13</v>
      </c>
      <c r="L4054" s="20">
        <f t="shared" si="255"/>
        <v>3983</v>
      </c>
      <c r="M4054" s="21">
        <f t="shared" si="253"/>
        <v>0.13391664574441375</v>
      </c>
    </row>
    <row r="4055" spans="1:13" x14ac:dyDescent="0.3">
      <c r="A4055" s="107">
        <v>41528</v>
      </c>
      <c r="B4055" s="108" t="s">
        <v>69</v>
      </c>
      <c r="C4055" s="101">
        <v>0.71180555555555547</v>
      </c>
      <c r="D4055" s="87" t="s">
        <v>31</v>
      </c>
      <c r="E4055" s="108" t="s">
        <v>1408</v>
      </c>
      <c r="F4055" s="110">
        <v>3.75</v>
      </c>
      <c r="G4055" s="85">
        <v>1</v>
      </c>
      <c r="H4055" s="87" t="s">
        <v>42</v>
      </c>
      <c r="I4055" s="27">
        <v>2.75</v>
      </c>
      <c r="J4055" s="18">
        <f t="shared" si="254"/>
        <v>536.14</v>
      </c>
      <c r="K4055" s="19" t="str">
        <f t="shared" si="252"/>
        <v>Sep-13</v>
      </c>
      <c r="L4055" s="20">
        <f t="shared" si="255"/>
        <v>3984</v>
      </c>
      <c r="M4055" s="21">
        <f t="shared" si="253"/>
        <v>0.13457329317269076</v>
      </c>
    </row>
    <row r="4056" spans="1:13" x14ac:dyDescent="0.3">
      <c r="A4056" s="107">
        <v>41528</v>
      </c>
      <c r="B4056" s="108" t="s">
        <v>43</v>
      </c>
      <c r="C4056" s="101">
        <v>0.86458333333333337</v>
      </c>
      <c r="D4056" s="87" t="s">
        <v>31</v>
      </c>
      <c r="E4056" s="108" t="s">
        <v>1409</v>
      </c>
      <c r="F4056" s="110">
        <v>3.5</v>
      </c>
      <c r="G4056" s="85">
        <v>1</v>
      </c>
      <c r="H4056" s="87" t="s">
        <v>33</v>
      </c>
      <c r="I4056" s="28">
        <v>-1</v>
      </c>
      <c r="J4056" s="18">
        <f t="shared" si="254"/>
        <v>535.14</v>
      </c>
      <c r="K4056" s="19" t="str">
        <f t="shared" si="252"/>
        <v>Sep-13</v>
      </c>
      <c r="L4056" s="20">
        <f t="shared" si="255"/>
        <v>3985</v>
      </c>
      <c r="M4056" s="21">
        <f t="shared" si="253"/>
        <v>0.13428858218318696</v>
      </c>
    </row>
    <row r="4057" spans="1:13" x14ac:dyDescent="0.3">
      <c r="A4057" s="119">
        <v>41528</v>
      </c>
      <c r="B4057" s="120" t="s">
        <v>44</v>
      </c>
      <c r="C4057" s="121">
        <v>14</v>
      </c>
      <c r="D4057" s="87" t="s">
        <v>31</v>
      </c>
      <c r="E4057" s="120" t="s">
        <v>8139</v>
      </c>
      <c r="F4057" s="123">
        <v>5</v>
      </c>
      <c r="G4057" s="35">
        <v>1</v>
      </c>
      <c r="H4057" s="69">
        <v>10</v>
      </c>
      <c r="I4057" s="31">
        <v>-1</v>
      </c>
      <c r="J4057" s="18">
        <f t="shared" si="254"/>
        <v>534.14</v>
      </c>
      <c r="K4057" s="19" t="str">
        <f t="shared" si="252"/>
        <v>Sep-13</v>
      </c>
      <c r="L4057" s="20">
        <f t="shared" si="255"/>
        <v>3986</v>
      </c>
      <c r="M4057" s="21">
        <f t="shared" si="253"/>
        <v>0.13400401404917209</v>
      </c>
    </row>
    <row r="4058" spans="1:13" x14ac:dyDescent="0.3">
      <c r="A4058" s="119">
        <v>41528</v>
      </c>
      <c r="B4058" s="120" t="s">
        <v>69</v>
      </c>
      <c r="C4058" s="121">
        <v>14.2</v>
      </c>
      <c r="D4058" s="87" t="s">
        <v>31</v>
      </c>
      <c r="E4058" s="120" t="s">
        <v>8140</v>
      </c>
      <c r="F4058" s="123">
        <v>5.5</v>
      </c>
      <c r="G4058" s="35">
        <v>1</v>
      </c>
      <c r="H4058" s="69">
        <v>10</v>
      </c>
      <c r="I4058" s="31">
        <v>-1</v>
      </c>
      <c r="J4058" s="18">
        <f t="shared" si="254"/>
        <v>533.14</v>
      </c>
      <c r="K4058" s="19" t="str">
        <f t="shared" si="252"/>
        <v>Sep-13</v>
      </c>
      <c r="L4058" s="20">
        <f t="shared" si="255"/>
        <v>3987</v>
      </c>
      <c r="M4058" s="21">
        <f t="shared" si="253"/>
        <v>0.13371958866315525</v>
      </c>
    </row>
    <row r="4059" spans="1:13" x14ac:dyDescent="0.3">
      <c r="A4059" s="119">
        <v>41528</v>
      </c>
      <c r="B4059" s="120" t="s">
        <v>69</v>
      </c>
      <c r="C4059" s="121">
        <v>16</v>
      </c>
      <c r="D4059" s="87" t="s">
        <v>31</v>
      </c>
      <c r="E4059" s="120" t="s">
        <v>8141</v>
      </c>
      <c r="F4059" s="123">
        <v>5</v>
      </c>
      <c r="G4059" s="35">
        <v>1</v>
      </c>
      <c r="H4059" s="69">
        <v>2</v>
      </c>
      <c r="I4059" s="31">
        <v>-1</v>
      </c>
      <c r="J4059" s="18">
        <f t="shared" si="254"/>
        <v>532.14</v>
      </c>
      <c r="K4059" s="19" t="str">
        <f t="shared" si="252"/>
        <v>Sep-13</v>
      </c>
      <c r="L4059" s="20">
        <f t="shared" si="255"/>
        <v>3988</v>
      </c>
      <c r="M4059" s="21">
        <f t="shared" si="253"/>
        <v>0.13343530591775327</v>
      </c>
    </row>
    <row r="4060" spans="1:13" x14ac:dyDescent="0.3">
      <c r="A4060" s="119">
        <v>41528</v>
      </c>
      <c r="B4060" s="120" t="s">
        <v>69</v>
      </c>
      <c r="C4060" s="121">
        <v>18.05</v>
      </c>
      <c r="D4060" s="87" t="s">
        <v>31</v>
      </c>
      <c r="E4060" s="120" t="s">
        <v>7905</v>
      </c>
      <c r="F4060" s="123">
        <v>5</v>
      </c>
      <c r="G4060" s="35">
        <v>1</v>
      </c>
      <c r="H4060" s="69">
        <v>3</v>
      </c>
      <c r="I4060" s="31">
        <v>-1</v>
      </c>
      <c r="J4060" s="18">
        <f t="shared" si="254"/>
        <v>531.14</v>
      </c>
      <c r="K4060" s="19" t="str">
        <f t="shared" si="252"/>
        <v>Sep-13</v>
      </c>
      <c r="L4060" s="20">
        <f t="shared" si="255"/>
        <v>3989</v>
      </c>
      <c r="M4060" s="21">
        <f t="shared" si="253"/>
        <v>0.13315116570569063</v>
      </c>
    </row>
    <row r="4061" spans="1:13" x14ac:dyDescent="0.3">
      <c r="A4061" s="124">
        <v>41528</v>
      </c>
      <c r="B4061" s="108" t="s">
        <v>43</v>
      </c>
      <c r="C4061" s="111">
        <v>19.149999999999999</v>
      </c>
      <c r="D4061" s="87" t="s">
        <v>31</v>
      </c>
      <c r="E4061" s="108" t="s">
        <v>8138</v>
      </c>
      <c r="F4061" s="110">
        <v>4.5</v>
      </c>
      <c r="G4061" s="35">
        <v>1</v>
      </c>
      <c r="H4061" s="71" t="s">
        <v>6518</v>
      </c>
      <c r="I4061" s="34">
        <v>-1</v>
      </c>
      <c r="J4061" s="18">
        <f t="shared" si="254"/>
        <v>530.14</v>
      </c>
      <c r="K4061" s="19" t="str">
        <f t="shared" si="252"/>
        <v>Sep-13</v>
      </c>
      <c r="L4061" s="20">
        <f t="shared" si="255"/>
        <v>3990</v>
      </c>
      <c r="M4061" s="21">
        <f t="shared" si="253"/>
        <v>0.13286716791979949</v>
      </c>
    </row>
    <row r="4062" spans="1:13" x14ac:dyDescent="0.3">
      <c r="A4062" s="107">
        <v>41529</v>
      </c>
      <c r="B4062" s="108" t="s">
        <v>130</v>
      </c>
      <c r="C4062" s="101">
        <v>0.69791666666666663</v>
      </c>
      <c r="D4062" s="87" t="s">
        <v>31</v>
      </c>
      <c r="E4062" s="108" t="s">
        <v>1410</v>
      </c>
      <c r="F4062" s="110">
        <v>3.25</v>
      </c>
      <c r="G4062" s="85">
        <v>1</v>
      </c>
      <c r="H4062" s="87" t="s">
        <v>33</v>
      </c>
      <c r="I4062" s="27">
        <v>-1</v>
      </c>
      <c r="J4062" s="18">
        <f t="shared" si="254"/>
        <v>529.14</v>
      </c>
      <c r="K4062" s="19" t="str">
        <f t="shared" si="252"/>
        <v>Sep-13</v>
      </c>
      <c r="L4062" s="20">
        <f t="shared" si="255"/>
        <v>3991</v>
      </c>
      <c r="M4062" s="21">
        <f t="shared" si="253"/>
        <v>0.1325833124530193</v>
      </c>
    </row>
    <row r="4063" spans="1:13" x14ac:dyDescent="0.3">
      <c r="A4063" s="107">
        <v>41529</v>
      </c>
      <c r="B4063" s="108" t="s">
        <v>45</v>
      </c>
      <c r="C4063" s="101">
        <v>0.77083333333333337</v>
      </c>
      <c r="D4063" s="87" t="s">
        <v>31</v>
      </c>
      <c r="E4063" s="108" t="s">
        <v>1411</v>
      </c>
      <c r="F4063" s="110">
        <v>3</v>
      </c>
      <c r="G4063" s="85">
        <v>1</v>
      </c>
      <c r="H4063" s="87" t="s">
        <v>42</v>
      </c>
      <c r="I4063" s="28">
        <v>2</v>
      </c>
      <c r="J4063" s="18">
        <f t="shared" si="254"/>
        <v>531.14</v>
      </c>
      <c r="K4063" s="19" t="str">
        <f t="shared" si="252"/>
        <v>Sep-13</v>
      </c>
      <c r="L4063" s="20">
        <f t="shared" si="255"/>
        <v>3992</v>
      </c>
      <c r="M4063" s="21">
        <f t="shared" si="253"/>
        <v>0.13305110220440883</v>
      </c>
    </row>
    <row r="4064" spans="1:13" x14ac:dyDescent="0.3">
      <c r="A4064" s="119">
        <v>41529</v>
      </c>
      <c r="B4064" s="120" t="s">
        <v>44</v>
      </c>
      <c r="C4064" s="121">
        <v>15.5</v>
      </c>
      <c r="D4064" s="87" t="s">
        <v>31</v>
      </c>
      <c r="E4064" s="120" t="s">
        <v>8144</v>
      </c>
      <c r="F4064" s="123">
        <v>5</v>
      </c>
      <c r="G4064" s="35">
        <v>1</v>
      </c>
      <c r="H4064" s="69">
        <v>1</v>
      </c>
      <c r="I4064" s="31">
        <v>4</v>
      </c>
      <c r="J4064" s="18">
        <f t="shared" si="254"/>
        <v>535.14</v>
      </c>
      <c r="K4064" s="19" t="str">
        <f t="shared" si="252"/>
        <v>Sep-13</v>
      </c>
      <c r="L4064" s="20">
        <f t="shared" si="255"/>
        <v>3993</v>
      </c>
      <c r="M4064" s="21">
        <f t="shared" si="253"/>
        <v>0.13401953418482343</v>
      </c>
    </row>
    <row r="4065" spans="1:13" x14ac:dyDescent="0.3">
      <c r="A4065" s="119">
        <v>41529</v>
      </c>
      <c r="B4065" s="120" t="s">
        <v>44</v>
      </c>
      <c r="C4065" s="121">
        <v>17</v>
      </c>
      <c r="D4065" s="87" t="s">
        <v>31</v>
      </c>
      <c r="E4065" s="120" t="s">
        <v>8145</v>
      </c>
      <c r="F4065" s="123">
        <v>5</v>
      </c>
      <c r="G4065" s="35">
        <v>1</v>
      </c>
      <c r="H4065" s="69">
        <v>3</v>
      </c>
      <c r="I4065" s="31">
        <v>-1</v>
      </c>
      <c r="J4065" s="18">
        <f t="shared" si="254"/>
        <v>534.14</v>
      </c>
      <c r="K4065" s="19" t="str">
        <f t="shared" si="252"/>
        <v>Sep-13</v>
      </c>
      <c r="L4065" s="20">
        <f t="shared" si="255"/>
        <v>3994</v>
      </c>
      <c r="M4065" s="21">
        <f t="shared" si="253"/>
        <v>0.13373560340510765</v>
      </c>
    </row>
    <row r="4066" spans="1:13" x14ac:dyDescent="0.3">
      <c r="A4066" s="119">
        <v>41529</v>
      </c>
      <c r="B4066" s="120" t="s">
        <v>130</v>
      </c>
      <c r="C4066" s="121">
        <v>17.2</v>
      </c>
      <c r="D4066" s="87" t="s">
        <v>31</v>
      </c>
      <c r="E4066" s="120" t="s">
        <v>8146</v>
      </c>
      <c r="F4066" s="123">
        <v>5.5</v>
      </c>
      <c r="G4066" s="35">
        <v>1</v>
      </c>
      <c r="H4066" s="69">
        <v>3</v>
      </c>
      <c r="I4066" s="31">
        <v>-1</v>
      </c>
      <c r="J4066" s="18">
        <f t="shared" si="254"/>
        <v>533.14</v>
      </c>
      <c r="K4066" s="19" t="str">
        <f t="shared" si="252"/>
        <v>Sep-13</v>
      </c>
      <c r="L4066" s="20">
        <f t="shared" si="255"/>
        <v>3995</v>
      </c>
      <c r="M4066" s="21">
        <f t="shared" si="253"/>
        <v>0.13345181476846057</v>
      </c>
    </row>
    <row r="4067" spans="1:13" x14ac:dyDescent="0.3">
      <c r="A4067" s="124">
        <v>41529</v>
      </c>
      <c r="B4067" s="108" t="s">
        <v>45</v>
      </c>
      <c r="C4067" s="111">
        <v>19.3</v>
      </c>
      <c r="D4067" s="87" t="s">
        <v>31</v>
      </c>
      <c r="E4067" s="108" t="s">
        <v>8142</v>
      </c>
      <c r="F4067" s="110">
        <v>6</v>
      </c>
      <c r="G4067" s="35">
        <v>1</v>
      </c>
      <c r="H4067" s="71" t="s">
        <v>6512</v>
      </c>
      <c r="I4067" s="34">
        <v>-1</v>
      </c>
      <c r="J4067" s="18">
        <f t="shared" si="254"/>
        <v>532.14</v>
      </c>
      <c r="K4067" s="19" t="str">
        <f t="shared" si="252"/>
        <v>Sep-13</v>
      </c>
      <c r="L4067" s="20">
        <f t="shared" si="255"/>
        <v>3996</v>
      </c>
      <c r="M4067" s="21">
        <f t="shared" si="253"/>
        <v>0.13316816816816818</v>
      </c>
    </row>
    <row r="4068" spans="1:13" x14ac:dyDescent="0.3">
      <c r="A4068" s="124">
        <v>41529</v>
      </c>
      <c r="B4068" s="108" t="s">
        <v>45</v>
      </c>
      <c r="C4068" s="111">
        <v>21</v>
      </c>
      <c r="D4068" s="87" t="s">
        <v>31</v>
      </c>
      <c r="E4068" s="108" t="s">
        <v>2766</v>
      </c>
      <c r="F4068" s="110">
        <v>5.5</v>
      </c>
      <c r="G4068" s="35">
        <v>1</v>
      </c>
      <c r="H4068" s="71" t="s">
        <v>6526</v>
      </c>
      <c r="I4068" s="34">
        <v>4.5</v>
      </c>
      <c r="J4068" s="18">
        <f t="shared" si="254"/>
        <v>536.64</v>
      </c>
      <c r="K4068" s="19" t="str">
        <f t="shared" si="252"/>
        <v>Sep-13</v>
      </c>
      <c r="L4068" s="20">
        <f t="shared" si="255"/>
        <v>3997</v>
      </c>
      <c r="M4068" s="21">
        <f t="shared" si="253"/>
        <v>0.13426069552164122</v>
      </c>
    </row>
    <row r="4069" spans="1:13" x14ac:dyDescent="0.3">
      <c r="A4069" s="124">
        <v>41529</v>
      </c>
      <c r="B4069" s="108" t="s">
        <v>45</v>
      </c>
      <c r="C4069" s="111">
        <v>21</v>
      </c>
      <c r="D4069" s="87" t="s">
        <v>31</v>
      </c>
      <c r="E4069" s="108" t="s">
        <v>8143</v>
      </c>
      <c r="F4069" s="110">
        <v>5.5</v>
      </c>
      <c r="G4069" s="35">
        <v>1</v>
      </c>
      <c r="H4069" s="71" t="s">
        <v>6512</v>
      </c>
      <c r="I4069" s="34">
        <v>-1</v>
      </c>
      <c r="J4069" s="18">
        <f t="shared" si="254"/>
        <v>535.64</v>
      </c>
      <c r="K4069" s="19" t="str">
        <f t="shared" si="252"/>
        <v>Sep-13</v>
      </c>
      <c r="L4069" s="20">
        <f t="shared" si="255"/>
        <v>3998</v>
      </c>
      <c r="M4069" s="21">
        <f t="shared" si="253"/>
        <v>0.13397698849424711</v>
      </c>
    </row>
    <row r="4070" spans="1:13" x14ac:dyDescent="0.3">
      <c r="A4070" s="107">
        <v>41530</v>
      </c>
      <c r="B4070" s="108" t="s">
        <v>123</v>
      </c>
      <c r="C4070" s="101">
        <v>0.66666666666666663</v>
      </c>
      <c r="D4070" s="87" t="s">
        <v>31</v>
      </c>
      <c r="E4070" s="108" t="s">
        <v>1412</v>
      </c>
      <c r="F4070" s="110">
        <v>4</v>
      </c>
      <c r="G4070" s="85">
        <v>1</v>
      </c>
      <c r="H4070" s="87" t="s">
        <v>33</v>
      </c>
      <c r="I4070" s="27">
        <v>-1</v>
      </c>
      <c r="J4070" s="18">
        <f t="shared" si="254"/>
        <v>534.64</v>
      </c>
      <c r="K4070" s="19" t="str">
        <f t="shared" si="252"/>
        <v>Sep-13</v>
      </c>
      <c r="L4070" s="20">
        <f t="shared" si="255"/>
        <v>3999</v>
      </c>
      <c r="M4070" s="21">
        <f t="shared" si="253"/>
        <v>0.13369342335583895</v>
      </c>
    </row>
    <row r="4071" spans="1:13" x14ac:dyDescent="0.3">
      <c r="A4071" s="107">
        <v>41530</v>
      </c>
      <c r="B4071" s="108" t="s">
        <v>45</v>
      </c>
      <c r="C4071" s="101">
        <v>0.79166666666666663</v>
      </c>
      <c r="D4071" s="87" t="s">
        <v>31</v>
      </c>
      <c r="E4071" s="108" t="s">
        <v>1413</v>
      </c>
      <c r="F4071" s="110">
        <v>3.25</v>
      </c>
      <c r="G4071" s="85">
        <v>1</v>
      </c>
      <c r="H4071" s="87" t="s">
        <v>42</v>
      </c>
      <c r="I4071" s="28">
        <v>3</v>
      </c>
      <c r="J4071" s="18">
        <f t="shared" si="254"/>
        <v>537.64</v>
      </c>
      <c r="K4071" s="19" t="str">
        <f t="shared" si="252"/>
        <v>Sep-13</v>
      </c>
      <c r="L4071" s="20">
        <f t="shared" si="255"/>
        <v>4000</v>
      </c>
      <c r="M4071" s="21">
        <f t="shared" si="253"/>
        <v>0.13441</v>
      </c>
    </row>
    <row r="4072" spans="1:13" x14ac:dyDescent="0.3">
      <c r="A4072" s="107">
        <v>41530</v>
      </c>
      <c r="B4072" s="108" t="s">
        <v>45</v>
      </c>
      <c r="C4072" s="101">
        <v>0.79166666666666663</v>
      </c>
      <c r="D4072" s="87" t="s">
        <v>31</v>
      </c>
      <c r="E4072" s="108" t="s">
        <v>1414</v>
      </c>
      <c r="F4072" s="110">
        <v>3.25</v>
      </c>
      <c r="G4072" s="85">
        <v>1</v>
      </c>
      <c r="H4072" s="87" t="s">
        <v>33</v>
      </c>
      <c r="I4072" s="28">
        <v>-1</v>
      </c>
      <c r="J4072" s="18">
        <f t="shared" si="254"/>
        <v>536.64</v>
      </c>
      <c r="K4072" s="19" t="str">
        <f t="shared" si="252"/>
        <v>Sep-13</v>
      </c>
      <c r="L4072" s="20">
        <f t="shared" si="255"/>
        <v>4001</v>
      </c>
      <c r="M4072" s="21">
        <f t="shared" si="253"/>
        <v>0.13412646838290426</v>
      </c>
    </row>
    <row r="4073" spans="1:13" x14ac:dyDescent="0.3">
      <c r="A4073" s="107">
        <v>41530</v>
      </c>
      <c r="B4073" s="108" t="s">
        <v>45</v>
      </c>
      <c r="C4073" s="101">
        <v>0.85416666666666663</v>
      </c>
      <c r="D4073" s="87" t="s">
        <v>31</v>
      </c>
      <c r="E4073" s="108" t="s">
        <v>1415</v>
      </c>
      <c r="F4073" s="110">
        <v>3.25</v>
      </c>
      <c r="G4073" s="85">
        <v>1</v>
      </c>
      <c r="H4073" s="87" t="s">
        <v>33</v>
      </c>
      <c r="I4073" s="28">
        <v>-1</v>
      </c>
      <c r="J4073" s="18">
        <f t="shared" si="254"/>
        <v>535.64</v>
      </c>
      <c r="K4073" s="19" t="str">
        <f t="shared" si="252"/>
        <v>Sep-13</v>
      </c>
      <c r="L4073" s="20">
        <f t="shared" si="255"/>
        <v>4002</v>
      </c>
      <c r="M4073" s="21">
        <f t="shared" si="253"/>
        <v>0.13384307846076962</v>
      </c>
    </row>
    <row r="4074" spans="1:13" x14ac:dyDescent="0.3">
      <c r="A4074" s="119">
        <v>41530</v>
      </c>
      <c r="B4074" s="120" t="s">
        <v>123</v>
      </c>
      <c r="C4074" s="121">
        <v>13.5</v>
      </c>
      <c r="D4074" s="87" t="s">
        <v>31</v>
      </c>
      <c r="E4074" s="120" t="s">
        <v>8149</v>
      </c>
      <c r="F4074" s="123">
        <v>6</v>
      </c>
      <c r="G4074" s="35">
        <v>1</v>
      </c>
      <c r="H4074" s="69">
        <v>7</v>
      </c>
      <c r="I4074" s="31">
        <v>-1</v>
      </c>
      <c r="J4074" s="18">
        <f t="shared" si="254"/>
        <v>534.64</v>
      </c>
      <c r="K4074" s="19" t="str">
        <f t="shared" si="252"/>
        <v>Sep-13</v>
      </c>
      <c r="L4074" s="20">
        <f t="shared" si="255"/>
        <v>4003</v>
      </c>
      <c r="M4074" s="21">
        <f t="shared" si="253"/>
        <v>0.13355983012740444</v>
      </c>
    </row>
    <row r="4075" spans="1:13" x14ac:dyDescent="0.3">
      <c r="A4075" s="119">
        <v>41530</v>
      </c>
      <c r="B4075" s="120" t="s">
        <v>44</v>
      </c>
      <c r="C4075" s="121">
        <v>14.1</v>
      </c>
      <c r="D4075" s="87" t="s">
        <v>31</v>
      </c>
      <c r="E4075" s="120" t="s">
        <v>8150</v>
      </c>
      <c r="F4075" s="123">
        <v>4.5</v>
      </c>
      <c r="G4075" s="35">
        <v>1</v>
      </c>
      <c r="H4075" s="69">
        <v>3</v>
      </c>
      <c r="I4075" s="31">
        <v>-1</v>
      </c>
      <c r="J4075" s="18">
        <f t="shared" si="254"/>
        <v>533.64</v>
      </c>
      <c r="K4075" s="19" t="str">
        <f t="shared" si="252"/>
        <v>Sep-13</v>
      </c>
      <c r="L4075" s="20">
        <f t="shared" si="255"/>
        <v>4004</v>
      </c>
      <c r="M4075" s="21">
        <f t="shared" si="253"/>
        <v>0.13327672327672327</v>
      </c>
    </row>
    <row r="4076" spans="1:13" x14ac:dyDescent="0.3">
      <c r="A4076" s="119">
        <v>41530</v>
      </c>
      <c r="B4076" s="120" t="s">
        <v>96</v>
      </c>
      <c r="C4076" s="121">
        <v>15.05</v>
      </c>
      <c r="D4076" s="87" t="s">
        <v>31</v>
      </c>
      <c r="E4076" s="120" t="s">
        <v>8151</v>
      </c>
      <c r="F4076" s="123">
        <v>5</v>
      </c>
      <c r="G4076" s="35">
        <v>1</v>
      </c>
      <c r="H4076" s="69">
        <v>5</v>
      </c>
      <c r="I4076" s="31">
        <v>-1</v>
      </c>
      <c r="J4076" s="18">
        <f t="shared" si="254"/>
        <v>532.64</v>
      </c>
      <c r="K4076" s="19" t="str">
        <f t="shared" si="252"/>
        <v>Sep-13</v>
      </c>
      <c r="L4076" s="20">
        <f t="shared" si="255"/>
        <v>4005</v>
      </c>
      <c r="M4076" s="21">
        <f t="shared" si="253"/>
        <v>0.13299375780274655</v>
      </c>
    </row>
    <row r="4077" spans="1:13" x14ac:dyDescent="0.3">
      <c r="A4077" s="119">
        <v>41530</v>
      </c>
      <c r="B4077" s="120" t="s">
        <v>96</v>
      </c>
      <c r="C4077" s="121">
        <v>17.2</v>
      </c>
      <c r="D4077" s="87" t="s">
        <v>31</v>
      </c>
      <c r="E4077" s="120" t="s">
        <v>6129</v>
      </c>
      <c r="F4077" s="123">
        <v>6</v>
      </c>
      <c r="G4077" s="35">
        <v>1</v>
      </c>
      <c r="H4077" s="69">
        <v>1</v>
      </c>
      <c r="I4077" s="31">
        <v>5</v>
      </c>
      <c r="J4077" s="18">
        <f t="shared" si="254"/>
        <v>537.64</v>
      </c>
      <c r="K4077" s="19" t="str">
        <f t="shared" si="252"/>
        <v>Sep-13</v>
      </c>
      <c r="L4077" s="20">
        <f t="shared" si="255"/>
        <v>4006</v>
      </c>
      <c r="M4077" s="21">
        <f t="shared" si="253"/>
        <v>0.13420868696954569</v>
      </c>
    </row>
    <row r="4078" spans="1:13" x14ac:dyDescent="0.3">
      <c r="A4078" s="119">
        <v>41530</v>
      </c>
      <c r="B4078" s="120" t="s">
        <v>123</v>
      </c>
      <c r="C4078" s="121">
        <v>17.399999999999999</v>
      </c>
      <c r="D4078" s="87" t="s">
        <v>31</v>
      </c>
      <c r="E4078" s="120" t="s">
        <v>8152</v>
      </c>
      <c r="F4078" s="123">
        <v>5.5</v>
      </c>
      <c r="G4078" s="35">
        <v>1</v>
      </c>
      <c r="H4078" s="69">
        <v>1</v>
      </c>
      <c r="I4078" s="31">
        <v>4.5</v>
      </c>
      <c r="J4078" s="18">
        <f t="shared" si="254"/>
        <v>542.14</v>
      </c>
      <c r="K4078" s="19" t="str">
        <f t="shared" si="252"/>
        <v>Sep-13</v>
      </c>
      <c r="L4078" s="20">
        <f t="shared" si="255"/>
        <v>4007</v>
      </c>
      <c r="M4078" s="21">
        <f t="shared" si="253"/>
        <v>0.13529822810082356</v>
      </c>
    </row>
    <row r="4079" spans="1:13" x14ac:dyDescent="0.3">
      <c r="A4079" s="124">
        <v>41530</v>
      </c>
      <c r="B4079" s="108" t="s">
        <v>45</v>
      </c>
      <c r="C4079" s="111">
        <v>20</v>
      </c>
      <c r="D4079" s="87" t="s">
        <v>31</v>
      </c>
      <c r="E4079" s="108" t="s">
        <v>8147</v>
      </c>
      <c r="F4079" s="110">
        <v>6</v>
      </c>
      <c r="G4079" s="35">
        <v>1</v>
      </c>
      <c r="H4079" s="71" t="s">
        <v>6526</v>
      </c>
      <c r="I4079" s="34">
        <v>5</v>
      </c>
      <c r="J4079" s="18">
        <f t="shared" si="254"/>
        <v>547.14</v>
      </c>
      <c r="K4079" s="19" t="str">
        <f t="shared" si="252"/>
        <v>Sep-13</v>
      </c>
      <c r="L4079" s="20">
        <f t="shared" si="255"/>
        <v>4008</v>
      </c>
      <c r="M4079" s="21">
        <f t="shared" si="253"/>
        <v>0.13651197604790419</v>
      </c>
    </row>
    <row r="4080" spans="1:13" x14ac:dyDescent="0.3">
      <c r="A4080" s="124">
        <v>41530</v>
      </c>
      <c r="B4080" s="108" t="s">
        <v>45</v>
      </c>
      <c r="C4080" s="111">
        <v>20</v>
      </c>
      <c r="D4080" s="87" t="s">
        <v>31</v>
      </c>
      <c r="E4080" s="108" t="s">
        <v>8148</v>
      </c>
      <c r="F4080" s="110">
        <v>4.5</v>
      </c>
      <c r="G4080" s="35">
        <v>1</v>
      </c>
      <c r="H4080" s="71" t="s">
        <v>6512</v>
      </c>
      <c r="I4080" s="34">
        <v>-1</v>
      </c>
      <c r="J4080" s="18">
        <f t="shared" si="254"/>
        <v>546.14</v>
      </c>
      <c r="K4080" s="19" t="str">
        <f t="shared" si="252"/>
        <v>Sep-13</v>
      </c>
      <c r="L4080" s="20">
        <f t="shared" si="255"/>
        <v>4009</v>
      </c>
      <c r="M4080" s="21">
        <f t="shared" si="253"/>
        <v>0.13622848590670991</v>
      </c>
    </row>
    <row r="4081" spans="1:13" x14ac:dyDescent="0.3">
      <c r="A4081" s="107">
        <v>41531</v>
      </c>
      <c r="B4081" s="108" t="s">
        <v>44</v>
      </c>
      <c r="C4081" s="101">
        <v>0.58680555555555558</v>
      </c>
      <c r="D4081" s="87" t="s">
        <v>31</v>
      </c>
      <c r="E4081" s="108" t="s">
        <v>1416</v>
      </c>
      <c r="F4081" s="110">
        <v>3.25</v>
      </c>
      <c r="G4081" s="85">
        <v>1</v>
      </c>
      <c r="H4081" s="87" t="s">
        <v>33</v>
      </c>
      <c r="I4081" s="27">
        <v>-1</v>
      </c>
      <c r="J4081" s="18">
        <f t="shared" si="254"/>
        <v>545.14</v>
      </c>
      <c r="K4081" s="19" t="str">
        <f t="shared" si="252"/>
        <v>Sep-13</v>
      </c>
      <c r="L4081" s="20">
        <f t="shared" si="255"/>
        <v>4010</v>
      </c>
      <c r="M4081" s="21">
        <f t="shared" si="253"/>
        <v>0.13594513715710724</v>
      </c>
    </row>
    <row r="4082" spans="1:13" x14ac:dyDescent="0.3">
      <c r="A4082" s="107">
        <v>41531</v>
      </c>
      <c r="B4082" s="108" t="s">
        <v>43</v>
      </c>
      <c r="C4082" s="101">
        <v>0.75</v>
      </c>
      <c r="D4082" s="87" t="s">
        <v>31</v>
      </c>
      <c r="E4082" s="108" t="s">
        <v>1358</v>
      </c>
      <c r="F4082" s="110">
        <v>3.25</v>
      </c>
      <c r="G4082" s="85">
        <v>1</v>
      </c>
      <c r="H4082" s="87" t="s">
        <v>42</v>
      </c>
      <c r="I4082" s="28">
        <v>2.25</v>
      </c>
      <c r="J4082" s="18">
        <f t="shared" si="254"/>
        <v>547.39</v>
      </c>
      <c r="K4082" s="19" t="str">
        <f t="shared" si="252"/>
        <v>Sep-13</v>
      </c>
      <c r="L4082" s="20">
        <f t="shared" si="255"/>
        <v>4011</v>
      </c>
      <c r="M4082" s="21">
        <f t="shared" si="253"/>
        <v>0.13647220144602343</v>
      </c>
    </row>
    <row r="4083" spans="1:13" x14ac:dyDescent="0.3">
      <c r="A4083" s="107">
        <v>41531</v>
      </c>
      <c r="B4083" s="108" t="s">
        <v>43</v>
      </c>
      <c r="C4083" s="101">
        <v>0.79166666666666663</v>
      </c>
      <c r="D4083" s="87" t="s">
        <v>31</v>
      </c>
      <c r="E4083" s="108" t="s">
        <v>1417</v>
      </c>
      <c r="F4083" s="110">
        <v>3.75</v>
      </c>
      <c r="G4083" s="85">
        <v>1</v>
      </c>
      <c r="H4083" s="87" t="s">
        <v>33</v>
      </c>
      <c r="I4083" s="28">
        <v>-1</v>
      </c>
      <c r="J4083" s="18">
        <f t="shared" si="254"/>
        <v>546.39</v>
      </c>
      <c r="K4083" s="19" t="str">
        <f t="shared" si="252"/>
        <v>Sep-13</v>
      </c>
      <c r="L4083" s="20">
        <f t="shared" si="255"/>
        <v>4012</v>
      </c>
      <c r="M4083" s="21">
        <f t="shared" si="253"/>
        <v>0.13618893320039879</v>
      </c>
    </row>
    <row r="4084" spans="1:13" x14ac:dyDescent="0.3">
      <c r="A4084" s="107">
        <v>41531</v>
      </c>
      <c r="B4084" s="108" t="s">
        <v>43</v>
      </c>
      <c r="C4084" s="101">
        <v>0.875</v>
      </c>
      <c r="D4084" s="87" t="s">
        <v>31</v>
      </c>
      <c r="E4084" s="108" t="s">
        <v>1418</v>
      </c>
      <c r="F4084" s="110">
        <v>3.75</v>
      </c>
      <c r="G4084" s="85">
        <v>1</v>
      </c>
      <c r="H4084" s="87" t="s">
        <v>33</v>
      </c>
      <c r="I4084" s="28">
        <v>-1</v>
      </c>
      <c r="J4084" s="18">
        <f t="shared" si="254"/>
        <v>545.39</v>
      </c>
      <c r="K4084" s="19" t="str">
        <f t="shared" si="252"/>
        <v>Sep-13</v>
      </c>
      <c r="L4084" s="20">
        <f t="shared" si="255"/>
        <v>4013</v>
      </c>
      <c r="M4084" s="21">
        <f t="shared" si="253"/>
        <v>0.13590580613007724</v>
      </c>
    </row>
    <row r="4085" spans="1:13" x14ac:dyDescent="0.3">
      <c r="A4085" s="119">
        <v>41531</v>
      </c>
      <c r="B4085" s="120" t="s">
        <v>56</v>
      </c>
      <c r="C4085" s="121">
        <v>14.5</v>
      </c>
      <c r="D4085" s="87" t="s">
        <v>31</v>
      </c>
      <c r="E4085" s="120" t="s">
        <v>3185</v>
      </c>
      <c r="F4085" s="123">
        <v>6</v>
      </c>
      <c r="G4085" s="35">
        <v>1</v>
      </c>
      <c r="H4085" s="69">
        <v>1</v>
      </c>
      <c r="I4085" s="31">
        <v>5</v>
      </c>
      <c r="J4085" s="18">
        <f t="shared" si="254"/>
        <v>550.39</v>
      </c>
      <c r="K4085" s="19" t="str">
        <f t="shared" si="252"/>
        <v>Sep-13</v>
      </c>
      <c r="L4085" s="20">
        <f t="shared" si="255"/>
        <v>4014</v>
      </c>
      <c r="M4085" s="21">
        <f t="shared" si="253"/>
        <v>0.1371175884404584</v>
      </c>
    </row>
    <row r="4086" spans="1:13" x14ac:dyDescent="0.3">
      <c r="A4086" s="119">
        <v>41531</v>
      </c>
      <c r="B4086" s="120" t="s">
        <v>151</v>
      </c>
      <c r="C4086" s="121">
        <v>15.3</v>
      </c>
      <c r="D4086" s="87" t="s">
        <v>31</v>
      </c>
      <c r="E4086" s="120" t="s">
        <v>8153</v>
      </c>
      <c r="F4086" s="123">
        <v>5.5</v>
      </c>
      <c r="G4086" s="35">
        <v>0</v>
      </c>
      <c r="H4086" s="69" t="s">
        <v>6111</v>
      </c>
      <c r="I4086" s="31">
        <v>0</v>
      </c>
      <c r="J4086" s="18">
        <f t="shared" si="254"/>
        <v>550.39</v>
      </c>
      <c r="K4086" s="19" t="str">
        <f t="shared" si="252"/>
        <v>Sep-13</v>
      </c>
      <c r="L4086" s="20">
        <f t="shared" si="255"/>
        <v>4014</v>
      </c>
      <c r="M4086" s="21">
        <f t="shared" si="253"/>
        <v>0.1371175884404584</v>
      </c>
    </row>
    <row r="4087" spans="1:13" x14ac:dyDescent="0.3">
      <c r="A4087" s="119">
        <v>41531</v>
      </c>
      <c r="B4087" s="120" t="s">
        <v>56</v>
      </c>
      <c r="C4087" s="121">
        <v>16</v>
      </c>
      <c r="D4087" s="87" t="s">
        <v>31</v>
      </c>
      <c r="E4087" s="120" t="s">
        <v>8155</v>
      </c>
      <c r="F4087" s="123">
        <v>5.5</v>
      </c>
      <c r="G4087" s="35">
        <v>1</v>
      </c>
      <c r="H4087" s="69">
        <v>4</v>
      </c>
      <c r="I4087" s="31">
        <v>-1</v>
      </c>
      <c r="J4087" s="18">
        <f t="shared" si="254"/>
        <v>549.39</v>
      </c>
      <c r="K4087" s="19" t="str">
        <f t="shared" si="252"/>
        <v>Sep-13</v>
      </c>
      <c r="L4087" s="20">
        <f t="shared" si="255"/>
        <v>4015</v>
      </c>
      <c r="M4087" s="21">
        <f t="shared" si="253"/>
        <v>0.13683437110834371</v>
      </c>
    </row>
    <row r="4088" spans="1:13" x14ac:dyDescent="0.3">
      <c r="A4088" s="119">
        <v>41531</v>
      </c>
      <c r="B4088" s="120" t="s">
        <v>56</v>
      </c>
      <c r="C4088" s="121">
        <v>16</v>
      </c>
      <c r="D4088" s="87" t="s">
        <v>31</v>
      </c>
      <c r="E4088" s="120" t="s">
        <v>8154</v>
      </c>
      <c r="F4088" s="123">
        <v>4.5</v>
      </c>
      <c r="G4088" s="35">
        <v>1</v>
      </c>
      <c r="H4088" s="69">
        <v>7</v>
      </c>
      <c r="I4088" s="31">
        <v>-1</v>
      </c>
      <c r="J4088" s="18">
        <f t="shared" si="254"/>
        <v>548.39</v>
      </c>
      <c r="K4088" s="19" t="str">
        <f t="shared" si="252"/>
        <v>Sep-13</v>
      </c>
      <c r="L4088" s="20">
        <f t="shared" si="255"/>
        <v>4016</v>
      </c>
      <c r="M4088" s="21">
        <f t="shared" si="253"/>
        <v>0.13655129482071712</v>
      </c>
    </row>
    <row r="4089" spans="1:13" x14ac:dyDescent="0.3">
      <c r="A4089" s="119">
        <v>41531</v>
      </c>
      <c r="B4089" s="120" t="s">
        <v>151</v>
      </c>
      <c r="C4089" s="121">
        <v>16.100000000000001</v>
      </c>
      <c r="D4089" s="87" t="s">
        <v>31</v>
      </c>
      <c r="E4089" s="120" t="s">
        <v>8156</v>
      </c>
      <c r="F4089" s="123">
        <v>5.5</v>
      </c>
      <c r="G4089" s="35">
        <v>1</v>
      </c>
      <c r="H4089" s="69">
        <v>3</v>
      </c>
      <c r="I4089" s="31">
        <v>-1</v>
      </c>
      <c r="J4089" s="18">
        <f t="shared" si="254"/>
        <v>547.39</v>
      </c>
      <c r="K4089" s="19" t="str">
        <f t="shared" si="252"/>
        <v>Sep-13</v>
      </c>
      <c r="L4089" s="20">
        <f t="shared" si="255"/>
        <v>4017</v>
      </c>
      <c r="M4089" s="21">
        <f t="shared" si="253"/>
        <v>0.13626835947224297</v>
      </c>
    </row>
    <row r="4090" spans="1:13" x14ac:dyDescent="0.3">
      <c r="A4090" s="124">
        <v>41531</v>
      </c>
      <c r="B4090" s="108" t="s">
        <v>43</v>
      </c>
      <c r="C4090" s="111">
        <v>20.3</v>
      </c>
      <c r="D4090" s="87" t="s">
        <v>31</v>
      </c>
      <c r="E4090" s="108" t="s">
        <v>7167</v>
      </c>
      <c r="F4090" s="110">
        <v>4.5</v>
      </c>
      <c r="G4090" s="35">
        <v>1</v>
      </c>
      <c r="H4090" s="71" t="s">
        <v>6512</v>
      </c>
      <c r="I4090" s="34">
        <v>-1</v>
      </c>
      <c r="J4090" s="18">
        <f t="shared" si="254"/>
        <v>546.39</v>
      </c>
      <c r="K4090" s="19" t="str">
        <f t="shared" si="252"/>
        <v>Sep-13</v>
      </c>
      <c r="L4090" s="20">
        <f t="shared" si="255"/>
        <v>4018</v>
      </c>
      <c r="M4090" s="21">
        <f t="shared" si="253"/>
        <v>0.1359855649576904</v>
      </c>
    </row>
    <row r="4091" spans="1:13" x14ac:dyDescent="0.3">
      <c r="A4091" s="107">
        <v>41533</v>
      </c>
      <c r="B4091" s="108" t="s">
        <v>38</v>
      </c>
      <c r="C4091" s="101">
        <v>0.68055555555555547</v>
      </c>
      <c r="D4091" s="87" t="s">
        <v>31</v>
      </c>
      <c r="E4091" s="108" t="s">
        <v>1419</v>
      </c>
      <c r="F4091" s="110">
        <v>3.5</v>
      </c>
      <c r="G4091" s="85">
        <v>1</v>
      </c>
      <c r="H4091" s="87" t="s">
        <v>33</v>
      </c>
      <c r="I4091" s="27">
        <v>-1</v>
      </c>
      <c r="J4091" s="18">
        <f t="shared" si="254"/>
        <v>545.39</v>
      </c>
      <c r="K4091" s="19" t="str">
        <f t="shared" si="252"/>
        <v>Sep-13</v>
      </c>
      <c r="L4091" s="20">
        <f t="shared" si="255"/>
        <v>4019</v>
      </c>
      <c r="M4091" s="21">
        <f t="shared" si="253"/>
        <v>0.13570291117193331</v>
      </c>
    </row>
    <row r="4092" spans="1:13" x14ac:dyDescent="0.3">
      <c r="A4092" s="119">
        <v>41533</v>
      </c>
      <c r="B4092" s="120" t="s">
        <v>97</v>
      </c>
      <c r="C4092" s="121">
        <v>15.1</v>
      </c>
      <c r="D4092" s="87" t="s">
        <v>31</v>
      </c>
      <c r="E4092" s="120" t="s">
        <v>8157</v>
      </c>
      <c r="F4092" s="123">
        <v>6</v>
      </c>
      <c r="G4092" s="35">
        <v>1</v>
      </c>
      <c r="H4092" s="69">
        <v>8</v>
      </c>
      <c r="I4092" s="31">
        <v>-1</v>
      </c>
      <c r="J4092" s="18">
        <f t="shared" si="254"/>
        <v>544.39</v>
      </c>
      <c r="K4092" s="19" t="str">
        <f t="shared" si="252"/>
        <v>Sep-13</v>
      </c>
      <c r="L4092" s="20">
        <f t="shared" si="255"/>
        <v>4020</v>
      </c>
      <c r="M4092" s="21">
        <f t="shared" si="253"/>
        <v>0.13542039800995023</v>
      </c>
    </row>
    <row r="4093" spans="1:13" x14ac:dyDescent="0.3">
      <c r="A4093" s="119">
        <v>41533</v>
      </c>
      <c r="B4093" s="120" t="s">
        <v>97</v>
      </c>
      <c r="C4093" s="121">
        <v>15.1</v>
      </c>
      <c r="D4093" s="87" t="s">
        <v>31</v>
      </c>
      <c r="E4093" s="120" t="s">
        <v>7831</v>
      </c>
      <c r="F4093" s="123">
        <v>4.5</v>
      </c>
      <c r="G4093" s="35">
        <v>1</v>
      </c>
      <c r="H4093" s="69">
        <v>4</v>
      </c>
      <c r="I4093" s="31">
        <v>-1</v>
      </c>
      <c r="J4093" s="18">
        <f t="shared" si="254"/>
        <v>543.39</v>
      </c>
      <c r="K4093" s="19" t="str">
        <f t="shared" si="252"/>
        <v>Sep-13</v>
      </c>
      <c r="L4093" s="20">
        <f t="shared" si="255"/>
        <v>4021</v>
      </c>
      <c r="M4093" s="21">
        <f t="shared" si="253"/>
        <v>0.13513802536682418</v>
      </c>
    </row>
    <row r="4094" spans="1:13" x14ac:dyDescent="0.3">
      <c r="A4094" s="119">
        <v>41533</v>
      </c>
      <c r="B4094" s="120" t="s">
        <v>97</v>
      </c>
      <c r="C4094" s="121">
        <v>15.4</v>
      </c>
      <c r="D4094" s="87" t="s">
        <v>31</v>
      </c>
      <c r="E4094" s="120" t="s">
        <v>1035</v>
      </c>
      <c r="F4094" s="123">
        <v>6</v>
      </c>
      <c r="G4094" s="35">
        <v>1</v>
      </c>
      <c r="H4094" s="69">
        <v>1</v>
      </c>
      <c r="I4094" s="31">
        <v>5</v>
      </c>
      <c r="J4094" s="18">
        <f t="shared" si="254"/>
        <v>548.39</v>
      </c>
      <c r="K4094" s="19" t="str">
        <f t="shared" si="252"/>
        <v>Sep-13</v>
      </c>
      <c r="L4094" s="20">
        <f t="shared" si="255"/>
        <v>4022</v>
      </c>
      <c r="M4094" s="21">
        <f t="shared" si="253"/>
        <v>0.13634758826454499</v>
      </c>
    </row>
    <row r="4095" spans="1:13" x14ac:dyDescent="0.3">
      <c r="A4095" s="119">
        <v>41533</v>
      </c>
      <c r="B4095" s="120" t="s">
        <v>45</v>
      </c>
      <c r="C4095" s="121">
        <v>16</v>
      </c>
      <c r="D4095" s="87" t="s">
        <v>31</v>
      </c>
      <c r="E4095" s="120" t="s">
        <v>8158</v>
      </c>
      <c r="F4095" s="123">
        <v>5.5</v>
      </c>
      <c r="G4095" s="35">
        <v>1</v>
      </c>
      <c r="H4095" s="69">
        <v>1</v>
      </c>
      <c r="I4095" s="31">
        <v>4.5</v>
      </c>
      <c r="J4095" s="18">
        <f t="shared" si="254"/>
        <v>552.89</v>
      </c>
      <c r="K4095" s="19" t="str">
        <f t="shared" si="252"/>
        <v>Sep-13</v>
      </c>
      <c r="L4095" s="20">
        <f t="shared" si="255"/>
        <v>4023</v>
      </c>
      <c r="M4095" s="21">
        <f t="shared" si="253"/>
        <v>0.13743226447924434</v>
      </c>
    </row>
    <row r="4096" spans="1:13" x14ac:dyDescent="0.3">
      <c r="A4096" s="119">
        <v>41533</v>
      </c>
      <c r="B4096" s="120" t="s">
        <v>45</v>
      </c>
      <c r="C4096" s="121">
        <v>16.3</v>
      </c>
      <c r="D4096" s="87" t="s">
        <v>31</v>
      </c>
      <c r="E4096" s="120" t="s">
        <v>8159</v>
      </c>
      <c r="F4096" s="123">
        <v>6</v>
      </c>
      <c r="G4096" s="35">
        <v>1</v>
      </c>
      <c r="H4096" s="69">
        <v>1</v>
      </c>
      <c r="I4096" s="31">
        <v>5</v>
      </c>
      <c r="J4096" s="18">
        <f t="shared" si="254"/>
        <v>557.89</v>
      </c>
      <c r="K4096" s="19" t="str">
        <f t="shared" si="252"/>
        <v>Sep-13</v>
      </c>
      <c r="L4096" s="20">
        <f t="shared" si="255"/>
        <v>4024</v>
      </c>
      <c r="M4096" s="21">
        <f t="shared" si="253"/>
        <v>0.13864065606361828</v>
      </c>
    </row>
    <row r="4097" spans="1:13" x14ac:dyDescent="0.3">
      <c r="A4097" s="119">
        <v>41533</v>
      </c>
      <c r="B4097" s="120" t="s">
        <v>45</v>
      </c>
      <c r="C4097" s="121">
        <v>16.3</v>
      </c>
      <c r="D4097" s="87" t="s">
        <v>31</v>
      </c>
      <c r="E4097" s="120" t="s">
        <v>1550</v>
      </c>
      <c r="F4097" s="123">
        <v>5.5</v>
      </c>
      <c r="G4097" s="35">
        <v>1</v>
      </c>
      <c r="H4097" s="69">
        <v>5</v>
      </c>
      <c r="I4097" s="31">
        <v>-1</v>
      </c>
      <c r="J4097" s="18">
        <f t="shared" si="254"/>
        <v>556.89</v>
      </c>
      <c r="K4097" s="19" t="str">
        <f t="shared" si="252"/>
        <v>Sep-13</v>
      </c>
      <c r="L4097" s="20">
        <f t="shared" si="255"/>
        <v>4025</v>
      </c>
      <c r="M4097" s="21">
        <f t="shared" si="253"/>
        <v>0.13835776397515528</v>
      </c>
    </row>
    <row r="4098" spans="1:13" x14ac:dyDescent="0.3">
      <c r="A4098" s="107">
        <v>41534</v>
      </c>
      <c r="B4098" s="108" t="s">
        <v>46</v>
      </c>
      <c r="C4098" s="101">
        <v>0.625</v>
      </c>
      <c r="D4098" s="87" t="s">
        <v>31</v>
      </c>
      <c r="E4098" s="108" t="s">
        <v>1420</v>
      </c>
      <c r="F4098" s="110">
        <v>2.75</v>
      </c>
      <c r="G4098" s="85">
        <v>1</v>
      </c>
      <c r="H4098" s="87" t="s">
        <v>42</v>
      </c>
      <c r="I4098" s="27">
        <v>1.75</v>
      </c>
      <c r="J4098" s="18">
        <f t="shared" si="254"/>
        <v>558.64</v>
      </c>
      <c r="K4098" s="19" t="str">
        <f t="shared" ref="K4098:K4161" si="256">TEXT(A4098,"MMM-yy")</f>
        <v>Sep-13</v>
      </c>
      <c r="L4098" s="20">
        <f t="shared" si="255"/>
        <v>4026</v>
      </c>
      <c r="M4098" s="21">
        <f t="shared" ref="M4098:M4161" si="257">J4098/L4098</f>
        <v>0.13875807252856434</v>
      </c>
    </row>
    <row r="4099" spans="1:13" x14ac:dyDescent="0.3">
      <c r="A4099" s="107">
        <v>41534</v>
      </c>
      <c r="B4099" s="108" t="s">
        <v>149</v>
      </c>
      <c r="C4099" s="101">
        <v>0.63194444444444442</v>
      </c>
      <c r="D4099" s="87" t="s">
        <v>31</v>
      </c>
      <c r="E4099" s="108" t="s">
        <v>1421</v>
      </c>
      <c r="F4099" s="110">
        <v>3</v>
      </c>
      <c r="G4099" s="85">
        <v>1</v>
      </c>
      <c r="H4099" s="87" t="s">
        <v>33</v>
      </c>
      <c r="I4099" s="27">
        <v>-1</v>
      </c>
      <c r="J4099" s="18">
        <f t="shared" ref="J4099:J4162" si="258">J4098+I4099</f>
        <v>557.64</v>
      </c>
      <c r="K4099" s="19" t="str">
        <f t="shared" si="256"/>
        <v>Sep-13</v>
      </c>
      <c r="L4099" s="20">
        <f t="shared" ref="L4099:L4162" si="259">L4098+G4099</f>
        <v>4027</v>
      </c>
      <c r="M4099" s="21">
        <f t="shared" si="257"/>
        <v>0.13847529178048174</v>
      </c>
    </row>
    <row r="4100" spans="1:13" x14ac:dyDescent="0.3">
      <c r="A4100" s="107">
        <v>41534</v>
      </c>
      <c r="B4100" s="108" t="s">
        <v>46</v>
      </c>
      <c r="C4100" s="101">
        <v>0.66666666666666663</v>
      </c>
      <c r="D4100" s="87" t="s">
        <v>31</v>
      </c>
      <c r="E4100" s="108" t="s">
        <v>1422</v>
      </c>
      <c r="F4100" s="110">
        <v>2.88</v>
      </c>
      <c r="G4100" s="85">
        <v>1</v>
      </c>
      <c r="H4100" s="87" t="s">
        <v>42</v>
      </c>
      <c r="I4100" s="27">
        <v>2.25</v>
      </c>
      <c r="J4100" s="18">
        <f t="shared" si="258"/>
        <v>559.89</v>
      </c>
      <c r="K4100" s="19" t="str">
        <f t="shared" si="256"/>
        <v>Sep-13</v>
      </c>
      <c r="L4100" s="20">
        <f t="shared" si="259"/>
        <v>4028</v>
      </c>
      <c r="M4100" s="21">
        <f t="shared" si="257"/>
        <v>0.13899950347567031</v>
      </c>
    </row>
    <row r="4101" spans="1:13" x14ac:dyDescent="0.3">
      <c r="A4101" s="107">
        <v>41534</v>
      </c>
      <c r="B4101" s="108" t="s">
        <v>146</v>
      </c>
      <c r="C4101" s="101">
        <v>0.73263888888888884</v>
      </c>
      <c r="D4101" s="87" t="s">
        <v>31</v>
      </c>
      <c r="E4101" s="108" t="s">
        <v>1423</v>
      </c>
      <c r="F4101" s="110">
        <v>4</v>
      </c>
      <c r="G4101" s="85">
        <v>1</v>
      </c>
      <c r="H4101" s="87" t="s">
        <v>33</v>
      </c>
      <c r="I4101" s="28">
        <v>-1</v>
      </c>
      <c r="J4101" s="18">
        <f t="shared" si="258"/>
        <v>558.89</v>
      </c>
      <c r="K4101" s="19" t="str">
        <f t="shared" si="256"/>
        <v>Sep-13</v>
      </c>
      <c r="L4101" s="20">
        <f t="shared" si="259"/>
        <v>4029</v>
      </c>
      <c r="M4101" s="21">
        <f t="shared" si="257"/>
        <v>0.138716803176967</v>
      </c>
    </row>
    <row r="4102" spans="1:13" x14ac:dyDescent="0.3">
      <c r="A4102" s="119">
        <v>41534</v>
      </c>
      <c r="B4102" s="120" t="s">
        <v>130</v>
      </c>
      <c r="C4102" s="121">
        <v>14.5</v>
      </c>
      <c r="D4102" s="87" t="s">
        <v>31</v>
      </c>
      <c r="E4102" s="120" t="s">
        <v>8161</v>
      </c>
      <c r="F4102" s="123">
        <v>5</v>
      </c>
      <c r="G4102" s="35">
        <v>1</v>
      </c>
      <c r="H4102" s="69">
        <v>4</v>
      </c>
      <c r="I4102" s="31">
        <v>-1</v>
      </c>
      <c r="J4102" s="18">
        <f t="shared" si="258"/>
        <v>557.89</v>
      </c>
      <c r="K4102" s="19" t="str">
        <f t="shared" si="256"/>
        <v>Sep-13</v>
      </c>
      <c r="L4102" s="20">
        <f t="shared" si="259"/>
        <v>4030</v>
      </c>
      <c r="M4102" s="21">
        <f t="shared" si="257"/>
        <v>0.13843424317617867</v>
      </c>
    </row>
    <row r="4103" spans="1:13" x14ac:dyDescent="0.3">
      <c r="A4103" s="119">
        <v>41534</v>
      </c>
      <c r="B4103" s="120" t="s">
        <v>130</v>
      </c>
      <c r="C4103" s="121">
        <v>15.5</v>
      </c>
      <c r="D4103" s="87" t="s">
        <v>31</v>
      </c>
      <c r="E4103" s="120" t="s">
        <v>8084</v>
      </c>
      <c r="F4103" s="123">
        <v>4.5</v>
      </c>
      <c r="G4103" s="35">
        <v>1</v>
      </c>
      <c r="H4103" s="69">
        <v>1</v>
      </c>
      <c r="I4103" s="31">
        <v>3.5</v>
      </c>
      <c r="J4103" s="18">
        <f t="shared" si="258"/>
        <v>561.39</v>
      </c>
      <c r="K4103" s="19" t="str">
        <f t="shared" si="256"/>
        <v>Sep-13</v>
      </c>
      <c r="L4103" s="20">
        <f t="shared" si="259"/>
        <v>4031</v>
      </c>
      <c r="M4103" s="21">
        <f t="shared" si="257"/>
        <v>0.1392681716695609</v>
      </c>
    </row>
    <row r="4104" spans="1:13" x14ac:dyDescent="0.3">
      <c r="A4104" s="124">
        <v>41534</v>
      </c>
      <c r="B4104" s="108" t="s">
        <v>146</v>
      </c>
      <c r="C4104" s="111">
        <v>17.350000000000001</v>
      </c>
      <c r="D4104" s="87" t="s">
        <v>31</v>
      </c>
      <c r="E4104" s="108" t="s">
        <v>7199</v>
      </c>
      <c r="F4104" s="110">
        <v>5</v>
      </c>
      <c r="G4104" s="35">
        <v>1</v>
      </c>
      <c r="H4104" s="71" t="s">
        <v>6512</v>
      </c>
      <c r="I4104" s="34">
        <v>-1</v>
      </c>
      <c r="J4104" s="18">
        <f t="shared" si="258"/>
        <v>560.39</v>
      </c>
      <c r="K4104" s="19" t="str">
        <f t="shared" si="256"/>
        <v>Sep-13</v>
      </c>
      <c r="L4104" s="20">
        <f t="shared" si="259"/>
        <v>4032</v>
      </c>
      <c r="M4104" s="21">
        <f t="shared" si="257"/>
        <v>0.13898561507936508</v>
      </c>
    </row>
    <row r="4105" spans="1:13" x14ac:dyDescent="0.3">
      <c r="A4105" s="124">
        <v>41534</v>
      </c>
      <c r="B4105" s="108" t="s">
        <v>146</v>
      </c>
      <c r="C4105" s="111">
        <v>18.05</v>
      </c>
      <c r="D4105" s="87" t="s">
        <v>31</v>
      </c>
      <c r="E4105" s="108" t="s">
        <v>8160</v>
      </c>
      <c r="F4105" s="110">
        <v>5</v>
      </c>
      <c r="G4105" s="35">
        <v>1</v>
      </c>
      <c r="H4105" s="71" t="s">
        <v>6512</v>
      </c>
      <c r="I4105" s="34">
        <v>-1</v>
      </c>
      <c r="J4105" s="18">
        <f t="shared" si="258"/>
        <v>559.39</v>
      </c>
      <c r="K4105" s="19" t="str">
        <f t="shared" si="256"/>
        <v>Sep-13</v>
      </c>
      <c r="L4105" s="20">
        <f t="shared" si="259"/>
        <v>4033</v>
      </c>
      <c r="M4105" s="21">
        <f t="shared" si="257"/>
        <v>0.1387031986114555</v>
      </c>
    </row>
    <row r="4106" spans="1:13" x14ac:dyDescent="0.3">
      <c r="A4106" s="107">
        <v>41535</v>
      </c>
      <c r="B4106" s="108" t="s">
        <v>46</v>
      </c>
      <c r="C4106" s="101">
        <v>0.61111111111111105</v>
      </c>
      <c r="D4106" s="87" t="s">
        <v>31</v>
      </c>
      <c r="E4106" s="108" t="s">
        <v>1424</v>
      </c>
      <c r="F4106" s="110">
        <v>3.75</v>
      </c>
      <c r="G4106" s="85">
        <v>1</v>
      </c>
      <c r="H4106" s="87" t="s">
        <v>33</v>
      </c>
      <c r="I4106" s="27">
        <v>-1</v>
      </c>
      <c r="J4106" s="18">
        <f t="shared" si="258"/>
        <v>558.39</v>
      </c>
      <c r="K4106" s="19" t="str">
        <f t="shared" si="256"/>
        <v>Sep-13</v>
      </c>
      <c r="L4106" s="20">
        <f t="shared" si="259"/>
        <v>4034</v>
      </c>
      <c r="M4106" s="21">
        <f t="shared" si="257"/>
        <v>0.13842092216162619</v>
      </c>
    </row>
    <row r="4107" spans="1:13" x14ac:dyDescent="0.3">
      <c r="A4107" s="107">
        <v>41535</v>
      </c>
      <c r="B4107" s="108" t="s">
        <v>96</v>
      </c>
      <c r="C4107" s="101">
        <v>0.6875</v>
      </c>
      <c r="D4107" s="87" t="s">
        <v>31</v>
      </c>
      <c r="E4107" s="108" t="s">
        <v>1425</v>
      </c>
      <c r="F4107" s="110">
        <v>4</v>
      </c>
      <c r="G4107" s="85">
        <v>1</v>
      </c>
      <c r="H4107" s="87" t="s">
        <v>33</v>
      </c>
      <c r="I4107" s="27">
        <v>-1</v>
      </c>
      <c r="J4107" s="18">
        <f t="shared" si="258"/>
        <v>557.39</v>
      </c>
      <c r="K4107" s="19" t="str">
        <f t="shared" si="256"/>
        <v>Sep-13</v>
      </c>
      <c r="L4107" s="20">
        <f t="shared" si="259"/>
        <v>4035</v>
      </c>
      <c r="M4107" s="21">
        <f t="shared" si="257"/>
        <v>0.13813878562577447</v>
      </c>
    </row>
    <row r="4108" spans="1:13" x14ac:dyDescent="0.3">
      <c r="A4108" s="107">
        <v>41535</v>
      </c>
      <c r="B4108" s="108" t="s">
        <v>96</v>
      </c>
      <c r="C4108" s="101">
        <v>0.73263888888888884</v>
      </c>
      <c r="D4108" s="87" t="s">
        <v>31</v>
      </c>
      <c r="E4108" s="108" t="s">
        <v>1426</v>
      </c>
      <c r="F4108" s="110">
        <v>3.75</v>
      </c>
      <c r="G4108" s="85">
        <v>1</v>
      </c>
      <c r="H4108" s="87" t="s">
        <v>33</v>
      </c>
      <c r="I4108" s="27">
        <v>-1</v>
      </c>
      <c r="J4108" s="18">
        <f t="shared" si="258"/>
        <v>556.39</v>
      </c>
      <c r="K4108" s="19" t="str">
        <f t="shared" si="256"/>
        <v>Sep-13</v>
      </c>
      <c r="L4108" s="20">
        <f t="shared" si="259"/>
        <v>4036</v>
      </c>
      <c r="M4108" s="21">
        <f t="shared" si="257"/>
        <v>0.13785678889990088</v>
      </c>
    </row>
    <row r="4109" spans="1:13" x14ac:dyDescent="0.3">
      <c r="A4109" s="107">
        <v>41535</v>
      </c>
      <c r="B4109" s="108" t="s">
        <v>43</v>
      </c>
      <c r="C4109" s="101">
        <v>0.73958333333333337</v>
      </c>
      <c r="D4109" s="87" t="s">
        <v>31</v>
      </c>
      <c r="E4109" s="108" t="s">
        <v>1427</v>
      </c>
      <c r="F4109" s="110">
        <v>4</v>
      </c>
      <c r="G4109" s="85">
        <v>1</v>
      </c>
      <c r="H4109" s="87" t="s">
        <v>33</v>
      </c>
      <c r="I4109" s="28">
        <v>-1</v>
      </c>
      <c r="J4109" s="18">
        <f t="shared" si="258"/>
        <v>555.39</v>
      </c>
      <c r="K4109" s="19" t="str">
        <f t="shared" si="256"/>
        <v>Sep-13</v>
      </c>
      <c r="L4109" s="20">
        <f t="shared" si="259"/>
        <v>4037</v>
      </c>
      <c r="M4109" s="21">
        <f t="shared" si="257"/>
        <v>0.137574931880109</v>
      </c>
    </row>
    <row r="4110" spans="1:13" x14ac:dyDescent="0.3">
      <c r="A4110" s="107">
        <v>41535</v>
      </c>
      <c r="B4110" s="108" t="s">
        <v>43</v>
      </c>
      <c r="C4110" s="101">
        <v>0.84375</v>
      </c>
      <c r="D4110" s="87" t="s">
        <v>31</v>
      </c>
      <c r="E4110" s="108" t="s">
        <v>1319</v>
      </c>
      <c r="F4110" s="110">
        <v>2.88</v>
      </c>
      <c r="G4110" s="85">
        <v>1</v>
      </c>
      <c r="H4110" s="87" t="s">
        <v>42</v>
      </c>
      <c r="I4110" s="28">
        <v>1.88</v>
      </c>
      <c r="J4110" s="18">
        <f t="shared" si="258"/>
        <v>557.27</v>
      </c>
      <c r="K4110" s="19" t="str">
        <f t="shared" si="256"/>
        <v>Sep-13</v>
      </c>
      <c r="L4110" s="20">
        <f t="shared" si="259"/>
        <v>4038</v>
      </c>
      <c r="M4110" s="21">
        <f t="shared" si="257"/>
        <v>0.1380064388311045</v>
      </c>
    </row>
    <row r="4111" spans="1:13" x14ac:dyDescent="0.3">
      <c r="A4111" s="107">
        <v>41535</v>
      </c>
      <c r="B4111" s="108" t="s">
        <v>43</v>
      </c>
      <c r="C4111" s="101">
        <v>0.86458333333333337</v>
      </c>
      <c r="D4111" s="87" t="s">
        <v>31</v>
      </c>
      <c r="E4111" s="108" t="s">
        <v>1428</v>
      </c>
      <c r="F4111" s="110">
        <v>4</v>
      </c>
      <c r="G4111" s="85">
        <v>1</v>
      </c>
      <c r="H4111" s="87" t="s">
        <v>33</v>
      </c>
      <c r="I4111" s="28">
        <v>-1</v>
      </c>
      <c r="J4111" s="18">
        <f t="shared" si="258"/>
        <v>556.27</v>
      </c>
      <c r="K4111" s="19" t="str">
        <f t="shared" si="256"/>
        <v>Sep-13</v>
      </c>
      <c r="L4111" s="20">
        <f t="shared" si="259"/>
        <v>4039</v>
      </c>
      <c r="M4111" s="21">
        <f t="shared" si="257"/>
        <v>0.13772468432780391</v>
      </c>
    </row>
    <row r="4112" spans="1:13" x14ac:dyDescent="0.3">
      <c r="A4112" s="119">
        <v>41535</v>
      </c>
      <c r="B4112" s="120" t="s">
        <v>57</v>
      </c>
      <c r="C4112" s="121">
        <v>14</v>
      </c>
      <c r="D4112" s="87" t="s">
        <v>31</v>
      </c>
      <c r="E4112" s="120" t="s">
        <v>8163</v>
      </c>
      <c r="F4112" s="123">
        <v>6</v>
      </c>
      <c r="G4112" s="35">
        <v>1</v>
      </c>
      <c r="H4112" s="69">
        <v>1</v>
      </c>
      <c r="I4112" s="31">
        <v>6.5</v>
      </c>
      <c r="J4112" s="18">
        <f t="shared" si="258"/>
        <v>562.77</v>
      </c>
      <c r="K4112" s="19" t="str">
        <f t="shared" si="256"/>
        <v>Sep-13</v>
      </c>
      <c r="L4112" s="20">
        <f t="shared" si="259"/>
        <v>4040</v>
      </c>
      <c r="M4112" s="21">
        <f t="shared" si="257"/>
        <v>0.13929950495049503</v>
      </c>
    </row>
    <row r="4113" spans="1:13" x14ac:dyDescent="0.3">
      <c r="A4113" s="119">
        <v>41535</v>
      </c>
      <c r="B4113" s="120" t="s">
        <v>57</v>
      </c>
      <c r="C4113" s="121">
        <v>15.35</v>
      </c>
      <c r="D4113" s="87" t="s">
        <v>31</v>
      </c>
      <c r="E4113" s="120" t="s">
        <v>1305</v>
      </c>
      <c r="F4113" s="123">
        <v>4.5</v>
      </c>
      <c r="G4113" s="35">
        <v>1</v>
      </c>
      <c r="H4113" s="69">
        <v>5</v>
      </c>
      <c r="I4113" s="31">
        <v>-1</v>
      </c>
      <c r="J4113" s="18">
        <f t="shared" si="258"/>
        <v>561.77</v>
      </c>
      <c r="K4113" s="19" t="str">
        <f t="shared" si="256"/>
        <v>Sep-13</v>
      </c>
      <c r="L4113" s="20">
        <f t="shared" si="259"/>
        <v>4041</v>
      </c>
      <c r="M4113" s="21">
        <f t="shared" si="257"/>
        <v>0.1390175699084385</v>
      </c>
    </row>
    <row r="4114" spans="1:13" x14ac:dyDescent="0.3">
      <c r="A4114" s="119">
        <v>41535</v>
      </c>
      <c r="B4114" s="120" t="s">
        <v>46</v>
      </c>
      <c r="C4114" s="121">
        <v>15.45</v>
      </c>
      <c r="D4114" s="87" t="s">
        <v>31</v>
      </c>
      <c r="E4114" s="120" t="s">
        <v>8164</v>
      </c>
      <c r="F4114" s="123">
        <v>4.5</v>
      </c>
      <c r="G4114" s="35">
        <v>1</v>
      </c>
      <c r="H4114" s="69">
        <v>3</v>
      </c>
      <c r="I4114" s="31">
        <v>-1</v>
      </c>
      <c r="J4114" s="18">
        <f t="shared" si="258"/>
        <v>560.77</v>
      </c>
      <c r="K4114" s="19" t="str">
        <f t="shared" si="256"/>
        <v>Sep-13</v>
      </c>
      <c r="L4114" s="20">
        <f t="shared" si="259"/>
        <v>4042</v>
      </c>
      <c r="M4114" s="21">
        <f t="shared" si="257"/>
        <v>0.13873577436912418</v>
      </c>
    </row>
    <row r="4115" spans="1:13" x14ac:dyDescent="0.3">
      <c r="A4115" s="119">
        <v>41535</v>
      </c>
      <c r="B4115" s="120" t="s">
        <v>46</v>
      </c>
      <c r="C4115" s="121">
        <v>16.2</v>
      </c>
      <c r="D4115" s="87" t="s">
        <v>31</v>
      </c>
      <c r="E4115" s="120" t="s">
        <v>8165</v>
      </c>
      <c r="F4115" s="123">
        <v>4.5</v>
      </c>
      <c r="G4115" s="35">
        <v>1</v>
      </c>
      <c r="H4115" s="69">
        <v>1</v>
      </c>
      <c r="I4115" s="31">
        <v>3.5</v>
      </c>
      <c r="J4115" s="18">
        <f t="shared" si="258"/>
        <v>564.27</v>
      </c>
      <c r="K4115" s="19" t="str">
        <f t="shared" si="256"/>
        <v>Sep-13</v>
      </c>
      <c r="L4115" s="20">
        <f t="shared" si="259"/>
        <v>4043</v>
      </c>
      <c r="M4115" s="21">
        <f t="shared" si="257"/>
        <v>0.13956715310413059</v>
      </c>
    </row>
    <row r="4116" spans="1:13" x14ac:dyDescent="0.3">
      <c r="A4116" s="124">
        <v>41535</v>
      </c>
      <c r="B4116" s="108" t="s">
        <v>43</v>
      </c>
      <c r="C4116" s="111">
        <v>21.15</v>
      </c>
      <c r="D4116" s="87" t="s">
        <v>31</v>
      </c>
      <c r="E4116" s="108" t="s">
        <v>8162</v>
      </c>
      <c r="F4116" s="110">
        <v>4.5</v>
      </c>
      <c r="G4116" s="35">
        <v>1</v>
      </c>
      <c r="H4116" s="71" t="s">
        <v>6518</v>
      </c>
      <c r="I4116" s="34">
        <v>-1</v>
      </c>
      <c r="J4116" s="18">
        <f t="shared" si="258"/>
        <v>563.27</v>
      </c>
      <c r="K4116" s="19" t="str">
        <f t="shared" si="256"/>
        <v>Sep-13</v>
      </c>
      <c r="L4116" s="20">
        <f t="shared" si="259"/>
        <v>4044</v>
      </c>
      <c r="M4116" s="21">
        <f t="shared" si="257"/>
        <v>0.13928536102868447</v>
      </c>
    </row>
    <row r="4117" spans="1:13" x14ac:dyDescent="0.3">
      <c r="A4117" s="107">
        <v>41536</v>
      </c>
      <c r="B4117" s="108" t="s">
        <v>49</v>
      </c>
      <c r="C4117" s="101">
        <v>0.59027777777777779</v>
      </c>
      <c r="D4117" s="87" t="s">
        <v>31</v>
      </c>
      <c r="E4117" s="108" t="s">
        <v>1429</v>
      </c>
      <c r="F4117" s="110">
        <v>3.75</v>
      </c>
      <c r="G4117" s="85">
        <v>1</v>
      </c>
      <c r="H4117" s="87" t="s">
        <v>33</v>
      </c>
      <c r="I4117" s="27">
        <v>-1</v>
      </c>
      <c r="J4117" s="18">
        <f t="shared" si="258"/>
        <v>562.27</v>
      </c>
      <c r="K4117" s="19" t="str">
        <f t="shared" si="256"/>
        <v>Sep-13</v>
      </c>
      <c r="L4117" s="20">
        <f t="shared" si="259"/>
        <v>4045</v>
      </c>
      <c r="M4117" s="21">
        <f t="shared" si="257"/>
        <v>0.13900370828182942</v>
      </c>
    </row>
    <row r="4118" spans="1:13" x14ac:dyDescent="0.3">
      <c r="A4118" s="107">
        <v>41536</v>
      </c>
      <c r="B4118" s="108" t="s">
        <v>48</v>
      </c>
      <c r="C4118" s="101">
        <v>0.60416666666666663</v>
      </c>
      <c r="D4118" s="87" t="s">
        <v>31</v>
      </c>
      <c r="E4118" s="108" t="s">
        <v>1430</v>
      </c>
      <c r="F4118" s="110">
        <v>3.75</v>
      </c>
      <c r="G4118" s="85">
        <v>1</v>
      </c>
      <c r="H4118" s="87" t="s">
        <v>33</v>
      </c>
      <c r="I4118" s="27">
        <v>-1</v>
      </c>
      <c r="J4118" s="18">
        <f t="shared" si="258"/>
        <v>561.27</v>
      </c>
      <c r="K4118" s="19" t="str">
        <f t="shared" si="256"/>
        <v>Sep-13</v>
      </c>
      <c r="L4118" s="20">
        <f t="shared" si="259"/>
        <v>4046</v>
      </c>
      <c r="M4118" s="21">
        <f t="shared" si="257"/>
        <v>0.13872219476025704</v>
      </c>
    </row>
    <row r="4119" spans="1:13" x14ac:dyDescent="0.3">
      <c r="A4119" s="107">
        <v>41536</v>
      </c>
      <c r="B4119" s="108" t="s">
        <v>46</v>
      </c>
      <c r="C4119" s="101">
        <v>0.63888888888888895</v>
      </c>
      <c r="D4119" s="87" t="s">
        <v>31</v>
      </c>
      <c r="E4119" s="108" t="s">
        <v>1431</v>
      </c>
      <c r="F4119" s="110">
        <v>3</v>
      </c>
      <c r="G4119" s="85">
        <v>1</v>
      </c>
      <c r="H4119" s="87" t="s">
        <v>42</v>
      </c>
      <c r="I4119" s="27">
        <v>2</v>
      </c>
      <c r="J4119" s="18">
        <f t="shared" si="258"/>
        <v>563.27</v>
      </c>
      <c r="K4119" s="19" t="str">
        <f t="shared" si="256"/>
        <v>Sep-13</v>
      </c>
      <c r="L4119" s="20">
        <f t="shared" si="259"/>
        <v>4047</v>
      </c>
      <c r="M4119" s="21">
        <f t="shared" si="257"/>
        <v>0.13918211020509019</v>
      </c>
    </row>
    <row r="4120" spans="1:13" x14ac:dyDescent="0.3">
      <c r="A4120" s="107">
        <v>41536</v>
      </c>
      <c r="B4120" s="108" t="s">
        <v>43</v>
      </c>
      <c r="C4120" s="101">
        <v>0.79861111111111116</v>
      </c>
      <c r="D4120" s="87" t="s">
        <v>31</v>
      </c>
      <c r="E4120" s="108" t="s">
        <v>1432</v>
      </c>
      <c r="F4120" s="110">
        <v>3</v>
      </c>
      <c r="G4120" s="85">
        <v>1</v>
      </c>
      <c r="H4120" s="87" t="s">
        <v>42</v>
      </c>
      <c r="I4120" s="28">
        <v>2</v>
      </c>
      <c r="J4120" s="18">
        <f t="shared" si="258"/>
        <v>565.27</v>
      </c>
      <c r="K4120" s="19" t="str">
        <f t="shared" si="256"/>
        <v>Sep-13</v>
      </c>
      <c r="L4120" s="20">
        <f t="shared" si="259"/>
        <v>4048</v>
      </c>
      <c r="M4120" s="21">
        <f t="shared" si="257"/>
        <v>0.13964179841897234</v>
      </c>
    </row>
    <row r="4121" spans="1:13" x14ac:dyDescent="0.3">
      <c r="A4121" s="119">
        <v>41536</v>
      </c>
      <c r="B4121" s="120" t="s">
        <v>48</v>
      </c>
      <c r="C4121" s="121">
        <v>15</v>
      </c>
      <c r="D4121" s="87" t="s">
        <v>31</v>
      </c>
      <c r="E4121" s="120" t="s">
        <v>2000</v>
      </c>
      <c r="F4121" s="123">
        <v>4.5</v>
      </c>
      <c r="G4121" s="35">
        <v>1</v>
      </c>
      <c r="H4121" s="69">
        <v>1</v>
      </c>
      <c r="I4121" s="31">
        <v>3.5</v>
      </c>
      <c r="J4121" s="18">
        <f t="shared" si="258"/>
        <v>568.77</v>
      </c>
      <c r="K4121" s="19" t="str">
        <f t="shared" si="256"/>
        <v>Sep-13</v>
      </c>
      <c r="L4121" s="20">
        <f t="shared" si="259"/>
        <v>4049</v>
      </c>
      <c r="M4121" s="21">
        <f t="shared" si="257"/>
        <v>0.14047172141269448</v>
      </c>
    </row>
    <row r="4122" spans="1:13" x14ac:dyDescent="0.3">
      <c r="A4122" s="119">
        <v>41536</v>
      </c>
      <c r="B4122" s="120" t="s">
        <v>46</v>
      </c>
      <c r="C4122" s="121">
        <v>15.5</v>
      </c>
      <c r="D4122" s="87" t="s">
        <v>31</v>
      </c>
      <c r="E4122" s="120" t="s">
        <v>8167</v>
      </c>
      <c r="F4122" s="123">
        <v>4.5</v>
      </c>
      <c r="G4122" s="35">
        <v>1</v>
      </c>
      <c r="H4122" s="69">
        <v>3</v>
      </c>
      <c r="I4122" s="31">
        <v>-1</v>
      </c>
      <c r="J4122" s="18">
        <f t="shared" si="258"/>
        <v>567.77</v>
      </c>
      <c r="K4122" s="19" t="str">
        <f t="shared" si="256"/>
        <v>Sep-13</v>
      </c>
      <c r="L4122" s="20">
        <f t="shared" si="259"/>
        <v>4050</v>
      </c>
      <c r="M4122" s="21">
        <f t="shared" si="257"/>
        <v>0.14019012345679011</v>
      </c>
    </row>
    <row r="4123" spans="1:13" x14ac:dyDescent="0.3">
      <c r="A4123" s="119">
        <v>41536</v>
      </c>
      <c r="B4123" s="120" t="s">
        <v>49</v>
      </c>
      <c r="C4123" s="121">
        <v>17.100000000000001</v>
      </c>
      <c r="D4123" s="87" t="s">
        <v>31</v>
      </c>
      <c r="E4123" s="120" t="s">
        <v>8168</v>
      </c>
      <c r="F4123" s="123">
        <v>6</v>
      </c>
      <c r="G4123" s="35">
        <v>1</v>
      </c>
      <c r="H4123" s="69">
        <v>7</v>
      </c>
      <c r="I4123" s="31">
        <v>-1</v>
      </c>
      <c r="J4123" s="18">
        <f t="shared" si="258"/>
        <v>566.77</v>
      </c>
      <c r="K4123" s="19" t="str">
        <f t="shared" si="256"/>
        <v>Sep-13</v>
      </c>
      <c r="L4123" s="20">
        <f t="shared" si="259"/>
        <v>4051</v>
      </c>
      <c r="M4123" s="21">
        <f t="shared" si="257"/>
        <v>0.13990866452727721</v>
      </c>
    </row>
    <row r="4124" spans="1:13" x14ac:dyDescent="0.3">
      <c r="A4124" s="119">
        <v>41536</v>
      </c>
      <c r="B4124" s="120" t="s">
        <v>48</v>
      </c>
      <c r="C4124" s="121">
        <v>17.3</v>
      </c>
      <c r="D4124" s="87" t="s">
        <v>31</v>
      </c>
      <c r="E4124" s="120" t="s">
        <v>8169</v>
      </c>
      <c r="F4124" s="123">
        <v>5.5</v>
      </c>
      <c r="G4124" s="35">
        <v>1</v>
      </c>
      <c r="H4124" s="69">
        <v>1</v>
      </c>
      <c r="I4124" s="31">
        <v>3.83</v>
      </c>
      <c r="J4124" s="18">
        <f t="shared" si="258"/>
        <v>570.6</v>
      </c>
      <c r="K4124" s="19" t="str">
        <f t="shared" si="256"/>
        <v>Sep-13</v>
      </c>
      <c r="L4124" s="20">
        <f t="shared" si="259"/>
        <v>4052</v>
      </c>
      <c r="M4124" s="21">
        <f t="shared" si="257"/>
        <v>0.14081934846989141</v>
      </c>
    </row>
    <row r="4125" spans="1:13" x14ac:dyDescent="0.3">
      <c r="A4125" s="124">
        <v>41536</v>
      </c>
      <c r="B4125" s="108" t="s">
        <v>43</v>
      </c>
      <c r="C4125" s="111">
        <v>21.1</v>
      </c>
      <c r="D4125" s="87" t="s">
        <v>31</v>
      </c>
      <c r="E4125" s="108" t="s">
        <v>8166</v>
      </c>
      <c r="F4125" s="110">
        <v>6</v>
      </c>
      <c r="G4125" s="35">
        <v>1</v>
      </c>
      <c r="H4125" s="71" t="s">
        <v>6512</v>
      </c>
      <c r="I4125" s="34">
        <v>-1</v>
      </c>
      <c r="J4125" s="18">
        <f t="shared" si="258"/>
        <v>569.6</v>
      </c>
      <c r="K4125" s="19" t="str">
        <f t="shared" si="256"/>
        <v>Sep-13</v>
      </c>
      <c r="L4125" s="20">
        <f t="shared" si="259"/>
        <v>4053</v>
      </c>
      <c r="M4125" s="21">
        <f t="shared" si="257"/>
        <v>0.14053787318036023</v>
      </c>
    </row>
    <row r="4126" spans="1:13" x14ac:dyDescent="0.3">
      <c r="A4126" s="107">
        <v>41537</v>
      </c>
      <c r="B4126" s="108" t="s">
        <v>137</v>
      </c>
      <c r="C4126" s="101">
        <v>0.63541666666666663</v>
      </c>
      <c r="D4126" s="87" t="s">
        <v>31</v>
      </c>
      <c r="E4126" s="108" t="s">
        <v>1433</v>
      </c>
      <c r="F4126" s="110">
        <v>4</v>
      </c>
      <c r="G4126" s="85">
        <v>1</v>
      </c>
      <c r="H4126" s="87" t="s">
        <v>33</v>
      </c>
      <c r="I4126" s="27">
        <v>-1</v>
      </c>
      <c r="J4126" s="18">
        <f t="shared" si="258"/>
        <v>568.6</v>
      </c>
      <c r="K4126" s="19" t="str">
        <f t="shared" si="256"/>
        <v>Sep-13</v>
      </c>
      <c r="L4126" s="20">
        <f t="shared" si="259"/>
        <v>4054</v>
      </c>
      <c r="M4126" s="21">
        <f t="shared" si="257"/>
        <v>0.14025653675382338</v>
      </c>
    </row>
    <row r="4127" spans="1:13" x14ac:dyDescent="0.3">
      <c r="A4127" s="107">
        <v>41537</v>
      </c>
      <c r="B4127" s="108" t="s">
        <v>137</v>
      </c>
      <c r="C4127" s="101">
        <v>0.68402777777777779</v>
      </c>
      <c r="D4127" s="87" t="s">
        <v>31</v>
      </c>
      <c r="E4127" s="108" t="s">
        <v>1166</v>
      </c>
      <c r="F4127" s="110">
        <v>4</v>
      </c>
      <c r="G4127" s="85">
        <v>1</v>
      </c>
      <c r="H4127" s="87" t="s">
        <v>33</v>
      </c>
      <c r="I4127" s="27">
        <v>-1</v>
      </c>
      <c r="J4127" s="18">
        <f t="shared" si="258"/>
        <v>567.6</v>
      </c>
      <c r="K4127" s="19" t="str">
        <f t="shared" si="256"/>
        <v>Sep-13</v>
      </c>
      <c r="L4127" s="20">
        <f t="shared" si="259"/>
        <v>4055</v>
      </c>
      <c r="M4127" s="21">
        <f t="shared" si="257"/>
        <v>0.13997533908754625</v>
      </c>
    </row>
    <row r="4128" spans="1:13" x14ac:dyDescent="0.3">
      <c r="A4128" s="107">
        <v>41537</v>
      </c>
      <c r="B4128" s="108" t="s">
        <v>49</v>
      </c>
      <c r="C4128" s="101">
        <v>0.71527777777777779</v>
      </c>
      <c r="D4128" s="87" t="s">
        <v>31</v>
      </c>
      <c r="E4128" s="108" t="s">
        <v>1434</v>
      </c>
      <c r="F4128" s="110">
        <v>3.25</v>
      </c>
      <c r="G4128" s="85">
        <v>1</v>
      </c>
      <c r="H4128" s="87" t="s">
        <v>33</v>
      </c>
      <c r="I4128" s="27">
        <v>-1</v>
      </c>
      <c r="J4128" s="18">
        <f t="shared" si="258"/>
        <v>566.6</v>
      </c>
      <c r="K4128" s="19" t="str">
        <f t="shared" si="256"/>
        <v>Sep-13</v>
      </c>
      <c r="L4128" s="20">
        <f t="shared" si="259"/>
        <v>4056</v>
      </c>
      <c r="M4128" s="21">
        <f t="shared" si="257"/>
        <v>0.13969428007889548</v>
      </c>
    </row>
    <row r="4129" spans="1:13" x14ac:dyDescent="0.3">
      <c r="A4129" s="107">
        <v>41537</v>
      </c>
      <c r="B4129" s="108" t="s">
        <v>45</v>
      </c>
      <c r="C4129" s="101">
        <v>0.75694444444444453</v>
      </c>
      <c r="D4129" s="87" t="s">
        <v>31</v>
      </c>
      <c r="E4129" s="108" t="s">
        <v>936</v>
      </c>
      <c r="F4129" s="110">
        <v>4</v>
      </c>
      <c r="G4129" s="85">
        <v>1</v>
      </c>
      <c r="H4129" s="87" t="s">
        <v>33</v>
      </c>
      <c r="I4129" s="28">
        <v>-1</v>
      </c>
      <c r="J4129" s="18">
        <f t="shared" si="258"/>
        <v>565.6</v>
      </c>
      <c r="K4129" s="19" t="str">
        <f t="shared" si="256"/>
        <v>Sep-13</v>
      </c>
      <c r="L4129" s="20">
        <f t="shared" si="259"/>
        <v>4057</v>
      </c>
      <c r="M4129" s="21">
        <f t="shared" si="257"/>
        <v>0.13941335962533893</v>
      </c>
    </row>
    <row r="4130" spans="1:13" x14ac:dyDescent="0.3">
      <c r="A4130" s="119">
        <v>41537</v>
      </c>
      <c r="B4130" s="120" t="s">
        <v>49</v>
      </c>
      <c r="C4130" s="121">
        <v>13.2</v>
      </c>
      <c r="D4130" s="87" t="s">
        <v>31</v>
      </c>
      <c r="E4130" s="120" t="s">
        <v>1235</v>
      </c>
      <c r="F4130" s="123">
        <v>6</v>
      </c>
      <c r="G4130" s="35">
        <v>1</v>
      </c>
      <c r="H4130" s="69">
        <v>1</v>
      </c>
      <c r="I4130" s="31">
        <v>5</v>
      </c>
      <c r="J4130" s="18">
        <f t="shared" si="258"/>
        <v>570.6</v>
      </c>
      <c r="K4130" s="19" t="str">
        <f t="shared" si="256"/>
        <v>Sep-13</v>
      </c>
      <c r="L4130" s="20">
        <f t="shared" si="259"/>
        <v>4058</v>
      </c>
      <c r="M4130" s="21">
        <f t="shared" si="257"/>
        <v>0.14061113849186793</v>
      </c>
    </row>
    <row r="4131" spans="1:13" x14ac:dyDescent="0.3">
      <c r="A4131" s="119">
        <v>41537</v>
      </c>
      <c r="B4131" s="120" t="s">
        <v>49</v>
      </c>
      <c r="C4131" s="121">
        <v>14.5</v>
      </c>
      <c r="D4131" s="87" t="s">
        <v>31</v>
      </c>
      <c r="E4131" s="120" t="s">
        <v>2172</v>
      </c>
      <c r="F4131" s="123">
        <v>5.5</v>
      </c>
      <c r="G4131" s="35">
        <v>1</v>
      </c>
      <c r="H4131" s="69">
        <v>9</v>
      </c>
      <c r="I4131" s="31">
        <v>-1</v>
      </c>
      <c r="J4131" s="18">
        <f t="shared" si="258"/>
        <v>569.6</v>
      </c>
      <c r="K4131" s="19" t="str">
        <f t="shared" si="256"/>
        <v>Sep-13</v>
      </c>
      <c r="L4131" s="20">
        <f t="shared" si="259"/>
        <v>4059</v>
      </c>
      <c r="M4131" s="21">
        <f t="shared" si="257"/>
        <v>0.14033013057403301</v>
      </c>
    </row>
    <row r="4132" spans="1:13" x14ac:dyDescent="0.3">
      <c r="A4132" s="119">
        <v>41537</v>
      </c>
      <c r="B4132" s="120" t="s">
        <v>49</v>
      </c>
      <c r="C4132" s="121">
        <v>16.350000000000001</v>
      </c>
      <c r="D4132" s="87" t="s">
        <v>31</v>
      </c>
      <c r="E4132" s="120" t="s">
        <v>8171</v>
      </c>
      <c r="F4132" s="123">
        <v>4.5</v>
      </c>
      <c r="G4132" s="35">
        <v>1</v>
      </c>
      <c r="H4132" s="69">
        <v>2</v>
      </c>
      <c r="I4132" s="31">
        <v>-1</v>
      </c>
      <c r="J4132" s="18">
        <f t="shared" si="258"/>
        <v>568.6</v>
      </c>
      <c r="K4132" s="19" t="str">
        <f t="shared" si="256"/>
        <v>Sep-13</v>
      </c>
      <c r="L4132" s="20">
        <f t="shared" si="259"/>
        <v>4060</v>
      </c>
      <c r="M4132" s="21">
        <f t="shared" si="257"/>
        <v>0.14004926108374385</v>
      </c>
    </row>
    <row r="4133" spans="1:13" x14ac:dyDescent="0.3">
      <c r="A4133" s="119">
        <v>41537</v>
      </c>
      <c r="B4133" s="120" t="s">
        <v>137</v>
      </c>
      <c r="C4133" s="121">
        <v>17.3</v>
      </c>
      <c r="D4133" s="87" t="s">
        <v>31</v>
      </c>
      <c r="E4133" s="120" t="s">
        <v>8172</v>
      </c>
      <c r="F4133" s="123">
        <v>5.5</v>
      </c>
      <c r="G4133" s="35">
        <v>1</v>
      </c>
      <c r="H4133" s="69">
        <v>2</v>
      </c>
      <c r="I4133" s="31">
        <v>-1</v>
      </c>
      <c r="J4133" s="18">
        <f t="shared" si="258"/>
        <v>567.6</v>
      </c>
      <c r="K4133" s="19" t="str">
        <f t="shared" si="256"/>
        <v>Sep-13</v>
      </c>
      <c r="L4133" s="20">
        <f t="shared" si="259"/>
        <v>4061</v>
      </c>
      <c r="M4133" s="21">
        <f t="shared" si="257"/>
        <v>0.13976852991873923</v>
      </c>
    </row>
    <row r="4134" spans="1:13" x14ac:dyDescent="0.3">
      <c r="A4134" s="124">
        <v>41537</v>
      </c>
      <c r="B4134" s="108" t="s">
        <v>45</v>
      </c>
      <c r="C4134" s="111">
        <v>18.399999999999999</v>
      </c>
      <c r="D4134" s="87" t="s">
        <v>31</v>
      </c>
      <c r="E4134" s="108" t="s">
        <v>8170</v>
      </c>
      <c r="F4134" s="110">
        <v>5.5</v>
      </c>
      <c r="G4134" s="35">
        <v>1</v>
      </c>
      <c r="H4134" s="71" t="s">
        <v>6518</v>
      </c>
      <c r="I4134" s="34">
        <v>-1</v>
      </c>
      <c r="J4134" s="18">
        <f t="shared" si="258"/>
        <v>566.6</v>
      </c>
      <c r="K4134" s="19" t="str">
        <f t="shared" si="256"/>
        <v>Sep-13</v>
      </c>
      <c r="L4134" s="20">
        <f t="shared" si="259"/>
        <v>4062</v>
      </c>
      <c r="M4134" s="21">
        <f t="shared" si="257"/>
        <v>0.13948793697685868</v>
      </c>
    </row>
    <row r="4135" spans="1:13" x14ac:dyDescent="0.3">
      <c r="A4135" s="124">
        <v>41537</v>
      </c>
      <c r="B4135" s="108" t="s">
        <v>45</v>
      </c>
      <c r="C4135" s="111">
        <v>19.399999999999999</v>
      </c>
      <c r="D4135" s="87" t="s">
        <v>31</v>
      </c>
      <c r="E4135" s="108" t="s">
        <v>1711</v>
      </c>
      <c r="F4135" s="110">
        <v>4.5</v>
      </c>
      <c r="G4135" s="35">
        <v>1</v>
      </c>
      <c r="H4135" s="71" t="s">
        <v>6512</v>
      </c>
      <c r="I4135" s="34">
        <v>-1</v>
      </c>
      <c r="J4135" s="18">
        <f t="shared" si="258"/>
        <v>565.6</v>
      </c>
      <c r="K4135" s="19" t="str">
        <f t="shared" si="256"/>
        <v>Sep-13</v>
      </c>
      <c r="L4135" s="20">
        <f t="shared" si="259"/>
        <v>4063</v>
      </c>
      <c r="M4135" s="21">
        <f t="shared" si="257"/>
        <v>0.13920748215604234</v>
      </c>
    </row>
    <row r="4136" spans="1:13" x14ac:dyDescent="0.3">
      <c r="A4136" s="119">
        <v>41538</v>
      </c>
      <c r="B4136" s="120" t="s">
        <v>52</v>
      </c>
      <c r="C4136" s="121">
        <v>15.05</v>
      </c>
      <c r="D4136" s="87" t="s">
        <v>31</v>
      </c>
      <c r="E4136" s="120" t="s">
        <v>8174</v>
      </c>
      <c r="F4136" s="123">
        <v>5</v>
      </c>
      <c r="G4136" s="35">
        <v>1</v>
      </c>
      <c r="H4136" s="69">
        <v>1</v>
      </c>
      <c r="I4136" s="31">
        <v>4</v>
      </c>
      <c r="J4136" s="18">
        <f t="shared" si="258"/>
        <v>569.6</v>
      </c>
      <c r="K4136" s="19" t="str">
        <f t="shared" si="256"/>
        <v>Sep-13</v>
      </c>
      <c r="L4136" s="20">
        <f t="shared" si="259"/>
        <v>4064</v>
      </c>
      <c r="M4136" s="21">
        <f t="shared" si="257"/>
        <v>0.14015748031496064</v>
      </c>
    </row>
    <row r="4137" spans="1:13" x14ac:dyDescent="0.3">
      <c r="A4137" s="119">
        <v>41538</v>
      </c>
      <c r="B4137" s="120" t="s">
        <v>49</v>
      </c>
      <c r="C4137" s="121">
        <v>16.25</v>
      </c>
      <c r="D4137" s="87" t="s">
        <v>31</v>
      </c>
      <c r="E4137" s="120" t="s">
        <v>8175</v>
      </c>
      <c r="F4137" s="123">
        <v>6</v>
      </c>
      <c r="G4137" s="35">
        <v>1</v>
      </c>
      <c r="H4137" s="69">
        <v>9</v>
      </c>
      <c r="I4137" s="31">
        <v>-1</v>
      </c>
      <c r="J4137" s="18">
        <f t="shared" si="258"/>
        <v>568.6</v>
      </c>
      <c r="K4137" s="19" t="str">
        <f t="shared" si="256"/>
        <v>Sep-13</v>
      </c>
      <c r="L4137" s="20">
        <f t="shared" si="259"/>
        <v>4065</v>
      </c>
      <c r="M4137" s="21">
        <f t="shared" si="257"/>
        <v>0.13987699876998771</v>
      </c>
    </row>
    <row r="4138" spans="1:13" x14ac:dyDescent="0.3">
      <c r="A4138" s="119">
        <v>41538</v>
      </c>
      <c r="B4138" s="120" t="s">
        <v>93</v>
      </c>
      <c r="C4138" s="121">
        <v>17.100000000000001</v>
      </c>
      <c r="D4138" s="87" t="s">
        <v>31</v>
      </c>
      <c r="E4138" s="120" t="s">
        <v>8176</v>
      </c>
      <c r="F4138" s="123">
        <v>6</v>
      </c>
      <c r="G4138" s="35">
        <v>1</v>
      </c>
      <c r="H4138" s="69">
        <v>8</v>
      </c>
      <c r="I4138" s="31">
        <v>-1</v>
      </c>
      <c r="J4138" s="18">
        <f t="shared" si="258"/>
        <v>567.6</v>
      </c>
      <c r="K4138" s="19" t="str">
        <f t="shared" si="256"/>
        <v>Sep-13</v>
      </c>
      <c r="L4138" s="20">
        <f t="shared" si="259"/>
        <v>4066</v>
      </c>
      <c r="M4138" s="21">
        <f t="shared" si="257"/>
        <v>0.13959665518937531</v>
      </c>
    </row>
    <row r="4139" spans="1:13" x14ac:dyDescent="0.3">
      <c r="A4139" s="119">
        <v>41538</v>
      </c>
      <c r="B4139" s="120" t="s">
        <v>49</v>
      </c>
      <c r="C4139" s="121">
        <v>17.350000000000001</v>
      </c>
      <c r="D4139" s="87" t="s">
        <v>31</v>
      </c>
      <c r="E4139" s="120" t="s">
        <v>1365</v>
      </c>
      <c r="F4139" s="123">
        <v>5</v>
      </c>
      <c r="G4139" s="35">
        <v>1</v>
      </c>
      <c r="H4139" s="69">
        <v>1</v>
      </c>
      <c r="I4139" s="31">
        <v>4</v>
      </c>
      <c r="J4139" s="18">
        <f t="shared" si="258"/>
        <v>571.6</v>
      </c>
      <c r="K4139" s="19" t="str">
        <f t="shared" si="256"/>
        <v>Sep-13</v>
      </c>
      <c r="L4139" s="20">
        <f t="shared" si="259"/>
        <v>4067</v>
      </c>
      <c r="M4139" s="21">
        <f t="shared" si="257"/>
        <v>0.14054585689697566</v>
      </c>
    </row>
    <row r="4140" spans="1:13" x14ac:dyDescent="0.3">
      <c r="A4140" s="119">
        <v>41538</v>
      </c>
      <c r="B4140" s="120" t="s">
        <v>61</v>
      </c>
      <c r="C4140" s="121">
        <v>18.100000000000001</v>
      </c>
      <c r="D4140" s="87" t="s">
        <v>31</v>
      </c>
      <c r="E4140" s="120" t="s">
        <v>8177</v>
      </c>
      <c r="F4140" s="123">
        <v>5.5</v>
      </c>
      <c r="G4140" s="35">
        <v>1</v>
      </c>
      <c r="H4140" s="69">
        <v>10</v>
      </c>
      <c r="I4140" s="31">
        <v>-1</v>
      </c>
      <c r="J4140" s="18">
        <f t="shared" si="258"/>
        <v>570.6</v>
      </c>
      <c r="K4140" s="19" t="str">
        <f t="shared" si="256"/>
        <v>Sep-13</v>
      </c>
      <c r="L4140" s="20">
        <f t="shared" si="259"/>
        <v>4068</v>
      </c>
      <c r="M4140" s="21">
        <f t="shared" si="257"/>
        <v>0.14026548672566372</v>
      </c>
    </row>
    <row r="4141" spans="1:13" x14ac:dyDescent="0.3">
      <c r="A4141" s="124">
        <v>41538</v>
      </c>
      <c r="B4141" s="108" t="s">
        <v>45</v>
      </c>
      <c r="C4141" s="111">
        <v>19.2</v>
      </c>
      <c r="D4141" s="87" t="s">
        <v>31</v>
      </c>
      <c r="E4141" s="108" t="s">
        <v>8173</v>
      </c>
      <c r="F4141" s="110">
        <v>5.5</v>
      </c>
      <c r="G4141" s="35">
        <v>1</v>
      </c>
      <c r="H4141" s="71" t="s">
        <v>6518</v>
      </c>
      <c r="I4141" s="34">
        <v>-1</v>
      </c>
      <c r="J4141" s="18">
        <f t="shared" si="258"/>
        <v>569.6</v>
      </c>
      <c r="K4141" s="19" t="str">
        <f t="shared" si="256"/>
        <v>Sep-13</v>
      </c>
      <c r="L4141" s="20">
        <f t="shared" si="259"/>
        <v>4069</v>
      </c>
      <c r="M4141" s="21">
        <f t="shared" si="257"/>
        <v>0.13998525436225118</v>
      </c>
    </row>
    <row r="4142" spans="1:13" x14ac:dyDescent="0.3">
      <c r="A4142" s="107">
        <v>41540</v>
      </c>
      <c r="B4142" s="108" t="s">
        <v>43</v>
      </c>
      <c r="C4142" s="101">
        <v>0.68055555555555547</v>
      </c>
      <c r="D4142" s="87" t="s">
        <v>31</v>
      </c>
      <c r="E4142" s="108" t="s">
        <v>1435</v>
      </c>
      <c r="F4142" s="110">
        <v>3.75</v>
      </c>
      <c r="G4142" s="85">
        <v>1</v>
      </c>
      <c r="H4142" s="87" t="s">
        <v>33</v>
      </c>
      <c r="I4142" s="27">
        <v>-1</v>
      </c>
      <c r="J4142" s="18">
        <f t="shared" si="258"/>
        <v>568.6</v>
      </c>
      <c r="K4142" s="19" t="str">
        <f t="shared" si="256"/>
        <v>Sep-13</v>
      </c>
      <c r="L4142" s="20">
        <f t="shared" si="259"/>
        <v>4070</v>
      </c>
      <c r="M4142" s="21">
        <f t="shared" si="257"/>
        <v>0.1397051597051597</v>
      </c>
    </row>
    <row r="4143" spans="1:13" x14ac:dyDescent="0.3">
      <c r="A4143" s="119">
        <v>41540</v>
      </c>
      <c r="B4143" s="120" t="s">
        <v>43</v>
      </c>
      <c r="C4143" s="121">
        <v>16.2</v>
      </c>
      <c r="D4143" s="87" t="s">
        <v>31</v>
      </c>
      <c r="E4143" s="120" t="s">
        <v>1315</v>
      </c>
      <c r="F4143" s="123">
        <v>5</v>
      </c>
      <c r="G4143" s="35">
        <v>1</v>
      </c>
      <c r="H4143" s="69">
        <v>4</v>
      </c>
      <c r="I4143" s="31">
        <v>-1</v>
      </c>
      <c r="J4143" s="18">
        <f t="shared" si="258"/>
        <v>567.6</v>
      </c>
      <c r="K4143" s="19" t="str">
        <f t="shared" si="256"/>
        <v>Sep-13</v>
      </c>
      <c r="L4143" s="20">
        <f t="shared" si="259"/>
        <v>4071</v>
      </c>
      <c r="M4143" s="21">
        <f t="shared" si="257"/>
        <v>0.13942520265291083</v>
      </c>
    </row>
    <row r="4144" spans="1:13" x14ac:dyDescent="0.3">
      <c r="A4144" s="107">
        <v>41541</v>
      </c>
      <c r="B4144" s="108" t="s">
        <v>29</v>
      </c>
      <c r="C4144" s="101">
        <v>0.70833333333333337</v>
      </c>
      <c r="D4144" s="87" t="s">
        <v>31</v>
      </c>
      <c r="E4144" s="108" t="s">
        <v>1436</v>
      </c>
      <c r="F4144" s="110">
        <v>3.75</v>
      </c>
      <c r="G4144" s="85">
        <v>1</v>
      </c>
      <c r="H4144" s="87" t="s">
        <v>33</v>
      </c>
      <c r="I4144" s="27">
        <v>-1</v>
      </c>
      <c r="J4144" s="18">
        <f t="shared" si="258"/>
        <v>566.6</v>
      </c>
      <c r="K4144" s="19" t="str">
        <f t="shared" si="256"/>
        <v>Sep-13</v>
      </c>
      <c r="L4144" s="20">
        <f t="shared" si="259"/>
        <v>4072</v>
      </c>
      <c r="M4144" s="21">
        <f t="shared" si="257"/>
        <v>0.13914538310412575</v>
      </c>
    </row>
    <row r="4145" spans="1:13" x14ac:dyDescent="0.3">
      <c r="A4145" s="124">
        <v>41541</v>
      </c>
      <c r="B4145" s="108" t="s">
        <v>69</v>
      </c>
      <c r="C4145" s="111">
        <v>15.35</v>
      </c>
      <c r="D4145" s="87" t="s">
        <v>31</v>
      </c>
      <c r="E4145" s="108" t="s">
        <v>8178</v>
      </c>
      <c r="F4145" s="110">
        <v>4.5</v>
      </c>
      <c r="G4145" s="35">
        <v>1</v>
      </c>
      <c r="H4145" s="71" t="s">
        <v>6518</v>
      </c>
      <c r="I4145" s="34">
        <v>-1</v>
      </c>
      <c r="J4145" s="18">
        <f t="shared" si="258"/>
        <v>565.6</v>
      </c>
      <c r="K4145" s="19" t="str">
        <f t="shared" si="256"/>
        <v>Sep-13</v>
      </c>
      <c r="L4145" s="20">
        <f t="shared" si="259"/>
        <v>4073</v>
      </c>
      <c r="M4145" s="21">
        <f t="shared" si="257"/>
        <v>0.13886570095752518</v>
      </c>
    </row>
    <row r="4146" spans="1:13" x14ac:dyDescent="0.3">
      <c r="A4146" s="119">
        <v>41541</v>
      </c>
      <c r="B4146" s="120" t="s">
        <v>153</v>
      </c>
      <c r="C4146" s="121">
        <v>16.5</v>
      </c>
      <c r="D4146" s="87" t="s">
        <v>31</v>
      </c>
      <c r="E4146" s="120" t="s">
        <v>8180</v>
      </c>
      <c r="F4146" s="123">
        <v>6</v>
      </c>
      <c r="G4146" s="35">
        <v>1</v>
      </c>
      <c r="H4146" s="69" t="s">
        <v>6116</v>
      </c>
      <c r="I4146" s="31">
        <v>-1</v>
      </c>
      <c r="J4146" s="18">
        <f t="shared" si="258"/>
        <v>564.6</v>
      </c>
      <c r="K4146" s="19" t="str">
        <f t="shared" si="256"/>
        <v>Sep-13</v>
      </c>
      <c r="L4146" s="20">
        <f t="shared" si="259"/>
        <v>4074</v>
      </c>
      <c r="M4146" s="21">
        <f t="shared" si="257"/>
        <v>0.13858615611192932</v>
      </c>
    </row>
    <row r="4147" spans="1:13" x14ac:dyDescent="0.3">
      <c r="A4147" s="124">
        <v>41541</v>
      </c>
      <c r="B4147" s="108" t="s">
        <v>69</v>
      </c>
      <c r="C4147" s="111">
        <v>17.05</v>
      </c>
      <c r="D4147" s="87" t="s">
        <v>31</v>
      </c>
      <c r="E4147" s="108" t="s">
        <v>1098</v>
      </c>
      <c r="F4147" s="110">
        <v>4.5</v>
      </c>
      <c r="G4147" s="35">
        <v>1</v>
      </c>
      <c r="H4147" s="71" t="s">
        <v>6512</v>
      </c>
      <c r="I4147" s="34">
        <v>-1</v>
      </c>
      <c r="J4147" s="18">
        <f t="shared" si="258"/>
        <v>563.6</v>
      </c>
      <c r="K4147" s="19" t="str">
        <f t="shared" si="256"/>
        <v>Sep-13</v>
      </c>
      <c r="L4147" s="20">
        <f t="shared" si="259"/>
        <v>4075</v>
      </c>
      <c r="M4147" s="21">
        <f t="shared" si="257"/>
        <v>0.13830674846625768</v>
      </c>
    </row>
    <row r="4148" spans="1:13" x14ac:dyDescent="0.3">
      <c r="A4148" s="124">
        <v>41541</v>
      </c>
      <c r="B4148" s="108" t="s">
        <v>69</v>
      </c>
      <c r="C4148" s="111">
        <v>17.399999999999999</v>
      </c>
      <c r="D4148" s="87" t="s">
        <v>31</v>
      </c>
      <c r="E4148" s="108" t="s">
        <v>8179</v>
      </c>
      <c r="F4148" s="110">
        <v>4.5</v>
      </c>
      <c r="G4148" s="35">
        <v>1</v>
      </c>
      <c r="H4148" s="71" t="s">
        <v>6526</v>
      </c>
      <c r="I4148" s="34">
        <v>6</v>
      </c>
      <c r="J4148" s="18">
        <f t="shared" si="258"/>
        <v>569.6</v>
      </c>
      <c r="K4148" s="19" t="str">
        <f t="shared" si="256"/>
        <v>Sep-13</v>
      </c>
      <c r="L4148" s="20">
        <f t="shared" si="259"/>
        <v>4076</v>
      </c>
      <c r="M4148" s="21">
        <f t="shared" si="257"/>
        <v>0.13974484789008831</v>
      </c>
    </row>
    <row r="4149" spans="1:13" x14ac:dyDescent="0.3">
      <c r="A4149" s="119">
        <v>41542</v>
      </c>
      <c r="B4149" s="120" t="s">
        <v>141</v>
      </c>
      <c r="C4149" s="121">
        <v>14</v>
      </c>
      <c r="D4149" s="87" t="s">
        <v>31</v>
      </c>
      <c r="E4149" s="120" t="s">
        <v>8181</v>
      </c>
      <c r="F4149" s="123">
        <v>5.5</v>
      </c>
      <c r="G4149" s="35">
        <v>1</v>
      </c>
      <c r="H4149" s="69">
        <v>1</v>
      </c>
      <c r="I4149" s="31">
        <v>4.5</v>
      </c>
      <c r="J4149" s="18">
        <f t="shared" si="258"/>
        <v>574.1</v>
      </c>
      <c r="K4149" s="19" t="str">
        <f t="shared" si="256"/>
        <v>Sep-13</v>
      </c>
      <c r="L4149" s="20">
        <f t="shared" si="259"/>
        <v>4077</v>
      </c>
      <c r="M4149" s="21">
        <f t="shared" si="257"/>
        <v>0.14081432425803286</v>
      </c>
    </row>
    <row r="4150" spans="1:13" x14ac:dyDescent="0.3">
      <c r="A4150" s="119">
        <v>41542</v>
      </c>
      <c r="B4150" s="120" t="s">
        <v>71</v>
      </c>
      <c r="C4150" s="121">
        <v>14.1</v>
      </c>
      <c r="D4150" s="87" t="s">
        <v>31</v>
      </c>
      <c r="E4150" s="120" t="s">
        <v>8182</v>
      </c>
      <c r="F4150" s="123">
        <v>6</v>
      </c>
      <c r="G4150" s="35">
        <v>1</v>
      </c>
      <c r="H4150" s="69">
        <v>1</v>
      </c>
      <c r="I4150" s="31">
        <v>5</v>
      </c>
      <c r="J4150" s="18">
        <f t="shared" si="258"/>
        <v>579.1</v>
      </c>
      <c r="K4150" s="19" t="str">
        <f t="shared" si="256"/>
        <v>Sep-13</v>
      </c>
      <c r="L4150" s="20">
        <f t="shared" si="259"/>
        <v>4078</v>
      </c>
      <c r="M4150" s="21">
        <f t="shared" si="257"/>
        <v>0.1420058852378617</v>
      </c>
    </row>
    <row r="4151" spans="1:13" x14ac:dyDescent="0.3">
      <c r="A4151" s="119">
        <v>41542</v>
      </c>
      <c r="B4151" s="120" t="s">
        <v>39</v>
      </c>
      <c r="C4151" s="121">
        <v>14.5</v>
      </c>
      <c r="D4151" s="87" t="s">
        <v>31</v>
      </c>
      <c r="E4151" s="120" t="s">
        <v>8183</v>
      </c>
      <c r="F4151" s="123">
        <v>5</v>
      </c>
      <c r="G4151" s="35">
        <v>1</v>
      </c>
      <c r="H4151" s="69">
        <v>1</v>
      </c>
      <c r="I4151" s="31">
        <v>3.2</v>
      </c>
      <c r="J4151" s="18">
        <f t="shared" si="258"/>
        <v>582.30000000000007</v>
      </c>
      <c r="K4151" s="19" t="str">
        <f t="shared" si="256"/>
        <v>Sep-13</v>
      </c>
      <c r="L4151" s="20">
        <f t="shared" si="259"/>
        <v>4079</v>
      </c>
      <c r="M4151" s="21">
        <f t="shared" si="257"/>
        <v>0.14275557734738908</v>
      </c>
    </row>
    <row r="4152" spans="1:13" x14ac:dyDescent="0.3">
      <c r="A4152" s="119">
        <v>41542</v>
      </c>
      <c r="B4152" s="120" t="s">
        <v>141</v>
      </c>
      <c r="C4152" s="121">
        <v>15.05</v>
      </c>
      <c r="D4152" s="87" t="s">
        <v>31</v>
      </c>
      <c r="E4152" s="120" t="s">
        <v>1140</v>
      </c>
      <c r="F4152" s="123">
        <v>6</v>
      </c>
      <c r="G4152" s="35">
        <v>1</v>
      </c>
      <c r="H4152" s="69">
        <v>5</v>
      </c>
      <c r="I4152" s="31">
        <v>-1</v>
      </c>
      <c r="J4152" s="18">
        <f t="shared" si="258"/>
        <v>581.30000000000007</v>
      </c>
      <c r="K4152" s="19" t="str">
        <f t="shared" si="256"/>
        <v>Sep-13</v>
      </c>
      <c r="L4152" s="20">
        <f t="shared" si="259"/>
        <v>4080</v>
      </c>
      <c r="M4152" s="21">
        <f t="shared" si="257"/>
        <v>0.14247549019607844</v>
      </c>
    </row>
    <row r="4153" spans="1:13" x14ac:dyDescent="0.3">
      <c r="A4153" s="124">
        <v>41542</v>
      </c>
      <c r="B4153" s="108" t="s">
        <v>43</v>
      </c>
      <c r="C4153" s="111">
        <v>17.25</v>
      </c>
      <c r="D4153" s="87" t="s">
        <v>31</v>
      </c>
      <c r="E4153" s="108" t="s">
        <v>2422</v>
      </c>
      <c r="F4153" s="110">
        <v>4.3</v>
      </c>
      <c r="G4153" s="35">
        <v>1</v>
      </c>
      <c r="H4153" s="71" t="s">
        <v>6526</v>
      </c>
      <c r="I4153" s="34">
        <v>3.3</v>
      </c>
      <c r="J4153" s="18">
        <f t="shared" si="258"/>
        <v>584.6</v>
      </c>
      <c r="K4153" s="19" t="str">
        <f t="shared" si="256"/>
        <v>Sep-13</v>
      </c>
      <c r="L4153" s="20">
        <f t="shared" si="259"/>
        <v>4081</v>
      </c>
      <c r="M4153" s="21">
        <f t="shared" si="257"/>
        <v>0.14324920362656213</v>
      </c>
    </row>
    <row r="4154" spans="1:13" x14ac:dyDescent="0.3">
      <c r="A4154" s="107">
        <v>41543</v>
      </c>
      <c r="B4154" s="108" t="s">
        <v>48</v>
      </c>
      <c r="C4154" s="101">
        <v>0.59722222222222221</v>
      </c>
      <c r="D4154" s="87" t="s">
        <v>31</v>
      </c>
      <c r="E4154" s="108" t="s">
        <v>1437</v>
      </c>
      <c r="F4154" s="110">
        <v>3.5</v>
      </c>
      <c r="G4154" s="85">
        <v>1</v>
      </c>
      <c r="H4154" s="87" t="s">
        <v>33</v>
      </c>
      <c r="I4154" s="27">
        <v>-1</v>
      </c>
      <c r="J4154" s="18">
        <f t="shared" si="258"/>
        <v>583.6</v>
      </c>
      <c r="K4154" s="19" t="str">
        <f t="shared" si="256"/>
        <v>Sep-13</v>
      </c>
      <c r="L4154" s="20">
        <f t="shared" si="259"/>
        <v>4082</v>
      </c>
      <c r="M4154" s="21">
        <f t="shared" si="257"/>
        <v>0.14296913277804998</v>
      </c>
    </row>
    <row r="4155" spans="1:13" x14ac:dyDescent="0.3">
      <c r="A4155" s="107">
        <v>41543</v>
      </c>
      <c r="B4155" s="108" t="s">
        <v>39</v>
      </c>
      <c r="C4155" s="101">
        <v>0.75347222222222221</v>
      </c>
      <c r="D4155" s="87" t="s">
        <v>31</v>
      </c>
      <c r="E4155" s="108" t="s">
        <v>1438</v>
      </c>
      <c r="F4155" s="110">
        <v>3.25</v>
      </c>
      <c r="G4155" s="85">
        <v>1</v>
      </c>
      <c r="H4155" s="87" t="s">
        <v>33</v>
      </c>
      <c r="I4155" s="27">
        <v>-1</v>
      </c>
      <c r="J4155" s="18">
        <f t="shared" si="258"/>
        <v>582.6</v>
      </c>
      <c r="K4155" s="19" t="str">
        <f t="shared" si="256"/>
        <v>Sep-13</v>
      </c>
      <c r="L4155" s="20">
        <f t="shared" si="259"/>
        <v>4083</v>
      </c>
      <c r="M4155" s="21">
        <f t="shared" si="257"/>
        <v>0.14268919911829539</v>
      </c>
    </row>
    <row r="4156" spans="1:13" x14ac:dyDescent="0.3">
      <c r="A4156" s="107">
        <v>41543</v>
      </c>
      <c r="B4156" s="108" t="s">
        <v>45</v>
      </c>
      <c r="C4156" s="101">
        <v>0.82291666666666663</v>
      </c>
      <c r="D4156" s="87" t="s">
        <v>31</v>
      </c>
      <c r="E4156" s="108" t="s">
        <v>1439</v>
      </c>
      <c r="F4156" s="110">
        <v>3.75</v>
      </c>
      <c r="G4156" s="85">
        <v>1</v>
      </c>
      <c r="H4156" s="87" t="s">
        <v>33</v>
      </c>
      <c r="I4156" s="28">
        <v>-1</v>
      </c>
      <c r="J4156" s="18">
        <f t="shared" si="258"/>
        <v>581.6</v>
      </c>
      <c r="K4156" s="19" t="str">
        <f t="shared" si="256"/>
        <v>Sep-13</v>
      </c>
      <c r="L4156" s="20">
        <f t="shared" si="259"/>
        <v>4084</v>
      </c>
      <c r="M4156" s="21">
        <f t="shared" si="257"/>
        <v>0.14240940254652301</v>
      </c>
    </row>
    <row r="4157" spans="1:13" x14ac:dyDescent="0.3">
      <c r="A4157" s="119">
        <v>41543</v>
      </c>
      <c r="B4157" s="120" t="s">
        <v>48</v>
      </c>
      <c r="C4157" s="121">
        <v>15.3</v>
      </c>
      <c r="D4157" s="87" t="s">
        <v>31</v>
      </c>
      <c r="E4157" s="120" t="s">
        <v>2078</v>
      </c>
      <c r="F4157" s="123">
        <v>4.5</v>
      </c>
      <c r="G4157" s="35">
        <v>1</v>
      </c>
      <c r="H4157" s="69">
        <v>6</v>
      </c>
      <c r="I4157" s="31">
        <v>-1</v>
      </c>
      <c r="J4157" s="18">
        <f t="shared" si="258"/>
        <v>580.6</v>
      </c>
      <c r="K4157" s="19" t="str">
        <f t="shared" si="256"/>
        <v>Sep-13</v>
      </c>
      <c r="L4157" s="20">
        <f t="shared" si="259"/>
        <v>4085</v>
      </c>
      <c r="M4157" s="21">
        <f t="shared" si="257"/>
        <v>0.1421297429620563</v>
      </c>
    </row>
    <row r="4158" spans="1:13" x14ac:dyDescent="0.3">
      <c r="A4158" s="119">
        <v>41543</v>
      </c>
      <c r="B4158" s="120" t="s">
        <v>52</v>
      </c>
      <c r="C4158" s="121">
        <v>15.4</v>
      </c>
      <c r="D4158" s="87" t="s">
        <v>31</v>
      </c>
      <c r="E4158" s="120" t="s">
        <v>8186</v>
      </c>
      <c r="F4158" s="123">
        <v>5.5</v>
      </c>
      <c r="G4158" s="35">
        <v>1</v>
      </c>
      <c r="H4158" s="69">
        <v>6</v>
      </c>
      <c r="I4158" s="31">
        <v>-1</v>
      </c>
      <c r="J4158" s="18">
        <f t="shared" si="258"/>
        <v>579.6</v>
      </c>
      <c r="K4158" s="19" t="str">
        <f t="shared" si="256"/>
        <v>Sep-13</v>
      </c>
      <c r="L4158" s="20">
        <f t="shared" si="259"/>
        <v>4086</v>
      </c>
      <c r="M4158" s="21">
        <f t="shared" si="257"/>
        <v>0.14185022026431718</v>
      </c>
    </row>
    <row r="4159" spans="1:13" x14ac:dyDescent="0.3">
      <c r="A4159" s="124">
        <v>41543</v>
      </c>
      <c r="B4159" s="108" t="s">
        <v>45</v>
      </c>
      <c r="C4159" s="111">
        <v>17.45</v>
      </c>
      <c r="D4159" s="87" t="s">
        <v>31</v>
      </c>
      <c r="E4159" s="108" t="s">
        <v>8184</v>
      </c>
      <c r="F4159" s="110">
        <v>5</v>
      </c>
      <c r="G4159" s="35">
        <v>1</v>
      </c>
      <c r="H4159" s="71" t="s">
        <v>6518</v>
      </c>
      <c r="I4159" s="34">
        <v>-1</v>
      </c>
      <c r="J4159" s="18">
        <f t="shared" si="258"/>
        <v>578.6</v>
      </c>
      <c r="K4159" s="19" t="str">
        <f t="shared" si="256"/>
        <v>Sep-13</v>
      </c>
      <c r="L4159" s="20">
        <f t="shared" si="259"/>
        <v>4087</v>
      </c>
      <c r="M4159" s="21">
        <f t="shared" si="257"/>
        <v>0.14157083435282605</v>
      </c>
    </row>
    <row r="4160" spans="1:13" x14ac:dyDescent="0.3">
      <c r="A4160" s="119">
        <v>41543</v>
      </c>
      <c r="B4160" s="120" t="s">
        <v>48</v>
      </c>
      <c r="C4160" s="121">
        <v>17.5</v>
      </c>
      <c r="D4160" s="87" t="s">
        <v>31</v>
      </c>
      <c r="E4160" s="120" t="s">
        <v>8187</v>
      </c>
      <c r="F4160" s="123">
        <v>5</v>
      </c>
      <c r="G4160" s="35">
        <v>0</v>
      </c>
      <c r="H4160" s="69" t="s">
        <v>6111</v>
      </c>
      <c r="I4160" s="31">
        <v>0</v>
      </c>
      <c r="J4160" s="18">
        <f t="shared" si="258"/>
        <v>578.6</v>
      </c>
      <c r="K4160" s="19" t="str">
        <f t="shared" si="256"/>
        <v>Sep-13</v>
      </c>
      <c r="L4160" s="20">
        <f t="shared" si="259"/>
        <v>4087</v>
      </c>
      <c r="M4160" s="21">
        <f t="shared" si="257"/>
        <v>0.14157083435282605</v>
      </c>
    </row>
    <row r="4161" spans="1:13" x14ac:dyDescent="0.3">
      <c r="A4161" s="124">
        <v>41543</v>
      </c>
      <c r="B4161" s="108" t="s">
        <v>45</v>
      </c>
      <c r="C4161" s="111">
        <v>19.149999999999999</v>
      </c>
      <c r="D4161" s="87" t="s">
        <v>31</v>
      </c>
      <c r="E4161" s="108" t="s">
        <v>1591</v>
      </c>
      <c r="F4161" s="110">
        <v>5</v>
      </c>
      <c r="G4161" s="35">
        <v>1</v>
      </c>
      <c r="H4161" s="71" t="s">
        <v>6526</v>
      </c>
      <c r="I4161" s="34">
        <v>4</v>
      </c>
      <c r="J4161" s="18">
        <f t="shared" si="258"/>
        <v>582.6</v>
      </c>
      <c r="K4161" s="19" t="str">
        <f t="shared" si="256"/>
        <v>Sep-13</v>
      </c>
      <c r="L4161" s="20">
        <f t="shared" si="259"/>
        <v>4088</v>
      </c>
      <c r="M4161" s="21">
        <f t="shared" si="257"/>
        <v>0.14251467710371821</v>
      </c>
    </row>
    <row r="4162" spans="1:13" x14ac:dyDescent="0.3">
      <c r="A4162" s="124">
        <v>41543</v>
      </c>
      <c r="B4162" s="108" t="s">
        <v>45</v>
      </c>
      <c r="C4162" s="111">
        <v>20.45</v>
      </c>
      <c r="D4162" s="87" t="s">
        <v>31</v>
      </c>
      <c r="E4162" s="108" t="s">
        <v>8185</v>
      </c>
      <c r="F4162" s="110">
        <v>5</v>
      </c>
      <c r="G4162" s="35">
        <v>1</v>
      </c>
      <c r="H4162" s="71" t="s">
        <v>6526</v>
      </c>
      <c r="I4162" s="34">
        <v>4</v>
      </c>
      <c r="J4162" s="18">
        <f t="shared" si="258"/>
        <v>586.6</v>
      </c>
      <c r="K4162" s="19" t="str">
        <f t="shared" ref="K4162:K4225" si="260">TEXT(A4162,"MMM-yy")</f>
        <v>Sep-13</v>
      </c>
      <c r="L4162" s="20">
        <f t="shared" si="259"/>
        <v>4089</v>
      </c>
      <c r="M4162" s="21">
        <f t="shared" ref="M4162:M4225" si="261">J4162/L4162</f>
        <v>0.14345805820494009</v>
      </c>
    </row>
    <row r="4163" spans="1:13" x14ac:dyDescent="0.3">
      <c r="A4163" s="107">
        <v>41544</v>
      </c>
      <c r="B4163" s="108" t="s">
        <v>41</v>
      </c>
      <c r="C4163" s="101">
        <v>0.61805555555555558</v>
      </c>
      <c r="D4163" s="87" t="s">
        <v>31</v>
      </c>
      <c r="E4163" s="108" t="s">
        <v>1440</v>
      </c>
      <c r="F4163" s="110">
        <v>3.75</v>
      </c>
      <c r="G4163" s="85">
        <v>1</v>
      </c>
      <c r="H4163" s="87" t="s">
        <v>33</v>
      </c>
      <c r="I4163" s="27">
        <v>-1</v>
      </c>
      <c r="J4163" s="18">
        <f t="shared" ref="J4163:J4226" si="262">J4162+I4163</f>
        <v>585.6</v>
      </c>
      <c r="K4163" s="19" t="str">
        <f t="shared" si="260"/>
        <v>Sep-13</v>
      </c>
      <c r="L4163" s="20">
        <f t="shared" ref="L4163:L4226" si="263">L4162+G4163</f>
        <v>4090</v>
      </c>
      <c r="M4163" s="21">
        <f t="shared" si="261"/>
        <v>0.14317848410757947</v>
      </c>
    </row>
    <row r="4164" spans="1:13" x14ac:dyDescent="0.3">
      <c r="A4164" s="107">
        <v>41544</v>
      </c>
      <c r="B4164" s="108" t="s">
        <v>52</v>
      </c>
      <c r="C4164" s="101">
        <v>0.63541666666666663</v>
      </c>
      <c r="D4164" s="87" t="s">
        <v>31</v>
      </c>
      <c r="E4164" s="108" t="s">
        <v>1441</v>
      </c>
      <c r="F4164" s="110">
        <v>3.25</v>
      </c>
      <c r="G4164" s="85">
        <v>1</v>
      </c>
      <c r="H4164" s="87" t="s">
        <v>33</v>
      </c>
      <c r="I4164" s="27">
        <v>-1</v>
      </c>
      <c r="J4164" s="18">
        <f t="shared" si="262"/>
        <v>584.6</v>
      </c>
      <c r="K4164" s="19" t="str">
        <f t="shared" si="260"/>
        <v>Sep-13</v>
      </c>
      <c r="L4164" s="20">
        <f t="shared" si="263"/>
        <v>4091</v>
      </c>
      <c r="M4164" s="21">
        <f t="shared" si="261"/>
        <v>0.14289904668785139</v>
      </c>
    </row>
    <row r="4165" spans="1:13" x14ac:dyDescent="0.3">
      <c r="A4165" s="107">
        <v>41544</v>
      </c>
      <c r="B4165" s="108" t="s">
        <v>35</v>
      </c>
      <c r="C4165" s="101">
        <v>0.67361111111111116</v>
      </c>
      <c r="D4165" s="87" t="s">
        <v>31</v>
      </c>
      <c r="E4165" s="108" t="s">
        <v>1442</v>
      </c>
      <c r="F4165" s="110">
        <v>4</v>
      </c>
      <c r="G4165" s="85">
        <v>1</v>
      </c>
      <c r="H4165" s="87" t="s">
        <v>33</v>
      </c>
      <c r="I4165" s="27">
        <v>-1</v>
      </c>
      <c r="J4165" s="18">
        <f t="shared" si="262"/>
        <v>583.6</v>
      </c>
      <c r="K4165" s="19" t="str">
        <f t="shared" si="260"/>
        <v>Sep-13</v>
      </c>
      <c r="L4165" s="20">
        <f t="shared" si="263"/>
        <v>4092</v>
      </c>
      <c r="M4165" s="21">
        <f t="shared" si="261"/>
        <v>0.14261974584555231</v>
      </c>
    </row>
    <row r="4166" spans="1:13" x14ac:dyDescent="0.3">
      <c r="A4166" s="107">
        <v>41544</v>
      </c>
      <c r="B4166" s="108" t="s">
        <v>45</v>
      </c>
      <c r="C4166" s="101">
        <v>0.79861111111111116</v>
      </c>
      <c r="D4166" s="87" t="s">
        <v>31</v>
      </c>
      <c r="E4166" s="108" t="s">
        <v>1443</v>
      </c>
      <c r="F4166" s="110">
        <v>3.5</v>
      </c>
      <c r="G4166" s="85">
        <v>1</v>
      </c>
      <c r="H4166" s="87" t="s">
        <v>33</v>
      </c>
      <c r="I4166" s="28">
        <v>-1</v>
      </c>
      <c r="J4166" s="18">
        <f t="shared" si="262"/>
        <v>582.6</v>
      </c>
      <c r="K4166" s="19" t="str">
        <f t="shared" si="260"/>
        <v>Sep-13</v>
      </c>
      <c r="L4166" s="20">
        <f t="shared" si="263"/>
        <v>4093</v>
      </c>
      <c r="M4166" s="21">
        <f t="shared" si="261"/>
        <v>0.1423405814805766</v>
      </c>
    </row>
    <row r="4167" spans="1:13" x14ac:dyDescent="0.3">
      <c r="A4167" s="107">
        <v>41544</v>
      </c>
      <c r="B4167" s="108" t="s">
        <v>45</v>
      </c>
      <c r="C4167" s="101">
        <v>0.81944444444444453</v>
      </c>
      <c r="D4167" s="87" t="s">
        <v>31</v>
      </c>
      <c r="E4167" s="108" t="s">
        <v>1444</v>
      </c>
      <c r="F4167" s="110">
        <v>4</v>
      </c>
      <c r="G4167" s="85">
        <v>1</v>
      </c>
      <c r="H4167" s="87" t="s">
        <v>33</v>
      </c>
      <c r="I4167" s="28">
        <v>-1</v>
      </c>
      <c r="J4167" s="18">
        <f t="shared" si="262"/>
        <v>581.6</v>
      </c>
      <c r="K4167" s="19" t="str">
        <f t="shared" si="260"/>
        <v>Sep-13</v>
      </c>
      <c r="L4167" s="20">
        <f t="shared" si="263"/>
        <v>4094</v>
      </c>
      <c r="M4167" s="21">
        <f t="shared" si="261"/>
        <v>0.14206155349291646</v>
      </c>
    </row>
    <row r="4168" spans="1:13" x14ac:dyDescent="0.3">
      <c r="A4168" s="119">
        <v>41544</v>
      </c>
      <c r="B4168" s="120" t="s">
        <v>35</v>
      </c>
      <c r="C4168" s="121">
        <v>14</v>
      </c>
      <c r="D4168" s="87" t="s">
        <v>31</v>
      </c>
      <c r="E4168" s="120" t="s">
        <v>8189</v>
      </c>
      <c r="F4168" s="123">
        <v>6</v>
      </c>
      <c r="G4168" s="35">
        <v>1</v>
      </c>
      <c r="H4168" s="69">
        <v>2</v>
      </c>
      <c r="I4168" s="31">
        <v>-1</v>
      </c>
      <c r="J4168" s="18">
        <f t="shared" si="262"/>
        <v>580.6</v>
      </c>
      <c r="K4168" s="19" t="str">
        <f t="shared" si="260"/>
        <v>Sep-13</v>
      </c>
      <c r="L4168" s="20">
        <f t="shared" si="263"/>
        <v>4095</v>
      </c>
      <c r="M4168" s="21">
        <f t="shared" si="261"/>
        <v>0.1417826617826618</v>
      </c>
    </row>
    <row r="4169" spans="1:13" x14ac:dyDescent="0.3">
      <c r="A4169" s="119">
        <v>41544</v>
      </c>
      <c r="B4169" s="120" t="s">
        <v>41</v>
      </c>
      <c r="C4169" s="121">
        <v>14.2</v>
      </c>
      <c r="D4169" s="87" t="s">
        <v>31</v>
      </c>
      <c r="E4169" s="120" t="s">
        <v>8190</v>
      </c>
      <c r="F4169" s="123">
        <v>4.5</v>
      </c>
      <c r="G4169" s="35">
        <v>0</v>
      </c>
      <c r="H4169" s="69" t="s">
        <v>6111</v>
      </c>
      <c r="I4169" s="31">
        <v>0</v>
      </c>
      <c r="J4169" s="18">
        <f t="shared" si="262"/>
        <v>580.6</v>
      </c>
      <c r="K4169" s="19" t="str">
        <f t="shared" si="260"/>
        <v>Sep-13</v>
      </c>
      <c r="L4169" s="20">
        <f t="shared" si="263"/>
        <v>4095</v>
      </c>
      <c r="M4169" s="21">
        <f t="shared" si="261"/>
        <v>0.1417826617826618</v>
      </c>
    </row>
    <row r="4170" spans="1:13" x14ac:dyDescent="0.3">
      <c r="A4170" s="119">
        <v>41544</v>
      </c>
      <c r="B4170" s="120" t="s">
        <v>52</v>
      </c>
      <c r="C4170" s="121">
        <v>16.25</v>
      </c>
      <c r="D4170" s="87" t="s">
        <v>31</v>
      </c>
      <c r="E4170" s="120" t="s">
        <v>7783</v>
      </c>
      <c r="F4170" s="123">
        <v>6</v>
      </c>
      <c r="G4170" s="35">
        <v>1</v>
      </c>
      <c r="H4170" s="69">
        <v>1</v>
      </c>
      <c r="I4170" s="31">
        <v>3</v>
      </c>
      <c r="J4170" s="18">
        <f t="shared" si="262"/>
        <v>583.6</v>
      </c>
      <c r="K4170" s="19" t="str">
        <f t="shared" si="260"/>
        <v>Sep-13</v>
      </c>
      <c r="L4170" s="20">
        <f t="shared" si="263"/>
        <v>4096</v>
      </c>
      <c r="M4170" s="21">
        <f t="shared" si="261"/>
        <v>0.14248046875000001</v>
      </c>
    </row>
    <row r="4171" spans="1:13" x14ac:dyDescent="0.3">
      <c r="A4171" s="119">
        <v>41544</v>
      </c>
      <c r="B4171" s="120" t="s">
        <v>35</v>
      </c>
      <c r="C4171" s="121">
        <v>16.45</v>
      </c>
      <c r="D4171" s="87" t="s">
        <v>31</v>
      </c>
      <c r="E4171" s="120" t="s">
        <v>7781</v>
      </c>
      <c r="F4171" s="123">
        <v>4.5</v>
      </c>
      <c r="G4171" s="35">
        <v>1</v>
      </c>
      <c r="H4171" s="69">
        <v>5</v>
      </c>
      <c r="I4171" s="31">
        <v>-1</v>
      </c>
      <c r="J4171" s="18">
        <f t="shared" si="262"/>
        <v>582.6</v>
      </c>
      <c r="K4171" s="19" t="str">
        <f t="shared" si="260"/>
        <v>Sep-13</v>
      </c>
      <c r="L4171" s="20">
        <f t="shared" si="263"/>
        <v>4097</v>
      </c>
      <c r="M4171" s="21">
        <f t="shared" si="261"/>
        <v>0.14220161093483036</v>
      </c>
    </row>
    <row r="4172" spans="1:13" x14ac:dyDescent="0.3">
      <c r="A4172" s="119">
        <v>41544</v>
      </c>
      <c r="B4172" s="120" t="s">
        <v>41</v>
      </c>
      <c r="C4172" s="121">
        <v>17.100000000000001</v>
      </c>
      <c r="D4172" s="87" t="s">
        <v>31</v>
      </c>
      <c r="E4172" s="120" t="s">
        <v>8191</v>
      </c>
      <c r="F4172" s="123">
        <v>4.5</v>
      </c>
      <c r="G4172" s="35">
        <v>1</v>
      </c>
      <c r="H4172" s="69">
        <v>6</v>
      </c>
      <c r="I4172" s="31">
        <v>-1</v>
      </c>
      <c r="J4172" s="18">
        <f t="shared" si="262"/>
        <v>581.6</v>
      </c>
      <c r="K4172" s="19" t="str">
        <f t="shared" si="260"/>
        <v>Sep-13</v>
      </c>
      <c r="L4172" s="20">
        <f t="shared" si="263"/>
        <v>4098</v>
      </c>
      <c r="M4172" s="21">
        <f t="shared" si="261"/>
        <v>0.14192288921425086</v>
      </c>
    </row>
    <row r="4173" spans="1:13" x14ac:dyDescent="0.3">
      <c r="A4173" s="124">
        <v>41544</v>
      </c>
      <c r="B4173" s="108" t="s">
        <v>45</v>
      </c>
      <c r="C4173" s="111">
        <v>20.399999999999999</v>
      </c>
      <c r="D4173" s="87" t="s">
        <v>31</v>
      </c>
      <c r="E4173" s="108" t="s">
        <v>8188</v>
      </c>
      <c r="F4173" s="110">
        <v>4.5</v>
      </c>
      <c r="G4173" s="35">
        <v>1</v>
      </c>
      <c r="H4173" s="71" t="s">
        <v>6512</v>
      </c>
      <c r="I4173" s="34">
        <v>-1</v>
      </c>
      <c r="J4173" s="18">
        <f t="shared" si="262"/>
        <v>580.6</v>
      </c>
      <c r="K4173" s="19" t="str">
        <f t="shared" si="260"/>
        <v>Sep-13</v>
      </c>
      <c r="L4173" s="20">
        <f t="shared" si="263"/>
        <v>4099</v>
      </c>
      <c r="M4173" s="21">
        <f t="shared" si="261"/>
        <v>0.14164430348865578</v>
      </c>
    </row>
    <row r="4174" spans="1:13" x14ac:dyDescent="0.3">
      <c r="A4174" s="107">
        <v>41545</v>
      </c>
      <c r="B4174" s="108" t="s">
        <v>151</v>
      </c>
      <c r="C4174" s="101">
        <v>0.57986111111111105</v>
      </c>
      <c r="D4174" s="87" t="s">
        <v>31</v>
      </c>
      <c r="E4174" s="108" t="s">
        <v>1445</v>
      </c>
      <c r="F4174" s="110">
        <v>4</v>
      </c>
      <c r="G4174" s="85">
        <v>1</v>
      </c>
      <c r="H4174" s="87" t="s">
        <v>33</v>
      </c>
      <c r="I4174" s="27">
        <v>-1</v>
      </c>
      <c r="J4174" s="18">
        <f t="shared" si="262"/>
        <v>579.6</v>
      </c>
      <c r="K4174" s="19" t="str">
        <f t="shared" si="260"/>
        <v>Sep-13</v>
      </c>
      <c r="L4174" s="20">
        <f t="shared" si="263"/>
        <v>4100</v>
      </c>
      <c r="M4174" s="21">
        <f t="shared" si="261"/>
        <v>0.1413658536585366</v>
      </c>
    </row>
    <row r="4175" spans="1:13" x14ac:dyDescent="0.3">
      <c r="A4175" s="119">
        <v>41545</v>
      </c>
      <c r="B4175" s="120" t="s">
        <v>136</v>
      </c>
      <c r="C4175" s="121">
        <v>14.15</v>
      </c>
      <c r="D4175" s="87" t="s">
        <v>31</v>
      </c>
      <c r="E4175" s="120" t="s">
        <v>1212</v>
      </c>
      <c r="F4175" s="123">
        <v>5.5</v>
      </c>
      <c r="G4175" s="35">
        <v>1</v>
      </c>
      <c r="H4175" s="69">
        <v>7</v>
      </c>
      <c r="I4175" s="31">
        <v>-1</v>
      </c>
      <c r="J4175" s="18">
        <f t="shared" si="262"/>
        <v>578.6</v>
      </c>
      <c r="K4175" s="19" t="str">
        <f t="shared" si="260"/>
        <v>Sep-13</v>
      </c>
      <c r="L4175" s="20">
        <f t="shared" si="263"/>
        <v>4101</v>
      </c>
      <c r="M4175" s="21">
        <f t="shared" si="261"/>
        <v>0.14108753962448184</v>
      </c>
    </row>
    <row r="4176" spans="1:13" x14ac:dyDescent="0.3">
      <c r="A4176" s="119">
        <v>41545</v>
      </c>
      <c r="B4176" s="120" t="s">
        <v>135</v>
      </c>
      <c r="C4176" s="121">
        <v>15.15</v>
      </c>
      <c r="D4176" s="87" t="s">
        <v>31</v>
      </c>
      <c r="E4176" s="120" t="s">
        <v>8193</v>
      </c>
      <c r="F4176" s="123">
        <v>5</v>
      </c>
      <c r="G4176" s="35">
        <v>1</v>
      </c>
      <c r="H4176" s="69">
        <v>1</v>
      </c>
      <c r="I4176" s="31">
        <v>4</v>
      </c>
      <c r="J4176" s="18">
        <f t="shared" si="262"/>
        <v>582.6</v>
      </c>
      <c r="K4176" s="19" t="str">
        <f t="shared" si="260"/>
        <v>Sep-13</v>
      </c>
      <c r="L4176" s="20">
        <f t="shared" si="263"/>
        <v>4102</v>
      </c>
      <c r="M4176" s="21">
        <f t="shared" si="261"/>
        <v>0.14202827888834715</v>
      </c>
    </row>
    <row r="4177" spans="1:13" x14ac:dyDescent="0.3">
      <c r="A4177" s="119">
        <v>41545</v>
      </c>
      <c r="B4177" s="120" t="s">
        <v>52</v>
      </c>
      <c r="C4177" s="121">
        <v>17</v>
      </c>
      <c r="D4177" s="87" t="s">
        <v>31</v>
      </c>
      <c r="E4177" s="120" t="s">
        <v>6731</v>
      </c>
      <c r="F4177" s="123">
        <v>5</v>
      </c>
      <c r="G4177" s="35">
        <v>1</v>
      </c>
      <c r="H4177" s="69">
        <v>6</v>
      </c>
      <c r="I4177" s="31">
        <v>-1</v>
      </c>
      <c r="J4177" s="18">
        <f t="shared" si="262"/>
        <v>581.6</v>
      </c>
      <c r="K4177" s="19" t="str">
        <f t="shared" si="260"/>
        <v>Sep-13</v>
      </c>
      <c r="L4177" s="20">
        <f t="shared" si="263"/>
        <v>4103</v>
      </c>
      <c r="M4177" s="21">
        <f t="shared" si="261"/>
        <v>0.14174993906897393</v>
      </c>
    </row>
    <row r="4178" spans="1:13" x14ac:dyDescent="0.3">
      <c r="A4178" s="119">
        <v>41545</v>
      </c>
      <c r="B4178" s="120" t="s">
        <v>136</v>
      </c>
      <c r="C4178" s="121">
        <v>17.05</v>
      </c>
      <c r="D4178" s="87" t="s">
        <v>31</v>
      </c>
      <c r="E4178" s="120" t="s">
        <v>8194</v>
      </c>
      <c r="F4178" s="123">
        <v>4.5</v>
      </c>
      <c r="G4178" s="35">
        <v>1</v>
      </c>
      <c r="H4178" s="69">
        <v>2</v>
      </c>
      <c r="I4178" s="31">
        <v>-1</v>
      </c>
      <c r="J4178" s="18">
        <f t="shared" si="262"/>
        <v>580.6</v>
      </c>
      <c r="K4178" s="19" t="str">
        <f t="shared" si="260"/>
        <v>Sep-13</v>
      </c>
      <c r="L4178" s="20">
        <f t="shared" si="263"/>
        <v>4104</v>
      </c>
      <c r="M4178" s="21">
        <f t="shared" si="261"/>
        <v>0.14147173489278753</v>
      </c>
    </row>
    <row r="4179" spans="1:13" x14ac:dyDescent="0.3">
      <c r="A4179" s="119">
        <v>41545</v>
      </c>
      <c r="B4179" s="120" t="s">
        <v>35</v>
      </c>
      <c r="C4179" s="121">
        <v>17.149999999999999</v>
      </c>
      <c r="D4179" s="87" t="s">
        <v>31</v>
      </c>
      <c r="E4179" s="120" t="s">
        <v>8195</v>
      </c>
      <c r="F4179" s="123">
        <v>6</v>
      </c>
      <c r="G4179" s="35">
        <v>1</v>
      </c>
      <c r="H4179" s="69">
        <v>5</v>
      </c>
      <c r="I4179" s="31">
        <v>-1</v>
      </c>
      <c r="J4179" s="18">
        <f t="shared" si="262"/>
        <v>579.6</v>
      </c>
      <c r="K4179" s="19" t="str">
        <f t="shared" si="260"/>
        <v>Sep-13</v>
      </c>
      <c r="L4179" s="20">
        <f t="shared" si="263"/>
        <v>4105</v>
      </c>
      <c r="M4179" s="21">
        <f t="shared" si="261"/>
        <v>0.14119366626065774</v>
      </c>
    </row>
    <row r="4180" spans="1:13" x14ac:dyDescent="0.3">
      <c r="A4180" s="119">
        <v>41545</v>
      </c>
      <c r="B4180" s="120" t="s">
        <v>135</v>
      </c>
      <c r="C4180" s="121">
        <v>17.25</v>
      </c>
      <c r="D4180" s="87" t="s">
        <v>31</v>
      </c>
      <c r="E4180" s="120" t="s">
        <v>8196</v>
      </c>
      <c r="F4180" s="123">
        <v>5</v>
      </c>
      <c r="G4180" s="35">
        <v>1</v>
      </c>
      <c r="H4180" s="69">
        <v>5</v>
      </c>
      <c r="I4180" s="31">
        <v>-1</v>
      </c>
      <c r="J4180" s="18">
        <f t="shared" si="262"/>
        <v>578.6</v>
      </c>
      <c r="K4180" s="19" t="str">
        <f t="shared" si="260"/>
        <v>Sep-13</v>
      </c>
      <c r="L4180" s="20">
        <f t="shared" si="263"/>
        <v>4106</v>
      </c>
      <c r="M4180" s="21">
        <f t="shared" si="261"/>
        <v>0.1409157330735509</v>
      </c>
    </row>
    <row r="4181" spans="1:13" x14ac:dyDescent="0.3">
      <c r="A4181" s="119">
        <v>41545</v>
      </c>
      <c r="B4181" s="120" t="s">
        <v>52</v>
      </c>
      <c r="C4181" s="121">
        <v>17.350000000000001</v>
      </c>
      <c r="D4181" s="87" t="s">
        <v>31</v>
      </c>
      <c r="E4181" s="120" t="s">
        <v>8045</v>
      </c>
      <c r="F4181" s="123">
        <v>6</v>
      </c>
      <c r="G4181" s="35">
        <v>1</v>
      </c>
      <c r="H4181" s="69">
        <v>1</v>
      </c>
      <c r="I4181" s="31">
        <v>4.5</v>
      </c>
      <c r="J4181" s="18">
        <f t="shared" si="262"/>
        <v>583.1</v>
      </c>
      <c r="K4181" s="19" t="str">
        <f t="shared" si="260"/>
        <v>Sep-13</v>
      </c>
      <c r="L4181" s="20">
        <f t="shared" si="263"/>
        <v>4107</v>
      </c>
      <c r="M4181" s="21">
        <f t="shared" si="261"/>
        <v>0.14197711224738252</v>
      </c>
    </row>
    <row r="4182" spans="1:13" x14ac:dyDescent="0.3">
      <c r="A4182" s="124">
        <v>41545</v>
      </c>
      <c r="B4182" s="108" t="s">
        <v>45</v>
      </c>
      <c r="C4182" s="111">
        <v>18</v>
      </c>
      <c r="D4182" s="87" t="s">
        <v>31</v>
      </c>
      <c r="E4182" s="108" t="s">
        <v>8192</v>
      </c>
      <c r="F4182" s="110">
        <v>4.5</v>
      </c>
      <c r="G4182" s="35">
        <v>1</v>
      </c>
      <c r="H4182" s="71" t="s">
        <v>6518</v>
      </c>
      <c r="I4182" s="34">
        <v>-1</v>
      </c>
      <c r="J4182" s="18">
        <f t="shared" si="262"/>
        <v>582.1</v>
      </c>
      <c r="K4182" s="19" t="str">
        <f t="shared" si="260"/>
        <v>Sep-13</v>
      </c>
      <c r="L4182" s="20">
        <f t="shared" si="263"/>
        <v>4108</v>
      </c>
      <c r="M4182" s="21">
        <f t="shared" si="261"/>
        <v>0.14169912366114898</v>
      </c>
    </row>
    <row r="4183" spans="1:13" x14ac:dyDescent="0.3">
      <c r="A4183" s="124">
        <v>41545</v>
      </c>
      <c r="B4183" s="108" t="s">
        <v>45</v>
      </c>
      <c r="C4183" s="111">
        <v>20</v>
      </c>
      <c r="D4183" s="87" t="s">
        <v>31</v>
      </c>
      <c r="E4183" s="108" t="s">
        <v>2937</v>
      </c>
      <c r="F4183" s="110">
        <v>6</v>
      </c>
      <c r="G4183" s="35">
        <v>1</v>
      </c>
      <c r="H4183" s="71" t="s">
        <v>6512</v>
      </c>
      <c r="I4183" s="34">
        <v>-1</v>
      </c>
      <c r="J4183" s="18">
        <f t="shared" si="262"/>
        <v>581.1</v>
      </c>
      <c r="K4183" s="19" t="str">
        <f t="shared" si="260"/>
        <v>Sep-13</v>
      </c>
      <c r="L4183" s="20">
        <f t="shared" si="263"/>
        <v>4109</v>
      </c>
      <c r="M4183" s="21">
        <f t="shared" si="261"/>
        <v>0.1414212703820881</v>
      </c>
    </row>
    <row r="4184" spans="1:13" x14ac:dyDescent="0.3">
      <c r="A4184" s="124">
        <v>41545</v>
      </c>
      <c r="B4184" s="108" t="s">
        <v>45</v>
      </c>
      <c r="C4184" s="111">
        <v>20</v>
      </c>
      <c r="D4184" s="87" t="s">
        <v>31</v>
      </c>
      <c r="E4184" s="108" t="s">
        <v>7955</v>
      </c>
      <c r="F4184" s="110">
        <v>4.5</v>
      </c>
      <c r="G4184" s="35">
        <v>1</v>
      </c>
      <c r="H4184" s="71" t="s">
        <v>6518</v>
      </c>
      <c r="I4184" s="34">
        <v>-1</v>
      </c>
      <c r="J4184" s="18">
        <f t="shared" si="262"/>
        <v>580.1</v>
      </c>
      <c r="K4184" s="19" t="str">
        <f t="shared" si="260"/>
        <v>Sep-13</v>
      </c>
      <c r="L4184" s="20">
        <f t="shared" si="263"/>
        <v>4110</v>
      </c>
      <c r="M4184" s="21">
        <f t="shared" si="261"/>
        <v>0.14114355231143552</v>
      </c>
    </row>
    <row r="4185" spans="1:13" x14ac:dyDescent="0.3">
      <c r="A4185" s="124">
        <v>41545</v>
      </c>
      <c r="B4185" s="108" t="s">
        <v>45</v>
      </c>
      <c r="C4185" s="111">
        <v>20.3</v>
      </c>
      <c r="D4185" s="87" t="s">
        <v>31</v>
      </c>
      <c r="E4185" s="108" t="s">
        <v>6520</v>
      </c>
      <c r="F4185" s="110">
        <v>4.33</v>
      </c>
      <c r="G4185" s="35">
        <v>1</v>
      </c>
      <c r="H4185" s="71" t="s">
        <v>6512</v>
      </c>
      <c r="I4185" s="34">
        <v>-1</v>
      </c>
      <c r="J4185" s="18">
        <f t="shared" si="262"/>
        <v>579.1</v>
      </c>
      <c r="K4185" s="19" t="str">
        <f t="shared" si="260"/>
        <v>Sep-13</v>
      </c>
      <c r="L4185" s="20">
        <f t="shared" si="263"/>
        <v>4111</v>
      </c>
      <c r="M4185" s="21">
        <f t="shared" si="261"/>
        <v>0.14086596935052298</v>
      </c>
    </row>
    <row r="4186" spans="1:13" x14ac:dyDescent="0.3">
      <c r="A4186" s="107">
        <v>41547</v>
      </c>
      <c r="B4186" s="108" t="s">
        <v>153</v>
      </c>
      <c r="C4186" s="101">
        <v>0.61805555555555558</v>
      </c>
      <c r="D4186" s="87" t="s">
        <v>31</v>
      </c>
      <c r="E4186" s="108" t="s">
        <v>1446</v>
      </c>
      <c r="F4186" s="110">
        <v>3.5</v>
      </c>
      <c r="G4186" s="85">
        <v>1</v>
      </c>
      <c r="H4186" s="87" t="s">
        <v>42</v>
      </c>
      <c r="I4186" s="27">
        <v>2.5</v>
      </c>
      <c r="J4186" s="18">
        <f t="shared" si="262"/>
        <v>581.6</v>
      </c>
      <c r="K4186" s="19" t="str">
        <f t="shared" si="260"/>
        <v>Sep-13</v>
      </c>
      <c r="L4186" s="20">
        <f t="shared" si="263"/>
        <v>4112</v>
      </c>
      <c r="M4186" s="21">
        <f t="shared" si="261"/>
        <v>0.1414396887159533</v>
      </c>
    </row>
    <row r="4187" spans="1:13" x14ac:dyDescent="0.3">
      <c r="A4187" s="119">
        <v>41547</v>
      </c>
      <c r="B4187" s="120" t="s">
        <v>56</v>
      </c>
      <c r="C4187" s="121">
        <v>16</v>
      </c>
      <c r="D4187" s="87" t="s">
        <v>31</v>
      </c>
      <c r="E4187" s="120" t="s">
        <v>8197</v>
      </c>
      <c r="F4187" s="123">
        <v>5</v>
      </c>
      <c r="G4187" s="35">
        <v>1</v>
      </c>
      <c r="H4187" s="69">
        <v>2</v>
      </c>
      <c r="I4187" s="31">
        <v>-1</v>
      </c>
      <c r="J4187" s="18">
        <f t="shared" si="262"/>
        <v>580.6</v>
      </c>
      <c r="K4187" s="19" t="str">
        <f t="shared" si="260"/>
        <v>Sep-13</v>
      </c>
      <c r="L4187" s="20">
        <f t="shared" si="263"/>
        <v>4113</v>
      </c>
      <c r="M4187" s="21">
        <f t="shared" si="261"/>
        <v>0.14116216873328472</v>
      </c>
    </row>
    <row r="4188" spans="1:13" x14ac:dyDescent="0.3">
      <c r="A4188" s="119">
        <v>41547</v>
      </c>
      <c r="B4188" s="120" t="s">
        <v>134</v>
      </c>
      <c r="C4188" s="121">
        <v>16.100000000000001</v>
      </c>
      <c r="D4188" s="87" t="s">
        <v>31</v>
      </c>
      <c r="E4188" s="120" t="s">
        <v>8198</v>
      </c>
      <c r="F4188" s="123">
        <v>5.5</v>
      </c>
      <c r="G4188" s="35">
        <v>1</v>
      </c>
      <c r="H4188" s="69">
        <v>3</v>
      </c>
      <c r="I4188" s="31">
        <v>-1</v>
      </c>
      <c r="J4188" s="18">
        <f t="shared" si="262"/>
        <v>579.6</v>
      </c>
      <c r="K4188" s="19" t="str">
        <f t="shared" si="260"/>
        <v>Sep-13</v>
      </c>
      <c r="L4188" s="20">
        <f t="shared" si="263"/>
        <v>4114</v>
      </c>
      <c r="M4188" s="21">
        <f t="shared" si="261"/>
        <v>0.14088478366553234</v>
      </c>
    </row>
    <row r="4189" spans="1:13" x14ac:dyDescent="0.3">
      <c r="A4189" s="107">
        <v>41548</v>
      </c>
      <c r="B4189" s="108" t="s">
        <v>82</v>
      </c>
      <c r="C4189" s="101">
        <v>0.64236111111111105</v>
      </c>
      <c r="D4189" s="87" t="s">
        <v>31</v>
      </c>
      <c r="E4189" s="108" t="s">
        <v>1447</v>
      </c>
      <c r="F4189" s="110">
        <v>4</v>
      </c>
      <c r="G4189" s="85">
        <v>1</v>
      </c>
      <c r="H4189" s="87" t="s">
        <v>42</v>
      </c>
      <c r="I4189" s="27">
        <v>3</v>
      </c>
      <c r="J4189" s="18">
        <f t="shared" si="262"/>
        <v>582.6</v>
      </c>
      <c r="K4189" s="19" t="str">
        <f t="shared" si="260"/>
        <v>Oct-13</v>
      </c>
      <c r="L4189" s="20">
        <f t="shared" si="263"/>
        <v>4115</v>
      </c>
      <c r="M4189" s="21">
        <f t="shared" si="261"/>
        <v>0.14157958687727826</v>
      </c>
    </row>
    <row r="4190" spans="1:13" x14ac:dyDescent="0.3">
      <c r="A4190" s="107">
        <v>41548</v>
      </c>
      <c r="B4190" s="108" t="s">
        <v>82</v>
      </c>
      <c r="C4190" s="101">
        <v>0.71527777777777779</v>
      </c>
      <c r="D4190" s="87" t="s">
        <v>31</v>
      </c>
      <c r="E4190" s="108" t="s">
        <v>1448</v>
      </c>
      <c r="F4190" s="110">
        <v>4</v>
      </c>
      <c r="G4190" s="85">
        <v>1</v>
      </c>
      <c r="H4190" s="87" t="s">
        <v>33</v>
      </c>
      <c r="I4190" s="27">
        <v>-1</v>
      </c>
      <c r="J4190" s="18">
        <f t="shared" si="262"/>
        <v>581.6</v>
      </c>
      <c r="K4190" s="19" t="str">
        <f t="shared" si="260"/>
        <v>Oct-13</v>
      </c>
      <c r="L4190" s="20">
        <f t="shared" si="263"/>
        <v>4116</v>
      </c>
      <c r="M4190" s="21">
        <f t="shared" si="261"/>
        <v>0.14130223517978621</v>
      </c>
    </row>
    <row r="4191" spans="1:13" x14ac:dyDescent="0.3">
      <c r="A4191" s="119">
        <v>41548</v>
      </c>
      <c r="B4191" s="120" t="s">
        <v>82</v>
      </c>
      <c r="C4191" s="121">
        <v>14.5</v>
      </c>
      <c r="D4191" s="87" t="s">
        <v>31</v>
      </c>
      <c r="E4191" s="120" t="s">
        <v>2498</v>
      </c>
      <c r="F4191" s="123">
        <v>4.5</v>
      </c>
      <c r="G4191" s="35">
        <v>1</v>
      </c>
      <c r="H4191" s="69">
        <v>4</v>
      </c>
      <c r="I4191" s="31">
        <v>-1</v>
      </c>
      <c r="J4191" s="18">
        <f t="shared" si="262"/>
        <v>580.6</v>
      </c>
      <c r="K4191" s="19" t="str">
        <f t="shared" si="260"/>
        <v>Oct-13</v>
      </c>
      <c r="L4191" s="20">
        <f t="shared" si="263"/>
        <v>4117</v>
      </c>
      <c r="M4191" s="21">
        <f t="shared" si="261"/>
        <v>0.14102501821714841</v>
      </c>
    </row>
    <row r="4192" spans="1:13" x14ac:dyDescent="0.3">
      <c r="A4192" s="119">
        <v>41548</v>
      </c>
      <c r="B4192" s="120" t="s">
        <v>49</v>
      </c>
      <c r="C4192" s="121">
        <v>15.15</v>
      </c>
      <c r="D4192" s="87" t="s">
        <v>31</v>
      </c>
      <c r="E4192" s="120" t="s">
        <v>8080</v>
      </c>
      <c r="F4192" s="123">
        <v>5.5</v>
      </c>
      <c r="G4192" s="35">
        <v>1</v>
      </c>
      <c r="H4192" s="69">
        <v>9</v>
      </c>
      <c r="I4192" s="31">
        <v>-1</v>
      </c>
      <c r="J4192" s="18">
        <f t="shared" si="262"/>
        <v>579.6</v>
      </c>
      <c r="K4192" s="19" t="str">
        <f t="shared" si="260"/>
        <v>Oct-13</v>
      </c>
      <c r="L4192" s="20">
        <f t="shared" si="263"/>
        <v>4118</v>
      </c>
      <c r="M4192" s="21">
        <f t="shared" si="261"/>
        <v>0.14074793589120932</v>
      </c>
    </row>
    <row r="4193" spans="1:13" x14ac:dyDescent="0.3">
      <c r="A4193" s="119">
        <v>41548</v>
      </c>
      <c r="B4193" s="120" t="s">
        <v>49</v>
      </c>
      <c r="C4193" s="121">
        <v>16.25</v>
      </c>
      <c r="D4193" s="87" t="s">
        <v>31</v>
      </c>
      <c r="E4193" s="120" t="s">
        <v>1332</v>
      </c>
      <c r="F4193" s="123">
        <v>6</v>
      </c>
      <c r="G4193" s="35">
        <v>1</v>
      </c>
      <c r="H4193" s="69">
        <v>1</v>
      </c>
      <c r="I4193" s="31">
        <v>5.5</v>
      </c>
      <c r="J4193" s="18">
        <f t="shared" si="262"/>
        <v>585.1</v>
      </c>
      <c r="K4193" s="19" t="str">
        <f t="shared" si="260"/>
        <v>Oct-13</v>
      </c>
      <c r="L4193" s="20">
        <f t="shared" si="263"/>
        <v>4119</v>
      </c>
      <c r="M4193" s="21">
        <f t="shared" si="261"/>
        <v>0.14204904102937607</v>
      </c>
    </row>
    <row r="4194" spans="1:13" x14ac:dyDescent="0.3">
      <c r="A4194" s="119">
        <v>41548</v>
      </c>
      <c r="B4194" s="120" t="s">
        <v>82</v>
      </c>
      <c r="C4194" s="121">
        <v>16.350000000000001</v>
      </c>
      <c r="D4194" s="87" t="s">
        <v>31</v>
      </c>
      <c r="E4194" s="120" t="s">
        <v>8200</v>
      </c>
      <c r="F4194" s="123">
        <v>5</v>
      </c>
      <c r="G4194" s="35">
        <v>1</v>
      </c>
      <c r="H4194" s="69">
        <v>3</v>
      </c>
      <c r="I4194" s="31">
        <v>-1</v>
      </c>
      <c r="J4194" s="18">
        <f t="shared" si="262"/>
        <v>584.1</v>
      </c>
      <c r="K4194" s="19" t="str">
        <f t="shared" si="260"/>
        <v>Oct-13</v>
      </c>
      <c r="L4194" s="20">
        <f t="shared" si="263"/>
        <v>4120</v>
      </c>
      <c r="M4194" s="21">
        <f t="shared" si="261"/>
        <v>0.14177184466019419</v>
      </c>
    </row>
    <row r="4195" spans="1:13" x14ac:dyDescent="0.3">
      <c r="A4195" s="119">
        <v>41548</v>
      </c>
      <c r="B4195" s="120" t="s">
        <v>82</v>
      </c>
      <c r="C4195" s="121">
        <v>17.399999999999999</v>
      </c>
      <c r="D4195" s="87" t="s">
        <v>31</v>
      </c>
      <c r="E4195" s="120" t="s">
        <v>1372</v>
      </c>
      <c r="F4195" s="123">
        <v>4.5</v>
      </c>
      <c r="G4195" s="35">
        <v>1</v>
      </c>
      <c r="H4195" s="69">
        <v>3</v>
      </c>
      <c r="I4195" s="31">
        <v>-1</v>
      </c>
      <c r="J4195" s="18">
        <f t="shared" si="262"/>
        <v>583.1</v>
      </c>
      <c r="K4195" s="19" t="str">
        <f t="shared" si="260"/>
        <v>Oct-13</v>
      </c>
      <c r="L4195" s="20">
        <f t="shared" si="263"/>
        <v>4121</v>
      </c>
      <c r="M4195" s="21">
        <f t="shared" si="261"/>
        <v>0.14149478281970396</v>
      </c>
    </row>
    <row r="4196" spans="1:13" x14ac:dyDescent="0.3">
      <c r="A4196" s="124">
        <v>41548</v>
      </c>
      <c r="B4196" s="108" t="s">
        <v>43</v>
      </c>
      <c r="C4196" s="111">
        <v>19.5</v>
      </c>
      <c r="D4196" s="87" t="s">
        <v>31</v>
      </c>
      <c r="E4196" s="108" t="s">
        <v>8199</v>
      </c>
      <c r="F4196" s="110">
        <v>4.33</v>
      </c>
      <c r="G4196" s="35">
        <v>1</v>
      </c>
      <c r="H4196" s="71" t="s">
        <v>6512</v>
      </c>
      <c r="I4196" s="34">
        <v>-1</v>
      </c>
      <c r="J4196" s="18">
        <f t="shared" si="262"/>
        <v>582.1</v>
      </c>
      <c r="K4196" s="19" t="str">
        <f t="shared" si="260"/>
        <v>Oct-13</v>
      </c>
      <c r="L4196" s="20">
        <f t="shared" si="263"/>
        <v>4122</v>
      </c>
      <c r="M4196" s="21">
        <f t="shared" si="261"/>
        <v>0.14121785540999515</v>
      </c>
    </row>
    <row r="4197" spans="1:13" x14ac:dyDescent="0.3">
      <c r="A4197" s="124">
        <v>41548</v>
      </c>
      <c r="B4197" s="108" t="s">
        <v>43</v>
      </c>
      <c r="C4197" s="111">
        <v>20.5</v>
      </c>
      <c r="D4197" s="87" t="s">
        <v>31</v>
      </c>
      <c r="E4197" s="108" t="s">
        <v>1700</v>
      </c>
      <c r="F4197" s="110">
        <v>6</v>
      </c>
      <c r="G4197" s="35">
        <v>1</v>
      </c>
      <c r="H4197" s="71" t="s">
        <v>6512</v>
      </c>
      <c r="I4197" s="34">
        <v>-1</v>
      </c>
      <c r="J4197" s="18">
        <f t="shared" si="262"/>
        <v>581.1</v>
      </c>
      <c r="K4197" s="19" t="str">
        <f t="shared" si="260"/>
        <v>Oct-13</v>
      </c>
      <c r="L4197" s="20">
        <f t="shared" si="263"/>
        <v>4123</v>
      </c>
      <c r="M4197" s="21">
        <f t="shared" si="261"/>
        <v>0.14094106233325249</v>
      </c>
    </row>
    <row r="4198" spans="1:13" x14ac:dyDescent="0.3">
      <c r="A4198" s="119">
        <v>41549</v>
      </c>
      <c r="B4198" s="120" t="s">
        <v>63</v>
      </c>
      <c r="C4198" s="121">
        <v>15</v>
      </c>
      <c r="D4198" s="87" t="s">
        <v>31</v>
      </c>
      <c r="E4198" s="120" t="s">
        <v>3905</v>
      </c>
      <c r="F4198" s="123">
        <v>5.5</v>
      </c>
      <c r="G4198" s="35">
        <v>1</v>
      </c>
      <c r="H4198" s="69">
        <v>3</v>
      </c>
      <c r="I4198" s="31">
        <v>-1</v>
      </c>
      <c r="J4198" s="18">
        <f t="shared" si="262"/>
        <v>580.1</v>
      </c>
      <c r="K4198" s="19" t="str">
        <f t="shared" si="260"/>
        <v>Oct-13</v>
      </c>
      <c r="L4198" s="20">
        <f t="shared" si="263"/>
        <v>4124</v>
      </c>
      <c r="M4198" s="21">
        <f t="shared" si="261"/>
        <v>0.14066440349175557</v>
      </c>
    </row>
    <row r="4199" spans="1:13" x14ac:dyDescent="0.3">
      <c r="A4199" s="119">
        <v>41549</v>
      </c>
      <c r="B4199" s="120" t="s">
        <v>137</v>
      </c>
      <c r="C4199" s="121">
        <v>15.45</v>
      </c>
      <c r="D4199" s="87" t="s">
        <v>31</v>
      </c>
      <c r="E4199" s="120" t="s">
        <v>8095</v>
      </c>
      <c r="F4199" s="123">
        <v>5</v>
      </c>
      <c r="G4199" s="35">
        <v>1</v>
      </c>
      <c r="H4199" s="69">
        <v>8</v>
      </c>
      <c r="I4199" s="31">
        <v>-1</v>
      </c>
      <c r="J4199" s="18">
        <f t="shared" si="262"/>
        <v>579.1</v>
      </c>
      <c r="K4199" s="19" t="str">
        <f t="shared" si="260"/>
        <v>Oct-13</v>
      </c>
      <c r="L4199" s="20">
        <f t="shared" si="263"/>
        <v>4125</v>
      </c>
      <c r="M4199" s="21">
        <f t="shared" si="261"/>
        <v>0.14038787878787878</v>
      </c>
    </row>
    <row r="4200" spans="1:13" x14ac:dyDescent="0.3">
      <c r="A4200" s="119">
        <v>41549</v>
      </c>
      <c r="B4200" s="120" t="s">
        <v>137</v>
      </c>
      <c r="C4200" s="121">
        <v>17.2</v>
      </c>
      <c r="D4200" s="87" t="s">
        <v>31</v>
      </c>
      <c r="E4200" s="120" t="s">
        <v>8038</v>
      </c>
      <c r="F4200" s="123">
        <v>5</v>
      </c>
      <c r="G4200" s="35">
        <v>1</v>
      </c>
      <c r="H4200" s="69">
        <v>9</v>
      </c>
      <c r="I4200" s="31">
        <v>-1</v>
      </c>
      <c r="J4200" s="18">
        <f t="shared" si="262"/>
        <v>578.1</v>
      </c>
      <c r="K4200" s="19" t="str">
        <f t="shared" si="260"/>
        <v>Oct-13</v>
      </c>
      <c r="L4200" s="20">
        <f t="shared" si="263"/>
        <v>4126</v>
      </c>
      <c r="M4200" s="21">
        <f t="shared" si="261"/>
        <v>0.14011148812409113</v>
      </c>
    </row>
    <row r="4201" spans="1:13" x14ac:dyDescent="0.3">
      <c r="A4201" s="119">
        <v>41549</v>
      </c>
      <c r="B4201" s="120" t="s">
        <v>37</v>
      </c>
      <c r="C4201" s="121">
        <v>17.3</v>
      </c>
      <c r="D4201" s="87" t="s">
        <v>31</v>
      </c>
      <c r="E4201" s="120" t="s">
        <v>2241</v>
      </c>
      <c r="F4201" s="123">
        <v>4.5</v>
      </c>
      <c r="G4201" s="35">
        <v>1</v>
      </c>
      <c r="H4201" s="69">
        <v>3</v>
      </c>
      <c r="I4201" s="31">
        <v>-1</v>
      </c>
      <c r="J4201" s="18">
        <f t="shared" si="262"/>
        <v>577.1</v>
      </c>
      <c r="K4201" s="19" t="str">
        <f t="shared" si="260"/>
        <v>Oct-13</v>
      </c>
      <c r="L4201" s="20">
        <f t="shared" si="263"/>
        <v>4127</v>
      </c>
      <c r="M4201" s="21">
        <f t="shared" si="261"/>
        <v>0.13983523140295614</v>
      </c>
    </row>
    <row r="4202" spans="1:13" x14ac:dyDescent="0.3">
      <c r="A4202" s="119">
        <v>41549</v>
      </c>
      <c r="B4202" s="120" t="s">
        <v>37</v>
      </c>
      <c r="C4202" s="121">
        <v>17.3</v>
      </c>
      <c r="D4202" s="87" t="s">
        <v>31</v>
      </c>
      <c r="E4202" s="120" t="s">
        <v>8202</v>
      </c>
      <c r="F4202" s="123">
        <v>4.5</v>
      </c>
      <c r="G4202" s="35">
        <v>1</v>
      </c>
      <c r="H4202" s="69">
        <v>5</v>
      </c>
      <c r="I4202" s="31">
        <v>-1</v>
      </c>
      <c r="J4202" s="18">
        <f t="shared" si="262"/>
        <v>576.1</v>
      </c>
      <c r="K4202" s="19" t="str">
        <f t="shared" si="260"/>
        <v>Oct-13</v>
      </c>
      <c r="L4202" s="20">
        <f t="shared" si="263"/>
        <v>4128</v>
      </c>
      <c r="M4202" s="21">
        <f t="shared" si="261"/>
        <v>0.1395591085271318</v>
      </c>
    </row>
    <row r="4203" spans="1:13" x14ac:dyDescent="0.3">
      <c r="A4203" s="124">
        <v>41549</v>
      </c>
      <c r="B4203" s="108" t="s">
        <v>43</v>
      </c>
      <c r="C4203" s="111">
        <v>17.399999999999999</v>
      </c>
      <c r="D4203" s="87" t="s">
        <v>31</v>
      </c>
      <c r="E4203" s="108" t="s">
        <v>8034</v>
      </c>
      <c r="F4203" s="110">
        <v>6</v>
      </c>
      <c r="G4203" s="35">
        <v>1</v>
      </c>
      <c r="H4203" s="71" t="s">
        <v>6512</v>
      </c>
      <c r="I4203" s="34">
        <v>-1</v>
      </c>
      <c r="J4203" s="18">
        <f t="shared" si="262"/>
        <v>575.1</v>
      </c>
      <c r="K4203" s="19" t="str">
        <f t="shared" si="260"/>
        <v>Oct-13</v>
      </c>
      <c r="L4203" s="20">
        <f t="shared" si="263"/>
        <v>4129</v>
      </c>
      <c r="M4203" s="21">
        <f t="shared" si="261"/>
        <v>0.13928311939937033</v>
      </c>
    </row>
    <row r="4204" spans="1:13" x14ac:dyDescent="0.3">
      <c r="A4204" s="119">
        <v>41549</v>
      </c>
      <c r="B4204" s="120" t="s">
        <v>137</v>
      </c>
      <c r="C4204" s="121">
        <v>17.5</v>
      </c>
      <c r="D4204" s="87" t="s">
        <v>31</v>
      </c>
      <c r="E4204" s="120" t="s">
        <v>8203</v>
      </c>
      <c r="F4204" s="123">
        <v>5.5</v>
      </c>
      <c r="G4204" s="35">
        <v>1</v>
      </c>
      <c r="H4204" s="69">
        <v>2</v>
      </c>
      <c r="I4204" s="31">
        <v>-1</v>
      </c>
      <c r="J4204" s="18">
        <f t="shared" si="262"/>
        <v>574.1</v>
      </c>
      <c r="K4204" s="19" t="str">
        <f t="shared" si="260"/>
        <v>Oct-13</v>
      </c>
      <c r="L4204" s="20">
        <f t="shared" si="263"/>
        <v>4130</v>
      </c>
      <c r="M4204" s="21">
        <f t="shared" si="261"/>
        <v>0.13900726392251816</v>
      </c>
    </row>
    <row r="4205" spans="1:13" x14ac:dyDescent="0.3">
      <c r="A4205" s="124">
        <v>41549</v>
      </c>
      <c r="B4205" s="108" t="s">
        <v>43</v>
      </c>
      <c r="C4205" s="111">
        <v>18.100000000000001</v>
      </c>
      <c r="D4205" s="87" t="s">
        <v>31</v>
      </c>
      <c r="E4205" s="108" t="s">
        <v>2343</v>
      </c>
      <c r="F4205" s="110">
        <v>6</v>
      </c>
      <c r="G4205" s="35">
        <v>1</v>
      </c>
      <c r="H4205" s="71" t="s">
        <v>6512</v>
      </c>
      <c r="I4205" s="34">
        <v>-1</v>
      </c>
      <c r="J4205" s="18">
        <f t="shared" si="262"/>
        <v>573.1</v>
      </c>
      <c r="K4205" s="19" t="str">
        <f t="shared" si="260"/>
        <v>Oct-13</v>
      </c>
      <c r="L4205" s="20">
        <f t="shared" si="263"/>
        <v>4131</v>
      </c>
      <c r="M4205" s="21">
        <f t="shared" si="261"/>
        <v>0.13873154199951587</v>
      </c>
    </row>
    <row r="4206" spans="1:13" x14ac:dyDescent="0.3">
      <c r="A4206" s="124">
        <v>41549</v>
      </c>
      <c r="B4206" s="108" t="s">
        <v>43</v>
      </c>
      <c r="C4206" s="111">
        <v>21.1</v>
      </c>
      <c r="D4206" s="87" t="s">
        <v>31</v>
      </c>
      <c r="E4206" s="108" t="s">
        <v>8201</v>
      </c>
      <c r="F4206" s="110">
        <v>5.5</v>
      </c>
      <c r="G4206" s="35">
        <v>1</v>
      </c>
      <c r="H4206" s="71" t="s">
        <v>6512</v>
      </c>
      <c r="I4206" s="34">
        <v>-1</v>
      </c>
      <c r="J4206" s="18">
        <f t="shared" si="262"/>
        <v>572.1</v>
      </c>
      <c r="K4206" s="19" t="str">
        <f t="shared" si="260"/>
        <v>Oct-13</v>
      </c>
      <c r="L4206" s="20">
        <f t="shared" si="263"/>
        <v>4132</v>
      </c>
      <c r="M4206" s="21">
        <f t="shared" si="261"/>
        <v>0.13845595353339787</v>
      </c>
    </row>
    <row r="4207" spans="1:13" x14ac:dyDescent="0.3">
      <c r="A4207" s="107">
        <v>41550</v>
      </c>
      <c r="B4207" s="108" t="s">
        <v>30</v>
      </c>
      <c r="C4207" s="101">
        <v>0.66666666666666663</v>
      </c>
      <c r="D4207" s="87" t="s">
        <v>31</v>
      </c>
      <c r="E4207" s="108" t="s">
        <v>1449</v>
      </c>
      <c r="F4207" s="110">
        <v>4</v>
      </c>
      <c r="G4207" s="85">
        <v>1</v>
      </c>
      <c r="H4207" s="87" t="s">
        <v>42</v>
      </c>
      <c r="I4207" s="27">
        <v>3</v>
      </c>
      <c r="J4207" s="18">
        <f t="shared" si="262"/>
        <v>575.1</v>
      </c>
      <c r="K4207" s="19" t="str">
        <f t="shared" si="260"/>
        <v>Oct-13</v>
      </c>
      <c r="L4207" s="20">
        <f t="shared" si="263"/>
        <v>4133</v>
      </c>
      <c r="M4207" s="21">
        <f t="shared" si="261"/>
        <v>0.13914831841277522</v>
      </c>
    </row>
    <row r="4208" spans="1:13" x14ac:dyDescent="0.3">
      <c r="A4208" s="119">
        <v>41550</v>
      </c>
      <c r="B4208" s="120" t="s">
        <v>123</v>
      </c>
      <c r="C4208" s="121">
        <v>14.5</v>
      </c>
      <c r="D4208" s="87" t="s">
        <v>31</v>
      </c>
      <c r="E4208" s="120" t="s">
        <v>8205</v>
      </c>
      <c r="F4208" s="123">
        <v>4.5</v>
      </c>
      <c r="G4208" s="35">
        <v>1</v>
      </c>
      <c r="H4208" s="69">
        <v>3</v>
      </c>
      <c r="I4208" s="31">
        <v>-1</v>
      </c>
      <c r="J4208" s="18">
        <f t="shared" si="262"/>
        <v>574.1</v>
      </c>
      <c r="K4208" s="19" t="str">
        <f t="shared" si="260"/>
        <v>Oct-13</v>
      </c>
      <c r="L4208" s="20">
        <f t="shared" si="263"/>
        <v>4134</v>
      </c>
      <c r="M4208" s="21">
        <f t="shared" si="261"/>
        <v>0.13887276245766814</v>
      </c>
    </row>
    <row r="4209" spans="1:13" x14ac:dyDescent="0.3">
      <c r="A4209" s="119">
        <v>41550</v>
      </c>
      <c r="B4209" s="120" t="s">
        <v>30</v>
      </c>
      <c r="C4209" s="121">
        <v>17.3</v>
      </c>
      <c r="D4209" s="87" t="s">
        <v>31</v>
      </c>
      <c r="E4209" s="120" t="s">
        <v>8206</v>
      </c>
      <c r="F4209" s="123">
        <v>4.33</v>
      </c>
      <c r="G4209" s="35">
        <v>1</v>
      </c>
      <c r="H4209" s="69">
        <v>4</v>
      </c>
      <c r="I4209" s="31">
        <v>-1</v>
      </c>
      <c r="J4209" s="18">
        <f t="shared" si="262"/>
        <v>573.1</v>
      </c>
      <c r="K4209" s="19" t="str">
        <f t="shared" si="260"/>
        <v>Oct-13</v>
      </c>
      <c r="L4209" s="20">
        <f t="shared" si="263"/>
        <v>4135</v>
      </c>
      <c r="M4209" s="21">
        <f t="shared" si="261"/>
        <v>0.13859733978234584</v>
      </c>
    </row>
    <row r="4210" spans="1:13" x14ac:dyDescent="0.3">
      <c r="A4210" s="124">
        <v>41550</v>
      </c>
      <c r="B4210" s="108" t="s">
        <v>45</v>
      </c>
      <c r="C4210" s="111">
        <v>19.100000000000001</v>
      </c>
      <c r="D4210" s="87" t="s">
        <v>31</v>
      </c>
      <c r="E4210" s="108" t="s">
        <v>880</v>
      </c>
      <c r="F4210" s="110">
        <v>4.5</v>
      </c>
      <c r="G4210" s="35">
        <v>1</v>
      </c>
      <c r="H4210" s="71" t="s">
        <v>6518</v>
      </c>
      <c r="I4210" s="34">
        <v>-1</v>
      </c>
      <c r="J4210" s="18">
        <f t="shared" si="262"/>
        <v>572.1</v>
      </c>
      <c r="K4210" s="19" t="str">
        <f t="shared" si="260"/>
        <v>Oct-13</v>
      </c>
      <c r="L4210" s="20">
        <f t="shared" si="263"/>
        <v>4136</v>
      </c>
      <c r="M4210" s="21">
        <f t="shared" si="261"/>
        <v>0.13832205029013539</v>
      </c>
    </row>
    <row r="4211" spans="1:13" x14ac:dyDescent="0.3">
      <c r="A4211" s="124">
        <v>41550</v>
      </c>
      <c r="B4211" s="108" t="s">
        <v>45</v>
      </c>
      <c r="C4211" s="111">
        <v>21.1</v>
      </c>
      <c r="D4211" s="87" t="s">
        <v>31</v>
      </c>
      <c r="E4211" s="108" t="s">
        <v>8204</v>
      </c>
      <c r="F4211" s="110">
        <v>5</v>
      </c>
      <c r="G4211" s="35">
        <v>1</v>
      </c>
      <c r="H4211" s="71" t="s">
        <v>6518</v>
      </c>
      <c r="I4211" s="34">
        <v>-1</v>
      </c>
      <c r="J4211" s="18">
        <f t="shared" si="262"/>
        <v>571.1</v>
      </c>
      <c r="K4211" s="19" t="str">
        <f t="shared" si="260"/>
        <v>Oct-13</v>
      </c>
      <c r="L4211" s="20">
        <f t="shared" si="263"/>
        <v>4137</v>
      </c>
      <c r="M4211" s="21">
        <f t="shared" si="261"/>
        <v>0.13804689388445734</v>
      </c>
    </row>
    <row r="4212" spans="1:13" x14ac:dyDescent="0.3">
      <c r="A4212" s="107">
        <v>41551</v>
      </c>
      <c r="B4212" s="108" t="s">
        <v>58</v>
      </c>
      <c r="C4212" s="101">
        <v>0.60416666666666663</v>
      </c>
      <c r="D4212" s="87" t="s">
        <v>31</v>
      </c>
      <c r="E4212" s="108" t="s">
        <v>1450</v>
      </c>
      <c r="F4212" s="110">
        <v>3.5</v>
      </c>
      <c r="G4212" s="85">
        <v>1</v>
      </c>
      <c r="H4212" s="87" t="s">
        <v>33</v>
      </c>
      <c r="I4212" s="27">
        <v>-1</v>
      </c>
      <c r="J4212" s="18">
        <f t="shared" si="262"/>
        <v>570.1</v>
      </c>
      <c r="K4212" s="19" t="str">
        <f t="shared" si="260"/>
        <v>Oct-13</v>
      </c>
      <c r="L4212" s="20">
        <f t="shared" si="263"/>
        <v>4138</v>
      </c>
      <c r="M4212" s="21">
        <f t="shared" si="261"/>
        <v>0.13777187046882552</v>
      </c>
    </row>
    <row r="4213" spans="1:13" x14ac:dyDescent="0.3">
      <c r="A4213" s="107">
        <v>41551</v>
      </c>
      <c r="B4213" s="108" t="s">
        <v>58</v>
      </c>
      <c r="C4213" s="101">
        <v>0.65277777777777779</v>
      </c>
      <c r="D4213" s="87" t="s">
        <v>31</v>
      </c>
      <c r="E4213" s="108" t="s">
        <v>1451</v>
      </c>
      <c r="F4213" s="110">
        <v>4</v>
      </c>
      <c r="G4213" s="85">
        <v>1</v>
      </c>
      <c r="H4213" s="87" t="s">
        <v>33</v>
      </c>
      <c r="I4213" s="27">
        <v>-1</v>
      </c>
      <c r="J4213" s="18">
        <f t="shared" si="262"/>
        <v>569.1</v>
      </c>
      <c r="K4213" s="19" t="str">
        <f t="shared" si="260"/>
        <v>Oct-13</v>
      </c>
      <c r="L4213" s="20">
        <f t="shared" si="263"/>
        <v>4139</v>
      </c>
      <c r="M4213" s="21">
        <f t="shared" si="261"/>
        <v>0.13749697994684706</v>
      </c>
    </row>
    <row r="4214" spans="1:13" x14ac:dyDescent="0.3">
      <c r="A4214" s="107">
        <v>41551</v>
      </c>
      <c r="B4214" s="108" t="s">
        <v>74</v>
      </c>
      <c r="C4214" s="101">
        <v>0.68402777777777779</v>
      </c>
      <c r="D4214" s="87" t="s">
        <v>31</v>
      </c>
      <c r="E4214" s="108" t="s">
        <v>1452</v>
      </c>
      <c r="F4214" s="110">
        <v>3.25</v>
      </c>
      <c r="G4214" s="85">
        <v>1</v>
      </c>
      <c r="H4214" s="87" t="s">
        <v>33</v>
      </c>
      <c r="I4214" s="27">
        <v>-1</v>
      </c>
      <c r="J4214" s="18">
        <f t="shared" si="262"/>
        <v>568.1</v>
      </c>
      <c r="K4214" s="19" t="str">
        <f t="shared" si="260"/>
        <v>Oct-13</v>
      </c>
      <c r="L4214" s="20">
        <f t="shared" si="263"/>
        <v>4140</v>
      </c>
      <c r="M4214" s="21">
        <f t="shared" si="261"/>
        <v>0.13722222222222222</v>
      </c>
    </row>
    <row r="4215" spans="1:13" x14ac:dyDescent="0.3">
      <c r="A4215" s="107">
        <v>41551</v>
      </c>
      <c r="B4215" s="108" t="s">
        <v>45</v>
      </c>
      <c r="C4215" s="101">
        <v>0.80902777777777779</v>
      </c>
      <c r="D4215" s="87" t="s">
        <v>31</v>
      </c>
      <c r="E4215" s="108" t="s">
        <v>1453</v>
      </c>
      <c r="F4215" s="110">
        <v>3.25</v>
      </c>
      <c r="G4215" s="85">
        <v>1</v>
      </c>
      <c r="H4215" s="87" t="s">
        <v>33</v>
      </c>
      <c r="I4215" s="28">
        <v>-1</v>
      </c>
      <c r="J4215" s="18">
        <f t="shared" si="262"/>
        <v>567.1</v>
      </c>
      <c r="K4215" s="19" t="str">
        <f t="shared" si="260"/>
        <v>Oct-13</v>
      </c>
      <c r="L4215" s="20">
        <f t="shared" si="263"/>
        <v>4141</v>
      </c>
      <c r="M4215" s="21">
        <f t="shared" si="261"/>
        <v>0.13694759719874428</v>
      </c>
    </row>
    <row r="4216" spans="1:13" x14ac:dyDescent="0.3">
      <c r="A4216" s="119">
        <v>41551</v>
      </c>
      <c r="B4216" s="120" t="s">
        <v>74</v>
      </c>
      <c r="C4216" s="121">
        <v>14.1</v>
      </c>
      <c r="D4216" s="87" t="s">
        <v>31</v>
      </c>
      <c r="E4216" s="120" t="s">
        <v>8210</v>
      </c>
      <c r="F4216" s="123">
        <v>4.5</v>
      </c>
      <c r="G4216" s="35">
        <v>1</v>
      </c>
      <c r="H4216" s="69">
        <v>2</v>
      </c>
      <c r="I4216" s="31">
        <v>-1</v>
      </c>
      <c r="J4216" s="18">
        <f t="shared" si="262"/>
        <v>566.1</v>
      </c>
      <c r="K4216" s="19" t="str">
        <f t="shared" si="260"/>
        <v>Oct-13</v>
      </c>
      <c r="L4216" s="20">
        <f t="shared" si="263"/>
        <v>4142</v>
      </c>
      <c r="M4216" s="21">
        <f t="shared" si="261"/>
        <v>0.13667310478029937</v>
      </c>
    </row>
    <row r="4217" spans="1:13" x14ac:dyDescent="0.3">
      <c r="A4217" s="119">
        <v>41551</v>
      </c>
      <c r="B4217" s="120" t="s">
        <v>147</v>
      </c>
      <c r="C4217" s="121">
        <v>14.2</v>
      </c>
      <c r="D4217" s="87" t="s">
        <v>31</v>
      </c>
      <c r="E4217" s="120" t="s">
        <v>6640</v>
      </c>
      <c r="F4217" s="123">
        <v>4.5</v>
      </c>
      <c r="G4217" s="35">
        <v>1</v>
      </c>
      <c r="H4217" s="69">
        <v>2</v>
      </c>
      <c r="I4217" s="31">
        <v>-1</v>
      </c>
      <c r="J4217" s="18">
        <f t="shared" si="262"/>
        <v>565.1</v>
      </c>
      <c r="K4217" s="19" t="str">
        <f t="shared" si="260"/>
        <v>Oct-13</v>
      </c>
      <c r="L4217" s="20">
        <f t="shared" si="263"/>
        <v>4143</v>
      </c>
      <c r="M4217" s="21">
        <f t="shared" si="261"/>
        <v>0.13639874487086653</v>
      </c>
    </row>
    <row r="4218" spans="1:13" x14ac:dyDescent="0.3">
      <c r="A4218" s="119">
        <v>41551</v>
      </c>
      <c r="B4218" s="120" t="s">
        <v>58</v>
      </c>
      <c r="C4218" s="121">
        <v>15.05</v>
      </c>
      <c r="D4218" s="87" t="s">
        <v>31</v>
      </c>
      <c r="E4218" s="120" t="s">
        <v>8211</v>
      </c>
      <c r="F4218" s="123">
        <v>6</v>
      </c>
      <c r="G4218" s="35">
        <v>1</v>
      </c>
      <c r="H4218" s="69">
        <v>9</v>
      </c>
      <c r="I4218" s="31">
        <v>-1</v>
      </c>
      <c r="J4218" s="18">
        <f t="shared" si="262"/>
        <v>564.1</v>
      </c>
      <c r="K4218" s="19" t="str">
        <f t="shared" si="260"/>
        <v>Oct-13</v>
      </c>
      <c r="L4218" s="20">
        <f t="shared" si="263"/>
        <v>4144</v>
      </c>
      <c r="M4218" s="21">
        <f t="shared" si="261"/>
        <v>0.13612451737451739</v>
      </c>
    </row>
    <row r="4219" spans="1:13" x14ac:dyDescent="0.3">
      <c r="A4219" s="119">
        <v>41551</v>
      </c>
      <c r="B4219" s="120" t="s">
        <v>74</v>
      </c>
      <c r="C4219" s="121">
        <v>15.15</v>
      </c>
      <c r="D4219" s="87" t="s">
        <v>31</v>
      </c>
      <c r="E4219" s="120" t="s">
        <v>8212</v>
      </c>
      <c r="F4219" s="123">
        <v>5</v>
      </c>
      <c r="G4219" s="35">
        <v>1</v>
      </c>
      <c r="H4219" s="69">
        <v>4</v>
      </c>
      <c r="I4219" s="31">
        <v>-1</v>
      </c>
      <c r="J4219" s="18">
        <f t="shared" si="262"/>
        <v>563.1</v>
      </c>
      <c r="K4219" s="19" t="str">
        <f t="shared" si="260"/>
        <v>Oct-13</v>
      </c>
      <c r="L4219" s="20">
        <f t="shared" si="263"/>
        <v>4145</v>
      </c>
      <c r="M4219" s="21">
        <f t="shared" si="261"/>
        <v>0.13585042219541618</v>
      </c>
    </row>
    <row r="4220" spans="1:13" x14ac:dyDescent="0.3">
      <c r="A4220" s="119">
        <v>41551</v>
      </c>
      <c r="B4220" s="120" t="s">
        <v>147</v>
      </c>
      <c r="C4220" s="121">
        <v>15.3</v>
      </c>
      <c r="D4220" s="87" t="s">
        <v>31</v>
      </c>
      <c r="E4220" s="120" t="s">
        <v>464</v>
      </c>
      <c r="F4220" s="123">
        <v>6</v>
      </c>
      <c r="G4220" s="35">
        <v>1</v>
      </c>
      <c r="H4220" s="69">
        <v>2</v>
      </c>
      <c r="I4220" s="31">
        <v>-1</v>
      </c>
      <c r="J4220" s="18">
        <f t="shared" si="262"/>
        <v>562.1</v>
      </c>
      <c r="K4220" s="19" t="str">
        <f t="shared" si="260"/>
        <v>Oct-13</v>
      </c>
      <c r="L4220" s="20">
        <f t="shared" si="263"/>
        <v>4146</v>
      </c>
      <c r="M4220" s="21">
        <f t="shared" si="261"/>
        <v>0.13557645923781958</v>
      </c>
    </row>
    <row r="4221" spans="1:13" x14ac:dyDescent="0.3">
      <c r="A4221" s="119">
        <v>41551</v>
      </c>
      <c r="B4221" s="120" t="s">
        <v>74</v>
      </c>
      <c r="C4221" s="121">
        <v>15.5</v>
      </c>
      <c r="D4221" s="87" t="s">
        <v>31</v>
      </c>
      <c r="E4221" s="120" t="s">
        <v>7684</v>
      </c>
      <c r="F4221" s="123">
        <v>6</v>
      </c>
      <c r="G4221" s="35">
        <v>1</v>
      </c>
      <c r="H4221" s="69">
        <v>8</v>
      </c>
      <c r="I4221" s="64">
        <v>-1</v>
      </c>
      <c r="J4221" s="18">
        <f t="shared" si="262"/>
        <v>561.1</v>
      </c>
      <c r="K4221" s="19" t="str">
        <f t="shared" si="260"/>
        <v>Oct-13</v>
      </c>
      <c r="L4221" s="20">
        <f t="shared" si="263"/>
        <v>4147</v>
      </c>
      <c r="M4221" s="21">
        <f t="shared" si="261"/>
        <v>0.13530262840607668</v>
      </c>
    </row>
    <row r="4222" spans="1:13" x14ac:dyDescent="0.3">
      <c r="A4222" s="119">
        <v>41551</v>
      </c>
      <c r="B4222" s="120" t="s">
        <v>147</v>
      </c>
      <c r="C4222" s="125">
        <v>16.399999999999999</v>
      </c>
      <c r="D4222" s="87" t="s">
        <v>31</v>
      </c>
      <c r="E4222" s="120" t="s">
        <v>8213</v>
      </c>
      <c r="F4222" s="123">
        <v>5</v>
      </c>
      <c r="G4222" s="35">
        <v>1</v>
      </c>
      <c r="H4222" s="69">
        <v>3</v>
      </c>
      <c r="I4222" s="64">
        <v>-1</v>
      </c>
      <c r="J4222" s="18">
        <f t="shared" si="262"/>
        <v>560.1</v>
      </c>
      <c r="K4222" s="19" t="str">
        <f t="shared" si="260"/>
        <v>Oct-13</v>
      </c>
      <c r="L4222" s="20">
        <f t="shared" si="263"/>
        <v>4148</v>
      </c>
      <c r="M4222" s="21">
        <f t="shared" si="261"/>
        <v>0.13502892960462876</v>
      </c>
    </row>
    <row r="4223" spans="1:13" x14ac:dyDescent="0.3">
      <c r="A4223" s="119">
        <v>41551</v>
      </c>
      <c r="B4223" s="126" t="s">
        <v>58</v>
      </c>
      <c r="C4223" s="125">
        <v>16.5</v>
      </c>
      <c r="D4223" s="87" t="s">
        <v>31</v>
      </c>
      <c r="E4223" s="126" t="s">
        <v>1219</v>
      </c>
      <c r="F4223" s="127">
        <v>6</v>
      </c>
      <c r="G4223" s="70">
        <v>1</v>
      </c>
      <c r="H4223" s="69">
        <v>3</v>
      </c>
      <c r="I4223" s="64">
        <v>-1</v>
      </c>
      <c r="J4223" s="18">
        <f t="shared" si="262"/>
        <v>559.1</v>
      </c>
      <c r="K4223" s="19" t="str">
        <f t="shared" si="260"/>
        <v>Oct-13</v>
      </c>
      <c r="L4223" s="20">
        <f t="shared" si="263"/>
        <v>4149</v>
      </c>
      <c r="M4223" s="21">
        <f t="shared" si="261"/>
        <v>0.13475536273800917</v>
      </c>
    </row>
    <row r="4224" spans="1:13" x14ac:dyDescent="0.3">
      <c r="A4224" s="124">
        <v>41551</v>
      </c>
      <c r="B4224" s="87" t="s">
        <v>45</v>
      </c>
      <c r="C4224" s="114">
        <v>17.55</v>
      </c>
      <c r="D4224" s="87" t="s">
        <v>31</v>
      </c>
      <c r="E4224" s="87" t="s">
        <v>8207</v>
      </c>
      <c r="F4224" s="113">
        <v>6</v>
      </c>
      <c r="G4224" s="70">
        <v>1</v>
      </c>
      <c r="H4224" s="71" t="s">
        <v>6518</v>
      </c>
      <c r="I4224" s="63">
        <v>-1</v>
      </c>
      <c r="J4224" s="18">
        <f t="shared" si="262"/>
        <v>558.1</v>
      </c>
      <c r="K4224" s="19" t="str">
        <f t="shared" si="260"/>
        <v>Oct-13</v>
      </c>
      <c r="L4224" s="20">
        <f t="shared" si="263"/>
        <v>4150</v>
      </c>
      <c r="M4224" s="21">
        <f t="shared" si="261"/>
        <v>0.13448192771084339</v>
      </c>
    </row>
    <row r="4225" spans="1:13" x14ac:dyDescent="0.3">
      <c r="A4225" s="124">
        <v>41551</v>
      </c>
      <c r="B4225" s="87" t="s">
        <v>45</v>
      </c>
      <c r="C4225" s="114">
        <v>18.25</v>
      </c>
      <c r="D4225" s="87" t="s">
        <v>31</v>
      </c>
      <c r="E4225" s="87" t="s">
        <v>6520</v>
      </c>
      <c r="F4225" s="113">
        <v>5.5</v>
      </c>
      <c r="G4225" s="70">
        <v>1</v>
      </c>
      <c r="H4225" s="71" t="s">
        <v>6526</v>
      </c>
      <c r="I4225" s="63">
        <v>4.5</v>
      </c>
      <c r="J4225" s="18">
        <f t="shared" si="262"/>
        <v>562.6</v>
      </c>
      <c r="K4225" s="19" t="str">
        <f t="shared" si="260"/>
        <v>Oct-13</v>
      </c>
      <c r="L4225" s="20">
        <f t="shared" si="263"/>
        <v>4151</v>
      </c>
      <c r="M4225" s="21">
        <f t="shared" si="261"/>
        <v>0.13553360635991327</v>
      </c>
    </row>
    <row r="4226" spans="1:13" x14ac:dyDescent="0.3">
      <c r="A4226" s="124">
        <v>41551</v>
      </c>
      <c r="B4226" s="87" t="s">
        <v>45</v>
      </c>
      <c r="C4226" s="114">
        <v>18.55</v>
      </c>
      <c r="D4226" s="87" t="s">
        <v>31</v>
      </c>
      <c r="E4226" s="87" t="s">
        <v>8208</v>
      </c>
      <c r="F4226" s="113">
        <v>6</v>
      </c>
      <c r="G4226" s="70">
        <v>1</v>
      </c>
      <c r="H4226" s="71" t="s">
        <v>6512</v>
      </c>
      <c r="I4226" s="63">
        <v>-1</v>
      </c>
      <c r="J4226" s="18">
        <f t="shared" si="262"/>
        <v>561.6</v>
      </c>
      <c r="K4226" s="19" t="str">
        <f t="shared" ref="K4226:K4289" si="264">TEXT(A4226,"MMM-yy")</f>
        <v>Oct-13</v>
      </c>
      <c r="L4226" s="20">
        <f t="shared" si="263"/>
        <v>4152</v>
      </c>
      <c r="M4226" s="21">
        <f t="shared" ref="M4226:M4289" si="265">J4226/L4226</f>
        <v>0.13526011560693643</v>
      </c>
    </row>
    <row r="4227" spans="1:13" x14ac:dyDescent="0.3">
      <c r="A4227" s="124">
        <v>41551</v>
      </c>
      <c r="B4227" s="87" t="s">
        <v>45</v>
      </c>
      <c r="C4227" s="114">
        <v>19.55</v>
      </c>
      <c r="D4227" s="87" t="s">
        <v>31</v>
      </c>
      <c r="E4227" s="87" t="s">
        <v>8159</v>
      </c>
      <c r="F4227" s="113">
        <v>4.33</v>
      </c>
      <c r="G4227" s="70">
        <v>1</v>
      </c>
      <c r="H4227" s="71" t="s">
        <v>6512</v>
      </c>
      <c r="I4227" s="63">
        <v>-1</v>
      </c>
      <c r="J4227" s="18">
        <f t="shared" ref="J4227:J4290" si="266">J4226+I4227</f>
        <v>560.6</v>
      </c>
      <c r="K4227" s="19" t="str">
        <f t="shared" si="264"/>
        <v>Oct-13</v>
      </c>
      <c r="L4227" s="20">
        <f t="shared" ref="L4227:L4290" si="267">L4226+G4227</f>
        <v>4153</v>
      </c>
      <c r="M4227" s="21">
        <f t="shared" si="265"/>
        <v>0.13498675656152179</v>
      </c>
    </row>
    <row r="4228" spans="1:13" x14ac:dyDescent="0.3">
      <c r="A4228" s="128">
        <v>41551</v>
      </c>
      <c r="B4228" s="87" t="s">
        <v>45</v>
      </c>
      <c r="C4228" s="114">
        <v>20.55</v>
      </c>
      <c r="D4228" s="87" t="s">
        <v>31</v>
      </c>
      <c r="E4228" s="87" t="s">
        <v>8209</v>
      </c>
      <c r="F4228" s="113">
        <v>5</v>
      </c>
      <c r="G4228" s="70">
        <v>1</v>
      </c>
      <c r="H4228" s="71" t="s">
        <v>6518</v>
      </c>
      <c r="I4228" s="63">
        <v>-1</v>
      </c>
      <c r="J4228" s="18">
        <f t="shared" si="266"/>
        <v>559.6</v>
      </c>
      <c r="K4228" s="19" t="str">
        <f t="shared" si="264"/>
        <v>Oct-13</v>
      </c>
      <c r="L4228" s="20">
        <f t="shared" si="267"/>
        <v>4154</v>
      </c>
      <c r="M4228" s="21">
        <f t="shared" si="265"/>
        <v>0.13471352912855081</v>
      </c>
    </row>
    <row r="4229" spans="1:13" x14ac:dyDescent="0.3">
      <c r="A4229" s="112">
        <v>41552</v>
      </c>
      <c r="B4229" s="87" t="s">
        <v>52</v>
      </c>
      <c r="C4229" s="102">
        <v>0.64930555555555558</v>
      </c>
      <c r="D4229" s="87" t="s">
        <v>31</v>
      </c>
      <c r="E4229" s="87" t="s">
        <v>1454</v>
      </c>
      <c r="F4229" s="113">
        <v>3.75</v>
      </c>
      <c r="G4229" s="88">
        <v>1</v>
      </c>
      <c r="H4229" s="87" t="s">
        <v>33</v>
      </c>
      <c r="I4229" s="78">
        <v>-1</v>
      </c>
      <c r="J4229" s="18">
        <f t="shared" si="266"/>
        <v>558.6</v>
      </c>
      <c r="K4229" s="19" t="str">
        <f t="shared" si="264"/>
        <v>Oct-13</v>
      </c>
      <c r="L4229" s="20">
        <f t="shared" si="267"/>
        <v>4155</v>
      </c>
      <c r="M4229" s="21">
        <f t="shared" si="265"/>
        <v>0.1344404332129964</v>
      </c>
    </row>
    <row r="4230" spans="1:13" x14ac:dyDescent="0.3">
      <c r="A4230" s="112">
        <v>41552</v>
      </c>
      <c r="B4230" s="87" t="s">
        <v>74</v>
      </c>
      <c r="C4230" s="102">
        <v>0.65277777777777779</v>
      </c>
      <c r="D4230" s="87" t="s">
        <v>31</v>
      </c>
      <c r="E4230" s="87" t="s">
        <v>1455</v>
      </c>
      <c r="F4230" s="113">
        <v>3.25</v>
      </c>
      <c r="G4230" s="88">
        <v>1</v>
      </c>
      <c r="H4230" s="87" t="s">
        <v>42</v>
      </c>
      <c r="I4230" s="78">
        <v>2.25</v>
      </c>
      <c r="J4230" s="18">
        <f t="shared" si="266"/>
        <v>560.85</v>
      </c>
      <c r="K4230" s="19" t="str">
        <f t="shared" si="264"/>
        <v>Oct-13</v>
      </c>
      <c r="L4230" s="20">
        <f t="shared" si="267"/>
        <v>4156</v>
      </c>
      <c r="M4230" s="21">
        <f t="shared" si="265"/>
        <v>0.13494947064485083</v>
      </c>
    </row>
    <row r="4231" spans="1:13" x14ac:dyDescent="0.3">
      <c r="A4231" s="112">
        <v>41552</v>
      </c>
      <c r="B4231" s="87" t="s">
        <v>71</v>
      </c>
      <c r="C4231" s="102">
        <v>0.66666666666666663</v>
      </c>
      <c r="D4231" s="87" t="s">
        <v>31</v>
      </c>
      <c r="E4231" s="87" t="s">
        <v>1456</v>
      </c>
      <c r="F4231" s="113">
        <v>3.25</v>
      </c>
      <c r="G4231" s="88">
        <v>1</v>
      </c>
      <c r="H4231" s="87" t="s">
        <v>42</v>
      </c>
      <c r="I4231" s="78">
        <v>2.5</v>
      </c>
      <c r="J4231" s="18">
        <f t="shared" si="266"/>
        <v>563.35</v>
      </c>
      <c r="K4231" s="19" t="str">
        <f t="shared" si="264"/>
        <v>Oct-13</v>
      </c>
      <c r="L4231" s="20">
        <f t="shared" si="267"/>
        <v>4157</v>
      </c>
      <c r="M4231" s="21">
        <f t="shared" si="265"/>
        <v>0.13551840269425067</v>
      </c>
    </row>
    <row r="4232" spans="1:13" x14ac:dyDescent="0.3">
      <c r="A4232" s="112">
        <v>41552</v>
      </c>
      <c r="B4232" s="87" t="s">
        <v>71</v>
      </c>
      <c r="C4232" s="102">
        <v>0.73263888888888884</v>
      </c>
      <c r="D4232" s="87" t="s">
        <v>31</v>
      </c>
      <c r="E4232" s="87" t="s">
        <v>1457</v>
      </c>
      <c r="F4232" s="113">
        <v>4</v>
      </c>
      <c r="G4232" s="88">
        <v>1</v>
      </c>
      <c r="H4232" s="87" t="s">
        <v>42</v>
      </c>
      <c r="I4232" s="78">
        <v>3</v>
      </c>
      <c r="J4232" s="18">
        <f t="shared" si="266"/>
        <v>566.35</v>
      </c>
      <c r="K4232" s="19" t="str">
        <f t="shared" si="264"/>
        <v>Oct-13</v>
      </c>
      <c r="L4232" s="20">
        <f t="shared" si="267"/>
        <v>4158</v>
      </c>
      <c r="M4232" s="21">
        <f t="shared" si="265"/>
        <v>0.13620731120731122</v>
      </c>
    </row>
    <row r="4233" spans="1:13" x14ac:dyDescent="0.3">
      <c r="A4233" s="112">
        <v>41552</v>
      </c>
      <c r="B4233" s="87" t="s">
        <v>45</v>
      </c>
      <c r="C4233" s="102">
        <v>0.83680555555555547</v>
      </c>
      <c r="D4233" s="87" t="s">
        <v>31</v>
      </c>
      <c r="E4233" s="87" t="s">
        <v>1458</v>
      </c>
      <c r="F4233" s="113">
        <v>2.75</v>
      </c>
      <c r="G4233" s="88">
        <v>1</v>
      </c>
      <c r="H4233" s="87" t="s">
        <v>42</v>
      </c>
      <c r="I4233" s="23">
        <v>1.75</v>
      </c>
      <c r="J4233" s="18">
        <f t="shared" si="266"/>
        <v>568.1</v>
      </c>
      <c r="K4233" s="19" t="str">
        <f t="shared" si="264"/>
        <v>Oct-13</v>
      </c>
      <c r="L4233" s="20">
        <f t="shared" si="267"/>
        <v>4159</v>
      </c>
      <c r="M4233" s="21">
        <f t="shared" si="265"/>
        <v>0.13659533541716759</v>
      </c>
    </row>
    <row r="4234" spans="1:13" x14ac:dyDescent="0.3">
      <c r="A4234" s="129">
        <v>41552</v>
      </c>
      <c r="B4234" s="126" t="s">
        <v>74</v>
      </c>
      <c r="C4234" s="125">
        <v>14.3</v>
      </c>
      <c r="D4234" s="87" t="s">
        <v>31</v>
      </c>
      <c r="E4234" s="126" t="s">
        <v>8216</v>
      </c>
      <c r="F4234" s="127">
        <v>4.5</v>
      </c>
      <c r="G4234" s="70">
        <v>1</v>
      </c>
      <c r="H4234" s="69">
        <v>4</v>
      </c>
      <c r="I4234" s="64">
        <v>-1</v>
      </c>
      <c r="J4234" s="18">
        <f t="shared" si="266"/>
        <v>567.1</v>
      </c>
      <c r="K4234" s="19" t="str">
        <f t="shared" si="264"/>
        <v>Oct-13</v>
      </c>
      <c r="L4234" s="20">
        <f t="shared" si="267"/>
        <v>4160</v>
      </c>
      <c r="M4234" s="21">
        <f t="shared" si="265"/>
        <v>0.13632211538461539</v>
      </c>
    </row>
    <row r="4235" spans="1:13" x14ac:dyDescent="0.3">
      <c r="A4235" s="129">
        <v>41552</v>
      </c>
      <c r="B4235" s="126" t="s">
        <v>74</v>
      </c>
      <c r="C4235" s="125">
        <v>14.3</v>
      </c>
      <c r="D4235" s="87" t="s">
        <v>31</v>
      </c>
      <c r="E4235" s="126" t="s">
        <v>8215</v>
      </c>
      <c r="F4235" s="127">
        <v>4.33</v>
      </c>
      <c r="G4235" s="70">
        <v>1</v>
      </c>
      <c r="H4235" s="69">
        <v>5</v>
      </c>
      <c r="I4235" s="64">
        <v>-1</v>
      </c>
      <c r="J4235" s="18">
        <f t="shared" si="266"/>
        <v>566.1</v>
      </c>
      <c r="K4235" s="19" t="str">
        <f t="shared" si="264"/>
        <v>Oct-13</v>
      </c>
      <c r="L4235" s="20">
        <f t="shared" si="267"/>
        <v>4161</v>
      </c>
      <c r="M4235" s="21">
        <f t="shared" si="265"/>
        <v>0.13604902667627974</v>
      </c>
    </row>
    <row r="4236" spans="1:13" x14ac:dyDescent="0.3">
      <c r="A4236" s="129">
        <v>41552</v>
      </c>
      <c r="B4236" s="126" t="s">
        <v>74</v>
      </c>
      <c r="C4236" s="125">
        <v>15.05</v>
      </c>
      <c r="D4236" s="87" t="s">
        <v>31</v>
      </c>
      <c r="E4236" s="126" t="s">
        <v>8217</v>
      </c>
      <c r="F4236" s="127">
        <v>5.5</v>
      </c>
      <c r="G4236" s="70">
        <v>1</v>
      </c>
      <c r="H4236" s="69" t="s">
        <v>6116</v>
      </c>
      <c r="I4236" s="64">
        <v>-1</v>
      </c>
      <c r="J4236" s="18">
        <f t="shared" si="266"/>
        <v>565.1</v>
      </c>
      <c r="K4236" s="19" t="str">
        <f t="shared" si="264"/>
        <v>Oct-13</v>
      </c>
      <c r="L4236" s="20">
        <f t="shared" si="267"/>
        <v>4162</v>
      </c>
      <c r="M4236" s="21">
        <f t="shared" si="265"/>
        <v>0.13577606919750121</v>
      </c>
    </row>
    <row r="4237" spans="1:13" x14ac:dyDescent="0.3">
      <c r="A4237" s="129">
        <v>41552</v>
      </c>
      <c r="B4237" s="126" t="s">
        <v>58</v>
      </c>
      <c r="C4237" s="125">
        <v>15.5</v>
      </c>
      <c r="D4237" s="87" t="s">
        <v>31</v>
      </c>
      <c r="E4237" s="126" t="s">
        <v>3334</v>
      </c>
      <c r="F4237" s="127">
        <v>5</v>
      </c>
      <c r="G4237" s="70">
        <v>1</v>
      </c>
      <c r="H4237" s="69">
        <v>14</v>
      </c>
      <c r="I4237" s="64">
        <v>-1</v>
      </c>
      <c r="J4237" s="18">
        <f t="shared" si="266"/>
        <v>564.1</v>
      </c>
      <c r="K4237" s="19" t="str">
        <f t="shared" si="264"/>
        <v>Oct-13</v>
      </c>
      <c r="L4237" s="20">
        <f t="shared" si="267"/>
        <v>4163</v>
      </c>
      <c r="M4237" s="21">
        <f t="shared" si="265"/>
        <v>0.13550324285371126</v>
      </c>
    </row>
    <row r="4238" spans="1:13" x14ac:dyDescent="0.3">
      <c r="A4238" s="128">
        <v>41552</v>
      </c>
      <c r="B4238" s="87" t="s">
        <v>45</v>
      </c>
      <c r="C4238" s="114">
        <v>17.3</v>
      </c>
      <c r="D4238" s="87" t="s">
        <v>31</v>
      </c>
      <c r="E4238" s="87" t="s">
        <v>7560</v>
      </c>
      <c r="F4238" s="113">
        <v>6</v>
      </c>
      <c r="G4238" s="70">
        <v>1</v>
      </c>
      <c r="H4238" s="71" t="s">
        <v>6518</v>
      </c>
      <c r="I4238" s="63">
        <v>-1</v>
      </c>
      <c r="J4238" s="18">
        <f t="shared" si="266"/>
        <v>563.1</v>
      </c>
      <c r="K4238" s="19" t="str">
        <f t="shared" si="264"/>
        <v>Oct-13</v>
      </c>
      <c r="L4238" s="20">
        <f t="shared" si="267"/>
        <v>4164</v>
      </c>
      <c r="M4238" s="21">
        <f t="shared" si="265"/>
        <v>0.13523054755043229</v>
      </c>
    </row>
    <row r="4239" spans="1:13" x14ac:dyDescent="0.3">
      <c r="A4239" s="128">
        <v>41552</v>
      </c>
      <c r="B4239" s="87" t="s">
        <v>45</v>
      </c>
      <c r="C4239" s="114">
        <v>18</v>
      </c>
      <c r="D4239" s="87" t="s">
        <v>31</v>
      </c>
      <c r="E4239" s="87" t="s">
        <v>8214</v>
      </c>
      <c r="F4239" s="113">
        <v>4.5</v>
      </c>
      <c r="G4239" s="70">
        <v>1</v>
      </c>
      <c r="H4239" s="71" t="s">
        <v>6512</v>
      </c>
      <c r="I4239" s="63">
        <v>-1</v>
      </c>
      <c r="J4239" s="18">
        <f t="shared" si="266"/>
        <v>562.1</v>
      </c>
      <c r="K4239" s="19" t="str">
        <f t="shared" si="264"/>
        <v>Oct-13</v>
      </c>
      <c r="L4239" s="20">
        <f t="shared" si="267"/>
        <v>4165</v>
      </c>
      <c r="M4239" s="21">
        <f t="shared" si="265"/>
        <v>0.13495798319327731</v>
      </c>
    </row>
    <row r="4240" spans="1:13" x14ac:dyDescent="0.3">
      <c r="A4240" s="112">
        <v>41554</v>
      </c>
      <c r="B4240" s="87" t="s">
        <v>48</v>
      </c>
      <c r="C4240" s="102">
        <v>0.59027777777777779</v>
      </c>
      <c r="D4240" s="87" t="s">
        <v>31</v>
      </c>
      <c r="E4240" s="87" t="s">
        <v>1459</v>
      </c>
      <c r="F4240" s="113">
        <v>3.75</v>
      </c>
      <c r="G4240" s="88">
        <v>1</v>
      </c>
      <c r="H4240" s="87" t="s">
        <v>33</v>
      </c>
      <c r="I4240" s="78">
        <v>-1</v>
      </c>
      <c r="J4240" s="18">
        <f t="shared" si="266"/>
        <v>561.1</v>
      </c>
      <c r="K4240" s="19" t="str">
        <f t="shared" si="264"/>
        <v>Oct-13</v>
      </c>
      <c r="L4240" s="20">
        <f t="shared" si="267"/>
        <v>4166</v>
      </c>
      <c r="M4240" s="21">
        <f t="shared" si="265"/>
        <v>0.13468554968795007</v>
      </c>
    </row>
    <row r="4241" spans="1:13" x14ac:dyDescent="0.3">
      <c r="A4241" s="112">
        <v>41554</v>
      </c>
      <c r="B4241" s="87" t="s">
        <v>45</v>
      </c>
      <c r="C4241" s="102">
        <v>0.64583333333333337</v>
      </c>
      <c r="D4241" s="87" t="s">
        <v>31</v>
      </c>
      <c r="E4241" s="87" t="s">
        <v>1460</v>
      </c>
      <c r="F4241" s="113">
        <v>3.75</v>
      </c>
      <c r="G4241" s="88">
        <v>1</v>
      </c>
      <c r="H4241" s="87" t="s">
        <v>33</v>
      </c>
      <c r="I4241" s="78">
        <v>-1</v>
      </c>
      <c r="J4241" s="18">
        <f t="shared" si="266"/>
        <v>560.1</v>
      </c>
      <c r="K4241" s="19" t="str">
        <f t="shared" si="264"/>
        <v>Oct-13</v>
      </c>
      <c r="L4241" s="20">
        <f t="shared" si="267"/>
        <v>4167</v>
      </c>
      <c r="M4241" s="21">
        <f t="shared" si="265"/>
        <v>0.13441324694024478</v>
      </c>
    </row>
    <row r="4242" spans="1:13" x14ac:dyDescent="0.3">
      <c r="A4242" s="112">
        <v>41554</v>
      </c>
      <c r="B4242" s="87" t="s">
        <v>45</v>
      </c>
      <c r="C4242" s="102">
        <v>0.70833333333333337</v>
      </c>
      <c r="D4242" s="87" t="s">
        <v>31</v>
      </c>
      <c r="E4242" s="87" t="s">
        <v>1461</v>
      </c>
      <c r="F4242" s="113">
        <v>3.75</v>
      </c>
      <c r="G4242" s="88">
        <v>1</v>
      </c>
      <c r="H4242" s="87" t="s">
        <v>33</v>
      </c>
      <c r="I4242" s="78">
        <v>-1</v>
      </c>
      <c r="J4242" s="18">
        <f t="shared" si="266"/>
        <v>559.1</v>
      </c>
      <c r="K4242" s="19" t="str">
        <f t="shared" si="264"/>
        <v>Oct-13</v>
      </c>
      <c r="L4242" s="20">
        <f t="shared" si="267"/>
        <v>4168</v>
      </c>
      <c r="M4242" s="21">
        <f t="shared" si="265"/>
        <v>0.13414107485604607</v>
      </c>
    </row>
    <row r="4243" spans="1:13" x14ac:dyDescent="0.3">
      <c r="A4243" s="129">
        <v>41554</v>
      </c>
      <c r="B4243" s="126" t="s">
        <v>59</v>
      </c>
      <c r="C4243" s="125">
        <v>16.5</v>
      </c>
      <c r="D4243" s="87" t="s">
        <v>31</v>
      </c>
      <c r="E4243" s="126" t="s">
        <v>8218</v>
      </c>
      <c r="F4243" s="127">
        <v>5.5</v>
      </c>
      <c r="G4243" s="70">
        <v>1</v>
      </c>
      <c r="H4243" s="69">
        <v>3</v>
      </c>
      <c r="I4243" s="64">
        <v>-1</v>
      </c>
      <c r="J4243" s="18">
        <f t="shared" si="266"/>
        <v>558.1</v>
      </c>
      <c r="K4243" s="19" t="str">
        <f t="shared" si="264"/>
        <v>Oct-13</v>
      </c>
      <c r="L4243" s="20">
        <f t="shared" si="267"/>
        <v>4169</v>
      </c>
      <c r="M4243" s="21">
        <f t="shared" si="265"/>
        <v>0.13386903334132885</v>
      </c>
    </row>
    <row r="4244" spans="1:13" x14ac:dyDescent="0.3">
      <c r="A4244" s="129">
        <v>41554</v>
      </c>
      <c r="B4244" s="126" t="s">
        <v>59</v>
      </c>
      <c r="C4244" s="125">
        <v>16.5</v>
      </c>
      <c r="D4244" s="87" t="s">
        <v>31</v>
      </c>
      <c r="E4244" s="126" t="s">
        <v>8219</v>
      </c>
      <c r="F4244" s="127">
        <v>6</v>
      </c>
      <c r="G4244" s="70">
        <v>1</v>
      </c>
      <c r="H4244" s="69">
        <v>2</v>
      </c>
      <c r="I4244" s="64">
        <v>-1</v>
      </c>
      <c r="J4244" s="18">
        <f t="shared" si="266"/>
        <v>557.1</v>
      </c>
      <c r="K4244" s="19" t="str">
        <f t="shared" si="264"/>
        <v>Oct-13</v>
      </c>
      <c r="L4244" s="20">
        <f t="shared" si="267"/>
        <v>4170</v>
      </c>
      <c r="M4244" s="21">
        <f t="shared" si="265"/>
        <v>0.13359712230215828</v>
      </c>
    </row>
    <row r="4245" spans="1:13" x14ac:dyDescent="0.3">
      <c r="A4245" s="112">
        <v>41555</v>
      </c>
      <c r="B4245" s="87" t="s">
        <v>38</v>
      </c>
      <c r="C4245" s="102">
        <v>0.61805555555555558</v>
      </c>
      <c r="D4245" s="87" t="s">
        <v>31</v>
      </c>
      <c r="E4245" s="87" t="s">
        <v>1462</v>
      </c>
      <c r="F4245" s="113">
        <v>3</v>
      </c>
      <c r="G4245" s="88">
        <v>1</v>
      </c>
      <c r="H4245" s="87" t="s">
        <v>33</v>
      </c>
      <c r="I4245" s="78">
        <v>-1</v>
      </c>
      <c r="J4245" s="18">
        <f t="shared" si="266"/>
        <v>556.1</v>
      </c>
      <c r="K4245" s="19" t="str">
        <f t="shared" si="264"/>
        <v>Oct-13</v>
      </c>
      <c r="L4245" s="20">
        <f t="shared" si="267"/>
        <v>4171</v>
      </c>
      <c r="M4245" s="21">
        <f t="shared" si="265"/>
        <v>0.13332534164468954</v>
      </c>
    </row>
    <row r="4246" spans="1:13" x14ac:dyDescent="0.3">
      <c r="A4246" s="112">
        <v>41555</v>
      </c>
      <c r="B4246" s="87" t="s">
        <v>61</v>
      </c>
      <c r="C4246" s="102">
        <v>0.6875</v>
      </c>
      <c r="D4246" s="87" t="s">
        <v>31</v>
      </c>
      <c r="E4246" s="87" t="s">
        <v>1463</v>
      </c>
      <c r="F4246" s="113">
        <v>4</v>
      </c>
      <c r="G4246" s="88">
        <v>1</v>
      </c>
      <c r="H4246" s="87" t="s">
        <v>33</v>
      </c>
      <c r="I4246" s="78">
        <v>-1</v>
      </c>
      <c r="J4246" s="18">
        <f t="shared" si="266"/>
        <v>555.1</v>
      </c>
      <c r="K4246" s="19" t="str">
        <f t="shared" si="264"/>
        <v>Oct-13</v>
      </c>
      <c r="L4246" s="20">
        <f t="shared" si="267"/>
        <v>4172</v>
      </c>
      <c r="M4246" s="21">
        <f t="shared" si="265"/>
        <v>0.13305369127516778</v>
      </c>
    </row>
    <row r="4247" spans="1:13" x14ac:dyDescent="0.3">
      <c r="A4247" s="112">
        <v>41555</v>
      </c>
      <c r="B4247" s="87" t="s">
        <v>45</v>
      </c>
      <c r="C4247" s="102">
        <v>0.77777777777777779</v>
      </c>
      <c r="D4247" s="87" t="s">
        <v>31</v>
      </c>
      <c r="E4247" s="87" t="s">
        <v>1464</v>
      </c>
      <c r="F4247" s="113">
        <v>4</v>
      </c>
      <c r="G4247" s="88">
        <v>1</v>
      </c>
      <c r="H4247" s="87" t="s">
        <v>33</v>
      </c>
      <c r="I4247" s="23">
        <v>-1</v>
      </c>
      <c r="J4247" s="18">
        <f t="shared" si="266"/>
        <v>554.1</v>
      </c>
      <c r="K4247" s="19" t="str">
        <f t="shared" si="264"/>
        <v>Oct-13</v>
      </c>
      <c r="L4247" s="20">
        <f t="shared" si="267"/>
        <v>4173</v>
      </c>
      <c r="M4247" s="21">
        <f t="shared" si="265"/>
        <v>0.13278217109992813</v>
      </c>
    </row>
    <row r="4248" spans="1:13" x14ac:dyDescent="0.3">
      <c r="A4248" s="129">
        <v>41555</v>
      </c>
      <c r="B4248" s="126" t="s">
        <v>38</v>
      </c>
      <c r="C4248" s="125">
        <v>16.2</v>
      </c>
      <c r="D4248" s="87" t="s">
        <v>31</v>
      </c>
      <c r="E4248" s="126" t="s">
        <v>8221</v>
      </c>
      <c r="F4248" s="127">
        <v>6</v>
      </c>
      <c r="G4248" s="70">
        <v>1</v>
      </c>
      <c r="H4248" s="69">
        <v>1</v>
      </c>
      <c r="I4248" s="64">
        <v>5</v>
      </c>
      <c r="J4248" s="18">
        <f t="shared" si="266"/>
        <v>559.1</v>
      </c>
      <c r="K4248" s="19" t="str">
        <f t="shared" si="264"/>
        <v>Oct-13</v>
      </c>
      <c r="L4248" s="20">
        <f t="shared" si="267"/>
        <v>4174</v>
      </c>
      <c r="M4248" s="21">
        <f t="shared" si="265"/>
        <v>0.13394825107810254</v>
      </c>
    </row>
    <row r="4249" spans="1:13" x14ac:dyDescent="0.3">
      <c r="A4249" s="129">
        <v>41555</v>
      </c>
      <c r="B4249" s="126" t="s">
        <v>38</v>
      </c>
      <c r="C4249" s="125">
        <v>16.5</v>
      </c>
      <c r="D4249" s="87" t="s">
        <v>31</v>
      </c>
      <c r="E4249" s="126" t="s">
        <v>1137</v>
      </c>
      <c r="F4249" s="127">
        <v>5</v>
      </c>
      <c r="G4249" s="70">
        <v>1</v>
      </c>
      <c r="H4249" s="69">
        <v>2</v>
      </c>
      <c r="I4249" s="64">
        <v>-1</v>
      </c>
      <c r="J4249" s="18">
        <f t="shared" si="266"/>
        <v>558.1</v>
      </c>
      <c r="K4249" s="19" t="str">
        <f t="shared" si="264"/>
        <v>Oct-13</v>
      </c>
      <c r="L4249" s="20">
        <f t="shared" si="267"/>
        <v>4175</v>
      </c>
      <c r="M4249" s="21">
        <f t="shared" si="265"/>
        <v>0.13367664670658683</v>
      </c>
    </row>
    <row r="4250" spans="1:13" x14ac:dyDescent="0.3">
      <c r="A4250" s="128">
        <v>41555</v>
      </c>
      <c r="B4250" s="87" t="s">
        <v>45</v>
      </c>
      <c r="C4250" s="114">
        <v>18.399999999999999</v>
      </c>
      <c r="D4250" s="87" t="s">
        <v>31</v>
      </c>
      <c r="E4250" s="87" t="s">
        <v>8220</v>
      </c>
      <c r="F4250" s="113">
        <v>6</v>
      </c>
      <c r="G4250" s="70">
        <v>1</v>
      </c>
      <c r="H4250" s="71" t="s">
        <v>6512</v>
      </c>
      <c r="I4250" s="63">
        <v>-1</v>
      </c>
      <c r="J4250" s="18">
        <f t="shared" si="266"/>
        <v>557.1</v>
      </c>
      <c r="K4250" s="19" t="str">
        <f t="shared" si="264"/>
        <v>Oct-13</v>
      </c>
      <c r="L4250" s="20">
        <f t="shared" si="267"/>
        <v>4176</v>
      </c>
      <c r="M4250" s="21">
        <f t="shared" si="265"/>
        <v>0.1334051724137931</v>
      </c>
    </row>
    <row r="4251" spans="1:13" x14ac:dyDescent="0.3">
      <c r="A4251" s="128">
        <v>41555</v>
      </c>
      <c r="B4251" s="87" t="s">
        <v>45</v>
      </c>
      <c r="C4251" s="114">
        <v>20.100000000000001</v>
      </c>
      <c r="D4251" s="87" t="s">
        <v>31</v>
      </c>
      <c r="E4251" s="87" t="s">
        <v>1649</v>
      </c>
      <c r="F4251" s="113">
        <v>4.5</v>
      </c>
      <c r="G4251" s="70">
        <v>1</v>
      </c>
      <c r="H4251" s="71" t="s">
        <v>6518</v>
      </c>
      <c r="I4251" s="63">
        <v>-1</v>
      </c>
      <c r="J4251" s="18">
        <f t="shared" si="266"/>
        <v>556.1</v>
      </c>
      <c r="K4251" s="19" t="str">
        <f t="shared" si="264"/>
        <v>Oct-13</v>
      </c>
      <c r="L4251" s="20">
        <f t="shared" si="267"/>
        <v>4177</v>
      </c>
      <c r="M4251" s="21">
        <f t="shared" si="265"/>
        <v>0.1331338281062964</v>
      </c>
    </row>
    <row r="4252" spans="1:13" x14ac:dyDescent="0.3">
      <c r="A4252" s="112">
        <v>41556</v>
      </c>
      <c r="B4252" s="87" t="s">
        <v>89</v>
      </c>
      <c r="C4252" s="102">
        <v>0.61111111111111105</v>
      </c>
      <c r="D4252" s="87" t="s">
        <v>31</v>
      </c>
      <c r="E4252" s="87" t="s">
        <v>1465</v>
      </c>
      <c r="F4252" s="113">
        <v>3</v>
      </c>
      <c r="G4252" s="88">
        <v>1</v>
      </c>
      <c r="H4252" s="87" t="s">
        <v>33</v>
      </c>
      <c r="I4252" s="78">
        <v>-1</v>
      </c>
      <c r="J4252" s="18">
        <f t="shared" si="266"/>
        <v>555.1</v>
      </c>
      <c r="K4252" s="19" t="str">
        <f t="shared" si="264"/>
        <v>Oct-13</v>
      </c>
      <c r="L4252" s="20">
        <f t="shared" si="267"/>
        <v>4178</v>
      </c>
      <c r="M4252" s="21">
        <f t="shared" si="265"/>
        <v>0.13286261369076113</v>
      </c>
    </row>
    <row r="4253" spans="1:13" x14ac:dyDescent="0.3">
      <c r="A4253" s="112">
        <v>41556</v>
      </c>
      <c r="B4253" s="87" t="s">
        <v>86</v>
      </c>
      <c r="C4253" s="102">
        <v>0.65972222222222221</v>
      </c>
      <c r="D4253" s="87" t="s">
        <v>31</v>
      </c>
      <c r="E4253" s="87" t="s">
        <v>1466</v>
      </c>
      <c r="F4253" s="113">
        <v>3.5</v>
      </c>
      <c r="G4253" s="88">
        <v>1</v>
      </c>
      <c r="H4253" s="87" t="s">
        <v>33</v>
      </c>
      <c r="I4253" s="78">
        <v>-1</v>
      </c>
      <c r="J4253" s="18">
        <f t="shared" si="266"/>
        <v>554.1</v>
      </c>
      <c r="K4253" s="19" t="str">
        <f t="shared" si="264"/>
        <v>Oct-13</v>
      </c>
      <c r="L4253" s="20">
        <f t="shared" si="267"/>
        <v>4179</v>
      </c>
      <c r="M4253" s="21">
        <f t="shared" si="265"/>
        <v>0.13259152907394114</v>
      </c>
    </row>
    <row r="4254" spans="1:13" x14ac:dyDescent="0.3">
      <c r="A4254" s="112">
        <v>41556</v>
      </c>
      <c r="B4254" s="87" t="s">
        <v>86</v>
      </c>
      <c r="C4254" s="102">
        <v>0.68055555555555547</v>
      </c>
      <c r="D4254" s="87" t="s">
        <v>31</v>
      </c>
      <c r="E4254" s="87" t="s">
        <v>1467</v>
      </c>
      <c r="F4254" s="113">
        <v>4</v>
      </c>
      <c r="G4254" s="88">
        <v>1</v>
      </c>
      <c r="H4254" s="87" t="s">
        <v>33</v>
      </c>
      <c r="I4254" s="78">
        <v>-1</v>
      </c>
      <c r="J4254" s="18">
        <f t="shared" si="266"/>
        <v>553.1</v>
      </c>
      <c r="K4254" s="19" t="str">
        <f t="shared" si="264"/>
        <v>Oct-13</v>
      </c>
      <c r="L4254" s="20">
        <f t="shared" si="267"/>
        <v>4180</v>
      </c>
      <c r="M4254" s="21">
        <f t="shared" si="265"/>
        <v>0.13232057416267942</v>
      </c>
    </row>
    <row r="4255" spans="1:13" x14ac:dyDescent="0.3">
      <c r="A4255" s="112">
        <v>41556</v>
      </c>
      <c r="B4255" s="87" t="s">
        <v>43</v>
      </c>
      <c r="C4255" s="102">
        <v>0.81944444444444453</v>
      </c>
      <c r="D4255" s="87" t="s">
        <v>31</v>
      </c>
      <c r="E4255" s="87" t="s">
        <v>1468</v>
      </c>
      <c r="F4255" s="113">
        <v>3.5</v>
      </c>
      <c r="G4255" s="88">
        <v>1</v>
      </c>
      <c r="H4255" s="87" t="s">
        <v>42</v>
      </c>
      <c r="I4255" s="23">
        <v>2.5</v>
      </c>
      <c r="J4255" s="18">
        <f t="shared" si="266"/>
        <v>555.6</v>
      </c>
      <c r="K4255" s="19" t="str">
        <f t="shared" si="264"/>
        <v>Oct-13</v>
      </c>
      <c r="L4255" s="20">
        <f t="shared" si="267"/>
        <v>4181</v>
      </c>
      <c r="M4255" s="21">
        <f t="shared" si="265"/>
        <v>0.13288686917005502</v>
      </c>
    </row>
    <row r="4256" spans="1:13" x14ac:dyDescent="0.3">
      <c r="A4256" s="129">
        <v>41556</v>
      </c>
      <c r="B4256" s="126" t="s">
        <v>63</v>
      </c>
      <c r="C4256" s="125">
        <v>15</v>
      </c>
      <c r="D4256" s="87" t="s">
        <v>31</v>
      </c>
      <c r="E4256" s="126" t="s">
        <v>1986</v>
      </c>
      <c r="F4256" s="127">
        <v>4.5</v>
      </c>
      <c r="G4256" s="70">
        <v>1</v>
      </c>
      <c r="H4256" s="69">
        <v>5</v>
      </c>
      <c r="I4256" s="64">
        <v>-1</v>
      </c>
      <c r="J4256" s="18">
        <f t="shared" si="266"/>
        <v>554.6</v>
      </c>
      <c r="K4256" s="19" t="str">
        <f t="shared" si="264"/>
        <v>Oct-13</v>
      </c>
      <c r="L4256" s="20">
        <f t="shared" si="267"/>
        <v>4182</v>
      </c>
      <c r="M4256" s="21">
        <f t="shared" si="265"/>
        <v>0.13261597321855573</v>
      </c>
    </row>
    <row r="4257" spans="1:13" x14ac:dyDescent="0.3">
      <c r="A4257" s="129">
        <v>41556</v>
      </c>
      <c r="B4257" s="126" t="s">
        <v>63</v>
      </c>
      <c r="C4257" s="125">
        <v>15.3</v>
      </c>
      <c r="D4257" s="87" t="s">
        <v>31</v>
      </c>
      <c r="E4257" s="126" t="s">
        <v>8224</v>
      </c>
      <c r="F4257" s="127">
        <v>6</v>
      </c>
      <c r="G4257" s="70">
        <v>1</v>
      </c>
      <c r="H4257" s="69">
        <v>3</v>
      </c>
      <c r="I4257" s="64">
        <v>-1</v>
      </c>
      <c r="J4257" s="18">
        <f t="shared" si="266"/>
        <v>553.6</v>
      </c>
      <c r="K4257" s="19" t="str">
        <f t="shared" si="264"/>
        <v>Oct-13</v>
      </c>
      <c r="L4257" s="20">
        <f t="shared" si="267"/>
        <v>4183</v>
      </c>
      <c r="M4257" s="21">
        <f t="shared" si="265"/>
        <v>0.13234520678938561</v>
      </c>
    </row>
    <row r="4258" spans="1:13" x14ac:dyDescent="0.3">
      <c r="A4258" s="129">
        <v>41556</v>
      </c>
      <c r="B4258" s="126" t="s">
        <v>63</v>
      </c>
      <c r="C4258" s="125">
        <v>15.3</v>
      </c>
      <c r="D4258" s="87" t="s">
        <v>31</v>
      </c>
      <c r="E4258" s="126" t="s">
        <v>8223</v>
      </c>
      <c r="F4258" s="127">
        <v>5.5</v>
      </c>
      <c r="G4258" s="70">
        <v>1</v>
      </c>
      <c r="H4258" s="69">
        <v>2</v>
      </c>
      <c r="I4258" s="64">
        <v>-1</v>
      </c>
      <c r="J4258" s="18">
        <f t="shared" si="266"/>
        <v>552.6</v>
      </c>
      <c r="K4258" s="19" t="str">
        <f t="shared" si="264"/>
        <v>Oct-13</v>
      </c>
      <c r="L4258" s="20">
        <f t="shared" si="267"/>
        <v>4184</v>
      </c>
      <c r="M4258" s="21">
        <f t="shared" si="265"/>
        <v>0.13207456978967497</v>
      </c>
    </row>
    <row r="4259" spans="1:13" x14ac:dyDescent="0.3">
      <c r="A4259" s="129">
        <v>41556</v>
      </c>
      <c r="B4259" s="126" t="s">
        <v>89</v>
      </c>
      <c r="C4259" s="125">
        <v>16.399999999999999</v>
      </c>
      <c r="D4259" s="87" t="s">
        <v>31</v>
      </c>
      <c r="E4259" s="126" t="s">
        <v>8225</v>
      </c>
      <c r="F4259" s="127">
        <v>6</v>
      </c>
      <c r="G4259" s="70">
        <v>0</v>
      </c>
      <c r="H4259" s="69" t="s">
        <v>6111</v>
      </c>
      <c r="I4259" s="64">
        <v>0</v>
      </c>
      <c r="J4259" s="18">
        <f t="shared" si="266"/>
        <v>552.6</v>
      </c>
      <c r="K4259" s="19" t="str">
        <f t="shared" si="264"/>
        <v>Oct-13</v>
      </c>
      <c r="L4259" s="20">
        <f t="shared" si="267"/>
        <v>4184</v>
      </c>
      <c r="M4259" s="21">
        <f t="shared" si="265"/>
        <v>0.13207456978967497</v>
      </c>
    </row>
    <row r="4260" spans="1:13" x14ac:dyDescent="0.3">
      <c r="A4260" s="128">
        <v>41556</v>
      </c>
      <c r="B4260" s="87" t="s">
        <v>43</v>
      </c>
      <c r="C4260" s="114">
        <v>19.100000000000001</v>
      </c>
      <c r="D4260" s="87" t="s">
        <v>31</v>
      </c>
      <c r="E4260" s="87" t="s">
        <v>8222</v>
      </c>
      <c r="F4260" s="113">
        <v>5.5</v>
      </c>
      <c r="G4260" s="70">
        <v>1</v>
      </c>
      <c r="H4260" s="71" t="s">
        <v>6512</v>
      </c>
      <c r="I4260" s="63">
        <v>-1</v>
      </c>
      <c r="J4260" s="18">
        <f t="shared" si="266"/>
        <v>551.6</v>
      </c>
      <c r="K4260" s="19" t="str">
        <f t="shared" si="264"/>
        <v>Oct-13</v>
      </c>
      <c r="L4260" s="20">
        <f t="shared" si="267"/>
        <v>4185</v>
      </c>
      <c r="M4260" s="21">
        <f t="shared" si="265"/>
        <v>0.13180406212664278</v>
      </c>
    </row>
    <row r="4261" spans="1:13" x14ac:dyDescent="0.3">
      <c r="A4261" s="112">
        <v>41557</v>
      </c>
      <c r="B4261" s="87" t="s">
        <v>41</v>
      </c>
      <c r="C4261" s="102">
        <v>0.60416666666666663</v>
      </c>
      <c r="D4261" s="87" t="s">
        <v>31</v>
      </c>
      <c r="E4261" s="87" t="s">
        <v>1469</v>
      </c>
      <c r="F4261" s="113">
        <v>4</v>
      </c>
      <c r="G4261" s="88">
        <v>1</v>
      </c>
      <c r="H4261" s="87" t="s">
        <v>33</v>
      </c>
      <c r="I4261" s="78">
        <v>-1</v>
      </c>
      <c r="J4261" s="18">
        <f t="shared" si="266"/>
        <v>550.6</v>
      </c>
      <c r="K4261" s="19" t="str">
        <f t="shared" si="264"/>
        <v>Oct-13</v>
      </c>
      <c r="L4261" s="20">
        <f t="shared" si="267"/>
        <v>4186</v>
      </c>
      <c r="M4261" s="21">
        <f t="shared" si="265"/>
        <v>0.13153368370759674</v>
      </c>
    </row>
    <row r="4262" spans="1:13" x14ac:dyDescent="0.3">
      <c r="A4262" s="112">
        <v>41557</v>
      </c>
      <c r="B4262" s="87" t="s">
        <v>84</v>
      </c>
      <c r="C4262" s="102">
        <v>0.63888888888888895</v>
      </c>
      <c r="D4262" s="87" t="s">
        <v>31</v>
      </c>
      <c r="E4262" s="87" t="s">
        <v>1470</v>
      </c>
      <c r="F4262" s="113">
        <v>3.5</v>
      </c>
      <c r="G4262" s="88">
        <v>1</v>
      </c>
      <c r="H4262" s="87" t="s">
        <v>42</v>
      </c>
      <c r="I4262" s="78">
        <v>2.5</v>
      </c>
      <c r="J4262" s="18">
        <f t="shared" si="266"/>
        <v>553.1</v>
      </c>
      <c r="K4262" s="19" t="str">
        <f t="shared" si="264"/>
        <v>Oct-13</v>
      </c>
      <c r="L4262" s="20">
        <f t="shared" si="267"/>
        <v>4187</v>
      </c>
      <c r="M4262" s="21">
        <f t="shared" si="265"/>
        <v>0.1320993551468832</v>
      </c>
    </row>
    <row r="4263" spans="1:13" x14ac:dyDescent="0.3">
      <c r="A4263" s="112">
        <v>41557</v>
      </c>
      <c r="B4263" s="87" t="s">
        <v>43</v>
      </c>
      <c r="C4263" s="102">
        <v>0.81944444444444453</v>
      </c>
      <c r="D4263" s="87" t="s">
        <v>31</v>
      </c>
      <c r="E4263" s="87" t="s">
        <v>1471</v>
      </c>
      <c r="F4263" s="113">
        <v>3.25</v>
      </c>
      <c r="G4263" s="88">
        <v>1</v>
      </c>
      <c r="H4263" s="87" t="s">
        <v>33</v>
      </c>
      <c r="I4263" s="23">
        <v>-1</v>
      </c>
      <c r="J4263" s="18">
        <f t="shared" si="266"/>
        <v>552.1</v>
      </c>
      <c r="K4263" s="19" t="str">
        <f t="shared" si="264"/>
        <v>Oct-13</v>
      </c>
      <c r="L4263" s="20">
        <f t="shared" si="267"/>
        <v>4188</v>
      </c>
      <c r="M4263" s="21">
        <f t="shared" si="265"/>
        <v>0.13182903533906401</v>
      </c>
    </row>
    <row r="4264" spans="1:13" x14ac:dyDescent="0.3">
      <c r="A4264" s="129">
        <v>41557</v>
      </c>
      <c r="B4264" s="126" t="s">
        <v>49</v>
      </c>
      <c r="C4264" s="125">
        <v>14.1</v>
      </c>
      <c r="D4264" s="87" t="s">
        <v>31</v>
      </c>
      <c r="E4264" s="126" t="s">
        <v>3804</v>
      </c>
      <c r="F4264" s="127">
        <v>6</v>
      </c>
      <c r="G4264" s="70">
        <v>1</v>
      </c>
      <c r="H4264" s="69">
        <v>5</v>
      </c>
      <c r="I4264" s="64">
        <v>-1</v>
      </c>
      <c r="J4264" s="18">
        <f t="shared" si="266"/>
        <v>551.1</v>
      </c>
      <c r="K4264" s="19" t="str">
        <f t="shared" si="264"/>
        <v>Oct-13</v>
      </c>
      <c r="L4264" s="20">
        <f t="shared" si="267"/>
        <v>4189</v>
      </c>
      <c r="M4264" s="21">
        <f t="shared" si="265"/>
        <v>0.13155884459298162</v>
      </c>
    </row>
    <row r="4265" spans="1:13" x14ac:dyDescent="0.3">
      <c r="A4265" s="129">
        <v>41557</v>
      </c>
      <c r="B4265" s="126" t="s">
        <v>49</v>
      </c>
      <c r="C4265" s="125">
        <v>15.1</v>
      </c>
      <c r="D4265" s="87" t="s">
        <v>31</v>
      </c>
      <c r="E4265" s="126" t="s">
        <v>8228</v>
      </c>
      <c r="F4265" s="127">
        <v>5.5</v>
      </c>
      <c r="G4265" s="70">
        <v>0</v>
      </c>
      <c r="H4265" s="69" t="s">
        <v>6111</v>
      </c>
      <c r="I4265" s="64">
        <v>0</v>
      </c>
      <c r="J4265" s="18">
        <f t="shared" si="266"/>
        <v>551.1</v>
      </c>
      <c r="K4265" s="19" t="str">
        <f t="shared" si="264"/>
        <v>Oct-13</v>
      </c>
      <c r="L4265" s="20">
        <f t="shared" si="267"/>
        <v>4189</v>
      </c>
      <c r="M4265" s="21">
        <f t="shared" si="265"/>
        <v>0.13155884459298162</v>
      </c>
    </row>
    <row r="4266" spans="1:13" x14ac:dyDescent="0.3">
      <c r="A4266" s="129">
        <v>41557</v>
      </c>
      <c r="B4266" s="126" t="s">
        <v>84</v>
      </c>
      <c r="C4266" s="125">
        <v>16.5</v>
      </c>
      <c r="D4266" s="87" t="s">
        <v>31</v>
      </c>
      <c r="E4266" s="126" t="s">
        <v>8229</v>
      </c>
      <c r="F4266" s="127">
        <v>5</v>
      </c>
      <c r="G4266" s="70">
        <v>1</v>
      </c>
      <c r="H4266" s="69">
        <v>3</v>
      </c>
      <c r="I4266" s="64">
        <v>-1</v>
      </c>
      <c r="J4266" s="18">
        <f t="shared" si="266"/>
        <v>550.1</v>
      </c>
      <c r="K4266" s="19" t="str">
        <f t="shared" si="264"/>
        <v>Oct-13</v>
      </c>
      <c r="L4266" s="20">
        <f t="shared" si="267"/>
        <v>4190</v>
      </c>
      <c r="M4266" s="21">
        <f t="shared" si="265"/>
        <v>0.13128878281622913</v>
      </c>
    </row>
    <row r="4267" spans="1:13" x14ac:dyDescent="0.3">
      <c r="A4267" s="128">
        <v>41557</v>
      </c>
      <c r="B4267" s="87" t="s">
        <v>43</v>
      </c>
      <c r="C4267" s="114">
        <v>18.100000000000001</v>
      </c>
      <c r="D4267" s="87" t="s">
        <v>31</v>
      </c>
      <c r="E4267" s="87" t="s">
        <v>8226</v>
      </c>
      <c r="F4267" s="113">
        <v>5.5</v>
      </c>
      <c r="G4267" s="70">
        <v>1</v>
      </c>
      <c r="H4267" s="71" t="s">
        <v>6512</v>
      </c>
      <c r="I4267" s="63">
        <v>-1</v>
      </c>
      <c r="J4267" s="18">
        <f t="shared" si="266"/>
        <v>549.1</v>
      </c>
      <c r="K4267" s="19" t="str">
        <f t="shared" si="264"/>
        <v>Oct-13</v>
      </c>
      <c r="L4267" s="20">
        <f t="shared" si="267"/>
        <v>4191</v>
      </c>
      <c r="M4267" s="21">
        <f t="shared" si="265"/>
        <v>0.13101884991648771</v>
      </c>
    </row>
    <row r="4268" spans="1:13" x14ac:dyDescent="0.3">
      <c r="A4268" s="128">
        <v>41557</v>
      </c>
      <c r="B4268" s="87" t="s">
        <v>43</v>
      </c>
      <c r="C4268" s="114">
        <v>20.100000000000001</v>
      </c>
      <c r="D4268" s="87" t="s">
        <v>31</v>
      </c>
      <c r="E4268" s="87" t="s">
        <v>8227</v>
      </c>
      <c r="F4268" s="113">
        <v>5</v>
      </c>
      <c r="G4268" s="70">
        <v>1</v>
      </c>
      <c r="H4268" s="71" t="s">
        <v>6518</v>
      </c>
      <c r="I4268" s="63">
        <v>-1</v>
      </c>
      <c r="J4268" s="18">
        <f t="shared" si="266"/>
        <v>548.1</v>
      </c>
      <c r="K4268" s="19" t="str">
        <f t="shared" si="264"/>
        <v>Oct-13</v>
      </c>
      <c r="L4268" s="20">
        <f t="shared" si="267"/>
        <v>4192</v>
      </c>
      <c r="M4268" s="21">
        <f t="shared" si="265"/>
        <v>0.13074904580152671</v>
      </c>
    </row>
    <row r="4269" spans="1:13" x14ac:dyDescent="0.3">
      <c r="A4269" s="112">
        <v>41558</v>
      </c>
      <c r="B4269" s="87" t="s">
        <v>153</v>
      </c>
      <c r="C4269" s="102">
        <v>0.62152777777777779</v>
      </c>
      <c r="D4269" s="87" t="s">
        <v>31</v>
      </c>
      <c r="E4269" s="87" t="s">
        <v>1472</v>
      </c>
      <c r="F4269" s="113">
        <v>3.5</v>
      </c>
      <c r="G4269" s="88">
        <v>1</v>
      </c>
      <c r="H4269" s="87" t="s">
        <v>33</v>
      </c>
      <c r="I4269" s="78">
        <v>-1</v>
      </c>
      <c r="J4269" s="18">
        <f t="shared" si="266"/>
        <v>547.1</v>
      </c>
      <c r="K4269" s="19" t="str">
        <f t="shared" si="264"/>
        <v>Oct-13</v>
      </c>
      <c r="L4269" s="20">
        <f t="shared" si="267"/>
        <v>4193</v>
      </c>
      <c r="M4269" s="21">
        <f t="shared" si="265"/>
        <v>0.13047937037920343</v>
      </c>
    </row>
    <row r="4270" spans="1:13" x14ac:dyDescent="0.3">
      <c r="A4270" s="112">
        <v>41558</v>
      </c>
      <c r="B4270" s="87" t="s">
        <v>69</v>
      </c>
      <c r="C4270" s="102">
        <v>0.63888888888888895</v>
      </c>
      <c r="D4270" s="87" t="s">
        <v>31</v>
      </c>
      <c r="E4270" s="87" t="s">
        <v>1473</v>
      </c>
      <c r="F4270" s="113">
        <v>3</v>
      </c>
      <c r="G4270" s="88">
        <v>1</v>
      </c>
      <c r="H4270" s="87" t="s">
        <v>33</v>
      </c>
      <c r="I4270" s="78">
        <v>-1</v>
      </c>
      <c r="J4270" s="18">
        <f t="shared" si="266"/>
        <v>546.1</v>
      </c>
      <c r="K4270" s="19" t="str">
        <f t="shared" si="264"/>
        <v>Oct-13</v>
      </c>
      <c r="L4270" s="20">
        <f t="shared" si="267"/>
        <v>4194</v>
      </c>
      <c r="M4270" s="21">
        <f t="shared" si="265"/>
        <v>0.13020982355746305</v>
      </c>
    </row>
    <row r="4271" spans="1:13" x14ac:dyDescent="0.3">
      <c r="A4271" s="112">
        <v>41558</v>
      </c>
      <c r="B4271" s="87" t="s">
        <v>153</v>
      </c>
      <c r="C4271" s="102">
        <v>0.64583333333333337</v>
      </c>
      <c r="D4271" s="87" t="s">
        <v>31</v>
      </c>
      <c r="E4271" s="87" t="s">
        <v>1474</v>
      </c>
      <c r="F4271" s="113">
        <v>3</v>
      </c>
      <c r="G4271" s="88">
        <v>1</v>
      </c>
      <c r="H4271" s="87" t="s">
        <v>33</v>
      </c>
      <c r="I4271" s="78">
        <v>-1</v>
      </c>
      <c r="J4271" s="18">
        <f t="shared" si="266"/>
        <v>545.1</v>
      </c>
      <c r="K4271" s="19" t="str">
        <f t="shared" si="264"/>
        <v>Oct-13</v>
      </c>
      <c r="L4271" s="20">
        <f t="shared" si="267"/>
        <v>4195</v>
      </c>
      <c r="M4271" s="21">
        <f t="shared" si="265"/>
        <v>0.1299404052443385</v>
      </c>
    </row>
    <row r="4272" spans="1:13" x14ac:dyDescent="0.3">
      <c r="A4272" s="112">
        <v>41558</v>
      </c>
      <c r="B4272" s="87" t="s">
        <v>69</v>
      </c>
      <c r="C4272" s="102">
        <v>0.70833333333333337</v>
      </c>
      <c r="D4272" s="87" t="s">
        <v>31</v>
      </c>
      <c r="E4272" s="87" t="s">
        <v>1475</v>
      </c>
      <c r="F4272" s="113">
        <v>4</v>
      </c>
      <c r="G4272" s="88">
        <v>1</v>
      </c>
      <c r="H4272" s="87" t="s">
        <v>42</v>
      </c>
      <c r="I4272" s="78">
        <v>1.65</v>
      </c>
      <c r="J4272" s="18">
        <f t="shared" si="266"/>
        <v>546.75</v>
      </c>
      <c r="K4272" s="19" t="str">
        <f t="shared" si="264"/>
        <v>Oct-13</v>
      </c>
      <c r="L4272" s="20">
        <f t="shared" si="267"/>
        <v>4196</v>
      </c>
      <c r="M4272" s="21">
        <f t="shared" si="265"/>
        <v>0.13030266920877026</v>
      </c>
    </row>
    <row r="4273" spans="1:13" x14ac:dyDescent="0.3">
      <c r="A4273" s="112">
        <v>41558</v>
      </c>
      <c r="B4273" s="87" t="s">
        <v>45</v>
      </c>
      <c r="C4273" s="102">
        <v>0.75694444444444453</v>
      </c>
      <c r="D4273" s="87" t="s">
        <v>31</v>
      </c>
      <c r="E4273" s="87" t="s">
        <v>1476</v>
      </c>
      <c r="F4273" s="113">
        <v>2.75</v>
      </c>
      <c r="G4273" s="88">
        <v>1</v>
      </c>
      <c r="H4273" s="87" t="s">
        <v>42</v>
      </c>
      <c r="I4273" s="23">
        <v>1.75</v>
      </c>
      <c r="J4273" s="18">
        <f t="shared" si="266"/>
        <v>548.5</v>
      </c>
      <c r="K4273" s="19" t="str">
        <f t="shared" si="264"/>
        <v>Oct-13</v>
      </c>
      <c r="L4273" s="20">
        <f t="shared" si="267"/>
        <v>4197</v>
      </c>
      <c r="M4273" s="21">
        <f t="shared" si="265"/>
        <v>0.13068858708601383</v>
      </c>
    </row>
    <row r="4274" spans="1:13" x14ac:dyDescent="0.3">
      <c r="A4274" s="112">
        <v>41558</v>
      </c>
      <c r="B4274" s="87" t="s">
        <v>45</v>
      </c>
      <c r="C4274" s="102">
        <v>0.81944444444444453</v>
      </c>
      <c r="D4274" s="87" t="s">
        <v>31</v>
      </c>
      <c r="E4274" s="87" t="s">
        <v>1477</v>
      </c>
      <c r="F4274" s="113">
        <v>3.25</v>
      </c>
      <c r="G4274" s="88">
        <v>1</v>
      </c>
      <c r="H4274" s="87" t="s">
        <v>42</v>
      </c>
      <c r="I4274" s="23">
        <v>2.25</v>
      </c>
      <c r="J4274" s="18">
        <f t="shared" si="266"/>
        <v>550.75</v>
      </c>
      <c r="K4274" s="19" t="str">
        <f t="shared" si="264"/>
        <v>Oct-13</v>
      </c>
      <c r="L4274" s="20">
        <f t="shared" si="267"/>
        <v>4198</v>
      </c>
      <c r="M4274" s="21">
        <f t="shared" si="265"/>
        <v>0.13119342544068605</v>
      </c>
    </row>
    <row r="4275" spans="1:13" x14ac:dyDescent="0.3">
      <c r="A4275" s="129">
        <v>41558</v>
      </c>
      <c r="B4275" s="126" t="s">
        <v>65</v>
      </c>
      <c r="C4275" s="125">
        <v>14.3</v>
      </c>
      <c r="D4275" s="87" t="s">
        <v>31</v>
      </c>
      <c r="E4275" s="126" t="s">
        <v>8231</v>
      </c>
      <c r="F4275" s="127">
        <v>6</v>
      </c>
      <c r="G4275" s="70">
        <v>1</v>
      </c>
      <c r="H4275" s="69">
        <v>11</v>
      </c>
      <c r="I4275" s="64">
        <v>-1</v>
      </c>
      <c r="J4275" s="18">
        <f t="shared" si="266"/>
        <v>549.75</v>
      </c>
      <c r="K4275" s="19" t="str">
        <f t="shared" si="264"/>
        <v>Oct-13</v>
      </c>
      <c r="L4275" s="20">
        <f t="shared" si="267"/>
        <v>4199</v>
      </c>
      <c r="M4275" s="21">
        <f t="shared" si="265"/>
        <v>0.13092402953084067</v>
      </c>
    </row>
    <row r="4276" spans="1:13" x14ac:dyDescent="0.3">
      <c r="A4276" s="129">
        <v>41558</v>
      </c>
      <c r="B4276" s="126" t="s">
        <v>65</v>
      </c>
      <c r="C4276" s="125">
        <v>16.149999999999999</v>
      </c>
      <c r="D4276" s="87" t="s">
        <v>31</v>
      </c>
      <c r="E4276" s="126" t="s">
        <v>8232</v>
      </c>
      <c r="F4276" s="127">
        <v>6</v>
      </c>
      <c r="G4276" s="70">
        <v>1</v>
      </c>
      <c r="H4276" s="69">
        <v>5</v>
      </c>
      <c r="I4276" s="64">
        <v>-1</v>
      </c>
      <c r="J4276" s="18">
        <f t="shared" si="266"/>
        <v>548.75</v>
      </c>
      <c r="K4276" s="19" t="str">
        <f t="shared" si="264"/>
        <v>Oct-13</v>
      </c>
      <c r="L4276" s="20">
        <f t="shared" si="267"/>
        <v>4200</v>
      </c>
      <c r="M4276" s="21">
        <f t="shared" si="265"/>
        <v>0.13065476190476191</v>
      </c>
    </row>
    <row r="4277" spans="1:13" x14ac:dyDescent="0.3">
      <c r="A4277" s="129">
        <v>41558</v>
      </c>
      <c r="B4277" s="126" t="s">
        <v>65</v>
      </c>
      <c r="C4277" s="125">
        <v>16.5</v>
      </c>
      <c r="D4277" s="87" t="s">
        <v>31</v>
      </c>
      <c r="E4277" s="126" t="s">
        <v>8233</v>
      </c>
      <c r="F4277" s="127">
        <v>6</v>
      </c>
      <c r="G4277" s="70">
        <v>1</v>
      </c>
      <c r="H4277" s="69">
        <v>4</v>
      </c>
      <c r="I4277" s="64">
        <v>-1</v>
      </c>
      <c r="J4277" s="18">
        <f t="shared" si="266"/>
        <v>547.75</v>
      </c>
      <c r="K4277" s="19" t="str">
        <f t="shared" si="264"/>
        <v>Oct-13</v>
      </c>
      <c r="L4277" s="20">
        <f t="shared" si="267"/>
        <v>4201</v>
      </c>
      <c r="M4277" s="21">
        <f t="shared" si="265"/>
        <v>0.13038562247084029</v>
      </c>
    </row>
    <row r="4278" spans="1:13" x14ac:dyDescent="0.3">
      <c r="A4278" s="128">
        <v>41558</v>
      </c>
      <c r="B4278" s="87" t="s">
        <v>45</v>
      </c>
      <c r="C4278" s="114">
        <v>17.399999999999999</v>
      </c>
      <c r="D4278" s="87" t="s">
        <v>31</v>
      </c>
      <c r="E4278" s="87" t="s">
        <v>2282</v>
      </c>
      <c r="F4278" s="113">
        <v>5</v>
      </c>
      <c r="G4278" s="70">
        <v>1</v>
      </c>
      <c r="H4278" s="71" t="s">
        <v>6518</v>
      </c>
      <c r="I4278" s="63">
        <v>-1</v>
      </c>
      <c r="J4278" s="18">
        <f t="shared" si="266"/>
        <v>546.75</v>
      </c>
      <c r="K4278" s="19" t="str">
        <f t="shared" si="264"/>
        <v>Oct-13</v>
      </c>
      <c r="L4278" s="20">
        <f t="shared" si="267"/>
        <v>4202</v>
      </c>
      <c r="M4278" s="21">
        <f t="shared" si="265"/>
        <v>0.13011661113755355</v>
      </c>
    </row>
    <row r="4279" spans="1:13" x14ac:dyDescent="0.3">
      <c r="A4279" s="128">
        <v>41558</v>
      </c>
      <c r="B4279" s="87" t="s">
        <v>45</v>
      </c>
      <c r="C4279" s="114">
        <v>19.100000000000001</v>
      </c>
      <c r="D4279" s="87" t="s">
        <v>31</v>
      </c>
      <c r="E4279" s="87" t="s">
        <v>8230</v>
      </c>
      <c r="F4279" s="113">
        <v>6</v>
      </c>
      <c r="G4279" s="70">
        <v>1</v>
      </c>
      <c r="H4279" s="71" t="s">
        <v>6518</v>
      </c>
      <c r="I4279" s="63">
        <v>-1</v>
      </c>
      <c r="J4279" s="18">
        <f t="shared" si="266"/>
        <v>545.75</v>
      </c>
      <c r="K4279" s="19" t="str">
        <f t="shared" si="264"/>
        <v>Oct-13</v>
      </c>
      <c r="L4279" s="20">
        <f t="shared" si="267"/>
        <v>4203</v>
      </c>
      <c r="M4279" s="21">
        <f t="shared" si="265"/>
        <v>0.12984772781346657</v>
      </c>
    </row>
    <row r="4280" spans="1:13" x14ac:dyDescent="0.3">
      <c r="A4280" s="128">
        <v>41558</v>
      </c>
      <c r="B4280" s="87" t="s">
        <v>45</v>
      </c>
      <c r="C4280" s="114">
        <v>20.399999999999999</v>
      </c>
      <c r="D4280" s="87" t="s">
        <v>31</v>
      </c>
      <c r="E4280" s="87" t="s">
        <v>2488</v>
      </c>
      <c r="F4280" s="113">
        <v>4.5</v>
      </c>
      <c r="G4280" s="70">
        <v>1</v>
      </c>
      <c r="H4280" s="71" t="s">
        <v>6518</v>
      </c>
      <c r="I4280" s="63">
        <v>-1</v>
      </c>
      <c r="J4280" s="18">
        <f t="shared" si="266"/>
        <v>544.75</v>
      </c>
      <c r="K4280" s="19" t="str">
        <f t="shared" si="264"/>
        <v>Oct-13</v>
      </c>
      <c r="L4280" s="20">
        <f t="shared" si="267"/>
        <v>4204</v>
      </c>
      <c r="M4280" s="21">
        <f t="shared" si="265"/>
        <v>0.12957897240723121</v>
      </c>
    </row>
    <row r="4281" spans="1:13" x14ac:dyDescent="0.3">
      <c r="A4281" s="112">
        <v>41559</v>
      </c>
      <c r="B4281" s="87" t="s">
        <v>65</v>
      </c>
      <c r="C4281" s="102">
        <v>0.67361111111111116</v>
      </c>
      <c r="D4281" s="87" t="s">
        <v>31</v>
      </c>
      <c r="E4281" s="87" t="s">
        <v>1478</v>
      </c>
      <c r="F4281" s="113">
        <v>4</v>
      </c>
      <c r="G4281" s="88">
        <v>1</v>
      </c>
      <c r="H4281" s="87" t="s">
        <v>42</v>
      </c>
      <c r="I4281" s="78">
        <v>3</v>
      </c>
      <c r="J4281" s="18">
        <f t="shared" si="266"/>
        <v>547.75</v>
      </c>
      <c r="K4281" s="19" t="str">
        <f t="shared" si="264"/>
        <v>Oct-13</v>
      </c>
      <c r="L4281" s="20">
        <f t="shared" si="267"/>
        <v>4205</v>
      </c>
      <c r="M4281" s="21">
        <f t="shared" si="265"/>
        <v>0.13026159334126042</v>
      </c>
    </row>
    <row r="4282" spans="1:13" x14ac:dyDescent="0.3">
      <c r="A4282" s="112">
        <v>41559</v>
      </c>
      <c r="B4282" s="87" t="s">
        <v>130</v>
      </c>
      <c r="C4282" s="102">
        <v>0.67708333333333337</v>
      </c>
      <c r="D4282" s="87" t="s">
        <v>31</v>
      </c>
      <c r="E4282" s="87" t="s">
        <v>1479</v>
      </c>
      <c r="F4282" s="113">
        <v>4</v>
      </c>
      <c r="G4282" s="88">
        <v>1</v>
      </c>
      <c r="H4282" s="87" t="s">
        <v>33</v>
      </c>
      <c r="I4282" s="78">
        <v>-1</v>
      </c>
      <c r="J4282" s="18">
        <f t="shared" si="266"/>
        <v>546.75</v>
      </c>
      <c r="K4282" s="19" t="str">
        <f t="shared" si="264"/>
        <v>Oct-13</v>
      </c>
      <c r="L4282" s="20">
        <f t="shared" si="267"/>
        <v>4206</v>
      </c>
      <c r="M4282" s="21">
        <f t="shared" si="265"/>
        <v>0.1299928673323823</v>
      </c>
    </row>
    <row r="4283" spans="1:13" x14ac:dyDescent="0.3">
      <c r="A4283" s="112">
        <v>41559</v>
      </c>
      <c r="B4283" s="87" t="s">
        <v>45</v>
      </c>
      <c r="C4283" s="102">
        <v>0.88888888888888884</v>
      </c>
      <c r="D4283" s="87" t="s">
        <v>31</v>
      </c>
      <c r="E4283" s="87" t="s">
        <v>1480</v>
      </c>
      <c r="F4283" s="113">
        <v>3</v>
      </c>
      <c r="G4283" s="88">
        <v>1</v>
      </c>
      <c r="H4283" s="87" t="s">
        <v>33</v>
      </c>
      <c r="I4283" s="23">
        <v>-1</v>
      </c>
      <c r="J4283" s="18">
        <f t="shared" si="266"/>
        <v>545.75</v>
      </c>
      <c r="K4283" s="19" t="str">
        <f t="shared" si="264"/>
        <v>Oct-13</v>
      </c>
      <c r="L4283" s="20">
        <f t="shared" si="267"/>
        <v>4207</v>
      </c>
      <c r="M4283" s="21">
        <f t="shared" si="265"/>
        <v>0.12972426907535062</v>
      </c>
    </row>
    <row r="4284" spans="1:13" x14ac:dyDescent="0.3">
      <c r="A4284" s="129">
        <v>41559</v>
      </c>
      <c r="B4284" s="126" t="s">
        <v>130</v>
      </c>
      <c r="C4284" s="125">
        <v>14.25</v>
      </c>
      <c r="D4284" s="87" t="s">
        <v>31</v>
      </c>
      <c r="E4284" s="126" t="s">
        <v>8236</v>
      </c>
      <c r="F4284" s="127">
        <v>5.5</v>
      </c>
      <c r="G4284" s="70">
        <v>1</v>
      </c>
      <c r="H4284" s="69">
        <v>5</v>
      </c>
      <c r="I4284" s="64">
        <v>-1</v>
      </c>
      <c r="J4284" s="18">
        <f t="shared" si="266"/>
        <v>544.75</v>
      </c>
      <c r="K4284" s="19" t="str">
        <f t="shared" si="264"/>
        <v>Oct-13</v>
      </c>
      <c r="L4284" s="20">
        <f t="shared" si="267"/>
        <v>4208</v>
      </c>
      <c r="M4284" s="21">
        <f t="shared" si="265"/>
        <v>0.12945579847908745</v>
      </c>
    </row>
    <row r="4285" spans="1:13" x14ac:dyDescent="0.3">
      <c r="A4285" s="129">
        <v>41559</v>
      </c>
      <c r="B4285" s="126" t="s">
        <v>65</v>
      </c>
      <c r="C4285" s="125">
        <v>16.100000000000001</v>
      </c>
      <c r="D4285" s="87" t="s">
        <v>31</v>
      </c>
      <c r="E4285" s="126" t="s">
        <v>8237</v>
      </c>
      <c r="F4285" s="127">
        <v>4.5</v>
      </c>
      <c r="G4285" s="70">
        <v>1</v>
      </c>
      <c r="H4285" s="69">
        <v>3</v>
      </c>
      <c r="I4285" s="64">
        <v>-1</v>
      </c>
      <c r="J4285" s="18">
        <f t="shared" si="266"/>
        <v>543.75</v>
      </c>
      <c r="K4285" s="19" t="str">
        <f t="shared" si="264"/>
        <v>Oct-13</v>
      </c>
      <c r="L4285" s="20">
        <f t="shared" si="267"/>
        <v>4209</v>
      </c>
      <c r="M4285" s="21">
        <f t="shared" si="265"/>
        <v>0.12918745545260157</v>
      </c>
    </row>
    <row r="4286" spans="1:13" x14ac:dyDescent="0.3">
      <c r="A4286" s="129">
        <v>41559</v>
      </c>
      <c r="B4286" s="126" t="s">
        <v>130</v>
      </c>
      <c r="C4286" s="125">
        <v>17.149999999999999</v>
      </c>
      <c r="D4286" s="87" t="s">
        <v>31</v>
      </c>
      <c r="E4286" s="126" t="s">
        <v>7322</v>
      </c>
      <c r="F4286" s="127">
        <v>4.5</v>
      </c>
      <c r="G4286" s="70">
        <v>1</v>
      </c>
      <c r="H4286" s="69" t="s">
        <v>6213</v>
      </c>
      <c r="I4286" s="64">
        <v>-1</v>
      </c>
      <c r="J4286" s="18">
        <f t="shared" si="266"/>
        <v>542.75</v>
      </c>
      <c r="K4286" s="19" t="str">
        <f t="shared" si="264"/>
        <v>Oct-13</v>
      </c>
      <c r="L4286" s="20">
        <f t="shared" si="267"/>
        <v>4210</v>
      </c>
      <c r="M4286" s="21">
        <f t="shared" si="265"/>
        <v>0.12891923990498813</v>
      </c>
    </row>
    <row r="4287" spans="1:13" x14ac:dyDescent="0.3">
      <c r="A4287" s="129">
        <v>41559</v>
      </c>
      <c r="B4287" s="126" t="s">
        <v>52</v>
      </c>
      <c r="C4287" s="125">
        <v>17.25</v>
      </c>
      <c r="D4287" s="87" t="s">
        <v>31</v>
      </c>
      <c r="E4287" s="126" t="s">
        <v>7780</v>
      </c>
      <c r="F4287" s="127">
        <v>5</v>
      </c>
      <c r="G4287" s="70">
        <v>1</v>
      </c>
      <c r="H4287" s="69">
        <v>5</v>
      </c>
      <c r="I4287" s="64">
        <v>-1</v>
      </c>
      <c r="J4287" s="18">
        <f t="shared" si="266"/>
        <v>541.75</v>
      </c>
      <c r="K4287" s="19" t="str">
        <f t="shared" si="264"/>
        <v>Oct-13</v>
      </c>
      <c r="L4287" s="20">
        <f t="shared" si="267"/>
        <v>4211</v>
      </c>
      <c r="M4287" s="21">
        <f t="shared" si="265"/>
        <v>0.12865115174542863</v>
      </c>
    </row>
    <row r="4288" spans="1:13" x14ac:dyDescent="0.3">
      <c r="A4288" s="129">
        <v>41559</v>
      </c>
      <c r="B4288" s="126" t="s">
        <v>130</v>
      </c>
      <c r="C4288" s="125">
        <v>17.45</v>
      </c>
      <c r="D4288" s="87" t="s">
        <v>31</v>
      </c>
      <c r="E4288" s="126" t="s">
        <v>8238</v>
      </c>
      <c r="F4288" s="127">
        <v>6</v>
      </c>
      <c r="G4288" s="70">
        <v>1</v>
      </c>
      <c r="H4288" s="69" t="s">
        <v>6103</v>
      </c>
      <c r="I4288" s="64">
        <v>-1</v>
      </c>
      <c r="J4288" s="18">
        <f t="shared" si="266"/>
        <v>540.75</v>
      </c>
      <c r="K4288" s="19" t="str">
        <f t="shared" si="264"/>
        <v>Oct-13</v>
      </c>
      <c r="L4288" s="20">
        <f t="shared" si="267"/>
        <v>4212</v>
      </c>
      <c r="M4288" s="21">
        <f t="shared" si="265"/>
        <v>0.12838319088319089</v>
      </c>
    </row>
    <row r="4289" spans="1:13" x14ac:dyDescent="0.3">
      <c r="A4289" s="128">
        <v>41559</v>
      </c>
      <c r="B4289" s="87" t="s">
        <v>45</v>
      </c>
      <c r="C4289" s="114">
        <v>18.2</v>
      </c>
      <c r="D4289" s="87" t="s">
        <v>31</v>
      </c>
      <c r="E4289" s="87" t="s">
        <v>8234</v>
      </c>
      <c r="F4289" s="113">
        <v>4.5</v>
      </c>
      <c r="G4289" s="70">
        <v>1</v>
      </c>
      <c r="H4289" s="71" t="s">
        <v>6512</v>
      </c>
      <c r="I4289" s="63">
        <v>-1</v>
      </c>
      <c r="J4289" s="18">
        <f t="shared" si="266"/>
        <v>539.75</v>
      </c>
      <c r="K4289" s="19" t="str">
        <f t="shared" si="264"/>
        <v>Oct-13</v>
      </c>
      <c r="L4289" s="20">
        <f t="shared" si="267"/>
        <v>4213</v>
      </c>
      <c r="M4289" s="21">
        <f t="shared" si="265"/>
        <v>0.12811535722762876</v>
      </c>
    </row>
    <row r="4290" spans="1:13" x14ac:dyDescent="0.3">
      <c r="A4290" s="128">
        <v>41559</v>
      </c>
      <c r="B4290" s="87" t="s">
        <v>45</v>
      </c>
      <c r="C4290" s="114">
        <v>21.2</v>
      </c>
      <c r="D4290" s="87" t="s">
        <v>31</v>
      </c>
      <c r="E4290" s="87" t="s">
        <v>8235</v>
      </c>
      <c r="F4290" s="113">
        <v>4.33</v>
      </c>
      <c r="G4290" s="70">
        <v>1</v>
      </c>
      <c r="H4290" s="71" t="s">
        <v>6518</v>
      </c>
      <c r="I4290" s="63">
        <v>-1</v>
      </c>
      <c r="J4290" s="18">
        <f t="shared" si="266"/>
        <v>538.75</v>
      </c>
      <c r="K4290" s="19" t="str">
        <f t="shared" ref="K4290:K4353" si="268">TEXT(A4290,"MMM-yy")</f>
        <v>Oct-13</v>
      </c>
      <c r="L4290" s="20">
        <f t="shared" si="267"/>
        <v>4214</v>
      </c>
      <c r="M4290" s="21">
        <f t="shared" ref="M4290:M4353" si="269">J4290/L4290</f>
        <v>0.12784765068818224</v>
      </c>
    </row>
    <row r="4291" spans="1:13" x14ac:dyDescent="0.3">
      <c r="A4291" s="129">
        <v>41561</v>
      </c>
      <c r="B4291" s="126" t="s">
        <v>59</v>
      </c>
      <c r="C4291" s="125">
        <v>14</v>
      </c>
      <c r="D4291" s="87" t="s">
        <v>31</v>
      </c>
      <c r="E4291" s="126" t="s">
        <v>2086</v>
      </c>
      <c r="F4291" s="127">
        <v>4.5</v>
      </c>
      <c r="G4291" s="70">
        <v>1</v>
      </c>
      <c r="H4291" s="69">
        <v>4</v>
      </c>
      <c r="I4291" s="64">
        <v>-1</v>
      </c>
      <c r="J4291" s="18">
        <f t="shared" ref="J4291:J4354" si="270">J4290+I4291</f>
        <v>537.75</v>
      </c>
      <c r="K4291" s="19" t="str">
        <f t="shared" si="268"/>
        <v>Oct-13</v>
      </c>
      <c r="L4291" s="20">
        <f t="shared" ref="L4291:L4354" si="271">L4290+G4291</f>
        <v>4215</v>
      </c>
      <c r="M4291" s="21">
        <f t="shared" si="269"/>
        <v>0.12758007117437722</v>
      </c>
    </row>
    <row r="4292" spans="1:13" x14ac:dyDescent="0.3">
      <c r="A4292" s="129">
        <v>41561</v>
      </c>
      <c r="B4292" s="126" t="s">
        <v>59</v>
      </c>
      <c r="C4292" s="125">
        <v>14</v>
      </c>
      <c r="D4292" s="87" t="s">
        <v>31</v>
      </c>
      <c r="E4292" s="126" t="s">
        <v>2036</v>
      </c>
      <c r="F4292" s="127">
        <v>5.5</v>
      </c>
      <c r="G4292" s="70">
        <v>1</v>
      </c>
      <c r="H4292" s="69">
        <v>1</v>
      </c>
      <c r="I4292" s="64">
        <v>4.5</v>
      </c>
      <c r="J4292" s="18">
        <f t="shared" si="270"/>
        <v>542.25</v>
      </c>
      <c r="K4292" s="19" t="str">
        <f t="shared" si="268"/>
        <v>Oct-13</v>
      </c>
      <c r="L4292" s="20">
        <f t="shared" si="271"/>
        <v>4216</v>
      </c>
      <c r="M4292" s="21">
        <f t="shared" si="269"/>
        <v>0.12861717267552183</v>
      </c>
    </row>
    <row r="4293" spans="1:13" x14ac:dyDescent="0.3">
      <c r="A4293" s="129">
        <v>41561</v>
      </c>
      <c r="B4293" s="126" t="s">
        <v>97</v>
      </c>
      <c r="C4293" s="125">
        <v>14.1</v>
      </c>
      <c r="D4293" s="87" t="s">
        <v>31</v>
      </c>
      <c r="E4293" s="126" t="s">
        <v>6675</v>
      </c>
      <c r="F4293" s="127">
        <v>6</v>
      </c>
      <c r="G4293" s="70">
        <v>1</v>
      </c>
      <c r="H4293" s="69">
        <v>5</v>
      </c>
      <c r="I4293" s="64">
        <v>-1</v>
      </c>
      <c r="J4293" s="18">
        <f t="shared" si="270"/>
        <v>541.25</v>
      </c>
      <c r="K4293" s="19" t="str">
        <f t="shared" si="268"/>
        <v>Oct-13</v>
      </c>
      <c r="L4293" s="20">
        <f t="shared" si="271"/>
        <v>4217</v>
      </c>
      <c r="M4293" s="21">
        <f t="shared" si="269"/>
        <v>0.12834953758596157</v>
      </c>
    </row>
    <row r="4294" spans="1:13" x14ac:dyDescent="0.3">
      <c r="A4294" s="129">
        <v>41561</v>
      </c>
      <c r="B4294" s="126" t="s">
        <v>37</v>
      </c>
      <c r="C4294" s="125">
        <v>14.2</v>
      </c>
      <c r="D4294" s="87" t="s">
        <v>31</v>
      </c>
      <c r="E4294" s="126" t="s">
        <v>2305</v>
      </c>
      <c r="F4294" s="127">
        <v>5.5</v>
      </c>
      <c r="G4294" s="70">
        <v>1</v>
      </c>
      <c r="H4294" s="69">
        <v>6</v>
      </c>
      <c r="I4294" s="64">
        <v>-1</v>
      </c>
      <c r="J4294" s="18">
        <f t="shared" si="270"/>
        <v>540.25</v>
      </c>
      <c r="K4294" s="19" t="str">
        <f t="shared" si="268"/>
        <v>Oct-13</v>
      </c>
      <c r="L4294" s="20">
        <f t="shared" si="271"/>
        <v>4218</v>
      </c>
      <c r="M4294" s="21">
        <f t="shared" si="269"/>
        <v>0.12808202939781888</v>
      </c>
    </row>
    <row r="4295" spans="1:13" x14ac:dyDescent="0.3">
      <c r="A4295" s="129">
        <v>41561</v>
      </c>
      <c r="B4295" s="126" t="s">
        <v>97</v>
      </c>
      <c r="C4295" s="125">
        <v>15.15</v>
      </c>
      <c r="D4295" s="87" t="s">
        <v>31</v>
      </c>
      <c r="E4295" s="126" t="s">
        <v>8239</v>
      </c>
      <c r="F4295" s="127">
        <v>5</v>
      </c>
      <c r="G4295" s="70">
        <v>1</v>
      </c>
      <c r="H4295" s="69">
        <v>10</v>
      </c>
      <c r="I4295" s="64">
        <v>-1</v>
      </c>
      <c r="J4295" s="18">
        <f t="shared" si="270"/>
        <v>539.25</v>
      </c>
      <c r="K4295" s="19" t="str">
        <f t="shared" si="268"/>
        <v>Oct-13</v>
      </c>
      <c r="L4295" s="20">
        <f t="shared" si="271"/>
        <v>4219</v>
      </c>
      <c r="M4295" s="21">
        <f t="shared" si="269"/>
        <v>0.12781464802085801</v>
      </c>
    </row>
    <row r="4296" spans="1:13" x14ac:dyDescent="0.3">
      <c r="A4296" s="112">
        <v>41562</v>
      </c>
      <c r="B4296" s="87" t="s">
        <v>67</v>
      </c>
      <c r="C4296" s="102">
        <v>0.59722222222222221</v>
      </c>
      <c r="D4296" s="87" t="s">
        <v>31</v>
      </c>
      <c r="E4296" s="87" t="s">
        <v>1049</v>
      </c>
      <c r="F4296" s="113">
        <v>2.75</v>
      </c>
      <c r="G4296" s="88">
        <v>1</v>
      </c>
      <c r="H4296" s="87" t="s">
        <v>42</v>
      </c>
      <c r="I4296" s="78">
        <v>1.75</v>
      </c>
      <c r="J4296" s="18">
        <f t="shared" si="270"/>
        <v>541</v>
      </c>
      <c r="K4296" s="19" t="str">
        <f t="shared" si="268"/>
        <v>Oct-13</v>
      </c>
      <c r="L4296" s="20">
        <f t="shared" si="271"/>
        <v>4220</v>
      </c>
      <c r="M4296" s="21">
        <f t="shared" si="269"/>
        <v>0.12819905213270141</v>
      </c>
    </row>
    <row r="4297" spans="1:13" x14ac:dyDescent="0.3">
      <c r="A4297" s="112">
        <v>41562</v>
      </c>
      <c r="B4297" s="87" t="s">
        <v>137</v>
      </c>
      <c r="C4297" s="102">
        <v>0.625</v>
      </c>
      <c r="D4297" s="87" t="s">
        <v>31</v>
      </c>
      <c r="E4297" s="87" t="s">
        <v>1481</v>
      </c>
      <c r="F4297" s="113">
        <v>4</v>
      </c>
      <c r="G4297" s="88">
        <v>1</v>
      </c>
      <c r="H4297" s="87" t="s">
        <v>33</v>
      </c>
      <c r="I4297" s="78">
        <v>-1</v>
      </c>
      <c r="J4297" s="18">
        <f t="shared" si="270"/>
        <v>540</v>
      </c>
      <c r="K4297" s="19" t="str">
        <f t="shared" si="268"/>
        <v>Oct-13</v>
      </c>
      <c r="L4297" s="20">
        <f t="shared" si="271"/>
        <v>4221</v>
      </c>
      <c r="M4297" s="21">
        <f t="shared" si="269"/>
        <v>0.1279317697228145</v>
      </c>
    </row>
    <row r="4298" spans="1:13" x14ac:dyDescent="0.3">
      <c r="A4298" s="112">
        <v>41562</v>
      </c>
      <c r="B4298" s="87" t="s">
        <v>67</v>
      </c>
      <c r="C4298" s="102">
        <v>0.63888888888888895</v>
      </c>
      <c r="D4298" s="87" t="s">
        <v>31</v>
      </c>
      <c r="E4298" s="87" t="s">
        <v>1482</v>
      </c>
      <c r="F4298" s="113">
        <v>3.75</v>
      </c>
      <c r="G4298" s="88">
        <v>1</v>
      </c>
      <c r="H4298" s="87" t="s">
        <v>33</v>
      </c>
      <c r="I4298" s="78">
        <v>-1</v>
      </c>
      <c r="J4298" s="18">
        <f t="shared" si="270"/>
        <v>539</v>
      </c>
      <c r="K4298" s="19" t="str">
        <f t="shared" si="268"/>
        <v>Oct-13</v>
      </c>
      <c r="L4298" s="20">
        <f t="shared" si="271"/>
        <v>4222</v>
      </c>
      <c r="M4298" s="21">
        <f t="shared" si="269"/>
        <v>0.12766461392704878</v>
      </c>
    </row>
    <row r="4299" spans="1:13" x14ac:dyDescent="0.3">
      <c r="A4299" s="112">
        <v>41562</v>
      </c>
      <c r="B4299" s="87" t="s">
        <v>50</v>
      </c>
      <c r="C4299" s="102">
        <v>0.65277777777777779</v>
      </c>
      <c r="D4299" s="87" t="s">
        <v>31</v>
      </c>
      <c r="E4299" s="87" t="s">
        <v>1483</v>
      </c>
      <c r="F4299" s="113">
        <v>3.75</v>
      </c>
      <c r="G4299" s="88">
        <v>1</v>
      </c>
      <c r="H4299" s="87" t="s">
        <v>42</v>
      </c>
      <c r="I4299" s="78">
        <v>2.75</v>
      </c>
      <c r="J4299" s="18">
        <f t="shared" si="270"/>
        <v>541.75</v>
      </c>
      <c r="K4299" s="19" t="str">
        <f t="shared" si="268"/>
        <v>Oct-13</v>
      </c>
      <c r="L4299" s="20">
        <f t="shared" si="271"/>
        <v>4223</v>
      </c>
      <c r="M4299" s="21">
        <f t="shared" si="269"/>
        <v>0.12828557897229459</v>
      </c>
    </row>
    <row r="4300" spans="1:13" x14ac:dyDescent="0.3">
      <c r="A4300" s="112">
        <v>41562</v>
      </c>
      <c r="B4300" s="87" t="s">
        <v>67</v>
      </c>
      <c r="C4300" s="102">
        <v>0.70138888888888884</v>
      </c>
      <c r="D4300" s="87" t="s">
        <v>31</v>
      </c>
      <c r="E4300" s="87" t="s">
        <v>1484</v>
      </c>
      <c r="F4300" s="113">
        <v>3.25</v>
      </c>
      <c r="G4300" s="88">
        <v>1</v>
      </c>
      <c r="H4300" s="87" t="s">
        <v>33</v>
      </c>
      <c r="I4300" s="78">
        <v>-1</v>
      </c>
      <c r="J4300" s="18">
        <f t="shared" si="270"/>
        <v>540.75</v>
      </c>
      <c r="K4300" s="19" t="str">
        <f t="shared" si="268"/>
        <v>Oct-13</v>
      </c>
      <c r="L4300" s="20">
        <f t="shared" si="271"/>
        <v>4224</v>
      </c>
      <c r="M4300" s="21">
        <f t="shared" si="269"/>
        <v>0.12801846590909091</v>
      </c>
    </row>
    <row r="4301" spans="1:13" x14ac:dyDescent="0.3">
      <c r="A4301" s="129">
        <v>41562</v>
      </c>
      <c r="B4301" s="126" t="s">
        <v>137</v>
      </c>
      <c r="C4301" s="125">
        <v>17.3</v>
      </c>
      <c r="D4301" s="87" t="s">
        <v>31</v>
      </c>
      <c r="E4301" s="126" t="s">
        <v>3425</v>
      </c>
      <c r="F4301" s="127">
        <v>5</v>
      </c>
      <c r="G4301" s="70">
        <v>1</v>
      </c>
      <c r="H4301" s="69">
        <v>2</v>
      </c>
      <c r="I4301" s="64">
        <v>-1</v>
      </c>
      <c r="J4301" s="18">
        <f t="shared" si="270"/>
        <v>539.75</v>
      </c>
      <c r="K4301" s="19" t="str">
        <f t="shared" si="268"/>
        <v>Oct-13</v>
      </c>
      <c r="L4301" s="20">
        <f t="shared" si="271"/>
        <v>4225</v>
      </c>
      <c r="M4301" s="21">
        <f t="shared" si="269"/>
        <v>0.12775147928994082</v>
      </c>
    </row>
    <row r="4302" spans="1:13" x14ac:dyDescent="0.3">
      <c r="A4302" s="128">
        <v>41562</v>
      </c>
      <c r="B4302" s="87" t="s">
        <v>43</v>
      </c>
      <c r="C4302" s="114">
        <v>17.399999999999999</v>
      </c>
      <c r="D4302" s="87" t="s">
        <v>31</v>
      </c>
      <c r="E4302" s="87" t="s">
        <v>8240</v>
      </c>
      <c r="F4302" s="113">
        <v>5</v>
      </c>
      <c r="G4302" s="70">
        <v>1</v>
      </c>
      <c r="H4302" s="71" t="s">
        <v>6512</v>
      </c>
      <c r="I4302" s="63">
        <v>-1</v>
      </c>
      <c r="J4302" s="18">
        <f t="shared" si="270"/>
        <v>538.75</v>
      </c>
      <c r="K4302" s="19" t="str">
        <f t="shared" si="268"/>
        <v>Oct-13</v>
      </c>
      <c r="L4302" s="20">
        <f t="shared" si="271"/>
        <v>4226</v>
      </c>
      <c r="M4302" s="21">
        <f t="shared" si="269"/>
        <v>0.12748461902508282</v>
      </c>
    </row>
    <row r="4303" spans="1:13" x14ac:dyDescent="0.3">
      <c r="A4303" s="128">
        <v>41562</v>
      </c>
      <c r="B4303" s="87" t="s">
        <v>43</v>
      </c>
      <c r="C4303" s="114">
        <v>21.1</v>
      </c>
      <c r="D4303" s="87" t="s">
        <v>31</v>
      </c>
      <c r="E4303" s="87" t="s">
        <v>8241</v>
      </c>
      <c r="F4303" s="113">
        <v>5</v>
      </c>
      <c r="G4303" s="70">
        <v>1</v>
      </c>
      <c r="H4303" s="71" t="s">
        <v>6512</v>
      </c>
      <c r="I4303" s="63">
        <v>-1</v>
      </c>
      <c r="J4303" s="18">
        <f t="shared" si="270"/>
        <v>537.75</v>
      </c>
      <c r="K4303" s="19" t="str">
        <f t="shared" si="268"/>
        <v>Oct-13</v>
      </c>
      <c r="L4303" s="20">
        <f t="shared" si="271"/>
        <v>4227</v>
      </c>
      <c r="M4303" s="21">
        <f t="shared" si="269"/>
        <v>0.1272178850248403</v>
      </c>
    </row>
    <row r="4304" spans="1:13" x14ac:dyDescent="0.3">
      <c r="A4304" s="112">
        <v>41563</v>
      </c>
      <c r="B4304" s="87" t="s">
        <v>29</v>
      </c>
      <c r="C4304" s="102">
        <v>0.625</v>
      </c>
      <c r="D4304" s="87" t="s">
        <v>31</v>
      </c>
      <c r="E4304" s="87" t="s">
        <v>1485</v>
      </c>
      <c r="F4304" s="113">
        <v>3.75</v>
      </c>
      <c r="G4304" s="88">
        <v>1</v>
      </c>
      <c r="H4304" s="87" t="s">
        <v>33</v>
      </c>
      <c r="I4304" s="78">
        <v>-1</v>
      </c>
      <c r="J4304" s="18">
        <f t="shared" si="270"/>
        <v>536.75</v>
      </c>
      <c r="K4304" s="19" t="str">
        <f t="shared" si="268"/>
        <v>Oct-13</v>
      </c>
      <c r="L4304" s="20">
        <f t="shared" si="271"/>
        <v>4228</v>
      </c>
      <c r="M4304" s="21">
        <f t="shared" si="269"/>
        <v>0.12695127719962157</v>
      </c>
    </row>
    <row r="4305" spans="1:13" x14ac:dyDescent="0.3">
      <c r="A4305" s="112">
        <v>41563</v>
      </c>
      <c r="B4305" s="87" t="s">
        <v>29</v>
      </c>
      <c r="C4305" s="102">
        <v>0.64930555555555558</v>
      </c>
      <c r="D4305" s="87" t="s">
        <v>31</v>
      </c>
      <c r="E4305" s="87" t="s">
        <v>1486</v>
      </c>
      <c r="F4305" s="113">
        <v>4</v>
      </c>
      <c r="G4305" s="88">
        <v>1</v>
      </c>
      <c r="H4305" s="87" t="s">
        <v>42</v>
      </c>
      <c r="I4305" s="78">
        <v>3</v>
      </c>
      <c r="J4305" s="18">
        <f t="shared" si="270"/>
        <v>539.75</v>
      </c>
      <c r="K4305" s="19" t="str">
        <f t="shared" si="268"/>
        <v>Oct-13</v>
      </c>
      <c r="L4305" s="20">
        <f t="shared" si="271"/>
        <v>4229</v>
      </c>
      <c r="M4305" s="21">
        <f t="shared" si="269"/>
        <v>0.1276306455426815</v>
      </c>
    </row>
    <row r="4306" spans="1:13" x14ac:dyDescent="0.3">
      <c r="A4306" s="112">
        <v>41563</v>
      </c>
      <c r="B4306" s="87" t="s">
        <v>143</v>
      </c>
      <c r="C4306" s="102">
        <v>0.66319444444444442</v>
      </c>
      <c r="D4306" s="87" t="s">
        <v>31</v>
      </c>
      <c r="E4306" s="87" t="s">
        <v>1487</v>
      </c>
      <c r="F4306" s="113">
        <v>4</v>
      </c>
      <c r="G4306" s="88">
        <v>1</v>
      </c>
      <c r="H4306" s="87" t="s">
        <v>42</v>
      </c>
      <c r="I4306" s="78">
        <v>3</v>
      </c>
      <c r="J4306" s="18">
        <f t="shared" si="270"/>
        <v>542.75</v>
      </c>
      <c r="K4306" s="19" t="str">
        <f t="shared" si="268"/>
        <v>Oct-13</v>
      </c>
      <c r="L4306" s="20">
        <f t="shared" si="271"/>
        <v>4230</v>
      </c>
      <c r="M4306" s="21">
        <f t="shared" si="269"/>
        <v>0.1283096926713948</v>
      </c>
    </row>
    <row r="4307" spans="1:13" x14ac:dyDescent="0.3">
      <c r="A4307" s="112">
        <v>41563</v>
      </c>
      <c r="B4307" s="87" t="s">
        <v>43</v>
      </c>
      <c r="C4307" s="102">
        <v>0.77777777777777779</v>
      </c>
      <c r="D4307" s="87" t="s">
        <v>31</v>
      </c>
      <c r="E4307" s="87" t="s">
        <v>1488</v>
      </c>
      <c r="F4307" s="113">
        <v>4</v>
      </c>
      <c r="G4307" s="88">
        <v>1</v>
      </c>
      <c r="H4307" s="87" t="s">
        <v>33</v>
      </c>
      <c r="I4307" s="23">
        <v>-1</v>
      </c>
      <c r="J4307" s="18">
        <f t="shared" si="270"/>
        <v>541.75</v>
      </c>
      <c r="K4307" s="19" t="str">
        <f t="shared" si="268"/>
        <v>Oct-13</v>
      </c>
      <c r="L4307" s="20">
        <f t="shared" si="271"/>
        <v>4231</v>
      </c>
      <c r="M4307" s="21">
        <f t="shared" si="269"/>
        <v>0.12804301583549987</v>
      </c>
    </row>
    <row r="4308" spans="1:13" x14ac:dyDescent="0.3">
      <c r="A4308" s="129">
        <v>41563</v>
      </c>
      <c r="B4308" s="126" t="s">
        <v>29</v>
      </c>
      <c r="C4308" s="125">
        <v>14.3</v>
      </c>
      <c r="D4308" s="87" t="s">
        <v>31</v>
      </c>
      <c r="E4308" s="126" t="s">
        <v>8243</v>
      </c>
      <c r="F4308" s="127">
        <v>5.5</v>
      </c>
      <c r="G4308" s="70">
        <v>1</v>
      </c>
      <c r="H4308" s="69">
        <v>2</v>
      </c>
      <c r="I4308" s="64">
        <v>-1</v>
      </c>
      <c r="J4308" s="18">
        <f t="shared" si="270"/>
        <v>540.75</v>
      </c>
      <c r="K4308" s="19" t="str">
        <f t="shared" si="268"/>
        <v>Oct-13</v>
      </c>
      <c r="L4308" s="20">
        <f t="shared" si="271"/>
        <v>4232</v>
      </c>
      <c r="M4308" s="21">
        <f t="shared" si="269"/>
        <v>0.12777646502835538</v>
      </c>
    </row>
    <row r="4309" spans="1:13" x14ac:dyDescent="0.3">
      <c r="A4309" s="129">
        <v>41563</v>
      </c>
      <c r="B4309" s="126" t="s">
        <v>143</v>
      </c>
      <c r="C4309" s="125">
        <v>14.5</v>
      </c>
      <c r="D4309" s="87" t="s">
        <v>31</v>
      </c>
      <c r="E4309" s="126" t="s">
        <v>8244</v>
      </c>
      <c r="F4309" s="127">
        <v>4.33</v>
      </c>
      <c r="G4309" s="70">
        <v>1</v>
      </c>
      <c r="H4309" s="69">
        <v>2</v>
      </c>
      <c r="I4309" s="64">
        <v>-1</v>
      </c>
      <c r="J4309" s="18">
        <f t="shared" si="270"/>
        <v>539.75</v>
      </c>
      <c r="K4309" s="19" t="str">
        <f t="shared" si="268"/>
        <v>Oct-13</v>
      </c>
      <c r="L4309" s="20">
        <f t="shared" si="271"/>
        <v>4233</v>
      </c>
      <c r="M4309" s="21">
        <f t="shared" si="269"/>
        <v>0.12751004016064257</v>
      </c>
    </row>
    <row r="4310" spans="1:13" x14ac:dyDescent="0.3">
      <c r="A4310" s="129">
        <v>41563</v>
      </c>
      <c r="B4310" s="126" t="s">
        <v>63</v>
      </c>
      <c r="C4310" s="125">
        <v>15.45</v>
      </c>
      <c r="D4310" s="87" t="s">
        <v>31</v>
      </c>
      <c r="E4310" s="126" t="s">
        <v>7920</v>
      </c>
      <c r="F4310" s="127">
        <v>4.5</v>
      </c>
      <c r="G4310" s="70">
        <v>1</v>
      </c>
      <c r="H4310" s="69">
        <v>1</v>
      </c>
      <c r="I4310" s="64">
        <v>3.5</v>
      </c>
      <c r="J4310" s="18">
        <f t="shared" si="270"/>
        <v>543.25</v>
      </c>
      <c r="K4310" s="19" t="str">
        <f t="shared" si="268"/>
        <v>Oct-13</v>
      </c>
      <c r="L4310" s="20">
        <f t="shared" si="271"/>
        <v>4234</v>
      </c>
      <c r="M4310" s="21">
        <f t="shared" si="269"/>
        <v>0.12830656589513462</v>
      </c>
    </row>
    <row r="4311" spans="1:13" x14ac:dyDescent="0.3">
      <c r="A4311" s="129">
        <v>41563</v>
      </c>
      <c r="B4311" s="126" t="s">
        <v>29</v>
      </c>
      <c r="C4311" s="125">
        <v>16.05</v>
      </c>
      <c r="D4311" s="87" t="s">
        <v>31</v>
      </c>
      <c r="E4311" s="126" t="s">
        <v>8245</v>
      </c>
      <c r="F4311" s="127">
        <v>5</v>
      </c>
      <c r="G4311" s="70">
        <v>1</v>
      </c>
      <c r="H4311" s="69">
        <v>6</v>
      </c>
      <c r="I4311" s="64">
        <v>-1</v>
      </c>
      <c r="J4311" s="18">
        <f t="shared" si="270"/>
        <v>542.25</v>
      </c>
      <c r="K4311" s="19" t="str">
        <f t="shared" si="268"/>
        <v>Oct-13</v>
      </c>
      <c r="L4311" s="20">
        <f t="shared" si="271"/>
        <v>4235</v>
      </c>
      <c r="M4311" s="21">
        <f t="shared" si="269"/>
        <v>0.12804014167650532</v>
      </c>
    </row>
    <row r="4312" spans="1:13" x14ac:dyDescent="0.3">
      <c r="A4312" s="129">
        <v>41563</v>
      </c>
      <c r="B4312" s="126" t="s">
        <v>63</v>
      </c>
      <c r="C4312" s="125">
        <v>16.5</v>
      </c>
      <c r="D4312" s="87" t="s">
        <v>31</v>
      </c>
      <c r="E4312" s="126" t="s">
        <v>8246</v>
      </c>
      <c r="F4312" s="127">
        <v>5.5</v>
      </c>
      <c r="G4312" s="70">
        <v>1</v>
      </c>
      <c r="H4312" s="69">
        <v>3</v>
      </c>
      <c r="I4312" s="64">
        <v>-1</v>
      </c>
      <c r="J4312" s="18">
        <f t="shared" si="270"/>
        <v>541.25</v>
      </c>
      <c r="K4312" s="19" t="str">
        <f t="shared" si="268"/>
        <v>Oct-13</v>
      </c>
      <c r="L4312" s="20">
        <f t="shared" si="271"/>
        <v>4236</v>
      </c>
      <c r="M4312" s="21">
        <f t="shared" si="269"/>
        <v>0.12777384324834751</v>
      </c>
    </row>
    <row r="4313" spans="1:13" x14ac:dyDescent="0.3">
      <c r="A4313" s="129">
        <v>41563</v>
      </c>
      <c r="B4313" s="126" t="s">
        <v>63</v>
      </c>
      <c r="C4313" s="125">
        <v>17.2</v>
      </c>
      <c r="D4313" s="87" t="s">
        <v>31</v>
      </c>
      <c r="E4313" s="126" t="s">
        <v>6903</v>
      </c>
      <c r="F4313" s="127">
        <v>6</v>
      </c>
      <c r="G4313" s="70">
        <v>1</v>
      </c>
      <c r="H4313" s="69">
        <v>1</v>
      </c>
      <c r="I4313" s="64">
        <v>5</v>
      </c>
      <c r="J4313" s="18">
        <f t="shared" si="270"/>
        <v>546.25</v>
      </c>
      <c r="K4313" s="19" t="str">
        <f t="shared" si="268"/>
        <v>Oct-13</v>
      </c>
      <c r="L4313" s="20">
        <f t="shared" si="271"/>
        <v>4237</v>
      </c>
      <c r="M4313" s="21">
        <f t="shared" si="269"/>
        <v>0.12892376681614351</v>
      </c>
    </row>
    <row r="4314" spans="1:13" x14ac:dyDescent="0.3">
      <c r="A4314" s="129">
        <v>41563</v>
      </c>
      <c r="B4314" s="126" t="s">
        <v>143</v>
      </c>
      <c r="C4314" s="125">
        <v>17.3</v>
      </c>
      <c r="D4314" s="87" t="s">
        <v>31</v>
      </c>
      <c r="E4314" s="126" t="s">
        <v>2465</v>
      </c>
      <c r="F4314" s="127">
        <v>6</v>
      </c>
      <c r="G4314" s="70">
        <v>1</v>
      </c>
      <c r="H4314" s="69">
        <v>1</v>
      </c>
      <c r="I4314" s="64">
        <v>6.5</v>
      </c>
      <c r="J4314" s="18">
        <f t="shared" si="270"/>
        <v>552.75</v>
      </c>
      <c r="K4314" s="19" t="str">
        <f t="shared" si="268"/>
        <v>Oct-13</v>
      </c>
      <c r="L4314" s="20">
        <f t="shared" si="271"/>
        <v>4238</v>
      </c>
      <c r="M4314" s="21">
        <f t="shared" si="269"/>
        <v>0.13042708824917415</v>
      </c>
    </row>
    <row r="4315" spans="1:13" x14ac:dyDescent="0.3">
      <c r="A4315" s="129">
        <v>41563</v>
      </c>
      <c r="B4315" s="126" t="s">
        <v>63</v>
      </c>
      <c r="C4315" s="125">
        <v>17.5</v>
      </c>
      <c r="D4315" s="87" t="s">
        <v>31</v>
      </c>
      <c r="E4315" s="126" t="s">
        <v>7222</v>
      </c>
      <c r="F4315" s="127">
        <v>6</v>
      </c>
      <c r="G4315" s="70">
        <v>1</v>
      </c>
      <c r="H4315" s="69">
        <v>8</v>
      </c>
      <c r="I4315" s="64">
        <v>-1</v>
      </c>
      <c r="J4315" s="18">
        <f t="shared" si="270"/>
        <v>551.75</v>
      </c>
      <c r="K4315" s="19" t="str">
        <f t="shared" si="268"/>
        <v>Oct-13</v>
      </c>
      <c r="L4315" s="20">
        <f t="shared" si="271"/>
        <v>4239</v>
      </c>
      <c r="M4315" s="21">
        <f t="shared" si="269"/>
        <v>0.13016041519226232</v>
      </c>
    </row>
    <row r="4316" spans="1:13" x14ac:dyDescent="0.3">
      <c r="A4316" s="128">
        <v>41563</v>
      </c>
      <c r="B4316" s="87" t="s">
        <v>43</v>
      </c>
      <c r="C4316" s="114">
        <v>19.100000000000001</v>
      </c>
      <c r="D4316" s="87" t="s">
        <v>31</v>
      </c>
      <c r="E4316" s="87" t="s">
        <v>8242</v>
      </c>
      <c r="F4316" s="113">
        <v>4.5</v>
      </c>
      <c r="G4316" s="70">
        <v>1</v>
      </c>
      <c r="H4316" s="71" t="s">
        <v>6526</v>
      </c>
      <c r="I4316" s="63">
        <v>3.5</v>
      </c>
      <c r="J4316" s="18">
        <f t="shared" si="270"/>
        <v>555.25</v>
      </c>
      <c r="K4316" s="19" t="str">
        <f t="shared" si="268"/>
        <v>Oct-13</v>
      </c>
      <c r="L4316" s="20">
        <f t="shared" si="271"/>
        <v>4240</v>
      </c>
      <c r="M4316" s="21">
        <f t="shared" si="269"/>
        <v>0.13095518867924527</v>
      </c>
    </row>
    <row r="4317" spans="1:13" x14ac:dyDescent="0.3">
      <c r="A4317" s="112">
        <v>41564</v>
      </c>
      <c r="B4317" s="87" t="s">
        <v>118</v>
      </c>
      <c r="C4317" s="102">
        <v>0.63888888888888895</v>
      </c>
      <c r="D4317" s="87" t="s">
        <v>31</v>
      </c>
      <c r="E4317" s="87" t="s">
        <v>1489</v>
      </c>
      <c r="F4317" s="113">
        <v>3.25</v>
      </c>
      <c r="G4317" s="88">
        <v>1</v>
      </c>
      <c r="H4317" s="87" t="s">
        <v>33</v>
      </c>
      <c r="I4317" s="78">
        <v>-1</v>
      </c>
      <c r="J4317" s="18">
        <f t="shared" si="270"/>
        <v>554.25</v>
      </c>
      <c r="K4317" s="19" t="str">
        <f t="shared" si="268"/>
        <v>Oct-13</v>
      </c>
      <c r="L4317" s="20">
        <f t="shared" si="271"/>
        <v>4241</v>
      </c>
      <c r="M4317" s="21">
        <f t="shared" si="269"/>
        <v>0.1306885168592313</v>
      </c>
    </row>
    <row r="4318" spans="1:13" x14ac:dyDescent="0.3">
      <c r="A4318" s="112">
        <v>41564</v>
      </c>
      <c r="B4318" s="87" t="s">
        <v>98</v>
      </c>
      <c r="C4318" s="102">
        <v>0.70833333333333337</v>
      </c>
      <c r="D4318" s="87" t="s">
        <v>31</v>
      </c>
      <c r="E4318" s="87" t="s">
        <v>1490</v>
      </c>
      <c r="F4318" s="113">
        <v>4</v>
      </c>
      <c r="G4318" s="88">
        <v>1</v>
      </c>
      <c r="H4318" s="87" t="s">
        <v>42</v>
      </c>
      <c r="I4318" s="78">
        <v>3</v>
      </c>
      <c r="J4318" s="18">
        <f t="shared" si="270"/>
        <v>557.25</v>
      </c>
      <c r="K4318" s="19" t="str">
        <f t="shared" si="268"/>
        <v>Oct-13</v>
      </c>
      <c r="L4318" s="20">
        <f t="shared" si="271"/>
        <v>4242</v>
      </c>
      <c r="M4318" s="21">
        <f t="shared" si="269"/>
        <v>0.13136492220650636</v>
      </c>
    </row>
    <row r="4319" spans="1:13" x14ac:dyDescent="0.3">
      <c r="A4319" s="129">
        <v>41564</v>
      </c>
      <c r="B4319" s="126" t="s">
        <v>118</v>
      </c>
      <c r="C4319" s="125">
        <v>14.5</v>
      </c>
      <c r="D4319" s="87" t="s">
        <v>31</v>
      </c>
      <c r="E4319" s="126" t="s">
        <v>8251</v>
      </c>
      <c r="F4319" s="127">
        <v>4.33</v>
      </c>
      <c r="G4319" s="70">
        <v>1</v>
      </c>
      <c r="H4319" s="69">
        <v>3</v>
      </c>
      <c r="I4319" s="64">
        <v>-1</v>
      </c>
      <c r="J4319" s="18">
        <f t="shared" si="270"/>
        <v>556.25</v>
      </c>
      <c r="K4319" s="19" t="str">
        <f t="shared" si="268"/>
        <v>Oct-13</v>
      </c>
      <c r="L4319" s="20">
        <f t="shared" si="271"/>
        <v>4243</v>
      </c>
      <c r="M4319" s="21">
        <f t="shared" si="269"/>
        <v>0.13109827951920811</v>
      </c>
    </row>
    <row r="4320" spans="1:13" x14ac:dyDescent="0.3">
      <c r="A4320" s="129">
        <v>41564</v>
      </c>
      <c r="B4320" s="126" t="s">
        <v>38</v>
      </c>
      <c r="C4320" s="125">
        <v>15.4</v>
      </c>
      <c r="D4320" s="87" t="s">
        <v>31</v>
      </c>
      <c r="E4320" s="126" t="s">
        <v>8221</v>
      </c>
      <c r="F4320" s="127">
        <v>5.5</v>
      </c>
      <c r="G4320" s="70">
        <v>1</v>
      </c>
      <c r="H4320" s="69">
        <v>5</v>
      </c>
      <c r="I4320" s="64">
        <v>-1</v>
      </c>
      <c r="J4320" s="18">
        <f t="shared" si="270"/>
        <v>555.25</v>
      </c>
      <c r="K4320" s="19" t="str">
        <f t="shared" si="268"/>
        <v>Oct-13</v>
      </c>
      <c r="L4320" s="20">
        <f t="shared" si="271"/>
        <v>4244</v>
      </c>
      <c r="M4320" s="21">
        <f t="shared" si="269"/>
        <v>0.13083176248821865</v>
      </c>
    </row>
    <row r="4321" spans="1:13" x14ac:dyDescent="0.3">
      <c r="A4321" s="129">
        <v>41564</v>
      </c>
      <c r="B4321" s="126" t="s">
        <v>118</v>
      </c>
      <c r="C4321" s="125">
        <v>15.5</v>
      </c>
      <c r="D4321" s="87" t="s">
        <v>31</v>
      </c>
      <c r="E4321" s="126" t="s">
        <v>7355</v>
      </c>
      <c r="F4321" s="127">
        <v>6</v>
      </c>
      <c r="G4321" s="70">
        <v>0</v>
      </c>
      <c r="H4321" s="69" t="s">
        <v>6111</v>
      </c>
      <c r="I4321" s="64">
        <v>0</v>
      </c>
      <c r="J4321" s="18">
        <f t="shared" si="270"/>
        <v>555.25</v>
      </c>
      <c r="K4321" s="19" t="str">
        <f t="shared" si="268"/>
        <v>Oct-13</v>
      </c>
      <c r="L4321" s="20">
        <f t="shared" si="271"/>
        <v>4244</v>
      </c>
      <c r="M4321" s="21">
        <f t="shared" si="269"/>
        <v>0.13083176248821865</v>
      </c>
    </row>
    <row r="4322" spans="1:13" x14ac:dyDescent="0.3">
      <c r="A4322" s="129">
        <v>41564</v>
      </c>
      <c r="B4322" s="126" t="s">
        <v>118</v>
      </c>
      <c r="C4322" s="125">
        <v>15.5</v>
      </c>
      <c r="D4322" s="87" t="s">
        <v>31</v>
      </c>
      <c r="E4322" s="126" t="s">
        <v>8252</v>
      </c>
      <c r="F4322" s="127">
        <v>4.5</v>
      </c>
      <c r="G4322" s="70">
        <v>1</v>
      </c>
      <c r="H4322" s="69" t="s">
        <v>4117</v>
      </c>
      <c r="I4322" s="64">
        <v>1.25</v>
      </c>
      <c r="J4322" s="18">
        <f t="shared" si="270"/>
        <v>556.5</v>
      </c>
      <c r="K4322" s="19" t="str">
        <f t="shared" si="268"/>
        <v>Oct-13</v>
      </c>
      <c r="L4322" s="20">
        <f t="shared" si="271"/>
        <v>4245</v>
      </c>
      <c r="M4322" s="21">
        <f t="shared" si="269"/>
        <v>0.13109540636042402</v>
      </c>
    </row>
    <row r="4323" spans="1:13" x14ac:dyDescent="0.3">
      <c r="A4323" s="129">
        <v>41564</v>
      </c>
      <c r="B4323" s="126" t="s">
        <v>118</v>
      </c>
      <c r="C4323" s="125">
        <v>16.2</v>
      </c>
      <c r="D4323" s="87" t="s">
        <v>31</v>
      </c>
      <c r="E4323" s="126" t="s">
        <v>8253</v>
      </c>
      <c r="F4323" s="127">
        <v>5</v>
      </c>
      <c r="G4323" s="70">
        <v>1</v>
      </c>
      <c r="H4323" s="69">
        <v>4</v>
      </c>
      <c r="I4323" s="64">
        <v>-1</v>
      </c>
      <c r="J4323" s="18">
        <f t="shared" si="270"/>
        <v>555.5</v>
      </c>
      <c r="K4323" s="19" t="str">
        <f t="shared" si="268"/>
        <v>Oct-13</v>
      </c>
      <c r="L4323" s="20">
        <f t="shared" si="271"/>
        <v>4246</v>
      </c>
      <c r="M4323" s="21">
        <f t="shared" si="269"/>
        <v>0.13082901554404144</v>
      </c>
    </row>
    <row r="4324" spans="1:13" x14ac:dyDescent="0.3">
      <c r="A4324" s="129">
        <v>41564</v>
      </c>
      <c r="B4324" s="126" t="s">
        <v>98</v>
      </c>
      <c r="C4324" s="125">
        <v>17</v>
      </c>
      <c r="D4324" s="87" t="s">
        <v>31</v>
      </c>
      <c r="E4324" s="126" t="s">
        <v>784</v>
      </c>
      <c r="F4324" s="127">
        <v>5.5</v>
      </c>
      <c r="G4324" s="70">
        <v>1</v>
      </c>
      <c r="H4324" s="69">
        <v>6</v>
      </c>
      <c r="I4324" s="64">
        <v>-1</v>
      </c>
      <c r="J4324" s="18">
        <f t="shared" si="270"/>
        <v>554.5</v>
      </c>
      <c r="K4324" s="19" t="str">
        <f t="shared" si="268"/>
        <v>Oct-13</v>
      </c>
      <c r="L4324" s="20">
        <f t="shared" si="271"/>
        <v>4247</v>
      </c>
      <c r="M4324" s="21">
        <f t="shared" si="269"/>
        <v>0.13056275017659524</v>
      </c>
    </row>
    <row r="4325" spans="1:13" x14ac:dyDescent="0.3">
      <c r="A4325" s="129">
        <v>41564</v>
      </c>
      <c r="B4325" s="126" t="s">
        <v>38</v>
      </c>
      <c r="C4325" s="125">
        <v>17.100000000000001</v>
      </c>
      <c r="D4325" s="87" t="s">
        <v>31</v>
      </c>
      <c r="E4325" s="126" t="s">
        <v>8065</v>
      </c>
      <c r="F4325" s="127">
        <v>6</v>
      </c>
      <c r="G4325" s="70">
        <v>1</v>
      </c>
      <c r="H4325" s="69">
        <v>1</v>
      </c>
      <c r="I4325" s="64">
        <v>5</v>
      </c>
      <c r="J4325" s="18">
        <f t="shared" si="270"/>
        <v>559.5</v>
      </c>
      <c r="K4325" s="19" t="str">
        <f t="shared" si="268"/>
        <v>Oct-13</v>
      </c>
      <c r="L4325" s="20">
        <f t="shared" si="271"/>
        <v>4248</v>
      </c>
      <c r="M4325" s="21">
        <f t="shared" si="269"/>
        <v>0.1317090395480226</v>
      </c>
    </row>
    <row r="4326" spans="1:13" x14ac:dyDescent="0.3">
      <c r="A4326" s="128">
        <v>41564</v>
      </c>
      <c r="B4326" s="87" t="s">
        <v>43</v>
      </c>
      <c r="C4326" s="114">
        <v>17.2</v>
      </c>
      <c r="D4326" s="87" t="s">
        <v>31</v>
      </c>
      <c r="E4326" s="87" t="s">
        <v>8247</v>
      </c>
      <c r="F4326" s="113">
        <v>4.5</v>
      </c>
      <c r="G4326" s="70">
        <v>1</v>
      </c>
      <c r="H4326" s="71" t="s">
        <v>6512</v>
      </c>
      <c r="I4326" s="63">
        <v>-1</v>
      </c>
      <c r="J4326" s="18">
        <f t="shared" si="270"/>
        <v>558.5</v>
      </c>
      <c r="K4326" s="19" t="str">
        <f t="shared" si="268"/>
        <v>Oct-13</v>
      </c>
      <c r="L4326" s="20">
        <f t="shared" si="271"/>
        <v>4249</v>
      </c>
      <c r="M4326" s="21">
        <f t="shared" si="269"/>
        <v>0.13144269239821135</v>
      </c>
    </row>
    <row r="4327" spans="1:13" x14ac:dyDescent="0.3">
      <c r="A4327" s="128">
        <v>41564</v>
      </c>
      <c r="B4327" s="87" t="s">
        <v>43</v>
      </c>
      <c r="C4327" s="114">
        <v>17.5</v>
      </c>
      <c r="D4327" s="87" t="s">
        <v>31</v>
      </c>
      <c r="E4327" s="87" t="s">
        <v>8248</v>
      </c>
      <c r="F4327" s="113">
        <v>4.5</v>
      </c>
      <c r="G4327" s="70">
        <v>1</v>
      </c>
      <c r="H4327" s="71" t="s">
        <v>6518</v>
      </c>
      <c r="I4327" s="63">
        <v>-1</v>
      </c>
      <c r="J4327" s="18">
        <f t="shared" si="270"/>
        <v>557.5</v>
      </c>
      <c r="K4327" s="19" t="str">
        <f t="shared" si="268"/>
        <v>Oct-13</v>
      </c>
      <c r="L4327" s="20">
        <f t="shared" si="271"/>
        <v>4250</v>
      </c>
      <c r="M4327" s="21">
        <f t="shared" si="269"/>
        <v>0.13117647058823528</v>
      </c>
    </row>
    <row r="4328" spans="1:13" x14ac:dyDescent="0.3">
      <c r="A4328" s="128">
        <v>41564</v>
      </c>
      <c r="B4328" s="87" t="s">
        <v>43</v>
      </c>
      <c r="C4328" s="114">
        <v>19.2</v>
      </c>
      <c r="D4328" s="87" t="s">
        <v>31</v>
      </c>
      <c r="E4328" s="87" t="s">
        <v>8249</v>
      </c>
      <c r="F4328" s="113">
        <v>5</v>
      </c>
      <c r="G4328" s="70">
        <v>1</v>
      </c>
      <c r="H4328" s="71" t="s">
        <v>6512</v>
      </c>
      <c r="I4328" s="63">
        <v>-1</v>
      </c>
      <c r="J4328" s="18">
        <f t="shared" si="270"/>
        <v>556.5</v>
      </c>
      <c r="K4328" s="19" t="str">
        <f t="shared" si="268"/>
        <v>Oct-13</v>
      </c>
      <c r="L4328" s="20">
        <f t="shared" si="271"/>
        <v>4251</v>
      </c>
      <c r="M4328" s="21">
        <f t="shared" si="269"/>
        <v>0.13091037402964009</v>
      </c>
    </row>
    <row r="4329" spans="1:13" x14ac:dyDescent="0.3">
      <c r="A4329" s="128">
        <v>41564</v>
      </c>
      <c r="B4329" s="87" t="s">
        <v>43</v>
      </c>
      <c r="C4329" s="114">
        <v>20.2</v>
      </c>
      <c r="D4329" s="87" t="s">
        <v>31</v>
      </c>
      <c r="E4329" s="87" t="s">
        <v>8250</v>
      </c>
      <c r="F4329" s="113">
        <v>5.5</v>
      </c>
      <c r="G4329" s="70">
        <v>1</v>
      </c>
      <c r="H4329" s="71" t="s">
        <v>6512</v>
      </c>
      <c r="I4329" s="63">
        <v>-1</v>
      </c>
      <c r="J4329" s="18">
        <f t="shared" si="270"/>
        <v>555.5</v>
      </c>
      <c r="K4329" s="19" t="str">
        <f t="shared" si="268"/>
        <v>Oct-13</v>
      </c>
      <c r="L4329" s="20">
        <f t="shared" si="271"/>
        <v>4252</v>
      </c>
      <c r="M4329" s="21">
        <f t="shared" si="269"/>
        <v>0.13064440263405455</v>
      </c>
    </row>
    <row r="4330" spans="1:13" x14ac:dyDescent="0.3">
      <c r="A4330" s="112">
        <v>41565</v>
      </c>
      <c r="B4330" s="87" t="s">
        <v>76</v>
      </c>
      <c r="C4330" s="102">
        <v>0.59027777777777779</v>
      </c>
      <c r="D4330" s="87" t="s">
        <v>31</v>
      </c>
      <c r="E4330" s="87" t="s">
        <v>1491</v>
      </c>
      <c r="F4330" s="113">
        <v>3.75</v>
      </c>
      <c r="G4330" s="88">
        <v>1</v>
      </c>
      <c r="H4330" s="87" t="s">
        <v>33</v>
      </c>
      <c r="I4330" s="78">
        <v>-1</v>
      </c>
      <c r="J4330" s="18">
        <f t="shared" si="270"/>
        <v>554.5</v>
      </c>
      <c r="K4330" s="19" t="str">
        <f t="shared" si="268"/>
        <v>Oct-13</v>
      </c>
      <c r="L4330" s="20">
        <f t="shared" si="271"/>
        <v>4253</v>
      </c>
      <c r="M4330" s="21">
        <f t="shared" si="269"/>
        <v>0.1303785563131907</v>
      </c>
    </row>
    <row r="4331" spans="1:13" x14ac:dyDescent="0.3">
      <c r="A4331" s="112">
        <v>41565</v>
      </c>
      <c r="B4331" s="87" t="s">
        <v>35</v>
      </c>
      <c r="C4331" s="102">
        <v>0.69444444444444453</v>
      </c>
      <c r="D4331" s="87" t="s">
        <v>31</v>
      </c>
      <c r="E4331" s="87" t="s">
        <v>1492</v>
      </c>
      <c r="F4331" s="113">
        <v>3.25</v>
      </c>
      <c r="G4331" s="88">
        <v>1</v>
      </c>
      <c r="H4331" s="87" t="s">
        <v>33</v>
      </c>
      <c r="I4331" s="78">
        <v>-1</v>
      </c>
      <c r="J4331" s="18">
        <f t="shared" si="270"/>
        <v>553.5</v>
      </c>
      <c r="K4331" s="19" t="str">
        <f t="shared" si="268"/>
        <v>Oct-13</v>
      </c>
      <c r="L4331" s="20">
        <f t="shared" si="271"/>
        <v>4254</v>
      </c>
      <c r="M4331" s="21">
        <f t="shared" si="269"/>
        <v>0.13011283497884343</v>
      </c>
    </row>
    <row r="4332" spans="1:13" x14ac:dyDescent="0.3">
      <c r="A4332" s="112">
        <v>41565</v>
      </c>
      <c r="B4332" s="87" t="s">
        <v>45</v>
      </c>
      <c r="C4332" s="102">
        <v>0.76736111111111116</v>
      </c>
      <c r="D4332" s="87" t="s">
        <v>31</v>
      </c>
      <c r="E4332" s="87" t="s">
        <v>1493</v>
      </c>
      <c r="F4332" s="113">
        <v>4</v>
      </c>
      <c r="G4332" s="88">
        <v>1</v>
      </c>
      <c r="H4332" s="87" t="s">
        <v>42</v>
      </c>
      <c r="I4332" s="23">
        <v>3</v>
      </c>
      <c r="J4332" s="18">
        <f t="shared" si="270"/>
        <v>556.5</v>
      </c>
      <c r="K4332" s="19" t="str">
        <f t="shared" si="268"/>
        <v>Oct-13</v>
      </c>
      <c r="L4332" s="20">
        <f t="shared" si="271"/>
        <v>4255</v>
      </c>
      <c r="M4332" s="21">
        <f t="shared" si="269"/>
        <v>0.13078730904817862</v>
      </c>
    </row>
    <row r="4333" spans="1:13" x14ac:dyDescent="0.3">
      <c r="A4333" s="129">
        <v>41565</v>
      </c>
      <c r="B4333" s="126" t="s">
        <v>71</v>
      </c>
      <c r="C4333" s="125">
        <v>15.05</v>
      </c>
      <c r="D4333" s="87" t="s">
        <v>31</v>
      </c>
      <c r="E4333" s="126" t="s">
        <v>8255</v>
      </c>
      <c r="F4333" s="127">
        <v>4.5</v>
      </c>
      <c r="G4333" s="70">
        <v>1</v>
      </c>
      <c r="H4333" s="69">
        <v>1</v>
      </c>
      <c r="I4333" s="64">
        <v>4</v>
      </c>
      <c r="J4333" s="18">
        <f t="shared" si="270"/>
        <v>560.5</v>
      </c>
      <c r="K4333" s="19" t="str">
        <f t="shared" si="268"/>
        <v>Oct-13</v>
      </c>
      <c r="L4333" s="20">
        <f t="shared" si="271"/>
        <v>4256</v>
      </c>
      <c r="M4333" s="21">
        <f t="shared" si="269"/>
        <v>0.13169642857142858</v>
      </c>
    </row>
    <row r="4334" spans="1:13" x14ac:dyDescent="0.3">
      <c r="A4334" s="128">
        <v>41565</v>
      </c>
      <c r="B4334" s="87" t="s">
        <v>45</v>
      </c>
      <c r="C4334" s="114">
        <v>19.3</v>
      </c>
      <c r="D4334" s="87" t="s">
        <v>31</v>
      </c>
      <c r="E4334" s="87" t="s">
        <v>8254</v>
      </c>
      <c r="F4334" s="113">
        <v>6</v>
      </c>
      <c r="G4334" s="70">
        <v>1</v>
      </c>
      <c r="H4334" s="71" t="s">
        <v>6512</v>
      </c>
      <c r="I4334" s="63">
        <v>-1</v>
      </c>
      <c r="J4334" s="18">
        <f t="shared" si="270"/>
        <v>559.5</v>
      </c>
      <c r="K4334" s="19" t="str">
        <f t="shared" si="268"/>
        <v>Oct-13</v>
      </c>
      <c r="L4334" s="20">
        <f t="shared" si="271"/>
        <v>4257</v>
      </c>
      <c r="M4334" s="21">
        <f t="shared" si="269"/>
        <v>0.13143058491895701</v>
      </c>
    </row>
    <row r="4335" spans="1:13" x14ac:dyDescent="0.3">
      <c r="A4335" s="112">
        <v>41566</v>
      </c>
      <c r="B4335" s="87" t="s">
        <v>45</v>
      </c>
      <c r="C4335" s="102">
        <v>0.80555555555555547</v>
      </c>
      <c r="D4335" s="87" t="s">
        <v>31</v>
      </c>
      <c r="E4335" s="87" t="s">
        <v>1494</v>
      </c>
      <c r="F4335" s="113">
        <v>2.75</v>
      </c>
      <c r="G4335" s="88">
        <v>1</v>
      </c>
      <c r="H4335" s="87" t="s">
        <v>42</v>
      </c>
      <c r="I4335" s="23">
        <v>1.75</v>
      </c>
      <c r="J4335" s="18">
        <f t="shared" si="270"/>
        <v>561.25</v>
      </c>
      <c r="K4335" s="19" t="str">
        <f t="shared" si="268"/>
        <v>Oct-13</v>
      </c>
      <c r="L4335" s="20">
        <f t="shared" si="271"/>
        <v>4258</v>
      </c>
      <c r="M4335" s="21">
        <f t="shared" si="269"/>
        <v>0.13181070925317051</v>
      </c>
    </row>
    <row r="4336" spans="1:13" x14ac:dyDescent="0.3">
      <c r="A4336" s="112">
        <v>41566</v>
      </c>
      <c r="B4336" s="87" t="s">
        <v>45</v>
      </c>
      <c r="C4336" s="102">
        <v>0.82638888888888884</v>
      </c>
      <c r="D4336" s="87" t="s">
        <v>31</v>
      </c>
      <c r="E4336" s="87" t="s">
        <v>1495</v>
      </c>
      <c r="F4336" s="113">
        <v>3.5</v>
      </c>
      <c r="G4336" s="88">
        <v>1</v>
      </c>
      <c r="H4336" s="87" t="s">
        <v>42</v>
      </c>
      <c r="I4336" s="23">
        <v>3.5</v>
      </c>
      <c r="J4336" s="18">
        <f t="shared" si="270"/>
        <v>564.75</v>
      </c>
      <c r="K4336" s="19" t="str">
        <f t="shared" si="268"/>
        <v>Oct-13</v>
      </c>
      <c r="L4336" s="20">
        <f t="shared" si="271"/>
        <v>4259</v>
      </c>
      <c r="M4336" s="21">
        <f t="shared" si="269"/>
        <v>0.13260154965954449</v>
      </c>
    </row>
    <row r="4337" spans="1:13" x14ac:dyDescent="0.3">
      <c r="A4337" s="129">
        <v>41566</v>
      </c>
      <c r="B4337" s="126" t="s">
        <v>58</v>
      </c>
      <c r="C4337" s="125">
        <v>14.55</v>
      </c>
      <c r="D4337" s="87" t="s">
        <v>31</v>
      </c>
      <c r="E4337" s="126" t="s">
        <v>8256</v>
      </c>
      <c r="F4337" s="127">
        <v>6</v>
      </c>
      <c r="G4337" s="70">
        <v>1</v>
      </c>
      <c r="H4337" s="69">
        <v>5</v>
      </c>
      <c r="I4337" s="64">
        <v>-1</v>
      </c>
      <c r="J4337" s="18">
        <f t="shared" si="270"/>
        <v>563.75</v>
      </c>
      <c r="K4337" s="19" t="str">
        <f t="shared" si="268"/>
        <v>Oct-13</v>
      </c>
      <c r="L4337" s="20">
        <f t="shared" si="271"/>
        <v>4260</v>
      </c>
      <c r="M4337" s="21">
        <f t="shared" si="269"/>
        <v>0.13233568075117372</v>
      </c>
    </row>
    <row r="4338" spans="1:13" x14ac:dyDescent="0.3">
      <c r="A4338" s="129">
        <v>41566</v>
      </c>
      <c r="B4338" s="126" t="s">
        <v>61</v>
      </c>
      <c r="C4338" s="125">
        <v>15.05</v>
      </c>
      <c r="D4338" s="87" t="s">
        <v>31</v>
      </c>
      <c r="E4338" s="126" t="s">
        <v>8257</v>
      </c>
      <c r="F4338" s="127">
        <v>4.33</v>
      </c>
      <c r="G4338" s="70">
        <v>1</v>
      </c>
      <c r="H4338" s="69">
        <v>1</v>
      </c>
      <c r="I4338" s="64">
        <v>3.33</v>
      </c>
      <c r="J4338" s="18">
        <f t="shared" si="270"/>
        <v>567.08000000000004</v>
      </c>
      <c r="K4338" s="19" t="str">
        <f t="shared" si="268"/>
        <v>Oct-13</v>
      </c>
      <c r="L4338" s="20">
        <f t="shared" si="271"/>
        <v>4261</v>
      </c>
      <c r="M4338" s="21">
        <f t="shared" si="269"/>
        <v>0.13308613001642808</v>
      </c>
    </row>
    <row r="4339" spans="1:13" x14ac:dyDescent="0.3">
      <c r="A4339" s="129">
        <v>41566</v>
      </c>
      <c r="B4339" s="126" t="s">
        <v>58</v>
      </c>
      <c r="C4339" s="125">
        <v>16.05</v>
      </c>
      <c r="D4339" s="87" t="s">
        <v>31</v>
      </c>
      <c r="E4339" s="126" t="s">
        <v>8258</v>
      </c>
      <c r="F4339" s="127">
        <v>4.5</v>
      </c>
      <c r="G4339" s="70">
        <v>1</v>
      </c>
      <c r="H4339" s="69">
        <v>1</v>
      </c>
      <c r="I4339" s="64">
        <v>3.5</v>
      </c>
      <c r="J4339" s="18">
        <f t="shared" si="270"/>
        <v>570.58000000000004</v>
      </c>
      <c r="K4339" s="19" t="str">
        <f t="shared" si="268"/>
        <v>Oct-13</v>
      </c>
      <c r="L4339" s="20">
        <f t="shared" si="271"/>
        <v>4262</v>
      </c>
      <c r="M4339" s="21">
        <f t="shared" si="269"/>
        <v>0.13387611450023465</v>
      </c>
    </row>
    <row r="4340" spans="1:13" x14ac:dyDescent="0.3">
      <c r="A4340" s="129">
        <v>41566</v>
      </c>
      <c r="B4340" s="126" t="s">
        <v>76</v>
      </c>
      <c r="C4340" s="125">
        <v>17</v>
      </c>
      <c r="D4340" s="87" t="s">
        <v>31</v>
      </c>
      <c r="E4340" s="126" t="s">
        <v>8259</v>
      </c>
      <c r="F4340" s="127">
        <v>5.5</v>
      </c>
      <c r="G4340" s="70">
        <v>1</v>
      </c>
      <c r="H4340" s="69">
        <v>2</v>
      </c>
      <c r="I4340" s="64">
        <v>-1</v>
      </c>
      <c r="J4340" s="18">
        <f t="shared" si="270"/>
        <v>569.58000000000004</v>
      </c>
      <c r="K4340" s="19" t="str">
        <f t="shared" si="268"/>
        <v>Oct-13</v>
      </c>
      <c r="L4340" s="20">
        <f t="shared" si="271"/>
        <v>4263</v>
      </c>
      <c r="M4340" s="21">
        <f t="shared" si="269"/>
        <v>0.13361013370865588</v>
      </c>
    </row>
    <row r="4341" spans="1:13" x14ac:dyDescent="0.3">
      <c r="A4341" s="129">
        <v>41566</v>
      </c>
      <c r="B4341" s="126" t="s">
        <v>61</v>
      </c>
      <c r="C4341" s="125">
        <v>17.2</v>
      </c>
      <c r="D4341" s="87" t="s">
        <v>31</v>
      </c>
      <c r="E4341" s="126" t="s">
        <v>8260</v>
      </c>
      <c r="F4341" s="127">
        <v>4.5</v>
      </c>
      <c r="G4341" s="70">
        <v>1</v>
      </c>
      <c r="H4341" s="69">
        <v>4</v>
      </c>
      <c r="I4341" s="64">
        <v>-1</v>
      </c>
      <c r="J4341" s="18">
        <f t="shared" si="270"/>
        <v>568.58000000000004</v>
      </c>
      <c r="K4341" s="19" t="str">
        <f t="shared" si="268"/>
        <v>Oct-13</v>
      </c>
      <c r="L4341" s="20">
        <f t="shared" si="271"/>
        <v>4264</v>
      </c>
      <c r="M4341" s="21">
        <f t="shared" si="269"/>
        <v>0.13334427767354598</v>
      </c>
    </row>
    <row r="4342" spans="1:13" x14ac:dyDescent="0.3">
      <c r="A4342" s="112">
        <v>41568</v>
      </c>
      <c r="B4342" s="87" t="s">
        <v>48</v>
      </c>
      <c r="C4342" s="102">
        <v>0.73611111111111116</v>
      </c>
      <c r="D4342" s="87" t="s">
        <v>31</v>
      </c>
      <c r="E4342" s="87" t="s">
        <v>1496</v>
      </c>
      <c r="F4342" s="113">
        <v>4</v>
      </c>
      <c r="G4342" s="88">
        <v>1</v>
      </c>
      <c r="H4342" s="87" t="s">
        <v>33</v>
      </c>
      <c r="I4342" s="78">
        <v>-1</v>
      </c>
      <c r="J4342" s="18">
        <f t="shared" si="270"/>
        <v>567.58000000000004</v>
      </c>
      <c r="K4342" s="19" t="str">
        <f t="shared" si="268"/>
        <v>Oct-13</v>
      </c>
      <c r="L4342" s="20">
        <f t="shared" si="271"/>
        <v>4265</v>
      </c>
      <c r="M4342" s="21">
        <f t="shared" si="269"/>
        <v>0.13307854630715124</v>
      </c>
    </row>
    <row r="4343" spans="1:13" x14ac:dyDescent="0.3">
      <c r="A4343" s="129">
        <v>41568</v>
      </c>
      <c r="B4343" s="126" t="s">
        <v>73</v>
      </c>
      <c r="C4343" s="125">
        <v>14.5</v>
      </c>
      <c r="D4343" s="87" t="s">
        <v>31</v>
      </c>
      <c r="E4343" s="126" t="s">
        <v>8261</v>
      </c>
      <c r="F4343" s="127">
        <v>6</v>
      </c>
      <c r="G4343" s="70">
        <v>1</v>
      </c>
      <c r="H4343" s="69">
        <v>2</v>
      </c>
      <c r="I4343" s="64">
        <v>-1</v>
      </c>
      <c r="J4343" s="18">
        <f t="shared" si="270"/>
        <v>566.58000000000004</v>
      </c>
      <c r="K4343" s="19" t="str">
        <f t="shared" si="268"/>
        <v>Oct-13</v>
      </c>
      <c r="L4343" s="20">
        <f t="shared" si="271"/>
        <v>4266</v>
      </c>
      <c r="M4343" s="21">
        <f t="shared" si="269"/>
        <v>0.13281293952180029</v>
      </c>
    </row>
    <row r="4344" spans="1:13" x14ac:dyDescent="0.3">
      <c r="A4344" s="129">
        <v>41568</v>
      </c>
      <c r="B4344" s="126" t="s">
        <v>73</v>
      </c>
      <c r="C4344" s="125">
        <v>16.5</v>
      </c>
      <c r="D4344" s="87" t="s">
        <v>31</v>
      </c>
      <c r="E4344" s="126" t="s">
        <v>8262</v>
      </c>
      <c r="F4344" s="127">
        <v>6</v>
      </c>
      <c r="G4344" s="70">
        <v>1</v>
      </c>
      <c r="H4344" s="69">
        <v>1</v>
      </c>
      <c r="I4344" s="64">
        <v>5</v>
      </c>
      <c r="J4344" s="18">
        <f t="shared" si="270"/>
        <v>571.58000000000004</v>
      </c>
      <c r="K4344" s="19" t="str">
        <f t="shared" si="268"/>
        <v>Oct-13</v>
      </c>
      <c r="L4344" s="20">
        <f t="shared" si="271"/>
        <v>4267</v>
      </c>
      <c r="M4344" s="21">
        <f t="shared" si="269"/>
        <v>0.13395359737520507</v>
      </c>
    </row>
    <row r="4345" spans="1:13" x14ac:dyDescent="0.3">
      <c r="A4345" s="112">
        <v>41569</v>
      </c>
      <c r="B4345" s="87" t="s">
        <v>84</v>
      </c>
      <c r="C4345" s="102">
        <v>0.59027777777777779</v>
      </c>
      <c r="D4345" s="87" t="s">
        <v>31</v>
      </c>
      <c r="E4345" s="87" t="s">
        <v>1497</v>
      </c>
      <c r="F4345" s="113">
        <v>3.13</v>
      </c>
      <c r="G4345" s="88">
        <v>1</v>
      </c>
      <c r="H4345" s="87" t="s">
        <v>42</v>
      </c>
      <c r="I4345" s="78">
        <v>2.13</v>
      </c>
      <c r="J4345" s="18">
        <f t="shared" si="270"/>
        <v>573.71</v>
      </c>
      <c r="K4345" s="19" t="str">
        <f t="shared" si="268"/>
        <v>Oct-13</v>
      </c>
      <c r="L4345" s="20">
        <f t="shared" si="271"/>
        <v>4268</v>
      </c>
      <c r="M4345" s="21">
        <f t="shared" si="269"/>
        <v>0.13442127460168699</v>
      </c>
    </row>
    <row r="4346" spans="1:13" x14ac:dyDescent="0.3">
      <c r="A4346" s="112">
        <v>41569</v>
      </c>
      <c r="B4346" s="87" t="s">
        <v>84</v>
      </c>
      <c r="C4346" s="102">
        <v>0.69444444444444453</v>
      </c>
      <c r="D4346" s="87" t="s">
        <v>31</v>
      </c>
      <c r="E4346" s="87" t="s">
        <v>795</v>
      </c>
      <c r="F4346" s="113">
        <v>4</v>
      </c>
      <c r="G4346" s="88">
        <v>1</v>
      </c>
      <c r="H4346" s="87" t="s">
        <v>33</v>
      </c>
      <c r="I4346" s="78">
        <v>-1</v>
      </c>
      <c r="J4346" s="18">
        <f t="shared" si="270"/>
        <v>572.71</v>
      </c>
      <c r="K4346" s="19" t="str">
        <f t="shared" si="268"/>
        <v>Oct-13</v>
      </c>
      <c r="L4346" s="20">
        <f t="shared" si="271"/>
        <v>4269</v>
      </c>
      <c r="M4346" s="21">
        <f t="shared" si="269"/>
        <v>0.13415553993909582</v>
      </c>
    </row>
    <row r="4347" spans="1:13" x14ac:dyDescent="0.3">
      <c r="A4347" s="129">
        <v>41569</v>
      </c>
      <c r="B4347" s="126" t="s">
        <v>46</v>
      </c>
      <c r="C4347" s="125">
        <v>14.2</v>
      </c>
      <c r="D4347" s="87" t="s">
        <v>31</v>
      </c>
      <c r="E4347" s="126" t="s">
        <v>8264</v>
      </c>
      <c r="F4347" s="127">
        <v>5</v>
      </c>
      <c r="G4347" s="70">
        <v>1</v>
      </c>
      <c r="H4347" s="69">
        <v>9</v>
      </c>
      <c r="I4347" s="64">
        <v>-1</v>
      </c>
      <c r="J4347" s="18">
        <f t="shared" si="270"/>
        <v>571.71</v>
      </c>
      <c r="K4347" s="19" t="str">
        <f t="shared" si="268"/>
        <v>Oct-13</v>
      </c>
      <c r="L4347" s="20">
        <f t="shared" si="271"/>
        <v>4270</v>
      </c>
      <c r="M4347" s="21">
        <f t="shared" si="269"/>
        <v>0.13388992974238878</v>
      </c>
    </row>
    <row r="4348" spans="1:13" x14ac:dyDescent="0.3">
      <c r="A4348" s="129">
        <v>41569</v>
      </c>
      <c r="B4348" s="126" t="s">
        <v>84</v>
      </c>
      <c r="C4348" s="125">
        <v>15.4</v>
      </c>
      <c r="D4348" s="87" t="s">
        <v>31</v>
      </c>
      <c r="E4348" s="126" t="s">
        <v>113</v>
      </c>
      <c r="F4348" s="127">
        <v>4.5</v>
      </c>
      <c r="G4348" s="70">
        <v>1</v>
      </c>
      <c r="H4348" s="69">
        <v>4</v>
      </c>
      <c r="I4348" s="64">
        <v>-1</v>
      </c>
      <c r="J4348" s="18">
        <f t="shared" si="270"/>
        <v>570.71</v>
      </c>
      <c r="K4348" s="19" t="str">
        <f t="shared" si="268"/>
        <v>Oct-13</v>
      </c>
      <c r="L4348" s="20">
        <f t="shared" si="271"/>
        <v>4271</v>
      </c>
      <c r="M4348" s="21">
        <f t="shared" si="269"/>
        <v>0.13362444392413955</v>
      </c>
    </row>
    <row r="4349" spans="1:13" x14ac:dyDescent="0.3">
      <c r="A4349" s="129">
        <v>41569</v>
      </c>
      <c r="B4349" s="126" t="s">
        <v>84</v>
      </c>
      <c r="C4349" s="125">
        <v>15.4</v>
      </c>
      <c r="D4349" s="87" t="s">
        <v>31</v>
      </c>
      <c r="E4349" s="126" t="s">
        <v>1599</v>
      </c>
      <c r="F4349" s="127">
        <v>4.5</v>
      </c>
      <c r="G4349" s="70">
        <v>1</v>
      </c>
      <c r="H4349" s="69">
        <v>2</v>
      </c>
      <c r="I4349" s="64">
        <v>-1</v>
      </c>
      <c r="J4349" s="18">
        <f t="shared" si="270"/>
        <v>569.71</v>
      </c>
      <c r="K4349" s="19" t="str">
        <f t="shared" si="268"/>
        <v>Oct-13</v>
      </c>
      <c r="L4349" s="20">
        <f t="shared" si="271"/>
        <v>4272</v>
      </c>
      <c r="M4349" s="21">
        <f t="shared" si="269"/>
        <v>0.13335908239700375</v>
      </c>
    </row>
    <row r="4350" spans="1:13" x14ac:dyDescent="0.3">
      <c r="A4350" s="129">
        <v>41569</v>
      </c>
      <c r="B4350" s="126" t="s">
        <v>29</v>
      </c>
      <c r="C4350" s="125">
        <v>17.3</v>
      </c>
      <c r="D4350" s="87" t="s">
        <v>31</v>
      </c>
      <c r="E4350" s="126" t="s">
        <v>8265</v>
      </c>
      <c r="F4350" s="127">
        <v>6</v>
      </c>
      <c r="G4350" s="70">
        <v>1</v>
      </c>
      <c r="H4350" s="69">
        <v>8</v>
      </c>
      <c r="I4350" s="64">
        <v>-1</v>
      </c>
      <c r="J4350" s="18">
        <f t="shared" si="270"/>
        <v>568.71</v>
      </c>
      <c r="K4350" s="19" t="str">
        <f t="shared" si="268"/>
        <v>Oct-13</v>
      </c>
      <c r="L4350" s="20">
        <f t="shared" si="271"/>
        <v>4273</v>
      </c>
      <c r="M4350" s="21">
        <f t="shared" si="269"/>
        <v>0.13309384507371871</v>
      </c>
    </row>
    <row r="4351" spans="1:13" x14ac:dyDescent="0.3">
      <c r="A4351" s="128">
        <v>41569</v>
      </c>
      <c r="B4351" s="87" t="s">
        <v>43</v>
      </c>
      <c r="C4351" s="114">
        <v>17.399999999999999</v>
      </c>
      <c r="D4351" s="87" t="s">
        <v>31</v>
      </c>
      <c r="E4351" s="87" t="s">
        <v>8263</v>
      </c>
      <c r="F4351" s="113">
        <v>6</v>
      </c>
      <c r="G4351" s="70">
        <v>1</v>
      </c>
      <c r="H4351" s="62" t="s">
        <v>6512</v>
      </c>
      <c r="I4351" s="63">
        <v>-1</v>
      </c>
      <c r="J4351" s="18">
        <f t="shared" si="270"/>
        <v>567.71</v>
      </c>
      <c r="K4351" s="19" t="str">
        <f t="shared" si="268"/>
        <v>Oct-13</v>
      </c>
      <c r="L4351" s="20">
        <f t="shared" si="271"/>
        <v>4274</v>
      </c>
      <c r="M4351" s="21">
        <f t="shared" si="269"/>
        <v>0.13282873186710342</v>
      </c>
    </row>
    <row r="4352" spans="1:13" x14ac:dyDescent="0.3">
      <c r="A4352" s="112">
        <v>41570</v>
      </c>
      <c r="B4352" s="87" t="s">
        <v>74</v>
      </c>
      <c r="C4352" s="102">
        <v>0.64236111111111105</v>
      </c>
      <c r="D4352" s="87" t="s">
        <v>31</v>
      </c>
      <c r="E4352" s="87" t="s">
        <v>1498</v>
      </c>
      <c r="F4352" s="113">
        <v>3.5</v>
      </c>
      <c r="G4352" s="88">
        <v>1</v>
      </c>
      <c r="H4352" s="87" t="s">
        <v>42</v>
      </c>
      <c r="I4352" s="78">
        <v>2.5</v>
      </c>
      <c r="J4352" s="18">
        <f t="shared" si="270"/>
        <v>570.21</v>
      </c>
      <c r="K4352" s="19" t="str">
        <f t="shared" si="268"/>
        <v>Oct-13</v>
      </c>
      <c r="L4352" s="20">
        <f t="shared" si="271"/>
        <v>4275</v>
      </c>
      <c r="M4352" s="21">
        <f t="shared" si="269"/>
        <v>0.13338245614035088</v>
      </c>
    </row>
    <row r="4353" spans="1:13" x14ac:dyDescent="0.3">
      <c r="A4353" s="129">
        <v>41570</v>
      </c>
      <c r="B4353" s="126" t="s">
        <v>74</v>
      </c>
      <c r="C4353" s="125">
        <v>14.5</v>
      </c>
      <c r="D4353" s="87" t="s">
        <v>31</v>
      </c>
      <c r="E4353" s="126" t="s">
        <v>8269</v>
      </c>
      <c r="F4353" s="127">
        <v>4.5</v>
      </c>
      <c r="G4353" s="70">
        <v>1</v>
      </c>
      <c r="H4353" s="69">
        <v>3</v>
      </c>
      <c r="I4353" s="64">
        <v>-1</v>
      </c>
      <c r="J4353" s="18">
        <f t="shared" si="270"/>
        <v>569.21</v>
      </c>
      <c r="K4353" s="19" t="str">
        <f t="shared" si="268"/>
        <v>Oct-13</v>
      </c>
      <c r="L4353" s="20">
        <f t="shared" si="271"/>
        <v>4276</v>
      </c>
      <c r="M4353" s="21">
        <f t="shared" si="269"/>
        <v>0.1331173994387278</v>
      </c>
    </row>
    <row r="4354" spans="1:13" x14ac:dyDescent="0.3">
      <c r="A4354" s="129">
        <v>41570</v>
      </c>
      <c r="B4354" s="126" t="s">
        <v>74</v>
      </c>
      <c r="C4354" s="125">
        <v>16</v>
      </c>
      <c r="D4354" s="87" t="s">
        <v>31</v>
      </c>
      <c r="E4354" s="126" t="s">
        <v>8270</v>
      </c>
      <c r="F4354" s="127">
        <v>4.5</v>
      </c>
      <c r="G4354" s="70">
        <v>1</v>
      </c>
      <c r="H4354" s="69">
        <v>3</v>
      </c>
      <c r="I4354" s="64">
        <v>-1</v>
      </c>
      <c r="J4354" s="18">
        <f t="shared" si="270"/>
        <v>568.21</v>
      </c>
      <c r="K4354" s="19" t="str">
        <f t="shared" ref="K4354:K4417" si="272">TEXT(A4354,"MMM-yy")</f>
        <v>Oct-13</v>
      </c>
      <c r="L4354" s="20">
        <f t="shared" si="271"/>
        <v>4277</v>
      </c>
      <c r="M4354" s="21">
        <f t="shared" ref="M4354:M4417" si="273">J4354/L4354</f>
        <v>0.13285246668225392</v>
      </c>
    </row>
    <row r="4355" spans="1:13" x14ac:dyDescent="0.3">
      <c r="A4355" s="129">
        <v>41570</v>
      </c>
      <c r="B4355" s="126" t="s">
        <v>74</v>
      </c>
      <c r="C4355" s="125">
        <v>17.399999999999999</v>
      </c>
      <c r="D4355" s="87" t="s">
        <v>31</v>
      </c>
      <c r="E4355" s="126" t="s">
        <v>8271</v>
      </c>
      <c r="F4355" s="127">
        <v>6</v>
      </c>
      <c r="G4355" s="70">
        <v>1</v>
      </c>
      <c r="H4355" s="69">
        <v>1</v>
      </c>
      <c r="I4355" s="64">
        <v>4</v>
      </c>
      <c r="J4355" s="18">
        <f t="shared" ref="J4355:J4418" si="274">J4354+I4355</f>
        <v>572.21</v>
      </c>
      <c r="K4355" s="19" t="str">
        <f t="shared" si="272"/>
        <v>Oct-13</v>
      </c>
      <c r="L4355" s="20">
        <f t="shared" ref="L4355:L4418" si="275">L4354+G4355</f>
        <v>4278</v>
      </c>
      <c r="M4355" s="21">
        <f t="shared" si="273"/>
        <v>0.13375642823749417</v>
      </c>
    </row>
    <row r="4356" spans="1:13" x14ac:dyDescent="0.3">
      <c r="A4356" s="128">
        <v>41570</v>
      </c>
      <c r="B4356" s="87" t="s">
        <v>43</v>
      </c>
      <c r="C4356" s="114">
        <v>17.5</v>
      </c>
      <c r="D4356" s="87" t="s">
        <v>31</v>
      </c>
      <c r="E4356" s="87" t="s">
        <v>8266</v>
      </c>
      <c r="F4356" s="113">
        <v>6</v>
      </c>
      <c r="G4356" s="70">
        <v>1</v>
      </c>
      <c r="H4356" s="71" t="s">
        <v>6512</v>
      </c>
      <c r="I4356" s="63">
        <v>-1</v>
      </c>
      <c r="J4356" s="18">
        <f t="shared" si="274"/>
        <v>571.21</v>
      </c>
      <c r="K4356" s="19" t="str">
        <f t="shared" si="272"/>
        <v>Oct-13</v>
      </c>
      <c r="L4356" s="20">
        <f t="shared" si="275"/>
        <v>4279</v>
      </c>
      <c r="M4356" s="21">
        <f t="shared" si="273"/>
        <v>0.13349146996961908</v>
      </c>
    </row>
    <row r="4357" spans="1:13" x14ac:dyDescent="0.3">
      <c r="A4357" s="128">
        <v>41570</v>
      </c>
      <c r="B4357" s="87" t="s">
        <v>43</v>
      </c>
      <c r="C4357" s="114">
        <v>18.2</v>
      </c>
      <c r="D4357" s="87" t="s">
        <v>31</v>
      </c>
      <c r="E4357" s="87" t="s">
        <v>8267</v>
      </c>
      <c r="F4357" s="113">
        <v>5</v>
      </c>
      <c r="G4357" s="70">
        <v>1</v>
      </c>
      <c r="H4357" s="71" t="s">
        <v>6512</v>
      </c>
      <c r="I4357" s="63">
        <v>-1</v>
      </c>
      <c r="J4357" s="18">
        <f t="shared" si="274"/>
        <v>570.21</v>
      </c>
      <c r="K4357" s="19" t="str">
        <f t="shared" si="272"/>
        <v>Oct-13</v>
      </c>
      <c r="L4357" s="20">
        <f t="shared" si="275"/>
        <v>4280</v>
      </c>
      <c r="M4357" s="21">
        <f t="shared" si="273"/>
        <v>0.1332266355140187</v>
      </c>
    </row>
    <row r="4358" spans="1:13" x14ac:dyDescent="0.3">
      <c r="A4358" s="128">
        <v>41570</v>
      </c>
      <c r="B4358" s="87" t="s">
        <v>43</v>
      </c>
      <c r="C4358" s="114">
        <v>19.5</v>
      </c>
      <c r="D4358" s="87" t="s">
        <v>31</v>
      </c>
      <c r="E4358" s="87" t="s">
        <v>452</v>
      </c>
      <c r="F4358" s="113">
        <v>5</v>
      </c>
      <c r="G4358" s="70">
        <v>1</v>
      </c>
      <c r="H4358" s="71" t="s">
        <v>6526</v>
      </c>
      <c r="I4358" s="63">
        <v>4</v>
      </c>
      <c r="J4358" s="18">
        <f t="shared" si="274"/>
        <v>574.21</v>
      </c>
      <c r="K4358" s="19" t="str">
        <f t="shared" si="272"/>
        <v>Oct-13</v>
      </c>
      <c r="L4358" s="20">
        <f t="shared" si="275"/>
        <v>4281</v>
      </c>
      <c r="M4358" s="21">
        <f t="shared" si="273"/>
        <v>0.13412987619715019</v>
      </c>
    </row>
    <row r="4359" spans="1:13" x14ac:dyDescent="0.3">
      <c r="A4359" s="128">
        <v>41570</v>
      </c>
      <c r="B4359" s="87" t="s">
        <v>43</v>
      </c>
      <c r="C4359" s="114">
        <v>21.2</v>
      </c>
      <c r="D4359" s="87" t="s">
        <v>31</v>
      </c>
      <c r="E4359" s="87" t="s">
        <v>8268</v>
      </c>
      <c r="F4359" s="113">
        <v>6</v>
      </c>
      <c r="G4359" s="70">
        <v>0</v>
      </c>
      <c r="H4359" s="71" t="s">
        <v>6111</v>
      </c>
      <c r="I4359" s="63">
        <v>0</v>
      </c>
      <c r="J4359" s="18">
        <f t="shared" si="274"/>
        <v>574.21</v>
      </c>
      <c r="K4359" s="19" t="str">
        <f t="shared" si="272"/>
        <v>Oct-13</v>
      </c>
      <c r="L4359" s="20">
        <f t="shared" si="275"/>
        <v>4281</v>
      </c>
      <c r="M4359" s="21">
        <f t="shared" si="273"/>
        <v>0.13412987619715019</v>
      </c>
    </row>
    <row r="4360" spans="1:13" x14ac:dyDescent="0.3">
      <c r="A4360" s="112">
        <v>41571</v>
      </c>
      <c r="B4360" s="87" t="s">
        <v>45</v>
      </c>
      <c r="C4360" s="102">
        <v>0.81944444444444453</v>
      </c>
      <c r="D4360" s="87" t="s">
        <v>31</v>
      </c>
      <c r="E4360" s="87" t="s">
        <v>1499</v>
      </c>
      <c r="F4360" s="113">
        <v>3</v>
      </c>
      <c r="G4360" s="88">
        <v>1</v>
      </c>
      <c r="H4360" s="87" t="s">
        <v>42</v>
      </c>
      <c r="I4360" s="23">
        <v>2</v>
      </c>
      <c r="J4360" s="18">
        <f t="shared" si="274"/>
        <v>576.21</v>
      </c>
      <c r="K4360" s="19" t="str">
        <f t="shared" si="272"/>
        <v>Oct-13</v>
      </c>
      <c r="L4360" s="20">
        <f t="shared" si="275"/>
        <v>4282</v>
      </c>
      <c r="M4360" s="21">
        <f t="shared" si="273"/>
        <v>0.13456562354040169</v>
      </c>
    </row>
    <row r="4361" spans="1:13" x14ac:dyDescent="0.3">
      <c r="A4361" s="129">
        <v>41571</v>
      </c>
      <c r="B4361" s="126" t="s">
        <v>89</v>
      </c>
      <c r="C4361" s="125">
        <v>14.1</v>
      </c>
      <c r="D4361" s="87" t="s">
        <v>31</v>
      </c>
      <c r="E4361" s="126" t="s">
        <v>1755</v>
      </c>
      <c r="F4361" s="127">
        <v>6</v>
      </c>
      <c r="G4361" s="70">
        <v>1</v>
      </c>
      <c r="H4361" s="69">
        <v>2</v>
      </c>
      <c r="I4361" s="64">
        <v>-1</v>
      </c>
      <c r="J4361" s="18">
        <f t="shared" si="274"/>
        <v>575.21</v>
      </c>
      <c r="K4361" s="19" t="str">
        <f t="shared" si="272"/>
        <v>Oct-13</v>
      </c>
      <c r="L4361" s="20">
        <f t="shared" si="275"/>
        <v>4283</v>
      </c>
      <c r="M4361" s="21">
        <f t="shared" si="273"/>
        <v>0.13430072379173477</v>
      </c>
    </row>
    <row r="4362" spans="1:13" x14ac:dyDescent="0.3">
      <c r="A4362" s="129">
        <v>41571</v>
      </c>
      <c r="B4362" s="126" t="s">
        <v>30</v>
      </c>
      <c r="C4362" s="125">
        <v>14.3</v>
      </c>
      <c r="D4362" s="87" t="s">
        <v>31</v>
      </c>
      <c r="E4362" s="126" t="s">
        <v>7423</v>
      </c>
      <c r="F4362" s="127">
        <v>5</v>
      </c>
      <c r="G4362" s="70">
        <v>1</v>
      </c>
      <c r="H4362" s="69">
        <v>1</v>
      </c>
      <c r="I4362" s="64">
        <v>4</v>
      </c>
      <c r="J4362" s="18">
        <f t="shared" si="274"/>
        <v>579.21</v>
      </c>
      <c r="K4362" s="19" t="str">
        <f t="shared" si="272"/>
        <v>Oct-13</v>
      </c>
      <c r="L4362" s="20">
        <f t="shared" si="275"/>
        <v>4284</v>
      </c>
      <c r="M4362" s="21">
        <f t="shared" si="273"/>
        <v>0.135203081232493</v>
      </c>
    </row>
    <row r="4363" spans="1:13" x14ac:dyDescent="0.3">
      <c r="A4363" s="129">
        <v>41571</v>
      </c>
      <c r="B4363" s="126" t="s">
        <v>89</v>
      </c>
      <c r="C4363" s="125">
        <v>15.45</v>
      </c>
      <c r="D4363" s="87" t="s">
        <v>31</v>
      </c>
      <c r="E4363" s="126" t="s">
        <v>1624</v>
      </c>
      <c r="F4363" s="127">
        <v>5</v>
      </c>
      <c r="G4363" s="70">
        <v>1</v>
      </c>
      <c r="H4363" s="69">
        <v>4</v>
      </c>
      <c r="I4363" s="64">
        <v>-1</v>
      </c>
      <c r="J4363" s="18">
        <f t="shared" si="274"/>
        <v>578.21</v>
      </c>
      <c r="K4363" s="19" t="str">
        <f t="shared" si="272"/>
        <v>Oct-13</v>
      </c>
      <c r="L4363" s="20">
        <f t="shared" si="275"/>
        <v>4285</v>
      </c>
      <c r="M4363" s="21">
        <f t="shared" si="273"/>
        <v>0.13493815635939324</v>
      </c>
    </row>
    <row r="4364" spans="1:13" x14ac:dyDescent="0.3">
      <c r="A4364" s="128">
        <v>41571</v>
      </c>
      <c r="B4364" s="87" t="s">
        <v>45</v>
      </c>
      <c r="C4364" s="114">
        <v>18.100000000000001</v>
      </c>
      <c r="D4364" s="87" t="s">
        <v>31</v>
      </c>
      <c r="E4364" s="87" t="s">
        <v>8272</v>
      </c>
      <c r="F4364" s="113">
        <v>6</v>
      </c>
      <c r="G4364" s="70">
        <v>0</v>
      </c>
      <c r="H4364" s="71" t="s">
        <v>6111</v>
      </c>
      <c r="I4364" s="63">
        <v>0</v>
      </c>
      <c r="J4364" s="18">
        <f t="shared" si="274"/>
        <v>578.21</v>
      </c>
      <c r="K4364" s="19" t="str">
        <f t="shared" si="272"/>
        <v>Oct-13</v>
      </c>
      <c r="L4364" s="20">
        <f t="shared" si="275"/>
        <v>4285</v>
      </c>
      <c r="M4364" s="21">
        <f t="shared" si="273"/>
        <v>0.13493815635939324</v>
      </c>
    </row>
    <row r="4365" spans="1:13" x14ac:dyDescent="0.3">
      <c r="A4365" s="128">
        <v>41571</v>
      </c>
      <c r="B4365" s="87" t="s">
        <v>45</v>
      </c>
      <c r="C4365" s="114">
        <v>20.100000000000001</v>
      </c>
      <c r="D4365" s="87" t="s">
        <v>31</v>
      </c>
      <c r="E4365" s="87" t="s">
        <v>8273</v>
      </c>
      <c r="F4365" s="113">
        <v>5.5</v>
      </c>
      <c r="G4365" s="70">
        <v>1</v>
      </c>
      <c r="H4365" s="71" t="s">
        <v>6518</v>
      </c>
      <c r="I4365" s="63">
        <v>-1</v>
      </c>
      <c r="J4365" s="18">
        <f t="shared" si="274"/>
        <v>577.21</v>
      </c>
      <c r="K4365" s="19" t="str">
        <f t="shared" si="272"/>
        <v>Oct-13</v>
      </c>
      <c r="L4365" s="20">
        <f t="shared" si="275"/>
        <v>4286</v>
      </c>
      <c r="M4365" s="21">
        <f t="shared" si="273"/>
        <v>0.13467335510965936</v>
      </c>
    </row>
    <row r="4366" spans="1:13" x14ac:dyDescent="0.3">
      <c r="A4366" s="128">
        <v>41571</v>
      </c>
      <c r="B4366" s="87" t="s">
        <v>45</v>
      </c>
      <c r="C4366" s="114">
        <v>20.100000000000001</v>
      </c>
      <c r="D4366" s="87" t="s">
        <v>31</v>
      </c>
      <c r="E4366" s="87" t="s">
        <v>8274</v>
      </c>
      <c r="F4366" s="113">
        <v>6</v>
      </c>
      <c r="G4366" s="70">
        <v>1</v>
      </c>
      <c r="H4366" s="71" t="s">
        <v>6518</v>
      </c>
      <c r="I4366" s="63">
        <v>-1</v>
      </c>
      <c r="J4366" s="18">
        <f t="shared" si="274"/>
        <v>576.21</v>
      </c>
      <c r="K4366" s="19" t="str">
        <f t="shared" si="272"/>
        <v>Oct-13</v>
      </c>
      <c r="L4366" s="20">
        <f t="shared" si="275"/>
        <v>4287</v>
      </c>
      <c r="M4366" s="21">
        <f t="shared" si="273"/>
        <v>0.13440867739678097</v>
      </c>
    </row>
    <row r="4367" spans="1:13" x14ac:dyDescent="0.3">
      <c r="A4367" s="112">
        <v>41572</v>
      </c>
      <c r="B4367" s="87" t="s">
        <v>93</v>
      </c>
      <c r="C4367" s="102">
        <v>0.625</v>
      </c>
      <c r="D4367" s="87" t="s">
        <v>31</v>
      </c>
      <c r="E4367" s="87" t="s">
        <v>1500</v>
      </c>
      <c r="F4367" s="113">
        <v>3.75</v>
      </c>
      <c r="G4367" s="88">
        <v>1</v>
      </c>
      <c r="H4367" s="87" t="s">
        <v>33</v>
      </c>
      <c r="I4367" s="78">
        <v>-1</v>
      </c>
      <c r="J4367" s="18">
        <f t="shared" si="274"/>
        <v>575.21</v>
      </c>
      <c r="K4367" s="19" t="str">
        <f t="shared" si="272"/>
        <v>Oct-13</v>
      </c>
      <c r="L4367" s="20">
        <f t="shared" si="275"/>
        <v>4288</v>
      </c>
      <c r="M4367" s="21">
        <f t="shared" si="273"/>
        <v>0.13414412313432836</v>
      </c>
    </row>
    <row r="4368" spans="1:13" x14ac:dyDescent="0.3">
      <c r="A4368" s="112">
        <v>41572</v>
      </c>
      <c r="B4368" s="87" t="s">
        <v>45</v>
      </c>
      <c r="C4368" s="102">
        <v>0.75</v>
      </c>
      <c r="D4368" s="87" t="s">
        <v>31</v>
      </c>
      <c r="E4368" s="87" t="s">
        <v>1502</v>
      </c>
      <c r="F4368" s="113">
        <v>3.75</v>
      </c>
      <c r="G4368" s="88">
        <v>1</v>
      </c>
      <c r="H4368" s="87" t="s">
        <v>33</v>
      </c>
      <c r="I4368" s="23">
        <v>-1</v>
      </c>
      <c r="J4368" s="18">
        <f t="shared" si="274"/>
        <v>574.21</v>
      </c>
      <c r="K4368" s="19" t="str">
        <f t="shared" si="272"/>
        <v>Oct-13</v>
      </c>
      <c r="L4368" s="20">
        <f t="shared" si="275"/>
        <v>4289</v>
      </c>
      <c r="M4368" s="21">
        <f t="shared" si="273"/>
        <v>0.13387969223595245</v>
      </c>
    </row>
    <row r="4369" spans="1:13" x14ac:dyDescent="0.3">
      <c r="A4369" s="112">
        <v>41572</v>
      </c>
      <c r="B4369" s="87" t="s">
        <v>45</v>
      </c>
      <c r="C4369" s="102">
        <v>0.8125</v>
      </c>
      <c r="D4369" s="87" t="s">
        <v>31</v>
      </c>
      <c r="E4369" s="87" t="s">
        <v>1503</v>
      </c>
      <c r="F4369" s="113">
        <v>3.5</v>
      </c>
      <c r="G4369" s="88">
        <v>1</v>
      </c>
      <c r="H4369" s="87" t="s">
        <v>33</v>
      </c>
      <c r="I4369" s="23">
        <v>-1</v>
      </c>
      <c r="J4369" s="18">
        <f t="shared" si="274"/>
        <v>573.21</v>
      </c>
      <c r="K4369" s="19" t="str">
        <f t="shared" si="272"/>
        <v>Oct-13</v>
      </c>
      <c r="L4369" s="20">
        <f t="shared" si="275"/>
        <v>4290</v>
      </c>
      <c r="M4369" s="21">
        <f t="shared" si="273"/>
        <v>0.13361538461538464</v>
      </c>
    </row>
    <row r="4370" spans="1:13" x14ac:dyDescent="0.3">
      <c r="A4370" s="129">
        <v>41572</v>
      </c>
      <c r="B4370" s="126" t="s">
        <v>93</v>
      </c>
      <c r="C4370" s="125">
        <v>14.3</v>
      </c>
      <c r="D4370" s="87" t="s">
        <v>31</v>
      </c>
      <c r="E4370" s="126" t="s">
        <v>8276</v>
      </c>
      <c r="F4370" s="127">
        <v>5.5</v>
      </c>
      <c r="G4370" s="70">
        <v>1</v>
      </c>
      <c r="H4370" s="69">
        <v>2</v>
      </c>
      <c r="I4370" s="64">
        <v>-1</v>
      </c>
      <c r="J4370" s="18">
        <f t="shared" si="274"/>
        <v>572.21</v>
      </c>
      <c r="K4370" s="19" t="str">
        <f t="shared" si="272"/>
        <v>Oct-13</v>
      </c>
      <c r="L4370" s="20">
        <f t="shared" si="275"/>
        <v>4291</v>
      </c>
      <c r="M4370" s="21">
        <f t="shared" si="273"/>
        <v>0.13335120018643673</v>
      </c>
    </row>
    <row r="4371" spans="1:13" x14ac:dyDescent="0.3">
      <c r="A4371" s="129">
        <v>41572</v>
      </c>
      <c r="B4371" s="126" t="s">
        <v>44</v>
      </c>
      <c r="C4371" s="125">
        <v>14.4</v>
      </c>
      <c r="D4371" s="87" t="s">
        <v>31</v>
      </c>
      <c r="E4371" s="126" t="s">
        <v>8277</v>
      </c>
      <c r="F4371" s="127">
        <v>5</v>
      </c>
      <c r="G4371" s="70">
        <v>1</v>
      </c>
      <c r="H4371" s="69">
        <v>3</v>
      </c>
      <c r="I4371" s="64">
        <v>-1</v>
      </c>
      <c r="J4371" s="18">
        <f t="shared" si="274"/>
        <v>571.21</v>
      </c>
      <c r="K4371" s="19" t="str">
        <f t="shared" si="272"/>
        <v>Oct-13</v>
      </c>
      <c r="L4371" s="20">
        <f t="shared" si="275"/>
        <v>4292</v>
      </c>
      <c r="M4371" s="21">
        <f t="shared" si="273"/>
        <v>0.13308713886300094</v>
      </c>
    </row>
    <row r="4372" spans="1:13" x14ac:dyDescent="0.3">
      <c r="A4372" s="128">
        <v>41572</v>
      </c>
      <c r="B4372" s="87" t="s">
        <v>45</v>
      </c>
      <c r="C4372" s="114">
        <v>20.3</v>
      </c>
      <c r="D4372" s="87" t="s">
        <v>31</v>
      </c>
      <c r="E4372" s="87" t="s">
        <v>8275</v>
      </c>
      <c r="F4372" s="113">
        <v>4.33</v>
      </c>
      <c r="G4372" s="70">
        <v>1</v>
      </c>
      <c r="H4372" s="71" t="s">
        <v>6518</v>
      </c>
      <c r="I4372" s="63">
        <v>-1</v>
      </c>
      <c r="J4372" s="18">
        <f t="shared" si="274"/>
        <v>570.21</v>
      </c>
      <c r="K4372" s="19" t="str">
        <f t="shared" si="272"/>
        <v>Oct-13</v>
      </c>
      <c r="L4372" s="20">
        <f t="shared" si="275"/>
        <v>4293</v>
      </c>
      <c r="M4372" s="21">
        <f t="shared" si="273"/>
        <v>0.13282320055904961</v>
      </c>
    </row>
    <row r="4373" spans="1:13" x14ac:dyDescent="0.3">
      <c r="A4373" s="112">
        <v>41573</v>
      </c>
      <c r="B4373" s="87" t="s">
        <v>146</v>
      </c>
      <c r="C4373" s="102">
        <v>0.61458333333333337</v>
      </c>
      <c r="D4373" s="87" t="s">
        <v>31</v>
      </c>
      <c r="E4373" s="87" t="s">
        <v>1504</v>
      </c>
      <c r="F4373" s="113">
        <v>3.75</v>
      </c>
      <c r="G4373" s="88">
        <v>1</v>
      </c>
      <c r="H4373" s="87" t="s">
        <v>33</v>
      </c>
      <c r="I4373" s="78">
        <v>-1</v>
      </c>
      <c r="J4373" s="18">
        <f t="shared" si="274"/>
        <v>569.21</v>
      </c>
      <c r="K4373" s="19" t="str">
        <f t="shared" si="272"/>
        <v>Oct-13</v>
      </c>
      <c r="L4373" s="20">
        <f t="shared" si="275"/>
        <v>4294</v>
      </c>
      <c r="M4373" s="21">
        <f t="shared" si="273"/>
        <v>0.1325593851886353</v>
      </c>
    </row>
    <row r="4374" spans="1:13" x14ac:dyDescent="0.3">
      <c r="A4374" s="112">
        <v>41573</v>
      </c>
      <c r="B4374" s="87" t="s">
        <v>93</v>
      </c>
      <c r="C4374" s="102">
        <v>0.62152777777777779</v>
      </c>
      <c r="D4374" s="87" t="s">
        <v>31</v>
      </c>
      <c r="E4374" s="87" t="s">
        <v>1107</v>
      </c>
      <c r="F4374" s="113">
        <v>4</v>
      </c>
      <c r="G4374" s="88">
        <v>1</v>
      </c>
      <c r="H4374" s="87" t="s">
        <v>33</v>
      </c>
      <c r="I4374" s="78">
        <v>-1</v>
      </c>
      <c r="J4374" s="18">
        <f t="shared" si="274"/>
        <v>568.21</v>
      </c>
      <c r="K4374" s="19" t="str">
        <f t="shared" si="272"/>
        <v>Oct-13</v>
      </c>
      <c r="L4374" s="20">
        <f t="shared" si="275"/>
        <v>4295</v>
      </c>
      <c r="M4374" s="21">
        <f t="shared" si="273"/>
        <v>0.13229569266589059</v>
      </c>
    </row>
    <row r="4375" spans="1:13" x14ac:dyDescent="0.3">
      <c r="A4375" s="112">
        <v>41573</v>
      </c>
      <c r="B4375" s="87" t="s">
        <v>130</v>
      </c>
      <c r="C4375" s="102">
        <v>0.67361111111111116</v>
      </c>
      <c r="D4375" s="87" t="s">
        <v>31</v>
      </c>
      <c r="E4375" s="87" t="s">
        <v>1505</v>
      </c>
      <c r="F4375" s="113">
        <v>3.75</v>
      </c>
      <c r="G4375" s="88">
        <v>1</v>
      </c>
      <c r="H4375" s="87" t="s">
        <v>33</v>
      </c>
      <c r="I4375" s="78">
        <v>-1</v>
      </c>
      <c r="J4375" s="18">
        <f t="shared" si="274"/>
        <v>567.21</v>
      </c>
      <c r="K4375" s="19" t="str">
        <f t="shared" si="272"/>
        <v>Oct-13</v>
      </c>
      <c r="L4375" s="20">
        <f t="shared" si="275"/>
        <v>4296</v>
      </c>
      <c r="M4375" s="21">
        <f t="shared" si="273"/>
        <v>0.13203212290502794</v>
      </c>
    </row>
    <row r="4376" spans="1:13" x14ac:dyDescent="0.3">
      <c r="A4376" s="112">
        <v>41573</v>
      </c>
      <c r="B4376" s="87" t="s">
        <v>45</v>
      </c>
      <c r="C4376" s="102">
        <v>0.80208333333333337</v>
      </c>
      <c r="D4376" s="87" t="s">
        <v>31</v>
      </c>
      <c r="E4376" s="87" t="s">
        <v>1506</v>
      </c>
      <c r="F4376" s="113">
        <v>2.88</v>
      </c>
      <c r="G4376" s="88">
        <v>1</v>
      </c>
      <c r="H4376" s="87" t="s">
        <v>42</v>
      </c>
      <c r="I4376" s="23">
        <v>1.88</v>
      </c>
      <c r="J4376" s="18">
        <f t="shared" si="274"/>
        <v>569.09</v>
      </c>
      <c r="K4376" s="19" t="str">
        <f t="shared" si="272"/>
        <v>Oct-13</v>
      </c>
      <c r="L4376" s="20">
        <f t="shared" si="275"/>
        <v>4297</v>
      </c>
      <c r="M4376" s="21">
        <f t="shared" si="273"/>
        <v>0.13243891086804749</v>
      </c>
    </row>
    <row r="4377" spans="1:13" x14ac:dyDescent="0.3">
      <c r="A4377" s="112">
        <v>41573</v>
      </c>
      <c r="B4377" s="87" t="s">
        <v>45</v>
      </c>
      <c r="C4377" s="102">
        <v>0.84375</v>
      </c>
      <c r="D4377" s="87" t="s">
        <v>31</v>
      </c>
      <c r="E4377" s="87" t="s">
        <v>1507</v>
      </c>
      <c r="F4377" s="113">
        <v>3</v>
      </c>
      <c r="G4377" s="88">
        <v>1</v>
      </c>
      <c r="H4377" s="87" t="s">
        <v>42</v>
      </c>
      <c r="I4377" s="23">
        <v>2.75</v>
      </c>
      <c r="J4377" s="18">
        <f t="shared" si="274"/>
        <v>571.84</v>
      </c>
      <c r="K4377" s="19" t="str">
        <f t="shared" si="272"/>
        <v>Oct-13</v>
      </c>
      <c r="L4377" s="20">
        <f t="shared" si="275"/>
        <v>4298</v>
      </c>
      <c r="M4377" s="21">
        <f t="shared" si="273"/>
        <v>0.13304792926942766</v>
      </c>
    </row>
    <row r="4378" spans="1:13" x14ac:dyDescent="0.3">
      <c r="A4378" s="129">
        <v>41573</v>
      </c>
      <c r="B4378" s="126" t="s">
        <v>93</v>
      </c>
      <c r="C4378" s="125">
        <v>16.399999999999999</v>
      </c>
      <c r="D4378" s="87" t="s">
        <v>31</v>
      </c>
      <c r="E4378" s="126" t="s">
        <v>8280</v>
      </c>
      <c r="F4378" s="127">
        <v>5</v>
      </c>
      <c r="G4378" s="70">
        <v>1</v>
      </c>
      <c r="H4378" s="69">
        <v>7</v>
      </c>
      <c r="I4378" s="64">
        <v>-1</v>
      </c>
      <c r="J4378" s="18">
        <f t="shared" si="274"/>
        <v>570.84</v>
      </c>
      <c r="K4378" s="19" t="str">
        <f t="shared" si="272"/>
        <v>Oct-13</v>
      </c>
      <c r="L4378" s="20">
        <f t="shared" si="275"/>
        <v>4299</v>
      </c>
      <c r="M4378" s="21">
        <f t="shared" si="273"/>
        <v>0.13278436845778088</v>
      </c>
    </row>
    <row r="4379" spans="1:13" x14ac:dyDescent="0.3">
      <c r="A4379" s="129">
        <v>41573</v>
      </c>
      <c r="B4379" s="126" t="s">
        <v>93</v>
      </c>
      <c r="C4379" s="125">
        <v>16.399999999999999</v>
      </c>
      <c r="D4379" s="87" t="s">
        <v>31</v>
      </c>
      <c r="E4379" s="126" t="s">
        <v>572</v>
      </c>
      <c r="F4379" s="127">
        <v>5.5</v>
      </c>
      <c r="G4379" s="70">
        <v>1</v>
      </c>
      <c r="H4379" s="69">
        <v>4</v>
      </c>
      <c r="I4379" s="64">
        <v>-1</v>
      </c>
      <c r="J4379" s="18">
        <f t="shared" si="274"/>
        <v>569.84</v>
      </c>
      <c r="K4379" s="19" t="str">
        <f t="shared" si="272"/>
        <v>Oct-13</v>
      </c>
      <c r="L4379" s="20">
        <f t="shared" si="275"/>
        <v>4300</v>
      </c>
      <c r="M4379" s="21">
        <f t="shared" si="273"/>
        <v>0.13252093023255815</v>
      </c>
    </row>
    <row r="4380" spans="1:13" x14ac:dyDescent="0.3">
      <c r="A4380" s="129">
        <v>41573</v>
      </c>
      <c r="B4380" s="126" t="s">
        <v>130</v>
      </c>
      <c r="C4380" s="125">
        <v>16.45</v>
      </c>
      <c r="D4380" s="87" t="s">
        <v>31</v>
      </c>
      <c r="E4380" s="126" t="s">
        <v>8281</v>
      </c>
      <c r="F4380" s="127">
        <v>4.33</v>
      </c>
      <c r="G4380" s="70">
        <v>1</v>
      </c>
      <c r="H4380" s="69">
        <v>2</v>
      </c>
      <c r="I4380" s="64">
        <v>-1</v>
      </c>
      <c r="J4380" s="18">
        <f t="shared" si="274"/>
        <v>568.84</v>
      </c>
      <c r="K4380" s="19" t="str">
        <f t="shared" si="272"/>
        <v>Oct-13</v>
      </c>
      <c r="L4380" s="20">
        <f t="shared" si="275"/>
        <v>4301</v>
      </c>
      <c r="M4380" s="21">
        <f t="shared" si="273"/>
        <v>0.13225761450825391</v>
      </c>
    </row>
    <row r="4381" spans="1:13" x14ac:dyDescent="0.3">
      <c r="A4381" s="128">
        <v>41573</v>
      </c>
      <c r="B4381" s="87" t="s">
        <v>45</v>
      </c>
      <c r="C4381" s="114">
        <v>17.45</v>
      </c>
      <c r="D4381" s="87" t="s">
        <v>31</v>
      </c>
      <c r="E4381" s="87" t="s">
        <v>8278</v>
      </c>
      <c r="F4381" s="113">
        <v>6</v>
      </c>
      <c r="G4381" s="70">
        <v>1</v>
      </c>
      <c r="H4381" s="71" t="s">
        <v>6526</v>
      </c>
      <c r="I4381" s="63">
        <v>5</v>
      </c>
      <c r="J4381" s="18">
        <f t="shared" si="274"/>
        <v>573.84</v>
      </c>
      <c r="K4381" s="19" t="str">
        <f t="shared" si="272"/>
        <v>Oct-13</v>
      </c>
      <c r="L4381" s="20">
        <f t="shared" si="275"/>
        <v>4302</v>
      </c>
      <c r="M4381" s="21">
        <f t="shared" si="273"/>
        <v>0.13338912133891215</v>
      </c>
    </row>
    <row r="4382" spans="1:13" x14ac:dyDescent="0.3">
      <c r="A4382" s="128">
        <v>41573</v>
      </c>
      <c r="B4382" s="87" t="s">
        <v>45</v>
      </c>
      <c r="C4382" s="114">
        <v>18.45</v>
      </c>
      <c r="D4382" s="87" t="s">
        <v>31</v>
      </c>
      <c r="E4382" s="87" t="s">
        <v>8279</v>
      </c>
      <c r="F4382" s="113">
        <v>4.5</v>
      </c>
      <c r="G4382" s="70">
        <v>1</v>
      </c>
      <c r="H4382" s="71" t="s">
        <v>6526</v>
      </c>
      <c r="I4382" s="63">
        <v>3.5</v>
      </c>
      <c r="J4382" s="18">
        <f t="shared" si="274"/>
        <v>577.34</v>
      </c>
      <c r="K4382" s="19" t="str">
        <f t="shared" si="272"/>
        <v>Oct-13</v>
      </c>
      <c r="L4382" s="20">
        <f t="shared" si="275"/>
        <v>4303</v>
      </c>
      <c r="M4382" s="21">
        <f t="shared" si="273"/>
        <v>0.13417150825005811</v>
      </c>
    </row>
    <row r="4383" spans="1:13" x14ac:dyDescent="0.3">
      <c r="A4383" s="112">
        <v>41576</v>
      </c>
      <c r="B4383" s="87" t="s">
        <v>145</v>
      </c>
      <c r="C4383" s="102">
        <v>0.60416666666666663</v>
      </c>
      <c r="D4383" s="87" t="s">
        <v>31</v>
      </c>
      <c r="E4383" s="87" t="s">
        <v>1508</v>
      </c>
      <c r="F4383" s="113">
        <v>3.75</v>
      </c>
      <c r="G4383" s="88">
        <v>1</v>
      </c>
      <c r="H4383" s="87" t="s">
        <v>33</v>
      </c>
      <c r="I4383" s="78">
        <v>-1</v>
      </c>
      <c r="J4383" s="18">
        <f t="shared" si="274"/>
        <v>576.34</v>
      </c>
      <c r="K4383" s="19" t="str">
        <f t="shared" si="272"/>
        <v>Oct-13</v>
      </c>
      <c r="L4383" s="20">
        <f t="shared" si="275"/>
        <v>4304</v>
      </c>
      <c r="M4383" s="21">
        <f t="shared" si="273"/>
        <v>0.13390799256505576</v>
      </c>
    </row>
    <row r="4384" spans="1:13" x14ac:dyDescent="0.3">
      <c r="A4384" s="112">
        <v>41576</v>
      </c>
      <c r="B4384" s="87" t="s">
        <v>46</v>
      </c>
      <c r="C4384" s="102">
        <v>0.67361111111111116</v>
      </c>
      <c r="D4384" s="87" t="s">
        <v>31</v>
      </c>
      <c r="E4384" s="87" t="s">
        <v>1509</v>
      </c>
      <c r="F4384" s="113">
        <v>3.25</v>
      </c>
      <c r="G4384" s="88">
        <v>1</v>
      </c>
      <c r="H4384" s="87" t="s">
        <v>33</v>
      </c>
      <c r="I4384" s="78">
        <v>-1</v>
      </c>
      <c r="J4384" s="18">
        <f t="shared" si="274"/>
        <v>575.34</v>
      </c>
      <c r="K4384" s="19" t="str">
        <f t="shared" si="272"/>
        <v>Oct-13</v>
      </c>
      <c r="L4384" s="20">
        <f t="shared" si="275"/>
        <v>4305</v>
      </c>
      <c r="M4384" s="21">
        <f t="shared" si="273"/>
        <v>0.13364459930313591</v>
      </c>
    </row>
    <row r="4385" spans="1:13" x14ac:dyDescent="0.3">
      <c r="A4385" s="112">
        <v>41576</v>
      </c>
      <c r="B4385" s="87" t="s">
        <v>45</v>
      </c>
      <c r="C4385" s="102">
        <v>0.73611111111111116</v>
      </c>
      <c r="D4385" s="87" t="s">
        <v>31</v>
      </c>
      <c r="E4385" s="87" t="s">
        <v>1510</v>
      </c>
      <c r="F4385" s="113">
        <v>3.75</v>
      </c>
      <c r="G4385" s="88">
        <v>1</v>
      </c>
      <c r="H4385" s="87" t="s">
        <v>33</v>
      </c>
      <c r="I4385" s="23">
        <v>-1</v>
      </c>
      <c r="J4385" s="18">
        <f t="shared" si="274"/>
        <v>574.34</v>
      </c>
      <c r="K4385" s="19" t="str">
        <f t="shared" si="272"/>
        <v>Oct-13</v>
      </c>
      <c r="L4385" s="20">
        <f t="shared" si="275"/>
        <v>4306</v>
      </c>
      <c r="M4385" s="21">
        <f t="shared" si="273"/>
        <v>0.13338132837900604</v>
      </c>
    </row>
    <row r="4386" spans="1:13" x14ac:dyDescent="0.3">
      <c r="A4386" s="112">
        <v>41576</v>
      </c>
      <c r="B4386" s="87" t="s">
        <v>45</v>
      </c>
      <c r="C4386" s="102">
        <v>0.77777777777777779</v>
      </c>
      <c r="D4386" s="87" t="s">
        <v>31</v>
      </c>
      <c r="E4386" s="87" t="s">
        <v>1511</v>
      </c>
      <c r="F4386" s="113">
        <v>2.88</v>
      </c>
      <c r="G4386" s="88">
        <v>1</v>
      </c>
      <c r="H4386" s="87" t="s">
        <v>33</v>
      </c>
      <c r="I4386" s="23">
        <v>-1</v>
      </c>
      <c r="J4386" s="18">
        <f t="shared" si="274"/>
        <v>573.34</v>
      </c>
      <c r="K4386" s="19" t="str">
        <f t="shared" si="272"/>
        <v>Oct-13</v>
      </c>
      <c r="L4386" s="20">
        <f t="shared" si="275"/>
        <v>4307</v>
      </c>
      <c r="M4386" s="21">
        <f t="shared" si="273"/>
        <v>0.13311817970745299</v>
      </c>
    </row>
    <row r="4387" spans="1:13" x14ac:dyDescent="0.3">
      <c r="A4387" s="129">
        <v>41576</v>
      </c>
      <c r="B4387" s="126" t="s">
        <v>46</v>
      </c>
      <c r="C4387" s="125">
        <v>14.1</v>
      </c>
      <c r="D4387" s="87" t="s">
        <v>31</v>
      </c>
      <c r="E4387" s="126" t="s">
        <v>3081</v>
      </c>
      <c r="F4387" s="127">
        <v>4.33</v>
      </c>
      <c r="G4387" s="70">
        <v>1</v>
      </c>
      <c r="H4387" s="69">
        <v>6</v>
      </c>
      <c r="I4387" s="64">
        <v>-1</v>
      </c>
      <c r="J4387" s="18">
        <f t="shared" si="274"/>
        <v>572.34</v>
      </c>
      <c r="K4387" s="19" t="str">
        <f t="shared" si="272"/>
        <v>Oct-13</v>
      </c>
      <c r="L4387" s="20">
        <f t="shared" si="275"/>
        <v>4308</v>
      </c>
      <c r="M4387" s="21">
        <f t="shared" si="273"/>
        <v>0.13285515320334262</v>
      </c>
    </row>
    <row r="4388" spans="1:13" x14ac:dyDescent="0.3">
      <c r="A4388" s="129">
        <v>41576</v>
      </c>
      <c r="B4388" s="126" t="s">
        <v>46</v>
      </c>
      <c r="C4388" s="125">
        <v>15.1</v>
      </c>
      <c r="D4388" s="87" t="s">
        <v>31</v>
      </c>
      <c r="E4388" s="126" t="s">
        <v>8283</v>
      </c>
      <c r="F4388" s="127">
        <v>5.5</v>
      </c>
      <c r="G4388" s="70">
        <v>1</v>
      </c>
      <c r="H4388" s="69">
        <v>2</v>
      </c>
      <c r="I4388" s="64">
        <v>-1</v>
      </c>
      <c r="J4388" s="18">
        <f t="shared" si="274"/>
        <v>571.34</v>
      </c>
      <c r="K4388" s="19" t="str">
        <f t="shared" si="272"/>
        <v>Oct-13</v>
      </c>
      <c r="L4388" s="20">
        <f t="shared" si="275"/>
        <v>4309</v>
      </c>
      <c r="M4388" s="21">
        <f t="shared" si="273"/>
        <v>0.13259224878161988</v>
      </c>
    </row>
    <row r="4389" spans="1:13" x14ac:dyDescent="0.3">
      <c r="A4389" s="128">
        <v>41576</v>
      </c>
      <c r="B4389" s="87" t="s">
        <v>45</v>
      </c>
      <c r="C4389" s="114">
        <v>18.100000000000001</v>
      </c>
      <c r="D4389" s="87" t="s">
        <v>31</v>
      </c>
      <c r="E4389" s="87" t="s">
        <v>8282</v>
      </c>
      <c r="F4389" s="113">
        <v>6</v>
      </c>
      <c r="G4389" s="70">
        <v>1</v>
      </c>
      <c r="H4389" s="71" t="s">
        <v>6512</v>
      </c>
      <c r="I4389" s="63">
        <v>-1</v>
      </c>
      <c r="J4389" s="18">
        <f t="shared" si="274"/>
        <v>570.34</v>
      </c>
      <c r="K4389" s="19" t="str">
        <f t="shared" si="272"/>
        <v>Oct-13</v>
      </c>
      <c r="L4389" s="20">
        <f t="shared" si="275"/>
        <v>4310</v>
      </c>
      <c r="M4389" s="21">
        <f t="shared" si="273"/>
        <v>0.13232946635730858</v>
      </c>
    </row>
    <row r="4390" spans="1:13" x14ac:dyDescent="0.3">
      <c r="A4390" s="128">
        <v>41576</v>
      </c>
      <c r="B4390" s="87" t="s">
        <v>45</v>
      </c>
      <c r="C4390" s="114">
        <v>18.399999999999999</v>
      </c>
      <c r="D4390" s="87" t="s">
        <v>31</v>
      </c>
      <c r="E4390" s="87" t="s">
        <v>1778</v>
      </c>
      <c r="F4390" s="113">
        <v>4.5</v>
      </c>
      <c r="G4390" s="70">
        <v>1</v>
      </c>
      <c r="H4390" s="71" t="s">
        <v>6512</v>
      </c>
      <c r="I4390" s="63">
        <v>-1</v>
      </c>
      <c r="J4390" s="18">
        <f t="shared" si="274"/>
        <v>569.34</v>
      </c>
      <c r="K4390" s="19" t="str">
        <f t="shared" si="272"/>
        <v>Oct-13</v>
      </c>
      <c r="L4390" s="20">
        <f t="shared" si="275"/>
        <v>4311</v>
      </c>
      <c r="M4390" s="21">
        <f t="shared" si="273"/>
        <v>0.1320668058455115</v>
      </c>
    </row>
    <row r="4391" spans="1:13" x14ac:dyDescent="0.3">
      <c r="A4391" s="128">
        <v>41576</v>
      </c>
      <c r="B4391" s="87" t="s">
        <v>45</v>
      </c>
      <c r="C4391" s="114">
        <v>19.100000000000001</v>
      </c>
      <c r="D4391" s="87" t="s">
        <v>31</v>
      </c>
      <c r="E4391" s="87" t="s">
        <v>3196</v>
      </c>
      <c r="F4391" s="113">
        <v>5</v>
      </c>
      <c r="G4391" s="70">
        <v>1</v>
      </c>
      <c r="H4391" s="71" t="s">
        <v>6512</v>
      </c>
      <c r="I4391" s="63">
        <v>-1</v>
      </c>
      <c r="J4391" s="18">
        <f t="shared" si="274"/>
        <v>568.34</v>
      </c>
      <c r="K4391" s="19" t="str">
        <f t="shared" si="272"/>
        <v>Oct-13</v>
      </c>
      <c r="L4391" s="20">
        <f t="shared" si="275"/>
        <v>4312</v>
      </c>
      <c r="M4391" s="21">
        <f t="shared" si="273"/>
        <v>0.13180426716141003</v>
      </c>
    </row>
    <row r="4392" spans="1:13" x14ac:dyDescent="0.3">
      <c r="A4392" s="112">
        <v>41577</v>
      </c>
      <c r="B4392" s="87" t="s">
        <v>43</v>
      </c>
      <c r="C4392" s="102">
        <v>0.79861111111111116</v>
      </c>
      <c r="D4392" s="87" t="s">
        <v>31</v>
      </c>
      <c r="E4392" s="87" t="s">
        <v>1512</v>
      </c>
      <c r="F4392" s="113">
        <v>4</v>
      </c>
      <c r="G4392" s="88">
        <v>1</v>
      </c>
      <c r="H4392" s="87" t="s">
        <v>33</v>
      </c>
      <c r="I4392" s="23">
        <v>-1</v>
      </c>
      <c r="J4392" s="18">
        <f t="shared" si="274"/>
        <v>567.34</v>
      </c>
      <c r="K4392" s="19" t="str">
        <f t="shared" si="272"/>
        <v>Oct-13</v>
      </c>
      <c r="L4392" s="20">
        <f t="shared" si="275"/>
        <v>4313</v>
      </c>
      <c r="M4392" s="21">
        <f t="shared" si="273"/>
        <v>0.13154185022026432</v>
      </c>
    </row>
    <row r="4393" spans="1:13" x14ac:dyDescent="0.3">
      <c r="A4393" s="129">
        <v>41577</v>
      </c>
      <c r="B4393" s="126" t="s">
        <v>69</v>
      </c>
      <c r="C4393" s="125">
        <v>13.4</v>
      </c>
      <c r="D4393" s="87" t="s">
        <v>31</v>
      </c>
      <c r="E4393" s="126" t="s">
        <v>2371</v>
      </c>
      <c r="F4393" s="127">
        <v>5</v>
      </c>
      <c r="G4393" s="70">
        <v>1</v>
      </c>
      <c r="H4393" s="69">
        <v>1</v>
      </c>
      <c r="I4393" s="64">
        <v>4</v>
      </c>
      <c r="J4393" s="18">
        <f t="shared" si="274"/>
        <v>571.34</v>
      </c>
      <c r="K4393" s="19" t="str">
        <f t="shared" si="272"/>
        <v>Oct-13</v>
      </c>
      <c r="L4393" s="20">
        <f t="shared" si="275"/>
        <v>4314</v>
      </c>
      <c r="M4393" s="21">
        <f t="shared" si="273"/>
        <v>0.13243857209086696</v>
      </c>
    </row>
    <row r="4394" spans="1:13" x14ac:dyDescent="0.3">
      <c r="A4394" s="129">
        <v>41577</v>
      </c>
      <c r="B4394" s="126" t="s">
        <v>69</v>
      </c>
      <c r="C4394" s="125">
        <v>14.4</v>
      </c>
      <c r="D4394" s="87" t="s">
        <v>31</v>
      </c>
      <c r="E4394" s="126" t="s">
        <v>7557</v>
      </c>
      <c r="F4394" s="127">
        <v>6</v>
      </c>
      <c r="G4394" s="70">
        <v>1</v>
      </c>
      <c r="H4394" s="69">
        <v>2</v>
      </c>
      <c r="I4394" s="64">
        <v>-1</v>
      </c>
      <c r="J4394" s="18">
        <f t="shared" si="274"/>
        <v>570.34</v>
      </c>
      <c r="K4394" s="19" t="str">
        <f t="shared" si="272"/>
        <v>Oct-13</v>
      </c>
      <c r="L4394" s="20">
        <f t="shared" si="275"/>
        <v>4315</v>
      </c>
      <c r="M4394" s="21">
        <f t="shared" si="273"/>
        <v>0.13217612977983778</v>
      </c>
    </row>
    <row r="4395" spans="1:13" x14ac:dyDescent="0.3">
      <c r="A4395" s="129">
        <v>41577</v>
      </c>
      <c r="B4395" s="126" t="s">
        <v>69</v>
      </c>
      <c r="C4395" s="125">
        <v>16.2</v>
      </c>
      <c r="D4395" s="87" t="s">
        <v>31</v>
      </c>
      <c r="E4395" s="126" t="s">
        <v>8286</v>
      </c>
      <c r="F4395" s="127">
        <v>5.5</v>
      </c>
      <c r="G4395" s="70">
        <v>1</v>
      </c>
      <c r="H4395" s="69">
        <v>1</v>
      </c>
      <c r="I4395" s="64">
        <v>4.5</v>
      </c>
      <c r="J4395" s="18">
        <f t="shared" si="274"/>
        <v>574.84</v>
      </c>
      <c r="K4395" s="19" t="str">
        <f t="shared" si="272"/>
        <v>Oct-13</v>
      </c>
      <c r="L4395" s="20">
        <f t="shared" si="275"/>
        <v>4316</v>
      </c>
      <c r="M4395" s="21">
        <f t="shared" si="273"/>
        <v>0.13318813716404079</v>
      </c>
    </row>
    <row r="4396" spans="1:13" x14ac:dyDescent="0.3">
      <c r="A4396" s="128">
        <v>41577</v>
      </c>
      <c r="B4396" s="87" t="s">
        <v>43</v>
      </c>
      <c r="C4396" s="114">
        <v>19.100000000000001</v>
      </c>
      <c r="D4396" s="87" t="s">
        <v>31</v>
      </c>
      <c r="E4396" s="87" t="s">
        <v>1388</v>
      </c>
      <c r="F4396" s="113">
        <v>5</v>
      </c>
      <c r="G4396" s="70">
        <v>1</v>
      </c>
      <c r="H4396" s="71" t="s">
        <v>6518</v>
      </c>
      <c r="I4396" s="63">
        <v>-1</v>
      </c>
      <c r="J4396" s="18">
        <f t="shared" si="274"/>
        <v>573.84</v>
      </c>
      <c r="K4396" s="19" t="str">
        <f t="shared" si="272"/>
        <v>Oct-13</v>
      </c>
      <c r="L4396" s="20">
        <f t="shared" si="275"/>
        <v>4317</v>
      </c>
      <c r="M4396" s="21">
        <f t="shared" si="273"/>
        <v>0.13292564280750521</v>
      </c>
    </row>
    <row r="4397" spans="1:13" x14ac:dyDescent="0.3">
      <c r="A4397" s="128">
        <v>41577</v>
      </c>
      <c r="B4397" s="87" t="s">
        <v>43</v>
      </c>
      <c r="C4397" s="114">
        <v>19.399999999999999</v>
      </c>
      <c r="D4397" s="87" t="s">
        <v>31</v>
      </c>
      <c r="E4397" s="87" t="s">
        <v>8284</v>
      </c>
      <c r="F4397" s="113">
        <v>6</v>
      </c>
      <c r="G4397" s="70">
        <v>1</v>
      </c>
      <c r="H4397" s="71" t="s">
        <v>6512</v>
      </c>
      <c r="I4397" s="63">
        <v>-1</v>
      </c>
      <c r="J4397" s="18">
        <f t="shared" si="274"/>
        <v>572.84</v>
      </c>
      <c r="K4397" s="19" t="str">
        <f t="shared" si="272"/>
        <v>Oct-13</v>
      </c>
      <c r="L4397" s="20">
        <f t="shared" si="275"/>
        <v>4318</v>
      </c>
      <c r="M4397" s="21">
        <f t="shared" si="273"/>
        <v>0.13266327003242243</v>
      </c>
    </row>
    <row r="4398" spans="1:13" x14ac:dyDescent="0.3">
      <c r="A4398" s="128">
        <v>41577</v>
      </c>
      <c r="B4398" s="87" t="s">
        <v>43</v>
      </c>
      <c r="C4398" s="114">
        <v>20.100000000000001</v>
      </c>
      <c r="D4398" s="87" t="s">
        <v>31</v>
      </c>
      <c r="E4398" s="87" t="s">
        <v>8285</v>
      </c>
      <c r="F4398" s="113">
        <v>4.33</v>
      </c>
      <c r="G4398" s="70">
        <v>1</v>
      </c>
      <c r="H4398" s="71" t="s">
        <v>6512</v>
      </c>
      <c r="I4398" s="63">
        <v>-1</v>
      </c>
      <c r="J4398" s="18">
        <f t="shared" si="274"/>
        <v>571.84</v>
      </c>
      <c r="K4398" s="19" t="str">
        <f t="shared" si="272"/>
        <v>Oct-13</v>
      </c>
      <c r="L4398" s="20">
        <f t="shared" si="275"/>
        <v>4319</v>
      </c>
      <c r="M4398" s="21">
        <f t="shared" si="273"/>
        <v>0.13240101875434129</v>
      </c>
    </row>
    <row r="4399" spans="1:13" x14ac:dyDescent="0.3">
      <c r="A4399" s="128">
        <v>41577</v>
      </c>
      <c r="B4399" s="87" t="s">
        <v>43</v>
      </c>
      <c r="C4399" s="114">
        <v>20.100000000000001</v>
      </c>
      <c r="D4399" s="87" t="s">
        <v>31</v>
      </c>
      <c r="E4399" s="87" t="s">
        <v>1711</v>
      </c>
      <c r="F4399" s="113">
        <v>6</v>
      </c>
      <c r="G4399" s="70">
        <v>1</v>
      </c>
      <c r="H4399" s="71" t="s">
        <v>6512</v>
      </c>
      <c r="I4399" s="63">
        <v>-1</v>
      </c>
      <c r="J4399" s="18">
        <f t="shared" si="274"/>
        <v>570.84</v>
      </c>
      <c r="K4399" s="19" t="str">
        <f t="shared" si="272"/>
        <v>Oct-13</v>
      </c>
      <c r="L4399" s="20">
        <f t="shared" si="275"/>
        <v>4320</v>
      </c>
      <c r="M4399" s="21">
        <f t="shared" si="273"/>
        <v>0.13213888888888889</v>
      </c>
    </row>
    <row r="4400" spans="1:13" x14ac:dyDescent="0.3">
      <c r="A4400" s="112">
        <v>41578</v>
      </c>
      <c r="B4400" s="87" t="s">
        <v>82</v>
      </c>
      <c r="C4400" s="102">
        <v>0.54166666666666663</v>
      </c>
      <c r="D4400" s="87" t="s">
        <v>31</v>
      </c>
      <c r="E4400" s="87" t="s">
        <v>1513</v>
      </c>
      <c r="F4400" s="113">
        <v>2.75</v>
      </c>
      <c r="G4400" s="88">
        <v>1</v>
      </c>
      <c r="H4400" s="87" t="s">
        <v>33</v>
      </c>
      <c r="I4400" s="78">
        <v>-1</v>
      </c>
      <c r="J4400" s="18">
        <f t="shared" si="274"/>
        <v>569.84</v>
      </c>
      <c r="K4400" s="19" t="str">
        <f t="shared" si="272"/>
        <v>Oct-13</v>
      </c>
      <c r="L4400" s="20">
        <f t="shared" si="275"/>
        <v>4321</v>
      </c>
      <c r="M4400" s="21">
        <f t="shared" si="273"/>
        <v>0.13187688035177042</v>
      </c>
    </row>
    <row r="4401" spans="1:13" x14ac:dyDescent="0.3">
      <c r="A4401" s="112">
        <v>41578</v>
      </c>
      <c r="B4401" s="87" t="s">
        <v>29</v>
      </c>
      <c r="C4401" s="102">
        <v>0.55555555555555558</v>
      </c>
      <c r="D4401" s="87" t="s">
        <v>31</v>
      </c>
      <c r="E4401" s="87" t="s">
        <v>1437</v>
      </c>
      <c r="F4401" s="113">
        <v>3.25</v>
      </c>
      <c r="G4401" s="88">
        <v>1</v>
      </c>
      <c r="H4401" s="87" t="s">
        <v>42</v>
      </c>
      <c r="I4401" s="78">
        <v>2.25</v>
      </c>
      <c r="J4401" s="18">
        <f t="shared" si="274"/>
        <v>572.09</v>
      </c>
      <c r="K4401" s="19" t="str">
        <f t="shared" si="272"/>
        <v>Oct-13</v>
      </c>
      <c r="L4401" s="20">
        <f t="shared" si="275"/>
        <v>4322</v>
      </c>
      <c r="M4401" s="21">
        <f t="shared" si="273"/>
        <v>0.13236695974086071</v>
      </c>
    </row>
    <row r="4402" spans="1:13" x14ac:dyDescent="0.3">
      <c r="A4402" s="112">
        <v>41578</v>
      </c>
      <c r="B4402" s="87" t="s">
        <v>43</v>
      </c>
      <c r="C4402" s="102">
        <v>0.75</v>
      </c>
      <c r="D4402" s="87" t="s">
        <v>31</v>
      </c>
      <c r="E4402" s="87" t="s">
        <v>1514</v>
      </c>
      <c r="F4402" s="113">
        <v>3.25</v>
      </c>
      <c r="G4402" s="88">
        <v>1</v>
      </c>
      <c r="H4402" s="87" t="s">
        <v>33</v>
      </c>
      <c r="I4402" s="23">
        <v>-1</v>
      </c>
      <c r="J4402" s="18">
        <f t="shared" si="274"/>
        <v>571.09</v>
      </c>
      <c r="K4402" s="19" t="str">
        <f t="shared" si="272"/>
        <v>Oct-13</v>
      </c>
      <c r="L4402" s="20">
        <f t="shared" si="275"/>
        <v>4323</v>
      </c>
      <c r="M4402" s="21">
        <f t="shared" si="273"/>
        <v>0.13210501966227159</v>
      </c>
    </row>
    <row r="4403" spans="1:13" x14ac:dyDescent="0.3">
      <c r="A4403" s="129">
        <v>41578</v>
      </c>
      <c r="B4403" s="126" t="s">
        <v>146</v>
      </c>
      <c r="C4403" s="125">
        <v>14.1</v>
      </c>
      <c r="D4403" s="87" t="s">
        <v>31</v>
      </c>
      <c r="E4403" s="126" t="s">
        <v>1621</v>
      </c>
      <c r="F4403" s="127">
        <v>4.5</v>
      </c>
      <c r="G4403" s="70">
        <v>1</v>
      </c>
      <c r="H4403" s="69">
        <v>1</v>
      </c>
      <c r="I4403" s="64">
        <v>3.5</v>
      </c>
      <c r="J4403" s="18">
        <f t="shared" si="274"/>
        <v>574.59</v>
      </c>
      <c r="K4403" s="19" t="str">
        <f t="shared" si="272"/>
        <v>Oct-13</v>
      </c>
      <c r="L4403" s="20">
        <f t="shared" si="275"/>
        <v>4324</v>
      </c>
      <c r="M4403" s="21">
        <f t="shared" si="273"/>
        <v>0.13288390379278447</v>
      </c>
    </row>
    <row r="4404" spans="1:13" x14ac:dyDescent="0.3">
      <c r="A4404" s="129">
        <v>41578</v>
      </c>
      <c r="B4404" s="126" t="s">
        <v>82</v>
      </c>
      <c r="C4404" s="125">
        <v>15.3</v>
      </c>
      <c r="D4404" s="87" t="s">
        <v>31</v>
      </c>
      <c r="E4404" s="126" t="s">
        <v>8288</v>
      </c>
      <c r="F4404" s="127">
        <v>5</v>
      </c>
      <c r="G4404" s="70">
        <v>1</v>
      </c>
      <c r="H4404" s="69">
        <v>3</v>
      </c>
      <c r="I4404" s="64">
        <v>-1</v>
      </c>
      <c r="J4404" s="18">
        <f t="shared" si="274"/>
        <v>573.59</v>
      </c>
      <c r="K4404" s="19" t="str">
        <f t="shared" si="272"/>
        <v>Oct-13</v>
      </c>
      <c r="L4404" s="20">
        <f t="shared" si="275"/>
        <v>4325</v>
      </c>
      <c r="M4404" s="21">
        <f t="shared" si="273"/>
        <v>0.13262196531791909</v>
      </c>
    </row>
    <row r="4405" spans="1:13" x14ac:dyDescent="0.3">
      <c r="A4405" s="128">
        <v>41578</v>
      </c>
      <c r="B4405" s="87" t="s">
        <v>43</v>
      </c>
      <c r="C4405" s="114">
        <v>18</v>
      </c>
      <c r="D4405" s="87" t="s">
        <v>31</v>
      </c>
      <c r="E4405" s="87" t="s">
        <v>1162</v>
      </c>
      <c r="F4405" s="113">
        <v>5.5</v>
      </c>
      <c r="G4405" s="70">
        <v>1</v>
      </c>
      <c r="H4405" s="71" t="s">
        <v>6526</v>
      </c>
      <c r="I4405" s="63">
        <v>4.5</v>
      </c>
      <c r="J4405" s="18">
        <f t="shared" si="274"/>
        <v>578.09</v>
      </c>
      <c r="K4405" s="19" t="str">
        <f t="shared" si="272"/>
        <v>Oct-13</v>
      </c>
      <c r="L4405" s="20">
        <f t="shared" si="275"/>
        <v>4326</v>
      </c>
      <c r="M4405" s="21">
        <f t="shared" si="273"/>
        <v>0.13363153028201571</v>
      </c>
    </row>
    <row r="4406" spans="1:13" x14ac:dyDescent="0.3">
      <c r="A4406" s="128">
        <v>41578</v>
      </c>
      <c r="B4406" s="87" t="s">
        <v>43</v>
      </c>
      <c r="C4406" s="114">
        <v>19</v>
      </c>
      <c r="D4406" s="87" t="s">
        <v>31</v>
      </c>
      <c r="E4406" s="87" t="s">
        <v>213</v>
      </c>
      <c r="F4406" s="113">
        <v>6</v>
      </c>
      <c r="G4406" s="70">
        <v>1</v>
      </c>
      <c r="H4406" s="71" t="s">
        <v>6512</v>
      </c>
      <c r="I4406" s="63">
        <v>-1</v>
      </c>
      <c r="J4406" s="18">
        <f t="shared" si="274"/>
        <v>577.09</v>
      </c>
      <c r="K4406" s="19" t="str">
        <f t="shared" si="272"/>
        <v>Oct-13</v>
      </c>
      <c r="L4406" s="20">
        <f t="shared" si="275"/>
        <v>4327</v>
      </c>
      <c r="M4406" s="21">
        <f t="shared" si="273"/>
        <v>0.13336954009706495</v>
      </c>
    </row>
    <row r="4407" spans="1:13" x14ac:dyDescent="0.3">
      <c r="A4407" s="128">
        <v>41578</v>
      </c>
      <c r="B4407" s="87" t="s">
        <v>43</v>
      </c>
      <c r="C4407" s="114">
        <v>19.3</v>
      </c>
      <c r="D4407" s="87" t="s">
        <v>31</v>
      </c>
      <c r="E4407" s="87" t="s">
        <v>8287</v>
      </c>
      <c r="F4407" s="113">
        <v>6</v>
      </c>
      <c r="G4407" s="70">
        <v>1</v>
      </c>
      <c r="H4407" s="71" t="s">
        <v>6512</v>
      </c>
      <c r="I4407" s="63">
        <v>-1</v>
      </c>
      <c r="J4407" s="18">
        <f t="shared" si="274"/>
        <v>576.09</v>
      </c>
      <c r="K4407" s="19" t="str">
        <f t="shared" si="272"/>
        <v>Oct-13</v>
      </c>
      <c r="L4407" s="20">
        <f t="shared" si="275"/>
        <v>4328</v>
      </c>
      <c r="M4407" s="21">
        <f t="shared" si="273"/>
        <v>0.1331076709796673</v>
      </c>
    </row>
    <row r="4408" spans="1:13" x14ac:dyDescent="0.3">
      <c r="A4408" s="112">
        <v>41579</v>
      </c>
      <c r="B4408" s="87" t="s">
        <v>52</v>
      </c>
      <c r="C4408" s="102">
        <v>0.52083333333333337</v>
      </c>
      <c r="D4408" s="87" t="s">
        <v>31</v>
      </c>
      <c r="E4408" s="87" t="s">
        <v>1515</v>
      </c>
      <c r="F4408" s="113">
        <v>3.75</v>
      </c>
      <c r="G4408" s="88">
        <v>1</v>
      </c>
      <c r="H4408" s="87" t="s">
        <v>33</v>
      </c>
      <c r="I4408" s="78">
        <v>-1</v>
      </c>
      <c r="J4408" s="18">
        <f t="shared" si="274"/>
        <v>575.09</v>
      </c>
      <c r="K4408" s="19" t="str">
        <f t="shared" si="272"/>
        <v>Nov-13</v>
      </c>
      <c r="L4408" s="20">
        <f t="shared" si="275"/>
        <v>4329</v>
      </c>
      <c r="M4408" s="21">
        <f t="shared" si="273"/>
        <v>0.13284592284592286</v>
      </c>
    </row>
    <row r="4409" spans="1:13" x14ac:dyDescent="0.3">
      <c r="A4409" s="112">
        <v>41579</v>
      </c>
      <c r="B4409" s="87" t="s">
        <v>52</v>
      </c>
      <c r="C4409" s="102">
        <v>0.54166666666666663</v>
      </c>
      <c r="D4409" s="87" t="s">
        <v>31</v>
      </c>
      <c r="E4409" s="87" t="s">
        <v>1516</v>
      </c>
      <c r="F4409" s="113">
        <v>3.75</v>
      </c>
      <c r="G4409" s="88">
        <v>1</v>
      </c>
      <c r="H4409" s="87" t="s">
        <v>42</v>
      </c>
      <c r="I4409" s="78">
        <v>3</v>
      </c>
      <c r="J4409" s="18">
        <f t="shared" si="274"/>
        <v>578.09</v>
      </c>
      <c r="K4409" s="19" t="str">
        <f t="shared" si="272"/>
        <v>Nov-13</v>
      </c>
      <c r="L4409" s="20">
        <f t="shared" si="275"/>
        <v>4330</v>
      </c>
      <c r="M4409" s="21">
        <f t="shared" si="273"/>
        <v>0.13350808314087761</v>
      </c>
    </row>
    <row r="4410" spans="1:13" x14ac:dyDescent="0.3">
      <c r="A4410" s="112">
        <v>41579</v>
      </c>
      <c r="B4410" s="87" t="s">
        <v>143</v>
      </c>
      <c r="C4410" s="102">
        <v>0.54861111111111105</v>
      </c>
      <c r="D4410" s="87" t="s">
        <v>31</v>
      </c>
      <c r="E4410" s="87" t="s">
        <v>1517</v>
      </c>
      <c r="F4410" s="113">
        <v>3.25</v>
      </c>
      <c r="G4410" s="88">
        <v>1</v>
      </c>
      <c r="H4410" s="87" t="s">
        <v>33</v>
      </c>
      <c r="I4410" s="78">
        <v>-1</v>
      </c>
      <c r="J4410" s="18">
        <f t="shared" si="274"/>
        <v>577.09</v>
      </c>
      <c r="K4410" s="19" t="str">
        <f t="shared" si="272"/>
        <v>Nov-13</v>
      </c>
      <c r="L4410" s="20">
        <f t="shared" si="275"/>
        <v>4331</v>
      </c>
      <c r="M4410" s="21">
        <f t="shared" si="273"/>
        <v>0.1332463634264604</v>
      </c>
    </row>
    <row r="4411" spans="1:13" x14ac:dyDescent="0.3">
      <c r="A4411" s="112">
        <v>41579</v>
      </c>
      <c r="B4411" s="87" t="s">
        <v>45</v>
      </c>
      <c r="C4411" s="102">
        <v>0.70486111111111116</v>
      </c>
      <c r="D4411" s="87" t="s">
        <v>31</v>
      </c>
      <c r="E4411" s="87" t="s">
        <v>1518</v>
      </c>
      <c r="F4411" s="113">
        <v>4</v>
      </c>
      <c r="G4411" s="88">
        <v>1</v>
      </c>
      <c r="H4411" s="87" t="s">
        <v>33</v>
      </c>
      <c r="I4411" s="23">
        <v>-1</v>
      </c>
      <c r="J4411" s="18">
        <f t="shared" si="274"/>
        <v>576.09</v>
      </c>
      <c r="K4411" s="19" t="str">
        <f t="shared" si="272"/>
        <v>Nov-13</v>
      </c>
      <c r="L4411" s="20">
        <f t="shared" si="275"/>
        <v>4332</v>
      </c>
      <c r="M4411" s="21">
        <f t="shared" si="273"/>
        <v>0.13298476454293628</v>
      </c>
    </row>
    <row r="4412" spans="1:13" x14ac:dyDescent="0.3">
      <c r="A4412" s="112">
        <v>41579</v>
      </c>
      <c r="B4412" s="87" t="s">
        <v>45</v>
      </c>
      <c r="C4412" s="102">
        <v>0.76736111111111116</v>
      </c>
      <c r="D4412" s="87" t="s">
        <v>31</v>
      </c>
      <c r="E4412" s="87" t="s">
        <v>1519</v>
      </c>
      <c r="F4412" s="113">
        <v>3.5</v>
      </c>
      <c r="G4412" s="88">
        <v>1</v>
      </c>
      <c r="H4412" s="87" t="s">
        <v>33</v>
      </c>
      <c r="I4412" s="23">
        <v>-1</v>
      </c>
      <c r="J4412" s="18">
        <f t="shared" si="274"/>
        <v>575.09</v>
      </c>
      <c r="K4412" s="19" t="str">
        <f t="shared" si="272"/>
        <v>Nov-13</v>
      </c>
      <c r="L4412" s="20">
        <f t="shared" si="275"/>
        <v>4333</v>
      </c>
      <c r="M4412" s="21">
        <f t="shared" si="273"/>
        <v>0.13272328640664668</v>
      </c>
    </row>
    <row r="4413" spans="1:13" x14ac:dyDescent="0.3">
      <c r="A4413" s="112">
        <v>41579</v>
      </c>
      <c r="B4413" s="87" t="s">
        <v>45</v>
      </c>
      <c r="C4413" s="102">
        <v>0.80902777777777779</v>
      </c>
      <c r="D4413" s="87" t="s">
        <v>31</v>
      </c>
      <c r="E4413" s="87" t="s">
        <v>1520</v>
      </c>
      <c r="F4413" s="113">
        <v>3.5</v>
      </c>
      <c r="G4413" s="88">
        <v>1</v>
      </c>
      <c r="H4413" s="87" t="s">
        <v>33</v>
      </c>
      <c r="I4413" s="23">
        <v>-1</v>
      </c>
      <c r="J4413" s="18">
        <f t="shared" si="274"/>
        <v>574.09</v>
      </c>
      <c r="K4413" s="19" t="str">
        <f t="shared" si="272"/>
        <v>Nov-13</v>
      </c>
      <c r="L4413" s="20">
        <f t="shared" si="275"/>
        <v>4334</v>
      </c>
      <c r="M4413" s="21">
        <f t="shared" si="273"/>
        <v>0.13246192893401015</v>
      </c>
    </row>
    <row r="4414" spans="1:13" x14ac:dyDescent="0.3">
      <c r="A4414" s="129">
        <v>41579</v>
      </c>
      <c r="B4414" s="126" t="s">
        <v>52</v>
      </c>
      <c r="C4414" s="125">
        <v>14</v>
      </c>
      <c r="D4414" s="87" t="s">
        <v>31</v>
      </c>
      <c r="E4414" s="126" t="s">
        <v>7924</v>
      </c>
      <c r="F4414" s="127">
        <v>4.5</v>
      </c>
      <c r="G4414" s="70">
        <v>1</v>
      </c>
      <c r="H4414" s="69">
        <v>1</v>
      </c>
      <c r="I4414" s="64">
        <v>3.5</v>
      </c>
      <c r="J4414" s="18">
        <f t="shared" si="274"/>
        <v>577.59</v>
      </c>
      <c r="K4414" s="19" t="str">
        <f t="shared" si="272"/>
        <v>Nov-13</v>
      </c>
      <c r="L4414" s="20">
        <f t="shared" si="275"/>
        <v>4335</v>
      </c>
      <c r="M4414" s="21">
        <f t="shared" si="273"/>
        <v>0.13323875432525953</v>
      </c>
    </row>
    <row r="4415" spans="1:13" x14ac:dyDescent="0.3">
      <c r="A4415" s="129">
        <v>41579</v>
      </c>
      <c r="B4415" s="126" t="s">
        <v>143</v>
      </c>
      <c r="C4415" s="125">
        <v>15.2</v>
      </c>
      <c r="D4415" s="87" t="s">
        <v>31</v>
      </c>
      <c r="E4415" s="126" t="s">
        <v>8290</v>
      </c>
      <c r="F4415" s="127">
        <v>4.5</v>
      </c>
      <c r="G4415" s="70">
        <v>1</v>
      </c>
      <c r="H4415" s="69">
        <v>3</v>
      </c>
      <c r="I4415" s="64">
        <v>-1</v>
      </c>
      <c r="J4415" s="18">
        <f t="shared" si="274"/>
        <v>576.59</v>
      </c>
      <c r="K4415" s="19" t="str">
        <f t="shared" si="272"/>
        <v>Nov-13</v>
      </c>
      <c r="L4415" s="20">
        <f t="shared" si="275"/>
        <v>4336</v>
      </c>
      <c r="M4415" s="21">
        <f t="shared" si="273"/>
        <v>0.13297739852398524</v>
      </c>
    </row>
    <row r="4416" spans="1:13" x14ac:dyDescent="0.3">
      <c r="A4416" s="128">
        <v>41579</v>
      </c>
      <c r="B4416" s="87" t="s">
        <v>45</v>
      </c>
      <c r="C4416" s="114">
        <v>19.55</v>
      </c>
      <c r="D4416" s="87" t="s">
        <v>31</v>
      </c>
      <c r="E4416" s="87" t="s">
        <v>8289</v>
      </c>
      <c r="F4416" s="113">
        <v>4.5</v>
      </c>
      <c r="G4416" s="70">
        <v>1</v>
      </c>
      <c r="H4416" s="71" t="s">
        <v>6512</v>
      </c>
      <c r="I4416" s="63">
        <v>-1</v>
      </c>
      <c r="J4416" s="18">
        <f t="shared" si="274"/>
        <v>575.59</v>
      </c>
      <c r="K4416" s="19" t="str">
        <f t="shared" si="272"/>
        <v>Nov-13</v>
      </c>
      <c r="L4416" s="20">
        <f t="shared" si="275"/>
        <v>4337</v>
      </c>
      <c r="M4416" s="21">
        <f t="shared" si="273"/>
        <v>0.13271616324648375</v>
      </c>
    </row>
    <row r="4417" spans="1:13" x14ac:dyDescent="0.3">
      <c r="A4417" s="112">
        <v>41580</v>
      </c>
      <c r="B4417" s="87" t="s">
        <v>49</v>
      </c>
      <c r="C4417" s="102">
        <v>0.53819444444444442</v>
      </c>
      <c r="D4417" s="87" t="s">
        <v>31</v>
      </c>
      <c r="E4417" s="87" t="s">
        <v>1521</v>
      </c>
      <c r="F4417" s="113">
        <v>3.75</v>
      </c>
      <c r="G4417" s="88">
        <v>1</v>
      </c>
      <c r="H4417" s="87" t="s">
        <v>33</v>
      </c>
      <c r="I4417" s="78">
        <v>-1</v>
      </c>
      <c r="J4417" s="18">
        <f t="shared" si="274"/>
        <v>574.59</v>
      </c>
      <c r="K4417" s="19" t="str">
        <f t="shared" si="272"/>
        <v>Nov-13</v>
      </c>
      <c r="L4417" s="20">
        <f t="shared" si="275"/>
        <v>4338</v>
      </c>
      <c r="M4417" s="21">
        <f t="shared" si="273"/>
        <v>0.13245504840940525</v>
      </c>
    </row>
    <row r="4418" spans="1:13" x14ac:dyDescent="0.3">
      <c r="A4418" s="112">
        <v>41580</v>
      </c>
      <c r="B4418" s="87" t="s">
        <v>58</v>
      </c>
      <c r="C4418" s="102">
        <v>0.56597222222222221</v>
      </c>
      <c r="D4418" s="87" t="s">
        <v>31</v>
      </c>
      <c r="E4418" s="87" t="s">
        <v>1522</v>
      </c>
      <c r="F4418" s="113">
        <v>4</v>
      </c>
      <c r="G4418" s="88">
        <v>1</v>
      </c>
      <c r="H4418" s="87" t="s">
        <v>33</v>
      </c>
      <c r="I4418" s="78">
        <v>-1</v>
      </c>
      <c r="J4418" s="18">
        <f t="shared" si="274"/>
        <v>573.59</v>
      </c>
      <c r="K4418" s="19" t="str">
        <f t="shared" ref="K4418:K4481" si="276">TEXT(A4418,"MMM-yy")</f>
        <v>Nov-13</v>
      </c>
      <c r="L4418" s="20">
        <f t="shared" si="275"/>
        <v>4339</v>
      </c>
      <c r="M4418" s="21">
        <f t="shared" ref="M4418:M4481" si="277">J4418/L4418</f>
        <v>0.13219405392947683</v>
      </c>
    </row>
    <row r="4419" spans="1:13" x14ac:dyDescent="0.3">
      <c r="A4419" s="112">
        <v>41580</v>
      </c>
      <c r="B4419" s="87" t="s">
        <v>143</v>
      </c>
      <c r="C4419" s="102">
        <v>0.625</v>
      </c>
      <c r="D4419" s="87" t="s">
        <v>31</v>
      </c>
      <c r="E4419" s="87" t="s">
        <v>1523</v>
      </c>
      <c r="F4419" s="113">
        <v>4</v>
      </c>
      <c r="G4419" s="88">
        <v>1</v>
      </c>
      <c r="H4419" s="87" t="s">
        <v>33</v>
      </c>
      <c r="I4419" s="78">
        <v>-1</v>
      </c>
      <c r="J4419" s="18">
        <f t="shared" ref="J4419:J4482" si="278">J4418+I4419</f>
        <v>572.59</v>
      </c>
      <c r="K4419" s="19" t="str">
        <f t="shared" si="276"/>
        <v>Nov-13</v>
      </c>
      <c r="L4419" s="20">
        <f t="shared" ref="L4419:L4482" si="279">L4418+G4419</f>
        <v>4340</v>
      </c>
      <c r="M4419" s="21">
        <f t="shared" si="277"/>
        <v>0.13193317972350233</v>
      </c>
    </row>
    <row r="4420" spans="1:13" x14ac:dyDescent="0.3">
      <c r="A4420" s="129">
        <v>41580</v>
      </c>
      <c r="B4420" s="126" t="s">
        <v>52</v>
      </c>
      <c r="C4420" s="125">
        <v>12.1</v>
      </c>
      <c r="D4420" s="87" t="s">
        <v>31</v>
      </c>
      <c r="E4420" s="126" t="s">
        <v>8291</v>
      </c>
      <c r="F4420" s="127">
        <v>4.33</v>
      </c>
      <c r="G4420" s="70">
        <v>1</v>
      </c>
      <c r="H4420" s="69">
        <v>2</v>
      </c>
      <c r="I4420" s="64">
        <v>-1</v>
      </c>
      <c r="J4420" s="18">
        <f t="shared" si="278"/>
        <v>571.59</v>
      </c>
      <c r="K4420" s="19" t="str">
        <f t="shared" si="276"/>
        <v>Nov-13</v>
      </c>
      <c r="L4420" s="20">
        <f t="shared" si="279"/>
        <v>4341</v>
      </c>
      <c r="M4420" s="21">
        <f t="shared" si="277"/>
        <v>0.13167242570836213</v>
      </c>
    </row>
    <row r="4421" spans="1:13" x14ac:dyDescent="0.3">
      <c r="A4421" s="129">
        <v>41580</v>
      </c>
      <c r="B4421" s="126" t="s">
        <v>52</v>
      </c>
      <c r="C4421" s="125">
        <v>13.45</v>
      </c>
      <c r="D4421" s="87" t="s">
        <v>31</v>
      </c>
      <c r="E4421" s="126" t="s">
        <v>1206</v>
      </c>
      <c r="F4421" s="127">
        <v>6</v>
      </c>
      <c r="G4421" s="70">
        <v>1</v>
      </c>
      <c r="H4421" s="69">
        <v>1</v>
      </c>
      <c r="I4421" s="64">
        <v>5</v>
      </c>
      <c r="J4421" s="18">
        <f t="shared" si="278"/>
        <v>576.59</v>
      </c>
      <c r="K4421" s="19" t="str">
        <f t="shared" si="276"/>
        <v>Nov-13</v>
      </c>
      <c r="L4421" s="20">
        <f t="shared" si="279"/>
        <v>4342</v>
      </c>
      <c r="M4421" s="21">
        <f t="shared" si="277"/>
        <v>0.13279364348226624</v>
      </c>
    </row>
    <row r="4422" spans="1:13" x14ac:dyDescent="0.3">
      <c r="A4422" s="129">
        <v>41580</v>
      </c>
      <c r="B4422" s="126" t="s">
        <v>52</v>
      </c>
      <c r="C4422" s="125">
        <v>15.3</v>
      </c>
      <c r="D4422" s="87" t="s">
        <v>31</v>
      </c>
      <c r="E4422" s="126" t="s">
        <v>8292</v>
      </c>
      <c r="F4422" s="127">
        <v>5.5</v>
      </c>
      <c r="G4422" s="70">
        <v>1</v>
      </c>
      <c r="H4422" s="69">
        <v>3</v>
      </c>
      <c r="I4422" s="64">
        <v>-1</v>
      </c>
      <c r="J4422" s="18">
        <f t="shared" si="278"/>
        <v>575.59</v>
      </c>
      <c r="K4422" s="19" t="str">
        <f t="shared" si="276"/>
        <v>Nov-13</v>
      </c>
      <c r="L4422" s="20">
        <f t="shared" si="279"/>
        <v>4343</v>
      </c>
      <c r="M4422" s="21">
        <f t="shared" si="277"/>
        <v>0.13253281142067697</v>
      </c>
    </row>
    <row r="4423" spans="1:13" x14ac:dyDescent="0.3">
      <c r="A4423" s="129">
        <v>41580</v>
      </c>
      <c r="B4423" s="126" t="s">
        <v>49</v>
      </c>
      <c r="C4423" s="125">
        <v>15.45</v>
      </c>
      <c r="D4423" s="87" t="s">
        <v>31</v>
      </c>
      <c r="E4423" s="126" t="s">
        <v>7448</v>
      </c>
      <c r="F4423" s="127">
        <v>6</v>
      </c>
      <c r="G4423" s="70">
        <v>1</v>
      </c>
      <c r="H4423" s="69">
        <v>5</v>
      </c>
      <c r="I4423" s="64">
        <v>-1</v>
      </c>
      <c r="J4423" s="18">
        <f t="shared" si="278"/>
        <v>574.59</v>
      </c>
      <c r="K4423" s="19" t="str">
        <f t="shared" si="276"/>
        <v>Nov-13</v>
      </c>
      <c r="L4423" s="20">
        <f t="shared" si="279"/>
        <v>4344</v>
      </c>
      <c r="M4423" s="21">
        <f t="shared" si="277"/>
        <v>0.13227209944751381</v>
      </c>
    </row>
    <row r="4424" spans="1:13" x14ac:dyDescent="0.3">
      <c r="A4424" s="129">
        <v>41580</v>
      </c>
      <c r="B4424" s="126" t="s">
        <v>143</v>
      </c>
      <c r="C4424" s="125">
        <v>16.05</v>
      </c>
      <c r="D4424" s="87" t="s">
        <v>31</v>
      </c>
      <c r="E4424" s="126" t="s">
        <v>7372</v>
      </c>
      <c r="F4424" s="127">
        <v>4.5</v>
      </c>
      <c r="G4424" s="70">
        <v>1</v>
      </c>
      <c r="H4424" s="69" t="s">
        <v>6116</v>
      </c>
      <c r="I4424" s="64">
        <v>-1</v>
      </c>
      <c r="J4424" s="18">
        <f t="shared" si="278"/>
        <v>573.59</v>
      </c>
      <c r="K4424" s="19" t="str">
        <f t="shared" si="276"/>
        <v>Nov-13</v>
      </c>
      <c r="L4424" s="20">
        <f t="shared" si="279"/>
        <v>4345</v>
      </c>
      <c r="M4424" s="21">
        <f t="shared" si="277"/>
        <v>0.13201150747986193</v>
      </c>
    </row>
    <row r="4425" spans="1:13" x14ac:dyDescent="0.3">
      <c r="A4425" s="129">
        <v>41580</v>
      </c>
      <c r="B4425" s="126" t="s">
        <v>58</v>
      </c>
      <c r="C4425" s="125">
        <v>16.2</v>
      </c>
      <c r="D4425" s="87" t="s">
        <v>31</v>
      </c>
      <c r="E4425" s="126" t="s">
        <v>1631</v>
      </c>
      <c r="F4425" s="127">
        <v>4.33</v>
      </c>
      <c r="G4425" s="70">
        <v>1</v>
      </c>
      <c r="H4425" s="69">
        <v>1</v>
      </c>
      <c r="I4425" s="64">
        <v>3.33</v>
      </c>
      <c r="J4425" s="18">
        <f t="shared" si="278"/>
        <v>576.92000000000007</v>
      </c>
      <c r="K4425" s="19" t="str">
        <f t="shared" si="276"/>
        <v>Nov-13</v>
      </c>
      <c r="L4425" s="20">
        <f t="shared" si="279"/>
        <v>4346</v>
      </c>
      <c r="M4425" s="21">
        <f t="shared" si="277"/>
        <v>0.13274735388863323</v>
      </c>
    </row>
    <row r="4426" spans="1:13" x14ac:dyDescent="0.3">
      <c r="A4426" s="112">
        <v>41582</v>
      </c>
      <c r="B4426" s="87" t="s">
        <v>43</v>
      </c>
      <c r="C4426" s="102">
        <v>0.54513888888888895</v>
      </c>
      <c r="D4426" s="87" t="s">
        <v>31</v>
      </c>
      <c r="E4426" s="87" t="s">
        <v>1524</v>
      </c>
      <c r="F4426" s="113">
        <v>3</v>
      </c>
      <c r="G4426" s="88">
        <v>1</v>
      </c>
      <c r="H4426" s="87" t="s">
        <v>42</v>
      </c>
      <c r="I4426" s="78">
        <v>2</v>
      </c>
      <c r="J4426" s="18">
        <f t="shared" si="278"/>
        <v>578.92000000000007</v>
      </c>
      <c r="K4426" s="19" t="str">
        <f t="shared" si="276"/>
        <v>Nov-13</v>
      </c>
      <c r="L4426" s="20">
        <f t="shared" si="279"/>
        <v>4347</v>
      </c>
      <c r="M4426" s="21">
        <f t="shared" si="277"/>
        <v>0.13317690361168624</v>
      </c>
    </row>
    <row r="4427" spans="1:13" x14ac:dyDescent="0.3">
      <c r="A4427" s="129">
        <v>41582</v>
      </c>
      <c r="B4427" s="126" t="s">
        <v>73</v>
      </c>
      <c r="C4427" s="125">
        <v>13.5</v>
      </c>
      <c r="D4427" s="87" t="s">
        <v>31</v>
      </c>
      <c r="E4427" s="126" t="s">
        <v>8293</v>
      </c>
      <c r="F4427" s="127">
        <v>5.5</v>
      </c>
      <c r="G4427" s="70">
        <v>1</v>
      </c>
      <c r="H4427" s="69">
        <v>4</v>
      </c>
      <c r="I4427" s="64">
        <v>-1</v>
      </c>
      <c r="J4427" s="18">
        <f t="shared" si="278"/>
        <v>577.92000000000007</v>
      </c>
      <c r="K4427" s="19" t="str">
        <f t="shared" si="276"/>
        <v>Nov-13</v>
      </c>
      <c r="L4427" s="20">
        <f t="shared" si="279"/>
        <v>4348</v>
      </c>
      <c r="M4427" s="21">
        <f t="shared" si="277"/>
        <v>0.13291628334866606</v>
      </c>
    </row>
    <row r="4428" spans="1:13" x14ac:dyDescent="0.3">
      <c r="A4428" s="129">
        <v>41582</v>
      </c>
      <c r="B4428" s="126" t="s">
        <v>43</v>
      </c>
      <c r="C4428" s="125">
        <v>14.05</v>
      </c>
      <c r="D4428" s="87" t="s">
        <v>31</v>
      </c>
      <c r="E4428" s="126" t="s">
        <v>8294</v>
      </c>
      <c r="F4428" s="127">
        <v>5.5</v>
      </c>
      <c r="G4428" s="70">
        <v>1</v>
      </c>
      <c r="H4428" s="69">
        <v>3</v>
      </c>
      <c r="I4428" s="64">
        <v>-1</v>
      </c>
      <c r="J4428" s="18">
        <f t="shared" si="278"/>
        <v>576.92000000000007</v>
      </c>
      <c r="K4428" s="19" t="str">
        <f t="shared" si="276"/>
        <v>Nov-13</v>
      </c>
      <c r="L4428" s="20">
        <f t="shared" si="279"/>
        <v>4349</v>
      </c>
      <c r="M4428" s="21">
        <f t="shared" si="277"/>
        <v>0.13265578293860658</v>
      </c>
    </row>
    <row r="4429" spans="1:13" x14ac:dyDescent="0.3">
      <c r="A4429" s="129">
        <v>41582</v>
      </c>
      <c r="B4429" s="126" t="s">
        <v>43</v>
      </c>
      <c r="C4429" s="125">
        <v>14.05</v>
      </c>
      <c r="D4429" s="87" t="s">
        <v>31</v>
      </c>
      <c r="E4429" s="126" t="s">
        <v>1482</v>
      </c>
      <c r="F4429" s="127">
        <v>4.5</v>
      </c>
      <c r="G4429" s="70">
        <v>1</v>
      </c>
      <c r="H4429" s="69">
        <v>2</v>
      </c>
      <c r="I4429" s="64">
        <v>-1</v>
      </c>
      <c r="J4429" s="18">
        <f t="shared" si="278"/>
        <v>575.92000000000007</v>
      </c>
      <c r="K4429" s="19" t="str">
        <f t="shared" si="276"/>
        <v>Nov-13</v>
      </c>
      <c r="L4429" s="20">
        <f t="shared" si="279"/>
        <v>4350</v>
      </c>
      <c r="M4429" s="21">
        <f t="shared" si="277"/>
        <v>0.13239540229885058</v>
      </c>
    </row>
    <row r="4430" spans="1:13" x14ac:dyDescent="0.3">
      <c r="A4430" s="129">
        <v>41582</v>
      </c>
      <c r="B4430" s="126" t="s">
        <v>45</v>
      </c>
      <c r="C4430" s="125">
        <v>14.5</v>
      </c>
      <c r="D4430" s="87" t="s">
        <v>31</v>
      </c>
      <c r="E4430" s="126" t="s">
        <v>910</v>
      </c>
      <c r="F4430" s="127">
        <v>5</v>
      </c>
      <c r="G4430" s="70">
        <v>1</v>
      </c>
      <c r="H4430" s="69">
        <v>1</v>
      </c>
      <c r="I4430" s="64">
        <v>4</v>
      </c>
      <c r="J4430" s="18">
        <f t="shared" si="278"/>
        <v>579.92000000000007</v>
      </c>
      <c r="K4430" s="19" t="str">
        <f t="shared" si="276"/>
        <v>Nov-13</v>
      </c>
      <c r="L4430" s="20">
        <f t="shared" si="279"/>
        <v>4351</v>
      </c>
      <c r="M4430" s="21">
        <f t="shared" si="277"/>
        <v>0.13328430245920481</v>
      </c>
    </row>
    <row r="4431" spans="1:13" x14ac:dyDescent="0.3">
      <c r="A4431" s="129">
        <v>41582</v>
      </c>
      <c r="B4431" s="126" t="s">
        <v>73</v>
      </c>
      <c r="C4431" s="125">
        <v>15.3</v>
      </c>
      <c r="D4431" s="87" t="s">
        <v>31</v>
      </c>
      <c r="E4431" s="126" t="s">
        <v>8295</v>
      </c>
      <c r="F4431" s="127">
        <v>5</v>
      </c>
      <c r="G4431" s="70">
        <v>1</v>
      </c>
      <c r="H4431" s="69">
        <v>2</v>
      </c>
      <c r="I4431" s="64">
        <v>-1</v>
      </c>
      <c r="J4431" s="18">
        <f t="shared" si="278"/>
        <v>578.92000000000007</v>
      </c>
      <c r="K4431" s="19" t="str">
        <f t="shared" si="276"/>
        <v>Nov-13</v>
      </c>
      <c r="L4431" s="20">
        <f t="shared" si="279"/>
        <v>4352</v>
      </c>
      <c r="M4431" s="21">
        <f t="shared" si="277"/>
        <v>0.13302389705882356</v>
      </c>
    </row>
    <row r="4432" spans="1:13" x14ac:dyDescent="0.3">
      <c r="A4432" s="129">
        <v>41582</v>
      </c>
      <c r="B4432" s="126" t="s">
        <v>73</v>
      </c>
      <c r="C4432" s="125">
        <v>16.05</v>
      </c>
      <c r="D4432" s="87" t="s">
        <v>31</v>
      </c>
      <c r="E4432" s="126" t="s">
        <v>8296</v>
      </c>
      <c r="F4432" s="127">
        <v>4.5</v>
      </c>
      <c r="G4432" s="70">
        <v>1</v>
      </c>
      <c r="H4432" s="69">
        <v>3</v>
      </c>
      <c r="I4432" s="64">
        <v>-1</v>
      </c>
      <c r="J4432" s="18">
        <f t="shared" si="278"/>
        <v>577.92000000000007</v>
      </c>
      <c r="K4432" s="19" t="str">
        <f t="shared" si="276"/>
        <v>Nov-13</v>
      </c>
      <c r="L4432" s="20">
        <f t="shared" si="279"/>
        <v>4353</v>
      </c>
      <c r="M4432" s="21">
        <f t="shared" si="277"/>
        <v>0.13276361130254999</v>
      </c>
    </row>
    <row r="4433" spans="1:13" x14ac:dyDescent="0.3">
      <c r="A4433" s="129">
        <v>41582</v>
      </c>
      <c r="B4433" s="126" t="s">
        <v>45</v>
      </c>
      <c r="C4433" s="125">
        <v>16.55</v>
      </c>
      <c r="D4433" s="87" t="s">
        <v>31</v>
      </c>
      <c r="E4433" s="126" t="s">
        <v>1059</v>
      </c>
      <c r="F4433" s="127">
        <v>5.5</v>
      </c>
      <c r="G4433" s="70">
        <v>1</v>
      </c>
      <c r="H4433" s="69">
        <v>1</v>
      </c>
      <c r="I4433" s="64">
        <v>4.5</v>
      </c>
      <c r="J4433" s="18">
        <f t="shared" si="278"/>
        <v>582.42000000000007</v>
      </c>
      <c r="K4433" s="19" t="str">
        <f t="shared" si="276"/>
        <v>Nov-13</v>
      </c>
      <c r="L4433" s="20">
        <f t="shared" si="279"/>
        <v>4354</v>
      </c>
      <c r="M4433" s="21">
        <f t="shared" si="277"/>
        <v>0.13376665135507582</v>
      </c>
    </row>
    <row r="4434" spans="1:13" x14ac:dyDescent="0.3">
      <c r="A4434" s="129">
        <v>41582</v>
      </c>
      <c r="B4434" s="126" t="s">
        <v>45</v>
      </c>
      <c r="C4434" s="125">
        <v>17.55</v>
      </c>
      <c r="D4434" s="87" t="s">
        <v>31</v>
      </c>
      <c r="E4434" s="126" t="s">
        <v>8297</v>
      </c>
      <c r="F4434" s="127">
        <v>5</v>
      </c>
      <c r="G4434" s="70">
        <v>1</v>
      </c>
      <c r="H4434" s="69">
        <v>3</v>
      </c>
      <c r="I4434" s="64">
        <v>-1</v>
      </c>
      <c r="J4434" s="18">
        <f t="shared" si="278"/>
        <v>581.42000000000007</v>
      </c>
      <c r="K4434" s="19" t="str">
        <f t="shared" si="276"/>
        <v>Nov-13</v>
      </c>
      <c r="L4434" s="20">
        <f t="shared" si="279"/>
        <v>4355</v>
      </c>
      <c r="M4434" s="21">
        <f t="shared" si="277"/>
        <v>0.13350631458094148</v>
      </c>
    </row>
    <row r="4435" spans="1:13" x14ac:dyDescent="0.3">
      <c r="A4435" s="112">
        <v>41583</v>
      </c>
      <c r="B4435" s="87" t="s">
        <v>84</v>
      </c>
      <c r="C4435" s="102">
        <v>0.59722222222222221</v>
      </c>
      <c r="D4435" s="87" t="s">
        <v>31</v>
      </c>
      <c r="E4435" s="87" t="s">
        <v>1525</v>
      </c>
      <c r="F4435" s="113">
        <v>3</v>
      </c>
      <c r="G4435" s="88">
        <v>1</v>
      </c>
      <c r="H4435" s="87" t="s">
        <v>33</v>
      </c>
      <c r="I4435" s="78">
        <v>-1</v>
      </c>
      <c r="J4435" s="18">
        <f t="shared" si="278"/>
        <v>580.42000000000007</v>
      </c>
      <c r="K4435" s="19" t="str">
        <f t="shared" si="276"/>
        <v>Nov-13</v>
      </c>
      <c r="L4435" s="20">
        <f t="shared" si="279"/>
        <v>4356</v>
      </c>
      <c r="M4435" s="21">
        <f t="shared" si="277"/>
        <v>0.13324609733700646</v>
      </c>
    </row>
    <row r="4436" spans="1:13" x14ac:dyDescent="0.3">
      <c r="A4436" s="112">
        <v>41583</v>
      </c>
      <c r="B4436" s="87" t="s">
        <v>30</v>
      </c>
      <c r="C4436" s="102">
        <v>0.63194444444444442</v>
      </c>
      <c r="D4436" s="87" t="s">
        <v>31</v>
      </c>
      <c r="E4436" s="87" t="s">
        <v>1526</v>
      </c>
      <c r="F4436" s="113">
        <v>3.25</v>
      </c>
      <c r="G4436" s="88">
        <v>1</v>
      </c>
      <c r="H4436" s="87" t="s">
        <v>33</v>
      </c>
      <c r="I4436" s="78">
        <v>-1</v>
      </c>
      <c r="J4436" s="18">
        <f t="shared" si="278"/>
        <v>579.42000000000007</v>
      </c>
      <c r="K4436" s="19" t="str">
        <f t="shared" si="276"/>
        <v>Nov-13</v>
      </c>
      <c r="L4436" s="20">
        <f t="shared" si="279"/>
        <v>4357</v>
      </c>
      <c r="M4436" s="21">
        <f t="shared" si="277"/>
        <v>0.13298599954096857</v>
      </c>
    </row>
    <row r="4437" spans="1:13" x14ac:dyDescent="0.3">
      <c r="A4437" s="112">
        <v>41583</v>
      </c>
      <c r="B4437" s="87" t="s">
        <v>43</v>
      </c>
      <c r="C4437" s="102">
        <v>0.72916666666666663</v>
      </c>
      <c r="D4437" s="87" t="s">
        <v>31</v>
      </c>
      <c r="E4437" s="87" t="s">
        <v>1527</v>
      </c>
      <c r="F4437" s="113">
        <v>2.88</v>
      </c>
      <c r="G4437" s="88">
        <v>1</v>
      </c>
      <c r="H4437" s="87" t="s">
        <v>42</v>
      </c>
      <c r="I4437" s="23">
        <v>1.88</v>
      </c>
      <c r="J4437" s="18">
        <f t="shared" si="278"/>
        <v>581.30000000000007</v>
      </c>
      <c r="K4437" s="19" t="str">
        <f t="shared" si="276"/>
        <v>Nov-13</v>
      </c>
      <c r="L4437" s="20">
        <f t="shared" si="279"/>
        <v>4358</v>
      </c>
      <c r="M4437" s="21">
        <f t="shared" si="277"/>
        <v>0.13338687471317121</v>
      </c>
    </row>
    <row r="4438" spans="1:13" x14ac:dyDescent="0.3">
      <c r="A4438" s="112">
        <v>41583</v>
      </c>
      <c r="B4438" s="87" t="s">
        <v>43</v>
      </c>
      <c r="C4438" s="102">
        <v>0.75</v>
      </c>
      <c r="D4438" s="87" t="s">
        <v>31</v>
      </c>
      <c r="E4438" s="87" t="s">
        <v>1528</v>
      </c>
      <c r="F4438" s="113">
        <v>3.13</v>
      </c>
      <c r="G4438" s="88">
        <v>1</v>
      </c>
      <c r="H4438" s="87" t="s">
        <v>33</v>
      </c>
      <c r="I4438" s="23">
        <v>-1</v>
      </c>
      <c r="J4438" s="18">
        <f t="shared" si="278"/>
        <v>580.30000000000007</v>
      </c>
      <c r="K4438" s="19" t="str">
        <f t="shared" si="276"/>
        <v>Nov-13</v>
      </c>
      <c r="L4438" s="20">
        <f t="shared" si="279"/>
        <v>4359</v>
      </c>
      <c r="M4438" s="21">
        <f t="shared" si="277"/>
        <v>0.13312686395962378</v>
      </c>
    </row>
    <row r="4439" spans="1:13" x14ac:dyDescent="0.3">
      <c r="A4439" s="129">
        <v>41583</v>
      </c>
      <c r="B4439" s="126" t="s">
        <v>30</v>
      </c>
      <c r="C4439" s="125">
        <v>12.4</v>
      </c>
      <c r="D4439" s="87" t="s">
        <v>31</v>
      </c>
      <c r="E4439" s="126" t="s">
        <v>8299</v>
      </c>
      <c r="F4439" s="127">
        <v>6</v>
      </c>
      <c r="G4439" s="70">
        <v>1</v>
      </c>
      <c r="H4439" s="69">
        <v>1</v>
      </c>
      <c r="I4439" s="64">
        <v>5</v>
      </c>
      <c r="J4439" s="18">
        <f t="shared" si="278"/>
        <v>585.30000000000007</v>
      </c>
      <c r="K4439" s="19" t="str">
        <f t="shared" si="276"/>
        <v>Nov-13</v>
      </c>
      <c r="L4439" s="20">
        <f t="shared" si="279"/>
        <v>4360</v>
      </c>
      <c r="M4439" s="21">
        <f t="shared" si="277"/>
        <v>0.13424311926605506</v>
      </c>
    </row>
    <row r="4440" spans="1:13" x14ac:dyDescent="0.3">
      <c r="A4440" s="129">
        <v>41583</v>
      </c>
      <c r="B4440" s="126" t="s">
        <v>84</v>
      </c>
      <c r="C4440" s="125">
        <v>13.5</v>
      </c>
      <c r="D4440" s="87" t="s">
        <v>31</v>
      </c>
      <c r="E4440" s="126" t="s">
        <v>3603</v>
      </c>
      <c r="F4440" s="127">
        <v>5</v>
      </c>
      <c r="G4440" s="70">
        <v>1</v>
      </c>
      <c r="H4440" s="69">
        <v>9</v>
      </c>
      <c r="I4440" s="64">
        <v>-1</v>
      </c>
      <c r="J4440" s="18">
        <f t="shared" si="278"/>
        <v>584.30000000000007</v>
      </c>
      <c r="K4440" s="19" t="str">
        <f t="shared" si="276"/>
        <v>Nov-13</v>
      </c>
      <c r="L4440" s="20">
        <f t="shared" si="279"/>
        <v>4361</v>
      </c>
      <c r="M4440" s="21">
        <f t="shared" si="277"/>
        <v>0.13398303141481313</v>
      </c>
    </row>
    <row r="4441" spans="1:13" x14ac:dyDescent="0.3">
      <c r="A4441" s="129">
        <v>41583</v>
      </c>
      <c r="B4441" s="126" t="s">
        <v>84</v>
      </c>
      <c r="C4441" s="125">
        <v>14.5</v>
      </c>
      <c r="D4441" s="87" t="s">
        <v>31</v>
      </c>
      <c r="E4441" s="126" t="s">
        <v>8300</v>
      </c>
      <c r="F4441" s="127">
        <v>5</v>
      </c>
      <c r="G4441" s="70">
        <v>1</v>
      </c>
      <c r="H4441" s="69">
        <v>5</v>
      </c>
      <c r="I4441" s="64">
        <v>-1</v>
      </c>
      <c r="J4441" s="18">
        <f t="shared" si="278"/>
        <v>583.30000000000007</v>
      </c>
      <c r="K4441" s="19" t="str">
        <f t="shared" si="276"/>
        <v>Nov-13</v>
      </c>
      <c r="L4441" s="20">
        <f t="shared" si="279"/>
        <v>4362</v>
      </c>
      <c r="M4441" s="21">
        <f t="shared" si="277"/>
        <v>0.13372306281522239</v>
      </c>
    </row>
    <row r="4442" spans="1:13" x14ac:dyDescent="0.3">
      <c r="A4442" s="129">
        <v>41583</v>
      </c>
      <c r="B4442" s="126" t="s">
        <v>84</v>
      </c>
      <c r="C4442" s="125">
        <v>15.5</v>
      </c>
      <c r="D4442" s="87" t="s">
        <v>31</v>
      </c>
      <c r="E4442" s="126" t="s">
        <v>7562</v>
      </c>
      <c r="F4442" s="127">
        <v>5.5</v>
      </c>
      <c r="G4442" s="70">
        <v>1</v>
      </c>
      <c r="H4442" s="69">
        <v>1</v>
      </c>
      <c r="I4442" s="64">
        <v>4.5</v>
      </c>
      <c r="J4442" s="18">
        <f t="shared" si="278"/>
        <v>587.80000000000007</v>
      </c>
      <c r="K4442" s="19" t="str">
        <f t="shared" si="276"/>
        <v>Nov-13</v>
      </c>
      <c r="L4442" s="20">
        <f t="shared" si="279"/>
        <v>4363</v>
      </c>
      <c r="M4442" s="21">
        <f t="shared" si="277"/>
        <v>0.13472381388952556</v>
      </c>
    </row>
    <row r="4443" spans="1:13" x14ac:dyDescent="0.3">
      <c r="A4443" s="128">
        <v>41583</v>
      </c>
      <c r="B4443" s="87" t="s">
        <v>43</v>
      </c>
      <c r="C4443" s="114">
        <v>18</v>
      </c>
      <c r="D4443" s="87" t="s">
        <v>31</v>
      </c>
      <c r="E4443" s="87" t="s">
        <v>8298</v>
      </c>
      <c r="F4443" s="113">
        <v>6</v>
      </c>
      <c r="G4443" s="70">
        <v>1</v>
      </c>
      <c r="H4443" s="71" t="s">
        <v>6512</v>
      </c>
      <c r="I4443" s="63">
        <v>-1</v>
      </c>
      <c r="J4443" s="18">
        <f t="shared" si="278"/>
        <v>586.80000000000007</v>
      </c>
      <c r="K4443" s="19" t="str">
        <f t="shared" si="276"/>
        <v>Nov-13</v>
      </c>
      <c r="L4443" s="20">
        <f t="shared" si="279"/>
        <v>4364</v>
      </c>
      <c r="M4443" s="21">
        <f t="shared" si="277"/>
        <v>0.13446379468377637</v>
      </c>
    </row>
    <row r="4444" spans="1:13" x14ac:dyDescent="0.3">
      <c r="A4444" s="112">
        <v>41584</v>
      </c>
      <c r="B4444" s="87" t="s">
        <v>130</v>
      </c>
      <c r="C4444" s="102">
        <v>0.56944444444444442</v>
      </c>
      <c r="D4444" s="87" t="s">
        <v>31</v>
      </c>
      <c r="E4444" s="87" t="s">
        <v>1529</v>
      </c>
      <c r="F4444" s="113">
        <v>4</v>
      </c>
      <c r="G4444" s="88">
        <v>1</v>
      </c>
      <c r="H4444" s="87" t="s">
        <v>33</v>
      </c>
      <c r="I4444" s="78">
        <v>-1</v>
      </c>
      <c r="J4444" s="18">
        <f t="shared" si="278"/>
        <v>585.80000000000007</v>
      </c>
      <c r="K4444" s="19" t="str">
        <f t="shared" si="276"/>
        <v>Nov-13</v>
      </c>
      <c r="L4444" s="20">
        <f t="shared" si="279"/>
        <v>4365</v>
      </c>
      <c r="M4444" s="21">
        <f t="shared" si="277"/>
        <v>0.13420389461626578</v>
      </c>
    </row>
    <row r="4445" spans="1:13" x14ac:dyDescent="0.3">
      <c r="A4445" s="129">
        <v>41584</v>
      </c>
      <c r="B4445" s="126" t="s">
        <v>63</v>
      </c>
      <c r="C4445" s="125">
        <v>12.3</v>
      </c>
      <c r="D4445" s="87" t="s">
        <v>31</v>
      </c>
      <c r="E4445" s="126" t="s">
        <v>8249</v>
      </c>
      <c r="F4445" s="127">
        <v>6</v>
      </c>
      <c r="G4445" s="70">
        <v>1</v>
      </c>
      <c r="H4445" s="69">
        <v>2</v>
      </c>
      <c r="I4445" s="64">
        <v>-1</v>
      </c>
      <c r="J4445" s="18">
        <f t="shared" si="278"/>
        <v>584.80000000000007</v>
      </c>
      <c r="K4445" s="19" t="str">
        <f t="shared" si="276"/>
        <v>Nov-13</v>
      </c>
      <c r="L4445" s="20">
        <f t="shared" si="279"/>
        <v>4366</v>
      </c>
      <c r="M4445" s="21">
        <f t="shared" si="277"/>
        <v>0.13394411360513056</v>
      </c>
    </row>
    <row r="4446" spans="1:13" x14ac:dyDescent="0.3">
      <c r="A4446" s="129">
        <v>41584</v>
      </c>
      <c r="B4446" s="126" t="s">
        <v>130</v>
      </c>
      <c r="C4446" s="125">
        <v>13.1</v>
      </c>
      <c r="D4446" s="87" t="s">
        <v>31</v>
      </c>
      <c r="E4446" s="126" t="s">
        <v>8301</v>
      </c>
      <c r="F4446" s="127">
        <v>5.5</v>
      </c>
      <c r="G4446" s="70">
        <v>1</v>
      </c>
      <c r="H4446" s="69">
        <v>2</v>
      </c>
      <c r="I4446" s="64">
        <v>-1</v>
      </c>
      <c r="J4446" s="18">
        <f t="shared" si="278"/>
        <v>583.80000000000007</v>
      </c>
      <c r="K4446" s="19" t="str">
        <f t="shared" si="276"/>
        <v>Nov-13</v>
      </c>
      <c r="L4446" s="20">
        <f t="shared" si="279"/>
        <v>4367</v>
      </c>
      <c r="M4446" s="21">
        <f t="shared" si="277"/>
        <v>0.13368445156858258</v>
      </c>
    </row>
    <row r="4447" spans="1:13" x14ac:dyDescent="0.3">
      <c r="A4447" s="129">
        <v>41584</v>
      </c>
      <c r="B4447" s="126" t="s">
        <v>63</v>
      </c>
      <c r="C4447" s="125">
        <v>13.3</v>
      </c>
      <c r="D4447" s="87" t="s">
        <v>31</v>
      </c>
      <c r="E4447" s="126" t="s">
        <v>8303</v>
      </c>
      <c r="F4447" s="127">
        <v>5.5</v>
      </c>
      <c r="G4447" s="70">
        <v>0</v>
      </c>
      <c r="H4447" s="69" t="s">
        <v>6111</v>
      </c>
      <c r="I4447" s="64">
        <v>0</v>
      </c>
      <c r="J4447" s="18">
        <f t="shared" si="278"/>
        <v>583.80000000000007</v>
      </c>
      <c r="K4447" s="19" t="str">
        <f t="shared" si="276"/>
        <v>Nov-13</v>
      </c>
      <c r="L4447" s="20">
        <f t="shared" si="279"/>
        <v>4367</v>
      </c>
      <c r="M4447" s="21">
        <f t="shared" si="277"/>
        <v>0.13368445156858258</v>
      </c>
    </row>
    <row r="4448" spans="1:13" x14ac:dyDescent="0.3">
      <c r="A4448" s="129">
        <v>41584</v>
      </c>
      <c r="B4448" s="126" t="s">
        <v>63</v>
      </c>
      <c r="C4448" s="125">
        <v>13.3</v>
      </c>
      <c r="D4448" s="87" t="s">
        <v>31</v>
      </c>
      <c r="E4448" s="126" t="s">
        <v>8302</v>
      </c>
      <c r="F4448" s="127">
        <v>5</v>
      </c>
      <c r="G4448" s="70">
        <v>1</v>
      </c>
      <c r="H4448" s="69">
        <v>4</v>
      </c>
      <c r="I4448" s="64">
        <v>-1</v>
      </c>
      <c r="J4448" s="18">
        <f t="shared" si="278"/>
        <v>582.80000000000007</v>
      </c>
      <c r="K4448" s="19" t="str">
        <f t="shared" si="276"/>
        <v>Nov-13</v>
      </c>
      <c r="L4448" s="20">
        <f t="shared" si="279"/>
        <v>4368</v>
      </c>
      <c r="M4448" s="21">
        <f t="shared" si="277"/>
        <v>0.13342490842490845</v>
      </c>
    </row>
    <row r="4449" spans="1:13" x14ac:dyDescent="0.3">
      <c r="A4449" s="129">
        <v>41584</v>
      </c>
      <c r="B4449" s="126" t="s">
        <v>63</v>
      </c>
      <c r="C4449" s="125">
        <v>14</v>
      </c>
      <c r="D4449" s="87" t="s">
        <v>31</v>
      </c>
      <c r="E4449" s="126" t="s">
        <v>8304</v>
      </c>
      <c r="F4449" s="127">
        <v>4.5</v>
      </c>
      <c r="G4449" s="70">
        <v>1</v>
      </c>
      <c r="H4449" s="69">
        <v>2</v>
      </c>
      <c r="I4449" s="64">
        <v>-1</v>
      </c>
      <c r="J4449" s="18">
        <f t="shared" si="278"/>
        <v>581.80000000000007</v>
      </c>
      <c r="K4449" s="19" t="str">
        <f t="shared" si="276"/>
        <v>Nov-13</v>
      </c>
      <c r="L4449" s="20">
        <f t="shared" si="279"/>
        <v>4369</v>
      </c>
      <c r="M4449" s="21">
        <f t="shared" si="277"/>
        <v>0.1331654840924697</v>
      </c>
    </row>
    <row r="4450" spans="1:13" x14ac:dyDescent="0.3">
      <c r="A4450" s="129">
        <v>41584</v>
      </c>
      <c r="B4450" s="126" t="s">
        <v>130</v>
      </c>
      <c r="C4450" s="125">
        <v>14.1</v>
      </c>
      <c r="D4450" s="87" t="s">
        <v>31</v>
      </c>
      <c r="E4450" s="126" t="s">
        <v>8305</v>
      </c>
      <c r="F4450" s="127">
        <v>6</v>
      </c>
      <c r="G4450" s="70">
        <v>1</v>
      </c>
      <c r="H4450" s="69">
        <v>2</v>
      </c>
      <c r="I4450" s="64">
        <v>-1</v>
      </c>
      <c r="J4450" s="18">
        <f t="shared" si="278"/>
        <v>580.80000000000007</v>
      </c>
      <c r="K4450" s="19" t="str">
        <f t="shared" si="276"/>
        <v>Nov-13</v>
      </c>
      <c r="L4450" s="20">
        <f t="shared" si="279"/>
        <v>4370</v>
      </c>
      <c r="M4450" s="21">
        <f t="shared" si="277"/>
        <v>0.13290617848970254</v>
      </c>
    </row>
    <row r="4451" spans="1:13" x14ac:dyDescent="0.3">
      <c r="A4451" s="129">
        <v>41584</v>
      </c>
      <c r="B4451" s="126" t="s">
        <v>63</v>
      </c>
      <c r="C4451" s="125">
        <v>15.05</v>
      </c>
      <c r="D4451" s="87" t="s">
        <v>31</v>
      </c>
      <c r="E4451" s="126" t="s">
        <v>8306</v>
      </c>
      <c r="F4451" s="127">
        <v>6</v>
      </c>
      <c r="G4451" s="70">
        <v>1</v>
      </c>
      <c r="H4451" s="69">
        <v>1</v>
      </c>
      <c r="I4451" s="64">
        <v>5</v>
      </c>
      <c r="J4451" s="18">
        <f t="shared" si="278"/>
        <v>585.80000000000007</v>
      </c>
      <c r="K4451" s="19" t="str">
        <f t="shared" si="276"/>
        <v>Nov-13</v>
      </c>
      <c r="L4451" s="20">
        <f t="shared" si="279"/>
        <v>4371</v>
      </c>
      <c r="M4451" s="21">
        <f t="shared" si="277"/>
        <v>0.13401967513154886</v>
      </c>
    </row>
    <row r="4452" spans="1:13" x14ac:dyDescent="0.3">
      <c r="A4452" s="128">
        <v>41584</v>
      </c>
      <c r="B4452" s="87" t="s">
        <v>43</v>
      </c>
      <c r="C4452" s="114">
        <v>18.3</v>
      </c>
      <c r="D4452" s="87" t="s">
        <v>31</v>
      </c>
      <c r="E4452" s="87" t="s">
        <v>1545</v>
      </c>
      <c r="F4452" s="113">
        <v>4.5</v>
      </c>
      <c r="G4452" s="70">
        <v>1</v>
      </c>
      <c r="H4452" s="71" t="s">
        <v>6518</v>
      </c>
      <c r="I4452" s="63">
        <v>-1</v>
      </c>
      <c r="J4452" s="18">
        <f t="shared" si="278"/>
        <v>584.80000000000007</v>
      </c>
      <c r="K4452" s="19" t="str">
        <f t="shared" si="276"/>
        <v>Nov-13</v>
      </c>
      <c r="L4452" s="20">
        <f t="shared" si="279"/>
        <v>4372</v>
      </c>
      <c r="M4452" s="21">
        <f t="shared" si="277"/>
        <v>0.13376029277218665</v>
      </c>
    </row>
    <row r="4453" spans="1:13" x14ac:dyDescent="0.3">
      <c r="A4453" s="112">
        <v>41585</v>
      </c>
      <c r="B4453" s="87" t="s">
        <v>29</v>
      </c>
      <c r="C4453" s="102">
        <v>0.55555555555555558</v>
      </c>
      <c r="D4453" s="87" t="s">
        <v>31</v>
      </c>
      <c r="E4453" s="87" t="s">
        <v>1530</v>
      </c>
      <c r="F4453" s="113">
        <v>3</v>
      </c>
      <c r="G4453" s="88">
        <v>1</v>
      </c>
      <c r="H4453" s="87" t="s">
        <v>33</v>
      </c>
      <c r="I4453" s="78">
        <v>-1</v>
      </c>
      <c r="J4453" s="18">
        <f t="shared" si="278"/>
        <v>583.80000000000007</v>
      </c>
      <c r="K4453" s="19" t="str">
        <f t="shared" si="276"/>
        <v>Nov-13</v>
      </c>
      <c r="L4453" s="20">
        <f t="shared" si="279"/>
        <v>4373</v>
      </c>
      <c r="M4453" s="21">
        <f t="shared" si="277"/>
        <v>0.13350102904184771</v>
      </c>
    </row>
    <row r="4454" spans="1:13" x14ac:dyDescent="0.3">
      <c r="A4454" s="112">
        <v>41585</v>
      </c>
      <c r="B4454" s="87" t="s">
        <v>97</v>
      </c>
      <c r="C4454" s="102">
        <v>0.58333333333333337</v>
      </c>
      <c r="D4454" s="87" t="s">
        <v>31</v>
      </c>
      <c r="E4454" s="87" t="s">
        <v>1531</v>
      </c>
      <c r="F4454" s="113">
        <v>3.5</v>
      </c>
      <c r="G4454" s="88">
        <v>1</v>
      </c>
      <c r="H4454" s="87" t="s">
        <v>33</v>
      </c>
      <c r="I4454" s="78">
        <v>-1</v>
      </c>
      <c r="J4454" s="18">
        <f t="shared" si="278"/>
        <v>582.80000000000007</v>
      </c>
      <c r="K4454" s="19" t="str">
        <f t="shared" si="276"/>
        <v>Nov-13</v>
      </c>
      <c r="L4454" s="20">
        <f t="shared" si="279"/>
        <v>4374</v>
      </c>
      <c r="M4454" s="21">
        <f t="shared" si="277"/>
        <v>0.13324188385916783</v>
      </c>
    </row>
    <row r="4455" spans="1:13" x14ac:dyDescent="0.3">
      <c r="A4455" s="112">
        <v>41585</v>
      </c>
      <c r="B4455" s="87" t="s">
        <v>97</v>
      </c>
      <c r="C4455" s="102">
        <v>0.60416666666666663</v>
      </c>
      <c r="D4455" s="87" t="s">
        <v>31</v>
      </c>
      <c r="E4455" s="87" t="s">
        <v>1532</v>
      </c>
      <c r="F4455" s="113">
        <v>2.75</v>
      </c>
      <c r="G4455" s="88">
        <v>1</v>
      </c>
      <c r="H4455" s="87" t="s">
        <v>42</v>
      </c>
      <c r="I4455" s="78">
        <v>1.75</v>
      </c>
      <c r="J4455" s="18">
        <f t="shared" si="278"/>
        <v>584.55000000000007</v>
      </c>
      <c r="K4455" s="19" t="str">
        <f t="shared" si="276"/>
        <v>Nov-13</v>
      </c>
      <c r="L4455" s="20">
        <f t="shared" si="279"/>
        <v>4375</v>
      </c>
      <c r="M4455" s="21">
        <f t="shared" si="277"/>
        <v>0.13361142857142858</v>
      </c>
    </row>
    <row r="4456" spans="1:13" x14ac:dyDescent="0.3">
      <c r="A4456" s="112">
        <v>41585</v>
      </c>
      <c r="B4456" s="87" t="s">
        <v>86</v>
      </c>
      <c r="C4456" s="102">
        <v>0.67361111111111116</v>
      </c>
      <c r="D4456" s="87" t="s">
        <v>31</v>
      </c>
      <c r="E4456" s="87" t="s">
        <v>1533</v>
      </c>
      <c r="F4456" s="113">
        <v>3.5</v>
      </c>
      <c r="G4456" s="88">
        <v>1</v>
      </c>
      <c r="H4456" s="87" t="s">
        <v>33</v>
      </c>
      <c r="I4456" s="78">
        <v>-1</v>
      </c>
      <c r="J4456" s="18">
        <f t="shared" si="278"/>
        <v>583.55000000000007</v>
      </c>
      <c r="K4456" s="19" t="str">
        <f t="shared" si="276"/>
        <v>Nov-13</v>
      </c>
      <c r="L4456" s="20">
        <f t="shared" si="279"/>
        <v>4376</v>
      </c>
      <c r="M4456" s="21">
        <f t="shared" si="277"/>
        <v>0.13335237659963439</v>
      </c>
    </row>
    <row r="4457" spans="1:13" x14ac:dyDescent="0.3">
      <c r="A4457" s="112">
        <v>41585</v>
      </c>
      <c r="B4457" s="87" t="s">
        <v>45</v>
      </c>
      <c r="C4457" s="102">
        <v>0.80555555555555547</v>
      </c>
      <c r="D4457" s="87" t="s">
        <v>31</v>
      </c>
      <c r="E4457" s="87" t="s">
        <v>1534</v>
      </c>
      <c r="F4457" s="113">
        <v>3.75</v>
      </c>
      <c r="G4457" s="88">
        <v>1</v>
      </c>
      <c r="H4457" s="87" t="s">
        <v>33</v>
      </c>
      <c r="I4457" s="23">
        <v>-1</v>
      </c>
      <c r="J4457" s="18">
        <f t="shared" si="278"/>
        <v>582.55000000000007</v>
      </c>
      <c r="K4457" s="19" t="str">
        <f t="shared" si="276"/>
        <v>Nov-13</v>
      </c>
      <c r="L4457" s="20">
        <f t="shared" si="279"/>
        <v>4377</v>
      </c>
      <c r="M4457" s="21">
        <f t="shared" si="277"/>
        <v>0.13309344299748688</v>
      </c>
    </row>
    <row r="4458" spans="1:13" x14ac:dyDescent="0.3">
      <c r="A4458" s="129">
        <v>41585</v>
      </c>
      <c r="B4458" s="126" t="s">
        <v>29</v>
      </c>
      <c r="C4458" s="125">
        <v>12.5</v>
      </c>
      <c r="D4458" s="87" t="s">
        <v>31</v>
      </c>
      <c r="E4458" s="126" t="s">
        <v>3504</v>
      </c>
      <c r="F4458" s="127">
        <v>6</v>
      </c>
      <c r="G4458" s="70">
        <v>1</v>
      </c>
      <c r="H4458" s="69">
        <v>6</v>
      </c>
      <c r="I4458" s="64">
        <v>-1</v>
      </c>
      <c r="J4458" s="18">
        <f t="shared" si="278"/>
        <v>581.55000000000007</v>
      </c>
      <c r="K4458" s="19" t="str">
        <f t="shared" si="276"/>
        <v>Nov-13</v>
      </c>
      <c r="L4458" s="20">
        <f t="shared" si="279"/>
        <v>4378</v>
      </c>
      <c r="M4458" s="21">
        <f t="shared" si="277"/>
        <v>0.13283462768387394</v>
      </c>
    </row>
    <row r="4459" spans="1:13" x14ac:dyDescent="0.3">
      <c r="A4459" s="129">
        <v>41585</v>
      </c>
      <c r="B4459" s="126" t="s">
        <v>86</v>
      </c>
      <c r="C4459" s="125">
        <v>14.4</v>
      </c>
      <c r="D4459" s="87" t="s">
        <v>31</v>
      </c>
      <c r="E4459" s="126" t="s">
        <v>824</v>
      </c>
      <c r="F4459" s="127">
        <v>4.33</v>
      </c>
      <c r="G4459" s="70">
        <v>1</v>
      </c>
      <c r="H4459" s="69">
        <v>2</v>
      </c>
      <c r="I4459" s="64">
        <v>-1</v>
      </c>
      <c r="J4459" s="18">
        <f t="shared" si="278"/>
        <v>580.55000000000007</v>
      </c>
      <c r="K4459" s="19" t="str">
        <f t="shared" si="276"/>
        <v>Nov-13</v>
      </c>
      <c r="L4459" s="20">
        <f t="shared" si="279"/>
        <v>4379</v>
      </c>
      <c r="M4459" s="21">
        <f t="shared" si="277"/>
        <v>0.13257593057775749</v>
      </c>
    </row>
    <row r="4460" spans="1:13" x14ac:dyDescent="0.3">
      <c r="A4460" s="129">
        <v>41585</v>
      </c>
      <c r="B4460" s="126" t="s">
        <v>97</v>
      </c>
      <c r="C4460" s="125">
        <v>15.3</v>
      </c>
      <c r="D4460" s="87" t="s">
        <v>31</v>
      </c>
      <c r="E4460" s="126" t="s">
        <v>6459</v>
      </c>
      <c r="F4460" s="127">
        <v>5</v>
      </c>
      <c r="G4460" s="70">
        <v>1</v>
      </c>
      <c r="H4460" s="69">
        <v>4</v>
      </c>
      <c r="I4460" s="64">
        <v>-1</v>
      </c>
      <c r="J4460" s="18">
        <f t="shared" si="278"/>
        <v>579.55000000000007</v>
      </c>
      <c r="K4460" s="19" t="str">
        <f t="shared" si="276"/>
        <v>Nov-13</v>
      </c>
      <c r="L4460" s="20">
        <f t="shared" si="279"/>
        <v>4380</v>
      </c>
      <c r="M4460" s="21">
        <f t="shared" si="277"/>
        <v>0.13231735159817354</v>
      </c>
    </row>
    <row r="4461" spans="1:13" x14ac:dyDescent="0.3">
      <c r="A4461" s="129">
        <v>41585</v>
      </c>
      <c r="B4461" s="126" t="s">
        <v>29</v>
      </c>
      <c r="C4461" s="125">
        <v>15.5</v>
      </c>
      <c r="D4461" s="87" t="s">
        <v>31</v>
      </c>
      <c r="E4461" s="126" t="s">
        <v>8311</v>
      </c>
      <c r="F4461" s="127">
        <v>4.5</v>
      </c>
      <c r="G4461" s="70">
        <v>1</v>
      </c>
      <c r="H4461" s="69">
        <v>1</v>
      </c>
      <c r="I4461" s="64">
        <v>3.5</v>
      </c>
      <c r="J4461" s="18">
        <f t="shared" si="278"/>
        <v>583.05000000000007</v>
      </c>
      <c r="K4461" s="19" t="str">
        <f t="shared" si="276"/>
        <v>Nov-13</v>
      </c>
      <c r="L4461" s="20">
        <f t="shared" si="279"/>
        <v>4381</v>
      </c>
      <c r="M4461" s="21">
        <f t="shared" si="277"/>
        <v>0.13308605341246293</v>
      </c>
    </row>
    <row r="4462" spans="1:13" x14ac:dyDescent="0.3">
      <c r="A4462" s="128">
        <v>41585</v>
      </c>
      <c r="B4462" s="87" t="s">
        <v>45</v>
      </c>
      <c r="C4462" s="114">
        <v>16.5</v>
      </c>
      <c r="D4462" s="87" t="s">
        <v>31</v>
      </c>
      <c r="E4462" s="87" t="s">
        <v>8307</v>
      </c>
      <c r="F4462" s="113">
        <v>5</v>
      </c>
      <c r="G4462" s="70">
        <v>1</v>
      </c>
      <c r="H4462" s="71" t="s">
        <v>6518</v>
      </c>
      <c r="I4462" s="63">
        <v>-1</v>
      </c>
      <c r="J4462" s="18">
        <f t="shared" si="278"/>
        <v>582.05000000000007</v>
      </c>
      <c r="K4462" s="19" t="str">
        <f t="shared" si="276"/>
        <v>Nov-13</v>
      </c>
      <c r="L4462" s="20">
        <f t="shared" si="279"/>
        <v>4382</v>
      </c>
      <c r="M4462" s="21">
        <f t="shared" si="277"/>
        <v>0.13282747603833867</v>
      </c>
    </row>
    <row r="4463" spans="1:13" x14ac:dyDescent="0.3">
      <c r="A4463" s="128">
        <v>41585</v>
      </c>
      <c r="B4463" s="87" t="s">
        <v>45</v>
      </c>
      <c r="C4463" s="114">
        <v>17.2</v>
      </c>
      <c r="D4463" s="87" t="s">
        <v>31</v>
      </c>
      <c r="E4463" s="87" t="s">
        <v>8308</v>
      </c>
      <c r="F4463" s="113">
        <v>5</v>
      </c>
      <c r="G4463" s="70">
        <v>1</v>
      </c>
      <c r="H4463" s="71" t="s">
        <v>6518</v>
      </c>
      <c r="I4463" s="63">
        <v>-1</v>
      </c>
      <c r="J4463" s="18">
        <f t="shared" si="278"/>
        <v>581.05000000000007</v>
      </c>
      <c r="K4463" s="19" t="str">
        <f t="shared" si="276"/>
        <v>Nov-13</v>
      </c>
      <c r="L4463" s="20">
        <f t="shared" si="279"/>
        <v>4383</v>
      </c>
      <c r="M4463" s="21">
        <f t="shared" si="277"/>
        <v>0.13256901665525897</v>
      </c>
    </row>
    <row r="4464" spans="1:13" x14ac:dyDescent="0.3">
      <c r="A4464" s="128">
        <v>41585</v>
      </c>
      <c r="B4464" s="87" t="s">
        <v>45</v>
      </c>
      <c r="C4464" s="114">
        <v>17.2</v>
      </c>
      <c r="D4464" s="87" t="s">
        <v>31</v>
      </c>
      <c r="E4464" s="87" t="s">
        <v>8309</v>
      </c>
      <c r="F4464" s="113">
        <v>5</v>
      </c>
      <c r="G4464" s="70">
        <v>1</v>
      </c>
      <c r="H4464" s="71" t="s">
        <v>6512</v>
      </c>
      <c r="I4464" s="63">
        <v>-1</v>
      </c>
      <c r="J4464" s="18">
        <f t="shared" si="278"/>
        <v>580.05000000000007</v>
      </c>
      <c r="K4464" s="19" t="str">
        <f t="shared" si="276"/>
        <v>Nov-13</v>
      </c>
      <c r="L4464" s="20">
        <f t="shared" si="279"/>
        <v>4384</v>
      </c>
      <c r="M4464" s="21">
        <f t="shared" si="277"/>
        <v>0.13231067518248177</v>
      </c>
    </row>
    <row r="4465" spans="1:13" x14ac:dyDescent="0.3">
      <c r="A4465" s="128">
        <v>41585</v>
      </c>
      <c r="B4465" s="87" t="s">
        <v>45</v>
      </c>
      <c r="C4465" s="114">
        <v>19.2</v>
      </c>
      <c r="D4465" s="87" t="s">
        <v>31</v>
      </c>
      <c r="E4465" s="87" t="s">
        <v>8310</v>
      </c>
      <c r="F4465" s="113">
        <v>4.5</v>
      </c>
      <c r="G4465" s="70">
        <v>1</v>
      </c>
      <c r="H4465" s="71" t="s">
        <v>6526</v>
      </c>
      <c r="I4465" s="63">
        <v>4</v>
      </c>
      <c r="J4465" s="18">
        <f t="shared" si="278"/>
        <v>584.05000000000007</v>
      </c>
      <c r="K4465" s="19" t="str">
        <f t="shared" si="276"/>
        <v>Nov-13</v>
      </c>
      <c r="L4465" s="20">
        <f t="shared" si="279"/>
        <v>4385</v>
      </c>
      <c r="M4465" s="21">
        <f t="shared" si="277"/>
        <v>0.13319270239452682</v>
      </c>
    </row>
    <row r="4466" spans="1:13" x14ac:dyDescent="0.3">
      <c r="A4466" s="112">
        <v>41586</v>
      </c>
      <c r="B4466" s="87" t="s">
        <v>147</v>
      </c>
      <c r="C4466" s="102">
        <v>0.57638888888888895</v>
      </c>
      <c r="D4466" s="87" t="s">
        <v>31</v>
      </c>
      <c r="E4466" s="87" t="s">
        <v>1535</v>
      </c>
      <c r="F4466" s="113">
        <v>3.5</v>
      </c>
      <c r="G4466" s="88">
        <v>1</v>
      </c>
      <c r="H4466" s="87" t="s">
        <v>33</v>
      </c>
      <c r="I4466" s="78">
        <v>-1</v>
      </c>
      <c r="J4466" s="18">
        <f t="shared" si="278"/>
        <v>583.05000000000007</v>
      </c>
      <c r="K4466" s="19" t="str">
        <f t="shared" si="276"/>
        <v>Nov-13</v>
      </c>
      <c r="L4466" s="20">
        <f t="shared" si="279"/>
        <v>4386</v>
      </c>
      <c r="M4466" s="21">
        <f t="shared" si="277"/>
        <v>0.13293433652530781</v>
      </c>
    </row>
    <row r="4467" spans="1:13" x14ac:dyDescent="0.3">
      <c r="A4467" s="112">
        <v>41586</v>
      </c>
      <c r="B4467" s="87" t="s">
        <v>30</v>
      </c>
      <c r="C4467" s="102">
        <v>0.61458333333333337</v>
      </c>
      <c r="D4467" s="87" t="s">
        <v>31</v>
      </c>
      <c r="E4467" s="87" t="s">
        <v>1536</v>
      </c>
      <c r="F4467" s="113">
        <v>3.5</v>
      </c>
      <c r="G4467" s="88">
        <v>1</v>
      </c>
      <c r="H4467" s="87" t="s">
        <v>33</v>
      </c>
      <c r="I4467" s="78">
        <v>-1</v>
      </c>
      <c r="J4467" s="18">
        <f t="shared" si="278"/>
        <v>582.05000000000007</v>
      </c>
      <c r="K4467" s="19" t="str">
        <f t="shared" si="276"/>
        <v>Nov-13</v>
      </c>
      <c r="L4467" s="20">
        <f t="shared" si="279"/>
        <v>4387</v>
      </c>
      <c r="M4467" s="21">
        <f t="shared" si="277"/>
        <v>0.13267608844312745</v>
      </c>
    </row>
    <row r="4468" spans="1:13" x14ac:dyDescent="0.3">
      <c r="A4468" s="112">
        <v>41586</v>
      </c>
      <c r="B4468" s="87" t="s">
        <v>97</v>
      </c>
      <c r="C4468" s="102">
        <v>0.62847222222222221</v>
      </c>
      <c r="D4468" s="87" t="s">
        <v>31</v>
      </c>
      <c r="E4468" s="87" t="s">
        <v>1537</v>
      </c>
      <c r="F4468" s="113">
        <v>3.25</v>
      </c>
      <c r="G4468" s="88">
        <v>1</v>
      </c>
      <c r="H4468" s="87" t="s">
        <v>33</v>
      </c>
      <c r="I4468" s="78">
        <v>-1</v>
      </c>
      <c r="J4468" s="18">
        <f t="shared" si="278"/>
        <v>581.05000000000007</v>
      </c>
      <c r="K4468" s="19" t="str">
        <f t="shared" si="276"/>
        <v>Nov-13</v>
      </c>
      <c r="L4468" s="20">
        <f t="shared" si="279"/>
        <v>4388</v>
      </c>
      <c r="M4468" s="21">
        <f t="shared" si="277"/>
        <v>0.13241795806745671</v>
      </c>
    </row>
    <row r="4469" spans="1:13" x14ac:dyDescent="0.3">
      <c r="A4469" s="112">
        <v>41586</v>
      </c>
      <c r="B4469" s="87" t="s">
        <v>45</v>
      </c>
      <c r="C4469" s="102">
        <v>0.67708333333333337</v>
      </c>
      <c r="D4469" s="87" t="s">
        <v>31</v>
      </c>
      <c r="E4469" s="87" t="s">
        <v>1538</v>
      </c>
      <c r="F4469" s="113">
        <v>3.75</v>
      </c>
      <c r="G4469" s="88">
        <v>1</v>
      </c>
      <c r="H4469" s="87" t="s">
        <v>33</v>
      </c>
      <c r="I4469" s="23">
        <v>-1</v>
      </c>
      <c r="J4469" s="18">
        <f t="shared" si="278"/>
        <v>580.05000000000007</v>
      </c>
      <c r="K4469" s="19" t="str">
        <f t="shared" si="276"/>
        <v>Nov-13</v>
      </c>
      <c r="L4469" s="20">
        <f t="shared" si="279"/>
        <v>4389</v>
      </c>
      <c r="M4469" s="21">
        <f t="shared" si="277"/>
        <v>0.13215994531784006</v>
      </c>
    </row>
    <row r="4470" spans="1:13" x14ac:dyDescent="0.3">
      <c r="A4470" s="129">
        <v>41586</v>
      </c>
      <c r="B4470" s="126" t="s">
        <v>30</v>
      </c>
      <c r="C4470" s="125">
        <v>13.1</v>
      </c>
      <c r="D4470" s="87" t="s">
        <v>31</v>
      </c>
      <c r="E4470" s="126" t="s">
        <v>8313</v>
      </c>
      <c r="F4470" s="127">
        <v>4.5</v>
      </c>
      <c r="G4470" s="70">
        <v>1</v>
      </c>
      <c r="H4470" s="69" t="s">
        <v>6103</v>
      </c>
      <c r="I4470" s="64">
        <v>-1</v>
      </c>
      <c r="J4470" s="18">
        <f t="shared" si="278"/>
        <v>579.05000000000007</v>
      </c>
      <c r="K4470" s="19" t="str">
        <f t="shared" si="276"/>
        <v>Nov-13</v>
      </c>
      <c r="L4470" s="20">
        <f t="shared" si="279"/>
        <v>4390</v>
      </c>
      <c r="M4470" s="21">
        <f t="shared" si="277"/>
        <v>0.13190205011389522</v>
      </c>
    </row>
    <row r="4471" spans="1:13" x14ac:dyDescent="0.3">
      <c r="A4471" s="129">
        <v>41586</v>
      </c>
      <c r="B4471" s="126" t="s">
        <v>97</v>
      </c>
      <c r="C4471" s="125">
        <v>13.3</v>
      </c>
      <c r="D4471" s="87" t="s">
        <v>31</v>
      </c>
      <c r="E4471" s="126" t="s">
        <v>8314</v>
      </c>
      <c r="F4471" s="127">
        <v>5</v>
      </c>
      <c r="G4471" s="70">
        <v>1</v>
      </c>
      <c r="H4471" s="69">
        <v>3</v>
      </c>
      <c r="I4471" s="64">
        <v>-1</v>
      </c>
      <c r="J4471" s="18">
        <f t="shared" si="278"/>
        <v>578.05000000000007</v>
      </c>
      <c r="K4471" s="19" t="str">
        <f t="shared" si="276"/>
        <v>Nov-13</v>
      </c>
      <c r="L4471" s="20">
        <f t="shared" si="279"/>
        <v>4391</v>
      </c>
      <c r="M4471" s="21">
        <f t="shared" si="277"/>
        <v>0.13164427237531315</v>
      </c>
    </row>
    <row r="4472" spans="1:13" x14ac:dyDescent="0.3">
      <c r="A4472" s="129">
        <v>41586</v>
      </c>
      <c r="B4472" s="126" t="s">
        <v>147</v>
      </c>
      <c r="C4472" s="125">
        <v>15.25</v>
      </c>
      <c r="D4472" s="87" t="s">
        <v>31</v>
      </c>
      <c r="E4472" s="126" t="s">
        <v>6481</v>
      </c>
      <c r="F4472" s="127">
        <v>5.5</v>
      </c>
      <c r="G4472" s="70">
        <v>1</v>
      </c>
      <c r="H4472" s="69">
        <v>4</v>
      </c>
      <c r="I4472" s="64">
        <v>-1</v>
      </c>
      <c r="J4472" s="18">
        <f t="shared" si="278"/>
        <v>577.05000000000007</v>
      </c>
      <c r="K4472" s="19" t="str">
        <f t="shared" si="276"/>
        <v>Nov-13</v>
      </c>
      <c r="L4472" s="20">
        <f t="shared" si="279"/>
        <v>4392</v>
      </c>
      <c r="M4472" s="21">
        <f t="shared" si="277"/>
        <v>0.13138661202185795</v>
      </c>
    </row>
    <row r="4473" spans="1:13" x14ac:dyDescent="0.3">
      <c r="A4473" s="129">
        <v>41586</v>
      </c>
      <c r="B4473" s="126" t="s">
        <v>147</v>
      </c>
      <c r="C4473" s="125">
        <v>15.55</v>
      </c>
      <c r="D4473" s="87" t="s">
        <v>31</v>
      </c>
      <c r="E4473" s="126" t="s">
        <v>8315</v>
      </c>
      <c r="F4473" s="127">
        <v>6</v>
      </c>
      <c r="G4473" s="70">
        <v>1</v>
      </c>
      <c r="H4473" s="69">
        <v>3</v>
      </c>
      <c r="I4473" s="64">
        <v>-1</v>
      </c>
      <c r="J4473" s="18">
        <f t="shared" si="278"/>
        <v>576.05000000000007</v>
      </c>
      <c r="K4473" s="19" t="str">
        <f t="shared" si="276"/>
        <v>Nov-13</v>
      </c>
      <c r="L4473" s="20">
        <f t="shared" si="279"/>
        <v>4393</v>
      </c>
      <c r="M4473" s="21">
        <f t="shared" si="277"/>
        <v>0.13112906897336674</v>
      </c>
    </row>
    <row r="4474" spans="1:13" x14ac:dyDescent="0.3">
      <c r="A4474" s="128">
        <v>41586</v>
      </c>
      <c r="B4474" s="87" t="s">
        <v>45</v>
      </c>
      <c r="C4474" s="114">
        <v>19.3</v>
      </c>
      <c r="D4474" s="87" t="s">
        <v>31</v>
      </c>
      <c r="E4474" s="87" t="s">
        <v>8312</v>
      </c>
      <c r="F4474" s="113">
        <v>5.5</v>
      </c>
      <c r="G4474" s="70">
        <v>1</v>
      </c>
      <c r="H4474" s="71" t="s">
        <v>6512</v>
      </c>
      <c r="I4474" s="63">
        <v>-1</v>
      </c>
      <c r="J4474" s="18">
        <f t="shared" si="278"/>
        <v>575.05000000000007</v>
      </c>
      <c r="K4474" s="19" t="str">
        <f t="shared" si="276"/>
        <v>Nov-13</v>
      </c>
      <c r="L4474" s="20">
        <f t="shared" si="279"/>
        <v>4394</v>
      </c>
      <c r="M4474" s="21">
        <f t="shared" si="277"/>
        <v>0.13087164314974967</v>
      </c>
    </row>
    <row r="4475" spans="1:13" x14ac:dyDescent="0.3">
      <c r="A4475" s="112">
        <v>41587</v>
      </c>
      <c r="B4475" s="87" t="s">
        <v>44</v>
      </c>
      <c r="C4475" s="102">
        <v>0.50347222222222221</v>
      </c>
      <c r="D4475" s="87" t="s">
        <v>31</v>
      </c>
      <c r="E4475" s="87" t="s">
        <v>1539</v>
      </c>
      <c r="F4475" s="113">
        <v>3.25</v>
      </c>
      <c r="G4475" s="88">
        <v>1</v>
      </c>
      <c r="H4475" s="87" t="s">
        <v>42</v>
      </c>
      <c r="I4475" s="78">
        <v>2.5</v>
      </c>
      <c r="J4475" s="18">
        <f t="shared" si="278"/>
        <v>577.55000000000007</v>
      </c>
      <c r="K4475" s="19" t="str">
        <f t="shared" si="276"/>
        <v>Nov-13</v>
      </c>
      <c r="L4475" s="20">
        <f t="shared" si="279"/>
        <v>4395</v>
      </c>
      <c r="M4475" s="21">
        <f t="shared" si="277"/>
        <v>0.13141069397042096</v>
      </c>
    </row>
    <row r="4476" spans="1:13" x14ac:dyDescent="0.3">
      <c r="A4476" s="129">
        <v>41587</v>
      </c>
      <c r="B4476" s="126" t="s">
        <v>96</v>
      </c>
      <c r="C4476" s="125">
        <v>13.55</v>
      </c>
      <c r="D4476" s="87" t="s">
        <v>31</v>
      </c>
      <c r="E4476" s="126" t="s">
        <v>8316</v>
      </c>
      <c r="F4476" s="127">
        <v>5</v>
      </c>
      <c r="G4476" s="70">
        <v>1</v>
      </c>
      <c r="H4476" s="69" t="s">
        <v>6213</v>
      </c>
      <c r="I4476" s="64">
        <v>-1</v>
      </c>
      <c r="J4476" s="18">
        <f t="shared" si="278"/>
        <v>576.55000000000007</v>
      </c>
      <c r="K4476" s="19" t="str">
        <f t="shared" si="276"/>
        <v>Nov-13</v>
      </c>
      <c r="L4476" s="20">
        <f t="shared" si="279"/>
        <v>4396</v>
      </c>
      <c r="M4476" s="21">
        <f t="shared" si="277"/>
        <v>0.13115332120109191</v>
      </c>
    </row>
    <row r="4477" spans="1:13" x14ac:dyDescent="0.3">
      <c r="A4477" s="129">
        <v>41587</v>
      </c>
      <c r="B4477" s="126" t="s">
        <v>96</v>
      </c>
      <c r="C4477" s="125">
        <v>15.4</v>
      </c>
      <c r="D4477" s="87" t="s">
        <v>31</v>
      </c>
      <c r="E4477" s="126" t="s">
        <v>7321</v>
      </c>
      <c r="F4477" s="127">
        <v>5</v>
      </c>
      <c r="G4477" s="70">
        <v>1</v>
      </c>
      <c r="H4477" s="69" t="s">
        <v>6116</v>
      </c>
      <c r="I4477" s="64">
        <v>-1</v>
      </c>
      <c r="J4477" s="18">
        <f t="shared" si="278"/>
        <v>575.55000000000007</v>
      </c>
      <c r="K4477" s="19" t="str">
        <f t="shared" si="276"/>
        <v>Nov-13</v>
      </c>
      <c r="L4477" s="20">
        <f t="shared" si="279"/>
        <v>4397</v>
      </c>
      <c r="M4477" s="21">
        <f t="shared" si="277"/>
        <v>0.13089606549920402</v>
      </c>
    </row>
    <row r="4478" spans="1:13" x14ac:dyDescent="0.3">
      <c r="A4478" s="112">
        <v>41589</v>
      </c>
      <c r="B4478" s="87" t="s">
        <v>69</v>
      </c>
      <c r="C4478" s="102">
        <v>0.53125</v>
      </c>
      <c r="D4478" s="87" t="s">
        <v>31</v>
      </c>
      <c r="E4478" s="87" t="s">
        <v>1540</v>
      </c>
      <c r="F4478" s="113">
        <v>4</v>
      </c>
      <c r="G4478" s="88">
        <v>1</v>
      </c>
      <c r="H4478" s="87" t="s">
        <v>42</v>
      </c>
      <c r="I4478" s="78">
        <v>3</v>
      </c>
      <c r="J4478" s="18">
        <f t="shared" si="278"/>
        <v>578.55000000000007</v>
      </c>
      <c r="K4478" s="19" t="str">
        <f t="shared" si="276"/>
        <v>Nov-13</v>
      </c>
      <c r="L4478" s="20">
        <f t="shared" si="279"/>
        <v>4398</v>
      </c>
      <c r="M4478" s="21">
        <f t="shared" si="277"/>
        <v>0.13154843110504777</v>
      </c>
    </row>
    <row r="4479" spans="1:13" x14ac:dyDescent="0.3">
      <c r="A4479" s="112">
        <v>41589</v>
      </c>
      <c r="B4479" s="87" t="s">
        <v>30</v>
      </c>
      <c r="C4479" s="102">
        <v>0.58680555555555558</v>
      </c>
      <c r="D4479" s="87" t="s">
        <v>31</v>
      </c>
      <c r="E4479" s="87" t="s">
        <v>1541</v>
      </c>
      <c r="F4479" s="113">
        <v>4</v>
      </c>
      <c r="G4479" s="88">
        <v>1</v>
      </c>
      <c r="H4479" s="87" t="s">
        <v>42</v>
      </c>
      <c r="I4479" s="78">
        <v>3</v>
      </c>
      <c r="J4479" s="18">
        <f t="shared" si="278"/>
        <v>581.55000000000007</v>
      </c>
      <c r="K4479" s="19" t="str">
        <f t="shared" si="276"/>
        <v>Nov-13</v>
      </c>
      <c r="L4479" s="20">
        <f t="shared" si="279"/>
        <v>4399</v>
      </c>
      <c r="M4479" s="21">
        <f t="shared" si="277"/>
        <v>0.13220050011366222</v>
      </c>
    </row>
    <row r="4480" spans="1:13" x14ac:dyDescent="0.3">
      <c r="A4480" s="112">
        <v>41589</v>
      </c>
      <c r="B4480" s="87" t="s">
        <v>43</v>
      </c>
      <c r="C4480" s="102">
        <v>0.59375</v>
      </c>
      <c r="D4480" s="87" t="s">
        <v>31</v>
      </c>
      <c r="E4480" s="87" t="s">
        <v>1542</v>
      </c>
      <c r="F4480" s="113">
        <v>3.5</v>
      </c>
      <c r="G4480" s="88">
        <v>1</v>
      </c>
      <c r="H4480" s="87" t="s">
        <v>33</v>
      </c>
      <c r="I4480" s="78">
        <v>-1</v>
      </c>
      <c r="J4480" s="18">
        <f t="shared" si="278"/>
        <v>580.55000000000007</v>
      </c>
      <c r="K4480" s="19" t="str">
        <f t="shared" si="276"/>
        <v>Nov-13</v>
      </c>
      <c r="L4480" s="20">
        <f t="shared" si="279"/>
        <v>4400</v>
      </c>
      <c r="M4480" s="21">
        <f t="shared" si="277"/>
        <v>0.13194318181818182</v>
      </c>
    </row>
    <row r="4481" spans="1:13" x14ac:dyDescent="0.3">
      <c r="A4481" s="129">
        <v>41589</v>
      </c>
      <c r="B4481" s="126" t="s">
        <v>69</v>
      </c>
      <c r="C4481" s="125">
        <v>13.15</v>
      </c>
      <c r="D4481" s="87" t="s">
        <v>31</v>
      </c>
      <c r="E4481" s="126" t="s">
        <v>8317</v>
      </c>
      <c r="F4481" s="127">
        <v>4.33</v>
      </c>
      <c r="G4481" s="70">
        <v>1</v>
      </c>
      <c r="H4481" s="69">
        <v>6</v>
      </c>
      <c r="I4481" s="64">
        <v>-1</v>
      </c>
      <c r="J4481" s="18">
        <f t="shared" si="278"/>
        <v>579.55000000000007</v>
      </c>
      <c r="K4481" s="19" t="str">
        <f t="shared" si="276"/>
        <v>Nov-13</v>
      </c>
      <c r="L4481" s="20">
        <f t="shared" si="279"/>
        <v>4401</v>
      </c>
      <c r="M4481" s="21">
        <f t="shared" si="277"/>
        <v>0.13168598045898661</v>
      </c>
    </row>
    <row r="4482" spans="1:13" x14ac:dyDescent="0.3">
      <c r="A4482" s="129">
        <v>41589</v>
      </c>
      <c r="B4482" s="126" t="s">
        <v>69</v>
      </c>
      <c r="C4482" s="125">
        <v>15</v>
      </c>
      <c r="D4482" s="87" t="s">
        <v>31</v>
      </c>
      <c r="E4482" s="126" t="s">
        <v>8318</v>
      </c>
      <c r="F4482" s="127">
        <v>4.5</v>
      </c>
      <c r="G4482" s="70">
        <v>1</v>
      </c>
      <c r="H4482" s="69">
        <v>2</v>
      </c>
      <c r="I4482" s="64">
        <v>-1</v>
      </c>
      <c r="J4482" s="18">
        <f t="shared" si="278"/>
        <v>578.55000000000007</v>
      </c>
      <c r="K4482" s="19" t="str">
        <f t="shared" ref="K4482:K4545" si="280">TEXT(A4482,"MMM-yy")</f>
        <v>Nov-13</v>
      </c>
      <c r="L4482" s="20">
        <f t="shared" si="279"/>
        <v>4402</v>
      </c>
      <c r="M4482" s="21">
        <f t="shared" ref="M4482:M4545" si="281">J4482/L4482</f>
        <v>0.13142889595638349</v>
      </c>
    </row>
    <row r="4483" spans="1:13" x14ac:dyDescent="0.3">
      <c r="A4483" s="112">
        <v>41590</v>
      </c>
      <c r="B4483" s="87" t="s">
        <v>29</v>
      </c>
      <c r="C4483" s="102">
        <v>0.60416666666666663</v>
      </c>
      <c r="D4483" s="87" t="s">
        <v>31</v>
      </c>
      <c r="E4483" s="87" t="s">
        <v>1543</v>
      </c>
      <c r="F4483" s="113">
        <v>4</v>
      </c>
      <c r="G4483" s="88">
        <v>1</v>
      </c>
      <c r="H4483" s="87" t="s">
        <v>33</v>
      </c>
      <c r="I4483" s="78">
        <v>-1</v>
      </c>
      <c r="J4483" s="18">
        <f t="shared" ref="J4483:J4546" si="282">J4482+I4483</f>
        <v>577.55000000000007</v>
      </c>
      <c r="K4483" s="19" t="str">
        <f t="shared" si="280"/>
        <v>Nov-13</v>
      </c>
      <c r="L4483" s="20">
        <f t="shared" ref="L4483:L4546" si="283">L4482+G4483</f>
        <v>4403</v>
      </c>
      <c r="M4483" s="21">
        <f t="shared" si="281"/>
        <v>0.13117192823075177</v>
      </c>
    </row>
    <row r="4484" spans="1:13" x14ac:dyDescent="0.3">
      <c r="A4484" s="112">
        <v>41590</v>
      </c>
      <c r="B4484" s="87" t="s">
        <v>29</v>
      </c>
      <c r="C4484" s="102">
        <v>0.625</v>
      </c>
      <c r="D4484" s="87" t="s">
        <v>31</v>
      </c>
      <c r="E4484" s="87" t="s">
        <v>817</v>
      </c>
      <c r="F4484" s="113">
        <v>3.75</v>
      </c>
      <c r="G4484" s="88">
        <v>1</v>
      </c>
      <c r="H4484" s="87" t="s">
        <v>33</v>
      </c>
      <c r="I4484" s="78">
        <v>-1</v>
      </c>
      <c r="J4484" s="18">
        <f t="shared" si="282"/>
        <v>576.55000000000007</v>
      </c>
      <c r="K4484" s="19" t="str">
        <f t="shared" si="280"/>
        <v>Nov-13</v>
      </c>
      <c r="L4484" s="20">
        <f t="shared" si="283"/>
        <v>4404</v>
      </c>
      <c r="M4484" s="21">
        <f t="shared" si="281"/>
        <v>0.13091507720254317</v>
      </c>
    </row>
    <row r="4485" spans="1:13" x14ac:dyDescent="0.3">
      <c r="A4485" s="112">
        <v>41590</v>
      </c>
      <c r="B4485" s="87" t="s">
        <v>29</v>
      </c>
      <c r="C4485" s="102">
        <v>0.67013888888888884</v>
      </c>
      <c r="D4485" s="87" t="s">
        <v>31</v>
      </c>
      <c r="E4485" s="87" t="s">
        <v>1544</v>
      </c>
      <c r="F4485" s="113">
        <v>3.25</v>
      </c>
      <c r="G4485" s="88">
        <v>1</v>
      </c>
      <c r="H4485" s="87" t="s">
        <v>33</v>
      </c>
      <c r="I4485" s="78">
        <v>-1</v>
      </c>
      <c r="J4485" s="18">
        <f t="shared" si="282"/>
        <v>575.55000000000007</v>
      </c>
      <c r="K4485" s="19" t="str">
        <f t="shared" si="280"/>
        <v>Nov-13</v>
      </c>
      <c r="L4485" s="20">
        <f t="shared" si="283"/>
        <v>4405</v>
      </c>
      <c r="M4485" s="21">
        <f t="shared" si="281"/>
        <v>0.1306583427922815</v>
      </c>
    </row>
    <row r="4486" spans="1:13" x14ac:dyDescent="0.3">
      <c r="A4486" s="112">
        <v>41590</v>
      </c>
      <c r="B4486" s="87" t="s">
        <v>45</v>
      </c>
      <c r="C4486" s="102">
        <v>0.74305555555555547</v>
      </c>
      <c r="D4486" s="87" t="s">
        <v>31</v>
      </c>
      <c r="E4486" s="87" t="s">
        <v>1545</v>
      </c>
      <c r="F4486" s="113">
        <v>3.5</v>
      </c>
      <c r="G4486" s="88">
        <v>1</v>
      </c>
      <c r="H4486" s="87" t="s">
        <v>42</v>
      </c>
      <c r="I4486" s="23">
        <v>3</v>
      </c>
      <c r="J4486" s="18">
        <f t="shared" si="282"/>
        <v>578.55000000000007</v>
      </c>
      <c r="K4486" s="19" t="str">
        <f t="shared" si="280"/>
        <v>Nov-13</v>
      </c>
      <c r="L4486" s="20">
        <f t="shared" si="283"/>
        <v>4406</v>
      </c>
      <c r="M4486" s="21">
        <f t="shared" si="281"/>
        <v>0.13130957784838856</v>
      </c>
    </row>
    <row r="4487" spans="1:13" x14ac:dyDescent="0.3">
      <c r="A4487" s="129">
        <v>41590</v>
      </c>
      <c r="B4487" s="126" t="s">
        <v>67</v>
      </c>
      <c r="C4487" s="125">
        <v>12.4</v>
      </c>
      <c r="D4487" s="87" t="s">
        <v>31</v>
      </c>
      <c r="E4487" s="126" t="s">
        <v>8253</v>
      </c>
      <c r="F4487" s="127">
        <v>5.5</v>
      </c>
      <c r="G4487" s="70">
        <v>1</v>
      </c>
      <c r="H4487" s="69">
        <v>3</v>
      </c>
      <c r="I4487" s="64">
        <v>-1</v>
      </c>
      <c r="J4487" s="18">
        <f t="shared" si="282"/>
        <v>577.55000000000007</v>
      </c>
      <c r="K4487" s="19" t="str">
        <f t="shared" si="280"/>
        <v>Nov-13</v>
      </c>
      <c r="L4487" s="20">
        <f t="shared" si="283"/>
        <v>4407</v>
      </c>
      <c r="M4487" s="21">
        <f t="shared" si="281"/>
        <v>0.13105287043340141</v>
      </c>
    </row>
    <row r="4488" spans="1:13" x14ac:dyDescent="0.3">
      <c r="A4488" s="129">
        <v>41590</v>
      </c>
      <c r="B4488" s="126" t="s">
        <v>29</v>
      </c>
      <c r="C4488" s="125">
        <v>13.3</v>
      </c>
      <c r="D4488" s="87" t="s">
        <v>31</v>
      </c>
      <c r="E4488" s="126" t="s">
        <v>8320</v>
      </c>
      <c r="F4488" s="127">
        <v>5</v>
      </c>
      <c r="G4488" s="70">
        <v>1</v>
      </c>
      <c r="H4488" s="69">
        <v>2</v>
      </c>
      <c r="I4488" s="64">
        <v>-1</v>
      </c>
      <c r="J4488" s="18">
        <f t="shared" si="282"/>
        <v>576.55000000000007</v>
      </c>
      <c r="K4488" s="19" t="str">
        <f t="shared" si="280"/>
        <v>Nov-13</v>
      </c>
      <c r="L4488" s="20">
        <f t="shared" si="283"/>
        <v>4408</v>
      </c>
      <c r="M4488" s="21">
        <f t="shared" si="281"/>
        <v>0.13079627949183303</v>
      </c>
    </row>
    <row r="4489" spans="1:13" x14ac:dyDescent="0.3">
      <c r="A4489" s="129">
        <v>41590</v>
      </c>
      <c r="B4489" s="126" t="s">
        <v>82</v>
      </c>
      <c r="C4489" s="125">
        <v>14.2</v>
      </c>
      <c r="D4489" s="87" t="s">
        <v>31</v>
      </c>
      <c r="E4489" s="126" t="s">
        <v>8321</v>
      </c>
      <c r="F4489" s="127">
        <v>5</v>
      </c>
      <c r="G4489" s="70">
        <v>1</v>
      </c>
      <c r="H4489" s="69" t="s">
        <v>6116</v>
      </c>
      <c r="I4489" s="64">
        <v>-1</v>
      </c>
      <c r="J4489" s="18">
        <f t="shared" si="282"/>
        <v>575.55000000000007</v>
      </c>
      <c r="K4489" s="19" t="str">
        <f t="shared" si="280"/>
        <v>Nov-13</v>
      </c>
      <c r="L4489" s="20">
        <f t="shared" si="283"/>
        <v>4409</v>
      </c>
      <c r="M4489" s="21">
        <f t="shared" si="281"/>
        <v>0.13053980494443185</v>
      </c>
    </row>
    <row r="4490" spans="1:13" x14ac:dyDescent="0.3">
      <c r="A4490" s="129">
        <v>41590</v>
      </c>
      <c r="B4490" s="126" t="s">
        <v>82</v>
      </c>
      <c r="C4490" s="125">
        <v>14.5</v>
      </c>
      <c r="D4490" s="87" t="s">
        <v>31</v>
      </c>
      <c r="E4490" s="126" t="s">
        <v>1647</v>
      </c>
      <c r="F4490" s="127">
        <v>5.5</v>
      </c>
      <c r="G4490" s="70">
        <v>1</v>
      </c>
      <c r="H4490" s="69">
        <v>4</v>
      </c>
      <c r="I4490" s="64">
        <v>-1</v>
      </c>
      <c r="J4490" s="18">
        <f t="shared" si="282"/>
        <v>574.55000000000007</v>
      </c>
      <c r="K4490" s="19" t="str">
        <f t="shared" si="280"/>
        <v>Nov-13</v>
      </c>
      <c r="L4490" s="20">
        <f t="shared" si="283"/>
        <v>4410</v>
      </c>
      <c r="M4490" s="21">
        <f t="shared" si="281"/>
        <v>0.13028344671201816</v>
      </c>
    </row>
    <row r="4491" spans="1:13" x14ac:dyDescent="0.3">
      <c r="A4491" s="129">
        <v>41590</v>
      </c>
      <c r="B4491" s="126" t="s">
        <v>67</v>
      </c>
      <c r="C4491" s="125">
        <v>15.1</v>
      </c>
      <c r="D4491" s="87" t="s">
        <v>31</v>
      </c>
      <c r="E4491" s="126" t="s">
        <v>8322</v>
      </c>
      <c r="F4491" s="127">
        <v>4.5</v>
      </c>
      <c r="G4491" s="70">
        <v>1</v>
      </c>
      <c r="H4491" s="69">
        <v>1</v>
      </c>
      <c r="I4491" s="64">
        <v>3.5</v>
      </c>
      <c r="J4491" s="18">
        <f t="shared" si="282"/>
        <v>578.05000000000007</v>
      </c>
      <c r="K4491" s="19" t="str">
        <f t="shared" si="280"/>
        <v>Nov-13</v>
      </c>
      <c r="L4491" s="20">
        <f t="shared" si="283"/>
        <v>4411</v>
      </c>
      <c r="M4491" s="21">
        <f t="shared" si="281"/>
        <v>0.13104738154613468</v>
      </c>
    </row>
    <row r="4492" spans="1:13" x14ac:dyDescent="0.3">
      <c r="A4492" s="129">
        <v>41590</v>
      </c>
      <c r="B4492" s="126" t="s">
        <v>82</v>
      </c>
      <c r="C4492" s="125">
        <v>15.2</v>
      </c>
      <c r="D4492" s="87" t="s">
        <v>31</v>
      </c>
      <c r="E4492" s="126" t="s">
        <v>7445</v>
      </c>
      <c r="F4492" s="127">
        <v>5</v>
      </c>
      <c r="G4492" s="70">
        <v>1</v>
      </c>
      <c r="H4492" s="69">
        <v>3</v>
      </c>
      <c r="I4492" s="64">
        <v>-1</v>
      </c>
      <c r="J4492" s="18">
        <f t="shared" si="282"/>
        <v>577.05000000000007</v>
      </c>
      <c r="K4492" s="19" t="str">
        <f t="shared" si="280"/>
        <v>Nov-13</v>
      </c>
      <c r="L4492" s="20">
        <f t="shared" si="283"/>
        <v>4412</v>
      </c>
      <c r="M4492" s="21">
        <f t="shared" si="281"/>
        <v>0.13079102447869448</v>
      </c>
    </row>
    <row r="4493" spans="1:13" x14ac:dyDescent="0.3">
      <c r="A4493" s="129">
        <v>41590</v>
      </c>
      <c r="B4493" s="126" t="s">
        <v>82</v>
      </c>
      <c r="C4493" s="125">
        <v>15.2</v>
      </c>
      <c r="D4493" s="87" t="s">
        <v>31</v>
      </c>
      <c r="E4493" s="126" t="s">
        <v>8323</v>
      </c>
      <c r="F4493" s="127">
        <v>4.5</v>
      </c>
      <c r="G4493" s="70">
        <v>1</v>
      </c>
      <c r="H4493" s="69">
        <v>1</v>
      </c>
      <c r="I4493" s="64">
        <v>3.5</v>
      </c>
      <c r="J4493" s="18">
        <f t="shared" si="282"/>
        <v>580.55000000000007</v>
      </c>
      <c r="K4493" s="19" t="str">
        <f t="shared" si="280"/>
        <v>Nov-13</v>
      </c>
      <c r="L4493" s="20">
        <f t="shared" si="283"/>
        <v>4413</v>
      </c>
      <c r="M4493" s="21">
        <f t="shared" si="281"/>
        <v>0.13155449807387268</v>
      </c>
    </row>
    <row r="4494" spans="1:13" x14ac:dyDescent="0.3">
      <c r="A4494" s="128">
        <v>41590</v>
      </c>
      <c r="B4494" s="87" t="s">
        <v>45</v>
      </c>
      <c r="C4494" s="114">
        <v>18.5</v>
      </c>
      <c r="D4494" s="87" t="s">
        <v>31</v>
      </c>
      <c r="E4494" s="87" t="s">
        <v>8319</v>
      </c>
      <c r="F4494" s="113">
        <v>4.5</v>
      </c>
      <c r="G4494" s="70">
        <v>1</v>
      </c>
      <c r="H4494" s="70" t="s">
        <v>6512</v>
      </c>
      <c r="I4494" s="63">
        <v>-1</v>
      </c>
      <c r="J4494" s="18">
        <f t="shared" si="282"/>
        <v>579.55000000000007</v>
      </c>
      <c r="K4494" s="19" t="str">
        <f t="shared" si="280"/>
        <v>Nov-13</v>
      </c>
      <c r="L4494" s="20">
        <f t="shared" si="283"/>
        <v>4414</v>
      </c>
      <c r="M4494" s="21">
        <f t="shared" si="281"/>
        <v>0.13129814227458089</v>
      </c>
    </row>
    <row r="4495" spans="1:13" x14ac:dyDescent="0.3">
      <c r="A4495" s="112">
        <v>41591</v>
      </c>
      <c r="B4495" s="87" t="s">
        <v>29</v>
      </c>
      <c r="C4495" s="102">
        <v>0.60416666666666663</v>
      </c>
      <c r="D4495" s="87" t="s">
        <v>31</v>
      </c>
      <c r="E4495" s="87" t="s">
        <v>1383</v>
      </c>
      <c r="F4495" s="113">
        <v>4</v>
      </c>
      <c r="G4495" s="88">
        <v>1</v>
      </c>
      <c r="H4495" s="87" t="s">
        <v>33</v>
      </c>
      <c r="I4495" s="78">
        <v>-1</v>
      </c>
      <c r="J4495" s="18">
        <f t="shared" si="282"/>
        <v>578.55000000000007</v>
      </c>
      <c r="K4495" s="19" t="str">
        <f t="shared" si="280"/>
        <v>Nov-13</v>
      </c>
      <c r="L4495" s="20">
        <f t="shared" si="283"/>
        <v>4415</v>
      </c>
      <c r="M4495" s="21">
        <f t="shared" si="281"/>
        <v>0.13104190260475654</v>
      </c>
    </row>
    <row r="4496" spans="1:13" x14ac:dyDescent="0.3">
      <c r="A4496" s="129">
        <v>41591</v>
      </c>
      <c r="B4496" s="126" t="s">
        <v>84</v>
      </c>
      <c r="C4496" s="125">
        <v>13.4</v>
      </c>
      <c r="D4496" s="87" t="s">
        <v>31</v>
      </c>
      <c r="E4496" s="126" t="s">
        <v>8326</v>
      </c>
      <c r="F4496" s="127">
        <v>5.5</v>
      </c>
      <c r="G4496" s="70">
        <v>1</v>
      </c>
      <c r="H4496" s="69">
        <v>14</v>
      </c>
      <c r="I4496" s="64">
        <v>-1</v>
      </c>
      <c r="J4496" s="18">
        <f t="shared" si="282"/>
        <v>577.55000000000007</v>
      </c>
      <c r="K4496" s="19" t="str">
        <f t="shared" si="280"/>
        <v>Nov-13</v>
      </c>
      <c r="L4496" s="20">
        <f t="shared" si="283"/>
        <v>4416</v>
      </c>
      <c r="M4496" s="21">
        <f t="shared" si="281"/>
        <v>0.13078577898550725</v>
      </c>
    </row>
    <row r="4497" spans="1:13" x14ac:dyDescent="0.3">
      <c r="A4497" s="129">
        <v>41591</v>
      </c>
      <c r="B4497" s="126" t="s">
        <v>123</v>
      </c>
      <c r="C4497" s="125">
        <v>13.5</v>
      </c>
      <c r="D4497" s="87" t="s">
        <v>31</v>
      </c>
      <c r="E4497" s="126" t="s">
        <v>8327</v>
      </c>
      <c r="F4497" s="127">
        <v>5</v>
      </c>
      <c r="G4497" s="70">
        <v>1</v>
      </c>
      <c r="H4497" s="69">
        <v>2</v>
      </c>
      <c r="I4497" s="64">
        <v>-1</v>
      </c>
      <c r="J4497" s="18">
        <f t="shared" si="282"/>
        <v>576.55000000000007</v>
      </c>
      <c r="K4497" s="19" t="str">
        <f t="shared" si="280"/>
        <v>Nov-13</v>
      </c>
      <c r="L4497" s="20">
        <f t="shared" si="283"/>
        <v>4417</v>
      </c>
      <c r="M4497" s="21">
        <f t="shared" si="281"/>
        <v>0.13052977133801225</v>
      </c>
    </row>
    <row r="4498" spans="1:13" x14ac:dyDescent="0.3">
      <c r="A4498" s="129">
        <v>41591</v>
      </c>
      <c r="B4498" s="126" t="s">
        <v>84</v>
      </c>
      <c r="C4498" s="125">
        <v>15.1</v>
      </c>
      <c r="D4498" s="87" t="s">
        <v>31</v>
      </c>
      <c r="E4498" s="126" t="s">
        <v>2241</v>
      </c>
      <c r="F4498" s="127">
        <v>5</v>
      </c>
      <c r="G4498" s="70">
        <v>1</v>
      </c>
      <c r="H4498" s="69">
        <v>3</v>
      </c>
      <c r="I4498" s="64">
        <v>-1</v>
      </c>
      <c r="J4498" s="18">
        <f t="shared" si="282"/>
        <v>575.55000000000007</v>
      </c>
      <c r="K4498" s="19" t="str">
        <f t="shared" si="280"/>
        <v>Nov-13</v>
      </c>
      <c r="L4498" s="20">
        <f t="shared" si="283"/>
        <v>4418</v>
      </c>
      <c r="M4498" s="21">
        <f t="shared" si="281"/>
        <v>0.13027387958352196</v>
      </c>
    </row>
    <row r="4499" spans="1:13" x14ac:dyDescent="0.3">
      <c r="A4499" s="129">
        <v>41591</v>
      </c>
      <c r="B4499" s="126" t="s">
        <v>29</v>
      </c>
      <c r="C4499" s="125">
        <v>15.3</v>
      </c>
      <c r="D4499" s="87" t="s">
        <v>31</v>
      </c>
      <c r="E4499" s="126" t="s">
        <v>8328</v>
      </c>
      <c r="F4499" s="127">
        <v>4.33</v>
      </c>
      <c r="G4499" s="70">
        <v>1</v>
      </c>
      <c r="H4499" s="69">
        <v>3</v>
      </c>
      <c r="I4499" s="64">
        <v>-1</v>
      </c>
      <c r="J4499" s="18">
        <f t="shared" si="282"/>
        <v>574.55000000000007</v>
      </c>
      <c r="K4499" s="19" t="str">
        <f t="shared" si="280"/>
        <v>Nov-13</v>
      </c>
      <c r="L4499" s="20">
        <f t="shared" si="283"/>
        <v>4419</v>
      </c>
      <c r="M4499" s="21">
        <f t="shared" si="281"/>
        <v>0.13001810364335825</v>
      </c>
    </row>
    <row r="4500" spans="1:13" x14ac:dyDescent="0.3">
      <c r="A4500" s="128">
        <v>41591</v>
      </c>
      <c r="B4500" s="87" t="s">
        <v>43</v>
      </c>
      <c r="C4500" s="114">
        <v>16.2</v>
      </c>
      <c r="D4500" s="87" t="s">
        <v>31</v>
      </c>
      <c r="E4500" s="87" t="s">
        <v>8324</v>
      </c>
      <c r="F4500" s="113">
        <v>4.5</v>
      </c>
      <c r="G4500" s="70">
        <v>1</v>
      </c>
      <c r="H4500" s="71" t="s">
        <v>6512</v>
      </c>
      <c r="I4500" s="63">
        <v>-1</v>
      </c>
      <c r="J4500" s="18">
        <f t="shared" si="282"/>
        <v>573.55000000000007</v>
      </c>
      <c r="K4500" s="19" t="str">
        <f t="shared" si="280"/>
        <v>Nov-13</v>
      </c>
      <c r="L4500" s="20">
        <f t="shared" si="283"/>
        <v>4420</v>
      </c>
      <c r="M4500" s="21">
        <f t="shared" si="281"/>
        <v>0.12976244343891405</v>
      </c>
    </row>
    <row r="4501" spans="1:13" x14ac:dyDescent="0.3">
      <c r="A4501" s="128">
        <v>41591</v>
      </c>
      <c r="B4501" s="87" t="s">
        <v>43</v>
      </c>
      <c r="C4501" s="114">
        <v>16.2</v>
      </c>
      <c r="D4501" s="87" t="s">
        <v>31</v>
      </c>
      <c r="E4501" s="87" t="s">
        <v>7897</v>
      </c>
      <c r="F4501" s="113">
        <v>5.5</v>
      </c>
      <c r="G4501" s="70">
        <v>1</v>
      </c>
      <c r="H4501" s="71" t="s">
        <v>6512</v>
      </c>
      <c r="I4501" s="63">
        <v>-1</v>
      </c>
      <c r="J4501" s="18">
        <f t="shared" si="282"/>
        <v>572.55000000000007</v>
      </c>
      <c r="K4501" s="19" t="str">
        <f t="shared" si="280"/>
        <v>Nov-13</v>
      </c>
      <c r="L4501" s="20">
        <f t="shared" si="283"/>
        <v>4421</v>
      </c>
      <c r="M4501" s="21">
        <f t="shared" si="281"/>
        <v>0.12950689889165348</v>
      </c>
    </row>
    <row r="4502" spans="1:13" x14ac:dyDescent="0.3">
      <c r="A4502" s="128">
        <v>41591</v>
      </c>
      <c r="B4502" s="87" t="s">
        <v>43</v>
      </c>
      <c r="C4502" s="114">
        <v>17.2</v>
      </c>
      <c r="D4502" s="87" t="s">
        <v>31</v>
      </c>
      <c r="E4502" s="87" t="s">
        <v>1607</v>
      </c>
      <c r="F4502" s="113">
        <v>5.5</v>
      </c>
      <c r="G4502" s="70">
        <v>1</v>
      </c>
      <c r="H4502" s="71" t="s">
        <v>6518</v>
      </c>
      <c r="I4502" s="63">
        <v>-1</v>
      </c>
      <c r="J4502" s="18">
        <f t="shared" si="282"/>
        <v>571.55000000000007</v>
      </c>
      <c r="K4502" s="19" t="str">
        <f t="shared" si="280"/>
        <v>Nov-13</v>
      </c>
      <c r="L4502" s="20">
        <f t="shared" si="283"/>
        <v>4422</v>
      </c>
      <c r="M4502" s="21">
        <f t="shared" si="281"/>
        <v>0.12925146992311173</v>
      </c>
    </row>
    <row r="4503" spans="1:13" x14ac:dyDescent="0.3">
      <c r="A4503" s="128">
        <v>41591</v>
      </c>
      <c r="B4503" s="87" t="s">
        <v>43</v>
      </c>
      <c r="C4503" s="114">
        <v>17.2</v>
      </c>
      <c r="D4503" s="87" t="s">
        <v>31</v>
      </c>
      <c r="E4503" s="87" t="s">
        <v>8325</v>
      </c>
      <c r="F4503" s="113">
        <v>6</v>
      </c>
      <c r="G4503" s="70">
        <v>1</v>
      </c>
      <c r="H4503" s="71" t="s">
        <v>6512</v>
      </c>
      <c r="I4503" s="63">
        <v>-1</v>
      </c>
      <c r="J4503" s="18">
        <f t="shared" si="282"/>
        <v>570.55000000000007</v>
      </c>
      <c r="K4503" s="19" t="str">
        <f t="shared" si="280"/>
        <v>Nov-13</v>
      </c>
      <c r="L4503" s="20">
        <f t="shared" si="283"/>
        <v>4423</v>
      </c>
      <c r="M4503" s="21">
        <f t="shared" si="281"/>
        <v>0.12899615645489487</v>
      </c>
    </row>
    <row r="4504" spans="1:13" x14ac:dyDescent="0.3">
      <c r="A4504" s="112">
        <v>41592</v>
      </c>
      <c r="B4504" s="87" t="s">
        <v>103</v>
      </c>
      <c r="C4504" s="102">
        <v>0.59027777777777779</v>
      </c>
      <c r="D4504" s="87" t="s">
        <v>31</v>
      </c>
      <c r="E4504" s="87" t="s">
        <v>1546</v>
      </c>
      <c r="F4504" s="113">
        <v>3.5</v>
      </c>
      <c r="G4504" s="88">
        <v>1</v>
      </c>
      <c r="H4504" s="87" t="s">
        <v>33</v>
      </c>
      <c r="I4504" s="78">
        <v>-1</v>
      </c>
      <c r="J4504" s="18">
        <f t="shared" si="282"/>
        <v>569.55000000000007</v>
      </c>
      <c r="K4504" s="19" t="str">
        <f t="shared" si="280"/>
        <v>Nov-13</v>
      </c>
      <c r="L4504" s="20">
        <f t="shared" si="283"/>
        <v>4424</v>
      </c>
      <c r="M4504" s="21">
        <f t="shared" si="281"/>
        <v>0.12874095840867994</v>
      </c>
    </row>
    <row r="4505" spans="1:13" x14ac:dyDescent="0.3">
      <c r="A4505" s="112">
        <v>41592</v>
      </c>
      <c r="B4505" s="87" t="s">
        <v>43</v>
      </c>
      <c r="C4505" s="102">
        <v>0.76388888888888884</v>
      </c>
      <c r="D4505" s="87" t="s">
        <v>31</v>
      </c>
      <c r="E4505" s="87" t="s">
        <v>1547</v>
      </c>
      <c r="F4505" s="113">
        <v>4</v>
      </c>
      <c r="G4505" s="88">
        <v>1</v>
      </c>
      <c r="H4505" s="87" t="s">
        <v>33</v>
      </c>
      <c r="I4505" s="23">
        <v>-1</v>
      </c>
      <c r="J4505" s="18">
        <f t="shared" si="282"/>
        <v>568.55000000000007</v>
      </c>
      <c r="K4505" s="19" t="str">
        <f t="shared" si="280"/>
        <v>Nov-13</v>
      </c>
      <c r="L4505" s="20">
        <f t="shared" si="283"/>
        <v>4425</v>
      </c>
      <c r="M4505" s="21">
        <f t="shared" si="281"/>
        <v>0.1284858757062147</v>
      </c>
    </row>
    <row r="4506" spans="1:13" x14ac:dyDescent="0.3">
      <c r="A4506" s="129">
        <v>41592</v>
      </c>
      <c r="B4506" s="126" t="s">
        <v>30</v>
      </c>
      <c r="C4506" s="125">
        <v>13.2</v>
      </c>
      <c r="D4506" s="87" t="s">
        <v>31</v>
      </c>
      <c r="E4506" s="126" t="s">
        <v>8330</v>
      </c>
      <c r="F4506" s="127">
        <v>4.5</v>
      </c>
      <c r="G4506" s="70">
        <v>0</v>
      </c>
      <c r="H4506" s="69" t="s">
        <v>6111</v>
      </c>
      <c r="I4506" s="64">
        <v>0</v>
      </c>
      <c r="J4506" s="18">
        <f t="shared" si="282"/>
        <v>568.55000000000007</v>
      </c>
      <c r="K4506" s="19" t="str">
        <f t="shared" si="280"/>
        <v>Nov-13</v>
      </c>
      <c r="L4506" s="20">
        <f t="shared" si="283"/>
        <v>4425</v>
      </c>
      <c r="M4506" s="21">
        <f t="shared" si="281"/>
        <v>0.1284858757062147</v>
      </c>
    </row>
    <row r="4507" spans="1:13" x14ac:dyDescent="0.3">
      <c r="A4507" s="129">
        <v>41592</v>
      </c>
      <c r="B4507" s="126" t="s">
        <v>103</v>
      </c>
      <c r="C4507" s="125">
        <v>13.4</v>
      </c>
      <c r="D4507" s="87" t="s">
        <v>31</v>
      </c>
      <c r="E4507" s="126" t="s">
        <v>8331</v>
      </c>
      <c r="F4507" s="127">
        <v>5.5</v>
      </c>
      <c r="G4507" s="70">
        <v>1</v>
      </c>
      <c r="H4507" s="69">
        <v>2</v>
      </c>
      <c r="I4507" s="64">
        <v>-1</v>
      </c>
      <c r="J4507" s="18">
        <f t="shared" si="282"/>
        <v>567.55000000000007</v>
      </c>
      <c r="K4507" s="19" t="str">
        <f t="shared" si="280"/>
        <v>Nov-13</v>
      </c>
      <c r="L4507" s="20">
        <f t="shared" si="283"/>
        <v>4426</v>
      </c>
      <c r="M4507" s="21">
        <f t="shared" si="281"/>
        <v>0.12823090826931768</v>
      </c>
    </row>
    <row r="4508" spans="1:13" x14ac:dyDescent="0.3">
      <c r="A4508" s="129">
        <v>41592</v>
      </c>
      <c r="B4508" s="126" t="s">
        <v>30</v>
      </c>
      <c r="C4508" s="125">
        <v>14.2</v>
      </c>
      <c r="D4508" s="87" t="s">
        <v>31</v>
      </c>
      <c r="E4508" s="126" t="s">
        <v>8332</v>
      </c>
      <c r="F4508" s="127">
        <v>5</v>
      </c>
      <c r="G4508" s="70">
        <v>1</v>
      </c>
      <c r="H4508" s="69">
        <v>5</v>
      </c>
      <c r="I4508" s="64">
        <v>-1</v>
      </c>
      <c r="J4508" s="18">
        <f t="shared" si="282"/>
        <v>566.55000000000007</v>
      </c>
      <c r="K4508" s="19" t="str">
        <f t="shared" si="280"/>
        <v>Nov-13</v>
      </c>
      <c r="L4508" s="20">
        <f t="shared" si="283"/>
        <v>4427</v>
      </c>
      <c r="M4508" s="21">
        <f t="shared" si="281"/>
        <v>0.12797605601987805</v>
      </c>
    </row>
    <row r="4509" spans="1:13" x14ac:dyDescent="0.3">
      <c r="A4509" s="128">
        <v>41592</v>
      </c>
      <c r="B4509" s="87" t="s">
        <v>43</v>
      </c>
      <c r="C4509" s="114">
        <v>19.5</v>
      </c>
      <c r="D4509" s="87" t="s">
        <v>31</v>
      </c>
      <c r="E4509" s="87" t="s">
        <v>8329</v>
      </c>
      <c r="F4509" s="113">
        <v>4.5</v>
      </c>
      <c r="G4509" s="70">
        <v>1</v>
      </c>
      <c r="H4509" s="71" t="s">
        <v>6526</v>
      </c>
      <c r="I4509" s="63">
        <v>3.5</v>
      </c>
      <c r="J4509" s="18">
        <f t="shared" si="282"/>
        <v>570.05000000000007</v>
      </c>
      <c r="K4509" s="19" t="str">
        <f t="shared" si="280"/>
        <v>Nov-13</v>
      </c>
      <c r="L4509" s="20">
        <f t="shared" si="283"/>
        <v>4428</v>
      </c>
      <c r="M4509" s="21">
        <f t="shared" si="281"/>
        <v>0.12873757904245711</v>
      </c>
    </row>
    <row r="4510" spans="1:13" x14ac:dyDescent="0.3">
      <c r="A4510" s="112">
        <v>41593</v>
      </c>
      <c r="B4510" s="87" t="s">
        <v>137</v>
      </c>
      <c r="C4510" s="102">
        <v>0.55208333333333337</v>
      </c>
      <c r="D4510" s="87" t="s">
        <v>31</v>
      </c>
      <c r="E4510" s="87" t="s">
        <v>1548</v>
      </c>
      <c r="F4510" s="113">
        <v>3</v>
      </c>
      <c r="G4510" s="88">
        <v>1</v>
      </c>
      <c r="H4510" s="87" t="s">
        <v>33</v>
      </c>
      <c r="I4510" s="78">
        <v>-1</v>
      </c>
      <c r="J4510" s="18">
        <f t="shared" si="282"/>
        <v>569.05000000000007</v>
      </c>
      <c r="K4510" s="19" t="str">
        <f t="shared" si="280"/>
        <v>Nov-13</v>
      </c>
      <c r="L4510" s="20">
        <f t="shared" si="283"/>
        <v>4429</v>
      </c>
      <c r="M4510" s="21">
        <f t="shared" si="281"/>
        <v>0.128482727477986</v>
      </c>
    </row>
    <row r="4511" spans="1:13" x14ac:dyDescent="0.3">
      <c r="A4511" s="112">
        <v>41593</v>
      </c>
      <c r="B4511" s="87" t="s">
        <v>29</v>
      </c>
      <c r="C4511" s="102">
        <v>0.55902777777777779</v>
      </c>
      <c r="D4511" s="87" t="s">
        <v>31</v>
      </c>
      <c r="E4511" s="87" t="s">
        <v>1549</v>
      </c>
      <c r="F4511" s="113">
        <v>4</v>
      </c>
      <c r="G4511" s="88">
        <v>1</v>
      </c>
      <c r="H4511" s="87" t="s">
        <v>33</v>
      </c>
      <c r="I4511" s="78">
        <v>-1</v>
      </c>
      <c r="J4511" s="18">
        <f t="shared" si="282"/>
        <v>568.05000000000007</v>
      </c>
      <c r="K4511" s="19" t="str">
        <f t="shared" si="280"/>
        <v>Nov-13</v>
      </c>
      <c r="L4511" s="20">
        <f t="shared" si="283"/>
        <v>4430</v>
      </c>
      <c r="M4511" s="21">
        <f t="shared" si="281"/>
        <v>0.12822799097065465</v>
      </c>
    </row>
    <row r="4512" spans="1:13" x14ac:dyDescent="0.3">
      <c r="A4512" s="112">
        <v>41593</v>
      </c>
      <c r="B4512" s="87" t="s">
        <v>29</v>
      </c>
      <c r="C4512" s="102">
        <v>0.62847222222222221</v>
      </c>
      <c r="D4512" s="87" t="s">
        <v>31</v>
      </c>
      <c r="E4512" s="87" t="s">
        <v>1550</v>
      </c>
      <c r="F4512" s="113">
        <v>3.5</v>
      </c>
      <c r="G4512" s="88">
        <v>1</v>
      </c>
      <c r="H4512" s="87" t="s">
        <v>42</v>
      </c>
      <c r="I4512" s="78">
        <v>2.5</v>
      </c>
      <c r="J4512" s="18">
        <f t="shared" si="282"/>
        <v>570.55000000000007</v>
      </c>
      <c r="K4512" s="19" t="str">
        <f t="shared" si="280"/>
        <v>Nov-13</v>
      </c>
      <c r="L4512" s="20">
        <f t="shared" si="283"/>
        <v>4431</v>
      </c>
      <c r="M4512" s="21">
        <f t="shared" si="281"/>
        <v>0.1287632588580456</v>
      </c>
    </row>
    <row r="4513" spans="1:13" x14ac:dyDescent="0.3">
      <c r="A4513" s="112">
        <v>41593</v>
      </c>
      <c r="B4513" s="87" t="s">
        <v>76</v>
      </c>
      <c r="C4513" s="102">
        <v>0.65972222222222221</v>
      </c>
      <c r="D4513" s="87" t="s">
        <v>31</v>
      </c>
      <c r="E4513" s="87" t="s">
        <v>1551</v>
      </c>
      <c r="F4513" s="113">
        <v>3.5</v>
      </c>
      <c r="G4513" s="88">
        <v>1</v>
      </c>
      <c r="H4513" s="87" t="s">
        <v>42</v>
      </c>
      <c r="I4513" s="78">
        <v>2.5</v>
      </c>
      <c r="J4513" s="18">
        <f t="shared" si="282"/>
        <v>573.05000000000007</v>
      </c>
      <c r="K4513" s="19" t="str">
        <f t="shared" si="280"/>
        <v>Nov-13</v>
      </c>
      <c r="L4513" s="20">
        <f t="shared" si="283"/>
        <v>4432</v>
      </c>
      <c r="M4513" s="21">
        <f t="shared" si="281"/>
        <v>0.12929828519855596</v>
      </c>
    </row>
    <row r="4514" spans="1:13" x14ac:dyDescent="0.3">
      <c r="A4514" s="112">
        <v>41593</v>
      </c>
      <c r="B4514" s="87" t="s">
        <v>45</v>
      </c>
      <c r="C4514" s="102">
        <v>0.6875</v>
      </c>
      <c r="D4514" s="87" t="s">
        <v>31</v>
      </c>
      <c r="E4514" s="87" t="s">
        <v>1552</v>
      </c>
      <c r="F4514" s="113">
        <v>2.75</v>
      </c>
      <c r="G4514" s="88">
        <v>1</v>
      </c>
      <c r="H4514" s="87" t="s">
        <v>33</v>
      </c>
      <c r="I4514" s="23">
        <v>-1</v>
      </c>
      <c r="J4514" s="18">
        <f t="shared" si="282"/>
        <v>572.05000000000007</v>
      </c>
      <c r="K4514" s="19" t="str">
        <f t="shared" si="280"/>
        <v>Nov-13</v>
      </c>
      <c r="L4514" s="20">
        <f t="shared" si="283"/>
        <v>4433</v>
      </c>
      <c r="M4514" s="21">
        <f t="shared" si="281"/>
        <v>0.12904353710805325</v>
      </c>
    </row>
    <row r="4515" spans="1:13" x14ac:dyDescent="0.3">
      <c r="A4515" s="112">
        <v>41593</v>
      </c>
      <c r="B4515" s="87" t="s">
        <v>45</v>
      </c>
      <c r="C4515" s="102">
        <v>0.79166666666666663</v>
      </c>
      <c r="D4515" s="87" t="s">
        <v>31</v>
      </c>
      <c r="E4515" s="87" t="s">
        <v>1553</v>
      </c>
      <c r="F4515" s="113">
        <v>3.25</v>
      </c>
      <c r="G4515" s="88">
        <v>1</v>
      </c>
      <c r="H4515" s="87" t="s">
        <v>33</v>
      </c>
      <c r="I4515" s="23">
        <v>-1</v>
      </c>
      <c r="J4515" s="18">
        <f t="shared" si="282"/>
        <v>571.05000000000007</v>
      </c>
      <c r="K4515" s="19" t="str">
        <f t="shared" si="280"/>
        <v>Nov-13</v>
      </c>
      <c r="L4515" s="20">
        <f t="shared" si="283"/>
        <v>4434</v>
      </c>
      <c r="M4515" s="21">
        <f t="shared" si="281"/>
        <v>0.12878890392422193</v>
      </c>
    </row>
    <row r="4516" spans="1:13" x14ac:dyDescent="0.3">
      <c r="A4516" s="129">
        <v>41593</v>
      </c>
      <c r="B4516" s="126" t="s">
        <v>29</v>
      </c>
      <c r="C4516" s="125">
        <v>11.55</v>
      </c>
      <c r="D4516" s="87" t="s">
        <v>31</v>
      </c>
      <c r="E4516" s="126" t="s">
        <v>8335</v>
      </c>
      <c r="F4516" s="127">
        <v>5</v>
      </c>
      <c r="G4516" s="70">
        <v>1</v>
      </c>
      <c r="H4516" s="69">
        <v>5</v>
      </c>
      <c r="I4516" s="64">
        <v>-1</v>
      </c>
      <c r="J4516" s="18">
        <f t="shared" si="282"/>
        <v>570.05000000000007</v>
      </c>
      <c r="K4516" s="19" t="str">
        <f t="shared" si="280"/>
        <v>Nov-13</v>
      </c>
      <c r="L4516" s="20">
        <f t="shared" si="283"/>
        <v>4435</v>
      </c>
      <c r="M4516" s="21">
        <f t="shared" si="281"/>
        <v>0.12853438556933486</v>
      </c>
    </row>
    <row r="4517" spans="1:13" x14ac:dyDescent="0.3">
      <c r="A4517" s="129">
        <v>41593</v>
      </c>
      <c r="B4517" s="126" t="s">
        <v>29</v>
      </c>
      <c r="C4517" s="125">
        <v>13.55</v>
      </c>
      <c r="D4517" s="87" t="s">
        <v>31</v>
      </c>
      <c r="E4517" s="126" t="s">
        <v>8329</v>
      </c>
      <c r="F4517" s="127">
        <v>4.33</v>
      </c>
      <c r="G4517" s="70">
        <v>1</v>
      </c>
      <c r="H4517" s="69">
        <v>3</v>
      </c>
      <c r="I4517" s="64">
        <v>-1</v>
      </c>
      <c r="J4517" s="18">
        <f t="shared" si="282"/>
        <v>569.05000000000007</v>
      </c>
      <c r="K4517" s="19" t="str">
        <f t="shared" si="280"/>
        <v>Nov-13</v>
      </c>
      <c r="L4517" s="20">
        <f t="shared" si="283"/>
        <v>4436</v>
      </c>
      <c r="M4517" s="21">
        <f t="shared" si="281"/>
        <v>0.12827998196573492</v>
      </c>
    </row>
    <row r="4518" spans="1:13" x14ac:dyDescent="0.3">
      <c r="A4518" s="129">
        <v>41593</v>
      </c>
      <c r="B4518" s="126" t="s">
        <v>29</v>
      </c>
      <c r="C4518" s="125">
        <v>14.3</v>
      </c>
      <c r="D4518" s="87" t="s">
        <v>31</v>
      </c>
      <c r="E4518" s="126" t="s">
        <v>8336</v>
      </c>
      <c r="F4518" s="127">
        <v>4.5</v>
      </c>
      <c r="G4518" s="70">
        <v>1</v>
      </c>
      <c r="H4518" s="69">
        <v>1</v>
      </c>
      <c r="I4518" s="64">
        <v>3.5</v>
      </c>
      <c r="J4518" s="18">
        <f t="shared" si="282"/>
        <v>572.55000000000007</v>
      </c>
      <c r="K4518" s="19" t="str">
        <f t="shared" si="280"/>
        <v>Nov-13</v>
      </c>
      <c r="L4518" s="20">
        <f t="shared" si="283"/>
        <v>4437</v>
      </c>
      <c r="M4518" s="21">
        <f t="shared" si="281"/>
        <v>0.12903989181879649</v>
      </c>
    </row>
    <row r="4519" spans="1:13" x14ac:dyDescent="0.3">
      <c r="A4519" s="129">
        <v>41593</v>
      </c>
      <c r="B4519" s="126" t="s">
        <v>76</v>
      </c>
      <c r="C4519" s="125">
        <v>14.4</v>
      </c>
      <c r="D4519" s="87" t="s">
        <v>31</v>
      </c>
      <c r="E4519" s="126" t="s">
        <v>3621</v>
      </c>
      <c r="F4519" s="127">
        <v>4.5</v>
      </c>
      <c r="G4519" s="70">
        <v>1</v>
      </c>
      <c r="H4519" s="69">
        <v>9</v>
      </c>
      <c r="I4519" s="64">
        <v>-1</v>
      </c>
      <c r="J4519" s="18">
        <f t="shared" si="282"/>
        <v>571.55000000000007</v>
      </c>
      <c r="K4519" s="19" t="str">
        <f t="shared" si="280"/>
        <v>Nov-13</v>
      </c>
      <c r="L4519" s="20">
        <f t="shared" si="283"/>
        <v>4438</v>
      </c>
      <c r="M4519" s="21">
        <f t="shared" si="281"/>
        <v>0.12878548895899056</v>
      </c>
    </row>
    <row r="4520" spans="1:13" x14ac:dyDescent="0.3">
      <c r="A4520" s="129">
        <v>41593</v>
      </c>
      <c r="B4520" s="126" t="s">
        <v>137</v>
      </c>
      <c r="C4520" s="125">
        <v>14.5</v>
      </c>
      <c r="D4520" s="87" t="s">
        <v>31</v>
      </c>
      <c r="E4520" s="126" t="s">
        <v>8337</v>
      </c>
      <c r="F4520" s="127">
        <v>6</v>
      </c>
      <c r="G4520" s="70">
        <v>1</v>
      </c>
      <c r="H4520" s="69" t="s">
        <v>6103</v>
      </c>
      <c r="I4520" s="64">
        <v>-1</v>
      </c>
      <c r="J4520" s="18">
        <f t="shared" si="282"/>
        <v>570.55000000000007</v>
      </c>
      <c r="K4520" s="19" t="str">
        <f t="shared" si="280"/>
        <v>Nov-13</v>
      </c>
      <c r="L4520" s="20">
        <f t="shared" si="283"/>
        <v>4439</v>
      </c>
      <c r="M4520" s="21">
        <f t="shared" si="281"/>
        <v>0.12853120072088309</v>
      </c>
    </row>
    <row r="4521" spans="1:13" x14ac:dyDescent="0.3">
      <c r="A4521" s="128">
        <v>41593</v>
      </c>
      <c r="B4521" s="87" t="s">
        <v>45</v>
      </c>
      <c r="C4521" s="114">
        <v>16</v>
      </c>
      <c r="D4521" s="87" t="s">
        <v>31</v>
      </c>
      <c r="E4521" s="87" t="s">
        <v>2750</v>
      </c>
      <c r="F4521" s="113">
        <v>5.5</v>
      </c>
      <c r="G4521" s="70">
        <v>1</v>
      </c>
      <c r="H4521" s="71" t="s">
        <v>6518</v>
      </c>
      <c r="I4521" s="63">
        <v>-1</v>
      </c>
      <c r="J4521" s="18">
        <f t="shared" si="282"/>
        <v>569.55000000000007</v>
      </c>
      <c r="K4521" s="19" t="str">
        <f t="shared" si="280"/>
        <v>Nov-13</v>
      </c>
      <c r="L4521" s="20">
        <f t="shared" si="283"/>
        <v>4440</v>
      </c>
      <c r="M4521" s="21">
        <f t="shared" si="281"/>
        <v>0.12827702702702704</v>
      </c>
    </row>
    <row r="4522" spans="1:13" x14ac:dyDescent="0.3">
      <c r="A4522" s="128">
        <v>41593</v>
      </c>
      <c r="B4522" s="87" t="s">
        <v>45</v>
      </c>
      <c r="C4522" s="114">
        <v>19.3</v>
      </c>
      <c r="D4522" s="87" t="s">
        <v>31</v>
      </c>
      <c r="E4522" s="87" t="s">
        <v>8333</v>
      </c>
      <c r="F4522" s="113">
        <v>5</v>
      </c>
      <c r="G4522" s="70">
        <v>1</v>
      </c>
      <c r="H4522" s="71" t="s">
        <v>6518</v>
      </c>
      <c r="I4522" s="63">
        <v>-1</v>
      </c>
      <c r="J4522" s="18">
        <f t="shared" si="282"/>
        <v>568.55000000000007</v>
      </c>
      <c r="K4522" s="19" t="str">
        <f t="shared" si="280"/>
        <v>Nov-13</v>
      </c>
      <c r="L4522" s="20">
        <f t="shared" si="283"/>
        <v>4441</v>
      </c>
      <c r="M4522" s="21">
        <f t="shared" si="281"/>
        <v>0.12802296780004505</v>
      </c>
    </row>
    <row r="4523" spans="1:13" x14ac:dyDescent="0.3">
      <c r="A4523" s="128">
        <v>41593</v>
      </c>
      <c r="B4523" s="87" t="s">
        <v>45</v>
      </c>
      <c r="C4523" s="114">
        <v>19.3</v>
      </c>
      <c r="D4523" s="87" t="s">
        <v>31</v>
      </c>
      <c r="E4523" s="87" t="s">
        <v>8334</v>
      </c>
      <c r="F4523" s="113">
        <v>5</v>
      </c>
      <c r="G4523" s="70">
        <v>1</v>
      </c>
      <c r="H4523" s="71" t="s">
        <v>6512</v>
      </c>
      <c r="I4523" s="63">
        <v>-1</v>
      </c>
      <c r="J4523" s="18">
        <f t="shared" si="282"/>
        <v>567.55000000000007</v>
      </c>
      <c r="K4523" s="19" t="str">
        <f t="shared" si="280"/>
        <v>Nov-13</v>
      </c>
      <c r="L4523" s="20">
        <f t="shared" si="283"/>
        <v>4442</v>
      </c>
      <c r="M4523" s="21">
        <f t="shared" si="281"/>
        <v>0.12776902296262946</v>
      </c>
    </row>
    <row r="4524" spans="1:13" x14ac:dyDescent="0.3">
      <c r="A4524" s="112">
        <v>41594</v>
      </c>
      <c r="B4524" s="87" t="s">
        <v>98</v>
      </c>
      <c r="C4524" s="102">
        <v>0.54513888888888895</v>
      </c>
      <c r="D4524" s="87" t="s">
        <v>31</v>
      </c>
      <c r="E4524" s="87" t="s">
        <v>951</v>
      </c>
      <c r="F4524" s="113">
        <v>3.25</v>
      </c>
      <c r="G4524" s="88">
        <v>1</v>
      </c>
      <c r="H4524" s="87" t="s">
        <v>42</v>
      </c>
      <c r="I4524" s="78">
        <v>2.75</v>
      </c>
      <c r="J4524" s="18">
        <f t="shared" si="282"/>
        <v>570.30000000000007</v>
      </c>
      <c r="K4524" s="19" t="str">
        <f t="shared" si="280"/>
        <v>Nov-13</v>
      </c>
      <c r="L4524" s="20">
        <f t="shared" si="283"/>
        <v>4443</v>
      </c>
      <c r="M4524" s="21">
        <f t="shared" si="281"/>
        <v>0.12835921674544229</v>
      </c>
    </row>
    <row r="4525" spans="1:13" x14ac:dyDescent="0.3">
      <c r="A4525" s="112">
        <v>41594</v>
      </c>
      <c r="B4525" s="87" t="s">
        <v>45</v>
      </c>
      <c r="C4525" s="102">
        <v>0.74305555555555547</v>
      </c>
      <c r="D4525" s="87" t="s">
        <v>31</v>
      </c>
      <c r="E4525" s="87" t="s">
        <v>1059</v>
      </c>
      <c r="F4525" s="113">
        <v>3.25</v>
      </c>
      <c r="G4525" s="88">
        <v>1</v>
      </c>
      <c r="H4525" s="87" t="s">
        <v>33</v>
      </c>
      <c r="I4525" s="23">
        <v>-1</v>
      </c>
      <c r="J4525" s="18">
        <f t="shared" si="282"/>
        <v>569.30000000000007</v>
      </c>
      <c r="K4525" s="19" t="str">
        <f t="shared" si="280"/>
        <v>Nov-13</v>
      </c>
      <c r="L4525" s="20">
        <f t="shared" si="283"/>
        <v>4444</v>
      </c>
      <c r="M4525" s="21">
        <f t="shared" si="281"/>
        <v>0.12810531053105312</v>
      </c>
    </row>
    <row r="4526" spans="1:13" x14ac:dyDescent="0.3">
      <c r="A4526" s="112">
        <v>41594</v>
      </c>
      <c r="B4526" s="87" t="s">
        <v>45</v>
      </c>
      <c r="C4526" s="102">
        <v>0.76388888888888884</v>
      </c>
      <c r="D4526" s="87" t="s">
        <v>31</v>
      </c>
      <c r="E4526" s="87" t="s">
        <v>622</v>
      </c>
      <c r="F4526" s="113">
        <v>3.25</v>
      </c>
      <c r="G4526" s="88">
        <v>1</v>
      </c>
      <c r="H4526" s="87" t="s">
        <v>33</v>
      </c>
      <c r="I4526" s="23">
        <v>-1</v>
      </c>
      <c r="J4526" s="18">
        <f t="shared" si="282"/>
        <v>568.30000000000007</v>
      </c>
      <c r="K4526" s="19" t="str">
        <f t="shared" si="280"/>
        <v>Nov-13</v>
      </c>
      <c r="L4526" s="20">
        <f t="shared" si="283"/>
        <v>4445</v>
      </c>
      <c r="M4526" s="21">
        <f t="shared" si="281"/>
        <v>0.12785151856017998</v>
      </c>
    </row>
    <row r="4527" spans="1:13" x14ac:dyDescent="0.3">
      <c r="A4527" s="129">
        <v>41594</v>
      </c>
      <c r="B4527" s="126" t="s">
        <v>143</v>
      </c>
      <c r="C4527" s="125">
        <v>12.25</v>
      </c>
      <c r="D4527" s="87" t="s">
        <v>31</v>
      </c>
      <c r="E4527" s="126" t="s">
        <v>1312</v>
      </c>
      <c r="F4527" s="127">
        <v>6</v>
      </c>
      <c r="G4527" s="70">
        <v>1</v>
      </c>
      <c r="H4527" s="69">
        <v>5</v>
      </c>
      <c r="I4527" s="64">
        <v>-1</v>
      </c>
      <c r="J4527" s="18">
        <f t="shared" si="282"/>
        <v>567.30000000000007</v>
      </c>
      <c r="K4527" s="19" t="str">
        <f t="shared" si="280"/>
        <v>Nov-13</v>
      </c>
      <c r="L4527" s="20">
        <f t="shared" si="283"/>
        <v>4446</v>
      </c>
      <c r="M4527" s="21">
        <f t="shared" si="281"/>
        <v>0.12759784075573552</v>
      </c>
    </row>
    <row r="4528" spans="1:13" x14ac:dyDescent="0.3">
      <c r="A4528" s="129">
        <v>41594</v>
      </c>
      <c r="B4528" s="126" t="s">
        <v>98</v>
      </c>
      <c r="C4528" s="125">
        <v>12.35</v>
      </c>
      <c r="D4528" s="87" t="s">
        <v>31</v>
      </c>
      <c r="E4528" s="126" t="s">
        <v>8340</v>
      </c>
      <c r="F4528" s="127">
        <v>6</v>
      </c>
      <c r="G4528" s="70">
        <v>1</v>
      </c>
      <c r="H4528" s="69">
        <v>1</v>
      </c>
      <c r="I4528" s="64">
        <v>5</v>
      </c>
      <c r="J4528" s="18">
        <f t="shared" si="282"/>
        <v>572.30000000000007</v>
      </c>
      <c r="K4528" s="19" t="str">
        <f t="shared" si="280"/>
        <v>Nov-13</v>
      </c>
      <c r="L4528" s="20">
        <f t="shared" si="283"/>
        <v>4447</v>
      </c>
      <c r="M4528" s="21">
        <f t="shared" si="281"/>
        <v>0.12869350123678885</v>
      </c>
    </row>
    <row r="4529" spans="1:13" x14ac:dyDescent="0.3">
      <c r="A4529" s="129">
        <v>41594</v>
      </c>
      <c r="B4529" s="126" t="s">
        <v>143</v>
      </c>
      <c r="C4529" s="125">
        <v>12.55</v>
      </c>
      <c r="D4529" s="87" t="s">
        <v>31</v>
      </c>
      <c r="E4529" s="126" t="s">
        <v>3582</v>
      </c>
      <c r="F4529" s="127">
        <v>5.5</v>
      </c>
      <c r="G4529" s="70">
        <v>1</v>
      </c>
      <c r="H4529" s="69">
        <v>3</v>
      </c>
      <c r="I4529" s="64">
        <v>-1</v>
      </c>
      <c r="J4529" s="18">
        <f t="shared" si="282"/>
        <v>571.30000000000007</v>
      </c>
      <c r="K4529" s="19" t="str">
        <f t="shared" si="280"/>
        <v>Nov-13</v>
      </c>
      <c r="L4529" s="20">
        <f t="shared" si="283"/>
        <v>4448</v>
      </c>
      <c r="M4529" s="21">
        <f t="shared" si="281"/>
        <v>0.12843974820143886</v>
      </c>
    </row>
    <row r="4530" spans="1:13" x14ac:dyDescent="0.3">
      <c r="A4530" s="129">
        <v>41594</v>
      </c>
      <c r="B4530" s="126" t="s">
        <v>29</v>
      </c>
      <c r="C4530" s="125">
        <v>15.1</v>
      </c>
      <c r="D4530" s="87" t="s">
        <v>31</v>
      </c>
      <c r="E4530" s="126" t="s">
        <v>649</v>
      </c>
      <c r="F4530" s="127">
        <v>5</v>
      </c>
      <c r="G4530" s="70">
        <v>1</v>
      </c>
      <c r="H4530" s="69">
        <v>11</v>
      </c>
      <c r="I4530" s="64">
        <v>-1</v>
      </c>
      <c r="J4530" s="18">
        <f t="shared" si="282"/>
        <v>570.30000000000007</v>
      </c>
      <c r="K4530" s="19" t="str">
        <f t="shared" si="280"/>
        <v>Nov-13</v>
      </c>
      <c r="L4530" s="20">
        <f t="shared" si="283"/>
        <v>4449</v>
      </c>
      <c r="M4530" s="21">
        <f t="shared" si="281"/>
        <v>0.12818610923803103</v>
      </c>
    </row>
    <row r="4531" spans="1:13" x14ac:dyDescent="0.3">
      <c r="A4531" s="129">
        <v>41594</v>
      </c>
      <c r="B4531" s="126" t="s">
        <v>29</v>
      </c>
      <c r="C4531" s="125">
        <v>15.1</v>
      </c>
      <c r="D4531" s="87" t="s">
        <v>31</v>
      </c>
      <c r="E4531" s="126" t="s">
        <v>8341</v>
      </c>
      <c r="F4531" s="127">
        <v>6</v>
      </c>
      <c r="G4531" s="70">
        <v>1</v>
      </c>
      <c r="H4531" s="69">
        <v>7</v>
      </c>
      <c r="I4531" s="64">
        <v>-1</v>
      </c>
      <c r="J4531" s="18">
        <f t="shared" si="282"/>
        <v>569.30000000000007</v>
      </c>
      <c r="K4531" s="19" t="str">
        <f t="shared" si="280"/>
        <v>Nov-13</v>
      </c>
      <c r="L4531" s="20">
        <f t="shared" si="283"/>
        <v>4450</v>
      </c>
      <c r="M4531" s="21">
        <f t="shared" si="281"/>
        <v>0.12793258426966295</v>
      </c>
    </row>
    <row r="4532" spans="1:13" x14ac:dyDescent="0.3">
      <c r="A4532" s="128">
        <v>41594</v>
      </c>
      <c r="B4532" s="87" t="s">
        <v>45</v>
      </c>
      <c r="C4532" s="114">
        <v>19.2</v>
      </c>
      <c r="D4532" s="87" t="s">
        <v>31</v>
      </c>
      <c r="E4532" s="87" t="s">
        <v>7777</v>
      </c>
      <c r="F4532" s="113">
        <v>5</v>
      </c>
      <c r="G4532" s="70">
        <v>1</v>
      </c>
      <c r="H4532" s="71" t="s">
        <v>6526</v>
      </c>
      <c r="I4532" s="63">
        <v>5</v>
      </c>
      <c r="J4532" s="18">
        <f t="shared" si="282"/>
        <v>574.30000000000007</v>
      </c>
      <c r="K4532" s="19" t="str">
        <f t="shared" si="280"/>
        <v>Nov-13</v>
      </c>
      <c r="L4532" s="20">
        <f t="shared" si="283"/>
        <v>4451</v>
      </c>
      <c r="M4532" s="21">
        <f t="shared" si="281"/>
        <v>0.12902718490226917</v>
      </c>
    </row>
    <row r="4533" spans="1:13" x14ac:dyDescent="0.3">
      <c r="A4533" s="128">
        <v>41594</v>
      </c>
      <c r="B4533" s="87" t="s">
        <v>45</v>
      </c>
      <c r="C4533" s="114">
        <v>20.2</v>
      </c>
      <c r="D4533" s="87" t="s">
        <v>31</v>
      </c>
      <c r="E4533" s="87" t="s">
        <v>8338</v>
      </c>
      <c r="F4533" s="113">
        <v>5.5</v>
      </c>
      <c r="G4533" s="70">
        <v>1</v>
      </c>
      <c r="H4533" s="71" t="s">
        <v>6526</v>
      </c>
      <c r="I4533" s="63">
        <v>4.5</v>
      </c>
      <c r="J4533" s="18">
        <f t="shared" si="282"/>
        <v>578.80000000000007</v>
      </c>
      <c r="K4533" s="19" t="str">
        <f t="shared" si="280"/>
        <v>Nov-13</v>
      </c>
      <c r="L4533" s="20">
        <f t="shared" si="283"/>
        <v>4452</v>
      </c>
      <c r="M4533" s="21">
        <f t="shared" si="281"/>
        <v>0.13000898472596586</v>
      </c>
    </row>
    <row r="4534" spans="1:13" x14ac:dyDescent="0.3">
      <c r="A4534" s="128">
        <v>41594</v>
      </c>
      <c r="B4534" s="87" t="s">
        <v>45</v>
      </c>
      <c r="C4534" s="114">
        <v>21.2</v>
      </c>
      <c r="D4534" s="87" t="s">
        <v>31</v>
      </c>
      <c r="E4534" s="87" t="s">
        <v>8339</v>
      </c>
      <c r="F4534" s="113">
        <v>5.5</v>
      </c>
      <c r="G4534" s="70">
        <v>1</v>
      </c>
      <c r="H4534" s="71" t="s">
        <v>6526</v>
      </c>
      <c r="I4534" s="63">
        <v>4.5</v>
      </c>
      <c r="J4534" s="18">
        <f t="shared" si="282"/>
        <v>583.30000000000007</v>
      </c>
      <c r="K4534" s="19" t="str">
        <f t="shared" si="280"/>
        <v>Nov-13</v>
      </c>
      <c r="L4534" s="20">
        <f t="shared" si="283"/>
        <v>4453</v>
      </c>
      <c r="M4534" s="21">
        <f t="shared" si="281"/>
        <v>0.13099034358859196</v>
      </c>
    </row>
    <row r="4535" spans="1:13" x14ac:dyDescent="0.3">
      <c r="A4535" s="112">
        <v>41596</v>
      </c>
      <c r="B4535" s="87" t="s">
        <v>50</v>
      </c>
      <c r="C4535" s="102">
        <v>0.61111111111111105</v>
      </c>
      <c r="D4535" s="87" t="s">
        <v>31</v>
      </c>
      <c r="E4535" s="87" t="s">
        <v>1554</v>
      </c>
      <c r="F4535" s="113">
        <v>4</v>
      </c>
      <c r="G4535" s="88">
        <v>1</v>
      </c>
      <c r="H4535" s="87" t="s">
        <v>42</v>
      </c>
      <c r="I4535" s="78">
        <v>3</v>
      </c>
      <c r="J4535" s="18">
        <f t="shared" si="282"/>
        <v>586.30000000000007</v>
      </c>
      <c r="K4535" s="19" t="str">
        <f t="shared" si="280"/>
        <v>Nov-13</v>
      </c>
      <c r="L4535" s="20">
        <f t="shared" si="283"/>
        <v>4454</v>
      </c>
      <c r="M4535" s="21">
        <f t="shared" si="281"/>
        <v>0.13163448585541088</v>
      </c>
    </row>
    <row r="4536" spans="1:13" x14ac:dyDescent="0.3">
      <c r="A4536" s="129">
        <v>41596</v>
      </c>
      <c r="B4536" s="126" t="s">
        <v>45</v>
      </c>
      <c r="C4536" s="125">
        <v>15.3</v>
      </c>
      <c r="D4536" s="87" t="s">
        <v>31</v>
      </c>
      <c r="E4536" s="126" t="s">
        <v>8342</v>
      </c>
      <c r="F4536" s="127">
        <v>4.5</v>
      </c>
      <c r="G4536" s="70">
        <v>1</v>
      </c>
      <c r="H4536" s="69">
        <v>1</v>
      </c>
      <c r="I4536" s="64">
        <v>4.5</v>
      </c>
      <c r="J4536" s="18">
        <f t="shared" si="282"/>
        <v>590.80000000000007</v>
      </c>
      <c r="K4536" s="19" t="str">
        <f t="shared" si="280"/>
        <v>Nov-13</v>
      </c>
      <c r="L4536" s="20">
        <f t="shared" si="283"/>
        <v>4455</v>
      </c>
      <c r="M4536" s="21">
        <f t="shared" si="281"/>
        <v>0.13261503928170595</v>
      </c>
    </row>
    <row r="4537" spans="1:13" x14ac:dyDescent="0.3">
      <c r="A4537" s="129">
        <v>41596</v>
      </c>
      <c r="B4537" s="126" t="s">
        <v>45</v>
      </c>
      <c r="C4537" s="125">
        <v>16.3</v>
      </c>
      <c r="D4537" s="87" t="s">
        <v>31</v>
      </c>
      <c r="E4537" s="126" t="s">
        <v>6747</v>
      </c>
      <c r="F4537" s="127">
        <v>5.5</v>
      </c>
      <c r="G4537" s="70">
        <v>1</v>
      </c>
      <c r="H4537" s="69">
        <v>9</v>
      </c>
      <c r="I4537" s="64">
        <v>-1</v>
      </c>
      <c r="J4537" s="18">
        <f t="shared" si="282"/>
        <v>589.80000000000007</v>
      </c>
      <c r="K4537" s="19" t="str">
        <f t="shared" si="280"/>
        <v>Nov-13</v>
      </c>
      <c r="L4537" s="20">
        <f t="shared" si="283"/>
        <v>4456</v>
      </c>
      <c r="M4537" s="21">
        <f t="shared" si="281"/>
        <v>0.13236086175942552</v>
      </c>
    </row>
    <row r="4538" spans="1:13" x14ac:dyDescent="0.3">
      <c r="A4538" s="112">
        <v>41597</v>
      </c>
      <c r="B4538" s="87" t="s">
        <v>45</v>
      </c>
      <c r="C4538" s="102">
        <v>0.75</v>
      </c>
      <c r="D4538" s="87" t="s">
        <v>31</v>
      </c>
      <c r="E4538" s="87" t="s">
        <v>1555</v>
      </c>
      <c r="F4538" s="113">
        <v>3.5</v>
      </c>
      <c r="G4538" s="88">
        <v>1</v>
      </c>
      <c r="H4538" s="87" t="s">
        <v>42</v>
      </c>
      <c r="I4538" s="23">
        <v>2.5</v>
      </c>
      <c r="J4538" s="18">
        <f t="shared" si="282"/>
        <v>592.30000000000007</v>
      </c>
      <c r="K4538" s="19" t="str">
        <f t="shared" si="280"/>
        <v>Nov-13</v>
      </c>
      <c r="L4538" s="20">
        <f t="shared" si="283"/>
        <v>4457</v>
      </c>
      <c r="M4538" s="21">
        <f t="shared" si="281"/>
        <v>0.13289207987435497</v>
      </c>
    </row>
    <row r="4539" spans="1:13" x14ac:dyDescent="0.3">
      <c r="A4539" s="129">
        <v>41597</v>
      </c>
      <c r="B4539" s="126" t="s">
        <v>30</v>
      </c>
      <c r="C4539" s="125">
        <v>12.4</v>
      </c>
      <c r="D4539" s="87" t="s">
        <v>31</v>
      </c>
      <c r="E4539" s="126" t="s">
        <v>1664</v>
      </c>
      <c r="F4539" s="127">
        <v>5</v>
      </c>
      <c r="G4539" s="70">
        <v>1</v>
      </c>
      <c r="H4539" s="69">
        <v>5</v>
      </c>
      <c r="I4539" s="64">
        <v>-1</v>
      </c>
      <c r="J4539" s="18">
        <f t="shared" si="282"/>
        <v>591.30000000000007</v>
      </c>
      <c r="K4539" s="19" t="str">
        <f t="shared" si="280"/>
        <v>Nov-13</v>
      </c>
      <c r="L4539" s="20">
        <f t="shared" si="283"/>
        <v>4458</v>
      </c>
      <c r="M4539" s="21">
        <f t="shared" si="281"/>
        <v>0.13263795423956934</v>
      </c>
    </row>
    <row r="4540" spans="1:13" x14ac:dyDescent="0.3">
      <c r="A4540" s="129">
        <v>41597</v>
      </c>
      <c r="B4540" s="126" t="s">
        <v>79</v>
      </c>
      <c r="C4540" s="125">
        <v>15.3</v>
      </c>
      <c r="D4540" s="87" t="s">
        <v>31</v>
      </c>
      <c r="E4540" s="126" t="s">
        <v>8344</v>
      </c>
      <c r="F4540" s="127">
        <v>6</v>
      </c>
      <c r="G4540" s="70">
        <v>1</v>
      </c>
      <c r="H4540" s="69">
        <v>1</v>
      </c>
      <c r="I4540" s="64">
        <v>5</v>
      </c>
      <c r="J4540" s="18">
        <f t="shared" si="282"/>
        <v>596.30000000000007</v>
      </c>
      <c r="K4540" s="19" t="str">
        <f t="shared" si="280"/>
        <v>Nov-13</v>
      </c>
      <c r="L4540" s="20">
        <f t="shared" si="283"/>
        <v>4459</v>
      </c>
      <c r="M4540" s="21">
        <f t="shared" si="281"/>
        <v>0.13372953577035213</v>
      </c>
    </row>
    <row r="4541" spans="1:13" x14ac:dyDescent="0.3">
      <c r="A4541" s="128">
        <v>41597</v>
      </c>
      <c r="B4541" s="87" t="s">
        <v>45</v>
      </c>
      <c r="C4541" s="114">
        <v>17.3</v>
      </c>
      <c r="D4541" s="87" t="s">
        <v>31</v>
      </c>
      <c r="E4541" s="87" t="s">
        <v>8343</v>
      </c>
      <c r="F4541" s="113">
        <v>6</v>
      </c>
      <c r="G4541" s="70">
        <v>1</v>
      </c>
      <c r="H4541" s="71" t="s">
        <v>6526</v>
      </c>
      <c r="I4541" s="63">
        <v>7</v>
      </c>
      <c r="J4541" s="18">
        <f t="shared" si="282"/>
        <v>603.30000000000007</v>
      </c>
      <c r="K4541" s="19" t="str">
        <f t="shared" si="280"/>
        <v>Nov-13</v>
      </c>
      <c r="L4541" s="20">
        <f t="shared" si="283"/>
        <v>4460</v>
      </c>
      <c r="M4541" s="21">
        <f t="shared" si="281"/>
        <v>0.13526905829596414</v>
      </c>
    </row>
    <row r="4542" spans="1:13" x14ac:dyDescent="0.3">
      <c r="A4542" s="128">
        <v>41597</v>
      </c>
      <c r="B4542" s="87" t="s">
        <v>45</v>
      </c>
      <c r="C4542" s="114">
        <v>19.3</v>
      </c>
      <c r="D4542" s="87" t="s">
        <v>31</v>
      </c>
      <c r="E4542" s="87" t="s">
        <v>2820</v>
      </c>
      <c r="F4542" s="113">
        <v>5</v>
      </c>
      <c r="G4542" s="70">
        <v>1</v>
      </c>
      <c r="H4542" s="71" t="s">
        <v>6518</v>
      </c>
      <c r="I4542" s="63">
        <v>-1</v>
      </c>
      <c r="J4542" s="18">
        <f t="shared" si="282"/>
        <v>602.30000000000007</v>
      </c>
      <c r="K4542" s="19" t="str">
        <f t="shared" si="280"/>
        <v>Nov-13</v>
      </c>
      <c r="L4542" s="20">
        <f t="shared" si="283"/>
        <v>4461</v>
      </c>
      <c r="M4542" s="21">
        <f t="shared" si="281"/>
        <v>0.13501457072405293</v>
      </c>
    </row>
    <row r="4543" spans="1:13" x14ac:dyDescent="0.3">
      <c r="A4543" s="112">
        <v>41598</v>
      </c>
      <c r="B4543" s="87" t="s">
        <v>29</v>
      </c>
      <c r="C4543" s="102">
        <v>0.54166666666666663</v>
      </c>
      <c r="D4543" s="87" t="s">
        <v>31</v>
      </c>
      <c r="E4543" s="87" t="s">
        <v>1556</v>
      </c>
      <c r="F4543" s="113">
        <v>2.88</v>
      </c>
      <c r="G4543" s="88">
        <v>1</v>
      </c>
      <c r="H4543" s="87" t="s">
        <v>33</v>
      </c>
      <c r="I4543" s="78">
        <v>-1</v>
      </c>
      <c r="J4543" s="18">
        <f t="shared" si="282"/>
        <v>601.30000000000007</v>
      </c>
      <c r="K4543" s="19" t="str">
        <f t="shared" si="280"/>
        <v>Nov-13</v>
      </c>
      <c r="L4543" s="20">
        <f t="shared" si="283"/>
        <v>4462</v>
      </c>
      <c r="M4543" s="21">
        <f t="shared" si="281"/>
        <v>0.13476019722097715</v>
      </c>
    </row>
    <row r="4544" spans="1:13" x14ac:dyDescent="0.3">
      <c r="A4544" s="112">
        <v>41598</v>
      </c>
      <c r="B4544" s="87" t="s">
        <v>43</v>
      </c>
      <c r="C4544" s="102">
        <v>0.72916666666666663</v>
      </c>
      <c r="D4544" s="87" t="s">
        <v>31</v>
      </c>
      <c r="E4544" s="87" t="s">
        <v>1557</v>
      </c>
      <c r="F4544" s="113">
        <v>3.75</v>
      </c>
      <c r="G4544" s="88">
        <v>1</v>
      </c>
      <c r="H4544" s="87" t="s">
        <v>42</v>
      </c>
      <c r="I4544" s="23">
        <v>2.75</v>
      </c>
      <c r="J4544" s="18">
        <f t="shared" si="282"/>
        <v>604.05000000000007</v>
      </c>
      <c r="K4544" s="19" t="str">
        <f t="shared" si="280"/>
        <v>Nov-13</v>
      </c>
      <c r="L4544" s="20">
        <f t="shared" si="283"/>
        <v>4463</v>
      </c>
      <c r="M4544" s="21">
        <f t="shared" si="281"/>
        <v>0.13534617969975354</v>
      </c>
    </row>
    <row r="4545" spans="1:13" x14ac:dyDescent="0.3">
      <c r="A4545" s="129">
        <v>41598</v>
      </c>
      <c r="B4545" s="126" t="s">
        <v>29</v>
      </c>
      <c r="C4545" s="125">
        <v>13.3</v>
      </c>
      <c r="D4545" s="87" t="s">
        <v>31</v>
      </c>
      <c r="E4545" s="126" t="s">
        <v>8334</v>
      </c>
      <c r="F4545" s="127">
        <v>5</v>
      </c>
      <c r="G4545" s="70">
        <v>1</v>
      </c>
      <c r="H4545" s="69">
        <v>3</v>
      </c>
      <c r="I4545" s="64">
        <v>-1</v>
      </c>
      <c r="J4545" s="18">
        <f t="shared" si="282"/>
        <v>603.05000000000007</v>
      </c>
      <c r="K4545" s="19" t="str">
        <f t="shared" si="280"/>
        <v>Nov-13</v>
      </c>
      <c r="L4545" s="20">
        <f t="shared" si="283"/>
        <v>4464</v>
      </c>
      <c r="M4545" s="21">
        <f t="shared" si="281"/>
        <v>0.13509184587813622</v>
      </c>
    </row>
    <row r="4546" spans="1:13" x14ac:dyDescent="0.3">
      <c r="A4546" s="129">
        <v>41598</v>
      </c>
      <c r="B4546" s="126" t="s">
        <v>29</v>
      </c>
      <c r="C4546" s="125">
        <v>14</v>
      </c>
      <c r="D4546" s="87" t="s">
        <v>31</v>
      </c>
      <c r="E4546" s="126" t="s">
        <v>8346</v>
      </c>
      <c r="F4546" s="127">
        <v>6</v>
      </c>
      <c r="G4546" s="70">
        <v>1</v>
      </c>
      <c r="H4546" s="69">
        <v>4</v>
      </c>
      <c r="I4546" s="64">
        <v>-1</v>
      </c>
      <c r="J4546" s="18">
        <f t="shared" si="282"/>
        <v>602.05000000000007</v>
      </c>
      <c r="K4546" s="19" t="str">
        <f t="shared" ref="K4546:K4609" si="284">TEXT(A4546,"MMM-yy")</f>
        <v>Nov-13</v>
      </c>
      <c r="L4546" s="20">
        <f t="shared" si="283"/>
        <v>4465</v>
      </c>
      <c r="M4546" s="21">
        <f t="shared" ref="M4546:M4609" si="285">J4546/L4546</f>
        <v>0.13483762597984325</v>
      </c>
    </row>
    <row r="4547" spans="1:13" x14ac:dyDescent="0.3">
      <c r="A4547" s="129">
        <v>41598</v>
      </c>
      <c r="B4547" s="126" t="s">
        <v>85</v>
      </c>
      <c r="C4547" s="125">
        <v>15.2</v>
      </c>
      <c r="D4547" s="87" t="s">
        <v>31</v>
      </c>
      <c r="E4547" s="126" t="s">
        <v>8347</v>
      </c>
      <c r="F4547" s="127">
        <v>5</v>
      </c>
      <c r="G4547" s="70">
        <v>1</v>
      </c>
      <c r="H4547" s="69">
        <v>2</v>
      </c>
      <c r="I4547" s="64">
        <v>-1</v>
      </c>
      <c r="J4547" s="18">
        <f t="shared" ref="J4547:J4610" si="286">J4546+I4547</f>
        <v>601.05000000000007</v>
      </c>
      <c r="K4547" s="19" t="str">
        <f t="shared" si="284"/>
        <v>Nov-13</v>
      </c>
      <c r="L4547" s="20">
        <f t="shared" ref="L4547:L4610" si="287">L4546+G4547</f>
        <v>4466</v>
      </c>
      <c r="M4547" s="21">
        <f t="shared" si="285"/>
        <v>0.13458351992834752</v>
      </c>
    </row>
    <row r="4548" spans="1:13" x14ac:dyDescent="0.3">
      <c r="A4548" s="129">
        <v>41598</v>
      </c>
      <c r="B4548" s="126" t="s">
        <v>85</v>
      </c>
      <c r="C4548" s="125">
        <v>15.5</v>
      </c>
      <c r="D4548" s="87" t="s">
        <v>31</v>
      </c>
      <c r="E4548" s="126" t="s">
        <v>8348</v>
      </c>
      <c r="F4548" s="127">
        <v>6</v>
      </c>
      <c r="G4548" s="70">
        <v>1</v>
      </c>
      <c r="H4548" s="69">
        <v>6</v>
      </c>
      <c r="I4548" s="64">
        <v>-1</v>
      </c>
      <c r="J4548" s="18">
        <f t="shared" si="286"/>
        <v>600.05000000000007</v>
      </c>
      <c r="K4548" s="19" t="str">
        <f t="shared" si="284"/>
        <v>Nov-13</v>
      </c>
      <c r="L4548" s="20">
        <f t="shared" si="287"/>
        <v>4467</v>
      </c>
      <c r="M4548" s="21">
        <f t="shared" si="285"/>
        <v>0.13432952764719053</v>
      </c>
    </row>
    <row r="4549" spans="1:13" x14ac:dyDescent="0.3">
      <c r="A4549" s="128">
        <v>41598</v>
      </c>
      <c r="B4549" s="113" t="s">
        <v>43</v>
      </c>
      <c r="C4549" s="114">
        <v>16.3</v>
      </c>
      <c r="D4549" s="87" t="s">
        <v>31</v>
      </c>
      <c r="E4549" s="113" t="s">
        <v>873</v>
      </c>
      <c r="F4549" s="113">
        <v>5.5</v>
      </c>
      <c r="G4549" s="70">
        <v>1</v>
      </c>
      <c r="H4549" s="71" t="s">
        <v>6512</v>
      </c>
      <c r="I4549" s="63">
        <v>-1</v>
      </c>
      <c r="J4549" s="18">
        <f t="shared" si="286"/>
        <v>599.05000000000007</v>
      </c>
      <c r="K4549" s="19" t="str">
        <f t="shared" si="284"/>
        <v>Nov-13</v>
      </c>
      <c r="L4549" s="20">
        <f t="shared" si="287"/>
        <v>4468</v>
      </c>
      <c r="M4549" s="21">
        <f t="shared" si="285"/>
        <v>0.13407564905998212</v>
      </c>
    </row>
    <row r="4550" spans="1:13" x14ac:dyDescent="0.3">
      <c r="A4550" s="128">
        <v>41598</v>
      </c>
      <c r="B4550" s="87" t="s">
        <v>43</v>
      </c>
      <c r="C4550" s="114">
        <v>19</v>
      </c>
      <c r="D4550" s="87" t="s">
        <v>31</v>
      </c>
      <c r="E4550" s="87" t="s">
        <v>8345</v>
      </c>
      <c r="F4550" s="113">
        <v>4.5</v>
      </c>
      <c r="G4550" s="70">
        <v>1</v>
      </c>
      <c r="H4550" s="71" t="s">
        <v>6518</v>
      </c>
      <c r="I4550" s="63">
        <v>-1</v>
      </c>
      <c r="J4550" s="18">
        <f t="shared" si="286"/>
        <v>598.05000000000007</v>
      </c>
      <c r="K4550" s="19" t="str">
        <f t="shared" si="284"/>
        <v>Nov-13</v>
      </c>
      <c r="L4550" s="20">
        <f t="shared" si="287"/>
        <v>4469</v>
      </c>
      <c r="M4550" s="21">
        <f t="shared" si="285"/>
        <v>0.13382188409040055</v>
      </c>
    </row>
    <row r="4551" spans="1:13" x14ac:dyDescent="0.3">
      <c r="A4551" s="129">
        <v>41599</v>
      </c>
      <c r="B4551" s="126" t="s">
        <v>130</v>
      </c>
      <c r="C4551" s="125">
        <v>12.4</v>
      </c>
      <c r="D4551" s="87" t="s">
        <v>31</v>
      </c>
      <c r="E4551" s="126" t="s">
        <v>8351</v>
      </c>
      <c r="F4551" s="127">
        <v>5.5</v>
      </c>
      <c r="G4551" s="70">
        <v>1</v>
      </c>
      <c r="H4551" s="69">
        <v>4</v>
      </c>
      <c r="I4551" s="64">
        <v>-1</v>
      </c>
      <c r="J4551" s="18">
        <f t="shared" si="286"/>
        <v>597.05000000000007</v>
      </c>
      <c r="K4551" s="19" t="str">
        <f t="shared" si="284"/>
        <v>Nov-13</v>
      </c>
      <c r="L4551" s="20">
        <f t="shared" si="287"/>
        <v>4470</v>
      </c>
      <c r="M4551" s="21">
        <f t="shared" si="285"/>
        <v>0.13356823266219242</v>
      </c>
    </row>
    <row r="4552" spans="1:13" x14ac:dyDescent="0.3">
      <c r="A4552" s="129">
        <v>41599</v>
      </c>
      <c r="B4552" s="126" t="s">
        <v>118</v>
      </c>
      <c r="C4552" s="125">
        <v>14.25</v>
      </c>
      <c r="D4552" s="87" t="s">
        <v>31</v>
      </c>
      <c r="E4552" s="126" t="s">
        <v>8352</v>
      </c>
      <c r="F4552" s="127">
        <v>4.5</v>
      </c>
      <c r="G4552" s="70">
        <v>1</v>
      </c>
      <c r="H4552" s="69" t="s">
        <v>6103</v>
      </c>
      <c r="I4552" s="64">
        <v>-1</v>
      </c>
      <c r="J4552" s="18">
        <f t="shared" si="286"/>
        <v>596.05000000000007</v>
      </c>
      <c r="K4552" s="19" t="str">
        <f t="shared" si="284"/>
        <v>Nov-13</v>
      </c>
      <c r="L4552" s="20">
        <f t="shared" si="287"/>
        <v>4471</v>
      </c>
      <c r="M4552" s="21">
        <f t="shared" si="285"/>
        <v>0.13331469469917245</v>
      </c>
    </row>
    <row r="4553" spans="1:13" x14ac:dyDescent="0.3">
      <c r="A4553" s="129">
        <v>41599</v>
      </c>
      <c r="B4553" s="126" t="s">
        <v>136</v>
      </c>
      <c r="C4553" s="125">
        <v>14.4</v>
      </c>
      <c r="D4553" s="87" t="s">
        <v>31</v>
      </c>
      <c r="E4553" s="126" t="s">
        <v>3480</v>
      </c>
      <c r="F4553" s="127">
        <v>5</v>
      </c>
      <c r="G4553" s="70">
        <v>1</v>
      </c>
      <c r="H4553" s="69">
        <v>1</v>
      </c>
      <c r="I4553" s="64">
        <v>4</v>
      </c>
      <c r="J4553" s="18">
        <f t="shared" si="286"/>
        <v>600.05000000000007</v>
      </c>
      <c r="K4553" s="19" t="str">
        <f t="shared" si="284"/>
        <v>Nov-13</v>
      </c>
      <c r="L4553" s="20">
        <f t="shared" si="287"/>
        <v>4472</v>
      </c>
      <c r="M4553" s="21">
        <f t="shared" si="285"/>
        <v>0.13417933810375673</v>
      </c>
    </row>
    <row r="4554" spans="1:13" x14ac:dyDescent="0.3">
      <c r="A4554" s="129">
        <v>41599</v>
      </c>
      <c r="B4554" s="126" t="s">
        <v>130</v>
      </c>
      <c r="C4554" s="125">
        <v>14.5</v>
      </c>
      <c r="D4554" s="87" t="s">
        <v>31</v>
      </c>
      <c r="E4554" s="126" t="s">
        <v>8353</v>
      </c>
      <c r="F4554" s="127">
        <v>4.5</v>
      </c>
      <c r="G4554" s="70">
        <v>1</v>
      </c>
      <c r="H4554" s="69">
        <v>6</v>
      </c>
      <c r="I4554" s="64">
        <v>-1</v>
      </c>
      <c r="J4554" s="18">
        <f t="shared" si="286"/>
        <v>599.05000000000007</v>
      </c>
      <c r="K4554" s="19" t="str">
        <f t="shared" si="284"/>
        <v>Nov-13</v>
      </c>
      <c r="L4554" s="20">
        <f t="shared" si="287"/>
        <v>4473</v>
      </c>
      <c r="M4554" s="21">
        <f t="shared" si="285"/>
        <v>0.13392577688352339</v>
      </c>
    </row>
    <row r="4555" spans="1:13" x14ac:dyDescent="0.3">
      <c r="A4555" s="129">
        <v>41599</v>
      </c>
      <c r="B4555" s="126" t="s">
        <v>136</v>
      </c>
      <c r="C4555" s="125">
        <v>15.1</v>
      </c>
      <c r="D4555" s="87" t="s">
        <v>31</v>
      </c>
      <c r="E4555" s="126" t="s">
        <v>8354</v>
      </c>
      <c r="F4555" s="127">
        <v>6</v>
      </c>
      <c r="G4555" s="70">
        <v>1</v>
      </c>
      <c r="H4555" s="69">
        <v>3</v>
      </c>
      <c r="I4555" s="64">
        <v>-1</v>
      </c>
      <c r="J4555" s="18">
        <f t="shared" si="286"/>
        <v>598.05000000000007</v>
      </c>
      <c r="K4555" s="19" t="str">
        <f t="shared" si="284"/>
        <v>Nov-13</v>
      </c>
      <c r="L4555" s="20">
        <f t="shared" si="287"/>
        <v>4474</v>
      </c>
      <c r="M4555" s="21">
        <f t="shared" si="285"/>
        <v>0.13367232901206974</v>
      </c>
    </row>
    <row r="4556" spans="1:13" x14ac:dyDescent="0.3">
      <c r="A4556" s="128">
        <v>41599</v>
      </c>
      <c r="B4556" s="87" t="s">
        <v>43</v>
      </c>
      <c r="C4556" s="114">
        <v>16.100000000000001</v>
      </c>
      <c r="D4556" s="87" t="s">
        <v>31</v>
      </c>
      <c r="E4556" s="87" t="s">
        <v>1693</v>
      </c>
      <c r="F4556" s="113">
        <v>4.5</v>
      </c>
      <c r="G4556" s="70">
        <v>1</v>
      </c>
      <c r="H4556" s="71" t="s">
        <v>6518</v>
      </c>
      <c r="I4556" s="63">
        <v>-1</v>
      </c>
      <c r="J4556" s="18">
        <f t="shared" si="286"/>
        <v>597.05000000000007</v>
      </c>
      <c r="K4556" s="19" t="str">
        <f t="shared" si="284"/>
        <v>Nov-13</v>
      </c>
      <c r="L4556" s="20">
        <f t="shared" si="287"/>
        <v>4475</v>
      </c>
      <c r="M4556" s="21">
        <f t="shared" si="285"/>
        <v>0.13341899441340785</v>
      </c>
    </row>
    <row r="4557" spans="1:13" x14ac:dyDescent="0.3">
      <c r="A4557" s="128">
        <v>41599</v>
      </c>
      <c r="B4557" s="87" t="s">
        <v>43</v>
      </c>
      <c r="C4557" s="114">
        <v>17.399999999999999</v>
      </c>
      <c r="D4557" s="87" t="s">
        <v>31</v>
      </c>
      <c r="E4557" s="87" t="s">
        <v>7470</v>
      </c>
      <c r="F4557" s="113">
        <v>6</v>
      </c>
      <c r="G4557" s="70">
        <v>1</v>
      </c>
      <c r="H4557" s="71" t="s">
        <v>6526</v>
      </c>
      <c r="I4557" s="63">
        <v>5</v>
      </c>
      <c r="J4557" s="18">
        <f t="shared" si="286"/>
        <v>602.05000000000007</v>
      </c>
      <c r="K4557" s="19" t="str">
        <f t="shared" si="284"/>
        <v>Nov-13</v>
      </c>
      <c r="L4557" s="20">
        <f t="shared" si="287"/>
        <v>4476</v>
      </c>
      <c r="M4557" s="21">
        <f t="shared" si="285"/>
        <v>0.13450625558534407</v>
      </c>
    </row>
    <row r="4558" spans="1:13" x14ac:dyDescent="0.3">
      <c r="A4558" s="128">
        <v>41599</v>
      </c>
      <c r="B4558" s="87" t="s">
        <v>43</v>
      </c>
      <c r="C4558" s="114">
        <v>18.100000000000001</v>
      </c>
      <c r="D4558" s="87" t="s">
        <v>31</v>
      </c>
      <c r="E4558" s="87" t="s">
        <v>8349</v>
      </c>
      <c r="F4558" s="113">
        <v>5.5</v>
      </c>
      <c r="G4558" s="70">
        <v>1</v>
      </c>
      <c r="H4558" s="71" t="s">
        <v>6526</v>
      </c>
      <c r="I4558" s="63">
        <v>6</v>
      </c>
      <c r="J4558" s="18">
        <f t="shared" si="286"/>
        <v>608.05000000000007</v>
      </c>
      <c r="K4558" s="19" t="str">
        <f t="shared" si="284"/>
        <v>Nov-13</v>
      </c>
      <c r="L4558" s="20">
        <f t="shared" si="287"/>
        <v>4477</v>
      </c>
      <c r="M4558" s="21">
        <f t="shared" si="285"/>
        <v>0.13581639490730402</v>
      </c>
    </row>
    <row r="4559" spans="1:13" x14ac:dyDescent="0.3">
      <c r="A4559" s="128">
        <v>41599</v>
      </c>
      <c r="B4559" s="87" t="s">
        <v>43</v>
      </c>
      <c r="C4559" s="114">
        <v>19.100000000000001</v>
      </c>
      <c r="D4559" s="87" t="s">
        <v>31</v>
      </c>
      <c r="E4559" s="87" t="s">
        <v>8350</v>
      </c>
      <c r="F4559" s="113">
        <v>5.5</v>
      </c>
      <c r="G4559" s="70">
        <v>1</v>
      </c>
      <c r="H4559" s="71" t="s">
        <v>6512</v>
      </c>
      <c r="I4559" s="63">
        <v>-1</v>
      </c>
      <c r="J4559" s="18">
        <f t="shared" si="286"/>
        <v>607.05000000000007</v>
      </c>
      <c r="K4559" s="19" t="str">
        <f t="shared" si="284"/>
        <v>Nov-13</v>
      </c>
      <c r="L4559" s="20">
        <f t="shared" si="287"/>
        <v>4478</v>
      </c>
      <c r="M4559" s="21">
        <f t="shared" si="285"/>
        <v>0.13556275122822689</v>
      </c>
    </row>
    <row r="4560" spans="1:13" x14ac:dyDescent="0.3">
      <c r="A4560" s="112">
        <v>41600</v>
      </c>
      <c r="B4560" s="87" t="s">
        <v>35</v>
      </c>
      <c r="C4560" s="102">
        <v>0.55555555555555558</v>
      </c>
      <c r="D4560" s="87" t="s">
        <v>31</v>
      </c>
      <c r="E4560" s="87" t="s">
        <v>1558</v>
      </c>
      <c r="F4560" s="113">
        <v>4</v>
      </c>
      <c r="G4560" s="88">
        <v>1</v>
      </c>
      <c r="H4560" s="87" t="s">
        <v>33</v>
      </c>
      <c r="I4560" s="78">
        <v>-1</v>
      </c>
      <c r="J4560" s="18">
        <f t="shared" si="286"/>
        <v>606.05000000000007</v>
      </c>
      <c r="K4560" s="19" t="str">
        <f t="shared" si="284"/>
        <v>Nov-13</v>
      </c>
      <c r="L4560" s="20">
        <f t="shared" si="287"/>
        <v>4479</v>
      </c>
      <c r="M4560" s="21">
        <f t="shared" si="285"/>
        <v>0.13530922080821614</v>
      </c>
    </row>
    <row r="4561" spans="1:13" x14ac:dyDescent="0.3">
      <c r="A4561" s="112">
        <v>41600</v>
      </c>
      <c r="B4561" s="87" t="s">
        <v>35</v>
      </c>
      <c r="C4561" s="102">
        <v>0.60416666666666663</v>
      </c>
      <c r="D4561" s="87" t="s">
        <v>31</v>
      </c>
      <c r="E4561" s="87" t="s">
        <v>1559</v>
      </c>
      <c r="F4561" s="113">
        <v>3.75</v>
      </c>
      <c r="G4561" s="88">
        <v>1</v>
      </c>
      <c r="H4561" s="87" t="s">
        <v>33</v>
      </c>
      <c r="I4561" s="78">
        <v>-1</v>
      </c>
      <c r="J4561" s="18">
        <f t="shared" si="286"/>
        <v>605.05000000000007</v>
      </c>
      <c r="K4561" s="19" t="str">
        <f t="shared" si="284"/>
        <v>Nov-13</v>
      </c>
      <c r="L4561" s="20">
        <f t="shared" si="287"/>
        <v>4480</v>
      </c>
      <c r="M4561" s="21">
        <f t="shared" si="285"/>
        <v>0.13505580357142857</v>
      </c>
    </row>
    <row r="4562" spans="1:13" x14ac:dyDescent="0.3">
      <c r="A4562" s="112">
        <v>41600</v>
      </c>
      <c r="B4562" s="87" t="s">
        <v>58</v>
      </c>
      <c r="C4562" s="102">
        <v>0.61111111111111105</v>
      </c>
      <c r="D4562" s="87" t="s">
        <v>31</v>
      </c>
      <c r="E4562" s="87" t="s">
        <v>1479</v>
      </c>
      <c r="F4562" s="113">
        <v>3.5</v>
      </c>
      <c r="G4562" s="88">
        <v>1</v>
      </c>
      <c r="H4562" s="87" t="s">
        <v>33</v>
      </c>
      <c r="I4562" s="78">
        <v>-1</v>
      </c>
      <c r="J4562" s="18">
        <f t="shared" si="286"/>
        <v>604.05000000000007</v>
      </c>
      <c r="K4562" s="19" t="str">
        <f t="shared" si="284"/>
        <v>Nov-13</v>
      </c>
      <c r="L4562" s="20">
        <f t="shared" si="287"/>
        <v>4481</v>
      </c>
      <c r="M4562" s="21">
        <f t="shared" si="285"/>
        <v>0.13480249944208883</v>
      </c>
    </row>
    <row r="4563" spans="1:13" x14ac:dyDescent="0.3">
      <c r="A4563" s="112">
        <v>41600</v>
      </c>
      <c r="B4563" s="87" t="s">
        <v>35</v>
      </c>
      <c r="C4563" s="102">
        <v>0.65277777777777779</v>
      </c>
      <c r="D4563" s="87" t="s">
        <v>31</v>
      </c>
      <c r="E4563" s="87" t="s">
        <v>1560</v>
      </c>
      <c r="F4563" s="113">
        <v>2.88</v>
      </c>
      <c r="G4563" s="88">
        <v>1</v>
      </c>
      <c r="H4563" s="87" t="s">
        <v>33</v>
      </c>
      <c r="I4563" s="78">
        <v>-1</v>
      </c>
      <c r="J4563" s="18">
        <f t="shared" si="286"/>
        <v>603.05000000000007</v>
      </c>
      <c r="K4563" s="19" t="str">
        <f t="shared" si="284"/>
        <v>Nov-13</v>
      </c>
      <c r="L4563" s="20">
        <f t="shared" si="287"/>
        <v>4482</v>
      </c>
      <c r="M4563" s="21">
        <f t="shared" si="285"/>
        <v>0.13454930834448908</v>
      </c>
    </row>
    <row r="4564" spans="1:13" x14ac:dyDescent="0.3">
      <c r="A4564" s="112">
        <v>41600</v>
      </c>
      <c r="B4564" s="87" t="s">
        <v>45</v>
      </c>
      <c r="C4564" s="102">
        <v>0.71527777777777779</v>
      </c>
      <c r="D4564" s="87" t="s">
        <v>31</v>
      </c>
      <c r="E4564" s="87" t="s">
        <v>1561</v>
      </c>
      <c r="F4564" s="113">
        <v>3.75</v>
      </c>
      <c r="G4564" s="88">
        <v>1</v>
      </c>
      <c r="H4564" s="87" t="s">
        <v>33</v>
      </c>
      <c r="I4564" s="23">
        <v>-1</v>
      </c>
      <c r="J4564" s="18">
        <f t="shared" si="286"/>
        <v>602.05000000000007</v>
      </c>
      <c r="K4564" s="19" t="str">
        <f t="shared" si="284"/>
        <v>Nov-13</v>
      </c>
      <c r="L4564" s="20">
        <f t="shared" si="287"/>
        <v>4483</v>
      </c>
      <c r="M4564" s="21">
        <f t="shared" si="285"/>
        <v>0.13429623020298909</v>
      </c>
    </row>
    <row r="4565" spans="1:13" x14ac:dyDescent="0.3">
      <c r="A4565" s="129">
        <v>41600</v>
      </c>
      <c r="B4565" s="126" t="s">
        <v>145</v>
      </c>
      <c r="C4565" s="125">
        <v>14.15</v>
      </c>
      <c r="D4565" s="87" t="s">
        <v>31</v>
      </c>
      <c r="E4565" s="126" t="s">
        <v>8355</v>
      </c>
      <c r="F4565" s="127">
        <v>5</v>
      </c>
      <c r="G4565" s="70">
        <v>1</v>
      </c>
      <c r="H4565" s="69">
        <v>1</v>
      </c>
      <c r="I4565" s="64">
        <v>4</v>
      </c>
      <c r="J4565" s="18">
        <f t="shared" si="286"/>
        <v>606.05000000000007</v>
      </c>
      <c r="K4565" s="19" t="str">
        <f t="shared" si="284"/>
        <v>Nov-13</v>
      </c>
      <c r="L4565" s="20">
        <f t="shared" si="287"/>
        <v>4484</v>
      </c>
      <c r="M4565" s="21">
        <f t="shared" si="285"/>
        <v>0.13515834076717217</v>
      </c>
    </row>
    <row r="4566" spans="1:13" x14ac:dyDescent="0.3">
      <c r="A4566" s="129">
        <v>41600</v>
      </c>
      <c r="B4566" s="126" t="s">
        <v>58</v>
      </c>
      <c r="C4566" s="125">
        <v>14.4</v>
      </c>
      <c r="D4566" s="87" t="s">
        <v>31</v>
      </c>
      <c r="E4566" s="126" t="s">
        <v>2785</v>
      </c>
      <c r="F4566" s="127">
        <v>4.33</v>
      </c>
      <c r="G4566" s="70">
        <v>1</v>
      </c>
      <c r="H4566" s="69">
        <v>6</v>
      </c>
      <c r="I4566" s="64">
        <v>-1</v>
      </c>
      <c r="J4566" s="18">
        <f t="shared" si="286"/>
        <v>605.05000000000007</v>
      </c>
      <c r="K4566" s="19" t="str">
        <f t="shared" si="284"/>
        <v>Nov-13</v>
      </c>
      <c r="L4566" s="20">
        <f t="shared" si="287"/>
        <v>4485</v>
      </c>
      <c r="M4566" s="21">
        <f t="shared" si="285"/>
        <v>0.1349052396878484</v>
      </c>
    </row>
    <row r="4567" spans="1:13" x14ac:dyDescent="0.3">
      <c r="A4567" s="128">
        <v>41600</v>
      </c>
      <c r="B4567" s="87" t="s">
        <v>45</v>
      </c>
      <c r="C4567" s="114">
        <v>19.100000000000001</v>
      </c>
      <c r="D4567" s="87" t="s">
        <v>31</v>
      </c>
      <c r="E4567" s="87" t="s">
        <v>8289</v>
      </c>
      <c r="F4567" s="113">
        <v>4.5</v>
      </c>
      <c r="G4567" s="70">
        <v>1</v>
      </c>
      <c r="H4567" s="71" t="s">
        <v>6512</v>
      </c>
      <c r="I4567" s="63">
        <v>-1</v>
      </c>
      <c r="J4567" s="18">
        <f t="shared" si="286"/>
        <v>604.05000000000007</v>
      </c>
      <c r="K4567" s="19" t="str">
        <f t="shared" si="284"/>
        <v>Nov-13</v>
      </c>
      <c r="L4567" s="20">
        <f t="shared" si="287"/>
        <v>4486</v>
      </c>
      <c r="M4567" s="21">
        <f t="shared" si="285"/>
        <v>0.13465225144895232</v>
      </c>
    </row>
    <row r="4568" spans="1:13" x14ac:dyDescent="0.3">
      <c r="A4568" s="112">
        <v>41601</v>
      </c>
      <c r="B4568" s="87" t="s">
        <v>29</v>
      </c>
      <c r="C4568" s="102">
        <v>0.51388888888888895</v>
      </c>
      <c r="D4568" s="87" t="s">
        <v>31</v>
      </c>
      <c r="E4568" s="87" t="s">
        <v>1562</v>
      </c>
      <c r="F4568" s="113">
        <v>3.25</v>
      </c>
      <c r="G4568" s="88">
        <v>1</v>
      </c>
      <c r="H4568" s="87" t="s">
        <v>42</v>
      </c>
      <c r="I4568" s="78">
        <v>2.25</v>
      </c>
      <c r="J4568" s="18">
        <f t="shared" si="286"/>
        <v>606.30000000000007</v>
      </c>
      <c r="K4568" s="19" t="str">
        <f t="shared" si="284"/>
        <v>Nov-13</v>
      </c>
      <c r="L4568" s="20">
        <f t="shared" si="287"/>
        <v>4487</v>
      </c>
      <c r="M4568" s="21">
        <f t="shared" si="285"/>
        <v>0.13512369066191221</v>
      </c>
    </row>
    <row r="4569" spans="1:13" x14ac:dyDescent="0.3">
      <c r="A4569" s="112">
        <v>41601</v>
      </c>
      <c r="B4569" s="87" t="s">
        <v>29</v>
      </c>
      <c r="C4569" s="102">
        <v>0.58333333333333337</v>
      </c>
      <c r="D4569" s="87" t="s">
        <v>31</v>
      </c>
      <c r="E4569" s="87" t="s">
        <v>1563</v>
      </c>
      <c r="F4569" s="113">
        <v>2.88</v>
      </c>
      <c r="G4569" s="88">
        <v>1</v>
      </c>
      <c r="H4569" s="87" t="s">
        <v>33</v>
      </c>
      <c r="I4569" s="78">
        <v>-1</v>
      </c>
      <c r="J4569" s="18">
        <f t="shared" si="286"/>
        <v>605.30000000000007</v>
      </c>
      <c r="K4569" s="19" t="str">
        <f t="shared" si="284"/>
        <v>Nov-13</v>
      </c>
      <c r="L4569" s="20">
        <f t="shared" si="287"/>
        <v>4488</v>
      </c>
      <c r="M4569" s="21">
        <f t="shared" si="285"/>
        <v>0.13487076648841356</v>
      </c>
    </row>
    <row r="4570" spans="1:13" x14ac:dyDescent="0.3">
      <c r="A4570" s="112">
        <v>41601</v>
      </c>
      <c r="B4570" s="87" t="s">
        <v>35</v>
      </c>
      <c r="C4570" s="102">
        <v>0.625</v>
      </c>
      <c r="D4570" s="87" t="s">
        <v>31</v>
      </c>
      <c r="E4570" s="87" t="s">
        <v>1564</v>
      </c>
      <c r="F4570" s="113">
        <v>3.25</v>
      </c>
      <c r="G4570" s="88">
        <v>1</v>
      </c>
      <c r="H4570" s="87" t="s">
        <v>33</v>
      </c>
      <c r="I4570" s="78">
        <v>-1</v>
      </c>
      <c r="J4570" s="18">
        <f t="shared" si="286"/>
        <v>604.30000000000007</v>
      </c>
      <c r="K4570" s="19" t="str">
        <f t="shared" si="284"/>
        <v>Nov-13</v>
      </c>
      <c r="L4570" s="20">
        <f t="shared" si="287"/>
        <v>4489</v>
      </c>
      <c r="M4570" s="21">
        <f t="shared" si="285"/>
        <v>0.13461795500111384</v>
      </c>
    </row>
    <row r="4571" spans="1:13" x14ac:dyDescent="0.3">
      <c r="A4571" s="112">
        <v>41601</v>
      </c>
      <c r="B4571" s="87" t="s">
        <v>45</v>
      </c>
      <c r="C4571" s="102">
        <v>0.76388888888888884</v>
      </c>
      <c r="D4571" s="87" t="s">
        <v>31</v>
      </c>
      <c r="E4571" s="87" t="s">
        <v>1565</v>
      </c>
      <c r="F4571" s="113">
        <v>3.5</v>
      </c>
      <c r="G4571" s="88">
        <v>1</v>
      </c>
      <c r="H4571" s="87" t="s">
        <v>33</v>
      </c>
      <c r="I4571" s="23">
        <v>-1</v>
      </c>
      <c r="J4571" s="18">
        <f t="shared" si="286"/>
        <v>603.30000000000007</v>
      </c>
      <c r="K4571" s="19" t="str">
        <f t="shared" si="284"/>
        <v>Nov-13</v>
      </c>
      <c r="L4571" s="20">
        <f t="shared" si="287"/>
        <v>4490</v>
      </c>
      <c r="M4571" s="21">
        <f t="shared" si="285"/>
        <v>0.13436525612472161</v>
      </c>
    </row>
    <row r="4572" spans="1:13" x14ac:dyDescent="0.3">
      <c r="A4572" s="112">
        <v>41601</v>
      </c>
      <c r="B4572" s="87" t="s">
        <v>45</v>
      </c>
      <c r="C4572" s="102">
        <v>0.86805555555555547</v>
      </c>
      <c r="D4572" s="87" t="s">
        <v>31</v>
      </c>
      <c r="E4572" s="87" t="s">
        <v>1566</v>
      </c>
      <c r="F4572" s="113">
        <v>2.75</v>
      </c>
      <c r="G4572" s="88">
        <v>1</v>
      </c>
      <c r="H4572" s="87" t="s">
        <v>33</v>
      </c>
      <c r="I4572" s="23">
        <v>-1</v>
      </c>
      <c r="J4572" s="18">
        <f t="shared" si="286"/>
        <v>602.30000000000007</v>
      </c>
      <c r="K4572" s="19" t="str">
        <f t="shared" si="284"/>
        <v>Nov-13</v>
      </c>
      <c r="L4572" s="20">
        <f t="shared" si="287"/>
        <v>4491</v>
      </c>
      <c r="M4572" s="21">
        <f t="shared" si="285"/>
        <v>0.13411266978401248</v>
      </c>
    </row>
    <row r="4573" spans="1:13" x14ac:dyDescent="0.3">
      <c r="A4573" s="129">
        <v>41601</v>
      </c>
      <c r="B4573" s="126" t="s">
        <v>35</v>
      </c>
      <c r="C4573" s="125">
        <v>13.15</v>
      </c>
      <c r="D4573" s="87" t="s">
        <v>31</v>
      </c>
      <c r="E4573" s="126" t="s">
        <v>8356</v>
      </c>
      <c r="F4573" s="127">
        <v>5.5</v>
      </c>
      <c r="G4573" s="70">
        <v>1</v>
      </c>
      <c r="H4573" s="69">
        <v>9</v>
      </c>
      <c r="I4573" s="64">
        <v>-1</v>
      </c>
      <c r="J4573" s="18">
        <f t="shared" si="286"/>
        <v>601.30000000000007</v>
      </c>
      <c r="K4573" s="19" t="str">
        <f t="shared" si="284"/>
        <v>Nov-13</v>
      </c>
      <c r="L4573" s="20">
        <f t="shared" si="287"/>
        <v>4492</v>
      </c>
      <c r="M4573" s="21">
        <f t="shared" si="285"/>
        <v>0.13386019590382905</v>
      </c>
    </row>
    <row r="4574" spans="1:13" x14ac:dyDescent="0.3">
      <c r="A4574" s="129">
        <v>41601</v>
      </c>
      <c r="B4574" s="126" t="s">
        <v>67</v>
      </c>
      <c r="C4574" s="125">
        <v>13.4</v>
      </c>
      <c r="D4574" s="87" t="s">
        <v>31</v>
      </c>
      <c r="E4574" s="126" t="s">
        <v>975</v>
      </c>
      <c r="F4574" s="127">
        <v>6</v>
      </c>
      <c r="G4574" s="70">
        <v>1</v>
      </c>
      <c r="H4574" s="69">
        <v>1</v>
      </c>
      <c r="I4574" s="64">
        <v>5</v>
      </c>
      <c r="J4574" s="18">
        <f t="shared" si="286"/>
        <v>606.30000000000007</v>
      </c>
      <c r="K4574" s="19" t="str">
        <f t="shared" si="284"/>
        <v>Nov-13</v>
      </c>
      <c r="L4574" s="20">
        <f t="shared" si="287"/>
        <v>4493</v>
      </c>
      <c r="M4574" s="21">
        <f t="shared" si="285"/>
        <v>0.13494324504785224</v>
      </c>
    </row>
    <row r="4575" spans="1:13" x14ac:dyDescent="0.3">
      <c r="A4575" s="129">
        <v>41601</v>
      </c>
      <c r="B4575" s="126" t="s">
        <v>35</v>
      </c>
      <c r="C4575" s="125">
        <v>13.5</v>
      </c>
      <c r="D4575" s="87" t="s">
        <v>31</v>
      </c>
      <c r="E4575" s="126" t="s">
        <v>3677</v>
      </c>
      <c r="F4575" s="127">
        <v>5</v>
      </c>
      <c r="G4575" s="70">
        <v>1</v>
      </c>
      <c r="H4575" s="69">
        <v>1</v>
      </c>
      <c r="I4575" s="64">
        <v>4</v>
      </c>
      <c r="J4575" s="18">
        <f t="shared" si="286"/>
        <v>610.30000000000007</v>
      </c>
      <c r="K4575" s="19" t="str">
        <f t="shared" si="284"/>
        <v>Nov-13</v>
      </c>
      <c r="L4575" s="20">
        <f t="shared" si="287"/>
        <v>4494</v>
      </c>
      <c r="M4575" s="21">
        <f t="shared" si="285"/>
        <v>0.13580329327992882</v>
      </c>
    </row>
    <row r="4576" spans="1:13" x14ac:dyDescent="0.3">
      <c r="A4576" s="129">
        <v>41601</v>
      </c>
      <c r="B4576" s="126" t="s">
        <v>29</v>
      </c>
      <c r="C4576" s="125">
        <v>14.35</v>
      </c>
      <c r="D4576" s="87" t="s">
        <v>31</v>
      </c>
      <c r="E4576" s="126" t="s">
        <v>8357</v>
      </c>
      <c r="F4576" s="127">
        <v>5</v>
      </c>
      <c r="G4576" s="70">
        <v>1</v>
      </c>
      <c r="H4576" s="69">
        <v>4</v>
      </c>
      <c r="I4576" s="64">
        <v>-1</v>
      </c>
      <c r="J4576" s="18">
        <f t="shared" si="286"/>
        <v>609.30000000000007</v>
      </c>
      <c r="K4576" s="19" t="str">
        <f t="shared" si="284"/>
        <v>Nov-13</v>
      </c>
      <c r="L4576" s="20">
        <f t="shared" si="287"/>
        <v>4495</v>
      </c>
      <c r="M4576" s="21">
        <f t="shared" si="285"/>
        <v>0.13555061179087877</v>
      </c>
    </row>
    <row r="4577" spans="1:13" x14ac:dyDescent="0.3">
      <c r="A4577" s="129">
        <v>41601</v>
      </c>
      <c r="B4577" s="126" t="s">
        <v>67</v>
      </c>
      <c r="C4577" s="125">
        <v>14.5</v>
      </c>
      <c r="D4577" s="87" t="s">
        <v>31</v>
      </c>
      <c r="E4577" s="126" t="s">
        <v>8358</v>
      </c>
      <c r="F4577" s="127">
        <v>5.5</v>
      </c>
      <c r="G4577" s="70">
        <v>1</v>
      </c>
      <c r="H4577" s="69">
        <v>1</v>
      </c>
      <c r="I4577" s="64">
        <v>5</v>
      </c>
      <c r="J4577" s="18">
        <f t="shared" si="286"/>
        <v>614.30000000000007</v>
      </c>
      <c r="K4577" s="19" t="str">
        <f t="shared" si="284"/>
        <v>Nov-13</v>
      </c>
      <c r="L4577" s="20">
        <f t="shared" si="287"/>
        <v>4496</v>
      </c>
      <c r="M4577" s="21">
        <f t="shared" si="285"/>
        <v>0.13663256227758008</v>
      </c>
    </row>
    <row r="4578" spans="1:13" x14ac:dyDescent="0.3">
      <c r="A4578" s="128">
        <v>41601</v>
      </c>
      <c r="B4578" s="87" t="s">
        <v>45</v>
      </c>
      <c r="C4578" s="114">
        <v>20.2</v>
      </c>
      <c r="D4578" s="87" t="s">
        <v>31</v>
      </c>
      <c r="E4578" s="87" t="s">
        <v>6628</v>
      </c>
      <c r="F4578" s="113">
        <v>4.5</v>
      </c>
      <c r="G4578" s="70">
        <v>1</v>
      </c>
      <c r="H4578" s="71" t="s">
        <v>6512</v>
      </c>
      <c r="I4578" s="63">
        <v>-1</v>
      </c>
      <c r="J4578" s="18">
        <f t="shared" si="286"/>
        <v>613.30000000000007</v>
      </c>
      <c r="K4578" s="19" t="str">
        <f t="shared" si="284"/>
        <v>Nov-13</v>
      </c>
      <c r="L4578" s="20">
        <f t="shared" si="287"/>
        <v>4497</v>
      </c>
      <c r="M4578" s="21">
        <f t="shared" si="285"/>
        <v>0.13637980876139649</v>
      </c>
    </row>
    <row r="4579" spans="1:13" x14ac:dyDescent="0.3">
      <c r="A4579" s="112">
        <v>41603</v>
      </c>
      <c r="B4579" s="87" t="s">
        <v>89</v>
      </c>
      <c r="C4579" s="102">
        <v>0.59375</v>
      </c>
      <c r="D4579" s="87" t="s">
        <v>31</v>
      </c>
      <c r="E4579" s="87" t="s">
        <v>1567</v>
      </c>
      <c r="F4579" s="113">
        <v>3.5</v>
      </c>
      <c r="G4579" s="88">
        <v>1</v>
      </c>
      <c r="H4579" s="87" t="s">
        <v>42</v>
      </c>
      <c r="I4579" s="78">
        <v>2.25</v>
      </c>
      <c r="J4579" s="18">
        <f t="shared" si="286"/>
        <v>615.55000000000007</v>
      </c>
      <c r="K4579" s="19" t="str">
        <f t="shared" si="284"/>
        <v>Nov-13</v>
      </c>
      <c r="L4579" s="20">
        <f t="shared" si="287"/>
        <v>4498</v>
      </c>
      <c r="M4579" s="21">
        <f t="shared" si="285"/>
        <v>0.13684971098265897</v>
      </c>
    </row>
    <row r="4580" spans="1:13" x14ac:dyDescent="0.3">
      <c r="A4580" s="112">
        <v>41603</v>
      </c>
      <c r="B4580" s="87" t="s">
        <v>89</v>
      </c>
      <c r="C4580" s="102">
        <v>0.61805555555555558</v>
      </c>
      <c r="D4580" s="87" t="s">
        <v>31</v>
      </c>
      <c r="E4580" s="87" t="s">
        <v>1568</v>
      </c>
      <c r="F4580" s="113">
        <v>3.5</v>
      </c>
      <c r="G4580" s="88">
        <v>1</v>
      </c>
      <c r="H4580" s="87" t="s">
        <v>42</v>
      </c>
      <c r="I4580" s="78">
        <v>2.75</v>
      </c>
      <c r="J4580" s="18">
        <f t="shared" si="286"/>
        <v>618.30000000000007</v>
      </c>
      <c r="K4580" s="19" t="str">
        <f t="shared" si="284"/>
        <v>Nov-13</v>
      </c>
      <c r="L4580" s="20">
        <f t="shared" si="287"/>
        <v>4499</v>
      </c>
      <c r="M4580" s="21">
        <f t="shared" si="285"/>
        <v>0.1374305401200267</v>
      </c>
    </row>
    <row r="4581" spans="1:13" x14ac:dyDescent="0.3">
      <c r="A4581" s="112">
        <v>41603</v>
      </c>
      <c r="B4581" s="87" t="s">
        <v>43</v>
      </c>
      <c r="C4581" s="102">
        <v>0.65277777777777779</v>
      </c>
      <c r="D4581" s="87" t="s">
        <v>31</v>
      </c>
      <c r="E4581" s="87" t="s">
        <v>1569</v>
      </c>
      <c r="F4581" s="113">
        <v>4</v>
      </c>
      <c r="G4581" s="88">
        <v>1</v>
      </c>
      <c r="H4581" s="87" t="s">
        <v>33</v>
      </c>
      <c r="I4581" s="78">
        <v>-1</v>
      </c>
      <c r="J4581" s="18">
        <f t="shared" si="286"/>
        <v>617.30000000000007</v>
      </c>
      <c r="K4581" s="19" t="str">
        <f t="shared" si="284"/>
        <v>Nov-13</v>
      </c>
      <c r="L4581" s="20">
        <f t="shared" si="287"/>
        <v>4500</v>
      </c>
      <c r="M4581" s="21">
        <f t="shared" si="285"/>
        <v>0.13717777777777779</v>
      </c>
    </row>
    <row r="4582" spans="1:13" x14ac:dyDescent="0.3">
      <c r="A4582" s="129">
        <v>41603</v>
      </c>
      <c r="B4582" s="126" t="s">
        <v>45</v>
      </c>
      <c r="C4582" s="125">
        <v>13.55</v>
      </c>
      <c r="D4582" s="87" t="s">
        <v>31</v>
      </c>
      <c r="E4582" s="126" t="s">
        <v>8359</v>
      </c>
      <c r="F4582" s="127">
        <v>5</v>
      </c>
      <c r="G4582" s="70">
        <v>1</v>
      </c>
      <c r="H4582" s="69">
        <v>8</v>
      </c>
      <c r="I4582" s="64">
        <v>-1</v>
      </c>
      <c r="J4582" s="18">
        <f t="shared" si="286"/>
        <v>616.30000000000007</v>
      </c>
      <c r="K4582" s="19" t="str">
        <f t="shared" si="284"/>
        <v>Nov-13</v>
      </c>
      <c r="L4582" s="20">
        <f t="shared" si="287"/>
        <v>4501</v>
      </c>
      <c r="M4582" s="21">
        <f t="shared" si="285"/>
        <v>0.13692512774938903</v>
      </c>
    </row>
    <row r="4583" spans="1:13" x14ac:dyDescent="0.3">
      <c r="A4583" s="129">
        <v>41603</v>
      </c>
      <c r="B4583" s="126" t="s">
        <v>43</v>
      </c>
      <c r="C4583" s="125">
        <v>14.05</v>
      </c>
      <c r="D4583" s="87" t="s">
        <v>31</v>
      </c>
      <c r="E4583" s="126" t="s">
        <v>8360</v>
      </c>
      <c r="F4583" s="127">
        <v>6</v>
      </c>
      <c r="G4583" s="70">
        <v>1</v>
      </c>
      <c r="H4583" s="69">
        <v>1</v>
      </c>
      <c r="I4583" s="64">
        <v>5</v>
      </c>
      <c r="J4583" s="18">
        <f t="shared" si="286"/>
        <v>621.30000000000007</v>
      </c>
      <c r="K4583" s="19" t="str">
        <f t="shared" si="284"/>
        <v>Nov-13</v>
      </c>
      <c r="L4583" s="20">
        <f t="shared" si="287"/>
        <v>4502</v>
      </c>
      <c r="M4583" s="21">
        <f t="shared" si="285"/>
        <v>0.13800533096401602</v>
      </c>
    </row>
    <row r="4584" spans="1:13" x14ac:dyDescent="0.3">
      <c r="A4584" s="129">
        <v>41603</v>
      </c>
      <c r="B4584" s="126" t="s">
        <v>45</v>
      </c>
      <c r="C4584" s="125">
        <v>14.3</v>
      </c>
      <c r="D4584" s="87" t="s">
        <v>31</v>
      </c>
      <c r="E4584" s="126" t="s">
        <v>7008</v>
      </c>
      <c r="F4584" s="127">
        <v>6</v>
      </c>
      <c r="G4584" s="70">
        <v>1</v>
      </c>
      <c r="H4584" s="69">
        <v>2</v>
      </c>
      <c r="I4584" s="64">
        <v>-1</v>
      </c>
      <c r="J4584" s="18">
        <f t="shared" si="286"/>
        <v>620.30000000000007</v>
      </c>
      <c r="K4584" s="19" t="str">
        <f t="shared" si="284"/>
        <v>Nov-13</v>
      </c>
      <c r="L4584" s="20">
        <f t="shared" si="287"/>
        <v>4503</v>
      </c>
      <c r="M4584" s="21">
        <f t="shared" si="285"/>
        <v>0.13775260937153011</v>
      </c>
    </row>
    <row r="4585" spans="1:13" x14ac:dyDescent="0.3">
      <c r="A4585" s="129">
        <v>41603</v>
      </c>
      <c r="B4585" s="126" t="s">
        <v>43</v>
      </c>
      <c r="C4585" s="125">
        <v>14.4</v>
      </c>
      <c r="D4585" s="87" t="s">
        <v>31</v>
      </c>
      <c r="E4585" s="126" t="s">
        <v>8361</v>
      </c>
      <c r="F4585" s="127">
        <v>4.5</v>
      </c>
      <c r="G4585" s="70">
        <v>1</v>
      </c>
      <c r="H4585" s="69">
        <v>1</v>
      </c>
      <c r="I4585" s="64">
        <v>3.5</v>
      </c>
      <c r="J4585" s="18">
        <f t="shared" si="286"/>
        <v>623.80000000000007</v>
      </c>
      <c r="K4585" s="19" t="str">
        <f t="shared" si="284"/>
        <v>Nov-13</v>
      </c>
      <c r="L4585" s="20">
        <f t="shared" si="287"/>
        <v>4504</v>
      </c>
      <c r="M4585" s="21">
        <f t="shared" si="285"/>
        <v>0.13849911190053288</v>
      </c>
    </row>
    <row r="4586" spans="1:13" x14ac:dyDescent="0.3">
      <c r="A4586" s="129">
        <v>41603</v>
      </c>
      <c r="B4586" s="126" t="s">
        <v>45</v>
      </c>
      <c r="C4586" s="125">
        <v>16</v>
      </c>
      <c r="D4586" s="87" t="s">
        <v>31</v>
      </c>
      <c r="E4586" s="126" t="s">
        <v>1815</v>
      </c>
      <c r="F4586" s="127">
        <v>6</v>
      </c>
      <c r="G4586" s="70">
        <v>1</v>
      </c>
      <c r="H4586" s="69">
        <v>6</v>
      </c>
      <c r="I4586" s="64">
        <v>-1</v>
      </c>
      <c r="J4586" s="18">
        <f t="shared" si="286"/>
        <v>622.80000000000007</v>
      </c>
      <c r="K4586" s="19" t="str">
        <f t="shared" si="284"/>
        <v>Nov-13</v>
      </c>
      <c r="L4586" s="20">
        <f t="shared" si="287"/>
        <v>4505</v>
      </c>
      <c r="M4586" s="21">
        <f t="shared" si="285"/>
        <v>0.13824639289678137</v>
      </c>
    </row>
    <row r="4587" spans="1:13" x14ac:dyDescent="0.3">
      <c r="A4587" s="129">
        <v>41603</v>
      </c>
      <c r="B4587" s="126" t="s">
        <v>45</v>
      </c>
      <c r="C4587" s="125">
        <v>17.3</v>
      </c>
      <c r="D4587" s="87" t="s">
        <v>31</v>
      </c>
      <c r="E4587" s="126" t="s">
        <v>8029</v>
      </c>
      <c r="F4587" s="127">
        <v>4.33</v>
      </c>
      <c r="G4587" s="70">
        <v>1</v>
      </c>
      <c r="H4587" s="69">
        <v>3</v>
      </c>
      <c r="I4587" s="64">
        <v>-1</v>
      </c>
      <c r="J4587" s="18">
        <f t="shared" si="286"/>
        <v>621.80000000000007</v>
      </c>
      <c r="K4587" s="19" t="str">
        <f t="shared" si="284"/>
        <v>Nov-13</v>
      </c>
      <c r="L4587" s="20">
        <f t="shared" si="287"/>
        <v>4506</v>
      </c>
      <c r="M4587" s="21">
        <f t="shared" si="285"/>
        <v>0.13799378606302709</v>
      </c>
    </row>
    <row r="4588" spans="1:13" x14ac:dyDescent="0.3">
      <c r="A4588" s="112">
        <v>41604</v>
      </c>
      <c r="B4588" s="87" t="s">
        <v>82</v>
      </c>
      <c r="C4588" s="102">
        <v>0.59722222222222221</v>
      </c>
      <c r="D4588" s="87" t="s">
        <v>31</v>
      </c>
      <c r="E4588" s="87" t="s">
        <v>1570</v>
      </c>
      <c r="F4588" s="113">
        <v>4</v>
      </c>
      <c r="G4588" s="88">
        <v>1</v>
      </c>
      <c r="H4588" s="87" t="s">
        <v>33</v>
      </c>
      <c r="I4588" s="78">
        <v>-1</v>
      </c>
      <c r="J4588" s="18">
        <f t="shared" si="286"/>
        <v>620.80000000000007</v>
      </c>
      <c r="K4588" s="19" t="str">
        <f t="shared" si="284"/>
        <v>Nov-13</v>
      </c>
      <c r="L4588" s="20">
        <f t="shared" si="287"/>
        <v>4507</v>
      </c>
      <c r="M4588" s="21">
        <f t="shared" si="285"/>
        <v>0.13774129132460619</v>
      </c>
    </row>
    <row r="4589" spans="1:13" x14ac:dyDescent="0.3">
      <c r="A4589" s="112">
        <v>41604</v>
      </c>
      <c r="B4589" s="87" t="s">
        <v>29</v>
      </c>
      <c r="C4589" s="102">
        <v>0.625</v>
      </c>
      <c r="D4589" s="87" t="s">
        <v>31</v>
      </c>
      <c r="E4589" s="87" t="s">
        <v>1571</v>
      </c>
      <c r="F4589" s="113">
        <v>2.75</v>
      </c>
      <c r="G4589" s="88">
        <v>1</v>
      </c>
      <c r="H4589" s="87" t="s">
        <v>42</v>
      </c>
      <c r="I4589" s="78">
        <v>1.75</v>
      </c>
      <c r="J4589" s="18">
        <f t="shared" si="286"/>
        <v>622.55000000000007</v>
      </c>
      <c r="K4589" s="19" t="str">
        <f t="shared" si="284"/>
        <v>Nov-13</v>
      </c>
      <c r="L4589" s="20">
        <f t="shared" si="287"/>
        <v>4508</v>
      </c>
      <c r="M4589" s="21">
        <f t="shared" si="285"/>
        <v>0.13809893522626443</v>
      </c>
    </row>
    <row r="4590" spans="1:13" x14ac:dyDescent="0.3">
      <c r="A4590" s="112">
        <v>41604</v>
      </c>
      <c r="B4590" s="87" t="s">
        <v>30</v>
      </c>
      <c r="C4590" s="102">
        <v>0.65277777777777779</v>
      </c>
      <c r="D4590" s="87" t="s">
        <v>31</v>
      </c>
      <c r="E4590" s="87" t="s">
        <v>1572</v>
      </c>
      <c r="F4590" s="113">
        <v>4</v>
      </c>
      <c r="G4590" s="88">
        <v>1</v>
      </c>
      <c r="H4590" s="87" t="s">
        <v>33</v>
      </c>
      <c r="I4590" s="78">
        <v>-1</v>
      </c>
      <c r="J4590" s="18">
        <f t="shared" si="286"/>
        <v>621.55000000000007</v>
      </c>
      <c r="K4590" s="19" t="str">
        <f t="shared" si="284"/>
        <v>Nov-13</v>
      </c>
      <c r="L4590" s="20">
        <f t="shared" si="287"/>
        <v>4509</v>
      </c>
      <c r="M4590" s="21">
        <f t="shared" si="285"/>
        <v>0.13784652916389445</v>
      </c>
    </row>
    <row r="4591" spans="1:13" x14ac:dyDescent="0.3">
      <c r="A4591" s="112">
        <v>41604</v>
      </c>
      <c r="B4591" s="87" t="s">
        <v>45</v>
      </c>
      <c r="C4591" s="102">
        <v>0.68055555555555547</v>
      </c>
      <c r="D4591" s="87" t="s">
        <v>31</v>
      </c>
      <c r="E4591" s="87" t="s">
        <v>1573</v>
      </c>
      <c r="F4591" s="113">
        <v>4</v>
      </c>
      <c r="G4591" s="88">
        <v>1</v>
      </c>
      <c r="H4591" s="87" t="s">
        <v>33</v>
      </c>
      <c r="I4591" s="23">
        <v>-1</v>
      </c>
      <c r="J4591" s="18">
        <f t="shared" si="286"/>
        <v>620.55000000000007</v>
      </c>
      <c r="K4591" s="19" t="str">
        <f t="shared" si="284"/>
        <v>Nov-13</v>
      </c>
      <c r="L4591" s="20">
        <f t="shared" si="287"/>
        <v>4510</v>
      </c>
      <c r="M4591" s="21">
        <f t="shared" si="285"/>
        <v>0.13759423503325943</v>
      </c>
    </row>
    <row r="4592" spans="1:13" x14ac:dyDescent="0.3">
      <c r="A4592" s="112">
        <v>41604</v>
      </c>
      <c r="B4592" s="87" t="s">
        <v>45</v>
      </c>
      <c r="C4592" s="102">
        <v>0.80555555555555547</v>
      </c>
      <c r="D4592" s="87" t="s">
        <v>31</v>
      </c>
      <c r="E4592" s="87" t="s">
        <v>901</v>
      </c>
      <c r="F4592" s="113">
        <v>4</v>
      </c>
      <c r="G4592" s="88">
        <v>1</v>
      </c>
      <c r="H4592" s="87" t="s">
        <v>33</v>
      </c>
      <c r="I4592" s="23">
        <v>-1</v>
      </c>
      <c r="J4592" s="18">
        <f t="shared" si="286"/>
        <v>619.55000000000007</v>
      </c>
      <c r="K4592" s="19" t="str">
        <f t="shared" si="284"/>
        <v>Nov-13</v>
      </c>
      <c r="L4592" s="20">
        <f t="shared" si="287"/>
        <v>4511</v>
      </c>
      <c r="M4592" s="21">
        <f t="shared" si="285"/>
        <v>0.1373420527599202</v>
      </c>
    </row>
    <row r="4593" spans="1:13" x14ac:dyDescent="0.3">
      <c r="A4593" s="129">
        <v>41604</v>
      </c>
      <c r="B4593" s="126" t="s">
        <v>29</v>
      </c>
      <c r="C4593" s="125">
        <v>13.3</v>
      </c>
      <c r="D4593" s="87" t="s">
        <v>31</v>
      </c>
      <c r="E4593" s="126" t="s">
        <v>8363</v>
      </c>
      <c r="F4593" s="127">
        <v>5.5</v>
      </c>
      <c r="G4593" s="70">
        <v>1</v>
      </c>
      <c r="H4593" s="69">
        <v>2</v>
      </c>
      <c r="I4593" s="64">
        <v>-1</v>
      </c>
      <c r="J4593" s="18">
        <f t="shared" si="286"/>
        <v>618.55000000000007</v>
      </c>
      <c r="K4593" s="19" t="str">
        <f t="shared" si="284"/>
        <v>Nov-13</v>
      </c>
      <c r="L4593" s="20">
        <f t="shared" si="287"/>
        <v>4512</v>
      </c>
      <c r="M4593" s="21">
        <f t="shared" si="285"/>
        <v>0.13708998226950356</v>
      </c>
    </row>
    <row r="4594" spans="1:13" x14ac:dyDescent="0.3">
      <c r="A4594" s="129">
        <v>41604</v>
      </c>
      <c r="B4594" s="126" t="s">
        <v>30</v>
      </c>
      <c r="C4594" s="125">
        <v>13.4</v>
      </c>
      <c r="D4594" s="87" t="s">
        <v>31</v>
      </c>
      <c r="E4594" s="126" t="s">
        <v>8364</v>
      </c>
      <c r="F4594" s="127">
        <v>6</v>
      </c>
      <c r="G4594" s="70">
        <v>1</v>
      </c>
      <c r="H4594" s="69">
        <v>3</v>
      </c>
      <c r="I4594" s="64">
        <v>-1</v>
      </c>
      <c r="J4594" s="18">
        <f t="shared" si="286"/>
        <v>617.55000000000007</v>
      </c>
      <c r="K4594" s="19" t="str">
        <f t="shared" si="284"/>
        <v>Nov-13</v>
      </c>
      <c r="L4594" s="20">
        <f t="shared" si="287"/>
        <v>4513</v>
      </c>
      <c r="M4594" s="21">
        <f t="shared" si="285"/>
        <v>0.13683802348770222</v>
      </c>
    </row>
    <row r="4595" spans="1:13" x14ac:dyDescent="0.3">
      <c r="A4595" s="129">
        <v>41604</v>
      </c>
      <c r="B4595" s="126" t="s">
        <v>30</v>
      </c>
      <c r="C4595" s="125">
        <v>14.4</v>
      </c>
      <c r="D4595" s="87" t="s">
        <v>31</v>
      </c>
      <c r="E4595" s="126" t="s">
        <v>1949</v>
      </c>
      <c r="F4595" s="127">
        <v>5</v>
      </c>
      <c r="G4595" s="70">
        <v>1</v>
      </c>
      <c r="H4595" s="69">
        <v>10</v>
      </c>
      <c r="I4595" s="64">
        <v>-1</v>
      </c>
      <c r="J4595" s="18">
        <f t="shared" si="286"/>
        <v>616.55000000000007</v>
      </c>
      <c r="K4595" s="19" t="str">
        <f t="shared" si="284"/>
        <v>Nov-13</v>
      </c>
      <c r="L4595" s="20">
        <f t="shared" si="287"/>
        <v>4514</v>
      </c>
      <c r="M4595" s="21">
        <f t="shared" si="285"/>
        <v>0.13658617634027473</v>
      </c>
    </row>
    <row r="4596" spans="1:13" x14ac:dyDescent="0.3">
      <c r="A4596" s="128">
        <v>41604</v>
      </c>
      <c r="B4596" s="87" t="s">
        <v>45</v>
      </c>
      <c r="C4596" s="114">
        <v>17.2</v>
      </c>
      <c r="D4596" s="87" t="s">
        <v>31</v>
      </c>
      <c r="E4596" s="87" t="s">
        <v>3165</v>
      </c>
      <c r="F4596" s="113">
        <v>6</v>
      </c>
      <c r="G4596" s="70">
        <v>1</v>
      </c>
      <c r="H4596" s="71" t="s">
        <v>6526</v>
      </c>
      <c r="I4596" s="63">
        <v>7</v>
      </c>
      <c r="J4596" s="18">
        <f t="shared" si="286"/>
        <v>623.55000000000007</v>
      </c>
      <c r="K4596" s="19" t="str">
        <f t="shared" si="284"/>
        <v>Nov-13</v>
      </c>
      <c r="L4596" s="20">
        <f t="shared" si="287"/>
        <v>4515</v>
      </c>
      <c r="M4596" s="21">
        <f t="shared" si="285"/>
        <v>0.13810631229235881</v>
      </c>
    </row>
    <row r="4597" spans="1:13" x14ac:dyDescent="0.3">
      <c r="A4597" s="128">
        <v>41604</v>
      </c>
      <c r="B4597" s="87" t="s">
        <v>45</v>
      </c>
      <c r="C4597" s="114">
        <v>17.2</v>
      </c>
      <c r="D4597" s="87" t="s">
        <v>31</v>
      </c>
      <c r="E4597" s="87" t="s">
        <v>8362</v>
      </c>
      <c r="F4597" s="113">
        <v>4.5</v>
      </c>
      <c r="G4597" s="70">
        <v>1</v>
      </c>
      <c r="H4597" s="71" t="s">
        <v>6512</v>
      </c>
      <c r="I4597" s="63">
        <v>-1</v>
      </c>
      <c r="J4597" s="18">
        <f t="shared" si="286"/>
        <v>622.55000000000007</v>
      </c>
      <c r="K4597" s="19" t="str">
        <f t="shared" si="284"/>
        <v>Nov-13</v>
      </c>
      <c r="L4597" s="20">
        <f t="shared" si="287"/>
        <v>4516</v>
      </c>
      <c r="M4597" s="21">
        <f t="shared" si="285"/>
        <v>0.13785429583702394</v>
      </c>
    </row>
    <row r="4598" spans="1:13" x14ac:dyDescent="0.3">
      <c r="A4598" s="112">
        <v>41605</v>
      </c>
      <c r="B4598" s="87" t="s">
        <v>74</v>
      </c>
      <c r="C4598" s="102">
        <v>0.56944444444444442</v>
      </c>
      <c r="D4598" s="87" t="s">
        <v>31</v>
      </c>
      <c r="E4598" s="87" t="s">
        <v>1574</v>
      </c>
      <c r="F4598" s="113">
        <v>3.5</v>
      </c>
      <c r="G4598" s="88">
        <v>1</v>
      </c>
      <c r="H4598" s="87" t="s">
        <v>42</v>
      </c>
      <c r="I4598" s="78">
        <v>2.5</v>
      </c>
      <c r="J4598" s="18">
        <f t="shared" si="286"/>
        <v>625.05000000000007</v>
      </c>
      <c r="K4598" s="19" t="str">
        <f t="shared" si="284"/>
        <v>Nov-13</v>
      </c>
      <c r="L4598" s="20">
        <f t="shared" si="287"/>
        <v>4517</v>
      </c>
      <c r="M4598" s="21">
        <f t="shared" si="285"/>
        <v>0.13837724153199027</v>
      </c>
    </row>
    <row r="4599" spans="1:13" x14ac:dyDescent="0.3">
      <c r="A4599" s="129">
        <v>41605</v>
      </c>
      <c r="B4599" s="126" t="s">
        <v>29</v>
      </c>
      <c r="C4599" s="125">
        <v>13</v>
      </c>
      <c r="D4599" s="87" t="s">
        <v>31</v>
      </c>
      <c r="E4599" s="126" t="s">
        <v>6767</v>
      </c>
      <c r="F4599" s="127">
        <v>5.5</v>
      </c>
      <c r="G4599" s="70">
        <v>1</v>
      </c>
      <c r="H4599" s="69">
        <v>2</v>
      </c>
      <c r="I4599" s="64">
        <v>-1</v>
      </c>
      <c r="J4599" s="18">
        <f t="shared" si="286"/>
        <v>624.05000000000007</v>
      </c>
      <c r="K4599" s="19" t="str">
        <f t="shared" si="284"/>
        <v>Nov-13</v>
      </c>
      <c r="L4599" s="20">
        <f t="shared" si="287"/>
        <v>4518</v>
      </c>
      <c r="M4599" s="21">
        <f t="shared" si="285"/>
        <v>0.13812527667109342</v>
      </c>
    </row>
    <row r="4600" spans="1:13" x14ac:dyDescent="0.3">
      <c r="A4600" s="129">
        <v>41605</v>
      </c>
      <c r="B4600" s="126" t="s">
        <v>29</v>
      </c>
      <c r="C4600" s="125">
        <v>15.1</v>
      </c>
      <c r="D4600" s="87" t="s">
        <v>31</v>
      </c>
      <c r="E4600" s="126" t="s">
        <v>8366</v>
      </c>
      <c r="F4600" s="127">
        <v>6</v>
      </c>
      <c r="G4600" s="70">
        <v>1</v>
      </c>
      <c r="H4600" s="69">
        <v>6</v>
      </c>
      <c r="I4600" s="64">
        <v>-1</v>
      </c>
      <c r="J4600" s="18">
        <f t="shared" si="286"/>
        <v>623.05000000000007</v>
      </c>
      <c r="K4600" s="19" t="str">
        <f t="shared" si="284"/>
        <v>Nov-13</v>
      </c>
      <c r="L4600" s="20">
        <f t="shared" si="287"/>
        <v>4519</v>
      </c>
      <c r="M4600" s="21">
        <f t="shared" si="285"/>
        <v>0.13787342332374419</v>
      </c>
    </row>
    <row r="4601" spans="1:13" x14ac:dyDescent="0.3">
      <c r="A4601" s="129">
        <v>41605</v>
      </c>
      <c r="B4601" s="126" t="s">
        <v>143</v>
      </c>
      <c r="C4601" s="125">
        <v>15.3</v>
      </c>
      <c r="D4601" s="87" t="s">
        <v>31</v>
      </c>
      <c r="E4601" s="126" t="s">
        <v>1879</v>
      </c>
      <c r="F4601" s="127">
        <v>6</v>
      </c>
      <c r="G4601" s="70">
        <v>1</v>
      </c>
      <c r="H4601" s="69">
        <v>2</v>
      </c>
      <c r="I4601" s="64">
        <v>-1</v>
      </c>
      <c r="J4601" s="18">
        <f t="shared" si="286"/>
        <v>622.05000000000007</v>
      </c>
      <c r="K4601" s="19" t="str">
        <f t="shared" si="284"/>
        <v>Nov-13</v>
      </c>
      <c r="L4601" s="20">
        <f t="shared" si="287"/>
        <v>4520</v>
      </c>
      <c r="M4601" s="21">
        <f t="shared" si="285"/>
        <v>0.13762168141592923</v>
      </c>
    </row>
    <row r="4602" spans="1:13" x14ac:dyDescent="0.3">
      <c r="A4602" s="128">
        <v>41605</v>
      </c>
      <c r="B4602" s="87" t="s">
        <v>43</v>
      </c>
      <c r="C4602" s="114">
        <v>16</v>
      </c>
      <c r="D4602" s="87" t="s">
        <v>31</v>
      </c>
      <c r="E4602" s="87" t="s">
        <v>1844</v>
      </c>
      <c r="F4602" s="113">
        <v>5.5</v>
      </c>
      <c r="G4602" s="70">
        <v>1</v>
      </c>
      <c r="H4602" s="71" t="s">
        <v>6526</v>
      </c>
      <c r="I4602" s="63">
        <v>4.05</v>
      </c>
      <c r="J4602" s="18">
        <f t="shared" si="286"/>
        <v>626.1</v>
      </c>
      <c r="K4602" s="19" t="str">
        <f t="shared" si="284"/>
        <v>Nov-13</v>
      </c>
      <c r="L4602" s="20">
        <f t="shared" si="287"/>
        <v>4521</v>
      </c>
      <c r="M4602" s="21">
        <f t="shared" si="285"/>
        <v>0.1384870603848706</v>
      </c>
    </row>
    <row r="4603" spans="1:13" x14ac:dyDescent="0.3">
      <c r="A4603" s="128">
        <v>41605</v>
      </c>
      <c r="B4603" s="87" t="s">
        <v>43</v>
      </c>
      <c r="C4603" s="114">
        <v>16</v>
      </c>
      <c r="D4603" s="87" t="s">
        <v>31</v>
      </c>
      <c r="E4603" s="87" t="s">
        <v>8365</v>
      </c>
      <c r="F4603" s="113">
        <v>6</v>
      </c>
      <c r="G4603" s="70">
        <v>1</v>
      </c>
      <c r="H4603" s="71" t="s">
        <v>6512</v>
      </c>
      <c r="I4603" s="63">
        <v>-1</v>
      </c>
      <c r="J4603" s="18">
        <f t="shared" si="286"/>
        <v>625.1</v>
      </c>
      <c r="K4603" s="19" t="str">
        <f t="shared" si="284"/>
        <v>Nov-13</v>
      </c>
      <c r="L4603" s="20">
        <f t="shared" si="287"/>
        <v>4522</v>
      </c>
      <c r="M4603" s="21">
        <f t="shared" si="285"/>
        <v>0.13823529411764707</v>
      </c>
    </row>
    <row r="4604" spans="1:13" x14ac:dyDescent="0.3">
      <c r="A4604" s="128">
        <v>41605</v>
      </c>
      <c r="B4604" s="87" t="s">
        <v>43</v>
      </c>
      <c r="C4604" s="114">
        <v>19.3</v>
      </c>
      <c r="D4604" s="87" t="s">
        <v>31</v>
      </c>
      <c r="E4604" s="87" t="s">
        <v>1875</v>
      </c>
      <c r="F4604" s="113">
        <v>5</v>
      </c>
      <c r="G4604" s="70">
        <v>1</v>
      </c>
      <c r="H4604" s="71" t="s">
        <v>6518</v>
      </c>
      <c r="I4604" s="63">
        <v>-1</v>
      </c>
      <c r="J4604" s="18">
        <f t="shared" si="286"/>
        <v>624.1</v>
      </c>
      <c r="K4604" s="19" t="str">
        <f t="shared" si="284"/>
        <v>Nov-13</v>
      </c>
      <c r="L4604" s="20">
        <f t="shared" si="287"/>
        <v>4523</v>
      </c>
      <c r="M4604" s="21">
        <f t="shared" si="285"/>
        <v>0.13798363917753703</v>
      </c>
    </row>
    <row r="4605" spans="1:13" x14ac:dyDescent="0.3">
      <c r="A4605" s="112">
        <v>41606</v>
      </c>
      <c r="B4605" s="87" t="s">
        <v>93</v>
      </c>
      <c r="C4605" s="102">
        <v>0.53819444444444442</v>
      </c>
      <c r="D4605" s="87" t="s">
        <v>31</v>
      </c>
      <c r="E4605" s="87" t="s">
        <v>1575</v>
      </c>
      <c r="F4605" s="113">
        <v>3</v>
      </c>
      <c r="G4605" s="88">
        <v>1</v>
      </c>
      <c r="H4605" s="87" t="s">
        <v>42</v>
      </c>
      <c r="I4605" s="78">
        <v>2</v>
      </c>
      <c r="J4605" s="18">
        <f t="shared" si="286"/>
        <v>626.1</v>
      </c>
      <c r="K4605" s="19" t="str">
        <f t="shared" si="284"/>
        <v>Nov-13</v>
      </c>
      <c r="L4605" s="20">
        <f t="shared" si="287"/>
        <v>4524</v>
      </c>
      <c r="M4605" s="21">
        <f t="shared" si="285"/>
        <v>0.13839522546419097</v>
      </c>
    </row>
    <row r="4606" spans="1:13" x14ac:dyDescent="0.3">
      <c r="A4606" s="112">
        <v>41606</v>
      </c>
      <c r="B4606" s="87" t="s">
        <v>103</v>
      </c>
      <c r="C4606" s="102">
        <v>0.56944444444444442</v>
      </c>
      <c r="D4606" s="87" t="s">
        <v>31</v>
      </c>
      <c r="E4606" s="87" t="s">
        <v>1576</v>
      </c>
      <c r="F4606" s="113">
        <v>4</v>
      </c>
      <c r="G4606" s="88">
        <v>1</v>
      </c>
      <c r="H4606" s="87" t="s">
        <v>33</v>
      </c>
      <c r="I4606" s="78">
        <v>-1</v>
      </c>
      <c r="J4606" s="18">
        <f t="shared" si="286"/>
        <v>625.1</v>
      </c>
      <c r="K4606" s="19" t="str">
        <f t="shared" si="284"/>
        <v>Nov-13</v>
      </c>
      <c r="L4606" s="20">
        <f t="shared" si="287"/>
        <v>4525</v>
      </c>
      <c r="M4606" s="21">
        <f t="shared" si="285"/>
        <v>0.13814364640883978</v>
      </c>
    </row>
    <row r="4607" spans="1:13" x14ac:dyDescent="0.3">
      <c r="A4607" s="112">
        <v>41606</v>
      </c>
      <c r="B4607" s="87" t="s">
        <v>98</v>
      </c>
      <c r="C4607" s="102">
        <v>0.60416666666666663</v>
      </c>
      <c r="D4607" s="87" t="s">
        <v>31</v>
      </c>
      <c r="E4607" s="87" t="s">
        <v>1577</v>
      </c>
      <c r="F4607" s="113">
        <v>3</v>
      </c>
      <c r="G4607" s="88">
        <v>1</v>
      </c>
      <c r="H4607" s="87" t="s">
        <v>33</v>
      </c>
      <c r="I4607" s="78">
        <v>-1</v>
      </c>
      <c r="J4607" s="18">
        <f t="shared" si="286"/>
        <v>624.1</v>
      </c>
      <c r="K4607" s="19" t="str">
        <f t="shared" si="284"/>
        <v>Nov-13</v>
      </c>
      <c r="L4607" s="20">
        <f t="shared" si="287"/>
        <v>4526</v>
      </c>
      <c r="M4607" s="21">
        <f t="shared" si="285"/>
        <v>0.13789217852408309</v>
      </c>
    </row>
    <row r="4608" spans="1:13" x14ac:dyDescent="0.3">
      <c r="A4608" s="112">
        <v>41606</v>
      </c>
      <c r="B4608" s="87" t="s">
        <v>93</v>
      </c>
      <c r="C4608" s="102">
        <v>0.65625</v>
      </c>
      <c r="D4608" s="87" t="s">
        <v>31</v>
      </c>
      <c r="E4608" s="87" t="s">
        <v>1578</v>
      </c>
      <c r="F4608" s="113">
        <v>3</v>
      </c>
      <c r="G4608" s="88">
        <v>1</v>
      </c>
      <c r="H4608" s="87" t="s">
        <v>42</v>
      </c>
      <c r="I4608" s="78">
        <v>2</v>
      </c>
      <c r="J4608" s="18">
        <f t="shared" si="286"/>
        <v>626.1</v>
      </c>
      <c r="K4608" s="19" t="str">
        <f t="shared" si="284"/>
        <v>Nov-13</v>
      </c>
      <c r="L4608" s="20">
        <f t="shared" si="287"/>
        <v>4527</v>
      </c>
      <c r="M4608" s="21">
        <f t="shared" si="285"/>
        <v>0.13830351225977469</v>
      </c>
    </row>
    <row r="4609" spans="1:13" x14ac:dyDescent="0.3">
      <c r="A4609" s="112">
        <v>41606</v>
      </c>
      <c r="B4609" s="87" t="s">
        <v>43</v>
      </c>
      <c r="C4609" s="102">
        <v>0.77430555555555547</v>
      </c>
      <c r="D4609" s="87" t="s">
        <v>31</v>
      </c>
      <c r="E4609" s="87" t="s">
        <v>1579</v>
      </c>
      <c r="F4609" s="113">
        <v>3</v>
      </c>
      <c r="G4609" s="88">
        <v>1</v>
      </c>
      <c r="H4609" s="87" t="s">
        <v>33</v>
      </c>
      <c r="I4609" s="23">
        <v>-1</v>
      </c>
      <c r="J4609" s="18">
        <f t="shared" si="286"/>
        <v>625.1</v>
      </c>
      <c r="K4609" s="19" t="str">
        <f t="shared" si="284"/>
        <v>Nov-13</v>
      </c>
      <c r="L4609" s="20">
        <f t="shared" si="287"/>
        <v>4528</v>
      </c>
      <c r="M4609" s="21">
        <f t="shared" si="285"/>
        <v>0.13805212014134277</v>
      </c>
    </row>
    <row r="4610" spans="1:13" x14ac:dyDescent="0.3">
      <c r="A4610" s="129">
        <v>41606</v>
      </c>
      <c r="B4610" s="126" t="s">
        <v>98</v>
      </c>
      <c r="C4610" s="125">
        <v>13.2</v>
      </c>
      <c r="D4610" s="87" t="s">
        <v>31</v>
      </c>
      <c r="E4610" s="126" t="s">
        <v>8367</v>
      </c>
      <c r="F4610" s="127">
        <v>6</v>
      </c>
      <c r="G4610" s="70">
        <v>1</v>
      </c>
      <c r="H4610" s="69">
        <v>3</v>
      </c>
      <c r="I4610" s="64">
        <v>-1</v>
      </c>
      <c r="J4610" s="18">
        <f t="shared" si="286"/>
        <v>624.1</v>
      </c>
      <c r="K4610" s="19" t="str">
        <f t="shared" ref="K4610:K4673" si="288">TEXT(A4610,"MMM-yy")</f>
        <v>Nov-13</v>
      </c>
      <c r="L4610" s="20">
        <f t="shared" si="287"/>
        <v>4529</v>
      </c>
      <c r="M4610" s="21">
        <f t="shared" ref="M4610:M4673" si="289">J4610/L4610</f>
        <v>0.13780083903731508</v>
      </c>
    </row>
    <row r="4611" spans="1:13" x14ac:dyDescent="0.3">
      <c r="A4611" s="129">
        <v>41606</v>
      </c>
      <c r="B4611" s="126" t="s">
        <v>103</v>
      </c>
      <c r="C4611" s="125">
        <v>14.15</v>
      </c>
      <c r="D4611" s="87" t="s">
        <v>31</v>
      </c>
      <c r="E4611" s="126" t="s">
        <v>8368</v>
      </c>
      <c r="F4611" s="127">
        <v>6</v>
      </c>
      <c r="G4611" s="70">
        <v>1</v>
      </c>
      <c r="H4611" s="69">
        <v>3</v>
      </c>
      <c r="I4611" s="64">
        <v>-1</v>
      </c>
      <c r="J4611" s="18">
        <f t="shared" ref="J4611:J4674" si="290">J4610+I4611</f>
        <v>623.1</v>
      </c>
      <c r="K4611" s="19" t="str">
        <f t="shared" si="288"/>
        <v>Nov-13</v>
      </c>
      <c r="L4611" s="20">
        <f t="shared" ref="L4611:L4674" si="291">L4610+G4611</f>
        <v>4530</v>
      </c>
      <c r="M4611" s="21">
        <f t="shared" si="289"/>
        <v>0.13754966887417219</v>
      </c>
    </row>
    <row r="4612" spans="1:13" x14ac:dyDescent="0.3">
      <c r="A4612" s="129">
        <v>41606</v>
      </c>
      <c r="B4612" s="126" t="s">
        <v>98</v>
      </c>
      <c r="C4612" s="125">
        <v>15.05</v>
      </c>
      <c r="D4612" s="87" t="s">
        <v>31</v>
      </c>
      <c r="E4612" s="126" t="s">
        <v>8369</v>
      </c>
      <c r="F4612" s="127">
        <v>6</v>
      </c>
      <c r="G4612" s="70">
        <v>1</v>
      </c>
      <c r="H4612" s="69">
        <v>4</v>
      </c>
      <c r="I4612" s="64">
        <v>-1</v>
      </c>
      <c r="J4612" s="18">
        <f t="shared" si="290"/>
        <v>622.1</v>
      </c>
      <c r="K4612" s="19" t="str">
        <f t="shared" si="288"/>
        <v>Nov-13</v>
      </c>
      <c r="L4612" s="20">
        <f t="shared" si="291"/>
        <v>4531</v>
      </c>
      <c r="M4612" s="21">
        <f t="shared" si="289"/>
        <v>0.13729860957845952</v>
      </c>
    </row>
    <row r="4613" spans="1:13" x14ac:dyDescent="0.3">
      <c r="A4613" s="128">
        <v>41606</v>
      </c>
      <c r="B4613" s="87" t="s">
        <v>43</v>
      </c>
      <c r="C4613" s="114">
        <v>18.350000000000001</v>
      </c>
      <c r="D4613" s="87" t="s">
        <v>31</v>
      </c>
      <c r="E4613" s="87" t="s">
        <v>1662</v>
      </c>
      <c r="F4613" s="113">
        <v>5</v>
      </c>
      <c r="G4613" s="70">
        <v>1</v>
      </c>
      <c r="H4613" s="71" t="s">
        <v>6512</v>
      </c>
      <c r="I4613" s="63">
        <v>-1</v>
      </c>
      <c r="J4613" s="18">
        <f t="shared" si="290"/>
        <v>621.1</v>
      </c>
      <c r="K4613" s="19" t="str">
        <f t="shared" si="288"/>
        <v>Nov-13</v>
      </c>
      <c r="L4613" s="20">
        <f t="shared" si="291"/>
        <v>4532</v>
      </c>
      <c r="M4613" s="21">
        <f t="shared" si="289"/>
        <v>0.13704766107678729</v>
      </c>
    </row>
    <row r="4614" spans="1:13" x14ac:dyDescent="0.3">
      <c r="A4614" s="128">
        <v>41606</v>
      </c>
      <c r="B4614" s="87" t="s">
        <v>43</v>
      </c>
      <c r="C4614" s="114">
        <v>19.05</v>
      </c>
      <c r="D4614" s="87" t="s">
        <v>31</v>
      </c>
      <c r="E4614" s="87" t="s">
        <v>1307</v>
      </c>
      <c r="F4614" s="113">
        <v>5.5</v>
      </c>
      <c r="G4614" s="70">
        <v>1</v>
      </c>
      <c r="H4614" s="71" t="s">
        <v>6512</v>
      </c>
      <c r="I4614" s="63">
        <v>-1</v>
      </c>
      <c r="J4614" s="18">
        <f t="shared" si="290"/>
        <v>620.1</v>
      </c>
      <c r="K4614" s="19" t="str">
        <f t="shared" si="288"/>
        <v>Nov-13</v>
      </c>
      <c r="L4614" s="20">
        <f t="shared" si="291"/>
        <v>4533</v>
      </c>
      <c r="M4614" s="21">
        <f t="shared" si="289"/>
        <v>0.13679682329583059</v>
      </c>
    </row>
    <row r="4615" spans="1:13" x14ac:dyDescent="0.3">
      <c r="A4615" s="112">
        <v>41607</v>
      </c>
      <c r="B4615" s="87" t="s">
        <v>97</v>
      </c>
      <c r="C4615" s="102">
        <v>0.59722222222222221</v>
      </c>
      <c r="D4615" s="87" t="s">
        <v>31</v>
      </c>
      <c r="E4615" s="87" t="s">
        <v>1580</v>
      </c>
      <c r="F4615" s="113">
        <v>3.75</v>
      </c>
      <c r="G4615" s="88">
        <v>1</v>
      </c>
      <c r="H4615" s="87" t="s">
        <v>33</v>
      </c>
      <c r="I4615" s="78">
        <v>-1</v>
      </c>
      <c r="J4615" s="18">
        <f t="shared" si="290"/>
        <v>619.1</v>
      </c>
      <c r="K4615" s="19" t="str">
        <f t="shared" si="288"/>
        <v>Nov-13</v>
      </c>
      <c r="L4615" s="20">
        <f t="shared" si="291"/>
        <v>4534</v>
      </c>
      <c r="M4615" s="21">
        <f t="shared" si="289"/>
        <v>0.13654609616232907</v>
      </c>
    </row>
    <row r="4616" spans="1:13" x14ac:dyDescent="0.3">
      <c r="A4616" s="112">
        <v>41607</v>
      </c>
      <c r="B4616" s="87" t="s">
        <v>93</v>
      </c>
      <c r="C4616" s="102">
        <v>0.63541666666666663</v>
      </c>
      <c r="D4616" s="87" t="s">
        <v>31</v>
      </c>
      <c r="E4616" s="87" t="s">
        <v>1581</v>
      </c>
      <c r="F4616" s="113">
        <v>2.88</v>
      </c>
      <c r="G4616" s="88">
        <v>1</v>
      </c>
      <c r="H4616" s="87" t="s">
        <v>42</v>
      </c>
      <c r="I4616" s="78">
        <v>1.88</v>
      </c>
      <c r="J4616" s="18">
        <f t="shared" si="290"/>
        <v>620.98</v>
      </c>
      <c r="K4616" s="19" t="str">
        <f t="shared" si="288"/>
        <v>Nov-13</v>
      </c>
      <c r="L4616" s="20">
        <f t="shared" si="291"/>
        <v>4535</v>
      </c>
      <c r="M4616" s="21">
        <f t="shared" si="289"/>
        <v>0.13693054024255788</v>
      </c>
    </row>
    <row r="4617" spans="1:13" x14ac:dyDescent="0.3">
      <c r="A4617" s="112">
        <v>41607</v>
      </c>
      <c r="B4617" s="113" t="s">
        <v>45</v>
      </c>
      <c r="C4617" s="102">
        <v>0.74652777777777779</v>
      </c>
      <c r="D4617" s="87" t="s">
        <v>31</v>
      </c>
      <c r="E4617" s="113" t="s">
        <v>1582</v>
      </c>
      <c r="F4617" s="113">
        <v>3.75</v>
      </c>
      <c r="G4617" s="88">
        <v>1</v>
      </c>
      <c r="H4617" s="87" t="s">
        <v>33</v>
      </c>
      <c r="I4617" s="23">
        <v>-1</v>
      </c>
      <c r="J4617" s="18">
        <f t="shared" si="290"/>
        <v>619.98</v>
      </c>
      <c r="K4617" s="19" t="str">
        <f t="shared" si="288"/>
        <v>Nov-13</v>
      </c>
      <c r="L4617" s="20">
        <f t="shared" si="291"/>
        <v>4536</v>
      </c>
      <c r="M4617" s="21">
        <f t="shared" si="289"/>
        <v>0.13667989417989418</v>
      </c>
    </row>
    <row r="4618" spans="1:13" x14ac:dyDescent="0.3">
      <c r="A4618" s="112">
        <v>41607</v>
      </c>
      <c r="B4618" s="113" t="s">
        <v>45</v>
      </c>
      <c r="C4618" s="102">
        <v>0.76736111111111116</v>
      </c>
      <c r="D4618" s="87" t="s">
        <v>31</v>
      </c>
      <c r="E4618" s="113" t="s">
        <v>1583</v>
      </c>
      <c r="F4618" s="113">
        <v>3.25</v>
      </c>
      <c r="G4618" s="88">
        <v>1</v>
      </c>
      <c r="H4618" s="87" t="s">
        <v>33</v>
      </c>
      <c r="I4618" s="23">
        <v>-1</v>
      </c>
      <c r="J4618" s="18">
        <f t="shared" si="290"/>
        <v>618.98</v>
      </c>
      <c r="K4618" s="19" t="str">
        <f t="shared" si="288"/>
        <v>Nov-13</v>
      </c>
      <c r="L4618" s="20">
        <f t="shared" si="291"/>
        <v>4537</v>
      </c>
      <c r="M4618" s="21">
        <f t="shared" si="289"/>
        <v>0.13642935860700903</v>
      </c>
    </row>
    <row r="4619" spans="1:13" x14ac:dyDescent="0.3">
      <c r="A4619" s="129">
        <v>41607</v>
      </c>
      <c r="B4619" s="126" t="s">
        <v>44</v>
      </c>
      <c r="C4619" s="125">
        <v>12.2</v>
      </c>
      <c r="D4619" s="87" t="s">
        <v>31</v>
      </c>
      <c r="E4619" s="126" t="s">
        <v>8370</v>
      </c>
      <c r="F4619" s="127">
        <v>5</v>
      </c>
      <c r="G4619" s="70">
        <v>1</v>
      </c>
      <c r="H4619" s="69">
        <v>3</v>
      </c>
      <c r="I4619" s="64">
        <v>-1</v>
      </c>
      <c r="J4619" s="18">
        <f t="shared" si="290"/>
        <v>617.98</v>
      </c>
      <c r="K4619" s="19" t="str">
        <f t="shared" si="288"/>
        <v>Nov-13</v>
      </c>
      <c r="L4619" s="20">
        <f t="shared" si="291"/>
        <v>4538</v>
      </c>
      <c r="M4619" s="21">
        <f t="shared" si="289"/>
        <v>0.13617893345085941</v>
      </c>
    </row>
    <row r="4620" spans="1:13" x14ac:dyDescent="0.3">
      <c r="A4620" s="129">
        <v>41607</v>
      </c>
      <c r="B4620" s="126" t="s">
        <v>93</v>
      </c>
      <c r="C4620" s="125">
        <v>13.3</v>
      </c>
      <c r="D4620" s="87" t="s">
        <v>31</v>
      </c>
      <c r="E4620" s="126" t="s">
        <v>8371</v>
      </c>
      <c r="F4620" s="127">
        <v>5.5</v>
      </c>
      <c r="G4620" s="70">
        <v>1</v>
      </c>
      <c r="H4620" s="69">
        <v>6</v>
      </c>
      <c r="I4620" s="64">
        <v>-1</v>
      </c>
      <c r="J4620" s="18">
        <f t="shared" si="290"/>
        <v>616.98</v>
      </c>
      <c r="K4620" s="19" t="str">
        <f t="shared" si="288"/>
        <v>Nov-13</v>
      </c>
      <c r="L4620" s="20">
        <f t="shared" si="291"/>
        <v>4539</v>
      </c>
      <c r="M4620" s="21">
        <f t="shared" si="289"/>
        <v>0.13592861863846661</v>
      </c>
    </row>
    <row r="4621" spans="1:13" x14ac:dyDescent="0.3">
      <c r="A4621" s="129">
        <v>41607</v>
      </c>
      <c r="B4621" s="126" t="s">
        <v>97</v>
      </c>
      <c r="C4621" s="125">
        <v>14.2</v>
      </c>
      <c r="D4621" s="87" t="s">
        <v>31</v>
      </c>
      <c r="E4621" s="126" t="s">
        <v>905</v>
      </c>
      <c r="F4621" s="127">
        <v>4.5</v>
      </c>
      <c r="G4621" s="70">
        <v>1</v>
      </c>
      <c r="H4621" s="69">
        <v>4</v>
      </c>
      <c r="I4621" s="64">
        <v>-1</v>
      </c>
      <c r="J4621" s="18">
        <f t="shared" si="290"/>
        <v>615.98</v>
      </c>
      <c r="K4621" s="19" t="str">
        <f t="shared" si="288"/>
        <v>Nov-13</v>
      </c>
      <c r="L4621" s="20">
        <f t="shared" si="291"/>
        <v>4540</v>
      </c>
      <c r="M4621" s="21">
        <f t="shared" si="289"/>
        <v>0.13567841409691631</v>
      </c>
    </row>
    <row r="4622" spans="1:13" x14ac:dyDescent="0.3">
      <c r="A4622" s="129">
        <v>41607</v>
      </c>
      <c r="B4622" s="126" t="s">
        <v>44</v>
      </c>
      <c r="C4622" s="125">
        <v>14.3</v>
      </c>
      <c r="D4622" s="87" t="s">
        <v>31</v>
      </c>
      <c r="E4622" s="126" t="s">
        <v>8372</v>
      </c>
      <c r="F4622" s="127">
        <v>4.5</v>
      </c>
      <c r="G4622" s="70">
        <v>1</v>
      </c>
      <c r="H4622" s="69">
        <v>1</v>
      </c>
      <c r="I4622" s="64">
        <v>3.5</v>
      </c>
      <c r="J4622" s="18">
        <f t="shared" si="290"/>
        <v>619.48</v>
      </c>
      <c r="K4622" s="19" t="str">
        <f t="shared" si="288"/>
        <v>Nov-13</v>
      </c>
      <c r="L4622" s="20">
        <f t="shared" si="291"/>
        <v>4541</v>
      </c>
      <c r="M4622" s="21">
        <f t="shared" si="289"/>
        <v>0.13641929090508698</v>
      </c>
    </row>
    <row r="4623" spans="1:13" x14ac:dyDescent="0.3">
      <c r="A4623" s="129">
        <v>41607</v>
      </c>
      <c r="B4623" s="126" t="s">
        <v>93</v>
      </c>
      <c r="C4623" s="125">
        <v>14.4</v>
      </c>
      <c r="D4623" s="87" t="s">
        <v>31</v>
      </c>
      <c r="E4623" s="126" t="s">
        <v>2541</v>
      </c>
      <c r="F4623" s="127">
        <v>4.33</v>
      </c>
      <c r="G4623" s="70">
        <v>1</v>
      </c>
      <c r="H4623" s="69">
        <v>5</v>
      </c>
      <c r="I4623" s="64">
        <v>-1</v>
      </c>
      <c r="J4623" s="18">
        <f t="shared" si="290"/>
        <v>618.48</v>
      </c>
      <c r="K4623" s="19" t="str">
        <f t="shared" si="288"/>
        <v>Nov-13</v>
      </c>
      <c r="L4623" s="20">
        <f t="shared" si="291"/>
        <v>4542</v>
      </c>
      <c r="M4623" s="21">
        <f t="shared" si="289"/>
        <v>0.13616908850726553</v>
      </c>
    </row>
    <row r="4624" spans="1:13" x14ac:dyDescent="0.3">
      <c r="A4624" s="129">
        <v>41607</v>
      </c>
      <c r="B4624" s="126" t="s">
        <v>97</v>
      </c>
      <c r="C4624" s="125">
        <v>14.55</v>
      </c>
      <c r="D4624" s="87" t="s">
        <v>31</v>
      </c>
      <c r="E4624" s="126" t="s">
        <v>7816</v>
      </c>
      <c r="F4624" s="127">
        <v>5.5</v>
      </c>
      <c r="G4624" s="70">
        <v>1</v>
      </c>
      <c r="H4624" s="69" t="s">
        <v>6116</v>
      </c>
      <c r="I4624" s="64">
        <v>-1</v>
      </c>
      <c r="J4624" s="18">
        <f t="shared" si="290"/>
        <v>617.48</v>
      </c>
      <c r="K4624" s="19" t="str">
        <f t="shared" si="288"/>
        <v>Nov-13</v>
      </c>
      <c r="L4624" s="20">
        <f t="shared" si="291"/>
        <v>4543</v>
      </c>
      <c r="M4624" s="21">
        <f t="shared" si="289"/>
        <v>0.13591899625797932</v>
      </c>
    </row>
    <row r="4625" spans="1:13" x14ac:dyDescent="0.3">
      <c r="A4625" s="128">
        <v>41607</v>
      </c>
      <c r="B4625" s="87" t="s">
        <v>45</v>
      </c>
      <c r="C4625" s="114">
        <v>17.55</v>
      </c>
      <c r="D4625" s="87" t="s">
        <v>31</v>
      </c>
      <c r="E4625" s="87" t="s">
        <v>1070</v>
      </c>
      <c r="F4625" s="113">
        <v>6</v>
      </c>
      <c r="G4625" s="70">
        <v>1</v>
      </c>
      <c r="H4625" s="71" t="s">
        <v>6518</v>
      </c>
      <c r="I4625" s="63">
        <v>-1</v>
      </c>
      <c r="J4625" s="18">
        <f t="shared" si="290"/>
        <v>616.48</v>
      </c>
      <c r="K4625" s="19" t="str">
        <f t="shared" si="288"/>
        <v>Nov-13</v>
      </c>
      <c r="L4625" s="20">
        <f t="shared" si="291"/>
        <v>4544</v>
      </c>
      <c r="M4625" s="21">
        <f t="shared" si="289"/>
        <v>0.13566901408450704</v>
      </c>
    </row>
    <row r="4626" spans="1:13" x14ac:dyDescent="0.3">
      <c r="A4626" s="112">
        <v>41608</v>
      </c>
      <c r="B4626" s="87" t="s">
        <v>123</v>
      </c>
      <c r="C4626" s="102">
        <v>0.52083333333333337</v>
      </c>
      <c r="D4626" s="87" t="s">
        <v>31</v>
      </c>
      <c r="E4626" s="87" t="s">
        <v>1584</v>
      </c>
      <c r="F4626" s="113">
        <v>3</v>
      </c>
      <c r="G4626" s="88">
        <v>1</v>
      </c>
      <c r="H4626" s="87" t="s">
        <v>33</v>
      </c>
      <c r="I4626" s="78">
        <v>-1</v>
      </c>
      <c r="J4626" s="18">
        <f t="shared" si="290"/>
        <v>615.48</v>
      </c>
      <c r="K4626" s="19" t="str">
        <f t="shared" si="288"/>
        <v>Nov-13</v>
      </c>
      <c r="L4626" s="20">
        <f t="shared" si="291"/>
        <v>4545</v>
      </c>
      <c r="M4626" s="21">
        <f t="shared" si="289"/>
        <v>0.13541914191419141</v>
      </c>
    </row>
    <row r="4627" spans="1:13" x14ac:dyDescent="0.3">
      <c r="A4627" s="112">
        <v>41608</v>
      </c>
      <c r="B4627" s="87" t="s">
        <v>123</v>
      </c>
      <c r="C4627" s="102">
        <v>0.5625</v>
      </c>
      <c r="D4627" s="87" t="s">
        <v>31</v>
      </c>
      <c r="E4627" s="87" t="s">
        <v>1585</v>
      </c>
      <c r="F4627" s="113">
        <v>4</v>
      </c>
      <c r="G4627" s="88">
        <v>1</v>
      </c>
      <c r="H4627" s="87" t="s">
        <v>42</v>
      </c>
      <c r="I4627" s="78">
        <v>3</v>
      </c>
      <c r="J4627" s="18">
        <f t="shared" si="290"/>
        <v>618.48</v>
      </c>
      <c r="K4627" s="19" t="str">
        <f t="shared" si="288"/>
        <v>Nov-13</v>
      </c>
      <c r="L4627" s="20">
        <f t="shared" si="291"/>
        <v>4546</v>
      </c>
      <c r="M4627" s="21">
        <f t="shared" si="289"/>
        <v>0.13604927408710954</v>
      </c>
    </row>
    <row r="4628" spans="1:13" x14ac:dyDescent="0.3">
      <c r="A4628" s="112">
        <v>41608</v>
      </c>
      <c r="B4628" s="87" t="s">
        <v>45</v>
      </c>
      <c r="C4628" s="102">
        <v>0.76388888888888884</v>
      </c>
      <c r="D4628" s="87" t="s">
        <v>31</v>
      </c>
      <c r="E4628" s="87" t="s">
        <v>1586</v>
      </c>
      <c r="F4628" s="113">
        <v>3</v>
      </c>
      <c r="G4628" s="88">
        <v>1</v>
      </c>
      <c r="H4628" s="87" t="s">
        <v>33</v>
      </c>
      <c r="I4628" s="23">
        <v>-1</v>
      </c>
      <c r="J4628" s="18">
        <f t="shared" si="290"/>
        <v>617.48</v>
      </c>
      <c r="K4628" s="19" t="str">
        <f t="shared" si="288"/>
        <v>Nov-13</v>
      </c>
      <c r="L4628" s="20">
        <f t="shared" si="291"/>
        <v>4547</v>
      </c>
      <c r="M4628" s="21">
        <f t="shared" si="289"/>
        <v>0.1357994281944139</v>
      </c>
    </row>
    <row r="4629" spans="1:13" x14ac:dyDescent="0.3">
      <c r="A4629" s="112">
        <v>41608</v>
      </c>
      <c r="B4629" s="87" t="s">
        <v>45</v>
      </c>
      <c r="C4629" s="102">
        <v>0.80555555555555547</v>
      </c>
      <c r="D4629" s="87" t="s">
        <v>31</v>
      </c>
      <c r="E4629" s="87" t="s">
        <v>1587</v>
      </c>
      <c r="F4629" s="113">
        <v>3.5</v>
      </c>
      <c r="G4629" s="88">
        <v>1</v>
      </c>
      <c r="H4629" s="87" t="s">
        <v>33</v>
      </c>
      <c r="I4629" s="23">
        <v>-1</v>
      </c>
      <c r="J4629" s="18">
        <f t="shared" si="290"/>
        <v>616.48</v>
      </c>
      <c r="K4629" s="19" t="str">
        <f t="shared" si="288"/>
        <v>Nov-13</v>
      </c>
      <c r="L4629" s="20">
        <f t="shared" si="291"/>
        <v>4548</v>
      </c>
      <c r="M4629" s="21">
        <f t="shared" si="289"/>
        <v>0.13554969217238347</v>
      </c>
    </row>
    <row r="4630" spans="1:13" x14ac:dyDescent="0.3">
      <c r="A4630" s="129">
        <v>41608</v>
      </c>
      <c r="B4630" s="126" t="s">
        <v>137</v>
      </c>
      <c r="C4630" s="125">
        <v>12.35</v>
      </c>
      <c r="D4630" s="87" t="s">
        <v>31</v>
      </c>
      <c r="E4630" s="126" t="s">
        <v>4754</v>
      </c>
      <c r="F4630" s="127">
        <v>5</v>
      </c>
      <c r="G4630" s="70">
        <v>1</v>
      </c>
      <c r="H4630" s="69">
        <v>1</v>
      </c>
      <c r="I4630" s="64">
        <v>3.4</v>
      </c>
      <c r="J4630" s="18">
        <f t="shared" si="290"/>
        <v>619.88</v>
      </c>
      <c r="K4630" s="19" t="str">
        <f t="shared" si="288"/>
        <v>Nov-13</v>
      </c>
      <c r="L4630" s="20">
        <f t="shared" si="291"/>
        <v>4549</v>
      </c>
      <c r="M4630" s="21">
        <f t="shared" si="289"/>
        <v>0.13626731149703231</v>
      </c>
    </row>
    <row r="4631" spans="1:13" x14ac:dyDescent="0.3">
      <c r="A4631" s="129">
        <v>41608</v>
      </c>
      <c r="B4631" s="126" t="s">
        <v>123</v>
      </c>
      <c r="C4631" s="125">
        <v>14</v>
      </c>
      <c r="D4631" s="87" t="s">
        <v>31</v>
      </c>
      <c r="E4631" s="126" t="s">
        <v>8374</v>
      </c>
      <c r="F4631" s="127">
        <v>5</v>
      </c>
      <c r="G4631" s="70">
        <v>1</v>
      </c>
      <c r="H4631" s="69">
        <v>1</v>
      </c>
      <c r="I4631" s="64">
        <v>4</v>
      </c>
      <c r="J4631" s="18">
        <f t="shared" si="290"/>
        <v>623.88</v>
      </c>
      <c r="K4631" s="19" t="str">
        <f t="shared" si="288"/>
        <v>Nov-13</v>
      </c>
      <c r="L4631" s="20">
        <f t="shared" si="291"/>
        <v>4550</v>
      </c>
      <c r="M4631" s="21">
        <f t="shared" si="289"/>
        <v>0.13711648351648351</v>
      </c>
    </row>
    <row r="4632" spans="1:13" x14ac:dyDescent="0.3">
      <c r="A4632" s="128">
        <v>41608</v>
      </c>
      <c r="B4632" s="87" t="s">
        <v>45</v>
      </c>
      <c r="C4632" s="114">
        <v>19.2</v>
      </c>
      <c r="D4632" s="87" t="s">
        <v>31</v>
      </c>
      <c r="E4632" s="87" t="s">
        <v>1234</v>
      </c>
      <c r="F4632" s="113">
        <v>5</v>
      </c>
      <c r="G4632" s="70">
        <v>1</v>
      </c>
      <c r="H4632" s="71" t="s">
        <v>6526</v>
      </c>
      <c r="I4632" s="63">
        <v>5</v>
      </c>
      <c r="J4632" s="18">
        <f t="shared" si="290"/>
        <v>628.88</v>
      </c>
      <c r="K4632" s="19" t="str">
        <f t="shared" si="288"/>
        <v>Nov-13</v>
      </c>
      <c r="L4632" s="20">
        <f t="shared" si="291"/>
        <v>4551</v>
      </c>
      <c r="M4632" s="21">
        <f t="shared" si="289"/>
        <v>0.13818501428257526</v>
      </c>
    </row>
    <row r="4633" spans="1:13" x14ac:dyDescent="0.3">
      <c r="A4633" s="128">
        <v>41608</v>
      </c>
      <c r="B4633" s="87" t="s">
        <v>45</v>
      </c>
      <c r="C4633" s="114">
        <v>21.2</v>
      </c>
      <c r="D4633" s="87" t="s">
        <v>31</v>
      </c>
      <c r="E4633" s="87" t="s">
        <v>8373</v>
      </c>
      <c r="F4633" s="113">
        <v>6</v>
      </c>
      <c r="G4633" s="70">
        <v>1</v>
      </c>
      <c r="H4633" s="71" t="s">
        <v>6518</v>
      </c>
      <c r="I4633" s="63">
        <v>-1</v>
      </c>
      <c r="J4633" s="18">
        <f t="shared" si="290"/>
        <v>627.88</v>
      </c>
      <c r="K4633" s="19" t="str">
        <f t="shared" si="288"/>
        <v>Nov-13</v>
      </c>
      <c r="L4633" s="20">
        <f t="shared" si="291"/>
        <v>4552</v>
      </c>
      <c r="M4633" s="21">
        <f t="shared" si="289"/>
        <v>0.13793497363796134</v>
      </c>
    </row>
    <row r="4634" spans="1:13" x14ac:dyDescent="0.3">
      <c r="A4634" s="112">
        <v>41610</v>
      </c>
      <c r="B4634" s="87" t="s">
        <v>45</v>
      </c>
      <c r="C4634" s="102">
        <v>0.57986111111111105</v>
      </c>
      <c r="D4634" s="87" t="s">
        <v>31</v>
      </c>
      <c r="E4634" s="114" t="s">
        <v>1588</v>
      </c>
      <c r="F4634" s="113">
        <v>4</v>
      </c>
      <c r="G4634" s="88">
        <v>1</v>
      </c>
      <c r="H4634" s="87" t="s">
        <v>33</v>
      </c>
      <c r="I4634" s="78">
        <v>-1</v>
      </c>
      <c r="J4634" s="18">
        <f t="shared" si="290"/>
        <v>626.88</v>
      </c>
      <c r="K4634" s="19" t="str">
        <f t="shared" si="288"/>
        <v>Dec-13</v>
      </c>
      <c r="L4634" s="20">
        <f t="shared" si="291"/>
        <v>4553</v>
      </c>
      <c r="M4634" s="21">
        <f t="shared" si="289"/>
        <v>0.13768504282890401</v>
      </c>
    </row>
    <row r="4635" spans="1:13" x14ac:dyDescent="0.3">
      <c r="A4635" s="112">
        <v>41610</v>
      </c>
      <c r="B4635" s="87" t="s">
        <v>73</v>
      </c>
      <c r="C4635" s="102">
        <v>0.63194444444444442</v>
      </c>
      <c r="D4635" s="87" t="s">
        <v>31</v>
      </c>
      <c r="E4635" s="114" t="s">
        <v>841</v>
      </c>
      <c r="F4635" s="113">
        <v>4</v>
      </c>
      <c r="G4635" s="88">
        <v>1</v>
      </c>
      <c r="H4635" s="87" t="s">
        <v>33</v>
      </c>
      <c r="I4635" s="78">
        <v>-1</v>
      </c>
      <c r="J4635" s="18">
        <f t="shared" si="290"/>
        <v>625.88</v>
      </c>
      <c r="K4635" s="19" t="str">
        <f t="shared" si="288"/>
        <v>Dec-13</v>
      </c>
      <c r="L4635" s="20">
        <f t="shared" si="291"/>
        <v>4554</v>
      </c>
      <c r="M4635" s="21">
        <f t="shared" si="289"/>
        <v>0.13743522178304787</v>
      </c>
    </row>
    <row r="4636" spans="1:13" x14ac:dyDescent="0.3">
      <c r="A4636" s="112">
        <v>41610</v>
      </c>
      <c r="B4636" s="87" t="s">
        <v>43</v>
      </c>
      <c r="C4636" s="102">
        <v>0.63888888888888895</v>
      </c>
      <c r="D4636" s="87" t="s">
        <v>31</v>
      </c>
      <c r="E4636" s="114" t="s">
        <v>1589</v>
      </c>
      <c r="F4636" s="113">
        <v>3.5</v>
      </c>
      <c r="G4636" s="88">
        <v>1</v>
      </c>
      <c r="H4636" s="87" t="s">
        <v>33</v>
      </c>
      <c r="I4636" s="78">
        <v>-1</v>
      </c>
      <c r="J4636" s="18">
        <f t="shared" si="290"/>
        <v>624.88</v>
      </c>
      <c r="K4636" s="19" t="str">
        <f t="shared" si="288"/>
        <v>Dec-13</v>
      </c>
      <c r="L4636" s="20">
        <f t="shared" si="291"/>
        <v>4555</v>
      </c>
      <c r="M4636" s="21">
        <f t="shared" si="289"/>
        <v>0.13718551042810098</v>
      </c>
    </row>
    <row r="4637" spans="1:13" x14ac:dyDescent="0.3">
      <c r="A4637" s="129">
        <v>41610</v>
      </c>
      <c r="B4637" s="126" t="s">
        <v>73</v>
      </c>
      <c r="C4637" s="125">
        <v>12.4</v>
      </c>
      <c r="D4637" s="87" t="s">
        <v>31</v>
      </c>
      <c r="E4637" s="125" t="s">
        <v>8375</v>
      </c>
      <c r="F4637" s="127">
        <v>5</v>
      </c>
      <c r="G4637" s="70">
        <v>1</v>
      </c>
      <c r="H4637" s="69">
        <v>4</v>
      </c>
      <c r="I4637" s="64">
        <v>-1</v>
      </c>
      <c r="J4637" s="18">
        <f t="shared" si="290"/>
        <v>623.88</v>
      </c>
      <c r="K4637" s="19" t="str">
        <f t="shared" si="288"/>
        <v>Dec-13</v>
      </c>
      <c r="L4637" s="20">
        <f t="shared" si="291"/>
        <v>4556</v>
      </c>
      <c r="M4637" s="21">
        <f t="shared" si="289"/>
        <v>0.13693590869183495</v>
      </c>
    </row>
    <row r="4638" spans="1:13" x14ac:dyDescent="0.3">
      <c r="A4638" s="129">
        <v>41610</v>
      </c>
      <c r="B4638" s="126" t="s">
        <v>43</v>
      </c>
      <c r="C4638" s="125">
        <v>15.2</v>
      </c>
      <c r="D4638" s="87" t="s">
        <v>31</v>
      </c>
      <c r="E4638" s="125" t="s">
        <v>8376</v>
      </c>
      <c r="F4638" s="127">
        <v>5.5</v>
      </c>
      <c r="G4638" s="70">
        <v>1</v>
      </c>
      <c r="H4638" s="69">
        <v>3</v>
      </c>
      <c r="I4638" s="64">
        <v>-1</v>
      </c>
      <c r="J4638" s="18">
        <f t="shared" si="290"/>
        <v>622.88</v>
      </c>
      <c r="K4638" s="19" t="str">
        <f t="shared" si="288"/>
        <v>Dec-13</v>
      </c>
      <c r="L4638" s="20">
        <f t="shared" si="291"/>
        <v>4557</v>
      </c>
      <c r="M4638" s="21">
        <f t="shared" si="289"/>
        <v>0.13668641650208471</v>
      </c>
    </row>
    <row r="4639" spans="1:13" x14ac:dyDescent="0.3">
      <c r="A4639" s="112">
        <v>41611</v>
      </c>
      <c r="B4639" s="87" t="s">
        <v>30</v>
      </c>
      <c r="C4639" s="102">
        <v>0.57638888888888895</v>
      </c>
      <c r="D4639" s="87" t="s">
        <v>31</v>
      </c>
      <c r="E4639" s="114" t="s">
        <v>1590</v>
      </c>
      <c r="F4639" s="113">
        <v>3.5</v>
      </c>
      <c r="G4639" s="88">
        <v>1</v>
      </c>
      <c r="H4639" s="87" t="s">
        <v>33</v>
      </c>
      <c r="I4639" s="78">
        <v>-1</v>
      </c>
      <c r="J4639" s="18">
        <f t="shared" si="290"/>
        <v>621.88</v>
      </c>
      <c r="K4639" s="19" t="str">
        <f t="shared" si="288"/>
        <v>Dec-13</v>
      </c>
      <c r="L4639" s="20">
        <f t="shared" si="291"/>
        <v>4558</v>
      </c>
      <c r="M4639" s="21">
        <f t="shared" si="289"/>
        <v>0.13643703378674857</v>
      </c>
    </row>
    <row r="4640" spans="1:13" x14ac:dyDescent="0.3">
      <c r="A4640" s="112">
        <v>41611</v>
      </c>
      <c r="B4640" s="87" t="s">
        <v>45</v>
      </c>
      <c r="C4640" s="102">
        <v>0.61111111111111105</v>
      </c>
      <c r="D4640" s="87" t="s">
        <v>31</v>
      </c>
      <c r="E4640" s="114" t="s">
        <v>1591</v>
      </c>
      <c r="F4640" s="113">
        <v>4</v>
      </c>
      <c r="G4640" s="88">
        <v>1</v>
      </c>
      <c r="H4640" s="87" t="s">
        <v>33</v>
      </c>
      <c r="I4640" s="78">
        <v>-1</v>
      </c>
      <c r="J4640" s="18">
        <f t="shared" si="290"/>
        <v>620.88</v>
      </c>
      <c r="K4640" s="19" t="str">
        <f t="shared" si="288"/>
        <v>Dec-13</v>
      </c>
      <c r="L4640" s="20">
        <f t="shared" si="291"/>
        <v>4559</v>
      </c>
      <c r="M4640" s="21">
        <f t="shared" si="289"/>
        <v>0.13618776047378811</v>
      </c>
    </row>
    <row r="4641" spans="1:13" x14ac:dyDescent="0.3">
      <c r="A4641" s="129">
        <v>41611</v>
      </c>
      <c r="B4641" s="126" t="s">
        <v>30</v>
      </c>
      <c r="C4641" s="125">
        <v>14.2</v>
      </c>
      <c r="D4641" s="87" t="s">
        <v>31</v>
      </c>
      <c r="E4641" s="125" t="s">
        <v>8377</v>
      </c>
      <c r="F4641" s="127">
        <v>4.5</v>
      </c>
      <c r="G4641" s="70">
        <v>1</v>
      </c>
      <c r="H4641" s="69">
        <v>2</v>
      </c>
      <c r="I4641" s="64">
        <v>-1</v>
      </c>
      <c r="J4641" s="18">
        <f t="shared" si="290"/>
        <v>619.88</v>
      </c>
      <c r="K4641" s="19" t="str">
        <f t="shared" si="288"/>
        <v>Dec-13</v>
      </c>
      <c r="L4641" s="20">
        <f t="shared" si="291"/>
        <v>4560</v>
      </c>
      <c r="M4641" s="21">
        <f t="shared" si="289"/>
        <v>0.13593859649122808</v>
      </c>
    </row>
    <row r="4642" spans="1:13" x14ac:dyDescent="0.3">
      <c r="A4642" s="129">
        <v>41611</v>
      </c>
      <c r="B4642" s="126" t="s">
        <v>30</v>
      </c>
      <c r="C4642" s="125">
        <v>15.2</v>
      </c>
      <c r="D4642" s="87" t="s">
        <v>31</v>
      </c>
      <c r="E4642" s="125" t="s">
        <v>8378</v>
      </c>
      <c r="F4642" s="127">
        <v>5.5</v>
      </c>
      <c r="G4642" s="70">
        <v>1</v>
      </c>
      <c r="H4642" s="69">
        <v>4</v>
      </c>
      <c r="I4642" s="64">
        <v>-1</v>
      </c>
      <c r="J4642" s="18">
        <f t="shared" si="290"/>
        <v>618.88</v>
      </c>
      <c r="K4642" s="19" t="str">
        <f t="shared" si="288"/>
        <v>Dec-13</v>
      </c>
      <c r="L4642" s="20">
        <f t="shared" si="291"/>
        <v>4561</v>
      </c>
      <c r="M4642" s="21">
        <f t="shared" si="289"/>
        <v>0.13568954176715634</v>
      </c>
    </row>
    <row r="4643" spans="1:13" x14ac:dyDescent="0.3">
      <c r="A4643" s="112">
        <v>41612</v>
      </c>
      <c r="B4643" s="87" t="s">
        <v>61</v>
      </c>
      <c r="C4643" s="102">
        <v>0.57638888888888895</v>
      </c>
      <c r="D4643" s="87" t="s">
        <v>31</v>
      </c>
      <c r="E4643" s="114" t="s">
        <v>113</v>
      </c>
      <c r="F4643" s="113">
        <v>3.5</v>
      </c>
      <c r="G4643" s="88">
        <v>1</v>
      </c>
      <c r="H4643" s="87" t="s">
        <v>33</v>
      </c>
      <c r="I4643" s="78">
        <v>-1</v>
      </c>
      <c r="J4643" s="18">
        <f t="shared" si="290"/>
        <v>617.88</v>
      </c>
      <c r="K4643" s="19" t="str">
        <f t="shared" si="288"/>
        <v>Dec-13</v>
      </c>
      <c r="L4643" s="20">
        <f t="shared" si="291"/>
        <v>4562</v>
      </c>
      <c r="M4643" s="21">
        <f t="shared" si="289"/>
        <v>0.13544059622972379</v>
      </c>
    </row>
    <row r="4644" spans="1:13" x14ac:dyDescent="0.3">
      <c r="A4644" s="112">
        <v>41612</v>
      </c>
      <c r="B4644" s="87" t="s">
        <v>43</v>
      </c>
      <c r="C4644" s="102">
        <v>0.65972222222222221</v>
      </c>
      <c r="D4644" s="87" t="s">
        <v>31</v>
      </c>
      <c r="E4644" s="114" t="s">
        <v>1592</v>
      </c>
      <c r="F4644" s="113">
        <v>2.88</v>
      </c>
      <c r="G4644" s="88">
        <v>1</v>
      </c>
      <c r="H4644" s="87" t="s">
        <v>33</v>
      </c>
      <c r="I4644" s="23">
        <v>-1</v>
      </c>
      <c r="J4644" s="18">
        <f t="shared" si="290"/>
        <v>616.88</v>
      </c>
      <c r="K4644" s="19" t="str">
        <f t="shared" si="288"/>
        <v>Dec-13</v>
      </c>
      <c r="L4644" s="20">
        <f t="shared" si="291"/>
        <v>4563</v>
      </c>
      <c r="M4644" s="21">
        <f t="shared" si="289"/>
        <v>0.13519175980714443</v>
      </c>
    </row>
    <row r="4645" spans="1:13" x14ac:dyDescent="0.3">
      <c r="A4645" s="112">
        <v>41612</v>
      </c>
      <c r="B4645" s="87" t="s">
        <v>43</v>
      </c>
      <c r="C4645" s="102">
        <v>0.76388888888888884</v>
      </c>
      <c r="D4645" s="87" t="s">
        <v>31</v>
      </c>
      <c r="E4645" s="114" t="s">
        <v>1593</v>
      </c>
      <c r="F4645" s="113">
        <v>4</v>
      </c>
      <c r="G4645" s="88">
        <v>1</v>
      </c>
      <c r="H4645" s="87" t="s">
        <v>33</v>
      </c>
      <c r="I4645" s="23">
        <v>-1</v>
      </c>
      <c r="J4645" s="18">
        <f t="shared" si="290"/>
        <v>615.88</v>
      </c>
      <c r="K4645" s="19" t="str">
        <f t="shared" si="288"/>
        <v>Dec-13</v>
      </c>
      <c r="L4645" s="20">
        <f t="shared" si="291"/>
        <v>4564</v>
      </c>
      <c r="M4645" s="21">
        <f t="shared" si="289"/>
        <v>0.13494303242769501</v>
      </c>
    </row>
    <row r="4646" spans="1:13" x14ac:dyDescent="0.3">
      <c r="A4646" s="129">
        <v>41612</v>
      </c>
      <c r="B4646" s="126" t="s">
        <v>61</v>
      </c>
      <c r="C4646" s="125">
        <v>12.2</v>
      </c>
      <c r="D4646" s="87" t="s">
        <v>31</v>
      </c>
      <c r="E4646" s="125" t="s">
        <v>2600</v>
      </c>
      <c r="F4646" s="127">
        <v>5</v>
      </c>
      <c r="G4646" s="70">
        <v>1</v>
      </c>
      <c r="H4646" s="69">
        <v>2</v>
      </c>
      <c r="I4646" s="64">
        <v>-1</v>
      </c>
      <c r="J4646" s="18">
        <f t="shared" si="290"/>
        <v>614.88</v>
      </c>
      <c r="K4646" s="19" t="str">
        <f t="shared" si="288"/>
        <v>Dec-13</v>
      </c>
      <c r="L4646" s="20">
        <f t="shared" si="291"/>
        <v>4565</v>
      </c>
      <c r="M4646" s="21">
        <f t="shared" si="289"/>
        <v>0.13469441401971521</v>
      </c>
    </row>
    <row r="4647" spans="1:13" x14ac:dyDescent="0.3">
      <c r="A4647" s="129">
        <v>41612</v>
      </c>
      <c r="B4647" s="126" t="s">
        <v>29</v>
      </c>
      <c r="C4647" s="125">
        <v>12.3</v>
      </c>
      <c r="D4647" s="87" t="s">
        <v>31</v>
      </c>
      <c r="E4647" s="125" t="s">
        <v>8379</v>
      </c>
      <c r="F4647" s="127">
        <v>5.5</v>
      </c>
      <c r="G4647" s="70">
        <v>1</v>
      </c>
      <c r="H4647" s="69">
        <v>3</v>
      </c>
      <c r="I4647" s="64">
        <v>-1</v>
      </c>
      <c r="J4647" s="18">
        <f t="shared" si="290"/>
        <v>613.88</v>
      </c>
      <c r="K4647" s="19" t="str">
        <f t="shared" si="288"/>
        <v>Dec-13</v>
      </c>
      <c r="L4647" s="20">
        <f t="shared" si="291"/>
        <v>4566</v>
      </c>
      <c r="M4647" s="21">
        <f t="shared" si="289"/>
        <v>0.13444590451160754</v>
      </c>
    </row>
    <row r="4648" spans="1:13" x14ac:dyDescent="0.3">
      <c r="A4648" s="129">
        <v>41612</v>
      </c>
      <c r="B4648" s="126" t="s">
        <v>61</v>
      </c>
      <c r="C4648" s="125">
        <v>13.5</v>
      </c>
      <c r="D4648" s="87" t="s">
        <v>31</v>
      </c>
      <c r="E4648" s="125" t="s">
        <v>8380</v>
      </c>
      <c r="F4648" s="127">
        <v>6</v>
      </c>
      <c r="G4648" s="70">
        <v>1</v>
      </c>
      <c r="H4648" s="69">
        <v>6</v>
      </c>
      <c r="I4648" s="64">
        <v>-1</v>
      </c>
      <c r="J4648" s="18">
        <f t="shared" si="290"/>
        <v>612.88</v>
      </c>
      <c r="K4648" s="19" t="str">
        <f t="shared" si="288"/>
        <v>Dec-13</v>
      </c>
      <c r="L4648" s="20">
        <f t="shared" si="291"/>
        <v>4567</v>
      </c>
      <c r="M4648" s="21">
        <f t="shared" si="289"/>
        <v>0.13419750383183709</v>
      </c>
    </row>
    <row r="4649" spans="1:13" x14ac:dyDescent="0.3">
      <c r="A4649" s="129">
        <v>41612</v>
      </c>
      <c r="B4649" s="126" t="s">
        <v>89</v>
      </c>
      <c r="C4649" s="125">
        <v>14.1</v>
      </c>
      <c r="D4649" s="87" t="s">
        <v>31</v>
      </c>
      <c r="E4649" s="125" t="s">
        <v>8381</v>
      </c>
      <c r="F4649" s="127">
        <v>5</v>
      </c>
      <c r="G4649" s="70">
        <v>1</v>
      </c>
      <c r="H4649" s="69" t="s">
        <v>6116</v>
      </c>
      <c r="I4649" s="64">
        <v>-1</v>
      </c>
      <c r="J4649" s="18">
        <f t="shared" si="290"/>
        <v>611.88</v>
      </c>
      <c r="K4649" s="19" t="str">
        <f t="shared" si="288"/>
        <v>Dec-13</v>
      </c>
      <c r="L4649" s="20">
        <f t="shared" si="291"/>
        <v>4568</v>
      </c>
      <c r="M4649" s="21">
        <f t="shared" si="289"/>
        <v>0.13394921190893169</v>
      </c>
    </row>
    <row r="4650" spans="1:13" x14ac:dyDescent="0.3">
      <c r="A4650" s="129">
        <v>41612</v>
      </c>
      <c r="B4650" s="126" t="s">
        <v>89</v>
      </c>
      <c r="C4650" s="125">
        <v>14.1</v>
      </c>
      <c r="D4650" s="87" t="s">
        <v>31</v>
      </c>
      <c r="E4650" s="125" t="s">
        <v>8382</v>
      </c>
      <c r="F4650" s="127">
        <v>6</v>
      </c>
      <c r="G4650" s="70">
        <v>1</v>
      </c>
      <c r="H4650" s="69">
        <v>1</v>
      </c>
      <c r="I4650" s="64">
        <v>10</v>
      </c>
      <c r="J4650" s="18">
        <f t="shared" si="290"/>
        <v>621.88</v>
      </c>
      <c r="K4650" s="19" t="str">
        <f t="shared" si="288"/>
        <v>Dec-13</v>
      </c>
      <c r="L4650" s="20">
        <f t="shared" si="291"/>
        <v>4569</v>
      </c>
      <c r="M4650" s="21">
        <f t="shared" si="289"/>
        <v>0.13610855767126287</v>
      </c>
    </row>
    <row r="4651" spans="1:13" x14ac:dyDescent="0.3">
      <c r="A4651" s="129">
        <v>41612</v>
      </c>
      <c r="B4651" s="126" t="s">
        <v>89</v>
      </c>
      <c r="C4651" s="125">
        <v>15.4</v>
      </c>
      <c r="D4651" s="87" t="s">
        <v>31</v>
      </c>
      <c r="E4651" s="125" t="s">
        <v>8383</v>
      </c>
      <c r="F4651" s="127">
        <v>6</v>
      </c>
      <c r="G4651" s="70">
        <v>1</v>
      </c>
      <c r="H4651" s="69">
        <v>1</v>
      </c>
      <c r="I4651" s="64">
        <v>5</v>
      </c>
      <c r="J4651" s="18">
        <f t="shared" si="290"/>
        <v>626.88</v>
      </c>
      <c r="K4651" s="19" t="str">
        <f t="shared" si="288"/>
        <v>Dec-13</v>
      </c>
      <c r="L4651" s="20">
        <f t="shared" si="291"/>
        <v>4570</v>
      </c>
      <c r="M4651" s="21">
        <f t="shared" si="289"/>
        <v>0.13717286652078775</v>
      </c>
    </row>
    <row r="4652" spans="1:13" x14ac:dyDescent="0.3">
      <c r="A4652" s="112">
        <v>41613</v>
      </c>
      <c r="B4652" s="87" t="s">
        <v>136</v>
      </c>
      <c r="C4652" s="102">
        <v>0.55555555555555558</v>
      </c>
      <c r="D4652" s="87" t="s">
        <v>31</v>
      </c>
      <c r="E4652" s="114" t="s">
        <v>1594</v>
      </c>
      <c r="F4652" s="113">
        <v>4</v>
      </c>
      <c r="G4652" s="88">
        <v>1</v>
      </c>
      <c r="H4652" s="87" t="s">
        <v>33</v>
      </c>
      <c r="I4652" s="78">
        <v>-1</v>
      </c>
      <c r="J4652" s="18">
        <f t="shared" si="290"/>
        <v>625.88</v>
      </c>
      <c r="K4652" s="19" t="str">
        <f t="shared" si="288"/>
        <v>Dec-13</v>
      </c>
      <c r="L4652" s="20">
        <f t="shared" si="291"/>
        <v>4571</v>
      </c>
      <c r="M4652" s="21">
        <f t="shared" si="289"/>
        <v>0.13692408663312186</v>
      </c>
    </row>
    <row r="4653" spans="1:13" x14ac:dyDescent="0.3">
      <c r="A4653" s="112">
        <v>41613</v>
      </c>
      <c r="B4653" s="87" t="s">
        <v>45</v>
      </c>
      <c r="C4653" s="102">
        <v>0.68055555555555547</v>
      </c>
      <c r="D4653" s="87" t="s">
        <v>31</v>
      </c>
      <c r="E4653" s="114" t="s">
        <v>1595</v>
      </c>
      <c r="F4653" s="113">
        <v>4</v>
      </c>
      <c r="G4653" s="88">
        <v>1</v>
      </c>
      <c r="H4653" s="87" t="s">
        <v>42</v>
      </c>
      <c r="I4653" s="23">
        <v>3</v>
      </c>
      <c r="J4653" s="18">
        <f t="shared" si="290"/>
        <v>628.88</v>
      </c>
      <c r="K4653" s="19" t="str">
        <f t="shared" si="288"/>
        <v>Dec-13</v>
      </c>
      <c r="L4653" s="20">
        <f t="shared" si="291"/>
        <v>4572</v>
      </c>
      <c r="M4653" s="21">
        <f t="shared" si="289"/>
        <v>0.13755030621172354</v>
      </c>
    </row>
    <row r="4654" spans="1:13" x14ac:dyDescent="0.3">
      <c r="A4654" s="112">
        <v>41613</v>
      </c>
      <c r="B4654" s="113" t="s">
        <v>45</v>
      </c>
      <c r="C4654" s="102">
        <v>0.76388888888888884</v>
      </c>
      <c r="D4654" s="87" t="s">
        <v>31</v>
      </c>
      <c r="E4654" s="114" t="s">
        <v>1596</v>
      </c>
      <c r="F4654" s="113">
        <v>3.25</v>
      </c>
      <c r="G4654" s="88">
        <v>1</v>
      </c>
      <c r="H4654" s="87" t="s">
        <v>33</v>
      </c>
      <c r="I4654" s="23">
        <v>-1</v>
      </c>
      <c r="J4654" s="18">
        <f t="shared" si="290"/>
        <v>627.88</v>
      </c>
      <c r="K4654" s="19" t="str">
        <f t="shared" si="288"/>
        <v>Dec-13</v>
      </c>
      <c r="L4654" s="20">
        <f t="shared" si="291"/>
        <v>4573</v>
      </c>
      <c r="M4654" s="21">
        <f t="shared" si="289"/>
        <v>0.13730155259129673</v>
      </c>
    </row>
    <row r="4655" spans="1:13" x14ac:dyDescent="0.3">
      <c r="A4655" s="112">
        <v>41613</v>
      </c>
      <c r="B4655" s="113" t="s">
        <v>45</v>
      </c>
      <c r="C4655" s="102">
        <v>0.78472222222222221</v>
      </c>
      <c r="D4655" s="87" t="s">
        <v>31</v>
      </c>
      <c r="E4655" s="114" t="s">
        <v>1573</v>
      </c>
      <c r="F4655" s="113">
        <v>2.75</v>
      </c>
      <c r="G4655" s="88">
        <v>1</v>
      </c>
      <c r="H4655" s="87" t="s">
        <v>42</v>
      </c>
      <c r="I4655" s="23">
        <v>1.4</v>
      </c>
      <c r="J4655" s="18">
        <f t="shared" si="290"/>
        <v>629.28</v>
      </c>
      <c r="K4655" s="19" t="str">
        <f t="shared" si="288"/>
        <v>Dec-13</v>
      </c>
      <c r="L4655" s="20">
        <f t="shared" si="291"/>
        <v>4574</v>
      </c>
      <c r="M4655" s="21">
        <f t="shared" si="289"/>
        <v>0.13757761259291648</v>
      </c>
    </row>
    <row r="4656" spans="1:13" x14ac:dyDescent="0.3">
      <c r="A4656" s="129">
        <v>41613</v>
      </c>
      <c r="B4656" s="126" t="s">
        <v>136</v>
      </c>
      <c r="C4656" s="125">
        <v>13.2</v>
      </c>
      <c r="D4656" s="87" t="s">
        <v>31</v>
      </c>
      <c r="E4656" s="125" t="s">
        <v>6765</v>
      </c>
      <c r="F4656" s="127">
        <v>6</v>
      </c>
      <c r="G4656" s="70">
        <v>1</v>
      </c>
      <c r="H4656" s="69">
        <v>1</v>
      </c>
      <c r="I4656" s="64">
        <v>5</v>
      </c>
      <c r="J4656" s="18">
        <f t="shared" si="290"/>
        <v>634.28</v>
      </c>
      <c r="K4656" s="19" t="str">
        <f t="shared" si="288"/>
        <v>Dec-13</v>
      </c>
      <c r="L4656" s="20">
        <f t="shared" si="291"/>
        <v>4575</v>
      </c>
      <c r="M4656" s="21">
        <f t="shared" si="289"/>
        <v>0.13864043715846994</v>
      </c>
    </row>
    <row r="4657" spans="1:13" x14ac:dyDescent="0.3">
      <c r="A4657" s="129">
        <v>41613</v>
      </c>
      <c r="B4657" s="126" t="s">
        <v>136</v>
      </c>
      <c r="C4657" s="125">
        <v>13.5</v>
      </c>
      <c r="D4657" s="87" t="s">
        <v>31</v>
      </c>
      <c r="E4657" s="125" t="s">
        <v>8386</v>
      </c>
      <c r="F4657" s="127">
        <v>5.5</v>
      </c>
      <c r="G4657" s="70">
        <v>1</v>
      </c>
      <c r="H4657" s="69" t="s">
        <v>6116</v>
      </c>
      <c r="I4657" s="64">
        <v>-1</v>
      </c>
      <c r="J4657" s="18">
        <f t="shared" si="290"/>
        <v>633.28</v>
      </c>
      <c r="K4657" s="19" t="str">
        <f t="shared" si="288"/>
        <v>Dec-13</v>
      </c>
      <c r="L4657" s="20">
        <f t="shared" si="291"/>
        <v>4576</v>
      </c>
      <c r="M4657" s="21">
        <f t="shared" si="289"/>
        <v>0.13839160839160838</v>
      </c>
    </row>
    <row r="4658" spans="1:13" x14ac:dyDescent="0.3">
      <c r="A4658" s="129">
        <v>41613</v>
      </c>
      <c r="B4658" s="126" t="s">
        <v>50</v>
      </c>
      <c r="C4658" s="125">
        <v>14</v>
      </c>
      <c r="D4658" s="87" t="s">
        <v>31</v>
      </c>
      <c r="E4658" s="125" t="s">
        <v>8387</v>
      </c>
      <c r="F4658" s="127">
        <v>4.5</v>
      </c>
      <c r="G4658" s="70">
        <v>1</v>
      </c>
      <c r="H4658" s="69" t="s">
        <v>6103</v>
      </c>
      <c r="I4658" s="64">
        <v>-1</v>
      </c>
      <c r="J4658" s="18">
        <f t="shared" si="290"/>
        <v>632.28</v>
      </c>
      <c r="K4658" s="19" t="str">
        <f t="shared" si="288"/>
        <v>Dec-13</v>
      </c>
      <c r="L4658" s="20">
        <f t="shared" si="291"/>
        <v>4577</v>
      </c>
      <c r="M4658" s="21">
        <f t="shared" si="289"/>
        <v>0.13814288835481756</v>
      </c>
    </row>
    <row r="4659" spans="1:13" x14ac:dyDescent="0.3">
      <c r="A4659" s="129">
        <v>41613</v>
      </c>
      <c r="B4659" s="126" t="s">
        <v>50</v>
      </c>
      <c r="C4659" s="125">
        <v>15</v>
      </c>
      <c r="D4659" s="87" t="s">
        <v>31</v>
      </c>
      <c r="E4659" s="125" t="s">
        <v>8388</v>
      </c>
      <c r="F4659" s="127">
        <v>5</v>
      </c>
      <c r="G4659" s="70">
        <v>1</v>
      </c>
      <c r="H4659" s="69">
        <v>5</v>
      </c>
      <c r="I4659" s="64">
        <v>-1</v>
      </c>
      <c r="J4659" s="18">
        <f t="shared" si="290"/>
        <v>631.28</v>
      </c>
      <c r="K4659" s="19" t="str">
        <f t="shared" si="288"/>
        <v>Dec-13</v>
      </c>
      <c r="L4659" s="20">
        <f t="shared" si="291"/>
        <v>4578</v>
      </c>
      <c r="M4659" s="21">
        <f t="shared" si="289"/>
        <v>0.13789427697684578</v>
      </c>
    </row>
    <row r="4660" spans="1:13" x14ac:dyDescent="0.3">
      <c r="A4660" s="129">
        <v>41613</v>
      </c>
      <c r="B4660" s="126" t="s">
        <v>50</v>
      </c>
      <c r="C4660" s="125">
        <v>15</v>
      </c>
      <c r="D4660" s="87" t="s">
        <v>31</v>
      </c>
      <c r="E4660" s="125" t="s">
        <v>2405</v>
      </c>
      <c r="F4660" s="127">
        <v>6</v>
      </c>
      <c r="G4660" s="70">
        <v>1</v>
      </c>
      <c r="H4660" s="69">
        <v>4</v>
      </c>
      <c r="I4660" s="64">
        <v>-1</v>
      </c>
      <c r="J4660" s="18">
        <f t="shared" si="290"/>
        <v>630.28</v>
      </c>
      <c r="K4660" s="19" t="str">
        <f t="shared" si="288"/>
        <v>Dec-13</v>
      </c>
      <c r="L4660" s="20">
        <f t="shared" si="291"/>
        <v>4579</v>
      </c>
      <c r="M4660" s="21">
        <f t="shared" si="289"/>
        <v>0.13764577418650359</v>
      </c>
    </row>
    <row r="4661" spans="1:13" x14ac:dyDescent="0.3">
      <c r="A4661" s="129">
        <v>41613</v>
      </c>
      <c r="B4661" s="126" t="s">
        <v>118</v>
      </c>
      <c r="C4661" s="125">
        <v>15.1</v>
      </c>
      <c r="D4661" s="87" t="s">
        <v>31</v>
      </c>
      <c r="E4661" s="125" t="s">
        <v>8389</v>
      </c>
      <c r="F4661" s="127">
        <v>4.5</v>
      </c>
      <c r="G4661" s="70">
        <v>1</v>
      </c>
      <c r="H4661" s="69">
        <v>3</v>
      </c>
      <c r="I4661" s="64">
        <v>-1</v>
      </c>
      <c r="J4661" s="18">
        <f t="shared" si="290"/>
        <v>629.28</v>
      </c>
      <c r="K4661" s="19" t="str">
        <f t="shared" si="288"/>
        <v>Dec-13</v>
      </c>
      <c r="L4661" s="20">
        <f t="shared" si="291"/>
        <v>4580</v>
      </c>
      <c r="M4661" s="21">
        <f t="shared" si="289"/>
        <v>0.13739737991266374</v>
      </c>
    </row>
    <row r="4662" spans="1:13" x14ac:dyDescent="0.3">
      <c r="A4662" s="128">
        <v>41613</v>
      </c>
      <c r="B4662" s="87" t="s">
        <v>45</v>
      </c>
      <c r="C4662" s="114">
        <v>15.5</v>
      </c>
      <c r="D4662" s="87" t="s">
        <v>31</v>
      </c>
      <c r="E4662" s="114" t="s">
        <v>1436</v>
      </c>
      <c r="F4662" s="113">
        <v>4.5</v>
      </c>
      <c r="G4662" s="70">
        <v>1</v>
      </c>
      <c r="H4662" s="71" t="s">
        <v>6526</v>
      </c>
      <c r="I4662" s="63">
        <v>3.5</v>
      </c>
      <c r="J4662" s="18">
        <f t="shared" si="290"/>
        <v>632.78</v>
      </c>
      <c r="K4662" s="19" t="str">
        <f t="shared" si="288"/>
        <v>Dec-13</v>
      </c>
      <c r="L4662" s="20">
        <f t="shared" si="291"/>
        <v>4581</v>
      </c>
      <c r="M4662" s="21">
        <f t="shared" si="289"/>
        <v>0.13813141235538093</v>
      </c>
    </row>
    <row r="4663" spans="1:13" x14ac:dyDescent="0.3">
      <c r="A4663" s="128">
        <v>41613</v>
      </c>
      <c r="B4663" s="87" t="s">
        <v>45</v>
      </c>
      <c r="C4663" s="114">
        <v>16.5</v>
      </c>
      <c r="D4663" s="87" t="s">
        <v>31</v>
      </c>
      <c r="E4663" s="114" t="s">
        <v>8384</v>
      </c>
      <c r="F4663" s="113">
        <v>6</v>
      </c>
      <c r="G4663" s="70">
        <v>1</v>
      </c>
      <c r="H4663" s="71" t="s">
        <v>6512</v>
      </c>
      <c r="I4663" s="63">
        <v>-1</v>
      </c>
      <c r="J4663" s="18">
        <f t="shared" si="290"/>
        <v>631.78</v>
      </c>
      <c r="K4663" s="19" t="str">
        <f t="shared" si="288"/>
        <v>Dec-13</v>
      </c>
      <c r="L4663" s="20">
        <f t="shared" si="291"/>
        <v>4582</v>
      </c>
      <c r="M4663" s="21">
        <f t="shared" si="289"/>
        <v>0.13788302051505891</v>
      </c>
    </row>
    <row r="4664" spans="1:13" x14ac:dyDescent="0.3">
      <c r="A4664" s="128">
        <v>41613</v>
      </c>
      <c r="B4664" s="113" t="s">
        <v>45</v>
      </c>
      <c r="C4664" s="114">
        <v>18.2</v>
      </c>
      <c r="D4664" s="87" t="s">
        <v>31</v>
      </c>
      <c r="E4664" s="114" t="s">
        <v>8385</v>
      </c>
      <c r="F4664" s="113">
        <v>6</v>
      </c>
      <c r="G4664" s="70">
        <v>1</v>
      </c>
      <c r="H4664" s="71" t="s">
        <v>6512</v>
      </c>
      <c r="I4664" s="63">
        <v>-1</v>
      </c>
      <c r="J4664" s="18">
        <f t="shared" si="290"/>
        <v>630.78</v>
      </c>
      <c r="K4664" s="19" t="str">
        <f t="shared" si="288"/>
        <v>Dec-13</v>
      </c>
      <c r="L4664" s="20">
        <f t="shared" si="291"/>
        <v>4583</v>
      </c>
      <c r="M4664" s="21">
        <f t="shared" si="289"/>
        <v>0.13763473707178703</v>
      </c>
    </row>
    <row r="4665" spans="1:13" x14ac:dyDescent="0.3">
      <c r="A4665" s="112">
        <v>41614</v>
      </c>
      <c r="B4665" s="87" t="s">
        <v>29</v>
      </c>
      <c r="C4665" s="102">
        <v>0.48958333333333331</v>
      </c>
      <c r="D4665" s="87" t="s">
        <v>31</v>
      </c>
      <c r="E4665" s="114" t="s">
        <v>1597</v>
      </c>
      <c r="F4665" s="113">
        <v>3.5</v>
      </c>
      <c r="G4665" s="88">
        <v>1</v>
      </c>
      <c r="H4665" s="87" t="s">
        <v>33</v>
      </c>
      <c r="I4665" s="78">
        <v>-1</v>
      </c>
      <c r="J4665" s="18">
        <f t="shared" si="290"/>
        <v>629.78</v>
      </c>
      <c r="K4665" s="19" t="str">
        <f t="shared" si="288"/>
        <v>Dec-13</v>
      </c>
      <c r="L4665" s="20">
        <f t="shared" si="291"/>
        <v>4584</v>
      </c>
      <c r="M4665" s="21">
        <f t="shared" si="289"/>
        <v>0.13738656195462479</v>
      </c>
    </row>
    <row r="4666" spans="1:13" x14ac:dyDescent="0.3">
      <c r="A4666" s="112">
        <v>41614</v>
      </c>
      <c r="B4666" s="87" t="s">
        <v>29</v>
      </c>
      <c r="C4666" s="102">
        <v>0.53125</v>
      </c>
      <c r="D4666" s="87" t="s">
        <v>31</v>
      </c>
      <c r="E4666" s="114" t="s">
        <v>1598</v>
      </c>
      <c r="F4666" s="113">
        <v>3.25</v>
      </c>
      <c r="G4666" s="88">
        <v>1</v>
      </c>
      <c r="H4666" s="87" t="s">
        <v>42</v>
      </c>
      <c r="I4666" s="78">
        <v>3</v>
      </c>
      <c r="J4666" s="18">
        <f t="shared" si="290"/>
        <v>632.78</v>
      </c>
      <c r="K4666" s="19" t="str">
        <f t="shared" si="288"/>
        <v>Dec-13</v>
      </c>
      <c r="L4666" s="20">
        <f t="shared" si="291"/>
        <v>4585</v>
      </c>
      <c r="M4666" s="21">
        <f t="shared" si="289"/>
        <v>0.13801090512540892</v>
      </c>
    </row>
    <row r="4667" spans="1:13" x14ac:dyDescent="0.3">
      <c r="A4667" s="112">
        <v>41614</v>
      </c>
      <c r="B4667" s="87" t="s">
        <v>96</v>
      </c>
      <c r="C4667" s="102">
        <v>0.54861111111111105</v>
      </c>
      <c r="D4667" s="87" t="s">
        <v>31</v>
      </c>
      <c r="E4667" s="114" t="s">
        <v>1599</v>
      </c>
      <c r="F4667" s="113">
        <v>3.75</v>
      </c>
      <c r="G4667" s="88">
        <v>1</v>
      </c>
      <c r="H4667" s="87" t="s">
        <v>42</v>
      </c>
      <c r="I4667" s="78">
        <v>2.75</v>
      </c>
      <c r="J4667" s="18">
        <f t="shared" si="290"/>
        <v>635.53</v>
      </c>
      <c r="K4667" s="19" t="str">
        <f t="shared" si="288"/>
        <v>Dec-13</v>
      </c>
      <c r="L4667" s="20">
        <f t="shared" si="291"/>
        <v>4586</v>
      </c>
      <c r="M4667" s="21">
        <f t="shared" si="289"/>
        <v>0.13858046227649368</v>
      </c>
    </row>
    <row r="4668" spans="1:13" x14ac:dyDescent="0.3">
      <c r="A4668" s="112">
        <v>41614</v>
      </c>
      <c r="B4668" s="87" t="s">
        <v>45</v>
      </c>
      <c r="C4668" s="102">
        <v>0.66666666666666663</v>
      </c>
      <c r="D4668" s="87" t="s">
        <v>31</v>
      </c>
      <c r="E4668" s="114" t="s">
        <v>1600</v>
      </c>
      <c r="F4668" s="113">
        <v>3</v>
      </c>
      <c r="G4668" s="88">
        <v>1</v>
      </c>
      <c r="H4668" s="87" t="s">
        <v>42</v>
      </c>
      <c r="I4668" s="23">
        <v>2</v>
      </c>
      <c r="J4668" s="18">
        <f t="shared" si="290"/>
        <v>637.53</v>
      </c>
      <c r="K4668" s="19" t="str">
        <f t="shared" si="288"/>
        <v>Dec-13</v>
      </c>
      <c r="L4668" s="20">
        <f t="shared" si="291"/>
        <v>4587</v>
      </c>
      <c r="M4668" s="21">
        <f t="shared" si="289"/>
        <v>0.13898626553302812</v>
      </c>
    </row>
    <row r="4669" spans="1:13" x14ac:dyDescent="0.3">
      <c r="A4669" s="112">
        <v>41614</v>
      </c>
      <c r="B4669" s="87" t="s">
        <v>45</v>
      </c>
      <c r="C4669" s="102">
        <v>0.6875</v>
      </c>
      <c r="D4669" s="87" t="s">
        <v>31</v>
      </c>
      <c r="E4669" s="114" t="s">
        <v>1601</v>
      </c>
      <c r="F4669" s="113">
        <v>4</v>
      </c>
      <c r="G4669" s="88">
        <v>1</v>
      </c>
      <c r="H4669" s="87" t="s">
        <v>42</v>
      </c>
      <c r="I4669" s="23">
        <v>3</v>
      </c>
      <c r="J4669" s="18">
        <f t="shared" si="290"/>
        <v>640.53</v>
      </c>
      <c r="K4669" s="19" t="str">
        <f t="shared" si="288"/>
        <v>Dec-13</v>
      </c>
      <c r="L4669" s="20">
        <f t="shared" si="291"/>
        <v>4588</v>
      </c>
      <c r="M4669" s="21">
        <f t="shared" si="289"/>
        <v>0.13960985178727114</v>
      </c>
    </row>
    <row r="4670" spans="1:13" x14ac:dyDescent="0.3">
      <c r="A4670" s="129">
        <v>41614</v>
      </c>
      <c r="B4670" s="126" t="s">
        <v>29</v>
      </c>
      <c r="C4670" s="125">
        <v>13.55</v>
      </c>
      <c r="D4670" s="87" t="s">
        <v>31</v>
      </c>
      <c r="E4670" s="125" t="s">
        <v>1141</v>
      </c>
      <c r="F4670" s="127">
        <v>5</v>
      </c>
      <c r="G4670" s="70">
        <v>1</v>
      </c>
      <c r="H4670" s="69">
        <v>2</v>
      </c>
      <c r="I4670" s="64">
        <v>-1</v>
      </c>
      <c r="J4670" s="18">
        <f t="shared" si="290"/>
        <v>639.53</v>
      </c>
      <c r="K4670" s="19" t="str">
        <f t="shared" si="288"/>
        <v>Dec-13</v>
      </c>
      <c r="L4670" s="20">
        <f t="shared" si="291"/>
        <v>4589</v>
      </c>
      <c r="M4670" s="21">
        <f t="shared" si="289"/>
        <v>0.13936151667029853</v>
      </c>
    </row>
    <row r="4671" spans="1:13" x14ac:dyDescent="0.3">
      <c r="A4671" s="129">
        <v>41614</v>
      </c>
      <c r="B4671" s="126" t="s">
        <v>84</v>
      </c>
      <c r="C4671" s="125">
        <v>14.4</v>
      </c>
      <c r="D4671" s="87" t="s">
        <v>31</v>
      </c>
      <c r="E4671" s="125" t="s">
        <v>8391</v>
      </c>
      <c r="F4671" s="127">
        <v>5.5</v>
      </c>
      <c r="G4671" s="70">
        <v>1</v>
      </c>
      <c r="H4671" s="69">
        <v>2</v>
      </c>
      <c r="I4671" s="64">
        <v>-1</v>
      </c>
      <c r="J4671" s="18">
        <f t="shared" si="290"/>
        <v>638.53</v>
      </c>
      <c r="K4671" s="19" t="str">
        <f t="shared" si="288"/>
        <v>Dec-13</v>
      </c>
      <c r="L4671" s="20">
        <f t="shared" si="291"/>
        <v>4590</v>
      </c>
      <c r="M4671" s="21">
        <f t="shared" si="289"/>
        <v>0.13911328976034859</v>
      </c>
    </row>
    <row r="4672" spans="1:13" x14ac:dyDescent="0.3">
      <c r="A4672" s="129">
        <v>41614</v>
      </c>
      <c r="B4672" s="126" t="s">
        <v>29</v>
      </c>
      <c r="C4672" s="125">
        <v>15.05</v>
      </c>
      <c r="D4672" s="87" t="s">
        <v>31</v>
      </c>
      <c r="E4672" s="125" t="s">
        <v>1464</v>
      </c>
      <c r="F4672" s="127">
        <v>4.5</v>
      </c>
      <c r="G4672" s="70">
        <v>1</v>
      </c>
      <c r="H4672" s="69">
        <v>2</v>
      </c>
      <c r="I4672" s="64">
        <v>-1</v>
      </c>
      <c r="J4672" s="18">
        <f t="shared" si="290"/>
        <v>637.53</v>
      </c>
      <c r="K4672" s="19" t="str">
        <f t="shared" si="288"/>
        <v>Dec-13</v>
      </c>
      <c r="L4672" s="20">
        <f t="shared" si="291"/>
        <v>4591</v>
      </c>
      <c r="M4672" s="21">
        <f t="shared" si="289"/>
        <v>0.13886517098671314</v>
      </c>
    </row>
    <row r="4673" spans="1:13" x14ac:dyDescent="0.3">
      <c r="A4673" s="129">
        <v>41614</v>
      </c>
      <c r="B4673" s="126" t="s">
        <v>29</v>
      </c>
      <c r="C4673" s="125">
        <v>15.05</v>
      </c>
      <c r="D4673" s="87" t="s">
        <v>31</v>
      </c>
      <c r="E4673" s="125" t="s">
        <v>8336</v>
      </c>
      <c r="F4673" s="127">
        <v>4.33</v>
      </c>
      <c r="G4673" s="70">
        <v>1</v>
      </c>
      <c r="H4673" s="69">
        <v>1</v>
      </c>
      <c r="I4673" s="64">
        <v>3.33</v>
      </c>
      <c r="J4673" s="18">
        <f t="shared" si="290"/>
        <v>640.86</v>
      </c>
      <c r="K4673" s="19" t="str">
        <f t="shared" si="288"/>
        <v>Dec-13</v>
      </c>
      <c r="L4673" s="20">
        <f t="shared" si="291"/>
        <v>4592</v>
      </c>
      <c r="M4673" s="21">
        <f t="shared" si="289"/>
        <v>0.13956010452961673</v>
      </c>
    </row>
    <row r="4674" spans="1:13" x14ac:dyDescent="0.3">
      <c r="A4674" s="129">
        <v>41614</v>
      </c>
      <c r="B4674" s="126" t="s">
        <v>84</v>
      </c>
      <c r="C4674" s="125">
        <v>15.15</v>
      </c>
      <c r="D4674" s="87" t="s">
        <v>31</v>
      </c>
      <c r="E4674" s="125" t="s">
        <v>8392</v>
      </c>
      <c r="F4674" s="127">
        <v>4.5</v>
      </c>
      <c r="G4674" s="70">
        <v>1</v>
      </c>
      <c r="H4674" s="69">
        <v>2</v>
      </c>
      <c r="I4674" s="64">
        <v>-1</v>
      </c>
      <c r="J4674" s="18">
        <f t="shared" si="290"/>
        <v>639.86</v>
      </c>
      <c r="K4674" s="19" t="str">
        <f t="shared" ref="K4674:K4737" si="292">TEXT(A4674,"MMM-yy")</f>
        <v>Dec-13</v>
      </c>
      <c r="L4674" s="20">
        <f t="shared" si="291"/>
        <v>4593</v>
      </c>
      <c r="M4674" s="21">
        <f t="shared" ref="M4674:M4737" si="293">J4674/L4674</f>
        <v>0.13931199651643805</v>
      </c>
    </row>
    <row r="4675" spans="1:13" x14ac:dyDescent="0.3">
      <c r="A4675" s="128">
        <v>41614</v>
      </c>
      <c r="B4675" s="87" t="s">
        <v>45</v>
      </c>
      <c r="C4675" s="114">
        <v>17.3</v>
      </c>
      <c r="D4675" s="87" t="s">
        <v>31</v>
      </c>
      <c r="E4675" s="114" t="s">
        <v>1632</v>
      </c>
      <c r="F4675" s="113">
        <v>4.33</v>
      </c>
      <c r="G4675" s="70">
        <v>1</v>
      </c>
      <c r="H4675" s="71" t="s">
        <v>6526</v>
      </c>
      <c r="I4675" s="63">
        <v>3.33</v>
      </c>
      <c r="J4675" s="18">
        <f t="shared" ref="J4675:J4738" si="294">J4674+I4675</f>
        <v>643.19000000000005</v>
      </c>
      <c r="K4675" s="19" t="str">
        <f t="shared" si="292"/>
        <v>Dec-13</v>
      </c>
      <c r="L4675" s="20">
        <f t="shared" ref="L4675:L4738" si="295">L4674+G4675</f>
        <v>4594</v>
      </c>
      <c r="M4675" s="21">
        <f t="shared" si="293"/>
        <v>0.14000653025685678</v>
      </c>
    </row>
    <row r="4676" spans="1:13" x14ac:dyDescent="0.3">
      <c r="A4676" s="128">
        <v>41614</v>
      </c>
      <c r="B4676" s="87" t="s">
        <v>45</v>
      </c>
      <c r="C4676" s="114">
        <v>17.3</v>
      </c>
      <c r="D4676" s="87" t="s">
        <v>31</v>
      </c>
      <c r="E4676" s="114" t="s">
        <v>8390</v>
      </c>
      <c r="F4676" s="113">
        <v>4.5</v>
      </c>
      <c r="G4676" s="70">
        <v>1</v>
      </c>
      <c r="H4676" s="71" t="s">
        <v>6518</v>
      </c>
      <c r="I4676" s="63">
        <v>-1</v>
      </c>
      <c r="J4676" s="18">
        <f t="shared" si="294"/>
        <v>642.19000000000005</v>
      </c>
      <c r="K4676" s="19" t="str">
        <f t="shared" si="292"/>
        <v>Dec-13</v>
      </c>
      <c r="L4676" s="20">
        <f t="shared" si="295"/>
        <v>4595</v>
      </c>
      <c r="M4676" s="21">
        <f t="shared" si="293"/>
        <v>0.13975843307943417</v>
      </c>
    </row>
    <row r="4677" spans="1:13" x14ac:dyDescent="0.3">
      <c r="A4677" s="112">
        <v>41615</v>
      </c>
      <c r="B4677" s="87" t="s">
        <v>143</v>
      </c>
      <c r="C4677" s="102">
        <v>0.61805555555555558</v>
      </c>
      <c r="D4677" s="87" t="s">
        <v>31</v>
      </c>
      <c r="E4677" s="114" t="s">
        <v>1602</v>
      </c>
      <c r="F4677" s="113">
        <v>3.5</v>
      </c>
      <c r="G4677" s="88">
        <v>1</v>
      </c>
      <c r="H4677" s="87" t="s">
        <v>33</v>
      </c>
      <c r="I4677" s="78">
        <v>-1</v>
      </c>
      <c r="J4677" s="18">
        <f t="shared" si="294"/>
        <v>641.19000000000005</v>
      </c>
      <c r="K4677" s="19" t="str">
        <f t="shared" si="292"/>
        <v>Dec-13</v>
      </c>
      <c r="L4677" s="20">
        <f t="shared" si="295"/>
        <v>4596</v>
      </c>
      <c r="M4677" s="21">
        <f t="shared" si="293"/>
        <v>0.13951044386422978</v>
      </c>
    </row>
    <row r="4678" spans="1:13" x14ac:dyDescent="0.3">
      <c r="A4678" s="129">
        <v>41615</v>
      </c>
      <c r="B4678" s="126" t="s">
        <v>130</v>
      </c>
      <c r="C4678" s="125">
        <v>12.55</v>
      </c>
      <c r="D4678" s="87" t="s">
        <v>31</v>
      </c>
      <c r="E4678" s="125" t="s">
        <v>8395</v>
      </c>
      <c r="F4678" s="127">
        <v>5</v>
      </c>
      <c r="G4678" s="70">
        <v>1</v>
      </c>
      <c r="H4678" s="69">
        <v>3</v>
      </c>
      <c r="I4678" s="64">
        <v>-1</v>
      </c>
      <c r="J4678" s="18">
        <f t="shared" si="294"/>
        <v>640.19000000000005</v>
      </c>
      <c r="K4678" s="19" t="str">
        <f t="shared" si="292"/>
        <v>Dec-13</v>
      </c>
      <c r="L4678" s="20">
        <f t="shared" si="295"/>
        <v>4597</v>
      </c>
      <c r="M4678" s="21">
        <f t="shared" si="293"/>
        <v>0.13926256254078748</v>
      </c>
    </row>
    <row r="4679" spans="1:13" x14ac:dyDescent="0.3">
      <c r="A4679" s="129">
        <v>41615</v>
      </c>
      <c r="B4679" s="126" t="s">
        <v>130</v>
      </c>
      <c r="C4679" s="125">
        <v>14.35</v>
      </c>
      <c r="D4679" s="87" t="s">
        <v>31</v>
      </c>
      <c r="E4679" s="125" t="s">
        <v>2401</v>
      </c>
      <c r="F4679" s="127">
        <v>6</v>
      </c>
      <c r="G4679" s="70">
        <v>1</v>
      </c>
      <c r="H4679" s="69">
        <v>5</v>
      </c>
      <c r="I4679" s="64">
        <v>-1</v>
      </c>
      <c r="J4679" s="18">
        <f t="shared" si="294"/>
        <v>639.19000000000005</v>
      </c>
      <c r="K4679" s="19" t="str">
        <f t="shared" si="292"/>
        <v>Dec-13</v>
      </c>
      <c r="L4679" s="20">
        <f t="shared" si="295"/>
        <v>4598</v>
      </c>
      <c r="M4679" s="21">
        <f t="shared" si="293"/>
        <v>0.13901478903871251</v>
      </c>
    </row>
    <row r="4680" spans="1:13" x14ac:dyDescent="0.3">
      <c r="A4680" s="128">
        <v>41615</v>
      </c>
      <c r="B4680" s="87" t="s">
        <v>45</v>
      </c>
      <c r="C4680" s="114">
        <v>19.5</v>
      </c>
      <c r="D4680" s="87" t="s">
        <v>31</v>
      </c>
      <c r="E4680" s="114" t="s">
        <v>8393</v>
      </c>
      <c r="F4680" s="113">
        <v>4.5</v>
      </c>
      <c r="G4680" s="70">
        <v>1</v>
      </c>
      <c r="H4680" s="71" t="s">
        <v>6512</v>
      </c>
      <c r="I4680" s="63">
        <v>-1</v>
      </c>
      <c r="J4680" s="18">
        <f t="shared" si="294"/>
        <v>638.19000000000005</v>
      </c>
      <c r="K4680" s="19" t="str">
        <f t="shared" si="292"/>
        <v>Dec-13</v>
      </c>
      <c r="L4680" s="20">
        <f t="shared" si="295"/>
        <v>4599</v>
      </c>
      <c r="M4680" s="21">
        <f t="shared" si="293"/>
        <v>0.13876712328767124</v>
      </c>
    </row>
    <row r="4681" spans="1:13" x14ac:dyDescent="0.3">
      <c r="A4681" s="128">
        <v>41615</v>
      </c>
      <c r="B4681" s="87" t="s">
        <v>45</v>
      </c>
      <c r="C4681" s="114">
        <v>21.2</v>
      </c>
      <c r="D4681" s="87" t="s">
        <v>31</v>
      </c>
      <c r="E4681" s="114" t="s">
        <v>8394</v>
      </c>
      <c r="F4681" s="113">
        <v>6</v>
      </c>
      <c r="G4681" s="70">
        <v>1</v>
      </c>
      <c r="H4681" s="71" t="s">
        <v>6526</v>
      </c>
      <c r="I4681" s="63">
        <v>5</v>
      </c>
      <c r="J4681" s="18">
        <f t="shared" si="294"/>
        <v>643.19000000000005</v>
      </c>
      <c r="K4681" s="19" t="str">
        <f t="shared" si="292"/>
        <v>Dec-13</v>
      </c>
      <c r="L4681" s="20">
        <f t="shared" si="295"/>
        <v>4600</v>
      </c>
      <c r="M4681" s="21">
        <f t="shared" si="293"/>
        <v>0.13982391304347827</v>
      </c>
    </row>
    <row r="4682" spans="1:13" x14ac:dyDescent="0.3">
      <c r="A4682" s="112">
        <v>41617</v>
      </c>
      <c r="B4682" s="87" t="s">
        <v>29</v>
      </c>
      <c r="C4682" s="102">
        <v>0.58333333333333337</v>
      </c>
      <c r="D4682" s="87" t="s">
        <v>31</v>
      </c>
      <c r="E4682" s="114" t="s">
        <v>1603</v>
      </c>
      <c r="F4682" s="113">
        <v>3.75</v>
      </c>
      <c r="G4682" s="88">
        <v>1</v>
      </c>
      <c r="H4682" s="87" t="s">
        <v>33</v>
      </c>
      <c r="I4682" s="78">
        <v>-1</v>
      </c>
      <c r="J4682" s="18">
        <f t="shared" si="294"/>
        <v>642.19000000000005</v>
      </c>
      <c r="K4682" s="19" t="str">
        <f t="shared" si="292"/>
        <v>Dec-13</v>
      </c>
      <c r="L4682" s="20">
        <f t="shared" si="295"/>
        <v>4601</v>
      </c>
      <c r="M4682" s="21">
        <f t="shared" si="293"/>
        <v>0.13957617909150186</v>
      </c>
    </row>
    <row r="4683" spans="1:13" x14ac:dyDescent="0.3">
      <c r="A4683" s="129">
        <v>41617</v>
      </c>
      <c r="B4683" s="126" t="s">
        <v>97</v>
      </c>
      <c r="C4683" s="125">
        <v>12.45</v>
      </c>
      <c r="D4683" s="87" t="s">
        <v>31</v>
      </c>
      <c r="E4683" s="125" t="s">
        <v>8396</v>
      </c>
      <c r="F4683" s="127">
        <v>5</v>
      </c>
      <c r="G4683" s="70">
        <v>1</v>
      </c>
      <c r="H4683" s="69" t="s">
        <v>6213</v>
      </c>
      <c r="I4683" s="64">
        <v>-1</v>
      </c>
      <c r="J4683" s="18">
        <f t="shared" si="294"/>
        <v>641.19000000000005</v>
      </c>
      <c r="K4683" s="19" t="str">
        <f t="shared" si="292"/>
        <v>Dec-13</v>
      </c>
      <c r="L4683" s="20">
        <f t="shared" si="295"/>
        <v>4602</v>
      </c>
      <c r="M4683" s="21">
        <f t="shared" si="293"/>
        <v>0.13932855280312909</v>
      </c>
    </row>
    <row r="4684" spans="1:13" x14ac:dyDescent="0.3">
      <c r="A4684" s="129">
        <v>41617</v>
      </c>
      <c r="B4684" s="126" t="s">
        <v>45</v>
      </c>
      <c r="C4684" s="125">
        <v>14.4</v>
      </c>
      <c r="D4684" s="87" t="s">
        <v>31</v>
      </c>
      <c r="E4684" s="125" t="s">
        <v>8397</v>
      </c>
      <c r="F4684" s="127">
        <v>4.5</v>
      </c>
      <c r="G4684" s="70">
        <v>1</v>
      </c>
      <c r="H4684" s="69">
        <v>4</v>
      </c>
      <c r="I4684" s="64">
        <v>-1</v>
      </c>
      <c r="J4684" s="18">
        <f t="shared" si="294"/>
        <v>640.19000000000005</v>
      </c>
      <c r="K4684" s="19" t="str">
        <f t="shared" si="292"/>
        <v>Dec-13</v>
      </c>
      <c r="L4684" s="20">
        <f t="shared" si="295"/>
        <v>4603</v>
      </c>
      <c r="M4684" s="21">
        <f t="shared" si="293"/>
        <v>0.13908103410819031</v>
      </c>
    </row>
    <row r="4685" spans="1:13" x14ac:dyDescent="0.3">
      <c r="A4685" s="129">
        <v>41617</v>
      </c>
      <c r="B4685" s="126" t="s">
        <v>45</v>
      </c>
      <c r="C4685" s="125">
        <v>15.1</v>
      </c>
      <c r="D4685" s="87" t="s">
        <v>31</v>
      </c>
      <c r="E4685" s="125" t="s">
        <v>8398</v>
      </c>
      <c r="F4685" s="127">
        <v>6</v>
      </c>
      <c r="G4685" s="70">
        <v>1</v>
      </c>
      <c r="H4685" s="69">
        <v>3</v>
      </c>
      <c r="I4685" s="64">
        <v>-1</v>
      </c>
      <c r="J4685" s="18">
        <f t="shared" si="294"/>
        <v>639.19000000000005</v>
      </c>
      <c r="K4685" s="19" t="str">
        <f t="shared" si="292"/>
        <v>Dec-13</v>
      </c>
      <c r="L4685" s="20">
        <f t="shared" si="295"/>
        <v>4604</v>
      </c>
      <c r="M4685" s="21">
        <f t="shared" si="293"/>
        <v>0.13883362293657689</v>
      </c>
    </row>
    <row r="4686" spans="1:13" x14ac:dyDescent="0.3">
      <c r="A4686" s="129">
        <v>41617</v>
      </c>
      <c r="B4686" s="126" t="s">
        <v>45</v>
      </c>
      <c r="C4686" s="125">
        <v>15.1</v>
      </c>
      <c r="D4686" s="87" t="s">
        <v>31</v>
      </c>
      <c r="E4686" s="125" t="s">
        <v>8399</v>
      </c>
      <c r="F4686" s="127">
        <v>6</v>
      </c>
      <c r="G4686" s="70">
        <v>1</v>
      </c>
      <c r="H4686" s="69">
        <v>6</v>
      </c>
      <c r="I4686" s="64">
        <v>-1</v>
      </c>
      <c r="J4686" s="18">
        <f t="shared" si="294"/>
        <v>638.19000000000005</v>
      </c>
      <c r="K4686" s="19" t="str">
        <f t="shared" si="292"/>
        <v>Dec-13</v>
      </c>
      <c r="L4686" s="20">
        <f t="shared" si="295"/>
        <v>4605</v>
      </c>
      <c r="M4686" s="21">
        <f t="shared" si="293"/>
        <v>0.13858631921824105</v>
      </c>
    </row>
    <row r="4687" spans="1:13" x14ac:dyDescent="0.3">
      <c r="A4687" s="129">
        <v>41617</v>
      </c>
      <c r="B4687" s="126" t="s">
        <v>45</v>
      </c>
      <c r="C4687" s="125">
        <v>15.4</v>
      </c>
      <c r="D4687" s="87" t="s">
        <v>31</v>
      </c>
      <c r="E4687" s="125" t="s">
        <v>8400</v>
      </c>
      <c r="F4687" s="127">
        <v>6</v>
      </c>
      <c r="G4687" s="70">
        <v>1</v>
      </c>
      <c r="H4687" s="69">
        <v>4</v>
      </c>
      <c r="I4687" s="64">
        <v>-1</v>
      </c>
      <c r="J4687" s="18">
        <f t="shared" si="294"/>
        <v>637.19000000000005</v>
      </c>
      <c r="K4687" s="19" t="str">
        <f t="shared" si="292"/>
        <v>Dec-13</v>
      </c>
      <c r="L4687" s="20">
        <f t="shared" si="295"/>
        <v>4606</v>
      </c>
      <c r="M4687" s="21">
        <f t="shared" si="293"/>
        <v>0.13833912288319583</v>
      </c>
    </row>
    <row r="4688" spans="1:13" x14ac:dyDescent="0.3">
      <c r="A4688" s="112">
        <v>41618</v>
      </c>
      <c r="B4688" s="87" t="s">
        <v>30</v>
      </c>
      <c r="C4688" s="102">
        <v>0.625</v>
      </c>
      <c r="D4688" s="87" t="s">
        <v>31</v>
      </c>
      <c r="E4688" s="114" t="s">
        <v>1604</v>
      </c>
      <c r="F4688" s="113">
        <v>4</v>
      </c>
      <c r="G4688" s="88">
        <v>1</v>
      </c>
      <c r="H4688" s="87" t="s">
        <v>42</v>
      </c>
      <c r="I4688" s="78">
        <v>3</v>
      </c>
      <c r="J4688" s="18">
        <f t="shared" si="294"/>
        <v>640.19000000000005</v>
      </c>
      <c r="K4688" s="19" t="str">
        <f t="shared" si="292"/>
        <v>Dec-13</v>
      </c>
      <c r="L4688" s="20">
        <f t="shared" si="295"/>
        <v>4607</v>
      </c>
      <c r="M4688" s="21">
        <f t="shared" si="293"/>
        <v>0.13896027783807252</v>
      </c>
    </row>
    <row r="4689" spans="1:13" x14ac:dyDescent="0.3">
      <c r="A4689" s="129">
        <v>41618</v>
      </c>
      <c r="B4689" s="126" t="s">
        <v>30</v>
      </c>
      <c r="C4689" s="125">
        <v>12</v>
      </c>
      <c r="D4689" s="87" t="s">
        <v>31</v>
      </c>
      <c r="E4689" s="125" t="s">
        <v>1458</v>
      </c>
      <c r="F4689" s="127">
        <v>5</v>
      </c>
      <c r="G4689" s="70">
        <v>1</v>
      </c>
      <c r="H4689" s="69">
        <v>2</v>
      </c>
      <c r="I4689" s="64">
        <v>-1</v>
      </c>
      <c r="J4689" s="18">
        <f t="shared" si="294"/>
        <v>639.19000000000005</v>
      </c>
      <c r="K4689" s="19" t="str">
        <f t="shared" si="292"/>
        <v>Dec-13</v>
      </c>
      <c r="L4689" s="20">
        <f t="shared" si="295"/>
        <v>4608</v>
      </c>
      <c r="M4689" s="21">
        <f t="shared" si="293"/>
        <v>0.13871310763888889</v>
      </c>
    </row>
    <row r="4690" spans="1:13" x14ac:dyDescent="0.3">
      <c r="A4690" s="129">
        <v>41618</v>
      </c>
      <c r="B4690" s="127" t="s">
        <v>30</v>
      </c>
      <c r="C4690" s="125">
        <v>12.3</v>
      </c>
      <c r="D4690" s="87" t="s">
        <v>31</v>
      </c>
      <c r="E4690" s="125" t="s">
        <v>8401</v>
      </c>
      <c r="F4690" s="127">
        <v>6</v>
      </c>
      <c r="G4690" s="70">
        <v>1</v>
      </c>
      <c r="H4690" s="69">
        <v>3</v>
      </c>
      <c r="I4690" s="64">
        <v>-1</v>
      </c>
      <c r="J4690" s="18">
        <f t="shared" si="294"/>
        <v>638.19000000000005</v>
      </c>
      <c r="K4690" s="19" t="str">
        <f t="shared" si="292"/>
        <v>Dec-13</v>
      </c>
      <c r="L4690" s="20">
        <f t="shared" si="295"/>
        <v>4609</v>
      </c>
      <c r="M4690" s="21">
        <f t="shared" si="293"/>
        <v>0.13846604469516166</v>
      </c>
    </row>
    <row r="4691" spans="1:13" x14ac:dyDescent="0.3">
      <c r="A4691" s="129">
        <v>41618</v>
      </c>
      <c r="B4691" s="126" t="s">
        <v>30</v>
      </c>
      <c r="C4691" s="125">
        <v>13.3</v>
      </c>
      <c r="D4691" s="87" t="s">
        <v>31</v>
      </c>
      <c r="E4691" s="125" t="s">
        <v>8402</v>
      </c>
      <c r="F4691" s="127">
        <v>6</v>
      </c>
      <c r="G4691" s="70">
        <v>1</v>
      </c>
      <c r="H4691" s="69">
        <v>3</v>
      </c>
      <c r="I4691" s="64">
        <v>-1</v>
      </c>
      <c r="J4691" s="18">
        <f t="shared" si="294"/>
        <v>637.19000000000005</v>
      </c>
      <c r="K4691" s="19" t="str">
        <f t="shared" si="292"/>
        <v>Dec-13</v>
      </c>
      <c r="L4691" s="20">
        <f t="shared" si="295"/>
        <v>4610</v>
      </c>
      <c r="M4691" s="21">
        <f t="shared" si="293"/>
        <v>0.13821908893709328</v>
      </c>
    </row>
    <row r="4692" spans="1:13" x14ac:dyDescent="0.3">
      <c r="A4692" s="129">
        <v>41618</v>
      </c>
      <c r="B4692" s="126" t="s">
        <v>74</v>
      </c>
      <c r="C4692" s="125">
        <v>13.4</v>
      </c>
      <c r="D4692" s="87" t="s">
        <v>31</v>
      </c>
      <c r="E4692" s="125" t="s">
        <v>8403</v>
      </c>
      <c r="F4692" s="127">
        <v>6</v>
      </c>
      <c r="G4692" s="70">
        <v>1</v>
      </c>
      <c r="H4692" s="69">
        <v>1</v>
      </c>
      <c r="I4692" s="64">
        <v>5</v>
      </c>
      <c r="J4692" s="18">
        <f t="shared" si="294"/>
        <v>642.19000000000005</v>
      </c>
      <c r="K4692" s="19" t="str">
        <f t="shared" si="292"/>
        <v>Dec-13</v>
      </c>
      <c r="L4692" s="20">
        <f t="shared" si="295"/>
        <v>4611</v>
      </c>
      <c r="M4692" s="21">
        <f t="shared" si="293"/>
        <v>0.13927347646931251</v>
      </c>
    </row>
    <row r="4693" spans="1:13" x14ac:dyDescent="0.3">
      <c r="A4693" s="129">
        <v>41618</v>
      </c>
      <c r="B4693" s="126" t="s">
        <v>98</v>
      </c>
      <c r="C4693" s="125">
        <v>13.5</v>
      </c>
      <c r="D4693" s="87" t="s">
        <v>31</v>
      </c>
      <c r="E4693" s="125" t="s">
        <v>876</v>
      </c>
      <c r="F4693" s="127">
        <v>5</v>
      </c>
      <c r="G4693" s="70">
        <v>1</v>
      </c>
      <c r="H4693" s="69">
        <v>9</v>
      </c>
      <c r="I4693" s="64">
        <v>-1</v>
      </c>
      <c r="J4693" s="18">
        <f t="shared" si="294"/>
        <v>641.19000000000005</v>
      </c>
      <c r="K4693" s="19" t="str">
        <f t="shared" si="292"/>
        <v>Dec-13</v>
      </c>
      <c r="L4693" s="20">
        <f t="shared" si="295"/>
        <v>4612</v>
      </c>
      <c r="M4693" s="21">
        <f t="shared" si="293"/>
        <v>0.13902645273200348</v>
      </c>
    </row>
    <row r="4694" spans="1:13" x14ac:dyDescent="0.3">
      <c r="A4694" s="129">
        <v>41618</v>
      </c>
      <c r="B4694" s="127" t="s">
        <v>74</v>
      </c>
      <c r="C4694" s="125">
        <v>14.1</v>
      </c>
      <c r="D4694" s="87" t="s">
        <v>31</v>
      </c>
      <c r="E4694" s="125" t="s">
        <v>8405</v>
      </c>
      <c r="F4694" s="127">
        <v>6</v>
      </c>
      <c r="G4694" s="70">
        <v>1</v>
      </c>
      <c r="H4694" s="69">
        <v>3</v>
      </c>
      <c r="I4694" s="64">
        <v>-1</v>
      </c>
      <c r="J4694" s="18">
        <f t="shared" si="294"/>
        <v>640.19000000000005</v>
      </c>
      <c r="K4694" s="19" t="str">
        <f t="shared" si="292"/>
        <v>Dec-13</v>
      </c>
      <c r="L4694" s="20">
        <f t="shared" si="295"/>
        <v>4613</v>
      </c>
      <c r="M4694" s="21">
        <f t="shared" si="293"/>
        <v>0.1387795360936484</v>
      </c>
    </row>
    <row r="4695" spans="1:13" x14ac:dyDescent="0.3">
      <c r="A4695" s="129">
        <v>41618</v>
      </c>
      <c r="B4695" s="126" t="s">
        <v>74</v>
      </c>
      <c r="C4695" s="125">
        <v>14.1</v>
      </c>
      <c r="D4695" s="87" t="s">
        <v>31</v>
      </c>
      <c r="E4695" s="125" t="s">
        <v>8404</v>
      </c>
      <c r="F4695" s="127">
        <v>5</v>
      </c>
      <c r="G4695" s="70">
        <v>1</v>
      </c>
      <c r="H4695" s="69">
        <v>4</v>
      </c>
      <c r="I4695" s="64">
        <v>-1</v>
      </c>
      <c r="J4695" s="18">
        <f t="shared" si="294"/>
        <v>639.19000000000005</v>
      </c>
      <c r="K4695" s="19" t="str">
        <f t="shared" si="292"/>
        <v>Dec-13</v>
      </c>
      <c r="L4695" s="20">
        <f t="shared" si="295"/>
        <v>4614</v>
      </c>
      <c r="M4695" s="21">
        <f t="shared" si="293"/>
        <v>0.13853272648461207</v>
      </c>
    </row>
    <row r="4696" spans="1:13" x14ac:dyDescent="0.3">
      <c r="A4696" s="129">
        <v>41618</v>
      </c>
      <c r="B4696" s="126" t="s">
        <v>98</v>
      </c>
      <c r="C4696" s="125">
        <v>14.2</v>
      </c>
      <c r="D4696" s="87" t="s">
        <v>31</v>
      </c>
      <c r="E4696" s="125" t="s">
        <v>798</v>
      </c>
      <c r="F4696" s="127">
        <v>6</v>
      </c>
      <c r="G4696" s="70">
        <v>1</v>
      </c>
      <c r="H4696" s="69">
        <v>5</v>
      </c>
      <c r="I4696" s="64">
        <v>-1</v>
      </c>
      <c r="J4696" s="18">
        <f t="shared" si="294"/>
        <v>638.19000000000005</v>
      </c>
      <c r="K4696" s="19" t="str">
        <f t="shared" si="292"/>
        <v>Dec-13</v>
      </c>
      <c r="L4696" s="20">
        <f t="shared" si="295"/>
        <v>4615</v>
      </c>
      <c r="M4696" s="21">
        <f t="shared" si="293"/>
        <v>0.13828602383531963</v>
      </c>
    </row>
    <row r="4697" spans="1:13" x14ac:dyDescent="0.3">
      <c r="A4697" s="129">
        <v>41618</v>
      </c>
      <c r="B4697" s="126" t="s">
        <v>74</v>
      </c>
      <c r="C4697" s="125">
        <v>15.1</v>
      </c>
      <c r="D4697" s="87" t="s">
        <v>31</v>
      </c>
      <c r="E4697" s="125" t="s">
        <v>8406</v>
      </c>
      <c r="F4697" s="127">
        <v>5</v>
      </c>
      <c r="G4697" s="70">
        <v>1</v>
      </c>
      <c r="H4697" s="69">
        <v>4</v>
      </c>
      <c r="I4697" s="64">
        <v>-1</v>
      </c>
      <c r="J4697" s="18">
        <f t="shared" si="294"/>
        <v>637.19000000000005</v>
      </c>
      <c r="K4697" s="19" t="str">
        <f t="shared" si="292"/>
        <v>Dec-13</v>
      </c>
      <c r="L4697" s="20">
        <f t="shared" si="295"/>
        <v>4616</v>
      </c>
      <c r="M4697" s="21">
        <f t="shared" si="293"/>
        <v>0.13803942807625652</v>
      </c>
    </row>
    <row r="4698" spans="1:13" x14ac:dyDescent="0.3">
      <c r="A4698" s="129">
        <v>41619</v>
      </c>
      <c r="B4698" s="126" t="s">
        <v>29</v>
      </c>
      <c r="C4698" s="125">
        <v>13.3</v>
      </c>
      <c r="D4698" s="87" t="s">
        <v>31</v>
      </c>
      <c r="E4698" s="125" t="s">
        <v>7543</v>
      </c>
      <c r="F4698" s="127">
        <v>5.5</v>
      </c>
      <c r="G4698" s="70">
        <v>0</v>
      </c>
      <c r="H4698" s="69" t="s">
        <v>6111</v>
      </c>
      <c r="I4698" s="64">
        <v>0</v>
      </c>
      <c r="J4698" s="18">
        <f t="shared" si="294"/>
        <v>637.19000000000005</v>
      </c>
      <c r="K4698" s="19" t="str">
        <f t="shared" si="292"/>
        <v>Dec-13</v>
      </c>
      <c r="L4698" s="20">
        <f t="shared" si="295"/>
        <v>4616</v>
      </c>
      <c r="M4698" s="21">
        <f t="shared" si="293"/>
        <v>0.13803942807625652</v>
      </c>
    </row>
    <row r="4699" spans="1:13" x14ac:dyDescent="0.3">
      <c r="A4699" s="129">
        <v>41619</v>
      </c>
      <c r="B4699" s="126" t="s">
        <v>29</v>
      </c>
      <c r="C4699" s="125">
        <v>14</v>
      </c>
      <c r="D4699" s="87" t="s">
        <v>31</v>
      </c>
      <c r="E4699" s="125" t="s">
        <v>1251</v>
      </c>
      <c r="F4699" s="127">
        <v>5.5</v>
      </c>
      <c r="G4699" s="70">
        <v>0</v>
      </c>
      <c r="H4699" s="69" t="s">
        <v>6111</v>
      </c>
      <c r="I4699" s="64">
        <v>0</v>
      </c>
      <c r="J4699" s="18">
        <f t="shared" si="294"/>
        <v>637.19000000000005</v>
      </c>
      <c r="K4699" s="19" t="str">
        <f t="shared" si="292"/>
        <v>Dec-13</v>
      </c>
      <c r="L4699" s="20">
        <f t="shared" si="295"/>
        <v>4616</v>
      </c>
      <c r="M4699" s="21">
        <f t="shared" si="293"/>
        <v>0.13803942807625652</v>
      </c>
    </row>
    <row r="4700" spans="1:13" x14ac:dyDescent="0.3">
      <c r="A4700" s="129">
        <v>41619</v>
      </c>
      <c r="B4700" s="126" t="s">
        <v>147</v>
      </c>
      <c r="C4700" s="125">
        <v>14.2</v>
      </c>
      <c r="D4700" s="87" t="s">
        <v>31</v>
      </c>
      <c r="E4700" s="125" t="s">
        <v>8409</v>
      </c>
      <c r="F4700" s="127">
        <v>4.33</v>
      </c>
      <c r="G4700" s="70">
        <v>1</v>
      </c>
      <c r="H4700" s="69">
        <v>4</v>
      </c>
      <c r="I4700" s="64">
        <v>-1</v>
      </c>
      <c r="J4700" s="18">
        <f t="shared" si="294"/>
        <v>636.19000000000005</v>
      </c>
      <c r="K4700" s="19" t="str">
        <f t="shared" si="292"/>
        <v>Dec-13</v>
      </c>
      <c r="L4700" s="20">
        <f t="shared" si="295"/>
        <v>4617</v>
      </c>
      <c r="M4700" s="21">
        <f t="shared" si="293"/>
        <v>0.13779293913796839</v>
      </c>
    </row>
    <row r="4701" spans="1:13" x14ac:dyDescent="0.3">
      <c r="A4701" s="129">
        <v>41619</v>
      </c>
      <c r="B4701" s="126" t="s">
        <v>147</v>
      </c>
      <c r="C4701" s="125">
        <v>14.2</v>
      </c>
      <c r="D4701" s="87" t="s">
        <v>31</v>
      </c>
      <c r="E4701" s="125" t="s">
        <v>1906</v>
      </c>
      <c r="F4701" s="127">
        <v>6</v>
      </c>
      <c r="G4701" s="70">
        <v>1</v>
      </c>
      <c r="H4701" s="69">
        <v>5</v>
      </c>
      <c r="I4701" s="64">
        <v>-1</v>
      </c>
      <c r="J4701" s="18">
        <f t="shared" si="294"/>
        <v>635.19000000000005</v>
      </c>
      <c r="K4701" s="19" t="str">
        <f t="shared" si="292"/>
        <v>Dec-13</v>
      </c>
      <c r="L4701" s="20">
        <f t="shared" si="295"/>
        <v>4618</v>
      </c>
      <c r="M4701" s="21">
        <f t="shared" si="293"/>
        <v>0.13754655695106108</v>
      </c>
    </row>
    <row r="4702" spans="1:13" x14ac:dyDescent="0.3">
      <c r="A4702" s="129">
        <v>41619</v>
      </c>
      <c r="B4702" s="126" t="s">
        <v>147</v>
      </c>
      <c r="C4702" s="125">
        <v>14.5</v>
      </c>
      <c r="D4702" s="87" t="s">
        <v>31</v>
      </c>
      <c r="E4702" s="125" t="s">
        <v>8410</v>
      </c>
      <c r="F4702" s="127">
        <v>5</v>
      </c>
      <c r="G4702" s="70">
        <v>1</v>
      </c>
      <c r="H4702" s="69">
        <v>5</v>
      </c>
      <c r="I4702" s="64">
        <v>-1</v>
      </c>
      <c r="J4702" s="18">
        <f t="shared" si="294"/>
        <v>634.19000000000005</v>
      </c>
      <c r="K4702" s="19" t="str">
        <f t="shared" si="292"/>
        <v>Dec-13</v>
      </c>
      <c r="L4702" s="20">
        <f t="shared" si="295"/>
        <v>4619</v>
      </c>
      <c r="M4702" s="21">
        <f t="shared" si="293"/>
        <v>0.13730028144620049</v>
      </c>
    </row>
    <row r="4703" spans="1:13" x14ac:dyDescent="0.3">
      <c r="A4703" s="129">
        <v>41619</v>
      </c>
      <c r="B4703" s="126" t="s">
        <v>50</v>
      </c>
      <c r="C4703" s="125">
        <v>15.1</v>
      </c>
      <c r="D4703" s="87" t="s">
        <v>31</v>
      </c>
      <c r="E4703" s="125" t="s">
        <v>8411</v>
      </c>
      <c r="F4703" s="127">
        <v>5.5</v>
      </c>
      <c r="G4703" s="70">
        <v>1</v>
      </c>
      <c r="H4703" s="69">
        <v>6</v>
      </c>
      <c r="I4703" s="64">
        <v>-1</v>
      </c>
      <c r="J4703" s="18">
        <f t="shared" si="294"/>
        <v>633.19000000000005</v>
      </c>
      <c r="K4703" s="19" t="str">
        <f t="shared" si="292"/>
        <v>Dec-13</v>
      </c>
      <c r="L4703" s="20">
        <f t="shared" si="295"/>
        <v>4620</v>
      </c>
      <c r="M4703" s="21">
        <f t="shared" si="293"/>
        <v>0.13705411255411257</v>
      </c>
    </row>
    <row r="4704" spans="1:13" x14ac:dyDescent="0.3">
      <c r="A4704" s="128">
        <v>41619</v>
      </c>
      <c r="B4704" s="87" t="s">
        <v>43</v>
      </c>
      <c r="C4704" s="114">
        <v>18.399999999999999</v>
      </c>
      <c r="D4704" s="87" t="s">
        <v>31</v>
      </c>
      <c r="E4704" s="114" t="s">
        <v>2864</v>
      </c>
      <c r="F4704" s="113">
        <v>5</v>
      </c>
      <c r="G4704" s="70">
        <v>0</v>
      </c>
      <c r="H4704" s="71" t="s">
        <v>6111</v>
      </c>
      <c r="I4704" s="63">
        <v>0</v>
      </c>
      <c r="J4704" s="18">
        <f t="shared" si="294"/>
        <v>633.19000000000005</v>
      </c>
      <c r="K4704" s="19" t="str">
        <f t="shared" si="292"/>
        <v>Dec-13</v>
      </c>
      <c r="L4704" s="20">
        <f t="shared" si="295"/>
        <v>4620</v>
      </c>
      <c r="M4704" s="21">
        <f t="shared" si="293"/>
        <v>0.13705411255411257</v>
      </c>
    </row>
    <row r="4705" spans="1:13" x14ac:dyDescent="0.3">
      <c r="A4705" s="128">
        <v>41619</v>
      </c>
      <c r="B4705" s="87" t="s">
        <v>43</v>
      </c>
      <c r="C4705" s="114">
        <v>19.100000000000001</v>
      </c>
      <c r="D4705" s="87" t="s">
        <v>31</v>
      </c>
      <c r="E4705" s="114" t="s">
        <v>8407</v>
      </c>
      <c r="F4705" s="113">
        <v>5</v>
      </c>
      <c r="G4705" s="70">
        <v>0</v>
      </c>
      <c r="H4705" s="71" t="s">
        <v>6111</v>
      </c>
      <c r="I4705" s="63">
        <v>0</v>
      </c>
      <c r="J4705" s="18">
        <f t="shared" si="294"/>
        <v>633.19000000000005</v>
      </c>
      <c r="K4705" s="19" t="str">
        <f t="shared" si="292"/>
        <v>Dec-13</v>
      </c>
      <c r="L4705" s="20">
        <f t="shared" si="295"/>
        <v>4620</v>
      </c>
      <c r="M4705" s="21">
        <f t="shared" si="293"/>
        <v>0.13705411255411257</v>
      </c>
    </row>
    <row r="4706" spans="1:13" x14ac:dyDescent="0.3">
      <c r="A4706" s="128">
        <v>41619</v>
      </c>
      <c r="B4706" s="87" t="s">
        <v>43</v>
      </c>
      <c r="C4706" s="114">
        <v>19.100000000000001</v>
      </c>
      <c r="D4706" s="87" t="s">
        <v>31</v>
      </c>
      <c r="E4706" s="114" t="s">
        <v>8408</v>
      </c>
      <c r="F4706" s="113">
        <v>6</v>
      </c>
      <c r="G4706" s="70">
        <v>0</v>
      </c>
      <c r="H4706" s="71" t="s">
        <v>6111</v>
      </c>
      <c r="I4706" s="63">
        <v>0</v>
      </c>
      <c r="J4706" s="18">
        <f t="shared" si="294"/>
        <v>633.19000000000005</v>
      </c>
      <c r="K4706" s="19" t="str">
        <f t="shared" si="292"/>
        <v>Dec-13</v>
      </c>
      <c r="L4706" s="20">
        <f t="shared" si="295"/>
        <v>4620</v>
      </c>
      <c r="M4706" s="21">
        <f t="shared" si="293"/>
        <v>0.13705411255411257</v>
      </c>
    </row>
    <row r="4707" spans="1:13" x14ac:dyDescent="0.3">
      <c r="A4707" s="112">
        <v>41620</v>
      </c>
      <c r="B4707" s="87" t="s">
        <v>67</v>
      </c>
      <c r="C4707" s="102">
        <v>0.58333333333333337</v>
      </c>
      <c r="D4707" s="87" t="s">
        <v>31</v>
      </c>
      <c r="E4707" s="114" t="s">
        <v>1605</v>
      </c>
      <c r="F4707" s="113">
        <v>3.5</v>
      </c>
      <c r="G4707" s="88">
        <v>1</v>
      </c>
      <c r="H4707" s="87" t="s">
        <v>42</v>
      </c>
      <c r="I4707" s="78">
        <v>2.5</v>
      </c>
      <c r="J4707" s="18">
        <f t="shared" si="294"/>
        <v>635.69000000000005</v>
      </c>
      <c r="K4707" s="19" t="str">
        <f t="shared" si="292"/>
        <v>Dec-13</v>
      </c>
      <c r="L4707" s="20">
        <f t="shared" si="295"/>
        <v>4621</v>
      </c>
      <c r="M4707" s="21">
        <f t="shared" si="293"/>
        <v>0.13756546202120754</v>
      </c>
    </row>
    <row r="4708" spans="1:13" x14ac:dyDescent="0.3">
      <c r="A4708" s="112">
        <v>41620</v>
      </c>
      <c r="B4708" s="87" t="s">
        <v>103</v>
      </c>
      <c r="C4708" s="102">
        <v>0.59027777777777779</v>
      </c>
      <c r="D4708" s="87" t="s">
        <v>31</v>
      </c>
      <c r="E4708" s="114" t="s">
        <v>1606</v>
      </c>
      <c r="F4708" s="113">
        <v>3.75</v>
      </c>
      <c r="G4708" s="88">
        <v>1</v>
      </c>
      <c r="H4708" s="87" t="s">
        <v>33</v>
      </c>
      <c r="I4708" s="78">
        <v>-1</v>
      </c>
      <c r="J4708" s="18">
        <f t="shared" si="294"/>
        <v>634.69000000000005</v>
      </c>
      <c r="K4708" s="19" t="str">
        <f t="shared" si="292"/>
        <v>Dec-13</v>
      </c>
      <c r="L4708" s="20">
        <f t="shared" si="295"/>
        <v>4622</v>
      </c>
      <c r="M4708" s="21">
        <f t="shared" si="293"/>
        <v>0.13731934227607098</v>
      </c>
    </row>
    <row r="4709" spans="1:13" x14ac:dyDescent="0.3">
      <c r="A4709" s="112">
        <v>41620</v>
      </c>
      <c r="B4709" s="87" t="s">
        <v>43</v>
      </c>
      <c r="C4709" s="102">
        <v>0.76388888888888884</v>
      </c>
      <c r="D4709" s="87" t="s">
        <v>31</v>
      </c>
      <c r="E4709" s="114" t="s">
        <v>122</v>
      </c>
      <c r="F4709" s="113">
        <v>3.5</v>
      </c>
      <c r="G4709" s="88">
        <v>1</v>
      </c>
      <c r="H4709" s="87" t="s">
        <v>33</v>
      </c>
      <c r="I4709" s="23">
        <v>-1</v>
      </c>
      <c r="J4709" s="18">
        <f t="shared" si="294"/>
        <v>633.69000000000005</v>
      </c>
      <c r="K4709" s="19" t="str">
        <f t="shared" si="292"/>
        <v>Dec-13</v>
      </c>
      <c r="L4709" s="20">
        <f t="shared" si="295"/>
        <v>4623</v>
      </c>
      <c r="M4709" s="21">
        <f t="shared" si="293"/>
        <v>0.13707332900713823</v>
      </c>
    </row>
    <row r="4710" spans="1:13" x14ac:dyDescent="0.3">
      <c r="A4710" s="129">
        <v>41620</v>
      </c>
      <c r="B4710" s="126" t="s">
        <v>137</v>
      </c>
      <c r="C4710" s="125">
        <v>14.2</v>
      </c>
      <c r="D4710" s="87" t="s">
        <v>31</v>
      </c>
      <c r="E4710" s="125" t="s">
        <v>8413</v>
      </c>
      <c r="F4710" s="127">
        <v>4.5</v>
      </c>
      <c r="G4710" s="70">
        <v>1</v>
      </c>
      <c r="H4710" s="69">
        <v>2</v>
      </c>
      <c r="I4710" s="64">
        <v>-1</v>
      </c>
      <c r="J4710" s="18">
        <f t="shared" si="294"/>
        <v>632.69000000000005</v>
      </c>
      <c r="K4710" s="19" t="str">
        <f t="shared" si="292"/>
        <v>Dec-13</v>
      </c>
      <c r="L4710" s="20">
        <f t="shared" si="295"/>
        <v>4624</v>
      </c>
      <c r="M4710" s="21">
        <f t="shared" si="293"/>
        <v>0.13682742214532873</v>
      </c>
    </row>
    <row r="4711" spans="1:13" x14ac:dyDescent="0.3">
      <c r="A4711" s="129">
        <v>41620</v>
      </c>
      <c r="B4711" s="126" t="s">
        <v>103</v>
      </c>
      <c r="C4711" s="125">
        <v>14.4</v>
      </c>
      <c r="D4711" s="87" t="s">
        <v>31</v>
      </c>
      <c r="E4711" s="125" t="s">
        <v>8415</v>
      </c>
      <c r="F4711" s="127">
        <v>6</v>
      </c>
      <c r="G4711" s="70">
        <v>0</v>
      </c>
      <c r="H4711" s="69" t="s">
        <v>6111</v>
      </c>
      <c r="I4711" s="64">
        <v>0</v>
      </c>
      <c r="J4711" s="18">
        <f t="shared" si="294"/>
        <v>632.69000000000005</v>
      </c>
      <c r="K4711" s="19" t="str">
        <f t="shared" si="292"/>
        <v>Dec-13</v>
      </c>
      <c r="L4711" s="20">
        <f t="shared" si="295"/>
        <v>4624</v>
      </c>
      <c r="M4711" s="21">
        <f t="shared" si="293"/>
        <v>0.13682742214532873</v>
      </c>
    </row>
    <row r="4712" spans="1:13" x14ac:dyDescent="0.3">
      <c r="A4712" s="129">
        <v>41620</v>
      </c>
      <c r="B4712" s="126" t="s">
        <v>103</v>
      </c>
      <c r="C4712" s="125">
        <v>14.4</v>
      </c>
      <c r="D4712" s="87" t="s">
        <v>31</v>
      </c>
      <c r="E4712" s="125" t="s">
        <v>8414</v>
      </c>
      <c r="F4712" s="127">
        <v>4.33</v>
      </c>
      <c r="G4712" s="70">
        <v>1</v>
      </c>
      <c r="H4712" s="69">
        <v>13</v>
      </c>
      <c r="I4712" s="64">
        <v>-1</v>
      </c>
      <c r="J4712" s="18">
        <f t="shared" si="294"/>
        <v>631.69000000000005</v>
      </c>
      <c r="K4712" s="19" t="str">
        <f t="shared" si="292"/>
        <v>Dec-13</v>
      </c>
      <c r="L4712" s="20">
        <f t="shared" si="295"/>
        <v>4625</v>
      </c>
      <c r="M4712" s="21">
        <f t="shared" si="293"/>
        <v>0.13658162162162163</v>
      </c>
    </row>
    <row r="4713" spans="1:13" x14ac:dyDescent="0.3">
      <c r="A4713" s="129">
        <v>41620</v>
      </c>
      <c r="B4713" s="126" t="s">
        <v>137</v>
      </c>
      <c r="C4713" s="125">
        <v>14.5</v>
      </c>
      <c r="D4713" s="87" t="s">
        <v>31</v>
      </c>
      <c r="E4713" s="125" t="s">
        <v>8317</v>
      </c>
      <c r="F4713" s="127">
        <v>6</v>
      </c>
      <c r="G4713" s="70">
        <v>1</v>
      </c>
      <c r="H4713" s="69">
        <v>2</v>
      </c>
      <c r="I4713" s="64">
        <v>-1</v>
      </c>
      <c r="J4713" s="18">
        <f t="shared" si="294"/>
        <v>630.69000000000005</v>
      </c>
      <c r="K4713" s="19" t="str">
        <f t="shared" si="292"/>
        <v>Dec-13</v>
      </c>
      <c r="L4713" s="20">
        <f t="shared" si="295"/>
        <v>4626</v>
      </c>
      <c r="M4713" s="21">
        <f t="shared" si="293"/>
        <v>0.13633592736705577</v>
      </c>
    </row>
    <row r="4714" spans="1:13" x14ac:dyDescent="0.3">
      <c r="A4714" s="128">
        <v>41620</v>
      </c>
      <c r="B4714" s="87" t="s">
        <v>43</v>
      </c>
      <c r="C4714" s="114">
        <v>17.2</v>
      </c>
      <c r="D4714" s="87" t="s">
        <v>31</v>
      </c>
      <c r="E4714" s="114" t="s">
        <v>8412</v>
      </c>
      <c r="F4714" s="113">
        <v>4.33</v>
      </c>
      <c r="G4714" s="70">
        <v>1</v>
      </c>
      <c r="H4714" s="71" t="s">
        <v>6512</v>
      </c>
      <c r="I4714" s="63">
        <v>-1</v>
      </c>
      <c r="J4714" s="18">
        <f t="shared" si="294"/>
        <v>629.69000000000005</v>
      </c>
      <c r="K4714" s="19" t="str">
        <f t="shared" si="292"/>
        <v>Dec-13</v>
      </c>
      <c r="L4714" s="20">
        <f t="shared" si="295"/>
        <v>4627</v>
      </c>
      <c r="M4714" s="21">
        <f t="shared" si="293"/>
        <v>0.13609033931272965</v>
      </c>
    </row>
    <row r="4715" spans="1:13" x14ac:dyDescent="0.3">
      <c r="A4715" s="112">
        <v>41621</v>
      </c>
      <c r="B4715" s="87" t="s">
        <v>123</v>
      </c>
      <c r="C4715" s="102">
        <v>0.55555555555555558</v>
      </c>
      <c r="D4715" s="87" t="s">
        <v>31</v>
      </c>
      <c r="E4715" s="114" t="s">
        <v>1608</v>
      </c>
      <c r="F4715" s="113">
        <v>3.25</v>
      </c>
      <c r="G4715" s="88">
        <v>1</v>
      </c>
      <c r="H4715" s="87" t="s">
        <v>33</v>
      </c>
      <c r="I4715" s="78">
        <v>-1</v>
      </c>
      <c r="J4715" s="18">
        <f t="shared" si="294"/>
        <v>628.69000000000005</v>
      </c>
      <c r="K4715" s="19" t="str">
        <f t="shared" si="292"/>
        <v>Dec-13</v>
      </c>
      <c r="L4715" s="20">
        <f t="shared" si="295"/>
        <v>4628</v>
      </c>
      <c r="M4715" s="21">
        <f t="shared" si="293"/>
        <v>0.13584485738980123</v>
      </c>
    </row>
    <row r="4716" spans="1:13" x14ac:dyDescent="0.3">
      <c r="A4716" s="112">
        <v>41621</v>
      </c>
      <c r="B4716" s="87" t="s">
        <v>123</v>
      </c>
      <c r="C4716" s="102">
        <v>0.57638888888888895</v>
      </c>
      <c r="D4716" s="87" t="s">
        <v>31</v>
      </c>
      <c r="E4716" s="114" t="s">
        <v>1609</v>
      </c>
      <c r="F4716" s="113">
        <v>3.75</v>
      </c>
      <c r="G4716" s="88">
        <v>1</v>
      </c>
      <c r="H4716" s="87" t="s">
        <v>33</v>
      </c>
      <c r="I4716" s="78">
        <v>-1</v>
      </c>
      <c r="J4716" s="18">
        <f t="shared" si="294"/>
        <v>627.69000000000005</v>
      </c>
      <c r="K4716" s="19" t="str">
        <f t="shared" si="292"/>
        <v>Dec-13</v>
      </c>
      <c r="L4716" s="20">
        <f t="shared" si="295"/>
        <v>4629</v>
      </c>
      <c r="M4716" s="21">
        <f t="shared" si="293"/>
        <v>0.13559948152948803</v>
      </c>
    </row>
    <row r="4717" spans="1:13" x14ac:dyDescent="0.3">
      <c r="A4717" s="112">
        <v>41621</v>
      </c>
      <c r="B4717" s="87" t="s">
        <v>45</v>
      </c>
      <c r="C4717" s="102">
        <v>0.70486111111111116</v>
      </c>
      <c r="D4717" s="87" t="s">
        <v>31</v>
      </c>
      <c r="E4717" s="114" t="s">
        <v>1610</v>
      </c>
      <c r="F4717" s="113">
        <v>3.75</v>
      </c>
      <c r="G4717" s="88">
        <v>1</v>
      </c>
      <c r="H4717" s="87" t="s">
        <v>33</v>
      </c>
      <c r="I4717" s="23">
        <v>-1</v>
      </c>
      <c r="J4717" s="18">
        <f t="shared" si="294"/>
        <v>626.69000000000005</v>
      </c>
      <c r="K4717" s="19" t="str">
        <f t="shared" si="292"/>
        <v>Dec-13</v>
      </c>
      <c r="L4717" s="20">
        <f t="shared" si="295"/>
        <v>4630</v>
      </c>
      <c r="M4717" s="21">
        <f t="shared" si="293"/>
        <v>0.13535421166306696</v>
      </c>
    </row>
    <row r="4718" spans="1:13" x14ac:dyDescent="0.3">
      <c r="A4718" s="112">
        <v>41621</v>
      </c>
      <c r="B4718" s="113" t="s">
        <v>45</v>
      </c>
      <c r="C4718" s="102">
        <v>0.70486111111111116</v>
      </c>
      <c r="D4718" s="87" t="s">
        <v>31</v>
      </c>
      <c r="E4718" s="114" t="s">
        <v>1611</v>
      </c>
      <c r="F4718" s="113">
        <v>3.75</v>
      </c>
      <c r="G4718" s="88">
        <v>1</v>
      </c>
      <c r="H4718" s="87" t="s">
        <v>33</v>
      </c>
      <c r="I4718" s="23">
        <v>-1</v>
      </c>
      <c r="J4718" s="18">
        <f t="shared" si="294"/>
        <v>625.69000000000005</v>
      </c>
      <c r="K4718" s="19" t="str">
        <f t="shared" si="292"/>
        <v>Dec-13</v>
      </c>
      <c r="L4718" s="20">
        <f t="shared" si="295"/>
        <v>4631</v>
      </c>
      <c r="M4718" s="21">
        <f t="shared" si="293"/>
        <v>0.13510904772187435</v>
      </c>
    </row>
    <row r="4719" spans="1:13" x14ac:dyDescent="0.3">
      <c r="A4719" s="129">
        <v>41621</v>
      </c>
      <c r="B4719" s="126" t="s">
        <v>76</v>
      </c>
      <c r="C4719" s="125">
        <v>13.4</v>
      </c>
      <c r="D4719" s="87" t="s">
        <v>31</v>
      </c>
      <c r="E4719" s="125" t="s">
        <v>8419</v>
      </c>
      <c r="F4719" s="127">
        <v>4.5</v>
      </c>
      <c r="G4719" s="70">
        <v>1</v>
      </c>
      <c r="H4719" s="69">
        <v>8</v>
      </c>
      <c r="I4719" s="64">
        <v>-1</v>
      </c>
      <c r="J4719" s="18">
        <f t="shared" si="294"/>
        <v>624.69000000000005</v>
      </c>
      <c r="K4719" s="19" t="str">
        <f t="shared" si="292"/>
        <v>Dec-13</v>
      </c>
      <c r="L4719" s="20">
        <f t="shared" si="295"/>
        <v>4632</v>
      </c>
      <c r="M4719" s="21">
        <f t="shared" si="293"/>
        <v>0.1348639896373057</v>
      </c>
    </row>
    <row r="4720" spans="1:13" x14ac:dyDescent="0.3">
      <c r="A4720" s="129">
        <v>41621</v>
      </c>
      <c r="B4720" s="126" t="s">
        <v>30</v>
      </c>
      <c r="C4720" s="125">
        <v>14.3</v>
      </c>
      <c r="D4720" s="87" t="s">
        <v>31</v>
      </c>
      <c r="E4720" s="125" t="s">
        <v>1267</v>
      </c>
      <c r="F4720" s="127">
        <v>5.5</v>
      </c>
      <c r="G4720" s="70">
        <v>1</v>
      </c>
      <c r="H4720" s="69">
        <v>1</v>
      </c>
      <c r="I4720" s="64">
        <v>4.5</v>
      </c>
      <c r="J4720" s="18">
        <f t="shared" si="294"/>
        <v>629.19000000000005</v>
      </c>
      <c r="K4720" s="19" t="str">
        <f t="shared" si="292"/>
        <v>Dec-13</v>
      </c>
      <c r="L4720" s="20">
        <f t="shared" si="295"/>
        <v>4633</v>
      </c>
      <c r="M4720" s="21">
        <f t="shared" si="293"/>
        <v>0.13580617310597887</v>
      </c>
    </row>
    <row r="4721" spans="1:13" x14ac:dyDescent="0.3">
      <c r="A4721" s="129">
        <v>41621</v>
      </c>
      <c r="B4721" s="126" t="s">
        <v>30</v>
      </c>
      <c r="C4721" s="125">
        <v>15.35</v>
      </c>
      <c r="D4721" s="87" t="s">
        <v>31</v>
      </c>
      <c r="E4721" s="125" t="s">
        <v>992</v>
      </c>
      <c r="F4721" s="127">
        <v>4.33</v>
      </c>
      <c r="G4721" s="70">
        <v>1</v>
      </c>
      <c r="H4721" s="69">
        <v>1</v>
      </c>
      <c r="I4721" s="64">
        <v>3.33</v>
      </c>
      <c r="J4721" s="18">
        <f t="shared" si="294"/>
        <v>632.5200000000001</v>
      </c>
      <c r="K4721" s="19" t="str">
        <f t="shared" si="292"/>
        <v>Dec-13</v>
      </c>
      <c r="L4721" s="20">
        <f t="shared" si="295"/>
        <v>4634</v>
      </c>
      <c r="M4721" s="21">
        <f t="shared" si="293"/>
        <v>0.13649546827794565</v>
      </c>
    </row>
    <row r="4722" spans="1:13" x14ac:dyDescent="0.3">
      <c r="A4722" s="128">
        <v>41621</v>
      </c>
      <c r="B4722" s="87" t="s">
        <v>45</v>
      </c>
      <c r="C4722" s="114">
        <v>15.55</v>
      </c>
      <c r="D4722" s="87" t="s">
        <v>31</v>
      </c>
      <c r="E4722" s="114" t="s">
        <v>8416</v>
      </c>
      <c r="F4722" s="113">
        <v>5.5</v>
      </c>
      <c r="G4722" s="70">
        <v>1</v>
      </c>
      <c r="H4722" s="71" t="s">
        <v>6518</v>
      </c>
      <c r="I4722" s="63">
        <v>-1</v>
      </c>
      <c r="J4722" s="18">
        <f t="shared" si="294"/>
        <v>631.5200000000001</v>
      </c>
      <c r="K4722" s="19" t="str">
        <f t="shared" si="292"/>
        <v>Dec-13</v>
      </c>
      <c r="L4722" s="20">
        <f t="shared" si="295"/>
        <v>4635</v>
      </c>
      <c r="M4722" s="21">
        <f t="shared" si="293"/>
        <v>0.13625026968716292</v>
      </c>
    </row>
    <row r="4723" spans="1:13" x14ac:dyDescent="0.3">
      <c r="A4723" s="128">
        <v>41621</v>
      </c>
      <c r="B4723" s="87" t="s">
        <v>45</v>
      </c>
      <c r="C4723" s="114">
        <v>15.55</v>
      </c>
      <c r="D4723" s="87" t="s">
        <v>31</v>
      </c>
      <c r="E4723" s="114" t="s">
        <v>8417</v>
      </c>
      <c r="F4723" s="113">
        <v>4.5</v>
      </c>
      <c r="G4723" s="70">
        <v>1</v>
      </c>
      <c r="H4723" s="71" t="s">
        <v>6526</v>
      </c>
      <c r="I4723" s="63">
        <v>4</v>
      </c>
      <c r="J4723" s="18">
        <f t="shared" si="294"/>
        <v>635.5200000000001</v>
      </c>
      <c r="K4723" s="19" t="str">
        <f t="shared" si="292"/>
        <v>Dec-13</v>
      </c>
      <c r="L4723" s="20">
        <f t="shared" si="295"/>
        <v>4636</v>
      </c>
      <c r="M4723" s="21">
        <f t="shared" si="293"/>
        <v>0.13708369283865404</v>
      </c>
    </row>
    <row r="4724" spans="1:13" x14ac:dyDescent="0.3">
      <c r="A4724" s="128">
        <v>41621</v>
      </c>
      <c r="B4724" s="87" t="s">
        <v>45</v>
      </c>
      <c r="C4724" s="114">
        <v>17.55</v>
      </c>
      <c r="D4724" s="87" t="s">
        <v>31</v>
      </c>
      <c r="E4724" s="114" t="s">
        <v>8418</v>
      </c>
      <c r="F4724" s="113">
        <v>5</v>
      </c>
      <c r="G4724" s="70">
        <v>1</v>
      </c>
      <c r="H4724" s="71" t="s">
        <v>6526</v>
      </c>
      <c r="I4724" s="63">
        <v>4</v>
      </c>
      <c r="J4724" s="18">
        <f t="shared" si="294"/>
        <v>639.5200000000001</v>
      </c>
      <c r="K4724" s="19" t="str">
        <f t="shared" si="292"/>
        <v>Dec-13</v>
      </c>
      <c r="L4724" s="20">
        <f t="shared" si="295"/>
        <v>4637</v>
      </c>
      <c r="M4724" s="21">
        <f t="shared" si="293"/>
        <v>0.13791675652361443</v>
      </c>
    </row>
    <row r="4725" spans="1:13" x14ac:dyDescent="0.3">
      <c r="A4725" s="128">
        <v>41621</v>
      </c>
      <c r="B4725" s="87" t="s">
        <v>45</v>
      </c>
      <c r="C4725" s="114">
        <v>18.55</v>
      </c>
      <c r="D4725" s="87" t="s">
        <v>31</v>
      </c>
      <c r="E4725" s="114" t="s">
        <v>7178</v>
      </c>
      <c r="F4725" s="113">
        <v>6</v>
      </c>
      <c r="G4725" s="70">
        <v>1</v>
      </c>
      <c r="H4725" s="71" t="s">
        <v>6512</v>
      </c>
      <c r="I4725" s="63">
        <v>-1</v>
      </c>
      <c r="J4725" s="18">
        <f t="shared" si="294"/>
        <v>638.5200000000001</v>
      </c>
      <c r="K4725" s="19" t="str">
        <f t="shared" si="292"/>
        <v>Dec-13</v>
      </c>
      <c r="L4725" s="20">
        <f t="shared" si="295"/>
        <v>4638</v>
      </c>
      <c r="M4725" s="21">
        <f t="shared" si="293"/>
        <v>0.13767141009055631</v>
      </c>
    </row>
    <row r="4726" spans="1:13" x14ac:dyDescent="0.3">
      <c r="A4726" s="112">
        <v>41622</v>
      </c>
      <c r="B4726" s="87" t="s">
        <v>29</v>
      </c>
      <c r="C4726" s="102">
        <v>0.51041666666666663</v>
      </c>
      <c r="D4726" s="87" t="s">
        <v>31</v>
      </c>
      <c r="E4726" s="114" t="s">
        <v>1612</v>
      </c>
      <c r="F4726" s="113">
        <v>3.75</v>
      </c>
      <c r="G4726" s="88">
        <v>1</v>
      </c>
      <c r="H4726" s="87" t="s">
        <v>42</v>
      </c>
      <c r="I4726" s="78">
        <v>2.75</v>
      </c>
      <c r="J4726" s="18">
        <f t="shared" si="294"/>
        <v>641.2700000000001</v>
      </c>
      <c r="K4726" s="19" t="str">
        <f t="shared" si="292"/>
        <v>Dec-13</v>
      </c>
      <c r="L4726" s="20">
        <f t="shared" si="295"/>
        <v>4639</v>
      </c>
      <c r="M4726" s="21">
        <f t="shared" si="293"/>
        <v>0.13823453330459154</v>
      </c>
    </row>
    <row r="4727" spans="1:13" x14ac:dyDescent="0.3">
      <c r="A4727" s="112">
        <v>41622</v>
      </c>
      <c r="B4727" s="87" t="s">
        <v>76</v>
      </c>
      <c r="C4727" s="102">
        <v>0.64930555555555558</v>
      </c>
      <c r="D4727" s="87" t="s">
        <v>31</v>
      </c>
      <c r="E4727" s="114" t="s">
        <v>1613</v>
      </c>
      <c r="F4727" s="113">
        <v>4</v>
      </c>
      <c r="G4727" s="88">
        <v>1</v>
      </c>
      <c r="H4727" s="87" t="s">
        <v>33</v>
      </c>
      <c r="I4727" s="78">
        <v>-1</v>
      </c>
      <c r="J4727" s="18">
        <f t="shared" si="294"/>
        <v>640.2700000000001</v>
      </c>
      <c r="K4727" s="19" t="str">
        <f t="shared" si="292"/>
        <v>Dec-13</v>
      </c>
      <c r="L4727" s="20">
        <f t="shared" si="295"/>
        <v>4640</v>
      </c>
      <c r="M4727" s="21">
        <f t="shared" si="293"/>
        <v>0.13798922413793105</v>
      </c>
    </row>
    <row r="4728" spans="1:13" x14ac:dyDescent="0.3">
      <c r="A4728" s="112">
        <v>41622</v>
      </c>
      <c r="B4728" s="87" t="s">
        <v>45</v>
      </c>
      <c r="C4728" s="102">
        <v>0.78472222222222221</v>
      </c>
      <c r="D4728" s="87" t="s">
        <v>31</v>
      </c>
      <c r="E4728" s="114" t="s">
        <v>1614</v>
      </c>
      <c r="F4728" s="113">
        <v>3</v>
      </c>
      <c r="G4728" s="88">
        <v>1</v>
      </c>
      <c r="H4728" s="87" t="s">
        <v>33</v>
      </c>
      <c r="I4728" s="23">
        <v>-1</v>
      </c>
      <c r="J4728" s="18">
        <f t="shared" si="294"/>
        <v>639.2700000000001</v>
      </c>
      <c r="K4728" s="19" t="str">
        <f t="shared" si="292"/>
        <v>Dec-13</v>
      </c>
      <c r="L4728" s="20">
        <f t="shared" si="295"/>
        <v>4641</v>
      </c>
      <c r="M4728" s="21">
        <f t="shared" si="293"/>
        <v>0.13774402068519717</v>
      </c>
    </row>
    <row r="4729" spans="1:13" x14ac:dyDescent="0.3">
      <c r="A4729" s="112">
        <v>41622</v>
      </c>
      <c r="B4729" s="87" t="s">
        <v>45</v>
      </c>
      <c r="C4729" s="102">
        <v>0.82638888888888884</v>
      </c>
      <c r="D4729" s="87" t="s">
        <v>31</v>
      </c>
      <c r="E4729" s="114" t="s">
        <v>1615</v>
      </c>
      <c r="F4729" s="113">
        <v>3.5</v>
      </c>
      <c r="G4729" s="88">
        <v>1</v>
      </c>
      <c r="H4729" s="87" t="s">
        <v>42</v>
      </c>
      <c r="I4729" s="23">
        <v>2.5</v>
      </c>
      <c r="J4729" s="18">
        <f t="shared" si="294"/>
        <v>641.7700000000001</v>
      </c>
      <c r="K4729" s="19" t="str">
        <f t="shared" si="292"/>
        <v>Dec-13</v>
      </c>
      <c r="L4729" s="20">
        <f t="shared" si="295"/>
        <v>4642</v>
      </c>
      <c r="M4729" s="21">
        <f t="shared" si="293"/>
        <v>0.13825290822921157</v>
      </c>
    </row>
    <row r="4730" spans="1:13" x14ac:dyDescent="0.3">
      <c r="A4730" s="129">
        <v>41622</v>
      </c>
      <c r="B4730" s="126" t="s">
        <v>76</v>
      </c>
      <c r="C4730" s="125">
        <v>13.15</v>
      </c>
      <c r="D4730" s="87" t="s">
        <v>31</v>
      </c>
      <c r="E4730" s="125" t="s">
        <v>8420</v>
      </c>
      <c r="F4730" s="127">
        <v>6</v>
      </c>
      <c r="G4730" s="70">
        <v>1</v>
      </c>
      <c r="H4730" s="69">
        <v>6</v>
      </c>
      <c r="I4730" s="64">
        <v>-1</v>
      </c>
      <c r="J4730" s="18">
        <f t="shared" si="294"/>
        <v>640.7700000000001</v>
      </c>
      <c r="K4730" s="19" t="str">
        <f t="shared" si="292"/>
        <v>Dec-13</v>
      </c>
      <c r="L4730" s="20">
        <f t="shared" si="295"/>
        <v>4643</v>
      </c>
      <c r="M4730" s="21">
        <f t="shared" si="293"/>
        <v>0.13800775360758133</v>
      </c>
    </row>
    <row r="4731" spans="1:13" x14ac:dyDescent="0.3">
      <c r="A4731" s="129">
        <v>41622</v>
      </c>
      <c r="B4731" s="126" t="s">
        <v>29</v>
      </c>
      <c r="C4731" s="125">
        <v>13.25</v>
      </c>
      <c r="D4731" s="87" t="s">
        <v>31</v>
      </c>
      <c r="E4731" s="125" t="s">
        <v>8421</v>
      </c>
      <c r="F4731" s="127">
        <v>6</v>
      </c>
      <c r="G4731" s="70">
        <v>1</v>
      </c>
      <c r="H4731" s="69">
        <v>10</v>
      </c>
      <c r="I4731" s="64">
        <v>-1</v>
      </c>
      <c r="J4731" s="18">
        <f t="shared" si="294"/>
        <v>639.7700000000001</v>
      </c>
      <c r="K4731" s="19" t="str">
        <f t="shared" si="292"/>
        <v>Dec-13</v>
      </c>
      <c r="L4731" s="20">
        <f t="shared" si="295"/>
        <v>4644</v>
      </c>
      <c r="M4731" s="21">
        <f t="shared" si="293"/>
        <v>0.13776270456503018</v>
      </c>
    </row>
    <row r="4732" spans="1:13" x14ac:dyDescent="0.3">
      <c r="A4732" s="129">
        <v>41622</v>
      </c>
      <c r="B4732" s="126" t="s">
        <v>29</v>
      </c>
      <c r="C4732" s="125">
        <v>14.3</v>
      </c>
      <c r="D4732" s="87" t="s">
        <v>31</v>
      </c>
      <c r="E4732" s="125" t="s">
        <v>8422</v>
      </c>
      <c r="F4732" s="127">
        <v>5</v>
      </c>
      <c r="G4732" s="70">
        <v>1</v>
      </c>
      <c r="H4732" s="69">
        <v>1</v>
      </c>
      <c r="I4732" s="64">
        <v>4</v>
      </c>
      <c r="J4732" s="18">
        <f t="shared" si="294"/>
        <v>643.7700000000001</v>
      </c>
      <c r="K4732" s="19" t="str">
        <f t="shared" si="292"/>
        <v>Dec-13</v>
      </c>
      <c r="L4732" s="20">
        <f t="shared" si="295"/>
        <v>4645</v>
      </c>
      <c r="M4732" s="21">
        <f t="shared" si="293"/>
        <v>0.13859418729817011</v>
      </c>
    </row>
    <row r="4733" spans="1:13" x14ac:dyDescent="0.3">
      <c r="A4733" s="129">
        <v>41622</v>
      </c>
      <c r="B4733" s="126" t="s">
        <v>29</v>
      </c>
      <c r="C4733" s="125">
        <v>15.05</v>
      </c>
      <c r="D4733" s="87" t="s">
        <v>31</v>
      </c>
      <c r="E4733" s="125" t="s">
        <v>1703</v>
      </c>
      <c r="F4733" s="127">
        <v>4.33</v>
      </c>
      <c r="G4733" s="70">
        <v>1</v>
      </c>
      <c r="H4733" s="69">
        <v>3</v>
      </c>
      <c r="I4733" s="64">
        <v>-1</v>
      </c>
      <c r="J4733" s="18">
        <f t="shared" si="294"/>
        <v>642.7700000000001</v>
      </c>
      <c r="K4733" s="19" t="str">
        <f t="shared" si="292"/>
        <v>Dec-13</v>
      </c>
      <c r="L4733" s="20">
        <f t="shared" si="295"/>
        <v>4646</v>
      </c>
      <c r="M4733" s="21">
        <f t="shared" si="293"/>
        <v>0.13834911752044771</v>
      </c>
    </row>
    <row r="4734" spans="1:13" x14ac:dyDescent="0.3">
      <c r="A4734" s="128">
        <v>41622</v>
      </c>
      <c r="B4734" s="87" t="s">
        <v>45</v>
      </c>
      <c r="C4734" s="114">
        <v>20.5</v>
      </c>
      <c r="D4734" s="87" t="s">
        <v>31</v>
      </c>
      <c r="E4734" s="114" t="s">
        <v>1435</v>
      </c>
      <c r="F4734" s="113">
        <v>4.33</v>
      </c>
      <c r="G4734" s="70">
        <v>1</v>
      </c>
      <c r="H4734" s="71" t="s">
        <v>6526</v>
      </c>
      <c r="I4734" s="63">
        <v>3.33</v>
      </c>
      <c r="J4734" s="18">
        <f t="shared" si="294"/>
        <v>646.10000000000014</v>
      </c>
      <c r="K4734" s="19" t="str">
        <f t="shared" si="292"/>
        <v>Dec-13</v>
      </c>
      <c r="L4734" s="20">
        <f t="shared" si="295"/>
        <v>4647</v>
      </c>
      <c r="M4734" s="21">
        <f t="shared" si="293"/>
        <v>0.13903593716376159</v>
      </c>
    </row>
    <row r="4735" spans="1:13" x14ac:dyDescent="0.3">
      <c r="A4735" s="128">
        <v>41622</v>
      </c>
      <c r="B4735" s="87" t="s">
        <v>45</v>
      </c>
      <c r="C4735" s="114">
        <v>21.2</v>
      </c>
      <c r="D4735" s="87" t="s">
        <v>31</v>
      </c>
      <c r="E4735" s="114" t="s">
        <v>6628</v>
      </c>
      <c r="F4735" s="113">
        <v>5.5</v>
      </c>
      <c r="G4735" s="70">
        <v>1</v>
      </c>
      <c r="H4735" s="71" t="s">
        <v>6512</v>
      </c>
      <c r="I4735" s="63">
        <v>-1</v>
      </c>
      <c r="J4735" s="18">
        <f t="shared" si="294"/>
        <v>645.10000000000014</v>
      </c>
      <c r="K4735" s="19" t="str">
        <f t="shared" si="292"/>
        <v>Dec-13</v>
      </c>
      <c r="L4735" s="20">
        <f t="shared" si="295"/>
        <v>4648</v>
      </c>
      <c r="M4735" s="21">
        <f t="shared" si="293"/>
        <v>0.13879087779690191</v>
      </c>
    </row>
    <row r="4736" spans="1:13" x14ac:dyDescent="0.3">
      <c r="A4736" s="112">
        <v>41624</v>
      </c>
      <c r="B4736" s="87" t="s">
        <v>73</v>
      </c>
      <c r="C4736" s="102">
        <v>0.50694444444444442</v>
      </c>
      <c r="D4736" s="87" t="s">
        <v>31</v>
      </c>
      <c r="E4736" s="114" t="s">
        <v>1616</v>
      </c>
      <c r="F4736" s="113">
        <v>3.25</v>
      </c>
      <c r="G4736" s="88">
        <v>1</v>
      </c>
      <c r="H4736" s="87" t="s">
        <v>33</v>
      </c>
      <c r="I4736" s="78">
        <v>-1</v>
      </c>
      <c r="J4736" s="18">
        <f t="shared" si="294"/>
        <v>644.10000000000014</v>
      </c>
      <c r="K4736" s="19" t="str">
        <f t="shared" si="292"/>
        <v>Dec-13</v>
      </c>
      <c r="L4736" s="20">
        <f t="shared" si="295"/>
        <v>4649</v>
      </c>
      <c r="M4736" s="21">
        <f t="shared" si="293"/>
        <v>0.13854592385459241</v>
      </c>
    </row>
    <row r="4737" spans="1:13" x14ac:dyDescent="0.3">
      <c r="A4737" s="112">
        <v>41624</v>
      </c>
      <c r="B4737" s="87" t="s">
        <v>73</v>
      </c>
      <c r="C4737" s="102">
        <v>0.50694444444444442</v>
      </c>
      <c r="D4737" s="87" t="s">
        <v>31</v>
      </c>
      <c r="E4737" s="114" t="s">
        <v>1617</v>
      </c>
      <c r="F4737" s="113">
        <v>4</v>
      </c>
      <c r="G4737" s="88">
        <v>1</v>
      </c>
      <c r="H4737" s="87" t="s">
        <v>33</v>
      </c>
      <c r="I4737" s="78">
        <v>-1</v>
      </c>
      <c r="J4737" s="18">
        <f t="shared" si="294"/>
        <v>643.10000000000014</v>
      </c>
      <c r="K4737" s="19" t="str">
        <f t="shared" si="292"/>
        <v>Dec-13</v>
      </c>
      <c r="L4737" s="20">
        <f t="shared" si="295"/>
        <v>4650</v>
      </c>
      <c r="M4737" s="21">
        <f t="shared" si="293"/>
        <v>0.13830107526881724</v>
      </c>
    </row>
    <row r="4738" spans="1:13" x14ac:dyDescent="0.3">
      <c r="A4738" s="112">
        <v>41624</v>
      </c>
      <c r="B4738" s="87" t="s">
        <v>73</v>
      </c>
      <c r="C4738" s="102">
        <v>0.55208333333333337</v>
      </c>
      <c r="D4738" s="87" t="s">
        <v>31</v>
      </c>
      <c r="E4738" s="114" t="s">
        <v>1618</v>
      </c>
      <c r="F4738" s="113">
        <v>2.88</v>
      </c>
      <c r="G4738" s="88">
        <v>1</v>
      </c>
      <c r="H4738" s="87" t="s">
        <v>42</v>
      </c>
      <c r="I4738" s="78">
        <v>1.32</v>
      </c>
      <c r="J4738" s="18">
        <f t="shared" si="294"/>
        <v>644.42000000000019</v>
      </c>
      <c r="K4738" s="19" t="str">
        <f t="shared" ref="K4738:K4801" si="296">TEXT(A4738,"MMM-yy")</f>
        <v>Dec-13</v>
      </c>
      <c r="L4738" s="20">
        <f t="shared" si="295"/>
        <v>4651</v>
      </c>
      <c r="M4738" s="21">
        <f t="shared" ref="M4738:M4801" si="297">J4738/L4738</f>
        <v>0.13855514943023009</v>
      </c>
    </row>
    <row r="4739" spans="1:13" x14ac:dyDescent="0.3">
      <c r="A4739" s="112">
        <v>41624</v>
      </c>
      <c r="B4739" s="87" t="s">
        <v>45</v>
      </c>
      <c r="C4739" s="102">
        <v>0.67361111111111116</v>
      </c>
      <c r="D4739" s="87" t="s">
        <v>31</v>
      </c>
      <c r="E4739" s="114" t="s">
        <v>1619</v>
      </c>
      <c r="F4739" s="113">
        <v>3.75</v>
      </c>
      <c r="G4739" s="88">
        <v>1</v>
      </c>
      <c r="H4739" s="87" t="s">
        <v>33</v>
      </c>
      <c r="I4739" s="78">
        <v>-1</v>
      </c>
      <c r="J4739" s="18">
        <f t="shared" ref="J4739:J4802" si="298">J4738+I4739</f>
        <v>643.42000000000019</v>
      </c>
      <c r="K4739" s="19" t="str">
        <f t="shared" si="296"/>
        <v>Dec-13</v>
      </c>
      <c r="L4739" s="20">
        <f t="shared" ref="L4739:L4802" si="299">L4738+G4739</f>
        <v>4652</v>
      </c>
      <c r="M4739" s="21">
        <f t="shared" si="297"/>
        <v>0.13831040412725715</v>
      </c>
    </row>
    <row r="4740" spans="1:13" x14ac:dyDescent="0.3">
      <c r="A4740" s="129">
        <v>41624</v>
      </c>
      <c r="B4740" s="126" t="s">
        <v>45</v>
      </c>
      <c r="C4740" s="125">
        <v>13.55</v>
      </c>
      <c r="D4740" s="87" t="s">
        <v>31</v>
      </c>
      <c r="E4740" s="125" t="s">
        <v>8051</v>
      </c>
      <c r="F4740" s="127">
        <v>6</v>
      </c>
      <c r="G4740" s="70">
        <v>1</v>
      </c>
      <c r="H4740" s="69">
        <v>3</v>
      </c>
      <c r="I4740" s="64">
        <v>-1</v>
      </c>
      <c r="J4740" s="18">
        <f t="shared" si="298"/>
        <v>642.42000000000019</v>
      </c>
      <c r="K4740" s="19" t="str">
        <f t="shared" si="296"/>
        <v>Dec-13</v>
      </c>
      <c r="L4740" s="20">
        <f t="shared" si="299"/>
        <v>4653</v>
      </c>
      <c r="M4740" s="21">
        <f t="shared" si="297"/>
        <v>0.13806576402321089</v>
      </c>
    </row>
    <row r="4741" spans="1:13" x14ac:dyDescent="0.3">
      <c r="A4741" s="129">
        <v>41624</v>
      </c>
      <c r="B4741" s="126" t="s">
        <v>145</v>
      </c>
      <c r="C4741" s="125">
        <v>14.05</v>
      </c>
      <c r="D4741" s="87" t="s">
        <v>31</v>
      </c>
      <c r="E4741" s="125" t="s">
        <v>7063</v>
      </c>
      <c r="F4741" s="127">
        <v>5.5</v>
      </c>
      <c r="G4741" s="70">
        <v>1</v>
      </c>
      <c r="H4741" s="69">
        <v>2</v>
      </c>
      <c r="I4741" s="64">
        <v>-1</v>
      </c>
      <c r="J4741" s="18">
        <f t="shared" si="298"/>
        <v>641.42000000000019</v>
      </c>
      <c r="K4741" s="19" t="str">
        <f t="shared" si="296"/>
        <v>Dec-13</v>
      </c>
      <c r="L4741" s="20">
        <f t="shared" si="299"/>
        <v>4654</v>
      </c>
      <c r="M4741" s="21">
        <f t="shared" si="297"/>
        <v>0.13782122905027938</v>
      </c>
    </row>
    <row r="4742" spans="1:13" x14ac:dyDescent="0.3">
      <c r="A4742" s="129">
        <v>41624</v>
      </c>
      <c r="B4742" s="126" t="s">
        <v>145</v>
      </c>
      <c r="C4742" s="125">
        <v>14.05</v>
      </c>
      <c r="D4742" s="87" t="s">
        <v>31</v>
      </c>
      <c r="E4742" s="125" t="s">
        <v>3834</v>
      </c>
      <c r="F4742" s="127">
        <v>4.5</v>
      </c>
      <c r="G4742" s="70">
        <v>1</v>
      </c>
      <c r="H4742" s="69">
        <v>5</v>
      </c>
      <c r="I4742" s="64">
        <v>-1</v>
      </c>
      <c r="J4742" s="18">
        <f t="shared" si="298"/>
        <v>640.42000000000019</v>
      </c>
      <c r="K4742" s="19" t="str">
        <f t="shared" si="296"/>
        <v>Dec-13</v>
      </c>
      <c r="L4742" s="20">
        <f t="shared" si="299"/>
        <v>4655</v>
      </c>
      <c r="M4742" s="21">
        <f t="shared" si="297"/>
        <v>0.13757679914070894</v>
      </c>
    </row>
    <row r="4743" spans="1:13" x14ac:dyDescent="0.3">
      <c r="A4743" s="129">
        <v>41624</v>
      </c>
      <c r="B4743" s="126" t="s">
        <v>45</v>
      </c>
      <c r="C4743" s="125">
        <v>14.3</v>
      </c>
      <c r="D4743" s="87" t="s">
        <v>31</v>
      </c>
      <c r="E4743" s="125" t="s">
        <v>2646</v>
      </c>
      <c r="F4743" s="127">
        <v>4.5</v>
      </c>
      <c r="G4743" s="70">
        <v>1</v>
      </c>
      <c r="H4743" s="69">
        <v>1</v>
      </c>
      <c r="I4743" s="64">
        <v>3.15</v>
      </c>
      <c r="J4743" s="18">
        <f t="shared" si="298"/>
        <v>643.57000000000016</v>
      </c>
      <c r="K4743" s="19" t="str">
        <f t="shared" si="296"/>
        <v>Dec-13</v>
      </c>
      <c r="L4743" s="20">
        <f t="shared" si="299"/>
        <v>4656</v>
      </c>
      <c r="M4743" s="21">
        <f t="shared" si="297"/>
        <v>0.13822379725085915</v>
      </c>
    </row>
    <row r="4744" spans="1:13" x14ac:dyDescent="0.3">
      <c r="A4744" s="129">
        <v>41624</v>
      </c>
      <c r="B4744" s="126" t="s">
        <v>145</v>
      </c>
      <c r="C4744" s="125">
        <v>14.4</v>
      </c>
      <c r="D4744" s="87" t="s">
        <v>31</v>
      </c>
      <c r="E4744" s="125" t="s">
        <v>823</v>
      </c>
      <c r="F4744" s="127">
        <v>5.5</v>
      </c>
      <c r="G4744" s="70">
        <v>1</v>
      </c>
      <c r="H4744" s="69">
        <v>1</v>
      </c>
      <c r="I4744" s="64">
        <v>4.5</v>
      </c>
      <c r="J4744" s="18">
        <f t="shared" si="298"/>
        <v>648.07000000000016</v>
      </c>
      <c r="K4744" s="19" t="str">
        <f t="shared" si="296"/>
        <v>Dec-13</v>
      </c>
      <c r="L4744" s="20">
        <f t="shared" si="299"/>
        <v>4657</v>
      </c>
      <c r="M4744" s="21">
        <f t="shared" si="297"/>
        <v>0.13916040369336485</v>
      </c>
    </row>
    <row r="4745" spans="1:13" x14ac:dyDescent="0.3">
      <c r="A4745" s="129">
        <v>41624</v>
      </c>
      <c r="B4745" s="126" t="s">
        <v>45</v>
      </c>
      <c r="C4745" s="125">
        <v>16.399999999999999</v>
      </c>
      <c r="D4745" s="87" t="s">
        <v>31</v>
      </c>
      <c r="E4745" s="125" t="s">
        <v>8423</v>
      </c>
      <c r="F4745" s="127">
        <v>5</v>
      </c>
      <c r="G4745" s="70">
        <v>1</v>
      </c>
      <c r="H4745" s="69">
        <v>4</v>
      </c>
      <c r="I4745" s="64">
        <v>-1</v>
      </c>
      <c r="J4745" s="18">
        <f t="shared" si="298"/>
        <v>647.07000000000016</v>
      </c>
      <c r="K4745" s="19" t="str">
        <f t="shared" si="296"/>
        <v>Dec-13</v>
      </c>
      <c r="L4745" s="20">
        <f t="shared" si="299"/>
        <v>4658</v>
      </c>
      <c r="M4745" s="21">
        <f t="shared" si="297"/>
        <v>0.13891584370974672</v>
      </c>
    </row>
    <row r="4746" spans="1:13" x14ac:dyDescent="0.3">
      <c r="A4746" s="112">
        <v>41625</v>
      </c>
      <c r="B4746" s="87" t="s">
        <v>30</v>
      </c>
      <c r="C4746" s="102">
        <v>0.60416666666666663</v>
      </c>
      <c r="D4746" s="87" t="s">
        <v>31</v>
      </c>
      <c r="E4746" s="114" t="s">
        <v>1620</v>
      </c>
      <c r="F4746" s="113">
        <v>2.75</v>
      </c>
      <c r="G4746" s="88">
        <v>1</v>
      </c>
      <c r="H4746" s="87" t="s">
        <v>33</v>
      </c>
      <c r="I4746" s="78">
        <v>-1</v>
      </c>
      <c r="J4746" s="18">
        <f t="shared" si="298"/>
        <v>646.07000000000016</v>
      </c>
      <c r="K4746" s="19" t="str">
        <f t="shared" si="296"/>
        <v>Dec-13</v>
      </c>
      <c r="L4746" s="20">
        <f t="shared" si="299"/>
        <v>4659</v>
      </c>
      <c r="M4746" s="21">
        <f t="shared" si="297"/>
        <v>0.13867138871002366</v>
      </c>
    </row>
    <row r="4747" spans="1:13" x14ac:dyDescent="0.3">
      <c r="A4747" s="129">
        <v>41625</v>
      </c>
      <c r="B4747" s="126" t="s">
        <v>61</v>
      </c>
      <c r="C4747" s="125">
        <v>13.1</v>
      </c>
      <c r="D4747" s="87" t="s">
        <v>31</v>
      </c>
      <c r="E4747" s="125" t="s">
        <v>8409</v>
      </c>
      <c r="F4747" s="127">
        <v>5.5</v>
      </c>
      <c r="G4747" s="70">
        <v>0</v>
      </c>
      <c r="H4747" s="69" t="s">
        <v>6111</v>
      </c>
      <c r="I4747" s="64">
        <v>0</v>
      </c>
      <c r="J4747" s="18">
        <f t="shared" si="298"/>
        <v>646.07000000000016</v>
      </c>
      <c r="K4747" s="19" t="str">
        <f t="shared" si="296"/>
        <v>Dec-13</v>
      </c>
      <c r="L4747" s="20">
        <f t="shared" si="299"/>
        <v>4659</v>
      </c>
      <c r="M4747" s="21">
        <f t="shared" si="297"/>
        <v>0.13867138871002366</v>
      </c>
    </row>
    <row r="4748" spans="1:13" x14ac:dyDescent="0.3">
      <c r="A4748" s="129">
        <v>41625</v>
      </c>
      <c r="B4748" s="126" t="s">
        <v>79</v>
      </c>
      <c r="C4748" s="125">
        <v>13.5</v>
      </c>
      <c r="D4748" s="87" t="s">
        <v>31</v>
      </c>
      <c r="E4748" s="125" t="s">
        <v>8424</v>
      </c>
      <c r="F4748" s="127">
        <v>5</v>
      </c>
      <c r="G4748" s="70">
        <v>1</v>
      </c>
      <c r="H4748" s="69">
        <v>1</v>
      </c>
      <c r="I4748" s="64">
        <v>4</v>
      </c>
      <c r="J4748" s="18">
        <f t="shared" si="298"/>
        <v>650.07000000000016</v>
      </c>
      <c r="K4748" s="19" t="str">
        <f t="shared" si="296"/>
        <v>Dec-13</v>
      </c>
      <c r="L4748" s="20">
        <f t="shared" si="299"/>
        <v>4660</v>
      </c>
      <c r="M4748" s="21">
        <f t="shared" si="297"/>
        <v>0.13950000000000004</v>
      </c>
    </row>
    <row r="4749" spans="1:13" x14ac:dyDescent="0.3">
      <c r="A4749" s="129">
        <v>41625</v>
      </c>
      <c r="B4749" s="126" t="s">
        <v>79</v>
      </c>
      <c r="C4749" s="125">
        <v>14.2</v>
      </c>
      <c r="D4749" s="87" t="s">
        <v>31</v>
      </c>
      <c r="E4749" s="125" t="s">
        <v>8425</v>
      </c>
      <c r="F4749" s="127">
        <v>5.5</v>
      </c>
      <c r="G4749" s="70">
        <v>1</v>
      </c>
      <c r="H4749" s="69">
        <v>1</v>
      </c>
      <c r="I4749" s="64">
        <v>4.5</v>
      </c>
      <c r="J4749" s="18">
        <f t="shared" si="298"/>
        <v>654.57000000000016</v>
      </c>
      <c r="K4749" s="19" t="str">
        <f t="shared" si="296"/>
        <v>Dec-13</v>
      </c>
      <c r="L4749" s="20">
        <f t="shared" si="299"/>
        <v>4661</v>
      </c>
      <c r="M4749" s="21">
        <f t="shared" si="297"/>
        <v>0.14043552885646859</v>
      </c>
    </row>
    <row r="4750" spans="1:13" x14ac:dyDescent="0.3">
      <c r="A4750" s="129">
        <v>41625</v>
      </c>
      <c r="B4750" s="126" t="s">
        <v>79</v>
      </c>
      <c r="C4750" s="125">
        <v>14.5</v>
      </c>
      <c r="D4750" s="87" t="s">
        <v>31</v>
      </c>
      <c r="E4750" s="125" t="s">
        <v>8426</v>
      </c>
      <c r="F4750" s="127">
        <v>6</v>
      </c>
      <c r="G4750" s="70">
        <v>1</v>
      </c>
      <c r="H4750" s="69" t="s">
        <v>6116</v>
      </c>
      <c r="I4750" s="64">
        <v>-1</v>
      </c>
      <c r="J4750" s="18">
        <f t="shared" si="298"/>
        <v>653.57000000000016</v>
      </c>
      <c r="K4750" s="19" t="str">
        <f t="shared" si="296"/>
        <v>Dec-13</v>
      </c>
      <c r="L4750" s="20">
        <f t="shared" si="299"/>
        <v>4662</v>
      </c>
      <c r="M4750" s="21">
        <f t="shared" si="297"/>
        <v>0.14019090519090521</v>
      </c>
    </row>
    <row r="4751" spans="1:13" x14ac:dyDescent="0.3">
      <c r="A4751" s="129">
        <v>41625</v>
      </c>
      <c r="B4751" s="126" t="s">
        <v>30</v>
      </c>
      <c r="C4751" s="125">
        <v>15.3</v>
      </c>
      <c r="D4751" s="87" t="s">
        <v>31</v>
      </c>
      <c r="E4751" s="125" t="s">
        <v>6292</v>
      </c>
      <c r="F4751" s="127">
        <v>4.5</v>
      </c>
      <c r="G4751" s="70">
        <v>1</v>
      </c>
      <c r="H4751" s="69">
        <v>4</v>
      </c>
      <c r="I4751" s="64">
        <v>-1</v>
      </c>
      <c r="J4751" s="18">
        <f t="shared" si="298"/>
        <v>652.57000000000016</v>
      </c>
      <c r="K4751" s="19" t="str">
        <f t="shared" si="296"/>
        <v>Dec-13</v>
      </c>
      <c r="L4751" s="20">
        <f t="shared" si="299"/>
        <v>4663</v>
      </c>
      <c r="M4751" s="21">
        <f t="shared" si="297"/>
        <v>0.13994638644649371</v>
      </c>
    </row>
    <row r="4752" spans="1:13" x14ac:dyDescent="0.3">
      <c r="A4752" s="112">
        <v>41626</v>
      </c>
      <c r="B4752" s="87" t="s">
        <v>93</v>
      </c>
      <c r="C4752" s="102">
        <v>0.52777777777777779</v>
      </c>
      <c r="D4752" s="87" t="s">
        <v>31</v>
      </c>
      <c r="E4752" s="114" t="s">
        <v>1621</v>
      </c>
      <c r="F4752" s="113">
        <v>2.88</v>
      </c>
      <c r="G4752" s="88">
        <v>1</v>
      </c>
      <c r="H4752" s="87" t="s">
        <v>33</v>
      </c>
      <c r="I4752" s="78">
        <v>-1</v>
      </c>
      <c r="J4752" s="18">
        <f t="shared" si="298"/>
        <v>651.57000000000016</v>
      </c>
      <c r="K4752" s="19" t="str">
        <f t="shared" si="296"/>
        <v>Dec-13</v>
      </c>
      <c r="L4752" s="20">
        <f t="shared" si="299"/>
        <v>4664</v>
      </c>
      <c r="M4752" s="21">
        <f t="shared" si="297"/>
        <v>0.13970197255574618</v>
      </c>
    </row>
    <row r="4753" spans="1:13" x14ac:dyDescent="0.3">
      <c r="A4753" s="112">
        <v>41626</v>
      </c>
      <c r="B4753" s="87" t="s">
        <v>89</v>
      </c>
      <c r="C4753" s="102">
        <v>0.53472222222222221</v>
      </c>
      <c r="D4753" s="87" t="s">
        <v>31</v>
      </c>
      <c r="E4753" s="114" t="s">
        <v>1622</v>
      </c>
      <c r="F4753" s="113">
        <v>3.25</v>
      </c>
      <c r="G4753" s="88">
        <v>1</v>
      </c>
      <c r="H4753" s="87" t="s">
        <v>33</v>
      </c>
      <c r="I4753" s="78">
        <v>-1</v>
      </c>
      <c r="J4753" s="18">
        <f t="shared" si="298"/>
        <v>650.57000000000016</v>
      </c>
      <c r="K4753" s="19" t="str">
        <f t="shared" si="296"/>
        <v>Dec-13</v>
      </c>
      <c r="L4753" s="20">
        <f t="shared" si="299"/>
        <v>4665</v>
      </c>
      <c r="M4753" s="21">
        <f t="shared" si="297"/>
        <v>0.13945766345123262</v>
      </c>
    </row>
    <row r="4754" spans="1:13" x14ac:dyDescent="0.3">
      <c r="A4754" s="112">
        <v>41626</v>
      </c>
      <c r="B4754" s="87" t="s">
        <v>89</v>
      </c>
      <c r="C4754" s="102">
        <v>0.55555555555555558</v>
      </c>
      <c r="D4754" s="87" t="s">
        <v>31</v>
      </c>
      <c r="E4754" s="114" t="s">
        <v>1623</v>
      </c>
      <c r="F4754" s="113">
        <v>3.75</v>
      </c>
      <c r="G4754" s="88">
        <v>1</v>
      </c>
      <c r="H4754" s="87" t="s">
        <v>33</v>
      </c>
      <c r="I4754" s="78">
        <v>-1</v>
      </c>
      <c r="J4754" s="18">
        <f t="shared" si="298"/>
        <v>649.57000000000016</v>
      </c>
      <c r="K4754" s="19" t="str">
        <f t="shared" si="296"/>
        <v>Dec-13</v>
      </c>
      <c r="L4754" s="20">
        <f t="shared" si="299"/>
        <v>4666</v>
      </c>
      <c r="M4754" s="21">
        <f t="shared" si="297"/>
        <v>0.13921345906558083</v>
      </c>
    </row>
    <row r="4755" spans="1:13" x14ac:dyDescent="0.3">
      <c r="A4755" s="112">
        <v>41626</v>
      </c>
      <c r="B4755" s="87" t="s">
        <v>89</v>
      </c>
      <c r="C4755" s="102">
        <v>0.55555555555555558</v>
      </c>
      <c r="D4755" s="87" t="s">
        <v>31</v>
      </c>
      <c r="E4755" s="114" t="s">
        <v>1624</v>
      </c>
      <c r="F4755" s="113">
        <v>4</v>
      </c>
      <c r="G4755" s="88">
        <v>1</v>
      </c>
      <c r="H4755" s="87" t="s">
        <v>33</v>
      </c>
      <c r="I4755" s="78">
        <v>-1</v>
      </c>
      <c r="J4755" s="18">
        <f t="shared" si="298"/>
        <v>648.57000000000016</v>
      </c>
      <c r="K4755" s="19" t="str">
        <f t="shared" si="296"/>
        <v>Dec-13</v>
      </c>
      <c r="L4755" s="20">
        <f t="shared" si="299"/>
        <v>4667</v>
      </c>
      <c r="M4755" s="21">
        <f t="shared" si="297"/>
        <v>0.13896935933147636</v>
      </c>
    </row>
    <row r="4756" spans="1:13" x14ac:dyDescent="0.3">
      <c r="A4756" s="112">
        <v>41626</v>
      </c>
      <c r="B4756" s="87" t="s">
        <v>89</v>
      </c>
      <c r="C4756" s="102">
        <v>0.60069444444444442</v>
      </c>
      <c r="D4756" s="87" t="s">
        <v>31</v>
      </c>
      <c r="E4756" s="114" t="s">
        <v>1568</v>
      </c>
      <c r="F4756" s="113">
        <v>3</v>
      </c>
      <c r="G4756" s="88">
        <v>1</v>
      </c>
      <c r="H4756" s="87" t="s">
        <v>42</v>
      </c>
      <c r="I4756" s="78">
        <v>2</v>
      </c>
      <c r="J4756" s="18">
        <f t="shared" si="298"/>
        <v>650.57000000000016</v>
      </c>
      <c r="K4756" s="19" t="str">
        <f t="shared" si="296"/>
        <v>Dec-13</v>
      </c>
      <c r="L4756" s="20">
        <f t="shared" si="299"/>
        <v>4668</v>
      </c>
      <c r="M4756" s="21">
        <f t="shared" si="297"/>
        <v>0.1393680377035133</v>
      </c>
    </row>
    <row r="4757" spans="1:13" x14ac:dyDescent="0.3">
      <c r="A4757" s="129">
        <v>41626</v>
      </c>
      <c r="B4757" s="126" t="s">
        <v>29</v>
      </c>
      <c r="C4757" s="125">
        <v>12</v>
      </c>
      <c r="D4757" s="87" t="s">
        <v>31</v>
      </c>
      <c r="E4757" s="125" t="s">
        <v>1655</v>
      </c>
      <c r="F4757" s="127">
        <v>5.5</v>
      </c>
      <c r="G4757" s="70">
        <v>1</v>
      </c>
      <c r="H4757" s="69">
        <v>2</v>
      </c>
      <c r="I4757" s="64">
        <v>-1</v>
      </c>
      <c r="J4757" s="18">
        <f t="shared" si="298"/>
        <v>649.57000000000016</v>
      </c>
      <c r="K4757" s="19" t="str">
        <f t="shared" si="296"/>
        <v>Dec-13</v>
      </c>
      <c r="L4757" s="20">
        <f t="shared" si="299"/>
        <v>4669</v>
      </c>
      <c r="M4757" s="21">
        <f t="shared" si="297"/>
        <v>0.13912400942385952</v>
      </c>
    </row>
    <row r="4758" spans="1:13" x14ac:dyDescent="0.3">
      <c r="A4758" s="129">
        <v>41626</v>
      </c>
      <c r="B4758" s="126" t="s">
        <v>89</v>
      </c>
      <c r="C4758" s="125">
        <v>14.25</v>
      </c>
      <c r="D4758" s="87" t="s">
        <v>31</v>
      </c>
      <c r="E4758" s="125" t="s">
        <v>8428</v>
      </c>
      <c r="F4758" s="127">
        <v>5.5</v>
      </c>
      <c r="G4758" s="70">
        <v>1</v>
      </c>
      <c r="H4758" s="69" t="s">
        <v>6116</v>
      </c>
      <c r="I4758" s="64">
        <v>-1</v>
      </c>
      <c r="J4758" s="18">
        <f t="shared" si="298"/>
        <v>648.57000000000016</v>
      </c>
      <c r="K4758" s="19" t="str">
        <f t="shared" si="296"/>
        <v>Dec-13</v>
      </c>
      <c r="L4758" s="20">
        <f t="shared" si="299"/>
        <v>4670</v>
      </c>
      <c r="M4758" s="21">
        <f t="shared" si="297"/>
        <v>0.13888008565310497</v>
      </c>
    </row>
    <row r="4759" spans="1:13" x14ac:dyDescent="0.3">
      <c r="A4759" s="129">
        <v>41626</v>
      </c>
      <c r="B4759" s="126" t="s">
        <v>29</v>
      </c>
      <c r="C4759" s="125">
        <v>15.1</v>
      </c>
      <c r="D4759" s="87" t="s">
        <v>31</v>
      </c>
      <c r="E4759" s="125" t="s">
        <v>901</v>
      </c>
      <c r="F4759" s="127">
        <v>4.5</v>
      </c>
      <c r="G4759" s="70">
        <v>1</v>
      </c>
      <c r="H4759" s="69">
        <v>3</v>
      </c>
      <c r="I4759" s="64">
        <v>-1</v>
      </c>
      <c r="J4759" s="18">
        <f t="shared" si="298"/>
        <v>647.57000000000016</v>
      </c>
      <c r="K4759" s="19" t="str">
        <f t="shared" si="296"/>
        <v>Dec-13</v>
      </c>
      <c r="L4759" s="20">
        <f t="shared" si="299"/>
        <v>4671</v>
      </c>
      <c r="M4759" s="21">
        <f t="shared" si="297"/>
        <v>0.13863626632412762</v>
      </c>
    </row>
    <row r="4760" spans="1:13" x14ac:dyDescent="0.3">
      <c r="A4760" s="129">
        <v>41626</v>
      </c>
      <c r="B4760" s="126" t="s">
        <v>29</v>
      </c>
      <c r="C4760" s="125">
        <v>15.4</v>
      </c>
      <c r="D4760" s="87" t="s">
        <v>31</v>
      </c>
      <c r="E4760" s="125" t="s">
        <v>1925</v>
      </c>
      <c r="F4760" s="127">
        <v>6</v>
      </c>
      <c r="G4760" s="70">
        <v>1</v>
      </c>
      <c r="H4760" s="69">
        <v>6</v>
      </c>
      <c r="I4760" s="64">
        <v>-1</v>
      </c>
      <c r="J4760" s="18">
        <f t="shared" si="298"/>
        <v>646.57000000000016</v>
      </c>
      <c r="K4760" s="19" t="str">
        <f t="shared" si="296"/>
        <v>Dec-13</v>
      </c>
      <c r="L4760" s="20">
        <f t="shared" si="299"/>
        <v>4672</v>
      </c>
      <c r="M4760" s="21">
        <f t="shared" si="297"/>
        <v>0.13839255136986306</v>
      </c>
    </row>
    <row r="4761" spans="1:13" x14ac:dyDescent="0.3">
      <c r="A4761" s="128">
        <v>41626</v>
      </c>
      <c r="B4761" s="87" t="s">
        <v>43</v>
      </c>
      <c r="C4761" s="114">
        <v>16.2</v>
      </c>
      <c r="D4761" s="87" t="s">
        <v>31</v>
      </c>
      <c r="E4761" s="114" t="s">
        <v>7217</v>
      </c>
      <c r="F4761" s="113">
        <v>5.5</v>
      </c>
      <c r="G4761" s="70">
        <v>1</v>
      </c>
      <c r="H4761" s="71" t="s">
        <v>6512</v>
      </c>
      <c r="I4761" s="63">
        <v>-1</v>
      </c>
      <c r="J4761" s="18">
        <f t="shared" si="298"/>
        <v>645.57000000000016</v>
      </c>
      <c r="K4761" s="19" t="str">
        <f t="shared" si="296"/>
        <v>Dec-13</v>
      </c>
      <c r="L4761" s="20">
        <f t="shared" si="299"/>
        <v>4673</v>
      </c>
      <c r="M4761" s="21">
        <f t="shared" si="297"/>
        <v>0.13814894072330411</v>
      </c>
    </row>
    <row r="4762" spans="1:13" x14ac:dyDescent="0.3">
      <c r="A4762" s="128">
        <v>41626</v>
      </c>
      <c r="B4762" s="87" t="s">
        <v>43</v>
      </c>
      <c r="C4762" s="114">
        <v>17.2</v>
      </c>
      <c r="D4762" s="87" t="s">
        <v>31</v>
      </c>
      <c r="E4762" s="114" t="s">
        <v>8427</v>
      </c>
      <c r="F4762" s="113">
        <v>4.5</v>
      </c>
      <c r="G4762" s="70">
        <v>1</v>
      </c>
      <c r="H4762" s="71" t="s">
        <v>6518</v>
      </c>
      <c r="I4762" s="63">
        <v>-1</v>
      </c>
      <c r="J4762" s="18">
        <f t="shared" si="298"/>
        <v>644.57000000000016</v>
      </c>
      <c r="K4762" s="19" t="str">
        <f t="shared" si="296"/>
        <v>Dec-13</v>
      </c>
      <c r="L4762" s="20">
        <f t="shared" si="299"/>
        <v>4674</v>
      </c>
      <c r="M4762" s="21">
        <f t="shared" si="297"/>
        <v>0.1379054343175011</v>
      </c>
    </row>
    <row r="4763" spans="1:13" x14ac:dyDescent="0.3">
      <c r="A4763" s="112">
        <v>41627</v>
      </c>
      <c r="B4763" s="87" t="s">
        <v>86</v>
      </c>
      <c r="C4763" s="102">
        <v>0.52777777777777779</v>
      </c>
      <c r="D4763" s="87" t="s">
        <v>31</v>
      </c>
      <c r="E4763" s="114" t="s">
        <v>1625</v>
      </c>
      <c r="F4763" s="113">
        <v>2.88</v>
      </c>
      <c r="G4763" s="88">
        <v>1</v>
      </c>
      <c r="H4763" s="87" t="s">
        <v>33</v>
      </c>
      <c r="I4763" s="78">
        <v>-1</v>
      </c>
      <c r="J4763" s="18">
        <f t="shared" si="298"/>
        <v>643.57000000000016</v>
      </c>
      <c r="K4763" s="19" t="str">
        <f t="shared" si="296"/>
        <v>Dec-13</v>
      </c>
      <c r="L4763" s="20">
        <f t="shared" si="299"/>
        <v>4675</v>
      </c>
      <c r="M4763" s="21">
        <f t="shared" si="297"/>
        <v>0.13766203208556152</v>
      </c>
    </row>
    <row r="4764" spans="1:13" x14ac:dyDescent="0.3">
      <c r="A4764" s="112">
        <v>41627</v>
      </c>
      <c r="B4764" s="87" t="s">
        <v>30</v>
      </c>
      <c r="C4764" s="102">
        <v>0.54166666666666663</v>
      </c>
      <c r="D4764" s="87" t="s">
        <v>31</v>
      </c>
      <c r="E4764" s="114" t="s">
        <v>1626</v>
      </c>
      <c r="F4764" s="113">
        <v>3.25</v>
      </c>
      <c r="G4764" s="88">
        <v>1</v>
      </c>
      <c r="H4764" s="87" t="s">
        <v>33</v>
      </c>
      <c r="I4764" s="78">
        <v>-1</v>
      </c>
      <c r="J4764" s="18">
        <f t="shared" si="298"/>
        <v>642.57000000000016</v>
      </c>
      <c r="K4764" s="19" t="str">
        <f t="shared" si="296"/>
        <v>Dec-13</v>
      </c>
      <c r="L4764" s="20">
        <f t="shared" si="299"/>
        <v>4676</v>
      </c>
      <c r="M4764" s="21">
        <f t="shared" si="297"/>
        <v>0.13741873396065016</v>
      </c>
    </row>
    <row r="4765" spans="1:13" x14ac:dyDescent="0.3">
      <c r="A4765" s="112">
        <v>41627</v>
      </c>
      <c r="B4765" s="113" t="s">
        <v>84</v>
      </c>
      <c r="C4765" s="102">
        <v>0.55555555555555558</v>
      </c>
      <c r="D4765" s="87" t="s">
        <v>31</v>
      </c>
      <c r="E4765" s="114" t="s">
        <v>1627</v>
      </c>
      <c r="F4765" s="113">
        <v>2.75</v>
      </c>
      <c r="G4765" s="88">
        <v>1</v>
      </c>
      <c r="H4765" s="87" t="s">
        <v>33</v>
      </c>
      <c r="I4765" s="78">
        <v>-1</v>
      </c>
      <c r="J4765" s="18">
        <f t="shared" si="298"/>
        <v>641.57000000000016</v>
      </c>
      <c r="K4765" s="19" t="str">
        <f t="shared" si="296"/>
        <v>Dec-13</v>
      </c>
      <c r="L4765" s="20">
        <f t="shared" si="299"/>
        <v>4677</v>
      </c>
      <c r="M4765" s="21">
        <f t="shared" si="297"/>
        <v>0.13717553987598891</v>
      </c>
    </row>
    <row r="4766" spans="1:13" x14ac:dyDescent="0.3">
      <c r="A4766" s="112">
        <v>41627</v>
      </c>
      <c r="B4766" s="87" t="s">
        <v>30</v>
      </c>
      <c r="C4766" s="102">
        <v>0.60416666666666663</v>
      </c>
      <c r="D4766" s="87" t="s">
        <v>31</v>
      </c>
      <c r="E4766" s="114" t="s">
        <v>1628</v>
      </c>
      <c r="F4766" s="113">
        <v>3.75</v>
      </c>
      <c r="G4766" s="88">
        <v>1</v>
      </c>
      <c r="H4766" s="87" t="s">
        <v>33</v>
      </c>
      <c r="I4766" s="78">
        <v>-1</v>
      </c>
      <c r="J4766" s="18">
        <f t="shared" si="298"/>
        <v>640.57000000000016</v>
      </c>
      <c r="K4766" s="19" t="str">
        <f t="shared" si="296"/>
        <v>Dec-13</v>
      </c>
      <c r="L4766" s="20">
        <f t="shared" si="299"/>
        <v>4678</v>
      </c>
      <c r="M4766" s="21">
        <f t="shared" si="297"/>
        <v>0.1369324497648568</v>
      </c>
    </row>
    <row r="4767" spans="1:13" x14ac:dyDescent="0.3">
      <c r="A4767" s="112">
        <v>41627</v>
      </c>
      <c r="B4767" s="87" t="s">
        <v>43</v>
      </c>
      <c r="C4767" s="102">
        <v>0.66666666666666663</v>
      </c>
      <c r="D4767" s="87" t="s">
        <v>31</v>
      </c>
      <c r="E4767" s="114" t="s">
        <v>1629</v>
      </c>
      <c r="F4767" s="113">
        <v>3.25</v>
      </c>
      <c r="G4767" s="88">
        <v>1</v>
      </c>
      <c r="H4767" s="87" t="s">
        <v>42</v>
      </c>
      <c r="I4767" s="23">
        <v>2.25</v>
      </c>
      <c r="J4767" s="18">
        <f t="shared" si="298"/>
        <v>642.82000000000016</v>
      </c>
      <c r="K4767" s="19" t="str">
        <f t="shared" si="296"/>
        <v>Dec-13</v>
      </c>
      <c r="L4767" s="20">
        <f t="shared" si="299"/>
        <v>4679</v>
      </c>
      <c r="M4767" s="21">
        <f t="shared" si="297"/>
        <v>0.13738405642231249</v>
      </c>
    </row>
    <row r="4768" spans="1:13" x14ac:dyDescent="0.3">
      <c r="A4768" s="112">
        <v>41627</v>
      </c>
      <c r="B4768" s="87" t="s">
        <v>43</v>
      </c>
      <c r="C4768" s="102">
        <v>0.72916666666666663</v>
      </c>
      <c r="D4768" s="87" t="s">
        <v>31</v>
      </c>
      <c r="E4768" s="114" t="s">
        <v>1630</v>
      </c>
      <c r="F4768" s="113">
        <v>3</v>
      </c>
      <c r="G4768" s="88">
        <v>1</v>
      </c>
      <c r="H4768" s="87" t="s">
        <v>33</v>
      </c>
      <c r="I4768" s="23">
        <v>-1</v>
      </c>
      <c r="J4768" s="18">
        <f t="shared" si="298"/>
        <v>641.82000000000016</v>
      </c>
      <c r="K4768" s="19" t="str">
        <f t="shared" si="296"/>
        <v>Dec-13</v>
      </c>
      <c r="L4768" s="20">
        <f t="shared" si="299"/>
        <v>4680</v>
      </c>
      <c r="M4768" s="21">
        <f t="shared" si="297"/>
        <v>0.13714102564102568</v>
      </c>
    </row>
    <row r="4769" spans="1:13" x14ac:dyDescent="0.3">
      <c r="A4769" s="129">
        <v>41627</v>
      </c>
      <c r="B4769" s="126" t="s">
        <v>30</v>
      </c>
      <c r="C4769" s="125">
        <v>14</v>
      </c>
      <c r="D4769" s="87" t="s">
        <v>31</v>
      </c>
      <c r="E4769" s="125" t="s">
        <v>282</v>
      </c>
      <c r="F4769" s="127">
        <v>5.5</v>
      </c>
      <c r="G4769" s="70">
        <v>1</v>
      </c>
      <c r="H4769" s="69">
        <v>5</v>
      </c>
      <c r="I4769" s="64">
        <v>-1</v>
      </c>
      <c r="J4769" s="18">
        <f t="shared" si="298"/>
        <v>640.82000000000016</v>
      </c>
      <c r="K4769" s="19" t="str">
        <f t="shared" si="296"/>
        <v>Dec-13</v>
      </c>
      <c r="L4769" s="20">
        <f t="shared" si="299"/>
        <v>4681</v>
      </c>
      <c r="M4769" s="21">
        <f t="shared" si="297"/>
        <v>0.13689809869685968</v>
      </c>
    </row>
    <row r="4770" spans="1:13" x14ac:dyDescent="0.3">
      <c r="A4770" s="129">
        <v>41627</v>
      </c>
      <c r="B4770" s="126" t="s">
        <v>86</v>
      </c>
      <c r="C4770" s="125">
        <v>14.1</v>
      </c>
      <c r="D4770" s="87" t="s">
        <v>31</v>
      </c>
      <c r="E4770" s="125" t="s">
        <v>8429</v>
      </c>
      <c r="F4770" s="127">
        <v>5</v>
      </c>
      <c r="G4770" s="70">
        <v>1</v>
      </c>
      <c r="H4770" s="69">
        <v>2</v>
      </c>
      <c r="I4770" s="64">
        <v>-1</v>
      </c>
      <c r="J4770" s="18">
        <f t="shared" si="298"/>
        <v>639.82000000000016</v>
      </c>
      <c r="K4770" s="19" t="str">
        <f t="shared" si="296"/>
        <v>Dec-13</v>
      </c>
      <c r="L4770" s="20">
        <f t="shared" si="299"/>
        <v>4682</v>
      </c>
      <c r="M4770" s="21">
        <f t="shared" si="297"/>
        <v>0.13665527552328069</v>
      </c>
    </row>
    <row r="4771" spans="1:13" x14ac:dyDescent="0.3">
      <c r="A4771" s="129">
        <v>41627</v>
      </c>
      <c r="B4771" s="126" t="s">
        <v>84</v>
      </c>
      <c r="C4771" s="125">
        <v>14.5</v>
      </c>
      <c r="D4771" s="87" t="s">
        <v>31</v>
      </c>
      <c r="E4771" s="125" t="s">
        <v>2371</v>
      </c>
      <c r="F4771" s="127">
        <v>5.5</v>
      </c>
      <c r="G4771" s="70">
        <v>1</v>
      </c>
      <c r="H4771" s="69">
        <v>3</v>
      </c>
      <c r="I4771" s="64">
        <v>-1</v>
      </c>
      <c r="J4771" s="18">
        <f t="shared" si="298"/>
        <v>638.82000000000016</v>
      </c>
      <c r="K4771" s="19" t="str">
        <f t="shared" si="296"/>
        <v>Dec-13</v>
      </c>
      <c r="L4771" s="20">
        <f t="shared" si="299"/>
        <v>4683</v>
      </c>
      <c r="M4771" s="21">
        <f t="shared" si="297"/>
        <v>0.1364125560538117</v>
      </c>
    </row>
    <row r="4772" spans="1:13" x14ac:dyDescent="0.3">
      <c r="A4772" s="129">
        <v>41627</v>
      </c>
      <c r="B4772" s="126" t="s">
        <v>30</v>
      </c>
      <c r="C4772" s="125">
        <v>15.3</v>
      </c>
      <c r="D4772" s="87" t="s">
        <v>31</v>
      </c>
      <c r="E4772" s="125" t="s">
        <v>8430</v>
      </c>
      <c r="F4772" s="127">
        <v>6</v>
      </c>
      <c r="G4772" s="70">
        <v>1</v>
      </c>
      <c r="H4772" s="69">
        <v>7</v>
      </c>
      <c r="I4772" s="64">
        <v>-1</v>
      </c>
      <c r="J4772" s="18">
        <f t="shared" si="298"/>
        <v>637.82000000000016</v>
      </c>
      <c r="K4772" s="19" t="str">
        <f t="shared" si="296"/>
        <v>Dec-13</v>
      </c>
      <c r="L4772" s="20">
        <f t="shared" si="299"/>
        <v>4684</v>
      </c>
      <c r="M4772" s="21">
        <f t="shared" si="297"/>
        <v>0.13616994022203249</v>
      </c>
    </row>
    <row r="4773" spans="1:13" x14ac:dyDescent="0.3">
      <c r="A4773" s="112">
        <v>41628</v>
      </c>
      <c r="B4773" s="87" t="s">
        <v>58</v>
      </c>
      <c r="C4773" s="102">
        <v>0.54166666666666663</v>
      </c>
      <c r="D4773" s="87" t="s">
        <v>31</v>
      </c>
      <c r="E4773" s="114" t="s">
        <v>1631</v>
      </c>
      <c r="F4773" s="113">
        <v>3.75</v>
      </c>
      <c r="G4773" s="88">
        <v>1</v>
      </c>
      <c r="H4773" s="87" t="s">
        <v>33</v>
      </c>
      <c r="I4773" s="78">
        <v>-1</v>
      </c>
      <c r="J4773" s="18">
        <f t="shared" si="298"/>
        <v>636.82000000000016</v>
      </c>
      <c r="K4773" s="19" t="str">
        <f t="shared" si="296"/>
        <v>Dec-13</v>
      </c>
      <c r="L4773" s="20">
        <f t="shared" si="299"/>
        <v>4685</v>
      </c>
      <c r="M4773" s="21">
        <f t="shared" si="297"/>
        <v>0.13592742796157956</v>
      </c>
    </row>
    <row r="4774" spans="1:13" x14ac:dyDescent="0.3">
      <c r="A4774" s="112">
        <v>41628</v>
      </c>
      <c r="B4774" s="87" t="s">
        <v>45</v>
      </c>
      <c r="C4774" s="102">
        <v>0.77083333333333337</v>
      </c>
      <c r="D4774" s="87" t="s">
        <v>31</v>
      </c>
      <c r="E4774" s="114" t="s">
        <v>1632</v>
      </c>
      <c r="F4774" s="113">
        <v>2.88</v>
      </c>
      <c r="G4774" s="88">
        <v>1</v>
      </c>
      <c r="H4774" s="87" t="s">
        <v>33</v>
      </c>
      <c r="I4774" s="23">
        <v>-1</v>
      </c>
      <c r="J4774" s="18">
        <f t="shared" si="298"/>
        <v>635.82000000000016</v>
      </c>
      <c r="K4774" s="19" t="str">
        <f t="shared" si="296"/>
        <v>Dec-13</v>
      </c>
      <c r="L4774" s="20">
        <f t="shared" si="299"/>
        <v>4686</v>
      </c>
      <c r="M4774" s="21">
        <f t="shared" si="297"/>
        <v>0.13568501920614601</v>
      </c>
    </row>
    <row r="4775" spans="1:13" x14ac:dyDescent="0.3">
      <c r="A4775" s="129">
        <v>41628</v>
      </c>
      <c r="B4775" s="126" t="s">
        <v>58</v>
      </c>
      <c r="C4775" s="125">
        <v>13</v>
      </c>
      <c r="D4775" s="87" t="s">
        <v>31</v>
      </c>
      <c r="E4775" s="125" t="s">
        <v>2569</v>
      </c>
      <c r="F4775" s="127">
        <v>6</v>
      </c>
      <c r="G4775" s="70">
        <v>1</v>
      </c>
      <c r="H4775" s="69">
        <v>5</v>
      </c>
      <c r="I4775" s="64">
        <v>-1</v>
      </c>
      <c r="J4775" s="18">
        <f t="shared" si="298"/>
        <v>634.82000000000016</v>
      </c>
      <c r="K4775" s="19" t="str">
        <f t="shared" si="296"/>
        <v>Dec-13</v>
      </c>
      <c r="L4775" s="20">
        <f t="shared" si="299"/>
        <v>4687</v>
      </c>
      <c r="M4775" s="21">
        <f t="shared" si="297"/>
        <v>0.13544271388948159</v>
      </c>
    </row>
    <row r="4776" spans="1:13" x14ac:dyDescent="0.3">
      <c r="A4776" s="129">
        <v>41628</v>
      </c>
      <c r="B4776" s="126" t="s">
        <v>30</v>
      </c>
      <c r="C4776" s="125">
        <v>13.1</v>
      </c>
      <c r="D4776" s="87" t="s">
        <v>31</v>
      </c>
      <c r="E4776" s="125" t="s">
        <v>8431</v>
      </c>
      <c r="F4776" s="127">
        <v>6</v>
      </c>
      <c r="G4776" s="70">
        <v>1</v>
      </c>
      <c r="H4776" s="69">
        <v>2</v>
      </c>
      <c r="I4776" s="64">
        <v>-1</v>
      </c>
      <c r="J4776" s="18">
        <f t="shared" si="298"/>
        <v>633.82000000000016</v>
      </c>
      <c r="K4776" s="19" t="str">
        <f t="shared" si="296"/>
        <v>Dec-13</v>
      </c>
      <c r="L4776" s="20">
        <f t="shared" si="299"/>
        <v>4688</v>
      </c>
      <c r="M4776" s="21">
        <f t="shared" si="297"/>
        <v>0.13520051194539254</v>
      </c>
    </row>
    <row r="4777" spans="1:13" x14ac:dyDescent="0.3">
      <c r="A4777" s="129">
        <v>41628</v>
      </c>
      <c r="B4777" s="126" t="s">
        <v>98</v>
      </c>
      <c r="C4777" s="125">
        <v>14.55</v>
      </c>
      <c r="D4777" s="87" t="s">
        <v>31</v>
      </c>
      <c r="E4777" s="125" t="s">
        <v>218</v>
      </c>
      <c r="F4777" s="127">
        <v>5.5</v>
      </c>
      <c r="G4777" s="70">
        <v>1</v>
      </c>
      <c r="H4777" s="69">
        <v>2</v>
      </c>
      <c r="I4777" s="64">
        <v>-1</v>
      </c>
      <c r="J4777" s="18">
        <f t="shared" si="298"/>
        <v>632.82000000000016</v>
      </c>
      <c r="K4777" s="19" t="str">
        <f t="shared" si="296"/>
        <v>Dec-13</v>
      </c>
      <c r="L4777" s="20">
        <f t="shared" si="299"/>
        <v>4689</v>
      </c>
      <c r="M4777" s="21">
        <f t="shared" si="297"/>
        <v>0.13495841330774155</v>
      </c>
    </row>
    <row r="4778" spans="1:13" x14ac:dyDescent="0.3">
      <c r="A4778" s="128">
        <v>41628</v>
      </c>
      <c r="B4778" s="87" t="s">
        <v>45</v>
      </c>
      <c r="C4778" s="114">
        <v>16.5</v>
      </c>
      <c r="D4778" s="87" t="s">
        <v>31</v>
      </c>
      <c r="E4778" s="114" t="s">
        <v>7955</v>
      </c>
      <c r="F4778" s="113">
        <v>5</v>
      </c>
      <c r="G4778" s="70">
        <v>1</v>
      </c>
      <c r="H4778" s="71" t="s">
        <v>6526</v>
      </c>
      <c r="I4778" s="63">
        <v>5</v>
      </c>
      <c r="J4778" s="18">
        <f t="shared" si="298"/>
        <v>637.82000000000016</v>
      </c>
      <c r="K4778" s="19" t="str">
        <f t="shared" si="296"/>
        <v>Dec-13</v>
      </c>
      <c r="L4778" s="20">
        <f t="shared" si="299"/>
        <v>4690</v>
      </c>
      <c r="M4778" s="21">
        <f t="shared" si="297"/>
        <v>0.13599573560767594</v>
      </c>
    </row>
    <row r="4779" spans="1:13" x14ac:dyDescent="0.3">
      <c r="A4779" s="112">
        <v>41629</v>
      </c>
      <c r="B4779" s="87" t="s">
        <v>29</v>
      </c>
      <c r="C4779" s="102">
        <v>0.51388888888888895</v>
      </c>
      <c r="D4779" s="87" t="s">
        <v>31</v>
      </c>
      <c r="E4779" s="114" t="s">
        <v>1633</v>
      </c>
      <c r="F4779" s="113">
        <v>3</v>
      </c>
      <c r="G4779" s="88">
        <v>1</v>
      </c>
      <c r="H4779" s="87" t="s">
        <v>42</v>
      </c>
      <c r="I4779" s="78">
        <v>2</v>
      </c>
      <c r="J4779" s="18">
        <f t="shared" si="298"/>
        <v>639.82000000000016</v>
      </c>
      <c r="K4779" s="19" t="str">
        <f t="shared" si="296"/>
        <v>Dec-13</v>
      </c>
      <c r="L4779" s="20">
        <f t="shared" si="299"/>
        <v>4691</v>
      </c>
      <c r="M4779" s="21">
        <f t="shared" si="297"/>
        <v>0.1363930931571094</v>
      </c>
    </row>
    <row r="4780" spans="1:13" x14ac:dyDescent="0.3">
      <c r="A4780" s="112">
        <v>41629</v>
      </c>
      <c r="B4780" s="87" t="s">
        <v>35</v>
      </c>
      <c r="C4780" s="102">
        <v>0.52083333333333337</v>
      </c>
      <c r="D4780" s="87" t="s">
        <v>31</v>
      </c>
      <c r="E4780" s="114" t="s">
        <v>1634</v>
      </c>
      <c r="F4780" s="113">
        <v>3.25</v>
      </c>
      <c r="G4780" s="88">
        <v>1</v>
      </c>
      <c r="H4780" s="87" t="s">
        <v>33</v>
      </c>
      <c r="I4780" s="78">
        <v>-1</v>
      </c>
      <c r="J4780" s="18">
        <f t="shared" si="298"/>
        <v>638.82000000000016</v>
      </c>
      <c r="K4780" s="19" t="str">
        <f t="shared" si="296"/>
        <v>Dec-13</v>
      </c>
      <c r="L4780" s="20">
        <f t="shared" si="299"/>
        <v>4692</v>
      </c>
      <c r="M4780" s="21">
        <f t="shared" si="297"/>
        <v>0.136150895140665</v>
      </c>
    </row>
    <row r="4781" spans="1:13" x14ac:dyDescent="0.3">
      <c r="A4781" s="112">
        <v>41629</v>
      </c>
      <c r="B4781" s="87" t="s">
        <v>137</v>
      </c>
      <c r="C4781" s="102">
        <v>0.52777777777777779</v>
      </c>
      <c r="D4781" s="87" t="s">
        <v>31</v>
      </c>
      <c r="E4781" s="114" t="s">
        <v>1635</v>
      </c>
      <c r="F4781" s="113">
        <v>3.25</v>
      </c>
      <c r="G4781" s="88">
        <v>1</v>
      </c>
      <c r="H4781" s="87" t="s">
        <v>33</v>
      </c>
      <c r="I4781" s="78">
        <v>-1</v>
      </c>
      <c r="J4781" s="18">
        <f t="shared" si="298"/>
        <v>637.82000000000016</v>
      </c>
      <c r="K4781" s="19" t="str">
        <f t="shared" si="296"/>
        <v>Dec-13</v>
      </c>
      <c r="L4781" s="20">
        <f t="shared" si="299"/>
        <v>4693</v>
      </c>
      <c r="M4781" s="21">
        <f t="shared" si="297"/>
        <v>0.13590880034093333</v>
      </c>
    </row>
    <row r="4782" spans="1:13" x14ac:dyDescent="0.3">
      <c r="A4782" s="112">
        <v>41629</v>
      </c>
      <c r="B4782" s="87" t="s">
        <v>137</v>
      </c>
      <c r="C4782" s="102">
        <v>0.56944444444444442</v>
      </c>
      <c r="D4782" s="87" t="s">
        <v>31</v>
      </c>
      <c r="E4782" s="114" t="s">
        <v>1636</v>
      </c>
      <c r="F4782" s="113">
        <v>3.25</v>
      </c>
      <c r="G4782" s="88">
        <v>1</v>
      </c>
      <c r="H4782" s="87" t="s">
        <v>33</v>
      </c>
      <c r="I4782" s="78">
        <v>-1</v>
      </c>
      <c r="J4782" s="18">
        <f t="shared" si="298"/>
        <v>636.82000000000016</v>
      </c>
      <c r="K4782" s="19" t="str">
        <f t="shared" si="296"/>
        <v>Dec-13</v>
      </c>
      <c r="L4782" s="20">
        <f t="shared" si="299"/>
        <v>4694</v>
      </c>
      <c r="M4782" s="21">
        <f t="shared" si="297"/>
        <v>0.13566680869194719</v>
      </c>
    </row>
    <row r="4783" spans="1:13" x14ac:dyDescent="0.3">
      <c r="A4783" s="112">
        <v>41629</v>
      </c>
      <c r="B4783" s="87" t="s">
        <v>58</v>
      </c>
      <c r="C4783" s="102">
        <v>0.60069444444444442</v>
      </c>
      <c r="D4783" s="87" t="s">
        <v>31</v>
      </c>
      <c r="E4783" s="114" t="s">
        <v>1637</v>
      </c>
      <c r="F4783" s="113">
        <v>4</v>
      </c>
      <c r="G4783" s="88">
        <v>1</v>
      </c>
      <c r="H4783" s="87" t="s">
        <v>42</v>
      </c>
      <c r="I4783" s="78">
        <v>3</v>
      </c>
      <c r="J4783" s="18">
        <f t="shared" si="298"/>
        <v>639.82000000000016</v>
      </c>
      <c r="K4783" s="19" t="str">
        <f t="shared" si="296"/>
        <v>Dec-13</v>
      </c>
      <c r="L4783" s="20">
        <f t="shared" si="299"/>
        <v>4695</v>
      </c>
      <c r="M4783" s="21">
        <f t="shared" si="297"/>
        <v>0.13627689030883922</v>
      </c>
    </row>
    <row r="4784" spans="1:13" x14ac:dyDescent="0.3">
      <c r="A4784" s="129">
        <v>41629</v>
      </c>
      <c r="B4784" s="126" t="s">
        <v>29</v>
      </c>
      <c r="C4784" s="125">
        <v>12.55</v>
      </c>
      <c r="D4784" s="87" t="s">
        <v>31</v>
      </c>
      <c r="E4784" s="125" t="s">
        <v>3521</v>
      </c>
      <c r="F4784" s="127">
        <v>5</v>
      </c>
      <c r="G4784" s="70">
        <v>1</v>
      </c>
      <c r="H4784" s="69">
        <v>1</v>
      </c>
      <c r="I4784" s="64">
        <v>4</v>
      </c>
      <c r="J4784" s="18">
        <f t="shared" si="298"/>
        <v>643.82000000000016</v>
      </c>
      <c r="K4784" s="19" t="str">
        <f t="shared" si="296"/>
        <v>Dec-13</v>
      </c>
      <c r="L4784" s="20">
        <f t="shared" si="299"/>
        <v>4696</v>
      </c>
      <c r="M4784" s="21">
        <f t="shared" si="297"/>
        <v>0.13709965928449747</v>
      </c>
    </row>
    <row r="4785" spans="1:13" x14ac:dyDescent="0.3">
      <c r="A4785" s="129">
        <v>41629</v>
      </c>
      <c r="B4785" s="126" t="s">
        <v>35</v>
      </c>
      <c r="C4785" s="125">
        <v>13</v>
      </c>
      <c r="D4785" s="87" t="s">
        <v>31</v>
      </c>
      <c r="E4785" s="125" t="s">
        <v>8432</v>
      </c>
      <c r="F4785" s="127">
        <v>5</v>
      </c>
      <c r="G4785" s="70">
        <v>1</v>
      </c>
      <c r="H4785" s="69">
        <v>3</v>
      </c>
      <c r="I4785" s="64">
        <v>-1</v>
      </c>
      <c r="J4785" s="18">
        <f t="shared" si="298"/>
        <v>642.82000000000016</v>
      </c>
      <c r="K4785" s="19" t="str">
        <f t="shared" si="296"/>
        <v>Dec-13</v>
      </c>
      <c r="L4785" s="20">
        <f t="shared" si="299"/>
        <v>4697</v>
      </c>
      <c r="M4785" s="21">
        <f t="shared" si="297"/>
        <v>0.13685756866084739</v>
      </c>
    </row>
    <row r="4786" spans="1:13" x14ac:dyDescent="0.3">
      <c r="A4786" s="129">
        <v>41629</v>
      </c>
      <c r="B4786" s="126" t="s">
        <v>137</v>
      </c>
      <c r="C4786" s="125">
        <v>13.4</v>
      </c>
      <c r="D4786" s="87" t="s">
        <v>31</v>
      </c>
      <c r="E4786" s="125" t="s">
        <v>8433</v>
      </c>
      <c r="F4786" s="127">
        <v>6</v>
      </c>
      <c r="G4786" s="70">
        <v>1</v>
      </c>
      <c r="H4786" s="69" t="s">
        <v>6103</v>
      </c>
      <c r="I4786" s="64">
        <v>-1</v>
      </c>
      <c r="J4786" s="18">
        <f t="shared" si="298"/>
        <v>641.82000000000016</v>
      </c>
      <c r="K4786" s="19" t="str">
        <f t="shared" si="296"/>
        <v>Dec-13</v>
      </c>
      <c r="L4786" s="20">
        <f t="shared" si="299"/>
        <v>4698</v>
      </c>
      <c r="M4786" s="21">
        <f t="shared" si="297"/>
        <v>0.13661558109833977</v>
      </c>
    </row>
    <row r="4787" spans="1:13" x14ac:dyDescent="0.3">
      <c r="A4787" s="129">
        <v>41629</v>
      </c>
      <c r="B4787" s="126" t="s">
        <v>58</v>
      </c>
      <c r="C4787" s="125">
        <v>15</v>
      </c>
      <c r="D4787" s="87" t="s">
        <v>31</v>
      </c>
      <c r="E4787" s="125" t="s">
        <v>8434</v>
      </c>
      <c r="F4787" s="127">
        <v>4.33</v>
      </c>
      <c r="G4787" s="70">
        <v>1</v>
      </c>
      <c r="H4787" s="69">
        <v>1</v>
      </c>
      <c r="I4787" s="64">
        <v>2.66</v>
      </c>
      <c r="J4787" s="18">
        <f t="shared" si="298"/>
        <v>644.48000000000013</v>
      </c>
      <c r="K4787" s="19" t="str">
        <f t="shared" si="296"/>
        <v>Dec-13</v>
      </c>
      <c r="L4787" s="20">
        <f t="shared" si="299"/>
        <v>4699</v>
      </c>
      <c r="M4787" s="21">
        <f t="shared" si="297"/>
        <v>0.13715258565652269</v>
      </c>
    </row>
    <row r="4788" spans="1:13" x14ac:dyDescent="0.3">
      <c r="A4788" s="129">
        <v>41629</v>
      </c>
      <c r="B4788" s="126" t="s">
        <v>35</v>
      </c>
      <c r="C4788" s="125">
        <v>15.15</v>
      </c>
      <c r="D4788" s="87" t="s">
        <v>31</v>
      </c>
      <c r="E4788" s="125" t="s">
        <v>8435</v>
      </c>
      <c r="F4788" s="127">
        <v>5.5</v>
      </c>
      <c r="G4788" s="70">
        <v>1</v>
      </c>
      <c r="H4788" s="69">
        <v>8</v>
      </c>
      <c r="I4788" s="64">
        <v>-1</v>
      </c>
      <c r="J4788" s="18">
        <f t="shared" si="298"/>
        <v>643.48000000000013</v>
      </c>
      <c r="K4788" s="19" t="str">
        <f t="shared" si="296"/>
        <v>Dec-13</v>
      </c>
      <c r="L4788" s="20">
        <f t="shared" si="299"/>
        <v>4700</v>
      </c>
      <c r="M4788" s="21">
        <f t="shared" si="297"/>
        <v>0.13691063829787237</v>
      </c>
    </row>
    <row r="4789" spans="1:13" x14ac:dyDescent="0.3">
      <c r="A4789" s="112">
        <v>41638</v>
      </c>
      <c r="B4789" s="87" t="s">
        <v>29</v>
      </c>
      <c r="C4789" s="102">
        <v>0.54166666666666663</v>
      </c>
      <c r="D4789" s="87" t="s">
        <v>31</v>
      </c>
      <c r="E4789" s="114" t="s">
        <v>1638</v>
      </c>
      <c r="F4789" s="113">
        <v>3.75</v>
      </c>
      <c r="G4789" s="88">
        <v>1</v>
      </c>
      <c r="H4789" s="87" t="s">
        <v>33</v>
      </c>
      <c r="I4789" s="78">
        <v>-1</v>
      </c>
      <c r="J4789" s="18">
        <f t="shared" si="298"/>
        <v>642.48000000000013</v>
      </c>
      <c r="K4789" s="19" t="str">
        <f t="shared" si="296"/>
        <v>Dec-13</v>
      </c>
      <c r="L4789" s="20">
        <f t="shared" si="299"/>
        <v>4701</v>
      </c>
      <c r="M4789" s="21">
        <f t="shared" si="297"/>
        <v>0.13666879387364395</v>
      </c>
    </row>
    <row r="4790" spans="1:13" x14ac:dyDescent="0.3">
      <c r="A4790" s="112">
        <v>41638</v>
      </c>
      <c r="B4790" s="87" t="s">
        <v>29</v>
      </c>
      <c r="C4790" s="102">
        <v>0.58680555555555558</v>
      </c>
      <c r="D4790" s="87" t="s">
        <v>31</v>
      </c>
      <c r="E4790" s="114" t="s">
        <v>1639</v>
      </c>
      <c r="F4790" s="113">
        <v>4</v>
      </c>
      <c r="G4790" s="88">
        <v>1</v>
      </c>
      <c r="H4790" s="87" t="s">
        <v>42</v>
      </c>
      <c r="I4790" s="78">
        <v>3</v>
      </c>
      <c r="J4790" s="18">
        <f t="shared" si="298"/>
        <v>645.48000000000013</v>
      </c>
      <c r="K4790" s="19" t="str">
        <f t="shared" si="296"/>
        <v>Dec-13</v>
      </c>
      <c r="L4790" s="20">
        <f t="shared" si="299"/>
        <v>4702</v>
      </c>
      <c r="M4790" s="21">
        <f t="shared" si="297"/>
        <v>0.13727775414717144</v>
      </c>
    </row>
    <row r="4791" spans="1:13" x14ac:dyDescent="0.3">
      <c r="A4791" s="112">
        <v>41638</v>
      </c>
      <c r="B4791" s="87" t="s">
        <v>29</v>
      </c>
      <c r="C4791" s="102">
        <v>0.61111111111111105</v>
      </c>
      <c r="D4791" s="87" t="s">
        <v>31</v>
      </c>
      <c r="E4791" s="114" t="s">
        <v>1640</v>
      </c>
      <c r="F4791" s="113">
        <v>3</v>
      </c>
      <c r="G4791" s="88">
        <v>1</v>
      </c>
      <c r="H4791" s="87" t="s">
        <v>33</v>
      </c>
      <c r="I4791" s="78">
        <v>-1</v>
      </c>
      <c r="J4791" s="18">
        <f t="shared" si="298"/>
        <v>644.48000000000013</v>
      </c>
      <c r="K4791" s="19" t="str">
        <f t="shared" si="296"/>
        <v>Dec-13</v>
      </c>
      <c r="L4791" s="20">
        <f t="shared" si="299"/>
        <v>4703</v>
      </c>
      <c r="M4791" s="21">
        <f t="shared" si="297"/>
        <v>0.13703593450988732</v>
      </c>
    </row>
    <row r="4792" spans="1:13" x14ac:dyDescent="0.3">
      <c r="A4792" s="129">
        <v>41638</v>
      </c>
      <c r="B4792" s="126" t="s">
        <v>35</v>
      </c>
      <c r="C4792" s="125">
        <v>12.2</v>
      </c>
      <c r="D4792" s="87" t="s">
        <v>31</v>
      </c>
      <c r="E4792" s="125" t="s">
        <v>1577</v>
      </c>
      <c r="F4792" s="127">
        <v>6</v>
      </c>
      <c r="G4792" s="70">
        <v>1</v>
      </c>
      <c r="H4792" s="69">
        <v>3</v>
      </c>
      <c r="I4792" s="64">
        <v>-1</v>
      </c>
      <c r="J4792" s="18">
        <f t="shared" si="298"/>
        <v>643.48000000000013</v>
      </c>
      <c r="K4792" s="19" t="str">
        <f t="shared" si="296"/>
        <v>Dec-13</v>
      </c>
      <c r="L4792" s="20">
        <f t="shared" si="299"/>
        <v>4704</v>
      </c>
      <c r="M4792" s="21">
        <f t="shared" si="297"/>
        <v>0.13679421768707486</v>
      </c>
    </row>
    <row r="4793" spans="1:13" x14ac:dyDescent="0.3">
      <c r="A4793" s="129">
        <v>41638</v>
      </c>
      <c r="B4793" s="126" t="s">
        <v>35</v>
      </c>
      <c r="C4793" s="125">
        <v>13.55</v>
      </c>
      <c r="D4793" s="87" t="s">
        <v>31</v>
      </c>
      <c r="E4793" s="125" t="s">
        <v>1584</v>
      </c>
      <c r="F4793" s="127">
        <v>5</v>
      </c>
      <c r="G4793" s="70">
        <v>1</v>
      </c>
      <c r="H4793" s="69">
        <v>7</v>
      </c>
      <c r="I4793" s="64">
        <v>-1</v>
      </c>
      <c r="J4793" s="18">
        <f t="shared" si="298"/>
        <v>642.48000000000013</v>
      </c>
      <c r="K4793" s="19" t="str">
        <f t="shared" si="296"/>
        <v>Dec-13</v>
      </c>
      <c r="L4793" s="20">
        <f t="shared" si="299"/>
        <v>4705</v>
      </c>
      <c r="M4793" s="21">
        <f t="shared" si="297"/>
        <v>0.1365526036131775</v>
      </c>
    </row>
    <row r="4794" spans="1:13" x14ac:dyDescent="0.3">
      <c r="A4794" s="129">
        <v>41638</v>
      </c>
      <c r="B4794" s="126" t="s">
        <v>35</v>
      </c>
      <c r="C4794" s="125">
        <v>15.35</v>
      </c>
      <c r="D4794" s="87" t="s">
        <v>31</v>
      </c>
      <c r="E4794" s="125" t="s">
        <v>8436</v>
      </c>
      <c r="F4794" s="127">
        <v>5.5</v>
      </c>
      <c r="G4794" s="70">
        <v>1</v>
      </c>
      <c r="H4794" s="69">
        <v>1</v>
      </c>
      <c r="I4794" s="64">
        <v>5</v>
      </c>
      <c r="J4794" s="18">
        <f t="shared" si="298"/>
        <v>647.48000000000013</v>
      </c>
      <c r="K4794" s="19" t="str">
        <f t="shared" si="296"/>
        <v>Dec-13</v>
      </c>
      <c r="L4794" s="20">
        <f t="shared" si="299"/>
        <v>4706</v>
      </c>
      <c r="M4794" s="21">
        <f t="shared" si="297"/>
        <v>0.13758606034849133</v>
      </c>
    </row>
    <row r="4795" spans="1:13" x14ac:dyDescent="0.3">
      <c r="A4795" s="112">
        <v>41639</v>
      </c>
      <c r="B4795" s="87" t="s">
        <v>85</v>
      </c>
      <c r="C4795" s="102">
        <v>0.53472222222222221</v>
      </c>
      <c r="D4795" s="87" t="s">
        <v>31</v>
      </c>
      <c r="E4795" s="114" t="s">
        <v>1641</v>
      </c>
      <c r="F4795" s="113">
        <v>3.5</v>
      </c>
      <c r="G4795" s="88">
        <v>1</v>
      </c>
      <c r="H4795" s="87" t="s">
        <v>33</v>
      </c>
      <c r="I4795" s="78">
        <v>-1</v>
      </c>
      <c r="J4795" s="18">
        <f t="shared" si="298"/>
        <v>646.48000000000013</v>
      </c>
      <c r="K4795" s="19" t="str">
        <f t="shared" si="296"/>
        <v>Dec-13</v>
      </c>
      <c r="L4795" s="20">
        <f t="shared" si="299"/>
        <v>4707</v>
      </c>
      <c r="M4795" s="21">
        <f t="shared" si="297"/>
        <v>0.13734438070958149</v>
      </c>
    </row>
    <row r="4796" spans="1:13" x14ac:dyDescent="0.3">
      <c r="A4796" s="112">
        <v>41639</v>
      </c>
      <c r="B4796" s="87" t="s">
        <v>29</v>
      </c>
      <c r="C4796" s="102">
        <v>0.54166666666666663</v>
      </c>
      <c r="D4796" s="87" t="s">
        <v>31</v>
      </c>
      <c r="E4796" s="114" t="s">
        <v>1642</v>
      </c>
      <c r="F4796" s="113">
        <v>3.75</v>
      </c>
      <c r="G4796" s="88">
        <v>1</v>
      </c>
      <c r="H4796" s="87" t="s">
        <v>33</v>
      </c>
      <c r="I4796" s="78">
        <v>-1</v>
      </c>
      <c r="J4796" s="18">
        <f t="shared" si="298"/>
        <v>645.48000000000013</v>
      </c>
      <c r="K4796" s="19" t="str">
        <f t="shared" si="296"/>
        <v>Dec-13</v>
      </c>
      <c r="L4796" s="20">
        <f t="shared" si="299"/>
        <v>4708</v>
      </c>
      <c r="M4796" s="21">
        <f t="shared" si="297"/>
        <v>0.13710280373831779</v>
      </c>
    </row>
    <row r="4797" spans="1:13" x14ac:dyDescent="0.3">
      <c r="A4797" s="112">
        <v>41640</v>
      </c>
      <c r="B4797" s="87" t="s">
        <v>61</v>
      </c>
      <c r="C4797" s="102">
        <v>0.52083333333333337</v>
      </c>
      <c r="D4797" s="87" t="s">
        <v>31</v>
      </c>
      <c r="E4797" s="114" t="s">
        <v>1643</v>
      </c>
      <c r="F4797" s="113">
        <v>4</v>
      </c>
      <c r="G4797" s="88">
        <v>1</v>
      </c>
      <c r="H4797" s="87" t="s">
        <v>33</v>
      </c>
      <c r="I4797" s="78">
        <v>-1</v>
      </c>
      <c r="J4797" s="18">
        <f t="shared" si="298"/>
        <v>644.48000000000013</v>
      </c>
      <c r="K4797" s="19" t="str">
        <f t="shared" si="296"/>
        <v>Jan-14</v>
      </c>
      <c r="L4797" s="20">
        <f t="shared" si="299"/>
        <v>4709</v>
      </c>
      <c r="M4797" s="21">
        <f t="shared" si="297"/>
        <v>0.13686132936929288</v>
      </c>
    </row>
    <row r="4798" spans="1:13" x14ac:dyDescent="0.3">
      <c r="A4798" s="112">
        <v>41640</v>
      </c>
      <c r="B4798" s="87" t="s">
        <v>30</v>
      </c>
      <c r="C4798" s="102">
        <v>0.55902777777777779</v>
      </c>
      <c r="D4798" s="87" t="s">
        <v>31</v>
      </c>
      <c r="E4798" s="114" t="s">
        <v>1644</v>
      </c>
      <c r="F4798" s="113">
        <v>3.5</v>
      </c>
      <c r="G4798" s="88">
        <v>1</v>
      </c>
      <c r="H4798" s="87" t="s">
        <v>33</v>
      </c>
      <c r="I4798" s="78">
        <v>-1</v>
      </c>
      <c r="J4798" s="18">
        <f t="shared" si="298"/>
        <v>643.48000000000013</v>
      </c>
      <c r="K4798" s="19" t="str">
        <f t="shared" si="296"/>
        <v>Jan-14</v>
      </c>
      <c r="L4798" s="20">
        <f t="shared" si="299"/>
        <v>4710</v>
      </c>
      <c r="M4798" s="21">
        <f t="shared" si="297"/>
        <v>0.13661995753715503</v>
      </c>
    </row>
    <row r="4799" spans="1:13" x14ac:dyDescent="0.3">
      <c r="A4799" s="112">
        <v>41640</v>
      </c>
      <c r="B4799" s="87" t="s">
        <v>30</v>
      </c>
      <c r="C4799" s="102">
        <v>0.60763888888888895</v>
      </c>
      <c r="D4799" s="87" t="s">
        <v>31</v>
      </c>
      <c r="E4799" s="114" t="s">
        <v>1645</v>
      </c>
      <c r="F4799" s="113">
        <v>2.75</v>
      </c>
      <c r="G4799" s="88">
        <v>1</v>
      </c>
      <c r="H4799" s="87" t="s">
        <v>33</v>
      </c>
      <c r="I4799" s="78">
        <v>-1</v>
      </c>
      <c r="J4799" s="18">
        <f t="shared" si="298"/>
        <v>642.48000000000013</v>
      </c>
      <c r="K4799" s="19" t="str">
        <f t="shared" si="296"/>
        <v>Jan-14</v>
      </c>
      <c r="L4799" s="20">
        <f t="shared" si="299"/>
        <v>4711</v>
      </c>
      <c r="M4799" s="21">
        <f t="shared" si="297"/>
        <v>0.13637868817660798</v>
      </c>
    </row>
    <row r="4800" spans="1:13" x14ac:dyDescent="0.3">
      <c r="A4800" s="129">
        <v>41640</v>
      </c>
      <c r="B4800" s="126" t="s">
        <v>30</v>
      </c>
      <c r="C4800" s="125">
        <v>12.15</v>
      </c>
      <c r="D4800" s="87" t="s">
        <v>31</v>
      </c>
      <c r="E4800" s="125" t="s">
        <v>8437</v>
      </c>
      <c r="F4800" s="127">
        <v>5</v>
      </c>
      <c r="G4800" s="70">
        <v>1</v>
      </c>
      <c r="H4800" s="69">
        <v>1</v>
      </c>
      <c r="I4800" s="64">
        <v>4</v>
      </c>
      <c r="J4800" s="18">
        <f t="shared" si="298"/>
        <v>646.48000000000013</v>
      </c>
      <c r="K4800" s="19" t="str">
        <f t="shared" si="296"/>
        <v>Jan-14</v>
      </c>
      <c r="L4800" s="20">
        <f t="shared" si="299"/>
        <v>4712</v>
      </c>
      <c r="M4800" s="21">
        <f t="shared" si="297"/>
        <v>0.13719864176570462</v>
      </c>
    </row>
    <row r="4801" spans="1:13" x14ac:dyDescent="0.3">
      <c r="A4801" s="129">
        <v>41640</v>
      </c>
      <c r="B4801" s="126" t="s">
        <v>30</v>
      </c>
      <c r="C4801" s="125">
        <v>13.25</v>
      </c>
      <c r="D4801" s="87" t="s">
        <v>31</v>
      </c>
      <c r="E4801" s="125" t="s">
        <v>8438</v>
      </c>
      <c r="F4801" s="127">
        <v>5.5</v>
      </c>
      <c r="G4801" s="70">
        <v>1</v>
      </c>
      <c r="H4801" s="69">
        <v>2</v>
      </c>
      <c r="I4801" s="64">
        <v>-1</v>
      </c>
      <c r="J4801" s="18">
        <f t="shared" si="298"/>
        <v>645.48000000000013</v>
      </c>
      <c r="K4801" s="19" t="str">
        <f t="shared" si="296"/>
        <v>Jan-14</v>
      </c>
      <c r="L4801" s="20">
        <f t="shared" si="299"/>
        <v>4713</v>
      </c>
      <c r="M4801" s="21">
        <f t="shared" si="297"/>
        <v>0.13695735200509232</v>
      </c>
    </row>
    <row r="4802" spans="1:13" x14ac:dyDescent="0.3">
      <c r="A4802" s="129">
        <v>41640</v>
      </c>
      <c r="B4802" s="126" t="s">
        <v>76</v>
      </c>
      <c r="C4802" s="125">
        <v>13.55</v>
      </c>
      <c r="D4802" s="87" t="s">
        <v>31</v>
      </c>
      <c r="E4802" s="125" t="s">
        <v>8439</v>
      </c>
      <c r="F4802" s="127">
        <v>5.5</v>
      </c>
      <c r="G4802" s="70">
        <v>1</v>
      </c>
      <c r="H4802" s="69" t="s">
        <v>6116</v>
      </c>
      <c r="I4802" s="64">
        <v>-1</v>
      </c>
      <c r="J4802" s="18">
        <f t="shared" si="298"/>
        <v>644.48000000000013</v>
      </c>
      <c r="K4802" s="19" t="str">
        <f t="shared" ref="K4802:K4865" si="300">TEXT(A4802,"MMM-yy")</f>
        <v>Jan-14</v>
      </c>
      <c r="L4802" s="20">
        <f t="shared" si="299"/>
        <v>4714</v>
      </c>
      <c r="M4802" s="21">
        <f t="shared" ref="M4802:M4865" si="301">J4802/L4802</f>
        <v>0.13671616461603736</v>
      </c>
    </row>
    <row r="4803" spans="1:13" x14ac:dyDescent="0.3">
      <c r="A4803" s="129">
        <v>41640</v>
      </c>
      <c r="B4803" s="126" t="s">
        <v>30</v>
      </c>
      <c r="C4803" s="125">
        <v>14</v>
      </c>
      <c r="D4803" s="87" t="s">
        <v>31</v>
      </c>
      <c r="E4803" s="125" t="s">
        <v>8440</v>
      </c>
      <c r="F4803" s="127">
        <v>6</v>
      </c>
      <c r="G4803" s="70">
        <v>1</v>
      </c>
      <c r="H4803" s="69">
        <v>7</v>
      </c>
      <c r="I4803" s="64">
        <v>-1</v>
      </c>
      <c r="J4803" s="18">
        <f t="shared" ref="J4803:J4866" si="302">J4802+I4803</f>
        <v>643.48000000000013</v>
      </c>
      <c r="K4803" s="19" t="str">
        <f t="shared" si="300"/>
        <v>Jan-14</v>
      </c>
      <c r="L4803" s="20">
        <f t="shared" ref="L4803:L4866" si="303">L4802+G4803</f>
        <v>4715</v>
      </c>
      <c r="M4803" s="21">
        <f t="shared" si="301"/>
        <v>0.13647507953340407</v>
      </c>
    </row>
    <row r="4804" spans="1:13" x14ac:dyDescent="0.3">
      <c r="A4804" s="129">
        <v>41640</v>
      </c>
      <c r="B4804" s="126" t="s">
        <v>30</v>
      </c>
      <c r="C4804" s="125">
        <v>15.45</v>
      </c>
      <c r="D4804" s="87" t="s">
        <v>31</v>
      </c>
      <c r="E4804" s="125" t="s">
        <v>8441</v>
      </c>
      <c r="F4804" s="127">
        <v>6</v>
      </c>
      <c r="G4804" s="70">
        <v>1</v>
      </c>
      <c r="H4804" s="69">
        <v>2</v>
      </c>
      <c r="I4804" s="64">
        <v>-1</v>
      </c>
      <c r="J4804" s="18">
        <f t="shared" si="302"/>
        <v>642.48000000000013</v>
      </c>
      <c r="K4804" s="19" t="str">
        <f t="shared" si="300"/>
        <v>Jan-14</v>
      </c>
      <c r="L4804" s="20">
        <f t="shared" si="303"/>
        <v>4716</v>
      </c>
      <c r="M4804" s="21">
        <f t="shared" si="301"/>
        <v>0.13623409669211198</v>
      </c>
    </row>
    <row r="4805" spans="1:13" x14ac:dyDescent="0.3">
      <c r="A4805" s="112">
        <v>41641</v>
      </c>
      <c r="B4805" s="87" t="s">
        <v>30</v>
      </c>
      <c r="C4805" s="102">
        <v>0.58333333333333337</v>
      </c>
      <c r="D4805" s="87" t="s">
        <v>31</v>
      </c>
      <c r="E4805" s="114" t="s">
        <v>1646</v>
      </c>
      <c r="F4805" s="113">
        <v>4</v>
      </c>
      <c r="G4805" s="88">
        <v>1</v>
      </c>
      <c r="H4805" s="87" t="s">
        <v>42</v>
      </c>
      <c r="I4805" s="78">
        <v>3</v>
      </c>
      <c r="J4805" s="18">
        <f t="shared" si="302"/>
        <v>645.48000000000013</v>
      </c>
      <c r="K4805" s="19" t="str">
        <f t="shared" si="300"/>
        <v>Jan-14</v>
      </c>
      <c r="L4805" s="20">
        <f t="shared" si="303"/>
        <v>4717</v>
      </c>
      <c r="M4805" s="21">
        <f t="shared" si="301"/>
        <v>0.13684121263514948</v>
      </c>
    </row>
    <row r="4806" spans="1:13" x14ac:dyDescent="0.3">
      <c r="A4806" s="112">
        <v>41641</v>
      </c>
      <c r="B4806" s="87" t="s">
        <v>49</v>
      </c>
      <c r="C4806" s="102">
        <v>0.61805555555555558</v>
      </c>
      <c r="D4806" s="87" t="s">
        <v>31</v>
      </c>
      <c r="E4806" s="114" t="s">
        <v>1647</v>
      </c>
      <c r="F4806" s="113">
        <v>4</v>
      </c>
      <c r="G4806" s="88">
        <v>1</v>
      </c>
      <c r="H4806" s="87" t="s">
        <v>33</v>
      </c>
      <c r="I4806" s="78">
        <v>-1</v>
      </c>
      <c r="J4806" s="18">
        <f t="shared" si="302"/>
        <v>644.48000000000013</v>
      </c>
      <c r="K4806" s="19" t="str">
        <f t="shared" si="300"/>
        <v>Jan-14</v>
      </c>
      <c r="L4806" s="20">
        <f t="shared" si="303"/>
        <v>4718</v>
      </c>
      <c r="M4806" s="21">
        <f t="shared" si="301"/>
        <v>0.13660025434506148</v>
      </c>
    </row>
    <row r="4807" spans="1:13" x14ac:dyDescent="0.3">
      <c r="A4807" s="112">
        <v>41641</v>
      </c>
      <c r="B4807" s="87" t="s">
        <v>45</v>
      </c>
      <c r="C4807" s="102">
        <v>0.65972222222222221</v>
      </c>
      <c r="D4807" s="87" t="s">
        <v>31</v>
      </c>
      <c r="E4807" s="114" t="s">
        <v>1648</v>
      </c>
      <c r="F4807" s="113">
        <v>4</v>
      </c>
      <c r="G4807" s="88">
        <v>1</v>
      </c>
      <c r="H4807" s="87" t="s">
        <v>42</v>
      </c>
      <c r="I4807" s="23">
        <v>3</v>
      </c>
      <c r="J4807" s="18">
        <f t="shared" si="302"/>
        <v>647.48000000000013</v>
      </c>
      <c r="K4807" s="19" t="str">
        <f t="shared" si="300"/>
        <v>Jan-14</v>
      </c>
      <c r="L4807" s="20">
        <f t="shared" si="303"/>
        <v>4719</v>
      </c>
      <c r="M4807" s="21">
        <f t="shared" si="301"/>
        <v>0.13720703538885359</v>
      </c>
    </row>
    <row r="4808" spans="1:13" x14ac:dyDescent="0.3">
      <c r="A4808" s="112">
        <v>41641</v>
      </c>
      <c r="B4808" s="87" t="s">
        <v>45</v>
      </c>
      <c r="C4808" s="102">
        <v>0.78472222222222221</v>
      </c>
      <c r="D4808" s="87" t="s">
        <v>31</v>
      </c>
      <c r="E4808" s="114" t="s">
        <v>1649</v>
      </c>
      <c r="F4808" s="113">
        <v>3.25</v>
      </c>
      <c r="G4808" s="88">
        <v>1</v>
      </c>
      <c r="H4808" s="87" t="s">
        <v>42</v>
      </c>
      <c r="I4808" s="23">
        <v>2.25</v>
      </c>
      <c r="J4808" s="18">
        <f t="shared" si="302"/>
        <v>649.73000000000013</v>
      </c>
      <c r="K4808" s="19" t="str">
        <f t="shared" si="300"/>
        <v>Jan-14</v>
      </c>
      <c r="L4808" s="20">
        <f t="shared" si="303"/>
        <v>4720</v>
      </c>
      <c r="M4808" s="21">
        <f t="shared" si="301"/>
        <v>0.13765466101694918</v>
      </c>
    </row>
    <row r="4809" spans="1:13" x14ac:dyDescent="0.3">
      <c r="A4809" s="129">
        <v>41641</v>
      </c>
      <c r="B4809" s="127" t="s">
        <v>30</v>
      </c>
      <c r="C4809" s="125">
        <v>12.3</v>
      </c>
      <c r="D4809" s="87" t="s">
        <v>31</v>
      </c>
      <c r="E4809" s="125" t="s">
        <v>6292</v>
      </c>
      <c r="F4809" s="127">
        <v>4.5</v>
      </c>
      <c r="G4809" s="70">
        <v>1</v>
      </c>
      <c r="H4809" s="69">
        <v>8</v>
      </c>
      <c r="I4809" s="64">
        <v>-1</v>
      </c>
      <c r="J4809" s="18">
        <f t="shared" si="302"/>
        <v>648.73000000000013</v>
      </c>
      <c r="K4809" s="19" t="str">
        <f t="shared" si="300"/>
        <v>Jan-14</v>
      </c>
      <c r="L4809" s="20">
        <f t="shared" si="303"/>
        <v>4721</v>
      </c>
      <c r="M4809" s="21">
        <f t="shared" si="301"/>
        <v>0.13741368354162256</v>
      </c>
    </row>
    <row r="4810" spans="1:13" x14ac:dyDescent="0.3">
      <c r="A4810" s="129">
        <v>41641</v>
      </c>
      <c r="B4810" s="126" t="s">
        <v>30</v>
      </c>
      <c r="C4810" s="125">
        <v>12.3</v>
      </c>
      <c r="D4810" s="87" t="s">
        <v>31</v>
      </c>
      <c r="E4810" s="125" t="s">
        <v>1503</v>
      </c>
      <c r="F4810" s="127">
        <v>5</v>
      </c>
      <c r="G4810" s="70">
        <v>1</v>
      </c>
      <c r="H4810" s="69">
        <v>1</v>
      </c>
      <c r="I4810" s="64">
        <v>4</v>
      </c>
      <c r="J4810" s="18">
        <f t="shared" si="302"/>
        <v>652.73000000000013</v>
      </c>
      <c r="K4810" s="19" t="str">
        <f t="shared" si="300"/>
        <v>Jan-14</v>
      </c>
      <c r="L4810" s="20">
        <f t="shared" si="303"/>
        <v>4722</v>
      </c>
      <c r="M4810" s="21">
        <f t="shared" si="301"/>
        <v>0.13823168149089371</v>
      </c>
    </row>
    <row r="4811" spans="1:13" x14ac:dyDescent="0.3">
      <c r="A4811" s="129">
        <v>41641</v>
      </c>
      <c r="B4811" s="126" t="s">
        <v>67</v>
      </c>
      <c r="C4811" s="125">
        <v>14.1</v>
      </c>
      <c r="D4811" s="87" t="s">
        <v>31</v>
      </c>
      <c r="E4811" s="125" t="s">
        <v>6334</v>
      </c>
      <c r="F4811" s="127">
        <v>4.5</v>
      </c>
      <c r="G4811" s="70">
        <v>1</v>
      </c>
      <c r="H4811" s="69">
        <v>3</v>
      </c>
      <c r="I4811" s="64">
        <v>-1</v>
      </c>
      <c r="J4811" s="18">
        <f t="shared" si="302"/>
        <v>651.73000000000013</v>
      </c>
      <c r="K4811" s="19" t="str">
        <f t="shared" si="300"/>
        <v>Jan-14</v>
      </c>
      <c r="L4811" s="20">
        <f t="shared" si="303"/>
        <v>4723</v>
      </c>
      <c r="M4811" s="21">
        <f t="shared" si="301"/>
        <v>0.13799068388735974</v>
      </c>
    </row>
    <row r="4812" spans="1:13" x14ac:dyDescent="0.3">
      <c r="A4812" s="129">
        <v>41641</v>
      </c>
      <c r="B4812" s="126" t="s">
        <v>49</v>
      </c>
      <c r="C4812" s="125">
        <v>14.2</v>
      </c>
      <c r="D4812" s="87" t="s">
        <v>31</v>
      </c>
      <c r="E4812" s="125" t="s">
        <v>8443</v>
      </c>
      <c r="F4812" s="127">
        <v>4.5</v>
      </c>
      <c r="G4812" s="70">
        <v>1</v>
      </c>
      <c r="H4812" s="69">
        <v>5</v>
      </c>
      <c r="I4812" s="64">
        <v>-1</v>
      </c>
      <c r="J4812" s="18">
        <f t="shared" si="302"/>
        <v>650.73000000000013</v>
      </c>
      <c r="K4812" s="19" t="str">
        <f t="shared" si="300"/>
        <v>Jan-14</v>
      </c>
      <c r="L4812" s="20">
        <f t="shared" si="303"/>
        <v>4724</v>
      </c>
      <c r="M4812" s="21">
        <f t="shared" si="301"/>
        <v>0.13774978831498733</v>
      </c>
    </row>
    <row r="4813" spans="1:13" x14ac:dyDescent="0.3">
      <c r="A4813" s="128">
        <v>41641</v>
      </c>
      <c r="B4813" s="87" t="s">
        <v>45</v>
      </c>
      <c r="C4813" s="114">
        <v>16.2</v>
      </c>
      <c r="D4813" s="87" t="s">
        <v>31</v>
      </c>
      <c r="E4813" s="114" t="s">
        <v>8442</v>
      </c>
      <c r="F4813" s="113">
        <v>6</v>
      </c>
      <c r="G4813" s="70">
        <v>1</v>
      </c>
      <c r="H4813" s="71" t="s">
        <v>6526</v>
      </c>
      <c r="I4813" s="63">
        <v>5</v>
      </c>
      <c r="J4813" s="18">
        <f t="shared" si="302"/>
        <v>655.73000000000013</v>
      </c>
      <c r="K4813" s="19" t="str">
        <f t="shared" si="300"/>
        <v>Jan-14</v>
      </c>
      <c r="L4813" s="20">
        <f t="shared" si="303"/>
        <v>4725</v>
      </c>
      <c r="M4813" s="21">
        <f t="shared" si="301"/>
        <v>0.138778835978836</v>
      </c>
    </row>
    <row r="4814" spans="1:13" x14ac:dyDescent="0.3">
      <c r="A4814" s="112">
        <v>41642</v>
      </c>
      <c r="B4814" s="87" t="s">
        <v>30</v>
      </c>
      <c r="C4814" s="102">
        <v>0.54166666666666663</v>
      </c>
      <c r="D4814" s="87" t="s">
        <v>31</v>
      </c>
      <c r="E4814" s="114" t="s">
        <v>1650</v>
      </c>
      <c r="F4814" s="113">
        <v>3</v>
      </c>
      <c r="G4814" s="88">
        <v>1</v>
      </c>
      <c r="H4814" s="87" t="s">
        <v>42</v>
      </c>
      <c r="I4814" s="78">
        <v>2</v>
      </c>
      <c r="J4814" s="18">
        <f t="shared" si="302"/>
        <v>657.73000000000013</v>
      </c>
      <c r="K4814" s="19" t="str">
        <f t="shared" si="300"/>
        <v>Jan-14</v>
      </c>
      <c r="L4814" s="20">
        <f t="shared" si="303"/>
        <v>4726</v>
      </c>
      <c r="M4814" s="21">
        <f t="shared" si="301"/>
        <v>0.13917266187050362</v>
      </c>
    </row>
    <row r="4815" spans="1:13" x14ac:dyDescent="0.3">
      <c r="A4815" s="112">
        <v>41642</v>
      </c>
      <c r="B4815" s="87" t="s">
        <v>97</v>
      </c>
      <c r="C4815" s="102">
        <v>0.63194444444444442</v>
      </c>
      <c r="D4815" s="87" t="s">
        <v>31</v>
      </c>
      <c r="E4815" s="114" t="s">
        <v>1651</v>
      </c>
      <c r="F4815" s="113">
        <v>3.25</v>
      </c>
      <c r="G4815" s="88">
        <v>1</v>
      </c>
      <c r="H4815" s="87" t="s">
        <v>33</v>
      </c>
      <c r="I4815" s="78">
        <v>-1</v>
      </c>
      <c r="J4815" s="18">
        <f t="shared" si="302"/>
        <v>656.73000000000013</v>
      </c>
      <c r="K4815" s="19" t="str">
        <f t="shared" si="300"/>
        <v>Jan-14</v>
      </c>
      <c r="L4815" s="20">
        <f t="shared" si="303"/>
        <v>4727</v>
      </c>
      <c r="M4815" s="21">
        <f t="shared" si="301"/>
        <v>0.1389316691347578</v>
      </c>
    </row>
    <row r="4816" spans="1:13" x14ac:dyDescent="0.3">
      <c r="A4816" s="112">
        <v>41642</v>
      </c>
      <c r="B4816" s="87" t="s">
        <v>97</v>
      </c>
      <c r="C4816" s="102">
        <v>0.65277777777777779</v>
      </c>
      <c r="D4816" s="87" t="s">
        <v>31</v>
      </c>
      <c r="E4816" s="114" t="s">
        <v>1652</v>
      </c>
      <c r="F4816" s="113">
        <v>3.75</v>
      </c>
      <c r="G4816" s="88">
        <v>1</v>
      </c>
      <c r="H4816" s="87" t="s">
        <v>33</v>
      </c>
      <c r="I4816" s="78">
        <v>-1</v>
      </c>
      <c r="J4816" s="18">
        <f t="shared" si="302"/>
        <v>655.73000000000013</v>
      </c>
      <c r="K4816" s="19" t="str">
        <f t="shared" si="300"/>
        <v>Jan-14</v>
      </c>
      <c r="L4816" s="20">
        <f t="shared" si="303"/>
        <v>4728</v>
      </c>
      <c r="M4816" s="21">
        <f t="shared" si="301"/>
        <v>0.13869077834179361</v>
      </c>
    </row>
    <row r="4817" spans="1:13" x14ac:dyDescent="0.3">
      <c r="A4817" s="112">
        <v>41642</v>
      </c>
      <c r="B4817" s="87" t="s">
        <v>45</v>
      </c>
      <c r="C4817" s="102">
        <v>0.72916666666666663</v>
      </c>
      <c r="D4817" s="87" t="s">
        <v>31</v>
      </c>
      <c r="E4817" s="114" t="s">
        <v>1653</v>
      </c>
      <c r="F4817" s="113">
        <v>4</v>
      </c>
      <c r="G4817" s="88">
        <v>1</v>
      </c>
      <c r="H4817" s="87" t="s">
        <v>33</v>
      </c>
      <c r="I4817" s="23">
        <v>-1</v>
      </c>
      <c r="J4817" s="18">
        <f t="shared" si="302"/>
        <v>654.73000000000013</v>
      </c>
      <c r="K4817" s="19" t="str">
        <f t="shared" si="300"/>
        <v>Jan-14</v>
      </c>
      <c r="L4817" s="20">
        <f t="shared" si="303"/>
        <v>4729</v>
      </c>
      <c r="M4817" s="21">
        <f t="shared" si="301"/>
        <v>0.13844998942694017</v>
      </c>
    </row>
    <row r="4818" spans="1:13" x14ac:dyDescent="0.3">
      <c r="A4818" s="129">
        <v>41642</v>
      </c>
      <c r="B4818" s="126" t="s">
        <v>30</v>
      </c>
      <c r="C4818" s="125">
        <v>12.3</v>
      </c>
      <c r="D4818" s="87" t="s">
        <v>31</v>
      </c>
      <c r="E4818" s="125" t="s">
        <v>8100</v>
      </c>
      <c r="F4818" s="127">
        <v>4.5</v>
      </c>
      <c r="G4818" s="70">
        <v>1</v>
      </c>
      <c r="H4818" s="69">
        <v>1</v>
      </c>
      <c r="I4818" s="64">
        <v>5</v>
      </c>
      <c r="J4818" s="18">
        <f t="shared" si="302"/>
        <v>659.73000000000013</v>
      </c>
      <c r="K4818" s="19" t="str">
        <f t="shared" si="300"/>
        <v>Jan-14</v>
      </c>
      <c r="L4818" s="20">
        <f t="shared" si="303"/>
        <v>4730</v>
      </c>
      <c r="M4818" s="21">
        <f t="shared" si="301"/>
        <v>0.13947780126849896</v>
      </c>
    </row>
    <row r="4819" spans="1:13" x14ac:dyDescent="0.3">
      <c r="A4819" s="129">
        <v>41642</v>
      </c>
      <c r="B4819" s="126" t="s">
        <v>97</v>
      </c>
      <c r="C4819" s="125">
        <v>14.4</v>
      </c>
      <c r="D4819" s="87" t="s">
        <v>31</v>
      </c>
      <c r="E4819" s="125" t="s">
        <v>8444</v>
      </c>
      <c r="F4819" s="127">
        <v>5</v>
      </c>
      <c r="G4819" s="70">
        <v>1</v>
      </c>
      <c r="H4819" s="69" t="s">
        <v>6116</v>
      </c>
      <c r="I4819" s="64">
        <v>-1</v>
      </c>
      <c r="J4819" s="18">
        <f t="shared" si="302"/>
        <v>658.73000000000013</v>
      </c>
      <c r="K4819" s="19" t="str">
        <f t="shared" si="300"/>
        <v>Jan-14</v>
      </c>
      <c r="L4819" s="20">
        <f t="shared" si="303"/>
        <v>4731</v>
      </c>
      <c r="M4819" s="21">
        <f t="shared" si="301"/>
        <v>0.13923694779116469</v>
      </c>
    </row>
    <row r="4820" spans="1:13" x14ac:dyDescent="0.3">
      <c r="A4820" s="128">
        <v>41642</v>
      </c>
      <c r="B4820" s="87" t="s">
        <v>45</v>
      </c>
      <c r="C4820" s="114">
        <v>18</v>
      </c>
      <c r="D4820" s="87" t="s">
        <v>31</v>
      </c>
      <c r="E4820" s="114" t="s">
        <v>1059</v>
      </c>
      <c r="F4820" s="113">
        <v>5.5</v>
      </c>
      <c r="G4820" s="70">
        <v>1</v>
      </c>
      <c r="H4820" s="73" t="s">
        <v>6512</v>
      </c>
      <c r="I4820" s="63">
        <v>-1</v>
      </c>
      <c r="J4820" s="18">
        <f t="shared" si="302"/>
        <v>657.73000000000013</v>
      </c>
      <c r="K4820" s="19" t="str">
        <f t="shared" si="300"/>
        <v>Jan-14</v>
      </c>
      <c r="L4820" s="20">
        <f t="shared" si="303"/>
        <v>4732</v>
      </c>
      <c r="M4820" s="21">
        <f t="shared" si="301"/>
        <v>0.13899619611158076</v>
      </c>
    </row>
    <row r="4821" spans="1:13" x14ac:dyDescent="0.3">
      <c r="A4821" s="112">
        <v>41643</v>
      </c>
      <c r="B4821" s="87" t="s">
        <v>137</v>
      </c>
      <c r="C4821" s="102">
        <v>0.5</v>
      </c>
      <c r="D4821" s="87" t="s">
        <v>31</v>
      </c>
      <c r="E4821" s="114" t="s">
        <v>1654</v>
      </c>
      <c r="F4821" s="113">
        <v>3.75</v>
      </c>
      <c r="G4821" s="88">
        <v>1</v>
      </c>
      <c r="H4821" s="87" t="s">
        <v>33</v>
      </c>
      <c r="I4821" s="78">
        <v>-1</v>
      </c>
      <c r="J4821" s="18">
        <f t="shared" si="302"/>
        <v>656.73000000000013</v>
      </c>
      <c r="K4821" s="19" t="str">
        <f t="shared" si="300"/>
        <v>Jan-14</v>
      </c>
      <c r="L4821" s="20">
        <f t="shared" si="303"/>
        <v>4733</v>
      </c>
      <c r="M4821" s="21">
        <f t="shared" si="301"/>
        <v>0.13875554616522293</v>
      </c>
    </row>
    <row r="4822" spans="1:13" x14ac:dyDescent="0.3">
      <c r="A4822" s="112">
        <v>41643</v>
      </c>
      <c r="B4822" s="87" t="s">
        <v>29</v>
      </c>
      <c r="C4822" s="102">
        <v>0.58333333333333337</v>
      </c>
      <c r="D4822" s="87" t="s">
        <v>31</v>
      </c>
      <c r="E4822" s="114" t="s">
        <v>1655</v>
      </c>
      <c r="F4822" s="113">
        <v>3.5</v>
      </c>
      <c r="G4822" s="88">
        <v>1</v>
      </c>
      <c r="H4822" s="87" t="s">
        <v>33</v>
      </c>
      <c r="I4822" s="78">
        <v>-1</v>
      </c>
      <c r="J4822" s="18">
        <f t="shared" si="302"/>
        <v>655.73000000000013</v>
      </c>
      <c r="K4822" s="19" t="str">
        <f t="shared" si="300"/>
        <v>Jan-14</v>
      </c>
      <c r="L4822" s="20">
        <f t="shared" si="303"/>
        <v>4734</v>
      </c>
      <c r="M4822" s="21">
        <f t="shared" si="301"/>
        <v>0.13851499788762148</v>
      </c>
    </row>
    <row r="4823" spans="1:13" x14ac:dyDescent="0.3">
      <c r="A4823" s="129">
        <v>41643</v>
      </c>
      <c r="B4823" s="126" t="s">
        <v>29</v>
      </c>
      <c r="C4823" s="125">
        <v>11.5</v>
      </c>
      <c r="D4823" s="87" t="s">
        <v>31</v>
      </c>
      <c r="E4823" s="125" t="s">
        <v>1358</v>
      </c>
      <c r="F4823" s="127">
        <v>5.5</v>
      </c>
      <c r="G4823" s="70">
        <v>1</v>
      </c>
      <c r="H4823" s="69">
        <v>4</v>
      </c>
      <c r="I4823" s="64">
        <v>-1</v>
      </c>
      <c r="J4823" s="18">
        <f t="shared" si="302"/>
        <v>654.73000000000013</v>
      </c>
      <c r="K4823" s="19" t="str">
        <f t="shared" si="300"/>
        <v>Jan-14</v>
      </c>
      <c r="L4823" s="20">
        <f t="shared" si="303"/>
        <v>4735</v>
      </c>
      <c r="M4823" s="21">
        <f t="shared" si="301"/>
        <v>0.13827455121436116</v>
      </c>
    </row>
    <row r="4824" spans="1:13" x14ac:dyDescent="0.3">
      <c r="A4824" s="129">
        <v>41645</v>
      </c>
      <c r="B4824" s="126" t="s">
        <v>45</v>
      </c>
      <c r="C4824" s="125">
        <v>15.1</v>
      </c>
      <c r="D4824" s="87" t="s">
        <v>31</v>
      </c>
      <c r="E4824" s="125" t="s">
        <v>8445</v>
      </c>
      <c r="F4824" s="127">
        <v>4.5</v>
      </c>
      <c r="G4824" s="70">
        <v>1</v>
      </c>
      <c r="H4824" s="69">
        <v>4</v>
      </c>
      <c r="I4824" s="64">
        <v>-1</v>
      </c>
      <c r="J4824" s="18">
        <f t="shared" si="302"/>
        <v>653.73000000000013</v>
      </c>
      <c r="K4824" s="19" t="str">
        <f t="shared" si="300"/>
        <v>Jan-14</v>
      </c>
      <c r="L4824" s="20">
        <f t="shared" si="303"/>
        <v>4736</v>
      </c>
      <c r="M4824" s="21">
        <f t="shared" si="301"/>
        <v>0.13803420608108111</v>
      </c>
    </row>
    <row r="4825" spans="1:13" x14ac:dyDescent="0.3">
      <c r="A4825" s="129">
        <v>41645</v>
      </c>
      <c r="B4825" s="126" t="s">
        <v>45</v>
      </c>
      <c r="C4825" s="125">
        <v>15.4</v>
      </c>
      <c r="D4825" s="87" t="s">
        <v>31</v>
      </c>
      <c r="E4825" s="125" t="s">
        <v>8446</v>
      </c>
      <c r="F4825" s="127">
        <v>5</v>
      </c>
      <c r="G4825" s="70">
        <v>1</v>
      </c>
      <c r="H4825" s="69">
        <v>2</v>
      </c>
      <c r="I4825" s="64">
        <v>-1</v>
      </c>
      <c r="J4825" s="18">
        <f t="shared" si="302"/>
        <v>652.73000000000013</v>
      </c>
      <c r="K4825" s="19" t="str">
        <f t="shared" si="300"/>
        <v>Jan-14</v>
      </c>
      <c r="L4825" s="20">
        <f t="shared" si="303"/>
        <v>4737</v>
      </c>
      <c r="M4825" s="21">
        <f t="shared" si="301"/>
        <v>0.1377939624234748</v>
      </c>
    </row>
    <row r="4826" spans="1:13" x14ac:dyDescent="0.3">
      <c r="A4826" s="129">
        <v>41645</v>
      </c>
      <c r="B4826" s="126" t="s">
        <v>45</v>
      </c>
      <c r="C4826" s="125">
        <v>16.399999999999999</v>
      </c>
      <c r="D4826" s="87" t="s">
        <v>31</v>
      </c>
      <c r="E4826" s="125" t="s">
        <v>8335</v>
      </c>
      <c r="F4826" s="127">
        <v>5</v>
      </c>
      <c r="G4826" s="70">
        <v>1</v>
      </c>
      <c r="H4826" s="69">
        <v>2</v>
      </c>
      <c r="I4826" s="64">
        <v>-1</v>
      </c>
      <c r="J4826" s="18">
        <f t="shared" si="302"/>
        <v>651.73000000000013</v>
      </c>
      <c r="K4826" s="19" t="str">
        <f t="shared" si="300"/>
        <v>Jan-14</v>
      </c>
      <c r="L4826" s="20">
        <f t="shared" si="303"/>
        <v>4738</v>
      </c>
      <c r="M4826" s="21">
        <f t="shared" si="301"/>
        <v>0.13755382017729004</v>
      </c>
    </row>
    <row r="4827" spans="1:13" x14ac:dyDescent="0.3">
      <c r="A4827" s="112">
        <v>41646</v>
      </c>
      <c r="B4827" s="87" t="s">
        <v>50</v>
      </c>
      <c r="C4827" s="102">
        <v>0.57638888888888895</v>
      </c>
      <c r="D4827" s="87" t="s">
        <v>31</v>
      </c>
      <c r="E4827" s="114" t="s">
        <v>951</v>
      </c>
      <c r="F4827" s="113">
        <v>4</v>
      </c>
      <c r="G4827" s="88">
        <v>1</v>
      </c>
      <c r="H4827" s="87" t="s">
        <v>33</v>
      </c>
      <c r="I4827" s="78">
        <v>-1</v>
      </c>
      <c r="J4827" s="18">
        <f t="shared" si="302"/>
        <v>650.73000000000013</v>
      </c>
      <c r="K4827" s="19" t="str">
        <f t="shared" si="300"/>
        <v>Jan-14</v>
      </c>
      <c r="L4827" s="20">
        <f t="shared" si="303"/>
        <v>4739</v>
      </c>
      <c r="M4827" s="21">
        <f t="shared" si="301"/>
        <v>0.1373137792783288</v>
      </c>
    </row>
    <row r="4828" spans="1:13" x14ac:dyDescent="0.3">
      <c r="A4828" s="112">
        <v>41646</v>
      </c>
      <c r="B4828" s="87" t="s">
        <v>50</v>
      </c>
      <c r="C4828" s="102">
        <v>0.60069444444444442</v>
      </c>
      <c r="D4828" s="87" t="s">
        <v>31</v>
      </c>
      <c r="E4828" s="114" t="s">
        <v>1656</v>
      </c>
      <c r="F4828" s="113">
        <v>4</v>
      </c>
      <c r="G4828" s="88">
        <v>1</v>
      </c>
      <c r="H4828" s="87" t="s">
        <v>42</v>
      </c>
      <c r="I4828" s="78">
        <v>3</v>
      </c>
      <c r="J4828" s="18">
        <f t="shared" si="302"/>
        <v>653.73000000000013</v>
      </c>
      <c r="K4828" s="19" t="str">
        <f t="shared" si="300"/>
        <v>Jan-14</v>
      </c>
      <c r="L4828" s="20">
        <f t="shared" si="303"/>
        <v>4740</v>
      </c>
      <c r="M4828" s="21">
        <f t="shared" si="301"/>
        <v>0.13791772151898737</v>
      </c>
    </row>
    <row r="4829" spans="1:13" x14ac:dyDescent="0.3">
      <c r="A4829" s="112">
        <v>41646</v>
      </c>
      <c r="B4829" s="87" t="s">
        <v>30</v>
      </c>
      <c r="C4829" s="102">
        <v>0.61111111111111105</v>
      </c>
      <c r="D4829" s="87" t="s">
        <v>31</v>
      </c>
      <c r="E4829" s="114" t="s">
        <v>1657</v>
      </c>
      <c r="F4829" s="113">
        <v>3.25</v>
      </c>
      <c r="G4829" s="88">
        <v>1</v>
      </c>
      <c r="H4829" s="87" t="s">
        <v>33</v>
      </c>
      <c r="I4829" s="78">
        <v>-1</v>
      </c>
      <c r="J4829" s="18">
        <f t="shared" si="302"/>
        <v>652.73000000000013</v>
      </c>
      <c r="K4829" s="19" t="str">
        <f t="shared" si="300"/>
        <v>Jan-14</v>
      </c>
      <c r="L4829" s="20">
        <f t="shared" si="303"/>
        <v>4741</v>
      </c>
      <c r="M4829" s="21">
        <f t="shared" si="301"/>
        <v>0.13767770512550098</v>
      </c>
    </row>
    <row r="4830" spans="1:13" x14ac:dyDescent="0.3">
      <c r="A4830" s="112">
        <v>41646</v>
      </c>
      <c r="B4830" s="87" t="s">
        <v>50</v>
      </c>
      <c r="C4830" s="102">
        <v>0.64583333333333337</v>
      </c>
      <c r="D4830" s="87" t="s">
        <v>31</v>
      </c>
      <c r="E4830" s="114" t="s">
        <v>1658</v>
      </c>
      <c r="F4830" s="113">
        <v>3</v>
      </c>
      <c r="G4830" s="88">
        <v>1</v>
      </c>
      <c r="H4830" s="87" t="s">
        <v>33</v>
      </c>
      <c r="I4830" s="78">
        <v>-1</v>
      </c>
      <c r="J4830" s="18">
        <f t="shared" si="302"/>
        <v>651.73000000000013</v>
      </c>
      <c r="K4830" s="19" t="str">
        <f t="shared" si="300"/>
        <v>Jan-14</v>
      </c>
      <c r="L4830" s="20">
        <f t="shared" si="303"/>
        <v>4742</v>
      </c>
      <c r="M4830" s="21">
        <f t="shared" si="301"/>
        <v>0.13743778996204137</v>
      </c>
    </row>
    <row r="4831" spans="1:13" x14ac:dyDescent="0.3">
      <c r="A4831" s="129">
        <v>41646</v>
      </c>
      <c r="B4831" s="126" t="s">
        <v>50</v>
      </c>
      <c r="C4831" s="125">
        <v>13.5</v>
      </c>
      <c r="D4831" s="87" t="s">
        <v>31</v>
      </c>
      <c r="E4831" s="125" t="s">
        <v>8447</v>
      </c>
      <c r="F4831" s="127">
        <v>5.5</v>
      </c>
      <c r="G4831" s="70">
        <v>1</v>
      </c>
      <c r="H4831" s="69">
        <v>4</v>
      </c>
      <c r="I4831" s="64">
        <v>-1</v>
      </c>
      <c r="J4831" s="18">
        <f t="shared" si="302"/>
        <v>650.73000000000013</v>
      </c>
      <c r="K4831" s="19" t="str">
        <f t="shared" si="300"/>
        <v>Jan-14</v>
      </c>
      <c r="L4831" s="20">
        <f t="shared" si="303"/>
        <v>4743</v>
      </c>
      <c r="M4831" s="21">
        <f t="shared" si="301"/>
        <v>0.13719797596457942</v>
      </c>
    </row>
    <row r="4832" spans="1:13" x14ac:dyDescent="0.3">
      <c r="A4832" s="129">
        <v>41646</v>
      </c>
      <c r="B4832" s="126" t="s">
        <v>30</v>
      </c>
      <c r="C4832" s="125">
        <v>14.1</v>
      </c>
      <c r="D4832" s="87" t="s">
        <v>31</v>
      </c>
      <c r="E4832" s="125" t="s">
        <v>2920</v>
      </c>
      <c r="F4832" s="127">
        <v>5.5</v>
      </c>
      <c r="G4832" s="70">
        <v>1</v>
      </c>
      <c r="H4832" s="69">
        <v>5</v>
      </c>
      <c r="I4832" s="64">
        <v>-1</v>
      </c>
      <c r="J4832" s="18">
        <f t="shared" si="302"/>
        <v>649.73000000000013</v>
      </c>
      <c r="K4832" s="19" t="str">
        <f t="shared" si="300"/>
        <v>Jan-14</v>
      </c>
      <c r="L4832" s="20">
        <f t="shared" si="303"/>
        <v>4744</v>
      </c>
      <c r="M4832" s="21">
        <f t="shared" si="301"/>
        <v>0.13695826306914</v>
      </c>
    </row>
    <row r="4833" spans="1:13" x14ac:dyDescent="0.3">
      <c r="A4833" s="129">
        <v>41646</v>
      </c>
      <c r="B4833" s="126" t="s">
        <v>30</v>
      </c>
      <c r="C4833" s="125">
        <v>15.15</v>
      </c>
      <c r="D4833" s="87" t="s">
        <v>31</v>
      </c>
      <c r="E4833" s="125" t="s">
        <v>8448</v>
      </c>
      <c r="F4833" s="127">
        <v>5.5</v>
      </c>
      <c r="G4833" s="70">
        <v>1</v>
      </c>
      <c r="H4833" s="69">
        <v>1</v>
      </c>
      <c r="I4833" s="64">
        <v>4.5</v>
      </c>
      <c r="J4833" s="18">
        <f t="shared" si="302"/>
        <v>654.23000000000013</v>
      </c>
      <c r="K4833" s="19" t="str">
        <f t="shared" si="300"/>
        <v>Jan-14</v>
      </c>
      <c r="L4833" s="20">
        <f t="shared" si="303"/>
        <v>4745</v>
      </c>
      <c r="M4833" s="21">
        <f t="shared" si="301"/>
        <v>0.13787776606954691</v>
      </c>
    </row>
    <row r="4834" spans="1:13" x14ac:dyDescent="0.3">
      <c r="A4834" s="112">
        <v>41647</v>
      </c>
      <c r="B4834" s="87" t="s">
        <v>44</v>
      </c>
      <c r="C4834" s="102">
        <v>0.54861111111111105</v>
      </c>
      <c r="D4834" s="87" t="s">
        <v>31</v>
      </c>
      <c r="E4834" s="114" t="s">
        <v>1659</v>
      </c>
      <c r="F4834" s="113">
        <v>3</v>
      </c>
      <c r="G4834" s="88">
        <v>1</v>
      </c>
      <c r="H4834" s="87" t="s">
        <v>33</v>
      </c>
      <c r="I4834" s="78">
        <v>-1</v>
      </c>
      <c r="J4834" s="18">
        <f t="shared" si="302"/>
        <v>653.23000000000013</v>
      </c>
      <c r="K4834" s="19" t="str">
        <f t="shared" si="300"/>
        <v>Jan-14</v>
      </c>
      <c r="L4834" s="20">
        <f t="shared" si="303"/>
        <v>4746</v>
      </c>
      <c r="M4834" s="21">
        <f t="shared" si="301"/>
        <v>0.13763801095659506</v>
      </c>
    </row>
    <row r="4835" spans="1:13" x14ac:dyDescent="0.3">
      <c r="A4835" s="112">
        <v>41647</v>
      </c>
      <c r="B4835" s="87" t="s">
        <v>43</v>
      </c>
      <c r="C4835" s="102">
        <v>0.69444444444444453</v>
      </c>
      <c r="D4835" s="87" t="s">
        <v>31</v>
      </c>
      <c r="E4835" s="114" t="s">
        <v>1660</v>
      </c>
      <c r="F4835" s="113">
        <v>3</v>
      </c>
      <c r="G4835" s="88">
        <v>1</v>
      </c>
      <c r="H4835" s="87" t="s">
        <v>33</v>
      </c>
      <c r="I4835" s="23">
        <v>-1</v>
      </c>
      <c r="J4835" s="18">
        <f t="shared" si="302"/>
        <v>652.23000000000013</v>
      </c>
      <c r="K4835" s="19" t="str">
        <f t="shared" si="300"/>
        <v>Jan-14</v>
      </c>
      <c r="L4835" s="20">
        <f t="shared" si="303"/>
        <v>4747</v>
      </c>
      <c r="M4835" s="21">
        <f t="shared" si="301"/>
        <v>0.13739835685696231</v>
      </c>
    </row>
    <row r="4836" spans="1:13" x14ac:dyDescent="0.3">
      <c r="A4836" s="112">
        <v>41647</v>
      </c>
      <c r="B4836" s="87" t="s">
        <v>43</v>
      </c>
      <c r="C4836" s="102">
        <v>0.73611111111111116</v>
      </c>
      <c r="D4836" s="87" t="s">
        <v>31</v>
      </c>
      <c r="E4836" s="114" t="s">
        <v>1661</v>
      </c>
      <c r="F4836" s="113">
        <v>3.25</v>
      </c>
      <c r="G4836" s="88">
        <v>1</v>
      </c>
      <c r="H4836" s="87" t="s">
        <v>33</v>
      </c>
      <c r="I4836" s="23">
        <v>-1</v>
      </c>
      <c r="J4836" s="18">
        <f t="shared" si="302"/>
        <v>651.23000000000013</v>
      </c>
      <c r="K4836" s="19" t="str">
        <f t="shared" si="300"/>
        <v>Jan-14</v>
      </c>
      <c r="L4836" s="20">
        <f t="shared" si="303"/>
        <v>4748</v>
      </c>
      <c r="M4836" s="21">
        <f t="shared" si="301"/>
        <v>0.13715880370682396</v>
      </c>
    </row>
    <row r="4837" spans="1:13" x14ac:dyDescent="0.3">
      <c r="A4837" s="112">
        <v>41647</v>
      </c>
      <c r="B4837" s="87" t="s">
        <v>43</v>
      </c>
      <c r="C4837" s="102">
        <v>0.77777777777777779</v>
      </c>
      <c r="D4837" s="87" t="s">
        <v>31</v>
      </c>
      <c r="E4837" s="114" t="s">
        <v>1662</v>
      </c>
      <c r="F4837" s="113">
        <v>3</v>
      </c>
      <c r="G4837" s="88">
        <v>1</v>
      </c>
      <c r="H4837" s="87" t="s">
        <v>42</v>
      </c>
      <c r="I4837" s="23">
        <v>2</v>
      </c>
      <c r="J4837" s="18">
        <f t="shared" si="302"/>
        <v>653.23000000000013</v>
      </c>
      <c r="K4837" s="19" t="str">
        <f t="shared" si="300"/>
        <v>Jan-14</v>
      </c>
      <c r="L4837" s="20">
        <f t="shared" si="303"/>
        <v>4749</v>
      </c>
      <c r="M4837" s="21">
        <f t="shared" si="301"/>
        <v>0.13755106338176462</v>
      </c>
    </row>
    <row r="4838" spans="1:13" x14ac:dyDescent="0.3">
      <c r="A4838" s="129">
        <v>41647</v>
      </c>
      <c r="B4838" s="126" t="s">
        <v>44</v>
      </c>
      <c r="C4838" s="125">
        <v>12.4</v>
      </c>
      <c r="D4838" s="87" t="s">
        <v>31</v>
      </c>
      <c r="E4838" s="125" t="s">
        <v>8450</v>
      </c>
      <c r="F4838" s="127">
        <v>6</v>
      </c>
      <c r="G4838" s="70">
        <v>1</v>
      </c>
      <c r="H4838" s="69">
        <v>3</v>
      </c>
      <c r="I4838" s="64">
        <v>-1</v>
      </c>
      <c r="J4838" s="18">
        <f t="shared" si="302"/>
        <v>652.23000000000013</v>
      </c>
      <c r="K4838" s="19" t="str">
        <f t="shared" si="300"/>
        <v>Jan-14</v>
      </c>
      <c r="L4838" s="20">
        <f t="shared" si="303"/>
        <v>4750</v>
      </c>
      <c r="M4838" s="21">
        <f t="shared" si="301"/>
        <v>0.13731157894736845</v>
      </c>
    </row>
    <row r="4839" spans="1:13" x14ac:dyDescent="0.3">
      <c r="A4839" s="129">
        <v>41647</v>
      </c>
      <c r="B4839" s="126" t="s">
        <v>44</v>
      </c>
      <c r="C4839" s="125">
        <v>12.4</v>
      </c>
      <c r="D4839" s="87" t="s">
        <v>31</v>
      </c>
      <c r="E4839" s="125" t="s">
        <v>1801</v>
      </c>
      <c r="F4839" s="127">
        <v>6</v>
      </c>
      <c r="G4839" s="70">
        <v>1</v>
      </c>
      <c r="H4839" s="69">
        <v>1</v>
      </c>
      <c r="I4839" s="64">
        <v>5</v>
      </c>
      <c r="J4839" s="18">
        <f t="shared" si="302"/>
        <v>657.23000000000013</v>
      </c>
      <c r="K4839" s="19" t="str">
        <f t="shared" si="300"/>
        <v>Jan-14</v>
      </c>
      <c r="L4839" s="20">
        <f t="shared" si="303"/>
        <v>4751</v>
      </c>
      <c r="M4839" s="21">
        <f t="shared" si="301"/>
        <v>0.13833508735003161</v>
      </c>
    </row>
    <row r="4840" spans="1:13" x14ac:dyDescent="0.3">
      <c r="A4840" s="129">
        <v>41647</v>
      </c>
      <c r="B4840" s="126" t="s">
        <v>29</v>
      </c>
      <c r="C4840" s="125">
        <v>13.3</v>
      </c>
      <c r="D4840" s="87" t="s">
        <v>31</v>
      </c>
      <c r="E4840" s="125" t="s">
        <v>8451</v>
      </c>
      <c r="F4840" s="127">
        <v>4.5</v>
      </c>
      <c r="G4840" s="70">
        <v>1</v>
      </c>
      <c r="H4840" s="69">
        <v>2</v>
      </c>
      <c r="I4840" s="64">
        <v>-1</v>
      </c>
      <c r="J4840" s="18">
        <f t="shared" si="302"/>
        <v>656.23000000000013</v>
      </c>
      <c r="K4840" s="19" t="str">
        <f t="shared" si="300"/>
        <v>Jan-14</v>
      </c>
      <c r="L4840" s="20">
        <f t="shared" si="303"/>
        <v>4752</v>
      </c>
      <c r="M4840" s="21">
        <f t="shared" si="301"/>
        <v>0.13809553872053876</v>
      </c>
    </row>
    <row r="4841" spans="1:13" x14ac:dyDescent="0.3">
      <c r="A4841" s="128">
        <v>41647</v>
      </c>
      <c r="B4841" s="87" t="s">
        <v>43</v>
      </c>
      <c r="C4841" s="114">
        <v>16.100000000000001</v>
      </c>
      <c r="D4841" s="87" t="s">
        <v>31</v>
      </c>
      <c r="E4841" s="114" t="s">
        <v>8449</v>
      </c>
      <c r="F4841" s="113">
        <v>5.5</v>
      </c>
      <c r="G4841" s="70">
        <v>1</v>
      </c>
      <c r="H4841" s="73" t="s">
        <v>6526</v>
      </c>
      <c r="I4841" s="63">
        <v>4.5</v>
      </c>
      <c r="J4841" s="18">
        <f t="shared" si="302"/>
        <v>660.73000000000013</v>
      </c>
      <c r="K4841" s="19" t="str">
        <f t="shared" si="300"/>
        <v>Jan-14</v>
      </c>
      <c r="L4841" s="20">
        <f t="shared" si="303"/>
        <v>4753</v>
      </c>
      <c r="M4841" s="21">
        <f t="shared" si="301"/>
        <v>0.13901325478645069</v>
      </c>
    </row>
    <row r="4842" spans="1:13" x14ac:dyDescent="0.3">
      <c r="A4842" s="112">
        <v>41648</v>
      </c>
      <c r="B4842" s="87" t="s">
        <v>30</v>
      </c>
      <c r="C4842" s="102">
        <v>0.55555555555555558</v>
      </c>
      <c r="D4842" s="87" t="s">
        <v>31</v>
      </c>
      <c r="E4842" s="114" t="s">
        <v>1663</v>
      </c>
      <c r="F4842" s="113">
        <v>4</v>
      </c>
      <c r="G4842" s="88">
        <v>1</v>
      </c>
      <c r="H4842" s="87" t="s">
        <v>33</v>
      </c>
      <c r="I4842" s="78">
        <v>-1</v>
      </c>
      <c r="J4842" s="18">
        <f t="shared" si="302"/>
        <v>659.73000000000013</v>
      </c>
      <c r="K4842" s="19" t="str">
        <f t="shared" si="300"/>
        <v>Jan-14</v>
      </c>
      <c r="L4842" s="20">
        <f t="shared" si="303"/>
        <v>4754</v>
      </c>
      <c r="M4842" s="21">
        <f t="shared" si="301"/>
        <v>0.13877366428270932</v>
      </c>
    </row>
    <row r="4843" spans="1:13" x14ac:dyDescent="0.3">
      <c r="A4843" s="112">
        <v>41648</v>
      </c>
      <c r="B4843" s="87" t="s">
        <v>30</v>
      </c>
      <c r="C4843" s="102">
        <v>0.59722222222222221</v>
      </c>
      <c r="D4843" s="87" t="s">
        <v>31</v>
      </c>
      <c r="E4843" s="114" t="s">
        <v>1664</v>
      </c>
      <c r="F4843" s="113">
        <v>3.5</v>
      </c>
      <c r="G4843" s="88">
        <v>1</v>
      </c>
      <c r="H4843" s="87" t="s">
        <v>42</v>
      </c>
      <c r="I4843" s="78">
        <v>2.5</v>
      </c>
      <c r="J4843" s="18">
        <f t="shared" si="302"/>
        <v>662.23000000000013</v>
      </c>
      <c r="K4843" s="19" t="str">
        <f t="shared" si="300"/>
        <v>Jan-14</v>
      </c>
      <c r="L4843" s="20">
        <f t="shared" si="303"/>
        <v>4755</v>
      </c>
      <c r="M4843" s="21">
        <f t="shared" si="301"/>
        <v>0.13927024185068351</v>
      </c>
    </row>
    <row r="4844" spans="1:13" x14ac:dyDescent="0.3">
      <c r="A4844" s="112">
        <v>41648</v>
      </c>
      <c r="B4844" s="87" t="s">
        <v>61</v>
      </c>
      <c r="C4844" s="102">
        <v>0.62847222222222221</v>
      </c>
      <c r="D4844" s="87" t="s">
        <v>31</v>
      </c>
      <c r="E4844" s="114" t="s">
        <v>1665</v>
      </c>
      <c r="F4844" s="113">
        <v>3.75</v>
      </c>
      <c r="G4844" s="88">
        <v>1</v>
      </c>
      <c r="H4844" s="87" t="s">
        <v>33</v>
      </c>
      <c r="I4844" s="78">
        <v>-1</v>
      </c>
      <c r="J4844" s="18">
        <f t="shared" si="302"/>
        <v>661.23000000000013</v>
      </c>
      <c r="K4844" s="19" t="str">
        <f t="shared" si="300"/>
        <v>Jan-14</v>
      </c>
      <c r="L4844" s="20">
        <f t="shared" si="303"/>
        <v>4756</v>
      </c>
      <c r="M4844" s="21">
        <f t="shared" si="301"/>
        <v>0.13903069806560137</v>
      </c>
    </row>
    <row r="4845" spans="1:13" x14ac:dyDescent="0.3">
      <c r="A4845" s="112">
        <v>41648</v>
      </c>
      <c r="B4845" s="87" t="s">
        <v>30</v>
      </c>
      <c r="C4845" s="102">
        <v>0.65972222222222221</v>
      </c>
      <c r="D4845" s="87" t="s">
        <v>31</v>
      </c>
      <c r="E4845" s="114" t="s">
        <v>1666</v>
      </c>
      <c r="F4845" s="113">
        <v>3.75</v>
      </c>
      <c r="G4845" s="88">
        <v>1</v>
      </c>
      <c r="H4845" s="87" t="s">
        <v>33</v>
      </c>
      <c r="I4845" s="78">
        <v>-1</v>
      </c>
      <c r="J4845" s="18">
        <f t="shared" si="302"/>
        <v>660.23000000000013</v>
      </c>
      <c r="K4845" s="19" t="str">
        <f t="shared" si="300"/>
        <v>Jan-14</v>
      </c>
      <c r="L4845" s="20">
        <f t="shared" si="303"/>
        <v>4757</v>
      </c>
      <c r="M4845" s="21">
        <f t="shared" si="301"/>
        <v>0.13879125499264244</v>
      </c>
    </row>
    <row r="4846" spans="1:13" x14ac:dyDescent="0.3">
      <c r="A4846" s="112">
        <v>41648</v>
      </c>
      <c r="B4846" s="113" t="s">
        <v>45</v>
      </c>
      <c r="C4846" s="102">
        <v>0.73611111111111116</v>
      </c>
      <c r="D4846" s="87" t="s">
        <v>31</v>
      </c>
      <c r="E4846" s="114" t="s">
        <v>1667</v>
      </c>
      <c r="F4846" s="113">
        <v>2.88</v>
      </c>
      <c r="G4846" s="88">
        <v>1</v>
      </c>
      <c r="H4846" s="87" t="s">
        <v>33</v>
      </c>
      <c r="I4846" s="23">
        <v>-1</v>
      </c>
      <c r="J4846" s="18">
        <f t="shared" si="302"/>
        <v>659.23000000000013</v>
      </c>
      <c r="K4846" s="19" t="str">
        <f t="shared" si="300"/>
        <v>Jan-14</v>
      </c>
      <c r="L4846" s="20">
        <f t="shared" si="303"/>
        <v>4758</v>
      </c>
      <c r="M4846" s="21">
        <f t="shared" si="301"/>
        <v>0.13855191256830604</v>
      </c>
    </row>
    <row r="4847" spans="1:13" x14ac:dyDescent="0.3">
      <c r="A4847" s="112">
        <v>41648</v>
      </c>
      <c r="B4847" s="87" t="s">
        <v>45</v>
      </c>
      <c r="C4847" s="102">
        <v>0.77777777777777779</v>
      </c>
      <c r="D4847" s="87" t="s">
        <v>31</v>
      </c>
      <c r="E4847" s="114" t="s">
        <v>1668</v>
      </c>
      <c r="F4847" s="113">
        <v>3</v>
      </c>
      <c r="G4847" s="88">
        <v>1</v>
      </c>
      <c r="H4847" s="87" t="s">
        <v>33</v>
      </c>
      <c r="I4847" s="23">
        <v>-1</v>
      </c>
      <c r="J4847" s="18">
        <f t="shared" si="302"/>
        <v>658.23000000000013</v>
      </c>
      <c r="K4847" s="19" t="str">
        <f t="shared" si="300"/>
        <v>Jan-14</v>
      </c>
      <c r="L4847" s="20">
        <f t="shared" si="303"/>
        <v>4759</v>
      </c>
      <c r="M4847" s="21">
        <f t="shared" si="301"/>
        <v>0.1383126707291448</v>
      </c>
    </row>
    <row r="4848" spans="1:13" x14ac:dyDescent="0.3">
      <c r="A4848" s="129">
        <v>41648</v>
      </c>
      <c r="B4848" s="126" t="s">
        <v>61</v>
      </c>
      <c r="C4848" s="125">
        <v>13.05</v>
      </c>
      <c r="D4848" s="87" t="s">
        <v>31</v>
      </c>
      <c r="E4848" s="125" t="s">
        <v>8301</v>
      </c>
      <c r="F4848" s="127">
        <v>4.5</v>
      </c>
      <c r="G4848" s="70">
        <v>1</v>
      </c>
      <c r="H4848" s="69">
        <v>5</v>
      </c>
      <c r="I4848" s="64">
        <v>-1</v>
      </c>
      <c r="J4848" s="18">
        <f t="shared" si="302"/>
        <v>657.23000000000013</v>
      </c>
      <c r="K4848" s="19" t="str">
        <f t="shared" si="300"/>
        <v>Jan-14</v>
      </c>
      <c r="L4848" s="20">
        <f t="shared" si="303"/>
        <v>4760</v>
      </c>
      <c r="M4848" s="21">
        <f t="shared" si="301"/>
        <v>0.13807352941176473</v>
      </c>
    </row>
    <row r="4849" spans="1:13" x14ac:dyDescent="0.3">
      <c r="A4849" s="129">
        <v>41648</v>
      </c>
      <c r="B4849" s="126" t="s">
        <v>30</v>
      </c>
      <c r="C4849" s="125">
        <v>13.2</v>
      </c>
      <c r="D4849" s="87" t="s">
        <v>31</v>
      </c>
      <c r="E4849" s="125" t="s">
        <v>8453</v>
      </c>
      <c r="F4849" s="127">
        <v>4.5</v>
      </c>
      <c r="G4849" s="70">
        <v>1</v>
      </c>
      <c r="H4849" s="69">
        <v>6</v>
      </c>
      <c r="I4849" s="64">
        <v>-1</v>
      </c>
      <c r="J4849" s="18">
        <f t="shared" si="302"/>
        <v>656.23000000000013</v>
      </c>
      <c r="K4849" s="19" t="str">
        <f t="shared" si="300"/>
        <v>Jan-14</v>
      </c>
      <c r="L4849" s="20">
        <f t="shared" si="303"/>
        <v>4761</v>
      </c>
      <c r="M4849" s="21">
        <f t="shared" si="301"/>
        <v>0.13783448855282507</v>
      </c>
    </row>
    <row r="4850" spans="1:13" x14ac:dyDescent="0.3">
      <c r="A4850" s="129">
        <v>41648</v>
      </c>
      <c r="B4850" s="126" t="s">
        <v>61</v>
      </c>
      <c r="C4850" s="125">
        <v>13.35</v>
      </c>
      <c r="D4850" s="87" t="s">
        <v>31</v>
      </c>
      <c r="E4850" s="125" t="s">
        <v>7223</v>
      </c>
      <c r="F4850" s="127">
        <v>6</v>
      </c>
      <c r="G4850" s="70">
        <v>1</v>
      </c>
      <c r="H4850" s="69">
        <v>2</v>
      </c>
      <c r="I4850" s="64">
        <v>-1</v>
      </c>
      <c r="J4850" s="18">
        <f t="shared" si="302"/>
        <v>655.23000000000013</v>
      </c>
      <c r="K4850" s="19" t="str">
        <f t="shared" si="300"/>
        <v>Jan-14</v>
      </c>
      <c r="L4850" s="20">
        <f t="shared" si="303"/>
        <v>4762</v>
      </c>
      <c r="M4850" s="21">
        <f t="shared" si="301"/>
        <v>0.13759554808903823</v>
      </c>
    </row>
    <row r="4851" spans="1:13" x14ac:dyDescent="0.3">
      <c r="A4851" s="129">
        <v>41648</v>
      </c>
      <c r="B4851" s="126" t="s">
        <v>61</v>
      </c>
      <c r="C4851" s="125">
        <v>15.05</v>
      </c>
      <c r="D4851" s="87" t="s">
        <v>31</v>
      </c>
      <c r="E4851" s="125" t="s">
        <v>8454</v>
      </c>
      <c r="F4851" s="127">
        <v>6</v>
      </c>
      <c r="G4851" s="70">
        <v>1</v>
      </c>
      <c r="H4851" s="69">
        <v>1</v>
      </c>
      <c r="I4851" s="64">
        <v>7</v>
      </c>
      <c r="J4851" s="18">
        <f t="shared" si="302"/>
        <v>662.23000000000013</v>
      </c>
      <c r="K4851" s="19" t="str">
        <f t="shared" si="300"/>
        <v>Jan-14</v>
      </c>
      <c r="L4851" s="20">
        <f t="shared" si="303"/>
        <v>4763</v>
      </c>
      <c r="M4851" s="21">
        <f t="shared" si="301"/>
        <v>0.13903632164602145</v>
      </c>
    </row>
    <row r="4852" spans="1:13" x14ac:dyDescent="0.3">
      <c r="A4852" s="128">
        <v>41648</v>
      </c>
      <c r="B4852" s="87" t="s">
        <v>45</v>
      </c>
      <c r="C4852" s="114">
        <v>17.100000000000001</v>
      </c>
      <c r="D4852" s="87" t="s">
        <v>31</v>
      </c>
      <c r="E4852" s="114" t="s">
        <v>8452</v>
      </c>
      <c r="F4852" s="113">
        <v>4.5</v>
      </c>
      <c r="G4852" s="70">
        <v>1</v>
      </c>
      <c r="H4852" s="73" t="s">
        <v>6512</v>
      </c>
      <c r="I4852" s="63">
        <v>-1</v>
      </c>
      <c r="J4852" s="18">
        <f t="shared" si="302"/>
        <v>661.23000000000013</v>
      </c>
      <c r="K4852" s="19" t="str">
        <f t="shared" si="300"/>
        <v>Jan-14</v>
      </c>
      <c r="L4852" s="20">
        <f t="shared" si="303"/>
        <v>4764</v>
      </c>
      <c r="M4852" s="21">
        <f t="shared" si="301"/>
        <v>0.13879722921914361</v>
      </c>
    </row>
    <row r="4853" spans="1:13" x14ac:dyDescent="0.3">
      <c r="A4853" s="112">
        <v>41649</v>
      </c>
      <c r="B4853" s="87" t="s">
        <v>29</v>
      </c>
      <c r="C4853" s="102">
        <v>0.52083333333333337</v>
      </c>
      <c r="D4853" s="87" t="s">
        <v>31</v>
      </c>
      <c r="E4853" s="114" t="s">
        <v>1669</v>
      </c>
      <c r="F4853" s="113">
        <v>3</v>
      </c>
      <c r="G4853" s="88">
        <v>1</v>
      </c>
      <c r="H4853" s="87" t="s">
        <v>42</v>
      </c>
      <c r="I4853" s="78">
        <v>2</v>
      </c>
      <c r="J4853" s="18">
        <f t="shared" si="302"/>
        <v>663.23000000000013</v>
      </c>
      <c r="K4853" s="19" t="str">
        <f t="shared" si="300"/>
        <v>Jan-14</v>
      </c>
      <c r="L4853" s="20">
        <f t="shared" si="303"/>
        <v>4765</v>
      </c>
      <c r="M4853" s="21">
        <f t="shared" si="301"/>
        <v>0.13918782791185733</v>
      </c>
    </row>
    <row r="4854" spans="1:13" x14ac:dyDescent="0.3">
      <c r="A4854" s="112">
        <v>41649</v>
      </c>
      <c r="B4854" s="87" t="s">
        <v>29</v>
      </c>
      <c r="C4854" s="102">
        <v>0.54166666666666663</v>
      </c>
      <c r="D4854" s="87" t="s">
        <v>31</v>
      </c>
      <c r="E4854" s="114" t="s">
        <v>1670</v>
      </c>
      <c r="F4854" s="113">
        <v>3</v>
      </c>
      <c r="G4854" s="88">
        <v>1</v>
      </c>
      <c r="H4854" s="87" t="s">
        <v>42</v>
      </c>
      <c r="I4854" s="78">
        <v>2</v>
      </c>
      <c r="J4854" s="18">
        <f t="shared" si="302"/>
        <v>665.23000000000013</v>
      </c>
      <c r="K4854" s="19" t="str">
        <f t="shared" si="300"/>
        <v>Jan-14</v>
      </c>
      <c r="L4854" s="20">
        <f t="shared" si="303"/>
        <v>4766</v>
      </c>
      <c r="M4854" s="21">
        <f t="shared" si="301"/>
        <v>0.13957826269408311</v>
      </c>
    </row>
    <row r="4855" spans="1:13" x14ac:dyDescent="0.3">
      <c r="A4855" s="112">
        <v>41649</v>
      </c>
      <c r="B4855" s="87" t="s">
        <v>29</v>
      </c>
      <c r="C4855" s="102">
        <v>0.64583333333333337</v>
      </c>
      <c r="D4855" s="87" t="s">
        <v>31</v>
      </c>
      <c r="E4855" s="114" t="s">
        <v>1436</v>
      </c>
      <c r="F4855" s="113">
        <v>3.75</v>
      </c>
      <c r="G4855" s="88">
        <v>1</v>
      </c>
      <c r="H4855" s="87" t="s">
        <v>33</v>
      </c>
      <c r="I4855" s="78">
        <v>-1</v>
      </c>
      <c r="J4855" s="18">
        <f t="shared" si="302"/>
        <v>664.23000000000013</v>
      </c>
      <c r="K4855" s="19" t="str">
        <f t="shared" si="300"/>
        <v>Jan-14</v>
      </c>
      <c r="L4855" s="20">
        <f t="shared" si="303"/>
        <v>4767</v>
      </c>
      <c r="M4855" s="21">
        <f t="shared" si="301"/>
        <v>0.13933920704845817</v>
      </c>
    </row>
    <row r="4856" spans="1:13" x14ac:dyDescent="0.3">
      <c r="A4856" s="129">
        <v>41649</v>
      </c>
      <c r="B4856" s="126" t="s">
        <v>29</v>
      </c>
      <c r="C4856" s="125">
        <v>13</v>
      </c>
      <c r="D4856" s="87" t="s">
        <v>31</v>
      </c>
      <c r="E4856" s="125" t="s">
        <v>8316</v>
      </c>
      <c r="F4856" s="127">
        <v>4.33</v>
      </c>
      <c r="G4856" s="70">
        <v>1</v>
      </c>
      <c r="H4856" s="69">
        <v>3</v>
      </c>
      <c r="I4856" s="64">
        <v>-1</v>
      </c>
      <c r="J4856" s="18">
        <f t="shared" si="302"/>
        <v>663.23000000000013</v>
      </c>
      <c r="K4856" s="19" t="str">
        <f t="shared" si="300"/>
        <v>Jan-14</v>
      </c>
      <c r="L4856" s="20">
        <f t="shared" si="303"/>
        <v>4768</v>
      </c>
      <c r="M4856" s="21">
        <f t="shared" si="301"/>
        <v>0.13910025167785237</v>
      </c>
    </row>
    <row r="4857" spans="1:13" x14ac:dyDescent="0.3">
      <c r="A4857" s="129">
        <v>41649</v>
      </c>
      <c r="B4857" s="126" t="s">
        <v>82</v>
      </c>
      <c r="C4857" s="125">
        <v>14.15</v>
      </c>
      <c r="D4857" s="87" t="s">
        <v>31</v>
      </c>
      <c r="E4857" s="125" t="s">
        <v>8456</v>
      </c>
      <c r="F4857" s="127">
        <v>4.33</v>
      </c>
      <c r="G4857" s="70">
        <v>1</v>
      </c>
      <c r="H4857" s="69">
        <v>2</v>
      </c>
      <c r="I4857" s="64">
        <v>-1</v>
      </c>
      <c r="J4857" s="18">
        <f t="shared" si="302"/>
        <v>662.23000000000013</v>
      </c>
      <c r="K4857" s="19" t="str">
        <f t="shared" si="300"/>
        <v>Jan-14</v>
      </c>
      <c r="L4857" s="20">
        <f t="shared" si="303"/>
        <v>4769</v>
      </c>
      <c r="M4857" s="21">
        <f t="shared" si="301"/>
        <v>0.13886139651918644</v>
      </c>
    </row>
    <row r="4858" spans="1:13" x14ac:dyDescent="0.3">
      <c r="A4858" s="129">
        <v>41649</v>
      </c>
      <c r="B4858" s="126" t="s">
        <v>29</v>
      </c>
      <c r="C4858" s="125">
        <v>14.3</v>
      </c>
      <c r="D4858" s="87" t="s">
        <v>31</v>
      </c>
      <c r="E4858" s="125" t="s">
        <v>977</v>
      </c>
      <c r="F4858" s="127">
        <v>4.5</v>
      </c>
      <c r="G4858" s="70">
        <v>1</v>
      </c>
      <c r="H4858" s="69">
        <v>2</v>
      </c>
      <c r="I4858" s="64">
        <v>-1</v>
      </c>
      <c r="J4858" s="18">
        <f t="shared" si="302"/>
        <v>661.23000000000013</v>
      </c>
      <c r="K4858" s="19" t="str">
        <f t="shared" si="300"/>
        <v>Jan-14</v>
      </c>
      <c r="L4858" s="20">
        <f t="shared" si="303"/>
        <v>4770</v>
      </c>
      <c r="M4858" s="21">
        <f t="shared" si="301"/>
        <v>0.13862264150943399</v>
      </c>
    </row>
    <row r="4859" spans="1:13" x14ac:dyDescent="0.3">
      <c r="A4859" s="128">
        <v>41649</v>
      </c>
      <c r="B4859" s="87" t="s">
        <v>45</v>
      </c>
      <c r="C4859" s="114">
        <v>17</v>
      </c>
      <c r="D4859" s="87" t="s">
        <v>31</v>
      </c>
      <c r="E4859" s="114" t="s">
        <v>8455</v>
      </c>
      <c r="F4859" s="113">
        <v>5</v>
      </c>
      <c r="G4859" s="70">
        <v>1</v>
      </c>
      <c r="H4859" s="73" t="s">
        <v>6512</v>
      </c>
      <c r="I4859" s="63">
        <v>-1</v>
      </c>
      <c r="J4859" s="18">
        <f t="shared" si="302"/>
        <v>660.23000000000013</v>
      </c>
      <c r="K4859" s="19" t="str">
        <f t="shared" si="300"/>
        <v>Jan-14</v>
      </c>
      <c r="L4859" s="20">
        <f t="shared" si="303"/>
        <v>4771</v>
      </c>
      <c r="M4859" s="21">
        <f t="shared" si="301"/>
        <v>0.13838398658562148</v>
      </c>
    </row>
    <row r="4860" spans="1:13" x14ac:dyDescent="0.3">
      <c r="A4860" s="128">
        <v>41649</v>
      </c>
      <c r="B4860" s="87" t="s">
        <v>45</v>
      </c>
      <c r="C4860" s="114">
        <v>17</v>
      </c>
      <c r="D4860" s="87" t="s">
        <v>31</v>
      </c>
      <c r="E4860" s="114" t="s">
        <v>1707</v>
      </c>
      <c r="F4860" s="113">
        <v>4.33</v>
      </c>
      <c r="G4860" s="70">
        <v>1</v>
      </c>
      <c r="H4860" s="73" t="s">
        <v>6518</v>
      </c>
      <c r="I4860" s="63">
        <v>-1</v>
      </c>
      <c r="J4860" s="18">
        <f t="shared" si="302"/>
        <v>659.23000000000013</v>
      </c>
      <c r="K4860" s="19" t="str">
        <f t="shared" si="300"/>
        <v>Jan-14</v>
      </c>
      <c r="L4860" s="20">
        <f t="shared" si="303"/>
        <v>4772</v>
      </c>
      <c r="M4860" s="21">
        <f t="shared" si="301"/>
        <v>0.13814543168482818</v>
      </c>
    </row>
    <row r="4861" spans="1:13" x14ac:dyDescent="0.3">
      <c r="A4861" s="128">
        <v>41649</v>
      </c>
      <c r="B4861" s="87" t="s">
        <v>45</v>
      </c>
      <c r="C4861" s="114">
        <v>18</v>
      </c>
      <c r="D4861" s="87" t="s">
        <v>31</v>
      </c>
      <c r="E4861" s="114" t="s">
        <v>480</v>
      </c>
      <c r="F4861" s="113">
        <v>4.33</v>
      </c>
      <c r="G4861" s="70">
        <v>1</v>
      </c>
      <c r="H4861" s="73" t="s">
        <v>6512</v>
      </c>
      <c r="I4861" s="63">
        <v>-1</v>
      </c>
      <c r="J4861" s="18">
        <f t="shared" si="302"/>
        <v>658.23000000000013</v>
      </c>
      <c r="K4861" s="19" t="str">
        <f t="shared" si="300"/>
        <v>Jan-14</v>
      </c>
      <c r="L4861" s="20">
        <f t="shared" si="303"/>
        <v>4773</v>
      </c>
      <c r="M4861" s="21">
        <f t="shared" si="301"/>
        <v>0.13790697674418606</v>
      </c>
    </row>
    <row r="4862" spans="1:13" x14ac:dyDescent="0.3">
      <c r="A4862" s="112">
        <v>41650</v>
      </c>
      <c r="B4862" s="87" t="s">
        <v>29</v>
      </c>
      <c r="C4862" s="102">
        <v>0.51388888888888895</v>
      </c>
      <c r="D4862" s="87" t="s">
        <v>31</v>
      </c>
      <c r="E4862" s="114" t="s">
        <v>64</v>
      </c>
      <c r="F4862" s="113">
        <v>3.75</v>
      </c>
      <c r="G4862" s="88">
        <v>1</v>
      </c>
      <c r="H4862" s="87" t="s">
        <v>33</v>
      </c>
      <c r="I4862" s="78">
        <v>-1</v>
      </c>
      <c r="J4862" s="18">
        <f t="shared" si="302"/>
        <v>657.23000000000013</v>
      </c>
      <c r="K4862" s="19" t="str">
        <f t="shared" si="300"/>
        <v>Jan-14</v>
      </c>
      <c r="L4862" s="20">
        <f t="shared" si="303"/>
        <v>4774</v>
      </c>
      <c r="M4862" s="21">
        <f t="shared" si="301"/>
        <v>0.13766862170087979</v>
      </c>
    </row>
    <row r="4863" spans="1:13" x14ac:dyDescent="0.3">
      <c r="A4863" s="112">
        <v>41650</v>
      </c>
      <c r="B4863" s="87" t="s">
        <v>43</v>
      </c>
      <c r="C4863" s="102">
        <v>0.56597222222222221</v>
      </c>
      <c r="D4863" s="87" t="s">
        <v>31</v>
      </c>
      <c r="E4863" s="114" t="s">
        <v>1671</v>
      </c>
      <c r="F4863" s="113">
        <v>3.25</v>
      </c>
      <c r="G4863" s="88">
        <v>1</v>
      </c>
      <c r="H4863" s="87" t="s">
        <v>33</v>
      </c>
      <c r="I4863" s="78">
        <v>-1</v>
      </c>
      <c r="J4863" s="18">
        <f t="shared" si="302"/>
        <v>656.23000000000013</v>
      </c>
      <c r="K4863" s="19" t="str">
        <f t="shared" si="300"/>
        <v>Jan-14</v>
      </c>
      <c r="L4863" s="20">
        <f t="shared" si="303"/>
        <v>4775</v>
      </c>
      <c r="M4863" s="21">
        <f t="shared" si="301"/>
        <v>0.13743036649214663</v>
      </c>
    </row>
    <row r="4864" spans="1:13" x14ac:dyDescent="0.3">
      <c r="A4864" s="129">
        <v>41650</v>
      </c>
      <c r="B4864" s="126" t="s">
        <v>85</v>
      </c>
      <c r="C4864" s="125">
        <v>12.1</v>
      </c>
      <c r="D4864" s="87" t="s">
        <v>31</v>
      </c>
      <c r="E4864" s="125" t="s">
        <v>8457</v>
      </c>
      <c r="F4864" s="127">
        <v>5</v>
      </c>
      <c r="G4864" s="70">
        <v>1</v>
      </c>
      <c r="H4864" s="69">
        <v>3</v>
      </c>
      <c r="I4864" s="64">
        <v>-1</v>
      </c>
      <c r="J4864" s="18">
        <f t="shared" si="302"/>
        <v>655.23000000000013</v>
      </c>
      <c r="K4864" s="19" t="str">
        <f t="shared" si="300"/>
        <v>Jan-14</v>
      </c>
      <c r="L4864" s="20">
        <f t="shared" si="303"/>
        <v>4776</v>
      </c>
      <c r="M4864" s="21">
        <f t="shared" si="301"/>
        <v>0.1371922110552764</v>
      </c>
    </row>
    <row r="4865" spans="1:13" x14ac:dyDescent="0.3">
      <c r="A4865" s="129">
        <v>41650</v>
      </c>
      <c r="B4865" s="126" t="s">
        <v>85</v>
      </c>
      <c r="C4865" s="125">
        <v>12.1</v>
      </c>
      <c r="D4865" s="87" t="s">
        <v>31</v>
      </c>
      <c r="E4865" s="125" t="s">
        <v>8458</v>
      </c>
      <c r="F4865" s="127">
        <v>5</v>
      </c>
      <c r="G4865" s="70">
        <v>1</v>
      </c>
      <c r="H4865" s="69">
        <v>4</v>
      </c>
      <c r="I4865" s="64">
        <v>-1</v>
      </c>
      <c r="J4865" s="18">
        <f t="shared" si="302"/>
        <v>654.23000000000013</v>
      </c>
      <c r="K4865" s="19" t="str">
        <f t="shared" si="300"/>
        <v>Jan-14</v>
      </c>
      <c r="L4865" s="20">
        <f t="shared" si="303"/>
        <v>4777</v>
      </c>
      <c r="M4865" s="21">
        <f t="shared" si="301"/>
        <v>0.13695415532761149</v>
      </c>
    </row>
    <row r="4866" spans="1:13" x14ac:dyDescent="0.3">
      <c r="A4866" s="129">
        <v>41650</v>
      </c>
      <c r="B4866" s="126" t="s">
        <v>85</v>
      </c>
      <c r="C4866" s="125">
        <v>14.25</v>
      </c>
      <c r="D4866" s="87" t="s">
        <v>31</v>
      </c>
      <c r="E4866" s="125" t="s">
        <v>923</v>
      </c>
      <c r="F4866" s="127">
        <v>4.5</v>
      </c>
      <c r="G4866" s="70">
        <v>1</v>
      </c>
      <c r="H4866" s="69" t="s">
        <v>6103</v>
      </c>
      <c r="I4866" s="64">
        <v>-1</v>
      </c>
      <c r="J4866" s="18">
        <f t="shared" si="302"/>
        <v>653.23000000000013</v>
      </c>
      <c r="K4866" s="19" t="str">
        <f t="shared" ref="K4866:K4929" si="304">TEXT(A4866,"MMM-yy")</f>
        <v>Jan-14</v>
      </c>
      <c r="L4866" s="20">
        <f t="shared" si="303"/>
        <v>4778</v>
      </c>
      <c r="M4866" s="21">
        <f t="shared" ref="M4866:M4929" si="305">J4866/L4866</f>
        <v>0.13671619924654671</v>
      </c>
    </row>
    <row r="4867" spans="1:13" x14ac:dyDescent="0.3">
      <c r="A4867" s="129">
        <v>41650</v>
      </c>
      <c r="B4867" s="126" t="s">
        <v>85</v>
      </c>
      <c r="C4867" s="125">
        <v>15</v>
      </c>
      <c r="D4867" s="87" t="s">
        <v>31</v>
      </c>
      <c r="E4867" s="125" t="s">
        <v>8459</v>
      </c>
      <c r="F4867" s="127">
        <v>4.5</v>
      </c>
      <c r="G4867" s="70">
        <v>1</v>
      </c>
      <c r="H4867" s="69">
        <v>1</v>
      </c>
      <c r="I4867" s="64">
        <v>3.5</v>
      </c>
      <c r="J4867" s="18">
        <f t="shared" ref="J4867:J4930" si="306">J4866+I4867</f>
        <v>656.73000000000013</v>
      </c>
      <c r="K4867" s="19" t="str">
        <f t="shared" si="304"/>
        <v>Jan-14</v>
      </c>
      <c r="L4867" s="20">
        <f t="shared" ref="L4867:L4930" si="307">L4866+G4867</f>
        <v>4779</v>
      </c>
      <c r="M4867" s="21">
        <f t="shared" si="305"/>
        <v>0.13741996233521661</v>
      </c>
    </row>
    <row r="4868" spans="1:13" x14ac:dyDescent="0.3">
      <c r="A4868" s="129">
        <v>41650</v>
      </c>
      <c r="B4868" s="126" t="s">
        <v>29</v>
      </c>
      <c r="C4868" s="125">
        <v>15.1</v>
      </c>
      <c r="D4868" s="87" t="s">
        <v>31</v>
      </c>
      <c r="E4868" s="125" t="s">
        <v>8460</v>
      </c>
      <c r="F4868" s="127">
        <v>5</v>
      </c>
      <c r="G4868" s="70">
        <v>1</v>
      </c>
      <c r="H4868" s="69">
        <v>1</v>
      </c>
      <c r="I4868" s="64">
        <v>4</v>
      </c>
      <c r="J4868" s="18">
        <f t="shared" si="306"/>
        <v>660.73000000000013</v>
      </c>
      <c r="K4868" s="19" t="str">
        <f t="shared" si="304"/>
        <v>Jan-14</v>
      </c>
      <c r="L4868" s="20">
        <f t="shared" si="307"/>
        <v>4780</v>
      </c>
      <c r="M4868" s="21">
        <f t="shared" si="305"/>
        <v>0.13822803347280338</v>
      </c>
    </row>
    <row r="4869" spans="1:13" x14ac:dyDescent="0.3">
      <c r="A4869" s="112">
        <v>41652</v>
      </c>
      <c r="B4869" s="87" t="s">
        <v>29</v>
      </c>
      <c r="C4869" s="102">
        <v>0.57291666666666663</v>
      </c>
      <c r="D4869" s="87" t="s">
        <v>31</v>
      </c>
      <c r="E4869" s="114" t="s">
        <v>1672</v>
      </c>
      <c r="F4869" s="113">
        <v>3.75</v>
      </c>
      <c r="G4869" s="88">
        <v>1</v>
      </c>
      <c r="H4869" s="87" t="s">
        <v>33</v>
      </c>
      <c r="I4869" s="78">
        <v>-1</v>
      </c>
      <c r="J4869" s="18">
        <f t="shared" si="306"/>
        <v>659.73000000000013</v>
      </c>
      <c r="K4869" s="19" t="str">
        <f t="shared" si="304"/>
        <v>Jan-14</v>
      </c>
      <c r="L4869" s="20">
        <f t="shared" si="307"/>
        <v>4781</v>
      </c>
      <c r="M4869" s="21">
        <f t="shared" si="305"/>
        <v>0.13798996025936</v>
      </c>
    </row>
    <row r="4870" spans="1:13" x14ac:dyDescent="0.3">
      <c r="A4870" s="112">
        <v>41652</v>
      </c>
      <c r="B4870" s="87" t="s">
        <v>73</v>
      </c>
      <c r="C4870" s="102">
        <v>0.625</v>
      </c>
      <c r="D4870" s="87" t="s">
        <v>31</v>
      </c>
      <c r="E4870" s="114" t="s">
        <v>1673</v>
      </c>
      <c r="F4870" s="113">
        <v>4</v>
      </c>
      <c r="G4870" s="88">
        <v>1</v>
      </c>
      <c r="H4870" s="87" t="s">
        <v>42</v>
      </c>
      <c r="I4870" s="78">
        <v>3</v>
      </c>
      <c r="J4870" s="18">
        <f t="shared" si="306"/>
        <v>662.73000000000013</v>
      </c>
      <c r="K4870" s="19" t="str">
        <f t="shared" si="304"/>
        <v>Jan-14</v>
      </c>
      <c r="L4870" s="20">
        <f t="shared" si="307"/>
        <v>4782</v>
      </c>
      <c r="M4870" s="21">
        <f t="shared" si="305"/>
        <v>0.13858845671267256</v>
      </c>
    </row>
    <row r="4871" spans="1:13" x14ac:dyDescent="0.3">
      <c r="A4871" s="112">
        <v>41652</v>
      </c>
      <c r="B4871" s="87" t="s">
        <v>45</v>
      </c>
      <c r="C4871" s="102">
        <v>0.71527777777777779</v>
      </c>
      <c r="D4871" s="87" t="s">
        <v>31</v>
      </c>
      <c r="E4871" s="114" t="s">
        <v>1674</v>
      </c>
      <c r="F4871" s="113">
        <v>3.75</v>
      </c>
      <c r="G4871" s="88">
        <v>1</v>
      </c>
      <c r="H4871" s="87" t="s">
        <v>33</v>
      </c>
      <c r="I4871" s="78">
        <v>-1</v>
      </c>
      <c r="J4871" s="18">
        <f t="shared" si="306"/>
        <v>661.73000000000013</v>
      </c>
      <c r="K4871" s="19" t="str">
        <f t="shared" si="304"/>
        <v>Jan-14</v>
      </c>
      <c r="L4871" s="20">
        <f t="shared" si="307"/>
        <v>4783</v>
      </c>
      <c r="M4871" s="21">
        <f t="shared" si="305"/>
        <v>0.13835040769391599</v>
      </c>
    </row>
    <row r="4872" spans="1:13" x14ac:dyDescent="0.3">
      <c r="A4872" s="129">
        <v>41652</v>
      </c>
      <c r="B4872" s="126" t="s">
        <v>29</v>
      </c>
      <c r="C4872" s="125">
        <v>12.45</v>
      </c>
      <c r="D4872" s="87" t="s">
        <v>31</v>
      </c>
      <c r="E4872" s="125" t="s">
        <v>735</v>
      </c>
      <c r="F4872" s="127">
        <v>4.5</v>
      </c>
      <c r="G4872" s="70">
        <v>0</v>
      </c>
      <c r="H4872" s="69" t="s">
        <v>6111</v>
      </c>
      <c r="I4872" s="64">
        <v>0</v>
      </c>
      <c r="J4872" s="18">
        <f t="shared" si="306"/>
        <v>661.73000000000013</v>
      </c>
      <c r="K4872" s="19" t="str">
        <f t="shared" si="304"/>
        <v>Jan-14</v>
      </c>
      <c r="L4872" s="20">
        <f t="shared" si="307"/>
        <v>4783</v>
      </c>
      <c r="M4872" s="21">
        <f t="shared" si="305"/>
        <v>0.13835040769391599</v>
      </c>
    </row>
    <row r="4873" spans="1:13" x14ac:dyDescent="0.3">
      <c r="A4873" s="129">
        <v>41652</v>
      </c>
      <c r="B4873" s="126" t="s">
        <v>45</v>
      </c>
      <c r="C4873" s="125">
        <v>14.4</v>
      </c>
      <c r="D4873" s="87" t="s">
        <v>31</v>
      </c>
      <c r="E4873" s="125" t="s">
        <v>1818</v>
      </c>
      <c r="F4873" s="127">
        <v>5.5</v>
      </c>
      <c r="G4873" s="70">
        <v>1</v>
      </c>
      <c r="H4873" s="69">
        <v>1</v>
      </c>
      <c r="I4873" s="64">
        <v>4.5</v>
      </c>
      <c r="J4873" s="18">
        <f t="shared" si="306"/>
        <v>666.23000000000013</v>
      </c>
      <c r="K4873" s="19" t="str">
        <f t="shared" si="304"/>
        <v>Jan-14</v>
      </c>
      <c r="L4873" s="20">
        <f t="shared" si="307"/>
        <v>4784</v>
      </c>
      <c r="M4873" s="21">
        <f t="shared" si="305"/>
        <v>0.13926212374581942</v>
      </c>
    </row>
    <row r="4874" spans="1:13" x14ac:dyDescent="0.3">
      <c r="A4874" s="129">
        <v>41652</v>
      </c>
      <c r="B4874" s="126" t="s">
        <v>29</v>
      </c>
      <c r="C4874" s="125">
        <v>15.2</v>
      </c>
      <c r="D4874" s="87" t="s">
        <v>31</v>
      </c>
      <c r="E4874" s="125" t="s">
        <v>8461</v>
      </c>
      <c r="F4874" s="127">
        <v>6</v>
      </c>
      <c r="G4874" s="70">
        <v>1</v>
      </c>
      <c r="H4874" s="69">
        <v>1</v>
      </c>
      <c r="I4874" s="64">
        <v>5</v>
      </c>
      <c r="J4874" s="18">
        <f t="shared" si="306"/>
        <v>671.23000000000013</v>
      </c>
      <c r="K4874" s="19" t="str">
        <f t="shared" si="304"/>
        <v>Jan-14</v>
      </c>
      <c r="L4874" s="20">
        <f t="shared" si="307"/>
        <v>4785</v>
      </c>
      <c r="M4874" s="21">
        <f t="shared" si="305"/>
        <v>0.14027795193312437</v>
      </c>
    </row>
    <row r="4875" spans="1:13" x14ac:dyDescent="0.3">
      <c r="A4875" s="129">
        <v>41652</v>
      </c>
      <c r="B4875" s="126" t="s">
        <v>29</v>
      </c>
      <c r="C4875" s="125">
        <v>15.5</v>
      </c>
      <c r="D4875" s="87" t="s">
        <v>31</v>
      </c>
      <c r="E4875" s="125" t="s">
        <v>8462</v>
      </c>
      <c r="F4875" s="127">
        <v>5</v>
      </c>
      <c r="G4875" s="70">
        <v>1</v>
      </c>
      <c r="H4875" s="69">
        <v>1</v>
      </c>
      <c r="I4875" s="64">
        <v>4</v>
      </c>
      <c r="J4875" s="18">
        <f t="shared" si="306"/>
        <v>675.23000000000013</v>
      </c>
      <c r="K4875" s="19" t="str">
        <f t="shared" si="304"/>
        <v>Jan-14</v>
      </c>
      <c r="L4875" s="20">
        <f t="shared" si="307"/>
        <v>4786</v>
      </c>
      <c r="M4875" s="21">
        <f t="shared" si="305"/>
        <v>0.14108441287087342</v>
      </c>
    </row>
    <row r="4876" spans="1:13" x14ac:dyDescent="0.3">
      <c r="A4876" s="129">
        <v>41652</v>
      </c>
      <c r="B4876" s="127" t="s">
        <v>45</v>
      </c>
      <c r="C4876" s="125">
        <v>16.100000000000001</v>
      </c>
      <c r="D4876" s="87" t="s">
        <v>31</v>
      </c>
      <c r="E4876" s="125" t="s">
        <v>8463</v>
      </c>
      <c r="F4876" s="127">
        <v>4.33</v>
      </c>
      <c r="G4876" s="70">
        <v>1</v>
      </c>
      <c r="H4876" s="69">
        <v>4</v>
      </c>
      <c r="I4876" s="64">
        <v>-1</v>
      </c>
      <c r="J4876" s="18">
        <f t="shared" si="306"/>
        <v>674.23000000000013</v>
      </c>
      <c r="K4876" s="19" t="str">
        <f t="shared" si="304"/>
        <v>Jan-14</v>
      </c>
      <c r="L4876" s="20">
        <f t="shared" si="307"/>
        <v>4787</v>
      </c>
      <c r="M4876" s="21">
        <f t="shared" si="305"/>
        <v>0.14084604136202217</v>
      </c>
    </row>
    <row r="4877" spans="1:13" x14ac:dyDescent="0.3">
      <c r="A4877" s="112">
        <v>41653</v>
      </c>
      <c r="B4877" s="87" t="s">
        <v>30</v>
      </c>
      <c r="C4877" s="102">
        <v>0.57291666666666663</v>
      </c>
      <c r="D4877" s="87" t="s">
        <v>31</v>
      </c>
      <c r="E4877" s="114" t="s">
        <v>1650</v>
      </c>
      <c r="F4877" s="113">
        <v>3.5</v>
      </c>
      <c r="G4877" s="88">
        <v>1</v>
      </c>
      <c r="H4877" s="87" t="s">
        <v>33</v>
      </c>
      <c r="I4877" s="78">
        <v>-1</v>
      </c>
      <c r="J4877" s="18">
        <f t="shared" si="306"/>
        <v>673.23000000000013</v>
      </c>
      <c r="K4877" s="19" t="str">
        <f t="shared" si="304"/>
        <v>Jan-14</v>
      </c>
      <c r="L4877" s="20">
        <f t="shared" si="307"/>
        <v>4788</v>
      </c>
      <c r="M4877" s="21">
        <f t="shared" si="305"/>
        <v>0.14060776942355893</v>
      </c>
    </row>
    <row r="4878" spans="1:13" x14ac:dyDescent="0.3">
      <c r="A4878" s="129">
        <v>41653</v>
      </c>
      <c r="B4878" s="126" t="s">
        <v>84</v>
      </c>
      <c r="C4878" s="125">
        <v>12.55</v>
      </c>
      <c r="D4878" s="87" t="s">
        <v>31</v>
      </c>
      <c r="E4878" s="125" t="s">
        <v>795</v>
      </c>
      <c r="F4878" s="127">
        <v>5.5</v>
      </c>
      <c r="G4878" s="70">
        <v>1</v>
      </c>
      <c r="H4878" s="69">
        <v>4</v>
      </c>
      <c r="I4878" s="64">
        <v>-1</v>
      </c>
      <c r="J4878" s="18">
        <f t="shared" si="306"/>
        <v>672.23000000000013</v>
      </c>
      <c r="K4878" s="19" t="str">
        <f t="shared" si="304"/>
        <v>Jan-14</v>
      </c>
      <c r="L4878" s="20">
        <f t="shared" si="307"/>
        <v>4789</v>
      </c>
      <c r="M4878" s="21">
        <f t="shared" si="305"/>
        <v>0.14036959699310925</v>
      </c>
    </row>
    <row r="4879" spans="1:13" x14ac:dyDescent="0.3">
      <c r="A4879" s="129">
        <v>41653</v>
      </c>
      <c r="B4879" s="126" t="s">
        <v>30</v>
      </c>
      <c r="C4879" s="125">
        <v>13.45</v>
      </c>
      <c r="D4879" s="87" t="s">
        <v>31</v>
      </c>
      <c r="E4879" s="125" t="s">
        <v>8464</v>
      </c>
      <c r="F4879" s="127">
        <v>5.5</v>
      </c>
      <c r="G4879" s="70">
        <v>1</v>
      </c>
      <c r="H4879" s="69">
        <v>1</v>
      </c>
      <c r="I4879" s="64">
        <v>8</v>
      </c>
      <c r="J4879" s="18">
        <f t="shared" si="306"/>
        <v>680.23000000000013</v>
      </c>
      <c r="K4879" s="19" t="str">
        <f t="shared" si="304"/>
        <v>Jan-14</v>
      </c>
      <c r="L4879" s="20">
        <f t="shared" si="307"/>
        <v>4790</v>
      </c>
      <c r="M4879" s="21">
        <f t="shared" si="305"/>
        <v>0.1420104384133612</v>
      </c>
    </row>
    <row r="4880" spans="1:13" x14ac:dyDescent="0.3">
      <c r="A4880" s="112">
        <v>41654</v>
      </c>
      <c r="B4880" s="87" t="s">
        <v>43</v>
      </c>
      <c r="C4880" s="102">
        <v>0.68402777777777779</v>
      </c>
      <c r="D4880" s="87" t="s">
        <v>31</v>
      </c>
      <c r="E4880" s="114" t="s">
        <v>1675</v>
      </c>
      <c r="F4880" s="113">
        <v>3.5</v>
      </c>
      <c r="G4880" s="88">
        <v>1</v>
      </c>
      <c r="H4880" s="87" t="s">
        <v>33</v>
      </c>
      <c r="I4880" s="23">
        <v>-1</v>
      </c>
      <c r="J4880" s="18">
        <f t="shared" si="306"/>
        <v>679.23000000000013</v>
      </c>
      <c r="K4880" s="19" t="str">
        <f t="shared" si="304"/>
        <v>Jan-14</v>
      </c>
      <c r="L4880" s="20">
        <f t="shared" si="307"/>
        <v>4791</v>
      </c>
      <c r="M4880" s="21">
        <f t="shared" si="305"/>
        <v>0.1417720726361929</v>
      </c>
    </row>
    <row r="4881" spans="1:13" x14ac:dyDescent="0.3">
      <c r="A4881" s="112">
        <v>41654</v>
      </c>
      <c r="B4881" s="87" t="s">
        <v>43</v>
      </c>
      <c r="C4881" s="102">
        <v>0.74652777777777779</v>
      </c>
      <c r="D4881" s="87" t="s">
        <v>31</v>
      </c>
      <c r="E4881" s="114" t="s">
        <v>199</v>
      </c>
      <c r="F4881" s="113">
        <v>3.75</v>
      </c>
      <c r="G4881" s="88">
        <v>1</v>
      </c>
      <c r="H4881" s="87" t="s">
        <v>33</v>
      </c>
      <c r="I4881" s="23">
        <v>-1</v>
      </c>
      <c r="J4881" s="18">
        <f t="shared" si="306"/>
        <v>678.23000000000013</v>
      </c>
      <c r="K4881" s="19" t="str">
        <f t="shared" si="304"/>
        <v>Jan-14</v>
      </c>
      <c r="L4881" s="20">
        <f t="shared" si="307"/>
        <v>4792</v>
      </c>
      <c r="M4881" s="21">
        <f t="shared" si="305"/>
        <v>0.14153380634390653</v>
      </c>
    </row>
    <row r="4882" spans="1:13" x14ac:dyDescent="0.3">
      <c r="A4882" s="112">
        <v>41654</v>
      </c>
      <c r="B4882" s="87" t="s">
        <v>43</v>
      </c>
      <c r="C4882" s="102">
        <v>0.80902777777777779</v>
      </c>
      <c r="D4882" s="87" t="s">
        <v>31</v>
      </c>
      <c r="E4882" s="114" t="s">
        <v>1676</v>
      </c>
      <c r="F4882" s="113">
        <v>4</v>
      </c>
      <c r="G4882" s="88">
        <v>1</v>
      </c>
      <c r="H4882" s="87" t="s">
        <v>42</v>
      </c>
      <c r="I4882" s="23">
        <v>3</v>
      </c>
      <c r="J4882" s="18">
        <f t="shared" si="306"/>
        <v>681.23000000000013</v>
      </c>
      <c r="K4882" s="19" t="str">
        <f t="shared" si="304"/>
        <v>Jan-14</v>
      </c>
      <c r="L4882" s="20">
        <f t="shared" si="307"/>
        <v>4793</v>
      </c>
      <c r="M4882" s="21">
        <f t="shared" si="305"/>
        <v>0.14213018986021284</v>
      </c>
    </row>
    <row r="4883" spans="1:13" x14ac:dyDescent="0.3">
      <c r="A4883" s="129">
        <v>41654</v>
      </c>
      <c r="B4883" s="126" t="s">
        <v>29</v>
      </c>
      <c r="C4883" s="125">
        <v>13</v>
      </c>
      <c r="D4883" s="87" t="s">
        <v>31</v>
      </c>
      <c r="E4883" s="125" t="s">
        <v>8466</v>
      </c>
      <c r="F4883" s="127">
        <v>4.5</v>
      </c>
      <c r="G4883" s="70">
        <v>1</v>
      </c>
      <c r="H4883" s="69">
        <v>2</v>
      </c>
      <c r="I4883" s="64">
        <v>-1</v>
      </c>
      <c r="J4883" s="18">
        <f t="shared" si="306"/>
        <v>680.23000000000013</v>
      </c>
      <c r="K4883" s="19" t="str">
        <f t="shared" si="304"/>
        <v>Jan-14</v>
      </c>
      <c r="L4883" s="20">
        <f t="shared" si="307"/>
        <v>4794</v>
      </c>
      <c r="M4883" s="21">
        <f t="shared" si="305"/>
        <v>0.14189194826866919</v>
      </c>
    </row>
    <row r="4884" spans="1:13" x14ac:dyDescent="0.3">
      <c r="A4884" s="129">
        <v>41654</v>
      </c>
      <c r="B4884" s="126" t="s">
        <v>137</v>
      </c>
      <c r="C4884" s="125">
        <v>15.55</v>
      </c>
      <c r="D4884" s="87" t="s">
        <v>31</v>
      </c>
      <c r="E4884" s="125" t="s">
        <v>8467</v>
      </c>
      <c r="F4884" s="127">
        <v>4.5</v>
      </c>
      <c r="G4884" s="70">
        <v>1</v>
      </c>
      <c r="H4884" s="69">
        <v>3</v>
      </c>
      <c r="I4884" s="64">
        <v>-1</v>
      </c>
      <c r="J4884" s="18">
        <f t="shared" si="306"/>
        <v>679.23000000000013</v>
      </c>
      <c r="K4884" s="19" t="str">
        <f t="shared" si="304"/>
        <v>Jan-14</v>
      </c>
      <c r="L4884" s="20">
        <f t="shared" si="307"/>
        <v>4795</v>
      </c>
      <c r="M4884" s="21">
        <f t="shared" si="305"/>
        <v>0.14165380604796665</v>
      </c>
    </row>
    <row r="4885" spans="1:13" x14ac:dyDescent="0.3">
      <c r="A4885" s="128">
        <v>41654</v>
      </c>
      <c r="B4885" s="87" t="s">
        <v>43</v>
      </c>
      <c r="C4885" s="114">
        <v>17.55</v>
      </c>
      <c r="D4885" s="87" t="s">
        <v>31</v>
      </c>
      <c r="E4885" s="114" t="s">
        <v>8465</v>
      </c>
      <c r="F4885" s="113">
        <v>6</v>
      </c>
      <c r="G4885" s="70">
        <v>1</v>
      </c>
      <c r="H4885" s="71" t="s">
        <v>6518</v>
      </c>
      <c r="I4885" s="63">
        <v>-1</v>
      </c>
      <c r="J4885" s="18">
        <f t="shared" si="306"/>
        <v>678.23000000000013</v>
      </c>
      <c r="K4885" s="19" t="str">
        <f t="shared" si="304"/>
        <v>Jan-14</v>
      </c>
      <c r="L4885" s="20">
        <f t="shared" si="307"/>
        <v>4796</v>
      </c>
      <c r="M4885" s="21">
        <f t="shared" si="305"/>
        <v>0.14141576313594664</v>
      </c>
    </row>
    <row r="4886" spans="1:13" x14ac:dyDescent="0.3">
      <c r="A4886" s="128">
        <v>41654</v>
      </c>
      <c r="B4886" s="87" t="s">
        <v>43</v>
      </c>
      <c r="C4886" s="114">
        <v>19.25</v>
      </c>
      <c r="D4886" s="87" t="s">
        <v>31</v>
      </c>
      <c r="E4886" s="114" t="s">
        <v>7328</v>
      </c>
      <c r="F4886" s="113">
        <v>5</v>
      </c>
      <c r="G4886" s="70">
        <v>1</v>
      </c>
      <c r="H4886" s="71" t="s">
        <v>6512</v>
      </c>
      <c r="I4886" s="63">
        <v>-1</v>
      </c>
      <c r="J4886" s="18">
        <f t="shared" si="306"/>
        <v>677.23000000000013</v>
      </c>
      <c r="K4886" s="19" t="str">
        <f t="shared" si="304"/>
        <v>Jan-14</v>
      </c>
      <c r="L4886" s="20">
        <f t="shared" si="307"/>
        <v>4797</v>
      </c>
      <c r="M4886" s="21">
        <f t="shared" si="305"/>
        <v>0.14117781947050242</v>
      </c>
    </row>
    <row r="4887" spans="1:13" x14ac:dyDescent="0.3">
      <c r="A4887" s="112">
        <v>41655</v>
      </c>
      <c r="B4887" s="87" t="s">
        <v>136</v>
      </c>
      <c r="C4887" s="102">
        <v>0.5625</v>
      </c>
      <c r="D4887" s="87" t="s">
        <v>31</v>
      </c>
      <c r="E4887" s="114" t="s">
        <v>1677</v>
      </c>
      <c r="F4887" s="113">
        <v>3.5</v>
      </c>
      <c r="G4887" s="88">
        <v>1</v>
      </c>
      <c r="H4887" s="87" t="s">
        <v>33</v>
      </c>
      <c r="I4887" s="78">
        <v>-1</v>
      </c>
      <c r="J4887" s="18">
        <f t="shared" si="306"/>
        <v>676.23000000000013</v>
      </c>
      <c r="K4887" s="19" t="str">
        <f t="shared" si="304"/>
        <v>Jan-14</v>
      </c>
      <c r="L4887" s="20">
        <f t="shared" si="307"/>
        <v>4798</v>
      </c>
      <c r="M4887" s="21">
        <f t="shared" si="305"/>
        <v>0.14093997498957903</v>
      </c>
    </row>
    <row r="4888" spans="1:13" x14ac:dyDescent="0.3">
      <c r="A4888" s="112">
        <v>41655</v>
      </c>
      <c r="B4888" s="87" t="s">
        <v>89</v>
      </c>
      <c r="C4888" s="102">
        <v>0.56944444444444442</v>
      </c>
      <c r="D4888" s="87" t="s">
        <v>31</v>
      </c>
      <c r="E4888" s="114" t="s">
        <v>1678</v>
      </c>
      <c r="F4888" s="113">
        <v>4</v>
      </c>
      <c r="G4888" s="88">
        <v>1</v>
      </c>
      <c r="H4888" s="87" t="s">
        <v>33</v>
      </c>
      <c r="I4888" s="78">
        <v>-1</v>
      </c>
      <c r="J4888" s="18">
        <f t="shared" si="306"/>
        <v>675.23000000000013</v>
      </c>
      <c r="K4888" s="19" t="str">
        <f t="shared" si="304"/>
        <v>Jan-14</v>
      </c>
      <c r="L4888" s="20">
        <f t="shared" si="307"/>
        <v>4799</v>
      </c>
      <c r="M4888" s="21">
        <f t="shared" si="305"/>
        <v>0.14070222963117318</v>
      </c>
    </row>
    <row r="4889" spans="1:13" x14ac:dyDescent="0.3">
      <c r="A4889" s="112">
        <v>41655</v>
      </c>
      <c r="B4889" s="87" t="s">
        <v>118</v>
      </c>
      <c r="C4889" s="102">
        <v>0.63888888888888895</v>
      </c>
      <c r="D4889" s="87" t="s">
        <v>31</v>
      </c>
      <c r="E4889" s="114" t="s">
        <v>1679</v>
      </c>
      <c r="F4889" s="113">
        <v>3.75</v>
      </c>
      <c r="G4889" s="88">
        <v>1</v>
      </c>
      <c r="H4889" s="87" t="s">
        <v>33</v>
      </c>
      <c r="I4889" s="78">
        <v>-1</v>
      </c>
      <c r="J4889" s="18">
        <f t="shared" si="306"/>
        <v>674.23000000000013</v>
      </c>
      <c r="K4889" s="19" t="str">
        <f t="shared" si="304"/>
        <v>Jan-14</v>
      </c>
      <c r="L4889" s="20">
        <f t="shared" si="307"/>
        <v>4800</v>
      </c>
      <c r="M4889" s="21">
        <f t="shared" si="305"/>
        <v>0.14046458333333336</v>
      </c>
    </row>
    <row r="4890" spans="1:13" x14ac:dyDescent="0.3">
      <c r="A4890" s="112">
        <v>41655</v>
      </c>
      <c r="B4890" s="87" t="s">
        <v>136</v>
      </c>
      <c r="C4890" s="102">
        <v>0.66666666666666663</v>
      </c>
      <c r="D4890" s="87" t="s">
        <v>31</v>
      </c>
      <c r="E4890" s="114" t="s">
        <v>1680</v>
      </c>
      <c r="F4890" s="113">
        <v>3.75</v>
      </c>
      <c r="G4890" s="88">
        <v>1</v>
      </c>
      <c r="H4890" s="87" t="s">
        <v>33</v>
      </c>
      <c r="I4890" s="78">
        <v>-1</v>
      </c>
      <c r="J4890" s="18">
        <f t="shared" si="306"/>
        <v>673.23000000000013</v>
      </c>
      <c r="K4890" s="19" t="str">
        <f t="shared" si="304"/>
        <v>Jan-14</v>
      </c>
      <c r="L4890" s="20">
        <f t="shared" si="307"/>
        <v>4801</v>
      </c>
      <c r="M4890" s="21">
        <f t="shared" si="305"/>
        <v>0.14022703603415959</v>
      </c>
    </row>
    <row r="4891" spans="1:13" x14ac:dyDescent="0.3">
      <c r="A4891" s="112">
        <v>41655</v>
      </c>
      <c r="B4891" s="87" t="s">
        <v>45</v>
      </c>
      <c r="C4891" s="102">
        <v>0.72916666666666663</v>
      </c>
      <c r="D4891" s="87" t="s">
        <v>31</v>
      </c>
      <c r="E4891" s="114" t="s">
        <v>973</v>
      </c>
      <c r="F4891" s="113">
        <v>3.25</v>
      </c>
      <c r="G4891" s="88">
        <v>1</v>
      </c>
      <c r="H4891" s="87" t="s">
        <v>33</v>
      </c>
      <c r="I4891" s="23">
        <v>-1</v>
      </c>
      <c r="J4891" s="18">
        <f t="shared" si="306"/>
        <v>672.23000000000013</v>
      </c>
      <c r="K4891" s="19" t="str">
        <f t="shared" si="304"/>
        <v>Jan-14</v>
      </c>
      <c r="L4891" s="20">
        <f t="shared" si="307"/>
        <v>4802</v>
      </c>
      <c r="M4891" s="21">
        <f t="shared" si="305"/>
        <v>0.13998958767180344</v>
      </c>
    </row>
    <row r="4892" spans="1:13" x14ac:dyDescent="0.3">
      <c r="A4892" s="129">
        <v>41655</v>
      </c>
      <c r="B4892" s="126" t="s">
        <v>89</v>
      </c>
      <c r="C4892" s="125">
        <v>13.4</v>
      </c>
      <c r="D4892" s="87" t="s">
        <v>31</v>
      </c>
      <c r="E4892" s="125" t="s">
        <v>8468</v>
      </c>
      <c r="F4892" s="127">
        <v>5</v>
      </c>
      <c r="G4892" s="70">
        <v>1</v>
      </c>
      <c r="H4892" s="69">
        <v>1</v>
      </c>
      <c r="I4892" s="64">
        <v>5.5</v>
      </c>
      <c r="J4892" s="18">
        <f t="shared" si="306"/>
        <v>677.73000000000013</v>
      </c>
      <c r="K4892" s="19" t="str">
        <f t="shared" si="304"/>
        <v>Jan-14</v>
      </c>
      <c r="L4892" s="20">
        <f t="shared" si="307"/>
        <v>4803</v>
      </c>
      <c r="M4892" s="21">
        <f t="shared" si="305"/>
        <v>0.14110555902560903</v>
      </c>
    </row>
    <row r="4893" spans="1:13" x14ac:dyDescent="0.3">
      <c r="A4893" s="129">
        <v>41655</v>
      </c>
      <c r="B4893" s="126" t="s">
        <v>136</v>
      </c>
      <c r="C4893" s="125">
        <v>14</v>
      </c>
      <c r="D4893" s="87" t="s">
        <v>31</v>
      </c>
      <c r="E4893" s="125" t="s">
        <v>991</v>
      </c>
      <c r="F4893" s="127">
        <v>5.5</v>
      </c>
      <c r="G4893" s="70">
        <v>1</v>
      </c>
      <c r="H4893" s="69">
        <v>3</v>
      </c>
      <c r="I4893" s="64">
        <v>-1</v>
      </c>
      <c r="J4893" s="18">
        <f t="shared" si="306"/>
        <v>676.73000000000013</v>
      </c>
      <c r="K4893" s="19" t="str">
        <f t="shared" si="304"/>
        <v>Jan-14</v>
      </c>
      <c r="L4893" s="20">
        <f t="shared" si="307"/>
        <v>4804</v>
      </c>
      <c r="M4893" s="21">
        <f t="shared" si="305"/>
        <v>0.14086802664446296</v>
      </c>
    </row>
    <row r="4894" spans="1:13" x14ac:dyDescent="0.3">
      <c r="A4894" s="129">
        <v>41655</v>
      </c>
      <c r="B4894" s="126" t="s">
        <v>136</v>
      </c>
      <c r="C4894" s="125">
        <v>14</v>
      </c>
      <c r="D4894" s="87" t="s">
        <v>31</v>
      </c>
      <c r="E4894" s="125" t="s">
        <v>8469</v>
      </c>
      <c r="F4894" s="127">
        <v>6</v>
      </c>
      <c r="G4894" s="70">
        <v>1</v>
      </c>
      <c r="H4894" s="69">
        <v>5</v>
      </c>
      <c r="I4894" s="64">
        <v>-1</v>
      </c>
      <c r="J4894" s="18">
        <f t="shared" si="306"/>
        <v>675.73000000000013</v>
      </c>
      <c r="K4894" s="19" t="str">
        <f t="shared" si="304"/>
        <v>Jan-14</v>
      </c>
      <c r="L4894" s="20">
        <f t="shared" si="307"/>
        <v>4805</v>
      </c>
      <c r="M4894" s="21">
        <f t="shared" si="305"/>
        <v>0.14063059313215404</v>
      </c>
    </row>
    <row r="4895" spans="1:13" x14ac:dyDescent="0.3">
      <c r="A4895" s="129">
        <v>41655</v>
      </c>
      <c r="B4895" s="126" t="s">
        <v>118</v>
      </c>
      <c r="C4895" s="125">
        <v>14.2</v>
      </c>
      <c r="D4895" s="87" t="s">
        <v>31</v>
      </c>
      <c r="E4895" s="125" t="s">
        <v>8470</v>
      </c>
      <c r="F4895" s="127">
        <v>4.5</v>
      </c>
      <c r="G4895" s="70">
        <v>1</v>
      </c>
      <c r="H4895" s="69">
        <v>4</v>
      </c>
      <c r="I4895" s="64">
        <v>-1</v>
      </c>
      <c r="J4895" s="18">
        <f t="shared" si="306"/>
        <v>674.73000000000013</v>
      </c>
      <c r="K4895" s="19" t="str">
        <f t="shared" si="304"/>
        <v>Jan-14</v>
      </c>
      <c r="L4895" s="20">
        <f t="shared" si="307"/>
        <v>4806</v>
      </c>
      <c r="M4895" s="21">
        <f t="shared" si="305"/>
        <v>0.14039325842696632</v>
      </c>
    </row>
    <row r="4896" spans="1:13" x14ac:dyDescent="0.3">
      <c r="A4896" s="129">
        <v>41655</v>
      </c>
      <c r="B4896" s="126" t="s">
        <v>136</v>
      </c>
      <c r="C4896" s="125">
        <v>14.3</v>
      </c>
      <c r="D4896" s="87" t="s">
        <v>31</v>
      </c>
      <c r="E4896" s="125" t="s">
        <v>3457</v>
      </c>
      <c r="F4896" s="127">
        <v>6</v>
      </c>
      <c r="G4896" s="70">
        <v>1</v>
      </c>
      <c r="H4896" s="69">
        <v>1</v>
      </c>
      <c r="I4896" s="64">
        <v>5</v>
      </c>
      <c r="J4896" s="18">
        <f t="shared" si="306"/>
        <v>679.73000000000013</v>
      </c>
      <c r="K4896" s="19" t="str">
        <f t="shared" si="304"/>
        <v>Jan-14</v>
      </c>
      <c r="L4896" s="20">
        <f t="shared" si="307"/>
        <v>4807</v>
      </c>
      <c r="M4896" s="21">
        <f t="shared" si="305"/>
        <v>0.14140420220511757</v>
      </c>
    </row>
    <row r="4897" spans="1:13" x14ac:dyDescent="0.3">
      <c r="A4897" s="129">
        <v>41655</v>
      </c>
      <c r="B4897" s="126" t="s">
        <v>118</v>
      </c>
      <c r="C4897" s="125">
        <v>14.5</v>
      </c>
      <c r="D4897" s="87" t="s">
        <v>31</v>
      </c>
      <c r="E4897" s="125" t="s">
        <v>1911</v>
      </c>
      <c r="F4897" s="127">
        <v>4.5</v>
      </c>
      <c r="G4897" s="70">
        <v>1</v>
      </c>
      <c r="H4897" s="69">
        <v>3</v>
      </c>
      <c r="I4897" s="64">
        <v>-1</v>
      </c>
      <c r="J4897" s="18">
        <f t="shared" si="306"/>
        <v>678.73000000000013</v>
      </c>
      <c r="K4897" s="19" t="str">
        <f t="shared" si="304"/>
        <v>Jan-14</v>
      </c>
      <c r="L4897" s="20">
        <f t="shared" si="307"/>
        <v>4808</v>
      </c>
      <c r="M4897" s="21">
        <f t="shared" si="305"/>
        <v>0.14116680532445927</v>
      </c>
    </row>
    <row r="4898" spans="1:13" x14ac:dyDescent="0.3">
      <c r="A4898" s="129">
        <v>41655</v>
      </c>
      <c r="B4898" s="126" t="s">
        <v>136</v>
      </c>
      <c r="C4898" s="125">
        <v>16</v>
      </c>
      <c r="D4898" s="87" t="s">
        <v>31</v>
      </c>
      <c r="E4898" s="125" t="s">
        <v>8471</v>
      </c>
      <c r="F4898" s="127">
        <v>4.5</v>
      </c>
      <c r="G4898" s="70">
        <v>1</v>
      </c>
      <c r="H4898" s="69">
        <v>3</v>
      </c>
      <c r="I4898" s="64">
        <v>-1</v>
      </c>
      <c r="J4898" s="18">
        <f t="shared" si="306"/>
        <v>677.73000000000013</v>
      </c>
      <c r="K4898" s="19" t="str">
        <f t="shared" si="304"/>
        <v>Jan-14</v>
      </c>
      <c r="L4898" s="20">
        <f t="shared" si="307"/>
        <v>4809</v>
      </c>
      <c r="M4898" s="21">
        <f t="shared" si="305"/>
        <v>0.14092950717404867</v>
      </c>
    </row>
    <row r="4899" spans="1:13" x14ac:dyDescent="0.3">
      <c r="A4899" s="128">
        <v>41655</v>
      </c>
      <c r="B4899" s="87" t="s">
        <v>45</v>
      </c>
      <c r="C4899" s="114">
        <v>19</v>
      </c>
      <c r="D4899" s="87" t="s">
        <v>31</v>
      </c>
      <c r="E4899" s="114" t="s">
        <v>1432</v>
      </c>
      <c r="F4899" s="113">
        <v>5.5</v>
      </c>
      <c r="G4899" s="70">
        <v>1</v>
      </c>
      <c r="H4899" s="71" t="s">
        <v>6518</v>
      </c>
      <c r="I4899" s="63">
        <v>-1</v>
      </c>
      <c r="J4899" s="18">
        <f t="shared" si="306"/>
        <v>676.73000000000013</v>
      </c>
      <c r="K4899" s="19" t="str">
        <f t="shared" si="304"/>
        <v>Jan-14</v>
      </c>
      <c r="L4899" s="20">
        <f t="shared" si="307"/>
        <v>4810</v>
      </c>
      <c r="M4899" s="21">
        <f t="shared" si="305"/>
        <v>0.14069230769230773</v>
      </c>
    </row>
    <row r="4900" spans="1:13" x14ac:dyDescent="0.3">
      <c r="A4900" s="128">
        <v>41655</v>
      </c>
      <c r="B4900" s="87" t="s">
        <v>45</v>
      </c>
      <c r="C4900" s="114">
        <v>19</v>
      </c>
      <c r="D4900" s="87" t="s">
        <v>31</v>
      </c>
      <c r="E4900" s="114" t="s">
        <v>7425</v>
      </c>
      <c r="F4900" s="113">
        <v>5.5</v>
      </c>
      <c r="G4900" s="70">
        <v>1</v>
      </c>
      <c r="H4900" s="71" t="s">
        <v>6512</v>
      </c>
      <c r="I4900" s="63">
        <v>-1</v>
      </c>
      <c r="J4900" s="18">
        <f t="shared" si="306"/>
        <v>675.73000000000013</v>
      </c>
      <c r="K4900" s="19" t="str">
        <f t="shared" si="304"/>
        <v>Jan-14</v>
      </c>
      <c r="L4900" s="20">
        <f t="shared" si="307"/>
        <v>4811</v>
      </c>
      <c r="M4900" s="21">
        <f t="shared" si="305"/>
        <v>0.14045520681770945</v>
      </c>
    </row>
    <row r="4901" spans="1:13" x14ac:dyDescent="0.3">
      <c r="A4901" s="112">
        <v>41656</v>
      </c>
      <c r="B4901" s="87" t="s">
        <v>29</v>
      </c>
      <c r="C4901" s="102">
        <v>0.54166666666666663</v>
      </c>
      <c r="D4901" s="87" t="s">
        <v>31</v>
      </c>
      <c r="E4901" s="114" t="s">
        <v>1681</v>
      </c>
      <c r="F4901" s="113">
        <v>3.75</v>
      </c>
      <c r="G4901" s="88">
        <v>1</v>
      </c>
      <c r="H4901" s="87" t="s">
        <v>42</v>
      </c>
      <c r="I4901" s="78">
        <v>2.75</v>
      </c>
      <c r="J4901" s="18">
        <f t="shared" si="306"/>
        <v>678.48000000000013</v>
      </c>
      <c r="K4901" s="19" t="str">
        <f t="shared" si="304"/>
        <v>Jan-14</v>
      </c>
      <c r="L4901" s="20">
        <f t="shared" si="307"/>
        <v>4812</v>
      </c>
      <c r="M4901" s="21">
        <f t="shared" si="305"/>
        <v>0.14099750623441398</v>
      </c>
    </row>
    <row r="4902" spans="1:13" x14ac:dyDescent="0.3">
      <c r="A4902" s="112">
        <v>41656</v>
      </c>
      <c r="B4902" s="87" t="s">
        <v>97</v>
      </c>
      <c r="C4902" s="102">
        <v>0.59375</v>
      </c>
      <c r="D4902" s="87" t="s">
        <v>31</v>
      </c>
      <c r="E4902" s="114" t="s">
        <v>1682</v>
      </c>
      <c r="F4902" s="113">
        <v>3</v>
      </c>
      <c r="G4902" s="88">
        <v>1</v>
      </c>
      <c r="H4902" s="87" t="s">
        <v>33</v>
      </c>
      <c r="I4902" s="78">
        <v>-1</v>
      </c>
      <c r="J4902" s="18">
        <f t="shared" si="306"/>
        <v>677.48000000000013</v>
      </c>
      <c r="K4902" s="19" t="str">
        <f t="shared" si="304"/>
        <v>Jan-14</v>
      </c>
      <c r="L4902" s="20">
        <f t="shared" si="307"/>
        <v>4813</v>
      </c>
      <c r="M4902" s="21">
        <f t="shared" si="305"/>
        <v>0.14076044047371705</v>
      </c>
    </row>
    <row r="4903" spans="1:13" x14ac:dyDescent="0.3">
      <c r="A4903" s="112">
        <v>41656</v>
      </c>
      <c r="B4903" s="87" t="s">
        <v>45</v>
      </c>
      <c r="C4903" s="102">
        <v>0.6875</v>
      </c>
      <c r="D4903" s="87" t="s">
        <v>31</v>
      </c>
      <c r="E4903" s="114" t="s">
        <v>1683</v>
      </c>
      <c r="F4903" s="113">
        <v>3.25</v>
      </c>
      <c r="G4903" s="88">
        <v>1</v>
      </c>
      <c r="H4903" s="87" t="s">
        <v>42</v>
      </c>
      <c r="I4903" s="23">
        <v>2.25</v>
      </c>
      <c r="J4903" s="18">
        <f t="shared" si="306"/>
        <v>679.73000000000013</v>
      </c>
      <c r="K4903" s="19" t="str">
        <f t="shared" si="304"/>
        <v>Jan-14</v>
      </c>
      <c r="L4903" s="20">
        <f t="shared" si="307"/>
        <v>4814</v>
      </c>
      <c r="M4903" s="21">
        <f t="shared" si="305"/>
        <v>0.14119858745326136</v>
      </c>
    </row>
    <row r="4904" spans="1:13" x14ac:dyDescent="0.3">
      <c r="A4904" s="129">
        <v>41656</v>
      </c>
      <c r="B4904" s="126" t="s">
        <v>97</v>
      </c>
      <c r="C4904" s="125">
        <v>13.15</v>
      </c>
      <c r="D4904" s="87" t="s">
        <v>31</v>
      </c>
      <c r="E4904" s="125" t="s">
        <v>8476</v>
      </c>
      <c r="F4904" s="127">
        <v>6</v>
      </c>
      <c r="G4904" s="70">
        <v>1</v>
      </c>
      <c r="H4904" s="69">
        <v>8</v>
      </c>
      <c r="I4904" s="64">
        <v>-1</v>
      </c>
      <c r="J4904" s="18">
        <f t="shared" si="306"/>
        <v>678.73000000000013</v>
      </c>
      <c r="K4904" s="19" t="str">
        <f t="shared" si="304"/>
        <v>Jan-14</v>
      </c>
      <c r="L4904" s="20">
        <f t="shared" si="307"/>
        <v>4815</v>
      </c>
      <c r="M4904" s="21">
        <f t="shared" si="305"/>
        <v>0.14096157840083076</v>
      </c>
    </row>
    <row r="4905" spans="1:13" x14ac:dyDescent="0.3">
      <c r="A4905" s="129">
        <v>41656</v>
      </c>
      <c r="B4905" s="126" t="s">
        <v>29</v>
      </c>
      <c r="C4905" s="125">
        <v>14</v>
      </c>
      <c r="D4905" s="87" t="s">
        <v>31</v>
      </c>
      <c r="E4905" s="125" t="s">
        <v>8477</v>
      </c>
      <c r="F4905" s="127">
        <v>6</v>
      </c>
      <c r="G4905" s="70">
        <v>1</v>
      </c>
      <c r="H4905" s="69">
        <v>2</v>
      </c>
      <c r="I4905" s="64">
        <v>-1</v>
      </c>
      <c r="J4905" s="18">
        <f t="shared" si="306"/>
        <v>677.73000000000013</v>
      </c>
      <c r="K4905" s="19" t="str">
        <f t="shared" si="304"/>
        <v>Jan-14</v>
      </c>
      <c r="L4905" s="20">
        <f t="shared" si="307"/>
        <v>4816</v>
      </c>
      <c r="M4905" s="21">
        <f t="shared" si="305"/>
        <v>0.1407246677740864</v>
      </c>
    </row>
    <row r="4906" spans="1:13" x14ac:dyDescent="0.3">
      <c r="A4906" s="129">
        <v>41656</v>
      </c>
      <c r="B4906" s="126" t="s">
        <v>29</v>
      </c>
      <c r="C4906" s="125">
        <v>16.05</v>
      </c>
      <c r="D4906" s="87" t="s">
        <v>31</v>
      </c>
      <c r="E4906" s="125" t="s">
        <v>1545</v>
      </c>
      <c r="F4906" s="127">
        <v>5.5</v>
      </c>
      <c r="G4906" s="70">
        <v>1</v>
      </c>
      <c r="H4906" s="69">
        <v>3</v>
      </c>
      <c r="I4906" s="64">
        <v>-1</v>
      </c>
      <c r="J4906" s="18">
        <f t="shared" si="306"/>
        <v>676.73000000000013</v>
      </c>
      <c r="K4906" s="19" t="str">
        <f t="shared" si="304"/>
        <v>Jan-14</v>
      </c>
      <c r="L4906" s="20">
        <f t="shared" si="307"/>
        <v>4817</v>
      </c>
      <c r="M4906" s="21">
        <f t="shared" si="305"/>
        <v>0.14048785551172932</v>
      </c>
    </row>
    <row r="4907" spans="1:13" x14ac:dyDescent="0.3">
      <c r="A4907" s="128">
        <v>41656</v>
      </c>
      <c r="B4907" s="87" t="s">
        <v>45</v>
      </c>
      <c r="C4907" s="114">
        <v>17</v>
      </c>
      <c r="D4907" s="87" t="s">
        <v>31</v>
      </c>
      <c r="E4907" s="114" t="s">
        <v>8472</v>
      </c>
      <c r="F4907" s="113">
        <v>5</v>
      </c>
      <c r="G4907" s="70">
        <v>1</v>
      </c>
      <c r="H4907" s="71" t="s">
        <v>6526</v>
      </c>
      <c r="I4907" s="63">
        <v>4</v>
      </c>
      <c r="J4907" s="18">
        <f t="shared" si="306"/>
        <v>680.73000000000013</v>
      </c>
      <c r="K4907" s="19" t="str">
        <f t="shared" si="304"/>
        <v>Jan-14</v>
      </c>
      <c r="L4907" s="20">
        <f t="shared" si="307"/>
        <v>4818</v>
      </c>
      <c r="M4907" s="21">
        <f t="shared" si="305"/>
        <v>0.14128891656288919</v>
      </c>
    </row>
    <row r="4908" spans="1:13" x14ac:dyDescent="0.3">
      <c r="A4908" s="128">
        <v>41656</v>
      </c>
      <c r="B4908" s="87" t="s">
        <v>45</v>
      </c>
      <c r="C4908" s="114">
        <v>18</v>
      </c>
      <c r="D4908" s="87" t="s">
        <v>31</v>
      </c>
      <c r="E4908" s="114" t="s">
        <v>8473</v>
      </c>
      <c r="F4908" s="113">
        <v>4.5</v>
      </c>
      <c r="G4908" s="70">
        <v>0</v>
      </c>
      <c r="H4908" s="71" t="s">
        <v>6111</v>
      </c>
      <c r="I4908" s="63">
        <v>0</v>
      </c>
      <c r="J4908" s="18">
        <f t="shared" si="306"/>
        <v>680.73000000000013</v>
      </c>
      <c r="K4908" s="19" t="str">
        <f t="shared" si="304"/>
        <v>Jan-14</v>
      </c>
      <c r="L4908" s="20">
        <f t="shared" si="307"/>
        <v>4818</v>
      </c>
      <c r="M4908" s="21">
        <f t="shared" si="305"/>
        <v>0.14128891656288919</v>
      </c>
    </row>
    <row r="4909" spans="1:13" x14ac:dyDescent="0.3">
      <c r="A4909" s="128">
        <v>41656</v>
      </c>
      <c r="B4909" s="87" t="s">
        <v>45</v>
      </c>
      <c r="C4909" s="114">
        <v>18</v>
      </c>
      <c r="D4909" s="87" t="s">
        <v>31</v>
      </c>
      <c r="E4909" s="114" t="s">
        <v>8474</v>
      </c>
      <c r="F4909" s="113">
        <v>5.5</v>
      </c>
      <c r="G4909" s="70">
        <v>1</v>
      </c>
      <c r="H4909" s="71" t="s">
        <v>6518</v>
      </c>
      <c r="I4909" s="63">
        <v>-1</v>
      </c>
      <c r="J4909" s="18">
        <f t="shared" si="306"/>
        <v>679.73000000000013</v>
      </c>
      <c r="K4909" s="19" t="str">
        <f t="shared" si="304"/>
        <v>Jan-14</v>
      </c>
      <c r="L4909" s="20">
        <f t="shared" si="307"/>
        <v>4819</v>
      </c>
      <c r="M4909" s="21">
        <f t="shared" si="305"/>
        <v>0.14105208549491599</v>
      </c>
    </row>
    <row r="4910" spans="1:13" x14ac:dyDescent="0.3">
      <c r="A4910" s="128">
        <v>41656</v>
      </c>
      <c r="B4910" s="87" t="s">
        <v>45</v>
      </c>
      <c r="C4910" s="114">
        <v>18.3</v>
      </c>
      <c r="D4910" s="87" t="s">
        <v>31</v>
      </c>
      <c r="E4910" s="114" t="s">
        <v>8475</v>
      </c>
      <c r="F4910" s="113">
        <v>5</v>
      </c>
      <c r="G4910" s="70">
        <v>1</v>
      </c>
      <c r="H4910" s="71" t="s">
        <v>6512</v>
      </c>
      <c r="I4910" s="63">
        <v>-1</v>
      </c>
      <c r="J4910" s="18">
        <f t="shared" si="306"/>
        <v>678.73000000000013</v>
      </c>
      <c r="K4910" s="19" t="str">
        <f t="shared" si="304"/>
        <v>Jan-14</v>
      </c>
      <c r="L4910" s="20">
        <f t="shared" si="307"/>
        <v>4820</v>
      </c>
      <c r="M4910" s="21">
        <f t="shared" si="305"/>
        <v>0.14081535269709547</v>
      </c>
    </row>
    <row r="4911" spans="1:13" x14ac:dyDescent="0.3">
      <c r="A4911" s="112">
        <v>41657</v>
      </c>
      <c r="B4911" s="87" t="s">
        <v>58</v>
      </c>
      <c r="C4911" s="102">
        <v>0.55208333333333337</v>
      </c>
      <c r="D4911" s="87" t="s">
        <v>31</v>
      </c>
      <c r="E4911" s="114" t="s">
        <v>1684</v>
      </c>
      <c r="F4911" s="113">
        <v>3.5</v>
      </c>
      <c r="G4911" s="88">
        <v>1</v>
      </c>
      <c r="H4911" s="87" t="s">
        <v>33</v>
      </c>
      <c r="I4911" s="78">
        <v>-1</v>
      </c>
      <c r="J4911" s="18">
        <f t="shared" si="306"/>
        <v>677.73000000000013</v>
      </c>
      <c r="K4911" s="19" t="str">
        <f t="shared" si="304"/>
        <v>Jan-14</v>
      </c>
      <c r="L4911" s="20">
        <f t="shared" si="307"/>
        <v>4821</v>
      </c>
      <c r="M4911" s="21">
        <f t="shared" si="305"/>
        <v>0.14057871810827632</v>
      </c>
    </row>
    <row r="4912" spans="1:13" x14ac:dyDescent="0.3">
      <c r="A4912" s="129">
        <v>41657</v>
      </c>
      <c r="B4912" s="126" t="s">
        <v>35</v>
      </c>
      <c r="C4912" s="125">
        <v>12.2</v>
      </c>
      <c r="D4912" s="87" t="s">
        <v>31</v>
      </c>
      <c r="E4912" s="125" t="s">
        <v>8479</v>
      </c>
      <c r="F4912" s="127">
        <v>6</v>
      </c>
      <c r="G4912" s="70">
        <v>1</v>
      </c>
      <c r="H4912" s="69">
        <v>7</v>
      </c>
      <c r="I4912" s="64">
        <v>-1</v>
      </c>
      <c r="J4912" s="18">
        <f t="shared" si="306"/>
        <v>676.73000000000013</v>
      </c>
      <c r="K4912" s="19" t="str">
        <f t="shared" si="304"/>
        <v>Jan-14</v>
      </c>
      <c r="L4912" s="20">
        <f t="shared" si="307"/>
        <v>4822</v>
      </c>
      <c r="M4912" s="21">
        <f t="shared" si="305"/>
        <v>0.14034218166735796</v>
      </c>
    </row>
    <row r="4913" spans="1:13" x14ac:dyDescent="0.3">
      <c r="A4913" s="129">
        <v>41657</v>
      </c>
      <c r="B4913" s="126" t="s">
        <v>35</v>
      </c>
      <c r="C4913" s="125">
        <v>12.2</v>
      </c>
      <c r="D4913" s="87" t="s">
        <v>31</v>
      </c>
      <c r="E4913" s="125" t="s">
        <v>8478</v>
      </c>
      <c r="F4913" s="127">
        <v>4.5</v>
      </c>
      <c r="G4913" s="70">
        <v>1</v>
      </c>
      <c r="H4913" s="69">
        <v>3</v>
      </c>
      <c r="I4913" s="64">
        <v>-1</v>
      </c>
      <c r="J4913" s="18">
        <f t="shared" si="306"/>
        <v>675.73000000000013</v>
      </c>
      <c r="K4913" s="19" t="str">
        <f t="shared" si="304"/>
        <v>Jan-14</v>
      </c>
      <c r="L4913" s="20">
        <f t="shared" si="307"/>
        <v>4823</v>
      </c>
      <c r="M4913" s="21">
        <f t="shared" si="305"/>
        <v>0.14010574331329051</v>
      </c>
    </row>
    <row r="4914" spans="1:13" x14ac:dyDescent="0.3">
      <c r="A4914" s="129">
        <v>41657</v>
      </c>
      <c r="B4914" s="126" t="s">
        <v>58</v>
      </c>
      <c r="C4914" s="125">
        <v>13.5</v>
      </c>
      <c r="D4914" s="87" t="s">
        <v>31</v>
      </c>
      <c r="E4914" s="125" t="s">
        <v>1581</v>
      </c>
      <c r="F4914" s="127">
        <v>4.33</v>
      </c>
      <c r="G4914" s="70">
        <v>1</v>
      </c>
      <c r="H4914" s="69">
        <v>2</v>
      </c>
      <c r="I4914" s="64">
        <v>-1</v>
      </c>
      <c r="J4914" s="18">
        <f t="shared" si="306"/>
        <v>674.73000000000013</v>
      </c>
      <c r="K4914" s="19" t="str">
        <f t="shared" si="304"/>
        <v>Jan-14</v>
      </c>
      <c r="L4914" s="20">
        <f t="shared" si="307"/>
        <v>4824</v>
      </c>
      <c r="M4914" s="21">
        <f t="shared" si="305"/>
        <v>0.13986940298507466</v>
      </c>
    </row>
    <row r="4915" spans="1:13" x14ac:dyDescent="0.3">
      <c r="A4915" s="129">
        <v>41657</v>
      </c>
      <c r="B4915" s="126" t="s">
        <v>29</v>
      </c>
      <c r="C4915" s="125">
        <v>14</v>
      </c>
      <c r="D4915" s="87" t="s">
        <v>31</v>
      </c>
      <c r="E4915" s="125" t="s">
        <v>1458</v>
      </c>
      <c r="F4915" s="127">
        <v>4.5</v>
      </c>
      <c r="G4915" s="70">
        <v>1</v>
      </c>
      <c r="H4915" s="69">
        <v>1</v>
      </c>
      <c r="I4915" s="64">
        <v>3.5</v>
      </c>
      <c r="J4915" s="18">
        <f t="shared" si="306"/>
        <v>678.23000000000013</v>
      </c>
      <c r="K4915" s="19" t="str">
        <f t="shared" si="304"/>
        <v>Jan-14</v>
      </c>
      <c r="L4915" s="20">
        <f t="shared" si="307"/>
        <v>4825</v>
      </c>
      <c r="M4915" s="21">
        <f t="shared" si="305"/>
        <v>0.14056580310880831</v>
      </c>
    </row>
    <row r="4916" spans="1:13" x14ac:dyDescent="0.3">
      <c r="A4916" s="129">
        <v>41657</v>
      </c>
      <c r="B4916" s="126" t="s">
        <v>58</v>
      </c>
      <c r="C4916" s="125">
        <v>16.05</v>
      </c>
      <c r="D4916" s="87" t="s">
        <v>31</v>
      </c>
      <c r="E4916" s="125" t="s">
        <v>1618</v>
      </c>
      <c r="F4916" s="127">
        <v>5</v>
      </c>
      <c r="G4916" s="70">
        <v>1</v>
      </c>
      <c r="H4916" s="69">
        <v>2</v>
      </c>
      <c r="I4916" s="64">
        <v>-1</v>
      </c>
      <c r="J4916" s="18">
        <f t="shared" si="306"/>
        <v>677.23000000000013</v>
      </c>
      <c r="K4916" s="19" t="str">
        <f t="shared" si="304"/>
        <v>Jan-14</v>
      </c>
      <c r="L4916" s="20">
        <f t="shared" si="307"/>
        <v>4826</v>
      </c>
      <c r="M4916" s="21">
        <f t="shared" si="305"/>
        <v>0.14032946539577293</v>
      </c>
    </row>
    <row r="4917" spans="1:13" x14ac:dyDescent="0.3">
      <c r="A4917" s="112">
        <v>41659</v>
      </c>
      <c r="B4917" s="87" t="s">
        <v>30</v>
      </c>
      <c r="C4917" s="102">
        <v>0.63194444444444442</v>
      </c>
      <c r="D4917" s="87" t="s">
        <v>31</v>
      </c>
      <c r="E4917" s="114" t="s">
        <v>1650</v>
      </c>
      <c r="F4917" s="113">
        <v>3.5</v>
      </c>
      <c r="G4917" s="88">
        <v>1</v>
      </c>
      <c r="H4917" s="87" t="s">
        <v>33</v>
      </c>
      <c r="I4917" s="78">
        <v>-1</v>
      </c>
      <c r="J4917" s="18">
        <f t="shared" si="306"/>
        <v>676.23000000000013</v>
      </c>
      <c r="K4917" s="19" t="str">
        <f t="shared" si="304"/>
        <v>Jan-14</v>
      </c>
      <c r="L4917" s="20">
        <f t="shared" si="307"/>
        <v>4827</v>
      </c>
      <c r="M4917" s="21">
        <f t="shared" si="305"/>
        <v>0.14009322560596646</v>
      </c>
    </row>
    <row r="4918" spans="1:13" x14ac:dyDescent="0.3">
      <c r="A4918" s="112">
        <v>41659</v>
      </c>
      <c r="B4918" s="87" t="s">
        <v>45</v>
      </c>
      <c r="C4918" s="102">
        <v>0.6875</v>
      </c>
      <c r="D4918" s="87" t="s">
        <v>31</v>
      </c>
      <c r="E4918" s="114" t="s">
        <v>406</v>
      </c>
      <c r="F4918" s="113">
        <v>3</v>
      </c>
      <c r="G4918" s="88">
        <v>1</v>
      </c>
      <c r="H4918" s="87" t="s">
        <v>33</v>
      </c>
      <c r="I4918" s="78">
        <v>-1</v>
      </c>
      <c r="J4918" s="18">
        <f t="shared" si="306"/>
        <v>675.23000000000013</v>
      </c>
      <c r="K4918" s="19" t="str">
        <f t="shared" si="304"/>
        <v>Jan-14</v>
      </c>
      <c r="L4918" s="20">
        <f t="shared" si="307"/>
        <v>4828</v>
      </c>
      <c r="M4918" s="21">
        <f t="shared" si="305"/>
        <v>0.13985708367854185</v>
      </c>
    </row>
    <row r="4919" spans="1:13" x14ac:dyDescent="0.3">
      <c r="A4919" s="129">
        <v>41659</v>
      </c>
      <c r="B4919" s="126" t="s">
        <v>30</v>
      </c>
      <c r="C4919" s="125">
        <v>14.05</v>
      </c>
      <c r="D4919" s="87" t="s">
        <v>31</v>
      </c>
      <c r="E4919" s="125" t="s">
        <v>8480</v>
      </c>
      <c r="F4919" s="127">
        <v>4.5</v>
      </c>
      <c r="G4919" s="70">
        <v>1</v>
      </c>
      <c r="H4919" s="69">
        <v>2</v>
      </c>
      <c r="I4919" s="64">
        <v>-1</v>
      </c>
      <c r="J4919" s="18">
        <f t="shared" si="306"/>
        <v>674.23000000000013</v>
      </c>
      <c r="K4919" s="19" t="str">
        <f t="shared" si="304"/>
        <v>Jan-14</v>
      </c>
      <c r="L4919" s="20">
        <f t="shared" si="307"/>
        <v>4829</v>
      </c>
      <c r="M4919" s="21">
        <f t="shared" si="305"/>
        <v>0.13962103955270244</v>
      </c>
    </row>
    <row r="4920" spans="1:13" x14ac:dyDescent="0.3">
      <c r="A4920" s="129">
        <v>41659</v>
      </c>
      <c r="B4920" s="126" t="s">
        <v>45</v>
      </c>
      <c r="C4920" s="125">
        <v>16</v>
      </c>
      <c r="D4920" s="87" t="s">
        <v>31</v>
      </c>
      <c r="E4920" s="125" t="s">
        <v>1031</v>
      </c>
      <c r="F4920" s="127">
        <v>4.5</v>
      </c>
      <c r="G4920" s="70">
        <v>0</v>
      </c>
      <c r="H4920" s="69" t="s">
        <v>6111</v>
      </c>
      <c r="I4920" s="64">
        <v>0</v>
      </c>
      <c r="J4920" s="18">
        <f t="shared" si="306"/>
        <v>674.23000000000013</v>
      </c>
      <c r="K4920" s="19" t="str">
        <f t="shared" si="304"/>
        <v>Jan-14</v>
      </c>
      <c r="L4920" s="20">
        <f t="shared" si="307"/>
        <v>4829</v>
      </c>
      <c r="M4920" s="21">
        <f t="shared" si="305"/>
        <v>0.13962103955270244</v>
      </c>
    </row>
    <row r="4921" spans="1:13" x14ac:dyDescent="0.3">
      <c r="A4921" s="112">
        <v>41660</v>
      </c>
      <c r="B4921" s="87" t="s">
        <v>143</v>
      </c>
      <c r="C4921" s="102">
        <v>0.53472222222222221</v>
      </c>
      <c r="D4921" s="87" t="s">
        <v>31</v>
      </c>
      <c r="E4921" s="114" t="s">
        <v>1685</v>
      </c>
      <c r="F4921" s="113">
        <v>3</v>
      </c>
      <c r="G4921" s="88">
        <v>1</v>
      </c>
      <c r="H4921" s="87" t="s">
        <v>42</v>
      </c>
      <c r="I4921" s="78">
        <v>2.5</v>
      </c>
      <c r="J4921" s="18">
        <f t="shared" si="306"/>
        <v>676.73000000000013</v>
      </c>
      <c r="K4921" s="19" t="str">
        <f t="shared" si="304"/>
        <v>Jan-14</v>
      </c>
      <c r="L4921" s="20">
        <f t="shared" si="307"/>
        <v>4830</v>
      </c>
      <c r="M4921" s="21">
        <f t="shared" si="305"/>
        <v>0.1401097308488613</v>
      </c>
    </row>
    <row r="4922" spans="1:13" x14ac:dyDescent="0.3">
      <c r="A4922" s="112">
        <v>41660</v>
      </c>
      <c r="B4922" s="87" t="s">
        <v>30</v>
      </c>
      <c r="C4922" s="102">
        <v>0.61111111111111105</v>
      </c>
      <c r="D4922" s="87" t="s">
        <v>31</v>
      </c>
      <c r="E4922" s="114" t="s">
        <v>1686</v>
      </c>
      <c r="F4922" s="113">
        <v>3.5</v>
      </c>
      <c r="G4922" s="88">
        <v>1</v>
      </c>
      <c r="H4922" s="87" t="s">
        <v>33</v>
      </c>
      <c r="I4922" s="78">
        <v>-1</v>
      </c>
      <c r="J4922" s="18">
        <f t="shared" si="306"/>
        <v>675.73000000000013</v>
      </c>
      <c r="K4922" s="19" t="str">
        <f t="shared" si="304"/>
        <v>Jan-14</v>
      </c>
      <c r="L4922" s="20">
        <f t="shared" si="307"/>
        <v>4831</v>
      </c>
      <c r="M4922" s="21">
        <f t="shared" si="305"/>
        <v>0.13987373214655355</v>
      </c>
    </row>
    <row r="4923" spans="1:13" x14ac:dyDescent="0.3">
      <c r="A4923" s="129">
        <v>41660</v>
      </c>
      <c r="B4923" s="126" t="s">
        <v>143</v>
      </c>
      <c r="C4923" s="125">
        <v>13.2</v>
      </c>
      <c r="D4923" s="87" t="s">
        <v>31</v>
      </c>
      <c r="E4923" s="125" t="s">
        <v>8481</v>
      </c>
      <c r="F4923" s="127">
        <v>5.5</v>
      </c>
      <c r="G4923" s="70">
        <v>1</v>
      </c>
      <c r="H4923" s="69">
        <v>1</v>
      </c>
      <c r="I4923" s="64">
        <v>5.5</v>
      </c>
      <c r="J4923" s="18">
        <f t="shared" si="306"/>
        <v>681.23000000000013</v>
      </c>
      <c r="K4923" s="19" t="str">
        <f t="shared" si="304"/>
        <v>Jan-14</v>
      </c>
      <c r="L4923" s="20">
        <f t="shared" si="307"/>
        <v>4832</v>
      </c>
      <c r="M4923" s="21">
        <f t="shared" si="305"/>
        <v>0.14098302980132454</v>
      </c>
    </row>
    <row r="4924" spans="1:13" x14ac:dyDescent="0.3">
      <c r="A4924" s="129">
        <v>41660</v>
      </c>
      <c r="B4924" s="126" t="s">
        <v>143</v>
      </c>
      <c r="C4924" s="125">
        <v>13.55</v>
      </c>
      <c r="D4924" s="87" t="s">
        <v>31</v>
      </c>
      <c r="E4924" s="125" t="s">
        <v>7293</v>
      </c>
      <c r="F4924" s="127">
        <v>4.33</v>
      </c>
      <c r="G4924" s="70">
        <v>1</v>
      </c>
      <c r="H4924" s="69">
        <v>1</v>
      </c>
      <c r="I4924" s="64">
        <v>3.33</v>
      </c>
      <c r="J4924" s="18">
        <f t="shared" si="306"/>
        <v>684.56000000000017</v>
      </c>
      <c r="K4924" s="19" t="str">
        <f t="shared" si="304"/>
        <v>Jan-14</v>
      </c>
      <c r="L4924" s="20">
        <f t="shared" si="307"/>
        <v>4833</v>
      </c>
      <c r="M4924" s="21">
        <f t="shared" si="305"/>
        <v>0.14164287192220157</v>
      </c>
    </row>
    <row r="4925" spans="1:13" x14ac:dyDescent="0.3">
      <c r="A4925" s="129">
        <v>41660</v>
      </c>
      <c r="B4925" s="126" t="s">
        <v>143</v>
      </c>
      <c r="C4925" s="125">
        <v>15.05</v>
      </c>
      <c r="D4925" s="87" t="s">
        <v>31</v>
      </c>
      <c r="E4925" s="125" t="s">
        <v>8482</v>
      </c>
      <c r="F4925" s="127">
        <v>5</v>
      </c>
      <c r="G4925" s="70">
        <v>1</v>
      </c>
      <c r="H4925" s="69" t="s">
        <v>6116</v>
      </c>
      <c r="I4925" s="64">
        <v>-1</v>
      </c>
      <c r="J4925" s="18">
        <f t="shared" si="306"/>
        <v>683.56000000000017</v>
      </c>
      <c r="K4925" s="19" t="str">
        <f t="shared" si="304"/>
        <v>Jan-14</v>
      </c>
      <c r="L4925" s="20">
        <f t="shared" si="307"/>
        <v>4834</v>
      </c>
      <c r="M4925" s="21">
        <f t="shared" si="305"/>
        <v>0.14140670252378987</v>
      </c>
    </row>
    <row r="4926" spans="1:13" x14ac:dyDescent="0.3">
      <c r="A4926" s="129">
        <v>41660</v>
      </c>
      <c r="B4926" s="126" t="s">
        <v>143</v>
      </c>
      <c r="C4926" s="125">
        <v>15.35</v>
      </c>
      <c r="D4926" s="87" t="s">
        <v>31</v>
      </c>
      <c r="E4926" s="125" t="s">
        <v>8483</v>
      </c>
      <c r="F4926" s="127">
        <v>5</v>
      </c>
      <c r="G4926" s="70">
        <v>0</v>
      </c>
      <c r="H4926" s="69" t="s">
        <v>6111</v>
      </c>
      <c r="I4926" s="64">
        <v>0</v>
      </c>
      <c r="J4926" s="18">
        <f t="shared" si="306"/>
        <v>683.56000000000017</v>
      </c>
      <c r="K4926" s="19" t="str">
        <f t="shared" si="304"/>
        <v>Jan-14</v>
      </c>
      <c r="L4926" s="20">
        <f t="shared" si="307"/>
        <v>4834</v>
      </c>
      <c r="M4926" s="21">
        <f t="shared" si="305"/>
        <v>0.14140670252378987</v>
      </c>
    </row>
    <row r="4927" spans="1:13" x14ac:dyDescent="0.3">
      <c r="A4927" s="129">
        <v>41660</v>
      </c>
      <c r="B4927" s="126" t="s">
        <v>50</v>
      </c>
      <c r="C4927" s="125">
        <v>15.55</v>
      </c>
      <c r="D4927" s="87" t="s">
        <v>31</v>
      </c>
      <c r="E4927" s="125" t="s">
        <v>1714</v>
      </c>
      <c r="F4927" s="127">
        <v>5.5</v>
      </c>
      <c r="G4927" s="70">
        <v>1</v>
      </c>
      <c r="H4927" s="69">
        <v>1</v>
      </c>
      <c r="I4927" s="64">
        <v>6</v>
      </c>
      <c r="J4927" s="18">
        <f t="shared" si="306"/>
        <v>689.56000000000017</v>
      </c>
      <c r="K4927" s="19" t="str">
        <f t="shared" si="304"/>
        <v>Jan-14</v>
      </c>
      <c r="L4927" s="20">
        <f t="shared" si="307"/>
        <v>4835</v>
      </c>
      <c r="M4927" s="21">
        <f t="shared" si="305"/>
        <v>0.14261840744570842</v>
      </c>
    </row>
    <row r="4928" spans="1:13" x14ac:dyDescent="0.3">
      <c r="A4928" s="129">
        <v>41660</v>
      </c>
      <c r="B4928" s="126" t="s">
        <v>50</v>
      </c>
      <c r="C4928" s="125">
        <v>15.55</v>
      </c>
      <c r="D4928" s="87" t="s">
        <v>31</v>
      </c>
      <c r="E4928" s="125" t="s">
        <v>1699</v>
      </c>
      <c r="F4928" s="127">
        <v>5</v>
      </c>
      <c r="G4928" s="70">
        <v>1</v>
      </c>
      <c r="H4928" s="69">
        <v>2</v>
      </c>
      <c r="I4928" s="64">
        <v>-1</v>
      </c>
      <c r="J4928" s="18">
        <f t="shared" si="306"/>
        <v>688.56000000000017</v>
      </c>
      <c r="K4928" s="19" t="str">
        <f t="shared" si="304"/>
        <v>Jan-14</v>
      </c>
      <c r="L4928" s="20">
        <f t="shared" si="307"/>
        <v>4836</v>
      </c>
      <c r="M4928" s="21">
        <f t="shared" si="305"/>
        <v>0.14238213399503727</v>
      </c>
    </row>
    <row r="4929" spans="1:13" x14ac:dyDescent="0.3">
      <c r="A4929" s="112">
        <v>41661</v>
      </c>
      <c r="B4929" s="87" t="s">
        <v>43</v>
      </c>
      <c r="C4929" s="102">
        <v>0.70486111111111116</v>
      </c>
      <c r="D4929" s="87" t="s">
        <v>31</v>
      </c>
      <c r="E4929" s="114" t="s">
        <v>1688</v>
      </c>
      <c r="F4929" s="113">
        <v>3.25</v>
      </c>
      <c r="G4929" s="88">
        <v>1</v>
      </c>
      <c r="H4929" s="87" t="s">
        <v>33</v>
      </c>
      <c r="I4929" s="23">
        <v>-1</v>
      </c>
      <c r="J4929" s="18">
        <f t="shared" si="306"/>
        <v>687.56000000000017</v>
      </c>
      <c r="K4929" s="19" t="str">
        <f t="shared" si="304"/>
        <v>Jan-14</v>
      </c>
      <c r="L4929" s="20">
        <f t="shared" si="307"/>
        <v>4837</v>
      </c>
      <c r="M4929" s="21">
        <f t="shared" si="305"/>
        <v>0.14214595823857767</v>
      </c>
    </row>
    <row r="4930" spans="1:13" x14ac:dyDescent="0.3">
      <c r="A4930" s="112">
        <v>41661</v>
      </c>
      <c r="B4930" s="87" t="s">
        <v>43</v>
      </c>
      <c r="C4930" s="102">
        <v>0.70486111111111116</v>
      </c>
      <c r="D4930" s="87" t="s">
        <v>31</v>
      </c>
      <c r="E4930" s="114" t="s">
        <v>1687</v>
      </c>
      <c r="F4930" s="113">
        <v>3</v>
      </c>
      <c r="G4930" s="88">
        <v>1</v>
      </c>
      <c r="H4930" s="87" t="s">
        <v>42</v>
      </c>
      <c r="I4930" s="23">
        <v>2.5</v>
      </c>
      <c r="J4930" s="18">
        <f t="shared" si="306"/>
        <v>690.06000000000017</v>
      </c>
      <c r="K4930" s="19" t="str">
        <f t="shared" ref="K4930:K4993" si="308">TEXT(A4930,"MMM-yy")</f>
        <v>Jan-14</v>
      </c>
      <c r="L4930" s="20">
        <f t="shared" si="307"/>
        <v>4838</v>
      </c>
      <c r="M4930" s="21">
        <f t="shared" ref="M4930:M4993" si="309">J4930/L4930</f>
        <v>0.14263331955353456</v>
      </c>
    </row>
    <row r="4931" spans="1:13" x14ac:dyDescent="0.3">
      <c r="A4931" s="112">
        <v>41661</v>
      </c>
      <c r="B4931" s="87" t="s">
        <v>43</v>
      </c>
      <c r="C4931" s="102">
        <v>0.74652777777777779</v>
      </c>
      <c r="D4931" s="87" t="s">
        <v>31</v>
      </c>
      <c r="E4931" s="114" t="s">
        <v>1689</v>
      </c>
      <c r="F4931" s="113">
        <v>3.25</v>
      </c>
      <c r="G4931" s="88">
        <v>1</v>
      </c>
      <c r="H4931" s="87" t="s">
        <v>33</v>
      </c>
      <c r="I4931" s="23">
        <v>-1</v>
      </c>
      <c r="J4931" s="18">
        <f t="shared" ref="J4931:J4994" si="310">J4930+I4931</f>
        <v>689.06000000000017</v>
      </c>
      <c r="K4931" s="19" t="str">
        <f t="shared" si="308"/>
        <v>Jan-14</v>
      </c>
      <c r="L4931" s="20">
        <f t="shared" ref="L4931:L4994" si="311">L4930+G4931</f>
        <v>4839</v>
      </c>
      <c r="M4931" s="21">
        <f t="shared" si="309"/>
        <v>0.14239718950196326</v>
      </c>
    </row>
    <row r="4932" spans="1:13" x14ac:dyDescent="0.3">
      <c r="A4932" s="129">
        <v>41661</v>
      </c>
      <c r="B4932" s="126" t="s">
        <v>30</v>
      </c>
      <c r="C4932" s="125">
        <v>12.5</v>
      </c>
      <c r="D4932" s="87" t="s">
        <v>31</v>
      </c>
      <c r="E4932" s="125" t="s">
        <v>8486</v>
      </c>
      <c r="F4932" s="127">
        <v>5</v>
      </c>
      <c r="G4932" s="70">
        <v>1</v>
      </c>
      <c r="H4932" s="69" t="s">
        <v>6213</v>
      </c>
      <c r="I4932" s="64">
        <v>-1</v>
      </c>
      <c r="J4932" s="18">
        <f t="shared" si="310"/>
        <v>688.06000000000017</v>
      </c>
      <c r="K4932" s="19" t="str">
        <f t="shared" si="308"/>
        <v>Jan-14</v>
      </c>
      <c r="L4932" s="20">
        <f t="shared" si="311"/>
        <v>4840</v>
      </c>
      <c r="M4932" s="21">
        <f t="shared" si="309"/>
        <v>0.14216115702479343</v>
      </c>
    </row>
    <row r="4933" spans="1:13" x14ac:dyDescent="0.3">
      <c r="A4933" s="129">
        <v>41661</v>
      </c>
      <c r="B4933" s="126" t="s">
        <v>61</v>
      </c>
      <c r="C4933" s="125">
        <v>13.4</v>
      </c>
      <c r="D4933" s="87" t="s">
        <v>31</v>
      </c>
      <c r="E4933" s="125" t="s">
        <v>8487</v>
      </c>
      <c r="F4933" s="127">
        <v>4.5</v>
      </c>
      <c r="G4933" s="70">
        <v>0</v>
      </c>
      <c r="H4933" s="69" t="s">
        <v>6111</v>
      </c>
      <c r="I4933" s="64">
        <v>0</v>
      </c>
      <c r="J4933" s="18">
        <f t="shared" si="310"/>
        <v>688.06000000000017</v>
      </c>
      <c r="K4933" s="19" t="str">
        <f t="shared" si="308"/>
        <v>Jan-14</v>
      </c>
      <c r="L4933" s="20">
        <f t="shared" si="311"/>
        <v>4840</v>
      </c>
      <c r="M4933" s="21">
        <f t="shared" si="309"/>
        <v>0.14216115702479343</v>
      </c>
    </row>
    <row r="4934" spans="1:13" x14ac:dyDescent="0.3">
      <c r="A4934" s="129">
        <v>41661</v>
      </c>
      <c r="B4934" s="126" t="s">
        <v>61</v>
      </c>
      <c r="C4934" s="125">
        <v>13.4</v>
      </c>
      <c r="D4934" s="87" t="s">
        <v>31</v>
      </c>
      <c r="E4934" s="125" t="s">
        <v>8488</v>
      </c>
      <c r="F4934" s="127">
        <v>4.5</v>
      </c>
      <c r="G4934" s="70">
        <v>1</v>
      </c>
      <c r="H4934" s="69">
        <v>1</v>
      </c>
      <c r="I4934" s="64">
        <v>2.62</v>
      </c>
      <c r="J4934" s="18">
        <f t="shared" si="310"/>
        <v>690.68000000000018</v>
      </c>
      <c r="K4934" s="19" t="str">
        <f t="shared" si="308"/>
        <v>Jan-14</v>
      </c>
      <c r="L4934" s="20">
        <f t="shared" si="311"/>
        <v>4841</v>
      </c>
      <c r="M4934" s="21">
        <f t="shared" si="309"/>
        <v>0.14267300144598227</v>
      </c>
    </row>
    <row r="4935" spans="1:13" x14ac:dyDescent="0.3">
      <c r="A4935" s="129">
        <v>41661</v>
      </c>
      <c r="B4935" s="126" t="s">
        <v>29</v>
      </c>
      <c r="C4935" s="125">
        <v>14</v>
      </c>
      <c r="D4935" s="87" t="s">
        <v>31</v>
      </c>
      <c r="E4935" s="125" t="s">
        <v>8489</v>
      </c>
      <c r="F4935" s="127">
        <v>6</v>
      </c>
      <c r="G4935" s="70">
        <v>1</v>
      </c>
      <c r="H4935" s="69">
        <v>2</v>
      </c>
      <c r="I4935" s="64">
        <v>-1</v>
      </c>
      <c r="J4935" s="18">
        <f t="shared" si="310"/>
        <v>689.68000000000018</v>
      </c>
      <c r="K4935" s="19" t="str">
        <f t="shared" si="308"/>
        <v>Jan-14</v>
      </c>
      <c r="L4935" s="20">
        <f t="shared" si="311"/>
        <v>4842</v>
      </c>
      <c r="M4935" s="21">
        <f t="shared" si="309"/>
        <v>0.14243700950020657</v>
      </c>
    </row>
    <row r="4936" spans="1:13" x14ac:dyDescent="0.3">
      <c r="A4936" s="129">
        <v>41661</v>
      </c>
      <c r="B4936" s="126" t="s">
        <v>29</v>
      </c>
      <c r="C4936" s="125">
        <v>14.3</v>
      </c>
      <c r="D4936" s="87" t="s">
        <v>31</v>
      </c>
      <c r="E4936" s="125" t="s">
        <v>3628</v>
      </c>
      <c r="F4936" s="127">
        <v>4.5</v>
      </c>
      <c r="G4936" s="70">
        <v>1</v>
      </c>
      <c r="H4936" s="69">
        <v>1</v>
      </c>
      <c r="I4936" s="64">
        <v>3.5</v>
      </c>
      <c r="J4936" s="18">
        <f t="shared" si="310"/>
        <v>693.18000000000018</v>
      </c>
      <c r="K4936" s="19" t="str">
        <f t="shared" si="308"/>
        <v>Jan-14</v>
      </c>
      <c r="L4936" s="20">
        <f t="shared" si="311"/>
        <v>4843</v>
      </c>
      <c r="M4936" s="21">
        <f t="shared" si="309"/>
        <v>0.14313029114185427</v>
      </c>
    </row>
    <row r="4937" spans="1:13" x14ac:dyDescent="0.3">
      <c r="A4937" s="129">
        <v>41661</v>
      </c>
      <c r="B4937" s="126" t="s">
        <v>61</v>
      </c>
      <c r="C4937" s="125">
        <v>14.4</v>
      </c>
      <c r="D4937" s="87" t="s">
        <v>31</v>
      </c>
      <c r="E4937" s="125" t="s">
        <v>8490</v>
      </c>
      <c r="F4937" s="127">
        <v>4.5</v>
      </c>
      <c r="G4937" s="70">
        <v>1</v>
      </c>
      <c r="H4937" s="69">
        <v>1</v>
      </c>
      <c r="I4937" s="64">
        <v>4</v>
      </c>
      <c r="J4937" s="18">
        <f t="shared" si="310"/>
        <v>697.18000000000018</v>
      </c>
      <c r="K4937" s="19" t="str">
        <f t="shared" si="308"/>
        <v>Jan-14</v>
      </c>
      <c r="L4937" s="20">
        <f t="shared" si="311"/>
        <v>4844</v>
      </c>
      <c r="M4937" s="21">
        <f t="shared" si="309"/>
        <v>0.14392650701899259</v>
      </c>
    </row>
    <row r="4938" spans="1:13" x14ac:dyDescent="0.3">
      <c r="A4938" s="128">
        <v>41661</v>
      </c>
      <c r="B4938" s="87" t="s">
        <v>43</v>
      </c>
      <c r="C4938" s="114">
        <v>18.55</v>
      </c>
      <c r="D4938" s="87" t="s">
        <v>31</v>
      </c>
      <c r="E4938" s="114" t="s">
        <v>8484</v>
      </c>
      <c r="F4938" s="113">
        <v>5</v>
      </c>
      <c r="G4938" s="70">
        <v>1</v>
      </c>
      <c r="H4938" s="71" t="s">
        <v>6518</v>
      </c>
      <c r="I4938" s="63">
        <v>-1</v>
      </c>
      <c r="J4938" s="18">
        <f t="shared" si="310"/>
        <v>696.18000000000018</v>
      </c>
      <c r="K4938" s="19" t="str">
        <f t="shared" si="308"/>
        <v>Jan-14</v>
      </c>
      <c r="L4938" s="20">
        <f t="shared" si="311"/>
        <v>4845</v>
      </c>
      <c r="M4938" s="21">
        <f t="shared" si="309"/>
        <v>0.14369040247678022</v>
      </c>
    </row>
    <row r="4939" spans="1:13" x14ac:dyDescent="0.3">
      <c r="A4939" s="128">
        <v>41661</v>
      </c>
      <c r="B4939" s="87" t="s">
        <v>43</v>
      </c>
      <c r="C4939" s="114">
        <v>19.55</v>
      </c>
      <c r="D4939" s="87" t="s">
        <v>31</v>
      </c>
      <c r="E4939" s="114" t="s">
        <v>8485</v>
      </c>
      <c r="F4939" s="113">
        <v>4.33</v>
      </c>
      <c r="G4939" s="70">
        <v>1</v>
      </c>
      <c r="H4939" s="71" t="s">
        <v>6526</v>
      </c>
      <c r="I4939" s="63">
        <v>3.33</v>
      </c>
      <c r="J4939" s="18">
        <f t="shared" si="310"/>
        <v>699.51000000000022</v>
      </c>
      <c r="K4939" s="19" t="str">
        <f t="shared" si="308"/>
        <v>Jan-14</v>
      </c>
      <c r="L4939" s="20">
        <f t="shared" si="311"/>
        <v>4846</v>
      </c>
      <c r="M4939" s="21">
        <f t="shared" si="309"/>
        <v>0.14434791580685105</v>
      </c>
    </row>
    <row r="4940" spans="1:13" x14ac:dyDescent="0.3">
      <c r="A4940" s="128">
        <v>41661</v>
      </c>
      <c r="B4940" s="87" t="s">
        <v>43</v>
      </c>
      <c r="C4940" s="114">
        <v>19.55</v>
      </c>
      <c r="D4940" s="87" t="s">
        <v>31</v>
      </c>
      <c r="E4940" s="114" t="s">
        <v>1875</v>
      </c>
      <c r="F4940" s="113">
        <v>4.5</v>
      </c>
      <c r="G4940" s="70">
        <v>1</v>
      </c>
      <c r="H4940" s="71" t="s">
        <v>6518</v>
      </c>
      <c r="I4940" s="63">
        <v>-1</v>
      </c>
      <c r="J4940" s="18">
        <f t="shared" si="310"/>
        <v>698.51000000000022</v>
      </c>
      <c r="K4940" s="19" t="str">
        <f t="shared" si="308"/>
        <v>Jan-14</v>
      </c>
      <c r="L4940" s="20">
        <f t="shared" si="311"/>
        <v>4847</v>
      </c>
      <c r="M4940" s="21">
        <f t="shared" si="309"/>
        <v>0.14411182174540957</v>
      </c>
    </row>
    <row r="4941" spans="1:13" x14ac:dyDescent="0.3">
      <c r="A4941" s="112">
        <v>41662</v>
      </c>
      <c r="B4941" s="87" t="s">
        <v>30</v>
      </c>
      <c r="C4941" s="102">
        <v>0.59027777777777779</v>
      </c>
      <c r="D4941" s="87" t="s">
        <v>31</v>
      </c>
      <c r="E4941" s="114" t="s">
        <v>1690</v>
      </c>
      <c r="F4941" s="113">
        <v>3</v>
      </c>
      <c r="G4941" s="88">
        <v>1</v>
      </c>
      <c r="H4941" s="87" t="s">
        <v>33</v>
      </c>
      <c r="I4941" s="78">
        <v>-1</v>
      </c>
      <c r="J4941" s="18">
        <f t="shared" si="310"/>
        <v>697.51000000000022</v>
      </c>
      <c r="K4941" s="19" t="str">
        <f t="shared" si="308"/>
        <v>Jan-14</v>
      </c>
      <c r="L4941" s="20">
        <f t="shared" si="311"/>
        <v>4848</v>
      </c>
      <c r="M4941" s="21">
        <f t="shared" si="309"/>
        <v>0.14387582508250829</v>
      </c>
    </row>
    <row r="4942" spans="1:13" x14ac:dyDescent="0.3">
      <c r="A4942" s="112">
        <v>41662</v>
      </c>
      <c r="B4942" s="87" t="s">
        <v>85</v>
      </c>
      <c r="C4942" s="102">
        <v>0.61805555555555558</v>
      </c>
      <c r="D4942" s="87" t="s">
        <v>31</v>
      </c>
      <c r="E4942" s="114" t="s">
        <v>923</v>
      </c>
      <c r="F4942" s="113">
        <v>2.88</v>
      </c>
      <c r="G4942" s="88">
        <v>1</v>
      </c>
      <c r="H4942" s="87" t="s">
        <v>33</v>
      </c>
      <c r="I4942" s="78">
        <v>-1</v>
      </c>
      <c r="J4942" s="18">
        <f t="shared" si="310"/>
        <v>696.51000000000022</v>
      </c>
      <c r="K4942" s="19" t="str">
        <f t="shared" si="308"/>
        <v>Jan-14</v>
      </c>
      <c r="L4942" s="20">
        <f t="shared" si="311"/>
        <v>4849</v>
      </c>
      <c r="M4942" s="21">
        <f t="shared" si="309"/>
        <v>0.14363992575788828</v>
      </c>
    </row>
    <row r="4943" spans="1:13" x14ac:dyDescent="0.3">
      <c r="A4943" s="112">
        <v>41662</v>
      </c>
      <c r="B4943" s="87" t="s">
        <v>43</v>
      </c>
      <c r="C4943" s="102">
        <v>0.83333333333333337</v>
      </c>
      <c r="D4943" s="87" t="s">
        <v>31</v>
      </c>
      <c r="E4943" s="114" t="s">
        <v>1691</v>
      </c>
      <c r="F4943" s="113">
        <v>3.75</v>
      </c>
      <c r="G4943" s="88">
        <v>1</v>
      </c>
      <c r="H4943" s="87" t="s">
        <v>42</v>
      </c>
      <c r="I4943" s="23">
        <v>2.75</v>
      </c>
      <c r="J4943" s="18">
        <f t="shared" si="310"/>
        <v>699.26000000000022</v>
      </c>
      <c r="K4943" s="19" t="str">
        <f t="shared" si="308"/>
        <v>Jan-14</v>
      </c>
      <c r="L4943" s="20">
        <f t="shared" si="311"/>
        <v>4850</v>
      </c>
      <c r="M4943" s="21">
        <f t="shared" si="309"/>
        <v>0.14417731958762892</v>
      </c>
    </row>
    <row r="4944" spans="1:13" x14ac:dyDescent="0.3">
      <c r="A4944" s="129">
        <v>41662</v>
      </c>
      <c r="B4944" s="126" t="s">
        <v>79</v>
      </c>
      <c r="C4944" s="125">
        <v>13</v>
      </c>
      <c r="D4944" s="87" t="s">
        <v>31</v>
      </c>
      <c r="E4944" s="125" t="s">
        <v>8491</v>
      </c>
      <c r="F4944" s="127">
        <v>5</v>
      </c>
      <c r="G4944" s="70">
        <v>1</v>
      </c>
      <c r="H4944" s="69">
        <v>1</v>
      </c>
      <c r="I4944" s="64">
        <v>4</v>
      </c>
      <c r="J4944" s="18">
        <f t="shared" si="310"/>
        <v>703.26000000000022</v>
      </c>
      <c r="K4944" s="19" t="str">
        <f t="shared" si="308"/>
        <v>Jan-14</v>
      </c>
      <c r="L4944" s="20">
        <f t="shared" si="311"/>
        <v>4851</v>
      </c>
      <c r="M4944" s="21">
        <f t="shared" si="309"/>
        <v>0.14497217068645646</v>
      </c>
    </row>
    <row r="4945" spans="1:13" x14ac:dyDescent="0.3">
      <c r="A4945" s="129">
        <v>41662</v>
      </c>
      <c r="B4945" s="126" t="s">
        <v>79</v>
      </c>
      <c r="C4945" s="125">
        <v>13.3</v>
      </c>
      <c r="D4945" s="87" t="s">
        <v>31</v>
      </c>
      <c r="E4945" s="125" t="s">
        <v>8492</v>
      </c>
      <c r="F4945" s="127">
        <v>4.33</v>
      </c>
      <c r="G4945" s="70">
        <v>1</v>
      </c>
      <c r="H4945" s="69">
        <v>2</v>
      </c>
      <c r="I4945" s="64">
        <v>-1</v>
      </c>
      <c r="J4945" s="18">
        <f t="shared" si="310"/>
        <v>702.26000000000022</v>
      </c>
      <c r="K4945" s="19" t="str">
        <f t="shared" si="308"/>
        <v>Jan-14</v>
      </c>
      <c r="L4945" s="20">
        <f t="shared" si="311"/>
        <v>4852</v>
      </c>
      <c r="M4945" s="21">
        <f t="shared" si="309"/>
        <v>0.14473619126133558</v>
      </c>
    </row>
    <row r="4946" spans="1:13" x14ac:dyDescent="0.3">
      <c r="A4946" s="129">
        <v>41662</v>
      </c>
      <c r="B4946" s="126" t="s">
        <v>85</v>
      </c>
      <c r="C4946" s="125">
        <v>13.5</v>
      </c>
      <c r="D4946" s="87" t="s">
        <v>31</v>
      </c>
      <c r="E4946" s="125" t="s">
        <v>8493</v>
      </c>
      <c r="F4946" s="127">
        <v>5</v>
      </c>
      <c r="G4946" s="70">
        <v>1</v>
      </c>
      <c r="H4946" s="69">
        <v>4</v>
      </c>
      <c r="I4946" s="64">
        <v>-1</v>
      </c>
      <c r="J4946" s="18">
        <f t="shared" si="310"/>
        <v>701.26000000000022</v>
      </c>
      <c r="K4946" s="19" t="str">
        <f t="shared" si="308"/>
        <v>Jan-14</v>
      </c>
      <c r="L4946" s="20">
        <f t="shared" si="311"/>
        <v>4853</v>
      </c>
      <c r="M4946" s="21">
        <f t="shared" si="309"/>
        <v>0.14450030908716263</v>
      </c>
    </row>
    <row r="4947" spans="1:13" x14ac:dyDescent="0.3">
      <c r="A4947" s="129">
        <v>41662</v>
      </c>
      <c r="B4947" s="126" t="s">
        <v>85</v>
      </c>
      <c r="C4947" s="125">
        <v>13.5</v>
      </c>
      <c r="D4947" s="87" t="s">
        <v>31</v>
      </c>
      <c r="E4947" s="125" t="s">
        <v>3447</v>
      </c>
      <c r="F4947" s="127">
        <v>5.5</v>
      </c>
      <c r="G4947" s="70">
        <v>1</v>
      </c>
      <c r="H4947" s="69" t="s">
        <v>6103</v>
      </c>
      <c r="I4947" s="64">
        <v>-1</v>
      </c>
      <c r="J4947" s="18">
        <f t="shared" si="310"/>
        <v>700.26000000000022</v>
      </c>
      <c r="K4947" s="19" t="str">
        <f t="shared" si="308"/>
        <v>Jan-14</v>
      </c>
      <c r="L4947" s="20">
        <f t="shared" si="311"/>
        <v>4854</v>
      </c>
      <c r="M4947" s="21">
        <f t="shared" si="309"/>
        <v>0.14426452410383195</v>
      </c>
    </row>
    <row r="4948" spans="1:13" x14ac:dyDescent="0.3">
      <c r="A4948" s="129">
        <v>41662</v>
      </c>
      <c r="B4948" s="126" t="s">
        <v>79</v>
      </c>
      <c r="C4948" s="125">
        <v>16</v>
      </c>
      <c r="D4948" s="87" t="s">
        <v>31</v>
      </c>
      <c r="E4948" s="125" t="s">
        <v>8494</v>
      </c>
      <c r="F4948" s="127">
        <v>6</v>
      </c>
      <c r="G4948" s="70">
        <v>1</v>
      </c>
      <c r="H4948" s="69" t="s">
        <v>6116</v>
      </c>
      <c r="I4948" s="64">
        <v>-1</v>
      </c>
      <c r="J4948" s="18">
        <f t="shared" si="310"/>
        <v>699.26000000000022</v>
      </c>
      <c r="K4948" s="19" t="str">
        <f t="shared" si="308"/>
        <v>Jan-14</v>
      </c>
      <c r="L4948" s="20">
        <f t="shared" si="311"/>
        <v>4855</v>
      </c>
      <c r="M4948" s="21">
        <f t="shared" si="309"/>
        <v>0.14402883625128737</v>
      </c>
    </row>
    <row r="4949" spans="1:13" x14ac:dyDescent="0.3">
      <c r="A4949" s="128">
        <v>41662</v>
      </c>
      <c r="B4949" s="87" t="s">
        <v>43</v>
      </c>
      <c r="C4949" s="114">
        <v>18</v>
      </c>
      <c r="D4949" s="87" t="s">
        <v>31</v>
      </c>
      <c r="E4949" s="114" t="s">
        <v>166</v>
      </c>
      <c r="F4949" s="113">
        <v>4.5</v>
      </c>
      <c r="G4949" s="70">
        <v>1</v>
      </c>
      <c r="H4949" s="71" t="s">
        <v>6518</v>
      </c>
      <c r="I4949" s="63">
        <v>-1</v>
      </c>
      <c r="J4949" s="18">
        <f t="shared" si="310"/>
        <v>698.26000000000022</v>
      </c>
      <c r="K4949" s="19" t="str">
        <f t="shared" si="308"/>
        <v>Jan-14</v>
      </c>
      <c r="L4949" s="20">
        <f t="shared" si="311"/>
        <v>4856</v>
      </c>
      <c r="M4949" s="21">
        <f t="shared" si="309"/>
        <v>0.1437932454695223</v>
      </c>
    </row>
    <row r="4950" spans="1:13" x14ac:dyDescent="0.3">
      <c r="A4950" s="112">
        <v>41663</v>
      </c>
      <c r="B4950" s="87" t="s">
        <v>44</v>
      </c>
      <c r="C4950" s="102">
        <v>0.61458333333333337</v>
      </c>
      <c r="D4950" s="87" t="s">
        <v>31</v>
      </c>
      <c r="E4950" s="114" t="s">
        <v>1692</v>
      </c>
      <c r="F4950" s="113">
        <v>3.25</v>
      </c>
      <c r="G4950" s="88">
        <v>1</v>
      </c>
      <c r="H4950" s="87" t="s">
        <v>33</v>
      </c>
      <c r="I4950" s="78">
        <v>-1</v>
      </c>
      <c r="J4950" s="18">
        <f t="shared" si="310"/>
        <v>697.26000000000022</v>
      </c>
      <c r="K4950" s="19" t="str">
        <f t="shared" si="308"/>
        <v>Jan-14</v>
      </c>
      <c r="L4950" s="20">
        <f t="shared" si="311"/>
        <v>4857</v>
      </c>
      <c r="M4950" s="21">
        <f t="shared" si="309"/>
        <v>0.14355775169857943</v>
      </c>
    </row>
    <row r="4951" spans="1:13" x14ac:dyDescent="0.3">
      <c r="A4951" s="112">
        <v>41663</v>
      </c>
      <c r="B4951" s="113" t="s">
        <v>45</v>
      </c>
      <c r="C4951" s="102">
        <v>0.70833333333333337</v>
      </c>
      <c r="D4951" s="87" t="s">
        <v>31</v>
      </c>
      <c r="E4951" s="114" t="s">
        <v>1693</v>
      </c>
      <c r="F4951" s="113">
        <v>3.5</v>
      </c>
      <c r="G4951" s="88">
        <v>1</v>
      </c>
      <c r="H4951" s="87" t="s">
        <v>33</v>
      </c>
      <c r="I4951" s="23">
        <v>-1</v>
      </c>
      <c r="J4951" s="18">
        <f t="shared" si="310"/>
        <v>696.26000000000022</v>
      </c>
      <c r="K4951" s="19" t="str">
        <f t="shared" si="308"/>
        <v>Jan-14</v>
      </c>
      <c r="L4951" s="20">
        <f t="shared" si="311"/>
        <v>4858</v>
      </c>
      <c r="M4951" s="21">
        <f t="shared" si="309"/>
        <v>0.14332235487855088</v>
      </c>
    </row>
    <row r="4952" spans="1:13" x14ac:dyDescent="0.3">
      <c r="A4952" s="129">
        <v>41663</v>
      </c>
      <c r="B4952" s="126" t="s">
        <v>67</v>
      </c>
      <c r="C4952" s="125">
        <v>12.5</v>
      </c>
      <c r="D4952" s="87" t="s">
        <v>31</v>
      </c>
      <c r="E4952" s="125" t="s">
        <v>2139</v>
      </c>
      <c r="F4952" s="127">
        <v>5</v>
      </c>
      <c r="G4952" s="70">
        <v>1</v>
      </c>
      <c r="H4952" s="69">
        <v>6</v>
      </c>
      <c r="I4952" s="64">
        <v>-1</v>
      </c>
      <c r="J4952" s="18">
        <f t="shared" si="310"/>
        <v>695.26000000000022</v>
      </c>
      <c r="K4952" s="19" t="str">
        <f t="shared" si="308"/>
        <v>Jan-14</v>
      </c>
      <c r="L4952" s="20">
        <f t="shared" si="311"/>
        <v>4859</v>
      </c>
      <c r="M4952" s="21">
        <f t="shared" si="309"/>
        <v>0.14308705494957816</v>
      </c>
    </row>
    <row r="4953" spans="1:13" x14ac:dyDescent="0.3">
      <c r="A4953" s="129">
        <v>41663</v>
      </c>
      <c r="B4953" s="126" t="s">
        <v>44</v>
      </c>
      <c r="C4953" s="125">
        <v>13.1</v>
      </c>
      <c r="D4953" s="87" t="s">
        <v>31</v>
      </c>
      <c r="E4953" s="125" t="s">
        <v>732</v>
      </c>
      <c r="F4953" s="127">
        <v>6</v>
      </c>
      <c r="G4953" s="70">
        <v>1</v>
      </c>
      <c r="H4953" s="69">
        <v>4</v>
      </c>
      <c r="I4953" s="64">
        <v>-1</v>
      </c>
      <c r="J4953" s="18">
        <f t="shared" si="310"/>
        <v>694.26000000000022</v>
      </c>
      <c r="K4953" s="19" t="str">
        <f t="shared" si="308"/>
        <v>Jan-14</v>
      </c>
      <c r="L4953" s="20">
        <f t="shared" si="311"/>
        <v>4860</v>
      </c>
      <c r="M4953" s="21">
        <f t="shared" si="309"/>
        <v>0.1428518518518519</v>
      </c>
    </row>
    <row r="4954" spans="1:13" x14ac:dyDescent="0.3">
      <c r="A4954" s="129">
        <v>41663</v>
      </c>
      <c r="B4954" s="126" t="s">
        <v>67</v>
      </c>
      <c r="C4954" s="125">
        <v>13.5</v>
      </c>
      <c r="D4954" s="87" t="s">
        <v>31</v>
      </c>
      <c r="E4954" s="125" t="s">
        <v>654</v>
      </c>
      <c r="F4954" s="127">
        <v>6</v>
      </c>
      <c r="G4954" s="70">
        <v>1</v>
      </c>
      <c r="H4954" s="69">
        <v>2</v>
      </c>
      <c r="I4954" s="64">
        <v>-1</v>
      </c>
      <c r="J4954" s="18">
        <f t="shared" si="310"/>
        <v>693.26000000000022</v>
      </c>
      <c r="K4954" s="19" t="str">
        <f t="shared" si="308"/>
        <v>Jan-14</v>
      </c>
      <c r="L4954" s="20">
        <f t="shared" si="311"/>
        <v>4861</v>
      </c>
      <c r="M4954" s="21">
        <f t="shared" si="309"/>
        <v>0.14261674552561207</v>
      </c>
    </row>
    <row r="4955" spans="1:13" x14ac:dyDescent="0.3">
      <c r="A4955" s="129">
        <v>41663</v>
      </c>
      <c r="B4955" s="126" t="s">
        <v>29</v>
      </c>
      <c r="C4955" s="125">
        <v>14</v>
      </c>
      <c r="D4955" s="87" t="s">
        <v>31</v>
      </c>
      <c r="E4955" s="125" t="s">
        <v>8495</v>
      </c>
      <c r="F4955" s="127">
        <v>4.33</v>
      </c>
      <c r="G4955" s="70">
        <v>1</v>
      </c>
      <c r="H4955" s="69">
        <v>3</v>
      </c>
      <c r="I4955" s="64">
        <v>-1</v>
      </c>
      <c r="J4955" s="18">
        <f t="shared" si="310"/>
        <v>692.26000000000022</v>
      </c>
      <c r="K4955" s="19" t="str">
        <f t="shared" si="308"/>
        <v>Jan-14</v>
      </c>
      <c r="L4955" s="20">
        <f t="shared" si="311"/>
        <v>4862</v>
      </c>
      <c r="M4955" s="21">
        <f t="shared" si="309"/>
        <v>0.14238173591114772</v>
      </c>
    </row>
    <row r="4956" spans="1:13" x14ac:dyDescent="0.3">
      <c r="A4956" s="129">
        <v>41663</v>
      </c>
      <c r="B4956" s="126" t="s">
        <v>44</v>
      </c>
      <c r="C4956" s="125">
        <v>15.5</v>
      </c>
      <c r="D4956" s="87" t="s">
        <v>31</v>
      </c>
      <c r="E4956" s="125" t="s">
        <v>8496</v>
      </c>
      <c r="F4956" s="127">
        <v>6</v>
      </c>
      <c r="G4956" s="70">
        <v>1</v>
      </c>
      <c r="H4956" s="69" t="s">
        <v>6116</v>
      </c>
      <c r="I4956" s="64">
        <v>-1</v>
      </c>
      <c r="J4956" s="18">
        <f t="shared" si="310"/>
        <v>691.26000000000022</v>
      </c>
      <c r="K4956" s="19" t="str">
        <f t="shared" si="308"/>
        <v>Jan-14</v>
      </c>
      <c r="L4956" s="20">
        <f t="shared" si="311"/>
        <v>4863</v>
      </c>
      <c r="M4956" s="21">
        <f t="shared" si="309"/>
        <v>0.14214682294879707</v>
      </c>
    </row>
    <row r="4957" spans="1:13" x14ac:dyDescent="0.3">
      <c r="A4957" s="129">
        <v>41663</v>
      </c>
      <c r="B4957" s="126" t="s">
        <v>67</v>
      </c>
      <c r="C4957" s="125">
        <v>16</v>
      </c>
      <c r="D4957" s="87" t="s">
        <v>31</v>
      </c>
      <c r="E4957" s="125" t="s">
        <v>8497</v>
      </c>
      <c r="F4957" s="127">
        <v>5.5</v>
      </c>
      <c r="G4957" s="70">
        <v>1</v>
      </c>
      <c r="H4957" s="69">
        <v>1</v>
      </c>
      <c r="I4957" s="64">
        <v>4.5</v>
      </c>
      <c r="J4957" s="18">
        <f t="shared" si="310"/>
        <v>695.76000000000022</v>
      </c>
      <c r="K4957" s="19" t="str">
        <f t="shared" si="308"/>
        <v>Jan-14</v>
      </c>
      <c r="L4957" s="20">
        <f t="shared" si="311"/>
        <v>4864</v>
      </c>
      <c r="M4957" s="21">
        <f t="shared" si="309"/>
        <v>0.14304276315789477</v>
      </c>
    </row>
    <row r="4958" spans="1:13" x14ac:dyDescent="0.3">
      <c r="A4958" s="129">
        <v>41663</v>
      </c>
      <c r="B4958" s="126" t="s">
        <v>44</v>
      </c>
      <c r="C4958" s="125">
        <v>16.2</v>
      </c>
      <c r="D4958" s="87" t="s">
        <v>31</v>
      </c>
      <c r="E4958" s="125" t="s">
        <v>8498</v>
      </c>
      <c r="F4958" s="127">
        <v>5</v>
      </c>
      <c r="G4958" s="70">
        <v>1</v>
      </c>
      <c r="H4958" s="69">
        <v>6</v>
      </c>
      <c r="I4958" s="64">
        <v>-1</v>
      </c>
      <c r="J4958" s="18">
        <f t="shared" si="310"/>
        <v>694.76000000000022</v>
      </c>
      <c r="K4958" s="19" t="str">
        <f t="shared" si="308"/>
        <v>Jan-14</v>
      </c>
      <c r="L4958" s="20">
        <f t="shared" si="311"/>
        <v>4865</v>
      </c>
      <c r="M4958" s="21">
        <f t="shared" si="309"/>
        <v>0.14280781089414188</v>
      </c>
    </row>
    <row r="4959" spans="1:13" x14ac:dyDescent="0.3">
      <c r="A4959" s="128">
        <v>41663</v>
      </c>
      <c r="B4959" s="87" t="s">
        <v>45</v>
      </c>
      <c r="C4959" s="114">
        <v>17.3</v>
      </c>
      <c r="D4959" s="87" t="s">
        <v>31</v>
      </c>
      <c r="E4959" s="114" t="s">
        <v>1697</v>
      </c>
      <c r="F4959" s="113">
        <v>5.5</v>
      </c>
      <c r="G4959" s="70">
        <v>1</v>
      </c>
      <c r="H4959" s="71" t="s">
        <v>6518</v>
      </c>
      <c r="I4959" s="63">
        <v>-1</v>
      </c>
      <c r="J4959" s="18">
        <f t="shared" si="310"/>
        <v>693.76000000000022</v>
      </c>
      <c r="K4959" s="19" t="str">
        <f t="shared" si="308"/>
        <v>Jan-14</v>
      </c>
      <c r="L4959" s="20">
        <f t="shared" si="311"/>
        <v>4866</v>
      </c>
      <c r="M4959" s="21">
        <f t="shared" si="309"/>
        <v>0.14257295519934243</v>
      </c>
    </row>
    <row r="4960" spans="1:13" x14ac:dyDescent="0.3">
      <c r="A4960" s="112">
        <v>41664</v>
      </c>
      <c r="B4960" s="87" t="s">
        <v>29</v>
      </c>
      <c r="C4960" s="102">
        <v>0.63194444444444442</v>
      </c>
      <c r="D4960" s="87" t="s">
        <v>31</v>
      </c>
      <c r="E4960" s="114" t="s">
        <v>1694</v>
      </c>
      <c r="F4960" s="113">
        <v>2.75</v>
      </c>
      <c r="G4960" s="88">
        <v>1</v>
      </c>
      <c r="H4960" s="87" t="s">
        <v>33</v>
      </c>
      <c r="I4960" s="23">
        <v>-1</v>
      </c>
      <c r="J4960" s="18">
        <f t="shared" si="310"/>
        <v>692.76000000000022</v>
      </c>
      <c r="K4960" s="19" t="str">
        <f t="shared" si="308"/>
        <v>Jan-14</v>
      </c>
      <c r="L4960" s="20">
        <f t="shared" si="311"/>
        <v>4867</v>
      </c>
      <c r="M4960" s="21">
        <f t="shared" si="309"/>
        <v>0.14233819601397169</v>
      </c>
    </row>
    <row r="4961" spans="1:13" x14ac:dyDescent="0.3">
      <c r="A4961" s="129">
        <v>41664</v>
      </c>
      <c r="B4961" s="126" t="s">
        <v>29</v>
      </c>
      <c r="C4961" s="125">
        <v>14</v>
      </c>
      <c r="D4961" s="87" t="s">
        <v>31</v>
      </c>
      <c r="E4961" s="125" t="s">
        <v>8499</v>
      </c>
      <c r="F4961" s="127">
        <v>6</v>
      </c>
      <c r="G4961" s="70">
        <v>1</v>
      </c>
      <c r="H4961" s="69">
        <v>1</v>
      </c>
      <c r="I4961" s="79">
        <v>7</v>
      </c>
      <c r="J4961" s="18">
        <f t="shared" si="310"/>
        <v>699.76000000000022</v>
      </c>
      <c r="K4961" s="19" t="str">
        <f t="shared" si="308"/>
        <v>Jan-14</v>
      </c>
      <c r="L4961" s="20">
        <f t="shared" si="311"/>
        <v>4868</v>
      </c>
      <c r="M4961" s="21">
        <f t="shared" si="309"/>
        <v>0.14374691865242403</v>
      </c>
    </row>
    <row r="4962" spans="1:13" x14ac:dyDescent="0.3">
      <c r="A4962" s="129">
        <v>41664</v>
      </c>
      <c r="B4962" s="126" t="s">
        <v>44</v>
      </c>
      <c r="C4962" s="125">
        <v>14.4</v>
      </c>
      <c r="D4962" s="87" t="s">
        <v>31</v>
      </c>
      <c r="E4962" s="125" t="s">
        <v>3388</v>
      </c>
      <c r="F4962" s="127">
        <v>4.5</v>
      </c>
      <c r="G4962" s="70">
        <v>1</v>
      </c>
      <c r="H4962" s="69">
        <v>5</v>
      </c>
      <c r="I4962" s="79">
        <v>-1</v>
      </c>
      <c r="J4962" s="18">
        <f t="shared" si="310"/>
        <v>698.76000000000022</v>
      </c>
      <c r="K4962" s="19" t="str">
        <f t="shared" si="308"/>
        <v>Jan-14</v>
      </c>
      <c r="L4962" s="20">
        <f t="shared" si="311"/>
        <v>4869</v>
      </c>
      <c r="M4962" s="21">
        <f t="shared" si="309"/>
        <v>0.14351201478743073</v>
      </c>
    </row>
    <row r="4963" spans="1:13" x14ac:dyDescent="0.3">
      <c r="A4963" s="129">
        <v>41664</v>
      </c>
      <c r="B4963" s="126" t="s">
        <v>44</v>
      </c>
      <c r="C4963" s="125">
        <v>15.15</v>
      </c>
      <c r="D4963" s="87" t="s">
        <v>31</v>
      </c>
      <c r="E4963" s="125" t="s">
        <v>2642</v>
      </c>
      <c r="F4963" s="127">
        <v>5</v>
      </c>
      <c r="G4963" s="70">
        <v>1</v>
      </c>
      <c r="H4963" s="69">
        <v>3</v>
      </c>
      <c r="I4963" s="79">
        <v>-1</v>
      </c>
      <c r="J4963" s="18">
        <f t="shared" si="310"/>
        <v>697.76000000000022</v>
      </c>
      <c r="K4963" s="19" t="str">
        <f t="shared" si="308"/>
        <v>Jan-14</v>
      </c>
      <c r="L4963" s="20">
        <f t="shared" si="311"/>
        <v>4870</v>
      </c>
      <c r="M4963" s="21">
        <f t="shared" si="309"/>
        <v>0.14327720739219718</v>
      </c>
    </row>
    <row r="4964" spans="1:13" x14ac:dyDescent="0.3">
      <c r="A4964" s="129">
        <v>41664</v>
      </c>
      <c r="B4964" s="126" t="s">
        <v>76</v>
      </c>
      <c r="C4964" s="125">
        <v>15.35</v>
      </c>
      <c r="D4964" s="87" t="s">
        <v>31</v>
      </c>
      <c r="E4964" s="125" t="s">
        <v>8500</v>
      </c>
      <c r="F4964" s="127">
        <v>4.5</v>
      </c>
      <c r="G4964" s="70">
        <v>1</v>
      </c>
      <c r="H4964" s="69">
        <v>6</v>
      </c>
      <c r="I4964" s="79">
        <v>-1</v>
      </c>
      <c r="J4964" s="18">
        <f t="shared" si="310"/>
        <v>696.76000000000022</v>
      </c>
      <c r="K4964" s="19" t="str">
        <f t="shared" si="308"/>
        <v>Jan-14</v>
      </c>
      <c r="L4964" s="20">
        <f t="shared" si="311"/>
        <v>4871</v>
      </c>
      <c r="M4964" s="21">
        <f t="shared" si="309"/>
        <v>0.14304249640730859</v>
      </c>
    </row>
    <row r="4965" spans="1:13" x14ac:dyDescent="0.3">
      <c r="A4965" s="112">
        <v>41666</v>
      </c>
      <c r="B4965" s="87" t="s">
        <v>49</v>
      </c>
      <c r="C4965" s="102">
        <v>0.63888888888888895</v>
      </c>
      <c r="D4965" s="87" t="s">
        <v>31</v>
      </c>
      <c r="E4965" s="87" t="s">
        <v>1695</v>
      </c>
      <c r="F4965" s="113">
        <v>4</v>
      </c>
      <c r="G4965" s="88">
        <v>1</v>
      </c>
      <c r="H4965" s="87" t="s">
        <v>33</v>
      </c>
      <c r="I4965" s="78">
        <v>-1</v>
      </c>
      <c r="J4965" s="18">
        <f t="shared" si="310"/>
        <v>695.76000000000022</v>
      </c>
      <c r="K4965" s="19" t="str">
        <f t="shared" si="308"/>
        <v>Jan-14</v>
      </c>
      <c r="L4965" s="20">
        <f t="shared" si="311"/>
        <v>4872</v>
      </c>
      <c r="M4965" s="21">
        <f t="shared" si="309"/>
        <v>0.14280788177339906</v>
      </c>
    </row>
    <row r="4966" spans="1:13" x14ac:dyDescent="0.3">
      <c r="A4966" s="112">
        <v>41666</v>
      </c>
      <c r="B4966" s="87" t="s">
        <v>49</v>
      </c>
      <c r="C4966" s="102">
        <v>0.65972222222222221</v>
      </c>
      <c r="D4966" s="87" t="s">
        <v>31</v>
      </c>
      <c r="E4966" s="87" t="s">
        <v>1696</v>
      </c>
      <c r="F4966" s="113">
        <v>3.25</v>
      </c>
      <c r="G4966" s="88">
        <v>1</v>
      </c>
      <c r="H4966" s="87" t="s">
        <v>33</v>
      </c>
      <c r="I4966" s="78">
        <v>-1</v>
      </c>
      <c r="J4966" s="18">
        <f t="shared" si="310"/>
        <v>694.76000000000022</v>
      </c>
      <c r="K4966" s="19" t="str">
        <f t="shared" si="308"/>
        <v>Jan-14</v>
      </c>
      <c r="L4966" s="20">
        <f t="shared" si="311"/>
        <v>4873</v>
      </c>
      <c r="M4966" s="21">
        <f t="shared" si="309"/>
        <v>0.14257336343115129</v>
      </c>
    </row>
    <row r="4967" spans="1:13" x14ac:dyDescent="0.3">
      <c r="A4967" s="112">
        <v>41666</v>
      </c>
      <c r="B4967" s="87" t="s">
        <v>45</v>
      </c>
      <c r="C4967" s="102">
        <v>0.73611111111111116</v>
      </c>
      <c r="D4967" s="87" t="s">
        <v>31</v>
      </c>
      <c r="E4967" s="87" t="s">
        <v>1697</v>
      </c>
      <c r="F4967" s="113">
        <v>4</v>
      </c>
      <c r="G4967" s="88">
        <v>1</v>
      </c>
      <c r="H4967" s="87" t="s">
        <v>42</v>
      </c>
      <c r="I4967" s="78">
        <v>3</v>
      </c>
      <c r="J4967" s="18">
        <f t="shared" si="310"/>
        <v>697.76000000000022</v>
      </c>
      <c r="K4967" s="19" t="str">
        <f t="shared" si="308"/>
        <v>Jan-14</v>
      </c>
      <c r="L4967" s="20">
        <f t="shared" si="311"/>
        <v>4874</v>
      </c>
      <c r="M4967" s="21">
        <f t="shared" si="309"/>
        <v>0.14315962248666397</v>
      </c>
    </row>
    <row r="4968" spans="1:13" x14ac:dyDescent="0.3">
      <c r="A4968" s="129">
        <v>41666</v>
      </c>
      <c r="B4968" s="126" t="s">
        <v>45</v>
      </c>
      <c r="C4968" s="125">
        <v>14.4</v>
      </c>
      <c r="D4968" s="87" t="s">
        <v>31</v>
      </c>
      <c r="E4968" s="126" t="s">
        <v>8501</v>
      </c>
      <c r="F4968" s="127">
        <v>5.5</v>
      </c>
      <c r="G4968" s="70">
        <v>1</v>
      </c>
      <c r="H4968" s="69">
        <v>9</v>
      </c>
      <c r="I4968" s="64">
        <v>-1</v>
      </c>
      <c r="J4968" s="18">
        <f t="shared" si="310"/>
        <v>696.76000000000022</v>
      </c>
      <c r="K4968" s="19" t="str">
        <f t="shared" si="308"/>
        <v>Jan-14</v>
      </c>
      <c r="L4968" s="20">
        <f t="shared" si="311"/>
        <v>4875</v>
      </c>
      <c r="M4968" s="21">
        <f t="shared" si="309"/>
        <v>0.14292512820512826</v>
      </c>
    </row>
    <row r="4969" spans="1:13" x14ac:dyDescent="0.3">
      <c r="A4969" s="129">
        <v>41666</v>
      </c>
      <c r="B4969" s="126" t="s">
        <v>49</v>
      </c>
      <c r="C4969" s="125">
        <v>14.5</v>
      </c>
      <c r="D4969" s="87" t="s">
        <v>31</v>
      </c>
      <c r="E4969" s="126" t="s">
        <v>8502</v>
      </c>
      <c r="F4969" s="127">
        <v>5</v>
      </c>
      <c r="G4969" s="70">
        <v>1</v>
      </c>
      <c r="H4969" s="69">
        <v>6</v>
      </c>
      <c r="I4969" s="64">
        <v>-1</v>
      </c>
      <c r="J4969" s="18">
        <f t="shared" si="310"/>
        <v>695.76000000000022</v>
      </c>
      <c r="K4969" s="19" t="str">
        <f t="shared" si="308"/>
        <v>Jan-14</v>
      </c>
      <c r="L4969" s="20">
        <f t="shared" si="311"/>
        <v>4876</v>
      </c>
      <c r="M4969" s="21">
        <f t="shared" si="309"/>
        <v>0.14269073010664485</v>
      </c>
    </row>
    <row r="4970" spans="1:13" x14ac:dyDescent="0.3">
      <c r="A4970" s="129">
        <v>41666</v>
      </c>
      <c r="B4970" s="126" t="s">
        <v>49</v>
      </c>
      <c r="C4970" s="125">
        <v>15.5</v>
      </c>
      <c r="D4970" s="87" t="s">
        <v>31</v>
      </c>
      <c r="E4970" s="126" t="s">
        <v>8503</v>
      </c>
      <c r="F4970" s="127">
        <v>6</v>
      </c>
      <c r="G4970" s="70">
        <v>1</v>
      </c>
      <c r="H4970" s="69">
        <v>1</v>
      </c>
      <c r="I4970" s="64">
        <v>5</v>
      </c>
      <c r="J4970" s="18">
        <f t="shared" si="310"/>
        <v>700.76000000000022</v>
      </c>
      <c r="K4970" s="19" t="str">
        <f t="shared" si="308"/>
        <v>Jan-14</v>
      </c>
      <c r="L4970" s="20">
        <f t="shared" si="311"/>
        <v>4877</v>
      </c>
      <c r="M4970" s="21">
        <f t="shared" si="309"/>
        <v>0.14368669263891742</v>
      </c>
    </row>
    <row r="4971" spans="1:13" x14ac:dyDescent="0.3">
      <c r="A4971" s="112">
        <v>41667</v>
      </c>
      <c r="B4971" s="87" t="s">
        <v>30</v>
      </c>
      <c r="C4971" s="102">
        <v>0.63888888888888895</v>
      </c>
      <c r="D4971" s="87" t="s">
        <v>31</v>
      </c>
      <c r="E4971" s="87" t="s">
        <v>1698</v>
      </c>
      <c r="F4971" s="113">
        <v>4</v>
      </c>
      <c r="G4971" s="88">
        <v>1</v>
      </c>
      <c r="H4971" s="87" t="s">
        <v>33</v>
      </c>
      <c r="I4971" s="78">
        <v>-1</v>
      </c>
      <c r="J4971" s="18">
        <f t="shared" si="310"/>
        <v>699.76000000000022</v>
      </c>
      <c r="K4971" s="19" t="str">
        <f t="shared" si="308"/>
        <v>Jan-14</v>
      </c>
      <c r="L4971" s="20">
        <f t="shared" si="311"/>
        <v>4878</v>
      </c>
      <c r="M4971" s="21">
        <f t="shared" si="309"/>
        <v>0.14345223452234526</v>
      </c>
    </row>
    <row r="4972" spans="1:13" x14ac:dyDescent="0.3">
      <c r="A4972" s="112">
        <v>41667</v>
      </c>
      <c r="B4972" s="87" t="s">
        <v>103</v>
      </c>
      <c r="C4972" s="102">
        <v>0.65277777777777779</v>
      </c>
      <c r="D4972" s="87" t="s">
        <v>31</v>
      </c>
      <c r="E4972" s="87" t="s">
        <v>1699</v>
      </c>
      <c r="F4972" s="113">
        <v>3</v>
      </c>
      <c r="G4972" s="88">
        <v>1</v>
      </c>
      <c r="H4972" s="87" t="s">
        <v>33</v>
      </c>
      <c r="I4972" s="78">
        <v>-1</v>
      </c>
      <c r="J4972" s="18">
        <f t="shared" si="310"/>
        <v>698.76000000000022</v>
      </c>
      <c r="K4972" s="19" t="str">
        <f t="shared" si="308"/>
        <v>Jan-14</v>
      </c>
      <c r="L4972" s="20">
        <f t="shared" si="311"/>
        <v>4879</v>
      </c>
      <c r="M4972" s="21">
        <f t="shared" si="309"/>
        <v>0.14321787251485965</v>
      </c>
    </row>
    <row r="4973" spans="1:13" x14ac:dyDescent="0.3">
      <c r="A4973" s="112">
        <v>41667</v>
      </c>
      <c r="B4973" s="87" t="s">
        <v>30</v>
      </c>
      <c r="C4973" s="102">
        <v>0.65972222222222221</v>
      </c>
      <c r="D4973" s="87" t="s">
        <v>31</v>
      </c>
      <c r="E4973" s="87" t="s">
        <v>1700</v>
      </c>
      <c r="F4973" s="113">
        <v>3.5</v>
      </c>
      <c r="G4973" s="88">
        <v>1</v>
      </c>
      <c r="H4973" s="87" t="s">
        <v>33</v>
      </c>
      <c r="I4973" s="78">
        <v>-1</v>
      </c>
      <c r="J4973" s="18">
        <f t="shared" si="310"/>
        <v>697.76000000000022</v>
      </c>
      <c r="K4973" s="19" t="str">
        <f t="shared" si="308"/>
        <v>Jan-14</v>
      </c>
      <c r="L4973" s="20">
        <f t="shared" si="311"/>
        <v>4880</v>
      </c>
      <c r="M4973" s="21">
        <f t="shared" si="309"/>
        <v>0.1429836065573771</v>
      </c>
    </row>
    <row r="4974" spans="1:13" x14ac:dyDescent="0.3">
      <c r="A4974" s="129">
        <v>41667</v>
      </c>
      <c r="B4974" s="126" t="s">
        <v>103</v>
      </c>
      <c r="C4974" s="125">
        <v>13.4</v>
      </c>
      <c r="D4974" s="87" t="s">
        <v>31</v>
      </c>
      <c r="E4974" s="126" t="s">
        <v>2048</v>
      </c>
      <c r="F4974" s="127">
        <v>6</v>
      </c>
      <c r="G4974" s="70">
        <v>1</v>
      </c>
      <c r="H4974" s="69">
        <v>6</v>
      </c>
      <c r="I4974" s="64">
        <v>-1</v>
      </c>
      <c r="J4974" s="18">
        <f t="shared" si="310"/>
        <v>696.76000000000022</v>
      </c>
      <c r="K4974" s="19" t="str">
        <f t="shared" si="308"/>
        <v>Jan-14</v>
      </c>
      <c r="L4974" s="20">
        <f t="shared" si="311"/>
        <v>4881</v>
      </c>
      <c r="M4974" s="21">
        <f t="shared" si="309"/>
        <v>0.14274943659086256</v>
      </c>
    </row>
    <row r="4975" spans="1:13" x14ac:dyDescent="0.3">
      <c r="A4975" s="129">
        <v>41667</v>
      </c>
      <c r="B4975" s="126" t="s">
        <v>103</v>
      </c>
      <c r="C4975" s="125">
        <v>14.4</v>
      </c>
      <c r="D4975" s="87" t="s">
        <v>31</v>
      </c>
      <c r="E4975" s="126" t="s">
        <v>8504</v>
      </c>
      <c r="F4975" s="127">
        <v>4.5</v>
      </c>
      <c r="G4975" s="70">
        <v>1</v>
      </c>
      <c r="H4975" s="69">
        <v>5</v>
      </c>
      <c r="I4975" s="64">
        <v>-1</v>
      </c>
      <c r="J4975" s="18">
        <f t="shared" si="310"/>
        <v>695.76000000000022</v>
      </c>
      <c r="K4975" s="19" t="str">
        <f t="shared" si="308"/>
        <v>Jan-14</v>
      </c>
      <c r="L4975" s="20">
        <f t="shared" si="311"/>
        <v>4882</v>
      </c>
      <c r="M4975" s="21">
        <f t="shared" si="309"/>
        <v>0.14251536255632941</v>
      </c>
    </row>
    <row r="4976" spans="1:13" x14ac:dyDescent="0.3">
      <c r="A4976" s="129">
        <v>41667</v>
      </c>
      <c r="B4976" s="126" t="s">
        <v>103</v>
      </c>
      <c r="C4976" s="125">
        <v>15.1</v>
      </c>
      <c r="D4976" s="87" t="s">
        <v>31</v>
      </c>
      <c r="E4976" s="126" t="s">
        <v>8505</v>
      </c>
      <c r="F4976" s="127">
        <v>5</v>
      </c>
      <c r="G4976" s="70">
        <v>1</v>
      </c>
      <c r="H4976" s="69" t="s">
        <v>6116</v>
      </c>
      <c r="I4976" s="64">
        <v>-1</v>
      </c>
      <c r="J4976" s="18">
        <f t="shared" si="310"/>
        <v>694.76000000000022</v>
      </c>
      <c r="K4976" s="19" t="str">
        <f t="shared" si="308"/>
        <v>Jan-14</v>
      </c>
      <c r="L4976" s="20">
        <f t="shared" si="311"/>
        <v>4883</v>
      </c>
      <c r="M4976" s="21">
        <f t="shared" si="309"/>
        <v>0.14228138439483928</v>
      </c>
    </row>
    <row r="4977" spans="1:13" x14ac:dyDescent="0.3">
      <c r="A4977" s="129">
        <v>41667</v>
      </c>
      <c r="B4977" s="126" t="s">
        <v>103</v>
      </c>
      <c r="C4977" s="125">
        <v>16.100000000000001</v>
      </c>
      <c r="D4977" s="87" t="s">
        <v>31</v>
      </c>
      <c r="E4977" s="126" t="s">
        <v>8506</v>
      </c>
      <c r="F4977" s="127">
        <v>6</v>
      </c>
      <c r="G4977" s="70">
        <v>1</v>
      </c>
      <c r="H4977" s="69">
        <v>4</v>
      </c>
      <c r="I4977" s="64">
        <v>-1</v>
      </c>
      <c r="J4977" s="18">
        <f t="shared" si="310"/>
        <v>693.76000000000022</v>
      </c>
      <c r="K4977" s="19" t="str">
        <f t="shared" si="308"/>
        <v>Jan-14</v>
      </c>
      <c r="L4977" s="20">
        <f t="shared" si="311"/>
        <v>4884</v>
      </c>
      <c r="M4977" s="21">
        <f t="shared" si="309"/>
        <v>0.14204750204750211</v>
      </c>
    </row>
    <row r="4978" spans="1:13" x14ac:dyDescent="0.3">
      <c r="A4978" s="112">
        <v>41668</v>
      </c>
      <c r="B4978" s="87" t="s">
        <v>43</v>
      </c>
      <c r="C4978" s="102">
        <v>0.70138888888888884</v>
      </c>
      <c r="D4978" s="87" t="s">
        <v>31</v>
      </c>
      <c r="E4978" s="87" t="s">
        <v>1701</v>
      </c>
      <c r="F4978" s="113">
        <v>4</v>
      </c>
      <c r="G4978" s="88">
        <v>1</v>
      </c>
      <c r="H4978" s="87" t="s">
        <v>33</v>
      </c>
      <c r="I4978" s="78">
        <v>-1</v>
      </c>
      <c r="J4978" s="18">
        <f t="shared" si="310"/>
        <v>692.76000000000022</v>
      </c>
      <c r="K4978" s="19" t="str">
        <f t="shared" si="308"/>
        <v>Jan-14</v>
      </c>
      <c r="L4978" s="20">
        <f t="shared" si="311"/>
        <v>4885</v>
      </c>
      <c r="M4978" s="21">
        <f t="shared" si="309"/>
        <v>0.141813715455476</v>
      </c>
    </row>
    <row r="4979" spans="1:13" x14ac:dyDescent="0.3">
      <c r="A4979" s="128">
        <v>41668</v>
      </c>
      <c r="B4979" s="87" t="s">
        <v>43</v>
      </c>
      <c r="C4979" s="114">
        <v>17.2</v>
      </c>
      <c r="D4979" s="87" t="s">
        <v>31</v>
      </c>
      <c r="E4979" s="87" t="s">
        <v>8507</v>
      </c>
      <c r="F4979" s="113">
        <v>5.5</v>
      </c>
      <c r="G4979" s="70">
        <v>1</v>
      </c>
      <c r="H4979" s="62" t="s">
        <v>6512</v>
      </c>
      <c r="I4979" s="66">
        <v>-1</v>
      </c>
      <c r="J4979" s="18">
        <f t="shared" si="310"/>
        <v>691.76000000000022</v>
      </c>
      <c r="K4979" s="19" t="str">
        <f t="shared" si="308"/>
        <v>Jan-14</v>
      </c>
      <c r="L4979" s="20">
        <f t="shared" si="311"/>
        <v>4886</v>
      </c>
      <c r="M4979" s="21">
        <f t="shared" si="309"/>
        <v>0.14158002455996729</v>
      </c>
    </row>
    <row r="4980" spans="1:13" x14ac:dyDescent="0.3">
      <c r="A4980" s="128">
        <v>41668</v>
      </c>
      <c r="B4980" s="87" t="s">
        <v>43</v>
      </c>
      <c r="C4980" s="114">
        <v>19.5</v>
      </c>
      <c r="D4980" s="87" t="s">
        <v>31</v>
      </c>
      <c r="E4980" s="87" t="s">
        <v>8508</v>
      </c>
      <c r="F4980" s="113">
        <v>6</v>
      </c>
      <c r="G4980" s="70">
        <v>1</v>
      </c>
      <c r="H4980" s="62" t="s">
        <v>6512</v>
      </c>
      <c r="I4980" s="66">
        <v>-1</v>
      </c>
      <c r="J4980" s="18">
        <f t="shared" si="310"/>
        <v>690.76000000000022</v>
      </c>
      <c r="K4980" s="19" t="str">
        <f t="shared" si="308"/>
        <v>Jan-14</v>
      </c>
      <c r="L4980" s="20">
        <f t="shared" si="311"/>
        <v>4887</v>
      </c>
      <c r="M4980" s="21">
        <f t="shared" si="309"/>
        <v>0.14134642930223046</v>
      </c>
    </row>
    <row r="4981" spans="1:13" x14ac:dyDescent="0.3">
      <c r="A4981" s="112">
        <v>41669</v>
      </c>
      <c r="B4981" s="87" t="s">
        <v>30</v>
      </c>
      <c r="C4981" s="102">
        <v>0.60416666666666663</v>
      </c>
      <c r="D4981" s="87" t="s">
        <v>31</v>
      </c>
      <c r="E4981" s="87" t="s">
        <v>1702</v>
      </c>
      <c r="F4981" s="113">
        <v>3.25</v>
      </c>
      <c r="G4981" s="88">
        <v>1</v>
      </c>
      <c r="H4981" s="87" t="s">
        <v>33</v>
      </c>
      <c r="I4981" s="78">
        <v>-1</v>
      </c>
      <c r="J4981" s="18">
        <f t="shared" si="310"/>
        <v>689.76000000000022</v>
      </c>
      <c r="K4981" s="19" t="str">
        <f t="shared" si="308"/>
        <v>Jan-14</v>
      </c>
      <c r="L4981" s="20">
        <f t="shared" si="311"/>
        <v>4888</v>
      </c>
      <c r="M4981" s="21">
        <f t="shared" si="309"/>
        <v>0.14111292962356797</v>
      </c>
    </row>
    <row r="4982" spans="1:13" x14ac:dyDescent="0.3">
      <c r="A4982" s="112">
        <v>41669</v>
      </c>
      <c r="B4982" s="87" t="s">
        <v>118</v>
      </c>
      <c r="C4982" s="102">
        <v>0.61111111111111105</v>
      </c>
      <c r="D4982" s="87" t="s">
        <v>31</v>
      </c>
      <c r="E4982" s="87" t="s">
        <v>1703</v>
      </c>
      <c r="F4982" s="113">
        <v>3.75</v>
      </c>
      <c r="G4982" s="88">
        <v>1</v>
      </c>
      <c r="H4982" s="87" t="s">
        <v>33</v>
      </c>
      <c r="I4982" s="78">
        <v>-1</v>
      </c>
      <c r="J4982" s="18">
        <f t="shared" si="310"/>
        <v>688.76000000000022</v>
      </c>
      <c r="K4982" s="19" t="str">
        <f t="shared" si="308"/>
        <v>Jan-14</v>
      </c>
      <c r="L4982" s="20">
        <f t="shared" si="311"/>
        <v>4889</v>
      </c>
      <c r="M4982" s="21">
        <f t="shared" si="309"/>
        <v>0.14087952546533039</v>
      </c>
    </row>
    <row r="4983" spans="1:13" x14ac:dyDescent="0.3">
      <c r="A4983" s="112">
        <v>41669</v>
      </c>
      <c r="B4983" s="87" t="s">
        <v>30</v>
      </c>
      <c r="C4983" s="102">
        <v>0.625</v>
      </c>
      <c r="D4983" s="87" t="s">
        <v>31</v>
      </c>
      <c r="E4983" s="87" t="s">
        <v>1704</v>
      </c>
      <c r="F4983" s="113">
        <v>3.25</v>
      </c>
      <c r="G4983" s="88">
        <v>1</v>
      </c>
      <c r="H4983" s="87" t="s">
        <v>42</v>
      </c>
      <c r="I4983" s="78">
        <v>2.5</v>
      </c>
      <c r="J4983" s="18">
        <f t="shared" si="310"/>
        <v>691.26000000000022</v>
      </c>
      <c r="K4983" s="19" t="str">
        <f t="shared" si="308"/>
        <v>Jan-14</v>
      </c>
      <c r="L4983" s="20">
        <f t="shared" si="311"/>
        <v>4890</v>
      </c>
      <c r="M4983" s="21">
        <f t="shared" si="309"/>
        <v>0.1413619631901841</v>
      </c>
    </row>
    <row r="4984" spans="1:13" x14ac:dyDescent="0.3">
      <c r="A4984" s="112">
        <v>41669</v>
      </c>
      <c r="B4984" s="87" t="s">
        <v>43</v>
      </c>
      <c r="C4984" s="102">
        <v>0.76388888888888884</v>
      </c>
      <c r="D4984" s="87" t="s">
        <v>31</v>
      </c>
      <c r="E4984" s="87" t="s">
        <v>1705</v>
      </c>
      <c r="F4984" s="113">
        <v>3.75</v>
      </c>
      <c r="G4984" s="88">
        <v>1</v>
      </c>
      <c r="H4984" s="87" t="s">
        <v>42</v>
      </c>
      <c r="I4984" s="78">
        <v>2.75</v>
      </c>
      <c r="J4984" s="18">
        <f t="shared" si="310"/>
        <v>694.01000000000022</v>
      </c>
      <c r="K4984" s="19" t="str">
        <f t="shared" si="308"/>
        <v>Jan-14</v>
      </c>
      <c r="L4984" s="20">
        <f t="shared" si="311"/>
        <v>4891</v>
      </c>
      <c r="M4984" s="21">
        <f t="shared" si="309"/>
        <v>0.14189531793089352</v>
      </c>
    </row>
    <row r="4985" spans="1:13" x14ac:dyDescent="0.3">
      <c r="A4985" s="112">
        <v>41669</v>
      </c>
      <c r="B4985" s="87" t="s">
        <v>43</v>
      </c>
      <c r="C4985" s="102">
        <v>0.82638888888888884</v>
      </c>
      <c r="D4985" s="87" t="s">
        <v>31</v>
      </c>
      <c r="E4985" s="87" t="s">
        <v>1706</v>
      </c>
      <c r="F4985" s="113">
        <v>2.75</v>
      </c>
      <c r="G4985" s="88">
        <v>1</v>
      </c>
      <c r="H4985" s="87" t="s">
        <v>42</v>
      </c>
      <c r="I4985" s="78">
        <v>1.75</v>
      </c>
      <c r="J4985" s="18">
        <f t="shared" si="310"/>
        <v>695.76000000000022</v>
      </c>
      <c r="K4985" s="19" t="str">
        <f t="shared" si="308"/>
        <v>Jan-14</v>
      </c>
      <c r="L4985" s="20">
        <f t="shared" si="311"/>
        <v>4892</v>
      </c>
      <c r="M4985" s="21">
        <f t="shared" si="309"/>
        <v>0.14222403924775148</v>
      </c>
    </row>
    <row r="4986" spans="1:13" x14ac:dyDescent="0.3">
      <c r="A4986" s="129">
        <v>41669</v>
      </c>
      <c r="B4986" s="126" t="s">
        <v>30</v>
      </c>
      <c r="C4986" s="125">
        <v>14</v>
      </c>
      <c r="D4986" s="87" t="s">
        <v>31</v>
      </c>
      <c r="E4986" s="126" t="s">
        <v>8509</v>
      </c>
      <c r="F4986" s="127">
        <v>6</v>
      </c>
      <c r="G4986" s="70">
        <v>1</v>
      </c>
      <c r="H4986" s="69">
        <v>7</v>
      </c>
      <c r="I4986" s="64">
        <v>-1</v>
      </c>
      <c r="J4986" s="18">
        <f t="shared" si="310"/>
        <v>694.76000000000022</v>
      </c>
      <c r="K4986" s="19" t="str">
        <f t="shared" si="308"/>
        <v>Jan-14</v>
      </c>
      <c r="L4986" s="20">
        <f t="shared" si="311"/>
        <v>4893</v>
      </c>
      <c r="M4986" s="21">
        <f t="shared" si="309"/>
        <v>0.14199059881463319</v>
      </c>
    </row>
    <row r="4987" spans="1:13" x14ac:dyDescent="0.3">
      <c r="A4987" s="129">
        <v>41669</v>
      </c>
      <c r="B4987" s="126" t="s">
        <v>30</v>
      </c>
      <c r="C4987" s="125">
        <v>15.3</v>
      </c>
      <c r="D4987" s="87" t="s">
        <v>31</v>
      </c>
      <c r="E4987" s="126" t="s">
        <v>6339</v>
      </c>
      <c r="F4987" s="127">
        <v>5.5</v>
      </c>
      <c r="G4987" s="70">
        <v>1</v>
      </c>
      <c r="H4987" s="69">
        <v>2</v>
      </c>
      <c r="I4987" s="64">
        <v>-1</v>
      </c>
      <c r="J4987" s="18">
        <f t="shared" si="310"/>
        <v>693.76000000000022</v>
      </c>
      <c r="K4987" s="19" t="str">
        <f t="shared" si="308"/>
        <v>Jan-14</v>
      </c>
      <c r="L4987" s="20">
        <f t="shared" si="311"/>
        <v>4894</v>
      </c>
      <c r="M4987" s="21">
        <f t="shared" si="309"/>
        <v>0.14175725378013898</v>
      </c>
    </row>
    <row r="4988" spans="1:13" x14ac:dyDescent="0.3">
      <c r="A4988" s="129">
        <v>41669</v>
      </c>
      <c r="B4988" s="126" t="s">
        <v>118</v>
      </c>
      <c r="C4988" s="125">
        <v>16.399999999999999</v>
      </c>
      <c r="D4988" s="87" t="s">
        <v>31</v>
      </c>
      <c r="E4988" s="126" t="s">
        <v>8510</v>
      </c>
      <c r="F4988" s="127">
        <v>5</v>
      </c>
      <c r="G4988" s="70">
        <v>1</v>
      </c>
      <c r="H4988" s="69">
        <v>4</v>
      </c>
      <c r="I4988" s="64">
        <v>-1</v>
      </c>
      <c r="J4988" s="18">
        <f t="shared" si="310"/>
        <v>692.76000000000022</v>
      </c>
      <c r="K4988" s="19" t="str">
        <f t="shared" si="308"/>
        <v>Jan-14</v>
      </c>
      <c r="L4988" s="20">
        <f t="shared" si="311"/>
        <v>4895</v>
      </c>
      <c r="M4988" s="21">
        <f t="shared" si="309"/>
        <v>0.14152400408580187</v>
      </c>
    </row>
    <row r="4989" spans="1:13" x14ac:dyDescent="0.3">
      <c r="A4989" s="128">
        <v>41669</v>
      </c>
      <c r="B4989" s="87" t="s">
        <v>43</v>
      </c>
      <c r="C4989" s="114">
        <v>17.2</v>
      </c>
      <c r="D4989" s="87" t="s">
        <v>31</v>
      </c>
      <c r="E4989" s="87" t="s">
        <v>2230</v>
      </c>
      <c r="F4989" s="113">
        <v>4.5</v>
      </c>
      <c r="G4989" s="70">
        <v>1</v>
      </c>
      <c r="H4989" s="62" t="s">
        <v>6518</v>
      </c>
      <c r="I4989" s="66">
        <v>-1</v>
      </c>
      <c r="J4989" s="18">
        <f t="shared" si="310"/>
        <v>691.76000000000022</v>
      </c>
      <c r="K4989" s="19" t="str">
        <f t="shared" si="308"/>
        <v>Jan-14</v>
      </c>
      <c r="L4989" s="20">
        <f t="shared" si="311"/>
        <v>4896</v>
      </c>
      <c r="M4989" s="21">
        <f t="shared" si="309"/>
        <v>0.14129084967320266</v>
      </c>
    </row>
    <row r="4990" spans="1:13" x14ac:dyDescent="0.3">
      <c r="A4990" s="128">
        <v>41669</v>
      </c>
      <c r="B4990" s="87" t="s">
        <v>43</v>
      </c>
      <c r="C4990" s="114">
        <v>18.5</v>
      </c>
      <c r="D4990" s="87" t="s">
        <v>31</v>
      </c>
      <c r="E4990" s="87" t="s">
        <v>6859</v>
      </c>
      <c r="F4990" s="113">
        <v>4.5</v>
      </c>
      <c r="G4990" s="70">
        <v>1</v>
      </c>
      <c r="H4990" s="62" t="s">
        <v>6512</v>
      </c>
      <c r="I4990" s="66">
        <v>-1</v>
      </c>
      <c r="J4990" s="18">
        <f t="shared" si="310"/>
        <v>690.76000000000022</v>
      </c>
      <c r="K4990" s="19" t="str">
        <f t="shared" si="308"/>
        <v>Jan-14</v>
      </c>
      <c r="L4990" s="20">
        <f t="shared" si="311"/>
        <v>4897</v>
      </c>
      <c r="M4990" s="21">
        <f t="shared" si="309"/>
        <v>0.14105779048396982</v>
      </c>
    </row>
    <row r="4991" spans="1:13" x14ac:dyDescent="0.3">
      <c r="A4991" s="112">
        <v>41670</v>
      </c>
      <c r="B4991" s="87" t="s">
        <v>29</v>
      </c>
      <c r="C4991" s="102">
        <v>0.5625</v>
      </c>
      <c r="D4991" s="87" t="s">
        <v>31</v>
      </c>
      <c r="E4991" s="87" t="s">
        <v>1707</v>
      </c>
      <c r="F4991" s="113">
        <v>4</v>
      </c>
      <c r="G4991" s="88">
        <v>1</v>
      </c>
      <c r="H4991" s="87" t="s">
        <v>33</v>
      </c>
      <c r="I4991" s="78">
        <v>-1</v>
      </c>
      <c r="J4991" s="18">
        <f t="shared" si="310"/>
        <v>689.76000000000022</v>
      </c>
      <c r="K4991" s="19" t="str">
        <f t="shared" si="308"/>
        <v>Jan-14</v>
      </c>
      <c r="L4991" s="20">
        <f t="shared" si="311"/>
        <v>4898</v>
      </c>
      <c r="M4991" s="21">
        <f t="shared" si="309"/>
        <v>0.14082482645977953</v>
      </c>
    </row>
    <row r="4992" spans="1:13" x14ac:dyDescent="0.3">
      <c r="A4992" s="112">
        <v>41670</v>
      </c>
      <c r="B4992" s="87" t="s">
        <v>43</v>
      </c>
      <c r="C4992" s="102">
        <v>0.59722222222222221</v>
      </c>
      <c r="D4992" s="87" t="s">
        <v>31</v>
      </c>
      <c r="E4992" s="87" t="s">
        <v>1708</v>
      </c>
      <c r="F4992" s="113">
        <v>3.75</v>
      </c>
      <c r="G4992" s="88">
        <v>1</v>
      </c>
      <c r="H4992" s="87" t="s">
        <v>42</v>
      </c>
      <c r="I4992" s="78">
        <v>2.75</v>
      </c>
      <c r="J4992" s="18">
        <f t="shared" si="310"/>
        <v>692.51000000000022</v>
      </c>
      <c r="K4992" s="19" t="str">
        <f t="shared" si="308"/>
        <v>Jan-14</v>
      </c>
      <c r="L4992" s="20">
        <f t="shared" si="311"/>
        <v>4899</v>
      </c>
      <c r="M4992" s="21">
        <f t="shared" si="309"/>
        <v>0.14135741988160855</v>
      </c>
    </row>
    <row r="4993" spans="1:13" x14ac:dyDescent="0.3">
      <c r="A4993" s="112">
        <v>41670</v>
      </c>
      <c r="B4993" s="87" t="s">
        <v>29</v>
      </c>
      <c r="C4993" s="102">
        <v>0.60763888888888895</v>
      </c>
      <c r="D4993" s="87" t="s">
        <v>31</v>
      </c>
      <c r="E4993" s="87" t="s">
        <v>1709</v>
      </c>
      <c r="F4993" s="113">
        <v>3.75</v>
      </c>
      <c r="G4993" s="88">
        <v>1</v>
      </c>
      <c r="H4993" s="87" t="s">
        <v>33</v>
      </c>
      <c r="I4993" s="78">
        <v>-1</v>
      </c>
      <c r="J4993" s="18">
        <f t="shared" si="310"/>
        <v>691.51000000000022</v>
      </c>
      <c r="K4993" s="19" t="str">
        <f t="shared" si="308"/>
        <v>Jan-14</v>
      </c>
      <c r="L4993" s="20">
        <f t="shared" si="311"/>
        <v>4900</v>
      </c>
      <c r="M4993" s="21">
        <f t="shared" si="309"/>
        <v>0.14112448979591841</v>
      </c>
    </row>
    <row r="4994" spans="1:13" x14ac:dyDescent="0.3">
      <c r="A4994" s="112">
        <v>41670</v>
      </c>
      <c r="B4994" s="87" t="s">
        <v>61</v>
      </c>
      <c r="C4994" s="102">
        <v>0.66319444444444442</v>
      </c>
      <c r="D4994" s="87" t="s">
        <v>31</v>
      </c>
      <c r="E4994" s="87" t="s">
        <v>1623</v>
      </c>
      <c r="F4994" s="113">
        <v>3.25</v>
      </c>
      <c r="G4994" s="88">
        <v>1</v>
      </c>
      <c r="H4994" s="87" t="s">
        <v>33</v>
      </c>
      <c r="I4994" s="78">
        <v>-1</v>
      </c>
      <c r="J4994" s="18">
        <f t="shared" si="310"/>
        <v>690.51000000000022</v>
      </c>
      <c r="K4994" s="19" t="str">
        <f t="shared" ref="K4994:K5057" si="312">TEXT(A4994,"MMM-yy")</f>
        <v>Jan-14</v>
      </c>
      <c r="L4994" s="20">
        <f t="shared" si="311"/>
        <v>4901</v>
      </c>
      <c r="M4994" s="21">
        <f t="shared" ref="M4994:M5057" si="313">J4994/L4994</f>
        <v>0.14089165476433385</v>
      </c>
    </row>
    <row r="4995" spans="1:13" x14ac:dyDescent="0.3">
      <c r="A4995" s="112">
        <v>41670</v>
      </c>
      <c r="B4995" s="87" t="s">
        <v>29</v>
      </c>
      <c r="C4995" s="102">
        <v>0.67708333333333337</v>
      </c>
      <c r="D4995" s="87" t="s">
        <v>31</v>
      </c>
      <c r="E4995" s="87" t="s">
        <v>1710</v>
      </c>
      <c r="F4995" s="113">
        <v>2.88</v>
      </c>
      <c r="G4995" s="88">
        <v>1</v>
      </c>
      <c r="H4995" s="87" t="s">
        <v>42</v>
      </c>
      <c r="I4995" s="78">
        <v>2</v>
      </c>
      <c r="J4995" s="18">
        <f t="shared" ref="J4995:J5058" si="314">J4994+I4995</f>
        <v>692.51000000000022</v>
      </c>
      <c r="K4995" s="19" t="str">
        <f t="shared" si="312"/>
        <v>Jan-14</v>
      </c>
      <c r="L4995" s="20">
        <f t="shared" ref="L4995:L5058" si="315">L4994+G4995</f>
        <v>4902</v>
      </c>
      <c r="M4995" s="21">
        <f t="shared" si="313"/>
        <v>0.14127090983272139</v>
      </c>
    </row>
    <row r="4996" spans="1:13" x14ac:dyDescent="0.3">
      <c r="A4996" s="112">
        <v>41670</v>
      </c>
      <c r="B4996" s="87" t="s">
        <v>45</v>
      </c>
      <c r="C4996" s="102">
        <v>0.79166666666666663</v>
      </c>
      <c r="D4996" s="87" t="s">
        <v>31</v>
      </c>
      <c r="E4996" s="87" t="s">
        <v>1711</v>
      </c>
      <c r="F4996" s="113">
        <v>3.5</v>
      </c>
      <c r="G4996" s="88">
        <v>1</v>
      </c>
      <c r="H4996" s="87" t="s">
        <v>42</v>
      </c>
      <c r="I4996" s="78">
        <v>2.5</v>
      </c>
      <c r="J4996" s="18">
        <f t="shared" si="314"/>
        <v>695.01000000000022</v>
      </c>
      <c r="K4996" s="19" t="str">
        <f t="shared" si="312"/>
        <v>Jan-14</v>
      </c>
      <c r="L4996" s="20">
        <f t="shared" si="315"/>
        <v>4903</v>
      </c>
      <c r="M4996" s="21">
        <f t="shared" si="313"/>
        <v>0.14175198857842142</v>
      </c>
    </row>
    <row r="4997" spans="1:13" x14ac:dyDescent="0.3">
      <c r="A4997" s="129">
        <v>41670</v>
      </c>
      <c r="B4997" s="126" t="s">
        <v>61</v>
      </c>
      <c r="C4997" s="125">
        <v>14.1</v>
      </c>
      <c r="D4997" s="87" t="s">
        <v>31</v>
      </c>
      <c r="E4997" s="126" t="s">
        <v>8512</v>
      </c>
      <c r="F4997" s="127">
        <v>4.33</v>
      </c>
      <c r="G4997" s="70">
        <v>1</v>
      </c>
      <c r="H4997" s="69">
        <v>2</v>
      </c>
      <c r="I4997" s="64">
        <v>-1</v>
      </c>
      <c r="J4997" s="18">
        <f t="shared" si="314"/>
        <v>694.01000000000022</v>
      </c>
      <c r="K4997" s="19" t="str">
        <f t="shared" si="312"/>
        <v>Jan-14</v>
      </c>
      <c r="L4997" s="20">
        <f t="shared" si="315"/>
        <v>4904</v>
      </c>
      <c r="M4997" s="21">
        <f t="shared" si="313"/>
        <v>0.14151916802610118</v>
      </c>
    </row>
    <row r="4998" spans="1:13" x14ac:dyDescent="0.3">
      <c r="A4998" s="129">
        <v>41670</v>
      </c>
      <c r="B4998" s="126" t="s">
        <v>61</v>
      </c>
      <c r="C4998" s="125">
        <v>15.55</v>
      </c>
      <c r="D4998" s="87" t="s">
        <v>31</v>
      </c>
      <c r="E4998" s="126" t="s">
        <v>2507</v>
      </c>
      <c r="F4998" s="127">
        <v>6</v>
      </c>
      <c r="G4998" s="70">
        <v>1</v>
      </c>
      <c r="H4998" s="69">
        <v>3</v>
      </c>
      <c r="I4998" s="64">
        <v>-1</v>
      </c>
      <c r="J4998" s="18">
        <f t="shared" si="314"/>
        <v>693.01000000000022</v>
      </c>
      <c r="K4998" s="19" t="str">
        <f t="shared" si="312"/>
        <v>Jan-14</v>
      </c>
      <c r="L4998" s="20">
        <f t="shared" si="315"/>
        <v>4905</v>
      </c>
      <c r="M4998" s="21">
        <f t="shared" si="313"/>
        <v>0.14128644240570851</v>
      </c>
    </row>
    <row r="4999" spans="1:13" x14ac:dyDescent="0.3">
      <c r="A4999" s="128">
        <v>41670</v>
      </c>
      <c r="B4999" s="87" t="s">
        <v>45</v>
      </c>
      <c r="C4999" s="114">
        <v>16.5</v>
      </c>
      <c r="D4999" s="87" t="s">
        <v>31</v>
      </c>
      <c r="E4999" s="87" t="s">
        <v>2820</v>
      </c>
      <c r="F4999" s="113">
        <v>5.5</v>
      </c>
      <c r="G4999" s="70">
        <v>1</v>
      </c>
      <c r="H4999" s="62" t="s">
        <v>6526</v>
      </c>
      <c r="I4999" s="66">
        <v>5</v>
      </c>
      <c r="J4999" s="18">
        <f t="shared" si="314"/>
        <v>698.01000000000022</v>
      </c>
      <c r="K4999" s="19" t="str">
        <f t="shared" si="312"/>
        <v>Jan-14</v>
      </c>
      <c r="L4999" s="20">
        <f t="shared" si="315"/>
        <v>4906</v>
      </c>
      <c r="M4999" s="21">
        <f t="shared" si="313"/>
        <v>0.14227680391357525</v>
      </c>
    </row>
    <row r="5000" spans="1:13" x14ac:dyDescent="0.3">
      <c r="A5000" s="128">
        <v>41670</v>
      </c>
      <c r="B5000" s="87" t="s">
        <v>45</v>
      </c>
      <c r="C5000" s="114">
        <v>16.5</v>
      </c>
      <c r="D5000" s="87" t="s">
        <v>31</v>
      </c>
      <c r="E5000" s="87" t="s">
        <v>3196</v>
      </c>
      <c r="F5000" s="113">
        <v>5</v>
      </c>
      <c r="G5000" s="70">
        <v>1</v>
      </c>
      <c r="H5000" s="62" t="s">
        <v>6512</v>
      </c>
      <c r="I5000" s="66">
        <v>-1</v>
      </c>
      <c r="J5000" s="18">
        <f t="shared" si="314"/>
        <v>697.01000000000022</v>
      </c>
      <c r="K5000" s="19" t="str">
        <f t="shared" si="312"/>
        <v>Jan-14</v>
      </c>
      <c r="L5000" s="20">
        <f t="shared" si="315"/>
        <v>4907</v>
      </c>
      <c r="M5000" s="21">
        <f t="shared" si="313"/>
        <v>0.14204401874872635</v>
      </c>
    </row>
    <row r="5001" spans="1:13" x14ac:dyDescent="0.3">
      <c r="A5001" s="129">
        <v>41670</v>
      </c>
      <c r="B5001" s="126" t="s">
        <v>43</v>
      </c>
      <c r="C5001" s="125">
        <v>17.100000000000001</v>
      </c>
      <c r="D5001" s="87" t="s">
        <v>31</v>
      </c>
      <c r="E5001" s="126" t="s">
        <v>2836</v>
      </c>
      <c r="F5001" s="127">
        <v>4.5</v>
      </c>
      <c r="G5001" s="70">
        <v>1</v>
      </c>
      <c r="H5001" s="69">
        <v>10</v>
      </c>
      <c r="I5001" s="64">
        <v>-1</v>
      </c>
      <c r="J5001" s="18">
        <f t="shared" si="314"/>
        <v>696.01000000000022</v>
      </c>
      <c r="K5001" s="19" t="str">
        <f t="shared" si="312"/>
        <v>Jan-14</v>
      </c>
      <c r="L5001" s="20">
        <f t="shared" si="315"/>
        <v>4908</v>
      </c>
      <c r="M5001" s="21">
        <f t="shared" si="313"/>
        <v>0.14181132844335784</v>
      </c>
    </row>
    <row r="5002" spans="1:13" x14ac:dyDescent="0.3">
      <c r="A5002" s="128">
        <v>41670</v>
      </c>
      <c r="B5002" s="87" t="s">
        <v>45</v>
      </c>
      <c r="C5002" s="114">
        <v>20</v>
      </c>
      <c r="D5002" s="87" t="s">
        <v>31</v>
      </c>
      <c r="E5002" s="87" t="s">
        <v>8511</v>
      </c>
      <c r="F5002" s="113">
        <v>6</v>
      </c>
      <c r="G5002" s="70">
        <v>1</v>
      </c>
      <c r="H5002" s="62" t="s">
        <v>6526</v>
      </c>
      <c r="I5002" s="66">
        <v>5</v>
      </c>
      <c r="J5002" s="18">
        <f t="shared" si="314"/>
        <v>701.01000000000022</v>
      </c>
      <c r="K5002" s="19" t="str">
        <f t="shared" si="312"/>
        <v>Jan-14</v>
      </c>
      <c r="L5002" s="20">
        <f t="shared" si="315"/>
        <v>4909</v>
      </c>
      <c r="M5002" s="21">
        <f t="shared" si="313"/>
        <v>0.14280097779588516</v>
      </c>
    </row>
    <row r="5003" spans="1:13" x14ac:dyDescent="0.3">
      <c r="A5003" s="112">
        <v>41671</v>
      </c>
      <c r="B5003" s="87" t="s">
        <v>29</v>
      </c>
      <c r="C5003" s="102">
        <v>0.59722222222222221</v>
      </c>
      <c r="D5003" s="87" t="s">
        <v>31</v>
      </c>
      <c r="E5003" s="87" t="s">
        <v>1712</v>
      </c>
      <c r="F5003" s="113">
        <v>3.25</v>
      </c>
      <c r="G5003" s="88">
        <v>1</v>
      </c>
      <c r="H5003" s="87" t="s">
        <v>33</v>
      </c>
      <c r="I5003" s="78">
        <v>-1</v>
      </c>
      <c r="J5003" s="18">
        <f t="shared" si="314"/>
        <v>700.01000000000022</v>
      </c>
      <c r="K5003" s="19" t="str">
        <f t="shared" si="312"/>
        <v>Feb-14</v>
      </c>
      <c r="L5003" s="20">
        <f t="shared" si="315"/>
        <v>4910</v>
      </c>
      <c r="M5003" s="21">
        <f t="shared" si="313"/>
        <v>0.14256822810590636</v>
      </c>
    </row>
    <row r="5004" spans="1:13" x14ac:dyDescent="0.3">
      <c r="A5004" s="112">
        <v>41671</v>
      </c>
      <c r="B5004" s="87" t="s">
        <v>96</v>
      </c>
      <c r="C5004" s="102">
        <v>0.625</v>
      </c>
      <c r="D5004" s="87" t="s">
        <v>31</v>
      </c>
      <c r="E5004" s="87" t="s">
        <v>1713</v>
      </c>
      <c r="F5004" s="113">
        <v>4</v>
      </c>
      <c r="G5004" s="88">
        <v>1</v>
      </c>
      <c r="H5004" s="87" t="s">
        <v>42</v>
      </c>
      <c r="I5004" s="78">
        <v>3</v>
      </c>
      <c r="J5004" s="18">
        <f t="shared" si="314"/>
        <v>703.01000000000022</v>
      </c>
      <c r="K5004" s="19" t="str">
        <f t="shared" si="312"/>
        <v>Feb-14</v>
      </c>
      <c r="L5004" s="20">
        <f t="shared" si="315"/>
        <v>4911</v>
      </c>
      <c r="M5004" s="21">
        <f t="shared" si="313"/>
        <v>0.14315007126858079</v>
      </c>
    </row>
    <row r="5005" spans="1:13" x14ac:dyDescent="0.3">
      <c r="A5005" s="112">
        <v>41671</v>
      </c>
      <c r="B5005" s="87" t="s">
        <v>145</v>
      </c>
      <c r="C5005" s="102">
        <v>0.65625</v>
      </c>
      <c r="D5005" s="87" t="s">
        <v>31</v>
      </c>
      <c r="E5005" s="87" t="s">
        <v>1714</v>
      </c>
      <c r="F5005" s="113">
        <v>3.25</v>
      </c>
      <c r="G5005" s="88">
        <v>1</v>
      </c>
      <c r="H5005" s="87" t="s">
        <v>42</v>
      </c>
      <c r="I5005" s="78">
        <v>2.25</v>
      </c>
      <c r="J5005" s="18">
        <f t="shared" si="314"/>
        <v>705.26000000000022</v>
      </c>
      <c r="K5005" s="19" t="str">
        <f t="shared" si="312"/>
        <v>Feb-14</v>
      </c>
      <c r="L5005" s="20">
        <f t="shared" si="315"/>
        <v>4912</v>
      </c>
      <c r="M5005" s="21">
        <f t="shared" si="313"/>
        <v>0.14357899022801307</v>
      </c>
    </row>
    <row r="5006" spans="1:13" x14ac:dyDescent="0.3">
      <c r="A5006" s="112">
        <v>41671</v>
      </c>
      <c r="B5006" s="87" t="s">
        <v>143</v>
      </c>
      <c r="C5006" s="102">
        <v>0.6875</v>
      </c>
      <c r="D5006" s="87" t="s">
        <v>31</v>
      </c>
      <c r="E5006" s="87" t="s">
        <v>1715</v>
      </c>
      <c r="F5006" s="113">
        <v>4</v>
      </c>
      <c r="G5006" s="88">
        <v>1</v>
      </c>
      <c r="H5006" s="87" t="s">
        <v>33</v>
      </c>
      <c r="I5006" s="78">
        <v>-1</v>
      </c>
      <c r="J5006" s="18">
        <f t="shared" si="314"/>
        <v>704.26000000000022</v>
      </c>
      <c r="K5006" s="19" t="str">
        <f t="shared" si="312"/>
        <v>Feb-14</v>
      </c>
      <c r="L5006" s="20">
        <f t="shared" si="315"/>
        <v>4913</v>
      </c>
      <c r="M5006" s="21">
        <f t="shared" si="313"/>
        <v>0.14334622430286997</v>
      </c>
    </row>
    <row r="5007" spans="1:13" x14ac:dyDescent="0.3">
      <c r="A5007" s="129">
        <v>41671</v>
      </c>
      <c r="B5007" s="126" t="s">
        <v>96</v>
      </c>
      <c r="C5007" s="125">
        <v>13.5</v>
      </c>
      <c r="D5007" s="87" t="s">
        <v>31</v>
      </c>
      <c r="E5007" s="126" t="s">
        <v>8513</v>
      </c>
      <c r="F5007" s="127">
        <v>5</v>
      </c>
      <c r="G5007" s="70">
        <v>1</v>
      </c>
      <c r="H5007" s="69">
        <v>1</v>
      </c>
      <c r="I5007" s="64">
        <v>4</v>
      </c>
      <c r="J5007" s="18">
        <f t="shared" si="314"/>
        <v>708.26000000000022</v>
      </c>
      <c r="K5007" s="19" t="str">
        <f t="shared" si="312"/>
        <v>Feb-14</v>
      </c>
      <c r="L5007" s="20">
        <f t="shared" si="315"/>
        <v>4914</v>
      </c>
      <c r="M5007" s="21">
        <f t="shared" si="313"/>
        <v>0.14413105413105418</v>
      </c>
    </row>
    <row r="5008" spans="1:13" x14ac:dyDescent="0.3">
      <c r="A5008" s="129">
        <v>41671</v>
      </c>
      <c r="B5008" s="126" t="s">
        <v>145</v>
      </c>
      <c r="C5008" s="125">
        <v>14.4</v>
      </c>
      <c r="D5008" s="87" t="s">
        <v>31</v>
      </c>
      <c r="E5008" s="126" t="s">
        <v>8514</v>
      </c>
      <c r="F5008" s="127">
        <v>6</v>
      </c>
      <c r="G5008" s="70">
        <v>1</v>
      </c>
      <c r="H5008" s="69">
        <v>1</v>
      </c>
      <c r="I5008" s="64">
        <v>5</v>
      </c>
      <c r="J5008" s="18">
        <f t="shared" si="314"/>
        <v>713.26000000000022</v>
      </c>
      <c r="K5008" s="19" t="str">
        <f t="shared" si="312"/>
        <v>Feb-14</v>
      </c>
      <c r="L5008" s="20">
        <f t="shared" si="315"/>
        <v>4915</v>
      </c>
      <c r="M5008" s="21">
        <f t="shared" si="313"/>
        <v>0.145119023397762</v>
      </c>
    </row>
    <row r="5009" spans="1:13" x14ac:dyDescent="0.3">
      <c r="A5009" s="129">
        <v>41671</v>
      </c>
      <c r="B5009" s="126" t="s">
        <v>145</v>
      </c>
      <c r="C5009" s="125">
        <v>15.1</v>
      </c>
      <c r="D5009" s="87" t="s">
        <v>31</v>
      </c>
      <c r="E5009" s="126" t="s">
        <v>869</v>
      </c>
      <c r="F5009" s="127">
        <v>5.5</v>
      </c>
      <c r="G5009" s="70">
        <v>1</v>
      </c>
      <c r="H5009" s="69">
        <v>4</v>
      </c>
      <c r="I5009" s="64">
        <v>-1</v>
      </c>
      <c r="J5009" s="18">
        <f t="shared" si="314"/>
        <v>712.26000000000022</v>
      </c>
      <c r="K5009" s="19" t="str">
        <f t="shared" si="312"/>
        <v>Feb-14</v>
      </c>
      <c r="L5009" s="20">
        <f t="shared" si="315"/>
        <v>4916</v>
      </c>
      <c r="M5009" s="21">
        <f t="shared" si="313"/>
        <v>0.14488608624898297</v>
      </c>
    </row>
    <row r="5010" spans="1:13" x14ac:dyDescent="0.3">
      <c r="A5010" s="129">
        <v>41671</v>
      </c>
      <c r="B5010" s="126" t="s">
        <v>45</v>
      </c>
      <c r="C5010" s="125">
        <v>15.25</v>
      </c>
      <c r="D5010" s="87" t="s">
        <v>31</v>
      </c>
      <c r="E5010" s="126" t="s">
        <v>8515</v>
      </c>
      <c r="F5010" s="127">
        <v>5</v>
      </c>
      <c r="G5010" s="70">
        <v>1</v>
      </c>
      <c r="H5010" s="69">
        <v>4</v>
      </c>
      <c r="I5010" s="64">
        <v>-1</v>
      </c>
      <c r="J5010" s="18">
        <f t="shared" si="314"/>
        <v>711.26000000000022</v>
      </c>
      <c r="K5010" s="19" t="str">
        <f t="shared" si="312"/>
        <v>Feb-14</v>
      </c>
      <c r="L5010" s="20">
        <f t="shared" si="315"/>
        <v>4917</v>
      </c>
      <c r="M5010" s="21">
        <f t="shared" si="313"/>
        <v>0.14465324384787476</v>
      </c>
    </row>
    <row r="5011" spans="1:13" x14ac:dyDescent="0.3">
      <c r="A5011" s="129">
        <v>41671</v>
      </c>
      <c r="B5011" s="126" t="s">
        <v>29</v>
      </c>
      <c r="C5011" s="125">
        <v>15.3</v>
      </c>
      <c r="D5011" s="87" t="s">
        <v>31</v>
      </c>
      <c r="E5011" s="126" t="s">
        <v>8460</v>
      </c>
      <c r="F5011" s="127">
        <v>6</v>
      </c>
      <c r="G5011" s="70">
        <v>1</v>
      </c>
      <c r="H5011" s="69">
        <v>2</v>
      </c>
      <c r="I5011" s="64">
        <v>-1</v>
      </c>
      <c r="J5011" s="18">
        <f t="shared" si="314"/>
        <v>710.26000000000022</v>
      </c>
      <c r="K5011" s="19" t="str">
        <f t="shared" si="312"/>
        <v>Feb-14</v>
      </c>
      <c r="L5011" s="20">
        <f t="shared" si="315"/>
        <v>4918</v>
      </c>
      <c r="M5011" s="21">
        <f t="shared" si="313"/>
        <v>0.14442049613664096</v>
      </c>
    </row>
    <row r="5012" spans="1:13" x14ac:dyDescent="0.3">
      <c r="A5012" s="129">
        <v>41671</v>
      </c>
      <c r="B5012" s="126" t="s">
        <v>45</v>
      </c>
      <c r="C5012" s="125">
        <v>17.350000000000001</v>
      </c>
      <c r="D5012" s="87" t="s">
        <v>31</v>
      </c>
      <c r="E5012" s="126" t="s">
        <v>7552</v>
      </c>
      <c r="F5012" s="127">
        <v>5</v>
      </c>
      <c r="G5012" s="70">
        <v>1</v>
      </c>
      <c r="H5012" s="69">
        <v>3</v>
      </c>
      <c r="I5012" s="64">
        <v>-1</v>
      </c>
      <c r="J5012" s="18">
        <f t="shared" si="314"/>
        <v>709.26000000000022</v>
      </c>
      <c r="K5012" s="19" t="str">
        <f t="shared" si="312"/>
        <v>Feb-14</v>
      </c>
      <c r="L5012" s="20">
        <f t="shared" si="315"/>
        <v>4919</v>
      </c>
      <c r="M5012" s="21">
        <f t="shared" si="313"/>
        <v>0.14418784305753207</v>
      </c>
    </row>
    <row r="5013" spans="1:13" x14ac:dyDescent="0.3">
      <c r="A5013" s="112">
        <v>41673</v>
      </c>
      <c r="B5013" s="87" t="s">
        <v>30</v>
      </c>
      <c r="C5013" s="102">
        <v>0.53125</v>
      </c>
      <c r="D5013" s="87" t="s">
        <v>31</v>
      </c>
      <c r="E5013" s="114" t="s">
        <v>1716</v>
      </c>
      <c r="F5013" s="113">
        <v>3.75</v>
      </c>
      <c r="G5013" s="88">
        <v>1</v>
      </c>
      <c r="H5013" s="87" t="s">
        <v>42</v>
      </c>
      <c r="I5013" s="23">
        <v>2.75</v>
      </c>
      <c r="J5013" s="18">
        <f t="shared" si="314"/>
        <v>712.01000000000022</v>
      </c>
      <c r="K5013" s="19" t="str">
        <f t="shared" si="312"/>
        <v>Feb-14</v>
      </c>
      <c r="L5013" s="20">
        <f t="shared" si="315"/>
        <v>4920</v>
      </c>
      <c r="M5013" s="21">
        <f t="shared" si="313"/>
        <v>0.14471747967479678</v>
      </c>
    </row>
    <row r="5014" spans="1:13" x14ac:dyDescent="0.3">
      <c r="A5014" s="112">
        <v>41673</v>
      </c>
      <c r="B5014" s="87" t="s">
        <v>43</v>
      </c>
      <c r="C5014" s="102">
        <v>0.5625</v>
      </c>
      <c r="D5014" s="87" t="s">
        <v>31</v>
      </c>
      <c r="E5014" s="114" t="s">
        <v>1717</v>
      </c>
      <c r="F5014" s="113">
        <v>2.88</v>
      </c>
      <c r="G5014" s="88">
        <v>1</v>
      </c>
      <c r="H5014" s="87" t="s">
        <v>33</v>
      </c>
      <c r="I5014" s="23">
        <v>-1</v>
      </c>
      <c r="J5014" s="18">
        <f t="shared" si="314"/>
        <v>711.01000000000022</v>
      </c>
      <c r="K5014" s="19" t="str">
        <f t="shared" si="312"/>
        <v>Feb-14</v>
      </c>
      <c r="L5014" s="20">
        <f t="shared" si="315"/>
        <v>4921</v>
      </c>
      <c r="M5014" s="21">
        <f t="shared" si="313"/>
        <v>0.14448486080065032</v>
      </c>
    </row>
    <row r="5015" spans="1:13" x14ac:dyDescent="0.3">
      <c r="A5015" s="112">
        <v>41673</v>
      </c>
      <c r="B5015" s="87" t="s">
        <v>43</v>
      </c>
      <c r="C5015" s="102">
        <v>0.58333333333333337</v>
      </c>
      <c r="D5015" s="87" t="s">
        <v>31</v>
      </c>
      <c r="E5015" s="114" t="s">
        <v>1718</v>
      </c>
      <c r="F5015" s="113">
        <v>3.75</v>
      </c>
      <c r="G5015" s="88">
        <v>1</v>
      </c>
      <c r="H5015" s="87" t="s">
        <v>33</v>
      </c>
      <c r="I5015" s="23">
        <v>-1</v>
      </c>
      <c r="J5015" s="18">
        <f t="shared" si="314"/>
        <v>710.01000000000022</v>
      </c>
      <c r="K5015" s="19" t="str">
        <f t="shared" si="312"/>
        <v>Feb-14</v>
      </c>
      <c r="L5015" s="20">
        <f t="shared" si="315"/>
        <v>4922</v>
      </c>
      <c r="M5015" s="21">
        <f t="shared" si="313"/>
        <v>0.14425233644859817</v>
      </c>
    </row>
    <row r="5016" spans="1:13" x14ac:dyDescent="0.3">
      <c r="A5016" s="112">
        <v>41673</v>
      </c>
      <c r="B5016" s="87" t="s">
        <v>43</v>
      </c>
      <c r="C5016" s="102">
        <v>0.60416666666666663</v>
      </c>
      <c r="D5016" s="87" t="s">
        <v>31</v>
      </c>
      <c r="E5016" s="114" t="s">
        <v>1719</v>
      </c>
      <c r="F5016" s="113">
        <v>4</v>
      </c>
      <c r="G5016" s="88">
        <v>1</v>
      </c>
      <c r="H5016" s="87" t="s">
        <v>33</v>
      </c>
      <c r="I5016" s="23">
        <v>-1</v>
      </c>
      <c r="J5016" s="18">
        <f t="shared" si="314"/>
        <v>709.01000000000022</v>
      </c>
      <c r="K5016" s="19" t="str">
        <f t="shared" si="312"/>
        <v>Feb-14</v>
      </c>
      <c r="L5016" s="20">
        <f t="shared" si="315"/>
        <v>4923</v>
      </c>
      <c r="M5016" s="21">
        <f t="shared" si="313"/>
        <v>0.14401990656104005</v>
      </c>
    </row>
    <row r="5017" spans="1:13" x14ac:dyDescent="0.3">
      <c r="A5017" s="112">
        <v>41673</v>
      </c>
      <c r="B5017" s="87" t="s">
        <v>30</v>
      </c>
      <c r="C5017" s="102">
        <v>0.61805555555555558</v>
      </c>
      <c r="D5017" s="87" t="s">
        <v>31</v>
      </c>
      <c r="E5017" s="114" t="s">
        <v>1720</v>
      </c>
      <c r="F5017" s="113">
        <v>3.5</v>
      </c>
      <c r="G5017" s="88">
        <v>1</v>
      </c>
      <c r="H5017" s="87" t="s">
        <v>33</v>
      </c>
      <c r="I5017" s="23">
        <v>-1</v>
      </c>
      <c r="J5017" s="18">
        <f t="shared" si="314"/>
        <v>708.01000000000022</v>
      </c>
      <c r="K5017" s="19" t="str">
        <f t="shared" si="312"/>
        <v>Feb-14</v>
      </c>
      <c r="L5017" s="20">
        <f t="shared" si="315"/>
        <v>4924</v>
      </c>
      <c r="M5017" s="21">
        <f t="shared" si="313"/>
        <v>0.14378757108042248</v>
      </c>
    </row>
    <row r="5018" spans="1:13" x14ac:dyDescent="0.3">
      <c r="A5018" s="112">
        <v>41673</v>
      </c>
      <c r="B5018" s="87" t="s">
        <v>45</v>
      </c>
      <c r="C5018" s="102">
        <v>0.63194444444444442</v>
      </c>
      <c r="D5018" s="87" t="s">
        <v>31</v>
      </c>
      <c r="E5018" s="114" t="s">
        <v>1721</v>
      </c>
      <c r="F5018" s="113">
        <v>2.88</v>
      </c>
      <c r="G5018" s="88">
        <v>1</v>
      </c>
      <c r="H5018" s="87" t="s">
        <v>42</v>
      </c>
      <c r="I5018" s="23">
        <v>1.88</v>
      </c>
      <c r="J5018" s="18">
        <f t="shared" si="314"/>
        <v>709.89000000000021</v>
      </c>
      <c r="K5018" s="19" t="str">
        <f t="shared" si="312"/>
        <v>Feb-14</v>
      </c>
      <c r="L5018" s="20">
        <f t="shared" si="315"/>
        <v>4925</v>
      </c>
      <c r="M5018" s="21">
        <f t="shared" si="313"/>
        <v>0.14414010152284268</v>
      </c>
    </row>
    <row r="5019" spans="1:13" x14ac:dyDescent="0.3">
      <c r="A5019" s="112">
        <v>41673</v>
      </c>
      <c r="B5019" s="87" t="s">
        <v>45</v>
      </c>
      <c r="C5019" s="102">
        <v>0.67361111111111116</v>
      </c>
      <c r="D5019" s="87" t="s">
        <v>31</v>
      </c>
      <c r="E5019" s="114" t="s">
        <v>1722</v>
      </c>
      <c r="F5019" s="113">
        <v>3.5</v>
      </c>
      <c r="G5019" s="88">
        <v>1</v>
      </c>
      <c r="H5019" s="87" t="s">
        <v>33</v>
      </c>
      <c r="I5019" s="23">
        <v>-1</v>
      </c>
      <c r="J5019" s="18">
        <f t="shared" si="314"/>
        <v>708.89000000000021</v>
      </c>
      <c r="K5019" s="19" t="str">
        <f t="shared" si="312"/>
        <v>Feb-14</v>
      </c>
      <c r="L5019" s="20">
        <f t="shared" si="315"/>
        <v>4926</v>
      </c>
      <c r="M5019" s="21">
        <f t="shared" si="313"/>
        <v>0.14390783597239143</v>
      </c>
    </row>
    <row r="5020" spans="1:13" x14ac:dyDescent="0.3">
      <c r="A5020" s="112">
        <v>41673</v>
      </c>
      <c r="B5020" s="113" t="s">
        <v>45</v>
      </c>
      <c r="C5020" s="102">
        <v>0.69444444444444453</v>
      </c>
      <c r="D5020" s="87" t="s">
        <v>31</v>
      </c>
      <c r="E5020" s="114" t="s">
        <v>1723</v>
      </c>
      <c r="F5020" s="113">
        <v>3.25</v>
      </c>
      <c r="G5020" s="88">
        <v>1</v>
      </c>
      <c r="H5020" s="87" t="s">
        <v>33</v>
      </c>
      <c r="I5020" s="23">
        <v>-1</v>
      </c>
      <c r="J5020" s="18">
        <f t="shared" si="314"/>
        <v>707.89000000000021</v>
      </c>
      <c r="K5020" s="19" t="str">
        <f t="shared" si="312"/>
        <v>Feb-14</v>
      </c>
      <c r="L5020" s="20">
        <f t="shared" si="315"/>
        <v>4927</v>
      </c>
      <c r="M5020" s="21">
        <f t="shared" si="313"/>
        <v>0.14367566470468848</v>
      </c>
    </row>
    <row r="5021" spans="1:13" x14ac:dyDescent="0.3">
      <c r="A5021" s="129">
        <v>41673</v>
      </c>
      <c r="B5021" s="126" t="s">
        <v>43</v>
      </c>
      <c r="C5021" s="125">
        <v>14.3</v>
      </c>
      <c r="D5021" s="87" t="s">
        <v>31</v>
      </c>
      <c r="E5021" s="125" t="s">
        <v>8516</v>
      </c>
      <c r="F5021" s="127">
        <v>6</v>
      </c>
      <c r="G5021" s="70">
        <v>1</v>
      </c>
      <c r="H5021" s="69">
        <v>1</v>
      </c>
      <c r="I5021" s="79">
        <v>5</v>
      </c>
      <c r="J5021" s="18">
        <f t="shared" si="314"/>
        <v>712.89000000000021</v>
      </c>
      <c r="K5021" s="19" t="str">
        <f t="shared" si="312"/>
        <v>Feb-14</v>
      </c>
      <c r="L5021" s="20">
        <f t="shared" si="315"/>
        <v>4928</v>
      </c>
      <c r="M5021" s="21">
        <f t="shared" si="313"/>
        <v>0.14466112012987017</v>
      </c>
    </row>
    <row r="5022" spans="1:13" x14ac:dyDescent="0.3">
      <c r="A5022" s="129">
        <v>41673</v>
      </c>
      <c r="B5022" s="126" t="s">
        <v>30</v>
      </c>
      <c r="C5022" s="125">
        <v>15.2</v>
      </c>
      <c r="D5022" s="87" t="s">
        <v>31</v>
      </c>
      <c r="E5022" s="125" t="s">
        <v>8090</v>
      </c>
      <c r="F5022" s="127">
        <v>5</v>
      </c>
      <c r="G5022" s="70">
        <v>1</v>
      </c>
      <c r="H5022" s="69" t="s">
        <v>6116</v>
      </c>
      <c r="I5022" s="79">
        <v>-1</v>
      </c>
      <c r="J5022" s="18">
        <f t="shared" si="314"/>
        <v>711.89000000000021</v>
      </c>
      <c r="K5022" s="19" t="str">
        <f t="shared" si="312"/>
        <v>Feb-14</v>
      </c>
      <c r="L5022" s="20">
        <f t="shared" si="315"/>
        <v>4929</v>
      </c>
      <c r="M5022" s="21">
        <f t="shared" si="313"/>
        <v>0.14442889024142833</v>
      </c>
    </row>
    <row r="5023" spans="1:13" x14ac:dyDescent="0.3">
      <c r="A5023" s="129">
        <v>41673</v>
      </c>
      <c r="B5023" s="126" t="s">
        <v>30</v>
      </c>
      <c r="C5023" s="125">
        <v>15.5</v>
      </c>
      <c r="D5023" s="87" t="s">
        <v>31</v>
      </c>
      <c r="E5023" s="125" t="s">
        <v>8517</v>
      </c>
      <c r="F5023" s="127">
        <v>6</v>
      </c>
      <c r="G5023" s="70">
        <v>1</v>
      </c>
      <c r="H5023" s="69">
        <v>2</v>
      </c>
      <c r="I5023" s="79">
        <v>-1</v>
      </c>
      <c r="J5023" s="18">
        <f t="shared" si="314"/>
        <v>710.89000000000021</v>
      </c>
      <c r="K5023" s="19" t="str">
        <f t="shared" si="312"/>
        <v>Feb-14</v>
      </c>
      <c r="L5023" s="20">
        <f t="shared" si="315"/>
        <v>4930</v>
      </c>
      <c r="M5023" s="21">
        <f t="shared" si="313"/>
        <v>0.14419675456389458</v>
      </c>
    </row>
    <row r="5024" spans="1:13" x14ac:dyDescent="0.3">
      <c r="A5024" s="129">
        <v>41673</v>
      </c>
      <c r="B5024" s="126" t="s">
        <v>45</v>
      </c>
      <c r="C5024" s="125">
        <v>16.100000000000001</v>
      </c>
      <c r="D5024" s="87" t="s">
        <v>31</v>
      </c>
      <c r="E5024" s="125" t="s">
        <v>8518</v>
      </c>
      <c r="F5024" s="127">
        <v>5.5</v>
      </c>
      <c r="G5024" s="70">
        <v>1</v>
      </c>
      <c r="H5024" s="69">
        <v>4</v>
      </c>
      <c r="I5024" s="79">
        <v>-1</v>
      </c>
      <c r="J5024" s="18">
        <f t="shared" si="314"/>
        <v>709.89000000000021</v>
      </c>
      <c r="K5024" s="19" t="str">
        <f t="shared" si="312"/>
        <v>Feb-14</v>
      </c>
      <c r="L5024" s="20">
        <f t="shared" si="315"/>
        <v>4931</v>
      </c>
      <c r="M5024" s="21">
        <f t="shared" si="313"/>
        <v>0.14396471303995137</v>
      </c>
    </row>
    <row r="5025" spans="1:13" x14ac:dyDescent="0.3">
      <c r="A5025" s="129">
        <v>41673</v>
      </c>
      <c r="B5025" s="126" t="s">
        <v>45</v>
      </c>
      <c r="C5025" s="125">
        <v>17.399999999999999</v>
      </c>
      <c r="D5025" s="87" t="s">
        <v>31</v>
      </c>
      <c r="E5025" s="125" t="s">
        <v>8519</v>
      </c>
      <c r="F5025" s="127">
        <v>6</v>
      </c>
      <c r="G5025" s="70">
        <v>1</v>
      </c>
      <c r="H5025" s="69">
        <v>2</v>
      </c>
      <c r="I5025" s="79">
        <v>-1</v>
      </c>
      <c r="J5025" s="18">
        <f t="shared" si="314"/>
        <v>708.89000000000021</v>
      </c>
      <c r="K5025" s="19" t="str">
        <f t="shared" si="312"/>
        <v>Feb-14</v>
      </c>
      <c r="L5025" s="20">
        <f t="shared" si="315"/>
        <v>4932</v>
      </c>
      <c r="M5025" s="21">
        <f t="shared" si="313"/>
        <v>0.1437327656123277</v>
      </c>
    </row>
    <row r="5026" spans="1:13" x14ac:dyDescent="0.3">
      <c r="A5026" s="112">
        <v>41674</v>
      </c>
      <c r="B5026" s="87" t="s">
        <v>30</v>
      </c>
      <c r="C5026" s="102">
        <v>0.54861111111111105</v>
      </c>
      <c r="D5026" s="87" t="s">
        <v>31</v>
      </c>
      <c r="E5026" s="114" t="s">
        <v>1724</v>
      </c>
      <c r="F5026" s="113">
        <v>3</v>
      </c>
      <c r="G5026" s="88">
        <v>1</v>
      </c>
      <c r="H5026" s="87" t="s">
        <v>33</v>
      </c>
      <c r="I5026" s="23">
        <v>-1</v>
      </c>
      <c r="J5026" s="18">
        <f t="shared" si="314"/>
        <v>707.89000000000021</v>
      </c>
      <c r="K5026" s="19" t="str">
        <f t="shared" si="312"/>
        <v>Feb-14</v>
      </c>
      <c r="L5026" s="20">
        <f t="shared" si="315"/>
        <v>4933</v>
      </c>
      <c r="M5026" s="21">
        <f t="shared" si="313"/>
        <v>0.14350091222379896</v>
      </c>
    </row>
    <row r="5027" spans="1:13" x14ac:dyDescent="0.3">
      <c r="A5027" s="112">
        <v>41674</v>
      </c>
      <c r="B5027" s="87" t="s">
        <v>30</v>
      </c>
      <c r="C5027" s="102">
        <v>0.56944444444444442</v>
      </c>
      <c r="D5027" s="87" t="s">
        <v>31</v>
      </c>
      <c r="E5027" s="114" t="s">
        <v>1725</v>
      </c>
      <c r="F5027" s="113">
        <v>4</v>
      </c>
      <c r="G5027" s="88">
        <v>1</v>
      </c>
      <c r="H5027" s="87" t="s">
        <v>42</v>
      </c>
      <c r="I5027" s="23">
        <v>3</v>
      </c>
      <c r="J5027" s="18">
        <f t="shared" si="314"/>
        <v>710.89000000000021</v>
      </c>
      <c r="K5027" s="19" t="str">
        <f t="shared" si="312"/>
        <v>Feb-14</v>
      </c>
      <c r="L5027" s="20">
        <f t="shared" si="315"/>
        <v>4934</v>
      </c>
      <c r="M5027" s="21">
        <f t="shared" si="313"/>
        <v>0.14407985407377386</v>
      </c>
    </row>
    <row r="5028" spans="1:13" x14ac:dyDescent="0.3">
      <c r="A5028" s="112">
        <v>41674</v>
      </c>
      <c r="B5028" s="87" t="s">
        <v>30</v>
      </c>
      <c r="C5028" s="102">
        <v>0.61111111111111105</v>
      </c>
      <c r="D5028" s="87" t="s">
        <v>31</v>
      </c>
      <c r="E5028" s="114" t="s">
        <v>1726</v>
      </c>
      <c r="F5028" s="113">
        <v>3.5</v>
      </c>
      <c r="G5028" s="88">
        <v>1</v>
      </c>
      <c r="H5028" s="87" t="s">
        <v>33</v>
      </c>
      <c r="I5028" s="23">
        <v>-1</v>
      </c>
      <c r="J5028" s="18">
        <f t="shared" si="314"/>
        <v>709.89000000000021</v>
      </c>
      <c r="K5028" s="19" t="str">
        <f t="shared" si="312"/>
        <v>Feb-14</v>
      </c>
      <c r="L5028" s="20">
        <f t="shared" si="315"/>
        <v>4935</v>
      </c>
      <c r="M5028" s="21">
        <f t="shared" si="313"/>
        <v>0.14384802431610946</v>
      </c>
    </row>
    <row r="5029" spans="1:13" x14ac:dyDescent="0.3">
      <c r="A5029" s="112">
        <v>41674</v>
      </c>
      <c r="B5029" s="87" t="s">
        <v>29</v>
      </c>
      <c r="C5029" s="102">
        <v>0.6875</v>
      </c>
      <c r="D5029" s="87" t="s">
        <v>31</v>
      </c>
      <c r="E5029" s="114" t="s">
        <v>1727</v>
      </c>
      <c r="F5029" s="113">
        <v>3.75</v>
      </c>
      <c r="G5029" s="88">
        <v>1</v>
      </c>
      <c r="H5029" s="87" t="s">
        <v>33</v>
      </c>
      <c r="I5029" s="23">
        <v>-1</v>
      </c>
      <c r="J5029" s="18">
        <f t="shared" si="314"/>
        <v>708.89000000000021</v>
      </c>
      <c r="K5029" s="19" t="str">
        <f t="shared" si="312"/>
        <v>Feb-14</v>
      </c>
      <c r="L5029" s="20">
        <f t="shared" si="315"/>
        <v>4936</v>
      </c>
      <c r="M5029" s="21">
        <f t="shared" si="313"/>
        <v>0.14361628849270669</v>
      </c>
    </row>
    <row r="5030" spans="1:13" x14ac:dyDescent="0.3">
      <c r="A5030" s="129">
        <v>41674</v>
      </c>
      <c r="B5030" s="126" t="s">
        <v>29</v>
      </c>
      <c r="C5030" s="125">
        <v>14.3</v>
      </c>
      <c r="D5030" s="87" t="s">
        <v>31</v>
      </c>
      <c r="E5030" s="125" t="s">
        <v>8423</v>
      </c>
      <c r="F5030" s="127">
        <v>5</v>
      </c>
      <c r="G5030" s="70">
        <v>1</v>
      </c>
      <c r="H5030" s="69">
        <v>6</v>
      </c>
      <c r="I5030" s="79">
        <v>-1</v>
      </c>
      <c r="J5030" s="18">
        <f t="shared" si="314"/>
        <v>707.89000000000021</v>
      </c>
      <c r="K5030" s="19" t="str">
        <f t="shared" si="312"/>
        <v>Feb-14</v>
      </c>
      <c r="L5030" s="20">
        <f t="shared" si="315"/>
        <v>4937</v>
      </c>
      <c r="M5030" s="21">
        <f t="shared" si="313"/>
        <v>0.14338464654648575</v>
      </c>
    </row>
    <row r="5031" spans="1:13" x14ac:dyDescent="0.3">
      <c r="A5031" s="129">
        <v>41674</v>
      </c>
      <c r="B5031" s="126" t="s">
        <v>29</v>
      </c>
      <c r="C5031" s="125">
        <v>14.3</v>
      </c>
      <c r="D5031" s="87" t="s">
        <v>31</v>
      </c>
      <c r="E5031" s="125" t="s">
        <v>404</v>
      </c>
      <c r="F5031" s="127">
        <v>4.5</v>
      </c>
      <c r="G5031" s="70">
        <v>1</v>
      </c>
      <c r="H5031" s="69">
        <v>2</v>
      </c>
      <c r="I5031" s="79">
        <v>-1</v>
      </c>
      <c r="J5031" s="18">
        <f t="shared" si="314"/>
        <v>706.89000000000021</v>
      </c>
      <c r="K5031" s="19" t="str">
        <f t="shared" si="312"/>
        <v>Feb-14</v>
      </c>
      <c r="L5031" s="20">
        <f t="shared" si="315"/>
        <v>4938</v>
      </c>
      <c r="M5031" s="21">
        <f t="shared" si="313"/>
        <v>0.14315309842041316</v>
      </c>
    </row>
    <row r="5032" spans="1:13" x14ac:dyDescent="0.3">
      <c r="A5032" s="129">
        <v>41674</v>
      </c>
      <c r="B5032" s="126" t="s">
        <v>29</v>
      </c>
      <c r="C5032" s="125">
        <v>15</v>
      </c>
      <c r="D5032" s="87" t="s">
        <v>31</v>
      </c>
      <c r="E5032" s="125" t="s">
        <v>8520</v>
      </c>
      <c r="F5032" s="127">
        <v>4.5</v>
      </c>
      <c r="G5032" s="70">
        <v>1</v>
      </c>
      <c r="H5032" s="69">
        <v>6</v>
      </c>
      <c r="I5032" s="79">
        <v>-1</v>
      </c>
      <c r="J5032" s="18">
        <f t="shared" si="314"/>
        <v>705.89000000000021</v>
      </c>
      <c r="K5032" s="19" t="str">
        <f t="shared" si="312"/>
        <v>Feb-14</v>
      </c>
      <c r="L5032" s="20">
        <f t="shared" si="315"/>
        <v>4939</v>
      </c>
      <c r="M5032" s="21">
        <f t="shared" si="313"/>
        <v>0.14292164405750157</v>
      </c>
    </row>
    <row r="5033" spans="1:13" x14ac:dyDescent="0.3">
      <c r="A5033" s="129">
        <v>41674</v>
      </c>
      <c r="B5033" s="126" t="s">
        <v>30</v>
      </c>
      <c r="C5033" s="125">
        <v>15.1</v>
      </c>
      <c r="D5033" s="87" t="s">
        <v>31</v>
      </c>
      <c r="E5033" s="125" t="s">
        <v>825</v>
      </c>
      <c r="F5033" s="127">
        <v>6</v>
      </c>
      <c r="G5033" s="70">
        <v>1</v>
      </c>
      <c r="H5033" s="69">
        <v>2</v>
      </c>
      <c r="I5033" s="79">
        <v>-1</v>
      </c>
      <c r="J5033" s="18">
        <f t="shared" si="314"/>
        <v>704.89000000000021</v>
      </c>
      <c r="K5033" s="19" t="str">
        <f t="shared" si="312"/>
        <v>Feb-14</v>
      </c>
      <c r="L5033" s="20">
        <f t="shared" si="315"/>
        <v>4940</v>
      </c>
      <c r="M5033" s="21">
        <f t="shared" si="313"/>
        <v>0.14269028340080975</v>
      </c>
    </row>
    <row r="5034" spans="1:13" x14ac:dyDescent="0.3">
      <c r="A5034" s="129">
        <v>41674</v>
      </c>
      <c r="B5034" s="126" t="s">
        <v>136</v>
      </c>
      <c r="C5034" s="125">
        <v>15.2</v>
      </c>
      <c r="D5034" s="87" t="s">
        <v>31</v>
      </c>
      <c r="E5034" s="125" t="s">
        <v>8521</v>
      </c>
      <c r="F5034" s="127">
        <v>6</v>
      </c>
      <c r="G5034" s="70">
        <v>1</v>
      </c>
      <c r="H5034" s="69">
        <v>2</v>
      </c>
      <c r="I5034" s="79">
        <v>-1</v>
      </c>
      <c r="J5034" s="18">
        <f t="shared" si="314"/>
        <v>703.89000000000021</v>
      </c>
      <c r="K5034" s="19" t="str">
        <f t="shared" si="312"/>
        <v>Feb-14</v>
      </c>
      <c r="L5034" s="20">
        <f t="shared" si="315"/>
        <v>4941</v>
      </c>
      <c r="M5034" s="21">
        <f t="shared" si="313"/>
        <v>0.14245901639344266</v>
      </c>
    </row>
    <row r="5035" spans="1:13" x14ac:dyDescent="0.3">
      <c r="A5035" s="129">
        <v>41674</v>
      </c>
      <c r="B5035" s="126" t="s">
        <v>29</v>
      </c>
      <c r="C5035" s="125">
        <v>15.3</v>
      </c>
      <c r="D5035" s="87" t="s">
        <v>31</v>
      </c>
      <c r="E5035" s="125" t="s">
        <v>1770</v>
      </c>
      <c r="F5035" s="127">
        <v>4.5</v>
      </c>
      <c r="G5035" s="70">
        <v>1</v>
      </c>
      <c r="H5035" s="69">
        <v>1</v>
      </c>
      <c r="I5035" s="79">
        <v>3.5</v>
      </c>
      <c r="J5035" s="18">
        <f t="shared" si="314"/>
        <v>707.39000000000021</v>
      </c>
      <c r="K5035" s="19" t="str">
        <f t="shared" si="312"/>
        <v>Feb-14</v>
      </c>
      <c r="L5035" s="20">
        <f t="shared" si="315"/>
        <v>4942</v>
      </c>
      <c r="M5035" s="21">
        <f t="shared" si="313"/>
        <v>0.14313840550384463</v>
      </c>
    </row>
    <row r="5036" spans="1:13" x14ac:dyDescent="0.3">
      <c r="A5036" s="129">
        <v>41674</v>
      </c>
      <c r="B5036" s="126" t="s">
        <v>30</v>
      </c>
      <c r="C5036" s="125">
        <v>16.100000000000001</v>
      </c>
      <c r="D5036" s="87" t="s">
        <v>31</v>
      </c>
      <c r="E5036" s="125" t="s">
        <v>8522</v>
      </c>
      <c r="F5036" s="127">
        <v>6</v>
      </c>
      <c r="G5036" s="70">
        <v>0</v>
      </c>
      <c r="H5036" s="69" t="s">
        <v>6111</v>
      </c>
      <c r="I5036" s="79">
        <v>0</v>
      </c>
      <c r="J5036" s="18">
        <f t="shared" si="314"/>
        <v>707.39000000000021</v>
      </c>
      <c r="K5036" s="19" t="str">
        <f t="shared" si="312"/>
        <v>Feb-14</v>
      </c>
      <c r="L5036" s="20">
        <f t="shared" si="315"/>
        <v>4942</v>
      </c>
      <c r="M5036" s="21">
        <f t="shared" si="313"/>
        <v>0.14313840550384463</v>
      </c>
    </row>
    <row r="5037" spans="1:13" x14ac:dyDescent="0.3">
      <c r="A5037" s="129">
        <v>41674</v>
      </c>
      <c r="B5037" s="126" t="s">
        <v>30</v>
      </c>
      <c r="C5037" s="125">
        <v>16.399999999999999</v>
      </c>
      <c r="D5037" s="87" t="s">
        <v>31</v>
      </c>
      <c r="E5037" s="125" t="s">
        <v>8523</v>
      </c>
      <c r="F5037" s="127">
        <v>4.33</v>
      </c>
      <c r="G5037" s="70">
        <v>1</v>
      </c>
      <c r="H5037" s="69">
        <v>8</v>
      </c>
      <c r="I5037" s="79">
        <v>-1</v>
      </c>
      <c r="J5037" s="18">
        <f t="shared" si="314"/>
        <v>706.39000000000021</v>
      </c>
      <c r="K5037" s="19" t="str">
        <f t="shared" si="312"/>
        <v>Feb-14</v>
      </c>
      <c r="L5037" s="20">
        <f t="shared" si="315"/>
        <v>4943</v>
      </c>
      <c r="M5037" s="21">
        <f t="shared" si="313"/>
        <v>0.14290714141209795</v>
      </c>
    </row>
    <row r="5038" spans="1:13" x14ac:dyDescent="0.3">
      <c r="A5038" s="112">
        <v>41675</v>
      </c>
      <c r="B5038" s="87" t="s">
        <v>29</v>
      </c>
      <c r="C5038" s="102">
        <v>0.58333333333333337</v>
      </c>
      <c r="D5038" s="87" t="s">
        <v>31</v>
      </c>
      <c r="E5038" s="114" t="s">
        <v>1728</v>
      </c>
      <c r="F5038" s="113">
        <v>3.75</v>
      </c>
      <c r="G5038" s="88">
        <v>1</v>
      </c>
      <c r="H5038" s="87" t="s">
        <v>33</v>
      </c>
      <c r="I5038" s="23">
        <v>-1</v>
      </c>
      <c r="J5038" s="18">
        <f t="shared" si="314"/>
        <v>705.39000000000021</v>
      </c>
      <c r="K5038" s="19" t="str">
        <f t="shared" si="312"/>
        <v>Feb-14</v>
      </c>
      <c r="L5038" s="20">
        <f t="shared" si="315"/>
        <v>4944</v>
      </c>
      <c r="M5038" s="21">
        <f t="shared" si="313"/>
        <v>0.14267597087378645</v>
      </c>
    </row>
    <row r="5039" spans="1:13" x14ac:dyDescent="0.3">
      <c r="A5039" s="112">
        <v>41675</v>
      </c>
      <c r="B5039" s="87" t="s">
        <v>89</v>
      </c>
      <c r="C5039" s="102">
        <v>0.63541666666666663</v>
      </c>
      <c r="D5039" s="87" t="s">
        <v>31</v>
      </c>
      <c r="E5039" s="114" t="s">
        <v>1729</v>
      </c>
      <c r="F5039" s="113">
        <v>3.5</v>
      </c>
      <c r="G5039" s="88">
        <v>1</v>
      </c>
      <c r="H5039" s="87" t="s">
        <v>33</v>
      </c>
      <c r="I5039" s="23">
        <v>-1</v>
      </c>
      <c r="J5039" s="18">
        <f t="shared" si="314"/>
        <v>704.39000000000021</v>
      </c>
      <c r="K5039" s="19" t="str">
        <f t="shared" si="312"/>
        <v>Feb-14</v>
      </c>
      <c r="L5039" s="20">
        <f t="shared" si="315"/>
        <v>4945</v>
      </c>
      <c r="M5039" s="21">
        <f t="shared" si="313"/>
        <v>0.14244489383215372</v>
      </c>
    </row>
    <row r="5040" spans="1:13" x14ac:dyDescent="0.3">
      <c r="A5040" s="129">
        <v>41675</v>
      </c>
      <c r="B5040" s="126" t="s">
        <v>69</v>
      </c>
      <c r="C5040" s="125">
        <v>13.2</v>
      </c>
      <c r="D5040" s="87" t="s">
        <v>31</v>
      </c>
      <c r="E5040" s="125" t="s">
        <v>4228</v>
      </c>
      <c r="F5040" s="127">
        <v>5</v>
      </c>
      <c r="G5040" s="70">
        <v>1</v>
      </c>
      <c r="H5040" s="69">
        <v>1</v>
      </c>
      <c r="I5040" s="79">
        <v>4</v>
      </c>
      <c r="J5040" s="18">
        <f t="shared" si="314"/>
        <v>708.39000000000021</v>
      </c>
      <c r="K5040" s="19" t="str">
        <f t="shared" si="312"/>
        <v>Feb-14</v>
      </c>
      <c r="L5040" s="20">
        <f t="shared" si="315"/>
        <v>4946</v>
      </c>
      <c r="M5040" s="21">
        <f t="shared" si="313"/>
        <v>0.14322482814395476</v>
      </c>
    </row>
    <row r="5041" spans="1:13" x14ac:dyDescent="0.3">
      <c r="A5041" s="129">
        <v>41675</v>
      </c>
      <c r="B5041" s="126" t="s">
        <v>89</v>
      </c>
      <c r="C5041" s="125">
        <v>13.4</v>
      </c>
      <c r="D5041" s="87" t="s">
        <v>31</v>
      </c>
      <c r="E5041" s="125" t="s">
        <v>2484</v>
      </c>
      <c r="F5041" s="127">
        <v>6</v>
      </c>
      <c r="G5041" s="70">
        <v>1</v>
      </c>
      <c r="H5041" s="69">
        <v>5</v>
      </c>
      <c r="I5041" s="79">
        <v>-1</v>
      </c>
      <c r="J5041" s="18">
        <f t="shared" si="314"/>
        <v>707.39000000000021</v>
      </c>
      <c r="K5041" s="19" t="str">
        <f t="shared" si="312"/>
        <v>Feb-14</v>
      </c>
      <c r="L5041" s="20">
        <f t="shared" si="315"/>
        <v>4947</v>
      </c>
      <c r="M5041" s="21">
        <f t="shared" si="313"/>
        <v>0.14299373357590464</v>
      </c>
    </row>
    <row r="5042" spans="1:13" x14ac:dyDescent="0.3">
      <c r="A5042" s="129">
        <v>41675</v>
      </c>
      <c r="B5042" s="126" t="s">
        <v>29</v>
      </c>
      <c r="C5042" s="125">
        <v>14</v>
      </c>
      <c r="D5042" s="87" t="s">
        <v>31</v>
      </c>
      <c r="E5042" s="125" t="s">
        <v>1698</v>
      </c>
      <c r="F5042" s="127">
        <v>5.5</v>
      </c>
      <c r="G5042" s="70">
        <v>1</v>
      </c>
      <c r="H5042" s="69">
        <v>1</v>
      </c>
      <c r="I5042" s="79">
        <v>4.5</v>
      </c>
      <c r="J5042" s="18">
        <f t="shared" si="314"/>
        <v>711.89000000000021</v>
      </c>
      <c r="K5042" s="19" t="str">
        <f t="shared" si="312"/>
        <v>Feb-14</v>
      </c>
      <c r="L5042" s="20">
        <f t="shared" si="315"/>
        <v>4948</v>
      </c>
      <c r="M5042" s="21">
        <f t="shared" si="313"/>
        <v>0.14387429264349236</v>
      </c>
    </row>
    <row r="5043" spans="1:13" x14ac:dyDescent="0.3">
      <c r="A5043" s="129">
        <v>41675</v>
      </c>
      <c r="B5043" s="126" t="s">
        <v>69</v>
      </c>
      <c r="C5043" s="125">
        <v>14.2</v>
      </c>
      <c r="D5043" s="87" t="s">
        <v>31</v>
      </c>
      <c r="E5043" s="125" t="s">
        <v>8526</v>
      </c>
      <c r="F5043" s="127">
        <v>5</v>
      </c>
      <c r="G5043" s="70">
        <v>1</v>
      </c>
      <c r="H5043" s="69">
        <v>6</v>
      </c>
      <c r="I5043" s="79">
        <v>-1</v>
      </c>
      <c r="J5043" s="18">
        <f t="shared" si="314"/>
        <v>710.89000000000021</v>
      </c>
      <c r="K5043" s="19" t="str">
        <f t="shared" si="312"/>
        <v>Feb-14</v>
      </c>
      <c r="L5043" s="20">
        <f t="shared" si="315"/>
        <v>4949</v>
      </c>
      <c r="M5043" s="21">
        <f t="shared" si="313"/>
        <v>0.14364316023439083</v>
      </c>
    </row>
    <row r="5044" spans="1:13" x14ac:dyDescent="0.3">
      <c r="A5044" s="129">
        <v>41675</v>
      </c>
      <c r="B5044" s="126" t="s">
        <v>89</v>
      </c>
      <c r="C5044" s="125">
        <v>16.5</v>
      </c>
      <c r="D5044" s="87" t="s">
        <v>31</v>
      </c>
      <c r="E5044" s="125" t="s">
        <v>8527</v>
      </c>
      <c r="F5044" s="127">
        <v>4.5</v>
      </c>
      <c r="G5044" s="70">
        <v>1</v>
      </c>
      <c r="H5044" s="69">
        <v>4</v>
      </c>
      <c r="I5044" s="79">
        <v>-1</v>
      </c>
      <c r="J5044" s="18">
        <f t="shared" si="314"/>
        <v>709.89000000000021</v>
      </c>
      <c r="K5044" s="19" t="str">
        <f t="shared" si="312"/>
        <v>Feb-14</v>
      </c>
      <c r="L5044" s="20">
        <f t="shared" si="315"/>
        <v>4950</v>
      </c>
      <c r="M5044" s="21">
        <f t="shared" si="313"/>
        <v>0.14341212121212127</v>
      </c>
    </row>
    <row r="5045" spans="1:13" x14ac:dyDescent="0.3">
      <c r="A5045" s="128">
        <v>41675</v>
      </c>
      <c r="B5045" s="87" t="s">
        <v>43</v>
      </c>
      <c r="C5045" s="114">
        <v>17.3</v>
      </c>
      <c r="D5045" s="87" t="s">
        <v>31</v>
      </c>
      <c r="E5045" s="114" t="s">
        <v>8366</v>
      </c>
      <c r="F5045" s="114">
        <v>5</v>
      </c>
      <c r="G5045" s="70">
        <v>1</v>
      </c>
      <c r="H5045" s="62" t="s">
        <v>6512</v>
      </c>
      <c r="I5045" s="63">
        <v>-1</v>
      </c>
      <c r="J5045" s="18">
        <f t="shared" si="314"/>
        <v>708.89000000000021</v>
      </c>
      <c r="K5045" s="19" t="str">
        <f t="shared" si="312"/>
        <v>Feb-14</v>
      </c>
      <c r="L5045" s="20">
        <f t="shared" si="315"/>
        <v>4951</v>
      </c>
      <c r="M5045" s="21">
        <f t="shared" si="313"/>
        <v>0.14318117552009699</v>
      </c>
    </row>
    <row r="5046" spans="1:13" x14ac:dyDescent="0.3">
      <c r="A5046" s="128">
        <v>41675</v>
      </c>
      <c r="B5046" s="87" t="s">
        <v>43</v>
      </c>
      <c r="C5046" s="114">
        <v>18.3</v>
      </c>
      <c r="D5046" s="87" t="s">
        <v>31</v>
      </c>
      <c r="E5046" s="114" t="s">
        <v>8524</v>
      </c>
      <c r="F5046" s="114">
        <v>5</v>
      </c>
      <c r="G5046" s="70">
        <v>1</v>
      </c>
      <c r="H5046" s="62" t="s">
        <v>6518</v>
      </c>
      <c r="I5046" s="63">
        <v>-1</v>
      </c>
      <c r="J5046" s="18">
        <f t="shared" si="314"/>
        <v>707.89000000000021</v>
      </c>
      <c r="K5046" s="19" t="str">
        <f t="shared" si="312"/>
        <v>Feb-14</v>
      </c>
      <c r="L5046" s="20">
        <f t="shared" si="315"/>
        <v>4952</v>
      </c>
      <c r="M5046" s="21">
        <f t="shared" si="313"/>
        <v>0.1429503231017771</v>
      </c>
    </row>
    <row r="5047" spans="1:13" x14ac:dyDescent="0.3">
      <c r="A5047" s="128">
        <v>41675</v>
      </c>
      <c r="B5047" s="87" t="s">
        <v>43</v>
      </c>
      <c r="C5047" s="114">
        <v>18.3</v>
      </c>
      <c r="D5047" s="87" t="s">
        <v>31</v>
      </c>
      <c r="E5047" s="114" t="s">
        <v>8525</v>
      </c>
      <c r="F5047" s="114">
        <v>5.5</v>
      </c>
      <c r="G5047" s="70">
        <v>1</v>
      </c>
      <c r="H5047" s="62" t="s">
        <v>6512</v>
      </c>
      <c r="I5047" s="63">
        <v>-1</v>
      </c>
      <c r="J5047" s="18">
        <f t="shared" si="314"/>
        <v>706.89000000000021</v>
      </c>
      <c r="K5047" s="19" t="str">
        <f t="shared" si="312"/>
        <v>Feb-14</v>
      </c>
      <c r="L5047" s="20">
        <f t="shared" si="315"/>
        <v>4953</v>
      </c>
      <c r="M5047" s="21">
        <f t="shared" si="313"/>
        <v>0.14271956390066631</v>
      </c>
    </row>
    <row r="5048" spans="1:13" x14ac:dyDescent="0.3">
      <c r="A5048" s="112">
        <v>41676</v>
      </c>
      <c r="B5048" s="87" t="s">
        <v>67</v>
      </c>
      <c r="C5048" s="102">
        <v>0.54861111111111105</v>
      </c>
      <c r="D5048" s="87" t="s">
        <v>31</v>
      </c>
      <c r="E5048" s="114" t="s">
        <v>1577</v>
      </c>
      <c r="F5048" s="113">
        <v>3.5</v>
      </c>
      <c r="G5048" s="88">
        <v>1</v>
      </c>
      <c r="H5048" s="87" t="s">
        <v>33</v>
      </c>
      <c r="I5048" s="23">
        <v>-1</v>
      </c>
      <c r="J5048" s="18">
        <f t="shared" si="314"/>
        <v>705.89000000000021</v>
      </c>
      <c r="K5048" s="19" t="str">
        <f t="shared" si="312"/>
        <v>Feb-14</v>
      </c>
      <c r="L5048" s="20">
        <f t="shared" si="315"/>
        <v>4954</v>
      </c>
      <c r="M5048" s="21">
        <f t="shared" si="313"/>
        <v>0.14248889786031493</v>
      </c>
    </row>
    <row r="5049" spans="1:13" x14ac:dyDescent="0.3">
      <c r="A5049" s="112">
        <v>41676</v>
      </c>
      <c r="B5049" s="87" t="s">
        <v>44</v>
      </c>
      <c r="C5049" s="102">
        <v>0.625</v>
      </c>
      <c r="D5049" s="87" t="s">
        <v>31</v>
      </c>
      <c r="E5049" s="114" t="s">
        <v>1730</v>
      </c>
      <c r="F5049" s="113">
        <v>4</v>
      </c>
      <c r="G5049" s="88">
        <v>1</v>
      </c>
      <c r="H5049" s="87" t="s">
        <v>33</v>
      </c>
      <c r="I5049" s="23">
        <v>-1</v>
      </c>
      <c r="J5049" s="18">
        <f t="shared" si="314"/>
        <v>704.89000000000021</v>
      </c>
      <c r="K5049" s="19" t="str">
        <f t="shared" si="312"/>
        <v>Feb-14</v>
      </c>
      <c r="L5049" s="20">
        <f t="shared" si="315"/>
        <v>4955</v>
      </c>
      <c r="M5049" s="21">
        <f t="shared" si="313"/>
        <v>0.14225832492431892</v>
      </c>
    </row>
    <row r="5050" spans="1:13" x14ac:dyDescent="0.3">
      <c r="A5050" s="112">
        <v>41676</v>
      </c>
      <c r="B5050" s="87" t="s">
        <v>44</v>
      </c>
      <c r="C5050" s="102">
        <v>0.64930555555555558</v>
      </c>
      <c r="D5050" s="87" t="s">
        <v>31</v>
      </c>
      <c r="E5050" s="114" t="s">
        <v>1731</v>
      </c>
      <c r="F5050" s="113">
        <v>4</v>
      </c>
      <c r="G5050" s="88">
        <v>1</v>
      </c>
      <c r="H5050" s="87" t="s">
        <v>33</v>
      </c>
      <c r="I5050" s="23">
        <v>-1</v>
      </c>
      <c r="J5050" s="18">
        <f t="shared" si="314"/>
        <v>703.89000000000021</v>
      </c>
      <c r="K5050" s="19" t="str">
        <f t="shared" si="312"/>
        <v>Feb-14</v>
      </c>
      <c r="L5050" s="20">
        <f t="shared" si="315"/>
        <v>4956</v>
      </c>
      <c r="M5050" s="21">
        <f t="shared" si="313"/>
        <v>0.14202784503631966</v>
      </c>
    </row>
    <row r="5051" spans="1:13" x14ac:dyDescent="0.3">
      <c r="A5051" s="112">
        <v>41676</v>
      </c>
      <c r="B5051" s="87" t="s">
        <v>45</v>
      </c>
      <c r="C5051" s="102">
        <v>0.72916666666666663</v>
      </c>
      <c r="D5051" s="87" t="s">
        <v>31</v>
      </c>
      <c r="E5051" s="114" t="s">
        <v>1732</v>
      </c>
      <c r="F5051" s="113">
        <v>4</v>
      </c>
      <c r="G5051" s="88">
        <v>1</v>
      </c>
      <c r="H5051" s="87" t="s">
        <v>33</v>
      </c>
      <c r="I5051" s="23">
        <v>-1</v>
      </c>
      <c r="J5051" s="18">
        <f t="shared" si="314"/>
        <v>702.89000000000021</v>
      </c>
      <c r="K5051" s="19" t="str">
        <f t="shared" si="312"/>
        <v>Feb-14</v>
      </c>
      <c r="L5051" s="20">
        <f t="shared" si="315"/>
        <v>4957</v>
      </c>
      <c r="M5051" s="21">
        <f t="shared" si="313"/>
        <v>0.14179745814000408</v>
      </c>
    </row>
    <row r="5052" spans="1:13" x14ac:dyDescent="0.3">
      <c r="A5052" s="112">
        <v>41676</v>
      </c>
      <c r="B5052" s="87" t="s">
        <v>45</v>
      </c>
      <c r="C5052" s="102">
        <v>0.79166666666666663</v>
      </c>
      <c r="D5052" s="87" t="s">
        <v>31</v>
      </c>
      <c r="E5052" s="114" t="s">
        <v>1733</v>
      </c>
      <c r="F5052" s="113">
        <v>2.75</v>
      </c>
      <c r="G5052" s="88">
        <v>1</v>
      </c>
      <c r="H5052" s="87" t="s">
        <v>33</v>
      </c>
      <c r="I5052" s="23">
        <v>-1</v>
      </c>
      <c r="J5052" s="18">
        <f t="shared" si="314"/>
        <v>701.89000000000021</v>
      </c>
      <c r="K5052" s="19" t="str">
        <f t="shared" si="312"/>
        <v>Feb-14</v>
      </c>
      <c r="L5052" s="20">
        <f t="shared" si="315"/>
        <v>4958</v>
      </c>
      <c r="M5052" s="21">
        <f t="shared" si="313"/>
        <v>0.14156716417910453</v>
      </c>
    </row>
    <row r="5053" spans="1:13" x14ac:dyDescent="0.3">
      <c r="A5053" s="129">
        <v>41676</v>
      </c>
      <c r="B5053" s="126" t="s">
        <v>67</v>
      </c>
      <c r="C5053" s="125">
        <v>13.1</v>
      </c>
      <c r="D5053" s="87" t="s">
        <v>31</v>
      </c>
      <c r="E5053" s="125" t="s">
        <v>8529</v>
      </c>
      <c r="F5053" s="127">
        <v>5.5</v>
      </c>
      <c r="G5053" s="70">
        <v>1</v>
      </c>
      <c r="H5053" s="69">
        <v>5</v>
      </c>
      <c r="I5053" s="79">
        <v>-1</v>
      </c>
      <c r="J5053" s="18">
        <f t="shared" si="314"/>
        <v>700.89000000000021</v>
      </c>
      <c r="K5053" s="19" t="str">
        <f t="shared" si="312"/>
        <v>Feb-14</v>
      </c>
      <c r="L5053" s="20">
        <f t="shared" si="315"/>
        <v>4959</v>
      </c>
      <c r="M5053" s="21">
        <f t="shared" si="313"/>
        <v>0.14133696309739871</v>
      </c>
    </row>
    <row r="5054" spans="1:13" x14ac:dyDescent="0.3">
      <c r="A5054" s="129">
        <v>41676</v>
      </c>
      <c r="B5054" s="126" t="s">
        <v>44</v>
      </c>
      <c r="C5054" s="125">
        <v>16.399999999999999</v>
      </c>
      <c r="D5054" s="87" t="s">
        <v>31</v>
      </c>
      <c r="E5054" s="125" t="s">
        <v>8530</v>
      </c>
      <c r="F5054" s="127">
        <v>5.5</v>
      </c>
      <c r="G5054" s="70">
        <v>1</v>
      </c>
      <c r="H5054" s="69">
        <v>7</v>
      </c>
      <c r="I5054" s="79">
        <v>-1</v>
      </c>
      <c r="J5054" s="18">
        <f t="shared" si="314"/>
        <v>699.89000000000021</v>
      </c>
      <c r="K5054" s="19" t="str">
        <f t="shared" si="312"/>
        <v>Feb-14</v>
      </c>
      <c r="L5054" s="20">
        <f t="shared" si="315"/>
        <v>4960</v>
      </c>
      <c r="M5054" s="21">
        <f t="shared" si="313"/>
        <v>0.14110685483870972</v>
      </c>
    </row>
    <row r="5055" spans="1:13" x14ac:dyDescent="0.3">
      <c r="A5055" s="128">
        <v>41676</v>
      </c>
      <c r="B5055" s="87" t="s">
        <v>45</v>
      </c>
      <c r="C5055" s="114">
        <v>17.3</v>
      </c>
      <c r="D5055" s="87" t="s">
        <v>31</v>
      </c>
      <c r="E5055" s="114" t="s">
        <v>8239</v>
      </c>
      <c r="F5055" s="114">
        <v>5</v>
      </c>
      <c r="G5055" s="70">
        <v>1</v>
      </c>
      <c r="H5055" s="62" t="s">
        <v>6512</v>
      </c>
      <c r="I5055" s="63">
        <v>-1</v>
      </c>
      <c r="J5055" s="18">
        <f t="shared" si="314"/>
        <v>698.89000000000021</v>
      </c>
      <c r="K5055" s="19" t="str">
        <f t="shared" si="312"/>
        <v>Feb-14</v>
      </c>
      <c r="L5055" s="20">
        <f t="shared" si="315"/>
        <v>4961</v>
      </c>
      <c r="M5055" s="21">
        <f t="shared" si="313"/>
        <v>0.1408768393469059</v>
      </c>
    </row>
    <row r="5056" spans="1:13" x14ac:dyDescent="0.3">
      <c r="A5056" s="128">
        <v>41676</v>
      </c>
      <c r="B5056" s="87" t="s">
        <v>45</v>
      </c>
      <c r="C5056" s="114">
        <v>19</v>
      </c>
      <c r="D5056" s="87" t="s">
        <v>31</v>
      </c>
      <c r="E5056" s="114" t="s">
        <v>1339</v>
      </c>
      <c r="F5056" s="114">
        <v>5</v>
      </c>
      <c r="G5056" s="70">
        <v>1</v>
      </c>
      <c r="H5056" s="62" t="s">
        <v>6526</v>
      </c>
      <c r="I5056" s="63">
        <v>4</v>
      </c>
      <c r="J5056" s="18">
        <f t="shared" si="314"/>
        <v>702.89000000000021</v>
      </c>
      <c r="K5056" s="19" t="str">
        <f t="shared" si="312"/>
        <v>Feb-14</v>
      </c>
      <c r="L5056" s="20">
        <f t="shared" si="315"/>
        <v>4962</v>
      </c>
      <c r="M5056" s="21">
        <f t="shared" si="313"/>
        <v>0.14165457476823864</v>
      </c>
    </row>
    <row r="5057" spans="1:13" x14ac:dyDescent="0.3">
      <c r="A5057" s="128">
        <v>41676</v>
      </c>
      <c r="B5057" s="87" t="s">
        <v>45</v>
      </c>
      <c r="C5057" s="114">
        <v>20</v>
      </c>
      <c r="D5057" s="87" t="s">
        <v>31</v>
      </c>
      <c r="E5057" s="114" t="s">
        <v>8528</v>
      </c>
      <c r="F5057" s="114">
        <v>4.5</v>
      </c>
      <c r="G5057" s="70">
        <v>1</v>
      </c>
      <c r="H5057" s="62" t="s">
        <v>6518</v>
      </c>
      <c r="I5057" s="63">
        <v>-1</v>
      </c>
      <c r="J5057" s="18">
        <f t="shared" si="314"/>
        <v>701.89000000000021</v>
      </c>
      <c r="K5057" s="19" t="str">
        <f t="shared" si="312"/>
        <v>Feb-14</v>
      </c>
      <c r="L5057" s="20">
        <f t="shared" si="315"/>
        <v>4963</v>
      </c>
      <c r="M5057" s="21">
        <f t="shared" si="313"/>
        <v>0.1414245416078985</v>
      </c>
    </row>
    <row r="5058" spans="1:13" x14ac:dyDescent="0.3">
      <c r="A5058" s="112">
        <v>41677</v>
      </c>
      <c r="B5058" s="87" t="s">
        <v>43</v>
      </c>
      <c r="C5058" s="102">
        <v>0.58333333333333337</v>
      </c>
      <c r="D5058" s="87" t="s">
        <v>31</v>
      </c>
      <c r="E5058" s="114" t="s">
        <v>1734</v>
      </c>
      <c r="F5058" s="113">
        <v>3.75</v>
      </c>
      <c r="G5058" s="88">
        <v>1</v>
      </c>
      <c r="H5058" s="87" t="s">
        <v>33</v>
      </c>
      <c r="I5058" s="23">
        <v>-1</v>
      </c>
      <c r="J5058" s="18">
        <f t="shared" si="314"/>
        <v>700.89000000000021</v>
      </c>
      <c r="K5058" s="19" t="str">
        <f t="shared" ref="K5058:K5121" si="316">TEXT(A5058,"MMM-yy")</f>
        <v>Feb-14</v>
      </c>
      <c r="L5058" s="20">
        <f t="shared" si="315"/>
        <v>4964</v>
      </c>
      <c r="M5058" s="21">
        <f t="shared" ref="M5058:M5121" si="317">J5058/L5058</f>
        <v>0.14119460112812252</v>
      </c>
    </row>
    <row r="5059" spans="1:13" x14ac:dyDescent="0.3">
      <c r="A5059" s="112">
        <v>41677</v>
      </c>
      <c r="B5059" s="87" t="s">
        <v>43</v>
      </c>
      <c r="C5059" s="102">
        <v>0.67361111111111116</v>
      </c>
      <c r="D5059" s="87" t="s">
        <v>31</v>
      </c>
      <c r="E5059" s="114" t="s">
        <v>353</v>
      </c>
      <c r="F5059" s="113">
        <v>3.75</v>
      </c>
      <c r="G5059" s="88">
        <v>1</v>
      </c>
      <c r="H5059" s="87" t="s">
        <v>33</v>
      </c>
      <c r="I5059" s="23">
        <v>-1</v>
      </c>
      <c r="J5059" s="18">
        <f t="shared" ref="J5059:J5122" si="318">J5058+I5059</f>
        <v>699.89000000000021</v>
      </c>
      <c r="K5059" s="19" t="str">
        <f t="shared" si="316"/>
        <v>Feb-14</v>
      </c>
      <c r="L5059" s="20">
        <f t="shared" ref="L5059:L5122" si="319">L5058+G5059</f>
        <v>4965</v>
      </c>
      <c r="M5059" s="21">
        <f t="shared" si="317"/>
        <v>0.14096475327291041</v>
      </c>
    </row>
    <row r="5060" spans="1:13" x14ac:dyDescent="0.3">
      <c r="A5060" s="128">
        <v>41677</v>
      </c>
      <c r="B5060" s="113" t="s">
        <v>45</v>
      </c>
      <c r="C5060" s="114">
        <v>18</v>
      </c>
      <c r="D5060" s="87" t="s">
        <v>31</v>
      </c>
      <c r="E5060" s="114" t="s">
        <v>3469</v>
      </c>
      <c r="F5060" s="114">
        <v>4.5</v>
      </c>
      <c r="G5060" s="70">
        <v>1</v>
      </c>
      <c r="H5060" s="62" t="s">
        <v>6518</v>
      </c>
      <c r="I5060" s="63">
        <v>-1</v>
      </c>
      <c r="J5060" s="18">
        <f t="shared" si="318"/>
        <v>698.89000000000021</v>
      </c>
      <c r="K5060" s="19" t="str">
        <f t="shared" si="316"/>
        <v>Feb-14</v>
      </c>
      <c r="L5060" s="20">
        <f t="shared" si="319"/>
        <v>4966</v>
      </c>
      <c r="M5060" s="21">
        <f t="shared" si="317"/>
        <v>0.14073499798630693</v>
      </c>
    </row>
    <row r="5061" spans="1:13" x14ac:dyDescent="0.3">
      <c r="A5061" s="128">
        <v>41677</v>
      </c>
      <c r="B5061" s="87" t="s">
        <v>45</v>
      </c>
      <c r="C5061" s="114">
        <v>18.3</v>
      </c>
      <c r="D5061" s="87" t="s">
        <v>31</v>
      </c>
      <c r="E5061" s="114" t="s">
        <v>988</v>
      </c>
      <c r="F5061" s="114">
        <v>5</v>
      </c>
      <c r="G5061" s="70">
        <v>1</v>
      </c>
      <c r="H5061" s="62" t="s">
        <v>6512</v>
      </c>
      <c r="I5061" s="63">
        <v>-1</v>
      </c>
      <c r="J5061" s="18">
        <f t="shared" si="318"/>
        <v>697.89000000000021</v>
      </c>
      <c r="K5061" s="19" t="str">
        <f t="shared" si="316"/>
        <v>Feb-14</v>
      </c>
      <c r="L5061" s="20">
        <f t="shared" si="319"/>
        <v>4967</v>
      </c>
      <c r="M5061" s="21">
        <f t="shared" si="317"/>
        <v>0.14050533521240188</v>
      </c>
    </row>
    <row r="5062" spans="1:13" x14ac:dyDescent="0.3">
      <c r="A5062" s="128">
        <v>41677</v>
      </c>
      <c r="B5062" s="113" t="s">
        <v>45</v>
      </c>
      <c r="C5062" s="114">
        <v>18.3</v>
      </c>
      <c r="D5062" s="87" t="s">
        <v>31</v>
      </c>
      <c r="E5062" s="114" t="s">
        <v>8531</v>
      </c>
      <c r="F5062" s="114">
        <v>5.5</v>
      </c>
      <c r="G5062" s="70">
        <v>1</v>
      </c>
      <c r="H5062" s="62" t="s">
        <v>6518</v>
      </c>
      <c r="I5062" s="63">
        <v>-1</v>
      </c>
      <c r="J5062" s="18">
        <f t="shared" si="318"/>
        <v>696.89000000000021</v>
      </c>
      <c r="K5062" s="19" t="str">
        <f t="shared" si="316"/>
        <v>Feb-14</v>
      </c>
      <c r="L5062" s="20">
        <f t="shared" si="319"/>
        <v>4968</v>
      </c>
      <c r="M5062" s="21">
        <f t="shared" si="317"/>
        <v>0.14027576489533017</v>
      </c>
    </row>
    <row r="5063" spans="1:13" x14ac:dyDescent="0.3">
      <c r="A5063" s="128">
        <v>41677</v>
      </c>
      <c r="B5063" s="87" t="s">
        <v>45</v>
      </c>
      <c r="C5063" s="114">
        <v>19</v>
      </c>
      <c r="D5063" s="87" t="s">
        <v>31</v>
      </c>
      <c r="E5063" s="114" t="s">
        <v>984</v>
      </c>
      <c r="F5063" s="114">
        <v>6</v>
      </c>
      <c r="G5063" s="70">
        <v>1</v>
      </c>
      <c r="H5063" s="62" t="s">
        <v>6512</v>
      </c>
      <c r="I5063" s="63">
        <v>-1</v>
      </c>
      <c r="J5063" s="18">
        <f t="shared" si="318"/>
        <v>695.89000000000021</v>
      </c>
      <c r="K5063" s="19" t="str">
        <f t="shared" si="316"/>
        <v>Feb-14</v>
      </c>
      <c r="L5063" s="20">
        <f t="shared" si="319"/>
        <v>4969</v>
      </c>
      <c r="M5063" s="21">
        <f t="shared" si="317"/>
        <v>0.14004628697927152</v>
      </c>
    </row>
    <row r="5064" spans="1:13" x14ac:dyDescent="0.3">
      <c r="A5064" s="112">
        <v>41678</v>
      </c>
      <c r="B5064" s="87" t="s">
        <v>29</v>
      </c>
      <c r="C5064" s="102">
        <v>0.5625</v>
      </c>
      <c r="D5064" s="87" t="s">
        <v>31</v>
      </c>
      <c r="E5064" s="114" t="s">
        <v>1735</v>
      </c>
      <c r="F5064" s="113">
        <v>4</v>
      </c>
      <c r="G5064" s="88">
        <v>1</v>
      </c>
      <c r="H5064" s="87" t="s">
        <v>33</v>
      </c>
      <c r="I5064" s="23">
        <v>-1</v>
      </c>
      <c r="J5064" s="18">
        <f t="shared" si="318"/>
        <v>694.89000000000021</v>
      </c>
      <c r="K5064" s="19" t="str">
        <f t="shared" si="316"/>
        <v>Feb-14</v>
      </c>
      <c r="L5064" s="20">
        <f t="shared" si="319"/>
        <v>4970</v>
      </c>
      <c r="M5064" s="21">
        <f t="shared" si="317"/>
        <v>0.13981690140845074</v>
      </c>
    </row>
    <row r="5065" spans="1:13" x14ac:dyDescent="0.3">
      <c r="A5065" s="112">
        <v>41678</v>
      </c>
      <c r="B5065" s="87" t="s">
        <v>93</v>
      </c>
      <c r="C5065" s="102">
        <v>0.625</v>
      </c>
      <c r="D5065" s="87" t="s">
        <v>31</v>
      </c>
      <c r="E5065" s="114" t="s">
        <v>1736</v>
      </c>
      <c r="F5065" s="113">
        <v>2.75</v>
      </c>
      <c r="G5065" s="88">
        <v>1</v>
      </c>
      <c r="H5065" s="87" t="s">
        <v>42</v>
      </c>
      <c r="I5065" s="23">
        <v>1.75</v>
      </c>
      <c r="J5065" s="18">
        <f t="shared" si="318"/>
        <v>696.64000000000021</v>
      </c>
      <c r="K5065" s="19" t="str">
        <f t="shared" si="316"/>
        <v>Feb-14</v>
      </c>
      <c r="L5065" s="20">
        <f t="shared" si="319"/>
        <v>4971</v>
      </c>
      <c r="M5065" s="21">
        <f t="shared" si="317"/>
        <v>0.14014081673707507</v>
      </c>
    </row>
    <row r="5066" spans="1:13" x14ac:dyDescent="0.3">
      <c r="A5066" s="112">
        <v>41678</v>
      </c>
      <c r="B5066" s="87" t="s">
        <v>85</v>
      </c>
      <c r="C5066" s="102">
        <v>0.65972222222222221</v>
      </c>
      <c r="D5066" s="87" t="s">
        <v>31</v>
      </c>
      <c r="E5066" s="114" t="s">
        <v>1737</v>
      </c>
      <c r="F5066" s="113">
        <v>3.5</v>
      </c>
      <c r="G5066" s="88">
        <v>1</v>
      </c>
      <c r="H5066" s="87" t="s">
        <v>33</v>
      </c>
      <c r="I5066" s="23">
        <v>-1</v>
      </c>
      <c r="J5066" s="18">
        <f t="shared" si="318"/>
        <v>695.64000000000021</v>
      </c>
      <c r="K5066" s="19" t="str">
        <f t="shared" si="316"/>
        <v>Feb-14</v>
      </c>
      <c r="L5066" s="20">
        <f t="shared" si="319"/>
        <v>4972</v>
      </c>
      <c r="M5066" s="21">
        <f t="shared" si="317"/>
        <v>0.13991150442477882</v>
      </c>
    </row>
    <row r="5067" spans="1:13" x14ac:dyDescent="0.3">
      <c r="A5067" s="112">
        <v>41678</v>
      </c>
      <c r="B5067" s="87" t="s">
        <v>45</v>
      </c>
      <c r="C5067" s="102">
        <v>0.74305555555555547</v>
      </c>
      <c r="D5067" s="87" t="s">
        <v>31</v>
      </c>
      <c r="E5067" s="114" t="s">
        <v>1738</v>
      </c>
      <c r="F5067" s="113">
        <v>3.25</v>
      </c>
      <c r="G5067" s="88">
        <v>1</v>
      </c>
      <c r="H5067" s="87" t="s">
        <v>42</v>
      </c>
      <c r="I5067" s="23">
        <v>2.25</v>
      </c>
      <c r="J5067" s="18">
        <f t="shared" si="318"/>
        <v>697.89000000000021</v>
      </c>
      <c r="K5067" s="19" t="str">
        <f t="shared" si="316"/>
        <v>Feb-14</v>
      </c>
      <c r="L5067" s="20">
        <f t="shared" si="319"/>
        <v>4973</v>
      </c>
      <c r="M5067" s="21">
        <f t="shared" si="317"/>
        <v>0.14033581339231857</v>
      </c>
    </row>
    <row r="5068" spans="1:13" x14ac:dyDescent="0.3">
      <c r="A5068" s="112">
        <v>41678</v>
      </c>
      <c r="B5068" s="87" t="s">
        <v>45</v>
      </c>
      <c r="C5068" s="102">
        <v>0.80555555555555547</v>
      </c>
      <c r="D5068" s="87" t="s">
        <v>31</v>
      </c>
      <c r="E5068" s="114" t="s">
        <v>1739</v>
      </c>
      <c r="F5068" s="113">
        <v>3.25</v>
      </c>
      <c r="G5068" s="88">
        <v>1</v>
      </c>
      <c r="H5068" s="87" t="s">
        <v>42</v>
      </c>
      <c r="I5068" s="23">
        <v>2.25</v>
      </c>
      <c r="J5068" s="18">
        <f t="shared" si="318"/>
        <v>700.14000000000021</v>
      </c>
      <c r="K5068" s="19" t="str">
        <f t="shared" si="316"/>
        <v>Feb-14</v>
      </c>
      <c r="L5068" s="20">
        <f t="shared" si="319"/>
        <v>4974</v>
      </c>
      <c r="M5068" s="21">
        <f t="shared" si="317"/>
        <v>0.14075995174909534</v>
      </c>
    </row>
    <row r="5069" spans="1:13" x14ac:dyDescent="0.3">
      <c r="A5069" s="129">
        <v>41678</v>
      </c>
      <c r="B5069" s="126" t="s">
        <v>85</v>
      </c>
      <c r="C5069" s="125">
        <v>13.35</v>
      </c>
      <c r="D5069" s="87" t="s">
        <v>31</v>
      </c>
      <c r="E5069" s="125" t="s">
        <v>7139</v>
      </c>
      <c r="F5069" s="127">
        <v>6</v>
      </c>
      <c r="G5069" s="70">
        <v>1</v>
      </c>
      <c r="H5069" s="69">
        <v>6</v>
      </c>
      <c r="I5069" s="79">
        <v>-1</v>
      </c>
      <c r="J5069" s="18">
        <f t="shared" si="318"/>
        <v>699.14000000000021</v>
      </c>
      <c r="K5069" s="19" t="str">
        <f t="shared" si="316"/>
        <v>Feb-14</v>
      </c>
      <c r="L5069" s="20">
        <f t="shared" si="319"/>
        <v>4975</v>
      </c>
      <c r="M5069" s="21">
        <f t="shared" si="317"/>
        <v>0.14053065326633171</v>
      </c>
    </row>
    <row r="5070" spans="1:13" x14ac:dyDescent="0.3">
      <c r="A5070" s="129">
        <v>41678</v>
      </c>
      <c r="B5070" s="126" t="s">
        <v>29</v>
      </c>
      <c r="C5070" s="125">
        <v>15.45</v>
      </c>
      <c r="D5070" s="87" t="s">
        <v>31</v>
      </c>
      <c r="E5070" s="125" t="s">
        <v>2356</v>
      </c>
      <c r="F5070" s="127">
        <v>4.5</v>
      </c>
      <c r="G5070" s="70">
        <v>1</v>
      </c>
      <c r="H5070" s="69">
        <v>3</v>
      </c>
      <c r="I5070" s="79">
        <v>-1</v>
      </c>
      <c r="J5070" s="18">
        <f t="shared" si="318"/>
        <v>698.14000000000021</v>
      </c>
      <c r="K5070" s="19" t="str">
        <f t="shared" si="316"/>
        <v>Feb-14</v>
      </c>
      <c r="L5070" s="20">
        <f t="shared" si="319"/>
        <v>4976</v>
      </c>
      <c r="M5070" s="21">
        <f t="shared" si="317"/>
        <v>0.14030144694533767</v>
      </c>
    </row>
    <row r="5071" spans="1:13" x14ac:dyDescent="0.3">
      <c r="A5071" s="129">
        <v>41678</v>
      </c>
      <c r="B5071" s="126" t="s">
        <v>29</v>
      </c>
      <c r="C5071" s="125">
        <v>16.2</v>
      </c>
      <c r="D5071" s="87" t="s">
        <v>31</v>
      </c>
      <c r="E5071" s="125" t="s">
        <v>8533</v>
      </c>
      <c r="F5071" s="127">
        <v>5</v>
      </c>
      <c r="G5071" s="70">
        <v>1</v>
      </c>
      <c r="H5071" s="69">
        <v>2</v>
      </c>
      <c r="I5071" s="79">
        <v>-1</v>
      </c>
      <c r="J5071" s="18">
        <f t="shared" si="318"/>
        <v>697.14000000000021</v>
      </c>
      <c r="K5071" s="19" t="str">
        <f t="shared" si="316"/>
        <v>Feb-14</v>
      </c>
      <c r="L5071" s="20">
        <f t="shared" si="319"/>
        <v>4977</v>
      </c>
      <c r="M5071" s="21">
        <f t="shared" si="317"/>
        <v>0.14007233273056063</v>
      </c>
    </row>
    <row r="5072" spans="1:13" x14ac:dyDescent="0.3">
      <c r="A5072" s="129">
        <v>41678</v>
      </c>
      <c r="B5072" s="126" t="s">
        <v>85</v>
      </c>
      <c r="C5072" s="125">
        <v>16.25</v>
      </c>
      <c r="D5072" s="87" t="s">
        <v>31</v>
      </c>
      <c r="E5072" s="125" t="s">
        <v>8534</v>
      </c>
      <c r="F5072" s="127">
        <v>6</v>
      </c>
      <c r="G5072" s="70">
        <v>1</v>
      </c>
      <c r="H5072" s="69" t="s">
        <v>8535</v>
      </c>
      <c r="I5072" s="79">
        <v>-1</v>
      </c>
      <c r="J5072" s="18">
        <f t="shared" si="318"/>
        <v>696.14000000000021</v>
      </c>
      <c r="K5072" s="19" t="str">
        <f t="shared" si="316"/>
        <v>Feb-14</v>
      </c>
      <c r="L5072" s="20">
        <f t="shared" si="319"/>
        <v>4978</v>
      </c>
      <c r="M5072" s="21">
        <f t="shared" si="317"/>
        <v>0.1398433105664926</v>
      </c>
    </row>
    <row r="5073" spans="1:13" x14ac:dyDescent="0.3">
      <c r="A5073" s="129">
        <v>41678</v>
      </c>
      <c r="B5073" s="126" t="s">
        <v>85</v>
      </c>
      <c r="C5073" s="125">
        <v>16.55</v>
      </c>
      <c r="D5073" s="87" t="s">
        <v>31</v>
      </c>
      <c r="E5073" s="125" t="s">
        <v>1677</v>
      </c>
      <c r="F5073" s="127">
        <v>5.5</v>
      </c>
      <c r="G5073" s="70">
        <v>1</v>
      </c>
      <c r="H5073" s="69" t="s">
        <v>6103</v>
      </c>
      <c r="I5073" s="79">
        <v>-1</v>
      </c>
      <c r="J5073" s="18">
        <f t="shared" si="318"/>
        <v>695.14000000000021</v>
      </c>
      <c r="K5073" s="19" t="str">
        <f t="shared" si="316"/>
        <v>Feb-14</v>
      </c>
      <c r="L5073" s="20">
        <f t="shared" si="319"/>
        <v>4979</v>
      </c>
      <c r="M5073" s="21">
        <f t="shared" si="317"/>
        <v>0.13961438039767027</v>
      </c>
    </row>
    <row r="5074" spans="1:13" x14ac:dyDescent="0.3">
      <c r="A5074" s="128">
        <v>41678</v>
      </c>
      <c r="B5074" s="87" t="s">
        <v>45</v>
      </c>
      <c r="C5074" s="114">
        <v>17.5</v>
      </c>
      <c r="D5074" s="87" t="s">
        <v>31</v>
      </c>
      <c r="E5074" s="114" t="s">
        <v>6571</v>
      </c>
      <c r="F5074" s="114">
        <v>5</v>
      </c>
      <c r="G5074" s="70">
        <v>1</v>
      </c>
      <c r="H5074" s="62" t="s">
        <v>6512</v>
      </c>
      <c r="I5074" s="63">
        <v>-1</v>
      </c>
      <c r="J5074" s="18">
        <f t="shared" si="318"/>
        <v>694.14000000000021</v>
      </c>
      <c r="K5074" s="19" t="str">
        <f t="shared" si="316"/>
        <v>Feb-14</v>
      </c>
      <c r="L5074" s="20">
        <f t="shared" si="319"/>
        <v>4980</v>
      </c>
      <c r="M5074" s="21">
        <f t="shared" si="317"/>
        <v>0.13938554216867474</v>
      </c>
    </row>
    <row r="5075" spans="1:13" x14ac:dyDescent="0.3">
      <c r="A5075" s="128">
        <v>41678</v>
      </c>
      <c r="B5075" s="87" t="s">
        <v>45</v>
      </c>
      <c r="C5075" s="114">
        <v>18.2</v>
      </c>
      <c r="D5075" s="87" t="s">
        <v>31</v>
      </c>
      <c r="E5075" s="114" t="s">
        <v>8532</v>
      </c>
      <c r="F5075" s="114">
        <v>6</v>
      </c>
      <c r="G5075" s="70">
        <v>1</v>
      </c>
      <c r="H5075" s="62" t="s">
        <v>6512</v>
      </c>
      <c r="I5075" s="63">
        <v>-1</v>
      </c>
      <c r="J5075" s="18">
        <f t="shared" si="318"/>
        <v>693.14000000000021</v>
      </c>
      <c r="K5075" s="19" t="str">
        <f t="shared" si="316"/>
        <v>Feb-14</v>
      </c>
      <c r="L5075" s="20">
        <f t="shared" si="319"/>
        <v>4981</v>
      </c>
      <c r="M5075" s="21">
        <f t="shared" si="317"/>
        <v>0.13915679582413173</v>
      </c>
    </row>
    <row r="5076" spans="1:13" x14ac:dyDescent="0.3">
      <c r="A5076" s="112">
        <v>41680</v>
      </c>
      <c r="B5076" s="87" t="s">
        <v>45</v>
      </c>
      <c r="C5076" s="102">
        <v>0.60416666666666663</v>
      </c>
      <c r="D5076" s="87" t="s">
        <v>31</v>
      </c>
      <c r="E5076" s="114" t="s">
        <v>1740</v>
      </c>
      <c r="F5076" s="113">
        <v>4</v>
      </c>
      <c r="G5076" s="88">
        <v>1</v>
      </c>
      <c r="H5076" s="87" t="s">
        <v>33</v>
      </c>
      <c r="I5076" s="23">
        <v>-1</v>
      </c>
      <c r="J5076" s="18">
        <f t="shared" si="318"/>
        <v>692.14000000000021</v>
      </c>
      <c r="K5076" s="19" t="str">
        <f t="shared" si="316"/>
        <v>Feb-14</v>
      </c>
      <c r="L5076" s="20">
        <f t="shared" si="319"/>
        <v>4982</v>
      </c>
      <c r="M5076" s="21">
        <f t="shared" si="317"/>
        <v>0.13892814130871139</v>
      </c>
    </row>
    <row r="5077" spans="1:13" x14ac:dyDescent="0.3">
      <c r="A5077" s="112">
        <v>41680</v>
      </c>
      <c r="B5077" s="87" t="s">
        <v>45</v>
      </c>
      <c r="C5077" s="102">
        <v>0.625</v>
      </c>
      <c r="D5077" s="87" t="s">
        <v>31</v>
      </c>
      <c r="E5077" s="114" t="s">
        <v>1741</v>
      </c>
      <c r="F5077" s="113">
        <v>4</v>
      </c>
      <c r="G5077" s="88">
        <v>1</v>
      </c>
      <c r="H5077" s="87" t="s">
        <v>33</v>
      </c>
      <c r="I5077" s="23">
        <v>-1</v>
      </c>
      <c r="J5077" s="18">
        <f t="shared" si="318"/>
        <v>691.14000000000021</v>
      </c>
      <c r="K5077" s="19" t="str">
        <f t="shared" si="316"/>
        <v>Feb-14</v>
      </c>
      <c r="L5077" s="20">
        <f t="shared" si="319"/>
        <v>4983</v>
      </c>
      <c r="M5077" s="21">
        <f t="shared" si="317"/>
        <v>0.13869957856712828</v>
      </c>
    </row>
    <row r="5078" spans="1:13" x14ac:dyDescent="0.3">
      <c r="A5078" s="112">
        <v>41680</v>
      </c>
      <c r="B5078" s="87" t="s">
        <v>45</v>
      </c>
      <c r="C5078" s="102">
        <v>0.70833333333333337</v>
      </c>
      <c r="D5078" s="87" t="s">
        <v>31</v>
      </c>
      <c r="E5078" s="114" t="s">
        <v>1742</v>
      </c>
      <c r="F5078" s="113">
        <v>3.75</v>
      </c>
      <c r="G5078" s="88">
        <v>1</v>
      </c>
      <c r="H5078" s="87" t="s">
        <v>42</v>
      </c>
      <c r="I5078" s="23">
        <v>2.75</v>
      </c>
      <c r="J5078" s="18">
        <f t="shared" si="318"/>
        <v>693.89000000000021</v>
      </c>
      <c r="K5078" s="19" t="str">
        <f t="shared" si="316"/>
        <v>Feb-14</v>
      </c>
      <c r="L5078" s="20">
        <f t="shared" si="319"/>
        <v>4984</v>
      </c>
      <c r="M5078" s="21">
        <f t="shared" si="317"/>
        <v>0.1392235152487962</v>
      </c>
    </row>
    <row r="5079" spans="1:13" x14ac:dyDescent="0.3">
      <c r="A5079" s="129">
        <v>41680</v>
      </c>
      <c r="B5079" s="126" t="s">
        <v>61</v>
      </c>
      <c r="C5079" s="125">
        <v>14.2</v>
      </c>
      <c r="D5079" s="87" t="s">
        <v>31</v>
      </c>
      <c r="E5079" s="125" t="s">
        <v>1433</v>
      </c>
      <c r="F5079" s="127">
        <v>5</v>
      </c>
      <c r="G5079" s="70">
        <v>1</v>
      </c>
      <c r="H5079" s="69">
        <v>7</v>
      </c>
      <c r="I5079" s="79">
        <v>-1</v>
      </c>
      <c r="J5079" s="18">
        <f t="shared" si="318"/>
        <v>692.89000000000021</v>
      </c>
      <c r="K5079" s="19" t="str">
        <f t="shared" si="316"/>
        <v>Feb-14</v>
      </c>
      <c r="L5079" s="20">
        <f t="shared" si="319"/>
        <v>4985</v>
      </c>
      <c r="M5079" s="21">
        <f t="shared" si="317"/>
        <v>0.13899498495486465</v>
      </c>
    </row>
    <row r="5080" spans="1:13" x14ac:dyDescent="0.3">
      <c r="A5080" s="112">
        <v>41681</v>
      </c>
      <c r="B5080" s="87" t="s">
        <v>30</v>
      </c>
      <c r="C5080" s="102">
        <v>0.5625</v>
      </c>
      <c r="D5080" s="87" t="s">
        <v>31</v>
      </c>
      <c r="E5080" s="114" t="s">
        <v>1743</v>
      </c>
      <c r="F5080" s="113">
        <v>4</v>
      </c>
      <c r="G5080" s="88">
        <v>1</v>
      </c>
      <c r="H5080" s="87" t="s">
        <v>33</v>
      </c>
      <c r="I5080" s="23">
        <v>-1</v>
      </c>
      <c r="J5080" s="18">
        <f t="shared" si="318"/>
        <v>691.89000000000021</v>
      </c>
      <c r="K5080" s="19" t="str">
        <f t="shared" si="316"/>
        <v>Feb-14</v>
      </c>
      <c r="L5080" s="20">
        <f t="shared" si="319"/>
        <v>4986</v>
      </c>
      <c r="M5080" s="21">
        <f t="shared" si="317"/>
        <v>0.13876654632972327</v>
      </c>
    </row>
    <row r="5081" spans="1:13" x14ac:dyDescent="0.3">
      <c r="A5081" s="129">
        <v>41681</v>
      </c>
      <c r="B5081" s="126" t="s">
        <v>30</v>
      </c>
      <c r="C5081" s="125">
        <v>13.3</v>
      </c>
      <c r="D5081" s="87" t="s">
        <v>31</v>
      </c>
      <c r="E5081" s="125" t="s">
        <v>8536</v>
      </c>
      <c r="F5081" s="127">
        <v>6</v>
      </c>
      <c r="G5081" s="70">
        <v>1</v>
      </c>
      <c r="H5081" s="69">
        <v>1</v>
      </c>
      <c r="I5081" s="79">
        <v>5</v>
      </c>
      <c r="J5081" s="18">
        <f t="shared" si="318"/>
        <v>696.89000000000021</v>
      </c>
      <c r="K5081" s="19" t="str">
        <f t="shared" si="316"/>
        <v>Feb-14</v>
      </c>
      <c r="L5081" s="20">
        <f t="shared" si="319"/>
        <v>4987</v>
      </c>
      <c r="M5081" s="21">
        <f t="shared" si="317"/>
        <v>0.1397413274513736</v>
      </c>
    </row>
    <row r="5082" spans="1:13" x14ac:dyDescent="0.3">
      <c r="A5082" s="129">
        <v>41681</v>
      </c>
      <c r="B5082" s="126" t="s">
        <v>30</v>
      </c>
      <c r="C5082" s="125">
        <v>14.35</v>
      </c>
      <c r="D5082" s="87" t="s">
        <v>31</v>
      </c>
      <c r="E5082" s="125" t="s">
        <v>6966</v>
      </c>
      <c r="F5082" s="127">
        <v>5</v>
      </c>
      <c r="G5082" s="70">
        <v>1</v>
      </c>
      <c r="H5082" s="69">
        <v>2</v>
      </c>
      <c r="I5082" s="79">
        <v>-1</v>
      </c>
      <c r="J5082" s="18">
        <f t="shared" si="318"/>
        <v>695.89000000000021</v>
      </c>
      <c r="K5082" s="19" t="str">
        <f t="shared" si="316"/>
        <v>Feb-14</v>
      </c>
      <c r="L5082" s="20">
        <f t="shared" si="319"/>
        <v>4988</v>
      </c>
      <c r="M5082" s="21">
        <f t="shared" si="317"/>
        <v>0.13951283079390542</v>
      </c>
    </row>
    <row r="5083" spans="1:13" x14ac:dyDescent="0.3">
      <c r="A5083" s="129">
        <v>41681</v>
      </c>
      <c r="B5083" s="126" t="s">
        <v>49</v>
      </c>
      <c r="C5083" s="125">
        <v>14.55</v>
      </c>
      <c r="D5083" s="87" t="s">
        <v>31</v>
      </c>
      <c r="E5083" s="125" t="s">
        <v>8537</v>
      </c>
      <c r="F5083" s="127">
        <v>4.5</v>
      </c>
      <c r="G5083" s="70">
        <v>1</v>
      </c>
      <c r="H5083" s="69">
        <v>8</v>
      </c>
      <c r="I5083" s="79">
        <v>-1</v>
      </c>
      <c r="J5083" s="18">
        <f t="shared" si="318"/>
        <v>694.89000000000021</v>
      </c>
      <c r="K5083" s="19" t="str">
        <f t="shared" si="316"/>
        <v>Feb-14</v>
      </c>
      <c r="L5083" s="20">
        <f t="shared" si="319"/>
        <v>4989</v>
      </c>
      <c r="M5083" s="21">
        <f t="shared" si="317"/>
        <v>0.13928442573662062</v>
      </c>
    </row>
    <row r="5084" spans="1:13" x14ac:dyDescent="0.3">
      <c r="A5084" s="129">
        <v>41681</v>
      </c>
      <c r="B5084" s="126" t="s">
        <v>49</v>
      </c>
      <c r="C5084" s="125">
        <v>16.3</v>
      </c>
      <c r="D5084" s="87" t="s">
        <v>31</v>
      </c>
      <c r="E5084" s="125" t="s">
        <v>2947</v>
      </c>
      <c r="F5084" s="127">
        <v>4.5</v>
      </c>
      <c r="G5084" s="70">
        <v>1</v>
      </c>
      <c r="H5084" s="69">
        <v>3</v>
      </c>
      <c r="I5084" s="79">
        <v>-1</v>
      </c>
      <c r="J5084" s="18">
        <f t="shared" si="318"/>
        <v>693.89000000000021</v>
      </c>
      <c r="K5084" s="19" t="str">
        <f t="shared" si="316"/>
        <v>Feb-14</v>
      </c>
      <c r="L5084" s="20">
        <f t="shared" si="319"/>
        <v>4990</v>
      </c>
      <c r="M5084" s="21">
        <f t="shared" si="317"/>
        <v>0.13905611222444894</v>
      </c>
    </row>
    <row r="5085" spans="1:13" x14ac:dyDescent="0.3">
      <c r="A5085" s="129">
        <v>41682</v>
      </c>
      <c r="B5085" s="126" t="s">
        <v>29</v>
      </c>
      <c r="C5085" s="125">
        <v>14.3</v>
      </c>
      <c r="D5085" s="87" t="s">
        <v>31</v>
      </c>
      <c r="E5085" s="125" t="s">
        <v>8539</v>
      </c>
      <c r="F5085" s="127">
        <v>4.5</v>
      </c>
      <c r="G5085" s="70">
        <v>1</v>
      </c>
      <c r="H5085" s="69">
        <v>5</v>
      </c>
      <c r="I5085" s="79">
        <v>-1</v>
      </c>
      <c r="J5085" s="18">
        <f t="shared" si="318"/>
        <v>692.89000000000021</v>
      </c>
      <c r="K5085" s="19" t="str">
        <f t="shared" si="316"/>
        <v>Feb-14</v>
      </c>
      <c r="L5085" s="20">
        <f t="shared" si="319"/>
        <v>4991</v>
      </c>
      <c r="M5085" s="21">
        <f t="shared" si="317"/>
        <v>0.1388278902023643</v>
      </c>
    </row>
    <row r="5086" spans="1:13" x14ac:dyDescent="0.3">
      <c r="A5086" s="129">
        <v>41682</v>
      </c>
      <c r="B5086" s="126" t="s">
        <v>29</v>
      </c>
      <c r="C5086" s="125">
        <v>15.05</v>
      </c>
      <c r="D5086" s="87" t="s">
        <v>31</v>
      </c>
      <c r="E5086" s="125" t="s">
        <v>8540</v>
      </c>
      <c r="F5086" s="127">
        <v>5</v>
      </c>
      <c r="G5086" s="70">
        <v>1</v>
      </c>
      <c r="H5086" s="69">
        <v>2</v>
      </c>
      <c r="I5086" s="79">
        <v>-1</v>
      </c>
      <c r="J5086" s="18">
        <f t="shared" si="318"/>
        <v>691.89000000000021</v>
      </c>
      <c r="K5086" s="19" t="str">
        <f t="shared" si="316"/>
        <v>Feb-14</v>
      </c>
      <c r="L5086" s="20">
        <f t="shared" si="319"/>
        <v>4992</v>
      </c>
      <c r="M5086" s="21">
        <f t="shared" si="317"/>
        <v>0.13859975961538465</v>
      </c>
    </row>
    <row r="5087" spans="1:13" x14ac:dyDescent="0.3">
      <c r="A5087" s="129">
        <v>41682</v>
      </c>
      <c r="B5087" s="126" t="s">
        <v>97</v>
      </c>
      <c r="C5087" s="125">
        <v>15.5</v>
      </c>
      <c r="D5087" s="87" t="s">
        <v>31</v>
      </c>
      <c r="E5087" s="125" t="s">
        <v>8541</v>
      </c>
      <c r="F5087" s="127">
        <v>5.5</v>
      </c>
      <c r="G5087" s="70">
        <v>1</v>
      </c>
      <c r="H5087" s="69">
        <v>2</v>
      </c>
      <c r="I5087" s="79">
        <v>-1</v>
      </c>
      <c r="J5087" s="18">
        <f t="shared" si="318"/>
        <v>690.89000000000021</v>
      </c>
      <c r="K5087" s="19" t="str">
        <f t="shared" si="316"/>
        <v>Feb-14</v>
      </c>
      <c r="L5087" s="20">
        <f t="shared" si="319"/>
        <v>4993</v>
      </c>
      <c r="M5087" s="21">
        <f t="shared" si="317"/>
        <v>0.13837172040857204</v>
      </c>
    </row>
    <row r="5088" spans="1:13" x14ac:dyDescent="0.3">
      <c r="A5088" s="129">
        <v>41682</v>
      </c>
      <c r="B5088" s="126" t="s">
        <v>29</v>
      </c>
      <c r="C5088" s="125">
        <v>16.149999999999999</v>
      </c>
      <c r="D5088" s="87" t="s">
        <v>31</v>
      </c>
      <c r="E5088" s="125" t="s">
        <v>8542</v>
      </c>
      <c r="F5088" s="127">
        <v>6</v>
      </c>
      <c r="G5088" s="70">
        <v>1</v>
      </c>
      <c r="H5088" s="69">
        <v>9</v>
      </c>
      <c r="I5088" s="79">
        <v>-1</v>
      </c>
      <c r="J5088" s="18">
        <f t="shared" si="318"/>
        <v>689.89000000000021</v>
      </c>
      <c r="K5088" s="19" t="str">
        <f t="shared" si="316"/>
        <v>Feb-14</v>
      </c>
      <c r="L5088" s="20">
        <f t="shared" si="319"/>
        <v>4994</v>
      </c>
      <c r="M5088" s="21">
        <f t="shared" si="317"/>
        <v>0.13814377252703247</v>
      </c>
    </row>
    <row r="5089" spans="1:13" x14ac:dyDescent="0.3">
      <c r="A5089" s="128">
        <v>41682</v>
      </c>
      <c r="B5089" s="87" t="s">
        <v>43</v>
      </c>
      <c r="C5089" s="114">
        <v>19.149999999999999</v>
      </c>
      <c r="D5089" s="87" t="s">
        <v>31</v>
      </c>
      <c r="E5089" s="114" t="s">
        <v>536</v>
      </c>
      <c r="F5089" s="114">
        <v>5.5</v>
      </c>
      <c r="G5089" s="70">
        <v>1</v>
      </c>
      <c r="H5089" s="62" t="s">
        <v>6518</v>
      </c>
      <c r="I5089" s="63">
        <v>-1</v>
      </c>
      <c r="J5089" s="18">
        <f t="shared" si="318"/>
        <v>688.89000000000021</v>
      </c>
      <c r="K5089" s="19" t="str">
        <f t="shared" si="316"/>
        <v>Feb-14</v>
      </c>
      <c r="L5089" s="20">
        <f t="shared" si="319"/>
        <v>4995</v>
      </c>
      <c r="M5089" s="21">
        <f t="shared" si="317"/>
        <v>0.13791591591591595</v>
      </c>
    </row>
    <row r="5090" spans="1:13" x14ac:dyDescent="0.3">
      <c r="A5090" s="128">
        <v>41682</v>
      </c>
      <c r="B5090" s="87" t="s">
        <v>43</v>
      </c>
      <c r="C5090" s="114">
        <v>20.149999999999999</v>
      </c>
      <c r="D5090" s="87" t="s">
        <v>31</v>
      </c>
      <c r="E5090" s="114" t="s">
        <v>8538</v>
      </c>
      <c r="F5090" s="114">
        <v>6</v>
      </c>
      <c r="G5090" s="70">
        <v>1</v>
      </c>
      <c r="H5090" s="62" t="s">
        <v>6512</v>
      </c>
      <c r="I5090" s="63">
        <v>-1</v>
      </c>
      <c r="J5090" s="18">
        <f t="shared" si="318"/>
        <v>687.89000000000021</v>
      </c>
      <c r="K5090" s="19" t="str">
        <f t="shared" si="316"/>
        <v>Feb-14</v>
      </c>
      <c r="L5090" s="20">
        <f t="shared" si="319"/>
        <v>4996</v>
      </c>
      <c r="M5090" s="21">
        <f t="shared" si="317"/>
        <v>0.13768815052041639</v>
      </c>
    </row>
    <row r="5091" spans="1:13" x14ac:dyDescent="0.3">
      <c r="A5091" s="112">
        <v>41683</v>
      </c>
      <c r="B5091" s="87" t="s">
        <v>127</v>
      </c>
      <c r="C5091" s="102">
        <v>0.60069444444444442</v>
      </c>
      <c r="D5091" s="87" t="s">
        <v>31</v>
      </c>
      <c r="E5091" s="114" t="s">
        <v>999</v>
      </c>
      <c r="F5091" s="113">
        <v>2.75</v>
      </c>
      <c r="G5091" s="88">
        <v>1</v>
      </c>
      <c r="H5091" s="87" t="s">
        <v>33</v>
      </c>
      <c r="I5091" s="23">
        <v>-1</v>
      </c>
      <c r="J5091" s="18">
        <f t="shared" si="318"/>
        <v>686.89000000000021</v>
      </c>
      <c r="K5091" s="19" t="str">
        <f t="shared" si="316"/>
        <v>Feb-14</v>
      </c>
      <c r="L5091" s="20">
        <f t="shared" si="319"/>
        <v>4997</v>
      </c>
      <c r="M5091" s="21">
        <f t="shared" si="317"/>
        <v>0.13746047628577152</v>
      </c>
    </row>
    <row r="5092" spans="1:13" x14ac:dyDescent="0.3">
      <c r="A5092" s="112">
        <v>41683</v>
      </c>
      <c r="B5092" s="87" t="s">
        <v>50</v>
      </c>
      <c r="C5092" s="102">
        <v>0.67361111111111116</v>
      </c>
      <c r="D5092" s="87" t="s">
        <v>31</v>
      </c>
      <c r="E5092" s="114" t="s">
        <v>1744</v>
      </c>
      <c r="F5092" s="113">
        <v>3.75</v>
      </c>
      <c r="G5092" s="88">
        <v>1</v>
      </c>
      <c r="H5092" s="87" t="s">
        <v>42</v>
      </c>
      <c r="I5092" s="23">
        <v>4.5</v>
      </c>
      <c r="J5092" s="18">
        <f t="shared" si="318"/>
        <v>691.39000000000021</v>
      </c>
      <c r="K5092" s="19" t="str">
        <f t="shared" si="316"/>
        <v>Feb-14</v>
      </c>
      <c r="L5092" s="20">
        <f t="shared" si="319"/>
        <v>4998</v>
      </c>
      <c r="M5092" s="21">
        <f t="shared" si="317"/>
        <v>0.13833333333333336</v>
      </c>
    </row>
    <row r="5093" spans="1:13" x14ac:dyDescent="0.3">
      <c r="A5093" s="112">
        <v>41683</v>
      </c>
      <c r="B5093" s="87" t="s">
        <v>127</v>
      </c>
      <c r="C5093" s="102">
        <v>0.70486111111111116</v>
      </c>
      <c r="D5093" s="87" t="s">
        <v>31</v>
      </c>
      <c r="E5093" s="114" t="s">
        <v>1745</v>
      </c>
      <c r="F5093" s="113">
        <v>4</v>
      </c>
      <c r="G5093" s="88">
        <v>1</v>
      </c>
      <c r="H5093" s="87" t="s">
        <v>42</v>
      </c>
      <c r="I5093" s="23">
        <v>3</v>
      </c>
      <c r="J5093" s="18">
        <f t="shared" si="318"/>
        <v>694.39000000000021</v>
      </c>
      <c r="K5093" s="19" t="str">
        <f t="shared" si="316"/>
        <v>Feb-14</v>
      </c>
      <c r="L5093" s="20">
        <f t="shared" si="319"/>
        <v>4999</v>
      </c>
      <c r="M5093" s="21">
        <f t="shared" si="317"/>
        <v>0.13890578115623128</v>
      </c>
    </row>
    <row r="5094" spans="1:13" x14ac:dyDescent="0.3">
      <c r="A5094" s="112">
        <v>41683</v>
      </c>
      <c r="B5094" s="87" t="s">
        <v>43</v>
      </c>
      <c r="C5094" s="102">
        <v>0.73611111111111116</v>
      </c>
      <c r="D5094" s="87" t="s">
        <v>31</v>
      </c>
      <c r="E5094" s="114" t="s">
        <v>1390</v>
      </c>
      <c r="F5094" s="113">
        <v>2.88</v>
      </c>
      <c r="G5094" s="88">
        <v>1</v>
      </c>
      <c r="H5094" s="87" t="s">
        <v>33</v>
      </c>
      <c r="I5094" s="23">
        <v>-1</v>
      </c>
      <c r="J5094" s="18">
        <f t="shared" si="318"/>
        <v>693.39000000000021</v>
      </c>
      <c r="K5094" s="19" t="str">
        <f t="shared" si="316"/>
        <v>Feb-14</v>
      </c>
      <c r="L5094" s="20">
        <f t="shared" si="319"/>
        <v>5000</v>
      </c>
      <c r="M5094" s="21">
        <f t="shared" si="317"/>
        <v>0.13867800000000005</v>
      </c>
    </row>
    <row r="5095" spans="1:13" x14ac:dyDescent="0.3">
      <c r="A5095" s="112">
        <v>41683</v>
      </c>
      <c r="B5095" s="87" t="s">
        <v>43</v>
      </c>
      <c r="C5095" s="102">
        <v>0.81944444444444453</v>
      </c>
      <c r="D5095" s="87" t="s">
        <v>31</v>
      </c>
      <c r="E5095" s="114" t="s">
        <v>1746</v>
      </c>
      <c r="F5095" s="113">
        <v>3.25</v>
      </c>
      <c r="G5095" s="88">
        <v>1</v>
      </c>
      <c r="H5095" s="87" t="s">
        <v>33</v>
      </c>
      <c r="I5095" s="23">
        <v>-1</v>
      </c>
      <c r="J5095" s="18">
        <f t="shared" si="318"/>
        <v>692.39000000000021</v>
      </c>
      <c r="K5095" s="19" t="str">
        <f t="shared" si="316"/>
        <v>Feb-14</v>
      </c>
      <c r="L5095" s="20">
        <f t="shared" si="319"/>
        <v>5001</v>
      </c>
      <c r="M5095" s="21">
        <f t="shared" si="317"/>
        <v>0.13845030993801244</v>
      </c>
    </row>
    <row r="5096" spans="1:13" x14ac:dyDescent="0.3">
      <c r="A5096" s="129">
        <v>41683</v>
      </c>
      <c r="B5096" s="126" t="s">
        <v>50</v>
      </c>
      <c r="C5096" s="125">
        <v>14.1</v>
      </c>
      <c r="D5096" s="87" t="s">
        <v>31</v>
      </c>
      <c r="E5096" s="125" t="s">
        <v>8544</v>
      </c>
      <c r="F5096" s="127">
        <v>6</v>
      </c>
      <c r="G5096" s="70">
        <v>1</v>
      </c>
      <c r="H5096" s="69" t="s">
        <v>6103</v>
      </c>
      <c r="I5096" s="79">
        <v>-1</v>
      </c>
      <c r="J5096" s="18">
        <f t="shared" si="318"/>
        <v>691.39000000000021</v>
      </c>
      <c r="K5096" s="19" t="str">
        <f t="shared" si="316"/>
        <v>Feb-14</v>
      </c>
      <c r="L5096" s="20">
        <f t="shared" si="319"/>
        <v>5002</v>
      </c>
      <c r="M5096" s="21">
        <f t="shared" si="317"/>
        <v>0.13822271091563379</v>
      </c>
    </row>
    <row r="5097" spans="1:13" x14ac:dyDescent="0.3">
      <c r="A5097" s="129">
        <v>41683</v>
      </c>
      <c r="B5097" s="126" t="s">
        <v>50</v>
      </c>
      <c r="C5097" s="125">
        <v>14.4</v>
      </c>
      <c r="D5097" s="87" t="s">
        <v>31</v>
      </c>
      <c r="E5097" s="125" t="s">
        <v>1796</v>
      </c>
      <c r="F5097" s="127">
        <v>4.5</v>
      </c>
      <c r="G5097" s="70">
        <v>1</v>
      </c>
      <c r="H5097" s="69" t="s">
        <v>8545</v>
      </c>
      <c r="I5097" s="79">
        <v>-1</v>
      </c>
      <c r="J5097" s="18">
        <f t="shared" si="318"/>
        <v>690.39000000000021</v>
      </c>
      <c r="K5097" s="19" t="str">
        <f t="shared" si="316"/>
        <v>Feb-14</v>
      </c>
      <c r="L5097" s="20">
        <f t="shared" si="319"/>
        <v>5003</v>
      </c>
      <c r="M5097" s="21">
        <f t="shared" si="317"/>
        <v>0.13799520287827308</v>
      </c>
    </row>
    <row r="5098" spans="1:13" x14ac:dyDescent="0.3">
      <c r="A5098" s="128">
        <v>41683</v>
      </c>
      <c r="B5098" s="87" t="s">
        <v>43</v>
      </c>
      <c r="C5098" s="114">
        <v>17.100000000000001</v>
      </c>
      <c r="D5098" s="87" t="s">
        <v>31</v>
      </c>
      <c r="E5098" s="114" t="s">
        <v>8543</v>
      </c>
      <c r="F5098" s="114">
        <v>6</v>
      </c>
      <c r="G5098" s="70">
        <v>1</v>
      </c>
      <c r="H5098" s="71" t="s">
        <v>6512</v>
      </c>
      <c r="I5098" s="63">
        <v>-1</v>
      </c>
      <c r="J5098" s="18">
        <f t="shared" si="318"/>
        <v>689.39000000000021</v>
      </c>
      <c r="K5098" s="19" t="str">
        <f t="shared" si="316"/>
        <v>Feb-14</v>
      </c>
      <c r="L5098" s="20">
        <f t="shared" si="319"/>
        <v>5004</v>
      </c>
      <c r="M5098" s="21">
        <f t="shared" si="317"/>
        <v>0.13776778577138293</v>
      </c>
    </row>
    <row r="5099" spans="1:13" x14ac:dyDescent="0.3">
      <c r="A5099" s="128">
        <v>41683</v>
      </c>
      <c r="B5099" s="87" t="s">
        <v>43</v>
      </c>
      <c r="C5099" s="114">
        <v>18.399999999999999</v>
      </c>
      <c r="D5099" s="87" t="s">
        <v>31</v>
      </c>
      <c r="E5099" s="114" t="s">
        <v>1137</v>
      </c>
      <c r="F5099" s="114">
        <v>5.5</v>
      </c>
      <c r="G5099" s="70">
        <v>1</v>
      </c>
      <c r="H5099" s="71" t="s">
        <v>6518</v>
      </c>
      <c r="I5099" s="63">
        <v>-1</v>
      </c>
      <c r="J5099" s="18">
        <f t="shared" si="318"/>
        <v>688.39000000000021</v>
      </c>
      <c r="K5099" s="19" t="str">
        <f t="shared" si="316"/>
        <v>Feb-14</v>
      </c>
      <c r="L5099" s="20">
        <f t="shared" si="319"/>
        <v>5005</v>
      </c>
      <c r="M5099" s="21">
        <f t="shared" si="317"/>
        <v>0.13754045954045957</v>
      </c>
    </row>
    <row r="5100" spans="1:13" x14ac:dyDescent="0.3">
      <c r="A5100" s="112">
        <v>41684</v>
      </c>
      <c r="B5100" s="87" t="s">
        <v>79</v>
      </c>
      <c r="C5100" s="102">
        <v>0.63888888888888895</v>
      </c>
      <c r="D5100" s="87" t="s">
        <v>31</v>
      </c>
      <c r="E5100" s="114" t="s">
        <v>1747</v>
      </c>
      <c r="F5100" s="113">
        <v>2.75</v>
      </c>
      <c r="G5100" s="88">
        <v>1</v>
      </c>
      <c r="H5100" s="87" t="s">
        <v>33</v>
      </c>
      <c r="I5100" s="23">
        <v>-1</v>
      </c>
      <c r="J5100" s="18">
        <f t="shared" si="318"/>
        <v>687.39000000000021</v>
      </c>
      <c r="K5100" s="19" t="str">
        <f t="shared" si="316"/>
        <v>Feb-14</v>
      </c>
      <c r="L5100" s="20">
        <f t="shared" si="319"/>
        <v>5006</v>
      </c>
      <c r="M5100" s="21">
        <f t="shared" si="317"/>
        <v>0.1373132241310428</v>
      </c>
    </row>
    <row r="5101" spans="1:13" x14ac:dyDescent="0.3">
      <c r="A5101" s="112">
        <v>41684</v>
      </c>
      <c r="B5101" s="113" t="s">
        <v>45</v>
      </c>
      <c r="C5101" s="102">
        <v>0.81597222222222221</v>
      </c>
      <c r="D5101" s="87" t="s">
        <v>31</v>
      </c>
      <c r="E5101" s="114" t="s">
        <v>1748</v>
      </c>
      <c r="F5101" s="113">
        <v>2.75</v>
      </c>
      <c r="G5101" s="88">
        <v>1</v>
      </c>
      <c r="H5101" s="87" t="s">
        <v>33</v>
      </c>
      <c r="I5101" s="23">
        <v>-1</v>
      </c>
      <c r="J5101" s="18">
        <f t="shared" si="318"/>
        <v>686.39000000000021</v>
      </c>
      <c r="K5101" s="19" t="str">
        <f t="shared" si="316"/>
        <v>Feb-14</v>
      </c>
      <c r="L5101" s="20">
        <f t="shared" si="319"/>
        <v>5007</v>
      </c>
      <c r="M5101" s="21">
        <f t="shared" si="317"/>
        <v>0.13708607948871585</v>
      </c>
    </row>
    <row r="5102" spans="1:13" x14ac:dyDescent="0.3">
      <c r="A5102" s="129">
        <v>41684</v>
      </c>
      <c r="B5102" s="126" t="s">
        <v>29</v>
      </c>
      <c r="C5102" s="125">
        <v>14.3</v>
      </c>
      <c r="D5102" s="87" t="s">
        <v>31</v>
      </c>
      <c r="E5102" s="125" t="s">
        <v>2679</v>
      </c>
      <c r="F5102" s="127">
        <v>4.33</v>
      </c>
      <c r="G5102" s="70">
        <v>1</v>
      </c>
      <c r="H5102" s="69">
        <v>1</v>
      </c>
      <c r="I5102" s="79">
        <v>3.33</v>
      </c>
      <c r="J5102" s="18">
        <f t="shared" si="318"/>
        <v>689.72000000000025</v>
      </c>
      <c r="K5102" s="19" t="str">
        <f t="shared" si="316"/>
        <v>Feb-14</v>
      </c>
      <c r="L5102" s="20">
        <f t="shared" si="319"/>
        <v>5008</v>
      </c>
      <c r="M5102" s="21">
        <f t="shared" si="317"/>
        <v>0.137723642172524</v>
      </c>
    </row>
    <row r="5103" spans="1:13" x14ac:dyDescent="0.3">
      <c r="A5103" s="129">
        <v>41684</v>
      </c>
      <c r="B5103" s="126" t="s">
        <v>29</v>
      </c>
      <c r="C5103" s="125">
        <v>15.05</v>
      </c>
      <c r="D5103" s="87" t="s">
        <v>31</v>
      </c>
      <c r="E5103" s="125" t="s">
        <v>8126</v>
      </c>
      <c r="F5103" s="127">
        <v>5.5</v>
      </c>
      <c r="G5103" s="70">
        <v>1</v>
      </c>
      <c r="H5103" s="69">
        <v>3</v>
      </c>
      <c r="I5103" s="79">
        <v>-1</v>
      </c>
      <c r="J5103" s="18">
        <f t="shared" si="318"/>
        <v>688.72000000000025</v>
      </c>
      <c r="K5103" s="19" t="str">
        <f t="shared" si="316"/>
        <v>Feb-14</v>
      </c>
      <c r="L5103" s="20">
        <f t="shared" si="319"/>
        <v>5009</v>
      </c>
      <c r="M5103" s="21">
        <f t="shared" si="317"/>
        <v>0.13749650628868043</v>
      </c>
    </row>
    <row r="5104" spans="1:13" x14ac:dyDescent="0.3">
      <c r="A5104" s="129">
        <v>41684</v>
      </c>
      <c r="B5104" s="126" t="s">
        <v>29</v>
      </c>
      <c r="C5104" s="125">
        <v>16.149999999999999</v>
      </c>
      <c r="D5104" s="87" t="s">
        <v>31</v>
      </c>
      <c r="E5104" s="125" t="s">
        <v>8546</v>
      </c>
      <c r="F5104" s="127">
        <v>5.5</v>
      </c>
      <c r="G5104" s="70">
        <v>1</v>
      </c>
      <c r="H5104" s="69">
        <v>6</v>
      </c>
      <c r="I5104" s="79">
        <v>-1</v>
      </c>
      <c r="J5104" s="18">
        <f t="shared" si="318"/>
        <v>687.72000000000025</v>
      </c>
      <c r="K5104" s="19" t="str">
        <f t="shared" si="316"/>
        <v>Feb-14</v>
      </c>
      <c r="L5104" s="20">
        <f t="shared" si="319"/>
        <v>5010</v>
      </c>
      <c r="M5104" s="21">
        <f t="shared" si="317"/>
        <v>0.13726946107784435</v>
      </c>
    </row>
    <row r="5105" spans="1:13" x14ac:dyDescent="0.3">
      <c r="A5105" s="128">
        <v>41684</v>
      </c>
      <c r="B5105" s="87" t="s">
        <v>45</v>
      </c>
      <c r="C5105" s="114">
        <v>17.05</v>
      </c>
      <c r="D5105" s="87" t="s">
        <v>31</v>
      </c>
      <c r="E5105" s="114" t="s">
        <v>1781</v>
      </c>
      <c r="F5105" s="114">
        <v>5.5</v>
      </c>
      <c r="G5105" s="70">
        <v>1</v>
      </c>
      <c r="H5105" s="71" t="s">
        <v>6518</v>
      </c>
      <c r="I5105" s="63">
        <v>-1</v>
      </c>
      <c r="J5105" s="18">
        <f t="shared" si="318"/>
        <v>686.72000000000025</v>
      </c>
      <c r="K5105" s="19" t="str">
        <f t="shared" si="316"/>
        <v>Feb-14</v>
      </c>
      <c r="L5105" s="20">
        <f t="shared" si="319"/>
        <v>5011</v>
      </c>
      <c r="M5105" s="21">
        <f t="shared" si="317"/>
        <v>0.13704250648573144</v>
      </c>
    </row>
    <row r="5106" spans="1:13" x14ac:dyDescent="0.3">
      <c r="A5106" s="112">
        <v>41685</v>
      </c>
      <c r="B5106" s="87" t="s">
        <v>58</v>
      </c>
      <c r="C5106" s="102">
        <v>0.61111111111111105</v>
      </c>
      <c r="D5106" s="87" t="s">
        <v>31</v>
      </c>
      <c r="E5106" s="114" t="s">
        <v>1749</v>
      </c>
      <c r="F5106" s="113">
        <v>3.75</v>
      </c>
      <c r="G5106" s="88">
        <v>1</v>
      </c>
      <c r="H5106" s="87" t="s">
        <v>33</v>
      </c>
      <c r="I5106" s="23">
        <v>-1</v>
      </c>
      <c r="J5106" s="18">
        <f t="shared" si="318"/>
        <v>685.72000000000025</v>
      </c>
      <c r="K5106" s="19" t="str">
        <f t="shared" si="316"/>
        <v>Feb-14</v>
      </c>
      <c r="L5106" s="20">
        <f t="shared" si="319"/>
        <v>5012</v>
      </c>
      <c r="M5106" s="21">
        <f t="shared" si="317"/>
        <v>0.1368156424581006</v>
      </c>
    </row>
    <row r="5107" spans="1:13" x14ac:dyDescent="0.3">
      <c r="A5107" s="112">
        <v>41685</v>
      </c>
      <c r="B5107" s="87" t="s">
        <v>29</v>
      </c>
      <c r="C5107" s="102">
        <v>0.64236111111111105</v>
      </c>
      <c r="D5107" s="87" t="s">
        <v>31</v>
      </c>
      <c r="E5107" s="114" t="s">
        <v>1750</v>
      </c>
      <c r="F5107" s="113">
        <v>3.75</v>
      </c>
      <c r="G5107" s="88">
        <v>1</v>
      </c>
      <c r="H5107" s="87" t="s">
        <v>33</v>
      </c>
      <c r="I5107" s="23">
        <v>-1</v>
      </c>
      <c r="J5107" s="18">
        <f t="shared" si="318"/>
        <v>684.72000000000025</v>
      </c>
      <c r="K5107" s="19" t="str">
        <f t="shared" si="316"/>
        <v>Feb-14</v>
      </c>
      <c r="L5107" s="20">
        <f t="shared" si="319"/>
        <v>5013</v>
      </c>
      <c r="M5107" s="21">
        <f t="shared" si="317"/>
        <v>0.13658886894075409</v>
      </c>
    </row>
    <row r="5108" spans="1:13" x14ac:dyDescent="0.3">
      <c r="A5108" s="112">
        <v>41685</v>
      </c>
      <c r="B5108" s="87" t="s">
        <v>35</v>
      </c>
      <c r="C5108" s="102">
        <v>0.71180555555555547</v>
      </c>
      <c r="D5108" s="87" t="s">
        <v>31</v>
      </c>
      <c r="E5108" s="114" t="s">
        <v>1751</v>
      </c>
      <c r="F5108" s="113">
        <v>3.5</v>
      </c>
      <c r="G5108" s="88">
        <v>1</v>
      </c>
      <c r="H5108" s="87" t="s">
        <v>33</v>
      </c>
      <c r="I5108" s="23">
        <v>-1</v>
      </c>
      <c r="J5108" s="18">
        <f t="shared" si="318"/>
        <v>683.72000000000025</v>
      </c>
      <c r="K5108" s="19" t="str">
        <f t="shared" si="316"/>
        <v>Feb-14</v>
      </c>
      <c r="L5108" s="20">
        <f t="shared" si="319"/>
        <v>5014</v>
      </c>
      <c r="M5108" s="21">
        <f t="shared" si="317"/>
        <v>0.13636218587953736</v>
      </c>
    </row>
    <row r="5109" spans="1:13" x14ac:dyDescent="0.3">
      <c r="A5109" s="129">
        <v>41685</v>
      </c>
      <c r="B5109" s="127" t="s">
        <v>118</v>
      </c>
      <c r="C5109" s="125">
        <v>13.2</v>
      </c>
      <c r="D5109" s="87" t="s">
        <v>31</v>
      </c>
      <c r="E5109" s="125" t="s">
        <v>8547</v>
      </c>
      <c r="F5109" s="127">
        <v>5.5</v>
      </c>
      <c r="G5109" s="70">
        <v>1</v>
      </c>
      <c r="H5109" s="69">
        <v>2</v>
      </c>
      <c r="I5109" s="79">
        <v>-1</v>
      </c>
      <c r="J5109" s="18">
        <f t="shared" si="318"/>
        <v>682.72000000000025</v>
      </c>
      <c r="K5109" s="19" t="str">
        <f t="shared" si="316"/>
        <v>Feb-14</v>
      </c>
      <c r="L5109" s="20">
        <f t="shared" si="319"/>
        <v>5015</v>
      </c>
      <c r="M5109" s="21">
        <f t="shared" si="317"/>
        <v>0.13613559322033902</v>
      </c>
    </row>
    <row r="5110" spans="1:13" x14ac:dyDescent="0.3">
      <c r="A5110" s="129">
        <v>41685</v>
      </c>
      <c r="B5110" s="126" t="s">
        <v>29</v>
      </c>
      <c r="C5110" s="125">
        <v>14.5</v>
      </c>
      <c r="D5110" s="87" t="s">
        <v>31</v>
      </c>
      <c r="E5110" s="125" t="s">
        <v>8548</v>
      </c>
      <c r="F5110" s="127">
        <v>5.5</v>
      </c>
      <c r="G5110" s="70">
        <v>1</v>
      </c>
      <c r="H5110" s="69">
        <v>6</v>
      </c>
      <c r="I5110" s="79">
        <v>-1</v>
      </c>
      <c r="J5110" s="18">
        <f t="shared" si="318"/>
        <v>681.72000000000025</v>
      </c>
      <c r="K5110" s="19" t="str">
        <f t="shared" si="316"/>
        <v>Feb-14</v>
      </c>
      <c r="L5110" s="20">
        <f t="shared" si="319"/>
        <v>5016</v>
      </c>
      <c r="M5110" s="21">
        <f t="shared" si="317"/>
        <v>0.13590909090909095</v>
      </c>
    </row>
    <row r="5111" spans="1:13" x14ac:dyDescent="0.3">
      <c r="A5111" s="129">
        <v>41685</v>
      </c>
      <c r="B5111" s="126" t="s">
        <v>118</v>
      </c>
      <c r="C5111" s="125">
        <v>15.05</v>
      </c>
      <c r="D5111" s="87" t="s">
        <v>31</v>
      </c>
      <c r="E5111" s="125" t="s">
        <v>1911</v>
      </c>
      <c r="F5111" s="127">
        <v>5</v>
      </c>
      <c r="G5111" s="70">
        <v>1</v>
      </c>
      <c r="H5111" s="69">
        <v>9</v>
      </c>
      <c r="I5111" s="79">
        <v>-1</v>
      </c>
      <c r="J5111" s="18">
        <f t="shared" si="318"/>
        <v>680.72000000000025</v>
      </c>
      <c r="K5111" s="19" t="str">
        <f t="shared" si="316"/>
        <v>Feb-14</v>
      </c>
      <c r="L5111" s="20">
        <f t="shared" si="319"/>
        <v>5017</v>
      </c>
      <c r="M5111" s="21">
        <f t="shared" si="317"/>
        <v>0.13568267889176805</v>
      </c>
    </row>
    <row r="5112" spans="1:13" x14ac:dyDescent="0.3">
      <c r="A5112" s="129">
        <v>41685</v>
      </c>
      <c r="B5112" s="126" t="s">
        <v>35</v>
      </c>
      <c r="C5112" s="125">
        <v>15.3</v>
      </c>
      <c r="D5112" s="87" t="s">
        <v>31</v>
      </c>
      <c r="E5112" s="125" t="s">
        <v>2120</v>
      </c>
      <c r="F5112" s="127">
        <v>5.5</v>
      </c>
      <c r="G5112" s="70">
        <v>1</v>
      </c>
      <c r="H5112" s="69" t="s">
        <v>6116</v>
      </c>
      <c r="I5112" s="79">
        <v>-1</v>
      </c>
      <c r="J5112" s="18">
        <f t="shared" si="318"/>
        <v>679.72000000000025</v>
      </c>
      <c r="K5112" s="19" t="str">
        <f t="shared" si="316"/>
        <v>Feb-14</v>
      </c>
      <c r="L5112" s="20">
        <f t="shared" si="319"/>
        <v>5018</v>
      </c>
      <c r="M5112" s="21">
        <f t="shared" si="317"/>
        <v>0.13545635711438825</v>
      </c>
    </row>
    <row r="5113" spans="1:13" x14ac:dyDescent="0.3">
      <c r="A5113" s="129">
        <v>41685</v>
      </c>
      <c r="B5113" s="126" t="s">
        <v>35</v>
      </c>
      <c r="C5113" s="125">
        <v>15.3</v>
      </c>
      <c r="D5113" s="87" t="s">
        <v>31</v>
      </c>
      <c r="E5113" s="125" t="s">
        <v>8549</v>
      </c>
      <c r="F5113" s="127">
        <v>6</v>
      </c>
      <c r="G5113" s="70">
        <v>1</v>
      </c>
      <c r="H5113" s="69" t="s">
        <v>6116</v>
      </c>
      <c r="I5113" s="79">
        <v>-1</v>
      </c>
      <c r="J5113" s="18">
        <f t="shared" si="318"/>
        <v>678.72000000000025</v>
      </c>
      <c r="K5113" s="19" t="str">
        <f t="shared" si="316"/>
        <v>Feb-14</v>
      </c>
      <c r="L5113" s="20">
        <f t="shared" si="319"/>
        <v>5019</v>
      </c>
      <c r="M5113" s="21">
        <f t="shared" si="317"/>
        <v>0.13523012552301261</v>
      </c>
    </row>
    <row r="5114" spans="1:13" x14ac:dyDescent="0.3">
      <c r="A5114" s="129">
        <v>41685</v>
      </c>
      <c r="B5114" s="126" t="s">
        <v>35</v>
      </c>
      <c r="C5114" s="125">
        <v>16.05</v>
      </c>
      <c r="D5114" s="87" t="s">
        <v>31</v>
      </c>
      <c r="E5114" s="125" t="s">
        <v>8550</v>
      </c>
      <c r="F5114" s="127">
        <v>5.5</v>
      </c>
      <c r="G5114" s="70">
        <v>1</v>
      </c>
      <c r="H5114" s="69">
        <v>6</v>
      </c>
      <c r="I5114" s="79">
        <v>-1</v>
      </c>
      <c r="J5114" s="18">
        <f t="shared" si="318"/>
        <v>677.72000000000025</v>
      </c>
      <c r="K5114" s="19" t="str">
        <f t="shared" si="316"/>
        <v>Feb-14</v>
      </c>
      <c r="L5114" s="20">
        <f t="shared" si="319"/>
        <v>5020</v>
      </c>
      <c r="M5114" s="21">
        <f t="shared" si="317"/>
        <v>0.13500398406374506</v>
      </c>
    </row>
    <row r="5115" spans="1:13" x14ac:dyDescent="0.3">
      <c r="A5115" s="129">
        <v>41685</v>
      </c>
      <c r="B5115" s="126" t="s">
        <v>58</v>
      </c>
      <c r="C5115" s="125">
        <v>16.5</v>
      </c>
      <c r="D5115" s="87" t="s">
        <v>31</v>
      </c>
      <c r="E5115" s="125" t="s">
        <v>8551</v>
      </c>
      <c r="F5115" s="127">
        <v>4.5</v>
      </c>
      <c r="G5115" s="70">
        <v>1</v>
      </c>
      <c r="H5115" s="69">
        <v>4</v>
      </c>
      <c r="I5115" s="79">
        <v>-1</v>
      </c>
      <c r="J5115" s="18">
        <f t="shared" si="318"/>
        <v>676.72000000000025</v>
      </c>
      <c r="K5115" s="19" t="str">
        <f t="shared" si="316"/>
        <v>Feb-14</v>
      </c>
      <c r="L5115" s="20">
        <f t="shared" si="319"/>
        <v>5021</v>
      </c>
      <c r="M5115" s="21">
        <f t="shared" si="317"/>
        <v>0.13477793268273258</v>
      </c>
    </row>
    <row r="5116" spans="1:13" x14ac:dyDescent="0.3">
      <c r="A5116" s="129">
        <v>41685</v>
      </c>
      <c r="B5116" s="126" t="s">
        <v>29</v>
      </c>
      <c r="C5116" s="125">
        <v>17</v>
      </c>
      <c r="D5116" s="87" t="s">
        <v>31</v>
      </c>
      <c r="E5116" s="125" t="s">
        <v>8552</v>
      </c>
      <c r="F5116" s="127">
        <v>6</v>
      </c>
      <c r="G5116" s="70">
        <v>1</v>
      </c>
      <c r="H5116" s="69">
        <v>3</v>
      </c>
      <c r="I5116" s="79">
        <v>-1</v>
      </c>
      <c r="J5116" s="18">
        <f t="shared" si="318"/>
        <v>675.72000000000025</v>
      </c>
      <c r="K5116" s="19" t="str">
        <f t="shared" si="316"/>
        <v>Feb-14</v>
      </c>
      <c r="L5116" s="20">
        <f t="shared" si="319"/>
        <v>5022</v>
      </c>
      <c r="M5116" s="21">
        <f t="shared" si="317"/>
        <v>0.13455197132616492</v>
      </c>
    </row>
    <row r="5117" spans="1:13" x14ac:dyDescent="0.3">
      <c r="A5117" s="129">
        <v>41687</v>
      </c>
      <c r="B5117" s="126" t="s">
        <v>45</v>
      </c>
      <c r="C5117" s="125">
        <v>14.15</v>
      </c>
      <c r="D5117" s="87" t="s">
        <v>31</v>
      </c>
      <c r="E5117" s="125" t="s">
        <v>8553</v>
      </c>
      <c r="F5117" s="127">
        <v>4.5</v>
      </c>
      <c r="G5117" s="70">
        <v>1</v>
      </c>
      <c r="H5117" s="69">
        <v>4</v>
      </c>
      <c r="I5117" s="79">
        <v>-1</v>
      </c>
      <c r="J5117" s="18">
        <f t="shared" si="318"/>
        <v>674.72000000000025</v>
      </c>
      <c r="K5117" s="19" t="str">
        <f t="shared" si="316"/>
        <v>Feb-14</v>
      </c>
      <c r="L5117" s="20">
        <f t="shared" si="319"/>
        <v>5023</v>
      </c>
      <c r="M5117" s="21">
        <f t="shared" si="317"/>
        <v>0.13432609994027478</v>
      </c>
    </row>
    <row r="5118" spans="1:13" x14ac:dyDescent="0.3">
      <c r="A5118" s="129">
        <v>41687</v>
      </c>
      <c r="B5118" s="126" t="s">
        <v>45</v>
      </c>
      <c r="C5118" s="125">
        <v>15.15</v>
      </c>
      <c r="D5118" s="87" t="s">
        <v>31</v>
      </c>
      <c r="E5118" s="125" t="s">
        <v>8554</v>
      </c>
      <c r="F5118" s="127">
        <v>5</v>
      </c>
      <c r="G5118" s="70">
        <v>1</v>
      </c>
      <c r="H5118" s="69">
        <v>2</v>
      </c>
      <c r="I5118" s="79">
        <v>-1</v>
      </c>
      <c r="J5118" s="18">
        <f t="shared" si="318"/>
        <v>673.72000000000025</v>
      </c>
      <c r="K5118" s="19" t="str">
        <f t="shared" si="316"/>
        <v>Feb-14</v>
      </c>
      <c r="L5118" s="20">
        <f t="shared" si="319"/>
        <v>5024</v>
      </c>
      <c r="M5118" s="21">
        <f t="shared" si="317"/>
        <v>0.13410031847133763</v>
      </c>
    </row>
    <row r="5119" spans="1:13" x14ac:dyDescent="0.3">
      <c r="A5119" s="129">
        <v>41687</v>
      </c>
      <c r="B5119" s="126" t="s">
        <v>45</v>
      </c>
      <c r="C5119" s="125">
        <v>15.45</v>
      </c>
      <c r="D5119" s="87" t="s">
        <v>31</v>
      </c>
      <c r="E5119" s="125" t="s">
        <v>8555</v>
      </c>
      <c r="F5119" s="127">
        <v>4.5</v>
      </c>
      <c r="G5119" s="70">
        <v>1</v>
      </c>
      <c r="H5119" s="69">
        <v>1</v>
      </c>
      <c r="I5119" s="79">
        <v>3.5</v>
      </c>
      <c r="J5119" s="18">
        <f t="shared" si="318"/>
        <v>677.22000000000025</v>
      </c>
      <c r="K5119" s="19" t="str">
        <f t="shared" si="316"/>
        <v>Feb-14</v>
      </c>
      <c r="L5119" s="20">
        <f t="shared" si="319"/>
        <v>5025</v>
      </c>
      <c r="M5119" s="21">
        <f t="shared" si="317"/>
        <v>0.1347701492537314</v>
      </c>
    </row>
    <row r="5120" spans="1:13" x14ac:dyDescent="0.3">
      <c r="A5120" s="129">
        <v>41687</v>
      </c>
      <c r="B5120" s="126" t="s">
        <v>45</v>
      </c>
      <c r="C5120" s="125">
        <v>17.45</v>
      </c>
      <c r="D5120" s="87" t="s">
        <v>31</v>
      </c>
      <c r="E5120" s="125" t="s">
        <v>711</v>
      </c>
      <c r="F5120" s="127">
        <v>5</v>
      </c>
      <c r="G5120" s="70">
        <v>1</v>
      </c>
      <c r="H5120" s="69">
        <v>2</v>
      </c>
      <c r="I5120" s="79">
        <v>-1</v>
      </c>
      <c r="J5120" s="18">
        <f t="shared" si="318"/>
        <v>676.22000000000025</v>
      </c>
      <c r="K5120" s="19" t="str">
        <f t="shared" si="316"/>
        <v>Feb-14</v>
      </c>
      <c r="L5120" s="20">
        <f t="shared" si="319"/>
        <v>5026</v>
      </c>
      <c r="M5120" s="21">
        <f t="shared" si="317"/>
        <v>0.13454436927974536</v>
      </c>
    </row>
    <row r="5121" spans="1:13" x14ac:dyDescent="0.3">
      <c r="A5121" s="112">
        <v>41688</v>
      </c>
      <c r="B5121" s="87" t="s">
        <v>143</v>
      </c>
      <c r="C5121" s="102">
        <v>0.57291666666666663</v>
      </c>
      <c r="D5121" s="87" t="s">
        <v>31</v>
      </c>
      <c r="E5121" s="114" t="s">
        <v>1752</v>
      </c>
      <c r="F5121" s="113">
        <v>3.75</v>
      </c>
      <c r="G5121" s="88">
        <v>1</v>
      </c>
      <c r="H5121" s="87" t="s">
        <v>33</v>
      </c>
      <c r="I5121" s="23">
        <v>-1</v>
      </c>
      <c r="J5121" s="18">
        <f t="shared" si="318"/>
        <v>675.22000000000025</v>
      </c>
      <c r="K5121" s="19" t="str">
        <f t="shared" si="316"/>
        <v>Feb-14</v>
      </c>
      <c r="L5121" s="20">
        <f t="shared" si="319"/>
        <v>5027</v>
      </c>
      <c r="M5121" s="21">
        <f t="shared" si="317"/>
        <v>0.13431867913268355</v>
      </c>
    </row>
    <row r="5122" spans="1:13" x14ac:dyDescent="0.3">
      <c r="A5122" s="112">
        <v>41688</v>
      </c>
      <c r="B5122" s="87" t="s">
        <v>143</v>
      </c>
      <c r="C5122" s="102">
        <v>0.64236111111111105</v>
      </c>
      <c r="D5122" s="87" t="s">
        <v>31</v>
      </c>
      <c r="E5122" s="114" t="s">
        <v>1730</v>
      </c>
      <c r="F5122" s="113">
        <v>2.75</v>
      </c>
      <c r="G5122" s="88">
        <v>1</v>
      </c>
      <c r="H5122" s="87" t="s">
        <v>42</v>
      </c>
      <c r="I5122" s="23">
        <v>2</v>
      </c>
      <c r="J5122" s="18">
        <f t="shared" si="318"/>
        <v>677.22000000000025</v>
      </c>
      <c r="K5122" s="19" t="str">
        <f t="shared" ref="K5122:K5185" si="320">TEXT(A5122,"MMM-yy")</f>
        <v>Feb-14</v>
      </c>
      <c r="L5122" s="20">
        <f t="shared" si="319"/>
        <v>5028</v>
      </c>
      <c r="M5122" s="21">
        <f t="shared" ref="M5122:M5185" si="321">J5122/L5122</f>
        <v>0.1346897374701671</v>
      </c>
    </row>
    <row r="5123" spans="1:13" x14ac:dyDescent="0.3">
      <c r="A5123" s="112">
        <v>41688</v>
      </c>
      <c r="B5123" s="87" t="s">
        <v>103</v>
      </c>
      <c r="C5123" s="102">
        <v>0.65625</v>
      </c>
      <c r="D5123" s="87" t="s">
        <v>31</v>
      </c>
      <c r="E5123" s="114" t="s">
        <v>1753</v>
      </c>
      <c r="F5123" s="113">
        <v>3.25</v>
      </c>
      <c r="G5123" s="88">
        <v>1</v>
      </c>
      <c r="H5123" s="87" t="s">
        <v>33</v>
      </c>
      <c r="I5123" s="23">
        <v>-1</v>
      </c>
      <c r="J5123" s="18">
        <f t="shared" ref="J5123:J5186" si="322">J5122+I5123</f>
        <v>676.22000000000025</v>
      </c>
      <c r="K5123" s="19" t="str">
        <f t="shared" si="320"/>
        <v>Feb-14</v>
      </c>
      <c r="L5123" s="20">
        <f t="shared" ref="L5123:L5186" si="323">L5122+G5123</f>
        <v>5029</v>
      </c>
      <c r="M5123" s="21">
        <f t="shared" si="321"/>
        <v>0.13446410817259899</v>
      </c>
    </row>
    <row r="5124" spans="1:13" x14ac:dyDescent="0.3">
      <c r="A5124" s="129">
        <v>41688</v>
      </c>
      <c r="B5124" s="126" t="s">
        <v>103</v>
      </c>
      <c r="C5124" s="125">
        <v>15.1</v>
      </c>
      <c r="D5124" s="87" t="s">
        <v>31</v>
      </c>
      <c r="E5124" s="125" t="s">
        <v>7608</v>
      </c>
      <c r="F5124" s="127">
        <v>5</v>
      </c>
      <c r="G5124" s="70">
        <v>1</v>
      </c>
      <c r="H5124" s="69">
        <v>2</v>
      </c>
      <c r="I5124" s="79">
        <v>-1</v>
      </c>
      <c r="J5124" s="18">
        <f t="shared" si="322"/>
        <v>675.22000000000025</v>
      </c>
      <c r="K5124" s="19" t="str">
        <f t="shared" si="320"/>
        <v>Feb-14</v>
      </c>
      <c r="L5124" s="20">
        <f t="shared" si="323"/>
        <v>5030</v>
      </c>
      <c r="M5124" s="21">
        <f t="shared" si="321"/>
        <v>0.13423856858846925</v>
      </c>
    </row>
    <row r="5125" spans="1:13" x14ac:dyDescent="0.3">
      <c r="A5125" s="129">
        <v>41688</v>
      </c>
      <c r="B5125" s="126" t="s">
        <v>143</v>
      </c>
      <c r="C5125" s="125">
        <v>16.3</v>
      </c>
      <c r="D5125" s="87" t="s">
        <v>31</v>
      </c>
      <c r="E5125" s="125" t="s">
        <v>1146</v>
      </c>
      <c r="F5125" s="127">
        <v>4.5</v>
      </c>
      <c r="G5125" s="70">
        <v>1</v>
      </c>
      <c r="H5125" s="69">
        <v>2</v>
      </c>
      <c r="I5125" s="79">
        <v>-1</v>
      </c>
      <c r="J5125" s="18">
        <f t="shared" si="322"/>
        <v>674.22000000000025</v>
      </c>
      <c r="K5125" s="19" t="str">
        <f t="shared" si="320"/>
        <v>Feb-14</v>
      </c>
      <c r="L5125" s="20">
        <f t="shared" si="323"/>
        <v>5031</v>
      </c>
      <c r="M5125" s="21">
        <f t="shared" si="321"/>
        <v>0.13401311866428151</v>
      </c>
    </row>
    <row r="5126" spans="1:13" x14ac:dyDescent="0.3">
      <c r="A5126" s="112">
        <v>41689</v>
      </c>
      <c r="B5126" s="87" t="s">
        <v>29</v>
      </c>
      <c r="C5126" s="102">
        <v>0.58333333333333337</v>
      </c>
      <c r="D5126" s="87" t="s">
        <v>31</v>
      </c>
      <c r="E5126" s="114" t="s">
        <v>1754</v>
      </c>
      <c r="F5126" s="113">
        <v>4</v>
      </c>
      <c r="G5126" s="88">
        <v>1</v>
      </c>
      <c r="H5126" s="87" t="s">
        <v>42</v>
      </c>
      <c r="I5126" s="23">
        <v>4.5</v>
      </c>
      <c r="J5126" s="18">
        <f t="shared" si="322"/>
        <v>678.72000000000025</v>
      </c>
      <c r="K5126" s="19" t="str">
        <f t="shared" si="320"/>
        <v>Feb-14</v>
      </c>
      <c r="L5126" s="20">
        <f t="shared" si="323"/>
        <v>5032</v>
      </c>
      <c r="M5126" s="21">
        <f t="shared" si="321"/>
        <v>0.13488076311605729</v>
      </c>
    </row>
    <row r="5127" spans="1:13" x14ac:dyDescent="0.3">
      <c r="A5127" s="112">
        <v>41689</v>
      </c>
      <c r="B5127" s="87" t="s">
        <v>89</v>
      </c>
      <c r="C5127" s="102">
        <v>0.63541666666666663</v>
      </c>
      <c r="D5127" s="87" t="s">
        <v>31</v>
      </c>
      <c r="E5127" s="114" t="s">
        <v>1755</v>
      </c>
      <c r="F5127" s="113">
        <v>4</v>
      </c>
      <c r="G5127" s="88">
        <v>1</v>
      </c>
      <c r="H5127" s="87" t="s">
        <v>33</v>
      </c>
      <c r="I5127" s="23">
        <v>-1</v>
      </c>
      <c r="J5127" s="18">
        <f t="shared" si="322"/>
        <v>677.72000000000025</v>
      </c>
      <c r="K5127" s="19" t="str">
        <f t="shared" si="320"/>
        <v>Feb-14</v>
      </c>
      <c r="L5127" s="20">
        <f t="shared" si="323"/>
        <v>5033</v>
      </c>
      <c r="M5127" s="21">
        <f t="shared" si="321"/>
        <v>0.13465527518378706</v>
      </c>
    </row>
    <row r="5128" spans="1:13" x14ac:dyDescent="0.3">
      <c r="A5128" s="112">
        <v>41689</v>
      </c>
      <c r="B5128" s="87" t="s">
        <v>89</v>
      </c>
      <c r="C5128" s="102">
        <v>0.67708333333333337</v>
      </c>
      <c r="D5128" s="87" t="s">
        <v>31</v>
      </c>
      <c r="E5128" s="114" t="s">
        <v>1756</v>
      </c>
      <c r="F5128" s="113">
        <v>3.75</v>
      </c>
      <c r="G5128" s="88">
        <v>1</v>
      </c>
      <c r="H5128" s="87" t="s">
        <v>42</v>
      </c>
      <c r="I5128" s="23">
        <v>2.75</v>
      </c>
      <c r="J5128" s="18">
        <f t="shared" si="322"/>
        <v>680.47000000000025</v>
      </c>
      <c r="K5128" s="19" t="str">
        <f t="shared" si="320"/>
        <v>Feb-14</v>
      </c>
      <c r="L5128" s="20">
        <f t="shared" si="323"/>
        <v>5034</v>
      </c>
      <c r="M5128" s="21">
        <f t="shared" si="321"/>
        <v>0.1351748112832738</v>
      </c>
    </row>
    <row r="5129" spans="1:13" x14ac:dyDescent="0.3">
      <c r="A5129" s="112">
        <v>41689</v>
      </c>
      <c r="B5129" s="87" t="s">
        <v>43</v>
      </c>
      <c r="C5129" s="102">
        <v>0.74652777777777779</v>
      </c>
      <c r="D5129" s="87" t="s">
        <v>31</v>
      </c>
      <c r="E5129" s="114" t="s">
        <v>1757</v>
      </c>
      <c r="F5129" s="113">
        <v>4</v>
      </c>
      <c r="G5129" s="88">
        <v>1</v>
      </c>
      <c r="H5129" s="87" t="s">
        <v>33</v>
      </c>
      <c r="I5129" s="23">
        <v>-1</v>
      </c>
      <c r="J5129" s="18">
        <f t="shared" si="322"/>
        <v>679.47000000000025</v>
      </c>
      <c r="K5129" s="19" t="str">
        <f t="shared" si="320"/>
        <v>Feb-14</v>
      </c>
      <c r="L5129" s="20">
        <f t="shared" si="323"/>
        <v>5035</v>
      </c>
      <c r="M5129" s="21">
        <f t="shared" si="321"/>
        <v>0.13494935451837145</v>
      </c>
    </row>
    <row r="5130" spans="1:13" x14ac:dyDescent="0.3">
      <c r="A5130" s="129">
        <v>41689</v>
      </c>
      <c r="B5130" s="126" t="s">
        <v>29</v>
      </c>
      <c r="C5130" s="125">
        <v>13.3</v>
      </c>
      <c r="D5130" s="87" t="s">
        <v>31</v>
      </c>
      <c r="E5130" s="125" t="s">
        <v>2224</v>
      </c>
      <c r="F5130" s="127">
        <v>4.5</v>
      </c>
      <c r="G5130" s="70">
        <v>1</v>
      </c>
      <c r="H5130" s="69">
        <v>2</v>
      </c>
      <c r="I5130" s="79">
        <v>-1</v>
      </c>
      <c r="J5130" s="18">
        <f t="shared" si="322"/>
        <v>678.47000000000025</v>
      </c>
      <c r="K5130" s="19" t="str">
        <f t="shared" si="320"/>
        <v>Feb-14</v>
      </c>
      <c r="L5130" s="20">
        <f t="shared" si="323"/>
        <v>5036</v>
      </c>
      <c r="M5130" s="21">
        <f t="shared" si="321"/>
        <v>0.13472398729150123</v>
      </c>
    </row>
    <row r="5131" spans="1:13" x14ac:dyDescent="0.3">
      <c r="A5131" s="129">
        <v>41689</v>
      </c>
      <c r="B5131" s="126" t="s">
        <v>44</v>
      </c>
      <c r="C5131" s="125">
        <v>15.25</v>
      </c>
      <c r="D5131" s="87" t="s">
        <v>31</v>
      </c>
      <c r="E5131" s="125" t="s">
        <v>8558</v>
      </c>
      <c r="F5131" s="127">
        <v>5.5</v>
      </c>
      <c r="G5131" s="70">
        <v>1</v>
      </c>
      <c r="H5131" s="69">
        <v>7</v>
      </c>
      <c r="I5131" s="79">
        <v>-1</v>
      </c>
      <c r="J5131" s="18">
        <f t="shared" si="322"/>
        <v>677.47000000000025</v>
      </c>
      <c r="K5131" s="19" t="str">
        <f t="shared" si="320"/>
        <v>Feb-14</v>
      </c>
      <c r="L5131" s="20">
        <f t="shared" si="323"/>
        <v>5037</v>
      </c>
      <c r="M5131" s="21">
        <f t="shared" si="321"/>
        <v>0.13449870954933496</v>
      </c>
    </row>
    <row r="5132" spans="1:13" x14ac:dyDescent="0.3">
      <c r="A5132" s="129">
        <v>41689</v>
      </c>
      <c r="B5132" s="126" t="s">
        <v>44</v>
      </c>
      <c r="C5132" s="125">
        <v>15.55</v>
      </c>
      <c r="D5132" s="87" t="s">
        <v>31</v>
      </c>
      <c r="E5132" s="125" t="s">
        <v>8559</v>
      </c>
      <c r="F5132" s="127">
        <v>4.5</v>
      </c>
      <c r="G5132" s="70">
        <v>1</v>
      </c>
      <c r="H5132" s="69" t="s">
        <v>6116</v>
      </c>
      <c r="I5132" s="79">
        <v>-1</v>
      </c>
      <c r="J5132" s="18">
        <f t="shared" si="322"/>
        <v>676.47000000000025</v>
      </c>
      <c r="K5132" s="19" t="str">
        <f t="shared" si="320"/>
        <v>Feb-14</v>
      </c>
      <c r="L5132" s="20">
        <f t="shared" si="323"/>
        <v>5038</v>
      </c>
      <c r="M5132" s="21">
        <f t="shared" si="321"/>
        <v>0.1342735212385868</v>
      </c>
    </row>
    <row r="5133" spans="1:13" x14ac:dyDescent="0.3">
      <c r="A5133" s="129">
        <v>41689</v>
      </c>
      <c r="B5133" s="126" t="s">
        <v>89</v>
      </c>
      <c r="C5133" s="125">
        <v>17.149999999999999</v>
      </c>
      <c r="D5133" s="87" t="s">
        <v>31</v>
      </c>
      <c r="E5133" s="125" t="s">
        <v>8560</v>
      </c>
      <c r="F5133" s="127">
        <v>5</v>
      </c>
      <c r="G5133" s="70">
        <v>1</v>
      </c>
      <c r="H5133" s="69">
        <v>1</v>
      </c>
      <c r="I5133" s="79">
        <v>3.5</v>
      </c>
      <c r="J5133" s="18">
        <f t="shared" si="322"/>
        <v>679.97000000000025</v>
      </c>
      <c r="K5133" s="19" t="str">
        <f t="shared" si="320"/>
        <v>Feb-14</v>
      </c>
      <c r="L5133" s="20">
        <f t="shared" si="323"/>
        <v>5039</v>
      </c>
      <c r="M5133" s="21">
        <f t="shared" si="321"/>
        <v>0.13494145663822191</v>
      </c>
    </row>
    <row r="5134" spans="1:13" x14ac:dyDescent="0.3">
      <c r="A5134" s="128">
        <v>41689</v>
      </c>
      <c r="B5134" s="87" t="s">
        <v>43</v>
      </c>
      <c r="C5134" s="114">
        <v>17.25</v>
      </c>
      <c r="D5134" s="87" t="s">
        <v>31</v>
      </c>
      <c r="E5134" s="114" t="s">
        <v>108</v>
      </c>
      <c r="F5134" s="114">
        <v>4.5</v>
      </c>
      <c r="G5134" s="70">
        <v>1</v>
      </c>
      <c r="H5134" s="71" t="s">
        <v>6518</v>
      </c>
      <c r="I5134" s="63">
        <v>-1</v>
      </c>
      <c r="J5134" s="18">
        <f t="shared" si="322"/>
        <v>678.97000000000025</v>
      </c>
      <c r="K5134" s="19" t="str">
        <f t="shared" si="320"/>
        <v>Feb-14</v>
      </c>
      <c r="L5134" s="20">
        <f t="shared" si="323"/>
        <v>5040</v>
      </c>
      <c r="M5134" s="21">
        <f t="shared" si="321"/>
        <v>0.13471626984126989</v>
      </c>
    </row>
    <row r="5135" spans="1:13" x14ac:dyDescent="0.3">
      <c r="A5135" s="128">
        <v>41689</v>
      </c>
      <c r="B5135" s="87" t="s">
        <v>43</v>
      </c>
      <c r="C5135" s="114">
        <v>19.25</v>
      </c>
      <c r="D5135" s="87" t="s">
        <v>31</v>
      </c>
      <c r="E5135" s="114" t="s">
        <v>8557</v>
      </c>
      <c r="F5135" s="114">
        <v>5.5</v>
      </c>
      <c r="G5135" s="70">
        <v>1</v>
      </c>
      <c r="H5135" s="71" t="s">
        <v>6518</v>
      </c>
      <c r="I5135" s="63">
        <v>-1</v>
      </c>
      <c r="J5135" s="18">
        <f t="shared" si="322"/>
        <v>677.97000000000025</v>
      </c>
      <c r="K5135" s="19" t="str">
        <f t="shared" si="320"/>
        <v>Feb-14</v>
      </c>
      <c r="L5135" s="20">
        <f t="shared" si="323"/>
        <v>5041</v>
      </c>
      <c r="M5135" s="21">
        <f t="shared" si="321"/>
        <v>0.13449117238643132</v>
      </c>
    </row>
    <row r="5136" spans="1:13" x14ac:dyDescent="0.3">
      <c r="A5136" s="128">
        <v>41689</v>
      </c>
      <c r="B5136" s="87" t="s">
        <v>43</v>
      </c>
      <c r="C5136" s="114">
        <v>19.25</v>
      </c>
      <c r="D5136" s="87" t="s">
        <v>31</v>
      </c>
      <c r="E5136" s="114" t="s">
        <v>8556</v>
      </c>
      <c r="F5136" s="114">
        <v>4.5</v>
      </c>
      <c r="G5136" s="70">
        <v>1</v>
      </c>
      <c r="H5136" s="71" t="s">
        <v>6518</v>
      </c>
      <c r="I5136" s="63">
        <v>-1</v>
      </c>
      <c r="J5136" s="18">
        <f t="shared" si="322"/>
        <v>676.97000000000025</v>
      </c>
      <c r="K5136" s="19" t="str">
        <f t="shared" si="320"/>
        <v>Feb-14</v>
      </c>
      <c r="L5136" s="20">
        <f t="shared" si="323"/>
        <v>5042</v>
      </c>
      <c r="M5136" s="21">
        <f t="shared" si="321"/>
        <v>0.13426616422054746</v>
      </c>
    </row>
    <row r="5137" spans="1:13" x14ac:dyDescent="0.3">
      <c r="A5137" s="112">
        <v>41690</v>
      </c>
      <c r="B5137" s="87" t="s">
        <v>82</v>
      </c>
      <c r="C5137" s="102">
        <v>0.58333333333333337</v>
      </c>
      <c r="D5137" s="87" t="s">
        <v>31</v>
      </c>
      <c r="E5137" s="114" t="s">
        <v>1758</v>
      </c>
      <c r="F5137" s="113">
        <v>3.75</v>
      </c>
      <c r="G5137" s="88">
        <v>1</v>
      </c>
      <c r="H5137" s="87" t="s">
        <v>33</v>
      </c>
      <c r="I5137" s="23">
        <v>-1</v>
      </c>
      <c r="J5137" s="18">
        <f t="shared" si="322"/>
        <v>675.97000000000025</v>
      </c>
      <c r="K5137" s="19" t="str">
        <f t="shared" si="320"/>
        <v>Feb-14</v>
      </c>
      <c r="L5137" s="20">
        <f t="shared" si="323"/>
        <v>5043</v>
      </c>
      <c r="M5137" s="21">
        <f t="shared" si="321"/>
        <v>0.13404124529050174</v>
      </c>
    </row>
    <row r="5138" spans="1:13" x14ac:dyDescent="0.3">
      <c r="A5138" s="112">
        <v>41690</v>
      </c>
      <c r="B5138" s="87" t="s">
        <v>45</v>
      </c>
      <c r="C5138" s="102">
        <v>0.8125</v>
      </c>
      <c r="D5138" s="87" t="s">
        <v>31</v>
      </c>
      <c r="E5138" s="114" t="s">
        <v>1759</v>
      </c>
      <c r="F5138" s="113">
        <v>3.5</v>
      </c>
      <c r="G5138" s="88">
        <v>1</v>
      </c>
      <c r="H5138" s="87" t="s">
        <v>33</v>
      </c>
      <c r="I5138" s="23">
        <v>-1</v>
      </c>
      <c r="J5138" s="18">
        <f t="shared" si="322"/>
        <v>674.97000000000025</v>
      </c>
      <c r="K5138" s="19" t="str">
        <f t="shared" si="320"/>
        <v>Feb-14</v>
      </c>
      <c r="L5138" s="20">
        <f t="shared" si="323"/>
        <v>5044</v>
      </c>
      <c r="M5138" s="21">
        <f t="shared" si="321"/>
        <v>0.13381641554321971</v>
      </c>
    </row>
    <row r="5139" spans="1:13" x14ac:dyDescent="0.3">
      <c r="A5139" s="129">
        <v>41690</v>
      </c>
      <c r="B5139" s="126" t="s">
        <v>67</v>
      </c>
      <c r="C5139" s="125">
        <v>14.4</v>
      </c>
      <c r="D5139" s="87" t="s">
        <v>31</v>
      </c>
      <c r="E5139" s="125" t="s">
        <v>8561</v>
      </c>
      <c r="F5139" s="127">
        <v>5.5</v>
      </c>
      <c r="G5139" s="70">
        <v>1</v>
      </c>
      <c r="H5139" s="69">
        <v>3</v>
      </c>
      <c r="I5139" s="79">
        <v>-1</v>
      </c>
      <c r="J5139" s="18">
        <f t="shared" si="322"/>
        <v>673.97000000000025</v>
      </c>
      <c r="K5139" s="19" t="str">
        <f t="shared" si="320"/>
        <v>Feb-14</v>
      </c>
      <c r="L5139" s="20">
        <f t="shared" si="323"/>
        <v>5045</v>
      </c>
      <c r="M5139" s="21">
        <f t="shared" si="321"/>
        <v>0.13359167492566904</v>
      </c>
    </row>
    <row r="5140" spans="1:13" x14ac:dyDescent="0.3">
      <c r="A5140" s="129">
        <v>41690</v>
      </c>
      <c r="B5140" s="126" t="s">
        <v>82</v>
      </c>
      <c r="C5140" s="125">
        <v>15</v>
      </c>
      <c r="D5140" s="87" t="s">
        <v>31</v>
      </c>
      <c r="E5140" s="125" t="s">
        <v>8562</v>
      </c>
      <c r="F5140" s="127">
        <v>5</v>
      </c>
      <c r="G5140" s="70">
        <v>1</v>
      </c>
      <c r="H5140" s="69">
        <v>4</v>
      </c>
      <c r="I5140" s="79">
        <v>-1</v>
      </c>
      <c r="J5140" s="18">
        <f t="shared" si="322"/>
        <v>672.97000000000025</v>
      </c>
      <c r="K5140" s="19" t="str">
        <f t="shared" si="320"/>
        <v>Feb-14</v>
      </c>
      <c r="L5140" s="20">
        <f t="shared" si="323"/>
        <v>5046</v>
      </c>
      <c r="M5140" s="21">
        <f t="shared" si="321"/>
        <v>0.13336702338485934</v>
      </c>
    </row>
    <row r="5141" spans="1:13" x14ac:dyDescent="0.3">
      <c r="A5141" s="129">
        <v>41690</v>
      </c>
      <c r="B5141" s="126" t="s">
        <v>82</v>
      </c>
      <c r="C5141" s="125">
        <v>16</v>
      </c>
      <c r="D5141" s="87" t="s">
        <v>31</v>
      </c>
      <c r="E5141" s="125" t="s">
        <v>8563</v>
      </c>
      <c r="F5141" s="127">
        <v>6</v>
      </c>
      <c r="G5141" s="70">
        <v>1</v>
      </c>
      <c r="H5141" s="69">
        <v>2</v>
      </c>
      <c r="I5141" s="79">
        <v>-1</v>
      </c>
      <c r="J5141" s="18">
        <f t="shared" si="322"/>
        <v>671.97000000000025</v>
      </c>
      <c r="K5141" s="19" t="str">
        <f t="shared" si="320"/>
        <v>Feb-14</v>
      </c>
      <c r="L5141" s="20">
        <f t="shared" si="323"/>
        <v>5047</v>
      </c>
      <c r="M5141" s="21">
        <f t="shared" si="321"/>
        <v>0.13314246086784234</v>
      </c>
    </row>
    <row r="5142" spans="1:13" x14ac:dyDescent="0.3">
      <c r="A5142" s="129">
        <v>41690</v>
      </c>
      <c r="B5142" s="126" t="s">
        <v>67</v>
      </c>
      <c r="C5142" s="125">
        <v>16.100000000000001</v>
      </c>
      <c r="D5142" s="87" t="s">
        <v>31</v>
      </c>
      <c r="E5142" s="125" t="s">
        <v>8564</v>
      </c>
      <c r="F5142" s="127">
        <v>5.5</v>
      </c>
      <c r="G5142" s="70">
        <v>1</v>
      </c>
      <c r="H5142" s="69">
        <v>2</v>
      </c>
      <c r="I5142" s="79">
        <v>-1</v>
      </c>
      <c r="J5142" s="18">
        <f t="shared" si="322"/>
        <v>670.97000000000025</v>
      </c>
      <c r="K5142" s="19" t="str">
        <f t="shared" si="320"/>
        <v>Feb-14</v>
      </c>
      <c r="L5142" s="20">
        <f t="shared" si="323"/>
        <v>5048</v>
      </c>
      <c r="M5142" s="21">
        <f t="shared" si="321"/>
        <v>0.13291798732171162</v>
      </c>
    </row>
    <row r="5143" spans="1:13" x14ac:dyDescent="0.3">
      <c r="A5143" s="129">
        <v>41690</v>
      </c>
      <c r="B5143" s="126" t="s">
        <v>49</v>
      </c>
      <c r="C5143" s="125">
        <v>16.5</v>
      </c>
      <c r="D5143" s="87" t="s">
        <v>31</v>
      </c>
      <c r="E5143" s="125" t="s">
        <v>8565</v>
      </c>
      <c r="F5143" s="127">
        <v>6</v>
      </c>
      <c r="G5143" s="70">
        <v>1</v>
      </c>
      <c r="H5143" s="69">
        <v>2</v>
      </c>
      <c r="I5143" s="79">
        <v>-1</v>
      </c>
      <c r="J5143" s="18">
        <f t="shared" si="322"/>
        <v>669.97000000000025</v>
      </c>
      <c r="K5143" s="19" t="str">
        <f t="shared" si="320"/>
        <v>Feb-14</v>
      </c>
      <c r="L5143" s="20">
        <f t="shared" si="323"/>
        <v>5049</v>
      </c>
      <c r="M5143" s="21">
        <f t="shared" si="321"/>
        <v>0.13269360269360275</v>
      </c>
    </row>
    <row r="5144" spans="1:13" x14ac:dyDescent="0.3">
      <c r="A5144" s="129">
        <v>41690</v>
      </c>
      <c r="B5144" s="126" t="s">
        <v>67</v>
      </c>
      <c r="C5144" s="125">
        <v>17.100000000000001</v>
      </c>
      <c r="D5144" s="87" t="s">
        <v>31</v>
      </c>
      <c r="E5144" s="125" t="s">
        <v>2139</v>
      </c>
      <c r="F5144" s="127">
        <v>4.33</v>
      </c>
      <c r="G5144" s="70">
        <v>1</v>
      </c>
      <c r="H5144" s="69">
        <v>5</v>
      </c>
      <c r="I5144" s="79">
        <v>-1</v>
      </c>
      <c r="J5144" s="18">
        <f t="shared" si="322"/>
        <v>668.97000000000025</v>
      </c>
      <c r="K5144" s="19" t="str">
        <f t="shared" si="320"/>
        <v>Feb-14</v>
      </c>
      <c r="L5144" s="20">
        <f t="shared" si="323"/>
        <v>5050</v>
      </c>
      <c r="M5144" s="21">
        <f t="shared" si="321"/>
        <v>0.13246930693069311</v>
      </c>
    </row>
    <row r="5145" spans="1:13" x14ac:dyDescent="0.3">
      <c r="A5145" s="128">
        <v>41690</v>
      </c>
      <c r="B5145" s="87" t="s">
        <v>45</v>
      </c>
      <c r="C5145" s="114">
        <v>18.3</v>
      </c>
      <c r="D5145" s="87" t="s">
        <v>31</v>
      </c>
      <c r="E5145" s="114" t="s">
        <v>8204</v>
      </c>
      <c r="F5145" s="114">
        <v>4.5</v>
      </c>
      <c r="G5145" s="70">
        <v>1</v>
      </c>
      <c r="H5145" s="71" t="s">
        <v>6526</v>
      </c>
      <c r="I5145" s="63">
        <v>3.5</v>
      </c>
      <c r="J5145" s="18">
        <f t="shared" si="322"/>
        <v>672.47000000000025</v>
      </c>
      <c r="K5145" s="19" t="str">
        <f t="shared" si="320"/>
        <v>Feb-14</v>
      </c>
      <c r="L5145" s="20">
        <f t="shared" si="323"/>
        <v>5051</v>
      </c>
      <c r="M5145" s="21">
        <f t="shared" si="321"/>
        <v>0.13313601267075831</v>
      </c>
    </row>
    <row r="5146" spans="1:13" x14ac:dyDescent="0.3">
      <c r="A5146" s="128">
        <v>41690</v>
      </c>
      <c r="B5146" s="87" t="s">
        <v>45</v>
      </c>
      <c r="C5146" s="114">
        <v>20.3</v>
      </c>
      <c r="D5146" s="87" t="s">
        <v>31</v>
      </c>
      <c r="E5146" s="114" t="s">
        <v>6161</v>
      </c>
      <c r="F5146" s="114">
        <v>5</v>
      </c>
      <c r="G5146" s="70">
        <v>1</v>
      </c>
      <c r="H5146" s="71" t="s">
        <v>6512</v>
      </c>
      <c r="I5146" s="63">
        <v>-1</v>
      </c>
      <c r="J5146" s="18">
        <f t="shared" si="322"/>
        <v>671.47000000000025</v>
      </c>
      <c r="K5146" s="19" t="str">
        <f t="shared" si="320"/>
        <v>Feb-14</v>
      </c>
      <c r="L5146" s="20">
        <f t="shared" si="323"/>
        <v>5052</v>
      </c>
      <c r="M5146" s="21">
        <f t="shared" si="321"/>
        <v>0.13291171813143315</v>
      </c>
    </row>
    <row r="5147" spans="1:13" x14ac:dyDescent="0.3">
      <c r="A5147" s="128">
        <v>41690</v>
      </c>
      <c r="B5147" s="113" t="s">
        <v>45</v>
      </c>
      <c r="C5147" s="114">
        <v>21</v>
      </c>
      <c r="D5147" s="87" t="s">
        <v>31</v>
      </c>
      <c r="E5147" s="114" t="s">
        <v>6130</v>
      </c>
      <c r="F5147" s="114">
        <v>5.5</v>
      </c>
      <c r="G5147" s="70">
        <v>1</v>
      </c>
      <c r="H5147" s="71" t="s">
        <v>6518</v>
      </c>
      <c r="I5147" s="63">
        <v>-1</v>
      </c>
      <c r="J5147" s="18">
        <f t="shared" si="322"/>
        <v>670.47000000000025</v>
      </c>
      <c r="K5147" s="19" t="str">
        <f t="shared" si="320"/>
        <v>Feb-14</v>
      </c>
      <c r="L5147" s="20">
        <f t="shared" si="323"/>
        <v>5053</v>
      </c>
      <c r="M5147" s="21">
        <f t="shared" si="321"/>
        <v>0.13268751236888982</v>
      </c>
    </row>
    <row r="5148" spans="1:13" x14ac:dyDescent="0.3">
      <c r="A5148" s="112">
        <v>41691</v>
      </c>
      <c r="B5148" s="87" t="s">
        <v>84</v>
      </c>
      <c r="C5148" s="102">
        <v>0.59722222222222221</v>
      </c>
      <c r="D5148" s="87" t="s">
        <v>31</v>
      </c>
      <c r="E5148" s="114" t="s">
        <v>1760</v>
      </c>
      <c r="F5148" s="113">
        <v>3.25</v>
      </c>
      <c r="G5148" s="88">
        <v>1</v>
      </c>
      <c r="H5148" s="87" t="s">
        <v>33</v>
      </c>
      <c r="I5148" s="23">
        <v>-1</v>
      </c>
      <c r="J5148" s="18">
        <f t="shared" si="322"/>
        <v>669.47000000000025</v>
      </c>
      <c r="K5148" s="19" t="str">
        <f t="shared" si="320"/>
        <v>Feb-14</v>
      </c>
      <c r="L5148" s="20">
        <f t="shared" si="323"/>
        <v>5054</v>
      </c>
      <c r="M5148" s="21">
        <f t="shared" si="321"/>
        <v>0.13246339533043139</v>
      </c>
    </row>
    <row r="5149" spans="1:13" x14ac:dyDescent="0.3">
      <c r="A5149" s="112">
        <v>41691</v>
      </c>
      <c r="B5149" s="87" t="s">
        <v>29</v>
      </c>
      <c r="C5149" s="102">
        <v>0.64583333333333337</v>
      </c>
      <c r="D5149" s="87" t="s">
        <v>31</v>
      </c>
      <c r="E5149" s="114" t="s">
        <v>1761</v>
      </c>
      <c r="F5149" s="113">
        <v>4</v>
      </c>
      <c r="G5149" s="88">
        <v>1</v>
      </c>
      <c r="H5149" s="87" t="s">
        <v>33</v>
      </c>
      <c r="I5149" s="23">
        <v>-1</v>
      </c>
      <c r="J5149" s="18">
        <f t="shared" si="322"/>
        <v>668.47000000000025</v>
      </c>
      <c r="K5149" s="19" t="str">
        <f t="shared" si="320"/>
        <v>Feb-14</v>
      </c>
      <c r="L5149" s="20">
        <f t="shared" si="323"/>
        <v>5055</v>
      </c>
      <c r="M5149" s="21">
        <f t="shared" si="321"/>
        <v>0.13223936696340263</v>
      </c>
    </row>
    <row r="5150" spans="1:13" x14ac:dyDescent="0.3">
      <c r="A5150" s="112">
        <v>41691</v>
      </c>
      <c r="B5150" s="87" t="s">
        <v>29</v>
      </c>
      <c r="C5150" s="102">
        <v>0.6875</v>
      </c>
      <c r="D5150" s="87" t="s">
        <v>31</v>
      </c>
      <c r="E5150" s="114" t="s">
        <v>1762</v>
      </c>
      <c r="F5150" s="113">
        <v>4</v>
      </c>
      <c r="G5150" s="88">
        <v>1</v>
      </c>
      <c r="H5150" s="87" t="s">
        <v>42</v>
      </c>
      <c r="I5150" s="23">
        <v>3</v>
      </c>
      <c r="J5150" s="18">
        <f t="shared" si="322"/>
        <v>671.47000000000025</v>
      </c>
      <c r="K5150" s="19" t="str">
        <f t="shared" si="320"/>
        <v>Feb-14</v>
      </c>
      <c r="L5150" s="20">
        <f t="shared" si="323"/>
        <v>5056</v>
      </c>
      <c r="M5150" s="21">
        <f t="shared" si="321"/>
        <v>0.13280656645569625</v>
      </c>
    </row>
    <row r="5151" spans="1:13" x14ac:dyDescent="0.3">
      <c r="A5151" s="112">
        <v>41691</v>
      </c>
      <c r="B5151" s="87" t="s">
        <v>45</v>
      </c>
      <c r="C5151" s="102">
        <v>0.83333333333333337</v>
      </c>
      <c r="D5151" s="87" t="s">
        <v>31</v>
      </c>
      <c r="E5151" s="114" t="s">
        <v>1244</v>
      </c>
      <c r="F5151" s="113">
        <v>3</v>
      </c>
      <c r="G5151" s="88">
        <v>1</v>
      </c>
      <c r="H5151" s="87" t="s">
        <v>42</v>
      </c>
      <c r="I5151" s="23">
        <v>2</v>
      </c>
      <c r="J5151" s="18">
        <f t="shared" si="322"/>
        <v>673.47000000000025</v>
      </c>
      <c r="K5151" s="19" t="str">
        <f t="shared" si="320"/>
        <v>Feb-14</v>
      </c>
      <c r="L5151" s="20">
        <f t="shared" si="323"/>
        <v>5057</v>
      </c>
      <c r="M5151" s="21">
        <f t="shared" si="321"/>
        <v>0.13317579592643866</v>
      </c>
    </row>
    <row r="5152" spans="1:13" x14ac:dyDescent="0.3">
      <c r="A5152" s="129">
        <v>41691</v>
      </c>
      <c r="B5152" s="126" t="s">
        <v>84</v>
      </c>
      <c r="C5152" s="125">
        <v>14.5</v>
      </c>
      <c r="D5152" s="87" t="s">
        <v>31</v>
      </c>
      <c r="E5152" s="125" t="s">
        <v>1729</v>
      </c>
      <c r="F5152" s="127">
        <v>4.5</v>
      </c>
      <c r="G5152" s="70">
        <v>1</v>
      </c>
      <c r="H5152" s="69" t="s">
        <v>6116</v>
      </c>
      <c r="I5152" s="79">
        <v>-1</v>
      </c>
      <c r="J5152" s="18">
        <f t="shared" si="322"/>
        <v>672.47000000000025</v>
      </c>
      <c r="K5152" s="19" t="str">
        <f t="shared" si="320"/>
        <v>Feb-14</v>
      </c>
      <c r="L5152" s="20">
        <f t="shared" si="323"/>
        <v>5058</v>
      </c>
      <c r="M5152" s="21">
        <f t="shared" si="321"/>
        <v>0.13295175958877031</v>
      </c>
    </row>
    <row r="5153" spans="1:13" x14ac:dyDescent="0.3">
      <c r="A5153" s="129">
        <v>41691</v>
      </c>
      <c r="B5153" s="126" t="s">
        <v>29</v>
      </c>
      <c r="C5153" s="125">
        <v>15</v>
      </c>
      <c r="D5153" s="87" t="s">
        <v>31</v>
      </c>
      <c r="E5153" s="125" t="s">
        <v>4313</v>
      </c>
      <c r="F5153" s="127">
        <v>4.5</v>
      </c>
      <c r="G5153" s="70">
        <v>1</v>
      </c>
      <c r="H5153" s="69">
        <v>5</v>
      </c>
      <c r="I5153" s="79">
        <v>-1</v>
      </c>
      <c r="J5153" s="18">
        <f t="shared" si="322"/>
        <v>671.47000000000025</v>
      </c>
      <c r="K5153" s="19" t="str">
        <f t="shared" si="320"/>
        <v>Feb-14</v>
      </c>
      <c r="L5153" s="20">
        <f t="shared" si="323"/>
        <v>5059</v>
      </c>
      <c r="M5153" s="21">
        <f t="shared" si="321"/>
        <v>0.13272781182051793</v>
      </c>
    </row>
    <row r="5154" spans="1:13" x14ac:dyDescent="0.3">
      <c r="A5154" s="129">
        <v>41691</v>
      </c>
      <c r="B5154" s="126" t="s">
        <v>85</v>
      </c>
      <c r="C5154" s="125">
        <v>15.4</v>
      </c>
      <c r="D5154" s="87" t="s">
        <v>31</v>
      </c>
      <c r="E5154" s="125" t="s">
        <v>8567</v>
      </c>
      <c r="F5154" s="127">
        <v>5</v>
      </c>
      <c r="G5154" s="70">
        <v>1</v>
      </c>
      <c r="H5154" s="69">
        <v>1</v>
      </c>
      <c r="I5154" s="79">
        <v>4</v>
      </c>
      <c r="J5154" s="18">
        <f t="shared" si="322"/>
        <v>675.47000000000025</v>
      </c>
      <c r="K5154" s="19" t="str">
        <f t="shared" si="320"/>
        <v>Feb-14</v>
      </c>
      <c r="L5154" s="20">
        <f t="shared" si="323"/>
        <v>5060</v>
      </c>
      <c r="M5154" s="21">
        <f t="shared" si="321"/>
        <v>0.13349209486166014</v>
      </c>
    </row>
    <row r="5155" spans="1:13" x14ac:dyDescent="0.3">
      <c r="A5155" s="129">
        <v>41691</v>
      </c>
      <c r="B5155" s="126" t="s">
        <v>29</v>
      </c>
      <c r="C5155" s="125">
        <v>16</v>
      </c>
      <c r="D5155" s="87" t="s">
        <v>31</v>
      </c>
      <c r="E5155" s="125" t="s">
        <v>1280</v>
      </c>
      <c r="F5155" s="127">
        <v>4.5</v>
      </c>
      <c r="G5155" s="70">
        <v>1</v>
      </c>
      <c r="H5155" s="69">
        <v>1</v>
      </c>
      <c r="I5155" s="79">
        <v>3.5</v>
      </c>
      <c r="J5155" s="18">
        <f t="shared" si="322"/>
        <v>678.97000000000025</v>
      </c>
      <c r="K5155" s="19" t="str">
        <f t="shared" si="320"/>
        <v>Feb-14</v>
      </c>
      <c r="L5155" s="20">
        <f t="shared" si="323"/>
        <v>5061</v>
      </c>
      <c r="M5155" s="21">
        <f t="shared" si="321"/>
        <v>0.13415728116972936</v>
      </c>
    </row>
    <row r="5156" spans="1:13" x14ac:dyDescent="0.3">
      <c r="A5156" s="129">
        <v>41691</v>
      </c>
      <c r="B5156" s="126" t="s">
        <v>84</v>
      </c>
      <c r="C5156" s="125">
        <v>16.2</v>
      </c>
      <c r="D5156" s="87" t="s">
        <v>31</v>
      </c>
      <c r="E5156" s="125" t="s">
        <v>1599</v>
      </c>
      <c r="F5156" s="127">
        <v>4.5</v>
      </c>
      <c r="G5156" s="70">
        <v>1</v>
      </c>
      <c r="H5156" s="69" t="s">
        <v>6116</v>
      </c>
      <c r="I5156" s="79">
        <v>-1</v>
      </c>
      <c r="J5156" s="18">
        <f t="shared" si="322"/>
        <v>677.97000000000025</v>
      </c>
      <c r="K5156" s="19" t="str">
        <f t="shared" si="320"/>
        <v>Feb-14</v>
      </c>
      <c r="L5156" s="20">
        <f t="shared" si="323"/>
        <v>5062</v>
      </c>
      <c r="M5156" s="21">
        <f t="shared" si="321"/>
        <v>0.1339332279731332</v>
      </c>
    </row>
    <row r="5157" spans="1:13" x14ac:dyDescent="0.3">
      <c r="A5157" s="129">
        <v>41691</v>
      </c>
      <c r="B5157" s="126" t="s">
        <v>84</v>
      </c>
      <c r="C5157" s="125">
        <v>16.5</v>
      </c>
      <c r="D5157" s="87" t="s">
        <v>31</v>
      </c>
      <c r="E5157" s="125" t="s">
        <v>8568</v>
      </c>
      <c r="F5157" s="127">
        <v>6</v>
      </c>
      <c r="G5157" s="70">
        <v>1</v>
      </c>
      <c r="H5157" s="69">
        <v>6</v>
      </c>
      <c r="I5157" s="79">
        <v>-1</v>
      </c>
      <c r="J5157" s="18">
        <f t="shared" si="322"/>
        <v>676.97000000000025</v>
      </c>
      <c r="K5157" s="19" t="str">
        <f t="shared" si="320"/>
        <v>Feb-14</v>
      </c>
      <c r="L5157" s="20">
        <f t="shared" si="323"/>
        <v>5063</v>
      </c>
      <c r="M5157" s="21">
        <f t="shared" si="321"/>
        <v>0.1337092632826388</v>
      </c>
    </row>
    <row r="5158" spans="1:13" x14ac:dyDescent="0.3">
      <c r="A5158" s="128">
        <v>41691</v>
      </c>
      <c r="B5158" s="87" t="s">
        <v>45</v>
      </c>
      <c r="C5158" s="114">
        <v>17.3</v>
      </c>
      <c r="D5158" s="87" t="s">
        <v>31</v>
      </c>
      <c r="E5158" s="114" t="s">
        <v>807</v>
      </c>
      <c r="F5158" s="114">
        <v>5</v>
      </c>
      <c r="G5158" s="70">
        <v>1</v>
      </c>
      <c r="H5158" s="71" t="s">
        <v>6526</v>
      </c>
      <c r="I5158" s="63">
        <v>4</v>
      </c>
      <c r="J5158" s="18">
        <f t="shared" si="322"/>
        <v>680.97000000000025</v>
      </c>
      <c r="K5158" s="19" t="str">
        <f t="shared" si="320"/>
        <v>Feb-14</v>
      </c>
      <c r="L5158" s="20">
        <f t="shared" si="323"/>
        <v>5064</v>
      </c>
      <c r="M5158" s="21">
        <f t="shared" si="321"/>
        <v>0.13447274881516594</v>
      </c>
    </row>
    <row r="5159" spans="1:13" x14ac:dyDescent="0.3">
      <c r="A5159" s="128">
        <v>41691</v>
      </c>
      <c r="B5159" s="87" t="s">
        <v>45</v>
      </c>
      <c r="C5159" s="114">
        <v>18</v>
      </c>
      <c r="D5159" s="87" t="s">
        <v>31</v>
      </c>
      <c r="E5159" s="114" t="s">
        <v>8566</v>
      </c>
      <c r="F5159" s="114">
        <v>5</v>
      </c>
      <c r="G5159" s="70">
        <v>1</v>
      </c>
      <c r="H5159" s="71" t="s">
        <v>6512</v>
      </c>
      <c r="I5159" s="63">
        <v>-1</v>
      </c>
      <c r="J5159" s="18">
        <f t="shared" si="322"/>
        <v>679.97000000000025</v>
      </c>
      <c r="K5159" s="19" t="str">
        <f t="shared" si="320"/>
        <v>Feb-14</v>
      </c>
      <c r="L5159" s="20">
        <f t="shared" si="323"/>
        <v>5065</v>
      </c>
      <c r="M5159" s="21">
        <f t="shared" si="321"/>
        <v>0.13424876604146105</v>
      </c>
    </row>
    <row r="5160" spans="1:13" x14ac:dyDescent="0.3">
      <c r="A5160" s="112">
        <v>41692</v>
      </c>
      <c r="B5160" s="87" t="s">
        <v>43</v>
      </c>
      <c r="C5160" s="102">
        <v>0.58680555555555558</v>
      </c>
      <c r="D5160" s="87" t="s">
        <v>31</v>
      </c>
      <c r="E5160" s="114" t="s">
        <v>1763</v>
      </c>
      <c r="F5160" s="113">
        <v>3</v>
      </c>
      <c r="G5160" s="88">
        <v>1</v>
      </c>
      <c r="H5160" s="87" t="s">
        <v>42</v>
      </c>
      <c r="I5160" s="23">
        <v>2.25</v>
      </c>
      <c r="J5160" s="18">
        <f t="shared" si="322"/>
        <v>682.22000000000025</v>
      </c>
      <c r="K5160" s="19" t="str">
        <f t="shared" si="320"/>
        <v>Feb-14</v>
      </c>
      <c r="L5160" s="20">
        <f t="shared" si="323"/>
        <v>5066</v>
      </c>
      <c r="M5160" s="21">
        <f t="shared" si="321"/>
        <v>0.13466640347414138</v>
      </c>
    </row>
    <row r="5161" spans="1:13" x14ac:dyDescent="0.3">
      <c r="A5161" s="112">
        <v>41692</v>
      </c>
      <c r="B5161" s="87" t="s">
        <v>29</v>
      </c>
      <c r="C5161" s="102">
        <v>0.61805555555555558</v>
      </c>
      <c r="D5161" s="87" t="s">
        <v>31</v>
      </c>
      <c r="E5161" s="114" t="s">
        <v>1764</v>
      </c>
      <c r="F5161" s="113">
        <v>4</v>
      </c>
      <c r="G5161" s="88">
        <v>1</v>
      </c>
      <c r="H5161" s="87" t="s">
        <v>42</v>
      </c>
      <c r="I5161" s="23">
        <v>3</v>
      </c>
      <c r="J5161" s="18">
        <f t="shared" si="322"/>
        <v>685.22000000000025</v>
      </c>
      <c r="K5161" s="19" t="str">
        <f t="shared" si="320"/>
        <v>Feb-14</v>
      </c>
      <c r="L5161" s="20">
        <f t="shared" si="323"/>
        <v>5067</v>
      </c>
      <c r="M5161" s="21">
        <f t="shared" si="321"/>
        <v>0.13523189263864224</v>
      </c>
    </row>
    <row r="5162" spans="1:13" x14ac:dyDescent="0.3">
      <c r="A5162" s="112">
        <v>41692</v>
      </c>
      <c r="B5162" s="87" t="s">
        <v>137</v>
      </c>
      <c r="C5162" s="102">
        <v>0.70833333333333337</v>
      </c>
      <c r="D5162" s="87" t="s">
        <v>31</v>
      </c>
      <c r="E5162" s="114" t="s">
        <v>1765</v>
      </c>
      <c r="F5162" s="113">
        <v>3.75</v>
      </c>
      <c r="G5162" s="88">
        <v>1</v>
      </c>
      <c r="H5162" s="87" t="s">
        <v>33</v>
      </c>
      <c r="I5162" s="23">
        <v>-1</v>
      </c>
      <c r="J5162" s="18">
        <f t="shared" si="322"/>
        <v>684.22000000000025</v>
      </c>
      <c r="K5162" s="19" t="str">
        <f t="shared" si="320"/>
        <v>Feb-14</v>
      </c>
      <c r="L5162" s="20">
        <f t="shared" si="323"/>
        <v>5068</v>
      </c>
      <c r="M5162" s="21">
        <f t="shared" si="321"/>
        <v>0.13500789265982641</v>
      </c>
    </row>
    <row r="5163" spans="1:13" x14ac:dyDescent="0.3">
      <c r="A5163" s="129">
        <v>41692</v>
      </c>
      <c r="B5163" s="126" t="s">
        <v>43</v>
      </c>
      <c r="C5163" s="125">
        <v>13.3</v>
      </c>
      <c r="D5163" s="87" t="s">
        <v>31</v>
      </c>
      <c r="E5163" s="125" t="s">
        <v>1482</v>
      </c>
      <c r="F5163" s="127">
        <v>4.5</v>
      </c>
      <c r="G5163" s="70">
        <v>1</v>
      </c>
      <c r="H5163" s="69">
        <v>1</v>
      </c>
      <c r="I5163" s="79">
        <v>3.5</v>
      </c>
      <c r="J5163" s="18">
        <f t="shared" si="322"/>
        <v>687.72000000000025</v>
      </c>
      <c r="K5163" s="19" t="str">
        <f t="shared" si="320"/>
        <v>Feb-14</v>
      </c>
      <c r="L5163" s="20">
        <f t="shared" si="323"/>
        <v>5069</v>
      </c>
      <c r="M5163" s="21">
        <f t="shared" si="321"/>
        <v>0.13567173012428491</v>
      </c>
    </row>
    <row r="5164" spans="1:13" x14ac:dyDescent="0.3">
      <c r="A5164" s="129">
        <v>41692</v>
      </c>
      <c r="B5164" s="126" t="s">
        <v>29</v>
      </c>
      <c r="C5164" s="125">
        <v>16.05</v>
      </c>
      <c r="D5164" s="87" t="s">
        <v>31</v>
      </c>
      <c r="E5164" s="125" t="s">
        <v>8569</v>
      </c>
      <c r="F5164" s="127">
        <v>6</v>
      </c>
      <c r="G5164" s="70">
        <v>1</v>
      </c>
      <c r="H5164" s="69">
        <v>4</v>
      </c>
      <c r="I5164" s="79">
        <v>-1</v>
      </c>
      <c r="J5164" s="18">
        <f t="shared" si="322"/>
        <v>686.72000000000025</v>
      </c>
      <c r="K5164" s="19" t="str">
        <f t="shared" si="320"/>
        <v>Feb-14</v>
      </c>
      <c r="L5164" s="20">
        <f t="shared" si="323"/>
        <v>5070</v>
      </c>
      <c r="M5164" s="21">
        <f t="shared" si="321"/>
        <v>0.1354477317554241</v>
      </c>
    </row>
    <row r="5165" spans="1:13" x14ac:dyDescent="0.3">
      <c r="A5165" s="129">
        <v>41692</v>
      </c>
      <c r="B5165" s="126" t="s">
        <v>29</v>
      </c>
      <c r="C5165" s="125">
        <v>17.100000000000001</v>
      </c>
      <c r="D5165" s="87" t="s">
        <v>31</v>
      </c>
      <c r="E5165" s="125" t="s">
        <v>401</v>
      </c>
      <c r="F5165" s="127">
        <v>5.5</v>
      </c>
      <c r="G5165" s="70">
        <v>1</v>
      </c>
      <c r="H5165" s="69">
        <v>1</v>
      </c>
      <c r="I5165" s="79">
        <v>4.5</v>
      </c>
      <c r="J5165" s="18">
        <f t="shared" si="322"/>
        <v>691.22000000000025</v>
      </c>
      <c r="K5165" s="19" t="str">
        <f t="shared" si="320"/>
        <v>Feb-14</v>
      </c>
      <c r="L5165" s="20">
        <f t="shared" si="323"/>
        <v>5071</v>
      </c>
      <c r="M5165" s="21">
        <f t="shared" si="321"/>
        <v>0.13630842042989552</v>
      </c>
    </row>
    <row r="5166" spans="1:13" x14ac:dyDescent="0.3">
      <c r="A5166" s="112">
        <v>41694</v>
      </c>
      <c r="B5166" s="87" t="s">
        <v>45</v>
      </c>
      <c r="C5166" s="102">
        <v>0.625</v>
      </c>
      <c r="D5166" s="87" t="s">
        <v>31</v>
      </c>
      <c r="E5166" s="114" t="s">
        <v>1690</v>
      </c>
      <c r="F5166" s="113">
        <v>3.5</v>
      </c>
      <c r="G5166" s="88">
        <v>1</v>
      </c>
      <c r="H5166" s="87" t="s">
        <v>42</v>
      </c>
      <c r="I5166" s="23">
        <v>2.25</v>
      </c>
      <c r="J5166" s="18">
        <f t="shared" si="322"/>
        <v>693.47000000000025</v>
      </c>
      <c r="K5166" s="19" t="str">
        <f t="shared" si="320"/>
        <v>Feb-14</v>
      </c>
      <c r="L5166" s="20">
        <f t="shared" si="323"/>
        <v>5072</v>
      </c>
      <c r="M5166" s="21">
        <f t="shared" si="321"/>
        <v>0.13672515772870666</v>
      </c>
    </row>
    <row r="5167" spans="1:13" x14ac:dyDescent="0.3">
      <c r="A5167" s="112">
        <v>41694</v>
      </c>
      <c r="B5167" s="87" t="s">
        <v>45</v>
      </c>
      <c r="C5167" s="102">
        <v>0.64583333333333337</v>
      </c>
      <c r="D5167" s="87" t="s">
        <v>31</v>
      </c>
      <c r="E5167" s="114" t="s">
        <v>1766</v>
      </c>
      <c r="F5167" s="113">
        <v>3</v>
      </c>
      <c r="G5167" s="88">
        <v>1</v>
      </c>
      <c r="H5167" s="87" t="s">
        <v>33</v>
      </c>
      <c r="I5167" s="23">
        <v>-1</v>
      </c>
      <c r="J5167" s="18">
        <f t="shared" si="322"/>
        <v>692.47000000000025</v>
      </c>
      <c r="K5167" s="19" t="str">
        <f t="shared" si="320"/>
        <v>Feb-14</v>
      </c>
      <c r="L5167" s="20">
        <f t="shared" si="323"/>
        <v>5073</v>
      </c>
      <c r="M5167" s="21">
        <f t="shared" si="321"/>
        <v>0.13650108417110196</v>
      </c>
    </row>
    <row r="5168" spans="1:13" x14ac:dyDescent="0.3">
      <c r="A5168" s="129">
        <v>41694</v>
      </c>
      <c r="B5168" s="126" t="s">
        <v>97</v>
      </c>
      <c r="C5168" s="125">
        <v>14.2</v>
      </c>
      <c r="D5168" s="87" t="s">
        <v>31</v>
      </c>
      <c r="E5168" s="125" t="s">
        <v>1490</v>
      </c>
      <c r="F5168" s="127">
        <v>5</v>
      </c>
      <c r="G5168" s="70">
        <v>1</v>
      </c>
      <c r="H5168" s="69">
        <v>9</v>
      </c>
      <c r="I5168" s="79">
        <v>-1</v>
      </c>
      <c r="J5168" s="18">
        <f t="shared" si="322"/>
        <v>691.47000000000025</v>
      </c>
      <c r="K5168" s="19" t="str">
        <f t="shared" si="320"/>
        <v>Feb-14</v>
      </c>
      <c r="L5168" s="20">
        <f t="shared" si="323"/>
        <v>5074</v>
      </c>
      <c r="M5168" s="21">
        <f t="shared" si="321"/>
        <v>0.13627709893575093</v>
      </c>
    </row>
    <row r="5169" spans="1:13" x14ac:dyDescent="0.3">
      <c r="A5169" s="129">
        <v>41694</v>
      </c>
      <c r="B5169" s="126" t="s">
        <v>45</v>
      </c>
      <c r="C5169" s="125">
        <v>15</v>
      </c>
      <c r="D5169" s="87" t="s">
        <v>31</v>
      </c>
      <c r="E5169" s="125" t="s">
        <v>8519</v>
      </c>
      <c r="F5169" s="127">
        <v>6</v>
      </c>
      <c r="G5169" s="70">
        <v>1</v>
      </c>
      <c r="H5169" s="69">
        <v>3</v>
      </c>
      <c r="I5169" s="79">
        <v>-1</v>
      </c>
      <c r="J5169" s="18">
        <f t="shared" si="322"/>
        <v>690.47000000000025</v>
      </c>
      <c r="K5169" s="19" t="str">
        <f t="shared" si="320"/>
        <v>Feb-14</v>
      </c>
      <c r="L5169" s="20">
        <f t="shared" si="323"/>
        <v>5075</v>
      </c>
      <c r="M5169" s="21">
        <f t="shared" si="321"/>
        <v>0.1360532019704434</v>
      </c>
    </row>
    <row r="5170" spans="1:13" x14ac:dyDescent="0.3">
      <c r="A5170" s="129">
        <v>41694</v>
      </c>
      <c r="B5170" s="126" t="s">
        <v>97</v>
      </c>
      <c r="C5170" s="125">
        <v>15.2</v>
      </c>
      <c r="D5170" s="87" t="s">
        <v>31</v>
      </c>
      <c r="E5170" s="125" t="s">
        <v>8570</v>
      </c>
      <c r="F5170" s="127">
        <v>4.5</v>
      </c>
      <c r="G5170" s="70">
        <v>1</v>
      </c>
      <c r="H5170" s="69" t="s">
        <v>6213</v>
      </c>
      <c r="I5170" s="79">
        <v>-1</v>
      </c>
      <c r="J5170" s="18">
        <f t="shared" si="322"/>
        <v>689.47000000000025</v>
      </c>
      <c r="K5170" s="19" t="str">
        <f t="shared" si="320"/>
        <v>Feb-14</v>
      </c>
      <c r="L5170" s="20">
        <f t="shared" si="323"/>
        <v>5076</v>
      </c>
      <c r="M5170" s="21">
        <f t="shared" si="321"/>
        <v>0.1358293932230103</v>
      </c>
    </row>
    <row r="5171" spans="1:13" x14ac:dyDescent="0.3">
      <c r="A5171" s="129">
        <v>41694</v>
      </c>
      <c r="B5171" s="126" t="s">
        <v>73</v>
      </c>
      <c r="C5171" s="125">
        <v>16.399999999999999</v>
      </c>
      <c r="D5171" s="87" t="s">
        <v>31</v>
      </c>
      <c r="E5171" s="125" t="s">
        <v>8571</v>
      </c>
      <c r="F5171" s="127">
        <v>5.5</v>
      </c>
      <c r="G5171" s="70">
        <v>1</v>
      </c>
      <c r="H5171" s="69">
        <v>1</v>
      </c>
      <c r="I5171" s="79">
        <v>4.5</v>
      </c>
      <c r="J5171" s="18">
        <f t="shared" si="322"/>
        <v>693.97000000000025</v>
      </c>
      <c r="K5171" s="19" t="str">
        <f t="shared" si="320"/>
        <v>Feb-14</v>
      </c>
      <c r="L5171" s="20">
        <f t="shared" si="323"/>
        <v>5077</v>
      </c>
      <c r="M5171" s="21">
        <f t="shared" si="321"/>
        <v>0.13668898956076428</v>
      </c>
    </row>
    <row r="5172" spans="1:13" x14ac:dyDescent="0.3">
      <c r="A5172" s="112">
        <v>41695</v>
      </c>
      <c r="B5172" s="87" t="s">
        <v>50</v>
      </c>
      <c r="C5172" s="102">
        <v>0.63194444444444442</v>
      </c>
      <c r="D5172" s="87" t="s">
        <v>31</v>
      </c>
      <c r="E5172" s="114" t="s">
        <v>1767</v>
      </c>
      <c r="F5172" s="113">
        <v>3</v>
      </c>
      <c r="G5172" s="88">
        <v>1</v>
      </c>
      <c r="H5172" s="87" t="s">
        <v>42</v>
      </c>
      <c r="I5172" s="23">
        <v>2</v>
      </c>
      <c r="J5172" s="18">
        <f t="shared" si="322"/>
        <v>695.97000000000025</v>
      </c>
      <c r="K5172" s="19" t="str">
        <f t="shared" si="320"/>
        <v>Feb-14</v>
      </c>
      <c r="L5172" s="20">
        <f t="shared" si="323"/>
        <v>5078</v>
      </c>
      <c r="M5172" s="21">
        <f t="shared" si="321"/>
        <v>0.13705592753052387</v>
      </c>
    </row>
    <row r="5173" spans="1:13" x14ac:dyDescent="0.3">
      <c r="A5173" s="112">
        <v>41695</v>
      </c>
      <c r="B5173" s="87" t="s">
        <v>61</v>
      </c>
      <c r="C5173" s="102">
        <v>0.63888888888888895</v>
      </c>
      <c r="D5173" s="87" t="s">
        <v>31</v>
      </c>
      <c r="E5173" s="114" t="s">
        <v>1768</v>
      </c>
      <c r="F5173" s="113">
        <v>3.25</v>
      </c>
      <c r="G5173" s="88">
        <v>1</v>
      </c>
      <c r="H5173" s="87" t="s">
        <v>33</v>
      </c>
      <c r="I5173" s="23">
        <v>-1</v>
      </c>
      <c r="J5173" s="18">
        <f t="shared" si="322"/>
        <v>694.97000000000025</v>
      </c>
      <c r="K5173" s="19" t="str">
        <f t="shared" si="320"/>
        <v>Feb-14</v>
      </c>
      <c r="L5173" s="20">
        <f t="shared" si="323"/>
        <v>5079</v>
      </c>
      <c r="M5173" s="21">
        <f t="shared" si="321"/>
        <v>0.13683205355384923</v>
      </c>
    </row>
    <row r="5174" spans="1:13" x14ac:dyDescent="0.3">
      <c r="A5174" s="112">
        <v>41695</v>
      </c>
      <c r="B5174" s="87" t="s">
        <v>61</v>
      </c>
      <c r="C5174" s="102">
        <v>0.65972222222222221</v>
      </c>
      <c r="D5174" s="87" t="s">
        <v>31</v>
      </c>
      <c r="E5174" s="114" t="s">
        <v>1769</v>
      </c>
      <c r="F5174" s="113">
        <v>4</v>
      </c>
      <c r="G5174" s="88">
        <v>1</v>
      </c>
      <c r="H5174" s="87" t="s">
        <v>42</v>
      </c>
      <c r="I5174" s="23">
        <v>3</v>
      </c>
      <c r="J5174" s="18">
        <f t="shared" si="322"/>
        <v>697.97000000000025</v>
      </c>
      <c r="K5174" s="19" t="str">
        <f t="shared" si="320"/>
        <v>Feb-14</v>
      </c>
      <c r="L5174" s="20">
        <f t="shared" si="323"/>
        <v>5080</v>
      </c>
      <c r="M5174" s="21">
        <f t="shared" si="321"/>
        <v>0.13739566929133865</v>
      </c>
    </row>
    <row r="5175" spans="1:13" x14ac:dyDescent="0.3">
      <c r="A5175" s="112">
        <v>41695</v>
      </c>
      <c r="B5175" s="87" t="s">
        <v>29</v>
      </c>
      <c r="C5175" s="102">
        <v>0.6875</v>
      </c>
      <c r="D5175" s="87" t="s">
        <v>31</v>
      </c>
      <c r="E5175" s="114" t="s">
        <v>1770</v>
      </c>
      <c r="F5175" s="113">
        <v>3</v>
      </c>
      <c r="G5175" s="88">
        <v>1</v>
      </c>
      <c r="H5175" s="87" t="s">
        <v>42</v>
      </c>
      <c r="I5175" s="23">
        <v>2</v>
      </c>
      <c r="J5175" s="18">
        <f t="shared" si="322"/>
        <v>699.97000000000025</v>
      </c>
      <c r="K5175" s="19" t="str">
        <f t="shared" si="320"/>
        <v>Feb-14</v>
      </c>
      <c r="L5175" s="20">
        <f t="shared" si="323"/>
        <v>5081</v>
      </c>
      <c r="M5175" s="21">
        <f t="shared" si="321"/>
        <v>0.13776225152529034</v>
      </c>
    </row>
    <row r="5176" spans="1:13" x14ac:dyDescent="0.3">
      <c r="A5176" s="129">
        <v>41695</v>
      </c>
      <c r="B5176" s="126" t="s">
        <v>50</v>
      </c>
      <c r="C5176" s="125">
        <v>14.1</v>
      </c>
      <c r="D5176" s="87" t="s">
        <v>31</v>
      </c>
      <c r="E5176" s="125" t="s">
        <v>8572</v>
      </c>
      <c r="F5176" s="127">
        <v>6</v>
      </c>
      <c r="G5176" s="70">
        <v>1</v>
      </c>
      <c r="H5176" s="69">
        <v>3</v>
      </c>
      <c r="I5176" s="79">
        <v>-1</v>
      </c>
      <c r="J5176" s="18">
        <f t="shared" si="322"/>
        <v>698.97000000000025</v>
      </c>
      <c r="K5176" s="19" t="str">
        <f t="shared" si="320"/>
        <v>Feb-14</v>
      </c>
      <c r="L5176" s="20">
        <f t="shared" si="323"/>
        <v>5082</v>
      </c>
      <c r="M5176" s="21">
        <f t="shared" si="321"/>
        <v>0.13753837072018896</v>
      </c>
    </row>
    <row r="5177" spans="1:13" x14ac:dyDescent="0.3">
      <c r="A5177" s="129">
        <v>41695</v>
      </c>
      <c r="B5177" s="126" t="s">
        <v>61</v>
      </c>
      <c r="C5177" s="125">
        <v>16.2</v>
      </c>
      <c r="D5177" s="87" t="s">
        <v>31</v>
      </c>
      <c r="E5177" s="125" t="s">
        <v>8573</v>
      </c>
      <c r="F5177" s="127">
        <v>6</v>
      </c>
      <c r="G5177" s="70">
        <v>1</v>
      </c>
      <c r="H5177" s="69">
        <v>5</v>
      </c>
      <c r="I5177" s="79">
        <v>-1</v>
      </c>
      <c r="J5177" s="18">
        <f t="shared" si="322"/>
        <v>697.97000000000025</v>
      </c>
      <c r="K5177" s="19" t="str">
        <f t="shared" si="320"/>
        <v>Feb-14</v>
      </c>
      <c r="L5177" s="20">
        <f t="shared" si="323"/>
        <v>5083</v>
      </c>
      <c r="M5177" s="21">
        <f t="shared" si="321"/>
        <v>0.13731457800511515</v>
      </c>
    </row>
    <row r="5178" spans="1:13" x14ac:dyDescent="0.3">
      <c r="A5178" s="112">
        <v>41696</v>
      </c>
      <c r="B5178" s="87" t="s">
        <v>123</v>
      </c>
      <c r="C5178" s="102">
        <v>0.60416666666666663</v>
      </c>
      <c r="D5178" s="87" t="s">
        <v>31</v>
      </c>
      <c r="E5178" s="114" t="s">
        <v>1771</v>
      </c>
      <c r="F5178" s="113">
        <v>3.75</v>
      </c>
      <c r="G5178" s="88">
        <v>1</v>
      </c>
      <c r="H5178" s="87" t="s">
        <v>42</v>
      </c>
      <c r="I5178" s="23">
        <v>3.33</v>
      </c>
      <c r="J5178" s="18">
        <f t="shared" si="322"/>
        <v>701.3000000000003</v>
      </c>
      <c r="K5178" s="19" t="str">
        <f t="shared" si="320"/>
        <v>Feb-14</v>
      </c>
      <c r="L5178" s="20">
        <f t="shared" si="323"/>
        <v>5084</v>
      </c>
      <c r="M5178" s="21">
        <f t="shared" si="321"/>
        <v>0.13794256490952012</v>
      </c>
    </row>
    <row r="5179" spans="1:13" x14ac:dyDescent="0.3">
      <c r="A5179" s="112">
        <v>41696</v>
      </c>
      <c r="B5179" s="87" t="s">
        <v>118</v>
      </c>
      <c r="C5179" s="102">
        <v>0.61805555555555558</v>
      </c>
      <c r="D5179" s="87" t="s">
        <v>31</v>
      </c>
      <c r="E5179" s="114" t="s">
        <v>1772</v>
      </c>
      <c r="F5179" s="113">
        <v>4</v>
      </c>
      <c r="G5179" s="88">
        <v>1</v>
      </c>
      <c r="H5179" s="87" t="s">
        <v>33</v>
      </c>
      <c r="I5179" s="23">
        <v>-1</v>
      </c>
      <c r="J5179" s="18">
        <f t="shared" si="322"/>
        <v>700.3000000000003</v>
      </c>
      <c r="K5179" s="19" t="str">
        <f t="shared" si="320"/>
        <v>Feb-14</v>
      </c>
      <c r="L5179" s="20">
        <f t="shared" si="323"/>
        <v>5085</v>
      </c>
      <c r="M5179" s="21">
        <f t="shared" si="321"/>
        <v>0.13771878072763033</v>
      </c>
    </row>
    <row r="5180" spans="1:13" x14ac:dyDescent="0.3">
      <c r="A5180" s="112">
        <v>41696</v>
      </c>
      <c r="B5180" s="87" t="s">
        <v>29</v>
      </c>
      <c r="C5180" s="102">
        <v>0.63194444444444442</v>
      </c>
      <c r="D5180" s="87" t="s">
        <v>31</v>
      </c>
      <c r="E5180" s="114" t="s">
        <v>1548</v>
      </c>
      <c r="F5180" s="113">
        <v>2.75</v>
      </c>
      <c r="G5180" s="88">
        <v>1</v>
      </c>
      <c r="H5180" s="87" t="s">
        <v>42</v>
      </c>
      <c r="I5180" s="23">
        <v>1.75</v>
      </c>
      <c r="J5180" s="18">
        <f t="shared" si="322"/>
        <v>702.0500000000003</v>
      </c>
      <c r="K5180" s="19" t="str">
        <f t="shared" si="320"/>
        <v>Feb-14</v>
      </c>
      <c r="L5180" s="20">
        <f t="shared" si="323"/>
        <v>5086</v>
      </c>
      <c r="M5180" s="21">
        <f t="shared" si="321"/>
        <v>0.13803578450648846</v>
      </c>
    </row>
    <row r="5181" spans="1:13" x14ac:dyDescent="0.3">
      <c r="A5181" s="112">
        <v>41696</v>
      </c>
      <c r="B5181" s="87" t="s">
        <v>29</v>
      </c>
      <c r="C5181" s="102">
        <v>0.67361111111111116</v>
      </c>
      <c r="D5181" s="87" t="s">
        <v>31</v>
      </c>
      <c r="E5181" s="114" t="s">
        <v>629</v>
      </c>
      <c r="F5181" s="113">
        <v>3.25</v>
      </c>
      <c r="G5181" s="88">
        <v>1</v>
      </c>
      <c r="H5181" s="87" t="s">
        <v>33</v>
      </c>
      <c r="I5181" s="23">
        <v>-1</v>
      </c>
      <c r="J5181" s="18">
        <f t="shared" si="322"/>
        <v>701.0500000000003</v>
      </c>
      <c r="K5181" s="19" t="str">
        <f t="shared" si="320"/>
        <v>Feb-14</v>
      </c>
      <c r="L5181" s="20">
        <f t="shared" si="323"/>
        <v>5087</v>
      </c>
      <c r="M5181" s="21">
        <f t="shared" si="321"/>
        <v>0.13781206998230791</v>
      </c>
    </row>
    <row r="5182" spans="1:13" x14ac:dyDescent="0.3">
      <c r="A5182" s="112">
        <v>41696</v>
      </c>
      <c r="B5182" s="87" t="s">
        <v>118</v>
      </c>
      <c r="C5182" s="102">
        <v>0.68055555555555547</v>
      </c>
      <c r="D5182" s="87" t="s">
        <v>31</v>
      </c>
      <c r="E5182" s="114" t="s">
        <v>1773</v>
      </c>
      <c r="F5182" s="113">
        <v>3.5</v>
      </c>
      <c r="G5182" s="88">
        <v>1</v>
      </c>
      <c r="H5182" s="87" t="s">
        <v>42</v>
      </c>
      <c r="I5182" s="23">
        <v>3</v>
      </c>
      <c r="J5182" s="18">
        <f t="shared" si="322"/>
        <v>704.0500000000003</v>
      </c>
      <c r="K5182" s="19" t="str">
        <f t="shared" si="320"/>
        <v>Feb-14</v>
      </c>
      <c r="L5182" s="20">
        <f t="shared" si="323"/>
        <v>5088</v>
      </c>
      <c r="M5182" s="21">
        <f t="shared" si="321"/>
        <v>0.13837460691823905</v>
      </c>
    </row>
    <row r="5183" spans="1:13" x14ac:dyDescent="0.3">
      <c r="A5183" s="112">
        <v>41696</v>
      </c>
      <c r="B5183" s="87" t="s">
        <v>43</v>
      </c>
      <c r="C5183" s="102">
        <v>0.72222222222222221</v>
      </c>
      <c r="D5183" s="87" t="s">
        <v>31</v>
      </c>
      <c r="E5183" s="114" t="s">
        <v>1501</v>
      </c>
      <c r="F5183" s="113">
        <v>2.75</v>
      </c>
      <c r="G5183" s="88">
        <v>1</v>
      </c>
      <c r="H5183" s="87" t="s">
        <v>42</v>
      </c>
      <c r="I5183" s="23">
        <v>1.75</v>
      </c>
      <c r="J5183" s="18">
        <f t="shared" si="322"/>
        <v>705.8000000000003</v>
      </c>
      <c r="K5183" s="19" t="str">
        <f t="shared" si="320"/>
        <v>Feb-14</v>
      </c>
      <c r="L5183" s="20">
        <f t="shared" si="323"/>
        <v>5089</v>
      </c>
      <c r="M5183" s="21">
        <f t="shared" si="321"/>
        <v>0.13869129494989199</v>
      </c>
    </row>
    <row r="5184" spans="1:13" x14ac:dyDescent="0.3">
      <c r="A5184" s="112">
        <v>41696</v>
      </c>
      <c r="B5184" s="87" t="s">
        <v>43</v>
      </c>
      <c r="C5184" s="102">
        <v>0.74305555555555547</v>
      </c>
      <c r="D5184" s="87" t="s">
        <v>31</v>
      </c>
      <c r="E5184" s="114" t="s">
        <v>1648</v>
      </c>
      <c r="F5184" s="113">
        <v>2.88</v>
      </c>
      <c r="G5184" s="88">
        <v>1</v>
      </c>
      <c r="H5184" s="87" t="s">
        <v>42</v>
      </c>
      <c r="I5184" s="23">
        <v>1.88</v>
      </c>
      <c r="J5184" s="18">
        <f t="shared" si="322"/>
        <v>707.68000000000029</v>
      </c>
      <c r="K5184" s="19" t="str">
        <f t="shared" si="320"/>
        <v>Feb-14</v>
      </c>
      <c r="L5184" s="20">
        <f t="shared" si="323"/>
        <v>5090</v>
      </c>
      <c r="M5184" s="21">
        <f t="shared" si="321"/>
        <v>0.13903339882121812</v>
      </c>
    </row>
    <row r="5185" spans="1:13" x14ac:dyDescent="0.3">
      <c r="A5185" s="129">
        <v>41696</v>
      </c>
      <c r="B5185" s="126" t="s">
        <v>118</v>
      </c>
      <c r="C5185" s="125">
        <v>14.5</v>
      </c>
      <c r="D5185" s="87" t="s">
        <v>31</v>
      </c>
      <c r="E5185" s="125" t="s">
        <v>8575</v>
      </c>
      <c r="F5185" s="127">
        <v>5.5</v>
      </c>
      <c r="G5185" s="70">
        <v>1</v>
      </c>
      <c r="H5185" s="69">
        <v>3</v>
      </c>
      <c r="I5185" s="79">
        <v>-1</v>
      </c>
      <c r="J5185" s="18">
        <f t="shared" si="322"/>
        <v>706.68000000000029</v>
      </c>
      <c r="K5185" s="19" t="str">
        <f t="shared" si="320"/>
        <v>Feb-14</v>
      </c>
      <c r="L5185" s="20">
        <f t="shared" si="323"/>
        <v>5091</v>
      </c>
      <c r="M5185" s="21">
        <f t="shared" si="321"/>
        <v>0.13880966411314088</v>
      </c>
    </row>
    <row r="5186" spans="1:13" x14ac:dyDescent="0.3">
      <c r="A5186" s="128">
        <v>41696</v>
      </c>
      <c r="B5186" s="87" t="s">
        <v>43</v>
      </c>
      <c r="C5186" s="114">
        <v>18.2</v>
      </c>
      <c r="D5186" s="87" t="s">
        <v>31</v>
      </c>
      <c r="E5186" s="114" t="s">
        <v>8452</v>
      </c>
      <c r="F5186" s="114">
        <v>5</v>
      </c>
      <c r="G5186" s="70">
        <v>1</v>
      </c>
      <c r="H5186" s="71" t="s">
        <v>6518</v>
      </c>
      <c r="I5186" s="63">
        <v>-1</v>
      </c>
      <c r="J5186" s="18">
        <f t="shared" si="322"/>
        <v>705.68000000000029</v>
      </c>
      <c r="K5186" s="19" t="str">
        <f t="shared" ref="K5186:K5249" si="324">TEXT(A5186,"MMM-yy")</f>
        <v>Feb-14</v>
      </c>
      <c r="L5186" s="20">
        <f t="shared" si="323"/>
        <v>5092</v>
      </c>
      <c r="M5186" s="21">
        <f t="shared" ref="M5186:M5249" si="325">J5186/L5186</f>
        <v>0.13858601728201106</v>
      </c>
    </row>
    <row r="5187" spans="1:13" x14ac:dyDescent="0.3">
      <c r="A5187" s="128">
        <v>41696</v>
      </c>
      <c r="B5187" s="87" t="s">
        <v>43</v>
      </c>
      <c r="C5187" s="114">
        <v>20.2</v>
      </c>
      <c r="D5187" s="87" t="s">
        <v>31</v>
      </c>
      <c r="E5187" s="114" t="s">
        <v>8574</v>
      </c>
      <c r="F5187" s="114">
        <v>5</v>
      </c>
      <c r="G5187" s="70">
        <v>1</v>
      </c>
      <c r="H5187" s="71" t="s">
        <v>6526</v>
      </c>
      <c r="I5187" s="63">
        <v>4</v>
      </c>
      <c r="J5187" s="18">
        <f t="shared" ref="J5187:J5250" si="326">J5186+I5187</f>
        <v>709.68000000000029</v>
      </c>
      <c r="K5187" s="19" t="str">
        <f t="shared" si="324"/>
        <v>Feb-14</v>
      </c>
      <c r="L5187" s="20">
        <f t="shared" ref="L5187:L5250" si="327">L5186+G5187</f>
        <v>5093</v>
      </c>
      <c r="M5187" s="21">
        <f t="shared" si="325"/>
        <v>0.13934419791871203</v>
      </c>
    </row>
    <row r="5188" spans="1:13" x14ac:dyDescent="0.3">
      <c r="A5188" s="128">
        <v>41696</v>
      </c>
      <c r="B5188" s="87" t="s">
        <v>43</v>
      </c>
      <c r="C5188" s="114">
        <v>20.2</v>
      </c>
      <c r="D5188" s="87" t="s">
        <v>31</v>
      </c>
      <c r="E5188" s="114" t="s">
        <v>1786</v>
      </c>
      <c r="F5188" s="114">
        <v>5</v>
      </c>
      <c r="G5188" s="70">
        <v>1</v>
      </c>
      <c r="H5188" s="71" t="s">
        <v>6518</v>
      </c>
      <c r="I5188" s="63">
        <v>-1</v>
      </c>
      <c r="J5188" s="18">
        <f t="shared" si="326"/>
        <v>708.68000000000029</v>
      </c>
      <c r="K5188" s="19" t="str">
        <f t="shared" si="324"/>
        <v>Feb-14</v>
      </c>
      <c r="L5188" s="20">
        <f t="shared" si="327"/>
        <v>5094</v>
      </c>
      <c r="M5188" s="21">
        <f t="shared" si="325"/>
        <v>0.13912053396152341</v>
      </c>
    </row>
    <row r="5189" spans="1:13" x14ac:dyDescent="0.3">
      <c r="A5189" s="112">
        <v>41697</v>
      </c>
      <c r="B5189" s="87" t="s">
        <v>103</v>
      </c>
      <c r="C5189" s="102">
        <v>0.63194444444444442</v>
      </c>
      <c r="D5189" s="87" t="s">
        <v>31</v>
      </c>
      <c r="E5189" s="114" t="s">
        <v>1774</v>
      </c>
      <c r="F5189" s="113">
        <v>3</v>
      </c>
      <c r="G5189" s="88">
        <v>1</v>
      </c>
      <c r="H5189" s="87" t="s">
        <v>42</v>
      </c>
      <c r="I5189" s="23">
        <v>2</v>
      </c>
      <c r="J5189" s="18">
        <f t="shared" si="326"/>
        <v>710.68000000000029</v>
      </c>
      <c r="K5189" s="19" t="str">
        <f t="shared" si="324"/>
        <v>Feb-14</v>
      </c>
      <c r="L5189" s="20">
        <f t="shared" si="327"/>
        <v>5095</v>
      </c>
      <c r="M5189" s="21">
        <f t="shared" si="325"/>
        <v>0.13948577036310114</v>
      </c>
    </row>
    <row r="5190" spans="1:13" x14ac:dyDescent="0.3">
      <c r="A5190" s="112">
        <v>41697</v>
      </c>
      <c r="B5190" s="113" t="s">
        <v>103</v>
      </c>
      <c r="C5190" s="102">
        <v>0.65277777777777779</v>
      </c>
      <c r="D5190" s="87" t="s">
        <v>31</v>
      </c>
      <c r="E5190" s="114" t="s">
        <v>1775</v>
      </c>
      <c r="F5190" s="113">
        <v>3.75</v>
      </c>
      <c r="G5190" s="88">
        <v>1</v>
      </c>
      <c r="H5190" s="87" t="s">
        <v>42</v>
      </c>
      <c r="I5190" s="23">
        <v>2.75</v>
      </c>
      <c r="J5190" s="18">
        <f t="shared" si="326"/>
        <v>713.43000000000029</v>
      </c>
      <c r="K5190" s="19" t="str">
        <f t="shared" si="324"/>
        <v>Feb-14</v>
      </c>
      <c r="L5190" s="20">
        <f t="shared" si="327"/>
        <v>5096</v>
      </c>
      <c r="M5190" s="21">
        <f t="shared" si="325"/>
        <v>0.13999803767660915</v>
      </c>
    </row>
    <row r="5191" spans="1:13" x14ac:dyDescent="0.3">
      <c r="A5191" s="112">
        <v>41697</v>
      </c>
      <c r="B5191" s="87" t="s">
        <v>43</v>
      </c>
      <c r="C5191" s="102">
        <v>0.83333333333333337</v>
      </c>
      <c r="D5191" s="87" t="s">
        <v>31</v>
      </c>
      <c r="E5191" s="114" t="s">
        <v>1777</v>
      </c>
      <c r="F5191" s="113">
        <v>4</v>
      </c>
      <c r="G5191" s="88">
        <v>1</v>
      </c>
      <c r="H5191" s="87" t="s">
        <v>33</v>
      </c>
      <c r="I5191" s="23">
        <v>-1</v>
      </c>
      <c r="J5191" s="18">
        <f t="shared" si="326"/>
        <v>712.43000000000029</v>
      </c>
      <c r="K5191" s="19" t="str">
        <f t="shared" si="324"/>
        <v>Feb-14</v>
      </c>
      <c r="L5191" s="20">
        <f t="shared" si="327"/>
        <v>5097</v>
      </c>
      <c r="M5191" s="21">
        <f t="shared" si="325"/>
        <v>0.13977437708455961</v>
      </c>
    </row>
    <row r="5192" spans="1:13" x14ac:dyDescent="0.3">
      <c r="A5192" s="129">
        <v>41697</v>
      </c>
      <c r="B5192" s="126" t="s">
        <v>30</v>
      </c>
      <c r="C5192" s="125">
        <v>14.2</v>
      </c>
      <c r="D5192" s="87" t="s">
        <v>31</v>
      </c>
      <c r="E5192" s="125" t="s">
        <v>8577</v>
      </c>
      <c r="F5192" s="127">
        <v>4.5</v>
      </c>
      <c r="G5192" s="70">
        <v>1</v>
      </c>
      <c r="H5192" s="69">
        <v>5</v>
      </c>
      <c r="I5192" s="79">
        <v>-1</v>
      </c>
      <c r="J5192" s="18">
        <f t="shared" si="326"/>
        <v>711.43000000000029</v>
      </c>
      <c r="K5192" s="19" t="str">
        <f t="shared" si="324"/>
        <v>Feb-14</v>
      </c>
      <c r="L5192" s="20">
        <f t="shared" si="327"/>
        <v>5098</v>
      </c>
      <c r="M5192" s="21">
        <f t="shared" si="325"/>
        <v>0.13955080423695573</v>
      </c>
    </row>
    <row r="5193" spans="1:13" x14ac:dyDescent="0.3">
      <c r="A5193" s="129">
        <v>41697</v>
      </c>
      <c r="B5193" s="126" t="s">
        <v>30</v>
      </c>
      <c r="C5193" s="125">
        <v>15.2</v>
      </c>
      <c r="D5193" s="87" t="s">
        <v>31</v>
      </c>
      <c r="E5193" s="125" t="s">
        <v>8578</v>
      </c>
      <c r="F5193" s="127">
        <v>4.5</v>
      </c>
      <c r="G5193" s="70">
        <v>1</v>
      </c>
      <c r="H5193" s="69">
        <v>3</v>
      </c>
      <c r="I5193" s="79">
        <v>-1</v>
      </c>
      <c r="J5193" s="18">
        <f t="shared" si="326"/>
        <v>710.43000000000029</v>
      </c>
      <c r="K5193" s="19" t="str">
        <f t="shared" si="324"/>
        <v>Feb-14</v>
      </c>
      <c r="L5193" s="20">
        <f t="shared" si="327"/>
        <v>5099</v>
      </c>
      <c r="M5193" s="21">
        <f t="shared" si="325"/>
        <v>0.13932731908217302</v>
      </c>
    </row>
    <row r="5194" spans="1:13" x14ac:dyDescent="0.3">
      <c r="A5194" s="129">
        <v>41697</v>
      </c>
      <c r="B5194" s="126" t="s">
        <v>89</v>
      </c>
      <c r="C5194" s="125">
        <v>15.3</v>
      </c>
      <c r="D5194" s="87" t="s">
        <v>31</v>
      </c>
      <c r="E5194" s="125" t="s">
        <v>8579</v>
      </c>
      <c r="F5194" s="127">
        <v>6</v>
      </c>
      <c r="G5194" s="70">
        <v>1</v>
      </c>
      <c r="H5194" s="69">
        <v>4</v>
      </c>
      <c r="I5194" s="79">
        <v>-1</v>
      </c>
      <c r="J5194" s="18">
        <f t="shared" si="326"/>
        <v>709.43000000000029</v>
      </c>
      <c r="K5194" s="19" t="str">
        <f t="shared" si="324"/>
        <v>Feb-14</v>
      </c>
      <c r="L5194" s="20">
        <f t="shared" si="327"/>
        <v>5100</v>
      </c>
      <c r="M5194" s="21">
        <f t="shared" si="325"/>
        <v>0.1391039215686275</v>
      </c>
    </row>
    <row r="5195" spans="1:13" x14ac:dyDescent="0.3">
      <c r="A5195" s="129">
        <v>41697</v>
      </c>
      <c r="B5195" s="127" t="s">
        <v>89</v>
      </c>
      <c r="C5195" s="125">
        <v>16</v>
      </c>
      <c r="D5195" s="87" t="s">
        <v>31</v>
      </c>
      <c r="E5195" s="125" t="s">
        <v>8580</v>
      </c>
      <c r="F5195" s="127">
        <v>5</v>
      </c>
      <c r="G5195" s="70">
        <v>1</v>
      </c>
      <c r="H5195" s="69">
        <v>4</v>
      </c>
      <c r="I5195" s="79">
        <v>-1</v>
      </c>
      <c r="J5195" s="18">
        <f t="shared" si="326"/>
        <v>708.43000000000029</v>
      </c>
      <c r="K5195" s="19" t="str">
        <f t="shared" si="324"/>
        <v>Feb-14</v>
      </c>
      <c r="L5195" s="20">
        <f t="shared" si="327"/>
        <v>5101</v>
      </c>
      <c r="M5195" s="21">
        <f t="shared" si="325"/>
        <v>0.13888061164477558</v>
      </c>
    </row>
    <row r="5196" spans="1:13" x14ac:dyDescent="0.3">
      <c r="A5196" s="129">
        <v>41697</v>
      </c>
      <c r="B5196" s="126" t="s">
        <v>89</v>
      </c>
      <c r="C5196" s="125">
        <v>16.3</v>
      </c>
      <c r="D5196" s="87" t="s">
        <v>31</v>
      </c>
      <c r="E5196" s="125" t="s">
        <v>8581</v>
      </c>
      <c r="F5196" s="127">
        <v>5.5</v>
      </c>
      <c r="G5196" s="70">
        <v>1</v>
      </c>
      <c r="H5196" s="69">
        <v>3</v>
      </c>
      <c r="I5196" s="79">
        <v>-1</v>
      </c>
      <c r="J5196" s="18">
        <f t="shared" si="326"/>
        <v>707.43000000000029</v>
      </c>
      <c r="K5196" s="19" t="str">
        <f t="shared" si="324"/>
        <v>Feb-14</v>
      </c>
      <c r="L5196" s="20">
        <f t="shared" si="327"/>
        <v>5102</v>
      </c>
      <c r="M5196" s="21">
        <f t="shared" si="325"/>
        <v>0.13865738925911414</v>
      </c>
    </row>
    <row r="5197" spans="1:13" x14ac:dyDescent="0.3">
      <c r="A5197" s="129">
        <v>41697</v>
      </c>
      <c r="B5197" s="126" t="s">
        <v>103</v>
      </c>
      <c r="C5197" s="125">
        <v>17.100000000000001</v>
      </c>
      <c r="D5197" s="87" t="s">
        <v>31</v>
      </c>
      <c r="E5197" s="125" t="s">
        <v>1858</v>
      </c>
      <c r="F5197" s="127">
        <v>5.5</v>
      </c>
      <c r="G5197" s="70">
        <v>1</v>
      </c>
      <c r="H5197" s="69">
        <v>4</v>
      </c>
      <c r="I5197" s="79">
        <v>-1</v>
      </c>
      <c r="J5197" s="18">
        <f t="shared" si="326"/>
        <v>706.43000000000029</v>
      </c>
      <c r="K5197" s="19" t="str">
        <f t="shared" si="324"/>
        <v>Feb-14</v>
      </c>
      <c r="L5197" s="20">
        <f t="shared" si="327"/>
        <v>5103</v>
      </c>
      <c r="M5197" s="21">
        <f t="shared" si="325"/>
        <v>0.13843425436018034</v>
      </c>
    </row>
    <row r="5198" spans="1:13" x14ac:dyDescent="0.3">
      <c r="A5198" s="128">
        <v>41697</v>
      </c>
      <c r="B5198" s="87" t="s">
        <v>43</v>
      </c>
      <c r="C5198" s="114">
        <v>18.3</v>
      </c>
      <c r="D5198" s="87" t="s">
        <v>31</v>
      </c>
      <c r="E5198" s="114" t="s">
        <v>8576</v>
      </c>
      <c r="F5198" s="114">
        <v>5</v>
      </c>
      <c r="G5198" s="70">
        <v>1</v>
      </c>
      <c r="H5198" s="71" t="s">
        <v>6512</v>
      </c>
      <c r="I5198" s="63">
        <v>-1</v>
      </c>
      <c r="J5198" s="18">
        <f t="shared" si="326"/>
        <v>705.43000000000029</v>
      </c>
      <c r="K5198" s="19" t="str">
        <f t="shared" si="324"/>
        <v>Feb-14</v>
      </c>
      <c r="L5198" s="20">
        <f t="shared" si="327"/>
        <v>5104</v>
      </c>
      <c r="M5198" s="21">
        <f t="shared" si="325"/>
        <v>0.13821120689655178</v>
      </c>
    </row>
    <row r="5199" spans="1:13" x14ac:dyDescent="0.3">
      <c r="A5199" s="128">
        <v>41697</v>
      </c>
      <c r="B5199" s="87" t="s">
        <v>43</v>
      </c>
      <c r="C5199" s="114">
        <v>20</v>
      </c>
      <c r="D5199" s="87" t="s">
        <v>31</v>
      </c>
      <c r="E5199" s="114" t="s">
        <v>7590</v>
      </c>
      <c r="F5199" s="114">
        <v>6</v>
      </c>
      <c r="G5199" s="70">
        <v>1</v>
      </c>
      <c r="H5199" s="71" t="s">
        <v>6512</v>
      </c>
      <c r="I5199" s="63">
        <v>-1</v>
      </c>
      <c r="J5199" s="18">
        <f t="shared" si="326"/>
        <v>704.43000000000029</v>
      </c>
      <c r="K5199" s="19" t="str">
        <f t="shared" si="324"/>
        <v>Feb-14</v>
      </c>
      <c r="L5199" s="20">
        <f t="shared" si="327"/>
        <v>5105</v>
      </c>
      <c r="M5199" s="21">
        <f t="shared" si="325"/>
        <v>0.13798824681684629</v>
      </c>
    </row>
    <row r="5200" spans="1:13" x14ac:dyDescent="0.3">
      <c r="A5200" s="112">
        <v>41698</v>
      </c>
      <c r="B5200" s="87" t="s">
        <v>29</v>
      </c>
      <c r="C5200" s="102">
        <v>0.5625</v>
      </c>
      <c r="D5200" s="87" t="s">
        <v>31</v>
      </c>
      <c r="E5200" s="114" t="s">
        <v>1778</v>
      </c>
      <c r="F5200" s="113">
        <v>2.88</v>
      </c>
      <c r="G5200" s="88">
        <v>1</v>
      </c>
      <c r="H5200" s="87" t="s">
        <v>42</v>
      </c>
      <c r="I5200" s="23">
        <v>2</v>
      </c>
      <c r="J5200" s="18">
        <f t="shared" si="326"/>
        <v>706.43000000000029</v>
      </c>
      <c r="K5200" s="19" t="str">
        <f t="shared" si="324"/>
        <v>Feb-14</v>
      </c>
      <c r="L5200" s="20">
        <f t="shared" si="327"/>
        <v>5106</v>
      </c>
      <c r="M5200" s="21">
        <f t="shared" si="325"/>
        <v>0.13835291813552689</v>
      </c>
    </row>
    <row r="5201" spans="1:13" x14ac:dyDescent="0.3">
      <c r="A5201" s="112">
        <v>41698</v>
      </c>
      <c r="B5201" s="87" t="s">
        <v>29</v>
      </c>
      <c r="C5201" s="102">
        <v>0.625</v>
      </c>
      <c r="D5201" s="87" t="s">
        <v>31</v>
      </c>
      <c r="E5201" s="114" t="s">
        <v>881</v>
      </c>
      <c r="F5201" s="113">
        <v>3.75</v>
      </c>
      <c r="G5201" s="88">
        <v>1</v>
      </c>
      <c r="H5201" s="87" t="s">
        <v>33</v>
      </c>
      <c r="I5201" s="23">
        <v>-1</v>
      </c>
      <c r="J5201" s="18">
        <f t="shared" si="326"/>
        <v>705.43000000000029</v>
      </c>
      <c r="K5201" s="19" t="str">
        <f t="shared" si="324"/>
        <v>Feb-14</v>
      </c>
      <c r="L5201" s="20">
        <f t="shared" si="327"/>
        <v>5107</v>
      </c>
      <c r="M5201" s="21">
        <f t="shared" si="325"/>
        <v>0.13813001762287064</v>
      </c>
    </row>
    <row r="5202" spans="1:13" x14ac:dyDescent="0.3">
      <c r="A5202" s="112">
        <v>41698</v>
      </c>
      <c r="B5202" s="87" t="s">
        <v>29</v>
      </c>
      <c r="C5202" s="102">
        <v>0.69791666666666663</v>
      </c>
      <c r="D5202" s="87" t="s">
        <v>31</v>
      </c>
      <c r="E5202" s="114" t="s">
        <v>1779</v>
      </c>
      <c r="F5202" s="113">
        <v>3.25</v>
      </c>
      <c r="G5202" s="88">
        <v>1</v>
      </c>
      <c r="H5202" s="87" t="s">
        <v>33</v>
      </c>
      <c r="I5202" s="23">
        <v>-1</v>
      </c>
      <c r="J5202" s="18">
        <f t="shared" si="326"/>
        <v>704.43000000000029</v>
      </c>
      <c r="K5202" s="19" t="str">
        <f t="shared" si="324"/>
        <v>Feb-14</v>
      </c>
      <c r="L5202" s="20">
        <f t="shared" si="327"/>
        <v>5108</v>
      </c>
      <c r="M5202" s="21">
        <f t="shared" si="325"/>
        <v>0.13790720438527806</v>
      </c>
    </row>
    <row r="5203" spans="1:13" x14ac:dyDescent="0.3">
      <c r="A5203" s="112">
        <v>41698</v>
      </c>
      <c r="B5203" s="87" t="s">
        <v>44</v>
      </c>
      <c r="C5203" s="102">
        <v>0.70486111111111116</v>
      </c>
      <c r="D5203" s="87" t="s">
        <v>31</v>
      </c>
      <c r="E5203" s="114" t="s">
        <v>1780</v>
      </c>
      <c r="F5203" s="113">
        <v>3</v>
      </c>
      <c r="G5203" s="88">
        <v>1</v>
      </c>
      <c r="H5203" s="87" t="s">
        <v>33</v>
      </c>
      <c r="I5203" s="23">
        <v>-1</v>
      </c>
      <c r="J5203" s="18">
        <f t="shared" si="326"/>
        <v>703.43000000000029</v>
      </c>
      <c r="K5203" s="19" t="str">
        <f t="shared" si="324"/>
        <v>Feb-14</v>
      </c>
      <c r="L5203" s="20">
        <f t="shared" si="327"/>
        <v>5109</v>
      </c>
      <c r="M5203" s="21">
        <f t="shared" si="325"/>
        <v>0.13768447837150133</v>
      </c>
    </row>
    <row r="5204" spans="1:13" x14ac:dyDescent="0.3">
      <c r="A5204" s="112">
        <v>41698</v>
      </c>
      <c r="B5204" s="87" t="s">
        <v>45</v>
      </c>
      <c r="C5204" s="102">
        <v>0.83680555555555547</v>
      </c>
      <c r="D5204" s="87" t="s">
        <v>31</v>
      </c>
      <c r="E5204" s="114" t="s">
        <v>1781</v>
      </c>
      <c r="F5204" s="113">
        <v>3.75</v>
      </c>
      <c r="G5204" s="88">
        <v>1</v>
      </c>
      <c r="H5204" s="87" t="s">
        <v>33</v>
      </c>
      <c r="I5204" s="23">
        <v>-1</v>
      </c>
      <c r="J5204" s="18">
        <f t="shared" si="326"/>
        <v>702.43000000000029</v>
      </c>
      <c r="K5204" s="19" t="str">
        <f t="shared" si="324"/>
        <v>Feb-14</v>
      </c>
      <c r="L5204" s="20">
        <f t="shared" si="327"/>
        <v>5110</v>
      </c>
      <c r="M5204" s="21">
        <f t="shared" si="325"/>
        <v>0.13746183953033272</v>
      </c>
    </row>
    <row r="5205" spans="1:13" x14ac:dyDescent="0.3">
      <c r="A5205" s="129">
        <v>41698</v>
      </c>
      <c r="B5205" s="126" t="s">
        <v>29</v>
      </c>
      <c r="C5205" s="125">
        <v>13.3</v>
      </c>
      <c r="D5205" s="87" t="s">
        <v>31</v>
      </c>
      <c r="E5205" s="125" t="s">
        <v>8584</v>
      </c>
      <c r="F5205" s="127">
        <v>5</v>
      </c>
      <c r="G5205" s="70">
        <v>1</v>
      </c>
      <c r="H5205" s="69">
        <v>2</v>
      </c>
      <c r="I5205" s="79">
        <v>-1</v>
      </c>
      <c r="J5205" s="18">
        <f t="shared" si="326"/>
        <v>701.43000000000029</v>
      </c>
      <c r="K5205" s="19" t="str">
        <f t="shared" si="324"/>
        <v>Feb-14</v>
      </c>
      <c r="L5205" s="20">
        <f t="shared" si="327"/>
        <v>5111</v>
      </c>
      <c r="M5205" s="21">
        <f t="shared" si="325"/>
        <v>0.13723928781060463</v>
      </c>
    </row>
    <row r="5206" spans="1:13" x14ac:dyDescent="0.3">
      <c r="A5206" s="129">
        <v>41698</v>
      </c>
      <c r="B5206" s="126" t="s">
        <v>29</v>
      </c>
      <c r="C5206" s="125">
        <v>14</v>
      </c>
      <c r="D5206" s="87" t="s">
        <v>31</v>
      </c>
      <c r="E5206" s="125" t="s">
        <v>8585</v>
      </c>
      <c r="F5206" s="127">
        <v>5.5</v>
      </c>
      <c r="G5206" s="70">
        <v>1</v>
      </c>
      <c r="H5206" s="69">
        <v>4</v>
      </c>
      <c r="I5206" s="79">
        <v>-1</v>
      </c>
      <c r="J5206" s="18">
        <f t="shared" si="326"/>
        <v>700.43000000000029</v>
      </c>
      <c r="K5206" s="19" t="str">
        <f t="shared" si="324"/>
        <v>Feb-14</v>
      </c>
      <c r="L5206" s="20">
        <f t="shared" si="327"/>
        <v>5112</v>
      </c>
      <c r="M5206" s="21">
        <f t="shared" si="325"/>
        <v>0.1370168231611894</v>
      </c>
    </row>
    <row r="5207" spans="1:13" x14ac:dyDescent="0.3">
      <c r="A5207" s="129">
        <v>41698</v>
      </c>
      <c r="B5207" s="126" t="s">
        <v>44</v>
      </c>
      <c r="C5207" s="125">
        <v>14.1</v>
      </c>
      <c r="D5207" s="87" t="s">
        <v>31</v>
      </c>
      <c r="E5207" s="125" t="s">
        <v>6144</v>
      </c>
      <c r="F5207" s="127">
        <v>4.5</v>
      </c>
      <c r="G5207" s="70">
        <v>1</v>
      </c>
      <c r="H5207" s="69">
        <v>5</v>
      </c>
      <c r="I5207" s="79">
        <v>-1</v>
      </c>
      <c r="J5207" s="18">
        <f t="shared" si="326"/>
        <v>699.43000000000029</v>
      </c>
      <c r="K5207" s="19" t="str">
        <f t="shared" si="324"/>
        <v>Feb-14</v>
      </c>
      <c r="L5207" s="20">
        <f t="shared" si="327"/>
        <v>5113</v>
      </c>
      <c r="M5207" s="21">
        <f t="shared" si="325"/>
        <v>0.13679444553099948</v>
      </c>
    </row>
    <row r="5208" spans="1:13" x14ac:dyDescent="0.3">
      <c r="A5208" s="129">
        <v>41698</v>
      </c>
      <c r="B5208" s="126" t="s">
        <v>93</v>
      </c>
      <c r="C5208" s="125">
        <v>15.25</v>
      </c>
      <c r="D5208" s="87" t="s">
        <v>31</v>
      </c>
      <c r="E5208" s="125" t="s">
        <v>1594</v>
      </c>
      <c r="F5208" s="127">
        <v>4.5</v>
      </c>
      <c r="G5208" s="70">
        <v>1</v>
      </c>
      <c r="H5208" s="69">
        <v>5</v>
      </c>
      <c r="I5208" s="79">
        <v>-1</v>
      </c>
      <c r="J5208" s="18">
        <f t="shared" si="326"/>
        <v>698.43000000000029</v>
      </c>
      <c r="K5208" s="19" t="str">
        <f t="shared" si="324"/>
        <v>Feb-14</v>
      </c>
      <c r="L5208" s="20">
        <f t="shared" si="327"/>
        <v>5114</v>
      </c>
      <c r="M5208" s="21">
        <f t="shared" si="325"/>
        <v>0.13657215486898716</v>
      </c>
    </row>
    <row r="5209" spans="1:13" x14ac:dyDescent="0.3">
      <c r="A5209" s="129">
        <v>41698</v>
      </c>
      <c r="B5209" s="126" t="s">
        <v>29</v>
      </c>
      <c r="C5209" s="125">
        <v>15.35</v>
      </c>
      <c r="D5209" s="87" t="s">
        <v>31</v>
      </c>
      <c r="E5209" s="125" t="s">
        <v>8586</v>
      </c>
      <c r="F5209" s="127">
        <v>5</v>
      </c>
      <c r="G5209" s="70">
        <v>1</v>
      </c>
      <c r="H5209" s="69">
        <v>5</v>
      </c>
      <c r="I5209" s="79">
        <v>-1</v>
      </c>
      <c r="J5209" s="18">
        <f t="shared" si="326"/>
        <v>697.43000000000029</v>
      </c>
      <c r="K5209" s="19" t="str">
        <f t="shared" si="324"/>
        <v>Feb-14</v>
      </c>
      <c r="L5209" s="20">
        <f t="shared" si="327"/>
        <v>5115</v>
      </c>
      <c r="M5209" s="21">
        <f t="shared" si="325"/>
        <v>0.13634995112414472</v>
      </c>
    </row>
    <row r="5210" spans="1:13" x14ac:dyDescent="0.3">
      <c r="A5210" s="129">
        <v>41698</v>
      </c>
      <c r="B5210" s="126" t="s">
        <v>44</v>
      </c>
      <c r="C5210" s="125">
        <v>16.2</v>
      </c>
      <c r="D5210" s="87" t="s">
        <v>31</v>
      </c>
      <c r="E5210" s="125" t="s">
        <v>1532</v>
      </c>
      <c r="F5210" s="127">
        <v>4.5</v>
      </c>
      <c r="G5210" s="70">
        <v>1</v>
      </c>
      <c r="H5210" s="69">
        <v>4</v>
      </c>
      <c r="I5210" s="79">
        <v>-1</v>
      </c>
      <c r="J5210" s="18">
        <f t="shared" si="326"/>
        <v>696.43000000000029</v>
      </c>
      <c r="K5210" s="19" t="str">
        <f t="shared" si="324"/>
        <v>Feb-14</v>
      </c>
      <c r="L5210" s="20">
        <f t="shared" si="327"/>
        <v>5116</v>
      </c>
      <c r="M5210" s="21">
        <f t="shared" si="325"/>
        <v>0.13612783424550437</v>
      </c>
    </row>
    <row r="5211" spans="1:13" x14ac:dyDescent="0.3">
      <c r="A5211" s="128">
        <v>41698</v>
      </c>
      <c r="B5211" s="87" t="s">
        <v>45</v>
      </c>
      <c r="C5211" s="114">
        <v>18.05</v>
      </c>
      <c r="D5211" s="87" t="s">
        <v>31</v>
      </c>
      <c r="E5211" s="114" t="s">
        <v>8582</v>
      </c>
      <c r="F5211" s="114">
        <v>5</v>
      </c>
      <c r="G5211" s="70">
        <v>1</v>
      </c>
      <c r="H5211" s="71" t="s">
        <v>6526</v>
      </c>
      <c r="I5211" s="63">
        <v>4</v>
      </c>
      <c r="J5211" s="18">
        <f t="shared" si="326"/>
        <v>700.43000000000029</v>
      </c>
      <c r="K5211" s="19" t="str">
        <f t="shared" si="324"/>
        <v>Feb-14</v>
      </c>
      <c r="L5211" s="20">
        <f t="shared" si="327"/>
        <v>5117</v>
      </c>
      <c r="M5211" s="21">
        <f t="shared" si="325"/>
        <v>0.13688293922220057</v>
      </c>
    </row>
    <row r="5212" spans="1:13" x14ac:dyDescent="0.3">
      <c r="A5212" s="128">
        <v>41698</v>
      </c>
      <c r="B5212" s="87" t="s">
        <v>45</v>
      </c>
      <c r="C5212" s="114">
        <v>20.05</v>
      </c>
      <c r="D5212" s="87" t="s">
        <v>31</v>
      </c>
      <c r="E5212" s="114" t="s">
        <v>8583</v>
      </c>
      <c r="F5212" s="114">
        <v>4.5</v>
      </c>
      <c r="G5212" s="70">
        <v>1</v>
      </c>
      <c r="H5212" s="71" t="s">
        <v>6512</v>
      </c>
      <c r="I5212" s="63">
        <v>-1</v>
      </c>
      <c r="J5212" s="18">
        <f t="shared" si="326"/>
        <v>699.43000000000029</v>
      </c>
      <c r="K5212" s="19" t="str">
        <f t="shared" si="324"/>
        <v>Feb-14</v>
      </c>
      <c r="L5212" s="20">
        <f t="shared" si="327"/>
        <v>5118</v>
      </c>
      <c r="M5212" s="21">
        <f t="shared" si="325"/>
        <v>0.13666080500195393</v>
      </c>
    </row>
    <row r="5213" spans="1:13" x14ac:dyDescent="0.3">
      <c r="A5213" s="112">
        <v>41699</v>
      </c>
      <c r="B5213" s="87" t="s">
        <v>44</v>
      </c>
      <c r="C5213" s="102">
        <v>0.59722222222222221</v>
      </c>
      <c r="D5213" s="87" t="s">
        <v>31</v>
      </c>
      <c r="E5213" s="114" t="s">
        <v>1782</v>
      </c>
      <c r="F5213" s="113">
        <v>3.5</v>
      </c>
      <c r="G5213" s="88">
        <v>1</v>
      </c>
      <c r="H5213" s="87" t="s">
        <v>42</v>
      </c>
      <c r="I5213" s="23">
        <v>2.5</v>
      </c>
      <c r="J5213" s="18">
        <f t="shared" si="326"/>
        <v>701.93000000000029</v>
      </c>
      <c r="K5213" s="19" t="str">
        <f t="shared" si="324"/>
        <v>Mar-14</v>
      </c>
      <c r="L5213" s="20">
        <f t="shared" si="327"/>
        <v>5119</v>
      </c>
      <c r="M5213" s="21">
        <f t="shared" si="325"/>
        <v>0.13712248486032433</v>
      </c>
    </row>
    <row r="5214" spans="1:13" x14ac:dyDescent="0.3">
      <c r="A5214" s="112">
        <v>41699</v>
      </c>
      <c r="B5214" s="87" t="s">
        <v>93</v>
      </c>
      <c r="C5214" s="102">
        <v>0.63541666666666663</v>
      </c>
      <c r="D5214" s="87" t="s">
        <v>31</v>
      </c>
      <c r="E5214" s="114" t="s">
        <v>1783</v>
      </c>
      <c r="F5214" s="113">
        <v>2.75</v>
      </c>
      <c r="G5214" s="88">
        <v>1</v>
      </c>
      <c r="H5214" s="87" t="s">
        <v>33</v>
      </c>
      <c r="I5214" s="23">
        <v>-1</v>
      </c>
      <c r="J5214" s="18">
        <f t="shared" si="326"/>
        <v>700.93000000000029</v>
      </c>
      <c r="K5214" s="19" t="str">
        <f t="shared" si="324"/>
        <v>Mar-14</v>
      </c>
      <c r="L5214" s="20">
        <f t="shared" si="327"/>
        <v>5120</v>
      </c>
      <c r="M5214" s="21">
        <f t="shared" si="325"/>
        <v>0.13690039062500006</v>
      </c>
    </row>
    <row r="5215" spans="1:13" x14ac:dyDescent="0.3">
      <c r="A5215" s="112">
        <v>41699</v>
      </c>
      <c r="B5215" s="87" t="s">
        <v>44</v>
      </c>
      <c r="C5215" s="102">
        <v>0.67013888888888884</v>
      </c>
      <c r="D5215" s="87" t="s">
        <v>31</v>
      </c>
      <c r="E5215" s="114" t="s">
        <v>1784</v>
      </c>
      <c r="F5215" s="113">
        <v>3</v>
      </c>
      <c r="G5215" s="88">
        <v>1</v>
      </c>
      <c r="H5215" s="87" t="s">
        <v>33</v>
      </c>
      <c r="I5215" s="23">
        <v>-1</v>
      </c>
      <c r="J5215" s="18">
        <f t="shared" si="326"/>
        <v>699.93000000000029</v>
      </c>
      <c r="K5215" s="19" t="str">
        <f t="shared" si="324"/>
        <v>Mar-14</v>
      </c>
      <c r="L5215" s="20">
        <f t="shared" si="327"/>
        <v>5121</v>
      </c>
      <c r="M5215" s="21">
        <f t="shared" si="325"/>
        <v>0.13667838312829531</v>
      </c>
    </row>
    <row r="5216" spans="1:13" x14ac:dyDescent="0.3">
      <c r="A5216" s="129">
        <v>41699</v>
      </c>
      <c r="B5216" s="126" t="s">
        <v>29</v>
      </c>
      <c r="C5216" s="125">
        <v>13.1</v>
      </c>
      <c r="D5216" s="87" t="s">
        <v>31</v>
      </c>
      <c r="E5216" s="125" t="s">
        <v>8587</v>
      </c>
      <c r="F5216" s="127">
        <v>6</v>
      </c>
      <c r="G5216" s="70">
        <v>1</v>
      </c>
      <c r="H5216" s="69">
        <v>1</v>
      </c>
      <c r="I5216" s="79">
        <v>5</v>
      </c>
      <c r="J5216" s="18">
        <f t="shared" si="326"/>
        <v>704.93000000000029</v>
      </c>
      <c r="K5216" s="19" t="str">
        <f t="shared" si="324"/>
        <v>Mar-14</v>
      </c>
      <c r="L5216" s="20">
        <f t="shared" si="327"/>
        <v>5122</v>
      </c>
      <c r="M5216" s="21">
        <f t="shared" si="325"/>
        <v>0.13762787973447876</v>
      </c>
    </row>
    <row r="5217" spans="1:13" x14ac:dyDescent="0.3">
      <c r="A5217" s="129">
        <v>41699</v>
      </c>
      <c r="B5217" s="126" t="s">
        <v>29</v>
      </c>
      <c r="C5217" s="125">
        <v>14.15</v>
      </c>
      <c r="D5217" s="87" t="s">
        <v>31</v>
      </c>
      <c r="E5217" s="125" t="s">
        <v>8588</v>
      </c>
      <c r="F5217" s="127">
        <v>6</v>
      </c>
      <c r="G5217" s="70">
        <v>1</v>
      </c>
      <c r="H5217" s="69">
        <v>4</v>
      </c>
      <c r="I5217" s="79">
        <v>-1</v>
      </c>
      <c r="J5217" s="18">
        <f t="shared" si="326"/>
        <v>703.93000000000029</v>
      </c>
      <c r="K5217" s="19" t="str">
        <f t="shared" si="324"/>
        <v>Mar-14</v>
      </c>
      <c r="L5217" s="20">
        <f t="shared" si="327"/>
        <v>5123</v>
      </c>
      <c r="M5217" s="21">
        <f t="shared" si="325"/>
        <v>0.13740581690415779</v>
      </c>
    </row>
    <row r="5218" spans="1:13" x14ac:dyDescent="0.3">
      <c r="A5218" s="129">
        <v>41699</v>
      </c>
      <c r="B5218" s="126" t="s">
        <v>44</v>
      </c>
      <c r="C5218" s="125">
        <v>14.55</v>
      </c>
      <c r="D5218" s="87" t="s">
        <v>31</v>
      </c>
      <c r="E5218" s="125" t="s">
        <v>331</v>
      </c>
      <c r="F5218" s="127">
        <v>5</v>
      </c>
      <c r="G5218" s="70">
        <v>1</v>
      </c>
      <c r="H5218" s="69">
        <v>2</v>
      </c>
      <c r="I5218" s="79">
        <v>-1</v>
      </c>
      <c r="J5218" s="18">
        <f t="shared" si="326"/>
        <v>702.93000000000029</v>
      </c>
      <c r="K5218" s="19" t="str">
        <f t="shared" si="324"/>
        <v>Mar-14</v>
      </c>
      <c r="L5218" s="20">
        <f t="shared" si="327"/>
        <v>5124</v>
      </c>
      <c r="M5218" s="21">
        <f t="shared" si="325"/>
        <v>0.13718384074941459</v>
      </c>
    </row>
    <row r="5219" spans="1:13" x14ac:dyDescent="0.3">
      <c r="A5219" s="129">
        <v>41699</v>
      </c>
      <c r="B5219" s="126" t="s">
        <v>93</v>
      </c>
      <c r="C5219" s="125">
        <v>16.25</v>
      </c>
      <c r="D5219" s="87" t="s">
        <v>31</v>
      </c>
      <c r="E5219" s="125" t="s">
        <v>8589</v>
      </c>
      <c r="F5219" s="127">
        <v>4.33</v>
      </c>
      <c r="G5219" s="70">
        <v>1</v>
      </c>
      <c r="H5219" s="69">
        <v>4</v>
      </c>
      <c r="I5219" s="79">
        <v>-1</v>
      </c>
      <c r="J5219" s="18">
        <f t="shared" si="326"/>
        <v>701.93000000000029</v>
      </c>
      <c r="K5219" s="19" t="str">
        <f t="shared" si="324"/>
        <v>Mar-14</v>
      </c>
      <c r="L5219" s="20">
        <f t="shared" si="327"/>
        <v>5125</v>
      </c>
      <c r="M5219" s="21">
        <f t="shared" si="325"/>
        <v>0.13696195121951224</v>
      </c>
    </row>
    <row r="5220" spans="1:13" x14ac:dyDescent="0.3">
      <c r="A5220" s="129">
        <v>41699</v>
      </c>
      <c r="B5220" s="126" t="s">
        <v>93</v>
      </c>
      <c r="C5220" s="125">
        <v>16.25</v>
      </c>
      <c r="D5220" s="87" t="s">
        <v>31</v>
      </c>
      <c r="E5220" s="125" t="s">
        <v>8305</v>
      </c>
      <c r="F5220" s="127">
        <v>5</v>
      </c>
      <c r="G5220" s="70">
        <v>1</v>
      </c>
      <c r="H5220" s="69">
        <v>5</v>
      </c>
      <c r="I5220" s="79">
        <v>-1</v>
      </c>
      <c r="J5220" s="18">
        <f t="shared" si="326"/>
        <v>700.93000000000029</v>
      </c>
      <c r="K5220" s="19" t="str">
        <f t="shared" si="324"/>
        <v>Mar-14</v>
      </c>
      <c r="L5220" s="20">
        <f t="shared" si="327"/>
        <v>5126</v>
      </c>
      <c r="M5220" s="21">
        <f t="shared" si="325"/>
        <v>0.13674014826375347</v>
      </c>
    </row>
    <row r="5221" spans="1:13" x14ac:dyDescent="0.3">
      <c r="A5221" s="129">
        <v>41699</v>
      </c>
      <c r="B5221" s="126" t="s">
        <v>44</v>
      </c>
      <c r="C5221" s="125">
        <v>16.399999999999999</v>
      </c>
      <c r="D5221" s="87" t="s">
        <v>31</v>
      </c>
      <c r="E5221" s="125" t="s">
        <v>8590</v>
      </c>
      <c r="F5221" s="127">
        <v>4.5</v>
      </c>
      <c r="G5221" s="70">
        <v>1</v>
      </c>
      <c r="H5221" s="69">
        <v>5</v>
      </c>
      <c r="I5221" s="79">
        <v>-1</v>
      </c>
      <c r="J5221" s="18">
        <f t="shared" si="326"/>
        <v>699.93000000000029</v>
      </c>
      <c r="K5221" s="19" t="str">
        <f t="shared" si="324"/>
        <v>Mar-14</v>
      </c>
      <c r="L5221" s="20">
        <f t="shared" si="327"/>
        <v>5127</v>
      </c>
      <c r="M5221" s="21">
        <f t="shared" si="325"/>
        <v>0.13651843183148046</v>
      </c>
    </row>
    <row r="5222" spans="1:13" x14ac:dyDescent="0.3">
      <c r="A5222" s="112">
        <v>41701</v>
      </c>
      <c r="B5222" s="87" t="s">
        <v>30</v>
      </c>
      <c r="C5222" s="102">
        <v>0.60416666666666663</v>
      </c>
      <c r="D5222" s="87" t="s">
        <v>31</v>
      </c>
      <c r="E5222" s="114" t="s">
        <v>1785</v>
      </c>
      <c r="F5222" s="113">
        <v>2.88</v>
      </c>
      <c r="G5222" s="88">
        <v>1</v>
      </c>
      <c r="H5222" s="87" t="s">
        <v>42</v>
      </c>
      <c r="I5222" s="23">
        <v>1.88</v>
      </c>
      <c r="J5222" s="18">
        <f t="shared" si="326"/>
        <v>701.81000000000029</v>
      </c>
      <c r="K5222" s="19" t="str">
        <f t="shared" si="324"/>
        <v>Mar-14</v>
      </c>
      <c r="L5222" s="20">
        <f t="shared" si="327"/>
        <v>5128</v>
      </c>
      <c r="M5222" s="21">
        <f t="shared" si="325"/>
        <v>0.13685842433697354</v>
      </c>
    </row>
    <row r="5223" spans="1:13" x14ac:dyDescent="0.3">
      <c r="A5223" s="112">
        <v>41701</v>
      </c>
      <c r="B5223" s="87" t="s">
        <v>43</v>
      </c>
      <c r="C5223" s="102">
        <v>0.61111111111111105</v>
      </c>
      <c r="D5223" s="87" t="s">
        <v>31</v>
      </c>
      <c r="E5223" s="114" t="s">
        <v>1786</v>
      </c>
      <c r="F5223" s="113">
        <v>3.75</v>
      </c>
      <c r="G5223" s="88">
        <v>1</v>
      </c>
      <c r="H5223" s="87" t="s">
        <v>42</v>
      </c>
      <c r="I5223" s="23">
        <v>3</v>
      </c>
      <c r="J5223" s="18">
        <f t="shared" si="326"/>
        <v>704.81000000000029</v>
      </c>
      <c r="K5223" s="19" t="str">
        <f t="shared" si="324"/>
        <v>Mar-14</v>
      </c>
      <c r="L5223" s="20">
        <f t="shared" si="327"/>
        <v>5129</v>
      </c>
      <c r="M5223" s="21">
        <f t="shared" si="325"/>
        <v>0.13741665041918508</v>
      </c>
    </row>
    <row r="5224" spans="1:13" x14ac:dyDescent="0.3">
      <c r="A5224" s="112">
        <v>41701</v>
      </c>
      <c r="B5224" s="87" t="s">
        <v>29</v>
      </c>
      <c r="C5224" s="102">
        <v>0.63888888888888895</v>
      </c>
      <c r="D5224" s="87" t="s">
        <v>31</v>
      </c>
      <c r="E5224" s="114" t="s">
        <v>231</v>
      </c>
      <c r="F5224" s="113">
        <v>3.75</v>
      </c>
      <c r="G5224" s="88">
        <v>1</v>
      </c>
      <c r="H5224" s="87" t="s">
        <v>33</v>
      </c>
      <c r="I5224" s="23">
        <v>-1</v>
      </c>
      <c r="J5224" s="18">
        <f t="shared" si="326"/>
        <v>703.81000000000029</v>
      </c>
      <c r="K5224" s="19" t="str">
        <f t="shared" si="324"/>
        <v>Mar-14</v>
      </c>
      <c r="L5224" s="20">
        <f t="shared" si="327"/>
        <v>5130</v>
      </c>
      <c r="M5224" s="21">
        <f t="shared" si="325"/>
        <v>0.1371949317738792</v>
      </c>
    </row>
    <row r="5225" spans="1:13" x14ac:dyDescent="0.3">
      <c r="A5225" s="112">
        <v>41701</v>
      </c>
      <c r="B5225" s="87" t="s">
        <v>30</v>
      </c>
      <c r="C5225" s="102">
        <v>0.69097222222222221</v>
      </c>
      <c r="D5225" s="87" t="s">
        <v>31</v>
      </c>
      <c r="E5225" s="114" t="s">
        <v>1787</v>
      </c>
      <c r="F5225" s="113">
        <v>3.5</v>
      </c>
      <c r="G5225" s="88">
        <v>1</v>
      </c>
      <c r="H5225" s="87" t="s">
        <v>33</v>
      </c>
      <c r="I5225" s="23">
        <v>-1</v>
      </c>
      <c r="J5225" s="18">
        <f t="shared" si="326"/>
        <v>702.81000000000029</v>
      </c>
      <c r="K5225" s="19" t="str">
        <f t="shared" si="324"/>
        <v>Mar-14</v>
      </c>
      <c r="L5225" s="20">
        <f t="shared" si="327"/>
        <v>5131</v>
      </c>
      <c r="M5225" s="21">
        <f t="shared" si="325"/>
        <v>0.13697329955174437</v>
      </c>
    </row>
    <row r="5226" spans="1:13" x14ac:dyDescent="0.3">
      <c r="A5226" s="112">
        <v>41701</v>
      </c>
      <c r="B5226" s="87" t="s">
        <v>43</v>
      </c>
      <c r="C5226" s="102">
        <v>0.69791666666666663</v>
      </c>
      <c r="D5226" s="87" t="s">
        <v>31</v>
      </c>
      <c r="E5226" s="114" t="s">
        <v>1788</v>
      </c>
      <c r="F5226" s="113">
        <v>4</v>
      </c>
      <c r="G5226" s="88">
        <v>1</v>
      </c>
      <c r="H5226" s="87" t="s">
        <v>33</v>
      </c>
      <c r="I5226" s="23">
        <v>-1</v>
      </c>
      <c r="J5226" s="18">
        <f t="shared" si="326"/>
        <v>701.81000000000029</v>
      </c>
      <c r="K5226" s="19" t="str">
        <f t="shared" si="324"/>
        <v>Mar-14</v>
      </c>
      <c r="L5226" s="20">
        <f t="shared" si="327"/>
        <v>5132</v>
      </c>
      <c r="M5226" s="21">
        <f t="shared" si="325"/>
        <v>0.13675175370226039</v>
      </c>
    </row>
    <row r="5227" spans="1:13" x14ac:dyDescent="0.3">
      <c r="A5227" s="129">
        <v>41701</v>
      </c>
      <c r="B5227" s="126" t="s">
        <v>43</v>
      </c>
      <c r="C5227" s="125">
        <v>16.45</v>
      </c>
      <c r="D5227" s="87" t="s">
        <v>31</v>
      </c>
      <c r="E5227" s="125" t="s">
        <v>1718</v>
      </c>
      <c r="F5227" s="127">
        <v>6</v>
      </c>
      <c r="G5227" s="70">
        <v>1</v>
      </c>
      <c r="H5227" s="69">
        <v>1</v>
      </c>
      <c r="I5227" s="79">
        <v>5</v>
      </c>
      <c r="J5227" s="18">
        <f t="shared" si="326"/>
        <v>706.81000000000029</v>
      </c>
      <c r="K5227" s="19" t="str">
        <f t="shared" si="324"/>
        <v>Mar-14</v>
      </c>
      <c r="L5227" s="20">
        <f t="shared" si="327"/>
        <v>5133</v>
      </c>
      <c r="M5227" s="21">
        <f t="shared" si="325"/>
        <v>0.13769920124683427</v>
      </c>
    </row>
    <row r="5228" spans="1:13" x14ac:dyDescent="0.3">
      <c r="A5228" s="129">
        <v>41701</v>
      </c>
      <c r="B5228" s="126" t="s">
        <v>43</v>
      </c>
      <c r="C5228" s="125">
        <v>16.45</v>
      </c>
      <c r="D5228" s="87" t="s">
        <v>31</v>
      </c>
      <c r="E5228" s="125" t="s">
        <v>8591</v>
      </c>
      <c r="F5228" s="127">
        <v>5</v>
      </c>
      <c r="G5228" s="70">
        <v>1</v>
      </c>
      <c r="H5228" s="69">
        <v>3</v>
      </c>
      <c r="I5228" s="79">
        <v>-1</v>
      </c>
      <c r="J5228" s="18">
        <f t="shared" si="326"/>
        <v>705.81000000000029</v>
      </c>
      <c r="K5228" s="19" t="str">
        <f t="shared" si="324"/>
        <v>Mar-14</v>
      </c>
      <c r="L5228" s="20">
        <f t="shared" si="327"/>
        <v>5134</v>
      </c>
      <c r="M5228" s="21">
        <f t="shared" si="325"/>
        <v>0.13747760031164791</v>
      </c>
    </row>
    <row r="5229" spans="1:13" x14ac:dyDescent="0.3">
      <c r="A5229" s="129">
        <v>41701</v>
      </c>
      <c r="B5229" s="126" t="s">
        <v>43</v>
      </c>
      <c r="C5229" s="125">
        <v>17.149999999999999</v>
      </c>
      <c r="D5229" s="87" t="s">
        <v>31</v>
      </c>
      <c r="E5229" s="125" t="s">
        <v>6375</v>
      </c>
      <c r="F5229" s="127">
        <v>5</v>
      </c>
      <c r="G5229" s="70">
        <v>1</v>
      </c>
      <c r="H5229" s="69">
        <v>3</v>
      </c>
      <c r="I5229" s="79">
        <v>-1</v>
      </c>
      <c r="J5229" s="18">
        <f t="shared" si="326"/>
        <v>704.81000000000029</v>
      </c>
      <c r="K5229" s="19" t="str">
        <f t="shared" si="324"/>
        <v>Mar-14</v>
      </c>
      <c r="L5229" s="20">
        <f t="shared" si="327"/>
        <v>5135</v>
      </c>
      <c r="M5229" s="21">
        <f t="shared" si="325"/>
        <v>0.1372560856864655</v>
      </c>
    </row>
    <row r="5230" spans="1:13" x14ac:dyDescent="0.3">
      <c r="A5230" s="112">
        <v>41702</v>
      </c>
      <c r="B5230" s="87" t="s">
        <v>84</v>
      </c>
      <c r="C5230" s="102">
        <v>0.58333333333333337</v>
      </c>
      <c r="D5230" s="87" t="s">
        <v>31</v>
      </c>
      <c r="E5230" s="114" t="s">
        <v>1789</v>
      </c>
      <c r="F5230" s="113">
        <v>3.75</v>
      </c>
      <c r="G5230" s="88">
        <v>1</v>
      </c>
      <c r="H5230" s="87" t="s">
        <v>42</v>
      </c>
      <c r="I5230" s="23">
        <v>3.33</v>
      </c>
      <c r="J5230" s="18">
        <f t="shared" si="326"/>
        <v>708.14000000000033</v>
      </c>
      <c r="K5230" s="19" t="str">
        <f t="shared" si="324"/>
        <v>Mar-14</v>
      </c>
      <c r="L5230" s="20">
        <f t="shared" si="327"/>
        <v>5136</v>
      </c>
      <c r="M5230" s="21">
        <f t="shared" si="325"/>
        <v>0.13787772585669789</v>
      </c>
    </row>
    <row r="5231" spans="1:13" x14ac:dyDescent="0.3">
      <c r="A5231" s="112">
        <v>41702</v>
      </c>
      <c r="B5231" s="87" t="s">
        <v>84</v>
      </c>
      <c r="C5231" s="102">
        <v>0.60416666666666663</v>
      </c>
      <c r="D5231" s="87" t="s">
        <v>31</v>
      </c>
      <c r="E5231" s="114" t="s">
        <v>1790</v>
      </c>
      <c r="F5231" s="113">
        <v>3</v>
      </c>
      <c r="G5231" s="88">
        <v>1</v>
      </c>
      <c r="H5231" s="87" t="s">
        <v>42</v>
      </c>
      <c r="I5231" s="23">
        <v>2</v>
      </c>
      <c r="J5231" s="18">
        <f t="shared" si="326"/>
        <v>710.14000000000033</v>
      </c>
      <c r="K5231" s="19" t="str">
        <f t="shared" si="324"/>
        <v>Mar-14</v>
      </c>
      <c r="L5231" s="20">
        <f t="shared" si="327"/>
        <v>5137</v>
      </c>
      <c r="M5231" s="21">
        <f t="shared" si="325"/>
        <v>0.13824021802608533</v>
      </c>
    </row>
    <row r="5232" spans="1:13" x14ac:dyDescent="0.3">
      <c r="A5232" s="112">
        <v>41702</v>
      </c>
      <c r="B5232" s="87" t="s">
        <v>30</v>
      </c>
      <c r="C5232" s="102">
        <v>0.67361111111111116</v>
      </c>
      <c r="D5232" s="87" t="s">
        <v>31</v>
      </c>
      <c r="E5232" s="114" t="s">
        <v>1791</v>
      </c>
      <c r="F5232" s="113">
        <v>3.5</v>
      </c>
      <c r="G5232" s="88">
        <v>1</v>
      </c>
      <c r="H5232" s="87" t="s">
        <v>33</v>
      </c>
      <c r="I5232" s="23">
        <v>-1</v>
      </c>
      <c r="J5232" s="18">
        <f t="shared" si="326"/>
        <v>709.14000000000033</v>
      </c>
      <c r="K5232" s="19" t="str">
        <f t="shared" si="324"/>
        <v>Mar-14</v>
      </c>
      <c r="L5232" s="20">
        <f t="shared" si="327"/>
        <v>5138</v>
      </c>
      <c r="M5232" s="21">
        <f t="shared" si="325"/>
        <v>0.1380186843129623</v>
      </c>
    </row>
    <row r="5233" spans="1:13" x14ac:dyDescent="0.3">
      <c r="A5233" s="129">
        <v>41702</v>
      </c>
      <c r="B5233" s="126" t="s">
        <v>30</v>
      </c>
      <c r="C5233" s="125">
        <v>14.1</v>
      </c>
      <c r="D5233" s="87" t="s">
        <v>31</v>
      </c>
      <c r="E5233" s="125" t="s">
        <v>8592</v>
      </c>
      <c r="F5233" s="127">
        <v>4.5</v>
      </c>
      <c r="G5233" s="70">
        <v>1</v>
      </c>
      <c r="H5233" s="69">
        <v>2</v>
      </c>
      <c r="I5233" s="79">
        <v>-1</v>
      </c>
      <c r="J5233" s="18">
        <f t="shared" si="326"/>
        <v>708.14000000000033</v>
      </c>
      <c r="K5233" s="19" t="str">
        <f t="shared" si="324"/>
        <v>Mar-14</v>
      </c>
      <c r="L5233" s="20">
        <f t="shared" si="327"/>
        <v>5139</v>
      </c>
      <c r="M5233" s="21">
        <f t="shared" si="325"/>
        <v>0.13779723681650133</v>
      </c>
    </row>
    <row r="5234" spans="1:13" x14ac:dyDescent="0.3">
      <c r="A5234" s="129">
        <v>41702</v>
      </c>
      <c r="B5234" s="126" t="s">
        <v>137</v>
      </c>
      <c r="C5234" s="125">
        <v>15.2</v>
      </c>
      <c r="D5234" s="87" t="s">
        <v>31</v>
      </c>
      <c r="E5234" s="125" t="s">
        <v>1752</v>
      </c>
      <c r="F5234" s="127">
        <v>6</v>
      </c>
      <c r="G5234" s="70">
        <v>1</v>
      </c>
      <c r="H5234" s="69">
        <v>5</v>
      </c>
      <c r="I5234" s="79">
        <v>-1</v>
      </c>
      <c r="J5234" s="18">
        <f t="shared" si="326"/>
        <v>707.14000000000033</v>
      </c>
      <c r="K5234" s="19" t="str">
        <f t="shared" si="324"/>
        <v>Mar-14</v>
      </c>
      <c r="L5234" s="20">
        <f t="shared" si="327"/>
        <v>5140</v>
      </c>
      <c r="M5234" s="21">
        <f t="shared" si="325"/>
        <v>0.13757587548638139</v>
      </c>
    </row>
    <row r="5235" spans="1:13" x14ac:dyDescent="0.3">
      <c r="A5235" s="129">
        <v>41702</v>
      </c>
      <c r="B5235" s="126" t="s">
        <v>84</v>
      </c>
      <c r="C5235" s="125">
        <v>15.3</v>
      </c>
      <c r="D5235" s="87" t="s">
        <v>31</v>
      </c>
      <c r="E5235" s="125" t="s">
        <v>8355</v>
      </c>
      <c r="F5235" s="127">
        <v>5.5</v>
      </c>
      <c r="G5235" s="70">
        <v>1</v>
      </c>
      <c r="H5235" s="69">
        <v>4</v>
      </c>
      <c r="I5235" s="79">
        <v>-1</v>
      </c>
      <c r="J5235" s="18">
        <f t="shared" si="326"/>
        <v>706.14000000000033</v>
      </c>
      <c r="K5235" s="19" t="str">
        <f t="shared" si="324"/>
        <v>Mar-14</v>
      </c>
      <c r="L5235" s="20">
        <f t="shared" si="327"/>
        <v>5141</v>
      </c>
      <c r="M5235" s="21">
        <f t="shared" si="325"/>
        <v>0.13735460027232063</v>
      </c>
    </row>
    <row r="5236" spans="1:13" x14ac:dyDescent="0.3">
      <c r="A5236" s="129">
        <v>41702</v>
      </c>
      <c r="B5236" s="126" t="s">
        <v>30</v>
      </c>
      <c r="C5236" s="125">
        <v>16.100000000000001</v>
      </c>
      <c r="D5236" s="87" t="s">
        <v>31</v>
      </c>
      <c r="E5236" s="125" t="s">
        <v>7528</v>
      </c>
      <c r="F5236" s="127">
        <v>6</v>
      </c>
      <c r="G5236" s="70">
        <v>1</v>
      </c>
      <c r="H5236" s="69">
        <v>2</v>
      </c>
      <c r="I5236" s="79">
        <v>-1</v>
      </c>
      <c r="J5236" s="18">
        <f t="shared" si="326"/>
        <v>705.14000000000033</v>
      </c>
      <c r="K5236" s="19" t="str">
        <f t="shared" si="324"/>
        <v>Mar-14</v>
      </c>
      <c r="L5236" s="20">
        <f t="shared" si="327"/>
        <v>5142</v>
      </c>
      <c r="M5236" s="21">
        <f t="shared" si="325"/>
        <v>0.13713341112407629</v>
      </c>
    </row>
    <row r="5237" spans="1:13" x14ac:dyDescent="0.3">
      <c r="A5237" s="129">
        <v>41702</v>
      </c>
      <c r="B5237" s="126" t="s">
        <v>30</v>
      </c>
      <c r="C5237" s="125">
        <v>16.399999999999999</v>
      </c>
      <c r="D5237" s="87" t="s">
        <v>31</v>
      </c>
      <c r="E5237" s="125" t="s">
        <v>7529</v>
      </c>
      <c r="F5237" s="127">
        <v>5.5</v>
      </c>
      <c r="G5237" s="70">
        <v>1</v>
      </c>
      <c r="H5237" s="69">
        <v>6</v>
      </c>
      <c r="I5237" s="79">
        <v>-1</v>
      </c>
      <c r="J5237" s="18">
        <f t="shared" si="326"/>
        <v>704.14000000000033</v>
      </c>
      <c r="K5237" s="19" t="str">
        <f t="shared" si="324"/>
        <v>Mar-14</v>
      </c>
      <c r="L5237" s="20">
        <f t="shared" si="327"/>
        <v>5143</v>
      </c>
      <c r="M5237" s="21">
        <f t="shared" si="325"/>
        <v>0.13691230799144474</v>
      </c>
    </row>
    <row r="5238" spans="1:13" x14ac:dyDescent="0.3">
      <c r="A5238" s="112">
        <v>41703</v>
      </c>
      <c r="B5238" s="87" t="s">
        <v>61</v>
      </c>
      <c r="C5238" s="102">
        <v>0.61458333333333337</v>
      </c>
      <c r="D5238" s="87" t="s">
        <v>31</v>
      </c>
      <c r="E5238" s="114" t="s">
        <v>1792</v>
      </c>
      <c r="F5238" s="113">
        <v>3</v>
      </c>
      <c r="G5238" s="88">
        <v>1</v>
      </c>
      <c r="H5238" s="87" t="s">
        <v>42</v>
      </c>
      <c r="I5238" s="23">
        <v>2</v>
      </c>
      <c r="J5238" s="18">
        <f t="shared" si="326"/>
        <v>706.14000000000033</v>
      </c>
      <c r="K5238" s="19" t="str">
        <f t="shared" si="324"/>
        <v>Mar-14</v>
      </c>
      <c r="L5238" s="20">
        <f t="shared" si="327"/>
        <v>5144</v>
      </c>
      <c r="M5238" s="21">
        <f t="shared" si="325"/>
        <v>0.13727449455676521</v>
      </c>
    </row>
    <row r="5239" spans="1:13" x14ac:dyDescent="0.3">
      <c r="A5239" s="112">
        <v>41703</v>
      </c>
      <c r="B5239" s="87" t="s">
        <v>43</v>
      </c>
      <c r="C5239" s="102">
        <v>0.72916666666666663</v>
      </c>
      <c r="D5239" s="87" t="s">
        <v>31</v>
      </c>
      <c r="E5239" s="114" t="s">
        <v>456</v>
      </c>
      <c r="F5239" s="113">
        <v>3</v>
      </c>
      <c r="G5239" s="88">
        <v>1</v>
      </c>
      <c r="H5239" s="87" t="s">
        <v>42</v>
      </c>
      <c r="I5239" s="23">
        <v>2.5</v>
      </c>
      <c r="J5239" s="18">
        <f t="shared" si="326"/>
        <v>708.64000000000033</v>
      </c>
      <c r="K5239" s="19" t="str">
        <f t="shared" si="324"/>
        <v>Mar-14</v>
      </c>
      <c r="L5239" s="20">
        <f t="shared" si="327"/>
        <v>5145</v>
      </c>
      <c r="M5239" s="21">
        <f t="shared" si="325"/>
        <v>0.13773372206025272</v>
      </c>
    </row>
    <row r="5240" spans="1:13" x14ac:dyDescent="0.3">
      <c r="A5240" s="112">
        <v>41703</v>
      </c>
      <c r="B5240" s="87" t="s">
        <v>43</v>
      </c>
      <c r="C5240" s="102">
        <v>0.79166666666666663</v>
      </c>
      <c r="D5240" s="87" t="s">
        <v>31</v>
      </c>
      <c r="E5240" s="114" t="s">
        <v>1793</v>
      </c>
      <c r="F5240" s="113">
        <v>3.25</v>
      </c>
      <c r="G5240" s="88">
        <v>1</v>
      </c>
      <c r="H5240" s="87" t="s">
        <v>33</v>
      </c>
      <c r="I5240" s="23">
        <v>-1</v>
      </c>
      <c r="J5240" s="18">
        <f t="shared" si="326"/>
        <v>707.64000000000033</v>
      </c>
      <c r="K5240" s="19" t="str">
        <f t="shared" si="324"/>
        <v>Mar-14</v>
      </c>
      <c r="L5240" s="20">
        <f t="shared" si="327"/>
        <v>5146</v>
      </c>
      <c r="M5240" s="21">
        <f t="shared" si="325"/>
        <v>0.13751263116984072</v>
      </c>
    </row>
    <row r="5241" spans="1:13" x14ac:dyDescent="0.3">
      <c r="A5241" s="112">
        <v>41703</v>
      </c>
      <c r="B5241" s="87" t="s">
        <v>43</v>
      </c>
      <c r="C5241" s="102">
        <v>0.8125</v>
      </c>
      <c r="D5241" s="87" t="s">
        <v>31</v>
      </c>
      <c r="E5241" s="114" t="s">
        <v>404</v>
      </c>
      <c r="F5241" s="113">
        <v>4</v>
      </c>
      <c r="G5241" s="88">
        <v>1</v>
      </c>
      <c r="H5241" s="87" t="s">
        <v>33</v>
      </c>
      <c r="I5241" s="23">
        <v>-1</v>
      </c>
      <c r="J5241" s="18">
        <f t="shared" si="326"/>
        <v>706.64000000000033</v>
      </c>
      <c r="K5241" s="19" t="str">
        <f t="shared" si="324"/>
        <v>Mar-14</v>
      </c>
      <c r="L5241" s="20">
        <f t="shared" si="327"/>
        <v>5147</v>
      </c>
      <c r="M5241" s="21">
        <f t="shared" si="325"/>
        <v>0.13729162619001367</v>
      </c>
    </row>
    <row r="5242" spans="1:13" x14ac:dyDescent="0.3">
      <c r="A5242" s="129">
        <v>41703</v>
      </c>
      <c r="B5242" s="126" t="s">
        <v>29</v>
      </c>
      <c r="C5242" s="125">
        <v>16</v>
      </c>
      <c r="D5242" s="87" t="s">
        <v>31</v>
      </c>
      <c r="E5242" s="125" t="s">
        <v>1141</v>
      </c>
      <c r="F5242" s="127">
        <v>5.5</v>
      </c>
      <c r="G5242" s="70">
        <v>1</v>
      </c>
      <c r="H5242" s="69">
        <v>4</v>
      </c>
      <c r="I5242" s="79">
        <v>-1</v>
      </c>
      <c r="J5242" s="18">
        <f t="shared" si="326"/>
        <v>705.64000000000033</v>
      </c>
      <c r="K5242" s="19" t="str">
        <f t="shared" si="324"/>
        <v>Mar-14</v>
      </c>
      <c r="L5242" s="20">
        <f t="shared" si="327"/>
        <v>5148</v>
      </c>
      <c r="M5242" s="21">
        <f t="shared" si="325"/>
        <v>0.13707070707070712</v>
      </c>
    </row>
    <row r="5243" spans="1:13" x14ac:dyDescent="0.3">
      <c r="A5243" s="129">
        <v>41703</v>
      </c>
      <c r="B5243" s="126" t="s">
        <v>29</v>
      </c>
      <c r="C5243" s="125">
        <v>16.3</v>
      </c>
      <c r="D5243" s="87" t="s">
        <v>31</v>
      </c>
      <c r="E5243" s="125" t="s">
        <v>8484</v>
      </c>
      <c r="F5243" s="127">
        <v>4.5</v>
      </c>
      <c r="G5243" s="70">
        <v>1</v>
      </c>
      <c r="H5243" s="69">
        <v>2</v>
      </c>
      <c r="I5243" s="79">
        <v>-1</v>
      </c>
      <c r="J5243" s="18">
        <f t="shared" si="326"/>
        <v>704.64000000000033</v>
      </c>
      <c r="K5243" s="19" t="str">
        <f t="shared" si="324"/>
        <v>Mar-14</v>
      </c>
      <c r="L5243" s="20">
        <f t="shared" si="327"/>
        <v>5149</v>
      </c>
      <c r="M5243" s="21">
        <f t="shared" si="325"/>
        <v>0.13684987376189559</v>
      </c>
    </row>
    <row r="5244" spans="1:13" x14ac:dyDescent="0.3">
      <c r="A5244" s="129">
        <v>41703</v>
      </c>
      <c r="B5244" s="126" t="s">
        <v>29</v>
      </c>
      <c r="C5244" s="125">
        <v>16.3</v>
      </c>
      <c r="D5244" s="87" t="s">
        <v>31</v>
      </c>
      <c r="E5244" s="125" t="s">
        <v>8593</v>
      </c>
      <c r="F5244" s="127">
        <v>4.5</v>
      </c>
      <c r="G5244" s="70">
        <v>1</v>
      </c>
      <c r="H5244" s="69">
        <v>6</v>
      </c>
      <c r="I5244" s="79">
        <v>-1</v>
      </c>
      <c r="J5244" s="18">
        <f t="shared" si="326"/>
        <v>703.64000000000033</v>
      </c>
      <c r="K5244" s="19" t="str">
        <f t="shared" si="324"/>
        <v>Mar-14</v>
      </c>
      <c r="L5244" s="20">
        <f t="shared" si="327"/>
        <v>5150</v>
      </c>
      <c r="M5244" s="21">
        <f t="shared" si="325"/>
        <v>0.1366291262135923</v>
      </c>
    </row>
    <row r="5245" spans="1:13" x14ac:dyDescent="0.3">
      <c r="A5245" s="129">
        <v>41703</v>
      </c>
      <c r="B5245" s="126" t="s">
        <v>61</v>
      </c>
      <c r="C5245" s="125">
        <v>17.149999999999999</v>
      </c>
      <c r="D5245" s="87" t="s">
        <v>31</v>
      </c>
      <c r="E5245" s="125" t="s">
        <v>8594</v>
      </c>
      <c r="F5245" s="127">
        <v>6</v>
      </c>
      <c r="G5245" s="70">
        <v>1</v>
      </c>
      <c r="H5245" s="69">
        <v>4</v>
      </c>
      <c r="I5245" s="79">
        <v>-1</v>
      </c>
      <c r="J5245" s="18">
        <f t="shared" si="326"/>
        <v>702.64000000000033</v>
      </c>
      <c r="K5245" s="19" t="str">
        <f t="shared" si="324"/>
        <v>Mar-14</v>
      </c>
      <c r="L5245" s="20">
        <f t="shared" si="327"/>
        <v>5151</v>
      </c>
      <c r="M5245" s="21">
        <f t="shared" si="325"/>
        <v>0.13640846437584941</v>
      </c>
    </row>
    <row r="5246" spans="1:13" x14ac:dyDescent="0.3">
      <c r="A5246" s="128">
        <v>41703</v>
      </c>
      <c r="B5246" s="87" t="s">
        <v>43</v>
      </c>
      <c r="C5246" s="114">
        <v>18.3</v>
      </c>
      <c r="D5246" s="87" t="s">
        <v>31</v>
      </c>
      <c r="E5246" s="114" t="s">
        <v>567</v>
      </c>
      <c r="F5246" s="114">
        <v>5.5</v>
      </c>
      <c r="G5246" s="70">
        <v>1</v>
      </c>
      <c r="H5246" s="71" t="s">
        <v>6512</v>
      </c>
      <c r="I5246" s="63">
        <v>-1</v>
      </c>
      <c r="J5246" s="18">
        <f t="shared" si="326"/>
        <v>701.64000000000033</v>
      </c>
      <c r="K5246" s="19" t="str">
        <f t="shared" si="324"/>
        <v>Mar-14</v>
      </c>
      <c r="L5246" s="20">
        <f t="shared" si="327"/>
        <v>5152</v>
      </c>
      <c r="M5246" s="21">
        <f t="shared" si="325"/>
        <v>0.13618788819875782</v>
      </c>
    </row>
    <row r="5247" spans="1:13" x14ac:dyDescent="0.3">
      <c r="A5247" s="128">
        <v>41703</v>
      </c>
      <c r="B5247" s="87" t="s">
        <v>43</v>
      </c>
      <c r="C5247" s="114">
        <v>20</v>
      </c>
      <c r="D5247" s="87" t="s">
        <v>31</v>
      </c>
      <c r="E5247" s="114" t="s">
        <v>933</v>
      </c>
      <c r="F5247" s="114">
        <v>5.5</v>
      </c>
      <c r="G5247" s="70">
        <v>1</v>
      </c>
      <c r="H5247" s="71" t="s">
        <v>6512</v>
      </c>
      <c r="I5247" s="63">
        <v>-1</v>
      </c>
      <c r="J5247" s="18">
        <f t="shared" si="326"/>
        <v>700.64000000000033</v>
      </c>
      <c r="K5247" s="19" t="str">
        <f t="shared" si="324"/>
        <v>Mar-14</v>
      </c>
      <c r="L5247" s="20">
        <f t="shared" si="327"/>
        <v>5153</v>
      </c>
      <c r="M5247" s="21">
        <f t="shared" si="325"/>
        <v>0.1359673976324472</v>
      </c>
    </row>
    <row r="5248" spans="1:13" x14ac:dyDescent="0.3">
      <c r="A5248" s="112">
        <v>41704</v>
      </c>
      <c r="B5248" s="87" t="s">
        <v>69</v>
      </c>
      <c r="C5248" s="102">
        <v>0.61111111111111105</v>
      </c>
      <c r="D5248" s="87" t="s">
        <v>31</v>
      </c>
      <c r="E5248" s="114" t="s">
        <v>1540</v>
      </c>
      <c r="F5248" s="113">
        <v>3.75</v>
      </c>
      <c r="G5248" s="88">
        <v>1</v>
      </c>
      <c r="H5248" s="87" t="s">
        <v>42</v>
      </c>
      <c r="I5248" s="23">
        <v>2.75</v>
      </c>
      <c r="J5248" s="18">
        <f t="shared" si="326"/>
        <v>703.39000000000033</v>
      </c>
      <c r="K5248" s="19" t="str">
        <f t="shared" si="324"/>
        <v>Mar-14</v>
      </c>
      <c r="L5248" s="20">
        <f t="shared" si="327"/>
        <v>5154</v>
      </c>
      <c r="M5248" s="21">
        <f t="shared" si="325"/>
        <v>0.13647458284827324</v>
      </c>
    </row>
    <row r="5249" spans="1:13" x14ac:dyDescent="0.3">
      <c r="A5249" s="112">
        <v>41704</v>
      </c>
      <c r="B5249" s="87" t="s">
        <v>118</v>
      </c>
      <c r="C5249" s="102">
        <v>0.69097222222222221</v>
      </c>
      <c r="D5249" s="87" t="s">
        <v>31</v>
      </c>
      <c r="E5249" s="114" t="s">
        <v>1794</v>
      </c>
      <c r="F5249" s="113">
        <v>4</v>
      </c>
      <c r="G5249" s="88">
        <v>1</v>
      </c>
      <c r="H5249" s="87" t="s">
        <v>33</v>
      </c>
      <c r="I5249" s="23">
        <v>-1</v>
      </c>
      <c r="J5249" s="18">
        <f t="shared" si="326"/>
        <v>702.39000000000033</v>
      </c>
      <c r="K5249" s="19" t="str">
        <f t="shared" si="324"/>
        <v>Mar-14</v>
      </c>
      <c r="L5249" s="20">
        <f t="shared" si="327"/>
        <v>5155</v>
      </c>
      <c r="M5249" s="21">
        <f t="shared" si="325"/>
        <v>0.13625412221144526</v>
      </c>
    </row>
    <row r="5250" spans="1:13" x14ac:dyDescent="0.3">
      <c r="A5250" s="112">
        <v>41704</v>
      </c>
      <c r="B5250" s="87" t="s">
        <v>43</v>
      </c>
      <c r="C5250" s="102">
        <v>0.87152777777777779</v>
      </c>
      <c r="D5250" s="87" t="s">
        <v>31</v>
      </c>
      <c r="E5250" s="114" t="s">
        <v>1795</v>
      </c>
      <c r="F5250" s="113">
        <v>3</v>
      </c>
      <c r="G5250" s="88">
        <v>1</v>
      </c>
      <c r="H5250" s="87" t="s">
        <v>33</v>
      </c>
      <c r="I5250" s="23">
        <v>-1</v>
      </c>
      <c r="J5250" s="18">
        <f t="shared" si="326"/>
        <v>701.39000000000033</v>
      </c>
      <c r="K5250" s="19" t="str">
        <f t="shared" ref="K5250:K5313" si="328">TEXT(A5250,"MMM-yy")</f>
        <v>Mar-14</v>
      </c>
      <c r="L5250" s="20">
        <f t="shared" si="327"/>
        <v>5156</v>
      </c>
      <c r="M5250" s="21">
        <f t="shared" ref="M5250:M5313" si="329">J5250/L5250</f>
        <v>0.1360337470907681</v>
      </c>
    </row>
    <row r="5251" spans="1:13" x14ac:dyDescent="0.3">
      <c r="A5251" s="129">
        <v>41704</v>
      </c>
      <c r="B5251" s="126" t="s">
        <v>118</v>
      </c>
      <c r="C5251" s="125">
        <v>15.35</v>
      </c>
      <c r="D5251" s="87" t="s">
        <v>31</v>
      </c>
      <c r="E5251" s="125" t="s">
        <v>8595</v>
      </c>
      <c r="F5251" s="127">
        <v>5</v>
      </c>
      <c r="G5251" s="70">
        <v>1</v>
      </c>
      <c r="H5251" s="69">
        <v>4</v>
      </c>
      <c r="I5251" s="79">
        <v>-1</v>
      </c>
      <c r="J5251" s="18">
        <f t="shared" ref="J5251:J5314" si="330">J5250+I5251</f>
        <v>700.39000000000033</v>
      </c>
      <c r="K5251" s="19" t="str">
        <f t="shared" si="328"/>
        <v>Mar-14</v>
      </c>
      <c r="L5251" s="20">
        <f t="shared" ref="L5251:L5314" si="331">L5250+G5251</f>
        <v>5157</v>
      </c>
      <c r="M5251" s="21">
        <f t="shared" si="329"/>
        <v>0.13581345743649414</v>
      </c>
    </row>
    <row r="5252" spans="1:13" x14ac:dyDescent="0.3">
      <c r="A5252" s="129">
        <v>41704</v>
      </c>
      <c r="B5252" s="126" t="s">
        <v>118</v>
      </c>
      <c r="C5252" s="125">
        <v>15.35</v>
      </c>
      <c r="D5252" s="87" t="s">
        <v>31</v>
      </c>
      <c r="E5252" s="125" t="s">
        <v>8596</v>
      </c>
      <c r="F5252" s="127">
        <v>6</v>
      </c>
      <c r="G5252" s="70">
        <v>1</v>
      </c>
      <c r="H5252" s="69">
        <v>2</v>
      </c>
      <c r="I5252" s="79">
        <v>-1</v>
      </c>
      <c r="J5252" s="18">
        <f t="shared" si="330"/>
        <v>699.39000000000033</v>
      </c>
      <c r="K5252" s="19" t="str">
        <f t="shared" si="328"/>
        <v>Mar-14</v>
      </c>
      <c r="L5252" s="20">
        <f t="shared" si="331"/>
        <v>5158</v>
      </c>
      <c r="M5252" s="21">
        <f t="shared" si="329"/>
        <v>0.13559325319891438</v>
      </c>
    </row>
    <row r="5253" spans="1:13" x14ac:dyDescent="0.3">
      <c r="A5253" s="129">
        <v>41704</v>
      </c>
      <c r="B5253" s="126" t="s">
        <v>69</v>
      </c>
      <c r="C5253" s="125">
        <v>16.149999999999999</v>
      </c>
      <c r="D5253" s="87" t="s">
        <v>31</v>
      </c>
      <c r="E5253" s="125" t="s">
        <v>8597</v>
      </c>
      <c r="F5253" s="127">
        <v>5</v>
      </c>
      <c r="G5253" s="70">
        <v>1</v>
      </c>
      <c r="H5253" s="69">
        <v>1</v>
      </c>
      <c r="I5253" s="79">
        <v>4</v>
      </c>
      <c r="J5253" s="18">
        <f t="shared" si="330"/>
        <v>703.39000000000033</v>
      </c>
      <c r="K5253" s="19" t="str">
        <f t="shared" si="328"/>
        <v>Mar-14</v>
      </c>
      <c r="L5253" s="20">
        <f t="shared" si="331"/>
        <v>5159</v>
      </c>
      <c r="M5253" s="21">
        <f t="shared" si="329"/>
        <v>0.13634231440201597</v>
      </c>
    </row>
    <row r="5254" spans="1:13" x14ac:dyDescent="0.3">
      <c r="A5254" s="129">
        <v>41704</v>
      </c>
      <c r="B5254" s="126" t="s">
        <v>69</v>
      </c>
      <c r="C5254" s="125">
        <v>16.45</v>
      </c>
      <c r="D5254" s="87" t="s">
        <v>31</v>
      </c>
      <c r="E5254" s="125" t="s">
        <v>8428</v>
      </c>
      <c r="F5254" s="127">
        <v>4.33</v>
      </c>
      <c r="G5254" s="70">
        <v>1</v>
      </c>
      <c r="H5254" s="69" t="s">
        <v>6116</v>
      </c>
      <c r="I5254" s="79">
        <v>-1</v>
      </c>
      <c r="J5254" s="18">
        <f t="shared" si="330"/>
        <v>702.39000000000033</v>
      </c>
      <c r="K5254" s="19" t="str">
        <f t="shared" si="328"/>
        <v>Mar-14</v>
      </c>
      <c r="L5254" s="20">
        <f t="shared" si="331"/>
        <v>5160</v>
      </c>
      <c r="M5254" s="21">
        <f t="shared" si="329"/>
        <v>0.13612209302325587</v>
      </c>
    </row>
    <row r="5255" spans="1:13" x14ac:dyDescent="0.3">
      <c r="A5255" s="129">
        <v>41704</v>
      </c>
      <c r="B5255" s="126" t="s">
        <v>69</v>
      </c>
      <c r="C5255" s="125">
        <v>16.45</v>
      </c>
      <c r="D5255" s="87" t="s">
        <v>31</v>
      </c>
      <c r="E5255" s="125" t="s">
        <v>8598</v>
      </c>
      <c r="F5255" s="127">
        <v>6</v>
      </c>
      <c r="G5255" s="70">
        <v>1</v>
      </c>
      <c r="H5255" s="69">
        <v>4</v>
      </c>
      <c r="I5255" s="79">
        <v>-1</v>
      </c>
      <c r="J5255" s="18">
        <f t="shared" si="330"/>
        <v>701.39000000000033</v>
      </c>
      <c r="K5255" s="19" t="str">
        <f t="shared" si="328"/>
        <v>Mar-14</v>
      </c>
      <c r="L5255" s="20">
        <f t="shared" si="331"/>
        <v>5161</v>
      </c>
      <c r="M5255" s="21">
        <f t="shared" si="329"/>
        <v>0.13590195698508048</v>
      </c>
    </row>
    <row r="5256" spans="1:13" x14ac:dyDescent="0.3">
      <c r="A5256" s="128">
        <v>41704</v>
      </c>
      <c r="B5256" s="87" t="s">
        <v>43</v>
      </c>
      <c r="C5256" s="114">
        <v>17.55</v>
      </c>
      <c r="D5256" s="87" t="s">
        <v>31</v>
      </c>
      <c r="E5256" s="114" t="s">
        <v>1842</v>
      </c>
      <c r="F5256" s="114">
        <v>5.5</v>
      </c>
      <c r="G5256" s="70">
        <v>1</v>
      </c>
      <c r="H5256" s="71" t="s">
        <v>6518</v>
      </c>
      <c r="I5256" s="63">
        <v>-1</v>
      </c>
      <c r="J5256" s="18">
        <f t="shared" si="330"/>
        <v>700.39000000000033</v>
      </c>
      <c r="K5256" s="19" t="str">
        <f t="shared" si="328"/>
        <v>Mar-14</v>
      </c>
      <c r="L5256" s="20">
        <f t="shared" si="331"/>
        <v>5162</v>
      </c>
      <c r="M5256" s="21">
        <f t="shared" si="329"/>
        <v>0.13568190623789236</v>
      </c>
    </row>
    <row r="5257" spans="1:13" x14ac:dyDescent="0.3">
      <c r="A5257" s="112">
        <v>41705</v>
      </c>
      <c r="B5257" s="87" t="s">
        <v>50</v>
      </c>
      <c r="C5257" s="102">
        <v>0.59027777777777779</v>
      </c>
      <c r="D5257" s="87" t="s">
        <v>31</v>
      </c>
      <c r="E5257" s="114" t="s">
        <v>1796</v>
      </c>
      <c r="F5257" s="113">
        <v>4</v>
      </c>
      <c r="G5257" s="88">
        <v>1</v>
      </c>
      <c r="H5257" s="87" t="s">
        <v>33</v>
      </c>
      <c r="I5257" s="23">
        <v>-1</v>
      </c>
      <c r="J5257" s="18">
        <f t="shared" si="330"/>
        <v>699.39000000000033</v>
      </c>
      <c r="K5257" s="19" t="str">
        <f t="shared" si="328"/>
        <v>Mar-14</v>
      </c>
      <c r="L5257" s="20">
        <f t="shared" si="331"/>
        <v>5163</v>
      </c>
      <c r="M5257" s="21">
        <f t="shared" si="329"/>
        <v>0.13546194073213255</v>
      </c>
    </row>
    <row r="5258" spans="1:13" x14ac:dyDescent="0.3">
      <c r="A5258" s="112">
        <v>41705</v>
      </c>
      <c r="B5258" s="87" t="s">
        <v>49</v>
      </c>
      <c r="C5258" s="102">
        <v>0.64236111111111105</v>
      </c>
      <c r="D5258" s="87" t="s">
        <v>31</v>
      </c>
      <c r="E5258" s="114" t="s">
        <v>1797</v>
      </c>
      <c r="F5258" s="113">
        <v>4</v>
      </c>
      <c r="G5258" s="88">
        <v>1</v>
      </c>
      <c r="H5258" s="87" t="s">
        <v>33</v>
      </c>
      <c r="I5258" s="23">
        <v>-1</v>
      </c>
      <c r="J5258" s="18">
        <f t="shared" si="330"/>
        <v>698.39000000000033</v>
      </c>
      <c r="K5258" s="19" t="str">
        <f t="shared" si="328"/>
        <v>Mar-14</v>
      </c>
      <c r="L5258" s="20">
        <f t="shared" si="331"/>
        <v>5164</v>
      </c>
      <c r="M5258" s="21">
        <f t="shared" si="329"/>
        <v>0.13524206041828046</v>
      </c>
    </row>
    <row r="5259" spans="1:13" x14ac:dyDescent="0.3">
      <c r="A5259" s="112">
        <v>41705</v>
      </c>
      <c r="B5259" s="87" t="s">
        <v>96</v>
      </c>
      <c r="C5259" s="102">
        <v>0.65277777777777779</v>
      </c>
      <c r="D5259" s="87" t="s">
        <v>31</v>
      </c>
      <c r="E5259" s="114" t="s">
        <v>1798</v>
      </c>
      <c r="F5259" s="113">
        <v>3.75</v>
      </c>
      <c r="G5259" s="88">
        <v>1</v>
      </c>
      <c r="H5259" s="87" t="s">
        <v>33</v>
      </c>
      <c r="I5259" s="23">
        <v>-1</v>
      </c>
      <c r="J5259" s="18">
        <f t="shared" si="330"/>
        <v>697.39000000000033</v>
      </c>
      <c r="K5259" s="19" t="str">
        <f t="shared" si="328"/>
        <v>Mar-14</v>
      </c>
      <c r="L5259" s="20">
        <f t="shared" si="331"/>
        <v>5165</v>
      </c>
      <c r="M5259" s="21">
        <f t="shared" si="329"/>
        <v>0.1350222652468539</v>
      </c>
    </row>
    <row r="5260" spans="1:13" x14ac:dyDescent="0.3">
      <c r="A5260" s="112">
        <v>41705</v>
      </c>
      <c r="B5260" s="87" t="s">
        <v>45</v>
      </c>
      <c r="C5260" s="102">
        <v>0.72916666666666663</v>
      </c>
      <c r="D5260" s="87" t="s">
        <v>31</v>
      </c>
      <c r="E5260" s="114" t="s">
        <v>992</v>
      </c>
      <c r="F5260" s="113">
        <v>3.25</v>
      </c>
      <c r="G5260" s="88">
        <v>1</v>
      </c>
      <c r="H5260" s="87" t="s">
        <v>33</v>
      </c>
      <c r="I5260" s="23">
        <v>-1</v>
      </c>
      <c r="J5260" s="18">
        <f t="shared" si="330"/>
        <v>696.39000000000033</v>
      </c>
      <c r="K5260" s="19" t="str">
        <f t="shared" si="328"/>
        <v>Mar-14</v>
      </c>
      <c r="L5260" s="20">
        <f t="shared" si="331"/>
        <v>5166</v>
      </c>
      <c r="M5260" s="21">
        <f t="shared" si="329"/>
        <v>0.13480255516840889</v>
      </c>
    </row>
    <row r="5261" spans="1:13" x14ac:dyDescent="0.3">
      <c r="A5261" s="112">
        <v>41705</v>
      </c>
      <c r="B5261" s="87" t="s">
        <v>45</v>
      </c>
      <c r="C5261" s="102">
        <v>0.79166666666666663</v>
      </c>
      <c r="D5261" s="87" t="s">
        <v>31</v>
      </c>
      <c r="E5261" s="114" t="s">
        <v>1799</v>
      </c>
      <c r="F5261" s="113">
        <v>3.5</v>
      </c>
      <c r="G5261" s="88">
        <v>1</v>
      </c>
      <c r="H5261" s="87" t="s">
        <v>33</v>
      </c>
      <c r="I5261" s="23">
        <v>-1</v>
      </c>
      <c r="J5261" s="18">
        <f t="shared" si="330"/>
        <v>695.39000000000033</v>
      </c>
      <c r="K5261" s="19" t="str">
        <f t="shared" si="328"/>
        <v>Mar-14</v>
      </c>
      <c r="L5261" s="20">
        <f t="shared" si="331"/>
        <v>5167</v>
      </c>
      <c r="M5261" s="21">
        <f t="shared" si="329"/>
        <v>0.13458293013353984</v>
      </c>
    </row>
    <row r="5262" spans="1:13" x14ac:dyDescent="0.3">
      <c r="A5262" s="112">
        <v>41705</v>
      </c>
      <c r="B5262" s="87" t="s">
        <v>45</v>
      </c>
      <c r="C5262" s="102">
        <v>0.83333333333333337</v>
      </c>
      <c r="D5262" s="87" t="s">
        <v>31</v>
      </c>
      <c r="E5262" s="114" t="s">
        <v>1722</v>
      </c>
      <c r="F5262" s="113">
        <v>2.88</v>
      </c>
      <c r="G5262" s="88">
        <v>1</v>
      </c>
      <c r="H5262" s="87" t="s">
        <v>42</v>
      </c>
      <c r="I5262" s="23">
        <v>1.88</v>
      </c>
      <c r="J5262" s="18">
        <f t="shared" si="330"/>
        <v>697.27000000000032</v>
      </c>
      <c r="K5262" s="19" t="str">
        <f t="shared" si="328"/>
        <v>Mar-14</v>
      </c>
      <c r="L5262" s="20">
        <f t="shared" si="331"/>
        <v>5168</v>
      </c>
      <c r="M5262" s="21">
        <f t="shared" si="329"/>
        <v>0.13492066563467497</v>
      </c>
    </row>
    <row r="5263" spans="1:13" x14ac:dyDescent="0.3">
      <c r="A5263" s="112">
        <v>41705</v>
      </c>
      <c r="B5263" s="87" t="s">
        <v>45</v>
      </c>
      <c r="C5263" s="102">
        <v>0.85416666666666663</v>
      </c>
      <c r="D5263" s="87" t="s">
        <v>31</v>
      </c>
      <c r="E5263" s="114" t="s">
        <v>110</v>
      </c>
      <c r="F5263" s="113">
        <v>2.88</v>
      </c>
      <c r="G5263" s="88">
        <v>1</v>
      </c>
      <c r="H5263" s="87" t="s">
        <v>33</v>
      </c>
      <c r="I5263" s="23">
        <v>-1</v>
      </c>
      <c r="J5263" s="18">
        <f t="shared" si="330"/>
        <v>696.27000000000032</v>
      </c>
      <c r="K5263" s="19" t="str">
        <f t="shared" si="328"/>
        <v>Mar-14</v>
      </c>
      <c r="L5263" s="20">
        <f t="shared" si="331"/>
        <v>5169</v>
      </c>
      <c r="M5263" s="21">
        <f t="shared" si="329"/>
        <v>0.13470110272780042</v>
      </c>
    </row>
    <row r="5264" spans="1:13" x14ac:dyDescent="0.3">
      <c r="A5264" s="129">
        <v>41705</v>
      </c>
      <c r="B5264" s="126" t="s">
        <v>96</v>
      </c>
      <c r="C5264" s="125">
        <v>15.05</v>
      </c>
      <c r="D5264" s="87" t="s">
        <v>31</v>
      </c>
      <c r="E5264" s="125" t="s">
        <v>6532</v>
      </c>
      <c r="F5264" s="127">
        <v>4.5</v>
      </c>
      <c r="G5264" s="70">
        <v>1</v>
      </c>
      <c r="H5264" s="69">
        <v>1</v>
      </c>
      <c r="I5264" s="79">
        <v>3.5</v>
      </c>
      <c r="J5264" s="18">
        <f t="shared" si="330"/>
        <v>699.77000000000032</v>
      </c>
      <c r="K5264" s="19" t="str">
        <f t="shared" si="328"/>
        <v>Mar-14</v>
      </c>
      <c r="L5264" s="20">
        <f t="shared" si="331"/>
        <v>5170</v>
      </c>
      <c r="M5264" s="21">
        <f t="shared" si="329"/>
        <v>0.1353520309477757</v>
      </c>
    </row>
    <row r="5265" spans="1:13" x14ac:dyDescent="0.3">
      <c r="A5265" s="129">
        <v>41705</v>
      </c>
      <c r="B5265" s="126" t="s">
        <v>96</v>
      </c>
      <c r="C5265" s="125">
        <v>16.149999999999999</v>
      </c>
      <c r="D5265" s="87" t="s">
        <v>31</v>
      </c>
      <c r="E5265" s="125" t="s">
        <v>8600</v>
      </c>
      <c r="F5265" s="127">
        <v>5.5</v>
      </c>
      <c r="G5265" s="70">
        <v>1</v>
      </c>
      <c r="H5265" s="69">
        <v>4</v>
      </c>
      <c r="I5265" s="79">
        <v>-1</v>
      </c>
      <c r="J5265" s="18">
        <f t="shared" si="330"/>
        <v>698.77000000000032</v>
      </c>
      <c r="K5265" s="19" t="str">
        <f t="shared" si="328"/>
        <v>Mar-14</v>
      </c>
      <c r="L5265" s="20">
        <f t="shared" si="331"/>
        <v>5171</v>
      </c>
      <c r="M5265" s="21">
        <f t="shared" si="329"/>
        <v>0.13513246954167479</v>
      </c>
    </row>
    <row r="5266" spans="1:13" x14ac:dyDescent="0.3">
      <c r="A5266" s="129">
        <v>41705</v>
      </c>
      <c r="B5266" s="126" t="s">
        <v>49</v>
      </c>
      <c r="C5266" s="125">
        <v>16.350000000000001</v>
      </c>
      <c r="D5266" s="87" t="s">
        <v>31</v>
      </c>
      <c r="E5266" s="125" t="s">
        <v>8601</v>
      </c>
      <c r="F5266" s="127">
        <v>5</v>
      </c>
      <c r="G5266" s="70">
        <v>1</v>
      </c>
      <c r="H5266" s="69">
        <v>3</v>
      </c>
      <c r="I5266" s="79">
        <v>-1</v>
      </c>
      <c r="J5266" s="18">
        <f t="shared" si="330"/>
        <v>697.77000000000032</v>
      </c>
      <c r="K5266" s="19" t="str">
        <f t="shared" si="328"/>
        <v>Mar-14</v>
      </c>
      <c r="L5266" s="20">
        <f t="shared" si="331"/>
        <v>5172</v>
      </c>
      <c r="M5266" s="21">
        <f t="shared" si="329"/>
        <v>0.13491299303944321</v>
      </c>
    </row>
    <row r="5267" spans="1:13" x14ac:dyDescent="0.3">
      <c r="A5267" s="128">
        <v>41705</v>
      </c>
      <c r="B5267" s="87" t="s">
        <v>45</v>
      </c>
      <c r="C5267" s="114">
        <v>19.3</v>
      </c>
      <c r="D5267" s="87" t="s">
        <v>31</v>
      </c>
      <c r="E5267" s="114" t="s">
        <v>8599</v>
      </c>
      <c r="F5267" s="114">
        <v>5</v>
      </c>
      <c r="G5267" s="70">
        <v>1</v>
      </c>
      <c r="H5267" s="71" t="s">
        <v>6512</v>
      </c>
      <c r="I5267" s="63">
        <v>-1</v>
      </c>
      <c r="J5267" s="18">
        <f t="shared" si="330"/>
        <v>696.77000000000032</v>
      </c>
      <c r="K5267" s="19" t="str">
        <f t="shared" si="328"/>
        <v>Mar-14</v>
      </c>
      <c r="L5267" s="20">
        <f t="shared" si="331"/>
        <v>5173</v>
      </c>
      <c r="M5267" s="21">
        <f t="shared" si="329"/>
        <v>0.13469360139184233</v>
      </c>
    </row>
    <row r="5268" spans="1:13" x14ac:dyDescent="0.3">
      <c r="A5268" s="112">
        <v>41706</v>
      </c>
      <c r="B5268" s="87" t="s">
        <v>45</v>
      </c>
      <c r="C5268" s="102">
        <v>0.73958333333333337</v>
      </c>
      <c r="D5268" s="87" t="s">
        <v>31</v>
      </c>
      <c r="E5268" s="114" t="s">
        <v>1800</v>
      </c>
      <c r="F5268" s="113">
        <v>2.75</v>
      </c>
      <c r="G5268" s="88">
        <v>1</v>
      </c>
      <c r="H5268" s="87" t="s">
        <v>42</v>
      </c>
      <c r="I5268" s="23">
        <v>1.75</v>
      </c>
      <c r="J5268" s="18">
        <f t="shared" si="330"/>
        <v>698.52000000000032</v>
      </c>
      <c r="K5268" s="19" t="str">
        <f t="shared" si="328"/>
        <v>Mar-14</v>
      </c>
      <c r="L5268" s="20">
        <f t="shared" si="331"/>
        <v>5174</v>
      </c>
      <c r="M5268" s="21">
        <f t="shared" si="329"/>
        <v>0.13500579822187869</v>
      </c>
    </row>
    <row r="5269" spans="1:13" x14ac:dyDescent="0.3">
      <c r="A5269" s="129">
        <v>41706</v>
      </c>
      <c r="B5269" s="126" t="s">
        <v>45</v>
      </c>
      <c r="C5269" s="125">
        <v>14.2</v>
      </c>
      <c r="D5269" s="87" t="s">
        <v>31</v>
      </c>
      <c r="E5269" s="125" t="s">
        <v>1534</v>
      </c>
      <c r="F5269" s="127">
        <v>5</v>
      </c>
      <c r="G5269" s="70">
        <v>1</v>
      </c>
      <c r="H5269" s="69">
        <v>1</v>
      </c>
      <c r="I5269" s="79">
        <v>4</v>
      </c>
      <c r="J5269" s="18">
        <f t="shared" si="330"/>
        <v>702.52000000000032</v>
      </c>
      <c r="K5269" s="19" t="str">
        <f t="shared" si="328"/>
        <v>Mar-14</v>
      </c>
      <c r="L5269" s="20">
        <f t="shared" si="331"/>
        <v>5175</v>
      </c>
      <c r="M5269" s="21">
        <f t="shared" si="329"/>
        <v>0.13575265700483097</v>
      </c>
    </row>
    <row r="5270" spans="1:13" x14ac:dyDescent="0.3">
      <c r="A5270" s="129">
        <v>41706</v>
      </c>
      <c r="B5270" s="126" t="s">
        <v>96</v>
      </c>
      <c r="C5270" s="125">
        <v>14.4</v>
      </c>
      <c r="D5270" s="87" t="s">
        <v>31</v>
      </c>
      <c r="E5270" s="125" t="s">
        <v>8602</v>
      </c>
      <c r="F5270" s="127">
        <v>5.5</v>
      </c>
      <c r="G5270" s="70">
        <v>1</v>
      </c>
      <c r="H5270" s="69">
        <v>5</v>
      </c>
      <c r="I5270" s="79">
        <v>-1</v>
      </c>
      <c r="J5270" s="18">
        <f t="shared" si="330"/>
        <v>701.52000000000032</v>
      </c>
      <c r="K5270" s="19" t="str">
        <f t="shared" si="328"/>
        <v>Mar-14</v>
      </c>
      <c r="L5270" s="20">
        <f t="shared" si="331"/>
        <v>5176</v>
      </c>
      <c r="M5270" s="21">
        <f t="shared" si="329"/>
        <v>0.13553323029366313</v>
      </c>
    </row>
    <row r="5271" spans="1:13" x14ac:dyDescent="0.3">
      <c r="A5271" s="129">
        <v>41706</v>
      </c>
      <c r="B5271" s="126" t="s">
        <v>130</v>
      </c>
      <c r="C5271" s="125">
        <v>15.2</v>
      </c>
      <c r="D5271" s="87" t="s">
        <v>31</v>
      </c>
      <c r="E5271" s="125" t="s">
        <v>1643</v>
      </c>
      <c r="F5271" s="127">
        <v>5</v>
      </c>
      <c r="G5271" s="70">
        <v>1</v>
      </c>
      <c r="H5271" s="69">
        <v>4</v>
      </c>
      <c r="I5271" s="79">
        <v>-1</v>
      </c>
      <c r="J5271" s="18">
        <f t="shared" si="330"/>
        <v>700.52000000000032</v>
      </c>
      <c r="K5271" s="19" t="str">
        <f t="shared" si="328"/>
        <v>Mar-14</v>
      </c>
      <c r="L5271" s="20">
        <f t="shared" si="331"/>
        <v>5177</v>
      </c>
      <c r="M5271" s="21">
        <f t="shared" si="329"/>
        <v>0.13531388835232766</v>
      </c>
    </row>
    <row r="5272" spans="1:13" x14ac:dyDescent="0.3">
      <c r="A5272" s="129">
        <v>41706</v>
      </c>
      <c r="B5272" s="126" t="s">
        <v>49</v>
      </c>
      <c r="C5272" s="125">
        <v>15.4</v>
      </c>
      <c r="D5272" s="87" t="s">
        <v>31</v>
      </c>
      <c r="E5272" s="125" t="s">
        <v>8603</v>
      </c>
      <c r="F5272" s="127">
        <v>6</v>
      </c>
      <c r="G5272" s="70">
        <v>1</v>
      </c>
      <c r="H5272" s="69">
        <v>2</v>
      </c>
      <c r="I5272" s="79">
        <v>-1</v>
      </c>
      <c r="J5272" s="18">
        <f t="shared" si="330"/>
        <v>699.52000000000032</v>
      </c>
      <c r="K5272" s="19" t="str">
        <f t="shared" si="328"/>
        <v>Mar-14</v>
      </c>
      <c r="L5272" s="20">
        <f t="shared" si="331"/>
        <v>5178</v>
      </c>
      <c r="M5272" s="21">
        <f t="shared" si="329"/>
        <v>0.13509463113171113</v>
      </c>
    </row>
    <row r="5273" spans="1:13" x14ac:dyDescent="0.3">
      <c r="A5273" s="129">
        <v>41706</v>
      </c>
      <c r="B5273" s="126" t="s">
        <v>96</v>
      </c>
      <c r="C5273" s="125">
        <v>15.5</v>
      </c>
      <c r="D5273" s="87" t="s">
        <v>31</v>
      </c>
      <c r="E5273" s="125" t="s">
        <v>8383</v>
      </c>
      <c r="F5273" s="127">
        <v>5</v>
      </c>
      <c r="G5273" s="70">
        <v>1</v>
      </c>
      <c r="H5273" s="69">
        <v>2</v>
      </c>
      <c r="I5273" s="79">
        <v>-1</v>
      </c>
      <c r="J5273" s="18">
        <f t="shared" si="330"/>
        <v>698.52000000000032</v>
      </c>
      <c r="K5273" s="19" t="str">
        <f t="shared" si="328"/>
        <v>Mar-14</v>
      </c>
      <c r="L5273" s="20">
        <f t="shared" si="331"/>
        <v>5179</v>
      </c>
      <c r="M5273" s="21">
        <f t="shared" si="329"/>
        <v>0.13487545858273806</v>
      </c>
    </row>
    <row r="5274" spans="1:13" x14ac:dyDescent="0.3">
      <c r="A5274" s="129">
        <v>41706</v>
      </c>
      <c r="B5274" s="126" t="s">
        <v>45</v>
      </c>
      <c r="C5274" s="125">
        <v>16.05</v>
      </c>
      <c r="D5274" s="87" t="s">
        <v>31</v>
      </c>
      <c r="E5274" s="125" t="s">
        <v>8604</v>
      </c>
      <c r="F5274" s="127">
        <v>4.5</v>
      </c>
      <c r="G5274" s="70">
        <v>1</v>
      </c>
      <c r="H5274" s="69">
        <v>7</v>
      </c>
      <c r="I5274" s="79">
        <v>-1</v>
      </c>
      <c r="J5274" s="18">
        <f t="shared" si="330"/>
        <v>697.52000000000032</v>
      </c>
      <c r="K5274" s="19" t="str">
        <f t="shared" si="328"/>
        <v>Mar-14</v>
      </c>
      <c r="L5274" s="20">
        <f t="shared" si="331"/>
        <v>5180</v>
      </c>
      <c r="M5274" s="21">
        <f t="shared" si="329"/>
        <v>0.13465637065637071</v>
      </c>
    </row>
    <row r="5275" spans="1:13" x14ac:dyDescent="0.3">
      <c r="A5275" s="129">
        <v>41706</v>
      </c>
      <c r="B5275" s="126" t="s">
        <v>49</v>
      </c>
      <c r="C5275" s="125">
        <v>16.149999999999999</v>
      </c>
      <c r="D5275" s="87" t="s">
        <v>31</v>
      </c>
      <c r="E5275" s="125" t="s">
        <v>8606</v>
      </c>
      <c r="F5275" s="127">
        <v>6</v>
      </c>
      <c r="G5275" s="70">
        <v>1</v>
      </c>
      <c r="H5275" s="69">
        <v>3</v>
      </c>
      <c r="I5275" s="79">
        <v>-1</v>
      </c>
      <c r="J5275" s="18">
        <f t="shared" si="330"/>
        <v>696.52000000000032</v>
      </c>
      <c r="K5275" s="19" t="str">
        <f t="shared" si="328"/>
        <v>Mar-14</v>
      </c>
      <c r="L5275" s="20">
        <f t="shared" si="331"/>
        <v>5181</v>
      </c>
      <c r="M5275" s="21">
        <f t="shared" si="329"/>
        <v>0.13443736730360942</v>
      </c>
    </row>
    <row r="5276" spans="1:13" x14ac:dyDescent="0.3">
      <c r="A5276" s="129">
        <v>41706</v>
      </c>
      <c r="B5276" s="126" t="s">
        <v>49</v>
      </c>
      <c r="C5276" s="125">
        <v>16.149999999999999</v>
      </c>
      <c r="D5276" s="87" t="s">
        <v>31</v>
      </c>
      <c r="E5276" s="125" t="s">
        <v>8605</v>
      </c>
      <c r="F5276" s="127">
        <v>5.5</v>
      </c>
      <c r="G5276" s="70">
        <v>1</v>
      </c>
      <c r="H5276" s="69">
        <v>1</v>
      </c>
      <c r="I5276" s="79">
        <v>4.5</v>
      </c>
      <c r="J5276" s="18">
        <f t="shared" si="330"/>
        <v>701.02000000000032</v>
      </c>
      <c r="K5276" s="19" t="str">
        <f t="shared" si="328"/>
        <v>Mar-14</v>
      </c>
      <c r="L5276" s="20">
        <f t="shared" si="331"/>
        <v>5182</v>
      </c>
      <c r="M5276" s="21">
        <f t="shared" si="329"/>
        <v>0.13527981474334241</v>
      </c>
    </row>
    <row r="5277" spans="1:13" x14ac:dyDescent="0.3">
      <c r="A5277" s="129">
        <v>41706</v>
      </c>
      <c r="B5277" s="126" t="s">
        <v>45</v>
      </c>
      <c r="C5277" s="125">
        <v>17.149999999999999</v>
      </c>
      <c r="D5277" s="87" t="s">
        <v>31</v>
      </c>
      <c r="E5277" s="125" t="s">
        <v>6466</v>
      </c>
      <c r="F5277" s="127">
        <v>4.5</v>
      </c>
      <c r="G5277" s="70">
        <v>1</v>
      </c>
      <c r="H5277" s="69">
        <v>7</v>
      </c>
      <c r="I5277" s="79">
        <v>-1</v>
      </c>
      <c r="J5277" s="18">
        <f t="shared" si="330"/>
        <v>700.02000000000032</v>
      </c>
      <c r="K5277" s="19" t="str">
        <f t="shared" si="328"/>
        <v>Mar-14</v>
      </c>
      <c r="L5277" s="20">
        <f t="shared" si="331"/>
        <v>5183</v>
      </c>
      <c r="M5277" s="21">
        <f t="shared" si="329"/>
        <v>0.13506077561257965</v>
      </c>
    </row>
    <row r="5278" spans="1:13" x14ac:dyDescent="0.3">
      <c r="A5278" s="112">
        <v>41708</v>
      </c>
      <c r="B5278" s="87" t="s">
        <v>146</v>
      </c>
      <c r="C5278" s="102">
        <v>0.59027777777777779</v>
      </c>
      <c r="D5278" s="87" t="s">
        <v>31</v>
      </c>
      <c r="E5278" s="114" t="s">
        <v>1801</v>
      </c>
      <c r="F5278" s="113">
        <v>3.25</v>
      </c>
      <c r="G5278" s="88">
        <v>1</v>
      </c>
      <c r="H5278" s="87" t="s">
        <v>33</v>
      </c>
      <c r="I5278" s="23">
        <v>-1</v>
      </c>
      <c r="J5278" s="18">
        <f t="shared" si="330"/>
        <v>699.02000000000032</v>
      </c>
      <c r="K5278" s="19" t="str">
        <f t="shared" si="328"/>
        <v>Mar-14</v>
      </c>
      <c r="L5278" s="20">
        <f t="shared" si="331"/>
        <v>5184</v>
      </c>
      <c r="M5278" s="21">
        <f t="shared" si="329"/>
        <v>0.13484182098765438</v>
      </c>
    </row>
    <row r="5279" spans="1:13" x14ac:dyDescent="0.3">
      <c r="A5279" s="112">
        <v>41708</v>
      </c>
      <c r="B5279" s="87" t="s">
        <v>146</v>
      </c>
      <c r="C5279" s="102">
        <v>0.65277777777777779</v>
      </c>
      <c r="D5279" s="87" t="s">
        <v>31</v>
      </c>
      <c r="E5279" s="114" t="s">
        <v>1802</v>
      </c>
      <c r="F5279" s="113">
        <v>2.75</v>
      </c>
      <c r="G5279" s="88">
        <v>1</v>
      </c>
      <c r="H5279" s="87" t="s">
        <v>42</v>
      </c>
      <c r="I5279" s="23">
        <v>1.75</v>
      </c>
      <c r="J5279" s="18">
        <f t="shared" si="330"/>
        <v>700.77000000000032</v>
      </c>
      <c r="K5279" s="19" t="str">
        <f t="shared" si="328"/>
        <v>Mar-14</v>
      </c>
      <c r="L5279" s="20">
        <f t="shared" si="331"/>
        <v>5185</v>
      </c>
      <c r="M5279" s="21">
        <f t="shared" si="329"/>
        <v>0.13515332690453236</v>
      </c>
    </row>
    <row r="5280" spans="1:13" x14ac:dyDescent="0.3">
      <c r="A5280" s="129">
        <v>41708</v>
      </c>
      <c r="B5280" s="126" t="s">
        <v>73</v>
      </c>
      <c r="C5280" s="125">
        <v>14.3</v>
      </c>
      <c r="D5280" s="87" t="s">
        <v>31</v>
      </c>
      <c r="E5280" s="125" t="s">
        <v>8607</v>
      </c>
      <c r="F5280" s="127">
        <v>6</v>
      </c>
      <c r="G5280" s="70">
        <v>1</v>
      </c>
      <c r="H5280" s="69">
        <v>7</v>
      </c>
      <c r="I5280" s="79">
        <v>-1</v>
      </c>
      <c r="J5280" s="18">
        <f t="shared" si="330"/>
        <v>699.77000000000032</v>
      </c>
      <c r="K5280" s="19" t="str">
        <f t="shared" si="328"/>
        <v>Mar-14</v>
      </c>
      <c r="L5280" s="20">
        <f t="shared" si="331"/>
        <v>5186</v>
      </c>
      <c r="M5280" s="21">
        <f t="shared" si="329"/>
        <v>0.13493443887389131</v>
      </c>
    </row>
    <row r="5281" spans="1:13" x14ac:dyDescent="0.3">
      <c r="A5281" s="129">
        <v>41708</v>
      </c>
      <c r="B5281" s="126" t="s">
        <v>103</v>
      </c>
      <c r="C5281" s="125">
        <v>15.2</v>
      </c>
      <c r="D5281" s="87" t="s">
        <v>31</v>
      </c>
      <c r="E5281" s="125" t="s">
        <v>8608</v>
      </c>
      <c r="F5281" s="127">
        <v>5</v>
      </c>
      <c r="G5281" s="70">
        <v>1</v>
      </c>
      <c r="H5281" s="69">
        <v>3</v>
      </c>
      <c r="I5281" s="79">
        <v>-1</v>
      </c>
      <c r="J5281" s="18">
        <f t="shared" si="330"/>
        <v>698.77000000000032</v>
      </c>
      <c r="K5281" s="19" t="str">
        <f t="shared" si="328"/>
        <v>Mar-14</v>
      </c>
      <c r="L5281" s="20">
        <f t="shared" si="331"/>
        <v>5187</v>
      </c>
      <c r="M5281" s="21">
        <f t="shared" si="329"/>
        <v>0.1347156352419511</v>
      </c>
    </row>
    <row r="5282" spans="1:13" x14ac:dyDescent="0.3">
      <c r="A5282" s="129">
        <v>41708</v>
      </c>
      <c r="B5282" s="126" t="s">
        <v>103</v>
      </c>
      <c r="C5282" s="125">
        <v>15.5</v>
      </c>
      <c r="D5282" s="87" t="s">
        <v>31</v>
      </c>
      <c r="E5282" s="125" t="s">
        <v>8609</v>
      </c>
      <c r="F5282" s="127">
        <v>6</v>
      </c>
      <c r="G5282" s="70">
        <v>1</v>
      </c>
      <c r="H5282" s="69" t="s">
        <v>6116</v>
      </c>
      <c r="I5282" s="79">
        <v>-1</v>
      </c>
      <c r="J5282" s="18">
        <f t="shared" si="330"/>
        <v>697.77000000000032</v>
      </c>
      <c r="K5282" s="19" t="str">
        <f t="shared" si="328"/>
        <v>Mar-14</v>
      </c>
      <c r="L5282" s="20">
        <f t="shared" si="331"/>
        <v>5188</v>
      </c>
      <c r="M5282" s="21">
        <f t="shared" si="329"/>
        <v>0.13449691595990754</v>
      </c>
    </row>
    <row r="5283" spans="1:13" x14ac:dyDescent="0.3">
      <c r="A5283" s="112">
        <v>41709</v>
      </c>
      <c r="B5283" s="87" t="s">
        <v>82</v>
      </c>
      <c r="C5283" s="102">
        <v>0.67708333333333337</v>
      </c>
      <c r="D5283" s="87" t="s">
        <v>31</v>
      </c>
      <c r="E5283" s="114" t="s">
        <v>1803</v>
      </c>
      <c r="F5283" s="113">
        <v>4</v>
      </c>
      <c r="G5283" s="88">
        <v>1</v>
      </c>
      <c r="H5283" s="87" t="s">
        <v>42</v>
      </c>
      <c r="I5283" s="23">
        <v>3</v>
      </c>
      <c r="J5283" s="18">
        <f t="shared" si="330"/>
        <v>700.77000000000032</v>
      </c>
      <c r="K5283" s="19" t="str">
        <f t="shared" si="328"/>
        <v>Mar-14</v>
      </c>
      <c r="L5283" s="20">
        <f t="shared" si="331"/>
        <v>5189</v>
      </c>
      <c r="M5283" s="21">
        <f t="shared" si="329"/>
        <v>0.13504914241665067</v>
      </c>
    </row>
    <row r="5284" spans="1:13" x14ac:dyDescent="0.3">
      <c r="A5284" s="112">
        <v>41709</v>
      </c>
      <c r="B5284" s="87" t="s">
        <v>30</v>
      </c>
      <c r="C5284" s="102">
        <v>0.71180555555555547</v>
      </c>
      <c r="D5284" s="87" t="s">
        <v>31</v>
      </c>
      <c r="E5284" s="114" t="s">
        <v>1804</v>
      </c>
      <c r="F5284" s="113">
        <v>4</v>
      </c>
      <c r="G5284" s="88">
        <v>1</v>
      </c>
      <c r="H5284" s="87" t="s">
        <v>42</v>
      </c>
      <c r="I5284" s="23">
        <v>4</v>
      </c>
      <c r="J5284" s="18">
        <f t="shared" si="330"/>
        <v>704.77000000000032</v>
      </c>
      <c r="K5284" s="19" t="str">
        <f t="shared" si="328"/>
        <v>Mar-14</v>
      </c>
      <c r="L5284" s="20">
        <f t="shared" si="331"/>
        <v>5190</v>
      </c>
      <c r="M5284" s="21">
        <f t="shared" si="329"/>
        <v>0.13579383429672454</v>
      </c>
    </row>
    <row r="5285" spans="1:13" x14ac:dyDescent="0.3">
      <c r="A5285" s="112">
        <v>41709</v>
      </c>
      <c r="B5285" s="87" t="s">
        <v>45</v>
      </c>
      <c r="C5285" s="102">
        <v>0.78125</v>
      </c>
      <c r="D5285" s="87" t="s">
        <v>31</v>
      </c>
      <c r="E5285" s="114" t="s">
        <v>1805</v>
      </c>
      <c r="F5285" s="113">
        <v>3.25</v>
      </c>
      <c r="G5285" s="88">
        <v>1</v>
      </c>
      <c r="H5285" s="87" t="s">
        <v>33</v>
      </c>
      <c r="I5285" s="23">
        <v>-1</v>
      </c>
      <c r="J5285" s="18">
        <f t="shared" si="330"/>
        <v>703.77000000000032</v>
      </c>
      <c r="K5285" s="19" t="str">
        <f t="shared" si="328"/>
        <v>Mar-14</v>
      </c>
      <c r="L5285" s="20">
        <f t="shared" si="331"/>
        <v>5191</v>
      </c>
      <c r="M5285" s="21">
        <f t="shared" si="329"/>
        <v>0.13557503371219423</v>
      </c>
    </row>
    <row r="5286" spans="1:13" x14ac:dyDescent="0.3">
      <c r="A5286" s="129">
        <v>41709</v>
      </c>
      <c r="B5286" s="126" t="s">
        <v>82</v>
      </c>
      <c r="C5286" s="125">
        <v>13.45</v>
      </c>
      <c r="D5286" s="87" t="s">
        <v>31</v>
      </c>
      <c r="E5286" s="125" t="s">
        <v>8611</v>
      </c>
      <c r="F5286" s="127">
        <v>5</v>
      </c>
      <c r="G5286" s="70">
        <v>1</v>
      </c>
      <c r="H5286" s="69">
        <v>2</v>
      </c>
      <c r="I5286" s="79">
        <v>-1</v>
      </c>
      <c r="J5286" s="18">
        <f t="shared" si="330"/>
        <v>702.77000000000032</v>
      </c>
      <c r="K5286" s="19" t="str">
        <f t="shared" si="328"/>
        <v>Mar-14</v>
      </c>
      <c r="L5286" s="20">
        <f t="shared" si="331"/>
        <v>5192</v>
      </c>
      <c r="M5286" s="21">
        <f t="shared" si="329"/>
        <v>0.13535631741140222</v>
      </c>
    </row>
    <row r="5287" spans="1:13" x14ac:dyDescent="0.3">
      <c r="A5287" s="129">
        <v>41709</v>
      </c>
      <c r="B5287" s="126" t="s">
        <v>76</v>
      </c>
      <c r="C5287" s="125">
        <v>14.05</v>
      </c>
      <c r="D5287" s="87" t="s">
        <v>31</v>
      </c>
      <c r="E5287" s="125" t="s">
        <v>8612</v>
      </c>
      <c r="F5287" s="127">
        <v>5</v>
      </c>
      <c r="G5287" s="70">
        <v>1</v>
      </c>
      <c r="H5287" s="69">
        <v>3</v>
      </c>
      <c r="I5287" s="79">
        <v>-1</v>
      </c>
      <c r="J5287" s="18">
        <f t="shared" si="330"/>
        <v>701.77000000000032</v>
      </c>
      <c r="K5287" s="19" t="str">
        <f t="shared" si="328"/>
        <v>Mar-14</v>
      </c>
      <c r="L5287" s="20">
        <f t="shared" si="331"/>
        <v>5193</v>
      </c>
      <c r="M5287" s="21">
        <f t="shared" si="329"/>
        <v>0.13513768534565768</v>
      </c>
    </row>
    <row r="5288" spans="1:13" x14ac:dyDescent="0.3">
      <c r="A5288" s="129">
        <v>41709</v>
      </c>
      <c r="B5288" s="126" t="s">
        <v>82</v>
      </c>
      <c r="C5288" s="125">
        <v>14.2</v>
      </c>
      <c r="D5288" s="87" t="s">
        <v>31</v>
      </c>
      <c r="E5288" s="125" t="s">
        <v>8613</v>
      </c>
      <c r="F5288" s="127">
        <v>5.5</v>
      </c>
      <c r="G5288" s="70">
        <v>1</v>
      </c>
      <c r="H5288" s="69">
        <v>2</v>
      </c>
      <c r="I5288" s="79">
        <v>-1</v>
      </c>
      <c r="J5288" s="18">
        <f t="shared" si="330"/>
        <v>700.77000000000032</v>
      </c>
      <c r="K5288" s="19" t="str">
        <f t="shared" si="328"/>
        <v>Mar-14</v>
      </c>
      <c r="L5288" s="20">
        <f t="shared" si="331"/>
        <v>5194</v>
      </c>
      <c r="M5288" s="21">
        <f t="shared" si="329"/>
        <v>0.13491913746630735</v>
      </c>
    </row>
    <row r="5289" spans="1:13" x14ac:dyDescent="0.3">
      <c r="A5289" s="129">
        <v>41709</v>
      </c>
      <c r="B5289" s="126" t="s">
        <v>30</v>
      </c>
      <c r="C5289" s="125">
        <v>17.350000000000001</v>
      </c>
      <c r="D5289" s="87" t="s">
        <v>31</v>
      </c>
      <c r="E5289" s="125" t="s">
        <v>8299</v>
      </c>
      <c r="F5289" s="127">
        <v>4.5</v>
      </c>
      <c r="G5289" s="70">
        <v>1</v>
      </c>
      <c r="H5289" s="69">
        <v>3</v>
      </c>
      <c r="I5289" s="79">
        <v>-1</v>
      </c>
      <c r="J5289" s="18">
        <f t="shared" si="330"/>
        <v>699.77000000000032</v>
      </c>
      <c r="K5289" s="19" t="str">
        <f t="shared" si="328"/>
        <v>Mar-14</v>
      </c>
      <c r="L5289" s="20">
        <f t="shared" si="331"/>
        <v>5195</v>
      </c>
      <c r="M5289" s="21">
        <f t="shared" si="329"/>
        <v>0.13470067372473538</v>
      </c>
    </row>
    <row r="5290" spans="1:13" x14ac:dyDescent="0.3">
      <c r="A5290" s="128">
        <v>41709</v>
      </c>
      <c r="B5290" s="87" t="s">
        <v>45</v>
      </c>
      <c r="C5290" s="114">
        <v>17.45</v>
      </c>
      <c r="D5290" s="87" t="s">
        <v>31</v>
      </c>
      <c r="E5290" s="114" t="s">
        <v>1024</v>
      </c>
      <c r="F5290" s="114">
        <v>5</v>
      </c>
      <c r="G5290" s="70">
        <v>1</v>
      </c>
      <c r="H5290" s="71" t="s">
        <v>6526</v>
      </c>
      <c r="I5290" s="63">
        <v>4</v>
      </c>
      <c r="J5290" s="18">
        <f t="shared" si="330"/>
        <v>703.77000000000032</v>
      </c>
      <c r="K5290" s="19" t="str">
        <f t="shared" si="328"/>
        <v>Mar-14</v>
      </c>
      <c r="L5290" s="20">
        <f t="shared" si="331"/>
        <v>5196</v>
      </c>
      <c r="M5290" s="21">
        <f t="shared" si="329"/>
        <v>0.13544457274826796</v>
      </c>
    </row>
    <row r="5291" spans="1:13" x14ac:dyDescent="0.3">
      <c r="A5291" s="128">
        <v>41709</v>
      </c>
      <c r="B5291" s="87" t="s">
        <v>45</v>
      </c>
      <c r="C5291" s="114">
        <v>19.149999999999999</v>
      </c>
      <c r="D5291" s="87" t="s">
        <v>31</v>
      </c>
      <c r="E5291" s="114" t="s">
        <v>8610</v>
      </c>
      <c r="F5291" s="114">
        <v>4.5</v>
      </c>
      <c r="G5291" s="70">
        <v>1</v>
      </c>
      <c r="H5291" s="71" t="s">
        <v>6526</v>
      </c>
      <c r="I5291" s="63">
        <v>3.5</v>
      </c>
      <c r="J5291" s="18">
        <f t="shared" si="330"/>
        <v>707.27000000000032</v>
      </c>
      <c r="K5291" s="19" t="str">
        <f t="shared" si="328"/>
        <v>Mar-14</v>
      </c>
      <c r="L5291" s="20">
        <f t="shared" si="331"/>
        <v>5197</v>
      </c>
      <c r="M5291" s="21">
        <f t="shared" si="329"/>
        <v>0.13609197614008087</v>
      </c>
    </row>
    <row r="5292" spans="1:13" x14ac:dyDescent="0.3">
      <c r="A5292" s="128">
        <v>41709</v>
      </c>
      <c r="B5292" s="87" t="s">
        <v>45</v>
      </c>
      <c r="C5292" s="114">
        <v>19.149999999999999</v>
      </c>
      <c r="D5292" s="87" t="s">
        <v>31</v>
      </c>
      <c r="E5292" s="114" t="s">
        <v>1816</v>
      </c>
      <c r="F5292" s="114">
        <v>4.33</v>
      </c>
      <c r="G5292" s="70">
        <v>1</v>
      </c>
      <c r="H5292" s="71" t="s">
        <v>6518</v>
      </c>
      <c r="I5292" s="63">
        <v>-1</v>
      </c>
      <c r="J5292" s="18">
        <f t="shared" si="330"/>
        <v>706.27000000000032</v>
      </c>
      <c r="K5292" s="19" t="str">
        <f t="shared" si="328"/>
        <v>Mar-14</v>
      </c>
      <c r="L5292" s="20">
        <f t="shared" si="331"/>
        <v>5198</v>
      </c>
      <c r="M5292" s="21">
        <f t="shared" si="329"/>
        <v>0.13587341285109664</v>
      </c>
    </row>
    <row r="5293" spans="1:13" x14ac:dyDescent="0.3">
      <c r="A5293" s="128">
        <v>41709</v>
      </c>
      <c r="B5293" s="87" t="s">
        <v>45</v>
      </c>
      <c r="C5293" s="114">
        <v>19.45</v>
      </c>
      <c r="D5293" s="87" t="s">
        <v>31</v>
      </c>
      <c r="E5293" s="114" t="s">
        <v>1070</v>
      </c>
      <c r="F5293" s="114">
        <v>4.5</v>
      </c>
      <c r="G5293" s="70">
        <v>1</v>
      </c>
      <c r="H5293" s="71" t="s">
        <v>6512</v>
      </c>
      <c r="I5293" s="63">
        <v>-1</v>
      </c>
      <c r="J5293" s="18">
        <f t="shared" si="330"/>
        <v>705.27000000000032</v>
      </c>
      <c r="K5293" s="19" t="str">
        <f t="shared" si="328"/>
        <v>Mar-14</v>
      </c>
      <c r="L5293" s="20">
        <f t="shared" si="331"/>
        <v>5199</v>
      </c>
      <c r="M5293" s="21">
        <f t="shared" si="329"/>
        <v>0.13565493364108488</v>
      </c>
    </row>
    <row r="5294" spans="1:13" x14ac:dyDescent="0.3">
      <c r="A5294" s="112">
        <v>41710</v>
      </c>
      <c r="B5294" s="87" t="s">
        <v>30</v>
      </c>
      <c r="C5294" s="102">
        <v>0.57986111111111105</v>
      </c>
      <c r="D5294" s="87" t="s">
        <v>31</v>
      </c>
      <c r="E5294" s="114" t="s">
        <v>1806</v>
      </c>
      <c r="F5294" s="113">
        <v>3.25</v>
      </c>
      <c r="G5294" s="88">
        <v>1</v>
      </c>
      <c r="H5294" s="87" t="s">
        <v>33</v>
      </c>
      <c r="I5294" s="23">
        <v>-1</v>
      </c>
      <c r="J5294" s="18">
        <f t="shared" si="330"/>
        <v>704.27000000000032</v>
      </c>
      <c r="K5294" s="19" t="str">
        <f t="shared" si="328"/>
        <v>Mar-14</v>
      </c>
      <c r="L5294" s="20">
        <f t="shared" si="331"/>
        <v>5200</v>
      </c>
      <c r="M5294" s="21">
        <f t="shared" si="329"/>
        <v>0.13543653846153852</v>
      </c>
    </row>
    <row r="5295" spans="1:13" x14ac:dyDescent="0.3">
      <c r="A5295" s="112">
        <v>41710</v>
      </c>
      <c r="B5295" s="87" t="s">
        <v>30</v>
      </c>
      <c r="C5295" s="102">
        <v>0.60416666666666663</v>
      </c>
      <c r="D5295" s="87" t="s">
        <v>31</v>
      </c>
      <c r="E5295" s="114" t="s">
        <v>1807</v>
      </c>
      <c r="F5295" s="113">
        <v>3.25</v>
      </c>
      <c r="G5295" s="88">
        <v>1</v>
      </c>
      <c r="H5295" s="87" t="s">
        <v>33</v>
      </c>
      <c r="I5295" s="23">
        <v>-1</v>
      </c>
      <c r="J5295" s="18">
        <f t="shared" si="330"/>
        <v>703.27000000000032</v>
      </c>
      <c r="K5295" s="19" t="str">
        <f t="shared" si="328"/>
        <v>Mar-14</v>
      </c>
      <c r="L5295" s="20">
        <f t="shared" si="331"/>
        <v>5201</v>
      </c>
      <c r="M5295" s="21">
        <f t="shared" si="329"/>
        <v>0.13521822726398774</v>
      </c>
    </row>
    <row r="5296" spans="1:13" x14ac:dyDescent="0.3">
      <c r="A5296" s="112">
        <v>41710</v>
      </c>
      <c r="B5296" s="87" t="s">
        <v>67</v>
      </c>
      <c r="C5296" s="102">
        <v>0.70486111111111116</v>
      </c>
      <c r="D5296" s="87" t="s">
        <v>31</v>
      </c>
      <c r="E5296" s="114" t="s">
        <v>1808</v>
      </c>
      <c r="F5296" s="113">
        <v>3.25</v>
      </c>
      <c r="G5296" s="88">
        <v>1</v>
      </c>
      <c r="H5296" s="87" t="s">
        <v>42</v>
      </c>
      <c r="I5296" s="23">
        <v>2.25</v>
      </c>
      <c r="J5296" s="18">
        <f t="shared" si="330"/>
        <v>705.52000000000032</v>
      </c>
      <c r="K5296" s="19" t="str">
        <f t="shared" si="328"/>
        <v>Mar-14</v>
      </c>
      <c r="L5296" s="20">
        <f t="shared" si="331"/>
        <v>5202</v>
      </c>
      <c r="M5296" s="21">
        <f t="shared" si="329"/>
        <v>0.13562475970780474</v>
      </c>
    </row>
    <row r="5297" spans="1:13" x14ac:dyDescent="0.3">
      <c r="A5297" s="112">
        <v>41710</v>
      </c>
      <c r="B5297" s="87" t="s">
        <v>43</v>
      </c>
      <c r="C5297" s="102">
        <v>0.82291666666666663</v>
      </c>
      <c r="D5297" s="87" t="s">
        <v>31</v>
      </c>
      <c r="E5297" s="114" t="s">
        <v>1810</v>
      </c>
      <c r="F5297" s="113">
        <v>3.25</v>
      </c>
      <c r="G5297" s="88">
        <v>1</v>
      </c>
      <c r="H5297" s="87" t="s">
        <v>42</v>
      </c>
      <c r="I5297" s="23">
        <v>2.25</v>
      </c>
      <c r="J5297" s="18">
        <f t="shared" si="330"/>
        <v>707.77000000000032</v>
      </c>
      <c r="K5297" s="19" t="str">
        <f t="shared" si="328"/>
        <v>Mar-14</v>
      </c>
      <c r="L5297" s="20">
        <f t="shared" si="331"/>
        <v>5203</v>
      </c>
      <c r="M5297" s="21">
        <f t="shared" si="329"/>
        <v>0.13603113588314439</v>
      </c>
    </row>
    <row r="5298" spans="1:13" x14ac:dyDescent="0.3">
      <c r="A5298" s="112">
        <v>41710</v>
      </c>
      <c r="B5298" s="87" t="s">
        <v>43</v>
      </c>
      <c r="C5298" s="102">
        <v>0.86458333333333337</v>
      </c>
      <c r="D5298" s="87" t="s">
        <v>31</v>
      </c>
      <c r="E5298" s="114" t="s">
        <v>1811</v>
      </c>
      <c r="F5298" s="113">
        <v>2.88</v>
      </c>
      <c r="G5298" s="88">
        <v>1</v>
      </c>
      <c r="H5298" s="87" t="s">
        <v>33</v>
      </c>
      <c r="I5298" s="23">
        <v>-1</v>
      </c>
      <c r="J5298" s="18">
        <f t="shared" si="330"/>
        <v>706.77000000000032</v>
      </c>
      <c r="K5298" s="19" t="str">
        <f t="shared" si="328"/>
        <v>Mar-14</v>
      </c>
      <c r="L5298" s="20">
        <f t="shared" si="331"/>
        <v>5204</v>
      </c>
      <c r="M5298" s="21">
        <f t="shared" si="329"/>
        <v>0.13581283627978485</v>
      </c>
    </row>
    <row r="5299" spans="1:13" x14ac:dyDescent="0.3">
      <c r="A5299" s="129">
        <v>41710</v>
      </c>
      <c r="B5299" s="126" t="s">
        <v>30</v>
      </c>
      <c r="C5299" s="125">
        <v>14.3</v>
      </c>
      <c r="D5299" s="87" t="s">
        <v>31</v>
      </c>
      <c r="E5299" s="125" t="s">
        <v>8614</v>
      </c>
      <c r="F5299" s="127">
        <v>5.5</v>
      </c>
      <c r="G5299" s="70">
        <v>1</v>
      </c>
      <c r="H5299" s="69">
        <v>6</v>
      </c>
      <c r="I5299" s="79">
        <v>-1</v>
      </c>
      <c r="J5299" s="18">
        <f t="shared" si="330"/>
        <v>705.77000000000032</v>
      </c>
      <c r="K5299" s="19" t="str">
        <f t="shared" si="328"/>
        <v>Mar-14</v>
      </c>
      <c r="L5299" s="20">
        <f t="shared" si="331"/>
        <v>5205</v>
      </c>
      <c r="M5299" s="21">
        <f t="shared" si="329"/>
        <v>0.13559462055715665</v>
      </c>
    </row>
    <row r="5300" spans="1:13" x14ac:dyDescent="0.3">
      <c r="A5300" s="129">
        <v>41710</v>
      </c>
      <c r="B5300" s="126" t="s">
        <v>30</v>
      </c>
      <c r="C5300" s="125">
        <v>15.45</v>
      </c>
      <c r="D5300" s="87" t="s">
        <v>31</v>
      </c>
      <c r="E5300" s="125" t="s">
        <v>8615</v>
      </c>
      <c r="F5300" s="127">
        <v>5</v>
      </c>
      <c r="G5300" s="70">
        <v>1</v>
      </c>
      <c r="H5300" s="69">
        <v>2</v>
      </c>
      <c r="I5300" s="79">
        <v>-1</v>
      </c>
      <c r="J5300" s="18">
        <f t="shared" si="330"/>
        <v>704.77000000000032</v>
      </c>
      <c r="K5300" s="19" t="str">
        <f t="shared" si="328"/>
        <v>Mar-14</v>
      </c>
      <c r="L5300" s="20">
        <f t="shared" si="331"/>
        <v>5206</v>
      </c>
      <c r="M5300" s="21">
        <f t="shared" si="329"/>
        <v>0.13537648866692284</v>
      </c>
    </row>
    <row r="5301" spans="1:13" x14ac:dyDescent="0.3">
      <c r="A5301" s="129">
        <v>41710</v>
      </c>
      <c r="B5301" s="126" t="s">
        <v>76</v>
      </c>
      <c r="C5301" s="125">
        <v>16</v>
      </c>
      <c r="D5301" s="87" t="s">
        <v>31</v>
      </c>
      <c r="E5301" s="125" t="s">
        <v>8616</v>
      </c>
      <c r="F5301" s="127">
        <v>6</v>
      </c>
      <c r="G5301" s="70">
        <v>1</v>
      </c>
      <c r="H5301" s="69">
        <v>3</v>
      </c>
      <c r="I5301" s="79">
        <v>-1</v>
      </c>
      <c r="J5301" s="18">
        <f t="shared" si="330"/>
        <v>703.77000000000032</v>
      </c>
      <c r="K5301" s="19" t="str">
        <f t="shared" si="328"/>
        <v>Mar-14</v>
      </c>
      <c r="L5301" s="20">
        <f t="shared" si="331"/>
        <v>5207</v>
      </c>
      <c r="M5301" s="21">
        <f t="shared" si="329"/>
        <v>0.13515844056078363</v>
      </c>
    </row>
    <row r="5302" spans="1:13" x14ac:dyDescent="0.3">
      <c r="A5302" s="129">
        <v>41710</v>
      </c>
      <c r="B5302" s="126" t="s">
        <v>67</v>
      </c>
      <c r="C5302" s="125">
        <v>17.25</v>
      </c>
      <c r="D5302" s="87" t="s">
        <v>31</v>
      </c>
      <c r="E5302" s="125" t="s">
        <v>8617</v>
      </c>
      <c r="F5302" s="127">
        <v>5</v>
      </c>
      <c r="G5302" s="70">
        <v>1</v>
      </c>
      <c r="H5302" s="69">
        <v>2</v>
      </c>
      <c r="I5302" s="79">
        <v>-1</v>
      </c>
      <c r="J5302" s="18">
        <f t="shared" si="330"/>
        <v>702.77000000000032</v>
      </c>
      <c r="K5302" s="19" t="str">
        <f t="shared" si="328"/>
        <v>Mar-14</v>
      </c>
      <c r="L5302" s="20">
        <f t="shared" si="331"/>
        <v>5208</v>
      </c>
      <c r="M5302" s="21">
        <f t="shared" si="329"/>
        <v>0.13494047619047625</v>
      </c>
    </row>
    <row r="5303" spans="1:13" x14ac:dyDescent="0.3">
      <c r="A5303" s="129">
        <v>41710</v>
      </c>
      <c r="B5303" s="126" t="s">
        <v>30</v>
      </c>
      <c r="C5303" s="125">
        <v>17.350000000000001</v>
      </c>
      <c r="D5303" s="87" t="s">
        <v>31</v>
      </c>
      <c r="E5303" s="125" t="s">
        <v>8618</v>
      </c>
      <c r="F5303" s="127">
        <v>4.5</v>
      </c>
      <c r="G5303" s="70">
        <v>1</v>
      </c>
      <c r="H5303" s="69">
        <v>8</v>
      </c>
      <c r="I5303" s="79">
        <v>-1</v>
      </c>
      <c r="J5303" s="18">
        <f t="shared" si="330"/>
        <v>701.77000000000032</v>
      </c>
      <c r="K5303" s="19" t="str">
        <f t="shared" si="328"/>
        <v>Mar-14</v>
      </c>
      <c r="L5303" s="20">
        <f t="shared" si="331"/>
        <v>5209</v>
      </c>
      <c r="M5303" s="21">
        <f t="shared" si="329"/>
        <v>0.13472259550777507</v>
      </c>
    </row>
    <row r="5304" spans="1:13" x14ac:dyDescent="0.3">
      <c r="A5304" s="128">
        <v>41710</v>
      </c>
      <c r="B5304" s="87" t="s">
        <v>43</v>
      </c>
      <c r="C5304" s="114">
        <v>18.149999999999999</v>
      </c>
      <c r="D5304" s="87" t="s">
        <v>31</v>
      </c>
      <c r="E5304" s="114" t="s">
        <v>8542</v>
      </c>
      <c r="F5304" s="114">
        <v>5.5</v>
      </c>
      <c r="G5304" s="70">
        <v>1</v>
      </c>
      <c r="H5304" s="71" t="s">
        <v>6518</v>
      </c>
      <c r="I5304" s="63">
        <v>-1</v>
      </c>
      <c r="J5304" s="18">
        <f t="shared" si="330"/>
        <v>700.77000000000032</v>
      </c>
      <c r="K5304" s="19" t="str">
        <f t="shared" si="328"/>
        <v>Mar-14</v>
      </c>
      <c r="L5304" s="20">
        <f t="shared" si="331"/>
        <v>5210</v>
      </c>
      <c r="M5304" s="21">
        <f t="shared" si="329"/>
        <v>0.13450479846449143</v>
      </c>
    </row>
    <row r="5305" spans="1:13" x14ac:dyDescent="0.3">
      <c r="A5305" s="128">
        <v>41710</v>
      </c>
      <c r="B5305" s="87" t="s">
        <v>43</v>
      </c>
      <c r="C5305" s="114">
        <v>19.45</v>
      </c>
      <c r="D5305" s="87" t="s">
        <v>31</v>
      </c>
      <c r="E5305" s="114" t="s">
        <v>1024</v>
      </c>
      <c r="F5305" s="114">
        <v>5</v>
      </c>
      <c r="G5305" s="70">
        <v>1</v>
      </c>
      <c r="H5305" s="71" t="s">
        <v>6518</v>
      </c>
      <c r="I5305" s="63">
        <v>-1</v>
      </c>
      <c r="J5305" s="18">
        <f t="shared" si="330"/>
        <v>699.77000000000032</v>
      </c>
      <c r="K5305" s="19" t="str">
        <f t="shared" si="328"/>
        <v>Mar-14</v>
      </c>
      <c r="L5305" s="20">
        <f t="shared" si="331"/>
        <v>5211</v>
      </c>
      <c r="M5305" s="21">
        <f t="shared" si="329"/>
        <v>0.13428708501247369</v>
      </c>
    </row>
    <row r="5306" spans="1:13" x14ac:dyDescent="0.3">
      <c r="A5306" s="112">
        <v>41711</v>
      </c>
      <c r="B5306" s="87" t="s">
        <v>86</v>
      </c>
      <c r="C5306" s="102">
        <v>0.60416666666666663</v>
      </c>
      <c r="D5306" s="87" t="s">
        <v>31</v>
      </c>
      <c r="E5306" s="114" t="s">
        <v>1812</v>
      </c>
      <c r="F5306" s="113">
        <v>3</v>
      </c>
      <c r="G5306" s="88">
        <v>1</v>
      </c>
      <c r="H5306" s="87" t="s">
        <v>42</v>
      </c>
      <c r="I5306" s="23">
        <v>3</v>
      </c>
      <c r="J5306" s="18">
        <f t="shared" si="330"/>
        <v>702.77000000000032</v>
      </c>
      <c r="K5306" s="19" t="str">
        <f t="shared" si="328"/>
        <v>Mar-14</v>
      </c>
      <c r="L5306" s="20">
        <f t="shared" si="331"/>
        <v>5212</v>
      </c>
      <c r="M5306" s="21">
        <f t="shared" si="329"/>
        <v>0.13483691481197244</v>
      </c>
    </row>
    <row r="5307" spans="1:13" x14ac:dyDescent="0.3">
      <c r="A5307" s="112">
        <v>41711</v>
      </c>
      <c r="B5307" s="113" t="s">
        <v>45</v>
      </c>
      <c r="C5307" s="102">
        <v>0.73958333333333337</v>
      </c>
      <c r="D5307" s="87" t="s">
        <v>31</v>
      </c>
      <c r="E5307" s="114" t="s">
        <v>1733</v>
      </c>
      <c r="F5307" s="113">
        <v>3</v>
      </c>
      <c r="G5307" s="88">
        <v>1</v>
      </c>
      <c r="H5307" s="87" t="s">
        <v>42</v>
      </c>
      <c r="I5307" s="23">
        <v>2.25</v>
      </c>
      <c r="J5307" s="18">
        <f t="shared" si="330"/>
        <v>705.02000000000032</v>
      </c>
      <c r="K5307" s="19" t="str">
        <f t="shared" si="328"/>
        <v>Mar-14</v>
      </c>
      <c r="L5307" s="20">
        <f t="shared" si="331"/>
        <v>5213</v>
      </c>
      <c r="M5307" s="21">
        <f t="shared" si="329"/>
        <v>0.13524266257433346</v>
      </c>
    </row>
    <row r="5308" spans="1:13" x14ac:dyDescent="0.3">
      <c r="A5308" s="112">
        <v>41711</v>
      </c>
      <c r="B5308" s="87" t="s">
        <v>45</v>
      </c>
      <c r="C5308" s="102">
        <v>0.82291666666666663</v>
      </c>
      <c r="D5308" s="87" t="s">
        <v>31</v>
      </c>
      <c r="E5308" s="114" t="s">
        <v>1711</v>
      </c>
      <c r="F5308" s="113">
        <v>2.88</v>
      </c>
      <c r="G5308" s="88">
        <v>1</v>
      </c>
      <c r="H5308" s="87" t="s">
        <v>42</v>
      </c>
      <c r="I5308" s="23">
        <v>1.88</v>
      </c>
      <c r="J5308" s="18">
        <f t="shared" si="330"/>
        <v>706.90000000000032</v>
      </c>
      <c r="K5308" s="19" t="str">
        <f t="shared" si="328"/>
        <v>Mar-14</v>
      </c>
      <c r="L5308" s="20">
        <f t="shared" si="331"/>
        <v>5214</v>
      </c>
      <c r="M5308" s="21">
        <f t="shared" si="329"/>
        <v>0.13557729190640588</v>
      </c>
    </row>
    <row r="5309" spans="1:13" x14ac:dyDescent="0.3">
      <c r="A5309" s="112">
        <v>41711</v>
      </c>
      <c r="B5309" s="87" t="s">
        <v>45</v>
      </c>
      <c r="C5309" s="102">
        <v>0.82291666666666663</v>
      </c>
      <c r="D5309" s="87" t="s">
        <v>31</v>
      </c>
      <c r="E5309" s="114" t="s">
        <v>1595</v>
      </c>
      <c r="F5309" s="113">
        <v>4</v>
      </c>
      <c r="G5309" s="88">
        <v>1</v>
      </c>
      <c r="H5309" s="87" t="s">
        <v>33</v>
      </c>
      <c r="I5309" s="23">
        <v>-1</v>
      </c>
      <c r="J5309" s="18">
        <f t="shared" si="330"/>
        <v>705.90000000000032</v>
      </c>
      <c r="K5309" s="19" t="str">
        <f t="shared" si="328"/>
        <v>Mar-14</v>
      </c>
      <c r="L5309" s="20">
        <f t="shared" si="331"/>
        <v>5215</v>
      </c>
      <c r="M5309" s="21">
        <f t="shared" si="329"/>
        <v>0.13535953978907006</v>
      </c>
    </row>
    <row r="5310" spans="1:13" x14ac:dyDescent="0.3">
      <c r="A5310" s="129">
        <v>41711</v>
      </c>
      <c r="B5310" s="126" t="s">
        <v>76</v>
      </c>
      <c r="C5310" s="125">
        <v>13.3</v>
      </c>
      <c r="D5310" s="87" t="s">
        <v>31</v>
      </c>
      <c r="E5310" s="125" t="s">
        <v>8619</v>
      </c>
      <c r="F5310" s="127">
        <v>4.5</v>
      </c>
      <c r="G5310" s="70">
        <v>1</v>
      </c>
      <c r="H5310" s="69">
        <v>4</v>
      </c>
      <c r="I5310" s="79">
        <v>-1</v>
      </c>
      <c r="J5310" s="18">
        <f t="shared" si="330"/>
        <v>704.90000000000032</v>
      </c>
      <c r="K5310" s="19" t="str">
        <f t="shared" si="328"/>
        <v>Mar-14</v>
      </c>
      <c r="L5310" s="20">
        <f t="shared" si="331"/>
        <v>5216</v>
      </c>
      <c r="M5310" s="21">
        <f t="shared" si="329"/>
        <v>0.13514187116564425</v>
      </c>
    </row>
    <row r="5311" spans="1:13" x14ac:dyDescent="0.3">
      <c r="A5311" s="129">
        <v>41711</v>
      </c>
      <c r="B5311" s="126" t="s">
        <v>147</v>
      </c>
      <c r="C5311" s="125">
        <v>13.45</v>
      </c>
      <c r="D5311" s="87" t="s">
        <v>31</v>
      </c>
      <c r="E5311" s="125" t="s">
        <v>8620</v>
      </c>
      <c r="F5311" s="127">
        <v>5</v>
      </c>
      <c r="G5311" s="70">
        <v>1</v>
      </c>
      <c r="H5311" s="69" t="s">
        <v>6116</v>
      </c>
      <c r="I5311" s="79">
        <v>-1</v>
      </c>
      <c r="J5311" s="18">
        <f t="shared" si="330"/>
        <v>703.90000000000032</v>
      </c>
      <c r="K5311" s="19" t="str">
        <f t="shared" si="328"/>
        <v>Mar-14</v>
      </c>
      <c r="L5311" s="20">
        <f t="shared" si="331"/>
        <v>5217</v>
      </c>
      <c r="M5311" s="21">
        <f t="shared" si="329"/>
        <v>0.13492428598811584</v>
      </c>
    </row>
    <row r="5312" spans="1:13" x14ac:dyDescent="0.3">
      <c r="A5312" s="129">
        <v>41711</v>
      </c>
      <c r="B5312" s="126" t="s">
        <v>147</v>
      </c>
      <c r="C5312" s="125">
        <v>15.35</v>
      </c>
      <c r="D5312" s="87" t="s">
        <v>31</v>
      </c>
      <c r="E5312" s="125" t="s">
        <v>2532</v>
      </c>
      <c r="F5312" s="127">
        <v>5</v>
      </c>
      <c r="G5312" s="70">
        <v>1</v>
      </c>
      <c r="H5312" s="69">
        <v>3</v>
      </c>
      <c r="I5312" s="79">
        <v>-1</v>
      </c>
      <c r="J5312" s="18">
        <f t="shared" si="330"/>
        <v>702.90000000000032</v>
      </c>
      <c r="K5312" s="19" t="str">
        <f t="shared" si="328"/>
        <v>Mar-14</v>
      </c>
      <c r="L5312" s="20">
        <f t="shared" si="331"/>
        <v>5218</v>
      </c>
      <c r="M5312" s="21">
        <f t="shared" si="329"/>
        <v>0.13470678420850907</v>
      </c>
    </row>
    <row r="5313" spans="1:13" x14ac:dyDescent="0.3">
      <c r="A5313" s="129">
        <v>41711</v>
      </c>
      <c r="B5313" s="126" t="s">
        <v>147</v>
      </c>
      <c r="C5313" s="125">
        <v>16.149999999999999</v>
      </c>
      <c r="D5313" s="87" t="s">
        <v>31</v>
      </c>
      <c r="E5313" s="125" t="s">
        <v>8621</v>
      </c>
      <c r="F5313" s="127">
        <v>6</v>
      </c>
      <c r="G5313" s="70">
        <v>1</v>
      </c>
      <c r="H5313" s="69">
        <v>8</v>
      </c>
      <c r="I5313" s="79">
        <v>-1</v>
      </c>
      <c r="J5313" s="18">
        <f t="shared" si="330"/>
        <v>701.90000000000032</v>
      </c>
      <c r="K5313" s="19" t="str">
        <f t="shared" si="328"/>
        <v>Mar-14</v>
      </c>
      <c r="L5313" s="20">
        <f t="shared" si="331"/>
        <v>5219</v>
      </c>
      <c r="M5313" s="21">
        <f t="shared" si="329"/>
        <v>0.1344893657788849</v>
      </c>
    </row>
    <row r="5314" spans="1:13" x14ac:dyDescent="0.3">
      <c r="A5314" s="128">
        <v>41711</v>
      </c>
      <c r="B5314" s="87" t="s">
        <v>45</v>
      </c>
      <c r="C5314" s="114">
        <v>18.149999999999999</v>
      </c>
      <c r="D5314" s="87" t="s">
        <v>31</v>
      </c>
      <c r="E5314" s="114" t="s">
        <v>1175</v>
      </c>
      <c r="F5314" s="114">
        <v>5.5</v>
      </c>
      <c r="G5314" s="70">
        <v>1</v>
      </c>
      <c r="H5314" s="71" t="s">
        <v>6526</v>
      </c>
      <c r="I5314" s="63">
        <v>5</v>
      </c>
      <c r="J5314" s="18">
        <f t="shared" si="330"/>
        <v>706.90000000000032</v>
      </c>
      <c r="K5314" s="19" t="str">
        <f t="shared" ref="K5314:K5377" si="332">TEXT(A5314,"MMM-yy")</f>
        <v>Mar-14</v>
      </c>
      <c r="L5314" s="20">
        <f t="shared" si="331"/>
        <v>5220</v>
      </c>
      <c r="M5314" s="21">
        <f t="shared" ref="M5314:M5377" si="333">J5314/L5314</f>
        <v>0.13542145593869737</v>
      </c>
    </row>
    <row r="5315" spans="1:13" x14ac:dyDescent="0.3">
      <c r="A5315" s="128">
        <v>41711</v>
      </c>
      <c r="B5315" s="87" t="s">
        <v>45</v>
      </c>
      <c r="C5315" s="114">
        <v>20.45</v>
      </c>
      <c r="D5315" s="87" t="s">
        <v>31</v>
      </c>
      <c r="E5315" s="114" t="s">
        <v>901</v>
      </c>
      <c r="F5315" s="114">
        <v>4.5</v>
      </c>
      <c r="G5315" s="70">
        <v>1</v>
      </c>
      <c r="H5315" s="71" t="s">
        <v>6518</v>
      </c>
      <c r="I5315" s="63">
        <v>-1</v>
      </c>
      <c r="J5315" s="18">
        <f t="shared" ref="J5315:J5378" si="334">J5314+I5315</f>
        <v>705.90000000000032</v>
      </c>
      <c r="K5315" s="19" t="str">
        <f t="shared" si="332"/>
        <v>Mar-14</v>
      </c>
      <c r="L5315" s="20">
        <f t="shared" ref="L5315:L5378" si="335">L5314+G5315</f>
        <v>5221</v>
      </c>
      <c r="M5315" s="21">
        <f t="shared" si="333"/>
        <v>0.1352039839111282</v>
      </c>
    </row>
    <row r="5316" spans="1:13" x14ac:dyDescent="0.3">
      <c r="A5316" s="112">
        <v>41712</v>
      </c>
      <c r="B5316" s="87" t="s">
        <v>79</v>
      </c>
      <c r="C5316" s="102">
        <v>0.57291666666666663</v>
      </c>
      <c r="D5316" s="87" t="s">
        <v>31</v>
      </c>
      <c r="E5316" s="114" t="s">
        <v>99</v>
      </c>
      <c r="F5316" s="113">
        <v>3.13</v>
      </c>
      <c r="G5316" s="88">
        <v>1</v>
      </c>
      <c r="H5316" s="87" t="s">
        <v>33</v>
      </c>
      <c r="I5316" s="23">
        <v>-1</v>
      </c>
      <c r="J5316" s="18">
        <f t="shared" si="334"/>
        <v>704.90000000000032</v>
      </c>
      <c r="K5316" s="19" t="str">
        <f t="shared" si="332"/>
        <v>Mar-14</v>
      </c>
      <c r="L5316" s="20">
        <f t="shared" si="335"/>
        <v>5222</v>
      </c>
      <c r="M5316" s="21">
        <f t="shared" si="333"/>
        <v>0.13498659517426279</v>
      </c>
    </row>
    <row r="5317" spans="1:13" x14ac:dyDescent="0.3">
      <c r="A5317" s="112">
        <v>41712</v>
      </c>
      <c r="B5317" s="87" t="s">
        <v>29</v>
      </c>
      <c r="C5317" s="102">
        <v>0.60416666666666663</v>
      </c>
      <c r="D5317" s="87" t="s">
        <v>31</v>
      </c>
      <c r="E5317" s="114" t="s">
        <v>1813</v>
      </c>
      <c r="F5317" s="113">
        <v>3.5</v>
      </c>
      <c r="G5317" s="88">
        <v>1</v>
      </c>
      <c r="H5317" s="87" t="s">
        <v>33</v>
      </c>
      <c r="I5317" s="23">
        <v>-1</v>
      </c>
      <c r="J5317" s="18">
        <f t="shared" si="334"/>
        <v>703.90000000000032</v>
      </c>
      <c r="K5317" s="19" t="str">
        <f t="shared" si="332"/>
        <v>Mar-14</v>
      </c>
      <c r="L5317" s="20">
        <f t="shared" si="335"/>
        <v>5223</v>
      </c>
      <c r="M5317" s="21">
        <f t="shared" si="333"/>
        <v>0.13476928968026045</v>
      </c>
    </row>
    <row r="5318" spans="1:13" x14ac:dyDescent="0.3">
      <c r="A5318" s="112">
        <v>41712</v>
      </c>
      <c r="B5318" s="87" t="s">
        <v>29</v>
      </c>
      <c r="C5318" s="102">
        <v>0.71180555555555547</v>
      </c>
      <c r="D5318" s="87" t="s">
        <v>31</v>
      </c>
      <c r="E5318" s="114" t="s">
        <v>1116</v>
      </c>
      <c r="F5318" s="113">
        <v>3</v>
      </c>
      <c r="G5318" s="88">
        <v>1</v>
      </c>
      <c r="H5318" s="87" t="s">
        <v>33</v>
      </c>
      <c r="I5318" s="23">
        <v>-1</v>
      </c>
      <c r="J5318" s="18">
        <f t="shared" si="334"/>
        <v>702.90000000000032</v>
      </c>
      <c r="K5318" s="19" t="str">
        <f t="shared" si="332"/>
        <v>Mar-14</v>
      </c>
      <c r="L5318" s="20">
        <f t="shared" si="335"/>
        <v>5224</v>
      </c>
      <c r="M5318" s="21">
        <f t="shared" si="333"/>
        <v>0.13455206738131706</v>
      </c>
    </row>
    <row r="5319" spans="1:13" x14ac:dyDescent="0.3">
      <c r="A5319" s="112">
        <v>41712</v>
      </c>
      <c r="B5319" s="87" t="s">
        <v>45</v>
      </c>
      <c r="C5319" s="102">
        <v>0.79166666666666663</v>
      </c>
      <c r="D5319" s="87" t="s">
        <v>31</v>
      </c>
      <c r="E5319" s="114" t="s">
        <v>1814</v>
      </c>
      <c r="F5319" s="113">
        <v>3</v>
      </c>
      <c r="G5319" s="88">
        <v>1</v>
      </c>
      <c r="H5319" s="87" t="s">
        <v>33</v>
      </c>
      <c r="I5319" s="23">
        <v>-1</v>
      </c>
      <c r="J5319" s="18">
        <f t="shared" si="334"/>
        <v>701.90000000000032</v>
      </c>
      <c r="K5319" s="19" t="str">
        <f t="shared" si="332"/>
        <v>Mar-14</v>
      </c>
      <c r="L5319" s="20">
        <f t="shared" si="335"/>
        <v>5225</v>
      </c>
      <c r="M5319" s="21">
        <f t="shared" si="333"/>
        <v>0.13433492822966514</v>
      </c>
    </row>
    <row r="5320" spans="1:13" x14ac:dyDescent="0.3">
      <c r="A5320" s="112">
        <v>41712</v>
      </c>
      <c r="B5320" s="87" t="s">
        <v>45</v>
      </c>
      <c r="C5320" s="102">
        <v>0.85416666666666663</v>
      </c>
      <c r="D5320" s="87" t="s">
        <v>31</v>
      </c>
      <c r="E5320" s="114" t="s">
        <v>1815</v>
      </c>
      <c r="F5320" s="113">
        <v>3.25</v>
      </c>
      <c r="G5320" s="88">
        <v>1</v>
      </c>
      <c r="H5320" s="87" t="s">
        <v>42</v>
      </c>
      <c r="I5320" s="23">
        <v>2.25</v>
      </c>
      <c r="J5320" s="18">
        <f t="shared" si="334"/>
        <v>704.15000000000032</v>
      </c>
      <c r="K5320" s="19" t="str">
        <f t="shared" si="332"/>
        <v>Mar-14</v>
      </c>
      <c r="L5320" s="20">
        <f t="shared" si="335"/>
        <v>5226</v>
      </c>
      <c r="M5320" s="21">
        <f t="shared" si="333"/>
        <v>0.13473976272483743</v>
      </c>
    </row>
    <row r="5321" spans="1:13" x14ac:dyDescent="0.3">
      <c r="A5321" s="112">
        <v>41712</v>
      </c>
      <c r="B5321" s="87" t="s">
        <v>45</v>
      </c>
      <c r="C5321" s="102">
        <v>0.85416666666666663</v>
      </c>
      <c r="D5321" s="87" t="s">
        <v>31</v>
      </c>
      <c r="E5321" s="114" t="s">
        <v>1816</v>
      </c>
      <c r="F5321" s="113">
        <v>3.5</v>
      </c>
      <c r="G5321" s="88">
        <v>1</v>
      </c>
      <c r="H5321" s="87" t="s">
        <v>33</v>
      </c>
      <c r="I5321" s="23">
        <v>-1</v>
      </c>
      <c r="J5321" s="18">
        <f t="shared" si="334"/>
        <v>703.15000000000032</v>
      </c>
      <c r="K5321" s="19" t="str">
        <f t="shared" si="332"/>
        <v>Mar-14</v>
      </c>
      <c r="L5321" s="20">
        <f t="shared" si="335"/>
        <v>5227</v>
      </c>
      <c r="M5321" s="21">
        <f t="shared" si="333"/>
        <v>0.13452267074803909</v>
      </c>
    </row>
    <row r="5322" spans="1:13" x14ac:dyDescent="0.3">
      <c r="A5322" s="129">
        <v>41712</v>
      </c>
      <c r="B5322" s="126" t="s">
        <v>79</v>
      </c>
      <c r="C5322" s="125">
        <v>15.35</v>
      </c>
      <c r="D5322" s="87" t="s">
        <v>31</v>
      </c>
      <c r="E5322" s="125" t="s">
        <v>8622</v>
      </c>
      <c r="F5322" s="127">
        <v>6</v>
      </c>
      <c r="G5322" s="70">
        <v>0</v>
      </c>
      <c r="H5322" s="69" t="s">
        <v>6111</v>
      </c>
      <c r="I5322" s="79">
        <v>0</v>
      </c>
      <c r="J5322" s="18">
        <f t="shared" si="334"/>
        <v>703.15000000000032</v>
      </c>
      <c r="K5322" s="19" t="str">
        <f t="shared" si="332"/>
        <v>Mar-14</v>
      </c>
      <c r="L5322" s="20">
        <f t="shared" si="335"/>
        <v>5227</v>
      </c>
      <c r="M5322" s="21">
        <f t="shared" si="333"/>
        <v>0.13452267074803909</v>
      </c>
    </row>
    <row r="5323" spans="1:13" x14ac:dyDescent="0.3">
      <c r="A5323" s="128">
        <v>41712</v>
      </c>
      <c r="B5323" s="87" t="s">
        <v>45</v>
      </c>
      <c r="C5323" s="114">
        <v>19</v>
      </c>
      <c r="D5323" s="87" t="s">
        <v>31</v>
      </c>
      <c r="E5323" s="114" t="s">
        <v>1727</v>
      </c>
      <c r="F5323" s="114">
        <v>4.5</v>
      </c>
      <c r="G5323" s="70">
        <v>1</v>
      </c>
      <c r="H5323" s="71" t="s">
        <v>6518</v>
      </c>
      <c r="I5323" s="63">
        <v>-1</v>
      </c>
      <c r="J5323" s="18">
        <f t="shared" si="334"/>
        <v>702.15000000000032</v>
      </c>
      <c r="K5323" s="19" t="str">
        <f t="shared" si="332"/>
        <v>Mar-14</v>
      </c>
      <c r="L5323" s="20">
        <f t="shared" si="335"/>
        <v>5228</v>
      </c>
      <c r="M5323" s="21">
        <f t="shared" si="333"/>
        <v>0.1343056618209641</v>
      </c>
    </row>
    <row r="5324" spans="1:13" x14ac:dyDescent="0.3">
      <c r="A5324" s="112">
        <v>41713</v>
      </c>
      <c r="B5324" s="87" t="s">
        <v>98</v>
      </c>
      <c r="C5324" s="102">
        <v>0.63541666666666663</v>
      </c>
      <c r="D5324" s="87" t="s">
        <v>31</v>
      </c>
      <c r="E5324" s="114" t="s">
        <v>1817</v>
      </c>
      <c r="F5324" s="113">
        <v>4</v>
      </c>
      <c r="G5324" s="88">
        <v>1</v>
      </c>
      <c r="H5324" s="87" t="s">
        <v>33</v>
      </c>
      <c r="I5324" s="23">
        <v>-1</v>
      </c>
      <c r="J5324" s="18">
        <f t="shared" si="334"/>
        <v>701.15000000000032</v>
      </c>
      <c r="K5324" s="19" t="str">
        <f t="shared" si="332"/>
        <v>Mar-14</v>
      </c>
      <c r="L5324" s="20">
        <f t="shared" si="335"/>
        <v>5229</v>
      </c>
      <c r="M5324" s="21">
        <f t="shared" si="333"/>
        <v>0.13408873589596487</v>
      </c>
    </row>
    <row r="5325" spans="1:13" x14ac:dyDescent="0.3">
      <c r="A5325" s="112">
        <v>41713</v>
      </c>
      <c r="B5325" s="87" t="s">
        <v>137</v>
      </c>
      <c r="C5325" s="102">
        <v>0.69097222222222221</v>
      </c>
      <c r="D5325" s="87" t="s">
        <v>31</v>
      </c>
      <c r="E5325" s="114" t="s">
        <v>905</v>
      </c>
      <c r="F5325" s="113">
        <v>3.75</v>
      </c>
      <c r="G5325" s="88">
        <v>1</v>
      </c>
      <c r="H5325" s="87" t="s">
        <v>33</v>
      </c>
      <c r="I5325" s="23">
        <v>-1</v>
      </c>
      <c r="J5325" s="18">
        <f t="shared" si="334"/>
        <v>700.15000000000032</v>
      </c>
      <c r="K5325" s="19" t="str">
        <f t="shared" si="332"/>
        <v>Mar-14</v>
      </c>
      <c r="L5325" s="20">
        <f t="shared" si="335"/>
        <v>5230</v>
      </c>
      <c r="M5325" s="21">
        <f t="shared" si="333"/>
        <v>0.13387189292543028</v>
      </c>
    </row>
    <row r="5326" spans="1:13" x14ac:dyDescent="0.3">
      <c r="A5326" s="112">
        <v>41713</v>
      </c>
      <c r="B5326" s="87" t="s">
        <v>45</v>
      </c>
      <c r="C5326" s="102">
        <v>0.73611111111111116</v>
      </c>
      <c r="D5326" s="87" t="s">
        <v>31</v>
      </c>
      <c r="E5326" s="114" t="s">
        <v>1683</v>
      </c>
      <c r="F5326" s="113">
        <v>3.5</v>
      </c>
      <c r="G5326" s="88">
        <v>1</v>
      </c>
      <c r="H5326" s="87" t="s">
        <v>42</v>
      </c>
      <c r="I5326" s="23">
        <v>2</v>
      </c>
      <c r="J5326" s="18">
        <f t="shared" si="334"/>
        <v>702.15000000000032</v>
      </c>
      <c r="K5326" s="19" t="str">
        <f t="shared" si="332"/>
        <v>Mar-14</v>
      </c>
      <c r="L5326" s="20">
        <f t="shared" si="335"/>
        <v>5231</v>
      </c>
      <c r="M5326" s="21">
        <f t="shared" si="333"/>
        <v>0.13422863697189835</v>
      </c>
    </row>
    <row r="5327" spans="1:13" x14ac:dyDescent="0.3">
      <c r="A5327" s="112">
        <v>41713</v>
      </c>
      <c r="B5327" s="87" t="s">
        <v>45</v>
      </c>
      <c r="C5327" s="102">
        <v>0.84027777777777779</v>
      </c>
      <c r="D5327" s="87" t="s">
        <v>31</v>
      </c>
      <c r="E5327" s="114" t="s">
        <v>1818</v>
      </c>
      <c r="F5327" s="113">
        <v>4</v>
      </c>
      <c r="G5327" s="88">
        <v>1</v>
      </c>
      <c r="H5327" s="87" t="s">
        <v>33</v>
      </c>
      <c r="I5327" s="23">
        <v>-1</v>
      </c>
      <c r="J5327" s="18">
        <f t="shared" si="334"/>
        <v>701.15000000000032</v>
      </c>
      <c r="K5327" s="19" t="str">
        <f t="shared" si="332"/>
        <v>Mar-14</v>
      </c>
      <c r="L5327" s="20">
        <f t="shared" si="335"/>
        <v>5232</v>
      </c>
      <c r="M5327" s="21">
        <f t="shared" si="333"/>
        <v>0.13401185015290526</v>
      </c>
    </row>
    <row r="5328" spans="1:13" x14ac:dyDescent="0.3">
      <c r="A5328" s="129">
        <v>41713</v>
      </c>
      <c r="B5328" s="126" t="s">
        <v>43</v>
      </c>
      <c r="C5328" s="125">
        <v>14.2</v>
      </c>
      <c r="D5328" s="87" t="s">
        <v>31</v>
      </c>
      <c r="E5328" s="125" t="s">
        <v>8623</v>
      </c>
      <c r="F5328" s="127">
        <v>4.5</v>
      </c>
      <c r="G5328" s="70">
        <v>1</v>
      </c>
      <c r="H5328" s="69">
        <v>7</v>
      </c>
      <c r="I5328" s="79">
        <v>-1</v>
      </c>
      <c r="J5328" s="18">
        <f t="shared" si="334"/>
        <v>700.15000000000032</v>
      </c>
      <c r="K5328" s="19" t="str">
        <f t="shared" si="332"/>
        <v>Mar-14</v>
      </c>
      <c r="L5328" s="20">
        <f t="shared" si="335"/>
        <v>5233</v>
      </c>
      <c r="M5328" s="21">
        <f t="shared" si="333"/>
        <v>0.13379514618765531</v>
      </c>
    </row>
    <row r="5329" spans="1:13" x14ac:dyDescent="0.3">
      <c r="A5329" s="129">
        <v>41713</v>
      </c>
      <c r="B5329" s="126" t="s">
        <v>43</v>
      </c>
      <c r="C5329" s="125">
        <v>14.55</v>
      </c>
      <c r="D5329" s="87" t="s">
        <v>31</v>
      </c>
      <c r="E5329" s="125" t="s">
        <v>8624</v>
      </c>
      <c r="F5329" s="127">
        <v>5.5</v>
      </c>
      <c r="G5329" s="70">
        <v>1</v>
      </c>
      <c r="H5329" s="69">
        <v>4</v>
      </c>
      <c r="I5329" s="79">
        <v>-1</v>
      </c>
      <c r="J5329" s="18">
        <f t="shared" si="334"/>
        <v>699.15000000000032</v>
      </c>
      <c r="K5329" s="19" t="str">
        <f t="shared" si="332"/>
        <v>Mar-14</v>
      </c>
      <c r="L5329" s="20">
        <f t="shared" si="335"/>
        <v>5234</v>
      </c>
      <c r="M5329" s="21">
        <f t="shared" si="333"/>
        <v>0.13357852502865883</v>
      </c>
    </row>
    <row r="5330" spans="1:13" x14ac:dyDescent="0.3">
      <c r="A5330" s="129">
        <v>41713</v>
      </c>
      <c r="B5330" s="126" t="s">
        <v>137</v>
      </c>
      <c r="C5330" s="125">
        <v>16.350000000000001</v>
      </c>
      <c r="D5330" s="87" t="s">
        <v>31</v>
      </c>
      <c r="E5330" s="125" t="s">
        <v>8544</v>
      </c>
      <c r="F5330" s="127">
        <v>5</v>
      </c>
      <c r="G5330" s="70">
        <v>1</v>
      </c>
      <c r="H5330" s="69">
        <v>2</v>
      </c>
      <c r="I5330" s="79">
        <v>-1</v>
      </c>
      <c r="J5330" s="18">
        <f t="shared" si="334"/>
        <v>698.15000000000032</v>
      </c>
      <c r="K5330" s="19" t="str">
        <f t="shared" si="332"/>
        <v>Mar-14</v>
      </c>
      <c r="L5330" s="20">
        <f t="shared" si="335"/>
        <v>5235</v>
      </c>
      <c r="M5330" s="21">
        <f t="shared" si="333"/>
        <v>0.13336198662846233</v>
      </c>
    </row>
    <row r="5331" spans="1:13" x14ac:dyDescent="0.3">
      <c r="A5331" s="129">
        <v>41713</v>
      </c>
      <c r="B5331" s="126" t="s">
        <v>137</v>
      </c>
      <c r="C5331" s="125">
        <v>17.100000000000001</v>
      </c>
      <c r="D5331" s="87" t="s">
        <v>31</v>
      </c>
      <c r="E5331" s="125" t="s">
        <v>2499</v>
      </c>
      <c r="F5331" s="127">
        <v>4.5</v>
      </c>
      <c r="G5331" s="70">
        <v>1</v>
      </c>
      <c r="H5331" s="69">
        <v>1</v>
      </c>
      <c r="I5331" s="79">
        <v>3.5</v>
      </c>
      <c r="J5331" s="18">
        <f t="shared" si="334"/>
        <v>701.65000000000032</v>
      </c>
      <c r="K5331" s="19" t="str">
        <f t="shared" si="332"/>
        <v>Mar-14</v>
      </c>
      <c r="L5331" s="20">
        <f t="shared" si="335"/>
        <v>5236</v>
      </c>
      <c r="M5331" s="21">
        <f t="shared" si="333"/>
        <v>0.13400496562261274</v>
      </c>
    </row>
    <row r="5332" spans="1:13" x14ac:dyDescent="0.3">
      <c r="A5332" s="112">
        <v>41715</v>
      </c>
      <c r="B5332" s="87" t="s">
        <v>30</v>
      </c>
      <c r="C5332" s="102">
        <v>0.58680555555555558</v>
      </c>
      <c r="D5332" s="87" t="s">
        <v>31</v>
      </c>
      <c r="E5332" s="114" t="s">
        <v>1819</v>
      </c>
      <c r="F5332" s="113">
        <v>3.5</v>
      </c>
      <c r="G5332" s="88">
        <v>1</v>
      </c>
      <c r="H5332" s="87" t="s">
        <v>33</v>
      </c>
      <c r="I5332" s="23">
        <v>-1</v>
      </c>
      <c r="J5332" s="18">
        <f t="shared" si="334"/>
        <v>700.65000000000032</v>
      </c>
      <c r="K5332" s="19" t="str">
        <f t="shared" si="332"/>
        <v>Mar-14</v>
      </c>
      <c r="L5332" s="20">
        <f t="shared" si="335"/>
        <v>5237</v>
      </c>
      <c r="M5332" s="21">
        <f t="shared" si="333"/>
        <v>0.13378842848959335</v>
      </c>
    </row>
    <row r="5333" spans="1:13" x14ac:dyDescent="0.3">
      <c r="A5333" s="112">
        <v>41715</v>
      </c>
      <c r="B5333" s="87" t="s">
        <v>43</v>
      </c>
      <c r="C5333" s="102">
        <v>0.61805555555555558</v>
      </c>
      <c r="D5333" s="87" t="s">
        <v>31</v>
      </c>
      <c r="E5333" s="114" t="s">
        <v>1820</v>
      </c>
      <c r="F5333" s="113">
        <v>2.88</v>
      </c>
      <c r="G5333" s="88">
        <v>1</v>
      </c>
      <c r="H5333" s="87" t="s">
        <v>42</v>
      </c>
      <c r="I5333" s="23">
        <v>1.88</v>
      </c>
      <c r="J5333" s="18">
        <f t="shared" si="334"/>
        <v>702.53000000000031</v>
      </c>
      <c r="K5333" s="19" t="str">
        <f t="shared" si="332"/>
        <v>Mar-14</v>
      </c>
      <c r="L5333" s="20">
        <f t="shared" si="335"/>
        <v>5238</v>
      </c>
      <c r="M5333" s="21">
        <f t="shared" si="333"/>
        <v>0.13412180221458578</v>
      </c>
    </row>
    <row r="5334" spans="1:13" x14ac:dyDescent="0.3">
      <c r="A5334" s="112">
        <v>41715</v>
      </c>
      <c r="B5334" s="87" t="s">
        <v>30</v>
      </c>
      <c r="C5334" s="102">
        <v>0.67361111111111116</v>
      </c>
      <c r="D5334" s="87" t="s">
        <v>31</v>
      </c>
      <c r="E5334" s="114" t="s">
        <v>1821</v>
      </c>
      <c r="F5334" s="113">
        <v>2.88</v>
      </c>
      <c r="G5334" s="88">
        <v>1</v>
      </c>
      <c r="H5334" s="87" t="s">
        <v>33</v>
      </c>
      <c r="I5334" s="23">
        <v>-1</v>
      </c>
      <c r="J5334" s="18">
        <f t="shared" si="334"/>
        <v>701.53000000000031</v>
      </c>
      <c r="K5334" s="19" t="str">
        <f t="shared" si="332"/>
        <v>Mar-14</v>
      </c>
      <c r="L5334" s="20">
        <f t="shared" si="335"/>
        <v>5239</v>
      </c>
      <c r="M5334" s="21">
        <f t="shared" si="333"/>
        <v>0.13390532544378705</v>
      </c>
    </row>
    <row r="5335" spans="1:13" x14ac:dyDescent="0.3">
      <c r="A5335" s="129">
        <v>41715</v>
      </c>
      <c r="B5335" s="126" t="s">
        <v>30</v>
      </c>
      <c r="C5335" s="125">
        <v>15.1</v>
      </c>
      <c r="D5335" s="87" t="s">
        <v>31</v>
      </c>
      <c r="E5335" s="125" t="s">
        <v>8625</v>
      </c>
      <c r="F5335" s="127">
        <v>4.5</v>
      </c>
      <c r="G5335" s="70">
        <v>1</v>
      </c>
      <c r="H5335" s="69">
        <v>5</v>
      </c>
      <c r="I5335" s="79">
        <v>-1</v>
      </c>
      <c r="J5335" s="18">
        <f t="shared" si="334"/>
        <v>700.53000000000031</v>
      </c>
      <c r="K5335" s="19" t="str">
        <f t="shared" si="332"/>
        <v>Mar-14</v>
      </c>
      <c r="L5335" s="20">
        <f t="shared" si="335"/>
        <v>5240</v>
      </c>
      <c r="M5335" s="21">
        <f t="shared" si="333"/>
        <v>0.13368893129770998</v>
      </c>
    </row>
    <row r="5336" spans="1:13" x14ac:dyDescent="0.3">
      <c r="A5336" s="129">
        <v>41715</v>
      </c>
      <c r="B5336" s="126" t="s">
        <v>43</v>
      </c>
      <c r="C5336" s="125">
        <v>15.5</v>
      </c>
      <c r="D5336" s="87" t="s">
        <v>31</v>
      </c>
      <c r="E5336" s="125" t="s">
        <v>8626</v>
      </c>
      <c r="F5336" s="127">
        <v>4.33</v>
      </c>
      <c r="G5336" s="70">
        <v>1</v>
      </c>
      <c r="H5336" s="69">
        <v>2</v>
      </c>
      <c r="I5336" s="79">
        <v>-1</v>
      </c>
      <c r="J5336" s="18">
        <f t="shared" si="334"/>
        <v>699.53000000000031</v>
      </c>
      <c r="K5336" s="19" t="str">
        <f t="shared" si="332"/>
        <v>Mar-14</v>
      </c>
      <c r="L5336" s="20">
        <f t="shared" si="335"/>
        <v>5241</v>
      </c>
      <c r="M5336" s="21">
        <f t="shared" si="333"/>
        <v>0.13347261972905941</v>
      </c>
    </row>
    <row r="5337" spans="1:13" x14ac:dyDescent="0.3">
      <c r="A5337" s="129">
        <v>41715</v>
      </c>
      <c r="B5337" s="126" t="s">
        <v>30</v>
      </c>
      <c r="C5337" s="125">
        <v>16.399999999999999</v>
      </c>
      <c r="D5337" s="87" t="s">
        <v>31</v>
      </c>
      <c r="E5337" s="125" t="s">
        <v>732</v>
      </c>
      <c r="F5337" s="127">
        <v>4.5</v>
      </c>
      <c r="G5337" s="70">
        <v>1</v>
      </c>
      <c r="H5337" s="69">
        <v>3</v>
      </c>
      <c r="I5337" s="79">
        <v>-1</v>
      </c>
      <c r="J5337" s="18">
        <f t="shared" si="334"/>
        <v>698.53000000000031</v>
      </c>
      <c r="K5337" s="19" t="str">
        <f t="shared" si="332"/>
        <v>Mar-14</v>
      </c>
      <c r="L5337" s="20">
        <f t="shared" si="335"/>
        <v>5242</v>
      </c>
      <c r="M5337" s="21">
        <f t="shared" si="333"/>
        <v>0.13325639069057618</v>
      </c>
    </row>
    <row r="5338" spans="1:13" x14ac:dyDescent="0.3">
      <c r="A5338" s="129">
        <v>41715</v>
      </c>
      <c r="B5338" s="126" t="s">
        <v>43</v>
      </c>
      <c r="C5338" s="125">
        <v>16.5</v>
      </c>
      <c r="D5338" s="87" t="s">
        <v>31</v>
      </c>
      <c r="E5338" s="125" t="s">
        <v>7590</v>
      </c>
      <c r="F5338" s="127">
        <v>6</v>
      </c>
      <c r="G5338" s="70">
        <v>1</v>
      </c>
      <c r="H5338" s="69">
        <v>7</v>
      </c>
      <c r="I5338" s="79">
        <v>-1</v>
      </c>
      <c r="J5338" s="18">
        <f t="shared" si="334"/>
        <v>697.53000000000031</v>
      </c>
      <c r="K5338" s="19" t="str">
        <f t="shared" si="332"/>
        <v>Mar-14</v>
      </c>
      <c r="L5338" s="20">
        <f t="shared" si="335"/>
        <v>5243</v>
      </c>
      <c r="M5338" s="21">
        <f t="shared" si="333"/>
        <v>0.13304024413503726</v>
      </c>
    </row>
    <row r="5339" spans="1:13" x14ac:dyDescent="0.3">
      <c r="A5339" s="112">
        <v>41716</v>
      </c>
      <c r="B5339" s="87" t="s">
        <v>143</v>
      </c>
      <c r="C5339" s="102">
        <v>0.65972222222222221</v>
      </c>
      <c r="D5339" s="87" t="s">
        <v>31</v>
      </c>
      <c r="E5339" s="114" t="s">
        <v>1602</v>
      </c>
      <c r="F5339" s="113">
        <v>3</v>
      </c>
      <c r="G5339" s="88">
        <v>1</v>
      </c>
      <c r="H5339" s="87" t="s">
        <v>33</v>
      </c>
      <c r="I5339" s="23">
        <v>-1</v>
      </c>
      <c r="J5339" s="18">
        <f t="shared" si="334"/>
        <v>696.53000000000031</v>
      </c>
      <c r="K5339" s="19" t="str">
        <f t="shared" si="332"/>
        <v>Mar-14</v>
      </c>
      <c r="L5339" s="20">
        <f t="shared" si="335"/>
        <v>5244</v>
      </c>
      <c r="M5339" s="21">
        <f t="shared" si="333"/>
        <v>0.13282418001525559</v>
      </c>
    </row>
    <row r="5340" spans="1:13" x14ac:dyDescent="0.3">
      <c r="A5340" s="112">
        <v>41716</v>
      </c>
      <c r="B5340" s="87" t="s">
        <v>143</v>
      </c>
      <c r="C5340" s="102">
        <v>0.70486111111111116</v>
      </c>
      <c r="D5340" s="87" t="s">
        <v>31</v>
      </c>
      <c r="E5340" s="114" t="s">
        <v>1822</v>
      </c>
      <c r="F5340" s="113">
        <v>4</v>
      </c>
      <c r="G5340" s="88">
        <v>1</v>
      </c>
      <c r="H5340" s="87" t="s">
        <v>33</v>
      </c>
      <c r="I5340" s="23">
        <v>-1</v>
      </c>
      <c r="J5340" s="18">
        <f t="shared" si="334"/>
        <v>695.53000000000031</v>
      </c>
      <c r="K5340" s="19" t="str">
        <f t="shared" si="332"/>
        <v>Mar-14</v>
      </c>
      <c r="L5340" s="20">
        <f t="shared" si="335"/>
        <v>5245</v>
      </c>
      <c r="M5340" s="21">
        <f t="shared" si="333"/>
        <v>0.13260819828408013</v>
      </c>
    </row>
    <row r="5341" spans="1:13" x14ac:dyDescent="0.3">
      <c r="A5341" s="129">
        <v>41716</v>
      </c>
      <c r="B5341" s="126" t="s">
        <v>84</v>
      </c>
      <c r="C5341" s="125">
        <v>14</v>
      </c>
      <c r="D5341" s="87" t="s">
        <v>31</v>
      </c>
      <c r="E5341" s="125" t="s">
        <v>8627</v>
      </c>
      <c r="F5341" s="127">
        <v>4.5</v>
      </c>
      <c r="G5341" s="70">
        <v>1</v>
      </c>
      <c r="H5341" s="69">
        <v>3</v>
      </c>
      <c r="I5341" s="79">
        <v>-1</v>
      </c>
      <c r="J5341" s="18">
        <f t="shared" si="334"/>
        <v>694.53000000000031</v>
      </c>
      <c r="K5341" s="19" t="str">
        <f t="shared" si="332"/>
        <v>Mar-14</v>
      </c>
      <c r="L5341" s="20">
        <f t="shared" si="335"/>
        <v>5246</v>
      </c>
      <c r="M5341" s="21">
        <f t="shared" si="333"/>
        <v>0.1323922988943958</v>
      </c>
    </row>
    <row r="5342" spans="1:13" x14ac:dyDescent="0.3">
      <c r="A5342" s="129">
        <v>41716</v>
      </c>
      <c r="B5342" s="126" t="s">
        <v>84</v>
      </c>
      <c r="C5342" s="125">
        <v>16.100000000000001</v>
      </c>
      <c r="D5342" s="87" t="s">
        <v>31</v>
      </c>
      <c r="E5342" s="125" t="s">
        <v>8628</v>
      </c>
      <c r="F5342" s="127">
        <v>5.5</v>
      </c>
      <c r="G5342" s="70">
        <v>1</v>
      </c>
      <c r="H5342" s="69">
        <v>3</v>
      </c>
      <c r="I5342" s="79">
        <v>-1</v>
      </c>
      <c r="J5342" s="18">
        <f t="shared" si="334"/>
        <v>693.53000000000031</v>
      </c>
      <c r="K5342" s="19" t="str">
        <f t="shared" si="332"/>
        <v>Mar-14</v>
      </c>
      <c r="L5342" s="20">
        <f t="shared" si="335"/>
        <v>5247</v>
      </c>
      <c r="M5342" s="21">
        <f t="shared" si="333"/>
        <v>0.13217648179912336</v>
      </c>
    </row>
    <row r="5343" spans="1:13" x14ac:dyDescent="0.3">
      <c r="A5343" s="129">
        <v>41716</v>
      </c>
      <c r="B5343" s="126" t="s">
        <v>143</v>
      </c>
      <c r="C5343" s="125">
        <v>16.2</v>
      </c>
      <c r="D5343" s="87" t="s">
        <v>31</v>
      </c>
      <c r="E5343" s="125" t="s">
        <v>8629</v>
      </c>
      <c r="F5343" s="127">
        <v>5</v>
      </c>
      <c r="G5343" s="70">
        <v>1</v>
      </c>
      <c r="H5343" s="69">
        <v>3</v>
      </c>
      <c r="I5343" s="79">
        <v>-1</v>
      </c>
      <c r="J5343" s="18">
        <f t="shared" si="334"/>
        <v>692.53000000000031</v>
      </c>
      <c r="K5343" s="19" t="str">
        <f t="shared" si="332"/>
        <v>Mar-14</v>
      </c>
      <c r="L5343" s="20">
        <f t="shared" si="335"/>
        <v>5248</v>
      </c>
      <c r="M5343" s="21">
        <f t="shared" si="333"/>
        <v>0.13196074695121957</v>
      </c>
    </row>
    <row r="5344" spans="1:13" x14ac:dyDescent="0.3">
      <c r="A5344" s="129">
        <v>41716</v>
      </c>
      <c r="B5344" s="126" t="s">
        <v>84</v>
      </c>
      <c r="C5344" s="125">
        <v>16.399999999999999</v>
      </c>
      <c r="D5344" s="87" t="s">
        <v>31</v>
      </c>
      <c r="E5344" s="125" t="s">
        <v>8630</v>
      </c>
      <c r="F5344" s="127">
        <v>5</v>
      </c>
      <c r="G5344" s="70">
        <v>1</v>
      </c>
      <c r="H5344" s="69">
        <v>2</v>
      </c>
      <c r="I5344" s="79">
        <v>-1</v>
      </c>
      <c r="J5344" s="18">
        <f t="shared" si="334"/>
        <v>691.53000000000031</v>
      </c>
      <c r="K5344" s="19" t="str">
        <f t="shared" si="332"/>
        <v>Mar-14</v>
      </c>
      <c r="L5344" s="20">
        <f t="shared" si="335"/>
        <v>5249</v>
      </c>
      <c r="M5344" s="21">
        <f t="shared" si="333"/>
        <v>0.13174509430367695</v>
      </c>
    </row>
    <row r="5345" spans="1:13" x14ac:dyDescent="0.3">
      <c r="A5345" s="129">
        <v>41716</v>
      </c>
      <c r="B5345" s="126" t="s">
        <v>143</v>
      </c>
      <c r="C5345" s="125">
        <v>16.55</v>
      </c>
      <c r="D5345" s="87" t="s">
        <v>31</v>
      </c>
      <c r="E5345" s="125" t="s">
        <v>7658</v>
      </c>
      <c r="F5345" s="127">
        <v>5.5</v>
      </c>
      <c r="G5345" s="70">
        <v>1</v>
      </c>
      <c r="H5345" s="69">
        <v>1</v>
      </c>
      <c r="I5345" s="79">
        <v>3.83</v>
      </c>
      <c r="J5345" s="18">
        <f t="shared" si="334"/>
        <v>695.36000000000035</v>
      </c>
      <c r="K5345" s="19" t="str">
        <f t="shared" si="332"/>
        <v>Mar-14</v>
      </c>
      <c r="L5345" s="20">
        <f t="shared" si="335"/>
        <v>5250</v>
      </c>
      <c r="M5345" s="21">
        <f t="shared" si="333"/>
        <v>0.13244952380952388</v>
      </c>
    </row>
    <row r="5346" spans="1:13" x14ac:dyDescent="0.3">
      <c r="A5346" s="129">
        <v>41716</v>
      </c>
      <c r="B5346" s="126" t="s">
        <v>30</v>
      </c>
      <c r="C5346" s="125">
        <v>17.05</v>
      </c>
      <c r="D5346" s="87" t="s">
        <v>31</v>
      </c>
      <c r="E5346" s="125" t="s">
        <v>1766</v>
      </c>
      <c r="F5346" s="127">
        <v>5</v>
      </c>
      <c r="G5346" s="70">
        <v>1</v>
      </c>
      <c r="H5346" s="69">
        <v>2</v>
      </c>
      <c r="I5346" s="79">
        <v>-1</v>
      </c>
      <c r="J5346" s="18">
        <f t="shared" si="334"/>
        <v>694.36000000000035</v>
      </c>
      <c r="K5346" s="19" t="str">
        <f t="shared" si="332"/>
        <v>Mar-14</v>
      </c>
      <c r="L5346" s="20">
        <f t="shared" si="335"/>
        <v>5251</v>
      </c>
      <c r="M5346" s="21">
        <f t="shared" si="333"/>
        <v>0.13223386021710157</v>
      </c>
    </row>
    <row r="5347" spans="1:13" x14ac:dyDescent="0.3">
      <c r="A5347" s="129">
        <v>41716</v>
      </c>
      <c r="B5347" s="126" t="s">
        <v>84</v>
      </c>
      <c r="C5347" s="125">
        <v>17.149999999999999</v>
      </c>
      <c r="D5347" s="87" t="s">
        <v>31</v>
      </c>
      <c r="E5347" s="125" t="s">
        <v>8631</v>
      </c>
      <c r="F5347" s="127">
        <v>4.5</v>
      </c>
      <c r="G5347" s="70">
        <v>1</v>
      </c>
      <c r="H5347" s="69">
        <v>1</v>
      </c>
      <c r="I5347" s="79">
        <v>4</v>
      </c>
      <c r="J5347" s="18">
        <f t="shared" si="334"/>
        <v>698.36000000000035</v>
      </c>
      <c r="K5347" s="19" t="str">
        <f t="shared" si="332"/>
        <v>Mar-14</v>
      </c>
      <c r="L5347" s="20">
        <f t="shared" si="335"/>
        <v>5252</v>
      </c>
      <c r="M5347" s="21">
        <f t="shared" si="333"/>
        <v>0.13297029702970303</v>
      </c>
    </row>
    <row r="5348" spans="1:13" x14ac:dyDescent="0.3">
      <c r="A5348" s="112">
        <v>41717</v>
      </c>
      <c r="B5348" s="87" t="s">
        <v>35</v>
      </c>
      <c r="C5348" s="102">
        <v>0.59027777777777779</v>
      </c>
      <c r="D5348" s="87" t="s">
        <v>31</v>
      </c>
      <c r="E5348" s="114" t="s">
        <v>1823</v>
      </c>
      <c r="F5348" s="113">
        <v>4</v>
      </c>
      <c r="G5348" s="88">
        <v>1</v>
      </c>
      <c r="H5348" s="87" t="s">
        <v>33</v>
      </c>
      <c r="I5348" s="23">
        <v>-1</v>
      </c>
      <c r="J5348" s="18">
        <f t="shared" si="334"/>
        <v>697.36000000000035</v>
      </c>
      <c r="K5348" s="19" t="str">
        <f t="shared" si="332"/>
        <v>Mar-14</v>
      </c>
      <c r="L5348" s="20">
        <f t="shared" si="335"/>
        <v>5253</v>
      </c>
      <c r="M5348" s="21">
        <f t="shared" si="333"/>
        <v>0.13275461640967073</v>
      </c>
    </row>
    <row r="5349" spans="1:13" x14ac:dyDescent="0.3">
      <c r="A5349" s="129">
        <v>41717</v>
      </c>
      <c r="B5349" s="126" t="s">
        <v>29</v>
      </c>
      <c r="C5349" s="125">
        <v>14.3</v>
      </c>
      <c r="D5349" s="87" t="s">
        <v>31</v>
      </c>
      <c r="E5349" s="125" t="s">
        <v>8634</v>
      </c>
      <c r="F5349" s="127">
        <v>4.5</v>
      </c>
      <c r="G5349" s="70">
        <v>1</v>
      </c>
      <c r="H5349" s="69" t="s">
        <v>6103</v>
      </c>
      <c r="I5349" s="79">
        <v>-1</v>
      </c>
      <c r="J5349" s="18">
        <f t="shared" si="334"/>
        <v>696.36000000000035</v>
      </c>
      <c r="K5349" s="19" t="str">
        <f t="shared" si="332"/>
        <v>Mar-14</v>
      </c>
      <c r="L5349" s="20">
        <f t="shared" si="335"/>
        <v>5254</v>
      </c>
      <c r="M5349" s="21">
        <f t="shared" si="333"/>
        <v>0.13253901789113062</v>
      </c>
    </row>
    <row r="5350" spans="1:13" x14ac:dyDescent="0.3">
      <c r="A5350" s="129">
        <v>41717</v>
      </c>
      <c r="B5350" s="126" t="s">
        <v>35</v>
      </c>
      <c r="C5350" s="125">
        <v>14.4</v>
      </c>
      <c r="D5350" s="87" t="s">
        <v>31</v>
      </c>
      <c r="E5350" s="125" t="s">
        <v>2735</v>
      </c>
      <c r="F5350" s="127">
        <v>4.33</v>
      </c>
      <c r="G5350" s="70">
        <v>1</v>
      </c>
      <c r="H5350" s="69">
        <v>7</v>
      </c>
      <c r="I5350" s="79">
        <v>-1</v>
      </c>
      <c r="J5350" s="18">
        <f t="shared" si="334"/>
        <v>695.36000000000035</v>
      </c>
      <c r="K5350" s="19" t="str">
        <f t="shared" si="332"/>
        <v>Mar-14</v>
      </c>
      <c r="L5350" s="20">
        <f t="shared" si="335"/>
        <v>5255</v>
      </c>
      <c r="M5350" s="21">
        <f t="shared" si="333"/>
        <v>0.13232350142721225</v>
      </c>
    </row>
    <row r="5351" spans="1:13" x14ac:dyDescent="0.3">
      <c r="A5351" s="129">
        <v>41717</v>
      </c>
      <c r="B5351" s="126" t="s">
        <v>35</v>
      </c>
      <c r="C5351" s="125">
        <v>15.4</v>
      </c>
      <c r="D5351" s="87" t="s">
        <v>31</v>
      </c>
      <c r="E5351" s="125" t="s">
        <v>8635</v>
      </c>
      <c r="F5351" s="127">
        <v>5</v>
      </c>
      <c r="G5351" s="70">
        <v>1</v>
      </c>
      <c r="H5351" s="69">
        <v>7</v>
      </c>
      <c r="I5351" s="79">
        <v>-1</v>
      </c>
      <c r="J5351" s="18">
        <f t="shared" si="334"/>
        <v>694.36000000000035</v>
      </c>
      <c r="K5351" s="19" t="str">
        <f t="shared" si="332"/>
        <v>Mar-14</v>
      </c>
      <c r="L5351" s="20">
        <f t="shared" si="335"/>
        <v>5256</v>
      </c>
      <c r="M5351" s="21">
        <f t="shared" si="333"/>
        <v>0.13210806697108074</v>
      </c>
    </row>
    <row r="5352" spans="1:13" x14ac:dyDescent="0.3">
      <c r="A5352" s="129">
        <v>41717</v>
      </c>
      <c r="B5352" s="126" t="s">
        <v>29</v>
      </c>
      <c r="C5352" s="125">
        <v>16.05</v>
      </c>
      <c r="D5352" s="87" t="s">
        <v>31</v>
      </c>
      <c r="E5352" s="125" t="s">
        <v>8636</v>
      </c>
      <c r="F5352" s="127">
        <v>5</v>
      </c>
      <c r="G5352" s="70">
        <v>1</v>
      </c>
      <c r="H5352" s="69">
        <v>2</v>
      </c>
      <c r="I5352" s="79">
        <v>-1</v>
      </c>
      <c r="J5352" s="18">
        <f t="shared" si="334"/>
        <v>693.36000000000035</v>
      </c>
      <c r="K5352" s="19" t="str">
        <f t="shared" si="332"/>
        <v>Mar-14</v>
      </c>
      <c r="L5352" s="20">
        <f t="shared" si="335"/>
        <v>5257</v>
      </c>
      <c r="M5352" s="21">
        <f t="shared" si="333"/>
        <v>0.13189271447593692</v>
      </c>
    </row>
    <row r="5353" spans="1:13" x14ac:dyDescent="0.3">
      <c r="A5353" s="129">
        <v>41717</v>
      </c>
      <c r="B5353" s="126" t="s">
        <v>85</v>
      </c>
      <c r="C5353" s="125">
        <v>16.3</v>
      </c>
      <c r="D5353" s="87" t="s">
        <v>31</v>
      </c>
      <c r="E5353" s="125" t="s">
        <v>8637</v>
      </c>
      <c r="F5353" s="127">
        <v>5.5</v>
      </c>
      <c r="G5353" s="70">
        <v>1</v>
      </c>
      <c r="H5353" s="69">
        <v>1</v>
      </c>
      <c r="I5353" s="79">
        <v>4.05</v>
      </c>
      <c r="J5353" s="18">
        <f t="shared" si="334"/>
        <v>697.41000000000031</v>
      </c>
      <c r="K5353" s="19" t="str">
        <f t="shared" si="332"/>
        <v>Mar-14</v>
      </c>
      <c r="L5353" s="20">
        <f t="shared" si="335"/>
        <v>5258</v>
      </c>
      <c r="M5353" s="21">
        <f t="shared" si="333"/>
        <v>0.13263788512742494</v>
      </c>
    </row>
    <row r="5354" spans="1:13" x14ac:dyDescent="0.3">
      <c r="A5354" s="129">
        <v>41717</v>
      </c>
      <c r="B5354" s="126" t="s">
        <v>85</v>
      </c>
      <c r="C5354" s="125">
        <v>17.3</v>
      </c>
      <c r="D5354" s="87" t="s">
        <v>31</v>
      </c>
      <c r="E5354" s="125" t="s">
        <v>8638</v>
      </c>
      <c r="F5354" s="127">
        <v>4.5</v>
      </c>
      <c r="G5354" s="70">
        <v>1</v>
      </c>
      <c r="H5354" s="69">
        <v>1</v>
      </c>
      <c r="I5354" s="79">
        <v>2.4500000000000002</v>
      </c>
      <c r="J5354" s="18">
        <f t="shared" si="334"/>
        <v>699.86000000000035</v>
      </c>
      <c r="K5354" s="19" t="str">
        <f t="shared" si="332"/>
        <v>Mar-14</v>
      </c>
      <c r="L5354" s="20">
        <f t="shared" si="335"/>
        <v>5259</v>
      </c>
      <c r="M5354" s="21">
        <f t="shared" si="333"/>
        <v>0.13307853204031192</v>
      </c>
    </row>
    <row r="5355" spans="1:13" x14ac:dyDescent="0.3">
      <c r="A5355" s="128">
        <v>41717</v>
      </c>
      <c r="B5355" s="87" t="s">
        <v>43</v>
      </c>
      <c r="C5355" s="114">
        <v>18.100000000000001</v>
      </c>
      <c r="D5355" s="87" t="s">
        <v>31</v>
      </c>
      <c r="E5355" s="114" t="s">
        <v>8632</v>
      </c>
      <c r="F5355" s="114">
        <v>6</v>
      </c>
      <c r="G5355" s="70">
        <v>1</v>
      </c>
      <c r="H5355" s="62" t="s">
        <v>6526</v>
      </c>
      <c r="I5355" s="63">
        <v>5</v>
      </c>
      <c r="J5355" s="18">
        <f t="shared" si="334"/>
        <v>704.86000000000035</v>
      </c>
      <c r="K5355" s="19" t="str">
        <f t="shared" si="332"/>
        <v>Mar-14</v>
      </c>
      <c r="L5355" s="20">
        <f t="shared" si="335"/>
        <v>5260</v>
      </c>
      <c r="M5355" s="21">
        <f t="shared" si="333"/>
        <v>0.13400380228136888</v>
      </c>
    </row>
    <row r="5356" spans="1:13" x14ac:dyDescent="0.3">
      <c r="A5356" s="128">
        <v>41717</v>
      </c>
      <c r="B5356" s="87" t="s">
        <v>43</v>
      </c>
      <c r="C5356" s="114">
        <v>19.100000000000001</v>
      </c>
      <c r="D5356" s="87" t="s">
        <v>31</v>
      </c>
      <c r="E5356" s="114" t="s">
        <v>8633</v>
      </c>
      <c r="F5356" s="114">
        <v>5</v>
      </c>
      <c r="G5356" s="70">
        <v>1</v>
      </c>
      <c r="H5356" s="62" t="s">
        <v>6512</v>
      </c>
      <c r="I5356" s="63">
        <v>-1</v>
      </c>
      <c r="J5356" s="18">
        <f t="shared" si="334"/>
        <v>703.86000000000035</v>
      </c>
      <c r="K5356" s="19" t="str">
        <f t="shared" si="332"/>
        <v>Mar-14</v>
      </c>
      <c r="L5356" s="20">
        <f t="shared" si="335"/>
        <v>5261</v>
      </c>
      <c r="M5356" s="21">
        <f t="shared" si="333"/>
        <v>0.13378825318380544</v>
      </c>
    </row>
    <row r="5357" spans="1:13" x14ac:dyDescent="0.3">
      <c r="A5357" s="112">
        <v>41718</v>
      </c>
      <c r="B5357" s="87" t="s">
        <v>43</v>
      </c>
      <c r="C5357" s="102">
        <v>0.78819444444444453</v>
      </c>
      <c r="D5357" s="87" t="s">
        <v>31</v>
      </c>
      <c r="E5357" s="114" t="s">
        <v>1257</v>
      </c>
      <c r="F5357" s="113">
        <v>2.88</v>
      </c>
      <c r="G5357" s="88">
        <v>1</v>
      </c>
      <c r="H5357" s="87" t="s">
        <v>33</v>
      </c>
      <c r="I5357" s="23">
        <v>-1</v>
      </c>
      <c r="J5357" s="18">
        <f t="shared" si="334"/>
        <v>702.86000000000035</v>
      </c>
      <c r="K5357" s="19" t="str">
        <f t="shared" si="332"/>
        <v>Mar-14</v>
      </c>
      <c r="L5357" s="20">
        <f t="shared" si="335"/>
        <v>5262</v>
      </c>
      <c r="M5357" s="21">
        <f t="shared" si="333"/>
        <v>0.13357278601292291</v>
      </c>
    </row>
    <row r="5358" spans="1:13" x14ac:dyDescent="0.3">
      <c r="A5358" s="112">
        <v>41718</v>
      </c>
      <c r="B5358" s="87" t="s">
        <v>43</v>
      </c>
      <c r="C5358" s="102">
        <v>0.87152777777777779</v>
      </c>
      <c r="D5358" s="87" t="s">
        <v>31</v>
      </c>
      <c r="E5358" s="114" t="s">
        <v>1824</v>
      </c>
      <c r="F5358" s="113">
        <v>3</v>
      </c>
      <c r="G5358" s="88">
        <v>1</v>
      </c>
      <c r="H5358" s="87" t="s">
        <v>33</v>
      </c>
      <c r="I5358" s="23">
        <v>-1</v>
      </c>
      <c r="J5358" s="18">
        <f t="shared" si="334"/>
        <v>701.86000000000035</v>
      </c>
      <c r="K5358" s="19" t="str">
        <f t="shared" si="332"/>
        <v>Mar-14</v>
      </c>
      <c r="L5358" s="20">
        <f t="shared" si="335"/>
        <v>5263</v>
      </c>
      <c r="M5358" s="21">
        <f t="shared" si="333"/>
        <v>0.13335740072202174</v>
      </c>
    </row>
    <row r="5359" spans="1:13" x14ac:dyDescent="0.3">
      <c r="A5359" s="129">
        <v>41718</v>
      </c>
      <c r="B5359" s="126" t="s">
        <v>45</v>
      </c>
      <c r="C5359" s="125">
        <v>14.1</v>
      </c>
      <c r="D5359" s="87" t="s">
        <v>31</v>
      </c>
      <c r="E5359" s="125" t="s">
        <v>1030</v>
      </c>
      <c r="F5359" s="127">
        <v>5.5</v>
      </c>
      <c r="G5359" s="70">
        <v>1</v>
      </c>
      <c r="H5359" s="69">
        <v>2</v>
      </c>
      <c r="I5359" s="79">
        <v>-1</v>
      </c>
      <c r="J5359" s="18">
        <f t="shared" si="334"/>
        <v>700.86000000000035</v>
      </c>
      <c r="K5359" s="19" t="str">
        <f t="shared" si="332"/>
        <v>Mar-14</v>
      </c>
      <c r="L5359" s="20">
        <f t="shared" si="335"/>
        <v>5264</v>
      </c>
      <c r="M5359" s="21">
        <f t="shared" si="333"/>
        <v>0.13314209726443776</v>
      </c>
    </row>
    <row r="5360" spans="1:13" x14ac:dyDescent="0.3">
      <c r="A5360" s="128">
        <v>41718</v>
      </c>
      <c r="B5360" s="87" t="s">
        <v>43</v>
      </c>
      <c r="C5360" s="114">
        <v>17.55</v>
      </c>
      <c r="D5360" s="87" t="s">
        <v>31</v>
      </c>
      <c r="E5360" s="114" t="s">
        <v>1630</v>
      </c>
      <c r="F5360" s="114">
        <v>5.5</v>
      </c>
      <c r="G5360" s="70">
        <v>1</v>
      </c>
      <c r="H5360" s="62" t="s">
        <v>6512</v>
      </c>
      <c r="I5360" s="63">
        <v>-1</v>
      </c>
      <c r="J5360" s="18">
        <f t="shared" si="334"/>
        <v>699.86000000000035</v>
      </c>
      <c r="K5360" s="19" t="str">
        <f t="shared" si="332"/>
        <v>Mar-14</v>
      </c>
      <c r="L5360" s="20">
        <f t="shared" si="335"/>
        <v>5265</v>
      </c>
      <c r="M5360" s="21">
        <f t="shared" si="333"/>
        <v>0.13292687559354233</v>
      </c>
    </row>
    <row r="5361" spans="1:13" x14ac:dyDescent="0.3">
      <c r="A5361" s="128">
        <v>41718</v>
      </c>
      <c r="B5361" s="87" t="s">
        <v>43</v>
      </c>
      <c r="C5361" s="114">
        <v>19.25</v>
      </c>
      <c r="D5361" s="87" t="s">
        <v>31</v>
      </c>
      <c r="E5361" s="114" t="s">
        <v>944</v>
      </c>
      <c r="F5361" s="114">
        <v>4.5</v>
      </c>
      <c r="G5361" s="70">
        <v>1</v>
      </c>
      <c r="H5361" s="62" t="s">
        <v>6518</v>
      </c>
      <c r="I5361" s="63">
        <v>-1</v>
      </c>
      <c r="J5361" s="18">
        <f t="shared" si="334"/>
        <v>698.86000000000035</v>
      </c>
      <c r="K5361" s="19" t="str">
        <f t="shared" si="332"/>
        <v>Mar-14</v>
      </c>
      <c r="L5361" s="20">
        <f t="shared" si="335"/>
        <v>5266</v>
      </c>
      <c r="M5361" s="21">
        <f t="shared" si="333"/>
        <v>0.13271173566274219</v>
      </c>
    </row>
    <row r="5362" spans="1:13" x14ac:dyDescent="0.3">
      <c r="A5362" s="128">
        <v>41718</v>
      </c>
      <c r="B5362" s="87" t="s">
        <v>43</v>
      </c>
      <c r="C5362" s="114">
        <v>19.55</v>
      </c>
      <c r="D5362" s="87" t="s">
        <v>31</v>
      </c>
      <c r="E5362" s="114" t="s">
        <v>8639</v>
      </c>
      <c r="F5362" s="114">
        <v>6</v>
      </c>
      <c r="G5362" s="70">
        <v>1</v>
      </c>
      <c r="H5362" s="62" t="s">
        <v>6518</v>
      </c>
      <c r="I5362" s="63">
        <v>-1</v>
      </c>
      <c r="J5362" s="18">
        <f t="shared" si="334"/>
        <v>697.86000000000035</v>
      </c>
      <c r="K5362" s="19" t="str">
        <f t="shared" si="332"/>
        <v>Mar-14</v>
      </c>
      <c r="L5362" s="20">
        <f t="shared" si="335"/>
        <v>5267</v>
      </c>
      <c r="M5362" s="21">
        <f t="shared" si="333"/>
        <v>0.13249667742547946</v>
      </c>
    </row>
    <row r="5363" spans="1:13" x14ac:dyDescent="0.3">
      <c r="A5363" s="112">
        <v>41719</v>
      </c>
      <c r="B5363" s="87" t="s">
        <v>29</v>
      </c>
      <c r="C5363" s="102">
        <v>0.60416666666666663</v>
      </c>
      <c r="D5363" s="87" t="s">
        <v>31</v>
      </c>
      <c r="E5363" s="114" t="s">
        <v>1825</v>
      </c>
      <c r="F5363" s="113">
        <v>4</v>
      </c>
      <c r="G5363" s="88">
        <v>1</v>
      </c>
      <c r="H5363" s="87" t="s">
        <v>33</v>
      </c>
      <c r="I5363" s="23">
        <v>-1</v>
      </c>
      <c r="J5363" s="18">
        <f t="shared" si="334"/>
        <v>696.86000000000035</v>
      </c>
      <c r="K5363" s="19" t="str">
        <f t="shared" si="332"/>
        <v>Mar-14</v>
      </c>
      <c r="L5363" s="20">
        <f t="shared" si="335"/>
        <v>5268</v>
      </c>
      <c r="M5363" s="21">
        <f t="shared" si="333"/>
        <v>0.13228170083523166</v>
      </c>
    </row>
    <row r="5364" spans="1:13" x14ac:dyDescent="0.3">
      <c r="A5364" s="112">
        <v>41719</v>
      </c>
      <c r="B5364" s="87" t="s">
        <v>29</v>
      </c>
      <c r="C5364" s="102">
        <v>0.625</v>
      </c>
      <c r="D5364" s="87" t="s">
        <v>31</v>
      </c>
      <c r="E5364" s="114" t="s">
        <v>1826</v>
      </c>
      <c r="F5364" s="113">
        <v>4</v>
      </c>
      <c r="G5364" s="88">
        <v>1</v>
      </c>
      <c r="H5364" s="87" t="s">
        <v>42</v>
      </c>
      <c r="I5364" s="23">
        <v>3</v>
      </c>
      <c r="J5364" s="18">
        <f t="shared" si="334"/>
        <v>699.86000000000035</v>
      </c>
      <c r="K5364" s="19" t="str">
        <f t="shared" si="332"/>
        <v>Mar-14</v>
      </c>
      <c r="L5364" s="20">
        <f t="shared" si="335"/>
        <v>5269</v>
      </c>
      <c r="M5364" s="21">
        <f t="shared" si="333"/>
        <v>0.13282596318086931</v>
      </c>
    </row>
    <row r="5365" spans="1:13" x14ac:dyDescent="0.3">
      <c r="A5365" s="112">
        <v>41719</v>
      </c>
      <c r="B5365" s="87" t="s">
        <v>82</v>
      </c>
      <c r="C5365" s="102">
        <v>0.71180555555555547</v>
      </c>
      <c r="D5365" s="87" t="s">
        <v>31</v>
      </c>
      <c r="E5365" s="114" t="s">
        <v>1827</v>
      </c>
      <c r="F5365" s="113">
        <v>3.13</v>
      </c>
      <c r="G5365" s="88">
        <v>1</v>
      </c>
      <c r="H5365" s="87" t="s">
        <v>33</v>
      </c>
      <c r="I5365" s="23">
        <v>-1</v>
      </c>
      <c r="J5365" s="18">
        <f t="shared" si="334"/>
        <v>698.86000000000035</v>
      </c>
      <c r="K5365" s="19" t="str">
        <f t="shared" si="332"/>
        <v>Mar-14</v>
      </c>
      <c r="L5365" s="20">
        <f t="shared" si="335"/>
        <v>5270</v>
      </c>
      <c r="M5365" s="21">
        <f t="shared" si="333"/>
        <v>0.13261100569259968</v>
      </c>
    </row>
    <row r="5366" spans="1:13" x14ac:dyDescent="0.3">
      <c r="A5366" s="112">
        <v>41719</v>
      </c>
      <c r="B5366" s="87" t="s">
        <v>45</v>
      </c>
      <c r="C5366" s="102">
        <v>0.73263888888888884</v>
      </c>
      <c r="D5366" s="87" t="s">
        <v>31</v>
      </c>
      <c r="E5366" s="114" t="s">
        <v>1828</v>
      </c>
      <c r="F5366" s="113">
        <v>2.88</v>
      </c>
      <c r="G5366" s="88">
        <v>1</v>
      </c>
      <c r="H5366" s="87" t="s">
        <v>33</v>
      </c>
      <c r="I5366" s="23">
        <v>-1</v>
      </c>
      <c r="J5366" s="18">
        <f t="shared" si="334"/>
        <v>697.86000000000035</v>
      </c>
      <c r="K5366" s="19" t="str">
        <f t="shared" si="332"/>
        <v>Mar-14</v>
      </c>
      <c r="L5366" s="20">
        <f t="shared" si="335"/>
        <v>5271</v>
      </c>
      <c r="M5366" s="21">
        <f t="shared" si="333"/>
        <v>0.13239612976664777</v>
      </c>
    </row>
    <row r="5367" spans="1:13" x14ac:dyDescent="0.3">
      <c r="A5367" s="112">
        <v>41719</v>
      </c>
      <c r="B5367" s="87" t="s">
        <v>45</v>
      </c>
      <c r="C5367" s="102">
        <v>0.77430555555555547</v>
      </c>
      <c r="D5367" s="87" t="s">
        <v>31</v>
      </c>
      <c r="E5367" s="114" t="s">
        <v>1829</v>
      </c>
      <c r="F5367" s="113">
        <v>3.75</v>
      </c>
      <c r="G5367" s="88">
        <v>1</v>
      </c>
      <c r="H5367" s="87" t="s">
        <v>33</v>
      </c>
      <c r="I5367" s="23">
        <v>-1</v>
      </c>
      <c r="J5367" s="18">
        <f t="shared" si="334"/>
        <v>696.86000000000035</v>
      </c>
      <c r="K5367" s="19" t="str">
        <f t="shared" si="332"/>
        <v>Mar-14</v>
      </c>
      <c r="L5367" s="20">
        <f t="shared" si="335"/>
        <v>5272</v>
      </c>
      <c r="M5367" s="21">
        <f t="shared" si="333"/>
        <v>0.13218133535660098</v>
      </c>
    </row>
    <row r="5368" spans="1:13" x14ac:dyDescent="0.3">
      <c r="A5368" s="112">
        <v>41719</v>
      </c>
      <c r="B5368" s="87" t="s">
        <v>45</v>
      </c>
      <c r="C5368" s="102">
        <v>0.83680555555555547</v>
      </c>
      <c r="D5368" s="87" t="s">
        <v>31</v>
      </c>
      <c r="E5368" s="114" t="s">
        <v>1830</v>
      </c>
      <c r="F5368" s="113">
        <v>2.88</v>
      </c>
      <c r="G5368" s="88">
        <v>1</v>
      </c>
      <c r="H5368" s="87" t="s">
        <v>33</v>
      </c>
      <c r="I5368" s="23">
        <v>-1</v>
      </c>
      <c r="J5368" s="18">
        <f t="shared" si="334"/>
        <v>695.86000000000035</v>
      </c>
      <c r="K5368" s="19" t="str">
        <f t="shared" si="332"/>
        <v>Mar-14</v>
      </c>
      <c r="L5368" s="20">
        <f t="shared" si="335"/>
        <v>5273</v>
      </c>
      <c r="M5368" s="21">
        <f t="shared" si="333"/>
        <v>0.13196662241608201</v>
      </c>
    </row>
    <row r="5369" spans="1:13" x14ac:dyDescent="0.3">
      <c r="A5369" s="112">
        <v>41719</v>
      </c>
      <c r="B5369" s="87" t="s">
        <v>45</v>
      </c>
      <c r="C5369" s="102">
        <v>0.85763888888888884</v>
      </c>
      <c r="D5369" s="87" t="s">
        <v>31</v>
      </c>
      <c r="E5369" s="114" t="s">
        <v>1732</v>
      </c>
      <c r="F5369" s="113">
        <v>4</v>
      </c>
      <c r="G5369" s="88">
        <v>1</v>
      </c>
      <c r="H5369" s="87" t="s">
        <v>33</v>
      </c>
      <c r="I5369" s="23">
        <v>-1</v>
      </c>
      <c r="J5369" s="18">
        <f t="shared" si="334"/>
        <v>694.86000000000035</v>
      </c>
      <c r="K5369" s="19" t="str">
        <f t="shared" si="332"/>
        <v>Mar-14</v>
      </c>
      <c r="L5369" s="20">
        <f t="shared" si="335"/>
        <v>5274</v>
      </c>
      <c r="M5369" s="21">
        <f t="shared" si="333"/>
        <v>0.13175199089874864</v>
      </c>
    </row>
    <row r="5370" spans="1:13" x14ac:dyDescent="0.3">
      <c r="A5370" s="129">
        <v>41719</v>
      </c>
      <c r="B5370" s="126" t="s">
        <v>93</v>
      </c>
      <c r="C5370" s="125">
        <v>14.4</v>
      </c>
      <c r="D5370" s="87" t="s">
        <v>31</v>
      </c>
      <c r="E5370" s="125" t="s">
        <v>882</v>
      </c>
      <c r="F5370" s="127">
        <v>4.5</v>
      </c>
      <c r="G5370" s="70">
        <v>1</v>
      </c>
      <c r="H5370" s="69">
        <v>3</v>
      </c>
      <c r="I5370" s="79">
        <v>-1</v>
      </c>
      <c r="J5370" s="18">
        <f t="shared" si="334"/>
        <v>693.86000000000035</v>
      </c>
      <c r="K5370" s="19" t="str">
        <f t="shared" si="332"/>
        <v>Mar-14</v>
      </c>
      <c r="L5370" s="20">
        <f t="shared" si="335"/>
        <v>5275</v>
      </c>
      <c r="M5370" s="21">
        <f t="shared" si="333"/>
        <v>0.13153744075829391</v>
      </c>
    </row>
    <row r="5371" spans="1:13" x14ac:dyDescent="0.3">
      <c r="A5371" s="129">
        <v>41719</v>
      </c>
      <c r="B5371" s="126" t="s">
        <v>29</v>
      </c>
      <c r="C5371" s="125">
        <v>15</v>
      </c>
      <c r="D5371" s="87" t="s">
        <v>31</v>
      </c>
      <c r="E5371" s="125" t="s">
        <v>1137</v>
      </c>
      <c r="F5371" s="127">
        <v>5</v>
      </c>
      <c r="G5371" s="70">
        <v>1</v>
      </c>
      <c r="H5371" s="69">
        <v>2</v>
      </c>
      <c r="I5371" s="79">
        <v>-1</v>
      </c>
      <c r="J5371" s="18">
        <f t="shared" si="334"/>
        <v>692.86000000000035</v>
      </c>
      <c r="K5371" s="19" t="str">
        <f t="shared" si="332"/>
        <v>Mar-14</v>
      </c>
      <c r="L5371" s="20">
        <f t="shared" si="335"/>
        <v>5276</v>
      </c>
      <c r="M5371" s="21">
        <f t="shared" si="333"/>
        <v>0.13132297194844586</v>
      </c>
    </row>
    <row r="5372" spans="1:13" x14ac:dyDescent="0.3">
      <c r="A5372" s="129">
        <v>41719</v>
      </c>
      <c r="B5372" s="126" t="s">
        <v>29</v>
      </c>
      <c r="C5372" s="125">
        <v>15.35</v>
      </c>
      <c r="D5372" s="87" t="s">
        <v>31</v>
      </c>
      <c r="E5372" s="125" t="s">
        <v>8556</v>
      </c>
      <c r="F5372" s="127">
        <v>5</v>
      </c>
      <c r="G5372" s="70">
        <v>1</v>
      </c>
      <c r="H5372" s="69">
        <v>2</v>
      </c>
      <c r="I5372" s="79">
        <v>-1</v>
      </c>
      <c r="J5372" s="18">
        <f t="shared" si="334"/>
        <v>691.86000000000035</v>
      </c>
      <c r="K5372" s="19" t="str">
        <f t="shared" si="332"/>
        <v>Mar-14</v>
      </c>
      <c r="L5372" s="20">
        <f t="shared" si="335"/>
        <v>5277</v>
      </c>
      <c r="M5372" s="21">
        <f t="shared" si="333"/>
        <v>0.13110858442296766</v>
      </c>
    </row>
    <row r="5373" spans="1:13" x14ac:dyDescent="0.3">
      <c r="A5373" s="129">
        <v>41719</v>
      </c>
      <c r="B5373" s="126" t="s">
        <v>93</v>
      </c>
      <c r="C5373" s="125">
        <v>15.45</v>
      </c>
      <c r="D5373" s="87" t="s">
        <v>31</v>
      </c>
      <c r="E5373" s="125" t="s">
        <v>8640</v>
      </c>
      <c r="F5373" s="127">
        <v>5</v>
      </c>
      <c r="G5373" s="70">
        <v>1</v>
      </c>
      <c r="H5373" s="69">
        <v>4</v>
      </c>
      <c r="I5373" s="79">
        <v>-1</v>
      </c>
      <c r="J5373" s="18">
        <f t="shared" si="334"/>
        <v>690.86000000000035</v>
      </c>
      <c r="K5373" s="19" t="str">
        <f t="shared" si="332"/>
        <v>Mar-14</v>
      </c>
      <c r="L5373" s="20">
        <f t="shared" si="335"/>
        <v>5278</v>
      </c>
      <c r="M5373" s="21">
        <f t="shared" si="333"/>
        <v>0.13089427813565752</v>
      </c>
    </row>
    <row r="5374" spans="1:13" x14ac:dyDescent="0.3">
      <c r="A5374" s="129">
        <v>41719</v>
      </c>
      <c r="B5374" s="126" t="s">
        <v>82</v>
      </c>
      <c r="C5374" s="125">
        <v>15.55</v>
      </c>
      <c r="D5374" s="87" t="s">
        <v>31</v>
      </c>
      <c r="E5374" s="125" t="s">
        <v>8641</v>
      </c>
      <c r="F5374" s="127">
        <v>4.5</v>
      </c>
      <c r="G5374" s="70">
        <v>1</v>
      </c>
      <c r="H5374" s="69" t="s">
        <v>6116</v>
      </c>
      <c r="I5374" s="79">
        <v>-1</v>
      </c>
      <c r="J5374" s="18">
        <f t="shared" si="334"/>
        <v>689.86000000000035</v>
      </c>
      <c r="K5374" s="19" t="str">
        <f t="shared" si="332"/>
        <v>Mar-14</v>
      </c>
      <c r="L5374" s="20">
        <f t="shared" si="335"/>
        <v>5279</v>
      </c>
      <c r="M5374" s="21">
        <f t="shared" si="333"/>
        <v>0.13068005304034863</v>
      </c>
    </row>
    <row r="5375" spans="1:13" x14ac:dyDescent="0.3">
      <c r="A5375" s="129">
        <v>41719</v>
      </c>
      <c r="B5375" s="126" t="s">
        <v>29</v>
      </c>
      <c r="C5375" s="125">
        <v>16.100000000000001</v>
      </c>
      <c r="D5375" s="87" t="s">
        <v>31</v>
      </c>
      <c r="E5375" s="125" t="s">
        <v>8642</v>
      </c>
      <c r="F5375" s="127">
        <v>5</v>
      </c>
      <c r="G5375" s="70">
        <v>1</v>
      </c>
      <c r="H5375" s="69">
        <v>7</v>
      </c>
      <c r="I5375" s="79">
        <v>-1</v>
      </c>
      <c r="J5375" s="18">
        <f t="shared" si="334"/>
        <v>688.86000000000035</v>
      </c>
      <c r="K5375" s="19" t="str">
        <f t="shared" si="332"/>
        <v>Mar-14</v>
      </c>
      <c r="L5375" s="20">
        <f t="shared" si="335"/>
        <v>5280</v>
      </c>
      <c r="M5375" s="21">
        <f t="shared" si="333"/>
        <v>0.13046590909090916</v>
      </c>
    </row>
    <row r="5376" spans="1:13" x14ac:dyDescent="0.3">
      <c r="A5376" s="129">
        <v>41719</v>
      </c>
      <c r="B5376" s="127" t="s">
        <v>93</v>
      </c>
      <c r="C5376" s="125">
        <v>17.25</v>
      </c>
      <c r="D5376" s="87" t="s">
        <v>31</v>
      </c>
      <c r="E5376" s="125" t="s">
        <v>2614</v>
      </c>
      <c r="F5376" s="127">
        <v>4.5</v>
      </c>
      <c r="G5376" s="70">
        <v>1</v>
      </c>
      <c r="H5376" s="69">
        <v>5</v>
      </c>
      <c r="I5376" s="79">
        <v>-1</v>
      </c>
      <c r="J5376" s="18">
        <f t="shared" si="334"/>
        <v>687.86000000000035</v>
      </c>
      <c r="K5376" s="19" t="str">
        <f t="shared" si="332"/>
        <v>Mar-14</v>
      </c>
      <c r="L5376" s="20">
        <f t="shared" si="335"/>
        <v>5281</v>
      </c>
      <c r="M5376" s="21">
        <f t="shared" si="333"/>
        <v>0.13025184624124225</v>
      </c>
    </row>
    <row r="5377" spans="1:13" x14ac:dyDescent="0.3">
      <c r="A5377" s="112">
        <v>41720</v>
      </c>
      <c r="B5377" s="87" t="s">
        <v>123</v>
      </c>
      <c r="C5377" s="102">
        <v>0.61458333333333337</v>
      </c>
      <c r="D5377" s="87" t="s">
        <v>31</v>
      </c>
      <c r="E5377" s="114" t="s">
        <v>1831</v>
      </c>
      <c r="F5377" s="113">
        <v>3</v>
      </c>
      <c r="G5377" s="88">
        <v>1</v>
      </c>
      <c r="H5377" s="87" t="s">
        <v>42</v>
      </c>
      <c r="I5377" s="23">
        <v>2</v>
      </c>
      <c r="J5377" s="18">
        <f t="shared" si="334"/>
        <v>689.86000000000035</v>
      </c>
      <c r="K5377" s="19" t="str">
        <f t="shared" si="332"/>
        <v>Mar-14</v>
      </c>
      <c r="L5377" s="20">
        <f t="shared" si="335"/>
        <v>5282</v>
      </c>
      <c r="M5377" s="21">
        <f t="shared" si="333"/>
        <v>0.13060583112457408</v>
      </c>
    </row>
    <row r="5378" spans="1:13" x14ac:dyDescent="0.3">
      <c r="A5378" s="112">
        <v>41720</v>
      </c>
      <c r="B5378" s="87" t="s">
        <v>146</v>
      </c>
      <c r="C5378" s="102">
        <v>0.625</v>
      </c>
      <c r="D5378" s="87" t="s">
        <v>31</v>
      </c>
      <c r="E5378" s="114" t="s">
        <v>750</v>
      </c>
      <c r="F5378" s="113">
        <v>3.25</v>
      </c>
      <c r="G5378" s="88">
        <v>1</v>
      </c>
      <c r="H5378" s="87" t="s">
        <v>33</v>
      </c>
      <c r="I5378" s="23">
        <v>-1</v>
      </c>
      <c r="J5378" s="18">
        <f t="shared" si="334"/>
        <v>688.86000000000035</v>
      </c>
      <c r="K5378" s="19" t="str">
        <f t="shared" ref="K5378:K5441" si="336">TEXT(A5378,"MMM-yy")</f>
        <v>Mar-14</v>
      </c>
      <c r="L5378" s="20">
        <f t="shared" si="335"/>
        <v>5283</v>
      </c>
      <c r="M5378" s="21">
        <f t="shared" ref="M5378:M5441" si="337">J5378/L5378</f>
        <v>0.13039182282793874</v>
      </c>
    </row>
    <row r="5379" spans="1:13" x14ac:dyDescent="0.3">
      <c r="A5379" s="129">
        <v>41720</v>
      </c>
      <c r="B5379" s="127" t="s">
        <v>146</v>
      </c>
      <c r="C5379" s="125">
        <v>13.55</v>
      </c>
      <c r="D5379" s="87" t="s">
        <v>31</v>
      </c>
      <c r="E5379" s="125" t="s">
        <v>8643</v>
      </c>
      <c r="F5379" s="127">
        <v>5.5</v>
      </c>
      <c r="G5379" s="70">
        <v>1</v>
      </c>
      <c r="H5379" s="69">
        <v>4</v>
      </c>
      <c r="I5379" s="79">
        <v>-1</v>
      </c>
      <c r="J5379" s="18">
        <f t="shared" ref="J5379:J5442" si="338">J5378+I5379</f>
        <v>687.86000000000035</v>
      </c>
      <c r="K5379" s="19" t="str">
        <f t="shared" si="336"/>
        <v>Mar-14</v>
      </c>
      <c r="L5379" s="20">
        <f t="shared" ref="L5379:L5442" si="339">L5378+G5379</f>
        <v>5284</v>
      </c>
      <c r="M5379" s="21">
        <f t="shared" si="337"/>
        <v>0.13017789553368667</v>
      </c>
    </row>
    <row r="5380" spans="1:13" x14ac:dyDescent="0.3">
      <c r="A5380" s="129">
        <v>41720</v>
      </c>
      <c r="B5380" s="126" t="s">
        <v>127</v>
      </c>
      <c r="C5380" s="125">
        <v>14</v>
      </c>
      <c r="D5380" s="87" t="s">
        <v>31</v>
      </c>
      <c r="E5380" s="125" t="s">
        <v>961</v>
      </c>
      <c r="F5380" s="127">
        <v>5</v>
      </c>
      <c r="G5380" s="70">
        <v>1</v>
      </c>
      <c r="H5380" s="69">
        <v>4</v>
      </c>
      <c r="I5380" s="79">
        <v>-1</v>
      </c>
      <c r="J5380" s="18">
        <f t="shared" si="338"/>
        <v>686.86000000000035</v>
      </c>
      <c r="K5380" s="19" t="str">
        <f t="shared" si="336"/>
        <v>Mar-14</v>
      </c>
      <c r="L5380" s="20">
        <f t="shared" si="339"/>
        <v>5285</v>
      </c>
      <c r="M5380" s="21">
        <f t="shared" si="337"/>
        <v>0.12996404919583734</v>
      </c>
    </row>
    <row r="5381" spans="1:13" x14ac:dyDescent="0.3">
      <c r="A5381" s="129">
        <v>41720</v>
      </c>
      <c r="B5381" s="126" t="s">
        <v>146</v>
      </c>
      <c r="C5381" s="125">
        <v>14.25</v>
      </c>
      <c r="D5381" s="87" t="s">
        <v>31</v>
      </c>
      <c r="E5381" s="125" t="s">
        <v>8644</v>
      </c>
      <c r="F5381" s="127">
        <v>5</v>
      </c>
      <c r="G5381" s="70">
        <v>1</v>
      </c>
      <c r="H5381" s="69">
        <v>3</v>
      </c>
      <c r="I5381" s="79">
        <v>-1</v>
      </c>
      <c r="J5381" s="18">
        <f t="shared" si="338"/>
        <v>685.86000000000035</v>
      </c>
      <c r="K5381" s="19" t="str">
        <f t="shared" si="336"/>
        <v>Mar-14</v>
      </c>
      <c r="L5381" s="20">
        <f t="shared" si="339"/>
        <v>5286</v>
      </c>
      <c r="M5381" s="21">
        <f t="shared" si="337"/>
        <v>0.12975028376844502</v>
      </c>
    </row>
    <row r="5382" spans="1:13" x14ac:dyDescent="0.3">
      <c r="A5382" s="129">
        <v>41720</v>
      </c>
      <c r="B5382" s="126" t="s">
        <v>127</v>
      </c>
      <c r="C5382" s="125">
        <v>14.3</v>
      </c>
      <c r="D5382" s="87" t="s">
        <v>31</v>
      </c>
      <c r="E5382" s="125" t="s">
        <v>1784</v>
      </c>
      <c r="F5382" s="127">
        <v>4.5</v>
      </c>
      <c r="G5382" s="70">
        <v>1</v>
      </c>
      <c r="H5382" s="69" t="s">
        <v>6116</v>
      </c>
      <c r="I5382" s="79">
        <v>-1</v>
      </c>
      <c r="J5382" s="18">
        <f t="shared" si="338"/>
        <v>684.86000000000035</v>
      </c>
      <c r="K5382" s="19" t="str">
        <f t="shared" si="336"/>
        <v>Mar-14</v>
      </c>
      <c r="L5382" s="20">
        <f t="shared" si="339"/>
        <v>5287</v>
      </c>
      <c r="M5382" s="21">
        <f t="shared" si="337"/>
        <v>0.12953659920559871</v>
      </c>
    </row>
    <row r="5383" spans="1:13" x14ac:dyDescent="0.3">
      <c r="A5383" s="129">
        <v>41720</v>
      </c>
      <c r="B5383" s="126" t="s">
        <v>93</v>
      </c>
      <c r="C5383" s="125">
        <v>16.05</v>
      </c>
      <c r="D5383" s="87" t="s">
        <v>31</v>
      </c>
      <c r="E5383" s="125" t="s">
        <v>8645</v>
      </c>
      <c r="F5383" s="127">
        <v>5.5</v>
      </c>
      <c r="G5383" s="70">
        <v>1</v>
      </c>
      <c r="H5383" s="69">
        <v>2</v>
      </c>
      <c r="I5383" s="79">
        <v>-1</v>
      </c>
      <c r="J5383" s="18">
        <f t="shared" si="338"/>
        <v>683.86000000000035</v>
      </c>
      <c r="K5383" s="19" t="str">
        <f t="shared" si="336"/>
        <v>Mar-14</v>
      </c>
      <c r="L5383" s="20">
        <f t="shared" si="339"/>
        <v>5288</v>
      </c>
      <c r="M5383" s="21">
        <f t="shared" si="337"/>
        <v>0.12932299546142215</v>
      </c>
    </row>
    <row r="5384" spans="1:13" x14ac:dyDescent="0.3">
      <c r="A5384" s="129">
        <v>41720</v>
      </c>
      <c r="B5384" s="126" t="s">
        <v>146</v>
      </c>
      <c r="C5384" s="125">
        <v>16.100000000000001</v>
      </c>
      <c r="D5384" s="87" t="s">
        <v>31</v>
      </c>
      <c r="E5384" s="125" t="s">
        <v>8646</v>
      </c>
      <c r="F5384" s="127">
        <v>4.33</v>
      </c>
      <c r="G5384" s="70">
        <v>1</v>
      </c>
      <c r="H5384" s="69">
        <v>1</v>
      </c>
      <c r="I5384" s="79">
        <v>3.33</v>
      </c>
      <c r="J5384" s="18">
        <f t="shared" si="338"/>
        <v>687.1900000000004</v>
      </c>
      <c r="K5384" s="19" t="str">
        <f t="shared" si="336"/>
        <v>Mar-14</v>
      </c>
      <c r="L5384" s="20">
        <f t="shared" si="339"/>
        <v>5289</v>
      </c>
      <c r="M5384" s="21">
        <f t="shared" si="337"/>
        <v>0.12992815276989986</v>
      </c>
    </row>
    <row r="5385" spans="1:13" x14ac:dyDescent="0.3">
      <c r="A5385" s="129">
        <v>41720</v>
      </c>
      <c r="B5385" s="126" t="s">
        <v>29</v>
      </c>
      <c r="C5385" s="125">
        <v>17</v>
      </c>
      <c r="D5385" s="87" t="s">
        <v>31</v>
      </c>
      <c r="E5385" s="125" t="s">
        <v>8647</v>
      </c>
      <c r="F5385" s="127">
        <v>6</v>
      </c>
      <c r="G5385" s="70">
        <v>1</v>
      </c>
      <c r="H5385" s="69">
        <v>5</v>
      </c>
      <c r="I5385" s="79">
        <v>-1</v>
      </c>
      <c r="J5385" s="18">
        <f t="shared" si="338"/>
        <v>686.1900000000004</v>
      </c>
      <c r="K5385" s="19" t="str">
        <f t="shared" si="336"/>
        <v>Mar-14</v>
      </c>
      <c r="L5385" s="20">
        <f t="shared" si="339"/>
        <v>5290</v>
      </c>
      <c r="M5385" s="21">
        <f t="shared" si="337"/>
        <v>0.12971455576559554</v>
      </c>
    </row>
    <row r="5386" spans="1:13" x14ac:dyDescent="0.3">
      <c r="A5386" s="112">
        <v>41722</v>
      </c>
      <c r="B5386" s="114" t="s">
        <v>45</v>
      </c>
      <c r="C5386" s="102">
        <v>0.65277777777777779</v>
      </c>
      <c r="D5386" s="87" t="s">
        <v>31</v>
      </c>
      <c r="E5386" s="114" t="s">
        <v>1604</v>
      </c>
      <c r="F5386" s="113">
        <v>4</v>
      </c>
      <c r="G5386" s="88">
        <v>1</v>
      </c>
      <c r="H5386" s="87" t="s">
        <v>33</v>
      </c>
      <c r="I5386" s="23">
        <v>-1</v>
      </c>
      <c r="J5386" s="18">
        <f t="shared" si="338"/>
        <v>685.1900000000004</v>
      </c>
      <c r="K5386" s="19" t="str">
        <f t="shared" si="336"/>
        <v>Mar-14</v>
      </c>
      <c r="L5386" s="20">
        <f t="shared" si="339"/>
        <v>5291</v>
      </c>
      <c r="M5386" s="21">
        <f t="shared" si="337"/>
        <v>0.12950103950103958</v>
      </c>
    </row>
    <row r="5387" spans="1:13" x14ac:dyDescent="0.3">
      <c r="A5387" s="112">
        <v>41722</v>
      </c>
      <c r="B5387" s="114" t="s">
        <v>103</v>
      </c>
      <c r="C5387" s="102">
        <v>0.70138888888888884</v>
      </c>
      <c r="D5387" s="87" t="s">
        <v>31</v>
      </c>
      <c r="E5387" s="114" t="s">
        <v>1832</v>
      </c>
      <c r="F5387" s="113">
        <v>3.75</v>
      </c>
      <c r="G5387" s="88">
        <v>1</v>
      </c>
      <c r="H5387" s="87" t="s">
        <v>33</v>
      </c>
      <c r="I5387" s="23">
        <v>-1</v>
      </c>
      <c r="J5387" s="18">
        <f t="shared" si="338"/>
        <v>684.1900000000004</v>
      </c>
      <c r="K5387" s="19" t="str">
        <f t="shared" si="336"/>
        <v>Mar-14</v>
      </c>
      <c r="L5387" s="20">
        <f t="shared" si="339"/>
        <v>5292</v>
      </c>
      <c r="M5387" s="21">
        <f t="shared" si="337"/>
        <v>0.12928760393046115</v>
      </c>
    </row>
    <row r="5388" spans="1:13" x14ac:dyDescent="0.3">
      <c r="A5388" s="112">
        <v>41722</v>
      </c>
      <c r="B5388" s="114" t="s">
        <v>45</v>
      </c>
      <c r="C5388" s="102">
        <v>0.71527777777777779</v>
      </c>
      <c r="D5388" s="87" t="s">
        <v>31</v>
      </c>
      <c r="E5388" s="114" t="s">
        <v>1833</v>
      </c>
      <c r="F5388" s="113">
        <v>3.75</v>
      </c>
      <c r="G5388" s="88">
        <v>1</v>
      </c>
      <c r="H5388" s="87" t="s">
        <v>42</v>
      </c>
      <c r="I5388" s="23">
        <v>2.75</v>
      </c>
      <c r="J5388" s="18">
        <f t="shared" si="338"/>
        <v>686.9400000000004</v>
      </c>
      <c r="K5388" s="19" t="str">
        <f t="shared" si="336"/>
        <v>Mar-14</v>
      </c>
      <c r="L5388" s="20">
        <f t="shared" si="339"/>
        <v>5293</v>
      </c>
      <c r="M5388" s="21">
        <f t="shared" si="337"/>
        <v>0.12978273191006998</v>
      </c>
    </row>
    <row r="5389" spans="1:13" x14ac:dyDescent="0.3">
      <c r="A5389" s="129">
        <v>41722</v>
      </c>
      <c r="B5389" s="125" t="s">
        <v>86</v>
      </c>
      <c r="C5389" s="125">
        <v>15.3</v>
      </c>
      <c r="D5389" s="87" t="s">
        <v>31</v>
      </c>
      <c r="E5389" s="125" t="s">
        <v>1812</v>
      </c>
      <c r="F5389" s="127">
        <v>4.33</v>
      </c>
      <c r="G5389" s="70">
        <v>1</v>
      </c>
      <c r="H5389" s="69">
        <v>1</v>
      </c>
      <c r="I5389" s="79">
        <v>3.33</v>
      </c>
      <c r="J5389" s="18">
        <f t="shared" si="338"/>
        <v>690.27000000000044</v>
      </c>
      <c r="K5389" s="19" t="str">
        <f t="shared" si="336"/>
        <v>Mar-14</v>
      </c>
      <c r="L5389" s="20">
        <f t="shared" si="339"/>
        <v>5294</v>
      </c>
      <c r="M5389" s="21">
        <f t="shared" si="337"/>
        <v>0.13038723082735179</v>
      </c>
    </row>
    <row r="5390" spans="1:13" x14ac:dyDescent="0.3">
      <c r="A5390" s="129">
        <v>41722</v>
      </c>
      <c r="B5390" s="125" t="s">
        <v>103</v>
      </c>
      <c r="C5390" s="125">
        <v>15.5</v>
      </c>
      <c r="D5390" s="87" t="s">
        <v>31</v>
      </c>
      <c r="E5390" s="125" t="s">
        <v>2903</v>
      </c>
      <c r="F5390" s="127">
        <v>5</v>
      </c>
      <c r="G5390" s="70">
        <v>1</v>
      </c>
      <c r="H5390" s="69">
        <v>4</v>
      </c>
      <c r="I5390" s="79">
        <v>-1</v>
      </c>
      <c r="J5390" s="18">
        <f t="shared" si="338"/>
        <v>689.27000000000044</v>
      </c>
      <c r="K5390" s="19" t="str">
        <f t="shared" si="336"/>
        <v>Mar-14</v>
      </c>
      <c r="L5390" s="20">
        <f t="shared" si="339"/>
        <v>5295</v>
      </c>
      <c r="M5390" s="21">
        <f t="shared" si="337"/>
        <v>0.13017374881964125</v>
      </c>
    </row>
    <row r="5391" spans="1:13" x14ac:dyDescent="0.3">
      <c r="A5391" s="129">
        <v>41722</v>
      </c>
      <c r="B5391" s="125" t="s">
        <v>86</v>
      </c>
      <c r="C5391" s="125">
        <v>16.3</v>
      </c>
      <c r="D5391" s="87" t="s">
        <v>31</v>
      </c>
      <c r="E5391" s="125" t="s">
        <v>8648</v>
      </c>
      <c r="F5391" s="127">
        <v>4.5</v>
      </c>
      <c r="G5391" s="70">
        <v>1</v>
      </c>
      <c r="H5391" s="69">
        <v>2</v>
      </c>
      <c r="I5391" s="79">
        <v>-1</v>
      </c>
      <c r="J5391" s="18">
        <f t="shared" si="338"/>
        <v>688.27000000000044</v>
      </c>
      <c r="K5391" s="19" t="str">
        <f t="shared" si="336"/>
        <v>Mar-14</v>
      </c>
      <c r="L5391" s="20">
        <f t="shared" si="339"/>
        <v>5296</v>
      </c>
      <c r="M5391" s="21">
        <f t="shared" si="337"/>
        <v>0.12996034743202425</v>
      </c>
    </row>
    <row r="5392" spans="1:13" x14ac:dyDescent="0.3">
      <c r="A5392" s="129">
        <v>41722</v>
      </c>
      <c r="B5392" s="125" t="s">
        <v>45</v>
      </c>
      <c r="C5392" s="125">
        <v>17.100000000000001</v>
      </c>
      <c r="D5392" s="87" t="s">
        <v>31</v>
      </c>
      <c r="E5392" s="125" t="s">
        <v>7148</v>
      </c>
      <c r="F5392" s="127">
        <v>5</v>
      </c>
      <c r="G5392" s="70">
        <v>1</v>
      </c>
      <c r="H5392" s="69">
        <v>4</v>
      </c>
      <c r="I5392" s="79">
        <v>-1</v>
      </c>
      <c r="J5392" s="18">
        <f t="shared" si="338"/>
        <v>687.27000000000044</v>
      </c>
      <c r="K5392" s="19" t="str">
        <f t="shared" si="336"/>
        <v>Mar-14</v>
      </c>
      <c r="L5392" s="20">
        <f t="shared" si="339"/>
        <v>5297</v>
      </c>
      <c r="M5392" s="21">
        <f t="shared" si="337"/>
        <v>0.12974702661884094</v>
      </c>
    </row>
    <row r="5393" spans="1:13" x14ac:dyDescent="0.3">
      <c r="A5393" s="129">
        <v>41722</v>
      </c>
      <c r="B5393" s="125" t="s">
        <v>103</v>
      </c>
      <c r="C5393" s="125">
        <v>17.2</v>
      </c>
      <c r="D5393" s="87" t="s">
        <v>31</v>
      </c>
      <c r="E5393" s="125" t="s">
        <v>6554</v>
      </c>
      <c r="F5393" s="127">
        <v>5.5</v>
      </c>
      <c r="G5393" s="70">
        <v>1</v>
      </c>
      <c r="H5393" s="69">
        <v>4</v>
      </c>
      <c r="I5393" s="79">
        <v>-1</v>
      </c>
      <c r="J5393" s="18">
        <f t="shared" si="338"/>
        <v>686.27000000000044</v>
      </c>
      <c r="K5393" s="19" t="str">
        <f t="shared" si="336"/>
        <v>Mar-14</v>
      </c>
      <c r="L5393" s="20">
        <f t="shared" si="339"/>
        <v>5298</v>
      </c>
      <c r="M5393" s="21">
        <f t="shared" si="337"/>
        <v>0.12953378633446591</v>
      </c>
    </row>
    <row r="5394" spans="1:13" x14ac:dyDescent="0.3">
      <c r="A5394" s="112">
        <v>41723</v>
      </c>
      <c r="B5394" s="114" t="s">
        <v>130</v>
      </c>
      <c r="C5394" s="102">
        <v>0.58333333333333337</v>
      </c>
      <c r="D5394" s="87" t="s">
        <v>31</v>
      </c>
      <c r="E5394" s="114" t="s">
        <v>1834</v>
      </c>
      <c r="F5394" s="113">
        <v>2.88</v>
      </c>
      <c r="G5394" s="88">
        <v>1</v>
      </c>
      <c r="H5394" s="87" t="s">
        <v>33</v>
      </c>
      <c r="I5394" s="23">
        <v>-1</v>
      </c>
      <c r="J5394" s="18">
        <f t="shared" si="338"/>
        <v>685.27000000000044</v>
      </c>
      <c r="K5394" s="19" t="str">
        <f t="shared" si="336"/>
        <v>Mar-14</v>
      </c>
      <c r="L5394" s="20">
        <f t="shared" si="339"/>
        <v>5299</v>
      </c>
      <c r="M5394" s="21">
        <f t="shared" si="337"/>
        <v>0.12932062653330825</v>
      </c>
    </row>
    <row r="5395" spans="1:13" x14ac:dyDescent="0.3">
      <c r="A5395" s="112">
        <v>41723</v>
      </c>
      <c r="B5395" s="114" t="s">
        <v>74</v>
      </c>
      <c r="C5395" s="102">
        <v>0.59027777777777779</v>
      </c>
      <c r="D5395" s="87" t="s">
        <v>31</v>
      </c>
      <c r="E5395" s="114" t="s">
        <v>1835</v>
      </c>
      <c r="F5395" s="113">
        <v>3</v>
      </c>
      <c r="G5395" s="88">
        <v>1</v>
      </c>
      <c r="H5395" s="87" t="s">
        <v>33</v>
      </c>
      <c r="I5395" s="23">
        <v>-1</v>
      </c>
      <c r="J5395" s="18">
        <f t="shared" si="338"/>
        <v>684.27000000000044</v>
      </c>
      <c r="K5395" s="19" t="str">
        <f t="shared" si="336"/>
        <v>Mar-14</v>
      </c>
      <c r="L5395" s="20">
        <f t="shared" si="339"/>
        <v>5300</v>
      </c>
      <c r="M5395" s="21">
        <f t="shared" si="337"/>
        <v>0.1291075471698114</v>
      </c>
    </row>
    <row r="5396" spans="1:13" x14ac:dyDescent="0.3">
      <c r="A5396" s="112">
        <v>41723</v>
      </c>
      <c r="B5396" s="114" t="s">
        <v>30</v>
      </c>
      <c r="C5396" s="102">
        <v>0.59722222222222221</v>
      </c>
      <c r="D5396" s="87" t="s">
        <v>31</v>
      </c>
      <c r="E5396" s="114" t="s">
        <v>1836</v>
      </c>
      <c r="F5396" s="113">
        <v>3.75</v>
      </c>
      <c r="G5396" s="88">
        <v>1</v>
      </c>
      <c r="H5396" s="87" t="s">
        <v>33</v>
      </c>
      <c r="I5396" s="23">
        <v>-1</v>
      </c>
      <c r="J5396" s="18">
        <f t="shared" si="338"/>
        <v>683.27000000000044</v>
      </c>
      <c r="K5396" s="19" t="str">
        <f t="shared" si="336"/>
        <v>Mar-14</v>
      </c>
      <c r="L5396" s="20">
        <f t="shared" si="339"/>
        <v>5301</v>
      </c>
      <c r="M5396" s="21">
        <f t="shared" si="337"/>
        <v>0.1288945481984532</v>
      </c>
    </row>
    <row r="5397" spans="1:13" x14ac:dyDescent="0.3">
      <c r="A5397" s="129">
        <v>41723</v>
      </c>
      <c r="B5397" s="125" t="s">
        <v>30</v>
      </c>
      <c r="C5397" s="125">
        <v>15.25</v>
      </c>
      <c r="D5397" s="87" t="s">
        <v>31</v>
      </c>
      <c r="E5397" s="125" t="s">
        <v>2629</v>
      </c>
      <c r="F5397" s="127">
        <v>5.5</v>
      </c>
      <c r="G5397" s="70">
        <v>1</v>
      </c>
      <c r="H5397" s="69">
        <v>5</v>
      </c>
      <c r="I5397" s="79">
        <v>-1</v>
      </c>
      <c r="J5397" s="18">
        <f t="shared" si="338"/>
        <v>682.27000000000044</v>
      </c>
      <c r="K5397" s="19" t="str">
        <f t="shared" si="336"/>
        <v>Mar-14</v>
      </c>
      <c r="L5397" s="20">
        <f t="shared" si="339"/>
        <v>5302</v>
      </c>
      <c r="M5397" s="21">
        <f t="shared" si="337"/>
        <v>0.12868162957374585</v>
      </c>
    </row>
    <row r="5398" spans="1:13" x14ac:dyDescent="0.3">
      <c r="A5398" s="129">
        <v>41723</v>
      </c>
      <c r="B5398" s="125" t="s">
        <v>74</v>
      </c>
      <c r="C5398" s="125">
        <v>15.45</v>
      </c>
      <c r="D5398" s="87" t="s">
        <v>31</v>
      </c>
      <c r="E5398" s="125" t="s">
        <v>8649</v>
      </c>
      <c r="F5398" s="127">
        <v>4.5</v>
      </c>
      <c r="G5398" s="70">
        <v>1</v>
      </c>
      <c r="H5398" s="69">
        <v>3</v>
      </c>
      <c r="I5398" s="79">
        <v>-1</v>
      </c>
      <c r="J5398" s="18">
        <f t="shared" si="338"/>
        <v>681.27000000000044</v>
      </c>
      <c r="K5398" s="19" t="str">
        <f t="shared" si="336"/>
        <v>Mar-14</v>
      </c>
      <c r="L5398" s="20">
        <f t="shared" si="339"/>
        <v>5303</v>
      </c>
      <c r="M5398" s="21">
        <f t="shared" si="337"/>
        <v>0.1284687912502358</v>
      </c>
    </row>
    <row r="5399" spans="1:13" x14ac:dyDescent="0.3">
      <c r="A5399" s="129">
        <v>41723</v>
      </c>
      <c r="B5399" s="125" t="s">
        <v>74</v>
      </c>
      <c r="C5399" s="125">
        <v>15.45</v>
      </c>
      <c r="D5399" s="87" t="s">
        <v>31</v>
      </c>
      <c r="E5399" s="125" t="s">
        <v>8650</v>
      </c>
      <c r="F5399" s="127">
        <v>5.5</v>
      </c>
      <c r="G5399" s="70">
        <v>1</v>
      </c>
      <c r="H5399" s="69">
        <v>2</v>
      </c>
      <c r="I5399" s="79">
        <v>-1</v>
      </c>
      <c r="J5399" s="18">
        <f t="shared" si="338"/>
        <v>680.27000000000044</v>
      </c>
      <c r="K5399" s="19" t="str">
        <f t="shared" si="336"/>
        <v>Mar-14</v>
      </c>
      <c r="L5399" s="20">
        <f t="shared" si="339"/>
        <v>5304</v>
      </c>
      <c r="M5399" s="21">
        <f t="shared" si="337"/>
        <v>0.12825603318250386</v>
      </c>
    </row>
    <row r="5400" spans="1:13" x14ac:dyDescent="0.3">
      <c r="A5400" s="129">
        <v>41723</v>
      </c>
      <c r="B5400" s="125" t="s">
        <v>74</v>
      </c>
      <c r="C5400" s="125">
        <v>16.2</v>
      </c>
      <c r="D5400" s="87" t="s">
        <v>31</v>
      </c>
      <c r="E5400" s="125" t="s">
        <v>456</v>
      </c>
      <c r="F5400" s="127">
        <v>6</v>
      </c>
      <c r="G5400" s="70">
        <v>0</v>
      </c>
      <c r="H5400" s="69" t="s">
        <v>6111</v>
      </c>
      <c r="I5400" s="79">
        <v>0</v>
      </c>
      <c r="J5400" s="18">
        <f t="shared" si="338"/>
        <v>680.27000000000044</v>
      </c>
      <c r="K5400" s="19" t="str">
        <f t="shared" si="336"/>
        <v>Mar-14</v>
      </c>
      <c r="L5400" s="20">
        <f t="shared" si="339"/>
        <v>5304</v>
      </c>
      <c r="M5400" s="21">
        <f t="shared" si="337"/>
        <v>0.12825603318250386</v>
      </c>
    </row>
    <row r="5401" spans="1:13" x14ac:dyDescent="0.3">
      <c r="A5401" s="129">
        <v>41723</v>
      </c>
      <c r="B5401" s="125" t="s">
        <v>130</v>
      </c>
      <c r="C5401" s="125">
        <v>16.45</v>
      </c>
      <c r="D5401" s="87" t="s">
        <v>31</v>
      </c>
      <c r="E5401" s="125" t="s">
        <v>956</v>
      </c>
      <c r="F5401" s="127">
        <v>4.5</v>
      </c>
      <c r="G5401" s="70">
        <v>1</v>
      </c>
      <c r="H5401" s="69">
        <v>1</v>
      </c>
      <c r="I5401" s="79">
        <v>3.5</v>
      </c>
      <c r="J5401" s="18">
        <f t="shared" si="338"/>
        <v>683.77000000000044</v>
      </c>
      <c r="K5401" s="19" t="str">
        <f t="shared" si="336"/>
        <v>Mar-14</v>
      </c>
      <c r="L5401" s="20">
        <f t="shared" si="339"/>
        <v>5305</v>
      </c>
      <c r="M5401" s="21">
        <f t="shared" si="337"/>
        <v>0.12889161168708774</v>
      </c>
    </row>
    <row r="5402" spans="1:13" x14ac:dyDescent="0.3">
      <c r="A5402" s="129">
        <v>41723</v>
      </c>
      <c r="B5402" s="125" t="s">
        <v>74</v>
      </c>
      <c r="C5402" s="125">
        <v>16.55</v>
      </c>
      <c r="D5402" s="87" t="s">
        <v>31</v>
      </c>
      <c r="E5402" s="125" t="s">
        <v>8651</v>
      </c>
      <c r="F5402" s="127">
        <v>5</v>
      </c>
      <c r="G5402" s="70">
        <v>1</v>
      </c>
      <c r="H5402" s="69">
        <v>6</v>
      </c>
      <c r="I5402" s="79">
        <v>-1</v>
      </c>
      <c r="J5402" s="18">
        <f t="shared" si="338"/>
        <v>682.77000000000044</v>
      </c>
      <c r="K5402" s="19" t="str">
        <f t="shared" si="336"/>
        <v>Mar-14</v>
      </c>
      <c r="L5402" s="20">
        <f t="shared" si="339"/>
        <v>5306</v>
      </c>
      <c r="M5402" s="21">
        <f t="shared" si="337"/>
        <v>0.12867885412740301</v>
      </c>
    </row>
    <row r="5403" spans="1:13" x14ac:dyDescent="0.3">
      <c r="A5403" s="112">
        <v>41724</v>
      </c>
      <c r="B5403" s="114" t="s">
        <v>29</v>
      </c>
      <c r="C5403" s="102">
        <v>0.66666666666666663</v>
      </c>
      <c r="D5403" s="87" t="s">
        <v>31</v>
      </c>
      <c r="E5403" s="114" t="s">
        <v>1837</v>
      </c>
      <c r="F5403" s="113">
        <v>3.25</v>
      </c>
      <c r="G5403" s="88">
        <v>1</v>
      </c>
      <c r="H5403" s="87" t="s">
        <v>33</v>
      </c>
      <c r="I5403" s="23">
        <v>-1</v>
      </c>
      <c r="J5403" s="18">
        <f t="shared" si="338"/>
        <v>681.77000000000044</v>
      </c>
      <c r="K5403" s="19" t="str">
        <f t="shared" si="336"/>
        <v>Mar-14</v>
      </c>
      <c r="L5403" s="20">
        <f t="shared" si="339"/>
        <v>5307</v>
      </c>
      <c r="M5403" s="21">
        <f t="shared" si="337"/>
        <v>0.12846617674769181</v>
      </c>
    </row>
    <row r="5404" spans="1:13" x14ac:dyDescent="0.3">
      <c r="A5404" s="112">
        <v>41724</v>
      </c>
      <c r="B5404" s="114" t="s">
        <v>43</v>
      </c>
      <c r="C5404" s="102">
        <v>0.77083333333333337</v>
      </c>
      <c r="D5404" s="87" t="s">
        <v>31</v>
      </c>
      <c r="E5404" s="114" t="s">
        <v>1722</v>
      </c>
      <c r="F5404" s="113">
        <v>3.25</v>
      </c>
      <c r="G5404" s="88">
        <v>1</v>
      </c>
      <c r="H5404" s="87" t="s">
        <v>42</v>
      </c>
      <c r="I5404" s="23">
        <v>2.25</v>
      </c>
      <c r="J5404" s="18">
        <f t="shared" si="338"/>
        <v>684.02000000000044</v>
      </c>
      <c r="K5404" s="19" t="str">
        <f t="shared" si="336"/>
        <v>Mar-14</v>
      </c>
      <c r="L5404" s="20">
        <f t="shared" si="339"/>
        <v>5308</v>
      </c>
      <c r="M5404" s="21">
        <f t="shared" si="337"/>
        <v>0.1288658628485306</v>
      </c>
    </row>
    <row r="5405" spans="1:13" x14ac:dyDescent="0.3">
      <c r="A5405" s="129">
        <v>41724</v>
      </c>
      <c r="B5405" s="125" t="s">
        <v>29</v>
      </c>
      <c r="C5405" s="125">
        <v>14.3</v>
      </c>
      <c r="D5405" s="87" t="s">
        <v>31</v>
      </c>
      <c r="E5405" s="125" t="s">
        <v>6504</v>
      </c>
      <c r="F5405" s="127">
        <v>6</v>
      </c>
      <c r="G5405" s="70">
        <v>1</v>
      </c>
      <c r="H5405" s="69">
        <v>9</v>
      </c>
      <c r="I5405" s="79">
        <v>-1</v>
      </c>
      <c r="J5405" s="18">
        <f t="shared" si="338"/>
        <v>683.02000000000044</v>
      </c>
      <c r="K5405" s="19" t="str">
        <f t="shared" si="336"/>
        <v>Mar-14</v>
      </c>
      <c r="L5405" s="20">
        <f t="shared" si="339"/>
        <v>5309</v>
      </c>
      <c r="M5405" s="21">
        <f t="shared" si="337"/>
        <v>0.12865323036353371</v>
      </c>
    </row>
    <row r="5406" spans="1:13" x14ac:dyDescent="0.3">
      <c r="A5406" s="129">
        <v>41724</v>
      </c>
      <c r="B5406" s="125" t="s">
        <v>84</v>
      </c>
      <c r="C5406" s="125">
        <v>14.4</v>
      </c>
      <c r="D5406" s="87" t="s">
        <v>31</v>
      </c>
      <c r="E5406" s="125" t="s">
        <v>2516</v>
      </c>
      <c r="F5406" s="127">
        <v>6</v>
      </c>
      <c r="G5406" s="70">
        <v>1</v>
      </c>
      <c r="H5406" s="69">
        <v>8</v>
      </c>
      <c r="I5406" s="79">
        <v>-1</v>
      </c>
      <c r="J5406" s="18">
        <f t="shared" si="338"/>
        <v>682.02000000000044</v>
      </c>
      <c r="K5406" s="19" t="str">
        <f t="shared" si="336"/>
        <v>Mar-14</v>
      </c>
      <c r="L5406" s="20">
        <f t="shared" si="339"/>
        <v>5310</v>
      </c>
      <c r="M5406" s="21">
        <f t="shared" si="337"/>
        <v>0.12844067796610179</v>
      </c>
    </row>
    <row r="5407" spans="1:13" x14ac:dyDescent="0.3">
      <c r="A5407" s="129">
        <v>41724</v>
      </c>
      <c r="B5407" s="125" t="s">
        <v>30</v>
      </c>
      <c r="C5407" s="125">
        <v>16.2</v>
      </c>
      <c r="D5407" s="87" t="s">
        <v>31</v>
      </c>
      <c r="E5407" s="125" t="s">
        <v>1054</v>
      </c>
      <c r="F5407" s="127">
        <v>4.5</v>
      </c>
      <c r="G5407" s="70">
        <v>1</v>
      </c>
      <c r="H5407" s="69">
        <v>7</v>
      </c>
      <c r="I5407" s="79">
        <v>-1</v>
      </c>
      <c r="J5407" s="18">
        <f t="shared" si="338"/>
        <v>681.02000000000044</v>
      </c>
      <c r="K5407" s="19" t="str">
        <f t="shared" si="336"/>
        <v>Mar-14</v>
      </c>
      <c r="L5407" s="20">
        <f t="shared" si="339"/>
        <v>5311</v>
      </c>
      <c r="M5407" s="21">
        <f t="shared" si="337"/>
        <v>0.12822820561099613</v>
      </c>
    </row>
    <row r="5408" spans="1:13" x14ac:dyDescent="0.3">
      <c r="A5408" s="129">
        <v>41724</v>
      </c>
      <c r="B5408" s="125" t="s">
        <v>29</v>
      </c>
      <c r="C5408" s="125">
        <v>17</v>
      </c>
      <c r="D5408" s="87" t="s">
        <v>31</v>
      </c>
      <c r="E5408" s="125" t="s">
        <v>918</v>
      </c>
      <c r="F5408" s="127">
        <v>5.5</v>
      </c>
      <c r="G5408" s="70">
        <v>1</v>
      </c>
      <c r="H5408" s="69">
        <v>3</v>
      </c>
      <c r="I5408" s="79">
        <v>-1</v>
      </c>
      <c r="J5408" s="18">
        <f t="shared" si="338"/>
        <v>680.02000000000044</v>
      </c>
      <c r="K5408" s="19" t="str">
        <f t="shared" si="336"/>
        <v>Mar-14</v>
      </c>
      <c r="L5408" s="20">
        <f t="shared" si="339"/>
        <v>5312</v>
      </c>
      <c r="M5408" s="21">
        <f t="shared" si="337"/>
        <v>0.12801581325301212</v>
      </c>
    </row>
    <row r="5409" spans="1:13" x14ac:dyDescent="0.3">
      <c r="A5409" s="128">
        <v>41724</v>
      </c>
      <c r="B5409" s="114" t="s">
        <v>43</v>
      </c>
      <c r="C5409" s="114">
        <v>19</v>
      </c>
      <c r="D5409" s="87" t="s">
        <v>31</v>
      </c>
      <c r="E5409" s="114" t="s">
        <v>594</v>
      </c>
      <c r="F5409" s="113">
        <v>5.5</v>
      </c>
      <c r="G5409" s="70">
        <v>1</v>
      </c>
      <c r="H5409" s="71" t="s">
        <v>6518</v>
      </c>
      <c r="I5409" s="63">
        <v>-1</v>
      </c>
      <c r="J5409" s="18">
        <f t="shared" si="338"/>
        <v>679.02000000000044</v>
      </c>
      <c r="K5409" s="19" t="str">
        <f t="shared" si="336"/>
        <v>Mar-14</v>
      </c>
      <c r="L5409" s="20">
        <f t="shared" si="339"/>
        <v>5313</v>
      </c>
      <c r="M5409" s="21">
        <f t="shared" si="337"/>
        <v>0.1278035008469792</v>
      </c>
    </row>
    <row r="5410" spans="1:13" x14ac:dyDescent="0.3">
      <c r="A5410" s="128">
        <v>41724</v>
      </c>
      <c r="B5410" s="114" t="s">
        <v>43</v>
      </c>
      <c r="C5410" s="114">
        <v>20.3</v>
      </c>
      <c r="D5410" s="87" t="s">
        <v>31</v>
      </c>
      <c r="E5410" s="114" t="s">
        <v>2077</v>
      </c>
      <c r="F5410" s="113">
        <v>5.5</v>
      </c>
      <c r="G5410" s="70">
        <v>1</v>
      </c>
      <c r="H5410" s="71" t="s">
        <v>6512</v>
      </c>
      <c r="I5410" s="63">
        <v>-1</v>
      </c>
      <c r="J5410" s="18">
        <f t="shared" si="338"/>
        <v>678.02000000000044</v>
      </c>
      <c r="K5410" s="19" t="str">
        <f t="shared" si="336"/>
        <v>Mar-14</v>
      </c>
      <c r="L5410" s="20">
        <f t="shared" si="339"/>
        <v>5314</v>
      </c>
      <c r="M5410" s="21">
        <f t="shared" si="337"/>
        <v>0.12759126834776072</v>
      </c>
    </row>
    <row r="5411" spans="1:13" x14ac:dyDescent="0.3">
      <c r="A5411" s="128">
        <v>41724</v>
      </c>
      <c r="B5411" s="114" t="s">
        <v>43</v>
      </c>
      <c r="C5411" s="114">
        <v>20.3</v>
      </c>
      <c r="D5411" s="87" t="s">
        <v>31</v>
      </c>
      <c r="E5411" s="114" t="s">
        <v>8652</v>
      </c>
      <c r="F5411" s="113">
        <v>5</v>
      </c>
      <c r="G5411" s="70">
        <v>1</v>
      </c>
      <c r="H5411" s="71" t="s">
        <v>6526</v>
      </c>
      <c r="I5411" s="63">
        <v>4</v>
      </c>
      <c r="J5411" s="18">
        <f t="shared" si="338"/>
        <v>682.02000000000044</v>
      </c>
      <c r="K5411" s="19" t="str">
        <f t="shared" si="336"/>
        <v>Mar-14</v>
      </c>
      <c r="L5411" s="20">
        <f t="shared" si="339"/>
        <v>5315</v>
      </c>
      <c r="M5411" s="21">
        <f t="shared" si="337"/>
        <v>0.1283198494825965</v>
      </c>
    </row>
    <row r="5412" spans="1:13" x14ac:dyDescent="0.3">
      <c r="A5412" s="112">
        <v>41725</v>
      </c>
      <c r="B5412" s="114" t="s">
        <v>30</v>
      </c>
      <c r="C5412" s="102">
        <v>0.58333333333333337</v>
      </c>
      <c r="D5412" s="87" t="s">
        <v>31</v>
      </c>
      <c r="E5412" s="114" t="s">
        <v>1838</v>
      </c>
      <c r="F5412" s="113">
        <v>4</v>
      </c>
      <c r="G5412" s="88">
        <v>1</v>
      </c>
      <c r="H5412" s="87" t="s">
        <v>33</v>
      </c>
      <c r="I5412" s="23">
        <v>-1</v>
      </c>
      <c r="J5412" s="18">
        <f t="shared" si="338"/>
        <v>681.02000000000044</v>
      </c>
      <c r="K5412" s="19" t="str">
        <f t="shared" si="336"/>
        <v>Mar-14</v>
      </c>
      <c r="L5412" s="20">
        <f t="shared" si="339"/>
        <v>5316</v>
      </c>
      <c r="M5412" s="21">
        <f t="shared" si="337"/>
        <v>0.12810759969902191</v>
      </c>
    </row>
    <row r="5413" spans="1:13" x14ac:dyDescent="0.3">
      <c r="A5413" s="112">
        <v>41725</v>
      </c>
      <c r="B5413" s="87" t="s">
        <v>30</v>
      </c>
      <c r="C5413" s="102">
        <v>0.62847222222222221</v>
      </c>
      <c r="D5413" s="87" t="s">
        <v>31</v>
      </c>
      <c r="E5413" s="114" t="s">
        <v>1839</v>
      </c>
      <c r="F5413" s="113">
        <v>3.25</v>
      </c>
      <c r="G5413" s="88">
        <v>1</v>
      </c>
      <c r="H5413" s="87" t="s">
        <v>33</v>
      </c>
      <c r="I5413" s="23">
        <v>-1</v>
      </c>
      <c r="J5413" s="18">
        <f t="shared" si="338"/>
        <v>680.02000000000044</v>
      </c>
      <c r="K5413" s="19" t="str">
        <f t="shared" si="336"/>
        <v>Mar-14</v>
      </c>
      <c r="L5413" s="20">
        <f t="shared" si="339"/>
        <v>5317</v>
      </c>
      <c r="M5413" s="21">
        <f t="shared" si="337"/>
        <v>0.12789542975362053</v>
      </c>
    </row>
    <row r="5414" spans="1:13" x14ac:dyDescent="0.3">
      <c r="A5414" s="112">
        <v>41725</v>
      </c>
      <c r="B5414" s="114" t="s">
        <v>145</v>
      </c>
      <c r="C5414" s="102">
        <v>0.66666666666666663</v>
      </c>
      <c r="D5414" s="87" t="s">
        <v>31</v>
      </c>
      <c r="E5414" s="114" t="s">
        <v>1658</v>
      </c>
      <c r="F5414" s="113">
        <v>3.75</v>
      </c>
      <c r="G5414" s="88">
        <v>1</v>
      </c>
      <c r="H5414" s="87" t="s">
        <v>33</v>
      </c>
      <c r="I5414" s="23">
        <v>-1</v>
      </c>
      <c r="J5414" s="18">
        <f t="shared" si="338"/>
        <v>679.02000000000044</v>
      </c>
      <c r="K5414" s="19" t="str">
        <f t="shared" si="336"/>
        <v>Mar-14</v>
      </c>
      <c r="L5414" s="20">
        <f t="shared" si="339"/>
        <v>5318</v>
      </c>
      <c r="M5414" s="21">
        <f t="shared" si="337"/>
        <v>0.12768333960135397</v>
      </c>
    </row>
    <row r="5415" spans="1:13" x14ac:dyDescent="0.3">
      <c r="A5415" s="112">
        <v>41725</v>
      </c>
      <c r="B5415" s="114" t="s">
        <v>43</v>
      </c>
      <c r="C5415" s="102">
        <v>0.73263888888888884</v>
      </c>
      <c r="D5415" s="87" t="s">
        <v>31</v>
      </c>
      <c r="E5415" s="114" t="s">
        <v>1840</v>
      </c>
      <c r="F5415" s="113">
        <v>2.75</v>
      </c>
      <c r="G5415" s="88">
        <v>1</v>
      </c>
      <c r="H5415" s="87" t="s">
        <v>33</v>
      </c>
      <c r="I5415" s="23">
        <v>-1</v>
      </c>
      <c r="J5415" s="18">
        <f t="shared" si="338"/>
        <v>678.02000000000044</v>
      </c>
      <c r="K5415" s="19" t="str">
        <f t="shared" si="336"/>
        <v>Mar-14</v>
      </c>
      <c r="L5415" s="20">
        <f t="shared" si="339"/>
        <v>5319</v>
      </c>
      <c r="M5415" s="21">
        <f t="shared" si="337"/>
        <v>0.1274713291972176</v>
      </c>
    </row>
    <row r="5416" spans="1:13" x14ac:dyDescent="0.3">
      <c r="A5416" s="112">
        <v>41725</v>
      </c>
      <c r="B5416" s="114" t="s">
        <v>43</v>
      </c>
      <c r="C5416" s="102">
        <v>0.77430555555555547</v>
      </c>
      <c r="D5416" s="87" t="s">
        <v>31</v>
      </c>
      <c r="E5416" s="114" t="s">
        <v>1841</v>
      </c>
      <c r="F5416" s="113">
        <v>3.75</v>
      </c>
      <c r="G5416" s="88">
        <v>1</v>
      </c>
      <c r="H5416" s="87" t="s">
        <v>33</v>
      </c>
      <c r="I5416" s="23">
        <v>-1</v>
      </c>
      <c r="J5416" s="18">
        <f t="shared" si="338"/>
        <v>677.02000000000044</v>
      </c>
      <c r="K5416" s="19" t="str">
        <f t="shared" si="336"/>
        <v>Mar-14</v>
      </c>
      <c r="L5416" s="20">
        <f t="shared" si="339"/>
        <v>5320</v>
      </c>
      <c r="M5416" s="21">
        <f t="shared" si="337"/>
        <v>0.12725939849624068</v>
      </c>
    </row>
    <row r="5417" spans="1:13" x14ac:dyDescent="0.3">
      <c r="A5417" s="112">
        <v>41725</v>
      </c>
      <c r="B5417" s="114" t="s">
        <v>43</v>
      </c>
      <c r="C5417" s="102">
        <v>0.79513888888888884</v>
      </c>
      <c r="D5417" s="87" t="s">
        <v>31</v>
      </c>
      <c r="E5417" s="114" t="s">
        <v>1842</v>
      </c>
      <c r="F5417" s="113">
        <v>4</v>
      </c>
      <c r="G5417" s="88">
        <v>1</v>
      </c>
      <c r="H5417" s="87" t="s">
        <v>42</v>
      </c>
      <c r="I5417" s="23">
        <v>3</v>
      </c>
      <c r="J5417" s="18">
        <f t="shared" si="338"/>
        <v>680.02000000000044</v>
      </c>
      <c r="K5417" s="19" t="str">
        <f t="shared" si="336"/>
        <v>Mar-14</v>
      </c>
      <c r="L5417" s="20">
        <f t="shared" si="339"/>
        <v>5321</v>
      </c>
      <c r="M5417" s="21">
        <f t="shared" si="337"/>
        <v>0.12779928584852479</v>
      </c>
    </row>
    <row r="5418" spans="1:13" x14ac:dyDescent="0.3">
      <c r="A5418" s="129">
        <v>41725</v>
      </c>
      <c r="B5418" s="125" t="s">
        <v>145</v>
      </c>
      <c r="C5418" s="125">
        <v>14.2</v>
      </c>
      <c r="D5418" s="87" t="s">
        <v>31</v>
      </c>
      <c r="E5418" s="125" t="s">
        <v>8653</v>
      </c>
      <c r="F5418" s="127">
        <v>5.5</v>
      </c>
      <c r="G5418" s="70">
        <v>1</v>
      </c>
      <c r="H5418" s="69">
        <v>1</v>
      </c>
      <c r="I5418" s="79">
        <v>3.38</v>
      </c>
      <c r="J5418" s="18">
        <f t="shared" si="338"/>
        <v>683.40000000000043</v>
      </c>
      <c r="K5418" s="19" t="str">
        <f t="shared" si="336"/>
        <v>Mar-14</v>
      </c>
      <c r="L5418" s="20">
        <f t="shared" si="339"/>
        <v>5322</v>
      </c>
      <c r="M5418" s="21">
        <f t="shared" si="337"/>
        <v>0.12841037204058633</v>
      </c>
    </row>
    <row r="5419" spans="1:13" x14ac:dyDescent="0.3">
      <c r="A5419" s="129">
        <v>41725</v>
      </c>
      <c r="B5419" s="126" t="s">
        <v>30</v>
      </c>
      <c r="C5419" s="125">
        <v>14.3</v>
      </c>
      <c r="D5419" s="87" t="s">
        <v>31</v>
      </c>
      <c r="E5419" s="125" t="s">
        <v>8654</v>
      </c>
      <c r="F5419" s="127">
        <v>5.5</v>
      </c>
      <c r="G5419" s="70">
        <v>0</v>
      </c>
      <c r="H5419" s="69" t="s">
        <v>6111</v>
      </c>
      <c r="I5419" s="79">
        <v>0</v>
      </c>
      <c r="J5419" s="18">
        <f t="shared" si="338"/>
        <v>683.40000000000043</v>
      </c>
      <c r="K5419" s="19" t="str">
        <f t="shared" si="336"/>
        <v>Mar-14</v>
      </c>
      <c r="L5419" s="20">
        <f t="shared" si="339"/>
        <v>5322</v>
      </c>
      <c r="M5419" s="21">
        <f t="shared" si="337"/>
        <v>0.12841037204058633</v>
      </c>
    </row>
    <row r="5420" spans="1:13" x14ac:dyDescent="0.3">
      <c r="A5420" s="129">
        <v>41725</v>
      </c>
      <c r="B5420" s="125" t="s">
        <v>45</v>
      </c>
      <c r="C5420" s="125">
        <v>15.5</v>
      </c>
      <c r="D5420" s="87" t="s">
        <v>31</v>
      </c>
      <c r="E5420" s="125" t="s">
        <v>8656</v>
      </c>
      <c r="F5420" s="127">
        <v>5.5</v>
      </c>
      <c r="G5420" s="70">
        <v>1</v>
      </c>
      <c r="H5420" s="69">
        <v>5</v>
      </c>
      <c r="I5420" s="79">
        <v>-1</v>
      </c>
      <c r="J5420" s="18">
        <f t="shared" si="338"/>
        <v>682.40000000000043</v>
      </c>
      <c r="K5420" s="19" t="str">
        <f t="shared" si="336"/>
        <v>Mar-14</v>
      </c>
      <c r="L5420" s="20">
        <f t="shared" si="339"/>
        <v>5323</v>
      </c>
      <c r="M5420" s="21">
        <f t="shared" si="337"/>
        <v>0.12819838436971639</v>
      </c>
    </row>
    <row r="5421" spans="1:13" x14ac:dyDescent="0.3">
      <c r="A5421" s="129">
        <v>41725</v>
      </c>
      <c r="B5421" s="125" t="s">
        <v>45</v>
      </c>
      <c r="C5421" s="125">
        <v>15.5</v>
      </c>
      <c r="D5421" s="87" t="s">
        <v>31</v>
      </c>
      <c r="E5421" s="125" t="s">
        <v>8655</v>
      </c>
      <c r="F5421" s="127">
        <v>4.5</v>
      </c>
      <c r="G5421" s="70">
        <v>1</v>
      </c>
      <c r="H5421" s="69">
        <v>4</v>
      </c>
      <c r="I5421" s="79">
        <v>-1</v>
      </c>
      <c r="J5421" s="18">
        <f t="shared" si="338"/>
        <v>681.40000000000043</v>
      </c>
      <c r="K5421" s="19" t="str">
        <f t="shared" si="336"/>
        <v>Mar-14</v>
      </c>
      <c r="L5421" s="20">
        <f t="shared" si="339"/>
        <v>5324</v>
      </c>
      <c r="M5421" s="21">
        <f t="shared" si="337"/>
        <v>0.12798647633358384</v>
      </c>
    </row>
    <row r="5422" spans="1:13" x14ac:dyDescent="0.3">
      <c r="A5422" s="128">
        <v>41725</v>
      </c>
      <c r="B5422" s="114" t="s">
        <v>43</v>
      </c>
      <c r="C5422" s="114">
        <v>18.350000000000001</v>
      </c>
      <c r="D5422" s="87" t="s">
        <v>31</v>
      </c>
      <c r="E5422" s="114" t="s">
        <v>166</v>
      </c>
      <c r="F5422" s="113">
        <v>5.5</v>
      </c>
      <c r="G5422" s="70">
        <v>1</v>
      </c>
      <c r="H5422" s="71" t="s">
        <v>6526</v>
      </c>
      <c r="I5422" s="63">
        <v>4.5</v>
      </c>
      <c r="J5422" s="18">
        <f t="shared" si="338"/>
        <v>685.90000000000043</v>
      </c>
      <c r="K5422" s="19" t="str">
        <f t="shared" si="336"/>
        <v>Mar-14</v>
      </c>
      <c r="L5422" s="20">
        <f t="shared" si="339"/>
        <v>5325</v>
      </c>
      <c r="M5422" s="21">
        <f t="shared" si="337"/>
        <v>0.12880751173708929</v>
      </c>
    </row>
    <row r="5423" spans="1:13" x14ac:dyDescent="0.3">
      <c r="A5423" s="128">
        <v>41725</v>
      </c>
      <c r="B5423" s="114" t="s">
        <v>43</v>
      </c>
      <c r="C5423" s="114">
        <v>20.05</v>
      </c>
      <c r="D5423" s="87" t="s">
        <v>31</v>
      </c>
      <c r="E5423" s="114" t="s">
        <v>1855</v>
      </c>
      <c r="F5423" s="113">
        <v>4.5</v>
      </c>
      <c r="G5423" s="70">
        <v>1</v>
      </c>
      <c r="H5423" s="71" t="s">
        <v>6526</v>
      </c>
      <c r="I5423" s="63">
        <v>3.5</v>
      </c>
      <c r="J5423" s="18">
        <f t="shared" si="338"/>
        <v>689.40000000000043</v>
      </c>
      <c r="K5423" s="19" t="str">
        <f t="shared" si="336"/>
        <v>Mar-14</v>
      </c>
      <c r="L5423" s="20">
        <f t="shared" si="339"/>
        <v>5326</v>
      </c>
      <c r="M5423" s="21">
        <f t="shared" si="337"/>
        <v>0.12944048066090882</v>
      </c>
    </row>
    <row r="5424" spans="1:13" x14ac:dyDescent="0.3">
      <c r="A5424" s="112">
        <v>41726</v>
      </c>
      <c r="B5424" s="113" t="s">
        <v>143</v>
      </c>
      <c r="C5424" s="102">
        <v>0.61805555555555558</v>
      </c>
      <c r="D5424" s="87" t="s">
        <v>31</v>
      </c>
      <c r="E5424" s="113" t="s">
        <v>1843</v>
      </c>
      <c r="F5424" s="113">
        <v>4</v>
      </c>
      <c r="G5424" s="88">
        <v>1</v>
      </c>
      <c r="H5424" s="87" t="s">
        <v>33</v>
      </c>
      <c r="I5424" s="23">
        <v>-1</v>
      </c>
      <c r="J5424" s="18">
        <f t="shared" si="338"/>
        <v>688.40000000000043</v>
      </c>
      <c r="K5424" s="19" t="str">
        <f t="shared" si="336"/>
        <v>Mar-14</v>
      </c>
      <c r="L5424" s="20">
        <f t="shared" si="339"/>
        <v>5327</v>
      </c>
      <c r="M5424" s="21">
        <f t="shared" si="337"/>
        <v>0.12922845879481892</v>
      </c>
    </row>
    <row r="5425" spans="1:13" x14ac:dyDescent="0.3">
      <c r="A5425" s="112">
        <v>41726</v>
      </c>
      <c r="B5425" s="113" t="s">
        <v>29</v>
      </c>
      <c r="C5425" s="102">
        <v>0.71875</v>
      </c>
      <c r="D5425" s="87" t="s">
        <v>31</v>
      </c>
      <c r="E5425" s="113" t="s">
        <v>1844</v>
      </c>
      <c r="F5425" s="113">
        <v>2.88</v>
      </c>
      <c r="G5425" s="88">
        <v>1</v>
      </c>
      <c r="H5425" s="87" t="s">
        <v>33</v>
      </c>
      <c r="I5425" s="23">
        <v>-1</v>
      </c>
      <c r="J5425" s="18">
        <f t="shared" si="338"/>
        <v>687.40000000000043</v>
      </c>
      <c r="K5425" s="19" t="str">
        <f t="shared" si="336"/>
        <v>Mar-14</v>
      </c>
      <c r="L5425" s="20">
        <f t="shared" si="339"/>
        <v>5328</v>
      </c>
      <c r="M5425" s="21">
        <f t="shared" si="337"/>
        <v>0.12901651651651661</v>
      </c>
    </row>
    <row r="5426" spans="1:13" x14ac:dyDescent="0.3">
      <c r="A5426" s="112">
        <v>41726</v>
      </c>
      <c r="B5426" s="114" t="s">
        <v>45</v>
      </c>
      <c r="C5426" s="102">
        <v>0.8125</v>
      </c>
      <c r="D5426" s="87" t="s">
        <v>31</v>
      </c>
      <c r="E5426" s="114" t="s">
        <v>1845</v>
      </c>
      <c r="F5426" s="113">
        <v>4</v>
      </c>
      <c r="G5426" s="88">
        <v>1</v>
      </c>
      <c r="H5426" s="87" t="s">
        <v>33</v>
      </c>
      <c r="I5426" s="23">
        <v>-1</v>
      </c>
      <c r="J5426" s="18">
        <f t="shared" si="338"/>
        <v>686.40000000000043</v>
      </c>
      <c r="K5426" s="19" t="str">
        <f t="shared" si="336"/>
        <v>Mar-14</v>
      </c>
      <c r="L5426" s="20">
        <f t="shared" si="339"/>
        <v>5329</v>
      </c>
      <c r="M5426" s="21">
        <f t="shared" si="337"/>
        <v>0.12880465378119729</v>
      </c>
    </row>
    <row r="5427" spans="1:13" x14ac:dyDescent="0.3">
      <c r="A5427" s="112">
        <v>41726</v>
      </c>
      <c r="B5427" s="114" t="s">
        <v>45</v>
      </c>
      <c r="C5427" s="102">
        <v>0.85416666666666663</v>
      </c>
      <c r="D5427" s="87" t="s">
        <v>31</v>
      </c>
      <c r="E5427" s="114" t="s">
        <v>1846</v>
      </c>
      <c r="F5427" s="113">
        <v>3.25</v>
      </c>
      <c r="G5427" s="88">
        <v>1</v>
      </c>
      <c r="H5427" s="87" t="s">
        <v>33</v>
      </c>
      <c r="I5427" s="23">
        <v>-1</v>
      </c>
      <c r="J5427" s="18">
        <f t="shared" si="338"/>
        <v>685.40000000000043</v>
      </c>
      <c r="K5427" s="19" t="str">
        <f t="shared" si="336"/>
        <v>Mar-14</v>
      </c>
      <c r="L5427" s="20">
        <f t="shared" si="339"/>
        <v>5330</v>
      </c>
      <c r="M5427" s="21">
        <f t="shared" si="337"/>
        <v>0.12859287054409013</v>
      </c>
    </row>
    <row r="5428" spans="1:13" x14ac:dyDescent="0.3">
      <c r="A5428" s="129">
        <v>41726</v>
      </c>
      <c r="B5428" s="127" t="s">
        <v>29</v>
      </c>
      <c r="C5428" s="125">
        <v>14.3</v>
      </c>
      <c r="D5428" s="87" t="s">
        <v>31</v>
      </c>
      <c r="E5428" s="127" t="s">
        <v>8658</v>
      </c>
      <c r="F5428" s="127">
        <v>6</v>
      </c>
      <c r="G5428" s="70">
        <v>1</v>
      </c>
      <c r="H5428" s="69">
        <v>7</v>
      </c>
      <c r="I5428" s="79">
        <v>-1</v>
      </c>
      <c r="J5428" s="18">
        <f t="shared" si="338"/>
        <v>684.40000000000043</v>
      </c>
      <c r="K5428" s="19" t="str">
        <f t="shared" si="336"/>
        <v>Mar-14</v>
      </c>
      <c r="L5428" s="20">
        <f t="shared" si="339"/>
        <v>5331</v>
      </c>
      <c r="M5428" s="21">
        <f t="shared" si="337"/>
        <v>0.12838116676045777</v>
      </c>
    </row>
    <row r="5429" spans="1:13" x14ac:dyDescent="0.3">
      <c r="A5429" s="129">
        <v>41726</v>
      </c>
      <c r="B5429" s="127" t="s">
        <v>137</v>
      </c>
      <c r="C5429" s="125">
        <v>14.4</v>
      </c>
      <c r="D5429" s="87" t="s">
        <v>31</v>
      </c>
      <c r="E5429" s="127" t="s">
        <v>8659</v>
      </c>
      <c r="F5429" s="127">
        <v>5.5</v>
      </c>
      <c r="G5429" s="70">
        <v>1</v>
      </c>
      <c r="H5429" s="69">
        <v>3</v>
      </c>
      <c r="I5429" s="79">
        <v>-1</v>
      </c>
      <c r="J5429" s="18">
        <f t="shared" si="338"/>
        <v>683.40000000000043</v>
      </c>
      <c r="K5429" s="19" t="str">
        <f t="shared" si="336"/>
        <v>Mar-14</v>
      </c>
      <c r="L5429" s="20">
        <f t="shared" si="339"/>
        <v>5332</v>
      </c>
      <c r="M5429" s="21">
        <f t="shared" si="337"/>
        <v>0.12816954238559647</v>
      </c>
    </row>
    <row r="5430" spans="1:13" x14ac:dyDescent="0.3">
      <c r="A5430" s="129">
        <v>41726</v>
      </c>
      <c r="B5430" s="127" t="s">
        <v>29</v>
      </c>
      <c r="C5430" s="125">
        <v>17.149999999999999</v>
      </c>
      <c r="D5430" s="87" t="s">
        <v>31</v>
      </c>
      <c r="E5430" s="127" t="s">
        <v>8660</v>
      </c>
      <c r="F5430" s="127">
        <v>6</v>
      </c>
      <c r="G5430" s="70">
        <v>1</v>
      </c>
      <c r="H5430" s="69">
        <v>3</v>
      </c>
      <c r="I5430" s="79">
        <v>-1</v>
      </c>
      <c r="J5430" s="18">
        <f t="shared" si="338"/>
        <v>682.40000000000043</v>
      </c>
      <c r="K5430" s="19" t="str">
        <f t="shared" si="336"/>
        <v>Mar-14</v>
      </c>
      <c r="L5430" s="20">
        <f t="shared" si="339"/>
        <v>5333</v>
      </c>
      <c r="M5430" s="21">
        <f t="shared" si="337"/>
        <v>0.12795799737483601</v>
      </c>
    </row>
    <row r="5431" spans="1:13" x14ac:dyDescent="0.3">
      <c r="A5431" s="129">
        <v>41726</v>
      </c>
      <c r="B5431" s="127" t="s">
        <v>137</v>
      </c>
      <c r="C5431" s="125">
        <v>17.25</v>
      </c>
      <c r="D5431" s="87" t="s">
        <v>31</v>
      </c>
      <c r="E5431" s="127" t="s">
        <v>8661</v>
      </c>
      <c r="F5431" s="127">
        <v>5</v>
      </c>
      <c r="G5431" s="70">
        <v>1</v>
      </c>
      <c r="H5431" s="69">
        <v>1</v>
      </c>
      <c r="I5431" s="79">
        <v>4</v>
      </c>
      <c r="J5431" s="18">
        <f t="shared" si="338"/>
        <v>686.40000000000043</v>
      </c>
      <c r="K5431" s="19" t="str">
        <f t="shared" si="336"/>
        <v>Mar-14</v>
      </c>
      <c r="L5431" s="20">
        <f t="shared" si="339"/>
        <v>5334</v>
      </c>
      <c r="M5431" s="21">
        <f t="shared" si="337"/>
        <v>0.12868391451068625</v>
      </c>
    </row>
    <row r="5432" spans="1:13" x14ac:dyDescent="0.3">
      <c r="A5432" s="129">
        <v>41726</v>
      </c>
      <c r="B5432" s="127" t="s">
        <v>143</v>
      </c>
      <c r="C5432" s="125">
        <v>17.399999999999999</v>
      </c>
      <c r="D5432" s="87" t="s">
        <v>31</v>
      </c>
      <c r="E5432" s="127" t="s">
        <v>2500</v>
      </c>
      <c r="F5432" s="127">
        <v>6</v>
      </c>
      <c r="G5432" s="70">
        <v>1</v>
      </c>
      <c r="H5432" s="69">
        <v>1</v>
      </c>
      <c r="I5432" s="79">
        <v>5</v>
      </c>
      <c r="J5432" s="18">
        <f t="shared" si="338"/>
        <v>691.40000000000043</v>
      </c>
      <c r="K5432" s="19" t="str">
        <f t="shared" si="336"/>
        <v>Mar-14</v>
      </c>
      <c r="L5432" s="20">
        <f t="shared" si="339"/>
        <v>5335</v>
      </c>
      <c r="M5432" s="21">
        <f t="shared" si="337"/>
        <v>0.12959700093720719</v>
      </c>
    </row>
    <row r="5433" spans="1:13" x14ac:dyDescent="0.3">
      <c r="A5433" s="128">
        <v>41726</v>
      </c>
      <c r="B5433" s="114" t="s">
        <v>45</v>
      </c>
      <c r="C5433" s="114">
        <v>18.3</v>
      </c>
      <c r="D5433" s="87" t="s">
        <v>31</v>
      </c>
      <c r="E5433" s="114" t="s">
        <v>8657</v>
      </c>
      <c r="F5433" s="113">
        <v>5</v>
      </c>
      <c r="G5433" s="70">
        <v>1</v>
      </c>
      <c r="H5433" s="71" t="s">
        <v>6526</v>
      </c>
      <c r="I5433" s="63">
        <v>7</v>
      </c>
      <c r="J5433" s="18">
        <f t="shared" si="338"/>
        <v>698.40000000000043</v>
      </c>
      <c r="K5433" s="19" t="str">
        <f t="shared" si="336"/>
        <v>Mar-14</v>
      </c>
      <c r="L5433" s="20">
        <f t="shared" si="339"/>
        <v>5336</v>
      </c>
      <c r="M5433" s="21">
        <f t="shared" si="337"/>
        <v>0.13088455772113952</v>
      </c>
    </row>
    <row r="5434" spans="1:13" x14ac:dyDescent="0.3">
      <c r="A5434" s="128">
        <v>41726</v>
      </c>
      <c r="B5434" s="114" t="s">
        <v>45</v>
      </c>
      <c r="C5434" s="114">
        <v>18.3</v>
      </c>
      <c r="D5434" s="87" t="s">
        <v>31</v>
      </c>
      <c r="E5434" s="114" t="s">
        <v>2612</v>
      </c>
      <c r="F5434" s="113">
        <v>6</v>
      </c>
      <c r="G5434" s="70">
        <v>1</v>
      </c>
      <c r="H5434" s="71" t="s">
        <v>6512</v>
      </c>
      <c r="I5434" s="63">
        <v>-1</v>
      </c>
      <c r="J5434" s="18">
        <f t="shared" si="338"/>
        <v>697.40000000000043</v>
      </c>
      <c r="K5434" s="19" t="str">
        <f t="shared" si="336"/>
        <v>Mar-14</v>
      </c>
      <c r="L5434" s="20">
        <f t="shared" si="339"/>
        <v>5337</v>
      </c>
      <c r="M5434" s="21">
        <f t="shared" si="337"/>
        <v>0.13067266254450075</v>
      </c>
    </row>
    <row r="5435" spans="1:13" x14ac:dyDescent="0.3">
      <c r="A5435" s="112">
        <v>41727</v>
      </c>
      <c r="B5435" s="113" t="s">
        <v>146</v>
      </c>
      <c r="C5435" s="102">
        <v>0.65277777777777779</v>
      </c>
      <c r="D5435" s="87" t="s">
        <v>31</v>
      </c>
      <c r="E5435" s="113" t="s">
        <v>1847</v>
      </c>
      <c r="F5435" s="113">
        <v>4</v>
      </c>
      <c r="G5435" s="88">
        <v>1</v>
      </c>
      <c r="H5435" s="87" t="s">
        <v>33</v>
      </c>
      <c r="I5435" s="23">
        <v>-1</v>
      </c>
      <c r="J5435" s="18">
        <f t="shared" si="338"/>
        <v>696.40000000000043</v>
      </c>
      <c r="K5435" s="19" t="str">
        <f t="shared" si="336"/>
        <v>Mar-14</v>
      </c>
      <c r="L5435" s="20">
        <f t="shared" si="339"/>
        <v>5338</v>
      </c>
      <c r="M5435" s="21">
        <f t="shared" si="337"/>
        <v>0.13046084675908587</v>
      </c>
    </row>
    <row r="5436" spans="1:13" x14ac:dyDescent="0.3">
      <c r="A5436" s="112">
        <v>41727</v>
      </c>
      <c r="B5436" s="113" t="s">
        <v>98</v>
      </c>
      <c r="C5436" s="102">
        <v>0.66319444444444442</v>
      </c>
      <c r="D5436" s="87" t="s">
        <v>31</v>
      </c>
      <c r="E5436" s="113" t="s">
        <v>1848</v>
      </c>
      <c r="F5436" s="113">
        <v>4</v>
      </c>
      <c r="G5436" s="88">
        <v>1</v>
      </c>
      <c r="H5436" s="87" t="s">
        <v>33</v>
      </c>
      <c r="I5436" s="23">
        <v>-1</v>
      </c>
      <c r="J5436" s="18">
        <f t="shared" si="338"/>
        <v>695.40000000000043</v>
      </c>
      <c r="K5436" s="19" t="str">
        <f t="shared" si="336"/>
        <v>Mar-14</v>
      </c>
      <c r="L5436" s="20">
        <f t="shared" si="339"/>
        <v>5339</v>
      </c>
      <c r="M5436" s="21">
        <f t="shared" si="337"/>
        <v>0.13024911032028477</v>
      </c>
    </row>
    <row r="5437" spans="1:13" x14ac:dyDescent="0.3">
      <c r="A5437" s="112">
        <v>41727</v>
      </c>
      <c r="B5437" s="113" t="s">
        <v>43</v>
      </c>
      <c r="C5437" s="102">
        <v>0.67013888888888884</v>
      </c>
      <c r="D5437" s="87" t="s">
        <v>31</v>
      </c>
      <c r="E5437" s="113" t="s">
        <v>1849</v>
      </c>
      <c r="F5437" s="113">
        <v>3.5</v>
      </c>
      <c r="G5437" s="88">
        <v>1</v>
      </c>
      <c r="H5437" s="87" t="s">
        <v>33</v>
      </c>
      <c r="I5437" s="23">
        <v>-1</v>
      </c>
      <c r="J5437" s="18">
        <f t="shared" si="338"/>
        <v>694.40000000000043</v>
      </c>
      <c r="K5437" s="19" t="str">
        <f t="shared" si="336"/>
        <v>Mar-14</v>
      </c>
      <c r="L5437" s="20">
        <f t="shared" si="339"/>
        <v>5340</v>
      </c>
      <c r="M5437" s="21">
        <f t="shared" si="337"/>
        <v>0.13003745318352067</v>
      </c>
    </row>
    <row r="5438" spans="1:13" x14ac:dyDescent="0.3">
      <c r="A5438" s="112">
        <v>41727</v>
      </c>
      <c r="B5438" s="113" t="s">
        <v>44</v>
      </c>
      <c r="C5438" s="102">
        <v>0.68402777777777779</v>
      </c>
      <c r="D5438" s="87" t="s">
        <v>31</v>
      </c>
      <c r="E5438" s="113" t="s">
        <v>1850</v>
      </c>
      <c r="F5438" s="113">
        <v>4</v>
      </c>
      <c r="G5438" s="88">
        <v>1</v>
      </c>
      <c r="H5438" s="87" t="s">
        <v>33</v>
      </c>
      <c r="I5438" s="23">
        <v>-1</v>
      </c>
      <c r="J5438" s="18">
        <f t="shared" si="338"/>
        <v>693.40000000000043</v>
      </c>
      <c r="K5438" s="19" t="str">
        <f t="shared" si="336"/>
        <v>Mar-14</v>
      </c>
      <c r="L5438" s="20">
        <f t="shared" si="339"/>
        <v>5341</v>
      </c>
      <c r="M5438" s="21">
        <f t="shared" si="337"/>
        <v>0.12982587530425022</v>
      </c>
    </row>
    <row r="5439" spans="1:13" x14ac:dyDescent="0.3">
      <c r="A5439" s="129">
        <v>41727</v>
      </c>
      <c r="B5439" s="127" t="s">
        <v>98</v>
      </c>
      <c r="C5439" s="125">
        <v>15.55</v>
      </c>
      <c r="D5439" s="87" t="s">
        <v>31</v>
      </c>
      <c r="E5439" s="127" t="s">
        <v>8662</v>
      </c>
      <c r="F5439" s="127">
        <v>5</v>
      </c>
      <c r="G5439" s="70">
        <v>1</v>
      </c>
      <c r="H5439" s="69">
        <v>1</v>
      </c>
      <c r="I5439" s="79">
        <v>4</v>
      </c>
      <c r="J5439" s="18">
        <f t="shared" si="338"/>
        <v>697.40000000000043</v>
      </c>
      <c r="K5439" s="19" t="str">
        <f t="shared" si="336"/>
        <v>Mar-14</v>
      </c>
      <c r="L5439" s="20">
        <f t="shared" si="339"/>
        <v>5342</v>
      </c>
      <c r="M5439" s="21">
        <f t="shared" si="337"/>
        <v>0.13055035567203302</v>
      </c>
    </row>
    <row r="5440" spans="1:13" x14ac:dyDescent="0.3">
      <c r="A5440" s="129">
        <v>41727</v>
      </c>
      <c r="B5440" s="127" t="s">
        <v>146</v>
      </c>
      <c r="C5440" s="125">
        <v>16.149999999999999</v>
      </c>
      <c r="D5440" s="87" t="s">
        <v>31</v>
      </c>
      <c r="E5440" s="127" t="s">
        <v>8663</v>
      </c>
      <c r="F5440" s="127">
        <v>6</v>
      </c>
      <c r="G5440" s="70">
        <v>1</v>
      </c>
      <c r="H5440" s="69">
        <v>5</v>
      </c>
      <c r="I5440" s="79">
        <v>-1</v>
      </c>
      <c r="J5440" s="18">
        <f t="shared" si="338"/>
        <v>696.40000000000043</v>
      </c>
      <c r="K5440" s="19" t="str">
        <f t="shared" si="336"/>
        <v>Mar-14</v>
      </c>
      <c r="L5440" s="20">
        <f t="shared" si="339"/>
        <v>5343</v>
      </c>
      <c r="M5440" s="21">
        <f t="shared" si="337"/>
        <v>0.13033876099569539</v>
      </c>
    </row>
    <row r="5441" spans="1:13" x14ac:dyDescent="0.3">
      <c r="A5441" s="112">
        <v>41729</v>
      </c>
      <c r="B5441" s="113" t="s">
        <v>43</v>
      </c>
      <c r="C5441" s="102">
        <v>0.60416666666666663</v>
      </c>
      <c r="D5441" s="87" t="s">
        <v>31</v>
      </c>
      <c r="E5441" s="113" t="s">
        <v>1851</v>
      </c>
      <c r="F5441" s="113">
        <v>4</v>
      </c>
      <c r="G5441" s="88">
        <v>1</v>
      </c>
      <c r="H5441" s="87" t="s">
        <v>33</v>
      </c>
      <c r="I5441" s="23">
        <v>-1</v>
      </c>
      <c r="J5441" s="18">
        <f t="shared" si="338"/>
        <v>695.40000000000043</v>
      </c>
      <c r="K5441" s="19" t="str">
        <f t="shared" si="336"/>
        <v>Mar-14</v>
      </c>
      <c r="L5441" s="20">
        <f t="shared" si="339"/>
        <v>5344</v>
      </c>
      <c r="M5441" s="21">
        <f t="shared" si="337"/>
        <v>0.13012724550898211</v>
      </c>
    </row>
    <row r="5442" spans="1:13" x14ac:dyDescent="0.3">
      <c r="A5442" s="112">
        <v>41729</v>
      </c>
      <c r="B5442" s="113" t="s">
        <v>147</v>
      </c>
      <c r="C5442" s="102">
        <v>0.65277777777777779</v>
      </c>
      <c r="D5442" s="87" t="s">
        <v>31</v>
      </c>
      <c r="E5442" s="113" t="s">
        <v>1647</v>
      </c>
      <c r="F5442" s="113">
        <v>2.75</v>
      </c>
      <c r="G5442" s="88">
        <v>1</v>
      </c>
      <c r="H5442" s="87" t="s">
        <v>42</v>
      </c>
      <c r="I5442" s="23">
        <v>1.75</v>
      </c>
      <c r="J5442" s="18">
        <f t="shared" si="338"/>
        <v>697.15000000000043</v>
      </c>
      <c r="K5442" s="19" t="str">
        <f t="shared" ref="K5442:K5505" si="340">TEXT(A5442,"MMM-yy")</f>
        <v>Mar-14</v>
      </c>
      <c r="L5442" s="20">
        <f t="shared" si="339"/>
        <v>5345</v>
      </c>
      <c r="M5442" s="21">
        <f t="shared" ref="M5442:M5505" si="341">J5442/L5442</f>
        <v>0.13043030869971944</v>
      </c>
    </row>
    <row r="5443" spans="1:13" x14ac:dyDescent="0.3">
      <c r="A5443" s="112">
        <v>41729</v>
      </c>
      <c r="B5443" s="113" t="s">
        <v>43</v>
      </c>
      <c r="C5443" s="102">
        <v>0.72916666666666663</v>
      </c>
      <c r="D5443" s="87" t="s">
        <v>31</v>
      </c>
      <c r="E5443" s="113" t="s">
        <v>1852</v>
      </c>
      <c r="F5443" s="113">
        <v>4</v>
      </c>
      <c r="G5443" s="88">
        <v>1</v>
      </c>
      <c r="H5443" s="87" t="s">
        <v>33</v>
      </c>
      <c r="I5443" s="23">
        <v>-1</v>
      </c>
      <c r="J5443" s="18">
        <f t="shared" ref="J5443:J5506" si="342">J5442+I5443</f>
        <v>696.15000000000043</v>
      </c>
      <c r="K5443" s="19" t="str">
        <f t="shared" si="340"/>
        <v>Mar-14</v>
      </c>
      <c r="L5443" s="20">
        <f t="shared" ref="L5443:L5506" si="343">L5442+G5443</f>
        <v>5346</v>
      </c>
      <c r="M5443" s="21">
        <f t="shared" si="341"/>
        <v>0.13021885521885529</v>
      </c>
    </row>
    <row r="5444" spans="1:13" x14ac:dyDescent="0.3">
      <c r="A5444" s="129">
        <v>41729</v>
      </c>
      <c r="B5444" s="127" t="s">
        <v>43</v>
      </c>
      <c r="C5444" s="125">
        <v>16</v>
      </c>
      <c r="D5444" s="87" t="s">
        <v>31</v>
      </c>
      <c r="E5444" s="127" t="s">
        <v>8664</v>
      </c>
      <c r="F5444" s="127">
        <v>6</v>
      </c>
      <c r="G5444" s="70">
        <v>1</v>
      </c>
      <c r="H5444" s="69">
        <v>1</v>
      </c>
      <c r="I5444" s="79">
        <v>5</v>
      </c>
      <c r="J5444" s="18">
        <f t="shared" si="342"/>
        <v>701.15000000000043</v>
      </c>
      <c r="K5444" s="19" t="str">
        <f t="shared" si="340"/>
        <v>Mar-14</v>
      </c>
      <c r="L5444" s="20">
        <f t="shared" si="343"/>
        <v>5347</v>
      </c>
      <c r="M5444" s="21">
        <f t="shared" si="341"/>
        <v>0.13112960538619794</v>
      </c>
    </row>
    <row r="5445" spans="1:13" x14ac:dyDescent="0.3">
      <c r="A5445" s="129">
        <v>41729</v>
      </c>
      <c r="B5445" s="127" t="s">
        <v>43</v>
      </c>
      <c r="C5445" s="125">
        <v>17.3</v>
      </c>
      <c r="D5445" s="87" t="s">
        <v>31</v>
      </c>
      <c r="E5445" s="127" t="s">
        <v>1951</v>
      </c>
      <c r="F5445" s="127">
        <v>4.5</v>
      </c>
      <c r="G5445" s="70">
        <v>1</v>
      </c>
      <c r="H5445" s="69">
        <v>1</v>
      </c>
      <c r="I5445" s="79">
        <v>3.5</v>
      </c>
      <c r="J5445" s="18">
        <f t="shared" si="342"/>
        <v>704.65000000000043</v>
      </c>
      <c r="K5445" s="19" t="str">
        <f t="shared" si="340"/>
        <v>Mar-14</v>
      </c>
      <c r="L5445" s="20">
        <f t="shared" si="343"/>
        <v>5348</v>
      </c>
      <c r="M5445" s="21">
        <f t="shared" si="341"/>
        <v>0.13175953627524317</v>
      </c>
    </row>
    <row r="5446" spans="1:13" x14ac:dyDescent="0.3">
      <c r="A5446" s="112">
        <v>41730</v>
      </c>
      <c r="B5446" s="113" t="s">
        <v>153</v>
      </c>
      <c r="C5446" s="102">
        <v>0.63194444444444442</v>
      </c>
      <c r="D5446" s="87" t="s">
        <v>31</v>
      </c>
      <c r="E5446" s="113" t="s">
        <v>454</v>
      </c>
      <c r="F5446" s="113">
        <v>3.5</v>
      </c>
      <c r="G5446" s="88">
        <v>1</v>
      </c>
      <c r="H5446" s="87" t="s">
        <v>33</v>
      </c>
      <c r="I5446" s="23">
        <v>-1</v>
      </c>
      <c r="J5446" s="18">
        <f t="shared" si="342"/>
        <v>703.65000000000043</v>
      </c>
      <c r="K5446" s="19" t="str">
        <f t="shared" si="340"/>
        <v>Apr-14</v>
      </c>
      <c r="L5446" s="20">
        <f t="shared" si="343"/>
        <v>5349</v>
      </c>
      <c r="M5446" s="21">
        <f t="shared" si="341"/>
        <v>0.13154795288839044</v>
      </c>
    </row>
    <row r="5447" spans="1:13" x14ac:dyDescent="0.3">
      <c r="A5447" s="129">
        <v>41730</v>
      </c>
      <c r="B5447" s="127" t="s">
        <v>30</v>
      </c>
      <c r="C5447" s="125">
        <v>15</v>
      </c>
      <c r="D5447" s="87" t="s">
        <v>31</v>
      </c>
      <c r="E5447" s="127" t="s">
        <v>7715</v>
      </c>
      <c r="F5447" s="127">
        <v>4.5</v>
      </c>
      <c r="G5447" s="70">
        <v>1</v>
      </c>
      <c r="H5447" s="69">
        <v>2</v>
      </c>
      <c r="I5447" s="79">
        <v>-1</v>
      </c>
      <c r="J5447" s="18">
        <f t="shared" si="342"/>
        <v>702.65000000000043</v>
      </c>
      <c r="K5447" s="19" t="str">
        <f t="shared" si="340"/>
        <v>Apr-14</v>
      </c>
      <c r="L5447" s="20">
        <f t="shared" si="343"/>
        <v>5350</v>
      </c>
      <c r="M5447" s="21">
        <f t="shared" si="341"/>
        <v>0.13133644859813093</v>
      </c>
    </row>
    <row r="5448" spans="1:13" x14ac:dyDescent="0.3">
      <c r="A5448" s="129">
        <v>41730</v>
      </c>
      <c r="B5448" s="127" t="s">
        <v>30</v>
      </c>
      <c r="C5448" s="125">
        <v>16</v>
      </c>
      <c r="D5448" s="87" t="s">
        <v>31</v>
      </c>
      <c r="E5448" s="127" t="s">
        <v>8665</v>
      </c>
      <c r="F5448" s="127">
        <v>5</v>
      </c>
      <c r="G5448" s="70">
        <v>1</v>
      </c>
      <c r="H5448" s="69">
        <v>2</v>
      </c>
      <c r="I5448" s="79">
        <v>-1</v>
      </c>
      <c r="J5448" s="18">
        <f t="shared" si="342"/>
        <v>701.65000000000043</v>
      </c>
      <c r="K5448" s="19" t="str">
        <f t="shared" si="340"/>
        <v>Apr-14</v>
      </c>
      <c r="L5448" s="20">
        <f t="shared" si="343"/>
        <v>5351</v>
      </c>
      <c r="M5448" s="21">
        <f t="shared" si="341"/>
        <v>0.13112502336011969</v>
      </c>
    </row>
    <row r="5449" spans="1:13" x14ac:dyDescent="0.3">
      <c r="A5449" s="129">
        <v>41730</v>
      </c>
      <c r="B5449" s="127" t="s">
        <v>153</v>
      </c>
      <c r="C5449" s="125">
        <v>16.399999999999999</v>
      </c>
      <c r="D5449" s="87" t="s">
        <v>31</v>
      </c>
      <c r="E5449" s="127" t="s">
        <v>2699</v>
      </c>
      <c r="F5449" s="127">
        <v>6</v>
      </c>
      <c r="G5449" s="70">
        <v>1</v>
      </c>
      <c r="H5449" s="69">
        <v>2</v>
      </c>
      <c r="I5449" s="79">
        <v>-1</v>
      </c>
      <c r="J5449" s="18">
        <f t="shared" si="342"/>
        <v>700.65000000000043</v>
      </c>
      <c r="K5449" s="19" t="str">
        <f t="shared" si="340"/>
        <v>Apr-14</v>
      </c>
      <c r="L5449" s="20">
        <f t="shared" si="343"/>
        <v>5352</v>
      </c>
      <c r="M5449" s="21">
        <f t="shared" si="341"/>
        <v>0.13091367713004493</v>
      </c>
    </row>
    <row r="5450" spans="1:13" x14ac:dyDescent="0.3">
      <c r="A5450" s="129">
        <v>41730</v>
      </c>
      <c r="B5450" s="127" t="s">
        <v>43</v>
      </c>
      <c r="C5450" s="125">
        <v>16.5</v>
      </c>
      <c r="D5450" s="87" t="s">
        <v>31</v>
      </c>
      <c r="E5450" s="127" t="s">
        <v>8666</v>
      </c>
      <c r="F5450" s="127">
        <v>5</v>
      </c>
      <c r="G5450" s="70">
        <v>1</v>
      </c>
      <c r="H5450" s="69">
        <v>4</v>
      </c>
      <c r="I5450" s="79">
        <v>-1</v>
      </c>
      <c r="J5450" s="18">
        <f t="shared" si="342"/>
        <v>699.65000000000043</v>
      </c>
      <c r="K5450" s="19" t="str">
        <f t="shared" si="340"/>
        <v>Apr-14</v>
      </c>
      <c r="L5450" s="20">
        <f t="shared" si="343"/>
        <v>5353</v>
      </c>
      <c r="M5450" s="21">
        <f t="shared" si="341"/>
        <v>0.13070240986362797</v>
      </c>
    </row>
    <row r="5451" spans="1:13" x14ac:dyDescent="0.3">
      <c r="A5451" s="129">
        <v>41730</v>
      </c>
      <c r="B5451" s="127" t="s">
        <v>43</v>
      </c>
      <c r="C5451" s="125">
        <v>16.5</v>
      </c>
      <c r="D5451" s="87" t="s">
        <v>31</v>
      </c>
      <c r="E5451" s="127" t="s">
        <v>2827</v>
      </c>
      <c r="F5451" s="127">
        <v>5.5</v>
      </c>
      <c r="G5451" s="70">
        <v>1</v>
      </c>
      <c r="H5451" s="69">
        <v>1</v>
      </c>
      <c r="I5451" s="79">
        <v>4.5</v>
      </c>
      <c r="J5451" s="18">
        <f t="shared" si="342"/>
        <v>704.15000000000043</v>
      </c>
      <c r="K5451" s="19" t="str">
        <f t="shared" si="340"/>
        <v>Apr-14</v>
      </c>
      <c r="L5451" s="20">
        <f t="shared" si="343"/>
        <v>5354</v>
      </c>
      <c r="M5451" s="21">
        <f t="shared" si="341"/>
        <v>0.13151849084796421</v>
      </c>
    </row>
    <row r="5452" spans="1:13" x14ac:dyDescent="0.3">
      <c r="A5452" s="129">
        <v>41730</v>
      </c>
      <c r="B5452" s="127" t="s">
        <v>30</v>
      </c>
      <c r="C5452" s="125">
        <v>17</v>
      </c>
      <c r="D5452" s="87" t="s">
        <v>31</v>
      </c>
      <c r="E5452" s="127" t="s">
        <v>8667</v>
      </c>
      <c r="F5452" s="127">
        <v>5.5</v>
      </c>
      <c r="G5452" s="70">
        <v>1</v>
      </c>
      <c r="H5452" s="69">
        <v>4</v>
      </c>
      <c r="I5452" s="79">
        <v>-1</v>
      </c>
      <c r="J5452" s="18">
        <f t="shared" si="342"/>
        <v>703.15000000000043</v>
      </c>
      <c r="K5452" s="19" t="str">
        <f t="shared" si="340"/>
        <v>Apr-14</v>
      </c>
      <c r="L5452" s="20">
        <f t="shared" si="343"/>
        <v>5355</v>
      </c>
      <c r="M5452" s="21">
        <f t="shared" si="341"/>
        <v>0.13130718954248374</v>
      </c>
    </row>
    <row r="5453" spans="1:13" x14ac:dyDescent="0.3">
      <c r="A5453" s="129">
        <v>41730</v>
      </c>
      <c r="B5453" s="127" t="s">
        <v>43</v>
      </c>
      <c r="C5453" s="125">
        <v>17.2</v>
      </c>
      <c r="D5453" s="87" t="s">
        <v>31</v>
      </c>
      <c r="E5453" s="127" t="s">
        <v>8668</v>
      </c>
      <c r="F5453" s="127">
        <v>5.5</v>
      </c>
      <c r="G5453" s="70">
        <v>1</v>
      </c>
      <c r="H5453" s="69">
        <v>1</v>
      </c>
      <c r="I5453" s="79">
        <v>4.5</v>
      </c>
      <c r="J5453" s="18">
        <f t="shared" si="342"/>
        <v>707.65000000000043</v>
      </c>
      <c r="K5453" s="19" t="str">
        <f t="shared" si="340"/>
        <v>Apr-14</v>
      </c>
      <c r="L5453" s="20">
        <f t="shared" si="343"/>
        <v>5356</v>
      </c>
      <c r="M5453" s="21">
        <f t="shared" si="341"/>
        <v>0.13212285287528014</v>
      </c>
    </row>
    <row r="5454" spans="1:13" x14ac:dyDescent="0.3">
      <c r="A5454" s="112">
        <v>41731</v>
      </c>
      <c r="B5454" s="114" t="s">
        <v>29</v>
      </c>
      <c r="C5454" s="102">
        <v>0.64236111111111105</v>
      </c>
      <c r="D5454" s="87" t="s">
        <v>31</v>
      </c>
      <c r="E5454" s="114" t="s">
        <v>1809</v>
      </c>
      <c r="F5454" s="113">
        <v>4</v>
      </c>
      <c r="G5454" s="88">
        <v>1</v>
      </c>
      <c r="H5454" s="87" t="s">
        <v>33</v>
      </c>
      <c r="I5454" s="23">
        <v>-1</v>
      </c>
      <c r="J5454" s="18">
        <f t="shared" si="342"/>
        <v>706.65000000000043</v>
      </c>
      <c r="K5454" s="19" t="str">
        <f t="shared" si="340"/>
        <v>Apr-14</v>
      </c>
      <c r="L5454" s="20">
        <f t="shared" si="343"/>
        <v>5357</v>
      </c>
      <c r="M5454" s="21">
        <f t="shared" si="341"/>
        <v>0.13191151764047049</v>
      </c>
    </row>
    <row r="5455" spans="1:13" x14ac:dyDescent="0.3">
      <c r="A5455" s="112">
        <v>41731</v>
      </c>
      <c r="B5455" s="114" t="s">
        <v>118</v>
      </c>
      <c r="C5455" s="102">
        <v>0.69791666666666663</v>
      </c>
      <c r="D5455" s="87" t="s">
        <v>31</v>
      </c>
      <c r="E5455" s="114" t="s">
        <v>1853</v>
      </c>
      <c r="F5455" s="113">
        <v>4</v>
      </c>
      <c r="G5455" s="88">
        <v>1</v>
      </c>
      <c r="H5455" s="87" t="s">
        <v>42</v>
      </c>
      <c r="I5455" s="23">
        <v>3</v>
      </c>
      <c r="J5455" s="18">
        <f t="shared" si="342"/>
        <v>709.65000000000043</v>
      </c>
      <c r="K5455" s="19" t="str">
        <f t="shared" si="340"/>
        <v>Apr-14</v>
      </c>
      <c r="L5455" s="20">
        <f t="shared" si="343"/>
        <v>5358</v>
      </c>
      <c r="M5455" s="21">
        <f t="shared" si="341"/>
        <v>0.13244680851063839</v>
      </c>
    </row>
    <row r="5456" spans="1:13" x14ac:dyDescent="0.3">
      <c r="A5456" s="112">
        <v>41731</v>
      </c>
      <c r="B5456" s="114" t="s">
        <v>118</v>
      </c>
      <c r="C5456" s="102">
        <v>0.71875</v>
      </c>
      <c r="D5456" s="87" t="s">
        <v>31</v>
      </c>
      <c r="E5456" s="114" t="s">
        <v>1854</v>
      </c>
      <c r="F5456" s="113">
        <v>3.25</v>
      </c>
      <c r="G5456" s="88">
        <v>1</v>
      </c>
      <c r="H5456" s="87" t="s">
        <v>42</v>
      </c>
      <c r="I5456" s="23">
        <v>2.25</v>
      </c>
      <c r="J5456" s="18">
        <f t="shared" si="342"/>
        <v>711.90000000000043</v>
      </c>
      <c r="K5456" s="19" t="str">
        <f t="shared" si="340"/>
        <v>Apr-14</v>
      </c>
      <c r="L5456" s="20">
        <f t="shared" si="343"/>
        <v>5359</v>
      </c>
      <c r="M5456" s="21">
        <f t="shared" si="341"/>
        <v>0.13284194812465019</v>
      </c>
    </row>
    <row r="5457" spans="1:13" x14ac:dyDescent="0.3">
      <c r="A5457" s="112">
        <v>41731</v>
      </c>
      <c r="B5457" s="114" t="s">
        <v>43</v>
      </c>
      <c r="C5457" s="102">
        <v>0.76736111111111116</v>
      </c>
      <c r="D5457" s="87" t="s">
        <v>31</v>
      </c>
      <c r="E5457" s="114" t="s">
        <v>1855</v>
      </c>
      <c r="F5457" s="113">
        <v>2.88</v>
      </c>
      <c r="G5457" s="88">
        <v>1</v>
      </c>
      <c r="H5457" s="87" t="s">
        <v>42</v>
      </c>
      <c r="I5457" s="23">
        <v>1.88</v>
      </c>
      <c r="J5457" s="18">
        <f t="shared" si="342"/>
        <v>713.78000000000043</v>
      </c>
      <c r="K5457" s="19" t="str">
        <f t="shared" si="340"/>
        <v>Apr-14</v>
      </c>
      <c r="L5457" s="20">
        <f t="shared" si="343"/>
        <v>5360</v>
      </c>
      <c r="M5457" s="21">
        <f t="shared" si="341"/>
        <v>0.13316791044776127</v>
      </c>
    </row>
    <row r="5458" spans="1:13" x14ac:dyDescent="0.3">
      <c r="A5458" s="112">
        <v>41731</v>
      </c>
      <c r="B5458" s="114" t="s">
        <v>43</v>
      </c>
      <c r="C5458" s="102">
        <v>0.78819444444444453</v>
      </c>
      <c r="D5458" s="87" t="s">
        <v>31</v>
      </c>
      <c r="E5458" s="114" t="s">
        <v>873</v>
      </c>
      <c r="F5458" s="113">
        <v>3.25</v>
      </c>
      <c r="G5458" s="88">
        <v>1</v>
      </c>
      <c r="H5458" s="87" t="s">
        <v>42</v>
      </c>
      <c r="I5458" s="23">
        <v>2.25</v>
      </c>
      <c r="J5458" s="18">
        <f t="shared" si="342"/>
        <v>716.03000000000043</v>
      </c>
      <c r="K5458" s="19" t="str">
        <f t="shared" si="340"/>
        <v>Apr-14</v>
      </c>
      <c r="L5458" s="20">
        <f t="shared" si="343"/>
        <v>5361</v>
      </c>
      <c r="M5458" s="21">
        <f t="shared" si="341"/>
        <v>0.1335627681402724</v>
      </c>
    </row>
    <row r="5459" spans="1:13" x14ac:dyDescent="0.3">
      <c r="A5459" s="112">
        <v>41731</v>
      </c>
      <c r="B5459" s="114" t="s">
        <v>43</v>
      </c>
      <c r="C5459" s="102">
        <v>0.82986111111111116</v>
      </c>
      <c r="D5459" s="87" t="s">
        <v>31</v>
      </c>
      <c r="E5459" s="114" t="s">
        <v>1856</v>
      </c>
      <c r="F5459" s="113">
        <v>3.75</v>
      </c>
      <c r="G5459" s="88">
        <v>1</v>
      </c>
      <c r="H5459" s="87" t="s">
        <v>33</v>
      </c>
      <c r="I5459" s="23">
        <v>-1</v>
      </c>
      <c r="J5459" s="18">
        <f t="shared" si="342"/>
        <v>715.03000000000043</v>
      </c>
      <c r="K5459" s="19" t="str">
        <f t="shared" si="340"/>
        <v>Apr-14</v>
      </c>
      <c r="L5459" s="20">
        <f t="shared" si="343"/>
        <v>5362</v>
      </c>
      <c r="M5459" s="21">
        <f t="shared" si="341"/>
        <v>0.13335136143230145</v>
      </c>
    </row>
    <row r="5460" spans="1:13" x14ac:dyDescent="0.3">
      <c r="A5460" s="112">
        <v>41731</v>
      </c>
      <c r="B5460" s="114" t="s">
        <v>43</v>
      </c>
      <c r="C5460" s="102">
        <v>0.87152777777777779</v>
      </c>
      <c r="D5460" s="87" t="s">
        <v>31</v>
      </c>
      <c r="E5460" s="114" t="s">
        <v>1857</v>
      </c>
      <c r="F5460" s="113">
        <v>3.5</v>
      </c>
      <c r="G5460" s="88">
        <v>1</v>
      </c>
      <c r="H5460" s="87" t="s">
        <v>33</v>
      </c>
      <c r="I5460" s="23">
        <v>-1</v>
      </c>
      <c r="J5460" s="18">
        <f t="shared" si="342"/>
        <v>714.03000000000043</v>
      </c>
      <c r="K5460" s="19" t="str">
        <f t="shared" si="340"/>
        <v>Apr-14</v>
      </c>
      <c r="L5460" s="20">
        <f t="shared" si="343"/>
        <v>5363</v>
      </c>
      <c r="M5460" s="21">
        <f t="shared" si="341"/>
        <v>0.1331400335633042</v>
      </c>
    </row>
    <row r="5461" spans="1:13" x14ac:dyDescent="0.3">
      <c r="A5461" s="129">
        <v>41731</v>
      </c>
      <c r="B5461" s="125" t="s">
        <v>118</v>
      </c>
      <c r="C5461" s="125">
        <v>16.149999999999999</v>
      </c>
      <c r="D5461" s="87" t="s">
        <v>31</v>
      </c>
      <c r="E5461" s="125" t="s">
        <v>8670</v>
      </c>
      <c r="F5461" s="127">
        <v>6</v>
      </c>
      <c r="G5461" s="70">
        <v>1</v>
      </c>
      <c r="H5461" s="69">
        <v>13</v>
      </c>
      <c r="I5461" s="79">
        <v>-1</v>
      </c>
      <c r="J5461" s="18">
        <f t="shared" si="342"/>
        <v>713.03000000000043</v>
      </c>
      <c r="K5461" s="19" t="str">
        <f t="shared" si="340"/>
        <v>Apr-14</v>
      </c>
      <c r="L5461" s="20">
        <f t="shared" si="343"/>
        <v>5364</v>
      </c>
      <c r="M5461" s="21">
        <f t="shared" si="341"/>
        <v>0.13292878448918724</v>
      </c>
    </row>
    <row r="5462" spans="1:13" x14ac:dyDescent="0.3">
      <c r="A5462" s="129">
        <v>41731</v>
      </c>
      <c r="B5462" s="125" t="s">
        <v>30</v>
      </c>
      <c r="C5462" s="125">
        <v>17.350000000000001</v>
      </c>
      <c r="D5462" s="87" t="s">
        <v>31</v>
      </c>
      <c r="E5462" s="125" t="s">
        <v>8671</v>
      </c>
      <c r="F5462" s="127">
        <v>4.5</v>
      </c>
      <c r="G5462" s="70">
        <v>1</v>
      </c>
      <c r="H5462" s="69">
        <v>1</v>
      </c>
      <c r="I5462" s="79">
        <v>3.5</v>
      </c>
      <c r="J5462" s="18">
        <f t="shared" si="342"/>
        <v>716.53000000000043</v>
      </c>
      <c r="K5462" s="19" t="str">
        <f t="shared" si="340"/>
        <v>Apr-14</v>
      </c>
      <c r="L5462" s="20">
        <f t="shared" si="343"/>
        <v>5365</v>
      </c>
      <c r="M5462" s="21">
        <f t="shared" si="341"/>
        <v>0.13355638397017716</v>
      </c>
    </row>
    <row r="5463" spans="1:13" x14ac:dyDescent="0.3">
      <c r="A5463" s="129">
        <v>41731</v>
      </c>
      <c r="B5463" s="125" t="s">
        <v>118</v>
      </c>
      <c r="C5463" s="125">
        <v>17.45</v>
      </c>
      <c r="D5463" s="87" t="s">
        <v>31</v>
      </c>
      <c r="E5463" s="125" t="s">
        <v>2956</v>
      </c>
      <c r="F5463" s="127">
        <v>6</v>
      </c>
      <c r="G5463" s="70">
        <v>1</v>
      </c>
      <c r="H5463" s="69">
        <v>3</v>
      </c>
      <c r="I5463" s="79">
        <v>-1</v>
      </c>
      <c r="J5463" s="18">
        <f t="shared" si="342"/>
        <v>715.53000000000043</v>
      </c>
      <c r="K5463" s="19" t="str">
        <f t="shared" si="340"/>
        <v>Apr-14</v>
      </c>
      <c r="L5463" s="20">
        <f t="shared" si="343"/>
        <v>5366</v>
      </c>
      <c r="M5463" s="21">
        <f t="shared" si="341"/>
        <v>0.13334513604174439</v>
      </c>
    </row>
    <row r="5464" spans="1:13" x14ac:dyDescent="0.3">
      <c r="A5464" s="128">
        <v>41731</v>
      </c>
      <c r="B5464" s="114" t="s">
        <v>43</v>
      </c>
      <c r="C5464" s="114">
        <v>20.25</v>
      </c>
      <c r="D5464" s="87" t="s">
        <v>31</v>
      </c>
      <c r="E5464" s="114" t="s">
        <v>8669</v>
      </c>
      <c r="F5464" s="113">
        <v>5.5</v>
      </c>
      <c r="G5464" s="70">
        <v>1</v>
      </c>
      <c r="H5464" s="71" t="s">
        <v>6512</v>
      </c>
      <c r="I5464" s="63">
        <v>-1</v>
      </c>
      <c r="J5464" s="18">
        <f t="shared" si="342"/>
        <v>714.53000000000043</v>
      </c>
      <c r="K5464" s="19" t="str">
        <f t="shared" si="340"/>
        <v>Apr-14</v>
      </c>
      <c r="L5464" s="20">
        <f t="shared" si="343"/>
        <v>5367</v>
      </c>
      <c r="M5464" s="21">
        <f t="shared" si="341"/>
        <v>0.13313396683435819</v>
      </c>
    </row>
    <row r="5465" spans="1:13" x14ac:dyDescent="0.3">
      <c r="A5465" s="112">
        <v>41732</v>
      </c>
      <c r="B5465" s="114" t="s">
        <v>103</v>
      </c>
      <c r="C5465" s="102">
        <v>0.59027777777777779</v>
      </c>
      <c r="D5465" s="87" t="s">
        <v>31</v>
      </c>
      <c r="E5465" s="114" t="s">
        <v>1858</v>
      </c>
      <c r="F5465" s="113">
        <v>3.5</v>
      </c>
      <c r="G5465" s="88">
        <v>1</v>
      </c>
      <c r="H5465" s="87" t="s">
        <v>33</v>
      </c>
      <c r="I5465" s="23">
        <v>-1</v>
      </c>
      <c r="J5465" s="18">
        <f t="shared" si="342"/>
        <v>713.53000000000043</v>
      </c>
      <c r="K5465" s="19" t="str">
        <f t="shared" si="340"/>
        <v>Apr-14</v>
      </c>
      <c r="L5465" s="20">
        <f t="shared" si="343"/>
        <v>5368</v>
      </c>
      <c r="M5465" s="21">
        <f t="shared" si="341"/>
        <v>0.13292287630402391</v>
      </c>
    </row>
    <row r="5466" spans="1:13" x14ac:dyDescent="0.3">
      <c r="A5466" s="112">
        <v>41732</v>
      </c>
      <c r="B5466" s="114" t="s">
        <v>103</v>
      </c>
      <c r="C5466" s="102">
        <v>0.63888888888888895</v>
      </c>
      <c r="D5466" s="87" t="s">
        <v>31</v>
      </c>
      <c r="E5466" s="114" t="s">
        <v>1859</v>
      </c>
      <c r="F5466" s="113">
        <v>3</v>
      </c>
      <c r="G5466" s="88">
        <v>1</v>
      </c>
      <c r="H5466" s="87" t="s">
        <v>33</v>
      </c>
      <c r="I5466" s="23">
        <v>-1</v>
      </c>
      <c r="J5466" s="18">
        <f t="shared" si="342"/>
        <v>712.53000000000043</v>
      </c>
      <c r="K5466" s="19" t="str">
        <f t="shared" si="340"/>
        <v>Apr-14</v>
      </c>
      <c r="L5466" s="20">
        <f t="shared" si="343"/>
        <v>5369</v>
      </c>
      <c r="M5466" s="21">
        <f t="shared" si="341"/>
        <v>0.13271186440677973</v>
      </c>
    </row>
    <row r="5467" spans="1:13" x14ac:dyDescent="0.3">
      <c r="A5467" s="112">
        <v>41732</v>
      </c>
      <c r="B5467" s="114" t="s">
        <v>29</v>
      </c>
      <c r="C5467" s="102">
        <v>0.64583333333333337</v>
      </c>
      <c r="D5467" s="87" t="s">
        <v>31</v>
      </c>
      <c r="E5467" s="114" t="s">
        <v>1860</v>
      </c>
      <c r="F5467" s="113">
        <v>3.25</v>
      </c>
      <c r="G5467" s="88">
        <v>1</v>
      </c>
      <c r="H5467" s="87" t="s">
        <v>33</v>
      </c>
      <c r="I5467" s="23">
        <v>-1</v>
      </c>
      <c r="J5467" s="18">
        <f t="shared" si="342"/>
        <v>711.53000000000043</v>
      </c>
      <c r="K5467" s="19" t="str">
        <f t="shared" si="340"/>
        <v>Apr-14</v>
      </c>
      <c r="L5467" s="20">
        <f t="shared" si="343"/>
        <v>5370</v>
      </c>
      <c r="M5467" s="21">
        <f t="shared" si="341"/>
        <v>0.13250093109869654</v>
      </c>
    </row>
    <row r="5468" spans="1:13" x14ac:dyDescent="0.3">
      <c r="A5468" s="112">
        <v>41732</v>
      </c>
      <c r="B5468" s="114" t="s">
        <v>45</v>
      </c>
      <c r="C5468" s="102">
        <v>0.84375</v>
      </c>
      <c r="D5468" s="87" t="s">
        <v>31</v>
      </c>
      <c r="E5468" s="114" t="s">
        <v>1861</v>
      </c>
      <c r="F5468" s="113">
        <v>2.88</v>
      </c>
      <c r="G5468" s="88">
        <v>1</v>
      </c>
      <c r="H5468" s="87" t="s">
        <v>42</v>
      </c>
      <c r="I5468" s="23">
        <v>1.88</v>
      </c>
      <c r="J5468" s="18">
        <f t="shared" si="342"/>
        <v>713.41000000000042</v>
      </c>
      <c r="K5468" s="19" t="str">
        <f t="shared" si="340"/>
        <v>Apr-14</v>
      </c>
      <c r="L5468" s="20">
        <f t="shared" si="343"/>
        <v>5371</v>
      </c>
      <c r="M5468" s="21">
        <f t="shared" si="341"/>
        <v>0.13282628933159568</v>
      </c>
    </row>
    <row r="5469" spans="1:13" x14ac:dyDescent="0.3">
      <c r="A5469" s="112">
        <v>41732</v>
      </c>
      <c r="B5469" s="114" t="s">
        <v>45</v>
      </c>
      <c r="C5469" s="102">
        <v>0.86458333333333337</v>
      </c>
      <c r="D5469" s="87" t="s">
        <v>31</v>
      </c>
      <c r="E5469" s="114" t="s">
        <v>261</v>
      </c>
      <c r="F5469" s="113">
        <v>3</v>
      </c>
      <c r="G5469" s="88">
        <v>1</v>
      </c>
      <c r="H5469" s="87" t="s">
        <v>42</v>
      </c>
      <c r="I5469" s="23">
        <v>2</v>
      </c>
      <c r="J5469" s="18">
        <f t="shared" si="342"/>
        <v>715.41000000000042</v>
      </c>
      <c r="K5469" s="19" t="str">
        <f t="shared" si="340"/>
        <v>Apr-14</v>
      </c>
      <c r="L5469" s="20">
        <f t="shared" si="343"/>
        <v>5372</v>
      </c>
      <c r="M5469" s="21">
        <f t="shared" si="341"/>
        <v>0.13317386448250193</v>
      </c>
    </row>
    <row r="5470" spans="1:13" x14ac:dyDescent="0.3">
      <c r="A5470" s="129">
        <v>41732</v>
      </c>
      <c r="B5470" s="125" t="s">
        <v>103</v>
      </c>
      <c r="C5470" s="125">
        <v>14.45</v>
      </c>
      <c r="D5470" s="87" t="s">
        <v>31</v>
      </c>
      <c r="E5470" s="125" t="s">
        <v>1472</v>
      </c>
      <c r="F5470" s="127">
        <v>4.5</v>
      </c>
      <c r="G5470" s="70">
        <v>1</v>
      </c>
      <c r="H5470" s="69">
        <v>2</v>
      </c>
      <c r="I5470" s="79">
        <v>-1</v>
      </c>
      <c r="J5470" s="18">
        <f t="shared" si="342"/>
        <v>714.41000000000042</v>
      </c>
      <c r="K5470" s="19" t="str">
        <f t="shared" si="340"/>
        <v>Apr-14</v>
      </c>
      <c r="L5470" s="20">
        <f t="shared" si="343"/>
        <v>5373</v>
      </c>
      <c r="M5470" s="21">
        <f t="shared" si="341"/>
        <v>0.13296296296296303</v>
      </c>
    </row>
    <row r="5471" spans="1:13" x14ac:dyDescent="0.3">
      <c r="A5471" s="129">
        <v>41732</v>
      </c>
      <c r="B5471" s="125" t="s">
        <v>126</v>
      </c>
      <c r="C5471" s="125">
        <v>15.4</v>
      </c>
      <c r="D5471" s="87" t="s">
        <v>31</v>
      </c>
      <c r="E5471" s="125" t="s">
        <v>8672</v>
      </c>
      <c r="F5471" s="127">
        <v>5</v>
      </c>
      <c r="G5471" s="70">
        <v>1</v>
      </c>
      <c r="H5471" s="69">
        <v>1</v>
      </c>
      <c r="I5471" s="79">
        <v>4</v>
      </c>
      <c r="J5471" s="18">
        <f t="shared" si="342"/>
        <v>718.41000000000042</v>
      </c>
      <c r="K5471" s="19" t="str">
        <f t="shared" si="340"/>
        <v>Apr-14</v>
      </c>
      <c r="L5471" s="20">
        <f t="shared" si="343"/>
        <v>5374</v>
      </c>
      <c r="M5471" s="21">
        <f t="shared" si="341"/>
        <v>0.13368254558987727</v>
      </c>
    </row>
    <row r="5472" spans="1:13" x14ac:dyDescent="0.3">
      <c r="A5472" s="129">
        <v>41732</v>
      </c>
      <c r="B5472" s="125" t="s">
        <v>126</v>
      </c>
      <c r="C5472" s="125">
        <v>16.5</v>
      </c>
      <c r="D5472" s="87" t="s">
        <v>31</v>
      </c>
      <c r="E5472" s="125" t="s">
        <v>8673</v>
      </c>
      <c r="F5472" s="127">
        <v>5</v>
      </c>
      <c r="G5472" s="70">
        <v>1</v>
      </c>
      <c r="H5472" s="69">
        <v>1</v>
      </c>
      <c r="I5472" s="79">
        <v>4</v>
      </c>
      <c r="J5472" s="18">
        <f t="shared" si="342"/>
        <v>722.41000000000042</v>
      </c>
      <c r="K5472" s="19" t="str">
        <f t="shared" si="340"/>
        <v>Apr-14</v>
      </c>
      <c r="L5472" s="20">
        <f t="shared" si="343"/>
        <v>5375</v>
      </c>
      <c r="M5472" s="21">
        <f t="shared" si="341"/>
        <v>0.13440186046511635</v>
      </c>
    </row>
    <row r="5473" spans="1:13" x14ac:dyDescent="0.3">
      <c r="A5473" s="128">
        <v>41732</v>
      </c>
      <c r="B5473" s="114" t="s">
        <v>45</v>
      </c>
      <c r="C5473" s="114">
        <v>18.149999999999999</v>
      </c>
      <c r="D5473" s="87" t="s">
        <v>31</v>
      </c>
      <c r="E5473" s="114" t="s">
        <v>8531</v>
      </c>
      <c r="F5473" s="113">
        <v>6</v>
      </c>
      <c r="G5473" s="70">
        <v>1</v>
      </c>
      <c r="H5473" s="71" t="s">
        <v>6518</v>
      </c>
      <c r="I5473" s="63">
        <v>-1</v>
      </c>
      <c r="J5473" s="18">
        <f t="shared" si="342"/>
        <v>721.41000000000042</v>
      </c>
      <c r="K5473" s="19" t="str">
        <f t="shared" si="340"/>
        <v>Apr-14</v>
      </c>
      <c r="L5473" s="20">
        <f t="shared" si="343"/>
        <v>5376</v>
      </c>
      <c r="M5473" s="21">
        <f t="shared" si="341"/>
        <v>0.13419084821428579</v>
      </c>
    </row>
    <row r="5474" spans="1:13" x14ac:dyDescent="0.3">
      <c r="A5474" s="128">
        <v>41732</v>
      </c>
      <c r="B5474" s="114" t="s">
        <v>45</v>
      </c>
      <c r="C5474" s="114">
        <v>19.149999999999999</v>
      </c>
      <c r="D5474" s="87" t="s">
        <v>31</v>
      </c>
      <c r="E5474" s="114" t="s">
        <v>1066</v>
      </c>
      <c r="F5474" s="113">
        <v>6</v>
      </c>
      <c r="G5474" s="70">
        <v>1</v>
      </c>
      <c r="H5474" s="71" t="s">
        <v>6512</v>
      </c>
      <c r="I5474" s="63">
        <v>-1</v>
      </c>
      <c r="J5474" s="18">
        <f t="shared" si="342"/>
        <v>720.41000000000042</v>
      </c>
      <c r="K5474" s="19" t="str">
        <f t="shared" si="340"/>
        <v>Apr-14</v>
      </c>
      <c r="L5474" s="20">
        <f t="shared" si="343"/>
        <v>5377</v>
      </c>
      <c r="M5474" s="21">
        <f t="shared" si="341"/>
        <v>0.13397991445043714</v>
      </c>
    </row>
    <row r="5475" spans="1:13" x14ac:dyDescent="0.3">
      <c r="A5475" s="128">
        <v>41732</v>
      </c>
      <c r="B5475" s="114" t="s">
        <v>45</v>
      </c>
      <c r="C5475" s="114">
        <v>19.149999999999999</v>
      </c>
      <c r="D5475" s="87" t="s">
        <v>31</v>
      </c>
      <c r="E5475" s="114" t="s">
        <v>1098</v>
      </c>
      <c r="F5475" s="113">
        <v>6</v>
      </c>
      <c r="G5475" s="70">
        <v>1</v>
      </c>
      <c r="H5475" s="71" t="s">
        <v>6518</v>
      </c>
      <c r="I5475" s="63">
        <v>-1</v>
      </c>
      <c r="J5475" s="18">
        <f t="shared" si="342"/>
        <v>719.41000000000042</v>
      </c>
      <c r="K5475" s="19" t="str">
        <f t="shared" si="340"/>
        <v>Apr-14</v>
      </c>
      <c r="L5475" s="20">
        <f t="shared" si="343"/>
        <v>5378</v>
      </c>
      <c r="M5475" s="21">
        <f t="shared" si="341"/>
        <v>0.13376905912978809</v>
      </c>
    </row>
    <row r="5476" spans="1:13" x14ac:dyDescent="0.3">
      <c r="A5476" s="112">
        <v>41733</v>
      </c>
      <c r="B5476" s="114" t="s">
        <v>126</v>
      </c>
      <c r="C5476" s="102">
        <v>0.58333333333333337</v>
      </c>
      <c r="D5476" s="87" t="s">
        <v>31</v>
      </c>
      <c r="E5476" s="114" t="s">
        <v>1862</v>
      </c>
      <c r="F5476" s="113">
        <v>2.75</v>
      </c>
      <c r="G5476" s="88">
        <v>1</v>
      </c>
      <c r="H5476" s="87" t="s">
        <v>42</v>
      </c>
      <c r="I5476" s="23">
        <v>1.75</v>
      </c>
      <c r="J5476" s="18">
        <f t="shared" si="342"/>
        <v>721.16000000000042</v>
      </c>
      <c r="K5476" s="19" t="str">
        <f t="shared" si="340"/>
        <v>Apr-14</v>
      </c>
      <c r="L5476" s="20">
        <f t="shared" si="343"/>
        <v>5379</v>
      </c>
      <c r="M5476" s="21">
        <f t="shared" si="341"/>
        <v>0.1340695296523518</v>
      </c>
    </row>
    <row r="5477" spans="1:13" x14ac:dyDescent="0.3">
      <c r="A5477" s="112">
        <v>41733</v>
      </c>
      <c r="B5477" s="114" t="s">
        <v>50</v>
      </c>
      <c r="C5477" s="102">
        <v>0.64583333333333337</v>
      </c>
      <c r="D5477" s="87" t="s">
        <v>31</v>
      </c>
      <c r="E5477" s="114" t="s">
        <v>1863</v>
      </c>
      <c r="F5477" s="113">
        <v>3.75</v>
      </c>
      <c r="G5477" s="88">
        <v>1</v>
      </c>
      <c r="H5477" s="87" t="s">
        <v>33</v>
      </c>
      <c r="I5477" s="23">
        <v>-1</v>
      </c>
      <c r="J5477" s="18">
        <f t="shared" si="342"/>
        <v>720.16000000000042</v>
      </c>
      <c r="K5477" s="19" t="str">
        <f t="shared" si="340"/>
        <v>Apr-14</v>
      </c>
      <c r="L5477" s="20">
        <f t="shared" si="343"/>
        <v>5380</v>
      </c>
      <c r="M5477" s="21">
        <f t="shared" si="341"/>
        <v>0.13385873605947962</v>
      </c>
    </row>
    <row r="5478" spans="1:13" x14ac:dyDescent="0.3">
      <c r="A5478" s="112">
        <v>41733</v>
      </c>
      <c r="B5478" s="114" t="s">
        <v>45</v>
      </c>
      <c r="C5478" s="102">
        <v>0.8125</v>
      </c>
      <c r="D5478" s="87" t="s">
        <v>31</v>
      </c>
      <c r="E5478" s="114" t="s">
        <v>1864</v>
      </c>
      <c r="F5478" s="113">
        <v>4</v>
      </c>
      <c r="G5478" s="88">
        <v>1</v>
      </c>
      <c r="H5478" s="87" t="s">
        <v>42</v>
      </c>
      <c r="I5478" s="23">
        <v>3</v>
      </c>
      <c r="J5478" s="18">
        <f t="shared" si="342"/>
        <v>723.16000000000042</v>
      </c>
      <c r="K5478" s="19" t="str">
        <f t="shared" si="340"/>
        <v>Apr-14</v>
      </c>
      <c r="L5478" s="20">
        <f t="shared" si="343"/>
        <v>5381</v>
      </c>
      <c r="M5478" s="21">
        <f t="shared" si="341"/>
        <v>0.13439137706745966</v>
      </c>
    </row>
    <row r="5479" spans="1:13" x14ac:dyDescent="0.3">
      <c r="A5479" s="112">
        <v>41733</v>
      </c>
      <c r="B5479" s="114" t="s">
        <v>45</v>
      </c>
      <c r="C5479" s="102">
        <v>0.83333333333333337</v>
      </c>
      <c r="D5479" s="87" t="s">
        <v>31</v>
      </c>
      <c r="E5479" s="114" t="s">
        <v>1865</v>
      </c>
      <c r="F5479" s="113">
        <v>3.5</v>
      </c>
      <c r="G5479" s="88">
        <v>1</v>
      </c>
      <c r="H5479" s="87" t="s">
        <v>33</v>
      </c>
      <c r="I5479" s="23">
        <v>-1</v>
      </c>
      <c r="J5479" s="18">
        <f t="shared" si="342"/>
        <v>722.16000000000042</v>
      </c>
      <c r="K5479" s="19" t="str">
        <f t="shared" si="340"/>
        <v>Apr-14</v>
      </c>
      <c r="L5479" s="20">
        <f t="shared" si="343"/>
        <v>5382</v>
      </c>
      <c r="M5479" s="21">
        <f t="shared" si="341"/>
        <v>0.13418060200668905</v>
      </c>
    </row>
    <row r="5480" spans="1:13" x14ac:dyDescent="0.3">
      <c r="A5480" s="129">
        <v>41733</v>
      </c>
      <c r="B5480" s="125" t="s">
        <v>50</v>
      </c>
      <c r="C5480" s="125">
        <v>13.5</v>
      </c>
      <c r="D5480" s="87" t="s">
        <v>31</v>
      </c>
      <c r="E5480" s="125" t="s">
        <v>7840</v>
      </c>
      <c r="F5480" s="127">
        <v>5</v>
      </c>
      <c r="G5480" s="70">
        <v>1</v>
      </c>
      <c r="H5480" s="69">
        <v>3</v>
      </c>
      <c r="I5480" s="79">
        <v>-1</v>
      </c>
      <c r="J5480" s="18">
        <f t="shared" si="342"/>
        <v>721.16000000000042</v>
      </c>
      <c r="K5480" s="19" t="str">
        <f t="shared" si="340"/>
        <v>Apr-14</v>
      </c>
      <c r="L5480" s="20">
        <f t="shared" si="343"/>
        <v>5383</v>
      </c>
      <c r="M5480" s="21">
        <f t="shared" si="341"/>
        <v>0.13396990525729155</v>
      </c>
    </row>
    <row r="5481" spans="1:13" x14ac:dyDescent="0.3">
      <c r="A5481" s="128">
        <v>41733</v>
      </c>
      <c r="B5481" s="114" t="s">
        <v>45</v>
      </c>
      <c r="C5481" s="114">
        <v>17.5</v>
      </c>
      <c r="D5481" s="87" t="s">
        <v>31</v>
      </c>
      <c r="E5481" s="114" t="s">
        <v>2612</v>
      </c>
      <c r="F5481" s="113">
        <v>5.5</v>
      </c>
      <c r="G5481" s="70">
        <v>1</v>
      </c>
      <c r="H5481" s="71" t="s">
        <v>6526</v>
      </c>
      <c r="I5481" s="63">
        <v>4.5</v>
      </c>
      <c r="J5481" s="18">
        <f t="shared" si="342"/>
        <v>725.66000000000042</v>
      </c>
      <c r="K5481" s="19" t="str">
        <f t="shared" si="340"/>
        <v>Apr-14</v>
      </c>
      <c r="L5481" s="20">
        <f t="shared" si="343"/>
        <v>5384</v>
      </c>
      <c r="M5481" s="21">
        <f t="shared" si="341"/>
        <v>0.13478083209509667</v>
      </c>
    </row>
    <row r="5482" spans="1:13" x14ac:dyDescent="0.3">
      <c r="A5482" s="128">
        <v>41733</v>
      </c>
      <c r="B5482" s="114" t="s">
        <v>45</v>
      </c>
      <c r="C5482" s="114">
        <v>21</v>
      </c>
      <c r="D5482" s="87" t="s">
        <v>31</v>
      </c>
      <c r="E5482" s="114" t="s">
        <v>2583</v>
      </c>
      <c r="F5482" s="113">
        <v>4.5</v>
      </c>
      <c r="G5482" s="70">
        <v>1</v>
      </c>
      <c r="H5482" s="71" t="s">
        <v>6518</v>
      </c>
      <c r="I5482" s="63">
        <v>-1</v>
      </c>
      <c r="J5482" s="18">
        <f t="shared" si="342"/>
        <v>724.66000000000042</v>
      </c>
      <c r="K5482" s="19" t="str">
        <f t="shared" si="340"/>
        <v>Apr-14</v>
      </c>
      <c r="L5482" s="20">
        <f t="shared" si="343"/>
        <v>5385</v>
      </c>
      <c r="M5482" s="21">
        <f t="shared" si="341"/>
        <v>0.13457010213556184</v>
      </c>
    </row>
    <row r="5483" spans="1:13" x14ac:dyDescent="0.3">
      <c r="A5483" s="112">
        <v>41734</v>
      </c>
      <c r="B5483" s="114" t="s">
        <v>29</v>
      </c>
      <c r="C5483" s="102">
        <v>0.57638888888888895</v>
      </c>
      <c r="D5483" s="87" t="s">
        <v>31</v>
      </c>
      <c r="E5483" s="114" t="s">
        <v>1866</v>
      </c>
      <c r="F5483" s="113">
        <v>4</v>
      </c>
      <c r="G5483" s="88">
        <v>1</v>
      </c>
      <c r="H5483" s="87" t="s">
        <v>33</v>
      </c>
      <c r="I5483" s="23">
        <v>-1</v>
      </c>
      <c r="J5483" s="18">
        <f t="shared" si="342"/>
        <v>723.66000000000042</v>
      </c>
      <c r="K5483" s="19" t="str">
        <f t="shared" si="340"/>
        <v>Apr-14</v>
      </c>
      <c r="L5483" s="20">
        <f t="shared" si="343"/>
        <v>5386</v>
      </c>
      <c r="M5483" s="21">
        <f t="shared" si="341"/>
        <v>0.13435945042703312</v>
      </c>
    </row>
    <row r="5484" spans="1:13" x14ac:dyDescent="0.3">
      <c r="A5484" s="112">
        <v>41734</v>
      </c>
      <c r="B5484" s="114" t="s">
        <v>130</v>
      </c>
      <c r="C5484" s="102">
        <v>0.57986111111111105</v>
      </c>
      <c r="D5484" s="87" t="s">
        <v>31</v>
      </c>
      <c r="E5484" s="114" t="s">
        <v>1867</v>
      </c>
      <c r="F5484" s="113">
        <v>3.75</v>
      </c>
      <c r="G5484" s="88">
        <v>1</v>
      </c>
      <c r="H5484" s="87" t="s">
        <v>33</v>
      </c>
      <c r="I5484" s="23">
        <v>-1</v>
      </c>
      <c r="J5484" s="18">
        <f t="shared" si="342"/>
        <v>722.66000000000042</v>
      </c>
      <c r="K5484" s="19" t="str">
        <f t="shared" si="340"/>
        <v>Apr-14</v>
      </c>
      <c r="L5484" s="20">
        <f t="shared" si="343"/>
        <v>5387</v>
      </c>
      <c r="M5484" s="21">
        <f t="shared" si="341"/>
        <v>0.13414887692593289</v>
      </c>
    </row>
    <row r="5485" spans="1:13" x14ac:dyDescent="0.3">
      <c r="A5485" s="112">
        <v>41734</v>
      </c>
      <c r="B5485" s="114" t="s">
        <v>137</v>
      </c>
      <c r="C5485" s="102">
        <v>0.61458333333333337</v>
      </c>
      <c r="D5485" s="87" t="s">
        <v>31</v>
      </c>
      <c r="E5485" s="114" t="s">
        <v>606</v>
      </c>
      <c r="F5485" s="113">
        <v>4</v>
      </c>
      <c r="G5485" s="88">
        <v>1</v>
      </c>
      <c r="H5485" s="87" t="s">
        <v>33</v>
      </c>
      <c r="I5485" s="23">
        <v>-1</v>
      </c>
      <c r="J5485" s="18">
        <f t="shared" si="342"/>
        <v>721.66000000000042</v>
      </c>
      <c r="K5485" s="19" t="str">
        <f t="shared" si="340"/>
        <v>Apr-14</v>
      </c>
      <c r="L5485" s="20">
        <f t="shared" si="343"/>
        <v>5388</v>
      </c>
      <c r="M5485" s="21">
        <f t="shared" si="341"/>
        <v>0.13393838158871574</v>
      </c>
    </row>
    <row r="5486" spans="1:13" x14ac:dyDescent="0.3">
      <c r="A5486" s="112">
        <v>41734</v>
      </c>
      <c r="B5486" s="113" t="s">
        <v>130</v>
      </c>
      <c r="C5486" s="102">
        <v>0.70138888888888884</v>
      </c>
      <c r="D5486" s="87" t="s">
        <v>31</v>
      </c>
      <c r="E5486" s="113" t="s">
        <v>1868</v>
      </c>
      <c r="F5486" s="113">
        <v>3.25</v>
      </c>
      <c r="G5486" s="88">
        <v>1</v>
      </c>
      <c r="H5486" s="87" t="s">
        <v>33</v>
      </c>
      <c r="I5486" s="23">
        <v>-1</v>
      </c>
      <c r="J5486" s="18">
        <f t="shared" si="342"/>
        <v>720.66000000000042</v>
      </c>
      <c r="K5486" s="19" t="str">
        <f t="shared" si="340"/>
        <v>Apr-14</v>
      </c>
      <c r="L5486" s="20">
        <f t="shared" si="343"/>
        <v>5389</v>
      </c>
      <c r="M5486" s="21">
        <f t="shared" si="341"/>
        <v>0.13372796437186871</v>
      </c>
    </row>
    <row r="5487" spans="1:13" x14ac:dyDescent="0.3">
      <c r="A5487" s="112">
        <v>41734</v>
      </c>
      <c r="B5487" s="114" t="s">
        <v>45</v>
      </c>
      <c r="C5487" s="102">
        <v>0.78472222222222221</v>
      </c>
      <c r="D5487" s="87" t="s">
        <v>31</v>
      </c>
      <c r="E5487" s="114" t="s">
        <v>1869</v>
      </c>
      <c r="F5487" s="113">
        <v>4</v>
      </c>
      <c r="G5487" s="88">
        <v>1</v>
      </c>
      <c r="H5487" s="87" t="s">
        <v>33</v>
      </c>
      <c r="I5487" s="23">
        <v>-1</v>
      </c>
      <c r="J5487" s="18">
        <f t="shared" si="342"/>
        <v>719.66000000000042</v>
      </c>
      <c r="K5487" s="19" t="str">
        <f t="shared" si="340"/>
        <v>Apr-14</v>
      </c>
      <c r="L5487" s="20">
        <f t="shared" si="343"/>
        <v>5390</v>
      </c>
      <c r="M5487" s="21">
        <f t="shared" si="341"/>
        <v>0.13351762523191102</v>
      </c>
    </row>
    <row r="5488" spans="1:13" x14ac:dyDescent="0.3">
      <c r="A5488" s="129">
        <v>41734</v>
      </c>
      <c r="B5488" s="126" t="s">
        <v>126</v>
      </c>
      <c r="C5488" s="125">
        <v>13.3</v>
      </c>
      <c r="D5488" s="87" t="s">
        <v>31</v>
      </c>
      <c r="E5488" s="125" t="s">
        <v>8675</v>
      </c>
      <c r="F5488" s="127">
        <v>5.5</v>
      </c>
      <c r="G5488" s="70">
        <v>1</v>
      </c>
      <c r="H5488" s="69">
        <v>4</v>
      </c>
      <c r="I5488" s="79">
        <v>-1</v>
      </c>
      <c r="J5488" s="18">
        <f t="shared" si="342"/>
        <v>718.66000000000042</v>
      </c>
      <c r="K5488" s="19" t="str">
        <f t="shared" si="340"/>
        <v>Apr-14</v>
      </c>
      <c r="L5488" s="20">
        <f t="shared" si="343"/>
        <v>5391</v>
      </c>
      <c r="M5488" s="21">
        <f t="shared" si="341"/>
        <v>0.13330736412539426</v>
      </c>
    </row>
    <row r="5489" spans="1:13" x14ac:dyDescent="0.3">
      <c r="A5489" s="129">
        <v>41734</v>
      </c>
      <c r="B5489" s="125" t="s">
        <v>29</v>
      </c>
      <c r="C5489" s="125">
        <v>13.5</v>
      </c>
      <c r="D5489" s="87" t="s">
        <v>31</v>
      </c>
      <c r="E5489" s="125" t="s">
        <v>8676</v>
      </c>
      <c r="F5489" s="127">
        <v>5</v>
      </c>
      <c r="G5489" s="70">
        <v>1</v>
      </c>
      <c r="H5489" s="69">
        <v>8</v>
      </c>
      <c r="I5489" s="79">
        <v>-1</v>
      </c>
      <c r="J5489" s="18">
        <f t="shared" si="342"/>
        <v>717.66000000000042</v>
      </c>
      <c r="K5489" s="19" t="str">
        <f t="shared" si="340"/>
        <v>Apr-14</v>
      </c>
      <c r="L5489" s="20">
        <f t="shared" si="343"/>
        <v>5392</v>
      </c>
      <c r="M5489" s="21">
        <f t="shared" si="341"/>
        <v>0.13309718100890217</v>
      </c>
    </row>
    <row r="5490" spans="1:13" x14ac:dyDescent="0.3">
      <c r="A5490" s="129">
        <v>41734</v>
      </c>
      <c r="B5490" s="127" t="s">
        <v>137</v>
      </c>
      <c r="C5490" s="125">
        <v>15.55</v>
      </c>
      <c r="D5490" s="87" t="s">
        <v>31</v>
      </c>
      <c r="E5490" s="127" t="s">
        <v>1938</v>
      </c>
      <c r="F5490" s="127">
        <v>5.5</v>
      </c>
      <c r="G5490" s="70">
        <v>1</v>
      </c>
      <c r="H5490" s="69">
        <v>2</v>
      </c>
      <c r="I5490" s="79">
        <v>-1</v>
      </c>
      <c r="J5490" s="18">
        <f t="shared" si="342"/>
        <v>716.66000000000042</v>
      </c>
      <c r="K5490" s="19" t="str">
        <f t="shared" si="340"/>
        <v>Apr-14</v>
      </c>
      <c r="L5490" s="20">
        <f t="shared" si="343"/>
        <v>5393</v>
      </c>
      <c r="M5490" s="21">
        <f t="shared" si="341"/>
        <v>0.13288707583905071</v>
      </c>
    </row>
    <row r="5491" spans="1:13" x14ac:dyDescent="0.3">
      <c r="A5491" s="129">
        <v>41734</v>
      </c>
      <c r="B5491" s="127" t="s">
        <v>29</v>
      </c>
      <c r="C5491" s="125">
        <v>17.2</v>
      </c>
      <c r="D5491" s="87" t="s">
        <v>31</v>
      </c>
      <c r="E5491" s="127" t="s">
        <v>8542</v>
      </c>
      <c r="F5491" s="127">
        <v>5</v>
      </c>
      <c r="G5491" s="70">
        <v>1</v>
      </c>
      <c r="H5491" s="69">
        <v>6</v>
      </c>
      <c r="I5491" s="79">
        <v>-1</v>
      </c>
      <c r="J5491" s="18">
        <f t="shared" si="342"/>
        <v>715.66000000000042</v>
      </c>
      <c r="K5491" s="19" t="str">
        <f t="shared" si="340"/>
        <v>Apr-14</v>
      </c>
      <c r="L5491" s="20">
        <f t="shared" si="343"/>
        <v>5394</v>
      </c>
      <c r="M5491" s="21">
        <f t="shared" si="341"/>
        <v>0.13267704857248802</v>
      </c>
    </row>
    <row r="5492" spans="1:13" x14ac:dyDescent="0.3">
      <c r="A5492" s="129">
        <v>41734</v>
      </c>
      <c r="B5492" s="127" t="s">
        <v>130</v>
      </c>
      <c r="C5492" s="125">
        <v>17.25</v>
      </c>
      <c r="D5492" s="87" t="s">
        <v>31</v>
      </c>
      <c r="E5492" s="127" t="s">
        <v>8678</v>
      </c>
      <c r="F5492" s="127">
        <v>5</v>
      </c>
      <c r="G5492" s="70">
        <v>1</v>
      </c>
      <c r="H5492" s="69">
        <v>2</v>
      </c>
      <c r="I5492" s="79">
        <v>-1</v>
      </c>
      <c r="J5492" s="18">
        <f t="shared" si="342"/>
        <v>714.66000000000042</v>
      </c>
      <c r="K5492" s="19" t="str">
        <f t="shared" si="340"/>
        <v>Apr-14</v>
      </c>
      <c r="L5492" s="20">
        <f t="shared" si="343"/>
        <v>5395</v>
      </c>
      <c r="M5492" s="21">
        <f t="shared" si="341"/>
        <v>0.13246709916589441</v>
      </c>
    </row>
    <row r="5493" spans="1:13" x14ac:dyDescent="0.3">
      <c r="A5493" s="129">
        <v>41734</v>
      </c>
      <c r="B5493" s="127" t="s">
        <v>130</v>
      </c>
      <c r="C5493" s="125">
        <v>17.25</v>
      </c>
      <c r="D5493" s="87" t="s">
        <v>31</v>
      </c>
      <c r="E5493" s="127" t="s">
        <v>8677</v>
      </c>
      <c r="F5493" s="127">
        <v>4.5</v>
      </c>
      <c r="G5493" s="70">
        <v>1</v>
      </c>
      <c r="H5493" s="69">
        <v>4</v>
      </c>
      <c r="I5493" s="79">
        <v>-1</v>
      </c>
      <c r="J5493" s="18">
        <f t="shared" si="342"/>
        <v>713.66000000000042</v>
      </c>
      <c r="K5493" s="19" t="str">
        <f t="shared" si="340"/>
        <v>Apr-14</v>
      </c>
      <c r="L5493" s="20">
        <f t="shared" si="343"/>
        <v>5396</v>
      </c>
      <c r="M5493" s="21">
        <f t="shared" si="341"/>
        <v>0.13225722757598229</v>
      </c>
    </row>
    <row r="5494" spans="1:13" x14ac:dyDescent="0.3">
      <c r="A5494" s="128">
        <v>41734</v>
      </c>
      <c r="B5494" s="114" t="s">
        <v>45</v>
      </c>
      <c r="C5494" s="114">
        <v>17.5</v>
      </c>
      <c r="D5494" s="87" t="s">
        <v>31</v>
      </c>
      <c r="E5494" s="114" t="s">
        <v>8674</v>
      </c>
      <c r="F5494" s="113">
        <v>4.5</v>
      </c>
      <c r="G5494" s="70">
        <v>1</v>
      </c>
      <c r="H5494" s="71" t="s">
        <v>6512</v>
      </c>
      <c r="I5494" s="63">
        <v>-1</v>
      </c>
      <c r="J5494" s="18">
        <f t="shared" si="342"/>
        <v>712.66000000000042</v>
      </c>
      <c r="K5494" s="19" t="str">
        <f t="shared" si="340"/>
        <v>Apr-14</v>
      </c>
      <c r="L5494" s="20">
        <f t="shared" si="343"/>
        <v>5397</v>
      </c>
      <c r="M5494" s="21">
        <f t="shared" si="341"/>
        <v>0.1320474337594961</v>
      </c>
    </row>
    <row r="5495" spans="1:13" x14ac:dyDescent="0.3">
      <c r="A5495" s="128">
        <v>41734</v>
      </c>
      <c r="B5495" s="114" t="s">
        <v>45</v>
      </c>
      <c r="C5495" s="114">
        <v>20.2</v>
      </c>
      <c r="D5495" s="87" t="s">
        <v>31</v>
      </c>
      <c r="E5495" s="114" t="s">
        <v>1646</v>
      </c>
      <c r="F5495" s="113">
        <v>4.33</v>
      </c>
      <c r="G5495" s="70">
        <v>1</v>
      </c>
      <c r="H5495" s="71" t="s">
        <v>6512</v>
      </c>
      <c r="I5495" s="63">
        <v>-1</v>
      </c>
      <c r="J5495" s="18">
        <f t="shared" si="342"/>
        <v>711.66000000000042</v>
      </c>
      <c r="K5495" s="19" t="str">
        <f t="shared" si="340"/>
        <v>Apr-14</v>
      </c>
      <c r="L5495" s="20">
        <f t="shared" si="343"/>
        <v>5398</v>
      </c>
      <c r="M5495" s="21">
        <f t="shared" si="341"/>
        <v>0.13183771767321237</v>
      </c>
    </row>
    <row r="5496" spans="1:13" x14ac:dyDescent="0.3">
      <c r="A5496" s="112">
        <v>41736</v>
      </c>
      <c r="B5496" s="114" t="s">
        <v>59</v>
      </c>
      <c r="C5496" s="102">
        <v>0.63194444444444442</v>
      </c>
      <c r="D5496" s="87" t="s">
        <v>31</v>
      </c>
      <c r="E5496" s="114" t="s">
        <v>1870</v>
      </c>
      <c r="F5496" s="113">
        <v>3.75</v>
      </c>
      <c r="G5496" s="88">
        <v>1</v>
      </c>
      <c r="H5496" s="87" t="s">
        <v>33</v>
      </c>
      <c r="I5496" s="23">
        <v>-1</v>
      </c>
      <c r="J5496" s="18">
        <f t="shared" si="342"/>
        <v>710.66000000000042</v>
      </c>
      <c r="K5496" s="19" t="str">
        <f t="shared" si="340"/>
        <v>Apr-14</v>
      </c>
      <c r="L5496" s="20">
        <f t="shared" si="343"/>
        <v>5399</v>
      </c>
      <c r="M5496" s="21">
        <f t="shared" si="341"/>
        <v>0.13162807927393969</v>
      </c>
    </row>
    <row r="5497" spans="1:13" x14ac:dyDescent="0.3">
      <c r="A5497" s="112">
        <v>41736</v>
      </c>
      <c r="B5497" s="114" t="s">
        <v>127</v>
      </c>
      <c r="C5497" s="102">
        <v>0.64583333333333337</v>
      </c>
      <c r="D5497" s="87" t="s">
        <v>31</v>
      </c>
      <c r="E5497" s="114" t="s">
        <v>1871</v>
      </c>
      <c r="F5497" s="113">
        <v>3.25</v>
      </c>
      <c r="G5497" s="88">
        <v>1</v>
      </c>
      <c r="H5497" s="87" t="s">
        <v>42</v>
      </c>
      <c r="I5497" s="23">
        <v>2.02</v>
      </c>
      <c r="J5497" s="18">
        <f t="shared" si="342"/>
        <v>712.6800000000004</v>
      </c>
      <c r="K5497" s="19" t="str">
        <f t="shared" si="340"/>
        <v>Apr-14</v>
      </c>
      <c r="L5497" s="20">
        <f t="shared" si="343"/>
        <v>5400</v>
      </c>
      <c r="M5497" s="21">
        <f t="shared" si="341"/>
        <v>0.13197777777777786</v>
      </c>
    </row>
    <row r="5498" spans="1:13" x14ac:dyDescent="0.3">
      <c r="A5498" s="112">
        <v>41736</v>
      </c>
      <c r="B5498" s="114" t="s">
        <v>59</v>
      </c>
      <c r="C5498" s="102">
        <v>0.71527777777777779</v>
      </c>
      <c r="D5498" s="87" t="s">
        <v>31</v>
      </c>
      <c r="E5498" s="114" t="s">
        <v>1872</v>
      </c>
      <c r="F5498" s="113">
        <v>3.5</v>
      </c>
      <c r="G5498" s="88">
        <v>1</v>
      </c>
      <c r="H5498" s="87" t="s">
        <v>42</v>
      </c>
      <c r="I5498" s="23">
        <v>2.5</v>
      </c>
      <c r="J5498" s="18">
        <f t="shared" si="342"/>
        <v>715.1800000000004</v>
      </c>
      <c r="K5498" s="19" t="str">
        <f t="shared" si="340"/>
        <v>Apr-14</v>
      </c>
      <c r="L5498" s="20">
        <f t="shared" si="343"/>
        <v>5401</v>
      </c>
      <c r="M5498" s="21">
        <f t="shared" si="341"/>
        <v>0.13241621921866328</v>
      </c>
    </row>
    <row r="5499" spans="1:13" x14ac:dyDescent="0.3">
      <c r="A5499" s="129">
        <v>41736</v>
      </c>
      <c r="B5499" s="125" t="s">
        <v>59</v>
      </c>
      <c r="C5499" s="125">
        <v>14.1</v>
      </c>
      <c r="D5499" s="87" t="s">
        <v>31</v>
      </c>
      <c r="E5499" s="125" t="s">
        <v>8679</v>
      </c>
      <c r="F5499" s="127">
        <v>6</v>
      </c>
      <c r="G5499" s="70">
        <v>1</v>
      </c>
      <c r="H5499" s="69">
        <v>12</v>
      </c>
      <c r="I5499" s="79">
        <v>-1</v>
      </c>
      <c r="J5499" s="18">
        <f t="shared" si="342"/>
        <v>714.1800000000004</v>
      </c>
      <c r="K5499" s="19" t="str">
        <f t="shared" si="340"/>
        <v>Apr-14</v>
      </c>
      <c r="L5499" s="20">
        <f t="shared" si="343"/>
        <v>5402</v>
      </c>
      <c r="M5499" s="21">
        <f t="shared" si="341"/>
        <v>0.1322065901517957</v>
      </c>
    </row>
    <row r="5500" spans="1:13" x14ac:dyDescent="0.3">
      <c r="A5500" s="129">
        <v>41736</v>
      </c>
      <c r="B5500" s="125" t="s">
        <v>127</v>
      </c>
      <c r="C5500" s="125">
        <v>15</v>
      </c>
      <c r="D5500" s="87" t="s">
        <v>31</v>
      </c>
      <c r="E5500" s="125" t="s">
        <v>905</v>
      </c>
      <c r="F5500" s="127">
        <v>4.5</v>
      </c>
      <c r="G5500" s="70">
        <v>0</v>
      </c>
      <c r="H5500" s="69" t="s">
        <v>6111</v>
      </c>
      <c r="I5500" s="79">
        <v>0</v>
      </c>
      <c r="J5500" s="18">
        <f t="shared" si="342"/>
        <v>714.1800000000004</v>
      </c>
      <c r="K5500" s="19" t="str">
        <f t="shared" si="340"/>
        <v>Apr-14</v>
      </c>
      <c r="L5500" s="20">
        <f t="shared" si="343"/>
        <v>5402</v>
      </c>
      <c r="M5500" s="21">
        <f t="shared" si="341"/>
        <v>0.1322065901517957</v>
      </c>
    </row>
    <row r="5501" spans="1:13" x14ac:dyDescent="0.3">
      <c r="A5501" s="129">
        <v>41736</v>
      </c>
      <c r="B5501" s="125" t="s">
        <v>127</v>
      </c>
      <c r="C5501" s="125">
        <v>15</v>
      </c>
      <c r="D5501" s="87" t="s">
        <v>31</v>
      </c>
      <c r="E5501" s="125" t="s">
        <v>8680</v>
      </c>
      <c r="F5501" s="127">
        <v>5.5</v>
      </c>
      <c r="G5501" s="70">
        <v>1</v>
      </c>
      <c r="H5501" s="69">
        <v>1</v>
      </c>
      <c r="I5501" s="79">
        <v>3.6</v>
      </c>
      <c r="J5501" s="18">
        <f t="shared" si="342"/>
        <v>717.78000000000043</v>
      </c>
      <c r="K5501" s="19" t="str">
        <f t="shared" si="340"/>
        <v>Apr-14</v>
      </c>
      <c r="L5501" s="20">
        <f t="shared" si="343"/>
        <v>5403</v>
      </c>
      <c r="M5501" s="21">
        <f t="shared" si="341"/>
        <v>0.13284841754580795</v>
      </c>
    </row>
    <row r="5502" spans="1:13" x14ac:dyDescent="0.3">
      <c r="A5502" s="129">
        <v>41736</v>
      </c>
      <c r="B5502" s="125" t="s">
        <v>71</v>
      </c>
      <c r="C5502" s="125">
        <v>15.5</v>
      </c>
      <c r="D5502" s="87" t="s">
        <v>31</v>
      </c>
      <c r="E5502" s="125" t="s">
        <v>6767</v>
      </c>
      <c r="F5502" s="127">
        <v>5</v>
      </c>
      <c r="G5502" s="70">
        <v>1</v>
      </c>
      <c r="H5502" s="69">
        <v>5</v>
      </c>
      <c r="I5502" s="79">
        <v>-1</v>
      </c>
      <c r="J5502" s="18">
        <f t="shared" si="342"/>
        <v>716.78000000000043</v>
      </c>
      <c r="K5502" s="19" t="str">
        <f t="shared" si="340"/>
        <v>Apr-14</v>
      </c>
      <c r="L5502" s="20">
        <f t="shared" si="343"/>
        <v>5404</v>
      </c>
      <c r="M5502" s="21">
        <f t="shared" si="341"/>
        <v>0.13263878608438201</v>
      </c>
    </row>
    <row r="5503" spans="1:13" x14ac:dyDescent="0.3">
      <c r="A5503" s="129">
        <v>41736</v>
      </c>
      <c r="B5503" s="125" t="s">
        <v>71</v>
      </c>
      <c r="C5503" s="125">
        <v>16.2</v>
      </c>
      <c r="D5503" s="87" t="s">
        <v>31</v>
      </c>
      <c r="E5503" s="125" t="s">
        <v>8681</v>
      </c>
      <c r="F5503" s="127">
        <v>5.5</v>
      </c>
      <c r="G5503" s="70">
        <v>1</v>
      </c>
      <c r="H5503" s="69">
        <v>9</v>
      </c>
      <c r="I5503" s="79">
        <v>-1</v>
      </c>
      <c r="J5503" s="18">
        <f t="shared" si="342"/>
        <v>715.78000000000043</v>
      </c>
      <c r="K5503" s="19" t="str">
        <f t="shared" si="340"/>
        <v>Apr-14</v>
      </c>
      <c r="L5503" s="20">
        <f t="shared" si="343"/>
        <v>5405</v>
      </c>
      <c r="M5503" s="21">
        <f t="shared" si="341"/>
        <v>0.13242923219241451</v>
      </c>
    </row>
    <row r="5504" spans="1:13" x14ac:dyDescent="0.3">
      <c r="A5504" s="129">
        <v>41736</v>
      </c>
      <c r="B5504" s="125" t="s">
        <v>59</v>
      </c>
      <c r="C5504" s="125">
        <v>16.399999999999999</v>
      </c>
      <c r="D5504" s="87" t="s">
        <v>31</v>
      </c>
      <c r="E5504" s="125" t="s">
        <v>1139</v>
      </c>
      <c r="F5504" s="127">
        <v>4.5</v>
      </c>
      <c r="G5504" s="70">
        <v>1</v>
      </c>
      <c r="H5504" s="69">
        <v>9</v>
      </c>
      <c r="I5504" s="79">
        <v>-1</v>
      </c>
      <c r="J5504" s="18">
        <f t="shared" si="342"/>
        <v>714.78000000000043</v>
      </c>
      <c r="K5504" s="19" t="str">
        <f t="shared" si="340"/>
        <v>Apr-14</v>
      </c>
      <c r="L5504" s="20">
        <f t="shared" si="343"/>
        <v>5406</v>
      </c>
      <c r="M5504" s="21">
        <f t="shared" si="341"/>
        <v>0.13221975582685913</v>
      </c>
    </row>
    <row r="5505" spans="1:13" x14ac:dyDescent="0.3">
      <c r="A5505" s="129">
        <v>41736</v>
      </c>
      <c r="B5505" s="125" t="s">
        <v>71</v>
      </c>
      <c r="C5505" s="125">
        <v>17.2</v>
      </c>
      <c r="D5505" s="87" t="s">
        <v>31</v>
      </c>
      <c r="E5505" s="125" t="s">
        <v>8682</v>
      </c>
      <c r="F5505" s="127">
        <v>5.5</v>
      </c>
      <c r="G5505" s="70">
        <v>1</v>
      </c>
      <c r="H5505" s="69">
        <v>1</v>
      </c>
      <c r="I5505" s="79">
        <v>4.5</v>
      </c>
      <c r="J5505" s="18">
        <f t="shared" si="342"/>
        <v>719.28000000000043</v>
      </c>
      <c r="K5505" s="19" t="str">
        <f t="shared" si="340"/>
        <v>Apr-14</v>
      </c>
      <c r="L5505" s="20">
        <f t="shared" si="343"/>
        <v>5407</v>
      </c>
      <c r="M5505" s="21">
        <f t="shared" si="341"/>
        <v>0.13302755687072321</v>
      </c>
    </row>
    <row r="5506" spans="1:13" x14ac:dyDescent="0.3">
      <c r="A5506" s="129">
        <v>41736</v>
      </c>
      <c r="B5506" s="125" t="s">
        <v>127</v>
      </c>
      <c r="C5506" s="125">
        <v>17.3</v>
      </c>
      <c r="D5506" s="87" t="s">
        <v>31</v>
      </c>
      <c r="E5506" s="125" t="s">
        <v>8683</v>
      </c>
      <c r="F5506" s="127">
        <v>5.5</v>
      </c>
      <c r="G5506" s="70">
        <v>1</v>
      </c>
      <c r="H5506" s="69">
        <v>6</v>
      </c>
      <c r="I5506" s="79">
        <v>-1</v>
      </c>
      <c r="J5506" s="18">
        <f t="shared" si="342"/>
        <v>718.28000000000043</v>
      </c>
      <c r="K5506" s="19" t="str">
        <f t="shared" ref="K5506:K5569" si="344">TEXT(A5506,"MMM-yy")</f>
        <v>Apr-14</v>
      </c>
      <c r="L5506" s="20">
        <f t="shared" si="343"/>
        <v>5408</v>
      </c>
      <c r="M5506" s="21">
        <f t="shared" ref="M5506:M5569" si="345">J5506/L5506</f>
        <v>0.13281804733727817</v>
      </c>
    </row>
    <row r="5507" spans="1:13" x14ac:dyDescent="0.3">
      <c r="A5507" s="112">
        <v>41737</v>
      </c>
      <c r="B5507" s="114" t="s">
        <v>30</v>
      </c>
      <c r="C5507" s="102">
        <v>0.58333333333333337</v>
      </c>
      <c r="D5507" s="87" t="s">
        <v>31</v>
      </c>
      <c r="E5507" s="114" t="s">
        <v>1873</v>
      </c>
      <c r="F5507" s="113">
        <v>4</v>
      </c>
      <c r="G5507" s="88">
        <v>1</v>
      </c>
      <c r="H5507" s="87" t="s">
        <v>33</v>
      </c>
      <c r="I5507" s="23">
        <v>-1</v>
      </c>
      <c r="J5507" s="18">
        <f t="shared" ref="J5507:J5570" si="346">J5506+I5507</f>
        <v>717.28000000000043</v>
      </c>
      <c r="K5507" s="19" t="str">
        <f t="shared" si="344"/>
        <v>Apr-14</v>
      </c>
      <c r="L5507" s="20">
        <f t="shared" ref="L5507:L5570" si="347">L5506+G5507</f>
        <v>5409</v>
      </c>
      <c r="M5507" s="21">
        <f t="shared" si="345"/>
        <v>0.13260861527084497</v>
      </c>
    </row>
    <row r="5508" spans="1:13" x14ac:dyDescent="0.3">
      <c r="A5508" s="112">
        <v>41737</v>
      </c>
      <c r="B5508" s="114" t="s">
        <v>30</v>
      </c>
      <c r="C5508" s="102">
        <v>0.64583333333333337</v>
      </c>
      <c r="D5508" s="87" t="s">
        <v>31</v>
      </c>
      <c r="E5508" s="114" t="s">
        <v>1874</v>
      </c>
      <c r="F5508" s="113">
        <v>2.88</v>
      </c>
      <c r="G5508" s="88">
        <v>1</v>
      </c>
      <c r="H5508" s="87" t="s">
        <v>33</v>
      </c>
      <c r="I5508" s="23">
        <v>-1</v>
      </c>
      <c r="J5508" s="18">
        <f t="shared" si="346"/>
        <v>716.28000000000043</v>
      </c>
      <c r="K5508" s="19" t="str">
        <f t="shared" si="344"/>
        <v>Apr-14</v>
      </c>
      <c r="L5508" s="20">
        <f t="shared" si="347"/>
        <v>5410</v>
      </c>
      <c r="M5508" s="21">
        <f t="shared" si="345"/>
        <v>0.13239926062846588</v>
      </c>
    </row>
    <row r="5509" spans="1:13" x14ac:dyDescent="0.3">
      <c r="A5509" s="129">
        <v>41737</v>
      </c>
      <c r="B5509" s="125" t="s">
        <v>69</v>
      </c>
      <c r="C5509" s="125">
        <v>14.5</v>
      </c>
      <c r="D5509" s="87" t="s">
        <v>31</v>
      </c>
      <c r="E5509" s="125" t="s">
        <v>8684</v>
      </c>
      <c r="F5509" s="127">
        <v>5</v>
      </c>
      <c r="G5509" s="70">
        <v>1</v>
      </c>
      <c r="H5509" s="69">
        <v>1</v>
      </c>
      <c r="I5509" s="79">
        <v>4</v>
      </c>
      <c r="J5509" s="18">
        <f t="shared" si="346"/>
        <v>720.28000000000043</v>
      </c>
      <c r="K5509" s="19" t="str">
        <f t="shared" si="344"/>
        <v>Apr-14</v>
      </c>
      <c r="L5509" s="20">
        <f t="shared" si="347"/>
        <v>5411</v>
      </c>
      <c r="M5509" s="21">
        <f t="shared" si="345"/>
        <v>0.13311402698207364</v>
      </c>
    </row>
    <row r="5510" spans="1:13" x14ac:dyDescent="0.3">
      <c r="A5510" s="129">
        <v>41737</v>
      </c>
      <c r="B5510" s="125" t="s">
        <v>48</v>
      </c>
      <c r="C5510" s="125">
        <v>15.1</v>
      </c>
      <c r="D5510" s="87" t="s">
        <v>31</v>
      </c>
      <c r="E5510" s="125" t="s">
        <v>1539</v>
      </c>
      <c r="F5510" s="127">
        <v>6</v>
      </c>
      <c r="G5510" s="70">
        <v>1</v>
      </c>
      <c r="H5510" s="69">
        <v>7</v>
      </c>
      <c r="I5510" s="79">
        <v>-1</v>
      </c>
      <c r="J5510" s="18">
        <f t="shared" si="346"/>
        <v>719.28000000000043</v>
      </c>
      <c r="K5510" s="19" t="str">
        <f t="shared" si="344"/>
        <v>Apr-14</v>
      </c>
      <c r="L5510" s="20">
        <f t="shared" si="347"/>
        <v>5412</v>
      </c>
      <c r="M5510" s="21">
        <f t="shared" si="345"/>
        <v>0.13290465631929055</v>
      </c>
    </row>
    <row r="5511" spans="1:13" x14ac:dyDescent="0.3">
      <c r="A5511" s="129">
        <v>41737</v>
      </c>
      <c r="B5511" s="125" t="s">
        <v>48</v>
      </c>
      <c r="C5511" s="125">
        <v>15.4</v>
      </c>
      <c r="D5511" s="87" t="s">
        <v>31</v>
      </c>
      <c r="E5511" s="125" t="s">
        <v>8685</v>
      </c>
      <c r="F5511" s="127">
        <v>4.5</v>
      </c>
      <c r="G5511" s="70">
        <v>1</v>
      </c>
      <c r="H5511" s="69">
        <v>2</v>
      </c>
      <c r="I5511" s="79">
        <v>-1</v>
      </c>
      <c r="J5511" s="18">
        <f t="shared" si="346"/>
        <v>718.28000000000043</v>
      </c>
      <c r="K5511" s="19" t="str">
        <f t="shared" si="344"/>
        <v>Apr-14</v>
      </c>
      <c r="L5511" s="20">
        <f t="shared" si="347"/>
        <v>5413</v>
      </c>
      <c r="M5511" s="21">
        <f t="shared" si="345"/>
        <v>0.13269536301496407</v>
      </c>
    </row>
    <row r="5512" spans="1:13" x14ac:dyDescent="0.3">
      <c r="A5512" s="129">
        <v>41737</v>
      </c>
      <c r="B5512" s="125" t="s">
        <v>69</v>
      </c>
      <c r="C5512" s="125">
        <v>15.5</v>
      </c>
      <c r="D5512" s="87" t="s">
        <v>31</v>
      </c>
      <c r="E5512" s="125" t="s">
        <v>8686</v>
      </c>
      <c r="F5512" s="127">
        <v>4.5</v>
      </c>
      <c r="G5512" s="70">
        <v>1</v>
      </c>
      <c r="H5512" s="69">
        <v>2</v>
      </c>
      <c r="I5512" s="79">
        <v>-1</v>
      </c>
      <c r="J5512" s="18">
        <f t="shared" si="346"/>
        <v>717.28000000000043</v>
      </c>
      <c r="K5512" s="19" t="str">
        <f t="shared" si="344"/>
        <v>Apr-14</v>
      </c>
      <c r="L5512" s="20">
        <f t="shared" si="347"/>
        <v>5414</v>
      </c>
      <c r="M5512" s="21">
        <f t="shared" si="345"/>
        <v>0.13248614702622838</v>
      </c>
    </row>
    <row r="5513" spans="1:13" x14ac:dyDescent="0.3">
      <c r="A5513" s="129">
        <v>41737</v>
      </c>
      <c r="B5513" s="125" t="s">
        <v>30</v>
      </c>
      <c r="C5513" s="125">
        <v>17.05</v>
      </c>
      <c r="D5513" s="87" t="s">
        <v>31</v>
      </c>
      <c r="E5513" s="125" t="s">
        <v>8687</v>
      </c>
      <c r="F5513" s="127">
        <v>5</v>
      </c>
      <c r="G5513" s="70">
        <v>1</v>
      </c>
      <c r="H5513" s="69">
        <v>3</v>
      </c>
      <c r="I5513" s="79">
        <v>-1</v>
      </c>
      <c r="J5513" s="18">
        <f t="shared" si="346"/>
        <v>716.28000000000043</v>
      </c>
      <c r="K5513" s="19" t="str">
        <f t="shared" si="344"/>
        <v>Apr-14</v>
      </c>
      <c r="L5513" s="20">
        <f t="shared" si="347"/>
        <v>5415</v>
      </c>
      <c r="M5513" s="21">
        <f t="shared" si="345"/>
        <v>0.13227700831024938</v>
      </c>
    </row>
    <row r="5514" spans="1:13" x14ac:dyDescent="0.3">
      <c r="A5514" s="129">
        <v>41737</v>
      </c>
      <c r="B5514" s="125" t="s">
        <v>48</v>
      </c>
      <c r="C5514" s="125">
        <v>17.149999999999999</v>
      </c>
      <c r="D5514" s="87" t="s">
        <v>31</v>
      </c>
      <c r="E5514" s="125" t="s">
        <v>1433</v>
      </c>
      <c r="F5514" s="127">
        <v>5.5</v>
      </c>
      <c r="G5514" s="70">
        <v>1</v>
      </c>
      <c r="H5514" s="69">
        <v>3</v>
      </c>
      <c r="I5514" s="79">
        <v>-1</v>
      </c>
      <c r="J5514" s="18">
        <f t="shared" si="346"/>
        <v>715.28000000000043</v>
      </c>
      <c r="K5514" s="19" t="str">
        <f t="shared" si="344"/>
        <v>Apr-14</v>
      </c>
      <c r="L5514" s="20">
        <f t="shared" si="347"/>
        <v>5416</v>
      </c>
      <c r="M5514" s="21">
        <f t="shared" si="345"/>
        <v>0.1320679468242246</v>
      </c>
    </row>
    <row r="5515" spans="1:13" x14ac:dyDescent="0.3">
      <c r="A5515" s="129">
        <v>41737</v>
      </c>
      <c r="B5515" s="125" t="s">
        <v>48</v>
      </c>
      <c r="C5515" s="125">
        <v>17.149999999999999</v>
      </c>
      <c r="D5515" s="87" t="s">
        <v>31</v>
      </c>
      <c r="E5515" s="125" t="s">
        <v>1434</v>
      </c>
      <c r="F5515" s="127">
        <v>6</v>
      </c>
      <c r="G5515" s="70">
        <v>1</v>
      </c>
      <c r="H5515" s="69">
        <v>5</v>
      </c>
      <c r="I5515" s="79">
        <v>-1</v>
      </c>
      <c r="J5515" s="18">
        <f t="shared" si="346"/>
        <v>714.28000000000043</v>
      </c>
      <c r="K5515" s="19" t="str">
        <f t="shared" si="344"/>
        <v>Apr-14</v>
      </c>
      <c r="L5515" s="20">
        <f t="shared" si="347"/>
        <v>5417</v>
      </c>
      <c r="M5515" s="21">
        <f t="shared" si="345"/>
        <v>0.13185896252538312</v>
      </c>
    </row>
    <row r="5516" spans="1:13" x14ac:dyDescent="0.3">
      <c r="A5516" s="112">
        <v>41738</v>
      </c>
      <c r="B5516" s="114" t="s">
        <v>29</v>
      </c>
      <c r="C5516" s="102">
        <v>0.60416666666666663</v>
      </c>
      <c r="D5516" s="87" t="s">
        <v>31</v>
      </c>
      <c r="E5516" s="114" t="s">
        <v>1875</v>
      </c>
      <c r="F5516" s="113">
        <v>4</v>
      </c>
      <c r="G5516" s="88">
        <v>1</v>
      </c>
      <c r="H5516" s="87" t="s">
        <v>42</v>
      </c>
      <c r="I5516" s="23">
        <v>3</v>
      </c>
      <c r="J5516" s="18">
        <f t="shared" si="346"/>
        <v>717.28000000000043</v>
      </c>
      <c r="K5516" s="19" t="str">
        <f t="shared" si="344"/>
        <v>Apr-14</v>
      </c>
      <c r="L5516" s="20">
        <f t="shared" si="347"/>
        <v>5418</v>
      </c>
      <c r="M5516" s="21">
        <f t="shared" si="345"/>
        <v>0.13238833517903292</v>
      </c>
    </row>
    <row r="5517" spans="1:13" x14ac:dyDescent="0.3">
      <c r="A5517" s="112">
        <v>41738</v>
      </c>
      <c r="B5517" s="114" t="s">
        <v>63</v>
      </c>
      <c r="C5517" s="102">
        <v>0.69444444444444453</v>
      </c>
      <c r="D5517" s="87" t="s">
        <v>31</v>
      </c>
      <c r="E5517" s="114" t="s">
        <v>1876</v>
      </c>
      <c r="F5517" s="113">
        <v>4</v>
      </c>
      <c r="G5517" s="88">
        <v>1</v>
      </c>
      <c r="H5517" s="87" t="s">
        <v>33</v>
      </c>
      <c r="I5517" s="23">
        <v>-1</v>
      </c>
      <c r="J5517" s="18">
        <f t="shared" si="346"/>
        <v>716.28000000000043</v>
      </c>
      <c r="K5517" s="19" t="str">
        <f t="shared" si="344"/>
        <v>Apr-14</v>
      </c>
      <c r="L5517" s="20">
        <f t="shared" si="347"/>
        <v>5419</v>
      </c>
      <c r="M5517" s="21">
        <f t="shared" si="345"/>
        <v>0.13217936888724865</v>
      </c>
    </row>
    <row r="5518" spans="1:13" x14ac:dyDescent="0.3">
      <c r="A5518" s="112">
        <v>41738</v>
      </c>
      <c r="B5518" s="114" t="s">
        <v>61</v>
      </c>
      <c r="C5518" s="102">
        <v>0.70138888888888884</v>
      </c>
      <c r="D5518" s="87" t="s">
        <v>31</v>
      </c>
      <c r="E5518" s="114" t="s">
        <v>1877</v>
      </c>
      <c r="F5518" s="113">
        <v>3.75</v>
      </c>
      <c r="G5518" s="88">
        <v>1</v>
      </c>
      <c r="H5518" s="87" t="s">
        <v>33</v>
      </c>
      <c r="I5518" s="23">
        <v>-1</v>
      </c>
      <c r="J5518" s="18">
        <f t="shared" si="346"/>
        <v>715.28000000000043</v>
      </c>
      <c r="K5518" s="19" t="str">
        <f t="shared" si="344"/>
        <v>Apr-14</v>
      </c>
      <c r="L5518" s="20">
        <f t="shared" si="347"/>
        <v>5420</v>
      </c>
      <c r="M5518" s="21">
        <f t="shared" si="345"/>
        <v>0.13197047970479714</v>
      </c>
    </row>
    <row r="5519" spans="1:13" x14ac:dyDescent="0.3">
      <c r="A5519" s="112">
        <v>41738</v>
      </c>
      <c r="B5519" s="114" t="s">
        <v>43</v>
      </c>
      <c r="C5519" s="102">
        <v>0.72916666666666663</v>
      </c>
      <c r="D5519" s="87" t="s">
        <v>31</v>
      </c>
      <c r="E5519" s="114" t="s">
        <v>1878</v>
      </c>
      <c r="F5519" s="113">
        <v>4</v>
      </c>
      <c r="G5519" s="88">
        <v>1</v>
      </c>
      <c r="H5519" s="87" t="s">
        <v>33</v>
      </c>
      <c r="I5519" s="23">
        <v>-1</v>
      </c>
      <c r="J5519" s="18">
        <f t="shared" si="346"/>
        <v>714.28000000000043</v>
      </c>
      <c r="K5519" s="19" t="str">
        <f t="shared" si="344"/>
        <v>Apr-14</v>
      </c>
      <c r="L5519" s="20">
        <f t="shared" si="347"/>
        <v>5421</v>
      </c>
      <c r="M5519" s="21">
        <f t="shared" si="345"/>
        <v>0.13176166758900579</v>
      </c>
    </row>
    <row r="5520" spans="1:13" x14ac:dyDescent="0.3">
      <c r="A5520" s="129">
        <v>41738</v>
      </c>
      <c r="B5520" s="125" t="s">
        <v>29</v>
      </c>
      <c r="C5520" s="125">
        <v>16.3</v>
      </c>
      <c r="D5520" s="87" t="s">
        <v>31</v>
      </c>
      <c r="E5520" s="125" t="s">
        <v>2421</v>
      </c>
      <c r="F5520" s="127">
        <v>5</v>
      </c>
      <c r="G5520" s="70">
        <v>1</v>
      </c>
      <c r="H5520" s="69">
        <v>1</v>
      </c>
      <c r="I5520" s="79">
        <v>6</v>
      </c>
      <c r="J5520" s="18">
        <f t="shared" si="346"/>
        <v>720.28000000000043</v>
      </c>
      <c r="K5520" s="19" t="str">
        <f t="shared" si="344"/>
        <v>Apr-14</v>
      </c>
      <c r="L5520" s="20">
        <f t="shared" si="347"/>
        <v>5422</v>
      </c>
      <c r="M5520" s="21">
        <f t="shared" si="345"/>
        <v>0.13284396901512366</v>
      </c>
    </row>
    <row r="5521" spans="1:13" x14ac:dyDescent="0.3">
      <c r="A5521" s="129">
        <v>41738</v>
      </c>
      <c r="B5521" s="125" t="s">
        <v>63</v>
      </c>
      <c r="C5521" s="125">
        <v>16.399999999999999</v>
      </c>
      <c r="D5521" s="87" t="s">
        <v>31</v>
      </c>
      <c r="E5521" s="125" t="s">
        <v>8691</v>
      </c>
      <c r="F5521" s="127">
        <v>6</v>
      </c>
      <c r="G5521" s="70">
        <v>1</v>
      </c>
      <c r="H5521" s="69">
        <v>2</v>
      </c>
      <c r="I5521" s="79">
        <v>-1</v>
      </c>
      <c r="J5521" s="18">
        <f t="shared" si="346"/>
        <v>719.28000000000043</v>
      </c>
      <c r="K5521" s="19" t="str">
        <f t="shared" si="344"/>
        <v>Apr-14</v>
      </c>
      <c r="L5521" s="20">
        <f t="shared" si="347"/>
        <v>5423</v>
      </c>
      <c r="M5521" s="21">
        <f t="shared" si="345"/>
        <v>0.13263507283791268</v>
      </c>
    </row>
    <row r="5522" spans="1:13" x14ac:dyDescent="0.3">
      <c r="A5522" s="129">
        <v>41738</v>
      </c>
      <c r="B5522" s="125" t="s">
        <v>63</v>
      </c>
      <c r="C5522" s="125">
        <v>17.100000000000001</v>
      </c>
      <c r="D5522" s="87" t="s">
        <v>31</v>
      </c>
      <c r="E5522" s="125" t="s">
        <v>8692</v>
      </c>
      <c r="F5522" s="127">
        <v>5</v>
      </c>
      <c r="G5522" s="70">
        <v>1</v>
      </c>
      <c r="H5522" s="69">
        <v>11</v>
      </c>
      <c r="I5522" s="79">
        <v>-1</v>
      </c>
      <c r="J5522" s="18">
        <f t="shared" si="346"/>
        <v>718.28000000000043</v>
      </c>
      <c r="K5522" s="19" t="str">
        <f t="shared" si="344"/>
        <v>Apr-14</v>
      </c>
      <c r="L5522" s="20">
        <f t="shared" si="347"/>
        <v>5424</v>
      </c>
      <c r="M5522" s="21">
        <f t="shared" si="345"/>
        <v>0.13242625368731573</v>
      </c>
    </row>
    <row r="5523" spans="1:13" x14ac:dyDescent="0.3">
      <c r="A5523" s="129">
        <v>41738</v>
      </c>
      <c r="B5523" s="125" t="s">
        <v>63</v>
      </c>
      <c r="C5523" s="125">
        <v>17.100000000000001</v>
      </c>
      <c r="D5523" s="87" t="s">
        <v>31</v>
      </c>
      <c r="E5523" s="125" t="s">
        <v>7792</v>
      </c>
      <c r="F5523" s="127">
        <v>5</v>
      </c>
      <c r="G5523" s="70">
        <v>1</v>
      </c>
      <c r="H5523" s="69">
        <v>3</v>
      </c>
      <c r="I5523" s="79">
        <v>-1</v>
      </c>
      <c r="J5523" s="18">
        <f t="shared" si="346"/>
        <v>717.28000000000043</v>
      </c>
      <c r="K5523" s="19" t="str">
        <f t="shared" si="344"/>
        <v>Apr-14</v>
      </c>
      <c r="L5523" s="20">
        <f t="shared" si="347"/>
        <v>5425</v>
      </c>
      <c r="M5523" s="21">
        <f t="shared" si="345"/>
        <v>0.13221751152073741</v>
      </c>
    </row>
    <row r="5524" spans="1:13" x14ac:dyDescent="0.3">
      <c r="A5524" s="128">
        <v>41738</v>
      </c>
      <c r="B5524" s="114" t="s">
        <v>43</v>
      </c>
      <c r="C5524" s="114">
        <v>17.3</v>
      </c>
      <c r="D5524" s="87" t="s">
        <v>31</v>
      </c>
      <c r="E5524" s="114" t="s">
        <v>8489</v>
      </c>
      <c r="F5524" s="113">
        <v>6</v>
      </c>
      <c r="G5524" s="70">
        <v>1</v>
      </c>
      <c r="H5524" s="71" t="s">
        <v>6526</v>
      </c>
      <c r="I5524" s="63">
        <v>5</v>
      </c>
      <c r="J5524" s="18">
        <f t="shared" si="346"/>
        <v>722.28000000000043</v>
      </c>
      <c r="K5524" s="19" t="str">
        <f t="shared" si="344"/>
        <v>Apr-14</v>
      </c>
      <c r="L5524" s="20">
        <f t="shared" si="347"/>
        <v>5426</v>
      </c>
      <c r="M5524" s="21">
        <f t="shared" si="345"/>
        <v>0.13311463324732775</v>
      </c>
    </row>
    <row r="5525" spans="1:13" x14ac:dyDescent="0.3">
      <c r="A5525" s="128">
        <v>41738</v>
      </c>
      <c r="B5525" s="114" t="s">
        <v>43</v>
      </c>
      <c r="C5525" s="114">
        <v>19.3</v>
      </c>
      <c r="D5525" s="87" t="s">
        <v>31</v>
      </c>
      <c r="E5525" s="114" t="s">
        <v>8689</v>
      </c>
      <c r="F5525" s="113">
        <v>5.5</v>
      </c>
      <c r="G5525" s="70">
        <v>1</v>
      </c>
      <c r="H5525" s="71" t="s">
        <v>6518</v>
      </c>
      <c r="I5525" s="63">
        <v>-1</v>
      </c>
      <c r="J5525" s="18">
        <f t="shared" si="346"/>
        <v>721.28000000000043</v>
      </c>
      <c r="K5525" s="19" t="str">
        <f t="shared" si="344"/>
        <v>Apr-14</v>
      </c>
      <c r="L5525" s="20">
        <f t="shared" si="347"/>
        <v>5427</v>
      </c>
      <c r="M5525" s="21">
        <f t="shared" si="345"/>
        <v>0.13290584116454771</v>
      </c>
    </row>
    <row r="5526" spans="1:13" x14ac:dyDescent="0.3">
      <c r="A5526" s="128">
        <v>41738</v>
      </c>
      <c r="B5526" s="114" t="s">
        <v>43</v>
      </c>
      <c r="C5526" s="114">
        <v>19.3</v>
      </c>
      <c r="D5526" s="87" t="s">
        <v>31</v>
      </c>
      <c r="E5526" s="114" t="s">
        <v>8688</v>
      </c>
      <c r="F5526" s="113">
        <v>5.5</v>
      </c>
      <c r="G5526" s="70">
        <v>1</v>
      </c>
      <c r="H5526" s="71" t="s">
        <v>6512</v>
      </c>
      <c r="I5526" s="63">
        <v>-1</v>
      </c>
      <c r="J5526" s="18">
        <f t="shared" si="346"/>
        <v>720.28000000000043</v>
      </c>
      <c r="K5526" s="19" t="str">
        <f t="shared" si="344"/>
        <v>Apr-14</v>
      </c>
      <c r="L5526" s="20">
        <f t="shared" si="347"/>
        <v>5428</v>
      </c>
      <c r="M5526" s="21">
        <f t="shared" si="345"/>
        <v>0.13269712601326464</v>
      </c>
    </row>
    <row r="5527" spans="1:13" x14ac:dyDescent="0.3">
      <c r="A5527" s="128">
        <v>41738</v>
      </c>
      <c r="B5527" s="114" t="s">
        <v>43</v>
      </c>
      <c r="C5527" s="114">
        <v>20</v>
      </c>
      <c r="D5527" s="87" t="s">
        <v>31</v>
      </c>
      <c r="E5527" s="114" t="s">
        <v>8690</v>
      </c>
      <c r="F5527" s="113">
        <v>5.5</v>
      </c>
      <c r="G5527" s="70">
        <v>1</v>
      </c>
      <c r="H5527" s="71" t="s">
        <v>6526</v>
      </c>
      <c r="I5527" s="63">
        <v>4.5</v>
      </c>
      <c r="J5527" s="18">
        <f t="shared" si="346"/>
        <v>724.78000000000043</v>
      </c>
      <c r="K5527" s="19" t="str">
        <f t="shared" si="344"/>
        <v>Apr-14</v>
      </c>
      <c r="L5527" s="20">
        <f t="shared" si="347"/>
        <v>5429</v>
      </c>
      <c r="M5527" s="21">
        <f t="shared" si="345"/>
        <v>0.13350156566586857</v>
      </c>
    </row>
    <row r="5528" spans="1:13" x14ac:dyDescent="0.3">
      <c r="A5528" s="112">
        <v>41739</v>
      </c>
      <c r="B5528" s="87" t="s">
        <v>86</v>
      </c>
      <c r="C5528" s="102">
        <v>0.63194444444444442</v>
      </c>
      <c r="D5528" s="87" t="s">
        <v>31</v>
      </c>
      <c r="E5528" s="87" t="s">
        <v>1879</v>
      </c>
      <c r="F5528" s="113">
        <v>4</v>
      </c>
      <c r="G5528" s="88">
        <v>1</v>
      </c>
      <c r="H5528" s="87" t="s">
        <v>33</v>
      </c>
      <c r="I5528" s="23">
        <v>-1</v>
      </c>
      <c r="J5528" s="18">
        <f t="shared" si="346"/>
        <v>723.78000000000043</v>
      </c>
      <c r="K5528" s="19" t="str">
        <f t="shared" si="344"/>
        <v>Apr-14</v>
      </c>
      <c r="L5528" s="20">
        <f t="shared" si="347"/>
        <v>5430</v>
      </c>
      <c r="M5528" s="21">
        <f t="shared" si="345"/>
        <v>0.13329281767955808</v>
      </c>
    </row>
    <row r="5529" spans="1:13" x14ac:dyDescent="0.3">
      <c r="A5529" s="112">
        <v>41739</v>
      </c>
      <c r="B5529" s="87" t="s">
        <v>89</v>
      </c>
      <c r="C5529" s="102">
        <v>0.66666666666666663</v>
      </c>
      <c r="D5529" s="87" t="s">
        <v>31</v>
      </c>
      <c r="E5529" s="87" t="s">
        <v>1769</v>
      </c>
      <c r="F5529" s="113">
        <v>4</v>
      </c>
      <c r="G5529" s="88">
        <v>1</v>
      </c>
      <c r="H5529" s="87" t="s">
        <v>33</v>
      </c>
      <c r="I5529" s="23">
        <v>-1</v>
      </c>
      <c r="J5529" s="18">
        <f t="shared" si="346"/>
        <v>722.78000000000043</v>
      </c>
      <c r="K5529" s="19" t="str">
        <f t="shared" si="344"/>
        <v>Apr-14</v>
      </c>
      <c r="L5529" s="20">
        <f t="shared" si="347"/>
        <v>5431</v>
      </c>
      <c r="M5529" s="21">
        <f t="shared" si="345"/>
        <v>0.13308414656601003</v>
      </c>
    </row>
    <row r="5530" spans="1:13" x14ac:dyDescent="0.3">
      <c r="A5530" s="112">
        <v>41739</v>
      </c>
      <c r="B5530" s="87" t="s">
        <v>103</v>
      </c>
      <c r="C5530" s="102">
        <v>0.68055555555555547</v>
      </c>
      <c r="D5530" s="87" t="s">
        <v>31</v>
      </c>
      <c r="E5530" s="87" t="s">
        <v>1880</v>
      </c>
      <c r="F5530" s="113">
        <v>4</v>
      </c>
      <c r="G5530" s="88">
        <v>1</v>
      </c>
      <c r="H5530" s="87" t="s">
        <v>42</v>
      </c>
      <c r="I5530" s="23">
        <v>3</v>
      </c>
      <c r="J5530" s="18">
        <f t="shared" si="346"/>
        <v>725.78000000000043</v>
      </c>
      <c r="K5530" s="19" t="str">
        <f t="shared" si="344"/>
        <v>Apr-14</v>
      </c>
      <c r="L5530" s="20">
        <f t="shared" si="347"/>
        <v>5432</v>
      </c>
      <c r="M5530" s="21">
        <f t="shared" si="345"/>
        <v>0.13361192930780569</v>
      </c>
    </row>
    <row r="5531" spans="1:13" x14ac:dyDescent="0.3">
      <c r="A5531" s="112">
        <v>41739</v>
      </c>
      <c r="B5531" s="87" t="s">
        <v>89</v>
      </c>
      <c r="C5531" s="102">
        <v>0.72916666666666663</v>
      </c>
      <c r="D5531" s="87" t="s">
        <v>31</v>
      </c>
      <c r="E5531" s="87" t="s">
        <v>1881</v>
      </c>
      <c r="F5531" s="113">
        <v>3</v>
      </c>
      <c r="G5531" s="88">
        <v>1</v>
      </c>
      <c r="H5531" s="87" t="s">
        <v>33</v>
      </c>
      <c r="I5531" s="23">
        <v>-1</v>
      </c>
      <c r="J5531" s="18">
        <f t="shared" si="346"/>
        <v>724.78000000000043</v>
      </c>
      <c r="K5531" s="19" t="str">
        <f t="shared" si="344"/>
        <v>Apr-14</v>
      </c>
      <c r="L5531" s="20">
        <f t="shared" si="347"/>
        <v>5433</v>
      </c>
      <c r="M5531" s="21">
        <f t="shared" si="345"/>
        <v>0.13340327627461815</v>
      </c>
    </row>
    <row r="5532" spans="1:13" x14ac:dyDescent="0.3">
      <c r="A5532" s="112">
        <v>41739</v>
      </c>
      <c r="B5532" s="87" t="s">
        <v>43</v>
      </c>
      <c r="C5532" s="102">
        <v>0.77777777777777779</v>
      </c>
      <c r="D5532" s="87" t="s">
        <v>31</v>
      </c>
      <c r="E5532" s="87" t="s">
        <v>1882</v>
      </c>
      <c r="F5532" s="113">
        <v>4</v>
      </c>
      <c r="G5532" s="88">
        <v>1</v>
      </c>
      <c r="H5532" s="87" t="s">
        <v>42</v>
      </c>
      <c r="I5532" s="23">
        <v>3</v>
      </c>
      <c r="J5532" s="18">
        <f t="shared" si="346"/>
        <v>727.78000000000043</v>
      </c>
      <c r="K5532" s="19" t="str">
        <f t="shared" si="344"/>
        <v>Apr-14</v>
      </c>
      <c r="L5532" s="20">
        <f t="shared" si="347"/>
        <v>5434</v>
      </c>
      <c r="M5532" s="21">
        <f t="shared" si="345"/>
        <v>0.13393080603606927</v>
      </c>
    </row>
    <row r="5533" spans="1:13" x14ac:dyDescent="0.3">
      <c r="A5533" s="129">
        <v>41739</v>
      </c>
      <c r="B5533" s="126" t="s">
        <v>86</v>
      </c>
      <c r="C5533" s="125">
        <v>14.1</v>
      </c>
      <c r="D5533" s="87" t="s">
        <v>31</v>
      </c>
      <c r="E5533" s="126" t="s">
        <v>1248</v>
      </c>
      <c r="F5533" s="127">
        <v>6</v>
      </c>
      <c r="G5533" s="70">
        <v>1</v>
      </c>
      <c r="H5533" s="69">
        <v>2</v>
      </c>
      <c r="I5533" s="79">
        <v>-1</v>
      </c>
      <c r="J5533" s="18">
        <f t="shared" si="346"/>
        <v>726.78000000000043</v>
      </c>
      <c r="K5533" s="19" t="str">
        <f t="shared" si="344"/>
        <v>Apr-14</v>
      </c>
      <c r="L5533" s="20">
        <f t="shared" si="347"/>
        <v>5435</v>
      </c>
      <c r="M5533" s="21">
        <f t="shared" si="345"/>
        <v>0.13372217111315554</v>
      </c>
    </row>
    <row r="5534" spans="1:13" x14ac:dyDescent="0.3">
      <c r="A5534" s="129">
        <v>41739</v>
      </c>
      <c r="B5534" s="126" t="s">
        <v>86</v>
      </c>
      <c r="C5534" s="125">
        <v>14.4</v>
      </c>
      <c r="D5534" s="87" t="s">
        <v>31</v>
      </c>
      <c r="E5534" s="126" t="s">
        <v>8694</v>
      </c>
      <c r="F5534" s="127">
        <v>5</v>
      </c>
      <c r="G5534" s="70">
        <v>1</v>
      </c>
      <c r="H5534" s="69">
        <v>8</v>
      </c>
      <c r="I5534" s="79">
        <v>-1</v>
      </c>
      <c r="J5534" s="18">
        <f t="shared" si="346"/>
        <v>725.78000000000043</v>
      </c>
      <c r="K5534" s="19" t="str">
        <f t="shared" si="344"/>
        <v>Apr-14</v>
      </c>
      <c r="L5534" s="20">
        <f t="shared" si="347"/>
        <v>5436</v>
      </c>
      <c r="M5534" s="21">
        <f t="shared" si="345"/>
        <v>0.13351361295069913</v>
      </c>
    </row>
    <row r="5535" spans="1:13" x14ac:dyDescent="0.3">
      <c r="A5535" s="129">
        <v>41739</v>
      </c>
      <c r="B5535" s="126" t="s">
        <v>103</v>
      </c>
      <c r="C5535" s="125">
        <v>14.5</v>
      </c>
      <c r="D5535" s="87" t="s">
        <v>31</v>
      </c>
      <c r="E5535" s="126" t="s">
        <v>8695</v>
      </c>
      <c r="F5535" s="127">
        <v>5</v>
      </c>
      <c r="G5535" s="70">
        <v>1</v>
      </c>
      <c r="H5535" s="69">
        <v>1</v>
      </c>
      <c r="I5535" s="79">
        <v>4</v>
      </c>
      <c r="J5535" s="18">
        <f t="shared" si="346"/>
        <v>729.78000000000043</v>
      </c>
      <c r="K5535" s="19" t="str">
        <f t="shared" si="344"/>
        <v>Apr-14</v>
      </c>
      <c r="L5535" s="20">
        <f t="shared" si="347"/>
        <v>5437</v>
      </c>
      <c r="M5535" s="21">
        <f t="shared" si="345"/>
        <v>0.1342247562994299</v>
      </c>
    </row>
    <row r="5536" spans="1:13" x14ac:dyDescent="0.3">
      <c r="A5536" s="129">
        <v>41739</v>
      </c>
      <c r="B5536" s="126" t="s">
        <v>103</v>
      </c>
      <c r="C5536" s="125">
        <v>14.5</v>
      </c>
      <c r="D5536" s="87" t="s">
        <v>31</v>
      </c>
      <c r="E5536" s="126" t="s">
        <v>8696</v>
      </c>
      <c r="F5536" s="127">
        <v>5.5</v>
      </c>
      <c r="G5536" s="70">
        <v>1</v>
      </c>
      <c r="H5536" s="69">
        <v>5</v>
      </c>
      <c r="I5536" s="79">
        <v>-1</v>
      </c>
      <c r="J5536" s="18">
        <f t="shared" si="346"/>
        <v>728.78000000000043</v>
      </c>
      <c r="K5536" s="19" t="str">
        <f t="shared" si="344"/>
        <v>Apr-14</v>
      </c>
      <c r="L5536" s="20">
        <f t="shared" si="347"/>
        <v>5438</v>
      </c>
      <c r="M5536" s="21">
        <f t="shared" si="345"/>
        <v>0.13401618242000743</v>
      </c>
    </row>
    <row r="5537" spans="1:13" x14ac:dyDescent="0.3">
      <c r="A5537" s="129">
        <v>41739</v>
      </c>
      <c r="B5537" s="126" t="s">
        <v>86</v>
      </c>
      <c r="C5537" s="125">
        <v>15.4</v>
      </c>
      <c r="D5537" s="87" t="s">
        <v>31</v>
      </c>
      <c r="E5537" s="126" t="s">
        <v>8697</v>
      </c>
      <c r="F5537" s="127">
        <v>5</v>
      </c>
      <c r="G5537" s="70">
        <v>1</v>
      </c>
      <c r="H5537" s="69">
        <v>4</v>
      </c>
      <c r="I5537" s="79">
        <v>-1</v>
      </c>
      <c r="J5537" s="18">
        <f t="shared" si="346"/>
        <v>727.78000000000043</v>
      </c>
      <c r="K5537" s="19" t="str">
        <f t="shared" si="344"/>
        <v>Apr-14</v>
      </c>
      <c r="L5537" s="20">
        <f t="shared" si="347"/>
        <v>5439</v>
      </c>
      <c r="M5537" s="21">
        <f t="shared" si="345"/>
        <v>0.13380768523625675</v>
      </c>
    </row>
    <row r="5538" spans="1:13" x14ac:dyDescent="0.3">
      <c r="A5538" s="129">
        <v>41739</v>
      </c>
      <c r="B5538" s="126" t="s">
        <v>86</v>
      </c>
      <c r="C5538" s="125">
        <v>16.399999999999999</v>
      </c>
      <c r="D5538" s="87" t="s">
        <v>31</v>
      </c>
      <c r="E5538" s="126" t="s">
        <v>1656</v>
      </c>
      <c r="F5538" s="127">
        <v>5</v>
      </c>
      <c r="G5538" s="70">
        <v>1</v>
      </c>
      <c r="H5538" s="69">
        <v>6</v>
      </c>
      <c r="I5538" s="79">
        <v>-1</v>
      </c>
      <c r="J5538" s="18">
        <f t="shared" si="346"/>
        <v>726.78000000000043</v>
      </c>
      <c r="K5538" s="19" t="str">
        <f t="shared" si="344"/>
        <v>Apr-14</v>
      </c>
      <c r="L5538" s="20">
        <f t="shared" si="347"/>
        <v>5440</v>
      </c>
      <c r="M5538" s="21">
        <f t="shared" si="345"/>
        <v>0.13359926470588243</v>
      </c>
    </row>
    <row r="5539" spans="1:13" x14ac:dyDescent="0.3">
      <c r="A5539" s="129">
        <v>41739</v>
      </c>
      <c r="B5539" s="126" t="s">
        <v>89</v>
      </c>
      <c r="C5539" s="125">
        <v>17.3</v>
      </c>
      <c r="D5539" s="87" t="s">
        <v>31</v>
      </c>
      <c r="E5539" s="126" t="s">
        <v>3789</v>
      </c>
      <c r="F5539" s="127">
        <v>4.33</v>
      </c>
      <c r="G5539" s="70">
        <v>1</v>
      </c>
      <c r="H5539" s="69">
        <v>1</v>
      </c>
      <c r="I5539" s="79">
        <v>3.33</v>
      </c>
      <c r="J5539" s="18">
        <f t="shared" si="346"/>
        <v>730.11000000000047</v>
      </c>
      <c r="K5539" s="19" t="str">
        <f t="shared" si="344"/>
        <v>Apr-14</v>
      </c>
      <c r="L5539" s="20">
        <f t="shared" si="347"/>
        <v>5441</v>
      </c>
      <c r="M5539" s="21">
        <f t="shared" si="345"/>
        <v>0.13418673038044485</v>
      </c>
    </row>
    <row r="5540" spans="1:13" x14ac:dyDescent="0.3">
      <c r="A5540" s="128">
        <v>41739</v>
      </c>
      <c r="B5540" s="87" t="s">
        <v>43</v>
      </c>
      <c r="C5540" s="114">
        <v>17.399999999999999</v>
      </c>
      <c r="D5540" s="87" t="s">
        <v>31</v>
      </c>
      <c r="E5540" s="87" t="s">
        <v>8693</v>
      </c>
      <c r="F5540" s="114">
        <v>5.5</v>
      </c>
      <c r="G5540" s="70">
        <v>1</v>
      </c>
      <c r="H5540" s="71" t="s">
        <v>6512</v>
      </c>
      <c r="I5540" s="63">
        <v>-1</v>
      </c>
      <c r="J5540" s="18">
        <f t="shared" si="346"/>
        <v>729.11000000000047</v>
      </c>
      <c r="K5540" s="19" t="str">
        <f t="shared" si="344"/>
        <v>Apr-14</v>
      </c>
      <c r="L5540" s="20">
        <f t="shared" si="347"/>
        <v>5442</v>
      </c>
      <c r="M5540" s="21">
        <f t="shared" si="345"/>
        <v>0.13397831679529593</v>
      </c>
    </row>
    <row r="5541" spans="1:13" x14ac:dyDescent="0.3">
      <c r="A5541" s="112">
        <v>41740</v>
      </c>
      <c r="B5541" s="87" t="s">
        <v>93</v>
      </c>
      <c r="C5541" s="102">
        <v>0.60416666666666663</v>
      </c>
      <c r="D5541" s="87" t="s">
        <v>31</v>
      </c>
      <c r="E5541" s="87" t="s">
        <v>1883</v>
      </c>
      <c r="F5541" s="113">
        <v>3.25</v>
      </c>
      <c r="G5541" s="88">
        <v>1</v>
      </c>
      <c r="H5541" s="87" t="s">
        <v>33</v>
      </c>
      <c r="I5541" s="23">
        <v>-1</v>
      </c>
      <c r="J5541" s="18">
        <f t="shared" si="346"/>
        <v>728.11000000000047</v>
      </c>
      <c r="K5541" s="19" t="str">
        <f t="shared" si="344"/>
        <v>Apr-14</v>
      </c>
      <c r="L5541" s="20">
        <f t="shared" si="347"/>
        <v>5443</v>
      </c>
      <c r="M5541" s="21">
        <f t="shared" si="345"/>
        <v>0.13376997979055677</v>
      </c>
    </row>
    <row r="5542" spans="1:13" x14ac:dyDescent="0.3">
      <c r="A5542" s="112">
        <v>41740</v>
      </c>
      <c r="B5542" s="87" t="s">
        <v>93</v>
      </c>
      <c r="C5542" s="102">
        <v>0.62847222222222221</v>
      </c>
      <c r="D5542" s="87" t="s">
        <v>31</v>
      </c>
      <c r="E5542" s="87" t="s">
        <v>1884</v>
      </c>
      <c r="F5542" s="113">
        <v>3</v>
      </c>
      <c r="G5542" s="88">
        <v>1</v>
      </c>
      <c r="H5542" s="87" t="s">
        <v>33</v>
      </c>
      <c r="I5542" s="23">
        <v>-1</v>
      </c>
      <c r="J5542" s="18">
        <f t="shared" si="346"/>
        <v>727.11000000000047</v>
      </c>
      <c r="K5542" s="19" t="str">
        <f t="shared" si="344"/>
        <v>Apr-14</v>
      </c>
      <c r="L5542" s="20">
        <f t="shared" si="347"/>
        <v>5444</v>
      </c>
      <c r="M5542" s="21">
        <f t="shared" si="345"/>
        <v>0.13356171932402655</v>
      </c>
    </row>
    <row r="5543" spans="1:13" x14ac:dyDescent="0.3">
      <c r="A5543" s="112">
        <v>41740</v>
      </c>
      <c r="B5543" s="87" t="s">
        <v>49</v>
      </c>
      <c r="C5543" s="102">
        <v>0.63541666666666663</v>
      </c>
      <c r="D5543" s="87" t="s">
        <v>31</v>
      </c>
      <c r="E5543" s="87" t="s">
        <v>1885</v>
      </c>
      <c r="F5543" s="113">
        <v>3</v>
      </c>
      <c r="G5543" s="88">
        <v>1</v>
      </c>
      <c r="H5543" s="87" t="s">
        <v>42</v>
      </c>
      <c r="I5543" s="23">
        <v>2.75</v>
      </c>
      <c r="J5543" s="18">
        <f t="shared" si="346"/>
        <v>729.86000000000047</v>
      </c>
      <c r="K5543" s="19" t="str">
        <f t="shared" si="344"/>
        <v>Apr-14</v>
      </c>
      <c r="L5543" s="20">
        <f t="shared" si="347"/>
        <v>5445</v>
      </c>
      <c r="M5543" s="21">
        <f t="shared" si="345"/>
        <v>0.13404224058769523</v>
      </c>
    </row>
    <row r="5544" spans="1:13" x14ac:dyDescent="0.3">
      <c r="A5544" s="112">
        <v>41740</v>
      </c>
      <c r="B5544" s="87" t="s">
        <v>93</v>
      </c>
      <c r="C5544" s="102">
        <v>0.71875</v>
      </c>
      <c r="D5544" s="87" t="s">
        <v>31</v>
      </c>
      <c r="E5544" s="87" t="s">
        <v>1886</v>
      </c>
      <c r="F5544" s="113">
        <v>2.75</v>
      </c>
      <c r="G5544" s="88">
        <v>1</v>
      </c>
      <c r="H5544" s="87" t="s">
        <v>33</v>
      </c>
      <c r="I5544" s="23">
        <v>-1</v>
      </c>
      <c r="J5544" s="18">
        <f t="shared" si="346"/>
        <v>728.86000000000047</v>
      </c>
      <c r="K5544" s="19" t="str">
        <f t="shared" si="344"/>
        <v>Apr-14</v>
      </c>
      <c r="L5544" s="20">
        <f t="shared" si="347"/>
        <v>5446</v>
      </c>
      <c r="M5544" s="21">
        <f t="shared" si="345"/>
        <v>0.1338340066103563</v>
      </c>
    </row>
    <row r="5545" spans="1:13" x14ac:dyDescent="0.3">
      <c r="A5545" s="112">
        <v>41740</v>
      </c>
      <c r="B5545" s="87" t="s">
        <v>49</v>
      </c>
      <c r="C5545" s="102">
        <v>0.72569444444444453</v>
      </c>
      <c r="D5545" s="87" t="s">
        <v>31</v>
      </c>
      <c r="E5545" s="87" t="s">
        <v>1887</v>
      </c>
      <c r="F5545" s="113">
        <v>3.5</v>
      </c>
      <c r="G5545" s="88">
        <v>1</v>
      </c>
      <c r="H5545" s="87" t="s">
        <v>33</v>
      </c>
      <c r="I5545" s="23">
        <v>-1</v>
      </c>
      <c r="J5545" s="18">
        <f t="shared" si="346"/>
        <v>727.86000000000047</v>
      </c>
      <c r="K5545" s="19" t="str">
        <f t="shared" si="344"/>
        <v>Apr-14</v>
      </c>
      <c r="L5545" s="20">
        <f t="shared" si="347"/>
        <v>5447</v>
      </c>
      <c r="M5545" s="21">
        <f t="shared" si="345"/>
        <v>0.13362584909124298</v>
      </c>
    </row>
    <row r="5546" spans="1:13" x14ac:dyDescent="0.3">
      <c r="A5546" s="129">
        <v>41740</v>
      </c>
      <c r="B5546" s="126" t="s">
        <v>93</v>
      </c>
      <c r="C5546" s="125">
        <v>14</v>
      </c>
      <c r="D5546" s="87" t="s">
        <v>31</v>
      </c>
      <c r="E5546" s="126" t="s">
        <v>8702</v>
      </c>
      <c r="F5546" s="127">
        <v>4.5</v>
      </c>
      <c r="G5546" s="70">
        <v>1</v>
      </c>
      <c r="H5546" s="69">
        <v>7</v>
      </c>
      <c r="I5546" s="79">
        <v>-1</v>
      </c>
      <c r="J5546" s="18">
        <f t="shared" si="346"/>
        <v>726.86000000000047</v>
      </c>
      <c r="K5546" s="19" t="str">
        <f t="shared" si="344"/>
        <v>Apr-14</v>
      </c>
      <c r="L5546" s="20">
        <f t="shared" si="347"/>
        <v>5448</v>
      </c>
      <c r="M5546" s="21">
        <f t="shared" si="345"/>
        <v>0.13341776798825267</v>
      </c>
    </row>
    <row r="5547" spans="1:13" x14ac:dyDescent="0.3">
      <c r="A5547" s="129">
        <v>41740</v>
      </c>
      <c r="B5547" s="126" t="s">
        <v>74</v>
      </c>
      <c r="C5547" s="125">
        <v>16</v>
      </c>
      <c r="D5547" s="87" t="s">
        <v>31</v>
      </c>
      <c r="E5547" s="126" t="s">
        <v>8703</v>
      </c>
      <c r="F5547" s="127">
        <v>5.5</v>
      </c>
      <c r="G5547" s="70">
        <v>1</v>
      </c>
      <c r="H5547" s="69">
        <v>1</v>
      </c>
      <c r="I5547" s="79">
        <v>4.5</v>
      </c>
      <c r="J5547" s="18">
        <f t="shared" si="346"/>
        <v>731.36000000000047</v>
      </c>
      <c r="K5547" s="19" t="str">
        <f t="shared" si="344"/>
        <v>Apr-14</v>
      </c>
      <c r="L5547" s="20">
        <f t="shared" si="347"/>
        <v>5449</v>
      </c>
      <c r="M5547" s="21">
        <f t="shared" si="345"/>
        <v>0.13421912277482115</v>
      </c>
    </row>
    <row r="5548" spans="1:13" x14ac:dyDescent="0.3">
      <c r="A5548" s="129">
        <v>41740</v>
      </c>
      <c r="B5548" s="126" t="s">
        <v>49</v>
      </c>
      <c r="C5548" s="125">
        <v>16.25</v>
      </c>
      <c r="D5548" s="87" t="s">
        <v>31</v>
      </c>
      <c r="E5548" s="126" t="s">
        <v>8704</v>
      </c>
      <c r="F5548" s="127">
        <v>5</v>
      </c>
      <c r="G5548" s="70">
        <v>1</v>
      </c>
      <c r="H5548" s="69">
        <v>5</v>
      </c>
      <c r="I5548" s="79">
        <v>-1</v>
      </c>
      <c r="J5548" s="18">
        <f t="shared" si="346"/>
        <v>730.36000000000047</v>
      </c>
      <c r="K5548" s="19" t="str">
        <f t="shared" si="344"/>
        <v>Apr-14</v>
      </c>
      <c r="L5548" s="20">
        <f t="shared" si="347"/>
        <v>5450</v>
      </c>
      <c r="M5548" s="21">
        <f t="shared" si="345"/>
        <v>0.13401100917431202</v>
      </c>
    </row>
    <row r="5549" spans="1:13" x14ac:dyDescent="0.3">
      <c r="A5549" s="129">
        <v>41740</v>
      </c>
      <c r="B5549" s="126" t="s">
        <v>74</v>
      </c>
      <c r="C5549" s="125">
        <v>16.350000000000001</v>
      </c>
      <c r="D5549" s="87" t="s">
        <v>31</v>
      </c>
      <c r="E5549" s="126" t="s">
        <v>8705</v>
      </c>
      <c r="F5549" s="127">
        <v>5.5</v>
      </c>
      <c r="G5549" s="70">
        <v>1</v>
      </c>
      <c r="H5549" s="69">
        <v>1</v>
      </c>
      <c r="I5549" s="79">
        <v>4.5</v>
      </c>
      <c r="J5549" s="18">
        <f t="shared" si="346"/>
        <v>734.86000000000047</v>
      </c>
      <c r="K5549" s="19" t="str">
        <f t="shared" si="344"/>
        <v>Apr-14</v>
      </c>
      <c r="L5549" s="20">
        <f t="shared" si="347"/>
        <v>5451</v>
      </c>
      <c r="M5549" s="21">
        <f t="shared" si="345"/>
        <v>0.13481196110805366</v>
      </c>
    </row>
    <row r="5550" spans="1:13" x14ac:dyDescent="0.3">
      <c r="A5550" s="129">
        <v>41740</v>
      </c>
      <c r="B5550" s="126" t="s">
        <v>49</v>
      </c>
      <c r="C5550" s="125">
        <v>16.55</v>
      </c>
      <c r="D5550" s="87" t="s">
        <v>31</v>
      </c>
      <c r="E5550" s="126" t="s">
        <v>8225</v>
      </c>
      <c r="F5550" s="127">
        <v>5.5</v>
      </c>
      <c r="G5550" s="70">
        <v>1</v>
      </c>
      <c r="H5550" s="69">
        <v>4</v>
      </c>
      <c r="I5550" s="79">
        <v>-1</v>
      </c>
      <c r="J5550" s="18">
        <f t="shared" si="346"/>
        <v>733.86000000000047</v>
      </c>
      <c r="K5550" s="19" t="str">
        <f t="shared" si="344"/>
        <v>Apr-14</v>
      </c>
      <c r="L5550" s="20">
        <f t="shared" si="347"/>
        <v>5452</v>
      </c>
      <c r="M5550" s="21">
        <f t="shared" si="345"/>
        <v>0.13460381511371983</v>
      </c>
    </row>
    <row r="5551" spans="1:13" x14ac:dyDescent="0.3">
      <c r="A5551" s="128">
        <v>41740</v>
      </c>
      <c r="B5551" s="87" t="s">
        <v>45</v>
      </c>
      <c r="C5551" s="114">
        <v>17.350000000000001</v>
      </c>
      <c r="D5551" s="87" t="s">
        <v>31</v>
      </c>
      <c r="E5551" s="87" t="s">
        <v>8698</v>
      </c>
      <c r="F5551" s="114">
        <v>4.5</v>
      </c>
      <c r="G5551" s="70">
        <v>1</v>
      </c>
      <c r="H5551" s="71" t="s">
        <v>6518</v>
      </c>
      <c r="I5551" s="63">
        <v>-1</v>
      </c>
      <c r="J5551" s="18">
        <f t="shared" si="346"/>
        <v>732.86000000000047</v>
      </c>
      <c r="K5551" s="19" t="str">
        <f t="shared" si="344"/>
        <v>Apr-14</v>
      </c>
      <c r="L5551" s="20">
        <f t="shared" si="347"/>
        <v>5453</v>
      </c>
      <c r="M5551" s="21">
        <f t="shared" si="345"/>
        <v>0.13439574546121411</v>
      </c>
    </row>
    <row r="5552" spans="1:13" x14ac:dyDescent="0.3">
      <c r="A5552" s="128">
        <v>41740</v>
      </c>
      <c r="B5552" s="87" t="s">
        <v>45</v>
      </c>
      <c r="C5552" s="114">
        <v>19.05</v>
      </c>
      <c r="D5552" s="87" t="s">
        <v>31</v>
      </c>
      <c r="E5552" s="87" t="s">
        <v>8266</v>
      </c>
      <c r="F5552" s="114">
        <v>4.5</v>
      </c>
      <c r="G5552" s="70">
        <v>1</v>
      </c>
      <c r="H5552" s="71" t="s">
        <v>6512</v>
      </c>
      <c r="I5552" s="63">
        <v>-1</v>
      </c>
      <c r="J5552" s="18">
        <f t="shared" si="346"/>
        <v>731.86000000000047</v>
      </c>
      <c r="K5552" s="19" t="str">
        <f t="shared" si="344"/>
        <v>Apr-14</v>
      </c>
      <c r="L5552" s="20">
        <f t="shared" si="347"/>
        <v>5454</v>
      </c>
      <c r="M5552" s="21">
        <f t="shared" si="345"/>
        <v>0.13418775210854428</v>
      </c>
    </row>
    <row r="5553" spans="1:13" x14ac:dyDescent="0.3">
      <c r="A5553" s="128">
        <v>41740</v>
      </c>
      <c r="B5553" s="87" t="s">
        <v>45</v>
      </c>
      <c r="C5553" s="114">
        <v>20.05</v>
      </c>
      <c r="D5553" s="87" t="s">
        <v>31</v>
      </c>
      <c r="E5553" s="87" t="s">
        <v>8699</v>
      </c>
      <c r="F5553" s="114">
        <v>5</v>
      </c>
      <c r="G5553" s="70">
        <v>1</v>
      </c>
      <c r="H5553" s="71" t="s">
        <v>6518</v>
      </c>
      <c r="I5553" s="63">
        <v>-1</v>
      </c>
      <c r="J5553" s="18">
        <f t="shared" si="346"/>
        <v>730.86000000000047</v>
      </c>
      <c r="K5553" s="19" t="str">
        <f t="shared" si="344"/>
        <v>Apr-14</v>
      </c>
      <c r="L5553" s="20">
        <f t="shared" si="347"/>
        <v>5455</v>
      </c>
      <c r="M5553" s="21">
        <f t="shared" si="345"/>
        <v>0.13397983501374894</v>
      </c>
    </row>
    <row r="5554" spans="1:13" x14ac:dyDescent="0.3">
      <c r="A5554" s="128">
        <v>41740</v>
      </c>
      <c r="B5554" s="87" t="s">
        <v>45</v>
      </c>
      <c r="C5554" s="114">
        <v>20.05</v>
      </c>
      <c r="D5554" s="87" t="s">
        <v>31</v>
      </c>
      <c r="E5554" s="87" t="s">
        <v>8700</v>
      </c>
      <c r="F5554" s="114">
        <v>5.5</v>
      </c>
      <c r="G5554" s="70">
        <v>1</v>
      </c>
      <c r="H5554" s="71" t="s">
        <v>6512</v>
      </c>
      <c r="I5554" s="63">
        <v>-1</v>
      </c>
      <c r="J5554" s="18">
        <f t="shared" si="346"/>
        <v>729.86000000000047</v>
      </c>
      <c r="K5554" s="19" t="str">
        <f t="shared" si="344"/>
        <v>Apr-14</v>
      </c>
      <c r="L5554" s="20">
        <f t="shared" si="347"/>
        <v>5456</v>
      </c>
      <c r="M5554" s="21">
        <f t="shared" si="345"/>
        <v>0.13377199413489746</v>
      </c>
    </row>
    <row r="5555" spans="1:13" x14ac:dyDescent="0.3">
      <c r="A5555" s="128">
        <v>41740</v>
      </c>
      <c r="B5555" s="87" t="s">
        <v>45</v>
      </c>
      <c r="C5555" s="114">
        <v>20.350000000000001</v>
      </c>
      <c r="D5555" s="87" t="s">
        <v>31</v>
      </c>
      <c r="E5555" s="87" t="s">
        <v>1598</v>
      </c>
      <c r="F5555" s="114">
        <v>4.33</v>
      </c>
      <c r="G5555" s="70">
        <v>1</v>
      </c>
      <c r="H5555" s="71" t="s">
        <v>6512</v>
      </c>
      <c r="I5555" s="63">
        <v>-1</v>
      </c>
      <c r="J5555" s="18">
        <f t="shared" si="346"/>
        <v>728.86000000000047</v>
      </c>
      <c r="K5555" s="19" t="str">
        <f t="shared" si="344"/>
        <v>Apr-14</v>
      </c>
      <c r="L5555" s="20">
        <f t="shared" si="347"/>
        <v>5457</v>
      </c>
      <c r="M5555" s="21">
        <f t="shared" si="345"/>
        <v>0.13356422943008989</v>
      </c>
    </row>
    <row r="5556" spans="1:13" x14ac:dyDescent="0.3">
      <c r="A5556" s="128">
        <v>41740</v>
      </c>
      <c r="B5556" s="87" t="s">
        <v>45</v>
      </c>
      <c r="C5556" s="114">
        <v>20.350000000000001</v>
      </c>
      <c r="D5556" s="87" t="s">
        <v>31</v>
      </c>
      <c r="E5556" s="87" t="s">
        <v>8701</v>
      </c>
      <c r="F5556" s="114">
        <v>5</v>
      </c>
      <c r="G5556" s="70">
        <v>1</v>
      </c>
      <c r="H5556" s="71" t="s">
        <v>6526</v>
      </c>
      <c r="I5556" s="63">
        <v>6</v>
      </c>
      <c r="J5556" s="18">
        <f t="shared" si="346"/>
        <v>734.86000000000047</v>
      </c>
      <c r="K5556" s="19" t="str">
        <f t="shared" si="344"/>
        <v>Apr-14</v>
      </c>
      <c r="L5556" s="20">
        <f t="shared" si="347"/>
        <v>5458</v>
      </c>
      <c r="M5556" s="21">
        <f t="shared" si="345"/>
        <v>0.13463906192744604</v>
      </c>
    </row>
    <row r="5557" spans="1:13" x14ac:dyDescent="0.3">
      <c r="A5557" s="112">
        <v>41741</v>
      </c>
      <c r="B5557" s="87" t="s">
        <v>123</v>
      </c>
      <c r="C5557" s="102">
        <v>0.60416666666666663</v>
      </c>
      <c r="D5557" s="87" t="s">
        <v>31</v>
      </c>
      <c r="E5557" s="87" t="s">
        <v>1888</v>
      </c>
      <c r="F5557" s="113">
        <v>4</v>
      </c>
      <c r="G5557" s="88">
        <v>1</v>
      </c>
      <c r="H5557" s="87" t="s">
        <v>33</v>
      </c>
      <c r="I5557" s="23">
        <v>-1</v>
      </c>
      <c r="J5557" s="18">
        <f t="shared" si="346"/>
        <v>733.86000000000047</v>
      </c>
      <c r="K5557" s="19" t="str">
        <f t="shared" si="344"/>
        <v>Apr-14</v>
      </c>
      <c r="L5557" s="20">
        <f t="shared" si="347"/>
        <v>5459</v>
      </c>
      <c r="M5557" s="21">
        <f t="shared" si="345"/>
        <v>0.13443121450815176</v>
      </c>
    </row>
    <row r="5558" spans="1:13" x14ac:dyDescent="0.3">
      <c r="A5558" s="112">
        <v>41741</v>
      </c>
      <c r="B5558" s="87" t="s">
        <v>149</v>
      </c>
      <c r="C5558" s="102">
        <v>0.61805555555555558</v>
      </c>
      <c r="D5558" s="87" t="s">
        <v>31</v>
      </c>
      <c r="E5558" s="87" t="s">
        <v>1889</v>
      </c>
      <c r="F5558" s="113">
        <v>3.25</v>
      </c>
      <c r="G5558" s="88">
        <v>1</v>
      </c>
      <c r="H5558" s="87" t="s">
        <v>33</v>
      </c>
      <c r="I5558" s="23">
        <v>-1</v>
      </c>
      <c r="J5558" s="18">
        <f t="shared" si="346"/>
        <v>732.86000000000047</v>
      </c>
      <c r="K5558" s="19" t="str">
        <f t="shared" si="344"/>
        <v>Apr-14</v>
      </c>
      <c r="L5558" s="20">
        <f t="shared" si="347"/>
        <v>5460</v>
      </c>
      <c r="M5558" s="21">
        <f t="shared" si="345"/>
        <v>0.13422344322344332</v>
      </c>
    </row>
    <row r="5559" spans="1:13" x14ac:dyDescent="0.3">
      <c r="A5559" s="112">
        <v>41741</v>
      </c>
      <c r="B5559" s="87" t="s">
        <v>49</v>
      </c>
      <c r="C5559" s="102">
        <v>0.68402777777777779</v>
      </c>
      <c r="D5559" s="87" t="s">
        <v>31</v>
      </c>
      <c r="E5559" s="87" t="s">
        <v>1890</v>
      </c>
      <c r="F5559" s="113">
        <v>4</v>
      </c>
      <c r="G5559" s="88">
        <v>1</v>
      </c>
      <c r="H5559" s="87" t="s">
        <v>33</v>
      </c>
      <c r="I5559" s="23">
        <v>-1</v>
      </c>
      <c r="J5559" s="18">
        <f t="shared" si="346"/>
        <v>731.86000000000047</v>
      </c>
      <c r="K5559" s="19" t="str">
        <f t="shared" si="344"/>
        <v>Apr-14</v>
      </c>
      <c r="L5559" s="20">
        <f t="shared" si="347"/>
        <v>5461</v>
      </c>
      <c r="M5559" s="21">
        <f t="shared" si="345"/>
        <v>0.13401574803149616</v>
      </c>
    </row>
    <row r="5560" spans="1:13" x14ac:dyDescent="0.3">
      <c r="A5560" s="129">
        <v>41741</v>
      </c>
      <c r="B5560" s="126" t="s">
        <v>93</v>
      </c>
      <c r="C5560" s="125">
        <v>13.5</v>
      </c>
      <c r="D5560" s="87" t="s">
        <v>31</v>
      </c>
      <c r="E5560" s="126" t="s">
        <v>8709</v>
      </c>
      <c r="F5560" s="127">
        <v>4.5</v>
      </c>
      <c r="G5560" s="70">
        <v>1</v>
      </c>
      <c r="H5560" s="69">
        <v>8</v>
      </c>
      <c r="I5560" s="79">
        <v>-1</v>
      </c>
      <c r="J5560" s="18">
        <f t="shared" si="346"/>
        <v>730.86000000000047</v>
      </c>
      <c r="K5560" s="19" t="str">
        <f t="shared" si="344"/>
        <v>Apr-14</v>
      </c>
      <c r="L5560" s="20">
        <f t="shared" si="347"/>
        <v>5462</v>
      </c>
      <c r="M5560" s="21">
        <f t="shared" si="345"/>
        <v>0.13380812889051638</v>
      </c>
    </row>
    <row r="5561" spans="1:13" x14ac:dyDescent="0.3">
      <c r="A5561" s="129">
        <v>41741</v>
      </c>
      <c r="B5561" s="126" t="s">
        <v>49</v>
      </c>
      <c r="C5561" s="125">
        <v>15.15</v>
      </c>
      <c r="D5561" s="87" t="s">
        <v>31</v>
      </c>
      <c r="E5561" s="126" t="s">
        <v>8710</v>
      </c>
      <c r="F5561" s="127">
        <v>5.5</v>
      </c>
      <c r="G5561" s="70">
        <v>1</v>
      </c>
      <c r="H5561" s="69">
        <v>3</v>
      </c>
      <c r="I5561" s="79">
        <v>-1</v>
      </c>
      <c r="J5561" s="18">
        <f t="shared" si="346"/>
        <v>729.86000000000047</v>
      </c>
      <c r="K5561" s="19" t="str">
        <f t="shared" si="344"/>
        <v>Apr-14</v>
      </c>
      <c r="L5561" s="20">
        <f t="shared" si="347"/>
        <v>5463</v>
      </c>
      <c r="M5561" s="21">
        <f t="shared" si="345"/>
        <v>0.1336005857587407</v>
      </c>
    </row>
    <row r="5562" spans="1:13" x14ac:dyDescent="0.3">
      <c r="A5562" s="129">
        <v>41741</v>
      </c>
      <c r="B5562" s="126" t="s">
        <v>149</v>
      </c>
      <c r="C5562" s="125">
        <v>15.25</v>
      </c>
      <c r="D5562" s="87" t="s">
        <v>31</v>
      </c>
      <c r="E5562" s="126" t="s">
        <v>1991</v>
      </c>
      <c r="F5562" s="127">
        <v>5.5</v>
      </c>
      <c r="G5562" s="70">
        <v>1</v>
      </c>
      <c r="H5562" s="69">
        <v>1</v>
      </c>
      <c r="I5562" s="79">
        <v>4.5</v>
      </c>
      <c r="J5562" s="18">
        <f t="shared" si="346"/>
        <v>734.36000000000047</v>
      </c>
      <c r="K5562" s="19" t="str">
        <f t="shared" si="344"/>
        <v>Apr-14</v>
      </c>
      <c r="L5562" s="20">
        <f t="shared" si="347"/>
        <v>5464</v>
      </c>
      <c r="M5562" s="21">
        <f t="shared" si="345"/>
        <v>0.13439970717423141</v>
      </c>
    </row>
    <row r="5563" spans="1:13" x14ac:dyDescent="0.3">
      <c r="A5563" s="129">
        <v>41741</v>
      </c>
      <c r="B5563" s="126" t="s">
        <v>123</v>
      </c>
      <c r="C5563" s="125">
        <v>16.149999999999999</v>
      </c>
      <c r="D5563" s="87" t="s">
        <v>31</v>
      </c>
      <c r="E5563" s="126" t="s">
        <v>1594</v>
      </c>
      <c r="F5563" s="127">
        <v>5.5</v>
      </c>
      <c r="G5563" s="70">
        <v>1</v>
      </c>
      <c r="H5563" s="69">
        <v>2</v>
      </c>
      <c r="I5563" s="79">
        <v>-1</v>
      </c>
      <c r="J5563" s="18">
        <f t="shared" si="346"/>
        <v>733.36000000000047</v>
      </c>
      <c r="K5563" s="19" t="str">
        <f t="shared" si="344"/>
        <v>Apr-14</v>
      </c>
      <c r="L5563" s="20">
        <f t="shared" si="347"/>
        <v>5465</v>
      </c>
      <c r="M5563" s="21">
        <f t="shared" si="345"/>
        <v>0.13419213174748407</v>
      </c>
    </row>
    <row r="5564" spans="1:13" x14ac:dyDescent="0.3">
      <c r="A5564" s="129">
        <v>41741</v>
      </c>
      <c r="B5564" s="126" t="s">
        <v>123</v>
      </c>
      <c r="C5564" s="125">
        <v>17.25</v>
      </c>
      <c r="D5564" s="87" t="s">
        <v>31</v>
      </c>
      <c r="E5564" s="126" t="s">
        <v>8711</v>
      </c>
      <c r="F5564" s="127">
        <v>6</v>
      </c>
      <c r="G5564" s="70">
        <v>1</v>
      </c>
      <c r="H5564" s="69">
        <v>1</v>
      </c>
      <c r="I5564" s="79">
        <v>5</v>
      </c>
      <c r="J5564" s="18">
        <f t="shared" si="346"/>
        <v>738.36000000000047</v>
      </c>
      <c r="K5564" s="19" t="str">
        <f t="shared" si="344"/>
        <v>Apr-14</v>
      </c>
      <c r="L5564" s="20">
        <f t="shared" si="347"/>
        <v>5466</v>
      </c>
      <c r="M5564" s="21">
        <f t="shared" si="345"/>
        <v>0.13508232711306264</v>
      </c>
    </row>
    <row r="5565" spans="1:13" x14ac:dyDescent="0.3">
      <c r="A5565" s="128">
        <v>41741</v>
      </c>
      <c r="B5565" s="87" t="s">
        <v>45</v>
      </c>
      <c r="C5565" s="114">
        <v>17.5</v>
      </c>
      <c r="D5565" s="87" t="s">
        <v>31</v>
      </c>
      <c r="E5565" s="87" t="s">
        <v>8706</v>
      </c>
      <c r="F5565" s="114">
        <v>6</v>
      </c>
      <c r="G5565" s="70">
        <v>1</v>
      </c>
      <c r="H5565" s="71" t="s">
        <v>6518</v>
      </c>
      <c r="I5565" s="63">
        <v>-1</v>
      </c>
      <c r="J5565" s="18">
        <f t="shared" si="346"/>
        <v>737.36000000000047</v>
      </c>
      <c r="K5565" s="19" t="str">
        <f t="shared" si="344"/>
        <v>Apr-14</v>
      </c>
      <c r="L5565" s="20">
        <f t="shared" si="347"/>
        <v>5467</v>
      </c>
      <c r="M5565" s="21">
        <f t="shared" si="345"/>
        <v>0.13487470276202679</v>
      </c>
    </row>
    <row r="5566" spans="1:13" x14ac:dyDescent="0.3">
      <c r="A5566" s="129">
        <v>41741</v>
      </c>
      <c r="B5566" s="126" t="s">
        <v>149</v>
      </c>
      <c r="C5566" s="125">
        <v>18.149999999999999</v>
      </c>
      <c r="D5566" s="87" t="s">
        <v>31</v>
      </c>
      <c r="E5566" s="126" t="s">
        <v>522</v>
      </c>
      <c r="F5566" s="127">
        <v>4.5</v>
      </c>
      <c r="G5566" s="70">
        <v>1</v>
      </c>
      <c r="H5566" s="69">
        <v>1</v>
      </c>
      <c r="I5566" s="79">
        <v>3.5</v>
      </c>
      <c r="J5566" s="18">
        <f t="shared" si="346"/>
        <v>740.86000000000047</v>
      </c>
      <c r="K5566" s="19" t="str">
        <f t="shared" si="344"/>
        <v>Apr-14</v>
      </c>
      <c r="L5566" s="20">
        <f t="shared" si="347"/>
        <v>5468</v>
      </c>
      <c r="M5566" s="21">
        <f t="shared" si="345"/>
        <v>0.13549012435991231</v>
      </c>
    </row>
    <row r="5567" spans="1:13" x14ac:dyDescent="0.3">
      <c r="A5567" s="128">
        <v>41741</v>
      </c>
      <c r="B5567" s="87" t="s">
        <v>45</v>
      </c>
      <c r="C5567" s="114">
        <v>18.5</v>
      </c>
      <c r="D5567" s="87" t="s">
        <v>31</v>
      </c>
      <c r="E5567" s="87" t="s">
        <v>1738</v>
      </c>
      <c r="F5567" s="114">
        <v>6</v>
      </c>
      <c r="G5567" s="70">
        <v>1</v>
      </c>
      <c r="H5567" s="71" t="s">
        <v>6512</v>
      </c>
      <c r="I5567" s="63">
        <v>-1</v>
      </c>
      <c r="J5567" s="18">
        <f t="shared" si="346"/>
        <v>739.86000000000047</v>
      </c>
      <c r="K5567" s="19" t="str">
        <f t="shared" si="344"/>
        <v>Apr-14</v>
      </c>
      <c r="L5567" s="20">
        <f t="shared" si="347"/>
        <v>5469</v>
      </c>
      <c r="M5567" s="21">
        <f t="shared" si="345"/>
        <v>0.13528250137136597</v>
      </c>
    </row>
    <row r="5568" spans="1:13" x14ac:dyDescent="0.3">
      <c r="A5568" s="128">
        <v>41741</v>
      </c>
      <c r="B5568" s="87" t="s">
        <v>45</v>
      </c>
      <c r="C5568" s="114">
        <v>19.5</v>
      </c>
      <c r="D5568" s="87" t="s">
        <v>31</v>
      </c>
      <c r="E5568" s="87" t="s">
        <v>8707</v>
      </c>
      <c r="F5568" s="114">
        <v>5</v>
      </c>
      <c r="G5568" s="70">
        <v>1</v>
      </c>
      <c r="H5568" s="71" t="s">
        <v>6518</v>
      </c>
      <c r="I5568" s="63">
        <v>-1</v>
      </c>
      <c r="J5568" s="18">
        <f t="shared" si="346"/>
        <v>738.86000000000047</v>
      </c>
      <c r="K5568" s="19" t="str">
        <f t="shared" si="344"/>
        <v>Apr-14</v>
      </c>
      <c r="L5568" s="20">
        <f t="shared" si="347"/>
        <v>5470</v>
      </c>
      <c r="M5568" s="21">
        <f t="shared" si="345"/>
        <v>0.13507495429616095</v>
      </c>
    </row>
    <row r="5569" spans="1:13" x14ac:dyDescent="0.3">
      <c r="A5569" s="128">
        <v>41741</v>
      </c>
      <c r="B5569" s="87" t="s">
        <v>45</v>
      </c>
      <c r="C5569" s="114">
        <v>20.2</v>
      </c>
      <c r="D5569" s="87" t="s">
        <v>31</v>
      </c>
      <c r="E5569" s="87" t="s">
        <v>8708</v>
      </c>
      <c r="F5569" s="114">
        <v>4.5</v>
      </c>
      <c r="G5569" s="70">
        <v>1</v>
      </c>
      <c r="H5569" s="71" t="s">
        <v>6518</v>
      </c>
      <c r="I5569" s="63">
        <v>-1</v>
      </c>
      <c r="J5569" s="18">
        <f t="shared" si="346"/>
        <v>737.86000000000047</v>
      </c>
      <c r="K5569" s="19" t="str">
        <f t="shared" si="344"/>
        <v>Apr-14</v>
      </c>
      <c r="L5569" s="20">
        <f t="shared" si="347"/>
        <v>5471</v>
      </c>
      <c r="M5569" s="21">
        <f t="shared" si="345"/>
        <v>0.13486748309267052</v>
      </c>
    </row>
    <row r="5570" spans="1:13" x14ac:dyDescent="0.3">
      <c r="A5570" s="112">
        <v>41743</v>
      </c>
      <c r="B5570" s="87" t="s">
        <v>59</v>
      </c>
      <c r="C5570" s="102">
        <v>0.72222222222222221</v>
      </c>
      <c r="D5570" s="87" t="s">
        <v>31</v>
      </c>
      <c r="E5570" s="87" t="s">
        <v>1891</v>
      </c>
      <c r="F5570" s="113">
        <v>2.75</v>
      </c>
      <c r="G5570" s="88">
        <v>1</v>
      </c>
      <c r="H5570" s="87" t="s">
        <v>33</v>
      </c>
      <c r="I5570" s="23">
        <v>-1</v>
      </c>
      <c r="J5570" s="18">
        <f t="shared" si="346"/>
        <v>736.86000000000047</v>
      </c>
      <c r="K5570" s="19" t="str">
        <f t="shared" ref="K5570:K5633" si="348">TEXT(A5570,"MMM-yy")</f>
        <v>Apr-14</v>
      </c>
      <c r="L5570" s="20">
        <f t="shared" si="347"/>
        <v>5472</v>
      </c>
      <c r="M5570" s="21">
        <f t="shared" ref="M5570:M5633" si="349">J5570/L5570</f>
        <v>0.13466008771929833</v>
      </c>
    </row>
    <row r="5571" spans="1:13" x14ac:dyDescent="0.3">
      <c r="A5571" s="129">
        <v>41743</v>
      </c>
      <c r="B5571" s="126" t="s">
        <v>147</v>
      </c>
      <c r="C5571" s="125">
        <v>14</v>
      </c>
      <c r="D5571" s="87" t="s">
        <v>31</v>
      </c>
      <c r="E5571" s="126" t="s">
        <v>8712</v>
      </c>
      <c r="F5571" s="127">
        <v>5</v>
      </c>
      <c r="G5571" s="70">
        <v>1</v>
      </c>
      <c r="H5571" s="69">
        <v>3</v>
      </c>
      <c r="I5571" s="79">
        <v>-1</v>
      </c>
      <c r="J5571" s="18">
        <f t="shared" ref="J5571:J5634" si="350">J5570+I5571</f>
        <v>735.86000000000047</v>
      </c>
      <c r="K5571" s="19" t="str">
        <f t="shared" si="348"/>
        <v>Apr-14</v>
      </c>
      <c r="L5571" s="20">
        <f t="shared" ref="L5571:L5634" si="351">L5570+G5571</f>
        <v>5473</v>
      </c>
      <c r="M5571" s="21">
        <f t="shared" si="349"/>
        <v>0.13445276813447843</v>
      </c>
    </row>
    <row r="5572" spans="1:13" x14ac:dyDescent="0.3">
      <c r="A5572" s="129">
        <v>41743</v>
      </c>
      <c r="B5572" s="126" t="s">
        <v>48</v>
      </c>
      <c r="C5572" s="125">
        <v>14.4</v>
      </c>
      <c r="D5572" s="87" t="s">
        <v>31</v>
      </c>
      <c r="E5572" s="126" t="s">
        <v>8713</v>
      </c>
      <c r="F5572" s="127">
        <v>6</v>
      </c>
      <c r="G5572" s="70">
        <v>1</v>
      </c>
      <c r="H5572" s="69">
        <v>15</v>
      </c>
      <c r="I5572" s="79">
        <v>-1</v>
      </c>
      <c r="J5572" s="18">
        <f t="shared" si="350"/>
        <v>734.86000000000047</v>
      </c>
      <c r="K5572" s="19" t="str">
        <f t="shared" si="348"/>
        <v>Apr-14</v>
      </c>
      <c r="L5572" s="20">
        <f t="shared" si="351"/>
        <v>5474</v>
      </c>
      <c r="M5572" s="21">
        <f t="shared" si="349"/>
        <v>0.13424552429667527</v>
      </c>
    </row>
    <row r="5573" spans="1:13" x14ac:dyDescent="0.3">
      <c r="A5573" s="129">
        <v>41743</v>
      </c>
      <c r="B5573" s="126" t="s">
        <v>147</v>
      </c>
      <c r="C5573" s="125">
        <v>15.3</v>
      </c>
      <c r="D5573" s="87" t="s">
        <v>31</v>
      </c>
      <c r="E5573" s="126" t="s">
        <v>8715</v>
      </c>
      <c r="F5573" s="127">
        <v>6</v>
      </c>
      <c r="G5573" s="70">
        <v>1</v>
      </c>
      <c r="H5573" s="69">
        <v>5</v>
      </c>
      <c r="I5573" s="79">
        <v>-1</v>
      </c>
      <c r="J5573" s="18">
        <f t="shared" si="350"/>
        <v>733.86000000000047</v>
      </c>
      <c r="K5573" s="19" t="str">
        <f t="shared" si="348"/>
        <v>Apr-14</v>
      </c>
      <c r="L5573" s="20">
        <f t="shared" si="351"/>
        <v>5475</v>
      </c>
      <c r="M5573" s="21">
        <f t="shared" si="349"/>
        <v>0.13403835616438364</v>
      </c>
    </row>
    <row r="5574" spans="1:13" x14ac:dyDescent="0.3">
      <c r="A5574" s="129">
        <v>41743</v>
      </c>
      <c r="B5574" s="126" t="s">
        <v>147</v>
      </c>
      <c r="C5574" s="125">
        <v>15.3</v>
      </c>
      <c r="D5574" s="87" t="s">
        <v>31</v>
      </c>
      <c r="E5574" s="126" t="s">
        <v>8714</v>
      </c>
      <c r="F5574" s="127">
        <v>5</v>
      </c>
      <c r="G5574" s="70">
        <v>1</v>
      </c>
      <c r="H5574" s="69" t="s">
        <v>6116</v>
      </c>
      <c r="I5574" s="79">
        <v>-1</v>
      </c>
      <c r="J5574" s="18">
        <f t="shared" si="350"/>
        <v>732.86000000000047</v>
      </c>
      <c r="K5574" s="19" t="str">
        <f t="shared" si="348"/>
        <v>Apr-14</v>
      </c>
      <c r="L5574" s="20">
        <f t="shared" si="351"/>
        <v>5476</v>
      </c>
      <c r="M5574" s="21">
        <f t="shared" si="349"/>
        <v>0.13383126369612863</v>
      </c>
    </row>
    <row r="5575" spans="1:13" x14ac:dyDescent="0.3">
      <c r="A5575" s="112">
        <v>41744</v>
      </c>
      <c r="B5575" s="87" t="s">
        <v>43</v>
      </c>
      <c r="C5575" s="102">
        <v>0.68055555555555547</v>
      </c>
      <c r="D5575" s="87" t="s">
        <v>31</v>
      </c>
      <c r="E5575" s="87" t="s">
        <v>1892</v>
      </c>
      <c r="F5575" s="113">
        <v>4</v>
      </c>
      <c r="G5575" s="88">
        <v>1</v>
      </c>
      <c r="H5575" s="87" t="s">
        <v>33</v>
      </c>
      <c r="I5575" s="23">
        <v>-1</v>
      </c>
      <c r="J5575" s="18">
        <f t="shared" si="350"/>
        <v>731.86000000000047</v>
      </c>
      <c r="K5575" s="19" t="str">
        <f t="shared" si="348"/>
        <v>Apr-14</v>
      </c>
      <c r="L5575" s="20">
        <f t="shared" si="351"/>
        <v>5477</v>
      </c>
      <c r="M5575" s="21">
        <f t="shared" si="349"/>
        <v>0.13362424685046567</v>
      </c>
    </row>
    <row r="5576" spans="1:13" x14ac:dyDescent="0.3">
      <c r="A5576" s="129">
        <v>41744</v>
      </c>
      <c r="B5576" s="126" t="s">
        <v>43</v>
      </c>
      <c r="C5576" s="125">
        <v>14.4</v>
      </c>
      <c r="D5576" s="87" t="s">
        <v>31</v>
      </c>
      <c r="E5576" s="126" t="s">
        <v>8716</v>
      </c>
      <c r="F5576" s="127">
        <v>4.33</v>
      </c>
      <c r="G5576" s="70">
        <v>1</v>
      </c>
      <c r="H5576" s="69" t="s">
        <v>6116</v>
      </c>
      <c r="I5576" s="79">
        <v>-1</v>
      </c>
      <c r="J5576" s="18">
        <f t="shared" si="350"/>
        <v>730.86000000000047</v>
      </c>
      <c r="K5576" s="19" t="str">
        <f t="shared" si="348"/>
        <v>Apr-14</v>
      </c>
      <c r="L5576" s="20">
        <f t="shared" si="351"/>
        <v>5478</v>
      </c>
      <c r="M5576" s="21">
        <f t="shared" si="349"/>
        <v>0.13341730558598036</v>
      </c>
    </row>
    <row r="5577" spans="1:13" x14ac:dyDescent="0.3">
      <c r="A5577" s="129">
        <v>41744</v>
      </c>
      <c r="B5577" s="126" t="s">
        <v>30</v>
      </c>
      <c r="C5577" s="125">
        <v>14.5</v>
      </c>
      <c r="D5577" s="87" t="s">
        <v>31</v>
      </c>
      <c r="E5577" s="126" t="s">
        <v>8717</v>
      </c>
      <c r="F5577" s="127">
        <v>4.5</v>
      </c>
      <c r="G5577" s="70">
        <v>1</v>
      </c>
      <c r="H5577" s="69">
        <v>2</v>
      </c>
      <c r="I5577" s="79">
        <v>-1</v>
      </c>
      <c r="J5577" s="18">
        <f t="shared" si="350"/>
        <v>729.86000000000047</v>
      </c>
      <c r="K5577" s="19" t="str">
        <f t="shared" si="348"/>
        <v>Apr-14</v>
      </c>
      <c r="L5577" s="20">
        <f t="shared" si="351"/>
        <v>5479</v>
      </c>
      <c r="M5577" s="21">
        <f t="shared" si="349"/>
        <v>0.13321043986128864</v>
      </c>
    </row>
    <row r="5578" spans="1:13" x14ac:dyDescent="0.3">
      <c r="A5578" s="129">
        <v>41744</v>
      </c>
      <c r="B5578" s="126" t="s">
        <v>43</v>
      </c>
      <c r="C5578" s="125">
        <v>15.15</v>
      </c>
      <c r="D5578" s="87" t="s">
        <v>31</v>
      </c>
      <c r="E5578" s="126" t="s">
        <v>8718</v>
      </c>
      <c r="F5578" s="127">
        <v>6</v>
      </c>
      <c r="G5578" s="70">
        <v>1</v>
      </c>
      <c r="H5578" s="69">
        <v>6</v>
      </c>
      <c r="I5578" s="79">
        <v>-1</v>
      </c>
      <c r="J5578" s="18">
        <f t="shared" si="350"/>
        <v>728.86000000000047</v>
      </c>
      <c r="K5578" s="19" t="str">
        <f t="shared" si="348"/>
        <v>Apr-14</v>
      </c>
      <c r="L5578" s="20">
        <f t="shared" si="351"/>
        <v>5480</v>
      </c>
      <c r="M5578" s="21">
        <f t="shared" si="349"/>
        <v>0.13300364963503658</v>
      </c>
    </row>
    <row r="5579" spans="1:13" x14ac:dyDescent="0.3">
      <c r="A5579" s="129">
        <v>41744</v>
      </c>
      <c r="B5579" s="126" t="s">
        <v>84</v>
      </c>
      <c r="C5579" s="125">
        <v>16.100000000000001</v>
      </c>
      <c r="D5579" s="87" t="s">
        <v>31</v>
      </c>
      <c r="E5579" s="126" t="s">
        <v>916</v>
      </c>
      <c r="F5579" s="127">
        <v>4.5</v>
      </c>
      <c r="G5579" s="70">
        <v>1</v>
      </c>
      <c r="H5579" s="69" t="s">
        <v>6103</v>
      </c>
      <c r="I5579" s="79">
        <v>-1</v>
      </c>
      <c r="J5579" s="18">
        <f t="shared" si="350"/>
        <v>727.86000000000047</v>
      </c>
      <c r="K5579" s="19" t="str">
        <f t="shared" si="348"/>
        <v>Apr-14</v>
      </c>
      <c r="L5579" s="20">
        <f t="shared" si="351"/>
        <v>5481</v>
      </c>
      <c r="M5579" s="21">
        <f t="shared" si="349"/>
        <v>0.13279693486590047</v>
      </c>
    </row>
    <row r="5580" spans="1:13" x14ac:dyDescent="0.3">
      <c r="A5580" s="129">
        <v>41744</v>
      </c>
      <c r="B5580" s="126" t="s">
        <v>30</v>
      </c>
      <c r="C5580" s="125">
        <v>16.3</v>
      </c>
      <c r="D5580" s="87" t="s">
        <v>31</v>
      </c>
      <c r="E5580" s="126" t="s">
        <v>1066</v>
      </c>
      <c r="F5580" s="127">
        <v>5.5</v>
      </c>
      <c r="G5580" s="70">
        <v>0</v>
      </c>
      <c r="H5580" s="69" t="s">
        <v>6111</v>
      </c>
      <c r="I5580" s="79">
        <v>0</v>
      </c>
      <c r="J5580" s="18">
        <f t="shared" si="350"/>
        <v>727.86000000000047</v>
      </c>
      <c r="K5580" s="19" t="str">
        <f t="shared" si="348"/>
        <v>Apr-14</v>
      </c>
      <c r="L5580" s="20">
        <f t="shared" si="351"/>
        <v>5481</v>
      </c>
      <c r="M5580" s="21">
        <f t="shared" si="349"/>
        <v>0.13279693486590047</v>
      </c>
    </row>
    <row r="5581" spans="1:13" x14ac:dyDescent="0.3">
      <c r="A5581" s="129">
        <v>41744</v>
      </c>
      <c r="B5581" s="126" t="s">
        <v>84</v>
      </c>
      <c r="C5581" s="125">
        <v>17.45</v>
      </c>
      <c r="D5581" s="87" t="s">
        <v>31</v>
      </c>
      <c r="E5581" s="126" t="s">
        <v>2981</v>
      </c>
      <c r="F5581" s="127">
        <v>5</v>
      </c>
      <c r="G5581" s="70">
        <v>1</v>
      </c>
      <c r="H5581" s="69">
        <v>4</v>
      </c>
      <c r="I5581" s="79">
        <v>-1</v>
      </c>
      <c r="J5581" s="18">
        <f t="shared" si="350"/>
        <v>726.86000000000047</v>
      </c>
      <c r="K5581" s="19" t="str">
        <f t="shared" si="348"/>
        <v>Apr-14</v>
      </c>
      <c r="L5581" s="20">
        <f t="shared" si="351"/>
        <v>5482</v>
      </c>
      <c r="M5581" s="21">
        <f t="shared" si="349"/>
        <v>0.13259029551258672</v>
      </c>
    </row>
    <row r="5582" spans="1:13" x14ac:dyDescent="0.3">
      <c r="A5582" s="112">
        <v>41745</v>
      </c>
      <c r="B5582" s="87" t="s">
        <v>57</v>
      </c>
      <c r="C5582" s="102">
        <v>0.67708333333333337</v>
      </c>
      <c r="D5582" s="87" t="s">
        <v>31</v>
      </c>
      <c r="E5582" s="87" t="s">
        <v>1893</v>
      </c>
      <c r="F5582" s="113">
        <v>3.75</v>
      </c>
      <c r="G5582" s="88">
        <v>1</v>
      </c>
      <c r="H5582" s="87" t="s">
        <v>42</v>
      </c>
      <c r="I5582" s="23">
        <v>1.17</v>
      </c>
      <c r="J5582" s="18">
        <f t="shared" si="350"/>
        <v>728.03000000000043</v>
      </c>
      <c r="K5582" s="19" t="str">
        <f t="shared" si="348"/>
        <v>Apr-14</v>
      </c>
      <c r="L5582" s="20">
        <f t="shared" si="351"/>
        <v>5483</v>
      </c>
      <c r="M5582" s="21">
        <f t="shared" si="349"/>
        <v>0.13277950027357294</v>
      </c>
    </row>
    <row r="5583" spans="1:13" x14ac:dyDescent="0.3">
      <c r="A5583" s="112">
        <v>41745</v>
      </c>
      <c r="B5583" s="87" t="s">
        <v>57</v>
      </c>
      <c r="C5583" s="102">
        <v>0.70138888888888884</v>
      </c>
      <c r="D5583" s="87" t="s">
        <v>31</v>
      </c>
      <c r="E5583" s="87" t="s">
        <v>1894</v>
      </c>
      <c r="F5583" s="113">
        <v>3.5</v>
      </c>
      <c r="G5583" s="88">
        <v>1</v>
      </c>
      <c r="H5583" s="87" t="s">
        <v>33</v>
      </c>
      <c r="I5583" s="23">
        <v>-1</v>
      </c>
      <c r="J5583" s="18">
        <f t="shared" si="350"/>
        <v>727.03000000000043</v>
      </c>
      <c r="K5583" s="19" t="str">
        <f t="shared" si="348"/>
        <v>Apr-14</v>
      </c>
      <c r="L5583" s="20">
        <f t="shared" si="351"/>
        <v>5484</v>
      </c>
      <c r="M5583" s="21">
        <f t="shared" si="349"/>
        <v>0.13257293946024806</v>
      </c>
    </row>
    <row r="5584" spans="1:13" x14ac:dyDescent="0.3">
      <c r="A5584" s="112">
        <v>41745</v>
      </c>
      <c r="B5584" s="87" t="s">
        <v>82</v>
      </c>
      <c r="C5584" s="102">
        <v>0.71875</v>
      </c>
      <c r="D5584" s="87" t="s">
        <v>31</v>
      </c>
      <c r="E5584" s="87" t="s">
        <v>1752</v>
      </c>
      <c r="F5584" s="113">
        <v>3.5</v>
      </c>
      <c r="G5584" s="88">
        <v>1</v>
      </c>
      <c r="H5584" s="87" t="s">
        <v>33</v>
      </c>
      <c r="I5584" s="23">
        <v>-1</v>
      </c>
      <c r="J5584" s="18">
        <f t="shared" si="350"/>
        <v>726.03000000000043</v>
      </c>
      <c r="K5584" s="19" t="str">
        <f t="shared" si="348"/>
        <v>Apr-14</v>
      </c>
      <c r="L5584" s="20">
        <f t="shared" si="351"/>
        <v>5485</v>
      </c>
      <c r="M5584" s="21">
        <f t="shared" si="349"/>
        <v>0.13236645396536015</v>
      </c>
    </row>
    <row r="5585" spans="1:13" x14ac:dyDescent="0.3">
      <c r="A5585" s="112">
        <v>41745</v>
      </c>
      <c r="B5585" s="87" t="s">
        <v>82</v>
      </c>
      <c r="C5585" s="102">
        <v>0.76736111111111116</v>
      </c>
      <c r="D5585" s="87" t="s">
        <v>31</v>
      </c>
      <c r="E5585" s="87" t="s">
        <v>1895</v>
      </c>
      <c r="F5585" s="113">
        <v>3.5</v>
      </c>
      <c r="G5585" s="88">
        <v>1</v>
      </c>
      <c r="H5585" s="87" t="s">
        <v>42</v>
      </c>
      <c r="I5585" s="23">
        <v>3</v>
      </c>
      <c r="J5585" s="18">
        <f t="shared" si="350"/>
        <v>729.03000000000043</v>
      </c>
      <c r="K5585" s="19" t="str">
        <f t="shared" si="348"/>
        <v>Apr-14</v>
      </c>
      <c r="L5585" s="20">
        <f t="shared" si="351"/>
        <v>5486</v>
      </c>
      <c r="M5585" s="21">
        <f t="shared" si="349"/>
        <v>0.13288917243893555</v>
      </c>
    </row>
    <row r="5586" spans="1:13" x14ac:dyDescent="0.3">
      <c r="A5586" s="112">
        <v>41745</v>
      </c>
      <c r="B5586" s="87" t="s">
        <v>30</v>
      </c>
      <c r="C5586" s="102">
        <v>0.81597222222222221</v>
      </c>
      <c r="D5586" s="87" t="s">
        <v>31</v>
      </c>
      <c r="E5586" s="87" t="s">
        <v>1896</v>
      </c>
      <c r="F5586" s="113">
        <v>3.75</v>
      </c>
      <c r="G5586" s="88">
        <v>1</v>
      </c>
      <c r="H5586" s="87" t="s">
        <v>42</v>
      </c>
      <c r="I5586" s="23">
        <v>2.75</v>
      </c>
      <c r="J5586" s="18">
        <f t="shared" si="350"/>
        <v>731.78000000000043</v>
      </c>
      <c r="K5586" s="19" t="str">
        <f t="shared" si="348"/>
        <v>Apr-14</v>
      </c>
      <c r="L5586" s="20">
        <f t="shared" si="351"/>
        <v>5487</v>
      </c>
      <c r="M5586" s="21">
        <f t="shared" si="349"/>
        <v>0.13336613814470574</v>
      </c>
    </row>
    <row r="5587" spans="1:13" x14ac:dyDescent="0.3">
      <c r="A5587" s="129">
        <v>41745</v>
      </c>
      <c r="B5587" s="126" t="s">
        <v>57</v>
      </c>
      <c r="C5587" s="125">
        <v>15.4</v>
      </c>
      <c r="D5587" s="87" t="s">
        <v>31</v>
      </c>
      <c r="E5587" s="126" t="s">
        <v>8719</v>
      </c>
      <c r="F5587" s="127">
        <v>5</v>
      </c>
      <c r="G5587" s="70">
        <v>1</v>
      </c>
      <c r="H5587" s="69">
        <v>1</v>
      </c>
      <c r="I5587" s="79">
        <v>4</v>
      </c>
      <c r="J5587" s="18">
        <f t="shared" si="350"/>
        <v>735.78000000000043</v>
      </c>
      <c r="K5587" s="19" t="str">
        <f t="shared" si="348"/>
        <v>Apr-14</v>
      </c>
      <c r="L5587" s="20">
        <f t="shared" si="351"/>
        <v>5488</v>
      </c>
      <c r="M5587" s="21">
        <f t="shared" si="349"/>
        <v>0.13407069970845489</v>
      </c>
    </row>
    <row r="5588" spans="1:13" x14ac:dyDescent="0.3">
      <c r="A5588" s="129">
        <v>41745</v>
      </c>
      <c r="B5588" s="126" t="s">
        <v>57</v>
      </c>
      <c r="C5588" s="125">
        <v>15.4</v>
      </c>
      <c r="D5588" s="87" t="s">
        <v>31</v>
      </c>
      <c r="E5588" s="126" t="s">
        <v>8720</v>
      </c>
      <c r="F5588" s="127">
        <v>6</v>
      </c>
      <c r="G5588" s="70">
        <v>1</v>
      </c>
      <c r="H5588" s="69">
        <v>3</v>
      </c>
      <c r="I5588" s="79">
        <v>-1</v>
      </c>
      <c r="J5588" s="18">
        <f t="shared" si="350"/>
        <v>734.78000000000043</v>
      </c>
      <c r="K5588" s="19" t="str">
        <f t="shared" si="348"/>
        <v>Apr-14</v>
      </c>
      <c r="L5588" s="20">
        <f t="shared" si="351"/>
        <v>5489</v>
      </c>
      <c r="M5588" s="21">
        <f t="shared" si="349"/>
        <v>0.13386409182000372</v>
      </c>
    </row>
    <row r="5589" spans="1:13" x14ac:dyDescent="0.3">
      <c r="A5589" s="129">
        <v>41745</v>
      </c>
      <c r="B5589" s="126" t="s">
        <v>76</v>
      </c>
      <c r="C5589" s="125">
        <v>15.5</v>
      </c>
      <c r="D5589" s="87" t="s">
        <v>31</v>
      </c>
      <c r="E5589" s="126" t="s">
        <v>4058</v>
      </c>
      <c r="F5589" s="127">
        <v>5.5</v>
      </c>
      <c r="G5589" s="70">
        <v>1</v>
      </c>
      <c r="H5589" s="69">
        <v>6</v>
      </c>
      <c r="I5589" s="79">
        <v>-1</v>
      </c>
      <c r="J5589" s="18">
        <f t="shared" si="350"/>
        <v>733.78000000000043</v>
      </c>
      <c r="K5589" s="19" t="str">
        <f t="shared" si="348"/>
        <v>Apr-14</v>
      </c>
      <c r="L5589" s="20">
        <f t="shared" si="351"/>
        <v>5490</v>
      </c>
      <c r="M5589" s="21">
        <f t="shared" si="349"/>
        <v>0.13365755919854289</v>
      </c>
    </row>
    <row r="5590" spans="1:13" x14ac:dyDescent="0.3">
      <c r="A5590" s="128">
        <v>41745</v>
      </c>
      <c r="B5590" s="87" t="s">
        <v>82</v>
      </c>
      <c r="C5590" s="114">
        <v>18.55</v>
      </c>
      <c r="D5590" s="87" t="s">
        <v>31</v>
      </c>
      <c r="E5590" s="87" t="s">
        <v>8598</v>
      </c>
      <c r="F5590" s="114">
        <v>6</v>
      </c>
      <c r="G5590" s="70">
        <v>1</v>
      </c>
      <c r="H5590" s="71" t="s">
        <v>6512</v>
      </c>
      <c r="I5590" s="63">
        <v>-1</v>
      </c>
      <c r="J5590" s="18">
        <f t="shared" si="350"/>
        <v>732.78000000000043</v>
      </c>
      <c r="K5590" s="19" t="str">
        <f t="shared" si="348"/>
        <v>Apr-14</v>
      </c>
      <c r="L5590" s="20">
        <f t="shared" si="351"/>
        <v>5491</v>
      </c>
      <c r="M5590" s="21">
        <f t="shared" si="349"/>
        <v>0.13345110180295036</v>
      </c>
    </row>
    <row r="5591" spans="1:13" x14ac:dyDescent="0.3">
      <c r="A5591" s="112">
        <v>41746</v>
      </c>
      <c r="B5591" s="87" t="s">
        <v>52</v>
      </c>
      <c r="C5591" s="102">
        <v>0.57291666666666663</v>
      </c>
      <c r="D5591" s="87" t="s">
        <v>31</v>
      </c>
      <c r="E5591" s="87" t="s">
        <v>1897</v>
      </c>
      <c r="F5591" s="113">
        <v>4</v>
      </c>
      <c r="G5591" s="88">
        <v>1</v>
      </c>
      <c r="H5591" s="87" t="s">
        <v>33</v>
      </c>
      <c r="I5591" s="23">
        <v>-1</v>
      </c>
      <c r="J5591" s="18">
        <f t="shared" si="350"/>
        <v>731.78000000000043</v>
      </c>
      <c r="K5591" s="19" t="str">
        <f t="shared" si="348"/>
        <v>Apr-14</v>
      </c>
      <c r="L5591" s="20">
        <f t="shared" si="351"/>
        <v>5492</v>
      </c>
      <c r="M5591" s="21">
        <f t="shared" si="349"/>
        <v>0.1332447195921341</v>
      </c>
    </row>
    <row r="5592" spans="1:13" x14ac:dyDescent="0.3">
      <c r="A5592" s="112">
        <v>41746</v>
      </c>
      <c r="B5592" s="87" t="s">
        <v>135</v>
      </c>
      <c r="C5592" s="102">
        <v>0.57986111111111105</v>
      </c>
      <c r="D5592" s="87" t="s">
        <v>31</v>
      </c>
      <c r="E5592" s="87" t="s">
        <v>1898</v>
      </c>
      <c r="F5592" s="113">
        <v>4</v>
      </c>
      <c r="G5592" s="88">
        <v>1</v>
      </c>
      <c r="H5592" s="87" t="s">
        <v>33</v>
      </c>
      <c r="I5592" s="23">
        <v>-1</v>
      </c>
      <c r="J5592" s="18">
        <f t="shared" si="350"/>
        <v>730.78000000000043</v>
      </c>
      <c r="K5592" s="19" t="str">
        <f t="shared" si="348"/>
        <v>Apr-14</v>
      </c>
      <c r="L5592" s="20">
        <f t="shared" si="351"/>
        <v>5493</v>
      </c>
      <c r="M5592" s="21">
        <f t="shared" si="349"/>
        <v>0.13303841252503193</v>
      </c>
    </row>
    <row r="5593" spans="1:13" x14ac:dyDescent="0.3">
      <c r="A5593" s="129">
        <v>41746</v>
      </c>
      <c r="B5593" s="126" t="s">
        <v>76</v>
      </c>
      <c r="C5593" s="125">
        <v>14.05</v>
      </c>
      <c r="D5593" s="87" t="s">
        <v>31</v>
      </c>
      <c r="E5593" s="126" t="s">
        <v>8721</v>
      </c>
      <c r="F5593" s="127">
        <v>4.5</v>
      </c>
      <c r="G5593" s="70">
        <v>1</v>
      </c>
      <c r="H5593" s="69">
        <v>3</v>
      </c>
      <c r="I5593" s="79">
        <v>-1</v>
      </c>
      <c r="J5593" s="18">
        <f t="shared" si="350"/>
        <v>729.78000000000043</v>
      </c>
      <c r="K5593" s="19" t="str">
        <f t="shared" si="348"/>
        <v>Apr-14</v>
      </c>
      <c r="L5593" s="20">
        <f t="shared" si="351"/>
        <v>5494</v>
      </c>
      <c r="M5593" s="21">
        <f t="shared" si="349"/>
        <v>0.13283218056061166</v>
      </c>
    </row>
    <row r="5594" spans="1:13" x14ac:dyDescent="0.3">
      <c r="A5594" s="129">
        <v>41746</v>
      </c>
      <c r="B5594" s="126" t="s">
        <v>52</v>
      </c>
      <c r="C5594" s="125">
        <v>14.2</v>
      </c>
      <c r="D5594" s="87" t="s">
        <v>31</v>
      </c>
      <c r="E5594" s="126" t="s">
        <v>8722</v>
      </c>
      <c r="F5594" s="127">
        <v>4.33</v>
      </c>
      <c r="G5594" s="70">
        <v>1</v>
      </c>
      <c r="H5594" s="69">
        <v>14</v>
      </c>
      <c r="I5594" s="79">
        <v>-1</v>
      </c>
      <c r="J5594" s="18">
        <f t="shared" si="350"/>
        <v>728.78000000000043</v>
      </c>
      <c r="K5594" s="19" t="str">
        <f t="shared" si="348"/>
        <v>Apr-14</v>
      </c>
      <c r="L5594" s="20">
        <f t="shared" si="351"/>
        <v>5495</v>
      </c>
      <c r="M5594" s="21">
        <f t="shared" si="349"/>
        <v>0.13262602365787088</v>
      </c>
    </row>
    <row r="5595" spans="1:13" x14ac:dyDescent="0.3">
      <c r="A5595" s="129">
        <v>41746</v>
      </c>
      <c r="B5595" s="126" t="s">
        <v>135</v>
      </c>
      <c r="C5595" s="125">
        <v>14.3</v>
      </c>
      <c r="D5595" s="87" t="s">
        <v>31</v>
      </c>
      <c r="E5595" s="126" t="s">
        <v>1038</v>
      </c>
      <c r="F5595" s="127">
        <v>4.5</v>
      </c>
      <c r="G5595" s="70">
        <v>1</v>
      </c>
      <c r="H5595" s="69">
        <v>2</v>
      </c>
      <c r="I5595" s="79">
        <v>-1</v>
      </c>
      <c r="J5595" s="18">
        <f t="shared" si="350"/>
        <v>727.78000000000043</v>
      </c>
      <c r="K5595" s="19" t="str">
        <f t="shared" si="348"/>
        <v>Apr-14</v>
      </c>
      <c r="L5595" s="20">
        <f t="shared" si="351"/>
        <v>5496</v>
      </c>
      <c r="M5595" s="21">
        <f t="shared" si="349"/>
        <v>0.13241994177583705</v>
      </c>
    </row>
    <row r="5596" spans="1:13" x14ac:dyDescent="0.3">
      <c r="A5596" s="129">
        <v>41746</v>
      </c>
      <c r="B5596" s="126" t="s">
        <v>76</v>
      </c>
      <c r="C5596" s="125">
        <v>14.4</v>
      </c>
      <c r="D5596" s="87" t="s">
        <v>31</v>
      </c>
      <c r="E5596" s="126" t="s">
        <v>8723</v>
      </c>
      <c r="F5596" s="127">
        <v>4.5</v>
      </c>
      <c r="G5596" s="70">
        <v>1</v>
      </c>
      <c r="H5596" s="69">
        <v>4</v>
      </c>
      <c r="I5596" s="79">
        <v>-1</v>
      </c>
      <c r="J5596" s="18">
        <f t="shared" si="350"/>
        <v>726.78000000000043</v>
      </c>
      <c r="K5596" s="19" t="str">
        <f t="shared" si="348"/>
        <v>Apr-14</v>
      </c>
      <c r="L5596" s="20">
        <f t="shared" si="351"/>
        <v>5497</v>
      </c>
      <c r="M5596" s="21">
        <f t="shared" si="349"/>
        <v>0.13221393487356747</v>
      </c>
    </row>
    <row r="5597" spans="1:13" x14ac:dyDescent="0.3">
      <c r="A5597" s="129">
        <v>41746</v>
      </c>
      <c r="B5597" s="126" t="s">
        <v>135</v>
      </c>
      <c r="C5597" s="125">
        <v>16.149999999999999</v>
      </c>
      <c r="D5597" s="87" t="s">
        <v>31</v>
      </c>
      <c r="E5597" s="126" t="s">
        <v>8724</v>
      </c>
      <c r="F5597" s="127">
        <v>5</v>
      </c>
      <c r="G5597" s="70">
        <v>1</v>
      </c>
      <c r="H5597" s="69">
        <v>1</v>
      </c>
      <c r="I5597" s="79">
        <v>4</v>
      </c>
      <c r="J5597" s="18">
        <f t="shared" si="350"/>
        <v>730.78000000000043</v>
      </c>
      <c r="K5597" s="19" t="str">
        <f t="shared" si="348"/>
        <v>Apr-14</v>
      </c>
      <c r="L5597" s="20">
        <f t="shared" si="351"/>
        <v>5498</v>
      </c>
      <c r="M5597" s="21">
        <f t="shared" si="349"/>
        <v>0.13291742451800662</v>
      </c>
    </row>
    <row r="5598" spans="1:13" x14ac:dyDescent="0.3">
      <c r="A5598" s="129">
        <v>41746</v>
      </c>
      <c r="B5598" s="126" t="s">
        <v>135</v>
      </c>
      <c r="C5598" s="125">
        <v>16.149999999999999</v>
      </c>
      <c r="D5598" s="87" t="s">
        <v>31</v>
      </c>
      <c r="E5598" s="126" t="s">
        <v>8167</v>
      </c>
      <c r="F5598" s="127">
        <v>5.5</v>
      </c>
      <c r="G5598" s="70">
        <v>1</v>
      </c>
      <c r="H5598" s="69">
        <v>6</v>
      </c>
      <c r="I5598" s="79">
        <v>-1</v>
      </c>
      <c r="J5598" s="18">
        <f t="shared" si="350"/>
        <v>729.78000000000043</v>
      </c>
      <c r="K5598" s="19" t="str">
        <f t="shared" si="348"/>
        <v>Apr-14</v>
      </c>
      <c r="L5598" s="20">
        <f t="shared" si="351"/>
        <v>5499</v>
      </c>
      <c r="M5598" s="21">
        <f t="shared" si="349"/>
        <v>0.13271140207310428</v>
      </c>
    </row>
    <row r="5599" spans="1:13" x14ac:dyDescent="0.3">
      <c r="A5599" s="129">
        <v>41746</v>
      </c>
      <c r="B5599" s="126" t="s">
        <v>52</v>
      </c>
      <c r="C5599" s="125">
        <v>16.399999999999999</v>
      </c>
      <c r="D5599" s="87" t="s">
        <v>31</v>
      </c>
      <c r="E5599" s="126" t="s">
        <v>8725</v>
      </c>
      <c r="F5599" s="127">
        <v>6</v>
      </c>
      <c r="G5599" s="70">
        <v>1</v>
      </c>
      <c r="H5599" s="69">
        <v>1</v>
      </c>
      <c r="I5599" s="79">
        <v>5</v>
      </c>
      <c r="J5599" s="18">
        <f t="shared" si="350"/>
        <v>734.78000000000043</v>
      </c>
      <c r="K5599" s="19" t="str">
        <f t="shared" si="348"/>
        <v>Apr-14</v>
      </c>
      <c r="L5599" s="20">
        <f t="shared" si="351"/>
        <v>5500</v>
      </c>
      <c r="M5599" s="21">
        <f t="shared" si="349"/>
        <v>0.13359636363636371</v>
      </c>
    </row>
    <row r="5600" spans="1:13" x14ac:dyDescent="0.3">
      <c r="A5600" s="129">
        <v>41747</v>
      </c>
      <c r="B5600" s="126" t="s">
        <v>97</v>
      </c>
      <c r="C5600" s="125">
        <v>14.4</v>
      </c>
      <c r="D5600" s="87" t="s">
        <v>31</v>
      </c>
      <c r="E5600" s="126" t="s">
        <v>8726</v>
      </c>
      <c r="F5600" s="127">
        <v>6</v>
      </c>
      <c r="G5600" s="70">
        <v>1</v>
      </c>
      <c r="H5600" s="69">
        <v>1</v>
      </c>
      <c r="I5600" s="79">
        <v>7</v>
      </c>
      <c r="J5600" s="18">
        <f t="shared" si="350"/>
        <v>741.78000000000043</v>
      </c>
      <c r="K5600" s="19" t="str">
        <f t="shared" si="348"/>
        <v>Apr-14</v>
      </c>
      <c r="L5600" s="20">
        <f t="shared" si="351"/>
        <v>5501</v>
      </c>
      <c r="M5600" s="21">
        <f t="shared" si="349"/>
        <v>0.13484457371387029</v>
      </c>
    </row>
    <row r="5601" spans="1:13" x14ac:dyDescent="0.3">
      <c r="A5601" s="129">
        <v>41747</v>
      </c>
      <c r="B5601" s="126" t="s">
        <v>97</v>
      </c>
      <c r="C5601" s="125">
        <v>18</v>
      </c>
      <c r="D5601" s="87" t="s">
        <v>31</v>
      </c>
      <c r="E5601" s="126" t="s">
        <v>8727</v>
      </c>
      <c r="F5601" s="127">
        <v>6</v>
      </c>
      <c r="G5601" s="70">
        <v>1</v>
      </c>
      <c r="H5601" s="69">
        <v>6</v>
      </c>
      <c r="I5601" s="79">
        <v>-1</v>
      </c>
      <c r="J5601" s="18">
        <f t="shared" si="350"/>
        <v>740.78000000000043</v>
      </c>
      <c r="K5601" s="19" t="str">
        <f t="shared" si="348"/>
        <v>Apr-14</v>
      </c>
      <c r="L5601" s="20">
        <f t="shared" si="351"/>
        <v>5502</v>
      </c>
      <c r="M5601" s="21">
        <f t="shared" si="349"/>
        <v>0.1346383133406035</v>
      </c>
    </row>
    <row r="5602" spans="1:13" x14ac:dyDescent="0.3">
      <c r="A5602" s="112">
        <v>41748</v>
      </c>
      <c r="B5602" s="87" t="s">
        <v>69</v>
      </c>
      <c r="C5602" s="102">
        <v>0.65277777777777779</v>
      </c>
      <c r="D5602" s="87" t="s">
        <v>31</v>
      </c>
      <c r="E5602" s="87" t="s">
        <v>1899</v>
      </c>
      <c r="F5602" s="113">
        <v>4</v>
      </c>
      <c r="G5602" s="88">
        <v>1</v>
      </c>
      <c r="H5602" s="87" t="s">
        <v>33</v>
      </c>
      <c r="I5602" s="23">
        <v>-1</v>
      </c>
      <c r="J5602" s="18">
        <f t="shared" si="350"/>
        <v>739.78000000000043</v>
      </c>
      <c r="K5602" s="19" t="str">
        <f t="shared" si="348"/>
        <v>Apr-14</v>
      </c>
      <c r="L5602" s="20">
        <f t="shared" si="351"/>
        <v>5503</v>
      </c>
      <c r="M5602" s="21">
        <f t="shared" si="349"/>
        <v>0.13443212793021997</v>
      </c>
    </row>
    <row r="5603" spans="1:13" x14ac:dyDescent="0.3">
      <c r="A5603" s="112">
        <v>41748</v>
      </c>
      <c r="B5603" s="87" t="s">
        <v>153</v>
      </c>
      <c r="C5603" s="102">
        <v>0.66319444444444442</v>
      </c>
      <c r="D5603" s="87" t="s">
        <v>31</v>
      </c>
      <c r="E5603" s="87" t="s">
        <v>1900</v>
      </c>
      <c r="F5603" s="113">
        <v>3.5</v>
      </c>
      <c r="G5603" s="88">
        <v>1</v>
      </c>
      <c r="H5603" s="87" t="s">
        <v>42</v>
      </c>
      <c r="I5603" s="23">
        <v>2.5</v>
      </c>
      <c r="J5603" s="18">
        <f t="shared" si="350"/>
        <v>742.28000000000043</v>
      </c>
      <c r="K5603" s="19" t="str">
        <f t="shared" si="348"/>
        <v>Apr-14</v>
      </c>
      <c r="L5603" s="20">
        <f t="shared" si="351"/>
        <v>5504</v>
      </c>
      <c r="M5603" s="21">
        <f t="shared" si="349"/>
        <v>0.13486191860465124</v>
      </c>
    </row>
    <row r="5604" spans="1:13" x14ac:dyDescent="0.3">
      <c r="A5604" s="112">
        <v>41748</v>
      </c>
      <c r="B5604" s="87" t="s">
        <v>56</v>
      </c>
      <c r="C5604" s="102">
        <v>0.72569444444444453</v>
      </c>
      <c r="D5604" s="87" t="s">
        <v>31</v>
      </c>
      <c r="E5604" s="87" t="s">
        <v>1901</v>
      </c>
      <c r="F5604" s="113">
        <v>2.75</v>
      </c>
      <c r="G5604" s="88">
        <v>1</v>
      </c>
      <c r="H5604" s="87" t="s">
        <v>42</v>
      </c>
      <c r="I5604" s="23">
        <v>1.75</v>
      </c>
      <c r="J5604" s="18">
        <f t="shared" si="350"/>
        <v>744.03000000000043</v>
      </c>
      <c r="K5604" s="19" t="str">
        <f t="shared" si="348"/>
        <v>Apr-14</v>
      </c>
      <c r="L5604" s="20">
        <f t="shared" si="351"/>
        <v>5505</v>
      </c>
      <c r="M5604" s="21">
        <f t="shared" si="349"/>
        <v>0.13515531335149872</v>
      </c>
    </row>
    <row r="5605" spans="1:13" x14ac:dyDescent="0.3">
      <c r="A5605" s="112">
        <v>41748</v>
      </c>
      <c r="B5605" s="87" t="s">
        <v>63</v>
      </c>
      <c r="C5605" s="102">
        <v>0.76041666666666663</v>
      </c>
      <c r="D5605" s="87" t="s">
        <v>31</v>
      </c>
      <c r="E5605" s="87" t="s">
        <v>1902</v>
      </c>
      <c r="F5605" s="113">
        <v>3.5</v>
      </c>
      <c r="G5605" s="88">
        <v>1</v>
      </c>
      <c r="H5605" s="87" t="s">
        <v>42</v>
      </c>
      <c r="I5605" s="23">
        <v>2.5</v>
      </c>
      <c r="J5605" s="18">
        <f t="shared" si="350"/>
        <v>746.53000000000043</v>
      </c>
      <c r="K5605" s="19" t="str">
        <f t="shared" si="348"/>
        <v>Apr-14</v>
      </c>
      <c r="L5605" s="20">
        <f t="shared" si="351"/>
        <v>5506</v>
      </c>
      <c r="M5605" s="21">
        <f t="shared" si="349"/>
        <v>0.13558481656374871</v>
      </c>
    </row>
    <row r="5606" spans="1:13" x14ac:dyDescent="0.3">
      <c r="A5606" s="112">
        <v>41748</v>
      </c>
      <c r="B5606" s="87" t="s">
        <v>63</v>
      </c>
      <c r="C5606" s="102">
        <v>0.78125</v>
      </c>
      <c r="D5606" s="87" t="s">
        <v>31</v>
      </c>
      <c r="E5606" s="87" t="s">
        <v>1903</v>
      </c>
      <c r="F5606" s="113">
        <v>3</v>
      </c>
      <c r="G5606" s="88">
        <v>1</v>
      </c>
      <c r="H5606" s="87" t="s">
        <v>33</v>
      </c>
      <c r="I5606" s="23">
        <v>-1</v>
      </c>
      <c r="J5606" s="18">
        <f t="shared" si="350"/>
        <v>745.53000000000043</v>
      </c>
      <c r="K5606" s="19" t="str">
        <f t="shared" si="348"/>
        <v>Apr-14</v>
      </c>
      <c r="L5606" s="20">
        <f t="shared" si="351"/>
        <v>5507</v>
      </c>
      <c r="M5606" s="21">
        <f t="shared" si="349"/>
        <v>0.13537860904303622</v>
      </c>
    </row>
    <row r="5607" spans="1:13" x14ac:dyDescent="0.3">
      <c r="A5607" s="112">
        <v>41748</v>
      </c>
      <c r="B5607" s="87" t="s">
        <v>56</v>
      </c>
      <c r="C5607" s="102">
        <v>0.79166666666666663</v>
      </c>
      <c r="D5607" s="87" t="s">
        <v>31</v>
      </c>
      <c r="E5607" s="87" t="s">
        <v>1904</v>
      </c>
      <c r="F5607" s="113">
        <v>3.25</v>
      </c>
      <c r="G5607" s="88">
        <v>1</v>
      </c>
      <c r="H5607" s="87" t="s">
        <v>42</v>
      </c>
      <c r="I5607" s="23">
        <v>2.25</v>
      </c>
      <c r="J5607" s="18">
        <f t="shared" si="350"/>
        <v>747.78000000000043</v>
      </c>
      <c r="K5607" s="19" t="str">
        <f t="shared" si="348"/>
        <v>Apr-14</v>
      </c>
      <c r="L5607" s="20">
        <f t="shared" si="351"/>
        <v>5508</v>
      </c>
      <c r="M5607" s="21">
        <f t="shared" si="349"/>
        <v>0.13576252723311555</v>
      </c>
    </row>
    <row r="5608" spans="1:13" x14ac:dyDescent="0.3">
      <c r="A5608" s="129">
        <v>41748</v>
      </c>
      <c r="B5608" s="126" t="s">
        <v>43</v>
      </c>
      <c r="C5608" s="125">
        <v>14.2</v>
      </c>
      <c r="D5608" s="87" t="s">
        <v>31</v>
      </c>
      <c r="E5608" s="126" t="s">
        <v>1221</v>
      </c>
      <c r="F5608" s="127">
        <v>5</v>
      </c>
      <c r="G5608" s="70">
        <v>1</v>
      </c>
      <c r="H5608" s="69">
        <v>2</v>
      </c>
      <c r="I5608" s="79">
        <v>-1</v>
      </c>
      <c r="J5608" s="18">
        <f t="shared" si="350"/>
        <v>746.78000000000043</v>
      </c>
      <c r="K5608" s="19" t="str">
        <f t="shared" si="348"/>
        <v>Apr-14</v>
      </c>
      <c r="L5608" s="20">
        <f t="shared" si="351"/>
        <v>5509</v>
      </c>
      <c r="M5608" s="21">
        <f t="shared" si="349"/>
        <v>0.13555636231620991</v>
      </c>
    </row>
    <row r="5609" spans="1:13" x14ac:dyDescent="0.3">
      <c r="A5609" s="129">
        <v>41748</v>
      </c>
      <c r="B5609" s="126" t="s">
        <v>69</v>
      </c>
      <c r="C5609" s="125">
        <v>14.3</v>
      </c>
      <c r="D5609" s="87" t="s">
        <v>31</v>
      </c>
      <c r="E5609" s="126" t="s">
        <v>8731</v>
      </c>
      <c r="F5609" s="127">
        <v>4.33</v>
      </c>
      <c r="G5609" s="70">
        <v>1</v>
      </c>
      <c r="H5609" s="69">
        <v>5</v>
      </c>
      <c r="I5609" s="79">
        <v>-1</v>
      </c>
      <c r="J5609" s="18">
        <f t="shared" si="350"/>
        <v>745.78000000000043</v>
      </c>
      <c r="K5609" s="19" t="str">
        <f t="shared" si="348"/>
        <v>Apr-14</v>
      </c>
      <c r="L5609" s="20">
        <f t="shared" si="351"/>
        <v>5510</v>
      </c>
      <c r="M5609" s="21">
        <f t="shared" si="349"/>
        <v>0.13535027223230497</v>
      </c>
    </row>
    <row r="5610" spans="1:13" x14ac:dyDescent="0.3">
      <c r="A5610" s="129">
        <v>41748</v>
      </c>
      <c r="B5610" s="126" t="s">
        <v>153</v>
      </c>
      <c r="C5610" s="125">
        <v>15.2</v>
      </c>
      <c r="D5610" s="87" t="s">
        <v>31</v>
      </c>
      <c r="E5610" s="126" t="s">
        <v>8732</v>
      </c>
      <c r="F5610" s="127">
        <v>4.5</v>
      </c>
      <c r="G5610" s="70">
        <v>1</v>
      </c>
      <c r="H5610" s="69">
        <v>3</v>
      </c>
      <c r="I5610" s="79">
        <v>-1</v>
      </c>
      <c r="J5610" s="18">
        <f t="shared" si="350"/>
        <v>744.78000000000043</v>
      </c>
      <c r="K5610" s="19" t="str">
        <f t="shared" si="348"/>
        <v>Apr-14</v>
      </c>
      <c r="L5610" s="20">
        <f t="shared" si="351"/>
        <v>5511</v>
      </c>
      <c r="M5610" s="21">
        <f t="shared" si="349"/>
        <v>0.1351442569406642</v>
      </c>
    </row>
    <row r="5611" spans="1:13" x14ac:dyDescent="0.3">
      <c r="A5611" s="129">
        <v>41748</v>
      </c>
      <c r="B5611" s="126" t="s">
        <v>43</v>
      </c>
      <c r="C5611" s="125">
        <v>15.3</v>
      </c>
      <c r="D5611" s="87" t="s">
        <v>31</v>
      </c>
      <c r="E5611" s="126" t="s">
        <v>1833</v>
      </c>
      <c r="F5611" s="127">
        <v>6</v>
      </c>
      <c r="G5611" s="70">
        <v>1</v>
      </c>
      <c r="H5611" s="69">
        <v>9</v>
      </c>
      <c r="I5611" s="79">
        <v>-1</v>
      </c>
      <c r="J5611" s="18">
        <f t="shared" si="350"/>
        <v>743.78000000000043</v>
      </c>
      <c r="K5611" s="19" t="str">
        <f t="shared" si="348"/>
        <v>Apr-14</v>
      </c>
      <c r="L5611" s="20">
        <f t="shared" si="351"/>
        <v>5512</v>
      </c>
      <c r="M5611" s="21">
        <f t="shared" si="349"/>
        <v>0.13493831640058063</v>
      </c>
    </row>
    <row r="5612" spans="1:13" x14ac:dyDescent="0.3">
      <c r="A5612" s="129">
        <v>41748</v>
      </c>
      <c r="B5612" s="126" t="s">
        <v>35</v>
      </c>
      <c r="C5612" s="125">
        <v>15.5</v>
      </c>
      <c r="D5612" s="87" t="s">
        <v>31</v>
      </c>
      <c r="E5612" s="126" t="s">
        <v>8733</v>
      </c>
      <c r="F5612" s="127">
        <v>5</v>
      </c>
      <c r="G5612" s="70">
        <v>1</v>
      </c>
      <c r="H5612" s="69" t="s">
        <v>6116</v>
      </c>
      <c r="I5612" s="79">
        <v>-1</v>
      </c>
      <c r="J5612" s="18">
        <f t="shared" si="350"/>
        <v>742.78000000000043</v>
      </c>
      <c r="K5612" s="19" t="str">
        <f t="shared" si="348"/>
        <v>Apr-14</v>
      </c>
      <c r="L5612" s="20">
        <f t="shared" si="351"/>
        <v>5513</v>
      </c>
      <c r="M5612" s="21">
        <f t="shared" si="349"/>
        <v>0.13473245057137681</v>
      </c>
    </row>
    <row r="5613" spans="1:13" x14ac:dyDescent="0.3">
      <c r="A5613" s="129">
        <v>41748</v>
      </c>
      <c r="B5613" s="126" t="s">
        <v>35</v>
      </c>
      <c r="C5613" s="125">
        <v>16.2</v>
      </c>
      <c r="D5613" s="87" t="s">
        <v>31</v>
      </c>
      <c r="E5613" s="126" t="s">
        <v>1737</v>
      </c>
      <c r="F5613" s="127">
        <v>4.5</v>
      </c>
      <c r="G5613" s="70">
        <v>1</v>
      </c>
      <c r="H5613" s="69" t="s">
        <v>6103</v>
      </c>
      <c r="I5613" s="79">
        <v>-1</v>
      </c>
      <c r="J5613" s="18">
        <f t="shared" si="350"/>
        <v>741.78000000000043</v>
      </c>
      <c r="K5613" s="19" t="str">
        <f t="shared" si="348"/>
        <v>Apr-14</v>
      </c>
      <c r="L5613" s="20">
        <f t="shared" si="351"/>
        <v>5514</v>
      </c>
      <c r="M5613" s="21">
        <f t="shared" si="349"/>
        <v>0.13452665941240485</v>
      </c>
    </row>
    <row r="5614" spans="1:13" x14ac:dyDescent="0.3">
      <c r="A5614" s="129">
        <v>41748</v>
      </c>
      <c r="B5614" s="126" t="s">
        <v>43</v>
      </c>
      <c r="C5614" s="125">
        <v>16.350000000000001</v>
      </c>
      <c r="D5614" s="87" t="s">
        <v>31</v>
      </c>
      <c r="E5614" s="126" t="s">
        <v>2928</v>
      </c>
      <c r="F5614" s="127">
        <v>4.5</v>
      </c>
      <c r="G5614" s="70">
        <v>1</v>
      </c>
      <c r="H5614" s="69">
        <v>3</v>
      </c>
      <c r="I5614" s="79">
        <v>-1</v>
      </c>
      <c r="J5614" s="18">
        <f t="shared" si="350"/>
        <v>740.78000000000043</v>
      </c>
      <c r="K5614" s="19" t="str">
        <f t="shared" si="348"/>
        <v>Apr-14</v>
      </c>
      <c r="L5614" s="20">
        <f t="shared" si="351"/>
        <v>5515</v>
      </c>
      <c r="M5614" s="21">
        <f t="shared" si="349"/>
        <v>0.1343209428830463</v>
      </c>
    </row>
    <row r="5615" spans="1:13" x14ac:dyDescent="0.3">
      <c r="A5615" s="129">
        <v>41748</v>
      </c>
      <c r="B5615" s="126" t="s">
        <v>153</v>
      </c>
      <c r="C5615" s="125">
        <v>17</v>
      </c>
      <c r="D5615" s="87" t="s">
        <v>31</v>
      </c>
      <c r="E5615" s="126" t="s">
        <v>8734</v>
      </c>
      <c r="F5615" s="127">
        <v>6</v>
      </c>
      <c r="G5615" s="70">
        <v>1</v>
      </c>
      <c r="H5615" s="69">
        <v>5</v>
      </c>
      <c r="I5615" s="79">
        <v>-1</v>
      </c>
      <c r="J5615" s="18">
        <f t="shared" si="350"/>
        <v>739.78000000000043</v>
      </c>
      <c r="K5615" s="19" t="str">
        <f t="shared" si="348"/>
        <v>Apr-14</v>
      </c>
      <c r="L5615" s="20">
        <f t="shared" si="351"/>
        <v>5516</v>
      </c>
      <c r="M5615" s="21">
        <f t="shared" si="349"/>
        <v>0.13411530094271218</v>
      </c>
    </row>
    <row r="5616" spans="1:13" x14ac:dyDescent="0.3">
      <c r="A5616" s="129">
        <v>41748</v>
      </c>
      <c r="B5616" s="126" t="s">
        <v>153</v>
      </c>
      <c r="C5616" s="125">
        <v>17.350000000000001</v>
      </c>
      <c r="D5616" s="87" t="s">
        <v>31</v>
      </c>
      <c r="E5616" s="126" t="s">
        <v>1821</v>
      </c>
      <c r="F5616" s="127">
        <v>5.5</v>
      </c>
      <c r="G5616" s="70">
        <v>1</v>
      </c>
      <c r="H5616" s="69">
        <v>3</v>
      </c>
      <c r="I5616" s="79">
        <v>-1</v>
      </c>
      <c r="J5616" s="18">
        <f t="shared" si="350"/>
        <v>738.78000000000043</v>
      </c>
      <c r="K5616" s="19" t="str">
        <f t="shared" si="348"/>
        <v>Apr-14</v>
      </c>
      <c r="L5616" s="20">
        <f t="shared" si="351"/>
        <v>5517</v>
      </c>
      <c r="M5616" s="21">
        <f t="shared" si="349"/>
        <v>0.13390973355084293</v>
      </c>
    </row>
    <row r="5617" spans="1:13" x14ac:dyDescent="0.3">
      <c r="A5617" s="128">
        <v>41748</v>
      </c>
      <c r="B5617" s="87" t="s">
        <v>56</v>
      </c>
      <c r="C5617" s="114">
        <v>18.3</v>
      </c>
      <c r="D5617" s="87" t="s">
        <v>31</v>
      </c>
      <c r="E5617" s="87" t="s">
        <v>8729</v>
      </c>
      <c r="F5617" s="114">
        <v>6</v>
      </c>
      <c r="G5617" s="70">
        <v>1</v>
      </c>
      <c r="H5617" s="71" t="s">
        <v>6518</v>
      </c>
      <c r="I5617" s="63">
        <v>-1</v>
      </c>
      <c r="J5617" s="18">
        <f t="shared" si="350"/>
        <v>737.78000000000043</v>
      </c>
      <c r="K5617" s="19" t="str">
        <f t="shared" si="348"/>
        <v>Apr-14</v>
      </c>
      <c r="L5617" s="20">
        <f t="shared" si="351"/>
        <v>5518</v>
      </c>
      <c r="M5617" s="21">
        <f t="shared" si="349"/>
        <v>0.13370424066690836</v>
      </c>
    </row>
    <row r="5618" spans="1:13" x14ac:dyDescent="0.3">
      <c r="A5618" s="128">
        <v>41748</v>
      </c>
      <c r="B5618" s="87" t="s">
        <v>63</v>
      </c>
      <c r="C5618" s="114">
        <v>18.45</v>
      </c>
      <c r="D5618" s="87" t="s">
        <v>31</v>
      </c>
      <c r="E5618" s="87" t="s">
        <v>8728</v>
      </c>
      <c r="F5618" s="114">
        <v>6</v>
      </c>
      <c r="G5618" s="70">
        <v>1</v>
      </c>
      <c r="H5618" s="71" t="s">
        <v>6512</v>
      </c>
      <c r="I5618" s="63">
        <v>-1</v>
      </c>
      <c r="J5618" s="18">
        <f t="shared" si="350"/>
        <v>736.78000000000043</v>
      </c>
      <c r="K5618" s="19" t="str">
        <f t="shared" si="348"/>
        <v>Apr-14</v>
      </c>
      <c r="L5618" s="20">
        <f t="shared" si="351"/>
        <v>5519</v>
      </c>
      <c r="M5618" s="21">
        <f t="shared" si="349"/>
        <v>0.13349882225040777</v>
      </c>
    </row>
    <row r="5619" spans="1:13" x14ac:dyDescent="0.3">
      <c r="A5619" s="128">
        <v>41748</v>
      </c>
      <c r="B5619" s="87" t="s">
        <v>63</v>
      </c>
      <c r="C5619" s="114">
        <v>19.45</v>
      </c>
      <c r="D5619" s="87" t="s">
        <v>31</v>
      </c>
      <c r="E5619" s="87" t="s">
        <v>2113</v>
      </c>
      <c r="F5619" s="114">
        <v>5.5</v>
      </c>
      <c r="G5619" s="70">
        <v>1</v>
      </c>
      <c r="H5619" s="71" t="s">
        <v>6512</v>
      </c>
      <c r="I5619" s="63">
        <v>-1</v>
      </c>
      <c r="J5619" s="18">
        <f t="shared" si="350"/>
        <v>735.78000000000043</v>
      </c>
      <c r="K5619" s="19" t="str">
        <f t="shared" si="348"/>
        <v>Apr-14</v>
      </c>
      <c r="L5619" s="20">
        <f t="shared" si="351"/>
        <v>5520</v>
      </c>
      <c r="M5619" s="21">
        <f t="shared" si="349"/>
        <v>0.13329347826086965</v>
      </c>
    </row>
    <row r="5620" spans="1:13" x14ac:dyDescent="0.3">
      <c r="A5620" s="128">
        <v>41748</v>
      </c>
      <c r="B5620" s="87" t="s">
        <v>56</v>
      </c>
      <c r="C5620" s="114">
        <v>20</v>
      </c>
      <c r="D5620" s="87" t="s">
        <v>31</v>
      </c>
      <c r="E5620" s="87" t="s">
        <v>8730</v>
      </c>
      <c r="F5620" s="114">
        <v>6</v>
      </c>
      <c r="G5620" s="70">
        <v>1</v>
      </c>
      <c r="H5620" s="71" t="s">
        <v>6512</v>
      </c>
      <c r="I5620" s="63">
        <v>-1</v>
      </c>
      <c r="J5620" s="18">
        <f t="shared" si="350"/>
        <v>734.78000000000043</v>
      </c>
      <c r="K5620" s="19" t="str">
        <f t="shared" si="348"/>
        <v>Apr-14</v>
      </c>
      <c r="L5620" s="20">
        <f t="shared" si="351"/>
        <v>5521</v>
      </c>
      <c r="M5620" s="21">
        <f t="shared" si="349"/>
        <v>0.13308820865785193</v>
      </c>
    </row>
    <row r="5621" spans="1:13" x14ac:dyDescent="0.3">
      <c r="A5621" s="112">
        <v>41750</v>
      </c>
      <c r="B5621" s="87" t="s">
        <v>67</v>
      </c>
      <c r="C5621" s="102">
        <v>0.58333333333333337</v>
      </c>
      <c r="D5621" s="87" t="s">
        <v>31</v>
      </c>
      <c r="E5621" s="87" t="s">
        <v>1905</v>
      </c>
      <c r="F5621" s="113">
        <v>3.25</v>
      </c>
      <c r="G5621" s="88">
        <v>1</v>
      </c>
      <c r="H5621" s="87" t="s">
        <v>42</v>
      </c>
      <c r="I5621" s="23">
        <v>2.25</v>
      </c>
      <c r="J5621" s="18">
        <f t="shared" si="350"/>
        <v>737.03000000000043</v>
      </c>
      <c r="K5621" s="19" t="str">
        <f t="shared" si="348"/>
        <v>Apr-14</v>
      </c>
      <c r="L5621" s="20">
        <f t="shared" si="351"/>
        <v>5522</v>
      </c>
      <c r="M5621" s="21">
        <f t="shared" si="349"/>
        <v>0.13347156827236517</v>
      </c>
    </row>
    <row r="5622" spans="1:13" x14ac:dyDescent="0.3">
      <c r="A5622" s="129">
        <v>41750</v>
      </c>
      <c r="B5622" s="126" t="s">
        <v>136</v>
      </c>
      <c r="C5622" s="125">
        <v>14.2</v>
      </c>
      <c r="D5622" s="87" t="s">
        <v>31</v>
      </c>
      <c r="E5622" s="126" t="s">
        <v>8735</v>
      </c>
      <c r="F5622" s="127">
        <v>4.33</v>
      </c>
      <c r="G5622" s="70">
        <v>1</v>
      </c>
      <c r="H5622" s="69">
        <v>3</v>
      </c>
      <c r="I5622" s="79">
        <v>-1</v>
      </c>
      <c r="J5622" s="18">
        <f t="shared" si="350"/>
        <v>736.03000000000043</v>
      </c>
      <c r="K5622" s="19" t="str">
        <f t="shared" si="348"/>
        <v>Apr-14</v>
      </c>
      <c r="L5622" s="20">
        <f t="shared" si="351"/>
        <v>5523</v>
      </c>
      <c r="M5622" s="21">
        <f t="shared" si="349"/>
        <v>0.13326634075683513</v>
      </c>
    </row>
    <row r="5623" spans="1:13" x14ac:dyDescent="0.3">
      <c r="A5623" s="129">
        <v>41750</v>
      </c>
      <c r="B5623" s="126" t="s">
        <v>79</v>
      </c>
      <c r="C5623" s="125">
        <v>15.05</v>
      </c>
      <c r="D5623" s="87" t="s">
        <v>31</v>
      </c>
      <c r="E5623" s="126" t="s">
        <v>2251</v>
      </c>
      <c r="F5623" s="127">
        <v>4.33</v>
      </c>
      <c r="G5623" s="70">
        <v>1</v>
      </c>
      <c r="H5623" s="69" t="s">
        <v>6116</v>
      </c>
      <c r="I5623" s="79">
        <v>-1</v>
      </c>
      <c r="J5623" s="18">
        <f t="shared" si="350"/>
        <v>735.03000000000043</v>
      </c>
      <c r="K5623" s="19" t="str">
        <f t="shared" si="348"/>
        <v>Apr-14</v>
      </c>
      <c r="L5623" s="20">
        <f t="shared" si="351"/>
        <v>5524</v>
      </c>
      <c r="M5623" s="21">
        <f t="shared" si="349"/>
        <v>0.13306118754525714</v>
      </c>
    </row>
    <row r="5624" spans="1:13" x14ac:dyDescent="0.3">
      <c r="A5624" s="129">
        <v>41750</v>
      </c>
      <c r="B5624" s="126" t="s">
        <v>79</v>
      </c>
      <c r="C5624" s="125">
        <v>15.05</v>
      </c>
      <c r="D5624" s="87" t="s">
        <v>31</v>
      </c>
      <c r="E5624" s="126" t="s">
        <v>8736</v>
      </c>
      <c r="F5624" s="127">
        <v>5</v>
      </c>
      <c r="G5624" s="70">
        <v>1</v>
      </c>
      <c r="H5624" s="69" t="s">
        <v>6213</v>
      </c>
      <c r="I5624" s="79">
        <v>-1</v>
      </c>
      <c r="J5624" s="18">
        <f t="shared" si="350"/>
        <v>734.03000000000043</v>
      </c>
      <c r="K5624" s="19" t="str">
        <f t="shared" si="348"/>
        <v>Apr-14</v>
      </c>
      <c r="L5624" s="20">
        <f t="shared" si="351"/>
        <v>5525</v>
      </c>
      <c r="M5624" s="21">
        <f t="shared" si="349"/>
        <v>0.13285610859728514</v>
      </c>
    </row>
    <row r="5625" spans="1:13" x14ac:dyDescent="0.3">
      <c r="A5625" s="129">
        <v>41750</v>
      </c>
      <c r="B5625" s="126" t="s">
        <v>136</v>
      </c>
      <c r="C5625" s="125">
        <v>16.05</v>
      </c>
      <c r="D5625" s="87" t="s">
        <v>31</v>
      </c>
      <c r="E5625" s="126" t="s">
        <v>8737</v>
      </c>
      <c r="F5625" s="127">
        <v>5</v>
      </c>
      <c r="G5625" s="70">
        <v>1</v>
      </c>
      <c r="H5625" s="69">
        <v>3</v>
      </c>
      <c r="I5625" s="79">
        <v>-1</v>
      </c>
      <c r="J5625" s="18">
        <f t="shared" si="350"/>
        <v>733.03000000000043</v>
      </c>
      <c r="K5625" s="19" t="str">
        <f t="shared" si="348"/>
        <v>Apr-14</v>
      </c>
      <c r="L5625" s="20">
        <f t="shared" si="351"/>
        <v>5526</v>
      </c>
      <c r="M5625" s="21">
        <f t="shared" si="349"/>
        <v>0.13265110387260232</v>
      </c>
    </row>
    <row r="5626" spans="1:13" x14ac:dyDescent="0.3">
      <c r="A5626" s="129">
        <v>41750</v>
      </c>
      <c r="B5626" s="126" t="s">
        <v>79</v>
      </c>
      <c r="C5626" s="125">
        <v>16.149999999999999</v>
      </c>
      <c r="D5626" s="87" t="s">
        <v>31</v>
      </c>
      <c r="E5626" s="126" t="s">
        <v>8738</v>
      </c>
      <c r="F5626" s="127">
        <v>4.5</v>
      </c>
      <c r="G5626" s="70">
        <v>1</v>
      </c>
      <c r="H5626" s="69" t="s">
        <v>6116</v>
      </c>
      <c r="I5626" s="79">
        <v>-1</v>
      </c>
      <c r="J5626" s="18">
        <f t="shared" si="350"/>
        <v>732.03000000000043</v>
      </c>
      <c r="K5626" s="19" t="str">
        <f t="shared" si="348"/>
        <v>Apr-14</v>
      </c>
      <c r="L5626" s="20">
        <f t="shared" si="351"/>
        <v>5527</v>
      </c>
      <c r="M5626" s="21">
        <f t="shared" si="349"/>
        <v>0.13244617333092101</v>
      </c>
    </row>
    <row r="5627" spans="1:13" x14ac:dyDescent="0.3">
      <c r="A5627" s="129">
        <v>41750</v>
      </c>
      <c r="B5627" s="126" t="s">
        <v>67</v>
      </c>
      <c r="C5627" s="125">
        <v>17.3</v>
      </c>
      <c r="D5627" s="87" t="s">
        <v>31</v>
      </c>
      <c r="E5627" s="126" t="s">
        <v>8739</v>
      </c>
      <c r="F5627" s="127">
        <v>6</v>
      </c>
      <c r="G5627" s="70">
        <v>1</v>
      </c>
      <c r="H5627" s="69">
        <v>4</v>
      </c>
      <c r="I5627" s="79">
        <v>-1</v>
      </c>
      <c r="J5627" s="18">
        <f t="shared" si="350"/>
        <v>731.03000000000043</v>
      </c>
      <c r="K5627" s="19" t="str">
        <f t="shared" si="348"/>
        <v>Apr-14</v>
      </c>
      <c r="L5627" s="20">
        <f t="shared" si="351"/>
        <v>5528</v>
      </c>
      <c r="M5627" s="21">
        <f t="shared" si="349"/>
        <v>0.13224131693198271</v>
      </c>
    </row>
    <row r="5628" spans="1:13" x14ac:dyDescent="0.3">
      <c r="A5628" s="129">
        <v>41750</v>
      </c>
      <c r="B5628" s="126" t="s">
        <v>73</v>
      </c>
      <c r="C5628" s="125">
        <v>17.45</v>
      </c>
      <c r="D5628" s="87" t="s">
        <v>31</v>
      </c>
      <c r="E5628" s="126" t="s">
        <v>8740</v>
      </c>
      <c r="F5628" s="127">
        <v>5.5</v>
      </c>
      <c r="G5628" s="70">
        <v>1</v>
      </c>
      <c r="H5628" s="69">
        <v>5</v>
      </c>
      <c r="I5628" s="79">
        <v>-1</v>
      </c>
      <c r="J5628" s="18">
        <f t="shared" si="350"/>
        <v>730.03000000000043</v>
      </c>
      <c r="K5628" s="19" t="str">
        <f t="shared" si="348"/>
        <v>Apr-14</v>
      </c>
      <c r="L5628" s="20">
        <f t="shared" si="351"/>
        <v>5529</v>
      </c>
      <c r="M5628" s="21">
        <f t="shared" si="349"/>
        <v>0.13203653463555803</v>
      </c>
    </row>
    <row r="5629" spans="1:13" x14ac:dyDescent="0.3">
      <c r="A5629" s="112">
        <v>41751</v>
      </c>
      <c r="B5629" s="87" t="s">
        <v>127</v>
      </c>
      <c r="C5629" s="102">
        <v>0.66319444444444442</v>
      </c>
      <c r="D5629" s="87" t="s">
        <v>31</v>
      </c>
      <c r="E5629" s="87" t="s">
        <v>1906</v>
      </c>
      <c r="F5629" s="113">
        <v>3.5</v>
      </c>
      <c r="G5629" s="88">
        <v>1</v>
      </c>
      <c r="H5629" s="87" t="s">
        <v>42</v>
      </c>
      <c r="I5629" s="23">
        <v>2.5</v>
      </c>
      <c r="J5629" s="18">
        <f t="shared" si="350"/>
        <v>732.53000000000043</v>
      </c>
      <c r="K5629" s="19" t="str">
        <f t="shared" si="348"/>
        <v>Apr-14</v>
      </c>
      <c r="L5629" s="20">
        <f t="shared" si="351"/>
        <v>5530</v>
      </c>
      <c r="M5629" s="21">
        <f t="shared" si="349"/>
        <v>0.13246473779385179</v>
      </c>
    </row>
    <row r="5630" spans="1:13" x14ac:dyDescent="0.3">
      <c r="A5630" s="112">
        <v>41751</v>
      </c>
      <c r="B5630" s="87" t="s">
        <v>143</v>
      </c>
      <c r="C5630" s="102">
        <v>0.67708333333333337</v>
      </c>
      <c r="D5630" s="87" t="s">
        <v>31</v>
      </c>
      <c r="E5630" s="87" t="s">
        <v>1907</v>
      </c>
      <c r="F5630" s="113">
        <v>4</v>
      </c>
      <c r="G5630" s="88">
        <v>1</v>
      </c>
      <c r="H5630" s="87" t="s">
        <v>33</v>
      </c>
      <c r="I5630" s="23">
        <v>-1</v>
      </c>
      <c r="J5630" s="18">
        <f t="shared" si="350"/>
        <v>731.53000000000043</v>
      </c>
      <c r="K5630" s="19" t="str">
        <f t="shared" si="348"/>
        <v>Apr-14</v>
      </c>
      <c r="L5630" s="20">
        <f t="shared" si="351"/>
        <v>5531</v>
      </c>
      <c r="M5630" s="21">
        <f t="shared" si="349"/>
        <v>0.13225998915205214</v>
      </c>
    </row>
    <row r="5631" spans="1:13" x14ac:dyDescent="0.3">
      <c r="A5631" s="112">
        <v>41751</v>
      </c>
      <c r="B5631" s="87" t="s">
        <v>89</v>
      </c>
      <c r="C5631" s="102">
        <v>0.69097222222222221</v>
      </c>
      <c r="D5631" s="87" t="s">
        <v>31</v>
      </c>
      <c r="E5631" s="87" t="s">
        <v>1908</v>
      </c>
      <c r="F5631" s="113">
        <v>3.5</v>
      </c>
      <c r="G5631" s="88">
        <v>1</v>
      </c>
      <c r="H5631" s="87" t="s">
        <v>33</v>
      </c>
      <c r="I5631" s="23">
        <v>-1</v>
      </c>
      <c r="J5631" s="18">
        <f t="shared" si="350"/>
        <v>730.53000000000043</v>
      </c>
      <c r="K5631" s="19" t="str">
        <f t="shared" si="348"/>
        <v>Apr-14</v>
      </c>
      <c r="L5631" s="20">
        <f t="shared" si="351"/>
        <v>5532</v>
      </c>
      <c r="M5631" s="21">
        <f t="shared" si="349"/>
        <v>0.13205531453362263</v>
      </c>
    </row>
    <row r="5632" spans="1:13" x14ac:dyDescent="0.3">
      <c r="A5632" s="129">
        <v>41751</v>
      </c>
      <c r="B5632" s="126" t="s">
        <v>127</v>
      </c>
      <c r="C5632" s="125">
        <v>14.5</v>
      </c>
      <c r="D5632" s="87" t="s">
        <v>31</v>
      </c>
      <c r="E5632" s="126" t="s">
        <v>2485</v>
      </c>
      <c r="F5632" s="127">
        <v>6</v>
      </c>
      <c r="G5632" s="70">
        <v>0</v>
      </c>
      <c r="H5632" s="69" t="s">
        <v>6111</v>
      </c>
      <c r="I5632" s="79">
        <v>0</v>
      </c>
      <c r="J5632" s="18">
        <f t="shared" si="350"/>
        <v>730.53000000000043</v>
      </c>
      <c r="K5632" s="19" t="str">
        <f t="shared" si="348"/>
        <v>Apr-14</v>
      </c>
      <c r="L5632" s="20">
        <f t="shared" si="351"/>
        <v>5532</v>
      </c>
      <c r="M5632" s="21">
        <f t="shared" si="349"/>
        <v>0.13205531453362263</v>
      </c>
    </row>
    <row r="5633" spans="1:13" x14ac:dyDescent="0.3">
      <c r="A5633" s="129">
        <v>41751</v>
      </c>
      <c r="B5633" s="126" t="s">
        <v>89</v>
      </c>
      <c r="C5633" s="125">
        <v>15</v>
      </c>
      <c r="D5633" s="87" t="s">
        <v>31</v>
      </c>
      <c r="E5633" s="126" t="s">
        <v>2424</v>
      </c>
      <c r="F5633" s="127">
        <v>4.33</v>
      </c>
      <c r="G5633" s="70">
        <v>1</v>
      </c>
      <c r="H5633" s="69" t="s">
        <v>6116</v>
      </c>
      <c r="I5633" s="79">
        <v>-1</v>
      </c>
      <c r="J5633" s="18">
        <f t="shared" si="350"/>
        <v>729.53000000000043</v>
      </c>
      <c r="K5633" s="19" t="str">
        <f t="shared" si="348"/>
        <v>Apr-14</v>
      </c>
      <c r="L5633" s="20">
        <f t="shared" si="351"/>
        <v>5533</v>
      </c>
      <c r="M5633" s="21">
        <f t="shared" si="349"/>
        <v>0.1318507138984277</v>
      </c>
    </row>
    <row r="5634" spans="1:13" x14ac:dyDescent="0.3">
      <c r="A5634" s="129">
        <v>41751</v>
      </c>
      <c r="B5634" s="126" t="s">
        <v>127</v>
      </c>
      <c r="C5634" s="125">
        <v>15.25</v>
      </c>
      <c r="D5634" s="87" t="s">
        <v>31</v>
      </c>
      <c r="E5634" s="126" t="s">
        <v>8744</v>
      </c>
      <c r="F5634" s="127">
        <v>5</v>
      </c>
      <c r="G5634" s="70">
        <v>1</v>
      </c>
      <c r="H5634" s="69">
        <v>2</v>
      </c>
      <c r="I5634" s="79">
        <v>-1</v>
      </c>
      <c r="J5634" s="18">
        <f t="shared" si="350"/>
        <v>728.53000000000043</v>
      </c>
      <c r="K5634" s="19" t="str">
        <f t="shared" ref="K5634:K5697" si="352">TEXT(A5634,"MMM-yy")</f>
        <v>Apr-14</v>
      </c>
      <c r="L5634" s="20">
        <f t="shared" si="351"/>
        <v>5534</v>
      </c>
      <c r="M5634" s="21">
        <f t="shared" ref="M5634:M5697" si="353">J5634/L5634</f>
        <v>0.13164618720636076</v>
      </c>
    </row>
    <row r="5635" spans="1:13" x14ac:dyDescent="0.3">
      <c r="A5635" s="129">
        <v>41751</v>
      </c>
      <c r="B5635" s="126" t="s">
        <v>127</v>
      </c>
      <c r="C5635" s="125">
        <v>15.25</v>
      </c>
      <c r="D5635" s="87" t="s">
        <v>31</v>
      </c>
      <c r="E5635" s="126" t="s">
        <v>326</v>
      </c>
      <c r="F5635" s="127">
        <v>6</v>
      </c>
      <c r="G5635" s="70">
        <v>1</v>
      </c>
      <c r="H5635" s="69">
        <v>4</v>
      </c>
      <c r="I5635" s="79">
        <v>-1</v>
      </c>
      <c r="J5635" s="18">
        <f t="shared" ref="J5635:J5698" si="354">J5634+I5635</f>
        <v>727.53000000000043</v>
      </c>
      <c r="K5635" s="19" t="str">
        <f t="shared" si="352"/>
        <v>Apr-14</v>
      </c>
      <c r="L5635" s="20">
        <f t="shared" ref="L5635:L5698" si="355">L5634+G5635</f>
        <v>5535</v>
      </c>
      <c r="M5635" s="21">
        <f t="shared" si="353"/>
        <v>0.13144173441734425</v>
      </c>
    </row>
    <row r="5636" spans="1:13" x14ac:dyDescent="0.3">
      <c r="A5636" s="129">
        <v>41751</v>
      </c>
      <c r="B5636" s="126" t="s">
        <v>143</v>
      </c>
      <c r="C5636" s="125">
        <v>16.45</v>
      </c>
      <c r="D5636" s="87" t="s">
        <v>31</v>
      </c>
      <c r="E5636" s="126" t="s">
        <v>8745</v>
      </c>
      <c r="F5636" s="127">
        <v>5</v>
      </c>
      <c r="G5636" s="70">
        <v>1</v>
      </c>
      <c r="H5636" s="69">
        <v>1</v>
      </c>
      <c r="I5636" s="79">
        <v>4</v>
      </c>
      <c r="J5636" s="18">
        <f t="shared" si="354"/>
        <v>731.53000000000043</v>
      </c>
      <c r="K5636" s="19" t="str">
        <f t="shared" si="352"/>
        <v>Apr-14</v>
      </c>
      <c r="L5636" s="20">
        <f t="shared" si="355"/>
        <v>5536</v>
      </c>
      <c r="M5636" s="21">
        <f t="shared" si="353"/>
        <v>0.13214053468208101</v>
      </c>
    </row>
    <row r="5637" spans="1:13" x14ac:dyDescent="0.3">
      <c r="A5637" s="128">
        <v>41751</v>
      </c>
      <c r="B5637" s="87" t="s">
        <v>45</v>
      </c>
      <c r="C5637" s="114">
        <v>18.149999999999999</v>
      </c>
      <c r="D5637" s="87" t="s">
        <v>31</v>
      </c>
      <c r="E5637" s="87" t="s">
        <v>8742</v>
      </c>
      <c r="F5637" s="114">
        <v>5</v>
      </c>
      <c r="G5637" s="70">
        <v>1</v>
      </c>
      <c r="H5637" s="71" t="s">
        <v>6526</v>
      </c>
      <c r="I5637" s="63">
        <v>4</v>
      </c>
      <c r="J5637" s="18">
        <f t="shared" si="354"/>
        <v>735.53000000000043</v>
      </c>
      <c r="K5637" s="19" t="str">
        <f t="shared" si="352"/>
        <v>Apr-14</v>
      </c>
      <c r="L5637" s="20">
        <f t="shared" si="355"/>
        <v>5537</v>
      </c>
      <c r="M5637" s="21">
        <f t="shared" si="353"/>
        <v>0.1328390825356692</v>
      </c>
    </row>
    <row r="5638" spans="1:13" x14ac:dyDescent="0.3">
      <c r="A5638" s="128">
        <v>41751</v>
      </c>
      <c r="B5638" s="87" t="s">
        <v>45</v>
      </c>
      <c r="C5638" s="114">
        <v>18.45</v>
      </c>
      <c r="D5638" s="87" t="s">
        <v>31</v>
      </c>
      <c r="E5638" s="87" t="s">
        <v>8743</v>
      </c>
      <c r="F5638" s="114">
        <v>6</v>
      </c>
      <c r="G5638" s="70">
        <v>1</v>
      </c>
      <c r="H5638" s="71" t="s">
        <v>6518</v>
      </c>
      <c r="I5638" s="63">
        <v>-1</v>
      </c>
      <c r="J5638" s="18">
        <f t="shared" si="354"/>
        <v>734.53000000000043</v>
      </c>
      <c r="K5638" s="19" t="str">
        <f t="shared" si="352"/>
        <v>Apr-14</v>
      </c>
      <c r="L5638" s="20">
        <f t="shared" si="355"/>
        <v>5538</v>
      </c>
      <c r="M5638" s="21">
        <f t="shared" si="353"/>
        <v>0.13263452509931392</v>
      </c>
    </row>
    <row r="5639" spans="1:13" x14ac:dyDescent="0.3">
      <c r="A5639" s="128">
        <v>41751</v>
      </c>
      <c r="B5639" s="87" t="s">
        <v>46</v>
      </c>
      <c r="C5639" s="114">
        <v>18.55</v>
      </c>
      <c r="D5639" s="87" t="s">
        <v>31</v>
      </c>
      <c r="E5639" s="87" t="s">
        <v>1324</v>
      </c>
      <c r="F5639" s="114">
        <v>5</v>
      </c>
      <c r="G5639" s="70">
        <v>1</v>
      </c>
      <c r="H5639" s="71" t="s">
        <v>6518</v>
      </c>
      <c r="I5639" s="63">
        <v>-1</v>
      </c>
      <c r="J5639" s="18">
        <f t="shared" si="354"/>
        <v>733.53000000000043</v>
      </c>
      <c r="K5639" s="19" t="str">
        <f t="shared" si="352"/>
        <v>Apr-14</v>
      </c>
      <c r="L5639" s="20">
        <f t="shared" si="355"/>
        <v>5539</v>
      </c>
      <c r="M5639" s="21">
        <f t="shared" si="353"/>
        <v>0.13243004152374083</v>
      </c>
    </row>
    <row r="5640" spans="1:13" x14ac:dyDescent="0.3">
      <c r="A5640" s="128">
        <v>41751</v>
      </c>
      <c r="B5640" s="87" t="s">
        <v>46</v>
      </c>
      <c r="C5640" s="114">
        <v>18.55</v>
      </c>
      <c r="D5640" s="87" t="s">
        <v>31</v>
      </c>
      <c r="E5640" s="87" t="s">
        <v>8741</v>
      </c>
      <c r="F5640" s="114">
        <v>5</v>
      </c>
      <c r="G5640" s="70">
        <v>1</v>
      </c>
      <c r="H5640" s="71" t="s">
        <v>6518</v>
      </c>
      <c r="I5640" s="63">
        <v>-1</v>
      </c>
      <c r="J5640" s="18">
        <f t="shared" si="354"/>
        <v>732.53000000000043</v>
      </c>
      <c r="K5640" s="19" t="str">
        <f t="shared" si="352"/>
        <v>Apr-14</v>
      </c>
      <c r="L5640" s="20">
        <f t="shared" si="355"/>
        <v>5540</v>
      </c>
      <c r="M5640" s="21">
        <f t="shared" si="353"/>
        <v>0.13222563176895313</v>
      </c>
    </row>
    <row r="5641" spans="1:13" x14ac:dyDescent="0.3">
      <c r="A5641" s="112">
        <v>41752</v>
      </c>
      <c r="B5641" s="87" t="s">
        <v>138</v>
      </c>
      <c r="C5641" s="102">
        <v>0.59722222222222221</v>
      </c>
      <c r="D5641" s="87" t="s">
        <v>31</v>
      </c>
      <c r="E5641" s="87" t="s">
        <v>1909</v>
      </c>
      <c r="F5641" s="113">
        <v>3.5</v>
      </c>
      <c r="G5641" s="88">
        <v>1</v>
      </c>
      <c r="H5641" s="87" t="s">
        <v>33</v>
      </c>
      <c r="I5641" s="23">
        <v>-1</v>
      </c>
      <c r="J5641" s="18">
        <f t="shared" si="354"/>
        <v>731.53000000000043</v>
      </c>
      <c r="K5641" s="19" t="str">
        <f t="shared" si="352"/>
        <v>Apr-14</v>
      </c>
      <c r="L5641" s="20">
        <f t="shared" si="355"/>
        <v>5541</v>
      </c>
      <c r="M5641" s="21">
        <f t="shared" si="353"/>
        <v>0.13202129579498292</v>
      </c>
    </row>
    <row r="5642" spans="1:13" x14ac:dyDescent="0.3">
      <c r="A5642" s="112">
        <v>41752</v>
      </c>
      <c r="B5642" s="87" t="s">
        <v>138</v>
      </c>
      <c r="C5642" s="102">
        <v>0.61805555555555558</v>
      </c>
      <c r="D5642" s="87" t="s">
        <v>31</v>
      </c>
      <c r="E5642" s="87" t="s">
        <v>1910</v>
      </c>
      <c r="F5642" s="113">
        <v>3.75</v>
      </c>
      <c r="G5642" s="88">
        <v>1</v>
      </c>
      <c r="H5642" s="87" t="s">
        <v>33</v>
      </c>
      <c r="I5642" s="23">
        <v>-1</v>
      </c>
      <c r="J5642" s="18">
        <f t="shared" si="354"/>
        <v>730.53000000000043</v>
      </c>
      <c r="K5642" s="19" t="str">
        <f t="shared" si="352"/>
        <v>Apr-14</v>
      </c>
      <c r="L5642" s="20">
        <f t="shared" si="355"/>
        <v>5542</v>
      </c>
      <c r="M5642" s="21">
        <f t="shared" si="353"/>
        <v>0.13181703356189109</v>
      </c>
    </row>
    <row r="5643" spans="1:13" x14ac:dyDescent="0.3">
      <c r="A5643" s="112">
        <v>41752</v>
      </c>
      <c r="B5643" s="87" t="s">
        <v>39</v>
      </c>
      <c r="C5643" s="102">
        <v>0.65972222222222221</v>
      </c>
      <c r="D5643" s="87" t="s">
        <v>31</v>
      </c>
      <c r="E5643" s="87" t="s">
        <v>1911</v>
      </c>
      <c r="F5643" s="113">
        <v>3</v>
      </c>
      <c r="G5643" s="88">
        <v>1</v>
      </c>
      <c r="H5643" s="87" t="s">
        <v>42</v>
      </c>
      <c r="I5643" s="23">
        <v>2</v>
      </c>
      <c r="J5643" s="18">
        <f t="shared" si="354"/>
        <v>732.53000000000043</v>
      </c>
      <c r="K5643" s="19" t="str">
        <f t="shared" si="352"/>
        <v>Apr-14</v>
      </c>
      <c r="L5643" s="20">
        <f t="shared" si="355"/>
        <v>5543</v>
      </c>
      <c r="M5643" s="21">
        <f t="shared" si="353"/>
        <v>0.13215406819411879</v>
      </c>
    </row>
    <row r="5644" spans="1:13" x14ac:dyDescent="0.3">
      <c r="A5644" s="112">
        <v>41752</v>
      </c>
      <c r="B5644" s="87" t="s">
        <v>103</v>
      </c>
      <c r="C5644" s="102">
        <v>0.83333333333333337</v>
      </c>
      <c r="D5644" s="87" t="s">
        <v>31</v>
      </c>
      <c r="E5644" s="87" t="s">
        <v>1912</v>
      </c>
      <c r="F5644" s="113">
        <v>4</v>
      </c>
      <c r="G5644" s="88">
        <v>1</v>
      </c>
      <c r="H5644" s="87" t="s">
        <v>33</v>
      </c>
      <c r="I5644" s="23">
        <v>-1</v>
      </c>
      <c r="J5644" s="18">
        <f t="shared" si="354"/>
        <v>731.53000000000043</v>
      </c>
      <c r="K5644" s="19" t="str">
        <f t="shared" si="352"/>
        <v>Apr-14</v>
      </c>
      <c r="L5644" s="20">
        <f t="shared" si="355"/>
        <v>5544</v>
      </c>
      <c r="M5644" s="21">
        <f t="shared" si="353"/>
        <v>0.13194985569985579</v>
      </c>
    </row>
    <row r="5645" spans="1:13" x14ac:dyDescent="0.3">
      <c r="A5645" s="129">
        <v>41752</v>
      </c>
      <c r="B5645" s="126" t="s">
        <v>61</v>
      </c>
      <c r="C5645" s="125">
        <v>13.3</v>
      </c>
      <c r="D5645" s="87" t="s">
        <v>31</v>
      </c>
      <c r="E5645" s="126" t="s">
        <v>8748</v>
      </c>
      <c r="F5645" s="127">
        <v>6</v>
      </c>
      <c r="G5645" s="70">
        <v>1</v>
      </c>
      <c r="H5645" s="69">
        <v>1</v>
      </c>
      <c r="I5645" s="79">
        <v>5</v>
      </c>
      <c r="J5645" s="18">
        <f t="shared" si="354"/>
        <v>736.53000000000043</v>
      </c>
      <c r="K5645" s="19" t="str">
        <f t="shared" si="352"/>
        <v>Apr-14</v>
      </c>
      <c r="L5645" s="20">
        <f t="shared" si="355"/>
        <v>5545</v>
      </c>
      <c r="M5645" s="21">
        <f t="shared" si="353"/>
        <v>0.13282777276825977</v>
      </c>
    </row>
    <row r="5646" spans="1:13" x14ac:dyDescent="0.3">
      <c r="A5646" s="129">
        <v>41752</v>
      </c>
      <c r="B5646" s="126" t="s">
        <v>61</v>
      </c>
      <c r="C5646" s="125">
        <v>14</v>
      </c>
      <c r="D5646" s="87" t="s">
        <v>31</v>
      </c>
      <c r="E5646" s="126" t="s">
        <v>8749</v>
      </c>
      <c r="F5646" s="127">
        <v>6</v>
      </c>
      <c r="G5646" s="70">
        <v>1</v>
      </c>
      <c r="H5646" s="69">
        <v>5</v>
      </c>
      <c r="I5646" s="79">
        <v>-1</v>
      </c>
      <c r="J5646" s="18">
        <f t="shared" si="354"/>
        <v>735.53000000000043</v>
      </c>
      <c r="K5646" s="19" t="str">
        <f t="shared" si="352"/>
        <v>Apr-14</v>
      </c>
      <c r="L5646" s="20">
        <f t="shared" si="355"/>
        <v>5546</v>
      </c>
      <c r="M5646" s="21">
        <f t="shared" si="353"/>
        <v>0.13262351244139928</v>
      </c>
    </row>
    <row r="5647" spans="1:13" x14ac:dyDescent="0.3">
      <c r="A5647" s="129">
        <v>41752</v>
      </c>
      <c r="B5647" s="126" t="s">
        <v>138</v>
      </c>
      <c r="C5647" s="125">
        <v>14.2</v>
      </c>
      <c r="D5647" s="87" t="s">
        <v>31</v>
      </c>
      <c r="E5647" s="126" t="s">
        <v>8750</v>
      </c>
      <c r="F5647" s="127">
        <v>5.5</v>
      </c>
      <c r="G5647" s="70">
        <v>1</v>
      </c>
      <c r="H5647" s="69">
        <v>9</v>
      </c>
      <c r="I5647" s="79">
        <v>-1</v>
      </c>
      <c r="J5647" s="18">
        <f t="shared" si="354"/>
        <v>734.53000000000043</v>
      </c>
      <c r="K5647" s="19" t="str">
        <f t="shared" si="352"/>
        <v>Apr-14</v>
      </c>
      <c r="L5647" s="20">
        <f t="shared" si="355"/>
        <v>5547</v>
      </c>
      <c r="M5647" s="21">
        <f t="shared" si="353"/>
        <v>0.13241932576167306</v>
      </c>
    </row>
    <row r="5648" spans="1:13" x14ac:dyDescent="0.3">
      <c r="A5648" s="129">
        <v>41752</v>
      </c>
      <c r="B5648" s="126" t="s">
        <v>138</v>
      </c>
      <c r="C5648" s="125">
        <v>16.350000000000001</v>
      </c>
      <c r="D5648" s="87" t="s">
        <v>31</v>
      </c>
      <c r="E5648" s="126" t="s">
        <v>1162</v>
      </c>
      <c r="F5648" s="127">
        <v>4.5</v>
      </c>
      <c r="G5648" s="70">
        <v>1</v>
      </c>
      <c r="H5648" s="69">
        <v>7</v>
      </c>
      <c r="I5648" s="79">
        <v>-1</v>
      </c>
      <c r="J5648" s="18">
        <f t="shared" si="354"/>
        <v>733.53000000000043</v>
      </c>
      <c r="K5648" s="19" t="str">
        <f t="shared" si="352"/>
        <v>Apr-14</v>
      </c>
      <c r="L5648" s="20">
        <f t="shared" si="355"/>
        <v>5548</v>
      </c>
      <c r="M5648" s="21">
        <f t="shared" si="353"/>
        <v>0.13221521268925746</v>
      </c>
    </row>
    <row r="5649" spans="1:13" x14ac:dyDescent="0.3">
      <c r="A5649" s="128">
        <v>41752</v>
      </c>
      <c r="B5649" s="87" t="s">
        <v>30</v>
      </c>
      <c r="C5649" s="114">
        <v>16.399999999999999</v>
      </c>
      <c r="D5649" s="87" t="s">
        <v>31</v>
      </c>
      <c r="E5649" s="87" t="s">
        <v>8746</v>
      </c>
      <c r="F5649" s="114">
        <v>6</v>
      </c>
      <c r="G5649" s="70">
        <v>1</v>
      </c>
      <c r="H5649" s="71" t="s">
        <v>6512</v>
      </c>
      <c r="I5649" s="63">
        <v>-1</v>
      </c>
      <c r="J5649" s="18">
        <f t="shared" si="354"/>
        <v>732.53000000000043</v>
      </c>
      <c r="K5649" s="19" t="str">
        <f t="shared" si="352"/>
        <v>Apr-14</v>
      </c>
      <c r="L5649" s="20">
        <f t="shared" si="355"/>
        <v>5549</v>
      </c>
      <c r="M5649" s="21">
        <f t="shared" si="353"/>
        <v>0.13201117318435762</v>
      </c>
    </row>
    <row r="5650" spans="1:13" x14ac:dyDescent="0.3">
      <c r="A5650" s="128">
        <v>41752</v>
      </c>
      <c r="B5650" s="87" t="s">
        <v>103</v>
      </c>
      <c r="C5650" s="114">
        <v>17.2</v>
      </c>
      <c r="D5650" s="87" t="s">
        <v>31</v>
      </c>
      <c r="E5650" s="87" t="s">
        <v>8747</v>
      </c>
      <c r="F5650" s="114">
        <v>4.33</v>
      </c>
      <c r="G5650" s="70">
        <v>0</v>
      </c>
      <c r="H5650" s="71" t="s">
        <v>6111</v>
      </c>
      <c r="I5650" s="63">
        <v>-1</v>
      </c>
      <c r="J5650" s="18">
        <f t="shared" si="354"/>
        <v>731.53000000000043</v>
      </c>
      <c r="K5650" s="19" t="str">
        <f t="shared" si="352"/>
        <v>Apr-14</v>
      </c>
      <c r="L5650" s="20">
        <f t="shared" si="355"/>
        <v>5549</v>
      </c>
      <c r="M5650" s="21">
        <f t="shared" si="353"/>
        <v>0.13183096053342952</v>
      </c>
    </row>
    <row r="5651" spans="1:13" x14ac:dyDescent="0.3">
      <c r="A5651" s="128">
        <v>41752</v>
      </c>
      <c r="B5651" s="87" t="s">
        <v>30</v>
      </c>
      <c r="C5651" s="114">
        <v>19.149999999999999</v>
      </c>
      <c r="D5651" s="87" t="s">
        <v>31</v>
      </c>
      <c r="E5651" s="87" t="s">
        <v>2079</v>
      </c>
      <c r="F5651" s="114">
        <v>6</v>
      </c>
      <c r="G5651" s="70">
        <v>1</v>
      </c>
      <c r="H5651" s="71" t="s">
        <v>6512</v>
      </c>
      <c r="I5651" s="63">
        <v>-1</v>
      </c>
      <c r="J5651" s="18">
        <f t="shared" si="354"/>
        <v>730.53000000000043</v>
      </c>
      <c r="K5651" s="19" t="str">
        <f t="shared" si="352"/>
        <v>Apr-14</v>
      </c>
      <c r="L5651" s="20">
        <f t="shared" si="355"/>
        <v>5550</v>
      </c>
      <c r="M5651" s="21">
        <f t="shared" si="353"/>
        <v>0.13162702702702711</v>
      </c>
    </row>
    <row r="5652" spans="1:13" x14ac:dyDescent="0.3">
      <c r="A5652" s="112">
        <v>41753</v>
      </c>
      <c r="B5652" s="87" t="s">
        <v>85</v>
      </c>
      <c r="C5652" s="102">
        <v>0.59027777777777779</v>
      </c>
      <c r="D5652" s="87" t="s">
        <v>31</v>
      </c>
      <c r="E5652" s="87" t="s">
        <v>1913</v>
      </c>
      <c r="F5652" s="113">
        <v>4</v>
      </c>
      <c r="G5652" s="88">
        <v>1</v>
      </c>
      <c r="H5652" s="87" t="s">
        <v>42</v>
      </c>
      <c r="I5652" s="23">
        <v>4.5</v>
      </c>
      <c r="J5652" s="18">
        <f t="shared" si="354"/>
        <v>735.03000000000043</v>
      </c>
      <c r="K5652" s="19" t="str">
        <f t="shared" si="352"/>
        <v>Apr-14</v>
      </c>
      <c r="L5652" s="20">
        <f t="shared" si="355"/>
        <v>5551</v>
      </c>
      <c r="M5652" s="21">
        <f t="shared" si="353"/>
        <v>0.13241397946315986</v>
      </c>
    </row>
    <row r="5653" spans="1:13" x14ac:dyDescent="0.3">
      <c r="A5653" s="112">
        <v>41753</v>
      </c>
      <c r="B5653" s="87" t="s">
        <v>57</v>
      </c>
      <c r="C5653" s="102">
        <v>0.64583333333333337</v>
      </c>
      <c r="D5653" s="87" t="s">
        <v>31</v>
      </c>
      <c r="E5653" s="87" t="s">
        <v>1914</v>
      </c>
      <c r="F5653" s="113">
        <v>4</v>
      </c>
      <c r="G5653" s="88">
        <v>1</v>
      </c>
      <c r="H5653" s="87" t="s">
        <v>33</v>
      </c>
      <c r="I5653" s="23">
        <v>-1</v>
      </c>
      <c r="J5653" s="18">
        <f t="shared" si="354"/>
        <v>734.03000000000043</v>
      </c>
      <c r="K5653" s="19" t="str">
        <f t="shared" si="352"/>
        <v>Apr-14</v>
      </c>
      <c r="L5653" s="20">
        <f t="shared" si="355"/>
        <v>5552</v>
      </c>
      <c r="M5653" s="21">
        <f t="shared" si="353"/>
        <v>0.13221001440922198</v>
      </c>
    </row>
    <row r="5654" spans="1:13" x14ac:dyDescent="0.3">
      <c r="A5654" s="112">
        <v>41753</v>
      </c>
      <c r="B5654" s="87" t="s">
        <v>57</v>
      </c>
      <c r="C5654" s="102">
        <v>0.66666666666666663</v>
      </c>
      <c r="D5654" s="87" t="s">
        <v>31</v>
      </c>
      <c r="E5654" s="87" t="s">
        <v>1915</v>
      </c>
      <c r="F5654" s="113">
        <v>2.88</v>
      </c>
      <c r="G5654" s="88">
        <v>1</v>
      </c>
      <c r="H5654" s="87" t="s">
        <v>33</v>
      </c>
      <c r="I5654" s="23">
        <v>-1</v>
      </c>
      <c r="J5654" s="18">
        <f t="shared" si="354"/>
        <v>733.03000000000043</v>
      </c>
      <c r="K5654" s="19" t="str">
        <f t="shared" si="352"/>
        <v>Apr-14</v>
      </c>
      <c r="L5654" s="20">
        <f t="shared" si="355"/>
        <v>5553</v>
      </c>
      <c r="M5654" s="21">
        <f t="shared" si="353"/>
        <v>0.13200612281649565</v>
      </c>
    </row>
    <row r="5655" spans="1:13" x14ac:dyDescent="0.3">
      <c r="A5655" s="112">
        <v>41753</v>
      </c>
      <c r="B5655" s="87" t="s">
        <v>39</v>
      </c>
      <c r="C5655" s="102">
        <v>0.70486111111111116</v>
      </c>
      <c r="D5655" s="87" t="s">
        <v>31</v>
      </c>
      <c r="E5655" s="87" t="s">
        <v>1916</v>
      </c>
      <c r="F5655" s="113">
        <v>3.75</v>
      </c>
      <c r="G5655" s="88">
        <v>1</v>
      </c>
      <c r="H5655" s="87" t="s">
        <v>33</v>
      </c>
      <c r="I5655" s="23">
        <v>-1</v>
      </c>
      <c r="J5655" s="18">
        <f t="shared" si="354"/>
        <v>732.03000000000043</v>
      </c>
      <c r="K5655" s="19" t="str">
        <f t="shared" si="352"/>
        <v>Apr-14</v>
      </c>
      <c r="L5655" s="20">
        <f t="shared" si="355"/>
        <v>5554</v>
      </c>
      <c r="M5655" s="21">
        <f t="shared" si="353"/>
        <v>0.13180230464530077</v>
      </c>
    </row>
    <row r="5656" spans="1:13" x14ac:dyDescent="0.3">
      <c r="A5656" s="112">
        <v>41753</v>
      </c>
      <c r="B5656" s="87" t="s">
        <v>137</v>
      </c>
      <c r="C5656" s="102">
        <v>0.71180555555555547</v>
      </c>
      <c r="D5656" s="87" t="s">
        <v>31</v>
      </c>
      <c r="E5656" s="87" t="s">
        <v>1917</v>
      </c>
      <c r="F5656" s="113">
        <v>4</v>
      </c>
      <c r="G5656" s="88">
        <v>1</v>
      </c>
      <c r="H5656" s="87" t="s">
        <v>33</v>
      </c>
      <c r="I5656" s="23">
        <v>-1</v>
      </c>
      <c r="J5656" s="18">
        <f t="shared" si="354"/>
        <v>731.03000000000043</v>
      </c>
      <c r="K5656" s="19" t="str">
        <f t="shared" si="352"/>
        <v>Apr-14</v>
      </c>
      <c r="L5656" s="20">
        <f t="shared" si="355"/>
        <v>5555</v>
      </c>
      <c r="M5656" s="21">
        <f t="shared" si="353"/>
        <v>0.13159855985598568</v>
      </c>
    </row>
    <row r="5657" spans="1:13" x14ac:dyDescent="0.3">
      <c r="A5657" s="112">
        <v>41753</v>
      </c>
      <c r="B5657" s="87" t="s">
        <v>85</v>
      </c>
      <c r="C5657" s="102">
        <v>0.73958333333333337</v>
      </c>
      <c r="D5657" s="87" t="s">
        <v>31</v>
      </c>
      <c r="E5657" s="87" t="s">
        <v>1918</v>
      </c>
      <c r="F5657" s="113">
        <v>2.88</v>
      </c>
      <c r="G5657" s="88">
        <v>1</v>
      </c>
      <c r="H5657" s="87" t="s">
        <v>33</v>
      </c>
      <c r="I5657" s="23">
        <v>-1</v>
      </c>
      <c r="J5657" s="18">
        <f t="shared" si="354"/>
        <v>730.03000000000043</v>
      </c>
      <c r="K5657" s="19" t="str">
        <f t="shared" si="352"/>
        <v>Apr-14</v>
      </c>
      <c r="L5657" s="20">
        <f t="shared" si="355"/>
        <v>5556</v>
      </c>
      <c r="M5657" s="21">
        <f t="shared" si="353"/>
        <v>0.13139488840892735</v>
      </c>
    </row>
    <row r="5658" spans="1:13" x14ac:dyDescent="0.3">
      <c r="A5658" s="112">
        <v>41753</v>
      </c>
      <c r="B5658" s="87" t="s">
        <v>38</v>
      </c>
      <c r="C5658" s="102">
        <v>0.74652777777777779</v>
      </c>
      <c r="D5658" s="87" t="s">
        <v>31</v>
      </c>
      <c r="E5658" s="87" t="s">
        <v>1919</v>
      </c>
      <c r="F5658" s="113">
        <v>3.25</v>
      </c>
      <c r="G5658" s="88">
        <v>1</v>
      </c>
      <c r="H5658" s="87" t="s">
        <v>42</v>
      </c>
      <c r="I5658" s="23">
        <v>2.25</v>
      </c>
      <c r="J5658" s="18">
        <f t="shared" si="354"/>
        <v>732.28000000000043</v>
      </c>
      <c r="K5658" s="19" t="str">
        <f t="shared" si="352"/>
        <v>Apr-14</v>
      </c>
      <c r="L5658" s="20">
        <f t="shared" si="355"/>
        <v>5557</v>
      </c>
      <c r="M5658" s="21">
        <f t="shared" si="353"/>
        <v>0.13177613820406703</v>
      </c>
    </row>
    <row r="5659" spans="1:13" x14ac:dyDescent="0.3">
      <c r="A5659" s="112">
        <v>41753</v>
      </c>
      <c r="B5659" s="87" t="s">
        <v>38</v>
      </c>
      <c r="C5659" s="102">
        <v>0.80902777777777779</v>
      </c>
      <c r="D5659" s="87" t="s">
        <v>31</v>
      </c>
      <c r="E5659" s="87" t="s">
        <v>1443</v>
      </c>
      <c r="F5659" s="113">
        <v>3</v>
      </c>
      <c r="G5659" s="88">
        <v>1</v>
      </c>
      <c r="H5659" s="87" t="s">
        <v>33</v>
      </c>
      <c r="I5659" s="23">
        <v>-1</v>
      </c>
      <c r="J5659" s="18">
        <f t="shared" si="354"/>
        <v>731.28000000000043</v>
      </c>
      <c r="K5659" s="19" t="str">
        <f t="shared" si="352"/>
        <v>Apr-14</v>
      </c>
      <c r="L5659" s="20">
        <f t="shared" si="355"/>
        <v>5558</v>
      </c>
      <c r="M5659" s="21">
        <f t="shared" si="353"/>
        <v>0.13157250809643764</v>
      </c>
    </row>
    <row r="5660" spans="1:13" x14ac:dyDescent="0.3">
      <c r="A5660" s="129">
        <v>41753</v>
      </c>
      <c r="B5660" s="126" t="s">
        <v>85</v>
      </c>
      <c r="C5660" s="125">
        <v>14.4</v>
      </c>
      <c r="D5660" s="87" t="s">
        <v>31</v>
      </c>
      <c r="E5660" s="126" t="s">
        <v>8753</v>
      </c>
      <c r="F5660" s="127">
        <v>4.33</v>
      </c>
      <c r="G5660" s="70">
        <v>1</v>
      </c>
      <c r="H5660" s="69">
        <v>1</v>
      </c>
      <c r="I5660" s="79">
        <v>3.33</v>
      </c>
      <c r="J5660" s="18">
        <f t="shared" si="354"/>
        <v>734.61000000000047</v>
      </c>
      <c r="K5660" s="19" t="str">
        <f t="shared" si="352"/>
        <v>Apr-14</v>
      </c>
      <c r="L5660" s="20">
        <f t="shared" si="355"/>
        <v>5559</v>
      </c>
      <c r="M5660" s="21">
        <f t="shared" si="353"/>
        <v>0.13214786832164066</v>
      </c>
    </row>
    <row r="5661" spans="1:13" x14ac:dyDescent="0.3">
      <c r="A5661" s="129">
        <v>41753</v>
      </c>
      <c r="B5661" s="126" t="s">
        <v>39</v>
      </c>
      <c r="C5661" s="125">
        <v>15.2</v>
      </c>
      <c r="D5661" s="87" t="s">
        <v>31</v>
      </c>
      <c r="E5661" s="126" t="s">
        <v>2371</v>
      </c>
      <c r="F5661" s="127">
        <v>4.5</v>
      </c>
      <c r="G5661" s="70">
        <v>1</v>
      </c>
      <c r="H5661" s="69">
        <v>2</v>
      </c>
      <c r="I5661" s="79">
        <v>-1</v>
      </c>
      <c r="J5661" s="18">
        <f t="shared" si="354"/>
        <v>733.61000000000047</v>
      </c>
      <c r="K5661" s="19" t="str">
        <f t="shared" si="352"/>
        <v>Apr-14</v>
      </c>
      <c r="L5661" s="20">
        <f t="shared" si="355"/>
        <v>5560</v>
      </c>
      <c r="M5661" s="21">
        <f t="shared" si="353"/>
        <v>0.13194424460431664</v>
      </c>
    </row>
    <row r="5662" spans="1:13" x14ac:dyDescent="0.3">
      <c r="A5662" s="129">
        <v>41753</v>
      </c>
      <c r="B5662" s="126" t="s">
        <v>85</v>
      </c>
      <c r="C5662" s="125">
        <v>15.4</v>
      </c>
      <c r="D5662" s="87" t="s">
        <v>31</v>
      </c>
      <c r="E5662" s="126" t="s">
        <v>8754</v>
      </c>
      <c r="F5662" s="127">
        <v>5</v>
      </c>
      <c r="G5662" s="70">
        <v>1</v>
      </c>
      <c r="H5662" s="69">
        <v>5</v>
      </c>
      <c r="I5662" s="79">
        <v>-1</v>
      </c>
      <c r="J5662" s="18">
        <f t="shared" si="354"/>
        <v>732.61000000000047</v>
      </c>
      <c r="K5662" s="19" t="str">
        <f t="shared" si="352"/>
        <v>Apr-14</v>
      </c>
      <c r="L5662" s="20">
        <f t="shared" si="355"/>
        <v>5561</v>
      </c>
      <c r="M5662" s="21">
        <f t="shared" si="353"/>
        <v>0.13174069411976272</v>
      </c>
    </row>
    <row r="5663" spans="1:13" x14ac:dyDescent="0.3">
      <c r="A5663" s="129">
        <v>41753</v>
      </c>
      <c r="B5663" s="126" t="s">
        <v>39</v>
      </c>
      <c r="C5663" s="125">
        <v>15.5</v>
      </c>
      <c r="D5663" s="87" t="s">
        <v>31</v>
      </c>
      <c r="E5663" s="126" t="s">
        <v>8755</v>
      </c>
      <c r="F5663" s="127">
        <v>4.33</v>
      </c>
      <c r="G5663" s="70">
        <v>1</v>
      </c>
      <c r="H5663" s="69">
        <v>3</v>
      </c>
      <c r="I5663" s="79">
        <v>-1</v>
      </c>
      <c r="J5663" s="18">
        <f t="shared" si="354"/>
        <v>731.61000000000047</v>
      </c>
      <c r="K5663" s="19" t="str">
        <f t="shared" si="352"/>
        <v>Apr-14</v>
      </c>
      <c r="L5663" s="20">
        <f t="shared" si="355"/>
        <v>5562</v>
      </c>
      <c r="M5663" s="21">
        <f t="shared" si="353"/>
        <v>0.13153721682847905</v>
      </c>
    </row>
    <row r="5664" spans="1:13" x14ac:dyDescent="0.3">
      <c r="A5664" s="129">
        <v>41753</v>
      </c>
      <c r="B5664" s="126" t="s">
        <v>39</v>
      </c>
      <c r="C5664" s="125">
        <v>16.2</v>
      </c>
      <c r="D5664" s="87" t="s">
        <v>31</v>
      </c>
      <c r="E5664" s="126" t="s">
        <v>8756</v>
      </c>
      <c r="F5664" s="127">
        <v>5</v>
      </c>
      <c r="G5664" s="70">
        <v>1</v>
      </c>
      <c r="H5664" s="69">
        <v>10</v>
      </c>
      <c r="I5664" s="79">
        <v>-1</v>
      </c>
      <c r="J5664" s="18">
        <f t="shared" si="354"/>
        <v>730.61000000000047</v>
      </c>
      <c r="K5664" s="19" t="str">
        <f t="shared" si="352"/>
        <v>Apr-14</v>
      </c>
      <c r="L5664" s="20">
        <f t="shared" si="355"/>
        <v>5563</v>
      </c>
      <c r="M5664" s="21">
        <f t="shared" si="353"/>
        <v>0.13133381269099415</v>
      </c>
    </row>
    <row r="5665" spans="1:13" x14ac:dyDescent="0.3">
      <c r="A5665" s="128">
        <v>41753</v>
      </c>
      <c r="B5665" s="87" t="s">
        <v>137</v>
      </c>
      <c r="C5665" s="114">
        <v>18.149999999999999</v>
      </c>
      <c r="D5665" s="87" t="s">
        <v>31</v>
      </c>
      <c r="E5665" s="87" t="s">
        <v>8751</v>
      </c>
      <c r="F5665" s="114">
        <v>5</v>
      </c>
      <c r="G5665" s="70">
        <v>1</v>
      </c>
      <c r="H5665" s="71" t="s">
        <v>6526</v>
      </c>
      <c r="I5665" s="63">
        <v>4</v>
      </c>
      <c r="J5665" s="18">
        <f t="shared" si="354"/>
        <v>734.61000000000047</v>
      </c>
      <c r="K5665" s="19" t="str">
        <f t="shared" si="352"/>
        <v>Apr-14</v>
      </c>
      <c r="L5665" s="20">
        <f t="shared" si="355"/>
        <v>5564</v>
      </c>
      <c r="M5665" s="21">
        <f t="shared" si="353"/>
        <v>0.13202911574406909</v>
      </c>
    </row>
    <row r="5666" spans="1:13" x14ac:dyDescent="0.3">
      <c r="A5666" s="128">
        <v>41753</v>
      </c>
      <c r="B5666" s="87" t="s">
        <v>38</v>
      </c>
      <c r="C5666" s="114">
        <v>18.55</v>
      </c>
      <c r="D5666" s="87" t="s">
        <v>31</v>
      </c>
      <c r="E5666" s="87" t="s">
        <v>678</v>
      </c>
      <c r="F5666" s="114">
        <v>6</v>
      </c>
      <c r="G5666" s="70">
        <v>1</v>
      </c>
      <c r="H5666" s="71" t="s">
        <v>6512</v>
      </c>
      <c r="I5666" s="63">
        <v>-1</v>
      </c>
      <c r="J5666" s="18">
        <f t="shared" si="354"/>
        <v>733.61000000000047</v>
      </c>
      <c r="K5666" s="19" t="str">
        <f t="shared" si="352"/>
        <v>Apr-14</v>
      </c>
      <c r="L5666" s="20">
        <f t="shared" si="355"/>
        <v>5565</v>
      </c>
      <c r="M5666" s="21">
        <f t="shared" si="353"/>
        <v>0.13182569631626243</v>
      </c>
    </row>
    <row r="5667" spans="1:13" x14ac:dyDescent="0.3">
      <c r="A5667" s="128">
        <v>41753</v>
      </c>
      <c r="B5667" s="87" t="s">
        <v>137</v>
      </c>
      <c r="C5667" s="114">
        <v>19.45</v>
      </c>
      <c r="D5667" s="87" t="s">
        <v>31</v>
      </c>
      <c r="E5667" s="87" t="s">
        <v>8752</v>
      </c>
      <c r="F5667" s="114">
        <v>5.5</v>
      </c>
      <c r="G5667" s="70">
        <v>1</v>
      </c>
      <c r="H5667" s="71" t="s">
        <v>6518</v>
      </c>
      <c r="I5667" s="63">
        <v>-1</v>
      </c>
      <c r="J5667" s="18">
        <f t="shared" si="354"/>
        <v>732.61000000000047</v>
      </c>
      <c r="K5667" s="19" t="str">
        <f t="shared" si="352"/>
        <v>Apr-14</v>
      </c>
      <c r="L5667" s="20">
        <f t="shared" si="355"/>
        <v>5566</v>
      </c>
      <c r="M5667" s="21">
        <f t="shared" si="353"/>
        <v>0.13162234998203387</v>
      </c>
    </row>
    <row r="5668" spans="1:13" x14ac:dyDescent="0.3">
      <c r="A5668" s="112">
        <v>41754</v>
      </c>
      <c r="B5668" s="87" t="s">
        <v>44</v>
      </c>
      <c r="C5668" s="102">
        <v>0.62152777777777779</v>
      </c>
      <c r="D5668" s="87" t="s">
        <v>31</v>
      </c>
      <c r="E5668" s="87" t="s">
        <v>1920</v>
      </c>
      <c r="F5668" s="113">
        <v>3</v>
      </c>
      <c r="G5668" s="88">
        <v>1</v>
      </c>
      <c r="H5668" s="87" t="s">
        <v>42</v>
      </c>
      <c r="I5668" s="23">
        <v>2</v>
      </c>
      <c r="J5668" s="18">
        <f t="shared" si="354"/>
        <v>734.61000000000047</v>
      </c>
      <c r="K5668" s="19" t="str">
        <f t="shared" si="352"/>
        <v>Apr-14</v>
      </c>
      <c r="L5668" s="20">
        <f t="shared" si="355"/>
        <v>5567</v>
      </c>
      <c r="M5668" s="21">
        <f t="shared" si="353"/>
        <v>0.13195796658882711</v>
      </c>
    </row>
    <row r="5669" spans="1:13" x14ac:dyDescent="0.3">
      <c r="A5669" s="129">
        <v>41754</v>
      </c>
      <c r="B5669" s="126" t="s">
        <v>44</v>
      </c>
      <c r="C5669" s="125">
        <v>13.2</v>
      </c>
      <c r="D5669" s="87" t="s">
        <v>31</v>
      </c>
      <c r="E5669" s="126" t="s">
        <v>2268</v>
      </c>
      <c r="F5669" s="127">
        <v>5.5</v>
      </c>
      <c r="G5669" s="70">
        <v>1</v>
      </c>
      <c r="H5669" s="69">
        <v>4</v>
      </c>
      <c r="I5669" s="79">
        <v>-1</v>
      </c>
      <c r="J5669" s="18">
        <f t="shared" si="354"/>
        <v>733.61000000000047</v>
      </c>
      <c r="K5669" s="19" t="str">
        <f t="shared" si="352"/>
        <v>Apr-14</v>
      </c>
      <c r="L5669" s="20">
        <f t="shared" si="355"/>
        <v>5568</v>
      </c>
      <c r="M5669" s="21">
        <f t="shared" si="353"/>
        <v>0.13175466954022996</v>
      </c>
    </row>
    <row r="5670" spans="1:13" x14ac:dyDescent="0.3">
      <c r="A5670" s="129">
        <v>41754</v>
      </c>
      <c r="B5670" s="126" t="s">
        <v>39</v>
      </c>
      <c r="C5670" s="125">
        <v>14.3</v>
      </c>
      <c r="D5670" s="87" t="s">
        <v>31</v>
      </c>
      <c r="E5670" s="126" t="s">
        <v>6608</v>
      </c>
      <c r="F5670" s="127">
        <v>6</v>
      </c>
      <c r="G5670" s="70">
        <v>1</v>
      </c>
      <c r="H5670" s="69">
        <v>5</v>
      </c>
      <c r="I5670" s="79">
        <v>-1</v>
      </c>
      <c r="J5670" s="18">
        <f t="shared" si="354"/>
        <v>732.61000000000047</v>
      </c>
      <c r="K5670" s="19" t="str">
        <f t="shared" si="352"/>
        <v>Apr-14</v>
      </c>
      <c r="L5670" s="20">
        <f t="shared" si="355"/>
        <v>5569</v>
      </c>
      <c r="M5670" s="21">
        <f t="shared" si="353"/>
        <v>0.13155144550188552</v>
      </c>
    </row>
    <row r="5671" spans="1:13" x14ac:dyDescent="0.3">
      <c r="A5671" s="129">
        <v>41754</v>
      </c>
      <c r="B5671" s="126" t="s">
        <v>39</v>
      </c>
      <c r="C5671" s="125">
        <v>15.35</v>
      </c>
      <c r="D5671" s="87" t="s">
        <v>31</v>
      </c>
      <c r="E5671" s="126" t="s">
        <v>8370</v>
      </c>
      <c r="F5671" s="127">
        <v>5</v>
      </c>
      <c r="G5671" s="70">
        <v>1</v>
      </c>
      <c r="H5671" s="69">
        <v>2</v>
      </c>
      <c r="I5671" s="79">
        <v>-1</v>
      </c>
      <c r="J5671" s="18">
        <f t="shared" si="354"/>
        <v>731.61000000000047</v>
      </c>
      <c r="K5671" s="19" t="str">
        <f t="shared" si="352"/>
        <v>Apr-14</v>
      </c>
      <c r="L5671" s="20">
        <f t="shared" si="355"/>
        <v>5570</v>
      </c>
      <c r="M5671" s="21">
        <f t="shared" si="353"/>
        <v>0.13134829443447046</v>
      </c>
    </row>
    <row r="5672" spans="1:13" x14ac:dyDescent="0.3">
      <c r="A5672" s="129">
        <v>41754</v>
      </c>
      <c r="B5672" s="126" t="s">
        <v>96</v>
      </c>
      <c r="C5672" s="125">
        <v>15.5</v>
      </c>
      <c r="D5672" s="87" t="s">
        <v>31</v>
      </c>
      <c r="E5672" s="126" t="s">
        <v>8760</v>
      </c>
      <c r="F5672" s="127">
        <v>5.5</v>
      </c>
      <c r="G5672" s="70">
        <v>1</v>
      </c>
      <c r="H5672" s="69">
        <v>1</v>
      </c>
      <c r="I5672" s="79">
        <v>4.5</v>
      </c>
      <c r="J5672" s="18">
        <f t="shared" si="354"/>
        <v>736.11000000000047</v>
      </c>
      <c r="K5672" s="19" t="str">
        <f t="shared" si="352"/>
        <v>Apr-14</v>
      </c>
      <c r="L5672" s="20">
        <f t="shared" si="355"/>
        <v>5571</v>
      </c>
      <c r="M5672" s="21">
        <f t="shared" si="353"/>
        <v>0.1321324717285946</v>
      </c>
    </row>
    <row r="5673" spans="1:13" x14ac:dyDescent="0.3">
      <c r="A5673" s="129">
        <v>41754</v>
      </c>
      <c r="B5673" s="126" t="s">
        <v>44</v>
      </c>
      <c r="C5673" s="125">
        <v>16</v>
      </c>
      <c r="D5673" s="87" t="s">
        <v>31</v>
      </c>
      <c r="E5673" s="126" t="s">
        <v>1839</v>
      </c>
      <c r="F5673" s="127">
        <v>6</v>
      </c>
      <c r="G5673" s="70">
        <v>1</v>
      </c>
      <c r="H5673" s="69">
        <v>5</v>
      </c>
      <c r="I5673" s="79">
        <v>-1</v>
      </c>
      <c r="J5673" s="18">
        <f t="shared" si="354"/>
        <v>735.11000000000047</v>
      </c>
      <c r="K5673" s="19" t="str">
        <f t="shared" si="352"/>
        <v>Apr-14</v>
      </c>
      <c r="L5673" s="20">
        <f t="shared" si="355"/>
        <v>5572</v>
      </c>
      <c r="M5673" s="21">
        <f t="shared" si="353"/>
        <v>0.13192928930366124</v>
      </c>
    </row>
    <row r="5674" spans="1:13" x14ac:dyDescent="0.3">
      <c r="A5674" s="129">
        <v>41754</v>
      </c>
      <c r="B5674" s="126" t="s">
        <v>39</v>
      </c>
      <c r="C5674" s="125">
        <v>16.45</v>
      </c>
      <c r="D5674" s="87" t="s">
        <v>31</v>
      </c>
      <c r="E5674" s="126" t="s">
        <v>8761</v>
      </c>
      <c r="F5674" s="127">
        <v>6</v>
      </c>
      <c r="G5674" s="70">
        <v>1</v>
      </c>
      <c r="H5674" s="69">
        <v>5</v>
      </c>
      <c r="I5674" s="79">
        <v>-1</v>
      </c>
      <c r="J5674" s="18">
        <f t="shared" si="354"/>
        <v>734.11000000000047</v>
      </c>
      <c r="K5674" s="19" t="str">
        <f t="shared" si="352"/>
        <v>Apr-14</v>
      </c>
      <c r="L5674" s="20">
        <f t="shared" si="355"/>
        <v>5573</v>
      </c>
      <c r="M5674" s="21">
        <f t="shared" si="353"/>
        <v>0.13172617979544241</v>
      </c>
    </row>
    <row r="5675" spans="1:13" x14ac:dyDescent="0.3">
      <c r="A5675" s="128">
        <v>41754</v>
      </c>
      <c r="B5675" s="87" t="s">
        <v>130</v>
      </c>
      <c r="C5675" s="114">
        <v>17.3</v>
      </c>
      <c r="D5675" s="87" t="s">
        <v>31</v>
      </c>
      <c r="E5675" s="87" t="s">
        <v>8757</v>
      </c>
      <c r="F5675" s="114">
        <v>5.5</v>
      </c>
      <c r="G5675" s="70">
        <v>1</v>
      </c>
      <c r="H5675" s="71" t="s">
        <v>6512</v>
      </c>
      <c r="I5675" s="63">
        <v>-1</v>
      </c>
      <c r="J5675" s="18">
        <f t="shared" si="354"/>
        <v>733.11000000000047</v>
      </c>
      <c r="K5675" s="19" t="str">
        <f t="shared" si="352"/>
        <v>Apr-14</v>
      </c>
      <c r="L5675" s="20">
        <f t="shared" si="355"/>
        <v>5574</v>
      </c>
      <c r="M5675" s="21">
        <f t="shared" si="353"/>
        <v>0.1315231431646933</v>
      </c>
    </row>
    <row r="5676" spans="1:13" x14ac:dyDescent="0.3">
      <c r="A5676" s="128">
        <v>41754</v>
      </c>
      <c r="B5676" s="87" t="s">
        <v>153</v>
      </c>
      <c r="C5676" s="114">
        <v>19.25</v>
      </c>
      <c r="D5676" s="87" t="s">
        <v>31</v>
      </c>
      <c r="E5676" s="87" t="s">
        <v>8759</v>
      </c>
      <c r="F5676" s="114">
        <v>6</v>
      </c>
      <c r="G5676" s="70">
        <v>1</v>
      </c>
      <c r="H5676" s="71" t="s">
        <v>6512</v>
      </c>
      <c r="I5676" s="63">
        <v>-1</v>
      </c>
      <c r="J5676" s="18">
        <f t="shared" si="354"/>
        <v>732.11000000000047</v>
      </c>
      <c r="K5676" s="19" t="str">
        <f t="shared" si="352"/>
        <v>Apr-14</v>
      </c>
      <c r="L5676" s="20">
        <f t="shared" si="355"/>
        <v>5575</v>
      </c>
      <c r="M5676" s="21">
        <f t="shared" si="353"/>
        <v>0.13132017937219739</v>
      </c>
    </row>
    <row r="5677" spans="1:13" x14ac:dyDescent="0.3">
      <c r="A5677" s="128">
        <v>41754</v>
      </c>
      <c r="B5677" s="87" t="s">
        <v>130</v>
      </c>
      <c r="C5677" s="114">
        <v>20.100000000000001</v>
      </c>
      <c r="D5677" s="87" t="s">
        <v>31</v>
      </c>
      <c r="E5677" s="87" t="s">
        <v>8758</v>
      </c>
      <c r="F5677" s="114">
        <v>5.5</v>
      </c>
      <c r="G5677" s="70">
        <v>1</v>
      </c>
      <c r="H5677" s="71" t="s">
        <v>6526</v>
      </c>
      <c r="I5677" s="63">
        <v>4.5</v>
      </c>
      <c r="J5677" s="18">
        <f t="shared" si="354"/>
        <v>736.61000000000047</v>
      </c>
      <c r="K5677" s="19" t="str">
        <f t="shared" si="352"/>
        <v>Apr-14</v>
      </c>
      <c r="L5677" s="20">
        <f t="shared" si="355"/>
        <v>5576</v>
      </c>
      <c r="M5677" s="21">
        <f t="shared" si="353"/>
        <v>0.13210365853658546</v>
      </c>
    </row>
    <row r="5678" spans="1:13" x14ac:dyDescent="0.3">
      <c r="A5678" s="112">
        <v>41755</v>
      </c>
      <c r="B5678" s="87" t="s">
        <v>35</v>
      </c>
      <c r="C5678" s="102">
        <v>0.66666666666666663</v>
      </c>
      <c r="D5678" s="87" t="s">
        <v>31</v>
      </c>
      <c r="E5678" s="87" t="s">
        <v>1921</v>
      </c>
      <c r="F5678" s="113">
        <v>3.5</v>
      </c>
      <c r="G5678" s="88">
        <v>1</v>
      </c>
      <c r="H5678" s="87" t="s">
        <v>33</v>
      </c>
      <c r="I5678" s="23">
        <v>-1</v>
      </c>
      <c r="J5678" s="18">
        <f t="shared" si="354"/>
        <v>735.61000000000047</v>
      </c>
      <c r="K5678" s="19" t="str">
        <f t="shared" si="352"/>
        <v>Apr-14</v>
      </c>
      <c r="L5678" s="20">
        <f t="shared" si="355"/>
        <v>5577</v>
      </c>
      <c r="M5678" s="21">
        <f t="shared" si="353"/>
        <v>0.13190066343912507</v>
      </c>
    </row>
    <row r="5679" spans="1:13" x14ac:dyDescent="0.3">
      <c r="A5679" s="112">
        <v>41755</v>
      </c>
      <c r="B5679" s="87" t="s">
        <v>44</v>
      </c>
      <c r="C5679" s="102">
        <v>0.75</v>
      </c>
      <c r="D5679" s="87" t="s">
        <v>31</v>
      </c>
      <c r="E5679" s="87" t="s">
        <v>1922</v>
      </c>
      <c r="F5679" s="113">
        <v>3.5</v>
      </c>
      <c r="G5679" s="88">
        <v>1</v>
      </c>
      <c r="H5679" s="87" t="s">
        <v>42</v>
      </c>
      <c r="I5679" s="23">
        <v>3.5</v>
      </c>
      <c r="J5679" s="18">
        <f t="shared" si="354"/>
        <v>739.11000000000047</v>
      </c>
      <c r="K5679" s="19" t="str">
        <f t="shared" si="352"/>
        <v>Apr-14</v>
      </c>
      <c r="L5679" s="20">
        <f t="shared" si="355"/>
        <v>5578</v>
      </c>
      <c r="M5679" s="21">
        <f t="shared" si="353"/>
        <v>0.13250448189315175</v>
      </c>
    </row>
    <row r="5680" spans="1:13" x14ac:dyDescent="0.3">
      <c r="A5680" s="112">
        <v>41755</v>
      </c>
      <c r="B5680" s="87" t="s">
        <v>45</v>
      </c>
      <c r="C5680" s="102">
        <v>0.78125</v>
      </c>
      <c r="D5680" s="87" t="s">
        <v>31</v>
      </c>
      <c r="E5680" s="87" t="s">
        <v>1923</v>
      </c>
      <c r="F5680" s="113">
        <v>3</v>
      </c>
      <c r="G5680" s="88">
        <v>1</v>
      </c>
      <c r="H5680" s="87" t="s">
        <v>33</v>
      </c>
      <c r="I5680" s="23">
        <v>-1</v>
      </c>
      <c r="J5680" s="18">
        <f t="shared" si="354"/>
        <v>738.11000000000047</v>
      </c>
      <c r="K5680" s="19" t="str">
        <f t="shared" si="352"/>
        <v>Apr-14</v>
      </c>
      <c r="L5680" s="20">
        <f t="shared" si="355"/>
        <v>5579</v>
      </c>
      <c r="M5680" s="21">
        <f t="shared" si="353"/>
        <v>0.13230148772181402</v>
      </c>
    </row>
    <row r="5681" spans="1:13" x14ac:dyDescent="0.3">
      <c r="A5681" s="129">
        <v>41755</v>
      </c>
      <c r="B5681" s="126" t="s">
        <v>35</v>
      </c>
      <c r="C5681" s="125">
        <v>15.25</v>
      </c>
      <c r="D5681" s="87" t="s">
        <v>31</v>
      </c>
      <c r="E5681" s="126" t="s">
        <v>8762</v>
      </c>
      <c r="F5681" s="127">
        <v>4.5</v>
      </c>
      <c r="G5681" s="70">
        <v>1</v>
      </c>
      <c r="H5681" s="69">
        <v>2</v>
      </c>
      <c r="I5681" s="79">
        <v>-1</v>
      </c>
      <c r="J5681" s="18">
        <f t="shared" si="354"/>
        <v>737.11000000000047</v>
      </c>
      <c r="K5681" s="19" t="str">
        <f t="shared" si="352"/>
        <v>Apr-14</v>
      </c>
      <c r="L5681" s="20">
        <f t="shared" si="355"/>
        <v>5580</v>
      </c>
      <c r="M5681" s="21">
        <f t="shared" si="353"/>
        <v>0.13209856630824382</v>
      </c>
    </row>
    <row r="5682" spans="1:13" x14ac:dyDescent="0.3">
      <c r="A5682" s="129">
        <v>41755</v>
      </c>
      <c r="B5682" s="126" t="s">
        <v>35</v>
      </c>
      <c r="C5682" s="125">
        <v>16</v>
      </c>
      <c r="D5682" s="87" t="s">
        <v>31</v>
      </c>
      <c r="E5682" s="126" t="s">
        <v>8763</v>
      </c>
      <c r="F5682" s="127">
        <v>5.5</v>
      </c>
      <c r="G5682" s="70">
        <v>1</v>
      </c>
      <c r="H5682" s="69">
        <v>8</v>
      </c>
      <c r="I5682" s="79">
        <v>-1</v>
      </c>
      <c r="J5682" s="18">
        <f t="shared" si="354"/>
        <v>736.11000000000047</v>
      </c>
      <c r="K5682" s="19" t="str">
        <f t="shared" si="352"/>
        <v>Apr-14</v>
      </c>
      <c r="L5682" s="20">
        <f t="shared" si="355"/>
        <v>5581</v>
      </c>
      <c r="M5682" s="21">
        <f t="shared" si="353"/>
        <v>0.13189571761333102</v>
      </c>
    </row>
    <row r="5683" spans="1:13" x14ac:dyDescent="0.3">
      <c r="A5683" s="128">
        <v>41755</v>
      </c>
      <c r="B5683" s="87" t="s">
        <v>44</v>
      </c>
      <c r="C5683" s="114">
        <v>17.25</v>
      </c>
      <c r="D5683" s="87" t="s">
        <v>31</v>
      </c>
      <c r="E5683" s="87" t="s">
        <v>1980</v>
      </c>
      <c r="F5683" s="114">
        <v>4.5</v>
      </c>
      <c r="G5683" s="70">
        <v>1</v>
      </c>
      <c r="H5683" s="71" t="s">
        <v>6518</v>
      </c>
      <c r="I5683" s="63">
        <v>-1</v>
      </c>
      <c r="J5683" s="18">
        <f t="shared" si="354"/>
        <v>735.11000000000047</v>
      </c>
      <c r="K5683" s="19" t="str">
        <f t="shared" si="352"/>
        <v>Apr-14</v>
      </c>
      <c r="L5683" s="20">
        <f t="shared" si="355"/>
        <v>5582</v>
      </c>
      <c r="M5683" s="21">
        <f t="shared" si="353"/>
        <v>0.13169294159799363</v>
      </c>
    </row>
    <row r="5684" spans="1:13" x14ac:dyDescent="0.3">
      <c r="A5684" s="128">
        <v>41755</v>
      </c>
      <c r="B5684" s="87" t="s">
        <v>45</v>
      </c>
      <c r="C5684" s="114">
        <v>17.45</v>
      </c>
      <c r="D5684" s="87" t="s">
        <v>31</v>
      </c>
      <c r="E5684" s="87" t="s">
        <v>8452</v>
      </c>
      <c r="F5684" s="114">
        <v>4.5</v>
      </c>
      <c r="G5684" s="70">
        <v>1</v>
      </c>
      <c r="H5684" s="71" t="s">
        <v>6512</v>
      </c>
      <c r="I5684" s="63">
        <v>-1</v>
      </c>
      <c r="J5684" s="18">
        <f t="shared" si="354"/>
        <v>734.11000000000047</v>
      </c>
      <c r="K5684" s="19" t="str">
        <f t="shared" si="352"/>
        <v>Apr-14</v>
      </c>
      <c r="L5684" s="20">
        <f t="shared" si="355"/>
        <v>5583</v>
      </c>
      <c r="M5684" s="21">
        <f t="shared" si="353"/>
        <v>0.1314902382231776</v>
      </c>
    </row>
    <row r="5685" spans="1:13" x14ac:dyDescent="0.3">
      <c r="A5685" s="128">
        <v>41755</v>
      </c>
      <c r="B5685" s="87" t="s">
        <v>45</v>
      </c>
      <c r="C5685" s="114">
        <v>19.2</v>
      </c>
      <c r="D5685" s="87" t="s">
        <v>31</v>
      </c>
      <c r="E5685" s="87" t="s">
        <v>8118</v>
      </c>
      <c r="F5685" s="114">
        <v>6</v>
      </c>
      <c r="G5685" s="70">
        <v>1</v>
      </c>
      <c r="H5685" s="71" t="s">
        <v>6518</v>
      </c>
      <c r="I5685" s="63">
        <v>-1</v>
      </c>
      <c r="J5685" s="18">
        <f t="shared" si="354"/>
        <v>733.11000000000047</v>
      </c>
      <c r="K5685" s="19" t="str">
        <f t="shared" si="352"/>
        <v>Apr-14</v>
      </c>
      <c r="L5685" s="20">
        <f t="shared" si="355"/>
        <v>5584</v>
      </c>
      <c r="M5685" s="21">
        <f t="shared" si="353"/>
        <v>0.13128760744985682</v>
      </c>
    </row>
    <row r="5686" spans="1:13" x14ac:dyDescent="0.3">
      <c r="A5686" s="128">
        <v>41755</v>
      </c>
      <c r="B5686" s="87" t="s">
        <v>45</v>
      </c>
      <c r="C5686" s="114">
        <v>20.5</v>
      </c>
      <c r="D5686" s="87" t="s">
        <v>31</v>
      </c>
      <c r="E5686" s="87" t="s">
        <v>6534</v>
      </c>
      <c r="F5686" s="114">
        <v>6</v>
      </c>
      <c r="G5686" s="70">
        <v>1</v>
      </c>
      <c r="H5686" s="71" t="s">
        <v>6512</v>
      </c>
      <c r="I5686" s="63">
        <v>-1</v>
      </c>
      <c r="J5686" s="18">
        <f t="shared" si="354"/>
        <v>732.11000000000047</v>
      </c>
      <c r="K5686" s="19" t="str">
        <f t="shared" si="352"/>
        <v>Apr-14</v>
      </c>
      <c r="L5686" s="20">
        <f t="shared" si="355"/>
        <v>5585</v>
      </c>
      <c r="M5686" s="21">
        <f t="shared" si="353"/>
        <v>0.13108504923903322</v>
      </c>
    </row>
    <row r="5687" spans="1:13" x14ac:dyDescent="0.3">
      <c r="A5687" s="112">
        <v>41757</v>
      </c>
      <c r="B5687" s="87" t="s">
        <v>56</v>
      </c>
      <c r="C5687" s="102">
        <v>0.58333333333333337</v>
      </c>
      <c r="D5687" s="87" t="s">
        <v>31</v>
      </c>
      <c r="E5687" s="87" t="s">
        <v>1924</v>
      </c>
      <c r="F5687" s="113">
        <v>2.88</v>
      </c>
      <c r="G5687" s="88">
        <v>1</v>
      </c>
      <c r="H5687" s="87" t="s">
        <v>33</v>
      </c>
      <c r="I5687" s="23">
        <v>-1</v>
      </c>
      <c r="J5687" s="18">
        <f t="shared" si="354"/>
        <v>731.11000000000047</v>
      </c>
      <c r="K5687" s="19" t="str">
        <f t="shared" si="352"/>
        <v>Apr-14</v>
      </c>
      <c r="L5687" s="20">
        <f t="shared" si="355"/>
        <v>5586</v>
      </c>
      <c r="M5687" s="21">
        <f t="shared" si="353"/>
        <v>0.13088256355173658</v>
      </c>
    </row>
    <row r="5688" spans="1:13" x14ac:dyDescent="0.3">
      <c r="A5688" s="112">
        <v>41757</v>
      </c>
      <c r="B5688" s="87" t="s">
        <v>45</v>
      </c>
      <c r="C5688" s="102">
        <v>0.61805555555555558</v>
      </c>
      <c r="D5688" s="87" t="s">
        <v>31</v>
      </c>
      <c r="E5688" s="87" t="s">
        <v>1925</v>
      </c>
      <c r="F5688" s="113">
        <v>3.25</v>
      </c>
      <c r="G5688" s="88">
        <v>1</v>
      </c>
      <c r="H5688" s="87" t="s">
        <v>33</v>
      </c>
      <c r="I5688" s="23">
        <v>-1</v>
      </c>
      <c r="J5688" s="18">
        <f t="shared" si="354"/>
        <v>730.11000000000047</v>
      </c>
      <c r="K5688" s="19" t="str">
        <f t="shared" si="352"/>
        <v>Apr-14</v>
      </c>
      <c r="L5688" s="20">
        <f t="shared" si="355"/>
        <v>5587</v>
      </c>
      <c r="M5688" s="21">
        <f t="shared" si="353"/>
        <v>0.13068015034902461</v>
      </c>
    </row>
    <row r="5689" spans="1:13" x14ac:dyDescent="0.3">
      <c r="A5689" s="112">
        <v>41757</v>
      </c>
      <c r="B5689" s="87" t="s">
        <v>59</v>
      </c>
      <c r="C5689" s="102">
        <v>0.77430555555555547</v>
      </c>
      <c r="D5689" s="87" t="s">
        <v>31</v>
      </c>
      <c r="E5689" s="87" t="s">
        <v>1926</v>
      </c>
      <c r="F5689" s="113">
        <v>4</v>
      </c>
      <c r="G5689" s="88">
        <v>1</v>
      </c>
      <c r="H5689" s="87" t="s">
        <v>33</v>
      </c>
      <c r="I5689" s="23">
        <v>-1</v>
      </c>
      <c r="J5689" s="18">
        <f t="shared" si="354"/>
        <v>729.11000000000047</v>
      </c>
      <c r="K5689" s="19" t="str">
        <f t="shared" si="352"/>
        <v>Apr-14</v>
      </c>
      <c r="L5689" s="20">
        <f t="shared" si="355"/>
        <v>5588</v>
      </c>
      <c r="M5689" s="21">
        <f t="shared" si="353"/>
        <v>0.13047780959198291</v>
      </c>
    </row>
    <row r="5690" spans="1:13" x14ac:dyDescent="0.3">
      <c r="A5690" s="112">
        <v>41757</v>
      </c>
      <c r="B5690" s="87" t="s">
        <v>30</v>
      </c>
      <c r="C5690" s="102">
        <v>0.78125</v>
      </c>
      <c r="D5690" s="87" t="s">
        <v>31</v>
      </c>
      <c r="E5690" s="87" t="s">
        <v>282</v>
      </c>
      <c r="F5690" s="113">
        <v>3.5</v>
      </c>
      <c r="G5690" s="88">
        <v>1</v>
      </c>
      <c r="H5690" s="87" t="s">
        <v>33</v>
      </c>
      <c r="I5690" s="23">
        <v>-1</v>
      </c>
      <c r="J5690" s="18">
        <f t="shared" si="354"/>
        <v>728.11000000000047</v>
      </c>
      <c r="K5690" s="19" t="str">
        <f t="shared" si="352"/>
        <v>Apr-14</v>
      </c>
      <c r="L5690" s="20">
        <f t="shared" si="355"/>
        <v>5589</v>
      </c>
      <c r="M5690" s="21">
        <f t="shared" si="353"/>
        <v>0.13027554124172491</v>
      </c>
    </row>
    <row r="5691" spans="1:13" x14ac:dyDescent="0.3">
      <c r="A5691" s="112">
        <v>41757</v>
      </c>
      <c r="B5691" s="87" t="s">
        <v>30</v>
      </c>
      <c r="C5691" s="102">
        <v>0.82291666666666663</v>
      </c>
      <c r="D5691" s="87" t="s">
        <v>31</v>
      </c>
      <c r="E5691" s="87" t="s">
        <v>1927</v>
      </c>
      <c r="F5691" s="113">
        <v>2.75</v>
      </c>
      <c r="G5691" s="88">
        <v>1</v>
      </c>
      <c r="H5691" s="87" t="s">
        <v>33</v>
      </c>
      <c r="I5691" s="23">
        <v>-1</v>
      </c>
      <c r="J5691" s="18">
        <f t="shared" si="354"/>
        <v>727.11000000000047</v>
      </c>
      <c r="K5691" s="19" t="str">
        <f t="shared" si="352"/>
        <v>Apr-14</v>
      </c>
      <c r="L5691" s="20">
        <f t="shared" si="355"/>
        <v>5590</v>
      </c>
      <c r="M5691" s="21">
        <f t="shared" si="353"/>
        <v>0.13007334525939185</v>
      </c>
    </row>
    <row r="5692" spans="1:13" x14ac:dyDescent="0.3">
      <c r="A5692" s="112">
        <v>41757</v>
      </c>
      <c r="B5692" s="87" t="s">
        <v>59</v>
      </c>
      <c r="C5692" s="102">
        <v>0.83680555555555547</v>
      </c>
      <c r="D5692" s="87" t="s">
        <v>31</v>
      </c>
      <c r="E5692" s="87" t="s">
        <v>1928</v>
      </c>
      <c r="F5692" s="113">
        <v>3.5</v>
      </c>
      <c r="G5692" s="88">
        <v>1</v>
      </c>
      <c r="H5692" s="87" t="s">
        <v>42</v>
      </c>
      <c r="I5692" s="23">
        <v>2.5</v>
      </c>
      <c r="J5692" s="18">
        <f t="shared" si="354"/>
        <v>729.61000000000047</v>
      </c>
      <c r="K5692" s="19" t="str">
        <f t="shared" si="352"/>
        <v>Apr-14</v>
      </c>
      <c r="L5692" s="20">
        <f t="shared" si="355"/>
        <v>5591</v>
      </c>
      <c r="M5692" s="21">
        <f t="shared" si="353"/>
        <v>0.13049722768735475</v>
      </c>
    </row>
    <row r="5693" spans="1:13" x14ac:dyDescent="0.3">
      <c r="A5693" s="129">
        <v>41757</v>
      </c>
      <c r="B5693" s="126" t="s">
        <v>43</v>
      </c>
      <c r="C5693" s="125">
        <v>14.1</v>
      </c>
      <c r="D5693" s="87" t="s">
        <v>31</v>
      </c>
      <c r="E5693" s="126" t="s">
        <v>8693</v>
      </c>
      <c r="F5693" s="127">
        <v>4.5</v>
      </c>
      <c r="G5693" s="70">
        <v>1</v>
      </c>
      <c r="H5693" s="69">
        <v>10</v>
      </c>
      <c r="I5693" s="79">
        <v>-1</v>
      </c>
      <c r="J5693" s="18">
        <f t="shared" si="354"/>
        <v>728.61000000000047</v>
      </c>
      <c r="K5693" s="19" t="str">
        <f t="shared" si="352"/>
        <v>Apr-14</v>
      </c>
      <c r="L5693" s="20">
        <f t="shared" si="355"/>
        <v>5592</v>
      </c>
      <c r="M5693" s="21">
        <f t="shared" si="353"/>
        <v>0.13029506437768248</v>
      </c>
    </row>
    <row r="5694" spans="1:13" x14ac:dyDescent="0.3">
      <c r="A5694" s="129">
        <v>41757</v>
      </c>
      <c r="B5694" s="126" t="s">
        <v>43</v>
      </c>
      <c r="C5694" s="125">
        <v>14.1</v>
      </c>
      <c r="D5694" s="87" t="s">
        <v>31</v>
      </c>
      <c r="E5694" s="126" t="s">
        <v>8766</v>
      </c>
      <c r="F5694" s="127">
        <v>5.5</v>
      </c>
      <c r="G5694" s="70">
        <v>1</v>
      </c>
      <c r="H5694" s="69">
        <v>6</v>
      </c>
      <c r="I5694" s="79">
        <v>-1</v>
      </c>
      <c r="J5694" s="18">
        <f t="shared" si="354"/>
        <v>727.61000000000047</v>
      </c>
      <c r="K5694" s="19" t="str">
        <f t="shared" si="352"/>
        <v>Apr-14</v>
      </c>
      <c r="L5694" s="20">
        <f t="shared" si="355"/>
        <v>5593</v>
      </c>
      <c r="M5694" s="21">
        <f t="shared" si="353"/>
        <v>0.13009297335955666</v>
      </c>
    </row>
    <row r="5695" spans="1:13" x14ac:dyDescent="0.3">
      <c r="A5695" s="129">
        <v>41757</v>
      </c>
      <c r="B5695" s="126" t="s">
        <v>56</v>
      </c>
      <c r="C5695" s="125">
        <v>16</v>
      </c>
      <c r="D5695" s="87" t="s">
        <v>31</v>
      </c>
      <c r="E5695" s="126" t="s">
        <v>663</v>
      </c>
      <c r="F5695" s="127">
        <v>5.5</v>
      </c>
      <c r="G5695" s="70">
        <v>1</v>
      </c>
      <c r="H5695" s="69">
        <v>2</v>
      </c>
      <c r="I5695" s="79">
        <v>-1</v>
      </c>
      <c r="J5695" s="18">
        <f t="shared" si="354"/>
        <v>726.61000000000047</v>
      </c>
      <c r="K5695" s="19" t="str">
        <f t="shared" si="352"/>
        <v>Apr-14</v>
      </c>
      <c r="L5695" s="20">
        <f t="shared" si="355"/>
        <v>5594</v>
      </c>
      <c r="M5695" s="21">
        <f t="shared" si="353"/>
        <v>0.12989095459420816</v>
      </c>
    </row>
    <row r="5696" spans="1:13" x14ac:dyDescent="0.3">
      <c r="A5696" s="129">
        <v>41757</v>
      </c>
      <c r="B5696" s="126" t="s">
        <v>43</v>
      </c>
      <c r="C5696" s="125">
        <v>16.399999999999999</v>
      </c>
      <c r="D5696" s="87" t="s">
        <v>31</v>
      </c>
      <c r="E5696" s="126" t="s">
        <v>8285</v>
      </c>
      <c r="F5696" s="127">
        <v>5.5</v>
      </c>
      <c r="G5696" s="70">
        <v>1</v>
      </c>
      <c r="H5696" s="69">
        <v>4</v>
      </c>
      <c r="I5696" s="79">
        <v>-1</v>
      </c>
      <c r="J5696" s="18">
        <f t="shared" si="354"/>
        <v>725.61000000000047</v>
      </c>
      <c r="K5696" s="19" t="str">
        <f t="shared" si="352"/>
        <v>Apr-14</v>
      </c>
      <c r="L5696" s="20">
        <f t="shared" si="355"/>
        <v>5595</v>
      </c>
      <c r="M5696" s="21">
        <f t="shared" si="353"/>
        <v>0.12968900804289551</v>
      </c>
    </row>
    <row r="5697" spans="1:13" x14ac:dyDescent="0.3">
      <c r="A5697" s="128">
        <v>41757</v>
      </c>
      <c r="B5697" s="87" t="s">
        <v>30</v>
      </c>
      <c r="C5697" s="114">
        <v>17.149999999999999</v>
      </c>
      <c r="D5697" s="87" t="s">
        <v>31</v>
      </c>
      <c r="E5697" s="87" t="s">
        <v>1985</v>
      </c>
      <c r="F5697" s="114">
        <v>4.3</v>
      </c>
      <c r="G5697" s="70">
        <v>1</v>
      </c>
      <c r="H5697" s="71" t="s">
        <v>6526</v>
      </c>
      <c r="I5697" s="63">
        <v>3.3</v>
      </c>
      <c r="J5697" s="18">
        <f t="shared" si="354"/>
        <v>728.91000000000042</v>
      </c>
      <c r="K5697" s="19" t="str">
        <f t="shared" si="352"/>
        <v>Apr-14</v>
      </c>
      <c r="L5697" s="20">
        <f t="shared" si="355"/>
        <v>5596</v>
      </c>
      <c r="M5697" s="21">
        <f t="shared" si="353"/>
        <v>0.1302555396711938</v>
      </c>
    </row>
    <row r="5698" spans="1:13" x14ac:dyDescent="0.3">
      <c r="A5698" s="128">
        <v>41757</v>
      </c>
      <c r="B5698" s="87" t="s">
        <v>59</v>
      </c>
      <c r="C5698" s="114">
        <v>18.05</v>
      </c>
      <c r="D5698" s="87" t="s">
        <v>31</v>
      </c>
      <c r="E5698" s="87" t="s">
        <v>8765</v>
      </c>
      <c r="F5698" s="114">
        <v>4.5</v>
      </c>
      <c r="G5698" s="70">
        <v>1</v>
      </c>
      <c r="H5698" s="71" t="s">
        <v>6518</v>
      </c>
      <c r="I5698" s="63">
        <v>-1</v>
      </c>
      <c r="J5698" s="18">
        <f t="shared" si="354"/>
        <v>727.91000000000042</v>
      </c>
      <c r="K5698" s="19" t="str">
        <f t="shared" ref="K5698:K5761" si="356">TEXT(A5698,"MMM-yy")</f>
        <v>Apr-14</v>
      </c>
      <c r="L5698" s="20">
        <f t="shared" si="355"/>
        <v>5597</v>
      </c>
      <c r="M5698" s="21">
        <f t="shared" ref="M5698:M5761" si="357">J5698/L5698</f>
        <v>0.1300536001429338</v>
      </c>
    </row>
    <row r="5699" spans="1:13" x14ac:dyDescent="0.3">
      <c r="A5699" s="128">
        <v>41757</v>
      </c>
      <c r="B5699" s="87" t="s">
        <v>59</v>
      </c>
      <c r="C5699" s="114">
        <v>19.05</v>
      </c>
      <c r="D5699" s="87" t="s">
        <v>31</v>
      </c>
      <c r="E5699" s="87" t="s">
        <v>3080</v>
      </c>
      <c r="F5699" s="114">
        <v>5</v>
      </c>
      <c r="G5699" s="70">
        <v>1</v>
      </c>
      <c r="H5699" s="71" t="s">
        <v>6518</v>
      </c>
      <c r="I5699" s="63">
        <v>-1</v>
      </c>
      <c r="J5699" s="18">
        <f t="shared" ref="J5699:J5762" si="358">J5698+I5699</f>
        <v>726.91000000000042</v>
      </c>
      <c r="K5699" s="19" t="str">
        <f t="shared" si="356"/>
        <v>Apr-14</v>
      </c>
      <c r="L5699" s="20">
        <f t="shared" ref="L5699:L5762" si="359">L5698+G5699</f>
        <v>5598</v>
      </c>
      <c r="M5699" s="21">
        <f t="shared" si="357"/>
        <v>0.12985173276170067</v>
      </c>
    </row>
    <row r="5700" spans="1:13" x14ac:dyDescent="0.3">
      <c r="A5700" s="128">
        <v>41757</v>
      </c>
      <c r="B5700" s="87" t="s">
        <v>30</v>
      </c>
      <c r="C5700" s="114">
        <v>20.149999999999999</v>
      </c>
      <c r="D5700" s="87" t="s">
        <v>31</v>
      </c>
      <c r="E5700" s="87" t="s">
        <v>8764</v>
      </c>
      <c r="F5700" s="114">
        <v>6</v>
      </c>
      <c r="G5700" s="70">
        <v>1</v>
      </c>
      <c r="H5700" s="71" t="s">
        <v>6526</v>
      </c>
      <c r="I5700" s="63">
        <v>5</v>
      </c>
      <c r="J5700" s="18">
        <f t="shared" si="358"/>
        <v>731.91000000000042</v>
      </c>
      <c r="K5700" s="19" t="str">
        <f t="shared" si="356"/>
        <v>Apr-14</v>
      </c>
      <c r="L5700" s="20">
        <f t="shared" si="359"/>
        <v>5599</v>
      </c>
      <c r="M5700" s="21">
        <f t="shared" si="357"/>
        <v>0.13072155742096811</v>
      </c>
    </row>
    <row r="5701" spans="1:13" x14ac:dyDescent="0.3">
      <c r="A5701" s="128">
        <v>41757</v>
      </c>
      <c r="B5701" s="87" t="s">
        <v>30</v>
      </c>
      <c r="C5701" s="114">
        <v>20.149999999999999</v>
      </c>
      <c r="D5701" s="87" t="s">
        <v>31</v>
      </c>
      <c r="E5701" s="87" t="s">
        <v>2103</v>
      </c>
      <c r="F5701" s="114">
        <v>4.5</v>
      </c>
      <c r="G5701" s="70">
        <v>1</v>
      </c>
      <c r="H5701" s="71" t="s">
        <v>6518</v>
      </c>
      <c r="I5701" s="63">
        <v>-1</v>
      </c>
      <c r="J5701" s="18">
        <f t="shared" si="358"/>
        <v>730.91000000000042</v>
      </c>
      <c r="K5701" s="19" t="str">
        <f t="shared" si="356"/>
        <v>Apr-14</v>
      </c>
      <c r="L5701" s="20">
        <f t="shared" si="359"/>
        <v>5600</v>
      </c>
      <c r="M5701" s="21">
        <f t="shared" si="357"/>
        <v>0.13051964285714293</v>
      </c>
    </row>
    <row r="5702" spans="1:13" x14ac:dyDescent="0.3">
      <c r="A5702" s="112">
        <v>41758</v>
      </c>
      <c r="B5702" s="87" t="s">
        <v>63</v>
      </c>
      <c r="C5702" s="102">
        <v>0.57291666666666663</v>
      </c>
      <c r="D5702" s="87" t="s">
        <v>31</v>
      </c>
      <c r="E5702" s="87" t="s">
        <v>1929</v>
      </c>
      <c r="F5702" s="113">
        <v>3.75</v>
      </c>
      <c r="G5702" s="88">
        <v>1</v>
      </c>
      <c r="H5702" s="87" t="s">
        <v>33</v>
      </c>
      <c r="I5702" s="23">
        <v>-1</v>
      </c>
      <c r="J5702" s="18">
        <f t="shared" si="358"/>
        <v>729.91000000000042</v>
      </c>
      <c r="K5702" s="19" t="str">
        <f t="shared" si="356"/>
        <v>Apr-14</v>
      </c>
      <c r="L5702" s="20">
        <f t="shared" si="359"/>
        <v>5601</v>
      </c>
      <c r="M5702" s="21">
        <f t="shared" si="357"/>
        <v>0.13031780039278706</v>
      </c>
    </row>
    <row r="5703" spans="1:13" x14ac:dyDescent="0.3">
      <c r="A5703" s="112">
        <v>41758</v>
      </c>
      <c r="B5703" s="87" t="s">
        <v>137</v>
      </c>
      <c r="C5703" s="102">
        <v>0.76388888888888884</v>
      </c>
      <c r="D5703" s="87" t="s">
        <v>31</v>
      </c>
      <c r="E5703" s="87" t="s">
        <v>1930</v>
      </c>
      <c r="F5703" s="113">
        <v>2.75</v>
      </c>
      <c r="G5703" s="88">
        <v>1</v>
      </c>
      <c r="H5703" s="87" t="s">
        <v>33</v>
      </c>
      <c r="I5703" s="23">
        <v>-1</v>
      </c>
      <c r="J5703" s="18">
        <f t="shared" si="358"/>
        <v>728.91000000000042</v>
      </c>
      <c r="K5703" s="19" t="str">
        <f t="shared" si="356"/>
        <v>Apr-14</v>
      </c>
      <c r="L5703" s="20">
        <f t="shared" si="359"/>
        <v>5602</v>
      </c>
      <c r="M5703" s="21">
        <f t="shared" si="357"/>
        <v>0.13011602998928962</v>
      </c>
    </row>
    <row r="5704" spans="1:13" x14ac:dyDescent="0.3">
      <c r="A5704" s="112">
        <v>41758</v>
      </c>
      <c r="B5704" s="87" t="s">
        <v>137</v>
      </c>
      <c r="C5704" s="102">
        <v>0.78472222222222221</v>
      </c>
      <c r="D5704" s="87" t="s">
        <v>31</v>
      </c>
      <c r="E5704" s="87" t="s">
        <v>1931</v>
      </c>
      <c r="F5704" s="113">
        <v>4</v>
      </c>
      <c r="G5704" s="88">
        <v>1</v>
      </c>
      <c r="H5704" s="87" t="s">
        <v>42</v>
      </c>
      <c r="I5704" s="23">
        <v>3</v>
      </c>
      <c r="J5704" s="18">
        <f t="shared" si="358"/>
        <v>731.91000000000042</v>
      </c>
      <c r="K5704" s="19" t="str">
        <f t="shared" si="356"/>
        <v>Apr-14</v>
      </c>
      <c r="L5704" s="20">
        <f t="shared" si="359"/>
        <v>5603</v>
      </c>
      <c r="M5704" s="21">
        <f t="shared" si="357"/>
        <v>0.13062823487417463</v>
      </c>
    </row>
    <row r="5705" spans="1:13" x14ac:dyDescent="0.3">
      <c r="A5705" s="129">
        <v>41758</v>
      </c>
      <c r="B5705" s="126" t="s">
        <v>63</v>
      </c>
      <c r="C5705" s="125">
        <v>13.45</v>
      </c>
      <c r="D5705" s="87" t="s">
        <v>31</v>
      </c>
      <c r="E5705" s="126" t="s">
        <v>2057</v>
      </c>
      <c r="F5705" s="127">
        <v>5.5</v>
      </c>
      <c r="G5705" s="70">
        <v>1</v>
      </c>
      <c r="H5705" s="69">
        <v>5</v>
      </c>
      <c r="I5705" s="79">
        <v>-1</v>
      </c>
      <c r="J5705" s="18">
        <f t="shared" si="358"/>
        <v>730.91000000000042</v>
      </c>
      <c r="K5705" s="19" t="str">
        <f t="shared" si="356"/>
        <v>Apr-14</v>
      </c>
      <c r="L5705" s="20">
        <f t="shared" si="359"/>
        <v>5604</v>
      </c>
      <c r="M5705" s="21">
        <f t="shared" si="357"/>
        <v>0.1304264810849394</v>
      </c>
    </row>
    <row r="5706" spans="1:13" x14ac:dyDescent="0.3">
      <c r="A5706" s="129">
        <v>41758</v>
      </c>
      <c r="B5706" s="126" t="s">
        <v>29</v>
      </c>
      <c r="C5706" s="125">
        <v>13.55</v>
      </c>
      <c r="D5706" s="87" t="s">
        <v>31</v>
      </c>
      <c r="E5706" s="126" t="s">
        <v>8770</v>
      </c>
      <c r="F5706" s="127">
        <v>4.5</v>
      </c>
      <c r="G5706" s="70">
        <v>1</v>
      </c>
      <c r="H5706" s="69">
        <v>2</v>
      </c>
      <c r="I5706" s="79">
        <v>-1</v>
      </c>
      <c r="J5706" s="18">
        <f t="shared" si="358"/>
        <v>729.91000000000042</v>
      </c>
      <c r="K5706" s="19" t="str">
        <f t="shared" si="356"/>
        <v>Apr-14</v>
      </c>
      <c r="L5706" s="20">
        <f t="shared" si="359"/>
        <v>5605</v>
      </c>
      <c r="M5706" s="21">
        <f t="shared" si="357"/>
        <v>0.13022479928635156</v>
      </c>
    </row>
    <row r="5707" spans="1:13" x14ac:dyDescent="0.3">
      <c r="A5707" s="129">
        <v>41758</v>
      </c>
      <c r="B5707" s="126" t="s">
        <v>46</v>
      </c>
      <c r="C5707" s="125">
        <v>14.05</v>
      </c>
      <c r="D5707" s="87" t="s">
        <v>31</v>
      </c>
      <c r="E5707" s="126" t="s">
        <v>2309</v>
      </c>
      <c r="F5707" s="127">
        <v>4.33</v>
      </c>
      <c r="G5707" s="70">
        <v>1</v>
      </c>
      <c r="H5707" s="69">
        <v>2</v>
      </c>
      <c r="I5707" s="79">
        <v>-1</v>
      </c>
      <c r="J5707" s="18">
        <f t="shared" si="358"/>
        <v>728.91000000000042</v>
      </c>
      <c r="K5707" s="19" t="str">
        <f t="shared" si="356"/>
        <v>Apr-14</v>
      </c>
      <c r="L5707" s="20">
        <f t="shared" si="359"/>
        <v>5606</v>
      </c>
      <c r="M5707" s="21">
        <f t="shared" si="357"/>
        <v>0.13002318943988592</v>
      </c>
    </row>
    <row r="5708" spans="1:13" x14ac:dyDescent="0.3">
      <c r="A5708" s="129">
        <v>41758</v>
      </c>
      <c r="B5708" s="126" t="s">
        <v>63</v>
      </c>
      <c r="C5708" s="125">
        <v>14.45</v>
      </c>
      <c r="D5708" s="87" t="s">
        <v>31</v>
      </c>
      <c r="E5708" s="126" t="s">
        <v>8379</v>
      </c>
      <c r="F5708" s="127">
        <v>6</v>
      </c>
      <c r="G5708" s="70">
        <v>1</v>
      </c>
      <c r="H5708" s="69">
        <v>2</v>
      </c>
      <c r="I5708" s="79">
        <v>-1</v>
      </c>
      <c r="J5708" s="18">
        <f t="shared" si="358"/>
        <v>727.91000000000042</v>
      </c>
      <c r="K5708" s="19" t="str">
        <f t="shared" si="356"/>
        <v>Apr-14</v>
      </c>
      <c r="L5708" s="20">
        <f t="shared" si="359"/>
        <v>5607</v>
      </c>
      <c r="M5708" s="21">
        <f t="shared" si="357"/>
        <v>0.12982165150704483</v>
      </c>
    </row>
    <row r="5709" spans="1:13" x14ac:dyDescent="0.3">
      <c r="A5709" s="129">
        <v>41758</v>
      </c>
      <c r="B5709" s="126" t="s">
        <v>46</v>
      </c>
      <c r="C5709" s="125">
        <v>15.35</v>
      </c>
      <c r="D5709" s="87" t="s">
        <v>31</v>
      </c>
      <c r="E5709" s="126" t="s">
        <v>1646</v>
      </c>
      <c r="F5709" s="127">
        <v>5.5</v>
      </c>
      <c r="G5709" s="70">
        <v>1</v>
      </c>
      <c r="H5709" s="69">
        <v>2</v>
      </c>
      <c r="I5709" s="79">
        <v>-1</v>
      </c>
      <c r="J5709" s="18">
        <f t="shared" si="358"/>
        <v>726.91000000000042</v>
      </c>
      <c r="K5709" s="19" t="str">
        <f t="shared" si="356"/>
        <v>Apr-14</v>
      </c>
      <c r="L5709" s="20">
        <f t="shared" si="359"/>
        <v>5608</v>
      </c>
      <c r="M5709" s="21">
        <f t="shared" si="357"/>
        <v>0.12962018544935813</v>
      </c>
    </row>
    <row r="5710" spans="1:13" x14ac:dyDescent="0.3">
      <c r="A5710" s="129">
        <v>41758</v>
      </c>
      <c r="B5710" s="126" t="s">
        <v>46</v>
      </c>
      <c r="C5710" s="125">
        <v>16.399999999999999</v>
      </c>
      <c r="D5710" s="87" t="s">
        <v>31</v>
      </c>
      <c r="E5710" s="126" t="s">
        <v>8771</v>
      </c>
      <c r="F5710" s="127">
        <v>4.5</v>
      </c>
      <c r="G5710" s="70">
        <v>1</v>
      </c>
      <c r="H5710" s="69">
        <v>4</v>
      </c>
      <c r="I5710" s="79">
        <v>-1</v>
      </c>
      <c r="J5710" s="18">
        <f t="shared" si="358"/>
        <v>725.91000000000042</v>
      </c>
      <c r="K5710" s="19" t="str">
        <f t="shared" si="356"/>
        <v>Apr-14</v>
      </c>
      <c r="L5710" s="20">
        <f t="shared" si="359"/>
        <v>5609</v>
      </c>
      <c r="M5710" s="21">
        <f t="shared" si="357"/>
        <v>0.12941879122838304</v>
      </c>
    </row>
    <row r="5711" spans="1:13" x14ac:dyDescent="0.3">
      <c r="A5711" s="128">
        <v>41758</v>
      </c>
      <c r="B5711" s="87" t="s">
        <v>137</v>
      </c>
      <c r="C5711" s="114">
        <v>18.2</v>
      </c>
      <c r="D5711" s="87" t="s">
        <v>31</v>
      </c>
      <c r="E5711" s="87" t="s">
        <v>8767</v>
      </c>
      <c r="F5711" s="114">
        <v>6</v>
      </c>
      <c r="G5711" s="70">
        <v>1</v>
      </c>
      <c r="H5711" s="71" t="s">
        <v>6518</v>
      </c>
      <c r="I5711" s="63">
        <v>-1</v>
      </c>
      <c r="J5711" s="18">
        <f t="shared" si="358"/>
        <v>724.91000000000042</v>
      </c>
      <c r="K5711" s="19" t="str">
        <f t="shared" si="356"/>
        <v>Apr-14</v>
      </c>
      <c r="L5711" s="20">
        <f t="shared" si="359"/>
        <v>5610</v>
      </c>
      <c r="M5711" s="21">
        <f t="shared" si="357"/>
        <v>0.12921746880570417</v>
      </c>
    </row>
    <row r="5712" spans="1:13" x14ac:dyDescent="0.3">
      <c r="A5712" s="128">
        <v>41758</v>
      </c>
      <c r="B5712" s="87" t="s">
        <v>45</v>
      </c>
      <c r="C5712" s="114">
        <v>19.350000000000001</v>
      </c>
      <c r="D5712" s="87" t="s">
        <v>31</v>
      </c>
      <c r="E5712" s="87" t="s">
        <v>8769</v>
      </c>
      <c r="F5712" s="114">
        <v>4.5</v>
      </c>
      <c r="G5712" s="70">
        <v>1</v>
      </c>
      <c r="H5712" s="71" t="s">
        <v>6512</v>
      </c>
      <c r="I5712" s="63">
        <v>-1</v>
      </c>
      <c r="J5712" s="18">
        <f t="shared" si="358"/>
        <v>723.91000000000042</v>
      </c>
      <c r="K5712" s="19" t="str">
        <f t="shared" si="356"/>
        <v>Apr-14</v>
      </c>
      <c r="L5712" s="20">
        <f t="shared" si="359"/>
        <v>5611</v>
      </c>
      <c r="M5712" s="21">
        <f t="shared" si="357"/>
        <v>0.1290162181429336</v>
      </c>
    </row>
    <row r="5713" spans="1:13" x14ac:dyDescent="0.3">
      <c r="A5713" s="128">
        <v>41758</v>
      </c>
      <c r="B5713" s="87" t="s">
        <v>137</v>
      </c>
      <c r="C5713" s="114">
        <v>20.2</v>
      </c>
      <c r="D5713" s="87" t="s">
        <v>31</v>
      </c>
      <c r="E5713" s="87" t="s">
        <v>8768</v>
      </c>
      <c r="F5713" s="114">
        <v>5.5</v>
      </c>
      <c r="G5713" s="70">
        <v>1</v>
      </c>
      <c r="H5713" s="71" t="s">
        <v>6518</v>
      </c>
      <c r="I5713" s="63">
        <v>-1</v>
      </c>
      <c r="J5713" s="18">
        <f t="shared" si="358"/>
        <v>722.91000000000042</v>
      </c>
      <c r="K5713" s="19" t="str">
        <f t="shared" si="356"/>
        <v>Apr-14</v>
      </c>
      <c r="L5713" s="20">
        <f t="shared" si="359"/>
        <v>5612</v>
      </c>
      <c r="M5713" s="21">
        <f t="shared" si="357"/>
        <v>0.1288150392017107</v>
      </c>
    </row>
    <row r="5714" spans="1:13" x14ac:dyDescent="0.3">
      <c r="A5714" s="112">
        <v>41759</v>
      </c>
      <c r="B5714" s="87" t="s">
        <v>48</v>
      </c>
      <c r="C5714" s="102">
        <v>0.59027777777777779</v>
      </c>
      <c r="D5714" s="87" t="s">
        <v>31</v>
      </c>
      <c r="E5714" s="87" t="s">
        <v>1932</v>
      </c>
      <c r="F5714" s="113">
        <v>3</v>
      </c>
      <c r="G5714" s="88">
        <v>1</v>
      </c>
      <c r="H5714" s="87" t="s">
        <v>33</v>
      </c>
      <c r="I5714" s="23">
        <v>-1</v>
      </c>
      <c r="J5714" s="18">
        <f t="shared" si="358"/>
        <v>721.91000000000042</v>
      </c>
      <c r="K5714" s="19" t="str">
        <f t="shared" si="356"/>
        <v>Apr-14</v>
      </c>
      <c r="L5714" s="20">
        <f t="shared" si="359"/>
        <v>5613</v>
      </c>
      <c r="M5714" s="21">
        <f t="shared" si="357"/>
        <v>0.12861393194370219</v>
      </c>
    </row>
    <row r="5715" spans="1:13" x14ac:dyDescent="0.3">
      <c r="A5715" s="112">
        <v>41759</v>
      </c>
      <c r="B5715" s="87" t="s">
        <v>48</v>
      </c>
      <c r="C5715" s="102">
        <v>0.61458333333333337</v>
      </c>
      <c r="D5715" s="87" t="s">
        <v>31</v>
      </c>
      <c r="E5715" s="87" t="s">
        <v>1933</v>
      </c>
      <c r="F5715" s="113">
        <v>4</v>
      </c>
      <c r="G5715" s="88">
        <v>1</v>
      </c>
      <c r="H5715" s="87" t="s">
        <v>33</v>
      </c>
      <c r="I5715" s="23">
        <v>-1</v>
      </c>
      <c r="J5715" s="18">
        <f t="shared" si="358"/>
        <v>720.91000000000042</v>
      </c>
      <c r="K5715" s="19" t="str">
        <f t="shared" si="356"/>
        <v>Apr-14</v>
      </c>
      <c r="L5715" s="20">
        <f t="shared" si="359"/>
        <v>5614</v>
      </c>
      <c r="M5715" s="21">
        <f t="shared" si="357"/>
        <v>0.12841289633060216</v>
      </c>
    </row>
    <row r="5716" spans="1:13" x14ac:dyDescent="0.3">
      <c r="A5716" s="112">
        <v>41759</v>
      </c>
      <c r="B5716" s="87" t="s">
        <v>58</v>
      </c>
      <c r="C5716" s="102">
        <v>0.63194444444444442</v>
      </c>
      <c r="D5716" s="87" t="s">
        <v>31</v>
      </c>
      <c r="E5716" s="87" t="s">
        <v>1934</v>
      </c>
      <c r="F5716" s="113">
        <v>4</v>
      </c>
      <c r="G5716" s="88">
        <v>1</v>
      </c>
      <c r="H5716" s="87" t="s">
        <v>33</v>
      </c>
      <c r="I5716" s="23">
        <v>-1</v>
      </c>
      <c r="J5716" s="18">
        <f t="shared" si="358"/>
        <v>719.91000000000042</v>
      </c>
      <c r="K5716" s="19" t="str">
        <f t="shared" si="356"/>
        <v>Apr-14</v>
      </c>
      <c r="L5716" s="20">
        <f t="shared" si="359"/>
        <v>5615</v>
      </c>
      <c r="M5716" s="21">
        <f t="shared" si="357"/>
        <v>0.12821193232413186</v>
      </c>
    </row>
    <row r="5717" spans="1:13" x14ac:dyDescent="0.3">
      <c r="A5717" s="112">
        <v>41759</v>
      </c>
      <c r="B5717" s="87" t="s">
        <v>58</v>
      </c>
      <c r="C5717" s="102">
        <v>0.67708333333333337</v>
      </c>
      <c r="D5717" s="87" t="s">
        <v>31</v>
      </c>
      <c r="E5717" s="87" t="s">
        <v>1935</v>
      </c>
      <c r="F5717" s="113">
        <v>3.25</v>
      </c>
      <c r="G5717" s="88">
        <v>1</v>
      </c>
      <c r="H5717" s="87" t="s">
        <v>33</v>
      </c>
      <c r="I5717" s="23">
        <v>-1</v>
      </c>
      <c r="J5717" s="18">
        <f t="shared" si="358"/>
        <v>718.91000000000042</v>
      </c>
      <c r="K5717" s="19" t="str">
        <f t="shared" si="356"/>
        <v>Apr-14</v>
      </c>
      <c r="L5717" s="20">
        <f t="shared" si="359"/>
        <v>5616</v>
      </c>
      <c r="M5717" s="21">
        <f t="shared" si="357"/>
        <v>0.12801103988603996</v>
      </c>
    </row>
    <row r="5718" spans="1:13" x14ac:dyDescent="0.3">
      <c r="A5718" s="112">
        <v>41759</v>
      </c>
      <c r="B5718" s="87" t="s">
        <v>38</v>
      </c>
      <c r="C5718" s="102">
        <v>0.83680555555555547</v>
      </c>
      <c r="D5718" s="87" t="s">
        <v>31</v>
      </c>
      <c r="E5718" s="87" t="s">
        <v>1936</v>
      </c>
      <c r="F5718" s="113">
        <v>3.75</v>
      </c>
      <c r="G5718" s="88">
        <v>1</v>
      </c>
      <c r="H5718" s="87" t="s">
        <v>33</v>
      </c>
      <c r="I5718" s="23">
        <v>-1</v>
      </c>
      <c r="J5718" s="18">
        <f t="shared" si="358"/>
        <v>717.91000000000042</v>
      </c>
      <c r="K5718" s="19" t="str">
        <f t="shared" si="356"/>
        <v>Apr-14</v>
      </c>
      <c r="L5718" s="20">
        <f t="shared" si="359"/>
        <v>5617</v>
      </c>
      <c r="M5718" s="21">
        <f t="shared" si="357"/>
        <v>0.12781021897810227</v>
      </c>
    </row>
    <row r="5719" spans="1:13" x14ac:dyDescent="0.3">
      <c r="A5719" s="129">
        <v>41759</v>
      </c>
      <c r="B5719" s="126" t="s">
        <v>30</v>
      </c>
      <c r="C5719" s="125">
        <v>14.2</v>
      </c>
      <c r="D5719" s="87" t="s">
        <v>31</v>
      </c>
      <c r="E5719" s="126" t="s">
        <v>2629</v>
      </c>
      <c r="F5719" s="127">
        <v>6</v>
      </c>
      <c r="G5719" s="70">
        <v>1</v>
      </c>
      <c r="H5719" s="69">
        <v>5</v>
      </c>
      <c r="I5719" s="79">
        <v>-1</v>
      </c>
      <c r="J5719" s="18">
        <f t="shared" si="358"/>
        <v>716.91000000000042</v>
      </c>
      <c r="K5719" s="19" t="str">
        <f t="shared" si="356"/>
        <v>Apr-14</v>
      </c>
      <c r="L5719" s="20">
        <f t="shared" si="359"/>
        <v>5618</v>
      </c>
      <c r="M5719" s="21">
        <f t="shared" si="357"/>
        <v>0.12760946956212182</v>
      </c>
    </row>
    <row r="5720" spans="1:13" x14ac:dyDescent="0.3">
      <c r="A5720" s="129">
        <v>41759</v>
      </c>
      <c r="B5720" s="126" t="s">
        <v>30</v>
      </c>
      <c r="C5720" s="125">
        <v>14.2</v>
      </c>
      <c r="D5720" s="87" t="s">
        <v>31</v>
      </c>
      <c r="E5720" s="126" t="s">
        <v>8773</v>
      </c>
      <c r="F5720" s="127">
        <v>5.5</v>
      </c>
      <c r="G5720" s="70">
        <v>1</v>
      </c>
      <c r="H5720" s="69">
        <v>1</v>
      </c>
      <c r="I5720" s="79">
        <v>4.5</v>
      </c>
      <c r="J5720" s="18">
        <f t="shared" si="358"/>
        <v>721.41000000000042</v>
      </c>
      <c r="K5720" s="19" t="str">
        <f t="shared" si="356"/>
        <v>Apr-14</v>
      </c>
      <c r="L5720" s="20">
        <f t="shared" si="359"/>
        <v>5619</v>
      </c>
      <c r="M5720" s="21">
        <f t="shared" si="357"/>
        <v>0.12838761345435137</v>
      </c>
    </row>
    <row r="5721" spans="1:13" x14ac:dyDescent="0.3">
      <c r="A5721" s="129">
        <v>41759</v>
      </c>
      <c r="B5721" s="126" t="s">
        <v>58</v>
      </c>
      <c r="C5721" s="125">
        <v>14.35</v>
      </c>
      <c r="D5721" s="87" t="s">
        <v>31</v>
      </c>
      <c r="E5721" s="126" t="s">
        <v>8774</v>
      </c>
      <c r="F5721" s="127">
        <v>4.33</v>
      </c>
      <c r="G5721" s="70">
        <v>1</v>
      </c>
      <c r="H5721" s="69">
        <v>4</v>
      </c>
      <c r="I5721" s="79">
        <v>-1</v>
      </c>
      <c r="J5721" s="18">
        <f t="shared" si="358"/>
        <v>720.41000000000042</v>
      </c>
      <c r="K5721" s="19" t="str">
        <f t="shared" si="356"/>
        <v>Apr-14</v>
      </c>
      <c r="L5721" s="20">
        <f t="shared" si="359"/>
        <v>5620</v>
      </c>
      <c r="M5721" s="21">
        <f t="shared" si="357"/>
        <v>0.12818683274021359</v>
      </c>
    </row>
    <row r="5722" spans="1:13" x14ac:dyDescent="0.3">
      <c r="A5722" s="129">
        <v>41759</v>
      </c>
      <c r="B5722" s="126" t="s">
        <v>48</v>
      </c>
      <c r="C5722" s="125">
        <v>15.2</v>
      </c>
      <c r="D5722" s="87" t="s">
        <v>31</v>
      </c>
      <c r="E5722" s="126" t="s">
        <v>8775</v>
      </c>
      <c r="F5722" s="127">
        <v>5.5</v>
      </c>
      <c r="G5722" s="70">
        <v>1</v>
      </c>
      <c r="H5722" s="69">
        <v>8</v>
      </c>
      <c r="I5722" s="79">
        <v>-1</v>
      </c>
      <c r="J5722" s="18">
        <f t="shared" si="358"/>
        <v>719.41000000000042</v>
      </c>
      <c r="K5722" s="19" t="str">
        <f t="shared" si="356"/>
        <v>Apr-14</v>
      </c>
      <c r="L5722" s="20">
        <f t="shared" si="359"/>
        <v>5621</v>
      </c>
      <c r="M5722" s="21">
        <f t="shared" si="357"/>
        <v>0.12798612346557559</v>
      </c>
    </row>
    <row r="5723" spans="1:13" x14ac:dyDescent="0.3">
      <c r="A5723" s="128">
        <v>41759</v>
      </c>
      <c r="B5723" s="87" t="s">
        <v>76</v>
      </c>
      <c r="C5723" s="114">
        <v>18.149999999999999</v>
      </c>
      <c r="D5723" s="87" t="s">
        <v>31</v>
      </c>
      <c r="E5723" s="87" t="s">
        <v>8772</v>
      </c>
      <c r="F5723" s="114">
        <v>5</v>
      </c>
      <c r="G5723" s="70">
        <v>1</v>
      </c>
      <c r="H5723" s="71" t="s">
        <v>6518</v>
      </c>
      <c r="I5723" s="63">
        <v>-1</v>
      </c>
      <c r="J5723" s="18">
        <f t="shared" si="358"/>
        <v>718.41000000000042</v>
      </c>
      <c r="K5723" s="19" t="str">
        <f t="shared" si="356"/>
        <v>Apr-14</v>
      </c>
      <c r="L5723" s="20">
        <f t="shared" si="359"/>
        <v>5622</v>
      </c>
      <c r="M5723" s="21">
        <f t="shared" si="357"/>
        <v>0.12778548559231598</v>
      </c>
    </row>
    <row r="5724" spans="1:13" x14ac:dyDescent="0.3">
      <c r="A5724" s="128">
        <v>41759</v>
      </c>
      <c r="B5724" s="87" t="s">
        <v>38</v>
      </c>
      <c r="C5724" s="114">
        <v>18.25</v>
      </c>
      <c r="D5724" s="87" t="s">
        <v>31</v>
      </c>
      <c r="E5724" s="87" t="s">
        <v>7037</v>
      </c>
      <c r="F5724" s="114">
        <v>4.5</v>
      </c>
      <c r="G5724" s="70">
        <v>1</v>
      </c>
      <c r="H5724" s="71" t="s">
        <v>6512</v>
      </c>
      <c r="I5724" s="63">
        <v>-1</v>
      </c>
      <c r="J5724" s="18">
        <f t="shared" si="358"/>
        <v>717.41000000000042</v>
      </c>
      <c r="K5724" s="19" t="str">
        <f t="shared" si="356"/>
        <v>Apr-14</v>
      </c>
      <c r="L5724" s="20">
        <f t="shared" si="359"/>
        <v>5623</v>
      </c>
      <c r="M5724" s="21">
        <f t="shared" si="357"/>
        <v>0.12758491908234046</v>
      </c>
    </row>
    <row r="5725" spans="1:13" x14ac:dyDescent="0.3">
      <c r="A5725" s="112">
        <v>41760</v>
      </c>
      <c r="B5725" s="87" t="s">
        <v>71</v>
      </c>
      <c r="C5725" s="102">
        <v>0.66319444444444442</v>
      </c>
      <c r="D5725" s="87" t="s">
        <v>31</v>
      </c>
      <c r="E5725" s="87" t="s">
        <v>1937</v>
      </c>
      <c r="F5725" s="113">
        <v>3.5</v>
      </c>
      <c r="G5725" s="88">
        <v>1</v>
      </c>
      <c r="H5725" s="87" t="s">
        <v>42</v>
      </c>
      <c r="I5725" s="23">
        <v>2.5</v>
      </c>
      <c r="J5725" s="18">
        <f t="shared" si="358"/>
        <v>719.91000000000042</v>
      </c>
      <c r="K5725" s="19" t="str">
        <f t="shared" si="356"/>
        <v>May-14</v>
      </c>
      <c r="L5725" s="20">
        <f t="shared" si="359"/>
        <v>5624</v>
      </c>
      <c r="M5725" s="21">
        <f t="shared" si="357"/>
        <v>0.12800675675675682</v>
      </c>
    </row>
    <row r="5726" spans="1:13" x14ac:dyDescent="0.3">
      <c r="A5726" s="129">
        <v>41760</v>
      </c>
      <c r="B5726" s="126" t="s">
        <v>29</v>
      </c>
      <c r="C5726" s="125">
        <v>14.35</v>
      </c>
      <c r="D5726" s="87" t="s">
        <v>31</v>
      </c>
      <c r="E5726" s="126" t="s">
        <v>8778</v>
      </c>
      <c r="F5726" s="127">
        <v>6</v>
      </c>
      <c r="G5726" s="70">
        <v>1</v>
      </c>
      <c r="H5726" s="69">
        <v>1</v>
      </c>
      <c r="I5726" s="79">
        <v>5</v>
      </c>
      <c r="J5726" s="18">
        <f t="shared" si="358"/>
        <v>724.91000000000042</v>
      </c>
      <c r="K5726" s="19" t="str">
        <f t="shared" si="356"/>
        <v>May-14</v>
      </c>
      <c r="L5726" s="20">
        <f t="shared" si="359"/>
        <v>5625</v>
      </c>
      <c r="M5726" s="21">
        <f t="shared" si="357"/>
        <v>0.12887288888888895</v>
      </c>
    </row>
    <row r="5727" spans="1:13" x14ac:dyDescent="0.3">
      <c r="A5727" s="129">
        <v>41760</v>
      </c>
      <c r="B5727" s="126" t="s">
        <v>29</v>
      </c>
      <c r="C5727" s="125">
        <v>15.05</v>
      </c>
      <c r="D5727" s="87" t="s">
        <v>31</v>
      </c>
      <c r="E5727" s="126" t="s">
        <v>8779</v>
      </c>
      <c r="F5727" s="127">
        <v>5</v>
      </c>
      <c r="G5727" s="70">
        <v>1</v>
      </c>
      <c r="H5727" s="69">
        <v>8</v>
      </c>
      <c r="I5727" s="79">
        <v>-1</v>
      </c>
      <c r="J5727" s="18">
        <f t="shared" si="358"/>
        <v>723.91000000000042</v>
      </c>
      <c r="K5727" s="19" t="str">
        <f t="shared" si="356"/>
        <v>May-14</v>
      </c>
      <c r="L5727" s="20">
        <f t="shared" si="359"/>
        <v>5626</v>
      </c>
      <c r="M5727" s="21">
        <f t="shared" si="357"/>
        <v>0.12867223604692507</v>
      </c>
    </row>
    <row r="5728" spans="1:13" x14ac:dyDescent="0.3">
      <c r="A5728" s="129">
        <v>41760</v>
      </c>
      <c r="B5728" s="126" t="s">
        <v>71</v>
      </c>
      <c r="C5728" s="125">
        <v>16.3</v>
      </c>
      <c r="D5728" s="87" t="s">
        <v>31</v>
      </c>
      <c r="E5728" s="126" t="s">
        <v>8780</v>
      </c>
      <c r="F5728" s="127">
        <v>5</v>
      </c>
      <c r="G5728" s="70">
        <v>1</v>
      </c>
      <c r="H5728" s="69">
        <v>6</v>
      </c>
      <c r="I5728" s="79">
        <v>-1</v>
      </c>
      <c r="J5728" s="18">
        <f t="shared" si="358"/>
        <v>722.91000000000042</v>
      </c>
      <c r="K5728" s="19" t="str">
        <f t="shared" si="356"/>
        <v>May-14</v>
      </c>
      <c r="L5728" s="20">
        <f t="shared" si="359"/>
        <v>5627</v>
      </c>
      <c r="M5728" s="21">
        <f t="shared" si="357"/>
        <v>0.1284716545228364</v>
      </c>
    </row>
    <row r="5729" spans="1:13" x14ac:dyDescent="0.3">
      <c r="A5729" s="128">
        <v>41760</v>
      </c>
      <c r="B5729" s="87" t="s">
        <v>86</v>
      </c>
      <c r="C5729" s="114">
        <v>16.45</v>
      </c>
      <c r="D5729" s="87" t="s">
        <v>31</v>
      </c>
      <c r="E5729" s="87" t="s">
        <v>8776</v>
      </c>
      <c r="F5729" s="114">
        <v>5</v>
      </c>
      <c r="G5729" s="70">
        <v>1</v>
      </c>
      <c r="H5729" s="71" t="s">
        <v>6512</v>
      </c>
      <c r="I5729" s="63">
        <v>-1</v>
      </c>
      <c r="J5729" s="18">
        <f t="shared" si="358"/>
        <v>721.91000000000042</v>
      </c>
      <c r="K5729" s="19" t="str">
        <f t="shared" si="356"/>
        <v>May-14</v>
      </c>
      <c r="L5729" s="20">
        <f t="shared" si="359"/>
        <v>5628</v>
      </c>
      <c r="M5729" s="21">
        <f t="shared" si="357"/>
        <v>0.12827114427860703</v>
      </c>
    </row>
    <row r="5730" spans="1:13" x14ac:dyDescent="0.3">
      <c r="A5730" s="128">
        <v>41760</v>
      </c>
      <c r="B5730" s="87" t="s">
        <v>86</v>
      </c>
      <c r="C5730" s="114">
        <v>19.05</v>
      </c>
      <c r="D5730" s="87" t="s">
        <v>31</v>
      </c>
      <c r="E5730" s="87" t="s">
        <v>8777</v>
      </c>
      <c r="F5730" s="114">
        <v>5.5</v>
      </c>
      <c r="G5730" s="70">
        <v>1</v>
      </c>
      <c r="H5730" s="71" t="s">
        <v>6512</v>
      </c>
      <c r="I5730" s="63">
        <v>-1</v>
      </c>
      <c r="J5730" s="18">
        <f t="shared" si="358"/>
        <v>720.91000000000042</v>
      </c>
      <c r="K5730" s="19" t="str">
        <f t="shared" si="356"/>
        <v>May-14</v>
      </c>
      <c r="L5730" s="20">
        <f t="shared" si="359"/>
        <v>5629</v>
      </c>
      <c r="M5730" s="21">
        <f t="shared" si="357"/>
        <v>0.12807070527624809</v>
      </c>
    </row>
    <row r="5731" spans="1:13" x14ac:dyDescent="0.3">
      <c r="A5731" s="112">
        <v>41761</v>
      </c>
      <c r="B5731" s="87" t="s">
        <v>130</v>
      </c>
      <c r="C5731" s="102">
        <v>0.57291666666666663</v>
      </c>
      <c r="D5731" s="87" t="s">
        <v>31</v>
      </c>
      <c r="E5731" s="87" t="s">
        <v>1938</v>
      </c>
      <c r="F5731" s="113">
        <v>3.5</v>
      </c>
      <c r="G5731" s="88">
        <v>1</v>
      </c>
      <c r="H5731" s="87" t="s">
        <v>33</v>
      </c>
      <c r="I5731" s="23">
        <v>-1</v>
      </c>
      <c r="J5731" s="18">
        <f t="shared" si="358"/>
        <v>719.91000000000042</v>
      </c>
      <c r="K5731" s="19" t="str">
        <f t="shared" si="356"/>
        <v>May-14</v>
      </c>
      <c r="L5731" s="20">
        <f t="shared" si="359"/>
        <v>5630</v>
      </c>
      <c r="M5731" s="21">
        <f t="shared" si="357"/>
        <v>0.12787033747779758</v>
      </c>
    </row>
    <row r="5732" spans="1:13" x14ac:dyDescent="0.3">
      <c r="A5732" s="112">
        <v>41761</v>
      </c>
      <c r="B5732" s="87" t="s">
        <v>97</v>
      </c>
      <c r="C5732" s="102">
        <v>0.57986111111111105</v>
      </c>
      <c r="D5732" s="87" t="s">
        <v>31</v>
      </c>
      <c r="E5732" s="87" t="s">
        <v>1939</v>
      </c>
      <c r="F5732" s="113">
        <v>4</v>
      </c>
      <c r="G5732" s="88">
        <v>1</v>
      </c>
      <c r="H5732" s="87" t="s">
        <v>33</v>
      </c>
      <c r="I5732" s="23">
        <v>-1</v>
      </c>
      <c r="J5732" s="18">
        <f t="shared" si="358"/>
        <v>718.91000000000042</v>
      </c>
      <c r="K5732" s="19" t="str">
        <f t="shared" si="356"/>
        <v>May-14</v>
      </c>
      <c r="L5732" s="20">
        <f t="shared" si="359"/>
        <v>5631</v>
      </c>
      <c r="M5732" s="21">
        <f t="shared" si="357"/>
        <v>0.12767004084532063</v>
      </c>
    </row>
    <row r="5733" spans="1:13" x14ac:dyDescent="0.3">
      <c r="A5733" s="112">
        <v>41761</v>
      </c>
      <c r="B5733" s="87" t="s">
        <v>130</v>
      </c>
      <c r="C5733" s="102">
        <v>0.59375</v>
      </c>
      <c r="D5733" s="87" t="s">
        <v>31</v>
      </c>
      <c r="E5733" s="87" t="s">
        <v>1940</v>
      </c>
      <c r="F5733" s="113">
        <v>4</v>
      </c>
      <c r="G5733" s="88">
        <v>1</v>
      </c>
      <c r="H5733" s="87" t="s">
        <v>33</v>
      </c>
      <c r="I5733" s="23">
        <v>-1</v>
      </c>
      <c r="J5733" s="18">
        <f t="shared" si="358"/>
        <v>717.91000000000042</v>
      </c>
      <c r="K5733" s="19" t="str">
        <f t="shared" si="356"/>
        <v>May-14</v>
      </c>
      <c r="L5733" s="20">
        <f t="shared" si="359"/>
        <v>5632</v>
      </c>
      <c r="M5733" s="21">
        <f t="shared" si="357"/>
        <v>0.12746981534090918</v>
      </c>
    </row>
    <row r="5734" spans="1:13" x14ac:dyDescent="0.3">
      <c r="A5734" s="112">
        <v>41761</v>
      </c>
      <c r="B5734" s="87" t="s">
        <v>97</v>
      </c>
      <c r="C5734" s="102">
        <v>0.67013888888888884</v>
      </c>
      <c r="D5734" s="87" t="s">
        <v>31</v>
      </c>
      <c r="E5734" s="87" t="s">
        <v>1941</v>
      </c>
      <c r="F5734" s="113">
        <v>3</v>
      </c>
      <c r="G5734" s="88">
        <v>1</v>
      </c>
      <c r="H5734" s="87" t="s">
        <v>33</v>
      </c>
      <c r="I5734" s="23">
        <v>-1</v>
      </c>
      <c r="J5734" s="18">
        <f t="shared" si="358"/>
        <v>716.91000000000042</v>
      </c>
      <c r="K5734" s="19" t="str">
        <f t="shared" si="356"/>
        <v>May-14</v>
      </c>
      <c r="L5734" s="20">
        <f t="shared" si="359"/>
        <v>5633</v>
      </c>
      <c r="M5734" s="21">
        <f t="shared" si="357"/>
        <v>0.12726966092668213</v>
      </c>
    </row>
    <row r="5735" spans="1:13" x14ac:dyDescent="0.3">
      <c r="A5735" s="129">
        <v>41761</v>
      </c>
      <c r="B5735" s="126" t="s">
        <v>29</v>
      </c>
      <c r="C5735" s="125">
        <v>15.1</v>
      </c>
      <c r="D5735" s="87" t="s">
        <v>31</v>
      </c>
      <c r="E5735" s="126" t="s">
        <v>594</v>
      </c>
      <c r="F5735" s="127">
        <v>5</v>
      </c>
      <c r="G5735" s="70">
        <v>1</v>
      </c>
      <c r="H5735" s="69">
        <v>2</v>
      </c>
      <c r="I5735" s="79">
        <v>-1</v>
      </c>
      <c r="J5735" s="18">
        <f t="shared" si="358"/>
        <v>715.91000000000042</v>
      </c>
      <c r="K5735" s="19" t="str">
        <f t="shared" si="356"/>
        <v>May-14</v>
      </c>
      <c r="L5735" s="20">
        <f t="shared" si="359"/>
        <v>5634</v>
      </c>
      <c r="M5735" s="21">
        <f t="shared" si="357"/>
        <v>0.12706957756478532</v>
      </c>
    </row>
    <row r="5736" spans="1:13" x14ac:dyDescent="0.3">
      <c r="A5736" s="129">
        <v>41761</v>
      </c>
      <c r="B5736" s="126" t="s">
        <v>130</v>
      </c>
      <c r="C5736" s="125">
        <v>15.55</v>
      </c>
      <c r="D5736" s="87" t="s">
        <v>31</v>
      </c>
      <c r="E5736" s="126" t="s">
        <v>8784</v>
      </c>
      <c r="F5736" s="127">
        <v>6</v>
      </c>
      <c r="G5736" s="70">
        <v>1</v>
      </c>
      <c r="H5736" s="69">
        <v>1</v>
      </c>
      <c r="I5736" s="79">
        <v>6</v>
      </c>
      <c r="J5736" s="18">
        <f t="shared" si="358"/>
        <v>721.91000000000042</v>
      </c>
      <c r="K5736" s="19" t="str">
        <f t="shared" si="356"/>
        <v>May-14</v>
      </c>
      <c r="L5736" s="20">
        <f t="shared" si="359"/>
        <v>5635</v>
      </c>
      <c r="M5736" s="21">
        <f t="shared" si="357"/>
        <v>0.12811180124223609</v>
      </c>
    </row>
    <row r="5737" spans="1:13" x14ac:dyDescent="0.3">
      <c r="A5737" s="129">
        <v>41761</v>
      </c>
      <c r="B5737" s="126" t="s">
        <v>97</v>
      </c>
      <c r="C5737" s="125">
        <v>17.100000000000001</v>
      </c>
      <c r="D5737" s="87" t="s">
        <v>31</v>
      </c>
      <c r="E5737" s="126" t="s">
        <v>8785</v>
      </c>
      <c r="F5737" s="127">
        <v>5</v>
      </c>
      <c r="G5737" s="70">
        <v>1</v>
      </c>
      <c r="H5737" s="69">
        <v>1</v>
      </c>
      <c r="I5737" s="79">
        <v>4.5</v>
      </c>
      <c r="J5737" s="18">
        <f t="shared" si="358"/>
        <v>726.41000000000042</v>
      </c>
      <c r="K5737" s="19" t="str">
        <f t="shared" si="356"/>
        <v>May-14</v>
      </c>
      <c r="L5737" s="20">
        <f t="shared" si="359"/>
        <v>5636</v>
      </c>
      <c r="M5737" s="21">
        <f t="shared" si="357"/>
        <v>0.12888750887154019</v>
      </c>
    </row>
    <row r="5738" spans="1:13" x14ac:dyDescent="0.3">
      <c r="A5738" s="128">
        <v>41761</v>
      </c>
      <c r="B5738" s="87" t="s">
        <v>74</v>
      </c>
      <c r="C5738" s="114">
        <v>17.25</v>
      </c>
      <c r="D5738" s="87" t="s">
        <v>31</v>
      </c>
      <c r="E5738" s="87" t="s">
        <v>8781</v>
      </c>
      <c r="F5738" s="114">
        <v>4.5</v>
      </c>
      <c r="G5738" s="70">
        <v>1</v>
      </c>
      <c r="H5738" s="71" t="s">
        <v>6518</v>
      </c>
      <c r="I5738" s="63">
        <v>-1</v>
      </c>
      <c r="J5738" s="18">
        <f t="shared" si="358"/>
        <v>725.41000000000042</v>
      </c>
      <c r="K5738" s="19" t="str">
        <f t="shared" si="356"/>
        <v>May-14</v>
      </c>
      <c r="L5738" s="20">
        <f t="shared" si="359"/>
        <v>5637</v>
      </c>
      <c r="M5738" s="21">
        <f t="shared" si="357"/>
        <v>0.12868724498846912</v>
      </c>
    </row>
    <row r="5739" spans="1:13" x14ac:dyDescent="0.3">
      <c r="A5739" s="129">
        <v>41761</v>
      </c>
      <c r="B5739" s="126" t="s">
        <v>130</v>
      </c>
      <c r="C5739" s="125">
        <v>17.350000000000001</v>
      </c>
      <c r="D5739" s="87" t="s">
        <v>31</v>
      </c>
      <c r="E5739" s="126" t="s">
        <v>1197</v>
      </c>
      <c r="F5739" s="127">
        <v>5</v>
      </c>
      <c r="G5739" s="70">
        <v>1</v>
      </c>
      <c r="H5739" s="69">
        <v>4</v>
      </c>
      <c r="I5739" s="79">
        <v>-1</v>
      </c>
      <c r="J5739" s="18">
        <f t="shared" si="358"/>
        <v>724.41000000000042</v>
      </c>
      <c r="K5739" s="19" t="str">
        <f t="shared" si="356"/>
        <v>May-14</v>
      </c>
      <c r="L5739" s="20">
        <f t="shared" si="359"/>
        <v>5638</v>
      </c>
      <c r="M5739" s="21">
        <f t="shared" si="357"/>
        <v>0.12848705214615119</v>
      </c>
    </row>
    <row r="5740" spans="1:13" x14ac:dyDescent="0.3">
      <c r="A5740" s="128">
        <v>41761</v>
      </c>
      <c r="B5740" s="87" t="s">
        <v>74</v>
      </c>
      <c r="C5740" s="114">
        <v>17.55</v>
      </c>
      <c r="D5740" s="87" t="s">
        <v>31</v>
      </c>
      <c r="E5740" s="87" t="s">
        <v>8782</v>
      </c>
      <c r="F5740" s="114">
        <v>5.5</v>
      </c>
      <c r="G5740" s="70">
        <v>1</v>
      </c>
      <c r="H5740" s="71" t="s">
        <v>6512</v>
      </c>
      <c r="I5740" s="63">
        <v>-1</v>
      </c>
      <c r="J5740" s="18">
        <f t="shared" si="358"/>
        <v>723.41000000000042</v>
      </c>
      <c r="K5740" s="19" t="str">
        <f t="shared" si="356"/>
        <v>May-14</v>
      </c>
      <c r="L5740" s="20">
        <f t="shared" si="359"/>
        <v>5639</v>
      </c>
      <c r="M5740" s="21">
        <f t="shared" si="357"/>
        <v>0.12828693030679206</v>
      </c>
    </row>
    <row r="5741" spans="1:13" x14ac:dyDescent="0.3">
      <c r="A5741" s="128">
        <v>41761</v>
      </c>
      <c r="B5741" s="87" t="s">
        <v>74</v>
      </c>
      <c r="C5741" s="114">
        <v>19.3</v>
      </c>
      <c r="D5741" s="87" t="s">
        <v>31</v>
      </c>
      <c r="E5741" s="87" t="s">
        <v>8783</v>
      </c>
      <c r="F5741" s="114">
        <v>4.5</v>
      </c>
      <c r="G5741" s="70">
        <v>1</v>
      </c>
      <c r="H5741" s="71" t="s">
        <v>6518</v>
      </c>
      <c r="I5741" s="63">
        <v>-1</v>
      </c>
      <c r="J5741" s="18">
        <f t="shared" si="358"/>
        <v>722.41000000000042</v>
      </c>
      <c r="K5741" s="19" t="str">
        <f t="shared" si="356"/>
        <v>May-14</v>
      </c>
      <c r="L5741" s="20">
        <f t="shared" si="359"/>
        <v>5640</v>
      </c>
      <c r="M5741" s="21">
        <f t="shared" si="357"/>
        <v>0.1280868794326242</v>
      </c>
    </row>
    <row r="5742" spans="1:13" x14ac:dyDescent="0.3">
      <c r="A5742" s="112">
        <v>41762</v>
      </c>
      <c r="B5742" s="87" t="s">
        <v>141</v>
      </c>
      <c r="C5742" s="102">
        <v>0.57291666666666663</v>
      </c>
      <c r="D5742" s="87" t="s">
        <v>31</v>
      </c>
      <c r="E5742" s="87" t="s">
        <v>1872</v>
      </c>
      <c r="F5742" s="113">
        <v>3.5</v>
      </c>
      <c r="G5742" s="88">
        <v>1</v>
      </c>
      <c r="H5742" s="87" t="s">
        <v>42</v>
      </c>
      <c r="I5742" s="23">
        <v>2.5</v>
      </c>
      <c r="J5742" s="18">
        <f t="shared" si="358"/>
        <v>724.91000000000042</v>
      </c>
      <c r="K5742" s="19" t="str">
        <f t="shared" si="356"/>
        <v>May-14</v>
      </c>
      <c r="L5742" s="20">
        <f t="shared" si="359"/>
        <v>5641</v>
      </c>
      <c r="M5742" s="21">
        <f t="shared" si="357"/>
        <v>0.12850735685162212</v>
      </c>
    </row>
    <row r="5743" spans="1:13" x14ac:dyDescent="0.3">
      <c r="A5743" s="112">
        <v>41762</v>
      </c>
      <c r="B5743" s="87" t="s">
        <v>149</v>
      </c>
      <c r="C5743" s="102">
        <v>0.60069444444444442</v>
      </c>
      <c r="D5743" s="87" t="s">
        <v>31</v>
      </c>
      <c r="E5743" s="87" t="s">
        <v>1942</v>
      </c>
      <c r="F5743" s="113">
        <v>3</v>
      </c>
      <c r="G5743" s="88">
        <v>1</v>
      </c>
      <c r="H5743" s="87" t="s">
        <v>33</v>
      </c>
      <c r="I5743" s="23">
        <v>-1</v>
      </c>
      <c r="J5743" s="18">
        <f t="shared" si="358"/>
        <v>723.91000000000042</v>
      </c>
      <c r="K5743" s="19" t="str">
        <f t="shared" si="356"/>
        <v>May-14</v>
      </c>
      <c r="L5743" s="20">
        <f t="shared" si="359"/>
        <v>5642</v>
      </c>
      <c r="M5743" s="21">
        <f t="shared" si="357"/>
        <v>0.12830733782346693</v>
      </c>
    </row>
    <row r="5744" spans="1:13" x14ac:dyDescent="0.3">
      <c r="A5744" s="112">
        <v>41762</v>
      </c>
      <c r="B5744" s="87" t="s">
        <v>149</v>
      </c>
      <c r="C5744" s="102">
        <v>0.65277777777777779</v>
      </c>
      <c r="D5744" s="87" t="s">
        <v>31</v>
      </c>
      <c r="E5744" s="87" t="s">
        <v>1943</v>
      </c>
      <c r="F5744" s="113">
        <v>3</v>
      </c>
      <c r="G5744" s="88">
        <v>1</v>
      </c>
      <c r="H5744" s="87" t="s">
        <v>33</v>
      </c>
      <c r="I5744" s="23">
        <v>-1</v>
      </c>
      <c r="J5744" s="18">
        <f t="shared" si="358"/>
        <v>722.91000000000042</v>
      </c>
      <c r="K5744" s="19" t="str">
        <f t="shared" si="356"/>
        <v>May-14</v>
      </c>
      <c r="L5744" s="20">
        <f t="shared" si="359"/>
        <v>5643</v>
      </c>
      <c r="M5744" s="21">
        <f t="shared" si="357"/>
        <v>0.12810738968633714</v>
      </c>
    </row>
    <row r="5745" spans="1:13" x14ac:dyDescent="0.3">
      <c r="A5745" s="112">
        <v>41762</v>
      </c>
      <c r="B5745" s="87" t="s">
        <v>52</v>
      </c>
      <c r="C5745" s="102">
        <v>0.68402777777777779</v>
      </c>
      <c r="D5745" s="87" t="s">
        <v>31</v>
      </c>
      <c r="E5745" s="87" t="s">
        <v>1944</v>
      </c>
      <c r="F5745" s="113">
        <v>3.75</v>
      </c>
      <c r="G5745" s="88">
        <v>1</v>
      </c>
      <c r="H5745" s="87" t="s">
        <v>33</v>
      </c>
      <c r="I5745" s="23">
        <v>-1</v>
      </c>
      <c r="J5745" s="18">
        <f t="shared" si="358"/>
        <v>721.91000000000042</v>
      </c>
      <c r="K5745" s="19" t="str">
        <f t="shared" si="356"/>
        <v>May-14</v>
      </c>
      <c r="L5745" s="20">
        <f t="shared" si="359"/>
        <v>5644</v>
      </c>
      <c r="M5745" s="21">
        <f t="shared" si="357"/>
        <v>0.12790751240255147</v>
      </c>
    </row>
    <row r="5746" spans="1:13" x14ac:dyDescent="0.3">
      <c r="A5746" s="112">
        <v>41762</v>
      </c>
      <c r="B5746" s="87" t="s">
        <v>44</v>
      </c>
      <c r="C5746" s="102">
        <v>0.71875</v>
      </c>
      <c r="D5746" s="87" t="s">
        <v>31</v>
      </c>
      <c r="E5746" s="87" t="s">
        <v>1945</v>
      </c>
      <c r="F5746" s="113">
        <v>3</v>
      </c>
      <c r="G5746" s="88">
        <v>1</v>
      </c>
      <c r="H5746" s="87" t="s">
        <v>42</v>
      </c>
      <c r="I5746" s="23">
        <v>2</v>
      </c>
      <c r="J5746" s="18">
        <f t="shared" si="358"/>
        <v>723.91000000000042</v>
      </c>
      <c r="K5746" s="19" t="str">
        <f t="shared" si="356"/>
        <v>May-14</v>
      </c>
      <c r="L5746" s="20">
        <f t="shared" si="359"/>
        <v>5645</v>
      </c>
      <c r="M5746" s="21">
        <f t="shared" si="357"/>
        <v>0.12823914968999123</v>
      </c>
    </row>
    <row r="5747" spans="1:13" x14ac:dyDescent="0.3">
      <c r="A5747" s="112">
        <v>41762</v>
      </c>
      <c r="B5747" s="87" t="s">
        <v>147</v>
      </c>
      <c r="C5747" s="102">
        <v>0.72569444444444453</v>
      </c>
      <c r="D5747" s="87" t="s">
        <v>31</v>
      </c>
      <c r="E5747" s="87" t="s">
        <v>1946</v>
      </c>
      <c r="F5747" s="113">
        <v>3.25</v>
      </c>
      <c r="G5747" s="88">
        <v>1</v>
      </c>
      <c r="H5747" s="87" t="s">
        <v>33</v>
      </c>
      <c r="I5747" s="23">
        <v>-1</v>
      </c>
      <c r="J5747" s="18">
        <f t="shared" si="358"/>
        <v>722.91000000000042</v>
      </c>
      <c r="K5747" s="19" t="str">
        <f t="shared" si="356"/>
        <v>May-14</v>
      </c>
      <c r="L5747" s="20">
        <f t="shared" si="359"/>
        <v>5646</v>
      </c>
      <c r="M5747" s="21">
        <f t="shared" si="357"/>
        <v>0.12803931987247616</v>
      </c>
    </row>
    <row r="5748" spans="1:13" x14ac:dyDescent="0.3">
      <c r="A5748" s="112">
        <v>41762</v>
      </c>
      <c r="B5748" s="87" t="s">
        <v>44</v>
      </c>
      <c r="C5748" s="102">
        <v>0.78125</v>
      </c>
      <c r="D5748" s="87" t="s">
        <v>31</v>
      </c>
      <c r="E5748" s="87" t="s">
        <v>1947</v>
      </c>
      <c r="F5748" s="113">
        <v>3.25</v>
      </c>
      <c r="G5748" s="88">
        <v>1</v>
      </c>
      <c r="H5748" s="87" t="s">
        <v>33</v>
      </c>
      <c r="I5748" s="23">
        <v>-1</v>
      </c>
      <c r="J5748" s="18">
        <f t="shared" si="358"/>
        <v>721.91000000000042</v>
      </c>
      <c r="K5748" s="19" t="str">
        <f t="shared" si="356"/>
        <v>May-14</v>
      </c>
      <c r="L5748" s="20">
        <f t="shared" si="359"/>
        <v>5647</v>
      </c>
      <c r="M5748" s="21">
        <f t="shared" si="357"/>
        <v>0.12783956082875872</v>
      </c>
    </row>
    <row r="5749" spans="1:13" x14ac:dyDescent="0.3">
      <c r="A5749" s="112">
        <v>41762</v>
      </c>
      <c r="B5749" s="87" t="s">
        <v>147</v>
      </c>
      <c r="C5749" s="102">
        <v>0.79166666666666663</v>
      </c>
      <c r="D5749" s="87" t="s">
        <v>31</v>
      </c>
      <c r="E5749" s="87" t="s">
        <v>1948</v>
      </c>
      <c r="F5749" s="113">
        <v>4</v>
      </c>
      <c r="G5749" s="88">
        <v>1</v>
      </c>
      <c r="H5749" s="87" t="s">
        <v>33</v>
      </c>
      <c r="I5749" s="23">
        <v>-1</v>
      </c>
      <c r="J5749" s="18">
        <f t="shared" si="358"/>
        <v>720.91000000000042</v>
      </c>
      <c r="K5749" s="19" t="str">
        <f t="shared" si="356"/>
        <v>May-14</v>
      </c>
      <c r="L5749" s="20">
        <f t="shared" si="359"/>
        <v>5648</v>
      </c>
      <c r="M5749" s="21">
        <f t="shared" si="357"/>
        <v>0.12763987252124653</v>
      </c>
    </row>
    <row r="5750" spans="1:13" x14ac:dyDescent="0.3">
      <c r="A5750" s="129">
        <v>41762</v>
      </c>
      <c r="B5750" s="126" t="s">
        <v>52</v>
      </c>
      <c r="C5750" s="125">
        <v>14.4</v>
      </c>
      <c r="D5750" s="87" t="s">
        <v>31</v>
      </c>
      <c r="E5750" s="126" t="s">
        <v>8786</v>
      </c>
      <c r="F5750" s="127">
        <v>4.5</v>
      </c>
      <c r="G5750" s="70">
        <v>1</v>
      </c>
      <c r="H5750" s="69">
        <v>1</v>
      </c>
      <c r="I5750" s="79">
        <v>3.5</v>
      </c>
      <c r="J5750" s="18">
        <f t="shared" si="358"/>
        <v>724.41000000000042</v>
      </c>
      <c r="K5750" s="19" t="str">
        <f t="shared" si="356"/>
        <v>May-14</v>
      </c>
      <c r="L5750" s="20">
        <f t="shared" si="359"/>
        <v>5649</v>
      </c>
      <c r="M5750" s="21">
        <f t="shared" si="357"/>
        <v>0.12823685608072233</v>
      </c>
    </row>
    <row r="5751" spans="1:13" x14ac:dyDescent="0.3">
      <c r="A5751" s="129">
        <v>41762</v>
      </c>
      <c r="B5751" s="126" t="s">
        <v>98</v>
      </c>
      <c r="C5751" s="125">
        <v>14.45</v>
      </c>
      <c r="D5751" s="87" t="s">
        <v>31</v>
      </c>
      <c r="E5751" s="126" t="s">
        <v>6357</v>
      </c>
      <c r="F5751" s="127">
        <v>5.5</v>
      </c>
      <c r="G5751" s="70">
        <v>1</v>
      </c>
      <c r="H5751" s="69">
        <v>3</v>
      </c>
      <c r="I5751" s="79">
        <v>-1</v>
      </c>
      <c r="J5751" s="18">
        <f t="shared" si="358"/>
        <v>723.41000000000042</v>
      </c>
      <c r="K5751" s="19" t="str">
        <f t="shared" si="356"/>
        <v>May-14</v>
      </c>
      <c r="L5751" s="20">
        <f t="shared" si="359"/>
        <v>5650</v>
      </c>
      <c r="M5751" s="21">
        <f t="shared" si="357"/>
        <v>0.12803716814159299</v>
      </c>
    </row>
    <row r="5752" spans="1:13" x14ac:dyDescent="0.3">
      <c r="A5752" s="129">
        <v>41762</v>
      </c>
      <c r="B5752" s="126" t="s">
        <v>141</v>
      </c>
      <c r="C5752" s="125">
        <v>14.55</v>
      </c>
      <c r="D5752" s="87" t="s">
        <v>31</v>
      </c>
      <c r="E5752" s="126" t="s">
        <v>8787</v>
      </c>
      <c r="F5752" s="127">
        <v>5.5</v>
      </c>
      <c r="G5752" s="70">
        <v>1</v>
      </c>
      <c r="H5752" s="69">
        <v>5</v>
      </c>
      <c r="I5752" s="79">
        <v>-1</v>
      </c>
      <c r="J5752" s="18">
        <f t="shared" si="358"/>
        <v>722.41000000000042</v>
      </c>
      <c r="K5752" s="19" t="str">
        <f t="shared" si="356"/>
        <v>May-14</v>
      </c>
      <c r="L5752" s="20">
        <f t="shared" si="359"/>
        <v>5651</v>
      </c>
      <c r="M5752" s="21">
        <f t="shared" si="357"/>
        <v>0.12783755087595122</v>
      </c>
    </row>
    <row r="5753" spans="1:13" x14ac:dyDescent="0.3">
      <c r="A5753" s="129">
        <v>41762</v>
      </c>
      <c r="B5753" s="126" t="s">
        <v>98</v>
      </c>
      <c r="C5753" s="125">
        <v>15.2</v>
      </c>
      <c r="D5753" s="87" t="s">
        <v>31</v>
      </c>
      <c r="E5753" s="126" t="s">
        <v>8481</v>
      </c>
      <c r="F5753" s="127">
        <v>6</v>
      </c>
      <c r="G5753" s="70">
        <v>1</v>
      </c>
      <c r="H5753" s="69">
        <v>8</v>
      </c>
      <c r="I5753" s="79">
        <v>-1</v>
      </c>
      <c r="J5753" s="18">
        <f t="shared" si="358"/>
        <v>721.41000000000042</v>
      </c>
      <c r="K5753" s="19" t="str">
        <f t="shared" si="356"/>
        <v>May-14</v>
      </c>
      <c r="L5753" s="20">
        <f t="shared" si="359"/>
        <v>5652</v>
      </c>
      <c r="M5753" s="21">
        <f t="shared" si="357"/>
        <v>0.12763800424628458</v>
      </c>
    </row>
    <row r="5754" spans="1:13" x14ac:dyDescent="0.3">
      <c r="A5754" s="129">
        <v>41762</v>
      </c>
      <c r="B5754" s="126" t="s">
        <v>141</v>
      </c>
      <c r="C5754" s="125">
        <v>17.100000000000001</v>
      </c>
      <c r="D5754" s="87" t="s">
        <v>31</v>
      </c>
      <c r="E5754" s="126" t="s">
        <v>8788</v>
      </c>
      <c r="F5754" s="127">
        <v>6</v>
      </c>
      <c r="G5754" s="70">
        <v>1</v>
      </c>
      <c r="H5754" s="69">
        <v>7</v>
      </c>
      <c r="I5754" s="79">
        <v>-1</v>
      </c>
      <c r="J5754" s="18">
        <f t="shared" si="358"/>
        <v>720.41000000000042</v>
      </c>
      <c r="K5754" s="19" t="str">
        <f t="shared" si="356"/>
        <v>May-14</v>
      </c>
      <c r="L5754" s="20">
        <f t="shared" si="359"/>
        <v>5653</v>
      </c>
      <c r="M5754" s="21">
        <f t="shared" si="357"/>
        <v>0.12743852821510709</v>
      </c>
    </row>
    <row r="5755" spans="1:13" x14ac:dyDescent="0.3">
      <c r="A5755" s="129">
        <v>41762</v>
      </c>
      <c r="B5755" s="126" t="s">
        <v>52</v>
      </c>
      <c r="C5755" s="125">
        <v>17.350000000000001</v>
      </c>
      <c r="D5755" s="87" t="s">
        <v>31</v>
      </c>
      <c r="E5755" s="126" t="s">
        <v>4664</v>
      </c>
      <c r="F5755" s="127">
        <v>5</v>
      </c>
      <c r="G5755" s="70">
        <v>1</v>
      </c>
      <c r="H5755" s="69">
        <v>5</v>
      </c>
      <c r="I5755" s="79">
        <v>-1</v>
      </c>
      <c r="J5755" s="18">
        <f t="shared" si="358"/>
        <v>719.41000000000042</v>
      </c>
      <c r="K5755" s="19" t="str">
        <f t="shared" si="356"/>
        <v>May-14</v>
      </c>
      <c r="L5755" s="20">
        <f t="shared" si="359"/>
        <v>5654</v>
      </c>
      <c r="M5755" s="21">
        <f t="shared" si="357"/>
        <v>0.12723912274495938</v>
      </c>
    </row>
    <row r="5756" spans="1:13" x14ac:dyDescent="0.3">
      <c r="A5756" s="128">
        <v>41762</v>
      </c>
      <c r="B5756" s="87" t="s">
        <v>44</v>
      </c>
      <c r="C5756" s="114">
        <v>17.45</v>
      </c>
      <c r="D5756" s="87" t="s">
        <v>31</v>
      </c>
      <c r="E5756" s="87" t="s">
        <v>8345</v>
      </c>
      <c r="F5756" s="114">
        <v>5.5</v>
      </c>
      <c r="G5756" s="70">
        <v>1</v>
      </c>
      <c r="H5756" s="71" t="s">
        <v>6512</v>
      </c>
      <c r="I5756" s="63">
        <v>-1</v>
      </c>
      <c r="J5756" s="18">
        <f t="shared" si="358"/>
        <v>718.41000000000042</v>
      </c>
      <c r="K5756" s="19" t="str">
        <f t="shared" si="356"/>
        <v>May-14</v>
      </c>
      <c r="L5756" s="20">
        <f t="shared" si="359"/>
        <v>5655</v>
      </c>
      <c r="M5756" s="21">
        <f t="shared" si="357"/>
        <v>0.12703978779840858</v>
      </c>
    </row>
    <row r="5757" spans="1:13" x14ac:dyDescent="0.3">
      <c r="A5757" s="128">
        <v>41762</v>
      </c>
      <c r="B5757" s="87" t="s">
        <v>147</v>
      </c>
      <c r="C5757" s="114">
        <v>18.3</v>
      </c>
      <c r="D5757" s="87" t="s">
        <v>31</v>
      </c>
      <c r="E5757" s="87" t="s">
        <v>8200</v>
      </c>
      <c r="F5757" s="114">
        <v>5</v>
      </c>
      <c r="G5757" s="70">
        <v>1</v>
      </c>
      <c r="H5757" s="71" t="s">
        <v>6526</v>
      </c>
      <c r="I5757" s="63">
        <v>4</v>
      </c>
      <c r="J5757" s="18">
        <f t="shared" si="358"/>
        <v>722.41000000000042</v>
      </c>
      <c r="K5757" s="19" t="str">
        <f t="shared" si="356"/>
        <v>May-14</v>
      </c>
      <c r="L5757" s="20">
        <f t="shared" si="359"/>
        <v>5656</v>
      </c>
      <c r="M5757" s="21">
        <f t="shared" si="357"/>
        <v>0.12772454031117406</v>
      </c>
    </row>
    <row r="5758" spans="1:13" x14ac:dyDescent="0.3">
      <c r="A5758" s="128">
        <v>41762</v>
      </c>
      <c r="B5758" s="87" t="s">
        <v>44</v>
      </c>
      <c r="C5758" s="114">
        <v>19.149999999999999</v>
      </c>
      <c r="D5758" s="87" t="s">
        <v>31</v>
      </c>
      <c r="E5758" s="87" t="s">
        <v>1038</v>
      </c>
      <c r="F5758" s="114">
        <v>4.5</v>
      </c>
      <c r="G5758" s="70">
        <v>1</v>
      </c>
      <c r="H5758" s="71" t="s">
        <v>6526</v>
      </c>
      <c r="I5758" s="63">
        <v>4</v>
      </c>
      <c r="J5758" s="18">
        <f t="shared" si="358"/>
        <v>726.41000000000042</v>
      </c>
      <c r="K5758" s="19" t="str">
        <f t="shared" si="356"/>
        <v>May-14</v>
      </c>
      <c r="L5758" s="20">
        <f t="shared" si="359"/>
        <v>5657</v>
      </c>
      <c r="M5758" s="21">
        <f t="shared" si="357"/>
        <v>0.12840905073360445</v>
      </c>
    </row>
    <row r="5759" spans="1:13" x14ac:dyDescent="0.3">
      <c r="A5759" s="128">
        <v>41762</v>
      </c>
      <c r="B5759" s="87" t="s">
        <v>44</v>
      </c>
      <c r="C5759" s="114">
        <v>20.149999999999999</v>
      </c>
      <c r="D5759" s="87" t="s">
        <v>31</v>
      </c>
      <c r="E5759" s="87" t="s">
        <v>1726</v>
      </c>
      <c r="F5759" s="114">
        <v>4.5</v>
      </c>
      <c r="G5759" s="70">
        <v>1</v>
      </c>
      <c r="H5759" s="71" t="s">
        <v>6518</v>
      </c>
      <c r="I5759" s="63">
        <v>-1</v>
      </c>
      <c r="J5759" s="18">
        <f t="shared" si="358"/>
        <v>725.41000000000042</v>
      </c>
      <c r="K5759" s="19" t="str">
        <f t="shared" si="356"/>
        <v>May-14</v>
      </c>
      <c r="L5759" s="20">
        <f t="shared" si="359"/>
        <v>5658</v>
      </c>
      <c r="M5759" s="21">
        <f t="shared" si="357"/>
        <v>0.12820961470484277</v>
      </c>
    </row>
    <row r="5760" spans="1:13" x14ac:dyDescent="0.3">
      <c r="A5760" s="129">
        <v>41763</v>
      </c>
      <c r="B5760" s="126" t="s">
        <v>52</v>
      </c>
      <c r="C5760" s="125">
        <v>16.25</v>
      </c>
      <c r="D5760" s="87" t="s">
        <v>31</v>
      </c>
      <c r="E5760" s="126" t="s">
        <v>8789</v>
      </c>
      <c r="F5760" s="127">
        <v>6</v>
      </c>
      <c r="G5760" s="70">
        <v>1</v>
      </c>
      <c r="H5760" s="69">
        <v>1</v>
      </c>
      <c r="I5760" s="79">
        <v>8</v>
      </c>
      <c r="J5760" s="18">
        <f t="shared" si="358"/>
        <v>733.41000000000042</v>
      </c>
      <c r="K5760" s="19" t="str">
        <f t="shared" si="356"/>
        <v>May-14</v>
      </c>
      <c r="L5760" s="20">
        <f t="shared" si="359"/>
        <v>5659</v>
      </c>
      <c r="M5760" s="21">
        <f t="shared" si="357"/>
        <v>0.12960063615479775</v>
      </c>
    </row>
    <row r="5761" spans="1:13" x14ac:dyDescent="0.3">
      <c r="A5761" s="129">
        <v>41763</v>
      </c>
      <c r="B5761" s="126" t="s">
        <v>52</v>
      </c>
      <c r="C5761" s="125">
        <v>17.350000000000001</v>
      </c>
      <c r="D5761" s="87" t="s">
        <v>31</v>
      </c>
      <c r="E5761" s="126" t="s">
        <v>8790</v>
      </c>
      <c r="F5761" s="127">
        <v>5</v>
      </c>
      <c r="G5761" s="70">
        <v>1</v>
      </c>
      <c r="H5761" s="69">
        <v>6</v>
      </c>
      <c r="I5761" s="79">
        <v>-1</v>
      </c>
      <c r="J5761" s="18">
        <f t="shared" si="358"/>
        <v>732.41000000000042</v>
      </c>
      <c r="K5761" s="19" t="str">
        <f t="shared" si="356"/>
        <v>May-14</v>
      </c>
      <c r="L5761" s="20">
        <f t="shared" si="359"/>
        <v>5660</v>
      </c>
      <c r="M5761" s="21">
        <f t="shared" si="357"/>
        <v>0.12940106007067145</v>
      </c>
    </row>
    <row r="5762" spans="1:13" x14ac:dyDescent="0.3">
      <c r="A5762" s="112">
        <v>41764</v>
      </c>
      <c r="B5762" s="87" t="s">
        <v>56</v>
      </c>
      <c r="C5762" s="102">
        <v>0.60763888888888895</v>
      </c>
      <c r="D5762" s="87" t="s">
        <v>31</v>
      </c>
      <c r="E5762" s="87" t="s">
        <v>1894</v>
      </c>
      <c r="F5762" s="113">
        <v>3.5</v>
      </c>
      <c r="G5762" s="88">
        <v>1</v>
      </c>
      <c r="H5762" s="87" t="s">
        <v>42</v>
      </c>
      <c r="I5762" s="23">
        <v>2.5</v>
      </c>
      <c r="J5762" s="18">
        <f t="shared" si="358"/>
        <v>734.91000000000042</v>
      </c>
      <c r="K5762" s="19" t="str">
        <f t="shared" ref="K5762:K5825" si="360">TEXT(A5762,"MMM-yy")</f>
        <v>May-14</v>
      </c>
      <c r="L5762" s="20">
        <f t="shared" si="359"/>
        <v>5661</v>
      </c>
      <c r="M5762" s="21">
        <f t="shared" ref="M5762:M5825" si="361">J5762/L5762</f>
        <v>0.12981981981981988</v>
      </c>
    </row>
    <row r="5763" spans="1:13" x14ac:dyDescent="0.3">
      <c r="A5763" s="112">
        <v>41764</v>
      </c>
      <c r="B5763" s="87" t="s">
        <v>57</v>
      </c>
      <c r="C5763" s="102">
        <v>0.63541666666666663</v>
      </c>
      <c r="D5763" s="87" t="s">
        <v>31</v>
      </c>
      <c r="E5763" s="87" t="s">
        <v>1949</v>
      </c>
      <c r="F5763" s="113">
        <v>3.75</v>
      </c>
      <c r="G5763" s="88">
        <v>1</v>
      </c>
      <c r="H5763" s="87" t="s">
        <v>33</v>
      </c>
      <c r="I5763" s="23">
        <v>-1</v>
      </c>
      <c r="J5763" s="18">
        <f t="shared" ref="J5763:J5826" si="362">J5762+I5763</f>
        <v>733.91000000000042</v>
      </c>
      <c r="K5763" s="19" t="str">
        <f t="shared" si="360"/>
        <v>May-14</v>
      </c>
      <c r="L5763" s="20">
        <f t="shared" ref="L5763:L5826" si="363">L5762+G5763</f>
        <v>5662</v>
      </c>
      <c r="M5763" s="21">
        <f t="shared" si="361"/>
        <v>0.12962027552101738</v>
      </c>
    </row>
    <row r="5764" spans="1:13" x14ac:dyDescent="0.3">
      <c r="A5764" s="112">
        <v>41764</v>
      </c>
      <c r="B5764" s="87" t="s">
        <v>57</v>
      </c>
      <c r="C5764" s="102">
        <v>0.65972222222222221</v>
      </c>
      <c r="D5764" s="87" t="s">
        <v>31</v>
      </c>
      <c r="E5764" s="87" t="s">
        <v>1950</v>
      </c>
      <c r="F5764" s="113">
        <v>4</v>
      </c>
      <c r="G5764" s="88">
        <v>1</v>
      </c>
      <c r="H5764" s="87" t="s">
        <v>33</v>
      </c>
      <c r="I5764" s="23">
        <v>-1</v>
      </c>
      <c r="J5764" s="18">
        <f t="shared" si="362"/>
        <v>732.91000000000042</v>
      </c>
      <c r="K5764" s="19" t="str">
        <f t="shared" si="360"/>
        <v>May-14</v>
      </c>
      <c r="L5764" s="20">
        <f t="shared" si="363"/>
        <v>5663</v>
      </c>
      <c r="M5764" s="21">
        <f t="shared" si="361"/>
        <v>0.12942080169521464</v>
      </c>
    </row>
    <row r="5765" spans="1:13" x14ac:dyDescent="0.3">
      <c r="A5765" s="129">
        <v>41764</v>
      </c>
      <c r="B5765" s="126" t="s">
        <v>59</v>
      </c>
      <c r="C5765" s="125">
        <v>14.25</v>
      </c>
      <c r="D5765" s="87" t="s">
        <v>31</v>
      </c>
      <c r="E5765" s="126" t="s">
        <v>7475</v>
      </c>
      <c r="F5765" s="127">
        <v>5</v>
      </c>
      <c r="G5765" s="70">
        <v>1</v>
      </c>
      <c r="H5765" s="69">
        <v>9</v>
      </c>
      <c r="I5765" s="79">
        <v>-1</v>
      </c>
      <c r="J5765" s="18">
        <f t="shared" si="362"/>
        <v>731.91000000000042</v>
      </c>
      <c r="K5765" s="19" t="str">
        <f t="shared" si="360"/>
        <v>May-14</v>
      </c>
      <c r="L5765" s="20">
        <f t="shared" si="363"/>
        <v>5664</v>
      </c>
      <c r="M5765" s="21">
        <f t="shared" si="361"/>
        <v>0.12922139830508483</v>
      </c>
    </row>
    <row r="5766" spans="1:13" x14ac:dyDescent="0.3">
      <c r="A5766" s="129">
        <v>41764</v>
      </c>
      <c r="B5766" s="126" t="s">
        <v>145</v>
      </c>
      <c r="C5766" s="125">
        <v>14.45</v>
      </c>
      <c r="D5766" s="87" t="s">
        <v>31</v>
      </c>
      <c r="E5766" s="126" t="s">
        <v>8791</v>
      </c>
      <c r="F5766" s="127">
        <v>5</v>
      </c>
      <c r="G5766" s="70">
        <v>1</v>
      </c>
      <c r="H5766" s="69">
        <v>6</v>
      </c>
      <c r="I5766" s="79">
        <v>-1</v>
      </c>
      <c r="J5766" s="18">
        <f t="shared" si="362"/>
        <v>730.91000000000042</v>
      </c>
      <c r="K5766" s="19" t="str">
        <f t="shared" si="360"/>
        <v>May-14</v>
      </c>
      <c r="L5766" s="20">
        <f t="shared" si="363"/>
        <v>5665</v>
      </c>
      <c r="M5766" s="21">
        <f t="shared" si="361"/>
        <v>0.12902206531332752</v>
      </c>
    </row>
    <row r="5767" spans="1:13" x14ac:dyDescent="0.3">
      <c r="A5767" s="129">
        <v>41764</v>
      </c>
      <c r="B5767" s="126" t="s">
        <v>59</v>
      </c>
      <c r="C5767" s="125">
        <v>15</v>
      </c>
      <c r="D5767" s="87" t="s">
        <v>31</v>
      </c>
      <c r="E5767" s="126" t="s">
        <v>662</v>
      </c>
      <c r="F5767" s="127">
        <v>4.33</v>
      </c>
      <c r="G5767" s="70">
        <v>1</v>
      </c>
      <c r="H5767" s="69">
        <v>6</v>
      </c>
      <c r="I5767" s="79">
        <v>-1</v>
      </c>
      <c r="J5767" s="18">
        <f t="shared" si="362"/>
        <v>729.91000000000042</v>
      </c>
      <c r="K5767" s="19" t="str">
        <f t="shared" si="360"/>
        <v>May-14</v>
      </c>
      <c r="L5767" s="20">
        <f t="shared" si="363"/>
        <v>5666</v>
      </c>
      <c r="M5767" s="21">
        <f t="shared" si="361"/>
        <v>0.12882280268266863</v>
      </c>
    </row>
    <row r="5768" spans="1:13" x14ac:dyDescent="0.3">
      <c r="A5768" s="129">
        <v>41764</v>
      </c>
      <c r="B5768" s="126" t="s">
        <v>56</v>
      </c>
      <c r="C5768" s="125">
        <v>15.1</v>
      </c>
      <c r="D5768" s="87" t="s">
        <v>31</v>
      </c>
      <c r="E5768" s="126" t="s">
        <v>2003</v>
      </c>
      <c r="F5768" s="127">
        <v>4.5</v>
      </c>
      <c r="G5768" s="70">
        <v>1</v>
      </c>
      <c r="H5768" s="69">
        <v>1</v>
      </c>
      <c r="I5768" s="79">
        <v>3.5</v>
      </c>
      <c r="J5768" s="18">
        <f t="shared" si="362"/>
        <v>733.41000000000042</v>
      </c>
      <c r="K5768" s="19" t="str">
        <f t="shared" si="360"/>
        <v>May-14</v>
      </c>
      <c r="L5768" s="20">
        <f t="shared" si="363"/>
        <v>5667</v>
      </c>
      <c r="M5768" s="21">
        <f t="shared" si="361"/>
        <v>0.12941768131286402</v>
      </c>
    </row>
    <row r="5769" spans="1:13" x14ac:dyDescent="0.3">
      <c r="A5769" s="129">
        <v>41764</v>
      </c>
      <c r="B5769" s="126" t="s">
        <v>43</v>
      </c>
      <c r="C5769" s="125">
        <v>15.25</v>
      </c>
      <c r="D5769" s="87" t="s">
        <v>31</v>
      </c>
      <c r="E5769" s="126" t="s">
        <v>8792</v>
      </c>
      <c r="F5769" s="127">
        <v>6</v>
      </c>
      <c r="G5769" s="70">
        <v>1</v>
      </c>
      <c r="H5769" s="69">
        <v>2</v>
      </c>
      <c r="I5769" s="79">
        <v>-1</v>
      </c>
      <c r="J5769" s="18">
        <f t="shared" si="362"/>
        <v>732.41000000000042</v>
      </c>
      <c r="K5769" s="19" t="str">
        <f t="shared" si="360"/>
        <v>May-14</v>
      </c>
      <c r="L5769" s="20">
        <f t="shared" si="363"/>
        <v>5668</v>
      </c>
      <c r="M5769" s="21">
        <f t="shared" si="361"/>
        <v>0.12921841919548349</v>
      </c>
    </row>
    <row r="5770" spans="1:13" x14ac:dyDescent="0.3">
      <c r="A5770" s="129">
        <v>41764</v>
      </c>
      <c r="B5770" s="126" t="s">
        <v>43</v>
      </c>
      <c r="C5770" s="125">
        <v>16</v>
      </c>
      <c r="D5770" s="87" t="s">
        <v>31</v>
      </c>
      <c r="E5770" s="126" t="s">
        <v>8793</v>
      </c>
      <c r="F5770" s="127">
        <v>6</v>
      </c>
      <c r="G5770" s="70">
        <v>1</v>
      </c>
      <c r="H5770" s="69">
        <v>7</v>
      </c>
      <c r="I5770" s="79">
        <v>-1</v>
      </c>
      <c r="J5770" s="18">
        <f t="shared" si="362"/>
        <v>731.41000000000042</v>
      </c>
      <c r="K5770" s="19" t="str">
        <f t="shared" si="360"/>
        <v>May-14</v>
      </c>
      <c r="L5770" s="20">
        <f t="shared" si="363"/>
        <v>5669</v>
      </c>
      <c r="M5770" s="21">
        <f t="shared" si="361"/>
        <v>0.1290192273769625</v>
      </c>
    </row>
    <row r="5771" spans="1:13" x14ac:dyDescent="0.3">
      <c r="A5771" s="129">
        <v>41764</v>
      </c>
      <c r="B5771" s="126" t="s">
        <v>57</v>
      </c>
      <c r="C5771" s="125">
        <v>17</v>
      </c>
      <c r="D5771" s="87" t="s">
        <v>31</v>
      </c>
      <c r="E5771" s="126" t="s">
        <v>8794</v>
      </c>
      <c r="F5771" s="127">
        <v>5</v>
      </c>
      <c r="G5771" s="70">
        <v>1</v>
      </c>
      <c r="H5771" s="69">
        <v>1</v>
      </c>
      <c r="I5771" s="79">
        <v>4</v>
      </c>
      <c r="J5771" s="18">
        <f t="shared" si="362"/>
        <v>735.41000000000042</v>
      </c>
      <c r="K5771" s="19" t="str">
        <f t="shared" si="360"/>
        <v>May-14</v>
      </c>
      <c r="L5771" s="20">
        <f t="shared" si="363"/>
        <v>5670</v>
      </c>
      <c r="M5771" s="21">
        <f t="shared" si="361"/>
        <v>0.12970194003527344</v>
      </c>
    </row>
    <row r="5772" spans="1:13" x14ac:dyDescent="0.3">
      <c r="A5772" s="112">
        <v>41765</v>
      </c>
      <c r="B5772" s="87" t="s">
        <v>43</v>
      </c>
      <c r="C5772" s="102">
        <v>0.61111111111111105</v>
      </c>
      <c r="D5772" s="87" t="s">
        <v>31</v>
      </c>
      <c r="E5772" s="87" t="s">
        <v>1951</v>
      </c>
      <c r="F5772" s="113">
        <v>3.5</v>
      </c>
      <c r="G5772" s="88">
        <v>1</v>
      </c>
      <c r="H5772" s="87" t="s">
        <v>33</v>
      </c>
      <c r="I5772" s="23">
        <v>-1</v>
      </c>
      <c r="J5772" s="18">
        <f t="shared" si="362"/>
        <v>734.41000000000042</v>
      </c>
      <c r="K5772" s="19" t="str">
        <f t="shared" si="360"/>
        <v>May-14</v>
      </c>
      <c r="L5772" s="20">
        <f t="shared" si="363"/>
        <v>5671</v>
      </c>
      <c r="M5772" s="21">
        <f t="shared" si="361"/>
        <v>0.12950273320402053</v>
      </c>
    </row>
    <row r="5773" spans="1:13" x14ac:dyDescent="0.3">
      <c r="A5773" s="112">
        <v>41765</v>
      </c>
      <c r="B5773" s="87" t="s">
        <v>38</v>
      </c>
      <c r="C5773" s="102">
        <v>0.63888888888888895</v>
      </c>
      <c r="D5773" s="87" t="s">
        <v>31</v>
      </c>
      <c r="E5773" s="87" t="s">
        <v>436</v>
      </c>
      <c r="F5773" s="113">
        <v>3.5</v>
      </c>
      <c r="G5773" s="88">
        <v>1</v>
      </c>
      <c r="H5773" s="87" t="s">
        <v>33</v>
      </c>
      <c r="I5773" s="23">
        <v>-1</v>
      </c>
      <c r="J5773" s="18">
        <f t="shared" si="362"/>
        <v>733.41000000000042</v>
      </c>
      <c r="K5773" s="19" t="str">
        <f t="shared" si="360"/>
        <v>May-14</v>
      </c>
      <c r="L5773" s="20">
        <f t="shared" si="363"/>
        <v>5672</v>
      </c>
      <c r="M5773" s="21">
        <f t="shared" si="361"/>
        <v>0.12930359661495072</v>
      </c>
    </row>
    <row r="5774" spans="1:13" x14ac:dyDescent="0.3">
      <c r="A5774" s="112">
        <v>41765</v>
      </c>
      <c r="B5774" s="87" t="s">
        <v>43</v>
      </c>
      <c r="C5774" s="102">
        <v>0.65277777777777779</v>
      </c>
      <c r="D5774" s="87" t="s">
        <v>31</v>
      </c>
      <c r="E5774" s="87" t="s">
        <v>1952</v>
      </c>
      <c r="F5774" s="113">
        <v>3.5</v>
      </c>
      <c r="G5774" s="88">
        <v>1</v>
      </c>
      <c r="H5774" s="87" t="s">
        <v>42</v>
      </c>
      <c r="I5774" s="23">
        <v>2.5</v>
      </c>
      <c r="J5774" s="18">
        <f t="shared" si="362"/>
        <v>735.91000000000042</v>
      </c>
      <c r="K5774" s="19" t="str">
        <f t="shared" si="360"/>
        <v>May-14</v>
      </c>
      <c r="L5774" s="20">
        <f t="shared" si="363"/>
        <v>5673</v>
      </c>
      <c r="M5774" s="21">
        <f t="shared" si="361"/>
        <v>0.12972148774898651</v>
      </c>
    </row>
    <row r="5775" spans="1:13" x14ac:dyDescent="0.3">
      <c r="A5775" s="112">
        <v>41765</v>
      </c>
      <c r="B5775" s="87" t="s">
        <v>79</v>
      </c>
      <c r="C5775" s="102">
        <v>0.6875</v>
      </c>
      <c r="D5775" s="87" t="s">
        <v>31</v>
      </c>
      <c r="E5775" s="87" t="s">
        <v>1953</v>
      </c>
      <c r="F5775" s="113">
        <v>3.75</v>
      </c>
      <c r="G5775" s="88">
        <v>1</v>
      </c>
      <c r="H5775" s="87" t="s">
        <v>33</v>
      </c>
      <c r="I5775" s="23">
        <v>-1</v>
      </c>
      <c r="J5775" s="18">
        <f t="shared" si="362"/>
        <v>734.91000000000042</v>
      </c>
      <c r="K5775" s="19" t="str">
        <f t="shared" si="360"/>
        <v>May-14</v>
      </c>
      <c r="L5775" s="20">
        <f t="shared" si="363"/>
        <v>5674</v>
      </c>
      <c r="M5775" s="21">
        <f t="shared" si="361"/>
        <v>0.12952238279873113</v>
      </c>
    </row>
    <row r="5776" spans="1:13" x14ac:dyDescent="0.3">
      <c r="A5776" s="112">
        <v>41765</v>
      </c>
      <c r="B5776" s="87" t="s">
        <v>38</v>
      </c>
      <c r="C5776" s="102">
        <v>0.70138888888888884</v>
      </c>
      <c r="D5776" s="87" t="s">
        <v>31</v>
      </c>
      <c r="E5776" s="87" t="s">
        <v>114</v>
      </c>
      <c r="F5776" s="113">
        <v>3.25</v>
      </c>
      <c r="G5776" s="88">
        <v>1</v>
      </c>
      <c r="H5776" s="87" t="s">
        <v>33</v>
      </c>
      <c r="I5776" s="23">
        <v>-1</v>
      </c>
      <c r="J5776" s="18">
        <f t="shared" si="362"/>
        <v>733.91000000000042</v>
      </c>
      <c r="K5776" s="19" t="str">
        <f t="shared" si="360"/>
        <v>May-14</v>
      </c>
      <c r="L5776" s="20">
        <f t="shared" si="363"/>
        <v>5675</v>
      </c>
      <c r="M5776" s="21">
        <f t="shared" si="361"/>
        <v>0.12932334801762121</v>
      </c>
    </row>
    <row r="5777" spans="1:13" x14ac:dyDescent="0.3">
      <c r="A5777" s="112">
        <v>41765</v>
      </c>
      <c r="B5777" s="87" t="s">
        <v>43</v>
      </c>
      <c r="C5777" s="102">
        <v>0.71527777777777779</v>
      </c>
      <c r="D5777" s="87" t="s">
        <v>31</v>
      </c>
      <c r="E5777" s="87" t="s">
        <v>1954</v>
      </c>
      <c r="F5777" s="113">
        <v>4</v>
      </c>
      <c r="G5777" s="88">
        <v>1</v>
      </c>
      <c r="H5777" s="87" t="s">
        <v>33</v>
      </c>
      <c r="I5777" s="23">
        <v>-1</v>
      </c>
      <c r="J5777" s="18">
        <f t="shared" si="362"/>
        <v>732.91000000000042</v>
      </c>
      <c r="K5777" s="19" t="str">
        <f t="shared" si="360"/>
        <v>May-14</v>
      </c>
      <c r="L5777" s="20">
        <f t="shared" si="363"/>
        <v>5676</v>
      </c>
      <c r="M5777" s="21">
        <f t="shared" si="361"/>
        <v>0.12912438336856949</v>
      </c>
    </row>
    <row r="5778" spans="1:13" x14ac:dyDescent="0.3">
      <c r="A5778" s="112">
        <v>41765</v>
      </c>
      <c r="B5778" s="87" t="s">
        <v>61</v>
      </c>
      <c r="C5778" s="102">
        <v>0.77083333333333337</v>
      </c>
      <c r="D5778" s="87" t="s">
        <v>31</v>
      </c>
      <c r="E5778" s="87" t="s">
        <v>1955</v>
      </c>
      <c r="F5778" s="113">
        <v>4</v>
      </c>
      <c r="G5778" s="88">
        <v>1</v>
      </c>
      <c r="H5778" s="87" t="s">
        <v>33</v>
      </c>
      <c r="I5778" s="23">
        <v>-1</v>
      </c>
      <c r="J5778" s="18">
        <f t="shared" si="362"/>
        <v>731.91000000000042</v>
      </c>
      <c r="K5778" s="19" t="str">
        <f t="shared" si="360"/>
        <v>May-14</v>
      </c>
      <c r="L5778" s="20">
        <f t="shared" si="363"/>
        <v>5677</v>
      </c>
      <c r="M5778" s="21">
        <f t="shared" si="361"/>
        <v>0.12892548881451479</v>
      </c>
    </row>
    <row r="5779" spans="1:13" x14ac:dyDescent="0.3">
      <c r="A5779" s="129">
        <v>41765</v>
      </c>
      <c r="B5779" s="126" t="s">
        <v>79</v>
      </c>
      <c r="C5779" s="125">
        <v>15</v>
      </c>
      <c r="D5779" s="87" t="s">
        <v>31</v>
      </c>
      <c r="E5779" s="126" t="s">
        <v>8797</v>
      </c>
      <c r="F5779" s="127">
        <v>4.5</v>
      </c>
      <c r="G5779" s="70">
        <v>1</v>
      </c>
      <c r="H5779" s="69">
        <v>5</v>
      </c>
      <c r="I5779" s="79">
        <v>-1</v>
      </c>
      <c r="J5779" s="18">
        <f t="shared" si="362"/>
        <v>730.91000000000042</v>
      </c>
      <c r="K5779" s="19" t="str">
        <f t="shared" si="360"/>
        <v>May-14</v>
      </c>
      <c r="L5779" s="20">
        <f t="shared" si="363"/>
        <v>5678</v>
      </c>
      <c r="M5779" s="21">
        <f t="shared" si="361"/>
        <v>0.12872666431842206</v>
      </c>
    </row>
    <row r="5780" spans="1:13" x14ac:dyDescent="0.3">
      <c r="A5780" s="129">
        <v>41765</v>
      </c>
      <c r="B5780" s="126" t="s">
        <v>79</v>
      </c>
      <c r="C5780" s="125">
        <v>17</v>
      </c>
      <c r="D5780" s="87" t="s">
        <v>31</v>
      </c>
      <c r="E5780" s="126" t="s">
        <v>8798</v>
      </c>
      <c r="F5780" s="127">
        <v>5</v>
      </c>
      <c r="G5780" s="70">
        <v>1</v>
      </c>
      <c r="H5780" s="69">
        <v>4</v>
      </c>
      <c r="I5780" s="79">
        <v>-1</v>
      </c>
      <c r="J5780" s="18">
        <f t="shared" si="362"/>
        <v>729.91000000000042</v>
      </c>
      <c r="K5780" s="19" t="str">
        <f t="shared" si="360"/>
        <v>May-14</v>
      </c>
      <c r="L5780" s="20">
        <f t="shared" si="363"/>
        <v>5679</v>
      </c>
      <c r="M5780" s="21">
        <f t="shared" si="361"/>
        <v>0.12852790984328236</v>
      </c>
    </row>
    <row r="5781" spans="1:13" x14ac:dyDescent="0.3">
      <c r="A5781" s="128">
        <v>41765</v>
      </c>
      <c r="B5781" s="87" t="s">
        <v>84</v>
      </c>
      <c r="C5781" s="114">
        <v>18.2</v>
      </c>
      <c r="D5781" s="87" t="s">
        <v>31</v>
      </c>
      <c r="E5781" s="87" t="s">
        <v>2697</v>
      </c>
      <c r="F5781" s="114">
        <v>5</v>
      </c>
      <c r="G5781" s="70">
        <v>1</v>
      </c>
      <c r="H5781" s="71" t="s">
        <v>6512</v>
      </c>
      <c r="I5781" s="63">
        <v>-1</v>
      </c>
      <c r="J5781" s="18">
        <f t="shared" si="362"/>
        <v>728.91000000000042</v>
      </c>
      <c r="K5781" s="19" t="str">
        <f t="shared" si="360"/>
        <v>May-14</v>
      </c>
      <c r="L5781" s="20">
        <f t="shared" si="363"/>
        <v>5680</v>
      </c>
      <c r="M5781" s="21">
        <f t="shared" si="361"/>
        <v>0.12832922535211275</v>
      </c>
    </row>
    <row r="5782" spans="1:13" x14ac:dyDescent="0.3">
      <c r="A5782" s="128">
        <v>41765</v>
      </c>
      <c r="B5782" s="87" t="s">
        <v>84</v>
      </c>
      <c r="C5782" s="114">
        <v>19.5</v>
      </c>
      <c r="D5782" s="87" t="s">
        <v>31</v>
      </c>
      <c r="E5782" s="87" t="s">
        <v>8796</v>
      </c>
      <c r="F5782" s="114">
        <v>6</v>
      </c>
      <c r="G5782" s="70">
        <v>1</v>
      </c>
      <c r="H5782" s="71" t="s">
        <v>6518</v>
      </c>
      <c r="I5782" s="63">
        <v>-1</v>
      </c>
      <c r="J5782" s="18">
        <f t="shared" si="362"/>
        <v>727.91000000000042</v>
      </c>
      <c r="K5782" s="19" t="str">
        <f t="shared" si="360"/>
        <v>May-14</v>
      </c>
      <c r="L5782" s="20">
        <f t="shared" si="363"/>
        <v>5681</v>
      </c>
      <c r="M5782" s="21">
        <f t="shared" si="361"/>
        <v>0.12813061080795643</v>
      </c>
    </row>
    <row r="5783" spans="1:13" x14ac:dyDescent="0.3">
      <c r="A5783" s="128">
        <v>41765</v>
      </c>
      <c r="B5783" s="87" t="s">
        <v>84</v>
      </c>
      <c r="C5783" s="114">
        <v>19.5</v>
      </c>
      <c r="D5783" s="87" t="s">
        <v>31</v>
      </c>
      <c r="E5783" s="87" t="s">
        <v>8795</v>
      </c>
      <c r="F5783" s="114">
        <v>4.5</v>
      </c>
      <c r="G5783" s="70">
        <v>1</v>
      </c>
      <c r="H5783" s="71" t="s">
        <v>6518</v>
      </c>
      <c r="I5783" s="63">
        <v>-1</v>
      </c>
      <c r="J5783" s="18">
        <f t="shared" si="362"/>
        <v>726.91000000000042</v>
      </c>
      <c r="K5783" s="19" t="str">
        <f t="shared" si="360"/>
        <v>May-14</v>
      </c>
      <c r="L5783" s="20">
        <f t="shared" si="363"/>
        <v>5682</v>
      </c>
      <c r="M5783" s="21">
        <f t="shared" si="361"/>
        <v>0.1279320661738825</v>
      </c>
    </row>
    <row r="5784" spans="1:13" x14ac:dyDescent="0.3">
      <c r="A5784" s="128">
        <v>41765</v>
      </c>
      <c r="B5784" s="87" t="s">
        <v>61</v>
      </c>
      <c r="C5784" s="114">
        <v>20.3</v>
      </c>
      <c r="D5784" s="87" t="s">
        <v>31</v>
      </c>
      <c r="E5784" s="87" t="s">
        <v>8768</v>
      </c>
      <c r="F5784" s="114">
        <v>4.5</v>
      </c>
      <c r="G5784" s="70">
        <v>1</v>
      </c>
      <c r="H5784" s="71" t="s">
        <v>6526</v>
      </c>
      <c r="I5784" s="63">
        <v>3.5</v>
      </c>
      <c r="J5784" s="18">
        <f t="shared" si="362"/>
        <v>730.41000000000042</v>
      </c>
      <c r="K5784" s="19" t="str">
        <f t="shared" si="360"/>
        <v>May-14</v>
      </c>
      <c r="L5784" s="20">
        <f t="shared" si="363"/>
        <v>5683</v>
      </c>
      <c r="M5784" s="21">
        <f t="shared" si="361"/>
        <v>0.12852542671124415</v>
      </c>
    </row>
    <row r="5785" spans="1:13" x14ac:dyDescent="0.3">
      <c r="A5785" s="112">
        <v>41766</v>
      </c>
      <c r="B5785" s="87" t="s">
        <v>151</v>
      </c>
      <c r="C5785" s="102">
        <v>0.68402777777777779</v>
      </c>
      <c r="D5785" s="87" t="s">
        <v>31</v>
      </c>
      <c r="E5785" s="87" t="s">
        <v>1956</v>
      </c>
      <c r="F5785" s="113">
        <v>3.25</v>
      </c>
      <c r="G5785" s="88">
        <v>1</v>
      </c>
      <c r="H5785" s="87" t="s">
        <v>33</v>
      </c>
      <c r="I5785" s="23">
        <v>-1</v>
      </c>
      <c r="J5785" s="18">
        <f t="shared" si="362"/>
        <v>729.41000000000042</v>
      </c>
      <c r="K5785" s="19" t="str">
        <f t="shared" si="360"/>
        <v>May-14</v>
      </c>
      <c r="L5785" s="20">
        <f t="shared" si="363"/>
        <v>5684</v>
      </c>
      <c r="M5785" s="21">
        <f t="shared" si="361"/>
        <v>0.12832688247712887</v>
      </c>
    </row>
    <row r="5786" spans="1:13" x14ac:dyDescent="0.3">
      <c r="A5786" s="112">
        <v>41766</v>
      </c>
      <c r="B5786" s="87" t="s">
        <v>41</v>
      </c>
      <c r="C5786" s="102">
        <v>0.75</v>
      </c>
      <c r="D5786" s="87" t="s">
        <v>31</v>
      </c>
      <c r="E5786" s="87" t="s">
        <v>1957</v>
      </c>
      <c r="F5786" s="113">
        <v>3.5</v>
      </c>
      <c r="G5786" s="88">
        <v>1</v>
      </c>
      <c r="H5786" s="87" t="s">
        <v>33</v>
      </c>
      <c r="I5786" s="23">
        <v>-1</v>
      </c>
      <c r="J5786" s="18">
        <f t="shared" si="362"/>
        <v>728.41000000000042</v>
      </c>
      <c r="K5786" s="19" t="str">
        <f t="shared" si="360"/>
        <v>May-14</v>
      </c>
      <c r="L5786" s="20">
        <f t="shared" si="363"/>
        <v>5685</v>
      </c>
      <c r="M5786" s="21">
        <f t="shared" si="361"/>
        <v>0.12812840809146886</v>
      </c>
    </row>
    <row r="5787" spans="1:13" x14ac:dyDescent="0.3">
      <c r="A5787" s="112">
        <v>41766</v>
      </c>
      <c r="B5787" s="87" t="s">
        <v>41</v>
      </c>
      <c r="C5787" s="102">
        <v>0.83333333333333337</v>
      </c>
      <c r="D5787" s="87" t="s">
        <v>31</v>
      </c>
      <c r="E5787" s="87" t="s">
        <v>1958</v>
      </c>
      <c r="F5787" s="113">
        <v>3.75</v>
      </c>
      <c r="G5787" s="88">
        <v>1</v>
      </c>
      <c r="H5787" s="87" t="s">
        <v>33</v>
      </c>
      <c r="I5787" s="23">
        <v>-1</v>
      </c>
      <c r="J5787" s="18">
        <f t="shared" si="362"/>
        <v>727.41000000000042</v>
      </c>
      <c r="K5787" s="19" t="str">
        <f t="shared" si="360"/>
        <v>May-14</v>
      </c>
      <c r="L5787" s="20">
        <f t="shared" si="363"/>
        <v>5686</v>
      </c>
      <c r="M5787" s="21">
        <f t="shared" si="361"/>
        <v>0.12793000351741127</v>
      </c>
    </row>
    <row r="5788" spans="1:13" x14ac:dyDescent="0.3">
      <c r="A5788" s="129">
        <v>41766</v>
      </c>
      <c r="B5788" s="126" t="s">
        <v>151</v>
      </c>
      <c r="C5788" s="125">
        <v>16.25</v>
      </c>
      <c r="D5788" s="87" t="s">
        <v>31</v>
      </c>
      <c r="E5788" s="126" t="s">
        <v>8800</v>
      </c>
      <c r="F5788" s="127">
        <v>6</v>
      </c>
      <c r="G5788" s="70">
        <v>1</v>
      </c>
      <c r="H5788" s="69">
        <v>1</v>
      </c>
      <c r="I5788" s="79">
        <v>5</v>
      </c>
      <c r="J5788" s="18">
        <f t="shared" si="362"/>
        <v>732.41000000000042</v>
      </c>
      <c r="K5788" s="19" t="str">
        <f t="shared" si="360"/>
        <v>May-14</v>
      </c>
      <c r="L5788" s="20">
        <f t="shared" si="363"/>
        <v>5687</v>
      </c>
      <c r="M5788" s="21">
        <f t="shared" si="361"/>
        <v>0.12878670652365051</v>
      </c>
    </row>
    <row r="5789" spans="1:13" x14ac:dyDescent="0.3">
      <c r="A5789" s="128">
        <v>41766</v>
      </c>
      <c r="B5789" s="87" t="s">
        <v>41</v>
      </c>
      <c r="C5789" s="114">
        <v>17.3</v>
      </c>
      <c r="D5789" s="87" t="s">
        <v>31</v>
      </c>
      <c r="E5789" s="87" t="s">
        <v>8387</v>
      </c>
      <c r="F5789" s="114">
        <v>4.5</v>
      </c>
      <c r="G5789" s="70">
        <v>1</v>
      </c>
      <c r="H5789" s="71" t="s">
        <v>6526</v>
      </c>
      <c r="I5789" s="63">
        <v>3.5</v>
      </c>
      <c r="J5789" s="18">
        <f t="shared" si="362"/>
        <v>735.91000000000042</v>
      </c>
      <c r="K5789" s="19" t="str">
        <f t="shared" si="360"/>
        <v>May-14</v>
      </c>
      <c r="L5789" s="20">
        <f t="shared" si="363"/>
        <v>5688</v>
      </c>
      <c r="M5789" s="21">
        <f t="shared" si="361"/>
        <v>0.12937939521800287</v>
      </c>
    </row>
    <row r="5790" spans="1:13" x14ac:dyDescent="0.3">
      <c r="A5790" s="128">
        <v>41766</v>
      </c>
      <c r="B5790" s="87" t="s">
        <v>41</v>
      </c>
      <c r="C5790" s="114">
        <v>19.3</v>
      </c>
      <c r="D5790" s="87" t="s">
        <v>31</v>
      </c>
      <c r="E5790" s="87" t="s">
        <v>8799</v>
      </c>
      <c r="F5790" s="114">
        <v>5</v>
      </c>
      <c r="G5790" s="70">
        <v>1</v>
      </c>
      <c r="H5790" s="71" t="s">
        <v>6526</v>
      </c>
      <c r="I5790" s="63">
        <v>4</v>
      </c>
      <c r="J5790" s="18">
        <f t="shared" si="362"/>
        <v>739.91000000000042</v>
      </c>
      <c r="K5790" s="19" t="str">
        <f t="shared" si="360"/>
        <v>May-14</v>
      </c>
      <c r="L5790" s="20">
        <f t="shared" si="363"/>
        <v>5689</v>
      </c>
      <c r="M5790" s="21">
        <f t="shared" si="361"/>
        <v>0.13005976445772552</v>
      </c>
    </row>
    <row r="5791" spans="1:13" x14ac:dyDescent="0.3">
      <c r="A5791" s="112">
        <v>41767</v>
      </c>
      <c r="B5791" s="87" t="s">
        <v>153</v>
      </c>
      <c r="C5791" s="102">
        <v>0.58680555555555558</v>
      </c>
      <c r="D5791" s="87" t="s">
        <v>31</v>
      </c>
      <c r="E5791" s="87" t="s">
        <v>1760</v>
      </c>
      <c r="F5791" s="113">
        <v>3</v>
      </c>
      <c r="G5791" s="88">
        <v>1</v>
      </c>
      <c r="H5791" s="87" t="s">
        <v>33</v>
      </c>
      <c r="I5791" s="23">
        <v>-1</v>
      </c>
      <c r="J5791" s="18">
        <f t="shared" si="362"/>
        <v>738.91000000000042</v>
      </c>
      <c r="K5791" s="19" t="str">
        <f t="shared" si="360"/>
        <v>May-14</v>
      </c>
      <c r="L5791" s="20">
        <f t="shared" si="363"/>
        <v>5690</v>
      </c>
      <c r="M5791" s="21">
        <f t="shared" si="361"/>
        <v>0.12986115992970129</v>
      </c>
    </row>
    <row r="5792" spans="1:13" x14ac:dyDescent="0.3">
      <c r="A5792" s="112">
        <v>41767</v>
      </c>
      <c r="B5792" s="87" t="s">
        <v>69</v>
      </c>
      <c r="C5792" s="102">
        <v>0.79861111111111116</v>
      </c>
      <c r="D5792" s="87" t="s">
        <v>31</v>
      </c>
      <c r="E5792" s="87" t="s">
        <v>1651</v>
      </c>
      <c r="F5792" s="113">
        <v>3.75</v>
      </c>
      <c r="G5792" s="88">
        <v>1</v>
      </c>
      <c r="H5792" s="87" t="s">
        <v>42</v>
      </c>
      <c r="I5792" s="23">
        <v>2.75</v>
      </c>
      <c r="J5792" s="18">
        <f t="shared" si="362"/>
        <v>741.66000000000042</v>
      </c>
      <c r="K5792" s="19" t="str">
        <f t="shared" si="360"/>
        <v>May-14</v>
      </c>
      <c r="L5792" s="20">
        <f t="shared" si="363"/>
        <v>5691</v>
      </c>
      <c r="M5792" s="21">
        <f t="shared" si="361"/>
        <v>0.13032156035846079</v>
      </c>
    </row>
    <row r="5793" spans="1:13" x14ac:dyDescent="0.3">
      <c r="A5793" s="129">
        <v>41767</v>
      </c>
      <c r="B5793" s="126" t="s">
        <v>30</v>
      </c>
      <c r="C5793" s="125">
        <v>13.55</v>
      </c>
      <c r="D5793" s="87" t="s">
        <v>31</v>
      </c>
      <c r="E5793" s="126" t="s">
        <v>8802</v>
      </c>
      <c r="F5793" s="127">
        <v>4.5</v>
      </c>
      <c r="G5793" s="70">
        <v>1</v>
      </c>
      <c r="H5793" s="69">
        <v>2</v>
      </c>
      <c r="I5793" s="79">
        <v>-1</v>
      </c>
      <c r="J5793" s="18">
        <f t="shared" si="362"/>
        <v>740.66000000000042</v>
      </c>
      <c r="K5793" s="19" t="str">
        <f t="shared" si="360"/>
        <v>May-14</v>
      </c>
      <c r="L5793" s="20">
        <f t="shared" si="363"/>
        <v>5692</v>
      </c>
      <c r="M5793" s="21">
        <f t="shared" si="361"/>
        <v>0.13012297962052011</v>
      </c>
    </row>
    <row r="5794" spans="1:13" x14ac:dyDescent="0.3">
      <c r="A5794" s="129">
        <v>41767</v>
      </c>
      <c r="B5794" s="126" t="s">
        <v>153</v>
      </c>
      <c r="C5794" s="125">
        <v>15.05</v>
      </c>
      <c r="D5794" s="87" t="s">
        <v>31</v>
      </c>
      <c r="E5794" s="126" t="s">
        <v>2660</v>
      </c>
      <c r="F5794" s="127">
        <v>4.5</v>
      </c>
      <c r="G5794" s="70">
        <v>1</v>
      </c>
      <c r="H5794" s="69">
        <v>2</v>
      </c>
      <c r="I5794" s="79">
        <v>-1</v>
      </c>
      <c r="J5794" s="18">
        <f t="shared" si="362"/>
        <v>739.66000000000042</v>
      </c>
      <c r="K5794" s="19" t="str">
        <f t="shared" si="360"/>
        <v>May-14</v>
      </c>
      <c r="L5794" s="20">
        <f t="shared" si="363"/>
        <v>5693</v>
      </c>
      <c r="M5794" s="21">
        <f t="shared" si="361"/>
        <v>0.12992446864570534</v>
      </c>
    </row>
    <row r="5795" spans="1:13" x14ac:dyDescent="0.3">
      <c r="A5795" s="129">
        <v>41767</v>
      </c>
      <c r="B5795" s="126" t="s">
        <v>151</v>
      </c>
      <c r="C5795" s="125">
        <v>16.25</v>
      </c>
      <c r="D5795" s="87" t="s">
        <v>31</v>
      </c>
      <c r="E5795" s="126" t="s">
        <v>1539</v>
      </c>
      <c r="F5795" s="127">
        <v>4.5</v>
      </c>
      <c r="G5795" s="70">
        <v>1</v>
      </c>
      <c r="H5795" s="69">
        <v>3</v>
      </c>
      <c r="I5795" s="79">
        <v>-1</v>
      </c>
      <c r="J5795" s="18">
        <f t="shared" si="362"/>
        <v>738.66000000000042</v>
      </c>
      <c r="K5795" s="19" t="str">
        <f t="shared" si="360"/>
        <v>May-14</v>
      </c>
      <c r="L5795" s="20">
        <f t="shared" si="363"/>
        <v>5694</v>
      </c>
      <c r="M5795" s="21">
        <f t="shared" si="361"/>
        <v>0.12972602739726036</v>
      </c>
    </row>
    <row r="5796" spans="1:13" x14ac:dyDescent="0.3">
      <c r="A5796" s="128">
        <v>41767</v>
      </c>
      <c r="B5796" s="87" t="s">
        <v>118</v>
      </c>
      <c r="C5796" s="114">
        <v>18</v>
      </c>
      <c r="D5796" s="87" t="s">
        <v>31</v>
      </c>
      <c r="E5796" s="87" t="s">
        <v>8801</v>
      </c>
      <c r="F5796" s="114">
        <v>5.5</v>
      </c>
      <c r="G5796" s="70">
        <v>1</v>
      </c>
      <c r="H5796" s="71" t="s">
        <v>6512</v>
      </c>
      <c r="I5796" s="63">
        <v>-1</v>
      </c>
      <c r="J5796" s="18">
        <f t="shared" si="362"/>
        <v>737.66000000000042</v>
      </c>
      <c r="K5796" s="19" t="str">
        <f t="shared" si="360"/>
        <v>May-14</v>
      </c>
      <c r="L5796" s="20">
        <f t="shared" si="363"/>
        <v>5695</v>
      </c>
      <c r="M5796" s="21">
        <f t="shared" si="361"/>
        <v>0.12952765583845485</v>
      </c>
    </row>
    <row r="5797" spans="1:13" x14ac:dyDescent="0.3">
      <c r="A5797" s="128">
        <v>41767</v>
      </c>
      <c r="B5797" s="87" t="s">
        <v>69</v>
      </c>
      <c r="C5797" s="114">
        <v>18.100000000000001</v>
      </c>
      <c r="D5797" s="87" t="s">
        <v>31</v>
      </c>
      <c r="E5797" s="87" t="s">
        <v>1665</v>
      </c>
      <c r="F5797" s="114">
        <v>5</v>
      </c>
      <c r="G5797" s="70">
        <v>1</v>
      </c>
      <c r="H5797" s="71" t="s">
        <v>6512</v>
      </c>
      <c r="I5797" s="63">
        <v>-1</v>
      </c>
      <c r="J5797" s="18">
        <f t="shared" si="362"/>
        <v>736.66000000000042</v>
      </c>
      <c r="K5797" s="19" t="str">
        <f t="shared" si="360"/>
        <v>May-14</v>
      </c>
      <c r="L5797" s="20">
        <f t="shared" si="363"/>
        <v>5696</v>
      </c>
      <c r="M5797" s="21">
        <f t="shared" si="361"/>
        <v>0.12932935393258435</v>
      </c>
    </row>
    <row r="5798" spans="1:13" x14ac:dyDescent="0.3">
      <c r="A5798" s="128">
        <v>41767</v>
      </c>
      <c r="B5798" s="87" t="s">
        <v>69</v>
      </c>
      <c r="C5798" s="114">
        <v>18.399999999999999</v>
      </c>
      <c r="D5798" s="87" t="s">
        <v>31</v>
      </c>
      <c r="E5798" s="87" t="s">
        <v>1055</v>
      </c>
      <c r="F5798" s="114">
        <v>5.5</v>
      </c>
      <c r="G5798" s="70">
        <v>0</v>
      </c>
      <c r="H5798" s="71" t="s">
        <v>6111</v>
      </c>
      <c r="I5798" s="63">
        <v>0</v>
      </c>
      <c r="J5798" s="18">
        <f t="shared" si="362"/>
        <v>736.66000000000042</v>
      </c>
      <c r="K5798" s="19" t="str">
        <f t="shared" si="360"/>
        <v>May-14</v>
      </c>
      <c r="L5798" s="20">
        <f t="shared" si="363"/>
        <v>5696</v>
      </c>
      <c r="M5798" s="21">
        <f t="shared" si="361"/>
        <v>0.12932935393258435</v>
      </c>
    </row>
    <row r="5799" spans="1:13" x14ac:dyDescent="0.3">
      <c r="A5799" s="128">
        <v>41767</v>
      </c>
      <c r="B5799" s="87" t="s">
        <v>69</v>
      </c>
      <c r="C5799" s="114">
        <v>19.399999999999999</v>
      </c>
      <c r="D5799" s="87" t="s">
        <v>31</v>
      </c>
      <c r="E5799" s="87" t="s">
        <v>8455</v>
      </c>
      <c r="F5799" s="114">
        <v>5.5</v>
      </c>
      <c r="G5799" s="70">
        <v>1</v>
      </c>
      <c r="H5799" s="71" t="s">
        <v>6512</v>
      </c>
      <c r="I5799" s="63">
        <v>-1</v>
      </c>
      <c r="J5799" s="18">
        <f t="shared" si="362"/>
        <v>735.66000000000042</v>
      </c>
      <c r="K5799" s="19" t="str">
        <f t="shared" si="360"/>
        <v>May-14</v>
      </c>
      <c r="L5799" s="20">
        <f t="shared" si="363"/>
        <v>5697</v>
      </c>
      <c r="M5799" s="21">
        <f t="shared" si="361"/>
        <v>0.12913112164297005</v>
      </c>
    </row>
    <row r="5800" spans="1:13" x14ac:dyDescent="0.3">
      <c r="A5800" s="128">
        <v>41767</v>
      </c>
      <c r="B5800" s="87" t="s">
        <v>69</v>
      </c>
      <c r="C5800" s="114">
        <v>19.399999999999999</v>
      </c>
      <c r="D5800" s="87" t="s">
        <v>31</v>
      </c>
      <c r="E5800" s="87" t="s">
        <v>1092</v>
      </c>
      <c r="F5800" s="114">
        <v>5</v>
      </c>
      <c r="G5800" s="70">
        <v>1</v>
      </c>
      <c r="H5800" s="71" t="s">
        <v>6518</v>
      </c>
      <c r="I5800" s="63">
        <v>-1</v>
      </c>
      <c r="J5800" s="18">
        <f t="shared" si="362"/>
        <v>734.66000000000042</v>
      </c>
      <c r="K5800" s="19" t="str">
        <f t="shared" si="360"/>
        <v>May-14</v>
      </c>
      <c r="L5800" s="20">
        <f t="shared" si="363"/>
        <v>5698</v>
      </c>
      <c r="M5800" s="21">
        <f t="shared" si="361"/>
        <v>0.128932958932959</v>
      </c>
    </row>
    <row r="5801" spans="1:13" x14ac:dyDescent="0.3">
      <c r="A5801" s="128">
        <v>41767</v>
      </c>
      <c r="B5801" s="87" t="s">
        <v>118</v>
      </c>
      <c r="C5801" s="114">
        <v>20</v>
      </c>
      <c r="D5801" s="87" t="s">
        <v>31</v>
      </c>
      <c r="E5801" s="87" t="s">
        <v>1616</v>
      </c>
      <c r="F5801" s="114">
        <v>4.5</v>
      </c>
      <c r="G5801" s="70">
        <v>1</v>
      </c>
      <c r="H5801" s="71" t="s">
        <v>6526</v>
      </c>
      <c r="I5801" s="63">
        <v>3.5</v>
      </c>
      <c r="J5801" s="18">
        <f t="shared" si="362"/>
        <v>738.16000000000042</v>
      </c>
      <c r="K5801" s="19" t="str">
        <f t="shared" si="360"/>
        <v>May-14</v>
      </c>
      <c r="L5801" s="20">
        <f t="shared" si="363"/>
        <v>5699</v>
      </c>
      <c r="M5801" s="21">
        <f t="shared" si="361"/>
        <v>0.12952447797859282</v>
      </c>
    </row>
    <row r="5802" spans="1:13" x14ac:dyDescent="0.3">
      <c r="A5802" s="128">
        <v>41767</v>
      </c>
      <c r="B5802" s="87" t="s">
        <v>118</v>
      </c>
      <c r="C5802" s="114">
        <v>20.3</v>
      </c>
      <c r="D5802" s="87" t="s">
        <v>31</v>
      </c>
      <c r="E5802" s="87" t="s">
        <v>4238</v>
      </c>
      <c r="F5802" s="114">
        <v>4.5</v>
      </c>
      <c r="G5802" s="70">
        <v>1</v>
      </c>
      <c r="H5802" s="71" t="s">
        <v>6512</v>
      </c>
      <c r="I5802" s="63">
        <v>-1</v>
      </c>
      <c r="J5802" s="18">
        <f t="shared" si="362"/>
        <v>737.16000000000042</v>
      </c>
      <c r="K5802" s="19" t="str">
        <f t="shared" si="360"/>
        <v>May-14</v>
      </c>
      <c r="L5802" s="20">
        <f t="shared" si="363"/>
        <v>5700</v>
      </c>
      <c r="M5802" s="21">
        <f t="shared" si="361"/>
        <v>0.12932631578947376</v>
      </c>
    </row>
    <row r="5803" spans="1:13" x14ac:dyDescent="0.3">
      <c r="A5803" s="112">
        <v>41768</v>
      </c>
      <c r="B5803" s="87" t="s">
        <v>136</v>
      </c>
      <c r="C5803" s="102">
        <v>0.60069444444444442</v>
      </c>
      <c r="D5803" s="87" t="s">
        <v>31</v>
      </c>
      <c r="E5803" s="87" t="s">
        <v>1959</v>
      </c>
      <c r="F5803" s="113">
        <v>3.5</v>
      </c>
      <c r="G5803" s="88">
        <v>1</v>
      </c>
      <c r="H5803" s="87" t="s">
        <v>33</v>
      </c>
      <c r="I5803" s="23">
        <v>-1</v>
      </c>
      <c r="J5803" s="18">
        <f t="shared" si="362"/>
        <v>736.16000000000042</v>
      </c>
      <c r="K5803" s="19" t="str">
        <f t="shared" si="360"/>
        <v>May-14</v>
      </c>
      <c r="L5803" s="20">
        <f t="shared" si="363"/>
        <v>5701</v>
      </c>
      <c r="M5803" s="21">
        <f t="shared" si="361"/>
        <v>0.12912822311875116</v>
      </c>
    </row>
    <row r="5804" spans="1:13" x14ac:dyDescent="0.3">
      <c r="A5804" s="112">
        <v>41768</v>
      </c>
      <c r="B5804" s="87" t="s">
        <v>29</v>
      </c>
      <c r="C5804" s="102">
        <v>0.60763888888888895</v>
      </c>
      <c r="D5804" s="87" t="s">
        <v>31</v>
      </c>
      <c r="E5804" s="87" t="s">
        <v>1355</v>
      </c>
      <c r="F5804" s="113">
        <v>3</v>
      </c>
      <c r="G5804" s="88">
        <v>1</v>
      </c>
      <c r="H5804" s="87" t="s">
        <v>33</v>
      </c>
      <c r="I5804" s="23">
        <v>-1</v>
      </c>
      <c r="J5804" s="18">
        <f t="shared" si="362"/>
        <v>735.16000000000042</v>
      </c>
      <c r="K5804" s="19" t="str">
        <f t="shared" si="360"/>
        <v>May-14</v>
      </c>
      <c r="L5804" s="20">
        <f t="shared" si="363"/>
        <v>5702</v>
      </c>
      <c r="M5804" s="21">
        <f t="shared" si="361"/>
        <v>0.12893019992984925</v>
      </c>
    </row>
    <row r="5805" spans="1:13" x14ac:dyDescent="0.3">
      <c r="A5805" s="112">
        <v>41768</v>
      </c>
      <c r="B5805" s="87" t="s">
        <v>135</v>
      </c>
      <c r="C5805" s="102">
        <v>0.79166666666666663</v>
      </c>
      <c r="D5805" s="87" t="s">
        <v>31</v>
      </c>
      <c r="E5805" s="87" t="s">
        <v>1961</v>
      </c>
      <c r="F5805" s="113">
        <v>4</v>
      </c>
      <c r="G5805" s="88">
        <v>1</v>
      </c>
      <c r="H5805" s="87" t="s">
        <v>33</v>
      </c>
      <c r="I5805" s="23">
        <v>-1</v>
      </c>
      <c r="J5805" s="18">
        <f t="shared" si="362"/>
        <v>734.16000000000042</v>
      </c>
      <c r="K5805" s="19" t="str">
        <f t="shared" si="360"/>
        <v>May-14</v>
      </c>
      <c r="L5805" s="20">
        <f t="shared" si="363"/>
        <v>5703</v>
      </c>
      <c r="M5805" s="21">
        <f t="shared" si="361"/>
        <v>0.12873224618621784</v>
      </c>
    </row>
    <row r="5806" spans="1:13" x14ac:dyDescent="0.3">
      <c r="A5806" s="112">
        <v>41768</v>
      </c>
      <c r="B5806" s="87" t="s">
        <v>135</v>
      </c>
      <c r="C5806" s="102">
        <v>0.79166666666666663</v>
      </c>
      <c r="D5806" s="87" t="s">
        <v>31</v>
      </c>
      <c r="E5806" s="87" t="s">
        <v>1960</v>
      </c>
      <c r="F5806" s="113">
        <v>3.5</v>
      </c>
      <c r="G5806" s="88">
        <v>1</v>
      </c>
      <c r="H5806" s="87" t="s">
        <v>33</v>
      </c>
      <c r="I5806" s="23">
        <v>-1</v>
      </c>
      <c r="J5806" s="18">
        <f t="shared" si="362"/>
        <v>733.16000000000042</v>
      </c>
      <c r="K5806" s="19" t="str">
        <f t="shared" si="360"/>
        <v>May-14</v>
      </c>
      <c r="L5806" s="20">
        <f t="shared" si="363"/>
        <v>5704</v>
      </c>
      <c r="M5806" s="21">
        <f t="shared" si="361"/>
        <v>0.12853436185133246</v>
      </c>
    </row>
    <row r="5807" spans="1:13" x14ac:dyDescent="0.3">
      <c r="A5807" s="129">
        <v>41768</v>
      </c>
      <c r="B5807" s="126" t="s">
        <v>151</v>
      </c>
      <c r="C5807" s="125">
        <v>13.45</v>
      </c>
      <c r="D5807" s="87" t="s">
        <v>31</v>
      </c>
      <c r="E5807" s="126" t="s">
        <v>8805</v>
      </c>
      <c r="F5807" s="127">
        <v>4.5</v>
      </c>
      <c r="G5807" s="70">
        <v>1</v>
      </c>
      <c r="H5807" s="69">
        <v>1</v>
      </c>
      <c r="I5807" s="79">
        <v>3.5</v>
      </c>
      <c r="J5807" s="18">
        <f t="shared" si="362"/>
        <v>736.66000000000042</v>
      </c>
      <c r="K5807" s="19" t="str">
        <f t="shared" si="360"/>
        <v>May-14</v>
      </c>
      <c r="L5807" s="20">
        <f t="shared" si="363"/>
        <v>5705</v>
      </c>
      <c r="M5807" s="21">
        <f t="shared" si="361"/>
        <v>0.12912532865907106</v>
      </c>
    </row>
    <row r="5808" spans="1:13" x14ac:dyDescent="0.3">
      <c r="A5808" s="129">
        <v>41768</v>
      </c>
      <c r="B5808" s="126" t="s">
        <v>136</v>
      </c>
      <c r="C5808" s="125">
        <v>13.55</v>
      </c>
      <c r="D5808" s="87" t="s">
        <v>31</v>
      </c>
      <c r="E5808" s="126" t="s">
        <v>8806</v>
      </c>
      <c r="F5808" s="127">
        <v>5</v>
      </c>
      <c r="G5808" s="70">
        <v>1</v>
      </c>
      <c r="H5808" s="69">
        <v>3</v>
      </c>
      <c r="I5808" s="79">
        <v>-1</v>
      </c>
      <c r="J5808" s="18">
        <f t="shared" si="362"/>
        <v>735.66000000000042</v>
      </c>
      <c r="K5808" s="19" t="str">
        <f t="shared" si="360"/>
        <v>May-14</v>
      </c>
      <c r="L5808" s="20">
        <f t="shared" si="363"/>
        <v>5706</v>
      </c>
      <c r="M5808" s="21">
        <f t="shared" si="361"/>
        <v>0.12892744479495274</v>
      </c>
    </row>
    <row r="5809" spans="1:13" x14ac:dyDescent="0.3">
      <c r="A5809" s="129">
        <v>41768</v>
      </c>
      <c r="B5809" s="126" t="s">
        <v>136</v>
      </c>
      <c r="C5809" s="125">
        <v>15.25</v>
      </c>
      <c r="D5809" s="87" t="s">
        <v>31</v>
      </c>
      <c r="E5809" s="126" t="s">
        <v>8807</v>
      </c>
      <c r="F5809" s="127">
        <v>5.5</v>
      </c>
      <c r="G5809" s="70">
        <v>1</v>
      </c>
      <c r="H5809" s="69">
        <v>7</v>
      </c>
      <c r="I5809" s="79">
        <v>-1</v>
      </c>
      <c r="J5809" s="18">
        <f t="shared" si="362"/>
        <v>734.66000000000042</v>
      </c>
      <c r="K5809" s="19" t="str">
        <f t="shared" si="360"/>
        <v>May-14</v>
      </c>
      <c r="L5809" s="20">
        <f t="shared" si="363"/>
        <v>5707</v>
      </c>
      <c r="M5809" s="21">
        <f t="shared" si="361"/>
        <v>0.12872963027860529</v>
      </c>
    </row>
    <row r="5810" spans="1:13" x14ac:dyDescent="0.3">
      <c r="A5810" s="128">
        <v>41768</v>
      </c>
      <c r="B5810" s="87" t="s">
        <v>58</v>
      </c>
      <c r="C5810" s="114">
        <v>19.5</v>
      </c>
      <c r="D5810" s="87" t="s">
        <v>31</v>
      </c>
      <c r="E5810" s="87" t="s">
        <v>8803</v>
      </c>
      <c r="F5810" s="114">
        <v>6</v>
      </c>
      <c r="G5810" s="70">
        <v>1</v>
      </c>
      <c r="H5810" s="71" t="s">
        <v>6526</v>
      </c>
      <c r="I5810" s="63">
        <v>5</v>
      </c>
      <c r="J5810" s="18">
        <f t="shared" si="362"/>
        <v>739.66000000000042</v>
      </c>
      <c r="K5810" s="19" t="str">
        <f t="shared" si="360"/>
        <v>May-14</v>
      </c>
      <c r="L5810" s="20">
        <f t="shared" si="363"/>
        <v>5708</v>
      </c>
      <c r="M5810" s="21">
        <f t="shared" si="361"/>
        <v>0.1295830413454801</v>
      </c>
    </row>
    <row r="5811" spans="1:13" x14ac:dyDescent="0.3">
      <c r="A5811" s="128">
        <v>41768</v>
      </c>
      <c r="B5811" s="87" t="s">
        <v>58</v>
      </c>
      <c r="C5811" s="114">
        <v>19.5</v>
      </c>
      <c r="D5811" s="87" t="s">
        <v>31</v>
      </c>
      <c r="E5811" s="87" t="s">
        <v>2928</v>
      </c>
      <c r="F5811" s="114">
        <v>5.5</v>
      </c>
      <c r="G5811" s="70">
        <v>1</v>
      </c>
      <c r="H5811" s="71" t="s">
        <v>6512</v>
      </c>
      <c r="I5811" s="63">
        <v>-1</v>
      </c>
      <c r="J5811" s="18">
        <f t="shared" si="362"/>
        <v>738.66000000000042</v>
      </c>
      <c r="K5811" s="19" t="str">
        <f t="shared" si="360"/>
        <v>May-14</v>
      </c>
      <c r="L5811" s="20">
        <f t="shared" si="363"/>
        <v>5709</v>
      </c>
      <c r="M5811" s="21">
        <f t="shared" si="361"/>
        <v>0.12938518129269583</v>
      </c>
    </row>
    <row r="5812" spans="1:13" x14ac:dyDescent="0.3">
      <c r="A5812" s="128">
        <v>41768</v>
      </c>
      <c r="B5812" s="87" t="s">
        <v>135</v>
      </c>
      <c r="C5812" s="114">
        <v>20.100000000000001</v>
      </c>
      <c r="D5812" s="87" t="s">
        <v>31</v>
      </c>
      <c r="E5812" s="87" t="s">
        <v>8804</v>
      </c>
      <c r="F5812" s="114">
        <v>5.5</v>
      </c>
      <c r="G5812" s="70">
        <v>1</v>
      </c>
      <c r="H5812" s="71" t="s">
        <v>6518</v>
      </c>
      <c r="I5812" s="63">
        <v>-1</v>
      </c>
      <c r="J5812" s="18">
        <f t="shared" si="362"/>
        <v>737.66000000000042</v>
      </c>
      <c r="K5812" s="19" t="str">
        <f t="shared" si="360"/>
        <v>May-14</v>
      </c>
      <c r="L5812" s="20">
        <f t="shared" si="363"/>
        <v>5710</v>
      </c>
      <c r="M5812" s="21">
        <f t="shared" si="361"/>
        <v>0.12918739054290726</v>
      </c>
    </row>
    <row r="5813" spans="1:13" x14ac:dyDescent="0.3">
      <c r="A5813" s="112">
        <v>41769</v>
      </c>
      <c r="B5813" s="87" t="s">
        <v>85</v>
      </c>
      <c r="C5813" s="102">
        <v>0.78819444444444453</v>
      </c>
      <c r="D5813" s="87" t="s">
        <v>31</v>
      </c>
      <c r="E5813" s="87" t="s">
        <v>1962</v>
      </c>
      <c r="F5813" s="113">
        <v>4</v>
      </c>
      <c r="G5813" s="88">
        <v>1</v>
      </c>
      <c r="H5813" s="87" t="s">
        <v>33</v>
      </c>
      <c r="I5813" s="23">
        <v>-1</v>
      </c>
      <c r="J5813" s="18">
        <f t="shared" si="362"/>
        <v>736.66000000000042</v>
      </c>
      <c r="K5813" s="19" t="str">
        <f t="shared" si="360"/>
        <v>May-14</v>
      </c>
      <c r="L5813" s="20">
        <f t="shared" si="363"/>
        <v>5711</v>
      </c>
      <c r="M5813" s="21">
        <f t="shared" si="361"/>
        <v>0.12898966905970941</v>
      </c>
    </row>
    <row r="5814" spans="1:13" x14ac:dyDescent="0.3">
      <c r="A5814" s="129">
        <v>41769</v>
      </c>
      <c r="B5814" s="126" t="s">
        <v>29</v>
      </c>
      <c r="C5814" s="125">
        <v>13.45</v>
      </c>
      <c r="D5814" s="87" t="s">
        <v>31</v>
      </c>
      <c r="E5814" s="126" t="s">
        <v>2309</v>
      </c>
      <c r="F5814" s="127">
        <v>4.5</v>
      </c>
      <c r="G5814" s="70">
        <v>1</v>
      </c>
      <c r="H5814" s="69">
        <v>2</v>
      </c>
      <c r="I5814" s="79">
        <v>-1</v>
      </c>
      <c r="J5814" s="18">
        <f t="shared" si="362"/>
        <v>735.66000000000042</v>
      </c>
      <c r="K5814" s="19" t="str">
        <f t="shared" si="360"/>
        <v>May-14</v>
      </c>
      <c r="L5814" s="20">
        <f t="shared" si="363"/>
        <v>5712</v>
      </c>
      <c r="M5814" s="21">
        <f t="shared" si="361"/>
        <v>0.12879201680672275</v>
      </c>
    </row>
    <row r="5815" spans="1:13" x14ac:dyDescent="0.3">
      <c r="A5815" s="129">
        <v>41769</v>
      </c>
      <c r="B5815" s="126" t="s">
        <v>58</v>
      </c>
      <c r="C5815" s="125">
        <v>14.05</v>
      </c>
      <c r="D5815" s="87" t="s">
        <v>31</v>
      </c>
      <c r="E5815" s="126" t="s">
        <v>8808</v>
      </c>
      <c r="F5815" s="127">
        <v>4.33</v>
      </c>
      <c r="G5815" s="70">
        <v>1</v>
      </c>
      <c r="H5815" s="69">
        <v>9</v>
      </c>
      <c r="I5815" s="79">
        <v>-1</v>
      </c>
      <c r="J5815" s="18">
        <f t="shared" si="362"/>
        <v>734.66000000000042</v>
      </c>
      <c r="K5815" s="19" t="str">
        <f t="shared" si="360"/>
        <v>May-14</v>
      </c>
      <c r="L5815" s="20">
        <f t="shared" si="363"/>
        <v>5713</v>
      </c>
      <c r="M5815" s="21">
        <f t="shared" si="361"/>
        <v>0.12859443374759327</v>
      </c>
    </row>
    <row r="5816" spans="1:13" x14ac:dyDescent="0.3">
      <c r="A5816" s="129">
        <v>41769</v>
      </c>
      <c r="B5816" s="126" t="s">
        <v>35</v>
      </c>
      <c r="C5816" s="125">
        <v>14.25</v>
      </c>
      <c r="D5816" s="87" t="s">
        <v>31</v>
      </c>
      <c r="E5816" s="126" t="s">
        <v>8809</v>
      </c>
      <c r="F5816" s="127">
        <v>4.5</v>
      </c>
      <c r="G5816" s="70">
        <v>1</v>
      </c>
      <c r="H5816" s="69">
        <v>2</v>
      </c>
      <c r="I5816" s="79">
        <v>-1</v>
      </c>
      <c r="J5816" s="18">
        <f t="shared" si="362"/>
        <v>733.66000000000042</v>
      </c>
      <c r="K5816" s="19" t="str">
        <f t="shared" si="360"/>
        <v>May-14</v>
      </c>
      <c r="L5816" s="20">
        <f t="shared" si="363"/>
        <v>5714</v>
      </c>
      <c r="M5816" s="21">
        <f t="shared" si="361"/>
        <v>0.12839691984599239</v>
      </c>
    </row>
    <row r="5817" spans="1:13" x14ac:dyDescent="0.3">
      <c r="A5817" s="112">
        <v>41771</v>
      </c>
      <c r="B5817" s="87" t="s">
        <v>29</v>
      </c>
      <c r="C5817" s="102">
        <v>0.59722222222222221</v>
      </c>
      <c r="D5817" s="87" t="s">
        <v>31</v>
      </c>
      <c r="E5817" s="87" t="s">
        <v>1963</v>
      </c>
      <c r="F5817" s="113">
        <v>3.75</v>
      </c>
      <c r="G5817" s="88">
        <v>1</v>
      </c>
      <c r="H5817" s="87" t="s">
        <v>33</v>
      </c>
      <c r="I5817" s="23">
        <v>-1</v>
      </c>
      <c r="J5817" s="18">
        <f t="shared" si="362"/>
        <v>732.66000000000042</v>
      </c>
      <c r="K5817" s="19" t="str">
        <f t="shared" si="360"/>
        <v>May-14</v>
      </c>
      <c r="L5817" s="20">
        <f t="shared" si="363"/>
        <v>5715</v>
      </c>
      <c r="M5817" s="21">
        <f t="shared" si="361"/>
        <v>0.12819947506561688</v>
      </c>
    </row>
    <row r="5818" spans="1:13" x14ac:dyDescent="0.3">
      <c r="A5818" s="112">
        <v>41771</v>
      </c>
      <c r="B5818" s="87" t="s">
        <v>97</v>
      </c>
      <c r="C5818" s="102">
        <v>0.72222222222222221</v>
      </c>
      <c r="D5818" s="87" t="s">
        <v>31</v>
      </c>
      <c r="E5818" s="87" t="s">
        <v>1964</v>
      </c>
      <c r="F5818" s="113">
        <v>3.25</v>
      </c>
      <c r="G5818" s="88">
        <v>1</v>
      </c>
      <c r="H5818" s="87" t="s">
        <v>33</v>
      </c>
      <c r="I5818" s="23">
        <v>-1</v>
      </c>
      <c r="J5818" s="18">
        <f t="shared" si="362"/>
        <v>731.66000000000042</v>
      </c>
      <c r="K5818" s="19" t="str">
        <f t="shared" si="360"/>
        <v>May-14</v>
      </c>
      <c r="L5818" s="20">
        <f t="shared" si="363"/>
        <v>5716</v>
      </c>
      <c r="M5818" s="21">
        <f t="shared" si="361"/>
        <v>0.12800209937018903</v>
      </c>
    </row>
    <row r="5819" spans="1:13" x14ac:dyDescent="0.3">
      <c r="A5819" s="129">
        <v>41771</v>
      </c>
      <c r="B5819" s="126" t="s">
        <v>29</v>
      </c>
      <c r="C5819" s="125">
        <v>13.5</v>
      </c>
      <c r="D5819" s="87" t="s">
        <v>31</v>
      </c>
      <c r="E5819" s="126" t="s">
        <v>8812</v>
      </c>
      <c r="F5819" s="127">
        <v>4.33</v>
      </c>
      <c r="G5819" s="70">
        <v>1</v>
      </c>
      <c r="H5819" s="69">
        <v>6</v>
      </c>
      <c r="I5819" s="79">
        <v>-1</v>
      </c>
      <c r="J5819" s="18">
        <f t="shared" si="362"/>
        <v>730.66000000000042</v>
      </c>
      <c r="K5819" s="19" t="str">
        <f t="shared" si="360"/>
        <v>May-14</v>
      </c>
      <c r="L5819" s="20">
        <f t="shared" si="363"/>
        <v>5717</v>
      </c>
      <c r="M5819" s="21">
        <f t="shared" si="361"/>
        <v>0.12780479272345643</v>
      </c>
    </row>
    <row r="5820" spans="1:13" x14ac:dyDescent="0.3">
      <c r="A5820" s="129">
        <v>41771</v>
      </c>
      <c r="B5820" s="126" t="s">
        <v>97</v>
      </c>
      <c r="C5820" s="125">
        <v>14</v>
      </c>
      <c r="D5820" s="87" t="s">
        <v>31</v>
      </c>
      <c r="E5820" s="126" t="s">
        <v>8813</v>
      </c>
      <c r="F5820" s="127">
        <v>4.5</v>
      </c>
      <c r="G5820" s="70">
        <v>1</v>
      </c>
      <c r="H5820" s="69">
        <v>8</v>
      </c>
      <c r="I5820" s="79">
        <v>-1</v>
      </c>
      <c r="J5820" s="18">
        <f t="shared" si="362"/>
        <v>729.66000000000042</v>
      </c>
      <c r="K5820" s="19" t="str">
        <f t="shared" si="360"/>
        <v>May-14</v>
      </c>
      <c r="L5820" s="20">
        <f t="shared" si="363"/>
        <v>5718</v>
      </c>
      <c r="M5820" s="21">
        <f t="shared" si="361"/>
        <v>0.12760755508919211</v>
      </c>
    </row>
    <row r="5821" spans="1:13" x14ac:dyDescent="0.3">
      <c r="A5821" s="129">
        <v>41771</v>
      </c>
      <c r="B5821" s="126" t="s">
        <v>44</v>
      </c>
      <c r="C5821" s="125">
        <v>14.4</v>
      </c>
      <c r="D5821" s="87" t="s">
        <v>31</v>
      </c>
      <c r="E5821" s="126" t="s">
        <v>8814</v>
      </c>
      <c r="F5821" s="127">
        <v>4.5</v>
      </c>
      <c r="G5821" s="70">
        <v>1</v>
      </c>
      <c r="H5821" s="69">
        <v>3</v>
      </c>
      <c r="I5821" s="79">
        <v>-1</v>
      </c>
      <c r="J5821" s="18">
        <f t="shared" si="362"/>
        <v>728.66000000000042</v>
      </c>
      <c r="K5821" s="19" t="str">
        <f t="shared" si="360"/>
        <v>May-14</v>
      </c>
      <c r="L5821" s="20">
        <f t="shared" si="363"/>
        <v>5719</v>
      </c>
      <c r="M5821" s="21">
        <f t="shared" si="361"/>
        <v>0.12741038643119434</v>
      </c>
    </row>
    <row r="5822" spans="1:13" x14ac:dyDescent="0.3">
      <c r="A5822" s="129">
        <v>41771</v>
      </c>
      <c r="B5822" s="126" t="s">
        <v>29</v>
      </c>
      <c r="C5822" s="125">
        <v>14.55</v>
      </c>
      <c r="D5822" s="87" t="s">
        <v>31</v>
      </c>
      <c r="E5822" s="126" t="s">
        <v>8815</v>
      </c>
      <c r="F5822" s="127">
        <v>6</v>
      </c>
      <c r="G5822" s="70">
        <v>1</v>
      </c>
      <c r="H5822" s="69">
        <v>1</v>
      </c>
      <c r="I5822" s="79">
        <v>5</v>
      </c>
      <c r="J5822" s="18">
        <f t="shared" si="362"/>
        <v>733.66000000000042</v>
      </c>
      <c r="K5822" s="19" t="str">
        <f t="shared" si="360"/>
        <v>May-14</v>
      </c>
      <c r="L5822" s="20">
        <f t="shared" si="363"/>
        <v>5720</v>
      </c>
      <c r="M5822" s="21">
        <f t="shared" si="361"/>
        <v>0.12826223776223783</v>
      </c>
    </row>
    <row r="5823" spans="1:13" x14ac:dyDescent="0.3">
      <c r="A5823" s="129">
        <v>41771</v>
      </c>
      <c r="B5823" s="126" t="s">
        <v>97</v>
      </c>
      <c r="C5823" s="125">
        <v>15.4</v>
      </c>
      <c r="D5823" s="87" t="s">
        <v>31</v>
      </c>
      <c r="E5823" s="126" t="s">
        <v>1305</v>
      </c>
      <c r="F5823" s="127">
        <v>5</v>
      </c>
      <c r="G5823" s="70">
        <v>1</v>
      </c>
      <c r="H5823" s="69">
        <v>1</v>
      </c>
      <c r="I5823" s="79">
        <v>4</v>
      </c>
      <c r="J5823" s="18">
        <f t="shared" si="362"/>
        <v>737.66000000000042</v>
      </c>
      <c r="K5823" s="19" t="str">
        <f t="shared" si="360"/>
        <v>May-14</v>
      </c>
      <c r="L5823" s="20">
        <f t="shared" si="363"/>
        <v>5721</v>
      </c>
      <c r="M5823" s="21">
        <f t="shared" si="361"/>
        <v>0.12893899667890235</v>
      </c>
    </row>
    <row r="5824" spans="1:13" x14ac:dyDescent="0.3">
      <c r="A5824" s="129">
        <v>41771</v>
      </c>
      <c r="B5824" s="126" t="s">
        <v>29</v>
      </c>
      <c r="C5824" s="125">
        <v>16.05</v>
      </c>
      <c r="D5824" s="87" t="s">
        <v>31</v>
      </c>
      <c r="E5824" s="126" t="s">
        <v>8816</v>
      </c>
      <c r="F5824" s="127">
        <v>5</v>
      </c>
      <c r="G5824" s="70">
        <v>1</v>
      </c>
      <c r="H5824" s="69">
        <v>1</v>
      </c>
      <c r="I5824" s="79">
        <v>4</v>
      </c>
      <c r="J5824" s="18">
        <f t="shared" si="362"/>
        <v>741.66000000000042</v>
      </c>
      <c r="K5824" s="19" t="str">
        <f t="shared" si="360"/>
        <v>May-14</v>
      </c>
      <c r="L5824" s="20">
        <f t="shared" si="363"/>
        <v>5722</v>
      </c>
      <c r="M5824" s="21">
        <f t="shared" si="361"/>
        <v>0.12961551904928353</v>
      </c>
    </row>
    <row r="5825" spans="1:13" x14ac:dyDescent="0.3">
      <c r="A5825" s="129">
        <v>41771</v>
      </c>
      <c r="B5825" s="126" t="s">
        <v>29</v>
      </c>
      <c r="C5825" s="125">
        <v>17.100000000000001</v>
      </c>
      <c r="D5825" s="87" t="s">
        <v>31</v>
      </c>
      <c r="E5825" s="126" t="s">
        <v>8817</v>
      </c>
      <c r="F5825" s="127">
        <v>6</v>
      </c>
      <c r="G5825" s="70">
        <v>1</v>
      </c>
      <c r="H5825" s="69">
        <v>1</v>
      </c>
      <c r="I5825" s="79">
        <v>5</v>
      </c>
      <c r="J5825" s="18">
        <f t="shared" si="362"/>
        <v>746.66000000000042</v>
      </c>
      <c r="K5825" s="19" t="str">
        <f t="shared" si="360"/>
        <v>May-14</v>
      </c>
      <c r="L5825" s="20">
        <f t="shared" si="363"/>
        <v>5723</v>
      </c>
      <c r="M5825" s="21">
        <f t="shared" si="361"/>
        <v>0.13046653852874374</v>
      </c>
    </row>
    <row r="5826" spans="1:13" x14ac:dyDescent="0.3">
      <c r="A5826" s="128">
        <v>41771</v>
      </c>
      <c r="B5826" s="87" t="s">
        <v>59</v>
      </c>
      <c r="C5826" s="114">
        <v>18.2</v>
      </c>
      <c r="D5826" s="87" t="s">
        <v>31</v>
      </c>
      <c r="E5826" s="87" t="s">
        <v>8810</v>
      </c>
      <c r="F5826" s="114">
        <v>5</v>
      </c>
      <c r="G5826" s="70">
        <v>1</v>
      </c>
      <c r="H5826" s="71" t="s">
        <v>6512</v>
      </c>
      <c r="I5826" s="63">
        <v>-1</v>
      </c>
      <c r="J5826" s="18">
        <f t="shared" si="362"/>
        <v>745.66000000000042</v>
      </c>
      <c r="K5826" s="19" t="str">
        <f t="shared" ref="K5826:K5889" si="364">TEXT(A5826,"MMM-yy")</f>
        <v>May-14</v>
      </c>
      <c r="L5826" s="20">
        <f t="shared" si="363"/>
        <v>5724</v>
      </c>
      <c r="M5826" s="21">
        <f t="shared" ref="M5826:M5889" si="365">J5826/L5826</f>
        <v>0.13026904262753328</v>
      </c>
    </row>
    <row r="5827" spans="1:13" x14ac:dyDescent="0.3">
      <c r="A5827" s="128">
        <v>41771</v>
      </c>
      <c r="B5827" s="87" t="s">
        <v>59</v>
      </c>
      <c r="C5827" s="114">
        <v>18.5</v>
      </c>
      <c r="D5827" s="87" t="s">
        <v>31</v>
      </c>
      <c r="E5827" s="87" t="s">
        <v>8811</v>
      </c>
      <c r="F5827" s="114">
        <v>5</v>
      </c>
      <c r="G5827" s="70">
        <v>1</v>
      </c>
      <c r="H5827" s="71" t="s">
        <v>6512</v>
      </c>
      <c r="I5827" s="63">
        <v>-1</v>
      </c>
      <c r="J5827" s="18">
        <f t="shared" ref="J5827:J5890" si="366">J5826+I5827</f>
        <v>744.66000000000042</v>
      </c>
      <c r="K5827" s="19" t="str">
        <f t="shared" si="364"/>
        <v>May-14</v>
      </c>
      <c r="L5827" s="20">
        <f t="shared" ref="L5827:L5890" si="367">L5826+G5827</f>
        <v>5725</v>
      </c>
      <c r="M5827" s="21">
        <f t="shared" si="365"/>
        <v>0.13007161572052409</v>
      </c>
    </row>
    <row r="5828" spans="1:13" x14ac:dyDescent="0.3">
      <c r="A5828" s="128">
        <v>41771</v>
      </c>
      <c r="B5828" s="87" t="s">
        <v>86</v>
      </c>
      <c r="C5828" s="114">
        <v>19.3</v>
      </c>
      <c r="D5828" s="87" t="s">
        <v>31</v>
      </c>
      <c r="E5828" s="87" t="s">
        <v>2079</v>
      </c>
      <c r="F5828" s="114">
        <v>5.5</v>
      </c>
      <c r="G5828" s="70">
        <v>1</v>
      </c>
      <c r="H5828" s="71" t="s">
        <v>6518</v>
      </c>
      <c r="I5828" s="63">
        <v>-1</v>
      </c>
      <c r="J5828" s="18">
        <f t="shared" si="366"/>
        <v>743.66000000000042</v>
      </c>
      <c r="K5828" s="19" t="str">
        <f t="shared" si="364"/>
        <v>May-14</v>
      </c>
      <c r="L5828" s="20">
        <f t="shared" si="367"/>
        <v>5726</v>
      </c>
      <c r="M5828" s="21">
        <f t="shared" si="365"/>
        <v>0.12987425777156836</v>
      </c>
    </row>
    <row r="5829" spans="1:13" x14ac:dyDescent="0.3">
      <c r="A5829" s="128">
        <v>41771</v>
      </c>
      <c r="B5829" s="87" t="s">
        <v>59</v>
      </c>
      <c r="C5829" s="114">
        <v>19.5</v>
      </c>
      <c r="D5829" s="87" t="s">
        <v>31</v>
      </c>
      <c r="E5829" s="87" t="s">
        <v>8226</v>
      </c>
      <c r="F5829" s="114">
        <v>5.5</v>
      </c>
      <c r="G5829" s="70">
        <v>0</v>
      </c>
      <c r="H5829" s="71" t="s">
        <v>6111</v>
      </c>
      <c r="I5829" s="63">
        <v>0</v>
      </c>
      <c r="J5829" s="18">
        <f t="shared" si="366"/>
        <v>743.66000000000042</v>
      </c>
      <c r="K5829" s="19" t="str">
        <f t="shared" si="364"/>
        <v>May-14</v>
      </c>
      <c r="L5829" s="20">
        <f t="shared" si="367"/>
        <v>5726</v>
      </c>
      <c r="M5829" s="21">
        <f t="shared" si="365"/>
        <v>0.12987425777156836</v>
      </c>
    </row>
    <row r="5830" spans="1:13" x14ac:dyDescent="0.3">
      <c r="A5830" s="128">
        <v>41771</v>
      </c>
      <c r="B5830" s="87" t="s">
        <v>86</v>
      </c>
      <c r="C5830" s="114">
        <v>20</v>
      </c>
      <c r="D5830" s="87" t="s">
        <v>31</v>
      </c>
      <c r="E5830" s="87" t="s">
        <v>7862</v>
      </c>
      <c r="F5830" s="114">
        <v>5</v>
      </c>
      <c r="G5830" s="70">
        <v>1</v>
      </c>
      <c r="H5830" s="71" t="s">
        <v>6518</v>
      </c>
      <c r="I5830" s="63">
        <v>-1</v>
      </c>
      <c r="J5830" s="18">
        <f t="shared" si="366"/>
        <v>742.66000000000042</v>
      </c>
      <c r="K5830" s="19" t="str">
        <f t="shared" si="364"/>
        <v>May-14</v>
      </c>
      <c r="L5830" s="20">
        <f t="shared" si="367"/>
        <v>5727</v>
      </c>
      <c r="M5830" s="21">
        <f t="shared" si="365"/>
        <v>0.12967696874454346</v>
      </c>
    </row>
    <row r="5831" spans="1:13" x14ac:dyDescent="0.3">
      <c r="A5831" s="112">
        <v>41772</v>
      </c>
      <c r="B5831" s="87" t="s">
        <v>82</v>
      </c>
      <c r="C5831" s="102">
        <v>0.65972222222222221</v>
      </c>
      <c r="D5831" s="87" t="s">
        <v>31</v>
      </c>
      <c r="E5831" s="87" t="s">
        <v>1965</v>
      </c>
      <c r="F5831" s="113">
        <v>4</v>
      </c>
      <c r="G5831" s="88">
        <v>1</v>
      </c>
      <c r="H5831" s="87" t="s">
        <v>33</v>
      </c>
      <c r="I5831" s="23">
        <v>-1</v>
      </c>
      <c r="J5831" s="18">
        <f t="shared" si="366"/>
        <v>741.66000000000042</v>
      </c>
      <c r="K5831" s="19" t="str">
        <f t="shared" si="364"/>
        <v>May-14</v>
      </c>
      <c r="L5831" s="20">
        <f t="shared" si="367"/>
        <v>5728</v>
      </c>
      <c r="M5831" s="21">
        <f t="shared" si="365"/>
        <v>0.12947974860335204</v>
      </c>
    </row>
    <row r="5832" spans="1:13" x14ac:dyDescent="0.3">
      <c r="A5832" s="112">
        <v>41772</v>
      </c>
      <c r="B5832" s="87" t="s">
        <v>57</v>
      </c>
      <c r="C5832" s="102">
        <v>0.6875</v>
      </c>
      <c r="D5832" s="87" t="s">
        <v>31</v>
      </c>
      <c r="E5832" s="87" t="s">
        <v>1966</v>
      </c>
      <c r="F5832" s="113">
        <v>4</v>
      </c>
      <c r="G5832" s="88">
        <v>1</v>
      </c>
      <c r="H5832" s="87" t="s">
        <v>33</v>
      </c>
      <c r="I5832" s="23">
        <v>-1</v>
      </c>
      <c r="J5832" s="18">
        <f t="shared" si="366"/>
        <v>740.66000000000042</v>
      </c>
      <c r="K5832" s="19" t="str">
        <f t="shared" si="364"/>
        <v>May-14</v>
      </c>
      <c r="L5832" s="20">
        <f t="shared" si="367"/>
        <v>5729</v>
      </c>
      <c r="M5832" s="21">
        <f t="shared" si="365"/>
        <v>0.12928259731192188</v>
      </c>
    </row>
    <row r="5833" spans="1:13" x14ac:dyDescent="0.3">
      <c r="A5833" s="129">
        <v>41772</v>
      </c>
      <c r="B5833" s="126" t="s">
        <v>57</v>
      </c>
      <c r="C5833" s="125">
        <v>14</v>
      </c>
      <c r="D5833" s="87" t="s">
        <v>31</v>
      </c>
      <c r="E5833" s="126" t="s">
        <v>8822</v>
      </c>
      <c r="F5833" s="127">
        <v>5</v>
      </c>
      <c r="G5833" s="70">
        <v>1</v>
      </c>
      <c r="H5833" s="69">
        <v>3</v>
      </c>
      <c r="I5833" s="79">
        <v>-1</v>
      </c>
      <c r="J5833" s="18">
        <f t="shared" si="366"/>
        <v>739.66000000000042</v>
      </c>
      <c r="K5833" s="19" t="str">
        <f t="shared" si="364"/>
        <v>May-14</v>
      </c>
      <c r="L5833" s="20">
        <f t="shared" si="367"/>
        <v>5730</v>
      </c>
      <c r="M5833" s="21">
        <f t="shared" si="365"/>
        <v>0.12908551483420599</v>
      </c>
    </row>
    <row r="5834" spans="1:13" x14ac:dyDescent="0.3">
      <c r="A5834" s="129">
        <v>41772</v>
      </c>
      <c r="B5834" s="126" t="s">
        <v>57</v>
      </c>
      <c r="C5834" s="125">
        <v>14.3</v>
      </c>
      <c r="D5834" s="87" t="s">
        <v>31</v>
      </c>
      <c r="E5834" s="126" t="s">
        <v>2993</v>
      </c>
      <c r="F5834" s="127">
        <v>5</v>
      </c>
      <c r="G5834" s="70">
        <v>1</v>
      </c>
      <c r="H5834" s="69">
        <v>7</v>
      </c>
      <c r="I5834" s="79">
        <v>-1</v>
      </c>
      <c r="J5834" s="18">
        <f t="shared" si="366"/>
        <v>738.66000000000042</v>
      </c>
      <c r="K5834" s="19" t="str">
        <f t="shared" si="364"/>
        <v>May-14</v>
      </c>
      <c r="L5834" s="20">
        <f t="shared" si="367"/>
        <v>5731</v>
      </c>
      <c r="M5834" s="21">
        <f t="shared" si="365"/>
        <v>0.1288885011341826</v>
      </c>
    </row>
    <row r="5835" spans="1:13" x14ac:dyDescent="0.3">
      <c r="A5835" s="129">
        <v>41772</v>
      </c>
      <c r="B5835" s="126" t="s">
        <v>57</v>
      </c>
      <c r="C5835" s="125">
        <v>15</v>
      </c>
      <c r="D5835" s="87" t="s">
        <v>31</v>
      </c>
      <c r="E5835" s="126" t="s">
        <v>2926</v>
      </c>
      <c r="F5835" s="127">
        <v>4.33</v>
      </c>
      <c r="G5835" s="70">
        <v>1</v>
      </c>
      <c r="H5835" s="69">
        <v>7</v>
      </c>
      <c r="I5835" s="79">
        <v>-1</v>
      </c>
      <c r="J5835" s="18">
        <f t="shared" si="366"/>
        <v>737.66000000000042</v>
      </c>
      <c r="K5835" s="19" t="str">
        <f t="shared" si="364"/>
        <v>May-14</v>
      </c>
      <c r="L5835" s="20">
        <f t="shared" si="367"/>
        <v>5732</v>
      </c>
      <c r="M5835" s="21">
        <f t="shared" si="365"/>
        <v>0.12869155617585493</v>
      </c>
    </row>
    <row r="5836" spans="1:13" x14ac:dyDescent="0.3">
      <c r="A5836" s="129">
        <v>41772</v>
      </c>
      <c r="B5836" s="126" t="s">
        <v>118</v>
      </c>
      <c r="C5836" s="125">
        <v>15.4</v>
      </c>
      <c r="D5836" s="87" t="s">
        <v>31</v>
      </c>
      <c r="E5836" s="126" t="s">
        <v>6874</v>
      </c>
      <c r="F5836" s="127">
        <v>5</v>
      </c>
      <c r="G5836" s="70">
        <v>1</v>
      </c>
      <c r="H5836" s="69" t="s">
        <v>6116</v>
      </c>
      <c r="I5836" s="79">
        <v>-1</v>
      </c>
      <c r="J5836" s="18">
        <f t="shared" si="366"/>
        <v>736.66000000000042</v>
      </c>
      <c r="K5836" s="19" t="str">
        <f t="shared" si="364"/>
        <v>May-14</v>
      </c>
      <c r="L5836" s="20">
        <f t="shared" si="367"/>
        <v>5733</v>
      </c>
      <c r="M5836" s="21">
        <f t="shared" si="365"/>
        <v>0.12849467992325142</v>
      </c>
    </row>
    <row r="5837" spans="1:13" x14ac:dyDescent="0.3">
      <c r="A5837" s="129">
        <v>41772</v>
      </c>
      <c r="B5837" s="126" t="s">
        <v>82</v>
      </c>
      <c r="C5837" s="125">
        <v>16.5</v>
      </c>
      <c r="D5837" s="87" t="s">
        <v>31</v>
      </c>
      <c r="E5837" s="126" t="s">
        <v>8659</v>
      </c>
      <c r="F5837" s="127">
        <v>4.5</v>
      </c>
      <c r="G5837" s="70">
        <v>1</v>
      </c>
      <c r="H5837" s="69">
        <v>2</v>
      </c>
      <c r="I5837" s="79">
        <v>-1</v>
      </c>
      <c r="J5837" s="18">
        <f t="shared" si="366"/>
        <v>735.66000000000042</v>
      </c>
      <c r="K5837" s="19" t="str">
        <f t="shared" si="364"/>
        <v>May-14</v>
      </c>
      <c r="L5837" s="20">
        <f t="shared" si="367"/>
        <v>5734</v>
      </c>
      <c r="M5837" s="21">
        <f t="shared" si="365"/>
        <v>0.12829787234042561</v>
      </c>
    </row>
    <row r="5838" spans="1:13" x14ac:dyDescent="0.3">
      <c r="A5838" s="128">
        <v>41772</v>
      </c>
      <c r="B5838" s="87" t="s">
        <v>30</v>
      </c>
      <c r="C5838" s="114">
        <v>17.3</v>
      </c>
      <c r="D5838" s="87" t="s">
        <v>31</v>
      </c>
      <c r="E5838" s="87" t="s">
        <v>8818</v>
      </c>
      <c r="F5838" s="114">
        <v>6</v>
      </c>
      <c r="G5838" s="70">
        <v>1</v>
      </c>
      <c r="H5838" s="71" t="s">
        <v>6512</v>
      </c>
      <c r="I5838" s="63">
        <v>-1</v>
      </c>
      <c r="J5838" s="18">
        <f t="shared" si="366"/>
        <v>734.66000000000042</v>
      </c>
      <c r="K5838" s="19" t="str">
        <f t="shared" si="364"/>
        <v>May-14</v>
      </c>
      <c r="L5838" s="20">
        <f t="shared" si="367"/>
        <v>5735</v>
      </c>
      <c r="M5838" s="21">
        <f t="shared" si="365"/>
        <v>0.12810113339145604</v>
      </c>
    </row>
    <row r="5839" spans="1:13" x14ac:dyDescent="0.3">
      <c r="A5839" s="128">
        <v>41772</v>
      </c>
      <c r="B5839" s="87" t="s">
        <v>30</v>
      </c>
      <c r="C5839" s="114">
        <v>18.3</v>
      </c>
      <c r="D5839" s="87" t="s">
        <v>31</v>
      </c>
      <c r="E5839" s="87" t="s">
        <v>8819</v>
      </c>
      <c r="F5839" s="114">
        <v>5</v>
      </c>
      <c r="G5839" s="70">
        <v>1</v>
      </c>
      <c r="H5839" s="71" t="s">
        <v>6526</v>
      </c>
      <c r="I5839" s="63">
        <v>4</v>
      </c>
      <c r="J5839" s="18">
        <f t="shared" si="366"/>
        <v>738.66000000000042</v>
      </c>
      <c r="K5839" s="19" t="str">
        <f t="shared" si="364"/>
        <v>May-14</v>
      </c>
      <c r="L5839" s="20">
        <f t="shared" si="367"/>
        <v>5736</v>
      </c>
      <c r="M5839" s="21">
        <f t="shared" si="365"/>
        <v>0.12877615062761513</v>
      </c>
    </row>
    <row r="5840" spans="1:13" x14ac:dyDescent="0.3">
      <c r="A5840" s="128">
        <v>41772</v>
      </c>
      <c r="B5840" s="87" t="s">
        <v>30</v>
      </c>
      <c r="C5840" s="114">
        <v>19.05</v>
      </c>
      <c r="D5840" s="87" t="s">
        <v>31</v>
      </c>
      <c r="E5840" s="87" t="s">
        <v>2748</v>
      </c>
      <c r="F5840" s="114">
        <v>4.33</v>
      </c>
      <c r="G5840" s="70">
        <v>1</v>
      </c>
      <c r="H5840" s="71" t="s">
        <v>6512</v>
      </c>
      <c r="I5840" s="63">
        <v>-1</v>
      </c>
      <c r="J5840" s="18">
        <f t="shared" si="366"/>
        <v>737.66000000000042</v>
      </c>
      <c r="K5840" s="19" t="str">
        <f t="shared" si="364"/>
        <v>May-14</v>
      </c>
      <c r="L5840" s="20">
        <f t="shared" si="367"/>
        <v>5737</v>
      </c>
      <c r="M5840" s="21">
        <f t="shared" si="365"/>
        <v>0.12857939689733316</v>
      </c>
    </row>
    <row r="5841" spans="1:13" x14ac:dyDescent="0.3">
      <c r="A5841" s="128">
        <v>41772</v>
      </c>
      <c r="B5841" s="87" t="s">
        <v>145</v>
      </c>
      <c r="C5841" s="114">
        <v>19.45</v>
      </c>
      <c r="D5841" s="87" t="s">
        <v>31</v>
      </c>
      <c r="E5841" s="87" t="s">
        <v>8821</v>
      </c>
      <c r="F5841" s="114">
        <v>5</v>
      </c>
      <c r="G5841" s="70">
        <v>1</v>
      </c>
      <c r="H5841" s="71" t="s">
        <v>6518</v>
      </c>
      <c r="I5841" s="63">
        <v>-1</v>
      </c>
      <c r="J5841" s="18">
        <f t="shared" si="366"/>
        <v>736.66000000000042</v>
      </c>
      <c r="K5841" s="19" t="str">
        <f t="shared" si="364"/>
        <v>May-14</v>
      </c>
      <c r="L5841" s="20">
        <f t="shared" si="367"/>
        <v>5738</v>
      </c>
      <c r="M5841" s="21">
        <f t="shared" si="365"/>
        <v>0.12838271174625313</v>
      </c>
    </row>
    <row r="5842" spans="1:13" x14ac:dyDescent="0.3">
      <c r="A5842" s="128">
        <v>41772</v>
      </c>
      <c r="B5842" s="87" t="s">
        <v>145</v>
      </c>
      <c r="C5842" s="114">
        <v>19.45</v>
      </c>
      <c r="D5842" s="87" t="s">
        <v>31</v>
      </c>
      <c r="E5842" s="87" t="s">
        <v>8820</v>
      </c>
      <c r="F5842" s="114">
        <v>5.5</v>
      </c>
      <c r="G5842" s="70">
        <v>1</v>
      </c>
      <c r="H5842" s="71" t="s">
        <v>6512</v>
      </c>
      <c r="I5842" s="63">
        <v>-1</v>
      </c>
      <c r="J5842" s="18">
        <f t="shared" si="366"/>
        <v>735.66000000000042</v>
      </c>
      <c r="K5842" s="19" t="str">
        <f t="shared" si="364"/>
        <v>May-14</v>
      </c>
      <c r="L5842" s="20">
        <f t="shared" si="367"/>
        <v>5739</v>
      </c>
      <c r="M5842" s="21">
        <f t="shared" si="365"/>
        <v>0.12818609513852594</v>
      </c>
    </row>
    <row r="5843" spans="1:13" x14ac:dyDescent="0.3">
      <c r="A5843" s="128">
        <v>41772</v>
      </c>
      <c r="B5843" s="87" t="s">
        <v>145</v>
      </c>
      <c r="C5843" s="114">
        <v>20.149999999999999</v>
      </c>
      <c r="D5843" s="87" t="s">
        <v>31</v>
      </c>
      <c r="E5843" s="87" t="s">
        <v>7961</v>
      </c>
      <c r="F5843" s="114">
        <v>4.5</v>
      </c>
      <c r="G5843" s="70">
        <v>1</v>
      </c>
      <c r="H5843" s="71" t="s">
        <v>6518</v>
      </c>
      <c r="I5843" s="63">
        <v>-1</v>
      </c>
      <c r="J5843" s="18">
        <f t="shared" si="366"/>
        <v>734.66000000000042</v>
      </c>
      <c r="K5843" s="19" t="str">
        <f t="shared" si="364"/>
        <v>May-14</v>
      </c>
      <c r="L5843" s="20">
        <f t="shared" si="367"/>
        <v>5740</v>
      </c>
      <c r="M5843" s="21">
        <f t="shared" si="365"/>
        <v>0.1279895470383276</v>
      </c>
    </row>
    <row r="5844" spans="1:13" x14ac:dyDescent="0.3">
      <c r="A5844" s="112">
        <v>41773</v>
      </c>
      <c r="B5844" s="87" t="s">
        <v>41</v>
      </c>
      <c r="C5844" s="102">
        <v>0.62847222222222221</v>
      </c>
      <c r="D5844" s="87" t="s">
        <v>31</v>
      </c>
      <c r="E5844" s="87" t="s">
        <v>1967</v>
      </c>
      <c r="F5844" s="113">
        <v>3.5</v>
      </c>
      <c r="G5844" s="88">
        <v>1</v>
      </c>
      <c r="H5844" s="87" t="s">
        <v>33</v>
      </c>
      <c r="I5844" s="23">
        <v>-1</v>
      </c>
      <c r="J5844" s="18">
        <f t="shared" si="366"/>
        <v>733.66000000000042</v>
      </c>
      <c r="K5844" s="19" t="str">
        <f t="shared" si="364"/>
        <v>May-14</v>
      </c>
      <c r="L5844" s="20">
        <f t="shared" si="367"/>
        <v>5741</v>
      </c>
      <c r="M5844" s="21">
        <f t="shared" si="365"/>
        <v>0.12779306740985899</v>
      </c>
    </row>
    <row r="5845" spans="1:13" x14ac:dyDescent="0.3">
      <c r="A5845" s="112">
        <v>41773</v>
      </c>
      <c r="B5845" s="87" t="s">
        <v>41</v>
      </c>
      <c r="C5845" s="102">
        <v>0.67361111111111116</v>
      </c>
      <c r="D5845" s="87" t="s">
        <v>31</v>
      </c>
      <c r="E5845" s="87" t="s">
        <v>1968</v>
      </c>
      <c r="F5845" s="113">
        <v>3.5</v>
      </c>
      <c r="G5845" s="88">
        <v>1</v>
      </c>
      <c r="H5845" s="87" t="s">
        <v>33</v>
      </c>
      <c r="I5845" s="23">
        <v>-1</v>
      </c>
      <c r="J5845" s="18">
        <f t="shared" si="366"/>
        <v>732.66000000000042</v>
      </c>
      <c r="K5845" s="19" t="str">
        <f t="shared" si="364"/>
        <v>May-14</v>
      </c>
      <c r="L5845" s="20">
        <f t="shared" si="367"/>
        <v>5742</v>
      </c>
      <c r="M5845" s="21">
        <f t="shared" si="365"/>
        <v>0.12759665621734595</v>
      </c>
    </row>
    <row r="5846" spans="1:13" x14ac:dyDescent="0.3">
      <c r="A5846" s="112">
        <v>41773</v>
      </c>
      <c r="B5846" s="87" t="s">
        <v>65</v>
      </c>
      <c r="C5846" s="102">
        <v>0.70833333333333337</v>
      </c>
      <c r="D5846" s="87" t="s">
        <v>31</v>
      </c>
      <c r="E5846" s="87" t="s">
        <v>1969</v>
      </c>
      <c r="F5846" s="113">
        <v>3.25</v>
      </c>
      <c r="G5846" s="88">
        <v>1</v>
      </c>
      <c r="H5846" s="87" t="s">
        <v>33</v>
      </c>
      <c r="I5846" s="23">
        <v>-1</v>
      </c>
      <c r="J5846" s="18">
        <f t="shared" si="366"/>
        <v>731.66000000000042</v>
      </c>
      <c r="K5846" s="19" t="str">
        <f t="shared" si="364"/>
        <v>May-14</v>
      </c>
      <c r="L5846" s="20">
        <f t="shared" si="367"/>
        <v>5743</v>
      </c>
      <c r="M5846" s="21">
        <f t="shared" si="365"/>
        <v>0.12740031342503924</v>
      </c>
    </row>
    <row r="5847" spans="1:13" x14ac:dyDescent="0.3">
      <c r="A5847" s="112">
        <v>41773</v>
      </c>
      <c r="B5847" s="87" t="s">
        <v>130</v>
      </c>
      <c r="C5847" s="102">
        <v>0.76736111111111116</v>
      </c>
      <c r="D5847" s="87" t="s">
        <v>31</v>
      </c>
      <c r="E5847" s="87" t="s">
        <v>1970</v>
      </c>
      <c r="F5847" s="113">
        <v>4</v>
      </c>
      <c r="G5847" s="88">
        <v>1</v>
      </c>
      <c r="H5847" s="87" t="s">
        <v>33</v>
      </c>
      <c r="I5847" s="23">
        <v>-1</v>
      </c>
      <c r="J5847" s="18">
        <f t="shared" si="366"/>
        <v>730.66000000000042</v>
      </c>
      <c r="K5847" s="19" t="str">
        <f t="shared" si="364"/>
        <v>May-14</v>
      </c>
      <c r="L5847" s="20">
        <f t="shared" si="367"/>
        <v>5744</v>
      </c>
      <c r="M5847" s="21">
        <f t="shared" si="365"/>
        <v>0.12720403899721455</v>
      </c>
    </row>
    <row r="5848" spans="1:13" x14ac:dyDescent="0.3">
      <c r="A5848" s="112">
        <v>41773</v>
      </c>
      <c r="B5848" s="87" t="s">
        <v>130</v>
      </c>
      <c r="C5848" s="102">
        <v>0.78819444444444453</v>
      </c>
      <c r="D5848" s="87" t="s">
        <v>31</v>
      </c>
      <c r="E5848" s="87" t="s">
        <v>1971</v>
      </c>
      <c r="F5848" s="113">
        <v>3</v>
      </c>
      <c r="G5848" s="88">
        <v>1</v>
      </c>
      <c r="H5848" s="87" t="s">
        <v>33</v>
      </c>
      <c r="I5848" s="23">
        <v>-1</v>
      </c>
      <c r="J5848" s="18">
        <f t="shared" si="366"/>
        <v>729.66000000000042</v>
      </c>
      <c r="K5848" s="19" t="str">
        <f t="shared" si="364"/>
        <v>May-14</v>
      </c>
      <c r="L5848" s="20">
        <f t="shared" si="367"/>
        <v>5745</v>
      </c>
      <c r="M5848" s="21">
        <f t="shared" si="365"/>
        <v>0.12700783289817238</v>
      </c>
    </row>
    <row r="5849" spans="1:13" x14ac:dyDescent="0.3">
      <c r="A5849" s="129">
        <v>41773</v>
      </c>
      <c r="B5849" s="126" t="s">
        <v>98</v>
      </c>
      <c r="C5849" s="125">
        <v>16</v>
      </c>
      <c r="D5849" s="87" t="s">
        <v>31</v>
      </c>
      <c r="E5849" s="126" t="s">
        <v>8823</v>
      </c>
      <c r="F5849" s="127">
        <v>5</v>
      </c>
      <c r="G5849" s="70">
        <v>1</v>
      </c>
      <c r="H5849" s="69">
        <v>3</v>
      </c>
      <c r="I5849" s="79">
        <v>-1</v>
      </c>
      <c r="J5849" s="18">
        <f t="shared" si="366"/>
        <v>728.66000000000042</v>
      </c>
      <c r="K5849" s="19" t="str">
        <f t="shared" si="364"/>
        <v>May-14</v>
      </c>
      <c r="L5849" s="20">
        <f t="shared" si="367"/>
        <v>5746</v>
      </c>
      <c r="M5849" s="21">
        <f t="shared" si="365"/>
        <v>0.12681169509223816</v>
      </c>
    </row>
    <row r="5850" spans="1:13" x14ac:dyDescent="0.3">
      <c r="A5850" s="128">
        <v>41773</v>
      </c>
      <c r="B5850" s="87" t="s">
        <v>130</v>
      </c>
      <c r="C5850" s="114">
        <v>19.55</v>
      </c>
      <c r="D5850" s="87" t="s">
        <v>31</v>
      </c>
      <c r="E5850" s="87" t="s">
        <v>8119</v>
      </c>
      <c r="F5850" s="114">
        <v>4.5</v>
      </c>
      <c r="G5850" s="70">
        <v>1</v>
      </c>
      <c r="H5850" s="71" t="s">
        <v>6526</v>
      </c>
      <c r="I5850" s="63">
        <v>4</v>
      </c>
      <c r="J5850" s="18">
        <f t="shared" si="366"/>
        <v>732.66000000000042</v>
      </c>
      <c r="K5850" s="19" t="str">
        <f t="shared" si="364"/>
        <v>May-14</v>
      </c>
      <c r="L5850" s="20">
        <f t="shared" si="367"/>
        <v>5747</v>
      </c>
      <c r="M5850" s="21">
        <f t="shared" si="365"/>
        <v>0.12748564468418314</v>
      </c>
    </row>
    <row r="5851" spans="1:13" x14ac:dyDescent="0.3">
      <c r="A5851" s="112">
        <v>41774</v>
      </c>
      <c r="B5851" s="87" t="s">
        <v>39</v>
      </c>
      <c r="C5851" s="102">
        <v>0.64236111111111105</v>
      </c>
      <c r="D5851" s="87" t="s">
        <v>31</v>
      </c>
      <c r="E5851" s="87" t="s">
        <v>1972</v>
      </c>
      <c r="F5851" s="113">
        <v>2.88</v>
      </c>
      <c r="G5851" s="88">
        <v>1</v>
      </c>
      <c r="H5851" s="87" t="s">
        <v>42</v>
      </c>
      <c r="I5851" s="23">
        <v>1.88</v>
      </c>
      <c r="J5851" s="18">
        <f t="shared" si="366"/>
        <v>734.54000000000042</v>
      </c>
      <c r="K5851" s="19" t="str">
        <f t="shared" si="364"/>
        <v>May-14</v>
      </c>
      <c r="L5851" s="20">
        <f t="shared" si="367"/>
        <v>5748</v>
      </c>
      <c r="M5851" s="21">
        <f t="shared" si="365"/>
        <v>0.1277905358385526</v>
      </c>
    </row>
    <row r="5852" spans="1:13" x14ac:dyDescent="0.3">
      <c r="A5852" s="112">
        <v>41774</v>
      </c>
      <c r="B5852" s="87" t="s">
        <v>39</v>
      </c>
      <c r="C5852" s="102">
        <v>0.66666666666666663</v>
      </c>
      <c r="D5852" s="87" t="s">
        <v>31</v>
      </c>
      <c r="E5852" s="87" t="s">
        <v>1973</v>
      </c>
      <c r="F5852" s="113">
        <v>3</v>
      </c>
      <c r="G5852" s="88">
        <v>1</v>
      </c>
      <c r="H5852" s="87" t="s">
        <v>33</v>
      </c>
      <c r="I5852" s="23">
        <v>-1</v>
      </c>
      <c r="J5852" s="18">
        <f t="shared" si="366"/>
        <v>733.54000000000042</v>
      </c>
      <c r="K5852" s="19" t="str">
        <f t="shared" si="364"/>
        <v>May-14</v>
      </c>
      <c r="L5852" s="20">
        <f t="shared" si="367"/>
        <v>5749</v>
      </c>
      <c r="M5852" s="21">
        <f t="shared" si="365"/>
        <v>0.12759436423725873</v>
      </c>
    </row>
    <row r="5853" spans="1:13" x14ac:dyDescent="0.3">
      <c r="A5853" s="129">
        <v>41774</v>
      </c>
      <c r="B5853" s="126" t="s">
        <v>37</v>
      </c>
      <c r="C5853" s="125">
        <v>14</v>
      </c>
      <c r="D5853" s="87" t="s">
        <v>31</v>
      </c>
      <c r="E5853" s="126" t="s">
        <v>2208</v>
      </c>
      <c r="F5853" s="127">
        <v>4.5</v>
      </c>
      <c r="G5853" s="70">
        <v>1</v>
      </c>
      <c r="H5853" s="69">
        <v>6</v>
      </c>
      <c r="I5853" s="79">
        <v>-1</v>
      </c>
      <c r="J5853" s="18">
        <f t="shared" si="366"/>
        <v>732.54000000000042</v>
      </c>
      <c r="K5853" s="19" t="str">
        <f t="shared" si="364"/>
        <v>May-14</v>
      </c>
      <c r="L5853" s="20">
        <f t="shared" si="367"/>
        <v>5750</v>
      </c>
      <c r="M5853" s="21">
        <f t="shared" si="365"/>
        <v>0.12739826086956529</v>
      </c>
    </row>
    <row r="5854" spans="1:13" x14ac:dyDescent="0.3">
      <c r="A5854" s="129">
        <v>41774</v>
      </c>
      <c r="B5854" s="126" t="s">
        <v>37</v>
      </c>
      <c r="C5854" s="125">
        <v>14</v>
      </c>
      <c r="D5854" s="87" t="s">
        <v>31</v>
      </c>
      <c r="E5854" s="126" t="s">
        <v>8826</v>
      </c>
      <c r="F5854" s="127">
        <v>5.5</v>
      </c>
      <c r="G5854" s="70">
        <v>1</v>
      </c>
      <c r="H5854" s="69">
        <v>4</v>
      </c>
      <c r="I5854" s="79">
        <v>-1</v>
      </c>
      <c r="J5854" s="18">
        <f t="shared" si="366"/>
        <v>731.54000000000042</v>
      </c>
      <c r="K5854" s="19" t="str">
        <f t="shared" si="364"/>
        <v>May-14</v>
      </c>
      <c r="L5854" s="20">
        <f t="shared" si="367"/>
        <v>5751</v>
      </c>
      <c r="M5854" s="21">
        <f t="shared" si="365"/>
        <v>0.12720222569987835</v>
      </c>
    </row>
    <row r="5855" spans="1:13" x14ac:dyDescent="0.3">
      <c r="A5855" s="129">
        <v>41774</v>
      </c>
      <c r="B5855" s="126" t="s">
        <v>65</v>
      </c>
      <c r="C5855" s="125">
        <v>15.15</v>
      </c>
      <c r="D5855" s="87" t="s">
        <v>31</v>
      </c>
      <c r="E5855" s="126" t="s">
        <v>8827</v>
      </c>
      <c r="F5855" s="127">
        <v>5.5</v>
      </c>
      <c r="G5855" s="70">
        <v>1</v>
      </c>
      <c r="H5855" s="69">
        <v>10</v>
      </c>
      <c r="I5855" s="79">
        <v>-1</v>
      </c>
      <c r="J5855" s="18">
        <f t="shared" si="366"/>
        <v>730.54000000000042</v>
      </c>
      <c r="K5855" s="19" t="str">
        <f t="shared" si="364"/>
        <v>May-14</v>
      </c>
      <c r="L5855" s="20">
        <f t="shared" si="367"/>
        <v>5752</v>
      </c>
      <c r="M5855" s="21">
        <f t="shared" si="365"/>
        <v>0.12700625869262872</v>
      </c>
    </row>
    <row r="5856" spans="1:13" x14ac:dyDescent="0.3">
      <c r="A5856" s="129">
        <v>41774</v>
      </c>
      <c r="B5856" s="126" t="s">
        <v>39</v>
      </c>
      <c r="C5856" s="125">
        <v>16.350000000000001</v>
      </c>
      <c r="D5856" s="87" t="s">
        <v>31</v>
      </c>
      <c r="E5856" s="126" t="s">
        <v>1803</v>
      </c>
      <c r="F5856" s="127">
        <v>4.5</v>
      </c>
      <c r="G5856" s="70">
        <v>1</v>
      </c>
      <c r="H5856" s="69">
        <v>2</v>
      </c>
      <c r="I5856" s="79">
        <v>-1</v>
      </c>
      <c r="J5856" s="18">
        <f t="shared" si="366"/>
        <v>729.54000000000042</v>
      </c>
      <c r="K5856" s="19" t="str">
        <f t="shared" si="364"/>
        <v>May-14</v>
      </c>
      <c r="L5856" s="20">
        <f t="shared" si="367"/>
        <v>5753</v>
      </c>
      <c r="M5856" s="21">
        <f t="shared" si="365"/>
        <v>0.12681035981227193</v>
      </c>
    </row>
    <row r="5857" spans="1:13" x14ac:dyDescent="0.3">
      <c r="A5857" s="128">
        <v>41774</v>
      </c>
      <c r="B5857" s="87" t="s">
        <v>52</v>
      </c>
      <c r="C5857" s="114">
        <v>19.350000000000001</v>
      </c>
      <c r="D5857" s="87" t="s">
        <v>31</v>
      </c>
      <c r="E5857" s="87" t="s">
        <v>8824</v>
      </c>
      <c r="F5857" s="114">
        <v>5</v>
      </c>
      <c r="G5857" s="70">
        <v>1</v>
      </c>
      <c r="H5857" s="71" t="s">
        <v>6512</v>
      </c>
      <c r="I5857" s="63">
        <v>-1</v>
      </c>
      <c r="J5857" s="18">
        <f t="shared" si="366"/>
        <v>728.54000000000042</v>
      </c>
      <c r="K5857" s="19" t="str">
        <f t="shared" si="364"/>
        <v>May-14</v>
      </c>
      <c r="L5857" s="20">
        <f t="shared" si="367"/>
        <v>5754</v>
      </c>
      <c r="M5857" s="21">
        <f t="shared" si="365"/>
        <v>0.12661452902328821</v>
      </c>
    </row>
    <row r="5858" spans="1:13" x14ac:dyDescent="0.3">
      <c r="A5858" s="128">
        <v>41774</v>
      </c>
      <c r="B5858" s="87" t="s">
        <v>52</v>
      </c>
      <c r="C5858" s="114">
        <v>20.05</v>
      </c>
      <c r="D5858" s="87" t="s">
        <v>31</v>
      </c>
      <c r="E5858" s="87" t="s">
        <v>8825</v>
      </c>
      <c r="F5858" s="114">
        <v>6</v>
      </c>
      <c r="G5858" s="70">
        <v>1</v>
      </c>
      <c r="H5858" s="71" t="s">
        <v>6512</v>
      </c>
      <c r="I5858" s="63">
        <v>-1</v>
      </c>
      <c r="J5858" s="18">
        <f t="shared" si="366"/>
        <v>727.54000000000042</v>
      </c>
      <c r="K5858" s="19" t="str">
        <f t="shared" si="364"/>
        <v>May-14</v>
      </c>
      <c r="L5858" s="20">
        <f t="shared" si="367"/>
        <v>5755</v>
      </c>
      <c r="M5858" s="21">
        <f t="shared" si="365"/>
        <v>0.12641876629018253</v>
      </c>
    </row>
    <row r="5859" spans="1:13" x14ac:dyDescent="0.3">
      <c r="A5859" s="128">
        <v>41774</v>
      </c>
      <c r="B5859" s="87" t="s">
        <v>52</v>
      </c>
      <c r="C5859" s="114">
        <v>20.350000000000001</v>
      </c>
      <c r="D5859" s="87" t="s">
        <v>31</v>
      </c>
      <c r="E5859" s="87" t="s">
        <v>4290</v>
      </c>
      <c r="F5859" s="114">
        <v>4.5</v>
      </c>
      <c r="G5859" s="70">
        <v>1</v>
      </c>
      <c r="H5859" s="71" t="s">
        <v>6518</v>
      </c>
      <c r="I5859" s="63">
        <v>-1</v>
      </c>
      <c r="J5859" s="18">
        <f t="shared" si="366"/>
        <v>726.54000000000042</v>
      </c>
      <c r="K5859" s="19" t="str">
        <f t="shared" si="364"/>
        <v>May-14</v>
      </c>
      <c r="L5859" s="20">
        <f t="shared" si="367"/>
        <v>5756</v>
      </c>
      <c r="M5859" s="21">
        <f t="shared" si="365"/>
        <v>0.12622307157748444</v>
      </c>
    </row>
    <row r="5860" spans="1:13" x14ac:dyDescent="0.3">
      <c r="A5860" s="112">
        <v>41775</v>
      </c>
      <c r="B5860" s="87" t="s">
        <v>93</v>
      </c>
      <c r="C5860" s="102">
        <v>0.60763888888888895</v>
      </c>
      <c r="D5860" s="87" t="s">
        <v>31</v>
      </c>
      <c r="E5860" s="87" t="s">
        <v>1974</v>
      </c>
      <c r="F5860" s="113">
        <v>2.88</v>
      </c>
      <c r="G5860" s="88">
        <v>1</v>
      </c>
      <c r="H5860" s="87" t="s">
        <v>33</v>
      </c>
      <c r="I5860" s="23">
        <v>-1</v>
      </c>
      <c r="J5860" s="18">
        <f t="shared" si="366"/>
        <v>725.54000000000042</v>
      </c>
      <c r="K5860" s="19" t="str">
        <f t="shared" si="364"/>
        <v>May-14</v>
      </c>
      <c r="L5860" s="20">
        <f t="shared" si="367"/>
        <v>5757</v>
      </c>
      <c r="M5860" s="21">
        <f t="shared" si="365"/>
        <v>0.1260274448497482</v>
      </c>
    </row>
    <row r="5861" spans="1:13" x14ac:dyDescent="0.3">
      <c r="A5861" s="112">
        <v>41775</v>
      </c>
      <c r="B5861" s="87" t="s">
        <v>52</v>
      </c>
      <c r="C5861" s="102">
        <v>0.64236111111111105</v>
      </c>
      <c r="D5861" s="87" t="s">
        <v>31</v>
      </c>
      <c r="E5861" s="87" t="s">
        <v>1975</v>
      </c>
      <c r="F5861" s="113">
        <v>3.75</v>
      </c>
      <c r="G5861" s="88">
        <v>1</v>
      </c>
      <c r="H5861" s="87" t="s">
        <v>42</v>
      </c>
      <c r="I5861" s="23">
        <v>1.25</v>
      </c>
      <c r="J5861" s="18">
        <f t="shared" si="366"/>
        <v>726.79000000000042</v>
      </c>
      <c r="K5861" s="19" t="str">
        <f t="shared" si="364"/>
        <v>May-14</v>
      </c>
      <c r="L5861" s="20">
        <f t="shared" si="367"/>
        <v>5758</v>
      </c>
      <c r="M5861" s="21">
        <f t="shared" si="365"/>
        <v>0.12622264675234462</v>
      </c>
    </row>
    <row r="5862" spans="1:13" x14ac:dyDescent="0.3">
      <c r="A5862" s="112">
        <v>41775</v>
      </c>
      <c r="B5862" s="87" t="s">
        <v>65</v>
      </c>
      <c r="C5862" s="102">
        <v>0.65972222222222221</v>
      </c>
      <c r="D5862" s="87" t="s">
        <v>31</v>
      </c>
      <c r="E5862" s="87" t="s">
        <v>1976</v>
      </c>
      <c r="F5862" s="113">
        <v>4</v>
      </c>
      <c r="G5862" s="88">
        <v>1</v>
      </c>
      <c r="H5862" s="87" t="s">
        <v>42</v>
      </c>
      <c r="I5862" s="23">
        <v>3</v>
      </c>
      <c r="J5862" s="18">
        <f t="shared" si="366"/>
        <v>729.79000000000042</v>
      </c>
      <c r="K5862" s="19" t="str">
        <f t="shared" si="364"/>
        <v>May-14</v>
      </c>
      <c r="L5862" s="20">
        <f t="shared" si="367"/>
        <v>5759</v>
      </c>
      <c r="M5862" s="21">
        <f t="shared" si="365"/>
        <v>0.12672165306476826</v>
      </c>
    </row>
    <row r="5863" spans="1:13" x14ac:dyDescent="0.3">
      <c r="A5863" s="112">
        <v>41775</v>
      </c>
      <c r="B5863" s="87" t="s">
        <v>93</v>
      </c>
      <c r="C5863" s="102">
        <v>0.71875</v>
      </c>
      <c r="D5863" s="87" t="s">
        <v>31</v>
      </c>
      <c r="E5863" s="87" t="s">
        <v>1977</v>
      </c>
      <c r="F5863" s="113">
        <v>3.75</v>
      </c>
      <c r="G5863" s="88">
        <v>1</v>
      </c>
      <c r="H5863" s="87" t="s">
        <v>33</v>
      </c>
      <c r="I5863" s="23">
        <v>-1</v>
      </c>
      <c r="J5863" s="18">
        <f t="shared" si="366"/>
        <v>728.79000000000042</v>
      </c>
      <c r="K5863" s="19" t="str">
        <f t="shared" si="364"/>
        <v>May-14</v>
      </c>
      <c r="L5863" s="20">
        <f t="shared" si="367"/>
        <v>5760</v>
      </c>
      <c r="M5863" s="21">
        <f t="shared" si="365"/>
        <v>0.12652604166666673</v>
      </c>
    </row>
    <row r="5864" spans="1:13" x14ac:dyDescent="0.3">
      <c r="A5864" s="112">
        <v>41775</v>
      </c>
      <c r="B5864" s="87" t="s">
        <v>134</v>
      </c>
      <c r="C5864" s="102">
        <v>0.74652777777777779</v>
      </c>
      <c r="D5864" s="87" t="s">
        <v>31</v>
      </c>
      <c r="E5864" s="87" t="s">
        <v>1978</v>
      </c>
      <c r="F5864" s="113">
        <v>2.75</v>
      </c>
      <c r="G5864" s="88">
        <v>1</v>
      </c>
      <c r="H5864" s="87" t="s">
        <v>33</v>
      </c>
      <c r="I5864" s="23">
        <v>-1</v>
      </c>
      <c r="J5864" s="18">
        <f t="shared" si="366"/>
        <v>727.79000000000042</v>
      </c>
      <c r="K5864" s="19" t="str">
        <f t="shared" si="364"/>
        <v>May-14</v>
      </c>
      <c r="L5864" s="20">
        <f t="shared" si="367"/>
        <v>5761</v>
      </c>
      <c r="M5864" s="21">
        <f t="shared" si="365"/>
        <v>0.12633049817739983</v>
      </c>
    </row>
    <row r="5865" spans="1:13" x14ac:dyDescent="0.3">
      <c r="A5865" s="112">
        <v>41775</v>
      </c>
      <c r="B5865" s="87" t="s">
        <v>134</v>
      </c>
      <c r="C5865" s="102">
        <v>0.81597222222222221</v>
      </c>
      <c r="D5865" s="87" t="s">
        <v>31</v>
      </c>
      <c r="E5865" s="87" t="s">
        <v>1979</v>
      </c>
      <c r="F5865" s="113">
        <v>3.5</v>
      </c>
      <c r="G5865" s="88">
        <v>1</v>
      </c>
      <c r="H5865" s="87" t="s">
        <v>33</v>
      </c>
      <c r="I5865" s="23">
        <v>-1</v>
      </c>
      <c r="J5865" s="18">
        <f t="shared" si="366"/>
        <v>726.79000000000042</v>
      </c>
      <c r="K5865" s="19" t="str">
        <f t="shared" si="364"/>
        <v>May-14</v>
      </c>
      <c r="L5865" s="20">
        <f t="shared" si="367"/>
        <v>5762</v>
      </c>
      <c r="M5865" s="21">
        <f t="shared" si="365"/>
        <v>0.12613502256161063</v>
      </c>
    </row>
    <row r="5866" spans="1:13" x14ac:dyDescent="0.3">
      <c r="A5866" s="112">
        <v>41775</v>
      </c>
      <c r="B5866" s="87" t="s">
        <v>134</v>
      </c>
      <c r="C5866" s="102">
        <v>0.83680555555555547</v>
      </c>
      <c r="D5866" s="87" t="s">
        <v>31</v>
      </c>
      <c r="E5866" s="87" t="s">
        <v>1980</v>
      </c>
      <c r="F5866" s="113">
        <v>4</v>
      </c>
      <c r="G5866" s="88">
        <v>1</v>
      </c>
      <c r="H5866" s="87" t="s">
        <v>42</v>
      </c>
      <c r="I5866" s="23">
        <v>4</v>
      </c>
      <c r="J5866" s="18">
        <f t="shared" si="366"/>
        <v>730.79000000000042</v>
      </c>
      <c r="K5866" s="19" t="str">
        <f t="shared" si="364"/>
        <v>May-14</v>
      </c>
      <c r="L5866" s="20">
        <f t="shared" si="367"/>
        <v>5763</v>
      </c>
      <c r="M5866" s="21">
        <f t="shared" si="365"/>
        <v>0.12680721846260634</v>
      </c>
    </row>
    <row r="5867" spans="1:13" x14ac:dyDescent="0.3">
      <c r="A5867" s="129">
        <v>41775</v>
      </c>
      <c r="B5867" s="126" t="s">
        <v>93</v>
      </c>
      <c r="C5867" s="125">
        <v>13.3</v>
      </c>
      <c r="D5867" s="87" t="s">
        <v>31</v>
      </c>
      <c r="E5867" s="126" t="s">
        <v>8830</v>
      </c>
      <c r="F5867" s="127">
        <v>5</v>
      </c>
      <c r="G5867" s="70">
        <v>1</v>
      </c>
      <c r="H5867" s="69">
        <v>1</v>
      </c>
      <c r="I5867" s="79">
        <v>4</v>
      </c>
      <c r="J5867" s="18">
        <f t="shared" si="366"/>
        <v>734.79000000000042</v>
      </c>
      <c r="K5867" s="19" t="str">
        <f t="shared" si="364"/>
        <v>May-14</v>
      </c>
      <c r="L5867" s="20">
        <f t="shared" si="367"/>
        <v>5764</v>
      </c>
      <c r="M5867" s="21">
        <f t="shared" si="365"/>
        <v>0.12747918112421935</v>
      </c>
    </row>
    <row r="5868" spans="1:13" x14ac:dyDescent="0.3">
      <c r="A5868" s="129">
        <v>41775</v>
      </c>
      <c r="B5868" s="126" t="s">
        <v>65</v>
      </c>
      <c r="C5868" s="125">
        <v>13.45</v>
      </c>
      <c r="D5868" s="87" t="s">
        <v>31</v>
      </c>
      <c r="E5868" s="126" t="s">
        <v>8831</v>
      </c>
      <c r="F5868" s="127">
        <v>5.5</v>
      </c>
      <c r="G5868" s="70">
        <v>1</v>
      </c>
      <c r="H5868" s="69">
        <v>3</v>
      </c>
      <c r="I5868" s="79">
        <v>-1</v>
      </c>
      <c r="J5868" s="18">
        <f t="shared" si="366"/>
        <v>733.79000000000042</v>
      </c>
      <c r="K5868" s="19" t="str">
        <f t="shared" si="364"/>
        <v>May-14</v>
      </c>
      <c r="L5868" s="20">
        <f t="shared" si="367"/>
        <v>5765</v>
      </c>
      <c r="M5868" s="21">
        <f t="shared" si="365"/>
        <v>0.12728360797918481</v>
      </c>
    </row>
    <row r="5869" spans="1:13" x14ac:dyDescent="0.3">
      <c r="A5869" s="129">
        <v>41775</v>
      </c>
      <c r="B5869" s="126" t="s">
        <v>52</v>
      </c>
      <c r="C5869" s="125">
        <v>14.55</v>
      </c>
      <c r="D5869" s="87" t="s">
        <v>31</v>
      </c>
      <c r="E5869" s="126" t="s">
        <v>8832</v>
      </c>
      <c r="F5869" s="127">
        <v>5.5</v>
      </c>
      <c r="G5869" s="70">
        <v>1</v>
      </c>
      <c r="H5869" s="69">
        <v>7</v>
      </c>
      <c r="I5869" s="79">
        <v>-1</v>
      </c>
      <c r="J5869" s="18">
        <f t="shared" si="366"/>
        <v>732.79000000000042</v>
      </c>
      <c r="K5869" s="19" t="str">
        <f t="shared" si="364"/>
        <v>May-14</v>
      </c>
      <c r="L5869" s="20">
        <f t="shared" si="367"/>
        <v>5766</v>
      </c>
      <c r="M5869" s="21">
        <f t="shared" si="365"/>
        <v>0.12708810267082907</v>
      </c>
    </row>
    <row r="5870" spans="1:13" x14ac:dyDescent="0.3">
      <c r="A5870" s="129">
        <v>41775</v>
      </c>
      <c r="B5870" s="126" t="s">
        <v>52</v>
      </c>
      <c r="C5870" s="125">
        <v>16</v>
      </c>
      <c r="D5870" s="87" t="s">
        <v>31</v>
      </c>
      <c r="E5870" s="126" t="s">
        <v>2335</v>
      </c>
      <c r="F5870" s="127">
        <v>6</v>
      </c>
      <c r="G5870" s="70">
        <v>1</v>
      </c>
      <c r="H5870" s="69">
        <v>5</v>
      </c>
      <c r="I5870" s="79">
        <v>-1</v>
      </c>
      <c r="J5870" s="18">
        <f t="shared" si="366"/>
        <v>731.79000000000042</v>
      </c>
      <c r="K5870" s="19" t="str">
        <f t="shared" si="364"/>
        <v>May-14</v>
      </c>
      <c r="L5870" s="20">
        <f t="shared" si="367"/>
        <v>5767</v>
      </c>
      <c r="M5870" s="21">
        <f t="shared" si="365"/>
        <v>0.12689266516386344</v>
      </c>
    </row>
    <row r="5871" spans="1:13" x14ac:dyDescent="0.3">
      <c r="A5871" s="129">
        <v>41775</v>
      </c>
      <c r="B5871" s="126" t="s">
        <v>93</v>
      </c>
      <c r="C5871" s="125">
        <v>16.100000000000001</v>
      </c>
      <c r="D5871" s="87" t="s">
        <v>31</v>
      </c>
      <c r="E5871" s="126" t="s">
        <v>8833</v>
      </c>
      <c r="F5871" s="127">
        <v>5</v>
      </c>
      <c r="G5871" s="70">
        <v>1</v>
      </c>
      <c r="H5871" s="69">
        <v>4</v>
      </c>
      <c r="I5871" s="79">
        <v>-1</v>
      </c>
      <c r="J5871" s="18">
        <f t="shared" si="366"/>
        <v>730.79000000000042</v>
      </c>
      <c r="K5871" s="19" t="str">
        <f t="shared" si="364"/>
        <v>May-14</v>
      </c>
      <c r="L5871" s="20">
        <f t="shared" si="367"/>
        <v>5768</v>
      </c>
      <c r="M5871" s="21">
        <f t="shared" si="365"/>
        <v>0.12669729542302366</v>
      </c>
    </row>
    <row r="5872" spans="1:13" x14ac:dyDescent="0.3">
      <c r="A5872" s="128">
        <v>41775</v>
      </c>
      <c r="B5872" s="87" t="s">
        <v>126</v>
      </c>
      <c r="C5872" s="114">
        <v>17.3</v>
      </c>
      <c r="D5872" s="87" t="s">
        <v>31</v>
      </c>
      <c r="E5872" s="87" t="s">
        <v>1465</v>
      </c>
      <c r="F5872" s="114">
        <v>6</v>
      </c>
      <c r="G5872" s="70">
        <v>1</v>
      </c>
      <c r="H5872" s="71" t="s">
        <v>6526</v>
      </c>
      <c r="I5872" s="63">
        <v>5</v>
      </c>
      <c r="J5872" s="18">
        <f t="shared" si="366"/>
        <v>735.79000000000042</v>
      </c>
      <c r="K5872" s="19" t="str">
        <f t="shared" si="364"/>
        <v>May-14</v>
      </c>
      <c r="L5872" s="20">
        <f t="shared" si="367"/>
        <v>5769</v>
      </c>
      <c r="M5872" s="21">
        <f t="shared" si="365"/>
        <v>0.12754203501473399</v>
      </c>
    </row>
    <row r="5873" spans="1:13" x14ac:dyDescent="0.3">
      <c r="A5873" s="128">
        <v>41775</v>
      </c>
      <c r="B5873" s="87" t="s">
        <v>126</v>
      </c>
      <c r="C5873" s="114">
        <v>18.05</v>
      </c>
      <c r="D5873" s="87" t="s">
        <v>31</v>
      </c>
      <c r="E5873" s="87" t="s">
        <v>533</v>
      </c>
      <c r="F5873" s="114">
        <v>4.33</v>
      </c>
      <c r="G5873" s="70">
        <v>1</v>
      </c>
      <c r="H5873" s="71" t="s">
        <v>6518</v>
      </c>
      <c r="I5873" s="63">
        <v>-1</v>
      </c>
      <c r="J5873" s="18">
        <f t="shared" si="366"/>
        <v>734.79000000000042</v>
      </c>
      <c r="K5873" s="19" t="str">
        <f t="shared" si="364"/>
        <v>May-14</v>
      </c>
      <c r="L5873" s="20">
        <f t="shared" si="367"/>
        <v>5770</v>
      </c>
      <c r="M5873" s="21">
        <f t="shared" si="365"/>
        <v>0.12734662045060666</v>
      </c>
    </row>
    <row r="5874" spans="1:13" x14ac:dyDescent="0.3">
      <c r="A5874" s="128">
        <v>41775</v>
      </c>
      <c r="B5874" s="87" t="s">
        <v>126</v>
      </c>
      <c r="C5874" s="114">
        <v>18.05</v>
      </c>
      <c r="D5874" s="87" t="s">
        <v>31</v>
      </c>
      <c r="E5874" s="87" t="s">
        <v>8828</v>
      </c>
      <c r="F5874" s="114">
        <v>5.5</v>
      </c>
      <c r="G5874" s="70">
        <v>1</v>
      </c>
      <c r="H5874" s="71" t="s">
        <v>6526</v>
      </c>
      <c r="I5874" s="63">
        <v>4.5</v>
      </c>
      <c r="J5874" s="18">
        <f t="shared" si="366"/>
        <v>739.29000000000042</v>
      </c>
      <c r="K5874" s="19" t="str">
        <f t="shared" si="364"/>
        <v>May-14</v>
      </c>
      <c r="L5874" s="20">
        <f t="shared" si="367"/>
        <v>5771</v>
      </c>
      <c r="M5874" s="21">
        <f t="shared" si="365"/>
        <v>0.1281043146768325</v>
      </c>
    </row>
    <row r="5875" spans="1:13" x14ac:dyDescent="0.3">
      <c r="A5875" s="128">
        <v>41775</v>
      </c>
      <c r="B5875" s="87" t="s">
        <v>126</v>
      </c>
      <c r="C5875" s="114">
        <v>19.5</v>
      </c>
      <c r="D5875" s="87" t="s">
        <v>31</v>
      </c>
      <c r="E5875" s="87" t="s">
        <v>8829</v>
      </c>
      <c r="F5875" s="114">
        <v>5.5</v>
      </c>
      <c r="G5875" s="70">
        <v>1</v>
      </c>
      <c r="H5875" s="71" t="s">
        <v>6526</v>
      </c>
      <c r="I5875" s="63">
        <v>4.5</v>
      </c>
      <c r="J5875" s="18">
        <f t="shared" si="366"/>
        <v>743.79000000000042</v>
      </c>
      <c r="K5875" s="19" t="str">
        <f t="shared" si="364"/>
        <v>May-14</v>
      </c>
      <c r="L5875" s="20">
        <f t="shared" si="367"/>
        <v>5772</v>
      </c>
      <c r="M5875" s="21">
        <f t="shared" si="365"/>
        <v>0.12886174636174644</v>
      </c>
    </row>
    <row r="5876" spans="1:13" x14ac:dyDescent="0.3">
      <c r="A5876" s="128">
        <v>41775</v>
      </c>
      <c r="B5876" s="87" t="s">
        <v>134</v>
      </c>
      <c r="C5876" s="114">
        <v>20.399999999999999</v>
      </c>
      <c r="D5876" s="87" t="s">
        <v>31</v>
      </c>
      <c r="E5876" s="87" t="s">
        <v>2726</v>
      </c>
      <c r="F5876" s="114">
        <v>5.5</v>
      </c>
      <c r="G5876" s="70">
        <v>1</v>
      </c>
      <c r="H5876" s="71" t="s">
        <v>6512</v>
      </c>
      <c r="I5876" s="63">
        <v>-1</v>
      </c>
      <c r="J5876" s="18">
        <f t="shared" si="366"/>
        <v>742.79000000000042</v>
      </c>
      <c r="K5876" s="19" t="str">
        <f t="shared" si="364"/>
        <v>May-14</v>
      </c>
      <c r="L5876" s="20">
        <f t="shared" si="367"/>
        <v>5773</v>
      </c>
      <c r="M5876" s="21">
        <f t="shared" si="365"/>
        <v>0.12866620474623253</v>
      </c>
    </row>
    <row r="5877" spans="1:13" x14ac:dyDescent="0.3">
      <c r="A5877" s="112">
        <v>41776</v>
      </c>
      <c r="B5877" s="87" t="s">
        <v>93</v>
      </c>
      <c r="C5877" s="102">
        <v>0.5625</v>
      </c>
      <c r="D5877" s="87" t="s">
        <v>31</v>
      </c>
      <c r="E5877" s="87" t="s">
        <v>1981</v>
      </c>
      <c r="F5877" s="113">
        <v>3.75</v>
      </c>
      <c r="G5877" s="88">
        <v>1</v>
      </c>
      <c r="H5877" s="87" t="s">
        <v>33</v>
      </c>
      <c r="I5877" s="23">
        <v>-1</v>
      </c>
      <c r="J5877" s="18">
        <f t="shared" si="366"/>
        <v>741.79000000000042</v>
      </c>
      <c r="K5877" s="19" t="str">
        <f t="shared" si="364"/>
        <v>May-14</v>
      </c>
      <c r="L5877" s="20">
        <f t="shared" si="367"/>
        <v>5774</v>
      </c>
      <c r="M5877" s="21">
        <f t="shared" si="365"/>
        <v>0.12847073086248709</v>
      </c>
    </row>
    <row r="5878" spans="1:13" x14ac:dyDescent="0.3">
      <c r="A5878" s="112">
        <v>41776</v>
      </c>
      <c r="B5878" s="87" t="s">
        <v>93</v>
      </c>
      <c r="C5878" s="102">
        <v>0.70833333333333337</v>
      </c>
      <c r="D5878" s="87" t="s">
        <v>31</v>
      </c>
      <c r="E5878" s="87" t="s">
        <v>1982</v>
      </c>
      <c r="F5878" s="113">
        <v>3</v>
      </c>
      <c r="G5878" s="88">
        <v>1</v>
      </c>
      <c r="H5878" s="87" t="s">
        <v>33</v>
      </c>
      <c r="I5878" s="23">
        <v>-1</v>
      </c>
      <c r="J5878" s="18">
        <f t="shared" si="366"/>
        <v>740.79000000000042</v>
      </c>
      <c r="K5878" s="19" t="str">
        <f t="shared" si="364"/>
        <v>May-14</v>
      </c>
      <c r="L5878" s="20">
        <f t="shared" si="367"/>
        <v>5775</v>
      </c>
      <c r="M5878" s="21">
        <f t="shared" si="365"/>
        <v>0.12827532467532474</v>
      </c>
    </row>
    <row r="5879" spans="1:13" x14ac:dyDescent="0.3">
      <c r="A5879" s="112">
        <v>41776</v>
      </c>
      <c r="B5879" s="87" t="s">
        <v>149</v>
      </c>
      <c r="C5879" s="102">
        <v>0.71527777777777779</v>
      </c>
      <c r="D5879" s="87" t="s">
        <v>31</v>
      </c>
      <c r="E5879" s="87" t="s">
        <v>1983</v>
      </c>
      <c r="F5879" s="113">
        <v>3.5</v>
      </c>
      <c r="G5879" s="88">
        <v>1</v>
      </c>
      <c r="H5879" s="87" t="s">
        <v>33</v>
      </c>
      <c r="I5879" s="23">
        <v>-1</v>
      </c>
      <c r="J5879" s="18">
        <f t="shared" si="366"/>
        <v>739.79000000000042</v>
      </c>
      <c r="K5879" s="19" t="str">
        <f t="shared" si="364"/>
        <v>May-14</v>
      </c>
      <c r="L5879" s="20">
        <f t="shared" si="367"/>
        <v>5776</v>
      </c>
      <c r="M5879" s="21">
        <f t="shared" si="365"/>
        <v>0.12807998614958457</v>
      </c>
    </row>
    <row r="5880" spans="1:13" x14ac:dyDescent="0.3">
      <c r="A5880" s="112">
        <v>41776</v>
      </c>
      <c r="B5880" s="87" t="s">
        <v>44</v>
      </c>
      <c r="C5880" s="102">
        <v>0.8125</v>
      </c>
      <c r="D5880" s="87" t="s">
        <v>31</v>
      </c>
      <c r="E5880" s="87" t="s">
        <v>1984</v>
      </c>
      <c r="F5880" s="113">
        <v>4</v>
      </c>
      <c r="G5880" s="88">
        <v>1</v>
      </c>
      <c r="H5880" s="87" t="s">
        <v>33</v>
      </c>
      <c r="I5880" s="23">
        <v>-1</v>
      </c>
      <c r="J5880" s="18">
        <f t="shared" si="366"/>
        <v>738.79000000000042</v>
      </c>
      <c r="K5880" s="19" t="str">
        <f t="shared" si="364"/>
        <v>May-14</v>
      </c>
      <c r="L5880" s="20">
        <f t="shared" si="367"/>
        <v>5777</v>
      </c>
      <c r="M5880" s="21">
        <f t="shared" si="365"/>
        <v>0.1278847152501299</v>
      </c>
    </row>
    <row r="5881" spans="1:13" x14ac:dyDescent="0.3">
      <c r="A5881" s="129">
        <v>41776</v>
      </c>
      <c r="B5881" s="126" t="s">
        <v>52</v>
      </c>
      <c r="C5881" s="125">
        <v>14.2</v>
      </c>
      <c r="D5881" s="87" t="s">
        <v>31</v>
      </c>
      <c r="E5881" s="126" t="s">
        <v>8836</v>
      </c>
      <c r="F5881" s="127">
        <v>6</v>
      </c>
      <c r="G5881" s="70">
        <v>1</v>
      </c>
      <c r="H5881" s="69">
        <v>3</v>
      </c>
      <c r="I5881" s="79">
        <v>-1</v>
      </c>
      <c r="J5881" s="18">
        <f t="shared" si="366"/>
        <v>737.79000000000042</v>
      </c>
      <c r="K5881" s="19" t="str">
        <f t="shared" si="364"/>
        <v>May-14</v>
      </c>
      <c r="L5881" s="20">
        <f t="shared" si="367"/>
        <v>5778</v>
      </c>
      <c r="M5881" s="21">
        <f t="shared" si="365"/>
        <v>0.12768951194184847</v>
      </c>
    </row>
    <row r="5882" spans="1:13" x14ac:dyDescent="0.3">
      <c r="A5882" s="129">
        <v>41776</v>
      </c>
      <c r="B5882" s="126" t="s">
        <v>123</v>
      </c>
      <c r="C5882" s="125">
        <v>15.05</v>
      </c>
      <c r="D5882" s="87" t="s">
        <v>31</v>
      </c>
      <c r="E5882" s="126" t="s">
        <v>8837</v>
      </c>
      <c r="F5882" s="127">
        <v>5.5</v>
      </c>
      <c r="G5882" s="70">
        <v>1</v>
      </c>
      <c r="H5882" s="69">
        <v>4</v>
      </c>
      <c r="I5882" s="79">
        <v>-1</v>
      </c>
      <c r="J5882" s="18">
        <f t="shared" si="366"/>
        <v>736.79000000000042</v>
      </c>
      <c r="K5882" s="19" t="str">
        <f t="shared" si="364"/>
        <v>May-14</v>
      </c>
      <c r="L5882" s="20">
        <f t="shared" si="367"/>
        <v>5779</v>
      </c>
      <c r="M5882" s="21">
        <f t="shared" si="365"/>
        <v>0.12749437618965226</v>
      </c>
    </row>
    <row r="5883" spans="1:13" x14ac:dyDescent="0.3">
      <c r="A5883" s="129">
        <v>41776</v>
      </c>
      <c r="B5883" s="126" t="s">
        <v>93</v>
      </c>
      <c r="C5883" s="125">
        <v>15.15</v>
      </c>
      <c r="D5883" s="87" t="s">
        <v>31</v>
      </c>
      <c r="E5883" s="126" t="s">
        <v>2075</v>
      </c>
      <c r="F5883" s="127">
        <v>4.5</v>
      </c>
      <c r="G5883" s="70">
        <v>1</v>
      </c>
      <c r="H5883" s="69">
        <v>1</v>
      </c>
      <c r="I5883" s="79">
        <v>3.5</v>
      </c>
      <c r="J5883" s="18">
        <f t="shared" si="366"/>
        <v>740.29000000000042</v>
      </c>
      <c r="K5883" s="19" t="str">
        <f t="shared" si="364"/>
        <v>May-14</v>
      </c>
      <c r="L5883" s="20">
        <f t="shared" si="367"/>
        <v>5780</v>
      </c>
      <c r="M5883" s="21">
        <f t="shared" si="365"/>
        <v>0.12807785467128036</v>
      </c>
    </row>
    <row r="5884" spans="1:13" x14ac:dyDescent="0.3">
      <c r="A5884" s="129">
        <v>41776</v>
      </c>
      <c r="B5884" s="126" t="s">
        <v>52</v>
      </c>
      <c r="C5884" s="125">
        <v>16.05</v>
      </c>
      <c r="D5884" s="87" t="s">
        <v>31</v>
      </c>
      <c r="E5884" s="126" t="s">
        <v>5387</v>
      </c>
      <c r="F5884" s="127">
        <v>5</v>
      </c>
      <c r="G5884" s="70">
        <v>1</v>
      </c>
      <c r="H5884" s="69">
        <v>2</v>
      </c>
      <c r="I5884" s="79">
        <v>-1</v>
      </c>
      <c r="J5884" s="18">
        <f t="shared" si="366"/>
        <v>739.29000000000042</v>
      </c>
      <c r="K5884" s="19" t="str">
        <f t="shared" si="364"/>
        <v>May-14</v>
      </c>
      <c r="L5884" s="20">
        <f t="shared" si="367"/>
        <v>5781</v>
      </c>
      <c r="M5884" s="21">
        <f t="shared" si="365"/>
        <v>0.12788271925272451</v>
      </c>
    </row>
    <row r="5885" spans="1:13" x14ac:dyDescent="0.3">
      <c r="A5885" s="129">
        <v>41776</v>
      </c>
      <c r="B5885" s="126" t="s">
        <v>149</v>
      </c>
      <c r="C5885" s="125">
        <v>16.350000000000001</v>
      </c>
      <c r="D5885" s="87" t="s">
        <v>31</v>
      </c>
      <c r="E5885" s="126" t="s">
        <v>8838</v>
      </c>
      <c r="F5885" s="127">
        <v>6</v>
      </c>
      <c r="G5885" s="70">
        <v>1</v>
      </c>
      <c r="H5885" s="69">
        <v>1</v>
      </c>
      <c r="I5885" s="79">
        <v>7</v>
      </c>
      <c r="J5885" s="18">
        <f t="shared" si="366"/>
        <v>746.29000000000042</v>
      </c>
      <c r="K5885" s="19" t="str">
        <f t="shared" si="364"/>
        <v>May-14</v>
      </c>
      <c r="L5885" s="20">
        <f t="shared" si="367"/>
        <v>5782</v>
      </c>
      <c r="M5885" s="21">
        <f t="shared" si="365"/>
        <v>0.1290712556208925</v>
      </c>
    </row>
    <row r="5886" spans="1:13" x14ac:dyDescent="0.3">
      <c r="A5886" s="129">
        <v>41776</v>
      </c>
      <c r="B5886" s="126" t="s">
        <v>149</v>
      </c>
      <c r="C5886" s="125">
        <v>16.350000000000001</v>
      </c>
      <c r="D5886" s="87" t="s">
        <v>31</v>
      </c>
      <c r="E5886" s="126" t="s">
        <v>2892</v>
      </c>
      <c r="F5886" s="127">
        <v>5.5</v>
      </c>
      <c r="G5886" s="70">
        <v>1</v>
      </c>
      <c r="H5886" s="69">
        <v>2</v>
      </c>
      <c r="I5886" s="79">
        <v>-1</v>
      </c>
      <c r="J5886" s="18">
        <f t="shared" si="366"/>
        <v>745.29000000000042</v>
      </c>
      <c r="K5886" s="19" t="str">
        <f t="shared" si="364"/>
        <v>May-14</v>
      </c>
      <c r="L5886" s="20">
        <f t="shared" si="367"/>
        <v>5783</v>
      </c>
      <c r="M5886" s="21">
        <f t="shared" si="365"/>
        <v>0.12887601590869799</v>
      </c>
    </row>
    <row r="5887" spans="1:13" x14ac:dyDescent="0.3">
      <c r="A5887" s="129">
        <v>41776</v>
      </c>
      <c r="B5887" s="126" t="s">
        <v>52</v>
      </c>
      <c r="C5887" s="125">
        <v>17.149999999999999</v>
      </c>
      <c r="D5887" s="87" t="s">
        <v>31</v>
      </c>
      <c r="E5887" s="126" t="s">
        <v>3711</v>
      </c>
      <c r="F5887" s="127">
        <v>6</v>
      </c>
      <c r="G5887" s="70">
        <v>1</v>
      </c>
      <c r="H5887" s="69">
        <v>4</v>
      </c>
      <c r="I5887" s="79">
        <v>-1</v>
      </c>
      <c r="J5887" s="18">
        <f t="shared" si="366"/>
        <v>744.29000000000042</v>
      </c>
      <c r="K5887" s="19" t="str">
        <f t="shared" si="364"/>
        <v>May-14</v>
      </c>
      <c r="L5887" s="20">
        <f t="shared" si="367"/>
        <v>5784</v>
      </c>
      <c r="M5887" s="21">
        <f t="shared" si="365"/>
        <v>0.12868084370677738</v>
      </c>
    </row>
    <row r="5888" spans="1:13" x14ac:dyDescent="0.3">
      <c r="A5888" s="129">
        <v>41776</v>
      </c>
      <c r="B5888" s="126" t="s">
        <v>149</v>
      </c>
      <c r="C5888" s="125">
        <v>17.45</v>
      </c>
      <c r="D5888" s="87" t="s">
        <v>31</v>
      </c>
      <c r="E5888" s="126" t="s">
        <v>8839</v>
      </c>
      <c r="F5888" s="127">
        <v>6</v>
      </c>
      <c r="G5888" s="70">
        <v>1</v>
      </c>
      <c r="H5888" s="69">
        <v>6</v>
      </c>
      <c r="I5888" s="79">
        <v>-1</v>
      </c>
      <c r="J5888" s="18">
        <f t="shared" si="366"/>
        <v>743.29000000000042</v>
      </c>
      <c r="K5888" s="19" t="str">
        <f t="shared" si="364"/>
        <v>May-14</v>
      </c>
      <c r="L5888" s="20">
        <f t="shared" si="367"/>
        <v>5785</v>
      </c>
      <c r="M5888" s="21">
        <f t="shared" si="365"/>
        <v>0.12848573898012108</v>
      </c>
    </row>
    <row r="5889" spans="1:13" x14ac:dyDescent="0.3">
      <c r="A5889" s="129">
        <v>41776</v>
      </c>
      <c r="B5889" s="126" t="s">
        <v>149</v>
      </c>
      <c r="C5889" s="125">
        <v>18.2</v>
      </c>
      <c r="D5889" s="87" t="s">
        <v>31</v>
      </c>
      <c r="E5889" s="126" t="s">
        <v>8841</v>
      </c>
      <c r="F5889" s="127">
        <v>5</v>
      </c>
      <c r="G5889" s="70">
        <v>1</v>
      </c>
      <c r="H5889" s="69">
        <v>4</v>
      </c>
      <c r="I5889" s="79">
        <v>-1</v>
      </c>
      <c r="J5889" s="18">
        <f t="shared" si="366"/>
        <v>742.29000000000042</v>
      </c>
      <c r="K5889" s="19" t="str">
        <f t="shared" si="364"/>
        <v>May-14</v>
      </c>
      <c r="L5889" s="20">
        <f t="shared" si="367"/>
        <v>5786</v>
      </c>
      <c r="M5889" s="21">
        <f t="shared" si="365"/>
        <v>0.1282907016937436</v>
      </c>
    </row>
    <row r="5890" spans="1:13" x14ac:dyDescent="0.3">
      <c r="A5890" s="129">
        <v>41776</v>
      </c>
      <c r="B5890" s="126" t="s">
        <v>149</v>
      </c>
      <c r="C5890" s="125">
        <v>18.2</v>
      </c>
      <c r="D5890" s="87" t="s">
        <v>31</v>
      </c>
      <c r="E5890" s="126" t="s">
        <v>8840</v>
      </c>
      <c r="F5890" s="127">
        <v>4.5</v>
      </c>
      <c r="G5890" s="70">
        <v>1</v>
      </c>
      <c r="H5890" s="69">
        <v>2</v>
      </c>
      <c r="I5890" s="79">
        <v>-1</v>
      </c>
      <c r="J5890" s="18">
        <f t="shared" si="366"/>
        <v>741.29000000000042</v>
      </c>
      <c r="K5890" s="19" t="str">
        <f t="shared" ref="K5890:K5953" si="368">TEXT(A5890,"MMM-yy")</f>
        <v>May-14</v>
      </c>
      <c r="L5890" s="20">
        <f t="shared" si="367"/>
        <v>5787</v>
      </c>
      <c r="M5890" s="21">
        <f t="shared" ref="M5890:M5953" si="369">J5890/L5890</f>
        <v>0.12809573181268366</v>
      </c>
    </row>
    <row r="5891" spans="1:13" x14ac:dyDescent="0.3">
      <c r="A5891" s="128">
        <v>41776</v>
      </c>
      <c r="B5891" s="87" t="s">
        <v>98</v>
      </c>
      <c r="C5891" s="114">
        <v>18.399999999999999</v>
      </c>
      <c r="D5891" s="87" t="s">
        <v>31</v>
      </c>
      <c r="E5891" s="87" t="s">
        <v>8834</v>
      </c>
      <c r="F5891" s="114">
        <v>4.5</v>
      </c>
      <c r="G5891" s="70">
        <v>1</v>
      </c>
      <c r="H5891" s="71" t="s">
        <v>6512</v>
      </c>
      <c r="I5891" s="63">
        <v>-1</v>
      </c>
      <c r="J5891" s="18">
        <f t="shared" ref="J5891:J5954" si="370">J5890+I5891</f>
        <v>740.29000000000042</v>
      </c>
      <c r="K5891" s="19" t="str">
        <f t="shared" si="368"/>
        <v>May-14</v>
      </c>
      <c r="L5891" s="20">
        <f t="shared" ref="L5891:L5954" si="371">L5890+G5891</f>
        <v>5788</v>
      </c>
      <c r="M5891" s="21">
        <f t="shared" si="369"/>
        <v>0.12790082930200422</v>
      </c>
    </row>
    <row r="5892" spans="1:13" x14ac:dyDescent="0.3">
      <c r="A5892" s="128">
        <v>41776</v>
      </c>
      <c r="B5892" s="87" t="s">
        <v>98</v>
      </c>
      <c r="C5892" s="114">
        <v>19.45</v>
      </c>
      <c r="D5892" s="87" t="s">
        <v>31</v>
      </c>
      <c r="E5892" s="87" t="s">
        <v>8835</v>
      </c>
      <c r="F5892" s="114">
        <v>6</v>
      </c>
      <c r="G5892" s="70">
        <v>1</v>
      </c>
      <c r="H5892" s="71" t="s">
        <v>6512</v>
      </c>
      <c r="I5892" s="63">
        <v>-1</v>
      </c>
      <c r="J5892" s="18">
        <f t="shared" si="370"/>
        <v>739.29000000000042</v>
      </c>
      <c r="K5892" s="19" t="str">
        <f t="shared" si="368"/>
        <v>May-14</v>
      </c>
      <c r="L5892" s="20">
        <f t="shared" si="371"/>
        <v>5789</v>
      </c>
      <c r="M5892" s="21">
        <f t="shared" si="369"/>
        <v>0.12770599412679226</v>
      </c>
    </row>
    <row r="5893" spans="1:13" x14ac:dyDescent="0.3">
      <c r="A5893" s="128">
        <v>41776</v>
      </c>
      <c r="B5893" s="87" t="s">
        <v>44</v>
      </c>
      <c r="C5893" s="114">
        <v>20.350000000000001</v>
      </c>
      <c r="D5893" s="87" t="s">
        <v>31</v>
      </c>
      <c r="E5893" s="87" t="s">
        <v>1389</v>
      </c>
      <c r="F5893" s="114">
        <v>4.5</v>
      </c>
      <c r="G5893" s="70">
        <v>1</v>
      </c>
      <c r="H5893" s="71" t="s">
        <v>6512</v>
      </c>
      <c r="I5893" s="63">
        <v>-1</v>
      </c>
      <c r="J5893" s="18">
        <f t="shared" si="370"/>
        <v>738.29000000000042</v>
      </c>
      <c r="K5893" s="19" t="str">
        <f t="shared" si="368"/>
        <v>May-14</v>
      </c>
      <c r="L5893" s="20">
        <f t="shared" si="371"/>
        <v>5790</v>
      </c>
      <c r="M5893" s="21">
        <f t="shared" si="369"/>
        <v>0.12751122625215897</v>
      </c>
    </row>
    <row r="5894" spans="1:13" x14ac:dyDescent="0.3">
      <c r="A5894" s="112">
        <v>41778</v>
      </c>
      <c r="B5894" s="87" t="s">
        <v>30</v>
      </c>
      <c r="C5894" s="102">
        <v>0.70833333333333337</v>
      </c>
      <c r="D5894" s="87" t="s">
        <v>31</v>
      </c>
      <c r="E5894" s="87" t="s">
        <v>1985</v>
      </c>
      <c r="F5894" s="113">
        <v>4</v>
      </c>
      <c r="G5894" s="88">
        <v>1</v>
      </c>
      <c r="H5894" s="87" t="s">
        <v>42</v>
      </c>
      <c r="I5894" s="23">
        <v>3.5</v>
      </c>
      <c r="J5894" s="18">
        <f t="shared" si="370"/>
        <v>741.79000000000042</v>
      </c>
      <c r="K5894" s="19" t="str">
        <f t="shared" si="368"/>
        <v>May-14</v>
      </c>
      <c r="L5894" s="20">
        <f t="shared" si="371"/>
        <v>5791</v>
      </c>
      <c r="M5894" s="21">
        <f t="shared" si="369"/>
        <v>0.12809359350716637</v>
      </c>
    </row>
    <row r="5895" spans="1:13" x14ac:dyDescent="0.3">
      <c r="A5895" s="112">
        <v>41778</v>
      </c>
      <c r="B5895" s="87" t="s">
        <v>59</v>
      </c>
      <c r="C5895" s="102">
        <v>0.85763888888888884</v>
      </c>
      <c r="D5895" s="87" t="s">
        <v>31</v>
      </c>
      <c r="E5895" s="87" t="s">
        <v>1986</v>
      </c>
      <c r="F5895" s="113">
        <v>4</v>
      </c>
      <c r="G5895" s="88">
        <v>1</v>
      </c>
      <c r="H5895" s="87" t="s">
        <v>33</v>
      </c>
      <c r="I5895" s="23">
        <v>-1</v>
      </c>
      <c r="J5895" s="18">
        <f t="shared" si="370"/>
        <v>740.79000000000042</v>
      </c>
      <c r="K5895" s="19" t="str">
        <f t="shared" si="368"/>
        <v>May-14</v>
      </c>
      <c r="L5895" s="20">
        <f t="shared" si="371"/>
        <v>5792</v>
      </c>
      <c r="M5895" s="21">
        <f t="shared" si="369"/>
        <v>0.1278988259668509</v>
      </c>
    </row>
    <row r="5896" spans="1:13" x14ac:dyDescent="0.3">
      <c r="A5896" s="112">
        <v>41778</v>
      </c>
      <c r="B5896" s="87" t="s">
        <v>50</v>
      </c>
      <c r="C5896" s="102">
        <v>0.86458333333333337</v>
      </c>
      <c r="D5896" s="87" t="s">
        <v>31</v>
      </c>
      <c r="E5896" s="87" t="s">
        <v>1987</v>
      </c>
      <c r="F5896" s="113">
        <v>3</v>
      </c>
      <c r="G5896" s="88">
        <v>1</v>
      </c>
      <c r="H5896" s="87" t="s">
        <v>42</v>
      </c>
      <c r="I5896" s="23">
        <v>2</v>
      </c>
      <c r="J5896" s="18">
        <f t="shared" si="370"/>
        <v>742.79000000000042</v>
      </c>
      <c r="K5896" s="19" t="str">
        <f t="shared" si="368"/>
        <v>May-14</v>
      </c>
      <c r="L5896" s="20">
        <f t="shared" si="371"/>
        <v>5793</v>
      </c>
      <c r="M5896" s="21">
        <f t="shared" si="369"/>
        <v>0.12822199205938209</v>
      </c>
    </row>
    <row r="5897" spans="1:13" x14ac:dyDescent="0.3">
      <c r="A5897" s="129">
        <v>41778</v>
      </c>
      <c r="B5897" s="126" t="s">
        <v>71</v>
      </c>
      <c r="C5897" s="125">
        <v>14.2</v>
      </c>
      <c r="D5897" s="87" t="s">
        <v>31</v>
      </c>
      <c r="E5897" s="126" t="s">
        <v>8843</v>
      </c>
      <c r="F5897" s="127">
        <v>6</v>
      </c>
      <c r="G5897" s="70">
        <v>1</v>
      </c>
      <c r="H5897" s="69">
        <v>2</v>
      </c>
      <c r="I5897" s="79">
        <v>-1</v>
      </c>
      <c r="J5897" s="18">
        <f t="shared" si="370"/>
        <v>741.79000000000042</v>
      </c>
      <c r="K5897" s="19" t="str">
        <f t="shared" si="368"/>
        <v>May-14</v>
      </c>
      <c r="L5897" s="20">
        <f t="shared" si="371"/>
        <v>5794</v>
      </c>
      <c r="M5897" s="21">
        <f t="shared" si="369"/>
        <v>0.1280272695892303</v>
      </c>
    </row>
    <row r="5898" spans="1:13" x14ac:dyDescent="0.3">
      <c r="A5898" s="129">
        <v>41778</v>
      </c>
      <c r="B5898" s="126" t="s">
        <v>30</v>
      </c>
      <c r="C5898" s="125">
        <v>14.3</v>
      </c>
      <c r="D5898" s="87" t="s">
        <v>31</v>
      </c>
      <c r="E5898" s="126" t="s">
        <v>8764</v>
      </c>
      <c r="F5898" s="127">
        <v>5.5</v>
      </c>
      <c r="G5898" s="70">
        <v>1</v>
      </c>
      <c r="H5898" s="69">
        <v>1</v>
      </c>
      <c r="I5898" s="79">
        <v>4.5</v>
      </c>
      <c r="J5898" s="18">
        <f t="shared" si="370"/>
        <v>746.29000000000042</v>
      </c>
      <c r="K5898" s="19" t="str">
        <f t="shared" si="368"/>
        <v>May-14</v>
      </c>
      <c r="L5898" s="20">
        <f t="shared" si="371"/>
        <v>5795</v>
      </c>
      <c r="M5898" s="21">
        <f t="shared" si="369"/>
        <v>0.12878170836928393</v>
      </c>
    </row>
    <row r="5899" spans="1:13" x14ac:dyDescent="0.3">
      <c r="A5899" s="129">
        <v>41778</v>
      </c>
      <c r="B5899" s="126" t="s">
        <v>86</v>
      </c>
      <c r="C5899" s="125">
        <v>14.4</v>
      </c>
      <c r="D5899" s="87" t="s">
        <v>31</v>
      </c>
      <c r="E5899" s="126" t="s">
        <v>8844</v>
      </c>
      <c r="F5899" s="127">
        <v>5</v>
      </c>
      <c r="G5899" s="70">
        <v>1</v>
      </c>
      <c r="H5899" s="69">
        <v>3</v>
      </c>
      <c r="I5899" s="79">
        <v>-1</v>
      </c>
      <c r="J5899" s="18">
        <f t="shared" si="370"/>
        <v>745.29000000000042</v>
      </c>
      <c r="K5899" s="19" t="str">
        <f t="shared" si="368"/>
        <v>May-14</v>
      </c>
      <c r="L5899" s="20">
        <f t="shared" si="371"/>
        <v>5796</v>
      </c>
      <c r="M5899" s="21">
        <f t="shared" si="369"/>
        <v>0.12858695652173921</v>
      </c>
    </row>
    <row r="5900" spans="1:13" x14ac:dyDescent="0.3">
      <c r="A5900" s="129">
        <v>41778</v>
      </c>
      <c r="B5900" s="126" t="s">
        <v>71</v>
      </c>
      <c r="C5900" s="125">
        <v>14.5</v>
      </c>
      <c r="D5900" s="87" t="s">
        <v>31</v>
      </c>
      <c r="E5900" s="126" t="s">
        <v>8845</v>
      </c>
      <c r="F5900" s="127">
        <v>4.5</v>
      </c>
      <c r="G5900" s="70">
        <v>1</v>
      </c>
      <c r="H5900" s="69">
        <v>6</v>
      </c>
      <c r="I5900" s="79">
        <v>-1</v>
      </c>
      <c r="J5900" s="18">
        <f t="shared" si="370"/>
        <v>744.29000000000042</v>
      </c>
      <c r="K5900" s="19" t="str">
        <f t="shared" si="368"/>
        <v>May-14</v>
      </c>
      <c r="L5900" s="20">
        <f t="shared" si="371"/>
        <v>5797</v>
      </c>
      <c r="M5900" s="21">
        <f t="shared" si="369"/>
        <v>0.12839227186475771</v>
      </c>
    </row>
    <row r="5901" spans="1:13" x14ac:dyDescent="0.3">
      <c r="A5901" s="129">
        <v>41778</v>
      </c>
      <c r="B5901" s="126" t="s">
        <v>71</v>
      </c>
      <c r="C5901" s="125">
        <v>14.5</v>
      </c>
      <c r="D5901" s="87" t="s">
        <v>31</v>
      </c>
      <c r="E5901" s="126" t="s">
        <v>2138</v>
      </c>
      <c r="F5901" s="127">
        <v>5.5</v>
      </c>
      <c r="G5901" s="70">
        <v>1</v>
      </c>
      <c r="H5901" s="69">
        <v>1</v>
      </c>
      <c r="I5901" s="79">
        <v>4.5</v>
      </c>
      <c r="J5901" s="18">
        <f t="shared" si="370"/>
        <v>748.79000000000042</v>
      </c>
      <c r="K5901" s="19" t="str">
        <f t="shared" si="368"/>
        <v>May-14</v>
      </c>
      <c r="L5901" s="20">
        <f t="shared" si="371"/>
        <v>5798</v>
      </c>
      <c r="M5901" s="21">
        <f t="shared" si="369"/>
        <v>0.12914625733011389</v>
      </c>
    </row>
    <row r="5902" spans="1:13" x14ac:dyDescent="0.3">
      <c r="A5902" s="129">
        <v>41778</v>
      </c>
      <c r="B5902" s="126" t="s">
        <v>30</v>
      </c>
      <c r="C5902" s="125">
        <v>15.3</v>
      </c>
      <c r="D5902" s="87" t="s">
        <v>31</v>
      </c>
      <c r="E5902" s="126" t="s">
        <v>8846</v>
      </c>
      <c r="F5902" s="127">
        <v>4.5</v>
      </c>
      <c r="G5902" s="70">
        <v>1</v>
      </c>
      <c r="H5902" s="69">
        <v>4</v>
      </c>
      <c r="I5902" s="79">
        <v>-1</v>
      </c>
      <c r="J5902" s="18">
        <f t="shared" si="370"/>
        <v>747.79000000000042</v>
      </c>
      <c r="K5902" s="19" t="str">
        <f t="shared" si="368"/>
        <v>May-14</v>
      </c>
      <c r="L5902" s="20">
        <f t="shared" si="371"/>
        <v>5799</v>
      </c>
      <c r="M5902" s="21">
        <f t="shared" si="369"/>
        <v>0.12895154336954653</v>
      </c>
    </row>
    <row r="5903" spans="1:13" x14ac:dyDescent="0.3">
      <c r="A5903" s="129">
        <v>41778</v>
      </c>
      <c r="B5903" s="126" t="s">
        <v>86</v>
      </c>
      <c r="C5903" s="125">
        <v>16.100000000000001</v>
      </c>
      <c r="D5903" s="87" t="s">
        <v>31</v>
      </c>
      <c r="E5903" s="126" t="s">
        <v>8847</v>
      </c>
      <c r="F5903" s="127">
        <v>4.5</v>
      </c>
      <c r="G5903" s="70">
        <v>1</v>
      </c>
      <c r="H5903" s="69">
        <v>3</v>
      </c>
      <c r="I5903" s="79">
        <v>-1</v>
      </c>
      <c r="J5903" s="18">
        <f t="shared" si="370"/>
        <v>746.79000000000042</v>
      </c>
      <c r="K5903" s="19" t="str">
        <f t="shared" si="368"/>
        <v>May-14</v>
      </c>
      <c r="L5903" s="20">
        <f t="shared" si="371"/>
        <v>5800</v>
      </c>
      <c r="M5903" s="21">
        <f t="shared" si="369"/>
        <v>0.1287568965517242</v>
      </c>
    </row>
    <row r="5904" spans="1:13" x14ac:dyDescent="0.3">
      <c r="A5904" s="128">
        <v>41778</v>
      </c>
      <c r="B5904" s="87" t="s">
        <v>50</v>
      </c>
      <c r="C5904" s="114">
        <v>18.45</v>
      </c>
      <c r="D5904" s="87" t="s">
        <v>31</v>
      </c>
      <c r="E5904" s="87" t="s">
        <v>2106</v>
      </c>
      <c r="F5904" s="114">
        <v>4.5</v>
      </c>
      <c r="G5904" s="70">
        <v>1</v>
      </c>
      <c r="H5904" s="71" t="s">
        <v>6526</v>
      </c>
      <c r="I5904" s="63">
        <v>2.75</v>
      </c>
      <c r="J5904" s="18">
        <f t="shared" si="370"/>
        <v>749.54000000000042</v>
      </c>
      <c r="K5904" s="19" t="str">
        <f t="shared" si="368"/>
        <v>May-14</v>
      </c>
      <c r="L5904" s="20">
        <f t="shared" si="371"/>
        <v>5801</v>
      </c>
      <c r="M5904" s="21">
        <f t="shared" si="369"/>
        <v>0.12920875711084304</v>
      </c>
    </row>
    <row r="5905" spans="1:13" x14ac:dyDescent="0.3">
      <c r="A5905" s="128">
        <v>41778</v>
      </c>
      <c r="B5905" s="87" t="s">
        <v>50</v>
      </c>
      <c r="C5905" s="114">
        <v>20.45</v>
      </c>
      <c r="D5905" s="87" t="s">
        <v>31</v>
      </c>
      <c r="E5905" s="87" t="s">
        <v>8842</v>
      </c>
      <c r="F5905" s="114">
        <v>5</v>
      </c>
      <c r="G5905" s="70">
        <v>1</v>
      </c>
      <c r="H5905" s="71" t="s">
        <v>6518</v>
      </c>
      <c r="I5905" s="63">
        <v>-1</v>
      </c>
      <c r="J5905" s="18">
        <f t="shared" si="370"/>
        <v>748.54000000000042</v>
      </c>
      <c r="K5905" s="19" t="str">
        <f t="shared" si="368"/>
        <v>May-14</v>
      </c>
      <c r="L5905" s="20">
        <f t="shared" si="371"/>
        <v>5802</v>
      </c>
      <c r="M5905" s="21">
        <f t="shared" si="369"/>
        <v>0.12901413305756643</v>
      </c>
    </row>
    <row r="5906" spans="1:13" x14ac:dyDescent="0.3">
      <c r="A5906" s="112">
        <v>41779</v>
      </c>
      <c r="B5906" s="87" t="s">
        <v>56</v>
      </c>
      <c r="C5906" s="102">
        <v>0.67361111111111116</v>
      </c>
      <c r="D5906" s="87" t="s">
        <v>31</v>
      </c>
      <c r="E5906" s="87" t="s">
        <v>1988</v>
      </c>
      <c r="F5906" s="113">
        <v>2.75</v>
      </c>
      <c r="G5906" s="88">
        <v>1</v>
      </c>
      <c r="H5906" s="87" t="s">
        <v>33</v>
      </c>
      <c r="I5906" s="23">
        <v>-1</v>
      </c>
      <c r="J5906" s="18">
        <f t="shared" si="370"/>
        <v>747.54000000000042</v>
      </c>
      <c r="K5906" s="19" t="str">
        <f t="shared" si="368"/>
        <v>May-14</v>
      </c>
      <c r="L5906" s="20">
        <f t="shared" si="371"/>
        <v>5803</v>
      </c>
      <c r="M5906" s="21">
        <f t="shared" si="369"/>
        <v>0.12881957608133732</v>
      </c>
    </row>
    <row r="5907" spans="1:13" x14ac:dyDescent="0.3">
      <c r="A5907" s="112">
        <v>41779</v>
      </c>
      <c r="B5907" s="87" t="s">
        <v>137</v>
      </c>
      <c r="C5907" s="102">
        <v>0.68055555555555547</v>
      </c>
      <c r="D5907" s="87" t="s">
        <v>31</v>
      </c>
      <c r="E5907" s="87" t="s">
        <v>1989</v>
      </c>
      <c r="F5907" s="113">
        <v>3.75</v>
      </c>
      <c r="G5907" s="88">
        <v>1</v>
      </c>
      <c r="H5907" s="87" t="s">
        <v>33</v>
      </c>
      <c r="I5907" s="23">
        <v>-1</v>
      </c>
      <c r="J5907" s="18">
        <f t="shared" si="370"/>
        <v>746.54000000000042</v>
      </c>
      <c r="K5907" s="19" t="str">
        <f t="shared" si="368"/>
        <v>May-14</v>
      </c>
      <c r="L5907" s="20">
        <f t="shared" si="371"/>
        <v>5804</v>
      </c>
      <c r="M5907" s="21">
        <f t="shared" si="369"/>
        <v>0.12862508614748455</v>
      </c>
    </row>
    <row r="5908" spans="1:13" x14ac:dyDescent="0.3">
      <c r="A5908" s="112">
        <v>41779</v>
      </c>
      <c r="B5908" s="87" t="s">
        <v>137</v>
      </c>
      <c r="C5908" s="102">
        <v>0.70138888888888884</v>
      </c>
      <c r="D5908" s="87" t="s">
        <v>31</v>
      </c>
      <c r="E5908" s="87" t="s">
        <v>1991</v>
      </c>
      <c r="F5908" s="113">
        <v>4</v>
      </c>
      <c r="G5908" s="88">
        <v>1</v>
      </c>
      <c r="H5908" s="87" t="s">
        <v>33</v>
      </c>
      <c r="I5908" s="23">
        <v>-1</v>
      </c>
      <c r="J5908" s="18">
        <f t="shared" si="370"/>
        <v>745.54000000000042</v>
      </c>
      <c r="K5908" s="19" t="str">
        <f t="shared" si="368"/>
        <v>May-14</v>
      </c>
      <c r="L5908" s="20">
        <f t="shared" si="371"/>
        <v>5805</v>
      </c>
      <c r="M5908" s="21">
        <f t="shared" si="369"/>
        <v>0.12843066322136096</v>
      </c>
    </row>
    <row r="5909" spans="1:13" x14ac:dyDescent="0.3">
      <c r="A5909" s="112">
        <v>41779</v>
      </c>
      <c r="B5909" s="87" t="s">
        <v>137</v>
      </c>
      <c r="C5909" s="102">
        <v>0.70138888888888884</v>
      </c>
      <c r="D5909" s="87" t="s">
        <v>31</v>
      </c>
      <c r="E5909" s="87" t="s">
        <v>1990</v>
      </c>
      <c r="F5909" s="113">
        <v>3.75</v>
      </c>
      <c r="G5909" s="88">
        <v>1</v>
      </c>
      <c r="H5909" s="87" t="s">
        <v>33</v>
      </c>
      <c r="I5909" s="23">
        <v>-1</v>
      </c>
      <c r="J5909" s="18">
        <f t="shared" si="370"/>
        <v>744.54000000000042</v>
      </c>
      <c r="K5909" s="19" t="str">
        <f t="shared" si="368"/>
        <v>May-14</v>
      </c>
      <c r="L5909" s="20">
        <f t="shared" si="371"/>
        <v>5806</v>
      </c>
      <c r="M5909" s="21">
        <f t="shared" si="369"/>
        <v>0.12823630726834317</v>
      </c>
    </row>
    <row r="5910" spans="1:13" x14ac:dyDescent="0.3">
      <c r="A5910" s="112">
        <v>41779</v>
      </c>
      <c r="B5910" s="87" t="s">
        <v>46</v>
      </c>
      <c r="C5910" s="102">
        <v>0.79166666666666663</v>
      </c>
      <c r="D5910" s="87" t="s">
        <v>31</v>
      </c>
      <c r="E5910" s="87" t="s">
        <v>873</v>
      </c>
      <c r="F5910" s="113">
        <v>3.5</v>
      </c>
      <c r="G5910" s="88">
        <v>1</v>
      </c>
      <c r="H5910" s="87" t="s">
        <v>33</v>
      </c>
      <c r="I5910" s="23">
        <v>-1</v>
      </c>
      <c r="J5910" s="18">
        <f t="shared" si="370"/>
        <v>743.54000000000042</v>
      </c>
      <c r="K5910" s="19" t="str">
        <f t="shared" si="368"/>
        <v>May-14</v>
      </c>
      <c r="L5910" s="20">
        <f t="shared" si="371"/>
        <v>5807</v>
      </c>
      <c r="M5910" s="21">
        <f t="shared" si="369"/>
        <v>0.12804201825383166</v>
      </c>
    </row>
    <row r="5911" spans="1:13" x14ac:dyDescent="0.3">
      <c r="A5911" s="112">
        <v>41779</v>
      </c>
      <c r="B5911" s="87" t="s">
        <v>46</v>
      </c>
      <c r="C5911" s="102">
        <v>0.83333333333333337</v>
      </c>
      <c r="D5911" s="87" t="s">
        <v>31</v>
      </c>
      <c r="E5911" s="87" t="s">
        <v>1992</v>
      </c>
      <c r="F5911" s="113">
        <v>4</v>
      </c>
      <c r="G5911" s="88">
        <v>1</v>
      </c>
      <c r="H5911" s="87" t="s">
        <v>42</v>
      </c>
      <c r="I5911" s="23">
        <v>3.5</v>
      </c>
      <c r="J5911" s="18">
        <f t="shared" si="370"/>
        <v>747.04000000000042</v>
      </c>
      <c r="K5911" s="19" t="str">
        <f t="shared" si="368"/>
        <v>May-14</v>
      </c>
      <c r="L5911" s="20">
        <f t="shared" si="371"/>
        <v>5808</v>
      </c>
      <c r="M5911" s="21">
        <f t="shared" si="369"/>
        <v>0.12862258953168051</v>
      </c>
    </row>
    <row r="5912" spans="1:13" x14ac:dyDescent="0.3">
      <c r="A5912" s="129">
        <v>41779</v>
      </c>
      <c r="B5912" s="126" t="s">
        <v>56</v>
      </c>
      <c r="C5912" s="125">
        <v>14.1</v>
      </c>
      <c r="D5912" s="87" t="s">
        <v>31</v>
      </c>
      <c r="E5912" s="126" t="s">
        <v>8850</v>
      </c>
      <c r="F5912" s="127">
        <v>4.33</v>
      </c>
      <c r="G5912" s="70">
        <v>1</v>
      </c>
      <c r="H5912" s="69">
        <v>3</v>
      </c>
      <c r="I5912" s="79">
        <v>-1</v>
      </c>
      <c r="J5912" s="18">
        <f t="shared" si="370"/>
        <v>746.04000000000042</v>
      </c>
      <c r="K5912" s="19" t="str">
        <f t="shared" si="368"/>
        <v>May-14</v>
      </c>
      <c r="L5912" s="20">
        <f t="shared" si="371"/>
        <v>5809</v>
      </c>
      <c r="M5912" s="21">
        <f t="shared" si="369"/>
        <v>0.12842830091237742</v>
      </c>
    </row>
    <row r="5913" spans="1:13" x14ac:dyDescent="0.3">
      <c r="A5913" s="129">
        <v>41779</v>
      </c>
      <c r="B5913" s="126" t="s">
        <v>63</v>
      </c>
      <c r="C5913" s="125">
        <v>14.3</v>
      </c>
      <c r="D5913" s="87" t="s">
        <v>31</v>
      </c>
      <c r="E5913" s="126" t="s">
        <v>8028</v>
      </c>
      <c r="F5913" s="127">
        <v>5.5</v>
      </c>
      <c r="G5913" s="70">
        <v>1</v>
      </c>
      <c r="H5913" s="69">
        <v>5</v>
      </c>
      <c r="I5913" s="79">
        <v>-1</v>
      </c>
      <c r="J5913" s="18">
        <f t="shared" si="370"/>
        <v>745.04000000000042</v>
      </c>
      <c r="K5913" s="19" t="str">
        <f t="shared" si="368"/>
        <v>May-14</v>
      </c>
      <c r="L5913" s="20">
        <f t="shared" si="371"/>
        <v>5810</v>
      </c>
      <c r="M5913" s="21">
        <f t="shared" si="369"/>
        <v>0.12823407917383828</v>
      </c>
    </row>
    <row r="5914" spans="1:13" x14ac:dyDescent="0.3">
      <c r="A5914" s="129">
        <v>41779</v>
      </c>
      <c r="B5914" s="126" t="s">
        <v>137</v>
      </c>
      <c r="C5914" s="125">
        <v>14.5</v>
      </c>
      <c r="D5914" s="87" t="s">
        <v>31</v>
      </c>
      <c r="E5914" s="126" t="s">
        <v>8851</v>
      </c>
      <c r="F5914" s="127">
        <v>5</v>
      </c>
      <c r="G5914" s="70">
        <v>1</v>
      </c>
      <c r="H5914" s="69">
        <v>6</v>
      </c>
      <c r="I5914" s="79">
        <v>-1</v>
      </c>
      <c r="J5914" s="18">
        <f t="shared" si="370"/>
        <v>744.04000000000042</v>
      </c>
      <c r="K5914" s="19" t="str">
        <f t="shared" si="368"/>
        <v>May-14</v>
      </c>
      <c r="L5914" s="20">
        <f t="shared" si="371"/>
        <v>5811</v>
      </c>
      <c r="M5914" s="21">
        <f t="shared" si="369"/>
        <v>0.1280399242815351</v>
      </c>
    </row>
    <row r="5915" spans="1:13" x14ac:dyDescent="0.3">
      <c r="A5915" s="129">
        <v>41779</v>
      </c>
      <c r="B5915" s="126" t="s">
        <v>63</v>
      </c>
      <c r="C5915" s="125">
        <v>15</v>
      </c>
      <c r="D5915" s="87" t="s">
        <v>31</v>
      </c>
      <c r="E5915" s="126" t="s">
        <v>8852</v>
      </c>
      <c r="F5915" s="127">
        <v>5.5</v>
      </c>
      <c r="G5915" s="70">
        <v>0</v>
      </c>
      <c r="H5915" s="69" t="s">
        <v>6111</v>
      </c>
      <c r="I5915" s="79">
        <v>0</v>
      </c>
      <c r="J5915" s="18">
        <f t="shared" si="370"/>
        <v>744.04000000000042</v>
      </c>
      <c r="K5915" s="19" t="str">
        <f t="shared" si="368"/>
        <v>May-14</v>
      </c>
      <c r="L5915" s="20">
        <f t="shared" si="371"/>
        <v>5811</v>
      </c>
      <c r="M5915" s="21">
        <f t="shared" si="369"/>
        <v>0.1280399242815351</v>
      </c>
    </row>
    <row r="5916" spans="1:13" x14ac:dyDescent="0.3">
      <c r="A5916" s="129">
        <v>41779</v>
      </c>
      <c r="B5916" s="126" t="s">
        <v>63</v>
      </c>
      <c r="C5916" s="125">
        <v>17</v>
      </c>
      <c r="D5916" s="87" t="s">
        <v>31</v>
      </c>
      <c r="E5916" s="126" t="s">
        <v>8853</v>
      </c>
      <c r="F5916" s="127">
        <v>4.33</v>
      </c>
      <c r="G5916" s="70">
        <v>1</v>
      </c>
      <c r="H5916" s="69">
        <v>4</v>
      </c>
      <c r="I5916" s="79">
        <v>-1</v>
      </c>
      <c r="J5916" s="18">
        <f t="shared" si="370"/>
        <v>743.04000000000042</v>
      </c>
      <c r="K5916" s="19" t="str">
        <f t="shared" si="368"/>
        <v>May-14</v>
      </c>
      <c r="L5916" s="20">
        <f t="shared" si="371"/>
        <v>5812</v>
      </c>
      <c r="M5916" s="21">
        <f t="shared" si="369"/>
        <v>0.1278458362009636</v>
      </c>
    </row>
    <row r="5917" spans="1:13" x14ac:dyDescent="0.3">
      <c r="A5917" s="128">
        <v>41779</v>
      </c>
      <c r="B5917" s="87" t="s">
        <v>46</v>
      </c>
      <c r="C5917" s="114">
        <v>17.3</v>
      </c>
      <c r="D5917" s="87" t="s">
        <v>31</v>
      </c>
      <c r="E5917" s="87" t="s">
        <v>8848</v>
      </c>
      <c r="F5917" s="114">
        <v>5</v>
      </c>
      <c r="G5917" s="70">
        <v>1</v>
      </c>
      <c r="H5917" s="71" t="s">
        <v>6512</v>
      </c>
      <c r="I5917" s="63">
        <v>-1</v>
      </c>
      <c r="J5917" s="18">
        <f t="shared" si="370"/>
        <v>742.04000000000042</v>
      </c>
      <c r="K5917" s="19" t="str">
        <f t="shared" si="368"/>
        <v>May-14</v>
      </c>
      <c r="L5917" s="20">
        <f t="shared" si="371"/>
        <v>5813</v>
      </c>
      <c r="M5917" s="21">
        <f t="shared" si="369"/>
        <v>0.1276518148976433</v>
      </c>
    </row>
    <row r="5918" spans="1:13" x14ac:dyDescent="0.3">
      <c r="A5918" s="128">
        <v>41779</v>
      </c>
      <c r="B5918" s="87" t="s">
        <v>85</v>
      </c>
      <c r="C5918" s="114">
        <v>18.45</v>
      </c>
      <c r="D5918" s="87" t="s">
        <v>31</v>
      </c>
      <c r="E5918" s="87" t="s">
        <v>1024</v>
      </c>
      <c r="F5918" s="114">
        <v>5</v>
      </c>
      <c r="G5918" s="70">
        <v>0</v>
      </c>
      <c r="H5918" s="71" t="s">
        <v>6111</v>
      </c>
      <c r="I5918" s="63">
        <v>0</v>
      </c>
      <c r="J5918" s="18">
        <f t="shared" si="370"/>
        <v>742.04000000000042</v>
      </c>
      <c r="K5918" s="19" t="str">
        <f t="shared" si="368"/>
        <v>May-14</v>
      </c>
      <c r="L5918" s="20">
        <f t="shared" si="371"/>
        <v>5813</v>
      </c>
      <c r="M5918" s="21">
        <f t="shared" si="369"/>
        <v>0.1276518148976433</v>
      </c>
    </row>
    <row r="5919" spans="1:13" x14ac:dyDescent="0.3">
      <c r="A5919" s="128">
        <v>41779</v>
      </c>
      <c r="B5919" s="87" t="s">
        <v>46</v>
      </c>
      <c r="C5919" s="114">
        <v>20</v>
      </c>
      <c r="D5919" s="87" t="s">
        <v>31</v>
      </c>
      <c r="E5919" s="87" t="s">
        <v>8849</v>
      </c>
      <c r="F5919" s="114">
        <v>4.33</v>
      </c>
      <c r="G5919" s="70">
        <v>1</v>
      </c>
      <c r="H5919" s="71" t="s">
        <v>6518</v>
      </c>
      <c r="I5919" s="63">
        <v>-1</v>
      </c>
      <c r="J5919" s="18">
        <f t="shared" si="370"/>
        <v>741.04000000000042</v>
      </c>
      <c r="K5919" s="19" t="str">
        <f t="shared" si="368"/>
        <v>May-14</v>
      </c>
      <c r="L5919" s="20">
        <f t="shared" si="371"/>
        <v>5814</v>
      </c>
      <c r="M5919" s="21">
        <f t="shared" si="369"/>
        <v>0.12745786033711737</v>
      </c>
    </row>
    <row r="5920" spans="1:13" x14ac:dyDescent="0.3">
      <c r="A5920" s="112">
        <v>41780</v>
      </c>
      <c r="B5920" s="87" t="s">
        <v>29</v>
      </c>
      <c r="C5920" s="102">
        <v>0.58333333333333337</v>
      </c>
      <c r="D5920" s="87" t="s">
        <v>31</v>
      </c>
      <c r="E5920" s="87" t="s">
        <v>1993</v>
      </c>
      <c r="F5920" s="113">
        <v>3.5</v>
      </c>
      <c r="G5920" s="88">
        <v>1</v>
      </c>
      <c r="H5920" s="87" t="s">
        <v>42</v>
      </c>
      <c r="I5920" s="23">
        <v>2.5</v>
      </c>
      <c r="J5920" s="18">
        <f t="shared" si="370"/>
        <v>743.54000000000042</v>
      </c>
      <c r="K5920" s="19" t="str">
        <f t="shared" si="368"/>
        <v>May-14</v>
      </c>
      <c r="L5920" s="20">
        <f t="shared" si="371"/>
        <v>5815</v>
      </c>
      <c r="M5920" s="21">
        <f t="shared" si="369"/>
        <v>0.12786586414445408</v>
      </c>
    </row>
    <row r="5921" spans="1:13" x14ac:dyDescent="0.3">
      <c r="A5921" s="112">
        <v>41780</v>
      </c>
      <c r="B5921" s="87" t="s">
        <v>153</v>
      </c>
      <c r="C5921" s="102">
        <v>0.59027777777777779</v>
      </c>
      <c r="D5921" s="87" t="s">
        <v>31</v>
      </c>
      <c r="E5921" s="87" t="s">
        <v>283</v>
      </c>
      <c r="F5921" s="113">
        <v>3.75</v>
      </c>
      <c r="G5921" s="88">
        <v>1</v>
      </c>
      <c r="H5921" s="87" t="s">
        <v>33</v>
      </c>
      <c r="I5921" s="23">
        <v>-1</v>
      </c>
      <c r="J5921" s="18">
        <f t="shared" si="370"/>
        <v>742.54000000000042</v>
      </c>
      <c r="K5921" s="19" t="str">
        <f t="shared" si="368"/>
        <v>May-14</v>
      </c>
      <c r="L5921" s="20">
        <f t="shared" si="371"/>
        <v>5816</v>
      </c>
      <c r="M5921" s="21">
        <f t="shared" si="369"/>
        <v>0.12767193947730407</v>
      </c>
    </row>
    <row r="5922" spans="1:13" x14ac:dyDescent="0.3">
      <c r="A5922" s="112">
        <v>41780</v>
      </c>
      <c r="B5922" s="87" t="s">
        <v>41</v>
      </c>
      <c r="C5922" s="102">
        <v>0.86111111111111116</v>
      </c>
      <c r="D5922" s="87" t="s">
        <v>31</v>
      </c>
      <c r="E5922" s="87" t="s">
        <v>1994</v>
      </c>
      <c r="F5922" s="113">
        <v>3.25</v>
      </c>
      <c r="G5922" s="88">
        <v>1</v>
      </c>
      <c r="H5922" s="87" t="s">
        <v>42</v>
      </c>
      <c r="I5922" s="23">
        <v>3</v>
      </c>
      <c r="J5922" s="18">
        <f t="shared" si="370"/>
        <v>745.54000000000042</v>
      </c>
      <c r="K5922" s="19" t="str">
        <f t="shared" si="368"/>
        <v>May-14</v>
      </c>
      <c r="L5922" s="20">
        <f t="shared" si="371"/>
        <v>5817</v>
      </c>
      <c r="M5922" s="21">
        <f t="shared" si="369"/>
        <v>0.12816572116211111</v>
      </c>
    </row>
    <row r="5923" spans="1:13" x14ac:dyDescent="0.3">
      <c r="A5923" s="129">
        <v>41780</v>
      </c>
      <c r="B5923" s="126" t="s">
        <v>49</v>
      </c>
      <c r="C5923" s="125">
        <v>14.2</v>
      </c>
      <c r="D5923" s="87" t="s">
        <v>31</v>
      </c>
      <c r="E5923" s="126" t="s">
        <v>8854</v>
      </c>
      <c r="F5923" s="127">
        <v>4.33</v>
      </c>
      <c r="G5923" s="70">
        <v>1</v>
      </c>
      <c r="H5923" s="69">
        <v>4</v>
      </c>
      <c r="I5923" s="79">
        <v>-1</v>
      </c>
      <c r="J5923" s="18">
        <f t="shared" si="370"/>
        <v>744.54000000000042</v>
      </c>
      <c r="K5923" s="19" t="str">
        <f t="shared" si="368"/>
        <v>May-14</v>
      </c>
      <c r="L5923" s="20">
        <f t="shared" si="371"/>
        <v>5818</v>
      </c>
      <c r="M5923" s="21">
        <f t="shared" si="369"/>
        <v>0.12797181161911317</v>
      </c>
    </row>
    <row r="5924" spans="1:13" x14ac:dyDescent="0.3">
      <c r="A5924" s="129">
        <v>41780</v>
      </c>
      <c r="B5924" s="126" t="s">
        <v>29</v>
      </c>
      <c r="C5924" s="125">
        <v>14.3</v>
      </c>
      <c r="D5924" s="87" t="s">
        <v>31</v>
      </c>
      <c r="E5924" s="126" t="s">
        <v>8855</v>
      </c>
      <c r="F5924" s="127">
        <v>5.5</v>
      </c>
      <c r="G5924" s="70">
        <v>1</v>
      </c>
      <c r="H5924" s="69">
        <v>3</v>
      </c>
      <c r="I5924" s="79">
        <v>-1</v>
      </c>
      <c r="J5924" s="18">
        <f t="shared" si="370"/>
        <v>743.54000000000042</v>
      </c>
      <c r="K5924" s="19" t="str">
        <f t="shared" si="368"/>
        <v>May-14</v>
      </c>
      <c r="L5924" s="20">
        <f t="shared" si="371"/>
        <v>5819</v>
      </c>
      <c r="M5924" s="21">
        <f t="shared" si="369"/>
        <v>0.12777796872314837</v>
      </c>
    </row>
    <row r="5925" spans="1:13" x14ac:dyDescent="0.3">
      <c r="A5925" s="129">
        <v>41780</v>
      </c>
      <c r="B5925" s="126" t="s">
        <v>49</v>
      </c>
      <c r="C5925" s="125">
        <v>15.5</v>
      </c>
      <c r="D5925" s="87" t="s">
        <v>31</v>
      </c>
      <c r="E5925" s="126" t="s">
        <v>8856</v>
      </c>
      <c r="F5925" s="127">
        <v>5.5</v>
      </c>
      <c r="G5925" s="70">
        <v>1</v>
      </c>
      <c r="H5925" s="69">
        <v>2</v>
      </c>
      <c r="I5925" s="79">
        <v>-1</v>
      </c>
      <c r="J5925" s="18">
        <f t="shared" si="370"/>
        <v>742.54000000000042</v>
      </c>
      <c r="K5925" s="19" t="str">
        <f t="shared" si="368"/>
        <v>May-14</v>
      </c>
      <c r="L5925" s="20">
        <f t="shared" si="371"/>
        <v>5820</v>
      </c>
      <c r="M5925" s="21">
        <f t="shared" si="369"/>
        <v>0.1275841924398626</v>
      </c>
    </row>
    <row r="5926" spans="1:13" x14ac:dyDescent="0.3">
      <c r="A5926" s="129">
        <v>41780</v>
      </c>
      <c r="B5926" s="126" t="s">
        <v>153</v>
      </c>
      <c r="C5926" s="125">
        <v>16.100000000000001</v>
      </c>
      <c r="D5926" s="87" t="s">
        <v>31</v>
      </c>
      <c r="E5926" s="126" t="s">
        <v>8801</v>
      </c>
      <c r="F5926" s="127">
        <v>6</v>
      </c>
      <c r="G5926" s="70">
        <v>1</v>
      </c>
      <c r="H5926" s="69">
        <v>1</v>
      </c>
      <c r="I5926" s="79">
        <v>4.4000000000000004</v>
      </c>
      <c r="J5926" s="18">
        <f t="shared" si="370"/>
        <v>746.9400000000004</v>
      </c>
      <c r="K5926" s="19" t="str">
        <f t="shared" si="368"/>
        <v>May-14</v>
      </c>
      <c r="L5926" s="20">
        <f t="shared" si="371"/>
        <v>5821</v>
      </c>
      <c r="M5926" s="21">
        <f t="shared" si="369"/>
        <v>0.12831815839202892</v>
      </c>
    </row>
    <row r="5927" spans="1:13" x14ac:dyDescent="0.3">
      <c r="A5927" s="129">
        <v>41780</v>
      </c>
      <c r="B5927" s="126" t="s">
        <v>153</v>
      </c>
      <c r="C5927" s="125">
        <v>16.100000000000001</v>
      </c>
      <c r="D5927" s="87" t="s">
        <v>31</v>
      </c>
      <c r="E5927" s="126" t="s">
        <v>7544</v>
      </c>
      <c r="F5927" s="127">
        <v>6</v>
      </c>
      <c r="G5927" s="70">
        <v>1</v>
      </c>
      <c r="H5927" s="69">
        <v>5</v>
      </c>
      <c r="I5927" s="79">
        <v>-1</v>
      </c>
      <c r="J5927" s="18">
        <f t="shared" si="370"/>
        <v>745.9400000000004</v>
      </c>
      <c r="K5927" s="19" t="str">
        <f t="shared" si="368"/>
        <v>May-14</v>
      </c>
      <c r="L5927" s="20">
        <f t="shared" si="371"/>
        <v>5822</v>
      </c>
      <c r="M5927" s="21">
        <f t="shared" si="369"/>
        <v>0.1281243558914463</v>
      </c>
    </row>
    <row r="5928" spans="1:13" x14ac:dyDescent="0.3">
      <c r="A5928" s="129">
        <v>41780</v>
      </c>
      <c r="B5928" s="126" t="s">
        <v>49</v>
      </c>
      <c r="C5928" s="125">
        <v>16.2</v>
      </c>
      <c r="D5928" s="87" t="s">
        <v>31</v>
      </c>
      <c r="E5928" s="126" t="s">
        <v>8857</v>
      </c>
      <c r="F5928" s="127">
        <v>4.33</v>
      </c>
      <c r="G5928" s="70">
        <v>1</v>
      </c>
      <c r="H5928" s="69">
        <v>3</v>
      </c>
      <c r="I5928" s="79">
        <v>-1</v>
      </c>
      <c r="J5928" s="18">
        <f t="shared" si="370"/>
        <v>744.9400000000004</v>
      </c>
      <c r="K5928" s="19" t="str">
        <f t="shared" si="368"/>
        <v>May-14</v>
      </c>
      <c r="L5928" s="20">
        <f t="shared" si="371"/>
        <v>5823</v>
      </c>
      <c r="M5928" s="21">
        <f t="shared" si="369"/>
        <v>0.12793061995534954</v>
      </c>
    </row>
    <row r="5929" spans="1:13" x14ac:dyDescent="0.3">
      <c r="A5929" s="129">
        <v>41780</v>
      </c>
      <c r="B5929" s="126" t="s">
        <v>29</v>
      </c>
      <c r="C5929" s="125">
        <v>16.3</v>
      </c>
      <c r="D5929" s="87" t="s">
        <v>31</v>
      </c>
      <c r="E5929" s="126" t="s">
        <v>8858</v>
      </c>
      <c r="F5929" s="127">
        <v>5.5</v>
      </c>
      <c r="G5929" s="70">
        <v>1</v>
      </c>
      <c r="H5929" s="69">
        <v>2</v>
      </c>
      <c r="I5929" s="79">
        <v>-1</v>
      </c>
      <c r="J5929" s="18">
        <f t="shared" si="370"/>
        <v>743.9400000000004</v>
      </c>
      <c r="K5929" s="19" t="str">
        <f t="shared" si="368"/>
        <v>May-14</v>
      </c>
      <c r="L5929" s="20">
        <f t="shared" si="371"/>
        <v>5824</v>
      </c>
      <c r="M5929" s="21">
        <f t="shared" si="369"/>
        <v>0.12773695054945061</v>
      </c>
    </row>
    <row r="5930" spans="1:13" x14ac:dyDescent="0.3">
      <c r="A5930" s="129">
        <v>41780</v>
      </c>
      <c r="B5930" s="126" t="s">
        <v>49</v>
      </c>
      <c r="C5930" s="125">
        <v>16.5</v>
      </c>
      <c r="D5930" s="87" t="s">
        <v>31</v>
      </c>
      <c r="E5930" s="126" t="s">
        <v>8859</v>
      </c>
      <c r="F5930" s="127">
        <v>4.33</v>
      </c>
      <c r="G5930" s="70">
        <v>1</v>
      </c>
      <c r="H5930" s="69">
        <v>10</v>
      </c>
      <c r="I5930" s="79">
        <v>-1</v>
      </c>
      <c r="J5930" s="18">
        <f t="shared" si="370"/>
        <v>742.9400000000004</v>
      </c>
      <c r="K5930" s="19" t="str">
        <f t="shared" si="368"/>
        <v>May-14</v>
      </c>
      <c r="L5930" s="20">
        <f t="shared" si="371"/>
        <v>5825</v>
      </c>
      <c r="M5930" s="21">
        <f t="shared" si="369"/>
        <v>0.12754334763948505</v>
      </c>
    </row>
    <row r="5931" spans="1:13" x14ac:dyDescent="0.3">
      <c r="A5931" s="129">
        <v>41780</v>
      </c>
      <c r="B5931" s="126" t="s">
        <v>29</v>
      </c>
      <c r="C5931" s="125">
        <v>17</v>
      </c>
      <c r="D5931" s="87" t="s">
        <v>31</v>
      </c>
      <c r="E5931" s="126" t="s">
        <v>8860</v>
      </c>
      <c r="F5931" s="127">
        <v>6</v>
      </c>
      <c r="G5931" s="70">
        <v>1</v>
      </c>
      <c r="H5931" s="69">
        <v>5</v>
      </c>
      <c r="I5931" s="79">
        <v>-1</v>
      </c>
      <c r="J5931" s="18">
        <f t="shared" si="370"/>
        <v>741.9400000000004</v>
      </c>
      <c r="K5931" s="19" t="str">
        <f t="shared" si="368"/>
        <v>May-14</v>
      </c>
      <c r="L5931" s="20">
        <f t="shared" si="371"/>
        <v>5826</v>
      </c>
      <c r="M5931" s="21">
        <f t="shared" si="369"/>
        <v>0.12734981119121189</v>
      </c>
    </row>
    <row r="5932" spans="1:13" x14ac:dyDescent="0.3">
      <c r="A5932" s="128">
        <v>41780</v>
      </c>
      <c r="B5932" s="87" t="s">
        <v>43</v>
      </c>
      <c r="C5932" s="114">
        <v>18.2</v>
      </c>
      <c r="D5932" s="87" t="s">
        <v>31</v>
      </c>
      <c r="E5932" s="87" t="s">
        <v>1002</v>
      </c>
      <c r="F5932" s="114">
        <v>4.5</v>
      </c>
      <c r="G5932" s="70">
        <v>1</v>
      </c>
      <c r="H5932" s="71" t="s">
        <v>6518</v>
      </c>
      <c r="I5932" s="63">
        <v>-1</v>
      </c>
      <c r="J5932" s="18">
        <f t="shared" si="370"/>
        <v>740.9400000000004</v>
      </c>
      <c r="K5932" s="19" t="str">
        <f t="shared" si="368"/>
        <v>May-14</v>
      </c>
      <c r="L5932" s="20">
        <f t="shared" si="371"/>
        <v>5827</v>
      </c>
      <c r="M5932" s="21">
        <f t="shared" si="369"/>
        <v>0.12715634117041366</v>
      </c>
    </row>
    <row r="5933" spans="1:13" x14ac:dyDescent="0.3">
      <c r="A5933" s="128">
        <v>41780</v>
      </c>
      <c r="B5933" s="87" t="s">
        <v>43</v>
      </c>
      <c r="C5933" s="114">
        <v>19.2</v>
      </c>
      <c r="D5933" s="87" t="s">
        <v>31</v>
      </c>
      <c r="E5933" s="87" t="s">
        <v>8129</v>
      </c>
      <c r="F5933" s="114">
        <v>4.5</v>
      </c>
      <c r="G5933" s="70">
        <v>1</v>
      </c>
      <c r="H5933" s="71" t="s">
        <v>6518</v>
      </c>
      <c r="I5933" s="63">
        <v>-1</v>
      </c>
      <c r="J5933" s="18">
        <f t="shared" si="370"/>
        <v>739.9400000000004</v>
      </c>
      <c r="K5933" s="19" t="str">
        <f t="shared" si="368"/>
        <v>May-14</v>
      </c>
      <c r="L5933" s="20">
        <f t="shared" si="371"/>
        <v>5828</v>
      </c>
      <c r="M5933" s="21">
        <f t="shared" si="369"/>
        <v>0.12696293754289642</v>
      </c>
    </row>
    <row r="5934" spans="1:13" x14ac:dyDescent="0.3">
      <c r="A5934" s="128">
        <v>41780</v>
      </c>
      <c r="B5934" s="87" t="s">
        <v>41</v>
      </c>
      <c r="C5934" s="114">
        <v>20.100000000000001</v>
      </c>
      <c r="D5934" s="87" t="s">
        <v>31</v>
      </c>
      <c r="E5934" s="87" t="s">
        <v>3689</v>
      </c>
      <c r="F5934" s="114">
        <v>5</v>
      </c>
      <c r="G5934" s="70">
        <v>1</v>
      </c>
      <c r="H5934" s="71" t="s">
        <v>6512</v>
      </c>
      <c r="I5934" s="63">
        <v>-1</v>
      </c>
      <c r="J5934" s="18">
        <f t="shared" si="370"/>
        <v>738.9400000000004</v>
      </c>
      <c r="K5934" s="19" t="str">
        <f t="shared" si="368"/>
        <v>May-14</v>
      </c>
      <c r="L5934" s="20">
        <f t="shared" si="371"/>
        <v>5829</v>
      </c>
      <c r="M5934" s="21">
        <f t="shared" si="369"/>
        <v>0.12676960027448969</v>
      </c>
    </row>
    <row r="5935" spans="1:13" x14ac:dyDescent="0.3">
      <c r="A5935" s="112">
        <v>41781</v>
      </c>
      <c r="B5935" s="87" t="s">
        <v>141</v>
      </c>
      <c r="C5935" s="102">
        <v>0.59027777777777779</v>
      </c>
      <c r="D5935" s="87" t="s">
        <v>31</v>
      </c>
      <c r="E5935" s="87" t="s">
        <v>1995</v>
      </c>
      <c r="F5935" s="113">
        <v>3.5</v>
      </c>
      <c r="G5935" s="88">
        <v>1</v>
      </c>
      <c r="H5935" s="87" t="s">
        <v>42</v>
      </c>
      <c r="I5935" s="23">
        <v>2.25</v>
      </c>
      <c r="J5935" s="18">
        <f t="shared" si="370"/>
        <v>741.1900000000004</v>
      </c>
      <c r="K5935" s="19" t="str">
        <f t="shared" si="368"/>
        <v>May-14</v>
      </c>
      <c r="L5935" s="20">
        <f t="shared" si="371"/>
        <v>5830</v>
      </c>
      <c r="M5935" s="21">
        <f t="shared" si="369"/>
        <v>0.12713379073756439</v>
      </c>
    </row>
    <row r="5936" spans="1:13" x14ac:dyDescent="0.3">
      <c r="A5936" s="112">
        <v>41781</v>
      </c>
      <c r="B5936" s="87" t="s">
        <v>143</v>
      </c>
      <c r="C5936" s="102">
        <v>0.65277777777777779</v>
      </c>
      <c r="D5936" s="87" t="s">
        <v>31</v>
      </c>
      <c r="E5936" s="87" t="s">
        <v>719</v>
      </c>
      <c r="F5936" s="113">
        <v>3.5</v>
      </c>
      <c r="G5936" s="88">
        <v>1</v>
      </c>
      <c r="H5936" s="87" t="s">
        <v>33</v>
      </c>
      <c r="I5936" s="23">
        <v>-1</v>
      </c>
      <c r="J5936" s="18">
        <f t="shared" si="370"/>
        <v>740.1900000000004</v>
      </c>
      <c r="K5936" s="19" t="str">
        <f t="shared" si="368"/>
        <v>May-14</v>
      </c>
      <c r="L5936" s="20">
        <f t="shared" si="371"/>
        <v>5831</v>
      </c>
      <c r="M5936" s="21">
        <f t="shared" si="369"/>
        <v>0.12694049048190711</v>
      </c>
    </row>
    <row r="5937" spans="1:13" x14ac:dyDescent="0.3">
      <c r="A5937" s="112">
        <v>41781</v>
      </c>
      <c r="B5937" s="87" t="s">
        <v>141</v>
      </c>
      <c r="C5937" s="102">
        <v>0.68402777777777779</v>
      </c>
      <c r="D5937" s="87" t="s">
        <v>31</v>
      </c>
      <c r="E5937" s="87" t="s">
        <v>1996</v>
      </c>
      <c r="F5937" s="113">
        <v>3.75</v>
      </c>
      <c r="G5937" s="88">
        <v>1</v>
      </c>
      <c r="H5937" s="87" t="s">
        <v>33</v>
      </c>
      <c r="I5937" s="23">
        <v>-1</v>
      </c>
      <c r="J5937" s="18">
        <f t="shared" si="370"/>
        <v>739.1900000000004</v>
      </c>
      <c r="K5937" s="19" t="str">
        <f t="shared" si="368"/>
        <v>May-14</v>
      </c>
      <c r="L5937" s="20">
        <f t="shared" si="371"/>
        <v>5832</v>
      </c>
      <c r="M5937" s="21">
        <f t="shared" si="369"/>
        <v>0.12674725651577509</v>
      </c>
    </row>
    <row r="5938" spans="1:13" x14ac:dyDescent="0.3">
      <c r="A5938" s="112">
        <v>41781</v>
      </c>
      <c r="B5938" s="87" t="s">
        <v>49</v>
      </c>
      <c r="C5938" s="102">
        <v>0.69097222222222221</v>
      </c>
      <c r="D5938" s="87" t="s">
        <v>31</v>
      </c>
      <c r="E5938" s="87" t="s">
        <v>1997</v>
      </c>
      <c r="F5938" s="113">
        <v>3.25</v>
      </c>
      <c r="G5938" s="88">
        <v>1</v>
      </c>
      <c r="H5938" s="87" t="s">
        <v>33</v>
      </c>
      <c r="I5938" s="23">
        <v>-1</v>
      </c>
      <c r="J5938" s="18">
        <f t="shared" si="370"/>
        <v>738.1900000000004</v>
      </c>
      <c r="K5938" s="19" t="str">
        <f t="shared" si="368"/>
        <v>May-14</v>
      </c>
      <c r="L5938" s="20">
        <f t="shared" si="371"/>
        <v>5833</v>
      </c>
      <c r="M5938" s="21">
        <f t="shared" si="369"/>
        <v>0.12655408880507465</v>
      </c>
    </row>
    <row r="5939" spans="1:13" x14ac:dyDescent="0.3">
      <c r="A5939" s="112">
        <v>41781</v>
      </c>
      <c r="B5939" s="87" t="s">
        <v>37</v>
      </c>
      <c r="C5939" s="102">
        <v>0.84722222222222221</v>
      </c>
      <c r="D5939" s="87" t="s">
        <v>31</v>
      </c>
      <c r="E5939" s="87" t="s">
        <v>1998</v>
      </c>
      <c r="F5939" s="113">
        <v>3.25</v>
      </c>
      <c r="G5939" s="88">
        <v>1</v>
      </c>
      <c r="H5939" s="87" t="s">
        <v>33</v>
      </c>
      <c r="I5939" s="23">
        <v>-1</v>
      </c>
      <c r="J5939" s="18">
        <f t="shared" si="370"/>
        <v>737.1900000000004</v>
      </c>
      <c r="K5939" s="19" t="str">
        <f t="shared" si="368"/>
        <v>May-14</v>
      </c>
      <c r="L5939" s="20">
        <f t="shared" si="371"/>
        <v>5834</v>
      </c>
      <c r="M5939" s="21">
        <f t="shared" si="369"/>
        <v>0.12636098731573542</v>
      </c>
    </row>
    <row r="5940" spans="1:13" x14ac:dyDescent="0.3">
      <c r="A5940" s="129">
        <v>41781</v>
      </c>
      <c r="B5940" s="126" t="s">
        <v>141</v>
      </c>
      <c r="C5940" s="125">
        <v>14.4</v>
      </c>
      <c r="D5940" s="87" t="s">
        <v>31</v>
      </c>
      <c r="E5940" s="126" t="s">
        <v>2063</v>
      </c>
      <c r="F5940" s="127">
        <v>4.5</v>
      </c>
      <c r="G5940" s="70">
        <v>1</v>
      </c>
      <c r="H5940" s="69">
        <v>2</v>
      </c>
      <c r="I5940" s="79">
        <v>-1</v>
      </c>
      <c r="J5940" s="18">
        <f t="shared" si="370"/>
        <v>736.1900000000004</v>
      </c>
      <c r="K5940" s="19" t="str">
        <f t="shared" si="368"/>
        <v>May-14</v>
      </c>
      <c r="L5940" s="20">
        <f t="shared" si="371"/>
        <v>5835</v>
      </c>
      <c r="M5940" s="21">
        <f t="shared" si="369"/>
        <v>0.12616795201371045</v>
      </c>
    </row>
    <row r="5941" spans="1:13" x14ac:dyDescent="0.3">
      <c r="A5941" s="129">
        <v>41781</v>
      </c>
      <c r="B5941" s="126" t="s">
        <v>49</v>
      </c>
      <c r="C5941" s="125">
        <v>15.25</v>
      </c>
      <c r="D5941" s="87" t="s">
        <v>31</v>
      </c>
      <c r="E5941" s="126" t="s">
        <v>8863</v>
      </c>
      <c r="F5941" s="127">
        <v>5.5</v>
      </c>
      <c r="G5941" s="70">
        <v>1</v>
      </c>
      <c r="H5941" s="69">
        <v>1</v>
      </c>
      <c r="I5941" s="79">
        <v>4.5</v>
      </c>
      <c r="J5941" s="18">
        <f t="shared" si="370"/>
        <v>740.6900000000004</v>
      </c>
      <c r="K5941" s="19" t="str">
        <f t="shared" si="368"/>
        <v>May-14</v>
      </c>
      <c r="L5941" s="20">
        <f t="shared" si="371"/>
        <v>5836</v>
      </c>
      <c r="M5941" s="21">
        <f t="shared" si="369"/>
        <v>0.12691740918437291</v>
      </c>
    </row>
    <row r="5942" spans="1:13" x14ac:dyDescent="0.3">
      <c r="A5942" s="129">
        <v>41781</v>
      </c>
      <c r="B5942" s="126" t="s">
        <v>143</v>
      </c>
      <c r="C5942" s="125">
        <v>16.5</v>
      </c>
      <c r="D5942" s="87" t="s">
        <v>31</v>
      </c>
      <c r="E5942" s="126" t="s">
        <v>7914</v>
      </c>
      <c r="F5942" s="127">
        <v>5</v>
      </c>
      <c r="G5942" s="70">
        <v>1</v>
      </c>
      <c r="H5942" s="69">
        <v>3</v>
      </c>
      <c r="I5942" s="79">
        <v>-1</v>
      </c>
      <c r="J5942" s="18">
        <f t="shared" si="370"/>
        <v>739.6900000000004</v>
      </c>
      <c r="K5942" s="19" t="str">
        <f t="shared" si="368"/>
        <v>May-14</v>
      </c>
      <c r="L5942" s="20">
        <f t="shared" si="371"/>
        <v>5837</v>
      </c>
      <c r="M5942" s="21">
        <f t="shared" si="369"/>
        <v>0.1267243446976187</v>
      </c>
    </row>
    <row r="5943" spans="1:13" x14ac:dyDescent="0.3">
      <c r="A5943" s="128">
        <v>41781</v>
      </c>
      <c r="B5943" s="87" t="s">
        <v>96</v>
      </c>
      <c r="C5943" s="114">
        <v>19.350000000000001</v>
      </c>
      <c r="D5943" s="87" t="s">
        <v>31</v>
      </c>
      <c r="E5943" s="87" t="s">
        <v>8861</v>
      </c>
      <c r="F5943" s="114">
        <v>4.33</v>
      </c>
      <c r="G5943" s="70">
        <v>1</v>
      </c>
      <c r="H5943" s="71" t="s">
        <v>6526</v>
      </c>
      <c r="I5943" s="63">
        <v>3.33</v>
      </c>
      <c r="J5943" s="18">
        <f t="shared" si="370"/>
        <v>743.02000000000044</v>
      </c>
      <c r="K5943" s="19" t="str">
        <f t="shared" si="368"/>
        <v>May-14</v>
      </c>
      <c r="L5943" s="20">
        <f t="shared" si="371"/>
        <v>5838</v>
      </c>
      <c r="M5943" s="21">
        <f t="shared" si="369"/>
        <v>0.12727303871188772</v>
      </c>
    </row>
    <row r="5944" spans="1:13" x14ac:dyDescent="0.3">
      <c r="A5944" s="128">
        <v>41781</v>
      </c>
      <c r="B5944" s="87" t="s">
        <v>37</v>
      </c>
      <c r="C5944" s="114">
        <v>19.5</v>
      </c>
      <c r="D5944" s="87" t="s">
        <v>31</v>
      </c>
      <c r="E5944" s="87" t="s">
        <v>663</v>
      </c>
      <c r="F5944" s="114">
        <v>5</v>
      </c>
      <c r="G5944" s="70">
        <v>1</v>
      </c>
      <c r="H5944" s="71" t="s">
        <v>6526</v>
      </c>
      <c r="I5944" s="63">
        <v>4</v>
      </c>
      <c r="J5944" s="18">
        <f t="shared" si="370"/>
        <v>747.02000000000044</v>
      </c>
      <c r="K5944" s="19" t="str">
        <f t="shared" si="368"/>
        <v>May-14</v>
      </c>
      <c r="L5944" s="20">
        <f t="shared" si="371"/>
        <v>5839</v>
      </c>
      <c r="M5944" s="21">
        <f t="shared" si="369"/>
        <v>0.12793629046069541</v>
      </c>
    </row>
    <row r="5945" spans="1:13" x14ac:dyDescent="0.3">
      <c r="A5945" s="128">
        <v>41781</v>
      </c>
      <c r="B5945" s="87" t="s">
        <v>37</v>
      </c>
      <c r="C5945" s="114">
        <v>20.2</v>
      </c>
      <c r="D5945" s="87" t="s">
        <v>31</v>
      </c>
      <c r="E5945" s="87" t="s">
        <v>8862</v>
      </c>
      <c r="F5945" s="114">
        <v>6</v>
      </c>
      <c r="G5945" s="70">
        <v>1</v>
      </c>
      <c r="H5945" s="71" t="s">
        <v>6526</v>
      </c>
      <c r="I5945" s="63">
        <v>5</v>
      </c>
      <c r="J5945" s="18">
        <f t="shared" si="370"/>
        <v>752.02000000000044</v>
      </c>
      <c r="K5945" s="19" t="str">
        <f t="shared" si="368"/>
        <v>May-14</v>
      </c>
      <c r="L5945" s="20">
        <f t="shared" si="371"/>
        <v>5840</v>
      </c>
      <c r="M5945" s="21">
        <f t="shared" si="369"/>
        <v>0.12877054794520557</v>
      </c>
    </row>
    <row r="5946" spans="1:13" x14ac:dyDescent="0.3">
      <c r="A5946" s="112">
        <v>41782</v>
      </c>
      <c r="B5946" s="87" t="s">
        <v>141</v>
      </c>
      <c r="C5946" s="102">
        <v>0.64236111111111105</v>
      </c>
      <c r="D5946" s="87" t="s">
        <v>31</v>
      </c>
      <c r="E5946" s="87" t="s">
        <v>1999</v>
      </c>
      <c r="F5946" s="113">
        <v>3.5</v>
      </c>
      <c r="G5946" s="88">
        <v>1</v>
      </c>
      <c r="H5946" s="87" t="s">
        <v>33</v>
      </c>
      <c r="I5946" s="23">
        <v>-1</v>
      </c>
      <c r="J5946" s="18">
        <f t="shared" si="370"/>
        <v>751.02000000000044</v>
      </c>
      <c r="K5946" s="19" t="str">
        <f t="shared" si="368"/>
        <v>May-14</v>
      </c>
      <c r="L5946" s="20">
        <f t="shared" si="371"/>
        <v>5841</v>
      </c>
      <c r="M5946" s="21">
        <f t="shared" si="369"/>
        <v>0.12857729840780696</v>
      </c>
    </row>
    <row r="5947" spans="1:13" x14ac:dyDescent="0.3">
      <c r="A5947" s="112">
        <v>41782</v>
      </c>
      <c r="B5947" s="87" t="s">
        <v>35</v>
      </c>
      <c r="C5947" s="102">
        <v>0.67708333333333337</v>
      </c>
      <c r="D5947" s="87" t="s">
        <v>31</v>
      </c>
      <c r="E5947" s="87" t="s">
        <v>1942</v>
      </c>
      <c r="F5947" s="113">
        <v>3</v>
      </c>
      <c r="G5947" s="88">
        <v>1</v>
      </c>
      <c r="H5947" s="87" t="s">
        <v>42</v>
      </c>
      <c r="I5947" s="23">
        <v>2.25</v>
      </c>
      <c r="J5947" s="18">
        <f t="shared" si="370"/>
        <v>753.27000000000044</v>
      </c>
      <c r="K5947" s="19" t="str">
        <f t="shared" si="368"/>
        <v>May-14</v>
      </c>
      <c r="L5947" s="20">
        <f t="shared" si="371"/>
        <v>5842</v>
      </c>
      <c r="M5947" s="21">
        <f t="shared" si="369"/>
        <v>0.12894043135912367</v>
      </c>
    </row>
    <row r="5948" spans="1:13" x14ac:dyDescent="0.3">
      <c r="A5948" s="112">
        <v>41782</v>
      </c>
      <c r="B5948" s="87" t="s">
        <v>48</v>
      </c>
      <c r="C5948" s="102">
        <v>0.77083333333333337</v>
      </c>
      <c r="D5948" s="87" t="s">
        <v>31</v>
      </c>
      <c r="E5948" s="87" t="s">
        <v>2000</v>
      </c>
      <c r="F5948" s="113">
        <v>4</v>
      </c>
      <c r="G5948" s="88">
        <v>1</v>
      </c>
      <c r="H5948" s="87" t="s">
        <v>33</v>
      </c>
      <c r="I5948" s="23">
        <v>-1</v>
      </c>
      <c r="J5948" s="18">
        <f t="shared" si="370"/>
        <v>752.27000000000044</v>
      </c>
      <c r="K5948" s="19" t="str">
        <f t="shared" si="368"/>
        <v>May-14</v>
      </c>
      <c r="L5948" s="20">
        <f t="shared" si="371"/>
        <v>5843</v>
      </c>
      <c r="M5948" s="21">
        <f t="shared" si="369"/>
        <v>0.12874721889440363</v>
      </c>
    </row>
    <row r="5949" spans="1:13" x14ac:dyDescent="0.3">
      <c r="A5949" s="129">
        <v>41782</v>
      </c>
      <c r="B5949" s="126" t="s">
        <v>46</v>
      </c>
      <c r="C5949" s="125">
        <v>14.4</v>
      </c>
      <c r="D5949" s="87" t="s">
        <v>31</v>
      </c>
      <c r="E5949" s="126" t="s">
        <v>1663</v>
      </c>
      <c r="F5949" s="127">
        <v>6</v>
      </c>
      <c r="G5949" s="70">
        <v>1</v>
      </c>
      <c r="H5949" s="69">
        <v>7</v>
      </c>
      <c r="I5949" s="79">
        <v>-1</v>
      </c>
      <c r="J5949" s="18">
        <f t="shared" si="370"/>
        <v>751.27000000000044</v>
      </c>
      <c r="K5949" s="19" t="str">
        <f t="shared" si="368"/>
        <v>May-14</v>
      </c>
      <c r="L5949" s="20">
        <f t="shared" si="371"/>
        <v>5844</v>
      </c>
      <c r="M5949" s="21">
        <f t="shared" si="369"/>
        <v>0.12855407255304593</v>
      </c>
    </row>
    <row r="5950" spans="1:13" x14ac:dyDescent="0.3">
      <c r="A5950" s="129">
        <v>41782</v>
      </c>
      <c r="B5950" s="126" t="s">
        <v>46</v>
      </c>
      <c r="C5950" s="125">
        <v>14.4</v>
      </c>
      <c r="D5950" s="87" t="s">
        <v>31</v>
      </c>
      <c r="E5950" s="126" t="s">
        <v>8867</v>
      </c>
      <c r="F5950" s="127">
        <v>4.33</v>
      </c>
      <c r="G5950" s="70">
        <v>1</v>
      </c>
      <c r="H5950" s="69">
        <v>1</v>
      </c>
      <c r="I5950" s="79">
        <v>3.5</v>
      </c>
      <c r="J5950" s="18">
        <f t="shared" si="370"/>
        <v>754.77000000000044</v>
      </c>
      <c r="K5950" s="19" t="str">
        <f t="shared" si="368"/>
        <v>May-14</v>
      </c>
      <c r="L5950" s="20">
        <f t="shared" si="371"/>
        <v>5845</v>
      </c>
      <c r="M5950" s="21">
        <f t="shared" si="369"/>
        <v>0.12913088109495302</v>
      </c>
    </row>
    <row r="5951" spans="1:13" x14ac:dyDescent="0.3">
      <c r="A5951" s="129">
        <v>41782</v>
      </c>
      <c r="B5951" s="126" t="s">
        <v>35</v>
      </c>
      <c r="C5951" s="125">
        <v>15.4</v>
      </c>
      <c r="D5951" s="87" t="s">
        <v>31</v>
      </c>
      <c r="E5951" s="126" t="s">
        <v>7237</v>
      </c>
      <c r="F5951" s="127">
        <v>5.5</v>
      </c>
      <c r="G5951" s="70">
        <v>1</v>
      </c>
      <c r="H5951" s="69">
        <v>1</v>
      </c>
      <c r="I5951" s="79">
        <v>3.37</v>
      </c>
      <c r="J5951" s="18">
        <f t="shared" si="370"/>
        <v>758.14000000000044</v>
      </c>
      <c r="K5951" s="19" t="str">
        <f t="shared" si="368"/>
        <v>May-14</v>
      </c>
      <c r="L5951" s="20">
        <f t="shared" si="371"/>
        <v>5846</v>
      </c>
      <c r="M5951" s="21">
        <f t="shared" si="369"/>
        <v>0.12968525487512836</v>
      </c>
    </row>
    <row r="5952" spans="1:13" x14ac:dyDescent="0.3">
      <c r="A5952" s="129">
        <v>41782</v>
      </c>
      <c r="B5952" s="126" t="s">
        <v>46</v>
      </c>
      <c r="C5952" s="125">
        <v>17</v>
      </c>
      <c r="D5952" s="87" t="s">
        <v>31</v>
      </c>
      <c r="E5952" s="126" t="s">
        <v>8707</v>
      </c>
      <c r="F5952" s="127">
        <v>5</v>
      </c>
      <c r="G5952" s="70">
        <v>1</v>
      </c>
      <c r="H5952" s="69">
        <v>3</v>
      </c>
      <c r="I5952" s="79">
        <v>-1</v>
      </c>
      <c r="J5952" s="18">
        <f t="shared" si="370"/>
        <v>757.14000000000044</v>
      </c>
      <c r="K5952" s="19" t="str">
        <f t="shared" si="368"/>
        <v>May-14</v>
      </c>
      <c r="L5952" s="20">
        <f t="shared" si="371"/>
        <v>5847</v>
      </c>
      <c r="M5952" s="21">
        <f t="shared" si="369"/>
        <v>0.12949204720369428</v>
      </c>
    </row>
    <row r="5953" spans="1:13" x14ac:dyDescent="0.3">
      <c r="A5953" s="129">
        <v>41782</v>
      </c>
      <c r="B5953" s="126" t="s">
        <v>141</v>
      </c>
      <c r="C5953" s="125">
        <v>17.100000000000001</v>
      </c>
      <c r="D5953" s="87" t="s">
        <v>31</v>
      </c>
      <c r="E5953" s="126" t="s">
        <v>2338</v>
      </c>
      <c r="F5953" s="127">
        <v>4.33</v>
      </c>
      <c r="G5953" s="70">
        <v>1</v>
      </c>
      <c r="H5953" s="69">
        <v>2</v>
      </c>
      <c r="I5953" s="79">
        <v>-1</v>
      </c>
      <c r="J5953" s="18">
        <f t="shared" si="370"/>
        <v>756.14000000000044</v>
      </c>
      <c r="K5953" s="19" t="str">
        <f t="shared" si="368"/>
        <v>May-14</v>
      </c>
      <c r="L5953" s="20">
        <f t="shared" si="371"/>
        <v>5848</v>
      </c>
      <c r="M5953" s="21">
        <f t="shared" si="369"/>
        <v>0.1292989056087552</v>
      </c>
    </row>
    <row r="5954" spans="1:13" x14ac:dyDescent="0.3">
      <c r="A5954" s="129">
        <v>41782</v>
      </c>
      <c r="B5954" s="126" t="s">
        <v>141</v>
      </c>
      <c r="C5954" s="125">
        <v>17.100000000000001</v>
      </c>
      <c r="D5954" s="87" t="s">
        <v>31</v>
      </c>
      <c r="E5954" s="126" t="s">
        <v>2464</v>
      </c>
      <c r="F5954" s="127">
        <v>5.5</v>
      </c>
      <c r="G5954" s="70">
        <v>1</v>
      </c>
      <c r="H5954" s="69">
        <v>3</v>
      </c>
      <c r="I5954" s="79">
        <v>-1</v>
      </c>
      <c r="J5954" s="18">
        <f t="shared" si="370"/>
        <v>755.14000000000044</v>
      </c>
      <c r="K5954" s="19" t="str">
        <f t="shared" ref="K5954:K6017" si="372">TEXT(A5954,"MMM-yy")</f>
        <v>May-14</v>
      </c>
      <c r="L5954" s="20">
        <f t="shared" si="371"/>
        <v>5849</v>
      </c>
      <c r="M5954" s="21">
        <f t="shared" ref="M5954:M6017" si="373">J5954/L5954</f>
        <v>0.12910583005641998</v>
      </c>
    </row>
    <row r="5955" spans="1:13" x14ac:dyDescent="0.3">
      <c r="A5955" s="128">
        <v>41782</v>
      </c>
      <c r="B5955" s="87" t="s">
        <v>48</v>
      </c>
      <c r="C5955" s="114">
        <v>19</v>
      </c>
      <c r="D5955" s="87" t="s">
        <v>31</v>
      </c>
      <c r="E5955" s="87" t="s">
        <v>8864</v>
      </c>
      <c r="F5955" s="114">
        <v>4.5</v>
      </c>
      <c r="G5955" s="70">
        <v>1</v>
      </c>
      <c r="H5955" s="71" t="s">
        <v>6526</v>
      </c>
      <c r="I5955" s="63">
        <v>3.5</v>
      </c>
      <c r="J5955" s="18">
        <f t="shared" ref="J5955:J6018" si="374">J5954+I5955</f>
        <v>758.64000000000044</v>
      </c>
      <c r="K5955" s="19" t="str">
        <f t="shared" si="372"/>
        <v>May-14</v>
      </c>
      <c r="L5955" s="20">
        <f t="shared" ref="L5955:L6018" si="375">L5954+G5955</f>
        <v>5850</v>
      </c>
      <c r="M5955" s="21">
        <f t="shared" si="373"/>
        <v>0.12968205128205135</v>
      </c>
    </row>
    <row r="5956" spans="1:13" x14ac:dyDescent="0.3">
      <c r="A5956" s="128">
        <v>41782</v>
      </c>
      <c r="B5956" s="87" t="s">
        <v>48</v>
      </c>
      <c r="C5956" s="114">
        <v>19.3</v>
      </c>
      <c r="D5956" s="87" t="s">
        <v>31</v>
      </c>
      <c r="E5956" s="87" t="s">
        <v>8865</v>
      </c>
      <c r="F5956" s="114">
        <v>4.33</v>
      </c>
      <c r="G5956" s="70">
        <v>1</v>
      </c>
      <c r="H5956" s="71" t="s">
        <v>6518</v>
      </c>
      <c r="I5956" s="63">
        <v>-1</v>
      </c>
      <c r="J5956" s="18">
        <f t="shared" si="374"/>
        <v>757.64000000000044</v>
      </c>
      <c r="K5956" s="19" t="str">
        <f t="shared" si="372"/>
        <v>May-14</v>
      </c>
      <c r="L5956" s="20">
        <f t="shared" si="375"/>
        <v>5851</v>
      </c>
      <c r="M5956" s="21">
        <f t="shared" si="373"/>
        <v>0.12948897624337727</v>
      </c>
    </row>
    <row r="5957" spans="1:13" x14ac:dyDescent="0.3">
      <c r="A5957" s="128">
        <v>41782</v>
      </c>
      <c r="B5957" s="87" t="s">
        <v>48</v>
      </c>
      <c r="C5957" s="114">
        <v>20</v>
      </c>
      <c r="D5957" s="87" t="s">
        <v>31</v>
      </c>
      <c r="E5957" s="87" t="s">
        <v>7006</v>
      </c>
      <c r="F5957" s="114">
        <v>5.5</v>
      </c>
      <c r="G5957" s="70">
        <v>1</v>
      </c>
      <c r="H5957" s="71" t="s">
        <v>6526</v>
      </c>
      <c r="I5957" s="63">
        <v>4.5</v>
      </c>
      <c r="J5957" s="18">
        <f t="shared" si="374"/>
        <v>762.14000000000044</v>
      </c>
      <c r="K5957" s="19" t="str">
        <f t="shared" si="372"/>
        <v>May-14</v>
      </c>
      <c r="L5957" s="20">
        <f t="shared" si="375"/>
        <v>5852</v>
      </c>
      <c r="M5957" s="21">
        <f t="shared" si="373"/>
        <v>0.13023581681476426</v>
      </c>
    </row>
    <row r="5958" spans="1:13" x14ac:dyDescent="0.3">
      <c r="A5958" s="128">
        <v>41782</v>
      </c>
      <c r="B5958" s="87" t="s">
        <v>48</v>
      </c>
      <c r="C5958" s="114">
        <v>21</v>
      </c>
      <c r="D5958" s="87" t="s">
        <v>31</v>
      </c>
      <c r="E5958" s="87" t="s">
        <v>8866</v>
      </c>
      <c r="F5958" s="114">
        <v>5</v>
      </c>
      <c r="G5958" s="70">
        <v>1</v>
      </c>
      <c r="H5958" s="71" t="s">
        <v>6518</v>
      </c>
      <c r="I5958" s="63">
        <v>-1</v>
      </c>
      <c r="J5958" s="18">
        <f t="shared" si="374"/>
        <v>761.14000000000044</v>
      </c>
      <c r="K5958" s="19" t="str">
        <f t="shared" si="372"/>
        <v>May-14</v>
      </c>
      <c r="L5958" s="20">
        <f t="shared" si="375"/>
        <v>5853</v>
      </c>
      <c r="M5958" s="21">
        <f t="shared" si="373"/>
        <v>0.1300427131385615</v>
      </c>
    </row>
    <row r="5959" spans="1:13" x14ac:dyDescent="0.3">
      <c r="A5959" s="112">
        <v>41783</v>
      </c>
      <c r="B5959" s="87" t="s">
        <v>61</v>
      </c>
      <c r="C5959" s="102">
        <v>0.59375</v>
      </c>
      <c r="D5959" s="87" t="s">
        <v>31</v>
      </c>
      <c r="E5959" s="87" t="s">
        <v>2001</v>
      </c>
      <c r="F5959" s="113">
        <v>3.75</v>
      </c>
      <c r="G5959" s="88">
        <v>1</v>
      </c>
      <c r="H5959" s="87" t="s">
        <v>33</v>
      </c>
      <c r="I5959" s="23">
        <v>-1</v>
      </c>
      <c r="J5959" s="18">
        <f t="shared" si="374"/>
        <v>760.14000000000044</v>
      </c>
      <c r="K5959" s="19" t="str">
        <f t="shared" si="372"/>
        <v>May-14</v>
      </c>
      <c r="L5959" s="20">
        <f t="shared" si="375"/>
        <v>5854</v>
      </c>
      <c r="M5959" s="21">
        <f t="shared" si="373"/>
        <v>0.12984967543559967</v>
      </c>
    </row>
    <row r="5960" spans="1:13" x14ac:dyDescent="0.3">
      <c r="A5960" s="112">
        <v>41783</v>
      </c>
      <c r="B5960" s="87" t="s">
        <v>57</v>
      </c>
      <c r="C5960" s="102">
        <v>0.62847222222222221</v>
      </c>
      <c r="D5960" s="87" t="s">
        <v>31</v>
      </c>
      <c r="E5960" s="87" t="s">
        <v>2002</v>
      </c>
      <c r="F5960" s="113">
        <v>3.5</v>
      </c>
      <c r="G5960" s="88">
        <v>1</v>
      </c>
      <c r="H5960" s="87" t="s">
        <v>42</v>
      </c>
      <c r="I5960" s="23">
        <v>2.12</v>
      </c>
      <c r="J5960" s="18">
        <f t="shared" si="374"/>
        <v>762.26000000000045</v>
      </c>
      <c r="K5960" s="19" t="str">
        <f t="shared" si="372"/>
        <v>May-14</v>
      </c>
      <c r="L5960" s="20">
        <f t="shared" si="375"/>
        <v>5855</v>
      </c>
      <c r="M5960" s="21">
        <f t="shared" si="373"/>
        <v>0.13018958155422725</v>
      </c>
    </row>
    <row r="5961" spans="1:13" x14ac:dyDescent="0.3">
      <c r="A5961" s="112">
        <v>41783</v>
      </c>
      <c r="B5961" s="87" t="s">
        <v>141</v>
      </c>
      <c r="C5961" s="102">
        <v>0.67013888888888884</v>
      </c>
      <c r="D5961" s="87" t="s">
        <v>31</v>
      </c>
      <c r="E5961" s="87" t="s">
        <v>2003</v>
      </c>
      <c r="F5961" s="113">
        <v>3</v>
      </c>
      <c r="G5961" s="88">
        <v>1</v>
      </c>
      <c r="H5961" s="87" t="s">
        <v>33</v>
      </c>
      <c r="I5961" s="23">
        <v>-1</v>
      </c>
      <c r="J5961" s="18">
        <f t="shared" si="374"/>
        <v>761.26000000000045</v>
      </c>
      <c r="K5961" s="19" t="str">
        <f t="shared" si="372"/>
        <v>May-14</v>
      </c>
      <c r="L5961" s="20">
        <f t="shared" si="375"/>
        <v>5856</v>
      </c>
      <c r="M5961" s="21">
        <f t="shared" si="373"/>
        <v>0.12999658469945363</v>
      </c>
    </row>
    <row r="5962" spans="1:13" x14ac:dyDescent="0.3">
      <c r="A5962" s="112">
        <v>41783</v>
      </c>
      <c r="B5962" s="87" t="s">
        <v>61</v>
      </c>
      <c r="C5962" s="102">
        <v>0.71527777777777779</v>
      </c>
      <c r="D5962" s="87" t="s">
        <v>31</v>
      </c>
      <c r="E5962" s="87" t="s">
        <v>2004</v>
      </c>
      <c r="F5962" s="113">
        <v>4</v>
      </c>
      <c r="G5962" s="88">
        <v>1</v>
      </c>
      <c r="H5962" s="87" t="s">
        <v>33</v>
      </c>
      <c r="I5962" s="23">
        <v>-1</v>
      </c>
      <c r="J5962" s="18">
        <f t="shared" si="374"/>
        <v>760.26000000000045</v>
      </c>
      <c r="K5962" s="19" t="str">
        <f t="shared" si="372"/>
        <v>May-14</v>
      </c>
      <c r="L5962" s="20">
        <f t="shared" si="375"/>
        <v>5857</v>
      </c>
      <c r="M5962" s="21">
        <f t="shared" si="373"/>
        <v>0.12980365374765246</v>
      </c>
    </row>
    <row r="5963" spans="1:13" x14ac:dyDescent="0.3">
      <c r="A5963" s="129">
        <v>41783</v>
      </c>
      <c r="B5963" s="126" t="s">
        <v>141</v>
      </c>
      <c r="C5963" s="125">
        <v>14.55</v>
      </c>
      <c r="D5963" s="87" t="s">
        <v>31</v>
      </c>
      <c r="E5963" s="126" t="s">
        <v>8871</v>
      </c>
      <c r="F5963" s="127">
        <v>5.5</v>
      </c>
      <c r="G5963" s="70">
        <v>1</v>
      </c>
      <c r="H5963" s="69">
        <v>9</v>
      </c>
      <c r="I5963" s="79">
        <v>-1</v>
      </c>
      <c r="J5963" s="18">
        <f t="shared" si="374"/>
        <v>759.26000000000045</v>
      </c>
      <c r="K5963" s="19" t="str">
        <f t="shared" si="372"/>
        <v>May-14</v>
      </c>
      <c r="L5963" s="20">
        <f t="shared" si="375"/>
        <v>5858</v>
      </c>
      <c r="M5963" s="21">
        <f t="shared" si="373"/>
        <v>0.12961078866507347</v>
      </c>
    </row>
    <row r="5964" spans="1:13" x14ac:dyDescent="0.3">
      <c r="A5964" s="129">
        <v>41783</v>
      </c>
      <c r="B5964" s="126" t="s">
        <v>57</v>
      </c>
      <c r="C5964" s="125">
        <v>15.4</v>
      </c>
      <c r="D5964" s="87" t="s">
        <v>31</v>
      </c>
      <c r="E5964" s="126" t="s">
        <v>3107</v>
      </c>
      <c r="F5964" s="127">
        <v>6</v>
      </c>
      <c r="G5964" s="70">
        <v>1</v>
      </c>
      <c r="H5964" s="69">
        <v>6</v>
      </c>
      <c r="I5964" s="79">
        <v>-1</v>
      </c>
      <c r="J5964" s="18">
        <f t="shared" si="374"/>
        <v>758.26000000000045</v>
      </c>
      <c r="K5964" s="19" t="str">
        <f t="shared" si="372"/>
        <v>May-14</v>
      </c>
      <c r="L5964" s="20">
        <f t="shared" si="375"/>
        <v>5859</v>
      </c>
      <c r="M5964" s="21">
        <f t="shared" si="373"/>
        <v>0.12941798941798949</v>
      </c>
    </row>
    <row r="5965" spans="1:13" x14ac:dyDescent="0.3">
      <c r="A5965" s="129">
        <v>41783</v>
      </c>
      <c r="B5965" s="126" t="s">
        <v>61</v>
      </c>
      <c r="C5965" s="125">
        <v>16</v>
      </c>
      <c r="D5965" s="87" t="s">
        <v>31</v>
      </c>
      <c r="E5965" s="126" t="s">
        <v>8872</v>
      </c>
      <c r="F5965" s="127">
        <v>4.5</v>
      </c>
      <c r="G5965" s="70">
        <v>1</v>
      </c>
      <c r="H5965" s="69">
        <v>3</v>
      </c>
      <c r="I5965" s="79">
        <v>-1</v>
      </c>
      <c r="J5965" s="18">
        <f t="shared" si="374"/>
        <v>757.26000000000045</v>
      </c>
      <c r="K5965" s="19" t="str">
        <f t="shared" si="372"/>
        <v>May-14</v>
      </c>
      <c r="L5965" s="20">
        <f t="shared" si="375"/>
        <v>5860</v>
      </c>
      <c r="M5965" s="21">
        <f t="shared" si="373"/>
        <v>0.12922525597269632</v>
      </c>
    </row>
    <row r="5966" spans="1:13" x14ac:dyDescent="0.3">
      <c r="A5966" s="129">
        <v>41783</v>
      </c>
      <c r="B5966" s="126" t="s">
        <v>57</v>
      </c>
      <c r="C5966" s="125">
        <v>16.5</v>
      </c>
      <c r="D5966" s="87" t="s">
        <v>31</v>
      </c>
      <c r="E5966" s="126" t="s">
        <v>8873</v>
      </c>
      <c r="F5966" s="127">
        <v>6</v>
      </c>
      <c r="G5966" s="70">
        <v>1</v>
      </c>
      <c r="H5966" s="69">
        <v>1</v>
      </c>
      <c r="I5966" s="79">
        <v>4</v>
      </c>
      <c r="J5966" s="18">
        <f t="shared" si="374"/>
        <v>761.26000000000045</v>
      </c>
      <c r="K5966" s="19" t="str">
        <f t="shared" si="372"/>
        <v>May-14</v>
      </c>
      <c r="L5966" s="20">
        <f t="shared" si="375"/>
        <v>5861</v>
      </c>
      <c r="M5966" s="21">
        <f t="shared" si="373"/>
        <v>0.12988568503668324</v>
      </c>
    </row>
    <row r="5967" spans="1:13" x14ac:dyDescent="0.3">
      <c r="A5967" s="129">
        <v>41783</v>
      </c>
      <c r="B5967" s="126" t="s">
        <v>141</v>
      </c>
      <c r="C5967" s="125">
        <v>17.149999999999999</v>
      </c>
      <c r="D5967" s="87" t="s">
        <v>31</v>
      </c>
      <c r="E5967" s="126" t="s">
        <v>8874</v>
      </c>
      <c r="F5967" s="127">
        <v>5.5</v>
      </c>
      <c r="G5967" s="70">
        <v>1</v>
      </c>
      <c r="H5967" s="69" t="s">
        <v>6213</v>
      </c>
      <c r="I5967" s="79">
        <v>-1</v>
      </c>
      <c r="J5967" s="18">
        <f t="shared" si="374"/>
        <v>760.26000000000045</v>
      </c>
      <c r="K5967" s="19" t="str">
        <f t="shared" si="372"/>
        <v>May-14</v>
      </c>
      <c r="L5967" s="20">
        <f t="shared" si="375"/>
        <v>5862</v>
      </c>
      <c r="M5967" s="21">
        <f t="shared" si="373"/>
        <v>0.12969293756397141</v>
      </c>
    </row>
    <row r="5968" spans="1:13" x14ac:dyDescent="0.3">
      <c r="A5968" s="129">
        <v>41783</v>
      </c>
      <c r="B5968" s="126" t="s">
        <v>141</v>
      </c>
      <c r="C5968" s="125">
        <v>17.149999999999999</v>
      </c>
      <c r="D5968" s="87" t="s">
        <v>31</v>
      </c>
      <c r="E5968" s="126" t="s">
        <v>8875</v>
      </c>
      <c r="F5968" s="127">
        <v>6</v>
      </c>
      <c r="G5968" s="70">
        <v>1</v>
      </c>
      <c r="H5968" s="69">
        <v>3</v>
      </c>
      <c r="I5968" s="79">
        <v>-1</v>
      </c>
      <c r="J5968" s="18">
        <f t="shared" si="374"/>
        <v>759.26000000000045</v>
      </c>
      <c r="K5968" s="19" t="str">
        <f t="shared" si="372"/>
        <v>May-14</v>
      </c>
      <c r="L5968" s="20">
        <f t="shared" si="375"/>
        <v>5863</v>
      </c>
      <c r="M5968" s="21">
        <f t="shared" si="373"/>
        <v>0.12950025584171934</v>
      </c>
    </row>
    <row r="5969" spans="1:13" x14ac:dyDescent="0.3">
      <c r="A5969" s="128">
        <v>41783</v>
      </c>
      <c r="B5969" s="87" t="s">
        <v>145</v>
      </c>
      <c r="C5969" s="114">
        <v>18.350000000000001</v>
      </c>
      <c r="D5969" s="87" t="s">
        <v>31</v>
      </c>
      <c r="E5969" s="87" t="s">
        <v>8868</v>
      </c>
      <c r="F5969" s="114">
        <v>5.5</v>
      </c>
      <c r="G5969" s="70">
        <v>1</v>
      </c>
      <c r="H5969" s="71" t="s">
        <v>6512</v>
      </c>
      <c r="I5969" s="63">
        <v>-1</v>
      </c>
      <c r="J5969" s="18">
        <f t="shared" si="374"/>
        <v>758.26000000000045</v>
      </c>
      <c r="K5969" s="19" t="str">
        <f t="shared" si="372"/>
        <v>May-14</v>
      </c>
      <c r="L5969" s="20">
        <f t="shared" si="375"/>
        <v>5864</v>
      </c>
      <c r="M5969" s="21">
        <f t="shared" si="373"/>
        <v>0.12930763983628929</v>
      </c>
    </row>
    <row r="5970" spans="1:13" x14ac:dyDescent="0.3">
      <c r="A5970" s="128">
        <v>41783</v>
      </c>
      <c r="B5970" s="87" t="s">
        <v>133</v>
      </c>
      <c r="C5970" s="114">
        <v>18.5</v>
      </c>
      <c r="D5970" s="87" t="s">
        <v>31</v>
      </c>
      <c r="E5970" s="87" t="s">
        <v>8870</v>
      </c>
      <c r="F5970" s="114">
        <v>5.5</v>
      </c>
      <c r="G5970" s="70">
        <v>1</v>
      </c>
      <c r="H5970" s="71" t="s">
        <v>6518</v>
      </c>
      <c r="I5970" s="63">
        <v>-1</v>
      </c>
      <c r="J5970" s="18">
        <f t="shared" si="374"/>
        <v>757.26000000000045</v>
      </c>
      <c r="K5970" s="19" t="str">
        <f t="shared" si="372"/>
        <v>May-14</v>
      </c>
      <c r="L5970" s="20">
        <f t="shared" si="375"/>
        <v>5865</v>
      </c>
      <c r="M5970" s="21">
        <f t="shared" si="373"/>
        <v>0.12911508951406658</v>
      </c>
    </row>
    <row r="5971" spans="1:13" x14ac:dyDescent="0.3">
      <c r="A5971" s="128">
        <v>41783</v>
      </c>
      <c r="B5971" s="87" t="s">
        <v>145</v>
      </c>
      <c r="C5971" s="114">
        <v>19.100000000000001</v>
      </c>
      <c r="D5971" s="87" t="s">
        <v>31</v>
      </c>
      <c r="E5971" s="87" t="s">
        <v>8869</v>
      </c>
      <c r="F5971" s="114">
        <v>4.5</v>
      </c>
      <c r="G5971" s="70">
        <v>1</v>
      </c>
      <c r="H5971" s="71" t="s">
        <v>6518</v>
      </c>
      <c r="I5971" s="63">
        <v>-1</v>
      </c>
      <c r="J5971" s="18">
        <f t="shared" si="374"/>
        <v>756.26000000000045</v>
      </c>
      <c r="K5971" s="19" t="str">
        <f t="shared" si="372"/>
        <v>May-14</v>
      </c>
      <c r="L5971" s="20">
        <f t="shared" si="375"/>
        <v>5866</v>
      </c>
      <c r="M5971" s="21">
        <f t="shared" si="373"/>
        <v>0.12892260484145934</v>
      </c>
    </row>
    <row r="5972" spans="1:13" x14ac:dyDescent="0.3">
      <c r="A5972" s="112">
        <v>41785</v>
      </c>
      <c r="B5972" s="87" t="s">
        <v>133</v>
      </c>
      <c r="C5972" s="102">
        <v>0.64236111111111105</v>
      </c>
      <c r="D5972" s="87" t="s">
        <v>31</v>
      </c>
      <c r="E5972" s="87" t="s">
        <v>2005</v>
      </c>
      <c r="F5972" s="113">
        <v>3.75</v>
      </c>
      <c r="G5972" s="88">
        <v>1</v>
      </c>
      <c r="H5972" s="87" t="s">
        <v>33</v>
      </c>
      <c r="I5972" s="23">
        <v>-1</v>
      </c>
      <c r="J5972" s="18">
        <f t="shared" si="374"/>
        <v>755.26000000000045</v>
      </c>
      <c r="K5972" s="19" t="str">
        <f t="shared" si="372"/>
        <v>May-14</v>
      </c>
      <c r="L5972" s="20">
        <f t="shared" si="375"/>
        <v>5867</v>
      </c>
      <c r="M5972" s="21">
        <f t="shared" si="373"/>
        <v>0.12873018578489867</v>
      </c>
    </row>
    <row r="5973" spans="1:13" x14ac:dyDescent="0.3">
      <c r="A5973" s="112">
        <v>41785</v>
      </c>
      <c r="B5973" s="87" t="s">
        <v>59</v>
      </c>
      <c r="C5973" s="102">
        <v>0.67361111111111116</v>
      </c>
      <c r="D5973" s="87" t="s">
        <v>31</v>
      </c>
      <c r="E5973" s="87" t="s">
        <v>2006</v>
      </c>
      <c r="F5973" s="113">
        <v>3.75</v>
      </c>
      <c r="G5973" s="88">
        <v>1</v>
      </c>
      <c r="H5973" s="87" t="s">
        <v>42</v>
      </c>
      <c r="I5973" s="23">
        <v>3</v>
      </c>
      <c r="J5973" s="18">
        <f t="shared" si="374"/>
        <v>758.26000000000045</v>
      </c>
      <c r="K5973" s="19" t="str">
        <f t="shared" si="372"/>
        <v>May-14</v>
      </c>
      <c r="L5973" s="20">
        <f t="shared" si="375"/>
        <v>5868</v>
      </c>
      <c r="M5973" s="21">
        <f t="shared" si="373"/>
        <v>0.12921949556918891</v>
      </c>
    </row>
    <row r="5974" spans="1:13" x14ac:dyDescent="0.3">
      <c r="A5974" s="129">
        <v>41785</v>
      </c>
      <c r="B5974" s="126" t="s">
        <v>59</v>
      </c>
      <c r="C5974" s="125">
        <v>17.100000000000001</v>
      </c>
      <c r="D5974" s="87" t="s">
        <v>31</v>
      </c>
      <c r="E5974" s="126" t="s">
        <v>8876</v>
      </c>
      <c r="F5974" s="127">
        <v>5</v>
      </c>
      <c r="G5974" s="70">
        <v>1</v>
      </c>
      <c r="H5974" s="69">
        <v>2</v>
      </c>
      <c r="I5974" s="79">
        <v>-1</v>
      </c>
      <c r="J5974" s="18">
        <f t="shared" si="374"/>
        <v>757.26000000000045</v>
      </c>
      <c r="K5974" s="19" t="str">
        <f t="shared" si="372"/>
        <v>May-14</v>
      </c>
      <c r="L5974" s="20">
        <f t="shared" si="375"/>
        <v>5869</v>
      </c>
      <c r="M5974" s="21">
        <f t="shared" si="373"/>
        <v>0.12902709149769986</v>
      </c>
    </row>
    <row r="5975" spans="1:13" x14ac:dyDescent="0.3">
      <c r="A5975" s="129">
        <v>41785</v>
      </c>
      <c r="B5975" s="126" t="s">
        <v>69</v>
      </c>
      <c r="C5975" s="125">
        <v>17.2</v>
      </c>
      <c r="D5975" s="87" t="s">
        <v>31</v>
      </c>
      <c r="E5975" s="126" t="s">
        <v>1434</v>
      </c>
      <c r="F5975" s="127">
        <v>4.5</v>
      </c>
      <c r="G5975" s="70">
        <v>1</v>
      </c>
      <c r="H5975" s="69">
        <v>6</v>
      </c>
      <c r="I5975" s="79">
        <v>-1</v>
      </c>
      <c r="J5975" s="18">
        <f t="shared" si="374"/>
        <v>756.26000000000045</v>
      </c>
      <c r="K5975" s="19" t="str">
        <f t="shared" si="372"/>
        <v>May-14</v>
      </c>
      <c r="L5975" s="20">
        <f t="shared" si="375"/>
        <v>5870</v>
      </c>
      <c r="M5975" s="21">
        <f t="shared" si="373"/>
        <v>0.12883475298126074</v>
      </c>
    </row>
    <row r="5976" spans="1:13" x14ac:dyDescent="0.3">
      <c r="A5976" s="129">
        <v>41785</v>
      </c>
      <c r="B5976" s="126" t="s">
        <v>133</v>
      </c>
      <c r="C5976" s="125">
        <v>17.3</v>
      </c>
      <c r="D5976" s="87" t="s">
        <v>31</v>
      </c>
      <c r="E5976" s="126" t="s">
        <v>8877</v>
      </c>
      <c r="F5976" s="127">
        <v>5</v>
      </c>
      <c r="G5976" s="70">
        <v>1</v>
      </c>
      <c r="H5976" s="69">
        <v>1</v>
      </c>
      <c r="I5976" s="79">
        <v>4</v>
      </c>
      <c r="J5976" s="18">
        <f t="shared" si="374"/>
        <v>760.26000000000045</v>
      </c>
      <c r="K5976" s="19" t="str">
        <f t="shared" si="372"/>
        <v>May-14</v>
      </c>
      <c r="L5976" s="20">
        <f t="shared" si="375"/>
        <v>5871</v>
      </c>
      <c r="M5976" s="21">
        <f t="shared" si="373"/>
        <v>0.12949412365866128</v>
      </c>
    </row>
    <row r="5977" spans="1:13" x14ac:dyDescent="0.3">
      <c r="A5977" s="129">
        <v>41785</v>
      </c>
      <c r="B5977" s="126" t="s">
        <v>59</v>
      </c>
      <c r="C5977" s="125">
        <v>17.399999999999999</v>
      </c>
      <c r="D5977" s="87" t="s">
        <v>31</v>
      </c>
      <c r="E5977" s="126" t="s">
        <v>8878</v>
      </c>
      <c r="F5977" s="127">
        <v>5.5</v>
      </c>
      <c r="G5977" s="70">
        <v>1</v>
      </c>
      <c r="H5977" s="69">
        <v>5</v>
      </c>
      <c r="I5977" s="79">
        <v>-1</v>
      </c>
      <c r="J5977" s="18">
        <f t="shared" si="374"/>
        <v>759.26000000000045</v>
      </c>
      <c r="K5977" s="19" t="str">
        <f t="shared" si="372"/>
        <v>May-14</v>
      </c>
      <c r="L5977" s="20">
        <f t="shared" si="375"/>
        <v>5872</v>
      </c>
      <c r="M5977" s="21">
        <f t="shared" si="373"/>
        <v>0.12930177111716629</v>
      </c>
    </row>
    <row r="5978" spans="1:13" x14ac:dyDescent="0.3">
      <c r="A5978" s="112">
        <v>41786</v>
      </c>
      <c r="B5978" s="87" t="s">
        <v>50</v>
      </c>
      <c r="C5978" s="102">
        <v>0.60416666666666663</v>
      </c>
      <c r="D5978" s="87" t="s">
        <v>31</v>
      </c>
      <c r="E5978" s="87" t="s">
        <v>2007</v>
      </c>
      <c r="F5978" s="113">
        <v>3.5</v>
      </c>
      <c r="G5978" s="88">
        <v>1</v>
      </c>
      <c r="H5978" s="87" t="s">
        <v>33</v>
      </c>
      <c r="I5978" s="23">
        <v>-1</v>
      </c>
      <c r="J5978" s="18">
        <f t="shared" si="374"/>
        <v>758.26000000000045</v>
      </c>
      <c r="K5978" s="19" t="str">
        <f t="shared" si="372"/>
        <v>May-14</v>
      </c>
      <c r="L5978" s="20">
        <f t="shared" si="375"/>
        <v>5873</v>
      </c>
      <c r="M5978" s="21">
        <f t="shared" si="373"/>
        <v>0.12910948407968678</v>
      </c>
    </row>
    <row r="5979" spans="1:13" x14ac:dyDescent="0.3">
      <c r="A5979" s="112">
        <v>41786</v>
      </c>
      <c r="B5979" s="87" t="s">
        <v>147</v>
      </c>
      <c r="C5979" s="102">
        <v>0.79861111111111116</v>
      </c>
      <c r="D5979" s="87" t="s">
        <v>31</v>
      </c>
      <c r="E5979" s="87" t="s">
        <v>2008</v>
      </c>
      <c r="F5979" s="113">
        <v>4</v>
      </c>
      <c r="G5979" s="88">
        <v>1</v>
      </c>
      <c r="H5979" s="87" t="s">
        <v>42</v>
      </c>
      <c r="I5979" s="23">
        <v>4.5</v>
      </c>
      <c r="J5979" s="18">
        <f t="shared" si="374"/>
        <v>762.76000000000045</v>
      </c>
      <c r="K5979" s="19" t="str">
        <f t="shared" si="372"/>
        <v>May-14</v>
      </c>
      <c r="L5979" s="20">
        <f t="shared" si="375"/>
        <v>5874</v>
      </c>
      <c r="M5979" s="21">
        <f t="shared" si="373"/>
        <v>0.12985359210078318</v>
      </c>
    </row>
    <row r="5980" spans="1:13" x14ac:dyDescent="0.3">
      <c r="A5980" s="112">
        <v>41786</v>
      </c>
      <c r="B5980" s="87" t="s">
        <v>147</v>
      </c>
      <c r="C5980" s="102">
        <v>0.81944444444444453</v>
      </c>
      <c r="D5980" s="87" t="s">
        <v>31</v>
      </c>
      <c r="E5980" s="87" t="s">
        <v>2009</v>
      </c>
      <c r="F5980" s="113">
        <v>3.5</v>
      </c>
      <c r="G5980" s="88">
        <v>1</v>
      </c>
      <c r="H5980" s="87" t="s">
        <v>42</v>
      </c>
      <c r="I5980" s="23">
        <v>2.5</v>
      </c>
      <c r="J5980" s="18">
        <f t="shared" si="374"/>
        <v>765.26000000000045</v>
      </c>
      <c r="K5980" s="19" t="str">
        <f t="shared" si="372"/>
        <v>May-14</v>
      </c>
      <c r="L5980" s="20">
        <f t="shared" si="375"/>
        <v>5875</v>
      </c>
      <c r="M5980" s="21">
        <f t="shared" si="373"/>
        <v>0.13025702127659583</v>
      </c>
    </row>
    <row r="5981" spans="1:13" x14ac:dyDescent="0.3">
      <c r="A5981" s="129">
        <v>41786</v>
      </c>
      <c r="B5981" s="126" t="s">
        <v>71</v>
      </c>
      <c r="C5981" s="125">
        <v>15.2</v>
      </c>
      <c r="D5981" s="87" t="s">
        <v>31</v>
      </c>
      <c r="E5981" s="126" t="s">
        <v>8881</v>
      </c>
      <c r="F5981" s="127">
        <v>4.5</v>
      </c>
      <c r="G5981" s="70">
        <v>1</v>
      </c>
      <c r="H5981" s="69">
        <v>1</v>
      </c>
      <c r="I5981" s="79">
        <v>3.15</v>
      </c>
      <c r="J5981" s="18">
        <f t="shared" si="374"/>
        <v>768.41000000000042</v>
      </c>
      <c r="K5981" s="19" t="str">
        <f t="shared" si="372"/>
        <v>May-14</v>
      </c>
      <c r="L5981" s="20">
        <f t="shared" si="375"/>
        <v>5876</v>
      </c>
      <c r="M5981" s="21">
        <f t="shared" si="373"/>
        <v>0.13077093260721587</v>
      </c>
    </row>
    <row r="5982" spans="1:13" x14ac:dyDescent="0.3">
      <c r="A5982" s="129">
        <v>41786</v>
      </c>
      <c r="B5982" s="126" t="s">
        <v>71</v>
      </c>
      <c r="C5982" s="125">
        <v>15.2</v>
      </c>
      <c r="D5982" s="87" t="s">
        <v>31</v>
      </c>
      <c r="E5982" s="126" t="s">
        <v>8882</v>
      </c>
      <c r="F5982" s="127">
        <v>5.5</v>
      </c>
      <c r="G5982" s="70">
        <v>1</v>
      </c>
      <c r="H5982" s="69">
        <v>8</v>
      </c>
      <c r="I5982" s="79">
        <v>-1</v>
      </c>
      <c r="J5982" s="18">
        <f t="shared" si="374"/>
        <v>767.41000000000042</v>
      </c>
      <c r="K5982" s="19" t="str">
        <f t="shared" si="372"/>
        <v>May-14</v>
      </c>
      <c r="L5982" s="20">
        <f t="shared" si="375"/>
        <v>5877</v>
      </c>
      <c r="M5982" s="21">
        <f t="shared" si="373"/>
        <v>0.13057852645907783</v>
      </c>
    </row>
    <row r="5983" spans="1:13" x14ac:dyDescent="0.3">
      <c r="A5983" s="129">
        <v>41786</v>
      </c>
      <c r="B5983" s="126" t="s">
        <v>29</v>
      </c>
      <c r="C5983" s="125">
        <v>15.4</v>
      </c>
      <c r="D5983" s="87" t="s">
        <v>31</v>
      </c>
      <c r="E5983" s="126" t="s">
        <v>8883</v>
      </c>
      <c r="F5983" s="127">
        <v>4.5</v>
      </c>
      <c r="G5983" s="70">
        <v>1</v>
      </c>
      <c r="H5983" s="69">
        <v>3</v>
      </c>
      <c r="I5983" s="79">
        <v>-1</v>
      </c>
      <c r="J5983" s="18">
        <f t="shared" si="374"/>
        <v>766.41000000000042</v>
      </c>
      <c r="K5983" s="19" t="str">
        <f t="shared" si="372"/>
        <v>May-14</v>
      </c>
      <c r="L5983" s="20">
        <f t="shared" si="375"/>
        <v>5878</v>
      </c>
      <c r="M5983" s="21">
        <f t="shared" si="373"/>
        <v>0.13038618577747541</v>
      </c>
    </row>
    <row r="5984" spans="1:13" x14ac:dyDescent="0.3">
      <c r="A5984" s="129">
        <v>41786</v>
      </c>
      <c r="B5984" s="126" t="s">
        <v>71</v>
      </c>
      <c r="C5984" s="125">
        <v>16.2</v>
      </c>
      <c r="D5984" s="87" t="s">
        <v>31</v>
      </c>
      <c r="E5984" s="126" t="s">
        <v>8885</v>
      </c>
      <c r="F5984" s="127">
        <v>6</v>
      </c>
      <c r="G5984" s="70">
        <v>1</v>
      </c>
      <c r="H5984" s="69">
        <v>8</v>
      </c>
      <c r="I5984" s="79">
        <v>-1</v>
      </c>
      <c r="J5984" s="18">
        <f t="shared" si="374"/>
        <v>765.41000000000042</v>
      </c>
      <c r="K5984" s="19" t="str">
        <f t="shared" si="372"/>
        <v>May-14</v>
      </c>
      <c r="L5984" s="20">
        <f t="shared" si="375"/>
        <v>5879</v>
      </c>
      <c r="M5984" s="21">
        <f t="shared" si="373"/>
        <v>0.13019391052900162</v>
      </c>
    </row>
    <row r="5985" spans="1:13" x14ac:dyDescent="0.3">
      <c r="A5985" s="129">
        <v>41786</v>
      </c>
      <c r="B5985" s="126" t="s">
        <v>71</v>
      </c>
      <c r="C5985" s="125">
        <v>16.2</v>
      </c>
      <c r="D5985" s="87" t="s">
        <v>31</v>
      </c>
      <c r="E5985" s="126" t="s">
        <v>8884</v>
      </c>
      <c r="F5985" s="127">
        <v>5.5</v>
      </c>
      <c r="G5985" s="70">
        <v>1</v>
      </c>
      <c r="H5985" s="69">
        <v>3</v>
      </c>
      <c r="I5985" s="79">
        <v>-1</v>
      </c>
      <c r="J5985" s="18">
        <f t="shared" si="374"/>
        <v>764.41000000000042</v>
      </c>
      <c r="K5985" s="19" t="str">
        <f t="shared" si="372"/>
        <v>May-14</v>
      </c>
      <c r="L5985" s="20">
        <f t="shared" si="375"/>
        <v>5880</v>
      </c>
      <c r="M5985" s="21">
        <f t="shared" si="373"/>
        <v>0.13000170068027217</v>
      </c>
    </row>
    <row r="5986" spans="1:13" x14ac:dyDescent="0.3">
      <c r="A5986" s="129">
        <v>41786</v>
      </c>
      <c r="B5986" s="126" t="s">
        <v>71</v>
      </c>
      <c r="C5986" s="125">
        <v>16.5</v>
      </c>
      <c r="D5986" s="87" t="s">
        <v>31</v>
      </c>
      <c r="E5986" s="126" t="s">
        <v>8886</v>
      </c>
      <c r="F5986" s="127">
        <v>6</v>
      </c>
      <c r="G5986" s="70">
        <v>1</v>
      </c>
      <c r="H5986" s="69">
        <v>3</v>
      </c>
      <c r="I5986" s="79">
        <v>-1</v>
      </c>
      <c r="J5986" s="18">
        <f t="shared" si="374"/>
        <v>763.41000000000042</v>
      </c>
      <c r="K5986" s="19" t="str">
        <f t="shared" si="372"/>
        <v>May-14</v>
      </c>
      <c r="L5986" s="20">
        <f t="shared" si="375"/>
        <v>5881</v>
      </c>
      <c r="M5986" s="21">
        <f t="shared" si="373"/>
        <v>0.12980955619792559</v>
      </c>
    </row>
    <row r="5987" spans="1:13" x14ac:dyDescent="0.3">
      <c r="A5987" s="129">
        <v>41786</v>
      </c>
      <c r="B5987" s="126" t="s">
        <v>71</v>
      </c>
      <c r="C5987" s="125">
        <v>17.2</v>
      </c>
      <c r="D5987" s="87" t="s">
        <v>31</v>
      </c>
      <c r="E5987" s="126" t="s">
        <v>8887</v>
      </c>
      <c r="F5987" s="127">
        <v>5.5</v>
      </c>
      <c r="G5987" s="70">
        <v>0</v>
      </c>
      <c r="H5987" s="69" t="s">
        <v>6111</v>
      </c>
      <c r="I5987" s="79">
        <v>0</v>
      </c>
      <c r="J5987" s="18">
        <f t="shared" si="374"/>
        <v>763.41000000000042</v>
      </c>
      <c r="K5987" s="19" t="str">
        <f t="shared" si="372"/>
        <v>May-14</v>
      </c>
      <c r="L5987" s="20">
        <f t="shared" si="375"/>
        <v>5881</v>
      </c>
      <c r="M5987" s="21">
        <f t="shared" si="373"/>
        <v>0.12980955619792559</v>
      </c>
    </row>
    <row r="5988" spans="1:13" x14ac:dyDescent="0.3">
      <c r="A5988" s="128">
        <v>41786</v>
      </c>
      <c r="B5988" s="87" t="s">
        <v>67</v>
      </c>
      <c r="C5988" s="114">
        <v>18.5</v>
      </c>
      <c r="D5988" s="87" t="s">
        <v>31</v>
      </c>
      <c r="E5988" s="87" t="s">
        <v>8879</v>
      </c>
      <c r="F5988" s="114">
        <v>5</v>
      </c>
      <c r="G5988" s="70">
        <v>1</v>
      </c>
      <c r="H5988" s="71" t="s">
        <v>6512</v>
      </c>
      <c r="I5988" s="63">
        <v>-1</v>
      </c>
      <c r="J5988" s="18">
        <f t="shared" si="374"/>
        <v>762.41000000000042</v>
      </c>
      <c r="K5988" s="19" t="str">
        <f t="shared" si="372"/>
        <v>May-14</v>
      </c>
      <c r="L5988" s="20">
        <f t="shared" si="375"/>
        <v>5882</v>
      </c>
      <c r="M5988" s="21">
        <f t="shared" si="373"/>
        <v>0.12961747704862298</v>
      </c>
    </row>
    <row r="5989" spans="1:13" x14ac:dyDescent="0.3">
      <c r="A5989" s="128">
        <v>41786</v>
      </c>
      <c r="B5989" s="87" t="s">
        <v>147</v>
      </c>
      <c r="C5989" s="114">
        <v>20.399999999999999</v>
      </c>
      <c r="D5989" s="87" t="s">
        <v>31</v>
      </c>
      <c r="E5989" s="87" t="s">
        <v>8880</v>
      </c>
      <c r="F5989" s="114">
        <v>6</v>
      </c>
      <c r="G5989" s="70">
        <v>1</v>
      </c>
      <c r="H5989" s="71" t="s">
        <v>6512</v>
      </c>
      <c r="I5989" s="63">
        <v>-1</v>
      </c>
      <c r="J5989" s="18">
        <f t="shared" si="374"/>
        <v>761.41000000000042</v>
      </c>
      <c r="K5989" s="19" t="str">
        <f t="shared" si="372"/>
        <v>May-14</v>
      </c>
      <c r="L5989" s="20">
        <f t="shared" si="375"/>
        <v>5883</v>
      </c>
      <c r="M5989" s="21">
        <f t="shared" si="373"/>
        <v>0.12942546319904819</v>
      </c>
    </row>
    <row r="5990" spans="1:13" x14ac:dyDescent="0.3">
      <c r="A5990" s="112">
        <v>41787</v>
      </c>
      <c r="B5990" s="87" t="s">
        <v>130</v>
      </c>
      <c r="C5990" s="102">
        <v>0.58333333333333337</v>
      </c>
      <c r="D5990" s="87" t="s">
        <v>31</v>
      </c>
      <c r="E5990" s="87" t="s">
        <v>2010</v>
      </c>
      <c r="F5990" s="113">
        <v>3.5</v>
      </c>
      <c r="G5990" s="88">
        <v>1</v>
      </c>
      <c r="H5990" s="87" t="s">
        <v>42</v>
      </c>
      <c r="I5990" s="23">
        <v>2.5</v>
      </c>
      <c r="J5990" s="18">
        <f t="shared" si="374"/>
        <v>763.91000000000042</v>
      </c>
      <c r="K5990" s="19" t="str">
        <f t="shared" si="372"/>
        <v>May-14</v>
      </c>
      <c r="L5990" s="20">
        <f t="shared" si="375"/>
        <v>5884</v>
      </c>
      <c r="M5990" s="21">
        <f t="shared" si="373"/>
        <v>0.12982834806254256</v>
      </c>
    </row>
    <row r="5991" spans="1:13" x14ac:dyDescent="0.3">
      <c r="A5991" s="112">
        <v>41787</v>
      </c>
      <c r="B5991" s="87" t="s">
        <v>130</v>
      </c>
      <c r="C5991" s="102">
        <v>0.64583333333333337</v>
      </c>
      <c r="D5991" s="87" t="s">
        <v>31</v>
      </c>
      <c r="E5991" s="87" t="s">
        <v>2011</v>
      </c>
      <c r="F5991" s="113">
        <v>3.25</v>
      </c>
      <c r="G5991" s="88">
        <v>1</v>
      </c>
      <c r="H5991" s="87" t="s">
        <v>42</v>
      </c>
      <c r="I5991" s="23">
        <v>2.25</v>
      </c>
      <c r="J5991" s="18">
        <f t="shared" si="374"/>
        <v>766.16000000000042</v>
      </c>
      <c r="K5991" s="19" t="str">
        <f t="shared" si="372"/>
        <v>May-14</v>
      </c>
      <c r="L5991" s="20">
        <f t="shared" si="375"/>
        <v>5885</v>
      </c>
      <c r="M5991" s="21">
        <f t="shared" si="373"/>
        <v>0.13018861512319463</v>
      </c>
    </row>
    <row r="5992" spans="1:13" x14ac:dyDescent="0.3">
      <c r="A5992" s="112">
        <v>41787</v>
      </c>
      <c r="B5992" s="87" t="s">
        <v>133</v>
      </c>
      <c r="C5992" s="102">
        <v>0.73263888888888884</v>
      </c>
      <c r="D5992" s="87" t="s">
        <v>31</v>
      </c>
      <c r="E5992" s="87" t="s">
        <v>2012</v>
      </c>
      <c r="F5992" s="113">
        <v>3.25</v>
      </c>
      <c r="G5992" s="88">
        <v>1</v>
      </c>
      <c r="H5992" s="87" t="s">
        <v>33</v>
      </c>
      <c r="I5992" s="23">
        <v>-1</v>
      </c>
      <c r="J5992" s="18">
        <f t="shared" si="374"/>
        <v>765.16000000000042</v>
      </c>
      <c r="K5992" s="19" t="str">
        <f t="shared" si="372"/>
        <v>May-14</v>
      </c>
      <c r="L5992" s="20">
        <f t="shared" si="375"/>
        <v>5886</v>
      </c>
      <c r="M5992" s="21">
        <f t="shared" si="373"/>
        <v>0.12999660210669392</v>
      </c>
    </row>
    <row r="5993" spans="1:13" x14ac:dyDescent="0.3">
      <c r="A5993" s="112">
        <v>41787</v>
      </c>
      <c r="B5993" s="87" t="s">
        <v>43</v>
      </c>
      <c r="C5993" s="102">
        <v>0.78125</v>
      </c>
      <c r="D5993" s="87" t="s">
        <v>31</v>
      </c>
      <c r="E5993" s="87" t="s">
        <v>2013</v>
      </c>
      <c r="F5993" s="113">
        <v>3.25</v>
      </c>
      <c r="G5993" s="88">
        <v>1</v>
      </c>
      <c r="H5993" s="87" t="s">
        <v>33</v>
      </c>
      <c r="I5993" s="23">
        <v>-1</v>
      </c>
      <c r="J5993" s="18">
        <f t="shared" si="374"/>
        <v>764.16000000000042</v>
      </c>
      <c r="K5993" s="19" t="str">
        <f t="shared" si="372"/>
        <v>May-14</v>
      </c>
      <c r="L5993" s="20">
        <f t="shared" si="375"/>
        <v>5887</v>
      </c>
      <c r="M5993" s="21">
        <f t="shared" si="373"/>
        <v>0.12980465432308483</v>
      </c>
    </row>
    <row r="5994" spans="1:13" x14ac:dyDescent="0.3">
      <c r="A5994" s="112">
        <v>41787</v>
      </c>
      <c r="B5994" s="87" t="s">
        <v>43</v>
      </c>
      <c r="C5994" s="102">
        <v>0.82291666666666663</v>
      </c>
      <c r="D5994" s="87" t="s">
        <v>31</v>
      </c>
      <c r="E5994" s="87" t="s">
        <v>2014</v>
      </c>
      <c r="F5994" s="113">
        <v>3.75</v>
      </c>
      <c r="G5994" s="88">
        <v>1</v>
      </c>
      <c r="H5994" s="87" t="s">
        <v>33</v>
      </c>
      <c r="I5994" s="23">
        <v>-1</v>
      </c>
      <c r="J5994" s="18">
        <f t="shared" si="374"/>
        <v>763.16000000000042</v>
      </c>
      <c r="K5994" s="19" t="str">
        <f t="shared" si="372"/>
        <v>May-14</v>
      </c>
      <c r="L5994" s="20">
        <f t="shared" si="375"/>
        <v>5888</v>
      </c>
      <c r="M5994" s="21">
        <f t="shared" si="373"/>
        <v>0.12961277173913049</v>
      </c>
    </row>
    <row r="5995" spans="1:13" x14ac:dyDescent="0.3">
      <c r="A5995" s="112">
        <v>41787</v>
      </c>
      <c r="B5995" s="87" t="s">
        <v>43</v>
      </c>
      <c r="C5995" s="102">
        <v>0.88541666666666663</v>
      </c>
      <c r="D5995" s="87" t="s">
        <v>31</v>
      </c>
      <c r="E5995" s="87" t="s">
        <v>2015</v>
      </c>
      <c r="F5995" s="113">
        <v>3</v>
      </c>
      <c r="G5995" s="88">
        <v>1</v>
      </c>
      <c r="H5995" s="87" t="s">
        <v>33</v>
      </c>
      <c r="I5995" s="23">
        <v>-1</v>
      </c>
      <c r="J5995" s="18">
        <f t="shared" si="374"/>
        <v>762.16000000000042</v>
      </c>
      <c r="K5995" s="19" t="str">
        <f t="shared" si="372"/>
        <v>May-14</v>
      </c>
      <c r="L5995" s="20">
        <f t="shared" si="375"/>
        <v>5889</v>
      </c>
      <c r="M5995" s="21">
        <f t="shared" si="373"/>
        <v>0.12942095432161665</v>
      </c>
    </row>
    <row r="5996" spans="1:13" x14ac:dyDescent="0.3">
      <c r="A5996" s="129">
        <v>41787</v>
      </c>
      <c r="B5996" s="126" t="s">
        <v>133</v>
      </c>
      <c r="C5996" s="125">
        <v>15.2</v>
      </c>
      <c r="D5996" s="87" t="s">
        <v>31</v>
      </c>
      <c r="E5996" s="126" t="s">
        <v>8890</v>
      </c>
      <c r="F5996" s="127">
        <v>4.5</v>
      </c>
      <c r="G5996" s="70">
        <v>1</v>
      </c>
      <c r="H5996" s="69">
        <v>7</v>
      </c>
      <c r="I5996" s="79">
        <v>-1</v>
      </c>
      <c r="J5996" s="18">
        <f t="shared" si="374"/>
        <v>761.16000000000042</v>
      </c>
      <c r="K5996" s="19" t="str">
        <f t="shared" si="372"/>
        <v>May-14</v>
      </c>
      <c r="L5996" s="20">
        <f t="shared" si="375"/>
        <v>5890</v>
      </c>
      <c r="M5996" s="21">
        <f t="shared" si="373"/>
        <v>0.12922920203735153</v>
      </c>
    </row>
    <row r="5997" spans="1:13" x14ac:dyDescent="0.3">
      <c r="A5997" s="128">
        <v>41787</v>
      </c>
      <c r="B5997" s="87" t="s">
        <v>43</v>
      </c>
      <c r="C5997" s="114">
        <v>19.149999999999999</v>
      </c>
      <c r="D5997" s="87" t="s">
        <v>31</v>
      </c>
      <c r="E5997" s="87" t="s">
        <v>8889</v>
      </c>
      <c r="F5997" s="114">
        <v>4.5</v>
      </c>
      <c r="G5997" s="70">
        <v>1</v>
      </c>
      <c r="H5997" s="71" t="s">
        <v>6526</v>
      </c>
      <c r="I5997" s="63">
        <v>4</v>
      </c>
      <c r="J5997" s="18">
        <f t="shared" si="374"/>
        <v>765.16000000000042</v>
      </c>
      <c r="K5997" s="19" t="str">
        <f t="shared" si="372"/>
        <v>May-14</v>
      </c>
      <c r="L5997" s="20">
        <f t="shared" si="375"/>
        <v>5891</v>
      </c>
      <c r="M5997" s="21">
        <f t="shared" si="373"/>
        <v>0.12988626718723484</v>
      </c>
    </row>
    <row r="5998" spans="1:13" x14ac:dyDescent="0.3">
      <c r="A5998" s="128">
        <v>41787</v>
      </c>
      <c r="B5998" s="87" t="s">
        <v>43</v>
      </c>
      <c r="C5998" s="114">
        <v>19.149999999999999</v>
      </c>
      <c r="D5998" s="87" t="s">
        <v>31</v>
      </c>
      <c r="E5998" s="87" t="s">
        <v>8888</v>
      </c>
      <c r="F5998" s="114">
        <v>4.33</v>
      </c>
      <c r="G5998" s="70">
        <v>1</v>
      </c>
      <c r="H5998" s="71" t="s">
        <v>6512</v>
      </c>
      <c r="I5998" s="63">
        <v>-1</v>
      </c>
      <c r="J5998" s="18">
        <f t="shared" si="374"/>
        <v>764.16000000000042</v>
      </c>
      <c r="K5998" s="19" t="str">
        <f t="shared" si="372"/>
        <v>May-14</v>
      </c>
      <c r="L5998" s="20">
        <f t="shared" si="375"/>
        <v>5892</v>
      </c>
      <c r="M5998" s="21">
        <f t="shared" si="373"/>
        <v>0.12969450101833002</v>
      </c>
    </row>
    <row r="5999" spans="1:13" x14ac:dyDescent="0.3">
      <c r="A5999" s="128">
        <v>41787</v>
      </c>
      <c r="B5999" s="87" t="s">
        <v>43</v>
      </c>
      <c r="C5999" s="114">
        <v>19.45</v>
      </c>
      <c r="D5999" s="87" t="s">
        <v>31</v>
      </c>
      <c r="E5999" s="87" t="s">
        <v>7835</v>
      </c>
      <c r="F5999" s="114">
        <v>5</v>
      </c>
      <c r="G5999" s="70">
        <v>1</v>
      </c>
      <c r="H5999" s="71" t="s">
        <v>6512</v>
      </c>
      <c r="I5999" s="63">
        <v>-1</v>
      </c>
      <c r="J5999" s="18">
        <f t="shared" si="374"/>
        <v>763.16000000000042</v>
      </c>
      <c r="K5999" s="19" t="str">
        <f t="shared" si="372"/>
        <v>May-14</v>
      </c>
      <c r="L5999" s="20">
        <f t="shared" si="375"/>
        <v>5893</v>
      </c>
      <c r="M5999" s="21">
        <f t="shared" si="373"/>
        <v>0.12950279993212294</v>
      </c>
    </row>
    <row r="6000" spans="1:13" x14ac:dyDescent="0.3">
      <c r="A6000" s="112">
        <v>41788</v>
      </c>
      <c r="B6000" s="87" t="s">
        <v>41</v>
      </c>
      <c r="C6000" s="102">
        <v>0.71527777777777779</v>
      </c>
      <c r="D6000" s="87" t="s">
        <v>31</v>
      </c>
      <c r="E6000" s="87" t="s">
        <v>2016</v>
      </c>
      <c r="F6000" s="113">
        <v>3.5</v>
      </c>
      <c r="G6000" s="88">
        <v>1</v>
      </c>
      <c r="H6000" s="87" t="s">
        <v>42</v>
      </c>
      <c r="I6000" s="23">
        <v>2.25</v>
      </c>
      <c r="J6000" s="18">
        <f t="shared" si="374"/>
        <v>765.41000000000042</v>
      </c>
      <c r="K6000" s="19" t="str">
        <f t="shared" si="372"/>
        <v>May-14</v>
      </c>
      <c r="L6000" s="20">
        <f t="shared" si="375"/>
        <v>5894</v>
      </c>
      <c r="M6000" s="21">
        <f t="shared" si="373"/>
        <v>0.12986257210722776</v>
      </c>
    </row>
    <row r="6001" spans="1:13" x14ac:dyDescent="0.3">
      <c r="A6001" s="112">
        <v>41788</v>
      </c>
      <c r="B6001" s="87" t="s">
        <v>96</v>
      </c>
      <c r="C6001" s="102">
        <v>0.84722222222222221</v>
      </c>
      <c r="D6001" s="87" t="s">
        <v>31</v>
      </c>
      <c r="E6001" s="87" t="s">
        <v>2017</v>
      </c>
      <c r="F6001" s="113">
        <v>3</v>
      </c>
      <c r="G6001" s="88">
        <v>1</v>
      </c>
      <c r="H6001" s="87" t="s">
        <v>33</v>
      </c>
      <c r="I6001" s="23">
        <v>-1</v>
      </c>
      <c r="J6001" s="18">
        <f t="shared" si="374"/>
        <v>764.41000000000042</v>
      </c>
      <c r="K6001" s="19" t="str">
        <f t="shared" si="372"/>
        <v>May-14</v>
      </c>
      <c r="L6001" s="20">
        <f t="shared" si="375"/>
        <v>5895</v>
      </c>
      <c r="M6001" s="21">
        <f t="shared" si="373"/>
        <v>0.12967090754877023</v>
      </c>
    </row>
    <row r="6002" spans="1:13" x14ac:dyDescent="0.3">
      <c r="A6002" s="129">
        <v>41788</v>
      </c>
      <c r="B6002" s="126" t="s">
        <v>56</v>
      </c>
      <c r="C6002" s="125">
        <v>14.3</v>
      </c>
      <c r="D6002" s="87" t="s">
        <v>31</v>
      </c>
      <c r="E6002" s="126" t="s">
        <v>2046</v>
      </c>
      <c r="F6002" s="127">
        <v>5</v>
      </c>
      <c r="G6002" s="70">
        <v>1</v>
      </c>
      <c r="H6002" s="69">
        <v>3</v>
      </c>
      <c r="I6002" s="79">
        <v>-1</v>
      </c>
      <c r="J6002" s="18">
        <f t="shared" si="374"/>
        <v>763.41000000000042</v>
      </c>
      <c r="K6002" s="19" t="str">
        <f t="shared" si="372"/>
        <v>May-14</v>
      </c>
      <c r="L6002" s="20">
        <f t="shared" si="375"/>
        <v>5896</v>
      </c>
      <c r="M6002" s="21">
        <f t="shared" si="373"/>
        <v>0.12947930800542748</v>
      </c>
    </row>
    <row r="6003" spans="1:13" x14ac:dyDescent="0.3">
      <c r="A6003" s="129">
        <v>41788</v>
      </c>
      <c r="B6003" s="126" t="s">
        <v>41</v>
      </c>
      <c r="C6003" s="125">
        <v>14.4</v>
      </c>
      <c r="D6003" s="87" t="s">
        <v>31</v>
      </c>
      <c r="E6003" s="126" t="s">
        <v>8893</v>
      </c>
      <c r="F6003" s="127">
        <v>4.5</v>
      </c>
      <c r="G6003" s="70">
        <v>1</v>
      </c>
      <c r="H6003" s="69">
        <v>3</v>
      </c>
      <c r="I6003" s="79">
        <v>-1</v>
      </c>
      <c r="J6003" s="18">
        <f t="shared" si="374"/>
        <v>762.41000000000042</v>
      </c>
      <c r="K6003" s="19" t="str">
        <f t="shared" si="372"/>
        <v>May-14</v>
      </c>
      <c r="L6003" s="20">
        <f t="shared" si="375"/>
        <v>5897</v>
      </c>
      <c r="M6003" s="21">
        <f t="shared" si="373"/>
        <v>0.1292877734441242</v>
      </c>
    </row>
    <row r="6004" spans="1:13" x14ac:dyDescent="0.3">
      <c r="A6004" s="129">
        <v>41788</v>
      </c>
      <c r="B6004" s="126" t="s">
        <v>41</v>
      </c>
      <c r="C6004" s="125">
        <v>14.4</v>
      </c>
      <c r="D6004" s="87" t="s">
        <v>31</v>
      </c>
      <c r="E6004" s="126" t="s">
        <v>8894</v>
      </c>
      <c r="F6004" s="127">
        <v>4.5</v>
      </c>
      <c r="G6004" s="70">
        <v>1</v>
      </c>
      <c r="H6004" s="69">
        <v>1</v>
      </c>
      <c r="I6004" s="79">
        <v>3.5</v>
      </c>
      <c r="J6004" s="18">
        <f t="shared" si="374"/>
        <v>765.91000000000042</v>
      </c>
      <c r="K6004" s="19" t="str">
        <f t="shared" si="372"/>
        <v>May-14</v>
      </c>
      <c r="L6004" s="20">
        <f t="shared" si="375"/>
        <v>5898</v>
      </c>
      <c r="M6004" s="21">
        <f t="shared" si="373"/>
        <v>0.12985927433028152</v>
      </c>
    </row>
    <row r="6005" spans="1:13" x14ac:dyDescent="0.3">
      <c r="A6005" s="129">
        <v>41788</v>
      </c>
      <c r="B6005" s="126" t="s">
        <v>35</v>
      </c>
      <c r="C6005" s="125">
        <v>14.5</v>
      </c>
      <c r="D6005" s="87" t="s">
        <v>31</v>
      </c>
      <c r="E6005" s="126" t="s">
        <v>8895</v>
      </c>
      <c r="F6005" s="127">
        <v>5</v>
      </c>
      <c r="G6005" s="70">
        <v>1</v>
      </c>
      <c r="H6005" s="69">
        <v>1</v>
      </c>
      <c r="I6005" s="79">
        <v>4</v>
      </c>
      <c r="J6005" s="18">
        <f t="shared" si="374"/>
        <v>769.91000000000042</v>
      </c>
      <c r="K6005" s="19" t="str">
        <f t="shared" si="372"/>
        <v>May-14</v>
      </c>
      <c r="L6005" s="20">
        <f t="shared" si="375"/>
        <v>5899</v>
      </c>
      <c r="M6005" s="21">
        <f t="shared" si="373"/>
        <v>0.13051534158331929</v>
      </c>
    </row>
    <row r="6006" spans="1:13" x14ac:dyDescent="0.3">
      <c r="A6006" s="129">
        <v>41788</v>
      </c>
      <c r="B6006" s="126" t="s">
        <v>56</v>
      </c>
      <c r="C6006" s="125">
        <v>16</v>
      </c>
      <c r="D6006" s="87" t="s">
        <v>31</v>
      </c>
      <c r="E6006" s="126" t="s">
        <v>8896</v>
      </c>
      <c r="F6006" s="127">
        <v>4.5</v>
      </c>
      <c r="G6006" s="70">
        <v>1</v>
      </c>
      <c r="H6006" s="69">
        <v>7</v>
      </c>
      <c r="I6006" s="79">
        <v>-1</v>
      </c>
      <c r="J6006" s="18">
        <f t="shared" si="374"/>
        <v>768.91000000000042</v>
      </c>
      <c r="K6006" s="19" t="str">
        <f t="shared" si="372"/>
        <v>May-14</v>
      </c>
      <c r="L6006" s="20">
        <f t="shared" si="375"/>
        <v>5900</v>
      </c>
      <c r="M6006" s="21">
        <f t="shared" si="373"/>
        <v>0.13032372881355939</v>
      </c>
    </row>
    <row r="6007" spans="1:13" x14ac:dyDescent="0.3">
      <c r="A6007" s="129">
        <v>41788</v>
      </c>
      <c r="B6007" s="126" t="s">
        <v>35</v>
      </c>
      <c r="C6007" s="125">
        <v>16.5</v>
      </c>
      <c r="D6007" s="87" t="s">
        <v>31</v>
      </c>
      <c r="E6007" s="126" t="s">
        <v>8897</v>
      </c>
      <c r="F6007" s="127">
        <v>5.5</v>
      </c>
      <c r="G6007" s="70">
        <v>1</v>
      </c>
      <c r="H6007" s="69">
        <v>2</v>
      </c>
      <c r="I6007" s="79">
        <v>-1</v>
      </c>
      <c r="J6007" s="18">
        <f t="shared" si="374"/>
        <v>767.91000000000042</v>
      </c>
      <c r="K6007" s="19" t="str">
        <f t="shared" si="372"/>
        <v>May-14</v>
      </c>
      <c r="L6007" s="20">
        <f t="shared" si="375"/>
        <v>5901</v>
      </c>
      <c r="M6007" s="21">
        <f t="shared" si="373"/>
        <v>0.13013218098627358</v>
      </c>
    </row>
    <row r="6008" spans="1:13" x14ac:dyDescent="0.3">
      <c r="A6008" s="128">
        <v>41788</v>
      </c>
      <c r="B6008" s="87" t="s">
        <v>96</v>
      </c>
      <c r="C6008" s="114">
        <v>18.399999999999999</v>
      </c>
      <c r="D6008" s="87" t="s">
        <v>31</v>
      </c>
      <c r="E6008" s="87" t="s">
        <v>8892</v>
      </c>
      <c r="F6008" s="114">
        <v>6</v>
      </c>
      <c r="G6008" s="70">
        <v>1</v>
      </c>
      <c r="H6008" s="71" t="s">
        <v>6512</v>
      </c>
      <c r="I6008" s="63">
        <v>-1</v>
      </c>
      <c r="J6008" s="18">
        <f t="shared" si="374"/>
        <v>766.91000000000042</v>
      </c>
      <c r="K6008" s="19" t="str">
        <f t="shared" si="372"/>
        <v>May-14</v>
      </c>
      <c r="L6008" s="20">
        <f t="shared" si="375"/>
        <v>5902</v>
      </c>
      <c r="M6008" s="21">
        <f t="shared" si="373"/>
        <v>0.12994069806845143</v>
      </c>
    </row>
    <row r="6009" spans="1:13" x14ac:dyDescent="0.3">
      <c r="A6009" s="128">
        <v>41788</v>
      </c>
      <c r="B6009" s="87" t="s">
        <v>143</v>
      </c>
      <c r="C6009" s="114">
        <v>20.350000000000001</v>
      </c>
      <c r="D6009" s="87" t="s">
        <v>31</v>
      </c>
      <c r="E6009" s="87" t="s">
        <v>8891</v>
      </c>
      <c r="F6009" s="114">
        <v>4.3</v>
      </c>
      <c r="G6009" s="70">
        <v>1</v>
      </c>
      <c r="H6009" s="71" t="s">
        <v>6518</v>
      </c>
      <c r="I6009" s="63">
        <v>-1</v>
      </c>
      <c r="J6009" s="18">
        <f t="shared" si="374"/>
        <v>765.91000000000042</v>
      </c>
      <c r="K6009" s="19" t="str">
        <f t="shared" si="372"/>
        <v>May-14</v>
      </c>
      <c r="L6009" s="20">
        <f t="shared" si="375"/>
        <v>5903</v>
      </c>
      <c r="M6009" s="21">
        <f t="shared" si="373"/>
        <v>0.12974928002710492</v>
      </c>
    </row>
    <row r="6010" spans="1:13" x14ac:dyDescent="0.3">
      <c r="A6010" s="112">
        <v>41789</v>
      </c>
      <c r="B6010" s="87" t="s">
        <v>35</v>
      </c>
      <c r="C6010" s="102">
        <v>0.77083333333333337</v>
      </c>
      <c r="D6010" s="87" t="s">
        <v>31</v>
      </c>
      <c r="E6010" s="87" t="s">
        <v>2001</v>
      </c>
      <c r="F6010" s="113">
        <v>2.75</v>
      </c>
      <c r="G6010" s="88">
        <v>1</v>
      </c>
      <c r="H6010" s="87" t="s">
        <v>42</v>
      </c>
      <c r="I6010" s="23">
        <v>1.75</v>
      </c>
      <c r="J6010" s="18">
        <f t="shared" si="374"/>
        <v>767.66000000000042</v>
      </c>
      <c r="K6010" s="19" t="str">
        <f t="shared" si="372"/>
        <v>May-14</v>
      </c>
      <c r="L6010" s="20">
        <f t="shared" si="375"/>
        <v>5904</v>
      </c>
      <c r="M6010" s="21">
        <f t="shared" si="373"/>
        <v>0.13002371273712746</v>
      </c>
    </row>
    <row r="6011" spans="1:13" x14ac:dyDescent="0.3">
      <c r="A6011" s="112">
        <v>41789</v>
      </c>
      <c r="B6011" s="87" t="s">
        <v>146</v>
      </c>
      <c r="C6011" s="102">
        <v>0.82638888888888884</v>
      </c>
      <c r="D6011" s="87" t="s">
        <v>31</v>
      </c>
      <c r="E6011" s="87" t="s">
        <v>1537</v>
      </c>
      <c r="F6011" s="113">
        <v>3</v>
      </c>
      <c r="G6011" s="88">
        <v>1</v>
      </c>
      <c r="H6011" s="87" t="s">
        <v>33</v>
      </c>
      <c r="I6011" s="23">
        <v>-1</v>
      </c>
      <c r="J6011" s="18">
        <f t="shared" si="374"/>
        <v>766.66000000000042</v>
      </c>
      <c r="K6011" s="19" t="str">
        <f t="shared" si="372"/>
        <v>May-14</v>
      </c>
      <c r="L6011" s="20">
        <f t="shared" si="375"/>
        <v>5905</v>
      </c>
      <c r="M6011" s="21">
        <f t="shared" si="373"/>
        <v>0.1298323454699408</v>
      </c>
    </row>
    <row r="6012" spans="1:13" x14ac:dyDescent="0.3">
      <c r="A6012" s="129">
        <v>41789</v>
      </c>
      <c r="B6012" s="126" t="s">
        <v>52</v>
      </c>
      <c r="C6012" s="125">
        <v>14</v>
      </c>
      <c r="D6012" s="87" t="s">
        <v>31</v>
      </c>
      <c r="E6012" s="126" t="s">
        <v>8900</v>
      </c>
      <c r="F6012" s="127">
        <v>4.33</v>
      </c>
      <c r="G6012" s="70">
        <v>1</v>
      </c>
      <c r="H6012" s="69">
        <v>3</v>
      </c>
      <c r="I6012" s="79">
        <v>-1</v>
      </c>
      <c r="J6012" s="18">
        <f t="shared" si="374"/>
        <v>765.66000000000042</v>
      </c>
      <c r="K6012" s="19" t="str">
        <f t="shared" si="372"/>
        <v>May-14</v>
      </c>
      <c r="L6012" s="20">
        <f t="shared" si="375"/>
        <v>5906</v>
      </c>
      <c r="M6012" s="21">
        <f t="shared" si="373"/>
        <v>0.12964104300711149</v>
      </c>
    </row>
    <row r="6013" spans="1:13" x14ac:dyDescent="0.3">
      <c r="A6013" s="129">
        <v>41789</v>
      </c>
      <c r="B6013" s="126" t="s">
        <v>38</v>
      </c>
      <c r="C6013" s="125">
        <v>14.55</v>
      </c>
      <c r="D6013" s="87" t="s">
        <v>31</v>
      </c>
      <c r="E6013" s="126" t="s">
        <v>2043</v>
      </c>
      <c r="F6013" s="127">
        <v>6</v>
      </c>
      <c r="G6013" s="70">
        <v>1</v>
      </c>
      <c r="H6013" s="69">
        <v>1</v>
      </c>
      <c r="I6013" s="79">
        <v>5</v>
      </c>
      <c r="J6013" s="18">
        <f t="shared" si="374"/>
        <v>770.66000000000042</v>
      </c>
      <c r="K6013" s="19" t="str">
        <f t="shared" si="372"/>
        <v>May-14</v>
      </c>
      <c r="L6013" s="20">
        <f t="shared" si="375"/>
        <v>5907</v>
      </c>
      <c r="M6013" s="21">
        <f t="shared" si="373"/>
        <v>0.13046554934823099</v>
      </c>
    </row>
    <row r="6014" spans="1:13" x14ac:dyDescent="0.3">
      <c r="A6014" s="129">
        <v>41789</v>
      </c>
      <c r="B6014" s="126" t="s">
        <v>137</v>
      </c>
      <c r="C6014" s="125">
        <v>15.15</v>
      </c>
      <c r="D6014" s="87" t="s">
        <v>31</v>
      </c>
      <c r="E6014" s="126" t="s">
        <v>8901</v>
      </c>
      <c r="F6014" s="127">
        <v>5</v>
      </c>
      <c r="G6014" s="70">
        <v>1</v>
      </c>
      <c r="H6014" s="69">
        <v>12</v>
      </c>
      <c r="I6014" s="79">
        <v>-1</v>
      </c>
      <c r="J6014" s="18">
        <f t="shared" si="374"/>
        <v>769.66000000000042</v>
      </c>
      <c r="K6014" s="19" t="str">
        <f t="shared" si="372"/>
        <v>May-14</v>
      </c>
      <c r="L6014" s="20">
        <f t="shared" si="375"/>
        <v>5908</v>
      </c>
      <c r="M6014" s="21">
        <f t="shared" si="373"/>
        <v>0.13027420446851734</v>
      </c>
    </row>
    <row r="6015" spans="1:13" x14ac:dyDescent="0.3">
      <c r="A6015" s="129">
        <v>41789</v>
      </c>
      <c r="B6015" s="126" t="s">
        <v>52</v>
      </c>
      <c r="C6015" s="125">
        <v>15.4</v>
      </c>
      <c r="D6015" s="87" t="s">
        <v>31</v>
      </c>
      <c r="E6015" s="126" t="s">
        <v>8902</v>
      </c>
      <c r="F6015" s="127">
        <v>5</v>
      </c>
      <c r="G6015" s="70">
        <v>1</v>
      </c>
      <c r="H6015" s="69">
        <v>8</v>
      </c>
      <c r="I6015" s="79">
        <v>-1</v>
      </c>
      <c r="J6015" s="18">
        <f t="shared" si="374"/>
        <v>768.66000000000042</v>
      </c>
      <c r="K6015" s="19" t="str">
        <f t="shared" si="372"/>
        <v>May-14</v>
      </c>
      <c r="L6015" s="20">
        <f t="shared" si="375"/>
        <v>5909</v>
      </c>
      <c r="M6015" s="21">
        <f t="shared" si="373"/>
        <v>0.13008292435268243</v>
      </c>
    </row>
    <row r="6016" spans="1:13" x14ac:dyDescent="0.3">
      <c r="A6016" s="129">
        <v>41789</v>
      </c>
      <c r="B6016" s="126" t="s">
        <v>137</v>
      </c>
      <c r="C6016" s="125">
        <v>15.5</v>
      </c>
      <c r="D6016" s="87" t="s">
        <v>31</v>
      </c>
      <c r="E6016" s="126" t="s">
        <v>100</v>
      </c>
      <c r="F6016" s="127">
        <v>6</v>
      </c>
      <c r="G6016" s="70">
        <v>1</v>
      </c>
      <c r="H6016" s="69">
        <v>1</v>
      </c>
      <c r="I6016" s="79">
        <v>5</v>
      </c>
      <c r="J6016" s="18">
        <f t="shared" si="374"/>
        <v>773.66000000000042</v>
      </c>
      <c r="K6016" s="19" t="str">
        <f t="shared" si="372"/>
        <v>May-14</v>
      </c>
      <c r="L6016" s="20">
        <f t="shared" si="375"/>
        <v>5910</v>
      </c>
      <c r="M6016" s="21">
        <f t="shared" si="373"/>
        <v>0.13090693739424711</v>
      </c>
    </row>
    <row r="6017" spans="1:13" x14ac:dyDescent="0.3">
      <c r="A6017" s="129">
        <v>41789</v>
      </c>
      <c r="B6017" s="126" t="s">
        <v>38</v>
      </c>
      <c r="C6017" s="125">
        <v>16.05</v>
      </c>
      <c r="D6017" s="87" t="s">
        <v>31</v>
      </c>
      <c r="E6017" s="126" t="s">
        <v>8903</v>
      </c>
      <c r="F6017" s="127">
        <v>4.33</v>
      </c>
      <c r="G6017" s="70">
        <v>1</v>
      </c>
      <c r="H6017" s="69">
        <v>9</v>
      </c>
      <c r="I6017" s="79">
        <v>-1</v>
      </c>
      <c r="J6017" s="18">
        <f t="shared" si="374"/>
        <v>772.66000000000042</v>
      </c>
      <c r="K6017" s="19" t="str">
        <f t="shared" si="372"/>
        <v>May-14</v>
      </c>
      <c r="L6017" s="20">
        <f t="shared" si="375"/>
        <v>5911</v>
      </c>
      <c r="M6017" s="21">
        <f t="shared" si="373"/>
        <v>0.1307156149551684</v>
      </c>
    </row>
    <row r="6018" spans="1:13" x14ac:dyDescent="0.3">
      <c r="A6018" s="128">
        <v>41789</v>
      </c>
      <c r="B6018" s="87" t="s">
        <v>35</v>
      </c>
      <c r="C6018" s="114">
        <v>19.3</v>
      </c>
      <c r="D6018" s="87" t="s">
        <v>31</v>
      </c>
      <c r="E6018" s="87" t="s">
        <v>6221</v>
      </c>
      <c r="F6018" s="114">
        <v>5</v>
      </c>
      <c r="G6018" s="70">
        <v>1</v>
      </c>
      <c r="H6018" s="71" t="s">
        <v>6512</v>
      </c>
      <c r="I6018" s="63">
        <v>-1</v>
      </c>
      <c r="J6018" s="18">
        <f t="shared" si="374"/>
        <v>771.66000000000042</v>
      </c>
      <c r="K6018" s="19" t="str">
        <f t="shared" ref="K6018:K6081" si="376">TEXT(A6018,"MMM-yy")</f>
        <v>May-14</v>
      </c>
      <c r="L6018" s="20">
        <f t="shared" si="375"/>
        <v>5912</v>
      </c>
      <c r="M6018" s="21">
        <f t="shared" ref="M6018:M6081" si="377">J6018/L6018</f>
        <v>0.13052435723951292</v>
      </c>
    </row>
    <row r="6019" spans="1:13" x14ac:dyDescent="0.3">
      <c r="A6019" s="128">
        <v>41789</v>
      </c>
      <c r="B6019" s="87" t="s">
        <v>35</v>
      </c>
      <c r="C6019" s="114">
        <v>20</v>
      </c>
      <c r="D6019" s="87" t="s">
        <v>31</v>
      </c>
      <c r="E6019" s="87" t="s">
        <v>8839</v>
      </c>
      <c r="F6019" s="114">
        <v>5.5</v>
      </c>
      <c r="G6019" s="70">
        <v>1</v>
      </c>
      <c r="H6019" s="71" t="s">
        <v>6518</v>
      </c>
      <c r="I6019" s="63">
        <v>-1</v>
      </c>
      <c r="J6019" s="18">
        <f t="shared" ref="J6019:J6082" si="378">J6018+I6019</f>
        <v>770.66000000000042</v>
      </c>
      <c r="K6019" s="19" t="str">
        <f t="shared" si="376"/>
        <v>May-14</v>
      </c>
      <c r="L6019" s="20">
        <f t="shared" ref="L6019:L6082" si="379">L6018+G6019</f>
        <v>5913</v>
      </c>
      <c r="M6019" s="21">
        <f t="shared" si="377"/>
        <v>0.13033316421444283</v>
      </c>
    </row>
    <row r="6020" spans="1:13" x14ac:dyDescent="0.3">
      <c r="A6020" s="128">
        <v>41789</v>
      </c>
      <c r="B6020" s="87" t="s">
        <v>35</v>
      </c>
      <c r="C6020" s="114">
        <v>20.350000000000001</v>
      </c>
      <c r="D6020" s="87" t="s">
        <v>31</v>
      </c>
      <c r="E6020" s="87" t="s">
        <v>8898</v>
      </c>
      <c r="F6020" s="114">
        <v>5.5</v>
      </c>
      <c r="G6020" s="70">
        <v>1</v>
      </c>
      <c r="H6020" s="71" t="s">
        <v>6512</v>
      </c>
      <c r="I6020" s="63">
        <v>-1</v>
      </c>
      <c r="J6020" s="18">
        <f t="shared" si="378"/>
        <v>769.66000000000042</v>
      </c>
      <c r="K6020" s="19" t="str">
        <f t="shared" si="376"/>
        <v>May-14</v>
      </c>
      <c r="L6020" s="20">
        <f t="shared" si="379"/>
        <v>5914</v>
      </c>
      <c r="M6020" s="21">
        <f t="shared" si="377"/>
        <v>0.13014203584714246</v>
      </c>
    </row>
    <row r="6021" spans="1:13" x14ac:dyDescent="0.3">
      <c r="A6021" s="128">
        <v>41789</v>
      </c>
      <c r="B6021" s="87" t="s">
        <v>61</v>
      </c>
      <c r="C6021" s="114">
        <v>21.15</v>
      </c>
      <c r="D6021" s="87" t="s">
        <v>31</v>
      </c>
      <c r="E6021" s="87" t="s">
        <v>8899</v>
      </c>
      <c r="F6021" s="114">
        <v>5.5</v>
      </c>
      <c r="G6021" s="70">
        <v>1</v>
      </c>
      <c r="H6021" s="71" t="s">
        <v>6518</v>
      </c>
      <c r="I6021" s="63">
        <v>-1</v>
      </c>
      <c r="J6021" s="18">
        <f t="shared" si="378"/>
        <v>768.66000000000042</v>
      </c>
      <c r="K6021" s="19" t="str">
        <f t="shared" si="376"/>
        <v>May-14</v>
      </c>
      <c r="L6021" s="20">
        <f t="shared" si="379"/>
        <v>5915</v>
      </c>
      <c r="M6021" s="21">
        <f t="shared" si="377"/>
        <v>0.12995097210481832</v>
      </c>
    </row>
    <row r="6022" spans="1:13" x14ac:dyDescent="0.3">
      <c r="A6022" s="112">
        <v>41790</v>
      </c>
      <c r="B6022" s="87" t="s">
        <v>65</v>
      </c>
      <c r="C6022" s="102">
        <v>0.57638888888888895</v>
      </c>
      <c r="D6022" s="87" t="s">
        <v>31</v>
      </c>
      <c r="E6022" s="87" t="s">
        <v>2018</v>
      </c>
      <c r="F6022" s="113">
        <v>4</v>
      </c>
      <c r="G6022" s="88">
        <v>1</v>
      </c>
      <c r="H6022" s="87" t="s">
        <v>33</v>
      </c>
      <c r="I6022" s="23">
        <v>-1</v>
      </c>
      <c r="J6022" s="18">
        <f t="shared" si="378"/>
        <v>767.66000000000042</v>
      </c>
      <c r="K6022" s="19" t="str">
        <f t="shared" si="376"/>
        <v>May-14</v>
      </c>
      <c r="L6022" s="20">
        <f t="shared" si="379"/>
        <v>5916</v>
      </c>
      <c r="M6022" s="21">
        <f t="shared" si="377"/>
        <v>0.12975997295469918</v>
      </c>
    </row>
    <row r="6023" spans="1:13" x14ac:dyDescent="0.3">
      <c r="A6023" s="112">
        <v>41790</v>
      </c>
      <c r="B6023" s="87" t="s">
        <v>52</v>
      </c>
      <c r="C6023" s="102">
        <v>0.57986111111111105</v>
      </c>
      <c r="D6023" s="87" t="s">
        <v>31</v>
      </c>
      <c r="E6023" s="87" t="s">
        <v>2019</v>
      </c>
      <c r="F6023" s="113">
        <v>3.75</v>
      </c>
      <c r="G6023" s="88">
        <v>1</v>
      </c>
      <c r="H6023" s="87" t="s">
        <v>33</v>
      </c>
      <c r="I6023" s="23">
        <v>-1</v>
      </c>
      <c r="J6023" s="18">
        <f t="shared" si="378"/>
        <v>766.66000000000042</v>
      </c>
      <c r="K6023" s="19" t="str">
        <f t="shared" si="376"/>
        <v>May-14</v>
      </c>
      <c r="L6023" s="20">
        <f t="shared" si="379"/>
        <v>5917</v>
      </c>
      <c r="M6023" s="21">
        <f t="shared" si="377"/>
        <v>0.12956903836403591</v>
      </c>
    </row>
    <row r="6024" spans="1:13" x14ac:dyDescent="0.3">
      <c r="A6024" s="112">
        <v>41790</v>
      </c>
      <c r="B6024" s="87" t="s">
        <v>151</v>
      </c>
      <c r="C6024" s="102">
        <v>0.60416666666666663</v>
      </c>
      <c r="D6024" s="87" t="s">
        <v>31</v>
      </c>
      <c r="E6024" s="87" t="s">
        <v>2020</v>
      </c>
      <c r="F6024" s="113">
        <v>3.5</v>
      </c>
      <c r="G6024" s="88">
        <v>1</v>
      </c>
      <c r="H6024" s="87" t="s">
        <v>33</v>
      </c>
      <c r="I6024" s="23">
        <v>-1</v>
      </c>
      <c r="J6024" s="18">
        <f t="shared" si="378"/>
        <v>765.66000000000042</v>
      </c>
      <c r="K6024" s="19" t="str">
        <f t="shared" si="376"/>
        <v>May-14</v>
      </c>
      <c r="L6024" s="20">
        <f t="shared" si="379"/>
        <v>5918</v>
      </c>
      <c r="M6024" s="21">
        <f t="shared" si="377"/>
        <v>0.12937816830010146</v>
      </c>
    </row>
    <row r="6025" spans="1:13" x14ac:dyDescent="0.3">
      <c r="A6025" s="112">
        <v>41790</v>
      </c>
      <c r="B6025" s="87" t="s">
        <v>52</v>
      </c>
      <c r="C6025" s="102">
        <v>0.67013888888888884</v>
      </c>
      <c r="D6025" s="87" t="s">
        <v>31</v>
      </c>
      <c r="E6025" s="87" t="s">
        <v>2021</v>
      </c>
      <c r="F6025" s="113">
        <v>2.88</v>
      </c>
      <c r="G6025" s="88">
        <v>1</v>
      </c>
      <c r="H6025" s="87" t="s">
        <v>33</v>
      </c>
      <c r="I6025" s="23">
        <v>-1</v>
      </c>
      <c r="J6025" s="18">
        <f t="shared" si="378"/>
        <v>764.66000000000042</v>
      </c>
      <c r="K6025" s="19" t="str">
        <f t="shared" si="376"/>
        <v>May-14</v>
      </c>
      <c r="L6025" s="20">
        <f t="shared" si="379"/>
        <v>5919</v>
      </c>
      <c r="M6025" s="21">
        <f t="shared" si="377"/>
        <v>0.12918736273019099</v>
      </c>
    </row>
    <row r="6026" spans="1:13" x14ac:dyDescent="0.3">
      <c r="A6026" s="112">
        <v>41790</v>
      </c>
      <c r="B6026" s="87" t="s">
        <v>52</v>
      </c>
      <c r="C6026" s="102">
        <v>0.69444444444444453</v>
      </c>
      <c r="D6026" s="87" t="s">
        <v>31</v>
      </c>
      <c r="E6026" s="87" t="s">
        <v>2022</v>
      </c>
      <c r="F6026" s="113">
        <v>4</v>
      </c>
      <c r="G6026" s="88">
        <v>1</v>
      </c>
      <c r="H6026" s="87" t="s">
        <v>33</v>
      </c>
      <c r="I6026" s="23">
        <v>-1</v>
      </c>
      <c r="J6026" s="18">
        <f t="shared" si="378"/>
        <v>763.66000000000042</v>
      </c>
      <c r="K6026" s="19" t="str">
        <f t="shared" si="376"/>
        <v>May-14</v>
      </c>
      <c r="L6026" s="20">
        <f t="shared" si="379"/>
        <v>5920</v>
      </c>
      <c r="M6026" s="21">
        <f t="shared" si="377"/>
        <v>0.1289966216216217</v>
      </c>
    </row>
    <row r="6027" spans="1:13" x14ac:dyDescent="0.3">
      <c r="A6027" s="112">
        <v>41790</v>
      </c>
      <c r="B6027" s="87" t="s">
        <v>151</v>
      </c>
      <c r="C6027" s="102">
        <v>0.70138888888888884</v>
      </c>
      <c r="D6027" s="87" t="s">
        <v>31</v>
      </c>
      <c r="E6027" s="87" t="s">
        <v>2023</v>
      </c>
      <c r="F6027" s="113">
        <v>3</v>
      </c>
      <c r="G6027" s="88">
        <v>1</v>
      </c>
      <c r="H6027" s="87" t="s">
        <v>42</v>
      </c>
      <c r="I6027" s="23">
        <v>2.75</v>
      </c>
      <c r="J6027" s="18">
        <f t="shared" si="378"/>
        <v>766.41000000000042</v>
      </c>
      <c r="K6027" s="19" t="str">
        <f t="shared" si="376"/>
        <v>May-14</v>
      </c>
      <c r="L6027" s="20">
        <f t="shared" si="379"/>
        <v>5921</v>
      </c>
      <c r="M6027" s="21">
        <f t="shared" si="377"/>
        <v>0.12943928390474588</v>
      </c>
    </row>
    <row r="6028" spans="1:13" x14ac:dyDescent="0.3">
      <c r="A6028" s="129">
        <v>41790</v>
      </c>
      <c r="B6028" s="126" t="s">
        <v>52</v>
      </c>
      <c r="C6028" s="125">
        <v>13.55</v>
      </c>
      <c r="D6028" s="87" t="s">
        <v>31</v>
      </c>
      <c r="E6028" s="126" t="s">
        <v>8908</v>
      </c>
      <c r="F6028" s="127">
        <v>6</v>
      </c>
      <c r="G6028" s="70">
        <v>1</v>
      </c>
      <c r="H6028" s="69">
        <v>4</v>
      </c>
      <c r="I6028" s="79">
        <v>-1</v>
      </c>
      <c r="J6028" s="18">
        <f t="shared" si="378"/>
        <v>765.41000000000042</v>
      </c>
      <c r="K6028" s="19" t="str">
        <f t="shared" si="376"/>
        <v>May-14</v>
      </c>
      <c r="L6028" s="20">
        <f t="shared" si="379"/>
        <v>5922</v>
      </c>
      <c r="M6028" s="21">
        <f t="shared" si="377"/>
        <v>0.12924856467409665</v>
      </c>
    </row>
    <row r="6029" spans="1:13" x14ac:dyDescent="0.3">
      <c r="A6029" s="129">
        <v>41790</v>
      </c>
      <c r="B6029" s="126" t="s">
        <v>52</v>
      </c>
      <c r="C6029" s="125">
        <v>16.05</v>
      </c>
      <c r="D6029" s="87" t="s">
        <v>31</v>
      </c>
      <c r="E6029" s="126" t="s">
        <v>8909</v>
      </c>
      <c r="F6029" s="127">
        <v>5</v>
      </c>
      <c r="G6029" s="70">
        <v>1</v>
      </c>
      <c r="H6029" s="69">
        <v>2</v>
      </c>
      <c r="I6029" s="79">
        <v>-1</v>
      </c>
      <c r="J6029" s="18">
        <f t="shared" si="378"/>
        <v>764.41000000000042</v>
      </c>
      <c r="K6029" s="19" t="str">
        <f t="shared" si="376"/>
        <v>May-14</v>
      </c>
      <c r="L6029" s="20">
        <f t="shared" si="379"/>
        <v>5923</v>
      </c>
      <c r="M6029" s="21">
        <f t="shared" si="377"/>
        <v>0.12905790984298504</v>
      </c>
    </row>
    <row r="6030" spans="1:13" x14ac:dyDescent="0.3">
      <c r="A6030" s="129">
        <v>41790</v>
      </c>
      <c r="B6030" s="126" t="s">
        <v>52</v>
      </c>
      <c r="C6030" s="125">
        <v>17.45</v>
      </c>
      <c r="D6030" s="87" t="s">
        <v>31</v>
      </c>
      <c r="E6030" s="126" t="s">
        <v>8910</v>
      </c>
      <c r="F6030" s="127">
        <v>4.33</v>
      </c>
      <c r="G6030" s="70">
        <v>1</v>
      </c>
      <c r="H6030" s="69">
        <v>4</v>
      </c>
      <c r="I6030" s="79">
        <v>-1</v>
      </c>
      <c r="J6030" s="18">
        <f t="shared" si="378"/>
        <v>763.41000000000042</v>
      </c>
      <c r="K6030" s="19" t="str">
        <f t="shared" si="376"/>
        <v>May-14</v>
      </c>
      <c r="L6030" s="20">
        <f t="shared" si="379"/>
        <v>5924</v>
      </c>
      <c r="M6030" s="21">
        <f t="shared" si="377"/>
        <v>0.12886731937879817</v>
      </c>
    </row>
    <row r="6031" spans="1:13" x14ac:dyDescent="0.3">
      <c r="A6031" s="128">
        <v>41790</v>
      </c>
      <c r="B6031" s="87" t="s">
        <v>146</v>
      </c>
      <c r="C6031" s="114">
        <v>17.55</v>
      </c>
      <c r="D6031" s="87" t="s">
        <v>31</v>
      </c>
      <c r="E6031" s="87" t="s">
        <v>8904</v>
      </c>
      <c r="F6031" s="114">
        <v>6</v>
      </c>
      <c r="G6031" s="70">
        <v>1</v>
      </c>
      <c r="H6031" s="71" t="s">
        <v>6512</v>
      </c>
      <c r="I6031" s="63">
        <v>-1</v>
      </c>
      <c r="J6031" s="18">
        <f t="shared" si="378"/>
        <v>762.41000000000042</v>
      </c>
      <c r="K6031" s="19" t="str">
        <f t="shared" si="376"/>
        <v>May-14</v>
      </c>
      <c r="L6031" s="20">
        <f t="shared" si="379"/>
        <v>5925</v>
      </c>
      <c r="M6031" s="21">
        <f t="shared" si="377"/>
        <v>0.12867679324894521</v>
      </c>
    </row>
    <row r="6032" spans="1:13" x14ac:dyDescent="0.3">
      <c r="A6032" s="128">
        <v>41790</v>
      </c>
      <c r="B6032" s="87" t="s">
        <v>146</v>
      </c>
      <c r="C6032" s="114">
        <v>17.55</v>
      </c>
      <c r="D6032" s="87" t="s">
        <v>31</v>
      </c>
      <c r="E6032" s="87" t="s">
        <v>8905</v>
      </c>
      <c r="F6032" s="114">
        <v>6</v>
      </c>
      <c r="G6032" s="70">
        <v>1</v>
      </c>
      <c r="H6032" s="71" t="s">
        <v>6518</v>
      </c>
      <c r="I6032" s="63">
        <v>-1</v>
      </c>
      <c r="J6032" s="18">
        <f t="shared" si="378"/>
        <v>761.41000000000042</v>
      </c>
      <c r="K6032" s="19" t="str">
        <f t="shared" si="376"/>
        <v>May-14</v>
      </c>
      <c r="L6032" s="20">
        <f t="shared" si="379"/>
        <v>5926</v>
      </c>
      <c r="M6032" s="21">
        <f t="shared" si="377"/>
        <v>0.1284863314208573</v>
      </c>
    </row>
    <row r="6033" spans="1:13" x14ac:dyDescent="0.3">
      <c r="A6033" s="128">
        <v>41790</v>
      </c>
      <c r="B6033" s="87" t="s">
        <v>93</v>
      </c>
      <c r="C6033" s="114">
        <v>18.399999999999999</v>
      </c>
      <c r="D6033" s="87" t="s">
        <v>31</v>
      </c>
      <c r="E6033" s="87" t="s">
        <v>8907</v>
      </c>
      <c r="F6033" s="114">
        <v>5</v>
      </c>
      <c r="G6033" s="70">
        <v>1</v>
      </c>
      <c r="H6033" s="71" t="s">
        <v>6512</v>
      </c>
      <c r="I6033" s="63">
        <v>-1</v>
      </c>
      <c r="J6033" s="18">
        <f t="shared" si="378"/>
        <v>760.41000000000042</v>
      </c>
      <c r="K6033" s="19" t="str">
        <f t="shared" si="376"/>
        <v>May-14</v>
      </c>
      <c r="L6033" s="20">
        <f t="shared" si="379"/>
        <v>5927</v>
      </c>
      <c r="M6033" s="21">
        <f t="shared" si="377"/>
        <v>0.12829593386198759</v>
      </c>
    </row>
    <row r="6034" spans="1:13" x14ac:dyDescent="0.3">
      <c r="A6034" s="128">
        <v>41790</v>
      </c>
      <c r="B6034" s="87" t="s">
        <v>93</v>
      </c>
      <c r="C6034" s="114">
        <v>19.100000000000001</v>
      </c>
      <c r="D6034" s="87" t="s">
        <v>31</v>
      </c>
      <c r="E6034" s="87" t="s">
        <v>2335</v>
      </c>
      <c r="F6034" s="114">
        <v>6</v>
      </c>
      <c r="G6034" s="70">
        <v>1</v>
      </c>
      <c r="H6034" s="71" t="s">
        <v>6512</v>
      </c>
      <c r="I6034" s="63">
        <v>-1</v>
      </c>
      <c r="J6034" s="18">
        <f t="shared" si="378"/>
        <v>759.41000000000042</v>
      </c>
      <c r="K6034" s="19" t="str">
        <f t="shared" si="376"/>
        <v>May-14</v>
      </c>
      <c r="L6034" s="20">
        <f t="shared" si="379"/>
        <v>5928</v>
      </c>
      <c r="M6034" s="21">
        <f t="shared" si="377"/>
        <v>0.12810560053981113</v>
      </c>
    </row>
    <row r="6035" spans="1:13" x14ac:dyDescent="0.3">
      <c r="A6035" s="128">
        <v>41790</v>
      </c>
      <c r="B6035" s="87" t="s">
        <v>146</v>
      </c>
      <c r="C6035" s="114">
        <v>19.25</v>
      </c>
      <c r="D6035" s="87" t="s">
        <v>31</v>
      </c>
      <c r="E6035" s="87" t="s">
        <v>8906</v>
      </c>
      <c r="F6035" s="114">
        <v>5</v>
      </c>
      <c r="G6035" s="70">
        <v>1</v>
      </c>
      <c r="H6035" s="71" t="s">
        <v>6518</v>
      </c>
      <c r="I6035" s="63">
        <v>-1</v>
      </c>
      <c r="J6035" s="18">
        <f t="shared" si="378"/>
        <v>758.41000000000042</v>
      </c>
      <c r="K6035" s="19" t="str">
        <f t="shared" si="376"/>
        <v>May-14</v>
      </c>
      <c r="L6035" s="20">
        <f t="shared" si="379"/>
        <v>5929</v>
      </c>
      <c r="M6035" s="21">
        <f t="shared" si="377"/>
        <v>0.12791533142182501</v>
      </c>
    </row>
    <row r="6036" spans="1:13" x14ac:dyDescent="0.3">
      <c r="A6036" s="128">
        <v>41790</v>
      </c>
      <c r="B6036" s="87" t="s">
        <v>146</v>
      </c>
      <c r="C6036" s="114">
        <v>20.25</v>
      </c>
      <c r="D6036" s="87" t="s">
        <v>31</v>
      </c>
      <c r="E6036" s="87" t="s">
        <v>3699</v>
      </c>
      <c r="F6036" s="114">
        <v>6</v>
      </c>
      <c r="G6036" s="70">
        <v>1</v>
      </c>
      <c r="H6036" s="71" t="s">
        <v>6518</v>
      </c>
      <c r="I6036" s="63">
        <v>-1</v>
      </c>
      <c r="J6036" s="18">
        <f t="shared" si="378"/>
        <v>757.41000000000042</v>
      </c>
      <c r="K6036" s="19" t="str">
        <f t="shared" si="376"/>
        <v>May-14</v>
      </c>
      <c r="L6036" s="20">
        <f t="shared" si="379"/>
        <v>5930</v>
      </c>
      <c r="M6036" s="21">
        <f t="shared" si="377"/>
        <v>0.12772512647554812</v>
      </c>
    </row>
    <row r="6037" spans="1:13" x14ac:dyDescent="0.3">
      <c r="A6037" s="128">
        <v>41790</v>
      </c>
      <c r="B6037" s="87" t="s">
        <v>146</v>
      </c>
      <c r="C6037" s="114">
        <v>20.25</v>
      </c>
      <c r="D6037" s="87" t="s">
        <v>31</v>
      </c>
      <c r="E6037" s="87" t="s">
        <v>8353</v>
      </c>
      <c r="F6037" s="114">
        <v>5</v>
      </c>
      <c r="G6037" s="70">
        <v>1</v>
      </c>
      <c r="H6037" s="71" t="s">
        <v>6512</v>
      </c>
      <c r="I6037" s="63">
        <v>-1</v>
      </c>
      <c r="J6037" s="18">
        <f t="shared" si="378"/>
        <v>756.41000000000042</v>
      </c>
      <c r="K6037" s="19" t="str">
        <f t="shared" si="376"/>
        <v>May-14</v>
      </c>
      <c r="L6037" s="20">
        <f t="shared" si="379"/>
        <v>5931</v>
      </c>
      <c r="M6037" s="21">
        <f t="shared" si="377"/>
        <v>0.12753498566852139</v>
      </c>
    </row>
    <row r="6038" spans="1:13" x14ac:dyDescent="0.3">
      <c r="A6038" s="112">
        <v>41792</v>
      </c>
      <c r="B6038" s="87" t="s">
        <v>130</v>
      </c>
      <c r="C6038" s="102">
        <v>0.60416666666666663</v>
      </c>
      <c r="D6038" s="87" t="s">
        <v>31</v>
      </c>
      <c r="E6038" s="87" t="s">
        <v>2024</v>
      </c>
      <c r="F6038" s="113">
        <v>3</v>
      </c>
      <c r="G6038" s="88">
        <v>1</v>
      </c>
      <c r="H6038" s="87" t="s">
        <v>42</v>
      </c>
      <c r="I6038" s="23">
        <v>2</v>
      </c>
      <c r="J6038" s="18">
        <f t="shared" si="378"/>
        <v>758.41000000000042</v>
      </c>
      <c r="K6038" s="19" t="str">
        <f t="shared" si="376"/>
        <v>Jun-14</v>
      </c>
      <c r="L6038" s="20">
        <f t="shared" si="379"/>
        <v>5932</v>
      </c>
      <c r="M6038" s="21">
        <f t="shared" si="377"/>
        <v>0.12785064059339185</v>
      </c>
    </row>
    <row r="6039" spans="1:13" x14ac:dyDescent="0.3">
      <c r="A6039" s="112">
        <v>41792</v>
      </c>
      <c r="B6039" s="87" t="s">
        <v>130</v>
      </c>
      <c r="C6039" s="102">
        <v>0.62847222222222221</v>
      </c>
      <c r="D6039" s="87" t="s">
        <v>31</v>
      </c>
      <c r="E6039" s="87" t="s">
        <v>2025</v>
      </c>
      <c r="F6039" s="113">
        <v>3.25</v>
      </c>
      <c r="G6039" s="88">
        <v>1</v>
      </c>
      <c r="H6039" s="87" t="s">
        <v>33</v>
      </c>
      <c r="I6039" s="23">
        <v>-1</v>
      </c>
      <c r="J6039" s="18">
        <f t="shared" si="378"/>
        <v>757.41000000000042</v>
      </c>
      <c r="K6039" s="19" t="str">
        <f t="shared" si="376"/>
        <v>Jun-14</v>
      </c>
      <c r="L6039" s="20">
        <f t="shared" si="379"/>
        <v>5933</v>
      </c>
      <c r="M6039" s="21">
        <f t="shared" si="377"/>
        <v>0.12766054272711957</v>
      </c>
    </row>
    <row r="6040" spans="1:13" x14ac:dyDescent="0.3">
      <c r="A6040" s="112">
        <v>41792</v>
      </c>
      <c r="B6040" s="87" t="s">
        <v>50</v>
      </c>
      <c r="C6040" s="102">
        <v>0.66319444444444442</v>
      </c>
      <c r="D6040" s="87" t="s">
        <v>31</v>
      </c>
      <c r="E6040" s="87" t="s">
        <v>1942</v>
      </c>
      <c r="F6040" s="113">
        <v>2.75</v>
      </c>
      <c r="G6040" s="88">
        <v>1</v>
      </c>
      <c r="H6040" s="87" t="s">
        <v>42</v>
      </c>
      <c r="I6040" s="23">
        <v>1.75</v>
      </c>
      <c r="J6040" s="18">
        <f t="shared" si="378"/>
        <v>759.16000000000042</v>
      </c>
      <c r="K6040" s="19" t="str">
        <f t="shared" si="376"/>
        <v>Jun-14</v>
      </c>
      <c r="L6040" s="20">
        <f t="shared" si="379"/>
        <v>5934</v>
      </c>
      <c r="M6040" s="21">
        <f t="shared" si="377"/>
        <v>0.12793394000674088</v>
      </c>
    </row>
    <row r="6041" spans="1:13" x14ac:dyDescent="0.3">
      <c r="A6041" s="112">
        <v>41792</v>
      </c>
      <c r="B6041" s="87" t="s">
        <v>50</v>
      </c>
      <c r="C6041" s="102">
        <v>0.68402777777777779</v>
      </c>
      <c r="D6041" s="87" t="s">
        <v>31</v>
      </c>
      <c r="E6041" s="87" t="s">
        <v>2026</v>
      </c>
      <c r="F6041" s="113">
        <v>3.75</v>
      </c>
      <c r="G6041" s="88">
        <v>1</v>
      </c>
      <c r="H6041" s="87" t="s">
        <v>33</v>
      </c>
      <c r="I6041" s="23">
        <v>-1</v>
      </c>
      <c r="J6041" s="18">
        <f t="shared" si="378"/>
        <v>758.16000000000042</v>
      </c>
      <c r="K6041" s="19" t="str">
        <f t="shared" si="376"/>
        <v>Jun-14</v>
      </c>
      <c r="L6041" s="20">
        <f t="shared" si="379"/>
        <v>5935</v>
      </c>
      <c r="M6041" s="21">
        <f t="shared" si="377"/>
        <v>0.12774389216512222</v>
      </c>
    </row>
    <row r="6042" spans="1:13" x14ac:dyDescent="0.3">
      <c r="A6042" s="112">
        <v>41792</v>
      </c>
      <c r="B6042" s="87" t="s">
        <v>69</v>
      </c>
      <c r="C6042" s="102">
        <v>0.80208333333333337</v>
      </c>
      <c r="D6042" s="87" t="s">
        <v>31</v>
      </c>
      <c r="E6042" s="87" t="s">
        <v>2027</v>
      </c>
      <c r="F6042" s="113">
        <v>2.88</v>
      </c>
      <c r="G6042" s="88">
        <v>1</v>
      </c>
      <c r="H6042" s="87" t="s">
        <v>33</v>
      </c>
      <c r="I6042" s="23">
        <v>-1</v>
      </c>
      <c r="J6042" s="18">
        <f t="shared" si="378"/>
        <v>757.16000000000042</v>
      </c>
      <c r="K6042" s="19" t="str">
        <f t="shared" si="376"/>
        <v>Jun-14</v>
      </c>
      <c r="L6042" s="20">
        <f t="shared" si="379"/>
        <v>5936</v>
      </c>
      <c r="M6042" s="21">
        <f t="shared" si="377"/>
        <v>0.12755390835579522</v>
      </c>
    </row>
    <row r="6043" spans="1:13" x14ac:dyDescent="0.3">
      <c r="A6043" s="112">
        <v>41792</v>
      </c>
      <c r="B6043" s="87" t="s">
        <v>69</v>
      </c>
      <c r="C6043" s="102">
        <v>0.86458333333333337</v>
      </c>
      <c r="D6043" s="87" t="s">
        <v>31</v>
      </c>
      <c r="E6043" s="87" t="s">
        <v>2028</v>
      </c>
      <c r="F6043" s="113">
        <v>3.5</v>
      </c>
      <c r="G6043" s="88">
        <v>1</v>
      </c>
      <c r="H6043" s="87" t="s">
        <v>42</v>
      </c>
      <c r="I6043" s="23">
        <v>4.5</v>
      </c>
      <c r="J6043" s="18">
        <f t="shared" si="378"/>
        <v>761.66000000000042</v>
      </c>
      <c r="K6043" s="19" t="str">
        <f t="shared" si="376"/>
        <v>Jun-14</v>
      </c>
      <c r="L6043" s="20">
        <f t="shared" si="379"/>
        <v>5937</v>
      </c>
      <c r="M6043" s="21">
        <f t="shared" si="377"/>
        <v>0.12829038234798726</v>
      </c>
    </row>
    <row r="6044" spans="1:13" x14ac:dyDescent="0.3">
      <c r="A6044" s="129">
        <v>41792</v>
      </c>
      <c r="B6044" s="126" t="s">
        <v>130</v>
      </c>
      <c r="C6044" s="125">
        <v>14.3</v>
      </c>
      <c r="D6044" s="87" t="s">
        <v>31</v>
      </c>
      <c r="E6044" s="126" t="s">
        <v>439</v>
      </c>
      <c r="F6044" s="127">
        <v>5</v>
      </c>
      <c r="G6044" s="70">
        <v>1</v>
      </c>
      <c r="H6044" s="69">
        <v>2</v>
      </c>
      <c r="I6044" s="79">
        <v>-1</v>
      </c>
      <c r="J6044" s="18">
        <f t="shared" si="378"/>
        <v>760.66000000000042</v>
      </c>
      <c r="K6044" s="19" t="str">
        <f t="shared" si="376"/>
        <v>Jun-14</v>
      </c>
      <c r="L6044" s="20">
        <f t="shared" si="379"/>
        <v>5938</v>
      </c>
      <c r="M6044" s="21">
        <f t="shared" si="377"/>
        <v>0.12810037049511627</v>
      </c>
    </row>
    <row r="6045" spans="1:13" x14ac:dyDescent="0.3">
      <c r="A6045" s="129">
        <v>41792</v>
      </c>
      <c r="B6045" s="126" t="s">
        <v>130</v>
      </c>
      <c r="C6045" s="125">
        <v>16.100000000000001</v>
      </c>
      <c r="D6045" s="87" t="s">
        <v>31</v>
      </c>
      <c r="E6045" s="126" t="s">
        <v>8912</v>
      </c>
      <c r="F6045" s="127">
        <v>5</v>
      </c>
      <c r="G6045" s="70">
        <v>1</v>
      </c>
      <c r="H6045" s="69">
        <v>7</v>
      </c>
      <c r="I6045" s="79">
        <v>-1</v>
      </c>
      <c r="J6045" s="18">
        <f t="shared" si="378"/>
        <v>759.66000000000042</v>
      </c>
      <c r="K6045" s="19" t="str">
        <f t="shared" si="376"/>
        <v>Jun-14</v>
      </c>
      <c r="L6045" s="20">
        <f t="shared" si="379"/>
        <v>5939</v>
      </c>
      <c r="M6045" s="21">
        <f t="shared" si="377"/>
        <v>0.12791042263007246</v>
      </c>
    </row>
    <row r="6046" spans="1:13" x14ac:dyDescent="0.3">
      <c r="A6046" s="129">
        <v>41792</v>
      </c>
      <c r="B6046" s="126" t="s">
        <v>50</v>
      </c>
      <c r="C6046" s="125">
        <v>17.3</v>
      </c>
      <c r="D6046" s="87" t="s">
        <v>31</v>
      </c>
      <c r="E6046" s="126" t="s">
        <v>8913</v>
      </c>
      <c r="F6046" s="127">
        <v>5.5</v>
      </c>
      <c r="G6046" s="70">
        <v>1</v>
      </c>
      <c r="H6046" s="69">
        <v>4</v>
      </c>
      <c r="I6046" s="79">
        <v>-1</v>
      </c>
      <c r="J6046" s="18">
        <f t="shared" si="378"/>
        <v>758.66000000000042</v>
      </c>
      <c r="K6046" s="19" t="str">
        <f t="shared" si="376"/>
        <v>Jun-14</v>
      </c>
      <c r="L6046" s="20">
        <f t="shared" si="379"/>
        <v>5940</v>
      </c>
      <c r="M6046" s="21">
        <f t="shared" si="377"/>
        <v>0.12772053872053879</v>
      </c>
    </row>
    <row r="6047" spans="1:13" x14ac:dyDescent="0.3">
      <c r="A6047" s="129">
        <v>41792</v>
      </c>
      <c r="B6047" s="126" t="s">
        <v>50</v>
      </c>
      <c r="C6047" s="125">
        <v>18.05</v>
      </c>
      <c r="D6047" s="87" t="s">
        <v>31</v>
      </c>
      <c r="E6047" s="126" t="s">
        <v>1059</v>
      </c>
      <c r="F6047" s="127">
        <v>6</v>
      </c>
      <c r="G6047" s="70">
        <v>1</v>
      </c>
      <c r="H6047" s="69">
        <v>3</v>
      </c>
      <c r="I6047" s="79">
        <v>-1</v>
      </c>
      <c r="J6047" s="18">
        <f t="shared" si="378"/>
        <v>757.66000000000042</v>
      </c>
      <c r="K6047" s="19" t="str">
        <f t="shared" si="376"/>
        <v>Jun-14</v>
      </c>
      <c r="L6047" s="20">
        <f t="shared" si="379"/>
        <v>5941</v>
      </c>
      <c r="M6047" s="21">
        <f t="shared" si="377"/>
        <v>0.12753071873421989</v>
      </c>
    </row>
    <row r="6048" spans="1:13" x14ac:dyDescent="0.3">
      <c r="A6048" s="128">
        <v>41792</v>
      </c>
      <c r="B6048" s="87" t="s">
        <v>69</v>
      </c>
      <c r="C6048" s="114">
        <v>20.149999999999999</v>
      </c>
      <c r="D6048" s="87" t="s">
        <v>31</v>
      </c>
      <c r="E6048" s="87" t="s">
        <v>8911</v>
      </c>
      <c r="F6048" s="114">
        <v>4.5</v>
      </c>
      <c r="G6048" s="70">
        <v>1</v>
      </c>
      <c r="H6048" s="71" t="s">
        <v>6512</v>
      </c>
      <c r="I6048" s="63">
        <v>-1</v>
      </c>
      <c r="J6048" s="18">
        <f t="shared" si="378"/>
        <v>756.66000000000042</v>
      </c>
      <c r="K6048" s="19" t="str">
        <f t="shared" si="376"/>
        <v>Jun-14</v>
      </c>
      <c r="L6048" s="20">
        <f t="shared" si="379"/>
        <v>5942</v>
      </c>
      <c r="M6048" s="21">
        <f t="shared" si="377"/>
        <v>0.1273409626388422</v>
      </c>
    </row>
    <row r="6049" spans="1:13" x14ac:dyDescent="0.3">
      <c r="A6049" s="112">
        <v>41793</v>
      </c>
      <c r="B6049" s="87" t="s">
        <v>30</v>
      </c>
      <c r="C6049" s="102">
        <v>0.73611111111111116</v>
      </c>
      <c r="D6049" s="87" t="s">
        <v>31</v>
      </c>
      <c r="E6049" s="87" t="s">
        <v>2029</v>
      </c>
      <c r="F6049" s="113">
        <v>3.75</v>
      </c>
      <c r="G6049" s="88">
        <v>1</v>
      </c>
      <c r="H6049" s="87" t="s">
        <v>42</v>
      </c>
      <c r="I6049" s="23">
        <v>2.75</v>
      </c>
      <c r="J6049" s="18">
        <f t="shared" si="378"/>
        <v>759.41000000000042</v>
      </c>
      <c r="K6049" s="19" t="str">
        <f t="shared" si="376"/>
        <v>Jun-14</v>
      </c>
      <c r="L6049" s="20">
        <f t="shared" si="379"/>
        <v>5943</v>
      </c>
      <c r="M6049" s="21">
        <f t="shared" si="377"/>
        <v>0.12778226484940272</v>
      </c>
    </row>
    <row r="6050" spans="1:13" x14ac:dyDescent="0.3">
      <c r="A6050" s="129">
        <v>41793</v>
      </c>
      <c r="B6050" s="126" t="s">
        <v>38</v>
      </c>
      <c r="C6050" s="125">
        <v>14.4</v>
      </c>
      <c r="D6050" s="87" t="s">
        <v>31</v>
      </c>
      <c r="E6050" s="126" t="s">
        <v>8308</v>
      </c>
      <c r="F6050" s="127">
        <v>5</v>
      </c>
      <c r="G6050" s="70">
        <v>1</v>
      </c>
      <c r="H6050" s="69">
        <v>7</v>
      </c>
      <c r="I6050" s="79">
        <v>-1</v>
      </c>
      <c r="J6050" s="18">
        <f t="shared" si="378"/>
        <v>758.41000000000042</v>
      </c>
      <c r="K6050" s="19" t="str">
        <f t="shared" si="376"/>
        <v>Jun-14</v>
      </c>
      <c r="L6050" s="20">
        <f t="shared" si="379"/>
        <v>5944</v>
      </c>
      <c r="M6050" s="21">
        <f t="shared" si="377"/>
        <v>0.12759253028263803</v>
      </c>
    </row>
    <row r="6051" spans="1:13" x14ac:dyDescent="0.3">
      <c r="A6051" s="129">
        <v>41793</v>
      </c>
      <c r="B6051" s="126" t="s">
        <v>38</v>
      </c>
      <c r="C6051" s="125">
        <v>15.4</v>
      </c>
      <c r="D6051" s="87" t="s">
        <v>31</v>
      </c>
      <c r="E6051" s="126" t="s">
        <v>8915</v>
      </c>
      <c r="F6051" s="127">
        <v>6</v>
      </c>
      <c r="G6051" s="70">
        <v>1</v>
      </c>
      <c r="H6051" s="69">
        <v>1</v>
      </c>
      <c r="I6051" s="79">
        <v>5</v>
      </c>
      <c r="J6051" s="18">
        <f t="shared" si="378"/>
        <v>763.41000000000042</v>
      </c>
      <c r="K6051" s="19" t="str">
        <f t="shared" si="376"/>
        <v>Jun-14</v>
      </c>
      <c r="L6051" s="20">
        <f t="shared" si="379"/>
        <v>5945</v>
      </c>
      <c r="M6051" s="21">
        <f t="shared" si="377"/>
        <v>0.12841211101766198</v>
      </c>
    </row>
    <row r="6052" spans="1:13" x14ac:dyDescent="0.3">
      <c r="A6052" s="129">
        <v>41793</v>
      </c>
      <c r="B6052" s="126" t="s">
        <v>38</v>
      </c>
      <c r="C6052" s="125">
        <v>16.100000000000001</v>
      </c>
      <c r="D6052" s="87" t="s">
        <v>31</v>
      </c>
      <c r="E6052" s="126" t="s">
        <v>8346</v>
      </c>
      <c r="F6052" s="127">
        <v>5</v>
      </c>
      <c r="G6052" s="70">
        <v>1</v>
      </c>
      <c r="H6052" s="69">
        <v>2</v>
      </c>
      <c r="I6052" s="79">
        <v>-1</v>
      </c>
      <c r="J6052" s="18">
        <f t="shared" si="378"/>
        <v>762.41000000000042</v>
      </c>
      <c r="K6052" s="19" t="str">
        <f t="shared" si="376"/>
        <v>Jun-14</v>
      </c>
      <c r="L6052" s="20">
        <f t="shared" si="379"/>
        <v>5946</v>
      </c>
      <c r="M6052" s="21">
        <f t="shared" si="377"/>
        <v>0.12822233434241515</v>
      </c>
    </row>
    <row r="6053" spans="1:13" x14ac:dyDescent="0.3">
      <c r="A6053" s="129">
        <v>41793</v>
      </c>
      <c r="B6053" s="126" t="s">
        <v>38</v>
      </c>
      <c r="C6053" s="125">
        <v>16.399999999999999</v>
      </c>
      <c r="D6053" s="87" t="s">
        <v>31</v>
      </c>
      <c r="E6053" s="126" t="s">
        <v>1155</v>
      </c>
      <c r="F6053" s="127">
        <v>5</v>
      </c>
      <c r="G6053" s="70">
        <v>1</v>
      </c>
      <c r="H6053" s="69">
        <v>6</v>
      </c>
      <c r="I6053" s="79">
        <v>-1</v>
      </c>
      <c r="J6053" s="18">
        <f t="shared" si="378"/>
        <v>761.41000000000042</v>
      </c>
      <c r="K6053" s="19" t="str">
        <f t="shared" si="376"/>
        <v>Jun-14</v>
      </c>
      <c r="L6053" s="20">
        <f t="shared" si="379"/>
        <v>5947</v>
      </c>
      <c r="M6053" s="21">
        <f t="shared" si="377"/>
        <v>0.12803262148982689</v>
      </c>
    </row>
    <row r="6054" spans="1:13" x14ac:dyDescent="0.3">
      <c r="A6054" s="128">
        <v>41793</v>
      </c>
      <c r="B6054" s="87" t="s">
        <v>30</v>
      </c>
      <c r="C6054" s="114">
        <v>19.45</v>
      </c>
      <c r="D6054" s="87" t="s">
        <v>31</v>
      </c>
      <c r="E6054" s="87" t="s">
        <v>8914</v>
      </c>
      <c r="F6054" s="114">
        <v>5.5</v>
      </c>
      <c r="G6054" s="70">
        <v>1</v>
      </c>
      <c r="H6054" s="71" t="s">
        <v>6512</v>
      </c>
      <c r="I6054" s="63">
        <v>-1</v>
      </c>
      <c r="J6054" s="18">
        <f t="shared" si="378"/>
        <v>760.41000000000042</v>
      </c>
      <c r="K6054" s="19" t="str">
        <f t="shared" si="376"/>
        <v>Jun-14</v>
      </c>
      <c r="L6054" s="20">
        <f t="shared" si="379"/>
        <v>5948</v>
      </c>
      <c r="M6054" s="21">
        <f t="shared" si="377"/>
        <v>0.12784297242770687</v>
      </c>
    </row>
    <row r="6055" spans="1:13" x14ac:dyDescent="0.3">
      <c r="A6055" s="112">
        <v>41794</v>
      </c>
      <c r="B6055" s="87" t="s">
        <v>135</v>
      </c>
      <c r="C6055" s="102">
        <v>0.84027777777777779</v>
      </c>
      <c r="D6055" s="87" t="s">
        <v>31</v>
      </c>
      <c r="E6055" s="87" t="s">
        <v>2030</v>
      </c>
      <c r="F6055" s="113">
        <v>4</v>
      </c>
      <c r="G6055" s="88">
        <v>1</v>
      </c>
      <c r="H6055" s="87" t="s">
        <v>33</v>
      </c>
      <c r="I6055" s="23">
        <v>-1</v>
      </c>
      <c r="J6055" s="18">
        <f t="shared" si="378"/>
        <v>759.41000000000042</v>
      </c>
      <c r="K6055" s="19" t="str">
        <f t="shared" si="376"/>
        <v>Jun-14</v>
      </c>
      <c r="L6055" s="20">
        <f t="shared" si="379"/>
        <v>5949</v>
      </c>
      <c r="M6055" s="21">
        <f t="shared" si="377"/>
        <v>0.12765338712388644</v>
      </c>
    </row>
    <row r="6056" spans="1:13" x14ac:dyDescent="0.3">
      <c r="A6056" s="129">
        <v>41794</v>
      </c>
      <c r="B6056" s="126" t="s">
        <v>30</v>
      </c>
      <c r="C6056" s="125">
        <v>16</v>
      </c>
      <c r="D6056" s="87" t="s">
        <v>31</v>
      </c>
      <c r="E6056" s="126" t="s">
        <v>8764</v>
      </c>
      <c r="F6056" s="127">
        <v>5.5</v>
      </c>
      <c r="G6056" s="70">
        <v>1</v>
      </c>
      <c r="H6056" s="69">
        <v>2</v>
      </c>
      <c r="I6056" s="79">
        <v>-1</v>
      </c>
      <c r="J6056" s="18">
        <f t="shared" si="378"/>
        <v>758.41000000000042</v>
      </c>
      <c r="K6056" s="19" t="str">
        <f t="shared" si="376"/>
        <v>Jun-14</v>
      </c>
      <c r="L6056" s="20">
        <f t="shared" si="379"/>
        <v>5950</v>
      </c>
      <c r="M6056" s="21">
        <f t="shared" si="377"/>
        <v>0.12746386554621855</v>
      </c>
    </row>
    <row r="6057" spans="1:13" x14ac:dyDescent="0.3">
      <c r="A6057" s="129">
        <v>41794</v>
      </c>
      <c r="B6057" s="126" t="s">
        <v>63</v>
      </c>
      <c r="C6057" s="125">
        <v>16.2</v>
      </c>
      <c r="D6057" s="87" t="s">
        <v>31</v>
      </c>
      <c r="E6057" s="126" t="s">
        <v>8917</v>
      </c>
      <c r="F6057" s="127">
        <v>5.5</v>
      </c>
      <c r="G6057" s="70">
        <v>1</v>
      </c>
      <c r="H6057" s="69">
        <v>6</v>
      </c>
      <c r="I6057" s="79">
        <v>-1</v>
      </c>
      <c r="J6057" s="18">
        <f t="shared" si="378"/>
        <v>757.41000000000042</v>
      </c>
      <c r="K6057" s="19" t="str">
        <f t="shared" si="376"/>
        <v>Jun-14</v>
      </c>
      <c r="L6057" s="20">
        <f t="shared" si="379"/>
        <v>5951</v>
      </c>
      <c r="M6057" s="21">
        <f t="shared" si="377"/>
        <v>0.12727440766257778</v>
      </c>
    </row>
    <row r="6058" spans="1:13" x14ac:dyDescent="0.3">
      <c r="A6058" s="129">
        <v>41794</v>
      </c>
      <c r="B6058" s="126" t="s">
        <v>30</v>
      </c>
      <c r="C6058" s="125">
        <v>16.3</v>
      </c>
      <c r="D6058" s="87" t="s">
        <v>31</v>
      </c>
      <c r="E6058" s="126" t="s">
        <v>2768</v>
      </c>
      <c r="F6058" s="127">
        <v>5.5</v>
      </c>
      <c r="G6058" s="70">
        <v>1</v>
      </c>
      <c r="H6058" s="69">
        <v>1</v>
      </c>
      <c r="I6058" s="79">
        <v>4.5</v>
      </c>
      <c r="J6058" s="18">
        <f t="shared" si="378"/>
        <v>761.91000000000042</v>
      </c>
      <c r="K6058" s="19" t="str">
        <f t="shared" si="376"/>
        <v>Jun-14</v>
      </c>
      <c r="L6058" s="20">
        <f t="shared" si="379"/>
        <v>5952</v>
      </c>
      <c r="M6058" s="21">
        <f t="shared" si="377"/>
        <v>0.12800907258064523</v>
      </c>
    </row>
    <row r="6059" spans="1:13" x14ac:dyDescent="0.3">
      <c r="A6059" s="129">
        <v>41794</v>
      </c>
      <c r="B6059" s="126" t="s">
        <v>30</v>
      </c>
      <c r="C6059" s="125">
        <v>17.3</v>
      </c>
      <c r="D6059" s="87" t="s">
        <v>31</v>
      </c>
      <c r="E6059" s="126" t="s">
        <v>2072</v>
      </c>
      <c r="F6059" s="127">
        <v>4.5</v>
      </c>
      <c r="G6059" s="70">
        <v>1</v>
      </c>
      <c r="H6059" s="69">
        <v>1</v>
      </c>
      <c r="I6059" s="79">
        <v>4.5</v>
      </c>
      <c r="J6059" s="18">
        <f t="shared" si="378"/>
        <v>766.41000000000042</v>
      </c>
      <c r="K6059" s="19" t="str">
        <f t="shared" si="376"/>
        <v>Jun-14</v>
      </c>
      <c r="L6059" s="20">
        <f t="shared" si="379"/>
        <v>5953</v>
      </c>
      <c r="M6059" s="21">
        <f t="shared" si="377"/>
        <v>0.12874349067696966</v>
      </c>
    </row>
    <row r="6060" spans="1:13" x14ac:dyDescent="0.3">
      <c r="A6060" s="128">
        <v>41794</v>
      </c>
      <c r="B6060" s="87" t="s">
        <v>135</v>
      </c>
      <c r="C6060" s="114">
        <v>19.100000000000001</v>
      </c>
      <c r="D6060" s="87" t="s">
        <v>31</v>
      </c>
      <c r="E6060" s="87" t="s">
        <v>8916</v>
      </c>
      <c r="F6060" s="114">
        <v>4.5</v>
      </c>
      <c r="G6060" s="70">
        <v>1</v>
      </c>
      <c r="H6060" s="71" t="s">
        <v>6518</v>
      </c>
      <c r="I6060" s="63">
        <v>-1</v>
      </c>
      <c r="J6060" s="18">
        <f t="shared" si="378"/>
        <v>765.41000000000042</v>
      </c>
      <c r="K6060" s="19" t="str">
        <f t="shared" si="376"/>
        <v>Jun-14</v>
      </c>
      <c r="L6060" s="20">
        <f t="shared" si="379"/>
        <v>5954</v>
      </c>
      <c r="M6060" s="21">
        <f t="shared" si="377"/>
        <v>0.12855391333557278</v>
      </c>
    </row>
    <row r="6061" spans="1:13" x14ac:dyDescent="0.3">
      <c r="A6061" s="112">
        <v>41795</v>
      </c>
      <c r="B6061" s="87" t="s">
        <v>30</v>
      </c>
      <c r="C6061" s="102">
        <v>0.61805555555555558</v>
      </c>
      <c r="D6061" s="87" t="s">
        <v>31</v>
      </c>
      <c r="E6061" s="87" t="s">
        <v>2031</v>
      </c>
      <c r="F6061" s="113">
        <v>3.25</v>
      </c>
      <c r="G6061" s="88">
        <v>1</v>
      </c>
      <c r="H6061" s="87" t="s">
        <v>42</v>
      </c>
      <c r="I6061" s="23">
        <v>2.25</v>
      </c>
      <c r="J6061" s="18">
        <f t="shared" si="378"/>
        <v>767.66000000000042</v>
      </c>
      <c r="K6061" s="19" t="str">
        <f t="shared" si="376"/>
        <v>Jun-14</v>
      </c>
      <c r="L6061" s="20">
        <f t="shared" si="379"/>
        <v>5955</v>
      </c>
      <c r="M6061" s="21">
        <f t="shared" si="377"/>
        <v>0.12891015952980694</v>
      </c>
    </row>
    <row r="6062" spans="1:13" x14ac:dyDescent="0.3">
      <c r="A6062" s="112">
        <v>41795</v>
      </c>
      <c r="B6062" s="87" t="s">
        <v>134</v>
      </c>
      <c r="C6062" s="102">
        <v>0.64583333333333337</v>
      </c>
      <c r="D6062" s="87" t="s">
        <v>31</v>
      </c>
      <c r="E6062" s="87" t="s">
        <v>1080</v>
      </c>
      <c r="F6062" s="113">
        <v>3.5</v>
      </c>
      <c r="G6062" s="88">
        <v>1</v>
      </c>
      <c r="H6062" s="87" t="s">
        <v>42</v>
      </c>
      <c r="I6062" s="23">
        <v>4</v>
      </c>
      <c r="J6062" s="18">
        <f t="shared" si="378"/>
        <v>771.66000000000042</v>
      </c>
      <c r="K6062" s="19" t="str">
        <f t="shared" si="376"/>
        <v>Jun-14</v>
      </c>
      <c r="L6062" s="20">
        <f t="shared" si="379"/>
        <v>5956</v>
      </c>
      <c r="M6062" s="21">
        <f t="shared" si="377"/>
        <v>0.12956010745466764</v>
      </c>
    </row>
    <row r="6063" spans="1:13" x14ac:dyDescent="0.3">
      <c r="A6063" s="112">
        <v>41795</v>
      </c>
      <c r="B6063" s="87" t="s">
        <v>30</v>
      </c>
      <c r="C6063" s="102">
        <v>0.65972222222222221</v>
      </c>
      <c r="D6063" s="87" t="s">
        <v>31</v>
      </c>
      <c r="E6063" s="87" t="s">
        <v>2032</v>
      </c>
      <c r="F6063" s="113">
        <v>4</v>
      </c>
      <c r="G6063" s="88">
        <v>1</v>
      </c>
      <c r="H6063" s="87" t="s">
        <v>33</v>
      </c>
      <c r="I6063" s="23">
        <v>-1</v>
      </c>
      <c r="J6063" s="18">
        <f t="shared" si="378"/>
        <v>770.66000000000042</v>
      </c>
      <c r="K6063" s="19" t="str">
        <f t="shared" si="376"/>
        <v>Jun-14</v>
      </c>
      <c r="L6063" s="20">
        <f t="shared" si="379"/>
        <v>5957</v>
      </c>
      <c r="M6063" s="21">
        <f t="shared" si="377"/>
        <v>0.12937048850092336</v>
      </c>
    </row>
    <row r="6064" spans="1:13" x14ac:dyDescent="0.3">
      <c r="A6064" s="112">
        <v>41795</v>
      </c>
      <c r="B6064" s="87" t="s">
        <v>30</v>
      </c>
      <c r="C6064" s="102">
        <v>0.70138888888888884</v>
      </c>
      <c r="D6064" s="87" t="s">
        <v>31</v>
      </c>
      <c r="E6064" s="87" t="s">
        <v>2033</v>
      </c>
      <c r="F6064" s="113">
        <v>3</v>
      </c>
      <c r="G6064" s="88">
        <v>1</v>
      </c>
      <c r="H6064" s="87" t="s">
        <v>33</v>
      </c>
      <c r="I6064" s="23">
        <v>-1</v>
      </c>
      <c r="J6064" s="18">
        <f t="shared" si="378"/>
        <v>769.66000000000042</v>
      </c>
      <c r="K6064" s="19" t="str">
        <f t="shared" si="376"/>
        <v>Jun-14</v>
      </c>
      <c r="L6064" s="20">
        <f t="shared" si="379"/>
        <v>5958</v>
      </c>
      <c r="M6064" s="21">
        <f t="shared" si="377"/>
        <v>0.12918093319906016</v>
      </c>
    </row>
    <row r="6065" spans="1:13" x14ac:dyDescent="0.3">
      <c r="A6065" s="112">
        <v>41795</v>
      </c>
      <c r="B6065" s="87" t="s">
        <v>145</v>
      </c>
      <c r="C6065" s="102">
        <v>0.78819444444444453</v>
      </c>
      <c r="D6065" s="87" t="s">
        <v>31</v>
      </c>
      <c r="E6065" s="87" t="s">
        <v>2034</v>
      </c>
      <c r="F6065" s="113">
        <v>4</v>
      </c>
      <c r="G6065" s="88">
        <v>1</v>
      </c>
      <c r="H6065" s="87" t="s">
        <v>33</v>
      </c>
      <c r="I6065" s="23">
        <v>-1</v>
      </c>
      <c r="J6065" s="18">
        <f t="shared" si="378"/>
        <v>768.66000000000042</v>
      </c>
      <c r="K6065" s="19" t="str">
        <f t="shared" si="376"/>
        <v>Jun-14</v>
      </c>
      <c r="L6065" s="20">
        <f t="shared" si="379"/>
        <v>5959</v>
      </c>
      <c r="M6065" s="21">
        <f t="shared" si="377"/>
        <v>0.12899144151703312</v>
      </c>
    </row>
    <row r="6066" spans="1:13" x14ac:dyDescent="0.3">
      <c r="A6066" s="112">
        <v>41795</v>
      </c>
      <c r="B6066" s="87" t="s">
        <v>145</v>
      </c>
      <c r="C6066" s="102">
        <v>0.8125</v>
      </c>
      <c r="D6066" s="87" t="s">
        <v>31</v>
      </c>
      <c r="E6066" s="87" t="s">
        <v>2035</v>
      </c>
      <c r="F6066" s="113">
        <v>4</v>
      </c>
      <c r="G6066" s="88">
        <v>1</v>
      </c>
      <c r="H6066" s="87" t="s">
        <v>33</v>
      </c>
      <c r="I6066" s="23">
        <v>-1</v>
      </c>
      <c r="J6066" s="18">
        <f t="shared" si="378"/>
        <v>767.66000000000042</v>
      </c>
      <c r="K6066" s="19" t="str">
        <f t="shared" si="376"/>
        <v>Jun-14</v>
      </c>
      <c r="L6066" s="20">
        <f t="shared" si="379"/>
        <v>5960</v>
      </c>
      <c r="M6066" s="21">
        <f t="shared" si="377"/>
        <v>0.12880201342281886</v>
      </c>
    </row>
    <row r="6067" spans="1:13" x14ac:dyDescent="0.3">
      <c r="A6067" s="112">
        <v>41795</v>
      </c>
      <c r="B6067" s="87" t="s">
        <v>43</v>
      </c>
      <c r="C6067" s="102">
        <v>0.85416666666666663</v>
      </c>
      <c r="D6067" s="87" t="s">
        <v>31</v>
      </c>
      <c r="E6067" s="87" t="s">
        <v>2036</v>
      </c>
      <c r="F6067" s="113">
        <v>3</v>
      </c>
      <c r="G6067" s="88">
        <v>1</v>
      </c>
      <c r="H6067" s="87" t="s">
        <v>42</v>
      </c>
      <c r="I6067" s="23">
        <v>2</v>
      </c>
      <c r="J6067" s="18">
        <f t="shared" si="378"/>
        <v>769.66000000000042</v>
      </c>
      <c r="K6067" s="19" t="str">
        <f t="shared" si="376"/>
        <v>Jun-14</v>
      </c>
      <c r="L6067" s="20">
        <f t="shared" si="379"/>
        <v>5961</v>
      </c>
      <c r="M6067" s="21">
        <f t="shared" si="377"/>
        <v>0.1291159201476263</v>
      </c>
    </row>
    <row r="6068" spans="1:13" x14ac:dyDescent="0.3">
      <c r="A6068" s="112">
        <v>41795</v>
      </c>
      <c r="B6068" s="87" t="s">
        <v>43</v>
      </c>
      <c r="C6068" s="102">
        <v>0.875</v>
      </c>
      <c r="D6068" s="87" t="s">
        <v>31</v>
      </c>
      <c r="E6068" s="87" t="s">
        <v>2037</v>
      </c>
      <c r="F6068" s="113">
        <v>4</v>
      </c>
      <c r="G6068" s="88">
        <v>1</v>
      </c>
      <c r="H6068" s="87" t="s">
        <v>33</v>
      </c>
      <c r="I6068" s="23">
        <v>-1</v>
      </c>
      <c r="J6068" s="18">
        <f t="shared" si="378"/>
        <v>768.66000000000042</v>
      </c>
      <c r="K6068" s="19" t="str">
        <f t="shared" si="376"/>
        <v>Jun-14</v>
      </c>
      <c r="L6068" s="20">
        <f t="shared" si="379"/>
        <v>5962</v>
      </c>
      <c r="M6068" s="21">
        <f t="shared" si="377"/>
        <v>0.12892653471989274</v>
      </c>
    </row>
    <row r="6069" spans="1:13" x14ac:dyDescent="0.3">
      <c r="A6069" s="129">
        <v>41795</v>
      </c>
      <c r="B6069" s="126" t="s">
        <v>134</v>
      </c>
      <c r="C6069" s="125">
        <v>14</v>
      </c>
      <c r="D6069" s="87" t="s">
        <v>31</v>
      </c>
      <c r="E6069" s="126" t="s">
        <v>8921</v>
      </c>
      <c r="F6069" s="127">
        <v>5.5</v>
      </c>
      <c r="G6069" s="70">
        <v>1</v>
      </c>
      <c r="H6069" s="69">
        <v>3</v>
      </c>
      <c r="I6069" s="79">
        <v>-1</v>
      </c>
      <c r="J6069" s="18">
        <f t="shared" si="378"/>
        <v>767.66000000000042</v>
      </c>
      <c r="K6069" s="19" t="str">
        <f t="shared" si="376"/>
        <v>Jun-14</v>
      </c>
      <c r="L6069" s="20">
        <f t="shared" si="379"/>
        <v>5963</v>
      </c>
      <c r="M6069" s="21">
        <f t="shared" si="377"/>
        <v>0.12873721281234285</v>
      </c>
    </row>
    <row r="6070" spans="1:13" x14ac:dyDescent="0.3">
      <c r="A6070" s="129">
        <v>41795</v>
      </c>
      <c r="B6070" s="126" t="s">
        <v>134</v>
      </c>
      <c r="C6070" s="125">
        <v>15</v>
      </c>
      <c r="D6070" s="87" t="s">
        <v>31</v>
      </c>
      <c r="E6070" s="126" t="s">
        <v>8922</v>
      </c>
      <c r="F6070" s="127">
        <v>5</v>
      </c>
      <c r="G6070" s="70">
        <v>1</v>
      </c>
      <c r="H6070" s="69">
        <v>1</v>
      </c>
      <c r="I6070" s="79">
        <v>4</v>
      </c>
      <c r="J6070" s="18">
        <f t="shared" si="378"/>
        <v>771.66000000000042</v>
      </c>
      <c r="K6070" s="19" t="str">
        <f t="shared" si="376"/>
        <v>Jun-14</v>
      </c>
      <c r="L6070" s="20">
        <f t="shared" si="379"/>
        <v>5964</v>
      </c>
      <c r="M6070" s="21">
        <f t="shared" si="377"/>
        <v>0.12938631790744473</v>
      </c>
    </row>
    <row r="6071" spans="1:13" x14ac:dyDescent="0.3">
      <c r="A6071" s="129">
        <v>41795</v>
      </c>
      <c r="B6071" s="126" t="s">
        <v>30</v>
      </c>
      <c r="C6071" s="125">
        <v>15.2</v>
      </c>
      <c r="D6071" s="87" t="s">
        <v>31</v>
      </c>
      <c r="E6071" s="126" t="s">
        <v>8923</v>
      </c>
      <c r="F6071" s="127">
        <v>5</v>
      </c>
      <c r="G6071" s="70">
        <v>1</v>
      </c>
      <c r="H6071" s="69">
        <v>5</v>
      </c>
      <c r="I6071" s="79">
        <v>-1</v>
      </c>
      <c r="J6071" s="18">
        <f t="shared" si="378"/>
        <v>770.66000000000042</v>
      </c>
      <c r="K6071" s="19" t="str">
        <f t="shared" si="376"/>
        <v>Jun-14</v>
      </c>
      <c r="L6071" s="20">
        <f t="shared" si="379"/>
        <v>5965</v>
      </c>
      <c r="M6071" s="21">
        <f t="shared" si="377"/>
        <v>0.12919698239731775</v>
      </c>
    </row>
    <row r="6072" spans="1:13" x14ac:dyDescent="0.3">
      <c r="A6072" s="129">
        <v>41795</v>
      </c>
      <c r="B6072" s="126" t="s">
        <v>29</v>
      </c>
      <c r="C6072" s="125">
        <v>15.4</v>
      </c>
      <c r="D6072" s="87" t="s">
        <v>31</v>
      </c>
      <c r="E6072" s="126" t="s">
        <v>8924</v>
      </c>
      <c r="F6072" s="127">
        <v>6</v>
      </c>
      <c r="G6072" s="70">
        <v>1</v>
      </c>
      <c r="H6072" s="69">
        <v>3</v>
      </c>
      <c r="I6072" s="79">
        <v>-1</v>
      </c>
      <c r="J6072" s="18">
        <f t="shared" si="378"/>
        <v>769.66000000000042</v>
      </c>
      <c r="K6072" s="19" t="str">
        <f t="shared" si="376"/>
        <v>Jun-14</v>
      </c>
      <c r="L6072" s="20">
        <f t="shared" si="379"/>
        <v>5966</v>
      </c>
      <c r="M6072" s="21">
        <f t="shared" si="377"/>
        <v>0.12900771035869937</v>
      </c>
    </row>
    <row r="6073" spans="1:13" x14ac:dyDescent="0.3">
      <c r="A6073" s="129">
        <v>41795</v>
      </c>
      <c r="B6073" s="126" t="s">
        <v>30</v>
      </c>
      <c r="C6073" s="125">
        <v>16.2</v>
      </c>
      <c r="D6073" s="87" t="s">
        <v>31</v>
      </c>
      <c r="E6073" s="126" t="s">
        <v>2575</v>
      </c>
      <c r="F6073" s="127">
        <v>5</v>
      </c>
      <c r="G6073" s="70">
        <v>1</v>
      </c>
      <c r="H6073" s="69">
        <v>3</v>
      </c>
      <c r="I6073" s="79">
        <v>-1</v>
      </c>
      <c r="J6073" s="18">
        <f t="shared" si="378"/>
        <v>768.66000000000042</v>
      </c>
      <c r="K6073" s="19" t="str">
        <f t="shared" si="376"/>
        <v>Jun-14</v>
      </c>
      <c r="L6073" s="20">
        <f t="shared" si="379"/>
        <v>5967</v>
      </c>
      <c r="M6073" s="21">
        <f t="shared" si="377"/>
        <v>0.12881850175967829</v>
      </c>
    </row>
    <row r="6074" spans="1:13" x14ac:dyDescent="0.3">
      <c r="A6074" s="129">
        <v>41795</v>
      </c>
      <c r="B6074" s="126" t="s">
        <v>29</v>
      </c>
      <c r="C6074" s="125">
        <v>16.399999999999999</v>
      </c>
      <c r="D6074" s="87" t="s">
        <v>31</v>
      </c>
      <c r="E6074" s="126" t="s">
        <v>8925</v>
      </c>
      <c r="F6074" s="127">
        <v>5.5</v>
      </c>
      <c r="G6074" s="70">
        <v>1</v>
      </c>
      <c r="H6074" s="69">
        <v>8</v>
      </c>
      <c r="I6074" s="79">
        <v>-1</v>
      </c>
      <c r="J6074" s="18">
        <f t="shared" si="378"/>
        <v>767.66000000000042</v>
      </c>
      <c r="K6074" s="19" t="str">
        <f t="shared" si="376"/>
        <v>Jun-14</v>
      </c>
      <c r="L6074" s="20">
        <f t="shared" si="379"/>
        <v>5968</v>
      </c>
      <c r="M6074" s="21">
        <f t="shared" si="377"/>
        <v>0.12862935656836469</v>
      </c>
    </row>
    <row r="6075" spans="1:13" x14ac:dyDescent="0.3">
      <c r="A6075" s="129">
        <v>41795</v>
      </c>
      <c r="B6075" s="126" t="s">
        <v>29</v>
      </c>
      <c r="C6075" s="125">
        <v>17.45</v>
      </c>
      <c r="D6075" s="87" t="s">
        <v>31</v>
      </c>
      <c r="E6075" s="126" t="s">
        <v>1132</v>
      </c>
      <c r="F6075" s="127">
        <v>4.5</v>
      </c>
      <c r="G6075" s="70">
        <v>1</v>
      </c>
      <c r="H6075" s="69">
        <v>7</v>
      </c>
      <c r="I6075" s="79">
        <v>-1</v>
      </c>
      <c r="J6075" s="18">
        <f t="shared" si="378"/>
        <v>766.66000000000042</v>
      </c>
      <c r="K6075" s="19" t="str">
        <f t="shared" si="376"/>
        <v>Jun-14</v>
      </c>
      <c r="L6075" s="20">
        <f t="shared" si="379"/>
        <v>5969</v>
      </c>
      <c r="M6075" s="21">
        <f t="shared" si="377"/>
        <v>0.12844027475288999</v>
      </c>
    </row>
    <row r="6076" spans="1:13" x14ac:dyDescent="0.3">
      <c r="A6076" s="128">
        <v>41795</v>
      </c>
      <c r="B6076" s="87" t="s">
        <v>145</v>
      </c>
      <c r="C6076" s="114">
        <v>18.2</v>
      </c>
      <c r="D6076" s="87" t="s">
        <v>31</v>
      </c>
      <c r="E6076" s="87" t="s">
        <v>798</v>
      </c>
      <c r="F6076" s="114">
        <v>5.5</v>
      </c>
      <c r="G6076" s="70">
        <v>1</v>
      </c>
      <c r="H6076" s="71" t="s">
        <v>6512</v>
      </c>
      <c r="I6076" s="63">
        <v>-1</v>
      </c>
      <c r="J6076" s="18">
        <f t="shared" si="378"/>
        <v>765.66000000000042</v>
      </c>
      <c r="K6076" s="19" t="str">
        <f t="shared" si="376"/>
        <v>Jun-14</v>
      </c>
      <c r="L6076" s="20">
        <f t="shared" si="379"/>
        <v>5970</v>
      </c>
      <c r="M6076" s="21">
        <f t="shared" si="377"/>
        <v>0.1282512562814071</v>
      </c>
    </row>
    <row r="6077" spans="1:13" x14ac:dyDescent="0.3">
      <c r="A6077" s="128">
        <v>41795</v>
      </c>
      <c r="B6077" s="87" t="s">
        <v>145</v>
      </c>
      <c r="C6077" s="114">
        <v>18.2</v>
      </c>
      <c r="D6077" s="87" t="s">
        <v>31</v>
      </c>
      <c r="E6077" s="87" t="s">
        <v>8919</v>
      </c>
      <c r="F6077" s="114">
        <v>6</v>
      </c>
      <c r="G6077" s="70">
        <v>1</v>
      </c>
      <c r="H6077" s="71" t="s">
        <v>6512</v>
      </c>
      <c r="I6077" s="63">
        <v>-1</v>
      </c>
      <c r="J6077" s="18">
        <f t="shared" si="378"/>
        <v>764.66000000000042</v>
      </c>
      <c r="K6077" s="19" t="str">
        <f t="shared" si="376"/>
        <v>Jun-14</v>
      </c>
      <c r="L6077" s="20">
        <f t="shared" si="379"/>
        <v>5971</v>
      </c>
      <c r="M6077" s="21">
        <f t="shared" si="377"/>
        <v>0.12806230112209016</v>
      </c>
    </row>
    <row r="6078" spans="1:13" x14ac:dyDescent="0.3">
      <c r="A6078" s="128">
        <v>41795</v>
      </c>
      <c r="B6078" s="87" t="s">
        <v>43</v>
      </c>
      <c r="C6078" s="114">
        <v>19.2</v>
      </c>
      <c r="D6078" s="87" t="s">
        <v>31</v>
      </c>
      <c r="E6078" s="87" t="s">
        <v>8918</v>
      </c>
      <c r="F6078" s="114">
        <v>4.5</v>
      </c>
      <c r="G6078" s="70">
        <v>0</v>
      </c>
      <c r="H6078" s="71" t="s">
        <v>6111</v>
      </c>
      <c r="I6078" s="63">
        <v>0</v>
      </c>
      <c r="J6078" s="18">
        <f t="shared" si="378"/>
        <v>764.66000000000042</v>
      </c>
      <c r="K6078" s="19" t="str">
        <f t="shared" si="376"/>
        <v>Jun-14</v>
      </c>
      <c r="L6078" s="20">
        <f t="shared" si="379"/>
        <v>5971</v>
      </c>
      <c r="M6078" s="21">
        <f t="shared" si="377"/>
        <v>0.12806230112209016</v>
      </c>
    </row>
    <row r="6079" spans="1:13" x14ac:dyDescent="0.3">
      <c r="A6079" s="128">
        <v>41795</v>
      </c>
      <c r="B6079" s="87" t="s">
        <v>145</v>
      </c>
      <c r="C6079" s="114">
        <v>21.1</v>
      </c>
      <c r="D6079" s="87" t="s">
        <v>31</v>
      </c>
      <c r="E6079" s="87" t="s">
        <v>8920</v>
      </c>
      <c r="F6079" s="114">
        <v>4.5</v>
      </c>
      <c r="G6079" s="70">
        <v>1</v>
      </c>
      <c r="H6079" s="71" t="s">
        <v>6518</v>
      </c>
      <c r="I6079" s="63">
        <v>-1</v>
      </c>
      <c r="J6079" s="18">
        <f t="shared" si="378"/>
        <v>763.66000000000042</v>
      </c>
      <c r="K6079" s="19" t="str">
        <f t="shared" si="376"/>
        <v>Jun-14</v>
      </c>
      <c r="L6079" s="20">
        <f t="shared" si="379"/>
        <v>5972</v>
      </c>
      <c r="M6079" s="21">
        <f t="shared" si="377"/>
        <v>0.1278734092431347</v>
      </c>
    </row>
    <row r="6080" spans="1:13" x14ac:dyDescent="0.3">
      <c r="A6080" s="112">
        <v>41796</v>
      </c>
      <c r="B6080" s="87" t="s">
        <v>61</v>
      </c>
      <c r="C6080" s="102">
        <v>0.69444444444444453</v>
      </c>
      <c r="D6080" s="87" t="s">
        <v>31</v>
      </c>
      <c r="E6080" s="87" t="s">
        <v>812</v>
      </c>
      <c r="F6080" s="113">
        <v>2.75</v>
      </c>
      <c r="G6080" s="88">
        <v>1</v>
      </c>
      <c r="H6080" s="87" t="s">
        <v>33</v>
      </c>
      <c r="I6080" s="23">
        <v>-1</v>
      </c>
      <c r="J6080" s="18">
        <f t="shared" si="378"/>
        <v>762.66000000000042</v>
      </c>
      <c r="K6080" s="19" t="str">
        <f t="shared" si="376"/>
        <v>Jun-14</v>
      </c>
      <c r="L6080" s="20">
        <f t="shared" si="379"/>
        <v>5973</v>
      </c>
      <c r="M6080" s="21">
        <f t="shared" si="377"/>
        <v>0.12768458061275748</v>
      </c>
    </row>
    <row r="6081" spans="1:13" x14ac:dyDescent="0.3">
      <c r="A6081" s="112">
        <v>41796</v>
      </c>
      <c r="B6081" s="87" t="s">
        <v>141</v>
      </c>
      <c r="C6081" s="102">
        <v>0.82291666666666663</v>
      </c>
      <c r="D6081" s="87" t="s">
        <v>31</v>
      </c>
      <c r="E6081" s="87" t="s">
        <v>2038</v>
      </c>
      <c r="F6081" s="113">
        <v>3.25</v>
      </c>
      <c r="G6081" s="88">
        <v>1</v>
      </c>
      <c r="H6081" s="87" t="s">
        <v>33</v>
      </c>
      <c r="I6081" s="23">
        <v>-1</v>
      </c>
      <c r="J6081" s="18">
        <f t="shared" si="378"/>
        <v>761.66000000000042</v>
      </c>
      <c r="K6081" s="19" t="str">
        <f t="shared" si="376"/>
        <v>Jun-14</v>
      </c>
      <c r="L6081" s="20">
        <f t="shared" si="379"/>
        <v>5974</v>
      </c>
      <c r="M6081" s="21">
        <f t="shared" si="377"/>
        <v>0.12749581519919659</v>
      </c>
    </row>
    <row r="6082" spans="1:13" x14ac:dyDescent="0.3">
      <c r="A6082" s="112">
        <v>41796</v>
      </c>
      <c r="B6082" s="87" t="s">
        <v>56</v>
      </c>
      <c r="C6082" s="102">
        <v>0.85416666666666663</v>
      </c>
      <c r="D6082" s="87" t="s">
        <v>31</v>
      </c>
      <c r="E6082" s="87" t="s">
        <v>2001</v>
      </c>
      <c r="F6082" s="113">
        <v>4</v>
      </c>
      <c r="G6082" s="88">
        <v>1</v>
      </c>
      <c r="H6082" s="87" t="s">
        <v>33</v>
      </c>
      <c r="I6082" s="23">
        <v>-1</v>
      </c>
      <c r="J6082" s="18">
        <f t="shared" si="378"/>
        <v>760.66000000000042</v>
      </c>
      <c r="K6082" s="19" t="str">
        <f t="shared" ref="K6082:K6145" si="380">TEXT(A6082,"MMM-yy")</f>
        <v>Jun-14</v>
      </c>
      <c r="L6082" s="20">
        <f t="shared" si="379"/>
        <v>5975</v>
      </c>
      <c r="M6082" s="21">
        <f t="shared" ref="M6082:M6145" si="381">J6082/L6082</f>
        <v>0.12730711297071137</v>
      </c>
    </row>
    <row r="6083" spans="1:13" x14ac:dyDescent="0.3">
      <c r="A6083" s="129">
        <v>41796</v>
      </c>
      <c r="B6083" s="126" t="s">
        <v>136</v>
      </c>
      <c r="C6083" s="125">
        <v>15.4</v>
      </c>
      <c r="D6083" s="87" t="s">
        <v>31</v>
      </c>
      <c r="E6083" s="126" t="s">
        <v>8929</v>
      </c>
      <c r="F6083" s="127">
        <v>6</v>
      </c>
      <c r="G6083" s="70">
        <v>1</v>
      </c>
      <c r="H6083" s="69">
        <v>4</v>
      </c>
      <c r="I6083" s="79">
        <v>-1</v>
      </c>
      <c r="J6083" s="18">
        <f t="shared" ref="J6083:J6146" si="382">J6082+I6083</f>
        <v>759.66000000000042</v>
      </c>
      <c r="K6083" s="19" t="str">
        <f t="shared" si="380"/>
        <v>Jun-14</v>
      </c>
      <c r="L6083" s="20">
        <f t="shared" ref="L6083:L6146" si="383">L6082+G6083</f>
        <v>5976</v>
      </c>
      <c r="M6083" s="21">
        <f t="shared" si="381"/>
        <v>0.1271184738955824</v>
      </c>
    </row>
    <row r="6084" spans="1:13" x14ac:dyDescent="0.3">
      <c r="A6084" s="129">
        <v>41796</v>
      </c>
      <c r="B6084" s="126" t="s">
        <v>61</v>
      </c>
      <c r="C6084" s="125">
        <v>16.100000000000001</v>
      </c>
      <c r="D6084" s="87" t="s">
        <v>31</v>
      </c>
      <c r="E6084" s="126" t="s">
        <v>8930</v>
      </c>
      <c r="F6084" s="127">
        <v>6</v>
      </c>
      <c r="G6084" s="70">
        <v>1</v>
      </c>
      <c r="H6084" s="69">
        <v>9</v>
      </c>
      <c r="I6084" s="79">
        <v>-1</v>
      </c>
      <c r="J6084" s="18">
        <f t="shared" si="382"/>
        <v>758.66000000000042</v>
      </c>
      <c r="K6084" s="19" t="str">
        <f t="shared" si="380"/>
        <v>Jun-14</v>
      </c>
      <c r="L6084" s="20">
        <f t="shared" si="383"/>
        <v>5977</v>
      </c>
      <c r="M6084" s="21">
        <f t="shared" si="381"/>
        <v>0.12692989794211149</v>
      </c>
    </row>
    <row r="6085" spans="1:13" x14ac:dyDescent="0.3">
      <c r="A6085" s="129">
        <v>41796</v>
      </c>
      <c r="B6085" s="126" t="s">
        <v>61</v>
      </c>
      <c r="C6085" s="125">
        <v>16.100000000000001</v>
      </c>
      <c r="D6085" s="87" t="s">
        <v>31</v>
      </c>
      <c r="E6085" s="126" t="s">
        <v>2884</v>
      </c>
      <c r="F6085" s="127">
        <v>4.33</v>
      </c>
      <c r="G6085" s="70">
        <v>1</v>
      </c>
      <c r="H6085" s="69">
        <v>1</v>
      </c>
      <c r="I6085" s="79">
        <v>3.33</v>
      </c>
      <c r="J6085" s="18">
        <f t="shared" si="382"/>
        <v>761.99000000000046</v>
      </c>
      <c r="K6085" s="19" t="str">
        <f t="shared" si="380"/>
        <v>Jun-14</v>
      </c>
      <c r="L6085" s="20">
        <f t="shared" si="383"/>
        <v>5978</v>
      </c>
      <c r="M6085" s="21">
        <f t="shared" si="381"/>
        <v>0.12746570759451328</v>
      </c>
    </row>
    <row r="6086" spans="1:13" x14ac:dyDescent="0.3">
      <c r="A6086" s="129">
        <v>41796</v>
      </c>
      <c r="B6086" s="126" t="s">
        <v>61</v>
      </c>
      <c r="C6086" s="125">
        <v>17.100000000000001</v>
      </c>
      <c r="D6086" s="87" t="s">
        <v>31</v>
      </c>
      <c r="E6086" s="126" t="s">
        <v>8931</v>
      </c>
      <c r="F6086" s="127">
        <v>5.5</v>
      </c>
      <c r="G6086" s="70">
        <v>1</v>
      </c>
      <c r="H6086" s="69">
        <v>3</v>
      </c>
      <c r="I6086" s="79">
        <v>-1</v>
      </c>
      <c r="J6086" s="18">
        <f t="shared" si="382"/>
        <v>760.99000000000046</v>
      </c>
      <c r="K6086" s="19" t="str">
        <f t="shared" si="380"/>
        <v>Jun-14</v>
      </c>
      <c r="L6086" s="20">
        <f t="shared" si="383"/>
        <v>5979</v>
      </c>
      <c r="M6086" s="21">
        <f t="shared" si="381"/>
        <v>0.12727713664492399</v>
      </c>
    </row>
    <row r="6087" spans="1:13" x14ac:dyDescent="0.3">
      <c r="A6087" s="128">
        <v>41796</v>
      </c>
      <c r="B6087" s="87" t="s">
        <v>141</v>
      </c>
      <c r="C6087" s="114">
        <v>18</v>
      </c>
      <c r="D6087" s="87" t="s">
        <v>31</v>
      </c>
      <c r="E6087" s="87" t="s">
        <v>1974</v>
      </c>
      <c r="F6087" s="114">
        <v>5</v>
      </c>
      <c r="G6087" s="70">
        <v>1</v>
      </c>
      <c r="H6087" s="71" t="s">
        <v>6526</v>
      </c>
      <c r="I6087" s="63">
        <v>4</v>
      </c>
      <c r="J6087" s="18">
        <f t="shared" si="382"/>
        <v>764.99000000000046</v>
      </c>
      <c r="K6087" s="19" t="str">
        <f t="shared" si="380"/>
        <v>Jun-14</v>
      </c>
      <c r="L6087" s="20">
        <f t="shared" si="383"/>
        <v>5980</v>
      </c>
      <c r="M6087" s="21">
        <f t="shared" si="381"/>
        <v>0.12792474916387966</v>
      </c>
    </row>
    <row r="6088" spans="1:13" x14ac:dyDescent="0.3">
      <c r="A6088" s="128">
        <v>41796</v>
      </c>
      <c r="B6088" s="87" t="s">
        <v>56</v>
      </c>
      <c r="C6088" s="114">
        <v>18.2</v>
      </c>
      <c r="D6088" s="87" t="s">
        <v>31</v>
      </c>
      <c r="E6088" s="87" t="s">
        <v>8926</v>
      </c>
      <c r="F6088" s="114">
        <v>5</v>
      </c>
      <c r="G6088" s="70">
        <v>1</v>
      </c>
      <c r="H6088" s="71" t="s">
        <v>6512</v>
      </c>
      <c r="I6088" s="63">
        <v>-1</v>
      </c>
      <c r="J6088" s="18">
        <f t="shared" si="382"/>
        <v>763.99000000000046</v>
      </c>
      <c r="K6088" s="19" t="str">
        <f t="shared" si="380"/>
        <v>Jun-14</v>
      </c>
      <c r="L6088" s="20">
        <f t="shared" si="383"/>
        <v>5981</v>
      </c>
      <c r="M6088" s="21">
        <f t="shared" si="381"/>
        <v>0.12773616452098319</v>
      </c>
    </row>
    <row r="6089" spans="1:13" x14ac:dyDescent="0.3">
      <c r="A6089" s="128">
        <v>41796</v>
      </c>
      <c r="B6089" s="87" t="s">
        <v>56</v>
      </c>
      <c r="C6089" s="114">
        <v>19.25</v>
      </c>
      <c r="D6089" s="87" t="s">
        <v>31</v>
      </c>
      <c r="E6089" s="87" t="s">
        <v>1962</v>
      </c>
      <c r="F6089" s="114">
        <v>6</v>
      </c>
      <c r="G6089" s="70">
        <v>1</v>
      </c>
      <c r="H6089" s="71" t="s">
        <v>6518</v>
      </c>
      <c r="I6089" s="63">
        <v>-1</v>
      </c>
      <c r="J6089" s="18">
        <f t="shared" si="382"/>
        <v>762.99000000000046</v>
      </c>
      <c r="K6089" s="19" t="str">
        <f t="shared" si="380"/>
        <v>Jun-14</v>
      </c>
      <c r="L6089" s="20">
        <f t="shared" si="383"/>
        <v>5982</v>
      </c>
      <c r="M6089" s="21">
        <f t="shared" si="381"/>
        <v>0.12754764292878643</v>
      </c>
    </row>
    <row r="6090" spans="1:13" x14ac:dyDescent="0.3">
      <c r="A6090" s="128">
        <v>41796</v>
      </c>
      <c r="B6090" s="87" t="s">
        <v>56</v>
      </c>
      <c r="C6090" s="114">
        <v>20</v>
      </c>
      <c r="D6090" s="87" t="s">
        <v>31</v>
      </c>
      <c r="E6090" s="87" t="s">
        <v>8927</v>
      </c>
      <c r="F6090" s="114">
        <v>5.5</v>
      </c>
      <c r="G6090" s="70">
        <v>1</v>
      </c>
      <c r="H6090" s="71" t="s">
        <v>6518</v>
      </c>
      <c r="I6090" s="63">
        <v>-1</v>
      </c>
      <c r="J6090" s="18">
        <f t="shared" si="382"/>
        <v>761.99000000000046</v>
      </c>
      <c r="K6090" s="19" t="str">
        <f t="shared" si="380"/>
        <v>Jun-14</v>
      </c>
      <c r="L6090" s="20">
        <f t="shared" si="383"/>
        <v>5983</v>
      </c>
      <c r="M6090" s="21">
        <f t="shared" si="381"/>
        <v>0.12735918435567448</v>
      </c>
    </row>
    <row r="6091" spans="1:13" x14ac:dyDescent="0.3">
      <c r="A6091" s="128">
        <v>41796</v>
      </c>
      <c r="B6091" s="87" t="s">
        <v>141</v>
      </c>
      <c r="C6091" s="114">
        <v>20.149999999999999</v>
      </c>
      <c r="D6091" s="87" t="s">
        <v>31</v>
      </c>
      <c r="E6091" s="87" t="s">
        <v>8928</v>
      </c>
      <c r="F6091" s="114">
        <v>5</v>
      </c>
      <c r="G6091" s="70">
        <v>1</v>
      </c>
      <c r="H6091" s="71" t="s">
        <v>6518</v>
      </c>
      <c r="I6091" s="63">
        <v>-1</v>
      </c>
      <c r="J6091" s="18">
        <f t="shared" si="382"/>
        <v>760.99000000000046</v>
      </c>
      <c r="K6091" s="19" t="str">
        <f t="shared" si="380"/>
        <v>Jun-14</v>
      </c>
      <c r="L6091" s="20">
        <f t="shared" si="383"/>
        <v>5984</v>
      </c>
      <c r="M6091" s="21">
        <f t="shared" si="381"/>
        <v>0.12717078877005356</v>
      </c>
    </row>
    <row r="6092" spans="1:13" x14ac:dyDescent="0.3">
      <c r="A6092" s="112">
        <v>41797</v>
      </c>
      <c r="B6092" s="87" t="s">
        <v>44</v>
      </c>
      <c r="C6092" s="102">
        <v>0.58333333333333337</v>
      </c>
      <c r="D6092" s="87" t="s">
        <v>31</v>
      </c>
      <c r="E6092" s="87" t="s">
        <v>2039</v>
      </c>
      <c r="F6092" s="113">
        <v>3.25</v>
      </c>
      <c r="G6092" s="88">
        <v>1</v>
      </c>
      <c r="H6092" s="87" t="s">
        <v>33</v>
      </c>
      <c r="I6092" s="23">
        <v>-1</v>
      </c>
      <c r="J6092" s="18">
        <f t="shared" si="382"/>
        <v>759.99000000000046</v>
      </c>
      <c r="K6092" s="19" t="str">
        <f t="shared" si="380"/>
        <v>Jun-14</v>
      </c>
      <c r="L6092" s="20">
        <f t="shared" si="383"/>
        <v>5985</v>
      </c>
      <c r="M6092" s="21">
        <f t="shared" si="381"/>
        <v>0.12698245614035095</v>
      </c>
    </row>
    <row r="6093" spans="1:13" x14ac:dyDescent="0.3">
      <c r="A6093" s="112">
        <v>41797</v>
      </c>
      <c r="B6093" s="87" t="s">
        <v>138</v>
      </c>
      <c r="C6093" s="102">
        <v>0.58680555555555558</v>
      </c>
      <c r="D6093" s="87" t="s">
        <v>31</v>
      </c>
      <c r="E6093" s="87" t="s">
        <v>2040</v>
      </c>
      <c r="F6093" s="113">
        <v>3.25</v>
      </c>
      <c r="G6093" s="88">
        <v>1</v>
      </c>
      <c r="H6093" s="87" t="s">
        <v>42</v>
      </c>
      <c r="I6093" s="23">
        <v>2.25</v>
      </c>
      <c r="J6093" s="18">
        <f t="shared" si="382"/>
        <v>762.24000000000046</v>
      </c>
      <c r="K6093" s="19" t="str">
        <f t="shared" si="380"/>
        <v>Jun-14</v>
      </c>
      <c r="L6093" s="20">
        <f t="shared" si="383"/>
        <v>5986</v>
      </c>
      <c r="M6093" s="21">
        <f t="shared" si="381"/>
        <v>0.12733711994654201</v>
      </c>
    </row>
    <row r="6094" spans="1:13" x14ac:dyDescent="0.3">
      <c r="A6094" s="112">
        <v>41797</v>
      </c>
      <c r="B6094" s="87" t="s">
        <v>41</v>
      </c>
      <c r="C6094" s="102">
        <v>0.60069444444444442</v>
      </c>
      <c r="D6094" s="87" t="s">
        <v>31</v>
      </c>
      <c r="E6094" s="87" t="s">
        <v>2041</v>
      </c>
      <c r="F6094" s="113">
        <v>3</v>
      </c>
      <c r="G6094" s="88">
        <v>1</v>
      </c>
      <c r="H6094" s="87" t="s">
        <v>42</v>
      </c>
      <c r="I6094" s="23">
        <v>2</v>
      </c>
      <c r="J6094" s="18">
        <f t="shared" si="382"/>
        <v>764.24000000000046</v>
      </c>
      <c r="K6094" s="19" t="str">
        <f t="shared" si="380"/>
        <v>Jun-14</v>
      </c>
      <c r="L6094" s="20">
        <f t="shared" si="383"/>
        <v>5987</v>
      </c>
      <c r="M6094" s="21">
        <f t="shared" si="381"/>
        <v>0.12764990813429103</v>
      </c>
    </row>
    <row r="6095" spans="1:13" x14ac:dyDescent="0.3">
      <c r="A6095" s="112">
        <v>41797</v>
      </c>
      <c r="B6095" s="87" t="s">
        <v>44</v>
      </c>
      <c r="C6095" s="102">
        <v>0.65625</v>
      </c>
      <c r="D6095" s="87" t="s">
        <v>31</v>
      </c>
      <c r="E6095" s="87" t="s">
        <v>2042</v>
      </c>
      <c r="F6095" s="113">
        <v>3.5</v>
      </c>
      <c r="G6095" s="88">
        <v>1</v>
      </c>
      <c r="H6095" s="87" t="s">
        <v>33</v>
      </c>
      <c r="I6095" s="23">
        <v>-1</v>
      </c>
      <c r="J6095" s="18">
        <f t="shared" si="382"/>
        <v>763.24000000000046</v>
      </c>
      <c r="K6095" s="19" t="str">
        <f t="shared" si="380"/>
        <v>Jun-14</v>
      </c>
      <c r="L6095" s="20">
        <f t="shared" si="383"/>
        <v>5988</v>
      </c>
      <c r="M6095" s="21">
        <f t="shared" si="381"/>
        <v>0.12746158984635947</v>
      </c>
    </row>
    <row r="6096" spans="1:13" x14ac:dyDescent="0.3">
      <c r="A6096" s="112">
        <v>41797</v>
      </c>
      <c r="B6096" s="87" t="s">
        <v>29</v>
      </c>
      <c r="C6096" s="102">
        <v>0.76736111111111116</v>
      </c>
      <c r="D6096" s="87" t="s">
        <v>31</v>
      </c>
      <c r="E6096" s="87" t="s">
        <v>1924</v>
      </c>
      <c r="F6096" s="113">
        <v>3.25</v>
      </c>
      <c r="G6096" s="88">
        <v>1</v>
      </c>
      <c r="H6096" s="87" t="s">
        <v>33</v>
      </c>
      <c r="I6096" s="23">
        <v>-1</v>
      </c>
      <c r="J6096" s="18">
        <f t="shared" si="382"/>
        <v>762.24000000000046</v>
      </c>
      <c r="K6096" s="19" t="str">
        <f t="shared" si="380"/>
        <v>Jun-14</v>
      </c>
      <c r="L6096" s="20">
        <f t="shared" si="383"/>
        <v>5989</v>
      </c>
      <c r="M6096" s="21">
        <f t="shared" si="381"/>
        <v>0.12727333444648531</v>
      </c>
    </row>
    <row r="6097" spans="1:13" x14ac:dyDescent="0.3">
      <c r="A6097" s="112">
        <v>41797</v>
      </c>
      <c r="B6097" s="87" t="s">
        <v>29</v>
      </c>
      <c r="C6097" s="102">
        <v>0.78819444444444453</v>
      </c>
      <c r="D6097" s="87" t="s">
        <v>31</v>
      </c>
      <c r="E6097" s="87" t="s">
        <v>2043</v>
      </c>
      <c r="F6097" s="113">
        <v>3</v>
      </c>
      <c r="G6097" s="88">
        <v>1</v>
      </c>
      <c r="H6097" s="87" t="s">
        <v>42</v>
      </c>
      <c r="I6097" s="23">
        <v>2</v>
      </c>
      <c r="J6097" s="18">
        <f t="shared" si="382"/>
        <v>764.24000000000046</v>
      </c>
      <c r="K6097" s="19" t="str">
        <f t="shared" si="380"/>
        <v>Jun-14</v>
      </c>
      <c r="L6097" s="20">
        <f t="shared" si="383"/>
        <v>5990</v>
      </c>
      <c r="M6097" s="21">
        <f t="shared" si="381"/>
        <v>0.12758597662771293</v>
      </c>
    </row>
    <row r="6098" spans="1:13" x14ac:dyDescent="0.3">
      <c r="A6098" s="129">
        <v>41797</v>
      </c>
      <c r="B6098" s="126" t="s">
        <v>97</v>
      </c>
      <c r="C6098" s="125">
        <v>14.2</v>
      </c>
      <c r="D6098" s="87" t="s">
        <v>31</v>
      </c>
      <c r="E6098" s="126" t="s">
        <v>8935</v>
      </c>
      <c r="F6098" s="127">
        <v>4.5</v>
      </c>
      <c r="G6098" s="70">
        <v>1</v>
      </c>
      <c r="H6098" s="69">
        <v>3</v>
      </c>
      <c r="I6098" s="79">
        <v>-1</v>
      </c>
      <c r="J6098" s="18">
        <f t="shared" si="382"/>
        <v>763.24000000000046</v>
      </c>
      <c r="K6098" s="19" t="str">
        <f t="shared" si="380"/>
        <v>Jun-14</v>
      </c>
      <c r="L6098" s="20">
        <f t="shared" si="383"/>
        <v>5991</v>
      </c>
      <c r="M6098" s="21">
        <f t="shared" si="381"/>
        <v>0.12739776331163419</v>
      </c>
    </row>
    <row r="6099" spans="1:13" x14ac:dyDescent="0.3">
      <c r="A6099" s="129">
        <v>41797</v>
      </c>
      <c r="B6099" s="126" t="s">
        <v>97</v>
      </c>
      <c r="C6099" s="125">
        <v>14.55</v>
      </c>
      <c r="D6099" s="87" t="s">
        <v>31</v>
      </c>
      <c r="E6099" s="126" t="s">
        <v>8936</v>
      </c>
      <c r="F6099" s="127">
        <v>4.5</v>
      </c>
      <c r="G6099" s="70">
        <v>1</v>
      </c>
      <c r="H6099" s="69">
        <v>6</v>
      </c>
      <c r="I6099" s="79">
        <v>-1</v>
      </c>
      <c r="J6099" s="18">
        <f t="shared" si="382"/>
        <v>762.24000000000046</v>
      </c>
      <c r="K6099" s="19" t="str">
        <f t="shared" si="380"/>
        <v>Jun-14</v>
      </c>
      <c r="L6099" s="20">
        <f t="shared" si="383"/>
        <v>5992</v>
      </c>
      <c r="M6099" s="21">
        <f t="shared" si="381"/>
        <v>0.12720961281708953</v>
      </c>
    </row>
    <row r="6100" spans="1:13" x14ac:dyDescent="0.3">
      <c r="A6100" s="129">
        <v>41797</v>
      </c>
      <c r="B6100" s="126" t="s">
        <v>44</v>
      </c>
      <c r="C6100" s="125">
        <v>15.1</v>
      </c>
      <c r="D6100" s="87" t="s">
        <v>31</v>
      </c>
      <c r="E6100" s="126" t="s">
        <v>1513</v>
      </c>
      <c r="F6100" s="127">
        <v>4.5</v>
      </c>
      <c r="G6100" s="70">
        <v>1</v>
      </c>
      <c r="H6100" s="69">
        <v>4</v>
      </c>
      <c r="I6100" s="79">
        <v>-1</v>
      </c>
      <c r="J6100" s="18">
        <f t="shared" si="382"/>
        <v>761.24000000000046</v>
      </c>
      <c r="K6100" s="19" t="str">
        <f t="shared" si="380"/>
        <v>Jun-14</v>
      </c>
      <c r="L6100" s="20">
        <f t="shared" si="383"/>
        <v>5993</v>
      </c>
      <c r="M6100" s="21">
        <f t="shared" si="381"/>
        <v>0.12702152511263148</v>
      </c>
    </row>
    <row r="6101" spans="1:13" x14ac:dyDescent="0.3">
      <c r="A6101" s="129">
        <v>41797</v>
      </c>
      <c r="B6101" s="126" t="s">
        <v>44</v>
      </c>
      <c r="C6101" s="125">
        <v>15.45</v>
      </c>
      <c r="D6101" s="87" t="s">
        <v>31</v>
      </c>
      <c r="E6101" s="126" t="s">
        <v>8937</v>
      </c>
      <c r="F6101" s="127">
        <v>5</v>
      </c>
      <c r="G6101" s="70">
        <v>1</v>
      </c>
      <c r="H6101" s="69">
        <v>3</v>
      </c>
      <c r="I6101" s="79">
        <v>-1</v>
      </c>
      <c r="J6101" s="18">
        <f t="shared" si="382"/>
        <v>760.24000000000046</v>
      </c>
      <c r="K6101" s="19" t="str">
        <f t="shared" si="380"/>
        <v>Jun-14</v>
      </c>
      <c r="L6101" s="20">
        <f t="shared" si="383"/>
        <v>5994</v>
      </c>
      <c r="M6101" s="21">
        <f t="shared" si="381"/>
        <v>0.12683350016683359</v>
      </c>
    </row>
    <row r="6102" spans="1:13" x14ac:dyDescent="0.3">
      <c r="A6102" s="129">
        <v>41797</v>
      </c>
      <c r="B6102" s="126" t="s">
        <v>147</v>
      </c>
      <c r="C6102" s="125">
        <v>16.2</v>
      </c>
      <c r="D6102" s="87" t="s">
        <v>31</v>
      </c>
      <c r="E6102" s="126" t="s">
        <v>171</v>
      </c>
      <c r="F6102" s="127">
        <v>5.5</v>
      </c>
      <c r="G6102" s="70">
        <v>1</v>
      </c>
      <c r="H6102" s="69">
        <v>4</v>
      </c>
      <c r="I6102" s="79">
        <v>-1</v>
      </c>
      <c r="J6102" s="18">
        <f t="shared" si="382"/>
        <v>759.24000000000046</v>
      </c>
      <c r="K6102" s="19" t="str">
        <f t="shared" si="380"/>
        <v>Jun-14</v>
      </c>
      <c r="L6102" s="20">
        <f t="shared" si="383"/>
        <v>5995</v>
      </c>
      <c r="M6102" s="21">
        <f t="shared" si="381"/>
        <v>0.12664553794829031</v>
      </c>
    </row>
    <row r="6103" spans="1:13" x14ac:dyDescent="0.3">
      <c r="A6103" s="129">
        <v>41797</v>
      </c>
      <c r="B6103" s="126" t="s">
        <v>44</v>
      </c>
      <c r="C6103" s="125">
        <v>16.45</v>
      </c>
      <c r="D6103" s="87" t="s">
        <v>31</v>
      </c>
      <c r="E6103" s="126" t="s">
        <v>8938</v>
      </c>
      <c r="F6103" s="127">
        <v>6</v>
      </c>
      <c r="G6103" s="70">
        <v>1</v>
      </c>
      <c r="H6103" s="69">
        <v>6</v>
      </c>
      <c r="I6103" s="79">
        <v>-1</v>
      </c>
      <c r="J6103" s="18">
        <f t="shared" si="382"/>
        <v>758.24000000000046</v>
      </c>
      <c r="K6103" s="19" t="str">
        <f t="shared" si="380"/>
        <v>Jun-14</v>
      </c>
      <c r="L6103" s="20">
        <f t="shared" si="383"/>
        <v>5996</v>
      </c>
      <c r="M6103" s="21">
        <f t="shared" si="381"/>
        <v>0.12645763842561716</v>
      </c>
    </row>
    <row r="6104" spans="1:13" x14ac:dyDescent="0.3">
      <c r="A6104" s="129">
        <v>41797</v>
      </c>
      <c r="B6104" s="126" t="s">
        <v>138</v>
      </c>
      <c r="C6104" s="125">
        <v>16.5</v>
      </c>
      <c r="D6104" s="87" t="s">
        <v>31</v>
      </c>
      <c r="E6104" s="126" t="s">
        <v>2350</v>
      </c>
      <c r="F6104" s="127">
        <v>6</v>
      </c>
      <c r="G6104" s="70">
        <v>1</v>
      </c>
      <c r="H6104" s="69">
        <v>7</v>
      </c>
      <c r="I6104" s="79">
        <v>-1</v>
      </c>
      <c r="J6104" s="18">
        <f t="shared" si="382"/>
        <v>757.24000000000046</v>
      </c>
      <c r="K6104" s="19" t="str">
        <f t="shared" si="380"/>
        <v>Jun-14</v>
      </c>
      <c r="L6104" s="20">
        <f t="shared" si="383"/>
        <v>5997</v>
      </c>
      <c r="M6104" s="21">
        <f t="shared" si="381"/>
        <v>0.12626980156745046</v>
      </c>
    </row>
    <row r="6105" spans="1:13" x14ac:dyDescent="0.3">
      <c r="A6105" s="129">
        <v>41797</v>
      </c>
      <c r="B6105" s="126" t="s">
        <v>44</v>
      </c>
      <c r="C6105" s="125">
        <v>17.2</v>
      </c>
      <c r="D6105" s="87" t="s">
        <v>31</v>
      </c>
      <c r="E6105" s="126" t="s">
        <v>7847</v>
      </c>
      <c r="F6105" s="127">
        <v>6</v>
      </c>
      <c r="G6105" s="70">
        <v>1</v>
      </c>
      <c r="H6105" s="69">
        <v>4</v>
      </c>
      <c r="I6105" s="79">
        <v>-1</v>
      </c>
      <c r="J6105" s="18">
        <f t="shared" si="382"/>
        <v>756.24000000000046</v>
      </c>
      <c r="K6105" s="19" t="str">
        <f t="shared" si="380"/>
        <v>Jun-14</v>
      </c>
      <c r="L6105" s="20">
        <f t="shared" si="383"/>
        <v>5998</v>
      </c>
      <c r="M6105" s="21">
        <f t="shared" si="381"/>
        <v>0.12608202734244756</v>
      </c>
    </row>
    <row r="6106" spans="1:13" x14ac:dyDescent="0.3">
      <c r="A6106" s="129">
        <v>41797</v>
      </c>
      <c r="B6106" s="126" t="s">
        <v>138</v>
      </c>
      <c r="C6106" s="125">
        <v>17.25</v>
      </c>
      <c r="D6106" s="87" t="s">
        <v>31</v>
      </c>
      <c r="E6106" s="126" t="s">
        <v>1183</v>
      </c>
      <c r="F6106" s="127">
        <v>6</v>
      </c>
      <c r="G6106" s="70">
        <v>1</v>
      </c>
      <c r="H6106" s="69">
        <v>1</v>
      </c>
      <c r="I6106" s="79">
        <v>5</v>
      </c>
      <c r="J6106" s="18">
        <f t="shared" si="382"/>
        <v>761.24000000000046</v>
      </c>
      <c r="K6106" s="19" t="str">
        <f t="shared" si="380"/>
        <v>Jun-14</v>
      </c>
      <c r="L6106" s="20">
        <f t="shared" si="383"/>
        <v>5999</v>
      </c>
      <c r="M6106" s="21">
        <f t="shared" si="381"/>
        <v>0.12689448241373569</v>
      </c>
    </row>
    <row r="6107" spans="1:13" x14ac:dyDescent="0.3">
      <c r="A6107" s="129">
        <v>41797</v>
      </c>
      <c r="B6107" s="126" t="s">
        <v>97</v>
      </c>
      <c r="C6107" s="125">
        <v>17.399999999999999</v>
      </c>
      <c r="D6107" s="87" t="s">
        <v>31</v>
      </c>
      <c r="E6107" s="126" t="s">
        <v>492</v>
      </c>
      <c r="F6107" s="127">
        <v>5</v>
      </c>
      <c r="G6107" s="70">
        <v>1</v>
      </c>
      <c r="H6107" s="69">
        <v>2</v>
      </c>
      <c r="I6107" s="79">
        <v>-1</v>
      </c>
      <c r="J6107" s="18">
        <f t="shared" si="382"/>
        <v>760.24000000000046</v>
      </c>
      <c r="K6107" s="19" t="str">
        <f t="shared" si="380"/>
        <v>Jun-14</v>
      </c>
      <c r="L6107" s="20">
        <f t="shared" si="383"/>
        <v>6000</v>
      </c>
      <c r="M6107" s="21">
        <f t="shared" si="381"/>
        <v>0.12670666666666675</v>
      </c>
    </row>
    <row r="6108" spans="1:13" x14ac:dyDescent="0.3">
      <c r="A6108" s="128">
        <v>41797</v>
      </c>
      <c r="B6108" s="87" t="s">
        <v>29</v>
      </c>
      <c r="C6108" s="114">
        <v>18.55</v>
      </c>
      <c r="D6108" s="87" t="s">
        <v>31</v>
      </c>
      <c r="E6108" s="87" t="s">
        <v>8932</v>
      </c>
      <c r="F6108" s="114">
        <v>6</v>
      </c>
      <c r="G6108" s="70">
        <v>1</v>
      </c>
      <c r="H6108" s="71" t="s">
        <v>6518</v>
      </c>
      <c r="I6108" s="63">
        <v>-1</v>
      </c>
      <c r="J6108" s="18">
        <f t="shared" si="382"/>
        <v>759.24000000000046</v>
      </c>
      <c r="K6108" s="19" t="str">
        <f t="shared" si="380"/>
        <v>Jun-14</v>
      </c>
      <c r="L6108" s="20">
        <f t="shared" si="383"/>
        <v>6001</v>
      </c>
      <c r="M6108" s="21">
        <f t="shared" si="381"/>
        <v>0.12651891351441436</v>
      </c>
    </row>
    <row r="6109" spans="1:13" x14ac:dyDescent="0.3">
      <c r="A6109" s="128">
        <v>41797</v>
      </c>
      <c r="B6109" s="87" t="s">
        <v>137</v>
      </c>
      <c r="C6109" s="114">
        <v>19.149999999999999</v>
      </c>
      <c r="D6109" s="87" t="s">
        <v>31</v>
      </c>
      <c r="E6109" s="87" t="s">
        <v>8933</v>
      </c>
      <c r="F6109" s="114">
        <v>4.5</v>
      </c>
      <c r="G6109" s="70">
        <v>0</v>
      </c>
      <c r="H6109" s="71" t="s">
        <v>6111</v>
      </c>
      <c r="I6109" s="63">
        <v>0</v>
      </c>
      <c r="J6109" s="18">
        <f t="shared" si="382"/>
        <v>759.24000000000046</v>
      </c>
      <c r="K6109" s="19" t="str">
        <f t="shared" si="380"/>
        <v>Jun-14</v>
      </c>
      <c r="L6109" s="20">
        <f t="shared" si="383"/>
        <v>6001</v>
      </c>
      <c r="M6109" s="21">
        <f t="shared" si="381"/>
        <v>0.12651891351441436</v>
      </c>
    </row>
    <row r="6110" spans="1:13" x14ac:dyDescent="0.3">
      <c r="A6110" s="128">
        <v>41797</v>
      </c>
      <c r="B6110" s="87" t="s">
        <v>137</v>
      </c>
      <c r="C6110" s="114">
        <v>20.149999999999999</v>
      </c>
      <c r="D6110" s="87" t="s">
        <v>31</v>
      </c>
      <c r="E6110" s="87" t="s">
        <v>8934</v>
      </c>
      <c r="F6110" s="114">
        <v>5</v>
      </c>
      <c r="G6110" s="70">
        <v>0</v>
      </c>
      <c r="H6110" s="71" t="s">
        <v>6111</v>
      </c>
      <c r="I6110" s="63">
        <v>0</v>
      </c>
      <c r="J6110" s="18">
        <f t="shared" si="382"/>
        <v>759.24000000000046</v>
      </c>
      <c r="K6110" s="19" t="str">
        <f t="shared" si="380"/>
        <v>Jun-14</v>
      </c>
      <c r="L6110" s="20">
        <f t="shared" si="383"/>
        <v>6001</v>
      </c>
      <c r="M6110" s="21">
        <f t="shared" si="381"/>
        <v>0.12651891351441436</v>
      </c>
    </row>
    <row r="6111" spans="1:13" x14ac:dyDescent="0.3">
      <c r="A6111" s="128">
        <v>41797</v>
      </c>
      <c r="B6111" s="87" t="s">
        <v>29</v>
      </c>
      <c r="C6111" s="114">
        <v>20.55</v>
      </c>
      <c r="D6111" s="87" t="s">
        <v>31</v>
      </c>
      <c r="E6111" s="87" t="s">
        <v>7565</v>
      </c>
      <c r="F6111" s="114">
        <v>5.5</v>
      </c>
      <c r="G6111" s="70">
        <v>0</v>
      </c>
      <c r="H6111" s="71" t="s">
        <v>6111</v>
      </c>
      <c r="I6111" s="63">
        <v>0</v>
      </c>
      <c r="J6111" s="18">
        <f t="shared" si="382"/>
        <v>759.24000000000046</v>
      </c>
      <c r="K6111" s="19" t="str">
        <f t="shared" si="380"/>
        <v>Jun-14</v>
      </c>
      <c r="L6111" s="20">
        <f t="shared" si="383"/>
        <v>6001</v>
      </c>
      <c r="M6111" s="21">
        <f t="shared" si="381"/>
        <v>0.12651891351441436</v>
      </c>
    </row>
    <row r="6112" spans="1:13" x14ac:dyDescent="0.3">
      <c r="A6112" s="112">
        <v>41799</v>
      </c>
      <c r="B6112" s="87" t="s">
        <v>49</v>
      </c>
      <c r="C6112" s="102">
        <v>0.6875</v>
      </c>
      <c r="D6112" s="87" t="s">
        <v>31</v>
      </c>
      <c r="E6112" s="87" t="s">
        <v>1918</v>
      </c>
      <c r="F6112" s="113">
        <v>3.75</v>
      </c>
      <c r="G6112" s="88">
        <v>1</v>
      </c>
      <c r="H6112" s="87" t="s">
        <v>33</v>
      </c>
      <c r="I6112" s="23">
        <v>-1</v>
      </c>
      <c r="J6112" s="18">
        <f t="shared" si="382"/>
        <v>758.24000000000046</v>
      </c>
      <c r="K6112" s="19" t="str">
        <f t="shared" si="380"/>
        <v>Jun-14</v>
      </c>
      <c r="L6112" s="20">
        <f t="shared" si="383"/>
        <v>6002</v>
      </c>
      <c r="M6112" s="21">
        <f t="shared" si="381"/>
        <v>0.12633122292569152</v>
      </c>
    </row>
    <row r="6113" spans="1:13" x14ac:dyDescent="0.3">
      <c r="A6113" s="129">
        <v>41799</v>
      </c>
      <c r="B6113" s="126" t="s">
        <v>49</v>
      </c>
      <c r="C6113" s="125">
        <v>15.3</v>
      </c>
      <c r="D6113" s="87" t="s">
        <v>31</v>
      </c>
      <c r="E6113" s="126" t="s">
        <v>8939</v>
      </c>
      <c r="F6113" s="127">
        <v>5.5</v>
      </c>
      <c r="G6113" s="70">
        <v>1</v>
      </c>
      <c r="H6113" s="69">
        <v>2</v>
      </c>
      <c r="I6113" s="79">
        <v>-1</v>
      </c>
      <c r="J6113" s="18">
        <f t="shared" si="382"/>
        <v>757.24000000000046</v>
      </c>
      <c r="K6113" s="19" t="str">
        <f t="shared" si="380"/>
        <v>Jun-14</v>
      </c>
      <c r="L6113" s="20">
        <f t="shared" si="383"/>
        <v>6003</v>
      </c>
      <c r="M6113" s="21">
        <f t="shared" si="381"/>
        <v>0.12614359486923213</v>
      </c>
    </row>
    <row r="6114" spans="1:13" x14ac:dyDescent="0.3">
      <c r="A6114" s="129">
        <v>41799</v>
      </c>
      <c r="B6114" s="126" t="s">
        <v>49</v>
      </c>
      <c r="C6114" s="125">
        <v>16</v>
      </c>
      <c r="D6114" s="87" t="s">
        <v>31</v>
      </c>
      <c r="E6114" s="126" t="s">
        <v>2712</v>
      </c>
      <c r="F6114" s="127">
        <v>5.5</v>
      </c>
      <c r="G6114" s="70">
        <v>1</v>
      </c>
      <c r="H6114" s="69">
        <v>4</v>
      </c>
      <c r="I6114" s="79">
        <v>-1</v>
      </c>
      <c r="J6114" s="18">
        <f t="shared" si="382"/>
        <v>756.24000000000046</v>
      </c>
      <c r="K6114" s="19" t="str">
        <f t="shared" si="380"/>
        <v>Jun-14</v>
      </c>
      <c r="L6114" s="20">
        <f t="shared" si="383"/>
        <v>6004</v>
      </c>
      <c r="M6114" s="21">
        <f t="shared" si="381"/>
        <v>0.12595602931379088</v>
      </c>
    </row>
    <row r="6115" spans="1:13" x14ac:dyDescent="0.3">
      <c r="A6115" s="128">
        <v>41799</v>
      </c>
      <c r="B6115" s="87" t="s">
        <v>59</v>
      </c>
      <c r="C6115" s="114">
        <v>19.2</v>
      </c>
      <c r="D6115" s="87" t="s">
        <v>31</v>
      </c>
      <c r="E6115" s="87" t="s">
        <v>8328</v>
      </c>
      <c r="F6115" s="114">
        <v>5.5</v>
      </c>
      <c r="G6115" s="70">
        <v>1</v>
      </c>
      <c r="H6115" s="71" t="s">
        <v>6518</v>
      </c>
      <c r="I6115" s="63">
        <v>-1</v>
      </c>
      <c r="J6115" s="18">
        <f t="shared" si="382"/>
        <v>755.24000000000046</v>
      </c>
      <c r="K6115" s="19" t="str">
        <f t="shared" si="380"/>
        <v>Jun-14</v>
      </c>
      <c r="L6115" s="20">
        <f t="shared" si="383"/>
        <v>6005</v>
      </c>
      <c r="M6115" s="21">
        <f t="shared" si="381"/>
        <v>0.1257685262281433</v>
      </c>
    </row>
    <row r="6116" spans="1:13" x14ac:dyDescent="0.3">
      <c r="A6116" s="112">
        <v>41800</v>
      </c>
      <c r="B6116" s="87" t="s">
        <v>37</v>
      </c>
      <c r="C6116" s="102">
        <v>0.66319444444444442</v>
      </c>
      <c r="D6116" s="87" t="s">
        <v>31</v>
      </c>
      <c r="E6116" s="87" t="s">
        <v>2044</v>
      </c>
      <c r="F6116" s="113">
        <v>3.25</v>
      </c>
      <c r="G6116" s="88">
        <v>1</v>
      </c>
      <c r="H6116" s="87" t="s">
        <v>33</v>
      </c>
      <c r="I6116" s="23">
        <v>-1</v>
      </c>
      <c r="J6116" s="18">
        <f t="shared" si="382"/>
        <v>754.24000000000046</v>
      </c>
      <c r="K6116" s="19" t="str">
        <f t="shared" si="380"/>
        <v>Jun-14</v>
      </c>
      <c r="L6116" s="20">
        <f t="shared" si="383"/>
        <v>6006</v>
      </c>
      <c r="M6116" s="21">
        <f t="shared" si="381"/>
        <v>0.12558108558108566</v>
      </c>
    </row>
    <row r="6117" spans="1:13" x14ac:dyDescent="0.3">
      <c r="A6117" s="112">
        <v>41800</v>
      </c>
      <c r="B6117" s="87" t="s">
        <v>37</v>
      </c>
      <c r="C6117" s="102">
        <v>0.68402777777777779</v>
      </c>
      <c r="D6117" s="87" t="s">
        <v>31</v>
      </c>
      <c r="E6117" s="87" t="s">
        <v>2045</v>
      </c>
      <c r="F6117" s="113">
        <v>3.25</v>
      </c>
      <c r="G6117" s="88">
        <v>1</v>
      </c>
      <c r="H6117" s="87" t="s">
        <v>33</v>
      </c>
      <c r="I6117" s="23">
        <v>-1</v>
      </c>
      <c r="J6117" s="18">
        <f t="shared" si="382"/>
        <v>753.24000000000046</v>
      </c>
      <c r="K6117" s="19" t="str">
        <f t="shared" si="380"/>
        <v>Jun-14</v>
      </c>
      <c r="L6117" s="20">
        <f t="shared" si="383"/>
        <v>6007</v>
      </c>
      <c r="M6117" s="21">
        <f t="shared" si="381"/>
        <v>0.12539370734143507</v>
      </c>
    </row>
    <row r="6118" spans="1:13" x14ac:dyDescent="0.3">
      <c r="A6118" s="112">
        <v>41800</v>
      </c>
      <c r="B6118" s="87" t="s">
        <v>29</v>
      </c>
      <c r="C6118" s="102">
        <v>0.74652777777777779</v>
      </c>
      <c r="D6118" s="87" t="s">
        <v>31</v>
      </c>
      <c r="E6118" s="87" t="s">
        <v>2046</v>
      </c>
      <c r="F6118" s="113">
        <v>3.5</v>
      </c>
      <c r="G6118" s="88">
        <v>1</v>
      </c>
      <c r="H6118" s="87" t="s">
        <v>33</v>
      </c>
      <c r="I6118" s="23">
        <v>-1</v>
      </c>
      <c r="J6118" s="18">
        <f t="shared" si="382"/>
        <v>752.24000000000046</v>
      </c>
      <c r="K6118" s="19" t="str">
        <f t="shared" si="380"/>
        <v>Jun-14</v>
      </c>
      <c r="L6118" s="20">
        <f t="shared" si="383"/>
        <v>6008</v>
      </c>
      <c r="M6118" s="21">
        <f t="shared" si="381"/>
        <v>0.12520639147802937</v>
      </c>
    </row>
    <row r="6119" spans="1:13" x14ac:dyDescent="0.3">
      <c r="A6119" s="112">
        <v>41800</v>
      </c>
      <c r="B6119" s="87" t="s">
        <v>29</v>
      </c>
      <c r="C6119" s="102">
        <v>0.85069444444444453</v>
      </c>
      <c r="D6119" s="87" t="s">
        <v>31</v>
      </c>
      <c r="E6119" s="87" t="s">
        <v>2047</v>
      </c>
      <c r="F6119" s="113">
        <v>3.75</v>
      </c>
      <c r="G6119" s="88">
        <v>1</v>
      </c>
      <c r="H6119" s="87" t="s">
        <v>33</v>
      </c>
      <c r="I6119" s="23">
        <v>-1</v>
      </c>
      <c r="J6119" s="18">
        <f t="shared" si="382"/>
        <v>751.24000000000046</v>
      </c>
      <c r="K6119" s="19" t="str">
        <f t="shared" si="380"/>
        <v>Jun-14</v>
      </c>
      <c r="L6119" s="20">
        <f t="shared" si="383"/>
        <v>6009</v>
      </c>
      <c r="M6119" s="21">
        <f t="shared" si="381"/>
        <v>0.12501913795972716</v>
      </c>
    </row>
    <row r="6120" spans="1:13" x14ac:dyDescent="0.3">
      <c r="A6120" s="112">
        <v>41800</v>
      </c>
      <c r="B6120" s="87" t="s">
        <v>41</v>
      </c>
      <c r="C6120" s="102">
        <v>0.85763888888888884</v>
      </c>
      <c r="D6120" s="87" t="s">
        <v>31</v>
      </c>
      <c r="E6120" s="87" t="s">
        <v>2048</v>
      </c>
      <c r="F6120" s="113">
        <v>3.25</v>
      </c>
      <c r="G6120" s="88">
        <v>1</v>
      </c>
      <c r="H6120" s="87" t="s">
        <v>42</v>
      </c>
      <c r="I6120" s="23">
        <v>2.25</v>
      </c>
      <c r="J6120" s="18">
        <f t="shared" si="382"/>
        <v>753.49000000000046</v>
      </c>
      <c r="K6120" s="19" t="str">
        <f t="shared" si="380"/>
        <v>Jun-14</v>
      </c>
      <c r="L6120" s="20">
        <f t="shared" si="383"/>
        <v>6010</v>
      </c>
      <c r="M6120" s="21">
        <f t="shared" si="381"/>
        <v>0.1253727121464227</v>
      </c>
    </row>
    <row r="6121" spans="1:13" x14ac:dyDescent="0.3">
      <c r="A6121" s="129">
        <v>41800</v>
      </c>
      <c r="B6121" s="126" t="s">
        <v>37</v>
      </c>
      <c r="C6121" s="125">
        <v>14.55</v>
      </c>
      <c r="D6121" s="87" t="s">
        <v>31</v>
      </c>
      <c r="E6121" s="126" t="s">
        <v>8942</v>
      </c>
      <c r="F6121" s="127">
        <v>5.5</v>
      </c>
      <c r="G6121" s="70">
        <v>1</v>
      </c>
      <c r="H6121" s="69">
        <v>3</v>
      </c>
      <c r="I6121" s="79">
        <v>-1</v>
      </c>
      <c r="J6121" s="18">
        <f t="shared" si="382"/>
        <v>752.49000000000046</v>
      </c>
      <c r="K6121" s="19" t="str">
        <f t="shared" si="380"/>
        <v>Jun-14</v>
      </c>
      <c r="L6121" s="20">
        <f t="shared" si="383"/>
        <v>6011</v>
      </c>
      <c r="M6121" s="21">
        <f t="shared" si="381"/>
        <v>0.12518549326235243</v>
      </c>
    </row>
    <row r="6122" spans="1:13" x14ac:dyDescent="0.3">
      <c r="A6122" s="129">
        <v>41800</v>
      </c>
      <c r="B6122" s="126" t="s">
        <v>74</v>
      </c>
      <c r="C6122" s="125">
        <v>15.1</v>
      </c>
      <c r="D6122" s="87" t="s">
        <v>31</v>
      </c>
      <c r="E6122" s="126" t="s">
        <v>1233</v>
      </c>
      <c r="F6122" s="127">
        <v>5</v>
      </c>
      <c r="G6122" s="70">
        <v>1</v>
      </c>
      <c r="H6122" s="69" t="s">
        <v>6103</v>
      </c>
      <c r="I6122" s="79">
        <v>-1</v>
      </c>
      <c r="J6122" s="18">
        <f t="shared" si="382"/>
        <v>751.49000000000046</v>
      </c>
      <c r="K6122" s="19" t="str">
        <f t="shared" si="380"/>
        <v>Jun-14</v>
      </c>
      <c r="L6122" s="20">
        <f t="shared" si="383"/>
        <v>6012</v>
      </c>
      <c r="M6122" s="21">
        <f t="shared" si="381"/>
        <v>0.12499833666001338</v>
      </c>
    </row>
    <row r="6123" spans="1:13" x14ac:dyDescent="0.3">
      <c r="A6123" s="128">
        <v>41800</v>
      </c>
      <c r="B6123" s="87" t="s">
        <v>41</v>
      </c>
      <c r="C6123" s="114">
        <v>18.350000000000001</v>
      </c>
      <c r="D6123" s="87" t="s">
        <v>31</v>
      </c>
      <c r="E6123" s="87" t="s">
        <v>8837</v>
      </c>
      <c r="F6123" s="114">
        <v>4.5</v>
      </c>
      <c r="G6123" s="70">
        <v>1</v>
      </c>
      <c r="H6123" s="71" t="s">
        <v>6512</v>
      </c>
      <c r="I6123" s="63">
        <v>-1</v>
      </c>
      <c r="J6123" s="18">
        <f t="shared" si="382"/>
        <v>750.49000000000046</v>
      </c>
      <c r="K6123" s="19" t="str">
        <f t="shared" si="380"/>
        <v>Jun-14</v>
      </c>
      <c r="L6123" s="20">
        <f t="shared" si="383"/>
        <v>6013</v>
      </c>
      <c r="M6123" s="21">
        <f t="shared" si="381"/>
        <v>0.12481124230833203</v>
      </c>
    </row>
    <row r="6124" spans="1:13" x14ac:dyDescent="0.3">
      <c r="A6124" s="128">
        <v>41800</v>
      </c>
      <c r="B6124" s="87" t="s">
        <v>41</v>
      </c>
      <c r="C6124" s="114">
        <v>20.350000000000001</v>
      </c>
      <c r="D6124" s="87" t="s">
        <v>31</v>
      </c>
      <c r="E6124" s="87" t="s">
        <v>8940</v>
      </c>
      <c r="F6124" s="114">
        <v>4.5</v>
      </c>
      <c r="G6124" s="70">
        <v>1</v>
      </c>
      <c r="H6124" s="71" t="s">
        <v>6512</v>
      </c>
      <c r="I6124" s="63">
        <v>-1</v>
      </c>
      <c r="J6124" s="18">
        <f t="shared" si="382"/>
        <v>749.49000000000046</v>
      </c>
      <c r="K6124" s="19" t="str">
        <f t="shared" si="380"/>
        <v>Jun-14</v>
      </c>
      <c r="L6124" s="20">
        <f t="shared" si="383"/>
        <v>6014</v>
      </c>
      <c r="M6124" s="21">
        <f t="shared" si="381"/>
        <v>0.12462421017625548</v>
      </c>
    </row>
    <row r="6125" spans="1:13" x14ac:dyDescent="0.3">
      <c r="A6125" s="128">
        <v>41800</v>
      </c>
      <c r="B6125" s="87" t="s">
        <v>41</v>
      </c>
      <c r="C6125" s="114">
        <v>21.05</v>
      </c>
      <c r="D6125" s="87" t="s">
        <v>31</v>
      </c>
      <c r="E6125" s="87" t="s">
        <v>8941</v>
      </c>
      <c r="F6125" s="114">
        <v>6</v>
      </c>
      <c r="G6125" s="70">
        <v>1</v>
      </c>
      <c r="H6125" s="71" t="s">
        <v>6512</v>
      </c>
      <c r="I6125" s="63">
        <v>-1</v>
      </c>
      <c r="J6125" s="18">
        <f t="shared" si="382"/>
        <v>748.49000000000046</v>
      </c>
      <c r="K6125" s="19" t="str">
        <f t="shared" si="380"/>
        <v>Jun-14</v>
      </c>
      <c r="L6125" s="20">
        <f t="shared" si="383"/>
        <v>6015</v>
      </c>
      <c r="M6125" s="21">
        <f t="shared" si="381"/>
        <v>0.12443724023275153</v>
      </c>
    </row>
    <row r="6126" spans="1:13" x14ac:dyDescent="0.3">
      <c r="A6126" s="112">
        <v>41801</v>
      </c>
      <c r="B6126" s="87" t="s">
        <v>46</v>
      </c>
      <c r="C6126" s="102">
        <v>0.625</v>
      </c>
      <c r="D6126" s="87" t="s">
        <v>31</v>
      </c>
      <c r="E6126" s="87" t="s">
        <v>2049</v>
      </c>
      <c r="F6126" s="113">
        <v>3</v>
      </c>
      <c r="G6126" s="88">
        <v>1</v>
      </c>
      <c r="H6126" s="87" t="s">
        <v>33</v>
      </c>
      <c r="I6126" s="23">
        <v>-1</v>
      </c>
      <c r="J6126" s="18">
        <f t="shared" si="382"/>
        <v>747.49000000000046</v>
      </c>
      <c r="K6126" s="19" t="str">
        <f t="shared" si="380"/>
        <v>Jun-14</v>
      </c>
      <c r="L6126" s="20">
        <f t="shared" si="383"/>
        <v>6016</v>
      </c>
      <c r="M6126" s="21">
        <f t="shared" si="381"/>
        <v>0.12425033244680858</v>
      </c>
    </row>
    <row r="6127" spans="1:13" x14ac:dyDescent="0.3">
      <c r="A6127" s="112">
        <v>41801</v>
      </c>
      <c r="B6127" s="87" t="s">
        <v>43</v>
      </c>
      <c r="C6127" s="102">
        <v>0.80555555555555547</v>
      </c>
      <c r="D6127" s="87" t="s">
        <v>31</v>
      </c>
      <c r="E6127" s="87" t="s">
        <v>2050</v>
      </c>
      <c r="F6127" s="113">
        <v>3.75</v>
      </c>
      <c r="G6127" s="88">
        <v>1</v>
      </c>
      <c r="H6127" s="87" t="s">
        <v>42</v>
      </c>
      <c r="I6127" s="23">
        <v>2.75</v>
      </c>
      <c r="J6127" s="18">
        <f t="shared" si="382"/>
        <v>750.24000000000046</v>
      </c>
      <c r="K6127" s="19" t="str">
        <f t="shared" si="380"/>
        <v>Jun-14</v>
      </c>
      <c r="L6127" s="20">
        <f t="shared" si="383"/>
        <v>6017</v>
      </c>
      <c r="M6127" s="21">
        <f t="shared" si="381"/>
        <v>0.12468672095728776</v>
      </c>
    </row>
    <row r="6128" spans="1:13" x14ac:dyDescent="0.3">
      <c r="A6128" s="112">
        <v>41801</v>
      </c>
      <c r="B6128" s="87" t="s">
        <v>43</v>
      </c>
      <c r="C6128" s="102">
        <v>0.82638888888888884</v>
      </c>
      <c r="D6128" s="87" t="s">
        <v>31</v>
      </c>
      <c r="E6128" s="87" t="s">
        <v>2051</v>
      </c>
      <c r="F6128" s="113">
        <v>3.5</v>
      </c>
      <c r="G6128" s="88">
        <v>1</v>
      </c>
      <c r="H6128" s="87" t="s">
        <v>42</v>
      </c>
      <c r="I6128" s="23">
        <v>2.5</v>
      </c>
      <c r="J6128" s="18">
        <f t="shared" si="382"/>
        <v>752.74000000000046</v>
      </c>
      <c r="K6128" s="19" t="str">
        <f t="shared" si="380"/>
        <v>Jun-14</v>
      </c>
      <c r="L6128" s="20">
        <f t="shared" si="383"/>
        <v>6018</v>
      </c>
      <c r="M6128" s="21">
        <f t="shared" si="381"/>
        <v>0.12508142239946834</v>
      </c>
    </row>
    <row r="6129" spans="1:13" x14ac:dyDescent="0.3">
      <c r="A6129" s="129">
        <v>41801</v>
      </c>
      <c r="B6129" s="126" t="s">
        <v>46</v>
      </c>
      <c r="C6129" s="125">
        <v>14.3</v>
      </c>
      <c r="D6129" s="87" t="s">
        <v>31</v>
      </c>
      <c r="E6129" s="126" t="s">
        <v>8946</v>
      </c>
      <c r="F6129" s="127">
        <v>5</v>
      </c>
      <c r="G6129" s="70">
        <v>1</v>
      </c>
      <c r="H6129" s="69">
        <v>8</v>
      </c>
      <c r="I6129" s="79">
        <v>-1</v>
      </c>
      <c r="J6129" s="18">
        <f t="shared" si="382"/>
        <v>751.74000000000046</v>
      </c>
      <c r="K6129" s="19" t="str">
        <f t="shared" si="380"/>
        <v>Jun-14</v>
      </c>
      <c r="L6129" s="20">
        <f t="shared" si="383"/>
        <v>6019</v>
      </c>
      <c r="M6129" s="21">
        <f t="shared" si="381"/>
        <v>0.12489450074763257</v>
      </c>
    </row>
    <row r="6130" spans="1:13" x14ac:dyDescent="0.3">
      <c r="A6130" s="129">
        <v>41801</v>
      </c>
      <c r="B6130" s="126" t="s">
        <v>35</v>
      </c>
      <c r="C6130" s="125">
        <v>15.4</v>
      </c>
      <c r="D6130" s="87" t="s">
        <v>31</v>
      </c>
      <c r="E6130" s="126" t="s">
        <v>8947</v>
      </c>
      <c r="F6130" s="127">
        <v>4.5</v>
      </c>
      <c r="G6130" s="70">
        <v>1</v>
      </c>
      <c r="H6130" s="69">
        <v>2</v>
      </c>
      <c r="I6130" s="79">
        <v>-1</v>
      </c>
      <c r="J6130" s="18">
        <f t="shared" si="382"/>
        <v>750.74000000000046</v>
      </c>
      <c r="K6130" s="19" t="str">
        <f t="shared" si="380"/>
        <v>Jun-14</v>
      </c>
      <c r="L6130" s="20">
        <f t="shared" si="383"/>
        <v>6020</v>
      </c>
      <c r="M6130" s="21">
        <f t="shared" si="381"/>
        <v>0.12470764119601337</v>
      </c>
    </row>
    <row r="6131" spans="1:13" x14ac:dyDescent="0.3">
      <c r="A6131" s="129">
        <v>41801</v>
      </c>
      <c r="B6131" s="126" t="s">
        <v>57</v>
      </c>
      <c r="C6131" s="125">
        <v>17.55</v>
      </c>
      <c r="D6131" s="87" t="s">
        <v>31</v>
      </c>
      <c r="E6131" s="126" t="s">
        <v>8948</v>
      </c>
      <c r="F6131" s="127">
        <v>5.5</v>
      </c>
      <c r="G6131" s="70">
        <v>1</v>
      </c>
      <c r="H6131" s="69">
        <v>3</v>
      </c>
      <c r="I6131" s="79">
        <v>-1</v>
      </c>
      <c r="J6131" s="18">
        <f t="shared" si="382"/>
        <v>749.74000000000046</v>
      </c>
      <c r="K6131" s="19" t="str">
        <f t="shared" si="380"/>
        <v>Jun-14</v>
      </c>
      <c r="L6131" s="20">
        <f t="shared" si="383"/>
        <v>6021</v>
      </c>
      <c r="M6131" s="21">
        <f t="shared" si="381"/>
        <v>0.12452084371366891</v>
      </c>
    </row>
    <row r="6132" spans="1:13" x14ac:dyDescent="0.3">
      <c r="A6132" s="128">
        <v>41801</v>
      </c>
      <c r="B6132" s="87" t="s">
        <v>134</v>
      </c>
      <c r="C6132" s="114">
        <v>19.100000000000001</v>
      </c>
      <c r="D6132" s="87" t="s">
        <v>31</v>
      </c>
      <c r="E6132" s="87" t="s">
        <v>8944</v>
      </c>
      <c r="F6132" s="114">
        <v>6</v>
      </c>
      <c r="G6132" s="70">
        <v>1</v>
      </c>
      <c r="H6132" s="71" t="s">
        <v>6518</v>
      </c>
      <c r="I6132" s="63">
        <v>-1</v>
      </c>
      <c r="J6132" s="18">
        <f t="shared" si="382"/>
        <v>748.74000000000046</v>
      </c>
      <c r="K6132" s="19" t="str">
        <f t="shared" si="380"/>
        <v>Jun-14</v>
      </c>
      <c r="L6132" s="20">
        <f t="shared" si="383"/>
        <v>6022</v>
      </c>
      <c r="M6132" s="21">
        <f t="shared" si="381"/>
        <v>0.12433410826967793</v>
      </c>
    </row>
    <row r="6133" spans="1:13" x14ac:dyDescent="0.3">
      <c r="A6133" s="128">
        <v>41801</v>
      </c>
      <c r="B6133" s="87" t="s">
        <v>43</v>
      </c>
      <c r="C6133" s="114">
        <v>19.5</v>
      </c>
      <c r="D6133" s="87" t="s">
        <v>31</v>
      </c>
      <c r="E6133" s="87" t="s">
        <v>8943</v>
      </c>
      <c r="F6133" s="114">
        <v>6</v>
      </c>
      <c r="G6133" s="70">
        <v>1</v>
      </c>
      <c r="H6133" s="71" t="s">
        <v>6512</v>
      </c>
      <c r="I6133" s="63">
        <v>-1</v>
      </c>
      <c r="J6133" s="18">
        <f t="shared" si="382"/>
        <v>747.74000000000046</v>
      </c>
      <c r="K6133" s="19" t="str">
        <f t="shared" si="380"/>
        <v>Jun-14</v>
      </c>
      <c r="L6133" s="20">
        <f t="shared" si="383"/>
        <v>6023</v>
      </c>
      <c r="M6133" s="21">
        <f t="shared" si="381"/>
        <v>0.12414743483313971</v>
      </c>
    </row>
    <row r="6134" spans="1:13" x14ac:dyDescent="0.3">
      <c r="A6134" s="128">
        <v>41801</v>
      </c>
      <c r="B6134" s="87" t="s">
        <v>134</v>
      </c>
      <c r="C6134" s="114">
        <v>21.1</v>
      </c>
      <c r="D6134" s="87" t="s">
        <v>31</v>
      </c>
      <c r="E6134" s="87" t="s">
        <v>8945</v>
      </c>
      <c r="F6134" s="114">
        <v>6</v>
      </c>
      <c r="G6134" s="70">
        <v>1</v>
      </c>
      <c r="H6134" s="71" t="s">
        <v>6518</v>
      </c>
      <c r="I6134" s="63">
        <v>-1</v>
      </c>
      <c r="J6134" s="18">
        <f t="shared" si="382"/>
        <v>746.74000000000046</v>
      </c>
      <c r="K6134" s="19" t="str">
        <f t="shared" si="380"/>
        <v>Jun-14</v>
      </c>
      <c r="L6134" s="20">
        <f t="shared" si="383"/>
        <v>6024</v>
      </c>
      <c r="M6134" s="21">
        <f t="shared" si="381"/>
        <v>0.12396082337317404</v>
      </c>
    </row>
    <row r="6135" spans="1:13" x14ac:dyDescent="0.3">
      <c r="A6135" s="112">
        <v>41802</v>
      </c>
      <c r="B6135" s="87" t="s">
        <v>46</v>
      </c>
      <c r="C6135" s="102">
        <v>0.59027777777777779</v>
      </c>
      <c r="D6135" s="87" t="s">
        <v>31</v>
      </c>
      <c r="E6135" s="87" t="s">
        <v>2052</v>
      </c>
      <c r="F6135" s="113">
        <v>3.5</v>
      </c>
      <c r="G6135" s="88">
        <v>1</v>
      </c>
      <c r="H6135" s="87" t="s">
        <v>33</v>
      </c>
      <c r="I6135" s="23">
        <v>-1</v>
      </c>
      <c r="J6135" s="18">
        <f t="shared" si="382"/>
        <v>745.74000000000046</v>
      </c>
      <c r="K6135" s="19" t="str">
        <f t="shared" si="380"/>
        <v>Jun-14</v>
      </c>
      <c r="L6135" s="20">
        <f t="shared" si="383"/>
        <v>6025</v>
      </c>
      <c r="M6135" s="21">
        <f t="shared" si="381"/>
        <v>0.12377427385892124</v>
      </c>
    </row>
    <row r="6136" spans="1:13" x14ac:dyDescent="0.3">
      <c r="A6136" s="112">
        <v>41802</v>
      </c>
      <c r="B6136" s="87" t="s">
        <v>46</v>
      </c>
      <c r="C6136" s="102">
        <v>0.68055555555555547</v>
      </c>
      <c r="D6136" s="87" t="s">
        <v>31</v>
      </c>
      <c r="E6136" s="87" t="s">
        <v>2053</v>
      </c>
      <c r="F6136" s="113">
        <v>3.25</v>
      </c>
      <c r="G6136" s="88">
        <v>1</v>
      </c>
      <c r="H6136" s="87" t="s">
        <v>33</v>
      </c>
      <c r="I6136" s="23">
        <v>-1</v>
      </c>
      <c r="J6136" s="18">
        <f t="shared" si="382"/>
        <v>744.74000000000046</v>
      </c>
      <c r="K6136" s="19" t="str">
        <f t="shared" si="380"/>
        <v>Jun-14</v>
      </c>
      <c r="L6136" s="20">
        <f t="shared" si="383"/>
        <v>6026</v>
      </c>
      <c r="M6136" s="21">
        <f t="shared" si="381"/>
        <v>0.12358778625954206</v>
      </c>
    </row>
    <row r="6137" spans="1:13" x14ac:dyDescent="0.3">
      <c r="A6137" s="112">
        <v>41802</v>
      </c>
      <c r="B6137" s="87" t="s">
        <v>93</v>
      </c>
      <c r="C6137" s="102">
        <v>0.73263888888888884</v>
      </c>
      <c r="D6137" s="87" t="s">
        <v>31</v>
      </c>
      <c r="E6137" s="87" t="s">
        <v>2054</v>
      </c>
      <c r="F6137" s="113">
        <v>2.88</v>
      </c>
      <c r="G6137" s="88">
        <v>1</v>
      </c>
      <c r="H6137" s="87" t="s">
        <v>33</v>
      </c>
      <c r="I6137" s="23">
        <v>-1</v>
      </c>
      <c r="J6137" s="18">
        <f t="shared" si="382"/>
        <v>743.74000000000046</v>
      </c>
      <c r="K6137" s="19" t="str">
        <f t="shared" si="380"/>
        <v>Jun-14</v>
      </c>
      <c r="L6137" s="20">
        <f t="shared" si="383"/>
        <v>6027</v>
      </c>
      <c r="M6137" s="21">
        <f t="shared" si="381"/>
        <v>0.12340136054421777</v>
      </c>
    </row>
    <row r="6138" spans="1:13" x14ac:dyDescent="0.3">
      <c r="A6138" s="112">
        <v>41802</v>
      </c>
      <c r="B6138" s="87" t="s">
        <v>98</v>
      </c>
      <c r="C6138" s="102">
        <v>0.79166666666666663</v>
      </c>
      <c r="D6138" s="87" t="s">
        <v>31</v>
      </c>
      <c r="E6138" s="87" t="s">
        <v>2055</v>
      </c>
      <c r="F6138" s="113">
        <v>4</v>
      </c>
      <c r="G6138" s="88">
        <v>1</v>
      </c>
      <c r="H6138" s="87" t="s">
        <v>33</v>
      </c>
      <c r="I6138" s="23">
        <v>-1</v>
      </c>
      <c r="J6138" s="18">
        <f t="shared" si="382"/>
        <v>742.74000000000046</v>
      </c>
      <c r="K6138" s="19" t="str">
        <f t="shared" si="380"/>
        <v>Jun-14</v>
      </c>
      <c r="L6138" s="20">
        <f t="shared" si="383"/>
        <v>6028</v>
      </c>
      <c r="M6138" s="21">
        <f t="shared" si="381"/>
        <v>0.12321499668215004</v>
      </c>
    </row>
    <row r="6139" spans="1:13" x14ac:dyDescent="0.3">
      <c r="A6139" s="112">
        <v>41802</v>
      </c>
      <c r="B6139" s="87" t="s">
        <v>35</v>
      </c>
      <c r="C6139" s="102">
        <v>0.81944444444444453</v>
      </c>
      <c r="D6139" s="87" t="s">
        <v>31</v>
      </c>
      <c r="E6139" s="87" t="s">
        <v>2056</v>
      </c>
      <c r="F6139" s="113">
        <v>3.25</v>
      </c>
      <c r="G6139" s="88">
        <v>1</v>
      </c>
      <c r="H6139" s="87" t="s">
        <v>42</v>
      </c>
      <c r="I6139" s="23">
        <v>3</v>
      </c>
      <c r="J6139" s="18">
        <f t="shared" si="382"/>
        <v>745.74000000000046</v>
      </c>
      <c r="K6139" s="19" t="str">
        <f t="shared" si="380"/>
        <v>Jun-14</v>
      </c>
      <c r="L6139" s="20">
        <f t="shared" si="383"/>
        <v>6029</v>
      </c>
      <c r="M6139" s="21">
        <f t="shared" si="381"/>
        <v>0.12369215458616693</v>
      </c>
    </row>
    <row r="6140" spans="1:13" x14ac:dyDescent="0.3">
      <c r="A6140" s="129">
        <v>41802</v>
      </c>
      <c r="B6140" s="126" t="s">
        <v>93</v>
      </c>
      <c r="C6140" s="125">
        <v>15.25</v>
      </c>
      <c r="D6140" s="87" t="s">
        <v>31</v>
      </c>
      <c r="E6140" s="126" t="s">
        <v>8950</v>
      </c>
      <c r="F6140" s="127">
        <v>4.33</v>
      </c>
      <c r="G6140" s="70">
        <v>1</v>
      </c>
      <c r="H6140" s="69">
        <v>8</v>
      </c>
      <c r="I6140" s="79">
        <v>-1</v>
      </c>
      <c r="J6140" s="18">
        <f t="shared" si="382"/>
        <v>744.74000000000046</v>
      </c>
      <c r="K6140" s="19" t="str">
        <f t="shared" si="380"/>
        <v>Jun-14</v>
      </c>
      <c r="L6140" s="20">
        <f t="shared" si="383"/>
        <v>6030</v>
      </c>
      <c r="M6140" s="21">
        <f t="shared" si="381"/>
        <v>0.12350580431177453</v>
      </c>
    </row>
    <row r="6141" spans="1:13" x14ac:dyDescent="0.3">
      <c r="A6141" s="129">
        <v>41802</v>
      </c>
      <c r="B6141" s="126" t="s">
        <v>93</v>
      </c>
      <c r="C6141" s="125">
        <v>16.3</v>
      </c>
      <c r="D6141" s="87" t="s">
        <v>31</v>
      </c>
      <c r="E6141" s="126" t="s">
        <v>8951</v>
      </c>
      <c r="F6141" s="127">
        <v>4.5</v>
      </c>
      <c r="G6141" s="70">
        <v>1</v>
      </c>
      <c r="H6141" s="69">
        <v>7</v>
      </c>
      <c r="I6141" s="79">
        <v>-1</v>
      </c>
      <c r="J6141" s="18">
        <f t="shared" si="382"/>
        <v>743.74000000000046</v>
      </c>
      <c r="K6141" s="19" t="str">
        <f t="shared" si="380"/>
        <v>Jun-14</v>
      </c>
      <c r="L6141" s="20">
        <f t="shared" si="383"/>
        <v>6031</v>
      </c>
      <c r="M6141" s="21">
        <f t="shared" si="381"/>
        <v>0.12331951583485333</v>
      </c>
    </row>
    <row r="6142" spans="1:13" x14ac:dyDescent="0.3">
      <c r="A6142" s="128">
        <v>41802</v>
      </c>
      <c r="B6142" s="87" t="s">
        <v>98</v>
      </c>
      <c r="C6142" s="114">
        <v>18.3</v>
      </c>
      <c r="D6142" s="87" t="s">
        <v>31</v>
      </c>
      <c r="E6142" s="87" t="s">
        <v>8949</v>
      </c>
      <c r="F6142" s="114">
        <v>5.5</v>
      </c>
      <c r="G6142" s="70">
        <v>1</v>
      </c>
      <c r="H6142" s="71" t="s">
        <v>6512</v>
      </c>
      <c r="I6142" s="63">
        <v>-1</v>
      </c>
      <c r="J6142" s="18">
        <f t="shared" si="382"/>
        <v>742.74000000000046</v>
      </c>
      <c r="K6142" s="19" t="str">
        <f t="shared" si="380"/>
        <v>Jun-14</v>
      </c>
      <c r="L6142" s="20">
        <f t="shared" si="383"/>
        <v>6032</v>
      </c>
      <c r="M6142" s="21">
        <f t="shared" si="381"/>
        <v>0.12313328912466852</v>
      </c>
    </row>
    <row r="6143" spans="1:13" x14ac:dyDescent="0.3">
      <c r="A6143" s="128">
        <v>41802</v>
      </c>
      <c r="B6143" s="87" t="s">
        <v>35</v>
      </c>
      <c r="C6143" s="114">
        <v>20.399999999999999</v>
      </c>
      <c r="D6143" s="87" t="s">
        <v>31</v>
      </c>
      <c r="E6143" s="87" t="s">
        <v>7996</v>
      </c>
      <c r="F6143" s="114">
        <v>5.5</v>
      </c>
      <c r="G6143" s="70">
        <v>1</v>
      </c>
      <c r="H6143" s="71" t="s">
        <v>6512</v>
      </c>
      <c r="I6143" s="63">
        <v>-1</v>
      </c>
      <c r="J6143" s="18">
        <f t="shared" si="382"/>
        <v>741.74000000000046</v>
      </c>
      <c r="K6143" s="19" t="str">
        <f t="shared" si="380"/>
        <v>Jun-14</v>
      </c>
      <c r="L6143" s="20">
        <f t="shared" si="383"/>
        <v>6033</v>
      </c>
      <c r="M6143" s="21">
        <f t="shared" si="381"/>
        <v>0.12294712415050563</v>
      </c>
    </row>
    <row r="6144" spans="1:13" x14ac:dyDescent="0.3">
      <c r="A6144" s="112">
        <v>41803</v>
      </c>
      <c r="B6144" s="87" t="s">
        <v>97</v>
      </c>
      <c r="C6144" s="102">
        <v>0.59722222222222221</v>
      </c>
      <c r="D6144" s="87" t="s">
        <v>31</v>
      </c>
      <c r="E6144" s="87" t="s">
        <v>2057</v>
      </c>
      <c r="F6144" s="113">
        <v>3</v>
      </c>
      <c r="G6144" s="88">
        <v>1</v>
      </c>
      <c r="H6144" s="87" t="s">
        <v>42</v>
      </c>
      <c r="I6144" s="23">
        <v>2</v>
      </c>
      <c r="J6144" s="18">
        <f t="shared" si="382"/>
        <v>743.74000000000046</v>
      </c>
      <c r="K6144" s="19" t="str">
        <f t="shared" si="380"/>
        <v>Jun-14</v>
      </c>
      <c r="L6144" s="20">
        <f t="shared" si="383"/>
        <v>6034</v>
      </c>
      <c r="M6144" s="21">
        <f t="shared" si="381"/>
        <v>0.12325820351342401</v>
      </c>
    </row>
    <row r="6145" spans="1:13" x14ac:dyDescent="0.3">
      <c r="A6145" s="112">
        <v>41803</v>
      </c>
      <c r="B6145" s="87" t="s">
        <v>97</v>
      </c>
      <c r="C6145" s="102">
        <v>0.66666666666666663</v>
      </c>
      <c r="D6145" s="87" t="s">
        <v>31</v>
      </c>
      <c r="E6145" s="87" t="s">
        <v>2058</v>
      </c>
      <c r="F6145" s="113">
        <v>3</v>
      </c>
      <c r="G6145" s="88">
        <v>1</v>
      </c>
      <c r="H6145" s="87" t="s">
        <v>42</v>
      </c>
      <c r="I6145" s="23">
        <v>2</v>
      </c>
      <c r="J6145" s="18">
        <f t="shared" si="382"/>
        <v>745.74000000000046</v>
      </c>
      <c r="K6145" s="19" t="str">
        <f t="shared" si="380"/>
        <v>Jun-14</v>
      </c>
      <c r="L6145" s="20">
        <f t="shared" si="383"/>
        <v>6035</v>
      </c>
      <c r="M6145" s="21">
        <f t="shared" si="381"/>
        <v>0.12356917978458996</v>
      </c>
    </row>
    <row r="6146" spans="1:13" x14ac:dyDescent="0.3">
      <c r="A6146" s="112">
        <v>41803</v>
      </c>
      <c r="B6146" s="87" t="s">
        <v>141</v>
      </c>
      <c r="C6146" s="102">
        <v>0.78472222222222221</v>
      </c>
      <c r="D6146" s="87" t="s">
        <v>31</v>
      </c>
      <c r="E6146" s="87" t="s">
        <v>2059</v>
      </c>
      <c r="F6146" s="113">
        <v>2.75</v>
      </c>
      <c r="G6146" s="88">
        <v>1</v>
      </c>
      <c r="H6146" s="87" t="s">
        <v>33</v>
      </c>
      <c r="I6146" s="23">
        <v>-1</v>
      </c>
      <c r="J6146" s="18">
        <f t="shared" si="382"/>
        <v>744.74000000000046</v>
      </c>
      <c r="K6146" s="19" t="str">
        <f t="shared" ref="K6146:K6209" si="384">TEXT(A6146,"MMM-yy")</f>
        <v>Jun-14</v>
      </c>
      <c r="L6146" s="20">
        <f t="shared" si="383"/>
        <v>6036</v>
      </c>
      <c r="M6146" s="21">
        <f t="shared" ref="M6146:M6209" si="385">J6146/L6146</f>
        <v>0.12338303512259782</v>
      </c>
    </row>
    <row r="6147" spans="1:13" x14ac:dyDescent="0.3">
      <c r="A6147" s="112">
        <v>41803</v>
      </c>
      <c r="B6147" s="87" t="s">
        <v>126</v>
      </c>
      <c r="C6147" s="102">
        <v>0.79166666666666663</v>
      </c>
      <c r="D6147" s="87" t="s">
        <v>31</v>
      </c>
      <c r="E6147" s="87" t="s">
        <v>2060</v>
      </c>
      <c r="F6147" s="113">
        <v>3.75</v>
      </c>
      <c r="G6147" s="88">
        <v>1</v>
      </c>
      <c r="H6147" s="87" t="s">
        <v>33</v>
      </c>
      <c r="I6147" s="23">
        <v>-1</v>
      </c>
      <c r="J6147" s="18">
        <f t="shared" ref="J6147:J6210" si="386">J6146+I6147</f>
        <v>743.74000000000046</v>
      </c>
      <c r="K6147" s="19" t="str">
        <f t="shared" si="384"/>
        <v>Jun-14</v>
      </c>
      <c r="L6147" s="20">
        <f t="shared" ref="L6147:L6210" si="387">L6146+G6147</f>
        <v>6037</v>
      </c>
      <c r="M6147" s="21">
        <f t="shared" si="385"/>
        <v>0.12319695212854075</v>
      </c>
    </row>
    <row r="6148" spans="1:13" x14ac:dyDescent="0.3">
      <c r="A6148" s="112">
        <v>41803</v>
      </c>
      <c r="B6148" s="87" t="s">
        <v>126</v>
      </c>
      <c r="C6148" s="102">
        <v>0.81597222222222221</v>
      </c>
      <c r="D6148" s="87" t="s">
        <v>31</v>
      </c>
      <c r="E6148" s="87" t="s">
        <v>2061</v>
      </c>
      <c r="F6148" s="113">
        <v>3</v>
      </c>
      <c r="G6148" s="88">
        <v>1</v>
      </c>
      <c r="H6148" s="87" t="s">
        <v>33</v>
      </c>
      <c r="I6148" s="23">
        <v>-1</v>
      </c>
      <c r="J6148" s="18">
        <f t="shared" si="386"/>
        <v>742.74000000000046</v>
      </c>
      <c r="K6148" s="19" t="str">
        <f t="shared" si="384"/>
        <v>Jun-14</v>
      </c>
      <c r="L6148" s="20">
        <f t="shared" si="387"/>
        <v>6038</v>
      </c>
      <c r="M6148" s="21">
        <f t="shared" si="385"/>
        <v>0.12301093077177881</v>
      </c>
    </row>
    <row r="6149" spans="1:13" x14ac:dyDescent="0.3">
      <c r="A6149" s="112">
        <v>41803</v>
      </c>
      <c r="B6149" s="87" t="s">
        <v>141</v>
      </c>
      <c r="C6149" s="102">
        <v>0.83333333333333337</v>
      </c>
      <c r="D6149" s="87" t="s">
        <v>31</v>
      </c>
      <c r="E6149" s="87" t="s">
        <v>2062</v>
      </c>
      <c r="F6149" s="113">
        <v>4</v>
      </c>
      <c r="G6149" s="88">
        <v>1</v>
      </c>
      <c r="H6149" s="87" t="s">
        <v>33</v>
      </c>
      <c r="I6149" s="23">
        <v>-1</v>
      </c>
      <c r="J6149" s="18">
        <f t="shared" si="386"/>
        <v>741.74000000000046</v>
      </c>
      <c r="K6149" s="19" t="str">
        <f t="shared" si="384"/>
        <v>Jun-14</v>
      </c>
      <c r="L6149" s="20">
        <f t="shared" si="387"/>
        <v>6039</v>
      </c>
      <c r="M6149" s="21">
        <f t="shared" si="385"/>
        <v>0.12282497102169242</v>
      </c>
    </row>
    <row r="6150" spans="1:13" x14ac:dyDescent="0.3">
      <c r="A6150" s="129">
        <v>41803</v>
      </c>
      <c r="B6150" s="126" t="s">
        <v>96</v>
      </c>
      <c r="C6150" s="125">
        <v>14.4</v>
      </c>
      <c r="D6150" s="87" t="s">
        <v>31</v>
      </c>
      <c r="E6150" s="126" t="s">
        <v>8955</v>
      </c>
      <c r="F6150" s="127">
        <v>4.5</v>
      </c>
      <c r="G6150" s="70">
        <v>1</v>
      </c>
      <c r="H6150" s="69">
        <v>4</v>
      </c>
      <c r="I6150" s="79">
        <v>-1</v>
      </c>
      <c r="J6150" s="18">
        <f t="shared" si="386"/>
        <v>740.74000000000046</v>
      </c>
      <c r="K6150" s="19" t="str">
        <f t="shared" si="384"/>
        <v>Jun-14</v>
      </c>
      <c r="L6150" s="20">
        <f t="shared" si="387"/>
        <v>6040</v>
      </c>
      <c r="M6150" s="21">
        <f t="shared" si="385"/>
        <v>0.12263907284768219</v>
      </c>
    </row>
    <row r="6151" spans="1:13" x14ac:dyDescent="0.3">
      <c r="A6151" s="129">
        <v>41803</v>
      </c>
      <c r="B6151" s="126" t="s">
        <v>97</v>
      </c>
      <c r="C6151" s="125">
        <v>15.25</v>
      </c>
      <c r="D6151" s="87" t="s">
        <v>31</v>
      </c>
      <c r="E6151" s="126" t="s">
        <v>3097</v>
      </c>
      <c r="F6151" s="127">
        <v>5</v>
      </c>
      <c r="G6151" s="70">
        <v>1</v>
      </c>
      <c r="H6151" s="69">
        <v>5</v>
      </c>
      <c r="I6151" s="79">
        <v>-1</v>
      </c>
      <c r="J6151" s="18">
        <f t="shared" si="386"/>
        <v>739.74000000000046</v>
      </c>
      <c r="K6151" s="19" t="str">
        <f t="shared" si="384"/>
        <v>Jun-14</v>
      </c>
      <c r="L6151" s="20">
        <f t="shared" si="387"/>
        <v>6041</v>
      </c>
      <c r="M6151" s="21">
        <f t="shared" si="385"/>
        <v>0.12245323621916909</v>
      </c>
    </row>
    <row r="6152" spans="1:13" x14ac:dyDescent="0.3">
      <c r="A6152" s="129">
        <v>41803</v>
      </c>
      <c r="B6152" s="126" t="s">
        <v>65</v>
      </c>
      <c r="C6152" s="125">
        <v>17.149999999999999</v>
      </c>
      <c r="D6152" s="87" t="s">
        <v>31</v>
      </c>
      <c r="E6152" s="126" t="s">
        <v>8956</v>
      </c>
      <c r="F6152" s="127">
        <v>6</v>
      </c>
      <c r="G6152" s="70">
        <v>1</v>
      </c>
      <c r="H6152" s="69">
        <v>3</v>
      </c>
      <c r="I6152" s="79">
        <v>-1</v>
      </c>
      <c r="J6152" s="18">
        <f t="shared" si="386"/>
        <v>738.74000000000046</v>
      </c>
      <c r="K6152" s="19" t="str">
        <f t="shared" si="384"/>
        <v>Jun-14</v>
      </c>
      <c r="L6152" s="20">
        <f t="shared" si="387"/>
        <v>6042</v>
      </c>
      <c r="M6152" s="21">
        <f t="shared" si="385"/>
        <v>0.12226746110559425</v>
      </c>
    </row>
    <row r="6153" spans="1:13" x14ac:dyDescent="0.3">
      <c r="A6153" s="128">
        <v>41803</v>
      </c>
      <c r="B6153" s="87" t="s">
        <v>141</v>
      </c>
      <c r="C6153" s="114">
        <v>18.149999999999999</v>
      </c>
      <c r="D6153" s="87" t="s">
        <v>31</v>
      </c>
      <c r="E6153" s="87" t="s">
        <v>8952</v>
      </c>
      <c r="F6153" s="114">
        <v>5</v>
      </c>
      <c r="G6153" s="70">
        <v>1</v>
      </c>
      <c r="H6153" s="71" t="s">
        <v>6526</v>
      </c>
      <c r="I6153" s="63">
        <v>5.5</v>
      </c>
      <c r="J6153" s="18">
        <f t="shared" si="386"/>
        <v>744.24000000000046</v>
      </c>
      <c r="K6153" s="19" t="str">
        <f t="shared" si="384"/>
        <v>Jun-14</v>
      </c>
      <c r="L6153" s="20">
        <f t="shared" si="387"/>
        <v>6043</v>
      </c>
      <c r="M6153" s="21">
        <f t="shared" si="385"/>
        <v>0.12315737216614273</v>
      </c>
    </row>
    <row r="6154" spans="1:13" x14ac:dyDescent="0.3">
      <c r="A6154" s="128">
        <v>41803</v>
      </c>
      <c r="B6154" s="87" t="s">
        <v>141</v>
      </c>
      <c r="C6154" s="114">
        <v>18.5</v>
      </c>
      <c r="D6154" s="87" t="s">
        <v>31</v>
      </c>
      <c r="E6154" s="87" t="s">
        <v>8953</v>
      </c>
      <c r="F6154" s="114">
        <v>4.33</v>
      </c>
      <c r="G6154" s="70">
        <v>1</v>
      </c>
      <c r="H6154" s="71" t="s">
        <v>6518</v>
      </c>
      <c r="I6154" s="63">
        <v>-1</v>
      </c>
      <c r="J6154" s="18">
        <f t="shared" si="386"/>
        <v>743.24000000000046</v>
      </c>
      <c r="K6154" s="19" t="str">
        <f t="shared" si="384"/>
        <v>Jun-14</v>
      </c>
      <c r="L6154" s="20">
        <f t="shared" si="387"/>
        <v>6044</v>
      </c>
      <c r="M6154" s="21">
        <f t="shared" si="385"/>
        <v>0.12297154202514898</v>
      </c>
    </row>
    <row r="6155" spans="1:13" x14ac:dyDescent="0.3">
      <c r="A6155" s="128">
        <v>41803</v>
      </c>
      <c r="B6155" s="87" t="s">
        <v>141</v>
      </c>
      <c r="C6155" s="114">
        <v>20</v>
      </c>
      <c r="D6155" s="87" t="s">
        <v>31</v>
      </c>
      <c r="E6155" s="87" t="s">
        <v>8954</v>
      </c>
      <c r="F6155" s="114">
        <v>5.5</v>
      </c>
      <c r="G6155" s="70">
        <v>1</v>
      </c>
      <c r="H6155" s="71" t="s">
        <v>6512</v>
      </c>
      <c r="I6155" s="63">
        <v>-1</v>
      </c>
      <c r="J6155" s="18">
        <f t="shared" si="386"/>
        <v>742.24000000000046</v>
      </c>
      <c r="K6155" s="19" t="str">
        <f t="shared" si="384"/>
        <v>Jun-14</v>
      </c>
      <c r="L6155" s="20">
        <f t="shared" si="387"/>
        <v>6045</v>
      </c>
      <c r="M6155" s="21">
        <f t="shared" si="385"/>
        <v>0.1227857733664186</v>
      </c>
    </row>
    <row r="6156" spans="1:13" x14ac:dyDescent="0.3">
      <c r="A6156" s="112">
        <v>41804</v>
      </c>
      <c r="B6156" s="87" t="s">
        <v>96</v>
      </c>
      <c r="C6156" s="102">
        <v>0.57638888888888895</v>
      </c>
      <c r="D6156" s="87" t="s">
        <v>31</v>
      </c>
      <c r="E6156" s="87" t="s">
        <v>2063</v>
      </c>
      <c r="F6156" s="113">
        <v>3</v>
      </c>
      <c r="G6156" s="88">
        <v>1</v>
      </c>
      <c r="H6156" s="87" t="s">
        <v>33</v>
      </c>
      <c r="I6156" s="23">
        <v>-1</v>
      </c>
      <c r="J6156" s="18">
        <f t="shared" si="386"/>
        <v>741.24000000000046</v>
      </c>
      <c r="K6156" s="19" t="str">
        <f t="shared" si="384"/>
        <v>Jun-14</v>
      </c>
      <c r="L6156" s="20">
        <f t="shared" si="387"/>
        <v>6046</v>
      </c>
      <c r="M6156" s="21">
        <f t="shared" si="385"/>
        <v>0.12260006615944434</v>
      </c>
    </row>
    <row r="6157" spans="1:13" x14ac:dyDescent="0.3">
      <c r="A6157" s="112">
        <v>41804</v>
      </c>
      <c r="B6157" s="87" t="s">
        <v>147</v>
      </c>
      <c r="C6157" s="102">
        <v>0.63888888888888895</v>
      </c>
      <c r="D6157" s="87" t="s">
        <v>31</v>
      </c>
      <c r="E6157" s="87" t="s">
        <v>1906</v>
      </c>
      <c r="F6157" s="113">
        <v>3.75</v>
      </c>
      <c r="G6157" s="88">
        <v>1</v>
      </c>
      <c r="H6157" s="87" t="s">
        <v>33</v>
      </c>
      <c r="I6157" s="23">
        <v>-1</v>
      </c>
      <c r="J6157" s="18">
        <f t="shared" si="386"/>
        <v>740.24000000000046</v>
      </c>
      <c r="K6157" s="19" t="str">
        <f t="shared" si="384"/>
        <v>Jun-14</v>
      </c>
      <c r="L6157" s="20">
        <f t="shared" si="387"/>
        <v>6047</v>
      </c>
      <c r="M6157" s="21">
        <f t="shared" si="385"/>
        <v>0.12241442037373912</v>
      </c>
    </row>
    <row r="6158" spans="1:13" x14ac:dyDescent="0.3">
      <c r="A6158" s="112">
        <v>41804</v>
      </c>
      <c r="B6158" s="87" t="s">
        <v>56</v>
      </c>
      <c r="C6158" s="102">
        <v>0.70486111111111116</v>
      </c>
      <c r="D6158" s="87" t="s">
        <v>31</v>
      </c>
      <c r="E6158" s="87" t="s">
        <v>2064</v>
      </c>
      <c r="F6158" s="113">
        <v>3.75</v>
      </c>
      <c r="G6158" s="88">
        <v>1</v>
      </c>
      <c r="H6158" s="87" t="s">
        <v>33</v>
      </c>
      <c r="I6158" s="23">
        <v>-1</v>
      </c>
      <c r="J6158" s="18">
        <f t="shared" si="386"/>
        <v>739.24000000000046</v>
      </c>
      <c r="K6158" s="19" t="str">
        <f t="shared" si="384"/>
        <v>Jun-14</v>
      </c>
      <c r="L6158" s="20">
        <f t="shared" si="387"/>
        <v>6048</v>
      </c>
      <c r="M6158" s="21">
        <f t="shared" si="385"/>
        <v>0.12222883597883606</v>
      </c>
    </row>
    <row r="6159" spans="1:13" x14ac:dyDescent="0.3">
      <c r="A6159" s="112">
        <v>41804</v>
      </c>
      <c r="B6159" s="87" t="s">
        <v>29</v>
      </c>
      <c r="C6159" s="102">
        <v>0.81597222222222221</v>
      </c>
      <c r="D6159" s="87" t="s">
        <v>31</v>
      </c>
      <c r="E6159" s="87" t="s">
        <v>2065</v>
      </c>
      <c r="F6159" s="113">
        <v>2.75</v>
      </c>
      <c r="G6159" s="88">
        <v>1</v>
      </c>
      <c r="H6159" s="87" t="s">
        <v>33</v>
      </c>
      <c r="I6159" s="23">
        <v>-1</v>
      </c>
      <c r="J6159" s="18">
        <f t="shared" si="386"/>
        <v>738.24000000000046</v>
      </c>
      <c r="K6159" s="19" t="str">
        <f t="shared" si="384"/>
        <v>Jun-14</v>
      </c>
      <c r="L6159" s="20">
        <f t="shared" si="387"/>
        <v>6049</v>
      </c>
      <c r="M6159" s="21">
        <f t="shared" si="385"/>
        <v>0.12204331294428838</v>
      </c>
    </row>
    <row r="6160" spans="1:13" x14ac:dyDescent="0.3">
      <c r="A6160" s="129">
        <v>41804</v>
      </c>
      <c r="B6160" s="126" t="s">
        <v>56</v>
      </c>
      <c r="C6160" s="125">
        <v>15.45</v>
      </c>
      <c r="D6160" s="87" t="s">
        <v>31</v>
      </c>
      <c r="E6160" s="126" t="s">
        <v>8958</v>
      </c>
      <c r="F6160" s="127">
        <v>5</v>
      </c>
      <c r="G6160" s="70">
        <v>1</v>
      </c>
      <c r="H6160" s="69">
        <v>3</v>
      </c>
      <c r="I6160" s="79">
        <v>-1</v>
      </c>
      <c r="J6160" s="18">
        <f t="shared" si="386"/>
        <v>737.24000000000046</v>
      </c>
      <c r="K6160" s="19" t="str">
        <f t="shared" si="384"/>
        <v>Jun-14</v>
      </c>
      <c r="L6160" s="20">
        <f t="shared" si="387"/>
        <v>6050</v>
      </c>
      <c r="M6160" s="21">
        <f t="shared" si="385"/>
        <v>0.1218578512396695</v>
      </c>
    </row>
    <row r="6161" spans="1:13" x14ac:dyDescent="0.3">
      <c r="A6161" s="129">
        <v>41804</v>
      </c>
      <c r="B6161" s="126" t="s">
        <v>65</v>
      </c>
      <c r="C6161" s="125">
        <v>16.25</v>
      </c>
      <c r="D6161" s="87" t="s">
        <v>31</v>
      </c>
      <c r="E6161" s="126" t="s">
        <v>8959</v>
      </c>
      <c r="F6161" s="127">
        <v>6</v>
      </c>
      <c r="G6161" s="70">
        <v>1</v>
      </c>
      <c r="H6161" s="69">
        <v>14</v>
      </c>
      <c r="I6161" s="79">
        <v>-1</v>
      </c>
      <c r="J6161" s="18">
        <f t="shared" si="386"/>
        <v>736.24000000000046</v>
      </c>
      <c r="K6161" s="19" t="str">
        <f t="shared" si="384"/>
        <v>Jun-14</v>
      </c>
      <c r="L6161" s="20">
        <f t="shared" si="387"/>
        <v>6051</v>
      </c>
      <c r="M6161" s="21">
        <f t="shared" si="385"/>
        <v>0.12167245083457287</v>
      </c>
    </row>
    <row r="6162" spans="1:13" x14ac:dyDescent="0.3">
      <c r="A6162" s="129">
        <v>41804</v>
      </c>
      <c r="B6162" s="126" t="s">
        <v>56</v>
      </c>
      <c r="C6162" s="125">
        <v>17.3</v>
      </c>
      <c r="D6162" s="87" t="s">
        <v>31</v>
      </c>
      <c r="E6162" s="126" t="s">
        <v>3242</v>
      </c>
      <c r="F6162" s="127">
        <v>4.5</v>
      </c>
      <c r="G6162" s="70">
        <v>1</v>
      </c>
      <c r="H6162" s="69">
        <v>2</v>
      </c>
      <c r="I6162" s="79">
        <v>-1</v>
      </c>
      <c r="J6162" s="18">
        <f t="shared" si="386"/>
        <v>735.24000000000046</v>
      </c>
      <c r="K6162" s="19" t="str">
        <f t="shared" si="384"/>
        <v>Jun-14</v>
      </c>
      <c r="L6162" s="20">
        <f t="shared" si="387"/>
        <v>6052</v>
      </c>
      <c r="M6162" s="21">
        <f t="shared" si="385"/>
        <v>0.12148711169861211</v>
      </c>
    </row>
    <row r="6163" spans="1:13" x14ac:dyDescent="0.3">
      <c r="A6163" s="129">
        <v>41804</v>
      </c>
      <c r="B6163" s="126" t="s">
        <v>56</v>
      </c>
      <c r="C6163" s="125">
        <v>18</v>
      </c>
      <c r="D6163" s="87" t="s">
        <v>31</v>
      </c>
      <c r="E6163" s="126" t="s">
        <v>8960</v>
      </c>
      <c r="F6163" s="127">
        <v>5</v>
      </c>
      <c r="G6163" s="70">
        <v>0</v>
      </c>
      <c r="H6163" s="69" t="s">
        <v>6111</v>
      </c>
      <c r="I6163" s="79">
        <v>0</v>
      </c>
      <c r="J6163" s="18">
        <f t="shared" si="386"/>
        <v>735.24000000000046</v>
      </c>
      <c r="K6163" s="19" t="str">
        <f t="shared" si="384"/>
        <v>Jun-14</v>
      </c>
      <c r="L6163" s="20">
        <f t="shared" si="387"/>
        <v>6052</v>
      </c>
      <c r="M6163" s="21">
        <f t="shared" si="385"/>
        <v>0.12148711169861211</v>
      </c>
    </row>
    <row r="6164" spans="1:13" x14ac:dyDescent="0.3">
      <c r="A6164" s="128">
        <v>41804</v>
      </c>
      <c r="B6164" s="87" t="s">
        <v>29</v>
      </c>
      <c r="C6164" s="114">
        <v>19.05</v>
      </c>
      <c r="D6164" s="87" t="s">
        <v>31</v>
      </c>
      <c r="E6164" s="87" t="s">
        <v>2198</v>
      </c>
      <c r="F6164" s="114">
        <v>6</v>
      </c>
      <c r="G6164" s="70">
        <v>1</v>
      </c>
      <c r="H6164" s="71" t="s">
        <v>6512</v>
      </c>
      <c r="I6164" s="63">
        <v>-1</v>
      </c>
      <c r="J6164" s="18">
        <f t="shared" si="386"/>
        <v>734.24000000000046</v>
      </c>
      <c r="K6164" s="19" t="str">
        <f t="shared" si="384"/>
        <v>Jun-14</v>
      </c>
      <c r="L6164" s="20">
        <f t="shared" si="387"/>
        <v>6053</v>
      </c>
      <c r="M6164" s="21">
        <f t="shared" si="385"/>
        <v>0.12130183380142086</v>
      </c>
    </row>
    <row r="6165" spans="1:13" x14ac:dyDescent="0.3">
      <c r="A6165" s="128">
        <v>41804</v>
      </c>
      <c r="B6165" s="87" t="s">
        <v>29</v>
      </c>
      <c r="C6165" s="114">
        <v>19.05</v>
      </c>
      <c r="D6165" s="87" t="s">
        <v>31</v>
      </c>
      <c r="E6165" s="87" t="s">
        <v>1443</v>
      </c>
      <c r="F6165" s="114">
        <v>4.5</v>
      </c>
      <c r="G6165" s="70">
        <v>1</v>
      </c>
      <c r="H6165" s="71" t="s">
        <v>6512</v>
      </c>
      <c r="I6165" s="63">
        <v>-1</v>
      </c>
      <c r="J6165" s="18">
        <f t="shared" si="386"/>
        <v>733.24000000000046</v>
      </c>
      <c r="K6165" s="19" t="str">
        <f t="shared" si="384"/>
        <v>Jun-14</v>
      </c>
      <c r="L6165" s="20">
        <f t="shared" si="387"/>
        <v>6054</v>
      </c>
      <c r="M6165" s="21">
        <f t="shared" si="385"/>
        <v>0.12111661711265287</v>
      </c>
    </row>
    <row r="6166" spans="1:13" x14ac:dyDescent="0.3">
      <c r="A6166" s="128">
        <v>41804</v>
      </c>
      <c r="B6166" s="87" t="s">
        <v>50</v>
      </c>
      <c r="C6166" s="114">
        <v>19.149999999999999</v>
      </c>
      <c r="D6166" s="87" t="s">
        <v>31</v>
      </c>
      <c r="E6166" s="87" t="s">
        <v>1253</v>
      </c>
      <c r="F6166" s="114">
        <v>4.5</v>
      </c>
      <c r="G6166" s="70">
        <v>1</v>
      </c>
      <c r="H6166" s="71" t="s">
        <v>6526</v>
      </c>
      <c r="I6166" s="63">
        <v>3.5</v>
      </c>
      <c r="J6166" s="18">
        <f t="shared" si="386"/>
        <v>736.74000000000046</v>
      </c>
      <c r="K6166" s="19" t="str">
        <f t="shared" si="384"/>
        <v>Jun-14</v>
      </c>
      <c r="L6166" s="20">
        <f t="shared" si="387"/>
        <v>6055</v>
      </c>
      <c r="M6166" s="21">
        <f t="shared" si="385"/>
        <v>0.12167464905037167</v>
      </c>
    </row>
    <row r="6167" spans="1:13" x14ac:dyDescent="0.3">
      <c r="A6167" s="128">
        <v>41804</v>
      </c>
      <c r="B6167" s="87" t="s">
        <v>29</v>
      </c>
      <c r="C6167" s="114">
        <v>19.350000000000001</v>
      </c>
      <c r="D6167" s="87" t="s">
        <v>31</v>
      </c>
      <c r="E6167" s="87" t="s">
        <v>3070</v>
      </c>
      <c r="F6167" s="114">
        <v>6</v>
      </c>
      <c r="G6167" s="70">
        <v>1</v>
      </c>
      <c r="H6167" s="71" t="s">
        <v>6512</v>
      </c>
      <c r="I6167" s="63">
        <v>-1</v>
      </c>
      <c r="J6167" s="18">
        <f t="shared" si="386"/>
        <v>735.74000000000046</v>
      </c>
      <c r="K6167" s="19" t="str">
        <f t="shared" si="384"/>
        <v>Jun-14</v>
      </c>
      <c r="L6167" s="20">
        <f t="shared" si="387"/>
        <v>6056</v>
      </c>
      <c r="M6167" s="21">
        <f t="shared" si="385"/>
        <v>0.12148943196829598</v>
      </c>
    </row>
    <row r="6168" spans="1:13" x14ac:dyDescent="0.3">
      <c r="A6168" s="128">
        <v>41804</v>
      </c>
      <c r="B6168" s="87" t="s">
        <v>29</v>
      </c>
      <c r="C6168" s="114">
        <v>20.05</v>
      </c>
      <c r="D6168" s="87" t="s">
        <v>31</v>
      </c>
      <c r="E6168" s="87" t="s">
        <v>8957</v>
      </c>
      <c r="F6168" s="114">
        <v>6</v>
      </c>
      <c r="G6168" s="70">
        <v>1</v>
      </c>
      <c r="H6168" s="71" t="s">
        <v>6518</v>
      </c>
      <c r="I6168" s="63">
        <v>-1</v>
      </c>
      <c r="J6168" s="18">
        <f t="shared" si="386"/>
        <v>734.74000000000046</v>
      </c>
      <c r="K6168" s="19" t="str">
        <f t="shared" si="384"/>
        <v>Jun-14</v>
      </c>
      <c r="L6168" s="20">
        <f t="shared" si="387"/>
        <v>6057</v>
      </c>
      <c r="M6168" s="21">
        <f t="shared" si="385"/>
        <v>0.1213042760442464</v>
      </c>
    </row>
    <row r="6169" spans="1:13" x14ac:dyDescent="0.3">
      <c r="A6169" s="112">
        <v>41806</v>
      </c>
      <c r="B6169" s="87" t="s">
        <v>69</v>
      </c>
      <c r="C6169" s="102">
        <v>0.59375</v>
      </c>
      <c r="D6169" s="87" t="s">
        <v>31</v>
      </c>
      <c r="E6169" s="87" t="s">
        <v>2066</v>
      </c>
      <c r="F6169" s="113">
        <v>4</v>
      </c>
      <c r="G6169" s="88">
        <v>1</v>
      </c>
      <c r="H6169" s="87" t="s">
        <v>33</v>
      </c>
      <c r="I6169" s="23">
        <v>-1</v>
      </c>
      <c r="J6169" s="18">
        <f t="shared" si="386"/>
        <v>733.74000000000046</v>
      </c>
      <c r="K6169" s="19" t="str">
        <f t="shared" si="384"/>
        <v>Jun-14</v>
      </c>
      <c r="L6169" s="20">
        <f t="shared" si="387"/>
        <v>6058</v>
      </c>
      <c r="M6169" s="21">
        <f t="shared" si="385"/>
        <v>0.12111918124793669</v>
      </c>
    </row>
    <row r="6170" spans="1:13" x14ac:dyDescent="0.3">
      <c r="A6170" s="112">
        <v>41806</v>
      </c>
      <c r="B6170" s="87" t="s">
        <v>69</v>
      </c>
      <c r="C6170" s="102">
        <v>0.71875</v>
      </c>
      <c r="D6170" s="87" t="s">
        <v>31</v>
      </c>
      <c r="E6170" s="87" t="s">
        <v>2067</v>
      </c>
      <c r="F6170" s="113">
        <v>4</v>
      </c>
      <c r="G6170" s="88">
        <v>1</v>
      </c>
      <c r="H6170" s="87" t="s">
        <v>33</v>
      </c>
      <c r="I6170" s="23">
        <v>-1</v>
      </c>
      <c r="J6170" s="18">
        <f t="shared" si="386"/>
        <v>732.74000000000046</v>
      </c>
      <c r="K6170" s="19" t="str">
        <f t="shared" si="384"/>
        <v>Jun-14</v>
      </c>
      <c r="L6170" s="20">
        <f t="shared" si="387"/>
        <v>6059</v>
      </c>
      <c r="M6170" s="21">
        <f t="shared" si="385"/>
        <v>0.12093414754910059</v>
      </c>
    </row>
    <row r="6171" spans="1:13" x14ac:dyDescent="0.3">
      <c r="A6171" s="112">
        <v>41806</v>
      </c>
      <c r="B6171" s="87" t="s">
        <v>59</v>
      </c>
      <c r="C6171" s="102">
        <v>0.79513888888888884</v>
      </c>
      <c r="D6171" s="87" t="s">
        <v>31</v>
      </c>
      <c r="E6171" s="87" t="s">
        <v>2068</v>
      </c>
      <c r="F6171" s="113">
        <v>3.5</v>
      </c>
      <c r="G6171" s="88">
        <v>1</v>
      </c>
      <c r="H6171" s="87" t="s">
        <v>33</v>
      </c>
      <c r="I6171" s="23">
        <v>-1</v>
      </c>
      <c r="J6171" s="18">
        <f t="shared" si="386"/>
        <v>731.74000000000046</v>
      </c>
      <c r="K6171" s="19" t="str">
        <f t="shared" si="384"/>
        <v>Jun-14</v>
      </c>
      <c r="L6171" s="20">
        <f t="shared" si="387"/>
        <v>6060</v>
      </c>
      <c r="M6171" s="21">
        <f t="shared" si="385"/>
        <v>0.12074917491749182</v>
      </c>
    </row>
    <row r="6172" spans="1:13" x14ac:dyDescent="0.3">
      <c r="A6172" s="112">
        <v>41806</v>
      </c>
      <c r="B6172" s="87" t="s">
        <v>63</v>
      </c>
      <c r="C6172" s="102">
        <v>0.86805555555555547</v>
      </c>
      <c r="D6172" s="87" t="s">
        <v>31</v>
      </c>
      <c r="E6172" s="87" t="s">
        <v>2069</v>
      </c>
      <c r="F6172" s="113">
        <v>3.75</v>
      </c>
      <c r="G6172" s="88">
        <v>1</v>
      </c>
      <c r="H6172" s="87" t="s">
        <v>42</v>
      </c>
      <c r="I6172" s="23">
        <v>3</v>
      </c>
      <c r="J6172" s="18">
        <f t="shared" si="386"/>
        <v>734.74000000000046</v>
      </c>
      <c r="K6172" s="19" t="str">
        <f t="shared" si="384"/>
        <v>Jun-14</v>
      </c>
      <c r="L6172" s="20">
        <f t="shared" si="387"/>
        <v>6061</v>
      </c>
      <c r="M6172" s="21">
        <f t="shared" si="385"/>
        <v>0.12122422042567241</v>
      </c>
    </row>
    <row r="6173" spans="1:13" x14ac:dyDescent="0.3">
      <c r="A6173" s="129">
        <v>41806</v>
      </c>
      <c r="B6173" s="126" t="s">
        <v>153</v>
      </c>
      <c r="C6173" s="125">
        <v>15</v>
      </c>
      <c r="D6173" s="87" t="s">
        <v>31</v>
      </c>
      <c r="E6173" s="126" t="s">
        <v>8965</v>
      </c>
      <c r="F6173" s="127">
        <v>5.5</v>
      </c>
      <c r="G6173" s="70">
        <v>1</v>
      </c>
      <c r="H6173" s="69">
        <v>2</v>
      </c>
      <c r="I6173" s="79">
        <v>-1</v>
      </c>
      <c r="J6173" s="18">
        <f t="shared" si="386"/>
        <v>733.74000000000046</v>
      </c>
      <c r="K6173" s="19" t="str">
        <f t="shared" si="384"/>
        <v>Jun-14</v>
      </c>
      <c r="L6173" s="20">
        <f t="shared" si="387"/>
        <v>6062</v>
      </c>
      <c r="M6173" s="21">
        <f t="shared" si="385"/>
        <v>0.12103926096997698</v>
      </c>
    </row>
    <row r="6174" spans="1:13" x14ac:dyDescent="0.3">
      <c r="A6174" s="129">
        <v>41806</v>
      </c>
      <c r="B6174" s="126" t="s">
        <v>153</v>
      </c>
      <c r="C6174" s="125">
        <v>15.3</v>
      </c>
      <c r="D6174" s="87" t="s">
        <v>31</v>
      </c>
      <c r="E6174" s="126" t="s">
        <v>8966</v>
      </c>
      <c r="F6174" s="127">
        <v>5</v>
      </c>
      <c r="G6174" s="70">
        <v>1</v>
      </c>
      <c r="H6174" s="69" t="s">
        <v>6103</v>
      </c>
      <c r="I6174" s="79">
        <v>-1</v>
      </c>
      <c r="J6174" s="18">
        <f t="shared" si="386"/>
        <v>732.74000000000046</v>
      </c>
      <c r="K6174" s="19" t="str">
        <f t="shared" si="384"/>
        <v>Jun-14</v>
      </c>
      <c r="L6174" s="20">
        <f t="shared" si="387"/>
        <v>6063</v>
      </c>
      <c r="M6174" s="21">
        <f t="shared" si="385"/>
        <v>0.12085436252680198</v>
      </c>
    </row>
    <row r="6175" spans="1:13" x14ac:dyDescent="0.3">
      <c r="A6175" s="128">
        <v>41806</v>
      </c>
      <c r="B6175" s="87" t="s">
        <v>59</v>
      </c>
      <c r="C6175" s="114">
        <v>18.05</v>
      </c>
      <c r="D6175" s="87" t="s">
        <v>31</v>
      </c>
      <c r="E6175" s="87" t="s">
        <v>8961</v>
      </c>
      <c r="F6175" s="114">
        <v>5.5</v>
      </c>
      <c r="G6175" s="70">
        <v>1</v>
      </c>
      <c r="H6175" s="71" t="s">
        <v>6518</v>
      </c>
      <c r="I6175" s="63">
        <v>-1</v>
      </c>
      <c r="J6175" s="18">
        <f t="shared" si="386"/>
        <v>731.74000000000046</v>
      </c>
      <c r="K6175" s="19" t="str">
        <f t="shared" si="384"/>
        <v>Jun-14</v>
      </c>
      <c r="L6175" s="20">
        <f t="shared" si="387"/>
        <v>6064</v>
      </c>
      <c r="M6175" s="21">
        <f t="shared" si="385"/>
        <v>0.12066952506596314</v>
      </c>
    </row>
    <row r="6176" spans="1:13" x14ac:dyDescent="0.3">
      <c r="A6176" s="128">
        <v>41806</v>
      </c>
      <c r="B6176" s="87" t="s">
        <v>59</v>
      </c>
      <c r="C6176" s="114">
        <v>18.05</v>
      </c>
      <c r="D6176" s="87" t="s">
        <v>31</v>
      </c>
      <c r="E6176" s="87" t="s">
        <v>7816</v>
      </c>
      <c r="F6176" s="114">
        <v>5.5</v>
      </c>
      <c r="G6176" s="70">
        <v>1</v>
      </c>
      <c r="H6176" s="71" t="s">
        <v>6518</v>
      </c>
      <c r="I6176" s="63">
        <v>-1</v>
      </c>
      <c r="J6176" s="18">
        <f t="shared" si="386"/>
        <v>730.74000000000046</v>
      </c>
      <c r="K6176" s="19" t="str">
        <f t="shared" si="384"/>
        <v>Jun-14</v>
      </c>
      <c r="L6176" s="20">
        <f t="shared" si="387"/>
        <v>6065</v>
      </c>
      <c r="M6176" s="21">
        <f t="shared" si="385"/>
        <v>0.12048474855729603</v>
      </c>
    </row>
    <row r="6177" spans="1:13" x14ac:dyDescent="0.3">
      <c r="A6177" s="128">
        <v>41806</v>
      </c>
      <c r="B6177" s="87" t="s">
        <v>59</v>
      </c>
      <c r="C6177" s="114">
        <v>19.05</v>
      </c>
      <c r="D6177" s="87" t="s">
        <v>31</v>
      </c>
      <c r="E6177" s="87" t="s">
        <v>8962</v>
      </c>
      <c r="F6177" s="114">
        <v>5.5</v>
      </c>
      <c r="G6177" s="70">
        <v>1</v>
      </c>
      <c r="H6177" s="71" t="s">
        <v>6512</v>
      </c>
      <c r="I6177" s="63">
        <v>-1</v>
      </c>
      <c r="J6177" s="18">
        <f t="shared" si="386"/>
        <v>729.74000000000046</v>
      </c>
      <c r="K6177" s="19" t="str">
        <f t="shared" si="384"/>
        <v>Jun-14</v>
      </c>
      <c r="L6177" s="20">
        <f t="shared" si="387"/>
        <v>6066</v>
      </c>
      <c r="M6177" s="21">
        <f t="shared" si="385"/>
        <v>0.1203000329706562</v>
      </c>
    </row>
    <row r="6178" spans="1:13" x14ac:dyDescent="0.3">
      <c r="A6178" s="128">
        <v>41806</v>
      </c>
      <c r="B6178" s="87" t="s">
        <v>59</v>
      </c>
      <c r="C6178" s="114">
        <v>19.350000000000001</v>
      </c>
      <c r="D6178" s="87" t="s">
        <v>31</v>
      </c>
      <c r="E6178" s="87" t="s">
        <v>8963</v>
      </c>
      <c r="F6178" s="114">
        <v>6</v>
      </c>
      <c r="G6178" s="70">
        <v>1</v>
      </c>
      <c r="H6178" s="71" t="s">
        <v>6518</v>
      </c>
      <c r="I6178" s="63">
        <v>-1</v>
      </c>
      <c r="J6178" s="18">
        <f t="shared" si="386"/>
        <v>728.74000000000046</v>
      </c>
      <c r="K6178" s="19" t="str">
        <f t="shared" si="384"/>
        <v>Jun-14</v>
      </c>
      <c r="L6178" s="20">
        <f t="shared" si="387"/>
        <v>6067</v>
      </c>
      <c r="M6178" s="21">
        <f t="shared" si="385"/>
        <v>0.12011537827591898</v>
      </c>
    </row>
    <row r="6179" spans="1:13" x14ac:dyDescent="0.3">
      <c r="A6179" s="128">
        <v>41806</v>
      </c>
      <c r="B6179" s="87" t="s">
        <v>59</v>
      </c>
      <c r="C6179" s="114">
        <v>20.05</v>
      </c>
      <c r="D6179" s="87" t="s">
        <v>31</v>
      </c>
      <c r="E6179" s="87" t="s">
        <v>1326</v>
      </c>
      <c r="F6179" s="114">
        <v>5</v>
      </c>
      <c r="G6179" s="70">
        <v>1</v>
      </c>
      <c r="H6179" s="71" t="s">
        <v>6518</v>
      </c>
      <c r="I6179" s="63">
        <v>-1</v>
      </c>
      <c r="J6179" s="18">
        <f t="shared" si="386"/>
        <v>727.74000000000046</v>
      </c>
      <c r="K6179" s="19" t="str">
        <f t="shared" si="384"/>
        <v>Jun-14</v>
      </c>
      <c r="L6179" s="20">
        <f t="shared" si="387"/>
        <v>6068</v>
      </c>
      <c r="M6179" s="21">
        <f t="shared" si="385"/>
        <v>0.11993078444297964</v>
      </c>
    </row>
    <row r="6180" spans="1:13" x14ac:dyDescent="0.3">
      <c r="A6180" s="128">
        <v>41806</v>
      </c>
      <c r="B6180" s="87" t="s">
        <v>59</v>
      </c>
      <c r="C6180" s="114">
        <v>20.350000000000001</v>
      </c>
      <c r="D6180" s="87" t="s">
        <v>31</v>
      </c>
      <c r="E6180" s="87" t="s">
        <v>8964</v>
      </c>
      <c r="F6180" s="114">
        <v>5</v>
      </c>
      <c r="G6180" s="70">
        <v>1</v>
      </c>
      <c r="H6180" s="71" t="s">
        <v>6512</v>
      </c>
      <c r="I6180" s="63">
        <v>-1</v>
      </c>
      <c r="J6180" s="18">
        <f t="shared" si="386"/>
        <v>726.74000000000046</v>
      </c>
      <c r="K6180" s="19" t="str">
        <f t="shared" si="384"/>
        <v>Jun-14</v>
      </c>
      <c r="L6180" s="20">
        <f t="shared" si="387"/>
        <v>6069</v>
      </c>
      <c r="M6180" s="21">
        <f t="shared" si="385"/>
        <v>0.11974625144175324</v>
      </c>
    </row>
    <row r="6181" spans="1:13" x14ac:dyDescent="0.3">
      <c r="A6181" s="112">
        <v>41807</v>
      </c>
      <c r="B6181" s="87" t="s">
        <v>38</v>
      </c>
      <c r="C6181" s="102">
        <v>0.75</v>
      </c>
      <c r="D6181" s="87" t="s">
        <v>31</v>
      </c>
      <c r="E6181" s="87" t="s">
        <v>2070</v>
      </c>
      <c r="F6181" s="113">
        <v>3.25</v>
      </c>
      <c r="G6181" s="88">
        <v>1</v>
      </c>
      <c r="H6181" s="87" t="s">
        <v>42</v>
      </c>
      <c r="I6181" s="23">
        <v>2.25</v>
      </c>
      <c r="J6181" s="18">
        <f t="shared" si="386"/>
        <v>728.99000000000046</v>
      </c>
      <c r="K6181" s="19" t="str">
        <f t="shared" si="384"/>
        <v>Jun-14</v>
      </c>
      <c r="L6181" s="20">
        <f t="shared" si="387"/>
        <v>6070</v>
      </c>
      <c r="M6181" s="21">
        <f t="shared" si="385"/>
        <v>0.12009719934102149</v>
      </c>
    </row>
    <row r="6182" spans="1:13" x14ac:dyDescent="0.3">
      <c r="A6182" s="112">
        <v>41807</v>
      </c>
      <c r="B6182" s="87" t="s">
        <v>63</v>
      </c>
      <c r="C6182" s="102">
        <v>0.79861111111111116</v>
      </c>
      <c r="D6182" s="87" t="s">
        <v>31</v>
      </c>
      <c r="E6182" s="87" t="s">
        <v>1856</v>
      </c>
      <c r="F6182" s="113">
        <v>3</v>
      </c>
      <c r="G6182" s="88">
        <v>1</v>
      </c>
      <c r="H6182" s="87" t="s">
        <v>42</v>
      </c>
      <c r="I6182" s="23">
        <v>2.5</v>
      </c>
      <c r="J6182" s="18">
        <f t="shared" si="386"/>
        <v>731.49000000000046</v>
      </c>
      <c r="K6182" s="19" t="str">
        <f t="shared" si="384"/>
        <v>Jun-14</v>
      </c>
      <c r="L6182" s="20">
        <f t="shared" si="387"/>
        <v>6071</v>
      </c>
      <c r="M6182" s="21">
        <f t="shared" si="385"/>
        <v>0.1204892110031297</v>
      </c>
    </row>
    <row r="6183" spans="1:13" x14ac:dyDescent="0.3">
      <c r="A6183" s="112">
        <v>41807</v>
      </c>
      <c r="B6183" s="87" t="s">
        <v>38</v>
      </c>
      <c r="C6183" s="102">
        <v>0.8125</v>
      </c>
      <c r="D6183" s="87" t="s">
        <v>31</v>
      </c>
      <c r="E6183" s="87" t="s">
        <v>1857</v>
      </c>
      <c r="F6183" s="113">
        <v>3.75</v>
      </c>
      <c r="G6183" s="88">
        <v>1</v>
      </c>
      <c r="H6183" s="87" t="s">
        <v>33</v>
      </c>
      <c r="I6183" s="23">
        <v>-1</v>
      </c>
      <c r="J6183" s="18">
        <f t="shared" si="386"/>
        <v>730.49000000000046</v>
      </c>
      <c r="K6183" s="19" t="str">
        <f t="shared" si="384"/>
        <v>Jun-14</v>
      </c>
      <c r="L6183" s="20">
        <f t="shared" si="387"/>
        <v>6072</v>
      </c>
      <c r="M6183" s="21">
        <f t="shared" si="385"/>
        <v>0.1203046772068512</v>
      </c>
    </row>
    <row r="6184" spans="1:13" x14ac:dyDescent="0.3">
      <c r="A6184" s="129">
        <v>41807</v>
      </c>
      <c r="B6184" s="126" t="s">
        <v>146</v>
      </c>
      <c r="C6184" s="125">
        <v>14.45</v>
      </c>
      <c r="D6184" s="87" t="s">
        <v>31</v>
      </c>
      <c r="E6184" s="126" t="s">
        <v>8970</v>
      </c>
      <c r="F6184" s="127">
        <v>4.5</v>
      </c>
      <c r="G6184" s="70">
        <v>1</v>
      </c>
      <c r="H6184" s="69">
        <v>3</v>
      </c>
      <c r="I6184" s="79">
        <v>-1</v>
      </c>
      <c r="J6184" s="18">
        <f t="shared" si="386"/>
        <v>729.49000000000046</v>
      </c>
      <c r="K6184" s="19" t="str">
        <f t="shared" si="384"/>
        <v>Jun-14</v>
      </c>
      <c r="L6184" s="20">
        <f t="shared" si="387"/>
        <v>6073</v>
      </c>
      <c r="M6184" s="21">
        <f t="shared" si="385"/>
        <v>0.12012020418244697</v>
      </c>
    </row>
    <row r="6185" spans="1:13" x14ac:dyDescent="0.3">
      <c r="A6185" s="129">
        <v>41807</v>
      </c>
      <c r="B6185" s="126" t="s">
        <v>149</v>
      </c>
      <c r="C6185" s="125">
        <v>17.2</v>
      </c>
      <c r="D6185" s="87" t="s">
        <v>31</v>
      </c>
      <c r="E6185" s="126" t="s">
        <v>2798</v>
      </c>
      <c r="F6185" s="127">
        <v>5</v>
      </c>
      <c r="G6185" s="70">
        <v>1</v>
      </c>
      <c r="H6185" s="69">
        <v>4</v>
      </c>
      <c r="I6185" s="79">
        <v>-1</v>
      </c>
      <c r="J6185" s="18">
        <f t="shared" si="386"/>
        <v>728.49000000000046</v>
      </c>
      <c r="K6185" s="19" t="str">
        <f t="shared" si="384"/>
        <v>Jun-14</v>
      </c>
      <c r="L6185" s="20">
        <f t="shared" si="387"/>
        <v>6074</v>
      </c>
      <c r="M6185" s="21">
        <f t="shared" si="385"/>
        <v>0.11993579189990129</v>
      </c>
    </row>
    <row r="6186" spans="1:13" x14ac:dyDescent="0.3">
      <c r="A6186" s="129">
        <v>41807</v>
      </c>
      <c r="B6186" s="126" t="s">
        <v>149</v>
      </c>
      <c r="C6186" s="125">
        <v>17.2</v>
      </c>
      <c r="D6186" s="87" t="s">
        <v>31</v>
      </c>
      <c r="E6186" s="126" t="s">
        <v>8971</v>
      </c>
      <c r="F6186" s="127">
        <v>5.5</v>
      </c>
      <c r="G6186" s="70">
        <v>1</v>
      </c>
      <c r="H6186" s="69">
        <v>1</v>
      </c>
      <c r="I6186" s="79">
        <v>4.5</v>
      </c>
      <c r="J6186" s="18">
        <f t="shared" si="386"/>
        <v>732.99000000000046</v>
      </c>
      <c r="K6186" s="19" t="str">
        <f t="shared" si="384"/>
        <v>Jun-14</v>
      </c>
      <c r="L6186" s="20">
        <f t="shared" si="387"/>
        <v>6075</v>
      </c>
      <c r="M6186" s="21">
        <f t="shared" si="385"/>
        <v>0.12065679012345687</v>
      </c>
    </row>
    <row r="6187" spans="1:13" x14ac:dyDescent="0.3">
      <c r="A6187" s="129">
        <v>41807</v>
      </c>
      <c r="B6187" s="126" t="s">
        <v>149</v>
      </c>
      <c r="C6187" s="125">
        <v>18.2</v>
      </c>
      <c r="D6187" s="87" t="s">
        <v>31</v>
      </c>
      <c r="E6187" s="126" t="s">
        <v>8972</v>
      </c>
      <c r="F6187" s="127">
        <v>5</v>
      </c>
      <c r="G6187" s="70">
        <v>1</v>
      </c>
      <c r="H6187" s="69">
        <v>3</v>
      </c>
      <c r="I6187" s="79">
        <v>-1</v>
      </c>
      <c r="J6187" s="18">
        <f t="shared" si="386"/>
        <v>731.99000000000046</v>
      </c>
      <c r="K6187" s="19" t="str">
        <f t="shared" si="384"/>
        <v>Jun-14</v>
      </c>
      <c r="L6187" s="20">
        <f t="shared" si="387"/>
        <v>6076</v>
      </c>
      <c r="M6187" s="21">
        <f t="shared" si="385"/>
        <v>0.12047235023041482</v>
      </c>
    </row>
    <row r="6188" spans="1:13" x14ac:dyDescent="0.3">
      <c r="A6188" s="128">
        <v>41807</v>
      </c>
      <c r="B6188" s="87" t="s">
        <v>38</v>
      </c>
      <c r="C6188" s="114">
        <v>19.3</v>
      </c>
      <c r="D6188" s="87" t="s">
        <v>31</v>
      </c>
      <c r="E6188" s="87" t="s">
        <v>8967</v>
      </c>
      <c r="F6188" s="114">
        <v>5</v>
      </c>
      <c r="G6188" s="70">
        <v>1</v>
      </c>
      <c r="H6188" s="71" t="s">
        <v>6518</v>
      </c>
      <c r="I6188" s="63">
        <v>-1</v>
      </c>
      <c r="J6188" s="18">
        <f t="shared" si="386"/>
        <v>730.99000000000046</v>
      </c>
      <c r="K6188" s="19" t="str">
        <f t="shared" si="384"/>
        <v>Jun-14</v>
      </c>
      <c r="L6188" s="20">
        <f t="shared" si="387"/>
        <v>6077</v>
      </c>
      <c r="M6188" s="21">
        <f t="shared" si="385"/>
        <v>0.12028797103834137</v>
      </c>
    </row>
    <row r="6189" spans="1:13" x14ac:dyDescent="0.3">
      <c r="A6189" s="128">
        <v>41807</v>
      </c>
      <c r="B6189" s="87" t="s">
        <v>63</v>
      </c>
      <c r="C6189" s="114">
        <v>20.100000000000001</v>
      </c>
      <c r="D6189" s="87" t="s">
        <v>31</v>
      </c>
      <c r="E6189" s="87" t="s">
        <v>1732</v>
      </c>
      <c r="F6189" s="114">
        <v>5.5</v>
      </c>
      <c r="G6189" s="70">
        <v>1</v>
      </c>
      <c r="H6189" s="71" t="s">
        <v>6518</v>
      </c>
      <c r="I6189" s="63">
        <v>-1</v>
      </c>
      <c r="J6189" s="18">
        <f t="shared" si="386"/>
        <v>729.99000000000046</v>
      </c>
      <c r="K6189" s="19" t="str">
        <f t="shared" si="384"/>
        <v>Jun-14</v>
      </c>
      <c r="L6189" s="20">
        <f t="shared" si="387"/>
        <v>6078</v>
      </c>
      <c r="M6189" s="21">
        <f t="shared" si="385"/>
        <v>0.12010365251727549</v>
      </c>
    </row>
    <row r="6190" spans="1:13" x14ac:dyDescent="0.3">
      <c r="A6190" s="128">
        <v>41807</v>
      </c>
      <c r="B6190" s="87" t="s">
        <v>63</v>
      </c>
      <c r="C6190" s="114">
        <v>20.399999999999999</v>
      </c>
      <c r="D6190" s="87" t="s">
        <v>31</v>
      </c>
      <c r="E6190" s="87" t="s">
        <v>8968</v>
      </c>
      <c r="F6190" s="114">
        <v>4.5</v>
      </c>
      <c r="G6190" s="70">
        <v>1</v>
      </c>
      <c r="H6190" s="71" t="s">
        <v>6526</v>
      </c>
      <c r="I6190" s="63">
        <v>3.5</v>
      </c>
      <c r="J6190" s="18">
        <f t="shared" si="386"/>
        <v>733.49000000000046</v>
      </c>
      <c r="K6190" s="19" t="str">
        <f t="shared" si="384"/>
        <v>Jun-14</v>
      </c>
      <c r="L6190" s="20">
        <f t="shared" si="387"/>
        <v>6079</v>
      </c>
      <c r="M6190" s="21">
        <f t="shared" si="385"/>
        <v>0.12065964796841594</v>
      </c>
    </row>
    <row r="6191" spans="1:13" x14ac:dyDescent="0.3">
      <c r="A6191" s="128">
        <v>41807</v>
      </c>
      <c r="B6191" s="87" t="s">
        <v>63</v>
      </c>
      <c r="C6191" s="114">
        <v>21.1</v>
      </c>
      <c r="D6191" s="87" t="s">
        <v>31</v>
      </c>
      <c r="E6191" s="87" t="s">
        <v>8969</v>
      </c>
      <c r="F6191" s="114">
        <v>5.5</v>
      </c>
      <c r="G6191" s="70">
        <v>1</v>
      </c>
      <c r="H6191" s="71" t="s">
        <v>6512</v>
      </c>
      <c r="I6191" s="63">
        <v>-1</v>
      </c>
      <c r="J6191" s="18">
        <f t="shared" si="386"/>
        <v>732.49000000000046</v>
      </c>
      <c r="K6191" s="19" t="str">
        <f t="shared" si="384"/>
        <v>Jun-14</v>
      </c>
      <c r="L6191" s="20">
        <f t="shared" si="387"/>
        <v>6080</v>
      </c>
      <c r="M6191" s="21">
        <f t="shared" si="385"/>
        <v>0.1204753289473685</v>
      </c>
    </row>
    <row r="6192" spans="1:13" x14ac:dyDescent="0.3">
      <c r="A6192" s="128">
        <v>41807</v>
      </c>
      <c r="B6192" s="87" t="s">
        <v>63</v>
      </c>
      <c r="C6192" s="114">
        <v>21.1</v>
      </c>
      <c r="D6192" s="87" t="s">
        <v>31</v>
      </c>
      <c r="E6192" s="87" t="s">
        <v>2069</v>
      </c>
      <c r="F6192" s="114">
        <v>4.5</v>
      </c>
      <c r="G6192" s="70">
        <v>1</v>
      </c>
      <c r="H6192" s="71" t="s">
        <v>6526</v>
      </c>
      <c r="I6192" s="63">
        <v>3.15</v>
      </c>
      <c r="J6192" s="18">
        <f t="shared" si="386"/>
        <v>735.64000000000044</v>
      </c>
      <c r="K6192" s="19" t="str">
        <f t="shared" si="384"/>
        <v>Jun-14</v>
      </c>
      <c r="L6192" s="20">
        <f t="shared" si="387"/>
        <v>6081</v>
      </c>
      <c r="M6192" s="21">
        <f t="shared" si="385"/>
        <v>0.1209735240914324</v>
      </c>
    </row>
    <row r="6193" spans="1:13" x14ac:dyDescent="0.3">
      <c r="A6193" s="112">
        <v>41808</v>
      </c>
      <c r="B6193" s="87" t="s">
        <v>98</v>
      </c>
      <c r="C6193" s="102">
        <v>0.59027777777777779</v>
      </c>
      <c r="D6193" s="87" t="s">
        <v>31</v>
      </c>
      <c r="E6193" s="87" t="s">
        <v>2071</v>
      </c>
      <c r="F6193" s="113">
        <v>4</v>
      </c>
      <c r="G6193" s="88">
        <v>1</v>
      </c>
      <c r="H6193" s="87" t="s">
        <v>42</v>
      </c>
      <c r="I6193" s="23">
        <v>3</v>
      </c>
      <c r="J6193" s="18">
        <f t="shared" si="386"/>
        <v>738.64000000000044</v>
      </c>
      <c r="K6193" s="19" t="str">
        <f t="shared" si="384"/>
        <v>Jun-14</v>
      </c>
      <c r="L6193" s="20">
        <f t="shared" si="387"/>
        <v>6082</v>
      </c>
      <c r="M6193" s="21">
        <f t="shared" si="385"/>
        <v>0.12144689246958244</v>
      </c>
    </row>
    <row r="6194" spans="1:13" x14ac:dyDescent="0.3">
      <c r="A6194" s="112">
        <v>41808</v>
      </c>
      <c r="B6194" s="87" t="s">
        <v>134</v>
      </c>
      <c r="C6194" s="102">
        <v>0.59722222222222221</v>
      </c>
      <c r="D6194" s="87" t="s">
        <v>31</v>
      </c>
      <c r="E6194" s="87" t="s">
        <v>2072</v>
      </c>
      <c r="F6194" s="113">
        <v>4</v>
      </c>
      <c r="G6194" s="88">
        <v>1</v>
      </c>
      <c r="H6194" s="87" t="s">
        <v>42</v>
      </c>
      <c r="I6194" s="23">
        <v>3.5</v>
      </c>
      <c r="J6194" s="18">
        <f t="shared" si="386"/>
        <v>742.14000000000044</v>
      </c>
      <c r="K6194" s="19" t="str">
        <f t="shared" si="384"/>
        <v>Jun-14</v>
      </c>
      <c r="L6194" s="20">
        <f t="shared" si="387"/>
        <v>6083</v>
      </c>
      <c r="M6194" s="21">
        <f t="shared" si="385"/>
        <v>0.12200230149597245</v>
      </c>
    </row>
    <row r="6195" spans="1:13" x14ac:dyDescent="0.3">
      <c r="A6195" s="112">
        <v>41808</v>
      </c>
      <c r="B6195" s="87" t="s">
        <v>58</v>
      </c>
      <c r="C6195" s="102">
        <v>0.68402777777777779</v>
      </c>
      <c r="D6195" s="87" t="s">
        <v>31</v>
      </c>
      <c r="E6195" s="87" t="s">
        <v>2073</v>
      </c>
      <c r="F6195" s="113">
        <v>3.75</v>
      </c>
      <c r="G6195" s="88">
        <v>1</v>
      </c>
      <c r="H6195" s="87" t="s">
        <v>42</v>
      </c>
      <c r="I6195" s="23">
        <v>2.75</v>
      </c>
      <c r="J6195" s="18">
        <f t="shared" si="386"/>
        <v>744.89000000000044</v>
      </c>
      <c r="K6195" s="19" t="str">
        <f t="shared" si="384"/>
        <v>Jun-14</v>
      </c>
      <c r="L6195" s="20">
        <f t="shared" si="387"/>
        <v>6084</v>
      </c>
      <c r="M6195" s="21">
        <f t="shared" si="385"/>
        <v>0.1224342537804077</v>
      </c>
    </row>
    <row r="6196" spans="1:13" x14ac:dyDescent="0.3">
      <c r="A6196" s="112">
        <v>41808</v>
      </c>
      <c r="B6196" s="87" t="s">
        <v>30</v>
      </c>
      <c r="C6196" s="102">
        <v>0.84027777777777779</v>
      </c>
      <c r="D6196" s="87" t="s">
        <v>31</v>
      </c>
      <c r="E6196" s="87" t="s">
        <v>2074</v>
      </c>
      <c r="F6196" s="113">
        <v>3.5</v>
      </c>
      <c r="G6196" s="88">
        <v>1</v>
      </c>
      <c r="H6196" s="87" t="s">
        <v>33</v>
      </c>
      <c r="I6196" s="23">
        <v>-1</v>
      </c>
      <c r="J6196" s="18">
        <f t="shared" si="386"/>
        <v>743.89000000000044</v>
      </c>
      <c r="K6196" s="19" t="str">
        <f t="shared" si="384"/>
        <v>Jun-14</v>
      </c>
      <c r="L6196" s="20">
        <f t="shared" si="387"/>
        <v>6085</v>
      </c>
      <c r="M6196" s="21">
        <f t="shared" si="385"/>
        <v>0.12224979457682834</v>
      </c>
    </row>
    <row r="6197" spans="1:13" x14ac:dyDescent="0.3">
      <c r="A6197" s="129">
        <v>41808</v>
      </c>
      <c r="B6197" s="126" t="s">
        <v>98</v>
      </c>
      <c r="C6197" s="125">
        <v>15.2</v>
      </c>
      <c r="D6197" s="87" t="s">
        <v>31</v>
      </c>
      <c r="E6197" s="126" t="s">
        <v>8893</v>
      </c>
      <c r="F6197" s="127">
        <v>5</v>
      </c>
      <c r="G6197" s="70">
        <v>1</v>
      </c>
      <c r="H6197" s="69">
        <v>6</v>
      </c>
      <c r="I6197" s="79">
        <v>-1</v>
      </c>
      <c r="J6197" s="18">
        <f t="shared" si="386"/>
        <v>742.89000000000044</v>
      </c>
      <c r="K6197" s="19" t="str">
        <f t="shared" si="384"/>
        <v>Jun-14</v>
      </c>
      <c r="L6197" s="20">
        <f t="shared" si="387"/>
        <v>6086</v>
      </c>
      <c r="M6197" s="21">
        <f t="shared" si="385"/>
        <v>0.12206539599079863</v>
      </c>
    </row>
    <row r="6198" spans="1:13" x14ac:dyDescent="0.3">
      <c r="A6198" s="129">
        <v>41808</v>
      </c>
      <c r="B6198" s="126" t="s">
        <v>134</v>
      </c>
      <c r="C6198" s="125">
        <v>16.45</v>
      </c>
      <c r="D6198" s="87" t="s">
        <v>31</v>
      </c>
      <c r="E6198" s="126" t="s">
        <v>8973</v>
      </c>
      <c r="F6198" s="127">
        <v>4.33</v>
      </c>
      <c r="G6198" s="70">
        <v>1</v>
      </c>
      <c r="H6198" s="69">
        <v>2</v>
      </c>
      <c r="I6198" s="79">
        <v>-1</v>
      </c>
      <c r="J6198" s="18">
        <f t="shared" si="386"/>
        <v>741.89000000000044</v>
      </c>
      <c r="K6198" s="19" t="str">
        <f t="shared" si="384"/>
        <v>Jun-14</v>
      </c>
      <c r="L6198" s="20">
        <f t="shared" si="387"/>
        <v>6087</v>
      </c>
      <c r="M6198" s="21">
        <f t="shared" si="385"/>
        <v>0.12188105799244299</v>
      </c>
    </row>
    <row r="6199" spans="1:13" x14ac:dyDescent="0.3">
      <c r="A6199" s="112">
        <v>41809</v>
      </c>
      <c r="B6199" s="87" t="s">
        <v>58</v>
      </c>
      <c r="C6199" s="102">
        <v>0.62847222222222221</v>
      </c>
      <c r="D6199" s="87" t="s">
        <v>31</v>
      </c>
      <c r="E6199" s="87" t="s">
        <v>2075</v>
      </c>
      <c r="F6199" s="113">
        <v>3</v>
      </c>
      <c r="G6199" s="88">
        <v>1</v>
      </c>
      <c r="H6199" s="87" t="s">
        <v>42</v>
      </c>
      <c r="I6199" s="23">
        <v>2</v>
      </c>
      <c r="J6199" s="18">
        <f t="shared" si="386"/>
        <v>743.89000000000044</v>
      </c>
      <c r="K6199" s="19" t="str">
        <f t="shared" si="384"/>
        <v>Jun-14</v>
      </c>
      <c r="L6199" s="20">
        <f t="shared" si="387"/>
        <v>6088</v>
      </c>
      <c r="M6199" s="21">
        <f t="shared" si="385"/>
        <v>0.12218955321944816</v>
      </c>
    </row>
    <row r="6200" spans="1:13" x14ac:dyDescent="0.3">
      <c r="A6200" s="112">
        <v>41809</v>
      </c>
      <c r="B6200" s="87" t="s">
        <v>135</v>
      </c>
      <c r="C6200" s="102">
        <v>0.63888888888888895</v>
      </c>
      <c r="D6200" s="87" t="s">
        <v>31</v>
      </c>
      <c r="E6200" s="87" t="s">
        <v>2076</v>
      </c>
      <c r="F6200" s="113">
        <v>2.88</v>
      </c>
      <c r="G6200" s="88">
        <v>1</v>
      </c>
      <c r="H6200" s="87" t="s">
        <v>33</v>
      </c>
      <c r="I6200" s="23">
        <v>-1</v>
      </c>
      <c r="J6200" s="18">
        <f t="shared" si="386"/>
        <v>742.89000000000044</v>
      </c>
      <c r="K6200" s="19" t="str">
        <f t="shared" si="384"/>
        <v>Jun-14</v>
      </c>
      <c r="L6200" s="20">
        <f t="shared" si="387"/>
        <v>6089</v>
      </c>
      <c r="M6200" s="21">
        <f t="shared" si="385"/>
        <v>0.12200525537855156</v>
      </c>
    </row>
    <row r="6201" spans="1:13" x14ac:dyDescent="0.3">
      <c r="A6201" s="112">
        <v>41809</v>
      </c>
      <c r="B6201" s="87" t="s">
        <v>135</v>
      </c>
      <c r="C6201" s="102">
        <v>0.66666666666666663</v>
      </c>
      <c r="D6201" s="87" t="s">
        <v>31</v>
      </c>
      <c r="E6201" s="87" t="s">
        <v>2077</v>
      </c>
      <c r="F6201" s="113">
        <v>4</v>
      </c>
      <c r="G6201" s="88">
        <v>1</v>
      </c>
      <c r="H6201" s="87" t="s">
        <v>33</v>
      </c>
      <c r="I6201" s="23">
        <v>-1</v>
      </c>
      <c r="J6201" s="18">
        <f t="shared" si="386"/>
        <v>741.89000000000044</v>
      </c>
      <c r="K6201" s="19" t="str">
        <f t="shared" si="384"/>
        <v>Jun-14</v>
      </c>
      <c r="L6201" s="20">
        <f t="shared" si="387"/>
        <v>6090</v>
      </c>
      <c r="M6201" s="21">
        <f t="shared" si="385"/>
        <v>0.12182101806239745</v>
      </c>
    </row>
    <row r="6202" spans="1:13" x14ac:dyDescent="0.3">
      <c r="A6202" s="112">
        <v>41809</v>
      </c>
      <c r="B6202" s="87" t="s">
        <v>135</v>
      </c>
      <c r="C6202" s="102">
        <v>0.71527777777777779</v>
      </c>
      <c r="D6202" s="87" t="s">
        <v>31</v>
      </c>
      <c r="E6202" s="87" t="s">
        <v>2078</v>
      </c>
      <c r="F6202" s="113">
        <v>3</v>
      </c>
      <c r="G6202" s="88">
        <v>1</v>
      </c>
      <c r="H6202" s="87" t="s">
        <v>42</v>
      </c>
      <c r="I6202" s="23">
        <v>2</v>
      </c>
      <c r="J6202" s="18">
        <f t="shared" si="386"/>
        <v>743.89000000000044</v>
      </c>
      <c r="K6202" s="19" t="str">
        <f t="shared" si="384"/>
        <v>Jun-14</v>
      </c>
      <c r="L6202" s="20">
        <f t="shared" si="387"/>
        <v>6091</v>
      </c>
      <c r="M6202" s="21">
        <f t="shared" si="385"/>
        <v>0.12212937120341495</v>
      </c>
    </row>
    <row r="6203" spans="1:13" x14ac:dyDescent="0.3">
      <c r="A6203" s="112">
        <v>41809</v>
      </c>
      <c r="B6203" s="87" t="s">
        <v>145</v>
      </c>
      <c r="C6203" s="102">
        <v>0.77777777777777779</v>
      </c>
      <c r="D6203" s="87" t="s">
        <v>31</v>
      </c>
      <c r="E6203" s="87" t="s">
        <v>2079</v>
      </c>
      <c r="F6203" s="113">
        <v>4</v>
      </c>
      <c r="G6203" s="88">
        <v>1</v>
      </c>
      <c r="H6203" s="87" t="s">
        <v>42</v>
      </c>
      <c r="I6203" s="23">
        <v>3</v>
      </c>
      <c r="J6203" s="18">
        <f t="shared" si="386"/>
        <v>746.89000000000044</v>
      </c>
      <c r="K6203" s="19" t="str">
        <f t="shared" si="384"/>
        <v>Jun-14</v>
      </c>
      <c r="L6203" s="20">
        <f t="shared" si="387"/>
        <v>6092</v>
      </c>
      <c r="M6203" s="21">
        <f t="shared" si="385"/>
        <v>0.12260177281680901</v>
      </c>
    </row>
    <row r="6204" spans="1:13" x14ac:dyDescent="0.3">
      <c r="A6204" s="112">
        <v>41809</v>
      </c>
      <c r="B6204" s="87" t="s">
        <v>29</v>
      </c>
      <c r="C6204" s="102">
        <v>0.80902777777777779</v>
      </c>
      <c r="D6204" s="87" t="s">
        <v>31</v>
      </c>
      <c r="E6204" s="87" t="s">
        <v>2080</v>
      </c>
      <c r="F6204" s="113">
        <v>3</v>
      </c>
      <c r="G6204" s="88">
        <v>1</v>
      </c>
      <c r="H6204" s="87" t="s">
        <v>42</v>
      </c>
      <c r="I6204" s="23">
        <v>2</v>
      </c>
      <c r="J6204" s="18">
        <f t="shared" si="386"/>
        <v>748.89000000000044</v>
      </c>
      <c r="K6204" s="19" t="str">
        <f t="shared" si="384"/>
        <v>Jun-14</v>
      </c>
      <c r="L6204" s="20">
        <f t="shared" si="387"/>
        <v>6093</v>
      </c>
      <c r="M6204" s="21">
        <f t="shared" si="385"/>
        <v>0.12290989660265886</v>
      </c>
    </row>
    <row r="6205" spans="1:13" x14ac:dyDescent="0.3">
      <c r="A6205" s="112">
        <v>41809</v>
      </c>
      <c r="B6205" s="87" t="s">
        <v>29</v>
      </c>
      <c r="C6205" s="102">
        <v>0.875</v>
      </c>
      <c r="D6205" s="87" t="s">
        <v>31</v>
      </c>
      <c r="E6205" s="87" t="s">
        <v>1761</v>
      </c>
      <c r="F6205" s="113">
        <v>4</v>
      </c>
      <c r="G6205" s="88">
        <v>1</v>
      </c>
      <c r="H6205" s="87" t="s">
        <v>33</v>
      </c>
      <c r="I6205" s="23">
        <v>-1</v>
      </c>
      <c r="J6205" s="18">
        <f t="shared" si="386"/>
        <v>747.89000000000044</v>
      </c>
      <c r="K6205" s="19" t="str">
        <f t="shared" si="384"/>
        <v>Jun-14</v>
      </c>
      <c r="L6205" s="20">
        <f t="shared" si="387"/>
        <v>6094</v>
      </c>
      <c r="M6205" s="21">
        <f t="shared" si="385"/>
        <v>0.12272563176895314</v>
      </c>
    </row>
    <row r="6206" spans="1:13" x14ac:dyDescent="0.3">
      <c r="A6206" s="129">
        <v>41809</v>
      </c>
      <c r="B6206" s="126" t="s">
        <v>135</v>
      </c>
      <c r="C6206" s="125">
        <v>14.45</v>
      </c>
      <c r="D6206" s="87" t="s">
        <v>31</v>
      </c>
      <c r="E6206" s="126" t="s">
        <v>8975</v>
      </c>
      <c r="F6206" s="127">
        <v>4.33</v>
      </c>
      <c r="G6206" s="70">
        <v>1</v>
      </c>
      <c r="H6206" s="69">
        <v>3</v>
      </c>
      <c r="I6206" s="79">
        <v>-1</v>
      </c>
      <c r="J6206" s="18">
        <f t="shared" si="386"/>
        <v>746.89000000000044</v>
      </c>
      <c r="K6206" s="19" t="str">
        <f t="shared" si="384"/>
        <v>Jun-14</v>
      </c>
      <c r="L6206" s="20">
        <f t="shared" si="387"/>
        <v>6095</v>
      </c>
      <c r="M6206" s="21">
        <f t="shared" si="385"/>
        <v>0.12254142739950787</v>
      </c>
    </row>
    <row r="6207" spans="1:13" x14ac:dyDescent="0.3">
      <c r="A6207" s="128">
        <v>41809</v>
      </c>
      <c r="B6207" s="87" t="s">
        <v>145</v>
      </c>
      <c r="C6207" s="114">
        <v>18.100000000000001</v>
      </c>
      <c r="D6207" s="87" t="s">
        <v>31</v>
      </c>
      <c r="E6207" s="87" t="s">
        <v>8326</v>
      </c>
      <c r="F6207" s="114">
        <v>4.5</v>
      </c>
      <c r="G6207" s="70">
        <v>1</v>
      </c>
      <c r="H6207" s="71" t="s">
        <v>6512</v>
      </c>
      <c r="I6207" s="63">
        <v>-1</v>
      </c>
      <c r="J6207" s="18">
        <f t="shared" si="386"/>
        <v>745.89000000000044</v>
      </c>
      <c r="K6207" s="19" t="str">
        <f t="shared" si="384"/>
        <v>Jun-14</v>
      </c>
      <c r="L6207" s="20">
        <f t="shared" si="387"/>
        <v>6096</v>
      </c>
      <c r="M6207" s="21">
        <f t="shared" si="385"/>
        <v>0.12235728346456701</v>
      </c>
    </row>
    <row r="6208" spans="1:13" x14ac:dyDescent="0.3">
      <c r="A6208" s="128">
        <v>41809</v>
      </c>
      <c r="B6208" s="87" t="s">
        <v>29</v>
      </c>
      <c r="C6208" s="114">
        <v>18.2</v>
      </c>
      <c r="D6208" s="87" t="s">
        <v>31</v>
      </c>
      <c r="E6208" s="87" t="s">
        <v>2750</v>
      </c>
      <c r="F6208" s="114">
        <v>5.5</v>
      </c>
      <c r="G6208" s="70">
        <v>1</v>
      </c>
      <c r="H6208" s="71" t="s">
        <v>6518</v>
      </c>
      <c r="I6208" s="63">
        <v>-1</v>
      </c>
      <c r="J6208" s="18">
        <f t="shared" si="386"/>
        <v>744.89000000000044</v>
      </c>
      <c r="K6208" s="19" t="str">
        <f t="shared" si="384"/>
        <v>Jun-14</v>
      </c>
      <c r="L6208" s="20">
        <f t="shared" si="387"/>
        <v>6097</v>
      </c>
      <c r="M6208" s="21">
        <f t="shared" si="385"/>
        <v>0.12217319993439403</v>
      </c>
    </row>
    <row r="6209" spans="1:13" x14ac:dyDescent="0.3">
      <c r="A6209" s="128">
        <v>41809</v>
      </c>
      <c r="B6209" s="87" t="s">
        <v>29</v>
      </c>
      <c r="C6209" s="114">
        <v>20</v>
      </c>
      <c r="D6209" s="87" t="s">
        <v>31</v>
      </c>
      <c r="E6209" s="87" t="s">
        <v>8974</v>
      </c>
      <c r="F6209" s="114">
        <v>5</v>
      </c>
      <c r="G6209" s="70">
        <v>1</v>
      </c>
      <c r="H6209" s="71" t="s">
        <v>6518</v>
      </c>
      <c r="I6209" s="63">
        <v>-1</v>
      </c>
      <c r="J6209" s="18">
        <f t="shared" si="386"/>
        <v>743.89000000000044</v>
      </c>
      <c r="K6209" s="19" t="str">
        <f t="shared" si="384"/>
        <v>Jun-14</v>
      </c>
      <c r="L6209" s="20">
        <f t="shared" si="387"/>
        <v>6098</v>
      </c>
      <c r="M6209" s="21">
        <f t="shared" si="385"/>
        <v>0.12198917677927197</v>
      </c>
    </row>
    <row r="6210" spans="1:13" x14ac:dyDescent="0.3">
      <c r="A6210" s="112">
        <v>41810</v>
      </c>
      <c r="B6210" s="87" t="s">
        <v>71</v>
      </c>
      <c r="C6210" s="102">
        <v>0.59722222222222221</v>
      </c>
      <c r="D6210" s="87" t="s">
        <v>31</v>
      </c>
      <c r="E6210" s="87" t="s">
        <v>2081</v>
      </c>
      <c r="F6210" s="113">
        <v>3.5</v>
      </c>
      <c r="G6210" s="88">
        <v>1</v>
      </c>
      <c r="H6210" s="87" t="s">
        <v>33</v>
      </c>
      <c r="I6210" s="23">
        <v>-1</v>
      </c>
      <c r="J6210" s="18">
        <f t="shared" si="386"/>
        <v>742.89000000000044</v>
      </c>
      <c r="K6210" s="19" t="str">
        <f t="shared" ref="K6210:K6273" si="388">TEXT(A6210,"MMM-yy")</f>
        <v>Jun-14</v>
      </c>
      <c r="L6210" s="20">
        <f t="shared" si="387"/>
        <v>6099</v>
      </c>
      <c r="M6210" s="21">
        <f t="shared" ref="M6210:M6273" si="389">J6210/L6210</f>
        <v>0.12180521396950326</v>
      </c>
    </row>
    <row r="6211" spans="1:13" x14ac:dyDescent="0.3">
      <c r="A6211" s="112">
        <v>41810</v>
      </c>
      <c r="B6211" s="87" t="s">
        <v>71</v>
      </c>
      <c r="C6211" s="102">
        <v>0.59722222222222221</v>
      </c>
      <c r="D6211" s="87" t="s">
        <v>31</v>
      </c>
      <c r="E6211" s="87" t="s">
        <v>2082</v>
      </c>
      <c r="F6211" s="113">
        <v>3.75</v>
      </c>
      <c r="G6211" s="88">
        <v>1</v>
      </c>
      <c r="H6211" s="87" t="s">
        <v>33</v>
      </c>
      <c r="I6211" s="23">
        <v>-1</v>
      </c>
      <c r="J6211" s="18">
        <f t="shared" ref="J6211:J6274" si="390">J6210+I6211</f>
        <v>741.89000000000044</v>
      </c>
      <c r="K6211" s="19" t="str">
        <f t="shared" si="388"/>
        <v>Jun-14</v>
      </c>
      <c r="L6211" s="20">
        <f t="shared" ref="L6211:L6274" si="391">L6210+G6211</f>
        <v>6100</v>
      </c>
      <c r="M6211" s="21">
        <f t="shared" si="389"/>
        <v>0.1216213114754099</v>
      </c>
    </row>
    <row r="6212" spans="1:13" x14ac:dyDescent="0.3">
      <c r="A6212" s="112">
        <v>41810</v>
      </c>
      <c r="B6212" s="87" t="s">
        <v>136</v>
      </c>
      <c r="C6212" s="102">
        <v>0.61458333333333337</v>
      </c>
      <c r="D6212" s="87" t="s">
        <v>31</v>
      </c>
      <c r="E6212" s="87" t="s">
        <v>2083</v>
      </c>
      <c r="F6212" s="113">
        <v>3.25</v>
      </c>
      <c r="G6212" s="88">
        <v>1</v>
      </c>
      <c r="H6212" s="87" t="s">
        <v>33</v>
      </c>
      <c r="I6212" s="23">
        <v>-1</v>
      </c>
      <c r="J6212" s="18">
        <f t="shared" si="390"/>
        <v>740.89000000000044</v>
      </c>
      <c r="K6212" s="19" t="str">
        <f t="shared" si="388"/>
        <v>Jun-14</v>
      </c>
      <c r="L6212" s="20">
        <f t="shared" si="391"/>
        <v>6101</v>
      </c>
      <c r="M6212" s="21">
        <f t="shared" si="389"/>
        <v>0.1214374692673333</v>
      </c>
    </row>
    <row r="6213" spans="1:13" x14ac:dyDescent="0.3">
      <c r="A6213" s="112">
        <v>41810</v>
      </c>
      <c r="B6213" s="87" t="s">
        <v>58</v>
      </c>
      <c r="C6213" s="102">
        <v>0.62847222222222221</v>
      </c>
      <c r="D6213" s="87" t="s">
        <v>31</v>
      </c>
      <c r="E6213" s="87" t="s">
        <v>2084</v>
      </c>
      <c r="F6213" s="113">
        <v>3</v>
      </c>
      <c r="G6213" s="88">
        <v>1</v>
      </c>
      <c r="H6213" s="87" t="s">
        <v>33</v>
      </c>
      <c r="I6213" s="23">
        <v>-1</v>
      </c>
      <c r="J6213" s="18">
        <f t="shared" si="390"/>
        <v>739.89000000000044</v>
      </c>
      <c r="K6213" s="19" t="str">
        <f t="shared" si="388"/>
        <v>Jun-14</v>
      </c>
      <c r="L6213" s="20">
        <f t="shared" si="391"/>
        <v>6102</v>
      </c>
      <c r="M6213" s="21">
        <f t="shared" si="389"/>
        <v>0.1212536873156343</v>
      </c>
    </row>
    <row r="6214" spans="1:13" x14ac:dyDescent="0.3">
      <c r="A6214" s="112">
        <v>41810</v>
      </c>
      <c r="B6214" s="87" t="s">
        <v>52</v>
      </c>
      <c r="C6214" s="102">
        <v>0.77083333333333337</v>
      </c>
      <c r="D6214" s="87" t="s">
        <v>31</v>
      </c>
      <c r="E6214" s="87" t="s">
        <v>2085</v>
      </c>
      <c r="F6214" s="113">
        <v>3.13</v>
      </c>
      <c r="G6214" s="88">
        <v>1</v>
      </c>
      <c r="H6214" s="87" t="s">
        <v>33</v>
      </c>
      <c r="I6214" s="23">
        <v>-1</v>
      </c>
      <c r="J6214" s="18">
        <f t="shared" si="390"/>
        <v>738.89000000000044</v>
      </c>
      <c r="K6214" s="19" t="str">
        <f t="shared" si="388"/>
        <v>Jun-14</v>
      </c>
      <c r="L6214" s="20">
        <f t="shared" si="391"/>
        <v>6103</v>
      </c>
      <c r="M6214" s="21">
        <f t="shared" si="389"/>
        <v>0.12106996559069318</v>
      </c>
    </row>
    <row r="6215" spans="1:13" x14ac:dyDescent="0.3">
      <c r="A6215" s="112">
        <v>41810</v>
      </c>
      <c r="B6215" s="87" t="s">
        <v>141</v>
      </c>
      <c r="C6215" s="102">
        <v>0.87152777777777779</v>
      </c>
      <c r="D6215" s="87" t="s">
        <v>31</v>
      </c>
      <c r="E6215" s="87" t="s">
        <v>2086</v>
      </c>
      <c r="F6215" s="113">
        <v>3.75</v>
      </c>
      <c r="G6215" s="88">
        <v>1</v>
      </c>
      <c r="H6215" s="87" t="s">
        <v>33</v>
      </c>
      <c r="I6215" s="23">
        <v>-1</v>
      </c>
      <c r="J6215" s="18">
        <f t="shared" si="390"/>
        <v>737.89000000000044</v>
      </c>
      <c r="K6215" s="19" t="str">
        <f t="shared" si="388"/>
        <v>Jun-14</v>
      </c>
      <c r="L6215" s="20">
        <f t="shared" si="391"/>
        <v>6104</v>
      </c>
      <c r="M6215" s="21">
        <f t="shared" si="389"/>
        <v>0.12088630406290964</v>
      </c>
    </row>
    <row r="6216" spans="1:13" x14ac:dyDescent="0.3">
      <c r="A6216" s="129">
        <v>41810</v>
      </c>
      <c r="B6216" s="126" t="s">
        <v>136</v>
      </c>
      <c r="C6216" s="125">
        <v>15.2</v>
      </c>
      <c r="D6216" s="87" t="s">
        <v>31</v>
      </c>
      <c r="E6216" s="126" t="s">
        <v>8977</v>
      </c>
      <c r="F6216" s="127">
        <v>6</v>
      </c>
      <c r="G6216" s="70">
        <v>1</v>
      </c>
      <c r="H6216" s="69">
        <v>2</v>
      </c>
      <c r="I6216" s="79">
        <v>-1</v>
      </c>
      <c r="J6216" s="18">
        <f t="shared" si="390"/>
        <v>736.89000000000044</v>
      </c>
      <c r="K6216" s="19" t="str">
        <f t="shared" si="388"/>
        <v>Jun-14</v>
      </c>
      <c r="L6216" s="20">
        <f t="shared" si="391"/>
        <v>6105</v>
      </c>
      <c r="M6216" s="21">
        <f t="shared" si="389"/>
        <v>0.12070270270270278</v>
      </c>
    </row>
    <row r="6217" spans="1:13" x14ac:dyDescent="0.3">
      <c r="A6217" s="129">
        <v>41810</v>
      </c>
      <c r="B6217" s="126" t="s">
        <v>71</v>
      </c>
      <c r="C6217" s="125">
        <v>15.3</v>
      </c>
      <c r="D6217" s="87" t="s">
        <v>31</v>
      </c>
      <c r="E6217" s="126" t="s">
        <v>7978</v>
      </c>
      <c r="F6217" s="127">
        <v>5</v>
      </c>
      <c r="G6217" s="70">
        <v>1</v>
      </c>
      <c r="H6217" s="69">
        <v>5</v>
      </c>
      <c r="I6217" s="79">
        <v>-1</v>
      </c>
      <c r="J6217" s="18">
        <f t="shared" si="390"/>
        <v>735.89000000000044</v>
      </c>
      <c r="K6217" s="19" t="str">
        <f t="shared" si="388"/>
        <v>Jun-14</v>
      </c>
      <c r="L6217" s="20">
        <f t="shared" si="391"/>
        <v>6106</v>
      </c>
      <c r="M6217" s="21">
        <f t="shared" si="389"/>
        <v>0.12051916148051105</v>
      </c>
    </row>
    <row r="6218" spans="1:13" x14ac:dyDescent="0.3">
      <c r="A6218" s="129">
        <v>41810</v>
      </c>
      <c r="B6218" s="126" t="s">
        <v>136</v>
      </c>
      <c r="C6218" s="125">
        <v>16.350000000000001</v>
      </c>
      <c r="D6218" s="87" t="s">
        <v>31</v>
      </c>
      <c r="E6218" s="126" t="s">
        <v>8978</v>
      </c>
      <c r="F6218" s="127">
        <v>5.5</v>
      </c>
      <c r="G6218" s="70">
        <v>1</v>
      </c>
      <c r="H6218" s="69">
        <v>1</v>
      </c>
      <c r="I6218" s="79">
        <v>4.5</v>
      </c>
      <c r="J6218" s="18">
        <f t="shared" si="390"/>
        <v>740.39000000000044</v>
      </c>
      <c r="K6218" s="19" t="str">
        <f t="shared" si="388"/>
        <v>Jun-14</v>
      </c>
      <c r="L6218" s="20">
        <f t="shared" si="391"/>
        <v>6107</v>
      </c>
      <c r="M6218" s="21">
        <f t="shared" si="389"/>
        <v>0.1212362862289177</v>
      </c>
    </row>
    <row r="6219" spans="1:13" x14ac:dyDescent="0.3">
      <c r="A6219" s="129">
        <v>41810</v>
      </c>
      <c r="B6219" s="126" t="s">
        <v>136</v>
      </c>
      <c r="C6219" s="125">
        <v>17.100000000000001</v>
      </c>
      <c r="D6219" s="87" t="s">
        <v>31</v>
      </c>
      <c r="E6219" s="126" t="s">
        <v>8979</v>
      </c>
      <c r="F6219" s="127">
        <v>5.5</v>
      </c>
      <c r="G6219" s="70">
        <v>1</v>
      </c>
      <c r="H6219" s="69">
        <v>4</v>
      </c>
      <c r="I6219" s="79">
        <v>-1</v>
      </c>
      <c r="J6219" s="18">
        <f t="shared" si="390"/>
        <v>739.39000000000044</v>
      </c>
      <c r="K6219" s="19" t="str">
        <f t="shared" si="388"/>
        <v>Jun-14</v>
      </c>
      <c r="L6219" s="20">
        <f t="shared" si="391"/>
        <v>6108</v>
      </c>
      <c r="M6219" s="21">
        <f t="shared" si="389"/>
        <v>0.12105271774721683</v>
      </c>
    </row>
    <row r="6220" spans="1:13" x14ac:dyDescent="0.3">
      <c r="A6220" s="128">
        <v>41810</v>
      </c>
      <c r="B6220" s="87" t="s">
        <v>141</v>
      </c>
      <c r="C6220" s="114">
        <v>18.45</v>
      </c>
      <c r="D6220" s="87" t="s">
        <v>31</v>
      </c>
      <c r="E6220" s="87" t="s">
        <v>3838</v>
      </c>
      <c r="F6220" s="114">
        <v>5.5</v>
      </c>
      <c r="G6220" s="70">
        <v>1</v>
      </c>
      <c r="H6220" s="71" t="s">
        <v>6518</v>
      </c>
      <c r="I6220" s="63">
        <v>-1</v>
      </c>
      <c r="J6220" s="18">
        <f t="shared" si="390"/>
        <v>738.39000000000044</v>
      </c>
      <c r="K6220" s="19" t="str">
        <f t="shared" si="388"/>
        <v>Jun-14</v>
      </c>
      <c r="L6220" s="20">
        <f t="shared" si="391"/>
        <v>6109</v>
      </c>
      <c r="M6220" s="21">
        <f t="shared" si="389"/>
        <v>0.12086920936323464</v>
      </c>
    </row>
    <row r="6221" spans="1:13" x14ac:dyDescent="0.3">
      <c r="A6221" s="128">
        <v>41810</v>
      </c>
      <c r="B6221" s="87" t="s">
        <v>52</v>
      </c>
      <c r="C6221" s="114">
        <v>21.1</v>
      </c>
      <c r="D6221" s="87" t="s">
        <v>31</v>
      </c>
      <c r="E6221" s="87" t="s">
        <v>8976</v>
      </c>
      <c r="F6221" s="114">
        <v>6</v>
      </c>
      <c r="G6221" s="70">
        <v>1</v>
      </c>
      <c r="H6221" s="71" t="s">
        <v>6512</v>
      </c>
      <c r="I6221" s="63">
        <v>-1</v>
      </c>
      <c r="J6221" s="18">
        <f t="shared" si="390"/>
        <v>737.39000000000044</v>
      </c>
      <c r="K6221" s="19" t="str">
        <f t="shared" si="388"/>
        <v>Jun-14</v>
      </c>
      <c r="L6221" s="20">
        <f t="shared" si="391"/>
        <v>6110</v>
      </c>
      <c r="M6221" s="21">
        <f t="shared" si="389"/>
        <v>0.12068576104746324</v>
      </c>
    </row>
    <row r="6222" spans="1:13" x14ac:dyDescent="0.3">
      <c r="A6222" s="112">
        <v>41811</v>
      </c>
      <c r="B6222" s="87" t="s">
        <v>52</v>
      </c>
      <c r="C6222" s="102">
        <v>0.64236111111111105</v>
      </c>
      <c r="D6222" s="87" t="s">
        <v>31</v>
      </c>
      <c r="E6222" s="87" t="s">
        <v>1982</v>
      </c>
      <c r="F6222" s="113">
        <v>2.75</v>
      </c>
      <c r="G6222" s="88">
        <v>1</v>
      </c>
      <c r="H6222" s="87" t="s">
        <v>42</v>
      </c>
      <c r="I6222" s="23">
        <v>1.75</v>
      </c>
      <c r="J6222" s="18">
        <f t="shared" si="390"/>
        <v>739.14000000000044</v>
      </c>
      <c r="K6222" s="19" t="str">
        <f t="shared" si="388"/>
        <v>Jun-14</v>
      </c>
      <c r="L6222" s="20">
        <f t="shared" si="391"/>
        <v>6111</v>
      </c>
      <c r="M6222" s="21">
        <f t="shared" si="389"/>
        <v>0.12095238095238102</v>
      </c>
    </row>
    <row r="6223" spans="1:13" x14ac:dyDescent="0.3">
      <c r="A6223" s="112">
        <v>41811</v>
      </c>
      <c r="B6223" s="87" t="s">
        <v>52</v>
      </c>
      <c r="C6223" s="102">
        <v>0.71875</v>
      </c>
      <c r="D6223" s="87" t="s">
        <v>31</v>
      </c>
      <c r="E6223" s="87" t="s">
        <v>2087</v>
      </c>
      <c r="F6223" s="113">
        <v>4</v>
      </c>
      <c r="G6223" s="88">
        <v>1</v>
      </c>
      <c r="H6223" s="87" t="s">
        <v>33</v>
      </c>
      <c r="I6223" s="23">
        <v>-1</v>
      </c>
      <c r="J6223" s="18">
        <f t="shared" si="390"/>
        <v>738.14000000000044</v>
      </c>
      <c r="K6223" s="19" t="str">
        <f t="shared" si="388"/>
        <v>Jun-14</v>
      </c>
      <c r="L6223" s="20">
        <f t="shared" si="391"/>
        <v>6112</v>
      </c>
      <c r="M6223" s="21">
        <f t="shared" si="389"/>
        <v>0.12076897905759169</v>
      </c>
    </row>
    <row r="6224" spans="1:13" x14ac:dyDescent="0.3">
      <c r="A6224" s="112">
        <v>41811</v>
      </c>
      <c r="B6224" s="87" t="s">
        <v>35</v>
      </c>
      <c r="C6224" s="102">
        <v>0.86805555555555547</v>
      </c>
      <c r="D6224" s="87" t="s">
        <v>31</v>
      </c>
      <c r="E6224" s="87" t="s">
        <v>2088</v>
      </c>
      <c r="F6224" s="113">
        <v>3.5</v>
      </c>
      <c r="G6224" s="88">
        <v>1</v>
      </c>
      <c r="H6224" s="87" t="s">
        <v>42</v>
      </c>
      <c r="I6224" s="23">
        <v>2.5</v>
      </c>
      <c r="J6224" s="18">
        <f t="shared" si="390"/>
        <v>740.64000000000044</v>
      </c>
      <c r="K6224" s="19" t="str">
        <f t="shared" si="388"/>
        <v>Jun-14</v>
      </c>
      <c r="L6224" s="20">
        <f t="shared" si="391"/>
        <v>6113</v>
      </c>
      <c r="M6224" s="21">
        <f t="shared" si="389"/>
        <v>0.12115818746932773</v>
      </c>
    </row>
    <row r="6225" spans="1:13" x14ac:dyDescent="0.3">
      <c r="A6225" s="112">
        <v>41811</v>
      </c>
      <c r="B6225" s="87" t="s">
        <v>35</v>
      </c>
      <c r="C6225" s="102">
        <v>0.88888888888888884</v>
      </c>
      <c r="D6225" s="87" t="s">
        <v>31</v>
      </c>
      <c r="E6225" s="87" t="s">
        <v>1368</v>
      </c>
      <c r="F6225" s="113">
        <v>3.75</v>
      </c>
      <c r="G6225" s="88">
        <v>1</v>
      </c>
      <c r="H6225" s="87" t="s">
        <v>42</v>
      </c>
      <c r="I6225" s="23">
        <v>2.75</v>
      </c>
      <c r="J6225" s="18">
        <f t="shared" si="390"/>
        <v>743.39000000000044</v>
      </c>
      <c r="K6225" s="19" t="str">
        <f t="shared" si="388"/>
        <v>Jun-14</v>
      </c>
      <c r="L6225" s="20">
        <f t="shared" si="391"/>
        <v>6114</v>
      </c>
      <c r="M6225" s="21">
        <f t="shared" si="389"/>
        <v>0.12158815832515546</v>
      </c>
    </row>
    <row r="6226" spans="1:13" x14ac:dyDescent="0.3">
      <c r="A6226" s="129">
        <v>41811</v>
      </c>
      <c r="B6226" s="126" t="s">
        <v>52</v>
      </c>
      <c r="C6226" s="125">
        <v>14.5</v>
      </c>
      <c r="D6226" s="87" t="s">
        <v>31</v>
      </c>
      <c r="E6226" s="126" t="s">
        <v>7921</v>
      </c>
      <c r="F6226" s="127">
        <v>5</v>
      </c>
      <c r="G6226" s="70">
        <v>1</v>
      </c>
      <c r="H6226" s="69">
        <v>1</v>
      </c>
      <c r="I6226" s="79">
        <v>5</v>
      </c>
      <c r="J6226" s="18">
        <f t="shared" si="390"/>
        <v>748.39000000000044</v>
      </c>
      <c r="K6226" s="19" t="str">
        <f t="shared" si="388"/>
        <v>Jun-14</v>
      </c>
      <c r="L6226" s="20">
        <f t="shared" si="391"/>
        <v>6115</v>
      </c>
      <c r="M6226" s="21">
        <f t="shared" si="389"/>
        <v>0.122385936222404</v>
      </c>
    </row>
    <row r="6227" spans="1:13" x14ac:dyDescent="0.3">
      <c r="A6227" s="129">
        <v>41811</v>
      </c>
      <c r="B6227" s="126" t="s">
        <v>49</v>
      </c>
      <c r="C6227" s="125">
        <v>15.35</v>
      </c>
      <c r="D6227" s="87" t="s">
        <v>31</v>
      </c>
      <c r="E6227" s="126" t="s">
        <v>8981</v>
      </c>
      <c r="F6227" s="127">
        <v>5</v>
      </c>
      <c r="G6227" s="70">
        <v>1</v>
      </c>
      <c r="H6227" s="69">
        <v>1</v>
      </c>
      <c r="I6227" s="79">
        <v>4</v>
      </c>
      <c r="J6227" s="18">
        <f t="shared" si="390"/>
        <v>752.39000000000044</v>
      </c>
      <c r="K6227" s="19" t="str">
        <f t="shared" si="388"/>
        <v>Jun-14</v>
      </c>
      <c r="L6227" s="20">
        <f t="shared" si="391"/>
        <v>6116</v>
      </c>
      <c r="M6227" s="21">
        <f t="shared" si="389"/>
        <v>0.12301994767822114</v>
      </c>
    </row>
    <row r="6228" spans="1:13" x14ac:dyDescent="0.3">
      <c r="A6228" s="129">
        <v>41811</v>
      </c>
      <c r="B6228" s="126" t="s">
        <v>49</v>
      </c>
      <c r="C6228" s="125">
        <v>16.149999999999999</v>
      </c>
      <c r="D6228" s="87" t="s">
        <v>31</v>
      </c>
      <c r="E6228" s="126" t="s">
        <v>8982</v>
      </c>
      <c r="F6228" s="127">
        <v>6</v>
      </c>
      <c r="G6228" s="70">
        <v>1</v>
      </c>
      <c r="H6228" s="69">
        <v>6</v>
      </c>
      <c r="I6228" s="79">
        <v>-1</v>
      </c>
      <c r="J6228" s="18">
        <f t="shared" si="390"/>
        <v>751.39000000000044</v>
      </c>
      <c r="K6228" s="19" t="str">
        <f t="shared" si="388"/>
        <v>Jun-14</v>
      </c>
      <c r="L6228" s="20">
        <f t="shared" si="391"/>
        <v>6117</v>
      </c>
      <c r="M6228" s="21">
        <f t="shared" si="389"/>
        <v>0.122836357691679</v>
      </c>
    </row>
    <row r="6229" spans="1:13" x14ac:dyDescent="0.3">
      <c r="A6229" s="128">
        <v>41811</v>
      </c>
      <c r="B6229" s="87" t="s">
        <v>29</v>
      </c>
      <c r="C6229" s="114">
        <v>18.350000000000001</v>
      </c>
      <c r="D6229" s="87" t="s">
        <v>31</v>
      </c>
      <c r="E6229" s="87" t="s">
        <v>8642</v>
      </c>
      <c r="F6229" s="114">
        <v>6</v>
      </c>
      <c r="G6229" s="70">
        <v>1</v>
      </c>
      <c r="H6229" s="71" t="s">
        <v>6512</v>
      </c>
      <c r="I6229" s="63">
        <v>-1</v>
      </c>
      <c r="J6229" s="18">
        <f t="shared" si="390"/>
        <v>750.39000000000044</v>
      </c>
      <c r="K6229" s="19" t="str">
        <f t="shared" si="388"/>
        <v>Jun-14</v>
      </c>
      <c r="L6229" s="20">
        <f t="shared" si="391"/>
        <v>6118</v>
      </c>
      <c r="M6229" s="21">
        <f t="shared" si="389"/>
        <v>0.12265282772147768</v>
      </c>
    </row>
    <row r="6230" spans="1:13" x14ac:dyDescent="0.3">
      <c r="A6230" s="128">
        <v>41811</v>
      </c>
      <c r="B6230" s="87" t="s">
        <v>29</v>
      </c>
      <c r="C6230" s="114">
        <v>19.05</v>
      </c>
      <c r="D6230" s="87" t="s">
        <v>31</v>
      </c>
      <c r="E6230" s="87" t="s">
        <v>8980</v>
      </c>
      <c r="F6230" s="114">
        <v>5.5</v>
      </c>
      <c r="G6230" s="70">
        <v>1</v>
      </c>
      <c r="H6230" s="71" t="s">
        <v>6518</v>
      </c>
      <c r="I6230" s="63">
        <v>-1</v>
      </c>
      <c r="J6230" s="18">
        <f t="shared" si="390"/>
        <v>749.39000000000044</v>
      </c>
      <c r="K6230" s="19" t="str">
        <f t="shared" si="388"/>
        <v>Jun-14</v>
      </c>
      <c r="L6230" s="20">
        <f t="shared" si="391"/>
        <v>6119</v>
      </c>
      <c r="M6230" s="21">
        <f t="shared" si="389"/>
        <v>0.12246935773819259</v>
      </c>
    </row>
    <row r="6231" spans="1:13" x14ac:dyDescent="0.3">
      <c r="A6231" s="128">
        <v>41811</v>
      </c>
      <c r="B6231" s="87" t="s">
        <v>29</v>
      </c>
      <c r="C6231" s="114">
        <v>21.05</v>
      </c>
      <c r="D6231" s="87" t="s">
        <v>31</v>
      </c>
      <c r="E6231" s="87" t="s">
        <v>424</v>
      </c>
      <c r="F6231" s="114">
        <v>5.5</v>
      </c>
      <c r="G6231" s="70">
        <v>1</v>
      </c>
      <c r="H6231" s="71" t="s">
        <v>6512</v>
      </c>
      <c r="I6231" s="63">
        <v>-1</v>
      </c>
      <c r="J6231" s="18">
        <f t="shared" si="390"/>
        <v>748.39000000000044</v>
      </c>
      <c r="K6231" s="19" t="str">
        <f t="shared" si="388"/>
        <v>Jun-14</v>
      </c>
      <c r="L6231" s="20">
        <f t="shared" si="391"/>
        <v>6120</v>
      </c>
      <c r="M6231" s="21">
        <f t="shared" si="389"/>
        <v>0.12228594771241837</v>
      </c>
    </row>
    <row r="6232" spans="1:13" x14ac:dyDescent="0.3">
      <c r="A6232" s="112">
        <v>41813</v>
      </c>
      <c r="B6232" s="87" t="s">
        <v>130</v>
      </c>
      <c r="C6232" s="102">
        <v>0.60416666666666663</v>
      </c>
      <c r="D6232" s="87" t="s">
        <v>31</v>
      </c>
      <c r="E6232" s="87" t="s">
        <v>640</v>
      </c>
      <c r="F6232" s="113">
        <v>4</v>
      </c>
      <c r="G6232" s="88">
        <v>1</v>
      </c>
      <c r="H6232" s="87" t="s">
        <v>42</v>
      </c>
      <c r="I6232" s="23">
        <v>3</v>
      </c>
      <c r="J6232" s="18">
        <f t="shared" si="390"/>
        <v>751.39000000000044</v>
      </c>
      <c r="K6232" s="19" t="str">
        <f t="shared" si="388"/>
        <v>Jun-14</v>
      </c>
      <c r="L6232" s="20">
        <f t="shared" si="391"/>
        <v>6121</v>
      </c>
      <c r="M6232" s="21">
        <f t="shared" si="389"/>
        <v>0.12275608560692705</v>
      </c>
    </row>
    <row r="6233" spans="1:13" x14ac:dyDescent="0.3">
      <c r="A6233" s="112">
        <v>41813</v>
      </c>
      <c r="B6233" s="87" t="s">
        <v>29</v>
      </c>
      <c r="C6233" s="102">
        <v>0.75</v>
      </c>
      <c r="D6233" s="87" t="s">
        <v>31</v>
      </c>
      <c r="E6233" s="87" t="s">
        <v>2089</v>
      </c>
      <c r="F6233" s="113">
        <v>3.25</v>
      </c>
      <c r="G6233" s="88">
        <v>1</v>
      </c>
      <c r="H6233" s="87" t="s">
        <v>33</v>
      </c>
      <c r="I6233" s="23">
        <v>-1</v>
      </c>
      <c r="J6233" s="18">
        <f t="shared" si="390"/>
        <v>750.39000000000044</v>
      </c>
      <c r="K6233" s="19" t="str">
        <f t="shared" si="388"/>
        <v>Jun-14</v>
      </c>
      <c r="L6233" s="20">
        <f t="shared" si="391"/>
        <v>6122</v>
      </c>
      <c r="M6233" s="21">
        <f t="shared" si="389"/>
        <v>0.12257268866383542</v>
      </c>
    </row>
    <row r="6234" spans="1:13" x14ac:dyDescent="0.3">
      <c r="A6234" s="112">
        <v>41813</v>
      </c>
      <c r="B6234" s="87" t="s">
        <v>149</v>
      </c>
      <c r="C6234" s="102">
        <v>0.76388888888888884</v>
      </c>
      <c r="D6234" s="87" t="s">
        <v>31</v>
      </c>
      <c r="E6234" s="87" t="s">
        <v>2090</v>
      </c>
      <c r="F6234" s="113">
        <v>4</v>
      </c>
      <c r="G6234" s="88">
        <v>1</v>
      </c>
      <c r="H6234" s="87" t="s">
        <v>42</v>
      </c>
      <c r="I6234" s="23">
        <v>3.5</v>
      </c>
      <c r="J6234" s="18">
        <f t="shared" si="390"/>
        <v>753.89000000000044</v>
      </c>
      <c r="K6234" s="19" t="str">
        <f t="shared" si="388"/>
        <v>Jun-14</v>
      </c>
      <c r="L6234" s="20">
        <f t="shared" si="391"/>
        <v>6123</v>
      </c>
      <c r="M6234" s="21">
        <f t="shared" si="389"/>
        <v>0.12312428548097346</v>
      </c>
    </row>
    <row r="6235" spans="1:13" x14ac:dyDescent="0.3">
      <c r="A6235" s="112">
        <v>41813</v>
      </c>
      <c r="B6235" s="87" t="s">
        <v>59</v>
      </c>
      <c r="C6235" s="102">
        <v>0.88194444444444453</v>
      </c>
      <c r="D6235" s="87" t="s">
        <v>31</v>
      </c>
      <c r="E6235" s="87" t="s">
        <v>2091</v>
      </c>
      <c r="F6235" s="113">
        <v>3.5</v>
      </c>
      <c r="G6235" s="88">
        <v>1</v>
      </c>
      <c r="H6235" s="87" t="s">
        <v>42</v>
      </c>
      <c r="I6235" s="23">
        <v>2.5</v>
      </c>
      <c r="J6235" s="18">
        <f t="shared" si="390"/>
        <v>756.39000000000044</v>
      </c>
      <c r="K6235" s="19" t="str">
        <f t="shared" si="388"/>
        <v>Jun-14</v>
      </c>
      <c r="L6235" s="20">
        <f t="shared" si="391"/>
        <v>6124</v>
      </c>
      <c r="M6235" s="21">
        <f t="shared" si="389"/>
        <v>0.12351241018941875</v>
      </c>
    </row>
    <row r="6236" spans="1:13" x14ac:dyDescent="0.3">
      <c r="A6236" s="129">
        <v>41813</v>
      </c>
      <c r="B6236" s="126" t="s">
        <v>130</v>
      </c>
      <c r="C6236" s="125">
        <v>15.05</v>
      </c>
      <c r="D6236" s="87" t="s">
        <v>31</v>
      </c>
      <c r="E6236" s="126" t="s">
        <v>8983</v>
      </c>
      <c r="F6236" s="127">
        <v>5.5</v>
      </c>
      <c r="G6236" s="70">
        <v>1</v>
      </c>
      <c r="H6236" s="69">
        <v>4</v>
      </c>
      <c r="I6236" s="79">
        <v>-1</v>
      </c>
      <c r="J6236" s="18">
        <f t="shared" si="390"/>
        <v>755.39000000000044</v>
      </c>
      <c r="K6236" s="19" t="str">
        <f t="shared" si="388"/>
        <v>Jun-14</v>
      </c>
      <c r="L6236" s="20">
        <f t="shared" si="391"/>
        <v>6125</v>
      </c>
      <c r="M6236" s="21">
        <f t="shared" si="389"/>
        <v>0.12332897959183681</v>
      </c>
    </row>
    <row r="6237" spans="1:13" x14ac:dyDescent="0.3">
      <c r="A6237" s="129">
        <v>41813</v>
      </c>
      <c r="B6237" s="126" t="s">
        <v>29</v>
      </c>
      <c r="C6237" s="125">
        <v>17</v>
      </c>
      <c r="D6237" s="87" t="s">
        <v>31</v>
      </c>
      <c r="E6237" s="126" t="s">
        <v>8984</v>
      </c>
      <c r="F6237" s="127">
        <v>5</v>
      </c>
      <c r="G6237" s="70">
        <v>1</v>
      </c>
      <c r="H6237" s="69">
        <v>1</v>
      </c>
      <c r="I6237" s="79">
        <v>4</v>
      </c>
      <c r="J6237" s="18">
        <f t="shared" si="390"/>
        <v>759.39000000000044</v>
      </c>
      <c r="K6237" s="19" t="str">
        <f t="shared" si="388"/>
        <v>Jun-14</v>
      </c>
      <c r="L6237" s="20">
        <f t="shared" si="391"/>
        <v>6126</v>
      </c>
      <c r="M6237" s="21">
        <f t="shared" si="389"/>
        <v>0.12396180215475032</v>
      </c>
    </row>
    <row r="6238" spans="1:13" x14ac:dyDescent="0.3">
      <c r="A6238" s="128">
        <v>41813</v>
      </c>
      <c r="B6238" s="87" t="s">
        <v>149</v>
      </c>
      <c r="C6238" s="114">
        <v>20.2</v>
      </c>
      <c r="D6238" s="87" t="s">
        <v>31</v>
      </c>
      <c r="E6238" s="87" t="s">
        <v>8794</v>
      </c>
      <c r="F6238" s="114">
        <v>5.5</v>
      </c>
      <c r="G6238" s="70">
        <v>1</v>
      </c>
      <c r="H6238" s="71" t="s">
        <v>6512</v>
      </c>
      <c r="I6238" s="63">
        <v>-1</v>
      </c>
      <c r="J6238" s="18">
        <f t="shared" si="390"/>
        <v>758.39000000000044</v>
      </c>
      <c r="K6238" s="19" t="str">
        <f t="shared" si="388"/>
        <v>Jun-14</v>
      </c>
      <c r="L6238" s="20">
        <f t="shared" si="391"/>
        <v>6127</v>
      </c>
      <c r="M6238" s="21">
        <f t="shared" si="389"/>
        <v>0.12377835808715529</v>
      </c>
    </row>
    <row r="6239" spans="1:13" x14ac:dyDescent="0.3">
      <c r="A6239" s="128">
        <v>41813</v>
      </c>
      <c r="B6239" s="87" t="s">
        <v>59</v>
      </c>
      <c r="C6239" s="114">
        <v>21.1</v>
      </c>
      <c r="D6239" s="87" t="s">
        <v>31</v>
      </c>
      <c r="E6239" s="87" t="s">
        <v>2369</v>
      </c>
      <c r="F6239" s="114">
        <v>5</v>
      </c>
      <c r="G6239" s="70">
        <v>1</v>
      </c>
      <c r="H6239" s="71" t="s">
        <v>6518</v>
      </c>
      <c r="I6239" s="63">
        <v>-1</v>
      </c>
      <c r="J6239" s="18">
        <f t="shared" si="390"/>
        <v>757.39000000000044</v>
      </c>
      <c r="K6239" s="19" t="str">
        <f t="shared" si="388"/>
        <v>Jun-14</v>
      </c>
      <c r="L6239" s="20">
        <f t="shared" si="391"/>
        <v>6128</v>
      </c>
      <c r="M6239" s="21">
        <f t="shared" si="389"/>
        <v>0.12359497389033949</v>
      </c>
    </row>
    <row r="6240" spans="1:13" x14ac:dyDescent="0.3">
      <c r="A6240" s="112">
        <v>41814</v>
      </c>
      <c r="B6240" s="87" t="s">
        <v>93</v>
      </c>
      <c r="C6240" s="102">
        <v>0.78819444444444453</v>
      </c>
      <c r="D6240" s="87" t="s">
        <v>31</v>
      </c>
      <c r="E6240" s="87" t="s">
        <v>2092</v>
      </c>
      <c r="F6240" s="113">
        <v>2.75</v>
      </c>
      <c r="G6240" s="88">
        <v>1</v>
      </c>
      <c r="H6240" s="87" t="s">
        <v>33</v>
      </c>
      <c r="I6240" s="23">
        <v>-1</v>
      </c>
      <c r="J6240" s="18">
        <f t="shared" si="390"/>
        <v>756.39000000000044</v>
      </c>
      <c r="K6240" s="19" t="str">
        <f t="shared" si="388"/>
        <v>Jun-14</v>
      </c>
      <c r="L6240" s="20">
        <f t="shared" si="391"/>
        <v>6129</v>
      </c>
      <c r="M6240" s="21">
        <f t="shared" si="389"/>
        <v>0.12341164953499763</v>
      </c>
    </row>
    <row r="6241" spans="1:13" x14ac:dyDescent="0.3">
      <c r="A6241" s="112">
        <v>41814</v>
      </c>
      <c r="B6241" s="87" t="s">
        <v>153</v>
      </c>
      <c r="C6241" s="102">
        <v>0.81597222222222221</v>
      </c>
      <c r="D6241" s="87" t="s">
        <v>31</v>
      </c>
      <c r="E6241" s="87" t="s">
        <v>2093</v>
      </c>
      <c r="F6241" s="113">
        <v>3.25</v>
      </c>
      <c r="G6241" s="88">
        <v>1</v>
      </c>
      <c r="H6241" s="87" t="s">
        <v>33</v>
      </c>
      <c r="I6241" s="23">
        <v>-1</v>
      </c>
      <c r="J6241" s="18">
        <f t="shared" si="390"/>
        <v>755.39000000000044</v>
      </c>
      <c r="K6241" s="19" t="str">
        <f t="shared" si="388"/>
        <v>Jun-14</v>
      </c>
      <c r="L6241" s="20">
        <f t="shared" si="391"/>
        <v>6130</v>
      </c>
      <c r="M6241" s="21">
        <f t="shared" si="389"/>
        <v>0.12322838499184346</v>
      </c>
    </row>
    <row r="6242" spans="1:13" x14ac:dyDescent="0.3">
      <c r="A6242" s="112">
        <v>41814</v>
      </c>
      <c r="B6242" s="87" t="s">
        <v>93</v>
      </c>
      <c r="C6242" s="102">
        <v>0.87847222222222221</v>
      </c>
      <c r="D6242" s="87" t="s">
        <v>31</v>
      </c>
      <c r="E6242" s="87" t="s">
        <v>1924</v>
      </c>
      <c r="F6242" s="113">
        <v>3.75</v>
      </c>
      <c r="G6242" s="88">
        <v>1</v>
      </c>
      <c r="H6242" s="87" t="s">
        <v>42</v>
      </c>
      <c r="I6242" s="23">
        <v>2.75</v>
      </c>
      <c r="J6242" s="18">
        <f t="shared" si="390"/>
        <v>758.14000000000044</v>
      </c>
      <c r="K6242" s="19" t="str">
        <f t="shared" si="388"/>
        <v>Jun-14</v>
      </c>
      <c r="L6242" s="20">
        <f t="shared" si="391"/>
        <v>6131</v>
      </c>
      <c r="M6242" s="21">
        <f t="shared" si="389"/>
        <v>0.12365682596640033</v>
      </c>
    </row>
    <row r="6243" spans="1:13" x14ac:dyDescent="0.3">
      <c r="A6243" s="129">
        <v>41814</v>
      </c>
      <c r="B6243" s="126" t="s">
        <v>38</v>
      </c>
      <c r="C6243" s="125">
        <v>14</v>
      </c>
      <c r="D6243" s="87" t="s">
        <v>31</v>
      </c>
      <c r="E6243" s="126" t="s">
        <v>8985</v>
      </c>
      <c r="F6243" s="127">
        <v>5.5</v>
      </c>
      <c r="G6243" s="70">
        <v>1</v>
      </c>
      <c r="H6243" s="69">
        <v>1</v>
      </c>
      <c r="I6243" s="79">
        <v>5</v>
      </c>
      <c r="J6243" s="18">
        <f t="shared" si="390"/>
        <v>763.14000000000044</v>
      </c>
      <c r="K6243" s="19" t="str">
        <f t="shared" si="388"/>
        <v>Jun-14</v>
      </c>
      <c r="L6243" s="20">
        <f t="shared" si="391"/>
        <v>6132</v>
      </c>
      <c r="M6243" s="21">
        <f t="shared" si="389"/>
        <v>0.12445205479452062</v>
      </c>
    </row>
    <row r="6244" spans="1:13" x14ac:dyDescent="0.3">
      <c r="A6244" s="129">
        <v>41814</v>
      </c>
      <c r="B6244" s="126" t="s">
        <v>38</v>
      </c>
      <c r="C6244" s="125">
        <v>14</v>
      </c>
      <c r="D6244" s="87" t="s">
        <v>31</v>
      </c>
      <c r="E6244" s="126" t="s">
        <v>8986</v>
      </c>
      <c r="F6244" s="127">
        <v>6</v>
      </c>
      <c r="G6244" s="70">
        <v>1</v>
      </c>
      <c r="H6244" s="69">
        <v>3</v>
      </c>
      <c r="I6244" s="79">
        <v>-1</v>
      </c>
      <c r="J6244" s="18">
        <f t="shared" si="390"/>
        <v>762.14000000000044</v>
      </c>
      <c r="K6244" s="19" t="str">
        <f t="shared" si="388"/>
        <v>Jun-14</v>
      </c>
      <c r="L6244" s="20">
        <f t="shared" si="391"/>
        <v>6133</v>
      </c>
      <c r="M6244" s="21">
        <f t="shared" si="389"/>
        <v>0.12426871025599225</v>
      </c>
    </row>
    <row r="6245" spans="1:13" x14ac:dyDescent="0.3">
      <c r="A6245" s="129">
        <v>41814</v>
      </c>
      <c r="B6245" s="126" t="s">
        <v>57</v>
      </c>
      <c r="C6245" s="125">
        <v>14.45</v>
      </c>
      <c r="D6245" s="87" t="s">
        <v>31</v>
      </c>
      <c r="E6245" s="126" t="s">
        <v>810</v>
      </c>
      <c r="F6245" s="127">
        <v>5.5</v>
      </c>
      <c r="G6245" s="70">
        <v>1</v>
      </c>
      <c r="H6245" s="69">
        <v>8</v>
      </c>
      <c r="I6245" s="79">
        <v>-1</v>
      </c>
      <c r="J6245" s="18">
        <f t="shared" si="390"/>
        <v>761.14000000000044</v>
      </c>
      <c r="K6245" s="19" t="str">
        <f t="shared" si="388"/>
        <v>Jun-14</v>
      </c>
      <c r="L6245" s="20">
        <f t="shared" si="391"/>
        <v>6134</v>
      </c>
      <c r="M6245" s="21">
        <f t="shared" si="389"/>
        <v>0.12408542549722863</v>
      </c>
    </row>
    <row r="6246" spans="1:13" x14ac:dyDescent="0.3">
      <c r="A6246" s="129">
        <v>41814</v>
      </c>
      <c r="B6246" s="126" t="s">
        <v>38</v>
      </c>
      <c r="C6246" s="125">
        <v>16.3</v>
      </c>
      <c r="D6246" s="87" t="s">
        <v>31</v>
      </c>
      <c r="E6246" s="126" t="s">
        <v>7939</v>
      </c>
      <c r="F6246" s="127">
        <v>6</v>
      </c>
      <c r="G6246" s="70">
        <v>1</v>
      </c>
      <c r="H6246" s="69">
        <v>3</v>
      </c>
      <c r="I6246" s="79">
        <v>-1</v>
      </c>
      <c r="J6246" s="18">
        <f t="shared" si="390"/>
        <v>760.14000000000044</v>
      </c>
      <c r="K6246" s="19" t="str">
        <f t="shared" si="388"/>
        <v>Jun-14</v>
      </c>
      <c r="L6246" s="20">
        <f t="shared" si="391"/>
        <v>6135</v>
      </c>
      <c r="M6246" s="21">
        <f t="shared" si="389"/>
        <v>0.12390220048899762</v>
      </c>
    </row>
    <row r="6247" spans="1:13" x14ac:dyDescent="0.3">
      <c r="A6247" s="112">
        <v>41815</v>
      </c>
      <c r="B6247" s="87" t="s">
        <v>69</v>
      </c>
      <c r="C6247" s="102">
        <v>0.58333333333333337</v>
      </c>
      <c r="D6247" s="87" t="s">
        <v>31</v>
      </c>
      <c r="E6247" s="87" t="s">
        <v>2094</v>
      </c>
      <c r="F6247" s="113">
        <v>3.5</v>
      </c>
      <c r="G6247" s="88">
        <v>1</v>
      </c>
      <c r="H6247" s="87" t="s">
        <v>42</v>
      </c>
      <c r="I6247" s="23">
        <v>2.5</v>
      </c>
      <c r="J6247" s="18">
        <f t="shared" si="390"/>
        <v>762.64000000000044</v>
      </c>
      <c r="K6247" s="19" t="str">
        <f t="shared" si="388"/>
        <v>Jun-14</v>
      </c>
      <c r="L6247" s="20">
        <f t="shared" si="391"/>
        <v>6136</v>
      </c>
      <c r="M6247" s="21">
        <f t="shared" si="389"/>
        <v>0.12428943937418521</v>
      </c>
    </row>
    <row r="6248" spans="1:13" x14ac:dyDescent="0.3">
      <c r="A6248" s="112">
        <v>41815</v>
      </c>
      <c r="B6248" s="87" t="s">
        <v>37</v>
      </c>
      <c r="C6248" s="102">
        <v>0.63194444444444442</v>
      </c>
      <c r="D6248" s="87" t="s">
        <v>31</v>
      </c>
      <c r="E6248" s="87" t="s">
        <v>1253</v>
      </c>
      <c r="F6248" s="113">
        <v>3.75</v>
      </c>
      <c r="G6248" s="88">
        <v>1</v>
      </c>
      <c r="H6248" s="87" t="s">
        <v>42</v>
      </c>
      <c r="I6248" s="23">
        <v>2.75</v>
      </c>
      <c r="J6248" s="18">
        <f t="shared" si="390"/>
        <v>765.39000000000044</v>
      </c>
      <c r="K6248" s="19" t="str">
        <f t="shared" si="388"/>
        <v>Jun-14</v>
      </c>
      <c r="L6248" s="20">
        <f t="shared" si="391"/>
        <v>6137</v>
      </c>
      <c r="M6248" s="21">
        <f t="shared" si="389"/>
        <v>0.12471728857748092</v>
      </c>
    </row>
    <row r="6249" spans="1:13" x14ac:dyDescent="0.3">
      <c r="A6249" s="112">
        <v>41815</v>
      </c>
      <c r="B6249" s="87" t="s">
        <v>37</v>
      </c>
      <c r="C6249" s="102">
        <v>0.65625</v>
      </c>
      <c r="D6249" s="87" t="s">
        <v>31</v>
      </c>
      <c r="E6249" s="87" t="s">
        <v>2095</v>
      </c>
      <c r="F6249" s="113">
        <v>3.5</v>
      </c>
      <c r="G6249" s="88">
        <v>1</v>
      </c>
      <c r="H6249" s="87" t="s">
        <v>33</v>
      </c>
      <c r="I6249" s="23">
        <v>-1</v>
      </c>
      <c r="J6249" s="18">
        <f t="shared" si="390"/>
        <v>764.39000000000044</v>
      </c>
      <c r="K6249" s="19" t="str">
        <f t="shared" si="388"/>
        <v>Jun-14</v>
      </c>
      <c r="L6249" s="20">
        <f t="shared" si="391"/>
        <v>6138</v>
      </c>
      <c r="M6249" s="21">
        <f t="shared" si="389"/>
        <v>0.12453405017921154</v>
      </c>
    </row>
    <row r="6250" spans="1:13" x14ac:dyDescent="0.3">
      <c r="A6250" s="112">
        <v>41815</v>
      </c>
      <c r="B6250" s="87" t="s">
        <v>37</v>
      </c>
      <c r="C6250" s="102">
        <v>0.68055555555555547</v>
      </c>
      <c r="D6250" s="87" t="s">
        <v>31</v>
      </c>
      <c r="E6250" s="87" t="s">
        <v>2096</v>
      </c>
      <c r="F6250" s="113">
        <v>4</v>
      </c>
      <c r="G6250" s="88">
        <v>1</v>
      </c>
      <c r="H6250" s="87" t="s">
        <v>42</v>
      </c>
      <c r="I6250" s="23">
        <v>3</v>
      </c>
      <c r="J6250" s="18">
        <f t="shared" si="390"/>
        <v>767.39000000000044</v>
      </c>
      <c r="K6250" s="19" t="str">
        <f t="shared" si="388"/>
        <v>Jun-14</v>
      </c>
      <c r="L6250" s="20">
        <f t="shared" si="391"/>
        <v>6139</v>
      </c>
      <c r="M6250" s="21">
        <f t="shared" si="389"/>
        <v>0.12500244339468977</v>
      </c>
    </row>
    <row r="6251" spans="1:13" x14ac:dyDescent="0.3">
      <c r="A6251" s="112">
        <v>41815</v>
      </c>
      <c r="B6251" s="87" t="s">
        <v>37</v>
      </c>
      <c r="C6251" s="102">
        <v>0.72569444444444453</v>
      </c>
      <c r="D6251" s="87" t="s">
        <v>31</v>
      </c>
      <c r="E6251" s="87" t="s">
        <v>2097</v>
      </c>
      <c r="F6251" s="113">
        <v>4</v>
      </c>
      <c r="G6251" s="88">
        <v>1</v>
      </c>
      <c r="H6251" s="87" t="s">
        <v>42</v>
      </c>
      <c r="I6251" s="23">
        <v>4</v>
      </c>
      <c r="J6251" s="18">
        <f t="shared" si="390"/>
        <v>771.39000000000044</v>
      </c>
      <c r="K6251" s="19" t="str">
        <f t="shared" si="388"/>
        <v>Jun-14</v>
      </c>
      <c r="L6251" s="20">
        <f t="shared" si="391"/>
        <v>6140</v>
      </c>
      <c r="M6251" s="21">
        <f t="shared" si="389"/>
        <v>0.12563355048859942</v>
      </c>
    </row>
    <row r="6252" spans="1:13" x14ac:dyDescent="0.3">
      <c r="A6252" s="112">
        <v>41815</v>
      </c>
      <c r="B6252" s="87" t="s">
        <v>43</v>
      </c>
      <c r="C6252" s="102">
        <v>0.76388888888888884</v>
      </c>
      <c r="D6252" s="87" t="s">
        <v>31</v>
      </c>
      <c r="E6252" s="87" t="s">
        <v>2098</v>
      </c>
      <c r="F6252" s="113">
        <v>3.75</v>
      </c>
      <c r="G6252" s="88">
        <v>1</v>
      </c>
      <c r="H6252" s="87" t="s">
        <v>33</v>
      </c>
      <c r="I6252" s="23">
        <v>-1</v>
      </c>
      <c r="J6252" s="18">
        <f t="shared" si="390"/>
        <v>770.39000000000044</v>
      </c>
      <c r="K6252" s="19" t="str">
        <f t="shared" si="388"/>
        <v>Jun-14</v>
      </c>
      <c r="L6252" s="20">
        <f t="shared" si="391"/>
        <v>6141</v>
      </c>
      <c r="M6252" s="21">
        <f t="shared" si="389"/>
        <v>0.12545025240188901</v>
      </c>
    </row>
    <row r="6253" spans="1:13" x14ac:dyDescent="0.3">
      <c r="A6253" s="112">
        <v>41815</v>
      </c>
      <c r="B6253" s="87" t="s">
        <v>56</v>
      </c>
      <c r="C6253" s="102">
        <v>0.77777777777777779</v>
      </c>
      <c r="D6253" s="87" t="s">
        <v>31</v>
      </c>
      <c r="E6253" s="87" t="s">
        <v>2099</v>
      </c>
      <c r="F6253" s="113">
        <v>3</v>
      </c>
      <c r="G6253" s="88">
        <v>1</v>
      </c>
      <c r="H6253" s="87" t="s">
        <v>42</v>
      </c>
      <c r="I6253" s="23">
        <v>2</v>
      </c>
      <c r="J6253" s="18">
        <f t="shared" si="390"/>
        <v>772.39000000000044</v>
      </c>
      <c r="K6253" s="19" t="str">
        <f t="shared" si="388"/>
        <v>Jun-14</v>
      </c>
      <c r="L6253" s="20">
        <f t="shared" si="391"/>
        <v>6142</v>
      </c>
      <c r="M6253" s="21">
        <f t="shared" si="389"/>
        <v>0.12575545424943022</v>
      </c>
    </row>
    <row r="6254" spans="1:13" x14ac:dyDescent="0.3">
      <c r="A6254" s="112">
        <v>41815</v>
      </c>
      <c r="B6254" s="87" t="s">
        <v>43</v>
      </c>
      <c r="C6254" s="102">
        <v>0.84722222222222221</v>
      </c>
      <c r="D6254" s="87" t="s">
        <v>31</v>
      </c>
      <c r="E6254" s="87" t="s">
        <v>2100</v>
      </c>
      <c r="F6254" s="113">
        <v>3.25</v>
      </c>
      <c r="G6254" s="88">
        <v>1</v>
      </c>
      <c r="H6254" s="87" t="s">
        <v>42</v>
      </c>
      <c r="I6254" s="23">
        <v>3</v>
      </c>
      <c r="J6254" s="18">
        <f t="shared" si="390"/>
        <v>775.39000000000044</v>
      </c>
      <c r="K6254" s="19" t="str">
        <f t="shared" si="388"/>
        <v>Jun-14</v>
      </c>
      <c r="L6254" s="20">
        <f t="shared" si="391"/>
        <v>6143</v>
      </c>
      <c r="M6254" s="21">
        <f t="shared" si="389"/>
        <v>0.12622334364317117</v>
      </c>
    </row>
    <row r="6255" spans="1:13" x14ac:dyDescent="0.3">
      <c r="A6255" s="129">
        <v>41815</v>
      </c>
      <c r="B6255" s="126" t="s">
        <v>41</v>
      </c>
      <c r="C6255" s="125">
        <v>15.2</v>
      </c>
      <c r="D6255" s="87" t="s">
        <v>31</v>
      </c>
      <c r="E6255" s="126" t="s">
        <v>8988</v>
      </c>
      <c r="F6255" s="127">
        <v>4.33</v>
      </c>
      <c r="G6255" s="70">
        <v>1</v>
      </c>
      <c r="H6255" s="69">
        <v>2</v>
      </c>
      <c r="I6255" s="79">
        <v>-1</v>
      </c>
      <c r="J6255" s="18">
        <f t="shared" si="390"/>
        <v>774.39000000000044</v>
      </c>
      <c r="K6255" s="19" t="str">
        <f t="shared" si="388"/>
        <v>Jun-14</v>
      </c>
      <c r="L6255" s="20">
        <f t="shared" si="391"/>
        <v>6144</v>
      </c>
      <c r="M6255" s="21">
        <f t="shared" si="389"/>
        <v>0.12604003906250008</v>
      </c>
    </row>
    <row r="6256" spans="1:13" x14ac:dyDescent="0.3">
      <c r="A6256" s="128">
        <v>41815</v>
      </c>
      <c r="B6256" s="87" t="s">
        <v>43</v>
      </c>
      <c r="C6256" s="114">
        <v>20.2</v>
      </c>
      <c r="D6256" s="87" t="s">
        <v>31</v>
      </c>
      <c r="E6256" s="87" t="s">
        <v>8987</v>
      </c>
      <c r="F6256" s="114">
        <v>6</v>
      </c>
      <c r="G6256" s="70">
        <v>1</v>
      </c>
      <c r="H6256" s="71" t="s">
        <v>6518</v>
      </c>
      <c r="I6256" s="63">
        <v>-1</v>
      </c>
      <c r="J6256" s="18">
        <f t="shared" si="390"/>
        <v>773.39000000000044</v>
      </c>
      <c r="K6256" s="19" t="str">
        <f t="shared" si="388"/>
        <v>Jun-14</v>
      </c>
      <c r="L6256" s="20">
        <f t="shared" si="391"/>
        <v>6145</v>
      </c>
      <c r="M6256" s="21">
        <f t="shared" si="389"/>
        <v>0.1258567941415786</v>
      </c>
    </row>
    <row r="6257" spans="1:13" x14ac:dyDescent="0.3">
      <c r="A6257" s="112">
        <v>41816</v>
      </c>
      <c r="B6257" s="87" t="s">
        <v>69</v>
      </c>
      <c r="C6257" s="102">
        <v>0.63194444444444442</v>
      </c>
      <c r="D6257" s="87" t="s">
        <v>31</v>
      </c>
      <c r="E6257" s="87" t="s">
        <v>2101</v>
      </c>
      <c r="F6257" s="113">
        <v>4</v>
      </c>
      <c r="G6257" s="88">
        <v>1</v>
      </c>
      <c r="H6257" s="87" t="s">
        <v>42</v>
      </c>
      <c r="I6257" s="23">
        <v>3.5</v>
      </c>
      <c r="J6257" s="18">
        <f t="shared" si="390"/>
        <v>776.89000000000044</v>
      </c>
      <c r="K6257" s="19" t="str">
        <f t="shared" si="388"/>
        <v>Jun-14</v>
      </c>
      <c r="L6257" s="20">
        <f t="shared" si="391"/>
        <v>6146</v>
      </c>
      <c r="M6257" s="21">
        <f t="shared" si="389"/>
        <v>0.12640579238529132</v>
      </c>
    </row>
    <row r="6258" spans="1:13" x14ac:dyDescent="0.3">
      <c r="A6258" s="112">
        <v>41816</v>
      </c>
      <c r="B6258" s="87" t="s">
        <v>50</v>
      </c>
      <c r="C6258" s="102">
        <v>0.73611111111111116</v>
      </c>
      <c r="D6258" s="87" t="s">
        <v>31</v>
      </c>
      <c r="E6258" s="87" t="s">
        <v>2102</v>
      </c>
      <c r="F6258" s="113">
        <v>3.75</v>
      </c>
      <c r="G6258" s="88">
        <v>1</v>
      </c>
      <c r="H6258" s="87" t="s">
        <v>42</v>
      </c>
      <c r="I6258" s="23">
        <v>2.75</v>
      </c>
      <c r="J6258" s="18">
        <f t="shared" si="390"/>
        <v>779.64000000000044</v>
      </c>
      <c r="K6258" s="19" t="str">
        <f t="shared" si="388"/>
        <v>Jun-14</v>
      </c>
      <c r="L6258" s="20">
        <f t="shared" si="391"/>
        <v>6147</v>
      </c>
      <c r="M6258" s="21">
        <f t="shared" si="389"/>
        <v>0.12683260126891174</v>
      </c>
    </row>
    <row r="6259" spans="1:13" x14ac:dyDescent="0.3">
      <c r="A6259" s="112">
        <v>41816</v>
      </c>
      <c r="B6259" s="87" t="s">
        <v>50</v>
      </c>
      <c r="C6259" s="102">
        <v>0.84027777777777779</v>
      </c>
      <c r="D6259" s="87" t="s">
        <v>31</v>
      </c>
      <c r="E6259" s="87" t="s">
        <v>2103</v>
      </c>
      <c r="F6259" s="113">
        <v>3.25</v>
      </c>
      <c r="G6259" s="88">
        <v>1</v>
      </c>
      <c r="H6259" s="87" t="s">
        <v>42</v>
      </c>
      <c r="I6259" s="23">
        <v>2.25</v>
      </c>
      <c r="J6259" s="18">
        <f t="shared" si="390"/>
        <v>781.89000000000044</v>
      </c>
      <c r="K6259" s="19" t="str">
        <f t="shared" si="388"/>
        <v>Jun-14</v>
      </c>
      <c r="L6259" s="20">
        <f t="shared" si="391"/>
        <v>6148</v>
      </c>
      <c r="M6259" s="21">
        <f t="shared" si="389"/>
        <v>0.12717794404684457</v>
      </c>
    </row>
    <row r="6260" spans="1:13" x14ac:dyDescent="0.3">
      <c r="A6260" s="129">
        <v>41816</v>
      </c>
      <c r="B6260" s="126" t="s">
        <v>69</v>
      </c>
      <c r="C6260" s="125">
        <v>14.1</v>
      </c>
      <c r="D6260" s="87" t="s">
        <v>31</v>
      </c>
      <c r="E6260" s="126" t="s">
        <v>4163</v>
      </c>
      <c r="F6260" s="127">
        <v>6</v>
      </c>
      <c r="G6260" s="70">
        <v>1</v>
      </c>
      <c r="H6260" s="69">
        <v>4</v>
      </c>
      <c r="I6260" s="79">
        <v>-1</v>
      </c>
      <c r="J6260" s="18">
        <f t="shared" si="390"/>
        <v>780.89000000000044</v>
      </c>
      <c r="K6260" s="19" t="str">
        <f t="shared" si="388"/>
        <v>Jun-14</v>
      </c>
      <c r="L6260" s="20">
        <f t="shared" si="391"/>
        <v>6149</v>
      </c>
      <c r="M6260" s="21">
        <f t="shared" si="389"/>
        <v>0.12699463327370311</v>
      </c>
    </row>
    <row r="6261" spans="1:13" x14ac:dyDescent="0.3">
      <c r="A6261" s="129">
        <v>41816</v>
      </c>
      <c r="B6261" s="126" t="s">
        <v>137</v>
      </c>
      <c r="C6261" s="125">
        <v>14.3</v>
      </c>
      <c r="D6261" s="87" t="s">
        <v>31</v>
      </c>
      <c r="E6261" s="126" t="s">
        <v>8990</v>
      </c>
      <c r="F6261" s="127">
        <v>5</v>
      </c>
      <c r="G6261" s="70">
        <v>1</v>
      </c>
      <c r="H6261" s="69">
        <v>2</v>
      </c>
      <c r="I6261" s="79">
        <v>-1</v>
      </c>
      <c r="J6261" s="18">
        <f t="shared" si="390"/>
        <v>779.89000000000044</v>
      </c>
      <c r="K6261" s="19" t="str">
        <f t="shared" si="388"/>
        <v>Jun-14</v>
      </c>
      <c r="L6261" s="20">
        <f t="shared" si="391"/>
        <v>6150</v>
      </c>
      <c r="M6261" s="21">
        <f t="shared" si="389"/>
        <v>0.1268113821138212</v>
      </c>
    </row>
    <row r="6262" spans="1:13" x14ac:dyDescent="0.3">
      <c r="A6262" s="129">
        <v>41816</v>
      </c>
      <c r="B6262" s="126" t="s">
        <v>69</v>
      </c>
      <c r="C6262" s="125">
        <v>14.4</v>
      </c>
      <c r="D6262" s="87" t="s">
        <v>31</v>
      </c>
      <c r="E6262" s="126" t="s">
        <v>8991</v>
      </c>
      <c r="F6262" s="127">
        <v>6</v>
      </c>
      <c r="G6262" s="70">
        <v>1</v>
      </c>
      <c r="H6262" s="69">
        <v>5</v>
      </c>
      <c r="I6262" s="79">
        <v>-1</v>
      </c>
      <c r="J6262" s="18">
        <f t="shared" si="390"/>
        <v>778.89000000000044</v>
      </c>
      <c r="K6262" s="19" t="str">
        <f t="shared" si="388"/>
        <v>Jun-14</v>
      </c>
      <c r="L6262" s="20">
        <f t="shared" si="391"/>
        <v>6151</v>
      </c>
      <c r="M6262" s="21">
        <f t="shared" si="389"/>
        <v>0.12662819053812396</v>
      </c>
    </row>
    <row r="6263" spans="1:13" x14ac:dyDescent="0.3">
      <c r="A6263" s="129">
        <v>41816</v>
      </c>
      <c r="B6263" s="126" t="s">
        <v>137</v>
      </c>
      <c r="C6263" s="125">
        <v>16</v>
      </c>
      <c r="D6263" s="87" t="s">
        <v>31</v>
      </c>
      <c r="E6263" s="126" t="s">
        <v>8992</v>
      </c>
      <c r="F6263" s="127">
        <v>4.5</v>
      </c>
      <c r="G6263" s="70">
        <v>1</v>
      </c>
      <c r="H6263" s="69">
        <v>2</v>
      </c>
      <c r="I6263" s="79">
        <v>-1</v>
      </c>
      <c r="J6263" s="18">
        <f t="shared" si="390"/>
        <v>777.89000000000044</v>
      </c>
      <c r="K6263" s="19" t="str">
        <f t="shared" si="388"/>
        <v>Jun-14</v>
      </c>
      <c r="L6263" s="20">
        <f t="shared" si="391"/>
        <v>6152</v>
      </c>
      <c r="M6263" s="21">
        <f t="shared" si="389"/>
        <v>0.12644505851755533</v>
      </c>
    </row>
    <row r="6264" spans="1:13" x14ac:dyDescent="0.3">
      <c r="A6264" s="129">
        <v>41816</v>
      </c>
      <c r="B6264" s="126" t="s">
        <v>46</v>
      </c>
      <c r="C6264" s="125">
        <v>16.5</v>
      </c>
      <c r="D6264" s="87" t="s">
        <v>31</v>
      </c>
      <c r="E6264" s="126" t="s">
        <v>8993</v>
      </c>
      <c r="F6264" s="127">
        <v>4.5</v>
      </c>
      <c r="G6264" s="70">
        <v>1</v>
      </c>
      <c r="H6264" s="69">
        <v>1</v>
      </c>
      <c r="I6264" s="79">
        <v>6</v>
      </c>
      <c r="J6264" s="18">
        <f t="shared" si="390"/>
        <v>783.89000000000044</v>
      </c>
      <c r="K6264" s="19" t="str">
        <f t="shared" si="388"/>
        <v>Jun-14</v>
      </c>
      <c r="L6264" s="20">
        <f t="shared" si="391"/>
        <v>6153</v>
      </c>
      <c r="M6264" s="21">
        <f t="shared" si="389"/>
        <v>0.12739964245083707</v>
      </c>
    </row>
    <row r="6265" spans="1:13" x14ac:dyDescent="0.3">
      <c r="A6265" s="129">
        <v>41816</v>
      </c>
      <c r="B6265" s="126" t="s">
        <v>46</v>
      </c>
      <c r="C6265" s="125">
        <v>17.2</v>
      </c>
      <c r="D6265" s="87" t="s">
        <v>31</v>
      </c>
      <c r="E6265" s="126" t="s">
        <v>8665</v>
      </c>
      <c r="F6265" s="127">
        <v>5.5</v>
      </c>
      <c r="G6265" s="70">
        <v>1</v>
      </c>
      <c r="H6265" s="69">
        <v>4</v>
      </c>
      <c r="I6265" s="79">
        <v>-1</v>
      </c>
      <c r="J6265" s="18">
        <f t="shared" si="390"/>
        <v>782.89000000000044</v>
      </c>
      <c r="K6265" s="19" t="str">
        <f t="shared" si="388"/>
        <v>Jun-14</v>
      </c>
      <c r="L6265" s="20">
        <f t="shared" si="391"/>
        <v>6154</v>
      </c>
      <c r="M6265" s="21">
        <f t="shared" si="389"/>
        <v>0.12721644458888534</v>
      </c>
    </row>
    <row r="6266" spans="1:13" x14ac:dyDescent="0.3">
      <c r="A6266" s="129">
        <v>41816</v>
      </c>
      <c r="B6266" s="126" t="s">
        <v>137</v>
      </c>
      <c r="C6266" s="125">
        <v>17.3</v>
      </c>
      <c r="D6266" s="87" t="s">
        <v>31</v>
      </c>
      <c r="E6266" s="126" t="s">
        <v>2988</v>
      </c>
      <c r="F6266" s="127">
        <v>4.5</v>
      </c>
      <c r="G6266" s="70">
        <v>1</v>
      </c>
      <c r="H6266" s="69">
        <v>2</v>
      </c>
      <c r="I6266" s="79">
        <v>-1</v>
      </c>
      <c r="J6266" s="18">
        <f t="shared" si="390"/>
        <v>781.89000000000044</v>
      </c>
      <c r="K6266" s="19" t="str">
        <f t="shared" si="388"/>
        <v>Jun-14</v>
      </c>
      <c r="L6266" s="20">
        <f t="shared" si="391"/>
        <v>6155</v>
      </c>
      <c r="M6266" s="21">
        <f t="shared" si="389"/>
        <v>0.12703330625507725</v>
      </c>
    </row>
    <row r="6267" spans="1:13" x14ac:dyDescent="0.3">
      <c r="A6267" s="128">
        <v>41816</v>
      </c>
      <c r="B6267" s="87" t="s">
        <v>50</v>
      </c>
      <c r="C6267" s="114">
        <v>18.100000000000001</v>
      </c>
      <c r="D6267" s="87" t="s">
        <v>31</v>
      </c>
      <c r="E6267" s="87" t="s">
        <v>8989</v>
      </c>
      <c r="F6267" s="114">
        <v>4.5</v>
      </c>
      <c r="G6267" s="70">
        <v>1</v>
      </c>
      <c r="H6267" s="71" t="s">
        <v>6512</v>
      </c>
      <c r="I6267" s="63">
        <v>-1</v>
      </c>
      <c r="J6267" s="18">
        <f t="shared" si="390"/>
        <v>780.89000000000044</v>
      </c>
      <c r="K6267" s="19" t="str">
        <f t="shared" si="388"/>
        <v>Jun-14</v>
      </c>
      <c r="L6267" s="20">
        <f t="shared" si="391"/>
        <v>6156</v>
      </c>
      <c r="M6267" s="21">
        <f t="shared" si="389"/>
        <v>0.12685022742040294</v>
      </c>
    </row>
    <row r="6268" spans="1:13" x14ac:dyDescent="0.3">
      <c r="A6268" s="128">
        <v>41816</v>
      </c>
      <c r="B6268" s="87" t="s">
        <v>50</v>
      </c>
      <c r="C6268" s="114">
        <v>19.399999999999999</v>
      </c>
      <c r="D6268" s="87" t="s">
        <v>31</v>
      </c>
      <c r="E6268" s="87" t="s">
        <v>1272</v>
      </c>
      <c r="F6268" s="114">
        <v>4.33</v>
      </c>
      <c r="G6268" s="70">
        <v>1</v>
      </c>
      <c r="H6268" s="71" t="s">
        <v>6512</v>
      </c>
      <c r="I6268" s="63">
        <v>-1</v>
      </c>
      <c r="J6268" s="18">
        <f t="shared" si="390"/>
        <v>779.89000000000044</v>
      </c>
      <c r="K6268" s="19" t="str">
        <f t="shared" si="388"/>
        <v>Jun-14</v>
      </c>
      <c r="L6268" s="20">
        <f t="shared" si="391"/>
        <v>6157</v>
      </c>
      <c r="M6268" s="21">
        <f t="shared" si="389"/>
        <v>0.12666720805587145</v>
      </c>
    </row>
    <row r="6269" spans="1:13" x14ac:dyDescent="0.3">
      <c r="A6269" s="112">
        <v>41817</v>
      </c>
      <c r="B6269" s="87" t="s">
        <v>44</v>
      </c>
      <c r="C6269" s="102">
        <v>0.64930555555555558</v>
      </c>
      <c r="D6269" s="87" t="s">
        <v>31</v>
      </c>
      <c r="E6269" s="87" t="s">
        <v>2104</v>
      </c>
      <c r="F6269" s="113">
        <v>2.88</v>
      </c>
      <c r="G6269" s="88">
        <v>1</v>
      </c>
      <c r="H6269" s="87" t="s">
        <v>33</v>
      </c>
      <c r="I6269" s="23">
        <v>-1</v>
      </c>
      <c r="J6269" s="18">
        <f t="shared" si="390"/>
        <v>778.89000000000044</v>
      </c>
      <c r="K6269" s="19" t="str">
        <f t="shared" si="388"/>
        <v>Jun-14</v>
      </c>
      <c r="L6269" s="20">
        <f t="shared" si="391"/>
        <v>6158</v>
      </c>
      <c r="M6269" s="21">
        <f t="shared" si="389"/>
        <v>0.12648424813251063</v>
      </c>
    </row>
    <row r="6270" spans="1:13" x14ac:dyDescent="0.3">
      <c r="A6270" s="112">
        <v>41817</v>
      </c>
      <c r="B6270" s="87" t="s">
        <v>44</v>
      </c>
      <c r="C6270" s="102">
        <v>0.74305555555555547</v>
      </c>
      <c r="D6270" s="87" t="s">
        <v>31</v>
      </c>
      <c r="E6270" s="87" t="s">
        <v>1937</v>
      </c>
      <c r="F6270" s="113">
        <v>4</v>
      </c>
      <c r="G6270" s="88">
        <v>1</v>
      </c>
      <c r="H6270" s="87" t="s">
        <v>42</v>
      </c>
      <c r="I6270" s="23">
        <v>3</v>
      </c>
      <c r="J6270" s="18">
        <f t="shared" si="390"/>
        <v>781.89000000000044</v>
      </c>
      <c r="K6270" s="19" t="str">
        <f t="shared" si="388"/>
        <v>Jun-14</v>
      </c>
      <c r="L6270" s="20">
        <f t="shared" si="391"/>
        <v>6159</v>
      </c>
      <c r="M6270" s="21">
        <f t="shared" si="389"/>
        <v>0.12695080370189973</v>
      </c>
    </row>
    <row r="6271" spans="1:13" x14ac:dyDescent="0.3">
      <c r="A6271" s="112">
        <v>41817</v>
      </c>
      <c r="B6271" s="87" t="s">
        <v>137</v>
      </c>
      <c r="C6271" s="102">
        <v>0.75694444444444453</v>
      </c>
      <c r="D6271" s="87" t="s">
        <v>31</v>
      </c>
      <c r="E6271" s="87" t="s">
        <v>2105</v>
      </c>
      <c r="F6271" s="113">
        <v>4</v>
      </c>
      <c r="G6271" s="88">
        <v>1</v>
      </c>
      <c r="H6271" s="87" t="s">
        <v>42</v>
      </c>
      <c r="I6271" s="23">
        <v>3.5</v>
      </c>
      <c r="J6271" s="18">
        <f t="shared" si="390"/>
        <v>785.39000000000044</v>
      </c>
      <c r="K6271" s="19" t="str">
        <f t="shared" si="388"/>
        <v>Jun-14</v>
      </c>
      <c r="L6271" s="20">
        <f t="shared" si="391"/>
        <v>6160</v>
      </c>
      <c r="M6271" s="21">
        <f t="shared" si="389"/>
        <v>0.12749837662337671</v>
      </c>
    </row>
    <row r="6272" spans="1:13" x14ac:dyDescent="0.3">
      <c r="A6272" s="112">
        <v>41817</v>
      </c>
      <c r="B6272" s="87" t="s">
        <v>151</v>
      </c>
      <c r="C6272" s="102">
        <v>0.85416666666666663</v>
      </c>
      <c r="D6272" s="87" t="s">
        <v>31</v>
      </c>
      <c r="E6272" s="87" t="s">
        <v>2106</v>
      </c>
      <c r="F6272" s="113">
        <v>3.25</v>
      </c>
      <c r="G6272" s="88">
        <v>1</v>
      </c>
      <c r="H6272" s="87" t="s">
        <v>33</v>
      </c>
      <c r="I6272" s="23">
        <v>-1</v>
      </c>
      <c r="J6272" s="18">
        <f t="shared" si="390"/>
        <v>784.39000000000044</v>
      </c>
      <c r="K6272" s="19" t="str">
        <f t="shared" si="388"/>
        <v>Jun-14</v>
      </c>
      <c r="L6272" s="20">
        <f t="shared" si="391"/>
        <v>6161</v>
      </c>
      <c r="M6272" s="21">
        <f t="shared" si="389"/>
        <v>0.1273153708813505</v>
      </c>
    </row>
    <row r="6273" spans="1:13" x14ac:dyDescent="0.3">
      <c r="A6273" s="129">
        <v>41817</v>
      </c>
      <c r="B6273" s="126" t="s">
        <v>97</v>
      </c>
      <c r="C6273" s="125">
        <v>14.4</v>
      </c>
      <c r="D6273" s="87" t="s">
        <v>31</v>
      </c>
      <c r="E6273" s="126" t="s">
        <v>8996</v>
      </c>
      <c r="F6273" s="127">
        <v>5</v>
      </c>
      <c r="G6273" s="70">
        <v>0</v>
      </c>
      <c r="H6273" s="69" t="s">
        <v>6111</v>
      </c>
      <c r="I6273" s="79">
        <v>0</v>
      </c>
      <c r="J6273" s="18">
        <f t="shared" si="390"/>
        <v>784.39000000000044</v>
      </c>
      <c r="K6273" s="19" t="str">
        <f t="shared" si="388"/>
        <v>Jun-14</v>
      </c>
      <c r="L6273" s="20">
        <f t="shared" si="391"/>
        <v>6161</v>
      </c>
      <c r="M6273" s="21">
        <f t="shared" si="389"/>
        <v>0.1273153708813505</v>
      </c>
    </row>
    <row r="6274" spans="1:13" x14ac:dyDescent="0.3">
      <c r="A6274" s="129">
        <v>41817</v>
      </c>
      <c r="B6274" s="126" t="s">
        <v>44</v>
      </c>
      <c r="C6274" s="125">
        <v>15</v>
      </c>
      <c r="D6274" s="87" t="s">
        <v>31</v>
      </c>
      <c r="E6274" s="126" t="s">
        <v>8997</v>
      </c>
      <c r="F6274" s="127">
        <v>5</v>
      </c>
      <c r="G6274" s="70">
        <v>1</v>
      </c>
      <c r="H6274" s="69">
        <v>5</v>
      </c>
      <c r="I6274" s="79">
        <v>-1</v>
      </c>
      <c r="J6274" s="18">
        <f t="shared" si="390"/>
        <v>783.39000000000044</v>
      </c>
      <c r="K6274" s="19" t="str">
        <f t="shared" ref="K6274:K6337" si="392">TEXT(A6274,"MMM-yy")</f>
        <v>Jun-14</v>
      </c>
      <c r="L6274" s="20">
        <f t="shared" si="391"/>
        <v>6162</v>
      </c>
      <c r="M6274" s="21">
        <f t="shared" ref="M6274:M6337" si="393">J6274/L6274</f>
        <v>0.12713242453748791</v>
      </c>
    </row>
    <row r="6275" spans="1:13" x14ac:dyDescent="0.3">
      <c r="A6275" s="129">
        <v>41817</v>
      </c>
      <c r="B6275" s="126" t="s">
        <v>97</v>
      </c>
      <c r="C6275" s="125">
        <v>15.45</v>
      </c>
      <c r="D6275" s="87" t="s">
        <v>31</v>
      </c>
      <c r="E6275" s="126" t="s">
        <v>1036</v>
      </c>
      <c r="F6275" s="127">
        <v>5</v>
      </c>
      <c r="G6275" s="70">
        <v>1</v>
      </c>
      <c r="H6275" s="69">
        <v>6</v>
      </c>
      <c r="I6275" s="79">
        <v>-1</v>
      </c>
      <c r="J6275" s="18">
        <f t="shared" ref="J6275:J6338" si="394">J6274+I6275</f>
        <v>782.39000000000044</v>
      </c>
      <c r="K6275" s="19" t="str">
        <f t="shared" si="392"/>
        <v>Jun-14</v>
      </c>
      <c r="L6275" s="20">
        <f t="shared" ref="L6275:L6338" si="395">L6274+G6275</f>
        <v>6163</v>
      </c>
      <c r="M6275" s="21">
        <f t="shared" si="393"/>
        <v>0.1269495375628753</v>
      </c>
    </row>
    <row r="6276" spans="1:13" x14ac:dyDescent="0.3">
      <c r="A6276" s="129">
        <v>41817</v>
      </c>
      <c r="B6276" s="126" t="s">
        <v>97</v>
      </c>
      <c r="C6276" s="125">
        <v>15.45</v>
      </c>
      <c r="D6276" s="87" t="s">
        <v>31</v>
      </c>
      <c r="E6276" s="126" t="s">
        <v>8998</v>
      </c>
      <c r="F6276" s="127">
        <v>5.5</v>
      </c>
      <c r="G6276" s="70">
        <v>1</v>
      </c>
      <c r="H6276" s="69">
        <v>7</v>
      </c>
      <c r="I6276" s="79">
        <v>-1</v>
      </c>
      <c r="J6276" s="18">
        <f t="shared" si="394"/>
        <v>781.39000000000044</v>
      </c>
      <c r="K6276" s="19" t="str">
        <f t="shared" si="392"/>
        <v>Jun-14</v>
      </c>
      <c r="L6276" s="20">
        <f t="shared" si="395"/>
        <v>6164</v>
      </c>
      <c r="M6276" s="21">
        <f t="shared" si="393"/>
        <v>0.12676670992861785</v>
      </c>
    </row>
    <row r="6277" spans="1:13" x14ac:dyDescent="0.3">
      <c r="A6277" s="129">
        <v>41817</v>
      </c>
      <c r="B6277" s="126" t="s">
        <v>46</v>
      </c>
      <c r="C6277" s="125">
        <v>16.3</v>
      </c>
      <c r="D6277" s="87" t="s">
        <v>31</v>
      </c>
      <c r="E6277" s="126" t="s">
        <v>7892</v>
      </c>
      <c r="F6277" s="127">
        <v>5</v>
      </c>
      <c r="G6277" s="70">
        <v>1</v>
      </c>
      <c r="H6277" s="69">
        <v>4</v>
      </c>
      <c r="I6277" s="79">
        <v>-1</v>
      </c>
      <c r="J6277" s="18">
        <f t="shared" si="394"/>
        <v>780.39000000000044</v>
      </c>
      <c r="K6277" s="19" t="str">
        <f t="shared" si="392"/>
        <v>Jun-14</v>
      </c>
      <c r="L6277" s="20">
        <f t="shared" si="395"/>
        <v>6165</v>
      </c>
      <c r="M6277" s="21">
        <f t="shared" si="393"/>
        <v>0.1265839416058395</v>
      </c>
    </row>
    <row r="6278" spans="1:13" x14ac:dyDescent="0.3">
      <c r="A6278" s="129">
        <v>41817</v>
      </c>
      <c r="B6278" s="126" t="s">
        <v>44</v>
      </c>
      <c r="C6278" s="125">
        <v>16.45</v>
      </c>
      <c r="D6278" s="87" t="s">
        <v>31</v>
      </c>
      <c r="E6278" s="126" t="s">
        <v>8999</v>
      </c>
      <c r="F6278" s="127">
        <v>6</v>
      </c>
      <c r="G6278" s="70">
        <v>1</v>
      </c>
      <c r="H6278" s="69">
        <v>5</v>
      </c>
      <c r="I6278" s="79">
        <v>-1</v>
      </c>
      <c r="J6278" s="18">
        <f t="shared" si="394"/>
        <v>779.39000000000044</v>
      </c>
      <c r="K6278" s="19" t="str">
        <f t="shared" si="392"/>
        <v>Jun-14</v>
      </c>
      <c r="L6278" s="20">
        <f t="shared" si="395"/>
        <v>6166</v>
      </c>
      <c r="M6278" s="21">
        <f t="shared" si="393"/>
        <v>0.12640123256568284</v>
      </c>
    </row>
    <row r="6279" spans="1:13" x14ac:dyDescent="0.3">
      <c r="A6279" s="129">
        <v>41817</v>
      </c>
      <c r="B6279" s="126" t="s">
        <v>46</v>
      </c>
      <c r="C6279" s="125">
        <v>17.399999999999999</v>
      </c>
      <c r="D6279" s="87" t="s">
        <v>31</v>
      </c>
      <c r="E6279" s="126" t="s">
        <v>1857</v>
      </c>
      <c r="F6279" s="127">
        <v>5.5</v>
      </c>
      <c r="G6279" s="70">
        <v>1</v>
      </c>
      <c r="H6279" s="69">
        <v>3</v>
      </c>
      <c r="I6279" s="79">
        <v>-1</v>
      </c>
      <c r="J6279" s="18">
        <f t="shared" si="394"/>
        <v>778.39000000000044</v>
      </c>
      <c r="K6279" s="19" t="str">
        <f t="shared" si="392"/>
        <v>Jun-14</v>
      </c>
      <c r="L6279" s="20">
        <f t="shared" si="395"/>
        <v>6167</v>
      </c>
      <c r="M6279" s="21">
        <f t="shared" si="393"/>
        <v>0.12621858277930931</v>
      </c>
    </row>
    <row r="6280" spans="1:13" x14ac:dyDescent="0.3">
      <c r="A6280" s="128">
        <v>41817</v>
      </c>
      <c r="B6280" s="87" t="s">
        <v>52</v>
      </c>
      <c r="C6280" s="114">
        <v>19.350000000000001</v>
      </c>
      <c r="D6280" s="87" t="s">
        <v>31</v>
      </c>
      <c r="E6280" s="87" t="s">
        <v>8994</v>
      </c>
      <c r="F6280" s="114">
        <v>6</v>
      </c>
      <c r="G6280" s="70">
        <v>1</v>
      </c>
      <c r="H6280" s="71" t="s">
        <v>6518</v>
      </c>
      <c r="I6280" s="63">
        <v>-1</v>
      </c>
      <c r="J6280" s="18">
        <f t="shared" si="394"/>
        <v>777.39000000000044</v>
      </c>
      <c r="K6280" s="19" t="str">
        <f t="shared" si="392"/>
        <v>Jun-14</v>
      </c>
      <c r="L6280" s="20">
        <f t="shared" si="395"/>
        <v>6168</v>
      </c>
      <c r="M6280" s="21">
        <f t="shared" si="393"/>
        <v>0.12603599221789891</v>
      </c>
    </row>
    <row r="6281" spans="1:13" x14ac:dyDescent="0.3">
      <c r="A6281" s="128">
        <v>41817</v>
      </c>
      <c r="B6281" s="87" t="s">
        <v>52</v>
      </c>
      <c r="C6281" s="114">
        <v>19.350000000000001</v>
      </c>
      <c r="D6281" s="87" t="s">
        <v>31</v>
      </c>
      <c r="E6281" s="87" t="s">
        <v>2442</v>
      </c>
      <c r="F6281" s="114">
        <v>5.5</v>
      </c>
      <c r="G6281" s="70">
        <v>1</v>
      </c>
      <c r="H6281" s="71" t="s">
        <v>6512</v>
      </c>
      <c r="I6281" s="63">
        <v>-1</v>
      </c>
      <c r="J6281" s="18">
        <f t="shared" si="394"/>
        <v>776.39000000000044</v>
      </c>
      <c r="K6281" s="19" t="str">
        <f t="shared" si="392"/>
        <v>Jun-14</v>
      </c>
      <c r="L6281" s="20">
        <f t="shared" si="395"/>
        <v>6169</v>
      </c>
      <c r="M6281" s="21">
        <f t="shared" si="393"/>
        <v>0.12585346085265042</v>
      </c>
    </row>
    <row r="6282" spans="1:13" x14ac:dyDescent="0.3">
      <c r="A6282" s="128">
        <v>41817</v>
      </c>
      <c r="B6282" s="87" t="s">
        <v>151</v>
      </c>
      <c r="C6282" s="114">
        <v>20.3</v>
      </c>
      <c r="D6282" s="87" t="s">
        <v>31</v>
      </c>
      <c r="E6282" s="87" t="s">
        <v>8995</v>
      </c>
      <c r="F6282" s="114">
        <v>5.5</v>
      </c>
      <c r="G6282" s="70">
        <v>1</v>
      </c>
      <c r="H6282" s="71" t="s">
        <v>6526</v>
      </c>
      <c r="I6282" s="63">
        <v>4.5</v>
      </c>
      <c r="J6282" s="18">
        <f t="shared" si="394"/>
        <v>780.89000000000044</v>
      </c>
      <c r="K6282" s="19" t="str">
        <f t="shared" si="392"/>
        <v>Jun-14</v>
      </c>
      <c r="L6282" s="20">
        <f t="shared" si="395"/>
        <v>6170</v>
      </c>
      <c r="M6282" s="21">
        <f t="shared" si="393"/>
        <v>0.12656239870340363</v>
      </c>
    </row>
    <row r="6283" spans="1:13" x14ac:dyDescent="0.3">
      <c r="A6283" s="128">
        <v>41817</v>
      </c>
      <c r="B6283" s="87" t="s">
        <v>137</v>
      </c>
      <c r="C6283" s="114">
        <v>21.2</v>
      </c>
      <c r="D6283" s="87" t="s">
        <v>31</v>
      </c>
      <c r="E6283" s="87" t="s">
        <v>1902</v>
      </c>
      <c r="F6283" s="114">
        <v>5</v>
      </c>
      <c r="G6283" s="70">
        <v>1</v>
      </c>
      <c r="H6283" s="71" t="s">
        <v>6512</v>
      </c>
      <c r="I6283" s="63">
        <v>-1</v>
      </c>
      <c r="J6283" s="18">
        <f t="shared" si="394"/>
        <v>779.89000000000044</v>
      </c>
      <c r="K6283" s="19" t="str">
        <f t="shared" si="392"/>
        <v>Jun-14</v>
      </c>
      <c r="L6283" s="20">
        <f t="shared" si="395"/>
        <v>6171</v>
      </c>
      <c r="M6283" s="21">
        <f t="shared" si="393"/>
        <v>0.12637984119267548</v>
      </c>
    </row>
    <row r="6284" spans="1:13" x14ac:dyDescent="0.3">
      <c r="A6284" s="112">
        <v>41818</v>
      </c>
      <c r="B6284" s="87" t="s">
        <v>137</v>
      </c>
      <c r="C6284" s="102">
        <v>0.58680555555555558</v>
      </c>
      <c r="D6284" s="87" t="s">
        <v>31</v>
      </c>
      <c r="E6284" s="87" t="s">
        <v>2107</v>
      </c>
      <c r="F6284" s="113">
        <v>4</v>
      </c>
      <c r="G6284" s="88">
        <v>1</v>
      </c>
      <c r="H6284" s="87" t="s">
        <v>33</v>
      </c>
      <c r="I6284" s="23">
        <v>-1</v>
      </c>
      <c r="J6284" s="18">
        <f t="shared" si="394"/>
        <v>778.89000000000044</v>
      </c>
      <c r="K6284" s="19" t="str">
        <f t="shared" si="392"/>
        <v>Jun-14</v>
      </c>
      <c r="L6284" s="20">
        <f t="shared" si="395"/>
        <v>6172</v>
      </c>
      <c r="M6284" s="21">
        <f t="shared" si="393"/>
        <v>0.12619734283862613</v>
      </c>
    </row>
    <row r="6285" spans="1:13" x14ac:dyDescent="0.3">
      <c r="A6285" s="112">
        <v>41818</v>
      </c>
      <c r="B6285" s="87" t="s">
        <v>52</v>
      </c>
      <c r="C6285" s="102">
        <v>0.71875</v>
      </c>
      <c r="D6285" s="87" t="s">
        <v>31</v>
      </c>
      <c r="E6285" s="87" t="s">
        <v>2108</v>
      </c>
      <c r="F6285" s="113">
        <v>3.75</v>
      </c>
      <c r="G6285" s="88">
        <v>1</v>
      </c>
      <c r="H6285" s="87" t="s">
        <v>33</v>
      </c>
      <c r="I6285" s="23">
        <v>-1</v>
      </c>
      <c r="J6285" s="18">
        <f t="shared" si="394"/>
        <v>777.89000000000044</v>
      </c>
      <c r="K6285" s="19" t="str">
        <f t="shared" si="392"/>
        <v>Jun-14</v>
      </c>
      <c r="L6285" s="20">
        <f t="shared" si="395"/>
        <v>6173</v>
      </c>
      <c r="M6285" s="21">
        <f t="shared" si="393"/>
        <v>0.12601490361250614</v>
      </c>
    </row>
    <row r="6286" spans="1:13" x14ac:dyDescent="0.3">
      <c r="A6286" s="112">
        <v>41818</v>
      </c>
      <c r="B6286" s="87" t="s">
        <v>44</v>
      </c>
      <c r="C6286" s="102">
        <v>0.81944444444444453</v>
      </c>
      <c r="D6286" s="87" t="s">
        <v>31</v>
      </c>
      <c r="E6286" s="87" t="s">
        <v>2109</v>
      </c>
      <c r="F6286" s="113">
        <v>4</v>
      </c>
      <c r="G6286" s="88">
        <v>1</v>
      </c>
      <c r="H6286" s="87" t="s">
        <v>33</v>
      </c>
      <c r="I6286" s="23">
        <v>-1</v>
      </c>
      <c r="J6286" s="18">
        <f t="shared" si="394"/>
        <v>776.89000000000044</v>
      </c>
      <c r="K6286" s="19" t="str">
        <f t="shared" si="392"/>
        <v>Jun-14</v>
      </c>
      <c r="L6286" s="20">
        <f t="shared" si="395"/>
        <v>6174</v>
      </c>
      <c r="M6286" s="21">
        <f t="shared" si="393"/>
        <v>0.12583252348558477</v>
      </c>
    </row>
    <row r="6287" spans="1:13" x14ac:dyDescent="0.3">
      <c r="A6287" s="112">
        <v>41818</v>
      </c>
      <c r="B6287" s="87" t="s">
        <v>44</v>
      </c>
      <c r="C6287" s="102">
        <v>0.84375</v>
      </c>
      <c r="D6287" s="87" t="s">
        <v>31</v>
      </c>
      <c r="E6287" s="87" t="s">
        <v>2110</v>
      </c>
      <c r="F6287" s="113">
        <v>3.5</v>
      </c>
      <c r="G6287" s="88">
        <v>1</v>
      </c>
      <c r="H6287" s="87" t="s">
        <v>42</v>
      </c>
      <c r="I6287" s="23">
        <v>2.5</v>
      </c>
      <c r="J6287" s="18">
        <f t="shared" si="394"/>
        <v>779.39000000000044</v>
      </c>
      <c r="K6287" s="19" t="str">
        <f t="shared" si="392"/>
        <v>Jun-14</v>
      </c>
      <c r="L6287" s="20">
        <f t="shared" si="395"/>
        <v>6175</v>
      </c>
      <c r="M6287" s="21">
        <f t="shared" si="393"/>
        <v>0.12621700404858308</v>
      </c>
    </row>
    <row r="6288" spans="1:13" x14ac:dyDescent="0.3">
      <c r="A6288" s="129">
        <v>41818</v>
      </c>
      <c r="B6288" s="126" t="s">
        <v>151</v>
      </c>
      <c r="C6288" s="125">
        <v>14.1</v>
      </c>
      <c r="D6288" s="87" t="s">
        <v>31</v>
      </c>
      <c r="E6288" s="126" t="s">
        <v>9002</v>
      </c>
      <c r="F6288" s="127">
        <v>6</v>
      </c>
      <c r="G6288" s="70">
        <v>1</v>
      </c>
      <c r="H6288" s="69">
        <v>1</v>
      </c>
      <c r="I6288" s="79">
        <v>5</v>
      </c>
      <c r="J6288" s="18">
        <f t="shared" si="394"/>
        <v>784.39000000000044</v>
      </c>
      <c r="K6288" s="19" t="str">
        <f t="shared" si="392"/>
        <v>Jun-14</v>
      </c>
      <c r="L6288" s="20">
        <f t="shared" si="395"/>
        <v>6176</v>
      </c>
      <c r="M6288" s="21">
        <f t="shared" si="393"/>
        <v>0.12700615284974101</v>
      </c>
    </row>
    <row r="6289" spans="1:13" x14ac:dyDescent="0.3">
      <c r="A6289" s="129">
        <v>41818</v>
      </c>
      <c r="B6289" s="126" t="s">
        <v>151</v>
      </c>
      <c r="C6289" s="125">
        <v>14.45</v>
      </c>
      <c r="D6289" s="87" t="s">
        <v>31</v>
      </c>
      <c r="E6289" s="126" t="s">
        <v>9003</v>
      </c>
      <c r="F6289" s="127">
        <v>5</v>
      </c>
      <c r="G6289" s="70">
        <v>1</v>
      </c>
      <c r="H6289" s="69">
        <v>3</v>
      </c>
      <c r="I6289" s="79">
        <v>-1</v>
      </c>
      <c r="J6289" s="18">
        <f t="shared" si="394"/>
        <v>783.39000000000044</v>
      </c>
      <c r="K6289" s="19" t="str">
        <f t="shared" si="392"/>
        <v>Jun-14</v>
      </c>
      <c r="L6289" s="20">
        <f t="shared" si="395"/>
        <v>6177</v>
      </c>
      <c r="M6289" s="21">
        <f t="shared" si="393"/>
        <v>0.12682370082564359</v>
      </c>
    </row>
    <row r="6290" spans="1:13" x14ac:dyDescent="0.3">
      <c r="A6290" s="129">
        <v>41818</v>
      </c>
      <c r="B6290" s="126" t="s">
        <v>52</v>
      </c>
      <c r="C6290" s="125">
        <v>14.55</v>
      </c>
      <c r="D6290" s="87" t="s">
        <v>31</v>
      </c>
      <c r="E6290" s="126" t="s">
        <v>9004</v>
      </c>
      <c r="F6290" s="127">
        <v>4.5</v>
      </c>
      <c r="G6290" s="70">
        <v>1</v>
      </c>
      <c r="H6290" s="69">
        <v>1</v>
      </c>
      <c r="I6290" s="79">
        <v>5.5</v>
      </c>
      <c r="J6290" s="18">
        <f t="shared" si="394"/>
        <v>788.89000000000044</v>
      </c>
      <c r="K6290" s="19" t="str">
        <f t="shared" si="392"/>
        <v>Jun-14</v>
      </c>
      <c r="L6290" s="20">
        <f t="shared" si="395"/>
        <v>6178</v>
      </c>
      <c r="M6290" s="21">
        <f t="shared" si="393"/>
        <v>0.12769342829394634</v>
      </c>
    </row>
    <row r="6291" spans="1:13" x14ac:dyDescent="0.3">
      <c r="A6291" s="129">
        <v>41818</v>
      </c>
      <c r="B6291" s="126" t="s">
        <v>59</v>
      </c>
      <c r="C6291" s="125">
        <v>15.4</v>
      </c>
      <c r="D6291" s="87" t="s">
        <v>31</v>
      </c>
      <c r="E6291" s="126" t="s">
        <v>1431</v>
      </c>
      <c r="F6291" s="127">
        <v>5</v>
      </c>
      <c r="G6291" s="70">
        <v>1</v>
      </c>
      <c r="H6291" s="69">
        <v>10</v>
      </c>
      <c r="I6291" s="79">
        <v>-1</v>
      </c>
      <c r="J6291" s="18">
        <f t="shared" si="394"/>
        <v>787.89000000000044</v>
      </c>
      <c r="K6291" s="19" t="str">
        <f t="shared" si="392"/>
        <v>Jun-14</v>
      </c>
      <c r="L6291" s="20">
        <f t="shared" si="395"/>
        <v>6179</v>
      </c>
      <c r="M6291" s="21">
        <f t="shared" si="393"/>
        <v>0.12751092409775053</v>
      </c>
    </row>
    <row r="6292" spans="1:13" x14ac:dyDescent="0.3">
      <c r="A6292" s="129">
        <v>41818</v>
      </c>
      <c r="B6292" s="126" t="s">
        <v>59</v>
      </c>
      <c r="C6292" s="125">
        <v>16.45</v>
      </c>
      <c r="D6292" s="87" t="s">
        <v>31</v>
      </c>
      <c r="E6292" s="126" t="s">
        <v>2080</v>
      </c>
      <c r="F6292" s="127">
        <v>6</v>
      </c>
      <c r="G6292" s="70">
        <v>0</v>
      </c>
      <c r="H6292" s="69" t="s">
        <v>6111</v>
      </c>
      <c r="I6292" s="79">
        <v>0</v>
      </c>
      <c r="J6292" s="18">
        <f t="shared" si="394"/>
        <v>787.89000000000044</v>
      </c>
      <c r="K6292" s="19" t="str">
        <f t="shared" si="392"/>
        <v>Jun-14</v>
      </c>
      <c r="L6292" s="20">
        <f t="shared" si="395"/>
        <v>6179</v>
      </c>
      <c r="M6292" s="21">
        <f t="shared" si="393"/>
        <v>0.12751092409775053</v>
      </c>
    </row>
    <row r="6293" spans="1:13" x14ac:dyDescent="0.3">
      <c r="A6293" s="129">
        <v>41818</v>
      </c>
      <c r="B6293" s="126" t="s">
        <v>59</v>
      </c>
      <c r="C6293" s="125">
        <v>17.2</v>
      </c>
      <c r="D6293" s="87" t="s">
        <v>31</v>
      </c>
      <c r="E6293" s="126" t="s">
        <v>1329</v>
      </c>
      <c r="F6293" s="127">
        <v>5.5</v>
      </c>
      <c r="G6293" s="70">
        <v>0</v>
      </c>
      <c r="H6293" s="69" t="s">
        <v>6111</v>
      </c>
      <c r="I6293" s="79">
        <v>0</v>
      </c>
      <c r="J6293" s="18">
        <f t="shared" si="394"/>
        <v>787.89000000000044</v>
      </c>
      <c r="K6293" s="19" t="str">
        <f t="shared" si="392"/>
        <v>Jun-14</v>
      </c>
      <c r="L6293" s="20">
        <f t="shared" si="395"/>
        <v>6179</v>
      </c>
      <c r="M6293" s="21">
        <f t="shared" si="393"/>
        <v>0.12751092409775053</v>
      </c>
    </row>
    <row r="6294" spans="1:13" x14ac:dyDescent="0.3">
      <c r="A6294" s="128">
        <v>41818</v>
      </c>
      <c r="B6294" s="87" t="s">
        <v>29</v>
      </c>
      <c r="C6294" s="114">
        <v>20.3</v>
      </c>
      <c r="D6294" s="87" t="s">
        <v>31</v>
      </c>
      <c r="E6294" s="87" t="s">
        <v>8924</v>
      </c>
      <c r="F6294" s="114">
        <v>5.5</v>
      </c>
      <c r="G6294" s="70">
        <v>1</v>
      </c>
      <c r="H6294" s="71" t="s">
        <v>6512</v>
      </c>
      <c r="I6294" s="63">
        <v>-1</v>
      </c>
      <c r="J6294" s="18">
        <f t="shared" si="394"/>
        <v>786.89000000000044</v>
      </c>
      <c r="K6294" s="19" t="str">
        <f t="shared" si="392"/>
        <v>Jun-14</v>
      </c>
      <c r="L6294" s="20">
        <f t="shared" si="395"/>
        <v>6180</v>
      </c>
      <c r="M6294" s="21">
        <f t="shared" si="393"/>
        <v>0.12732847896440136</v>
      </c>
    </row>
    <row r="6295" spans="1:13" x14ac:dyDescent="0.3">
      <c r="A6295" s="128">
        <v>41818</v>
      </c>
      <c r="B6295" s="87" t="s">
        <v>44</v>
      </c>
      <c r="C6295" s="114">
        <v>20.45</v>
      </c>
      <c r="D6295" s="87" t="s">
        <v>31</v>
      </c>
      <c r="E6295" s="87" t="s">
        <v>9000</v>
      </c>
      <c r="F6295" s="114">
        <v>4.5</v>
      </c>
      <c r="G6295" s="70">
        <v>1</v>
      </c>
      <c r="H6295" s="71" t="s">
        <v>6512</v>
      </c>
      <c r="I6295" s="63">
        <v>-1</v>
      </c>
      <c r="J6295" s="18">
        <f t="shared" si="394"/>
        <v>785.89000000000044</v>
      </c>
      <c r="K6295" s="19" t="str">
        <f t="shared" si="392"/>
        <v>Jun-14</v>
      </c>
      <c r="L6295" s="20">
        <f t="shared" si="395"/>
        <v>6181</v>
      </c>
      <c r="M6295" s="21">
        <f t="shared" si="393"/>
        <v>0.12714609286523224</v>
      </c>
    </row>
    <row r="6296" spans="1:13" x14ac:dyDescent="0.3">
      <c r="A6296" s="128">
        <v>41818</v>
      </c>
      <c r="B6296" s="87" t="s">
        <v>29</v>
      </c>
      <c r="C6296" s="114">
        <v>21</v>
      </c>
      <c r="D6296" s="87" t="s">
        <v>31</v>
      </c>
      <c r="E6296" s="87" t="s">
        <v>9001</v>
      </c>
      <c r="F6296" s="114">
        <v>5.5</v>
      </c>
      <c r="G6296" s="70">
        <v>1</v>
      </c>
      <c r="H6296" s="71" t="s">
        <v>6526</v>
      </c>
      <c r="I6296" s="63">
        <v>4.5</v>
      </c>
      <c r="J6296" s="18">
        <f t="shared" si="394"/>
        <v>790.39000000000044</v>
      </c>
      <c r="K6296" s="19" t="str">
        <f t="shared" si="392"/>
        <v>Jun-14</v>
      </c>
      <c r="L6296" s="20">
        <f t="shared" si="395"/>
        <v>6182</v>
      </c>
      <c r="M6296" s="21">
        <f t="shared" si="393"/>
        <v>0.1278534454868975</v>
      </c>
    </row>
    <row r="6297" spans="1:13" x14ac:dyDescent="0.3">
      <c r="A6297" s="112">
        <v>41820</v>
      </c>
      <c r="B6297" s="87" t="s">
        <v>48</v>
      </c>
      <c r="C6297" s="102">
        <v>0.60416666666666663</v>
      </c>
      <c r="D6297" s="87" t="s">
        <v>31</v>
      </c>
      <c r="E6297" s="87" t="s">
        <v>2111</v>
      </c>
      <c r="F6297" s="113">
        <v>2.75</v>
      </c>
      <c r="G6297" s="88">
        <v>1</v>
      </c>
      <c r="H6297" s="87" t="s">
        <v>33</v>
      </c>
      <c r="I6297" s="23">
        <v>-1</v>
      </c>
      <c r="J6297" s="18">
        <f t="shared" si="394"/>
        <v>789.39000000000044</v>
      </c>
      <c r="K6297" s="19" t="str">
        <f t="shared" si="392"/>
        <v>Jun-14</v>
      </c>
      <c r="L6297" s="20">
        <f t="shared" si="395"/>
        <v>6183</v>
      </c>
      <c r="M6297" s="21">
        <f t="shared" si="393"/>
        <v>0.1276710334788938</v>
      </c>
    </row>
    <row r="6298" spans="1:13" x14ac:dyDescent="0.3">
      <c r="A6298" s="112">
        <v>41820</v>
      </c>
      <c r="B6298" s="87" t="s">
        <v>30</v>
      </c>
      <c r="C6298" s="102">
        <v>0.65625</v>
      </c>
      <c r="D6298" s="87" t="s">
        <v>31</v>
      </c>
      <c r="E6298" s="87" t="s">
        <v>2112</v>
      </c>
      <c r="F6298" s="113">
        <v>4</v>
      </c>
      <c r="G6298" s="88">
        <v>1</v>
      </c>
      <c r="H6298" s="87" t="s">
        <v>33</v>
      </c>
      <c r="I6298" s="23">
        <v>-1</v>
      </c>
      <c r="J6298" s="18">
        <f t="shared" si="394"/>
        <v>788.39000000000044</v>
      </c>
      <c r="K6298" s="19" t="str">
        <f t="shared" si="392"/>
        <v>Jun-14</v>
      </c>
      <c r="L6298" s="20">
        <f t="shared" si="395"/>
        <v>6184</v>
      </c>
      <c r="M6298" s="21">
        <f t="shared" si="393"/>
        <v>0.12748868046571804</v>
      </c>
    </row>
    <row r="6299" spans="1:13" x14ac:dyDescent="0.3">
      <c r="A6299" s="112">
        <v>41820</v>
      </c>
      <c r="B6299" s="87" t="s">
        <v>30</v>
      </c>
      <c r="C6299" s="102">
        <v>0.69791666666666663</v>
      </c>
      <c r="D6299" s="87" t="s">
        <v>31</v>
      </c>
      <c r="E6299" s="87" t="s">
        <v>2114</v>
      </c>
      <c r="F6299" s="113">
        <v>4</v>
      </c>
      <c r="G6299" s="88">
        <v>1</v>
      </c>
      <c r="H6299" s="87" t="s">
        <v>33</v>
      </c>
      <c r="I6299" s="23">
        <v>-1</v>
      </c>
      <c r="J6299" s="18">
        <f t="shared" si="394"/>
        <v>787.39000000000044</v>
      </c>
      <c r="K6299" s="19" t="str">
        <f t="shared" si="392"/>
        <v>Jun-14</v>
      </c>
      <c r="L6299" s="20">
        <f t="shared" si="395"/>
        <v>6185</v>
      </c>
      <c r="M6299" s="21">
        <f t="shared" si="393"/>
        <v>0.12730638641875514</v>
      </c>
    </row>
    <row r="6300" spans="1:13" x14ac:dyDescent="0.3">
      <c r="A6300" s="112">
        <v>41820</v>
      </c>
      <c r="B6300" s="87" t="s">
        <v>30</v>
      </c>
      <c r="C6300" s="102">
        <v>0.69791666666666663</v>
      </c>
      <c r="D6300" s="87" t="s">
        <v>31</v>
      </c>
      <c r="E6300" s="87" t="s">
        <v>2113</v>
      </c>
      <c r="F6300" s="113">
        <v>3.25</v>
      </c>
      <c r="G6300" s="88">
        <v>1</v>
      </c>
      <c r="H6300" s="87" t="s">
        <v>33</v>
      </c>
      <c r="I6300" s="23">
        <v>-1</v>
      </c>
      <c r="J6300" s="18">
        <f t="shared" si="394"/>
        <v>786.39000000000044</v>
      </c>
      <c r="K6300" s="19" t="str">
        <f t="shared" si="392"/>
        <v>Jun-14</v>
      </c>
      <c r="L6300" s="20">
        <f t="shared" si="395"/>
        <v>6186</v>
      </c>
      <c r="M6300" s="21">
        <f t="shared" si="393"/>
        <v>0.12712415130940841</v>
      </c>
    </row>
    <row r="6301" spans="1:13" x14ac:dyDescent="0.3">
      <c r="A6301" s="112">
        <v>41820</v>
      </c>
      <c r="B6301" s="87" t="s">
        <v>48</v>
      </c>
      <c r="C6301" s="102">
        <v>0.70833333333333337</v>
      </c>
      <c r="D6301" s="87" t="s">
        <v>31</v>
      </c>
      <c r="E6301" s="87" t="s">
        <v>2115</v>
      </c>
      <c r="F6301" s="113">
        <v>3</v>
      </c>
      <c r="G6301" s="88">
        <v>1</v>
      </c>
      <c r="H6301" s="87" t="s">
        <v>33</v>
      </c>
      <c r="I6301" s="23">
        <v>-1</v>
      </c>
      <c r="J6301" s="18">
        <f t="shared" si="394"/>
        <v>785.39000000000044</v>
      </c>
      <c r="K6301" s="19" t="str">
        <f t="shared" si="392"/>
        <v>Jun-14</v>
      </c>
      <c r="L6301" s="20">
        <f t="shared" si="395"/>
        <v>6187</v>
      </c>
      <c r="M6301" s="21">
        <f t="shared" si="393"/>
        <v>0.1269419751090998</v>
      </c>
    </row>
    <row r="6302" spans="1:13" x14ac:dyDescent="0.3">
      <c r="A6302" s="112">
        <v>41820</v>
      </c>
      <c r="B6302" s="87" t="s">
        <v>59</v>
      </c>
      <c r="C6302" s="102">
        <v>0.79166666666666663</v>
      </c>
      <c r="D6302" s="87" t="s">
        <v>31</v>
      </c>
      <c r="E6302" s="87" t="s">
        <v>2116</v>
      </c>
      <c r="F6302" s="113">
        <v>3</v>
      </c>
      <c r="G6302" s="88">
        <v>1</v>
      </c>
      <c r="H6302" s="87" t="s">
        <v>42</v>
      </c>
      <c r="I6302" s="23">
        <v>2</v>
      </c>
      <c r="J6302" s="18">
        <f t="shared" si="394"/>
        <v>787.39000000000044</v>
      </c>
      <c r="K6302" s="19" t="str">
        <f t="shared" si="392"/>
        <v>Jun-14</v>
      </c>
      <c r="L6302" s="20">
        <f t="shared" si="395"/>
        <v>6188</v>
      </c>
      <c r="M6302" s="21">
        <f t="shared" si="393"/>
        <v>0.12724466709760834</v>
      </c>
    </row>
    <row r="6303" spans="1:13" x14ac:dyDescent="0.3">
      <c r="A6303" s="128">
        <v>41820</v>
      </c>
      <c r="B6303" s="87" t="s">
        <v>145</v>
      </c>
      <c r="C6303" s="114">
        <v>20.45</v>
      </c>
      <c r="D6303" s="87" t="s">
        <v>31</v>
      </c>
      <c r="E6303" s="87" t="s">
        <v>2422</v>
      </c>
      <c r="F6303" s="114">
        <v>4.33</v>
      </c>
      <c r="G6303" s="70">
        <v>1</v>
      </c>
      <c r="H6303" s="71" t="s">
        <v>6518</v>
      </c>
      <c r="I6303" s="63">
        <v>-1</v>
      </c>
      <c r="J6303" s="18">
        <f t="shared" si="394"/>
        <v>786.39000000000044</v>
      </c>
      <c r="K6303" s="19" t="str">
        <f t="shared" si="392"/>
        <v>Jun-14</v>
      </c>
      <c r="L6303" s="20">
        <f t="shared" si="395"/>
        <v>6189</v>
      </c>
      <c r="M6303" s="21">
        <f t="shared" si="393"/>
        <v>0.12706253029568595</v>
      </c>
    </row>
    <row r="6304" spans="1:13" x14ac:dyDescent="0.3">
      <c r="A6304" s="112">
        <v>41821</v>
      </c>
      <c r="B6304" s="87" t="s">
        <v>38</v>
      </c>
      <c r="C6304" s="102">
        <v>0.60416666666666663</v>
      </c>
      <c r="D6304" s="87" t="s">
        <v>31</v>
      </c>
      <c r="E6304" s="87" t="s">
        <v>2117</v>
      </c>
      <c r="F6304" s="113">
        <v>3.5</v>
      </c>
      <c r="G6304" s="88">
        <v>1</v>
      </c>
      <c r="H6304" s="87" t="s">
        <v>33</v>
      </c>
      <c r="I6304" s="23">
        <v>-1</v>
      </c>
      <c r="J6304" s="18">
        <f t="shared" si="394"/>
        <v>785.39000000000044</v>
      </c>
      <c r="K6304" s="19" t="str">
        <f t="shared" si="392"/>
        <v>Jul-14</v>
      </c>
      <c r="L6304" s="20">
        <f t="shared" si="395"/>
        <v>6190</v>
      </c>
      <c r="M6304" s="21">
        <f t="shared" si="393"/>
        <v>0.12688045234248796</v>
      </c>
    </row>
    <row r="6305" spans="1:13" x14ac:dyDescent="0.3">
      <c r="A6305" s="112">
        <v>41821</v>
      </c>
      <c r="B6305" s="87" t="s">
        <v>134</v>
      </c>
      <c r="C6305" s="102">
        <v>0.63541666666666663</v>
      </c>
      <c r="D6305" s="87" t="s">
        <v>31</v>
      </c>
      <c r="E6305" s="87" t="s">
        <v>2118</v>
      </c>
      <c r="F6305" s="113">
        <v>4</v>
      </c>
      <c r="G6305" s="88">
        <v>1</v>
      </c>
      <c r="H6305" s="87" t="s">
        <v>33</v>
      </c>
      <c r="I6305" s="23">
        <v>-1</v>
      </c>
      <c r="J6305" s="18">
        <f t="shared" si="394"/>
        <v>784.39000000000044</v>
      </c>
      <c r="K6305" s="19" t="str">
        <f t="shared" si="392"/>
        <v>Jul-14</v>
      </c>
      <c r="L6305" s="20">
        <f t="shared" si="395"/>
        <v>6191</v>
      </c>
      <c r="M6305" s="21">
        <f t="shared" si="393"/>
        <v>0.12669843320949772</v>
      </c>
    </row>
    <row r="6306" spans="1:13" x14ac:dyDescent="0.3">
      <c r="A6306" s="112">
        <v>41821</v>
      </c>
      <c r="B6306" s="87" t="s">
        <v>38</v>
      </c>
      <c r="C6306" s="102">
        <v>0.66666666666666663</v>
      </c>
      <c r="D6306" s="87" t="s">
        <v>31</v>
      </c>
      <c r="E6306" s="87" t="s">
        <v>2119</v>
      </c>
      <c r="F6306" s="113">
        <v>3</v>
      </c>
      <c r="G6306" s="88">
        <v>1</v>
      </c>
      <c r="H6306" s="87" t="s">
        <v>33</v>
      </c>
      <c r="I6306" s="23">
        <v>-1</v>
      </c>
      <c r="J6306" s="18">
        <f t="shared" si="394"/>
        <v>783.39000000000044</v>
      </c>
      <c r="K6306" s="19" t="str">
        <f t="shared" si="392"/>
        <v>Jul-14</v>
      </c>
      <c r="L6306" s="20">
        <f t="shared" si="395"/>
        <v>6192</v>
      </c>
      <c r="M6306" s="21">
        <f t="shared" si="393"/>
        <v>0.12651647286821713</v>
      </c>
    </row>
    <row r="6307" spans="1:13" x14ac:dyDescent="0.3">
      <c r="A6307" s="112">
        <v>41821</v>
      </c>
      <c r="B6307" s="87" t="s">
        <v>38</v>
      </c>
      <c r="C6307" s="102">
        <v>0.72916666666666663</v>
      </c>
      <c r="D6307" s="87" t="s">
        <v>31</v>
      </c>
      <c r="E6307" s="87" t="s">
        <v>1356</v>
      </c>
      <c r="F6307" s="113">
        <v>3.25</v>
      </c>
      <c r="G6307" s="88">
        <v>1</v>
      </c>
      <c r="H6307" s="87" t="s">
        <v>33</v>
      </c>
      <c r="I6307" s="23">
        <v>-1</v>
      </c>
      <c r="J6307" s="18">
        <f t="shared" si="394"/>
        <v>782.39000000000044</v>
      </c>
      <c r="K6307" s="19" t="str">
        <f t="shared" si="392"/>
        <v>Jul-14</v>
      </c>
      <c r="L6307" s="20">
        <f t="shared" si="395"/>
        <v>6193</v>
      </c>
      <c r="M6307" s="21">
        <f t="shared" si="393"/>
        <v>0.1263345712901664</v>
      </c>
    </row>
    <row r="6308" spans="1:13" x14ac:dyDescent="0.3">
      <c r="A6308" s="128">
        <v>41821</v>
      </c>
      <c r="B6308" s="87" t="s">
        <v>146</v>
      </c>
      <c r="C6308" s="114">
        <v>19</v>
      </c>
      <c r="D6308" s="87" t="s">
        <v>31</v>
      </c>
      <c r="E6308" s="87" t="s">
        <v>9005</v>
      </c>
      <c r="F6308" s="114">
        <v>6</v>
      </c>
      <c r="G6308" s="70">
        <v>1</v>
      </c>
      <c r="H6308" s="71" t="s">
        <v>6512</v>
      </c>
      <c r="I6308" s="63">
        <v>-1</v>
      </c>
      <c r="J6308" s="18">
        <f t="shared" si="394"/>
        <v>781.39000000000044</v>
      </c>
      <c r="K6308" s="19" t="str">
        <f t="shared" si="392"/>
        <v>Jul-14</v>
      </c>
      <c r="L6308" s="20">
        <f t="shared" si="395"/>
        <v>6194</v>
      </c>
      <c r="M6308" s="21">
        <f t="shared" si="393"/>
        <v>0.12615272844688416</v>
      </c>
    </row>
    <row r="6309" spans="1:13" x14ac:dyDescent="0.3">
      <c r="A6309" s="128">
        <v>41821</v>
      </c>
      <c r="B6309" s="87" t="s">
        <v>56</v>
      </c>
      <c r="C6309" s="114">
        <v>20.100000000000001</v>
      </c>
      <c r="D6309" s="87" t="s">
        <v>31</v>
      </c>
      <c r="E6309" s="87" t="s">
        <v>717</v>
      </c>
      <c r="F6309" s="114">
        <v>4.5</v>
      </c>
      <c r="G6309" s="70">
        <v>1</v>
      </c>
      <c r="H6309" s="71" t="s">
        <v>6518</v>
      </c>
      <c r="I6309" s="63">
        <v>-1</v>
      </c>
      <c r="J6309" s="18">
        <f t="shared" si="394"/>
        <v>780.39000000000044</v>
      </c>
      <c r="K6309" s="19" t="str">
        <f t="shared" si="392"/>
        <v>Jul-14</v>
      </c>
      <c r="L6309" s="20">
        <f t="shared" si="395"/>
        <v>6195</v>
      </c>
      <c r="M6309" s="21">
        <f t="shared" si="393"/>
        <v>0.12597094430992742</v>
      </c>
    </row>
    <row r="6310" spans="1:13" x14ac:dyDescent="0.3">
      <c r="A6310" s="128">
        <v>41821</v>
      </c>
      <c r="B6310" s="87" t="s">
        <v>56</v>
      </c>
      <c r="C6310" s="114">
        <v>20.100000000000001</v>
      </c>
      <c r="D6310" s="87" t="s">
        <v>31</v>
      </c>
      <c r="E6310" s="87" t="s">
        <v>9006</v>
      </c>
      <c r="F6310" s="114">
        <v>6</v>
      </c>
      <c r="G6310" s="70">
        <v>1</v>
      </c>
      <c r="H6310" s="71" t="s">
        <v>6526</v>
      </c>
      <c r="I6310" s="63">
        <v>5.5</v>
      </c>
      <c r="J6310" s="18">
        <f t="shared" si="394"/>
        <v>785.89000000000044</v>
      </c>
      <c r="K6310" s="19" t="str">
        <f t="shared" si="392"/>
        <v>Jul-14</v>
      </c>
      <c r="L6310" s="20">
        <f t="shared" si="395"/>
        <v>6196</v>
      </c>
      <c r="M6310" s="21">
        <f t="shared" si="393"/>
        <v>0.12683828276307302</v>
      </c>
    </row>
    <row r="6311" spans="1:13" x14ac:dyDescent="0.3">
      <c r="A6311" s="128">
        <v>41821</v>
      </c>
      <c r="B6311" s="87" t="s">
        <v>56</v>
      </c>
      <c r="C6311" s="114">
        <v>21.1</v>
      </c>
      <c r="D6311" s="87" t="s">
        <v>31</v>
      </c>
      <c r="E6311" s="87" t="s">
        <v>8967</v>
      </c>
      <c r="F6311" s="114">
        <v>4.33</v>
      </c>
      <c r="G6311" s="70">
        <v>1</v>
      </c>
      <c r="H6311" s="71" t="s">
        <v>6526</v>
      </c>
      <c r="I6311" s="63">
        <v>3.33</v>
      </c>
      <c r="J6311" s="18">
        <f t="shared" si="394"/>
        <v>789.22000000000048</v>
      </c>
      <c r="K6311" s="19" t="str">
        <f t="shared" si="392"/>
        <v>Jul-14</v>
      </c>
      <c r="L6311" s="20">
        <f t="shared" si="395"/>
        <v>6197</v>
      </c>
      <c r="M6311" s="21">
        <f t="shared" si="393"/>
        <v>0.1273551718573504</v>
      </c>
    </row>
    <row r="6312" spans="1:13" x14ac:dyDescent="0.3">
      <c r="A6312" s="112">
        <v>41822</v>
      </c>
      <c r="B6312" s="87" t="s">
        <v>41</v>
      </c>
      <c r="C6312" s="102">
        <v>0.65972222222222221</v>
      </c>
      <c r="D6312" s="87" t="s">
        <v>31</v>
      </c>
      <c r="E6312" s="87" t="s">
        <v>2120</v>
      </c>
      <c r="F6312" s="113">
        <v>4</v>
      </c>
      <c r="G6312" s="88">
        <v>1</v>
      </c>
      <c r="H6312" s="87" t="s">
        <v>33</v>
      </c>
      <c r="I6312" s="23">
        <v>-1</v>
      </c>
      <c r="J6312" s="18">
        <f t="shared" si="394"/>
        <v>788.22000000000048</v>
      </c>
      <c r="K6312" s="19" t="str">
        <f t="shared" si="392"/>
        <v>Jul-14</v>
      </c>
      <c r="L6312" s="20">
        <f t="shared" si="395"/>
        <v>6198</v>
      </c>
      <c r="M6312" s="21">
        <f t="shared" si="393"/>
        <v>0.12717328170377548</v>
      </c>
    </row>
    <row r="6313" spans="1:13" x14ac:dyDescent="0.3">
      <c r="A6313" s="112">
        <v>41822</v>
      </c>
      <c r="B6313" s="87" t="s">
        <v>39</v>
      </c>
      <c r="C6313" s="102">
        <v>0.67361111111111116</v>
      </c>
      <c r="D6313" s="87" t="s">
        <v>31</v>
      </c>
      <c r="E6313" s="87" t="s">
        <v>2121</v>
      </c>
      <c r="F6313" s="113">
        <v>4</v>
      </c>
      <c r="G6313" s="88">
        <v>1</v>
      </c>
      <c r="H6313" s="87" t="s">
        <v>33</v>
      </c>
      <c r="I6313" s="23">
        <v>-1</v>
      </c>
      <c r="J6313" s="18">
        <f t="shared" si="394"/>
        <v>787.22000000000048</v>
      </c>
      <c r="K6313" s="19" t="str">
        <f t="shared" si="392"/>
        <v>Jul-14</v>
      </c>
      <c r="L6313" s="20">
        <f t="shared" si="395"/>
        <v>6199</v>
      </c>
      <c r="M6313" s="21">
        <f t="shared" si="393"/>
        <v>0.12699145023390876</v>
      </c>
    </row>
    <row r="6314" spans="1:13" x14ac:dyDescent="0.3">
      <c r="A6314" s="112">
        <v>41822</v>
      </c>
      <c r="B6314" s="87" t="s">
        <v>61</v>
      </c>
      <c r="C6314" s="102">
        <v>0.6875</v>
      </c>
      <c r="D6314" s="87" t="s">
        <v>31</v>
      </c>
      <c r="E6314" s="87" t="s">
        <v>2122</v>
      </c>
      <c r="F6314" s="113">
        <v>2.88</v>
      </c>
      <c r="G6314" s="88">
        <v>1</v>
      </c>
      <c r="H6314" s="87" t="s">
        <v>33</v>
      </c>
      <c r="I6314" s="23">
        <v>-1</v>
      </c>
      <c r="J6314" s="18">
        <f t="shared" si="394"/>
        <v>786.22000000000048</v>
      </c>
      <c r="K6314" s="19" t="str">
        <f t="shared" si="392"/>
        <v>Jul-14</v>
      </c>
      <c r="L6314" s="20">
        <f t="shared" si="395"/>
        <v>6200</v>
      </c>
      <c r="M6314" s="21">
        <f t="shared" si="393"/>
        <v>0.12680967741935492</v>
      </c>
    </row>
    <row r="6315" spans="1:13" x14ac:dyDescent="0.3">
      <c r="A6315" s="112">
        <v>41822</v>
      </c>
      <c r="B6315" s="87" t="s">
        <v>43</v>
      </c>
      <c r="C6315" s="102">
        <v>0.84722222222222221</v>
      </c>
      <c r="D6315" s="87" t="s">
        <v>31</v>
      </c>
      <c r="E6315" s="87" t="s">
        <v>1291</v>
      </c>
      <c r="F6315" s="113">
        <v>3</v>
      </c>
      <c r="G6315" s="88">
        <v>1</v>
      </c>
      <c r="H6315" s="87" t="s">
        <v>33</v>
      </c>
      <c r="I6315" s="23">
        <v>-1</v>
      </c>
      <c r="J6315" s="18">
        <f t="shared" si="394"/>
        <v>785.22000000000048</v>
      </c>
      <c r="K6315" s="19" t="str">
        <f t="shared" si="392"/>
        <v>Jul-14</v>
      </c>
      <c r="L6315" s="20">
        <f t="shared" si="395"/>
        <v>6201</v>
      </c>
      <c r="M6315" s="21">
        <f t="shared" si="393"/>
        <v>0.12662796323173689</v>
      </c>
    </row>
    <row r="6316" spans="1:13" x14ac:dyDescent="0.3">
      <c r="A6316" s="112">
        <v>41822</v>
      </c>
      <c r="B6316" s="87" t="s">
        <v>130</v>
      </c>
      <c r="C6316" s="102">
        <v>0.86111111111111116</v>
      </c>
      <c r="D6316" s="87" t="s">
        <v>31</v>
      </c>
      <c r="E6316" s="87" t="s">
        <v>2123</v>
      </c>
      <c r="F6316" s="113">
        <v>4</v>
      </c>
      <c r="G6316" s="88">
        <v>1</v>
      </c>
      <c r="H6316" s="87" t="s">
        <v>33</v>
      </c>
      <c r="I6316" s="23">
        <v>-1</v>
      </c>
      <c r="J6316" s="18">
        <f t="shared" si="394"/>
        <v>784.22000000000048</v>
      </c>
      <c r="K6316" s="19" t="str">
        <f t="shared" si="392"/>
        <v>Jul-14</v>
      </c>
      <c r="L6316" s="20">
        <f t="shared" si="395"/>
        <v>6202</v>
      </c>
      <c r="M6316" s="21">
        <f t="shared" si="393"/>
        <v>0.12644630764269599</v>
      </c>
    </row>
    <row r="6317" spans="1:13" x14ac:dyDescent="0.3">
      <c r="A6317" s="129">
        <v>41822</v>
      </c>
      <c r="B6317" s="126" t="s">
        <v>41</v>
      </c>
      <c r="C6317" s="125">
        <v>14.2</v>
      </c>
      <c r="D6317" s="87" t="s">
        <v>31</v>
      </c>
      <c r="E6317" s="126" t="s">
        <v>9008</v>
      </c>
      <c r="F6317" s="127">
        <v>5</v>
      </c>
      <c r="G6317" s="70">
        <v>1</v>
      </c>
      <c r="H6317" s="69">
        <v>6</v>
      </c>
      <c r="I6317" s="79">
        <v>-1</v>
      </c>
      <c r="J6317" s="18">
        <f t="shared" si="394"/>
        <v>783.22000000000048</v>
      </c>
      <c r="K6317" s="19" t="str">
        <f t="shared" si="392"/>
        <v>Jul-14</v>
      </c>
      <c r="L6317" s="20">
        <f t="shared" si="395"/>
        <v>6203</v>
      </c>
      <c r="M6317" s="21">
        <f t="shared" si="393"/>
        <v>0.12626471062389175</v>
      </c>
    </row>
    <row r="6318" spans="1:13" x14ac:dyDescent="0.3">
      <c r="A6318" s="129">
        <v>41822</v>
      </c>
      <c r="B6318" s="126" t="s">
        <v>41</v>
      </c>
      <c r="C6318" s="125">
        <v>15.2</v>
      </c>
      <c r="D6318" s="87" t="s">
        <v>31</v>
      </c>
      <c r="E6318" s="126" t="s">
        <v>9009</v>
      </c>
      <c r="F6318" s="127">
        <v>6</v>
      </c>
      <c r="G6318" s="70">
        <v>1</v>
      </c>
      <c r="H6318" s="69">
        <v>4</v>
      </c>
      <c r="I6318" s="79">
        <v>-1</v>
      </c>
      <c r="J6318" s="18">
        <f t="shared" si="394"/>
        <v>782.22000000000048</v>
      </c>
      <c r="K6318" s="19" t="str">
        <f t="shared" si="392"/>
        <v>Jul-14</v>
      </c>
      <c r="L6318" s="20">
        <f t="shared" si="395"/>
        <v>6204</v>
      </c>
      <c r="M6318" s="21">
        <f t="shared" si="393"/>
        <v>0.12608317214700202</v>
      </c>
    </row>
    <row r="6319" spans="1:13" x14ac:dyDescent="0.3">
      <c r="A6319" s="129">
        <v>41822</v>
      </c>
      <c r="B6319" s="126" t="s">
        <v>61</v>
      </c>
      <c r="C6319" s="125">
        <v>15.3</v>
      </c>
      <c r="D6319" s="87" t="s">
        <v>31</v>
      </c>
      <c r="E6319" s="126" t="s">
        <v>9010</v>
      </c>
      <c r="F6319" s="127">
        <v>5</v>
      </c>
      <c r="G6319" s="70">
        <v>1</v>
      </c>
      <c r="H6319" s="69">
        <v>3</v>
      </c>
      <c r="I6319" s="79">
        <v>-1</v>
      </c>
      <c r="J6319" s="18">
        <f t="shared" si="394"/>
        <v>781.22000000000048</v>
      </c>
      <c r="K6319" s="19" t="str">
        <f t="shared" si="392"/>
        <v>Jul-14</v>
      </c>
      <c r="L6319" s="20">
        <f t="shared" si="395"/>
        <v>6205</v>
      </c>
      <c r="M6319" s="21">
        <f t="shared" si="393"/>
        <v>0.12590169218372288</v>
      </c>
    </row>
    <row r="6320" spans="1:13" x14ac:dyDescent="0.3">
      <c r="A6320" s="128">
        <v>41822</v>
      </c>
      <c r="B6320" s="87" t="s">
        <v>43</v>
      </c>
      <c r="C6320" s="114">
        <v>17.5</v>
      </c>
      <c r="D6320" s="87" t="s">
        <v>31</v>
      </c>
      <c r="E6320" s="87" t="s">
        <v>9007</v>
      </c>
      <c r="F6320" s="114">
        <v>4.5</v>
      </c>
      <c r="G6320" s="70">
        <v>1</v>
      </c>
      <c r="H6320" s="71" t="s">
        <v>6512</v>
      </c>
      <c r="I6320" s="63">
        <v>-1</v>
      </c>
      <c r="J6320" s="18">
        <f t="shared" si="394"/>
        <v>780.22000000000048</v>
      </c>
      <c r="K6320" s="19" t="str">
        <f t="shared" si="392"/>
        <v>Jul-14</v>
      </c>
      <c r="L6320" s="20">
        <f t="shared" si="395"/>
        <v>6206</v>
      </c>
      <c r="M6320" s="21">
        <f t="shared" si="393"/>
        <v>0.12572027070576869</v>
      </c>
    </row>
    <row r="6321" spans="1:13" x14ac:dyDescent="0.3">
      <c r="A6321" s="128">
        <v>41822</v>
      </c>
      <c r="B6321" s="87" t="s">
        <v>43</v>
      </c>
      <c r="C6321" s="114">
        <v>20.2</v>
      </c>
      <c r="D6321" s="87" t="s">
        <v>31</v>
      </c>
      <c r="E6321" s="87" t="s">
        <v>7138</v>
      </c>
      <c r="F6321" s="114">
        <v>5.5</v>
      </c>
      <c r="G6321" s="70">
        <v>1</v>
      </c>
      <c r="H6321" s="71" t="s">
        <v>6526</v>
      </c>
      <c r="I6321" s="63">
        <v>4.5</v>
      </c>
      <c r="J6321" s="18">
        <f t="shared" si="394"/>
        <v>784.72000000000048</v>
      </c>
      <c r="K6321" s="19" t="str">
        <f t="shared" si="392"/>
        <v>Jul-14</v>
      </c>
      <c r="L6321" s="20">
        <f t="shared" si="395"/>
        <v>6207</v>
      </c>
      <c r="M6321" s="21">
        <f t="shared" si="393"/>
        <v>0.12642500402771073</v>
      </c>
    </row>
    <row r="6322" spans="1:13" x14ac:dyDescent="0.3">
      <c r="A6322" s="128">
        <v>41822</v>
      </c>
      <c r="B6322" s="87" t="s">
        <v>130</v>
      </c>
      <c r="C6322" s="114">
        <v>20.399999999999999</v>
      </c>
      <c r="D6322" s="87" t="s">
        <v>31</v>
      </c>
      <c r="E6322" s="87" t="s">
        <v>1392</v>
      </c>
      <c r="F6322" s="114">
        <v>4.5</v>
      </c>
      <c r="G6322" s="70">
        <v>1</v>
      </c>
      <c r="H6322" s="71" t="s">
        <v>6512</v>
      </c>
      <c r="I6322" s="63">
        <v>-1</v>
      </c>
      <c r="J6322" s="18">
        <f t="shared" si="394"/>
        <v>783.72000000000048</v>
      </c>
      <c r="K6322" s="19" t="str">
        <f t="shared" si="392"/>
        <v>Jul-14</v>
      </c>
      <c r="L6322" s="20">
        <f t="shared" si="395"/>
        <v>6208</v>
      </c>
      <c r="M6322" s="21">
        <f t="shared" si="393"/>
        <v>0.12624355670103102</v>
      </c>
    </row>
    <row r="6323" spans="1:13" x14ac:dyDescent="0.3">
      <c r="A6323" s="128">
        <v>41822</v>
      </c>
      <c r="B6323" s="87" t="s">
        <v>43</v>
      </c>
      <c r="C6323" s="114">
        <v>21.2</v>
      </c>
      <c r="D6323" s="87" t="s">
        <v>31</v>
      </c>
      <c r="E6323" s="87" t="s">
        <v>1437</v>
      </c>
      <c r="F6323" s="114">
        <v>6</v>
      </c>
      <c r="G6323" s="70">
        <v>1</v>
      </c>
      <c r="H6323" s="71" t="s">
        <v>6518</v>
      </c>
      <c r="I6323" s="63">
        <v>-1</v>
      </c>
      <c r="J6323" s="18">
        <f t="shared" si="394"/>
        <v>782.72000000000048</v>
      </c>
      <c r="K6323" s="19" t="str">
        <f t="shared" si="392"/>
        <v>Jul-14</v>
      </c>
      <c r="L6323" s="20">
        <f t="shared" si="395"/>
        <v>6209</v>
      </c>
      <c r="M6323" s="21">
        <f t="shared" si="393"/>
        <v>0.12606216782090521</v>
      </c>
    </row>
    <row r="6324" spans="1:13" x14ac:dyDescent="0.3">
      <c r="A6324" s="112">
        <v>41823</v>
      </c>
      <c r="B6324" s="87" t="s">
        <v>35</v>
      </c>
      <c r="C6324" s="102">
        <v>0.59722222222222221</v>
      </c>
      <c r="D6324" s="87" t="s">
        <v>31</v>
      </c>
      <c r="E6324" s="87" t="s">
        <v>2124</v>
      </c>
      <c r="F6324" s="113">
        <v>3</v>
      </c>
      <c r="G6324" s="88">
        <v>1</v>
      </c>
      <c r="H6324" s="87" t="s">
        <v>42</v>
      </c>
      <c r="I6324" s="23">
        <v>2</v>
      </c>
      <c r="J6324" s="18">
        <f t="shared" si="394"/>
        <v>784.72000000000048</v>
      </c>
      <c r="K6324" s="19" t="str">
        <f t="shared" si="392"/>
        <v>Jul-14</v>
      </c>
      <c r="L6324" s="20">
        <f t="shared" si="395"/>
        <v>6210</v>
      </c>
      <c r="M6324" s="21">
        <f t="shared" si="393"/>
        <v>0.12636392914653791</v>
      </c>
    </row>
    <row r="6325" spans="1:13" x14ac:dyDescent="0.3">
      <c r="A6325" s="112">
        <v>41823</v>
      </c>
      <c r="B6325" s="87" t="s">
        <v>46</v>
      </c>
      <c r="C6325" s="102">
        <v>0.63194444444444442</v>
      </c>
      <c r="D6325" s="87" t="s">
        <v>31</v>
      </c>
      <c r="E6325" s="87" t="s">
        <v>2125</v>
      </c>
      <c r="F6325" s="113">
        <v>3.25</v>
      </c>
      <c r="G6325" s="88">
        <v>1</v>
      </c>
      <c r="H6325" s="87" t="s">
        <v>42</v>
      </c>
      <c r="I6325" s="23">
        <v>2.25</v>
      </c>
      <c r="J6325" s="18">
        <f t="shared" si="394"/>
        <v>786.97000000000048</v>
      </c>
      <c r="K6325" s="19" t="str">
        <f t="shared" si="392"/>
        <v>Jul-14</v>
      </c>
      <c r="L6325" s="20">
        <f t="shared" si="395"/>
        <v>6211</v>
      </c>
      <c r="M6325" s="21">
        <f t="shared" si="393"/>
        <v>0.12670584446948968</v>
      </c>
    </row>
    <row r="6326" spans="1:13" x14ac:dyDescent="0.3">
      <c r="A6326" s="112">
        <v>41823</v>
      </c>
      <c r="B6326" s="87" t="s">
        <v>46</v>
      </c>
      <c r="C6326" s="102">
        <v>0.65277777777777779</v>
      </c>
      <c r="D6326" s="87" t="s">
        <v>31</v>
      </c>
      <c r="E6326" s="87" t="s">
        <v>2126</v>
      </c>
      <c r="F6326" s="113">
        <v>4</v>
      </c>
      <c r="G6326" s="88">
        <v>1</v>
      </c>
      <c r="H6326" s="87" t="s">
        <v>33</v>
      </c>
      <c r="I6326" s="23">
        <v>-1</v>
      </c>
      <c r="J6326" s="18">
        <f t="shared" si="394"/>
        <v>785.97000000000048</v>
      </c>
      <c r="K6326" s="19" t="str">
        <f t="shared" si="392"/>
        <v>Jul-14</v>
      </c>
      <c r="L6326" s="20">
        <f t="shared" si="395"/>
        <v>6212</v>
      </c>
      <c r="M6326" s="21">
        <f t="shared" si="393"/>
        <v>0.12652446877012241</v>
      </c>
    </row>
    <row r="6327" spans="1:13" x14ac:dyDescent="0.3">
      <c r="A6327" s="112">
        <v>41823</v>
      </c>
      <c r="B6327" s="87" t="s">
        <v>46</v>
      </c>
      <c r="C6327" s="102">
        <v>0.69444444444444453</v>
      </c>
      <c r="D6327" s="87" t="s">
        <v>31</v>
      </c>
      <c r="E6327" s="87" t="s">
        <v>2127</v>
      </c>
      <c r="F6327" s="113">
        <v>3.25</v>
      </c>
      <c r="G6327" s="88">
        <v>1</v>
      </c>
      <c r="H6327" s="87" t="s">
        <v>42</v>
      </c>
      <c r="I6327" s="23">
        <v>1.75</v>
      </c>
      <c r="J6327" s="18">
        <f t="shared" si="394"/>
        <v>787.72000000000048</v>
      </c>
      <c r="K6327" s="19" t="str">
        <f t="shared" si="392"/>
        <v>Jul-14</v>
      </c>
      <c r="L6327" s="20">
        <f t="shared" si="395"/>
        <v>6213</v>
      </c>
      <c r="M6327" s="21">
        <f t="shared" si="393"/>
        <v>0.12678577176887179</v>
      </c>
    </row>
    <row r="6328" spans="1:13" x14ac:dyDescent="0.3">
      <c r="A6328" s="112">
        <v>41823</v>
      </c>
      <c r="B6328" s="87" t="s">
        <v>39</v>
      </c>
      <c r="C6328" s="102">
        <v>0.70833333333333337</v>
      </c>
      <c r="D6328" s="87" t="s">
        <v>31</v>
      </c>
      <c r="E6328" s="87" t="s">
        <v>2128</v>
      </c>
      <c r="F6328" s="113">
        <v>3.5</v>
      </c>
      <c r="G6328" s="88">
        <v>1</v>
      </c>
      <c r="H6328" s="87" t="s">
        <v>33</v>
      </c>
      <c r="I6328" s="23">
        <v>-1</v>
      </c>
      <c r="J6328" s="18">
        <f t="shared" si="394"/>
        <v>786.72000000000048</v>
      </c>
      <c r="K6328" s="19" t="str">
        <f t="shared" si="392"/>
        <v>Jul-14</v>
      </c>
      <c r="L6328" s="20">
        <f t="shared" si="395"/>
        <v>6214</v>
      </c>
      <c r="M6328" s="21">
        <f t="shared" si="393"/>
        <v>0.12660444158352116</v>
      </c>
    </row>
    <row r="6329" spans="1:13" x14ac:dyDescent="0.3">
      <c r="A6329" s="112">
        <v>41823</v>
      </c>
      <c r="B6329" s="87" t="s">
        <v>93</v>
      </c>
      <c r="C6329" s="102">
        <v>0.88194444444444453</v>
      </c>
      <c r="D6329" s="87" t="s">
        <v>31</v>
      </c>
      <c r="E6329" s="87" t="s">
        <v>2129</v>
      </c>
      <c r="F6329" s="113">
        <v>2.75</v>
      </c>
      <c r="G6329" s="88">
        <v>1</v>
      </c>
      <c r="H6329" s="87" t="s">
        <v>33</v>
      </c>
      <c r="I6329" s="23">
        <v>-1</v>
      </c>
      <c r="J6329" s="18">
        <f t="shared" si="394"/>
        <v>785.72000000000048</v>
      </c>
      <c r="K6329" s="19" t="str">
        <f t="shared" si="392"/>
        <v>Jul-14</v>
      </c>
      <c r="L6329" s="20">
        <f t="shared" si="395"/>
        <v>6215</v>
      </c>
      <c r="M6329" s="21">
        <f t="shared" si="393"/>
        <v>0.12642316975060347</v>
      </c>
    </row>
    <row r="6330" spans="1:13" x14ac:dyDescent="0.3">
      <c r="A6330" s="129">
        <v>41823</v>
      </c>
      <c r="B6330" s="126" t="s">
        <v>35</v>
      </c>
      <c r="C6330" s="125">
        <v>14.2</v>
      </c>
      <c r="D6330" s="87" t="s">
        <v>31</v>
      </c>
      <c r="E6330" s="126" t="s">
        <v>9012</v>
      </c>
      <c r="F6330" s="127">
        <v>5</v>
      </c>
      <c r="G6330" s="70">
        <v>1</v>
      </c>
      <c r="H6330" s="69">
        <v>4</v>
      </c>
      <c r="I6330" s="79">
        <v>-1</v>
      </c>
      <c r="J6330" s="18">
        <f t="shared" si="394"/>
        <v>784.72000000000048</v>
      </c>
      <c r="K6330" s="19" t="str">
        <f t="shared" si="392"/>
        <v>Jul-14</v>
      </c>
      <c r="L6330" s="20">
        <f t="shared" si="395"/>
        <v>6216</v>
      </c>
      <c r="M6330" s="21">
        <f t="shared" si="393"/>
        <v>0.12624195624195633</v>
      </c>
    </row>
    <row r="6331" spans="1:13" x14ac:dyDescent="0.3">
      <c r="A6331" s="129">
        <v>41823</v>
      </c>
      <c r="B6331" s="126" t="s">
        <v>39</v>
      </c>
      <c r="C6331" s="125">
        <v>16.3</v>
      </c>
      <c r="D6331" s="87" t="s">
        <v>31</v>
      </c>
      <c r="E6331" s="126" t="s">
        <v>7964</v>
      </c>
      <c r="F6331" s="127">
        <v>4.5</v>
      </c>
      <c r="G6331" s="70">
        <v>1</v>
      </c>
      <c r="H6331" s="69">
        <v>1</v>
      </c>
      <c r="I6331" s="79">
        <v>5</v>
      </c>
      <c r="J6331" s="18">
        <f t="shared" si="394"/>
        <v>789.72000000000048</v>
      </c>
      <c r="K6331" s="19" t="str">
        <f t="shared" si="392"/>
        <v>Jul-14</v>
      </c>
      <c r="L6331" s="20">
        <f t="shared" si="395"/>
        <v>6217</v>
      </c>
      <c r="M6331" s="21">
        <f t="shared" si="393"/>
        <v>0.12702589673475961</v>
      </c>
    </row>
    <row r="6332" spans="1:13" x14ac:dyDescent="0.3">
      <c r="A6332" s="129">
        <v>41823</v>
      </c>
      <c r="B6332" s="126" t="s">
        <v>39</v>
      </c>
      <c r="C6332" s="125">
        <v>16.3</v>
      </c>
      <c r="D6332" s="87" t="s">
        <v>31</v>
      </c>
      <c r="E6332" s="126" t="s">
        <v>9013</v>
      </c>
      <c r="F6332" s="127">
        <v>6</v>
      </c>
      <c r="G6332" s="70">
        <v>1</v>
      </c>
      <c r="H6332" s="69">
        <v>2</v>
      </c>
      <c r="I6332" s="79">
        <v>-1</v>
      </c>
      <c r="J6332" s="18">
        <f t="shared" si="394"/>
        <v>788.72000000000048</v>
      </c>
      <c r="K6332" s="19" t="str">
        <f t="shared" si="392"/>
        <v>Jul-14</v>
      </c>
      <c r="L6332" s="20">
        <f t="shared" si="395"/>
        <v>6218</v>
      </c>
      <c r="M6332" s="21">
        <f t="shared" si="393"/>
        <v>0.12684464458025096</v>
      </c>
    </row>
    <row r="6333" spans="1:13" x14ac:dyDescent="0.3">
      <c r="A6333" s="129">
        <v>41823</v>
      </c>
      <c r="B6333" s="126" t="s">
        <v>35</v>
      </c>
      <c r="C6333" s="125">
        <v>17.2</v>
      </c>
      <c r="D6333" s="87" t="s">
        <v>31</v>
      </c>
      <c r="E6333" s="126" t="s">
        <v>9014</v>
      </c>
      <c r="F6333" s="127">
        <v>5.5</v>
      </c>
      <c r="G6333" s="70">
        <v>1</v>
      </c>
      <c r="H6333" s="69">
        <v>6</v>
      </c>
      <c r="I6333" s="79">
        <v>-1</v>
      </c>
      <c r="J6333" s="18">
        <f t="shared" si="394"/>
        <v>787.72000000000048</v>
      </c>
      <c r="K6333" s="19" t="str">
        <f t="shared" si="392"/>
        <v>Jul-14</v>
      </c>
      <c r="L6333" s="20">
        <f t="shared" si="395"/>
        <v>6219</v>
      </c>
      <c r="M6333" s="21">
        <f t="shared" si="393"/>
        <v>0.12666345071554921</v>
      </c>
    </row>
    <row r="6334" spans="1:13" x14ac:dyDescent="0.3">
      <c r="A6334" s="129">
        <v>41823</v>
      </c>
      <c r="B6334" s="126" t="s">
        <v>35</v>
      </c>
      <c r="C6334" s="125">
        <v>17.2</v>
      </c>
      <c r="D6334" s="87" t="s">
        <v>31</v>
      </c>
      <c r="E6334" s="126" t="s">
        <v>8947</v>
      </c>
      <c r="F6334" s="127">
        <v>4.5</v>
      </c>
      <c r="G6334" s="70">
        <v>1</v>
      </c>
      <c r="H6334" s="69">
        <v>2</v>
      </c>
      <c r="I6334" s="79">
        <v>-1</v>
      </c>
      <c r="J6334" s="18">
        <f t="shared" si="394"/>
        <v>786.72000000000048</v>
      </c>
      <c r="K6334" s="19" t="str">
        <f t="shared" si="392"/>
        <v>Jul-14</v>
      </c>
      <c r="L6334" s="20">
        <f t="shared" si="395"/>
        <v>6220</v>
      </c>
      <c r="M6334" s="21">
        <f t="shared" si="393"/>
        <v>0.12648231511254027</v>
      </c>
    </row>
    <row r="6335" spans="1:13" x14ac:dyDescent="0.3">
      <c r="A6335" s="128">
        <v>41823</v>
      </c>
      <c r="B6335" s="87" t="s">
        <v>93</v>
      </c>
      <c r="C6335" s="114">
        <v>18.25</v>
      </c>
      <c r="D6335" s="87" t="s">
        <v>31</v>
      </c>
      <c r="E6335" s="87" t="s">
        <v>1329</v>
      </c>
      <c r="F6335" s="114">
        <v>5</v>
      </c>
      <c r="G6335" s="70">
        <v>1</v>
      </c>
      <c r="H6335" s="71" t="s">
        <v>6512</v>
      </c>
      <c r="I6335" s="63">
        <v>-1</v>
      </c>
      <c r="J6335" s="18">
        <f t="shared" si="394"/>
        <v>785.72000000000048</v>
      </c>
      <c r="K6335" s="19" t="str">
        <f t="shared" si="392"/>
        <v>Jul-14</v>
      </c>
      <c r="L6335" s="20">
        <f t="shared" si="395"/>
        <v>6221</v>
      </c>
      <c r="M6335" s="21">
        <f t="shared" si="393"/>
        <v>0.12630123774312818</v>
      </c>
    </row>
    <row r="6336" spans="1:13" x14ac:dyDescent="0.3">
      <c r="A6336" s="128">
        <v>41823</v>
      </c>
      <c r="B6336" s="87" t="s">
        <v>93</v>
      </c>
      <c r="C6336" s="114">
        <v>19</v>
      </c>
      <c r="D6336" s="87" t="s">
        <v>31</v>
      </c>
      <c r="E6336" s="87" t="s">
        <v>9011</v>
      </c>
      <c r="F6336" s="114">
        <v>4.5</v>
      </c>
      <c r="G6336" s="70">
        <v>1</v>
      </c>
      <c r="H6336" s="71" t="s">
        <v>6526</v>
      </c>
      <c r="I6336" s="63">
        <v>4.5</v>
      </c>
      <c r="J6336" s="18">
        <f t="shared" si="394"/>
        <v>790.22000000000048</v>
      </c>
      <c r="K6336" s="19" t="str">
        <f t="shared" si="392"/>
        <v>Jul-14</v>
      </c>
      <c r="L6336" s="20">
        <f t="shared" si="395"/>
        <v>6222</v>
      </c>
      <c r="M6336" s="21">
        <f t="shared" si="393"/>
        <v>0.12700417872066866</v>
      </c>
    </row>
    <row r="6337" spans="1:13" x14ac:dyDescent="0.3">
      <c r="A6337" s="128">
        <v>41823</v>
      </c>
      <c r="B6337" s="87" t="s">
        <v>138</v>
      </c>
      <c r="C6337" s="114">
        <v>20.2</v>
      </c>
      <c r="D6337" s="87" t="s">
        <v>31</v>
      </c>
      <c r="E6337" s="87" t="s">
        <v>1826</v>
      </c>
      <c r="F6337" s="114">
        <v>5.5</v>
      </c>
      <c r="G6337" s="70">
        <v>1</v>
      </c>
      <c r="H6337" s="71" t="s">
        <v>6512</v>
      </c>
      <c r="I6337" s="63">
        <v>-1</v>
      </c>
      <c r="J6337" s="18">
        <f t="shared" si="394"/>
        <v>789.22000000000048</v>
      </c>
      <c r="K6337" s="19" t="str">
        <f t="shared" si="392"/>
        <v>Jul-14</v>
      </c>
      <c r="L6337" s="20">
        <f t="shared" si="395"/>
        <v>6223</v>
      </c>
      <c r="M6337" s="21">
        <f t="shared" si="393"/>
        <v>0.12682307568696777</v>
      </c>
    </row>
    <row r="6338" spans="1:13" x14ac:dyDescent="0.3">
      <c r="A6338" s="112">
        <v>41824</v>
      </c>
      <c r="B6338" s="87" t="s">
        <v>96</v>
      </c>
      <c r="C6338" s="102">
        <v>0.60416666666666663</v>
      </c>
      <c r="D6338" s="87" t="s">
        <v>31</v>
      </c>
      <c r="E6338" s="87" t="s">
        <v>2130</v>
      </c>
      <c r="F6338" s="113">
        <v>3.75</v>
      </c>
      <c r="G6338" s="88">
        <v>1</v>
      </c>
      <c r="H6338" s="87" t="s">
        <v>33</v>
      </c>
      <c r="I6338" s="23">
        <v>-1</v>
      </c>
      <c r="J6338" s="18">
        <f t="shared" si="394"/>
        <v>788.22000000000048</v>
      </c>
      <c r="K6338" s="19" t="str">
        <f t="shared" ref="K6338:K6401" si="396">TEXT(A6338,"MMM-yy")</f>
        <v>Jul-14</v>
      </c>
      <c r="L6338" s="20">
        <f t="shared" si="395"/>
        <v>6224</v>
      </c>
      <c r="M6338" s="21">
        <f t="shared" ref="M6338:M6401" si="397">J6338/L6338</f>
        <v>0.12664203084832912</v>
      </c>
    </row>
    <row r="6339" spans="1:13" x14ac:dyDescent="0.3">
      <c r="A6339" s="112">
        <v>41824</v>
      </c>
      <c r="B6339" s="87" t="s">
        <v>44</v>
      </c>
      <c r="C6339" s="102">
        <v>0.71180555555555547</v>
      </c>
      <c r="D6339" s="87" t="s">
        <v>31</v>
      </c>
      <c r="E6339" s="87" t="s">
        <v>2131</v>
      </c>
      <c r="F6339" s="113">
        <v>3.5</v>
      </c>
      <c r="G6339" s="88">
        <v>1</v>
      </c>
      <c r="H6339" s="87" t="s">
        <v>42</v>
      </c>
      <c r="I6339" s="23">
        <v>2.5</v>
      </c>
      <c r="J6339" s="18">
        <f t="shared" ref="J6339:J6402" si="398">J6338+I6339</f>
        <v>790.72000000000048</v>
      </c>
      <c r="K6339" s="19" t="str">
        <f t="shared" si="396"/>
        <v>Jul-14</v>
      </c>
      <c r="L6339" s="20">
        <f t="shared" ref="L6339:L6402" si="399">L6338+G6339</f>
        <v>6225</v>
      </c>
      <c r="M6339" s="21">
        <f t="shared" si="397"/>
        <v>0.12702329317269084</v>
      </c>
    </row>
    <row r="6340" spans="1:13" x14ac:dyDescent="0.3">
      <c r="A6340" s="112">
        <v>41824</v>
      </c>
      <c r="B6340" s="87" t="s">
        <v>57</v>
      </c>
      <c r="C6340" s="102">
        <v>0.8125</v>
      </c>
      <c r="D6340" s="87" t="s">
        <v>31</v>
      </c>
      <c r="E6340" s="87" t="s">
        <v>2132</v>
      </c>
      <c r="F6340" s="113">
        <v>4</v>
      </c>
      <c r="G6340" s="88">
        <v>1</v>
      </c>
      <c r="H6340" s="87" t="s">
        <v>33</v>
      </c>
      <c r="I6340" s="23">
        <v>-1</v>
      </c>
      <c r="J6340" s="18">
        <f t="shared" si="398"/>
        <v>789.72000000000048</v>
      </c>
      <c r="K6340" s="19" t="str">
        <f t="shared" si="396"/>
        <v>Jul-14</v>
      </c>
      <c r="L6340" s="20">
        <f t="shared" si="399"/>
        <v>6226</v>
      </c>
      <c r="M6340" s="21">
        <f t="shared" si="397"/>
        <v>0.1268422743334405</v>
      </c>
    </row>
    <row r="6341" spans="1:13" x14ac:dyDescent="0.3">
      <c r="A6341" s="112">
        <v>41824</v>
      </c>
      <c r="B6341" s="87" t="s">
        <v>35</v>
      </c>
      <c r="C6341" s="102">
        <v>0.88541666666666663</v>
      </c>
      <c r="D6341" s="87" t="s">
        <v>31</v>
      </c>
      <c r="E6341" s="87" t="s">
        <v>2133</v>
      </c>
      <c r="F6341" s="113">
        <v>4</v>
      </c>
      <c r="G6341" s="88">
        <v>1</v>
      </c>
      <c r="H6341" s="87" t="s">
        <v>42</v>
      </c>
      <c r="I6341" s="23">
        <v>2</v>
      </c>
      <c r="J6341" s="18">
        <f t="shared" si="398"/>
        <v>791.72000000000048</v>
      </c>
      <c r="K6341" s="19" t="str">
        <f t="shared" si="396"/>
        <v>Jul-14</v>
      </c>
      <c r="L6341" s="20">
        <f t="shared" si="399"/>
        <v>6227</v>
      </c>
      <c r="M6341" s="21">
        <f t="shared" si="397"/>
        <v>0.12714308655853548</v>
      </c>
    </row>
    <row r="6342" spans="1:13" x14ac:dyDescent="0.3">
      <c r="A6342" s="129">
        <v>41824</v>
      </c>
      <c r="B6342" s="126" t="s">
        <v>85</v>
      </c>
      <c r="C6342" s="125">
        <v>15.1</v>
      </c>
      <c r="D6342" s="87" t="s">
        <v>31</v>
      </c>
      <c r="E6342" s="126" t="s">
        <v>8845</v>
      </c>
      <c r="F6342" s="127">
        <v>5.5</v>
      </c>
      <c r="G6342" s="70">
        <v>1</v>
      </c>
      <c r="H6342" s="69">
        <v>5</v>
      </c>
      <c r="I6342" s="79">
        <v>-1</v>
      </c>
      <c r="J6342" s="18">
        <f t="shared" si="398"/>
        <v>790.72000000000048</v>
      </c>
      <c r="K6342" s="19" t="str">
        <f t="shared" si="396"/>
        <v>Jul-14</v>
      </c>
      <c r="L6342" s="20">
        <f t="shared" si="399"/>
        <v>6228</v>
      </c>
      <c r="M6342" s="21">
        <f t="shared" si="397"/>
        <v>0.1269621066152859</v>
      </c>
    </row>
    <row r="6343" spans="1:13" x14ac:dyDescent="0.3">
      <c r="A6343" s="129">
        <v>41824</v>
      </c>
      <c r="B6343" s="126" t="s">
        <v>44</v>
      </c>
      <c r="C6343" s="125">
        <v>17.05</v>
      </c>
      <c r="D6343" s="87" t="s">
        <v>31</v>
      </c>
      <c r="E6343" s="126" t="s">
        <v>1732</v>
      </c>
      <c r="F6343" s="127">
        <v>6</v>
      </c>
      <c r="G6343" s="70">
        <v>1</v>
      </c>
      <c r="H6343" s="69">
        <v>3</v>
      </c>
      <c r="I6343" s="79">
        <v>-1</v>
      </c>
      <c r="J6343" s="18">
        <f t="shared" si="398"/>
        <v>789.72000000000048</v>
      </c>
      <c r="K6343" s="19" t="str">
        <f t="shared" si="396"/>
        <v>Jul-14</v>
      </c>
      <c r="L6343" s="20">
        <f t="shared" si="399"/>
        <v>6229</v>
      </c>
      <c r="M6343" s="21">
        <f t="shared" si="397"/>
        <v>0.12678118478086378</v>
      </c>
    </row>
    <row r="6344" spans="1:13" x14ac:dyDescent="0.3">
      <c r="A6344" s="128">
        <v>41824</v>
      </c>
      <c r="B6344" s="87" t="s">
        <v>57</v>
      </c>
      <c r="C6344" s="114">
        <v>20</v>
      </c>
      <c r="D6344" s="87" t="s">
        <v>31</v>
      </c>
      <c r="E6344" s="87" t="s">
        <v>8841</v>
      </c>
      <c r="F6344" s="114">
        <v>5</v>
      </c>
      <c r="G6344" s="70">
        <v>1</v>
      </c>
      <c r="H6344" s="71" t="s">
        <v>6512</v>
      </c>
      <c r="I6344" s="63">
        <v>-1</v>
      </c>
      <c r="J6344" s="18">
        <f t="shared" si="398"/>
        <v>788.72000000000048</v>
      </c>
      <c r="K6344" s="19" t="str">
        <f t="shared" si="396"/>
        <v>Jul-14</v>
      </c>
      <c r="L6344" s="20">
        <f t="shared" si="399"/>
        <v>6230</v>
      </c>
      <c r="M6344" s="21">
        <f t="shared" si="397"/>
        <v>0.12660032102728741</v>
      </c>
    </row>
    <row r="6345" spans="1:13" x14ac:dyDescent="0.3">
      <c r="A6345" s="128">
        <v>41824</v>
      </c>
      <c r="B6345" s="87" t="s">
        <v>35</v>
      </c>
      <c r="C6345" s="114">
        <v>20.149999999999999</v>
      </c>
      <c r="D6345" s="87" t="s">
        <v>31</v>
      </c>
      <c r="E6345" s="87" t="s">
        <v>83</v>
      </c>
      <c r="F6345" s="114">
        <v>4.5</v>
      </c>
      <c r="G6345" s="70">
        <v>1</v>
      </c>
      <c r="H6345" s="71" t="s">
        <v>6512</v>
      </c>
      <c r="I6345" s="63">
        <v>-1</v>
      </c>
      <c r="J6345" s="18">
        <f t="shared" si="398"/>
        <v>787.72000000000048</v>
      </c>
      <c r="K6345" s="19" t="str">
        <f t="shared" si="396"/>
        <v>Jul-14</v>
      </c>
      <c r="L6345" s="20">
        <f t="shared" si="399"/>
        <v>6231</v>
      </c>
      <c r="M6345" s="21">
        <f t="shared" si="397"/>
        <v>0.12641951532659293</v>
      </c>
    </row>
    <row r="6346" spans="1:13" x14ac:dyDescent="0.3">
      <c r="A6346" s="112">
        <v>41825</v>
      </c>
      <c r="B6346" s="87" t="s">
        <v>35</v>
      </c>
      <c r="C6346" s="102">
        <v>0.62152777777777779</v>
      </c>
      <c r="D6346" s="87" t="s">
        <v>31</v>
      </c>
      <c r="E6346" s="87" t="s">
        <v>2134</v>
      </c>
      <c r="F6346" s="113">
        <v>3</v>
      </c>
      <c r="G6346" s="88">
        <v>1</v>
      </c>
      <c r="H6346" s="87" t="s">
        <v>33</v>
      </c>
      <c r="I6346" s="23">
        <v>-1</v>
      </c>
      <c r="J6346" s="18">
        <f t="shared" si="398"/>
        <v>786.72000000000048</v>
      </c>
      <c r="K6346" s="19" t="str">
        <f t="shared" si="396"/>
        <v>Jul-14</v>
      </c>
      <c r="L6346" s="20">
        <f t="shared" si="399"/>
        <v>6232</v>
      </c>
      <c r="M6346" s="21">
        <f t="shared" si="397"/>
        <v>0.12623876765083447</v>
      </c>
    </row>
    <row r="6347" spans="1:13" x14ac:dyDescent="0.3">
      <c r="A6347" s="112">
        <v>41825</v>
      </c>
      <c r="B6347" s="87" t="s">
        <v>63</v>
      </c>
      <c r="C6347" s="102">
        <v>0.75</v>
      </c>
      <c r="D6347" s="87" t="s">
        <v>31</v>
      </c>
      <c r="E6347" s="87" t="s">
        <v>1776</v>
      </c>
      <c r="F6347" s="113">
        <v>3.5</v>
      </c>
      <c r="G6347" s="88">
        <v>1</v>
      </c>
      <c r="H6347" s="87" t="s">
        <v>33</v>
      </c>
      <c r="I6347" s="23">
        <v>-1</v>
      </c>
      <c r="J6347" s="18">
        <f t="shared" si="398"/>
        <v>785.72000000000048</v>
      </c>
      <c r="K6347" s="19" t="str">
        <f t="shared" si="396"/>
        <v>Jul-14</v>
      </c>
      <c r="L6347" s="20">
        <f t="shared" si="399"/>
        <v>6233</v>
      </c>
      <c r="M6347" s="21">
        <f t="shared" si="397"/>
        <v>0.12605807797208415</v>
      </c>
    </row>
    <row r="6348" spans="1:13" x14ac:dyDescent="0.3">
      <c r="A6348" s="112">
        <v>41825</v>
      </c>
      <c r="B6348" s="87" t="s">
        <v>69</v>
      </c>
      <c r="C6348" s="102">
        <v>0.79861111111111116</v>
      </c>
      <c r="D6348" s="87" t="s">
        <v>31</v>
      </c>
      <c r="E6348" s="87" t="s">
        <v>2135</v>
      </c>
      <c r="F6348" s="113">
        <v>3.5</v>
      </c>
      <c r="G6348" s="88">
        <v>1</v>
      </c>
      <c r="H6348" s="87" t="s">
        <v>33</v>
      </c>
      <c r="I6348" s="23">
        <v>-1</v>
      </c>
      <c r="J6348" s="18">
        <f t="shared" si="398"/>
        <v>784.72000000000048</v>
      </c>
      <c r="K6348" s="19" t="str">
        <f t="shared" si="396"/>
        <v>Jul-14</v>
      </c>
      <c r="L6348" s="20">
        <f t="shared" si="399"/>
        <v>6234</v>
      </c>
      <c r="M6348" s="21">
        <f t="shared" si="397"/>
        <v>0.12587744626243191</v>
      </c>
    </row>
    <row r="6349" spans="1:13" x14ac:dyDescent="0.3">
      <c r="A6349" s="129">
        <v>41825</v>
      </c>
      <c r="B6349" s="126" t="s">
        <v>35</v>
      </c>
      <c r="C6349" s="125">
        <v>14.2</v>
      </c>
      <c r="D6349" s="87" t="s">
        <v>31</v>
      </c>
      <c r="E6349" s="126" t="s">
        <v>9015</v>
      </c>
      <c r="F6349" s="127">
        <v>6</v>
      </c>
      <c r="G6349" s="70">
        <v>1</v>
      </c>
      <c r="H6349" s="69">
        <v>1</v>
      </c>
      <c r="I6349" s="79">
        <v>5</v>
      </c>
      <c r="J6349" s="18">
        <f t="shared" si="398"/>
        <v>789.72000000000048</v>
      </c>
      <c r="K6349" s="19" t="str">
        <f t="shared" si="396"/>
        <v>Jul-14</v>
      </c>
      <c r="L6349" s="20">
        <f t="shared" si="399"/>
        <v>6235</v>
      </c>
      <c r="M6349" s="21">
        <f t="shared" si="397"/>
        <v>0.12665918203688861</v>
      </c>
    </row>
    <row r="6350" spans="1:13" x14ac:dyDescent="0.3">
      <c r="A6350" s="129">
        <v>41825</v>
      </c>
      <c r="B6350" s="126" t="s">
        <v>35</v>
      </c>
      <c r="C6350" s="125">
        <v>16.399999999999999</v>
      </c>
      <c r="D6350" s="87" t="s">
        <v>31</v>
      </c>
      <c r="E6350" s="126" t="s">
        <v>9016</v>
      </c>
      <c r="F6350" s="127">
        <v>4.5</v>
      </c>
      <c r="G6350" s="70">
        <v>0</v>
      </c>
      <c r="H6350" s="69" t="s">
        <v>6111</v>
      </c>
      <c r="I6350" s="79">
        <v>0</v>
      </c>
      <c r="J6350" s="18">
        <f t="shared" si="398"/>
        <v>789.72000000000048</v>
      </c>
      <c r="K6350" s="19" t="str">
        <f t="shared" si="396"/>
        <v>Jul-14</v>
      </c>
      <c r="L6350" s="20">
        <f t="shared" si="399"/>
        <v>6235</v>
      </c>
      <c r="M6350" s="21">
        <f t="shared" si="397"/>
        <v>0.12665918203688861</v>
      </c>
    </row>
    <row r="6351" spans="1:13" x14ac:dyDescent="0.3">
      <c r="A6351" s="128">
        <v>41825</v>
      </c>
      <c r="B6351" s="87" t="s">
        <v>69</v>
      </c>
      <c r="C6351" s="114">
        <v>17.399999999999999</v>
      </c>
      <c r="D6351" s="87" t="s">
        <v>31</v>
      </c>
      <c r="E6351" s="87" t="s">
        <v>588</v>
      </c>
      <c r="F6351" s="114">
        <v>4.33</v>
      </c>
      <c r="G6351" s="70">
        <v>1</v>
      </c>
      <c r="H6351" s="71" t="s">
        <v>6518</v>
      </c>
      <c r="I6351" s="63">
        <v>-1</v>
      </c>
      <c r="J6351" s="18">
        <f t="shared" si="398"/>
        <v>788.72000000000048</v>
      </c>
      <c r="K6351" s="19" t="str">
        <f t="shared" si="396"/>
        <v>Jul-14</v>
      </c>
      <c r="L6351" s="20">
        <f t="shared" si="399"/>
        <v>6236</v>
      </c>
      <c r="M6351" s="21">
        <f t="shared" si="397"/>
        <v>0.12647851186658121</v>
      </c>
    </row>
    <row r="6352" spans="1:13" x14ac:dyDescent="0.3">
      <c r="A6352" s="128">
        <v>41825</v>
      </c>
      <c r="B6352" s="87" t="s">
        <v>69</v>
      </c>
      <c r="C6352" s="114">
        <v>19.399999999999999</v>
      </c>
      <c r="D6352" s="87" t="s">
        <v>31</v>
      </c>
      <c r="E6352" s="87" t="s">
        <v>3295</v>
      </c>
      <c r="F6352" s="114">
        <v>5</v>
      </c>
      <c r="G6352" s="70">
        <v>1</v>
      </c>
      <c r="H6352" s="71" t="s">
        <v>6512</v>
      </c>
      <c r="I6352" s="63">
        <v>-1</v>
      </c>
      <c r="J6352" s="18">
        <f t="shared" si="398"/>
        <v>787.72000000000048</v>
      </c>
      <c r="K6352" s="19" t="str">
        <f t="shared" si="396"/>
        <v>Jul-14</v>
      </c>
      <c r="L6352" s="20">
        <f t="shared" si="399"/>
        <v>6237</v>
      </c>
      <c r="M6352" s="21">
        <f t="shared" si="397"/>
        <v>0.12629789963123303</v>
      </c>
    </row>
    <row r="6353" spans="1:13" x14ac:dyDescent="0.3">
      <c r="A6353" s="128">
        <v>41825</v>
      </c>
      <c r="B6353" s="87" t="s">
        <v>63</v>
      </c>
      <c r="C6353" s="114">
        <v>21</v>
      </c>
      <c r="D6353" s="87" t="s">
        <v>31</v>
      </c>
      <c r="E6353" s="87" t="s">
        <v>8004</v>
      </c>
      <c r="F6353" s="114">
        <v>5.5</v>
      </c>
      <c r="G6353" s="70">
        <v>1</v>
      </c>
      <c r="H6353" s="71" t="s">
        <v>6512</v>
      </c>
      <c r="I6353" s="63">
        <v>-1</v>
      </c>
      <c r="J6353" s="18">
        <f t="shared" si="398"/>
        <v>786.72000000000048</v>
      </c>
      <c r="K6353" s="19" t="str">
        <f t="shared" si="396"/>
        <v>Jul-14</v>
      </c>
      <c r="L6353" s="20">
        <f t="shared" si="399"/>
        <v>6238</v>
      </c>
      <c r="M6353" s="21">
        <f t="shared" si="397"/>
        <v>0.1261173453029818</v>
      </c>
    </row>
    <row r="6354" spans="1:13" x14ac:dyDescent="0.3">
      <c r="A6354" s="112">
        <v>41827</v>
      </c>
      <c r="B6354" s="87" t="s">
        <v>49</v>
      </c>
      <c r="C6354" s="102">
        <v>0.64583333333333337</v>
      </c>
      <c r="D6354" s="87" t="s">
        <v>31</v>
      </c>
      <c r="E6354" s="87" t="s">
        <v>1941</v>
      </c>
      <c r="F6354" s="113">
        <v>3.5</v>
      </c>
      <c r="G6354" s="88">
        <v>1</v>
      </c>
      <c r="H6354" s="87" t="s">
        <v>33</v>
      </c>
      <c r="I6354" s="23">
        <v>-1</v>
      </c>
      <c r="J6354" s="18">
        <f t="shared" si="398"/>
        <v>785.72000000000048</v>
      </c>
      <c r="K6354" s="19" t="str">
        <f t="shared" si="396"/>
        <v>Jul-14</v>
      </c>
      <c r="L6354" s="20">
        <f t="shared" si="399"/>
        <v>6239</v>
      </c>
      <c r="M6354" s="21">
        <f t="shared" si="397"/>
        <v>0.1259368488539831</v>
      </c>
    </row>
    <row r="6355" spans="1:13" x14ac:dyDescent="0.3">
      <c r="A6355" s="112">
        <v>41827</v>
      </c>
      <c r="B6355" s="87" t="s">
        <v>135</v>
      </c>
      <c r="C6355" s="102">
        <v>0.77777777777777779</v>
      </c>
      <c r="D6355" s="87" t="s">
        <v>31</v>
      </c>
      <c r="E6355" s="87" t="s">
        <v>2136</v>
      </c>
      <c r="F6355" s="113">
        <v>4</v>
      </c>
      <c r="G6355" s="88">
        <v>1</v>
      </c>
      <c r="H6355" s="87" t="s">
        <v>42</v>
      </c>
      <c r="I6355" s="23">
        <v>3</v>
      </c>
      <c r="J6355" s="18">
        <f t="shared" si="398"/>
        <v>788.72000000000048</v>
      </c>
      <c r="K6355" s="19" t="str">
        <f t="shared" si="396"/>
        <v>Jul-14</v>
      </c>
      <c r="L6355" s="20">
        <f t="shared" si="399"/>
        <v>6240</v>
      </c>
      <c r="M6355" s="21">
        <f t="shared" si="397"/>
        <v>0.12639743589743596</v>
      </c>
    </row>
    <row r="6356" spans="1:13" x14ac:dyDescent="0.3">
      <c r="A6356" s="112">
        <v>41827</v>
      </c>
      <c r="B6356" s="87" t="s">
        <v>135</v>
      </c>
      <c r="C6356" s="102">
        <v>0.86111111111111116</v>
      </c>
      <c r="D6356" s="87" t="s">
        <v>31</v>
      </c>
      <c r="E6356" s="87" t="s">
        <v>2137</v>
      </c>
      <c r="F6356" s="113">
        <v>2.75</v>
      </c>
      <c r="G6356" s="88">
        <v>1</v>
      </c>
      <c r="H6356" s="87" t="s">
        <v>33</v>
      </c>
      <c r="I6356" s="23">
        <v>-1</v>
      </c>
      <c r="J6356" s="18">
        <f t="shared" si="398"/>
        <v>787.72000000000048</v>
      </c>
      <c r="K6356" s="19" t="str">
        <f t="shared" si="396"/>
        <v>Jul-14</v>
      </c>
      <c r="L6356" s="20">
        <f t="shared" si="399"/>
        <v>6241</v>
      </c>
      <c r="M6356" s="21">
        <f t="shared" si="397"/>
        <v>0.1262169524114726</v>
      </c>
    </row>
    <row r="6357" spans="1:13" x14ac:dyDescent="0.3">
      <c r="A6357" s="129">
        <v>41827</v>
      </c>
      <c r="B6357" s="126" t="s">
        <v>153</v>
      </c>
      <c r="C6357" s="125">
        <v>15.45</v>
      </c>
      <c r="D6357" s="87" t="s">
        <v>31</v>
      </c>
      <c r="E6357" s="126" t="s">
        <v>9018</v>
      </c>
      <c r="F6357" s="127">
        <v>5.5</v>
      </c>
      <c r="G6357" s="70">
        <v>1</v>
      </c>
      <c r="H6357" s="69">
        <v>4</v>
      </c>
      <c r="I6357" s="79">
        <v>-1</v>
      </c>
      <c r="J6357" s="18">
        <f t="shared" si="398"/>
        <v>786.72000000000048</v>
      </c>
      <c r="K6357" s="19" t="str">
        <f t="shared" si="396"/>
        <v>Jul-14</v>
      </c>
      <c r="L6357" s="20">
        <f t="shared" si="399"/>
        <v>6242</v>
      </c>
      <c r="M6357" s="21">
        <f t="shared" si="397"/>
        <v>0.12603652675424551</v>
      </c>
    </row>
    <row r="6358" spans="1:13" x14ac:dyDescent="0.3">
      <c r="A6358" s="128">
        <v>41827</v>
      </c>
      <c r="B6358" s="87" t="s">
        <v>59</v>
      </c>
      <c r="C6358" s="114">
        <v>18.2</v>
      </c>
      <c r="D6358" s="87" t="s">
        <v>31</v>
      </c>
      <c r="E6358" s="87" t="s">
        <v>2270</v>
      </c>
      <c r="F6358" s="114">
        <v>5</v>
      </c>
      <c r="G6358" s="70">
        <v>1</v>
      </c>
      <c r="H6358" s="71" t="s">
        <v>6512</v>
      </c>
      <c r="I6358" s="63">
        <v>-1</v>
      </c>
      <c r="J6358" s="18">
        <f t="shared" si="398"/>
        <v>785.72000000000048</v>
      </c>
      <c r="K6358" s="19" t="str">
        <f t="shared" si="396"/>
        <v>Jul-14</v>
      </c>
      <c r="L6358" s="20">
        <f t="shared" si="399"/>
        <v>6243</v>
      </c>
      <c r="M6358" s="21">
        <f t="shared" si="397"/>
        <v>0.12585615889796581</v>
      </c>
    </row>
    <row r="6359" spans="1:13" x14ac:dyDescent="0.3">
      <c r="A6359" s="128">
        <v>41827</v>
      </c>
      <c r="B6359" s="87" t="s">
        <v>135</v>
      </c>
      <c r="C6359" s="114">
        <v>21.1</v>
      </c>
      <c r="D6359" s="87" t="s">
        <v>31</v>
      </c>
      <c r="E6359" s="87" t="s">
        <v>9017</v>
      </c>
      <c r="F6359" s="114">
        <v>6</v>
      </c>
      <c r="G6359" s="70">
        <v>1</v>
      </c>
      <c r="H6359" s="71" t="s">
        <v>6518</v>
      </c>
      <c r="I6359" s="63">
        <v>-1</v>
      </c>
      <c r="J6359" s="18">
        <f t="shared" si="398"/>
        <v>784.72000000000048</v>
      </c>
      <c r="K6359" s="19" t="str">
        <f t="shared" si="396"/>
        <v>Jul-14</v>
      </c>
      <c r="L6359" s="20">
        <f t="shared" si="399"/>
        <v>6244</v>
      </c>
      <c r="M6359" s="21">
        <f t="shared" si="397"/>
        <v>0.12567584881486235</v>
      </c>
    </row>
    <row r="6360" spans="1:13" x14ac:dyDescent="0.3">
      <c r="A6360" s="112">
        <v>41828</v>
      </c>
      <c r="B6360" s="87" t="s">
        <v>48</v>
      </c>
      <c r="C6360" s="102">
        <v>0.64583333333333337</v>
      </c>
      <c r="D6360" s="87" t="s">
        <v>31</v>
      </c>
      <c r="E6360" s="87" t="s">
        <v>2138</v>
      </c>
      <c r="F6360" s="113">
        <v>4</v>
      </c>
      <c r="G6360" s="88">
        <v>1</v>
      </c>
      <c r="H6360" s="87" t="s">
        <v>33</v>
      </c>
      <c r="I6360" s="23">
        <v>-1</v>
      </c>
      <c r="J6360" s="18">
        <f t="shared" si="398"/>
        <v>783.72000000000048</v>
      </c>
      <c r="K6360" s="19" t="str">
        <f t="shared" si="396"/>
        <v>Jul-14</v>
      </c>
      <c r="L6360" s="20">
        <f t="shared" si="399"/>
        <v>6245</v>
      </c>
      <c r="M6360" s="21">
        <f t="shared" si="397"/>
        <v>0.12549559647718181</v>
      </c>
    </row>
    <row r="6361" spans="1:13" x14ac:dyDescent="0.3">
      <c r="A6361" s="112">
        <v>41828</v>
      </c>
      <c r="B6361" s="87" t="s">
        <v>98</v>
      </c>
      <c r="C6361" s="102">
        <v>0.8125</v>
      </c>
      <c r="D6361" s="87" t="s">
        <v>31</v>
      </c>
      <c r="E6361" s="87" t="s">
        <v>2139</v>
      </c>
      <c r="F6361" s="113">
        <v>4</v>
      </c>
      <c r="G6361" s="88">
        <v>1</v>
      </c>
      <c r="H6361" s="87" t="s">
        <v>33</v>
      </c>
      <c r="I6361" s="23">
        <v>-1</v>
      </c>
      <c r="J6361" s="18">
        <f t="shared" si="398"/>
        <v>782.72000000000048</v>
      </c>
      <c r="K6361" s="19" t="str">
        <f t="shared" si="396"/>
        <v>Jul-14</v>
      </c>
      <c r="L6361" s="20">
        <f t="shared" si="399"/>
        <v>6246</v>
      </c>
      <c r="M6361" s="21">
        <f t="shared" si="397"/>
        <v>0.12531540185718867</v>
      </c>
    </row>
    <row r="6362" spans="1:13" x14ac:dyDescent="0.3">
      <c r="A6362" s="112">
        <v>41828</v>
      </c>
      <c r="B6362" s="87" t="s">
        <v>38</v>
      </c>
      <c r="C6362" s="102">
        <v>0.81944444444444453</v>
      </c>
      <c r="D6362" s="87" t="s">
        <v>31</v>
      </c>
      <c r="E6362" s="87" t="s">
        <v>2140</v>
      </c>
      <c r="F6362" s="113">
        <v>3.75</v>
      </c>
      <c r="G6362" s="88">
        <v>1</v>
      </c>
      <c r="H6362" s="87" t="s">
        <v>42</v>
      </c>
      <c r="I6362" s="23">
        <v>2.5</v>
      </c>
      <c r="J6362" s="18">
        <f t="shared" si="398"/>
        <v>785.22000000000048</v>
      </c>
      <c r="K6362" s="19" t="str">
        <f t="shared" si="396"/>
        <v>Jul-14</v>
      </c>
      <c r="L6362" s="20">
        <f t="shared" si="399"/>
        <v>6247</v>
      </c>
      <c r="M6362" s="21">
        <f t="shared" si="397"/>
        <v>0.12569553385625107</v>
      </c>
    </row>
    <row r="6363" spans="1:13" x14ac:dyDescent="0.3">
      <c r="A6363" s="112">
        <v>41828</v>
      </c>
      <c r="B6363" s="87" t="s">
        <v>38</v>
      </c>
      <c r="C6363" s="102">
        <v>0.84027777777777779</v>
      </c>
      <c r="D6363" s="87" t="s">
        <v>31</v>
      </c>
      <c r="E6363" s="87" t="s">
        <v>2141</v>
      </c>
      <c r="F6363" s="113">
        <v>2.75</v>
      </c>
      <c r="G6363" s="88">
        <v>1</v>
      </c>
      <c r="H6363" s="87" t="s">
        <v>42</v>
      </c>
      <c r="I6363" s="23">
        <v>1.75</v>
      </c>
      <c r="J6363" s="18">
        <f t="shared" si="398"/>
        <v>786.97000000000048</v>
      </c>
      <c r="K6363" s="19" t="str">
        <f t="shared" si="396"/>
        <v>Jul-14</v>
      </c>
      <c r="L6363" s="20">
        <f t="shared" si="399"/>
        <v>6248</v>
      </c>
      <c r="M6363" s="21">
        <f t="shared" si="397"/>
        <v>0.12595550576184386</v>
      </c>
    </row>
    <row r="6364" spans="1:13" x14ac:dyDescent="0.3">
      <c r="A6364" s="112">
        <v>41828</v>
      </c>
      <c r="B6364" s="87" t="s">
        <v>38</v>
      </c>
      <c r="C6364" s="102">
        <v>0.86458333333333337</v>
      </c>
      <c r="D6364" s="87" t="s">
        <v>31</v>
      </c>
      <c r="E6364" s="87" t="s">
        <v>2142</v>
      </c>
      <c r="F6364" s="113">
        <v>3</v>
      </c>
      <c r="G6364" s="88">
        <v>1</v>
      </c>
      <c r="H6364" s="87" t="s">
        <v>33</v>
      </c>
      <c r="I6364" s="23">
        <v>-1</v>
      </c>
      <c r="J6364" s="18">
        <f t="shared" si="398"/>
        <v>785.97000000000048</v>
      </c>
      <c r="K6364" s="19" t="str">
        <f t="shared" si="396"/>
        <v>Jul-14</v>
      </c>
      <c r="L6364" s="20">
        <f t="shared" si="399"/>
        <v>6249</v>
      </c>
      <c r="M6364" s="21">
        <f t="shared" si="397"/>
        <v>0.12577532405184838</v>
      </c>
    </row>
    <row r="6365" spans="1:13" x14ac:dyDescent="0.3">
      <c r="A6365" s="129">
        <v>41828</v>
      </c>
      <c r="B6365" s="126" t="s">
        <v>29</v>
      </c>
      <c r="C6365" s="125">
        <v>14.15</v>
      </c>
      <c r="D6365" s="87" t="s">
        <v>31</v>
      </c>
      <c r="E6365" s="126" t="s">
        <v>2773</v>
      </c>
      <c r="F6365" s="127">
        <v>5.5</v>
      </c>
      <c r="G6365" s="70">
        <v>1</v>
      </c>
      <c r="H6365" s="69">
        <v>5</v>
      </c>
      <c r="I6365" s="79">
        <v>-1</v>
      </c>
      <c r="J6365" s="18">
        <f t="shared" si="398"/>
        <v>784.97000000000048</v>
      </c>
      <c r="K6365" s="19" t="str">
        <f t="shared" si="396"/>
        <v>Jul-14</v>
      </c>
      <c r="L6365" s="20">
        <f t="shared" si="399"/>
        <v>6250</v>
      </c>
      <c r="M6365" s="21">
        <f t="shared" si="397"/>
        <v>0.12559520000000007</v>
      </c>
    </row>
    <row r="6366" spans="1:13" x14ac:dyDescent="0.3">
      <c r="A6366" s="129">
        <v>41828</v>
      </c>
      <c r="B6366" s="126" t="s">
        <v>29</v>
      </c>
      <c r="C6366" s="125">
        <v>14.15</v>
      </c>
      <c r="D6366" s="87" t="s">
        <v>31</v>
      </c>
      <c r="E6366" s="126" t="s">
        <v>9020</v>
      </c>
      <c r="F6366" s="127">
        <v>6</v>
      </c>
      <c r="G6366" s="70">
        <v>1</v>
      </c>
      <c r="H6366" s="69">
        <v>4</v>
      </c>
      <c r="I6366" s="79">
        <v>-1</v>
      </c>
      <c r="J6366" s="18">
        <f t="shared" si="398"/>
        <v>783.97000000000048</v>
      </c>
      <c r="K6366" s="19" t="str">
        <f t="shared" si="396"/>
        <v>Jul-14</v>
      </c>
      <c r="L6366" s="20">
        <f t="shared" si="399"/>
        <v>6251</v>
      </c>
      <c r="M6366" s="21">
        <f t="shared" si="397"/>
        <v>0.12541513357862749</v>
      </c>
    </row>
    <row r="6367" spans="1:13" x14ac:dyDescent="0.3">
      <c r="A6367" s="129">
        <v>41828</v>
      </c>
      <c r="B6367" s="126" t="s">
        <v>48</v>
      </c>
      <c r="C6367" s="125">
        <v>14.3</v>
      </c>
      <c r="D6367" s="87" t="s">
        <v>31</v>
      </c>
      <c r="E6367" s="126" t="s">
        <v>9022</v>
      </c>
      <c r="F6367" s="127">
        <v>6</v>
      </c>
      <c r="G6367" s="70">
        <v>1</v>
      </c>
      <c r="H6367" s="69">
        <v>2</v>
      </c>
      <c r="I6367" s="79">
        <v>-1</v>
      </c>
      <c r="J6367" s="18">
        <f t="shared" si="398"/>
        <v>782.97000000000048</v>
      </c>
      <c r="K6367" s="19" t="str">
        <f t="shared" si="396"/>
        <v>Jul-14</v>
      </c>
      <c r="L6367" s="20">
        <f t="shared" si="399"/>
        <v>6252</v>
      </c>
      <c r="M6367" s="21">
        <f t="shared" si="397"/>
        <v>0.12523512476007687</v>
      </c>
    </row>
    <row r="6368" spans="1:13" x14ac:dyDescent="0.3">
      <c r="A6368" s="129">
        <v>41828</v>
      </c>
      <c r="B6368" s="126" t="s">
        <v>48</v>
      </c>
      <c r="C6368" s="125">
        <v>14.3</v>
      </c>
      <c r="D6368" s="87" t="s">
        <v>31</v>
      </c>
      <c r="E6368" s="126" t="s">
        <v>9021</v>
      </c>
      <c r="F6368" s="127">
        <v>4.5</v>
      </c>
      <c r="G6368" s="70">
        <v>1</v>
      </c>
      <c r="H6368" s="69">
        <v>4</v>
      </c>
      <c r="I6368" s="79">
        <v>-1</v>
      </c>
      <c r="J6368" s="18">
        <f t="shared" si="398"/>
        <v>781.97000000000048</v>
      </c>
      <c r="K6368" s="19" t="str">
        <f t="shared" si="396"/>
        <v>Jul-14</v>
      </c>
      <c r="L6368" s="20">
        <f t="shared" si="399"/>
        <v>6253</v>
      </c>
      <c r="M6368" s="21">
        <f t="shared" si="397"/>
        <v>0.12505517351671205</v>
      </c>
    </row>
    <row r="6369" spans="1:13" x14ac:dyDescent="0.3">
      <c r="A6369" s="129">
        <v>41828</v>
      </c>
      <c r="B6369" s="126" t="s">
        <v>48</v>
      </c>
      <c r="C6369" s="125">
        <v>15.3</v>
      </c>
      <c r="D6369" s="87" t="s">
        <v>31</v>
      </c>
      <c r="E6369" s="126" t="s">
        <v>9023</v>
      </c>
      <c r="F6369" s="127">
        <v>4.5</v>
      </c>
      <c r="G6369" s="70">
        <v>0</v>
      </c>
      <c r="H6369" s="69" t="s">
        <v>6111</v>
      </c>
      <c r="I6369" s="79">
        <v>0</v>
      </c>
      <c r="J6369" s="18">
        <f t="shared" si="398"/>
        <v>781.97000000000048</v>
      </c>
      <c r="K6369" s="19" t="str">
        <f t="shared" si="396"/>
        <v>Jul-14</v>
      </c>
      <c r="L6369" s="20">
        <f t="shared" si="399"/>
        <v>6253</v>
      </c>
      <c r="M6369" s="21">
        <f t="shared" si="397"/>
        <v>0.12505517351671205</v>
      </c>
    </row>
    <row r="6370" spans="1:13" x14ac:dyDescent="0.3">
      <c r="A6370" s="128">
        <v>41828</v>
      </c>
      <c r="B6370" s="87" t="s">
        <v>38</v>
      </c>
      <c r="C6370" s="114">
        <v>17.399999999999999</v>
      </c>
      <c r="D6370" s="87" t="s">
        <v>31</v>
      </c>
      <c r="E6370" s="87" t="s">
        <v>586</v>
      </c>
      <c r="F6370" s="114">
        <v>5.5</v>
      </c>
      <c r="G6370" s="70">
        <v>1</v>
      </c>
      <c r="H6370" s="71" t="s">
        <v>6518</v>
      </c>
      <c r="I6370" s="63">
        <v>-1</v>
      </c>
      <c r="J6370" s="18">
        <f t="shared" si="398"/>
        <v>780.97000000000048</v>
      </c>
      <c r="K6370" s="19" t="str">
        <f t="shared" si="396"/>
        <v>Jul-14</v>
      </c>
      <c r="L6370" s="20">
        <f t="shared" si="399"/>
        <v>6254</v>
      </c>
      <c r="M6370" s="21">
        <f t="shared" si="397"/>
        <v>0.12487527982091469</v>
      </c>
    </row>
    <row r="6371" spans="1:13" x14ac:dyDescent="0.3">
      <c r="A6371" s="128">
        <v>41828</v>
      </c>
      <c r="B6371" s="87" t="s">
        <v>98</v>
      </c>
      <c r="C6371" s="114">
        <v>20</v>
      </c>
      <c r="D6371" s="87" t="s">
        <v>31</v>
      </c>
      <c r="E6371" s="87" t="s">
        <v>9019</v>
      </c>
      <c r="F6371" s="114">
        <v>4.5</v>
      </c>
      <c r="G6371" s="70">
        <v>1</v>
      </c>
      <c r="H6371" s="71" t="s">
        <v>6512</v>
      </c>
      <c r="I6371" s="63">
        <v>-1</v>
      </c>
      <c r="J6371" s="18">
        <f t="shared" si="398"/>
        <v>779.97000000000048</v>
      </c>
      <c r="K6371" s="19" t="str">
        <f t="shared" si="396"/>
        <v>Jul-14</v>
      </c>
      <c r="L6371" s="20">
        <f t="shared" si="399"/>
        <v>6255</v>
      </c>
      <c r="M6371" s="21">
        <f t="shared" si="397"/>
        <v>0.124695443645084</v>
      </c>
    </row>
    <row r="6372" spans="1:13" x14ac:dyDescent="0.3">
      <c r="A6372" s="128">
        <v>41828</v>
      </c>
      <c r="B6372" s="87" t="s">
        <v>98</v>
      </c>
      <c r="C6372" s="114">
        <v>20.3</v>
      </c>
      <c r="D6372" s="87" t="s">
        <v>31</v>
      </c>
      <c r="E6372" s="87" t="s">
        <v>2128</v>
      </c>
      <c r="F6372" s="114">
        <v>5</v>
      </c>
      <c r="G6372" s="70">
        <v>1</v>
      </c>
      <c r="H6372" s="71" t="s">
        <v>6518</v>
      </c>
      <c r="I6372" s="63">
        <v>-1</v>
      </c>
      <c r="J6372" s="18">
        <f t="shared" si="398"/>
        <v>778.97000000000048</v>
      </c>
      <c r="K6372" s="19" t="str">
        <f t="shared" si="396"/>
        <v>Jul-14</v>
      </c>
      <c r="L6372" s="20">
        <f t="shared" si="399"/>
        <v>6256</v>
      </c>
      <c r="M6372" s="21">
        <f t="shared" si="397"/>
        <v>0.12451566496163691</v>
      </c>
    </row>
    <row r="6373" spans="1:13" x14ac:dyDescent="0.3">
      <c r="A6373" s="112">
        <v>41829</v>
      </c>
      <c r="B6373" s="87" t="s">
        <v>61</v>
      </c>
      <c r="C6373" s="102">
        <v>0.60416666666666663</v>
      </c>
      <c r="D6373" s="87" t="s">
        <v>31</v>
      </c>
      <c r="E6373" s="87" t="s">
        <v>2143</v>
      </c>
      <c r="F6373" s="113">
        <v>3.5</v>
      </c>
      <c r="G6373" s="88">
        <v>1</v>
      </c>
      <c r="H6373" s="87" t="s">
        <v>42</v>
      </c>
      <c r="I6373" s="23">
        <v>2.5</v>
      </c>
      <c r="J6373" s="18">
        <f t="shared" si="398"/>
        <v>781.47000000000048</v>
      </c>
      <c r="K6373" s="19" t="str">
        <f t="shared" si="396"/>
        <v>Jul-14</v>
      </c>
      <c r="L6373" s="20">
        <f t="shared" si="399"/>
        <v>6257</v>
      </c>
      <c r="M6373" s="21">
        <f t="shared" si="397"/>
        <v>0.12489531724468603</v>
      </c>
    </row>
    <row r="6374" spans="1:13" x14ac:dyDescent="0.3">
      <c r="A6374" s="112">
        <v>41829</v>
      </c>
      <c r="B6374" s="87" t="s">
        <v>29</v>
      </c>
      <c r="C6374" s="102">
        <v>0.61805555555555558</v>
      </c>
      <c r="D6374" s="87" t="s">
        <v>31</v>
      </c>
      <c r="E6374" s="87" t="s">
        <v>2144</v>
      </c>
      <c r="F6374" s="113">
        <v>3.75</v>
      </c>
      <c r="G6374" s="88">
        <v>1</v>
      </c>
      <c r="H6374" s="87" t="s">
        <v>42</v>
      </c>
      <c r="I6374" s="23">
        <v>2.75</v>
      </c>
      <c r="J6374" s="18">
        <f t="shared" si="398"/>
        <v>784.22000000000048</v>
      </c>
      <c r="K6374" s="19" t="str">
        <f t="shared" si="396"/>
        <v>Jul-14</v>
      </c>
      <c r="L6374" s="20">
        <f t="shared" si="399"/>
        <v>6258</v>
      </c>
      <c r="M6374" s="21">
        <f t="shared" si="397"/>
        <v>0.12531479705976359</v>
      </c>
    </row>
    <row r="6375" spans="1:13" x14ac:dyDescent="0.3">
      <c r="A6375" s="112">
        <v>41829</v>
      </c>
      <c r="B6375" s="87" t="s">
        <v>61</v>
      </c>
      <c r="C6375" s="102">
        <v>0.64583333333333337</v>
      </c>
      <c r="D6375" s="87" t="s">
        <v>31</v>
      </c>
      <c r="E6375" s="87" t="s">
        <v>2145</v>
      </c>
      <c r="F6375" s="113">
        <v>3</v>
      </c>
      <c r="G6375" s="88">
        <v>1</v>
      </c>
      <c r="H6375" s="87" t="s">
        <v>42</v>
      </c>
      <c r="I6375" s="23">
        <v>2</v>
      </c>
      <c r="J6375" s="18">
        <f t="shared" si="398"/>
        <v>786.22000000000048</v>
      </c>
      <c r="K6375" s="19" t="str">
        <f t="shared" si="396"/>
        <v>Jul-14</v>
      </c>
      <c r="L6375" s="20">
        <f t="shared" si="399"/>
        <v>6259</v>
      </c>
      <c r="M6375" s="21">
        <f t="shared" si="397"/>
        <v>0.12561431538584447</v>
      </c>
    </row>
    <row r="6376" spans="1:13" x14ac:dyDescent="0.3">
      <c r="A6376" s="112">
        <v>41829</v>
      </c>
      <c r="B6376" s="87" t="s">
        <v>29</v>
      </c>
      <c r="C6376" s="102">
        <v>0.68055555555555547</v>
      </c>
      <c r="D6376" s="87" t="s">
        <v>31</v>
      </c>
      <c r="E6376" s="87" t="s">
        <v>2146</v>
      </c>
      <c r="F6376" s="113">
        <v>3</v>
      </c>
      <c r="G6376" s="88">
        <v>1</v>
      </c>
      <c r="H6376" s="87" t="s">
        <v>33</v>
      </c>
      <c r="I6376" s="23">
        <v>-1</v>
      </c>
      <c r="J6376" s="18">
        <f t="shared" si="398"/>
        <v>785.22000000000048</v>
      </c>
      <c r="K6376" s="19" t="str">
        <f t="shared" si="396"/>
        <v>Jul-14</v>
      </c>
      <c r="L6376" s="20">
        <f t="shared" si="399"/>
        <v>6260</v>
      </c>
      <c r="M6376" s="21">
        <f t="shared" si="397"/>
        <v>0.12543450479233234</v>
      </c>
    </row>
    <row r="6377" spans="1:13" x14ac:dyDescent="0.3">
      <c r="A6377" s="112">
        <v>41829</v>
      </c>
      <c r="B6377" s="87" t="s">
        <v>43</v>
      </c>
      <c r="C6377" s="102">
        <v>0.76388888888888884</v>
      </c>
      <c r="D6377" s="87" t="s">
        <v>31</v>
      </c>
      <c r="E6377" s="87" t="s">
        <v>2147</v>
      </c>
      <c r="F6377" s="113">
        <v>3.25</v>
      </c>
      <c r="G6377" s="88">
        <v>1</v>
      </c>
      <c r="H6377" s="87" t="s">
        <v>42</v>
      </c>
      <c r="I6377" s="23">
        <v>2.25</v>
      </c>
      <c r="J6377" s="18">
        <f t="shared" si="398"/>
        <v>787.47000000000048</v>
      </c>
      <c r="K6377" s="19" t="str">
        <f t="shared" si="396"/>
        <v>Jul-14</v>
      </c>
      <c r="L6377" s="20">
        <f t="shared" si="399"/>
        <v>6261</v>
      </c>
      <c r="M6377" s="21">
        <f t="shared" si="397"/>
        <v>0.1257738380450408</v>
      </c>
    </row>
    <row r="6378" spans="1:13" x14ac:dyDescent="0.3">
      <c r="A6378" s="112">
        <v>41829</v>
      </c>
      <c r="B6378" s="87" t="s">
        <v>43</v>
      </c>
      <c r="C6378" s="102">
        <v>0.84722222222222221</v>
      </c>
      <c r="D6378" s="87" t="s">
        <v>31</v>
      </c>
      <c r="E6378" s="87" t="s">
        <v>1384</v>
      </c>
      <c r="F6378" s="113">
        <v>3.75</v>
      </c>
      <c r="G6378" s="88">
        <v>1</v>
      </c>
      <c r="H6378" s="87" t="s">
        <v>33</v>
      </c>
      <c r="I6378" s="23">
        <v>-1</v>
      </c>
      <c r="J6378" s="18">
        <f t="shared" si="398"/>
        <v>786.47000000000048</v>
      </c>
      <c r="K6378" s="19" t="str">
        <f t="shared" si="396"/>
        <v>Jul-14</v>
      </c>
      <c r="L6378" s="20">
        <f t="shared" si="399"/>
        <v>6262</v>
      </c>
      <c r="M6378" s="21">
        <f t="shared" si="397"/>
        <v>0.12559405940594068</v>
      </c>
    </row>
    <row r="6379" spans="1:13" x14ac:dyDescent="0.3">
      <c r="A6379" s="112">
        <v>41829</v>
      </c>
      <c r="B6379" s="87" t="s">
        <v>41</v>
      </c>
      <c r="C6379" s="102">
        <v>0.88194444444444453</v>
      </c>
      <c r="D6379" s="87" t="s">
        <v>31</v>
      </c>
      <c r="E6379" s="87" t="s">
        <v>2148</v>
      </c>
      <c r="F6379" s="113">
        <v>3</v>
      </c>
      <c r="G6379" s="88">
        <v>1</v>
      </c>
      <c r="H6379" s="87" t="s">
        <v>33</v>
      </c>
      <c r="I6379" s="23">
        <v>-1</v>
      </c>
      <c r="J6379" s="18">
        <f t="shared" si="398"/>
        <v>785.47000000000048</v>
      </c>
      <c r="K6379" s="19" t="str">
        <f t="shared" si="396"/>
        <v>Jul-14</v>
      </c>
      <c r="L6379" s="20">
        <f t="shared" si="399"/>
        <v>6263</v>
      </c>
      <c r="M6379" s="21">
        <f t="shared" si="397"/>
        <v>0.12541433817659275</v>
      </c>
    </row>
    <row r="6380" spans="1:13" x14ac:dyDescent="0.3">
      <c r="A6380" s="129">
        <v>41829</v>
      </c>
      <c r="B6380" s="126" t="s">
        <v>29</v>
      </c>
      <c r="C6380" s="125">
        <v>15.2</v>
      </c>
      <c r="D6380" s="87" t="s">
        <v>31</v>
      </c>
      <c r="E6380" s="126" t="s">
        <v>9025</v>
      </c>
      <c r="F6380" s="127">
        <v>5</v>
      </c>
      <c r="G6380" s="70">
        <v>1</v>
      </c>
      <c r="H6380" s="69">
        <v>2</v>
      </c>
      <c r="I6380" s="79">
        <v>-1</v>
      </c>
      <c r="J6380" s="18">
        <f t="shared" si="398"/>
        <v>784.47000000000048</v>
      </c>
      <c r="K6380" s="19" t="str">
        <f t="shared" si="396"/>
        <v>Jul-14</v>
      </c>
      <c r="L6380" s="20">
        <f t="shared" si="399"/>
        <v>6264</v>
      </c>
      <c r="M6380" s="21">
        <f t="shared" si="397"/>
        <v>0.125234674329502</v>
      </c>
    </row>
    <row r="6381" spans="1:13" x14ac:dyDescent="0.3">
      <c r="A6381" s="129">
        <v>41829</v>
      </c>
      <c r="B6381" s="126" t="s">
        <v>29</v>
      </c>
      <c r="C6381" s="125">
        <v>16.5</v>
      </c>
      <c r="D6381" s="87" t="s">
        <v>31</v>
      </c>
      <c r="E6381" s="126" t="s">
        <v>9026</v>
      </c>
      <c r="F6381" s="127">
        <v>5</v>
      </c>
      <c r="G6381" s="70">
        <v>1</v>
      </c>
      <c r="H6381" s="69">
        <v>7</v>
      </c>
      <c r="I6381" s="79">
        <v>-1</v>
      </c>
      <c r="J6381" s="18">
        <f t="shared" si="398"/>
        <v>783.47000000000048</v>
      </c>
      <c r="K6381" s="19" t="str">
        <f t="shared" si="396"/>
        <v>Jul-14</v>
      </c>
      <c r="L6381" s="20">
        <f t="shared" si="399"/>
        <v>6265</v>
      </c>
      <c r="M6381" s="21">
        <f t="shared" si="397"/>
        <v>0.12505506783719081</v>
      </c>
    </row>
    <row r="6382" spans="1:13" x14ac:dyDescent="0.3">
      <c r="A6382" s="129">
        <v>41829</v>
      </c>
      <c r="B6382" s="126" t="s">
        <v>61</v>
      </c>
      <c r="C6382" s="125">
        <v>17</v>
      </c>
      <c r="D6382" s="87" t="s">
        <v>31</v>
      </c>
      <c r="E6382" s="126" t="s">
        <v>9027</v>
      </c>
      <c r="F6382" s="127">
        <v>4.5</v>
      </c>
      <c r="G6382" s="70">
        <v>1</v>
      </c>
      <c r="H6382" s="69">
        <v>2</v>
      </c>
      <c r="I6382" s="79">
        <v>-1</v>
      </c>
      <c r="J6382" s="18">
        <f t="shared" si="398"/>
        <v>782.47000000000048</v>
      </c>
      <c r="K6382" s="19" t="str">
        <f t="shared" si="396"/>
        <v>Jul-14</v>
      </c>
      <c r="L6382" s="20">
        <f t="shared" si="399"/>
        <v>6266</v>
      </c>
      <c r="M6382" s="21">
        <f t="shared" si="397"/>
        <v>0.12487551867219925</v>
      </c>
    </row>
    <row r="6383" spans="1:13" x14ac:dyDescent="0.3">
      <c r="A6383" s="129">
        <v>41829</v>
      </c>
      <c r="B6383" s="126" t="s">
        <v>61</v>
      </c>
      <c r="C6383" s="125">
        <v>17</v>
      </c>
      <c r="D6383" s="87" t="s">
        <v>31</v>
      </c>
      <c r="E6383" s="126" t="s">
        <v>6935</v>
      </c>
      <c r="F6383" s="127">
        <v>5</v>
      </c>
      <c r="G6383" s="70">
        <v>1</v>
      </c>
      <c r="H6383" s="69">
        <v>5</v>
      </c>
      <c r="I6383" s="79">
        <v>-1</v>
      </c>
      <c r="J6383" s="18">
        <f t="shared" si="398"/>
        <v>781.47000000000048</v>
      </c>
      <c r="K6383" s="19" t="str">
        <f t="shared" si="396"/>
        <v>Jul-14</v>
      </c>
      <c r="L6383" s="20">
        <f t="shared" si="399"/>
        <v>6267</v>
      </c>
      <c r="M6383" s="21">
        <f t="shared" si="397"/>
        <v>0.1246960268070848</v>
      </c>
    </row>
    <row r="6384" spans="1:13" x14ac:dyDescent="0.3">
      <c r="A6384" s="128">
        <v>41829</v>
      </c>
      <c r="B6384" s="87" t="s">
        <v>41</v>
      </c>
      <c r="C6384" s="114">
        <v>19.100000000000001</v>
      </c>
      <c r="D6384" s="87" t="s">
        <v>31</v>
      </c>
      <c r="E6384" s="87" t="s">
        <v>9024</v>
      </c>
      <c r="F6384" s="114">
        <v>6</v>
      </c>
      <c r="G6384" s="70">
        <v>1</v>
      </c>
      <c r="H6384" s="71" t="s">
        <v>6512</v>
      </c>
      <c r="I6384" s="63">
        <v>-1</v>
      </c>
      <c r="J6384" s="18">
        <f t="shared" si="398"/>
        <v>780.47000000000048</v>
      </c>
      <c r="K6384" s="19" t="str">
        <f t="shared" si="396"/>
        <v>Jul-14</v>
      </c>
      <c r="L6384" s="20">
        <f t="shared" si="399"/>
        <v>6268</v>
      </c>
      <c r="M6384" s="21">
        <f t="shared" si="397"/>
        <v>0.12451659221442254</v>
      </c>
    </row>
    <row r="6385" spans="1:13" x14ac:dyDescent="0.3">
      <c r="A6385" s="112">
        <v>41830</v>
      </c>
      <c r="B6385" s="87" t="s">
        <v>52</v>
      </c>
      <c r="C6385" s="102">
        <v>0.56944444444444442</v>
      </c>
      <c r="D6385" s="87" t="s">
        <v>31</v>
      </c>
      <c r="E6385" s="87" t="s">
        <v>54</v>
      </c>
      <c r="F6385" s="113">
        <v>3.75</v>
      </c>
      <c r="G6385" s="88">
        <v>1</v>
      </c>
      <c r="H6385" s="87" t="s">
        <v>33</v>
      </c>
      <c r="I6385" s="23">
        <v>-1</v>
      </c>
      <c r="J6385" s="18">
        <f t="shared" si="398"/>
        <v>779.47000000000048</v>
      </c>
      <c r="K6385" s="19" t="str">
        <f t="shared" si="396"/>
        <v>Jul-14</v>
      </c>
      <c r="L6385" s="20">
        <f t="shared" si="399"/>
        <v>6269</v>
      </c>
      <c r="M6385" s="21">
        <f t="shared" si="397"/>
        <v>0.12433721486680499</v>
      </c>
    </row>
    <row r="6386" spans="1:13" x14ac:dyDescent="0.3">
      <c r="A6386" s="112">
        <v>41830</v>
      </c>
      <c r="B6386" s="87" t="s">
        <v>63</v>
      </c>
      <c r="C6386" s="102">
        <v>0.67013888888888884</v>
      </c>
      <c r="D6386" s="87" t="s">
        <v>31</v>
      </c>
      <c r="E6386" s="87" t="s">
        <v>446</v>
      </c>
      <c r="F6386" s="113">
        <v>4</v>
      </c>
      <c r="G6386" s="88">
        <v>1</v>
      </c>
      <c r="H6386" s="87" t="s">
        <v>33</v>
      </c>
      <c r="I6386" s="23">
        <v>-1</v>
      </c>
      <c r="J6386" s="18">
        <f t="shared" si="398"/>
        <v>778.47000000000048</v>
      </c>
      <c r="K6386" s="19" t="str">
        <f t="shared" si="396"/>
        <v>Jul-14</v>
      </c>
      <c r="L6386" s="20">
        <f t="shared" si="399"/>
        <v>6270</v>
      </c>
      <c r="M6386" s="21">
        <f t="shared" si="397"/>
        <v>0.12415789473684218</v>
      </c>
    </row>
    <row r="6387" spans="1:13" x14ac:dyDescent="0.3">
      <c r="A6387" s="112">
        <v>41830</v>
      </c>
      <c r="B6387" s="87" t="s">
        <v>56</v>
      </c>
      <c r="C6387" s="102">
        <v>0.77083333333333337</v>
      </c>
      <c r="D6387" s="87" t="s">
        <v>31</v>
      </c>
      <c r="E6387" s="87" t="s">
        <v>2149</v>
      </c>
      <c r="F6387" s="113">
        <v>3.5</v>
      </c>
      <c r="G6387" s="88">
        <v>1</v>
      </c>
      <c r="H6387" s="87" t="s">
        <v>33</v>
      </c>
      <c r="I6387" s="23">
        <v>-1</v>
      </c>
      <c r="J6387" s="18">
        <f t="shared" si="398"/>
        <v>777.47000000000048</v>
      </c>
      <c r="K6387" s="19" t="str">
        <f t="shared" si="396"/>
        <v>Jul-14</v>
      </c>
      <c r="L6387" s="20">
        <f t="shared" si="399"/>
        <v>6271</v>
      </c>
      <c r="M6387" s="21">
        <f t="shared" si="397"/>
        <v>0.12397863179716162</v>
      </c>
    </row>
    <row r="6388" spans="1:13" x14ac:dyDescent="0.3">
      <c r="A6388" s="112">
        <v>41830</v>
      </c>
      <c r="B6388" s="87" t="s">
        <v>138</v>
      </c>
      <c r="C6388" s="102">
        <v>0.80208333333333337</v>
      </c>
      <c r="D6388" s="87" t="s">
        <v>31</v>
      </c>
      <c r="E6388" s="87" t="s">
        <v>2150</v>
      </c>
      <c r="F6388" s="113">
        <v>4</v>
      </c>
      <c r="G6388" s="88">
        <v>1</v>
      </c>
      <c r="H6388" s="87" t="s">
        <v>42</v>
      </c>
      <c r="I6388" s="23">
        <v>3</v>
      </c>
      <c r="J6388" s="18">
        <f t="shared" si="398"/>
        <v>780.47000000000048</v>
      </c>
      <c r="K6388" s="19" t="str">
        <f t="shared" si="396"/>
        <v>Jul-14</v>
      </c>
      <c r="L6388" s="20">
        <f t="shared" si="399"/>
        <v>6272</v>
      </c>
      <c r="M6388" s="21">
        <f t="shared" si="397"/>
        <v>0.12443718112244906</v>
      </c>
    </row>
    <row r="6389" spans="1:13" x14ac:dyDescent="0.3">
      <c r="A6389" s="112">
        <v>41830</v>
      </c>
      <c r="B6389" s="87" t="s">
        <v>138</v>
      </c>
      <c r="C6389" s="102">
        <v>0.82638888888888884</v>
      </c>
      <c r="D6389" s="87" t="s">
        <v>31</v>
      </c>
      <c r="E6389" s="87" t="s">
        <v>2133</v>
      </c>
      <c r="F6389" s="113">
        <v>4</v>
      </c>
      <c r="G6389" s="88">
        <v>1</v>
      </c>
      <c r="H6389" s="87" t="s">
        <v>33</v>
      </c>
      <c r="I6389" s="23">
        <v>-1</v>
      </c>
      <c r="J6389" s="18">
        <f t="shared" si="398"/>
        <v>779.47000000000048</v>
      </c>
      <c r="K6389" s="19" t="str">
        <f t="shared" si="396"/>
        <v>Jul-14</v>
      </c>
      <c r="L6389" s="20">
        <f t="shared" si="399"/>
        <v>6273</v>
      </c>
      <c r="M6389" s="21">
        <f t="shared" si="397"/>
        <v>0.12425793081460235</v>
      </c>
    </row>
    <row r="6390" spans="1:13" x14ac:dyDescent="0.3">
      <c r="A6390" s="112">
        <v>41830</v>
      </c>
      <c r="B6390" s="87" t="s">
        <v>138</v>
      </c>
      <c r="C6390" s="102">
        <v>0.86805555555555547</v>
      </c>
      <c r="D6390" s="87" t="s">
        <v>31</v>
      </c>
      <c r="E6390" s="87" t="s">
        <v>2151</v>
      </c>
      <c r="F6390" s="113">
        <v>3.75</v>
      </c>
      <c r="G6390" s="88">
        <v>1</v>
      </c>
      <c r="H6390" s="87" t="s">
        <v>33</v>
      </c>
      <c r="I6390" s="23">
        <v>-1</v>
      </c>
      <c r="J6390" s="18">
        <f t="shared" si="398"/>
        <v>778.47000000000048</v>
      </c>
      <c r="K6390" s="19" t="str">
        <f t="shared" si="396"/>
        <v>Jul-14</v>
      </c>
      <c r="L6390" s="20">
        <f t="shared" si="399"/>
        <v>6274</v>
      </c>
      <c r="M6390" s="21">
        <f t="shared" si="397"/>
        <v>0.12407873764743393</v>
      </c>
    </row>
    <row r="6391" spans="1:13" x14ac:dyDescent="0.3">
      <c r="A6391" s="129">
        <v>41830</v>
      </c>
      <c r="B6391" s="126" t="s">
        <v>63</v>
      </c>
      <c r="C6391" s="125">
        <v>14.2</v>
      </c>
      <c r="D6391" s="87" t="s">
        <v>31</v>
      </c>
      <c r="E6391" s="126" t="s">
        <v>9029</v>
      </c>
      <c r="F6391" s="127">
        <v>5.5</v>
      </c>
      <c r="G6391" s="70">
        <v>1</v>
      </c>
      <c r="H6391" s="69">
        <v>4</v>
      </c>
      <c r="I6391" s="79">
        <v>-1</v>
      </c>
      <c r="J6391" s="18">
        <f t="shared" si="398"/>
        <v>777.47000000000048</v>
      </c>
      <c r="K6391" s="19" t="str">
        <f t="shared" si="396"/>
        <v>Jul-14</v>
      </c>
      <c r="L6391" s="20">
        <f t="shared" si="399"/>
        <v>6275</v>
      </c>
      <c r="M6391" s="21">
        <f t="shared" si="397"/>
        <v>0.12389960159362558</v>
      </c>
    </row>
    <row r="6392" spans="1:13" x14ac:dyDescent="0.3">
      <c r="A6392" s="129">
        <v>41830</v>
      </c>
      <c r="B6392" s="126" t="s">
        <v>52</v>
      </c>
      <c r="C6392" s="125">
        <v>15.15</v>
      </c>
      <c r="D6392" s="87" t="s">
        <v>31</v>
      </c>
      <c r="E6392" s="126" t="s">
        <v>1981</v>
      </c>
      <c r="F6392" s="127">
        <v>5</v>
      </c>
      <c r="G6392" s="70">
        <v>1</v>
      </c>
      <c r="H6392" s="69">
        <v>5</v>
      </c>
      <c r="I6392" s="79">
        <v>-1</v>
      </c>
      <c r="J6392" s="18">
        <f t="shared" si="398"/>
        <v>776.47000000000048</v>
      </c>
      <c r="K6392" s="19" t="str">
        <f t="shared" si="396"/>
        <v>Jul-14</v>
      </c>
      <c r="L6392" s="20">
        <f t="shared" si="399"/>
        <v>6276</v>
      </c>
      <c r="M6392" s="21">
        <f t="shared" si="397"/>
        <v>0.12372052262587643</v>
      </c>
    </row>
    <row r="6393" spans="1:13" x14ac:dyDescent="0.3">
      <c r="A6393" s="129">
        <v>41830</v>
      </c>
      <c r="B6393" s="126" t="s">
        <v>63</v>
      </c>
      <c r="C6393" s="125">
        <v>17.100000000000001</v>
      </c>
      <c r="D6393" s="87" t="s">
        <v>31</v>
      </c>
      <c r="E6393" s="126" t="s">
        <v>2323</v>
      </c>
      <c r="F6393" s="127">
        <v>6</v>
      </c>
      <c r="G6393" s="70">
        <v>1</v>
      </c>
      <c r="H6393" s="69">
        <v>5</v>
      </c>
      <c r="I6393" s="79">
        <v>-1</v>
      </c>
      <c r="J6393" s="18">
        <f t="shared" si="398"/>
        <v>775.47000000000048</v>
      </c>
      <c r="K6393" s="19" t="str">
        <f t="shared" si="396"/>
        <v>Jul-14</v>
      </c>
      <c r="L6393" s="20">
        <f t="shared" si="399"/>
        <v>6277</v>
      </c>
      <c r="M6393" s="21">
        <f t="shared" si="397"/>
        <v>0.12354150071690305</v>
      </c>
    </row>
    <row r="6394" spans="1:13" x14ac:dyDescent="0.3">
      <c r="A6394" s="129">
        <v>41830</v>
      </c>
      <c r="B6394" s="126" t="s">
        <v>44</v>
      </c>
      <c r="C6394" s="125">
        <v>17.25</v>
      </c>
      <c r="D6394" s="87" t="s">
        <v>31</v>
      </c>
      <c r="E6394" s="126" t="s">
        <v>108</v>
      </c>
      <c r="F6394" s="127">
        <v>6</v>
      </c>
      <c r="G6394" s="70">
        <v>1</v>
      </c>
      <c r="H6394" s="69">
        <v>11</v>
      </c>
      <c r="I6394" s="79">
        <v>-1</v>
      </c>
      <c r="J6394" s="18">
        <f t="shared" si="398"/>
        <v>774.47000000000048</v>
      </c>
      <c r="K6394" s="19" t="str">
        <f t="shared" si="396"/>
        <v>Jul-14</v>
      </c>
      <c r="L6394" s="20">
        <f t="shared" si="399"/>
        <v>6278</v>
      </c>
      <c r="M6394" s="21">
        <f t="shared" si="397"/>
        <v>0.12336253583943939</v>
      </c>
    </row>
    <row r="6395" spans="1:13" x14ac:dyDescent="0.3">
      <c r="A6395" s="128">
        <v>41830</v>
      </c>
      <c r="B6395" s="87" t="s">
        <v>138</v>
      </c>
      <c r="C6395" s="114">
        <v>20.2</v>
      </c>
      <c r="D6395" s="87" t="s">
        <v>31</v>
      </c>
      <c r="E6395" s="87" t="s">
        <v>9028</v>
      </c>
      <c r="F6395" s="114">
        <v>4.5</v>
      </c>
      <c r="G6395" s="70">
        <v>1</v>
      </c>
      <c r="H6395" s="71" t="s">
        <v>6518</v>
      </c>
      <c r="I6395" s="63">
        <v>-1</v>
      </c>
      <c r="J6395" s="18">
        <f t="shared" si="398"/>
        <v>773.47000000000048</v>
      </c>
      <c r="K6395" s="19" t="str">
        <f t="shared" si="396"/>
        <v>Jul-14</v>
      </c>
      <c r="L6395" s="20">
        <f t="shared" si="399"/>
        <v>6279</v>
      </c>
      <c r="M6395" s="21">
        <f t="shared" si="397"/>
        <v>0.12318362796623673</v>
      </c>
    </row>
    <row r="6396" spans="1:13" x14ac:dyDescent="0.3">
      <c r="A6396" s="112">
        <v>41831</v>
      </c>
      <c r="B6396" s="87" t="s">
        <v>58</v>
      </c>
      <c r="C6396" s="102">
        <v>0.62847222222222221</v>
      </c>
      <c r="D6396" s="87" t="s">
        <v>31</v>
      </c>
      <c r="E6396" s="87" t="s">
        <v>2152</v>
      </c>
      <c r="F6396" s="113">
        <v>3.25</v>
      </c>
      <c r="G6396" s="88">
        <v>1</v>
      </c>
      <c r="H6396" s="87" t="s">
        <v>42</v>
      </c>
      <c r="I6396" s="23">
        <v>2.25</v>
      </c>
      <c r="J6396" s="18">
        <f t="shared" si="398"/>
        <v>775.72000000000048</v>
      </c>
      <c r="K6396" s="19" t="str">
        <f t="shared" si="396"/>
        <v>Jul-14</v>
      </c>
      <c r="L6396" s="20">
        <f t="shared" si="399"/>
        <v>6280</v>
      </c>
      <c r="M6396" s="21">
        <f t="shared" si="397"/>
        <v>0.12352229299363066</v>
      </c>
    </row>
    <row r="6397" spans="1:13" x14ac:dyDescent="0.3">
      <c r="A6397" s="112">
        <v>41831</v>
      </c>
      <c r="B6397" s="87" t="s">
        <v>58</v>
      </c>
      <c r="C6397" s="102">
        <v>0.72222222222222221</v>
      </c>
      <c r="D6397" s="87" t="s">
        <v>31</v>
      </c>
      <c r="E6397" s="87" t="s">
        <v>2153</v>
      </c>
      <c r="F6397" s="113">
        <v>2.75</v>
      </c>
      <c r="G6397" s="88">
        <v>1</v>
      </c>
      <c r="H6397" s="87" t="s">
        <v>42</v>
      </c>
      <c r="I6397" s="23">
        <v>3</v>
      </c>
      <c r="J6397" s="18">
        <f t="shared" si="398"/>
        <v>778.72000000000048</v>
      </c>
      <c r="K6397" s="19" t="str">
        <f t="shared" si="396"/>
        <v>Jul-14</v>
      </c>
      <c r="L6397" s="20">
        <f t="shared" si="399"/>
        <v>6281</v>
      </c>
      <c r="M6397" s="21">
        <f t="shared" si="397"/>
        <v>0.12398025792071334</v>
      </c>
    </row>
    <row r="6398" spans="1:13" x14ac:dyDescent="0.3">
      <c r="A6398" s="112">
        <v>41831</v>
      </c>
      <c r="B6398" s="87" t="s">
        <v>151</v>
      </c>
      <c r="C6398" s="102">
        <v>0.76041666666666663</v>
      </c>
      <c r="D6398" s="87" t="s">
        <v>31</v>
      </c>
      <c r="E6398" s="87" t="s">
        <v>2154</v>
      </c>
      <c r="F6398" s="113">
        <v>4</v>
      </c>
      <c r="G6398" s="88">
        <v>1</v>
      </c>
      <c r="H6398" s="87" t="s">
        <v>33</v>
      </c>
      <c r="I6398" s="23">
        <v>-1</v>
      </c>
      <c r="J6398" s="18">
        <f t="shared" si="398"/>
        <v>777.72000000000048</v>
      </c>
      <c r="K6398" s="19" t="str">
        <f t="shared" si="396"/>
        <v>Jul-14</v>
      </c>
      <c r="L6398" s="20">
        <f t="shared" si="399"/>
        <v>6282</v>
      </c>
      <c r="M6398" s="21">
        <f t="shared" si="397"/>
        <v>0.12380133715377276</v>
      </c>
    </row>
    <row r="6399" spans="1:13" x14ac:dyDescent="0.3">
      <c r="A6399" s="112">
        <v>41831</v>
      </c>
      <c r="B6399" s="87" t="s">
        <v>130</v>
      </c>
      <c r="C6399" s="102">
        <v>0.81597222222222221</v>
      </c>
      <c r="D6399" s="87" t="s">
        <v>31</v>
      </c>
      <c r="E6399" s="87" t="s">
        <v>2155</v>
      </c>
      <c r="F6399" s="113">
        <v>4</v>
      </c>
      <c r="G6399" s="88">
        <v>1</v>
      </c>
      <c r="H6399" s="87" t="s">
        <v>33</v>
      </c>
      <c r="I6399" s="23">
        <v>-1</v>
      </c>
      <c r="J6399" s="18">
        <f t="shared" si="398"/>
        <v>776.72000000000048</v>
      </c>
      <c r="K6399" s="19" t="str">
        <f t="shared" si="396"/>
        <v>Jul-14</v>
      </c>
      <c r="L6399" s="20">
        <f t="shared" si="399"/>
        <v>6283</v>
      </c>
      <c r="M6399" s="21">
        <f t="shared" si="397"/>
        <v>0.12362247334076086</v>
      </c>
    </row>
    <row r="6400" spans="1:13" x14ac:dyDescent="0.3">
      <c r="A6400" s="112">
        <v>41831</v>
      </c>
      <c r="B6400" s="87" t="s">
        <v>130</v>
      </c>
      <c r="C6400" s="102">
        <v>0.86111111111111116</v>
      </c>
      <c r="D6400" s="87" t="s">
        <v>31</v>
      </c>
      <c r="E6400" s="87" t="s">
        <v>2156</v>
      </c>
      <c r="F6400" s="113">
        <v>3.25</v>
      </c>
      <c r="G6400" s="88">
        <v>1</v>
      </c>
      <c r="H6400" s="87" t="s">
        <v>33</v>
      </c>
      <c r="I6400" s="23">
        <v>-1</v>
      </c>
      <c r="J6400" s="18">
        <f t="shared" si="398"/>
        <v>775.72000000000048</v>
      </c>
      <c r="K6400" s="19" t="str">
        <f t="shared" si="396"/>
        <v>Jul-14</v>
      </c>
      <c r="L6400" s="20">
        <f t="shared" si="399"/>
        <v>6284</v>
      </c>
      <c r="M6400" s="21">
        <f t="shared" si="397"/>
        <v>0.12344366645448766</v>
      </c>
    </row>
    <row r="6401" spans="1:13" x14ac:dyDescent="0.3">
      <c r="A6401" s="129">
        <v>41831</v>
      </c>
      <c r="B6401" s="126" t="s">
        <v>52</v>
      </c>
      <c r="C6401" s="125">
        <v>13.4</v>
      </c>
      <c r="D6401" s="87" t="s">
        <v>31</v>
      </c>
      <c r="E6401" s="126" t="s">
        <v>9035</v>
      </c>
      <c r="F6401" s="127">
        <v>6</v>
      </c>
      <c r="G6401" s="70">
        <v>1</v>
      </c>
      <c r="H6401" s="69">
        <v>5</v>
      </c>
      <c r="I6401" s="79">
        <v>-1</v>
      </c>
      <c r="J6401" s="18">
        <f t="shared" si="398"/>
        <v>774.72000000000048</v>
      </c>
      <c r="K6401" s="19" t="str">
        <f t="shared" si="396"/>
        <v>Jul-14</v>
      </c>
      <c r="L6401" s="20">
        <f t="shared" si="399"/>
        <v>6285</v>
      </c>
      <c r="M6401" s="21">
        <f t="shared" si="397"/>
        <v>0.12326491646778051</v>
      </c>
    </row>
    <row r="6402" spans="1:13" x14ac:dyDescent="0.3">
      <c r="A6402" s="129">
        <v>41831</v>
      </c>
      <c r="B6402" s="126" t="s">
        <v>65</v>
      </c>
      <c r="C6402" s="125">
        <v>14.2</v>
      </c>
      <c r="D6402" s="87" t="s">
        <v>31</v>
      </c>
      <c r="E6402" s="126" t="s">
        <v>1904</v>
      </c>
      <c r="F6402" s="127">
        <v>5</v>
      </c>
      <c r="G6402" s="70">
        <v>1</v>
      </c>
      <c r="H6402" s="69">
        <v>1</v>
      </c>
      <c r="I6402" s="79">
        <v>3.6</v>
      </c>
      <c r="J6402" s="18">
        <f t="shared" si="398"/>
        <v>778.3200000000005</v>
      </c>
      <c r="K6402" s="19" t="str">
        <f t="shared" ref="K6402:K6465" si="400">TEXT(A6402,"MMM-yy")</f>
        <v>Jul-14</v>
      </c>
      <c r="L6402" s="20">
        <f t="shared" si="399"/>
        <v>6286</v>
      </c>
      <c r="M6402" s="21">
        <f t="shared" ref="M6402:M6465" si="401">J6402/L6402</f>
        <v>0.12381800827235134</v>
      </c>
    </row>
    <row r="6403" spans="1:13" x14ac:dyDescent="0.3">
      <c r="A6403" s="129">
        <v>41831</v>
      </c>
      <c r="B6403" s="126" t="s">
        <v>58</v>
      </c>
      <c r="C6403" s="125">
        <v>14.3</v>
      </c>
      <c r="D6403" s="87" t="s">
        <v>31</v>
      </c>
      <c r="E6403" s="126" t="s">
        <v>9036</v>
      </c>
      <c r="F6403" s="127">
        <v>4.33</v>
      </c>
      <c r="G6403" s="70">
        <v>1</v>
      </c>
      <c r="H6403" s="69">
        <v>4</v>
      </c>
      <c r="I6403" s="79">
        <v>-1</v>
      </c>
      <c r="J6403" s="18">
        <f t="shared" ref="J6403:J6466" si="402">J6402+I6403</f>
        <v>777.3200000000005</v>
      </c>
      <c r="K6403" s="19" t="str">
        <f t="shared" si="400"/>
        <v>Jul-14</v>
      </c>
      <c r="L6403" s="20">
        <f t="shared" ref="L6403:L6466" si="403">L6402+G6403</f>
        <v>6287</v>
      </c>
      <c r="M6403" s="21">
        <f t="shared" si="401"/>
        <v>0.12363925560680777</v>
      </c>
    </row>
    <row r="6404" spans="1:13" x14ac:dyDescent="0.3">
      <c r="A6404" s="129">
        <v>41831</v>
      </c>
      <c r="B6404" s="126" t="s">
        <v>65</v>
      </c>
      <c r="C6404" s="125">
        <v>15.3</v>
      </c>
      <c r="D6404" s="87" t="s">
        <v>31</v>
      </c>
      <c r="E6404" s="126" t="s">
        <v>7944</v>
      </c>
      <c r="F6404" s="127">
        <v>5</v>
      </c>
      <c r="G6404" s="70">
        <v>1</v>
      </c>
      <c r="H6404" s="69">
        <v>2</v>
      </c>
      <c r="I6404" s="79">
        <v>-1</v>
      </c>
      <c r="J6404" s="18">
        <f t="shared" si="402"/>
        <v>776.3200000000005</v>
      </c>
      <c r="K6404" s="19" t="str">
        <f t="shared" si="400"/>
        <v>Jul-14</v>
      </c>
      <c r="L6404" s="20">
        <f t="shared" si="403"/>
        <v>6288</v>
      </c>
      <c r="M6404" s="21">
        <f t="shared" si="401"/>
        <v>0.12346055979643773</v>
      </c>
    </row>
    <row r="6405" spans="1:13" x14ac:dyDescent="0.3">
      <c r="A6405" s="129">
        <v>41831</v>
      </c>
      <c r="B6405" s="126" t="s">
        <v>58</v>
      </c>
      <c r="C6405" s="125">
        <v>16.149999999999999</v>
      </c>
      <c r="D6405" s="87" t="s">
        <v>31</v>
      </c>
      <c r="E6405" s="126" t="s">
        <v>9037</v>
      </c>
      <c r="F6405" s="127">
        <v>4.33</v>
      </c>
      <c r="G6405" s="70">
        <v>1</v>
      </c>
      <c r="H6405" s="69">
        <v>1</v>
      </c>
      <c r="I6405" s="79">
        <v>2.83</v>
      </c>
      <c r="J6405" s="18">
        <f t="shared" si="402"/>
        <v>779.15000000000055</v>
      </c>
      <c r="K6405" s="19" t="str">
        <f t="shared" si="400"/>
        <v>Jul-14</v>
      </c>
      <c r="L6405" s="20">
        <f t="shared" si="403"/>
        <v>6289</v>
      </c>
      <c r="M6405" s="21">
        <f t="shared" si="401"/>
        <v>0.12389092065511219</v>
      </c>
    </row>
    <row r="6406" spans="1:13" x14ac:dyDescent="0.3">
      <c r="A6406" s="128">
        <v>41831</v>
      </c>
      <c r="B6406" s="87" t="s">
        <v>130</v>
      </c>
      <c r="C6406" s="114">
        <v>18</v>
      </c>
      <c r="D6406" s="87" t="s">
        <v>31</v>
      </c>
      <c r="E6406" s="87" t="s">
        <v>9030</v>
      </c>
      <c r="F6406" s="114">
        <v>4.5</v>
      </c>
      <c r="G6406" s="70">
        <v>1</v>
      </c>
      <c r="H6406" s="71" t="s">
        <v>6518</v>
      </c>
      <c r="I6406" s="63">
        <v>-1</v>
      </c>
      <c r="J6406" s="18">
        <f t="shared" si="402"/>
        <v>778.15000000000055</v>
      </c>
      <c r="K6406" s="19" t="str">
        <f t="shared" si="400"/>
        <v>Jul-14</v>
      </c>
      <c r="L6406" s="20">
        <f t="shared" si="403"/>
        <v>6290</v>
      </c>
      <c r="M6406" s="21">
        <f t="shared" si="401"/>
        <v>0.12371224165341821</v>
      </c>
    </row>
    <row r="6407" spans="1:13" x14ac:dyDescent="0.3">
      <c r="A6407" s="128">
        <v>41831</v>
      </c>
      <c r="B6407" s="87" t="s">
        <v>130</v>
      </c>
      <c r="C6407" s="114">
        <v>20.100000000000001</v>
      </c>
      <c r="D6407" s="87" t="s">
        <v>31</v>
      </c>
      <c r="E6407" s="87" t="s">
        <v>1138</v>
      </c>
      <c r="F6407" s="114">
        <v>5.5</v>
      </c>
      <c r="G6407" s="70">
        <v>1</v>
      </c>
      <c r="H6407" s="71" t="s">
        <v>6512</v>
      </c>
      <c r="I6407" s="63">
        <v>-1</v>
      </c>
      <c r="J6407" s="18">
        <f t="shared" si="402"/>
        <v>777.15000000000055</v>
      </c>
      <c r="K6407" s="19" t="str">
        <f t="shared" si="400"/>
        <v>Jul-14</v>
      </c>
      <c r="L6407" s="20">
        <f t="shared" si="403"/>
        <v>6291</v>
      </c>
      <c r="M6407" s="21">
        <f t="shared" si="401"/>
        <v>0.12353361945636633</v>
      </c>
    </row>
    <row r="6408" spans="1:13" x14ac:dyDescent="0.3">
      <c r="A6408" s="128">
        <v>41831</v>
      </c>
      <c r="B6408" s="87" t="s">
        <v>151</v>
      </c>
      <c r="C6408" s="114">
        <v>20.2</v>
      </c>
      <c r="D6408" s="87" t="s">
        <v>31</v>
      </c>
      <c r="E6408" s="87" t="s">
        <v>9033</v>
      </c>
      <c r="F6408" s="114">
        <v>5.5</v>
      </c>
      <c r="G6408" s="70">
        <v>1</v>
      </c>
      <c r="H6408" s="71" t="s">
        <v>6512</v>
      </c>
      <c r="I6408" s="63">
        <v>-1</v>
      </c>
      <c r="J6408" s="18">
        <f t="shared" si="402"/>
        <v>776.15000000000055</v>
      </c>
      <c r="K6408" s="19" t="str">
        <f t="shared" si="400"/>
        <v>Jul-14</v>
      </c>
      <c r="L6408" s="20">
        <f t="shared" si="403"/>
        <v>6292</v>
      </c>
      <c r="M6408" s="21">
        <f t="shared" si="401"/>
        <v>0.1233550540368723</v>
      </c>
    </row>
    <row r="6409" spans="1:13" x14ac:dyDescent="0.3">
      <c r="A6409" s="128">
        <v>41831</v>
      </c>
      <c r="B6409" s="87" t="s">
        <v>151</v>
      </c>
      <c r="C6409" s="114">
        <v>20.2</v>
      </c>
      <c r="D6409" s="87" t="s">
        <v>31</v>
      </c>
      <c r="E6409" s="87" t="s">
        <v>8167</v>
      </c>
      <c r="F6409" s="114">
        <v>4.5</v>
      </c>
      <c r="G6409" s="70">
        <v>1</v>
      </c>
      <c r="H6409" s="71" t="s">
        <v>6512</v>
      </c>
      <c r="I6409" s="63">
        <v>-1</v>
      </c>
      <c r="J6409" s="18">
        <f t="shared" si="402"/>
        <v>775.15000000000055</v>
      </c>
      <c r="K6409" s="19" t="str">
        <f t="shared" si="400"/>
        <v>Jul-14</v>
      </c>
      <c r="L6409" s="20">
        <f t="shared" si="403"/>
        <v>6293</v>
      </c>
      <c r="M6409" s="21">
        <f t="shared" si="401"/>
        <v>0.12317654536786915</v>
      </c>
    </row>
    <row r="6410" spans="1:13" x14ac:dyDescent="0.3">
      <c r="A6410" s="128">
        <v>41831</v>
      </c>
      <c r="B6410" s="87" t="s">
        <v>130</v>
      </c>
      <c r="C6410" s="114">
        <v>20.399999999999999</v>
      </c>
      <c r="D6410" s="87" t="s">
        <v>31</v>
      </c>
      <c r="E6410" s="87" t="s">
        <v>9031</v>
      </c>
      <c r="F6410" s="114">
        <v>4.33</v>
      </c>
      <c r="G6410" s="70">
        <v>1</v>
      </c>
      <c r="H6410" s="71" t="s">
        <v>6512</v>
      </c>
      <c r="I6410" s="63">
        <v>-1</v>
      </c>
      <c r="J6410" s="18">
        <f t="shared" si="402"/>
        <v>774.15000000000055</v>
      </c>
      <c r="K6410" s="19" t="str">
        <f t="shared" si="400"/>
        <v>Jul-14</v>
      </c>
      <c r="L6410" s="20">
        <f t="shared" si="403"/>
        <v>6294</v>
      </c>
      <c r="M6410" s="21">
        <f t="shared" si="401"/>
        <v>0.12299809342230704</v>
      </c>
    </row>
    <row r="6411" spans="1:13" x14ac:dyDescent="0.3">
      <c r="A6411" s="128">
        <v>41831</v>
      </c>
      <c r="B6411" s="87" t="s">
        <v>151</v>
      </c>
      <c r="C6411" s="114">
        <v>20.5</v>
      </c>
      <c r="D6411" s="87" t="s">
        <v>31</v>
      </c>
      <c r="E6411" s="87" t="s">
        <v>9034</v>
      </c>
      <c r="F6411" s="114">
        <v>5.5</v>
      </c>
      <c r="G6411" s="70">
        <v>0</v>
      </c>
      <c r="H6411" s="71" t="s">
        <v>6111</v>
      </c>
      <c r="I6411" s="63">
        <v>0</v>
      </c>
      <c r="J6411" s="18">
        <f t="shared" si="402"/>
        <v>774.15000000000055</v>
      </c>
      <c r="K6411" s="19" t="str">
        <f t="shared" si="400"/>
        <v>Jul-14</v>
      </c>
      <c r="L6411" s="20">
        <f t="shared" si="403"/>
        <v>6294</v>
      </c>
      <c r="M6411" s="21">
        <f t="shared" si="401"/>
        <v>0.12299809342230704</v>
      </c>
    </row>
    <row r="6412" spans="1:13" x14ac:dyDescent="0.3">
      <c r="A6412" s="128">
        <v>41831</v>
      </c>
      <c r="B6412" s="87" t="s">
        <v>130</v>
      </c>
      <c r="C6412" s="114">
        <v>21.1</v>
      </c>
      <c r="D6412" s="87" t="s">
        <v>31</v>
      </c>
      <c r="E6412" s="87" t="s">
        <v>9032</v>
      </c>
      <c r="F6412" s="114">
        <v>5</v>
      </c>
      <c r="G6412" s="70">
        <v>1</v>
      </c>
      <c r="H6412" s="71" t="s">
        <v>6512</v>
      </c>
      <c r="I6412" s="63">
        <v>-1</v>
      </c>
      <c r="J6412" s="18">
        <f t="shared" si="402"/>
        <v>773.15000000000055</v>
      </c>
      <c r="K6412" s="19" t="str">
        <f t="shared" si="400"/>
        <v>Jul-14</v>
      </c>
      <c r="L6412" s="20">
        <f t="shared" si="403"/>
        <v>6295</v>
      </c>
      <c r="M6412" s="21">
        <f t="shared" si="401"/>
        <v>0.12281969817315339</v>
      </c>
    </row>
    <row r="6413" spans="1:13" x14ac:dyDescent="0.3">
      <c r="A6413" s="112">
        <v>41832</v>
      </c>
      <c r="B6413" s="87" t="s">
        <v>52</v>
      </c>
      <c r="C6413" s="102">
        <v>0.70833333333333337</v>
      </c>
      <c r="D6413" s="87" t="s">
        <v>31</v>
      </c>
      <c r="E6413" s="87" t="s">
        <v>2157</v>
      </c>
      <c r="F6413" s="113">
        <v>3.5</v>
      </c>
      <c r="G6413" s="88">
        <v>1</v>
      </c>
      <c r="H6413" s="87" t="s">
        <v>42</v>
      </c>
      <c r="I6413" s="23">
        <v>2.5</v>
      </c>
      <c r="J6413" s="18">
        <f t="shared" si="402"/>
        <v>775.65000000000055</v>
      </c>
      <c r="K6413" s="19" t="str">
        <f t="shared" si="400"/>
        <v>Jul-14</v>
      </c>
      <c r="L6413" s="20">
        <f t="shared" si="403"/>
        <v>6296</v>
      </c>
      <c r="M6413" s="21">
        <f t="shared" si="401"/>
        <v>0.12319726810673452</v>
      </c>
    </row>
    <row r="6414" spans="1:13" x14ac:dyDescent="0.3">
      <c r="A6414" s="112">
        <v>41832</v>
      </c>
      <c r="B6414" s="87" t="s">
        <v>65</v>
      </c>
      <c r="C6414" s="102">
        <v>0.71875</v>
      </c>
      <c r="D6414" s="87" t="s">
        <v>31</v>
      </c>
      <c r="E6414" s="87" t="s">
        <v>2158</v>
      </c>
      <c r="F6414" s="113">
        <v>3.25</v>
      </c>
      <c r="G6414" s="88">
        <v>1</v>
      </c>
      <c r="H6414" s="87" t="s">
        <v>33</v>
      </c>
      <c r="I6414" s="23">
        <v>-1</v>
      </c>
      <c r="J6414" s="18">
        <f t="shared" si="402"/>
        <v>774.65000000000055</v>
      </c>
      <c r="K6414" s="19" t="str">
        <f t="shared" si="400"/>
        <v>Jul-14</v>
      </c>
      <c r="L6414" s="20">
        <f t="shared" si="403"/>
        <v>6297</v>
      </c>
      <c r="M6414" s="21">
        <f t="shared" si="401"/>
        <v>0.1230188978878832</v>
      </c>
    </row>
    <row r="6415" spans="1:13" x14ac:dyDescent="0.3">
      <c r="A6415" s="112">
        <v>41832</v>
      </c>
      <c r="B6415" s="87" t="s">
        <v>134</v>
      </c>
      <c r="C6415" s="102">
        <v>0.79861111111111116</v>
      </c>
      <c r="D6415" s="87" t="s">
        <v>31</v>
      </c>
      <c r="E6415" s="87" t="s">
        <v>2159</v>
      </c>
      <c r="F6415" s="113">
        <v>3.25</v>
      </c>
      <c r="G6415" s="88">
        <v>1</v>
      </c>
      <c r="H6415" s="87" t="s">
        <v>42</v>
      </c>
      <c r="I6415" s="23">
        <v>2.25</v>
      </c>
      <c r="J6415" s="18">
        <f t="shared" si="402"/>
        <v>776.90000000000055</v>
      </c>
      <c r="K6415" s="19" t="str">
        <f t="shared" si="400"/>
        <v>Jul-14</v>
      </c>
      <c r="L6415" s="20">
        <f t="shared" si="403"/>
        <v>6298</v>
      </c>
      <c r="M6415" s="21">
        <f t="shared" si="401"/>
        <v>0.12335662114957138</v>
      </c>
    </row>
    <row r="6416" spans="1:13" x14ac:dyDescent="0.3">
      <c r="A6416" s="112">
        <v>41832</v>
      </c>
      <c r="B6416" s="87" t="s">
        <v>37</v>
      </c>
      <c r="C6416" s="102">
        <v>0.85416666666666663</v>
      </c>
      <c r="D6416" s="87" t="s">
        <v>31</v>
      </c>
      <c r="E6416" s="87" t="s">
        <v>2160</v>
      </c>
      <c r="F6416" s="113">
        <v>3</v>
      </c>
      <c r="G6416" s="88">
        <v>1</v>
      </c>
      <c r="H6416" s="87" t="s">
        <v>33</v>
      </c>
      <c r="I6416" s="23">
        <v>-1</v>
      </c>
      <c r="J6416" s="18">
        <f t="shared" si="402"/>
        <v>775.90000000000055</v>
      </c>
      <c r="K6416" s="19" t="str">
        <f t="shared" si="400"/>
        <v>Jul-14</v>
      </c>
      <c r="L6416" s="20">
        <f t="shared" si="403"/>
        <v>6299</v>
      </c>
      <c r="M6416" s="21">
        <f t="shared" si="401"/>
        <v>0.1231782822670266</v>
      </c>
    </row>
    <row r="6417" spans="1:13" x14ac:dyDescent="0.3">
      <c r="A6417" s="129">
        <v>41832</v>
      </c>
      <c r="B6417" s="126" t="s">
        <v>58</v>
      </c>
      <c r="C6417" s="125">
        <v>13.25</v>
      </c>
      <c r="D6417" s="87" t="s">
        <v>31</v>
      </c>
      <c r="E6417" s="126" t="s">
        <v>8895</v>
      </c>
      <c r="F6417" s="127">
        <v>4.5</v>
      </c>
      <c r="G6417" s="70">
        <v>1</v>
      </c>
      <c r="H6417" s="69">
        <v>1</v>
      </c>
      <c r="I6417" s="79">
        <v>6</v>
      </c>
      <c r="J6417" s="18">
        <f t="shared" si="402"/>
        <v>781.90000000000055</v>
      </c>
      <c r="K6417" s="19" t="str">
        <f t="shared" si="400"/>
        <v>Jul-14</v>
      </c>
      <c r="L6417" s="20">
        <f t="shared" si="403"/>
        <v>6300</v>
      </c>
      <c r="M6417" s="21">
        <f t="shared" si="401"/>
        <v>0.1241111111111112</v>
      </c>
    </row>
    <row r="6418" spans="1:13" x14ac:dyDescent="0.3">
      <c r="A6418" s="129">
        <v>41832</v>
      </c>
      <c r="B6418" s="126" t="s">
        <v>65</v>
      </c>
      <c r="C6418" s="125">
        <v>14.55</v>
      </c>
      <c r="D6418" s="87" t="s">
        <v>31</v>
      </c>
      <c r="E6418" s="126" t="s">
        <v>2084</v>
      </c>
      <c r="F6418" s="127">
        <v>6</v>
      </c>
      <c r="G6418" s="70">
        <v>1</v>
      </c>
      <c r="H6418" s="69">
        <v>3</v>
      </c>
      <c r="I6418" s="79">
        <v>-1</v>
      </c>
      <c r="J6418" s="18">
        <f t="shared" si="402"/>
        <v>780.90000000000055</v>
      </c>
      <c r="K6418" s="19" t="str">
        <f t="shared" si="400"/>
        <v>Jul-14</v>
      </c>
      <c r="L6418" s="20">
        <f t="shared" si="403"/>
        <v>6301</v>
      </c>
      <c r="M6418" s="21">
        <f t="shared" si="401"/>
        <v>0.12393270909379472</v>
      </c>
    </row>
    <row r="6419" spans="1:13" x14ac:dyDescent="0.3">
      <c r="A6419" s="128">
        <v>41832</v>
      </c>
      <c r="B6419" s="87" t="s">
        <v>37</v>
      </c>
      <c r="C6419" s="114">
        <v>18.25</v>
      </c>
      <c r="D6419" s="87" t="s">
        <v>31</v>
      </c>
      <c r="E6419" s="87" t="s">
        <v>7911</v>
      </c>
      <c r="F6419" s="114">
        <v>5.5</v>
      </c>
      <c r="G6419" s="70">
        <v>1</v>
      </c>
      <c r="H6419" s="71" t="s">
        <v>6518</v>
      </c>
      <c r="I6419" s="63">
        <v>-1</v>
      </c>
      <c r="J6419" s="18">
        <f t="shared" si="402"/>
        <v>779.90000000000055</v>
      </c>
      <c r="K6419" s="19" t="str">
        <f t="shared" si="400"/>
        <v>Jul-14</v>
      </c>
      <c r="L6419" s="20">
        <f t="shared" si="403"/>
        <v>6302</v>
      </c>
      <c r="M6419" s="21">
        <f t="shared" si="401"/>
        <v>0.12375436369406546</v>
      </c>
    </row>
    <row r="6420" spans="1:13" x14ac:dyDescent="0.3">
      <c r="A6420" s="128">
        <v>41832</v>
      </c>
      <c r="B6420" s="87" t="s">
        <v>37</v>
      </c>
      <c r="C6420" s="114">
        <v>19.3</v>
      </c>
      <c r="D6420" s="87" t="s">
        <v>31</v>
      </c>
      <c r="E6420" s="87" t="s">
        <v>9038</v>
      </c>
      <c r="F6420" s="114">
        <v>4.5</v>
      </c>
      <c r="G6420" s="70">
        <v>1</v>
      </c>
      <c r="H6420" s="71" t="s">
        <v>6526</v>
      </c>
      <c r="I6420" s="63">
        <v>3.5</v>
      </c>
      <c r="J6420" s="18">
        <f t="shared" si="402"/>
        <v>783.40000000000055</v>
      </c>
      <c r="K6420" s="19" t="str">
        <f t="shared" si="400"/>
        <v>Jul-14</v>
      </c>
      <c r="L6420" s="20">
        <f t="shared" si="403"/>
        <v>6303</v>
      </c>
      <c r="M6420" s="21">
        <f t="shared" si="401"/>
        <v>0.12429002062509925</v>
      </c>
    </row>
    <row r="6421" spans="1:13" x14ac:dyDescent="0.3">
      <c r="A6421" s="128">
        <v>41832</v>
      </c>
      <c r="B6421" s="87" t="s">
        <v>37</v>
      </c>
      <c r="C6421" s="114">
        <v>20</v>
      </c>
      <c r="D6421" s="87" t="s">
        <v>31</v>
      </c>
      <c r="E6421" s="87" t="s">
        <v>9039</v>
      </c>
      <c r="F6421" s="114">
        <v>4.5</v>
      </c>
      <c r="G6421" s="70">
        <v>1</v>
      </c>
      <c r="H6421" s="71" t="s">
        <v>6526</v>
      </c>
      <c r="I6421" s="63">
        <v>3.5</v>
      </c>
      <c r="J6421" s="18">
        <f t="shared" si="402"/>
        <v>786.90000000000055</v>
      </c>
      <c r="K6421" s="19" t="str">
        <f t="shared" si="400"/>
        <v>Jul-14</v>
      </c>
      <c r="L6421" s="20">
        <f t="shared" si="403"/>
        <v>6304</v>
      </c>
      <c r="M6421" s="21">
        <f t="shared" si="401"/>
        <v>0.12482550761421328</v>
      </c>
    </row>
    <row r="6422" spans="1:13" x14ac:dyDescent="0.3">
      <c r="A6422" s="128">
        <v>41832</v>
      </c>
      <c r="B6422" s="87" t="s">
        <v>37</v>
      </c>
      <c r="C6422" s="114">
        <v>20.3</v>
      </c>
      <c r="D6422" s="87" t="s">
        <v>31</v>
      </c>
      <c r="E6422" s="87" t="s">
        <v>9040</v>
      </c>
      <c r="F6422" s="114">
        <v>5.5</v>
      </c>
      <c r="G6422" s="70">
        <v>1</v>
      </c>
      <c r="H6422" s="71" t="s">
        <v>6518</v>
      </c>
      <c r="I6422" s="63">
        <v>-1</v>
      </c>
      <c r="J6422" s="18">
        <f t="shared" si="402"/>
        <v>785.90000000000055</v>
      </c>
      <c r="K6422" s="19" t="str">
        <f t="shared" si="400"/>
        <v>Jul-14</v>
      </c>
      <c r="L6422" s="20">
        <f t="shared" si="403"/>
        <v>6305</v>
      </c>
      <c r="M6422" s="21">
        <f t="shared" si="401"/>
        <v>0.12464710547184783</v>
      </c>
    </row>
    <row r="6423" spans="1:13" x14ac:dyDescent="0.3">
      <c r="A6423" s="128">
        <v>41832</v>
      </c>
      <c r="B6423" s="87" t="s">
        <v>37</v>
      </c>
      <c r="C6423" s="114">
        <v>21</v>
      </c>
      <c r="D6423" s="87" t="s">
        <v>31</v>
      </c>
      <c r="E6423" s="87" t="s">
        <v>9041</v>
      </c>
      <c r="F6423" s="114">
        <v>4.33</v>
      </c>
      <c r="G6423" s="70">
        <v>1</v>
      </c>
      <c r="H6423" s="71" t="s">
        <v>6518</v>
      </c>
      <c r="I6423" s="63">
        <v>-1</v>
      </c>
      <c r="J6423" s="18">
        <f t="shared" si="402"/>
        <v>784.90000000000055</v>
      </c>
      <c r="K6423" s="19" t="str">
        <f t="shared" si="400"/>
        <v>Jul-14</v>
      </c>
      <c r="L6423" s="20">
        <f t="shared" si="403"/>
        <v>6306</v>
      </c>
      <c r="M6423" s="21">
        <f t="shared" si="401"/>
        <v>0.12446875991119577</v>
      </c>
    </row>
    <row r="6424" spans="1:13" x14ac:dyDescent="0.3">
      <c r="A6424" s="112">
        <v>41834</v>
      </c>
      <c r="B6424" s="87" t="s">
        <v>153</v>
      </c>
      <c r="C6424" s="102">
        <v>0.67361111111111116</v>
      </c>
      <c r="D6424" s="87" t="s">
        <v>31</v>
      </c>
      <c r="E6424" s="87" t="s">
        <v>2161</v>
      </c>
      <c r="F6424" s="113">
        <v>4</v>
      </c>
      <c r="G6424" s="88">
        <v>1</v>
      </c>
      <c r="H6424" s="87" t="s">
        <v>33</v>
      </c>
      <c r="I6424" s="23">
        <v>-1</v>
      </c>
      <c r="J6424" s="18">
        <f t="shared" si="402"/>
        <v>783.90000000000055</v>
      </c>
      <c r="K6424" s="19" t="str">
        <f t="shared" si="400"/>
        <v>Jul-14</v>
      </c>
      <c r="L6424" s="20">
        <f t="shared" si="403"/>
        <v>6307</v>
      </c>
      <c r="M6424" s="21">
        <f t="shared" si="401"/>
        <v>0.12429047090534336</v>
      </c>
    </row>
    <row r="6425" spans="1:13" x14ac:dyDescent="0.3">
      <c r="A6425" s="112">
        <v>41834</v>
      </c>
      <c r="B6425" s="87" t="s">
        <v>59</v>
      </c>
      <c r="C6425" s="102">
        <v>0.75</v>
      </c>
      <c r="D6425" s="87" t="s">
        <v>31</v>
      </c>
      <c r="E6425" s="87" t="s">
        <v>1645</v>
      </c>
      <c r="F6425" s="113">
        <v>4</v>
      </c>
      <c r="G6425" s="88">
        <v>1</v>
      </c>
      <c r="H6425" s="87" t="s">
        <v>33</v>
      </c>
      <c r="I6425" s="23">
        <v>-1</v>
      </c>
      <c r="J6425" s="18">
        <f t="shared" si="402"/>
        <v>782.90000000000055</v>
      </c>
      <c r="K6425" s="19" t="str">
        <f t="shared" si="400"/>
        <v>Jul-14</v>
      </c>
      <c r="L6425" s="20">
        <f t="shared" si="403"/>
        <v>6308</v>
      </c>
      <c r="M6425" s="21">
        <f t="shared" si="401"/>
        <v>0.12411223842739387</v>
      </c>
    </row>
    <row r="6426" spans="1:13" x14ac:dyDescent="0.3">
      <c r="A6426" s="129">
        <v>41834</v>
      </c>
      <c r="B6426" s="126" t="s">
        <v>49</v>
      </c>
      <c r="C6426" s="125">
        <v>16</v>
      </c>
      <c r="D6426" s="87" t="s">
        <v>31</v>
      </c>
      <c r="E6426" s="126" t="s">
        <v>6812</v>
      </c>
      <c r="F6426" s="127">
        <v>5.5</v>
      </c>
      <c r="G6426" s="70">
        <v>1</v>
      </c>
      <c r="H6426" s="69">
        <v>5</v>
      </c>
      <c r="I6426" s="79">
        <v>-1</v>
      </c>
      <c r="J6426" s="18">
        <f t="shared" si="402"/>
        <v>781.90000000000055</v>
      </c>
      <c r="K6426" s="19" t="str">
        <f t="shared" si="400"/>
        <v>Jul-14</v>
      </c>
      <c r="L6426" s="20">
        <f t="shared" si="403"/>
        <v>6309</v>
      </c>
      <c r="M6426" s="21">
        <f t="shared" si="401"/>
        <v>0.12393406245046767</v>
      </c>
    </row>
    <row r="6427" spans="1:13" x14ac:dyDescent="0.3">
      <c r="A6427" s="129">
        <v>41834</v>
      </c>
      <c r="B6427" s="126" t="s">
        <v>49</v>
      </c>
      <c r="C6427" s="125">
        <v>17</v>
      </c>
      <c r="D6427" s="87" t="s">
        <v>31</v>
      </c>
      <c r="E6427" s="126" t="s">
        <v>2132</v>
      </c>
      <c r="F6427" s="127">
        <v>5</v>
      </c>
      <c r="G6427" s="70">
        <v>1</v>
      </c>
      <c r="H6427" s="69">
        <v>6</v>
      </c>
      <c r="I6427" s="79">
        <v>-1</v>
      </c>
      <c r="J6427" s="18">
        <f t="shared" si="402"/>
        <v>780.90000000000055</v>
      </c>
      <c r="K6427" s="19" t="str">
        <f t="shared" si="400"/>
        <v>Jul-14</v>
      </c>
      <c r="L6427" s="20">
        <f t="shared" si="403"/>
        <v>6310</v>
      </c>
      <c r="M6427" s="21">
        <f t="shared" si="401"/>
        <v>0.12375594294770215</v>
      </c>
    </row>
    <row r="6428" spans="1:13" x14ac:dyDescent="0.3">
      <c r="A6428" s="128">
        <v>41834</v>
      </c>
      <c r="B6428" s="87" t="s">
        <v>59</v>
      </c>
      <c r="C6428" s="114">
        <v>18</v>
      </c>
      <c r="D6428" s="87" t="s">
        <v>31</v>
      </c>
      <c r="E6428" s="87" t="s">
        <v>3255</v>
      </c>
      <c r="F6428" s="114">
        <v>6</v>
      </c>
      <c r="G6428" s="70">
        <v>1</v>
      </c>
      <c r="H6428" s="71" t="s">
        <v>6518</v>
      </c>
      <c r="I6428" s="63">
        <v>-1</v>
      </c>
      <c r="J6428" s="18">
        <f t="shared" si="402"/>
        <v>779.90000000000055</v>
      </c>
      <c r="K6428" s="19" t="str">
        <f t="shared" si="400"/>
        <v>Jul-14</v>
      </c>
      <c r="L6428" s="20">
        <f t="shared" si="403"/>
        <v>6311</v>
      </c>
      <c r="M6428" s="21">
        <f t="shared" si="401"/>
        <v>0.1235778798922517</v>
      </c>
    </row>
    <row r="6429" spans="1:13" x14ac:dyDescent="0.3">
      <c r="A6429" s="128">
        <v>41834</v>
      </c>
      <c r="B6429" s="87" t="s">
        <v>29</v>
      </c>
      <c r="C6429" s="114">
        <v>18.5</v>
      </c>
      <c r="D6429" s="87" t="s">
        <v>31</v>
      </c>
      <c r="E6429" s="87" t="s">
        <v>9042</v>
      </c>
      <c r="F6429" s="114">
        <v>4.5</v>
      </c>
      <c r="G6429" s="70">
        <v>1</v>
      </c>
      <c r="H6429" s="71" t="s">
        <v>6512</v>
      </c>
      <c r="I6429" s="63">
        <v>-1</v>
      </c>
      <c r="J6429" s="18">
        <f t="shared" si="402"/>
        <v>778.90000000000055</v>
      </c>
      <c r="K6429" s="19" t="str">
        <f t="shared" si="400"/>
        <v>Jul-14</v>
      </c>
      <c r="L6429" s="20">
        <f t="shared" si="403"/>
        <v>6312</v>
      </c>
      <c r="M6429" s="21">
        <f t="shared" si="401"/>
        <v>0.1233998732572878</v>
      </c>
    </row>
    <row r="6430" spans="1:13" x14ac:dyDescent="0.3">
      <c r="A6430" s="128">
        <v>41834</v>
      </c>
      <c r="B6430" s="87" t="s">
        <v>29</v>
      </c>
      <c r="C6430" s="114">
        <v>19.2</v>
      </c>
      <c r="D6430" s="87" t="s">
        <v>31</v>
      </c>
      <c r="E6430" s="87" t="s">
        <v>9043</v>
      </c>
      <c r="F6430" s="114">
        <v>4.5</v>
      </c>
      <c r="G6430" s="70">
        <v>1</v>
      </c>
      <c r="H6430" s="71" t="s">
        <v>6512</v>
      </c>
      <c r="I6430" s="63">
        <v>-1</v>
      </c>
      <c r="J6430" s="18">
        <f t="shared" si="402"/>
        <v>777.90000000000055</v>
      </c>
      <c r="K6430" s="19" t="str">
        <f t="shared" si="400"/>
        <v>Jul-14</v>
      </c>
      <c r="L6430" s="20">
        <f t="shared" si="403"/>
        <v>6313</v>
      </c>
      <c r="M6430" s="21">
        <f t="shared" si="401"/>
        <v>0.12322192301599882</v>
      </c>
    </row>
    <row r="6431" spans="1:13" x14ac:dyDescent="0.3">
      <c r="A6431" s="128">
        <v>41834</v>
      </c>
      <c r="B6431" s="87" t="s">
        <v>59</v>
      </c>
      <c r="C6431" s="114">
        <v>20</v>
      </c>
      <c r="D6431" s="87" t="s">
        <v>31</v>
      </c>
      <c r="E6431" s="87" t="s">
        <v>8928</v>
      </c>
      <c r="F6431" s="114">
        <v>5.5</v>
      </c>
      <c r="G6431" s="70">
        <v>1</v>
      </c>
      <c r="H6431" s="71" t="s">
        <v>6518</v>
      </c>
      <c r="I6431" s="63">
        <v>-1</v>
      </c>
      <c r="J6431" s="18">
        <f t="shared" si="402"/>
        <v>776.90000000000055</v>
      </c>
      <c r="K6431" s="19" t="str">
        <f t="shared" si="400"/>
        <v>Jul-14</v>
      </c>
      <c r="L6431" s="20">
        <f t="shared" si="403"/>
        <v>6314</v>
      </c>
      <c r="M6431" s="21">
        <f t="shared" si="401"/>
        <v>0.1230440291415902</v>
      </c>
    </row>
    <row r="6432" spans="1:13" x14ac:dyDescent="0.3">
      <c r="A6432" s="112">
        <v>41835</v>
      </c>
      <c r="B6432" s="87" t="s">
        <v>46</v>
      </c>
      <c r="C6432" s="102">
        <v>0.78472222222222221</v>
      </c>
      <c r="D6432" s="87" t="s">
        <v>31</v>
      </c>
      <c r="E6432" s="87" t="s">
        <v>2162</v>
      </c>
      <c r="F6432" s="113">
        <v>4</v>
      </c>
      <c r="G6432" s="88">
        <v>1</v>
      </c>
      <c r="H6432" s="87" t="s">
        <v>33</v>
      </c>
      <c r="I6432" s="23">
        <v>-1</v>
      </c>
      <c r="J6432" s="18">
        <f t="shared" si="402"/>
        <v>775.90000000000055</v>
      </c>
      <c r="K6432" s="19" t="str">
        <f t="shared" si="400"/>
        <v>Jul-14</v>
      </c>
      <c r="L6432" s="20">
        <f t="shared" si="403"/>
        <v>6315</v>
      </c>
      <c r="M6432" s="21">
        <f t="shared" si="401"/>
        <v>0.12286619160728433</v>
      </c>
    </row>
    <row r="6433" spans="1:13" x14ac:dyDescent="0.3">
      <c r="A6433" s="112">
        <v>41835</v>
      </c>
      <c r="B6433" s="87" t="s">
        <v>149</v>
      </c>
      <c r="C6433" s="102">
        <v>0.79861111111111116</v>
      </c>
      <c r="D6433" s="87" t="s">
        <v>31</v>
      </c>
      <c r="E6433" s="87" t="s">
        <v>2163</v>
      </c>
      <c r="F6433" s="113">
        <v>3.75</v>
      </c>
      <c r="G6433" s="88">
        <v>1</v>
      </c>
      <c r="H6433" s="87" t="s">
        <v>33</v>
      </c>
      <c r="I6433" s="23">
        <v>-1</v>
      </c>
      <c r="J6433" s="18">
        <f t="shared" si="402"/>
        <v>774.90000000000055</v>
      </c>
      <c r="K6433" s="19" t="str">
        <f t="shared" si="400"/>
        <v>Jul-14</v>
      </c>
      <c r="L6433" s="20">
        <f t="shared" si="403"/>
        <v>6316</v>
      </c>
      <c r="M6433" s="21">
        <f t="shared" si="401"/>
        <v>0.12268841038632054</v>
      </c>
    </row>
    <row r="6434" spans="1:13" x14ac:dyDescent="0.3">
      <c r="A6434" s="112">
        <v>41835</v>
      </c>
      <c r="B6434" s="87" t="s">
        <v>46</v>
      </c>
      <c r="C6434" s="102">
        <v>0.82638888888888884</v>
      </c>
      <c r="D6434" s="87" t="s">
        <v>31</v>
      </c>
      <c r="E6434" s="87" t="s">
        <v>2164</v>
      </c>
      <c r="F6434" s="113">
        <v>4</v>
      </c>
      <c r="G6434" s="88">
        <v>1</v>
      </c>
      <c r="H6434" s="87" t="s">
        <v>33</v>
      </c>
      <c r="I6434" s="23">
        <v>-1</v>
      </c>
      <c r="J6434" s="18">
        <f t="shared" si="402"/>
        <v>773.90000000000055</v>
      </c>
      <c r="K6434" s="19" t="str">
        <f t="shared" si="400"/>
        <v>Jul-14</v>
      </c>
      <c r="L6434" s="20">
        <f t="shared" si="403"/>
        <v>6317</v>
      </c>
      <c r="M6434" s="21">
        <f t="shared" si="401"/>
        <v>0.12251068545195513</v>
      </c>
    </row>
    <row r="6435" spans="1:13" x14ac:dyDescent="0.3">
      <c r="A6435" s="129">
        <v>41835</v>
      </c>
      <c r="B6435" s="126" t="s">
        <v>56</v>
      </c>
      <c r="C6435" s="125">
        <v>14.45</v>
      </c>
      <c r="D6435" s="87" t="s">
        <v>31</v>
      </c>
      <c r="E6435" s="126" t="s">
        <v>2080</v>
      </c>
      <c r="F6435" s="127">
        <v>5.5</v>
      </c>
      <c r="G6435" s="70">
        <v>1</v>
      </c>
      <c r="H6435" s="69">
        <v>1</v>
      </c>
      <c r="I6435" s="79">
        <v>4.5</v>
      </c>
      <c r="J6435" s="18">
        <f t="shared" si="402"/>
        <v>778.40000000000055</v>
      </c>
      <c r="K6435" s="19" t="str">
        <f t="shared" si="400"/>
        <v>Jul-14</v>
      </c>
      <c r="L6435" s="20">
        <f t="shared" si="403"/>
        <v>6318</v>
      </c>
      <c r="M6435" s="21">
        <f t="shared" si="401"/>
        <v>0.12320354542576774</v>
      </c>
    </row>
    <row r="6436" spans="1:13" x14ac:dyDescent="0.3">
      <c r="A6436" s="128">
        <v>41835</v>
      </c>
      <c r="B6436" s="87" t="s">
        <v>46</v>
      </c>
      <c r="C6436" s="114">
        <v>18.5</v>
      </c>
      <c r="D6436" s="87" t="s">
        <v>31</v>
      </c>
      <c r="E6436" s="87" t="s">
        <v>9044</v>
      </c>
      <c r="F6436" s="114">
        <v>6</v>
      </c>
      <c r="G6436" s="70">
        <v>1</v>
      </c>
      <c r="H6436" s="71" t="s">
        <v>6512</v>
      </c>
      <c r="I6436" s="63">
        <v>-1</v>
      </c>
      <c r="J6436" s="18">
        <f t="shared" si="402"/>
        <v>777.40000000000055</v>
      </c>
      <c r="K6436" s="19" t="str">
        <f t="shared" si="400"/>
        <v>Jul-14</v>
      </c>
      <c r="L6436" s="20">
        <f t="shared" si="403"/>
        <v>6319</v>
      </c>
      <c r="M6436" s="21">
        <f t="shared" si="401"/>
        <v>0.12302579522076286</v>
      </c>
    </row>
    <row r="6437" spans="1:13" x14ac:dyDescent="0.3">
      <c r="A6437" s="128">
        <v>41835</v>
      </c>
      <c r="B6437" s="87" t="s">
        <v>46</v>
      </c>
      <c r="C6437" s="114">
        <v>19.2</v>
      </c>
      <c r="D6437" s="87" t="s">
        <v>31</v>
      </c>
      <c r="E6437" s="87" t="s">
        <v>2497</v>
      </c>
      <c r="F6437" s="114">
        <v>5</v>
      </c>
      <c r="G6437" s="70">
        <v>1</v>
      </c>
      <c r="H6437" s="71" t="s">
        <v>6512</v>
      </c>
      <c r="I6437" s="63">
        <v>-1</v>
      </c>
      <c r="J6437" s="18">
        <f t="shared" si="402"/>
        <v>776.40000000000055</v>
      </c>
      <c r="K6437" s="19" t="str">
        <f t="shared" si="400"/>
        <v>Jul-14</v>
      </c>
      <c r="L6437" s="20">
        <f t="shared" si="403"/>
        <v>6320</v>
      </c>
      <c r="M6437" s="21">
        <f t="shared" si="401"/>
        <v>0.12284810126582286</v>
      </c>
    </row>
    <row r="6438" spans="1:13" x14ac:dyDescent="0.3">
      <c r="A6438" s="112">
        <v>41836</v>
      </c>
      <c r="B6438" s="87" t="s">
        <v>61</v>
      </c>
      <c r="C6438" s="102">
        <v>0.70833333333333337</v>
      </c>
      <c r="D6438" s="87" t="s">
        <v>31</v>
      </c>
      <c r="E6438" s="87" t="s">
        <v>2165</v>
      </c>
      <c r="F6438" s="113">
        <v>3.75</v>
      </c>
      <c r="G6438" s="88">
        <v>1</v>
      </c>
      <c r="H6438" s="87" t="s">
        <v>33</v>
      </c>
      <c r="I6438" s="23">
        <v>-1</v>
      </c>
      <c r="J6438" s="18">
        <f t="shared" si="402"/>
        <v>775.40000000000055</v>
      </c>
      <c r="K6438" s="19" t="str">
        <f t="shared" si="400"/>
        <v>Jul-14</v>
      </c>
      <c r="L6438" s="20">
        <f t="shared" si="403"/>
        <v>6321</v>
      </c>
      <c r="M6438" s="21">
        <f t="shared" si="401"/>
        <v>0.122670463534251</v>
      </c>
    </row>
    <row r="6439" spans="1:13" x14ac:dyDescent="0.3">
      <c r="A6439" s="112">
        <v>41836</v>
      </c>
      <c r="B6439" s="87" t="s">
        <v>96</v>
      </c>
      <c r="C6439" s="102">
        <v>0.79861111111111116</v>
      </c>
      <c r="D6439" s="87" t="s">
        <v>31</v>
      </c>
      <c r="E6439" s="87" t="s">
        <v>2166</v>
      </c>
      <c r="F6439" s="113">
        <v>4</v>
      </c>
      <c r="G6439" s="88">
        <v>1</v>
      </c>
      <c r="H6439" s="87" t="s">
        <v>33</v>
      </c>
      <c r="I6439" s="23">
        <v>-1</v>
      </c>
      <c r="J6439" s="18">
        <f t="shared" si="402"/>
        <v>774.40000000000055</v>
      </c>
      <c r="K6439" s="19" t="str">
        <f t="shared" si="400"/>
        <v>Jul-14</v>
      </c>
      <c r="L6439" s="20">
        <f t="shared" si="403"/>
        <v>6322</v>
      </c>
      <c r="M6439" s="21">
        <f t="shared" si="401"/>
        <v>0.12249288199936738</v>
      </c>
    </row>
    <row r="6440" spans="1:13" x14ac:dyDescent="0.3">
      <c r="A6440" s="129">
        <v>41836</v>
      </c>
      <c r="B6440" s="126" t="s">
        <v>29</v>
      </c>
      <c r="C6440" s="125">
        <v>14.1</v>
      </c>
      <c r="D6440" s="87" t="s">
        <v>31</v>
      </c>
      <c r="E6440" s="126" t="s">
        <v>2245</v>
      </c>
      <c r="F6440" s="127">
        <v>5.5</v>
      </c>
      <c r="G6440" s="70">
        <v>1</v>
      </c>
      <c r="H6440" s="69">
        <v>2</v>
      </c>
      <c r="I6440" s="79">
        <v>-1</v>
      </c>
      <c r="J6440" s="18">
        <f t="shared" si="402"/>
        <v>773.40000000000055</v>
      </c>
      <c r="K6440" s="19" t="str">
        <f t="shared" si="400"/>
        <v>Jul-14</v>
      </c>
      <c r="L6440" s="20">
        <f t="shared" si="403"/>
        <v>6323</v>
      </c>
      <c r="M6440" s="21">
        <f t="shared" si="401"/>
        <v>0.12231535663450903</v>
      </c>
    </row>
    <row r="6441" spans="1:13" x14ac:dyDescent="0.3">
      <c r="A6441" s="129">
        <v>41836</v>
      </c>
      <c r="B6441" s="126" t="s">
        <v>29</v>
      </c>
      <c r="C6441" s="125">
        <v>15.1</v>
      </c>
      <c r="D6441" s="87" t="s">
        <v>31</v>
      </c>
      <c r="E6441" s="126" t="s">
        <v>8862</v>
      </c>
      <c r="F6441" s="127">
        <v>4.33</v>
      </c>
      <c r="G6441" s="70">
        <v>1</v>
      </c>
      <c r="H6441" s="69">
        <v>2</v>
      </c>
      <c r="I6441" s="79">
        <v>-1</v>
      </c>
      <c r="J6441" s="18">
        <f t="shared" si="402"/>
        <v>772.40000000000055</v>
      </c>
      <c r="K6441" s="19" t="str">
        <f t="shared" si="400"/>
        <v>Jul-14</v>
      </c>
      <c r="L6441" s="20">
        <f t="shared" si="403"/>
        <v>6324</v>
      </c>
      <c r="M6441" s="21">
        <f t="shared" si="401"/>
        <v>0.12213788741302982</v>
      </c>
    </row>
    <row r="6442" spans="1:13" x14ac:dyDescent="0.3">
      <c r="A6442" s="129">
        <v>41836</v>
      </c>
      <c r="B6442" s="126" t="s">
        <v>29</v>
      </c>
      <c r="C6442" s="125">
        <v>15.1</v>
      </c>
      <c r="D6442" s="87" t="s">
        <v>31</v>
      </c>
      <c r="E6442" s="126" t="s">
        <v>7113</v>
      </c>
      <c r="F6442" s="127">
        <v>4.5</v>
      </c>
      <c r="G6442" s="70">
        <v>1</v>
      </c>
      <c r="H6442" s="69">
        <v>1</v>
      </c>
      <c r="I6442" s="79">
        <v>3.5</v>
      </c>
      <c r="J6442" s="18">
        <f t="shared" si="402"/>
        <v>775.90000000000055</v>
      </c>
      <c r="K6442" s="19" t="str">
        <f t="shared" si="400"/>
        <v>Jul-14</v>
      </c>
      <c r="L6442" s="20">
        <f t="shared" si="403"/>
        <v>6325</v>
      </c>
      <c r="M6442" s="21">
        <f t="shared" si="401"/>
        <v>0.12267193675889336</v>
      </c>
    </row>
    <row r="6443" spans="1:13" x14ac:dyDescent="0.3">
      <c r="A6443" s="129">
        <v>41836</v>
      </c>
      <c r="B6443" s="126" t="s">
        <v>98</v>
      </c>
      <c r="C6443" s="125">
        <v>15.2</v>
      </c>
      <c r="D6443" s="87" t="s">
        <v>31</v>
      </c>
      <c r="E6443" s="126" t="s">
        <v>9049</v>
      </c>
      <c r="F6443" s="127">
        <v>5.5</v>
      </c>
      <c r="G6443" s="70">
        <v>1</v>
      </c>
      <c r="H6443" s="69">
        <v>5</v>
      </c>
      <c r="I6443" s="79">
        <v>-1</v>
      </c>
      <c r="J6443" s="18">
        <f t="shared" si="402"/>
        <v>774.90000000000055</v>
      </c>
      <c r="K6443" s="19" t="str">
        <f t="shared" si="400"/>
        <v>Jul-14</v>
      </c>
      <c r="L6443" s="20">
        <f t="shared" si="403"/>
        <v>6326</v>
      </c>
      <c r="M6443" s="21">
        <f t="shared" si="401"/>
        <v>0.12249446727790081</v>
      </c>
    </row>
    <row r="6444" spans="1:13" x14ac:dyDescent="0.3">
      <c r="A6444" s="129">
        <v>41836</v>
      </c>
      <c r="B6444" s="126" t="s">
        <v>29</v>
      </c>
      <c r="C6444" s="125">
        <v>17.45</v>
      </c>
      <c r="D6444" s="87" t="s">
        <v>31</v>
      </c>
      <c r="E6444" s="126" t="s">
        <v>9050</v>
      </c>
      <c r="F6444" s="127">
        <v>5</v>
      </c>
      <c r="G6444" s="70">
        <v>0</v>
      </c>
      <c r="H6444" s="69" t="s">
        <v>6111</v>
      </c>
      <c r="I6444" s="79">
        <v>0</v>
      </c>
      <c r="J6444" s="18">
        <f t="shared" si="402"/>
        <v>774.90000000000055</v>
      </c>
      <c r="K6444" s="19" t="str">
        <f t="shared" si="400"/>
        <v>Jul-14</v>
      </c>
      <c r="L6444" s="20">
        <f t="shared" si="403"/>
        <v>6326</v>
      </c>
      <c r="M6444" s="21">
        <f t="shared" si="401"/>
        <v>0.12249446727790081</v>
      </c>
    </row>
    <row r="6445" spans="1:13" x14ac:dyDescent="0.3">
      <c r="A6445" s="128">
        <v>41836</v>
      </c>
      <c r="B6445" s="87" t="s">
        <v>96</v>
      </c>
      <c r="C6445" s="114">
        <v>18</v>
      </c>
      <c r="D6445" s="87" t="s">
        <v>31</v>
      </c>
      <c r="E6445" s="87" t="s">
        <v>1748</v>
      </c>
      <c r="F6445" s="114">
        <v>5.5</v>
      </c>
      <c r="G6445" s="70">
        <v>1</v>
      </c>
      <c r="H6445" s="71" t="s">
        <v>6518</v>
      </c>
      <c r="I6445" s="63">
        <v>-1</v>
      </c>
      <c r="J6445" s="18">
        <f t="shared" si="402"/>
        <v>773.90000000000055</v>
      </c>
      <c r="K6445" s="19" t="str">
        <f t="shared" si="400"/>
        <v>Jul-14</v>
      </c>
      <c r="L6445" s="20">
        <f t="shared" si="403"/>
        <v>6327</v>
      </c>
      <c r="M6445" s="21">
        <f t="shared" si="401"/>
        <v>0.12231705389600135</v>
      </c>
    </row>
    <row r="6446" spans="1:13" x14ac:dyDescent="0.3">
      <c r="A6446" s="128">
        <v>41836</v>
      </c>
      <c r="B6446" s="87" t="s">
        <v>96</v>
      </c>
      <c r="C6446" s="114">
        <v>18</v>
      </c>
      <c r="D6446" s="87" t="s">
        <v>31</v>
      </c>
      <c r="E6446" s="87" t="s">
        <v>1844</v>
      </c>
      <c r="F6446" s="114">
        <v>5.5</v>
      </c>
      <c r="G6446" s="70">
        <v>1</v>
      </c>
      <c r="H6446" s="71" t="s">
        <v>6512</v>
      </c>
      <c r="I6446" s="63">
        <v>-1</v>
      </c>
      <c r="J6446" s="18">
        <f t="shared" si="402"/>
        <v>772.90000000000055</v>
      </c>
      <c r="K6446" s="19" t="str">
        <f t="shared" si="400"/>
        <v>Jul-14</v>
      </c>
      <c r="L6446" s="20">
        <f t="shared" si="403"/>
        <v>6328</v>
      </c>
      <c r="M6446" s="21">
        <f t="shared" si="401"/>
        <v>0.12213969658659933</v>
      </c>
    </row>
    <row r="6447" spans="1:13" x14ac:dyDescent="0.3">
      <c r="A6447" s="128">
        <v>41836</v>
      </c>
      <c r="B6447" s="87" t="s">
        <v>41</v>
      </c>
      <c r="C6447" s="114">
        <v>19.25</v>
      </c>
      <c r="D6447" s="87" t="s">
        <v>31</v>
      </c>
      <c r="E6447" s="87" t="s">
        <v>9045</v>
      </c>
      <c r="F6447" s="114">
        <v>5.5</v>
      </c>
      <c r="G6447" s="70">
        <v>1</v>
      </c>
      <c r="H6447" s="71" t="s">
        <v>6512</v>
      </c>
      <c r="I6447" s="63">
        <v>-1</v>
      </c>
      <c r="J6447" s="18">
        <f t="shared" si="402"/>
        <v>771.90000000000055</v>
      </c>
      <c r="K6447" s="19" t="str">
        <f t="shared" si="400"/>
        <v>Jul-14</v>
      </c>
      <c r="L6447" s="20">
        <f t="shared" si="403"/>
        <v>6329</v>
      </c>
      <c r="M6447" s="21">
        <f t="shared" si="401"/>
        <v>0.1219623953231159</v>
      </c>
    </row>
    <row r="6448" spans="1:13" x14ac:dyDescent="0.3">
      <c r="A6448" s="128">
        <v>41836</v>
      </c>
      <c r="B6448" s="87" t="s">
        <v>41</v>
      </c>
      <c r="C6448" s="114">
        <v>19.25</v>
      </c>
      <c r="D6448" s="87" t="s">
        <v>31</v>
      </c>
      <c r="E6448" s="87" t="s">
        <v>7311</v>
      </c>
      <c r="F6448" s="114">
        <v>5.5</v>
      </c>
      <c r="G6448" s="70">
        <v>1</v>
      </c>
      <c r="H6448" s="71" t="s">
        <v>6512</v>
      </c>
      <c r="I6448" s="63">
        <v>-1</v>
      </c>
      <c r="J6448" s="18">
        <f t="shared" si="402"/>
        <v>770.90000000000055</v>
      </c>
      <c r="K6448" s="19" t="str">
        <f t="shared" si="400"/>
        <v>Jul-14</v>
      </c>
      <c r="L6448" s="20">
        <f t="shared" si="403"/>
        <v>6330</v>
      </c>
      <c r="M6448" s="21">
        <f t="shared" si="401"/>
        <v>0.12178515007898903</v>
      </c>
    </row>
    <row r="6449" spans="1:13" x14ac:dyDescent="0.3">
      <c r="A6449" s="128">
        <v>41836</v>
      </c>
      <c r="B6449" s="87" t="s">
        <v>41</v>
      </c>
      <c r="C6449" s="114">
        <v>19.55</v>
      </c>
      <c r="D6449" s="87" t="s">
        <v>31</v>
      </c>
      <c r="E6449" s="87" t="s">
        <v>9046</v>
      </c>
      <c r="F6449" s="114">
        <v>4.5</v>
      </c>
      <c r="G6449" s="70">
        <v>1</v>
      </c>
      <c r="H6449" s="71" t="s">
        <v>6512</v>
      </c>
      <c r="I6449" s="63">
        <v>-1</v>
      </c>
      <c r="J6449" s="18">
        <f t="shared" si="402"/>
        <v>769.90000000000055</v>
      </c>
      <c r="K6449" s="19" t="str">
        <f t="shared" si="400"/>
        <v>Jul-14</v>
      </c>
      <c r="L6449" s="20">
        <f t="shared" si="403"/>
        <v>6331</v>
      </c>
      <c r="M6449" s="21">
        <f t="shared" si="401"/>
        <v>0.12160796082767344</v>
      </c>
    </row>
    <row r="6450" spans="1:13" x14ac:dyDescent="0.3">
      <c r="A6450" s="128">
        <v>41836</v>
      </c>
      <c r="B6450" s="87" t="s">
        <v>41</v>
      </c>
      <c r="C6450" s="114">
        <v>19.55</v>
      </c>
      <c r="D6450" s="87" t="s">
        <v>31</v>
      </c>
      <c r="E6450" s="87" t="s">
        <v>9047</v>
      </c>
      <c r="F6450" s="114">
        <v>5.5</v>
      </c>
      <c r="G6450" s="70">
        <v>1</v>
      </c>
      <c r="H6450" s="71" t="s">
        <v>6518</v>
      </c>
      <c r="I6450" s="63">
        <v>-1</v>
      </c>
      <c r="J6450" s="18">
        <f t="shared" si="402"/>
        <v>768.90000000000055</v>
      </c>
      <c r="K6450" s="19" t="str">
        <f t="shared" si="400"/>
        <v>Jul-14</v>
      </c>
      <c r="L6450" s="20">
        <f t="shared" si="403"/>
        <v>6332</v>
      </c>
      <c r="M6450" s="21">
        <f t="shared" si="401"/>
        <v>0.12143082754264065</v>
      </c>
    </row>
    <row r="6451" spans="1:13" x14ac:dyDescent="0.3">
      <c r="A6451" s="128">
        <v>41836</v>
      </c>
      <c r="B6451" s="87" t="s">
        <v>96</v>
      </c>
      <c r="C6451" s="114">
        <v>20.5</v>
      </c>
      <c r="D6451" s="87" t="s">
        <v>31</v>
      </c>
      <c r="E6451" s="87" t="s">
        <v>9048</v>
      </c>
      <c r="F6451" s="114">
        <v>4.5</v>
      </c>
      <c r="G6451" s="70">
        <v>1</v>
      </c>
      <c r="H6451" s="71" t="s">
        <v>6512</v>
      </c>
      <c r="I6451" s="63">
        <v>-1</v>
      </c>
      <c r="J6451" s="18">
        <f t="shared" si="402"/>
        <v>767.90000000000055</v>
      </c>
      <c r="K6451" s="19" t="str">
        <f t="shared" si="400"/>
        <v>Jul-14</v>
      </c>
      <c r="L6451" s="20">
        <f t="shared" si="403"/>
        <v>6333</v>
      </c>
      <c r="M6451" s="21">
        <f t="shared" si="401"/>
        <v>0.1212537501973789</v>
      </c>
    </row>
    <row r="6452" spans="1:13" x14ac:dyDescent="0.3">
      <c r="A6452" s="128">
        <v>41836</v>
      </c>
      <c r="B6452" s="87" t="s">
        <v>96</v>
      </c>
      <c r="C6452" s="114">
        <v>20.5</v>
      </c>
      <c r="D6452" s="87" t="s">
        <v>31</v>
      </c>
      <c r="E6452" s="87" t="s">
        <v>1987</v>
      </c>
      <c r="F6452" s="114">
        <v>4.33</v>
      </c>
      <c r="G6452" s="70">
        <v>1</v>
      </c>
      <c r="H6452" s="71" t="s">
        <v>6512</v>
      </c>
      <c r="I6452" s="63">
        <v>-1</v>
      </c>
      <c r="J6452" s="18">
        <f t="shared" si="402"/>
        <v>766.90000000000055</v>
      </c>
      <c r="K6452" s="19" t="str">
        <f t="shared" si="400"/>
        <v>Jul-14</v>
      </c>
      <c r="L6452" s="20">
        <f t="shared" si="403"/>
        <v>6334</v>
      </c>
      <c r="M6452" s="21">
        <f t="shared" si="401"/>
        <v>0.1210767287653932</v>
      </c>
    </row>
    <row r="6453" spans="1:13" x14ac:dyDescent="0.3">
      <c r="A6453" s="112">
        <v>41837</v>
      </c>
      <c r="B6453" s="87" t="s">
        <v>134</v>
      </c>
      <c r="C6453" s="102">
        <v>0.59375</v>
      </c>
      <c r="D6453" s="87" t="s">
        <v>31</v>
      </c>
      <c r="E6453" s="87" t="s">
        <v>2167</v>
      </c>
      <c r="F6453" s="113">
        <v>3</v>
      </c>
      <c r="G6453" s="88">
        <v>1</v>
      </c>
      <c r="H6453" s="87" t="s">
        <v>42</v>
      </c>
      <c r="I6453" s="23">
        <v>2.5</v>
      </c>
      <c r="J6453" s="18">
        <f t="shared" si="402"/>
        <v>769.40000000000055</v>
      </c>
      <c r="K6453" s="19" t="str">
        <f t="shared" si="400"/>
        <v>Jul-14</v>
      </c>
      <c r="L6453" s="20">
        <f t="shared" si="403"/>
        <v>6335</v>
      </c>
      <c r="M6453" s="21">
        <f t="shared" si="401"/>
        <v>0.12145224940805061</v>
      </c>
    </row>
    <row r="6454" spans="1:13" x14ac:dyDescent="0.3">
      <c r="A6454" s="112">
        <v>41837</v>
      </c>
      <c r="B6454" s="87" t="s">
        <v>38</v>
      </c>
      <c r="C6454" s="102">
        <v>0.64930555555555558</v>
      </c>
      <c r="D6454" s="87" t="s">
        <v>31</v>
      </c>
      <c r="E6454" s="87" t="s">
        <v>2168</v>
      </c>
      <c r="F6454" s="113">
        <v>3.5</v>
      </c>
      <c r="G6454" s="88">
        <v>1</v>
      </c>
      <c r="H6454" s="87" t="s">
        <v>33</v>
      </c>
      <c r="I6454" s="23">
        <v>-1</v>
      </c>
      <c r="J6454" s="18">
        <f t="shared" si="402"/>
        <v>768.40000000000055</v>
      </c>
      <c r="K6454" s="19" t="str">
        <f t="shared" si="400"/>
        <v>Jul-14</v>
      </c>
      <c r="L6454" s="20">
        <f t="shared" si="403"/>
        <v>6336</v>
      </c>
      <c r="M6454" s="21">
        <f t="shared" si="401"/>
        <v>0.12127525252525261</v>
      </c>
    </row>
    <row r="6455" spans="1:13" x14ac:dyDescent="0.3">
      <c r="A6455" s="112">
        <v>41837</v>
      </c>
      <c r="B6455" s="87" t="s">
        <v>44</v>
      </c>
      <c r="C6455" s="102">
        <v>0.86111111111111116</v>
      </c>
      <c r="D6455" s="87" t="s">
        <v>31</v>
      </c>
      <c r="E6455" s="87" t="s">
        <v>2169</v>
      </c>
      <c r="F6455" s="113">
        <v>3.5</v>
      </c>
      <c r="G6455" s="88">
        <v>1</v>
      </c>
      <c r="H6455" s="87" t="s">
        <v>33</v>
      </c>
      <c r="I6455" s="23">
        <v>-1</v>
      </c>
      <c r="J6455" s="18">
        <f t="shared" si="402"/>
        <v>767.40000000000055</v>
      </c>
      <c r="K6455" s="19" t="str">
        <f t="shared" si="400"/>
        <v>Jul-14</v>
      </c>
      <c r="L6455" s="20">
        <f t="shared" si="403"/>
        <v>6337</v>
      </c>
      <c r="M6455" s="21">
        <f t="shared" si="401"/>
        <v>0.12109831150386627</v>
      </c>
    </row>
    <row r="6456" spans="1:13" x14ac:dyDescent="0.3">
      <c r="A6456" s="129">
        <v>41837</v>
      </c>
      <c r="B6456" s="126" t="s">
        <v>134</v>
      </c>
      <c r="C6456" s="125">
        <v>15.15</v>
      </c>
      <c r="D6456" s="87" t="s">
        <v>31</v>
      </c>
      <c r="E6456" s="126" t="s">
        <v>1918</v>
      </c>
      <c r="F6456" s="127">
        <v>6</v>
      </c>
      <c r="G6456" s="70">
        <v>1</v>
      </c>
      <c r="H6456" s="69">
        <v>1</v>
      </c>
      <c r="I6456" s="79">
        <v>5</v>
      </c>
      <c r="J6456" s="18">
        <f t="shared" si="402"/>
        <v>772.40000000000055</v>
      </c>
      <c r="K6456" s="19" t="str">
        <f t="shared" si="400"/>
        <v>Jul-14</v>
      </c>
      <c r="L6456" s="20">
        <f t="shared" si="403"/>
        <v>6338</v>
      </c>
      <c r="M6456" s="21">
        <f t="shared" si="401"/>
        <v>0.12186809719154316</v>
      </c>
    </row>
    <row r="6457" spans="1:13" x14ac:dyDescent="0.3">
      <c r="A6457" s="129">
        <v>41837</v>
      </c>
      <c r="B6457" s="126" t="s">
        <v>134</v>
      </c>
      <c r="C6457" s="125">
        <v>16.149999999999999</v>
      </c>
      <c r="D6457" s="87" t="s">
        <v>31</v>
      </c>
      <c r="E6457" s="126" t="s">
        <v>9051</v>
      </c>
      <c r="F6457" s="127">
        <v>5</v>
      </c>
      <c r="G6457" s="70">
        <v>1</v>
      </c>
      <c r="H6457" s="69">
        <v>2</v>
      </c>
      <c r="I6457" s="79">
        <v>-1</v>
      </c>
      <c r="J6457" s="18">
        <f t="shared" si="402"/>
        <v>771.40000000000055</v>
      </c>
      <c r="K6457" s="19" t="str">
        <f t="shared" si="400"/>
        <v>Jul-14</v>
      </c>
      <c r="L6457" s="20">
        <f t="shared" si="403"/>
        <v>6339</v>
      </c>
      <c r="M6457" s="21">
        <f t="shared" si="401"/>
        <v>0.12169111847294535</v>
      </c>
    </row>
    <row r="6458" spans="1:13" x14ac:dyDescent="0.3">
      <c r="A6458" s="129">
        <v>41837</v>
      </c>
      <c r="B6458" s="126" t="s">
        <v>134</v>
      </c>
      <c r="C6458" s="125">
        <v>17.149999999999999</v>
      </c>
      <c r="D6458" s="87" t="s">
        <v>31</v>
      </c>
      <c r="E6458" s="126" t="s">
        <v>9052</v>
      </c>
      <c r="F6458" s="127">
        <v>5.5</v>
      </c>
      <c r="G6458" s="70">
        <v>1</v>
      </c>
      <c r="H6458" s="69">
        <v>3</v>
      </c>
      <c r="I6458" s="79">
        <v>-1</v>
      </c>
      <c r="J6458" s="18">
        <f t="shared" si="402"/>
        <v>770.40000000000055</v>
      </c>
      <c r="K6458" s="19" t="str">
        <f t="shared" si="400"/>
        <v>Jul-14</v>
      </c>
      <c r="L6458" s="20">
        <f t="shared" si="403"/>
        <v>6340</v>
      </c>
      <c r="M6458" s="21">
        <f t="shared" si="401"/>
        <v>0.1215141955835963</v>
      </c>
    </row>
    <row r="6459" spans="1:13" x14ac:dyDescent="0.3">
      <c r="A6459" s="128">
        <v>41837</v>
      </c>
      <c r="B6459" s="87" t="s">
        <v>44</v>
      </c>
      <c r="C6459" s="114">
        <v>19.350000000000001</v>
      </c>
      <c r="D6459" s="87" t="s">
        <v>31</v>
      </c>
      <c r="E6459" s="87" t="s">
        <v>9016</v>
      </c>
      <c r="F6459" s="114">
        <v>5.5</v>
      </c>
      <c r="G6459" s="70">
        <v>1</v>
      </c>
      <c r="H6459" s="71" t="s">
        <v>6518</v>
      </c>
      <c r="I6459" s="63">
        <v>-1</v>
      </c>
      <c r="J6459" s="18">
        <f t="shared" si="402"/>
        <v>769.40000000000055</v>
      </c>
      <c r="K6459" s="19" t="str">
        <f t="shared" si="400"/>
        <v>Jul-14</v>
      </c>
      <c r="L6459" s="20">
        <f t="shared" si="403"/>
        <v>6341</v>
      </c>
      <c r="M6459" s="21">
        <f t="shared" si="401"/>
        <v>0.12133732849708256</v>
      </c>
    </row>
    <row r="6460" spans="1:13" x14ac:dyDescent="0.3">
      <c r="A6460" s="128">
        <v>41837</v>
      </c>
      <c r="B6460" s="87" t="s">
        <v>138</v>
      </c>
      <c r="C6460" s="114">
        <v>19.5</v>
      </c>
      <c r="D6460" s="87" t="s">
        <v>31</v>
      </c>
      <c r="E6460" s="87" t="s">
        <v>640</v>
      </c>
      <c r="F6460" s="114">
        <v>5</v>
      </c>
      <c r="G6460" s="70">
        <v>1</v>
      </c>
      <c r="H6460" s="71" t="s">
        <v>6512</v>
      </c>
      <c r="I6460" s="63">
        <v>-1</v>
      </c>
      <c r="J6460" s="18">
        <f t="shared" si="402"/>
        <v>768.40000000000055</v>
      </c>
      <c r="K6460" s="19" t="str">
        <f t="shared" si="400"/>
        <v>Jul-14</v>
      </c>
      <c r="L6460" s="20">
        <f t="shared" si="403"/>
        <v>6342</v>
      </c>
      <c r="M6460" s="21">
        <f t="shared" si="401"/>
        <v>0.12116051718700734</v>
      </c>
    </row>
    <row r="6461" spans="1:13" x14ac:dyDescent="0.3">
      <c r="A6461" s="128">
        <v>41837</v>
      </c>
      <c r="B6461" s="87" t="s">
        <v>138</v>
      </c>
      <c r="C6461" s="114">
        <v>20.55</v>
      </c>
      <c r="D6461" s="87" t="s">
        <v>31</v>
      </c>
      <c r="E6461" s="87" t="s">
        <v>2357</v>
      </c>
      <c r="F6461" s="114">
        <v>5.5</v>
      </c>
      <c r="G6461" s="70">
        <v>1</v>
      </c>
      <c r="H6461" s="71" t="s">
        <v>6526</v>
      </c>
      <c r="I6461" s="63">
        <v>4.5</v>
      </c>
      <c r="J6461" s="18">
        <f t="shared" si="402"/>
        <v>772.90000000000055</v>
      </c>
      <c r="K6461" s="19" t="str">
        <f t="shared" si="400"/>
        <v>Jul-14</v>
      </c>
      <c r="L6461" s="20">
        <f t="shared" si="403"/>
        <v>6343</v>
      </c>
      <c r="M6461" s="21">
        <f t="shared" si="401"/>
        <v>0.12185085921488263</v>
      </c>
    </row>
    <row r="6462" spans="1:13" x14ac:dyDescent="0.3">
      <c r="A6462" s="112">
        <v>41838</v>
      </c>
      <c r="B6462" s="87" t="s">
        <v>63</v>
      </c>
      <c r="C6462" s="102">
        <v>0.59722222222222221</v>
      </c>
      <c r="D6462" s="87" t="s">
        <v>31</v>
      </c>
      <c r="E6462" s="87" t="s">
        <v>2170</v>
      </c>
      <c r="F6462" s="113">
        <v>3.25</v>
      </c>
      <c r="G6462" s="88">
        <v>1</v>
      </c>
      <c r="H6462" s="87" t="s">
        <v>33</v>
      </c>
      <c r="I6462" s="23">
        <v>-1</v>
      </c>
      <c r="J6462" s="18">
        <f t="shared" si="402"/>
        <v>771.90000000000055</v>
      </c>
      <c r="K6462" s="19" t="str">
        <f t="shared" si="400"/>
        <v>Jul-14</v>
      </c>
      <c r="L6462" s="20">
        <f t="shared" si="403"/>
        <v>6344</v>
      </c>
      <c r="M6462" s="21">
        <f t="shared" si="401"/>
        <v>0.12167402269861295</v>
      </c>
    </row>
    <row r="6463" spans="1:13" x14ac:dyDescent="0.3">
      <c r="A6463" s="112">
        <v>41838</v>
      </c>
      <c r="B6463" s="87" t="s">
        <v>93</v>
      </c>
      <c r="C6463" s="102">
        <v>0.62847222222222221</v>
      </c>
      <c r="D6463" s="87" t="s">
        <v>31</v>
      </c>
      <c r="E6463" s="87" t="s">
        <v>2171</v>
      </c>
      <c r="F6463" s="113">
        <v>3.5</v>
      </c>
      <c r="G6463" s="88">
        <v>1</v>
      </c>
      <c r="H6463" s="87" t="s">
        <v>42</v>
      </c>
      <c r="I6463" s="23">
        <v>2.75</v>
      </c>
      <c r="J6463" s="18">
        <f t="shared" si="402"/>
        <v>774.65000000000055</v>
      </c>
      <c r="K6463" s="19" t="str">
        <f t="shared" si="400"/>
        <v>Jul-14</v>
      </c>
      <c r="L6463" s="20">
        <f t="shared" si="403"/>
        <v>6345</v>
      </c>
      <c r="M6463" s="21">
        <f t="shared" si="401"/>
        <v>0.12208825847123728</v>
      </c>
    </row>
    <row r="6464" spans="1:13" x14ac:dyDescent="0.3">
      <c r="A6464" s="112">
        <v>41838</v>
      </c>
      <c r="B6464" s="87" t="s">
        <v>35</v>
      </c>
      <c r="C6464" s="102">
        <v>0.63541666666666663</v>
      </c>
      <c r="D6464" s="87" t="s">
        <v>31</v>
      </c>
      <c r="E6464" s="87" t="s">
        <v>2172</v>
      </c>
      <c r="F6464" s="113">
        <v>3</v>
      </c>
      <c r="G6464" s="88">
        <v>1</v>
      </c>
      <c r="H6464" s="87" t="s">
        <v>33</v>
      </c>
      <c r="I6464" s="23">
        <v>-1</v>
      </c>
      <c r="J6464" s="18">
        <f t="shared" si="402"/>
        <v>773.65000000000055</v>
      </c>
      <c r="K6464" s="19" t="str">
        <f t="shared" si="400"/>
        <v>Jul-14</v>
      </c>
      <c r="L6464" s="20">
        <f t="shared" si="403"/>
        <v>6346</v>
      </c>
      <c r="M6464" s="21">
        <f t="shared" si="401"/>
        <v>0.12191144027734015</v>
      </c>
    </row>
    <row r="6465" spans="1:13" x14ac:dyDescent="0.3">
      <c r="A6465" s="112">
        <v>41838</v>
      </c>
      <c r="B6465" s="87" t="s">
        <v>93</v>
      </c>
      <c r="C6465" s="102">
        <v>0.67708333333333337</v>
      </c>
      <c r="D6465" s="87" t="s">
        <v>31</v>
      </c>
      <c r="E6465" s="87" t="s">
        <v>2173</v>
      </c>
      <c r="F6465" s="113">
        <v>3.75</v>
      </c>
      <c r="G6465" s="88">
        <v>1</v>
      </c>
      <c r="H6465" s="87" t="s">
        <v>42</v>
      </c>
      <c r="I6465" s="23">
        <v>2.48</v>
      </c>
      <c r="J6465" s="18">
        <f t="shared" si="402"/>
        <v>776.13000000000056</v>
      </c>
      <c r="K6465" s="19" t="str">
        <f t="shared" si="400"/>
        <v>Jul-14</v>
      </c>
      <c r="L6465" s="20">
        <f t="shared" si="403"/>
        <v>6347</v>
      </c>
      <c r="M6465" s="21">
        <f t="shared" si="401"/>
        <v>0.12228296833149528</v>
      </c>
    </row>
    <row r="6466" spans="1:13" x14ac:dyDescent="0.3">
      <c r="A6466" s="112">
        <v>41838</v>
      </c>
      <c r="B6466" s="87" t="s">
        <v>52</v>
      </c>
      <c r="C6466" s="102">
        <v>0.73958333333333337</v>
      </c>
      <c r="D6466" s="87" t="s">
        <v>31</v>
      </c>
      <c r="E6466" s="87" t="s">
        <v>2174</v>
      </c>
      <c r="F6466" s="113">
        <v>3.75</v>
      </c>
      <c r="G6466" s="88">
        <v>1</v>
      </c>
      <c r="H6466" s="87" t="s">
        <v>33</v>
      </c>
      <c r="I6466" s="23">
        <v>-1</v>
      </c>
      <c r="J6466" s="18">
        <f t="shared" si="402"/>
        <v>775.13000000000056</v>
      </c>
      <c r="K6466" s="19" t="str">
        <f t="shared" ref="K6466:K6529" si="404">TEXT(A6466,"MMM-yy")</f>
        <v>Jul-14</v>
      </c>
      <c r="L6466" s="20">
        <f t="shared" si="403"/>
        <v>6348</v>
      </c>
      <c r="M6466" s="21">
        <f t="shared" ref="M6466:M6529" si="405">J6466/L6466</f>
        <v>0.12210617517328301</v>
      </c>
    </row>
    <row r="6467" spans="1:13" x14ac:dyDescent="0.3">
      <c r="A6467" s="112">
        <v>41838</v>
      </c>
      <c r="B6467" s="87" t="s">
        <v>52</v>
      </c>
      <c r="C6467" s="102">
        <v>0.78472222222222221</v>
      </c>
      <c r="D6467" s="87" t="s">
        <v>31</v>
      </c>
      <c r="E6467" s="87" t="s">
        <v>2175</v>
      </c>
      <c r="F6467" s="113">
        <v>3.75</v>
      </c>
      <c r="G6467" s="88">
        <v>1</v>
      </c>
      <c r="H6467" s="87" t="s">
        <v>33</v>
      </c>
      <c r="I6467" s="23">
        <v>-1</v>
      </c>
      <c r="J6467" s="18">
        <f t="shared" ref="J6467:J6530" si="406">J6466+I6467</f>
        <v>774.13000000000056</v>
      </c>
      <c r="K6467" s="19" t="str">
        <f t="shared" si="404"/>
        <v>Jul-14</v>
      </c>
      <c r="L6467" s="20">
        <f t="shared" ref="L6467:L6530" si="407">L6466+G6467</f>
        <v>6349</v>
      </c>
      <c r="M6467" s="21">
        <f t="shared" si="405"/>
        <v>0.12192943770672555</v>
      </c>
    </row>
    <row r="6468" spans="1:13" x14ac:dyDescent="0.3">
      <c r="A6468" s="112">
        <v>41838</v>
      </c>
      <c r="B6468" s="87" t="s">
        <v>52</v>
      </c>
      <c r="C6468" s="102">
        <v>0.80555555555555547</v>
      </c>
      <c r="D6468" s="87" t="s">
        <v>31</v>
      </c>
      <c r="E6468" s="87" t="s">
        <v>2176</v>
      </c>
      <c r="F6468" s="113">
        <v>2.75</v>
      </c>
      <c r="G6468" s="88">
        <v>1</v>
      </c>
      <c r="H6468" s="87" t="s">
        <v>42</v>
      </c>
      <c r="I6468" s="23">
        <v>1.75</v>
      </c>
      <c r="J6468" s="18">
        <f t="shared" si="406"/>
        <v>775.88000000000056</v>
      </c>
      <c r="K6468" s="19" t="str">
        <f t="shared" si="404"/>
        <v>Jul-14</v>
      </c>
      <c r="L6468" s="20">
        <f t="shared" si="407"/>
        <v>6350</v>
      </c>
      <c r="M6468" s="21">
        <f t="shared" si="405"/>
        <v>0.12218582677165363</v>
      </c>
    </row>
    <row r="6469" spans="1:13" x14ac:dyDescent="0.3">
      <c r="A6469" s="129">
        <v>41838</v>
      </c>
      <c r="B6469" s="126" t="s">
        <v>35</v>
      </c>
      <c r="C6469" s="125">
        <v>14.1</v>
      </c>
      <c r="D6469" s="87" t="s">
        <v>31</v>
      </c>
      <c r="E6469" s="126" t="s">
        <v>1516</v>
      </c>
      <c r="F6469" s="127">
        <v>4.5</v>
      </c>
      <c r="G6469" s="70">
        <v>1</v>
      </c>
      <c r="H6469" s="69">
        <v>2</v>
      </c>
      <c r="I6469" s="79">
        <v>-1</v>
      </c>
      <c r="J6469" s="18">
        <f t="shared" si="406"/>
        <v>774.88000000000056</v>
      </c>
      <c r="K6469" s="19" t="str">
        <f t="shared" si="404"/>
        <v>Jul-14</v>
      </c>
      <c r="L6469" s="20">
        <f t="shared" si="407"/>
        <v>6351</v>
      </c>
      <c r="M6469" s="21">
        <f t="shared" si="405"/>
        <v>0.12200913242009141</v>
      </c>
    </row>
    <row r="6470" spans="1:13" x14ac:dyDescent="0.3">
      <c r="A6470" s="129">
        <v>41838</v>
      </c>
      <c r="B6470" s="126" t="s">
        <v>93</v>
      </c>
      <c r="C6470" s="125">
        <v>16.45</v>
      </c>
      <c r="D6470" s="87" t="s">
        <v>31</v>
      </c>
      <c r="E6470" s="126" t="s">
        <v>6688</v>
      </c>
      <c r="F6470" s="127">
        <v>5.5</v>
      </c>
      <c r="G6470" s="70">
        <v>1</v>
      </c>
      <c r="H6470" s="69">
        <v>1</v>
      </c>
      <c r="I6470" s="79">
        <v>4.5</v>
      </c>
      <c r="J6470" s="18">
        <f t="shared" si="406"/>
        <v>779.38000000000056</v>
      </c>
      <c r="K6470" s="19" t="str">
        <f t="shared" si="404"/>
        <v>Jul-14</v>
      </c>
      <c r="L6470" s="20">
        <f t="shared" si="407"/>
        <v>6352</v>
      </c>
      <c r="M6470" s="21">
        <f t="shared" si="405"/>
        <v>0.12269836272040312</v>
      </c>
    </row>
    <row r="6471" spans="1:13" x14ac:dyDescent="0.3">
      <c r="A6471" s="128">
        <v>41838</v>
      </c>
      <c r="B6471" s="87" t="s">
        <v>52</v>
      </c>
      <c r="C6471" s="114">
        <v>17.45</v>
      </c>
      <c r="D6471" s="87" t="s">
        <v>31</v>
      </c>
      <c r="E6471" s="87" t="s">
        <v>9053</v>
      </c>
      <c r="F6471" s="114">
        <v>4.5</v>
      </c>
      <c r="G6471" s="70">
        <v>1</v>
      </c>
      <c r="H6471" s="71" t="s">
        <v>6518</v>
      </c>
      <c r="I6471" s="63">
        <v>-1</v>
      </c>
      <c r="J6471" s="18">
        <f t="shared" si="406"/>
        <v>778.38000000000056</v>
      </c>
      <c r="K6471" s="19" t="str">
        <f t="shared" si="404"/>
        <v>Jul-14</v>
      </c>
      <c r="L6471" s="20">
        <f t="shared" si="407"/>
        <v>6353</v>
      </c>
      <c r="M6471" s="21">
        <f t="shared" si="405"/>
        <v>0.12252164331811752</v>
      </c>
    </row>
    <row r="6472" spans="1:13" x14ac:dyDescent="0.3">
      <c r="A6472" s="128">
        <v>41838</v>
      </c>
      <c r="B6472" s="87" t="s">
        <v>48</v>
      </c>
      <c r="C6472" s="114">
        <v>21.05</v>
      </c>
      <c r="D6472" s="87" t="s">
        <v>31</v>
      </c>
      <c r="E6472" s="87" t="s">
        <v>588</v>
      </c>
      <c r="F6472" s="114">
        <v>4.5</v>
      </c>
      <c r="G6472" s="70">
        <v>1</v>
      </c>
      <c r="H6472" s="71" t="s">
        <v>6526</v>
      </c>
      <c r="I6472" s="63">
        <v>4.5</v>
      </c>
      <c r="J6472" s="18">
        <f t="shared" si="406"/>
        <v>782.88000000000056</v>
      </c>
      <c r="K6472" s="19" t="str">
        <f t="shared" si="404"/>
        <v>Jul-14</v>
      </c>
      <c r="L6472" s="20">
        <f t="shared" si="407"/>
        <v>6354</v>
      </c>
      <c r="M6472" s="21">
        <f t="shared" si="405"/>
        <v>0.12321057601510868</v>
      </c>
    </row>
    <row r="6473" spans="1:13" x14ac:dyDescent="0.3">
      <c r="A6473" s="112">
        <v>41839</v>
      </c>
      <c r="B6473" s="87" t="s">
        <v>52</v>
      </c>
      <c r="C6473" s="102">
        <v>0.60069444444444442</v>
      </c>
      <c r="D6473" s="87" t="s">
        <v>31</v>
      </c>
      <c r="E6473" s="87" t="s">
        <v>2177</v>
      </c>
      <c r="F6473" s="113">
        <v>4</v>
      </c>
      <c r="G6473" s="88">
        <v>1</v>
      </c>
      <c r="H6473" s="87" t="s">
        <v>33</v>
      </c>
      <c r="I6473" s="23">
        <v>-1</v>
      </c>
      <c r="J6473" s="18">
        <f t="shared" si="406"/>
        <v>781.88000000000056</v>
      </c>
      <c r="K6473" s="19" t="str">
        <f t="shared" si="404"/>
        <v>Jul-14</v>
      </c>
      <c r="L6473" s="20">
        <f t="shared" si="407"/>
        <v>6355</v>
      </c>
      <c r="M6473" s="21">
        <f t="shared" si="405"/>
        <v>0.12303383162863896</v>
      </c>
    </row>
    <row r="6474" spans="1:13" x14ac:dyDescent="0.3">
      <c r="A6474" s="112">
        <v>41839</v>
      </c>
      <c r="B6474" s="87" t="s">
        <v>135</v>
      </c>
      <c r="C6474" s="102">
        <v>0.65625</v>
      </c>
      <c r="D6474" s="87" t="s">
        <v>31</v>
      </c>
      <c r="E6474" s="87" t="s">
        <v>2178</v>
      </c>
      <c r="F6474" s="113">
        <v>4</v>
      </c>
      <c r="G6474" s="88">
        <v>1</v>
      </c>
      <c r="H6474" s="87" t="s">
        <v>42</v>
      </c>
      <c r="I6474" s="23">
        <v>3</v>
      </c>
      <c r="J6474" s="18">
        <f t="shared" si="406"/>
        <v>784.88000000000056</v>
      </c>
      <c r="K6474" s="19" t="str">
        <f t="shared" si="404"/>
        <v>Jul-14</v>
      </c>
      <c r="L6474" s="20">
        <f t="shared" si="407"/>
        <v>6356</v>
      </c>
      <c r="M6474" s="21">
        <f t="shared" si="405"/>
        <v>0.123486469477659</v>
      </c>
    </row>
    <row r="6475" spans="1:13" x14ac:dyDescent="0.3">
      <c r="A6475" s="112">
        <v>41839</v>
      </c>
      <c r="B6475" s="87" t="s">
        <v>133</v>
      </c>
      <c r="C6475" s="102">
        <v>0.73263888888888884</v>
      </c>
      <c r="D6475" s="87" t="s">
        <v>31</v>
      </c>
      <c r="E6475" s="87" t="s">
        <v>2179</v>
      </c>
      <c r="F6475" s="113">
        <v>4</v>
      </c>
      <c r="G6475" s="88">
        <v>1</v>
      </c>
      <c r="H6475" s="87" t="s">
        <v>33</v>
      </c>
      <c r="I6475" s="23">
        <v>-1</v>
      </c>
      <c r="J6475" s="18">
        <f t="shared" si="406"/>
        <v>783.88000000000056</v>
      </c>
      <c r="K6475" s="19" t="str">
        <f t="shared" si="404"/>
        <v>Jul-14</v>
      </c>
      <c r="L6475" s="20">
        <f t="shared" si="407"/>
        <v>6357</v>
      </c>
      <c r="M6475" s="21">
        <f t="shared" si="405"/>
        <v>0.12330973729746744</v>
      </c>
    </row>
    <row r="6476" spans="1:13" x14ac:dyDescent="0.3">
      <c r="A6476" s="129">
        <v>41839</v>
      </c>
      <c r="B6476" s="126" t="s">
        <v>136</v>
      </c>
      <c r="C6476" s="125">
        <v>13.45</v>
      </c>
      <c r="D6476" s="87" t="s">
        <v>31</v>
      </c>
      <c r="E6476" s="126" t="s">
        <v>8522</v>
      </c>
      <c r="F6476" s="127">
        <v>4.5</v>
      </c>
      <c r="G6476" s="70">
        <v>1</v>
      </c>
      <c r="H6476" s="69">
        <v>2</v>
      </c>
      <c r="I6476" s="79">
        <v>-1</v>
      </c>
      <c r="J6476" s="18">
        <f t="shared" si="406"/>
        <v>782.88000000000056</v>
      </c>
      <c r="K6476" s="19" t="str">
        <f t="shared" si="404"/>
        <v>Jul-14</v>
      </c>
      <c r="L6476" s="20">
        <f t="shared" si="407"/>
        <v>6358</v>
      </c>
      <c r="M6476" s="21">
        <f t="shared" si="405"/>
        <v>0.12313306071091547</v>
      </c>
    </row>
    <row r="6477" spans="1:13" x14ac:dyDescent="0.3">
      <c r="A6477" s="129">
        <v>41839</v>
      </c>
      <c r="B6477" s="126" t="s">
        <v>136</v>
      </c>
      <c r="C6477" s="125">
        <v>14.2</v>
      </c>
      <c r="D6477" s="87" t="s">
        <v>31</v>
      </c>
      <c r="E6477" s="126" t="s">
        <v>8755</v>
      </c>
      <c r="F6477" s="127">
        <v>4.5</v>
      </c>
      <c r="G6477" s="70">
        <v>1</v>
      </c>
      <c r="H6477" s="69">
        <v>1</v>
      </c>
      <c r="I6477" s="79">
        <v>3.5</v>
      </c>
      <c r="J6477" s="18">
        <f t="shared" si="406"/>
        <v>786.38000000000056</v>
      </c>
      <c r="K6477" s="19" t="str">
        <f t="shared" si="404"/>
        <v>Jul-14</v>
      </c>
      <c r="L6477" s="20">
        <f t="shared" si="407"/>
        <v>6359</v>
      </c>
      <c r="M6477" s="21">
        <f t="shared" si="405"/>
        <v>0.12366409812863667</v>
      </c>
    </row>
    <row r="6478" spans="1:13" x14ac:dyDescent="0.3">
      <c r="A6478" s="129">
        <v>41839</v>
      </c>
      <c r="B6478" s="126" t="s">
        <v>52</v>
      </c>
      <c r="C6478" s="125">
        <v>15.05</v>
      </c>
      <c r="D6478" s="87" t="s">
        <v>31</v>
      </c>
      <c r="E6478" s="126" t="s">
        <v>9058</v>
      </c>
      <c r="F6478" s="127">
        <v>6</v>
      </c>
      <c r="G6478" s="70">
        <v>1</v>
      </c>
      <c r="H6478" s="69">
        <v>11</v>
      </c>
      <c r="I6478" s="79">
        <v>-1</v>
      </c>
      <c r="J6478" s="18">
        <f t="shared" si="406"/>
        <v>785.38000000000056</v>
      </c>
      <c r="K6478" s="19" t="str">
        <f t="shared" si="404"/>
        <v>Jul-14</v>
      </c>
      <c r="L6478" s="20">
        <f t="shared" si="407"/>
        <v>6360</v>
      </c>
      <c r="M6478" s="21">
        <f t="shared" si="405"/>
        <v>0.12348742138364789</v>
      </c>
    </row>
    <row r="6479" spans="1:13" x14ac:dyDescent="0.3">
      <c r="A6479" s="129">
        <v>41839</v>
      </c>
      <c r="B6479" s="126" t="s">
        <v>135</v>
      </c>
      <c r="C6479" s="125">
        <v>15.1</v>
      </c>
      <c r="D6479" s="87" t="s">
        <v>31</v>
      </c>
      <c r="E6479" s="126" t="s">
        <v>2000</v>
      </c>
      <c r="F6479" s="127">
        <v>6</v>
      </c>
      <c r="G6479" s="70">
        <v>1</v>
      </c>
      <c r="H6479" s="69">
        <v>3</v>
      </c>
      <c r="I6479" s="79">
        <v>-1</v>
      </c>
      <c r="J6479" s="18">
        <f t="shared" si="406"/>
        <v>784.38000000000056</v>
      </c>
      <c r="K6479" s="19" t="str">
        <f t="shared" si="404"/>
        <v>Jul-14</v>
      </c>
      <c r="L6479" s="20">
        <f t="shared" si="407"/>
        <v>6361</v>
      </c>
      <c r="M6479" s="21">
        <f t="shared" si="405"/>
        <v>0.12331080018864968</v>
      </c>
    </row>
    <row r="6480" spans="1:13" x14ac:dyDescent="0.3">
      <c r="A6480" s="129">
        <v>41839</v>
      </c>
      <c r="B6480" s="126" t="s">
        <v>52</v>
      </c>
      <c r="C6480" s="125">
        <v>15.4</v>
      </c>
      <c r="D6480" s="87" t="s">
        <v>31</v>
      </c>
      <c r="E6480" s="126" t="s">
        <v>9059</v>
      </c>
      <c r="F6480" s="127">
        <v>4.33</v>
      </c>
      <c r="G6480" s="70">
        <v>1</v>
      </c>
      <c r="H6480" s="69">
        <v>3</v>
      </c>
      <c r="I6480" s="79">
        <v>-1</v>
      </c>
      <c r="J6480" s="18">
        <f t="shared" si="406"/>
        <v>783.38000000000056</v>
      </c>
      <c r="K6480" s="19" t="str">
        <f t="shared" si="404"/>
        <v>Jul-14</v>
      </c>
      <c r="L6480" s="20">
        <f t="shared" si="407"/>
        <v>6362</v>
      </c>
      <c r="M6480" s="21">
        <f t="shared" si="405"/>
        <v>0.12313423451744743</v>
      </c>
    </row>
    <row r="6481" spans="1:13" x14ac:dyDescent="0.3">
      <c r="A6481" s="129">
        <v>41839</v>
      </c>
      <c r="B6481" s="126" t="s">
        <v>93</v>
      </c>
      <c r="C6481" s="125">
        <v>15.5</v>
      </c>
      <c r="D6481" s="87" t="s">
        <v>31</v>
      </c>
      <c r="E6481" s="126" t="s">
        <v>9060</v>
      </c>
      <c r="F6481" s="127">
        <v>5</v>
      </c>
      <c r="G6481" s="70">
        <v>1</v>
      </c>
      <c r="H6481" s="69">
        <v>1</v>
      </c>
      <c r="I6481" s="79">
        <v>4</v>
      </c>
      <c r="J6481" s="18">
        <f t="shared" si="406"/>
        <v>787.38000000000056</v>
      </c>
      <c r="K6481" s="19" t="str">
        <f t="shared" si="404"/>
        <v>Jul-14</v>
      </c>
      <c r="L6481" s="20">
        <f t="shared" si="407"/>
        <v>6363</v>
      </c>
      <c r="M6481" s="21">
        <f t="shared" si="405"/>
        <v>0.12374351720886383</v>
      </c>
    </row>
    <row r="6482" spans="1:13" x14ac:dyDescent="0.3">
      <c r="A6482" s="129">
        <v>41839</v>
      </c>
      <c r="B6482" s="126" t="s">
        <v>135</v>
      </c>
      <c r="C6482" s="125">
        <v>16.2</v>
      </c>
      <c r="D6482" s="87" t="s">
        <v>31</v>
      </c>
      <c r="E6482" s="126" t="s">
        <v>634</v>
      </c>
      <c r="F6482" s="127">
        <v>4.33</v>
      </c>
      <c r="G6482" s="70">
        <v>1</v>
      </c>
      <c r="H6482" s="69">
        <v>4</v>
      </c>
      <c r="I6482" s="79">
        <v>-1</v>
      </c>
      <c r="J6482" s="18">
        <f t="shared" si="406"/>
        <v>786.38000000000056</v>
      </c>
      <c r="K6482" s="19" t="str">
        <f t="shared" si="404"/>
        <v>Jul-14</v>
      </c>
      <c r="L6482" s="20">
        <f t="shared" si="407"/>
        <v>6364</v>
      </c>
      <c r="M6482" s="21">
        <f t="shared" si="405"/>
        <v>0.1235669390320554</v>
      </c>
    </row>
    <row r="6483" spans="1:13" x14ac:dyDescent="0.3">
      <c r="A6483" s="128">
        <v>41839</v>
      </c>
      <c r="B6483" s="87" t="s">
        <v>29</v>
      </c>
      <c r="C6483" s="114">
        <v>18.350000000000001</v>
      </c>
      <c r="D6483" s="87" t="s">
        <v>31</v>
      </c>
      <c r="E6483" s="87" t="s">
        <v>9054</v>
      </c>
      <c r="F6483" s="114">
        <v>5.5</v>
      </c>
      <c r="G6483" s="70">
        <v>1</v>
      </c>
      <c r="H6483" s="71" t="s">
        <v>6512</v>
      </c>
      <c r="I6483" s="63">
        <v>-1</v>
      </c>
      <c r="J6483" s="18">
        <f t="shared" si="406"/>
        <v>785.38000000000056</v>
      </c>
      <c r="K6483" s="19" t="str">
        <f t="shared" si="404"/>
        <v>Jul-14</v>
      </c>
      <c r="L6483" s="20">
        <f t="shared" si="407"/>
        <v>6365</v>
      </c>
      <c r="M6483" s="21">
        <f t="shared" si="405"/>
        <v>0.12339041633935594</v>
      </c>
    </row>
    <row r="6484" spans="1:13" x14ac:dyDescent="0.3">
      <c r="A6484" s="128">
        <v>41839</v>
      </c>
      <c r="B6484" s="87" t="s">
        <v>35</v>
      </c>
      <c r="C6484" s="114">
        <v>19.3</v>
      </c>
      <c r="D6484" s="87" t="s">
        <v>31</v>
      </c>
      <c r="E6484" s="87" t="s">
        <v>9055</v>
      </c>
      <c r="F6484" s="114">
        <v>4.5</v>
      </c>
      <c r="G6484" s="70">
        <v>1</v>
      </c>
      <c r="H6484" s="71" t="s">
        <v>6518</v>
      </c>
      <c r="I6484" s="63">
        <v>-1</v>
      </c>
      <c r="J6484" s="18">
        <f t="shared" si="406"/>
        <v>784.38000000000056</v>
      </c>
      <c r="K6484" s="19" t="str">
        <f t="shared" si="404"/>
        <v>Jul-14</v>
      </c>
      <c r="L6484" s="20">
        <f t="shared" si="407"/>
        <v>6366</v>
      </c>
      <c r="M6484" s="21">
        <f t="shared" si="405"/>
        <v>0.12321394910461837</v>
      </c>
    </row>
    <row r="6485" spans="1:13" x14ac:dyDescent="0.3">
      <c r="A6485" s="128">
        <v>41839</v>
      </c>
      <c r="B6485" s="87" t="s">
        <v>35</v>
      </c>
      <c r="C6485" s="114">
        <v>20.3</v>
      </c>
      <c r="D6485" s="87" t="s">
        <v>31</v>
      </c>
      <c r="E6485" s="87" t="s">
        <v>9057</v>
      </c>
      <c r="F6485" s="114">
        <v>6</v>
      </c>
      <c r="G6485" s="70">
        <v>1</v>
      </c>
      <c r="H6485" s="71" t="s">
        <v>6512</v>
      </c>
      <c r="I6485" s="63">
        <v>-1</v>
      </c>
      <c r="J6485" s="18">
        <f t="shared" si="406"/>
        <v>783.38000000000056</v>
      </c>
      <c r="K6485" s="19" t="str">
        <f t="shared" si="404"/>
        <v>Jul-14</v>
      </c>
      <c r="L6485" s="20">
        <f t="shared" si="407"/>
        <v>6367</v>
      </c>
      <c r="M6485" s="21">
        <f t="shared" si="405"/>
        <v>0.12303753730171205</v>
      </c>
    </row>
    <row r="6486" spans="1:13" x14ac:dyDescent="0.3">
      <c r="A6486" s="128">
        <v>41839</v>
      </c>
      <c r="B6486" s="87" t="s">
        <v>35</v>
      </c>
      <c r="C6486" s="114">
        <v>20.3</v>
      </c>
      <c r="D6486" s="87" t="s">
        <v>31</v>
      </c>
      <c r="E6486" s="87" t="s">
        <v>9056</v>
      </c>
      <c r="F6486" s="114">
        <v>6</v>
      </c>
      <c r="G6486" s="70">
        <v>1</v>
      </c>
      <c r="H6486" s="71" t="s">
        <v>6518</v>
      </c>
      <c r="I6486" s="63">
        <v>-1</v>
      </c>
      <c r="J6486" s="18">
        <f t="shared" si="406"/>
        <v>782.38000000000056</v>
      </c>
      <c r="K6486" s="19" t="str">
        <f t="shared" si="404"/>
        <v>Jul-14</v>
      </c>
      <c r="L6486" s="20">
        <f t="shared" si="407"/>
        <v>6368</v>
      </c>
      <c r="M6486" s="21">
        <f t="shared" si="405"/>
        <v>0.12286118090452271</v>
      </c>
    </row>
    <row r="6487" spans="1:13" x14ac:dyDescent="0.3">
      <c r="A6487" s="112">
        <v>41841</v>
      </c>
      <c r="B6487" s="87" t="s">
        <v>133</v>
      </c>
      <c r="C6487" s="102">
        <v>0.69791666666666663</v>
      </c>
      <c r="D6487" s="87" t="s">
        <v>31</v>
      </c>
      <c r="E6487" s="87" t="s">
        <v>2180</v>
      </c>
      <c r="F6487" s="113">
        <v>3.5</v>
      </c>
      <c r="G6487" s="88">
        <v>1</v>
      </c>
      <c r="H6487" s="87" t="s">
        <v>42</v>
      </c>
      <c r="I6487" s="23">
        <v>3.5</v>
      </c>
      <c r="J6487" s="18">
        <f t="shared" si="406"/>
        <v>785.88000000000056</v>
      </c>
      <c r="K6487" s="19" t="str">
        <f t="shared" si="404"/>
        <v>Jul-14</v>
      </c>
      <c r="L6487" s="20">
        <f t="shared" si="407"/>
        <v>6369</v>
      </c>
      <c r="M6487" s="21">
        <f t="shared" si="405"/>
        <v>0.12339142722562421</v>
      </c>
    </row>
    <row r="6488" spans="1:13" x14ac:dyDescent="0.3">
      <c r="A6488" s="112">
        <v>41841</v>
      </c>
      <c r="B6488" s="87" t="s">
        <v>57</v>
      </c>
      <c r="C6488" s="102">
        <v>0.82291666666666663</v>
      </c>
      <c r="D6488" s="87" t="s">
        <v>31</v>
      </c>
      <c r="E6488" s="87" t="s">
        <v>2181</v>
      </c>
      <c r="F6488" s="113">
        <v>3</v>
      </c>
      <c r="G6488" s="88">
        <v>1</v>
      </c>
      <c r="H6488" s="87" t="s">
        <v>33</v>
      </c>
      <c r="I6488" s="23">
        <v>-1</v>
      </c>
      <c r="J6488" s="18">
        <f t="shared" si="406"/>
        <v>784.88000000000056</v>
      </c>
      <c r="K6488" s="19" t="str">
        <f t="shared" si="404"/>
        <v>Jul-14</v>
      </c>
      <c r="L6488" s="20">
        <f t="shared" si="407"/>
        <v>6370</v>
      </c>
      <c r="M6488" s="21">
        <f t="shared" si="405"/>
        <v>0.12321507064364216</v>
      </c>
    </row>
    <row r="6489" spans="1:13" x14ac:dyDescent="0.3">
      <c r="A6489" s="129">
        <v>41841</v>
      </c>
      <c r="B6489" s="126" t="s">
        <v>133</v>
      </c>
      <c r="C6489" s="125">
        <v>15.05</v>
      </c>
      <c r="D6489" s="87" t="s">
        <v>31</v>
      </c>
      <c r="E6489" s="126" t="s">
        <v>9062</v>
      </c>
      <c r="F6489" s="127">
        <v>5.5</v>
      </c>
      <c r="G6489" s="70">
        <v>1</v>
      </c>
      <c r="H6489" s="69">
        <v>6</v>
      </c>
      <c r="I6489" s="79">
        <v>-1</v>
      </c>
      <c r="J6489" s="18">
        <f t="shared" si="406"/>
        <v>783.88000000000056</v>
      </c>
      <c r="K6489" s="19" t="str">
        <f t="shared" si="404"/>
        <v>Jul-14</v>
      </c>
      <c r="L6489" s="20">
        <f t="shared" si="407"/>
        <v>6371</v>
      </c>
      <c r="M6489" s="21">
        <f t="shared" si="405"/>
        <v>0.12303876942395237</v>
      </c>
    </row>
    <row r="6490" spans="1:13" x14ac:dyDescent="0.3">
      <c r="A6490" s="128">
        <v>41841</v>
      </c>
      <c r="B6490" s="87" t="s">
        <v>57</v>
      </c>
      <c r="C6490" s="114">
        <v>19.149999999999999</v>
      </c>
      <c r="D6490" s="87" t="s">
        <v>31</v>
      </c>
      <c r="E6490" s="87" t="s">
        <v>2354</v>
      </c>
      <c r="F6490" s="114">
        <v>5</v>
      </c>
      <c r="G6490" s="70">
        <v>1</v>
      </c>
      <c r="H6490" s="71" t="s">
        <v>6518</v>
      </c>
      <c r="I6490" s="63">
        <v>-1</v>
      </c>
      <c r="J6490" s="18">
        <f t="shared" si="406"/>
        <v>782.88000000000056</v>
      </c>
      <c r="K6490" s="19" t="str">
        <f t="shared" si="404"/>
        <v>Jul-14</v>
      </c>
      <c r="L6490" s="20">
        <f t="shared" si="407"/>
        <v>6372</v>
      </c>
      <c r="M6490" s="21">
        <f t="shared" si="405"/>
        <v>0.12286252354048974</v>
      </c>
    </row>
    <row r="6491" spans="1:13" x14ac:dyDescent="0.3">
      <c r="A6491" s="128">
        <v>41841</v>
      </c>
      <c r="B6491" s="87" t="s">
        <v>57</v>
      </c>
      <c r="C6491" s="114">
        <v>19.45</v>
      </c>
      <c r="D6491" s="87" t="s">
        <v>31</v>
      </c>
      <c r="E6491" s="87" t="s">
        <v>9061</v>
      </c>
      <c r="F6491" s="114">
        <v>6</v>
      </c>
      <c r="G6491" s="70">
        <v>1</v>
      </c>
      <c r="H6491" s="71" t="s">
        <v>6526</v>
      </c>
      <c r="I6491" s="63">
        <v>5</v>
      </c>
      <c r="J6491" s="18">
        <f t="shared" si="406"/>
        <v>787.88000000000056</v>
      </c>
      <c r="K6491" s="19" t="str">
        <f t="shared" si="404"/>
        <v>Jul-14</v>
      </c>
      <c r="L6491" s="20">
        <f t="shared" si="407"/>
        <v>6373</v>
      </c>
      <c r="M6491" s="21">
        <f t="shared" si="405"/>
        <v>0.12362780480150644</v>
      </c>
    </row>
    <row r="6492" spans="1:13" x14ac:dyDescent="0.3">
      <c r="A6492" s="112">
        <v>41842</v>
      </c>
      <c r="B6492" s="87" t="s">
        <v>30</v>
      </c>
      <c r="C6492" s="102">
        <v>0.61458333333333337</v>
      </c>
      <c r="D6492" s="87" t="s">
        <v>31</v>
      </c>
      <c r="E6492" s="87" t="s">
        <v>2182</v>
      </c>
      <c r="F6492" s="113">
        <v>2.88</v>
      </c>
      <c r="G6492" s="88">
        <v>1</v>
      </c>
      <c r="H6492" s="87" t="s">
        <v>33</v>
      </c>
      <c r="I6492" s="23">
        <v>-1</v>
      </c>
      <c r="J6492" s="18">
        <f t="shared" si="406"/>
        <v>786.88000000000056</v>
      </c>
      <c r="K6492" s="19" t="str">
        <f t="shared" si="404"/>
        <v>Jul-14</v>
      </c>
      <c r="L6492" s="20">
        <f t="shared" si="407"/>
        <v>6374</v>
      </c>
      <c r="M6492" s="21">
        <f t="shared" si="405"/>
        <v>0.12345152180734241</v>
      </c>
    </row>
    <row r="6493" spans="1:13" x14ac:dyDescent="0.3">
      <c r="A6493" s="112">
        <v>41842</v>
      </c>
      <c r="B6493" s="87" t="s">
        <v>97</v>
      </c>
      <c r="C6493" s="102">
        <v>0.64583333333333337</v>
      </c>
      <c r="D6493" s="87" t="s">
        <v>31</v>
      </c>
      <c r="E6493" s="87" t="s">
        <v>2183</v>
      </c>
      <c r="F6493" s="113">
        <v>3.5</v>
      </c>
      <c r="G6493" s="88">
        <v>1</v>
      </c>
      <c r="H6493" s="87" t="s">
        <v>33</v>
      </c>
      <c r="I6493" s="23">
        <v>-1</v>
      </c>
      <c r="J6493" s="18">
        <f t="shared" si="406"/>
        <v>785.88000000000056</v>
      </c>
      <c r="K6493" s="19" t="str">
        <f t="shared" si="404"/>
        <v>Jul-14</v>
      </c>
      <c r="L6493" s="20">
        <f t="shared" si="407"/>
        <v>6375</v>
      </c>
      <c r="M6493" s="21">
        <f t="shared" si="405"/>
        <v>0.12327529411764715</v>
      </c>
    </row>
    <row r="6494" spans="1:13" x14ac:dyDescent="0.3">
      <c r="A6494" s="112">
        <v>41842</v>
      </c>
      <c r="B6494" s="87" t="s">
        <v>69</v>
      </c>
      <c r="C6494" s="102">
        <v>0.77777777777777779</v>
      </c>
      <c r="D6494" s="87" t="s">
        <v>31</v>
      </c>
      <c r="E6494" s="87" t="s">
        <v>2184</v>
      </c>
      <c r="F6494" s="113">
        <v>3.75</v>
      </c>
      <c r="G6494" s="88">
        <v>1</v>
      </c>
      <c r="H6494" s="87" t="s">
        <v>33</v>
      </c>
      <c r="I6494" s="23">
        <v>-1</v>
      </c>
      <c r="J6494" s="18">
        <f t="shared" si="406"/>
        <v>784.88000000000056</v>
      </c>
      <c r="K6494" s="19" t="str">
        <f t="shared" si="404"/>
        <v>Jul-14</v>
      </c>
      <c r="L6494" s="20">
        <f t="shared" si="407"/>
        <v>6376</v>
      </c>
      <c r="M6494" s="21">
        <f t="shared" si="405"/>
        <v>0.12309912170639908</v>
      </c>
    </row>
    <row r="6495" spans="1:13" x14ac:dyDescent="0.3">
      <c r="A6495" s="112">
        <v>41842</v>
      </c>
      <c r="B6495" s="87" t="s">
        <v>123</v>
      </c>
      <c r="C6495" s="102">
        <v>0.79166666666666663</v>
      </c>
      <c r="D6495" s="87" t="s">
        <v>31</v>
      </c>
      <c r="E6495" s="87" t="s">
        <v>2185</v>
      </c>
      <c r="F6495" s="113">
        <v>3</v>
      </c>
      <c r="G6495" s="88">
        <v>1</v>
      </c>
      <c r="H6495" s="87" t="s">
        <v>33</v>
      </c>
      <c r="I6495" s="23">
        <v>-1</v>
      </c>
      <c r="J6495" s="18">
        <f t="shared" si="406"/>
        <v>783.88000000000056</v>
      </c>
      <c r="K6495" s="19" t="str">
        <f t="shared" si="404"/>
        <v>Jul-14</v>
      </c>
      <c r="L6495" s="20">
        <f t="shared" si="407"/>
        <v>6377</v>
      </c>
      <c r="M6495" s="21">
        <f t="shared" si="405"/>
        <v>0.122923004547593</v>
      </c>
    </row>
    <row r="6496" spans="1:13" x14ac:dyDescent="0.3">
      <c r="A6496" s="112">
        <v>41842</v>
      </c>
      <c r="B6496" s="87" t="s">
        <v>69</v>
      </c>
      <c r="C6496" s="102">
        <v>0.79861111111111116</v>
      </c>
      <c r="D6496" s="87" t="s">
        <v>31</v>
      </c>
      <c r="E6496" s="87" t="s">
        <v>2186</v>
      </c>
      <c r="F6496" s="113">
        <v>4</v>
      </c>
      <c r="G6496" s="88">
        <v>1</v>
      </c>
      <c r="H6496" s="87" t="s">
        <v>33</v>
      </c>
      <c r="I6496" s="23">
        <v>-1</v>
      </c>
      <c r="J6496" s="18">
        <f t="shared" si="406"/>
        <v>782.88000000000056</v>
      </c>
      <c r="K6496" s="19" t="str">
        <f t="shared" si="404"/>
        <v>Jul-14</v>
      </c>
      <c r="L6496" s="20">
        <f t="shared" si="407"/>
        <v>6378</v>
      </c>
      <c r="M6496" s="21">
        <f t="shared" si="405"/>
        <v>0.12274694261523998</v>
      </c>
    </row>
    <row r="6497" spans="1:13" x14ac:dyDescent="0.3">
      <c r="A6497" s="129">
        <v>41842</v>
      </c>
      <c r="B6497" s="126" t="s">
        <v>97</v>
      </c>
      <c r="C6497" s="125">
        <v>15</v>
      </c>
      <c r="D6497" s="87" t="s">
        <v>31</v>
      </c>
      <c r="E6497" s="126" t="s">
        <v>8203</v>
      </c>
      <c r="F6497" s="127">
        <v>4.5</v>
      </c>
      <c r="G6497" s="70">
        <v>1</v>
      </c>
      <c r="H6497" s="69">
        <v>4</v>
      </c>
      <c r="I6497" s="79">
        <v>-1</v>
      </c>
      <c r="J6497" s="18">
        <f t="shared" si="406"/>
        <v>781.88000000000056</v>
      </c>
      <c r="K6497" s="19" t="str">
        <f t="shared" si="404"/>
        <v>Jul-14</v>
      </c>
      <c r="L6497" s="20">
        <f t="shared" si="407"/>
        <v>6379</v>
      </c>
      <c r="M6497" s="21">
        <f t="shared" si="405"/>
        <v>0.12257093588336739</v>
      </c>
    </row>
    <row r="6498" spans="1:13" x14ac:dyDescent="0.3">
      <c r="A6498" s="128">
        <v>41842</v>
      </c>
      <c r="B6498" s="87" t="s">
        <v>69</v>
      </c>
      <c r="C6498" s="114">
        <v>18.100000000000001</v>
      </c>
      <c r="D6498" s="87" t="s">
        <v>31</v>
      </c>
      <c r="E6498" s="87" t="s">
        <v>3256</v>
      </c>
      <c r="F6498" s="114">
        <v>4.5</v>
      </c>
      <c r="G6498" s="70">
        <v>1</v>
      </c>
      <c r="H6498" s="71" t="s">
        <v>6518</v>
      </c>
      <c r="I6498" s="63">
        <v>-1</v>
      </c>
      <c r="J6498" s="18">
        <f t="shared" si="406"/>
        <v>780.88000000000056</v>
      </c>
      <c r="K6498" s="19" t="str">
        <f t="shared" si="404"/>
        <v>Jul-14</v>
      </c>
      <c r="L6498" s="20">
        <f t="shared" si="407"/>
        <v>6380</v>
      </c>
      <c r="M6498" s="21">
        <f t="shared" si="405"/>
        <v>0.12239498432601889</v>
      </c>
    </row>
    <row r="6499" spans="1:13" x14ac:dyDescent="0.3">
      <c r="A6499" s="128">
        <v>41842</v>
      </c>
      <c r="B6499" s="87" t="s">
        <v>123</v>
      </c>
      <c r="C6499" s="114">
        <v>19.3</v>
      </c>
      <c r="D6499" s="87" t="s">
        <v>31</v>
      </c>
      <c r="E6499" s="87" t="s">
        <v>9063</v>
      </c>
      <c r="F6499" s="114">
        <v>4.5</v>
      </c>
      <c r="G6499" s="70">
        <v>1</v>
      </c>
      <c r="H6499" s="71" t="s">
        <v>6518</v>
      </c>
      <c r="I6499" s="63">
        <v>-1</v>
      </c>
      <c r="J6499" s="18">
        <f t="shared" si="406"/>
        <v>779.88000000000056</v>
      </c>
      <c r="K6499" s="19" t="str">
        <f t="shared" si="404"/>
        <v>Jul-14</v>
      </c>
      <c r="L6499" s="20">
        <f t="shared" si="407"/>
        <v>6381</v>
      </c>
      <c r="M6499" s="21">
        <f t="shared" si="405"/>
        <v>0.12221908791725444</v>
      </c>
    </row>
    <row r="6500" spans="1:13" x14ac:dyDescent="0.3">
      <c r="A6500" s="128">
        <v>41842</v>
      </c>
      <c r="B6500" s="87" t="s">
        <v>123</v>
      </c>
      <c r="C6500" s="114">
        <v>19.3</v>
      </c>
      <c r="D6500" s="87" t="s">
        <v>31</v>
      </c>
      <c r="E6500" s="87" t="s">
        <v>9064</v>
      </c>
      <c r="F6500" s="114">
        <v>6</v>
      </c>
      <c r="G6500" s="70">
        <v>1</v>
      </c>
      <c r="H6500" s="71" t="s">
        <v>6526</v>
      </c>
      <c r="I6500" s="63">
        <v>5</v>
      </c>
      <c r="J6500" s="18">
        <f t="shared" si="406"/>
        <v>784.88000000000056</v>
      </c>
      <c r="K6500" s="19" t="str">
        <f t="shared" si="404"/>
        <v>Jul-14</v>
      </c>
      <c r="L6500" s="20">
        <f t="shared" si="407"/>
        <v>6382</v>
      </c>
      <c r="M6500" s="21">
        <f t="shared" si="405"/>
        <v>0.12298339078658736</v>
      </c>
    </row>
    <row r="6501" spans="1:13" x14ac:dyDescent="0.3">
      <c r="A6501" s="128">
        <v>41842</v>
      </c>
      <c r="B6501" s="87" t="s">
        <v>69</v>
      </c>
      <c r="C6501" s="114">
        <v>20.399999999999999</v>
      </c>
      <c r="D6501" s="87" t="s">
        <v>31</v>
      </c>
      <c r="E6501" s="87" t="s">
        <v>9065</v>
      </c>
      <c r="F6501" s="114">
        <v>6</v>
      </c>
      <c r="G6501" s="70">
        <v>1</v>
      </c>
      <c r="H6501" s="71" t="s">
        <v>6518</v>
      </c>
      <c r="I6501" s="63">
        <v>-1</v>
      </c>
      <c r="J6501" s="18">
        <f t="shared" si="406"/>
        <v>783.88000000000056</v>
      </c>
      <c r="K6501" s="19" t="str">
        <f t="shared" si="404"/>
        <v>Jul-14</v>
      </c>
      <c r="L6501" s="20">
        <f t="shared" si="407"/>
        <v>6383</v>
      </c>
      <c r="M6501" s="21">
        <f t="shared" si="405"/>
        <v>0.12280745730847573</v>
      </c>
    </row>
    <row r="6502" spans="1:13" x14ac:dyDescent="0.3">
      <c r="A6502" s="112">
        <v>41843</v>
      </c>
      <c r="B6502" s="87" t="s">
        <v>29</v>
      </c>
      <c r="C6502" s="102">
        <v>0.625</v>
      </c>
      <c r="D6502" s="87" t="s">
        <v>31</v>
      </c>
      <c r="E6502" s="87" t="s">
        <v>2187</v>
      </c>
      <c r="F6502" s="113">
        <v>3.75</v>
      </c>
      <c r="G6502" s="88">
        <v>1</v>
      </c>
      <c r="H6502" s="87" t="s">
        <v>33</v>
      </c>
      <c r="I6502" s="23">
        <v>-1</v>
      </c>
      <c r="J6502" s="18">
        <f t="shared" si="406"/>
        <v>782.88000000000056</v>
      </c>
      <c r="K6502" s="19" t="str">
        <f t="shared" si="404"/>
        <v>Jul-14</v>
      </c>
      <c r="L6502" s="20">
        <f t="shared" si="407"/>
        <v>6384</v>
      </c>
      <c r="M6502" s="21">
        <f t="shared" si="405"/>
        <v>0.12263157894736851</v>
      </c>
    </row>
    <row r="6503" spans="1:13" x14ac:dyDescent="0.3">
      <c r="A6503" s="112">
        <v>41843</v>
      </c>
      <c r="B6503" s="87" t="s">
        <v>29</v>
      </c>
      <c r="C6503" s="102">
        <v>0.6875</v>
      </c>
      <c r="D6503" s="87" t="s">
        <v>31</v>
      </c>
      <c r="E6503" s="87" t="s">
        <v>2188</v>
      </c>
      <c r="F6503" s="113">
        <v>2.75</v>
      </c>
      <c r="G6503" s="88">
        <v>1</v>
      </c>
      <c r="H6503" s="87" t="s">
        <v>33</v>
      </c>
      <c r="I6503" s="23">
        <v>-1</v>
      </c>
      <c r="J6503" s="18">
        <f t="shared" si="406"/>
        <v>781.88000000000056</v>
      </c>
      <c r="K6503" s="19" t="str">
        <f t="shared" si="404"/>
        <v>Jul-14</v>
      </c>
      <c r="L6503" s="20">
        <f t="shared" si="407"/>
        <v>6385</v>
      </c>
      <c r="M6503" s="21">
        <f t="shared" si="405"/>
        <v>0.12245575567736892</v>
      </c>
    </row>
    <row r="6504" spans="1:13" x14ac:dyDescent="0.3">
      <c r="A6504" s="112">
        <v>41843</v>
      </c>
      <c r="B6504" s="87" t="s">
        <v>29</v>
      </c>
      <c r="C6504" s="102">
        <v>0.70833333333333337</v>
      </c>
      <c r="D6504" s="87" t="s">
        <v>31</v>
      </c>
      <c r="E6504" s="87" t="s">
        <v>2076</v>
      </c>
      <c r="F6504" s="113">
        <v>4</v>
      </c>
      <c r="G6504" s="88">
        <v>1</v>
      </c>
      <c r="H6504" s="87" t="s">
        <v>33</v>
      </c>
      <c r="I6504" s="23">
        <v>-1</v>
      </c>
      <c r="J6504" s="18">
        <f t="shared" si="406"/>
        <v>780.88000000000056</v>
      </c>
      <c r="K6504" s="19" t="str">
        <f t="shared" si="404"/>
        <v>Jul-14</v>
      </c>
      <c r="L6504" s="20">
        <f t="shared" si="407"/>
        <v>6386</v>
      </c>
      <c r="M6504" s="21">
        <f t="shared" si="405"/>
        <v>0.1222799874725964</v>
      </c>
    </row>
    <row r="6505" spans="1:13" x14ac:dyDescent="0.3">
      <c r="A6505" s="129">
        <v>41843</v>
      </c>
      <c r="B6505" s="126" t="s">
        <v>29</v>
      </c>
      <c r="C6505" s="125">
        <v>15.3</v>
      </c>
      <c r="D6505" s="87" t="s">
        <v>31</v>
      </c>
      <c r="E6505" s="126" t="s">
        <v>9069</v>
      </c>
      <c r="F6505" s="127">
        <v>5</v>
      </c>
      <c r="G6505" s="70">
        <v>1</v>
      </c>
      <c r="H6505" s="69">
        <v>5</v>
      </c>
      <c r="I6505" s="79">
        <v>-1</v>
      </c>
      <c r="J6505" s="18">
        <f t="shared" si="406"/>
        <v>779.88000000000056</v>
      </c>
      <c r="K6505" s="19" t="str">
        <f t="shared" si="404"/>
        <v>Jul-14</v>
      </c>
      <c r="L6505" s="20">
        <f t="shared" si="407"/>
        <v>6387</v>
      </c>
      <c r="M6505" s="21">
        <f t="shared" si="405"/>
        <v>0.12210427430718657</v>
      </c>
    </row>
    <row r="6506" spans="1:13" x14ac:dyDescent="0.3">
      <c r="A6506" s="129">
        <v>41843</v>
      </c>
      <c r="B6506" s="126" t="s">
        <v>41</v>
      </c>
      <c r="C6506" s="125">
        <v>16.100000000000001</v>
      </c>
      <c r="D6506" s="87" t="s">
        <v>31</v>
      </c>
      <c r="E6506" s="126" t="s">
        <v>9070</v>
      </c>
      <c r="F6506" s="127">
        <v>5.5</v>
      </c>
      <c r="G6506" s="70">
        <v>1</v>
      </c>
      <c r="H6506" s="69">
        <v>3</v>
      </c>
      <c r="I6506" s="79">
        <v>-1</v>
      </c>
      <c r="J6506" s="18">
        <f t="shared" si="406"/>
        <v>778.88000000000056</v>
      </c>
      <c r="K6506" s="19" t="str">
        <f t="shared" si="404"/>
        <v>Jul-14</v>
      </c>
      <c r="L6506" s="20">
        <f t="shared" si="407"/>
        <v>6388</v>
      </c>
      <c r="M6506" s="21">
        <f t="shared" si="405"/>
        <v>0.12192861615529126</v>
      </c>
    </row>
    <row r="6507" spans="1:13" x14ac:dyDescent="0.3">
      <c r="A6507" s="129">
        <v>41843</v>
      </c>
      <c r="B6507" s="126" t="s">
        <v>61</v>
      </c>
      <c r="C6507" s="125">
        <v>16.5</v>
      </c>
      <c r="D6507" s="87" t="s">
        <v>31</v>
      </c>
      <c r="E6507" s="126" t="s">
        <v>9071</v>
      </c>
      <c r="F6507" s="127">
        <v>4.5</v>
      </c>
      <c r="G6507" s="70">
        <v>1</v>
      </c>
      <c r="H6507" s="69">
        <v>9</v>
      </c>
      <c r="I6507" s="79">
        <v>-1</v>
      </c>
      <c r="J6507" s="18">
        <f t="shared" si="406"/>
        <v>777.88000000000056</v>
      </c>
      <c r="K6507" s="19" t="str">
        <f t="shared" si="404"/>
        <v>Jul-14</v>
      </c>
      <c r="L6507" s="20">
        <f t="shared" si="407"/>
        <v>6389</v>
      </c>
      <c r="M6507" s="21">
        <f t="shared" si="405"/>
        <v>0.1217530129910785</v>
      </c>
    </row>
    <row r="6508" spans="1:13" x14ac:dyDescent="0.3">
      <c r="A6508" s="128">
        <v>41843</v>
      </c>
      <c r="B6508" s="87" t="s">
        <v>96</v>
      </c>
      <c r="C6508" s="114">
        <v>19.45</v>
      </c>
      <c r="D6508" s="87" t="s">
        <v>31</v>
      </c>
      <c r="E6508" s="87" t="s">
        <v>8724</v>
      </c>
      <c r="F6508" s="114">
        <v>4.5</v>
      </c>
      <c r="G6508" s="70">
        <v>1</v>
      </c>
      <c r="H6508" s="71" t="s">
        <v>6512</v>
      </c>
      <c r="I6508" s="63">
        <v>-1</v>
      </c>
      <c r="J6508" s="18">
        <f t="shared" si="406"/>
        <v>776.88000000000056</v>
      </c>
      <c r="K6508" s="19" t="str">
        <f t="shared" si="404"/>
        <v>Jul-14</v>
      </c>
      <c r="L6508" s="20">
        <f t="shared" si="407"/>
        <v>6390</v>
      </c>
      <c r="M6508" s="21">
        <f t="shared" si="405"/>
        <v>0.12157746478873248</v>
      </c>
    </row>
    <row r="6509" spans="1:13" x14ac:dyDescent="0.3">
      <c r="A6509" s="128">
        <v>41843</v>
      </c>
      <c r="B6509" s="87" t="s">
        <v>96</v>
      </c>
      <c r="C6509" s="114">
        <v>19.45</v>
      </c>
      <c r="D6509" s="87" t="s">
        <v>31</v>
      </c>
      <c r="E6509" s="87" t="s">
        <v>2101</v>
      </c>
      <c r="F6509" s="114">
        <v>6</v>
      </c>
      <c r="G6509" s="70">
        <v>1</v>
      </c>
      <c r="H6509" s="71" t="s">
        <v>6518</v>
      </c>
      <c r="I6509" s="63">
        <v>-1</v>
      </c>
      <c r="J6509" s="18">
        <f t="shared" si="406"/>
        <v>775.88000000000056</v>
      </c>
      <c r="K6509" s="19" t="str">
        <f t="shared" si="404"/>
        <v>Jul-14</v>
      </c>
      <c r="L6509" s="20">
        <f t="shared" si="407"/>
        <v>6391</v>
      </c>
      <c r="M6509" s="21">
        <f t="shared" si="405"/>
        <v>0.12140197152245354</v>
      </c>
    </row>
    <row r="6510" spans="1:13" x14ac:dyDescent="0.3">
      <c r="A6510" s="128">
        <v>41843</v>
      </c>
      <c r="B6510" s="87" t="s">
        <v>50</v>
      </c>
      <c r="C6510" s="114">
        <v>20.3</v>
      </c>
      <c r="D6510" s="87" t="s">
        <v>31</v>
      </c>
      <c r="E6510" s="87" t="s">
        <v>9066</v>
      </c>
      <c r="F6510" s="114">
        <v>5</v>
      </c>
      <c r="G6510" s="70">
        <v>1</v>
      </c>
      <c r="H6510" s="71" t="s">
        <v>6518</v>
      </c>
      <c r="I6510" s="63">
        <v>-1</v>
      </c>
      <c r="J6510" s="18">
        <f t="shared" si="406"/>
        <v>774.88000000000056</v>
      </c>
      <c r="K6510" s="19" t="str">
        <f t="shared" si="404"/>
        <v>Jul-14</v>
      </c>
      <c r="L6510" s="20">
        <f t="shared" si="407"/>
        <v>6392</v>
      </c>
      <c r="M6510" s="21">
        <f t="shared" si="405"/>
        <v>0.12122653316645816</v>
      </c>
    </row>
    <row r="6511" spans="1:13" x14ac:dyDescent="0.3">
      <c r="A6511" s="128">
        <v>41843</v>
      </c>
      <c r="B6511" s="87" t="s">
        <v>96</v>
      </c>
      <c r="C6511" s="114">
        <v>20.5</v>
      </c>
      <c r="D6511" s="87" t="s">
        <v>31</v>
      </c>
      <c r="E6511" s="87" t="s">
        <v>9068</v>
      </c>
      <c r="F6511" s="114">
        <v>4.5</v>
      </c>
      <c r="G6511" s="70">
        <v>1</v>
      </c>
      <c r="H6511" s="71" t="s">
        <v>6512</v>
      </c>
      <c r="I6511" s="63">
        <v>-1</v>
      </c>
      <c r="J6511" s="18">
        <f t="shared" si="406"/>
        <v>773.88000000000056</v>
      </c>
      <c r="K6511" s="19" t="str">
        <f t="shared" si="404"/>
        <v>Jul-14</v>
      </c>
      <c r="L6511" s="20">
        <f t="shared" si="407"/>
        <v>6393</v>
      </c>
      <c r="M6511" s="21">
        <f t="shared" si="405"/>
        <v>0.12105114969497897</v>
      </c>
    </row>
    <row r="6512" spans="1:13" x14ac:dyDescent="0.3">
      <c r="A6512" s="128">
        <v>41843</v>
      </c>
      <c r="B6512" s="87" t="s">
        <v>50</v>
      </c>
      <c r="C6512" s="114">
        <v>21</v>
      </c>
      <c r="D6512" s="87" t="s">
        <v>31</v>
      </c>
      <c r="E6512" s="87" t="s">
        <v>9067</v>
      </c>
      <c r="F6512" s="114">
        <v>5.5</v>
      </c>
      <c r="G6512" s="70">
        <v>1</v>
      </c>
      <c r="H6512" s="71" t="s">
        <v>6512</v>
      </c>
      <c r="I6512" s="63">
        <v>-1</v>
      </c>
      <c r="J6512" s="18">
        <f t="shared" si="406"/>
        <v>772.88000000000056</v>
      </c>
      <c r="K6512" s="19" t="str">
        <f t="shared" si="404"/>
        <v>Jul-14</v>
      </c>
      <c r="L6512" s="20">
        <f t="shared" si="407"/>
        <v>6394</v>
      </c>
      <c r="M6512" s="21">
        <f t="shared" si="405"/>
        <v>0.12087582108226472</v>
      </c>
    </row>
    <row r="6513" spans="1:13" x14ac:dyDescent="0.3">
      <c r="A6513" s="112">
        <v>41844</v>
      </c>
      <c r="B6513" s="87" t="s">
        <v>56</v>
      </c>
      <c r="C6513" s="102">
        <v>0.73611111111111116</v>
      </c>
      <c r="D6513" s="87" t="s">
        <v>31</v>
      </c>
      <c r="E6513" s="87" t="s">
        <v>2189</v>
      </c>
      <c r="F6513" s="113">
        <v>3.5</v>
      </c>
      <c r="G6513" s="88">
        <v>1</v>
      </c>
      <c r="H6513" s="87" t="s">
        <v>42</v>
      </c>
      <c r="I6513" s="23">
        <v>2.75</v>
      </c>
      <c r="J6513" s="18">
        <f t="shared" si="406"/>
        <v>775.63000000000056</v>
      </c>
      <c r="K6513" s="19" t="str">
        <f t="shared" si="404"/>
        <v>Jul-14</v>
      </c>
      <c r="L6513" s="20">
        <f t="shared" si="407"/>
        <v>6395</v>
      </c>
      <c r="M6513" s="21">
        <f t="shared" si="405"/>
        <v>0.12128694292415959</v>
      </c>
    </row>
    <row r="6514" spans="1:13" x14ac:dyDescent="0.3">
      <c r="A6514" s="112">
        <v>41844</v>
      </c>
      <c r="B6514" s="87" t="s">
        <v>44</v>
      </c>
      <c r="C6514" s="102">
        <v>0.73958333333333337</v>
      </c>
      <c r="D6514" s="87" t="s">
        <v>31</v>
      </c>
      <c r="E6514" s="87" t="s">
        <v>2190</v>
      </c>
      <c r="F6514" s="113">
        <v>3.75</v>
      </c>
      <c r="G6514" s="88">
        <v>1</v>
      </c>
      <c r="H6514" s="87" t="s">
        <v>33</v>
      </c>
      <c r="I6514" s="82">
        <v>-1</v>
      </c>
      <c r="J6514" s="18">
        <f t="shared" si="406"/>
        <v>774.63000000000056</v>
      </c>
      <c r="K6514" s="19" t="str">
        <f t="shared" si="404"/>
        <v>Jul-14</v>
      </c>
      <c r="L6514" s="20">
        <f t="shared" si="407"/>
        <v>6396</v>
      </c>
      <c r="M6514" s="21">
        <f t="shared" si="405"/>
        <v>0.12111163227016894</v>
      </c>
    </row>
    <row r="6515" spans="1:13" x14ac:dyDescent="0.3">
      <c r="A6515" s="112">
        <v>41844</v>
      </c>
      <c r="B6515" s="87" t="s">
        <v>29</v>
      </c>
      <c r="C6515" s="102">
        <v>0.86458333333333337</v>
      </c>
      <c r="D6515" s="87" t="s">
        <v>31</v>
      </c>
      <c r="E6515" s="87" t="s">
        <v>2191</v>
      </c>
      <c r="F6515" s="113">
        <v>4</v>
      </c>
      <c r="G6515" s="88">
        <v>1</v>
      </c>
      <c r="H6515" s="87" t="s">
        <v>33</v>
      </c>
      <c r="I6515" s="82">
        <v>-1</v>
      </c>
      <c r="J6515" s="18">
        <f t="shared" si="406"/>
        <v>773.63000000000056</v>
      </c>
      <c r="K6515" s="19" t="str">
        <f t="shared" si="404"/>
        <v>Jul-14</v>
      </c>
      <c r="L6515" s="20">
        <f t="shared" si="407"/>
        <v>6397</v>
      </c>
      <c r="M6515" s="21">
        <f t="shared" si="405"/>
        <v>0.12093637642644998</v>
      </c>
    </row>
    <row r="6516" spans="1:13" x14ac:dyDescent="0.3">
      <c r="A6516" s="129">
        <v>41844</v>
      </c>
      <c r="B6516" s="126" t="s">
        <v>46</v>
      </c>
      <c r="C6516" s="125">
        <v>15.15</v>
      </c>
      <c r="D6516" s="87" t="s">
        <v>31</v>
      </c>
      <c r="E6516" s="126" t="s">
        <v>9075</v>
      </c>
      <c r="F6516" s="127">
        <v>4.5</v>
      </c>
      <c r="G6516" s="70">
        <v>1</v>
      </c>
      <c r="H6516" s="69">
        <v>4</v>
      </c>
      <c r="I6516" s="79">
        <v>-1</v>
      </c>
      <c r="J6516" s="18">
        <f t="shared" si="406"/>
        <v>772.63000000000056</v>
      </c>
      <c r="K6516" s="19" t="str">
        <f t="shared" si="404"/>
        <v>Jul-14</v>
      </c>
      <c r="L6516" s="20">
        <f t="shared" si="407"/>
        <v>6398</v>
      </c>
      <c r="M6516" s="21">
        <f t="shared" si="405"/>
        <v>0.12076117536730237</v>
      </c>
    </row>
    <row r="6517" spans="1:13" x14ac:dyDescent="0.3">
      <c r="A6517" s="129">
        <v>41844</v>
      </c>
      <c r="B6517" s="126" t="s">
        <v>96</v>
      </c>
      <c r="C6517" s="125">
        <v>15.4</v>
      </c>
      <c r="D6517" s="87" t="s">
        <v>31</v>
      </c>
      <c r="E6517" s="126" t="s">
        <v>3221</v>
      </c>
      <c r="F6517" s="127">
        <v>4.5</v>
      </c>
      <c r="G6517" s="70">
        <v>1</v>
      </c>
      <c r="H6517" s="69">
        <v>4</v>
      </c>
      <c r="I6517" s="79">
        <v>-1</v>
      </c>
      <c r="J6517" s="18">
        <f t="shared" si="406"/>
        <v>771.63000000000056</v>
      </c>
      <c r="K6517" s="19" t="str">
        <f t="shared" si="404"/>
        <v>Jul-14</v>
      </c>
      <c r="L6517" s="20">
        <f t="shared" si="407"/>
        <v>6399</v>
      </c>
      <c r="M6517" s="21">
        <f t="shared" si="405"/>
        <v>0.12058602906704181</v>
      </c>
    </row>
    <row r="6518" spans="1:13" x14ac:dyDescent="0.3">
      <c r="A6518" s="129">
        <v>41844</v>
      </c>
      <c r="B6518" s="126" t="s">
        <v>96</v>
      </c>
      <c r="C6518" s="125">
        <v>16.149999999999999</v>
      </c>
      <c r="D6518" s="87" t="s">
        <v>31</v>
      </c>
      <c r="E6518" s="126" t="s">
        <v>9076</v>
      </c>
      <c r="F6518" s="127">
        <v>5.5</v>
      </c>
      <c r="G6518" s="70">
        <v>1</v>
      </c>
      <c r="H6518" s="69">
        <v>4</v>
      </c>
      <c r="I6518" s="79">
        <v>-1</v>
      </c>
      <c r="J6518" s="18">
        <f t="shared" si="406"/>
        <v>770.63000000000056</v>
      </c>
      <c r="K6518" s="19" t="str">
        <f t="shared" si="404"/>
        <v>Jul-14</v>
      </c>
      <c r="L6518" s="20">
        <f t="shared" si="407"/>
        <v>6400</v>
      </c>
      <c r="M6518" s="21">
        <f t="shared" si="405"/>
        <v>0.12041093750000009</v>
      </c>
    </row>
    <row r="6519" spans="1:13" x14ac:dyDescent="0.3">
      <c r="A6519" s="129">
        <v>41844</v>
      </c>
      <c r="B6519" s="126" t="s">
        <v>46</v>
      </c>
      <c r="C6519" s="125">
        <v>17</v>
      </c>
      <c r="D6519" s="87" t="s">
        <v>31</v>
      </c>
      <c r="E6519" s="126" t="s">
        <v>8220</v>
      </c>
      <c r="F6519" s="127">
        <v>4.5</v>
      </c>
      <c r="G6519" s="70">
        <v>1</v>
      </c>
      <c r="H6519" s="69">
        <v>5</v>
      </c>
      <c r="I6519" s="79">
        <v>-1</v>
      </c>
      <c r="J6519" s="18">
        <f t="shared" si="406"/>
        <v>769.63000000000056</v>
      </c>
      <c r="K6519" s="19" t="str">
        <f t="shared" si="404"/>
        <v>Jul-14</v>
      </c>
      <c r="L6519" s="20">
        <f t="shared" si="407"/>
        <v>6401</v>
      </c>
      <c r="M6519" s="21">
        <f t="shared" si="405"/>
        <v>0.120235900640525</v>
      </c>
    </row>
    <row r="6520" spans="1:13" x14ac:dyDescent="0.3">
      <c r="A6520" s="128">
        <v>41844</v>
      </c>
      <c r="B6520" s="87" t="s">
        <v>29</v>
      </c>
      <c r="C6520" s="114">
        <v>17.3</v>
      </c>
      <c r="D6520" s="87" t="s">
        <v>31</v>
      </c>
      <c r="E6520" s="87" t="s">
        <v>9072</v>
      </c>
      <c r="F6520" s="114">
        <v>5</v>
      </c>
      <c r="G6520" s="70">
        <v>1</v>
      </c>
      <c r="H6520" s="71" t="s">
        <v>6512</v>
      </c>
      <c r="I6520" s="63">
        <v>-1</v>
      </c>
      <c r="J6520" s="18">
        <f t="shared" si="406"/>
        <v>768.63000000000056</v>
      </c>
      <c r="K6520" s="19" t="str">
        <f t="shared" si="404"/>
        <v>Jul-14</v>
      </c>
      <c r="L6520" s="20">
        <f t="shared" si="407"/>
        <v>6402</v>
      </c>
      <c r="M6520" s="21">
        <f t="shared" si="405"/>
        <v>0.12006091846298041</v>
      </c>
    </row>
    <row r="6521" spans="1:13" x14ac:dyDescent="0.3">
      <c r="A6521" s="128">
        <v>41844</v>
      </c>
      <c r="B6521" s="87" t="s">
        <v>29</v>
      </c>
      <c r="C6521" s="114">
        <v>19.05</v>
      </c>
      <c r="D6521" s="87" t="s">
        <v>31</v>
      </c>
      <c r="E6521" s="87" t="s">
        <v>8957</v>
      </c>
      <c r="F6521" s="114">
        <v>5</v>
      </c>
      <c r="G6521" s="70">
        <v>1</v>
      </c>
      <c r="H6521" s="71" t="s">
        <v>6518</v>
      </c>
      <c r="I6521" s="63">
        <v>-1</v>
      </c>
      <c r="J6521" s="18">
        <f t="shared" si="406"/>
        <v>767.63000000000056</v>
      </c>
      <c r="K6521" s="19" t="str">
        <f t="shared" si="404"/>
        <v>Jul-14</v>
      </c>
      <c r="L6521" s="20">
        <f t="shared" si="407"/>
        <v>6403</v>
      </c>
      <c r="M6521" s="21">
        <f t="shared" si="405"/>
        <v>0.11988599094174615</v>
      </c>
    </row>
    <row r="6522" spans="1:13" x14ac:dyDescent="0.3">
      <c r="A6522" s="128">
        <v>41844</v>
      </c>
      <c r="B6522" s="87" t="s">
        <v>29</v>
      </c>
      <c r="C6522" s="114">
        <v>20.100000000000001</v>
      </c>
      <c r="D6522" s="87" t="s">
        <v>31</v>
      </c>
      <c r="E6522" s="87" t="s">
        <v>9073</v>
      </c>
      <c r="F6522" s="114">
        <v>5.5</v>
      </c>
      <c r="G6522" s="70">
        <v>1</v>
      </c>
      <c r="H6522" s="71" t="s">
        <v>6512</v>
      </c>
      <c r="I6522" s="63">
        <v>-1</v>
      </c>
      <c r="J6522" s="18">
        <f t="shared" si="406"/>
        <v>766.63000000000056</v>
      </c>
      <c r="K6522" s="19" t="str">
        <f t="shared" si="404"/>
        <v>Jul-14</v>
      </c>
      <c r="L6522" s="20">
        <f t="shared" si="407"/>
        <v>6404</v>
      </c>
      <c r="M6522" s="21">
        <f t="shared" si="405"/>
        <v>0.11971111805121808</v>
      </c>
    </row>
    <row r="6523" spans="1:13" x14ac:dyDescent="0.3">
      <c r="A6523" s="128">
        <v>41844</v>
      </c>
      <c r="B6523" s="87" t="s">
        <v>44</v>
      </c>
      <c r="C6523" s="114">
        <v>21</v>
      </c>
      <c r="D6523" s="87" t="s">
        <v>31</v>
      </c>
      <c r="E6523" s="87" t="s">
        <v>9074</v>
      </c>
      <c r="F6523" s="114">
        <v>5</v>
      </c>
      <c r="G6523" s="70">
        <v>1</v>
      </c>
      <c r="H6523" s="71" t="s">
        <v>6526</v>
      </c>
      <c r="I6523" s="63">
        <v>4</v>
      </c>
      <c r="J6523" s="18">
        <f t="shared" si="406"/>
        <v>770.63000000000056</v>
      </c>
      <c r="K6523" s="19" t="str">
        <f t="shared" si="404"/>
        <v>Jul-14</v>
      </c>
      <c r="L6523" s="20">
        <f t="shared" si="407"/>
        <v>6405</v>
      </c>
      <c r="M6523" s="21">
        <f t="shared" si="405"/>
        <v>0.12031693989071048</v>
      </c>
    </row>
    <row r="6524" spans="1:13" x14ac:dyDescent="0.3">
      <c r="A6524" s="112">
        <v>41845</v>
      </c>
      <c r="B6524" s="87" t="s">
        <v>149</v>
      </c>
      <c r="C6524" s="102">
        <v>0.72222222222222221</v>
      </c>
      <c r="D6524" s="87" t="s">
        <v>31</v>
      </c>
      <c r="E6524" s="87" t="s">
        <v>2192</v>
      </c>
      <c r="F6524" s="113">
        <v>3.5</v>
      </c>
      <c r="G6524" s="88">
        <v>1</v>
      </c>
      <c r="H6524" s="87" t="s">
        <v>33</v>
      </c>
      <c r="I6524" s="23">
        <v>-1</v>
      </c>
      <c r="J6524" s="18">
        <f t="shared" si="406"/>
        <v>769.63000000000056</v>
      </c>
      <c r="K6524" s="19" t="str">
        <f t="shared" si="404"/>
        <v>Jul-14</v>
      </c>
      <c r="L6524" s="20">
        <f t="shared" si="407"/>
        <v>6406</v>
      </c>
      <c r="M6524" s="21">
        <f t="shared" si="405"/>
        <v>0.12014205432407127</v>
      </c>
    </row>
    <row r="6525" spans="1:13" x14ac:dyDescent="0.3">
      <c r="A6525" s="112">
        <v>41845</v>
      </c>
      <c r="B6525" s="87" t="s">
        <v>65</v>
      </c>
      <c r="C6525" s="102">
        <v>0.75</v>
      </c>
      <c r="D6525" s="87" t="s">
        <v>31</v>
      </c>
      <c r="E6525" s="87" t="s">
        <v>2105</v>
      </c>
      <c r="F6525" s="113">
        <v>3.75</v>
      </c>
      <c r="G6525" s="88">
        <v>1</v>
      </c>
      <c r="H6525" s="87" t="s">
        <v>33</v>
      </c>
      <c r="I6525" s="82">
        <v>-1</v>
      </c>
      <c r="J6525" s="18">
        <f t="shared" si="406"/>
        <v>768.63000000000056</v>
      </c>
      <c r="K6525" s="19" t="str">
        <f t="shared" si="404"/>
        <v>Jul-14</v>
      </c>
      <c r="L6525" s="20">
        <f t="shared" si="407"/>
        <v>6407</v>
      </c>
      <c r="M6525" s="21">
        <f t="shared" si="405"/>
        <v>0.11996722334946161</v>
      </c>
    </row>
    <row r="6526" spans="1:13" x14ac:dyDescent="0.3">
      <c r="A6526" s="112">
        <v>41845</v>
      </c>
      <c r="B6526" s="87" t="s">
        <v>29</v>
      </c>
      <c r="C6526" s="102">
        <v>0.80555555555555547</v>
      </c>
      <c r="D6526" s="87" t="s">
        <v>31</v>
      </c>
      <c r="E6526" s="87" t="s">
        <v>2193</v>
      </c>
      <c r="F6526" s="113">
        <v>3.5</v>
      </c>
      <c r="G6526" s="88">
        <v>1</v>
      </c>
      <c r="H6526" s="87" t="s">
        <v>42</v>
      </c>
      <c r="I6526" s="82">
        <v>2.5</v>
      </c>
      <c r="J6526" s="18">
        <f t="shared" si="406"/>
        <v>771.13000000000056</v>
      </c>
      <c r="K6526" s="19" t="str">
        <f t="shared" si="404"/>
        <v>Jul-14</v>
      </c>
      <c r="L6526" s="20">
        <f t="shared" si="407"/>
        <v>6408</v>
      </c>
      <c r="M6526" s="21">
        <f t="shared" si="405"/>
        <v>0.12033863920099884</v>
      </c>
    </row>
    <row r="6527" spans="1:13" x14ac:dyDescent="0.3">
      <c r="A6527" s="112">
        <v>41845</v>
      </c>
      <c r="B6527" s="87" t="s">
        <v>29</v>
      </c>
      <c r="C6527" s="102">
        <v>0.84722222222222221</v>
      </c>
      <c r="D6527" s="87" t="s">
        <v>31</v>
      </c>
      <c r="E6527" s="87" t="s">
        <v>2194</v>
      </c>
      <c r="F6527" s="113">
        <v>3.75</v>
      </c>
      <c r="G6527" s="88">
        <v>1</v>
      </c>
      <c r="H6527" s="87" t="s">
        <v>33</v>
      </c>
      <c r="I6527" s="82">
        <v>-1</v>
      </c>
      <c r="J6527" s="18">
        <f t="shared" si="406"/>
        <v>770.13000000000056</v>
      </c>
      <c r="K6527" s="19" t="str">
        <f t="shared" si="404"/>
        <v>Jul-14</v>
      </c>
      <c r="L6527" s="20">
        <f t="shared" si="407"/>
        <v>6409</v>
      </c>
      <c r="M6527" s="21">
        <f t="shared" si="405"/>
        <v>0.12016383211109387</v>
      </c>
    </row>
    <row r="6528" spans="1:13" x14ac:dyDescent="0.3">
      <c r="A6528" s="129">
        <v>41845</v>
      </c>
      <c r="B6528" s="126" t="s">
        <v>98</v>
      </c>
      <c r="C6528" s="125">
        <v>14.2</v>
      </c>
      <c r="D6528" s="87" t="s">
        <v>31</v>
      </c>
      <c r="E6528" s="126" t="s">
        <v>7876</v>
      </c>
      <c r="F6528" s="127">
        <v>5.5</v>
      </c>
      <c r="G6528" s="70">
        <v>1</v>
      </c>
      <c r="H6528" s="69">
        <v>3</v>
      </c>
      <c r="I6528" s="79">
        <v>-1</v>
      </c>
      <c r="J6528" s="18">
        <f t="shared" si="406"/>
        <v>769.13000000000056</v>
      </c>
      <c r="K6528" s="19" t="str">
        <f t="shared" si="404"/>
        <v>Jul-14</v>
      </c>
      <c r="L6528" s="20">
        <f t="shared" si="407"/>
        <v>6410</v>
      </c>
      <c r="M6528" s="21">
        <f t="shared" si="405"/>
        <v>0.11998907956318261</v>
      </c>
    </row>
    <row r="6529" spans="1:13" x14ac:dyDescent="0.3">
      <c r="A6529" s="129">
        <v>41845</v>
      </c>
      <c r="B6529" s="126" t="s">
        <v>58</v>
      </c>
      <c r="C6529" s="125">
        <v>16.3</v>
      </c>
      <c r="D6529" s="87" t="s">
        <v>31</v>
      </c>
      <c r="E6529" s="126" t="s">
        <v>1265</v>
      </c>
      <c r="F6529" s="127">
        <v>4.5</v>
      </c>
      <c r="G6529" s="70">
        <v>1</v>
      </c>
      <c r="H6529" s="69">
        <v>0</v>
      </c>
      <c r="I6529" s="79">
        <v>0</v>
      </c>
      <c r="J6529" s="18">
        <f t="shared" si="406"/>
        <v>769.13000000000056</v>
      </c>
      <c r="K6529" s="19" t="str">
        <f t="shared" si="404"/>
        <v>Jul-14</v>
      </c>
      <c r="L6529" s="20">
        <f t="shared" si="407"/>
        <v>6411</v>
      </c>
      <c r="M6529" s="21">
        <f t="shared" si="405"/>
        <v>0.1199703634378413</v>
      </c>
    </row>
    <row r="6530" spans="1:13" x14ac:dyDescent="0.3">
      <c r="A6530" s="129">
        <v>41845</v>
      </c>
      <c r="B6530" s="126" t="s">
        <v>58</v>
      </c>
      <c r="C6530" s="125">
        <v>17</v>
      </c>
      <c r="D6530" s="87" t="s">
        <v>31</v>
      </c>
      <c r="E6530" s="126" t="s">
        <v>7426</v>
      </c>
      <c r="F6530" s="127">
        <v>4.5</v>
      </c>
      <c r="G6530" s="70">
        <v>1</v>
      </c>
      <c r="H6530" s="69">
        <v>4</v>
      </c>
      <c r="I6530" s="79">
        <v>-1</v>
      </c>
      <c r="J6530" s="18">
        <f t="shared" si="406"/>
        <v>768.13000000000056</v>
      </c>
      <c r="K6530" s="19" t="str">
        <f t="shared" ref="K6530:K6593" si="408">TEXT(A6530,"MMM-yy")</f>
        <v>Jul-14</v>
      </c>
      <c r="L6530" s="20">
        <f t="shared" si="407"/>
        <v>6412</v>
      </c>
      <c r="M6530" s="21">
        <f t="shared" ref="M6530:M6593" si="409">J6530/L6530</f>
        <v>0.11979569557080483</v>
      </c>
    </row>
    <row r="6531" spans="1:13" x14ac:dyDescent="0.3">
      <c r="A6531" s="128">
        <v>41845</v>
      </c>
      <c r="B6531" s="87" t="s">
        <v>52</v>
      </c>
      <c r="C6531" s="114">
        <v>17.350000000000001</v>
      </c>
      <c r="D6531" s="87" t="s">
        <v>31</v>
      </c>
      <c r="E6531" s="87" t="s">
        <v>9077</v>
      </c>
      <c r="F6531" s="114">
        <v>4.5</v>
      </c>
      <c r="G6531" s="70">
        <v>1</v>
      </c>
      <c r="H6531" s="71" t="s">
        <v>6518</v>
      </c>
      <c r="I6531" s="63">
        <v>-1</v>
      </c>
      <c r="J6531" s="18">
        <f t="shared" ref="J6531:J6594" si="410">J6530+I6531</f>
        <v>767.13000000000056</v>
      </c>
      <c r="K6531" s="19" t="str">
        <f t="shared" si="408"/>
        <v>Jul-14</v>
      </c>
      <c r="L6531" s="20">
        <f t="shared" ref="L6531:L6594" si="411">L6530+G6531</f>
        <v>6413</v>
      </c>
      <c r="M6531" s="21">
        <f t="shared" si="409"/>
        <v>0.1196210821768284</v>
      </c>
    </row>
    <row r="6532" spans="1:13" x14ac:dyDescent="0.3">
      <c r="A6532" s="128">
        <v>41845</v>
      </c>
      <c r="B6532" s="87" t="s">
        <v>52</v>
      </c>
      <c r="C6532" s="114">
        <v>19.100000000000001</v>
      </c>
      <c r="D6532" s="87" t="s">
        <v>31</v>
      </c>
      <c r="E6532" s="87" t="s">
        <v>9078</v>
      </c>
      <c r="F6532" s="114">
        <v>4.5</v>
      </c>
      <c r="G6532" s="70">
        <v>1</v>
      </c>
      <c r="H6532" s="71" t="s">
        <v>6526</v>
      </c>
      <c r="I6532" s="63">
        <v>3.5</v>
      </c>
      <c r="J6532" s="18">
        <f t="shared" si="410"/>
        <v>770.63000000000056</v>
      </c>
      <c r="K6532" s="19" t="str">
        <f t="shared" si="408"/>
        <v>Jul-14</v>
      </c>
      <c r="L6532" s="20">
        <f t="shared" si="411"/>
        <v>6414</v>
      </c>
      <c r="M6532" s="21">
        <f t="shared" si="409"/>
        <v>0.12014811350171509</v>
      </c>
    </row>
    <row r="6533" spans="1:13" x14ac:dyDescent="0.3">
      <c r="A6533" s="112">
        <v>41846</v>
      </c>
      <c r="B6533" s="87" t="s">
        <v>137</v>
      </c>
      <c r="C6533" s="102">
        <v>0.57986111111111105</v>
      </c>
      <c r="D6533" s="87" t="s">
        <v>31</v>
      </c>
      <c r="E6533" s="87" t="s">
        <v>2195</v>
      </c>
      <c r="F6533" s="113">
        <v>4</v>
      </c>
      <c r="G6533" s="88">
        <v>1</v>
      </c>
      <c r="H6533" s="87" t="s">
        <v>42</v>
      </c>
      <c r="I6533" s="23">
        <v>4.5</v>
      </c>
      <c r="J6533" s="18">
        <f t="shared" si="410"/>
        <v>775.13000000000056</v>
      </c>
      <c r="K6533" s="19" t="str">
        <f t="shared" si="408"/>
        <v>Jul-14</v>
      </c>
      <c r="L6533" s="20">
        <f t="shared" si="411"/>
        <v>6415</v>
      </c>
      <c r="M6533" s="21">
        <f t="shared" si="409"/>
        <v>0.12083086515978185</v>
      </c>
    </row>
    <row r="6534" spans="1:13" x14ac:dyDescent="0.3">
      <c r="A6534" s="112">
        <v>41846</v>
      </c>
      <c r="B6534" s="87" t="s">
        <v>52</v>
      </c>
      <c r="C6534" s="102">
        <v>0.61458333333333337</v>
      </c>
      <c r="D6534" s="87" t="s">
        <v>31</v>
      </c>
      <c r="E6534" s="87" t="s">
        <v>2196</v>
      </c>
      <c r="F6534" s="113">
        <v>3.25</v>
      </c>
      <c r="G6534" s="88">
        <v>1</v>
      </c>
      <c r="H6534" s="87" t="s">
        <v>42</v>
      </c>
      <c r="I6534" s="23">
        <v>2.25</v>
      </c>
      <c r="J6534" s="18">
        <f t="shared" si="410"/>
        <v>777.38000000000056</v>
      </c>
      <c r="K6534" s="19" t="str">
        <f t="shared" si="408"/>
        <v>Jul-14</v>
      </c>
      <c r="L6534" s="20">
        <f t="shared" si="411"/>
        <v>6416</v>
      </c>
      <c r="M6534" s="21">
        <f t="shared" si="409"/>
        <v>0.12116271820448887</v>
      </c>
    </row>
    <row r="6535" spans="1:13" x14ac:dyDescent="0.3">
      <c r="A6535" s="112">
        <v>41846</v>
      </c>
      <c r="B6535" s="87" t="s">
        <v>65</v>
      </c>
      <c r="C6535" s="102">
        <v>0.62152777777777779</v>
      </c>
      <c r="D6535" s="87" t="s">
        <v>31</v>
      </c>
      <c r="E6535" s="87" t="s">
        <v>2197</v>
      </c>
      <c r="F6535" s="113">
        <v>3.75</v>
      </c>
      <c r="G6535" s="88">
        <v>1</v>
      </c>
      <c r="H6535" s="87" t="s">
        <v>33</v>
      </c>
      <c r="I6535" s="23">
        <v>-1</v>
      </c>
      <c r="J6535" s="18">
        <f t="shared" si="410"/>
        <v>776.38000000000056</v>
      </c>
      <c r="K6535" s="19" t="str">
        <f t="shared" si="408"/>
        <v>Jul-14</v>
      </c>
      <c r="L6535" s="20">
        <f t="shared" si="411"/>
        <v>6417</v>
      </c>
      <c r="M6535" s="21">
        <f t="shared" si="409"/>
        <v>0.12098800062334433</v>
      </c>
    </row>
    <row r="6536" spans="1:13" x14ac:dyDescent="0.3">
      <c r="A6536" s="112">
        <v>41846</v>
      </c>
      <c r="B6536" s="87" t="s">
        <v>37</v>
      </c>
      <c r="C6536" s="102">
        <v>0.78125</v>
      </c>
      <c r="D6536" s="87" t="s">
        <v>31</v>
      </c>
      <c r="E6536" s="87" t="s">
        <v>2198</v>
      </c>
      <c r="F6536" s="113">
        <v>4</v>
      </c>
      <c r="G6536" s="88">
        <v>1</v>
      </c>
      <c r="H6536" s="87" t="s">
        <v>33</v>
      </c>
      <c r="I6536" s="82">
        <v>-1</v>
      </c>
      <c r="J6536" s="18">
        <f t="shared" si="410"/>
        <v>775.38000000000056</v>
      </c>
      <c r="K6536" s="19" t="str">
        <f t="shared" si="408"/>
        <v>Jul-14</v>
      </c>
      <c r="L6536" s="20">
        <f t="shared" si="411"/>
        <v>6418</v>
      </c>
      <c r="M6536" s="21">
        <f t="shared" si="409"/>
        <v>0.1208133374883142</v>
      </c>
    </row>
    <row r="6537" spans="1:13" x14ac:dyDescent="0.3">
      <c r="A6537" s="112">
        <v>41846</v>
      </c>
      <c r="B6537" s="87" t="s">
        <v>37</v>
      </c>
      <c r="C6537" s="102">
        <v>0.80208333333333337</v>
      </c>
      <c r="D6537" s="87" t="s">
        <v>31</v>
      </c>
      <c r="E6537" s="87" t="s">
        <v>2199</v>
      </c>
      <c r="F6537" s="113">
        <v>3.25</v>
      </c>
      <c r="G6537" s="88">
        <v>1</v>
      </c>
      <c r="H6537" s="87" t="s">
        <v>33</v>
      </c>
      <c r="I6537" s="82">
        <v>-1</v>
      </c>
      <c r="J6537" s="18">
        <f t="shared" si="410"/>
        <v>774.38000000000056</v>
      </c>
      <c r="K6537" s="19" t="str">
        <f t="shared" si="408"/>
        <v>Jul-14</v>
      </c>
      <c r="L6537" s="20">
        <f t="shared" si="411"/>
        <v>6419</v>
      </c>
      <c r="M6537" s="21">
        <f t="shared" si="409"/>
        <v>0.12063872877395242</v>
      </c>
    </row>
    <row r="6538" spans="1:13" x14ac:dyDescent="0.3">
      <c r="A6538" s="112">
        <v>41846</v>
      </c>
      <c r="B6538" s="87" t="s">
        <v>29</v>
      </c>
      <c r="C6538" s="102">
        <v>0.85763888888888884</v>
      </c>
      <c r="D6538" s="87" t="s">
        <v>31</v>
      </c>
      <c r="E6538" s="87" t="s">
        <v>2200</v>
      </c>
      <c r="F6538" s="113">
        <v>3.5</v>
      </c>
      <c r="G6538" s="88">
        <v>1</v>
      </c>
      <c r="H6538" s="87" t="s">
        <v>42</v>
      </c>
      <c r="I6538" s="82">
        <v>2.5</v>
      </c>
      <c r="J6538" s="18">
        <f t="shared" si="410"/>
        <v>776.88000000000056</v>
      </c>
      <c r="K6538" s="19" t="str">
        <f t="shared" si="408"/>
        <v>Jul-14</v>
      </c>
      <c r="L6538" s="20">
        <f t="shared" si="411"/>
        <v>6420</v>
      </c>
      <c r="M6538" s="21">
        <f t="shared" si="409"/>
        <v>0.12100934579439261</v>
      </c>
    </row>
    <row r="6539" spans="1:13" x14ac:dyDescent="0.3">
      <c r="A6539" s="129">
        <v>41846</v>
      </c>
      <c r="B6539" s="126" t="s">
        <v>137</v>
      </c>
      <c r="C6539" s="125">
        <v>14.3</v>
      </c>
      <c r="D6539" s="87" t="s">
        <v>31</v>
      </c>
      <c r="E6539" s="126" t="s">
        <v>1235</v>
      </c>
      <c r="F6539" s="127">
        <v>4.5</v>
      </c>
      <c r="G6539" s="70">
        <v>1</v>
      </c>
      <c r="H6539" s="69">
        <v>2</v>
      </c>
      <c r="I6539" s="79">
        <v>-1</v>
      </c>
      <c r="J6539" s="18">
        <f t="shared" si="410"/>
        <v>775.88000000000056</v>
      </c>
      <c r="K6539" s="19" t="str">
        <f t="shared" si="408"/>
        <v>Jul-14</v>
      </c>
      <c r="L6539" s="20">
        <f t="shared" si="411"/>
        <v>6421</v>
      </c>
      <c r="M6539" s="21">
        <f t="shared" si="409"/>
        <v>0.12083476094066353</v>
      </c>
    </row>
    <row r="6540" spans="1:13" x14ac:dyDescent="0.3">
      <c r="A6540" s="129">
        <v>41846</v>
      </c>
      <c r="B6540" s="126" t="s">
        <v>52</v>
      </c>
      <c r="C6540" s="125">
        <v>15.2</v>
      </c>
      <c r="D6540" s="87" t="s">
        <v>31</v>
      </c>
      <c r="E6540" s="126" t="s">
        <v>9082</v>
      </c>
      <c r="F6540" s="127">
        <v>4.5</v>
      </c>
      <c r="G6540" s="70">
        <v>1</v>
      </c>
      <c r="H6540" s="69">
        <v>10</v>
      </c>
      <c r="I6540" s="79">
        <v>-1</v>
      </c>
      <c r="J6540" s="18">
        <f t="shared" si="410"/>
        <v>774.88000000000056</v>
      </c>
      <c r="K6540" s="19" t="str">
        <f t="shared" si="408"/>
        <v>Jul-14</v>
      </c>
      <c r="L6540" s="20">
        <f t="shared" si="411"/>
        <v>6422</v>
      </c>
      <c r="M6540" s="21">
        <f t="shared" si="409"/>
        <v>0.1206602304578014</v>
      </c>
    </row>
    <row r="6541" spans="1:13" x14ac:dyDescent="0.3">
      <c r="A6541" s="129">
        <v>41846</v>
      </c>
      <c r="B6541" s="126" t="s">
        <v>65</v>
      </c>
      <c r="C6541" s="125">
        <v>16.399999999999999</v>
      </c>
      <c r="D6541" s="87" t="s">
        <v>31</v>
      </c>
      <c r="E6541" s="126" t="s">
        <v>9083</v>
      </c>
      <c r="F6541" s="127">
        <v>6</v>
      </c>
      <c r="G6541" s="70">
        <v>1</v>
      </c>
      <c r="H6541" s="69">
        <v>3</v>
      </c>
      <c r="I6541" s="79">
        <v>-1</v>
      </c>
      <c r="J6541" s="18">
        <f t="shared" si="410"/>
        <v>773.88000000000056</v>
      </c>
      <c r="K6541" s="19" t="str">
        <f t="shared" si="408"/>
        <v>Jul-14</v>
      </c>
      <c r="L6541" s="20">
        <f t="shared" si="411"/>
        <v>6423</v>
      </c>
      <c r="M6541" s="21">
        <f t="shared" si="409"/>
        <v>0.12048575432041111</v>
      </c>
    </row>
    <row r="6542" spans="1:13" x14ac:dyDescent="0.3">
      <c r="A6542" s="129">
        <v>41846</v>
      </c>
      <c r="B6542" s="126" t="s">
        <v>52</v>
      </c>
      <c r="C6542" s="125">
        <v>17.350000000000001</v>
      </c>
      <c r="D6542" s="87" t="s">
        <v>31</v>
      </c>
      <c r="E6542" s="126" t="s">
        <v>9084</v>
      </c>
      <c r="F6542" s="127">
        <v>4.5</v>
      </c>
      <c r="G6542" s="70">
        <v>1</v>
      </c>
      <c r="H6542" s="69">
        <v>4</v>
      </c>
      <c r="I6542" s="79">
        <v>-1</v>
      </c>
      <c r="J6542" s="18">
        <f t="shared" si="410"/>
        <v>772.88000000000056</v>
      </c>
      <c r="K6542" s="19" t="str">
        <f t="shared" si="408"/>
        <v>Jul-14</v>
      </c>
      <c r="L6542" s="20">
        <f t="shared" si="411"/>
        <v>6424</v>
      </c>
      <c r="M6542" s="21">
        <f t="shared" si="409"/>
        <v>0.12031133250311342</v>
      </c>
    </row>
    <row r="6543" spans="1:13" x14ac:dyDescent="0.3">
      <c r="A6543" s="128">
        <v>41846</v>
      </c>
      <c r="B6543" s="87" t="s">
        <v>37</v>
      </c>
      <c r="C6543" s="114">
        <v>17.45</v>
      </c>
      <c r="D6543" s="87" t="s">
        <v>31</v>
      </c>
      <c r="E6543" s="87" t="s">
        <v>9081</v>
      </c>
      <c r="F6543" s="114">
        <v>5.5</v>
      </c>
      <c r="G6543" s="70">
        <v>1</v>
      </c>
      <c r="H6543" s="71" t="s">
        <v>6518</v>
      </c>
      <c r="I6543" s="63">
        <v>-1</v>
      </c>
      <c r="J6543" s="18">
        <f t="shared" si="410"/>
        <v>771.88000000000056</v>
      </c>
      <c r="K6543" s="19" t="str">
        <f t="shared" si="408"/>
        <v>Jul-14</v>
      </c>
      <c r="L6543" s="20">
        <f t="shared" si="411"/>
        <v>6425</v>
      </c>
      <c r="M6543" s="21">
        <f t="shared" si="409"/>
        <v>0.12013696498054484</v>
      </c>
    </row>
    <row r="6544" spans="1:13" x14ac:dyDescent="0.3">
      <c r="A6544" s="128">
        <v>41846</v>
      </c>
      <c r="B6544" s="87" t="s">
        <v>37</v>
      </c>
      <c r="C6544" s="114">
        <v>17.45</v>
      </c>
      <c r="D6544" s="87" t="s">
        <v>31</v>
      </c>
      <c r="E6544" s="87" t="s">
        <v>9080</v>
      </c>
      <c r="F6544" s="114">
        <v>5</v>
      </c>
      <c r="G6544" s="70">
        <v>1</v>
      </c>
      <c r="H6544" s="71" t="s">
        <v>6512</v>
      </c>
      <c r="I6544" s="63">
        <v>-1</v>
      </c>
      <c r="J6544" s="18">
        <f t="shared" si="410"/>
        <v>770.88000000000056</v>
      </c>
      <c r="K6544" s="19" t="str">
        <f t="shared" si="408"/>
        <v>Jul-14</v>
      </c>
      <c r="L6544" s="20">
        <f t="shared" si="411"/>
        <v>6426</v>
      </c>
      <c r="M6544" s="21">
        <f t="shared" si="409"/>
        <v>0.11996265172735769</v>
      </c>
    </row>
    <row r="6545" spans="1:13" x14ac:dyDescent="0.3">
      <c r="A6545" s="128">
        <v>41846</v>
      </c>
      <c r="B6545" s="87" t="s">
        <v>29</v>
      </c>
      <c r="C6545" s="114">
        <v>18.3</v>
      </c>
      <c r="D6545" s="87" t="s">
        <v>31</v>
      </c>
      <c r="E6545" s="87" t="s">
        <v>8883</v>
      </c>
      <c r="F6545" s="114">
        <v>6</v>
      </c>
      <c r="G6545" s="70">
        <v>1</v>
      </c>
      <c r="H6545" s="71" t="s">
        <v>6518</v>
      </c>
      <c r="I6545" s="63">
        <v>-1</v>
      </c>
      <c r="J6545" s="18">
        <f t="shared" si="410"/>
        <v>769.88000000000056</v>
      </c>
      <c r="K6545" s="19" t="str">
        <f t="shared" si="408"/>
        <v>Jul-14</v>
      </c>
      <c r="L6545" s="20">
        <f t="shared" si="411"/>
        <v>6427</v>
      </c>
      <c r="M6545" s="21">
        <f t="shared" si="409"/>
        <v>0.1197883927182201</v>
      </c>
    </row>
    <row r="6546" spans="1:13" x14ac:dyDescent="0.3">
      <c r="A6546" s="128">
        <v>41846</v>
      </c>
      <c r="B6546" s="87" t="s">
        <v>29</v>
      </c>
      <c r="C6546" s="114">
        <v>19.350000000000001</v>
      </c>
      <c r="D6546" s="87" t="s">
        <v>31</v>
      </c>
      <c r="E6546" s="87" t="s">
        <v>9079</v>
      </c>
      <c r="F6546" s="114">
        <v>5</v>
      </c>
      <c r="G6546" s="70">
        <v>1</v>
      </c>
      <c r="H6546" s="71" t="s">
        <v>6518</v>
      </c>
      <c r="I6546" s="63">
        <v>-1</v>
      </c>
      <c r="J6546" s="18">
        <f t="shared" si="410"/>
        <v>768.88000000000056</v>
      </c>
      <c r="K6546" s="19" t="str">
        <f t="shared" si="408"/>
        <v>Jul-14</v>
      </c>
      <c r="L6546" s="20">
        <f t="shared" si="411"/>
        <v>6428</v>
      </c>
      <c r="M6546" s="21">
        <f t="shared" si="409"/>
        <v>0.11961418792781589</v>
      </c>
    </row>
    <row r="6547" spans="1:13" x14ac:dyDescent="0.3">
      <c r="A6547" s="112">
        <v>41848</v>
      </c>
      <c r="B6547" s="87" t="s">
        <v>98</v>
      </c>
      <c r="C6547" s="102">
        <v>0.80902777777777779</v>
      </c>
      <c r="D6547" s="87" t="s">
        <v>31</v>
      </c>
      <c r="E6547" s="87" t="s">
        <v>2201</v>
      </c>
      <c r="F6547" s="113">
        <v>4</v>
      </c>
      <c r="G6547" s="88">
        <v>1</v>
      </c>
      <c r="H6547" s="87" t="s">
        <v>33</v>
      </c>
      <c r="I6547" s="82">
        <v>-1</v>
      </c>
      <c r="J6547" s="18">
        <f t="shared" si="410"/>
        <v>767.88000000000056</v>
      </c>
      <c r="K6547" s="19" t="str">
        <f t="shared" si="408"/>
        <v>Jul-14</v>
      </c>
      <c r="L6547" s="20">
        <f t="shared" si="411"/>
        <v>6429</v>
      </c>
      <c r="M6547" s="21">
        <f t="shared" si="409"/>
        <v>0.1194400373308447</v>
      </c>
    </row>
    <row r="6548" spans="1:13" x14ac:dyDescent="0.3">
      <c r="A6548" s="112">
        <v>41848</v>
      </c>
      <c r="B6548" s="87" t="s">
        <v>59</v>
      </c>
      <c r="C6548" s="102">
        <v>0.85763888888888884</v>
      </c>
      <c r="D6548" s="87" t="s">
        <v>31</v>
      </c>
      <c r="E6548" s="87" t="s">
        <v>1776</v>
      </c>
      <c r="F6548" s="113">
        <v>3.5</v>
      </c>
      <c r="G6548" s="88">
        <v>1</v>
      </c>
      <c r="H6548" s="87" t="s">
        <v>33</v>
      </c>
      <c r="I6548" s="82">
        <v>-1</v>
      </c>
      <c r="J6548" s="18">
        <f t="shared" si="410"/>
        <v>766.88000000000056</v>
      </c>
      <c r="K6548" s="19" t="str">
        <f t="shared" si="408"/>
        <v>Jul-14</v>
      </c>
      <c r="L6548" s="20">
        <f t="shared" si="411"/>
        <v>6430</v>
      </c>
      <c r="M6548" s="21">
        <f t="shared" si="409"/>
        <v>0.11926594090202186</v>
      </c>
    </row>
    <row r="6549" spans="1:13" x14ac:dyDescent="0.3">
      <c r="A6549" s="112">
        <v>41848</v>
      </c>
      <c r="B6549" s="87" t="s">
        <v>98</v>
      </c>
      <c r="C6549" s="102">
        <v>0.87152777777777779</v>
      </c>
      <c r="D6549" s="87" t="s">
        <v>31</v>
      </c>
      <c r="E6549" s="87" t="s">
        <v>2202</v>
      </c>
      <c r="F6549" s="113">
        <v>3.25</v>
      </c>
      <c r="G6549" s="88">
        <v>1</v>
      </c>
      <c r="H6549" s="87" t="s">
        <v>33</v>
      </c>
      <c r="I6549" s="82">
        <v>-1</v>
      </c>
      <c r="J6549" s="18">
        <f t="shared" si="410"/>
        <v>765.88000000000056</v>
      </c>
      <c r="K6549" s="19" t="str">
        <f t="shared" si="408"/>
        <v>Jul-14</v>
      </c>
      <c r="L6549" s="20">
        <f t="shared" si="411"/>
        <v>6431</v>
      </c>
      <c r="M6549" s="21">
        <f t="shared" si="409"/>
        <v>0.11909189861607845</v>
      </c>
    </row>
    <row r="6550" spans="1:13" x14ac:dyDescent="0.3">
      <c r="A6550" s="129">
        <v>41848</v>
      </c>
      <c r="B6550" s="126" t="s">
        <v>29</v>
      </c>
      <c r="C6550" s="125">
        <v>14.45</v>
      </c>
      <c r="D6550" s="87" t="s">
        <v>31</v>
      </c>
      <c r="E6550" s="126" t="s">
        <v>7889</v>
      </c>
      <c r="F6550" s="127">
        <v>5.5</v>
      </c>
      <c r="G6550" s="70">
        <v>1</v>
      </c>
      <c r="H6550" s="69">
        <v>2</v>
      </c>
      <c r="I6550" s="79">
        <v>-1</v>
      </c>
      <c r="J6550" s="18">
        <f t="shared" si="410"/>
        <v>764.88000000000056</v>
      </c>
      <c r="K6550" s="19" t="str">
        <f t="shared" si="408"/>
        <v>Jul-14</v>
      </c>
      <c r="L6550" s="20">
        <f t="shared" si="411"/>
        <v>6432</v>
      </c>
      <c r="M6550" s="21">
        <f t="shared" si="409"/>
        <v>0.11891791044776129</v>
      </c>
    </row>
    <row r="6551" spans="1:13" x14ac:dyDescent="0.3">
      <c r="A6551" s="129">
        <v>41848</v>
      </c>
      <c r="B6551" s="126" t="s">
        <v>49</v>
      </c>
      <c r="C6551" s="125">
        <v>16.3</v>
      </c>
      <c r="D6551" s="87" t="s">
        <v>31</v>
      </c>
      <c r="E6551" s="126" t="s">
        <v>2612</v>
      </c>
      <c r="F6551" s="127">
        <v>5.5</v>
      </c>
      <c r="G6551" s="70">
        <v>1</v>
      </c>
      <c r="H6551" s="69">
        <v>4</v>
      </c>
      <c r="I6551" s="79">
        <v>-1</v>
      </c>
      <c r="J6551" s="18">
        <f t="shared" si="410"/>
        <v>763.88000000000056</v>
      </c>
      <c r="K6551" s="19" t="str">
        <f t="shared" si="408"/>
        <v>Jul-14</v>
      </c>
      <c r="L6551" s="20">
        <f t="shared" si="411"/>
        <v>6433</v>
      </c>
      <c r="M6551" s="21">
        <f t="shared" si="409"/>
        <v>0.11874397637183283</v>
      </c>
    </row>
    <row r="6552" spans="1:13" x14ac:dyDescent="0.3">
      <c r="A6552" s="129">
        <v>41848</v>
      </c>
      <c r="B6552" s="126" t="s">
        <v>29</v>
      </c>
      <c r="C6552" s="125">
        <v>17.149999999999999</v>
      </c>
      <c r="D6552" s="87" t="s">
        <v>31</v>
      </c>
      <c r="E6552" s="126" t="s">
        <v>9087</v>
      </c>
      <c r="F6552" s="127">
        <v>5.5</v>
      </c>
      <c r="G6552" s="70">
        <v>1</v>
      </c>
      <c r="H6552" s="69">
        <v>8</v>
      </c>
      <c r="I6552" s="79">
        <v>-1</v>
      </c>
      <c r="J6552" s="18">
        <f t="shared" si="410"/>
        <v>762.88000000000056</v>
      </c>
      <c r="K6552" s="19" t="str">
        <f t="shared" si="408"/>
        <v>Jul-14</v>
      </c>
      <c r="L6552" s="20">
        <f t="shared" si="411"/>
        <v>6434</v>
      </c>
      <c r="M6552" s="21">
        <f t="shared" si="409"/>
        <v>0.11857009636307127</v>
      </c>
    </row>
    <row r="6553" spans="1:13" x14ac:dyDescent="0.3">
      <c r="A6553" s="128">
        <v>41848</v>
      </c>
      <c r="B6553" s="87" t="s">
        <v>98</v>
      </c>
      <c r="C6553" s="114">
        <v>18.55</v>
      </c>
      <c r="D6553" s="87" t="s">
        <v>31</v>
      </c>
      <c r="E6553" s="87" t="s">
        <v>2055</v>
      </c>
      <c r="F6553" s="114">
        <v>5</v>
      </c>
      <c r="G6553" s="70">
        <v>1</v>
      </c>
      <c r="H6553" s="71" t="s">
        <v>6518</v>
      </c>
      <c r="I6553" s="63">
        <v>-1</v>
      </c>
      <c r="J6553" s="18">
        <f t="shared" si="410"/>
        <v>761.88000000000056</v>
      </c>
      <c r="K6553" s="19" t="str">
        <f t="shared" si="408"/>
        <v>Jul-14</v>
      </c>
      <c r="L6553" s="20">
        <f t="shared" si="411"/>
        <v>6435</v>
      </c>
      <c r="M6553" s="21">
        <f t="shared" si="409"/>
        <v>0.11839627039627049</v>
      </c>
    </row>
    <row r="6554" spans="1:13" x14ac:dyDescent="0.3">
      <c r="A6554" s="128">
        <v>41848</v>
      </c>
      <c r="B6554" s="87" t="s">
        <v>59</v>
      </c>
      <c r="C6554" s="114">
        <v>19.05</v>
      </c>
      <c r="D6554" s="87" t="s">
        <v>31</v>
      </c>
      <c r="E6554" s="87" t="s">
        <v>2250</v>
      </c>
      <c r="F6554" s="114">
        <v>5.5</v>
      </c>
      <c r="G6554" s="70">
        <v>1</v>
      </c>
      <c r="H6554" s="71" t="s">
        <v>6512</v>
      </c>
      <c r="I6554" s="63">
        <v>-1</v>
      </c>
      <c r="J6554" s="18">
        <f t="shared" si="410"/>
        <v>760.88000000000056</v>
      </c>
      <c r="K6554" s="19" t="str">
        <f t="shared" si="408"/>
        <v>Jul-14</v>
      </c>
      <c r="L6554" s="20">
        <f t="shared" si="411"/>
        <v>6436</v>
      </c>
      <c r="M6554" s="21">
        <f t="shared" si="409"/>
        <v>0.11822249844623998</v>
      </c>
    </row>
    <row r="6555" spans="1:13" x14ac:dyDescent="0.3">
      <c r="A6555" s="128">
        <v>41848</v>
      </c>
      <c r="B6555" s="87" t="s">
        <v>98</v>
      </c>
      <c r="C6555" s="114">
        <v>19.25</v>
      </c>
      <c r="D6555" s="87" t="s">
        <v>31</v>
      </c>
      <c r="E6555" s="87" t="s">
        <v>9085</v>
      </c>
      <c r="F6555" s="114">
        <v>5.5</v>
      </c>
      <c r="G6555" s="70">
        <v>1</v>
      </c>
      <c r="H6555" s="71" t="s">
        <v>6526</v>
      </c>
      <c r="I6555" s="63">
        <v>4.5</v>
      </c>
      <c r="J6555" s="18">
        <f t="shared" si="410"/>
        <v>765.38000000000056</v>
      </c>
      <c r="K6555" s="19" t="str">
        <f t="shared" si="408"/>
        <v>Jul-14</v>
      </c>
      <c r="L6555" s="20">
        <f t="shared" si="411"/>
        <v>6437</v>
      </c>
      <c r="M6555" s="21">
        <f t="shared" si="409"/>
        <v>0.11890321578375028</v>
      </c>
    </row>
    <row r="6556" spans="1:13" x14ac:dyDescent="0.3">
      <c r="A6556" s="128">
        <v>41848</v>
      </c>
      <c r="B6556" s="87" t="s">
        <v>59</v>
      </c>
      <c r="C6556" s="114">
        <v>19.350000000000001</v>
      </c>
      <c r="D6556" s="87" t="s">
        <v>31</v>
      </c>
      <c r="E6556" s="87" t="s">
        <v>9086</v>
      </c>
      <c r="F6556" s="114">
        <v>4.5</v>
      </c>
      <c r="G6556" s="70">
        <v>1</v>
      </c>
      <c r="H6556" s="71" t="s">
        <v>6512</v>
      </c>
      <c r="I6556" s="63">
        <v>-1</v>
      </c>
      <c r="J6556" s="18">
        <f t="shared" si="410"/>
        <v>764.38000000000056</v>
      </c>
      <c r="K6556" s="19" t="str">
        <f t="shared" si="408"/>
        <v>Jul-14</v>
      </c>
      <c r="L6556" s="20">
        <f t="shared" si="411"/>
        <v>6438</v>
      </c>
      <c r="M6556" s="21">
        <f t="shared" si="409"/>
        <v>0.11872941907424675</v>
      </c>
    </row>
    <row r="6557" spans="1:13" x14ac:dyDescent="0.3">
      <c r="A6557" s="112">
        <v>41849</v>
      </c>
      <c r="B6557" s="87" t="s">
        <v>57</v>
      </c>
      <c r="C6557" s="102">
        <v>0.69097222222222221</v>
      </c>
      <c r="D6557" s="87" t="s">
        <v>31</v>
      </c>
      <c r="E6557" s="87" t="s">
        <v>115</v>
      </c>
      <c r="F6557" s="113">
        <v>4</v>
      </c>
      <c r="G6557" s="88">
        <v>1</v>
      </c>
      <c r="H6557" s="87" t="s">
        <v>33</v>
      </c>
      <c r="I6557" s="23">
        <v>-1</v>
      </c>
      <c r="J6557" s="18">
        <f t="shared" si="410"/>
        <v>763.38000000000056</v>
      </c>
      <c r="K6557" s="19" t="str">
        <f t="shared" si="408"/>
        <v>Jul-14</v>
      </c>
      <c r="L6557" s="20">
        <f t="shared" si="411"/>
        <v>6439</v>
      </c>
      <c r="M6557" s="21">
        <f t="shared" si="409"/>
        <v>0.11855567634725898</v>
      </c>
    </row>
    <row r="6558" spans="1:13" x14ac:dyDescent="0.3">
      <c r="A6558" s="112">
        <v>41849</v>
      </c>
      <c r="B6558" s="87" t="s">
        <v>57</v>
      </c>
      <c r="C6558" s="102">
        <v>0.73958333333333337</v>
      </c>
      <c r="D6558" s="87" t="s">
        <v>31</v>
      </c>
      <c r="E6558" s="87" t="s">
        <v>2203</v>
      </c>
      <c r="F6558" s="113">
        <v>3.25</v>
      </c>
      <c r="G6558" s="88">
        <v>1</v>
      </c>
      <c r="H6558" s="87" t="s">
        <v>33</v>
      </c>
      <c r="I6558" s="23">
        <v>-1</v>
      </c>
      <c r="J6558" s="18">
        <f t="shared" si="410"/>
        <v>762.38000000000056</v>
      </c>
      <c r="K6558" s="19" t="str">
        <f t="shared" si="408"/>
        <v>Jul-14</v>
      </c>
      <c r="L6558" s="20">
        <f t="shared" si="411"/>
        <v>6440</v>
      </c>
      <c r="M6558" s="21">
        <f t="shared" si="409"/>
        <v>0.11838198757763983</v>
      </c>
    </row>
    <row r="6559" spans="1:13" x14ac:dyDescent="0.3">
      <c r="A6559" s="112">
        <v>41849</v>
      </c>
      <c r="B6559" s="87" t="s">
        <v>41</v>
      </c>
      <c r="C6559" s="102">
        <v>0.78472222222222221</v>
      </c>
      <c r="D6559" s="87" t="s">
        <v>31</v>
      </c>
      <c r="E6559" s="87" t="s">
        <v>2204</v>
      </c>
      <c r="F6559" s="113">
        <v>3</v>
      </c>
      <c r="G6559" s="88">
        <v>1</v>
      </c>
      <c r="H6559" s="87" t="s">
        <v>42</v>
      </c>
      <c r="I6559" s="23">
        <v>2</v>
      </c>
      <c r="J6559" s="18">
        <f t="shared" si="410"/>
        <v>764.38000000000056</v>
      </c>
      <c r="K6559" s="19" t="str">
        <f t="shared" si="408"/>
        <v>Jul-14</v>
      </c>
      <c r="L6559" s="20">
        <f t="shared" si="411"/>
        <v>6441</v>
      </c>
      <c r="M6559" s="21">
        <f t="shared" si="409"/>
        <v>0.11867411892563276</v>
      </c>
    </row>
    <row r="6560" spans="1:13" x14ac:dyDescent="0.3">
      <c r="A6560" s="112">
        <v>41849</v>
      </c>
      <c r="B6560" s="87" t="s">
        <v>39</v>
      </c>
      <c r="C6560" s="102">
        <v>0.79166666666666663</v>
      </c>
      <c r="D6560" s="87" t="s">
        <v>31</v>
      </c>
      <c r="E6560" s="87" t="s">
        <v>2205</v>
      </c>
      <c r="F6560" s="113">
        <v>3.5</v>
      </c>
      <c r="G6560" s="88">
        <v>1</v>
      </c>
      <c r="H6560" s="87" t="s">
        <v>33</v>
      </c>
      <c r="I6560" s="23">
        <v>-1</v>
      </c>
      <c r="J6560" s="18">
        <f t="shared" si="410"/>
        <v>763.38000000000056</v>
      </c>
      <c r="K6560" s="19" t="str">
        <f t="shared" si="408"/>
        <v>Jul-14</v>
      </c>
      <c r="L6560" s="20">
        <f t="shared" si="411"/>
        <v>6442</v>
      </c>
      <c r="M6560" s="21">
        <f t="shared" si="409"/>
        <v>0.11850046569388398</v>
      </c>
    </row>
    <row r="6561" spans="1:13" x14ac:dyDescent="0.3">
      <c r="A6561" s="112">
        <v>41849</v>
      </c>
      <c r="B6561" s="87" t="s">
        <v>39</v>
      </c>
      <c r="C6561" s="102">
        <v>0.85763888888888884</v>
      </c>
      <c r="D6561" s="87" t="s">
        <v>31</v>
      </c>
      <c r="E6561" s="87" t="s">
        <v>2206</v>
      </c>
      <c r="F6561" s="113">
        <v>2.75</v>
      </c>
      <c r="G6561" s="88">
        <v>1</v>
      </c>
      <c r="H6561" s="87" t="s">
        <v>33</v>
      </c>
      <c r="I6561" s="23">
        <v>-1</v>
      </c>
      <c r="J6561" s="18">
        <f t="shared" si="410"/>
        <v>762.38000000000056</v>
      </c>
      <c r="K6561" s="19" t="str">
        <f t="shared" si="408"/>
        <v>Jul-14</v>
      </c>
      <c r="L6561" s="20">
        <f t="shared" si="411"/>
        <v>6443</v>
      </c>
      <c r="M6561" s="21">
        <f t="shared" si="409"/>
        <v>0.1183268663665995</v>
      </c>
    </row>
    <row r="6562" spans="1:13" x14ac:dyDescent="0.3">
      <c r="A6562" s="129">
        <v>41849</v>
      </c>
      <c r="B6562" s="126" t="s">
        <v>46</v>
      </c>
      <c r="C6562" s="125">
        <v>15.15</v>
      </c>
      <c r="D6562" s="87" t="s">
        <v>31</v>
      </c>
      <c r="E6562" s="126" t="s">
        <v>9092</v>
      </c>
      <c r="F6562" s="127">
        <v>5.5</v>
      </c>
      <c r="G6562" s="70">
        <v>1</v>
      </c>
      <c r="H6562" s="69">
        <v>2</v>
      </c>
      <c r="I6562" s="79">
        <v>-1</v>
      </c>
      <c r="J6562" s="18">
        <f t="shared" si="410"/>
        <v>761.38000000000056</v>
      </c>
      <c r="K6562" s="19" t="str">
        <f t="shared" si="408"/>
        <v>Jul-14</v>
      </c>
      <c r="L6562" s="20">
        <f t="shared" si="411"/>
        <v>6444</v>
      </c>
      <c r="M6562" s="21">
        <f t="shared" si="409"/>
        <v>0.11815332091868413</v>
      </c>
    </row>
    <row r="6563" spans="1:13" x14ac:dyDescent="0.3">
      <c r="A6563" s="129">
        <v>41849</v>
      </c>
      <c r="B6563" s="126" t="s">
        <v>46</v>
      </c>
      <c r="C6563" s="125">
        <v>15.5</v>
      </c>
      <c r="D6563" s="87" t="s">
        <v>31</v>
      </c>
      <c r="E6563" s="126" t="s">
        <v>2125</v>
      </c>
      <c r="F6563" s="127">
        <v>4.5</v>
      </c>
      <c r="G6563" s="70">
        <v>0</v>
      </c>
      <c r="H6563" s="69" t="s">
        <v>6111</v>
      </c>
      <c r="I6563" s="79">
        <v>0</v>
      </c>
      <c r="J6563" s="18">
        <f t="shared" si="410"/>
        <v>761.38000000000056</v>
      </c>
      <c r="K6563" s="19" t="str">
        <f t="shared" si="408"/>
        <v>Jul-14</v>
      </c>
      <c r="L6563" s="20">
        <f t="shared" si="411"/>
        <v>6444</v>
      </c>
      <c r="M6563" s="21">
        <f t="shared" si="409"/>
        <v>0.11815332091868413</v>
      </c>
    </row>
    <row r="6564" spans="1:13" x14ac:dyDescent="0.3">
      <c r="A6564" s="129">
        <v>41849</v>
      </c>
      <c r="B6564" s="126" t="s">
        <v>57</v>
      </c>
      <c r="C6564" s="125">
        <v>16</v>
      </c>
      <c r="D6564" s="87" t="s">
        <v>31</v>
      </c>
      <c r="E6564" s="126" t="s">
        <v>642</v>
      </c>
      <c r="F6564" s="127">
        <v>4.5</v>
      </c>
      <c r="G6564" s="70">
        <v>1</v>
      </c>
      <c r="H6564" s="69">
        <v>2</v>
      </c>
      <c r="I6564" s="79">
        <v>-1</v>
      </c>
      <c r="J6564" s="18">
        <f t="shared" si="410"/>
        <v>760.38000000000056</v>
      </c>
      <c r="K6564" s="19" t="str">
        <f t="shared" si="408"/>
        <v>Jul-14</v>
      </c>
      <c r="L6564" s="20">
        <f t="shared" si="411"/>
        <v>6445</v>
      </c>
      <c r="M6564" s="21">
        <f t="shared" si="409"/>
        <v>0.11797982932505827</v>
      </c>
    </row>
    <row r="6565" spans="1:13" x14ac:dyDescent="0.3">
      <c r="A6565" s="129">
        <v>41849</v>
      </c>
      <c r="B6565" s="126" t="s">
        <v>141</v>
      </c>
      <c r="C6565" s="125">
        <v>16.149999999999999</v>
      </c>
      <c r="D6565" s="87" t="s">
        <v>31</v>
      </c>
      <c r="E6565" s="126" t="s">
        <v>2355</v>
      </c>
      <c r="F6565" s="127">
        <v>5</v>
      </c>
      <c r="G6565" s="70">
        <v>0</v>
      </c>
      <c r="H6565" s="69" t="s">
        <v>6111</v>
      </c>
      <c r="I6565" s="79">
        <v>0</v>
      </c>
      <c r="J6565" s="18">
        <f t="shared" si="410"/>
        <v>760.38000000000056</v>
      </c>
      <c r="K6565" s="19" t="str">
        <f t="shared" si="408"/>
        <v>Jul-14</v>
      </c>
      <c r="L6565" s="20">
        <f t="shared" si="411"/>
        <v>6445</v>
      </c>
      <c r="M6565" s="21">
        <f t="shared" si="409"/>
        <v>0.11797982932505827</v>
      </c>
    </row>
    <row r="6566" spans="1:13" x14ac:dyDescent="0.3">
      <c r="A6566" s="128">
        <v>41849</v>
      </c>
      <c r="B6566" s="87" t="s">
        <v>39</v>
      </c>
      <c r="C6566" s="114">
        <v>18.3</v>
      </c>
      <c r="D6566" s="87" t="s">
        <v>31</v>
      </c>
      <c r="E6566" s="87" t="s">
        <v>9088</v>
      </c>
      <c r="F6566" s="114">
        <v>4.3</v>
      </c>
      <c r="G6566" s="70">
        <v>1</v>
      </c>
      <c r="H6566" s="71" t="s">
        <v>6518</v>
      </c>
      <c r="I6566" s="63">
        <v>-1</v>
      </c>
      <c r="J6566" s="18">
        <f t="shared" si="410"/>
        <v>759.38000000000056</v>
      </c>
      <c r="K6566" s="19" t="str">
        <f t="shared" si="408"/>
        <v>Jul-14</v>
      </c>
      <c r="L6566" s="20">
        <f t="shared" si="411"/>
        <v>6446</v>
      </c>
      <c r="M6566" s="21">
        <f t="shared" si="409"/>
        <v>0.11780639156065786</v>
      </c>
    </row>
    <row r="6567" spans="1:13" x14ac:dyDescent="0.3">
      <c r="A6567" s="128">
        <v>41849</v>
      </c>
      <c r="B6567" s="87" t="s">
        <v>39</v>
      </c>
      <c r="C6567" s="114">
        <v>20.05</v>
      </c>
      <c r="D6567" s="87" t="s">
        <v>31</v>
      </c>
      <c r="E6567" s="87" t="s">
        <v>9090</v>
      </c>
      <c r="F6567" s="114">
        <v>5.5</v>
      </c>
      <c r="G6567" s="70">
        <v>1</v>
      </c>
      <c r="H6567" s="71" t="s">
        <v>6512</v>
      </c>
      <c r="I6567" s="63">
        <v>-1</v>
      </c>
      <c r="J6567" s="18">
        <f t="shared" si="410"/>
        <v>758.38000000000056</v>
      </c>
      <c r="K6567" s="19" t="str">
        <f t="shared" si="408"/>
        <v>Jul-14</v>
      </c>
      <c r="L6567" s="20">
        <f t="shared" si="411"/>
        <v>6447</v>
      </c>
      <c r="M6567" s="21">
        <f t="shared" si="409"/>
        <v>0.11763300760043439</v>
      </c>
    </row>
    <row r="6568" spans="1:13" x14ac:dyDescent="0.3">
      <c r="A6568" s="128">
        <v>41849</v>
      </c>
      <c r="B6568" s="87" t="s">
        <v>39</v>
      </c>
      <c r="C6568" s="114">
        <v>20.05</v>
      </c>
      <c r="D6568" s="87" t="s">
        <v>31</v>
      </c>
      <c r="E6568" s="87" t="s">
        <v>9089</v>
      </c>
      <c r="F6568" s="114">
        <v>4.5</v>
      </c>
      <c r="G6568" s="70">
        <v>1</v>
      </c>
      <c r="H6568" s="71" t="s">
        <v>6518</v>
      </c>
      <c r="I6568" s="63">
        <v>-1</v>
      </c>
      <c r="J6568" s="18">
        <f t="shared" si="410"/>
        <v>757.38000000000056</v>
      </c>
      <c r="K6568" s="19" t="str">
        <f t="shared" si="408"/>
        <v>Jul-14</v>
      </c>
      <c r="L6568" s="20">
        <f t="shared" si="411"/>
        <v>6448</v>
      </c>
      <c r="M6568" s="21">
        <f t="shared" si="409"/>
        <v>0.11745967741935492</v>
      </c>
    </row>
    <row r="6569" spans="1:13" x14ac:dyDescent="0.3">
      <c r="A6569" s="128">
        <v>41849</v>
      </c>
      <c r="B6569" s="87" t="s">
        <v>39</v>
      </c>
      <c r="C6569" s="114">
        <v>21.05</v>
      </c>
      <c r="D6569" s="87" t="s">
        <v>31</v>
      </c>
      <c r="E6569" s="87" t="s">
        <v>9091</v>
      </c>
      <c r="F6569" s="114">
        <v>4.5</v>
      </c>
      <c r="G6569" s="70">
        <v>1</v>
      </c>
      <c r="H6569" s="71" t="s">
        <v>6512</v>
      </c>
      <c r="I6569" s="63">
        <v>-1</v>
      </c>
      <c r="J6569" s="18">
        <f t="shared" si="410"/>
        <v>756.38000000000056</v>
      </c>
      <c r="K6569" s="19" t="str">
        <f t="shared" si="408"/>
        <v>Jul-14</v>
      </c>
      <c r="L6569" s="20">
        <f t="shared" si="411"/>
        <v>6449</v>
      </c>
      <c r="M6569" s="21">
        <f t="shared" si="409"/>
        <v>0.11728640099240201</v>
      </c>
    </row>
    <row r="6570" spans="1:13" x14ac:dyDescent="0.3">
      <c r="A6570" s="112">
        <v>41850</v>
      </c>
      <c r="B6570" s="87" t="s">
        <v>71</v>
      </c>
      <c r="C6570" s="102">
        <v>0.61111111111111105</v>
      </c>
      <c r="D6570" s="87" t="s">
        <v>31</v>
      </c>
      <c r="E6570" s="87" t="s">
        <v>2207</v>
      </c>
      <c r="F6570" s="113">
        <v>4</v>
      </c>
      <c r="G6570" s="88">
        <v>1</v>
      </c>
      <c r="H6570" s="87" t="s">
        <v>33</v>
      </c>
      <c r="I6570" s="23">
        <v>-1</v>
      </c>
      <c r="J6570" s="18">
        <f t="shared" si="410"/>
        <v>755.38000000000056</v>
      </c>
      <c r="K6570" s="19" t="str">
        <f t="shared" si="408"/>
        <v>Jul-14</v>
      </c>
      <c r="L6570" s="20">
        <f t="shared" si="411"/>
        <v>6450</v>
      </c>
      <c r="M6570" s="21">
        <f t="shared" si="409"/>
        <v>0.11711317829457372</v>
      </c>
    </row>
    <row r="6571" spans="1:13" x14ac:dyDescent="0.3">
      <c r="A6571" s="112">
        <v>41850</v>
      </c>
      <c r="B6571" s="87" t="s">
        <v>71</v>
      </c>
      <c r="C6571" s="102">
        <v>0.63541666666666663</v>
      </c>
      <c r="D6571" s="87" t="s">
        <v>31</v>
      </c>
      <c r="E6571" s="87" t="s">
        <v>1167</v>
      </c>
      <c r="F6571" s="113">
        <v>3.5</v>
      </c>
      <c r="G6571" s="88">
        <v>1</v>
      </c>
      <c r="H6571" s="87" t="s">
        <v>33</v>
      </c>
      <c r="I6571" s="23">
        <v>-1</v>
      </c>
      <c r="J6571" s="18">
        <f t="shared" si="410"/>
        <v>754.38000000000056</v>
      </c>
      <c r="K6571" s="19" t="str">
        <f t="shared" si="408"/>
        <v>Jul-14</v>
      </c>
      <c r="L6571" s="20">
        <f t="shared" si="411"/>
        <v>6451</v>
      </c>
      <c r="M6571" s="21">
        <f t="shared" si="409"/>
        <v>0.11694000930088368</v>
      </c>
    </row>
    <row r="6572" spans="1:13" x14ac:dyDescent="0.3">
      <c r="A6572" s="112">
        <v>41850</v>
      </c>
      <c r="B6572" s="87" t="s">
        <v>71</v>
      </c>
      <c r="C6572" s="102">
        <v>0.68402777777777779</v>
      </c>
      <c r="D6572" s="87" t="s">
        <v>31</v>
      </c>
      <c r="E6572" s="87" t="s">
        <v>2208</v>
      </c>
      <c r="F6572" s="113">
        <v>3</v>
      </c>
      <c r="G6572" s="88">
        <v>1</v>
      </c>
      <c r="H6572" s="87" t="s">
        <v>42</v>
      </c>
      <c r="I6572" s="23">
        <v>1.5</v>
      </c>
      <c r="J6572" s="18">
        <f t="shared" si="410"/>
        <v>755.88000000000056</v>
      </c>
      <c r="K6572" s="19" t="str">
        <f t="shared" si="408"/>
        <v>Jul-14</v>
      </c>
      <c r="L6572" s="20">
        <f t="shared" si="411"/>
        <v>6452</v>
      </c>
      <c r="M6572" s="21">
        <f t="shared" si="409"/>
        <v>0.11715437073775582</v>
      </c>
    </row>
    <row r="6573" spans="1:13" x14ac:dyDescent="0.3">
      <c r="A6573" s="112">
        <v>41850</v>
      </c>
      <c r="B6573" s="87" t="s">
        <v>39</v>
      </c>
      <c r="C6573" s="102">
        <v>0.69097222222222221</v>
      </c>
      <c r="D6573" s="87" t="s">
        <v>31</v>
      </c>
      <c r="E6573" s="87" t="s">
        <v>2209</v>
      </c>
      <c r="F6573" s="113">
        <v>3</v>
      </c>
      <c r="G6573" s="88">
        <v>1</v>
      </c>
      <c r="H6573" s="87" t="s">
        <v>42</v>
      </c>
      <c r="I6573" s="23">
        <v>2</v>
      </c>
      <c r="J6573" s="18">
        <f t="shared" si="410"/>
        <v>757.88000000000056</v>
      </c>
      <c r="K6573" s="19" t="str">
        <f t="shared" si="408"/>
        <v>Jul-14</v>
      </c>
      <c r="L6573" s="20">
        <f t="shared" si="411"/>
        <v>6453</v>
      </c>
      <c r="M6573" s="21">
        <f t="shared" si="409"/>
        <v>0.11744614907794833</v>
      </c>
    </row>
    <row r="6574" spans="1:13" x14ac:dyDescent="0.3">
      <c r="A6574" s="112">
        <v>41850</v>
      </c>
      <c r="B6574" s="87" t="s">
        <v>96</v>
      </c>
      <c r="C6574" s="102">
        <v>0.8125</v>
      </c>
      <c r="D6574" s="87" t="s">
        <v>31</v>
      </c>
      <c r="E6574" s="87" t="s">
        <v>2210</v>
      </c>
      <c r="F6574" s="113">
        <v>4</v>
      </c>
      <c r="G6574" s="88">
        <v>1</v>
      </c>
      <c r="H6574" s="87" t="s">
        <v>33</v>
      </c>
      <c r="I6574" s="23">
        <v>-1</v>
      </c>
      <c r="J6574" s="18">
        <f t="shared" si="410"/>
        <v>756.88000000000056</v>
      </c>
      <c r="K6574" s="19" t="str">
        <f t="shared" si="408"/>
        <v>Jul-14</v>
      </c>
      <c r="L6574" s="20">
        <f t="shared" si="411"/>
        <v>6454</v>
      </c>
      <c r="M6574" s="21">
        <f t="shared" si="409"/>
        <v>0.11727300898667502</v>
      </c>
    </row>
    <row r="6575" spans="1:13" x14ac:dyDescent="0.3">
      <c r="A6575" s="112">
        <v>41850</v>
      </c>
      <c r="B6575" s="87" t="s">
        <v>96</v>
      </c>
      <c r="C6575" s="102">
        <v>0.85763888888888884</v>
      </c>
      <c r="D6575" s="87" t="s">
        <v>31</v>
      </c>
      <c r="E6575" s="87" t="s">
        <v>1988</v>
      </c>
      <c r="F6575" s="113">
        <v>3.5</v>
      </c>
      <c r="G6575" s="88">
        <v>1</v>
      </c>
      <c r="H6575" s="87" t="s">
        <v>33</v>
      </c>
      <c r="I6575" s="23">
        <v>-1</v>
      </c>
      <c r="J6575" s="18">
        <f t="shared" si="410"/>
        <v>755.88000000000056</v>
      </c>
      <c r="K6575" s="19" t="str">
        <f t="shared" si="408"/>
        <v>Jul-14</v>
      </c>
      <c r="L6575" s="20">
        <f t="shared" si="411"/>
        <v>6455</v>
      </c>
      <c r="M6575" s="21">
        <f t="shared" si="409"/>
        <v>0.11709992254066624</v>
      </c>
    </row>
    <row r="6576" spans="1:13" x14ac:dyDescent="0.3">
      <c r="A6576" s="112">
        <v>41850</v>
      </c>
      <c r="B6576" s="87" t="s">
        <v>50</v>
      </c>
      <c r="C6576" s="102">
        <v>0.86458333333333337</v>
      </c>
      <c r="D6576" s="87" t="s">
        <v>31</v>
      </c>
      <c r="E6576" s="87" t="s">
        <v>2211</v>
      </c>
      <c r="F6576" s="113">
        <v>2.75</v>
      </c>
      <c r="G6576" s="88">
        <v>1</v>
      </c>
      <c r="H6576" s="87" t="s">
        <v>42</v>
      </c>
      <c r="I6576" s="23">
        <v>1.75</v>
      </c>
      <c r="J6576" s="18">
        <f t="shared" si="410"/>
        <v>757.63000000000056</v>
      </c>
      <c r="K6576" s="19" t="str">
        <f t="shared" si="408"/>
        <v>Jul-14</v>
      </c>
      <c r="L6576" s="20">
        <f t="shared" si="411"/>
        <v>6456</v>
      </c>
      <c r="M6576" s="21">
        <f t="shared" si="409"/>
        <v>0.11735285006195796</v>
      </c>
    </row>
    <row r="6577" spans="1:13" x14ac:dyDescent="0.3">
      <c r="A6577" s="129">
        <v>41850</v>
      </c>
      <c r="B6577" s="126" t="s">
        <v>39</v>
      </c>
      <c r="C6577" s="125">
        <v>14.5</v>
      </c>
      <c r="D6577" s="87" t="s">
        <v>31</v>
      </c>
      <c r="E6577" s="126" t="s">
        <v>1324</v>
      </c>
      <c r="F6577" s="127">
        <v>4.5</v>
      </c>
      <c r="G6577" s="70">
        <v>1</v>
      </c>
      <c r="H6577" s="69">
        <v>1</v>
      </c>
      <c r="I6577" s="79">
        <v>3.5</v>
      </c>
      <c r="J6577" s="18">
        <f t="shared" si="410"/>
        <v>761.13000000000056</v>
      </c>
      <c r="K6577" s="19" t="str">
        <f t="shared" si="408"/>
        <v>Jul-14</v>
      </c>
      <c r="L6577" s="20">
        <f t="shared" si="411"/>
        <v>6457</v>
      </c>
      <c r="M6577" s="21">
        <f t="shared" si="409"/>
        <v>0.11787672293634824</v>
      </c>
    </row>
    <row r="6578" spans="1:13" x14ac:dyDescent="0.3">
      <c r="A6578" s="129">
        <v>41850</v>
      </c>
      <c r="B6578" s="126" t="s">
        <v>71</v>
      </c>
      <c r="C6578" s="125">
        <v>15.5</v>
      </c>
      <c r="D6578" s="87" t="s">
        <v>31</v>
      </c>
      <c r="E6578" s="126" t="s">
        <v>7237</v>
      </c>
      <c r="F6578" s="127">
        <v>5</v>
      </c>
      <c r="G6578" s="70">
        <v>1</v>
      </c>
      <c r="H6578" s="69" t="s">
        <v>6213</v>
      </c>
      <c r="I6578" s="79">
        <v>-1</v>
      </c>
      <c r="J6578" s="18">
        <f t="shared" si="410"/>
        <v>760.13000000000056</v>
      </c>
      <c r="K6578" s="19" t="str">
        <f t="shared" si="408"/>
        <v>Jul-14</v>
      </c>
      <c r="L6578" s="20">
        <f t="shared" si="411"/>
        <v>6458</v>
      </c>
      <c r="M6578" s="21">
        <f t="shared" si="409"/>
        <v>0.1177036234128214</v>
      </c>
    </row>
    <row r="6579" spans="1:13" x14ac:dyDescent="0.3">
      <c r="A6579" s="129">
        <v>41850</v>
      </c>
      <c r="B6579" s="126" t="s">
        <v>141</v>
      </c>
      <c r="C6579" s="125">
        <v>16.149999999999999</v>
      </c>
      <c r="D6579" s="87" t="s">
        <v>31</v>
      </c>
      <c r="E6579" s="126" t="s">
        <v>9095</v>
      </c>
      <c r="F6579" s="127">
        <v>4.5</v>
      </c>
      <c r="G6579" s="70">
        <v>1</v>
      </c>
      <c r="H6579" s="69">
        <v>7</v>
      </c>
      <c r="I6579" s="79">
        <v>-1</v>
      </c>
      <c r="J6579" s="18">
        <f t="shared" si="410"/>
        <v>759.13000000000056</v>
      </c>
      <c r="K6579" s="19" t="str">
        <f t="shared" si="408"/>
        <v>Jul-14</v>
      </c>
      <c r="L6579" s="20">
        <f t="shared" si="411"/>
        <v>6459</v>
      </c>
      <c r="M6579" s="21">
        <f t="shared" si="409"/>
        <v>0.11753057748877543</v>
      </c>
    </row>
    <row r="6580" spans="1:13" x14ac:dyDescent="0.3">
      <c r="A6580" s="129">
        <v>41850</v>
      </c>
      <c r="B6580" s="126" t="s">
        <v>141</v>
      </c>
      <c r="C6580" s="125">
        <v>16.5</v>
      </c>
      <c r="D6580" s="87" t="s">
        <v>31</v>
      </c>
      <c r="E6580" s="126" t="s">
        <v>8765</v>
      </c>
      <c r="F6580" s="127">
        <v>6</v>
      </c>
      <c r="G6580" s="70">
        <v>1</v>
      </c>
      <c r="H6580" s="69">
        <v>12</v>
      </c>
      <c r="I6580" s="79">
        <v>-1</v>
      </c>
      <c r="J6580" s="18">
        <f t="shared" si="410"/>
        <v>758.13000000000056</v>
      </c>
      <c r="K6580" s="19" t="str">
        <f t="shared" si="408"/>
        <v>Jul-14</v>
      </c>
      <c r="L6580" s="20">
        <f t="shared" si="411"/>
        <v>6460</v>
      </c>
      <c r="M6580" s="21">
        <f t="shared" si="409"/>
        <v>0.11735758513931897</v>
      </c>
    </row>
    <row r="6581" spans="1:13" x14ac:dyDescent="0.3">
      <c r="A6581" s="129">
        <v>41850</v>
      </c>
      <c r="B6581" s="126" t="s">
        <v>39</v>
      </c>
      <c r="C6581" s="125">
        <v>17.100000000000001</v>
      </c>
      <c r="D6581" s="87" t="s">
        <v>31</v>
      </c>
      <c r="E6581" s="126" t="s">
        <v>9096</v>
      </c>
      <c r="F6581" s="127">
        <v>5</v>
      </c>
      <c r="G6581" s="70">
        <v>1</v>
      </c>
      <c r="H6581" s="69">
        <v>4</v>
      </c>
      <c r="I6581" s="79">
        <v>-1</v>
      </c>
      <c r="J6581" s="18">
        <f t="shared" si="410"/>
        <v>757.13000000000056</v>
      </c>
      <c r="K6581" s="19" t="str">
        <f t="shared" si="408"/>
        <v>Jul-14</v>
      </c>
      <c r="L6581" s="20">
        <f t="shared" si="411"/>
        <v>6461</v>
      </c>
      <c r="M6581" s="21">
        <f t="shared" si="409"/>
        <v>0.11718464633957601</v>
      </c>
    </row>
    <row r="6582" spans="1:13" x14ac:dyDescent="0.3">
      <c r="A6582" s="129">
        <v>41850</v>
      </c>
      <c r="B6582" s="126" t="s">
        <v>39</v>
      </c>
      <c r="C6582" s="125">
        <v>17.100000000000001</v>
      </c>
      <c r="D6582" s="87" t="s">
        <v>31</v>
      </c>
      <c r="E6582" s="126" t="s">
        <v>9097</v>
      </c>
      <c r="F6582" s="127">
        <v>5.5</v>
      </c>
      <c r="G6582" s="70">
        <v>1</v>
      </c>
      <c r="H6582" s="69">
        <v>1</v>
      </c>
      <c r="I6582" s="79">
        <v>4.05</v>
      </c>
      <c r="J6582" s="18">
        <f t="shared" si="410"/>
        <v>761.18000000000052</v>
      </c>
      <c r="K6582" s="19" t="str">
        <f t="shared" si="408"/>
        <v>Jul-14</v>
      </c>
      <c r="L6582" s="20">
        <f t="shared" si="411"/>
        <v>6462</v>
      </c>
      <c r="M6582" s="21">
        <f t="shared" si="409"/>
        <v>0.11779325286289083</v>
      </c>
    </row>
    <row r="6583" spans="1:13" x14ac:dyDescent="0.3">
      <c r="A6583" s="129">
        <v>41850</v>
      </c>
      <c r="B6583" s="126" t="s">
        <v>71</v>
      </c>
      <c r="C6583" s="125">
        <v>17.350000000000001</v>
      </c>
      <c r="D6583" s="87" t="s">
        <v>31</v>
      </c>
      <c r="E6583" s="126" t="s">
        <v>9098</v>
      </c>
      <c r="F6583" s="127">
        <v>5.5</v>
      </c>
      <c r="G6583" s="70">
        <v>1</v>
      </c>
      <c r="H6583" s="69" t="s">
        <v>6213</v>
      </c>
      <c r="I6583" s="79">
        <v>-1</v>
      </c>
      <c r="J6583" s="18">
        <f t="shared" si="410"/>
        <v>760.18000000000052</v>
      </c>
      <c r="K6583" s="19" t="str">
        <f t="shared" si="408"/>
        <v>Jul-14</v>
      </c>
      <c r="L6583" s="20">
        <f t="shared" si="411"/>
        <v>6463</v>
      </c>
      <c r="M6583" s="21">
        <f t="shared" si="409"/>
        <v>0.11762030017019968</v>
      </c>
    </row>
    <row r="6584" spans="1:13" x14ac:dyDescent="0.3">
      <c r="A6584" s="128">
        <v>41850</v>
      </c>
      <c r="B6584" s="87" t="s">
        <v>96</v>
      </c>
      <c r="C6584" s="114">
        <v>18.25</v>
      </c>
      <c r="D6584" s="87" t="s">
        <v>31</v>
      </c>
      <c r="E6584" s="87" t="s">
        <v>9093</v>
      </c>
      <c r="F6584" s="114">
        <v>4.33</v>
      </c>
      <c r="G6584" s="70">
        <v>1</v>
      </c>
      <c r="H6584" s="71" t="s">
        <v>6512</v>
      </c>
      <c r="I6584" s="63">
        <v>-1</v>
      </c>
      <c r="J6584" s="18">
        <f t="shared" si="410"/>
        <v>759.18000000000052</v>
      </c>
      <c r="K6584" s="19" t="str">
        <f t="shared" si="408"/>
        <v>Jul-14</v>
      </c>
      <c r="L6584" s="20">
        <f t="shared" si="411"/>
        <v>6464</v>
      </c>
      <c r="M6584" s="21">
        <f t="shared" si="409"/>
        <v>0.11744740099009909</v>
      </c>
    </row>
    <row r="6585" spans="1:13" x14ac:dyDescent="0.3">
      <c r="A6585" s="128">
        <v>41850</v>
      </c>
      <c r="B6585" s="87" t="s">
        <v>96</v>
      </c>
      <c r="C6585" s="114">
        <v>20</v>
      </c>
      <c r="D6585" s="87" t="s">
        <v>31</v>
      </c>
      <c r="E6585" s="87" t="s">
        <v>9094</v>
      </c>
      <c r="F6585" s="114">
        <v>4.5</v>
      </c>
      <c r="G6585" s="70">
        <v>1</v>
      </c>
      <c r="H6585" s="71" t="s">
        <v>6526</v>
      </c>
      <c r="I6585" s="63">
        <v>3.5</v>
      </c>
      <c r="J6585" s="18">
        <f t="shared" si="410"/>
        <v>762.68000000000052</v>
      </c>
      <c r="K6585" s="19" t="str">
        <f t="shared" si="408"/>
        <v>Jul-14</v>
      </c>
      <c r="L6585" s="20">
        <f t="shared" si="411"/>
        <v>6465</v>
      </c>
      <c r="M6585" s="21">
        <f t="shared" si="409"/>
        <v>0.117970610982212</v>
      </c>
    </row>
    <row r="6586" spans="1:13" x14ac:dyDescent="0.3">
      <c r="A6586" s="128">
        <v>41850</v>
      </c>
      <c r="B6586" s="87" t="s">
        <v>96</v>
      </c>
      <c r="C6586" s="114">
        <v>20.350000000000001</v>
      </c>
      <c r="D6586" s="87" t="s">
        <v>31</v>
      </c>
      <c r="E6586" s="87" t="s">
        <v>2062</v>
      </c>
      <c r="F6586" s="114">
        <v>6</v>
      </c>
      <c r="G6586" s="70">
        <v>1</v>
      </c>
      <c r="H6586" s="71" t="s">
        <v>6526</v>
      </c>
      <c r="I6586" s="63">
        <v>5</v>
      </c>
      <c r="J6586" s="18">
        <f t="shared" si="410"/>
        <v>767.68000000000052</v>
      </c>
      <c r="K6586" s="19" t="str">
        <f t="shared" si="408"/>
        <v>Jul-14</v>
      </c>
      <c r="L6586" s="20">
        <f t="shared" si="411"/>
        <v>6466</v>
      </c>
      <c r="M6586" s="21">
        <f t="shared" si="409"/>
        <v>0.11872564181874429</v>
      </c>
    </row>
    <row r="6587" spans="1:13" x14ac:dyDescent="0.3">
      <c r="A6587" s="112">
        <v>41851</v>
      </c>
      <c r="B6587" s="87" t="s">
        <v>63</v>
      </c>
      <c r="C6587" s="102">
        <v>0.69444444444444453</v>
      </c>
      <c r="D6587" s="87" t="s">
        <v>31</v>
      </c>
      <c r="E6587" s="87" t="s">
        <v>2169</v>
      </c>
      <c r="F6587" s="113">
        <v>3.25</v>
      </c>
      <c r="G6587" s="88">
        <v>1</v>
      </c>
      <c r="H6587" s="87" t="s">
        <v>33</v>
      </c>
      <c r="I6587" s="23">
        <v>-1</v>
      </c>
      <c r="J6587" s="18">
        <f t="shared" si="410"/>
        <v>766.68000000000052</v>
      </c>
      <c r="K6587" s="19" t="str">
        <f t="shared" si="408"/>
        <v>Jul-14</v>
      </c>
      <c r="L6587" s="20">
        <f t="shared" si="411"/>
        <v>6467</v>
      </c>
      <c r="M6587" s="21">
        <f t="shared" si="409"/>
        <v>0.11855265192515858</v>
      </c>
    </row>
    <row r="6588" spans="1:13" x14ac:dyDescent="0.3">
      <c r="A6588" s="112">
        <v>41851</v>
      </c>
      <c r="B6588" s="87" t="s">
        <v>63</v>
      </c>
      <c r="C6588" s="102">
        <v>0.73958333333333337</v>
      </c>
      <c r="D6588" s="87" t="s">
        <v>31</v>
      </c>
      <c r="E6588" s="87" t="s">
        <v>2212</v>
      </c>
      <c r="F6588" s="113">
        <v>3.5</v>
      </c>
      <c r="G6588" s="88">
        <v>1</v>
      </c>
      <c r="H6588" s="87" t="s">
        <v>42</v>
      </c>
      <c r="I6588" s="23">
        <v>3.5</v>
      </c>
      <c r="J6588" s="18">
        <f t="shared" si="410"/>
        <v>770.18000000000052</v>
      </c>
      <c r="K6588" s="19" t="str">
        <f t="shared" si="408"/>
        <v>Jul-14</v>
      </c>
      <c r="L6588" s="20">
        <f t="shared" si="411"/>
        <v>6468</v>
      </c>
      <c r="M6588" s="21">
        <f t="shared" si="409"/>
        <v>0.11907544836116273</v>
      </c>
    </row>
    <row r="6589" spans="1:13" x14ac:dyDescent="0.3">
      <c r="A6589" s="112">
        <v>41851</v>
      </c>
      <c r="B6589" s="87" t="s">
        <v>145</v>
      </c>
      <c r="C6589" s="102">
        <v>0.78125</v>
      </c>
      <c r="D6589" s="87" t="s">
        <v>31</v>
      </c>
      <c r="E6589" s="87" t="s">
        <v>2213</v>
      </c>
      <c r="F6589" s="113">
        <v>4</v>
      </c>
      <c r="G6589" s="88">
        <v>1</v>
      </c>
      <c r="H6589" s="87" t="s">
        <v>42</v>
      </c>
      <c r="I6589" s="23">
        <v>3</v>
      </c>
      <c r="J6589" s="18">
        <f t="shared" si="410"/>
        <v>773.18000000000052</v>
      </c>
      <c r="K6589" s="19" t="str">
        <f t="shared" si="408"/>
        <v>Jul-14</v>
      </c>
      <c r="L6589" s="20">
        <f t="shared" si="411"/>
        <v>6469</v>
      </c>
      <c r="M6589" s="21">
        <f t="shared" si="409"/>
        <v>0.11952079146699653</v>
      </c>
    </row>
    <row r="6590" spans="1:13" x14ac:dyDescent="0.3">
      <c r="A6590" s="112">
        <v>41851</v>
      </c>
      <c r="B6590" s="87" t="s">
        <v>145</v>
      </c>
      <c r="C6590" s="102">
        <v>0.80208333333333337</v>
      </c>
      <c r="D6590" s="87" t="s">
        <v>31</v>
      </c>
      <c r="E6590" s="87" t="s">
        <v>2214</v>
      </c>
      <c r="F6590" s="113">
        <v>4</v>
      </c>
      <c r="G6590" s="88">
        <v>1</v>
      </c>
      <c r="H6590" s="87" t="s">
        <v>33</v>
      </c>
      <c r="I6590" s="23">
        <v>-1</v>
      </c>
      <c r="J6590" s="18">
        <f t="shared" si="410"/>
        <v>772.18000000000052</v>
      </c>
      <c r="K6590" s="19" t="str">
        <f t="shared" si="408"/>
        <v>Jul-14</v>
      </c>
      <c r="L6590" s="20">
        <f t="shared" si="411"/>
        <v>6470</v>
      </c>
      <c r="M6590" s="21">
        <f t="shared" si="409"/>
        <v>0.11934775888717164</v>
      </c>
    </row>
    <row r="6591" spans="1:13" x14ac:dyDescent="0.3">
      <c r="A6591" s="112">
        <v>41851</v>
      </c>
      <c r="B6591" s="87" t="s">
        <v>138</v>
      </c>
      <c r="C6591" s="102">
        <v>0.8125</v>
      </c>
      <c r="D6591" s="87" t="s">
        <v>31</v>
      </c>
      <c r="E6591" s="87" t="s">
        <v>2215</v>
      </c>
      <c r="F6591" s="113">
        <v>3.25</v>
      </c>
      <c r="G6591" s="88">
        <v>1</v>
      </c>
      <c r="H6591" s="87" t="s">
        <v>33</v>
      </c>
      <c r="I6591" s="23">
        <v>-1</v>
      </c>
      <c r="J6591" s="18">
        <f t="shared" si="410"/>
        <v>771.18000000000052</v>
      </c>
      <c r="K6591" s="19" t="str">
        <f t="shared" si="408"/>
        <v>Jul-14</v>
      </c>
      <c r="L6591" s="20">
        <f t="shared" si="411"/>
        <v>6471</v>
      </c>
      <c r="M6591" s="21">
        <f t="shared" si="409"/>
        <v>0.11917477978674092</v>
      </c>
    </row>
    <row r="6592" spans="1:13" x14ac:dyDescent="0.3">
      <c r="A6592" s="112">
        <v>41851</v>
      </c>
      <c r="B6592" s="87" t="s">
        <v>138</v>
      </c>
      <c r="C6592" s="102">
        <v>0.85763888888888884</v>
      </c>
      <c r="D6592" s="87" t="s">
        <v>31</v>
      </c>
      <c r="E6592" s="87" t="s">
        <v>2141</v>
      </c>
      <c r="F6592" s="113">
        <v>3.25</v>
      </c>
      <c r="G6592" s="88">
        <v>1</v>
      </c>
      <c r="H6592" s="87" t="s">
        <v>33</v>
      </c>
      <c r="I6592" s="23">
        <v>-1</v>
      </c>
      <c r="J6592" s="18">
        <f t="shared" si="410"/>
        <v>770.18000000000052</v>
      </c>
      <c r="K6592" s="19" t="str">
        <f t="shared" si="408"/>
        <v>Jul-14</v>
      </c>
      <c r="L6592" s="20">
        <f t="shared" si="411"/>
        <v>6472</v>
      </c>
      <c r="M6592" s="21">
        <f t="shared" si="409"/>
        <v>0.11900185414091478</v>
      </c>
    </row>
    <row r="6593" spans="1:13" x14ac:dyDescent="0.3">
      <c r="A6593" s="129">
        <v>41851</v>
      </c>
      <c r="B6593" s="126" t="s">
        <v>146</v>
      </c>
      <c r="C6593" s="125">
        <v>15.55</v>
      </c>
      <c r="D6593" s="87" t="s">
        <v>31</v>
      </c>
      <c r="E6593" s="126" t="s">
        <v>9101</v>
      </c>
      <c r="F6593" s="127">
        <v>5</v>
      </c>
      <c r="G6593" s="70">
        <v>1</v>
      </c>
      <c r="H6593" s="69">
        <v>1</v>
      </c>
      <c r="I6593" s="79">
        <v>4.5</v>
      </c>
      <c r="J6593" s="18">
        <f t="shared" si="410"/>
        <v>774.68000000000052</v>
      </c>
      <c r="K6593" s="19" t="str">
        <f t="shared" si="408"/>
        <v>Jul-14</v>
      </c>
      <c r="L6593" s="20">
        <f t="shared" si="411"/>
        <v>6473</v>
      </c>
      <c r="M6593" s="21">
        <f t="shared" si="409"/>
        <v>0.11967866522477993</v>
      </c>
    </row>
    <row r="6594" spans="1:13" x14ac:dyDescent="0.3">
      <c r="A6594" s="129">
        <v>41851</v>
      </c>
      <c r="B6594" s="126" t="s">
        <v>63</v>
      </c>
      <c r="C6594" s="125">
        <v>16.399999999999999</v>
      </c>
      <c r="D6594" s="87" t="s">
        <v>31</v>
      </c>
      <c r="E6594" s="126" t="s">
        <v>9102</v>
      </c>
      <c r="F6594" s="127">
        <v>4.33</v>
      </c>
      <c r="G6594" s="70">
        <v>1</v>
      </c>
      <c r="H6594" s="69">
        <v>4</v>
      </c>
      <c r="I6594" s="79">
        <v>-1</v>
      </c>
      <c r="J6594" s="18">
        <f t="shared" si="410"/>
        <v>773.68000000000052</v>
      </c>
      <c r="K6594" s="19" t="str">
        <f t="shared" ref="K6594:K6657" si="412">TEXT(A6594,"MMM-yy")</f>
        <v>Jul-14</v>
      </c>
      <c r="L6594" s="20">
        <f t="shared" si="411"/>
        <v>6474</v>
      </c>
      <c r="M6594" s="21">
        <f t="shared" ref="M6594:M6657" si="413">J6594/L6594</f>
        <v>0.11950571516836585</v>
      </c>
    </row>
    <row r="6595" spans="1:13" x14ac:dyDescent="0.3">
      <c r="A6595" s="129">
        <v>41851</v>
      </c>
      <c r="B6595" s="126" t="s">
        <v>141</v>
      </c>
      <c r="C6595" s="125">
        <v>16.5</v>
      </c>
      <c r="D6595" s="87" t="s">
        <v>31</v>
      </c>
      <c r="E6595" s="126" t="s">
        <v>9103</v>
      </c>
      <c r="F6595" s="127">
        <v>6</v>
      </c>
      <c r="G6595" s="70">
        <v>1</v>
      </c>
      <c r="H6595" s="69">
        <v>3</v>
      </c>
      <c r="I6595" s="79">
        <v>-1</v>
      </c>
      <c r="J6595" s="18">
        <f t="shared" ref="J6595:J6658" si="414">J6594+I6595</f>
        <v>772.68000000000052</v>
      </c>
      <c r="K6595" s="19" t="str">
        <f t="shared" si="412"/>
        <v>Jul-14</v>
      </c>
      <c r="L6595" s="20">
        <f t="shared" ref="L6595:L6658" si="415">L6594+G6595</f>
        <v>6475</v>
      </c>
      <c r="M6595" s="21">
        <f t="shared" si="413"/>
        <v>0.11933281853281862</v>
      </c>
    </row>
    <row r="6596" spans="1:13" x14ac:dyDescent="0.3">
      <c r="A6596" s="129">
        <v>41851</v>
      </c>
      <c r="B6596" s="126" t="s">
        <v>146</v>
      </c>
      <c r="C6596" s="125">
        <v>17</v>
      </c>
      <c r="D6596" s="87" t="s">
        <v>31</v>
      </c>
      <c r="E6596" s="126" t="s">
        <v>9104</v>
      </c>
      <c r="F6596" s="127">
        <v>6</v>
      </c>
      <c r="G6596" s="70">
        <v>1</v>
      </c>
      <c r="H6596" s="69">
        <v>5</v>
      </c>
      <c r="I6596" s="79">
        <v>-1</v>
      </c>
      <c r="J6596" s="18">
        <f t="shared" si="414"/>
        <v>771.68000000000052</v>
      </c>
      <c r="K6596" s="19" t="str">
        <f t="shared" si="412"/>
        <v>Jul-14</v>
      </c>
      <c r="L6596" s="20">
        <f t="shared" si="415"/>
        <v>6476</v>
      </c>
      <c r="M6596" s="21">
        <f t="shared" si="413"/>
        <v>0.11915997529339106</v>
      </c>
    </row>
    <row r="6597" spans="1:13" x14ac:dyDescent="0.3">
      <c r="A6597" s="129">
        <v>41851</v>
      </c>
      <c r="B6597" s="126" t="s">
        <v>63</v>
      </c>
      <c r="C6597" s="125">
        <v>17.100000000000001</v>
      </c>
      <c r="D6597" s="87" t="s">
        <v>31</v>
      </c>
      <c r="E6597" s="126" t="s">
        <v>9105</v>
      </c>
      <c r="F6597" s="127">
        <v>5</v>
      </c>
      <c r="G6597" s="70">
        <v>1</v>
      </c>
      <c r="H6597" s="69">
        <v>3</v>
      </c>
      <c r="I6597" s="79">
        <v>-1</v>
      </c>
      <c r="J6597" s="18">
        <f t="shared" si="414"/>
        <v>770.68000000000052</v>
      </c>
      <c r="K6597" s="19" t="str">
        <f t="shared" si="412"/>
        <v>Jul-14</v>
      </c>
      <c r="L6597" s="20">
        <f t="shared" si="415"/>
        <v>6477</v>
      </c>
      <c r="M6597" s="21">
        <f t="shared" si="413"/>
        <v>0.11898718542535132</v>
      </c>
    </row>
    <row r="6598" spans="1:13" x14ac:dyDescent="0.3">
      <c r="A6598" s="128">
        <v>41851</v>
      </c>
      <c r="B6598" s="87" t="s">
        <v>138</v>
      </c>
      <c r="C6598" s="114">
        <v>17.55</v>
      </c>
      <c r="D6598" s="87" t="s">
        <v>31</v>
      </c>
      <c r="E6598" s="87" t="s">
        <v>9099</v>
      </c>
      <c r="F6598" s="114">
        <v>4.33</v>
      </c>
      <c r="G6598" s="70">
        <v>1</v>
      </c>
      <c r="H6598" s="71" t="s">
        <v>6526</v>
      </c>
      <c r="I6598" s="63">
        <v>3.33</v>
      </c>
      <c r="J6598" s="18">
        <f t="shared" si="414"/>
        <v>774.01000000000056</v>
      </c>
      <c r="K6598" s="19" t="str">
        <f t="shared" si="412"/>
        <v>Jul-14</v>
      </c>
      <c r="L6598" s="20">
        <f t="shared" si="415"/>
        <v>6478</v>
      </c>
      <c r="M6598" s="21">
        <f t="shared" si="413"/>
        <v>0.11948286508181546</v>
      </c>
    </row>
    <row r="6599" spans="1:13" x14ac:dyDescent="0.3">
      <c r="A6599" s="128">
        <v>41851</v>
      </c>
      <c r="B6599" s="87" t="s">
        <v>138</v>
      </c>
      <c r="C6599" s="114">
        <v>20.05</v>
      </c>
      <c r="D6599" s="87" t="s">
        <v>31</v>
      </c>
      <c r="E6599" s="87" t="s">
        <v>9100</v>
      </c>
      <c r="F6599" s="114">
        <v>4.33</v>
      </c>
      <c r="G6599" s="70">
        <v>1</v>
      </c>
      <c r="H6599" s="71" t="s">
        <v>6512</v>
      </c>
      <c r="I6599" s="63">
        <v>-1</v>
      </c>
      <c r="J6599" s="18">
        <f t="shared" si="414"/>
        <v>773.01000000000056</v>
      </c>
      <c r="K6599" s="19" t="str">
        <f t="shared" si="412"/>
        <v>Jul-14</v>
      </c>
      <c r="L6599" s="20">
        <f t="shared" si="415"/>
        <v>6479</v>
      </c>
      <c r="M6599" s="21">
        <f t="shared" si="413"/>
        <v>0.11931007871585129</v>
      </c>
    </row>
    <row r="6600" spans="1:13" x14ac:dyDescent="0.3">
      <c r="A6600" s="128">
        <v>41851</v>
      </c>
      <c r="B6600" s="87" t="s">
        <v>138</v>
      </c>
      <c r="C6600" s="114">
        <v>20.05</v>
      </c>
      <c r="D6600" s="87" t="s">
        <v>31</v>
      </c>
      <c r="E6600" s="87" t="s">
        <v>2256</v>
      </c>
      <c r="F6600" s="114">
        <v>4.5</v>
      </c>
      <c r="G6600" s="70">
        <v>1</v>
      </c>
      <c r="H6600" s="71" t="s">
        <v>6518</v>
      </c>
      <c r="I6600" s="63">
        <v>-1</v>
      </c>
      <c r="J6600" s="18">
        <f t="shared" si="414"/>
        <v>772.01000000000056</v>
      </c>
      <c r="K6600" s="19" t="str">
        <f t="shared" si="412"/>
        <v>Jul-14</v>
      </c>
      <c r="L6600" s="20">
        <f t="shared" si="415"/>
        <v>6480</v>
      </c>
      <c r="M6600" s="21">
        <f t="shared" si="413"/>
        <v>0.11913734567901244</v>
      </c>
    </row>
    <row r="6601" spans="1:13" x14ac:dyDescent="0.3">
      <c r="A6601" s="112">
        <v>41852</v>
      </c>
      <c r="B6601" s="87" t="s">
        <v>149</v>
      </c>
      <c r="C6601" s="102">
        <v>0.57291666666666663</v>
      </c>
      <c r="D6601" s="87" t="s">
        <v>31</v>
      </c>
      <c r="E6601" s="87" t="s">
        <v>2216</v>
      </c>
      <c r="F6601" s="113">
        <v>4</v>
      </c>
      <c r="G6601" s="88">
        <v>1</v>
      </c>
      <c r="H6601" s="87" t="s">
        <v>33</v>
      </c>
      <c r="I6601" s="23">
        <v>-1</v>
      </c>
      <c r="J6601" s="18">
        <f t="shared" si="414"/>
        <v>771.01000000000056</v>
      </c>
      <c r="K6601" s="19" t="str">
        <f t="shared" si="412"/>
        <v>Aug-14</v>
      </c>
      <c r="L6601" s="20">
        <f t="shared" si="415"/>
        <v>6481</v>
      </c>
      <c r="M6601" s="21">
        <f t="shared" si="413"/>
        <v>0.11896466594661326</v>
      </c>
    </row>
    <row r="6602" spans="1:13" x14ac:dyDescent="0.3">
      <c r="A6602" s="112">
        <v>41852</v>
      </c>
      <c r="B6602" s="87" t="s">
        <v>149</v>
      </c>
      <c r="C6602" s="102">
        <v>0.59722222222222221</v>
      </c>
      <c r="D6602" s="87" t="s">
        <v>31</v>
      </c>
      <c r="E6602" s="87" t="s">
        <v>2068</v>
      </c>
      <c r="F6602" s="113">
        <v>4</v>
      </c>
      <c r="G6602" s="88">
        <v>1</v>
      </c>
      <c r="H6602" s="87" t="s">
        <v>42</v>
      </c>
      <c r="I6602" s="23">
        <v>3</v>
      </c>
      <c r="J6602" s="18">
        <f t="shared" si="414"/>
        <v>774.01000000000056</v>
      </c>
      <c r="K6602" s="19" t="str">
        <f t="shared" si="412"/>
        <v>Aug-14</v>
      </c>
      <c r="L6602" s="20">
        <f t="shared" si="415"/>
        <v>6482</v>
      </c>
      <c r="M6602" s="21">
        <f t="shared" si="413"/>
        <v>0.11940913298364711</v>
      </c>
    </row>
    <row r="6603" spans="1:13" x14ac:dyDescent="0.3">
      <c r="A6603" s="112">
        <v>41852</v>
      </c>
      <c r="B6603" s="87" t="s">
        <v>149</v>
      </c>
      <c r="C6603" s="102">
        <v>0.69444444444444453</v>
      </c>
      <c r="D6603" s="87" t="s">
        <v>31</v>
      </c>
      <c r="E6603" s="87" t="s">
        <v>2217</v>
      </c>
      <c r="F6603" s="113">
        <v>3</v>
      </c>
      <c r="G6603" s="88">
        <v>1</v>
      </c>
      <c r="H6603" s="87" t="s">
        <v>42</v>
      </c>
      <c r="I6603" s="23">
        <v>1.5</v>
      </c>
      <c r="J6603" s="18">
        <f t="shared" si="414"/>
        <v>775.51000000000056</v>
      </c>
      <c r="K6603" s="19" t="str">
        <f t="shared" si="412"/>
        <v>Aug-14</v>
      </c>
      <c r="L6603" s="20">
        <f t="shared" si="415"/>
        <v>6483</v>
      </c>
      <c r="M6603" s="21">
        <f t="shared" si="413"/>
        <v>0.1196220885392566</v>
      </c>
    </row>
    <row r="6604" spans="1:13" x14ac:dyDescent="0.3">
      <c r="A6604" s="112">
        <v>41852</v>
      </c>
      <c r="B6604" s="87" t="s">
        <v>97</v>
      </c>
      <c r="C6604" s="102">
        <v>0.75694444444444453</v>
      </c>
      <c r="D6604" s="87" t="s">
        <v>31</v>
      </c>
      <c r="E6604" s="87" t="s">
        <v>2218</v>
      </c>
      <c r="F6604" s="113">
        <v>3.5</v>
      </c>
      <c r="G6604" s="88">
        <v>1</v>
      </c>
      <c r="H6604" s="87" t="s">
        <v>33</v>
      </c>
      <c r="I6604" s="23">
        <v>-1</v>
      </c>
      <c r="J6604" s="18">
        <f t="shared" si="414"/>
        <v>774.51000000000056</v>
      </c>
      <c r="K6604" s="19" t="str">
        <f t="shared" si="412"/>
        <v>Aug-14</v>
      </c>
      <c r="L6604" s="20">
        <f t="shared" si="415"/>
        <v>6484</v>
      </c>
      <c r="M6604" s="21">
        <f t="shared" si="413"/>
        <v>0.1194494139420112</v>
      </c>
    </row>
    <row r="6605" spans="1:13" x14ac:dyDescent="0.3">
      <c r="A6605" s="112">
        <v>41852</v>
      </c>
      <c r="B6605" s="87" t="s">
        <v>52</v>
      </c>
      <c r="C6605" s="102">
        <v>0.8125</v>
      </c>
      <c r="D6605" s="87" t="s">
        <v>31</v>
      </c>
      <c r="E6605" s="87" t="s">
        <v>1866</v>
      </c>
      <c r="F6605" s="113">
        <v>3.75</v>
      </c>
      <c r="G6605" s="88">
        <v>1</v>
      </c>
      <c r="H6605" s="87" t="s">
        <v>33</v>
      </c>
      <c r="I6605" s="23">
        <v>-1</v>
      </c>
      <c r="J6605" s="18">
        <f t="shared" si="414"/>
        <v>773.51000000000056</v>
      </c>
      <c r="K6605" s="19" t="str">
        <f t="shared" si="412"/>
        <v>Aug-14</v>
      </c>
      <c r="L6605" s="20">
        <f t="shared" si="415"/>
        <v>6485</v>
      </c>
      <c r="M6605" s="21">
        <f t="shared" si="413"/>
        <v>0.11927679259830386</v>
      </c>
    </row>
    <row r="6606" spans="1:13" x14ac:dyDescent="0.3">
      <c r="A6606" s="129">
        <v>41852</v>
      </c>
      <c r="B6606" s="126" t="s">
        <v>149</v>
      </c>
      <c r="C6606" s="125">
        <v>17.100000000000001</v>
      </c>
      <c r="D6606" s="87" t="s">
        <v>31</v>
      </c>
      <c r="E6606" s="126" t="s">
        <v>9107</v>
      </c>
      <c r="F6606" s="127">
        <v>4.5</v>
      </c>
      <c r="G6606" s="70">
        <v>1</v>
      </c>
      <c r="H6606" s="69">
        <v>2</v>
      </c>
      <c r="I6606" s="79">
        <v>-1</v>
      </c>
      <c r="J6606" s="18">
        <f t="shared" si="414"/>
        <v>772.51000000000056</v>
      </c>
      <c r="K6606" s="19" t="str">
        <f t="shared" si="412"/>
        <v>Aug-14</v>
      </c>
      <c r="L6606" s="20">
        <f t="shared" si="415"/>
        <v>6486</v>
      </c>
      <c r="M6606" s="21">
        <f t="shared" si="413"/>
        <v>0.11910422448350301</v>
      </c>
    </row>
    <row r="6607" spans="1:13" x14ac:dyDescent="0.3">
      <c r="A6607" s="129">
        <v>41852</v>
      </c>
      <c r="B6607" s="126" t="s">
        <v>123</v>
      </c>
      <c r="C6607" s="125">
        <v>17.350000000000001</v>
      </c>
      <c r="D6607" s="87" t="s">
        <v>31</v>
      </c>
      <c r="E6607" s="126" t="s">
        <v>9047</v>
      </c>
      <c r="F6607" s="127">
        <v>4.33</v>
      </c>
      <c r="G6607" s="70">
        <v>1</v>
      </c>
      <c r="H6607" s="69" t="s">
        <v>6103</v>
      </c>
      <c r="I6607" s="79">
        <v>-1</v>
      </c>
      <c r="J6607" s="18">
        <f t="shared" si="414"/>
        <v>771.51000000000056</v>
      </c>
      <c r="K6607" s="19" t="str">
        <f t="shared" si="412"/>
        <v>Aug-14</v>
      </c>
      <c r="L6607" s="20">
        <f t="shared" si="415"/>
        <v>6487</v>
      </c>
      <c r="M6607" s="21">
        <f t="shared" si="413"/>
        <v>0.11893170957299222</v>
      </c>
    </row>
    <row r="6608" spans="1:13" x14ac:dyDescent="0.3">
      <c r="A6608" s="128">
        <v>41852</v>
      </c>
      <c r="B6608" s="87" t="s">
        <v>52</v>
      </c>
      <c r="C6608" s="114">
        <v>18.25</v>
      </c>
      <c r="D6608" s="87" t="s">
        <v>31</v>
      </c>
      <c r="E6608" s="87" t="s">
        <v>9106</v>
      </c>
      <c r="F6608" s="114">
        <v>6</v>
      </c>
      <c r="G6608" s="70">
        <v>1</v>
      </c>
      <c r="H6608" s="71" t="s">
        <v>6518</v>
      </c>
      <c r="I6608" s="63">
        <v>-1</v>
      </c>
      <c r="J6608" s="18">
        <f t="shared" si="414"/>
        <v>770.51000000000056</v>
      </c>
      <c r="K6608" s="19" t="str">
        <f t="shared" si="412"/>
        <v>Aug-14</v>
      </c>
      <c r="L6608" s="20">
        <f t="shared" si="415"/>
        <v>6488</v>
      </c>
      <c r="M6608" s="21">
        <f t="shared" si="413"/>
        <v>0.11875924784217025</v>
      </c>
    </row>
    <row r="6609" spans="1:13" x14ac:dyDescent="0.3">
      <c r="A6609" s="128">
        <v>41852</v>
      </c>
      <c r="B6609" s="87" t="s">
        <v>97</v>
      </c>
      <c r="C6609" s="114">
        <v>19.2</v>
      </c>
      <c r="D6609" s="87" t="s">
        <v>31</v>
      </c>
      <c r="E6609" s="87" t="s">
        <v>8922</v>
      </c>
      <c r="F6609" s="114">
        <v>6</v>
      </c>
      <c r="G6609" s="70">
        <v>1</v>
      </c>
      <c r="H6609" s="71" t="s">
        <v>6526</v>
      </c>
      <c r="I6609" s="63">
        <v>5</v>
      </c>
      <c r="J6609" s="18">
        <f t="shared" si="414"/>
        <v>775.51000000000056</v>
      </c>
      <c r="K6609" s="19" t="str">
        <f t="shared" si="412"/>
        <v>Aug-14</v>
      </c>
      <c r="L6609" s="20">
        <f t="shared" si="415"/>
        <v>6489</v>
      </c>
      <c r="M6609" s="21">
        <f t="shared" si="413"/>
        <v>0.11951148096779174</v>
      </c>
    </row>
    <row r="6610" spans="1:13" x14ac:dyDescent="0.3">
      <c r="A6610" s="128">
        <v>41852</v>
      </c>
      <c r="B6610" s="87" t="s">
        <v>97</v>
      </c>
      <c r="C6610" s="114">
        <v>20.2</v>
      </c>
      <c r="D6610" s="87" t="s">
        <v>31</v>
      </c>
      <c r="E6610" s="87" t="s">
        <v>2031</v>
      </c>
      <c r="F6610" s="114">
        <v>5.5</v>
      </c>
      <c r="G6610" s="70">
        <v>1</v>
      </c>
      <c r="H6610" s="71" t="s">
        <v>6526</v>
      </c>
      <c r="I6610" s="63">
        <v>4.5</v>
      </c>
      <c r="J6610" s="18">
        <f t="shared" si="414"/>
        <v>780.01000000000056</v>
      </c>
      <c r="K6610" s="19" t="str">
        <f t="shared" si="412"/>
        <v>Aug-14</v>
      </c>
      <c r="L6610" s="20">
        <f t="shared" si="415"/>
        <v>6490</v>
      </c>
      <c r="M6610" s="21">
        <f t="shared" si="413"/>
        <v>0.12018644067796619</v>
      </c>
    </row>
    <row r="6611" spans="1:13" x14ac:dyDescent="0.3">
      <c r="A6611" s="112">
        <v>41853</v>
      </c>
      <c r="B6611" s="87" t="s">
        <v>52</v>
      </c>
      <c r="C6611" s="102">
        <v>0.59722222222222221</v>
      </c>
      <c r="D6611" s="87" t="s">
        <v>31</v>
      </c>
      <c r="E6611" s="87" t="s">
        <v>2219</v>
      </c>
      <c r="F6611" s="113">
        <v>2.88</v>
      </c>
      <c r="G6611" s="88">
        <v>1</v>
      </c>
      <c r="H6611" s="87" t="s">
        <v>33</v>
      </c>
      <c r="I6611" s="23">
        <v>-1</v>
      </c>
      <c r="J6611" s="18">
        <f t="shared" si="414"/>
        <v>779.01000000000056</v>
      </c>
      <c r="K6611" s="19" t="str">
        <f t="shared" si="412"/>
        <v>Aug-14</v>
      </c>
      <c r="L6611" s="20">
        <f t="shared" si="415"/>
        <v>6491</v>
      </c>
      <c r="M6611" s="21">
        <f t="shared" si="413"/>
        <v>0.12001386535202596</v>
      </c>
    </row>
    <row r="6612" spans="1:13" x14ac:dyDescent="0.3">
      <c r="A6612" s="112">
        <v>41853</v>
      </c>
      <c r="B6612" s="87" t="s">
        <v>52</v>
      </c>
      <c r="C6612" s="102">
        <v>0.62152777777777779</v>
      </c>
      <c r="D6612" s="87" t="s">
        <v>31</v>
      </c>
      <c r="E6612" s="87" t="s">
        <v>2167</v>
      </c>
      <c r="F6612" s="113">
        <v>3.5</v>
      </c>
      <c r="G6612" s="88">
        <v>1</v>
      </c>
      <c r="H6612" s="87" t="s">
        <v>33</v>
      </c>
      <c r="I6612" s="23">
        <v>-1</v>
      </c>
      <c r="J6612" s="18">
        <f t="shared" si="414"/>
        <v>778.01000000000056</v>
      </c>
      <c r="K6612" s="19" t="str">
        <f t="shared" si="412"/>
        <v>Aug-14</v>
      </c>
      <c r="L6612" s="20">
        <f t="shared" si="415"/>
        <v>6492</v>
      </c>
      <c r="M6612" s="21">
        <f t="shared" si="413"/>
        <v>0.11984134319162054</v>
      </c>
    </row>
    <row r="6613" spans="1:13" x14ac:dyDescent="0.3">
      <c r="A6613" s="112">
        <v>41853</v>
      </c>
      <c r="B6613" s="87" t="s">
        <v>149</v>
      </c>
      <c r="C6613" s="102">
        <v>0.62847222222222221</v>
      </c>
      <c r="D6613" s="87" t="s">
        <v>31</v>
      </c>
      <c r="E6613" s="87" t="s">
        <v>2220</v>
      </c>
      <c r="F6613" s="113">
        <v>3.75</v>
      </c>
      <c r="G6613" s="88">
        <v>1</v>
      </c>
      <c r="H6613" s="87" t="s">
        <v>33</v>
      </c>
      <c r="I6613" s="23">
        <v>-1</v>
      </c>
      <c r="J6613" s="18">
        <f t="shared" si="414"/>
        <v>777.01000000000056</v>
      </c>
      <c r="K6613" s="19" t="str">
        <f t="shared" si="412"/>
        <v>Aug-14</v>
      </c>
      <c r="L6613" s="20">
        <f t="shared" si="415"/>
        <v>6493</v>
      </c>
      <c r="M6613" s="21">
        <f t="shared" si="413"/>
        <v>0.11966887417218551</v>
      </c>
    </row>
    <row r="6614" spans="1:13" x14ac:dyDescent="0.3">
      <c r="A6614" s="112">
        <v>41853</v>
      </c>
      <c r="B6614" s="87" t="s">
        <v>29</v>
      </c>
      <c r="C6614" s="102">
        <v>0.72916666666666663</v>
      </c>
      <c r="D6614" s="87" t="s">
        <v>31</v>
      </c>
      <c r="E6614" s="87" t="s">
        <v>2221</v>
      </c>
      <c r="F6614" s="113">
        <v>4</v>
      </c>
      <c r="G6614" s="88">
        <v>1</v>
      </c>
      <c r="H6614" s="87" t="s">
        <v>42</v>
      </c>
      <c r="I6614" s="23">
        <v>3</v>
      </c>
      <c r="J6614" s="18">
        <f t="shared" si="414"/>
        <v>780.01000000000056</v>
      </c>
      <c r="K6614" s="19" t="str">
        <f t="shared" si="412"/>
        <v>Aug-14</v>
      </c>
      <c r="L6614" s="20">
        <f t="shared" si="415"/>
        <v>6494</v>
      </c>
      <c r="M6614" s="21">
        <f t="shared" si="413"/>
        <v>0.12011241145672938</v>
      </c>
    </row>
    <row r="6615" spans="1:13" x14ac:dyDescent="0.3">
      <c r="A6615" s="112">
        <v>41853</v>
      </c>
      <c r="B6615" s="87" t="s">
        <v>134</v>
      </c>
      <c r="C6615" s="102">
        <v>0.80208333333333337</v>
      </c>
      <c r="D6615" s="87" t="s">
        <v>31</v>
      </c>
      <c r="E6615" s="87" t="s">
        <v>2222</v>
      </c>
      <c r="F6615" s="113">
        <v>4</v>
      </c>
      <c r="G6615" s="88">
        <v>1</v>
      </c>
      <c r="H6615" s="87" t="s">
        <v>42</v>
      </c>
      <c r="I6615" s="23">
        <v>3</v>
      </c>
      <c r="J6615" s="18">
        <f t="shared" si="414"/>
        <v>783.01000000000056</v>
      </c>
      <c r="K6615" s="19" t="str">
        <f t="shared" si="412"/>
        <v>Aug-14</v>
      </c>
      <c r="L6615" s="20">
        <f t="shared" si="415"/>
        <v>6495</v>
      </c>
      <c r="M6615" s="21">
        <f t="shared" si="413"/>
        <v>0.12055581216320255</v>
      </c>
    </row>
    <row r="6616" spans="1:13" x14ac:dyDescent="0.3">
      <c r="A6616" s="112">
        <v>41853</v>
      </c>
      <c r="B6616" s="87" t="s">
        <v>134</v>
      </c>
      <c r="C6616" s="102">
        <v>0.82291666666666663</v>
      </c>
      <c r="D6616" s="87" t="s">
        <v>31</v>
      </c>
      <c r="E6616" s="87" t="s">
        <v>588</v>
      </c>
      <c r="F6616" s="113">
        <v>4</v>
      </c>
      <c r="G6616" s="88">
        <v>1</v>
      </c>
      <c r="H6616" s="87" t="s">
        <v>42</v>
      </c>
      <c r="I6616" s="23">
        <v>2.4</v>
      </c>
      <c r="J6616" s="18">
        <f t="shared" si="414"/>
        <v>785.41000000000054</v>
      </c>
      <c r="K6616" s="19" t="str">
        <f t="shared" si="412"/>
        <v>Aug-14</v>
      </c>
      <c r="L6616" s="20">
        <f t="shared" si="415"/>
        <v>6496</v>
      </c>
      <c r="M6616" s="21">
        <f t="shared" si="413"/>
        <v>0.12090671182266018</v>
      </c>
    </row>
    <row r="6617" spans="1:13" x14ac:dyDescent="0.3">
      <c r="A6617" s="129">
        <v>41853</v>
      </c>
      <c r="B6617" s="126" t="s">
        <v>141</v>
      </c>
      <c r="C6617" s="125">
        <v>15.5</v>
      </c>
      <c r="D6617" s="87" t="s">
        <v>31</v>
      </c>
      <c r="E6617" s="126" t="s">
        <v>2107</v>
      </c>
      <c r="F6617" s="127">
        <v>5.5</v>
      </c>
      <c r="G6617" s="70">
        <v>1</v>
      </c>
      <c r="H6617" s="69">
        <v>5</v>
      </c>
      <c r="I6617" s="79">
        <v>-1</v>
      </c>
      <c r="J6617" s="18">
        <f t="shared" si="414"/>
        <v>784.41000000000054</v>
      </c>
      <c r="K6617" s="19" t="str">
        <f t="shared" si="412"/>
        <v>Aug-14</v>
      </c>
      <c r="L6617" s="20">
        <f t="shared" si="415"/>
        <v>6497</v>
      </c>
      <c r="M6617" s="21">
        <f t="shared" si="413"/>
        <v>0.12073418500846553</v>
      </c>
    </row>
    <row r="6618" spans="1:13" x14ac:dyDescent="0.3">
      <c r="A6618" s="129">
        <v>41853</v>
      </c>
      <c r="B6618" s="126" t="s">
        <v>141</v>
      </c>
      <c r="C6618" s="125">
        <v>17.350000000000001</v>
      </c>
      <c r="D6618" s="87" t="s">
        <v>31</v>
      </c>
      <c r="E6618" s="126" t="s">
        <v>9109</v>
      </c>
      <c r="F6618" s="127">
        <v>5.5</v>
      </c>
      <c r="G6618" s="70">
        <v>1</v>
      </c>
      <c r="H6618" s="69">
        <v>3</v>
      </c>
      <c r="I6618" s="79">
        <v>-1</v>
      </c>
      <c r="J6618" s="18">
        <f t="shared" si="414"/>
        <v>783.41000000000054</v>
      </c>
      <c r="K6618" s="19" t="str">
        <f t="shared" si="412"/>
        <v>Aug-14</v>
      </c>
      <c r="L6618" s="20">
        <f t="shared" si="415"/>
        <v>6498</v>
      </c>
      <c r="M6618" s="21">
        <f t="shared" si="413"/>
        <v>0.1205617112957834</v>
      </c>
    </row>
    <row r="6619" spans="1:13" x14ac:dyDescent="0.3">
      <c r="A6619" s="128">
        <v>41853</v>
      </c>
      <c r="B6619" s="87" t="s">
        <v>134</v>
      </c>
      <c r="C6619" s="114">
        <v>18.149999999999999</v>
      </c>
      <c r="D6619" s="87" t="s">
        <v>31</v>
      </c>
      <c r="E6619" s="87" t="s">
        <v>9108</v>
      </c>
      <c r="F6619" s="114">
        <v>4.5</v>
      </c>
      <c r="G6619" s="70">
        <v>1</v>
      </c>
      <c r="H6619" s="71" t="s">
        <v>6512</v>
      </c>
      <c r="I6619" s="63">
        <v>-1</v>
      </c>
      <c r="J6619" s="18">
        <f t="shared" si="414"/>
        <v>782.41000000000054</v>
      </c>
      <c r="K6619" s="19" t="str">
        <f t="shared" si="412"/>
        <v>Aug-14</v>
      </c>
      <c r="L6619" s="20">
        <f t="shared" si="415"/>
        <v>6499</v>
      </c>
      <c r="M6619" s="21">
        <f t="shared" si="413"/>
        <v>0.12038929066010164</v>
      </c>
    </row>
    <row r="6620" spans="1:13" x14ac:dyDescent="0.3">
      <c r="A6620" s="128">
        <v>41853</v>
      </c>
      <c r="B6620" s="87" t="s">
        <v>29</v>
      </c>
      <c r="C6620" s="114">
        <v>19</v>
      </c>
      <c r="D6620" s="87" t="s">
        <v>31</v>
      </c>
      <c r="E6620" s="87" t="s">
        <v>6973</v>
      </c>
      <c r="F6620" s="114">
        <v>5.5</v>
      </c>
      <c r="G6620" s="70">
        <v>1</v>
      </c>
      <c r="H6620" s="71" t="s">
        <v>6512</v>
      </c>
      <c r="I6620" s="63">
        <v>-1</v>
      </c>
      <c r="J6620" s="18">
        <f t="shared" si="414"/>
        <v>781.41000000000054</v>
      </c>
      <c r="K6620" s="19" t="str">
        <f t="shared" si="412"/>
        <v>Aug-14</v>
      </c>
      <c r="L6620" s="20">
        <f t="shared" si="415"/>
        <v>6500</v>
      </c>
      <c r="M6620" s="21">
        <f t="shared" si="413"/>
        <v>0.12021692307692317</v>
      </c>
    </row>
    <row r="6621" spans="1:13" x14ac:dyDescent="0.3">
      <c r="A6621" s="128">
        <v>41853</v>
      </c>
      <c r="B6621" s="87" t="s">
        <v>134</v>
      </c>
      <c r="C6621" s="114">
        <v>20.149999999999999</v>
      </c>
      <c r="D6621" s="87" t="s">
        <v>31</v>
      </c>
      <c r="E6621" s="87" t="s">
        <v>9065</v>
      </c>
      <c r="F6621" s="114">
        <v>6</v>
      </c>
      <c r="G6621" s="70">
        <v>1</v>
      </c>
      <c r="H6621" s="71" t="s">
        <v>6518</v>
      </c>
      <c r="I6621" s="63">
        <v>-1</v>
      </c>
      <c r="J6621" s="18">
        <f t="shared" si="414"/>
        <v>780.41000000000054</v>
      </c>
      <c r="K6621" s="19" t="str">
        <f t="shared" si="412"/>
        <v>Aug-14</v>
      </c>
      <c r="L6621" s="20">
        <f t="shared" si="415"/>
        <v>6501</v>
      </c>
      <c r="M6621" s="21">
        <f t="shared" si="413"/>
        <v>0.12004460852176596</v>
      </c>
    </row>
    <row r="6622" spans="1:13" x14ac:dyDescent="0.3">
      <c r="A6622" s="128">
        <v>41853</v>
      </c>
      <c r="B6622" s="87" t="s">
        <v>134</v>
      </c>
      <c r="C6622" s="114">
        <v>20.45</v>
      </c>
      <c r="D6622" s="87" t="s">
        <v>31</v>
      </c>
      <c r="E6622" s="87" t="s">
        <v>2310</v>
      </c>
      <c r="F6622" s="114">
        <v>6</v>
      </c>
      <c r="G6622" s="70">
        <v>1</v>
      </c>
      <c r="H6622" s="71" t="s">
        <v>6526</v>
      </c>
      <c r="I6622" s="63">
        <v>2.5</v>
      </c>
      <c r="J6622" s="18">
        <f t="shared" si="414"/>
        <v>782.91000000000054</v>
      </c>
      <c r="K6622" s="19" t="str">
        <f t="shared" si="412"/>
        <v>Aug-14</v>
      </c>
      <c r="L6622" s="20">
        <f t="shared" si="415"/>
        <v>6502</v>
      </c>
      <c r="M6622" s="21">
        <f t="shared" si="413"/>
        <v>0.1204106428791142</v>
      </c>
    </row>
    <row r="6623" spans="1:13" x14ac:dyDescent="0.3">
      <c r="A6623" s="112">
        <v>41855</v>
      </c>
      <c r="B6623" s="87" t="s">
        <v>135</v>
      </c>
      <c r="C6623" s="102">
        <v>0.60416666666666663</v>
      </c>
      <c r="D6623" s="87" t="s">
        <v>31</v>
      </c>
      <c r="E6623" s="87" t="s">
        <v>2223</v>
      </c>
      <c r="F6623" s="113">
        <v>4</v>
      </c>
      <c r="G6623" s="88">
        <v>1</v>
      </c>
      <c r="H6623" s="87" t="s">
        <v>33</v>
      </c>
      <c r="I6623" s="23">
        <v>-1</v>
      </c>
      <c r="J6623" s="18">
        <f t="shared" si="414"/>
        <v>781.91000000000054</v>
      </c>
      <c r="K6623" s="19" t="str">
        <f t="shared" si="412"/>
        <v>Aug-14</v>
      </c>
      <c r="L6623" s="20">
        <f t="shared" si="415"/>
        <v>6503</v>
      </c>
      <c r="M6623" s="21">
        <f t="shared" si="413"/>
        <v>0.12023835153006313</v>
      </c>
    </row>
    <row r="6624" spans="1:13" x14ac:dyDescent="0.3">
      <c r="A6624" s="112">
        <v>41855</v>
      </c>
      <c r="B6624" s="87" t="s">
        <v>135</v>
      </c>
      <c r="C6624" s="102">
        <v>0.625</v>
      </c>
      <c r="D6624" s="87" t="s">
        <v>31</v>
      </c>
      <c r="E6624" s="87" t="s">
        <v>634</v>
      </c>
      <c r="F6624" s="113">
        <v>3</v>
      </c>
      <c r="G6624" s="88">
        <v>1</v>
      </c>
      <c r="H6624" s="87" t="s">
        <v>33</v>
      </c>
      <c r="I6624" s="23">
        <v>-1</v>
      </c>
      <c r="J6624" s="18">
        <f t="shared" si="414"/>
        <v>780.91000000000054</v>
      </c>
      <c r="K6624" s="19" t="str">
        <f t="shared" si="412"/>
        <v>Aug-14</v>
      </c>
      <c r="L6624" s="20">
        <f t="shared" si="415"/>
        <v>6504</v>
      </c>
      <c r="M6624" s="21">
        <f t="shared" si="413"/>
        <v>0.12006611316113169</v>
      </c>
    </row>
    <row r="6625" spans="1:13" x14ac:dyDescent="0.3">
      <c r="A6625" s="112">
        <v>41855</v>
      </c>
      <c r="B6625" s="87" t="s">
        <v>59</v>
      </c>
      <c r="C6625" s="102">
        <v>0.77083333333333337</v>
      </c>
      <c r="D6625" s="87" t="s">
        <v>31</v>
      </c>
      <c r="E6625" s="87" t="s">
        <v>2224</v>
      </c>
      <c r="F6625" s="113">
        <v>4</v>
      </c>
      <c r="G6625" s="88">
        <v>1</v>
      </c>
      <c r="H6625" s="87" t="s">
        <v>42</v>
      </c>
      <c r="I6625" s="23">
        <v>3.33</v>
      </c>
      <c r="J6625" s="18">
        <f t="shared" si="414"/>
        <v>784.24000000000058</v>
      </c>
      <c r="K6625" s="19" t="str">
        <f t="shared" si="412"/>
        <v>Aug-14</v>
      </c>
      <c r="L6625" s="20">
        <f t="shared" si="415"/>
        <v>6505</v>
      </c>
      <c r="M6625" s="21">
        <f t="shared" si="413"/>
        <v>0.12055956956187557</v>
      </c>
    </row>
    <row r="6626" spans="1:13" x14ac:dyDescent="0.3">
      <c r="A6626" s="129">
        <v>41855</v>
      </c>
      <c r="B6626" s="126" t="s">
        <v>135</v>
      </c>
      <c r="C6626" s="125">
        <v>14</v>
      </c>
      <c r="D6626" s="87" t="s">
        <v>31</v>
      </c>
      <c r="E6626" s="126" t="s">
        <v>9113</v>
      </c>
      <c r="F6626" s="127">
        <v>5</v>
      </c>
      <c r="G6626" s="70">
        <v>1</v>
      </c>
      <c r="H6626" s="69">
        <v>4</v>
      </c>
      <c r="I6626" s="79">
        <v>-1</v>
      </c>
      <c r="J6626" s="18">
        <f t="shared" si="414"/>
        <v>783.24000000000058</v>
      </c>
      <c r="K6626" s="19" t="str">
        <f t="shared" si="412"/>
        <v>Aug-14</v>
      </c>
      <c r="L6626" s="20">
        <f t="shared" si="415"/>
        <v>6506</v>
      </c>
      <c r="M6626" s="21">
        <f t="shared" si="413"/>
        <v>0.12038733476790664</v>
      </c>
    </row>
    <row r="6627" spans="1:13" x14ac:dyDescent="0.3">
      <c r="A6627" s="129">
        <v>41855</v>
      </c>
      <c r="B6627" s="126" t="s">
        <v>43</v>
      </c>
      <c r="C6627" s="125">
        <v>14.45</v>
      </c>
      <c r="D6627" s="87" t="s">
        <v>31</v>
      </c>
      <c r="E6627" s="126" t="s">
        <v>9114</v>
      </c>
      <c r="F6627" s="127">
        <v>5.5</v>
      </c>
      <c r="G6627" s="70">
        <v>1</v>
      </c>
      <c r="H6627" s="69">
        <v>4</v>
      </c>
      <c r="I6627" s="79">
        <v>-1</v>
      </c>
      <c r="J6627" s="18">
        <f t="shared" si="414"/>
        <v>782.24000000000058</v>
      </c>
      <c r="K6627" s="19" t="str">
        <f t="shared" si="412"/>
        <v>Aug-14</v>
      </c>
      <c r="L6627" s="20">
        <f t="shared" si="415"/>
        <v>6507</v>
      </c>
      <c r="M6627" s="21">
        <f t="shared" si="413"/>
        <v>0.12021515291224844</v>
      </c>
    </row>
    <row r="6628" spans="1:13" x14ac:dyDescent="0.3">
      <c r="A6628" s="129">
        <v>41855</v>
      </c>
      <c r="B6628" s="126" t="s">
        <v>43</v>
      </c>
      <c r="C6628" s="125">
        <v>16.149999999999999</v>
      </c>
      <c r="D6628" s="87" t="s">
        <v>31</v>
      </c>
      <c r="E6628" s="126" t="s">
        <v>9115</v>
      </c>
      <c r="F6628" s="127">
        <v>5</v>
      </c>
      <c r="G6628" s="70">
        <v>1</v>
      </c>
      <c r="H6628" s="69">
        <v>3</v>
      </c>
      <c r="I6628" s="79">
        <v>-1</v>
      </c>
      <c r="J6628" s="18">
        <f t="shared" si="414"/>
        <v>781.24000000000058</v>
      </c>
      <c r="K6628" s="19" t="str">
        <f t="shared" si="412"/>
        <v>Aug-14</v>
      </c>
      <c r="L6628" s="20">
        <f t="shared" si="415"/>
        <v>6508</v>
      </c>
      <c r="M6628" s="21">
        <f t="shared" si="413"/>
        <v>0.12004302397049793</v>
      </c>
    </row>
    <row r="6629" spans="1:13" x14ac:dyDescent="0.3">
      <c r="A6629" s="129">
        <v>41855</v>
      </c>
      <c r="B6629" s="126" t="s">
        <v>43</v>
      </c>
      <c r="C6629" s="125">
        <v>16.45</v>
      </c>
      <c r="D6629" s="87" t="s">
        <v>31</v>
      </c>
      <c r="E6629" s="126" t="s">
        <v>9116</v>
      </c>
      <c r="F6629" s="127">
        <v>4.5</v>
      </c>
      <c r="G6629" s="70">
        <v>1</v>
      </c>
      <c r="H6629" s="69">
        <v>1</v>
      </c>
      <c r="I6629" s="79">
        <v>3.5</v>
      </c>
      <c r="J6629" s="18">
        <f t="shared" si="414"/>
        <v>784.74000000000058</v>
      </c>
      <c r="K6629" s="19" t="str">
        <f t="shared" si="412"/>
        <v>Aug-14</v>
      </c>
      <c r="L6629" s="20">
        <f t="shared" si="415"/>
        <v>6509</v>
      </c>
      <c r="M6629" s="21">
        <f t="shared" si="413"/>
        <v>0.12056229835612238</v>
      </c>
    </row>
    <row r="6630" spans="1:13" x14ac:dyDescent="0.3">
      <c r="A6630" s="128">
        <v>41855</v>
      </c>
      <c r="B6630" s="87" t="s">
        <v>69</v>
      </c>
      <c r="C6630" s="114">
        <v>17.45</v>
      </c>
      <c r="D6630" s="87" t="s">
        <v>31</v>
      </c>
      <c r="E6630" s="87" t="s">
        <v>9110</v>
      </c>
      <c r="F6630" s="114">
        <v>5.5</v>
      </c>
      <c r="G6630" s="70">
        <v>1</v>
      </c>
      <c r="H6630" s="71" t="s">
        <v>6518</v>
      </c>
      <c r="I6630" s="63">
        <v>-1</v>
      </c>
      <c r="J6630" s="18">
        <f t="shared" si="414"/>
        <v>783.74000000000058</v>
      </c>
      <c r="K6630" s="19" t="str">
        <f t="shared" si="412"/>
        <v>Aug-14</v>
      </c>
      <c r="L6630" s="20">
        <f t="shared" si="415"/>
        <v>6510</v>
      </c>
      <c r="M6630" s="21">
        <f t="shared" si="413"/>
        <v>0.12039016897081423</v>
      </c>
    </row>
    <row r="6631" spans="1:13" x14ac:dyDescent="0.3">
      <c r="A6631" s="128">
        <v>41855</v>
      </c>
      <c r="B6631" s="87" t="s">
        <v>69</v>
      </c>
      <c r="C6631" s="114">
        <v>18.45</v>
      </c>
      <c r="D6631" s="87" t="s">
        <v>31</v>
      </c>
      <c r="E6631" s="87" t="s">
        <v>6812</v>
      </c>
      <c r="F6631" s="114">
        <v>6</v>
      </c>
      <c r="G6631" s="70">
        <v>1</v>
      </c>
      <c r="H6631" s="71" t="s">
        <v>6512</v>
      </c>
      <c r="I6631" s="63">
        <v>-1</v>
      </c>
      <c r="J6631" s="18">
        <f t="shared" si="414"/>
        <v>782.74000000000058</v>
      </c>
      <c r="K6631" s="19" t="str">
        <f t="shared" si="412"/>
        <v>Aug-14</v>
      </c>
      <c r="L6631" s="20">
        <f t="shared" si="415"/>
        <v>6511</v>
      </c>
      <c r="M6631" s="21">
        <f t="shared" si="413"/>
        <v>0.12021809245891577</v>
      </c>
    </row>
    <row r="6632" spans="1:13" x14ac:dyDescent="0.3">
      <c r="A6632" s="128">
        <v>41855</v>
      </c>
      <c r="B6632" s="87" t="s">
        <v>59</v>
      </c>
      <c r="C6632" s="114">
        <v>19.3</v>
      </c>
      <c r="D6632" s="87" t="s">
        <v>31</v>
      </c>
      <c r="E6632" s="87" t="s">
        <v>9111</v>
      </c>
      <c r="F6632" s="114">
        <v>5.5</v>
      </c>
      <c r="G6632" s="70">
        <v>1</v>
      </c>
      <c r="H6632" s="71" t="s">
        <v>6512</v>
      </c>
      <c r="I6632" s="63">
        <v>-1</v>
      </c>
      <c r="J6632" s="18">
        <f t="shared" si="414"/>
        <v>781.74000000000058</v>
      </c>
      <c r="K6632" s="19" t="str">
        <f t="shared" si="412"/>
        <v>Aug-14</v>
      </c>
      <c r="L6632" s="20">
        <f t="shared" si="415"/>
        <v>6512</v>
      </c>
      <c r="M6632" s="21">
        <f t="shared" si="413"/>
        <v>0.12004606879606888</v>
      </c>
    </row>
    <row r="6633" spans="1:13" x14ac:dyDescent="0.3">
      <c r="A6633" s="128">
        <v>41855</v>
      </c>
      <c r="B6633" s="87" t="s">
        <v>59</v>
      </c>
      <c r="C6633" s="114">
        <v>20.3</v>
      </c>
      <c r="D6633" s="87" t="s">
        <v>31</v>
      </c>
      <c r="E6633" s="87" t="s">
        <v>9112</v>
      </c>
      <c r="F6633" s="114">
        <v>6</v>
      </c>
      <c r="G6633" s="70">
        <v>1</v>
      </c>
      <c r="H6633" s="71" t="s">
        <v>6512</v>
      </c>
      <c r="I6633" s="63">
        <v>-1</v>
      </c>
      <c r="J6633" s="18">
        <f t="shared" si="414"/>
        <v>780.74000000000058</v>
      </c>
      <c r="K6633" s="19" t="str">
        <f t="shared" si="412"/>
        <v>Aug-14</v>
      </c>
      <c r="L6633" s="20">
        <f t="shared" si="415"/>
        <v>6513</v>
      </c>
      <c r="M6633" s="21">
        <f t="shared" si="413"/>
        <v>0.11987409795793039</v>
      </c>
    </row>
    <row r="6634" spans="1:13" x14ac:dyDescent="0.3">
      <c r="A6634" s="112">
        <v>41856</v>
      </c>
      <c r="B6634" s="87" t="s">
        <v>145</v>
      </c>
      <c r="C6634" s="102">
        <v>0.66666666666666663</v>
      </c>
      <c r="D6634" s="87" t="s">
        <v>31</v>
      </c>
      <c r="E6634" s="87" t="s">
        <v>2225</v>
      </c>
      <c r="F6634" s="113">
        <v>3</v>
      </c>
      <c r="G6634" s="88">
        <v>1</v>
      </c>
      <c r="H6634" s="87" t="s">
        <v>33</v>
      </c>
      <c r="I6634" s="23">
        <v>-1</v>
      </c>
      <c r="J6634" s="18">
        <f t="shared" si="414"/>
        <v>779.74000000000058</v>
      </c>
      <c r="K6634" s="19" t="str">
        <f t="shared" si="412"/>
        <v>Aug-14</v>
      </c>
      <c r="L6634" s="20">
        <f t="shared" si="415"/>
        <v>6514</v>
      </c>
      <c r="M6634" s="21">
        <f t="shared" si="413"/>
        <v>0.11970217992017203</v>
      </c>
    </row>
    <row r="6635" spans="1:13" x14ac:dyDescent="0.3">
      <c r="A6635" s="112">
        <v>41856</v>
      </c>
      <c r="B6635" s="87" t="s">
        <v>135</v>
      </c>
      <c r="C6635" s="102">
        <v>0.76041666666666663</v>
      </c>
      <c r="D6635" s="87" t="s">
        <v>31</v>
      </c>
      <c r="E6635" s="87" t="s">
        <v>2226</v>
      </c>
      <c r="F6635" s="113">
        <v>3.75</v>
      </c>
      <c r="G6635" s="88">
        <v>1</v>
      </c>
      <c r="H6635" s="87" t="s">
        <v>42</v>
      </c>
      <c r="I6635" s="23">
        <v>2.75</v>
      </c>
      <c r="J6635" s="18">
        <f t="shared" si="414"/>
        <v>782.49000000000058</v>
      </c>
      <c r="K6635" s="19" t="str">
        <f t="shared" si="412"/>
        <v>Aug-14</v>
      </c>
      <c r="L6635" s="20">
        <f t="shared" si="415"/>
        <v>6515</v>
      </c>
      <c r="M6635" s="21">
        <f t="shared" si="413"/>
        <v>0.12010590943975451</v>
      </c>
    </row>
    <row r="6636" spans="1:13" x14ac:dyDescent="0.3">
      <c r="A6636" s="129">
        <v>41856</v>
      </c>
      <c r="B6636" s="126" t="s">
        <v>61</v>
      </c>
      <c r="C6636" s="125">
        <v>14.45</v>
      </c>
      <c r="D6636" s="87" t="s">
        <v>31</v>
      </c>
      <c r="E6636" s="126" t="s">
        <v>6672</v>
      </c>
      <c r="F6636" s="127">
        <v>5</v>
      </c>
      <c r="G6636" s="70">
        <v>1</v>
      </c>
      <c r="H6636" s="69">
        <v>1</v>
      </c>
      <c r="I6636" s="79">
        <v>4</v>
      </c>
      <c r="J6636" s="18">
        <f t="shared" si="414"/>
        <v>786.49000000000058</v>
      </c>
      <c r="K6636" s="19" t="str">
        <f t="shared" si="412"/>
        <v>Aug-14</v>
      </c>
      <c r="L6636" s="20">
        <f t="shared" si="415"/>
        <v>6516</v>
      </c>
      <c r="M6636" s="21">
        <f t="shared" si="413"/>
        <v>0.12070135052179259</v>
      </c>
    </row>
    <row r="6637" spans="1:13" x14ac:dyDescent="0.3">
      <c r="A6637" s="129">
        <v>41856</v>
      </c>
      <c r="B6637" s="126" t="s">
        <v>61</v>
      </c>
      <c r="C6637" s="125">
        <v>16.149999999999999</v>
      </c>
      <c r="D6637" s="87" t="s">
        <v>31</v>
      </c>
      <c r="E6637" s="126" t="s">
        <v>9118</v>
      </c>
      <c r="F6637" s="127">
        <v>5</v>
      </c>
      <c r="G6637" s="70">
        <v>1</v>
      </c>
      <c r="H6637" s="69">
        <v>1</v>
      </c>
      <c r="I6637" s="79">
        <v>4</v>
      </c>
      <c r="J6637" s="18">
        <f t="shared" si="414"/>
        <v>790.49000000000058</v>
      </c>
      <c r="K6637" s="19" t="str">
        <f t="shared" si="412"/>
        <v>Aug-14</v>
      </c>
      <c r="L6637" s="20">
        <f t="shared" si="415"/>
        <v>6517</v>
      </c>
      <c r="M6637" s="21">
        <f t="shared" si="413"/>
        <v>0.12129660886911164</v>
      </c>
    </row>
    <row r="6638" spans="1:13" x14ac:dyDescent="0.3">
      <c r="A6638" s="129">
        <v>41856</v>
      </c>
      <c r="B6638" s="126" t="s">
        <v>145</v>
      </c>
      <c r="C6638" s="125">
        <v>16.3</v>
      </c>
      <c r="D6638" s="87" t="s">
        <v>31</v>
      </c>
      <c r="E6638" s="126" t="s">
        <v>2464</v>
      </c>
      <c r="F6638" s="127">
        <v>4.5</v>
      </c>
      <c r="G6638" s="70">
        <v>1</v>
      </c>
      <c r="H6638" s="69">
        <v>2</v>
      </c>
      <c r="I6638" s="79">
        <v>-1</v>
      </c>
      <c r="J6638" s="18">
        <f t="shared" si="414"/>
        <v>789.49000000000058</v>
      </c>
      <c r="K6638" s="19" t="str">
        <f t="shared" si="412"/>
        <v>Aug-14</v>
      </c>
      <c r="L6638" s="20">
        <f t="shared" si="415"/>
        <v>6518</v>
      </c>
      <c r="M6638" s="21">
        <f t="shared" si="413"/>
        <v>0.12112457809143919</v>
      </c>
    </row>
    <row r="6639" spans="1:13" x14ac:dyDescent="0.3">
      <c r="A6639" s="128">
        <v>41856</v>
      </c>
      <c r="B6639" s="87" t="s">
        <v>43</v>
      </c>
      <c r="C6639" s="114">
        <v>19</v>
      </c>
      <c r="D6639" s="87" t="s">
        <v>31</v>
      </c>
      <c r="E6639" s="87" t="s">
        <v>1954</v>
      </c>
      <c r="F6639" s="114">
        <v>4.5</v>
      </c>
      <c r="G6639" s="70">
        <v>1</v>
      </c>
      <c r="H6639" s="71" t="s">
        <v>6512</v>
      </c>
      <c r="I6639" s="63">
        <v>-1</v>
      </c>
      <c r="J6639" s="18">
        <f t="shared" si="414"/>
        <v>788.49000000000058</v>
      </c>
      <c r="K6639" s="19" t="str">
        <f t="shared" si="412"/>
        <v>Aug-14</v>
      </c>
      <c r="L6639" s="20">
        <f t="shared" si="415"/>
        <v>6519</v>
      </c>
      <c r="M6639" s="21">
        <f t="shared" si="413"/>
        <v>0.12095260009203875</v>
      </c>
    </row>
    <row r="6640" spans="1:13" x14ac:dyDescent="0.3">
      <c r="A6640" s="128">
        <v>41856</v>
      </c>
      <c r="B6640" s="87" t="s">
        <v>135</v>
      </c>
      <c r="C6640" s="114">
        <v>19.149999999999999</v>
      </c>
      <c r="D6640" s="87" t="s">
        <v>31</v>
      </c>
      <c r="E6640" s="87" t="s">
        <v>9117</v>
      </c>
      <c r="F6640" s="114">
        <v>5.5</v>
      </c>
      <c r="G6640" s="70">
        <v>1</v>
      </c>
      <c r="H6640" s="71" t="s">
        <v>6512</v>
      </c>
      <c r="I6640" s="63">
        <v>-1</v>
      </c>
      <c r="J6640" s="18">
        <f t="shared" si="414"/>
        <v>787.49000000000058</v>
      </c>
      <c r="K6640" s="19" t="str">
        <f t="shared" si="412"/>
        <v>Aug-14</v>
      </c>
      <c r="L6640" s="20">
        <f t="shared" si="415"/>
        <v>6520</v>
      </c>
      <c r="M6640" s="21">
        <f t="shared" si="413"/>
        <v>0.12078067484662586</v>
      </c>
    </row>
    <row r="6641" spans="1:13" x14ac:dyDescent="0.3">
      <c r="A6641" s="128">
        <v>41856</v>
      </c>
      <c r="B6641" s="87" t="s">
        <v>135</v>
      </c>
      <c r="C6641" s="114">
        <v>19.45</v>
      </c>
      <c r="D6641" s="87" t="s">
        <v>31</v>
      </c>
      <c r="E6641" s="87" t="s">
        <v>3843</v>
      </c>
      <c r="F6641" s="114">
        <v>6</v>
      </c>
      <c r="G6641" s="70">
        <v>0</v>
      </c>
      <c r="H6641" s="71" t="s">
        <v>6111</v>
      </c>
      <c r="I6641" s="63">
        <v>0</v>
      </c>
      <c r="J6641" s="18">
        <f t="shared" si="414"/>
        <v>787.49000000000058</v>
      </c>
      <c r="K6641" s="19" t="str">
        <f t="shared" si="412"/>
        <v>Aug-14</v>
      </c>
      <c r="L6641" s="20">
        <f t="shared" si="415"/>
        <v>6520</v>
      </c>
      <c r="M6641" s="21">
        <f t="shared" si="413"/>
        <v>0.12078067484662586</v>
      </c>
    </row>
    <row r="6642" spans="1:13" x14ac:dyDescent="0.3">
      <c r="A6642" s="128">
        <v>41856</v>
      </c>
      <c r="B6642" s="87" t="s">
        <v>135</v>
      </c>
      <c r="C6642" s="114">
        <v>20.149999999999999</v>
      </c>
      <c r="D6642" s="87" t="s">
        <v>31</v>
      </c>
      <c r="E6642" s="87" t="s">
        <v>208</v>
      </c>
      <c r="F6642" s="114">
        <v>4.5</v>
      </c>
      <c r="G6642" s="70">
        <v>1</v>
      </c>
      <c r="H6642" s="71" t="s">
        <v>6526</v>
      </c>
      <c r="I6642" s="63">
        <v>3.5</v>
      </c>
      <c r="J6642" s="18">
        <f t="shared" si="414"/>
        <v>790.99000000000058</v>
      </c>
      <c r="K6642" s="19" t="str">
        <f t="shared" si="412"/>
        <v>Aug-14</v>
      </c>
      <c r="L6642" s="20">
        <f t="shared" si="415"/>
        <v>6521</v>
      </c>
      <c r="M6642" s="21">
        <f t="shared" si="413"/>
        <v>0.1212988805397946</v>
      </c>
    </row>
    <row r="6643" spans="1:13" x14ac:dyDescent="0.3">
      <c r="A6643" s="112">
        <v>41857</v>
      </c>
      <c r="B6643" s="87" t="s">
        <v>29</v>
      </c>
      <c r="C6643" s="102">
        <v>0.60416666666666663</v>
      </c>
      <c r="D6643" s="87" t="s">
        <v>31</v>
      </c>
      <c r="E6643" s="87" t="s">
        <v>2227</v>
      </c>
      <c r="F6643" s="113">
        <v>3.75</v>
      </c>
      <c r="G6643" s="88">
        <v>1</v>
      </c>
      <c r="H6643" s="87" t="s">
        <v>33</v>
      </c>
      <c r="I6643" s="23">
        <v>-1</v>
      </c>
      <c r="J6643" s="18">
        <f t="shared" si="414"/>
        <v>789.99000000000058</v>
      </c>
      <c r="K6643" s="19" t="str">
        <f t="shared" si="412"/>
        <v>Aug-14</v>
      </c>
      <c r="L6643" s="20">
        <f t="shared" si="415"/>
        <v>6522</v>
      </c>
      <c r="M6643" s="21">
        <f t="shared" si="413"/>
        <v>0.12112695492180321</v>
      </c>
    </row>
    <row r="6644" spans="1:13" x14ac:dyDescent="0.3">
      <c r="A6644" s="112">
        <v>41857</v>
      </c>
      <c r="B6644" s="87" t="s">
        <v>48</v>
      </c>
      <c r="C6644" s="102">
        <v>0.65277777777777779</v>
      </c>
      <c r="D6644" s="87" t="s">
        <v>31</v>
      </c>
      <c r="E6644" s="87" t="s">
        <v>2228</v>
      </c>
      <c r="F6644" s="113">
        <v>3</v>
      </c>
      <c r="G6644" s="88">
        <v>1</v>
      </c>
      <c r="H6644" s="87" t="s">
        <v>42</v>
      </c>
      <c r="I6644" s="23">
        <v>1.6</v>
      </c>
      <c r="J6644" s="18">
        <f t="shared" si="414"/>
        <v>791.5900000000006</v>
      </c>
      <c r="K6644" s="19" t="str">
        <f t="shared" si="412"/>
        <v>Aug-14</v>
      </c>
      <c r="L6644" s="20">
        <f t="shared" si="415"/>
        <v>6523</v>
      </c>
      <c r="M6644" s="21">
        <f t="shared" si="413"/>
        <v>0.12135367162348622</v>
      </c>
    </row>
    <row r="6645" spans="1:13" x14ac:dyDescent="0.3">
      <c r="A6645" s="112">
        <v>41857</v>
      </c>
      <c r="B6645" s="87" t="s">
        <v>29</v>
      </c>
      <c r="C6645" s="102">
        <v>0.6875</v>
      </c>
      <c r="D6645" s="87" t="s">
        <v>31</v>
      </c>
      <c r="E6645" s="87" t="s">
        <v>2229</v>
      </c>
      <c r="F6645" s="113">
        <v>3.25</v>
      </c>
      <c r="G6645" s="88">
        <v>1</v>
      </c>
      <c r="H6645" s="87" t="s">
        <v>42</v>
      </c>
      <c r="I6645" s="23">
        <v>2.25</v>
      </c>
      <c r="J6645" s="18">
        <f t="shared" si="414"/>
        <v>793.8400000000006</v>
      </c>
      <c r="K6645" s="19" t="str">
        <f t="shared" si="412"/>
        <v>Aug-14</v>
      </c>
      <c r="L6645" s="20">
        <f t="shared" si="415"/>
        <v>6524</v>
      </c>
      <c r="M6645" s="21">
        <f t="shared" si="413"/>
        <v>0.1216799509503373</v>
      </c>
    </row>
    <row r="6646" spans="1:13" x14ac:dyDescent="0.3">
      <c r="A6646" s="112">
        <v>41857</v>
      </c>
      <c r="B6646" s="87" t="s">
        <v>38</v>
      </c>
      <c r="C6646" s="102">
        <v>0.70138888888888884</v>
      </c>
      <c r="D6646" s="87" t="s">
        <v>31</v>
      </c>
      <c r="E6646" s="87" t="s">
        <v>2230</v>
      </c>
      <c r="F6646" s="113">
        <v>3.5</v>
      </c>
      <c r="G6646" s="88">
        <v>1</v>
      </c>
      <c r="H6646" s="87" t="s">
        <v>33</v>
      </c>
      <c r="I6646" s="23">
        <v>-1</v>
      </c>
      <c r="J6646" s="18">
        <f t="shared" si="414"/>
        <v>792.8400000000006</v>
      </c>
      <c r="K6646" s="19" t="str">
        <f t="shared" si="412"/>
        <v>Aug-14</v>
      </c>
      <c r="L6646" s="20">
        <f t="shared" si="415"/>
        <v>6525</v>
      </c>
      <c r="M6646" s="21">
        <f t="shared" si="413"/>
        <v>0.12150804597701159</v>
      </c>
    </row>
    <row r="6647" spans="1:13" x14ac:dyDescent="0.3">
      <c r="A6647" s="112">
        <v>41857</v>
      </c>
      <c r="B6647" s="87" t="s">
        <v>43</v>
      </c>
      <c r="C6647" s="102">
        <v>0.77777777777777779</v>
      </c>
      <c r="D6647" s="87" t="s">
        <v>31</v>
      </c>
      <c r="E6647" s="87" t="s">
        <v>2231</v>
      </c>
      <c r="F6647" s="113">
        <v>3.75</v>
      </c>
      <c r="G6647" s="88">
        <v>1</v>
      </c>
      <c r="H6647" s="87" t="s">
        <v>33</v>
      </c>
      <c r="I6647" s="23">
        <v>-1</v>
      </c>
      <c r="J6647" s="18">
        <f t="shared" si="414"/>
        <v>791.8400000000006</v>
      </c>
      <c r="K6647" s="19" t="str">
        <f t="shared" si="412"/>
        <v>Aug-14</v>
      </c>
      <c r="L6647" s="20">
        <f t="shared" si="415"/>
        <v>6526</v>
      </c>
      <c r="M6647" s="21">
        <f t="shared" si="413"/>
        <v>0.12133619368679138</v>
      </c>
    </row>
    <row r="6648" spans="1:13" x14ac:dyDescent="0.3">
      <c r="A6648" s="112">
        <v>41857</v>
      </c>
      <c r="B6648" s="87" t="s">
        <v>43</v>
      </c>
      <c r="C6648" s="102">
        <v>0.86111111111111116</v>
      </c>
      <c r="D6648" s="87" t="s">
        <v>31</v>
      </c>
      <c r="E6648" s="87" t="s">
        <v>2232</v>
      </c>
      <c r="F6648" s="113">
        <v>3</v>
      </c>
      <c r="G6648" s="88">
        <v>1</v>
      </c>
      <c r="H6648" s="87" t="s">
        <v>33</v>
      </c>
      <c r="I6648" s="23">
        <v>-1</v>
      </c>
      <c r="J6648" s="18">
        <f t="shared" si="414"/>
        <v>790.8400000000006</v>
      </c>
      <c r="K6648" s="19" t="str">
        <f t="shared" si="412"/>
        <v>Aug-14</v>
      </c>
      <c r="L6648" s="20">
        <f t="shared" si="415"/>
        <v>6527</v>
      </c>
      <c r="M6648" s="21">
        <f t="shared" si="413"/>
        <v>0.12116439405546202</v>
      </c>
    </row>
    <row r="6649" spans="1:13" x14ac:dyDescent="0.3">
      <c r="A6649" s="129">
        <v>41857</v>
      </c>
      <c r="B6649" s="126" t="s">
        <v>29</v>
      </c>
      <c r="C6649" s="125">
        <v>14.3</v>
      </c>
      <c r="D6649" s="87" t="s">
        <v>31</v>
      </c>
      <c r="E6649" s="126" t="s">
        <v>9120</v>
      </c>
      <c r="F6649" s="127">
        <v>4.33</v>
      </c>
      <c r="G6649" s="70">
        <v>1</v>
      </c>
      <c r="H6649" s="69">
        <v>2</v>
      </c>
      <c r="I6649" s="79">
        <v>-1</v>
      </c>
      <c r="J6649" s="18">
        <f t="shared" si="414"/>
        <v>789.8400000000006</v>
      </c>
      <c r="K6649" s="19" t="str">
        <f t="shared" si="412"/>
        <v>Aug-14</v>
      </c>
      <c r="L6649" s="20">
        <f t="shared" si="415"/>
        <v>6528</v>
      </c>
      <c r="M6649" s="21">
        <f t="shared" si="413"/>
        <v>0.12099264705882362</v>
      </c>
    </row>
    <row r="6650" spans="1:13" x14ac:dyDescent="0.3">
      <c r="A6650" s="129">
        <v>41857</v>
      </c>
      <c r="B6650" s="126" t="s">
        <v>29</v>
      </c>
      <c r="C6650" s="125">
        <v>15.3</v>
      </c>
      <c r="D6650" s="87" t="s">
        <v>31</v>
      </c>
      <c r="E6650" s="126" t="s">
        <v>2386</v>
      </c>
      <c r="F6650" s="127">
        <v>6</v>
      </c>
      <c r="G6650" s="70">
        <v>1</v>
      </c>
      <c r="H6650" s="69">
        <v>4</v>
      </c>
      <c r="I6650" s="79">
        <v>-1</v>
      </c>
      <c r="J6650" s="18">
        <f t="shared" si="414"/>
        <v>788.8400000000006</v>
      </c>
      <c r="K6650" s="19" t="str">
        <f t="shared" si="412"/>
        <v>Aug-14</v>
      </c>
      <c r="L6650" s="20">
        <f t="shared" si="415"/>
        <v>6529</v>
      </c>
      <c r="M6650" s="21">
        <f t="shared" si="413"/>
        <v>0.12082095267269116</v>
      </c>
    </row>
    <row r="6651" spans="1:13" x14ac:dyDescent="0.3">
      <c r="A6651" s="129">
        <v>41857</v>
      </c>
      <c r="B6651" s="126" t="s">
        <v>38</v>
      </c>
      <c r="C6651" s="125">
        <v>15.5</v>
      </c>
      <c r="D6651" s="87" t="s">
        <v>31</v>
      </c>
      <c r="E6651" s="126" t="s">
        <v>1098</v>
      </c>
      <c r="F6651" s="127">
        <v>5</v>
      </c>
      <c r="G6651" s="70">
        <v>1</v>
      </c>
      <c r="H6651" s="69">
        <v>10</v>
      </c>
      <c r="I6651" s="79">
        <v>-1</v>
      </c>
      <c r="J6651" s="18">
        <f t="shared" si="414"/>
        <v>787.8400000000006</v>
      </c>
      <c r="K6651" s="19" t="str">
        <f t="shared" si="412"/>
        <v>Aug-14</v>
      </c>
      <c r="L6651" s="20">
        <f t="shared" si="415"/>
        <v>6530</v>
      </c>
      <c r="M6651" s="21">
        <f t="shared" si="413"/>
        <v>0.12064931087289442</v>
      </c>
    </row>
    <row r="6652" spans="1:13" x14ac:dyDescent="0.3">
      <c r="A6652" s="129">
        <v>41857</v>
      </c>
      <c r="B6652" s="126" t="s">
        <v>48</v>
      </c>
      <c r="C6652" s="125">
        <v>16.100000000000001</v>
      </c>
      <c r="D6652" s="87" t="s">
        <v>31</v>
      </c>
      <c r="E6652" s="126" t="s">
        <v>9121</v>
      </c>
      <c r="F6652" s="127">
        <v>5</v>
      </c>
      <c r="G6652" s="70">
        <v>1</v>
      </c>
      <c r="H6652" s="69">
        <v>3</v>
      </c>
      <c r="I6652" s="79">
        <v>-1</v>
      </c>
      <c r="J6652" s="18">
        <f t="shared" si="414"/>
        <v>786.8400000000006</v>
      </c>
      <c r="K6652" s="19" t="str">
        <f t="shared" si="412"/>
        <v>Aug-14</v>
      </c>
      <c r="L6652" s="20">
        <f t="shared" si="415"/>
        <v>6531</v>
      </c>
      <c r="M6652" s="21">
        <f t="shared" si="413"/>
        <v>0.12047772163527799</v>
      </c>
    </row>
    <row r="6653" spans="1:13" x14ac:dyDescent="0.3">
      <c r="A6653" s="129">
        <v>41857</v>
      </c>
      <c r="B6653" s="126" t="s">
        <v>38</v>
      </c>
      <c r="C6653" s="125">
        <v>16.2</v>
      </c>
      <c r="D6653" s="87" t="s">
        <v>31</v>
      </c>
      <c r="E6653" s="126" t="s">
        <v>1339</v>
      </c>
      <c r="F6653" s="127">
        <v>5.5</v>
      </c>
      <c r="G6653" s="70">
        <v>1</v>
      </c>
      <c r="H6653" s="69">
        <v>1</v>
      </c>
      <c r="I6653" s="79">
        <v>4.05</v>
      </c>
      <c r="J6653" s="18">
        <f t="shared" si="414"/>
        <v>790.89000000000055</v>
      </c>
      <c r="K6653" s="19" t="str">
        <f t="shared" si="412"/>
        <v>Aug-14</v>
      </c>
      <c r="L6653" s="20">
        <f t="shared" si="415"/>
        <v>6532</v>
      </c>
      <c r="M6653" s="21">
        <f t="shared" si="413"/>
        <v>0.12107930189834669</v>
      </c>
    </row>
    <row r="6654" spans="1:13" x14ac:dyDescent="0.3">
      <c r="A6654" s="129">
        <v>41857</v>
      </c>
      <c r="B6654" s="126" t="s">
        <v>48</v>
      </c>
      <c r="C6654" s="125">
        <v>16.399999999999999</v>
      </c>
      <c r="D6654" s="87" t="s">
        <v>31</v>
      </c>
      <c r="E6654" s="126" t="s">
        <v>9122</v>
      </c>
      <c r="F6654" s="127">
        <v>6</v>
      </c>
      <c r="G6654" s="70">
        <v>1</v>
      </c>
      <c r="H6654" s="69">
        <v>6</v>
      </c>
      <c r="I6654" s="79">
        <v>-1</v>
      </c>
      <c r="J6654" s="18">
        <f t="shared" si="414"/>
        <v>789.89000000000055</v>
      </c>
      <c r="K6654" s="19" t="str">
        <f t="shared" si="412"/>
        <v>Aug-14</v>
      </c>
      <c r="L6654" s="20">
        <f t="shared" si="415"/>
        <v>6533</v>
      </c>
      <c r="M6654" s="21">
        <f t="shared" si="413"/>
        <v>0.12090769937241705</v>
      </c>
    </row>
    <row r="6655" spans="1:13" x14ac:dyDescent="0.3">
      <c r="A6655" s="129">
        <v>41857</v>
      </c>
      <c r="B6655" s="126" t="s">
        <v>48</v>
      </c>
      <c r="C6655" s="125">
        <v>17.100000000000001</v>
      </c>
      <c r="D6655" s="87" t="s">
        <v>31</v>
      </c>
      <c r="E6655" s="126" t="s">
        <v>9123</v>
      </c>
      <c r="F6655" s="127">
        <v>5.5</v>
      </c>
      <c r="G6655" s="70">
        <v>1</v>
      </c>
      <c r="H6655" s="69">
        <v>4</v>
      </c>
      <c r="I6655" s="79">
        <v>-1</v>
      </c>
      <c r="J6655" s="18">
        <f t="shared" si="414"/>
        <v>788.89000000000055</v>
      </c>
      <c r="K6655" s="19" t="str">
        <f t="shared" si="412"/>
        <v>Aug-14</v>
      </c>
      <c r="L6655" s="20">
        <f t="shared" si="415"/>
        <v>6534</v>
      </c>
      <c r="M6655" s="21">
        <f t="shared" si="413"/>
        <v>0.12073614937251309</v>
      </c>
    </row>
    <row r="6656" spans="1:13" x14ac:dyDescent="0.3">
      <c r="A6656" s="128">
        <v>41857</v>
      </c>
      <c r="B6656" s="87" t="s">
        <v>46</v>
      </c>
      <c r="C6656" s="114">
        <v>17.5</v>
      </c>
      <c r="D6656" s="87" t="s">
        <v>31</v>
      </c>
      <c r="E6656" s="87" t="s">
        <v>9119</v>
      </c>
      <c r="F6656" s="114">
        <v>5.5</v>
      </c>
      <c r="G6656" s="70">
        <v>1</v>
      </c>
      <c r="H6656" s="71" t="s">
        <v>6518</v>
      </c>
      <c r="I6656" s="63">
        <v>-1</v>
      </c>
      <c r="J6656" s="18">
        <f t="shared" si="414"/>
        <v>787.89000000000055</v>
      </c>
      <c r="K6656" s="19" t="str">
        <f t="shared" si="412"/>
        <v>Aug-14</v>
      </c>
      <c r="L6656" s="20">
        <f t="shared" si="415"/>
        <v>6535</v>
      </c>
      <c r="M6656" s="21">
        <f t="shared" si="413"/>
        <v>0.12056465187452189</v>
      </c>
    </row>
    <row r="6657" spans="1:13" x14ac:dyDescent="0.3">
      <c r="A6657" s="128">
        <v>41857</v>
      </c>
      <c r="B6657" s="87" t="s">
        <v>46</v>
      </c>
      <c r="C6657" s="114">
        <v>17.5</v>
      </c>
      <c r="D6657" s="87" t="s">
        <v>31</v>
      </c>
      <c r="E6657" s="87" t="s">
        <v>8867</v>
      </c>
      <c r="F6657" s="114">
        <v>5.5</v>
      </c>
      <c r="G6657" s="70">
        <v>1</v>
      </c>
      <c r="H6657" s="71" t="s">
        <v>6526</v>
      </c>
      <c r="I6657" s="63">
        <v>4.5</v>
      </c>
      <c r="J6657" s="18">
        <f t="shared" si="414"/>
        <v>792.39000000000055</v>
      </c>
      <c r="K6657" s="19" t="str">
        <f t="shared" si="412"/>
        <v>Aug-14</v>
      </c>
      <c r="L6657" s="20">
        <f t="shared" si="415"/>
        <v>6536</v>
      </c>
      <c r="M6657" s="21">
        <f t="shared" si="413"/>
        <v>0.12123470012239911</v>
      </c>
    </row>
    <row r="6658" spans="1:13" x14ac:dyDescent="0.3">
      <c r="A6658" s="128">
        <v>41857</v>
      </c>
      <c r="B6658" s="87" t="s">
        <v>46</v>
      </c>
      <c r="C6658" s="114">
        <v>18.2</v>
      </c>
      <c r="D6658" s="87" t="s">
        <v>31</v>
      </c>
      <c r="E6658" s="87" t="s">
        <v>1813</v>
      </c>
      <c r="F6658" s="114">
        <v>4.5</v>
      </c>
      <c r="G6658" s="70">
        <v>1</v>
      </c>
      <c r="H6658" s="71" t="s">
        <v>6512</v>
      </c>
      <c r="I6658" s="63">
        <v>-1</v>
      </c>
      <c r="J6658" s="18">
        <f t="shared" si="414"/>
        <v>791.39000000000055</v>
      </c>
      <c r="K6658" s="19" t="str">
        <f t="shared" ref="K6658:K6721" si="416">TEXT(A6658,"MMM-yy")</f>
        <v>Aug-14</v>
      </c>
      <c r="L6658" s="20">
        <f t="shared" si="415"/>
        <v>6537</v>
      </c>
      <c r="M6658" s="21">
        <f t="shared" ref="M6658:M6721" si="417">J6658/L6658</f>
        <v>0.12106317882820875</v>
      </c>
    </row>
    <row r="6659" spans="1:13" x14ac:dyDescent="0.3">
      <c r="A6659" s="128">
        <v>41857</v>
      </c>
      <c r="B6659" s="87" t="s">
        <v>46</v>
      </c>
      <c r="C6659" s="114">
        <v>19.2</v>
      </c>
      <c r="D6659" s="87" t="s">
        <v>31</v>
      </c>
      <c r="E6659" s="87" t="s">
        <v>1225</v>
      </c>
      <c r="F6659" s="114">
        <v>4.5</v>
      </c>
      <c r="G6659" s="70">
        <v>1</v>
      </c>
      <c r="H6659" s="71" t="s">
        <v>6512</v>
      </c>
      <c r="I6659" s="63">
        <v>-1</v>
      </c>
      <c r="J6659" s="18">
        <f t="shared" ref="J6659:J6722" si="418">J6658+I6659</f>
        <v>790.39000000000055</v>
      </c>
      <c r="K6659" s="19" t="str">
        <f t="shared" si="416"/>
        <v>Aug-14</v>
      </c>
      <c r="L6659" s="20">
        <f t="shared" ref="L6659:L6722" si="419">L6658+G6659</f>
        <v>6538</v>
      </c>
      <c r="M6659" s="21">
        <f t="shared" si="417"/>
        <v>0.12089171000305912</v>
      </c>
    </row>
    <row r="6660" spans="1:13" x14ac:dyDescent="0.3">
      <c r="A6660" s="128">
        <v>41857</v>
      </c>
      <c r="B6660" s="87" t="s">
        <v>46</v>
      </c>
      <c r="C6660" s="114">
        <v>19.5</v>
      </c>
      <c r="D6660" s="87" t="s">
        <v>31</v>
      </c>
      <c r="E6660" s="87" t="s">
        <v>8226</v>
      </c>
      <c r="F6660" s="114">
        <v>4.33</v>
      </c>
      <c r="G6660" s="70">
        <v>1</v>
      </c>
      <c r="H6660" s="71" t="s">
        <v>6512</v>
      </c>
      <c r="I6660" s="63">
        <v>-1</v>
      </c>
      <c r="J6660" s="18">
        <f t="shared" si="418"/>
        <v>789.39000000000055</v>
      </c>
      <c r="K6660" s="19" t="str">
        <f t="shared" si="416"/>
        <v>Aug-14</v>
      </c>
      <c r="L6660" s="20">
        <f t="shared" si="419"/>
        <v>6539</v>
      </c>
      <c r="M6660" s="21">
        <f t="shared" si="417"/>
        <v>0.1207202936228782</v>
      </c>
    </row>
    <row r="6661" spans="1:13" x14ac:dyDescent="0.3">
      <c r="A6661" s="128">
        <v>41857</v>
      </c>
      <c r="B6661" s="87" t="s">
        <v>43</v>
      </c>
      <c r="C6661" s="114">
        <v>20.100000000000001</v>
      </c>
      <c r="D6661" s="87" t="s">
        <v>31</v>
      </c>
      <c r="E6661" s="87" t="s">
        <v>2538</v>
      </c>
      <c r="F6661" s="114">
        <v>4.33</v>
      </c>
      <c r="G6661" s="70">
        <v>1</v>
      </c>
      <c r="H6661" s="71" t="s">
        <v>6526</v>
      </c>
      <c r="I6661" s="63">
        <v>4</v>
      </c>
      <c r="J6661" s="18">
        <f t="shared" si="418"/>
        <v>793.39000000000055</v>
      </c>
      <c r="K6661" s="19" t="str">
        <f t="shared" si="416"/>
        <v>Aug-14</v>
      </c>
      <c r="L6661" s="20">
        <f t="shared" si="419"/>
        <v>6540</v>
      </c>
      <c r="M6661" s="21">
        <f t="shared" si="417"/>
        <v>0.12131345565749244</v>
      </c>
    </row>
    <row r="6662" spans="1:13" x14ac:dyDescent="0.3">
      <c r="A6662" s="112">
        <v>41858</v>
      </c>
      <c r="B6662" s="87" t="s">
        <v>38</v>
      </c>
      <c r="C6662" s="102">
        <v>0.59722222222222221</v>
      </c>
      <c r="D6662" s="87" t="s">
        <v>31</v>
      </c>
      <c r="E6662" s="87" t="s">
        <v>2233</v>
      </c>
      <c r="F6662" s="113">
        <v>3.5</v>
      </c>
      <c r="G6662" s="88">
        <v>1</v>
      </c>
      <c r="H6662" s="87" t="s">
        <v>42</v>
      </c>
      <c r="I6662" s="23">
        <v>2.5</v>
      </c>
      <c r="J6662" s="18">
        <f t="shared" si="418"/>
        <v>795.89000000000055</v>
      </c>
      <c r="K6662" s="19" t="str">
        <f t="shared" si="416"/>
        <v>Aug-14</v>
      </c>
      <c r="L6662" s="20">
        <f t="shared" si="419"/>
        <v>6541</v>
      </c>
      <c r="M6662" s="21">
        <f t="shared" si="417"/>
        <v>0.1216771135911941</v>
      </c>
    </row>
    <row r="6663" spans="1:13" x14ac:dyDescent="0.3">
      <c r="A6663" s="112">
        <v>41858</v>
      </c>
      <c r="B6663" s="87" t="s">
        <v>46</v>
      </c>
      <c r="C6663" s="102">
        <v>0.625</v>
      </c>
      <c r="D6663" s="87" t="s">
        <v>31</v>
      </c>
      <c r="E6663" s="87" t="s">
        <v>2234</v>
      </c>
      <c r="F6663" s="113">
        <v>3</v>
      </c>
      <c r="G6663" s="88">
        <v>1</v>
      </c>
      <c r="H6663" s="87" t="s">
        <v>33</v>
      </c>
      <c r="I6663" s="23">
        <v>-1</v>
      </c>
      <c r="J6663" s="18">
        <f t="shared" si="418"/>
        <v>794.89000000000055</v>
      </c>
      <c r="K6663" s="19" t="str">
        <f t="shared" si="416"/>
        <v>Aug-14</v>
      </c>
      <c r="L6663" s="20">
        <f t="shared" si="419"/>
        <v>6542</v>
      </c>
      <c r="M6663" s="21">
        <f t="shared" si="417"/>
        <v>0.12150565576276376</v>
      </c>
    </row>
    <row r="6664" spans="1:13" x14ac:dyDescent="0.3">
      <c r="A6664" s="112">
        <v>41858</v>
      </c>
      <c r="B6664" s="87" t="s">
        <v>38</v>
      </c>
      <c r="C6664" s="102">
        <v>0.65972222222222221</v>
      </c>
      <c r="D6664" s="87" t="s">
        <v>31</v>
      </c>
      <c r="E6664" s="87" t="s">
        <v>2235</v>
      </c>
      <c r="F6664" s="113">
        <v>3.5</v>
      </c>
      <c r="G6664" s="88">
        <v>1</v>
      </c>
      <c r="H6664" s="87" t="s">
        <v>33</v>
      </c>
      <c r="I6664" s="23">
        <v>-1</v>
      </c>
      <c r="J6664" s="18">
        <f t="shared" si="418"/>
        <v>793.89000000000055</v>
      </c>
      <c r="K6664" s="19" t="str">
        <f t="shared" si="416"/>
        <v>Aug-14</v>
      </c>
      <c r="L6664" s="20">
        <f t="shared" si="419"/>
        <v>6543</v>
      </c>
      <c r="M6664" s="21">
        <f t="shared" si="417"/>
        <v>0.12133425034387904</v>
      </c>
    </row>
    <row r="6665" spans="1:13" x14ac:dyDescent="0.3">
      <c r="A6665" s="112">
        <v>41858</v>
      </c>
      <c r="B6665" s="87" t="s">
        <v>46</v>
      </c>
      <c r="C6665" s="102">
        <v>0.6875</v>
      </c>
      <c r="D6665" s="87" t="s">
        <v>31</v>
      </c>
      <c r="E6665" s="87" t="s">
        <v>2236</v>
      </c>
      <c r="F6665" s="113">
        <v>4</v>
      </c>
      <c r="G6665" s="88">
        <v>1</v>
      </c>
      <c r="H6665" s="87" t="s">
        <v>42</v>
      </c>
      <c r="I6665" s="23">
        <v>3</v>
      </c>
      <c r="J6665" s="18">
        <f t="shared" si="418"/>
        <v>796.89000000000055</v>
      </c>
      <c r="K6665" s="19" t="str">
        <f t="shared" si="416"/>
        <v>Aug-14</v>
      </c>
      <c r="L6665" s="20">
        <f t="shared" si="419"/>
        <v>6544</v>
      </c>
      <c r="M6665" s="21">
        <f t="shared" si="417"/>
        <v>0.12177414425427881</v>
      </c>
    </row>
    <row r="6666" spans="1:13" x14ac:dyDescent="0.3">
      <c r="A6666" s="112">
        <v>41858</v>
      </c>
      <c r="B6666" s="87" t="s">
        <v>96</v>
      </c>
      <c r="C6666" s="102">
        <v>0.82986111111111116</v>
      </c>
      <c r="D6666" s="87" t="s">
        <v>31</v>
      </c>
      <c r="E6666" s="87" t="s">
        <v>1200</v>
      </c>
      <c r="F6666" s="113">
        <v>3.75</v>
      </c>
      <c r="G6666" s="88">
        <v>1</v>
      </c>
      <c r="H6666" s="87" t="s">
        <v>42</v>
      </c>
      <c r="I6666" s="23">
        <v>2.75</v>
      </c>
      <c r="J6666" s="18">
        <f t="shared" si="418"/>
        <v>799.64000000000055</v>
      </c>
      <c r="K6666" s="19" t="str">
        <f t="shared" si="416"/>
        <v>Aug-14</v>
      </c>
      <c r="L6666" s="20">
        <f t="shared" si="419"/>
        <v>6545</v>
      </c>
      <c r="M6666" s="21">
        <f t="shared" si="417"/>
        <v>0.12217570664629497</v>
      </c>
    </row>
    <row r="6667" spans="1:13" x14ac:dyDescent="0.3">
      <c r="A6667" s="129">
        <v>41858</v>
      </c>
      <c r="B6667" s="126" t="s">
        <v>46</v>
      </c>
      <c r="C6667" s="125">
        <v>14.3</v>
      </c>
      <c r="D6667" s="87" t="s">
        <v>31</v>
      </c>
      <c r="E6667" s="126" t="s">
        <v>9126</v>
      </c>
      <c r="F6667" s="127">
        <v>5</v>
      </c>
      <c r="G6667" s="70">
        <v>1</v>
      </c>
      <c r="H6667" s="69">
        <v>7</v>
      </c>
      <c r="I6667" s="79">
        <v>-1</v>
      </c>
      <c r="J6667" s="18">
        <f t="shared" si="418"/>
        <v>798.64000000000055</v>
      </c>
      <c r="K6667" s="19" t="str">
        <f t="shared" si="416"/>
        <v>Aug-14</v>
      </c>
      <c r="L6667" s="20">
        <f t="shared" si="419"/>
        <v>6546</v>
      </c>
      <c r="M6667" s="21">
        <f t="shared" si="417"/>
        <v>0.12200427742132608</v>
      </c>
    </row>
    <row r="6668" spans="1:13" x14ac:dyDescent="0.3">
      <c r="A6668" s="129">
        <v>41858</v>
      </c>
      <c r="B6668" s="126" t="s">
        <v>46</v>
      </c>
      <c r="C6668" s="125">
        <v>15.3</v>
      </c>
      <c r="D6668" s="87" t="s">
        <v>31</v>
      </c>
      <c r="E6668" s="126" t="s">
        <v>9127</v>
      </c>
      <c r="F6668" s="127">
        <v>5</v>
      </c>
      <c r="G6668" s="70">
        <v>1</v>
      </c>
      <c r="H6668" s="69">
        <v>6</v>
      </c>
      <c r="I6668" s="79">
        <v>-1</v>
      </c>
      <c r="J6668" s="18">
        <f t="shared" si="418"/>
        <v>797.64000000000055</v>
      </c>
      <c r="K6668" s="19" t="str">
        <f t="shared" si="416"/>
        <v>Aug-14</v>
      </c>
      <c r="L6668" s="20">
        <f t="shared" si="419"/>
        <v>6547</v>
      </c>
      <c r="M6668" s="21">
        <f t="shared" si="417"/>
        <v>0.12183290056514443</v>
      </c>
    </row>
    <row r="6669" spans="1:13" x14ac:dyDescent="0.3">
      <c r="A6669" s="129">
        <v>41858</v>
      </c>
      <c r="B6669" s="126" t="s">
        <v>35</v>
      </c>
      <c r="C6669" s="125">
        <v>16.100000000000001</v>
      </c>
      <c r="D6669" s="87" t="s">
        <v>31</v>
      </c>
      <c r="E6669" s="126" t="s">
        <v>9128</v>
      </c>
      <c r="F6669" s="127">
        <v>4.5</v>
      </c>
      <c r="G6669" s="70">
        <v>1</v>
      </c>
      <c r="H6669" s="69">
        <v>4</v>
      </c>
      <c r="I6669" s="79">
        <v>-1</v>
      </c>
      <c r="J6669" s="18">
        <f t="shared" si="418"/>
        <v>796.64000000000055</v>
      </c>
      <c r="K6669" s="19" t="str">
        <f t="shared" si="416"/>
        <v>Aug-14</v>
      </c>
      <c r="L6669" s="20">
        <f t="shared" si="419"/>
        <v>6548</v>
      </c>
      <c r="M6669" s="21">
        <f t="shared" si="417"/>
        <v>0.12166157605375695</v>
      </c>
    </row>
    <row r="6670" spans="1:13" x14ac:dyDescent="0.3">
      <c r="A6670" s="129">
        <v>41858</v>
      </c>
      <c r="B6670" s="126" t="s">
        <v>38</v>
      </c>
      <c r="C6670" s="125">
        <v>16.5</v>
      </c>
      <c r="D6670" s="87" t="s">
        <v>31</v>
      </c>
      <c r="E6670" s="126" t="s">
        <v>1674</v>
      </c>
      <c r="F6670" s="127">
        <v>4.33</v>
      </c>
      <c r="G6670" s="70">
        <v>1</v>
      </c>
      <c r="H6670" s="69">
        <v>9</v>
      </c>
      <c r="I6670" s="79">
        <v>-1</v>
      </c>
      <c r="J6670" s="18">
        <f t="shared" si="418"/>
        <v>795.64000000000055</v>
      </c>
      <c r="K6670" s="19" t="str">
        <f t="shared" si="416"/>
        <v>Aug-14</v>
      </c>
      <c r="L6670" s="20">
        <f t="shared" si="419"/>
        <v>6549</v>
      </c>
      <c r="M6670" s="21">
        <f t="shared" si="417"/>
        <v>0.12149030386318531</v>
      </c>
    </row>
    <row r="6671" spans="1:13" x14ac:dyDescent="0.3">
      <c r="A6671" s="129">
        <v>41858</v>
      </c>
      <c r="B6671" s="126" t="s">
        <v>35</v>
      </c>
      <c r="C6671" s="125">
        <v>17.100000000000001</v>
      </c>
      <c r="D6671" s="87" t="s">
        <v>31</v>
      </c>
      <c r="E6671" s="126" t="s">
        <v>9129</v>
      </c>
      <c r="F6671" s="127">
        <v>5.5</v>
      </c>
      <c r="G6671" s="70">
        <v>1</v>
      </c>
      <c r="H6671" s="69">
        <v>6</v>
      </c>
      <c r="I6671" s="79">
        <v>-1</v>
      </c>
      <c r="J6671" s="18">
        <f t="shared" si="418"/>
        <v>794.64000000000055</v>
      </c>
      <c r="K6671" s="19" t="str">
        <f t="shared" si="416"/>
        <v>Aug-14</v>
      </c>
      <c r="L6671" s="20">
        <f t="shared" si="419"/>
        <v>6550</v>
      </c>
      <c r="M6671" s="21">
        <f t="shared" si="417"/>
        <v>0.12131908396946574</v>
      </c>
    </row>
    <row r="6672" spans="1:13" x14ac:dyDescent="0.3">
      <c r="A6672" s="128">
        <v>41858</v>
      </c>
      <c r="B6672" s="87" t="s">
        <v>137</v>
      </c>
      <c r="C6672" s="114">
        <v>17.25</v>
      </c>
      <c r="D6672" s="87" t="s">
        <v>31</v>
      </c>
      <c r="E6672" s="87" t="s">
        <v>9124</v>
      </c>
      <c r="F6672" s="114">
        <v>5.5</v>
      </c>
      <c r="G6672" s="70">
        <v>1</v>
      </c>
      <c r="H6672" s="71" t="s">
        <v>6526</v>
      </c>
      <c r="I6672" s="63">
        <v>5</v>
      </c>
      <c r="J6672" s="18">
        <f t="shared" si="418"/>
        <v>799.64000000000055</v>
      </c>
      <c r="K6672" s="19" t="str">
        <f t="shared" si="416"/>
        <v>Aug-14</v>
      </c>
      <c r="L6672" s="20">
        <f t="shared" si="419"/>
        <v>6551</v>
      </c>
      <c r="M6672" s="21">
        <f t="shared" si="417"/>
        <v>0.1220638070523585</v>
      </c>
    </row>
    <row r="6673" spans="1:13" x14ac:dyDescent="0.3">
      <c r="A6673" s="128">
        <v>41858</v>
      </c>
      <c r="B6673" s="87" t="s">
        <v>137</v>
      </c>
      <c r="C6673" s="114">
        <v>18.350000000000001</v>
      </c>
      <c r="D6673" s="87" t="s">
        <v>31</v>
      </c>
      <c r="E6673" s="87" t="s">
        <v>9125</v>
      </c>
      <c r="F6673" s="114">
        <v>4.33</v>
      </c>
      <c r="G6673" s="70">
        <v>1</v>
      </c>
      <c r="H6673" s="71" t="s">
        <v>6526</v>
      </c>
      <c r="I6673" s="63">
        <v>3.33</v>
      </c>
      <c r="J6673" s="18">
        <f t="shared" si="418"/>
        <v>802.9700000000006</v>
      </c>
      <c r="K6673" s="19" t="str">
        <f t="shared" si="416"/>
        <v>Aug-14</v>
      </c>
      <c r="L6673" s="20">
        <f t="shared" si="419"/>
        <v>6552</v>
      </c>
      <c r="M6673" s="21">
        <f t="shared" si="417"/>
        <v>0.1225534188034189</v>
      </c>
    </row>
    <row r="6674" spans="1:13" x14ac:dyDescent="0.3">
      <c r="A6674" s="112">
        <v>41859</v>
      </c>
      <c r="B6674" s="87" t="s">
        <v>97</v>
      </c>
      <c r="C6674" s="102">
        <v>0.64583333333333337</v>
      </c>
      <c r="D6674" s="87" t="s">
        <v>31</v>
      </c>
      <c r="E6674" s="87" t="s">
        <v>2237</v>
      </c>
      <c r="F6674" s="113">
        <v>3</v>
      </c>
      <c r="G6674" s="88">
        <v>1</v>
      </c>
      <c r="H6674" s="87" t="s">
        <v>33</v>
      </c>
      <c r="I6674" s="23">
        <v>-1</v>
      </c>
      <c r="J6674" s="18">
        <f t="shared" si="418"/>
        <v>801.9700000000006</v>
      </c>
      <c r="K6674" s="19" t="str">
        <f t="shared" si="416"/>
        <v>Aug-14</v>
      </c>
      <c r="L6674" s="20">
        <f t="shared" si="419"/>
        <v>6553</v>
      </c>
      <c r="M6674" s="21">
        <f t="shared" si="417"/>
        <v>0.12238211506180384</v>
      </c>
    </row>
    <row r="6675" spans="1:13" x14ac:dyDescent="0.3">
      <c r="A6675" s="112">
        <v>41859</v>
      </c>
      <c r="B6675" s="87" t="s">
        <v>38</v>
      </c>
      <c r="C6675" s="102">
        <v>0.65277777777777779</v>
      </c>
      <c r="D6675" s="87" t="s">
        <v>31</v>
      </c>
      <c r="E6675" s="87" t="s">
        <v>2238</v>
      </c>
      <c r="F6675" s="113">
        <v>3</v>
      </c>
      <c r="G6675" s="88">
        <v>1</v>
      </c>
      <c r="H6675" s="87" t="s">
        <v>42</v>
      </c>
      <c r="I6675" s="23">
        <v>2.25</v>
      </c>
      <c r="J6675" s="18">
        <f t="shared" si="418"/>
        <v>804.2200000000006</v>
      </c>
      <c r="K6675" s="19" t="str">
        <f t="shared" si="416"/>
        <v>Aug-14</v>
      </c>
      <c r="L6675" s="20">
        <f t="shared" si="419"/>
        <v>6554</v>
      </c>
      <c r="M6675" s="21">
        <f t="shared" si="417"/>
        <v>0.12270674397314627</v>
      </c>
    </row>
    <row r="6676" spans="1:13" x14ac:dyDescent="0.3">
      <c r="A6676" s="112">
        <v>41859</v>
      </c>
      <c r="B6676" s="87" t="s">
        <v>38</v>
      </c>
      <c r="C6676" s="102">
        <v>0.69444444444444453</v>
      </c>
      <c r="D6676" s="87" t="s">
        <v>31</v>
      </c>
      <c r="E6676" s="87" t="s">
        <v>2239</v>
      </c>
      <c r="F6676" s="113">
        <v>4</v>
      </c>
      <c r="G6676" s="88">
        <v>1</v>
      </c>
      <c r="H6676" s="87" t="s">
        <v>33</v>
      </c>
      <c r="I6676" s="23">
        <v>-1</v>
      </c>
      <c r="J6676" s="18">
        <f t="shared" si="418"/>
        <v>803.2200000000006</v>
      </c>
      <c r="K6676" s="19" t="str">
        <f t="shared" si="416"/>
        <v>Aug-14</v>
      </c>
      <c r="L6676" s="20">
        <f t="shared" si="419"/>
        <v>6555</v>
      </c>
      <c r="M6676" s="21">
        <f t="shared" si="417"/>
        <v>0.12253546910755157</v>
      </c>
    </row>
    <row r="6677" spans="1:13" x14ac:dyDescent="0.3">
      <c r="A6677" s="112">
        <v>41859</v>
      </c>
      <c r="B6677" s="87" t="s">
        <v>38</v>
      </c>
      <c r="C6677" s="102">
        <v>0.71527777777777779</v>
      </c>
      <c r="D6677" s="87" t="s">
        <v>31</v>
      </c>
      <c r="E6677" s="87" t="s">
        <v>2240</v>
      </c>
      <c r="F6677" s="113">
        <v>3</v>
      </c>
      <c r="G6677" s="88">
        <v>1</v>
      </c>
      <c r="H6677" s="87" t="s">
        <v>33</v>
      </c>
      <c r="I6677" s="23">
        <v>-1</v>
      </c>
      <c r="J6677" s="18">
        <f t="shared" si="418"/>
        <v>802.2200000000006</v>
      </c>
      <c r="K6677" s="19" t="str">
        <f t="shared" si="416"/>
        <v>Aug-14</v>
      </c>
      <c r="L6677" s="20">
        <f t="shared" si="419"/>
        <v>6556</v>
      </c>
      <c r="M6677" s="21">
        <f t="shared" si="417"/>
        <v>0.12236424649176336</v>
      </c>
    </row>
    <row r="6678" spans="1:13" x14ac:dyDescent="0.3">
      <c r="A6678" s="112">
        <v>41859</v>
      </c>
      <c r="B6678" s="87" t="s">
        <v>35</v>
      </c>
      <c r="C6678" s="102">
        <v>0.74305555555555547</v>
      </c>
      <c r="D6678" s="87" t="s">
        <v>31</v>
      </c>
      <c r="E6678" s="87" t="s">
        <v>2241</v>
      </c>
      <c r="F6678" s="113">
        <v>3.75</v>
      </c>
      <c r="G6678" s="88">
        <v>1</v>
      </c>
      <c r="H6678" s="87" t="s">
        <v>33</v>
      </c>
      <c r="I6678" s="23">
        <v>-1</v>
      </c>
      <c r="J6678" s="18">
        <f t="shared" si="418"/>
        <v>801.2200000000006</v>
      </c>
      <c r="K6678" s="19" t="str">
        <f t="shared" si="416"/>
        <v>Aug-14</v>
      </c>
      <c r="L6678" s="20">
        <f t="shared" si="419"/>
        <v>6557</v>
      </c>
      <c r="M6678" s="21">
        <f t="shared" si="417"/>
        <v>0.12219307610187595</v>
      </c>
    </row>
    <row r="6679" spans="1:13" x14ac:dyDescent="0.3">
      <c r="A6679" s="112">
        <v>41859</v>
      </c>
      <c r="B6679" s="87" t="s">
        <v>35</v>
      </c>
      <c r="C6679" s="102">
        <v>0.85416666666666663</v>
      </c>
      <c r="D6679" s="87" t="s">
        <v>31</v>
      </c>
      <c r="E6679" s="87" t="s">
        <v>1516</v>
      </c>
      <c r="F6679" s="113">
        <v>4</v>
      </c>
      <c r="G6679" s="88">
        <v>1</v>
      </c>
      <c r="H6679" s="87" t="s">
        <v>33</v>
      </c>
      <c r="I6679" s="23">
        <v>-1</v>
      </c>
      <c r="J6679" s="18">
        <f t="shared" si="418"/>
        <v>800.2200000000006</v>
      </c>
      <c r="K6679" s="19" t="str">
        <f t="shared" si="416"/>
        <v>Aug-14</v>
      </c>
      <c r="L6679" s="20">
        <f t="shared" si="419"/>
        <v>6558</v>
      </c>
      <c r="M6679" s="21">
        <f t="shared" si="417"/>
        <v>0.12202195791399827</v>
      </c>
    </row>
    <row r="6680" spans="1:13" x14ac:dyDescent="0.3">
      <c r="A6680" s="129">
        <v>41859</v>
      </c>
      <c r="B6680" s="126" t="s">
        <v>38</v>
      </c>
      <c r="C6680" s="125">
        <v>15.1</v>
      </c>
      <c r="D6680" s="87" t="s">
        <v>31</v>
      </c>
      <c r="E6680" s="126" t="s">
        <v>9131</v>
      </c>
      <c r="F6680" s="127">
        <v>6</v>
      </c>
      <c r="G6680" s="70">
        <v>1</v>
      </c>
      <c r="H6680" s="69">
        <v>1</v>
      </c>
      <c r="I6680" s="79">
        <v>5</v>
      </c>
      <c r="J6680" s="18">
        <f t="shared" si="418"/>
        <v>805.2200000000006</v>
      </c>
      <c r="K6680" s="19" t="str">
        <f t="shared" si="416"/>
        <v>Aug-14</v>
      </c>
      <c r="L6680" s="20">
        <f t="shared" si="419"/>
        <v>6559</v>
      </c>
      <c r="M6680" s="21">
        <f t="shared" si="417"/>
        <v>0.12276566549778939</v>
      </c>
    </row>
    <row r="6681" spans="1:13" x14ac:dyDescent="0.3">
      <c r="A6681" s="129">
        <v>41859</v>
      </c>
      <c r="B6681" s="126" t="s">
        <v>97</v>
      </c>
      <c r="C6681" s="125">
        <v>15.3</v>
      </c>
      <c r="D6681" s="87" t="s">
        <v>31</v>
      </c>
      <c r="E6681" s="126" t="s">
        <v>3097</v>
      </c>
      <c r="F6681" s="127">
        <v>6</v>
      </c>
      <c r="G6681" s="70">
        <v>1</v>
      </c>
      <c r="H6681" s="69">
        <v>4</v>
      </c>
      <c r="I6681" s="79">
        <v>-1</v>
      </c>
      <c r="J6681" s="18">
        <f t="shared" si="418"/>
        <v>804.2200000000006</v>
      </c>
      <c r="K6681" s="19" t="str">
        <f t="shared" si="416"/>
        <v>Aug-14</v>
      </c>
      <c r="L6681" s="20">
        <f t="shared" si="419"/>
        <v>6560</v>
      </c>
      <c r="M6681" s="21">
        <f t="shared" si="417"/>
        <v>0.12259451219512205</v>
      </c>
    </row>
    <row r="6682" spans="1:13" x14ac:dyDescent="0.3">
      <c r="A6682" s="129">
        <v>41859</v>
      </c>
      <c r="B6682" s="126" t="s">
        <v>29</v>
      </c>
      <c r="C6682" s="125">
        <v>15.5</v>
      </c>
      <c r="D6682" s="87" t="s">
        <v>31</v>
      </c>
      <c r="E6682" s="126" t="s">
        <v>8142</v>
      </c>
      <c r="F6682" s="127">
        <v>5</v>
      </c>
      <c r="G6682" s="70">
        <v>1</v>
      </c>
      <c r="H6682" s="69">
        <v>2</v>
      </c>
      <c r="I6682" s="79">
        <v>-1</v>
      </c>
      <c r="J6682" s="18">
        <f t="shared" si="418"/>
        <v>803.2200000000006</v>
      </c>
      <c r="K6682" s="19" t="str">
        <f t="shared" si="416"/>
        <v>Aug-14</v>
      </c>
      <c r="L6682" s="20">
        <f t="shared" si="419"/>
        <v>6561</v>
      </c>
      <c r="M6682" s="21">
        <f t="shared" si="417"/>
        <v>0.12242341106538647</v>
      </c>
    </row>
    <row r="6683" spans="1:13" x14ac:dyDescent="0.3">
      <c r="A6683" s="129">
        <v>41859</v>
      </c>
      <c r="B6683" s="126" t="s">
        <v>97</v>
      </c>
      <c r="C6683" s="125">
        <v>16.3</v>
      </c>
      <c r="D6683" s="87" t="s">
        <v>31</v>
      </c>
      <c r="E6683" s="126" t="s">
        <v>9132</v>
      </c>
      <c r="F6683" s="127">
        <v>4.33</v>
      </c>
      <c r="G6683" s="70">
        <v>1</v>
      </c>
      <c r="H6683" s="69">
        <v>3</v>
      </c>
      <c r="I6683" s="79">
        <v>-1</v>
      </c>
      <c r="J6683" s="18">
        <f t="shared" si="418"/>
        <v>802.2200000000006</v>
      </c>
      <c r="K6683" s="19" t="str">
        <f t="shared" si="416"/>
        <v>Aug-14</v>
      </c>
      <c r="L6683" s="20">
        <f t="shared" si="419"/>
        <v>6562</v>
      </c>
      <c r="M6683" s="21">
        <f t="shared" si="417"/>
        <v>0.12225236208473035</v>
      </c>
    </row>
    <row r="6684" spans="1:13" x14ac:dyDescent="0.3">
      <c r="A6684" s="128">
        <v>41859</v>
      </c>
      <c r="B6684" s="87" t="s">
        <v>52</v>
      </c>
      <c r="C6684" s="114">
        <v>18.45</v>
      </c>
      <c r="D6684" s="87" t="s">
        <v>31</v>
      </c>
      <c r="E6684" s="87" t="s">
        <v>9130</v>
      </c>
      <c r="F6684" s="114">
        <v>4.5</v>
      </c>
      <c r="G6684" s="70">
        <v>1</v>
      </c>
      <c r="H6684" s="71" t="s">
        <v>6512</v>
      </c>
      <c r="I6684" s="63">
        <v>-1</v>
      </c>
      <c r="J6684" s="18">
        <f t="shared" si="418"/>
        <v>801.2200000000006</v>
      </c>
      <c r="K6684" s="19" t="str">
        <f t="shared" si="416"/>
        <v>Aug-14</v>
      </c>
      <c r="L6684" s="20">
        <f t="shared" si="419"/>
        <v>6563</v>
      </c>
      <c r="M6684" s="21">
        <f t="shared" si="417"/>
        <v>0.12208136522931595</v>
      </c>
    </row>
    <row r="6685" spans="1:13" x14ac:dyDescent="0.3">
      <c r="A6685" s="128">
        <v>41859</v>
      </c>
      <c r="B6685" s="87" t="s">
        <v>52</v>
      </c>
      <c r="C6685" s="114">
        <v>20.2</v>
      </c>
      <c r="D6685" s="87" t="s">
        <v>31</v>
      </c>
      <c r="E6685" s="87" t="s">
        <v>9092</v>
      </c>
      <c r="F6685" s="114">
        <v>6</v>
      </c>
      <c r="G6685" s="70">
        <v>1</v>
      </c>
      <c r="H6685" s="71" t="s">
        <v>6512</v>
      </c>
      <c r="I6685" s="63">
        <v>-1</v>
      </c>
      <c r="J6685" s="18">
        <f t="shared" si="418"/>
        <v>800.2200000000006</v>
      </c>
      <c r="K6685" s="19" t="str">
        <f t="shared" si="416"/>
        <v>Aug-14</v>
      </c>
      <c r="L6685" s="20">
        <f t="shared" si="419"/>
        <v>6564</v>
      </c>
      <c r="M6685" s="21">
        <f t="shared" si="417"/>
        <v>0.12191042047532001</v>
      </c>
    </row>
    <row r="6686" spans="1:13" x14ac:dyDescent="0.3">
      <c r="A6686" s="112">
        <v>41860</v>
      </c>
      <c r="B6686" s="87" t="s">
        <v>52</v>
      </c>
      <c r="C6686" s="102">
        <v>0.60416666666666663</v>
      </c>
      <c r="D6686" s="87" t="s">
        <v>31</v>
      </c>
      <c r="E6686" s="87" t="s">
        <v>2242</v>
      </c>
      <c r="F6686" s="113">
        <v>4</v>
      </c>
      <c r="G6686" s="88">
        <v>1</v>
      </c>
      <c r="H6686" s="87" t="s">
        <v>33</v>
      </c>
      <c r="I6686" s="23">
        <v>-1</v>
      </c>
      <c r="J6686" s="18">
        <f t="shared" si="418"/>
        <v>799.2200000000006</v>
      </c>
      <c r="K6686" s="19" t="str">
        <f t="shared" si="416"/>
        <v>Aug-14</v>
      </c>
      <c r="L6686" s="20">
        <f t="shared" si="419"/>
        <v>6565</v>
      </c>
      <c r="M6686" s="21">
        <f t="shared" si="417"/>
        <v>0.12173952779893384</v>
      </c>
    </row>
    <row r="6687" spans="1:13" x14ac:dyDescent="0.3">
      <c r="A6687" s="112">
        <v>41860</v>
      </c>
      <c r="B6687" s="87" t="s">
        <v>52</v>
      </c>
      <c r="C6687" s="102">
        <v>0.62847222222222221</v>
      </c>
      <c r="D6687" s="87" t="s">
        <v>31</v>
      </c>
      <c r="E6687" s="87" t="s">
        <v>2243</v>
      </c>
      <c r="F6687" s="113">
        <v>3.75</v>
      </c>
      <c r="G6687" s="88">
        <v>1</v>
      </c>
      <c r="H6687" s="87" t="s">
        <v>42</v>
      </c>
      <c r="I6687" s="23">
        <v>2.2000000000000002</v>
      </c>
      <c r="J6687" s="18">
        <f t="shared" si="418"/>
        <v>801.42000000000064</v>
      </c>
      <c r="K6687" s="19" t="str">
        <f t="shared" si="416"/>
        <v>Aug-14</v>
      </c>
      <c r="L6687" s="20">
        <f t="shared" si="419"/>
        <v>6566</v>
      </c>
      <c r="M6687" s="21">
        <f t="shared" si="417"/>
        <v>0.12205604629911676</v>
      </c>
    </row>
    <row r="6688" spans="1:13" x14ac:dyDescent="0.3">
      <c r="A6688" s="112">
        <v>41860</v>
      </c>
      <c r="B6688" s="87" t="s">
        <v>35</v>
      </c>
      <c r="C6688" s="102">
        <v>0.71180555555555547</v>
      </c>
      <c r="D6688" s="87" t="s">
        <v>31</v>
      </c>
      <c r="E6688" s="87" t="s">
        <v>2042</v>
      </c>
      <c r="F6688" s="113">
        <v>3.75</v>
      </c>
      <c r="G6688" s="88">
        <v>1</v>
      </c>
      <c r="H6688" s="87" t="s">
        <v>33</v>
      </c>
      <c r="I6688" s="23">
        <v>-1</v>
      </c>
      <c r="J6688" s="18">
        <f t="shared" si="418"/>
        <v>800.42000000000064</v>
      </c>
      <c r="K6688" s="19" t="str">
        <f t="shared" si="416"/>
        <v>Aug-14</v>
      </c>
      <c r="L6688" s="20">
        <f t="shared" si="419"/>
        <v>6567</v>
      </c>
      <c r="M6688" s="21">
        <f t="shared" si="417"/>
        <v>0.12188518349322379</v>
      </c>
    </row>
    <row r="6689" spans="1:13" x14ac:dyDescent="0.3">
      <c r="A6689" s="112">
        <v>41860</v>
      </c>
      <c r="B6689" s="87" t="s">
        <v>29</v>
      </c>
      <c r="C6689" s="102">
        <v>0.80555555555555547</v>
      </c>
      <c r="D6689" s="87" t="s">
        <v>31</v>
      </c>
      <c r="E6689" s="87" t="s">
        <v>2244</v>
      </c>
      <c r="F6689" s="113">
        <v>3.75</v>
      </c>
      <c r="G6689" s="88">
        <v>1</v>
      </c>
      <c r="H6689" s="87" t="s">
        <v>42</v>
      </c>
      <c r="I6689" s="23">
        <v>2.75</v>
      </c>
      <c r="J6689" s="18">
        <f t="shared" si="418"/>
        <v>803.17000000000064</v>
      </c>
      <c r="K6689" s="19" t="str">
        <f t="shared" si="416"/>
        <v>Aug-14</v>
      </c>
      <c r="L6689" s="20">
        <f t="shared" si="419"/>
        <v>6568</v>
      </c>
      <c r="M6689" s="21">
        <f t="shared" si="417"/>
        <v>0.12228532277710119</v>
      </c>
    </row>
    <row r="6690" spans="1:13" x14ac:dyDescent="0.3">
      <c r="A6690" s="129">
        <v>41860</v>
      </c>
      <c r="B6690" s="126" t="s">
        <v>52</v>
      </c>
      <c r="C6690" s="125">
        <v>14.3</v>
      </c>
      <c r="D6690" s="87" t="s">
        <v>31</v>
      </c>
      <c r="E6690" s="126" t="s">
        <v>9133</v>
      </c>
      <c r="F6690" s="127">
        <v>5.5</v>
      </c>
      <c r="G6690" s="70">
        <v>1</v>
      </c>
      <c r="H6690" s="69">
        <v>2</v>
      </c>
      <c r="I6690" s="79">
        <v>-1</v>
      </c>
      <c r="J6690" s="18">
        <f t="shared" si="418"/>
        <v>802.17000000000064</v>
      </c>
      <c r="K6690" s="19" t="str">
        <f t="shared" si="416"/>
        <v>Aug-14</v>
      </c>
      <c r="L6690" s="20">
        <f t="shared" si="419"/>
        <v>6569</v>
      </c>
      <c r="M6690" s="21">
        <f t="shared" si="417"/>
        <v>0.12211447708935921</v>
      </c>
    </row>
    <row r="6691" spans="1:13" x14ac:dyDescent="0.3">
      <c r="A6691" s="129">
        <v>41860</v>
      </c>
      <c r="B6691" s="126" t="s">
        <v>52</v>
      </c>
      <c r="C6691" s="125">
        <v>15.35</v>
      </c>
      <c r="D6691" s="87" t="s">
        <v>31</v>
      </c>
      <c r="E6691" s="126" t="s">
        <v>9134</v>
      </c>
      <c r="F6691" s="127">
        <v>4.5</v>
      </c>
      <c r="G6691" s="70">
        <v>1</v>
      </c>
      <c r="H6691" s="69">
        <v>3</v>
      </c>
      <c r="I6691" s="79">
        <v>-1</v>
      </c>
      <c r="J6691" s="18">
        <f t="shared" si="418"/>
        <v>801.17000000000064</v>
      </c>
      <c r="K6691" s="19" t="str">
        <f t="shared" si="416"/>
        <v>Aug-14</v>
      </c>
      <c r="L6691" s="20">
        <f t="shared" si="419"/>
        <v>6570</v>
      </c>
      <c r="M6691" s="21">
        <f t="shared" si="417"/>
        <v>0.12194368340943693</v>
      </c>
    </row>
    <row r="6692" spans="1:13" x14ac:dyDescent="0.3">
      <c r="A6692" s="128">
        <v>41860</v>
      </c>
      <c r="B6692" s="87" t="s">
        <v>49</v>
      </c>
      <c r="C6692" s="114">
        <v>19.399999999999999</v>
      </c>
      <c r="D6692" s="87" t="s">
        <v>31</v>
      </c>
      <c r="E6692" s="87" t="s">
        <v>2437</v>
      </c>
      <c r="F6692" s="114">
        <v>5</v>
      </c>
      <c r="G6692" s="70">
        <v>1</v>
      </c>
      <c r="H6692" s="71" t="s">
        <v>6512</v>
      </c>
      <c r="I6692" s="63">
        <v>-1</v>
      </c>
      <c r="J6692" s="18">
        <f t="shared" si="418"/>
        <v>800.17000000000064</v>
      </c>
      <c r="K6692" s="19" t="str">
        <f t="shared" si="416"/>
        <v>Aug-14</v>
      </c>
      <c r="L6692" s="20">
        <f t="shared" si="419"/>
        <v>6571</v>
      </c>
      <c r="M6692" s="21">
        <f t="shared" si="417"/>
        <v>0.12177294171359011</v>
      </c>
    </row>
    <row r="6693" spans="1:13" x14ac:dyDescent="0.3">
      <c r="A6693" s="112">
        <v>41862</v>
      </c>
      <c r="B6693" s="87" t="s">
        <v>45</v>
      </c>
      <c r="C6693" s="102">
        <v>0.59375</v>
      </c>
      <c r="D6693" s="87" t="s">
        <v>31</v>
      </c>
      <c r="E6693" s="87" t="s">
        <v>2245</v>
      </c>
      <c r="F6693" s="113">
        <v>2.75</v>
      </c>
      <c r="G6693" s="88">
        <v>1</v>
      </c>
      <c r="H6693" s="87" t="s">
        <v>42</v>
      </c>
      <c r="I6693" s="23">
        <v>1.75</v>
      </c>
      <c r="J6693" s="18">
        <f t="shared" si="418"/>
        <v>801.92000000000064</v>
      </c>
      <c r="K6693" s="19" t="str">
        <f t="shared" si="416"/>
        <v>Aug-14</v>
      </c>
      <c r="L6693" s="20">
        <f t="shared" si="419"/>
        <v>6572</v>
      </c>
      <c r="M6693" s="21">
        <f t="shared" si="417"/>
        <v>0.12202069385270856</v>
      </c>
    </row>
    <row r="6694" spans="1:13" x14ac:dyDescent="0.3">
      <c r="A6694" s="112">
        <v>41862</v>
      </c>
      <c r="B6694" s="87" t="s">
        <v>49</v>
      </c>
      <c r="C6694" s="102">
        <v>0.625</v>
      </c>
      <c r="D6694" s="87" t="s">
        <v>31</v>
      </c>
      <c r="E6694" s="87" t="s">
        <v>2246</v>
      </c>
      <c r="F6694" s="113">
        <v>3</v>
      </c>
      <c r="G6694" s="88">
        <v>1</v>
      </c>
      <c r="H6694" s="87" t="s">
        <v>33</v>
      </c>
      <c r="I6694" s="23">
        <v>-1</v>
      </c>
      <c r="J6694" s="18">
        <f t="shared" si="418"/>
        <v>800.92000000000064</v>
      </c>
      <c r="K6694" s="19" t="str">
        <f t="shared" si="416"/>
        <v>Aug-14</v>
      </c>
      <c r="L6694" s="20">
        <f t="shared" si="419"/>
        <v>6573</v>
      </c>
      <c r="M6694" s="21">
        <f t="shared" si="417"/>
        <v>0.12184999239312348</v>
      </c>
    </row>
    <row r="6695" spans="1:13" x14ac:dyDescent="0.3">
      <c r="A6695" s="112">
        <v>41862</v>
      </c>
      <c r="B6695" s="87" t="s">
        <v>49</v>
      </c>
      <c r="C6695" s="102">
        <v>0.64583333333333337</v>
      </c>
      <c r="D6695" s="87" t="s">
        <v>31</v>
      </c>
      <c r="E6695" s="87" t="s">
        <v>2247</v>
      </c>
      <c r="F6695" s="113">
        <v>3.5</v>
      </c>
      <c r="G6695" s="88">
        <v>1</v>
      </c>
      <c r="H6695" s="87" t="s">
        <v>42</v>
      </c>
      <c r="I6695" s="23">
        <v>2.5</v>
      </c>
      <c r="J6695" s="18">
        <f t="shared" si="418"/>
        <v>803.42000000000064</v>
      </c>
      <c r="K6695" s="19" t="str">
        <f t="shared" si="416"/>
        <v>Aug-14</v>
      </c>
      <c r="L6695" s="20">
        <f t="shared" si="419"/>
        <v>6574</v>
      </c>
      <c r="M6695" s="21">
        <f t="shared" si="417"/>
        <v>0.12221174323090975</v>
      </c>
    </row>
    <row r="6696" spans="1:13" x14ac:dyDescent="0.3">
      <c r="A6696" s="112">
        <v>41862</v>
      </c>
      <c r="B6696" s="87" t="s">
        <v>45</v>
      </c>
      <c r="C6696" s="102">
        <v>0.65625</v>
      </c>
      <c r="D6696" s="87" t="s">
        <v>31</v>
      </c>
      <c r="E6696" s="87" t="s">
        <v>1667</v>
      </c>
      <c r="F6696" s="113">
        <v>3</v>
      </c>
      <c r="G6696" s="88">
        <v>1</v>
      </c>
      <c r="H6696" s="87" t="s">
        <v>33</v>
      </c>
      <c r="I6696" s="23">
        <v>-1</v>
      </c>
      <c r="J6696" s="18">
        <f t="shared" si="418"/>
        <v>802.42000000000064</v>
      </c>
      <c r="K6696" s="19" t="str">
        <f t="shared" si="416"/>
        <v>Aug-14</v>
      </c>
      <c r="L6696" s="20">
        <f t="shared" si="419"/>
        <v>6575</v>
      </c>
      <c r="M6696" s="21">
        <f t="shared" si="417"/>
        <v>0.12204106463878336</v>
      </c>
    </row>
    <row r="6697" spans="1:13" x14ac:dyDescent="0.3">
      <c r="A6697" s="112">
        <v>41862</v>
      </c>
      <c r="B6697" s="87" t="s">
        <v>45</v>
      </c>
      <c r="C6697" s="102">
        <v>0.71875</v>
      </c>
      <c r="D6697" s="87" t="s">
        <v>31</v>
      </c>
      <c r="E6697" s="87" t="s">
        <v>2119</v>
      </c>
      <c r="F6697" s="113">
        <v>4</v>
      </c>
      <c r="G6697" s="88">
        <v>1</v>
      </c>
      <c r="H6697" s="87" t="s">
        <v>33</v>
      </c>
      <c r="I6697" s="23">
        <v>-1</v>
      </c>
      <c r="J6697" s="18">
        <f t="shared" si="418"/>
        <v>801.42000000000064</v>
      </c>
      <c r="K6697" s="19" t="str">
        <f t="shared" si="416"/>
        <v>Aug-14</v>
      </c>
      <c r="L6697" s="20">
        <f t="shared" si="419"/>
        <v>6576</v>
      </c>
      <c r="M6697" s="21">
        <f t="shared" si="417"/>
        <v>0.12187043795620447</v>
      </c>
    </row>
    <row r="6698" spans="1:13" x14ac:dyDescent="0.3">
      <c r="A6698" s="129">
        <v>41862</v>
      </c>
      <c r="B6698" s="126" t="s">
        <v>45</v>
      </c>
      <c r="C6698" s="125">
        <v>15.15</v>
      </c>
      <c r="D6698" s="87" t="s">
        <v>31</v>
      </c>
      <c r="E6698" s="126" t="s">
        <v>9136</v>
      </c>
      <c r="F6698" s="127">
        <v>5</v>
      </c>
      <c r="G6698" s="70">
        <v>1</v>
      </c>
      <c r="H6698" s="69">
        <v>3</v>
      </c>
      <c r="I6698" s="79">
        <v>-1</v>
      </c>
      <c r="J6698" s="18">
        <f t="shared" si="418"/>
        <v>800.42000000000064</v>
      </c>
      <c r="K6698" s="19" t="str">
        <f t="shared" si="416"/>
        <v>Aug-14</v>
      </c>
      <c r="L6698" s="20">
        <f t="shared" si="419"/>
        <v>6577</v>
      </c>
      <c r="M6698" s="21">
        <f t="shared" si="417"/>
        <v>0.12169986315949531</v>
      </c>
    </row>
    <row r="6699" spans="1:13" x14ac:dyDescent="0.3">
      <c r="A6699" s="129">
        <v>41862</v>
      </c>
      <c r="B6699" s="126" t="s">
        <v>45</v>
      </c>
      <c r="C6699" s="125">
        <v>16.45</v>
      </c>
      <c r="D6699" s="87" t="s">
        <v>31</v>
      </c>
      <c r="E6699" s="126" t="s">
        <v>1672</v>
      </c>
      <c r="F6699" s="127">
        <v>5.5</v>
      </c>
      <c r="G6699" s="70">
        <v>1</v>
      </c>
      <c r="H6699" s="69">
        <v>2</v>
      </c>
      <c r="I6699" s="79">
        <v>-1</v>
      </c>
      <c r="J6699" s="18">
        <f t="shared" si="418"/>
        <v>799.42000000000064</v>
      </c>
      <c r="K6699" s="19" t="str">
        <f t="shared" si="416"/>
        <v>Aug-14</v>
      </c>
      <c r="L6699" s="20">
        <f t="shared" si="419"/>
        <v>6578</v>
      </c>
      <c r="M6699" s="21">
        <f t="shared" si="417"/>
        <v>0.1215293402249925</v>
      </c>
    </row>
    <row r="6700" spans="1:13" x14ac:dyDescent="0.3">
      <c r="A6700" s="128">
        <v>41862</v>
      </c>
      <c r="B6700" s="87" t="s">
        <v>149</v>
      </c>
      <c r="C6700" s="114">
        <v>17.25</v>
      </c>
      <c r="D6700" s="87" t="s">
        <v>31</v>
      </c>
      <c r="E6700" s="87" t="s">
        <v>1463</v>
      </c>
      <c r="F6700" s="114">
        <v>4.5</v>
      </c>
      <c r="G6700" s="70">
        <v>1</v>
      </c>
      <c r="H6700" s="71" t="s">
        <v>6518</v>
      </c>
      <c r="I6700" s="63">
        <v>-1</v>
      </c>
      <c r="J6700" s="18">
        <f t="shared" si="418"/>
        <v>798.42000000000064</v>
      </c>
      <c r="K6700" s="19" t="str">
        <f t="shared" si="416"/>
        <v>Aug-14</v>
      </c>
      <c r="L6700" s="20">
        <f t="shared" si="419"/>
        <v>6579</v>
      </c>
      <c r="M6700" s="21">
        <f t="shared" si="417"/>
        <v>0.12135886912904706</v>
      </c>
    </row>
    <row r="6701" spans="1:13" x14ac:dyDescent="0.3">
      <c r="A6701" s="128">
        <v>41862</v>
      </c>
      <c r="B6701" s="87" t="s">
        <v>59</v>
      </c>
      <c r="C6701" s="114">
        <v>17.399999999999999</v>
      </c>
      <c r="D6701" s="87" t="s">
        <v>31</v>
      </c>
      <c r="E6701" s="87" t="s">
        <v>542</v>
      </c>
      <c r="F6701" s="114">
        <v>5.5</v>
      </c>
      <c r="G6701" s="70">
        <v>1</v>
      </c>
      <c r="H6701" s="71" t="s">
        <v>6526</v>
      </c>
      <c r="I6701" s="63">
        <v>4.5</v>
      </c>
      <c r="J6701" s="18">
        <f t="shared" si="418"/>
        <v>802.92000000000064</v>
      </c>
      <c r="K6701" s="19" t="str">
        <f t="shared" si="416"/>
        <v>Aug-14</v>
      </c>
      <c r="L6701" s="20">
        <f t="shared" si="419"/>
        <v>6580</v>
      </c>
      <c r="M6701" s="21">
        <f t="shared" si="417"/>
        <v>0.12202431610942259</v>
      </c>
    </row>
    <row r="6702" spans="1:13" x14ac:dyDescent="0.3">
      <c r="A6702" s="128">
        <v>41862</v>
      </c>
      <c r="B6702" s="87" t="s">
        <v>149</v>
      </c>
      <c r="C6702" s="114">
        <v>18</v>
      </c>
      <c r="D6702" s="87" t="s">
        <v>31</v>
      </c>
      <c r="E6702" s="87" t="s">
        <v>2388</v>
      </c>
      <c r="F6702" s="114">
        <v>5.5</v>
      </c>
      <c r="G6702" s="70">
        <v>1</v>
      </c>
      <c r="H6702" s="71" t="s">
        <v>6512</v>
      </c>
      <c r="I6702" s="63">
        <v>-1</v>
      </c>
      <c r="J6702" s="18">
        <f t="shared" si="418"/>
        <v>801.92000000000064</v>
      </c>
      <c r="K6702" s="19" t="str">
        <f t="shared" si="416"/>
        <v>Aug-14</v>
      </c>
      <c r="L6702" s="20">
        <f t="shared" si="419"/>
        <v>6581</v>
      </c>
      <c r="M6702" s="21">
        <f t="shared" si="417"/>
        <v>0.12185382160765851</v>
      </c>
    </row>
    <row r="6703" spans="1:13" x14ac:dyDescent="0.3">
      <c r="A6703" s="128">
        <v>41862</v>
      </c>
      <c r="B6703" s="87" t="s">
        <v>149</v>
      </c>
      <c r="C6703" s="114">
        <v>20.3</v>
      </c>
      <c r="D6703" s="87" t="s">
        <v>31</v>
      </c>
      <c r="E6703" s="87" t="s">
        <v>9135</v>
      </c>
      <c r="F6703" s="114">
        <v>5</v>
      </c>
      <c r="G6703" s="70">
        <v>1</v>
      </c>
      <c r="H6703" s="71" t="s">
        <v>6512</v>
      </c>
      <c r="I6703" s="63">
        <v>-1</v>
      </c>
      <c r="J6703" s="18">
        <f t="shared" si="418"/>
        <v>800.92000000000064</v>
      </c>
      <c r="K6703" s="19" t="str">
        <f t="shared" si="416"/>
        <v>Aug-14</v>
      </c>
      <c r="L6703" s="20">
        <f t="shared" si="419"/>
        <v>6582</v>
      </c>
      <c r="M6703" s="21">
        <f t="shared" si="417"/>
        <v>0.12168337891218485</v>
      </c>
    </row>
    <row r="6704" spans="1:13" x14ac:dyDescent="0.3">
      <c r="A6704" s="112">
        <v>41863</v>
      </c>
      <c r="B6704" s="87" t="s">
        <v>63</v>
      </c>
      <c r="C6704" s="102">
        <v>0.72569444444444453</v>
      </c>
      <c r="D6704" s="87" t="s">
        <v>31</v>
      </c>
      <c r="E6704" s="87" t="s">
        <v>2248</v>
      </c>
      <c r="F6704" s="113">
        <v>3.5</v>
      </c>
      <c r="G6704" s="88">
        <v>1</v>
      </c>
      <c r="H6704" s="87" t="s">
        <v>33</v>
      </c>
      <c r="I6704" s="23">
        <v>-1</v>
      </c>
      <c r="J6704" s="18">
        <f t="shared" si="418"/>
        <v>799.92000000000064</v>
      </c>
      <c r="K6704" s="19" t="str">
        <f t="shared" si="416"/>
        <v>Aug-14</v>
      </c>
      <c r="L6704" s="20">
        <f t="shared" si="419"/>
        <v>6583</v>
      </c>
      <c r="M6704" s="21">
        <f t="shared" si="417"/>
        <v>0.12151298799939247</v>
      </c>
    </row>
    <row r="6705" spans="1:13" x14ac:dyDescent="0.3">
      <c r="A6705" s="112">
        <v>41863</v>
      </c>
      <c r="B6705" s="87" t="s">
        <v>29</v>
      </c>
      <c r="C6705" s="102">
        <v>0.75347222222222221</v>
      </c>
      <c r="D6705" s="87" t="s">
        <v>31</v>
      </c>
      <c r="E6705" s="87" t="s">
        <v>2249</v>
      </c>
      <c r="F6705" s="113">
        <v>4</v>
      </c>
      <c r="G6705" s="88">
        <v>1</v>
      </c>
      <c r="H6705" s="87" t="s">
        <v>33</v>
      </c>
      <c r="I6705" s="23">
        <v>-1</v>
      </c>
      <c r="J6705" s="18">
        <f t="shared" si="418"/>
        <v>798.92000000000064</v>
      </c>
      <c r="K6705" s="19" t="str">
        <f t="shared" si="416"/>
        <v>Aug-14</v>
      </c>
      <c r="L6705" s="20">
        <f t="shared" si="419"/>
        <v>6584</v>
      </c>
      <c r="M6705" s="21">
        <f t="shared" si="417"/>
        <v>0.12134264884568662</v>
      </c>
    </row>
    <row r="6706" spans="1:13" x14ac:dyDescent="0.3">
      <c r="A6706" s="112">
        <v>41863</v>
      </c>
      <c r="B6706" s="87" t="s">
        <v>63</v>
      </c>
      <c r="C6706" s="102">
        <v>0.82986111111111116</v>
      </c>
      <c r="D6706" s="87" t="s">
        <v>31</v>
      </c>
      <c r="E6706" s="87" t="s">
        <v>2250</v>
      </c>
      <c r="F6706" s="113">
        <v>4</v>
      </c>
      <c r="G6706" s="88">
        <v>1</v>
      </c>
      <c r="H6706" s="87" t="s">
        <v>33</v>
      </c>
      <c r="I6706" s="23">
        <v>-1</v>
      </c>
      <c r="J6706" s="18">
        <f t="shared" si="418"/>
        <v>797.92000000000064</v>
      </c>
      <c r="K6706" s="19" t="str">
        <f t="shared" si="416"/>
        <v>Aug-14</v>
      </c>
      <c r="L6706" s="20">
        <f t="shared" si="419"/>
        <v>6585</v>
      </c>
      <c r="M6706" s="21">
        <f t="shared" si="417"/>
        <v>0.12117236142748682</v>
      </c>
    </row>
    <row r="6707" spans="1:13" x14ac:dyDescent="0.3">
      <c r="A6707" s="112">
        <v>41864</v>
      </c>
      <c r="B6707" s="87" t="s">
        <v>153</v>
      </c>
      <c r="C6707" s="102">
        <v>0.61111111111111105</v>
      </c>
      <c r="D6707" s="87" t="s">
        <v>31</v>
      </c>
      <c r="E6707" s="87" t="s">
        <v>1859</v>
      </c>
      <c r="F6707" s="113">
        <v>3.5</v>
      </c>
      <c r="G6707" s="88">
        <v>1</v>
      </c>
      <c r="H6707" s="87" t="s">
        <v>33</v>
      </c>
      <c r="I6707" s="23">
        <v>-1</v>
      </c>
      <c r="J6707" s="18">
        <f t="shared" si="418"/>
        <v>796.92000000000064</v>
      </c>
      <c r="K6707" s="19" t="str">
        <f t="shared" si="416"/>
        <v>Aug-14</v>
      </c>
      <c r="L6707" s="20">
        <f t="shared" si="419"/>
        <v>6586</v>
      </c>
      <c r="M6707" s="21">
        <f t="shared" si="417"/>
        <v>0.12100212572122694</v>
      </c>
    </row>
    <row r="6708" spans="1:13" x14ac:dyDescent="0.3">
      <c r="A6708" s="112">
        <v>41864</v>
      </c>
      <c r="B6708" s="87" t="s">
        <v>153</v>
      </c>
      <c r="C6708" s="102">
        <v>0.72222222222222221</v>
      </c>
      <c r="D6708" s="87" t="s">
        <v>31</v>
      </c>
      <c r="E6708" s="87" t="s">
        <v>2251</v>
      </c>
      <c r="F6708" s="113">
        <v>3.25</v>
      </c>
      <c r="G6708" s="88">
        <v>1</v>
      </c>
      <c r="H6708" s="87" t="s">
        <v>33</v>
      </c>
      <c r="I6708" s="23">
        <v>-1</v>
      </c>
      <c r="J6708" s="18">
        <f t="shared" si="418"/>
        <v>795.92000000000064</v>
      </c>
      <c r="K6708" s="19" t="str">
        <f t="shared" si="416"/>
        <v>Aug-14</v>
      </c>
      <c r="L6708" s="20">
        <f t="shared" si="419"/>
        <v>6587</v>
      </c>
      <c r="M6708" s="21">
        <f t="shared" si="417"/>
        <v>0.12083194170335519</v>
      </c>
    </row>
    <row r="6709" spans="1:13" x14ac:dyDescent="0.3">
      <c r="A6709" s="129">
        <v>41864</v>
      </c>
      <c r="B6709" s="126" t="s">
        <v>153</v>
      </c>
      <c r="C6709" s="125">
        <v>14.4</v>
      </c>
      <c r="D6709" s="87" t="s">
        <v>31</v>
      </c>
      <c r="E6709" s="126" t="s">
        <v>8117</v>
      </c>
      <c r="F6709" s="127">
        <v>5</v>
      </c>
      <c r="G6709" s="70">
        <v>1</v>
      </c>
      <c r="H6709" s="69">
        <v>2</v>
      </c>
      <c r="I6709" s="79">
        <v>-1</v>
      </c>
      <c r="J6709" s="18">
        <f t="shared" si="418"/>
        <v>794.92000000000064</v>
      </c>
      <c r="K6709" s="19" t="str">
        <f t="shared" si="416"/>
        <v>Aug-14</v>
      </c>
      <c r="L6709" s="20">
        <f t="shared" si="419"/>
        <v>6588</v>
      </c>
      <c r="M6709" s="21">
        <f t="shared" si="417"/>
        <v>0.12066180935033403</v>
      </c>
    </row>
    <row r="6710" spans="1:13" x14ac:dyDescent="0.3">
      <c r="A6710" s="129">
        <v>41864</v>
      </c>
      <c r="B6710" s="126" t="s">
        <v>57</v>
      </c>
      <c r="C6710" s="125">
        <v>16.05</v>
      </c>
      <c r="D6710" s="87" t="s">
        <v>31</v>
      </c>
      <c r="E6710" s="126" t="s">
        <v>9140</v>
      </c>
      <c r="F6710" s="127">
        <v>5</v>
      </c>
      <c r="G6710" s="70">
        <v>1</v>
      </c>
      <c r="H6710" s="69">
        <v>1</v>
      </c>
      <c r="I6710" s="79">
        <v>4</v>
      </c>
      <c r="J6710" s="18">
        <f t="shared" si="418"/>
        <v>798.92000000000064</v>
      </c>
      <c r="K6710" s="19" t="str">
        <f t="shared" si="416"/>
        <v>Aug-14</v>
      </c>
      <c r="L6710" s="20">
        <f t="shared" si="419"/>
        <v>6589</v>
      </c>
      <c r="M6710" s="21">
        <f t="shared" si="417"/>
        <v>0.1212505691303689</v>
      </c>
    </row>
    <row r="6711" spans="1:13" x14ac:dyDescent="0.3">
      <c r="A6711" s="129">
        <v>41864</v>
      </c>
      <c r="B6711" s="126" t="s">
        <v>57</v>
      </c>
      <c r="C6711" s="125">
        <v>16.399999999999999</v>
      </c>
      <c r="D6711" s="87" t="s">
        <v>31</v>
      </c>
      <c r="E6711" s="126" t="s">
        <v>9141</v>
      </c>
      <c r="F6711" s="127">
        <v>5.5</v>
      </c>
      <c r="G6711" s="70">
        <v>1</v>
      </c>
      <c r="H6711" s="69">
        <v>1</v>
      </c>
      <c r="I6711" s="79">
        <v>2.7</v>
      </c>
      <c r="J6711" s="18">
        <f t="shared" si="418"/>
        <v>801.62000000000069</v>
      </c>
      <c r="K6711" s="19" t="str">
        <f t="shared" si="416"/>
        <v>Aug-14</v>
      </c>
      <c r="L6711" s="20">
        <f t="shared" si="419"/>
        <v>6590</v>
      </c>
      <c r="M6711" s="21">
        <f t="shared" si="417"/>
        <v>0.12164188163884684</v>
      </c>
    </row>
    <row r="6712" spans="1:13" x14ac:dyDescent="0.3">
      <c r="A6712" s="128">
        <v>41864</v>
      </c>
      <c r="B6712" s="87" t="s">
        <v>43</v>
      </c>
      <c r="C6712" s="114">
        <v>18.2</v>
      </c>
      <c r="D6712" s="87" t="s">
        <v>31</v>
      </c>
      <c r="E6712" s="87" t="s">
        <v>9138</v>
      </c>
      <c r="F6712" s="114">
        <v>6</v>
      </c>
      <c r="G6712" s="70">
        <v>1</v>
      </c>
      <c r="H6712" s="71" t="s">
        <v>6518</v>
      </c>
      <c r="I6712" s="63">
        <v>-1</v>
      </c>
      <c r="J6712" s="18">
        <f t="shared" si="418"/>
        <v>800.62000000000069</v>
      </c>
      <c r="K6712" s="19" t="str">
        <f t="shared" si="416"/>
        <v>Aug-14</v>
      </c>
      <c r="L6712" s="20">
        <f t="shared" si="419"/>
        <v>6591</v>
      </c>
      <c r="M6712" s="21">
        <f t="shared" si="417"/>
        <v>0.12147170383856785</v>
      </c>
    </row>
    <row r="6713" spans="1:13" x14ac:dyDescent="0.3">
      <c r="A6713" s="128">
        <v>41864</v>
      </c>
      <c r="B6713" s="87" t="s">
        <v>43</v>
      </c>
      <c r="C6713" s="114">
        <v>18.2</v>
      </c>
      <c r="D6713" s="87" t="s">
        <v>31</v>
      </c>
      <c r="E6713" s="87" t="s">
        <v>2076</v>
      </c>
      <c r="F6713" s="114">
        <v>5</v>
      </c>
      <c r="G6713" s="70">
        <v>1</v>
      </c>
      <c r="H6713" s="71" t="s">
        <v>6526</v>
      </c>
      <c r="I6713" s="63">
        <v>4</v>
      </c>
      <c r="J6713" s="18">
        <f t="shared" si="418"/>
        <v>804.62000000000069</v>
      </c>
      <c r="K6713" s="19" t="str">
        <f t="shared" si="416"/>
        <v>Aug-14</v>
      </c>
      <c r="L6713" s="20">
        <f t="shared" si="419"/>
        <v>6592</v>
      </c>
      <c r="M6713" s="21">
        <f t="shared" si="417"/>
        <v>0.12206007281553409</v>
      </c>
    </row>
    <row r="6714" spans="1:13" x14ac:dyDescent="0.3">
      <c r="A6714" s="128">
        <v>41864</v>
      </c>
      <c r="B6714" s="87" t="s">
        <v>46</v>
      </c>
      <c r="C6714" s="114">
        <v>19.100000000000001</v>
      </c>
      <c r="D6714" s="87" t="s">
        <v>31</v>
      </c>
      <c r="E6714" s="87" t="s">
        <v>9137</v>
      </c>
      <c r="F6714" s="114">
        <v>6</v>
      </c>
      <c r="G6714" s="70">
        <v>1</v>
      </c>
      <c r="H6714" s="71" t="s">
        <v>6512</v>
      </c>
      <c r="I6714" s="63">
        <v>-1</v>
      </c>
      <c r="J6714" s="18">
        <f t="shared" si="418"/>
        <v>803.62000000000069</v>
      </c>
      <c r="K6714" s="19" t="str">
        <f t="shared" si="416"/>
        <v>Aug-14</v>
      </c>
      <c r="L6714" s="20">
        <f t="shared" si="419"/>
        <v>6593</v>
      </c>
      <c r="M6714" s="21">
        <f t="shared" si="417"/>
        <v>0.12188988320946469</v>
      </c>
    </row>
    <row r="6715" spans="1:13" x14ac:dyDescent="0.3">
      <c r="A6715" s="128">
        <v>41864</v>
      </c>
      <c r="B6715" s="87" t="s">
        <v>43</v>
      </c>
      <c r="C6715" s="114">
        <v>21.2</v>
      </c>
      <c r="D6715" s="87" t="s">
        <v>31</v>
      </c>
      <c r="E6715" s="87" t="s">
        <v>9139</v>
      </c>
      <c r="F6715" s="114">
        <v>5</v>
      </c>
      <c r="G6715" s="70">
        <v>1</v>
      </c>
      <c r="H6715" s="71" t="s">
        <v>6512</v>
      </c>
      <c r="I6715" s="63">
        <v>-1</v>
      </c>
      <c r="J6715" s="18">
        <f t="shared" si="418"/>
        <v>802.62000000000069</v>
      </c>
      <c r="K6715" s="19" t="str">
        <f t="shared" si="416"/>
        <v>Aug-14</v>
      </c>
      <c r="L6715" s="20">
        <f t="shared" si="419"/>
        <v>6594</v>
      </c>
      <c r="M6715" s="21">
        <f t="shared" si="417"/>
        <v>0.12171974522293004</v>
      </c>
    </row>
    <row r="6716" spans="1:13" x14ac:dyDescent="0.3">
      <c r="A6716" s="112">
        <v>41865</v>
      </c>
      <c r="B6716" s="87" t="s">
        <v>57</v>
      </c>
      <c r="C6716" s="102">
        <v>0.67361111111111116</v>
      </c>
      <c r="D6716" s="87" t="s">
        <v>31</v>
      </c>
      <c r="E6716" s="87" t="s">
        <v>2252</v>
      </c>
      <c r="F6716" s="113">
        <v>3.5</v>
      </c>
      <c r="G6716" s="88">
        <v>1</v>
      </c>
      <c r="H6716" s="87" t="s">
        <v>33</v>
      </c>
      <c r="I6716" s="23">
        <v>-1</v>
      </c>
      <c r="J6716" s="18">
        <f t="shared" si="418"/>
        <v>801.62000000000069</v>
      </c>
      <c r="K6716" s="19" t="str">
        <f t="shared" si="416"/>
        <v>Aug-14</v>
      </c>
      <c r="L6716" s="20">
        <f t="shared" si="419"/>
        <v>6595</v>
      </c>
      <c r="M6716" s="21">
        <f t="shared" si="417"/>
        <v>0.12154965883244893</v>
      </c>
    </row>
    <row r="6717" spans="1:13" x14ac:dyDescent="0.3">
      <c r="A6717" s="112">
        <v>41865</v>
      </c>
      <c r="B6717" s="87" t="s">
        <v>52</v>
      </c>
      <c r="C6717" s="102">
        <v>0.68402777777777779</v>
      </c>
      <c r="D6717" s="87" t="s">
        <v>31</v>
      </c>
      <c r="E6717" s="87" t="s">
        <v>2253</v>
      </c>
      <c r="F6717" s="113">
        <v>3</v>
      </c>
      <c r="G6717" s="88">
        <v>1</v>
      </c>
      <c r="H6717" s="87" t="s">
        <v>42</v>
      </c>
      <c r="I6717" s="23">
        <v>1.5</v>
      </c>
      <c r="J6717" s="18">
        <f t="shared" si="418"/>
        <v>803.12000000000069</v>
      </c>
      <c r="K6717" s="19" t="str">
        <f t="shared" si="416"/>
        <v>Aug-14</v>
      </c>
      <c r="L6717" s="20">
        <f t="shared" si="419"/>
        <v>6596</v>
      </c>
      <c r="M6717" s="21">
        <f t="shared" si="417"/>
        <v>0.12175864160097039</v>
      </c>
    </row>
    <row r="6718" spans="1:13" x14ac:dyDescent="0.3">
      <c r="A6718" s="112">
        <v>41865</v>
      </c>
      <c r="B6718" s="87" t="s">
        <v>74</v>
      </c>
      <c r="C6718" s="102">
        <v>0.73611111111111116</v>
      </c>
      <c r="D6718" s="87" t="s">
        <v>31</v>
      </c>
      <c r="E6718" s="87" t="s">
        <v>2254</v>
      </c>
      <c r="F6718" s="113">
        <v>3</v>
      </c>
      <c r="G6718" s="88">
        <v>1</v>
      </c>
      <c r="H6718" s="87" t="s">
        <v>42</v>
      </c>
      <c r="I6718" s="23">
        <v>2</v>
      </c>
      <c r="J6718" s="18">
        <f t="shared" si="418"/>
        <v>805.12000000000069</v>
      </c>
      <c r="K6718" s="19" t="str">
        <f t="shared" si="416"/>
        <v>Aug-14</v>
      </c>
      <c r="L6718" s="20">
        <f t="shared" si="419"/>
        <v>6597</v>
      </c>
      <c r="M6718" s="21">
        <f t="shared" si="417"/>
        <v>0.12204335303926038</v>
      </c>
    </row>
    <row r="6719" spans="1:13" x14ac:dyDescent="0.3">
      <c r="A6719" s="112">
        <v>41865</v>
      </c>
      <c r="B6719" s="87" t="s">
        <v>130</v>
      </c>
      <c r="C6719" s="102">
        <v>0.76736111111111116</v>
      </c>
      <c r="D6719" s="87" t="s">
        <v>31</v>
      </c>
      <c r="E6719" s="87" t="s">
        <v>2255</v>
      </c>
      <c r="F6719" s="113">
        <v>3.25</v>
      </c>
      <c r="G6719" s="88">
        <v>1</v>
      </c>
      <c r="H6719" s="87" t="s">
        <v>33</v>
      </c>
      <c r="I6719" s="23">
        <v>-1</v>
      </c>
      <c r="J6719" s="18">
        <f t="shared" si="418"/>
        <v>804.12000000000069</v>
      </c>
      <c r="K6719" s="19" t="str">
        <f t="shared" si="416"/>
        <v>Aug-14</v>
      </c>
      <c r="L6719" s="20">
        <f t="shared" si="419"/>
        <v>6598</v>
      </c>
      <c r="M6719" s="21">
        <f t="shared" si="417"/>
        <v>0.12187329493786006</v>
      </c>
    </row>
    <row r="6720" spans="1:13" x14ac:dyDescent="0.3">
      <c r="A6720" s="112">
        <v>41865</v>
      </c>
      <c r="B6720" s="87" t="s">
        <v>130</v>
      </c>
      <c r="C6720" s="102">
        <v>0.78819444444444453</v>
      </c>
      <c r="D6720" s="87" t="s">
        <v>31</v>
      </c>
      <c r="E6720" s="87" t="s">
        <v>2256</v>
      </c>
      <c r="F6720" s="113">
        <v>3.75</v>
      </c>
      <c r="G6720" s="88">
        <v>1</v>
      </c>
      <c r="H6720" s="87" t="s">
        <v>42</v>
      </c>
      <c r="I6720" s="23">
        <v>2.75</v>
      </c>
      <c r="J6720" s="18">
        <f t="shared" si="418"/>
        <v>806.87000000000069</v>
      </c>
      <c r="K6720" s="19" t="str">
        <f t="shared" si="416"/>
        <v>Aug-14</v>
      </c>
      <c r="L6720" s="20">
        <f t="shared" si="419"/>
        <v>6599</v>
      </c>
      <c r="M6720" s="21">
        <f t="shared" si="417"/>
        <v>0.12227155629640865</v>
      </c>
    </row>
    <row r="6721" spans="1:13" x14ac:dyDescent="0.3">
      <c r="A6721" s="112">
        <v>41865</v>
      </c>
      <c r="B6721" s="87" t="s">
        <v>130</v>
      </c>
      <c r="C6721" s="102">
        <v>0.85069444444444453</v>
      </c>
      <c r="D6721" s="87" t="s">
        <v>31</v>
      </c>
      <c r="E6721" s="87" t="s">
        <v>2257</v>
      </c>
      <c r="F6721" s="113">
        <v>3.75</v>
      </c>
      <c r="G6721" s="88">
        <v>1</v>
      </c>
      <c r="H6721" s="87" t="s">
        <v>42</v>
      </c>
      <c r="I6721" s="23">
        <v>2.75</v>
      </c>
      <c r="J6721" s="18">
        <f t="shared" si="418"/>
        <v>809.62000000000069</v>
      </c>
      <c r="K6721" s="19" t="str">
        <f t="shared" si="416"/>
        <v>Aug-14</v>
      </c>
      <c r="L6721" s="20">
        <f t="shared" si="419"/>
        <v>6600</v>
      </c>
      <c r="M6721" s="21">
        <f t="shared" si="417"/>
        <v>0.12266969696969707</v>
      </c>
    </row>
    <row r="6722" spans="1:13" x14ac:dyDescent="0.3">
      <c r="A6722" s="129">
        <v>41865</v>
      </c>
      <c r="B6722" s="126" t="s">
        <v>37</v>
      </c>
      <c r="C6722" s="125">
        <v>14.2</v>
      </c>
      <c r="D6722" s="87" t="s">
        <v>31</v>
      </c>
      <c r="E6722" s="126" t="s">
        <v>9144</v>
      </c>
      <c r="F6722" s="127">
        <v>5.5</v>
      </c>
      <c r="G6722" s="70">
        <v>1</v>
      </c>
      <c r="H6722" s="69">
        <v>3</v>
      </c>
      <c r="I6722" s="79">
        <v>-1</v>
      </c>
      <c r="J6722" s="18">
        <f t="shared" si="418"/>
        <v>808.62000000000069</v>
      </c>
      <c r="K6722" s="19" t="str">
        <f t="shared" ref="K6722:K6785" si="420">TEXT(A6722,"MMM-yy")</f>
        <v>Aug-14</v>
      </c>
      <c r="L6722" s="20">
        <f t="shared" si="419"/>
        <v>6601</v>
      </c>
      <c r="M6722" s="21">
        <f t="shared" ref="M6722:M6785" si="421">J6722/L6722</f>
        <v>0.12249962126950473</v>
      </c>
    </row>
    <row r="6723" spans="1:13" x14ac:dyDescent="0.3">
      <c r="A6723" s="129">
        <v>41865</v>
      </c>
      <c r="B6723" s="126" t="s">
        <v>57</v>
      </c>
      <c r="C6723" s="125">
        <v>14.3</v>
      </c>
      <c r="D6723" s="87" t="s">
        <v>31</v>
      </c>
      <c r="E6723" s="126" t="s">
        <v>9145</v>
      </c>
      <c r="F6723" s="127">
        <v>6</v>
      </c>
      <c r="G6723" s="70">
        <v>1</v>
      </c>
      <c r="H6723" s="69">
        <v>7</v>
      </c>
      <c r="I6723" s="79">
        <v>-1</v>
      </c>
      <c r="J6723" s="18">
        <f t="shared" ref="J6723:J6786" si="422">J6722+I6723</f>
        <v>807.62000000000069</v>
      </c>
      <c r="K6723" s="19" t="str">
        <f t="shared" si="420"/>
        <v>Aug-14</v>
      </c>
      <c r="L6723" s="20">
        <f t="shared" ref="L6723:L6786" si="423">L6722+G6723</f>
        <v>6602</v>
      </c>
      <c r="M6723" s="21">
        <f t="shared" si="421"/>
        <v>0.12232959709179048</v>
      </c>
    </row>
    <row r="6724" spans="1:13" x14ac:dyDescent="0.3">
      <c r="A6724" s="129">
        <v>41865</v>
      </c>
      <c r="B6724" s="126" t="s">
        <v>52</v>
      </c>
      <c r="C6724" s="125">
        <v>14.4</v>
      </c>
      <c r="D6724" s="87" t="s">
        <v>31</v>
      </c>
      <c r="E6724" s="126" t="s">
        <v>1432</v>
      </c>
      <c r="F6724" s="127">
        <v>5.5</v>
      </c>
      <c r="G6724" s="70">
        <v>1</v>
      </c>
      <c r="H6724" s="69">
        <v>3</v>
      </c>
      <c r="I6724" s="79">
        <v>-1</v>
      </c>
      <c r="J6724" s="18">
        <f t="shared" si="422"/>
        <v>806.62000000000069</v>
      </c>
      <c r="K6724" s="19" t="str">
        <f t="shared" si="420"/>
        <v>Aug-14</v>
      </c>
      <c r="L6724" s="20">
        <f t="shared" si="423"/>
        <v>6603</v>
      </c>
      <c r="M6724" s="21">
        <f t="shared" si="421"/>
        <v>0.12215962441314564</v>
      </c>
    </row>
    <row r="6725" spans="1:13" x14ac:dyDescent="0.3">
      <c r="A6725" s="129">
        <v>41865</v>
      </c>
      <c r="B6725" s="126" t="s">
        <v>52</v>
      </c>
      <c r="C6725" s="125">
        <v>15.15</v>
      </c>
      <c r="D6725" s="87" t="s">
        <v>31</v>
      </c>
      <c r="E6725" s="126" t="s">
        <v>8101</v>
      </c>
      <c r="F6725" s="127">
        <v>4.5</v>
      </c>
      <c r="G6725" s="70">
        <v>1</v>
      </c>
      <c r="H6725" s="69">
        <v>5</v>
      </c>
      <c r="I6725" s="79">
        <v>-1</v>
      </c>
      <c r="J6725" s="18">
        <f t="shared" si="422"/>
        <v>805.62000000000069</v>
      </c>
      <c r="K6725" s="19" t="str">
        <f t="shared" si="420"/>
        <v>Aug-14</v>
      </c>
      <c r="L6725" s="20">
        <f t="shared" si="423"/>
        <v>6604</v>
      </c>
      <c r="M6725" s="21">
        <f t="shared" si="421"/>
        <v>0.12198970321017576</v>
      </c>
    </row>
    <row r="6726" spans="1:13" x14ac:dyDescent="0.3">
      <c r="A6726" s="129">
        <v>41865</v>
      </c>
      <c r="B6726" s="126" t="s">
        <v>57</v>
      </c>
      <c r="C6726" s="125">
        <v>15.35</v>
      </c>
      <c r="D6726" s="87" t="s">
        <v>31</v>
      </c>
      <c r="E6726" s="126" t="s">
        <v>9146</v>
      </c>
      <c r="F6726" s="127">
        <v>5.5</v>
      </c>
      <c r="G6726" s="70">
        <v>1</v>
      </c>
      <c r="H6726" s="69">
        <v>10</v>
      </c>
      <c r="I6726" s="79">
        <v>-1</v>
      </c>
      <c r="J6726" s="18">
        <f t="shared" si="422"/>
        <v>804.62000000000069</v>
      </c>
      <c r="K6726" s="19" t="str">
        <f t="shared" si="420"/>
        <v>Aug-14</v>
      </c>
      <c r="L6726" s="20">
        <f t="shared" si="423"/>
        <v>6605</v>
      </c>
      <c r="M6726" s="21">
        <f t="shared" si="421"/>
        <v>0.12181983345950048</v>
      </c>
    </row>
    <row r="6727" spans="1:13" x14ac:dyDescent="0.3">
      <c r="A6727" s="129">
        <v>41865</v>
      </c>
      <c r="B6727" s="126" t="s">
        <v>37</v>
      </c>
      <c r="C6727" s="125">
        <v>17.05</v>
      </c>
      <c r="D6727" s="87" t="s">
        <v>31</v>
      </c>
      <c r="E6727" s="126" t="s">
        <v>9147</v>
      </c>
      <c r="F6727" s="127">
        <v>4.5</v>
      </c>
      <c r="G6727" s="70">
        <v>1</v>
      </c>
      <c r="H6727" s="69">
        <v>5</v>
      </c>
      <c r="I6727" s="79">
        <v>-1</v>
      </c>
      <c r="J6727" s="18">
        <f t="shared" si="422"/>
        <v>803.62000000000069</v>
      </c>
      <c r="K6727" s="19" t="str">
        <f t="shared" si="420"/>
        <v>Aug-14</v>
      </c>
      <c r="L6727" s="20">
        <f t="shared" si="423"/>
        <v>6606</v>
      </c>
      <c r="M6727" s="21">
        <f t="shared" si="421"/>
        <v>0.12165001513775366</v>
      </c>
    </row>
    <row r="6728" spans="1:13" x14ac:dyDescent="0.3">
      <c r="A6728" s="129">
        <v>41865</v>
      </c>
      <c r="B6728" s="126" t="s">
        <v>57</v>
      </c>
      <c r="C6728" s="125">
        <v>17.5</v>
      </c>
      <c r="D6728" s="87" t="s">
        <v>31</v>
      </c>
      <c r="E6728" s="126" t="s">
        <v>9148</v>
      </c>
      <c r="F6728" s="127">
        <v>5</v>
      </c>
      <c r="G6728" s="70">
        <v>1</v>
      </c>
      <c r="H6728" s="69">
        <v>3</v>
      </c>
      <c r="I6728" s="79">
        <v>-1</v>
      </c>
      <c r="J6728" s="18">
        <f t="shared" si="422"/>
        <v>802.62000000000069</v>
      </c>
      <c r="K6728" s="19" t="str">
        <f t="shared" si="420"/>
        <v>Aug-14</v>
      </c>
      <c r="L6728" s="20">
        <f t="shared" si="423"/>
        <v>6607</v>
      </c>
      <c r="M6728" s="21">
        <f t="shared" si="421"/>
        <v>0.12148024822158328</v>
      </c>
    </row>
    <row r="6729" spans="1:13" x14ac:dyDescent="0.3">
      <c r="A6729" s="128">
        <v>41865</v>
      </c>
      <c r="B6729" s="87" t="s">
        <v>130</v>
      </c>
      <c r="C6729" s="114">
        <v>17.55</v>
      </c>
      <c r="D6729" s="87" t="s">
        <v>31</v>
      </c>
      <c r="E6729" s="87" t="s">
        <v>2533</v>
      </c>
      <c r="F6729" s="114">
        <v>4.33</v>
      </c>
      <c r="G6729" s="70">
        <v>1</v>
      </c>
      <c r="H6729" s="71" t="s">
        <v>6526</v>
      </c>
      <c r="I6729" s="63">
        <v>3.33</v>
      </c>
      <c r="J6729" s="18">
        <f t="shared" si="422"/>
        <v>805.95000000000073</v>
      </c>
      <c r="K6729" s="19" t="str">
        <f t="shared" si="420"/>
        <v>Aug-14</v>
      </c>
      <c r="L6729" s="20">
        <f t="shared" si="423"/>
        <v>6608</v>
      </c>
      <c r="M6729" s="21">
        <f t="shared" si="421"/>
        <v>0.12196579903147711</v>
      </c>
    </row>
    <row r="6730" spans="1:13" x14ac:dyDescent="0.3">
      <c r="A6730" s="128">
        <v>41865</v>
      </c>
      <c r="B6730" s="87" t="s">
        <v>74</v>
      </c>
      <c r="C6730" s="114">
        <v>19.100000000000001</v>
      </c>
      <c r="D6730" s="87" t="s">
        <v>31</v>
      </c>
      <c r="E6730" s="87" t="s">
        <v>9142</v>
      </c>
      <c r="F6730" s="114">
        <v>4.5</v>
      </c>
      <c r="G6730" s="70">
        <v>1</v>
      </c>
      <c r="H6730" s="71" t="s">
        <v>6512</v>
      </c>
      <c r="I6730" s="63">
        <v>-1</v>
      </c>
      <c r="J6730" s="18">
        <f t="shared" si="422"/>
        <v>804.95000000000073</v>
      </c>
      <c r="K6730" s="19" t="str">
        <f t="shared" si="420"/>
        <v>Aug-14</v>
      </c>
      <c r="L6730" s="20">
        <f t="shared" si="423"/>
        <v>6609</v>
      </c>
      <c r="M6730" s="21">
        <f t="shared" si="421"/>
        <v>0.12179603570888194</v>
      </c>
    </row>
    <row r="6731" spans="1:13" x14ac:dyDescent="0.3">
      <c r="A6731" s="128">
        <v>41865</v>
      </c>
      <c r="B6731" s="87" t="s">
        <v>74</v>
      </c>
      <c r="C6731" s="114">
        <v>19.399999999999999</v>
      </c>
      <c r="D6731" s="87" t="s">
        <v>31</v>
      </c>
      <c r="E6731" s="87" t="s">
        <v>9143</v>
      </c>
      <c r="F6731" s="114">
        <v>4.5</v>
      </c>
      <c r="G6731" s="70">
        <v>1</v>
      </c>
      <c r="H6731" s="71" t="s">
        <v>6526</v>
      </c>
      <c r="I6731" s="63">
        <v>3.5</v>
      </c>
      <c r="J6731" s="18">
        <f t="shared" si="422"/>
        <v>808.45000000000073</v>
      </c>
      <c r="K6731" s="19" t="str">
        <f t="shared" si="420"/>
        <v>Aug-14</v>
      </c>
      <c r="L6731" s="20">
        <f t="shared" si="423"/>
        <v>6610</v>
      </c>
      <c r="M6731" s="21">
        <f t="shared" si="421"/>
        <v>0.12230711043872931</v>
      </c>
    </row>
    <row r="6732" spans="1:13" x14ac:dyDescent="0.3">
      <c r="A6732" s="112">
        <v>41866</v>
      </c>
      <c r="B6732" s="87" t="s">
        <v>93</v>
      </c>
      <c r="C6732" s="102">
        <v>0.61805555555555558</v>
      </c>
      <c r="D6732" s="87" t="s">
        <v>31</v>
      </c>
      <c r="E6732" s="87" t="s">
        <v>1086</v>
      </c>
      <c r="F6732" s="113">
        <v>4</v>
      </c>
      <c r="G6732" s="88">
        <v>1</v>
      </c>
      <c r="H6732" s="87" t="s">
        <v>42</v>
      </c>
      <c r="I6732" s="23">
        <v>3.33</v>
      </c>
      <c r="J6732" s="18">
        <f t="shared" si="422"/>
        <v>811.78000000000077</v>
      </c>
      <c r="K6732" s="19" t="str">
        <f t="shared" si="420"/>
        <v>Aug-14</v>
      </c>
      <c r="L6732" s="20">
        <f t="shared" si="423"/>
        <v>6611</v>
      </c>
      <c r="M6732" s="21">
        <f t="shared" si="421"/>
        <v>0.12279231583724108</v>
      </c>
    </row>
    <row r="6733" spans="1:13" x14ac:dyDescent="0.3">
      <c r="A6733" s="112">
        <v>41866</v>
      </c>
      <c r="B6733" s="87" t="s">
        <v>137</v>
      </c>
      <c r="C6733" s="102">
        <v>0.64930555555555558</v>
      </c>
      <c r="D6733" s="87" t="s">
        <v>31</v>
      </c>
      <c r="E6733" s="87" t="s">
        <v>2258</v>
      </c>
      <c r="F6733" s="113">
        <v>3.5</v>
      </c>
      <c r="G6733" s="88">
        <v>1</v>
      </c>
      <c r="H6733" s="87" t="s">
        <v>42</v>
      </c>
      <c r="I6733" s="23">
        <v>3.33</v>
      </c>
      <c r="J6733" s="18">
        <f t="shared" si="422"/>
        <v>815.11000000000081</v>
      </c>
      <c r="K6733" s="19" t="str">
        <f t="shared" si="420"/>
        <v>Aug-14</v>
      </c>
      <c r="L6733" s="20">
        <f t="shared" si="423"/>
        <v>6612</v>
      </c>
      <c r="M6733" s="21">
        <f t="shared" si="421"/>
        <v>0.12327737447065953</v>
      </c>
    </row>
    <row r="6734" spans="1:13" x14ac:dyDescent="0.3">
      <c r="A6734" s="112">
        <v>41866</v>
      </c>
      <c r="B6734" s="87" t="s">
        <v>137</v>
      </c>
      <c r="C6734" s="102">
        <v>0.69444444444444453</v>
      </c>
      <c r="D6734" s="87" t="s">
        <v>31</v>
      </c>
      <c r="E6734" s="87" t="s">
        <v>2259</v>
      </c>
      <c r="F6734" s="113">
        <v>3</v>
      </c>
      <c r="G6734" s="88">
        <v>1</v>
      </c>
      <c r="H6734" s="87" t="s">
        <v>33</v>
      </c>
      <c r="I6734" s="23">
        <v>-1</v>
      </c>
      <c r="J6734" s="18">
        <f t="shared" si="422"/>
        <v>814.11000000000081</v>
      </c>
      <c r="K6734" s="19" t="str">
        <f t="shared" si="420"/>
        <v>Aug-14</v>
      </c>
      <c r="L6734" s="20">
        <f t="shared" si="423"/>
        <v>6613</v>
      </c>
      <c r="M6734" s="21">
        <f t="shared" si="421"/>
        <v>0.12310751549977329</v>
      </c>
    </row>
    <row r="6735" spans="1:13" x14ac:dyDescent="0.3">
      <c r="A6735" s="112">
        <v>41866</v>
      </c>
      <c r="B6735" s="87" t="s">
        <v>52</v>
      </c>
      <c r="C6735" s="102">
        <v>0.75</v>
      </c>
      <c r="D6735" s="87" t="s">
        <v>31</v>
      </c>
      <c r="E6735" s="87" t="s">
        <v>2260</v>
      </c>
      <c r="F6735" s="113">
        <v>3</v>
      </c>
      <c r="G6735" s="88">
        <v>1</v>
      </c>
      <c r="H6735" s="87" t="s">
        <v>33</v>
      </c>
      <c r="I6735" s="23">
        <v>-1</v>
      </c>
      <c r="J6735" s="18">
        <f t="shared" si="422"/>
        <v>813.11000000000081</v>
      </c>
      <c r="K6735" s="19" t="str">
        <f t="shared" si="420"/>
        <v>Aug-14</v>
      </c>
      <c r="L6735" s="20">
        <f t="shared" si="423"/>
        <v>6614</v>
      </c>
      <c r="M6735" s="21">
        <f t="shared" si="421"/>
        <v>0.12293770789234969</v>
      </c>
    </row>
    <row r="6736" spans="1:13" x14ac:dyDescent="0.3">
      <c r="A6736" s="112">
        <v>41866</v>
      </c>
      <c r="B6736" s="87" t="s">
        <v>61</v>
      </c>
      <c r="C6736" s="102">
        <v>0.79861111111111116</v>
      </c>
      <c r="D6736" s="87" t="s">
        <v>31</v>
      </c>
      <c r="E6736" s="87" t="s">
        <v>2261</v>
      </c>
      <c r="F6736" s="113">
        <v>3.75</v>
      </c>
      <c r="G6736" s="88">
        <v>1</v>
      </c>
      <c r="H6736" s="87" t="s">
        <v>33</v>
      </c>
      <c r="I6736" s="23">
        <v>-1</v>
      </c>
      <c r="J6736" s="18">
        <f t="shared" si="422"/>
        <v>812.11000000000081</v>
      </c>
      <c r="K6736" s="19" t="str">
        <f t="shared" si="420"/>
        <v>Aug-14</v>
      </c>
      <c r="L6736" s="20">
        <f t="shared" si="423"/>
        <v>6615</v>
      </c>
      <c r="M6736" s="21">
        <f t="shared" si="421"/>
        <v>0.1227679516250946</v>
      </c>
    </row>
    <row r="6737" spans="1:13" x14ac:dyDescent="0.3">
      <c r="A6737" s="129">
        <v>41866</v>
      </c>
      <c r="B6737" s="126" t="s">
        <v>137</v>
      </c>
      <c r="C6737" s="125">
        <v>14</v>
      </c>
      <c r="D6737" s="87" t="s">
        <v>31</v>
      </c>
      <c r="E6737" s="126" t="s">
        <v>9151</v>
      </c>
      <c r="F6737" s="127">
        <v>5.5</v>
      </c>
      <c r="G6737" s="70">
        <v>1</v>
      </c>
      <c r="H6737" s="69">
        <v>5</v>
      </c>
      <c r="I6737" s="79">
        <v>-1</v>
      </c>
      <c r="J6737" s="18">
        <f t="shared" si="422"/>
        <v>811.11000000000081</v>
      </c>
      <c r="K6737" s="19" t="str">
        <f t="shared" si="420"/>
        <v>Aug-14</v>
      </c>
      <c r="L6737" s="20">
        <f t="shared" si="423"/>
        <v>6616</v>
      </c>
      <c r="M6737" s="21">
        <f t="shared" si="421"/>
        <v>0.12259824667472806</v>
      </c>
    </row>
    <row r="6738" spans="1:13" x14ac:dyDescent="0.3">
      <c r="A6738" s="129">
        <v>41866</v>
      </c>
      <c r="B6738" s="126" t="s">
        <v>93</v>
      </c>
      <c r="C6738" s="125">
        <v>14.5</v>
      </c>
      <c r="D6738" s="87" t="s">
        <v>31</v>
      </c>
      <c r="E6738" s="126" t="s">
        <v>2928</v>
      </c>
      <c r="F6738" s="127">
        <v>5.5</v>
      </c>
      <c r="G6738" s="70">
        <v>1</v>
      </c>
      <c r="H6738" s="69">
        <v>4</v>
      </c>
      <c r="I6738" s="79">
        <v>-1</v>
      </c>
      <c r="J6738" s="18">
        <f t="shared" si="422"/>
        <v>810.11000000000081</v>
      </c>
      <c r="K6738" s="19" t="str">
        <f t="shared" si="420"/>
        <v>Aug-14</v>
      </c>
      <c r="L6738" s="20">
        <f t="shared" si="423"/>
        <v>6617</v>
      </c>
      <c r="M6738" s="21">
        <f t="shared" si="421"/>
        <v>0.1224285930179841</v>
      </c>
    </row>
    <row r="6739" spans="1:13" x14ac:dyDescent="0.3">
      <c r="A6739" s="129">
        <v>41866</v>
      </c>
      <c r="B6739" s="126" t="s">
        <v>63</v>
      </c>
      <c r="C6739" s="125">
        <v>15.1</v>
      </c>
      <c r="D6739" s="87" t="s">
        <v>31</v>
      </c>
      <c r="E6739" s="126" t="s">
        <v>9152</v>
      </c>
      <c r="F6739" s="127">
        <v>6</v>
      </c>
      <c r="G6739" s="70">
        <v>1</v>
      </c>
      <c r="H6739" s="69">
        <v>8</v>
      </c>
      <c r="I6739" s="79">
        <v>-1</v>
      </c>
      <c r="J6739" s="18">
        <f t="shared" si="422"/>
        <v>809.11000000000081</v>
      </c>
      <c r="K6739" s="19" t="str">
        <f t="shared" si="420"/>
        <v>Aug-14</v>
      </c>
      <c r="L6739" s="20">
        <f t="shared" si="423"/>
        <v>6618</v>
      </c>
      <c r="M6739" s="21">
        <f t="shared" si="421"/>
        <v>0.12225899063161089</v>
      </c>
    </row>
    <row r="6740" spans="1:13" x14ac:dyDescent="0.3">
      <c r="A6740" s="129">
        <v>41866</v>
      </c>
      <c r="B6740" s="126" t="s">
        <v>93</v>
      </c>
      <c r="C6740" s="125">
        <v>16.3</v>
      </c>
      <c r="D6740" s="87" t="s">
        <v>31</v>
      </c>
      <c r="E6740" s="126" t="s">
        <v>9153</v>
      </c>
      <c r="F6740" s="127">
        <v>6</v>
      </c>
      <c r="G6740" s="70">
        <v>1</v>
      </c>
      <c r="H6740" s="69">
        <v>3</v>
      </c>
      <c r="I6740" s="79">
        <v>-1</v>
      </c>
      <c r="J6740" s="18">
        <f t="shared" si="422"/>
        <v>808.11000000000081</v>
      </c>
      <c r="K6740" s="19" t="str">
        <f t="shared" si="420"/>
        <v>Aug-14</v>
      </c>
      <c r="L6740" s="20">
        <f t="shared" si="423"/>
        <v>6619</v>
      </c>
      <c r="M6740" s="21">
        <f t="shared" si="421"/>
        <v>0.12208943949237057</v>
      </c>
    </row>
    <row r="6741" spans="1:13" x14ac:dyDescent="0.3">
      <c r="A6741" s="129">
        <v>41866</v>
      </c>
      <c r="B6741" s="126" t="s">
        <v>93</v>
      </c>
      <c r="C6741" s="125">
        <v>16.3</v>
      </c>
      <c r="D6741" s="87" t="s">
        <v>31</v>
      </c>
      <c r="E6741" s="126" t="s">
        <v>9003</v>
      </c>
      <c r="F6741" s="127">
        <v>6</v>
      </c>
      <c r="G6741" s="70">
        <v>1</v>
      </c>
      <c r="H6741" s="69">
        <v>2</v>
      </c>
      <c r="I6741" s="79">
        <v>-1</v>
      </c>
      <c r="J6741" s="18">
        <f t="shared" si="422"/>
        <v>807.11000000000081</v>
      </c>
      <c r="K6741" s="19" t="str">
        <f t="shared" si="420"/>
        <v>Aug-14</v>
      </c>
      <c r="L6741" s="20">
        <f t="shared" si="423"/>
        <v>6620</v>
      </c>
      <c r="M6741" s="21">
        <f t="shared" si="421"/>
        <v>0.12191993957703939</v>
      </c>
    </row>
    <row r="6742" spans="1:13" x14ac:dyDescent="0.3">
      <c r="A6742" s="128">
        <v>41866</v>
      </c>
      <c r="B6742" s="87" t="s">
        <v>52</v>
      </c>
      <c r="C6742" s="114">
        <v>18</v>
      </c>
      <c r="D6742" s="87" t="s">
        <v>31</v>
      </c>
      <c r="E6742" s="87" t="s">
        <v>3293</v>
      </c>
      <c r="F6742" s="114">
        <v>4.33</v>
      </c>
      <c r="G6742" s="70">
        <v>1</v>
      </c>
      <c r="H6742" s="71" t="s">
        <v>6526</v>
      </c>
      <c r="I6742" s="63">
        <v>3.33</v>
      </c>
      <c r="J6742" s="18">
        <f t="shared" si="422"/>
        <v>810.44000000000085</v>
      </c>
      <c r="K6742" s="19" t="str">
        <f t="shared" si="420"/>
        <v>Aug-14</v>
      </c>
      <c r="L6742" s="20">
        <f t="shared" si="423"/>
        <v>6621</v>
      </c>
      <c r="M6742" s="21">
        <f t="shared" si="421"/>
        <v>0.12240447062377298</v>
      </c>
    </row>
    <row r="6743" spans="1:13" x14ac:dyDescent="0.3">
      <c r="A6743" s="128">
        <v>41866</v>
      </c>
      <c r="B6743" s="87" t="s">
        <v>61</v>
      </c>
      <c r="C6743" s="114">
        <v>18.100000000000001</v>
      </c>
      <c r="D6743" s="87" t="s">
        <v>31</v>
      </c>
      <c r="E6743" s="87" t="s">
        <v>3781</v>
      </c>
      <c r="F6743" s="114">
        <v>5.5</v>
      </c>
      <c r="G6743" s="70">
        <v>1</v>
      </c>
      <c r="H6743" s="71" t="s">
        <v>6518</v>
      </c>
      <c r="I6743" s="63">
        <v>-1</v>
      </c>
      <c r="J6743" s="18">
        <f t="shared" si="422"/>
        <v>809.44000000000085</v>
      </c>
      <c r="K6743" s="19" t="str">
        <f t="shared" si="420"/>
        <v>Aug-14</v>
      </c>
      <c r="L6743" s="20">
        <f t="shared" si="423"/>
        <v>6622</v>
      </c>
      <c r="M6743" s="21">
        <f t="shared" si="421"/>
        <v>0.12223497432799771</v>
      </c>
    </row>
    <row r="6744" spans="1:13" x14ac:dyDescent="0.3">
      <c r="A6744" s="128">
        <v>41866</v>
      </c>
      <c r="B6744" s="87" t="s">
        <v>52</v>
      </c>
      <c r="C6744" s="114">
        <v>18.3</v>
      </c>
      <c r="D6744" s="87" t="s">
        <v>31</v>
      </c>
      <c r="E6744" s="87" t="s">
        <v>9149</v>
      </c>
      <c r="F6744" s="114">
        <v>4.33</v>
      </c>
      <c r="G6744" s="70">
        <v>1</v>
      </c>
      <c r="H6744" s="71" t="s">
        <v>6526</v>
      </c>
      <c r="I6744" s="63">
        <v>4</v>
      </c>
      <c r="J6744" s="18">
        <f t="shared" si="422"/>
        <v>813.44000000000085</v>
      </c>
      <c r="K6744" s="19" t="str">
        <f t="shared" si="420"/>
        <v>Aug-14</v>
      </c>
      <c r="L6744" s="20">
        <f t="shared" si="423"/>
        <v>6623</v>
      </c>
      <c r="M6744" s="21">
        <f t="shared" si="421"/>
        <v>0.12282047410539043</v>
      </c>
    </row>
    <row r="6745" spans="1:13" x14ac:dyDescent="0.3">
      <c r="A6745" s="128">
        <v>41866</v>
      </c>
      <c r="B6745" s="87" t="s">
        <v>61</v>
      </c>
      <c r="C6745" s="114">
        <v>18.399999999999999</v>
      </c>
      <c r="D6745" s="87" t="s">
        <v>31</v>
      </c>
      <c r="E6745" s="87" t="s">
        <v>9150</v>
      </c>
      <c r="F6745" s="114">
        <v>4.5</v>
      </c>
      <c r="G6745" s="70">
        <v>1</v>
      </c>
      <c r="H6745" s="71" t="s">
        <v>6512</v>
      </c>
      <c r="I6745" s="63">
        <v>-1</v>
      </c>
      <c r="J6745" s="18">
        <f t="shared" si="422"/>
        <v>812.44000000000085</v>
      </c>
      <c r="K6745" s="19" t="str">
        <f t="shared" si="420"/>
        <v>Aug-14</v>
      </c>
      <c r="L6745" s="20">
        <f t="shared" si="423"/>
        <v>6624</v>
      </c>
      <c r="M6745" s="21">
        <f t="shared" si="421"/>
        <v>0.122650966183575</v>
      </c>
    </row>
    <row r="6746" spans="1:13" x14ac:dyDescent="0.3">
      <c r="A6746" s="112">
        <v>41867</v>
      </c>
      <c r="B6746" s="87" t="s">
        <v>136</v>
      </c>
      <c r="C6746" s="102">
        <v>0.73611111111111116</v>
      </c>
      <c r="D6746" s="87" t="s">
        <v>31</v>
      </c>
      <c r="E6746" s="87" t="s">
        <v>2262</v>
      </c>
      <c r="F6746" s="113">
        <v>3</v>
      </c>
      <c r="G6746" s="88">
        <v>1</v>
      </c>
      <c r="H6746" s="87" t="s">
        <v>42</v>
      </c>
      <c r="I6746" s="23">
        <v>2</v>
      </c>
      <c r="J6746" s="18">
        <f t="shared" si="422"/>
        <v>814.44000000000085</v>
      </c>
      <c r="K6746" s="19" t="str">
        <f t="shared" si="420"/>
        <v>Aug-14</v>
      </c>
      <c r="L6746" s="20">
        <f t="shared" si="423"/>
        <v>6625</v>
      </c>
      <c r="M6746" s="21">
        <f t="shared" si="421"/>
        <v>0.12293433962264164</v>
      </c>
    </row>
    <row r="6747" spans="1:13" x14ac:dyDescent="0.3">
      <c r="A6747" s="112">
        <v>41867</v>
      </c>
      <c r="B6747" s="87" t="s">
        <v>39</v>
      </c>
      <c r="C6747" s="102">
        <v>0.76388888888888884</v>
      </c>
      <c r="D6747" s="87" t="s">
        <v>31</v>
      </c>
      <c r="E6747" s="87" t="s">
        <v>2263</v>
      </c>
      <c r="F6747" s="113">
        <v>3.5</v>
      </c>
      <c r="G6747" s="88">
        <v>1</v>
      </c>
      <c r="H6747" s="87" t="s">
        <v>33</v>
      </c>
      <c r="I6747" s="23">
        <v>-1</v>
      </c>
      <c r="J6747" s="18">
        <f t="shared" si="422"/>
        <v>813.44000000000085</v>
      </c>
      <c r="K6747" s="19" t="str">
        <f t="shared" si="420"/>
        <v>Aug-14</v>
      </c>
      <c r="L6747" s="20">
        <f t="shared" si="423"/>
        <v>6626</v>
      </c>
      <c r="M6747" s="21">
        <f t="shared" si="421"/>
        <v>0.1227648656806521</v>
      </c>
    </row>
    <row r="6748" spans="1:13" x14ac:dyDescent="0.3">
      <c r="A6748" s="112">
        <v>41867</v>
      </c>
      <c r="B6748" s="87" t="s">
        <v>136</v>
      </c>
      <c r="C6748" s="102">
        <v>0.80208333333333337</v>
      </c>
      <c r="D6748" s="87" t="s">
        <v>31</v>
      </c>
      <c r="E6748" s="87" t="s">
        <v>2264</v>
      </c>
      <c r="F6748" s="113">
        <v>4</v>
      </c>
      <c r="G6748" s="88">
        <v>1</v>
      </c>
      <c r="H6748" s="87" t="s">
        <v>33</v>
      </c>
      <c r="I6748" s="23">
        <v>-1</v>
      </c>
      <c r="J6748" s="18">
        <f t="shared" si="422"/>
        <v>812.44000000000085</v>
      </c>
      <c r="K6748" s="19" t="str">
        <f t="shared" si="420"/>
        <v>Aug-14</v>
      </c>
      <c r="L6748" s="20">
        <f t="shared" si="423"/>
        <v>6627</v>
      </c>
      <c r="M6748" s="21">
        <f t="shared" si="421"/>
        <v>0.12259544288516687</v>
      </c>
    </row>
    <row r="6749" spans="1:13" x14ac:dyDescent="0.3">
      <c r="A6749" s="129">
        <v>41867</v>
      </c>
      <c r="B6749" s="126" t="s">
        <v>151</v>
      </c>
      <c r="C6749" s="125">
        <v>14.35</v>
      </c>
      <c r="D6749" s="87" t="s">
        <v>31</v>
      </c>
      <c r="E6749" s="126" t="s">
        <v>9155</v>
      </c>
      <c r="F6749" s="127">
        <v>5.5</v>
      </c>
      <c r="G6749" s="70">
        <v>1</v>
      </c>
      <c r="H6749" s="69">
        <v>6</v>
      </c>
      <c r="I6749" s="79">
        <v>-1</v>
      </c>
      <c r="J6749" s="18">
        <f t="shared" si="422"/>
        <v>811.44000000000085</v>
      </c>
      <c r="K6749" s="19" t="str">
        <f t="shared" si="420"/>
        <v>Aug-14</v>
      </c>
      <c r="L6749" s="20">
        <f t="shared" si="423"/>
        <v>6628</v>
      </c>
      <c r="M6749" s="21">
        <f t="shared" si="421"/>
        <v>0.12242607121303574</v>
      </c>
    </row>
    <row r="6750" spans="1:13" x14ac:dyDescent="0.3">
      <c r="A6750" s="129">
        <v>41867</v>
      </c>
      <c r="B6750" s="126" t="s">
        <v>39</v>
      </c>
      <c r="C6750" s="125">
        <v>15</v>
      </c>
      <c r="D6750" s="87" t="s">
        <v>31</v>
      </c>
      <c r="E6750" s="126" t="s">
        <v>9156</v>
      </c>
      <c r="F6750" s="127">
        <v>5.5</v>
      </c>
      <c r="G6750" s="70">
        <v>1</v>
      </c>
      <c r="H6750" s="69">
        <v>2</v>
      </c>
      <c r="I6750" s="79">
        <v>-1</v>
      </c>
      <c r="J6750" s="18">
        <f t="shared" si="422"/>
        <v>810.44000000000085</v>
      </c>
      <c r="K6750" s="19" t="str">
        <f t="shared" si="420"/>
        <v>Aug-14</v>
      </c>
      <c r="L6750" s="20">
        <f t="shared" si="423"/>
        <v>6629</v>
      </c>
      <c r="M6750" s="21">
        <f t="shared" si="421"/>
        <v>0.12225675064112247</v>
      </c>
    </row>
    <row r="6751" spans="1:13" x14ac:dyDescent="0.3">
      <c r="A6751" s="129">
        <v>41867</v>
      </c>
      <c r="B6751" s="126" t="s">
        <v>151</v>
      </c>
      <c r="C6751" s="125">
        <v>16.55</v>
      </c>
      <c r="D6751" s="87" t="s">
        <v>31</v>
      </c>
      <c r="E6751" s="126" t="s">
        <v>8713</v>
      </c>
      <c r="F6751" s="127">
        <v>5</v>
      </c>
      <c r="G6751" s="70">
        <v>1</v>
      </c>
      <c r="H6751" s="69">
        <v>4</v>
      </c>
      <c r="I6751" s="79">
        <v>-1</v>
      </c>
      <c r="J6751" s="18">
        <f t="shared" si="422"/>
        <v>809.44000000000085</v>
      </c>
      <c r="K6751" s="19" t="str">
        <f t="shared" si="420"/>
        <v>Aug-14</v>
      </c>
      <c r="L6751" s="20">
        <f t="shared" si="423"/>
        <v>6630</v>
      </c>
      <c r="M6751" s="21">
        <f t="shared" si="421"/>
        <v>0.1220874811463048</v>
      </c>
    </row>
    <row r="6752" spans="1:13" x14ac:dyDescent="0.3">
      <c r="A6752" s="129">
        <v>41867</v>
      </c>
      <c r="B6752" s="126" t="s">
        <v>39</v>
      </c>
      <c r="C6752" s="125">
        <v>17.5</v>
      </c>
      <c r="D6752" s="87" t="s">
        <v>31</v>
      </c>
      <c r="E6752" s="126" t="s">
        <v>719</v>
      </c>
      <c r="F6752" s="127">
        <v>4.5</v>
      </c>
      <c r="G6752" s="70">
        <v>1</v>
      </c>
      <c r="H6752" s="69">
        <v>2</v>
      </c>
      <c r="I6752" s="79">
        <v>-1</v>
      </c>
      <c r="J6752" s="18">
        <f t="shared" si="422"/>
        <v>808.44000000000085</v>
      </c>
      <c r="K6752" s="19" t="str">
        <f t="shared" si="420"/>
        <v>Aug-14</v>
      </c>
      <c r="L6752" s="20">
        <f t="shared" si="423"/>
        <v>6631</v>
      </c>
      <c r="M6752" s="21">
        <f t="shared" si="421"/>
        <v>0.12191826270547441</v>
      </c>
    </row>
    <row r="6753" spans="1:13" x14ac:dyDescent="0.3">
      <c r="A6753" s="128">
        <v>41867</v>
      </c>
      <c r="B6753" s="87" t="s">
        <v>29</v>
      </c>
      <c r="C6753" s="114">
        <v>20.05</v>
      </c>
      <c r="D6753" s="87" t="s">
        <v>31</v>
      </c>
      <c r="E6753" s="87" t="s">
        <v>9154</v>
      </c>
      <c r="F6753" s="114">
        <v>5.5</v>
      </c>
      <c r="G6753" s="70">
        <v>1</v>
      </c>
      <c r="H6753" s="71" t="s">
        <v>6518</v>
      </c>
      <c r="I6753" s="63">
        <v>-1</v>
      </c>
      <c r="J6753" s="18">
        <f t="shared" si="422"/>
        <v>807.44000000000085</v>
      </c>
      <c r="K6753" s="19" t="str">
        <f t="shared" si="420"/>
        <v>Aug-14</v>
      </c>
      <c r="L6753" s="20">
        <f t="shared" si="423"/>
        <v>6632</v>
      </c>
      <c r="M6753" s="21">
        <f t="shared" si="421"/>
        <v>0.12174909529553692</v>
      </c>
    </row>
    <row r="6754" spans="1:13" x14ac:dyDescent="0.3">
      <c r="A6754" s="112">
        <v>41869</v>
      </c>
      <c r="B6754" s="87" t="s">
        <v>43</v>
      </c>
      <c r="C6754" s="102">
        <v>0.70833333333333337</v>
      </c>
      <c r="D6754" s="87" t="s">
        <v>31</v>
      </c>
      <c r="E6754" s="87" t="s">
        <v>1607</v>
      </c>
      <c r="F6754" s="113">
        <v>3.25</v>
      </c>
      <c r="G6754" s="88">
        <v>1</v>
      </c>
      <c r="H6754" s="87" t="s">
        <v>33</v>
      </c>
      <c r="I6754" s="23">
        <v>-1</v>
      </c>
      <c r="J6754" s="18">
        <f t="shared" si="422"/>
        <v>806.44000000000085</v>
      </c>
      <c r="K6754" s="19" t="str">
        <f t="shared" si="420"/>
        <v>Aug-14</v>
      </c>
      <c r="L6754" s="20">
        <f t="shared" si="423"/>
        <v>6633</v>
      </c>
      <c r="M6754" s="21">
        <f t="shared" si="421"/>
        <v>0.12157997889341186</v>
      </c>
    </row>
    <row r="6755" spans="1:13" x14ac:dyDescent="0.3">
      <c r="A6755" s="112">
        <v>41869</v>
      </c>
      <c r="B6755" s="87" t="s">
        <v>59</v>
      </c>
      <c r="C6755" s="102">
        <v>0.72916666666666663</v>
      </c>
      <c r="D6755" s="87" t="s">
        <v>31</v>
      </c>
      <c r="E6755" s="87" t="s">
        <v>2265</v>
      </c>
      <c r="F6755" s="113">
        <v>3.75</v>
      </c>
      <c r="G6755" s="88">
        <v>1</v>
      </c>
      <c r="H6755" s="87" t="s">
        <v>33</v>
      </c>
      <c r="I6755" s="23">
        <v>-1</v>
      </c>
      <c r="J6755" s="18">
        <f t="shared" si="422"/>
        <v>805.44000000000085</v>
      </c>
      <c r="K6755" s="19" t="str">
        <f t="shared" si="420"/>
        <v>Aug-14</v>
      </c>
      <c r="L6755" s="20">
        <f t="shared" si="423"/>
        <v>6634</v>
      </c>
      <c r="M6755" s="21">
        <f t="shared" si="421"/>
        <v>0.12141091347603268</v>
      </c>
    </row>
    <row r="6756" spans="1:13" x14ac:dyDescent="0.3">
      <c r="A6756" s="112">
        <v>41869</v>
      </c>
      <c r="B6756" s="87" t="s">
        <v>45</v>
      </c>
      <c r="C6756" s="102">
        <v>0.76388888888888884</v>
      </c>
      <c r="D6756" s="87" t="s">
        <v>31</v>
      </c>
      <c r="E6756" s="87" t="s">
        <v>2266</v>
      </c>
      <c r="F6756" s="113">
        <v>4</v>
      </c>
      <c r="G6756" s="88">
        <v>1</v>
      </c>
      <c r="H6756" s="87" t="s">
        <v>33</v>
      </c>
      <c r="I6756" s="23">
        <v>-1</v>
      </c>
      <c r="J6756" s="18">
        <f t="shared" si="422"/>
        <v>804.44000000000085</v>
      </c>
      <c r="K6756" s="19" t="str">
        <f t="shared" si="420"/>
        <v>Aug-14</v>
      </c>
      <c r="L6756" s="20">
        <f t="shared" si="423"/>
        <v>6635</v>
      </c>
      <c r="M6756" s="21">
        <f t="shared" si="421"/>
        <v>0.12124189902034678</v>
      </c>
    </row>
    <row r="6757" spans="1:13" x14ac:dyDescent="0.3">
      <c r="A6757" s="129">
        <v>41869</v>
      </c>
      <c r="B6757" s="126" t="s">
        <v>149</v>
      </c>
      <c r="C6757" s="125">
        <v>15.15</v>
      </c>
      <c r="D6757" s="87" t="s">
        <v>31</v>
      </c>
      <c r="E6757" s="126" t="s">
        <v>5706</v>
      </c>
      <c r="F6757" s="127">
        <v>5.5</v>
      </c>
      <c r="G6757" s="70">
        <v>1</v>
      </c>
      <c r="H6757" s="69">
        <v>7</v>
      </c>
      <c r="I6757" s="79">
        <v>-1</v>
      </c>
      <c r="J6757" s="18">
        <f t="shared" si="422"/>
        <v>803.44000000000085</v>
      </c>
      <c r="K6757" s="19" t="str">
        <f t="shared" si="420"/>
        <v>Aug-14</v>
      </c>
      <c r="L6757" s="20">
        <f t="shared" si="423"/>
        <v>6636</v>
      </c>
      <c r="M6757" s="21">
        <f t="shared" si="421"/>
        <v>0.12107293550331538</v>
      </c>
    </row>
    <row r="6758" spans="1:13" x14ac:dyDescent="0.3">
      <c r="A6758" s="129">
        <v>41869</v>
      </c>
      <c r="B6758" s="126" t="s">
        <v>43</v>
      </c>
      <c r="C6758" s="125">
        <v>15.3</v>
      </c>
      <c r="D6758" s="87" t="s">
        <v>31</v>
      </c>
      <c r="E6758" s="126" t="s">
        <v>9158</v>
      </c>
      <c r="F6758" s="127">
        <v>5.5</v>
      </c>
      <c r="G6758" s="70">
        <v>1</v>
      </c>
      <c r="H6758" s="69">
        <v>11</v>
      </c>
      <c r="I6758" s="79">
        <v>-1</v>
      </c>
      <c r="J6758" s="18">
        <f t="shared" si="422"/>
        <v>802.44000000000085</v>
      </c>
      <c r="K6758" s="19" t="str">
        <f t="shared" si="420"/>
        <v>Aug-14</v>
      </c>
      <c r="L6758" s="20">
        <f t="shared" si="423"/>
        <v>6637</v>
      </c>
      <c r="M6758" s="21">
        <f t="shared" si="421"/>
        <v>0.12090402290191364</v>
      </c>
    </row>
    <row r="6759" spans="1:13" x14ac:dyDescent="0.3">
      <c r="A6759" s="129">
        <v>41869</v>
      </c>
      <c r="B6759" s="126" t="s">
        <v>43</v>
      </c>
      <c r="C6759" s="125">
        <v>15.3</v>
      </c>
      <c r="D6759" s="87" t="s">
        <v>31</v>
      </c>
      <c r="E6759" s="126" t="s">
        <v>9157</v>
      </c>
      <c r="F6759" s="127">
        <v>5</v>
      </c>
      <c r="G6759" s="70">
        <v>1</v>
      </c>
      <c r="H6759" s="69">
        <v>2</v>
      </c>
      <c r="I6759" s="79">
        <v>-1</v>
      </c>
      <c r="J6759" s="18">
        <f t="shared" si="422"/>
        <v>801.44000000000085</v>
      </c>
      <c r="K6759" s="19" t="str">
        <f t="shared" si="420"/>
        <v>Aug-14</v>
      </c>
      <c r="L6759" s="20">
        <f t="shared" si="423"/>
        <v>6638</v>
      </c>
      <c r="M6759" s="21">
        <f t="shared" si="421"/>
        <v>0.12073516119313059</v>
      </c>
    </row>
    <row r="6760" spans="1:13" x14ac:dyDescent="0.3">
      <c r="A6760" s="129">
        <v>41869</v>
      </c>
      <c r="B6760" s="126" t="s">
        <v>149</v>
      </c>
      <c r="C6760" s="125">
        <v>15.45</v>
      </c>
      <c r="D6760" s="87" t="s">
        <v>31</v>
      </c>
      <c r="E6760" s="126" t="s">
        <v>9160</v>
      </c>
      <c r="F6760" s="127">
        <v>5</v>
      </c>
      <c r="G6760" s="70">
        <v>1</v>
      </c>
      <c r="H6760" s="69">
        <v>1</v>
      </c>
      <c r="I6760" s="79">
        <v>5.5</v>
      </c>
      <c r="J6760" s="18">
        <f t="shared" si="422"/>
        <v>806.94000000000085</v>
      </c>
      <c r="K6760" s="19" t="str">
        <f t="shared" si="420"/>
        <v>Aug-14</v>
      </c>
      <c r="L6760" s="20">
        <f t="shared" si="423"/>
        <v>6639</v>
      </c>
      <c r="M6760" s="21">
        <f t="shared" si="421"/>
        <v>0.12154541346588355</v>
      </c>
    </row>
    <row r="6761" spans="1:13" x14ac:dyDescent="0.3">
      <c r="A6761" s="129">
        <v>41869</v>
      </c>
      <c r="B6761" s="126" t="s">
        <v>43</v>
      </c>
      <c r="C6761" s="125">
        <v>17</v>
      </c>
      <c r="D6761" s="87" t="s">
        <v>31</v>
      </c>
      <c r="E6761" s="126" t="s">
        <v>9159</v>
      </c>
      <c r="F6761" s="127">
        <v>5.5</v>
      </c>
      <c r="G6761" s="70">
        <v>1</v>
      </c>
      <c r="H6761" s="69">
        <v>1</v>
      </c>
      <c r="I6761" s="79">
        <v>4.5</v>
      </c>
      <c r="J6761" s="18">
        <f t="shared" si="422"/>
        <v>811.44000000000085</v>
      </c>
      <c r="K6761" s="19" t="str">
        <f t="shared" si="420"/>
        <v>Aug-14</v>
      </c>
      <c r="L6761" s="20">
        <f t="shared" si="423"/>
        <v>6640</v>
      </c>
      <c r="M6761" s="21">
        <f t="shared" si="421"/>
        <v>0.12220481927710856</v>
      </c>
    </row>
    <row r="6762" spans="1:13" x14ac:dyDescent="0.3">
      <c r="A6762" s="128">
        <v>41869</v>
      </c>
      <c r="B6762" s="87" t="s">
        <v>59</v>
      </c>
      <c r="C6762" s="114">
        <v>18.3</v>
      </c>
      <c r="D6762" s="87" t="s">
        <v>31</v>
      </c>
      <c r="E6762" s="87" t="s">
        <v>3399</v>
      </c>
      <c r="F6762" s="114">
        <v>5</v>
      </c>
      <c r="G6762" s="70">
        <v>1</v>
      </c>
      <c r="H6762" s="71" t="s">
        <v>6526</v>
      </c>
      <c r="I6762" s="63">
        <v>5</v>
      </c>
      <c r="J6762" s="18">
        <f t="shared" si="422"/>
        <v>816.44000000000085</v>
      </c>
      <c r="K6762" s="19" t="str">
        <f t="shared" si="420"/>
        <v>Aug-14</v>
      </c>
      <c r="L6762" s="20">
        <f t="shared" si="423"/>
        <v>6641</v>
      </c>
      <c r="M6762" s="21">
        <f t="shared" si="421"/>
        <v>0.122939316368017</v>
      </c>
    </row>
    <row r="6763" spans="1:13" x14ac:dyDescent="0.3">
      <c r="A6763" s="112">
        <v>41870</v>
      </c>
      <c r="B6763" s="87" t="s">
        <v>46</v>
      </c>
      <c r="C6763" s="102">
        <v>0.64583333333333337</v>
      </c>
      <c r="D6763" s="87" t="s">
        <v>31</v>
      </c>
      <c r="E6763" s="87" t="s">
        <v>2267</v>
      </c>
      <c r="F6763" s="113">
        <v>3.5</v>
      </c>
      <c r="G6763" s="88">
        <v>1</v>
      </c>
      <c r="H6763" s="87" t="s">
        <v>33</v>
      </c>
      <c r="I6763" s="23">
        <v>-1</v>
      </c>
      <c r="J6763" s="18">
        <f t="shared" si="422"/>
        <v>815.44000000000085</v>
      </c>
      <c r="K6763" s="19" t="str">
        <f t="shared" si="420"/>
        <v>Aug-14</v>
      </c>
      <c r="L6763" s="20">
        <f t="shared" si="423"/>
        <v>6642</v>
      </c>
      <c r="M6763" s="21">
        <f t="shared" si="421"/>
        <v>0.1227702499247216</v>
      </c>
    </row>
    <row r="6764" spans="1:13" x14ac:dyDescent="0.3">
      <c r="A6764" s="112">
        <v>41870</v>
      </c>
      <c r="B6764" s="87" t="s">
        <v>38</v>
      </c>
      <c r="C6764" s="102">
        <v>0.65625</v>
      </c>
      <c r="D6764" s="87" t="s">
        <v>31</v>
      </c>
      <c r="E6764" s="87" t="s">
        <v>2118</v>
      </c>
      <c r="F6764" s="113">
        <v>3.75</v>
      </c>
      <c r="G6764" s="88">
        <v>1</v>
      </c>
      <c r="H6764" s="87" t="s">
        <v>33</v>
      </c>
      <c r="I6764" s="23">
        <v>-1</v>
      </c>
      <c r="J6764" s="18">
        <f t="shared" si="422"/>
        <v>814.44000000000085</v>
      </c>
      <c r="K6764" s="19" t="str">
        <f t="shared" si="420"/>
        <v>Aug-14</v>
      </c>
      <c r="L6764" s="20">
        <f t="shared" si="423"/>
        <v>6643</v>
      </c>
      <c r="M6764" s="21">
        <f t="shared" si="421"/>
        <v>0.12260123438205643</v>
      </c>
    </row>
    <row r="6765" spans="1:13" x14ac:dyDescent="0.3">
      <c r="A6765" s="112">
        <v>41870</v>
      </c>
      <c r="B6765" s="87" t="s">
        <v>46</v>
      </c>
      <c r="C6765" s="102">
        <v>0.6875</v>
      </c>
      <c r="D6765" s="87" t="s">
        <v>31</v>
      </c>
      <c r="E6765" s="87" t="s">
        <v>2268</v>
      </c>
      <c r="F6765" s="113">
        <v>4</v>
      </c>
      <c r="G6765" s="88">
        <v>1</v>
      </c>
      <c r="H6765" s="87" t="s">
        <v>33</v>
      </c>
      <c r="I6765" s="23">
        <v>-1</v>
      </c>
      <c r="J6765" s="18">
        <f t="shared" si="422"/>
        <v>813.44000000000085</v>
      </c>
      <c r="K6765" s="19" t="str">
        <f t="shared" si="420"/>
        <v>Aug-14</v>
      </c>
      <c r="L6765" s="20">
        <f t="shared" si="423"/>
        <v>6644</v>
      </c>
      <c r="M6765" s="21">
        <f t="shared" si="421"/>
        <v>0.12243226971703805</v>
      </c>
    </row>
    <row r="6766" spans="1:13" x14ac:dyDescent="0.3">
      <c r="A6766" s="112">
        <v>41870</v>
      </c>
      <c r="B6766" s="87" t="s">
        <v>50</v>
      </c>
      <c r="C6766" s="102">
        <v>0.75</v>
      </c>
      <c r="D6766" s="87" t="s">
        <v>31</v>
      </c>
      <c r="E6766" s="87" t="s">
        <v>2086</v>
      </c>
      <c r="F6766" s="113">
        <v>3.25</v>
      </c>
      <c r="G6766" s="88">
        <v>1</v>
      </c>
      <c r="H6766" s="87" t="s">
        <v>33</v>
      </c>
      <c r="I6766" s="23">
        <v>-1</v>
      </c>
      <c r="J6766" s="18">
        <f t="shared" si="422"/>
        <v>812.44000000000085</v>
      </c>
      <c r="K6766" s="19" t="str">
        <f t="shared" si="420"/>
        <v>Aug-14</v>
      </c>
      <c r="L6766" s="20">
        <f t="shared" si="423"/>
        <v>6645</v>
      </c>
      <c r="M6766" s="21">
        <f t="shared" si="421"/>
        <v>0.12226335590669689</v>
      </c>
    </row>
    <row r="6767" spans="1:13" x14ac:dyDescent="0.3">
      <c r="A6767" s="112">
        <v>41870</v>
      </c>
      <c r="B6767" s="87" t="s">
        <v>50</v>
      </c>
      <c r="C6767" s="102">
        <v>0.79166666666666663</v>
      </c>
      <c r="D6767" s="87" t="s">
        <v>31</v>
      </c>
      <c r="E6767" s="87" t="s">
        <v>2169</v>
      </c>
      <c r="F6767" s="113">
        <v>3.25</v>
      </c>
      <c r="G6767" s="88">
        <v>1</v>
      </c>
      <c r="H6767" s="87" t="s">
        <v>33</v>
      </c>
      <c r="I6767" s="23">
        <v>-1</v>
      </c>
      <c r="J6767" s="18">
        <f t="shared" si="422"/>
        <v>811.44000000000085</v>
      </c>
      <c r="K6767" s="19" t="str">
        <f t="shared" si="420"/>
        <v>Aug-14</v>
      </c>
      <c r="L6767" s="20">
        <f t="shared" si="423"/>
        <v>6646</v>
      </c>
      <c r="M6767" s="21">
        <f t="shared" si="421"/>
        <v>0.12209449292807717</v>
      </c>
    </row>
    <row r="6768" spans="1:13" x14ac:dyDescent="0.3">
      <c r="A6768" s="112">
        <v>41870</v>
      </c>
      <c r="B6768" s="87" t="s">
        <v>50</v>
      </c>
      <c r="C6768" s="102">
        <v>0.79166666666666663</v>
      </c>
      <c r="D6768" s="87" t="s">
        <v>31</v>
      </c>
      <c r="E6768" s="87" t="s">
        <v>1933</v>
      </c>
      <c r="F6768" s="113">
        <v>4</v>
      </c>
      <c r="G6768" s="88">
        <v>1</v>
      </c>
      <c r="H6768" s="87" t="s">
        <v>33</v>
      </c>
      <c r="I6768" s="23">
        <v>-1</v>
      </c>
      <c r="J6768" s="18">
        <f t="shared" si="422"/>
        <v>810.44000000000085</v>
      </c>
      <c r="K6768" s="19" t="str">
        <f t="shared" si="420"/>
        <v>Aug-14</v>
      </c>
      <c r="L6768" s="20">
        <f t="shared" si="423"/>
        <v>6647</v>
      </c>
      <c r="M6768" s="21">
        <f t="shared" si="421"/>
        <v>0.12192568075823693</v>
      </c>
    </row>
    <row r="6769" spans="1:13" x14ac:dyDescent="0.3">
      <c r="A6769" s="129">
        <v>41870</v>
      </c>
      <c r="B6769" s="126" t="s">
        <v>38</v>
      </c>
      <c r="C6769" s="125">
        <v>14.45</v>
      </c>
      <c r="D6769" s="87" t="s">
        <v>31</v>
      </c>
      <c r="E6769" s="126" t="s">
        <v>9163</v>
      </c>
      <c r="F6769" s="127">
        <v>4.5</v>
      </c>
      <c r="G6769" s="70">
        <v>1</v>
      </c>
      <c r="H6769" s="69">
        <v>3</v>
      </c>
      <c r="I6769" s="79">
        <v>-1</v>
      </c>
      <c r="J6769" s="18">
        <f t="shared" si="422"/>
        <v>809.44000000000085</v>
      </c>
      <c r="K6769" s="19" t="str">
        <f t="shared" si="420"/>
        <v>Aug-14</v>
      </c>
      <c r="L6769" s="20">
        <f t="shared" si="423"/>
        <v>6648</v>
      </c>
      <c r="M6769" s="21">
        <f t="shared" si="421"/>
        <v>0.12175691937424803</v>
      </c>
    </row>
    <row r="6770" spans="1:13" x14ac:dyDescent="0.3">
      <c r="A6770" s="129">
        <v>41870</v>
      </c>
      <c r="B6770" s="126" t="s">
        <v>38</v>
      </c>
      <c r="C6770" s="125">
        <v>15.15</v>
      </c>
      <c r="D6770" s="87" t="s">
        <v>31</v>
      </c>
      <c r="E6770" s="126" t="s">
        <v>9164</v>
      </c>
      <c r="F6770" s="127">
        <v>5</v>
      </c>
      <c r="G6770" s="70">
        <v>1</v>
      </c>
      <c r="H6770" s="69">
        <v>4</v>
      </c>
      <c r="I6770" s="79">
        <v>-1</v>
      </c>
      <c r="J6770" s="18">
        <f t="shared" si="422"/>
        <v>808.44000000000085</v>
      </c>
      <c r="K6770" s="19" t="str">
        <f t="shared" si="420"/>
        <v>Aug-14</v>
      </c>
      <c r="L6770" s="20">
        <f t="shared" si="423"/>
        <v>6649</v>
      </c>
      <c r="M6770" s="21">
        <f t="shared" si="421"/>
        <v>0.12158820875319609</v>
      </c>
    </row>
    <row r="6771" spans="1:13" x14ac:dyDescent="0.3">
      <c r="A6771" s="129">
        <v>41870</v>
      </c>
      <c r="B6771" s="126" t="s">
        <v>46</v>
      </c>
      <c r="C6771" s="125">
        <v>16</v>
      </c>
      <c r="D6771" s="87" t="s">
        <v>31</v>
      </c>
      <c r="E6771" s="126" t="s">
        <v>9162</v>
      </c>
      <c r="F6771" s="127">
        <v>5.5</v>
      </c>
      <c r="G6771" s="70">
        <v>0</v>
      </c>
      <c r="H6771" s="69" t="s">
        <v>6111</v>
      </c>
      <c r="I6771" s="79">
        <v>0</v>
      </c>
      <c r="J6771" s="18">
        <f t="shared" si="422"/>
        <v>808.44000000000085</v>
      </c>
      <c r="K6771" s="19" t="str">
        <f t="shared" si="420"/>
        <v>Aug-14</v>
      </c>
      <c r="L6771" s="20">
        <f t="shared" si="423"/>
        <v>6649</v>
      </c>
      <c r="M6771" s="21">
        <f t="shared" si="421"/>
        <v>0.12158820875319609</v>
      </c>
    </row>
    <row r="6772" spans="1:13" x14ac:dyDescent="0.3">
      <c r="A6772" s="129">
        <v>41870</v>
      </c>
      <c r="B6772" s="126" t="s">
        <v>38</v>
      </c>
      <c r="C6772" s="125">
        <v>16.45</v>
      </c>
      <c r="D6772" s="87" t="s">
        <v>31</v>
      </c>
      <c r="E6772" s="126" t="s">
        <v>9086</v>
      </c>
      <c r="F6772" s="127">
        <v>5.5</v>
      </c>
      <c r="G6772" s="70">
        <v>1</v>
      </c>
      <c r="H6772" s="69">
        <v>4</v>
      </c>
      <c r="I6772" s="79">
        <v>-1</v>
      </c>
      <c r="J6772" s="18">
        <f t="shared" si="422"/>
        <v>807.44000000000085</v>
      </c>
      <c r="K6772" s="19" t="str">
        <f t="shared" si="420"/>
        <v>Aug-14</v>
      </c>
      <c r="L6772" s="20">
        <f t="shared" si="423"/>
        <v>6650</v>
      </c>
      <c r="M6772" s="21">
        <f t="shared" si="421"/>
        <v>0.12141954887218058</v>
      </c>
    </row>
    <row r="6773" spans="1:13" x14ac:dyDescent="0.3">
      <c r="A6773" s="128">
        <v>41870</v>
      </c>
      <c r="B6773" s="87" t="s">
        <v>41</v>
      </c>
      <c r="C6773" s="114">
        <v>17.100000000000001</v>
      </c>
      <c r="D6773" s="87" t="s">
        <v>31</v>
      </c>
      <c r="E6773" s="87" t="s">
        <v>8893</v>
      </c>
      <c r="F6773" s="114">
        <v>4.5</v>
      </c>
      <c r="G6773" s="70">
        <v>1</v>
      </c>
      <c r="H6773" s="71" t="s">
        <v>6526</v>
      </c>
      <c r="I6773" s="63">
        <v>3.5</v>
      </c>
      <c r="J6773" s="18">
        <f t="shared" si="422"/>
        <v>810.94000000000085</v>
      </c>
      <c r="K6773" s="19" t="str">
        <f t="shared" si="420"/>
        <v>Aug-14</v>
      </c>
      <c r="L6773" s="20">
        <f t="shared" si="423"/>
        <v>6651</v>
      </c>
      <c r="M6773" s="21">
        <f t="shared" si="421"/>
        <v>0.12192752969478286</v>
      </c>
    </row>
    <row r="6774" spans="1:13" x14ac:dyDescent="0.3">
      <c r="A6774" s="128">
        <v>41870</v>
      </c>
      <c r="B6774" s="87" t="s">
        <v>41</v>
      </c>
      <c r="C6774" s="114">
        <v>17.100000000000001</v>
      </c>
      <c r="D6774" s="87" t="s">
        <v>31</v>
      </c>
      <c r="E6774" s="87" t="s">
        <v>8852</v>
      </c>
      <c r="F6774" s="114">
        <v>4.5</v>
      </c>
      <c r="G6774" s="70">
        <v>1</v>
      </c>
      <c r="H6774" s="71" t="s">
        <v>6518</v>
      </c>
      <c r="I6774" s="63">
        <v>-1</v>
      </c>
      <c r="J6774" s="18">
        <f t="shared" si="422"/>
        <v>809.94000000000085</v>
      </c>
      <c r="K6774" s="19" t="str">
        <f t="shared" si="420"/>
        <v>Aug-14</v>
      </c>
      <c r="L6774" s="20">
        <f t="shared" si="423"/>
        <v>6652</v>
      </c>
      <c r="M6774" s="21">
        <f t="shared" si="421"/>
        <v>0.12175886951292857</v>
      </c>
    </row>
    <row r="6775" spans="1:13" x14ac:dyDescent="0.3">
      <c r="A6775" s="129">
        <v>41870</v>
      </c>
      <c r="B6775" s="126" t="s">
        <v>38</v>
      </c>
      <c r="C6775" s="125">
        <v>17.149999999999999</v>
      </c>
      <c r="D6775" s="87" t="s">
        <v>31</v>
      </c>
      <c r="E6775" s="126" t="s">
        <v>8539</v>
      </c>
      <c r="F6775" s="127">
        <v>5.5</v>
      </c>
      <c r="G6775" s="70">
        <v>1</v>
      </c>
      <c r="H6775" s="69">
        <v>3</v>
      </c>
      <c r="I6775" s="79">
        <v>-1</v>
      </c>
      <c r="J6775" s="18">
        <f t="shared" si="422"/>
        <v>808.94000000000085</v>
      </c>
      <c r="K6775" s="19" t="str">
        <f t="shared" si="420"/>
        <v>Aug-14</v>
      </c>
      <c r="L6775" s="20">
        <f t="shared" si="423"/>
        <v>6653</v>
      </c>
      <c r="M6775" s="21">
        <f t="shared" si="421"/>
        <v>0.12159026003306792</v>
      </c>
    </row>
    <row r="6776" spans="1:13" x14ac:dyDescent="0.3">
      <c r="A6776" s="128">
        <v>41870</v>
      </c>
      <c r="B6776" s="87" t="s">
        <v>41</v>
      </c>
      <c r="C6776" s="114">
        <v>17.399999999999999</v>
      </c>
      <c r="D6776" s="87" t="s">
        <v>31</v>
      </c>
      <c r="E6776" s="87" t="s">
        <v>9161</v>
      </c>
      <c r="F6776" s="114">
        <v>4.5</v>
      </c>
      <c r="G6776" s="70">
        <v>1</v>
      </c>
      <c r="H6776" s="71" t="s">
        <v>6526</v>
      </c>
      <c r="I6776" s="63">
        <v>3.5</v>
      </c>
      <c r="J6776" s="18">
        <f t="shared" si="422"/>
        <v>812.44000000000085</v>
      </c>
      <c r="K6776" s="19" t="str">
        <f t="shared" si="420"/>
        <v>Aug-14</v>
      </c>
      <c r="L6776" s="20">
        <f t="shared" si="423"/>
        <v>6654</v>
      </c>
      <c r="M6776" s="21">
        <f t="shared" si="421"/>
        <v>0.12209798617373022</v>
      </c>
    </row>
    <row r="6777" spans="1:13" x14ac:dyDescent="0.3">
      <c r="A6777" s="112">
        <v>41871</v>
      </c>
      <c r="B6777" s="87" t="s">
        <v>97</v>
      </c>
      <c r="C6777" s="102">
        <v>0.59027777777777779</v>
      </c>
      <c r="D6777" s="87" t="s">
        <v>31</v>
      </c>
      <c r="E6777" s="87" t="s">
        <v>2269</v>
      </c>
      <c r="F6777" s="113">
        <v>3.75</v>
      </c>
      <c r="G6777" s="88">
        <v>1</v>
      </c>
      <c r="H6777" s="87" t="s">
        <v>33</v>
      </c>
      <c r="I6777" s="23">
        <v>-1</v>
      </c>
      <c r="J6777" s="18">
        <f t="shared" si="422"/>
        <v>811.44000000000085</v>
      </c>
      <c r="K6777" s="19" t="str">
        <f t="shared" si="420"/>
        <v>Aug-14</v>
      </c>
      <c r="L6777" s="20">
        <f t="shared" si="423"/>
        <v>6655</v>
      </c>
      <c r="M6777" s="21">
        <f t="shared" si="421"/>
        <v>0.12192937640871537</v>
      </c>
    </row>
    <row r="6778" spans="1:13" x14ac:dyDescent="0.3">
      <c r="A6778" s="112">
        <v>41871</v>
      </c>
      <c r="B6778" s="87" t="s">
        <v>29</v>
      </c>
      <c r="C6778" s="102">
        <v>0.59722222222222221</v>
      </c>
      <c r="D6778" s="87" t="s">
        <v>31</v>
      </c>
      <c r="E6778" s="87" t="s">
        <v>2270</v>
      </c>
      <c r="F6778" s="113">
        <v>2.88</v>
      </c>
      <c r="G6778" s="88">
        <v>1</v>
      </c>
      <c r="H6778" s="87" t="s">
        <v>33</v>
      </c>
      <c r="I6778" s="23">
        <v>-1</v>
      </c>
      <c r="J6778" s="18">
        <f t="shared" si="422"/>
        <v>810.44000000000085</v>
      </c>
      <c r="K6778" s="19" t="str">
        <f t="shared" si="420"/>
        <v>Aug-14</v>
      </c>
      <c r="L6778" s="20">
        <f t="shared" si="423"/>
        <v>6656</v>
      </c>
      <c r="M6778" s="21">
        <f t="shared" si="421"/>
        <v>0.12176081730769243</v>
      </c>
    </row>
    <row r="6779" spans="1:13" x14ac:dyDescent="0.3">
      <c r="A6779" s="112">
        <v>41871</v>
      </c>
      <c r="B6779" s="87" t="s">
        <v>29</v>
      </c>
      <c r="C6779" s="102">
        <v>0.64583333333333337</v>
      </c>
      <c r="D6779" s="87" t="s">
        <v>31</v>
      </c>
      <c r="E6779" s="87" t="s">
        <v>2271</v>
      </c>
      <c r="F6779" s="113">
        <v>3.25</v>
      </c>
      <c r="G6779" s="88">
        <v>1</v>
      </c>
      <c r="H6779" s="87" t="s">
        <v>33</v>
      </c>
      <c r="I6779" s="23">
        <v>-1</v>
      </c>
      <c r="J6779" s="18">
        <f t="shared" si="422"/>
        <v>809.44000000000085</v>
      </c>
      <c r="K6779" s="19" t="str">
        <f t="shared" si="420"/>
        <v>Aug-14</v>
      </c>
      <c r="L6779" s="20">
        <f t="shared" si="423"/>
        <v>6657</v>
      </c>
      <c r="M6779" s="21">
        <f t="shared" si="421"/>
        <v>0.12159230884782948</v>
      </c>
    </row>
    <row r="6780" spans="1:13" x14ac:dyDescent="0.3">
      <c r="A6780" s="112">
        <v>41871</v>
      </c>
      <c r="B6780" s="87" t="s">
        <v>43</v>
      </c>
      <c r="C6780" s="102">
        <v>0.86805555555555547</v>
      </c>
      <c r="D6780" s="87" t="s">
        <v>31</v>
      </c>
      <c r="E6780" s="87" t="s">
        <v>2238</v>
      </c>
      <c r="F6780" s="113">
        <v>4</v>
      </c>
      <c r="G6780" s="88">
        <v>1</v>
      </c>
      <c r="H6780" s="87" t="s">
        <v>33</v>
      </c>
      <c r="I6780" s="23">
        <v>-1</v>
      </c>
      <c r="J6780" s="18">
        <f t="shared" si="422"/>
        <v>808.44000000000085</v>
      </c>
      <c r="K6780" s="19" t="str">
        <f t="shared" si="420"/>
        <v>Aug-14</v>
      </c>
      <c r="L6780" s="20">
        <f t="shared" si="423"/>
        <v>6658</v>
      </c>
      <c r="M6780" s="21">
        <f t="shared" si="421"/>
        <v>0.12142385100630833</v>
      </c>
    </row>
    <row r="6781" spans="1:13" x14ac:dyDescent="0.3">
      <c r="A6781" s="112">
        <v>41871</v>
      </c>
      <c r="B6781" s="87" t="s">
        <v>43</v>
      </c>
      <c r="C6781" s="102">
        <v>0.88888888888888884</v>
      </c>
      <c r="D6781" s="87" t="s">
        <v>31</v>
      </c>
      <c r="E6781" s="87" t="s">
        <v>2272</v>
      </c>
      <c r="F6781" s="113">
        <v>2.88</v>
      </c>
      <c r="G6781" s="88">
        <v>1</v>
      </c>
      <c r="H6781" s="87" t="s">
        <v>33</v>
      </c>
      <c r="I6781" s="23">
        <v>-1</v>
      </c>
      <c r="J6781" s="18">
        <f t="shared" si="422"/>
        <v>807.44000000000085</v>
      </c>
      <c r="K6781" s="19" t="str">
        <f t="shared" si="420"/>
        <v>Aug-14</v>
      </c>
      <c r="L6781" s="20">
        <f t="shared" si="423"/>
        <v>6659</v>
      </c>
      <c r="M6781" s="21">
        <f t="shared" si="421"/>
        <v>0.1212554437603245</v>
      </c>
    </row>
    <row r="6782" spans="1:13" x14ac:dyDescent="0.3">
      <c r="A6782" s="129">
        <v>41871</v>
      </c>
      <c r="B6782" s="126" t="s">
        <v>29</v>
      </c>
      <c r="C6782" s="125">
        <v>16.05</v>
      </c>
      <c r="D6782" s="87" t="s">
        <v>31</v>
      </c>
      <c r="E6782" s="126" t="s">
        <v>2306</v>
      </c>
      <c r="F6782" s="127">
        <v>5.5</v>
      </c>
      <c r="G6782" s="70">
        <v>1</v>
      </c>
      <c r="H6782" s="69">
        <v>6</v>
      </c>
      <c r="I6782" s="79">
        <v>-1</v>
      </c>
      <c r="J6782" s="18">
        <f t="shared" si="422"/>
        <v>806.44000000000085</v>
      </c>
      <c r="K6782" s="19" t="str">
        <f t="shared" si="420"/>
        <v>Aug-14</v>
      </c>
      <c r="L6782" s="20">
        <f t="shared" si="423"/>
        <v>6660</v>
      </c>
      <c r="M6782" s="21">
        <f t="shared" si="421"/>
        <v>0.12108708708708721</v>
      </c>
    </row>
    <row r="6783" spans="1:13" x14ac:dyDescent="0.3">
      <c r="A6783" s="129">
        <v>41871</v>
      </c>
      <c r="B6783" s="126" t="s">
        <v>65</v>
      </c>
      <c r="C6783" s="125">
        <v>16.55</v>
      </c>
      <c r="D6783" s="87" t="s">
        <v>31</v>
      </c>
      <c r="E6783" s="126" t="s">
        <v>2327</v>
      </c>
      <c r="F6783" s="127">
        <v>5.5</v>
      </c>
      <c r="G6783" s="70">
        <v>1</v>
      </c>
      <c r="H6783" s="69">
        <v>4</v>
      </c>
      <c r="I6783" s="79">
        <v>-1</v>
      </c>
      <c r="J6783" s="18">
        <f t="shared" si="422"/>
        <v>805.44000000000085</v>
      </c>
      <c r="K6783" s="19" t="str">
        <f t="shared" si="420"/>
        <v>Aug-14</v>
      </c>
      <c r="L6783" s="20">
        <f t="shared" si="423"/>
        <v>6661</v>
      </c>
      <c r="M6783" s="21">
        <f t="shared" si="421"/>
        <v>0.12091878096381938</v>
      </c>
    </row>
    <row r="6784" spans="1:13" x14ac:dyDescent="0.3">
      <c r="A6784" s="128">
        <v>41871</v>
      </c>
      <c r="B6784" s="87" t="s">
        <v>43</v>
      </c>
      <c r="C6784" s="114">
        <v>18.2</v>
      </c>
      <c r="D6784" s="87" t="s">
        <v>31</v>
      </c>
      <c r="E6784" s="87" t="s">
        <v>8665</v>
      </c>
      <c r="F6784" s="114">
        <v>6</v>
      </c>
      <c r="G6784" s="70">
        <v>1</v>
      </c>
      <c r="H6784" s="71" t="s">
        <v>6518</v>
      </c>
      <c r="I6784" s="63">
        <v>-1</v>
      </c>
      <c r="J6784" s="18">
        <f t="shared" si="422"/>
        <v>804.44000000000085</v>
      </c>
      <c r="K6784" s="19" t="str">
        <f t="shared" si="420"/>
        <v>Aug-14</v>
      </c>
      <c r="L6784" s="20">
        <f t="shared" si="423"/>
        <v>6662</v>
      </c>
      <c r="M6784" s="21">
        <f t="shared" si="421"/>
        <v>0.12075052536775756</v>
      </c>
    </row>
    <row r="6785" spans="1:13" x14ac:dyDescent="0.3">
      <c r="A6785" s="128">
        <v>41871</v>
      </c>
      <c r="B6785" s="87" t="s">
        <v>30</v>
      </c>
      <c r="C6785" s="114">
        <v>19.3</v>
      </c>
      <c r="D6785" s="87" t="s">
        <v>31</v>
      </c>
      <c r="E6785" s="87" t="s">
        <v>1813</v>
      </c>
      <c r="F6785" s="114">
        <v>5</v>
      </c>
      <c r="G6785" s="70">
        <v>1</v>
      </c>
      <c r="H6785" s="71" t="s">
        <v>6526</v>
      </c>
      <c r="I6785" s="63">
        <v>4</v>
      </c>
      <c r="J6785" s="18">
        <f t="shared" si="422"/>
        <v>808.44000000000085</v>
      </c>
      <c r="K6785" s="19" t="str">
        <f t="shared" si="420"/>
        <v>Aug-14</v>
      </c>
      <c r="L6785" s="20">
        <f t="shared" si="423"/>
        <v>6663</v>
      </c>
      <c r="M6785" s="21">
        <f t="shared" si="421"/>
        <v>0.12133273300315187</v>
      </c>
    </row>
    <row r="6786" spans="1:13" x14ac:dyDescent="0.3">
      <c r="A6786" s="128">
        <v>41871</v>
      </c>
      <c r="B6786" s="87" t="s">
        <v>43</v>
      </c>
      <c r="C6786" s="114">
        <v>20.2</v>
      </c>
      <c r="D6786" s="87" t="s">
        <v>31</v>
      </c>
      <c r="E6786" s="87" t="s">
        <v>9165</v>
      </c>
      <c r="F6786" s="114">
        <v>6</v>
      </c>
      <c r="G6786" s="70">
        <v>1</v>
      </c>
      <c r="H6786" s="71" t="s">
        <v>6518</v>
      </c>
      <c r="I6786" s="63">
        <v>-1</v>
      </c>
      <c r="J6786" s="18">
        <f t="shared" si="422"/>
        <v>807.44000000000085</v>
      </c>
      <c r="K6786" s="19" t="str">
        <f t="shared" ref="K6786:K6849" si="424">TEXT(A6786,"MMM-yy")</f>
        <v>Aug-14</v>
      </c>
      <c r="L6786" s="20">
        <f t="shared" si="423"/>
        <v>6664</v>
      </c>
      <c r="M6786" s="21">
        <f t="shared" ref="M6786:M6849" si="425">J6786/L6786</f>
        <v>0.12116446578631465</v>
      </c>
    </row>
    <row r="6787" spans="1:13" x14ac:dyDescent="0.3">
      <c r="A6787" s="128">
        <v>41871</v>
      </c>
      <c r="B6787" s="87" t="s">
        <v>43</v>
      </c>
      <c r="C6787" s="114">
        <v>20.2</v>
      </c>
      <c r="D6787" s="87" t="s">
        <v>31</v>
      </c>
      <c r="E6787" s="87" t="s">
        <v>8688</v>
      </c>
      <c r="F6787" s="114">
        <v>5</v>
      </c>
      <c r="G6787" s="70">
        <v>1</v>
      </c>
      <c r="H6787" s="71" t="s">
        <v>6512</v>
      </c>
      <c r="I6787" s="63">
        <v>-1</v>
      </c>
      <c r="J6787" s="18">
        <f t="shared" ref="J6787:J6850" si="426">J6786+I6787</f>
        <v>806.44000000000085</v>
      </c>
      <c r="K6787" s="19" t="str">
        <f t="shared" si="424"/>
        <v>Aug-14</v>
      </c>
      <c r="L6787" s="20">
        <f t="shared" ref="L6787:L6850" si="427">L6786+G6787</f>
        <v>6665</v>
      </c>
      <c r="M6787" s="21">
        <f t="shared" si="425"/>
        <v>0.12099624906226569</v>
      </c>
    </row>
    <row r="6788" spans="1:13" x14ac:dyDescent="0.3">
      <c r="A6788" s="112">
        <v>41872</v>
      </c>
      <c r="B6788" s="87" t="s">
        <v>145</v>
      </c>
      <c r="C6788" s="102">
        <v>0.59027777777777779</v>
      </c>
      <c r="D6788" s="87" t="s">
        <v>31</v>
      </c>
      <c r="E6788" s="87" t="s">
        <v>2273</v>
      </c>
      <c r="F6788" s="113">
        <v>3.5</v>
      </c>
      <c r="G6788" s="88">
        <v>1</v>
      </c>
      <c r="H6788" s="87" t="s">
        <v>33</v>
      </c>
      <c r="I6788" s="23">
        <v>-1</v>
      </c>
      <c r="J6788" s="18">
        <f t="shared" si="426"/>
        <v>805.44000000000085</v>
      </c>
      <c r="K6788" s="19" t="str">
        <f t="shared" si="424"/>
        <v>Aug-14</v>
      </c>
      <c r="L6788" s="20">
        <f t="shared" si="427"/>
        <v>6666</v>
      </c>
      <c r="M6788" s="21">
        <f t="shared" si="425"/>
        <v>0.12082808280828096</v>
      </c>
    </row>
    <row r="6789" spans="1:13" x14ac:dyDescent="0.3">
      <c r="A6789" s="112">
        <v>41872</v>
      </c>
      <c r="B6789" s="87" t="s">
        <v>56</v>
      </c>
      <c r="C6789" s="102">
        <v>0.73958333333333337</v>
      </c>
      <c r="D6789" s="87" t="s">
        <v>31</v>
      </c>
      <c r="E6789" s="87" t="s">
        <v>2274</v>
      </c>
      <c r="F6789" s="113">
        <v>2.75</v>
      </c>
      <c r="G6789" s="88">
        <v>1</v>
      </c>
      <c r="H6789" s="87" t="s">
        <v>33</v>
      </c>
      <c r="I6789" s="23">
        <v>-1</v>
      </c>
      <c r="J6789" s="18">
        <f t="shared" si="426"/>
        <v>804.44000000000085</v>
      </c>
      <c r="K6789" s="19" t="str">
        <f t="shared" si="424"/>
        <v>Aug-14</v>
      </c>
      <c r="L6789" s="20">
        <f t="shared" si="427"/>
        <v>6667</v>
      </c>
      <c r="M6789" s="21">
        <f t="shared" si="425"/>
        <v>0.12065996700165005</v>
      </c>
    </row>
    <row r="6790" spans="1:13" x14ac:dyDescent="0.3">
      <c r="A6790" s="112">
        <v>41872</v>
      </c>
      <c r="B6790" s="87" t="s">
        <v>45</v>
      </c>
      <c r="C6790" s="102">
        <v>0.78472222222222221</v>
      </c>
      <c r="D6790" s="87" t="s">
        <v>31</v>
      </c>
      <c r="E6790" s="87" t="s">
        <v>2275</v>
      </c>
      <c r="F6790" s="113">
        <v>4</v>
      </c>
      <c r="G6790" s="88">
        <v>1</v>
      </c>
      <c r="H6790" s="87" t="s">
        <v>42</v>
      </c>
      <c r="I6790" s="23">
        <v>4</v>
      </c>
      <c r="J6790" s="18">
        <f t="shared" si="426"/>
        <v>808.44000000000085</v>
      </c>
      <c r="K6790" s="19" t="str">
        <f t="shared" si="424"/>
        <v>Aug-14</v>
      </c>
      <c r="L6790" s="20">
        <f t="shared" si="427"/>
        <v>6668</v>
      </c>
      <c r="M6790" s="21">
        <f t="shared" si="425"/>
        <v>0.12124175164967019</v>
      </c>
    </row>
    <row r="6791" spans="1:13" x14ac:dyDescent="0.3">
      <c r="A6791" s="112">
        <v>41872</v>
      </c>
      <c r="B6791" s="87" t="s">
        <v>45</v>
      </c>
      <c r="C6791" s="102">
        <v>0.82638888888888884</v>
      </c>
      <c r="D6791" s="87" t="s">
        <v>31</v>
      </c>
      <c r="E6791" s="87" t="s">
        <v>112</v>
      </c>
      <c r="F6791" s="113">
        <v>4</v>
      </c>
      <c r="G6791" s="88">
        <v>1</v>
      </c>
      <c r="H6791" s="87" t="s">
        <v>42</v>
      </c>
      <c r="I6791" s="23">
        <v>3</v>
      </c>
      <c r="J6791" s="18">
        <f t="shared" si="426"/>
        <v>811.44000000000085</v>
      </c>
      <c r="K6791" s="19" t="str">
        <f t="shared" si="424"/>
        <v>Aug-14</v>
      </c>
      <c r="L6791" s="20">
        <f t="shared" si="427"/>
        <v>6669</v>
      </c>
      <c r="M6791" s="21">
        <f t="shared" si="425"/>
        <v>0.12167341430499339</v>
      </c>
    </row>
    <row r="6792" spans="1:13" x14ac:dyDescent="0.3">
      <c r="A6792" s="129">
        <v>41872</v>
      </c>
      <c r="B6792" s="126" t="s">
        <v>56</v>
      </c>
      <c r="C6792" s="125">
        <v>15.3</v>
      </c>
      <c r="D6792" s="87" t="s">
        <v>31</v>
      </c>
      <c r="E6792" s="126" t="s">
        <v>3071</v>
      </c>
      <c r="F6792" s="127">
        <v>5</v>
      </c>
      <c r="G6792" s="70">
        <v>1</v>
      </c>
      <c r="H6792" s="69">
        <v>1</v>
      </c>
      <c r="I6792" s="79">
        <v>4</v>
      </c>
      <c r="J6792" s="18">
        <f t="shared" si="426"/>
        <v>815.44000000000085</v>
      </c>
      <c r="K6792" s="19" t="str">
        <f t="shared" si="424"/>
        <v>Aug-14</v>
      </c>
      <c r="L6792" s="20">
        <f t="shared" si="427"/>
        <v>6670</v>
      </c>
      <c r="M6792" s="21">
        <f t="shared" si="425"/>
        <v>0.12225487256371827</v>
      </c>
    </row>
    <row r="6793" spans="1:13" x14ac:dyDescent="0.3">
      <c r="A6793" s="129">
        <v>41872</v>
      </c>
      <c r="B6793" s="126" t="s">
        <v>65</v>
      </c>
      <c r="C6793" s="125">
        <v>16.2</v>
      </c>
      <c r="D6793" s="87" t="s">
        <v>31</v>
      </c>
      <c r="E6793" s="126" t="s">
        <v>9037</v>
      </c>
      <c r="F6793" s="127">
        <v>5.5</v>
      </c>
      <c r="G6793" s="70">
        <v>1</v>
      </c>
      <c r="H6793" s="69">
        <v>2</v>
      </c>
      <c r="I6793" s="79">
        <v>-1</v>
      </c>
      <c r="J6793" s="18">
        <f t="shared" si="426"/>
        <v>814.44000000000085</v>
      </c>
      <c r="K6793" s="19" t="str">
        <f t="shared" si="424"/>
        <v>Aug-14</v>
      </c>
      <c r="L6793" s="20">
        <f t="shared" si="427"/>
        <v>6671</v>
      </c>
      <c r="M6793" s="21">
        <f t="shared" si="425"/>
        <v>0.12208664368160708</v>
      </c>
    </row>
    <row r="6794" spans="1:13" x14ac:dyDescent="0.3">
      <c r="A6794" s="129">
        <v>41872</v>
      </c>
      <c r="B6794" s="126" t="s">
        <v>145</v>
      </c>
      <c r="C6794" s="125">
        <v>17.05</v>
      </c>
      <c r="D6794" s="87" t="s">
        <v>31</v>
      </c>
      <c r="E6794" s="126" t="s">
        <v>9167</v>
      </c>
      <c r="F6794" s="127">
        <v>4.5</v>
      </c>
      <c r="G6794" s="70">
        <v>1</v>
      </c>
      <c r="H6794" s="69">
        <v>4</v>
      </c>
      <c r="I6794" s="79">
        <v>-1</v>
      </c>
      <c r="J6794" s="18">
        <f t="shared" si="426"/>
        <v>813.44000000000085</v>
      </c>
      <c r="K6794" s="19" t="str">
        <f t="shared" si="424"/>
        <v>Aug-14</v>
      </c>
      <c r="L6794" s="20">
        <f t="shared" si="427"/>
        <v>6672</v>
      </c>
      <c r="M6794" s="21">
        <f t="shared" si="425"/>
        <v>0.12191846522781788</v>
      </c>
    </row>
    <row r="6795" spans="1:13" x14ac:dyDescent="0.3">
      <c r="A6795" s="129">
        <v>41872</v>
      </c>
      <c r="B6795" s="126" t="s">
        <v>56</v>
      </c>
      <c r="C6795" s="125">
        <v>17.149999999999999</v>
      </c>
      <c r="D6795" s="87" t="s">
        <v>31</v>
      </c>
      <c r="E6795" s="126" t="s">
        <v>2939</v>
      </c>
      <c r="F6795" s="127">
        <v>5</v>
      </c>
      <c r="G6795" s="70">
        <v>1</v>
      </c>
      <c r="H6795" s="69">
        <v>1</v>
      </c>
      <c r="I6795" s="79">
        <v>3</v>
      </c>
      <c r="J6795" s="18">
        <f t="shared" si="426"/>
        <v>816.44000000000085</v>
      </c>
      <c r="K6795" s="19" t="str">
        <f t="shared" si="424"/>
        <v>Aug-14</v>
      </c>
      <c r="L6795" s="20">
        <f t="shared" si="427"/>
        <v>6673</v>
      </c>
      <c r="M6795" s="21">
        <f t="shared" si="425"/>
        <v>0.1223497677206655</v>
      </c>
    </row>
    <row r="6796" spans="1:13" x14ac:dyDescent="0.3">
      <c r="A6796" s="129">
        <v>41872</v>
      </c>
      <c r="B6796" s="126" t="s">
        <v>145</v>
      </c>
      <c r="C6796" s="125">
        <v>17.350000000000001</v>
      </c>
      <c r="D6796" s="87" t="s">
        <v>31</v>
      </c>
      <c r="E6796" s="126" t="s">
        <v>1567</v>
      </c>
      <c r="F6796" s="127">
        <v>4.5</v>
      </c>
      <c r="G6796" s="70">
        <v>1</v>
      </c>
      <c r="H6796" s="69">
        <v>6</v>
      </c>
      <c r="I6796" s="79">
        <v>-1</v>
      </c>
      <c r="J6796" s="18">
        <f t="shared" si="426"/>
        <v>815.44000000000085</v>
      </c>
      <c r="K6796" s="19" t="str">
        <f t="shared" si="424"/>
        <v>Aug-14</v>
      </c>
      <c r="L6796" s="20">
        <f t="shared" si="427"/>
        <v>6674</v>
      </c>
      <c r="M6796" s="21">
        <f t="shared" si="425"/>
        <v>0.12218160023973641</v>
      </c>
    </row>
    <row r="6797" spans="1:13" x14ac:dyDescent="0.3">
      <c r="A6797" s="128">
        <v>41872</v>
      </c>
      <c r="B6797" s="87" t="s">
        <v>45</v>
      </c>
      <c r="C6797" s="114">
        <v>18.5</v>
      </c>
      <c r="D6797" s="87" t="s">
        <v>31</v>
      </c>
      <c r="E6797" s="87" t="s">
        <v>9166</v>
      </c>
      <c r="F6797" s="114">
        <v>5.5</v>
      </c>
      <c r="G6797" s="70">
        <v>1</v>
      </c>
      <c r="H6797" s="71" t="s">
        <v>6512</v>
      </c>
      <c r="I6797" s="63">
        <v>-1</v>
      </c>
      <c r="J6797" s="18">
        <f t="shared" si="426"/>
        <v>814.44000000000085</v>
      </c>
      <c r="K6797" s="19" t="str">
        <f t="shared" si="424"/>
        <v>Aug-14</v>
      </c>
      <c r="L6797" s="20">
        <f t="shared" si="427"/>
        <v>6675</v>
      </c>
      <c r="M6797" s="21">
        <f t="shared" si="425"/>
        <v>0.12201348314606754</v>
      </c>
    </row>
    <row r="6798" spans="1:13" x14ac:dyDescent="0.3">
      <c r="A6798" s="112">
        <v>41873</v>
      </c>
      <c r="B6798" s="87" t="s">
        <v>52</v>
      </c>
      <c r="C6798" s="102">
        <v>0.66319444444444442</v>
      </c>
      <c r="D6798" s="87" t="s">
        <v>31</v>
      </c>
      <c r="E6798" s="87" t="s">
        <v>2124</v>
      </c>
      <c r="F6798" s="113">
        <v>4</v>
      </c>
      <c r="G6798" s="88">
        <v>1</v>
      </c>
      <c r="H6798" s="87" t="s">
        <v>33</v>
      </c>
      <c r="I6798" s="23">
        <v>-1</v>
      </c>
      <c r="J6798" s="18">
        <f t="shared" si="426"/>
        <v>813.44000000000085</v>
      </c>
      <c r="K6798" s="19" t="str">
        <f t="shared" si="424"/>
        <v>Aug-14</v>
      </c>
      <c r="L6798" s="20">
        <f t="shared" si="427"/>
        <v>6676</v>
      </c>
      <c r="M6798" s="21">
        <f t="shared" si="425"/>
        <v>0.12184541641701631</v>
      </c>
    </row>
    <row r="6799" spans="1:13" x14ac:dyDescent="0.3">
      <c r="A6799" s="112">
        <v>41873</v>
      </c>
      <c r="B6799" s="87" t="s">
        <v>65</v>
      </c>
      <c r="C6799" s="102">
        <v>0.68055555555555547</v>
      </c>
      <c r="D6799" s="87" t="s">
        <v>31</v>
      </c>
      <c r="E6799" s="87" t="s">
        <v>2276</v>
      </c>
      <c r="F6799" s="113">
        <v>4</v>
      </c>
      <c r="G6799" s="88">
        <v>1</v>
      </c>
      <c r="H6799" s="87" t="s">
        <v>33</v>
      </c>
      <c r="I6799" s="23">
        <v>-1</v>
      </c>
      <c r="J6799" s="18">
        <f t="shared" si="426"/>
        <v>812.44000000000085</v>
      </c>
      <c r="K6799" s="19" t="str">
        <f t="shared" si="424"/>
        <v>Aug-14</v>
      </c>
      <c r="L6799" s="20">
        <f t="shared" si="427"/>
        <v>6677</v>
      </c>
      <c r="M6799" s="21">
        <f t="shared" si="425"/>
        <v>0.1216774000299537</v>
      </c>
    </row>
    <row r="6800" spans="1:13" x14ac:dyDescent="0.3">
      <c r="A6800" s="112">
        <v>41873</v>
      </c>
      <c r="B6800" s="87" t="s">
        <v>137</v>
      </c>
      <c r="C6800" s="102">
        <v>0.70138888888888884</v>
      </c>
      <c r="D6800" s="87" t="s">
        <v>31</v>
      </c>
      <c r="E6800" s="87" t="s">
        <v>2277</v>
      </c>
      <c r="F6800" s="113">
        <v>2.75</v>
      </c>
      <c r="G6800" s="88">
        <v>1</v>
      </c>
      <c r="H6800" s="87" t="s">
        <v>33</v>
      </c>
      <c r="I6800" s="23">
        <v>-1</v>
      </c>
      <c r="J6800" s="18">
        <f t="shared" si="426"/>
        <v>811.44000000000085</v>
      </c>
      <c r="K6800" s="19" t="str">
        <f t="shared" si="424"/>
        <v>Aug-14</v>
      </c>
      <c r="L6800" s="20">
        <f t="shared" si="427"/>
        <v>6678</v>
      </c>
      <c r="M6800" s="21">
        <f t="shared" si="425"/>
        <v>0.12150943396226428</v>
      </c>
    </row>
    <row r="6801" spans="1:13" x14ac:dyDescent="0.3">
      <c r="A6801" s="112">
        <v>41873</v>
      </c>
      <c r="B6801" s="87" t="s">
        <v>141</v>
      </c>
      <c r="C6801" s="102">
        <v>0.71527777777777779</v>
      </c>
      <c r="D6801" s="87" t="s">
        <v>31</v>
      </c>
      <c r="E6801" s="87" t="s">
        <v>2278</v>
      </c>
      <c r="F6801" s="113">
        <v>4</v>
      </c>
      <c r="G6801" s="88">
        <v>1</v>
      </c>
      <c r="H6801" s="87" t="s">
        <v>33</v>
      </c>
      <c r="I6801" s="23">
        <v>-1</v>
      </c>
      <c r="J6801" s="18">
        <f t="shared" si="426"/>
        <v>810.44000000000085</v>
      </c>
      <c r="K6801" s="19" t="str">
        <f t="shared" si="424"/>
        <v>Aug-14</v>
      </c>
      <c r="L6801" s="20">
        <f t="shared" si="427"/>
        <v>6679</v>
      </c>
      <c r="M6801" s="21">
        <f t="shared" si="425"/>
        <v>0.12134151819134614</v>
      </c>
    </row>
    <row r="6802" spans="1:13" x14ac:dyDescent="0.3">
      <c r="A6802" s="129">
        <v>41873</v>
      </c>
      <c r="B6802" s="126" t="s">
        <v>145</v>
      </c>
      <c r="C6802" s="125">
        <v>14.2</v>
      </c>
      <c r="D6802" s="87" t="s">
        <v>31</v>
      </c>
      <c r="E6802" s="126" t="s">
        <v>9169</v>
      </c>
      <c r="F6802" s="127">
        <v>4.33</v>
      </c>
      <c r="G6802" s="70">
        <v>1</v>
      </c>
      <c r="H6802" s="69">
        <v>7</v>
      </c>
      <c r="I6802" s="79">
        <v>-1</v>
      </c>
      <c r="J6802" s="18">
        <f t="shared" si="426"/>
        <v>809.44000000000085</v>
      </c>
      <c r="K6802" s="19" t="str">
        <f t="shared" si="424"/>
        <v>Aug-14</v>
      </c>
      <c r="L6802" s="20">
        <f t="shared" si="427"/>
        <v>6680</v>
      </c>
      <c r="M6802" s="21">
        <f t="shared" si="425"/>
        <v>0.1211736526946109</v>
      </c>
    </row>
    <row r="6803" spans="1:13" x14ac:dyDescent="0.3">
      <c r="A6803" s="129">
        <v>41873</v>
      </c>
      <c r="B6803" s="126" t="s">
        <v>65</v>
      </c>
      <c r="C6803" s="125">
        <v>16.2</v>
      </c>
      <c r="D6803" s="87" t="s">
        <v>31</v>
      </c>
      <c r="E6803" s="126" t="s">
        <v>9170</v>
      </c>
      <c r="F6803" s="127">
        <v>5.5</v>
      </c>
      <c r="G6803" s="70">
        <v>1</v>
      </c>
      <c r="H6803" s="69">
        <v>3</v>
      </c>
      <c r="I6803" s="79">
        <v>-1</v>
      </c>
      <c r="J6803" s="18">
        <f t="shared" si="426"/>
        <v>808.44000000000085</v>
      </c>
      <c r="K6803" s="19" t="str">
        <f t="shared" si="424"/>
        <v>Aug-14</v>
      </c>
      <c r="L6803" s="20">
        <f t="shared" si="427"/>
        <v>6681</v>
      </c>
      <c r="M6803" s="21">
        <f t="shared" si="425"/>
        <v>0.12100583744948373</v>
      </c>
    </row>
    <row r="6804" spans="1:13" x14ac:dyDescent="0.3">
      <c r="A6804" s="128">
        <v>41873</v>
      </c>
      <c r="B6804" s="87" t="s">
        <v>141</v>
      </c>
      <c r="C6804" s="114">
        <v>17.100000000000001</v>
      </c>
      <c r="D6804" s="87" t="s">
        <v>31</v>
      </c>
      <c r="E6804" s="87" t="s">
        <v>2307</v>
      </c>
      <c r="F6804" s="114">
        <v>4.5</v>
      </c>
      <c r="G6804" s="70">
        <v>1</v>
      </c>
      <c r="H6804" s="71" t="s">
        <v>6518</v>
      </c>
      <c r="I6804" s="63">
        <v>-1</v>
      </c>
      <c r="J6804" s="18">
        <f t="shared" si="426"/>
        <v>807.44000000000085</v>
      </c>
      <c r="K6804" s="19" t="str">
        <f t="shared" si="424"/>
        <v>Aug-14</v>
      </c>
      <c r="L6804" s="20">
        <f t="shared" si="427"/>
        <v>6682</v>
      </c>
      <c r="M6804" s="21">
        <f t="shared" si="425"/>
        <v>0.1208380724334033</v>
      </c>
    </row>
    <row r="6805" spans="1:13" x14ac:dyDescent="0.3">
      <c r="A6805" s="128">
        <v>41873</v>
      </c>
      <c r="B6805" s="87" t="s">
        <v>141</v>
      </c>
      <c r="C6805" s="114">
        <v>19.2</v>
      </c>
      <c r="D6805" s="87" t="s">
        <v>31</v>
      </c>
      <c r="E6805" s="87" t="s">
        <v>9168</v>
      </c>
      <c r="F6805" s="114">
        <v>5.5</v>
      </c>
      <c r="G6805" s="70">
        <v>1</v>
      </c>
      <c r="H6805" s="71" t="s">
        <v>6512</v>
      </c>
      <c r="I6805" s="63">
        <v>-1</v>
      </c>
      <c r="J6805" s="18">
        <f t="shared" si="426"/>
        <v>806.44000000000085</v>
      </c>
      <c r="K6805" s="19" t="str">
        <f t="shared" si="424"/>
        <v>Aug-14</v>
      </c>
      <c r="L6805" s="20">
        <f t="shared" si="427"/>
        <v>6683</v>
      </c>
      <c r="M6805" s="21">
        <f t="shared" si="425"/>
        <v>0.12067035762382176</v>
      </c>
    </row>
    <row r="6806" spans="1:13" x14ac:dyDescent="0.3">
      <c r="A6806" s="128">
        <v>41873</v>
      </c>
      <c r="B6806" s="87" t="s">
        <v>134</v>
      </c>
      <c r="C6806" s="114">
        <v>20.100000000000001</v>
      </c>
      <c r="D6806" s="87" t="s">
        <v>31</v>
      </c>
      <c r="E6806" s="87" t="s">
        <v>8851</v>
      </c>
      <c r="F6806" s="114">
        <v>5</v>
      </c>
      <c r="G6806" s="70">
        <v>1</v>
      </c>
      <c r="H6806" s="71" t="s">
        <v>6512</v>
      </c>
      <c r="I6806" s="63">
        <v>-1</v>
      </c>
      <c r="J6806" s="18">
        <f t="shared" si="426"/>
        <v>805.44000000000085</v>
      </c>
      <c r="K6806" s="19" t="str">
        <f t="shared" si="424"/>
        <v>Aug-14</v>
      </c>
      <c r="L6806" s="20">
        <f t="shared" si="427"/>
        <v>6684</v>
      </c>
      <c r="M6806" s="21">
        <f t="shared" si="425"/>
        <v>0.12050269299820479</v>
      </c>
    </row>
    <row r="6807" spans="1:13" x14ac:dyDescent="0.3">
      <c r="A6807" s="112">
        <v>41874</v>
      </c>
      <c r="B6807" s="87" t="s">
        <v>141</v>
      </c>
      <c r="C6807" s="102">
        <v>0.71875</v>
      </c>
      <c r="D6807" s="87" t="s">
        <v>31</v>
      </c>
      <c r="E6807" s="87" t="s">
        <v>2279</v>
      </c>
      <c r="F6807" s="113">
        <v>3.75</v>
      </c>
      <c r="G6807" s="88">
        <v>1</v>
      </c>
      <c r="H6807" s="87" t="s">
        <v>33</v>
      </c>
      <c r="I6807" s="23">
        <v>-1</v>
      </c>
      <c r="J6807" s="18">
        <f t="shared" si="426"/>
        <v>804.44000000000085</v>
      </c>
      <c r="K6807" s="19" t="str">
        <f t="shared" si="424"/>
        <v>Aug-14</v>
      </c>
      <c r="L6807" s="20">
        <f t="shared" si="427"/>
        <v>6685</v>
      </c>
      <c r="M6807" s="21">
        <f t="shared" si="425"/>
        <v>0.12033507853403154</v>
      </c>
    </row>
    <row r="6808" spans="1:13" x14ac:dyDescent="0.3">
      <c r="A6808" s="129">
        <v>41874</v>
      </c>
      <c r="B6808" s="126" t="s">
        <v>133</v>
      </c>
      <c r="C6808" s="125">
        <v>16.149999999999999</v>
      </c>
      <c r="D6808" s="87" t="s">
        <v>31</v>
      </c>
      <c r="E6808" s="126" t="s">
        <v>9174</v>
      </c>
      <c r="F6808" s="127">
        <v>5.5</v>
      </c>
      <c r="G6808" s="70">
        <v>1</v>
      </c>
      <c r="H6808" s="69" t="s">
        <v>6116</v>
      </c>
      <c r="I6808" s="79">
        <v>-1</v>
      </c>
      <c r="J6808" s="18">
        <f t="shared" si="426"/>
        <v>803.44000000000085</v>
      </c>
      <c r="K6808" s="19" t="str">
        <f t="shared" si="424"/>
        <v>Aug-14</v>
      </c>
      <c r="L6808" s="20">
        <f t="shared" si="427"/>
        <v>6686</v>
      </c>
      <c r="M6808" s="21">
        <f t="shared" si="425"/>
        <v>0.12016751420879462</v>
      </c>
    </row>
    <row r="6809" spans="1:13" x14ac:dyDescent="0.3">
      <c r="A6809" s="129">
        <v>41874</v>
      </c>
      <c r="B6809" s="126" t="s">
        <v>65</v>
      </c>
      <c r="C6809" s="125">
        <v>16.25</v>
      </c>
      <c r="D6809" s="87" t="s">
        <v>31</v>
      </c>
      <c r="E6809" s="126" t="s">
        <v>9173</v>
      </c>
      <c r="F6809" s="127">
        <v>4.5</v>
      </c>
      <c r="G6809" s="70">
        <v>1</v>
      </c>
      <c r="H6809" s="69">
        <v>2</v>
      </c>
      <c r="I6809" s="79">
        <v>-1</v>
      </c>
      <c r="J6809" s="18">
        <f t="shared" si="426"/>
        <v>802.44000000000085</v>
      </c>
      <c r="K6809" s="19" t="str">
        <f t="shared" si="424"/>
        <v>Aug-14</v>
      </c>
      <c r="L6809" s="20">
        <f t="shared" si="427"/>
        <v>6687</v>
      </c>
      <c r="M6809" s="21">
        <f t="shared" si="425"/>
        <v>0.12000000000000012</v>
      </c>
    </row>
    <row r="6810" spans="1:13" x14ac:dyDescent="0.3">
      <c r="A6810" s="129">
        <v>41874</v>
      </c>
      <c r="B6810" s="126" t="s">
        <v>133</v>
      </c>
      <c r="C6810" s="125">
        <v>16.5</v>
      </c>
      <c r="D6810" s="87" t="s">
        <v>31</v>
      </c>
      <c r="E6810" s="126" t="s">
        <v>9096</v>
      </c>
      <c r="F6810" s="127">
        <v>5</v>
      </c>
      <c r="G6810" s="70">
        <v>1</v>
      </c>
      <c r="H6810" s="69">
        <v>6</v>
      </c>
      <c r="I6810" s="79">
        <v>-1</v>
      </c>
      <c r="J6810" s="18">
        <f t="shared" si="426"/>
        <v>801.44000000000085</v>
      </c>
      <c r="K6810" s="19" t="str">
        <f t="shared" si="424"/>
        <v>Aug-14</v>
      </c>
      <c r="L6810" s="20">
        <f t="shared" si="427"/>
        <v>6688</v>
      </c>
      <c r="M6810" s="21">
        <f t="shared" si="425"/>
        <v>0.1198325358851676</v>
      </c>
    </row>
    <row r="6811" spans="1:13" x14ac:dyDescent="0.3">
      <c r="A6811" s="128">
        <v>41874</v>
      </c>
      <c r="B6811" s="87" t="s">
        <v>59</v>
      </c>
      <c r="C6811" s="114">
        <v>17.100000000000001</v>
      </c>
      <c r="D6811" s="87" t="s">
        <v>31</v>
      </c>
      <c r="E6811" s="87" t="s">
        <v>9171</v>
      </c>
      <c r="F6811" s="114">
        <v>4.5</v>
      </c>
      <c r="G6811" s="70">
        <v>1</v>
      </c>
      <c r="H6811" s="71" t="s">
        <v>6526</v>
      </c>
      <c r="I6811" s="63">
        <v>3.5</v>
      </c>
      <c r="J6811" s="18">
        <f t="shared" si="426"/>
        <v>804.94000000000085</v>
      </c>
      <c r="K6811" s="19" t="str">
        <f t="shared" si="424"/>
        <v>Aug-14</v>
      </c>
      <c r="L6811" s="20">
        <f t="shared" si="427"/>
        <v>6689</v>
      </c>
      <c r="M6811" s="21">
        <f t="shared" si="425"/>
        <v>0.12033786814172535</v>
      </c>
    </row>
    <row r="6812" spans="1:13" x14ac:dyDescent="0.3">
      <c r="A6812" s="128">
        <v>41874</v>
      </c>
      <c r="B6812" s="87" t="s">
        <v>71</v>
      </c>
      <c r="C6812" s="114">
        <v>19</v>
      </c>
      <c r="D6812" s="87" t="s">
        <v>31</v>
      </c>
      <c r="E6812" s="87" t="s">
        <v>9172</v>
      </c>
      <c r="F6812" s="114">
        <v>6</v>
      </c>
      <c r="G6812" s="70">
        <v>1</v>
      </c>
      <c r="H6812" s="71" t="s">
        <v>6512</v>
      </c>
      <c r="I6812" s="63">
        <v>-1</v>
      </c>
      <c r="J6812" s="18">
        <f t="shared" si="426"/>
        <v>803.94000000000085</v>
      </c>
      <c r="K6812" s="19" t="str">
        <f t="shared" si="424"/>
        <v>Aug-14</v>
      </c>
      <c r="L6812" s="20">
        <f t="shared" si="427"/>
        <v>6690</v>
      </c>
      <c r="M6812" s="21">
        <f t="shared" si="425"/>
        <v>0.12017040358744407</v>
      </c>
    </row>
    <row r="6813" spans="1:13" x14ac:dyDescent="0.3">
      <c r="A6813" s="112">
        <v>41876</v>
      </c>
      <c r="B6813" s="87" t="s">
        <v>85</v>
      </c>
      <c r="C6813" s="102">
        <v>0.55902777777777779</v>
      </c>
      <c r="D6813" s="87" t="s">
        <v>31</v>
      </c>
      <c r="E6813" s="87" t="s">
        <v>2280</v>
      </c>
      <c r="F6813" s="113">
        <v>3.75</v>
      </c>
      <c r="G6813" s="88">
        <v>1</v>
      </c>
      <c r="H6813" s="87" t="s">
        <v>33</v>
      </c>
      <c r="I6813" s="23">
        <v>-1</v>
      </c>
      <c r="J6813" s="18">
        <f t="shared" si="426"/>
        <v>802.94000000000085</v>
      </c>
      <c r="K6813" s="19" t="str">
        <f t="shared" si="424"/>
        <v>Aug-14</v>
      </c>
      <c r="L6813" s="20">
        <f t="shared" si="427"/>
        <v>6691</v>
      </c>
      <c r="M6813" s="21">
        <f t="shared" si="425"/>
        <v>0.12000298908982228</v>
      </c>
    </row>
    <row r="6814" spans="1:13" x14ac:dyDescent="0.3">
      <c r="A6814" s="112">
        <v>41876</v>
      </c>
      <c r="B6814" s="87" t="s">
        <v>137</v>
      </c>
      <c r="C6814" s="102">
        <v>0.59375</v>
      </c>
      <c r="D6814" s="87" t="s">
        <v>31</v>
      </c>
      <c r="E6814" s="87" t="s">
        <v>2281</v>
      </c>
      <c r="F6814" s="113">
        <v>4</v>
      </c>
      <c r="G6814" s="88">
        <v>1</v>
      </c>
      <c r="H6814" s="87" t="s">
        <v>33</v>
      </c>
      <c r="I6814" s="23">
        <v>-1</v>
      </c>
      <c r="J6814" s="18">
        <f t="shared" si="426"/>
        <v>801.94000000000085</v>
      </c>
      <c r="K6814" s="19" t="str">
        <f t="shared" si="424"/>
        <v>Aug-14</v>
      </c>
      <c r="L6814" s="20">
        <f t="shared" si="427"/>
        <v>6692</v>
      </c>
      <c r="M6814" s="21">
        <f t="shared" si="425"/>
        <v>0.11983562462641974</v>
      </c>
    </row>
    <row r="6815" spans="1:13" x14ac:dyDescent="0.3">
      <c r="A6815" s="112">
        <v>41876</v>
      </c>
      <c r="B6815" s="87" t="s">
        <v>135</v>
      </c>
      <c r="C6815" s="102">
        <v>0.625</v>
      </c>
      <c r="D6815" s="87" t="s">
        <v>31</v>
      </c>
      <c r="E6815" s="87" t="s">
        <v>2282</v>
      </c>
      <c r="F6815" s="113">
        <v>4</v>
      </c>
      <c r="G6815" s="88">
        <v>1</v>
      </c>
      <c r="H6815" s="87" t="s">
        <v>42</v>
      </c>
      <c r="I6815" s="23">
        <v>2.5499999999999998</v>
      </c>
      <c r="J6815" s="18">
        <f t="shared" si="426"/>
        <v>804.4900000000008</v>
      </c>
      <c r="K6815" s="19" t="str">
        <f t="shared" si="424"/>
        <v>Aug-14</v>
      </c>
      <c r="L6815" s="20">
        <f t="shared" si="427"/>
        <v>6693</v>
      </c>
      <c r="M6815" s="21">
        <f t="shared" si="425"/>
        <v>0.12019871507545209</v>
      </c>
    </row>
    <row r="6816" spans="1:13" x14ac:dyDescent="0.3">
      <c r="A6816" s="112">
        <v>41876</v>
      </c>
      <c r="B6816" s="87" t="s">
        <v>85</v>
      </c>
      <c r="C6816" s="102">
        <v>0.62847222222222221</v>
      </c>
      <c r="D6816" s="87" t="s">
        <v>31</v>
      </c>
      <c r="E6816" s="87" t="s">
        <v>2283</v>
      </c>
      <c r="F6816" s="113">
        <v>3</v>
      </c>
      <c r="G6816" s="88">
        <v>1</v>
      </c>
      <c r="H6816" s="87" t="s">
        <v>33</v>
      </c>
      <c r="I6816" s="23">
        <v>-1</v>
      </c>
      <c r="J6816" s="18">
        <f t="shared" si="426"/>
        <v>803.4900000000008</v>
      </c>
      <c r="K6816" s="19" t="str">
        <f t="shared" si="424"/>
        <v>Aug-14</v>
      </c>
      <c r="L6816" s="20">
        <f t="shared" si="427"/>
        <v>6694</v>
      </c>
      <c r="M6816" s="21">
        <f t="shared" si="425"/>
        <v>0.12003137137735298</v>
      </c>
    </row>
    <row r="6817" spans="1:13" x14ac:dyDescent="0.3">
      <c r="A6817" s="112">
        <v>41876</v>
      </c>
      <c r="B6817" s="87" t="s">
        <v>137</v>
      </c>
      <c r="C6817" s="102">
        <v>0.66666666666666663</v>
      </c>
      <c r="D6817" s="87" t="s">
        <v>31</v>
      </c>
      <c r="E6817" s="87" t="s">
        <v>2190</v>
      </c>
      <c r="F6817" s="113">
        <v>3.5</v>
      </c>
      <c r="G6817" s="88">
        <v>1</v>
      </c>
      <c r="H6817" s="87" t="s">
        <v>33</v>
      </c>
      <c r="I6817" s="23">
        <v>-1</v>
      </c>
      <c r="J6817" s="18">
        <f t="shared" si="426"/>
        <v>802.4900000000008</v>
      </c>
      <c r="K6817" s="19" t="str">
        <f t="shared" si="424"/>
        <v>Aug-14</v>
      </c>
      <c r="L6817" s="20">
        <f t="shared" si="427"/>
        <v>6695</v>
      </c>
      <c r="M6817" s="21">
        <f t="shared" si="425"/>
        <v>0.11986407766990304</v>
      </c>
    </row>
    <row r="6818" spans="1:13" x14ac:dyDescent="0.3">
      <c r="A6818" s="129">
        <v>41876</v>
      </c>
      <c r="B6818" s="126" t="s">
        <v>130</v>
      </c>
      <c r="C6818" s="125">
        <v>14.35</v>
      </c>
      <c r="D6818" s="87" t="s">
        <v>31</v>
      </c>
      <c r="E6818" s="126" t="s">
        <v>9180</v>
      </c>
      <c r="F6818" s="127">
        <v>6</v>
      </c>
      <c r="G6818" s="70">
        <v>1</v>
      </c>
      <c r="H6818" s="69">
        <v>4</v>
      </c>
      <c r="I6818" s="79">
        <v>-1</v>
      </c>
      <c r="J6818" s="18">
        <f t="shared" si="426"/>
        <v>801.4900000000008</v>
      </c>
      <c r="K6818" s="19" t="str">
        <f t="shared" si="424"/>
        <v>Aug-14</v>
      </c>
      <c r="L6818" s="20">
        <f t="shared" si="427"/>
        <v>6696</v>
      </c>
      <c r="M6818" s="21">
        <f t="shared" si="425"/>
        <v>0.11969683393070502</v>
      </c>
    </row>
    <row r="6819" spans="1:13" x14ac:dyDescent="0.3">
      <c r="A6819" s="129">
        <v>41876</v>
      </c>
      <c r="B6819" s="126" t="s">
        <v>135</v>
      </c>
      <c r="C6819" s="125">
        <v>15</v>
      </c>
      <c r="D6819" s="87" t="s">
        <v>31</v>
      </c>
      <c r="E6819" s="126" t="s">
        <v>9179</v>
      </c>
      <c r="F6819" s="127">
        <v>6</v>
      </c>
      <c r="G6819" s="70">
        <v>1</v>
      </c>
      <c r="H6819" s="69">
        <v>4</v>
      </c>
      <c r="I6819" s="79">
        <v>-1</v>
      </c>
      <c r="J6819" s="18">
        <f t="shared" si="426"/>
        <v>800.4900000000008</v>
      </c>
      <c r="K6819" s="19" t="str">
        <f t="shared" si="424"/>
        <v>Aug-14</v>
      </c>
      <c r="L6819" s="20">
        <f t="shared" si="427"/>
        <v>6697</v>
      </c>
      <c r="M6819" s="21">
        <f t="shared" si="425"/>
        <v>0.11952964013737506</v>
      </c>
    </row>
    <row r="6820" spans="1:13" x14ac:dyDescent="0.3">
      <c r="A6820" s="129">
        <v>41876</v>
      </c>
      <c r="B6820" s="126" t="s">
        <v>137</v>
      </c>
      <c r="C6820" s="125">
        <v>15.25</v>
      </c>
      <c r="D6820" s="87" t="s">
        <v>31</v>
      </c>
      <c r="E6820" s="126" t="s">
        <v>9177</v>
      </c>
      <c r="F6820" s="127">
        <v>4.33</v>
      </c>
      <c r="G6820" s="70">
        <v>1</v>
      </c>
      <c r="H6820" s="69">
        <v>1</v>
      </c>
      <c r="I6820" s="79">
        <v>3.5</v>
      </c>
      <c r="J6820" s="18">
        <f t="shared" si="426"/>
        <v>803.9900000000008</v>
      </c>
      <c r="K6820" s="19" t="str">
        <f t="shared" si="424"/>
        <v>Aug-14</v>
      </c>
      <c r="L6820" s="20">
        <f t="shared" si="427"/>
        <v>6698</v>
      </c>
      <c r="M6820" s="21">
        <f t="shared" si="425"/>
        <v>0.12003433860853999</v>
      </c>
    </row>
    <row r="6821" spans="1:13" x14ac:dyDescent="0.3">
      <c r="A6821" s="129">
        <v>41876</v>
      </c>
      <c r="B6821" s="126" t="s">
        <v>137</v>
      </c>
      <c r="C6821" s="125">
        <v>15.25</v>
      </c>
      <c r="D6821" s="87" t="s">
        <v>31</v>
      </c>
      <c r="E6821" s="126" t="s">
        <v>4021</v>
      </c>
      <c r="F6821" s="127">
        <v>5.5</v>
      </c>
      <c r="G6821" s="70">
        <v>1</v>
      </c>
      <c r="H6821" s="69">
        <v>2</v>
      </c>
      <c r="I6821" s="79">
        <v>-1</v>
      </c>
      <c r="J6821" s="18">
        <f t="shared" si="426"/>
        <v>802.9900000000008</v>
      </c>
      <c r="K6821" s="19" t="str">
        <f t="shared" si="424"/>
        <v>Aug-14</v>
      </c>
      <c r="L6821" s="20">
        <f t="shared" si="427"/>
        <v>6699</v>
      </c>
      <c r="M6821" s="21">
        <f t="shared" si="425"/>
        <v>0.11986714434990309</v>
      </c>
    </row>
    <row r="6822" spans="1:13" x14ac:dyDescent="0.3">
      <c r="A6822" s="129">
        <v>41876</v>
      </c>
      <c r="B6822" s="126" t="s">
        <v>85</v>
      </c>
      <c r="C6822" s="125">
        <v>15.4</v>
      </c>
      <c r="D6822" s="87" t="s">
        <v>31</v>
      </c>
      <c r="E6822" s="126" t="s">
        <v>9175</v>
      </c>
      <c r="F6822" s="127">
        <v>5</v>
      </c>
      <c r="G6822" s="70">
        <v>1</v>
      </c>
      <c r="H6822" s="69">
        <v>1</v>
      </c>
      <c r="I6822" s="79">
        <v>2.6</v>
      </c>
      <c r="J6822" s="18">
        <f t="shared" si="426"/>
        <v>805.59000000000083</v>
      </c>
      <c r="K6822" s="19" t="str">
        <f t="shared" si="424"/>
        <v>Aug-14</v>
      </c>
      <c r="L6822" s="20">
        <f t="shared" si="427"/>
        <v>6700</v>
      </c>
      <c r="M6822" s="21">
        <f t="shared" si="425"/>
        <v>0.12023731343283595</v>
      </c>
    </row>
    <row r="6823" spans="1:13" x14ac:dyDescent="0.3">
      <c r="A6823" s="129">
        <v>41876</v>
      </c>
      <c r="B6823" s="126" t="s">
        <v>67</v>
      </c>
      <c r="C6823" s="125">
        <v>17</v>
      </c>
      <c r="D6823" s="87" t="s">
        <v>31</v>
      </c>
      <c r="E6823" s="126" t="s">
        <v>9176</v>
      </c>
      <c r="F6823" s="127">
        <v>4.33</v>
      </c>
      <c r="G6823" s="70">
        <v>1</v>
      </c>
      <c r="H6823" s="69" t="s">
        <v>6103</v>
      </c>
      <c r="I6823" s="79">
        <v>-1</v>
      </c>
      <c r="J6823" s="18">
        <f t="shared" si="426"/>
        <v>804.59000000000083</v>
      </c>
      <c r="K6823" s="19" t="str">
        <f t="shared" si="424"/>
        <v>Aug-14</v>
      </c>
      <c r="L6823" s="20">
        <f t="shared" si="427"/>
        <v>6701</v>
      </c>
      <c r="M6823" s="21">
        <f t="shared" si="425"/>
        <v>0.12007013878525606</v>
      </c>
    </row>
    <row r="6824" spans="1:13" x14ac:dyDescent="0.3">
      <c r="A6824" s="129">
        <v>41876</v>
      </c>
      <c r="B6824" s="126" t="s">
        <v>137</v>
      </c>
      <c r="C6824" s="125">
        <v>17.399999999999999</v>
      </c>
      <c r="D6824" s="87" t="s">
        <v>31</v>
      </c>
      <c r="E6824" s="126" t="s">
        <v>9178</v>
      </c>
      <c r="F6824" s="127">
        <v>4.5</v>
      </c>
      <c r="G6824" s="70">
        <v>1</v>
      </c>
      <c r="H6824" s="69">
        <v>4</v>
      </c>
      <c r="I6824" s="79">
        <v>-1</v>
      </c>
      <c r="J6824" s="18">
        <f t="shared" si="426"/>
        <v>803.59000000000083</v>
      </c>
      <c r="K6824" s="19" t="str">
        <f t="shared" si="424"/>
        <v>Aug-14</v>
      </c>
      <c r="L6824" s="20">
        <f t="shared" si="427"/>
        <v>6702</v>
      </c>
      <c r="M6824" s="21">
        <f t="shared" si="425"/>
        <v>0.1199030140256641</v>
      </c>
    </row>
    <row r="6825" spans="1:13" x14ac:dyDescent="0.3">
      <c r="A6825" s="112">
        <v>41877</v>
      </c>
      <c r="B6825" s="87" t="s">
        <v>138</v>
      </c>
      <c r="C6825" s="102">
        <v>0.59375</v>
      </c>
      <c r="D6825" s="87" t="s">
        <v>31</v>
      </c>
      <c r="E6825" s="87" t="s">
        <v>2284</v>
      </c>
      <c r="F6825" s="113">
        <v>3.75</v>
      </c>
      <c r="G6825" s="88">
        <v>1</v>
      </c>
      <c r="H6825" s="87" t="s">
        <v>33</v>
      </c>
      <c r="I6825" s="23">
        <v>-1</v>
      </c>
      <c r="J6825" s="18">
        <f t="shared" si="426"/>
        <v>802.59000000000083</v>
      </c>
      <c r="K6825" s="19" t="str">
        <f t="shared" si="424"/>
        <v>Aug-14</v>
      </c>
      <c r="L6825" s="20">
        <f t="shared" si="427"/>
        <v>6703</v>
      </c>
      <c r="M6825" s="21">
        <f t="shared" si="425"/>
        <v>0.11973593913173218</v>
      </c>
    </row>
    <row r="6826" spans="1:13" x14ac:dyDescent="0.3">
      <c r="A6826" s="112">
        <v>41877</v>
      </c>
      <c r="B6826" s="87" t="s">
        <v>82</v>
      </c>
      <c r="C6826" s="102">
        <v>0.70486111111111116</v>
      </c>
      <c r="D6826" s="87" t="s">
        <v>31</v>
      </c>
      <c r="E6826" s="87" t="s">
        <v>2262</v>
      </c>
      <c r="F6826" s="113">
        <v>3</v>
      </c>
      <c r="G6826" s="88">
        <v>1</v>
      </c>
      <c r="H6826" s="87" t="s">
        <v>42</v>
      </c>
      <c r="I6826" s="23">
        <v>2</v>
      </c>
      <c r="J6826" s="18">
        <f t="shared" si="426"/>
        <v>804.59000000000083</v>
      </c>
      <c r="K6826" s="19" t="str">
        <f t="shared" si="424"/>
        <v>Aug-14</v>
      </c>
      <c r="L6826" s="20">
        <f t="shared" si="427"/>
        <v>6704</v>
      </c>
      <c r="M6826" s="21">
        <f t="shared" si="425"/>
        <v>0.12001640811455859</v>
      </c>
    </row>
    <row r="6827" spans="1:13" x14ac:dyDescent="0.3">
      <c r="A6827" s="112">
        <v>41877</v>
      </c>
      <c r="B6827" s="87" t="s">
        <v>82</v>
      </c>
      <c r="C6827" s="102">
        <v>0.77083333333333337</v>
      </c>
      <c r="D6827" s="87" t="s">
        <v>31</v>
      </c>
      <c r="E6827" s="87" t="s">
        <v>2285</v>
      </c>
      <c r="F6827" s="113">
        <v>3.75</v>
      </c>
      <c r="G6827" s="88">
        <v>1</v>
      </c>
      <c r="H6827" s="87" t="s">
        <v>33</v>
      </c>
      <c r="I6827" s="23">
        <v>-1</v>
      </c>
      <c r="J6827" s="18">
        <f t="shared" si="426"/>
        <v>803.59000000000083</v>
      </c>
      <c r="K6827" s="19" t="str">
        <f t="shared" si="424"/>
        <v>Aug-14</v>
      </c>
      <c r="L6827" s="20">
        <f t="shared" si="427"/>
        <v>6705</v>
      </c>
      <c r="M6827" s="21">
        <f t="shared" si="425"/>
        <v>0.11984936614466828</v>
      </c>
    </row>
    <row r="6828" spans="1:13" x14ac:dyDescent="0.3">
      <c r="A6828" s="112">
        <v>41877</v>
      </c>
      <c r="B6828" s="87" t="s">
        <v>45</v>
      </c>
      <c r="C6828" s="102">
        <v>0.78472222222222221</v>
      </c>
      <c r="D6828" s="87" t="s">
        <v>31</v>
      </c>
      <c r="E6828" s="87" t="s">
        <v>2286</v>
      </c>
      <c r="F6828" s="113">
        <v>2.88</v>
      </c>
      <c r="G6828" s="88">
        <v>1</v>
      </c>
      <c r="H6828" s="87" t="s">
        <v>33</v>
      </c>
      <c r="I6828" s="23">
        <v>-1</v>
      </c>
      <c r="J6828" s="18">
        <f t="shared" si="426"/>
        <v>802.59000000000083</v>
      </c>
      <c r="K6828" s="19" t="str">
        <f t="shared" si="424"/>
        <v>Aug-14</v>
      </c>
      <c r="L6828" s="20">
        <f t="shared" si="427"/>
        <v>6706</v>
      </c>
      <c r="M6828" s="21">
        <f t="shared" si="425"/>
        <v>0.11968237399343884</v>
      </c>
    </row>
    <row r="6829" spans="1:13" x14ac:dyDescent="0.3">
      <c r="A6829" s="129">
        <v>41877</v>
      </c>
      <c r="B6829" s="126" t="s">
        <v>135</v>
      </c>
      <c r="C6829" s="125">
        <v>15.4</v>
      </c>
      <c r="D6829" s="87" t="s">
        <v>31</v>
      </c>
      <c r="E6829" s="126" t="s">
        <v>9181</v>
      </c>
      <c r="F6829" s="127">
        <v>5</v>
      </c>
      <c r="G6829" s="70">
        <v>1</v>
      </c>
      <c r="H6829" s="69">
        <v>1</v>
      </c>
      <c r="I6829" s="79">
        <v>4</v>
      </c>
      <c r="J6829" s="18">
        <f t="shared" si="426"/>
        <v>806.59000000000083</v>
      </c>
      <c r="K6829" s="19" t="str">
        <f t="shared" si="424"/>
        <v>Aug-14</v>
      </c>
      <c r="L6829" s="20">
        <f t="shared" si="427"/>
        <v>6707</v>
      </c>
      <c r="M6829" s="21">
        <f t="shared" si="425"/>
        <v>0.1202609214253766</v>
      </c>
    </row>
    <row r="6830" spans="1:13" x14ac:dyDescent="0.3">
      <c r="A6830" s="129">
        <v>41877</v>
      </c>
      <c r="B6830" s="126" t="s">
        <v>135</v>
      </c>
      <c r="C6830" s="125">
        <v>16.149999999999999</v>
      </c>
      <c r="D6830" s="87" t="s">
        <v>31</v>
      </c>
      <c r="E6830" s="126" t="s">
        <v>9133</v>
      </c>
      <c r="F6830" s="127">
        <v>4.5</v>
      </c>
      <c r="G6830" s="70">
        <v>1</v>
      </c>
      <c r="H6830" s="69">
        <v>7</v>
      </c>
      <c r="I6830" s="79">
        <v>-1</v>
      </c>
      <c r="J6830" s="18">
        <f t="shared" si="426"/>
        <v>805.59000000000083</v>
      </c>
      <c r="K6830" s="19" t="str">
        <f t="shared" si="424"/>
        <v>Aug-14</v>
      </c>
      <c r="L6830" s="20">
        <f t="shared" si="427"/>
        <v>6708</v>
      </c>
      <c r="M6830" s="21">
        <f t="shared" si="425"/>
        <v>0.12009391771019691</v>
      </c>
    </row>
    <row r="6831" spans="1:13" x14ac:dyDescent="0.3">
      <c r="A6831" s="129">
        <v>41877</v>
      </c>
      <c r="B6831" s="126" t="s">
        <v>135</v>
      </c>
      <c r="C6831" s="125">
        <v>16.5</v>
      </c>
      <c r="D6831" s="87" t="s">
        <v>31</v>
      </c>
      <c r="E6831" s="126" t="s">
        <v>2000</v>
      </c>
      <c r="F6831" s="127">
        <v>5</v>
      </c>
      <c r="G6831" s="70">
        <v>1</v>
      </c>
      <c r="H6831" s="69">
        <v>4</v>
      </c>
      <c r="I6831" s="79">
        <v>-1</v>
      </c>
      <c r="J6831" s="18">
        <f t="shared" si="426"/>
        <v>804.59000000000083</v>
      </c>
      <c r="K6831" s="19" t="str">
        <f t="shared" si="424"/>
        <v>Aug-14</v>
      </c>
      <c r="L6831" s="20">
        <f t="shared" si="427"/>
        <v>6709</v>
      </c>
      <c r="M6831" s="21">
        <f t="shared" si="425"/>
        <v>0.11992696377999715</v>
      </c>
    </row>
    <row r="6832" spans="1:13" x14ac:dyDescent="0.3">
      <c r="A6832" s="128">
        <v>41877</v>
      </c>
      <c r="B6832" s="87" t="s">
        <v>45</v>
      </c>
      <c r="C6832" s="114">
        <v>19.5</v>
      </c>
      <c r="D6832" s="87" t="s">
        <v>31</v>
      </c>
      <c r="E6832" s="87" t="s">
        <v>9120</v>
      </c>
      <c r="F6832" s="114">
        <v>4.5</v>
      </c>
      <c r="G6832" s="70">
        <v>1</v>
      </c>
      <c r="H6832" s="71" t="s">
        <v>6512</v>
      </c>
      <c r="I6832" s="63">
        <v>-1</v>
      </c>
      <c r="J6832" s="18">
        <f t="shared" si="426"/>
        <v>803.59000000000083</v>
      </c>
      <c r="K6832" s="19" t="str">
        <f t="shared" si="424"/>
        <v>Aug-14</v>
      </c>
      <c r="L6832" s="20">
        <f t="shared" si="427"/>
        <v>6710</v>
      </c>
      <c r="M6832" s="21">
        <f t="shared" si="425"/>
        <v>0.11976005961251875</v>
      </c>
    </row>
    <row r="6833" spans="1:13" x14ac:dyDescent="0.3">
      <c r="A6833" s="128">
        <v>41877</v>
      </c>
      <c r="B6833" s="87" t="s">
        <v>82</v>
      </c>
      <c r="C6833" s="114">
        <v>20</v>
      </c>
      <c r="D6833" s="87" t="s">
        <v>31</v>
      </c>
      <c r="E6833" s="87" t="s">
        <v>4541</v>
      </c>
      <c r="F6833" s="114">
        <v>4.5</v>
      </c>
      <c r="G6833" s="70">
        <v>1</v>
      </c>
      <c r="H6833" s="71" t="s">
        <v>6512</v>
      </c>
      <c r="I6833" s="63">
        <v>-1</v>
      </c>
      <c r="J6833" s="18">
        <f t="shared" si="426"/>
        <v>802.59000000000083</v>
      </c>
      <c r="K6833" s="19" t="str">
        <f t="shared" si="424"/>
        <v>Aug-14</v>
      </c>
      <c r="L6833" s="20">
        <f t="shared" si="427"/>
        <v>6711</v>
      </c>
      <c r="M6833" s="21">
        <f t="shared" si="425"/>
        <v>0.11959320518551644</v>
      </c>
    </row>
    <row r="6834" spans="1:13" x14ac:dyDescent="0.3">
      <c r="A6834" s="112">
        <v>41878</v>
      </c>
      <c r="B6834" s="87" t="s">
        <v>61</v>
      </c>
      <c r="C6834" s="102">
        <v>0.59027777777777779</v>
      </c>
      <c r="D6834" s="87" t="s">
        <v>31</v>
      </c>
      <c r="E6834" s="87" t="s">
        <v>2287</v>
      </c>
      <c r="F6834" s="113">
        <v>2.75</v>
      </c>
      <c r="G6834" s="88">
        <v>1</v>
      </c>
      <c r="H6834" s="87" t="s">
        <v>33</v>
      </c>
      <c r="I6834" s="23">
        <v>-1</v>
      </c>
      <c r="J6834" s="18">
        <f t="shared" si="426"/>
        <v>801.59000000000083</v>
      </c>
      <c r="K6834" s="19" t="str">
        <f t="shared" si="424"/>
        <v>Aug-14</v>
      </c>
      <c r="L6834" s="20">
        <f t="shared" si="427"/>
        <v>6712</v>
      </c>
      <c r="M6834" s="21">
        <f t="shared" si="425"/>
        <v>0.11942640047675816</v>
      </c>
    </row>
    <row r="6835" spans="1:13" x14ac:dyDescent="0.3">
      <c r="A6835" s="112">
        <v>41878</v>
      </c>
      <c r="B6835" s="87" t="s">
        <v>69</v>
      </c>
      <c r="C6835" s="102">
        <v>0.60416666666666663</v>
      </c>
      <c r="D6835" s="87" t="s">
        <v>31</v>
      </c>
      <c r="E6835" s="87" t="s">
        <v>2288</v>
      </c>
      <c r="F6835" s="113">
        <v>3.25</v>
      </c>
      <c r="G6835" s="88">
        <v>1</v>
      </c>
      <c r="H6835" s="87" t="s">
        <v>42</v>
      </c>
      <c r="I6835" s="23">
        <v>2.25</v>
      </c>
      <c r="J6835" s="18">
        <f t="shared" si="426"/>
        <v>803.84000000000083</v>
      </c>
      <c r="K6835" s="19" t="str">
        <f t="shared" si="424"/>
        <v>Aug-14</v>
      </c>
      <c r="L6835" s="20">
        <f t="shared" si="427"/>
        <v>6713</v>
      </c>
      <c r="M6835" s="21">
        <f t="shared" si="425"/>
        <v>0.11974378072396855</v>
      </c>
    </row>
    <row r="6836" spans="1:13" x14ac:dyDescent="0.3">
      <c r="A6836" s="112">
        <v>41878</v>
      </c>
      <c r="B6836" s="87" t="s">
        <v>29</v>
      </c>
      <c r="C6836" s="102">
        <v>0.61805555555555558</v>
      </c>
      <c r="D6836" s="87" t="s">
        <v>31</v>
      </c>
      <c r="E6836" s="87" t="s">
        <v>2289</v>
      </c>
      <c r="F6836" s="113">
        <v>3.5</v>
      </c>
      <c r="G6836" s="88">
        <v>1</v>
      </c>
      <c r="H6836" s="87" t="s">
        <v>42</v>
      </c>
      <c r="I6836" s="23">
        <v>2.5</v>
      </c>
      <c r="J6836" s="18">
        <f t="shared" si="426"/>
        <v>806.34000000000083</v>
      </c>
      <c r="K6836" s="19" t="str">
        <f t="shared" si="424"/>
        <v>Aug-14</v>
      </c>
      <c r="L6836" s="20">
        <f t="shared" si="427"/>
        <v>6714</v>
      </c>
      <c r="M6836" s="21">
        <f t="shared" si="425"/>
        <v>0.12009830205540674</v>
      </c>
    </row>
    <row r="6837" spans="1:13" x14ac:dyDescent="0.3">
      <c r="A6837" s="112">
        <v>41878</v>
      </c>
      <c r="B6837" s="87" t="s">
        <v>61</v>
      </c>
      <c r="C6837" s="102">
        <v>0.65277777777777779</v>
      </c>
      <c r="D6837" s="87" t="s">
        <v>31</v>
      </c>
      <c r="E6837" s="87" t="s">
        <v>2290</v>
      </c>
      <c r="F6837" s="113">
        <v>2.88</v>
      </c>
      <c r="G6837" s="88">
        <v>1</v>
      </c>
      <c r="H6837" s="87" t="s">
        <v>42</v>
      </c>
      <c r="I6837" s="23">
        <v>1.88</v>
      </c>
      <c r="J6837" s="18">
        <f t="shared" si="426"/>
        <v>808.22000000000082</v>
      </c>
      <c r="K6837" s="19" t="str">
        <f t="shared" si="424"/>
        <v>Aug-14</v>
      </c>
      <c r="L6837" s="20">
        <f t="shared" si="427"/>
        <v>6715</v>
      </c>
      <c r="M6837" s="21">
        <f t="shared" si="425"/>
        <v>0.12036038719285194</v>
      </c>
    </row>
    <row r="6838" spans="1:13" x14ac:dyDescent="0.3">
      <c r="A6838" s="112">
        <v>41878</v>
      </c>
      <c r="B6838" s="87" t="s">
        <v>29</v>
      </c>
      <c r="C6838" s="102">
        <v>0.65972222222222221</v>
      </c>
      <c r="D6838" s="87" t="s">
        <v>31</v>
      </c>
      <c r="E6838" s="87" t="s">
        <v>261</v>
      </c>
      <c r="F6838" s="113">
        <v>4</v>
      </c>
      <c r="G6838" s="88">
        <v>1</v>
      </c>
      <c r="H6838" s="87" t="s">
        <v>33</v>
      </c>
      <c r="I6838" s="23">
        <v>-1</v>
      </c>
      <c r="J6838" s="18">
        <f t="shared" si="426"/>
        <v>807.22000000000082</v>
      </c>
      <c r="K6838" s="19" t="str">
        <f t="shared" si="424"/>
        <v>Aug-14</v>
      </c>
      <c r="L6838" s="20">
        <f t="shared" si="427"/>
        <v>6716</v>
      </c>
      <c r="M6838" s="21">
        <f t="shared" si="425"/>
        <v>0.12019356759976188</v>
      </c>
    </row>
    <row r="6839" spans="1:13" x14ac:dyDescent="0.3">
      <c r="A6839" s="112">
        <v>41878</v>
      </c>
      <c r="B6839" s="87" t="s">
        <v>61</v>
      </c>
      <c r="C6839" s="102">
        <v>0.69791666666666663</v>
      </c>
      <c r="D6839" s="87" t="s">
        <v>31</v>
      </c>
      <c r="E6839" s="87" t="s">
        <v>2291</v>
      </c>
      <c r="F6839" s="113">
        <v>3.5</v>
      </c>
      <c r="G6839" s="88">
        <v>1</v>
      </c>
      <c r="H6839" s="87" t="s">
        <v>33</v>
      </c>
      <c r="I6839" s="23">
        <v>-1</v>
      </c>
      <c r="J6839" s="18">
        <f t="shared" si="426"/>
        <v>806.22000000000082</v>
      </c>
      <c r="K6839" s="19" t="str">
        <f t="shared" si="424"/>
        <v>Aug-14</v>
      </c>
      <c r="L6839" s="20">
        <f t="shared" si="427"/>
        <v>6717</v>
      </c>
      <c r="M6839" s="21">
        <f t="shared" si="425"/>
        <v>0.12002679767753474</v>
      </c>
    </row>
    <row r="6840" spans="1:13" x14ac:dyDescent="0.3">
      <c r="A6840" s="112">
        <v>41878</v>
      </c>
      <c r="B6840" s="87" t="s">
        <v>43</v>
      </c>
      <c r="C6840" s="102">
        <v>0.82986111111111116</v>
      </c>
      <c r="D6840" s="87" t="s">
        <v>31</v>
      </c>
      <c r="E6840" s="87" t="s">
        <v>2292</v>
      </c>
      <c r="F6840" s="113">
        <v>2.88</v>
      </c>
      <c r="G6840" s="88">
        <v>1</v>
      </c>
      <c r="H6840" s="87" t="s">
        <v>33</v>
      </c>
      <c r="I6840" s="23">
        <v>-1</v>
      </c>
      <c r="J6840" s="18">
        <f t="shared" si="426"/>
        <v>805.22000000000082</v>
      </c>
      <c r="K6840" s="19" t="str">
        <f t="shared" si="424"/>
        <v>Aug-14</v>
      </c>
      <c r="L6840" s="20">
        <f t="shared" si="427"/>
        <v>6718</v>
      </c>
      <c r="M6840" s="21">
        <f t="shared" si="425"/>
        <v>0.11986007740398941</v>
      </c>
    </row>
    <row r="6841" spans="1:13" x14ac:dyDescent="0.3">
      <c r="A6841" s="112">
        <v>41878</v>
      </c>
      <c r="B6841" s="87" t="s">
        <v>43</v>
      </c>
      <c r="C6841" s="102">
        <v>0.85069444444444453</v>
      </c>
      <c r="D6841" s="87" t="s">
        <v>31</v>
      </c>
      <c r="E6841" s="87" t="s">
        <v>2293</v>
      </c>
      <c r="F6841" s="113">
        <v>4</v>
      </c>
      <c r="G6841" s="88">
        <v>1</v>
      </c>
      <c r="H6841" s="87" t="s">
        <v>33</v>
      </c>
      <c r="I6841" s="23">
        <v>-1</v>
      </c>
      <c r="J6841" s="18">
        <f t="shared" si="426"/>
        <v>804.22000000000082</v>
      </c>
      <c r="K6841" s="19" t="str">
        <f t="shared" si="424"/>
        <v>Aug-14</v>
      </c>
      <c r="L6841" s="20">
        <f t="shared" si="427"/>
        <v>6719</v>
      </c>
      <c r="M6841" s="21">
        <f t="shared" si="425"/>
        <v>0.119693406756958</v>
      </c>
    </row>
    <row r="6842" spans="1:13" x14ac:dyDescent="0.3">
      <c r="A6842" s="129">
        <v>41878</v>
      </c>
      <c r="B6842" s="126" t="s">
        <v>69</v>
      </c>
      <c r="C6842" s="125">
        <v>16</v>
      </c>
      <c r="D6842" s="87" t="s">
        <v>31</v>
      </c>
      <c r="E6842" s="126" t="s">
        <v>9184</v>
      </c>
      <c r="F6842" s="127">
        <v>4.33</v>
      </c>
      <c r="G6842" s="70">
        <v>1</v>
      </c>
      <c r="H6842" s="69">
        <v>4</v>
      </c>
      <c r="I6842" s="79">
        <v>-1</v>
      </c>
      <c r="J6842" s="18">
        <f t="shared" si="426"/>
        <v>803.22000000000082</v>
      </c>
      <c r="K6842" s="19" t="str">
        <f t="shared" si="424"/>
        <v>Aug-14</v>
      </c>
      <c r="L6842" s="20">
        <f t="shared" si="427"/>
        <v>6720</v>
      </c>
      <c r="M6842" s="21">
        <f t="shared" si="425"/>
        <v>0.11952678571428584</v>
      </c>
    </row>
    <row r="6843" spans="1:13" x14ac:dyDescent="0.3">
      <c r="A6843" s="128">
        <v>41878</v>
      </c>
      <c r="B6843" s="87" t="s">
        <v>41</v>
      </c>
      <c r="C6843" s="114">
        <v>16.350000000000001</v>
      </c>
      <c r="D6843" s="87" t="s">
        <v>31</v>
      </c>
      <c r="E6843" s="87" t="s">
        <v>9182</v>
      </c>
      <c r="F6843" s="114">
        <v>6</v>
      </c>
      <c r="G6843" s="70">
        <v>1</v>
      </c>
      <c r="H6843" s="71" t="s">
        <v>6518</v>
      </c>
      <c r="I6843" s="63">
        <v>-1</v>
      </c>
      <c r="J6843" s="18">
        <f t="shared" si="426"/>
        <v>802.22000000000082</v>
      </c>
      <c r="K6843" s="19" t="str">
        <f t="shared" si="424"/>
        <v>Aug-14</v>
      </c>
      <c r="L6843" s="20">
        <f t="shared" si="427"/>
        <v>6721</v>
      </c>
      <c r="M6843" s="21">
        <f t="shared" si="425"/>
        <v>0.11936021425383139</v>
      </c>
    </row>
    <row r="6844" spans="1:13" x14ac:dyDescent="0.3">
      <c r="A6844" s="129">
        <v>41878</v>
      </c>
      <c r="B6844" s="126" t="s">
        <v>69</v>
      </c>
      <c r="C6844" s="125">
        <v>17</v>
      </c>
      <c r="D6844" s="87" t="s">
        <v>31</v>
      </c>
      <c r="E6844" s="126" t="s">
        <v>9138</v>
      </c>
      <c r="F6844" s="127">
        <v>4.33</v>
      </c>
      <c r="G6844" s="70">
        <v>1</v>
      </c>
      <c r="H6844" s="69">
        <v>4</v>
      </c>
      <c r="I6844" s="79">
        <v>-1</v>
      </c>
      <c r="J6844" s="18">
        <f t="shared" si="426"/>
        <v>801.22000000000082</v>
      </c>
      <c r="K6844" s="19" t="str">
        <f t="shared" si="424"/>
        <v>Aug-14</v>
      </c>
      <c r="L6844" s="20">
        <f t="shared" si="427"/>
        <v>6722</v>
      </c>
      <c r="M6844" s="21">
        <f t="shared" si="425"/>
        <v>0.11919369235346636</v>
      </c>
    </row>
    <row r="6845" spans="1:13" x14ac:dyDescent="0.3">
      <c r="A6845" s="128">
        <v>41878</v>
      </c>
      <c r="B6845" s="87" t="s">
        <v>43</v>
      </c>
      <c r="C6845" s="114">
        <v>19.55</v>
      </c>
      <c r="D6845" s="87" t="s">
        <v>31</v>
      </c>
      <c r="E6845" s="87" t="s">
        <v>9183</v>
      </c>
      <c r="F6845" s="114">
        <v>5.5</v>
      </c>
      <c r="G6845" s="70">
        <v>1</v>
      </c>
      <c r="H6845" s="71" t="s">
        <v>6526</v>
      </c>
      <c r="I6845" s="63">
        <v>6</v>
      </c>
      <c r="J6845" s="18">
        <f t="shared" si="426"/>
        <v>807.22000000000082</v>
      </c>
      <c r="K6845" s="19" t="str">
        <f t="shared" si="424"/>
        <v>Aug-14</v>
      </c>
      <c r="L6845" s="20">
        <f t="shared" si="427"/>
        <v>6723</v>
      </c>
      <c r="M6845" s="21">
        <f t="shared" si="425"/>
        <v>0.12006842183549023</v>
      </c>
    </row>
    <row r="6846" spans="1:13" x14ac:dyDescent="0.3">
      <c r="A6846" s="112">
        <v>41879</v>
      </c>
      <c r="B6846" s="87" t="s">
        <v>146</v>
      </c>
      <c r="C6846" s="102">
        <v>0.57638888888888895</v>
      </c>
      <c r="D6846" s="87" t="s">
        <v>31</v>
      </c>
      <c r="E6846" s="87" t="s">
        <v>2294</v>
      </c>
      <c r="F6846" s="113">
        <v>2.75</v>
      </c>
      <c r="G6846" s="88">
        <v>1</v>
      </c>
      <c r="H6846" s="87" t="s">
        <v>42</v>
      </c>
      <c r="I6846" s="23">
        <v>1.75</v>
      </c>
      <c r="J6846" s="18">
        <f t="shared" si="426"/>
        <v>808.97000000000082</v>
      </c>
      <c r="K6846" s="19" t="str">
        <f t="shared" si="424"/>
        <v>Aug-14</v>
      </c>
      <c r="L6846" s="20">
        <f t="shared" si="427"/>
        <v>6724</v>
      </c>
      <c r="M6846" s="21">
        <f t="shared" si="425"/>
        <v>0.12031082688875681</v>
      </c>
    </row>
    <row r="6847" spans="1:13" x14ac:dyDescent="0.3">
      <c r="A6847" s="112">
        <v>41879</v>
      </c>
      <c r="B6847" s="87" t="s">
        <v>145</v>
      </c>
      <c r="C6847" s="102">
        <v>0.58333333333333337</v>
      </c>
      <c r="D6847" s="87" t="s">
        <v>31</v>
      </c>
      <c r="E6847" s="87" t="s">
        <v>2295</v>
      </c>
      <c r="F6847" s="113">
        <v>3.25</v>
      </c>
      <c r="G6847" s="88">
        <v>1</v>
      </c>
      <c r="H6847" s="87" t="s">
        <v>33</v>
      </c>
      <c r="I6847" s="23">
        <v>-1</v>
      </c>
      <c r="J6847" s="18">
        <f t="shared" si="426"/>
        <v>807.97000000000082</v>
      </c>
      <c r="K6847" s="19" t="str">
        <f t="shared" si="424"/>
        <v>Aug-14</v>
      </c>
      <c r="L6847" s="20">
        <f t="shared" si="427"/>
        <v>6725</v>
      </c>
      <c r="M6847" s="21">
        <f t="shared" si="425"/>
        <v>0.12014423791821574</v>
      </c>
    </row>
    <row r="6848" spans="1:13" x14ac:dyDescent="0.3">
      <c r="A6848" s="112">
        <v>41879</v>
      </c>
      <c r="B6848" s="87" t="s">
        <v>74</v>
      </c>
      <c r="C6848" s="102">
        <v>0.68055555555555547</v>
      </c>
      <c r="D6848" s="87" t="s">
        <v>31</v>
      </c>
      <c r="E6848" s="87" t="s">
        <v>2296</v>
      </c>
      <c r="F6848" s="113">
        <v>3.5</v>
      </c>
      <c r="G6848" s="88">
        <v>1</v>
      </c>
      <c r="H6848" s="87" t="s">
        <v>33</v>
      </c>
      <c r="I6848" s="23">
        <v>-1</v>
      </c>
      <c r="J6848" s="18">
        <f t="shared" si="426"/>
        <v>806.97000000000082</v>
      </c>
      <c r="K6848" s="19" t="str">
        <f t="shared" si="424"/>
        <v>Aug-14</v>
      </c>
      <c r="L6848" s="20">
        <f t="shared" si="427"/>
        <v>6726</v>
      </c>
      <c r="M6848" s="21">
        <f t="shared" si="425"/>
        <v>0.119977698483497</v>
      </c>
    </row>
    <row r="6849" spans="1:13" x14ac:dyDescent="0.3">
      <c r="A6849" s="112">
        <v>41879</v>
      </c>
      <c r="B6849" s="87" t="s">
        <v>29</v>
      </c>
      <c r="C6849" s="102">
        <v>0.69444444444444453</v>
      </c>
      <c r="D6849" s="87" t="s">
        <v>31</v>
      </c>
      <c r="E6849" s="87" t="s">
        <v>2297</v>
      </c>
      <c r="F6849" s="113">
        <v>2.75</v>
      </c>
      <c r="G6849" s="88">
        <v>1</v>
      </c>
      <c r="H6849" s="87" t="s">
        <v>42</v>
      </c>
      <c r="I6849" s="23">
        <v>1.75</v>
      </c>
      <c r="J6849" s="18">
        <f t="shared" si="426"/>
        <v>808.72000000000082</v>
      </c>
      <c r="K6849" s="19" t="str">
        <f t="shared" si="424"/>
        <v>Aug-14</v>
      </c>
      <c r="L6849" s="20">
        <f t="shared" si="427"/>
        <v>6727</v>
      </c>
      <c r="M6849" s="21">
        <f t="shared" si="425"/>
        <v>0.12022000891928063</v>
      </c>
    </row>
    <row r="6850" spans="1:13" x14ac:dyDescent="0.3">
      <c r="A6850" s="112">
        <v>41879</v>
      </c>
      <c r="B6850" s="87" t="s">
        <v>74</v>
      </c>
      <c r="C6850" s="102">
        <v>0.70138888888888884</v>
      </c>
      <c r="D6850" s="87" t="s">
        <v>31</v>
      </c>
      <c r="E6850" s="87" t="s">
        <v>2298</v>
      </c>
      <c r="F6850" s="113">
        <v>3</v>
      </c>
      <c r="G6850" s="88">
        <v>1</v>
      </c>
      <c r="H6850" s="87" t="s">
        <v>42</v>
      </c>
      <c r="I6850" s="23">
        <v>2</v>
      </c>
      <c r="J6850" s="18">
        <f t="shared" si="426"/>
        <v>810.72000000000082</v>
      </c>
      <c r="K6850" s="19" t="str">
        <f t="shared" ref="K6850:K6913" si="428">TEXT(A6850,"MMM-yy")</f>
        <v>Aug-14</v>
      </c>
      <c r="L6850" s="20">
        <f t="shared" si="427"/>
        <v>6728</v>
      </c>
      <c r="M6850" s="21">
        <f t="shared" ref="M6850:M6913" si="429">J6850/L6850</f>
        <v>0.12049940546967908</v>
      </c>
    </row>
    <row r="6851" spans="1:13" x14ac:dyDescent="0.3">
      <c r="A6851" s="119">
        <v>41879</v>
      </c>
      <c r="B6851" s="120" t="s">
        <v>145</v>
      </c>
      <c r="C6851" s="121">
        <v>15.35</v>
      </c>
      <c r="D6851" s="94" t="s">
        <v>31</v>
      </c>
      <c r="E6851" s="120" t="s">
        <v>4791</v>
      </c>
      <c r="F6851" s="123">
        <v>5</v>
      </c>
      <c r="G6851" s="89">
        <v>1</v>
      </c>
      <c r="H6851" s="30">
        <v>5</v>
      </c>
      <c r="I6851" s="38">
        <v>-1</v>
      </c>
      <c r="J6851" s="18">
        <f t="shared" ref="J6851:J6914" si="430">J6850+I6851</f>
        <v>809.72000000000082</v>
      </c>
      <c r="K6851" s="19" t="str">
        <f t="shared" si="428"/>
        <v>Aug-14</v>
      </c>
      <c r="L6851" s="20">
        <f t="shared" ref="L6851:L6914" si="431">L6850+G6851</f>
        <v>6729</v>
      </c>
      <c r="M6851" s="21">
        <f t="shared" si="429"/>
        <v>0.12033288750185775</v>
      </c>
    </row>
    <row r="6852" spans="1:13" x14ac:dyDescent="0.3">
      <c r="A6852" s="124">
        <v>41879</v>
      </c>
      <c r="B6852" s="108" t="s">
        <v>29</v>
      </c>
      <c r="C6852" s="111">
        <v>17.100000000000001</v>
      </c>
      <c r="D6852" s="94" t="s">
        <v>31</v>
      </c>
      <c r="E6852" s="108" t="s">
        <v>2415</v>
      </c>
      <c r="F6852" s="111">
        <v>4.33</v>
      </c>
      <c r="G6852" s="89">
        <v>1</v>
      </c>
      <c r="H6852" s="37" t="s">
        <v>6512</v>
      </c>
      <c r="I6852" s="34">
        <v>-1</v>
      </c>
      <c r="J6852" s="18">
        <f t="shared" si="430"/>
        <v>808.72000000000082</v>
      </c>
      <c r="K6852" s="19" t="str">
        <f t="shared" si="428"/>
        <v>Aug-14</v>
      </c>
      <c r="L6852" s="20">
        <f t="shared" si="431"/>
        <v>6730</v>
      </c>
      <c r="M6852" s="21">
        <f t="shared" si="429"/>
        <v>0.12016641901931661</v>
      </c>
    </row>
    <row r="6853" spans="1:13" x14ac:dyDescent="0.3">
      <c r="A6853" s="124">
        <v>41879</v>
      </c>
      <c r="B6853" s="108" t="s">
        <v>134</v>
      </c>
      <c r="C6853" s="111">
        <v>17.2</v>
      </c>
      <c r="D6853" s="94" t="s">
        <v>31</v>
      </c>
      <c r="E6853" s="108" t="s">
        <v>9185</v>
      </c>
      <c r="F6853" s="111">
        <v>5.5</v>
      </c>
      <c r="G6853" s="89">
        <v>1</v>
      </c>
      <c r="H6853" s="37" t="s">
        <v>6512</v>
      </c>
      <c r="I6853" s="34">
        <v>-1</v>
      </c>
      <c r="J6853" s="18">
        <f t="shared" si="430"/>
        <v>807.72000000000082</v>
      </c>
      <c r="K6853" s="19" t="str">
        <f t="shared" si="428"/>
        <v>Aug-14</v>
      </c>
      <c r="L6853" s="20">
        <f t="shared" si="431"/>
        <v>6731</v>
      </c>
      <c r="M6853" s="21">
        <f t="shared" si="429"/>
        <v>0.12000000000000012</v>
      </c>
    </row>
    <row r="6854" spans="1:13" x14ac:dyDescent="0.3">
      <c r="A6854" s="119">
        <v>41879</v>
      </c>
      <c r="B6854" s="120" t="s">
        <v>74</v>
      </c>
      <c r="C6854" s="121">
        <v>17.25</v>
      </c>
      <c r="D6854" s="94" t="s">
        <v>31</v>
      </c>
      <c r="E6854" s="120" t="s">
        <v>9187</v>
      </c>
      <c r="F6854" s="123">
        <v>5.5</v>
      </c>
      <c r="G6854" s="89">
        <v>1</v>
      </c>
      <c r="H6854" s="30" t="s">
        <v>7477</v>
      </c>
      <c r="I6854" s="38">
        <v>-1</v>
      </c>
      <c r="J6854" s="18">
        <f t="shared" si="430"/>
        <v>806.72000000000082</v>
      </c>
      <c r="K6854" s="19" t="str">
        <f t="shared" si="428"/>
        <v>Aug-14</v>
      </c>
      <c r="L6854" s="20">
        <f t="shared" si="431"/>
        <v>6732</v>
      </c>
      <c r="M6854" s="21">
        <f t="shared" si="429"/>
        <v>0.11983363042186584</v>
      </c>
    </row>
    <row r="6855" spans="1:13" x14ac:dyDescent="0.3">
      <c r="A6855" s="124">
        <v>41879</v>
      </c>
      <c r="B6855" s="108" t="s">
        <v>29</v>
      </c>
      <c r="C6855" s="111">
        <v>17.399999999999999</v>
      </c>
      <c r="D6855" s="94" t="s">
        <v>31</v>
      </c>
      <c r="E6855" s="108" t="s">
        <v>6201</v>
      </c>
      <c r="F6855" s="111">
        <v>6</v>
      </c>
      <c r="G6855" s="89">
        <v>1</v>
      </c>
      <c r="H6855" s="37" t="s">
        <v>6512</v>
      </c>
      <c r="I6855" s="34">
        <v>-1</v>
      </c>
      <c r="J6855" s="18">
        <f t="shared" si="430"/>
        <v>805.72000000000082</v>
      </c>
      <c r="K6855" s="19" t="str">
        <f t="shared" si="428"/>
        <v>Aug-14</v>
      </c>
      <c r="L6855" s="20">
        <f t="shared" si="431"/>
        <v>6733</v>
      </c>
      <c r="M6855" s="21">
        <f t="shared" si="429"/>
        <v>0.11966731026288442</v>
      </c>
    </row>
    <row r="6856" spans="1:13" x14ac:dyDescent="0.3">
      <c r="A6856" s="124">
        <v>41879</v>
      </c>
      <c r="B6856" s="108" t="s">
        <v>29</v>
      </c>
      <c r="C6856" s="111">
        <v>18.100000000000001</v>
      </c>
      <c r="D6856" s="94" t="s">
        <v>31</v>
      </c>
      <c r="E6856" s="108" t="s">
        <v>3442</v>
      </c>
      <c r="F6856" s="111">
        <v>6</v>
      </c>
      <c r="G6856" s="89">
        <v>1</v>
      </c>
      <c r="H6856" s="37" t="s">
        <v>6512</v>
      </c>
      <c r="I6856" s="34">
        <v>-1</v>
      </c>
      <c r="J6856" s="18">
        <f t="shared" si="430"/>
        <v>804.72000000000082</v>
      </c>
      <c r="K6856" s="19" t="str">
        <f t="shared" si="428"/>
        <v>Aug-14</v>
      </c>
      <c r="L6856" s="20">
        <f t="shared" si="431"/>
        <v>6734</v>
      </c>
      <c r="M6856" s="21">
        <f t="shared" si="429"/>
        <v>0.11950103950103963</v>
      </c>
    </row>
    <row r="6857" spans="1:13" x14ac:dyDescent="0.3">
      <c r="A6857" s="124">
        <v>41879</v>
      </c>
      <c r="B6857" s="108" t="s">
        <v>134</v>
      </c>
      <c r="C6857" s="111">
        <v>18.5</v>
      </c>
      <c r="D6857" s="94" t="s">
        <v>31</v>
      </c>
      <c r="E6857" s="108" t="s">
        <v>9186</v>
      </c>
      <c r="F6857" s="111">
        <v>5.5</v>
      </c>
      <c r="G6857" s="89">
        <v>1</v>
      </c>
      <c r="H6857" s="37" t="s">
        <v>6518</v>
      </c>
      <c r="I6857" s="34">
        <v>-1</v>
      </c>
      <c r="J6857" s="18">
        <f t="shared" si="430"/>
        <v>803.72000000000082</v>
      </c>
      <c r="K6857" s="19" t="str">
        <f t="shared" si="428"/>
        <v>Aug-14</v>
      </c>
      <c r="L6857" s="20">
        <f t="shared" si="431"/>
        <v>6735</v>
      </c>
      <c r="M6857" s="21">
        <f t="shared" si="429"/>
        <v>0.11933481811432826</v>
      </c>
    </row>
    <row r="6858" spans="1:13" x14ac:dyDescent="0.3">
      <c r="A6858" s="124">
        <v>41879</v>
      </c>
      <c r="B6858" s="108" t="s">
        <v>134</v>
      </c>
      <c r="C6858" s="111">
        <v>18.5</v>
      </c>
      <c r="D6858" s="94" t="s">
        <v>31</v>
      </c>
      <c r="E6858" s="108" t="s">
        <v>1325</v>
      </c>
      <c r="F6858" s="111">
        <v>5.5</v>
      </c>
      <c r="G6858" s="89">
        <v>1</v>
      </c>
      <c r="H6858" s="37" t="s">
        <v>6512</v>
      </c>
      <c r="I6858" s="34">
        <v>-1</v>
      </c>
      <c r="J6858" s="18">
        <f t="shared" si="430"/>
        <v>802.72000000000082</v>
      </c>
      <c r="K6858" s="19" t="str">
        <f t="shared" si="428"/>
        <v>Aug-14</v>
      </c>
      <c r="L6858" s="20">
        <f t="shared" si="431"/>
        <v>6736</v>
      </c>
      <c r="M6858" s="21">
        <f t="shared" si="429"/>
        <v>0.11916864608076022</v>
      </c>
    </row>
    <row r="6859" spans="1:13" x14ac:dyDescent="0.3">
      <c r="A6859" s="107">
        <v>41880</v>
      </c>
      <c r="B6859" s="108" t="s">
        <v>37</v>
      </c>
      <c r="C6859" s="101">
        <v>0.73611111111111116</v>
      </c>
      <c r="D6859" s="94" t="s">
        <v>31</v>
      </c>
      <c r="E6859" s="108" t="s">
        <v>2299</v>
      </c>
      <c r="F6859" s="110">
        <v>4</v>
      </c>
      <c r="G6859" s="85">
        <v>1</v>
      </c>
      <c r="H6859" s="90" t="s">
        <v>33</v>
      </c>
      <c r="I6859" s="28">
        <v>-1</v>
      </c>
      <c r="J6859" s="18">
        <f t="shared" si="430"/>
        <v>801.72000000000082</v>
      </c>
      <c r="K6859" s="19" t="str">
        <f t="shared" si="428"/>
        <v>Aug-14</v>
      </c>
      <c r="L6859" s="20">
        <f t="shared" si="431"/>
        <v>6737</v>
      </c>
      <c r="M6859" s="21">
        <f t="shared" si="429"/>
        <v>0.11900252337835844</v>
      </c>
    </row>
    <row r="6860" spans="1:13" x14ac:dyDescent="0.3">
      <c r="A6860" s="107">
        <v>41880</v>
      </c>
      <c r="B6860" s="108" t="s">
        <v>45</v>
      </c>
      <c r="C6860" s="101">
        <v>0.85416666666666663</v>
      </c>
      <c r="D6860" s="94" t="s">
        <v>31</v>
      </c>
      <c r="E6860" s="108" t="s">
        <v>2300</v>
      </c>
      <c r="F6860" s="110">
        <v>3</v>
      </c>
      <c r="G6860" s="85">
        <v>1</v>
      </c>
      <c r="H6860" s="90" t="s">
        <v>33</v>
      </c>
      <c r="I6860" s="28">
        <v>-1</v>
      </c>
      <c r="J6860" s="18">
        <f t="shared" si="430"/>
        <v>800.72000000000082</v>
      </c>
      <c r="K6860" s="19" t="str">
        <f t="shared" si="428"/>
        <v>Aug-14</v>
      </c>
      <c r="L6860" s="20">
        <f t="shared" si="431"/>
        <v>6738</v>
      </c>
      <c r="M6860" s="21">
        <f t="shared" si="429"/>
        <v>0.11883644998515892</v>
      </c>
    </row>
    <row r="6861" spans="1:13" x14ac:dyDescent="0.3">
      <c r="A6861" s="119">
        <v>41880</v>
      </c>
      <c r="B6861" s="120" t="s">
        <v>123</v>
      </c>
      <c r="C6861" s="121">
        <v>14.5</v>
      </c>
      <c r="D6861" s="94" t="s">
        <v>31</v>
      </c>
      <c r="E6861" s="120" t="s">
        <v>9188</v>
      </c>
      <c r="F6861" s="123">
        <v>5.5</v>
      </c>
      <c r="G6861" s="89">
        <v>1</v>
      </c>
      <c r="H6861" s="30">
        <v>2</v>
      </c>
      <c r="I6861" s="38">
        <v>-1</v>
      </c>
      <c r="J6861" s="18">
        <f t="shared" si="430"/>
        <v>799.72000000000082</v>
      </c>
      <c r="K6861" s="19" t="str">
        <f t="shared" si="428"/>
        <v>Aug-14</v>
      </c>
      <c r="L6861" s="20">
        <f t="shared" si="431"/>
        <v>6739</v>
      </c>
      <c r="M6861" s="21">
        <f t="shared" si="429"/>
        <v>0.11867042587921069</v>
      </c>
    </row>
    <row r="6862" spans="1:13" x14ac:dyDescent="0.3">
      <c r="A6862" s="119">
        <v>41880</v>
      </c>
      <c r="B6862" s="120" t="s">
        <v>96</v>
      </c>
      <c r="C6862" s="121">
        <v>15</v>
      </c>
      <c r="D6862" s="94" t="s">
        <v>31</v>
      </c>
      <c r="E6862" s="120" t="s">
        <v>9189</v>
      </c>
      <c r="F6862" s="123">
        <v>6</v>
      </c>
      <c r="G6862" s="35">
        <v>0</v>
      </c>
      <c r="H6862" s="30" t="s">
        <v>6111</v>
      </c>
      <c r="I6862" s="38">
        <v>0</v>
      </c>
      <c r="J6862" s="18">
        <f t="shared" si="430"/>
        <v>799.72000000000082</v>
      </c>
      <c r="K6862" s="19" t="str">
        <f t="shared" si="428"/>
        <v>Aug-14</v>
      </c>
      <c r="L6862" s="20">
        <f t="shared" si="431"/>
        <v>6739</v>
      </c>
      <c r="M6862" s="21">
        <f t="shared" si="429"/>
        <v>0.11867042587921069</v>
      </c>
    </row>
    <row r="6863" spans="1:13" x14ac:dyDescent="0.3">
      <c r="A6863" s="119">
        <v>41880</v>
      </c>
      <c r="B6863" s="120" t="s">
        <v>123</v>
      </c>
      <c r="C6863" s="121">
        <v>15.25</v>
      </c>
      <c r="D6863" s="94" t="s">
        <v>31</v>
      </c>
      <c r="E6863" s="120" t="s">
        <v>8680</v>
      </c>
      <c r="F6863" s="123">
        <v>4.5</v>
      </c>
      <c r="G6863" s="89">
        <v>1</v>
      </c>
      <c r="H6863" s="30">
        <v>1</v>
      </c>
      <c r="I6863" s="38">
        <v>3.5</v>
      </c>
      <c r="J6863" s="18">
        <f t="shared" si="430"/>
        <v>803.22000000000082</v>
      </c>
      <c r="K6863" s="19" t="str">
        <f t="shared" si="428"/>
        <v>Aug-14</v>
      </c>
      <c r="L6863" s="20">
        <f t="shared" si="431"/>
        <v>6740</v>
      </c>
      <c r="M6863" s="21">
        <f t="shared" si="429"/>
        <v>0.11917210682492593</v>
      </c>
    </row>
    <row r="6864" spans="1:13" x14ac:dyDescent="0.3">
      <c r="A6864" s="119">
        <v>41880</v>
      </c>
      <c r="B6864" s="120" t="s">
        <v>96</v>
      </c>
      <c r="C6864" s="121">
        <v>16.45</v>
      </c>
      <c r="D6864" s="94" t="s">
        <v>31</v>
      </c>
      <c r="E6864" s="120" t="s">
        <v>9190</v>
      </c>
      <c r="F6864" s="123">
        <v>6</v>
      </c>
      <c r="G6864" s="89">
        <v>1</v>
      </c>
      <c r="H6864" s="30">
        <v>5</v>
      </c>
      <c r="I6864" s="38">
        <v>-1</v>
      </c>
      <c r="J6864" s="18">
        <f t="shared" si="430"/>
        <v>802.22000000000082</v>
      </c>
      <c r="K6864" s="19" t="str">
        <f t="shared" si="428"/>
        <v>Aug-14</v>
      </c>
      <c r="L6864" s="20">
        <f t="shared" si="431"/>
        <v>6741</v>
      </c>
      <c r="M6864" s="21">
        <f t="shared" si="429"/>
        <v>0.1190060821836524</v>
      </c>
    </row>
    <row r="6865" spans="1:13" x14ac:dyDescent="0.3">
      <c r="A6865" s="107">
        <v>41881</v>
      </c>
      <c r="B6865" s="108" t="s">
        <v>151</v>
      </c>
      <c r="C6865" s="101">
        <v>0.67013888888888884</v>
      </c>
      <c r="D6865" s="94" t="s">
        <v>31</v>
      </c>
      <c r="E6865" s="108" t="s">
        <v>2301</v>
      </c>
      <c r="F6865" s="110">
        <v>3.5</v>
      </c>
      <c r="G6865" s="85">
        <v>1</v>
      </c>
      <c r="H6865" s="90" t="s">
        <v>33</v>
      </c>
      <c r="I6865" s="28">
        <v>-1</v>
      </c>
      <c r="J6865" s="18">
        <f t="shared" si="430"/>
        <v>801.22000000000082</v>
      </c>
      <c r="K6865" s="19" t="str">
        <f t="shared" si="428"/>
        <v>Aug-14</v>
      </c>
      <c r="L6865" s="20">
        <f t="shared" si="431"/>
        <v>6742</v>
      </c>
      <c r="M6865" s="21">
        <f t="shared" si="429"/>
        <v>0.11884010679323655</v>
      </c>
    </row>
    <row r="6866" spans="1:13" x14ac:dyDescent="0.3">
      <c r="A6866" s="107">
        <v>41881</v>
      </c>
      <c r="B6866" s="108" t="s">
        <v>57</v>
      </c>
      <c r="C6866" s="101">
        <v>0.67708333333333337</v>
      </c>
      <c r="D6866" s="94" t="s">
        <v>31</v>
      </c>
      <c r="E6866" s="108" t="s">
        <v>2302</v>
      </c>
      <c r="F6866" s="110">
        <v>3.75</v>
      </c>
      <c r="G6866" s="85">
        <v>1</v>
      </c>
      <c r="H6866" s="90" t="s">
        <v>33</v>
      </c>
      <c r="I6866" s="28">
        <v>-1</v>
      </c>
      <c r="J6866" s="18">
        <f t="shared" si="430"/>
        <v>800.22000000000082</v>
      </c>
      <c r="K6866" s="19" t="str">
        <f t="shared" si="428"/>
        <v>Aug-14</v>
      </c>
      <c r="L6866" s="20">
        <f t="shared" si="431"/>
        <v>6743</v>
      </c>
      <c r="M6866" s="21">
        <f t="shared" si="429"/>
        <v>0.11867418063176639</v>
      </c>
    </row>
    <row r="6867" spans="1:13" x14ac:dyDescent="0.3">
      <c r="A6867" s="107">
        <v>41881</v>
      </c>
      <c r="B6867" s="108" t="s">
        <v>96</v>
      </c>
      <c r="C6867" s="101">
        <v>0.70833333333333337</v>
      </c>
      <c r="D6867" s="94" t="s">
        <v>31</v>
      </c>
      <c r="E6867" s="108" t="s">
        <v>2101</v>
      </c>
      <c r="F6867" s="110">
        <v>3.75</v>
      </c>
      <c r="G6867" s="85">
        <v>1</v>
      </c>
      <c r="H6867" s="90" t="s">
        <v>33</v>
      </c>
      <c r="I6867" s="28">
        <v>-1</v>
      </c>
      <c r="J6867" s="18">
        <f t="shared" si="430"/>
        <v>799.22000000000082</v>
      </c>
      <c r="K6867" s="19" t="str">
        <f t="shared" si="428"/>
        <v>Aug-14</v>
      </c>
      <c r="L6867" s="20">
        <f t="shared" si="431"/>
        <v>6744</v>
      </c>
      <c r="M6867" s="21">
        <f t="shared" si="429"/>
        <v>0.11850830367734294</v>
      </c>
    </row>
    <row r="6868" spans="1:13" x14ac:dyDescent="0.3">
      <c r="A6868" s="107">
        <v>41881</v>
      </c>
      <c r="B6868" s="108" t="s">
        <v>136</v>
      </c>
      <c r="C6868" s="101">
        <v>0.77083333333333337</v>
      </c>
      <c r="D6868" s="94" t="s">
        <v>31</v>
      </c>
      <c r="E6868" s="108" t="s">
        <v>2303</v>
      </c>
      <c r="F6868" s="110">
        <v>3.5</v>
      </c>
      <c r="G6868" s="85">
        <v>1</v>
      </c>
      <c r="H6868" s="90" t="s">
        <v>42</v>
      </c>
      <c r="I6868" s="28">
        <v>2.5</v>
      </c>
      <c r="J6868" s="18">
        <f t="shared" si="430"/>
        <v>801.72000000000082</v>
      </c>
      <c r="K6868" s="19" t="str">
        <f t="shared" si="428"/>
        <v>Aug-14</v>
      </c>
      <c r="L6868" s="20">
        <f t="shared" si="431"/>
        <v>6745</v>
      </c>
      <c r="M6868" s="21">
        <f t="shared" si="429"/>
        <v>0.11886137879911057</v>
      </c>
    </row>
    <row r="6869" spans="1:13" x14ac:dyDescent="0.3">
      <c r="A6869" s="119">
        <v>41881</v>
      </c>
      <c r="B6869" s="120" t="s">
        <v>153</v>
      </c>
      <c r="C6869" s="121">
        <v>15.2</v>
      </c>
      <c r="D6869" s="94" t="s">
        <v>31</v>
      </c>
      <c r="E6869" s="120" t="s">
        <v>9193</v>
      </c>
      <c r="F6869" s="123">
        <v>5</v>
      </c>
      <c r="G6869" s="89">
        <v>1</v>
      </c>
      <c r="H6869" s="30">
        <v>8</v>
      </c>
      <c r="I6869" s="38">
        <v>-1</v>
      </c>
      <c r="J6869" s="18">
        <f t="shared" si="430"/>
        <v>800.72000000000082</v>
      </c>
      <c r="K6869" s="19" t="str">
        <f t="shared" si="428"/>
        <v>Aug-14</v>
      </c>
      <c r="L6869" s="20">
        <f t="shared" si="431"/>
        <v>6746</v>
      </c>
      <c r="M6869" s="21">
        <f t="shared" si="429"/>
        <v>0.11869552327305082</v>
      </c>
    </row>
    <row r="6870" spans="1:13" x14ac:dyDescent="0.3">
      <c r="A6870" s="119">
        <v>41881</v>
      </c>
      <c r="B6870" s="120" t="s">
        <v>153</v>
      </c>
      <c r="C6870" s="121">
        <v>15.2</v>
      </c>
      <c r="D6870" s="94" t="s">
        <v>31</v>
      </c>
      <c r="E6870" s="120" t="s">
        <v>9194</v>
      </c>
      <c r="F6870" s="123">
        <v>6</v>
      </c>
      <c r="G6870" s="89">
        <v>1</v>
      </c>
      <c r="H6870" s="30">
        <v>2</v>
      </c>
      <c r="I6870" s="38">
        <v>-1</v>
      </c>
      <c r="J6870" s="18">
        <f t="shared" si="430"/>
        <v>799.72000000000082</v>
      </c>
      <c r="K6870" s="19" t="str">
        <f t="shared" si="428"/>
        <v>Aug-14</v>
      </c>
      <c r="L6870" s="20">
        <f t="shared" si="431"/>
        <v>6747</v>
      </c>
      <c r="M6870" s="21">
        <f t="shared" si="429"/>
        <v>0.11852971691121993</v>
      </c>
    </row>
    <row r="6871" spans="1:13" x14ac:dyDescent="0.3">
      <c r="A6871" s="124">
        <v>41881</v>
      </c>
      <c r="B6871" s="108" t="s">
        <v>56</v>
      </c>
      <c r="C6871" s="111">
        <v>16.45</v>
      </c>
      <c r="D6871" s="94" t="s">
        <v>31</v>
      </c>
      <c r="E6871" s="108" t="s">
        <v>8811</v>
      </c>
      <c r="F6871" s="111">
        <v>5.5</v>
      </c>
      <c r="G6871" s="89">
        <v>1</v>
      </c>
      <c r="H6871" s="37" t="s">
        <v>6512</v>
      </c>
      <c r="I6871" s="34">
        <v>-1</v>
      </c>
      <c r="J6871" s="18">
        <f t="shared" si="430"/>
        <v>798.72000000000082</v>
      </c>
      <c r="K6871" s="19" t="str">
        <f t="shared" si="428"/>
        <v>Aug-14</v>
      </c>
      <c r="L6871" s="20">
        <f t="shared" si="431"/>
        <v>6748</v>
      </c>
      <c r="M6871" s="21">
        <f t="shared" si="429"/>
        <v>0.11836395969176064</v>
      </c>
    </row>
    <row r="6872" spans="1:13" x14ac:dyDescent="0.3">
      <c r="A6872" s="119">
        <v>41881</v>
      </c>
      <c r="B6872" s="120" t="s">
        <v>151</v>
      </c>
      <c r="C6872" s="121">
        <v>17.100000000000001</v>
      </c>
      <c r="D6872" s="94" t="s">
        <v>31</v>
      </c>
      <c r="E6872" s="120" t="s">
        <v>9195</v>
      </c>
      <c r="F6872" s="123">
        <v>6</v>
      </c>
      <c r="G6872" s="89">
        <v>1</v>
      </c>
      <c r="H6872" s="30">
        <v>7</v>
      </c>
      <c r="I6872" s="38">
        <v>-1</v>
      </c>
      <c r="J6872" s="18">
        <f t="shared" si="430"/>
        <v>797.72000000000082</v>
      </c>
      <c r="K6872" s="19" t="str">
        <f t="shared" si="428"/>
        <v>Aug-14</v>
      </c>
      <c r="L6872" s="20">
        <f t="shared" si="431"/>
        <v>6749</v>
      </c>
      <c r="M6872" s="21">
        <f t="shared" si="429"/>
        <v>0.11819825159282869</v>
      </c>
    </row>
    <row r="6873" spans="1:13" x14ac:dyDescent="0.3">
      <c r="A6873" s="119">
        <v>41881</v>
      </c>
      <c r="B6873" s="120" t="s">
        <v>96</v>
      </c>
      <c r="C6873" s="121">
        <v>17.3</v>
      </c>
      <c r="D6873" s="94" t="s">
        <v>31</v>
      </c>
      <c r="E6873" s="120" t="s">
        <v>9196</v>
      </c>
      <c r="F6873" s="123">
        <v>4.5</v>
      </c>
      <c r="G6873" s="89">
        <v>1</v>
      </c>
      <c r="H6873" s="30">
        <v>3</v>
      </c>
      <c r="I6873" s="38">
        <v>-1</v>
      </c>
      <c r="J6873" s="18">
        <f t="shared" si="430"/>
        <v>796.72000000000082</v>
      </c>
      <c r="K6873" s="19" t="str">
        <f t="shared" si="428"/>
        <v>Aug-14</v>
      </c>
      <c r="L6873" s="20">
        <f t="shared" si="431"/>
        <v>6750</v>
      </c>
      <c r="M6873" s="21">
        <f t="shared" si="429"/>
        <v>0.11803259259259272</v>
      </c>
    </row>
    <row r="6874" spans="1:13" x14ac:dyDescent="0.3">
      <c r="A6874" s="124">
        <v>41881</v>
      </c>
      <c r="B6874" s="108" t="s">
        <v>56</v>
      </c>
      <c r="C6874" s="111">
        <v>18.45</v>
      </c>
      <c r="D6874" s="94" t="s">
        <v>31</v>
      </c>
      <c r="E6874" s="108" t="s">
        <v>9191</v>
      </c>
      <c r="F6874" s="111">
        <v>5</v>
      </c>
      <c r="G6874" s="35">
        <v>0</v>
      </c>
      <c r="H6874" s="37" t="s">
        <v>6111</v>
      </c>
      <c r="I6874" s="34">
        <v>0</v>
      </c>
      <c r="J6874" s="18">
        <f t="shared" si="430"/>
        <v>796.72000000000082</v>
      </c>
      <c r="K6874" s="19" t="str">
        <f t="shared" si="428"/>
        <v>Aug-14</v>
      </c>
      <c r="L6874" s="20">
        <f t="shared" si="431"/>
        <v>6750</v>
      </c>
      <c r="M6874" s="21">
        <f t="shared" si="429"/>
        <v>0.11803259259259272</v>
      </c>
    </row>
    <row r="6875" spans="1:13" x14ac:dyDescent="0.3">
      <c r="A6875" s="124">
        <v>41881</v>
      </c>
      <c r="B6875" s="108" t="s">
        <v>136</v>
      </c>
      <c r="C6875" s="111">
        <v>19</v>
      </c>
      <c r="D6875" s="94" t="s">
        <v>31</v>
      </c>
      <c r="E6875" s="108" t="s">
        <v>9192</v>
      </c>
      <c r="F6875" s="111">
        <v>6</v>
      </c>
      <c r="G6875" s="89">
        <v>1</v>
      </c>
      <c r="H6875" s="37" t="s">
        <v>6518</v>
      </c>
      <c r="I6875" s="34">
        <v>-1</v>
      </c>
      <c r="J6875" s="18">
        <f t="shared" si="430"/>
        <v>795.72000000000082</v>
      </c>
      <c r="K6875" s="19" t="str">
        <f t="shared" si="428"/>
        <v>Aug-14</v>
      </c>
      <c r="L6875" s="20">
        <f t="shared" si="431"/>
        <v>6751</v>
      </c>
      <c r="M6875" s="21">
        <f t="shared" si="429"/>
        <v>0.11786698266923432</v>
      </c>
    </row>
    <row r="6876" spans="1:13" x14ac:dyDescent="0.3">
      <c r="A6876" s="124">
        <v>41881</v>
      </c>
      <c r="B6876" s="108" t="s">
        <v>56</v>
      </c>
      <c r="C6876" s="111">
        <v>19.45</v>
      </c>
      <c r="D6876" s="94" t="s">
        <v>31</v>
      </c>
      <c r="E6876" s="108" t="s">
        <v>1081</v>
      </c>
      <c r="F6876" s="111">
        <v>4.5</v>
      </c>
      <c r="G6876" s="89">
        <v>1</v>
      </c>
      <c r="H6876" s="37" t="s">
        <v>6512</v>
      </c>
      <c r="I6876" s="34">
        <v>-1</v>
      </c>
      <c r="J6876" s="18">
        <f t="shared" si="430"/>
        <v>794.72000000000082</v>
      </c>
      <c r="K6876" s="19" t="str">
        <f t="shared" si="428"/>
        <v>Aug-14</v>
      </c>
      <c r="L6876" s="20">
        <f t="shared" si="431"/>
        <v>6752</v>
      </c>
      <c r="M6876" s="21">
        <f t="shared" si="429"/>
        <v>0.11770142180094799</v>
      </c>
    </row>
    <row r="6877" spans="1:13" x14ac:dyDescent="0.3">
      <c r="A6877" s="107">
        <v>41883</v>
      </c>
      <c r="B6877" s="108" t="s">
        <v>67</v>
      </c>
      <c r="C6877" s="101">
        <v>0.65972222222222221</v>
      </c>
      <c r="D6877" s="94" t="s">
        <v>31</v>
      </c>
      <c r="E6877" s="108" t="s">
        <v>2304</v>
      </c>
      <c r="F6877" s="110">
        <v>3.25</v>
      </c>
      <c r="G6877" s="85">
        <v>1</v>
      </c>
      <c r="H6877" s="90" t="s">
        <v>42</v>
      </c>
      <c r="I6877" s="28">
        <v>2.25</v>
      </c>
      <c r="J6877" s="18">
        <f t="shared" si="430"/>
        <v>796.97000000000082</v>
      </c>
      <c r="K6877" s="19" t="str">
        <f t="shared" si="428"/>
        <v>Sep-14</v>
      </c>
      <c r="L6877" s="20">
        <f t="shared" si="431"/>
        <v>6753</v>
      </c>
      <c r="M6877" s="21">
        <f t="shared" si="429"/>
        <v>0.11801717755071832</v>
      </c>
    </row>
    <row r="6878" spans="1:13" x14ac:dyDescent="0.3">
      <c r="A6878" s="107">
        <v>41883</v>
      </c>
      <c r="B6878" s="108" t="s">
        <v>38</v>
      </c>
      <c r="C6878" s="101">
        <v>0.66666666666666663</v>
      </c>
      <c r="D6878" s="94" t="s">
        <v>31</v>
      </c>
      <c r="E6878" s="108" t="s">
        <v>2305</v>
      </c>
      <c r="F6878" s="110">
        <v>3.75</v>
      </c>
      <c r="G6878" s="85">
        <v>1</v>
      </c>
      <c r="H6878" s="90" t="s">
        <v>33</v>
      </c>
      <c r="I6878" s="28">
        <v>-1</v>
      </c>
      <c r="J6878" s="18">
        <f t="shared" si="430"/>
        <v>795.97000000000082</v>
      </c>
      <c r="K6878" s="19" t="str">
        <f t="shared" si="428"/>
        <v>Sep-14</v>
      </c>
      <c r="L6878" s="20">
        <f t="shared" si="431"/>
        <v>6754</v>
      </c>
      <c r="M6878" s="21">
        <f t="shared" si="429"/>
        <v>0.1178516434705361</v>
      </c>
    </row>
    <row r="6879" spans="1:13" x14ac:dyDescent="0.3">
      <c r="A6879" s="107">
        <v>41883</v>
      </c>
      <c r="B6879" s="108" t="s">
        <v>50</v>
      </c>
      <c r="C6879" s="101">
        <v>0.67361111111111116</v>
      </c>
      <c r="D6879" s="94" t="s">
        <v>31</v>
      </c>
      <c r="E6879" s="108" t="s">
        <v>2306</v>
      </c>
      <c r="F6879" s="110">
        <v>4</v>
      </c>
      <c r="G6879" s="85">
        <v>1</v>
      </c>
      <c r="H6879" s="90" t="s">
        <v>33</v>
      </c>
      <c r="I6879" s="28">
        <v>-1</v>
      </c>
      <c r="J6879" s="18">
        <f t="shared" si="430"/>
        <v>794.97000000000082</v>
      </c>
      <c r="K6879" s="19" t="str">
        <f t="shared" si="428"/>
        <v>Sep-14</v>
      </c>
      <c r="L6879" s="20">
        <f t="shared" si="431"/>
        <v>6755</v>
      </c>
      <c r="M6879" s="21">
        <f t="shared" si="429"/>
        <v>0.11768615840118443</v>
      </c>
    </row>
    <row r="6880" spans="1:13" x14ac:dyDescent="0.3">
      <c r="A6880" s="107">
        <v>41883</v>
      </c>
      <c r="B6880" s="108" t="s">
        <v>38</v>
      </c>
      <c r="C6880" s="101">
        <v>0.75</v>
      </c>
      <c r="D6880" s="94" t="s">
        <v>31</v>
      </c>
      <c r="E6880" s="108" t="s">
        <v>2307</v>
      </c>
      <c r="F6880" s="110">
        <v>3.25</v>
      </c>
      <c r="G6880" s="85">
        <v>1</v>
      </c>
      <c r="H6880" s="90" t="s">
        <v>33</v>
      </c>
      <c r="I6880" s="28">
        <v>-1</v>
      </c>
      <c r="J6880" s="18">
        <f t="shared" si="430"/>
        <v>793.97000000000082</v>
      </c>
      <c r="K6880" s="19" t="str">
        <f t="shared" si="428"/>
        <v>Sep-14</v>
      </c>
      <c r="L6880" s="20">
        <f t="shared" si="431"/>
        <v>6756</v>
      </c>
      <c r="M6880" s="21">
        <f t="shared" si="429"/>
        <v>0.11752072232090006</v>
      </c>
    </row>
    <row r="6881" spans="1:13" x14ac:dyDescent="0.3">
      <c r="A6881" s="119">
        <v>41883</v>
      </c>
      <c r="B6881" s="120" t="s">
        <v>50</v>
      </c>
      <c r="C6881" s="121">
        <v>14.1</v>
      </c>
      <c r="D6881" s="94" t="s">
        <v>31</v>
      </c>
      <c r="E6881" s="120" t="s">
        <v>9197</v>
      </c>
      <c r="F6881" s="123">
        <v>4.5</v>
      </c>
      <c r="G6881" s="89">
        <v>1</v>
      </c>
      <c r="H6881" s="30">
        <v>8</v>
      </c>
      <c r="I6881" s="38">
        <v>-1</v>
      </c>
      <c r="J6881" s="18">
        <f t="shared" si="430"/>
        <v>792.97000000000082</v>
      </c>
      <c r="K6881" s="19" t="str">
        <f t="shared" si="428"/>
        <v>Sep-14</v>
      </c>
      <c r="L6881" s="20">
        <f t="shared" si="431"/>
        <v>6757</v>
      </c>
      <c r="M6881" s="21">
        <f t="shared" si="429"/>
        <v>0.11735533520793263</v>
      </c>
    </row>
    <row r="6882" spans="1:13" x14ac:dyDescent="0.3">
      <c r="A6882" s="119">
        <v>41883</v>
      </c>
      <c r="B6882" s="120" t="s">
        <v>67</v>
      </c>
      <c r="C6882" s="121">
        <v>14.2</v>
      </c>
      <c r="D6882" s="94" t="s">
        <v>31</v>
      </c>
      <c r="E6882" s="120" t="s">
        <v>9199</v>
      </c>
      <c r="F6882" s="123">
        <v>6</v>
      </c>
      <c r="G6882" s="89">
        <v>1</v>
      </c>
      <c r="H6882" s="30">
        <v>3</v>
      </c>
      <c r="I6882" s="38">
        <v>-1</v>
      </c>
      <c r="J6882" s="18">
        <f t="shared" si="430"/>
        <v>791.97000000000082</v>
      </c>
      <c r="K6882" s="19" t="str">
        <f t="shared" si="428"/>
        <v>Sep-14</v>
      </c>
      <c r="L6882" s="20">
        <f t="shared" si="431"/>
        <v>6758</v>
      </c>
      <c r="M6882" s="21">
        <f t="shared" si="429"/>
        <v>0.11718999704054466</v>
      </c>
    </row>
    <row r="6883" spans="1:13" x14ac:dyDescent="0.3">
      <c r="A6883" s="119">
        <v>41883</v>
      </c>
      <c r="B6883" s="120" t="s">
        <v>50</v>
      </c>
      <c r="C6883" s="121">
        <v>14.4</v>
      </c>
      <c r="D6883" s="94" t="s">
        <v>31</v>
      </c>
      <c r="E6883" s="120" t="s">
        <v>9198</v>
      </c>
      <c r="F6883" s="123">
        <v>5</v>
      </c>
      <c r="G6883" s="89">
        <v>1</v>
      </c>
      <c r="H6883" s="30">
        <v>5</v>
      </c>
      <c r="I6883" s="38">
        <v>-1</v>
      </c>
      <c r="J6883" s="18">
        <f t="shared" si="430"/>
        <v>790.97000000000082</v>
      </c>
      <c r="K6883" s="19" t="str">
        <f t="shared" si="428"/>
        <v>Sep-14</v>
      </c>
      <c r="L6883" s="20">
        <f t="shared" si="431"/>
        <v>6759</v>
      </c>
      <c r="M6883" s="21">
        <f t="shared" si="429"/>
        <v>0.11702470779701152</v>
      </c>
    </row>
    <row r="6884" spans="1:13" x14ac:dyDescent="0.3">
      <c r="A6884" s="107">
        <v>41884</v>
      </c>
      <c r="B6884" s="108" t="s">
        <v>141</v>
      </c>
      <c r="C6884" s="101">
        <v>0.67013888888888884</v>
      </c>
      <c r="D6884" s="94" t="s">
        <v>31</v>
      </c>
      <c r="E6884" s="108" t="s">
        <v>2308</v>
      </c>
      <c r="F6884" s="110">
        <v>3.5</v>
      </c>
      <c r="G6884" s="85">
        <v>1</v>
      </c>
      <c r="H6884" s="90" t="s">
        <v>33</v>
      </c>
      <c r="I6884" s="28">
        <v>-1</v>
      </c>
      <c r="J6884" s="18">
        <f t="shared" si="430"/>
        <v>789.97000000000082</v>
      </c>
      <c r="K6884" s="19" t="str">
        <f t="shared" si="428"/>
        <v>Sep-14</v>
      </c>
      <c r="L6884" s="20">
        <f t="shared" si="431"/>
        <v>6760</v>
      </c>
      <c r="M6884" s="21">
        <f t="shared" si="429"/>
        <v>0.11685946745562142</v>
      </c>
    </row>
    <row r="6885" spans="1:13" x14ac:dyDescent="0.3">
      <c r="A6885" s="107">
        <v>41884</v>
      </c>
      <c r="B6885" s="108" t="s">
        <v>69</v>
      </c>
      <c r="C6885" s="101">
        <v>0.67708333333333337</v>
      </c>
      <c r="D6885" s="94" t="s">
        <v>31</v>
      </c>
      <c r="E6885" s="108" t="s">
        <v>2309</v>
      </c>
      <c r="F6885" s="110">
        <v>4</v>
      </c>
      <c r="G6885" s="85">
        <v>1</v>
      </c>
      <c r="H6885" s="90" t="s">
        <v>42</v>
      </c>
      <c r="I6885" s="28">
        <v>4</v>
      </c>
      <c r="J6885" s="18">
        <f t="shared" si="430"/>
        <v>793.97000000000082</v>
      </c>
      <c r="K6885" s="19" t="str">
        <f t="shared" si="428"/>
        <v>Sep-14</v>
      </c>
      <c r="L6885" s="20">
        <f t="shared" si="431"/>
        <v>6761</v>
      </c>
      <c r="M6885" s="21">
        <f t="shared" si="429"/>
        <v>0.11743381156633646</v>
      </c>
    </row>
    <row r="6886" spans="1:13" x14ac:dyDescent="0.3">
      <c r="A6886" s="107">
        <v>41884</v>
      </c>
      <c r="B6886" s="108" t="s">
        <v>134</v>
      </c>
      <c r="C6886" s="101">
        <v>0.68402777777777779</v>
      </c>
      <c r="D6886" s="94" t="s">
        <v>31</v>
      </c>
      <c r="E6886" s="108" t="s">
        <v>2310</v>
      </c>
      <c r="F6886" s="110">
        <v>4</v>
      </c>
      <c r="G6886" s="85">
        <v>1</v>
      </c>
      <c r="H6886" s="90" t="s">
        <v>33</v>
      </c>
      <c r="I6886" s="28">
        <v>-1</v>
      </c>
      <c r="J6886" s="18">
        <f t="shared" si="430"/>
        <v>792.97000000000082</v>
      </c>
      <c r="K6886" s="19" t="str">
        <f t="shared" si="428"/>
        <v>Sep-14</v>
      </c>
      <c r="L6886" s="20">
        <f t="shared" si="431"/>
        <v>6762</v>
      </c>
      <c r="M6886" s="21">
        <f t="shared" si="429"/>
        <v>0.11726855959775227</v>
      </c>
    </row>
    <row r="6887" spans="1:13" x14ac:dyDescent="0.3">
      <c r="A6887" s="107">
        <v>41884</v>
      </c>
      <c r="B6887" s="108" t="s">
        <v>141</v>
      </c>
      <c r="C6887" s="101">
        <v>0.73611111111111116</v>
      </c>
      <c r="D6887" s="94" t="s">
        <v>31</v>
      </c>
      <c r="E6887" s="108" t="s">
        <v>2046</v>
      </c>
      <c r="F6887" s="110">
        <v>4</v>
      </c>
      <c r="G6887" s="85">
        <v>1</v>
      </c>
      <c r="H6887" s="90" t="s">
        <v>42</v>
      </c>
      <c r="I6887" s="28">
        <v>3</v>
      </c>
      <c r="J6887" s="18">
        <f t="shared" si="430"/>
        <v>795.97000000000082</v>
      </c>
      <c r="K6887" s="19" t="str">
        <f t="shared" si="428"/>
        <v>Sep-14</v>
      </c>
      <c r="L6887" s="20">
        <f t="shared" si="431"/>
        <v>6763</v>
      </c>
      <c r="M6887" s="21">
        <f t="shared" si="429"/>
        <v>0.11769480999556423</v>
      </c>
    </row>
    <row r="6888" spans="1:13" x14ac:dyDescent="0.3">
      <c r="A6888" s="107">
        <v>41884</v>
      </c>
      <c r="B6888" s="108" t="s">
        <v>43</v>
      </c>
      <c r="C6888" s="101">
        <v>0.78472222222222221</v>
      </c>
      <c r="D6888" s="94" t="s">
        <v>31</v>
      </c>
      <c r="E6888" s="108" t="s">
        <v>2311</v>
      </c>
      <c r="F6888" s="110">
        <v>2.75</v>
      </c>
      <c r="G6888" s="85">
        <v>1</v>
      </c>
      <c r="H6888" s="90" t="s">
        <v>42</v>
      </c>
      <c r="I6888" s="28">
        <v>1.75</v>
      </c>
      <c r="J6888" s="18">
        <f t="shared" si="430"/>
        <v>797.72000000000082</v>
      </c>
      <c r="K6888" s="19" t="str">
        <f t="shared" si="428"/>
        <v>Sep-14</v>
      </c>
      <c r="L6888" s="20">
        <f t="shared" si="431"/>
        <v>6764</v>
      </c>
      <c r="M6888" s="21">
        <f t="shared" si="429"/>
        <v>0.11793613246599657</v>
      </c>
    </row>
    <row r="6889" spans="1:13" x14ac:dyDescent="0.3">
      <c r="A6889" s="107">
        <v>41884</v>
      </c>
      <c r="B6889" s="108" t="s">
        <v>43</v>
      </c>
      <c r="C6889" s="101">
        <v>0.80555555555555547</v>
      </c>
      <c r="D6889" s="94" t="s">
        <v>31</v>
      </c>
      <c r="E6889" s="108" t="s">
        <v>2312</v>
      </c>
      <c r="F6889" s="110">
        <v>3.25</v>
      </c>
      <c r="G6889" s="85">
        <v>1</v>
      </c>
      <c r="H6889" s="90" t="s">
        <v>33</v>
      </c>
      <c r="I6889" s="28">
        <v>-1</v>
      </c>
      <c r="J6889" s="18">
        <f t="shared" si="430"/>
        <v>796.72000000000082</v>
      </c>
      <c r="K6889" s="19" t="str">
        <f t="shared" si="428"/>
        <v>Sep-14</v>
      </c>
      <c r="L6889" s="20">
        <f t="shared" si="431"/>
        <v>6765</v>
      </c>
      <c r="M6889" s="21">
        <f t="shared" si="429"/>
        <v>0.11777087952697721</v>
      </c>
    </row>
    <row r="6890" spans="1:13" x14ac:dyDescent="0.3">
      <c r="A6890" s="107">
        <v>41884</v>
      </c>
      <c r="B6890" s="108" t="s">
        <v>43</v>
      </c>
      <c r="C6890" s="101">
        <v>0.86805555555555547</v>
      </c>
      <c r="D6890" s="94" t="s">
        <v>31</v>
      </c>
      <c r="E6890" s="108" t="s">
        <v>2313</v>
      </c>
      <c r="F6890" s="110">
        <v>3.5</v>
      </c>
      <c r="G6890" s="85">
        <v>1</v>
      </c>
      <c r="H6890" s="90" t="s">
        <v>33</v>
      </c>
      <c r="I6890" s="28">
        <v>-1</v>
      </c>
      <c r="J6890" s="18">
        <f t="shared" si="430"/>
        <v>795.72000000000082</v>
      </c>
      <c r="K6890" s="19" t="str">
        <f t="shared" si="428"/>
        <v>Sep-14</v>
      </c>
      <c r="L6890" s="20">
        <f t="shared" si="431"/>
        <v>6766</v>
      </c>
      <c r="M6890" s="21">
        <f t="shared" si="429"/>
        <v>0.11760567543600367</v>
      </c>
    </row>
    <row r="6891" spans="1:13" x14ac:dyDescent="0.3">
      <c r="A6891" s="119">
        <v>41884</v>
      </c>
      <c r="B6891" s="120" t="s">
        <v>134</v>
      </c>
      <c r="C6891" s="121">
        <v>14.4</v>
      </c>
      <c r="D6891" s="94" t="s">
        <v>31</v>
      </c>
      <c r="E6891" s="120" t="s">
        <v>1377</v>
      </c>
      <c r="F6891" s="123">
        <v>4.5</v>
      </c>
      <c r="G6891" s="89">
        <v>1</v>
      </c>
      <c r="H6891" s="30">
        <v>1</v>
      </c>
      <c r="I6891" s="38">
        <v>3.5</v>
      </c>
      <c r="J6891" s="18">
        <f t="shared" si="430"/>
        <v>799.22000000000082</v>
      </c>
      <c r="K6891" s="19" t="str">
        <f t="shared" si="428"/>
        <v>Sep-14</v>
      </c>
      <c r="L6891" s="20">
        <f t="shared" si="431"/>
        <v>6767</v>
      </c>
      <c r="M6891" s="21">
        <f t="shared" si="429"/>
        <v>0.11810551204374181</v>
      </c>
    </row>
    <row r="6892" spans="1:13" x14ac:dyDescent="0.3">
      <c r="A6892" s="124">
        <v>41884</v>
      </c>
      <c r="B6892" s="108" t="s">
        <v>43</v>
      </c>
      <c r="C6892" s="111">
        <v>18.2</v>
      </c>
      <c r="D6892" s="94" t="s">
        <v>31</v>
      </c>
      <c r="E6892" s="108" t="s">
        <v>9200</v>
      </c>
      <c r="F6892" s="111">
        <v>6</v>
      </c>
      <c r="G6892" s="89">
        <v>1</v>
      </c>
      <c r="H6892" s="37" t="s">
        <v>6512</v>
      </c>
      <c r="I6892" s="34">
        <v>-1</v>
      </c>
      <c r="J6892" s="18">
        <f t="shared" si="430"/>
        <v>798.22000000000082</v>
      </c>
      <c r="K6892" s="19" t="str">
        <f t="shared" si="428"/>
        <v>Sep-14</v>
      </c>
      <c r="L6892" s="20">
        <f t="shared" si="431"/>
        <v>6768</v>
      </c>
      <c r="M6892" s="21">
        <f t="shared" si="429"/>
        <v>0.11794030732860532</v>
      </c>
    </row>
    <row r="6893" spans="1:13" x14ac:dyDescent="0.3">
      <c r="A6893" s="124">
        <v>41884</v>
      </c>
      <c r="B6893" s="108" t="s">
        <v>43</v>
      </c>
      <c r="C6893" s="111">
        <v>20.2</v>
      </c>
      <c r="D6893" s="94" t="s">
        <v>31</v>
      </c>
      <c r="E6893" s="108" t="s">
        <v>9201</v>
      </c>
      <c r="F6893" s="111">
        <v>4.5</v>
      </c>
      <c r="G6893" s="89">
        <v>1</v>
      </c>
      <c r="H6893" s="37" t="s">
        <v>6512</v>
      </c>
      <c r="I6893" s="34">
        <v>-1</v>
      </c>
      <c r="J6893" s="18">
        <f t="shared" si="430"/>
        <v>797.22000000000082</v>
      </c>
      <c r="K6893" s="19" t="str">
        <f t="shared" si="428"/>
        <v>Sep-14</v>
      </c>
      <c r="L6893" s="20">
        <f t="shared" si="431"/>
        <v>6769</v>
      </c>
      <c r="M6893" s="21">
        <f t="shared" si="429"/>
        <v>0.1177751514256169</v>
      </c>
    </row>
    <row r="6894" spans="1:13" x14ac:dyDescent="0.3">
      <c r="A6894" s="124">
        <v>41884</v>
      </c>
      <c r="B6894" s="108" t="s">
        <v>43</v>
      </c>
      <c r="C6894" s="111">
        <v>21.2</v>
      </c>
      <c r="D6894" s="94" t="s">
        <v>31</v>
      </c>
      <c r="E6894" s="108" t="s">
        <v>9202</v>
      </c>
      <c r="F6894" s="111">
        <v>5.5</v>
      </c>
      <c r="G6894" s="89">
        <v>1</v>
      </c>
      <c r="H6894" s="37" t="s">
        <v>6512</v>
      </c>
      <c r="I6894" s="34">
        <v>-1</v>
      </c>
      <c r="J6894" s="18">
        <f t="shared" si="430"/>
        <v>796.22000000000082</v>
      </c>
      <c r="K6894" s="19" t="str">
        <f t="shared" si="428"/>
        <v>Sep-14</v>
      </c>
      <c r="L6894" s="20">
        <f t="shared" si="431"/>
        <v>6770</v>
      </c>
      <c r="M6894" s="21">
        <f t="shared" si="429"/>
        <v>0.11761004431314635</v>
      </c>
    </row>
    <row r="6895" spans="1:13" x14ac:dyDescent="0.3">
      <c r="A6895" s="107">
        <v>41885</v>
      </c>
      <c r="B6895" s="108" t="s">
        <v>29</v>
      </c>
      <c r="C6895" s="101">
        <v>0.60416666666666663</v>
      </c>
      <c r="D6895" s="94" t="s">
        <v>31</v>
      </c>
      <c r="E6895" s="108" t="s">
        <v>2314</v>
      </c>
      <c r="F6895" s="110">
        <v>3.25</v>
      </c>
      <c r="G6895" s="85">
        <v>1</v>
      </c>
      <c r="H6895" s="90" t="s">
        <v>42</v>
      </c>
      <c r="I6895" s="28">
        <v>2.75</v>
      </c>
      <c r="J6895" s="18">
        <f t="shared" si="430"/>
        <v>798.97000000000082</v>
      </c>
      <c r="K6895" s="19" t="str">
        <f t="shared" si="428"/>
        <v>Sep-14</v>
      </c>
      <c r="L6895" s="20">
        <f t="shared" si="431"/>
        <v>6771</v>
      </c>
      <c r="M6895" s="21">
        <f t="shared" si="429"/>
        <v>0.1179988184906219</v>
      </c>
    </row>
    <row r="6896" spans="1:13" x14ac:dyDescent="0.3">
      <c r="A6896" s="107">
        <v>41885</v>
      </c>
      <c r="B6896" s="108" t="s">
        <v>43</v>
      </c>
      <c r="C6896" s="101">
        <v>0.73611111111111116</v>
      </c>
      <c r="D6896" s="94" t="s">
        <v>31</v>
      </c>
      <c r="E6896" s="108" t="s">
        <v>1163</v>
      </c>
      <c r="F6896" s="110">
        <v>3.25</v>
      </c>
      <c r="G6896" s="85">
        <v>1</v>
      </c>
      <c r="H6896" s="90" t="s">
        <v>42</v>
      </c>
      <c r="I6896" s="28">
        <v>2.75</v>
      </c>
      <c r="J6896" s="18">
        <f t="shared" si="430"/>
        <v>801.72000000000082</v>
      </c>
      <c r="K6896" s="19" t="str">
        <f t="shared" si="428"/>
        <v>Sep-14</v>
      </c>
      <c r="L6896" s="20">
        <f t="shared" si="431"/>
        <v>6772</v>
      </c>
      <c r="M6896" s="21">
        <f t="shared" si="429"/>
        <v>0.11838747784997058</v>
      </c>
    </row>
    <row r="6897" spans="1:13" x14ac:dyDescent="0.3">
      <c r="A6897" s="107">
        <v>41885</v>
      </c>
      <c r="B6897" s="108" t="s">
        <v>43</v>
      </c>
      <c r="C6897" s="101">
        <v>0.75694444444444453</v>
      </c>
      <c r="D6897" s="94" t="s">
        <v>31</v>
      </c>
      <c r="E6897" s="108" t="s">
        <v>2315</v>
      </c>
      <c r="F6897" s="110">
        <v>3.5</v>
      </c>
      <c r="G6897" s="85">
        <v>1</v>
      </c>
      <c r="H6897" s="90" t="s">
        <v>42</v>
      </c>
      <c r="I6897" s="28">
        <v>2.5</v>
      </c>
      <c r="J6897" s="18">
        <f t="shared" si="430"/>
        <v>804.22000000000082</v>
      </c>
      <c r="K6897" s="19" t="str">
        <f t="shared" si="428"/>
        <v>Sep-14</v>
      </c>
      <c r="L6897" s="20">
        <f t="shared" si="431"/>
        <v>6773</v>
      </c>
      <c r="M6897" s="21">
        <f t="shared" si="429"/>
        <v>0.11873911117673126</v>
      </c>
    </row>
    <row r="6898" spans="1:13" x14ac:dyDescent="0.3">
      <c r="A6898" s="107">
        <v>41885</v>
      </c>
      <c r="B6898" s="108" t="s">
        <v>43</v>
      </c>
      <c r="C6898" s="101">
        <v>0.86111111111111116</v>
      </c>
      <c r="D6898" s="94" t="s">
        <v>31</v>
      </c>
      <c r="E6898" s="108" t="s">
        <v>2316</v>
      </c>
      <c r="F6898" s="110">
        <v>3.75</v>
      </c>
      <c r="G6898" s="85">
        <v>1</v>
      </c>
      <c r="H6898" s="90" t="s">
        <v>42</v>
      </c>
      <c r="I6898" s="28">
        <v>2.75</v>
      </c>
      <c r="J6898" s="18">
        <f t="shared" si="430"/>
        <v>806.97000000000082</v>
      </c>
      <c r="K6898" s="19" t="str">
        <f t="shared" si="428"/>
        <v>Sep-14</v>
      </c>
      <c r="L6898" s="20">
        <f t="shared" si="431"/>
        <v>6774</v>
      </c>
      <c r="M6898" s="21">
        <f t="shared" si="429"/>
        <v>0.11912754650132873</v>
      </c>
    </row>
    <row r="6899" spans="1:13" x14ac:dyDescent="0.3">
      <c r="A6899" s="119">
        <v>41885</v>
      </c>
      <c r="B6899" s="120" t="s">
        <v>56</v>
      </c>
      <c r="C6899" s="121">
        <v>14.5</v>
      </c>
      <c r="D6899" s="94" t="s">
        <v>31</v>
      </c>
      <c r="E6899" s="120" t="s">
        <v>9206</v>
      </c>
      <c r="F6899" s="123">
        <v>5.5</v>
      </c>
      <c r="G6899" s="89">
        <v>1</v>
      </c>
      <c r="H6899" s="30">
        <v>1</v>
      </c>
      <c r="I6899" s="38">
        <v>5</v>
      </c>
      <c r="J6899" s="18">
        <f t="shared" si="430"/>
        <v>811.97000000000082</v>
      </c>
      <c r="K6899" s="19" t="str">
        <f t="shared" si="428"/>
        <v>Sep-14</v>
      </c>
      <c r="L6899" s="20">
        <f t="shared" si="431"/>
        <v>6775</v>
      </c>
      <c r="M6899" s="21">
        <f t="shared" si="429"/>
        <v>0.11984797047970491</v>
      </c>
    </row>
    <row r="6900" spans="1:13" x14ac:dyDescent="0.3">
      <c r="A6900" s="119">
        <v>41885</v>
      </c>
      <c r="B6900" s="120" t="s">
        <v>29</v>
      </c>
      <c r="C6900" s="121">
        <v>15</v>
      </c>
      <c r="D6900" s="94" t="s">
        <v>31</v>
      </c>
      <c r="E6900" s="120" t="s">
        <v>9204</v>
      </c>
      <c r="F6900" s="123">
        <v>5</v>
      </c>
      <c r="G6900" s="89">
        <v>1</v>
      </c>
      <c r="H6900" s="30">
        <v>3</v>
      </c>
      <c r="I6900" s="38">
        <v>-1</v>
      </c>
      <c r="J6900" s="18">
        <f t="shared" si="430"/>
        <v>810.97000000000082</v>
      </c>
      <c r="K6900" s="19" t="str">
        <f t="shared" si="428"/>
        <v>Sep-14</v>
      </c>
      <c r="L6900" s="20">
        <f t="shared" si="431"/>
        <v>6776</v>
      </c>
      <c r="M6900" s="21">
        <f t="shared" si="429"/>
        <v>0.11968270365997651</v>
      </c>
    </row>
    <row r="6901" spans="1:13" x14ac:dyDescent="0.3">
      <c r="A6901" s="119">
        <v>41885</v>
      </c>
      <c r="B6901" s="120" t="s">
        <v>30</v>
      </c>
      <c r="C6901" s="121">
        <v>15.4</v>
      </c>
      <c r="D6901" s="94" t="s">
        <v>31</v>
      </c>
      <c r="E6901" s="120" t="s">
        <v>9205</v>
      </c>
      <c r="F6901" s="123">
        <v>5.5</v>
      </c>
      <c r="G6901" s="89">
        <v>1</v>
      </c>
      <c r="H6901" s="30">
        <v>2</v>
      </c>
      <c r="I6901" s="38">
        <v>-1</v>
      </c>
      <c r="J6901" s="18">
        <f t="shared" si="430"/>
        <v>809.97000000000082</v>
      </c>
      <c r="K6901" s="19" t="str">
        <f t="shared" si="428"/>
        <v>Sep-14</v>
      </c>
      <c r="L6901" s="20">
        <f t="shared" si="431"/>
        <v>6777</v>
      </c>
      <c r="M6901" s="21">
        <f t="shared" si="429"/>
        <v>0.11951748561310327</v>
      </c>
    </row>
    <row r="6902" spans="1:13" x14ac:dyDescent="0.3">
      <c r="A6902" s="119">
        <v>41885</v>
      </c>
      <c r="B6902" s="120" t="s">
        <v>56</v>
      </c>
      <c r="C6902" s="121">
        <v>16.25</v>
      </c>
      <c r="D6902" s="94" t="s">
        <v>31</v>
      </c>
      <c r="E6902" s="120" t="s">
        <v>9207</v>
      </c>
      <c r="F6902" s="123">
        <v>4.5</v>
      </c>
      <c r="G6902" s="89">
        <v>1</v>
      </c>
      <c r="H6902" s="30">
        <v>3</v>
      </c>
      <c r="I6902" s="38">
        <v>-1</v>
      </c>
      <c r="J6902" s="18">
        <f t="shared" si="430"/>
        <v>808.97000000000082</v>
      </c>
      <c r="K6902" s="19" t="str">
        <f t="shared" si="428"/>
        <v>Sep-14</v>
      </c>
      <c r="L6902" s="20">
        <f t="shared" si="431"/>
        <v>6778</v>
      </c>
      <c r="M6902" s="21">
        <f t="shared" si="429"/>
        <v>0.1193523163174979</v>
      </c>
    </row>
    <row r="6903" spans="1:13" x14ac:dyDescent="0.3">
      <c r="A6903" s="119">
        <v>41885</v>
      </c>
      <c r="B6903" s="120" t="s">
        <v>56</v>
      </c>
      <c r="C6903" s="121">
        <v>17.25</v>
      </c>
      <c r="D6903" s="94" t="s">
        <v>31</v>
      </c>
      <c r="E6903" s="120" t="s">
        <v>8028</v>
      </c>
      <c r="F6903" s="123">
        <v>5.5</v>
      </c>
      <c r="G6903" s="89">
        <v>1</v>
      </c>
      <c r="H6903" s="30">
        <v>4</v>
      </c>
      <c r="I6903" s="38">
        <v>-1</v>
      </c>
      <c r="J6903" s="18">
        <f t="shared" si="430"/>
        <v>807.97000000000082</v>
      </c>
      <c r="K6903" s="19" t="str">
        <f t="shared" si="428"/>
        <v>Sep-14</v>
      </c>
      <c r="L6903" s="20">
        <f t="shared" si="431"/>
        <v>6779</v>
      </c>
      <c r="M6903" s="21">
        <f t="shared" si="429"/>
        <v>0.1191871957515859</v>
      </c>
    </row>
    <row r="6904" spans="1:13" x14ac:dyDescent="0.3">
      <c r="A6904" s="124">
        <v>41885</v>
      </c>
      <c r="B6904" s="108" t="s">
        <v>43</v>
      </c>
      <c r="C6904" s="111">
        <v>19.100000000000001</v>
      </c>
      <c r="D6904" s="94" t="s">
        <v>31</v>
      </c>
      <c r="E6904" s="108" t="s">
        <v>9203</v>
      </c>
      <c r="F6904" s="111">
        <v>6</v>
      </c>
      <c r="G6904" s="89">
        <v>1</v>
      </c>
      <c r="H6904" s="37" t="s">
        <v>6518</v>
      </c>
      <c r="I6904" s="34">
        <v>-1</v>
      </c>
      <c r="J6904" s="18">
        <f t="shared" si="430"/>
        <v>806.97000000000082</v>
      </c>
      <c r="K6904" s="19" t="str">
        <f t="shared" si="428"/>
        <v>Sep-14</v>
      </c>
      <c r="L6904" s="20">
        <f t="shared" si="431"/>
        <v>6780</v>
      </c>
      <c r="M6904" s="21">
        <f t="shared" si="429"/>
        <v>0.11902212389380543</v>
      </c>
    </row>
    <row r="6905" spans="1:13" x14ac:dyDescent="0.3">
      <c r="A6905" s="107">
        <v>41886</v>
      </c>
      <c r="B6905" s="108" t="s">
        <v>37</v>
      </c>
      <c r="C6905" s="101">
        <v>0.72222222222222221</v>
      </c>
      <c r="D6905" s="94" t="s">
        <v>31</v>
      </c>
      <c r="E6905" s="108" t="s">
        <v>2317</v>
      </c>
      <c r="F6905" s="110">
        <v>2.75</v>
      </c>
      <c r="G6905" s="85">
        <v>1</v>
      </c>
      <c r="H6905" s="90" t="s">
        <v>33</v>
      </c>
      <c r="I6905" s="28">
        <v>-1</v>
      </c>
      <c r="J6905" s="18">
        <f t="shared" si="430"/>
        <v>805.97000000000082</v>
      </c>
      <c r="K6905" s="19" t="str">
        <f t="shared" si="428"/>
        <v>Sep-14</v>
      </c>
      <c r="L6905" s="20">
        <f t="shared" si="431"/>
        <v>6781</v>
      </c>
      <c r="M6905" s="21">
        <f t="shared" si="429"/>
        <v>0.11885710072260741</v>
      </c>
    </row>
    <row r="6906" spans="1:13" x14ac:dyDescent="0.3">
      <c r="A6906" s="119">
        <v>41886</v>
      </c>
      <c r="B6906" s="120" t="s">
        <v>37</v>
      </c>
      <c r="C6906" s="121">
        <v>14.4</v>
      </c>
      <c r="D6906" s="94" t="s">
        <v>31</v>
      </c>
      <c r="E6906" s="120" t="s">
        <v>9055</v>
      </c>
      <c r="F6906" s="123">
        <v>6</v>
      </c>
      <c r="G6906" s="89">
        <v>1</v>
      </c>
      <c r="H6906" s="30">
        <v>5</v>
      </c>
      <c r="I6906" s="38">
        <v>-1</v>
      </c>
      <c r="J6906" s="18">
        <f t="shared" si="430"/>
        <v>804.97000000000082</v>
      </c>
      <c r="K6906" s="19" t="str">
        <f t="shared" si="428"/>
        <v>Sep-14</v>
      </c>
      <c r="L6906" s="20">
        <f t="shared" si="431"/>
        <v>6782</v>
      </c>
      <c r="M6906" s="21">
        <f t="shared" si="429"/>
        <v>0.11869212621645545</v>
      </c>
    </row>
    <row r="6907" spans="1:13" x14ac:dyDescent="0.3">
      <c r="A6907" s="119">
        <v>41886</v>
      </c>
      <c r="B6907" s="120" t="s">
        <v>37</v>
      </c>
      <c r="C6907" s="121">
        <v>14.4</v>
      </c>
      <c r="D6907" s="94" t="s">
        <v>31</v>
      </c>
      <c r="E6907" s="120" t="s">
        <v>9212</v>
      </c>
      <c r="F6907" s="123">
        <v>5</v>
      </c>
      <c r="G6907" s="89">
        <v>1</v>
      </c>
      <c r="H6907" s="30">
        <v>8</v>
      </c>
      <c r="I6907" s="38">
        <v>-1</v>
      </c>
      <c r="J6907" s="18">
        <f t="shared" si="430"/>
        <v>803.97000000000082</v>
      </c>
      <c r="K6907" s="19" t="str">
        <f t="shared" si="428"/>
        <v>Sep-14</v>
      </c>
      <c r="L6907" s="20">
        <f t="shared" si="431"/>
        <v>6783</v>
      </c>
      <c r="M6907" s="21">
        <f t="shared" si="429"/>
        <v>0.11852720035382586</v>
      </c>
    </row>
    <row r="6908" spans="1:13" x14ac:dyDescent="0.3">
      <c r="A6908" s="119">
        <v>41886</v>
      </c>
      <c r="B6908" s="120" t="s">
        <v>35</v>
      </c>
      <c r="C6908" s="121">
        <v>15.35</v>
      </c>
      <c r="D6908" s="94" t="s">
        <v>31</v>
      </c>
      <c r="E6908" s="120" t="s">
        <v>9210</v>
      </c>
      <c r="F6908" s="123">
        <v>5.5</v>
      </c>
      <c r="G6908" s="89">
        <v>1</v>
      </c>
      <c r="H6908" s="30">
        <v>3</v>
      </c>
      <c r="I6908" s="38">
        <v>-1</v>
      </c>
      <c r="J6908" s="18">
        <f t="shared" si="430"/>
        <v>802.97000000000082</v>
      </c>
      <c r="K6908" s="19" t="str">
        <f t="shared" si="428"/>
        <v>Sep-14</v>
      </c>
      <c r="L6908" s="20">
        <f t="shared" si="431"/>
        <v>6784</v>
      </c>
      <c r="M6908" s="21">
        <f t="shared" si="429"/>
        <v>0.11836232311320767</v>
      </c>
    </row>
    <row r="6909" spans="1:13" x14ac:dyDescent="0.3">
      <c r="A6909" s="119">
        <v>41886</v>
      </c>
      <c r="B6909" s="120" t="s">
        <v>82</v>
      </c>
      <c r="C6909" s="121">
        <v>16.3</v>
      </c>
      <c r="D6909" s="94" t="s">
        <v>31</v>
      </c>
      <c r="E6909" s="120" t="s">
        <v>8006</v>
      </c>
      <c r="F6909" s="123">
        <v>6</v>
      </c>
      <c r="G6909" s="89">
        <v>1</v>
      </c>
      <c r="H6909" s="30">
        <v>7</v>
      </c>
      <c r="I6909" s="38">
        <v>-1</v>
      </c>
      <c r="J6909" s="18">
        <f t="shared" si="430"/>
        <v>801.97000000000082</v>
      </c>
      <c r="K6909" s="19" t="str">
        <f t="shared" si="428"/>
        <v>Sep-14</v>
      </c>
      <c r="L6909" s="20">
        <f t="shared" si="431"/>
        <v>6785</v>
      </c>
      <c r="M6909" s="21">
        <f t="shared" si="429"/>
        <v>0.11819749447310256</v>
      </c>
    </row>
    <row r="6910" spans="1:13" x14ac:dyDescent="0.3">
      <c r="A6910" s="119">
        <v>41886</v>
      </c>
      <c r="B6910" s="120" t="s">
        <v>82</v>
      </c>
      <c r="C6910" s="121">
        <v>16.3</v>
      </c>
      <c r="D6910" s="94" t="s">
        <v>31</v>
      </c>
      <c r="E6910" s="120" t="s">
        <v>5706</v>
      </c>
      <c r="F6910" s="123">
        <v>5</v>
      </c>
      <c r="G6910" s="89">
        <v>1</v>
      </c>
      <c r="H6910" s="30">
        <v>2</v>
      </c>
      <c r="I6910" s="38">
        <v>-1</v>
      </c>
      <c r="J6910" s="18">
        <f t="shared" si="430"/>
        <v>800.97000000000082</v>
      </c>
      <c r="K6910" s="19" t="str">
        <f t="shared" si="428"/>
        <v>Sep-14</v>
      </c>
      <c r="L6910" s="20">
        <f t="shared" si="431"/>
        <v>6786</v>
      </c>
      <c r="M6910" s="21">
        <f t="shared" si="429"/>
        <v>0.11803271441202488</v>
      </c>
    </row>
    <row r="6911" spans="1:13" x14ac:dyDescent="0.3">
      <c r="A6911" s="119">
        <v>41886</v>
      </c>
      <c r="B6911" s="120" t="s">
        <v>35</v>
      </c>
      <c r="C6911" s="121">
        <v>17.100000000000001</v>
      </c>
      <c r="D6911" s="94" t="s">
        <v>31</v>
      </c>
      <c r="E6911" s="120" t="s">
        <v>9211</v>
      </c>
      <c r="F6911" s="123">
        <v>4.33</v>
      </c>
      <c r="G6911" s="89">
        <v>1</v>
      </c>
      <c r="H6911" s="30">
        <v>3</v>
      </c>
      <c r="I6911" s="38">
        <v>-1</v>
      </c>
      <c r="J6911" s="18">
        <f t="shared" si="430"/>
        <v>799.97000000000082</v>
      </c>
      <c r="K6911" s="19" t="str">
        <f t="shared" si="428"/>
        <v>Sep-14</v>
      </c>
      <c r="L6911" s="20">
        <f t="shared" si="431"/>
        <v>6787</v>
      </c>
      <c r="M6911" s="21">
        <f t="shared" si="429"/>
        <v>0.11786798290850167</v>
      </c>
    </row>
    <row r="6912" spans="1:13" x14ac:dyDescent="0.3">
      <c r="A6912" s="119">
        <v>41886</v>
      </c>
      <c r="B6912" s="120" t="s">
        <v>37</v>
      </c>
      <c r="C6912" s="121">
        <v>17.5</v>
      </c>
      <c r="D6912" s="94" t="s">
        <v>31</v>
      </c>
      <c r="E6912" s="120" t="s">
        <v>9213</v>
      </c>
      <c r="F6912" s="123">
        <v>5.5</v>
      </c>
      <c r="G6912" s="89">
        <v>1</v>
      </c>
      <c r="H6912" s="30">
        <v>1</v>
      </c>
      <c r="I6912" s="38">
        <v>4.5</v>
      </c>
      <c r="J6912" s="18">
        <f t="shared" si="430"/>
        <v>804.47000000000082</v>
      </c>
      <c r="K6912" s="19" t="str">
        <f t="shared" si="428"/>
        <v>Sep-14</v>
      </c>
      <c r="L6912" s="20">
        <f t="shared" si="431"/>
        <v>6788</v>
      </c>
      <c r="M6912" s="21">
        <f t="shared" si="429"/>
        <v>0.11851355332940496</v>
      </c>
    </row>
    <row r="6913" spans="1:13" x14ac:dyDescent="0.3">
      <c r="A6913" s="124">
        <v>41886</v>
      </c>
      <c r="B6913" s="108" t="s">
        <v>45</v>
      </c>
      <c r="C6913" s="111">
        <v>18.100000000000001</v>
      </c>
      <c r="D6913" s="94" t="s">
        <v>31</v>
      </c>
      <c r="E6913" s="108" t="s">
        <v>9208</v>
      </c>
      <c r="F6913" s="111">
        <v>5</v>
      </c>
      <c r="G6913" s="89">
        <v>1</v>
      </c>
      <c r="H6913" s="37" t="s">
        <v>6518</v>
      </c>
      <c r="I6913" s="34">
        <v>-1</v>
      </c>
      <c r="J6913" s="18">
        <f t="shared" si="430"/>
        <v>803.47000000000082</v>
      </c>
      <c r="K6913" s="19" t="str">
        <f t="shared" si="428"/>
        <v>Sep-14</v>
      </c>
      <c r="L6913" s="20">
        <f t="shared" si="431"/>
        <v>6789</v>
      </c>
      <c r="M6913" s="21">
        <f t="shared" si="429"/>
        <v>0.11834879952864941</v>
      </c>
    </row>
    <row r="6914" spans="1:13" x14ac:dyDescent="0.3">
      <c r="A6914" s="124">
        <v>41886</v>
      </c>
      <c r="B6914" s="108" t="s">
        <v>45</v>
      </c>
      <c r="C6914" s="111">
        <v>20.100000000000001</v>
      </c>
      <c r="D6914" s="94" t="s">
        <v>31</v>
      </c>
      <c r="E6914" s="108" t="s">
        <v>9209</v>
      </c>
      <c r="F6914" s="111">
        <v>4.5</v>
      </c>
      <c r="G6914" s="89">
        <v>1</v>
      </c>
      <c r="H6914" s="37" t="s">
        <v>6512</v>
      </c>
      <c r="I6914" s="34">
        <v>-1</v>
      </c>
      <c r="J6914" s="18">
        <f t="shared" si="430"/>
        <v>802.47000000000082</v>
      </c>
      <c r="K6914" s="19" t="str">
        <f t="shared" ref="K6914:K6977" si="432">TEXT(A6914,"MMM-yy")</f>
        <v>Sep-14</v>
      </c>
      <c r="L6914" s="20">
        <f t="shared" si="431"/>
        <v>6790</v>
      </c>
      <c r="M6914" s="21">
        <f t="shared" ref="M6914:M6977" si="433">J6914/L6914</f>
        <v>0.11818409425625932</v>
      </c>
    </row>
    <row r="6915" spans="1:13" x14ac:dyDescent="0.3">
      <c r="A6915" s="107">
        <v>41887</v>
      </c>
      <c r="B6915" s="108" t="s">
        <v>137</v>
      </c>
      <c r="C6915" s="101">
        <v>0.57638888888888895</v>
      </c>
      <c r="D6915" s="94" t="s">
        <v>31</v>
      </c>
      <c r="E6915" s="108" t="s">
        <v>2318</v>
      </c>
      <c r="F6915" s="110">
        <v>3</v>
      </c>
      <c r="G6915" s="85">
        <v>1</v>
      </c>
      <c r="H6915" s="90" t="s">
        <v>33</v>
      </c>
      <c r="I6915" s="28">
        <v>-1</v>
      </c>
      <c r="J6915" s="18">
        <f t="shared" ref="J6915:J6978" si="434">J6914+I6915</f>
        <v>801.47000000000082</v>
      </c>
      <c r="K6915" s="19" t="str">
        <f t="shared" si="432"/>
        <v>Sep-14</v>
      </c>
      <c r="L6915" s="20">
        <f t="shared" ref="L6915:L6978" si="435">L6914+G6915</f>
        <v>6791</v>
      </c>
      <c r="M6915" s="21">
        <f t="shared" si="433"/>
        <v>0.11801943749079677</v>
      </c>
    </row>
    <row r="6916" spans="1:13" x14ac:dyDescent="0.3">
      <c r="A6916" s="107">
        <v>41887</v>
      </c>
      <c r="B6916" s="108" t="s">
        <v>130</v>
      </c>
      <c r="C6916" s="101">
        <v>0.59027777777777779</v>
      </c>
      <c r="D6916" s="94" t="s">
        <v>31</v>
      </c>
      <c r="E6916" s="108" t="s">
        <v>2319</v>
      </c>
      <c r="F6916" s="110">
        <v>2.75</v>
      </c>
      <c r="G6916" s="85">
        <v>1</v>
      </c>
      <c r="H6916" s="90" t="s">
        <v>42</v>
      </c>
      <c r="I6916" s="28">
        <v>2.25</v>
      </c>
      <c r="J6916" s="18">
        <f t="shared" si="434"/>
        <v>803.72000000000082</v>
      </c>
      <c r="K6916" s="19" t="str">
        <f t="shared" si="432"/>
        <v>Sep-14</v>
      </c>
      <c r="L6916" s="20">
        <f t="shared" si="435"/>
        <v>6792</v>
      </c>
      <c r="M6916" s="21">
        <f t="shared" si="433"/>
        <v>0.11833333333333346</v>
      </c>
    </row>
    <row r="6917" spans="1:13" x14ac:dyDescent="0.3">
      <c r="A6917" s="107">
        <v>41887</v>
      </c>
      <c r="B6917" s="108" t="s">
        <v>130</v>
      </c>
      <c r="C6917" s="101">
        <v>0.65625</v>
      </c>
      <c r="D6917" s="94" t="s">
        <v>31</v>
      </c>
      <c r="E6917" s="108" t="s">
        <v>2320</v>
      </c>
      <c r="F6917" s="110">
        <v>3.75</v>
      </c>
      <c r="G6917" s="85">
        <v>1</v>
      </c>
      <c r="H6917" s="90" t="s">
        <v>33</v>
      </c>
      <c r="I6917" s="28">
        <v>-1</v>
      </c>
      <c r="J6917" s="18">
        <f t="shared" si="434"/>
        <v>802.72000000000082</v>
      </c>
      <c r="K6917" s="19" t="str">
        <f t="shared" si="432"/>
        <v>Sep-14</v>
      </c>
      <c r="L6917" s="20">
        <f t="shared" si="435"/>
        <v>6793</v>
      </c>
      <c r="M6917" s="21">
        <f t="shared" si="433"/>
        <v>0.11816870307669672</v>
      </c>
    </row>
    <row r="6918" spans="1:13" x14ac:dyDescent="0.3">
      <c r="A6918" s="107">
        <v>41887</v>
      </c>
      <c r="B6918" s="108" t="s">
        <v>137</v>
      </c>
      <c r="C6918" s="101">
        <v>0.69097222222222221</v>
      </c>
      <c r="D6918" s="94" t="s">
        <v>31</v>
      </c>
      <c r="E6918" s="108" t="s">
        <v>2321</v>
      </c>
      <c r="F6918" s="110">
        <v>3.75</v>
      </c>
      <c r="G6918" s="85">
        <v>1</v>
      </c>
      <c r="H6918" s="90" t="s">
        <v>42</v>
      </c>
      <c r="I6918" s="28">
        <v>3.5</v>
      </c>
      <c r="J6918" s="18">
        <f t="shared" si="434"/>
        <v>806.22000000000082</v>
      </c>
      <c r="K6918" s="19" t="str">
        <f t="shared" si="432"/>
        <v>Sep-14</v>
      </c>
      <c r="L6918" s="20">
        <f t="shared" si="435"/>
        <v>6794</v>
      </c>
      <c r="M6918" s="21">
        <f t="shared" si="433"/>
        <v>0.11866647041507225</v>
      </c>
    </row>
    <row r="6919" spans="1:13" x14ac:dyDescent="0.3">
      <c r="A6919" s="107">
        <v>41887</v>
      </c>
      <c r="B6919" s="108" t="s">
        <v>97</v>
      </c>
      <c r="C6919" s="101">
        <v>0.71180555555555547</v>
      </c>
      <c r="D6919" s="94" t="s">
        <v>31</v>
      </c>
      <c r="E6919" s="108" t="s">
        <v>2322</v>
      </c>
      <c r="F6919" s="110">
        <v>3.75</v>
      </c>
      <c r="G6919" s="85">
        <v>1</v>
      </c>
      <c r="H6919" s="90" t="s">
        <v>33</v>
      </c>
      <c r="I6919" s="28">
        <v>-1</v>
      </c>
      <c r="J6919" s="18">
        <f t="shared" si="434"/>
        <v>805.22000000000082</v>
      </c>
      <c r="K6919" s="19" t="str">
        <f t="shared" si="432"/>
        <v>Sep-14</v>
      </c>
      <c r="L6919" s="20">
        <f t="shared" si="435"/>
        <v>6795</v>
      </c>
      <c r="M6919" s="21">
        <f t="shared" si="433"/>
        <v>0.11850183958793242</v>
      </c>
    </row>
    <row r="6920" spans="1:13" x14ac:dyDescent="0.3">
      <c r="A6920" s="107">
        <v>41887</v>
      </c>
      <c r="B6920" s="108" t="s">
        <v>130</v>
      </c>
      <c r="C6920" s="101">
        <v>0.72569444444444453</v>
      </c>
      <c r="D6920" s="94" t="s">
        <v>31</v>
      </c>
      <c r="E6920" s="108" t="s">
        <v>2323</v>
      </c>
      <c r="F6920" s="110">
        <v>2.88</v>
      </c>
      <c r="G6920" s="85">
        <v>1</v>
      </c>
      <c r="H6920" s="90" t="s">
        <v>42</v>
      </c>
      <c r="I6920" s="28">
        <v>1.88</v>
      </c>
      <c r="J6920" s="18">
        <f t="shared" si="434"/>
        <v>807.10000000000082</v>
      </c>
      <c r="K6920" s="19" t="str">
        <f t="shared" si="432"/>
        <v>Sep-14</v>
      </c>
      <c r="L6920" s="20">
        <f t="shared" si="435"/>
        <v>6796</v>
      </c>
      <c r="M6920" s="21">
        <f t="shared" si="433"/>
        <v>0.11876103590347276</v>
      </c>
    </row>
    <row r="6921" spans="1:13" x14ac:dyDescent="0.3">
      <c r="A6921" s="107">
        <v>41887</v>
      </c>
      <c r="B6921" s="108" t="s">
        <v>43</v>
      </c>
      <c r="C6921" s="101">
        <v>0.76388888888888884</v>
      </c>
      <c r="D6921" s="94" t="s">
        <v>31</v>
      </c>
      <c r="E6921" s="108" t="s">
        <v>2324</v>
      </c>
      <c r="F6921" s="110">
        <v>3.5</v>
      </c>
      <c r="G6921" s="85">
        <v>1</v>
      </c>
      <c r="H6921" s="90" t="s">
        <v>33</v>
      </c>
      <c r="I6921" s="28">
        <v>-1</v>
      </c>
      <c r="J6921" s="18">
        <f t="shared" si="434"/>
        <v>806.10000000000082</v>
      </c>
      <c r="K6921" s="19" t="str">
        <f t="shared" si="432"/>
        <v>Sep-14</v>
      </c>
      <c r="L6921" s="20">
        <f t="shared" si="435"/>
        <v>6797</v>
      </c>
      <c r="M6921" s="21">
        <f t="shared" si="433"/>
        <v>0.11859643960570852</v>
      </c>
    </row>
    <row r="6922" spans="1:13" x14ac:dyDescent="0.3">
      <c r="A6922" s="107">
        <v>41887</v>
      </c>
      <c r="B6922" s="108" t="s">
        <v>43</v>
      </c>
      <c r="C6922" s="101">
        <v>0.84722222222222221</v>
      </c>
      <c r="D6922" s="94" t="s">
        <v>31</v>
      </c>
      <c r="E6922" s="108" t="s">
        <v>2325</v>
      </c>
      <c r="F6922" s="110">
        <v>3.5</v>
      </c>
      <c r="G6922" s="85">
        <v>1</v>
      </c>
      <c r="H6922" s="90" t="s">
        <v>33</v>
      </c>
      <c r="I6922" s="28">
        <v>-1</v>
      </c>
      <c r="J6922" s="18">
        <f t="shared" si="434"/>
        <v>805.10000000000082</v>
      </c>
      <c r="K6922" s="19" t="str">
        <f t="shared" si="432"/>
        <v>Sep-14</v>
      </c>
      <c r="L6922" s="20">
        <f t="shared" si="435"/>
        <v>6798</v>
      </c>
      <c r="M6922" s="21">
        <f t="shared" si="433"/>
        <v>0.11843189173286273</v>
      </c>
    </row>
    <row r="6923" spans="1:13" x14ac:dyDescent="0.3">
      <c r="A6923" s="119">
        <v>41887</v>
      </c>
      <c r="B6923" s="120" t="s">
        <v>137</v>
      </c>
      <c r="C6923" s="121">
        <v>14.5</v>
      </c>
      <c r="D6923" s="94" t="s">
        <v>31</v>
      </c>
      <c r="E6923" s="120" t="s">
        <v>2580</v>
      </c>
      <c r="F6923" s="123">
        <v>6</v>
      </c>
      <c r="G6923" s="89">
        <v>1</v>
      </c>
      <c r="H6923" s="30">
        <v>1</v>
      </c>
      <c r="I6923" s="38">
        <v>7.5</v>
      </c>
      <c r="J6923" s="18">
        <f t="shared" si="434"/>
        <v>812.60000000000082</v>
      </c>
      <c r="K6923" s="19" t="str">
        <f t="shared" si="432"/>
        <v>Sep-14</v>
      </c>
      <c r="L6923" s="20">
        <f t="shared" si="435"/>
        <v>6799</v>
      </c>
      <c r="M6923" s="21">
        <f t="shared" si="433"/>
        <v>0.11951757611413455</v>
      </c>
    </row>
    <row r="6924" spans="1:13" x14ac:dyDescent="0.3">
      <c r="A6924" s="119">
        <v>41887</v>
      </c>
      <c r="B6924" s="120" t="s">
        <v>137</v>
      </c>
      <c r="C6924" s="121">
        <v>14.5</v>
      </c>
      <c r="D6924" s="94" t="s">
        <v>31</v>
      </c>
      <c r="E6924" s="120" t="s">
        <v>9218</v>
      </c>
      <c r="F6924" s="123">
        <v>6</v>
      </c>
      <c r="G6924" s="89">
        <v>1</v>
      </c>
      <c r="H6924" s="30">
        <v>8</v>
      </c>
      <c r="I6924" s="38">
        <v>-1</v>
      </c>
      <c r="J6924" s="18">
        <f t="shared" si="434"/>
        <v>811.60000000000082</v>
      </c>
      <c r="K6924" s="19" t="str">
        <f t="shared" si="432"/>
        <v>Sep-14</v>
      </c>
      <c r="L6924" s="20">
        <f t="shared" si="435"/>
        <v>6800</v>
      </c>
      <c r="M6924" s="21">
        <f t="shared" si="433"/>
        <v>0.1193529411764707</v>
      </c>
    </row>
    <row r="6925" spans="1:13" x14ac:dyDescent="0.3">
      <c r="A6925" s="119">
        <v>41887</v>
      </c>
      <c r="B6925" s="120" t="s">
        <v>35</v>
      </c>
      <c r="C6925" s="121">
        <v>15</v>
      </c>
      <c r="D6925" s="94" t="s">
        <v>31</v>
      </c>
      <c r="E6925" s="120" t="s">
        <v>7666</v>
      </c>
      <c r="F6925" s="123">
        <v>5</v>
      </c>
      <c r="G6925" s="89">
        <v>1</v>
      </c>
      <c r="H6925" s="30">
        <v>1</v>
      </c>
      <c r="I6925" s="38">
        <v>4</v>
      </c>
      <c r="J6925" s="18">
        <f t="shared" si="434"/>
        <v>815.60000000000082</v>
      </c>
      <c r="K6925" s="19" t="str">
        <f t="shared" si="432"/>
        <v>Sep-14</v>
      </c>
      <c r="L6925" s="20">
        <f t="shared" si="435"/>
        <v>6801</v>
      </c>
      <c r="M6925" s="21">
        <f t="shared" si="433"/>
        <v>0.11992354065578603</v>
      </c>
    </row>
    <row r="6926" spans="1:13" x14ac:dyDescent="0.3">
      <c r="A6926" s="119">
        <v>41887</v>
      </c>
      <c r="B6926" s="120" t="s">
        <v>137</v>
      </c>
      <c r="C6926" s="121">
        <v>16.350000000000001</v>
      </c>
      <c r="D6926" s="94" t="s">
        <v>31</v>
      </c>
      <c r="E6926" s="120" t="s">
        <v>9219</v>
      </c>
      <c r="F6926" s="123">
        <v>6</v>
      </c>
      <c r="G6926" s="89">
        <v>1</v>
      </c>
      <c r="H6926" s="30">
        <v>3</v>
      </c>
      <c r="I6926" s="38">
        <v>-1</v>
      </c>
      <c r="J6926" s="18">
        <f t="shared" si="434"/>
        <v>814.60000000000082</v>
      </c>
      <c r="K6926" s="19" t="str">
        <f t="shared" si="432"/>
        <v>Sep-14</v>
      </c>
      <c r="L6926" s="20">
        <f t="shared" si="435"/>
        <v>6802</v>
      </c>
      <c r="M6926" s="21">
        <f t="shared" si="433"/>
        <v>0.11975889444281106</v>
      </c>
    </row>
    <row r="6927" spans="1:13" x14ac:dyDescent="0.3">
      <c r="A6927" s="124">
        <v>41887</v>
      </c>
      <c r="B6927" s="108" t="s">
        <v>43</v>
      </c>
      <c r="C6927" s="111">
        <v>17.5</v>
      </c>
      <c r="D6927" s="94" t="s">
        <v>31</v>
      </c>
      <c r="E6927" s="108" t="s">
        <v>9215</v>
      </c>
      <c r="F6927" s="111">
        <v>5</v>
      </c>
      <c r="G6927" s="89">
        <v>1</v>
      </c>
      <c r="H6927" s="37" t="s">
        <v>6526</v>
      </c>
      <c r="I6927" s="34">
        <v>4</v>
      </c>
      <c r="J6927" s="18">
        <f t="shared" si="434"/>
        <v>818.60000000000082</v>
      </c>
      <c r="K6927" s="19" t="str">
        <f t="shared" si="432"/>
        <v>Sep-14</v>
      </c>
      <c r="L6927" s="20">
        <f t="shared" si="435"/>
        <v>6803</v>
      </c>
      <c r="M6927" s="21">
        <f t="shared" si="433"/>
        <v>0.12032926650007361</v>
      </c>
    </row>
    <row r="6928" spans="1:13" x14ac:dyDescent="0.3">
      <c r="A6928" s="124">
        <v>41887</v>
      </c>
      <c r="B6928" s="108" t="s">
        <v>97</v>
      </c>
      <c r="C6928" s="111">
        <v>19.100000000000001</v>
      </c>
      <c r="D6928" s="94" t="s">
        <v>31</v>
      </c>
      <c r="E6928" s="108" t="s">
        <v>9214</v>
      </c>
      <c r="F6928" s="111">
        <v>4.5</v>
      </c>
      <c r="G6928" s="89">
        <v>1</v>
      </c>
      <c r="H6928" s="37" t="s">
        <v>6518</v>
      </c>
      <c r="I6928" s="34">
        <v>-1</v>
      </c>
      <c r="J6928" s="18">
        <f t="shared" si="434"/>
        <v>817.60000000000082</v>
      </c>
      <c r="K6928" s="19" t="str">
        <f t="shared" si="432"/>
        <v>Sep-14</v>
      </c>
      <c r="L6928" s="20">
        <f t="shared" si="435"/>
        <v>6804</v>
      </c>
      <c r="M6928" s="21">
        <f t="shared" si="433"/>
        <v>0.12016460905349806</v>
      </c>
    </row>
    <row r="6929" spans="1:13" x14ac:dyDescent="0.3">
      <c r="A6929" s="124">
        <v>41887</v>
      </c>
      <c r="B6929" s="108" t="s">
        <v>43</v>
      </c>
      <c r="C6929" s="111">
        <v>20.5</v>
      </c>
      <c r="D6929" s="94" t="s">
        <v>31</v>
      </c>
      <c r="E6929" s="108" t="s">
        <v>9216</v>
      </c>
      <c r="F6929" s="111">
        <v>4.33</v>
      </c>
      <c r="G6929" s="89">
        <v>1</v>
      </c>
      <c r="H6929" s="37" t="s">
        <v>6526</v>
      </c>
      <c r="I6929" s="34">
        <v>3.33</v>
      </c>
      <c r="J6929" s="18">
        <f t="shared" si="434"/>
        <v>820.93000000000086</v>
      </c>
      <c r="K6929" s="19" t="str">
        <f t="shared" si="432"/>
        <v>Sep-14</v>
      </c>
      <c r="L6929" s="20">
        <f t="shared" si="435"/>
        <v>6805</v>
      </c>
      <c r="M6929" s="21">
        <f t="shared" si="433"/>
        <v>0.12063629684055854</v>
      </c>
    </row>
    <row r="6930" spans="1:13" x14ac:dyDescent="0.3">
      <c r="A6930" s="124">
        <v>41887</v>
      </c>
      <c r="B6930" s="108" t="s">
        <v>43</v>
      </c>
      <c r="C6930" s="111">
        <v>20.5</v>
      </c>
      <c r="D6930" s="94" t="s">
        <v>31</v>
      </c>
      <c r="E6930" s="108" t="s">
        <v>9217</v>
      </c>
      <c r="F6930" s="111">
        <v>5.5</v>
      </c>
      <c r="G6930" s="89">
        <v>1</v>
      </c>
      <c r="H6930" s="37" t="s">
        <v>6518</v>
      </c>
      <c r="I6930" s="34">
        <v>-1</v>
      </c>
      <c r="J6930" s="18">
        <f t="shared" si="434"/>
        <v>819.93000000000086</v>
      </c>
      <c r="K6930" s="19" t="str">
        <f t="shared" si="432"/>
        <v>Sep-14</v>
      </c>
      <c r="L6930" s="20">
        <f t="shared" si="435"/>
        <v>6806</v>
      </c>
      <c r="M6930" s="21">
        <f t="shared" si="433"/>
        <v>0.12047164266823404</v>
      </c>
    </row>
    <row r="6931" spans="1:13" x14ac:dyDescent="0.3">
      <c r="A6931" s="124">
        <v>41887</v>
      </c>
      <c r="B6931" s="108" t="s">
        <v>43</v>
      </c>
      <c r="C6931" s="111">
        <v>21.2</v>
      </c>
      <c r="D6931" s="94" t="s">
        <v>31</v>
      </c>
      <c r="E6931" s="108" t="s">
        <v>8049</v>
      </c>
      <c r="F6931" s="111">
        <v>5.5</v>
      </c>
      <c r="G6931" s="89">
        <v>1</v>
      </c>
      <c r="H6931" s="37" t="s">
        <v>6518</v>
      </c>
      <c r="I6931" s="34">
        <v>-1</v>
      </c>
      <c r="J6931" s="18">
        <f t="shared" si="434"/>
        <v>818.93000000000086</v>
      </c>
      <c r="K6931" s="19" t="str">
        <f t="shared" si="432"/>
        <v>Sep-14</v>
      </c>
      <c r="L6931" s="20">
        <f t="shared" si="435"/>
        <v>6807</v>
      </c>
      <c r="M6931" s="21">
        <f t="shared" si="433"/>
        <v>0.12030703687380651</v>
      </c>
    </row>
    <row r="6932" spans="1:13" x14ac:dyDescent="0.3">
      <c r="A6932" s="107">
        <v>41888</v>
      </c>
      <c r="B6932" s="108" t="s">
        <v>146</v>
      </c>
      <c r="C6932" s="101">
        <v>0.59027777777777779</v>
      </c>
      <c r="D6932" s="94" t="s">
        <v>31</v>
      </c>
      <c r="E6932" s="108" t="s">
        <v>2326</v>
      </c>
      <c r="F6932" s="110">
        <v>3.5</v>
      </c>
      <c r="G6932" s="85">
        <v>1</v>
      </c>
      <c r="H6932" s="90" t="s">
        <v>33</v>
      </c>
      <c r="I6932" s="28">
        <v>-1</v>
      </c>
      <c r="J6932" s="18">
        <f t="shared" si="434"/>
        <v>817.93000000000086</v>
      </c>
      <c r="K6932" s="19" t="str">
        <f t="shared" si="432"/>
        <v>Sep-14</v>
      </c>
      <c r="L6932" s="20">
        <f t="shared" si="435"/>
        <v>6808</v>
      </c>
      <c r="M6932" s="21">
        <f t="shared" si="433"/>
        <v>0.12014247943595782</v>
      </c>
    </row>
    <row r="6933" spans="1:13" x14ac:dyDescent="0.3">
      <c r="A6933" s="107">
        <v>41888</v>
      </c>
      <c r="B6933" s="108" t="s">
        <v>35</v>
      </c>
      <c r="C6933" s="101">
        <v>0.68402777777777779</v>
      </c>
      <c r="D6933" s="94" t="s">
        <v>31</v>
      </c>
      <c r="E6933" s="108" t="s">
        <v>2327</v>
      </c>
      <c r="F6933" s="110">
        <v>3.25</v>
      </c>
      <c r="G6933" s="85">
        <v>1</v>
      </c>
      <c r="H6933" s="90" t="s">
        <v>33</v>
      </c>
      <c r="I6933" s="28">
        <v>-1</v>
      </c>
      <c r="J6933" s="18">
        <f t="shared" si="434"/>
        <v>816.93000000000086</v>
      </c>
      <c r="K6933" s="19" t="str">
        <f t="shared" si="432"/>
        <v>Sep-14</v>
      </c>
      <c r="L6933" s="20">
        <f t="shared" si="435"/>
        <v>6809</v>
      </c>
      <c r="M6933" s="21">
        <f t="shared" si="433"/>
        <v>0.11997797033338241</v>
      </c>
    </row>
    <row r="6934" spans="1:13" x14ac:dyDescent="0.3">
      <c r="A6934" s="107">
        <v>41888</v>
      </c>
      <c r="B6934" s="108" t="s">
        <v>45</v>
      </c>
      <c r="C6934" s="101">
        <v>0.82638888888888884</v>
      </c>
      <c r="D6934" s="94" t="s">
        <v>31</v>
      </c>
      <c r="E6934" s="108" t="s">
        <v>2328</v>
      </c>
      <c r="F6934" s="110">
        <v>3.75</v>
      </c>
      <c r="G6934" s="85">
        <v>1</v>
      </c>
      <c r="H6934" s="90" t="s">
        <v>33</v>
      </c>
      <c r="I6934" s="28">
        <v>-1</v>
      </c>
      <c r="J6934" s="18">
        <f t="shared" si="434"/>
        <v>815.93000000000086</v>
      </c>
      <c r="K6934" s="19" t="str">
        <f t="shared" si="432"/>
        <v>Sep-14</v>
      </c>
      <c r="L6934" s="20">
        <f t="shared" si="435"/>
        <v>6810</v>
      </c>
      <c r="M6934" s="21">
        <f t="shared" si="433"/>
        <v>0.1198135095447872</v>
      </c>
    </row>
    <row r="6935" spans="1:13" x14ac:dyDescent="0.3">
      <c r="A6935" s="107">
        <v>41888</v>
      </c>
      <c r="B6935" s="108" t="s">
        <v>45</v>
      </c>
      <c r="C6935" s="101">
        <v>0.88888888888888884</v>
      </c>
      <c r="D6935" s="94" t="s">
        <v>31</v>
      </c>
      <c r="E6935" s="108" t="s">
        <v>2329</v>
      </c>
      <c r="F6935" s="110">
        <v>4</v>
      </c>
      <c r="G6935" s="85">
        <v>1</v>
      </c>
      <c r="H6935" s="90" t="s">
        <v>33</v>
      </c>
      <c r="I6935" s="28">
        <v>-1</v>
      </c>
      <c r="J6935" s="18">
        <f t="shared" si="434"/>
        <v>814.93000000000086</v>
      </c>
      <c r="K6935" s="19" t="str">
        <f t="shared" si="432"/>
        <v>Sep-14</v>
      </c>
      <c r="L6935" s="20">
        <f t="shared" si="435"/>
        <v>6811</v>
      </c>
      <c r="M6935" s="21">
        <f t="shared" si="433"/>
        <v>0.11964909704889162</v>
      </c>
    </row>
    <row r="6936" spans="1:13" x14ac:dyDescent="0.3">
      <c r="A6936" s="119">
        <v>41888</v>
      </c>
      <c r="B6936" s="120" t="s">
        <v>149</v>
      </c>
      <c r="C6936" s="121">
        <v>16.2</v>
      </c>
      <c r="D6936" s="94" t="s">
        <v>31</v>
      </c>
      <c r="E6936" s="120" t="s">
        <v>9128</v>
      </c>
      <c r="F6936" s="123">
        <v>6</v>
      </c>
      <c r="G6936" s="89">
        <v>1</v>
      </c>
      <c r="H6936" s="30">
        <v>5</v>
      </c>
      <c r="I6936" s="38">
        <v>-1</v>
      </c>
      <c r="J6936" s="18">
        <f t="shared" si="434"/>
        <v>813.93000000000086</v>
      </c>
      <c r="K6936" s="19" t="str">
        <f t="shared" si="432"/>
        <v>Sep-14</v>
      </c>
      <c r="L6936" s="20">
        <f t="shared" si="435"/>
        <v>6812</v>
      </c>
      <c r="M6936" s="21">
        <f t="shared" si="433"/>
        <v>0.11948473282442761</v>
      </c>
    </row>
    <row r="6937" spans="1:13" x14ac:dyDescent="0.3">
      <c r="A6937" s="119">
        <v>41888</v>
      </c>
      <c r="B6937" s="120" t="s">
        <v>149</v>
      </c>
      <c r="C6937" s="121">
        <v>16.2</v>
      </c>
      <c r="D6937" s="94" t="s">
        <v>31</v>
      </c>
      <c r="E6937" s="120" t="s">
        <v>7666</v>
      </c>
      <c r="F6937" s="123">
        <v>5</v>
      </c>
      <c r="G6937" s="89">
        <v>1</v>
      </c>
      <c r="H6937" s="30">
        <v>1</v>
      </c>
      <c r="I6937" s="38">
        <v>4</v>
      </c>
      <c r="J6937" s="18">
        <f t="shared" si="434"/>
        <v>817.93000000000086</v>
      </c>
      <c r="K6937" s="19" t="str">
        <f t="shared" si="432"/>
        <v>Sep-14</v>
      </c>
      <c r="L6937" s="20">
        <f t="shared" si="435"/>
        <v>6813</v>
      </c>
      <c r="M6937" s="21">
        <f t="shared" si="433"/>
        <v>0.12005430794070172</v>
      </c>
    </row>
    <row r="6938" spans="1:13" x14ac:dyDescent="0.3">
      <c r="A6938" s="119">
        <v>41888</v>
      </c>
      <c r="B6938" s="120" t="s">
        <v>146</v>
      </c>
      <c r="C6938" s="121">
        <v>16.3</v>
      </c>
      <c r="D6938" s="94" t="s">
        <v>31</v>
      </c>
      <c r="E6938" s="120" t="s">
        <v>9222</v>
      </c>
      <c r="F6938" s="123">
        <v>5.5</v>
      </c>
      <c r="G6938" s="89">
        <v>1</v>
      </c>
      <c r="H6938" s="30">
        <v>4</v>
      </c>
      <c r="I6938" s="38">
        <v>-1</v>
      </c>
      <c r="J6938" s="18">
        <f t="shared" si="434"/>
        <v>816.93000000000086</v>
      </c>
      <c r="K6938" s="19" t="str">
        <f t="shared" si="432"/>
        <v>Sep-14</v>
      </c>
      <c r="L6938" s="20">
        <f t="shared" si="435"/>
        <v>6814</v>
      </c>
      <c r="M6938" s="21">
        <f t="shared" si="433"/>
        <v>0.1198899324919285</v>
      </c>
    </row>
    <row r="6939" spans="1:13" x14ac:dyDescent="0.3">
      <c r="A6939" s="119">
        <v>41888</v>
      </c>
      <c r="B6939" s="120" t="s">
        <v>43</v>
      </c>
      <c r="C6939" s="121">
        <v>16.45</v>
      </c>
      <c r="D6939" s="94" t="s">
        <v>31</v>
      </c>
      <c r="E6939" s="120" t="s">
        <v>9220</v>
      </c>
      <c r="F6939" s="123">
        <v>5.5</v>
      </c>
      <c r="G6939" s="89">
        <v>1</v>
      </c>
      <c r="H6939" s="30">
        <v>2</v>
      </c>
      <c r="I6939" s="38">
        <v>-1</v>
      </c>
      <c r="J6939" s="18">
        <f t="shared" si="434"/>
        <v>815.93000000000086</v>
      </c>
      <c r="K6939" s="19" t="str">
        <f t="shared" si="432"/>
        <v>Sep-14</v>
      </c>
      <c r="L6939" s="20">
        <f t="shared" si="435"/>
        <v>6815</v>
      </c>
      <c r="M6939" s="21">
        <f t="shared" si="433"/>
        <v>0.11972560528246527</v>
      </c>
    </row>
    <row r="6940" spans="1:13" x14ac:dyDescent="0.3">
      <c r="A6940" s="119">
        <v>41888</v>
      </c>
      <c r="B6940" s="120" t="s">
        <v>43</v>
      </c>
      <c r="C6940" s="121">
        <v>17.2</v>
      </c>
      <c r="D6940" s="94" t="s">
        <v>31</v>
      </c>
      <c r="E6940" s="120" t="s">
        <v>7835</v>
      </c>
      <c r="F6940" s="123">
        <v>4.5</v>
      </c>
      <c r="G6940" s="89">
        <v>1</v>
      </c>
      <c r="H6940" s="30">
        <v>3</v>
      </c>
      <c r="I6940" s="38">
        <v>-1</v>
      </c>
      <c r="J6940" s="18">
        <f t="shared" si="434"/>
        <v>814.93000000000086</v>
      </c>
      <c r="K6940" s="19" t="str">
        <f t="shared" si="432"/>
        <v>Sep-14</v>
      </c>
      <c r="L6940" s="20">
        <f t="shared" si="435"/>
        <v>6816</v>
      </c>
      <c r="M6940" s="21">
        <f t="shared" si="433"/>
        <v>0.11956132629107993</v>
      </c>
    </row>
    <row r="6941" spans="1:13" x14ac:dyDescent="0.3">
      <c r="A6941" s="124">
        <v>41888</v>
      </c>
      <c r="B6941" s="108" t="s">
        <v>45</v>
      </c>
      <c r="C6941" s="111">
        <v>17.45</v>
      </c>
      <c r="D6941" s="94" t="s">
        <v>31</v>
      </c>
      <c r="E6941" s="108" t="s">
        <v>8548</v>
      </c>
      <c r="F6941" s="111">
        <v>5</v>
      </c>
      <c r="G6941" s="89">
        <v>1</v>
      </c>
      <c r="H6941" s="37" t="s">
        <v>6512</v>
      </c>
      <c r="I6941" s="34">
        <v>-1</v>
      </c>
      <c r="J6941" s="18">
        <f t="shared" si="434"/>
        <v>813.93000000000086</v>
      </c>
      <c r="K6941" s="19" t="str">
        <f t="shared" si="432"/>
        <v>Sep-14</v>
      </c>
      <c r="L6941" s="20">
        <f t="shared" si="435"/>
        <v>6817</v>
      </c>
      <c r="M6941" s="21">
        <f t="shared" si="433"/>
        <v>0.11939709549655286</v>
      </c>
    </row>
    <row r="6942" spans="1:13" x14ac:dyDescent="0.3">
      <c r="A6942" s="119">
        <v>41888</v>
      </c>
      <c r="B6942" s="120" t="s">
        <v>43</v>
      </c>
      <c r="C6942" s="121">
        <v>17.55</v>
      </c>
      <c r="D6942" s="94" t="s">
        <v>31</v>
      </c>
      <c r="E6942" s="120" t="s">
        <v>9221</v>
      </c>
      <c r="F6942" s="123">
        <v>5</v>
      </c>
      <c r="G6942" s="89">
        <v>1</v>
      </c>
      <c r="H6942" s="30">
        <v>9</v>
      </c>
      <c r="I6942" s="38">
        <v>-1</v>
      </c>
      <c r="J6942" s="18">
        <f t="shared" si="434"/>
        <v>812.93000000000086</v>
      </c>
      <c r="K6942" s="19" t="str">
        <f t="shared" si="432"/>
        <v>Sep-14</v>
      </c>
      <c r="L6942" s="20">
        <f t="shared" si="435"/>
        <v>6818</v>
      </c>
      <c r="M6942" s="21">
        <f t="shared" si="433"/>
        <v>0.11923291287767686</v>
      </c>
    </row>
    <row r="6943" spans="1:13" x14ac:dyDescent="0.3">
      <c r="A6943" s="107">
        <v>41890</v>
      </c>
      <c r="B6943" s="108" t="s">
        <v>38</v>
      </c>
      <c r="C6943" s="101">
        <v>0.66666666666666663</v>
      </c>
      <c r="D6943" s="94" t="s">
        <v>31</v>
      </c>
      <c r="E6943" s="108" t="s">
        <v>2330</v>
      </c>
      <c r="F6943" s="110">
        <v>3.5</v>
      </c>
      <c r="G6943" s="85">
        <v>1</v>
      </c>
      <c r="H6943" s="90" t="s">
        <v>33</v>
      </c>
      <c r="I6943" s="28">
        <v>-1</v>
      </c>
      <c r="J6943" s="18">
        <f t="shared" si="434"/>
        <v>811.93000000000086</v>
      </c>
      <c r="K6943" s="19" t="str">
        <f t="shared" si="432"/>
        <v>Sep-14</v>
      </c>
      <c r="L6943" s="20">
        <f t="shared" si="435"/>
        <v>6819</v>
      </c>
      <c r="M6943" s="21">
        <f t="shared" si="433"/>
        <v>0.11906877841325721</v>
      </c>
    </row>
    <row r="6944" spans="1:13" x14ac:dyDescent="0.3">
      <c r="A6944" s="107">
        <v>41890</v>
      </c>
      <c r="B6944" s="108" t="s">
        <v>38</v>
      </c>
      <c r="C6944" s="101">
        <v>0.70833333333333337</v>
      </c>
      <c r="D6944" s="94" t="s">
        <v>31</v>
      </c>
      <c r="E6944" s="108" t="s">
        <v>2331</v>
      </c>
      <c r="F6944" s="110">
        <v>3.75</v>
      </c>
      <c r="G6944" s="85">
        <v>1</v>
      </c>
      <c r="H6944" s="90" t="s">
        <v>33</v>
      </c>
      <c r="I6944" s="28">
        <v>-1</v>
      </c>
      <c r="J6944" s="18">
        <f t="shared" si="434"/>
        <v>810.93000000000086</v>
      </c>
      <c r="K6944" s="19" t="str">
        <f t="shared" si="432"/>
        <v>Sep-14</v>
      </c>
      <c r="L6944" s="20">
        <f t="shared" si="435"/>
        <v>6820</v>
      </c>
      <c r="M6944" s="21">
        <f t="shared" si="433"/>
        <v>0.11890469208211156</v>
      </c>
    </row>
    <row r="6945" spans="1:13" x14ac:dyDescent="0.3">
      <c r="A6945" s="119">
        <v>41890</v>
      </c>
      <c r="B6945" s="120" t="s">
        <v>153</v>
      </c>
      <c r="C6945" s="121">
        <v>14.4</v>
      </c>
      <c r="D6945" s="94" t="s">
        <v>31</v>
      </c>
      <c r="E6945" s="120" t="s">
        <v>7355</v>
      </c>
      <c r="F6945" s="123">
        <v>5</v>
      </c>
      <c r="G6945" s="89">
        <v>1</v>
      </c>
      <c r="H6945" s="30">
        <v>3</v>
      </c>
      <c r="I6945" s="38">
        <v>-1</v>
      </c>
      <c r="J6945" s="18">
        <f t="shared" si="434"/>
        <v>809.93000000000086</v>
      </c>
      <c r="K6945" s="19" t="str">
        <f t="shared" si="432"/>
        <v>Sep-14</v>
      </c>
      <c r="L6945" s="20">
        <f t="shared" si="435"/>
        <v>6821</v>
      </c>
      <c r="M6945" s="21">
        <f t="shared" si="433"/>
        <v>0.11874065386307006</v>
      </c>
    </row>
    <row r="6946" spans="1:13" x14ac:dyDescent="0.3">
      <c r="A6946" s="119">
        <v>41890</v>
      </c>
      <c r="B6946" s="120" t="s">
        <v>153</v>
      </c>
      <c r="C6946" s="121">
        <v>16.399999999999999</v>
      </c>
      <c r="D6946" s="94" t="s">
        <v>31</v>
      </c>
      <c r="E6946" s="120" t="s">
        <v>9223</v>
      </c>
      <c r="F6946" s="123">
        <v>6</v>
      </c>
      <c r="G6946" s="89">
        <v>1</v>
      </c>
      <c r="H6946" s="30">
        <v>3</v>
      </c>
      <c r="I6946" s="38">
        <v>-1</v>
      </c>
      <c r="J6946" s="18">
        <f t="shared" si="434"/>
        <v>808.93000000000086</v>
      </c>
      <c r="K6946" s="19" t="str">
        <f t="shared" si="432"/>
        <v>Sep-14</v>
      </c>
      <c r="L6946" s="20">
        <f t="shared" si="435"/>
        <v>6822</v>
      </c>
      <c r="M6946" s="21">
        <f t="shared" si="433"/>
        <v>0.1185766637349752</v>
      </c>
    </row>
    <row r="6947" spans="1:13" x14ac:dyDescent="0.3">
      <c r="A6947" s="119">
        <v>41890</v>
      </c>
      <c r="B6947" s="120" t="s">
        <v>153</v>
      </c>
      <c r="C6947" s="121">
        <v>16.399999999999999</v>
      </c>
      <c r="D6947" s="94" t="s">
        <v>31</v>
      </c>
      <c r="E6947" s="120" t="s">
        <v>7259</v>
      </c>
      <c r="F6947" s="123">
        <v>5.5</v>
      </c>
      <c r="G6947" s="89">
        <v>1</v>
      </c>
      <c r="H6947" s="30">
        <v>2</v>
      </c>
      <c r="I6947" s="38">
        <v>-1</v>
      </c>
      <c r="J6947" s="18">
        <f t="shared" si="434"/>
        <v>807.93000000000086</v>
      </c>
      <c r="K6947" s="19" t="str">
        <f t="shared" si="432"/>
        <v>Sep-14</v>
      </c>
      <c r="L6947" s="20">
        <f t="shared" si="435"/>
        <v>6823</v>
      </c>
      <c r="M6947" s="21">
        <f t="shared" si="433"/>
        <v>0.11841272167668193</v>
      </c>
    </row>
    <row r="6948" spans="1:13" x14ac:dyDescent="0.3">
      <c r="A6948" s="119">
        <v>41890</v>
      </c>
      <c r="B6948" s="120" t="s">
        <v>39</v>
      </c>
      <c r="C6948" s="121">
        <v>17.2</v>
      </c>
      <c r="D6948" s="94" t="s">
        <v>31</v>
      </c>
      <c r="E6948" s="120" t="s">
        <v>9224</v>
      </c>
      <c r="F6948" s="123">
        <v>5</v>
      </c>
      <c r="G6948" s="89">
        <v>1</v>
      </c>
      <c r="H6948" s="30">
        <v>4</v>
      </c>
      <c r="I6948" s="38">
        <v>-1</v>
      </c>
      <c r="J6948" s="18">
        <f t="shared" si="434"/>
        <v>806.93000000000086</v>
      </c>
      <c r="K6948" s="19" t="str">
        <f t="shared" si="432"/>
        <v>Sep-14</v>
      </c>
      <c r="L6948" s="20">
        <f t="shared" si="435"/>
        <v>6824</v>
      </c>
      <c r="M6948" s="21">
        <f t="shared" si="433"/>
        <v>0.11824882766705758</v>
      </c>
    </row>
    <row r="6949" spans="1:13" x14ac:dyDescent="0.3">
      <c r="A6949" s="107">
        <v>41891</v>
      </c>
      <c r="B6949" s="108" t="s">
        <v>41</v>
      </c>
      <c r="C6949" s="101">
        <v>0.69444444444444453</v>
      </c>
      <c r="D6949" s="94" t="s">
        <v>31</v>
      </c>
      <c r="E6949" s="108" t="s">
        <v>2139</v>
      </c>
      <c r="F6949" s="110">
        <v>3.75</v>
      </c>
      <c r="G6949" s="85">
        <v>1</v>
      </c>
      <c r="H6949" s="90" t="s">
        <v>33</v>
      </c>
      <c r="I6949" s="28">
        <v>-1</v>
      </c>
      <c r="J6949" s="18">
        <f t="shared" si="434"/>
        <v>805.93000000000086</v>
      </c>
      <c r="K6949" s="19" t="str">
        <f t="shared" si="432"/>
        <v>Sep-14</v>
      </c>
      <c r="L6949" s="20">
        <f t="shared" si="435"/>
        <v>6825</v>
      </c>
      <c r="M6949" s="21">
        <f t="shared" si="433"/>
        <v>0.11808498168498181</v>
      </c>
    </row>
    <row r="6950" spans="1:13" x14ac:dyDescent="0.3">
      <c r="A6950" s="107">
        <v>41891</v>
      </c>
      <c r="B6950" s="108" t="s">
        <v>39</v>
      </c>
      <c r="C6950" s="101">
        <v>0.70486111111111116</v>
      </c>
      <c r="D6950" s="94" t="s">
        <v>31</v>
      </c>
      <c r="E6950" s="108" t="s">
        <v>2332</v>
      </c>
      <c r="F6950" s="110">
        <v>4</v>
      </c>
      <c r="G6950" s="85">
        <v>1</v>
      </c>
      <c r="H6950" s="90" t="s">
        <v>33</v>
      </c>
      <c r="I6950" s="28">
        <v>-1</v>
      </c>
      <c r="J6950" s="18">
        <f t="shared" si="434"/>
        <v>804.93000000000086</v>
      </c>
      <c r="K6950" s="19" t="str">
        <f t="shared" si="432"/>
        <v>Sep-14</v>
      </c>
      <c r="L6950" s="20">
        <f t="shared" si="435"/>
        <v>6826</v>
      </c>
      <c r="M6950" s="21">
        <f t="shared" si="433"/>
        <v>0.11792118370934675</v>
      </c>
    </row>
    <row r="6951" spans="1:13" x14ac:dyDescent="0.3">
      <c r="A6951" s="119">
        <v>41891</v>
      </c>
      <c r="B6951" s="120" t="s">
        <v>71</v>
      </c>
      <c r="C6951" s="121">
        <v>15</v>
      </c>
      <c r="D6951" s="94" t="s">
        <v>31</v>
      </c>
      <c r="E6951" s="120" t="s">
        <v>9228</v>
      </c>
      <c r="F6951" s="123">
        <v>6</v>
      </c>
      <c r="G6951" s="89">
        <v>1</v>
      </c>
      <c r="H6951" s="30">
        <v>6</v>
      </c>
      <c r="I6951" s="38">
        <v>-1</v>
      </c>
      <c r="J6951" s="18">
        <f t="shared" si="434"/>
        <v>803.93000000000086</v>
      </c>
      <c r="K6951" s="19" t="str">
        <f t="shared" si="432"/>
        <v>Sep-14</v>
      </c>
      <c r="L6951" s="20">
        <f t="shared" si="435"/>
        <v>6827</v>
      </c>
      <c r="M6951" s="21">
        <f t="shared" si="433"/>
        <v>0.11775743371905681</v>
      </c>
    </row>
    <row r="6952" spans="1:13" x14ac:dyDescent="0.3">
      <c r="A6952" s="119">
        <v>41891</v>
      </c>
      <c r="B6952" s="120" t="s">
        <v>41</v>
      </c>
      <c r="C6952" s="121">
        <v>15.1</v>
      </c>
      <c r="D6952" s="94" t="s">
        <v>31</v>
      </c>
      <c r="E6952" s="120" t="s">
        <v>9226</v>
      </c>
      <c r="F6952" s="123">
        <v>5</v>
      </c>
      <c r="G6952" s="89">
        <v>1</v>
      </c>
      <c r="H6952" s="30">
        <v>3</v>
      </c>
      <c r="I6952" s="38">
        <v>-1</v>
      </c>
      <c r="J6952" s="18">
        <f t="shared" si="434"/>
        <v>802.93000000000086</v>
      </c>
      <c r="K6952" s="19" t="str">
        <f t="shared" si="432"/>
        <v>Sep-14</v>
      </c>
      <c r="L6952" s="20">
        <f t="shared" si="435"/>
        <v>6828</v>
      </c>
      <c r="M6952" s="21">
        <f t="shared" si="433"/>
        <v>0.11759373169302884</v>
      </c>
    </row>
    <row r="6953" spans="1:13" x14ac:dyDescent="0.3">
      <c r="A6953" s="119">
        <v>41891</v>
      </c>
      <c r="B6953" s="120" t="s">
        <v>71</v>
      </c>
      <c r="C6953" s="121">
        <v>15.3</v>
      </c>
      <c r="D6953" s="94" t="s">
        <v>31</v>
      </c>
      <c r="E6953" s="120" t="s">
        <v>9230</v>
      </c>
      <c r="F6953" s="123">
        <v>6</v>
      </c>
      <c r="G6953" s="89">
        <v>1</v>
      </c>
      <c r="H6953" s="30">
        <v>15</v>
      </c>
      <c r="I6953" s="38">
        <v>-1</v>
      </c>
      <c r="J6953" s="18">
        <f t="shared" si="434"/>
        <v>801.93000000000086</v>
      </c>
      <c r="K6953" s="19" t="str">
        <f t="shared" si="432"/>
        <v>Sep-14</v>
      </c>
      <c r="L6953" s="20">
        <f t="shared" si="435"/>
        <v>6829</v>
      </c>
      <c r="M6953" s="21">
        <f t="shared" si="433"/>
        <v>0.11743007761019196</v>
      </c>
    </row>
    <row r="6954" spans="1:13" x14ac:dyDescent="0.3">
      <c r="A6954" s="119">
        <v>41891</v>
      </c>
      <c r="B6954" s="120" t="s">
        <v>71</v>
      </c>
      <c r="C6954" s="121">
        <v>15.3</v>
      </c>
      <c r="D6954" s="94" t="s">
        <v>31</v>
      </c>
      <c r="E6954" s="120" t="s">
        <v>9229</v>
      </c>
      <c r="F6954" s="123">
        <v>6</v>
      </c>
      <c r="G6954" s="89">
        <v>1</v>
      </c>
      <c r="H6954" s="30">
        <v>6</v>
      </c>
      <c r="I6954" s="38">
        <v>-1</v>
      </c>
      <c r="J6954" s="18">
        <f t="shared" si="434"/>
        <v>800.93000000000086</v>
      </c>
      <c r="K6954" s="19" t="str">
        <f t="shared" si="432"/>
        <v>Sep-14</v>
      </c>
      <c r="L6954" s="20">
        <f t="shared" si="435"/>
        <v>6830</v>
      </c>
      <c r="M6954" s="21">
        <f t="shared" si="433"/>
        <v>0.11726647144948768</v>
      </c>
    </row>
    <row r="6955" spans="1:13" x14ac:dyDescent="0.3">
      <c r="A6955" s="119">
        <v>41891</v>
      </c>
      <c r="B6955" s="120" t="s">
        <v>71</v>
      </c>
      <c r="C6955" s="121">
        <v>16</v>
      </c>
      <c r="D6955" s="94" t="s">
        <v>31</v>
      </c>
      <c r="E6955" s="120" t="s">
        <v>1933</v>
      </c>
      <c r="F6955" s="123">
        <v>5.5</v>
      </c>
      <c r="G6955" s="89">
        <v>1</v>
      </c>
      <c r="H6955" s="30">
        <v>8</v>
      </c>
      <c r="I6955" s="38">
        <v>-1</v>
      </c>
      <c r="J6955" s="18">
        <f t="shared" si="434"/>
        <v>799.93000000000086</v>
      </c>
      <c r="K6955" s="19" t="str">
        <f t="shared" si="432"/>
        <v>Sep-14</v>
      </c>
      <c r="L6955" s="20">
        <f t="shared" si="435"/>
        <v>6831</v>
      </c>
      <c r="M6955" s="21">
        <f t="shared" si="433"/>
        <v>0.11710291318986983</v>
      </c>
    </row>
    <row r="6956" spans="1:13" x14ac:dyDescent="0.3">
      <c r="A6956" s="119">
        <v>41891</v>
      </c>
      <c r="B6956" s="120" t="s">
        <v>50</v>
      </c>
      <c r="C6956" s="121">
        <v>16.2</v>
      </c>
      <c r="D6956" s="94" t="s">
        <v>31</v>
      </c>
      <c r="E6956" s="120" t="s">
        <v>9227</v>
      </c>
      <c r="F6956" s="123">
        <v>5.5</v>
      </c>
      <c r="G6956" s="89">
        <v>1</v>
      </c>
      <c r="H6956" s="30">
        <v>2</v>
      </c>
      <c r="I6956" s="38">
        <v>-1</v>
      </c>
      <c r="J6956" s="18">
        <f t="shared" si="434"/>
        <v>798.93000000000086</v>
      </c>
      <c r="K6956" s="19" t="str">
        <f t="shared" si="432"/>
        <v>Sep-14</v>
      </c>
      <c r="L6956" s="20">
        <f t="shared" si="435"/>
        <v>6832</v>
      </c>
      <c r="M6956" s="21">
        <f t="shared" si="433"/>
        <v>0.11693940281030457</v>
      </c>
    </row>
    <row r="6957" spans="1:13" x14ac:dyDescent="0.3">
      <c r="A6957" s="124">
        <v>41891</v>
      </c>
      <c r="B6957" s="108" t="s">
        <v>39</v>
      </c>
      <c r="C6957" s="111">
        <v>19</v>
      </c>
      <c r="D6957" s="94" t="s">
        <v>31</v>
      </c>
      <c r="E6957" s="108" t="s">
        <v>9225</v>
      </c>
      <c r="F6957" s="111">
        <v>4.5</v>
      </c>
      <c r="G6957" s="89">
        <v>1</v>
      </c>
      <c r="H6957" s="37" t="s">
        <v>6526</v>
      </c>
      <c r="I6957" s="34">
        <v>4.5</v>
      </c>
      <c r="J6957" s="18">
        <f t="shared" si="434"/>
        <v>803.43000000000086</v>
      </c>
      <c r="K6957" s="19" t="str">
        <f t="shared" si="432"/>
        <v>Sep-14</v>
      </c>
      <c r="L6957" s="20">
        <f t="shared" si="435"/>
        <v>6833</v>
      </c>
      <c r="M6957" s="21">
        <f t="shared" si="433"/>
        <v>0.11758085760281002</v>
      </c>
    </row>
    <row r="6958" spans="1:13" x14ac:dyDescent="0.3">
      <c r="A6958" s="119">
        <v>41892</v>
      </c>
      <c r="B6958" s="120" t="s">
        <v>69</v>
      </c>
      <c r="C6958" s="121">
        <v>15.25</v>
      </c>
      <c r="D6958" s="94" t="s">
        <v>31</v>
      </c>
      <c r="E6958" s="120" t="s">
        <v>9233</v>
      </c>
      <c r="F6958" s="123">
        <v>4.5</v>
      </c>
      <c r="G6958" s="89">
        <v>1</v>
      </c>
      <c r="H6958" s="30">
        <v>2</v>
      </c>
      <c r="I6958" s="38">
        <v>-1</v>
      </c>
      <c r="J6958" s="18">
        <f t="shared" si="434"/>
        <v>802.43000000000086</v>
      </c>
      <c r="K6958" s="19" t="str">
        <f t="shared" si="432"/>
        <v>Sep-14</v>
      </c>
      <c r="L6958" s="20">
        <f t="shared" si="435"/>
        <v>6834</v>
      </c>
      <c r="M6958" s="21">
        <f t="shared" si="433"/>
        <v>0.11741732513901096</v>
      </c>
    </row>
    <row r="6959" spans="1:13" x14ac:dyDescent="0.3">
      <c r="A6959" s="119">
        <v>41892</v>
      </c>
      <c r="B6959" s="120" t="s">
        <v>98</v>
      </c>
      <c r="C6959" s="121">
        <v>15.5</v>
      </c>
      <c r="D6959" s="94" t="s">
        <v>31</v>
      </c>
      <c r="E6959" s="120" t="s">
        <v>1487</v>
      </c>
      <c r="F6959" s="123">
        <v>5</v>
      </c>
      <c r="G6959" s="89">
        <v>1</v>
      </c>
      <c r="H6959" s="30">
        <v>1</v>
      </c>
      <c r="I6959" s="38">
        <v>4</v>
      </c>
      <c r="J6959" s="18">
        <f t="shared" si="434"/>
        <v>806.43000000000086</v>
      </c>
      <c r="K6959" s="19" t="str">
        <f t="shared" si="432"/>
        <v>Sep-14</v>
      </c>
      <c r="L6959" s="20">
        <f t="shared" si="435"/>
        <v>6835</v>
      </c>
      <c r="M6959" s="21">
        <f t="shared" si="433"/>
        <v>0.1179853694220923</v>
      </c>
    </row>
    <row r="6960" spans="1:13" x14ac:dyDescent="0.3">
      <c r="A6960" s="124">
        <v>41892</v>
      </c>
      <c r="B6960" s="108" t="s">
        <v>43</v>
      </c>
      <c r="C6960" s="111">
        <v>18.149999999999999</v>
      </c>
      <c r="D6960" s="94" t="s">
        <v>31</v>
      </c>
      <c r="E6960" s="108" t="s">
        <v>9231</v>
      </c>
      <c r="F6960" s="111">
        <v>4.33</v>
      </c>
      <c r="G6960" s="89">
        <v>1</v>
      </c>
      <c r="H6960" s="37" t="s">
        <v>6526</v>
      </c>
      <c r="I6960" s="34">
        <v>3.33</v>
      </c>
      <c r="J6960" s="18">
        <f t="shared" si="434"/>
        <v>809.7600000000009</v>
      </c>
      <c r="K6960" s="19" t="str">
        <f t="shared" si="432"/>
        <v>Sep-14</v>
      </c>
      <c r="L6960" s="20">
        <f t="shared" si="435"/>
        <v>6836</v>
      </c>
      <c r="M6960" s="21">
        <f t="shared" si="433"/>
        <v>0.11845523698069059</v>
      </c>
    </row>
    <row r="6961" spans="1:13" x14ac:dyDescent="0.3">
      <c r="A6961" s="124">
        <v>41892</v>
      </c>
      <c r="B6961" s="108" t="s">
        <v>43</v>
      </c>
      <c r="C6961" s="111">
        <v>18.149999999999999</v>
      </c>
      <c r="D6961" s="94" t="s">
        <v>31</v>
      </c>
      <c r="E6961" s="108" t="s">
        <v>9232</v>
      </c>
      <c r="F6961" s="111">
        <v>6</v>
      </c>
      <c r="G6961" s="89">
        <v>1</v>
      </c>
      <c r="H6961" s="37" t="s">
        <v>6518</v>
      </c>
      <c r="I6961" s="34">
        <v>-1</v>
      </c>
      <c r="J6961" s="18">
        <f t="shared" si="434"/>
        <v>808.7600000000009</v>
      </c>
      <c r="K6961" s="19" t="str">
        <f t="shared" si="432"/>
        <v>Sep-14</v>
      </c>
      <c r="L6961" s="20">
        <f t="shared" si="435"/>
        <v>6837</v>
      </c>
      <c r="M6961" s="21">
        <f t="shared" si="433"/>
        <v>0.11829164838379419</v>
      </c>
    </row>
    <row r="6962" spans="1:13" x14ac:dyDescent="0.3">
      <c r="A6962" s="107">
        <v>41893</v>
      </c>
      <c r="B6962" s="108" t="s">
        <v>44</v>
      </c>
      <c r="C6962" s="101">
        <v>0.59027777777777779</v>
      </c>
      <c r="D6962" s="94" t="s">
        <v>31</v>
      </c>
      <c r="E6962" s="108" t="s">
        <v>2333</v>
      </c>
      <c r="F6962" s="110">
        <v>3.25</v>
      </c>
      <c r="G6962" s="85">
        <v>1</v>
      </c>
      <c r="H6962" s="90" t="s">
        <v>33</v>
      </c>
      <c r="I6962" s="28">
        <v>-1</v>
      </c>
      <c r="J6962" s="18">
        <f t="shared" si="434"/>
        <v>807.7600000000009</v>
      </c>
      <c r="K6962" s="19" t="str">
        <f t="shared" si="432"/>
        <v>Sep-14</v>
      </c>
      <c r="L6962" s="20">
        <f t="shared" si="435"/>
        <v>6838</v>
      </c>
      <c r="M6962" s="21">
        <f t="shared" si="433"/>
        <v>0.11812810763381119</v>
      </c>
    </row>
    <row r="6963" spans="1:13" x14ac:dyDescent="0.3">
      <c r="A6963" s="107">
        <v>41893</v>
      </c>
      <c r="B6963" s="108" t="s">
        <v>45</v>
      </c>
      <c r="C6963" s="101">
        <v>0.72916666666666663</v>
      </c>
      <c r="D6963" s="94" t="s">
        <v>31</v>
      </c>
      <c r="E6963" s="108" t="s">
        <v>2334</v>
      </c>
      <c r="F6963" s="110">
        <v>3.75</v>
      </c>
      <c r="G6963" s="85">
        <v>1</v>
      </c>
      <c r="H6963" s="90" t="s">
        <v>33</v>
      </c>
      <c r="I6963" s="28">
        <v>-1</v>
      </c>
      <c r="J6963" s="18">
        <f t="shared" si="434"/>
        <v>806.7600000000009</v>
      </c>
      <c r="K6963" s="19" t="str">
        <f t="shared" si="432"/>
        <v>Sep-14</v>
      </c>
      <c r="L6963" s="20">
        <f t="shared" si="435"/>
        <v>6839</v>
      </c>
      <c r="M6963" s="21">
        <f t="shared" si="433"/>
        <v>0.11796461470975302</v>
      </c>
    </row>
    <row r="6964" spans="1:13" x14ac:dyDescent="0.3">
      <c r="A6964" s="119">
        <v>41893</v>
      </c>
      <c r="B6964" s="120" t="s">
        <v>138</v>
      </c>
      <c r="C6964" s="121">
        <v>14.3</v>
      </c>
      <c r="D6964" s="94" t="s">
        <v>31</v>
      </c>
      <c r="E6964" s="120" t="s">
        <v>9237</v>
      </c>
      <c r="F6964" s="123">
        <v>5</v>
      </c>
      <c r="G6964" s="89">
        <v>1</v>
      </c>
      <c r="H6964" s="30">
        <v>10</v>
      </c>
      <c r="I6964" s="38">
        <v>-1</v>
      </c>
      <c r="J6964" s="18">
        <f t="shared" si="434"/>
        <v>805.7600000000009</v>
      </c>
      <c r="K6964" s="19" t="str">
        <f t="shared" si="432"/>
        <v>Sep-14</v>
      </c>
      <c r="L6964" s="20">
        <f t="shared" si="435"/>
        <v>6840</v>
      </c>
      <c r="M6964" s="21">
        <f t="shared" si="433"/>
        <v>0.11780116959064341</v>
      </c>
    </row>
    <row r="6965" spans="1:13" x14ac:dyDescent="0.3">
      <c r="A6965" s="119">
        <v>41893</v>
      </c>
      <c r="B6965" s="120" t="s">
        <v>44</v>
      </c>
      <c r="C6965" s="121">
        <v>14.4</v>
      </c>
      <c r="D6965" s="94" t="s">
        <v>31</v>
      </c>
      <c r="E6965" s="120" t="s">
        <v>9037</v>
      </c>
      <c r="F6965" s="123">
        <v>5.5</v>
      </c>
      <c r="G6965" s="89">
        <v>1</v>
      </c>
      <c r="H6965" s="30">
        <v>5</v>
      </c>
      <c r="I6965" s="38">
        <v>-1</v>
      </c>
      <c r="J6965" s="18">
        <f t="shared" si="434"/>
        <v>804.7600000000009</v>
      </c>
      <c r="K6965" s="19" t="str">
        <f t="shared" si="432"/>
        <v>Sep-14</v>
      </c>
      <c r="L6965" s="20">
        <f t="shared" si="435"/>
        <v>6841</v>
      </c>
      <c r="M6965" s="21">
        <f t="shared" si="433"/>
        <v>0.11763777225551833</v>
      </c>
    </row>
    <row r="6966" spans="1:13" x14ac:dyDescent="0.3">
      <c r="A6966" s="119">
        <v>41893</v>
      </c>
      <c r="B6966" s="120" t="s">
        <v>130</v>
      </c>
      <c r="C6966" s="121">
        <v>14.5</v>
      </c>
      <c r="D6966" s="94" t="s">
        <v>31</v>
      </c>
      <c r="E6966" s="120" t="s">
        <v>2573</v>
      </c>
      <c r="F6966" s="123">
        <v>6</v>
      </c>
      <c r="G6966" s="89">
        <v>1</v>
      </c>
      <c r="H6966" s="30">
        <v>4</v>
      </c>
      <c r="I6966" s="38">
        <v>-1</v>
      </c>
      <c r="J6966" s="18">
        <f t="shared" si="434"/>
        <v>803.7600000000009</v>
      </c>
      <c r="K6966" s="19" t="str">
        <f t="shared" si="432"/>
        <v>Sep-14</v>
      </c>
      <c r="L6966" s="20">
        <f t="shared" si="435"/>
        <v>6842</v>
      </c>
      <c r="M6966" s="21">
        <f t="shared" si="433"/>
        <v>0.11747442268342603</v>
      </c>
    </row>
    <row r="6967" spans="1:13" x14ac:dyDescent="0.3">
      <c r="A6967" s="119">
        <v>41893</v>
      </c>
      <c r="B6967" s="120" t="s">
        <v>130</v>
      </c>
      <c r="C6967" s="121">
        <v>15.25</v>
      </c>
      <c r="D6967" s="94" t="s">
        <v>31</v>
      </c>
      <c r="E6967" s="120" t="s">
        <v>9236</v>
      </c>
      <c r="F6967" s="123">
        <v>4.33</v>
      </c>
      <c r="G6967" s="89">
        <v>1</v>
      </c>
      <c r="H6967" s="30">
        <v>3</v>
      </c>
      <c r="I6967" s="38">
        <v>-1</v>
      </c>
      <c r="J6967" s="18">
        <f t="shared" si="434"/>
        <v>802.7600000000009</v>
      </c>
      <c r="K6967" s="19" t="str">
        <f t="shared" si="432"/>
        <v>Sep-14</v>
      </c>
      <c r="L6967" s="20">
        <f t="shared" si="435"/>
        <v>6843</v>
      </c>
      <c r="M6967" s="21">
        <f t="shared" si="433"/>
        <v>0.11731112085342699</v>
      </c>
    </row>
    <row r="6968" spans="1:13" x14ac:dyDescent="0.3">
      <c r="A6968" s="119">
        <v>41893</v>
      </c>
      <c r="B6968" s="120" t="s">
        <v>44</v>
      </c>
      <c r="C6968" s="121">
        <v>17</v>
      </c>
      <c r="D6968" s="94" t="s">
        <v>31</v>
      </c>
      <c r="E6968" s="120" t="s">
        <v>9235</v>
      </c>
      <c r="F6968" s="123">
        <v>5</v>
      </c>
      <c r="G6968" s="89">
        <v>1</v>
      </c>
      <c r="H6968" s="30">
        <v>1</v>
      </c>
      <c r="I6968" s="38">
        <v>4</v>
      </c>
      <c r="J6968" s="18">
        <f t="shared" si="434"/>
        <v>806.7600000000009</v>
      </c>
      <c r="K6968" s="19" t="str">
        <f t="shared" si="432"/>
        <v>Sep-14</v>
      </c>
      <c r="L6968" s="20">
        <f t="shared" si="435"/>
        <v>6844</v>
      </c>
      <c r="M6968" s="21">
        <f t="shared" si="433"/>
        <v>0.1178784336645238</v>
      </c>
    </row>
    <row r="6969" spans="1:13" x14ac:dyDescent="0.3">
      <c r="A6969" s="124">
        <v>41893</v>
      </c>
      <c r="B6969" s="108" t="s">
        <v>45</v>
      </c>
      <c r="C6969" s="111">
        <v>18.3</v>
      </c>
      <c r="D6969" s="94" t="s">
        <v>31</v>
      </c>
      <c r="E6969" s="108" t="s">
        <v>9234</v>
      </c>
      <c r="F6969" s="111">
        <v>6</v>
      </c>
      <c r="G6969" s="89">
        <v>1</v>
      </c>
      <c r="H6969" s="37" t="s">
        <v>6512</v>
      </c>
      <c r="I6969" s="34">
        <v>-1</v>
      </c>
      <c r="J6969" s="18">
        <f t="shared" si="434"/>
        <v>805.7600000000009</v>
      </c>
      <c r="K6969" s="19" t="str">
        <f t="shared" si="432"/>
        <v>Sep-14</v>
      </c>
      <c r="L6969" s="20">
        <f t="shared" si="435"/>
        <v>6845</v>
      </c>
      <c r="M6969" s="21">
        <f t="shared" si="433"/>
        <v>0.11771512052593147</v>
      </c>
    </row>
    <row r="6970" spans="1:13" x14ac:dyDescent="0.3">
      <c r="A6970" s="124">
        <v>41893</v>
      </c>
      <c r="B6970" s="108" t="s">
        <v>45</v>
      </c>
      <c r="C6970" s="111">
        <v>20.3</v>
      </c>
      <c r="D6970" s="94" t="s">
        <v>31</v>
      </c>
      <c r="E6970" s="108" t="s">
        <v>8339</v>
      </c>
      <c r="F6970" s="111">
        <v>5</v>
      </c>
      <c r="G6970" s="89">
        <v>1</v>
      </c>
      <c r="H6970" s="37" t="s">
        <v>6512</v>
      </c>
      <c r="I6970" s="34">
        <v>-1</v>
      </c>
      <c r="J6970" s="18">
        <f t="shared" si="434"/>
        <v>804.7600000000009</v>
      </c>
      <c r="K6970" s="19" t="str">
        <f t="shared" si="432"/>
        <v>Sep-14</v>
      </c>
      <c r="L6970" s="20">
        <f t="shared" si="435"/>
        <v>6846</v>
      </c>
      <c r="M6970" s="21">
        <f t="shared" si="433"/>
        <v>0.1175518550978675</v>
      </c>
    </row>
    <row r="6971" spans="1:13" x14ac:dyDescent="0.3">
      <c r="A6971" s="107">
        <v>41894</v>
      </c>
      <c r="B6971" s="108" t="s">
        <v>96</v>
      </c>
      <c r="C6971" s="101">
        <v>0.6875</v>
      </c>
      <c r="D6971" s="94" t="s">
        <v>31</v>
      </c>
      <c r="E6971" s="108" t="s">
        <v>2335</v>
      </c>
      <c r="F6971" s="110">
        <v>3.75</v>
      </c>
      <c r="G6971" s="85">
        <v>1</v>
      </c>
      <c r="H6971" s="90" t="s">
        <v>33</v>
      </c>
      <c r="I6971" s="28">
        <v>-1</v>
      </c>
      <c r="J6971" s="18">
        <f t="shared" si="434"/>
        <v>803.7600000000009</v>
      </c>
      <c r="K6971" s="19" t="str">
        <f t="shared" si="432"/>
        <v>Sep-14</v>
      </c>
      <c r="L6971" s="20">
        <f t="shared" si="435"/>
        <v>6847</v>
      </c>
      <c r="M6971" s="21">
        <f t="shared" si="433"/>
        <v>0.11738863735942762</v>
      </c>
    </row>
    <row r="6972" spans="1:13" x14ac:dyDescent="0.3">
      <c r="A6972" s="107">
        <v>41894</v>
      </c>
      <c r="B6972" s="108" t="s">
        <v>37</v>
      </c>
      <c r="C6972" s="101">
        <v>0.69444444444444453</v>
      </c>
      <c r="D6972" s="94" t="s">
        <v>31</v>
      </c>
      <c r="E6972" s="108" t="s">
        <v>2336</v>
      </c>
      <c r="F6972" s="110">
        <v>3.25</v>
      </c>
      <c r="G6972" s="85">
        <v>1</v>
      </c>
      <c r="H6972" s="90" t="s">
        <v>33</v>
      </c>
      <c r="I6972" s="28">
        <v>-1</v>
      </c>
      <c r="J6972" s="18">
        <f t="shared" si="434"/>
        <v>802.7600000000009</v>
      </c>
      <c r="K6972" s="19" t="str">
        <f t="shared" si="432"/>
        <v>Sep-14</v>
      </c>
      <c r="L6972" s="20">
        <f t="shared" si="435"/>
        <v>6848</v>
      </c>
      <c r="M6972" s="21">
        <f t="shared" si="433"/>
        <v>0.11722546728971976</v>
      </c>
    </row>
    <row r="6973" spans="1:13" x14ac:dyDescent="0.3">
      <c r="A6973" s="107">
        <v>41894</v>
      </c>
      <c r="B6973" s="108" t="s">
        <v>37</v>
      </c>
      <c r="C6973" s="101">
        <v>0.71527777777777779</v>
      </c>
      <c r="D6973" s="94" t="s">
        <v>31</v>
      </c>
      <c r="E6973" s="108" t="s">
        <v>2337</v>
      </c>
      <c r="F6973" s="110">
        <v>4</v>
      </c>
      <c r="G6973" s="85">
        <v>1</v>
      </c>
      <c r="H6973" s="90" t="s">
        <v>33</v>
      </c>
      <c r="I6973" s="28">
        <v>-1</v>
      </c>
      <c r="J6973" s="18">
        <f t="shared" si="434"/>
        <v>801.7600000000009</v>
      </c>
      <c r="K6973" s="19" t="str">
        <f t="shared" si="432"/>
        <v>Sep-14</v>
      </c>
      <c r="L6973" s="20">
        <f t="shared" si="435"/>
        <v>6849</v>
      </c>
      <c r="M6973" s="21">
        <f t="shared" si="433"/>
        <v>0.11706234486786406</v>
      </c>
    </row>
    <row r="6974" spans="1:13" x14ac:dyDescent="0.3">
      <c r="A6974" s="119">
        <v>41894</v>
      </c>
      <c r="B6974" s="120" t="s">
        <v>44</v>
      </c>
      <c r="C6974" s="121">
        <v>14.1</v>
      </c>
      <c r="D6974" s="94" t="s">
        <v>31</v>
      </c>
      <c r="E6974" s="120" t="s">
        <v>9240</v>
      </c>
      <c r="F6974" s="123">
        <v>5.5</v>
      </c>
      <c r="G6974" s="89">
        <v>1</v>
      </c>
      <c r="H6974" s="30">
        <v>6</v>
      </c>
      <c r="I6974" s="38">
        <v>-1</v>
      </c>
      <c r="J6974" s="18">
        <f t="shared" si="434"/>
        <v>800.7600000000009</v>
      </c>
      <c r="K6974" s="19" t="str">
        <f t="shared" si="432"/>
        <v>Sep-14</v>
      </c>
      <c r="L6974" s="20">
        <f t="shared" si="435"/>
        <v>6850</v>
      </c>
      <c r="M6974" s="21">
        <f t="shared" si="433"/>
        <v>0.11689927007299283</v>
      </c>
    </row>
    <row r="6975" spans="1:13" x14ac:dyDescent="0.3">
      <c r="A6975" s="119">
        <v>41894</v>
      </c>
      <c r="B6975" s="120" t="s">
        <v>44</v>
      </c>
      <c r="C6975" s="121">
        <v>17</v>
      </c>
      <c r="D6975" s="94" t="s">
        <v>31</v>
      </c>
      <c r="E6975" s="120" t="s">
        <v>9241</v>
      </c>
      <c r="F6975" s="123">
        <v>4.5</v>
      </c>
      <c r="G6975" s="89">
        <v>1</v>
      </c>
      <c r="H6975" s="30">
        <v>3</v>
      </c>
      <c r="I6975" s="38">
        <v>-1</v>
      </c>
      <c r="J6975" s="18">
        <f t="shared" si="434"/>
        <v>799.7600000000009</v>
      </c>
      <c r="K6975" s="19" t="str">
        <f t="shared" si="432"/>
        <v>Sep-14</v>
      </c>
      <c r="L6975" s="20">
        <f t="shared" si="435"/>
        <v>6851</v>
      </c>
      <c r="M6975" s="21">
        <f t="shared" si="433"/>
        <v>0.11673624288425061</v>
      </c>
    </row>
    <row r="6976" spans="1:13" x14ac:dyDescent="0.3">
      <c r="A6976" s="119">
        <v>41894</v>
      </c>
      <c r="B6976" s="120" t="s">
        <v>151</v>
      </c>
      <c r="C6976" s="121">
        <v>17.2</v>
      </c>
      <c r="D6976" s="94" t="s">
        <v>31</v>
      </c>
      <c r="E6976" s="120" t="s">
        <v>9242</v>
      </c>
      <c r="F6976" s="123">
        <v>5.5</v>
      </c>
      <c r="G6976" s="89">
        <v>1</v>
      </c>
      <c r="H6976" s="30">
        <v>4</v>
      </c>
      <c r="I6976" s="38">
        <v>-1</v>
      </c>
      <c r="J6976" s="18">
        <f t="shared" si="434"/>
        <v>798.7600000000009</v>
      </c>
      <c r="K6976" s="19" t="str">
        <f t="shared" si="432"/>
        <v>Sep-14</v>
      </c>
      <c r="L6976" s="20">
        <f t="shared" si="435"/>
        <v>6852</v>
      </c>
      <c r="M6976" s="21">
        <f t="shared" si="433"/>
        <v>0.11657326328079406</v>
      </c>
    </row>
    <row r="6977" spans="1:13" x14ac:dyDescent="0.3">
      <c r="A6977" s="119">
        <v>41894</v>
      </c>
      <c r="B6977" s="120" t="s">
        <v>151</v>
      </c>
      <c r="C6977" s="121">
        <v>17.2</v>
      </c>
      <c r="D6977" s="94" t="s">
        <v>31</v>
      </c>
      <c r="E6977" s="120" t="s">
        <v>3134</v>
      </c>
      <c r="F6977" s="123">
        <v>5.5</v>
      </c>
      <c r="G6977" s="89">
        <v>1</v>
      </c>
      <c r="H6977" s="30">
        <v>6</v>
      </c>
      <c r="I6977" s="38">
        <v>-1</v>
      </c>
      <c r="J6977" s="18">
        <f t="shared" si="434"/>
        <v>797.7600000000009</v>
      </c>
      <c r="K6977" s="19" t="str">
        <f t="shared" si="432"/>
        <v>Sep-14</v>
      </c>
      <c r="L6977" s="20">
        <f t="shared" si="435"/>
        <v>6853</v>
      </c>
      <c r="M6977" s="21">
        <f t="shared" si="433"/>
        <v>0.11641033124179205</v>
      </c>
    </row>
    <row r="6978" spans="1:13" x14ac:dyDescent="0.3">
      <c r="A6978" s="124">
        <v>41894</v>
      </c>
      <c r="B6978" s="108" t="s">
        <v>37</v>
      </c>
      <c r="C6978" s="111">
        <v>19.149999999999999</v>
      </c>
      <c r="D6978" s="94" t="s">
        <v>31</v>
      </c>
      <c r="E6978" s="108" t="s">
        <v>9238</v>
      </c>
      <c r="F6978" s="111">
        <v>5</v>
      </c>
      <c r="G6978" s="89">
        <v>1</v>
      </c>
      <c r="H6978" s="37" t="s">
        <v>6518</v>
      </c>
      <c r="I6978" s="34">
        <v>-1</v>
      </c>
      <c r="J6978" s="18">
        <f t="shared" si="434"/>
        <v>796.7600000000009</v>
      </c>
      <c r="K6978" s="19" t="str">
        <f t="shared" ref="K6978:K7041" si="436">TEXT(A6978,"MMM-yy")</f>
        <v>Sep-14</v>
      </c>
      <c r="L6978" s="20">
        <f t="shared" si="435"/>
        <v>6854</v>
      </c>
      <c r="M6978" s="21">
        <f t="shared" ref="M6978:M7041" si="437">J6978/L6978</f>
        <v>0.11624744674642558</v>
      </c>
    </row>
    <row r="6979" spans="1:13" x14ac:dyDescent="0.3">
      <c r="A6979" s="124">
        <v>41894</v>
      </c>
      <c r="B6979" s="108" t="s">
        <v>37</v>
      </c>
      <c r="C6979" s="111">
        <v>19.149999999999999</v>
      </c>
      <c r="D6979" s="94" t="s">
        <v>31</v>
      </c>
      <c r="E6979" s="108" t="s">
        <v>9239</v>
      </c>
      <c r="F6979" s="111">
        <v>5</v>
      </c>
      <c r="G6979" s="89">
        <v>1</v>
      </c>
      <c r="H6979" s="37" t="s">
        <v>6526</v>
      </c>
      <c r="I6979" s="34">
        <v>4</v>
      </c>
      <c r="J6979" s="18">
        <f t="shared" ref="J6979:J7042" si="438">J6978+I6979</f>
        <v>800.7600000000009</v>
      </c>
      <c r="K6979" s="19" t="str">
        <f t="shared" si="436"/>
        <v>Sep-14</v>
      </c>
      <c r="L6979" s="20">
        <f t="shared" ref="L6979:L7042" si="439">L6978+G6979</f>
        <v>6855</v>
      </c>
      <c r="M6979" s="21">
        <f t="shared" si="437"/>
        <v>0.11681400437636774</v>
      </c>
    </row>
    <row r="6980" spans="1:13" x14ac:dyDescent="0.3">
      <c r="A6980" s="107">
        <v>41895</v>
      </c>
      <c r="B6980" s="108" t="s">
        <v>29</v>
      </c>
      <c r="C6980" s="101">
        <v>0.62847222222222221</v>
      </c>
      <c r="D6980" s="94" t="s">
        <v>31</v>
      </c>
      <c r="E6980" s="108" t="s">
        <v>1653</v>
      </c>
      <c r="F6980" s="110">
        <v>3.5</v>
      </c>
      <c r="G6980" s="85">
        <v>1</v>
      </c>
      <c r="H6980" s="90" t="s">
        <v>33</v>
      </c>
      <c r="I6980" s="28">
        <v>-1</v>
      </c>
      <c r="J6980" s="18">
        <f t="shared" si="438"/>
        <v>799.7600000000009</v>
      </c>
      <c r="K6980" s="19" t="str">
        <f t="shared" si="436"/>
        <v>Sep-14</v>
      </c>
      <c r="L6980" s="20">
        <f t="shared" si="439"/>
        <v>6856</v>
      </c>
      <c r="M6980" s="21">
        <f t="shared" si="437"/>
        <v>0.11665110851808648</v>
      </c>
    </row>
    <row r="6981" spans="1:13" x14ac:dyDescent="0.3">
      <c r="A6981" s="107">
        <v>41895</v>
      </c>
      <c r="B6981" s="108" t="s">
        <v>56</v>
      </c>
      <c r="C6981" s="101">
        <v>0.69097222222222221</v>
      </c>
      <c r="D6981" s="94" t="s">
        <v>31</v>
      </c>
      <c r="E6981" s="108" t="s">
        <v>2338</v>
      </c>
      <c r="F6981" s="110">
        <v>4</v>
      </c>
      <c r="G6981" s="85">
        <v>1</v>
      </c>
      <c r="H6981" s="90" t="s">
        <v>42</v>
      </c>
      <c r="I6981" s="28">
        <v>3</v>
      </c>
      <c r="J6981" s="18">
        <f t="shared" si="438"/>
        <v>802.7600000000009</v>
      </c>
      <c r="K6981" s="19" t="str">
        <f t="shared" si="436"/>
        <v>Sep-14</v>
      </c>
      <c r="L6981" s="20">
        <f t="shared" si="439"/>
        <v>6857</v>
      </c>
      <c r="M6981" s="21">
        <f t="shared" si="437"/>
        <v>0.11707160565845134</v>
      </c>
    </row>
    <row r="6982" spans="1:13" x14ac:dyDescent="0.3">
      <c r="A6982" s="107">
        <v>41895</v>
      </c>
      <c r="B6982" s="108" t="s">
        <v>44</v>
      </c>
      <c r="C6982" s="101">
        <v>0.75347222222222221</v>
      </c>
      <c r="D6982" s="94" t="s">
        <v>31</v>
      </c>
      <c r="E6982" s="108" t="s">
        <v>2339</v>
      </c>
      <c r="F6982" s="110">
        <v>3.75</v>
      </c>
      <c r="G6982" s="85">
        <v>1</v>
      </c>
      <c r="H6982" s="90" t="s">
        <v>33</v>
      </c>
      <c r="I6982" s="28">
        <v>-1</v>
      </c>
      <c r="J6982" s="18">
        <f t="shared" si="438"/>
        <v>801.7600000000009</v>
      </c>
      <c r="K6982" s="19" t="str">
        <f t="shared" si="436"/>
        <v>Sep-14</v>
      </c>
      <c r="L6982" s="20">
        <f t="shared" si="439"/>
        <v>6858</v>
      </c>
      <c r="M6982" s="21">
        <f t="shared" si="437"/>
        <v>0.11690871974336554</v>
      </c>
    </row>
    <row r="6983" spans="1:13" x14ac:dyDescent="0.3">
      <c r="A6983" s="119">
        <v>41895</v>
      </c>
      <c r="B6983" s="120" t="s">
        <v>151</v>
      </c>
      <c r="C6983" s="121">
        <v>13.5</v>
      </c>
      <c r="D6983" s="94" t="s">
        <v>31</v>
      </c>
      <c r="E6983" s="120" t="s">
        <v>9247</v>
      </c>
      <c r="F6983" s="123">
        <v>5</v>
      </c>
      <c r="G6983" s="89">
        <v>1</v>
      </c>
      <c r="H6983" s="30">
        <v>4</v>
      </c>
      <c r="I6983" s="38">
        <v>-1</v>
      </c>
      <c r="J6983" s="18">
        <f t="shared" si="438"/>
        <v>800.7600000000009</v>
      </c>
      <c r="K6983" s="19" t="str">
        <f t="shared" si="436"/>
        <v>Sep-14</v>
      </c>
      <c r="L6983" s="20">
        <f t="shared" si="439"/>
        <v>6859</v>
      </c>
      <c r="M6983" s="21">
        <f t="shared" si="437"/>
        <v>0.11674588132380827</v>
      </c>
    </row>
    <row r="6984" spans="1:13" x14ac:dyDescent="0.3">
      <c r="A6984" s="119">
        <v>41895</v>
      </c>
      <c r="B6984" s="120" t="s">
        <v>29</v>
      </c>
      <c r="C6984" s="121">
        <v>14.3</v>
      </c>
      <c r="D6984" s="94" t="s">
        <v>31</v>
      </c>
      <c r="E6984" s="120" t="s">
        <v>1374</v>
      </c>
      <c r="F6984" s="123">
        <v>5.5</v>
      </c>
      <c r="G6984" s="89">
        <v>1</v>
      </c>
      <c r="H6984" s="30">
        <v>1</v>
      </c>
      <c r="I6984" s="38">
        <v>4.5</v>
      </c>
      <c r="J6984" s="18">
        <f t="shared" si="438"/>
        <v>805.2600000000009</v>
      </c>
      <c r="K6984" s="19" t="str">
        <f t="shared" si="436"/>
        <v>Sep-14</v>
      </c>
      <c r="L6984" s="20">
        <f t="shared" si="439"/>
        <v>6860</v>
      </c>
      <c r="M6984" s="21">
        <f t="shared" si="437"/>
        <v>0.1173848396501459</v>
      </c>
    </row>
    <row r="6985" spans="1:13" x14ac:dyDescent="0.3">
      <c r="A6985" s="119">
        <v>41895</v>
      </c>
      <c r="B6985" s="120" t="s">
        <v>151</v>
      </c>
      <c r="C6985" s="121">
        <v>16.100000000000001</v>
      </c>
      <c r="D6985" s="94" t="s">
        <v>31</v>
      </c>
      <c r="E6985" s="120" t="s">
        <v>1432</v>
      </c>
      <c r="F6985" s="123">
        <v>6</v>
      </c>
      <c r="G6985" s="89">
        <v>1</v>
      </c>
      <c r="H6985" s="30">
        <v>3</v>
      </c>
      <c r="I6985" s="38">
        <v>-1</v>
      </c>
      <c r="J6985" s="18">
        <f t="shared" si="438"/>
        <v>804.2600000000009</v>
      </c>
      <c r="K6985" s="19" t="str">
        <f t="shared" si="436"/>
        <v>Sep-14</v>
      </c>
      <c r="L6985" s="20">
        <f t="shared" si="439"/>
        <v>6861</v>
      </c>
      <c r="M6985" s="21">
        <f t="shared" si="437"/>
        <v>0.11722197930330869</v>
      </c>
    </row>
    <row r="6986" spans="1:13" x14ac:dyDescent="0.3">
      <c r="A6986" s="119">
        <v>41895</v>
      </c>
      <c r="B6986" s="120" t="s">
        <v>29</v>
      </c>
      <c r="C6986" s="121">
        <v>17.25</v>
      </c>
      <c r="D6986" s="94" t="s">
        <v>31</v>
      </c>
      <c r="E6986" s="120" t="s">
        <v>9248</v>
      </c>
      <c r="F6986" s="123">
        <v>4.33</v>
      </c>
      <c r="G6986" s="89">
        <v>1</v>
      </c>
      <c r="H6986" s="30">
        <v>1</v>
      </c>
      <c r="I6986" s="38">
        <v>3.33</v>
      </c>
      <c r="J6986" s="18">
        <f t="shared" si="438"/>
        <v>807.59000000000094</v>
      </c>
      <c r="K6986" s="19" t="str">
        <f t="shared" si="436"/>
        <v>Sep-14</v>
      </c>
      <c r="L6986" s="20">
        <f t="shared" si="439"/>
        <v>6862</v>
      </c>
      <c r="M6986" s="21">
        <f t="shared" si="437"/>
        <v>0.1176901777907317</v>
      </c>
    </row>
    <row r="6987" spans="1:13" x14ac:dyDescent="0.3">
      <c r="A6987" s="119">
        <v>41895</v>
      </c>
      <c r="B6987" s="120" t="s">
        <v>56</v>
      </c>
      <c r="C6987" s="121">
        <v>17.399999999999999</v>
      </c>
      <c r="D6987" s="94" t="s">
        <v>31</v>
      </c>
      <c r="E6987" s="120" t="s">
        <v>2369</v>
      </c>
      <c r="F6987" s="123">
        <v>5</v>
      </c>
      <c r="G6987" s="89">
        <v>1</v>
      </c>
      <c r="H6987" s="30">
        <v>3</v>
      </c>
      <c r="I6987" s="38">
        <v>-1</v>
      </c>
      <c r="J6987" s="18">
        <f t="shared" si="438"/>
        <v>806.59000000000094</v>
      </c>
      <c r="K6987" s="19" t="str">
        <f t="shared" si="436"/>
        <v>Sep-14</v>
      </c>
      <c r="L6987" s="20">
        <f t="shared" si="439"/>
        <v>6863</v>
      </c>
      <c r="M6987" s="21">
        <f t="shared" si="437"/>
        <v>0.11752732041381334</v>
      </c>
    </row>
    <row r="6988" spans="1:13" x14ac:dyDescent="0.3">
      <c r="A6988" s="124">
        <v>41895</v>
      </c>
      <c r="B6988" s="108" t="s">
        <v>45</v>
      </c>
      <c r="C6988" s="111">
        <v>18.100000000000001</v>
      </c>
      <c r="D6988" s="94" t="s">
        <v>31</v>
      </c>
      <c r="E6988" s="108" t="s">
        <v>9244</v>
      </c>
      <c r="F6988" s="111">
        <v>6</v>
      </c>
      <c r="G6988" s="89">
        <v>1</v>
      </c>
      <c r="H6988" s="37" t="s">
        <v>6518</v>
      </c>
      <c r="I6988" s="34">
        <v>-1</v>
      </c>
      <c r="J6988" s="18">
        <f t="shared" si="438"/>
        <v>805.59000000000094</v>
      </c>
      <c r="K6988" s="19" t="str">
        <f t="shared" si="436"/>
        <v>Sep-14</v>
      </c>
      <c r="L6988" s="20">
        <f t="shared" si="439"/>
        <v>6864</v>
      </c>
      <c r="M6988" s="21">
        <f t="shared" si="437"/>
        <v>0.11736451048951063</v>
      </c>
    </row>
    <row r="6989" spans="1:13" x14ac:dyDescent="0.3">
      <c r="A6989" s="124">
        <v>41895</v>
      </c>
      <c r="B6989" s="108" t="s">
        <v>45</v>
      </c>
      <c r="C6989" s="111">
        <v>18.100000000000001</v>
      </c>
      <c r="D6989" s="94" t="s">
        <v>31</v>
      </c>
      <c r="E6989" s="108" t="s">
        <v>9243</v>
      </c>
      <c r="F6989" s="111">
        <v>5</v>
      </c>
      <c r="G6989" s="89">
        <v>1</v>
      </c>
      <c r="H6989" s="37" t="s">
        <v>6526</v>
      </c>
      <c r="I6989" s="34">
        <v>4</v>
      </c>
      <c r="J6989" s="18">
        <f t="shared" si="438"/>
        <v>809.59000000000094</v>
      </c>
      <c r="K6989" s="19" t="str">
        <f t="shared" si="436"/>
        <v>Sep-14</v>
      </c>
      <c r="L6989" s="20">
        <f t="shared" si="439"/>
        <v>6865</v>
      </c>
      <c r="M6989" s="21">
        <f t="shared" si="437"/>
        <v>0.11793008011653328</v>
      </c>
    </row>
    <row r="6990" spans="1:13" x14ac:dyDescent="0.3">
      <c r="A6990" s="124">
        <v>41895</v>
      </c>
      <c r="B6990" s="108" t="s">
        <v>45</v>
      </c>
      <c r="C6990" s="111">
        <v>18.399999999999999</v>
      </c>
      <c r="D6990" s="94" t="s">
        <v>31</v>
      </c>
      <c r="E6990" s="108" t="s">
        <v>8999</v>
      </c>
      <c r="F6990" s="111">
        <v>4.5</v>
      </c>
      <c r="G6990" s="89">
        <v>1</v>
      </c>
      <c r="H6990" s="37" t="s">
        <v>6512</v>
      </c>
      <c r="I6990" s="34">
        <v>-1</v>
      </c>
      <c r="J6990" s="18">
        <f t="shared" si="438"/>
        <v>808.59000000000094</v>
      </c>
      <c r="K6990" s="19" t="str">
        <f t="shared" si="436"/>
        <v>Sep-14</v>
      </c>
      <c r="L6990" s="20">
        <f t="shared" si="439"/>
        <v>6866</v>
      </c>
      <c r="M6990" s="21">
        <f t="shared" si="437"/>
        <v>0.11776725895718045</v>
      </c>
    </row>
    <row r="6991" spans="1:13" x14ac:dyDescent="0.3">
      <c r="A6991" s="124">
        <v>41895</v>
      </c>
      <c r="B6991" s="108" t="s">
        <v>45</v>
      </c>
      <c r="C6991" s="111">
        <v>19.399999999999999</v>
      </c>
      <c r="D6991" s="94" t="s">
        <v>31</v>
      </c>
      <c r="E6991" s="108" t="s">
        <v>9245</v>
      </c>
      <c r="F6991" s="111">
        <v>4.5</v>
      </c>
      <c r="G6991" s="89">
        <v>1</v>
      </c>
      <c r="H6991" s="37" t="s">
        <v>6512</v>
      </c>
      <c r="I6991" s="34">
        <v>-1</v>
      </c>
      <c r="J6991" s="18">
        <f t="shared" si="438"/>
        <v>807.59000000000094</v>
      </c>
      <c r="K6991" s="19" t="str">
        <f t="shared" si="436"/>
        <v>Sep-14</v>
      </c>
      <c r="L6991" s="20">
        <f t="shared" si="439"/>
        <v>6867</v>
      </c>
      <c r="M6991" s="21">
        <f t="shared" si="437"/>
        <v>0.11760448521916425</v>
      </c>
    </row>
    <row r="6992" spans="1:13" x14ac:dyDescent="0.3">
      <c r="A6992" s="124">
        <v>41895</v>
      </c>
      <c r="B6992" s="108" t="s">
        <v>45</v>
      </c>
      <c r="C6992" s="111">
        <v>20.399999999999999</v>
      </c>
      <c r="D6992" s="94" t="s">
        <v>31</v>
      </c>
      <c r="E6992" s="108" t="s">
        <v>3357</v>
      </c>
      <c r="F6992" s="111">
        <v>4.5</v>
      </c>
      <c r="G6992" s="89">
        <v>1</v>
      </c>
      <c r="H6992" s="37" t="s">
        <v>6512</v>
      </c>
      <c r="I6992" s="34">
        <v>-1</v>
      </c>
      <c r="J6992" s="18">
        <f t="shared" si="438"/>
        <v>806.59000000000094</v>
      </c>
      <c r="K6992" s="19" t="str">
        <f t="shared" si="436"/>
        <v>Sep-14</v>
      </c>
      <c r="L6992" s="20">
        <f t="shared" si="439"/>
        <v>6868</v>
      </c>
      <c r="M6992" s="21">
        <f t="shared" si="437"/>
        <v>0.11744175888177066</v>
      </c>
    </row>
    <row r="6993" spans="1:13" x14ac:dyDescent="0.3">
      <c r="A6993" s="124">
        <v>41895</v>
      </c>
      <c r="B6993" s="108" t="s">
        <v>45</v>
      </c>
      <c r="C6993" s="111">
        <v>21.1</v>
      </c>
      <c r="D6993" s="94" t="s">
        <v>31</v>
      </c>
      <c r="E6993" s="108" t="s">
        <v>9246</v>
      </c>
      <c r="F6993" s="111">
        <v>6</v>
      </c>
      <c r="G6993" s="89">
        <v>1</v>
      </c>
      <c r="H6993" s="37" t="s">
        <v>6526</v>
      </c>
      <c r="I6993" s="34">
        <v>5</v>
      </c>
      <c r="J6993" s="18">
        <f t="shared" si="438"/>
        <v>811.59000000000094</v>
      </c>
      <c r="K6993" s="19" t="str">
        <f t="shared" si="436"/>
        <v>Sep-14</v>
      </c>
      <c r="L6993" s="20">
        <f t="shared" si="439"/>
        <v>6869</v>
      </c>
      <c r="M6993" s="21">
        <f t="shared" si="437"/>
        <v>0.11815256951521341</v>
      </c>
    </row>
    <row r="6994" spans="1:13" x14ac:dyDescent="0.3">
      <c r="A6994" s="107">
        <v>41897</v>
      </c>
      <c r="B6994" s="108" t="s">
        <v>45</v>
      </c>
      <c r="C6994" s="101">
        <v>0.60416666666666663</v>
      </c>
      <c r="D6994" s="94" t="s">
        <v>31</v>
      </c>
      <c r="E6994" s="108" t="s">
        <v>2340</v>
      </c>
      <c r="F6994" s="110">
        <v>4</v>
      </c>
      <c r="G6994" s="85">
        <v>1</v>
      </c>
      <c r="H6994" s="90" t="s">
        <v>33</v>
      </c>
      <c r="I6994" s="28">
        <v>-1</v>
      </c>
      <c r="J6994" s="18">
        <f t="shared" si="438"/>
        <v>810.59000000000094</v>
      </c>
      <c r="K6994" s="19" t="str">
        <f t="shared" si="436"/>
        <v>Sep-14</v>
      </c>
      <c r="L6994" s="20">
        <f t="shared" si="439"/>
        <v>6870</v>
      </c>
      <c r="M6994" s="21">
        <f t="shared" si="437"/>
        <v>0.11798981077147029</v>
      </c>
    </row>
    <row r="6995" spans="1:13" x14ac:dyDescent="0.3">
      <c r="A6995" s="107">
        <v>41897</v>
      </c>
      <c r="B6995" s="108" t="s">
        <v>38</v>
      </c>
      <c r="C6995" s="101">
        <v>0.61805555555555558</v>
      </c>
      <c r="D6995" s="94" t="s">
        <v>31</v>
      </c>
      <c r="E6995" s="108" t="s">
        <v>2341</v>
      </c>
      <c r="F6995" s="110">
        <v>3.5</v>
      </c>
      <c r="G6995" s="85">
        <v>1</v>
      </c>
      <c r="H6995" s="90" t="s">
        <v>42</v>
      </c>
      <c r="I6995" s="28">
        <v>2.75</v>
      </c>
      <c r="J6995" s="18">
        <f t="shared" si="438"/>
        <v>813.34000000000094</v>
      </c>
      <c r="K6995" s="19" t="str">
        <f t="shared" si="436"/>
        <v>Sep-14</v>
      </c>
      <c r="L6995" s="20">
        <f t="shared" si="439"/>
        <v>6871</v>
      </c>
      <c r="M6995" s="21">
        <f t="shared" si="437"/>
        <v>0.11837287148886638</v>
      </c>
    </row>
    <row r="6996" spans="1:13" x14ac:dyDescent="0.3">
      <c r="A6996" s="119">
        <v>41897</v>
      </c>
      <c r="B6996" s="120" t="s">
        <v>38</v>
      </c>
      <c r="C6996" s="121">
        <v>15.2</v>
      </c>
      <c r="D6996" s="94" t="s">
        <v>31</v>
      </c>
      <c r="E6996" s="120" t="s">
        <v>9249</v>
      </c>
      <c r="F6996" s="123">
        <v>4.5</v>
      </c>
      <c r="G6996" s="89">
        <v>1</v>
      </c>
      <c r="H6996" s="30">
        <v>1</v>
      </c>
      <c r="I6996" s="38">
        <v>3.5</v>
      </c>
      <c r="J6996" s="18">
        <f t="shared" si="438"/>
        <v>816.84000000000094</v>
      </c>
      <c r="K6996" s="19" t="str">
        <f t="shared" si="436"/>
        <v>Sep-14</v>
      </c>
      <c r="L6996" s="20">
        <f t="shared" si="439"/>
        <v>6872</v>
      </c>
      <c r="M6996" s="21">
        <f t="shared" si="437"/>
        <v>0.11886495925494775</v>
      </c>
    </row>
    <row r="6997" spans="1:13" x14ac:dyDescent="0.3">
      <c r="A6997" s="119">
        <v>41897</v>
      </c>
      <c r="B6997" s="120" t="s">
        <v>97</v>
      </c>
      <c r="C6997" s="121">
        <v>15.4</v>
      </c>
      <c r="D6997" s="94" t="s">
        <v>31</v>
      </c>
      <c r="E6997" s="120" t="s">
        <v>2119</v>
      </c>
      <c r="F6997" s="123">
        <v>4.5</v>
      </c>
      <c r="G6997" s="89">
        <v>1</v>
      </c>
      <c r="H6997" s="30">
        <v>3</v>
      </c>
      <c r="I6997" s="38">
        <v>-1</v>
      </c>
      <c r="J6997" s="18">
        <f t="shared" si="438"/>
        <v>815.84000000000094</v>
      </c>
      <c r="K6997" s="19" t="str">
        <f t="shared" si="436"/>
        <v>Sep-14</v>
      </c>
      <c r="L6997" s="20">
        <f t="shared" si="439"/>
        <v>6873</v>
      </c>
      <c r="M6997" s="21">
        <f t="shared" si="437"/>
        <v>0.11870216790339021</v>
      </c>
    </row>
    <row r="6998" spans="1:13" x14ac:dyDescent="0.3">
      <c r="A6998" s="119">
        <v>41897</v>
      </c>
      <c r="B6998" s="120" t="s">
        <v>45</v>
      </c>
      <c r="C6998" s="121">
        <v>16</v>
      </c>
      <c r="D6998" s="94" t="s">
        <v>31</v>
      </c>
      <c r="E6998" s="120" t="s">
        <v>2271</v>
      </c>
      <c r="F6998" s="123">
        <v>5.5</v>
      </c>
      <c r="G6998" s="89">
        <v>1</v>
      </c>
      <c r="H6998" s="30">
        <v>11</v>
      </c>
      <c r="I6998" s="38">
        <v>-1</v>
      </c>
      <c r="J6998" s="18">
        <f t="shared" si="438"/>
        <v>814.84000000000094</v>
      </c>
      <c r="K6998" s="19" t="str">
        <f t="shared" si="436"/>
        <v>Sep-14</v>
      </c>
      <c r="L6998" s="20">
        <f t="shared" si="439"/>
        <v>6874</v>
      </c>
      <c r="M6998" s="21">
        <f t="shared" si="437"/>
        <v>0.11853942391620613</v>
      </c>
    </row>
    <row r="6999" spans="1:13" x14ac:dyDescent="0.3">
      <c r="A6999" s="119">
        <v>41897</v>
      </c>
      <c r="B6999" s="120" t="s">
        <v>38</v>
      </c>
      <c r="C6999" s="121">
        <v>16.2</v>
      </c>
      <c r="D6999" s="94" t="s">
        <v>31</v>
      </c>
      <c r="E6999" s="120" t="s">
        <v>9250</v>
      </c>
      <c r="F6999" s="123">
        <v>6</v>
      </c>
      <c r="G6999" s="89">
        <v>1</v>
      </c>
      <c r="H6999" s="30">
        <v>1</v>
      </c>
      <c r="I6999" s="38">
        <v>5</v>
      </c>
      <c r="J6999" s="18">
        <f t="shared" si="438"/>
        <v>819.84000000000094</v>
      </c>
      <c r="K6999" s="19" t="str">
        <f t="shared" si="436"/>
        <v>Sep-14</v>
      </c>
      <c r="L6999" s="20">
        <f t="shared" si="439"/>
        <v>6875</v>
      </c>
      <c r="M6999" s="21">
        <f t="shared" si="437"/>
        <v>0.11924945454545469</v>
      </c>
    </row>
    <row r="7000" spans="1:13" x14ac:dyDescent="0.3">
      <c r="A7000" s="119">
        <v>41897</v>
      </c>
      <c r="B7000" s="120" t="s">
        <v>97</v>
      </c>
      <c r="C7000" s="121">
        <v>17.100000000000001</v>
      </c>
      <c r="D7000" s="94" t="s">
        <v>31</v>
      </c>
      <c r="E7000" s="120" t="s">
        <v>7333</v>
      </c>
      <c r="F7000" s="123">
        <v>5.5</v>
      </c>
      <c r="G7000" s="89">
        <v>1</v>
      </c>
      <c r="H7000" s="30">
        <v>3</v>
      </c>
      <c r="I7000" s="38">
        <v>-1</v>
      </c>
      <c r="J7000" s="18">
        <f t="shared" si="438"/>
        <v>818.84000000000094</v>
      </c>
      <c r="K7000" s="19" t="str">
        <f t="shared" si="436"/>
        <v>Sep-14</v>
      </c>
      <c r="L7000" s="20">
        <f t="shared" si="439"/>
        <v>6876</v>
      </c>
      <c r="M7000" s="21">
        <f t="shared" si="437"/>
        <v>0.11908667830133812</v>
      </c>
    </row>
    <row r="7001" spans="1:13" x14ac:dyDescent="0.3">
      <c r="A7001" s="107">
        <v>41898</v>
      </c>
      <c r="B7001" s="108" t="s">
        <v>46</v>
      </c>
      <c r="C7001" s="101">
        <v>0.60416666666666663</v>
      </c>
      <c r="D7001" s="94" t="s">
        <v>31</v>
      </c>
      <c r="E7001" s="108" t="s">
        <v>2342</v>
      </c>
      <c r="F7001" s="110">
        <v>4</v>
      </c>
      <c r="G7001" s="85">
        <v>1</v>
      </c>
      <c r="H7001" s="90" t="s">
        <v>42</v>
      </c>
      <c r="I7001" s="28">
        <v>4</v>
      </c>
      <c r="J7001" s="18">
        <f t="shared" si="438"/>
        <v>822.84000000000094</v>
      </c>
      <c r="K7001" s="19" t="str">
        <f t="shared" si="436"/>
        <v>Sep-14</v>
      </c>
      <c r="L7001" s="20">
        <f t="shared" si="439"/>
        <v>6877</v>
      </c>
      <c r="M7001" s="21">
        <f t="shared" si="437"/>
        <v>0.11965101061509392</v>
      </c>
    </row>
    <row r="7002" spans="1:13" x14ac:dyDescent="0.3">
      <c r="A7002" s="107">
        <v>41898</v>
      </c>
      <c r="B7002" s="108" t="s">
        <v>82</v>
      </c>
      <c r="C7002" s="101">
        <v>0.67013888888888884</v>
      </c>
      <c r="D7002" s="94" t="s">
        <v>31</v>
      </c>
      <c r="E7002" s="108" t="s">
        <v>2303</v>
      </c>
      <c r="F7002" s="110">
        <v>3.25</v>
      </c>
      <c r="G7002" s="85">
        <v>1</v>
      </c>
      <c r="H7002" s="90" t="s">
        <v>42</v>
      </c>
      <c r="I7002" s="28">
        <v>2.25</v>
      </c>
      <c r="J7002" s="18">
        <f t="shared" si="438"/>
        <v>825.09000000000094</v>
      </c>
      <c r="K7002" s="19" t="str">
        <f t="shared" si="436"/>
        <v>Sep-14</v>
      </c>
      <c r="L7002" s="20">
        <f t="shared" si="439"/>
        <v>6878</v>
      </c>
      <c r="M7002" s="21">
        <f t="shared" si="437"/>
        <v>0.11996074440244271</v>
      </c>
    </row>
    <row r="7003" spans="1:13" x14ac:dyDescent="0.3">
      <c r="A7003" s="107">
        <v>41898</v>
      </c>
      <c r="B7003" s="108" t="s">
        <v>149</v>
      </c>
      <c r="C7003" s="101">
        <v>0.67708333333333337</v>
      </c>
      <c r="D7003" s="94" t="s">
        <v>31</v>
      </c>
      <c r="E7003" s="108" t="s">
        <v>2343</v>
      </c>
      <c r="F7003" s="110">
        <v>3.5</v>
      </c>
      <c r="G7003" s="85">
        <v>1</v>
      </c>
      <c r="H7003" s="90" t="s">
        <v>33</v>
      </c>
      <c r="I7003" s="28">
        <v>-1</v>
      </c>
      <c r="J7003" s="18">
        <f t="shared" si="438"/>
        <v>824.09000000000094</v>
      </c>
      <c r="K7003" s="19" t="str">
        <f t="shared" si="436"/>
        <v>Sep-14</v>
      </c>
      <c r="L7003" s="20">
        <f t="shared" si="439"/>
        <v>6879</v>
      </c>
      <c r="M7003" s="21">
        <f t="shared" si="437"/>
        <v>0.11979793574647492</v>
      </c>
    </row>
    <row r="7004" spans="1:13" x14ac:dyDescent="0.3">
      <c r="A7004" s="107">
        <v>41898</v>
      </c>
      <c r="B7004" s="108" t="s">
        <v>82</v>
      </c>
      <c r="C7004" s="101">
        <v>0.73263888888888884</v>
      </c>
      <c r="D7004" s="94" t="s">
        <v>31</v>
      </c>
      <c r="E7004" s="108" t="s">
        <v>2344</v>
      </c>
      <c r="F7004" s="110">
        <v>3.25</v>
      </c>
      <c r="G7004" s="85">
        <v>1</v>
      </c>
      <c r="H7004" s="90" t="s">
        <v>42</v>
      </c>
      <c r="I7004" s="28">
        <v>2.25</v>
      </c>
      <c r="J7004" s="18">
        <f t="shared" si="438"/>
        <v>826.34000000000094</v>
      </c>
      <c r="K7004" s="19" t="str">
        <f t="shared" si="436"/>
        <v>Sep-14</v>
      </c>
      <c r="L7004" s="20">
        <f t="shared" si="439"/>
        <v>6880</v>
      </c>
      <c r="M7004" s="21">
        <f t="shared" si="437"/>
        <v>0.12010755813953503</v>
      </c>
    </row>
    <row r="7005" spans="1:13" x14ac:dyDescent="0.3">
      <c r="A7005" s="107">
        <v>41898</v>
      </c>
      <c r="B7005" s="108" t="s">
        <v>82</v>
      </c>
      <c r="C7005" s="101">
        <v>0.75347222222222221</v>
      </c>
      <c r="D7005" s="94" t="s">
        <v>31</v>
      </c>
      <c r="E7005" s="108" t="s">
        <v>2079</v>
      </c>
      <c r="F7005" s="110">
        <v>3</v>
      </c>
      <c r="G7005" s="85">
        <v>1</v>
      </c>
      <c r="H7005" s="90" t="s">
        <v>33</v>
      </c>
      <c r="I7005" s="28">
        <v>-1</v>
      </c>
      <c r="J7005" s="18">
        <f t="shared" si="438"/>
        <v>825.34000000000094</v>
      </c>
      <c r="K7005" s="19" t="str">
        <f t="shared" si="436"/>
        <v>Sep-14</v>
      </c>
      <c r="L7005" s="20">
        <f t="shared" si="439"/>
        <v>6881</v>
      </c>
      <c r="M7005" s="21">
        <f t="shared" si="437"/>
        <v>0.11994477546868201</v>
      </c>
    </row>
    <row r="7006" spans="1:13" x14ac:dyDescent="0.3">
      <c r="A7006" s="119">
        <v>41898</v>
      </c>
      <c r="B7006" s="120" t="s">
        <v>130</v>
      </c>
      <c r="C7006" s="121">
        <v>16.5</v>
      </c>
      <c r="D7006" s="94" t="s">
        <v>31</v>
      </c>
      <c r="E7006" s="120" t="s">
        <v>9252</v>
      </c>
      <c r="F7006" s="123">
        <v>4.5</v>
      </c>
      <c r="G7006" s="89">
        <v>1</v>
      </c>
      <c r="H7006" s="30">
        <v>3</v>
      </c>
      <c r="I7006" s="38">
        <v>-1</v>
      </c>
      <c r="J7006" s="18">
        <f t="shared" si="438"/>
        <v>824.34000000000094</v>
      </c>
      <c r="K7006" s="19" t="str">
        <f t="shared" si="436"/>
        <v>Sep-14</v>
      </c>
      <c r="L7006" s="20">
        <f t="shared" si="439"/>
        <v>6882</v>
      </c>
      <c r="M7006" s="21">
        <f t="shared" si="437"/>
        <v>0.11978204010462089</v>
      </c>
    </row>
    <row r="7007" spans="1:13" x14ac:dyDescent="0.3">
      <c r="A7007" s="119">
        <v>41898</v>
      </c>
      <c r="B7007" s="120" t="s">
        <v>46</v>
      </c>
      <c r="C7007" s="121">
        <v>17</v>
      </c>
      <c r="D7007" s="94" t="s">
        <v>31</v>
      </c>
      <c r="E7007" s="120" t="s">
        <v>9253</v>
      </c>
      <c r="F7007" s="123">
        <v>4.5</v>
      </c>
      <c r="G7007" s="89">
        <v>1</v>
      </c>
      <c r="H7007" s="30" t="s">
        <v>6116</v>
      </c>
      <c r="I7007" s="38">
        <v>-1</v>
      </c>
      <c r="J7007" s="18">
        <f t="shared" si="438"/>
        <v>823.34000000000094</v>
      </c>
      <c r="K7007" s="19" t="str">
        <f t="shared" si="436"/>
        <v>Sep-14</v>
      </c>
      <c r="L7007" s="20">
        <f t="shared" si="439"/>
        <v>6883</v>
      </c>
      <c r="M7007" s="21">
        <f t="shared" si="437"/>
        <v>0.11961935202673267</v>
      </c>
    </row>
    <row r="7008" spans="1:13" x14ac:dyDescent="0.3">
      <c r="A7008" s="119">
        <v>41898</v>
      </c>
      <c r="B7008" s="120" t="s">
        <v>149</v>
      </c>
      <c r="C7008" s="121">
        <v>17.149999999999999</v>
      </c>
      <c r="D7008" s="94" t="s">
        <v>31</v>
      </c>
      <c r="E7008" s="120" t="s">
        <v>9251</v>
      </c>
      <c r="F7008" s="123">
        <v>6</v>
      </c>
      <c r="G7008" s="89">
        <v>1</v>
      </c>
      <c r="H7008" s="30">
        <v>6</v>
      </c>
      <c r="I7008" s="38">
        <v>-1</v>
      </c>
      <c r="J7008" s="18">
        <f t="shared" si="438"/>
        <v>822.34000000000094</v>
      </c>
      <c r="K7008" s="19" t="str">
        <f t="shared" si="436"/>
        <v>Sep-14</v>
      </c>
      <c r="L7008" s="20">
        <f t="shared" si="439"/>
        <v>6884</v>
      </c>
      <c r="M7008" s="21">
        <f t="shared" si="437"/>
        <v>0.11945671121441036</v>
      </c>
    </row>
    <row r="7009" spans="1:13" x14ac:dyDescent="0.3">
      <c r="A7009" s="119">
        <v>41898</v>
      </c>
      <c r="B7009" s="120" t="s">
        <v>46</v>
      </c>
      <c r="C7009" s="121">
        <v>17.3</v>
      </c>
      <c r="D7009" s="94" t="s">
        <v>31</v>
      </c>
      <c r="E7009" s="120" t="s">
        <v>478</v>
      </c>
      <c r="F7009" s="123">
        <v>6</v>
      </c>
      <c r="G7009" s="89">
        <v>1</v>
      </c>
      <c r="H7009" s="30">
        <v>6</v>
      </c>
      <c r="I7009" s="38">
        <v>-1</v>
      </c>
      <c r="J7009" s="18">
        <f t="shared" si="438"/>
        <v>821.34000000000094</v>
      </c>
      <c r="K7009" s="19" t="str">
        <f t="shared" si="436"/>
        <v>Sep-14</v>
      </c>
      <c r="L7009" s="20">
        <f t="shared" si="439"/>
        <v>6885</v>
      </c>
      <c r="M7009" s="21">
        <f t="shared" si="437"/>
        <v>0.11929411764705897</v>
      </c>
    </row>
    <row r="7010" spans="1:13" x14ac:dyDescent="0.3">
      <c r="A7010" s="124">
        <v>41898</v>
      </c>
      <c r="B7010" s="108" t="s">
        <v>82</v>
      </c>
      <c r="C7010" s="111">
        <v>17.350000000000001</v>
      </c>
      <c r="D7010" s="94" t="s">
        <v>31</v>
      </c>
      <c r="E7010" s="108" t="s">
        <v>7862</v>
      </c>
      <c r="F7010" s="111">
        <v>5</v>
      </c>
      <c r="G7010" s="89">
        <v>1</v>
      </c>
      <c r="H7010" s="37" t="s">
        <v>6512</v>
      </c>
      <c r="I7010" s="34">
        <v>-1</v>
      </c>
      <c r="J7010" s="18">
        <f t="shared" si="438"/>
        <v>820.34000000000094</v>
      </c>
      <c r="K7010" s="19" t="str">
        <f t="shared" si="436"/>
        <v>Sep-14</v>
      </c>
      <c r="L7010" s="20">
        <f t="shared" si="439"/>
        <v>6886</v>
      </c>
      <c r="M7010" s="21">
        <f t="shared" si="437"/>
        <v>0.11913157130409541</v>
      </c>
    </row>
    <row r="7011" spans="1:13" x14ac:dyDescent="0.3">
      <c r="A7011" s="107">
        <v>41899</v>
      </c>
      <c r="B7011" s="108" t="s">
        <v>57</v>
      </c>
      <c r="C7011" s="101">
        <v>0.61111111111111105</v>
      </c>
      <c r="D7011" s="94" t="s">
        <v>31</v>
      </c>
      <c r="E7011" s="108" t="s">
        <v>2345</v>
      </c>
      <c r="F7011" s="110">
        <v>2.75</v>
      </c>
      <c r="G7011" s="85">
        <v>1</v>
      </c>
      <c r="H7011" s="90" t="s">
        <v>33</v>
      </c>
      <c r="I7011" s="28">
        <v>-1</v>
      </c>
      <c r="J7011" s="18">
        <f t="shared" si="438"/>
        <v>819.34000000000094</v>
      </c>
      <c r="K7011" s="19" t="str">
        <f t="shared" si="436"/>
        <v>Sep-14</v>
      </c>
      <c r="L7011" s="20">
        <f t="shared" si="439"/>
        <v>6887</v>
      </c>
      <c r="M7011" s="21">
        <f t="shared" si="437"/>
        <v>0.11896907216494859</v>
      </c>
    </row>
    <row r="7012" spans="1:13" x14ac:dyDescent="0.3">
      <c r="A7012" s="107">
        <v>41899</v>
      </c>
      <c r="B7012" s="108" t="s">
        <v>127</v>
      </c>
      <c r="C7012" s="101">
        <v>0.73263888888888884</v>
      </c>
      <c r="D7012" s="94" t="s">
        <v>31</v>
      </c>
      <c r="E7012" s="108" t="s">
        <v>2346</v>
      </c>
      <c r="F7012" s="110">
        <v>4</v>
      </c>
      <c r="G7012" s="85">
        <v>1</v>
      </c>
      <c r="H7012" s="90" t="s">
        <v>33</v>
      </c>
      <c r="I7012" s="28">
        <v>-1</v>
      </c>
      <c r="J7012" s="18">
        <f t="shared" si="438"/>
        <v>818.34000000000094</v>
      </c>
      <c r="K7012" s="19" t="str">
        <f t="shared" si="436"/>
        <v>Sep-14</v>
      </c>
      <c r="L7012" s="20">
        <f t="shared" si="439"/>
        <v>6888</v>
      </c>
      <c r="M7012" s="21">
        <f t="shared" si="437"/>
        <v>0.11880662020905937</v>
      </c>
    </row>
    <row r="7013" spans="1:13" x14ac:dyDescent="0.3">
      <c r="A7013" s="107">
        <v>41899</v>
      </c>
      <c r="B7013" s="108" t="s">
        <v>127</v>
      </c>
      <c r="C7013" s="101">
        <v>0.77430555555555547</v>
      </c>
      <c r="D7013" s="94" t="s">
        <v>31</v>
      </c>
      <c r="E7013" s="108" t="s">
        <v>2347</v>
      </c>
      <c r="F7013" s="110">
        <v>2.75</v>
      </c>
      <c r="G7013" s="85">
        <v>1</v>
      </c>
      <c r="H7013" s="90" t="s">
        <v>33</v>
      </c>
      <c r="I7013" s="28">
        <v>-1</v>
      </c>
      <c r="J7013" s="18">
        <f t="shared" si="438"/>
        <v>817.34000000000094</v>
      </c>
      <c r="K7013" s="19" t="str">
        <f t="shared" si="436"/>
        <v>Sep-14</v>
      </c>
      <c r="L7013" s="20">
        <f t="shared" si="439"/>
        <v>6889</v>
      </c>
      <c r="M7013" s="21">
        <f t="shared" si="437"/>
        <v>0.11864421541588052</v>
      </c>
    </row>
    <row r="7014" spans="1:13" x14ac:dyDescent="0.3">
      <c r="A7014" s="119">
        <v>41899</v>
      </c>
      <c r="B7014" s="120" t="s">
        <v>96</v>
      </c>
      <c r="C7014" s="121">
        <v>14</v>
      </c>
      <c r="D7014" s="94" t="s">
        <v>31</v>
      </c>
      <c r="E7014" s="120" t="s">
        <v>1205</v>
      </c>
      <c r="F7014" s="123">
        <v>6</v>
      </c>
      <c r="G7014" s="89">
        <v>1</v>
      </c>
      <c r="H7014" s="30">
        <v>3</v>
      </c>
      <c r="I7014" s="38">
        <v>-1</v>
      </c>
      <c r="J7014" s="18">
        <f t="shared" si="438"/>
        <v>816.34000000000094</v>
      </c>
      <c r="K7014" s="19" t="str">
        <f t="shared" si="436"/>
        <v>Sep-14</v>
      </c>
      <c r="L7014" s="20">
        <f t="shared" si="439"/>
        <v>6890</v>
      </c>
      <c r="M7014" s="21">
        <f t="shared" si="437"/>
        <v>0.11848185776487677</v>
      </c>
    </row>
    <row r="7015" spans="1:13" x14ac:dyDescent="0.3">
      <c r="A7015" s="119">
        <v>41899</v>
      </c>
      <c r="B7015" s="120" t="s">
        <v>57</v>
      </c>
      <c r="C7015" s="121">
        <v>14.1</v>
      </c>
      <c r="D7015" s="94" t="s">
        <v>31</v>
      </c>
      <c r="E7015" s="120" t="s">
        <v>2266</v>
      </c>
      <c r="F7015" s="123">
        <v>4.5</v>
      </c>
      <c r="G7015" s="89">
        <v>1</v>
      </c>
      <c r="H7015" s="30">
        <v>6</v>
      </c>
      <c r="I7015" s="38">
        <v>-1</v>
      </c>
      <c r="J7015" s="18">
        <f t="shared" si="438"/>
        <v>815.34000000000094</v>
      </c>
      <c r="K7015" s="19" t="str">
        <f t="shared" si="436"/>
        <v>Sep-14</v>
      </c>
      <c r="L7015" s="20">
        <f t="shared" si="439"/>
        <v>6891</v>
      </c>
      <c r="M7015" s="21">
        <f t="shared" si="437"/>
        <v>0.11831954723552474</v>
      </c>
    </row>
    <row r="7016" spans="1:13" x14ac:dyDescent="0.3">
      <c r="A7016" s="119">
        <v>41899</v>
      </c>
      <c r="B7016" s="120" t="s">
        <v>46</v>
      </c>
      <c r="C7016" s="121">
        <v>15.25</v>
      </c>
      <c r="D7016" s="94" t="s">
        <v>31</v>
      </c>
      <c r="E7016" s="120" t="s">
        <v>9255</v>
      </c>
      <c r="F7016" s="123">
        <v>5</v>
      </c>
      <c r="G7016" s="89">
        <v>1</v>
      </c>
      <c r="H7016" s="30">
        <v>1</v>
      </c>
      <c r="I7016" s="38">
        <v>4</v>
      </c>
      <c r="J7016" s="18">
        <f t="shared" si="438"/>
        <v>819.34000000000094</v>
      </c>
      <c r="K7016" s="19" t="str">
        <f t="shared" si="436"/>
        <v>Sep-14</v>
      </c>
      <c r="L7016" s="20">
        <f t="shared" si="439"/>
        <v>6892</v>
      </c>
      <c r="M7016" s="21">
        <f t="shared" si="437"/>
        <v>0.11888276262333154</v>
      </c>
    </row>
    <row r="7017" spans="1:13" x14ac:dyDescent="0.3">
      <c r="A7017" s="124">
        <v>41899</v>
      </c>
      <c r="B7017" s="108" t="s">
        <v>127</v>
      </c>
      <c r="C7017" s="111">
        <v>16.350000000000001</v>
      </c>
      <c r="D7017" s="94" t="s">
        <v>31</v>
      </c>
      <c r="E7017" s="108" t="s">
        <v>7593</v>
      </c>
      <c r="F7017" s="111">
        <v>5</v>
      </c>
      <c r="G7017" s="89">
        <v>1</v>
      </c>
      <c r="H7017" s="37" t="s">
        <v>6512</v>
      </c>
      <c r="I7017" s="34">
        <v>-1</v>
      </c>
      <c r="J7017" s="18">
        <f t="shared" si="438"/>
        <v>818.34000000000094</v>
      </c>
      <c r="K7017" s="19" t="str">
        <f t="shared" si="436"/>
        <v>Sep-14</v>
      </c>
      <c r="L7017" s="20">
        <f t="shared" si="439"/>
        <v>6893</v>
      </c>
      <c r="M7017" s="21">
        <f t="shared" si="437"/>
        <v>0.11872044102712911</v>
      </c>
    </row>
    <row r="7018" spans="1:13" x14ac:dyDescent="0.3">
      <c r="A7018" s="119">
        <v>41899</v>
      </c>
      <c r="B7018" s="120" t="s">
        <v>57</v>
      </c>
      <c r="C7018" s="121">
        <v>16.5</v>
      </c>
      <c r="D7018" s="94" t="s">
        <v>31</v>
      </c>
      <c r="E7018" s="120" t="s">
        <v>3905</v>
      </c>
      <c r="F7018" s="123">
        <v>6</v>
      </c>
      <c r="G7018" s="89">
        <v>1</v>
      </c>
      <c r="H7018" s="30">
        <v>1</v>
      </c>
      <c r="I7018" s="38">
        <v>5</v>
      </c>
      <c r="J7018" s="18">
        <f t="shared" si="438"/>
        <v>823.34000000000094</v>
      </c>
      <c r="K7018" s="19" t="str">
        <f t="shared" si="436"/>
        <v>Sep-14</v>
      </c>
      <c r="L7018" s="20">
        <f t="shared" si="439"/>
        <v>6894</v>
      </c>
      <c r="M7018" s="21">
        <f t="shared" si="437"/>
        <v>0.11942848854076021</v>
      </c>
    </row>
    <row r="7019" spans="1:13" x14ac:dyDescent="0.3">
      <c r="A7019" s="124">
        <v>41899</v>
      </c>
      <c r="B7019" s="108" t="s">
        <v>127</v>
      </c>
      <c r="C7019" s="111">
        <v>17.350000000000001</v>
      </c>
      <c r="D7019" s="94" t="s">
        <v>31</v>
      </c>
      <c r="E7019" s="108" t="s">
        <v>9254</v>
      </c>
      <c r="F7019" s="111">
        <v>4.33</v>
      </c>
      <c r="G7019" s="89">
        <v>1</v>
      </c>
      <c r="H7019" s="37" t="s">
        <v>6512</v>
      </c>
      <c r="I7019" s="34">
        <v>-1</v>
      </c>
      <c r="J7019" s="18">
        <f t="shared" si="438"/>
        <v>822.34000000000094</v>
      </c>
      <c r="K7019" s="19" t="str">
        <f t="shared" si="436"/>
        <v>Sep-14</v>
      </c>
      <c r="L7019" s="20">
        <f t="shared" si="439"/>
        <v>6895</v>
      </c>
      <c r="M7019" s="21">
        <f t="shared" si="437"/>
        <v>0.11926613488034822</v>
      </c>
    </row>
    <row r="7020" spans="1:13" x14ac:dyDescent="0.3">
      <c r="A7020" s="107">
        <v>41900</v>
      </c>
      <c r="B7020" s="108" t="s">
        <v>48</v>
      </c>
      <c r="C7020" s="101">
        <v>0.64583333333333337</v>
      </c>
      <c r="D7020" s="94" t="s">
        <v>31</v>
      </c>
      <c r="E7020" s="108" t="s">
        <v>2348</v>
      </c>
      <c r="F7020" s="110">
        <v>3.25</v>
      </c>
      <c r="G7020" s="85">
        <v>1</v>
      </c>
      <c r="H7020" s="90" t="s">
        <v>42</v>
      </c>
      <c r="I7020" s="28">
        <v>2.25</v>
      </c>
      <c r="J7020" s="18">
        <f t="shared" si="438"/>
        <v>824.59000000000094</v>
      </c>
      <c r="K7020" s="19" t="str">
        <f t="shared" si="436"/>
        <v>Sep-14</v>
      </c>
      <c r="L7020" s="20">
        <f t="shared" si="439"/>
        <v>6896</v>
      </c>
      <c r="M7020" s="21">
        <f t="shared" si="437"/>
        <v>0.11957511600928088</v>
      </c>
    </row>
    <row r="7021" spans="1:13" x14ac:dyDescent="0.3">
      <c r="A7021" s="107">
        <v>41900</v>
      </c>
      <c r="B7021" s="108" t="s">
        <v>46</v>
      </c>
      <c r="C7021" s="101">
        <v>0.68055555555555547</v>
      </c>
      <c r="D7021" s="94" t="s">
        <v>31</v>
      </c>
      <c r="E7021" s="108" t="s">
        <v>2349</v>
      </c>
      <c r="F7021" s="110">
        <v>4</v>
      </c>
      <c r="G7021" s="85">
        <v>1</v>
      </c>
      <c r="H7021" s="90" t="s">
        <v>33</v>
      </c>
      <c r="I7021" s="28">
        <v>-1</v>
      </c>
      <c r="J7021" s="18">
        <f t="shared" si="438"/>
        <v>823.59000000000094</v>
      </c>
      <c r="K7021" s="19" t="str">
        <f t="shared" si="436"/>
        <v>Sep-14</v>
      </c>
      <c r="L7021" s="20">
        <f t="shared" si="439"/>
        <v>6897</v>
      </c>
      <c r="M7021" s="21">
        <f t="shared" si="437"/>
        <v>0.11941278816876917</v>
      </c>
    </row>
    <row r="7022" spans="1:13" x14ac:dyDescent="0.3">
      <c r="A7022" s="107">
        <v>41900</v>
      </c>
      <c r="B7022" s="108" t="s">
        <v>46</v>
      </c>
      <c r="C7022" s="101">
        <v>0.70138888888888884</v>
      </c>
      <c r="D7022" s="94" t="s">
        <v>31</v>
      </c>
      <c r="E7022" s="108" t="s">
        <v>2350</v>
      </c>
      <c r="F7022" s="110">
        <v>3</v>
      </c>
      <c r="G7022" s="85">
        <v>1</v>
      </c>
      <c r="H7022" s="90" t="s">
        <v>33</v>
      </c>
      <c r="I7022" s="28">
        <v>-1</v>
      </c>
      <c r="J7022" s="18">
        <f t="shared" si="438"/>
        <v>822.59000000000094</v>
      </c>
      <c r="K7022" s="19" t="str">
        <f t="shared" si="436"/>
        <v>Sep-14</v>
      </c>
      <c r="L7022" s="20">
        <f t="shared" si="439"/>
        <v>6898</v>
      </c>
      <c r="M7022" s="21">
        <f t="shared" si="437"/>
        <v>0.11925050739344752</v>
      </c>
    </row>
    <row r="7023" spans="1:13" x14ac:dyDescent="0.3">
      <c r="A7023" s="107">
        <v>41900</v>
      </c>
      <c r="B7023" s="108" t="s">
        <v>43</v>
      </c>
      <c r="C7023" s="101">
        <v>0.79861111111111116</v>
      </c>
      <c r="D7023" s="94" t="s">
        <v>31</v>
      </c>
      <c r="E7023" s="108" t="s">
        <v>2351</v>
      </c>
      <c r="F7023" s="110">
        <v>3.5</v>
      </c>
      <c r="G7023" s="85">
        <v>1</v>
      </c>
      <c r="H7023" s="90" t="s">
        <v>33</v>
      </c>
      <c r="I7023" s="28">
        <v>-1</v>
      </c>
      <c r="J7023" s="18">
        <f t="shared" si="438"/>
        <v>821.59000000000094</v>
      </c>
      <c r="K7023" s="19" t="str">
        <f t="shared" si="436"/>
        <v>Sep-14</v>
      </c>
      <c r="L7023" s="20">
        <f t="shared" si="439"/>
        <v>6899</v>
      </c>
      <c r="M7023" s="21">
        <f t="shared" si="437"/>
        <v>0.11908827366284983</v>
      </c>
    </row>
    <row r="7024" spans="1:13" x14ac:dyDescent="0.3">
      <c r="A7024" s="107">
        <v>41900</v>
      </c>
      <c r="B7024" s="108" t="s">
        <v>43</v>
      </c>
      <c r="C7024" s="101">
        <v>0.81944444444444453</v>
      </c>
      <c r="D7024" s="94" t="s">
        <v>31</v>
      </c>
      <c r="E7024" s="108" t="s">
        <v>2352</v>
      </c>
      <c r="F7024" s="110">
        <v>3.5</v>
      </c>
      <c r="G7024" s="85">
        <v>1</v>
      </c>
      <c r="H7024" s="90" t="s">
        <v>42</v>
      </c>
      <c r="I7024" s="28">
        <v>3</v>
      </c>
      <c r="J7024" s="18">
        <f t="shared" si="438"/>
        <v>824.59000000000094</v>
      </c>
      <c r="K7024" s="19" t="str">
        <f t="shared" si="436"/>
        <v>Sep-14</v>
      </c>
      <c r="L7024" s="20">
        <f t="shared" si="439"/>
        <v>6900</v>
      </c>
      <c r="M7024" s="21">
        <f t="shared" si="437"/>
        <v>0.11950579710144942</v>
      </c>
    </row>
    <row r="7025" spans="1:13" x14ac:dyDescent="0.3">
      <c r="A7025" s="107">
        <v>41900</v>
      </c>
      <c r="B7025" s="108" t="s">
        <v>43</v>
      </c>
      <c r="C7025" s="101">
        <v>0.86111111111111116</v>
      </c>
      <c r="D7025" s="94" t="s">
        <v>31</v>
      </c>
      <c r="E7025" s="108" t="s">
        <v>2353</v>
      </c>
      <c r="F7025" s="110">
        <v>2.75</v>
      </c>
      <c r="G7025" s="85">
        <v>1</v>
      </c>
      <c r="H7025" s="90" t="s">
        <v>33</v>
      </c>
      <c r="I7025" s="28">
        <v>-1</v>
      </c>
      <c r="J7025" s="18">
        <f t="shared" si="438"/>
        <v>823.59000000000094</v>
      </c>
      <c r="K7025" s="19" t="str">
        <f t="shared" si="436"/>
        <v>Sep-14</v>
      </c>
      <c r="L7025" s="20">
        <f t="shared" si="439"/>
        <v>6901</v>
      </c>
      <c r="M7025" s="21">
        <f t="shared" si="437"/>
        <v>0.11934357339516026</v>
      </c>
    </row>
    <row r="7026" spans="1:13" x14ac:dyDescent="0.3">
      <c r="A7026" s="107">
        <v>41900</v>
      </c>
      <c r="B7026" s="108" t="s">
        <v>43</v>
      </c>
      <c r="C7026" s="101">
        <v>0.88194444444444453</v>
      </c>
      <c r="D7026" s="94" t="s">
        <v>31</v>
      </c>
      <c r="E7026" s="108" t="s">
        <v>2354</v>
      </c>
      <c r="F7026" s="110">
        <v>3</v>
      </c>
      <c r="G7026" s="85">
        <v>1</v>
      </c>
      <c r="H7026" s="90" t="s">
        <v>33</v>
      </c>
      <c r="I7026" s="28">
        <v>-1</v>
      </c>
      <c r="J7026" s="18">
        <f t="shared" si="438"/>
        <v>822.59000000000094</v>
      </c>
      <c r="K7026" s="19" t="str">
        <f t="shared" si="436"/>
        <v>Sep-14</v>
      </c>
      <c r="L7026" s="20">
        <f t="shared" si="439"/>
        <v>6902</v>
      </c>
      <c r="M7026" s="21">
        <f t="shared" si="437"/>
        <v>0.11918139669660982</v>
      </c>
    </row>
    <row r="7027" spans="1:13" x14ac:dyDescent="0.3">
      <c r="A7027" s="119">
        <v>41900</v>
      </c>
      <c r="B7027" s="120" t="s">
        <v>49</v>
      </c>
      <c r="C7027" s="121">
        <v>14.4</v>
      </c>
      <c r="D7027" s="94" t="s">
        <v>31</v>
      </c>
      <c r="E7027" s="120" t="s">
        <v>9256</v>
      </c>
      <c r="F7027" s="123">
        <v>6</v>
      </c>
      <c r="G7027" s="89">
        <v>1</v>
      </c>
      <c r="H7027" s="30">
        <v>9</v>
      </c>
      <c r="I7027" s="38">
        <v>-1</v>
      </c>
      <c r="J7027" s="18">
        <f t="shared" si="438"/>
        <v>821.59000000000094</v>
      </c>
      <c r="K7027" s="19" t="str">
        <f t="shared" si="436"/>
        <v>Sep-14</v>
      </c>
      <c r="L7027" s="20">
        <f t="shared" si="439"/>
        <v>6903</v>
      </c>
      <c r="M7027" s="21">
        <f t="shared" si="437"/>
        <v>0.11901926698536881</v>
      </c>
    </row>
    <row r="7028" spans="1:13" x14ac:dyDescent="0.3">
      <c r="A7028" s="119">
        <v>41900</v>
      </c>
      <c r="B7028" s="120" t="s">
        <v>48</v>
      </c>
      <c r="C7028" s="121">
        <v>15</v>
      </c>
      <c r="D7028" s="94" t="s">
        <v>31</v>
      </c>
      <c r="E7028" s="120" t="s">
        <v>2000</v>
      </c>
      <c r="F7028" s="123">
        <v>4.5</v>
      </c>
      <c r="G7028" s="89">
        <v>1</v>
      </c>
      <c r="H7028" s="30">
        <v>8</v>
      </c>
      <c r="I7028" s="38">
        <v>-1</v>
      </c>
      <c r="J7028" s="18">
        <f t="shared" si="438"/>
        <v>820.59000000000094</v>
      </c>
      <c r="K7028" s="19" t="str">
        <f t="shared" si="436"/>
        <v>Sep-14</v>
      </c>
      <c r="L7028" s="20">
        <f t="shared" si="439"/>
        <v>6904</v>
      </c>
      <c r="M7028" s="21">
        <f t="shared" si="437"/>
        <v>0.11885718424101983</v>
      </c>
    </row>
    <row r="7029" spans="1:13" x14ac:dyDescent="0.3">
      <c r="A7029" s="119">
        <v>41900</v>
      </c>
      <c r="B7029" s="120" t="s">
        <v>46</v>
      </c>
      <c r="C7029" s="121">
        <v>15.2</v>
      </c>
      <c r="D7029" s="94" t="s">
        <v>31</v>
      </c>
      <c r="E7029" s="120" t="s">
        <v>8024</v>
      </c>
      <c r="F7029" s="123">
        <v>5</v>
      </c>
      <c r="G7029" s="89">
        <v>1</v>
      </c>
      <c r="H7029" s="30">
        <v>6</v>
      </c>
      <c r="I7029" s="38">
        <v>-1</v>
      </c>
      <c r="J7029" s="18">
        <f t="shared" si="438"/>
        <v>819.59000000000094</v>
      </c>
      <c r="K7029" s="19" t="str">
        <f t="shared" si="436"/>
        <v>Sep-14</v>
      </c>
      <c r="L7029" s="20">
        <f t="shared" si="439"/>
        <v>6905</v>
      </c>
      <c r="M7029" s="21">
        <f t="shared" si="437"/>
        <v>0.11869514844315728</v>
      </c>
    </row>
    <row r="7030" spans="1:13" x14ac:dyDescent="0.3">
      <c r="A7030" s="119">
        <v>41900</v>
      </c>
      <c r="B7030" s="120" t="s">
        <v>49</v>
      </c>
      <c r="C7030" s="121">
        <v>16.100000000000001</v>
      </c>
      <c r="D7030" s="94" t="s">
        <v>31</v>
      </c>
      <c r="E7030" s="120" t="s">
        <v>9257</v>
      </c>
      <c r="F7030" s="123">
        <v>5.5</v>
      </c>
      <c r="G7030" s="89">
        <v>1</v>
      </c>
      <c r="H7030" s="30">
        <v>3</v>
      </c>
      <c r="I7030" s="38">
        <v>-1</v>
      </c>
      <c r="J7030" s="18">
        <f t="shared" si="438"/>
        <v>818.59000000000094</v>
      </c>
      <c r="K7030" s="19" t="str">
        <f t="shared" si="436"/>
        <v>Sep-14</v>
      </c>
      <c r="L7030" s="20">
        <f t="shared" si="439"/>
        <v>6906</v>
      </c>
      <c r="M7030" s="21">
        <f t="shared" si="437"/>
        <v>0.11853315957138734</v>
      </c>
    </row>
    <row r="7031" spans="1:13" x14ac:dyDescent="0.3">
      <c r="A7031" s="119">
        <v>41900</v>
      </c>
      <c r="B7031" s="120" t="s">
        <v>48</v>
      </c>
      <c r="C7031" s="121">
        <v>17</v>
      </c>
      <c r="D7031" s="94" t="s">
        <v>31</v>
      </c>
      <c r="E7031" s="120" t="s">
        <v>9258</v>
      </c>
      <c r="F7031" s="123">
        <v>5</v>
      </c>
      <c r="G7031" s="89">
        <v>1</v>
      </c>
      <c r="H7031" s="30">
        <v>2</v>
      </c>
      <c r="I7031" s="38">
        <v>-1</v>
      </c>
      <c r="J7031" s="18">
        <f t="shared" si="438"/>
        <v>817.59000000000094</v>
      </c>
      <c r="K7031" s="19" t="str">
        <f t="shared" si="436"/>
        <v>Sep-14</v>
      </c>
      <c r="L7031" s="20">
        <f t="shared" si="439"/>
        <v>6907</v>
      </c>
      <c r="M7031" s="21">
        <f t="shared" si="437"/>
        <v>0.11837121760532807</v>
      </c>
    </row>
    <row r="7032" spans="1:13" x14ac:dyDescent="0.3">
      <c r="A7032" s="107">
        <v>41901</v>
      </c>
      <c r="B7032" s="108" t="s">
        <v>93</v>
      </c>
      <c r="C7032" s="101">
        <v>0.64930555555555558</v>
      </c>
      <c r="D7032" s="94" t="s">
        <v>31</v>
      </c>
      <c r="E7032" s="108" t="s">
        <v>2355</v>
      </c>
      <c r="F7032" s="110">
        <v>3.75</v>
      </c>
      <c r="G7032" s="85">
        <v>1</v>
      </c>
      <c r="H7032" s="90" t="s">
        <v>33</v>
      </c>
      <c r="I7032" s="28">
        <v>-1</v>
      </c>
      <c r="J7032" s="18">
        <f t="shared" si="438"/>
        <v>816.59000000000094</v>
      </c>
      <c r="K7032" s="19" t="str">
        <f t="shared" si="436"/>
        <v>Sep-14</v>
      </c>
      <c r="L7032" s="20">
        <f t="shared" si="439"/>
        <v>6908</v>
      </c>
      <c r="M7032" s="21">
        <f t="shared" si="437"/>
        <v>0.11820932252460928</v>
      </c>
    </row>
    <row r="7033" spans="1:13" x14ac:dyDescent="0.3">
      <c r="A7033" s="107">
        <v>41901</v>
      </c>
      <c r="B7033" s="108" t="s">
        <v>41</v>
      </c>
      <c r="C7033" s="101">
        <v>0.68402777777777779</v>
      </c>
      <c r="D7033" s="94" t="s">
        <v>31</v>
      </c>
      <c r="E7033" s="108" t="s">
        <v>1376</v>
      </c>
      <c r="F7033" s="110">
        <v>3.5</v>
      </c>
      <c r="G7033" s="85">
        <v>1</v>
      </c>
      <c r="H7033" s="90" t="s">
        <v>33</v>
      </c>
      <c r="I7033" s="28">
        <v>-1</v>
      </c>
      <c r="J7033" s="18">
        <f t="shared" si="438"/>
        <v>815.59000000000094</v>
      </c>
      <c r="K7033" s="19" t="str">
        <f t="shared" si="436"/>
        <v>Sep-14</v>
      </c>
      <c r="L7033" s="20">
        <f t="shared" si="439"/>
        <v>6909</v>
      </c>
      <c r="M7033" s="21">
        <f t="shared" si="437"/>
        <v>0.11804747430887262</v>
      </c>
    </row>
    <row r="7034" spans="1:13" x14ac:dyDescent="0.3">
      <c r="A7034" s="107">
        <v>41901</v>
      </c>
      <c r="B7034" s="108" t="s">
        <v>93</v>
      </c>
      <c r="C7034" s="101">
        <v>0.69444444444444453</v>
      </c>
      <c r="D7034" s="94" t="s">
        <v>31</v>
      </c>
      <c r="E7034" s="108" t="s">
        <v>2356</v>
      </c>
      <c r="F7034" s="110">
        <v>3</v>
      </c>
      <c r="G7034" s="85">
        <v>1</v>
      </c>
      <c r="H7034" s="90" t="s">
        <v>33</v>
      </c>
      <c r="I7034" s="28">
        <v>-1</v>
      </c>
      <c r="J7034" s="18">
        <f t="shared" si="438"/>
        <v>814.59000000000094</v>
      </c>
      <c r="K7034" s="19" t="str">
        <f t="shared" si="436"/>
        <v>Sep-14</v>
      </c>
      <c r="L7034" s="20">
        <f t="shared" si="439"/>
        <v>6910</v>
      </c>
      <c r="M7034" s="21">
        <f t="shared" si="437"/>
        <v>0.11788567293777148</v>
      </c>
    </row>
    <row r="7035" spans="1:13" x14ac:dyDescent="0.3">
      <c r="A7035" s="107">
        <v>41901</v>
      </c>
      <c r="B7035" s="108" t="s">
        <v>49</v>
      </c>
      <c r="C7035" s="101">
        <v>0.72222222222222221</v>
      </c>
      <c r="D7035" s="94" t="s">
        <v>31</v>
      </c>
      <c r="E7035" s="108" t="s">
        <v>2357</v>
      </c>
      <c r="F7035" s="110">
        <v>3.25</v>
      </c>
      <c r="G7035" s="85">
        <v>1</v>
      </c>
      <c r="H7035" s="90" t="s">
        <v>33</v>
      </c>
      <c r="I7035" s="28">
        <v>-1</v>
      </c>
      <c r="J7035" s="18">
        <f t="shared" si="438"/>
        <v>813.59000000000094</v>
      </c>
      <c r="K7035" s="19" t="str">
        <f t="shared" si="436"/>
        <v>Sep-14</v>
      </c>
      <c r="L7035" s="20">
        <f t="shared" si="439"/>
        <v>6911</v>
      </c>
      <c r="M7035" s="21">
        <f t="shared" si="437"/>
        <v>0.11772391839097106</v>
      </c>
    </row>
    <row r="7036" spans="1:13" x14ac:dyDescent="0.3">
      <c r="A7036" s="107">
        <v>41901</v>
      </c>
      <c r="B7036" s="108" t="s">
        <v>153</v>
      </c>
      <c r="C7036" s="101">
        <v>0.73611111111111116</v>
      </c>
      <c r="D7036" s="94" t="s">
        <v>31</v>
      </c>
      <c r="E7036" s="108" t="s">
        <v>2358</v>
      </c>
      <c r="F7036" s="110">
        <v>4</v>
      </c>
      <c r="G7036" s="85">
        <v>1</v>
      </c>
      <c r="H7036" s="90" t="s">
        <v>42</v>
      </c>
      <c r="I7036" s="28">
        <v>3</v>
      </c>
      <c r="J7036" s="18">
        <f t="shared" si="438"/>
        <v>816.59000000000094</v>
      </c>
      <c r="K7036" s="19" t="str">
        <f t="shared" si="436"/>
        <v>Sep-14</v>
      </c>
      <c r="L7036" s="20">
        <f t="shared" si="439"/>
        <v>6912</v>
      </c>
      <c r="M7036" s="21">
        <f t="shared" si="437"/>
        <v>0.11814091435185199</v>
      </c>
    </row>
    <row r="7037" spans="1:13" x14ac:dyDescent="0.3">
      <c r="A7037" s="119">
        <v>41901</v>
      </c>
      <c r="B7037" s="120" t="s">
        <v>49</v>
      </c>
      <c r="C7037" s="121">
        <v>13.3</v>
      </c>
      <c r="D7037" s="94" t="s">
        <v>31</v>
      </c>
      <c r="E7037" s="120" t="s">
        <v>9259</v>
      </c>
      <c r="F7037" s="123">
        <v>5</v>
      </c>
      <c r="G7037" s="89">
        <v>1</v>
      </c>
      <c r="H7037" s="30">
        <v>3</v>
      </c>
      <c r="I7037" s="38">
        <v>-1</v>
      </c>
      <c r="J7037" s="18">
        <f t="shared" si="438"/>
        <v>815.59000000000094</v>
      </c>
      <c r="K7037" s="19" t="str">
        <f t="shared" si="436"/>
        <v>Sep-14</v>
      </c>
      <c r="L7037" s="20">
        <f t="shared" si="439"/>
        <v>6913</v>
      </c>
      <c r="M7037" s="21">
        <f t="shared" si="437"/>
        <v>0.11797916968031259</v>
      </c>
    </row>
    <row r="7038" spans="1:13" x14ac:dyDescent="0.3">
      <c r="A7038" s="119">
        <v>41901</v>
      </c>
      <c r="B7038" s="120" t="s">
        <v>153</v>
      </c>
      <c r="C7038" s="121">
        <v>14.15</v>
      </c>
      <c r="D7038" s="94" t="s">
        <v>31</v>
      </c>
      <c r="E7038" s="120" t="s">
        <v>9260</v>
      </c>
      <c r="F7038" s="123">
        <v>5</v>
      </c>
      <c r="G7038" s="89">
        <v>1</v>
      </c>
      <c r="H7038" s="30">
        <v>6</v>
      </c>
      <c r="I7038" s="38">
        <v>-1</v>
      </c>
      <c r="J7038" s="18">
        <f t="shared" si="438"/>
        <v>814.59000000000094</v>
      </c>
      <c r="K7038" s="19" t="str">
        <f t="shared" si="436"/>
        <v>Sep-14</v>
      </c>
      <c r="L7038" s="20">
        <f t="shared" si="439"/>
        <v>6914</v>
      </c>
      <c r="M7038" s="21">
        <f t="shared" si="437"/>
        <v>0.11781747179635536</v>
      </c>
    </row>
    <row r="7039" spans="1:13" x14ac:dyDescent="0.3">
      <c r="A7039" s="119">
        <v>41901</v>
      </c>
      <c r="B7039" s="120" t="s">
        <v>153</v>
      </c>
      <c r="C7039" s="121">
        <v>14.5</v>
      </c>
      <c r="D7039" s="94" t="s">
        <v>31</v>
      </c>
      <c r="E7039" s="120" t="s">
        <v>9261</v>
      </c>
      <c r="F7039" s="123">
        <v>4.5</v>
      </c>
      <c r="G7039" s="89">
        <v>1</v>
      </c>
      <c r="H7039" s="30">
        <v>3</v>
      </c>
      <c r="I7039" s="38">
        <v>-1</v>
      </c>
      <c r="J7039" s="18">
        <f t="shared" si="438"/>
        <v>813.59000000000094</v>
      </c>
      <c r="K7039" s="19" t="str">
        <f t="shared" si="436"/>
        <v>Sep-14</v>
      </c>
      <c r="L7039" s="20">
        <f t="shared" si="439"/>
        <v>6915</v>
      </c>
      <c r="M7039" s="21">
        <f t="shared" si="437"/>
        <v>0.11765582067968199</v>
      </c>
    </row>
    <row r="7040" spans="1:13" x14ac:dyDescent="0.3">
      <c r="A7040" s="119">
        <v>41901</v>
      </c>
      <c r="B7040" s="120" t="s">
        <v>49</v>
      </c>
      <c r="C7040" s="121">
        <v>16.2</v>
      </c>
      <c r="D7040" s="94" t="s">
        <v>31</v>
      </c>
      <c r="E7040" s="120" t="s">
        <v>9262</v>
      </c>
      <c r="F7040" s="123">
        <v>5</v>
      </c>
      <c r="G7040" s="89">
        <v>1</v>
      </c>
      <c r="H7040" s="30">
        <v>7</v>
      </c>
      <c r="I7040" s="38">
        <v>-1</v>
      </c>
      <c r="J7040" s="18">
        <f t="shared" si="438"/>
        <v>812.59000000000094</v>
      </c>
      <c r="K7040" s="19" t="str">
        <f t="shared" si="436"/>
        <v>Sep-14</v>
      </c>
      <c r="L7040" s="20">
        <f t="shared" si="439"/>
        <v>6916</v>
      </c>
      <c r="M7040" s="21">
        <f t="shared" si="437"/>
        <v>0.11749421631000592</v>
      </c>
    </row>
    <row r="7041" spans="1:13" x14ac:dyDescent="0.3">
      <c r="A7041" s="119">
        <v>41901</v>
      </c>
      <c r="B7041" s="120" t="s">
        <v>49</v>
      </c>
      <c r="C7041" s="121">
        <v>17.2</v>
      </c>
      <c r="D7041" s="94" t="s">
        <v>31</v>
      </c>
      <c r="E7041" s="120" t="s">
        <v>3150</v>
      </c>
      <c r="F7041" s="123">
        <v>5</v>
      </c>
      <c r="G7041" s="89">
        <v>1</v>
      </c>
      <c r="H7041" s="30">
        <v>4</v>
      </c>
      <c r="I7041" s="38">
        <v>-1</v>
      </c>
      <c r="J7041" s="18">
        <f t="shared" si="438"/>
        <v>811.59000000000094</v>
      </c>
      <c r="K7041" s="19" t="str">
        <f t="shared" si="436"/>
        <v>Sep-14</v>
      </c>
      <c r="L7041" s="20">
        <f t="shared" si="439"/>
        <v>6917</v>
      </c>
      <c r="M7041" s="21">
        <f t="shared" si="437"/>
        <v>0.11733265866705232</v>
      </c>
    </row>
    <row r="7042" spans="1:13" x14ac:dyDescent="0.3">
      <c r="A7042" s="107">
        <v>41902</v>
      </c>
      <c r="B7042" s="108" t="s">
        <v>52</v>
      </c>
      <c r="C7042" s="101">
        <v>0.60416666666666663</v>
      </c>
      <c r="D7042" s="94" t="s">
        <v>31</v>
      </c>
      <c r="E7042" s="108" t="s">
        <v>2359</v>
      </c>
      <c r="F7042" s="110">
        <v>3</v>
      </c>
      <c r="G7042" s="85">
        <v>1</v>
      </c>
      <c r="H7042" s="90" t="s">
        <v>33</v>
      </c>
      <c r="I7042" s="28">
        <v>-1</v>
      </c>
      <c r="J7042" s="18">
        <f t="shared" si="438"/>
        <v>810.59000000000094</v>
      </c>
      <c r="K7042" s="19" t="str">
        <f t="shared" ref="K7042:K7105" si="440">TEXT(A7042,"MMM-yy")</f>
        <v>Sep-14</v>
      </c>
      <c r="L7042" s="20">
        <f t="shared" si="439"/>
        <v>6918</v>
      </c>
      <c r="M7042" s="21">
        <f t="shared" ref="M7042:M7105" si="441">J7042/L7042</f>
        <v>0.1171711477305581</v>
      </c>
    </row>
    <row r="7043" spans="1:13" x14ac:dyDescent="0.3">
      <c r="A7043" s="107">
        <v>41902</v>
      </c>
      <c r="B7043" s="108" t="s">
        <v>45</v>
      </c>
      <c r="C7043" s="101">
        <v>0.78472222222222221</v>
      </c>
      <c r="D7043" s="94" t="s">
        <v>31</v>
      </c>
      <c r="E7043" s="108" t="s">
        <v>2360</v>
      </c>
      <c r="F7043" s="110">
        <v>2.75</v>
      </c>
      <c r="G7043" s="85">
        <v>1</v>
      </c>
      <c r="H7043" s="90" t="s">
        <v>42</v>
      </c>
      <c r="I7043" s="28">
        <v>1.75</v>
      </c>
      <c r="J7043" s="18">
        <f t="shared" ref="J7043:J7106" si="442">J7042+I7043</f>
        <v>812.34000000000094</v>
      </c>
      <c r="K7043" s="19" t="str">
        <f t="shared" si="440"/>
        <v>Sep-14</v>
      </c>
      <c r="L7043" s="20">
        <f t="shared" ref="L7043:L7106" si="443">L7042+G7043</f>
        <v>6919</v>
      </c>
      <c r="M7043" s="21">
        <f t="shared" si="441"/>
        <v>0.11740713976008108</v>
      </c>
    </row>
    <row r="7044" spans="1:13" x14ac:dyDescent="0.3">
      <c r="A7044" s="107">
        <v>41902</v>
      </c>
      <c r="B7044" s="108" t="s">
        <v>45</v>
      </c>
      <c r="C7044" s="101">
        <v>0.80555555555555547</v>
      </c>
      <c r="D7044" s="94" t="s">
        <v>31</v>
      </c>
      <c r="E7044" s="108" t="s">
        <v>2361</v>
      </c>
      <c r="F7044" s="110">
        <v>4</v>
      </c>
      <c r="G7044" s="85">
        <v>1</v>
      </c>
      <c r="H7044" s="90" t="s">
        <v>42</v>
      </c>
      <c r="I7044" s="28">
        <v>3</v>
      </c>
      <c r="J7044" s="18">
        <f t="shared" si="442"/>
        <v>815.34000000000094</v>
      </c>
      <c r="K7044" s="19" t="str">
        <f t="shared" si="440"/>
        <v>Sep-14</v>
      </c>
      <c r="L7044" s="20">
        <f t="shared" si="443"/>
        <v>6920</v>
      </c>
      <c r="M7044" s="21">
        <f t="shared" si="441"/>
        <v>0.11782369942196545</v>
      </c>
    </row>
    <row r="7045" spans="1:13" x14ac:dyDescent="0.3">
      <c r="A7045" s="119">
        <v>41902</v>
      </c>
      <c r="B7045" s="120" t="s">
        <v>61</v>
      </c>
      <c r="C7045" s="121">
        <v>14.45</v>
      </c>
      <c r="D7045" s="94" t="s">
        <v>31</v>
      </c>
      <c r="E7045" s="120" t="s">
        <v>9265</v>
      </c>
      <c r="F7045" s="123">
        <v>6</v>
      </c>
      <c r="G7045" s="89">
        <v>1</v>
      </c>
      <c r="H7045" s="30">
        <v>3</v>
      </c>
      <c r="I7045" s="38">
        <v>-1</v>
      </c>
      <c r="J7045" s="18">
        <f t="shared" si="442"/>
        <v>814.34000000000094</v>
      </c>
      <c r="K7045" s="19" t="str">
        <f t="shared" si="440"/>
        <v>Sep-14</v>
      </c>
      <c r="L7045" s="20">
        <f t="shared" si="443"/>
        <v>6921</v>
      </c>
      <c r="M7045" s="21">
        <f t="shared" si="441"/>
        <v>0.11766218754515258</v>
      </c>
    </row>
    <row r="7046" spans="1:13" x14ac:dyDescent="0.3">
      <c r="A7046" s="119">
        <v>41902</v>
      </c>
      <c r="B7046" s="120" t="s">
        <v>52</v>
      </c>
      <c r="C7046" s="121">
        <v>15.05</v>
      </c>
      <c r="D7046" s="94" t="s">
        <v>31</v>
      </c>
      <c r="E7046" s="120" t="s">
        <v>9264</v>
      </c>
      <c r="F7046" s="123">
        <v>4.5</v>
      </c>
      <c r="G7046" s="89">
        <v>1</v>
      </c>
      <c r="H7046" s="30">
        <v>2</v>
      </c>
      <c r="I7046" s="38">
        <v>-1</v>
      </c>
      <c r="J7046" s="18">
        <f t="shared" si="442"/>
        <v>813.34000000000094</v>
      </c>
      <c r="K7046" s="19" t="str">
        <f t="shared" si="440"/>
        <v>Sep-14</v>
      </c>
      <c r="L7046" s="20">
        <f t="shared" si="443"/>
        <v>6922</v>
      </c>
      <c r="M7046" s="21">
        <f t="shared" si="441"/>
        <v>0.11750072233458551</v>
      </c>
    </row>
    <row r="7047" spans="1:13" x14ac:dyDescent="0.3">
      <c r="A7047" s="119">
        <v>41902</v>
      </c>
      <c r="B7047" s="120" t="s">
        <v>61</v>
      </c>
      <c r="C7047" s="121">
        <v>16.3</v>
      </c>
      <c r="D7047" s="94" t="s">
        <v>31</v>
      </c>
      <c r="E7047" s="120" t="s">
        <v>9266</v>
      </c>
      <c r="F7047" s="123">
        <v>4.5</v>
      </c>
      <c r="G7047" s="89">
        <v>1</v>
      </c>
      <c r="H7047" s="30">
        <v>2</v>
      </c>
      <c r="I7047" s="38">
        <v>-1</v>
      </c>
      <c r="J7047" s="18">
        <f t="shared" si="442"/>
        <v>812.34000000000094</v>
      </c>
      <c r="K7047" s="19" t="str">
        <f t="shared" si="440"/>
        <v>Sep-14</v>
      </c>
      <c r="L7047" s="20">
        <f t="shared" si="443"/>
        <v>6923</v>
      </c>
      <c r="M7047" s="21">
        <f t="shared" si="441"/>
        <v>0.11733930377004202</v>
      </c>
    </row>
    <row r="7048" spans="1:13" x14ac:dyDescent="0.3">
      <c r="A7048" s="119">
        <v>41902</v>
      </c>
      <c r="B7048" s="120" t="s">
        <v>93</v>
      </c>
      <c r="C7048" s="121">
        <v>16.399999999999999</v>
      </c>
      <c r="D7048" s="94" t="s">
        <v>31</v>
      </c>
      <c r="E7048" s="120" t="s">
        <v>3298</v>
      </c>
      <c r="F7048" s="123">
        <v>6</v>
      </c>
      <c r="G7048" s="89">
        <v>1</v>
      </c>
      <c r="H7048" s="30">
        <v>9</v>
      </c>
      <c r="I7048" s="38">
        <v>-1</v>
      </c>
      <c r="J7048" s="18">
        <f t="shared" si="442"/>
        <v>811.34000000000094</v>
      </c>
      <c r="K7048" s="19" t="str">
        <f t="shared" si="440"/>
        <v>Sep-14</v>
      </c>
      <c r="L7048" s="20">
        <f t="shared" si="443"/>
        <v>6924</v>
      </c>
      <c r="M7048" s="21">
        <f t="shared" si="441"/>
        <v>0.11717793183131152</v>
      </c>
    </row>
    <row r="7049" spans="1:13" x14ac:dyDescent="0.3">
      <c r="A7049" s="119">
        <v>41902</v>
      </c>
      <c r="B7049" s="120" t="s">
        <v>49</v>
      </c>
      <c r="C7049" s="121">
        <v>17.350000000000001</v>
      </c>
      <c r="D7049" s="94" t="s">
        <v>31</v>
      </c>
      <c r="E7049" s="120" t="s">
        <v>9263</v>
      </c>
      <c r="F7049" s="123">
        <v>4.5</v>
      </c>
      <c r="G7049" s="89">
        <v>1</v>
      </c>
      <c r="H7049" s="30">
        <v>1</v>
      </c>
      <c r="I7049" s="38">
        <v>2.98</v>
      </c>
      <c r="J7049" s="18">
        <f t="shared" si="442"/>
        <v>814.32000000000096</v>
      </c>
      <c r="K7049" s="19" t="str">
        <f t="shared" si="440"/>
        <v>Sep-14</v>
      </c>
      <c r="L7049" s="20">
        <f t="shared" si="443"/>
        <v>6925</v>
      </c>
      <c r="M7049" s="21">
        <f t="shared" si="441"/>
        <v>0.11759133574007234</v>
      </c>
    </row>
    <row r="7050" spans="1:13" x14ac:dyDescent="0.3">
      <c r="A7050" s="119">
        <v>41902</v>
      </c>
      <c r="B7050" s="120" t="s">
        <v>61</v>
      </c>
      <c r="C7050" s="121">
        <v>17.399999999999999</v>
      </c>
      <c r="D7050" s="94" t="s">
        <v>31</v>
      </c>
      <c r="E7050" s="120" t="s">
        <v>8618</v>
      </c>
      <c r="F7050" s="123">
        <v>5</v>
      </c>
      <c r="G7050" s="89">
        <v>1</v>
      </c>
      <c r="H7050" s="30">
        <v>2</v>
      </c>
      <c r="I7050" s="38">
        <v>-1</v>
      </c>
      <c r="J7050" s="18">
        <f t="shared" si="442"/>
        <v>813.32000000000096</v>
      </c>
      <c r="K7050" s="19" t="str">
        <f t="shared" si="440"/>
        <v>Sep-14</v>
      </c>
      <c r="L7050" s="20">
        <f t="shared" si="443"/>
        <v>6926</v>
      </c>
      <c r="M7050" s="21">
        <f t="shared" si="441"/>
        <v>0.11742997401097328</v>
      </c>
    </row>
    <row r="7051" spans="1:13" x14ac:dyDescent="0.3">
      <c r="A7051" s="119">
        <v>41902</v>
      </c>
      <c r="B7051" s="120" t="s">
        <v>61</v>
      </c>
      <c r="C7051" s="121">
        <v>17.399999999999999</v>
      </c>
      <c r="D7051" s="94" t="s">
        <v>31</v>
      </c>
      <c r="E7051" s="120" t="s">
        <v>9267</v>
      </c>
      <c r="F7051" s="123">
        <v>5.5</v>
      </c>
      <c r="G7051" s="35">
        <v>0</v>
      </c>
      <c r="H7051" s="30" t="s">
        <v>6111</v>
      </c>
      <c r="I7051" s="38">
        <v>0</v>
      </c>
      <c r="J7051" s="18">
        <f t="shared" si="442"/>
        <v>813.32000000000096</v>
      </c>
      <c r="K7051" s="19" t="str">
        <f t="shared" si="440"/>
        <v>Sep-14</v>
      </c>
      <c r="L7051" s="20">
        <f t="shared" si="443"/>
        <v>6926</v>
      </c>
      <c r="M7051" s="21">
        <f t="shared" si="441"/>
        <v>0.11742997401097328</v>
      </c>
    </row>
    <row r="7052" spans="1:13" x14ac:dyDescent="0.3">
      <c r="A7052" s="124">
        <v>41902</v>
      </c>
      <c r="B7052" s="108" t="s">
        <v>45</v>
      </c>
      <c r="C7052" s="111">
        <v>18.2</v>
      </c>
      <c r="D7052" s="94" t="s">
        <v>31</v>
      </c>
      <c r="E7052" s="108" t="s">
        <v>2406</v>
      </c>
      <c r="F7052" s="111">
        <v>4.5</v>
      </c>
      <c r="G7052" s="89">
        <v>1</v>
      </c>
      <c r="H7052" s="37" t="s">
        <v>6526</v>
      </c>
      <c r="I7052" s="34">
        <v>3.5</v>
      </c>
      <c r="J7052" s="18">
        <f t="shared" si="442"/>
        <v>816.82000000000096</v>
      </c>
      <c r="K7052" s="19" t="str">
        <f t="shared" si="440"/>
        <v>Sep-14</v>
      </c>
      <c r="L7052" s="20">
        <f t="shared" si="443"/>
        <v>6927</v>
      </c>
      <c r="M7052" s="21">
        <f t="shared" si="441"/>
        <v>0.11791829074635499</v>
      </c>
    </row>
    <row r="7053" spans="1:13" x14ac:dyDescent="0.3">
      <c r="A7053" s="107">
        <v>41904</v>
      </c>
      <c r="B7053" s="108" t="s">
        <v>43</v>
      </c>
      <c r="C7053" s="101">
        <v>0.59027777777777779</v>
      </c>
      <c r="D7053" s="94" t="s">
        <v>31</v>
      </c>
      <c r="E7053" s="108" t="s">
        <v>2362</v>
      </c>
      <c r="F7053" s="110">
        <v>3.25</v>
      </c>
      <c r="G7053" s="85">
        <v>1</v>
      </c>
      <c r="H7053" s="90" t="s">
        <v>42</v>
      </c>
      <c r="I7053" s="28">
        <v>2.5</v>
      </c>
      <c r="J7053" s="18">
        <f t="shared" si="442"/>
        <v>819.32000000000096</v>
      </c>
      <c r="K7053" s="19" t="str">
        <f t="shared" si="440"/>
        <v>Sep-14</v>
      </c>
      <c r="L7053" s="20">
        <f t="shared" si="443"/>
        <v>6928</v>
      </c>
      <c r="M7053" s="21">
        <f t="shared" si="441"/>
        <v>0.11826212471131653</v>
      </c>
    </row>
    <row r="7054" spans="1:13" x14ac:dyDescent="0.3">
      <c r="A7054" s="107">
        <v>41904</v>
      </c>
      <c r="B7054" s="108" t="s">
        <v>50</v>
      </c>
      <c r="C7054" s="101">
        <v>0.66666666666666663</v>
      </c>
      <c r="D7054" s="94" t="s">
        <v>31</v>
      </c>
      <c r="E7054" s="108" t="s">
        <v>2363</v>
      </c>
      <c r="F7054" s="110">
        <v>3.5</v>
      </c>
      <c r="G7054" s="85">
        <v>1</v>
      </c>
      <c r="H7054" s="90" t="s">
        <v>42</v>
      </c>
      <c r="I7054" s="28">
        <v>2.5</v>
      </c>
      <c r="J7054" s="18">
        <f t="shared" si="442"/>
        <v>821.82000000000096</v>
      </c>
      <c r="K7054" s="19" t="str">
        <f t="shared" si="440"/>
        <v>Sep-14</v>
      </c>
      <c r="L7054" s="20">
        <f t="shared" si="443"/>
        <v>6929</v>
      </c>
      <c r="M7054" s="21">
        <f t="shared" si="441"/>
        <v>0.11860585943137551</v>
      </c>
    </row>
    <row r="7055" spans="1:13" x14ac:dyDescent="0.3">
      <c r="A7055" s="107">
        <v>41904</v>
      </c>
      <c r="B7055" s="108" t="s">
        <v>43</v>
      </c>
      <c r="C7055" s="101">
        <v>0.73611111111111116</v>
      </c>
      <c r="D7055" s="94" t="s">
        <v>31</v>
      </c>
      <c r="E7055" s="108" t="s">
        <v>2364</v>
      </c>
      <c r="F7055" s="110">
        <v>4</v>
      </c>
      <c r="G7055" s="85">
        <v>1</v>
      </c>
      <c r="H7055" s="90" t="s">
        <v>33</v>
      </c>
      <c r="I7055" s="28">
        <v>-1</v>
      </c>
      <c r="J7055" s="18">
        <f t="shared" si="442"/>
        <v>820.82000000000096</v>
      </c>
      <c r="K7055" s="19" t="str">
        <f t="shared" si="440"/>
        <v>Sep-14</v>
      </c>
      <c r="L7055" s="20">
        <f t="shared" si="443"/>
        <v>6930</v>
      </c>
      <c r="M7055" s="21">
        <f t="shared" si="441"/>
        <v>0.11844444444444459</v>
      </c>
    </row>
    <row r="7056" spans="1:13" x14ac:dyDescent="0.3">
      <c r="A7056" s="119">
        <v>41904</v>
      </c>
      <c r="B7056" s="120" t="s">
        <v>134</v>
      </c>
      <c r="C7056" s="121">
        <v>14.2</v>
      </c>
      <c r="D7056" s="94" t="s">
        <v>31</v>
      </c>
      <c r="E7056" s="120" t="s">
        <v>2386</v>
      </c>
      <c r="F7056" s="123">
        <v>4.5</v>
      </c>
      <c r="G7056" s="35">
        <v>0</v>
      </c>
      <c r="H7056" s="30" t="s">
        <v>6111</v>
      </c>
      <c r="I7056" s="38">
        <v>0</v>
      </c>
      <c r="J7056" s="18">
        <f t="shared" si="442"/>
        <v>820.82000000000096</v>
      </c>
      <c r="K7056" s="19" t="str">
        <f t="shared" si="440"/>
        <v>Sep-14</v>
      </c>
      <c r="L7056" s="20">
        <f t="shared" si="443"/>
        <v>6930</v>
      </c>
      <c r="M7056" s="21">
        <f t="shared" si="441"/>
        <v>0.11844444444444459</v>
      </c>
    </row>
    <row r="7057" spans="1:13" x14ac:dyDescent="0.3">
      <c r="A7057" s="119">
        <v>41904</v>
      </c>
      <c r="B7057" s="120" t="s">
        <v>43</v>
      </c>
      <c r="C7057" s="121">
        <v>15.1</v>
      </c>
      <c r="D7057" s="94" t="s">
        <v>31</v>
      </c>
      <c r="E7057" s="120" t="s">
        <v>2426</v>
      </c>
      <c r="F7057" s="123">
        <v>5</v>
      </c>
      <c r="G7057" s="89">
        <v>1</v>
      </c>
      <c r="H7057" s="30">
        <v>2</v>
      </c>
      <c r="I7057" s="38">
        <v>-1</v>
      </c>
      <c r="J7057" s="18">
        <f t="shared" si="442"/>
        <v>819.82000000000096</v>
      </c>
      <c r="K7057" s="19" t="str">
        <f t="shared" si="440"/>
        <v>Sep-14</v>
      </c>
      <c r="L7057" s="20">
        <f t="shared" si="443"/>
        <v>6931</v>
      </c>
      <c r="M7057" s="21">
        <f t="shared" si="441"/>
        <v>0.1182830760352043</v>
      </c>
    </row>
    <row r="7058" spans="1:13" x14ac:dyDescent="0.3">
      <c r="A7058" s="119">
        <v>41904</v>
      </c>
      <c r="B7058" s="120" t="s">
        <v>43</v>
      </c>
      <c r="C7058" s="121">
        <v>16.100000000000001</v>
      </c>
      <c r="D7058" s="94" t="s">
        <v>31</v>
      </c>
      <c r="E7058" s="120" t="s">
        <v>9270</v>
      </c>
      <c r="F7058" s="123">
        <v>5.5</v>
      </c>
      <c r="G7058" s="89">
        <v>1</v>
      </c>
      <c r="H7058" s="30">
        <v>5</v>
      </c>
      <c r="I7058" s="38">
        <v>-1</v>
      </c>
      <c r="J7058" s="18">
        <f t="shared" si="442"/>
        <v>818.82000000000096</v>
      </c>
      <c r="K7058" s="19" t="str">
        <f t="shared" si="440"/>
        <v>Sep-14</v>
      </c>
      <c r="L7058" s="20">
        <f t="shared" si="443"/>
        <v>6932</v>
      </c>
      <c r="M7058" s="21">
        <f t="shared" si="441"/>
        <v>0.11812175418349696</v>
      </c>
    </row>
    <row r="7059" spans="1:13" x14ac:dyDescent="0.3">
      <c r="A7059" s="119">
        <v>41904</v>
      </c>
      <c r="B7059" s="120" t="s">
        <v>43</v>
      </c>
      <c r="C7059" s="121">
        <v>16.399999999999999</v>
      </c>
      <c r="D7059" s="94" t="s">
        <v>31</v>
      </c>
      <c r="E7059" s="120" t="s">
        <v>3796</v>
      </c>
      <c r="F7059" s="123">
        <v>5</v>
      </c>
      <c r="G7059" s="89">
        <v>1</v>
      </c>
      <c r="H7059" s="30">
        <v>6</v>
      </c>
      <c r="I7059" s="38">
        <v>-1</v>
      </c>
      <c r="J7059" s="18">
        <f t="shared" si="442"/>
        <v>817.82000000000096</v>
      </c>
      <c r="K7059" s="19" t="str">
        <f t="shared" si="440"/>
        <v>Sep-14</v>
      </c>
      <c r="L7059" s="20">
        <f t="shared" si="443"/>
        <v>6933</v>
      </c>
      <c r="M7059" s="21">
        <f t="shared" si="441"/>
        <v>0.11796047886917654</v>
      </c>
    </row>
    <row r="7060" spans="1:13" x14ac:dyDescent="0.3">
      <c r="A7060" s="119">
        <v>41904</v>
      </c>
      <c r="B7060" s="120" t="s">
        <v>134</v>
      </c>
      <c r="C7060" s="121">
        <v>17.2</v>
      </c>
      <c r="D7060" s="94" t="s">
        <v>31</v>
      </c>
      <c r="E7060" s="120" t="s">
        <v>9268</v>
      </c>
      <c r="F7060" s="123">
        <v>4.5</v>
      </c>
      <c r="G7060" s="89">
        <v>1</v>
      </c>
      <c r="H7060" s="30">
        <v>1</v>
      </c>
      <c r="I7060" s="38">
        <v>3.5</v>
      </c>
      <c r="J7060" s="18">
        <f t="shared" si="442"/>
        <v>821.32000000000096</v>
      </c>
      <c r="K7060" s="19" t="str">
        <f t="shared" si="440"/>
        <v>Sep-14</v>
      </c>
      <c r="L7060" s="20">
        <f t="shared" si="443"/>
        <v>6934</v>
      </c>
      <c r="M7060" s="21">
        <f t="shared" si="441"/>
        <v>0.11844822613210282</v>
      </c>
    </row>
    <row r="7061" spans="1:13" x14ac:dyDescent="0.3">
      <c r="A7061" s="119">
        <v>41904</v>
      </c>
      <c r="B7061" s="120" t="s">
        <v>50</v>
      </c>
      <c r="C7061" s="121">
        <v>17.3</v>
      </c>
      <c r="D7061" s="94" t="s">
        <v>31</v>
      </c>
      <c r="E7061" s="120" t="s">
        <v>9269</v>
      </c>
      <c r="F7061" s="123">
        <v>4.5</v>
      </c>
      <c r="G7061" s="89">
        <v>1</v>
      </c>
      <c r="H7061" s="30">
        <v>1</v>
      </c>
      <c r="I7061" s="38">
        <v>3.5</v>
      </c>
      <c r="J7061" s="18">
        <f t="shared" si="442"/>
        <v>824.82000000000096</v>
      </c>
      <c r="K7061" s="19" t="str">
        <f t="shared" si="440"/>
        <v>Sep-14</v>
      </c>
      <c r="L7061" s="20">
        <f t="shared" si="443"/>
        <v>6935</v>
      </c>
      <c r="M7061" s="21">
        <f t="shared" si="441"/>
        <v>0.11893583273251636</v>
      </c>
    </row>
    <row r="7062" spans="1:13" x14ac:dyDescent="0.3">
      <c r="A7062" s="107">
        <v>41905</v>
      </c>
      <c r="B7062" s="108" t="s">
        <v>29</v>
      </c>
      <c r="C7062" s="101">
        <v>0.61805555555555558</v>
      </c>
      <c r="D7062" s="94" t="s">
        <v>31</v>
      </c>
      <c r="E7062" s="108" t="s">
        <v>2365</v>
      </c>
      <c r="F7062" s="110">
        <v>4</v>
      </c>
      <c r="G7062" s="85">
        <v>1</v>
      </c>
      <c r="H7062" s="90" t="s">
        <v>33</v>
      </c>
      <c r="I7062" s="28">
        <v>-1</v>
      </c>
      <c r="J7062" s="18">
        <f t="shared" si="442"/>
        <v>823.82000000000096</v>
      </c>
      <c r="K7062" s="19" t="str">
        <f t="shared" si="440"/>
        <v>Sep-14</v>
      </c>
      <c r="L7062" s="20">
        <f t="shared" si="443"/>
        <v>6936</v>
      </c>
      <c r="M7062" s="21">
        <f t="shared" si="441"/>
        <v>0.11877450980392171</v>
      </c>
    </row>
    <row r="7063" spans="1:13" x14ac:dyDescent="0.3">
      <c r="A7063" s="107">
        <v>41905</v>
      </c>
      <c r="B7063" s="108" t="s">
        <v>29</v>
      </c>
      <c r="C7063" s="101">
        <v>0.63888888888888895</v>
      </c>
      <c r="D7063" s="94" t="s">
        <v>31</v>
      </c>
      <c r="E7063" s="108" t="s">
        <v>2240</v>
      </c>
      <c r="F7063" s="110">
        <v>3.25</v>
      </c>
      <c r="G7063" s="85">
        <v>1</v>
      </c>
      <c r="H7063" s="90" t="s">
        <v>42</v>
      </c>
      <c r="I7063" s="28">
        <v>2.25</v>
      </c>
      <c r="J7063" s="18">
        <f t="shared" si="442"/>
        <v>826.07000000000096</v>
      </c>
      <c r="K7063" s="19" t="str">
        <f t="shared" si="440"/>
        <v>Sep-14</v>
      </c>
      <c r="L7063" s="20">
        <f t="shared" si="443"/>
        <v>6937</v>
      </c>
      <c r="M7063" s="21">
        <f t="shared" si="441"/>
        <v>0.11908173562058541</v>
      </c>
    </row>
    <row r="7064" spans="1:13" x14ac:dyDescent="0.3">
      <c r="A7064" s="107">
        <v>41905</v>
      </c>
      <c r="B7064" s="108" t="s">
        <v>63</v>
      </c>
      <c r="C7064" s="101">
        <v>0.64583333333333337</v>
      </c>
      <c r="D7064" s="94" t="s">
        <v>31</v>
      </c>
      <c r="E7064" s="108" t="s">
        <v>2366</v>
      </c>
      <c r="F7064" s="110">
        <v>3.25</v>
      </c>
      <c r="G7064" s="85">
        <v>1</v>
      </c>
      <c r="H7064" s="90" t="s">
        <v>33</v>
      </c>
      <c r="I7064" s="28">
        <v>-1</v>
      </c>
      <c r="J7064" s="18">
        <f t="shared" si="442"/>
        <v>825.07000000000096</v>
      </c>
      <c r="K7064" s="19" t="str">
        <f t="shared" si="440"/>
        <v>Sep-14</v>
      </c>
      <c r="L7064" s="20">
        <f t="shared" si="443"/>
        <v>6938</v>
      </c>
      <c r="M7064" s="21">
        <f t="shared" si="441"/>
        <v>0.11892043816661876</v>
      </c>
    </row>
    <row r="7065" spans="1:13" x14ac:dyDescent="0.3">
      <c r="A7065" s="107">
        <v>41905</v>
      </c>
      <c r="B7065" s="108" t="s">
        <v>137</v>
      </c>
      <c r="C7065" s="101">
        <v>0.65972222222222221</v>
      </c>
      <c r="D7065" s="94" t="s">
        <v>31</v>
      </c>
      <c r="E7065" s="108" t="s">
        <v>2367</v>
      </c>
      <c r="F7065" s="110">
        <v>3.75</v>
      </c>
      <c r="G7065" s="85">
        <v>1</v>
      </c>
      <c r="H7065" s="90" t="s">
        <v>33</v>
      </c>
      <c r="I7065" s="28">
        <v>-1</v>
      </c>
      <c r="J7065" s="18">
        <f t="shared" si="442"/>
        <v>824.07000000000096</v>
      </c>
      <c r="K7065" s="19" t="str">
        <f t="shared" si="440"/>
        <v>Sep-14</v>
      </c>
      <c r="L7065" s="20">
        <f t="shared" si="443"/>
        <v>6939</v>
      </c>
      <c r="M7065" s="21">
        <f t="shared" si="441"/>
        <v>0.11875918720276711</v>
      </c>
    </row>
    <row r="7066" spans="1:13" x14ac:dyDescent="0.3">
      <c r="A7066" s="107">
        <v>41905</v>
      </c>
      <c r="B7066" s="108" t="s">
        <v>137</v>
      </c>
      <c r="C7066" s="101">
        <v>0.68055555555555547</v>
      </c>
      <c r="D7066" s="94" t="s">
        <v>31</v>
      </c>
      <c r="E7066" s="108" t="s">
        <v>2368</v>
      </c>
      <c r="F7066" s="110">
        <v>4</v>
      </c>
      <c r="G7066" s="85">
        <v>1</v>
      </c>
      <c r="H7066" s="90" t="s">
        <v>33</v>
      </c>
      <c r="I7066" s="28">
        <v>-1</v>
      </c>
      <c r="J7066" s="18">
        <f t="shared" si="442"/>
        <v>823.07000000000096</v>
      </c>
      <c r="K7066" s="19" t="str">
        <f t="shared" si="440"/>
        <v>Sep-14</v>
      </c>
      <c r="L7066" s="20">
        <f t="shared" si="443"/>
        <v>6940</v>
      </c>
      <c r="M7066" s="21">
        <f t="shared" si="441"/>
        <v>0.11859798270893386</v>
      </c>
    </row>
    <row r="7067" spans="1:13" x14ac:dyDescent="0.3">
      <c r="A7067" s="107">
        <v>41905</v>
      </c>
      <c r="B7067" s="108" t="s">
        <v>63</v>
      </c>
      <c r="C7067" s="101">
        <v>0.71180555555555547</v>
      </c>
      <c r="D7067" s="94" t="s">
        <v>31</v>
      </c>
      <c r="E7067" s="108" t="s">
        <v>2369</v>
      </c>
      <c r="F7067" s="110">
        <v>4</v>
      </c>
      <c r="G7067" s="85">
        <v>1</v>
      </c>
      <c r="H7067" s="90" t="s">
        <v>42</v>
      </c>
      <c r="I7067" s="28">
        <v>3.5</v>
      </c>
      <c r="J7067" s="18">
        <f t="shared" si="442"/>
        <v>826.57000000000096</v>
      </c>
      <c r="K7067" s="19" t="str">
        <f t="shared" si="440"/>
        <v>Sep-14</v>
      </c>
      <c r="L7067" s="20">
        <f t="shared" si="443"/>
        <v>6941</v>
      </c>
      <c r="M7067" s="21">
        <f t="shared" si="441"/>
        <v>0.11908514623253147</v>
      </c>
    </row>
    <row r="7068" spans="1:13" x14ac:dyDescent="0.3">
      <c r="A7068" s="107">
        <v>41905</v>
      </c>
      <c r="B7068" s="108" t="s">
        <v>137</v>
      </c>
      <c r="C7068" s="101">
        <v>0.72222222222222221</v>
      </c>
      <c r="D7068" s="94" t="s">
        <v>31</v>
      </c>
      <c r="E7068" s="108" t="s">
        <v>2370</v>
      </c>
      <c r="F7068" s="110">
        <v>2.88</v>
      </c>
      <c r="G7068" s="85">
        <v>1</v>
      </c>
      <c r="H7068" s="90" t="s">
        <v>42</v>
      </c>
      <c r="I7068" s="28">
        <v>0.44</v>
      </c>
      <c r="J7068" s="18">
        <f t="shared" si="442"/>
        <v>827.01000000000101</v>
      </c>
      <c r="K7068" s="19" t="str">
        <f t="shared" si="440"/>
        <v>Sep-14</v>
      </c>
      <c r="L7068" s="20">
        <f t="shared" si="443"/>
        <v>6942</v>
      </c>
      <c r="M7068" s="21">
        <f t="shared" si="441"/>
        <v>0.11913137424373393</v>
      </c>
    </row>
    <row r="7069" spans="1:13" x14ac:dyDescent="0.3">
      <c r="A7069" s="119">
        <v>41905</v>
      </c>
      <c r="B7069" s="120" t="s">
        <v>29</v>
      </c>
      <c r="C7069" s="121">
        <v>14.2</v>
      </c>
      <c r="D7069" s="94" t="s">
        <v>31</v>
      </c>
      <c r="E7069" s="120" t="s">
        <v>9274</v>
      </c>
      <c r="F7069" s="123">
        <v>5.5</v>
      </c>
      <c r="G7069" s="89">
        <v>1</v>
      </c>
      <c r="H7069" s="30">
        <v>10</v>
      </c>
      <c r="I7069" s="38">
        <v>-1</v>
      </c>
      <c r="J7069" s="18">
        <f t="shared" si="442"/>
        <v>826.01000000000101</v>
      </c>
      <c r="K7069" s="19" t="str">
        <f t="shared" si="440"/>
        <v>Sep-14</v>
      </c>
      <c r="L7069" s="20">
        <f t="shared" si="443"/>
        <v>6943</v>
      </c>
      <c r="M7069" s="21">
        <f t="shared" si="441"/>
        <v>0.11897018579864627</v>
      </c>
    </row>
    <row r="7070" spans="1:13" x14ac:dyDescent="0.3">
      <c r="A7070" s="119">
        <v>41905</v>
      </c>
      <c r="B7070" s="120" t="s">
        <v>29</v>
      </c>
      <c r="C7070" s="121">
        <v>14.2</v>
      </c>
      <c r="D7070" s="94" t="s">
        <v>31</v>
      </c>
      <c r="E7070" s="120" t="s">
        <v>9273</v>
      </c>
      <c r="F7070" s="123">
        <v>5</v>
      </c>
      <c r="G7070" s="89">
        <v>1</v>
      </c>
      <c r="H7070" s="30">
        <v>1</v>
      </c>
      <c r="I7070" s="38">
        <v>4</v>
      </c>
      <c r="J7070" s="18">
        <f t="shared" si="442"/>
        <v>830.01000000000101</v>
      </c>
      <c r="K7070" s="19" t="str">
        <f t="shared" si="440"/>
        <v>Sep-14</v>
      </c>
      <c r="L7070" s="20">
        <f t="shared" si="443"/>
        <v>6944</v>
      </c>
      <c r="M7070" s="21">
        <f t="shared" si="441"/>
        <v>0.1195290898617513</v>
      </c>
    </row>
    <row r="7071" spans="1:13" x14ac:dyDescent="0.3">
      <c r="A7071" s="119">
        <v>41905</v>
      </c>
      <c r="B7071" s="120" t="s">
        <v>63</v>
      </c>
      <c r="C7071" s="121">
        <v>14.3</v>
      </c>
      <c r="D7071" s="94" t="s">
        <v>31</v>
      </c>
      <c r="E7071" s="120" t="s">
        <v>9198</v>
      </c>
      <c r="F7071" s="123">
        <v>4.33</v>
      </c>
      <c r="G7071" s="89">
        <v>1</v>
      </c>
      <c r="H7071" s="30">
        <v>4</v>
      </c>
      <c r="I7071" s="38">
        <v>-1</v>
      </c>
      <c r="J7071" s="18">
        <f t="shared" si="442"/>
        <v>829.01000000000101</v>
      </c>
      <c r="K7071" s="19" t="str">
        <f t="shared" si="440"/>
        <v>Sep-14</v>
      </c>
      <c r="L7071" s="20">
        <f t="shared" si="443"/>
        <v>6945</v>
      </c>
      <c r="M7071" s="21">
        <f t="shared" si="441"/>
        <v>0.11936789056875464</v>
      </c>
    </row>
    <row r="7072" spans="1:13" x14ac:dyDescent="0.3">
      <c r="A7072" s="119">
        <v>41905</v>
      </c>
      <c r="B7072" s="120" t="s">
        <v>29</v>
      </c>
      <c r="C7072" s="121">
        <v>14.5</v>
      </c>
      <c r="D7072" s="94" t="s">
        <v>31</v>
      </c>
      <c r="E7072" s="120" t="s">
        <v>9275</v>
      </c>
      <c r="F7072" s="123">
        <v>6</v>
      </c>
      <c r="G7072" s="89">
        <v>1</v>
      </c>
      <c r="H7072" s="30">
        <v>6</v>
      </c>
      <c r="I7072" s="38">
        <v>-1</v>
      </c>
      <c r="J7072" s="18">
        <f t="shared" si="442"/>
        <v>828.01000000000101</v>
      </c>
      <c r="K7072" s="19" t="str">
        <f t="shared" si="440"/>
        <v>Sep-14</v>
      </c>
      <c r="L7072" s="20">
        <f t="shared" si="443"/>
        <v>6946</v>
      </c>
      <c r="M7072" s="21">
        <f t="shared" si="441"/>
        <v>0.11920673769075742</v>
      </c>
    </row>
    <row r="7073" spans="1:13" x14ac:dyDescent="0.3">
      <c r="A7073" s="119">
        <v>41905</v>
      </c>
      <c r="B7073" s="120" t="s">
        <v>63</v>
      </c>
      <c r="C7073" s="121">
        <v>15</v>
      </c>
      <c r="D7073" s="94" t="s">
        <v>31</v>
      </c>
      <c r="E7073" s="120" t="s">
        <v>3156</v>
      </c>
      <c r="F7073" s="123">
        <v>5.5</v>
      </c>
      <c r="G7073" s="89">
        <v>1</v>
      </c>
      <c r="H7073" s="30">
        <v>1</v>
      </c>
      <c r="I7073" s="38">
        <v>3.82</v>
      </c>
      <c r="J7073" s="18">
        <f t="shared" si="442"/>
        <v>831.83000000000106</v>
      </c>
      <c r="K7073" s="19" t="str">
        <f t="shared" si="440"/>
        <v>Sep-14</v>
      </c>
      <c r="L7073" s="20">
        <f t="shared" si="443"/>
        <v>6947</v>
      </c>
      <c r="M7073" s="21">
        <f t="shared" si="441"/>
        <v>0.11973945588023623</v>
      </c>
    </row>
    <row r="7074" spans="1:13" x14ac:dyDescent="0.3">
      <c r="A7074" s="124">
        <v>41905</v>
      </c>
      <c r="B7074" s="108" t="s">
        <v>137</v>
      </c>
      <c r="C7074" s="111">
        <v>15.15</v>
      </c>
      <c r="D7074" s="94" t="s">
        <v>31</v>
      </c>
      <c r="E7074" s="108" t="s">
        <v>9271</v>
      </c>
      <c r="F7074" s="111">
        <v>5.5</v>
      </c>
      <c r="G7074" s="35">
        <v>0</v>
      </c>
      <c r="H7074" s="37" t="s">
        <v>6111</v>
      </c>
      <c r="I7074" s="34">
        <v>0</v>
      </c>
      <c r="J7074" s="18">
        <f t="shared" si="442"/>
        <v>831.83000000000106</v>
      </c>
      <c r="K7074" s="19" t="str">
        <f t="shared" si="440"/>
        <v>Sep-14</v>
      </c>
      <c r="L7074" s="20">
        <f t="shared" si="443"/>
        <v>6947</v>
      </c>
      <c r="M7074" s="21">
        <f t="shared" si="441"/>
        <v>0.11973945588023623</v>
      </c>
    </row>
    <row r="7075" spans="1:13" x14ac:dyDescent="0.3">
      <c r="A7075" s="119">
        <v>41905</v>
      </c>
      <c r="B7075" s="120" t="s">
        <v>29</v>
      </c>
      <c r="C7075" s="121">
        <v>15.55</v>
      </c>
      <c r="D7075" s="94" t="s">
        <v>31</v>
      </c>
      <c r="E7075" s="120" t="s">
        <v>9276</v>
      </c>
      <c r="F7075" s="123">
        <v>5</v>
      </c>
      <c r="G7075" s="89">
        <v>1</v>
      </c>
      <c r="H7075" s="30">
        <v>5</v>
      </c>
      <c r="I7075" s="38">
        <v>-1</v>
      </c>
      <c r="J7075" s="18">
        <f t="shared" si="442"/>
        <v>830.83000000000106</v>
      </c>
      <c r="K7075" s="19" t="str">
        <f t="shared" si="440"/>
        <v>Sep-14</v>
      </c>
      <c r="L7075" s="20">
        <f t="shared" si="443"/>
        <v>6948</v>
      </c>
      <c r="M7075" s="21">
        <f t="shared" si="441"/>
        <v>0.11957829591249296</v>
      </c>
    </row>
    <row r="7076" spans="1:13" x14ac:dyDescent="0.3">
      <c r="A7076" s="124">
        <v>41905</v>
      </c>
      <c r="B7076" s="108" t="s">
        <v>137</v>
      </c>
      <c r="C7076" s="111">
        <v>18.5</v>
      </c>
      <c r="D7076" s="94" t="s">
        <v>31</v>
      </c>
      <c r="E7076" s="108" t="s">
        <v>9272</v>
      </c>
      <c r="F7076" s="111">
        <v>4.5</v>
      </c>
      <c r="G7076" s="89">
        <v>1</v>
      </c>
      <c r="H7076" s="37" t="s">
        <v>6518</v>
      </c>
      <c r="I7076" s="34">
        <v>-1</v>
      </c>
      <c r="J7076" s="18">
        <f t="shared" si="442"/>
        <v>829.83000000000106</v>
      </c>
      <c r="K7076" s="19" t="str">
        <f t="shared" si="440"/>
        <v>Sep-14</v>
      </c>
      <c r="L7076" s="20">
        <f t="shared" si="443"/>
        <v>6949</v>
      </c>
      <c r="M7076" s="21">
        <f t="shared" si="441"/>
        <v>0.11941718232839273</v>
      </c>
    </row>
    <row r="7077" spans="1:13" x14ac:dyDescent="0.3">
      <c r="A7077" s="107">
        <v>41906</v>
      </c>
      <c r="B7077" s="108" t="s">
        <v>39</v>
      </c>
      <c r="C7077" s="101">
        <v>0.71875</v>
      </c>
      <c r="D7077" s="94" t="s">
        <v>31</v>
      </c>
      <c r="E7077" s="108" t="s">
        <v>2371</v>
      </c>
      <c r="F7077" s="110">
        <v>3.5</v>
      </c>
      <c r="G7077" s="85">
        <v>1</v>
      </c>
      <c r="H7077" s="90" t="s">
        <v>33</v>
      </c>
      <c r="I7077" s="28">
        <v>-1</v>
      </c>
      <c r="J7077" s="18">
        <f t="shared" si="442"/>
        <v>828.83000000000106</v>
      </c>
      <c r="K7077" s="19" t="str">
        <f t="shared" si="440"/>
        <v>Sep-14</v>
      </c>
      <c r="L7077" s="20">
        <f t="shared" si="443"/>
        <v>6950</v>
      </c>
      <c r="M7077" s="21">
        <f t="shared" si="441"/>
        <v>0.11925611510791383</v>
      </c>
    </row>
    <row r="7078" spans="1:13" x14ac:dyDescent="0.3">
      <c r="A7078" s="107">
        <v>41906</v>
      </c>
      <c r="B7078" s="108" t="s">
        <v>43</v>
      </c>
      <c r="C7078" s="101">
        <v>0.84722222222222221</v>
      </c>
      <c r="D7078" s="94" t="s">
        <v>31</v>
      </c>
      <c r="E7078" s="108" t="s">
        <v>2372</v>
      </c>
      <c r="F7078" s="110">
        <v>4</v>
      </c>
      <c r="G7078" s="85">
        <v>1</v>
      </c>
      <c r="H7078" s="90" t="s">
        <v>33</v>
      </c>
      <c r="I7078" s="28">
        <v>-1</v>
      </c>
      <c r="J7078" s="18">
        <f t="shared" si="442"/>
        <v>827.83000000000106</v>
      </c>
      <c r="K7078" s="19" t="str">
        <f t="shared" si="440"/>
        <v>Sep-14</v>
      </c>
      <c r="L7078" s="20">
        <f t="shared" si="443"/>
        <v>6951</v>
      </c>
      <c r="M7078" s="21">
        <f t="shared" si="441"/>
        <v>0.11909509423104604</v>
      </c>
    </row>
    <row r="7079" spans="1:13" x14ac:dyDescent="0.3">
      <c r="A7079" s="119">
        <v>41906</v>
      </c>
      <c r="B7079" s="120" t="s">
        <v>71</v>
      </c>
      <c r="C7079" s="121">
        <v>14.15</v>
      </c>
      <c r="D7079" s="94" t="s">
        <v>31</v>
      </c>
      <c r="E7079" s="120" t="s">
        <v>9279</v>
      </c>
      <c r="F7079" s="123">
        <v>5</v>
      </c>
      <c r="G7079" s="89">
        <v>1</v>
      </c>
      <c r="H7079" s="30">
        <v>3</v>
      </c>
      <c r="I7079" s="38">
        <v>-1</v>
      </c>
      <c r="J7079" s="18">
        <f t="shared" si="442"/>
        <v>826.83000000000106</v>
      </c>
      <c r="K7079" s="19" t="str">
        <f t="shared" si="440"/>
        <v>Sep-14</v>
      </c>
      <c r="L7079" s="20">
        <f t="shared" si="443"/>
        <v>6952</v>
      </c>
      <c r="M7079" s="21">
        <f t="shared" si="441"/>
        <v>0.11893411967779072</v>
      </c>
    </row>
    <row r="7080" spans="1:13" x14ac:dyDescent="0.3">
      <c r="A7080" s="119">
        <v>41906</v>
      </c>
      <c r="B7080" s="120" t="s">
        <v>39</v>
      </c>
      <c r="C7080" s="121">
        <v>16.100000000000001</v>
      </c>
      <c r="D7080" s="94" t="s">
        <v>31</v>
      </c>
      <c r="E7080" s="120" t="s">
        <v>9280</v>
      </c>
      <c r="F7080" s="123">
        <v>5.5</v>
      </c>
      <c r="G7080" s="89">
        <v>1</v>
      </c>
      <c r="H7080" s="30">
        <v>3</v>
      </c>
      <c r="I7080" s="38">
        <v>-1</v>
      </c>
      <c r="J7080" s="18">
        <f t="shared" si="442"/>
        <v>825.83000000000106</v>
      </c>
      <c r="K7080" s="19" t="str">
        <f t="shared" si="440"/>
        <v>Sep-14</v>
      </c>
      <c r="L7080" s="20">
        <f t="shared" si="443"/>
        <v>6953</v>
      </c>
      <c r="M7080" s="21">
        <f t="shared" si="441"/>
        <v>0.11877319142816066</v>
      </c>
    </row>
    <row r="7081" spans="1:13" x14ac:dyDescent="0.3">
      <c r="A7081" s="119">
        <v>41906</v>
      </c>
      <c r="B7081" s="120" t="s">
        <v>39</v>
      </c>
      <c r="C7081" s="121">
        <v>17.149999999999999</v>
      </c>
      <c r="D7081" s="94" t="s">
        <v>31</v>
      </c>
      <c r="E7081" s="120" t="s">
        <v>9281</v>
      </c>
      <c r="F7081" s="123">
        <v>6</v>
      </c>
      <c r="G7081" s="89">
        <v>1</v>
      </c>
      <c r="H7081" s="30">
        <v>1</v>
      </c>
      <c r="I7081" s="38">
        <v>7</v>
      </c>
      <c r="J7081" s="18">
        <f t="shared" si="442"/>
        <v>832.83000000000106</v>
      </c>
      <c r="K7081" s="19" t="str">
        <f t="shared" si="440"/>
        <v>Sep-14</v>
      </c>
      <c r="L7081" s="20">
        <f t="shared" si="443"/>
        <v>6954</v>
      </c>
      <c r="M7081" s="21">
        <f t="shared" si="441"/>
        <v>0.11976272648835218</v>
      </c>
    </row>
    <row r="7082" spans="1:13" x14ac:dyDescent="0.3">
      <c r="A7082" s="124">
        <v>41906</v>
      </c>
      <c r="B7082" s="108" t="s">
        <v>43</v>
      </c>
      <c r="C7082" s="111">
        <v>19.2</v>
      </c>
      <c r="D7082" s="94" t="s">
        <v>31</v>
      </c>
      <c r="E7082" s="108" t="s">
        <v>9277</v>
      </c>
      <c r="F7082" s="111">
        <v>4.5</v>
      </c>
      <c r="G7082" s="89">
        <v>1</v>
      </c>
      <c r="H7082" s="37" t="s">
        <v>6526</v>
      </c>
      <c r="I7082" s="34">
        <v>4</v>
      </c>
      <c r="J7082" s="18">
        <f t="shared" si="442"/>
        <v>836.83000000000106</v>
      </c>
      <c r="K7082" s="19" t="str">
        <f t="shared" si="440"/>
        <v>Sep-14</v>
      </c>
      <c r="L7082" s="20">
        <f t="shared" si="443"/>
        <v>6955</v>
      </c>
      <c r="M7082" s="21">
        <f t="shared" si="441"/>
        <v>0.1203206326383898</v>
      </c>
    </row>
    <row r="7083" spans="1:13" x14ac:dyDescent="0.3">
      <c r="A7083" s="124">
        <v>41906</v>
      </c>
      <c r="B7083" s="108" t="s">
        <v>43</v>
      </c>
      <c r="C7083" s="111">
        <v>21.2</v>
      </c>
      <c r="D7083" s="94" t="s">
        <v>31</v>
      </c>
      <c r="E7083" s="108" t="s">
        <v>9278</v>
      </c>
      <c r="F7083" s="111">
        <v>6</v>
      </c>
      <c r="G7083" s="89">
        <v>1</v>
      </c>
      <c r="H7083" s="37" t="s">
        <v>6518</v>
      </c>
      <c r="I7083" s="34">
        <v>-1</v>
      </c>
      <c r="J7083" s="18">
        <f t="shared" si="442"/>
        <v>835.83000000000106</v>
      </c>
      <c r="K7083" s="19" t="str">
        <f t="shared" si="440"/>
        <v>Sep-14</v>
      </c>
      <c r="L7083" s="20">
        <f t="shared" si="443"/>
        <v>6956</v>
      </c>
      <c r="M7083" s="21">
        <f t="shared" si="441"/>
        <v>0.12015957446808526</v>
      </c>
    </row>
    <row r="7084" spans="1:13" x14ac:dyDescent="0.3">
      <c r="A7084" s="107">
        <v>41907</v>
      </c>
      <c r="B7084" s="108" t="s">
        <v>39</v>
      </c>
      <c r="C7084" s="101">
        <v>0.63888888888888895</v>
      </c>
      <c r="D7084" s="94" t="s">
        <v>31</v>
      </c>
      <c r="E7084" s="108" t="s">
        <v>2373</v>
      </c>
      <c r="F7084" s="110">
        <v>3.5</v>
      </c>
      <c r="G7084" s="85">
        <v>1</v>
      </c>
      <c r="H7084" s="90" t="s">
        <v>42</v>
      </c>
      <c r="I7084" s="28">
        <v>1.88</v>
      </c>
      <c r="J7084" s="18">
        <f t="shared" si="442"/>
        <v>837.71000000000106</v>
      </c>
      <c r="K7084" s="19" t="str">
        <f t="shared" si="440"/>
        <v>Sep-14</v>
      </c>
      <c r="L7084" s="20">
        <f t="shared" si="443"/>
        <v>6957</v>
      </c>
      <c r="M7084" s="21">
        <f t="shared" si="441"/>
        <v>0.12041253413827814</v>
      </c>
    </row>
    <row r="7085" spans="1:13" x14ac:dyDescent="0.3">
      <c r="A7085" s="107">
        <v>41907</v>
      </c>
      <c r="B7085" s="108" t="s">
        <v>48</v>
      </c>
      <c r="C7085" s="101">
        <v>0.69444444444444453</v>
      </c>
      <c r="D7085" s="94" t="s">
        <v>31</v>
      </c>
      <c r="E7085" s="108" t="s">
        <v>2374</v>
      </c>
      <c r="F7085" s="110">
        <v>4</v>
      </c>
      <c r="G7085" s="85">
        <v>1</v>
      </c>
      <c r="H7085" s="90" t="s">
        <v>33</v>
      </c>
      <c r="I7085" s="28">
        <v>-1</v>
      </c>
      <c r="J7085" s="18">
        <f t="shared" si="442"/>
        <v>836.71000000000106</v>
      </c>
      <c r="K7085" s="19" t="str">
        <f t="shared" si="440"/>
        <v>Sep-14</v>
      </c>
      <c r="L7085" s="20">
        <f t="shared" si="443"/>
        <v>6958</v>
      </c>
      <c r="M7085" s="21">
        <f t="shared" si="441"/>
        <v>0.12025150905432611</v>
      </c>
    </row>
    <row r="7086" spans="1:13" x14ac:dyDescent="0.3">
      <c r="A7086" s="107">
        <v>41907</v>
      </c>
      <c r="B7086" s="108" t="s">
        <v>39</v>
      </c>
      <c r="C7086" s="101">
        <v>0.70833333333333337</v>
      </c>
      <c r="D7086" s="94" t="s">
        <v>31</v>
      </c>
      <c r="E7086" s="108" t="s">
        <v>2375</v>
      </c>
      <c r="F7086" s="110">
        <v>3.75</v>
      </c>
      <c r="G7086" s="85">
        <v>1</v>
      </c>
      <c r="H7086" s="90" t="s">
        <v>33</v>
      </c>
      <c r="I7086" s="28">
        <v>-1</v>
      </c>
      <c r="J7086" s="18">
        <f t="shared" si="442"/>
        <v>835.71000000000106</v>
      </c>
      <c r="K7086" s="19" t="str">
        <f t="shared" si="440"/>
        <v>Sep-14</v>
      </c>
      <c r="L7086" s="20">
        <f t="shared" si="443"/>
        <v>6959</v>
      </c>
      <c r="M7086" s="21">
        <f t="shared" si="441"/>
        <v>0.12009053024859909</v>
      </c>
    </row>
    <row r="7087" spans="1:13" x14ac:dyDescent="0.3">
      <c r="A7087" s="107">
        <v>41907</v>
      </c>
      <c r="B7087" s="108" t="s">
        <v>39</v>
      </c>
      <c r="C7087" s="101">
        <v>0.75</v>
      </c>
      <c r="D7087" s="94" t="s">
        <v>31</v>
      </c>
      <c r="E7087" s="108" t="s">
        <v>2376</v>
      </c>
      <c r="F7087" s="110">
        <v>3.5</v>
      </c>
      <c r="G7087" s="85">
        <v>1</v>
      </c>
      <c r="H7087" s="90" t="s">
        <v>33</v>
      </c>
      <c r="I7087" s="28">
        <v>-1</v>
      </c>
      <c r="J7087" s="18">
        <f t="shared" si="442"/>
        <v>834.71000000000106</v>
      </c>
      <c r="K7087" s="19" t="str">
        <f t="shared" si="440"/>
        <v>Sep-14</v>
      </c>
      <c r="L7087" s="20">
        <f t="shared" si="443"/>
        <v>6960</v>
      </c>
      <c r="M7087" s="21">
        <f t="shared" si="441"/>
        <v>0.11992959770114958</v>
      </c>
    </row>
    <row r="7088" spans="1:13" x14ac:dyDescent="0.3">
      <c r="A7088" s="107">
        <v>41907</v>
      </c>
      <c r="B7088" s="108" t="s">
        <v>43</v>
      </c>
      <c r="C7088" s="101">
        <v>0.82291666666666663</v>
      </c>
      <c r="D7088" s="94" t="s">
        <v>31</v>
      </c>
      <c r="E7088" s="108" t="s">
        <v>68</v>
      </c>
      <c r="F7088" s="110">
        <v>4</v>
      </c>
      <c r="G7088" s="85">
        <v>1</v>
      </c>
      <c r="H7088" s="90" t="s">
        <v>42</v>
      </c>
      <c r="I7088" s="28">
        <v>4</v>
      </c>
      <c r="J7088" s="18">
        <f t="shared" si="442"/>
        <v>838.71000000000106</v>
      </c>
      <c r="K7088" s="19" t="str">
        <f t="shared" si="440"/>
        <v>Sep-14</v>
      </c>
      <c r="L7088" s="20">
        <f t="shared" si="443"/>
        <v>6961</v>
      </c>
      <c r="M7088" s="21">
        <f t="shared" si="441"/>
        <v>0.12048699899439751</v>
      </c>
    </row>
    <row r="7089" spans="1:13" x14ac:dyDescent="0.3">
      <c r="A7089" s="119">
        <v>41907</v>
      </c>
      <c r="B7089" s="120" t="s">
        <v>52</v>
      </c>
      <c r="C7089" s="121">
        <v>14.35</v>
      </c>
      <c r="D7089" s="94" t="s">
        <v>31</v>
      </c>
      <c r="E7089" s="120" t="s">
        <v>88</v>
      </c>
      <c r="F7089" s="123">
        <v>6</v>
      </c>
      <c r="G7089" s="89">
        <v>1</v>
      </c>
      <c r="H7089" s="30">
        <v>3</v>
      </c>
      <c r="I7089" s="38">
        <v>-1</v>
      </c>
      <c r="J7089" s="18">
        <f t="shared" si="442"/>
        <v>837.71000000000106</v>
      </c>
      <c r="K7089" s="19" t="str">
        <f t="shared" si="440"/>
        <v>Sep-14</v>
      </c>
      <c r="L7089" s="20">
        <f t="shared" si="443"/>
        <v>6962</v>
      </c>
      <c r="M7089" s="21">
        <f t="shared" si="441"/>
        <v>0.12032605573111191</v>
      </c>
    </row>
    <row r="7090" spans="1:13" x14ac:dyDescent="0.3">
      <c r="A7090" s="119">
        <v>41907</v>
      </c>
      <c r="B7090" s="120" t="s">
        <v>52</v>
      </c>
      <c r="C7090" s="121">
        <v>14.35</v>
      </c>
      <c r="D7090" s="94" t="s">
        <v>31</v>
      </c>
      <c r="E7090" s="120" t="s">
        <v>9283</v>
      </c>
      <c r="F7090" s="123">
        <v>4.33</v>
      </c>
      <c r="G7090" s="89">
        <v>1</v>
      </c>
      <c r="H7090" s="30">
        <v>2</v>
      </c>
      <c r="I7090" s="38">
        <v>-1</v>
      </c>
      <c r="J7090" s="18">
        <f t="shared" si="442"/>
        <v>836.71000000000106</v>
      </c>
      <c r="K7090" s="19" t="str">
        <f t="shared" si="440"/>
        <v>Sep-14</v>
      </c>
      <c r="L7090" s="20">
        <f t="shared" si="443"/>
        <v>6963</v>
      </c>
      <c r="M7090" s="21">
        <f t="shared" si="441"/>
        <v>0.12016515869596453</v>
      </c>
    </row>
    <row r="7091" spans="1:13" x14ac:dyDescent="0.3">
      <c r="A7091" s="119">
        <v>41907</v>
      </c>
      <c r="B7091" s="120" t="s">
        <v>48</v>
      </c>
      <c r="C7091" s="121">
        <v>14.55</v>
      </c>
      <c r="D7091" s="94" t="s">
        <v>31</v>
      </c>
      <c r="E7091" s="120" t="s">
        <v>9284</v>
      </c>
      <c r="F7091" s="123">
        <v>6</v>
      </c>
      <c r="G7091" s="89">
        <v>1</v>
      </c>
      <c r="H7091" s="30">
        <v>3</v>
      </c>
      <c r="I7091" s="38">
        <v>-1</v>
      </c>
      <c r="J7091" s="18">
        <f t="shared" si="442"/>
        <v>835.71000000000106</v>
      </c>
      <c r="K7091" s="19" t="str">
        <f t="shared" si="440"/>
        <v>Sep-14</v>
      </c>
      <c r="L7091" s="20">
        <f t="shared" si="443"/>
        <v>6964</v>
      </c>
      <c r="M7091" s="21">
        <f t="shared" si="441"/>
        <v>0.12000430786904093</v>
      </c>
    </row>
    <row r="7092" spans="1:13" x14ac:dyDescent="0.3">
      <c r="A7092" s="124">
        <v>41907</v>
      </c>
      <c r="B7092" s="108" t="s">
        <v>43</v>
      </c>
      <c r="C7092" s="111">
        <v>19.149999999999999</v>
      </c>
      <c r="D7092" s="94" t="s">
        <v>31</v>
      </c>
      <c r="E7092" s="108" t="s">
        <v>9136</v>
      </c>
      <c r="F7092" s="111">
        <v>4.5</v>
      </c>
      <c r="G7092" s="89">
        <v>1</v>
      </c>
      <c r="H7092" s="37" t="s">
        <v>6512</v>
      </c>
      <c r="I7092" s="34">
        <v>-1</v>
      </c>
      <c r="J7092" s="18">
        <f t="shared" si="442"/>
        <v>834.71000000000106</v>
      </c>
      <c r="K7092" s="19" t="str">
        <f t="shared" si="440"/>
        <v>Sep-14</v>
      </c>
      <c r="L7092" s="20">
        <f t="shared" si="443"/>
        <v>6965</v>
      </c>
      <c r="M7092" s="21">
        <f t="shared" si="441"/>
        <v>0.11984350323043806</v>
      </c>
    </row>
    <row r="7093" spans="1:13" x14ac:dyDescent="0.3">
      <c r="A7093" s="124">
        <v>41907</v>
      </c>
      <c r="B7093" s="108" t="s">
        <v>43</v>
      </c>
      <c r="C7093" s="111">
        <v>19.45</v>
      </c>
      <c r="D7093" s="94" t="s">
        <v>31</v>
      </c>
      <c r="E7093" s="108" t="s">
        <v>2199</v>
      </c>
      <c r="F7093" s="111">
        <v>5</v>
      </c>
      <c r="G7093" s="89">
        <v>1</v>
      </c>
      <c r="H7093" s="37" t="s">
        <v>6518</v>
      </c>
      <c r="I7093" s="34">
        <v>-1</v>
      </c>
      <c r="J7093" s="18">
        <f t="shared" si="442"/>
        <v>833.71000000000106</v>
      </c>
      <c r="K7093" s="19" t="str">
        <f t="shared" si="440"/>
        <v>Sep-14</v>
      </c>
      <c r="L7093" s="20">
        <f t="shared" si="443"/>
        <v>6966</v>
      </c>
      <c r="M7093" s="21">
        <f t="shared" si="441"/>
        <v>0.11968274476026429</v>
      </c>
    </row>
    <row r="7094" spans="1:13" x14ac:dyDescent="0.3">
      <c r="A7094" s="124">
        <v>41907</v>
      </c>
      <c r="B7094" s="108" t="s">
        <v>43</v>
      </c>
      <c r="C7094" s="111">
        <v>20.149999999999999</v>
      </c>
      <c r="D7094" s="94" t="s">
        <v>31</v>
      </c>
      <c r="E7094" s="108" t="s">
        <v>8668</v>
      </c>
      <c r="F7094" s="111">
        <v>5</v>
      </c>
      <c r="G7094" s="89">
        <v>1</v>
      </c>
      <c r="H7094" s="37" t="s">
        <v>6512</v>
      </c>
      <c r="I7094" s="34">
        <v>-1</v>
      </c>
      <c r="J7094" s="18">
        <f t="shared" si="442"/>
        <v>832.71000000000106</v>
      </c>
      <c r="K7094" s="19" t="str">
        <f t="shared" si="440"/>
        <v>Sep-14</v>
      </c>
      <c r="L7094" s="20">
        <f t="shared" si="443"/>
        <v>6967</v>
      </c>
      <c r="M7094" s="21">
        <f t="shared" si="441"/>
        <v>0.11952203243863946</v>
      </c>
    </row>
    <row r="7095" spans="1:13" x14ac:dyDescent="0.3">
      <c r="A7095" s="124">
        <v>41907</v>
      </c>
      <c r="B7095" s="108" t="s">
        <v>43</v>
      </c>
      <c r="C7095" s="111">
        <v>21.15</v>
      </c>
      <c r="D7095" s="94" t="s">
        <v>31</v>
      </c>
      <c r="E7095" s="108" t="s">
        <v>2453</v>
      </c>
      <c r="F7095" s="111">
        <v>5</v>
      </c>
      <c r="G7095" s="89">
        <v>1</v>
      </c>
      <c r="H7095" s="37" t="s">
        <v>6518</v>
      </c>
      <c r="I7095" s="34">
        <v>-1</v>
      </c>
      <c r="J7095" s="18">
        <f t="shared" si="442"/>
        <v>831.71000000000106</v>
      </c>
      <c r="K7095" s="19" t="str">
        <f t="shared" si="440"/>
        <v>Sep-14</v>
      </c>
      <c r="L7095" s="20">
        <f t="shared" si="443"/>
        <v>6968</v>
      </c>
      <c r="M7095" s="21">
        <f t="shared" si="441"/>
        <v>0.11936136624569475</v>
      </c>
    </row>
    <row r="7096" spans="1:13" x14ac:dyDescent="0.3">
      <c r="A7096" s="124">
        <v>41907</v>
      </c>
      <c r="B7096" s="108" t="s">
        <v>43</v>
      </c>
      <c r="C7096" s="111">
        <v>21.15</v>
      </c>
      <c r="D7096" s="94" t="s">
        <v>31</v>
      </c>
      <c r="E7096" s="108" t="s">
        <v>9282</v>
      </c>
      <c r="F7096" s="111">
        <v>5</v>
      </c>
      <c r="G7096" s="89">
        <v>1</v>
      </c>
      <c r="H7096" s="37" t="s">
        <v>6526</v>
      </c>
      <c r="I7096" s="34">
        <v>5</v>
      </c>
      <c r="J7096" s="18">
        <f t="shared" si="442"/>
        <v>836.71000000000106</v>
      </c>
      <c r="K7096" s="19" t="str">
        <f t="shared" si="440"/>
        <v>Sep-14</v>
      </c>
      <c r="L7096" s="20">
        <f t="shared" si="443"/>
        <v>6969</v>
      </c>
      <c r="M7096" s="21">
        <f t="shared" si="441"/>
        <v>0.1200617018223563</v>
      </c>
    </row>
    <row r="7097" spans="1:13" x14ac:dyDescent="0.3">
      <c r="A7097" s="107">
        <v>41908</v>
      </c>
      <c r="B7097" s="108" t="s">
        <v>41</v>
      </c>
      <c r="C7097" s="101">
        <v>0.61805555555555558</v>
      </c>
      <c r="D7097" s="94" t="s">
        <v>31</v>
      </c>
      <c r="E7097" s="108" t="s">
        <v>2377</v>
      </c>
      <c r="F7097" s="110">
        <v>3.75</v>
      </c>
      <c r="G7097" s="85">
        <v>1</v>
      </c>
      <c r="H7097" s="90" t="s">
        <v>42</v>
      </c>
      <c r="I7097" s="28">
        <v>4.5</v>
      </c>
      <c r="J7097" s="18">
        <f t="shared" si="442"/>
        <v>841.21000000000106</v>
      </c>
      <c r="K7097" s="19" t="str">
        <f t="shared" si="440"/>
        <v>Sep-14</v>
      </c>
      <c r="L7097" s="20">
        <f t="shared" si="443"/>
        <v>6970</v>
      </c>
      <c r="M7097" s="21">
        <f t="shared" si="441"/>
        <v>0.12069010043041623</v>
      </c>
    </row>
    <row r="7098" spans="1:13" x14ac:dyDescent="0.3">
      <c r="A7098" s="107">
        <v>41908</v>
      </c>
      <c r="B7098" s="108" t="s">
        <v>35</v>
      </c>
      <c r="C7098" s="101">
        <v>0.625</v>
      </c>
      <c r="D7098" s="94" t="s">
        <v>31</v>
      </c>
      <c r="E7098" s="108" t="s">
        <v>2378</v>
      </c>
      <c r="F7098" s="110">
        <v>3.25</v>
      </c>
      <c r="G7098" s="85">
        <v>1</v>
      </c>
      <c r="H7098" s="90" t="s">
        <v>42</v>
      </c>
      <c r="I7098" s="28">
        <v>2.5</v>
      </c>
      <c r="J7098" s="18">
        <f t="shared" si="442"/>
        <v>843.71000000000106</v>
      </c>
      <c r="K7098" s="19" t="str">
        <f t="shared" si="440"/>
        <v>Sep-14</v>
      </c>
      <c r="L7098" s="20">
        <f t="shared" si="443"/>
        <v>6971</v>
      </c>
      <c r="M7098" s="21">
        <f t="shared" si="441"/>
        <v>0.1210314158657296</v>
      </c>
    </row>
    <row r="7099" spans="1:13" x14ac:dyDescent="0.3">
      <c r="A7099" s="107">
        <v>41908</v>
      </c>
      <c r="B7099" s="108" t="s">
        <v>35</v>
      </c>
      <c r="C7099" s="101">
        <v>0.64930555555555558</v>
      </c>
      <c r="D7099" s="94" t="s">
        <v>31</v>
      </c>
      <c r="E7099" s="108" t="s">
        <v>2379</v>
      </c>
      <c r="F7099" s="110">
        <v>3.25</v>
      </c>
      <c r="G7099" s="85">
        <v>1</v>
      </c>
      <c r="H7099" s="90" t="s">
        <v>33</v>
      </c>
      <c r="I7099" s="28">
        <v>-1</v>
      </c>
      <c r="J7099" s="18">
        <f t="shared" si="442"/>
        <v>842.71000000000106</v>
      </c>
      <c r="K7099" s="19" t="str">
        <f t="shared" si="440"/>
        <v>Sep-14</v>
      </c>
      <c r="L7099" s="20">
        <f t="shared" si="443"/>
        <v>6972</v>
      </c>
      <c r="M7099" s="21">
        <f t="shared" si="441"/>
        <v>0.12087062535857732</v>
      </c>
    </row>
    <row r="7100" spans="1:13" x14ac:dyDescent="0.3">
      <c r="A7100" s="107">
        <v>41908</v>
      </c>
      <c r="B7100" s="108" t="s">
        <v>52</v>
      </c>
      <c r="C7100" s="101">
        <v>0.68402777777777779</v>
      </c>
      <c r="D7100" s="94" t="s">
        <v>31</v>
      </c>
      <c r="E7100" s="108" t="s">
        <v>2380</v>
      </c>
      <c r="F7100" s="110">
        <v>3.25</v>
      </c>
      <c r="G7100" s="85">
        <v>1</v>
      </c>
      <c r="H7100" s="90" t="s">
        <v>33</v>
      </c>
      <c r="I7100" s="28">
        <v>-1</v>
      </c>
      <c r="J7100" s="18">
        <f t="shared" si="442"/>
        <v>841.71000000000106</v>
      </c>
      <c r="K7100" s="19" t="str">
        <f t="shared" si="440"/>
        <v>Sep-14</v>
      </c>
      <c r="L7100" s="20">
        <f t="shared" si="443"/>
        <v>6973</v>
      </c>
      <c r="M7100" s="21">
        <f t="shared" si="441"/>
        <v>0.12070988096945376</v>
      </c>
    </row>
    <row r="7101" spans="1:13" x14ac:dyDescent="0.3">
      <c r="A7101" s="107">
        <v>41908</v>
      </c>
      <c r="B7101" s="108" t="s">
        <v>41</v>
      </c>
      <c r="C7101" s="101">
        <v>0.69097222222222221</v>
      </c>
      <c r="D7101" s="94" t="s">
        <v>31</v>
      </c>
      <c r="E7101" s="108" t="s">
        <v>2381</v>
      </c>
      <c r="F7101" s="110">
        <v>3.75</v>
      </c>
      <c r="G7101" s="85">
        <v>1</v>
      </c>
      <c r="H7101" s="90" t="s">
        <v>42</v>
      </c>
      <c r="I7101" s="28">
        <v>2.48</v>
      </c>
      <c r="J7101" s="18">
        <f t="shared" si="442"/>
        <v>844.19000000000108</v>
      </c>
      <c r="K7101" s="19" t="str">
        <f t="shared" si="440"/>
        <v>Sep-14</v>
      </c>
      <c r="L7101" s="20">
        <f t="shared" si="443"/>
        <v>6974</v>
      </c>
      <c r="M7101" s="21">
        <f t="shared" si="441"/>
        <v>0.1210481789503873</v>
      </c>
    </row>
    <row r="7102" spans="1:13" x14ac:dyDescent="0.3">
      <c r="A7102" s="107">
        <v>41908</v>
      </c>
      <c r="B7102" s="108" t="s">
        <v>45</v>
      </c>
      <c r="C7102" s="101">
        <v>0.73958333333333337</v>
      </c>
      <c r="D7102" s="94" t="s">
        <v>31</v>
      </c>
      <c r="E7102" s="108" t="s">
        <v>1097</v>
      </c>
      <c r="F7102" s="110">
        <v>4</v>
      </c>
      <c r="G7102" s="85">
        <v>1</v>
      </c>
      <c r="H7102" s="90" t="s">
        <v>33</v>
      </c>
      <c r="I7102" s="28">
        <v>-1</v>
      </c>
      <c r="J7102" s="18">
        <f t="shared" si="442"/>
        <v>843.19000000000108</v>
      </c>
      <c r="K7102" s="19" t="str">
        <f t="shared" si="440"/>
        <v>Sep-14</v>
      </c>
      <c r="L7102" s="20">
        <f t="shared" si="443"/>
        <v>6975</v>
      </c>
      <c r="M7102" s="21">
        <f t="shared" si="441"/>
        <v>0.12088745519713277</v>
      </c>
    </row>
    <row r="7103" spans="1:13" x14ac:dyDescent="0.3">
      <c r="A7103" s="107">
        <v>41908</v>
      </c>
      <c r="B7103" s="108" t="s">
        <v>45</v>
      </c>
      <c r="C7103" s="101">
        <v>0.82638888888888884</v>
      </c>
      <c r="D7103" s="94" t="s">
        <v>31</v>
      </c>
      <c r="E7103" s="108" t="s">
        <v>2382</v>
      </c>
      <c r="F7103" s="110">
        <v>4</v>
      </c>
      <c r="G7103" s="85">
        <v>1</v>
      </c>
      <c r="H7103" s="90" t="s">
        <v>33</v>
      </c>
      <c r="I7103" s="28">
        <v>-1</v>
      </c>
      <c r="J7103" s="18">
        <f t="shared" si="442"/>
        <v>842.19000000000108</v>
      </c>
      <c r="K7103" s="19" t="str">
        <f t="shared" si="440"/>
        <v>Sep-14</v>
      </c>
      <c r="L7103" s="20">
        <f t="shared" si="443"/>
        <v>6976</v>
      </c>
      <c r="M7103" s="21">
        <f t="shared" si="441"/>
        <v>0.12072677752293594</v>
      </c>
    </row>
    <row r="7104" spans="1:13" x14ac:dyDescent="0.3">
      <c r="A7104" s="107">
        <v>41908</v>
      </c>
      <c r="B7104" s="108" t="s">
        <v>45</v>
      </c>
      <c r="C7104" s="101">
        <v>0.86805555555555547</v>
      </c>
      <c r="D7104" s="94" t="s">
        <v>31</v>
      </c>
      <c r="E7104" s="108" t="s">
        <v>2383</v>
      </c>
      <c r="F7104" s="110">
        <v>3.5</v>
      </c>
      <c r="G7104" s="85">
        <v>1</v>
      </c>
      <c r="H7104" s="90" t="s">
        <v>33</v>
      </c>
      <c r="I7104" s="28">
        <v>-1</v>
      </c>
      <c r="J7104" s="18">
        <f t="shared" si="442"/>
        <v>841.19000000000108</v>
      </c>
      <c r="K7104" s="19" t="str">
        <f t="shared" si="440"/>
        <v>Sep-14</v>
      </c>
      <c r="L7104" s="20">
        <f t="shared" si="443"/>
        <v>6977</v>
      </c>
      <c r="M7104" s="21">
        <f t="shared" si="441"/>
        <v>0.12056614590798354</v>
      </c>
    </row>
    <row r="7105" spans="1:13" x14ac:dyDescent="0.3">
      <c r="A7105" s="119">
        <v>41908</v>
      </c>
      <c r="B7105" s="120" t="s">
        <v>41</v>
      </c>
      <c r="C7105" s="121">
        <v>14.5</v>
      </c>
      <c r="D7105" s="94" t="s">
        <v>31</v>
      </c>
      <c r="E7105" s="120" t="s">
        <v>2484</v>
      </c>
      <c r="F7105" s="123">
        <v>4.33</v>
      </c>
      <c r="G7105" s="89">
        <v>1</v>
      </c>
      <c r="H7105" s="30">
        <v>4</v>
      </c>
      <c r="I7105" s="38">
        <v>-1</v>
      </c>
      <c r="J7105" s="18">
        <f t="shared" si="442"/>
        <v>840.19000000000108</v>
      </c>
      <c r="K7105" s="19" t="str">
        <f t="shared" si="440"/>
        <v>Sep-14</v>
      </c>
      <c r="L7105" s="20">
        <f t="shared" si="443"/>
        <v>6978</v>
      </c>
      <c r="M7105" s="21">
        <f t="shared" si="441"/>
        <v>0.12040556033247364</v>
      </c>
    </row>
    <row r="7106" spans="1:13" x14ac:dyDescent="0.3">
      <c r="A7106" s="124">
        <v>41908</v>
      </c>
      <c r="B7106" s="108" t="s">
        <v>45</v>
      </c>
      <c r="C7106" s="111">
        <v>19.5</v>
      </c>
      <c r="D7106" s="94" t="s">
        <v>31</v>
      </c>
      <c r="E7106" s="108" t="s">
        <v>9285</v>
      </c>
      <c r="F7106" s="111">
        <v>6</v>
      </c>
      <c r="G7106" s="89">
        <v>1</v>
      </c>
      <c r="H7106" s="37" t="s">
        <v>6526</v>
      </c>
      <c r="I7106" s="34">
        <v>6</v>
      </c>
      <c r="J7106" s="18">
        <f t="shared" si="442"/>
        <v>846.19000000000108</v>
      </c>
      <c r="K7106" s="19" t="str">
        <f t="shared" ref="K7106:K7169" si="444">TEXT(A7106,"MMM-yy")</f>
        <v>Sep-14</v>
      </c>
      <c r="L7106" s="20">
        <f t="shared" si="443"/>
        <v>6979</v>
      </c>
      <c r="M7106" s="21">
        <f t="shared" ref="M7106:M7169" si="445">J7106/L7106</f>
        <v>0.12124802980369696</v>
      </c>
    </row>
    <row r="7107" spans="1:13" x14ac:dyDescent="0.3">
      <c r="A7107" s="124">
        <v>41908</v>
      </c>
      <c r="B7107" s="108" t="s">
        <v>45</v>
      </c>
      <c r="C7107" s="111">
        <v>21.2</v>
      </c>
      <c r="D7107" s="94" t="s">
        <v>31</v>
      </c>
      <c r="E7107" s="108" t="s">
        <v>9286</v>
      </c>
      <c r="F7107" s="111">
        <v>4.33</v>
      </c>
      <c r="G7107" s="89">
        <v>1</v>
      </c>
      <c r="H7107" s="37" t="s">
        <v>6518</v>
      </c>
      <c r="I7107" s="34">
        <v>-1</v>
      </c>
      <c r="J7107" s="18">
        <f t="shared" ref="J7107:J7170" si="446">J7106+I7107</f>
        <v>845.19000000000108</v>
      </c>
      <c r="K7107" s="19" t="str">
        <f t="shared" si="444"/>
        <v>Sep-14</v>
      </c>
      <c r="L7107" s="20">
        <f t="shared" ref="L7107:L7170" si="447">L7106+G7107</f>
        <v>6980</v>
      </c>
      <c r="M7107" s="21">
        <f t="shared" si="445"/>
        <v>0.12108739255014342</v>
      </c>
    </row>
    <row r="7108" spans="1:13" x14ac:dyDescent="0.3">
      <c r="A7108" s="107">
        <v>41909</v>
      </c>
      <c r="B7108" s="108" t="s">
        <v>136</v>
      </c>
      <c r="C7108" s="101">
        <v>0.57291666666666663</v>
      </c>
      <c r="D7108" s="94" t="s">
        <v>31</v>
      </c>
      <c r="E7108" s="108" t="s">
        <v>2384</v>
      </c>
      <c r="F7108" s="110">
        <v>4</v>
      </c>
      <c r="G7108" s="85">
        <v>1</v>
      </c>
      <c r="H7108" s="90" t="s">
        <v>42</v>
      </c>
      <c r="I7108" s="28">
        <v>3</v>
      </c>
      <c r="J7108" s="18">
        <f t="shared" si="446"/>
        <v>848.19000000000108</v>
      </c>
      <c r="K7108" s="19" t="str">
        <f t="shared" si="444"/>
        <v>Sep-14</v>
      </c>
      <c r="L7108" s="20">
        <f t="shared" si="447"/>
        <v>6981</v>
      </c>
      <c r="M7108" s="21">
        <f t="shared" si="445"/>
        <v>0.1214997851310702</v>
      </c>
    </row>
    <row r="7109" spans="1:13" x14ac:dyDescent="0.3">
      <c r="A7109" s="107">
        <v>41909</v>
      </c>
      <c r="B7109" s="108" t="s">
        <v>52</v>
      </c>
      <c r="C7109" s="101">
        <v>0.68402777777777779</v>
      </c>
      <c r="D7109" s="94" t="s">
        <v>31</v>
      </c>
      <c r="E7109" s="108" t="s">
        <v>2385</v>
      </c>
      <c r="F7109" s="110">
        <v>3.5</v>
      </c>
      <c r="G7109" s="85">
        <v>1</v>
      </c>
      <c r="H7109" s="90" t="s">
        <v>33</v>
      </c>
      <c r="I7109" s="28">
        <v>-1</v>
      </c>
      <c r="J7109" s="18">
        <f t="shared" si="446"/>
        <v>847.19000000000108</v>
      </c>
      <c r="K7109" s="19" t="str">
        <f t="shared" si="444"/>
        <v>Sep-14</v>
      </c>
      <c r="L7109" s="20">
        <f t="shared" si="447"/>
        <v>6982</v>
      </c>
      <c r="M7109" s="21">
        <f t="shared" si="445"/>
        <v>0.12133915783443155</v>
      </c>
    </row>
    <row r="7110" spans="1:13" x14ac:dyDescent="0.3">
      <c r="A7110" s="119">
        <v>41909</v>
      </c>
      <c r="B7110" s="120" t="s">
        <v>151</v>
      </c>
      <c r="C7110" s="121">
        <v>14.3</v>
      </c>
      <c r="D7110" s="94" t="s">
        <v>31</v>
      </c>
      <c r="E7110" s="120" t="s">
        <v>9003</v>
      </c>
      <c r="F7110" s="123">
        <v>4.5</v>
      </c>
      <c r="G7110" s="89">
        <v>1</v>
      </c>
      <c r="H7110" s="30">
        <v>6</v>
      </c>
      <c r="I7110" s="38">
        <v>-1</v>
      </c>
      <c r="J7110" s="18">
        <f t="shared" si="446"/>
        <v>846.19000000000108</v>
      </c>
      <c r="K7110" s="19" t="str">
        <f t="shared" si="444"/>
        <v>Sep-14</v>
      </c>
      <c r="L7110" s="20">
        <f t="shared" si="447"/>
        <v>6983</v>
      </c>
      <c r="M7110" s="21">
        <f t="shared" si="445"/>
        <v>0.12117857654303324</v>
      </c>
    </row>
    <row r="7111" spans="1:13" x14ac:dyDescent="0.3">
      <c r="A7111" s="119">
        <v>41909</v>
      </c>
      <c r="B7111" s="120" t="s">
        <v>151</v>
      </c>
      <c r="C7111" s="121">
        <v>15.05</v>
      </c>
      <c r="D7111" s="94" t="s">
        <v>31</v>
      </c>
      <c r="E7111" s="120" t="s">
        <v>4252</v>
      </c>
      <c r="F7111" s="123">
        <v>4.5</v>
      </c>
      <c r="G7111" s="89">
        <v>1</v>
      </c>
      <c r="H7111" s="30">
        <v>11</v>
      </c>
      <c r="I7111" s="38">
        <v>-1</v>
      </c>
      <c r="J7111" s="18">
        <f t="shared" si="446"/>
        <v>845.19000000000108</v>
      </c>
      <c r="K7111" s="19" t="str">
        <f t="shared" si="444"/>
        <v>Sep-14</v>
      </c>
      <c r="L7111" s="20">
        <f t="shared" si="447"/>
        <v>6984</v>
      </c>
      <c r="M7111" s="21">
        <f t="shared" si="445"/>
        <v>0.12101804123711356</v>
      </c>
    </row>
    <row r="7112" spans="1:13" x14ac:dyDescent="0.3">
      <c r="A7112" s="119">
        <v>41909</v>
      </c>
      <c r="B7112" s="120" t="s">
        <v>52</v>
      </c>
      <c r="C7112" s="121">
        <v>15.1</v>
      </c>
      <c r="D7112" s="94" t="s">
        <v>31</v>
      </c>
      <c r="E7112" s="120" t="s">
        <v>9289</v>
      </c>
      <c r="F7112" s="123">
        <v>5.5</v>
      </c>
      <c r="G7112" s="89">
        <v>1</v>
      </c>
      <c r="H7112" s="30">
        <v>3</v>
      </c>
      <c r="I7112" s="38">
        <v>-1</v>
      </c>
      <c r="J7112" s="18">
        <f t="shared" si="446"/>
        <v>844.19000000000108</v>
      </c>
      <c r="K7112" s="19" t="str">
        <f t="shared" si="444"/>
        <v>Sep-14</v>
      </c>
      <c r="L7112" s="20">
        <f t="shared" si="447"/>
        <v>6985</v>
      </c>
      <c r="M7112" s="21">
        <f t="shared" si="445"/>
        <v>0.12085755189692213</v>
      </c>
    </row>
    <row r="7113" spans="1:13" x14ac:dyDescent="0.3">
      <c r="A7113" s="119">
        <v>41909</v>
      </c>
      <c r="B7113" s="120" t="s">
        <v>136</v>
      </c>
      <c r="C7113" s="121">
        <v>16</v>
      </c>
      <c r="D7113" s="94" t="s">
        <v>31</v>
      </c>
      <c r="E7113" s="120" t="s">
        <v>9288</v>
      </c>
      <c r="F7113" s="123">
        <v>5.5</v>
      </c>
      <c r="G7113" s="89">
        <v>1</v>
      </c>
      <c r="H7113" s="30">
        <v>7</v>
      </c>
      <c r="I7113" s="38">
        <v>-1</v>
      </c>
      <c r="J7113" s="18">
        <f t="shared" si="446"/>
        <v>843.19000000000108</v>
      </c>
      <c r="K7113" s="19" t="str">
        <f t="shared" si="444"/>
        <v>Sep-14</v>
      </c>
      <c r="L7113" s="20">
        <f t="shared" si="447"/>
        <v>6986</v>
      </c>
      <c r="M7113" s="21">
        <f t="shared" si="445"/>
        <v>0.12069710850271988</v>
      </c>
    </row>
    <row r="7114" spans="1:13" x14ac:dyDescent="0.3">
      <c r="A7114" s="119">
        <v>41909</v>
      </c>
      <c r="B7114" s="120" t="s">
        <v>135</v>
      </c>
      <c r="C7114" s="121">
        <v>16.3</v>
      </c>
      <c r="D7114" s="94" t="s">
        <v>31</v>
      </c>
      <c r="E7114" s="120" t="s">
        <v>9291</v>
      </c>
      <c r="F7114" s="123">
        <v>5</v>
      </c>
      <c r="G7114" s="89">
        <v>1</v>
      </c>
      <c r="H7114" s="30">
        <v>8</v>
      </c>
      <c r="I7114" s="38">
        <v>-1</v>
      </c>
      <c r="J7114" s="18">
        <f t="shared" si="446"/>
        <v>842.19000000000108</v>
      </c>
      <c r="K7114" s="19" t="str">
        <f t="shared" si="444"/>
        <v>Sep-14</v>
      </c>
      <c r="L7114" s="20">
        <f t="shared" si="447"/>
        <v>6987</v>
      </c>
      <c r="M7114" s="21">
        <f t="shared" si="445"/>
        <v>0.12053671103477903</v>
      </c>
    </row>
    <row r="7115" spans="1:13" x14ac:dyDescent="0.3">
      <c r="A7115" s="119">
        <v>41909</v>
      </c>
      <c r="B7115" s="120" t="s">
        <v>52</v>
      </c>
      <c r="C7115" s="121">
        <v>17</v>
      </c>
      <c r="D7115" s="94" t="s">
        <v>31</v>
      </c>
      <c r="E7115" s="120" t="s">
        <v>9290</v>
      </c>
      <c r="F7115" s="123">
        <v>6</v>
      </c>
      <c r="G7115" s="89">
        <v>1</v>
      </c>
      <c r="H7115" s="30">
        <v>4</v>
      </c>
      <c r="I7115" s="38">
        <v>-1</v>
      </c>
      <c r="J7115" s="18">
        <f t="shared" si="446"/>
        <v>841.19000000000108</v>
      </c>
      <c r="K7115" s="19" t="str">
        <f t="shared" si="444"/>
        <v>Sep-14</v>
      </c>
      <c r="L7115" s="20">
        <f t="shared" si="447"/>
        <v>6988</v>
      </c>
      <c r="M7115" s="21">
        <f t="shared" si="445"/>
        <v>0.1203763594733831</v>
      </c>
    </row>
    <row r="7116" spans="1:13" x14ac:dyDescent="0.3">
      <c r="A7116" s="124">
        <v>41909</v>
      </c>
      <c r="B7116" s="108" t="s">
        <v>45</v>
      </c>
      <c r="C7116" s="111">
        <v>18.3</v>
      </c>
      <c r="D7116" s="94" t="s">
        <v>31</v>
      </c>
      <c r="E7116" s="108" t="s">
        <v>4327</v>
      </c>
      <c r="F7116" s="111">
        <v>5</v>
      </c>
      <c r="G7116" s="89">
        <v>1</v>
      </c>
      <c r="H7116" s="37" t="s">
        <v>6518</v>
      </c>
      <c r="I7116" s="34">
        <v>-1</v>
      </c>
      <c r="J7116" s="18">
        <f t="shared" si="446"/>
        <v>840.19000000000108</v>
      </c>
      <c r="K7116" s="19" t="str">
        <f t="shared" si="444"/>
        <v>Sep-14</v>
      </c>
      <c r="L7116" s="20">
        <f t="shared" si="447"/>
        <v>6989</v>
      </c>
      <c r="M7116" s="21">
        <f t="shared" si="445"/>
        <v>0.12021605379882688</v>
      </c>
    </row>
    <row r="7117" spans="1:13" x14ac:dyDescent="0.3">
      <c r="A7117" s="124">
        <v>41909</v>
      </c>
      <c r="B7117" s="108" t="s">
        <v>45</v>
      </c>
      <c r="C7117" s="111">
        <v>19</v>
      </c>
      <c r="D7117" s="94" t="s">
        <v>31</v>
      </c>
      <c r="E7117" s="108" t="s">
        <v>2544</v>
      </c>
      <c r="F7117" s="111">
        <v>5.5</v>
      </c>
      <c r="G7117" s="89">
        <v>1</v>
      </c>
      <c r="H7117" s="37" t="s">
        <v>6518</v>
      </c>
      <c r="I7117" s="34">
        <v>-1</v>
      </c>
      <c r="J7117" s="18">
        <f t="shared" si="446"/>
        <v>839.19000000000108</v>
      </c>
      <c r="K7117" s="19" t="str">
        <f t="shared" si="444"/>
        <v>Sep-14</v>
      </c>
      <c r="L7117" s="20">
        <f t="shared" si="447"/>
        <v>6990</v>
      </c>
      <c r="M7117" s="21">
        <f t="shared" si="445"/>
        <v>0.12005579399141646</v>
      </c>
    </row>
    <row r="7118" spans="1:13" x14ac:dyDescent="0.3">
      <c r="A7118" s="124">
        <v>41909</v>
      </c>
      <c r="B7118" s="108" t="s">
        <v>45</v>
      </c>
      <c r="C7118" s="111">
        <v>20</v>
      </c>
      <c r="D7118" s="94" t="s">
        <v>31</v>
      </c>
      <c r="E7118" s="108" t="s">
        <v>9287</v>
      </c>
      <c r="F7118" s="111">
        <v>4.5</v>
      </c>
      <c r="G7118" s="89">
        <v>1</v>
      </c>
      <c r="H7118" s="37" t="s">
        <v>6518</v>
      </c>
      <c r="I7118" s="34">
        <v>-1</v>
      </c>
      <c r="J7118" s="18">
        <f t="shared" si="446"/>
        <v>838.19000000000108</v>
      </c>
      <c r="K7118" s="19" t="str">
        <f t="shared" si="444"/>
        <v>Sep-14</v>
      </c>
      <c r="L7118" s="20">
        <f t="shared" si="447"/>
        <v>6991</v>
      </c>
      <c r="M7118" s="21">
        <f t="shared" si="445"/>
        <v>0.11989558003146919</v>
      </c>
    </row>
    <row r="7119" spans="1:13" x14ac:dyDescent="0.3">
      <c r="A7119" s="124">
        <v>41909</v>
      </c>
      <c r="B7119" s="108" t="s">
        <v>45</v>
      </c>
      <c r="C7119" s="111">
        <v>20.3</v>
      </c>
      <c r="D7119" s="94" t="s">
        <v>31</v>
      </c>
      <c r="E7119" s="108" t="s">
        <v>1833</v>
      </c>
      <c r="F7119" s="111">
        <v>4.5</v>
      </c>
      <c r="G7119" s="89">
        <v>1</v>
      </c>
      <c r="H7119" s="37" t="s">
        <v>6518</v>
      </c>
      <c r="I7119" s="34">
        <v>-1</v>
      </c>
      <c r="J7119" s="18">
        <f t="shared" si="446"/>
        <v>837.19000000000108</v>
      </c>
      <c r="K7119" s="19" t="str">
        <f t="shared" si="444"/>
        <v>Sep-14</v>
      </c>
      <c r="L7119" s="20">
        <f t="shared" si="447"/>
        <v>6992</v>
      </c>
      <c r="M7119" s="21">
        <f t="shared" si="445"/>
        <v>0.11973541189931365</v>
      </c>
    </row>
    <row r="7120" spans="1:13" x14ac:dyDescent="0.3">
      <c r="A7120" s="107">
        <v>41911</v>
      </c>
      <c r="B7120" s="108" t="s">
        <v>134</v>
      </c>
      <c r="C7120" s="101">
        <v>0.59027777777777779</v>
      </c>
      <c r="D7120" s="94" t="s">
        <v>31</v>
      </c>
      <c r="E7120" s="108" t="s">
        <v>2386</v>
      </c>
      <c r="F7120" s="110">
        <v>4</v>
      </c>
      <c r="G7120" s="85">
        <v>1</v>
      </c>
      <c r="H7120" s="90" t="s">
        <v>33</v>
      </c>
      <c r="I7120" s="28">
        <v>-1</v>
      </c>
      <c r="J7120" s="18">
        <f t="shared" si="446"/>
        <v>836.19000000000108</v>
      </c>
      <c r="K7120" s="19" t="str">
        <f t="shared" si="444"/>
        <v>Sep-14</v>
      </c>
      <c r="L7120" s="20">
        <f t="shared" si="447"/>
        <v>6993</v>
      </c>
      <c r="M7120" s="21">
        <f t="shared" si="445"/>
        <v>0.11957528957528973</v>
      </c>
    </row>
    <row r="7121" spans="1:13" x14ac:dyDescent="0.3">
      <c r="A7121" s="107">
        <v>41911</v>
      </c>
      <c r="B7121" s="108" t="s">
        <v>56</v>
      </c>
      <c r="C7121" s="101">
        <v>0.59722222222222221</v>
      </c>
      <c r="D7121" s="94" t="s">
        <v>31</v>
      </c>
      <c r="E7121" s="108" t="s">
        <v>2284</v>
      </c>
      <c r="F7121" s="110">
        <v>3.5</v>
      </c>
      <c r="G7121" s="85">
        <v>1</v>
      </c>
      <c r="H7121" s="90" t="s">
        <v>42</v>
      </c>
      <c r="I7121" s="28">
        <v>2.5</v>
      </c>
      <c r="J7121" s="18">
        <f t="shared" si="446"/>
        <v>838.69000000000108</v>
      </c>
      <c r="K7121" s="19" t="str">
        <f t="shared" si="444"/>
        <v>Sep-14</v>
      </c>
      <c r="L7121" s="20">
        <f t="shared" si="447"/>
        <v>6994</v>
      </c>
      <c r="M7121" s="21">
        <f t="shared" si="445"/>
        <v>0.11991564197883917</v>
      </c>
    </row>
    <row r="7122" spans="1:13" x14ac:dyDescent="0.3">
      <c r="A7122" s="107">
        <v>41911</v>
      </c>
      <c r="B7122" s="108" t="s">
        <v>56</v>
      </c>
      <c r="C7122" s="101">
        <v>0.63888888888888895</v>
      </c>
      <c r="D7122" s="94" t="s">
        <v>31</v>
      </c>
      <c r="E7122" s="108" t="s">
        <v>2387</v>
      </c>
      <c r="F7122" s="110">
        <v>3.75</v>
      </c>
      <c r="G7122" s="85">
        <v>1</v>
      </c>
      <c r="H7122" s="90" t="s">
        <v>33</v>
      </c>
      <c r="I7122" s="28">
        <v>-1</v>
      </c>
      <c r="J7122" s="18">
        <f t="shared" si="446"/>
        <v>837.69000000000108</v>
      </c>
      <c r="K7122" s="19" t="str">
        <f t="shared" si="444"/>
        <v>Sep-14</v>
      </c>
      <c r="L7122" s="20">
        <f t="shared" si="447"/>
        <v>6995</v>
      </c>
      <c r="M7122" s="21">
        <f t="shared" si="445"/>
        <v>0.11975553967119386</v>
      </c>
    </row>
    <row r="7123" spans="1:13" x14ac:dyDescent="0.3">
      <c r="A7123" s="119">
        <v>41911</v>
      </c>
      <c r="B7123" s="120" t="s">
        <v>134</v>
      </c>
      <c r="C7123" s="121">
        <v>14.1</v>
      </c>
      <c r="D7123" s="94" t="s">
        <v>31</v>
      </c>
      <c r="E7123" s="120" t="s">
        <v>3163</v>
      </c>
      <c r="F7123" s="123">
        <v>4.33</v>
      </c>
      <c r="G7123" s="89">
        <v>1</v>
      </c>
      <c r="H7123" s="30">
        <v>1</v>
      </c>
      <c r="I7123" s="38">
        <v>3.33</v>
      </c>
      <c r="J7123" s="18">
        <f t="shared" si="446"/>
        <v>841.02000000000112</v>
      </c>
      <c r="K7123" s="19" t="str">
        <f t="shared" si="444"/>
        <v>Sep-14</v>
      </c>
      <c r="L7123" s="20">
        <f t="shared" si="447"/>
        <v>6996</v>
      </c>
      <c r="M7123" s="21">
        <f t="shared" si="445"/>
        <v>0.12021440823327632</v>
      </c>
    </row>
    <row r="7124" spans="1:13" x14ac:dyDescent="0.3">
      <c r="A7124" s="119">
        <v>41911</v>
      </c>
      <c r="B7124" s="120" t="s">
        <v>56</v>
      </c>
      <c r="C7124" s="121">
        <v>14.2</v>
      </c>
      <c r="D7124" s="94" t="s">
        <v>31</v>
      </c>
      <c r="E7124" s="120" t="s">
        <v>9293</v>
      </c>
      <c r="F7124" s="123">
        <v>5.5</v>
      </c>
      <c r="G7124" s="89">
        <v>1</v>
      </c>
      <c r="H7124" s="30">
        <v>2</v>
      </c>
      <c r="I7124" s="38">
        <v>-1</v>
      </c>
      <c r="J7124" s="18">
        <f t="shared" si="446"/>
        <v>840.02000000000112</v>
      </c>
      <c r="K7124" s="19" t="str">
        <f t="shared" si="444"/>
        <v>Sep-14</v>
      </c>
      <c r="L7124" s="20">
        <f t="shared" si="447"/>
        <v>6997</v>
      </c>
      <c r="M7124" s="21">
        <f t="shared" si="445"/>
        <v>0.12005430898956712</v>
      </c>
    </row>
    <row r="7125" spans="1:13" x14ac:dyDescent="0.3">
      <c r="A7125" s="119">
        <v>41911</v>
      </c>
      <c r="B7125" s="120" t="s">
        <v>134</v>
      </c>
      <c r="C7125" s="121">
        <v>14.4</v>
      </c>
      <c r="D7125" s="94" t="s">
        <v>31</v>
      </c>
      <c r="E7125" s="120" t="s">
        <v>9292</v>
      </c>
      <c r="F7125" s="123">
        <v>5</v>
      </c>
      <c r="G7125" s="89">
        <v>1</v>
      </c>
      <c r="H7125" s="30">
        <v>4</v>
      </c>
      <c r="I7125" s="38">
        <v>-1</v>
      </c>
      <c r="J7125" s="18">
        <f t="shared" si="446"/>
        <v>839.02000000000112</v>
      </c>
      <c r="K7125" s="19" t="str">
        <f t="shared" si="444"/>
        <v>Sep-14</v>
      </c>
      <c r="L7125" s="20">
        <f t="shared" si="447"/>
        <v>6998</v>
      </c>
      <c r="M7125" s="21">
        <f t="shared" si="445"/>
        <v>0.11989425550157204</v>
      </c>
    </row>
    <row r="7126" spans="1:13" x14ac:dyDescent="0.3">
      <c r="A7126" s="119">
        <v>41911</v>
      </c>
      <c r="B7126" s="120" t="s">
        <v>153</v>
      </c>
      <c r="C7126" s="121">
        <v>15</v>
      </c>
      <c r="D7126" s="94" t="s">
        <v>31</v>
      </c>
      <c r="E7126" s="120" t="s">
        <v>3699</v>
      </c>
      <c r="F7126" s="123">
        <v>5.5</v>
      </c>
      <c r="G7126" s="89">
        <v>1</v>
      </c>
      <c r="H7126" s="30">
        <v>4</v>
      </c>
      <c r="I7126" s="38">
        <v>-1</v>
      </c>
      <c r="J7126" s="18">
        <f t="shared" si="446"/>
        <v>838.02000000000112</v>
      </c>
      <c r="K7126" s="19" t="str">
        <f t="shared" si="444"/>
        <v>Sep-14</v>
      </c>
      <c r="L7126" s="20">
        <f t="shared" si="447"/>
        <v>6999</v>
      </c>
      <c r="M7126" s="21">
        <f t="shared" si="445"/>
        <v>0.11973424774967868</v>
      </c>
    </row>
    <row r="7127" spans="1:13" x14ac:dyDescent="0.3">
      <c r="A7127" s="119">
        <v>41911</v>
      </c>
      <c r="B7127" s="120" t="s">
        <v>153</v>
      </c>
      <c r="C7127" s="121">
        <v>15</v>
      </c>
      <c r="D7127" s="94" t="s">
        <v>31</v>
      </c>
      <c r="E7127" s="120" t="s">
        <v>9294</v>
      </c>
      <c r="F7127" s="123">
        <v>6</v>
      </c>
      <c r="G7127" s="89">
        <v>1</v>
      </c>
      <c r="H7127" s="30">
        <v>3</v>
      </c>
      <c r="I7127" s="38">
        <v>-1</v>
      </c>
      <c r="J7127" s="18">
        <f t="shared" si="446"/>
        <v>837.02000000000112</v>
      </c>
      <c r="K7127" s="19" t="str">
        <f t="shared" si="444"/>
        <v>Sep-14</v>
      </c>
      <c r="L7127" s="20">
        <f t="shared" si="447"/>
        <v>7000</v>
      </c>
      <c r="M7127" s="21">
        <f t="shared" si="445"/>
        <v>0.11957428571428587</v>
      </c>
    </row>
    <row r="7128" spans="1:13" x14ac:dyDescent="0.3">
      <c r="A7128" s="119">
        <v>41911</v>
      </c>
      <c r="B7128" s="120" t="s">
        <v>153</v>
      </c>
      <c r="C7128" s="121">
        <v>15.3</v>
      </c>
      <c r="D7128" s="94" t="s">
        <v>31</v>
      </c>
      <c r="E7128" s="120" t="s">
        <v>9296</v>
      </c>
      <c r="F7128" s="123">
        <v>6</v>
      </c>
      <c r="G7128" s="89">
        <v>1</v>
      </c>
      <c r="H7128" s="30">
        <v>7</v>
      </c>
      <c r="I7128" s="38">
        <v>-1</v>
      </c>
      <c r="J7128" s="18">
        <f t="shared" si="446"/>
        <v>836.02000000000112</v>
      </c>
      <c r="K7128" s="19" t="str">
        <f t="shared" si="444"/>
        <v>Sep-14</v>
      </c>
      <c r="L7128" s="20">
        <f t="shared" si="447"/>
        <v>7001</v>
      </c>
      <c r="M7128" s="21">
        <f t="shared" si="445"/>
        <v>0.11941436937580362</v>
      </c>
    </row>
    <row r="7129" spans="1:13" x14ac:dyDescent="0.3">
      <c r="A7129" s="119">
        <v>41911</v>
      </c>
      <c r="B7129" s="120" t="s">
        <v>153</v>
      </c>
      <c r="C7129" s="121">
        <v>15.3</v>
      </c>
      <c r="D7129" s="94" t="s">
        <v>31</v>
      </c>
      <c r="E7129" s="120" t="s">
        <v>9295</v>
      </c>
      <c r="F7129" s="123">
        <v>6</v>
      </c>
      <c r="G7129" s="89">
        <v>1</v>
      </c>
      <c r="H7129" s="30">
        <v>2</v>
      </c>
      <c r="I7129" s="38">
        <v>-1</v>
      </c>
      <c r="J7129" s="18">
        <f t="shared" si="446"/>
        <v>835.02000000000112</v>
      </c>
      <c r="K7129" s="19" t="str">
        <f t="shared" si="444"/>
        <v>Sep-14</v>
      </c>
      <c r="L7129" s="20">
        <f t="shared" si="447"/>
        <v>7002</v>
      </c>
      <c r="M7129" s="21">
        <f t="shared" si="445"/>
        <v>0.11925449871465311</v>
      </c>
    </row>
    <row r="7130" spans="1:13" x14ac:dyDescent="0.3">
      <c r="A7130" s="119">
        <v>41911</v>
      </c>
      <c r="B7130" s="120" t="s">
        <v>153</v>
      </c>
      <c r="C7130" s="121">
        <v>16.3</v>
      </c>
      <c r="D7130" s="94" t="s">
        <v>31</v>
      </c>
      <c r="E7130" s="120" t="s">
        <v>9297</v>
      </c>
      <c r="F7130" s="123">
        <v>5</v>
      </c>
      <c r="G7130" s="89">
        <v>1</v>
      </c>
      <c r="H7130" s="30">
        <v>1</v>
      </c>
      <c r="I7130" s="38">
        <v>4</v>
      </c>
      <c r="J7130" s="18">
        <f t="shared" si="446"/>
        <v>839.02000000000112</v>
      </c>
      <c r="K7130" s="19" t="str">
        <f t="shared" si="444"/>
        <v>Sep-14</v>
      </c>
      <c r="L7130" s="20">
        <f t="shared" si="447"/>
        <v>7003</v>
      </c>
      <c r="M7130" s="21">
        <f t="shared" si="445"/>
        <v>0.11980865343424263</v>
      </c>
    </row>
    <row r="7131" spans="1:13" x14ac:dyDescent="0.3">
      <c r="A7131" s="119">
        <v>41911</v>
      </c>
      <c r="B7131" s="120" t="s">
        <v>153</v>
      </c>
      <c r="C7131" s="121">
        <v>17.3</v>
      </c>
      <c r="D7131" s="94" t="s">
        <v>31</v>
      </c>
      <c r="E7131" s="120" t="s">
        <v>9298</v>
      </c>
      <c r="F7131" s="123">
        <v>5.5</v>
      </c>
      <c r="G7131" s="89">
        <v>1</v>
      </c>
      <c r="H7131" s="30">
        <v>3</v>
      </c>
      <c r="I7131" s="38">
        <v>-1</v>
      </c>
      <c r="J7131" s="18">
        <f t="shared" si="446"/>
        <v>838.02000000000112</v>
      </c>
      <c r="K7131" s="19" t="str">
        <f t="shared" si="444"/>
        <v>Sep-14</v>
      </c>
      <c r="L7131" s="20">
        <f t="shared" si="447"/>
        <v>7004</v>
      </c>
      <c r="M7131" s="21">
        <f t="shared" si="445"/>
        <v>0.11964877213021147</v>
      </c>
    </row>
    <row r="7132" spans="1:13" x14ac:dyDescent="0.3">
      <c r="A7132" s="107">
        <v>41912</v>
      </c>
      <c r="B7132" s="108" t="s">
        <v>45</v>
      </c>
      <c r="C7132" s="101">
        <v>0.74305555555555547</v>
      </c>
      <c r="D7132" s="94" t="s">
        <v>31</v>
      </c>
      <c r="E7132" s="108" t="s">
        <v>2388</v>
      </c>
      <c r="F7132" s="110">
        <v>3.5</v>
      </c>
      <c r="G7132" s="85">
        <v>1</v>
      </c>
      <c r="H7132" s="90" t="s">
        <v>42</v>
      </c>
      <c r="I7132" s="28">
        <v>3.33</v>
      </c>
      <c r="J7132" s="18">
        <f t="shared" si="446"/>
        <v>841.35000000000116</v>
      </c>
      <c r="K7132" s="19" t="str">
        <f t="shared" si="444"/>
        <v>Sep-14</v>
      </c>
      <c r="L7132" s="20">
        <f t="shared" si="447"/>
        <v>7005</v>
      </c>
      <c r="M7132" s="21">
        <f t="shared" si="445"/>
        <v>0.12010706638115648</v>
      </c>
    </row>
    <row r="7133" spans="1:13" x14ac:dyDescent="0.3">
      <c r="A7133" s="107">
        <v>41912</v>
      </c>
      <c r="B7133" s="108" t="s">
        <v>45</v>
      </c>
      <c r="C7133" s="101">
        <v>0.76388888888888884</v>
      </c>
      <c r="D7133" s="94" t="s">
        <v>31</v>
      </c>
      <c r="E7133" s="108" t="s">
        <v>36</v>
      </c>
      <c r="F7133" s="110">
        <v>4</v>
      </c>
      <c r="G7133" s="85">
        <v>1</v>
      </c>
      <c r="H7133" s="90" t="s">
        <v>33</v>
      </c>
      <c r="I7133" s="28">
        <v>-1</v>
      </c>
      <c r="J7133" s="18">
        <f t="shared" si="446"/>
        <v>840.35000000000116</v>
      </c>
      <c r="K7133" s="19" t="str">
        <f t="shared" si="444"/>
        <v>Sep-14</v>
      </c>
      <c r="L7133" s="20">
        <f t="shared" si="447"/>
        <v>7006</v>
      </c>
      <c r="M7133" s="21">
        <f t="shared" si="445"/>
        <v>0.11994718812446491</v>
      </c>
    </row>
    <row r="7134" spans="1:13" x14ac:dyDescent="0.3">
      <c r="A7134" s="107">
        <v>41912</v>
      </c>
      <c r="B7134" s="108" t="s">
        <v>45</v>
      </c>
      <c r="C7134" s="101">
        <v>0.80555555555555547</v>
      </c>
      <c r="D7134" s="94" t="s">
        <v>31</v>
      </c>
      <c r="E7134" s="108" t="s">
        <v>654</v>
      </c>
      <c r="F7134" s="110">
        <v>3.25</v>
      </c>
      <c r="G7134" s="85">
        <v>1</v>
      </c>
      <c r="H7134" s="90" t="s">
        <v>33</v>
      </c>
      <c r="I7134" s="28">
        <v>-1</v>
      </c>
      <c r="J7134" s="18">
        <f t="shared" si="446"/>
        <v>839.35000000000116</v>
      </c>
      <c r="K7134" s="19" t="str">
        <f t="shared" si="444"/>
        <v>Sep-14</v>
      </c>
      <c r="L7134" s="20">
        <f t="shared" si="447"/>
        <v>7007</v>
      </c>
      <c r="M7134" s="21">
        <f t="shared" si="445"/>
        <v>0.11978735550164138</v>
      </c>
    </row>
    <row r="7135" spans="1:13" x14ac:dyDescent="0.3">
      <c r="A7135" s="119">
        <v>41912</v>
      </c>
      <c r="B7135" s="120" t="s">
        <v>130</v>
      </c>
      <c r="C7135" s="121">
        <v>14</v>
      </c>
      <c r="D7135" s="94" t="s">
        <v>31</v>
      </c>
      <c r="E7135" s="120" t="s">
        <v>9301</v>
      </c>
      <c r="F7135" s="123">
        <v>5</v>
      </c>
      <c r="G7135" s="89">
        <v>1</v>
      </c>
      <c r="H7135" s="30">
        <v>3</v>
      </c>
      <c r="I7135" s="38">
        <v>-1</v>
      </c>
      <c r="J7135" s="18">
        <f t="shared" si="446"/>
        <v>838.35000000000116</v>
      </c>
      <c r="K7135" s="19" t="str">
        <f t="shared" si="444"/>
        <v>Sep-14</v>
      </c>
      <c r="L7135" s="20">
        <f t="shared" si="447"/>
        <v>7008</v>
      </c>
      <c r="M7135" s="21">
        <f t="shared" si="445"/>
        <v>0.11962756849315086</v>
      </c>
    </row>
    <row r="7136" spans="1:13" x14ac:dyDescent="0.3">
      <c r="A7136" s="119">
        <v>41912</v>
      </c>
      <c r="B7136" s="120" t="s">
        <v>49</v>
      </c>
      <c r="C7136" s="121">
        <v>14.1</v>
      </c>
      <c r="D7136" s="94" t="s">
        <v>31</v>
      </c>
      <c r="E7136" s="120" t="s">
        <v>9302</v>
      </c>
      <c r="F7136" s="123">
        <v>5</v>
      </c>
      <c r="G7136" s="89">
        <v>1</v>
      </c>
      <c r="H7136" s="30">
        <v>1</v>
      </c>
      <c r="I7136" s="38">
        <v>4</v>
      </c>
      <c r="J7136" s="18">
        <f t="shared" si="446"/>
        <v>842.35000000000116</v>
      </c>
      <c r="K7136" s="19" t="str">
        <f t="shared" si="444"/>
        <v>Sep-14</v>
      </c>
      <c r="L7136" s="20">
        <f t="shared" si="447"/>
        <v>7009</v>
      </c>
      <c r="M7136" s="21">
        <f t="shared" si="445"/>
        <v>0.12018119560565005</v>
      </c>
    </row>
    <row r="7137" spans="1:13" x14ac:dyDescent="0.3">
      <c r="A7137" s="119">
        <v>41912</v>
      </c>
      <c r="B7137" s="120" t="s">
        <v>49</v>
      </c>
      <c r="C7137" s="121">
        <v>15.5</v>
      </c>
      <c r="D7137" s="94" t="s">
        <v>31</v>
      </c>
      <c r="E7137" s="120" t="s">
        <v>9303</v>
      </c>
      <c r="F7137" s="123">
        <v>6</v>
      </c>
      <c r="G7137" s="89">
        <v>1</v>
      </c>
      <c r="H7137" s="30">
        <v>2</v>
      </c>
      <c r="I7137" s="38">
        <v>-1</v>
      </c>
      <c r="J7137" s="18">
        <f t="shared" si="446"/>
        <v>841.35000000000116</v>
      </c>
      <c r="K7137" s="19" t="str">
        <f t="shared" si="444"/>
        <v>Sep-14</v>
      </c>
      <c r="L7137" s="20">
        <f t="shared" si="447"/>
        <v>7010</v>
      </c>
      <c r="M7137" s="21">
        <f t="shared" si="445"/>
        <v>0.12002139800285323</v>
      </c>
    </row>
    <row r="7138" spans="1:13" x14ac:dyDescent="0.3">
      <c r="A7138" s="119">
        <v>41912</v>
      </c>
      <c r="B7138" s="120" t="s">
        <v>82</v>
      </c>
      <c r="C7138" s="121">
        <v>16.350000000000001</v>
      </c>
      <c r="D7138" s="94" t="s">
        <v>31</v>
      </c>
      <c r="E7138" s="120" t="s">
        <v>2832</v>
      </c>
      <c r="F7138" s="123">
        <v>5.5</v>
      </c>
      <c r="G7138" s="89">
        <v>1</v>
      </c>
      <c r="H7138" s="30">
        <v>1</v>
      </c>
      <c r="I7138" s="38">
        <v>4.5</v>
      </c>
      <c r="J7138" s="18">
        <f t="shared" si="446"/>
        <v>845.85000000000116</v>
      </c>
      <c r="K7138" s="19" t="str">
        <f t="shared" si="444"/>
        <v>Sep-14</v>
      </c>
      <c r="L7138" s="20">
        <f t="shared" si="447"/>
        <v>7011</v>
      </c>
      <c r="M7138" s="21">
        <f t="shared" si="445"/>
        <v>0.12064612751390688</v>
      </c>
    </row>
    <row r="7139" spans="1:13" x14ac:dyDescent="0.3">
      <c r="A7139" s="119">
        <v>41912</v>
      </c>
      <c r="B7139" s="120" t="s">
        <v>130</v>
      </c>
      <c r="C7139" s="121">
        <v>16.5</v>
      </c>
      <c r="D7139" s="94" t="s">
        <v>31</v>
      </c>
      <c r="E7139" s="120" t="s">
        <v>2470</v>
      </c>
      <c r="F7139" s="123">
        <v>6</v>
      </c>
      <c r="G7139" s="89">
        <v>1</v>
      </c>
      <c r="H7139" s="30">
        <v>8</v>
      </c>
      <c r="I7139" s="38">
        <v>-1</v>
      </c>
      <c r="J7139" s="18">
        <f t="shared" si="446"/>
        <v>844.85000000000116</v>
      </c>
      <c r="K7139" s="19" t="str">
        <f t="shared" si="444"/>
        <v>Sep-14</v>
      </c>
      <c r="L7139" s="20">
        <f t="shared" si="447"/>
        <v>7012</v>
      </c>
      <c r="M7139" s="21">
        <f t="shared" si="445"/>
        <v>0.12048630918425572</v>
      </c>
    </row>
    <row r="7140" spans="1:13" x14ac:dyDescent="0.3">
      <c r="A7140" s="119">
        <v>41912</v>
      </c>
      <c r="B7140" s="120" t="s">
        <v>82</v>
      </c>
      <c r="C7140" s="121">
        <v>17.100000000000001</v>
      </c>
      <c r="D7140" s="94" t="s">
        <v>31</v>
      </c>
      <c r="E7140" s="120" t="s">
        <v>9304</v>
      </c>
      <c r="F7140" s="123">
        <v>4.5</v>
      </c>
      <c r="G7140" s="89">
        <v>1</v>
      </c>
      <c r="H7140" s="30">
        <v>4</v>
      </c>
      <c r="I7140" s="38">
        <v>-1</v>
      </c>
      <c r="J7140" s="18">
        <f t="shared" si="446"/>
        <v>843.85000000000116</v>
      </c>
      <c r="K7140" s="19" t="str">
        <f t="shared" si="444"/>
        <v>Sep-14</v>
      </c>
      <c r="L7140" s="20">
        <f t="shared" si="447"/>
        <v>7013</v>
      </c>
      <c r="M7140" s="21">
        <f t="shared" si="445"/>
        <v>0.12032653643234011</v>
      </c>
    </row>
    <row r="7141" spans="1:13" x14ac:dyDescent="0.3">
      <c r="A7141" s="124">
        <v>41912</v>
      </c>
      <c r="B7141" s="108" t="s">
        <v>45</v>
      </c>
      <c r="C7141" s="111">
        <v>17.5</v>
      </c>
      <c r="D7141" s="94" t="s">
        <v>31</v>
      </c>
      <c r="E7141" s="108" t="s">
        <v>9299</v>
      </c>
      <c r="F7141" s="111">
        <v>4.5</v>
      </c>
      <c r="G7141" s="89">
        <v>1</v>
      </c>
      <c r="H7141" s="37" t="s">
        <v>6518</v>
      </c>
      <c r="I7141" s="34">
        <v>-1</v>
      </c>
      <c r="J7141" s="18">
        <f t="shared" si="446"/>
        <v>842.85000000000116</v>
      </c>
      <c r="K7141" s="19" t="str">
        <f t="shared" si="444"/>
        <v>Sep-14</v>
      </c>
      <c r="L7141" s="20">
        <f t="shared" si="447"/>
        <v>7014</v>
      </c>
      <c r="M7141" s="21">
        <f t="shared" si="445"/>
        <v>0.1201668092386657</v>
      </c>
    </row>
    <row r="7142" spans="1:13" x14ac:dyDescent="0.3">
      <c r="A7142" s="124">
        <v>41912</v>
      </c>
      <c r="B7142" s="108" t="s">
        <v>45</v>
      </c>
      <c r="C7142" s="111">
        <v>18.2</v>
      </c>
      <c r="D7142" s="94" t="s">
        <v>31</v>
      </c>
      <c r="E7142" s="108" t="s">
        <v>7802</v>
      </c>
      <c r="F7142" s="111">
        <v>4.33</v>
      </c>
      <c r="G7142" s="89">
        <v>1</v>
      </c>
      <c r="H7142" s="37" t="s">
        <v>6512</v>
      </c>
      <c r="I7142" s="34">
        <v>-1</v>
      </c>
      <c r="J7142" s="18">
        <f t="shared" si="446"/>
        <v>841.85000000000116</v>
      </c>
      <c r="K7142" s="19" t="str">
        <f t="shared" si="444"/>
        <v>Sep-14</v>
      </c>
      <c r="L7142" s="20">
        <f t="shared" si="447"/>
        <v>7015</v>
      </c>
      <c r="M7142" s="21">
        <f t="shared" si="445"/>
        <v>0.12000712758374928</v>
      </c>
    </row>
    <row r="7143" spans="1:13" x14ac:dyDescent="0.3">
      <c r="A7143" s="124">
        <v>41912</v>
      </c>
      <c r="B7143" s="108" t="s">
        <v>45</v>
      </c>
      <c r="C7143" s="111">
        <v>19.5</v>
      </c>
      <c r="D7143" s="94" t="s">
        <v>31</v>
      </c>
      <c r="E7143" s="108" t="s">
        <v>9300</v>
      </c>
      <c r="F7143" s="111">
        <v>5</v>
      </c>
      <c r="G7143" s="89">
        <v>1</v>
      </c>
      <c r="H7143" s="37" t="s">
        <v>6518</v>
      </c>
      <c r="I7143" s="34">
        <v>-1</v>
      </c>
      <c r="J7143" s="18">
        <f t="shared" si="446"/>
        <v>840.85000000000116</v>
      </c>
      <c r="K7143" s="19" t="str">
        <f t="shared" si="444"/>
        <v>Sep-14</v>
      </c>
      <c r="L7143" s="20">
        <f t="shared" si="447"/>
        <v>7016</v>
      </c>
      <c r="M7143" s="21">
        <f t="shared" si="445"/>
        <v>0.11984749144811875</v>
      </c>
    </row>
    <row r="7144" spans="1:13" x14ac:dyDescent="0.3">
      <c r="A7144" s="107">
        <v>41913</v>
      </c>
      <c r="B7144" s="108" t="s">
        <v>137</v>
      </c>
      <c r="C7144" s="101">
        <v>0.58333333333333337</v>
      </c>
      <c r="D7144" s="94" t="s">
        <v>31</v>
      </c>
      <c r="E7144" s="108" t="s">
        <v>2389</v>
      </c>
      <c r="F7144" s="110">
        <v>3</v>
      </c>
      <c r="G7144" s="85">
        <v>1</v>
      </c>
      <c r="H7144" s="90" t="s">
        <v>33</v>
      </c>
      <c r="I7144" s="28">
        <v>-1</v>
      </c>
      <c r="J7144" s="18">
        <f t="shared" si="446"/>
        <v>839.85000000000116</v>
      </c>
      <c r="K7144" s="19" t="str">
        <f t="shared" si="444"/>
        <v>Oct-14</v>
      </c>
      <c r="L7144" s="20">
        <f t="shared" si="447"/>
        <v>7017</v>
      </c>
      <c r="M7144" s="21">
        <f t="shared" si="445"/>
        <v>0.11968790081231312</v>
      </c>
    </row>
    <row r="7145" spans="1:13" x14ac:dyDescent="0.3">
      <c r="A7145" s="107">
        <v>41913</v>
      </c>
      <c r="B7145" s="108" t="s">
        <v>63</v>
      </c>
      <c r="C7145" s="101">
        <v>0.61111111111111105</v>
      </c>
      <c r="D7145" s="94" t="s">
        <v>31</v>
      </c>
      <c r="E7145" s="108" t="s">
        <v>2390</v>
      </c>
      <c r="F7145" s="110">
        <v>3.75</v>
      </c>
      <c r="G7145" s="85">
        <v>1</v>
      </c>
      <c r="H7145" s="90" t="s">
        <v>33</v>
      </c>
      <c r="I7145" s="28">
        <v>-1</v>
      </c>
      <c r="J7145" s="18">
        <f t="shared" si="446"/>
        <v>838.85000000000116</v>
      </c>
      <c r="K7145" s="19" t="str">
        <f t="shared" si="444"/>
        <v>Oct-14</v>
      </c>
      <c r="L7145" s="20">
        <f t="shared" si="447"/>
        <v>7018</v>
      </c>
      <c r="M7145" s="21">
        <f t="shared" si="445"/>
        <v>0.11952835565688247</v>
      </c>
    </row>
    <row r="7146" spans="1:13" x14ac:dyDescent="0.3">
      <c r="A7146" s="107">
        <v>41913</v>
      </c>
      <c r="B7146" s="108" t="s">
        <v>137</v>
      </c>
      <c r="C7146" s="101">
        <v>0.625</v>
      </c>
      <c r="D7146" s="94" t="s">
        <v>31</v>
      </c>
      <c r="E7146" s="108" t="s">
        <v>2391</v>
      </c>
      <c r="F7146" s="110">
        <v>3.25</v>
      </c>
      <c r="G7146" s="85">
        <v>1</v>
      </c>
      <c r="H7146" s="90" t="s">
        <v>42</v>
      </c>
      <c r="I7146" s="28">
        <v>2.75</v>
      </c>
      <c r="J7146" s="18">
        <f t="shared" si="446"/>
        <v>841.60000000000116</v>
      </c>
      <c r="K7146" s="19" t="str">
        <f t="shared" si="444"/>
        <v>Oct-14</v>
      </c>
      <c r="L7146" s="20">
        <f t="shared" si="447"/>
        <v>7019</v>
      </c>
      <c r="M7146" s="21">
        <f t="shared" si="445"/>
        <v>0.11990312010257888</v>
      </c>
    </row>
    <row r="7147" spans="1:13" x14ac:dyDescent="0.3">
      <c r="A7147" s="107">
        <v>41913</v>
      </c>
      <c r="B7147" s="108" t="s">
        <v>63</v>
      </c>
      <c r="C7147" s="101">
        <v>0.63194444444444442</v>
      </c>
      <c r="D7147" s="94" t="s">
        <v>31</v>
      </c>
      <c r="E7147" s="108" t="s">
        <v>2392</v>
      </c>
      <c r="F7147" s="110">
        <v>2.75</v>
      </c>
      <c r="G7147" s="85">
        <v>1</v>
      </c>
      <c r="H7147" s="90" t="s">
        <v>33</v>
      </c>
      <c r="I7147" s="28">
        <v>-1</v>
      </c>
      <c r="J7147" s="18">
        <f t="shared" si="446"/>
        <v>840.60000000000116</v>
      </c>
      <c r="K7147" s="19" t="str">
        <f t="shared" si="444"/>
        <v>Oct-14</v>
      </c>
      <c r="L7147" s="20">
        <f t="shared" si="447"/>
        <v>7020</v>
      </c>
      <c r="M7147" s="21">
        <f t="shared" si="445"/>
        <v>0.11974358974358991</v>
      </c>
    </row>
    <row r="7148" spans="1:13" x14ac:dyDescent="0.3">
      <c r="A7148" s="107">
        <v>41913</v>
      </c>
      <c r="B7148" s="108" t="s">
        <v>37</v>
      </c>
      <c r="C7148" s="101">
        <v>0.72916666666666663</v>
      </c>
      <c r="D7148" s="94" t="s">
        <v>31</v>
      </c>
      <c r="E7148" s="108" t="s">
        <v>2393</v>
      </c>
      <c r="F7148" s="110">
        <v>2.88</v>
      </c>
      <c r="G7148" s="85">
        <v>1</v>
      </c>
      <c r="H7148" s="90" t="s">
        <v>33</v>
      </c>
      <c r="I7148" s="28">
        <v>-1</v>
      </c>
      <c r="J7148" s="18">
        <f t="shared" si="446"/>
        <v>839.60000000000116</v>
      </c>
      <c r="K7148" s="19" t="str">
        <f t="shared" si="444"/>
        <v>Oct-14</v>
      </c>
      <c r="L7148" s="20">
        <f t="shared" si="447"/>
        <v>7021</v>
      </c>
      <c r="M7148" s="21">
        <f t="shared" si="445"/>
        <v>0.11958410482837219</v>
      </c>
    </row>
    <row r="7149" spans="1:13" x14ac:dyDescent="0.3">
      <c r="A7149" s="107">
        <v>41913</v>
      </c>
      <c r="B7149" s="108" t="s">
        <v>43</v>
      </c>
      <c r="C7149" s="101">
        <v>0.82291666666666663</v>
      </c>
      <c r="D7149" s="94" t="s">
        <v>31</v>
      </c>
      <c r="E7149" s="108" t="s">
        <v>2394</v>
      </c>
      <c r="F7149" s="110">
        <v>3.75</v>
      </c>
      <c r="G7149" s="85">
        <v>1</v>
      </c>
      <c r="H7149" s="90" t="s">
        <v>42</v>
      </c>
      <c r="I7149" s="28">
        <v>2.75</v>
      </c>
      <c r="J7149" s="18">
        <f t="shared" si="446"/>
        <v>842.35000000000116</v>
      </c>
      <c r="K7149" s="19" t="str">
        <f t="shared" si="444"/>
        <v>Oct-14</v>
      </c>
      <c r="L7149" s="20">
        <f t="shared" si="447"/>
        <v>7022</v>
      </c>
      <c r="M7149" s="21">
        <f t="shared" si="445"/>
        <v>0.11995870122472246</v>
      </c>
    </row>
    <row r="7150" spans="1:13" x14ac:dyDescent="0.3">
      <c r="A7150" s="107">
        <v>41913</v>
      </c>
      <c r="B7150" s="108" t="s">
        <v>43</v>
      </c>
      <c r="C7150" s="101">
        <v>0.82291666666666663</v>
      </c>
      <c r="D7150" s="94" t="s">
        <v>31</v>
      </c>
      <c r="E7150" s="108" t="s">
        <v>2395</v>
      </c>
      <c r="F7150" s="110">
        <v>3.75</v>
      </c>
      <c r="G7150" s="85">
        <v>1</v>
      </c>
      <c r="H7150" s="90" t="s">
        <v>33</v>
      </c>
      <c r="I7150" s="28">
        <v>-1</v>
      </c>
      <c r="J7150" s="18">
        <f t="shared" si="446"/>
        <v>841.35000000000116</v>
      </c>
      <c r="K7150" s="19" t="str">
        <f t="shared" si="444"/>
        <v>Oct-14</v>
      </c>
      <c r="L7150" s="20">
        <f t="shared" si="447"/>
        <v>7023</v>
      </c>
      <c r="M7150" s="21">
        <f t="shared" si="445"/>
        <v>0.1197992310978216</v>
      </c>
    </row>
    <row r="7151" spans="1:13" x14ac:dyDescent="0.3">
      <c r="A7151" s="119">
        <v>41913</v>
      </c>
      <c r="B7151" s="120" t="s">
        <v>63</v>
      </c>
      <c r="C7151" s="121">
        <v>14.4</v>
      </c>
      <c r="D7151" s="94" t="s">
        <v>31</v>
      </c>
      <c r="E7151" s="120" t="s">
        <v>9311</v>
      </c>
      <c r="F7151" s="123">
        <v>5.5</v>
      </c>
      <c r="G7151" s="89">
        <v>1</v>
      </c>
      <c r="H7151" s="30">
        <v>3</v>
      </c>
      <c r="I7151" s="38">
        <v>-1</v>
      </c>
      <c r="J7151" s="18">
        <f t="shared" si="446"/>
        <v>840.35000000000116</v>
      </c>
      <c r="K7151" s="19" t="str">
        <f t="shared" si="444"/>
        <v>Oct-14</v>
      </c>
      <c r="L7151" s="20">
        <f t="shared" si="447"/>
        <v>7024</v>
      </c>
      <c r="M7151" s="21">
        <f t="shared" si="445"/>
        <v>0.11963980637813228</v>
      </c>
    </row>
    <row r="7152" spans="1:13" x14ac:dyDescent="0.3">
      <c r="A7152" s="119">
        <v>41913</v>
      </c>
      <c r="B7152" s="120" t="s">
        <v>137</v>
      </c>
      <c r="C7152" s="121">
        <v>16.100000000000001</v>
      </c>
      <c r="D7152" s="94" t="s">
        <v>31</v>
      </c>
      <c r="E7152" s="120" t="s">
        <v>9310</v>
      </c>
      <c r="F7152" s="123">
        <v>5</v>
      </c>
      <c r="G7152" s="89">
        <v>1</v>
      </c>
      <c r="H7152" s="30">
        <v>9</v>
      </c>
      <c r="I7152" s="38">
        <v>-1</v>
      </c>
      <c r="J7152" s="18">
        <f t="shared" si="446"/>
        <v>839.35000000000116</v>
      </c>
      <c r="K7152" s="19" t="str">
        <f t="shared" si="444"/>
        <v>Oct-14</v>
      </c>
      <c r="L7152" s="20">
        <f t="shared" si="447"/>
        <v>7025</v>
      </c>
      <c r="M7152" s="21">
        <f t="shared" si="445"/>
        <v>0.11948042704626351</v>
      </c>
    </row>
    <row r="7153" spans="1:13" x14ac:dyDescent="0.3">
      <c r="A7153" s="119">
        <v>41913</v>
      </c>
      <c r="B7153" s="120" t="s">
        <v>37</v>
      </c>
      <c r="C7153" s="121">
        <v>17.3</v>
      </c>
      <c r="D7153" s="94" t="s">
        <v>31</v>
      </c>
      <c r="E7153" s="120" t="s">
        <v>9309</v>
      </c>
      <c r="F7153" s="123">
        <v>6</v>
      </c>
      <c r="G7153" s="89">
        <v>1</v>
      </c>
      <c r="H7153" s="30">
        <v>9</v>
      </c>
      <c r="I7153" s="38">
        <v>-1</v>
      </c>
      <c r="J7153" s="18">
        <f t="shared" si="446"/>
        <v>838.35000000000116</v>
      </c>
      <c r="K7153" s="19" t="str">
        <f t="shared" si="444"/>
        <v>Oct-14</v>
      </c>
      <c r="L7153" s="20">
        <f t="shared" si="447"/>
        <v>7026</v>
      </c>
      <c r="M7153" s="21">
        <f t="shared" si="445"/>
        <v>0.11932109308283535</v>
      </c>
    </row>
    <row r="7154" spans="1:13" x14ac:dyDescent="0.3">
      <c r="A7154" s="124">
        <v>41913</v>
      </c>
      <c r="B7154" s="108" t="s">
        <v>43</v>
      </c>
      <c r="C7154" s="111">
        <v>18.45</v>
      </c>
      <c r="D7154" s="94" t="s">
        <v>31</v>
      </c>
      <c r="E7154" s="108" t="s">
        <v>9305</v>
      </c>
      <c r="F7154" s="111">
        <v>4.33</v>
      </c>
      <c r="G7154" s="89">
        <v>1</v>
      </c>
      <c r="H7154" s="37" t="s">
        <v>6526</v>
      </c>
      <c r="I7154" s="34">
        <v>3.33</v>
      </c>
      <c r="J7154" s="18">
        <f t="shared" si="446"/>
        <v>841.6800000000012</v>
      </c>
      <c r="K7154" s="19" t="str">
        <f t="shared" si="444"/>
        <v>Oct-14</v>
      </c>
      <c r="L7154" s="20">
        <f t="shared" si="447"/>
        <v>7027</v>
      </c>
      <c r="M7154" s="21">
        <f t="shared" si="445"/>
        <v>0.11977799914615073</v>
      </c>
    </row>
    <row r="7155" spans="1:13" x14ac:dyDescent="0.3">
      <c r="A7155" s="124">
        <v>41913</v>
      </c>
      <c r="B7155" s="108" t="s">
        <v>43</v>
      </c>
      <c r="C7155" s="111">
        <v>20.149999999999999</v>
      </c>
      <c r="D7155" s="94" t="s">
        <v>31</v>
      </c>
      <c r="E7155" s="108" t="s">
        <v>8477</v>
      </c>
      <c r="F7155" s="111">
        <v>6</v>
      </c>
      <c r="G7155" s="89">
        <v>1</v>
      </c>
      <c r="H7155" s="37" t="s">
        <v>6512</v>
      </c>
      <c r="I7155" s="34">
        <v>-1</v>
      </c>
      <c r="J7155" s="18">
        <f t="shared" si="446"/>
        <v>840.6800000000012</v>
      </c>
      <c r="K7155" s="19" t="str">
        <f t="shared" si="444"/>
        <v>Oct-14</v>
      </c>
      <c r="L7155" s="20">
        <f t="shared" si="447"/>
        <v>7028</v>
      </c>
      <c r="M7155" s="21">
        <f t="shared" si="445"/>
        <v>0.11961866818440541</v>
      </c>
    </row>
    <row r="7156" spans="1:13" x14ac:dyDescent="0.3">
      <c r="A7156" s="124">
        <v>41913</v>
      </c>
      <c r="B7156" s="108" t="s">
        <v>43</v>
      </c>
      <c r="C7156" s="111">
        <v>20.149999999999999</v>
      </c>
      <c r="D7156" s="94" t="s">
        <v>31</v>
      </c>
      <c r="E7156" s="108" t="s">
        <v>9306</v>
      </c>
      <c r="F7156" s="111">
        <v>6</v>
      </c>
      <c r="G7156" s="89">
        <v>1</v>
      </c>
      <c r="H7156" s="37" t="s">
        <v>6518</v>
      </c>
      <c r="I7156" s="34">
        <v>-1</v>
      </c>
      <c r="J7156" s="18">
        <f t="shared" si="446"/>
        <v>839.6800000000012</v>
      </c>
      <c r="K7156" s="19" t="str">
        <f t="shared" si="444"/>
        <v>Oct-14</v>
      </c>
      <c r="L7156" s="20">
        <f t="shared" si="447"/>
        <v>7029</v>
      </c>
      <c r="M7156" s="21">
        <f t="shared" si="445"/>
        <v>0.11945938255797428</v>
      </c>
    </row>
    <row r="7157" spans="1:13" x14ac:dyDescent="0.3">
      <c r="A7157" s="124">
        <v>41913</v>
      </c>
      <c r="B7157" s="108" t="s">
        <v>43</v>
      </c>
      <c r="C7157" s="111">
        <v>21.15</v>
      </c>
      <c r="D7157" s="94" t="s">
        <v>31</v>
      </c>
      <c r="E7157" s="108" t="s">
        <v>9308</v>
      </c>
      <c r="F7157" s="111">
        <v>5.5</v>
      </c>
      <c r="G7157" s="89">
        <v>1</v>
      </c>
      <c r="H7157" s="37" t="s">
        <v>6512</v>
      </c>
      <c r="I7157" s="34">
        <v>-1</v>
      </c>
      <c r="J7157" s="18">
        <f t="shared" si="446"/>
        <v>838.6800000000012</v>
      </c>
      <c r="K7157" s="19" t="str">
        <f t="shared" si="444"/>
        <v>Oct-14</v>
      </c>
      <c r="L7157" s="20">
        <f t="shared" si="447"/>
        <v>7030</v>
      </c>
      <c r="M7157" s="21">
        <f t="shared" si="445"/>
        <v>0.11930014224751084</v>
      </c>
    </row>
    <row r="7158" spans="1:13" x14ac:dyDescent="0.3">
      <c r="A7158" s="124">
        <v>41913</v>
      </c>
      <c r="B7158" s="108" t="s">
        <v>43</v>
      </c>
      <c r="C7158" s="111">
        <v>21.15</v>
      </c>
      <c r="D7158" s="94" t="s">
        <v>31</v>
      </c>
      <c r="E7158" s="108" t="s">
        <v>9307</v>
      </c>
      <c r="F7158" s="111">
        <v>4.5</v>
      </c>
      <c r="G7158" s="89">
        <v>1</v>
      </c>
      <c r="H7158" s="37" t="s">
        <v>6512</v>
      </c>
      <c r="I7158" s="34">
        <v>-1</v>
      </c>
      <c r="J7158" s="18">
        <f t="shared" si="446"/>
        <v>837.6800000000012</v>
      </c>
      <c r="K7158" s="19" t="str">
        <f t="shared" si="444"/>
        <v>Oct-14</v>
      </c>
      <c r="L7158" s="20">
        <f t="shared" si="447"/>
        <v>7031</v>
      </c>
      <c r="M7158" s="21">
        <f t="shared" si="445"/>
        <v>0.11914094723367959</v>
      </c>
    </row>
    <row r="7159" spans="1:13" x14ac:dyDescent="0.3">
      <c r="A7159" s="107">
        <v>41914</v>
      </c>
      <c r="B7159" s="108" t="s">
        <v>30</v>
      </c>
      <c r="C7159" s="101">
        <v>0.60416666666666663</v>
      </c>
      <c r="D7159" s="94" t="s">
        <v>31</v>
      </c>
      <c r="E7159" s="108" t="s">
        <v>2396</v>
      </c>
      <c r="F7159" s="110">
        <v>4</v>
      </c>
      <c r="G7159" s="85">
        <v>1</v>
      </c>
      <c r="H7159" s="90" t="s">
        <v>33</v>
      </c>
      <c r="I7159" s="28">
        <v>-1</v>
      </c>
      <c r="J7159" s="18">
        <f t="shared" si="446"/>
        <v>836.6800000000012</v>
      </c>
      <c r="K7159" s="19" t="str">
        <f t="shared" si="444"/>
        <v>Oct-14</v>
      </c>
      <c r="L7159" s="20">
        <f t="shared" si="447"/>
        <v>7032</v>
      </c>
      <c r="M7159" s="21">
        <f t="shared" si="445"/>
        <v>0.11898179749715602</v>
      </c>
    </row>
    <row r="7160" spans="1:13" x14ac:dyDescent="0.3">
      <c r="A7160" s="107">
        <v>41914</v>
      </c>
      <c r="B7160" s="108" t="s">
        <v>123</v>
      </c>
      <c r="C7160" s="101">
        <v>0.64236111111111105</v>
      </c>
      <c r="D7160" s="94" t="s">
        <v>31</v>
      </c>
      <c r="E7160" s="108" t="s">
        <v>2397</v>
      </c>
      <c r="F7160" s="110">
        <v>2.88</v>
      </c>
      <c r="G7160" s="85">
        <v>1</v>
      </c>
      <c r="H7160" s="90" t="s">
        <v>33</v>
      </c>
      <c r="I7160" s="28">
        <v>-1</v>
      </c>
      <c r="J7160" s="18">
        <f t="shared" si="446"/>
        <v>835.6800000000012</v>
      </c>
      <c r="K7160" s="19" t="str">
        <f t="shared" si="444"/>
        <v>Oct-14</v>
      </c>
      <c r="L7160" s="20">
        <f t="shared" si="447"/>
        <v>7033</v>
      </c>
      <c r="M7160" s="21">
        <f t="shared" si="445"/>
        <v>0.11882269301862665</v>
      </c>
    </row>
    <row r="7161" spans="1:13" x14ac:dyDescent="0.3">
      <c r="A7161" s="107">
        <v>41914</v>
      </c>
      <c r="B7161" s="108" t="s">
        <v>123</v>
      </c>
      <c r="C7161" s="101">
        <v>0.6875</v>
      </c>
      <c r="D7161" s="94" t="s">
        <v>31</v>
      </c>
      <c r="E7161" s="108" t="s">
        <v>2398</v>
      </c>
      <c r="F7161" s="110">
        <v>4</v>
      </c>
      <c r="G7161" s="85">
        <v>1</v>
      </c>
      <c r="H7161" s="90" t="s">
        <v>33</v>
      </c>
      <c r="I7161" s="28">
        <v>-1</v>
      </c>
      <c r="J7161" s="18">
        <f t="shared" si="446"/>
        <v>834.6800000000012</v>
      </c>
      <c r="K7161" s="19" t="str">
        <f t="shared" si="444"/>
        <v>Oct-14</v>
      </c>
      <c r="L7161" s="20">
        <f t="shared" si="447"/>
        <v>7034</v>
      </c>
      <c r="M7161" s="21">
        <f t="shared" si="445"/>
        <v>0.11866363377878891</v>
      </c>
    </row>
    <row r="7162" spans="1:13" x14ac:dyDescent="0.3">
      <c r="A7162" s="107">
        <v>41914</v>
      </c>
      <c r="B7162" s="108" t="s">
        <v>123</v>
      </c>
      <c r="C7162" s="101">
        <v>0.70833333333333337</v>
      </c>
      <c r="D7162" s="94" t="s">
        <v>31</v>
      </c>
      <c r="E7162" s="108" t="s">
        <v>2399</v>
      </c>
      <c r="F7162" s="110">
        <v>2.75</v>
      </c>
      <c r="G7162" s="85">
        <v>1</v>
      </c>
      <c r="H7162" s="90" t="s">
        <v>33</v>
      </c>
      <c r="I7162" s="28">
        <v>-1</v>
      </c>
      <c r="J7162" s="18">
        <f t="shared" si="446"/>
        <v>833.6800000000012</v>
      </c>
      <c r="K7162" s="19" t="str">
        <f t="shared" si="444"/>
        <v>Oct-14</v>
      </c>
      <c r="L7162" s="20">
        <f t="shared" si="447"/>
        <v>7035</v>
      </c>
      <c r="M7162" s="21">
        <f t="shared" si="445"/>
        <v>0.11850461975835128</v>
      </c>
    </row>
    <row r="7163" spans="1:13" x14ac:dyDescent="0.3">
      <c r="A7163" s="119">
        <v>41914</v>
      </c>
      <c r="B7163" s="120" t="s">
        <v>30</v>
      </c>
      <c r="C7163" s="121">
        <v>14.3</v>
      </c>
      <c r="D7163" s="94" t="s">
        <v>31</v>
      </c>
      <c r="E7163" s="120" t="s">
        <v>9315</v>
      </c>
      <c r="F7163" s="123">
        <v>5.5</v>
      </c>
      <c r="G7163" s="89">
        <v>1</v>
      </c>
      <c r="H7163" s="30">
        <v>2</v>
      </c>
      <c r="I7163" s="38">
        <v>-1</v>
      </c>
      <c r="J7163" s="18">
        <f t="shared" si="446"/>
        <v>832.6800000000012</v>
      </c>
      <c r="K7163" s="19" t="str">
        <f t="shared" si="444"/>
        <v>Oct-14</v>
      </c>
      <c r="L7163" s="20">
        <f t="shared" si="447"/>
        <v>7036</v>
      </c>
      <c r="M7163" s="21">
        <f t="shared" si="445"/>
        <v>0.11834565093803315</v>
      </c>
    </row>
    <row r="7164" spans="1:13" x14ac:dyDescent="0.3">
      <c r="A7164" s="119">
        <v>41914</v>
      </c>
      <c r="B7164" s="120" t="s">
        <v>123</v>
      </c>
      <c r="C7164" s="121">
        <v>15.25</v>
      </c>
      <c r="D7164" s="94" t="s">
        <v>31</v>
      </c>
      <c r="E7164" s="120" t="s">
        <v>1471</v>
      </c>
      <c r="F7164" s="123">
        <v>4.5</v>
      </c>
      <c r="G7164" s="89">
        <v>1</v>
      </c>
      <c r="H7164" s="30">
        <v>3</v>
      </c>
      <c r="I7164" s="38">
        <v>-1</v>
      </c>
      <c r="J7164" s="18">
        <f t="shared" si="446"/>
        <v>831.6800000000012</v>
      </c>
      <c r="K7164" s="19" t="str">
        <f t="shared" si="444"/>
        <v>Oct-14</v>
      </c>
      <c r="L7164" s="20">
        <f t="shared" si="447"/>
        <v>7037</v>
      </c>
      <c r="M7164" s="21">
        <f t="shared" si="445"/>
        <v>0.1181867272985649</v>
      </c>
    </row>
    <row r="7165" spans="1:13" x14ac:dyDescent="0.3">
      <c r="A7165" s="119">
        <v>41914</v>
      </c>
      <c r="B7165" s="120" t="s">
        <v>30</v>
      </c>
      <c r="C7165" s="121">
        <v>15.35</v>
      </c>
      <c r="D7165" s="94" t="s">
        <v>31</v>
      </c>
      <c r="E7165" s="120" t="s">
        <v>9316</v>
      </c>
      <c r="F7165" s="123">
        <v>5.5</v>
      </c>
      <c r="G7165" s="89">
        <v>1</v>
      </c>
      <c r="H7165" s="30">
        <v>1</v>
      </c>
      <c r="I7165" s="38">
        <v>4.5</v>
      </c>
      <c r="J7165" s="18">
        <f t="shared" si="446"/>
        <v>836.1800000000012</v>
      </c>
      <c r="K7165" s="19" t="str">
        <f t="shared" si="444"/>
        <v>Oct-14</v>
      </c>
      <c r="L7165" s="20">
        <f t="shared" si="447"/>
        <v>7038</v>
      </c>
      <c r="M7165" s="21">
        <f t="shared" si="445"/>
        <v>0.11880932082978136</v>
      </c>
    </row>
    <row r="7166" spans="1:13" x14ac:dyDescent="0.3">
      <c r="A7166" s="119">
        <v>41914</v>
      </c>
      <c r="B7166" s="120" t="s">
        <v>123</v>
      </c>
      <c r="C7166" s="121">
        <v>16</v>
      </c>
      <c r="D7166" s="94" t="s">
        <v>31</v>
      </c>
      <c r="E7166" s="120" t="s">
        <v>8573</v>
      </c>
      <c r="F7166" s="123">
        <v>4.5</v>
      </c>
      <c r="G7166" s="89">
        <v>1</v>
      </c>
      <c r="H7166" s="30">
        <v>2</v>
      </c>
      <c r="I7166" s="38">
        <v>-1</v>
      </c>
      <c r="J7166" s="18">
        <f t="shared" si="446"/>
        <v>835.1800000000012</v>
      </c>
      <c r="K7166" s="19" t="str">
        <f t="shared" si="444"/>
        <v>Oct-14</v>
      </c>
      <c r="L7166" s="20">
        <f t="shared" si="447"/>
        <v>7039</v>
      </c>
      <c r="M7166" s="21">
        <f t="shared" si="445"/>
        <v>0.11865037647393113</v>
      </c>
    </row>
    <row r="7167" spans="1:13" x14ac:dyDescent="0.3">
      <c r="A7167" s="124">
        <v>41914</v>
      </c>
      <c r="B7167" s="108" t="s">
        <v>43</v>
      </c>
      <c r="C7167" s="111">
        <v>18.149999999999999</v>
      </c>
      <c r="D7167" s="94" t="s">
        <v>31</v>
      </c>
      <c r="E7167" s="108" t="s">
        <v>9312</v>
      </c>
      <c r="F7167" s="111">
        <v>6</v>
      </c>
      <c r="G7167" s="89">
        <v>1</v>
      </c>
      <c r="H7167" s="37" t="s">
        <v>6526</v>
      </c>
      <c r="I7167" s="34">
        <v>5</v>
      </c>
      <c r="J7167" s="18">
        <f t="shared" si="446"/>
        <v>840.1800000000012</v>
      </c>
      <c r="K7167" s="19" t="str">
        <f t="shared" si="444"/>
        <v>Oct-14</v>
      </c>
      <c r="L7167" s="20">
        <f t="shared" si="447"/>
        <v>7040</v>
      </c>
      <c r="M7167" s="21">
        <f t="shared" si="445"/>
        <v>0.11934375000000016</v>
      </c>
    </row>
    <row r="7168" spans="1:13" x14ac:dyDescent="0.3">
      <c r="A7168" s="124">
        <v>41914</v>
      </c>
      <c r="B7168" s="108" t="s">
        <v>43</v>
      </c>
      <c r="C7168" s="111">
        <v>19.149999999999999</v>
      </c>
      <c r="D7168" s="94" t="s">
        <v>31</v>
      </c>
      <c r="E7168" s="108" t="s">
        <v>9313</v>
      </c>
      <c r="F7168" s="111">
        <v>4.33</v>
      </c>
      <c r="G7168" s="89">
        <v>1</v>
      </c>
      <c r="H7168" s="37" t="s">
        <v>6512</v>
      </c>
      <c r="I7168" s="34">
        <v>-1</v>
      </c>
      <c r="J7168" s="18">
        <f t="shared" si="446"/>
        <v>839.1800000000012</v>
      </c>
      <c r="K7168" s="19" t="str">
        <f t="shared" si="444"/>
        <v>Oct-14</v>
      </c>
      <c r="L7168" s="20">
        <f t="shared" si="447"/>
        <v>7041</v>
      </c>
      <c r="M7168" s="21">
        <f t="shared" si="445"/>
        <v>0.11918477488993058</v>
      </c>
    </row>
    <row r="7169" spans="1:13" x14ac:dyDescent="0.3">
      <c r="A7169" s="124">
        <v>41914</v>
      </c>
      <c r="B7169" s="108" t="s">
        <v>43</v>
      </c>
      <c r="C7169" s="111">
        <v>20.149999999999999</v>
      </c>
      <c r="D7169" s="94" t="s">
        <v>31</v>
      </c>
      <c r="E7169" s="108" t="s">
        <v>9314</v>
      </c>
      <c r="F7169" s="111">
        <v>5.5</v>
      </c>
      <c r="G7169" s="89">
        <v>1</v>
      </c>
      <c r="H7169" s="37" t="s">
        <v>6512</v>
      </c>
      <c r="I7169" s="34">
        <v>-1</v>
      </c>
      <c r="J7169" s="18">
        <f t="shared" si="446"/>
        <v>838.1800000000012</v>
      </c>
      <c r="K7169" s="19" t="str">
        <f t="shared" si="444"/>
        <v>Oct-14</v>
      </c>
      <c r="L7169" s="20">
        <f t="shared" si="447"/>
        <v>7042</v>
      </c>
      <c r="M7169" s="21">
        <f t="shared" si="445"/>
        <v>0.11902584493041767</v>
      </c>
    </row>
    <row r="7170" spans="1:13" x14ac:dyDescent="0.3">
      <c r="A7170" s="107">
        <v>41915</v>
      </c>
      <c r="B7170" s="108" t="s">
        <v>147</v>
      </c>
      <c r="C7170" s="101">
        <v>0.64583333333333337</v>
      </c>
      <c r="D7170" s="94" t="s">
        <v>31</v>
      </c>
      <c r="E7170" s="108" t="s">
        <v>2400</v>
      </c>
      <c r="F7170" s="110">
        <v>3.75</v>
      </c>
      <c r="G7170" s="85">
        <v>1</v>
      </c>
      <c r="H7170" s="90" t="s">
        <v>42</v>
      </c>
      <c r="I7170" s="28">
        <v>3.33</v>
      </c>
      <c r="J7170" s="18">
        <f t="shared" si="446"/>
        <v>841.51000000000124</v>
      </c>
      <c r="K7170" s="19" t="str">
        <f t="shared" ref="K7170:K7233" si="448">TEXT(A7170,"MMM-yy")</f>
        <v>Oct-14</v>
      </c>
      <c r="L7170" s="20">
        <f t="shared" si="447"/>
        <v>7043</v>
      </c>
      <c r="M7170" s="21">
        <f t="shared" ref="M7170:M7233" si="449">J7170/L7170</f>
        <v>0.11948175493397717</v>
      </c>
    </row>
    <row r="7171" spans="1:13" x14ac:dyDescent="0.3">
      <c r="A7171" s="107">
        <v>41915</v>
      </c>
      <c r="B7171" s="108" t="s">
        <v>74</v>
      </c>
      <c r="C7171" s="101">
        <v>0.68402777777777779</v>
      </c>
      <c r="D7171" s="94" t="s">
        <v>31</v>
      </c>
      <c r="E7171" s="108" t="s">
        <v>2401</v>
      </c>
      <c r="F7171" s="110">
        <v>3.5</v>
      </c>
      <c r="G7171" s="85">
        <v>1</v>
      </c>
      <c r="H7171" s="90" t="s">
        <v>42</v>
      </c>
      <c r="I7171" s="28">
        <v>2.5</v>
      </c>
      <c r="J7171" s="18">
        <f t="shared" ref="J7171:J7234" si="450">J7170+I7171</f>
        <v>844.01000000000124</v>
      </c>
      <c r="K7171" s="19" t="str">
        <f t="shared" si="448"/>
        <v>Oct-14</v>
      </c>
      <c r="L7171" s="20">
        <f t="shared" ref="L7171:L7234" si="451">L7170+G7171</f>
        <v>7044</v>
      </c>
      <c r="M7171" s="21">
        <f t="shared" si="449"/>
        <v>0.11981970471323129</v>
      </c>
    </row>
    <row r="7172" spans="1:13" x14ac:dyDescent="0.3">
      <c r="A7172" s="107">
        <v>41915</v>
      </c>
      <c r="B7172" s="108" t="s">
        <v>147</v>
      </c>
      <c r="C7172" s="101">
        <v>0.69444444444444453</v>
      </c>
      <c r="D7172" s="94" t="s">
        <v>31</v>
      </c>
      <c r="E7172" s="108" t="s">
        <v>2402</v>
      </c>
      <c r="F7172" s="110">
        <v>4</v>
      </c>
      <c r="G7172" s="85">
        <v>1</v>
      </c>
      <c r="H7172" s="90" t="s">
        <v>33</v>
      </c>
      <c r="I7172" s="28">
        <v>-1</v>
      </c>
      <c r="J7172" s="18">
        <f t="shared" si="450"/>
        <v>843.01000000000124</v>
      </c>
      <c r="K7172" s="19" t="str">
        <f t="shared" si="448"/>
        <v>Oct-14</v>
      </c>
      <c r="L7172" s="20">
        <f t="shared" si="451"/>
        <v>7045</v>
      </c>
      <c r="M7172" s="21">
        <f t="shared" si="449"/>
        <v>0.1196607523066006</v>
      </c>
    </row>
    <row r="7173" spans="1:13" x14ac:dyDescent="0.3">
      <c r="A7173" s="107">
        <v>41915</v>
      </c>
      <c r="B7173" s="108" t="s">
        <v>74</v>
      </c>
      <c r="C7173" s="101">
        <v>0.70833333333333337</v>
      </c>
      <c r="D7173" s="94" t="s">
        <v>31</v>
      </c>
      <c r="E7173" s="108" t="s">
        <v>2403</v>
      </c>
      <c r="F7173" s="110">
        <v>3</v>
      </c>
      <c r="G7173" s="85">
        <v>1</v>
      </c>
      <c r="H7173" s="90" t="s">
        <v>33</v>
      </c>
      <c r="I7173" s="28">
        <v>-1</v>
      </c>
      <c r="J7173" s="18">
        <f t="shared" si="450"/>
        <v>842.01000000000124</v>
      </c>
      <c r="K7173" s="19" t="str">
        <f t="shared" si="448"/>
        <v>Oct-14</v>
      </c>
      <c r="L7173" s="20">
        <f t="shared" si="451"/>
        <v>7046</v>
      </c>
      <c r="M7173" s="21">
        <f t="shared" si="449"/>
        <v>0.11950184501845036</v>
      </c>
    </row>
    <row r="7174" spans="1:13" x14ac:dyDescent="0.3">
      <c r="A7174" s="107">
        <v>41915</v>
      </c>
      <c r="B7174" s="108" t="s">
        <v>74</v>
      </c>
      <c r="C7174" s="101">
        <v>0.72916666666666663</v>
      </c>
      <c r="D7174" s="94" t="s">
        <v>31</v>
      </c>
      <c r="E7174" s="108" t="s">
        <v>2404</v>
      </c>
      <c r="F7174" s="110">
        <v>2.75</v>
      </c>
      <c r="G7174" s="85">
        <v>1</v>
      </c>
      <c r="H7174" s="90" t="s">
        <v>42</v>
      </c>
      <c r="I7174" s="28">
        <v>1.75</v>
      </c>
      <c r="J7174" s="18">
        <f t="shared" si="450"/>
        <v>843.76000000000124</v>
      </c>
      <c r="K7174" s="19" t="str">
        <f t="shared" si="448"/>
        <v>Oct-14</v>
      </c>
      <c r="L7174" s="20">
        <f t="shared" si="451"/>
        <v>7047</v>
      </c>
      <c r="M7174" s="21">
        <f t="shared" si="449"/>
        <v>0.11973321980984834</v>
      </c>
    </row>
    <row r="7175" spans="1:13" x14ac:dyDescent="0.3">
      <c r="A7175" s="107">
        <v>41915</v>
      </c>
      <c r="B7175" s="108" t="s">
        <v>147</v>
      </c>
      <c r="C7175" s="101">
        <v>0.73611111111111116</v>
      </c>
      <c r="D7175" s="94" t="s">
        <v>31</v>
      </c>
      <c r="E7175" s="108" t="s">
        <v>2405</v>
      </c>
      <c r="F7175" s="110">
        <v>3.5</v>
      </c>
      <c r="G7175" s="85">
        <v>1</v>
      </c>
      <c r="H7175" s="90" t="s">
        <v>33</v>
      </c>
      <c r="I7175" s="28">
        <v>-1</v>
      </c>
      <c r="J7175" s="18">
        <f t="shared" si="450"/>
        <v>842.76000000000124</v>
      </c>
      <c r="K7175" s="19" t="str">
        <f t="shared" si="448"/>
        <v>Oct-14</v>
      </c>
      <c r="L7175" s="20">
        <f t="shared" si="451"/>
        <v>7048</v>
      </c>
      <c r="M7175" s="21">
        <f t="shared" si="449"/>
        <v>0.1195743473325768</v>
      </c>
    </row>
    <row r="7176" spans="1:13" x14ac:dyDescent="0.3">
      <c r="A7176" s="107">
        <v>41915</v>
      </c>
      <c r="B7176" s="108" t="s">
        <v>45</v>
      </c>
      <c r="C7176" s="101">
        <v>0.76388888888888884</v>
      </c>
      <c r="D7176" s="94" t="s">
        <v>31</v>
      </c>
      <c r="E7176" s="108" t="s">
        <v>2406</v>
      </c>
      <c r="F7176" s="110">
        <v>3.5</v>
      </c>
      <c r="G7176" s="85">
        <v>1</v>
      </c>
      <c r="H7176" s="90" t="s">
        <v>33</v>
      </c>
      <c r="I7176" s="28">
        <v>-1</v>
      </c>
      <c r="J7176" s="18">
        <f t="shared" si="450"/>
        <v>841.76000000000124</v>
      </c>
      <c r="K7176" s="19" t="str">
        <f t="shared" si="448"/>
        <v>Oct-14</v>
      </c>
      <c r="L7176" s="20">
        <f t="shared" si="451"/>
        <v>7049</v>
      </c>
      <c r="M7176" s="21">
        <f t="shared" si="449"/>
        <v>0.11941551993190541</v>
      </c>
    </row>
    <row r="7177" spans="1:13" x14ac:dyDescent="0.3">
      <c r="A7177" s="107">
        <v>41915</v>
      </c>
      <c r="B7177" s="108" t="s">
        <v>45</v>
      </c>
      <c r="C7177" s="101">
        <v>0.86805555555555547</v>
      </c>
      <c r="D7177" s="94" t="s">
        <v>31</v>
      </c>
      <c r="E7177" s="108" t="s">
        <v>2407</v>
      </c>
      <c r="F7177" s="110">
        <v>4</v>
      </c>
      <c r="G7177" s="85">
        <v>1</v>
      </c>
      <c r="H7177" s="90" t="s">
        <v>33</v>
      </c>
      <c r="I7177" s="28">
        <v>-1</v>
      </c>
      <c r="J7177" s="18">
        <f t="shared" si="450"/>
        <v>840.76000000000124</v>
      </c>
      <c r="K7177" s="19" t="str">
        <f t="shared" si="448"/>
        <v>Oct-14</v>
      </c>
      <c r="L7177" s="20">
        <f t="shared" si="451"/>
        <v>7050</v>
      </c>
      <c r="M7177" s="21">
        <f t="shared" si="449"/>
        <v>0.11925673758865266</v>
      </c>
    </row>
    <row r="7178" spans="1:13" x14ac:dyDescent="0.3">
      <c r="A7178" s="119">
        <v>41915</v>
      </c>
      <c r="B7178" s="120" t="s">
        <v>147</v>
      </c>
      <c r="C7178" s="121">
        <v>14.55</v>
      </c>
      <c r="D7178" s="94" t="s">
        <v>31</v>
      </c>
      <c r="E7178" s="120" t="s">
        <v>9318</v>
      </c>
      <c r="F7178" s="123">
        <v>5.5</v>
      </c>
      <c r="G7178" s="89">
        <v>1</v>
      </c>
      <c r="H7178" s="30">
        <v>6</v>
      </c>
      <c r="I7178" s="38">
        <v>-1</v>
      </c>
      <c r="J7178" s="18">
        <f t="shared" si="450"/>
        <v>839.76000000000124</v>
      </c>
      <c r="K7178" s="19" t="str">
        <f t="shared" si="448"/>
        <v>Oct-14</v>
      </c>
      <c r="L7178" s="20">
        <f t="shared" si="451"/>
        <v>7051</v>
      </c>
      <c r="M7178" s="21">
        <f t="shared" si="449"/>
        <v>0.11909800028364789</v>
      </c>
    </row>
    <row r="7179" spans="1:13" x14ac:dyDescent="0.3">
      <c r="A7179" s="119">
        <v>41915</v>
      </c>
      <c r="B7179" s="120" t="s">
        <v>74</v>
      </c>
      <c r="C7179" s="121">
        <v>15.5</v>
      </c>
      <c r="D7179" s="94" t="s">
        <v>31</v>
      </c>
      <c r="E7179" s="120" t="s">
        <v>1859</v>
      </c>
      <c r="F7179" s="123">
        <v>4.5</v>
      </c>
      <c r="G7179" s="89">
        <v>1</v>
      </c>
      <c r="H7179" s="30">
        <v>1</v>
      </c>
      <c r="I7179" s="38">
        <v>3.5</v>
      </c>
      <c r="J7179" s="18">
        <f t="shared" si="450"/>
        <v>843.26000000000124</v>
      </c>
      <c r="K7179" s="19" t="str">
        <f t="shared" si="448"/>
        <v>Oct-14</v>
      </c>
      <c r="L7179" s="20">
        <f t="shared" si="451"/>
        <v>7052</v>
      </c>
      <c r="M7179" s="21">
        <f t="shared" si="449"/>
        <v>0.11957742484401605</v>
      </c>
    </row>
    <row r="7180" spans="1:13" x14ac:dyDescent="0.3">
      <c r="A7180" s="119">
        <v>41915</v>
      </c>
      <c r="B7180" s="120" t="s">
        <v>147</v>
      </c>
      <c r="C7180" s="121">
        <v>16.05</v>
      </c>
      <c r="D7180" s="94" t="s">
        <v>31</v>
      </c>
      <c r="E7180" s="120" t="s">
        <v>9319</v>
      </c>
      <c r="F7180" s="123">
        <v>4.5</v>
      </c>
      <c r="G7180" s="89">
        <v>1</v>
      </c>
      <c r="H7180" s="30">
        <v>2</v>
      </c>
      <c r="I7180" s="38">
        <v>-1</v>
      </c>
      <c r="J7180" s="18">
        <f t="shared" si="450"/>
        <v>842.26000000000124</v>
      </c>
      <c r="K7180" s="19" t="str">
        <f t="shared" si="448"/>
        <v>Oct-14</v>
      </c>
      <c r="L7180" s="20">
        <f t="shared" si="451"/>
        <v>7053</v>
      </c>
      <c r="M7180" s="21">
        <f t="shared" si="449"/>
        <v>0.11941868708351074</v>
      </c>
    </row>
    <row r="7181" spans="1:13" x14ac:dyDescent="0.3">
      <c r="A7181" s="119">
        <v>41915</v>
      </c>
      <c r="B7181" s="120" t="s">
        <v>58</v>
      </c>
      <c r="C7181" s="121">
        <v>16.149999999999999</v>
      </c>
      <c r="D7181" s="94" t="s">
        <v>31</v>
      </c>
      <c r="E7181" s="120" t="s">
        <v>9317</v>
      </c>
      <c r="F7181" s="123">
        <v>5.5</v>
      </c>
      <c r="G7181" s="89">
        <v>1</v>
      </c>
      <c r="H7181" s="30">
        <v>2</v>
      </c>
      <c r="I7181" s="38">
        <v>-1</v>
      </c>
      <c r="J7181" s="18">
        <f t="shared" si="450"/>
        <v>841.26000000000124</v>
      </c>
      <c r="K7181" s="19" t="str">
        <f t="shared" si="448"/>
        <v>Oct-14</v>
      </c>
      <c r="L7181" s="20">
        <f t="shared" si="451"/>
        <v>7054</v>
      </c>
      <c r="M7181" s="21">
        <f t="shared" si="449"/>
        <v>0.11925999432945864</v>
      </c>
    </row>
    <row r="7182" spans="1:13" x14ac:dyDescent="0.3">
      <c r="A7182" s="124">
        <v>41915</v>
      </c>
      <c r="B7182" s="108" t="s">
        <v>45</v>
      </c>
      <c r="C7182" s="111">
        <v>17.5</v>
      </c>
      <c r="D7182" s="94" t="s">
        <v>31</v>
      </c>
      <c r="E7182" s="108" t="s">
        <v>9244</v>
      </c>
      <c r="F7182" s="111">
        <v>4.5</v>
      </c>
      <c r="G7182" s="89">
        <v>1</v>
      </c>
      <c r="H7182" s="37" t="s">
        <v>6512</v>
      </c>
      <c r="I7182" s="34">
        <v>-1</v>
      </c>
      <c r="J7182" s="18">
        <f t="shared" si="450"/>
        <v>840.26000000000124</v>
      </c>
      <c r="K7182" s="19" t="str">
        <f t="shared" si="448"/>
        <v>Oct-14</v>
      </c>
      <c r="L7182" s="20">
        <f t="shared" si="451"/>
        <v>7055</v>
      </c>
      <c r="M7182" s="21">
        <f t="shared" si="449"/>
        <v>0.11910134656272164</v>
      </c>
    </row>
    <row r="7183" spans="1:13" x14ac:dyDescent="0.3">
      <c r="A7183" s="124">
        <v>41915</v>
      </c>
      <c r="B7183" s="108" t="s">
        <v>45</v>
      </c>
      <c r="C7183" s="111">
        <v>18.2</v>
      </c>
      <c r="D7183" s="94" t="s">
        <v>31</v>
      </c>
      <c r="E7183" s="108" t="s">
        <v>3293</v>
      </c>
      <c r="F7183" s="111">
        <v>4.5</v>
      </c>
      <c r="G7183" s="89">
        <v>1</v>
      </c>
      <c r="H7183" s="37" t="s">
        <v>6512</v>
      </c>
      <c r="I7183" s="34">
        <v>-1</v>
      </c>
      <c r="J7183" s="18">
        <f t="shared" si="450"/>
        <v>839.26000000000124</v>
      </c>
      <c r="K7183" s="19" t="str">
        <f t="shared" si="448"/>
        <v>Oct-14</v>
      </c>
      <c r="L7183" s="20">
        <f t="shared" si="451"/>
        <v>7056</v>
      </c>
      <c r="M7183" s="21">
        <f t="shared" si="449"/>
        <v>0.11894274376417251</v>
      </c>
    </row>
    <row r="7184" spans="1:13" x14ac:dyDescent="0.3">
      <c r="A7184" s="107">
        <v>41916</v>
      </c>
      <c r="B7184" s="108" t="s">
        <v>71</v>
      </c>
      <c r="C7184" s="101">
        <v>0.58333333333333337</v>
      </c>
      <c r="D7184" s="94" t="s">
        <v>31</v>
      </c>
      <c r="E7184" s="108" t="s">
        <v>2408</v>
      </c>
      <c r="F7184" s="110">
        <v>3.25</v>
      </c>
      <c r="G7184" s="85">
        <v>1</v>
      </c>
      <c r="H7184" s="90" t="s">
        <v>33</v>
      </c>
      <c r="I7184" s="28">
        <v>-1</v>
      </c>
      <c r="J7184" s="18">
        <f t="shared" si="450"/>
        <v>838.26000000000124</v>
      </c>
      <c r="K7184" s="19" t="str">
        <f t="shared" si="448"/>
        <v>Oct-14</v>
      </c>
      <c r="L7184" s="20">
        <f t="shared" si="451"/>
        <v>7057</v>
      </c>
      <c r="M7184" s="21">
        <f t="shared" si="449"/>
        <v>0.11878418591469481</v>
      </c>
    </row>
    <row r="7185" spans="1:13" x14ac:dyDescent="0.3">
      <c r="A7185" s="107">
        <v>41916</v>
      </c>
      <c r="B7185" s="108" t="s">
        <v>74</v>
      </c>
      <c r="C7185" s="101">
        <v>0.71180555555555547</v>
      </c>
      <c r="D7185" s="94" t="s">
        <v>31</v>
      </c>
      <c r="E7185" s="108" t="s">
        <v>2409</v>
      </c>
      <c r="F7185" s="110">
        <v>3.25</v>
      </c>
      <c r="G7185" s="85">
        <v>1</v>
      </c>
      <c r="H7185" s="90" t="s">
        <v>33</v>
      </c>
      <c r="I7185" s="28">
        <v>-1</v>
      </c>
      <c r="J7185" s="18">
        <f t="shared" si="450"/>
        <v>837.26000000000124</v>
      </c>
      <c r="K7185" s="19" t="str">
        <f t="shared" si="448"/>
        <v>Oct-14</v>
      </c>
      <c r="L7185" s="20">
        <f t="shared" si="451"/>
        <v>7058</v>
      </c>
      <c r="M7185" s="21">
        <f t="shared" si="449"/>
        <v>0.11862567299518295</v>
      </c>
    </row>
    <row r="7186" spans="1:13" x14ac:dyDescent="0.3">
      <c r="A7186" s="107">
        <v>41916</v>
      </c>
      <c r="B7186" s="108" t="s">
        <v>45</v>
      </c>
      <c r="C7186" s="101">
        <v>0.72569444444444453</v>
      </c>
      <c r="D7186" s="94" t="s">
        <v>31</v>
      </c>
      <c r="E7186" s="108" t="s">
        <v>2410</v>
      </c>
      <c r="F7186" s="110">
        <v>4</v>
      </c>
      <c r="G7186" s="85">
        <v>1</v>
      </c>
      <c r="H7186" s="90" t="s">
        <v>42</v>
      </c>
      <c r="I7186" s="28">
        <v>3.5</v>
      </c>
      <c r="J7186" s="18">
        <f t="shared" si="450"/>
        <v>840.76000000000124</v>
      </c>
      <c r="K7186" s="19" t="str">
        <f t="shared" si="448"/>
        <v>Oct-14</v>
      </c>
      <c r="L7186" s="20">
        <f t="shared" si="451"/>
        <v>7059</v>
      </c>
      <c r="M7186" s="21">
        <f t="shared" si="449"/>
        <v>0.1191046890494406</v>
      </c>
    </row>
    <row r="7187" spans="1:13" x14ac:dyDescent="0.3">
      <c r="A7187" s="107">
        <v>41916</v>
      </c>
      <c r="B7187" s="108" t="s">
        <v>71</v>
      </c>
      <c r="C7187" s="101">
        <v>0.72916666666666663</v>
      </c>
      <c r="D7187" s="94" t="s">
        <v>31</v>
      </c>
      <c r="E7187" s="108" t="s">
        <v>2411</v>
      </c>
      <c r="F7187" s="110">
        <v>3.5</v>
      </c>
      <c r="G7187" s="85">
        <v>1</v>
      </c>
      <c r="H7187" s="90" t="s">
        <v>42</v>
      </c>
      <c r="I7187" s="28">
        <v>2.25</v>
      </c>
      <c r="J7187" s="18">
        <f t="shared" si="450"/>
        <v>843.01000000000124</v>
      </c>
      <c r="K7187" s="19" t="str">
        <f t="shared" si="448"/>
        <v>Oct-14</v>
      </c>
      <c r="L7187" s="20">
        <f t="shared" si="451"/>
        <v>7060</v>
      </c>
      <c r="M7187" s="21">
        <f t="shared" si="449"/>
        <v>0.11940651558073671</v>
      </c>
    </row>
    <row r="7188" spans="1:13" x14ac:dyDescent="0.3">
      <c r="A7188" s="107">
        <v>41916</v>
      </c>
      <c r="B7188" s="108" t="s">
        <v>74</v>
      </c>
      <c r="C7188" s="101">
        <v>0.73263888888888884</v>
      </c>
      <c r="D7188" s="94" t="s">
        <v>31</v>
      </c>
      <c r="E7188" s="108" t="s">
        <v>2412</v>
      </c>
      <c r="F7188" s="110">
        <v>2.88</v>
      </c>
      <c r="G7188" s="85">
        <v>1</v>
      </c>
      <c r="H7188" s="90" t="s">
        <v>42</v>
      </c>
      <c r="I7188" s="28">
        <v>2</v>
      </c>
      <c r="J7188" s="18">
        <f t="shared" si="450"/>
        <v>845.01000000000124</v>
      </c>
      <c r="K7188" s="19" t="str">
        <f t="shared" si="448"/>
        <v>Oct-14</v>
      </c>
      <c r="L7188" s="20">
        <f t="shared" si="451"/>
        <v>7061</v>
      </c>
      <c r="M7188" s="21">
        <f t="shared" si="449"/>
        <v>0.11967285087098162</v>
      </c>
    </row>
    <row r="7189" spans="1:13" x14ac:dyDescent="0.3">
      <c r="A7189" s="107">
        <v>41916</v>
      </c>
      <c r="B7189" s="108" t="s">
        <v>45</v>
      </c>
      <c r="C7189" s="101">
        <v>0.75</v>
      </c>
      <c r="D7189" s="94" t="s">
        <v>31</v>
      </c>
      <c r="E7189" s="108" t="s">
        <v>2413</v>
      </c>
      <c r="F7189" s="110">
        <v>3</v>
      </c>
      <c r="G7189" s="85">
        <v>1</v>
      </c>
      <c r="H7189" s="90" t="s">
        <v>33</v>
      </c>
      <c r="I7189" s="28">
        <v>-1</v>
      </c>
      <c r="J7189" s="18">
        <f t="shared" si="450"/>
        <v>844.01000000000124</v>
      </c>
      <c r="K7189" s="19" t="str">
        <f t="shared" si="448"/>
        <v>Oct-14</v>
      </c>
      <c r="L7189" s="20">
        <f t="shared" si="451"/>
        <v>7062</v>
      </c>
      <c r="M7189" s="21">
        <f t="shared" si="449"/>
        <v>0.11951430189747965</v>
      </c>
    </row>
    <row r="7190" spans="1:13" x14ac:dyDescent="0.3">
      <c r="A7190" s="107">
        <v>41916</v>
      </c>
      <c r="B7190" s="108" t="s">
        <v>45</v>
      </c>
      <c r="C7190" s="101">
        <v>0.77083333333333337</v>
      </c>
      <c r="D7190" s="94" t="s">
        <v>31</v>
      </c>
      <c r="E7190" s="108" t="s">
        <v>2360</v>
      </c>
      <c r="F7190" s="110">
        <v>3.5</v>
      </c>
      <c r="G7190" s="85">
        <v>1</v>
      </c>
      <c r="H7190" s="90" t="s">
        <v>42</v>
      </c>
      <c r="I7190" s="28">
        <v>2.5</v>
      </c>
      <c r="J7190" s="18">
        <f t="shared" si="450"/>
        <v>846.51000000000124</v>
      </c>
      <c r="K7190" s="19" t="str">
        <f t="shared" si="448"/>
        <v>Oct-14</v>
      </c>
      <c r="L7190" s="20">
        <f t="shared" si="451"/>
        <v>7063</v>
      </c>
      <c r="M7190" s="21">
        <f t="shared" si="449"/>
        <v>0.1198513379583748</v>
      </c>
    </row>
    <row r="7191" spans="1:13" x14ac:dyDescent="0.3">
      <c r="A7191" s="107">
        <v>41916</v>
      </c>
      <c r="B7191" s="108" t="s">
        <v>45</v>
      </c>
      <c r="C7191" s="101">
        <v>0.79166666666666663</v>
      </c>
      <c r="D7191" s="94" t="s">
        <v>31</v>
      </c>
      <c r="E7191" s="108" t="s">
        <v>2414</v>
      </c>
      <c r="F7191" s="110">
        <v>3.75</v>
      </c>
      <c r="G7191" s="85">
        <v>1</v>
      </c>
      <c r="H7191" s="90" t="s">
        <v>42</v>
      </c>
      <c r="I7191" s="28">
        <v>2.75</v>
      </c>
      <c r="J7191" s="18">
        <f t="shared" si="450"/>
        <v>849.26000000000124</v>
      </c>
      <c r="K7191" s="19" t="str">
        <f t="shared" si="448"/>
        <v>Oct-14</v>
      </c>
      <c r="L7191" s="20">
        <f t="shared" si="451"/>
        <v>7064</v>
      </c>
      <c r="M7191" s="21">
        <f t="shared" si="449"/>
        <v>0.12022366930917344</v>
      </c>
    </row>
    <row r="7192" spans="1:13" x14ac:dyDescent="0.3">
      <c r="A7192" s="107">
        <v>41916</v>
      </c>
      <c r="B7192" s="108" t="s">
        <v>45</v>
      </c>
      <c r="C7192" s="101">
        <v>0.8125</v>
      </c>
      <c r="D7192" s="94" t="s">
        <v>31</v>
      </c>
      <c r="E7192" s="108" t="s">
        <v>2242</v>
      </c>
      <c r="F7192" s="110">
        <v>3.5</v>
      </c>
      <c r="G7192" s="85">
        <v>1</v>
      </c>
      <c r="H7192" s="90" t="s">
        <v>42</v>
      </c>
      <c r="I7192" s="28">
        <v>2.5</v>
      </c>
      <c r="J7192" s="18">
        <f t="shared" si="450"/>
        <v>851.76000000000124</v>
      </c>
      <c r="K7192" s="19" t="str">
        <f t="shared" si="448"/>
        <v>Oct-14</v>
      </c>
      <c r="L7192" s="20">
        <f t="shared" si="451"/>
        <v>7065</v>
      </c>
      <c r="M7192" s="21">
        <f t="shared" si="449"/>
        <v>0.1205605095541403</v>
      </c>
    </row>
    <row r="7193" spans="1:13" x14ac:dyDescent="0.3">
      <c r="A7193" s="119">
        <v>41916</v>
      </c>
      <c r="B7193" s="120" t="s">
        <v>71</v>
      </c>
      <c r="C7193" s="121">
        <v>15.45</v>
      </c>
      <c r="D7193" s="94" t="s">
        <v>31</v>
      </c>
      <c r="E7193" s="120" t="s">
        <v>9322</v>
      </c>
      <c r="F7193" s="123">
        <v>6</v>
      </c>
      <c r="G7193" s="89">
        <v>1</v>
      </c>
      <c r="H7193" s="30">
        <v>1</v>
      </c>
      <c r="I7193" s="38">
        <v>4.5</v>
      </c>
      <c r="J7193" s="18">
        <f t="shared" si="450"/>
        <v>856.26000000000124</v>
      </c>
      <c r="K7193" s="19" t="str">
        <f t="shared" si="448"/>
        <v>Oct-14</v>
      </c>
      <c r="L7193" s="20">
        <f t="shared" si="451"/>
        <v>7066</v>
      </c>
      <c r="M7193" s="21">
        <f t="shared" si="449"/>
        <v>0.12118030002830474</v>
      </c>
    </row>
    <row r="7194" spans="1:13" x14ac:dyDescent="0.3">
      <c r="A7194" s="119">
        <v>41916</v>
      </c>
      <c r="B7194" s="120" t="s">
        <v>71</v>
      </c>
      <c r="C7194" s="121">
        <v>15.45</v>
      </c>
      <c r="D7194" s="94" t="s">
        <v>31</v>
      </c>
      <c r="E7194" s="120" t="s">
        <v>9321</v>
      </c>
      <c r="F7194" s="123">
        <v>5</v>
      </c>
      <c r="G7194" s="89">
        <v>1</v>
      </c>
      <c r="H7194" s="30">
        <v>2</v>
      </c>
      <c r="I7194" s="38">
        <v>-1</v>
      </c>
      <c r="J7194" s="18">
        <f t="shared" si="450"/>
        <v>855.26000000000124</v>
      </c>
      <c r="K7194" s="19" t="str">
        <f t="shared" si="448"/>
        <v>Oct-14</v>
      </c>
      <c r="L7194" s="20">
        <f t="shared" si="451"/>
        <v>7067</v>
      </c>
      <c r="M7194" s="21">
        <f t="shared" si="449"/>
        <v>0.12102164992217365</v>
      </c>
    </row>
    <row r="7195" spans="1:13" x14ac:dyDescent="0.3">
      <c r="A7195" s="119">
        <v>41916</v>
      </c>
      <c r="B7195" s="120" t="s">
        <v>52</v>
      </c>
      <c r="C7195" s="121">
        <v>17.149999999999999</v>
      </c>
      <c r="D7195" s="94" t="s">
        <v>31</v>
      </c>
      <c r="E7195" s="120" t="s">
        <v>2096</v>
      </c>
      <c r="F7195" s="123">
        <v>5.5</v>
      </c>
      <c r="G7195" s="89">
        <v>1</v>
      </c>
      <c r="H7195" s="30">
        <v>8</v>
      </c>
      <c r="I7195" s="38">
        <v>-1</v>
      </c>
      <c r="J7195" s="18">
        <f t="shared" si="450"/>
        <v>854.26000000000124</v>
      </c>
      <c r="K7195" s="19" t="str">
        <f t="shared" si="448"/>
        <v>Oct-14</v>
      </c>
      <c r="L7195" s="20">
        <f t="shared" si="451"/>
        <v>7068</v>
      </c>
      <c r="M7195" s="21">
        <f t="shared" si="449"/>
        <v>0.12086304470854574</v>
      </c>
    </row>
    <row r="7196" spans="1:13" x14ac:dyDescent="0.3">
      <c r="A7196" s="124">
        <v>41916</v>
      </c>
      <c r="B7196" s="108" t="s">
        <v>45</v>
      </c>
      <c r="C7196" s="111">
        <v>20.3</v>
      </c>
      <c r="D7196" s="94" t="s">
        <v>31</v>
      </c>
      <c r="E7196" s="108" t="s">
        <v>9320</v>
      </c>
      <c r="F7196" s="111">
        <v>5.5</v>
      </c>
      <c r="G7196" s="89">
        <v>1</v>
      </c>
      <c r="H7196" s="37" t="s">
        <v>6526</v>
      </c>
      <c r="I7196" s="34">
        <v>4.5</v>
      </c>
      <c r="J7196" s="18">
        <f t="shared" si="450"/>
        <v>858.76000000000124</v>
      </c>
      <c r="K7196" s="19" t="str">
        <f t="shared" si="448"/>
        <v>Oct-14</v>
      </c>
      <c r="L7196" s="20">
        <f t="shared" si="451"/>
        <v>7069</v>
      </c>
      <c r="M7196" s="21">
        <f t="shared" si="449"/>
        <v>0.12148252935351553</v>
      </c>
    </row>
    <row r="7197" spans="1:13" x14ac:dyDescent="0.3">
      <c r="A7197" s="124">
        <v>41916</v>
      </c>
      <c r="B7197" s="108" t="s">
        <v>45</v>
      </c>
      <c r="C7197" s="111">
        <v>21</v>
      </c>
      <c r="D7197" s="94" t="s">
        <v>31</v>
      </c>
      <c r="E7197" s="108" t="s">
        <v>2340</v>
      </c>
      <c r="F7197" s="111">
        <v>4.5</v>
      </c>
      <c r="G7197" s="89">
        <v>1</v>
      </c>
      <c r="H7197" s="37" t="s">
        <v>6512</v>
      </c>
      <c r="I7197" s="34">
        <v>-1</v>
      </c>
      <c r="J7197" s="18">
        <f t="shared" si="450"/>
        <v>857.76000000000124</v>
      </c>
      <c r="K7197" s="19" t="str">
        <f t="shared" si="448"/>
        <v>Oct-14</v>
      </c>
      <c r="L7197" s="20">
        <f t="shared" si="451"/>
        <v>7070</v>
      </c>
      <c r="M7197" s="21">
        <f t="shared" si="449"/>
        <v>0.1213239038189535</v>
      </c>
    </row>
    <row r="7198" spans="1:13" x14ac:dyDescent="0.3">
      <c r="A7198" s="107">
        <v>41918</v>
      </c>
      <c r="B7198" s="108" t="s">
        <v>59</v>
      </c>
      <c r="C7198" s="101">
        <v>0.57638888888888895</v>
      </c>
      <c r="D7198" s="94" t="s">
        <v>31</v>
      </c>
      <c r="E7198" s="108" t="s">
        <v>2415</v>
      </c>
      <c r="F7198" s="110">
        <v>3.75</v>
      </c>
      <c r="G7198" s="85">
        <v>1</v>
      </c>
      <c r="H7198" s="90" t="s">
        <v>33</v>
      </c>
      <c r="I7198" s="28">
        <v>-1</v>
      </c>
      <c r="J7198" s="18">
        <f t="shared" si="450"/>
        <v>856.76000000000124</v>
      </c>
      <c r="K7198" s="19" t="str">
        <f t="shared" si="448"/>
        <v>Oct-14</v>
      </c>
      <c r="L7198" s="20">
        <f t="shared" si="451"/>
        <v>7071</v>
      </c>
      <c r="M7198" s="21">
        <f t="shared" si="449"/>
        <v>0.12116532315089822</v>
      </c>
    </row>
    <row r="7199" spans="1:13" x14ac:dyDescent="0.3">
      <c r="A7199" s="107">
        <v>41918</v>
      </c>
      <c r="B7199" s="108" t="s">
        <v>146</v>
      </c>
      <c r="C7199" s="101">
        <v>0.64583333333333337</v>
      </c>
      <c r="D7199" s="94" t="s">
        <v>31</v>
      </c>
      <c r="E7199" s="108" t="s">
        <v>1312</v>
      </c>
      <c r="F7199" s="110">
        <v>3</v>
      </c>
      <c r="G7199" s="85">
        <v>1</v>
      </c>
      <c r="H7199" s="90" t="s">
        <v>33</v>
      </c>
      <c r="I7199" s="28">
        <v>-1</v>
      </c>
      <c r="J7199" s="18">
        <f t="shared" si="450"/>
        <v>855.76000000000124</v>
      </c>
      <c r="K7199" s="19" t="str">
        <f t="shared" si="448"/>
        <v>Oct-14</v>
      </c>
      <c r="L7199" s="20">
        <f t="shared" si="451"/>
        <v>7072</v>
      </c>
      <c r="M7199" s="21">
        <f t="shared" si="449"/>
        <v>0.12100678733031692</v>
      </c>
    </row>
    <row r="7200" spans="1:13" x14ac:dyDescent="0.3">
      <c r="A7200" s="107">
        <v>41918</v>
      </c>
      <c r="B7200" s="108" t="s">
        <v>48</v>
      </c>
      <c r="C7200" s="101">
        <v>0.67361111111111116</v>
      </c>
      <c r="D7200" s="94" t="s">
        <v>31</v>
      </c>
      <c r="E7200" s="108" t="s">
        <v>2416</v>
      </c>
      <c r="F7200" s="110">
        <v>3</v>
      </c>
      <c r="G7200" s="85">
        <v>1</v>
      </c>
      <c r="H7200" s="90" t="s">
        <v>33</v>
      </c>
      <c r="I7200" s="28">
        <v>-1</v>
      </c>
      <c r="J7200" s="18">
        <f t="shared" si="450"/>
        <v>854.76000000000124</v>
      </c>
      <c r="K7200" s="19" t="str">
        <f t="shared" si="448"/>
        <v>Oct-14</v>
      </c>
      <c r="L7200" s="20">
        <f t="shared" si="451"/>
        <v>7073</v>
      </c>
      <c r="M7200" s="21">
        <f t="shared" si="449"/>
        <v>0.12084829633818765</v>
      </c>
    </row>
    <row r="7201" spans="1:13" x14ac:dyDescent="0.3">
      <c r="A7201" s="119">
        <v>41918</v>
      </c>
      <c r="B7201" s="120" t="s">
        <v>146</v>
      </c>
      <c r="C7201" s="121">
        <v>14</v>
      </c>
      <c r="D7201" s="94" t="s">
        <v>31</v>
      </c>
      <c r="E7201" s="120" t="s">
        <v>8194</v>
      </c>
      <c r="F7201" s="123">
        <v>4.5</v>
      </c>
      <c r="G7201" s="89">
        <v>1</v>
      </c>
      <c r="H7201" s="30">
        <v>2</v>
      </c>
      <c r="I7201" s="38">
        <v>-1</v>
      </c>
      <c r="J7201" s="18">
        <f t="shared" si="450"/>
        <v>853.76000000000124</v>
      </c>
      <c r="K7201" s="19" t="str">
        <f t="shared" si="448"/>
        <v>Oct-14</v>
      </c>
      <c r="L7201" s="20">
        <f t="shared" si="451"/>
        <v>7074</v>
      </c>
      <c r="M7201" s="21">
        <f t="shared" si="449"/>
        <v>0.12068985015549918</v>
      </c>
    </row>
    <row r="7202" spans="1:13" x14ac:dyDescent="0.3">
      <c r="A7202" s="119">
        <v>41918</v>
      </c>
      <c r="B7202" s="120" t="s">
        <v>48</v>
      </c>
      <c r="C7202" s="121">
        <v>14.4</v>
      </c>
      <c r="D7202" s="94" t="s">
        <v>31</v>
      </c>
      <c r="E7202" s="120" t="s">
        <v>9324</v>
      </c>
      <c r="F7202" s="123">
        <v>4.5</v>
      </c>
      <c r="G7202" s="89">
        <v>1</v>
      </c>
      <c r="H7202" s="30">
        <v>3</v>
      </c>
      <c r="I7202" s="38">
        <v>-1</v>
      </c>
      <c r="J7202" s="18">
        <f t="shared" si="450"/>
        <v>852.76000000000124</v>
      </c>
      <c r="K7202" s="19" t="str">
        <f t="shared" si="448"/>
        <v>Oct-14</v>
      </c>
      <c r="L7202" s="20">
        <f t="shared" si="451"/>
        <v>7075</v>
      </c>
      <c r="M7202" s="21">
        <f t="shared" si="449"/>
        <v>0.12053144876325106</v>
      </c>
    </row>
    <row r="7203" spans="1:13" x14ac:dyDescent="0.3">
      <c r="A7203" s="119">
        <v>41918</v>
      </c>
      <c r="B7203" s="120" t="s">
        <v>48</v>
      </c>
      <c r="C7203" s="121">
        <v>14.4</v>
      </c>
      <c r="D7203" s="94" t="s">
        <v>31</v>
      </c>
      <c r="E7203" s="120" t="s">
        <v>2314</v>
      </c>
      <c r="F7203" s="123">
        <v>5.5</v>
      </c>
      <c r="G7203" s="89">
        <v>1</v>
      </c>
      <c r="H7203" s="30">
        <v>4</v>
      </c>
      <c r="I7203" s="38">
        <v>-1</v>
      </c>
      <c r="J7203" s="18">
        <f t="shared" si="450"/>
        <v>851.76000000000124</v>
      </c>
      <c r="K7203" s="19" t="str">
        <f t="shared" si="448"/>
        <v>Oct-14</v>
      </c>
      <c r="L7203" s="20">
        <f t="shared" si="451"/>
        <v>7076</v>
      </c>
      <c r="M7203" s="21">
        <f t="shared" si="449"/>
        <v>0.12037309214245354</v>
      </c>
    </row>
    <row r="7204" spans="1:13" x14ac:dyDescent="0.3">
      <c r="A7204" s="119">
        <v>41918</v>
      </c>
      <c r="B7204" s="120" t="s">
        <v>146</v>
      </c>
      <c r="C7204" s="121">
        <v>15</v>
      </c>
      <c r="D7204" s="94" t="s">
        <v>31</v>
      </c>
      <c r="E7204" s="120" t="s">
        <v>9323</v>
      </c>
      <c r="F7204" s="123">
        <v>4.5</v>
      </c>
      <c r="G7204" s="89">
        <v>1</v>
      </c>
      <c r="H7204" s="30">
        <v>4</v>
      </c>
      <c r="I7204" s="38">
        <v>-1</v>
      </c>
      <c r="J7204" s="18">
        <f t="shared" si="450"/>
        <v>850.76000000000124</v>
      </c>
      <c r="K7204" s="19" t="str">
        <f t="shared" si="448"/>
        <v>Oct-14</v>
      </c>
      <c r="L7204" s="20">
        <f t="shared" si="451"/>
        <v>7077</v>
      </c>
      <c r="M7204" s="21">
        <f t="shared" si="449"/>
        <v>0.12021478027412763</v>
      </c>
    </row>
    <row r="7205" spans="1:13" x14ac:dyDescent="0.3">
      <c r="A7205" s="119">
        <v>41918</v>
      </c>
      <c r="B7205" s="120" t="s">
        <v>48</v>
      </c>
      <c r="C7205" s="121">
        <v>15.1</v>
      </c>
      <c r="D7205" s="94" t="s">
        <v>31</v>
      </c>
      <c r="E7205" s="120" t="s">
        <v>9325</v>
      </c>
      <c r="F7205" s="123">
        <v>6</v>
      </c>
      <c r="G7205" s="89">
        <v>1</v>
      </c>
      <c r="H7205" s="30">
        <v>5</v>
      </c>
      <c r="I7205" s="38">
        <v>-1</v>
      </c>
      <c r="J7205" s="18">
        <f t="shared" si="450"/>
        <v>849.76000000000124</v>
      </c>
      <c r="K7205" s="19" t="str">
        <f t="shared" si="448"/>
        <v>Oct-14</v>
      </c>
      <c r="L7205" s="20">
        <f t="shared" si="451"/>
        <v>7078</v>
      </c>
      <c r="M7205" s="21">
        <f t="shared" si="449"/>
        <v>0.12005651313930506</v>
      </c>
    </row>
    <row r="7206" spans="1:13" x14ac:dyDescent="0.3">
      <c r="A7206" s="119">
        <v>41918</v>
      </c>
      <c r="B7206" s="120" t="s">
        <v>48</v>
      </c>
      <c r="C7206" s="121">
        <v>15.1</v>
      </c>
      <c r="D7206" s="94" t="s">
        <v>31</v>
      </c>
      <c r="E7206" s="120" t="s">
        <v>2081</v>
      </c>
      <c r="F7206" s="123">
        <v>5.5</v>
      </c>
      <c r="G7206" s="89">
        <v>1</v>
      </c>
      <c r="H7206" s="30">
        <v>6</v>
      </c>
      <c r="I7206" s="38">
        <v>-1</v>
      </c>
      <c r="J7206" s="18">
        <f t="shared" si="450"/>
        <v>848.76000000000124</v>
      </c>
      <c r="K7206" s="19" t="str">
        <f t="shared" si="448"/>
        <v>Oct-14</v>
      </c>
      <c r="L7206" s="20">
        <f t="shared" si="451"/>
        <v>7079</v>
      </c>
      <c r="M7206" s="21">
        <f t="shared" si="449"/>
        <v>0.11989829071902829</v>
      </c>
    </row>
    <row r="7207" spans="1:13" x14ac:dyDescent="0.3">
      <c r="A7207" s="119">
        <v>41918</v>
      </c>
      <c r="B7207" s="120" t="s">
        <v>48</v>
      </c>
      <c r="C7207" s="121">
        <v>16.399999999999999</v>
      </c>
      <c r="D7207" s="94" t="s">
        <v>31</v>
      </c>
      <c r="E7207" s="120" t="s">
        <v>9326</v>
      </c>
      <c r="F7207" s="123">
        <v>4.5</v>
      </c>
      <c r="G7207" s="89">
        <v>1</v>
      </c>
      <c r="H7207" s="30">
        <v>1</v>
      </c>
      <c r="I7207" s="38">
        <v>3.5</v>
      </c>
      <c r="J7207" s="18">
        <f t="shared" si="450"/>
        <v>852.26000000000124</v>
      </c>
      <c r="K7207" s="19" t="str">
        <f t="shared" si="448"/>
        <v>Oct-14</v>
      </c>
      <c r="L7207" s="20">
        <f t="shared" si="451"/>
        <v>7080</v>
      </c>
      <c r="M7207" s="21">
        <f t="shared" si="449"/>
        <v>0.12037570621468945</v>
      </c>
    </row>
    <row r="7208" spans="1:13" x14ac:dyDescent="0.3">
      <c r="A7208" s="107">
        <v>41919</v>
      </c>
      <c r="B7208" s="108" t="s">
        <v>38</v>
      </c>
      <c r="C7208" s="101">
        <v>0.57638888888888895</v>
      </c>
      <c r="D7208" s="94" t="s">
        <v>31</v>
      </c>
      <c r="E7208" s="108" t="s">
        <v>2417</v>
      </c>
      <c r="F7208" s="110">
        <v>3.75</v>
      </c>
      <c r="G7208" s="85">
        <v>1</v>
      </c>
      <c r="H7208" s="90" t="s">
        <v>33</v>
      </c>
      <c r="I7208" s="28">
        <v>-1</v>
      </c>
      <c r="J7208" s="18">
        <f t="shared" si="450"/>
        <v>851.26000000000124</v>
      </c>
      <c r="K7208" s="19" t="str">
        <f t="shared" si="448"/>
        <v>Oct-14</v>
      </c>
      <c r="L7208" s="20">
        <f t="shared" si="451"/>
        <v>7081</v>
      </c>
      <c r="M7208" s="21">
        <f t="shared" si="449"/>
        <v>0.12021748340629872</v>
      </c>
    </row>
    <row r="7209" spans="1:13" x14ac:dyDescent="0.3">
      <c r="A7209" s="107">
        <v>41919</v>
      </c>
      <c r="B7209" s="108" t="s">
        <v>50</v>
      </c>
      <c r="C7209" s="101">
        <v>0.59027777777777779</v>
      </c>
      <c r="D7209" s="94" t="s">
        <v>31</v>
      </c>
      <c r="E7209" s="108" t="s">
        <v>2418</v>
      </c>
      <c r="F7209" s="110">
        <v>3.25</v>
      </c>
      <c r="G7209" s="85">
        <v>1</v>
      </c>
      <c r="H7209" s="90" t="s">
        <v>33</v>
      </c>
      <c r="I7209" s="28">
        <v>-1</v>
      </c>
      <c r="J7209" s="18">
        <f t="shared" si="450"/>
        <v>850.26000000000124</v>
      </c>
      <c r="K7209" s="19" t="str">
        <f t="shared" si="448"/>
        <v>Oct-14</v>
      </c>
      <c r="L7209" s="20">
        <f t="shared" si="451"/>
        <v>7082</v>
      </c>
      <c r="M7209" s="21">
        <f t="shared" si="449"/>
        <v>0.12005930528099425</v>
      </c>
    </row>
    <row r="7210" spans="1:13" x14ac:dyDescent="0.3">
      <c r="A7210" s="107">
        <v>41919</v>
      </c>
      <c r="B7210" s="108" t="s">
        <v>61</v>
      </c>
      <c r="C7210" s="101">
        <v>0.70833333333333337</v>
      </c>
      <c r="D7210" s="94" t="s">
        <v>31</v>
      </c>
      <c r="E7210" s="108" t="s">
        <v>439</v>
      </c>
      <c r="F7210" s="110">
        <v>3.75</v>
      </c>
      <c r="G7210" s="85">
        <v>1</v>
      </c>
      <c r="H7210" s="90" t="s">
        <v>33</v>
      </c>
      <c r="I7210" s="28">
        <v>-1</v>
      </c>
      <c r="J7210" s="18">
        <f t="shared" si="450"/>
        <v>849.26000000000124</v>
      </c>
      <c r="K7210" s="19" t="str">
        <f t="shared" si="448"/>
        <v>Oct-14</v>
      </c>
      <c r="L7210" s="20">
        <f t="shared" si="451"/>
        <v>7083</v>
      </c>
      <c r="M7210" s="21">
        <f t="shared" si="449"/>
        <v>0.11990117181985052</v>
      </c>
    </row>
    <row r="7211" spans="1:13" x14ac:dyDescent="0.3">
      <c r="A7211" s="107">
        <v>41919</v>
      </c>
      <c r="B7211" s="108" t="s">
        <v>43</v>
      </c>
      <c r="C7211" s="101">
        <v>0.75347222222222221</v>
      </c>
      <c r="D7211" s="94" t="s">
        <v>31</v>
      </c>
      <c r="E7211" s="108" t="s">
        <v>2419</v>
      </c>
      <c r="F7211" s="110">
        <v>3</v>
      </c>
      <c r="G7211" s="85">
        <v>1</v>
      </c>
      <c r="H7211" s="90" t="s">
        <v>33</v>
      </c>
      <c r="I7211" s="28">
        <v>-1</v>
      </c>
      <c r="J7211" s="18">
        <f t="shared" si="450"/>
        <v>848.26000000000124</v>
      </c>
      <c r="K7211" s="19" t="str">
        <f t="shared" si="448"/>
        <v>Oct-14</v>
      </c>
      <c r="L7211" s="20">
        <f t="shared" si="451"/>
        <v>7084</v>
      </c>
      <c r="M7211" s="21">
        <f t="shared" si="449"/>
        <v>0.11974308300395274</v>
      </c>
    </row>
    <row r="7212" spans="1:13" x14ac:dyDescent="0.3">
      <c r="A7212" s="107">
        <v>41919</v>
      </c>
      <c r="B7212" s="108" t="s">
        <v>43</v>
      </c>
      <c r="C7212" s="101">
        <v>0.79513888888888884</v>
      </c>
      <c r="D7212" s="94" t="s">
        <v>31</v>
      </c>
      <c r="E7212" s="108" t="s">
        <v>2420</v>
      </c>
      <c r="F7212" s="110">
        <v>3</v>
      </c>
      <c r="G7212" s="85">
        <v>1</v>
      </c>
      <c r="H7212" s="90" t="s">
        <v>42</v>
      </c>
      <c r="I7212" s="28">
        <v>2</v>
      </c>
      <c r="J7212" s="18">
        <f t="shared" si="450"/>
        <v>850.26000000000124</v>
      </c>
      <c r="K7212" s="19" t="str">
        <f t="shared" si="448"/>
        <v>Oct-14</v>
      </c>
      <c r="L7212" s="20">
        <f t="shared" si="451"/>
        <v>7085</v>
      </c>
      <c r="M7212" s="21">
        <f t="shared" si="449"/>
        <v>0.12000846859562474</v>
      </c>
    </row>
    <row r="7213" spans="1:13" x14ac:dyDescent="0.3">
      <c r="A7213" s="107">
        <v>41919</v>
      </c>
      <c r="B7213" s="108" t="s">
        <v>43</v>
      </c>
      <c r="C7213" s="101">
        <v>0.83680555555555547</v>
      </c>
      <c r="D7213" s="94" t="s">
        <v>31</v>
      </c>
      <c r="E7213" s="108" t="s">
        <v>2421</v>
      </c>
      <c r="F7213" s="110">
        <v>3</v>
      </c>
      <c r="G7213" s="85">
        <v>1</v>
      </c>
      <c r="H7213" s="90" t="s">
        <v>33</v>
      </c>
      <c r="I7213" s="28">
        <v>-1</v>
      </c>
      <c r="J7213" s="18">
        <f t="shared" si="450"/>
        <v>849.26000000000124</v>
      </c>
      <c r="K7213" s="19" t="str">
        <f t="shared" si="448"/>
        <v>Oct-14</v>
      </c>
      <c r="L7213" s="20">
        <f t="shared" si="451"/>
        <v>7086</v>
      </c>
      <c r="M7213" s="21">
        <f t="shared" si="449"/>
        <v>0.1198504092576914</v>
      </c>
    </row>
    <row r="7214" spans="1:13" x14ac:dyDescent="0.3">
      <c r="A7214" s="107">
        <v>41919</v>
      </c>
      <c r="B7214" s="108" t="s">
        <v>43</v>
      </c>
      <c r="C7214" s="101">
        <v>0.85763888888888884</v>
      </c>
      <c r="D7214" s="94" t="s">
        <v>31</v>
      </c>
      <c r="E7214" s="108" t="s">
        <v>2422</v>
      </c>
      <c r="F7214" s="110">
        <v>3.5</v>
      </c>
      <c r="G7214" s="85">
        <v>1</v>
      </c>
      <c r="H7214" s="90" t="s">
        <v>33</v>
      </c>
      <c r="I7214" s="28">
        <v>-1</v>
      </c>
      <c r="J7214" s="18">
        <f t="shared" si="450"/>
        <v>848.26000000000124</v>
      </c>
      <c r="K7214" s="19" t="str">
        <f t="shared" si="448"/>
        <v>Oct-14</v>
      </c>
      <c r="L7214" s="20">
        <f t="shared" si="451"/>
        <v>7087</v>
      </c>
      <c r="M7214" s="21">
        <f t="shared" si="449"/>
        <v>0.11969239452518714</v>
      </c>
    </row>
    <row r="7215" spans="1:13" x14ac:dyDescent="0.3">
      <c r="A7215" s="119">
        <v>41919</v>
      </c>
      <c r="B7215" s="120" t="s">
        <v>38</v>
      </c>
      <c r="C7215" s="121">
        <v>14.2</v>
      </c>
      <c r="D7215" s="94" t="s">
        <v>31</v>
      </c>
      <c r="E7215" s="120" t="s">
        <v>9328</v>
      </c>
      <c r="F7215" s="123">
        <v>5.5</v>
      </c>
      <c r="G7215" s="89">
        <v>1</v>
      </c>
      <c r="H7215" s="30">
        <v>2</v>
      </c>
      <c r="I7215" s="38">
        <v>-1</v>
      </c>
      <c r="J7215" s="18">
        <f t="shared" si="450"/>
        <v>847.26000000000124</v>
      </c>
      <c r="K7215" s="19" t="str">
        <f t="shared" si="448"/>
        <v>Oct-14</v>
      </c>
      <c r="L7215" s="20">
        <f t="shared" si="451"/>
        <v>7088</v>
      </c>
      <c r="M7215" s="21">
        <f t="shared" si="449"/>
        <v>0.11953442437923269</v>
      </c>
    </row>
    <row r="7216" spans="1:13" x14ac:dyDescent="0.3">
      <c r="A7216" s="119">
        <v>41919</v>
      </c>
      <c r="B7216" s="120" t="s">
        <v>38</v>
      </c>
      <c r="C7216" s="121">
        <v>14.2</v>
      </c>
      <c r="D7216" s="94" t="s">
        <v>31</v>
      </c>
      <c r="E7216" s="120" t="s">
        <v>9327</v>
      </c>
      <c r="F7216" s="123">
        <v>4.5</v>
      </c>
      <c r="G7216" s="89">
        <v>1</v>
      </c>
      <c r="H7216" s="30">
        <v>3</v>
      </c>
      <c r="I7216" s="38">
        <v>-1</v>
      </c>
      <c r="J7216" s="18">
        <f t="shared" si="450"/>
        <v>846.26000000000124</v>
      </c>
      <c r="K7216" s="19" t="str">
        <f t="shared" si="448"/>
        <v>Oct-14</v>
      </c>
      <c r="L7216" s="20">
        <f t="shared" si="451"/>
        <v>7089</v>
      </c>
      <c r="M7216" s="21">
        <f t="shared" si="449"/>
        <v>0.11937649880095941</v>
      </c>
    </row>
    <row r="7217" spans="1:13" x14ac:dyDescent="0.3">
      <c r="A7217" s="119">
        <v>41919</v>
      </c>
      <c r="B7217" s="120" t="s">
        <v>50</v>
      </c>
      <c r="C7217" s="121">
        <v>15.1</v>
      </c>
      <c r="D7217" s="94" t="s">
        <v>31</v>
      </c>
      <c r="E7217" s="120" t="s">
        <v>3438</v>
      </c>
      <c r="F7217" s="123">
        <v>6</v>
      </c>
      <c r="G7217" s="89">
        <v>1</v>
      </c>
      <c r="H7217" s="30">
        <v>4</v>
      </c>
      <c r="I7217" s="38">
        <v>-1</v>
      </c>
      <c r="J7217" s="18">
        <f t="shared" si="450"/>
        <v>845.26000000000124</v>
      </c>
      <c r="K7217" s="19" t="str">
        <f t="shared" si="448"/>
        <v>Oct-14</v>
      </c>
      <c r="L7217" s="20">
        <f t="shared" si="451"/>
        <v>7090</v>
      </c>
      <c r="M7217" s="21">
        <f t="shared" si="449"/>
        <v>0.11921861777150934</v>
      </c>
    </row>
    <row r="7218" spans="1:13" x14ac:dyDescent="0.3">
      <c r="A7218" s="119">
        <v>41919</v>
      </c>
      <c r="B7218" s="120" t="s">
        <v>38</v>
      </c>
      <c r="C7218" s="121">
        <v>15.5</v>
      </c>
      <c r="D7218" s="94" t="s">
        <v>31</v>
      </c>
      <c r="E7218" s="120" t="s">
        <v>2440</v>
      </c>
      <c r="F7218" s="123">
        <v>6</v>
      </c>
      <c r="G7218" s="89">
        <v>1</v>
      </c>
      <c r="H7218" s="30">
        <v>3</v>
      </c>
      <c r="I7218" s="38">
        <v>-1</v>
      </c>
      <c r="J7218" s="18">
        <f t="shared" si="450"/>
        <v>844.26000000000124</v>
      </c>
      <c r="K7218" s="19" t="str">
        <f t="shared" si="448"/>
        <v>Oct-14</v>
      </c>
      <c r="L7218" s="20">
        <f t="shared" si="451"/>
        <v>7091</v>
      </c>
      <c r="M7218" s="21">
        <f t="shared" si="449"/>
        <v>0.11906078127203515</v>
      </c>
    </row>
    <row r="7219" spans="1:13" x14ac:dyDescent="0.3">
      <c r="A7219" s="119">
        <v>41919</v>
      </c>
      <c r="B7219" s="120" t="s">
        <v>38</v>
      </c>
      <c r="C7219" s="121">
        <v>16.2</v>
      </c>
      <c r="D7219" s="94" t="s">
        <v>31</v>
      </c>
      <c r="E7219" s="120" t="s">
        <v>2787</v>
      </c>
      <c r="F7219" s="123">
        <v>5.5</v>
      </c>
      <c r="G7219" s="89">
        <v>1</v>
      </c>
      <c r="H7219" s="30">
        <v>2</v>
      </c>
      <c r="I7219" s="38">
        <v>-1</v>
      </c>
      <c r="J7219" s="18">
        <f t="shared" si="450"/>
        <v>843.26000000000124</v>
      </c>
      <c r="K7219" s="19" t="str">
        <f t="shared" si="448"/>
        <v>Oct-14</v>
      </c>
      <c r="L7219" s="20">
        <f t="shared" si="451"/>
        <v>7092</v>
      </c>
      <c r="M7219" s="21">
        <f t="shared" si="449"/>
        <v>0.11890298928370012</v>
      </c>
    </row>
    <row r="7220" spans="1:13" x14ac:dyDescent="0.3">
      <c r="A7220" s="124">
        <v>41919</v>
      </c>
      <c r="B7220" s="108" t="s">
        <v>43</v>
      </c>
      <c r="C7220" s="111">
        <v>18.350000000000001</v>
      </c>
      <c r="D7220" s="94" t="s">
        <v>31</v>
      </c>
      <c r="E7220" s="108" t="s">
        <v>8664</v>
      </c>
      <c r="F7220" s="111">
        <v>5</v>
      </c>
      <c r="G7220" s="89">
        <v>1</v>
      </c>
      <c r="H7220" s="37" t="s">
        <v>6518</v>
      </c>
      <c r="I7220" s="34">
        <v>-1</v>
      </c>
      <c r="J7220" s="18">
        <f t="shared" si="450"/>
        <v>842.26000000000124</v>
      </c>
      <c r="K7220" s="19" t="str">
        <f t="shared" si="448"/>
        <v>Oct-14</v>
      </c>
      <c r="L7220" s="20">
        <f t="shared" si="451"/>
        <v>7093</v>
      </c>
      <c r="M7220" s="21">
        <f t="shared" si="449"/>
        <v>0.11874524178767817</v>
      </c>
    </row>
    <row r="7221" spans="1:13" x14ac:dyDescent="0.3">
      <c r="A7221" s="124">
        <v>41919</v>
      </c>
      <c r="B7221" s="108" t="s">
        <v>43</v>
      </c>
      <c r="C7221" s="111">
        <v>18.350000000000001</v>
      </c>
      <c r="D7221" s="94" t="s">
        <v>31</v>
      </c>
      <c r="E7221" s="108" t="s">
        <v>7894</v>
      </c>
      <c r="F7221" s="111">
        <v>5</v>
      </c>
      <c r="G7221" s="89">
        <v>1</v>
      </c>
      <c r="H7221" s="37" t="s">
        <v>6518</v>
      </c>
      <c r="I7221" s="34">
        <v>-1</v>
      </c>
      <c r="J7221" s="18">
        <f t="shared" si="450"/>
        <v>841.26000000000124</v>
      </c>
      <c r="K7221" s="19" t="str">
        <f t="shared" si="448"/>
        <v>Oct-14</v>
      </c>
      <c r="L7221" s="20">
        <f t="shared" si="451"/>
        <v>7094</v>
      </c>
      <c r="M7221" s="21">
        <f t="shared" si="449"/>
        <v>0.11858753876515382</v>
      </c>
    </row>
    <row r="7222" spans="1:13" x14ac:dyDescent="0.3">
      <c r="A7222" s="107">
        <v>41920</v>
      </c>
      <c r="B7222" s="108" t="s">
        <v>86</v>
      </c>
      <c r="C7222" s="101">
        <v>0.61111111111111105</v>
      </c>
      <c r="D7222" s="94" t="s">
        <v>31</v>
      </c>
      <c r="E7222" s="108" t="s">
        <v>2423</v>
      </c>
      <c r="F7222" s="110">
        <v>2.88</v>
      </c>
      <c r="G7222" s="85">
        <v>1</v>
      </c>
      <c r="H7222" s="90" t="s">
        <v>33</v>
      </c>
      <c r="I7222" s="28">
        <v>-1</v>
      </c>
      <c r="J7222" s="18">
        <f t="shared" si="450"/>
        <v>840.26000000000124</v>
      </c>
      <c r="K7222" s="19" t="str">
        <f t="shared" si="448"/>
        <v>Oct-14</v>
      </c>
      <c r="L7222" s="20">
        <f t="shared" si="451"/>
        <v>7095</v>
      </c>
      <c r="M7222" s="21">
        <f t="shared" si="449"/>
        <v>0.11842988019732223</v>
      </c>
    </row>
    <row r="7223" spans="1:13" x14ac:dyDescent="0.3">
      <c r="A7223" s="107">
        <v>41920</v>
      </c>
      <c r="B7223" s="108" t="s">
        <v>89</v>
      </c>
      <c r="C7223" s="101">
        <v>0.625</v>
      </c>
      <c r="D7223" s="94" t="s">
        <v>31</v>
      </c>
      <c r="E7223" s="108" t="s">
        <v>2424</v>
      </c>
      <c r="F7223" s="110">
        <v>3.5</v>
      </c>
      <c r="G7223" s="85">
        <v>1</v>
      </c>
      <c r="H7223" s="90" t="s">
        <v>42</v>
      </c>
      <c r="I7223" s="28">
        <v>2.5</v>
      </c>
      <c r="J7223" s="18">
        <f t="shared" si="450"/>
        <v>842.76000000000124</v>
      </c>
      <c r="K7223" s="19" t="str">
        <f t="shared" si="448"/>
        <v>Oct-14</v>
      </c>
      <c r="L7223" s="20">
        <f t="shared" si="451"/>
        <v>7096</v>
      </c>
      <c r="M7223" s="21">
        <f t="shared" si="449"/>
        <v>0.11876550169109375</v>
      </c>
    </row>
    <row r="7224" spans="1:13" x14ac:dyDescent="0.3">
      <c r="A7224" s="107">
        <v>41920</v>
      </c>
      <c r="B7224" s="108" t="s">
        <v>63</v>
      </c>
      <c r="C7224" s="101">
        <v>0.68402777777777779</v>
      </c>
      <c r="D7224" s="94" t="s">
        <v>31</v>
      </c>
      <c r="E7224" s="108" t="s">
        <v>2425</v>
      </c>
      <c r="F7224" s="110">
        <v>3.75</v>
      </c>
      <c r="G7224" s="85">
        <v>1</v>
      </c>
      <c r="H7224" s="90" t="s">
        <v>33</v>
      </c>
      <c r="I7224" s="28">
        <v>-1</v>
      </c>
      <c r="J7224" s="18">
        <f t="shared" si="450"/>
        <v>841.76000000000124</v>
      </c>
      <c r="K7224" s="19" t="str">
        <f t="shared" si="448"/>
        <v>Oct-14</v>
      </c>
      <c r="L7224" s="20">
        <f t="shared" si="451"/>
        <v>7097</v>
      </c>
      <c r="M7224" s="21">
        <f t="shared" si="449"/>
        <v>0.11860786247710317</v>
      </c>
    </row>
    <row r="7225" spans="1:13" x14ac:dyDescent="0.3">
      <c r="A7225" s="107">
        <v>41920</v>
      </c>
      <c r="B7225" s="108" t="s">
        <v>43</v>
      </c>
      <c r="C7225" s="101">
        <v>0.76736111111111116</v>
      </c>
      <c r="D7225" s="94" t="s">
        <v>31</v>
      </c>
      <c r="E7225" s="108" t="s">
        <v>2426</v>
      </c>
      <c r="F7225" s="110">
        <v>3.75</v>
      </c>
      <c r="G7225" s="85">
        <v>1</v>
      </c>
      <c r="H7225" s="90" t="s">
        <v>33</v>
      </c>
      <c r="I7225" s="28">
        <v>-1</v>
      </c>
      <c r="J7225" s="18">
        <f t="shared" si="450"/>
        <v>840.76000000000124</v>
      </c>
      <c r="K7225" s="19" t="str">
        <f t="shared" si="448"/>
        <v>Oct-14</v>
      </c>
      <c r="L7225" s="20">
        <f t="shared" si="451"/>
        <v>7098</v>
      </c>
      <c r="M7225" s="21">
        <f t="shared" si="449"/>
        <v>0.11845026768103709</v>
      </c>
    </row>
    <row r="7226" spans="1:13" x14ac:dyDescent="0.3">
      <c r="A7226" s="107">
        <v>41920</v>
      </c>
      <c r="B7226" s="108" t="s">
        <v>43</v>
      </c>
      <c r="C7226" s="101">
        <v>0.82986111111111116</v>
      </c>
      <c r="D7226" s="94" t="s">
        <v>31</v>
      </c>
      <c r="E7226" s="108" t="s">
        <v>2427</v>
      </c>
      <c r="F7226" s="110">
        <v>4</v>
      </c>
      <c r="G7226" s="85">
        <v>1</v>
      </c>
      <c r="H7226" s="90" t="s">
        <v>33</v>
      </c>
      <c r="I7226" s="28">
        <v>-1</v>
      </c>
      <c r="J7226" s="18">
        <f t="shared" si="450"/>
        <v>839.76000000000124</v>
      </c>
      <c r="K7226" s="19" t="str">
        <f t="shared" si="448"/>
        <v>Oct-14</v>
      </c>
      <c r="L7226" s="20">
        <f t="shared" si="451"/>
        <v>7099</v>
      </c>
      <c r="M7226" s="21">
        <f t="shared" si="449"/>
        <v>0.1182927172841247</v>
      </c>
    </row>
    <row r="7227" spans="1:13" x14ac:dyDescent="0.3">
      <c r="A7227" s="107">
        <v>41920</v>
      </c>
      <c r="B7227" s="108" t="s">
        <v>43</v>
      </c>
      <c r="C7227" s="101">
        <v>0.85069444444444453</v>
      </c>
      <c r="D7227" s="94" t="s">
        <v>31</v>
      </c>
      <c r="E7227" s="108" t="s">
        <v>2428</v>
      </c>
      <c r="F7227" s="110">
        <v>3.5</v>
      </c>
      <c r="G7227" s="85">
        <v>1</v>
      </c>
      <c r="H7227" s="90" t="s">
        <v>42</v>
      </c>
      <c r="I7227" s="28">
        <v>3.5</v>
      </c>
      <c r="J7227" s="18">
        <f t="shared" si="450"/>
        <v>843.26000000000124</v>
      </c>
      <c r="K7227" s="19" t="str">
        <f t="shared" si="448"/>
        <v>Oct-14</v>
      </c>
      <c r="L7227" s="20">
        <f t="shared" si="451"/>
        <v>7100</v>
      </c>
      <c r="M7227" s="21">
        <f t="shared" si="449"/>
        <v>0.11876901408450721</v>
      </c>
    </row>
    <row r="7228" spans="1:13" x14ac:dyDescent="0.3">
      <c r="A7228" s="119">
        <v>41920</v>
      </c>
      <c r="B7228" s="120" t="s">
        <v>86</v>
      </c>
      <c r="C7228" s="121">
        <v>14.1</v>
      </c>
      <c r="D7228" s="94" t="s">
        <v>31</v>
      </c>
      <c r="E7228" s="120" t="s">
        <v>9329</v>
      </c>
      <c r="F7228" s="123">
        <v>5</v>
      </c>
      <c r="G7228" s="89">
        <v>1</v>
      </c>
      <c r="H7228" s="30">
        <v>1</v>
      </c>
      <c r="I7228" s="38">
        <v>4</v>
      </c>
      <c r="J7228" s="18">
        <f t="shared" si="450"/>
        <v>847.26000000000124</v>
      </c>
      <c r="K7228" s="19" t="str">
        <f t="shared" si="448"/>
        <v>Oct-14</v>
      </c>
      <c r="L7228" s="20">
        <f t="shared" si="451"/>
        <v>7101</v>
      </c>
      <c r="M7228" s="21">
        <f t="shared" si="449"/>
        <v>0.11931558935361235</v>
      </c>
    </row>
    <row r="7229" spans="1:13" x14ac:dyDescent="0.3">
      <c r="A7229" s="119">
        <v>41920</v>
      </c>
      <c r="B7229" s="120" t="s">
        <v>89</v>
      </c>
      <c r="C7229" s="121">
        <v>16</v>
      </c>
      <c r="D7229" s="94" t="s">
        <v>31</v>
      </c>
      <c r="E7229" s="120" t="s">
        <v>1576</v>
      </c>
      <c r="F7229" s="123">
        <v>5</v>
      </c>
      <c r="G7229" s="89">
        <v>1</v>
      </c>
      <c r="H7229" s="30">
        <v>1</v>
      </c>
      <c r="I7229" s="38">
        <v>4</v>
      </c>
      <c r="J7229" s="18">
        <f t="shared" si="450"/>
        <v>851.26000000000124</v>
      </c>
      <c r="K7229" s="19" t="str">
        <f t="shared" si="448"/>
        <v>Oct-14</v>
      </c>
      <c r="L7229" s="20">
        <f t="shared" si="451"/>
        <v>7102</v>
      </c>
      <c r="M7229" s="21">
        <f t="shared" si="449"/>
        <v>0.11986201070121111</v>
      </c>
    </row>
    <row r="7230" spans="1:13" x14ac:dyDescent="0.3">
      <c r="A7230" s="119">
        <v>41920</v>
      </c>
      <c r="B7230" s="120" t="s">
        <v>86</v>
      </c>
      <c r="C7230" s="121">
        <v>16.100000000000001</v>
      </c>
      <c r="D7230" s="94" t="s">
        <v>31</v>
      </c>
      <c r="E7230" s="120" t="s">
        <v>9330</v>
      </c>
      <c r="F7230" s="123">
        <v>5</v>
      </c>
      <c r="G7230" s="89">
        <v>1</v>
      </c>
      <c r="H7230" s="30">
        <v>5</v>
      </c>
      <c r="I7230" s="38">
        <v>-1</v>
      </c>
      <c r="J7230" s="18">
        <f t="shared" si="450"/>
        <v>850.26000000000124</v>
      </c>
      <c r="K7230" s="19" t="str">
        <f t="shared" si="448"/>
        <v>Oct-14</v>
      </c>
      <c r="L7230" s="20">
        <f t="shared" si="451"/>
        <v>7103</v>
      </c>
      <c r="M7230" s="21">
        <f t="shared" si="449"/>
        <v>0.11970435027453206</v>
      </c>
    </row>
    <row r="7231" spans="1:13" x14ac:dyDescent="0.3">
      <c r="A7231" s="119">
        <v>41920</v>
      </c>
      <c r="B7231" s="120" t="s">
        <v>86</v>
      </c>
      <c r="C7231" s="121">
        <v>16.45</v>
      </c>
      <c r="D7231" s="94" t="s">
        <v>31</v>
      </c>
      <c r="E7231" s="120" t="s">
        <v>798</v>
      </c>
      <c r="F7231" s="123">
        <v>5</v>
      </c>
      <c r="G7231" s="89">
        <v>1</v>
      </c>
      <c r="H7231" s="30">
        <v>2</v>
      </c>
      <c r="I7231" s="38">
        <v>-1</v>
      </c>
      <c r="J7231" s="18">
        <f t="shared" si="450"/>
        <v>849.26000000000124</v>
      </c>
      <c r="K7231" s="19" t="str">
        <f t="shared" si="448"/>
        <v>Oct-14</v>
      </c>
      <c r="L7231" s="20">
        <f t="shared" si="451"/>
        <v>7104</v>
      </c>
      <c r="M7231" s="21">
        <f t="shared" si="449"/>
        <v>0.11954673423423441</v>
      </c>
    </row>
    <row r="7232" spans="1:13" x14ac:dyDescent="0.3">
      <c r="A7232" s="119">
        <v>41920</v>
      </c>
      <c r="B7232" s="120" t="s">
        <v>63</v>
      </c>
      <c r="C7232" s="121">
        <v>17.25</v>
      </c>
      <c r="D7232" s="94" t="s">
        <v>31</v>
      </c>
      <c r="E7232" s="120" t="s">
        <v>9331</v>
      </c>
      <c r="F7232" s="123">
        <v>5.5</v>
      </c>
      <c r="G7232" s="89">
        <v>1</v>
      </c>
      <c r="H7232" s="30">
        <v>8</v>
      </c>
      <c r="I7232" s="38">
        <v>-1</v>
      </c>
      <c r="J7232" s="18">
        <f t="shared" si="450"/>
        <v>848.26000000000124</v>
      </c>
      <c r="K7232" s="19" t="str">
        <f t="shared" si="448"/>
        <v>Oct-14</v>
      </c>
      <c r="L7232" s="20">
        <f t="shared" si="451"/>
        <v>7105</v>
      </c>
      <c r="M7232" s="21">
        <f t="shared" si="449"/>
        <v>0.11938916256157653</v>
      </c>
    </row>
    <row r="7233" spans="1:13" x14ac:dyDescent="0.3">
      <c r="A7233" s="119">
        <v>41920</v>
      </c>
      <c r="B7233" s="120" t="s">
        <v>63</v>
      </c>
      <c r="C7233" s="121">
        <v>18</v>
      </c>
      <c r="D7233" s="94" t="s">
        <v>31</v>
      </c>
      <c r="E7233" s="120" t="s">
        <v>1325</v>
      </c>
      <c r="F7233" s="123">
        <v>5.5</v>
      </c>
      <c r="G7233" s="89">
        <v>1</v>
      </c>
      <c r="H7233" s="30">
        <v>3</v>
      </c>
      <c r="I7233" s="38">
        <v>-1</v>
      </c>
      <c r="J7233" s="18">
        <f t="shared" si="450"/>
        <v>847.26000000000124</v>
      </c>
      <c r="K7233" s="19" t="str">
        <f t="shared" si="448"/>
        <v>Oct-14</v>
      </c>
      <c r="L7233" s="20">
        <f t="shared" si="451"/>
        <v>7106</v>
      </c>
      <c r="M7233" s="21">
        <f t="shared" si="449"/>
        <v>0.11923163523782736</v>
      </c>
    </row>
    <row r="7234" spans="1:13" x14ac:dyDescent="0.3">
      <c r="A7234" s="124">
        <v>41920</v>
      </c>
      <c r="B7234" s="108" t="s">
        <v>43</v>
      </c>
      <c r="C7234" s="111">
        <v>19.55</v>
      </c>
      <c r="D7234" s="94" t="s">
        <v>31</v>
      </c>
      <c r="E7234" s="108" t="s">
        <v>8129</v>
      </c>
      <c r="F7234" s="111">
        <v>5</v>
      </c>
      <c r="G7234" s="89">
        <v>1</v>
      </c>
      <c r="H7234" s="37" t="s">
        <v>6518</v>
      </c>
      <c r="I7234" s="34">
        <v>-1</v>
      </c>
      <c r="J7234" s="18">
        <f t="shared" si="450"/>
        <v>846.26000000000124</v>
      </c>
      <c r="K7234" s="19" t="str">
        <f t="shared" ref="K7234:K7297" si="452">TEXT(A7234,"MMM-yy")</f>
        <v>Oct-14</v>
      </c>
      <c r="L7234" s="20">
        <f t="shared" si="451"/>
        <v>7107</v>
      </c>
      <c r="M7234" s="21">
        <f t="shared" ref="M7234:M7297" si="453">J7234/L7234</f>
        <v>0.11907415224426639</v>
      </c>
    </row>
    <row r="7235" spans="1:13" x14ac:dyDescent="0.3">
      <c r="A7235" s="124">
        <v>41920</v>
      </c>
      <c r="B7235" s="108" t="s">
        <v>43</v>
      </c>
      <c r="C7235" s="111">
        <v>21.25</v>
      </c>
      <c r="D7235" s="94" t="s">
        <v>31</v>
      </c>
      <c r="E7235" s="108" t="s">
        <v>7889</v>
      </c>
      <c r="F7235" s="111">
        <v>4.5</v>
      </c>
      <c r="G7235" s="89">
        <v>1</v>
      </c>
      <c r="H7235" s="37" t="s">
        <v>6512</v>
      </c>
      <c r="I7235" s="34">
        <v>-1</v>
      </c>
      <c r="J7235" s="18">
        <f t="shared" ref="J7235:J7298" si="454">J7234+I7235</f>
        <v>845.26000000000124</v>
      </c>
      <c r="K7235" s="19" t="str">
        <f t="shared" si="452"/>
        <v>Oct-14</v>
      </c>
      <c r="L7235" s="20">
        <f t="shared" ref="L7235:L7298" si="455">L7234+G7235</f>
        <v>7108</v>
      </c>
      <c r="M7235" s="21">
        <f t="shared" si="453"/>
        <v>0.11891671356218363</v>
      </c>
    </row>
    <row r="7236" spans="1:13" x14ac:dyDescent="0.3">
      <c r="A7236" s="107">
        <v>41922</v>
      </c>
      <c r="B7236" s="108" t="s">
        <v>65</v>
      </c>
      <c r="C7236" s="101">
        <v>0.58333333333333337</v>
      </c>
      <c r="D7236" s="94" t="s">
        <v>31</v>
      </c>
      <c r="E7236" s="108" t="s">
        <v>2429</v>
      </c>
      <c r="F7236" s="110">
        <v>3</v>
      </c>
      <c r="G7236" s="85">
        <v>1</v>
      </c>
      <c r="H7236" s="90" t="s">
        <v>33</v>
      </c>
      <c r="I7236" s="28">
        <v>-1</v>
      </c>
      <c r="J7236" s="18">
        <f t="shared" si="454"/>
        <v>844.26000000000124</v>
      </c>
      <c r="K7236" s="19" t="str">
        <f t="shared" si="452"/>
        <v>Oct-14</v>
      </c>
      <c r="L7236" s="20">
        <f t="shared" si="455"/>
        <v>7109</v>
      </c>
      <c r="M7236" s="21">
        <f t="shared" si="453"/>
        <v>0.11875931917287963</v>
      </c>
    </row>
    <row r="7237" spans="1:13" x14ac:dyDescent="0.3">
      <c r="A7237" s="107">
        <v>41922</v>
      </c>
      <c r="B7237" s="108" t="s">
        <v>153</v>
      </c>
      <c r="C7237" s="101">
        <v>0.63888888888888895</v>
      </c>
      <c r="D7237" s="94" t="s">
        <v>31</v>
      </c>
      <c r="E7237" s="108" t="s">
        <v>2430</v>
      </c>
      <c r="F7237" s="110">
        <v>3.25</v>
      </c>
      <c r="G7237" s="85">
        <v>1</v>
      </c>
      <c r="H7237" s="90" t="s">
        <v>42</v>
      </c>
      <c r="I7237" s="28">
        <v>2.25</v>
      </c>
      <c r="J7237" s="18">
        <f t="shared" si="454"/>
        <v>846.51000000000124</v>
      </c>
      <c r="K7237" s="19" t="str">
        <f t="shared" si="452"/>
        <v>Oct-14</v>
      </c>
      <c r="L7237" s="20">
        <f t="shared" si="455"/>
        <v>7110</v>
      </c>
      <c r="M7237" s="21">
        <f t="shared" si="453"/>
        <v>0.11905907172995799</v>
      </c>
    </row>
    <row r="7238" spans="1:13" x14ac:dyDescent="0.3">
      <c r="A7238" s="107">
        <v>41922</v>
      </c>
      <c r="B7238" s="108" t="s">
        <v>69</v>
      </c>
      <c r="C7238" s="101">
        <v>0.70138888888888884</v>
      </c>
      <c r="D7238" s="94" t="s">
        <v>31</v>
      </c>
      <c r="E7238" s="108" t="s">
        <v>2431</v>
      </c>
      <c r="F7238" s="110">
        <v>3.25</v>
      </c>
      <c r="G7238" s="85">
        <v>1</v>
      </c>
      <c r="H7238" s="90" t="s">
        <v>33</v>
      </c>
      <c r="I7238" s="28">
        <v>-1</v>
      </c>
      <c r="J7238" s="18">
        <f t="shared" si="454"/>
        <v>845.51000000000124</v>
      </c>
      <c r="K7238" s="19" t="str">
        <f t="shared" si="452"/>
        <v>Oct-14</v>
      </c>
      <c r="L7238" s="20">
        <f t="shared" si="455"/>
        <v>7111</v>
      </c>
      <c r="M7238" s="21">
        <f t="shared" si="453"/>
        <v>0.1189017015890875</v>
      </c>
    </row>
    <row r="7239" spans="1:13" x14ac:dyDescent="0.3">
      <c r="A7239" s="107">
        <v>41922</v>
      </c>
      <c r="B7239" s="108" t="s">
        <v>45</v>
      </c>
      <c r="C7239" s="101">
        <v>0.73958333333333337</v>
      </c>
      <c r="D7239" s="94" t="s">
        <v>31</v>
      </c>
      <c r="E7239" s="108" t="s">
        <v>2432</v>
      </c>
      <c r="F7239" s="110">
        <v>3.5</v>
      </c>
      <c r="G7239" s="85">
        <v>1</v>
      </c>
      <c r="H7239" s="90" t="s">
        <v>42</v>
      </c>
      <c r="I7239" s="28">
        <v>2.5</v>
      </c>
      <c r="J7239" s="18">
        <f t="shared" si="454"/>
        <v>848.01000000000124</v>
      </c>
      <c r="K7239" s="19" t="str">
        <f t="shared" si="452"/>
        <v>Oct-14</v>
      </c>
      <c r="L7239" s="20">
        <f t="shared" si="455"/>
        <v>7112</v>
      </c>
      <c r="M7239" s="21">
        <f t="shared" si="453"/>
        <v>0.11923650168728926</v>
      </c>
    </row>
    <row r="7240" spans="1:13" x14ac:dyDescent="0.3">
      <c r="A7240" s="107">
        <v>41922</v>
      </c>
      <c r="B7240" s="108" t="s">
        <v>45</v>
      </c>
      <c r="C7240" s="101">
        <v>0.82638888888888884</v>
      </c>
      <c r="D7240" s="94" t="s">
        <v>31</v>
      </c>
      <c r="E7240" s="108" t="s">
        <v>2433</v>
      </c>
      <c r="F7240" s="110">
        <v>4</v>
      </c>
      <c r="G7240" s="85">
        <v>1</v>
      </c>
      <c r="H7240" s="90" t="s">
        <v>33</v>
      </c>
      <c r="I7240" s="28">
        <v>-1</v>
      </c>
      <c r="J7240" s="18">
        <f t="shared" si="454"/>
        <v>847.01000000000124</v>
      </c>
      <c r="K7240" s="19" t="str">
        <f t="shared" si="452"/>
        <v>Oct-14</v>
      </c>
      <c r="L7240" s="20">
        <f t="shared" si="455"/>
        <v>7113</v>
      </c>
      <c r="M7240" s="21">
        <f t="shared" si="453"/>
        <v>0.1190791508505555</v>
      </c>
    </row>
    <row r="7241" spans="1:13" x14ac:dyDescent="0.3">
      <c r="A7241" s="119">
        <v>41922</v>
      </c>
      <c r="B7241" s="120" t="s">
        <v>65</v>
      </c>
      <c r="C7241" s="121">
        <v>14</v>
      </c>
      <c r="D7241" s="94" t="s">
        <v>31</v>
      </c>
      <c r="E7241" s="120" t="s">
        <v>2094</v>
      </c>
      <c r="F7241" s="123">
        <v>5.5</v>
      </c>
      <c r="G7241" s="89">
        <v>1</v>
      </c>
      <c r="H7241" s="30">
        <v>2</v>
      </c>
      <c r="I7241" s="38">
        <v>-1</v>
      </c>
      <c r="J7241" s="18">
        <f t="shared" si="454"/>
        <v>846.01000000000124</v>
      </c>
      <c r="K7241" s="19" t="str">
        <f t="shared" si="452"/>
        <v>Oct-14</v>
      </c>
      <c r="L7241" s="20">
        <f t="shared" si="455"/>
        <v>7114</v>
      </c>
      <c r="M7241" s="21">
        <f t="shared" si="453"/>
        <v>0.1189218442507733</v>
      </c>
    </row>
    <row r="7242" spans="1:13" x14ac:dyDescent="0.3">
      <c r="A7242" s="119">
        <v>41922</v>
      </c>
      <c r="B7242" s="120" t="s">
        <v>153</v>
      </c>
      <c r="C7242" s="121">
        <v>15.2</v>
      </c>
      <c r="D7242" s="94" t="s">
        <v>31</v>
      </c>
      <c r="E7242" s="120" t="s">
        <v>9333</v>
      </c>
      <c r="F7242" s="123">
        <v>5.5</v>
      </c>
      <c r="G7242" s="89">
        <v>1</v>
      </c>
      <c r="H7242" s="30">
        <v>5</v>
      </c>
      <c r="I7242" s="38">
        <v>-1</v>
      </c>
      <c r="J7242" s="18">
        <f t="shared" si="454"/>
        <v>845.01000000000124</v>
      </c>
      <c r="K7242" s="19" t="str">
        <f t="shared" si="452"/>
        <v>Oct-14</v>
      </c>
      <c r="L7242" s="20">
        <f t="shared" si="455"/>
        <v>7115</v>
      </c>
      <c r="M7242" s="21">
        <f t="shared" si="453"/>
        <v>0.11876458186929041</v>
      </c>
    </row>
    <row r="7243" spans="1:13" x14ac:dyDescent="0.3">
      <c r="A7243" s="124">
        <v>41922</v>
      </c>
      <c r="B7243" s="108" t="s">
        <v>45</v>
      </c>
      <c r="C7243" s="111">
        <v>17.45</v>
      </c>
      <c r="D7243" s="94" t="s">
        <v>31</v>
      </c>
      <c r="E7243" s="108" t="s">
        <v>1901</v>
      </c>
      <c r="F7243" s="111">
        <v>6</v>
      </c>
      <c r="G7243" s="89">
        <v>1</v>
      </c>
      <c r="H7243" s="37" t="s">
        <v>6512</v>
      </c>
      <c r="I7243" s="34">
        <v>-1</v>
      </c>
      <c r="J7243" s="18">
        <f t="shared" si="454"/>
        <v>844.01000000000124</v>
      </c>
      <c r="K7243" s="19" t="str">
        <f t="shared" si="452"/>
        <v>Oct-14</v>
      </c>
      <c r="L7243" s="20">
        <f t="shared" si="455"/>
        <v>7116</v>
      </c>
      <c r="M7243" s="21">
        <f t="shared" si="453"/>
        <v>0.11860736368746504</v>
      </c>
    </row>
    <row r="7244" spans="1:13" x14ac:dyDescent="0.3">
      <c r="A7244" s="124">
        <v>41922</v>
      </c>
      <c r="B7244" s="108" t="s">
        <v>45</v>
      </c>
      <c r="C7244" s="111">
        <v>18.5</v>
      </c>
      <c r="D7244" s="94" t="s">
        <v>31</v>
      </c>
      <c r="E7244" s="108" t="s">
        <v>9332</v>
      </c>
      <c r="F7244" s="111">
        <v>6</v>
      </c>
      <c r="G7244" s="89">
        <v>1</v>
      </c>
      <c r="H7244" s="37" t="s">
        <v>6512</v>
      </c>
      <c r="I7244" s="34">
        <v>-1</v>
      </c>
      <c r="J7244" s="18">
        <f t="shared" si="454"/>
        <v>843.01000000000124</v>
      </c>
      <c r="K7244" s="19" t="str">
        <f t="shared" si="452"/>
        <v>Oct-14</v>
      </c>
      <c r="L7244" s="20">
        <f t="shared" si="455"/>
        <v>7117</v>
      </c>
      <c r="M7244" s="21">
        <f t="shared" si="453"/>
        <v>0.1184501896866659</v>
      </c>
    </row>
    <row r="7245" spans="1:13" x14ac:dyDescent="0.3">
      <c r="A7245" s="107">
        <v>41923</v>
      </c>
      <c r="B7245" s="108" t="s">
        <v>45</v>
      </c>
      <c r="C7245" s="101">
        <v>0.82638888888888884</v>
      </c>
      <c r="D7245" s="94" t="s">
        <v>31</v>
      </c>
      <c r="E7245" s="108" t="s">
        <v>2434</v>
      </c>
      <c r="F7245" s="110">
        <v>3.5</v>
      </c>
      <c r="G7245" s="85">
        <v>1</v>
      </c>
      <c r="H7245" s="90" t="s">
        <v>42</v>
      </c>
      <c r="I7245" s="28">
        <v>2.5</v>
      </c>
      <c r="J7245" s="18">
        <f t="shared" si="454"/>
        <v>845.51000000000124</v>
      </c>
      <c r="K7245" s="19" t="str">
        <f t="shared" si="452"/>
        <v>Oct-14</v>
      </c>
      <c r="L7245" s="20">
        <f t="shared" si="455"/>
        <v>7118</v>
      </c>
      <c r="M7245" s="21">
        <f t="shared" si="453"/>
        <v>0.11878477100309093</v>
      </c>
    </row>
    <row r="7246" spans="1:13" x14ac:dyDescent="0.3">
      <c r="A7246" s="107">
        <v>41923</v>
      </c>
      <c r="B7246" s="108" t="s">
        <v>45</v>
      </c>
      <c r="C7246" s="101">
        <v>0.86805555555555547</v>
      </c>
      <c r="D7246" s="94" t="s">
        <v>31</v>
      </c>
      <c r="E7246" s="108" t="s">
        <v>2435</v>
      </c>
      <c r="F7246" s="110">
        <v>3.5</v>
      </c>
      <c r="G7246" s="85">
        <v>1</v>
      </c>
      <c r="H7246" s="90" t="s">
        <v>33</v>
      </c>
      <c r="I7246" s="28">
        <v>-1</v>
      </c>
      <c r="J7246" s="18">
        <f t="shared" si="454"/>
        <v>844.51000000000124</v>
      </c>
      <c r="K7246" s="19" t="str">
        <f t="shared" si="452"/>
        <v>Oct-14</v>
      </c>
      <c r="L7246" s="20">
        <f t="shared" si="455"/>
        <v>7119</v>
      </c>
      <c r="M7246" s="21">
        <f t="shared" si="453"/>
        <v>0.11862761623823588</v>
      </c>
    </row>
    <row r="7247" spans="1:13" x14ac:dyDescent="0.3">
      <c r="A7247" s="119">
        <v>41923</v>
      </c>
      <c r="B7247" s="120" t="s">
        <v>130</v>
      </c>
      <c r="C7247" s="121">
        <v>14</v>
      </c>
      <c r="D7247" s="94" t="s">
        <v>31</v>
      </c>
      <c r="E7247" s="120" t="s">
        <v>9336</v>
      </c>
      <c r="F7247" s="123">
        <v>4.33</v>
      </c>
      <c r="G7247" s="89">
        <v>1</v>
      </c>
      <c r="H7247" s="30">
        <v>4</v>
      </c>
      <c r="I7247" s="38">
        <v>-1</v>
      </c>
      <c r="J7247" s="18">
        <f t="shared" si="454"/>
        <v>843.51000000000124</v>
      </c>
      <c r="K7247" s="19" t="str">
        <f t="shared" si="452"/>
        <v>Oct-14</v>
      </c>
      <c r="L7247" s="20">
        <f t="shared" si="455"/>
        <v>7120</v>
      </c>
      <c r="M7247" s="21">
        <f t="shared" si="453"/>
        <v>0.1184705056179777</v>
      </c>
    </row>
    <row r="7248" spans="1:13" x14ac:dyDescent="0.3">
      <c r="A7248" s="119">
        <v>41923</v>
      </c>
      <c r="B7248" s="120" t="s">
        <v>130</v>
      </c>
      <c r="C7248" s="121">
        <v>16.55</v>
      </c>
      <c r="D7248" s="94" t="s">
        <v>31</v>
      </c>
      <c r="E7248" s="120" t="s">
        <v>9337</v>
      </c>
      <c r="F7248" s="123">
        <v>4.5</v>
      </c>
      <c r="G7248" s="89">
        <v>1</v>
      </c>
      <c r="H7248" s="30">
        <v>1</v>
      </c>
      <c r="I7248" s="38">
        <v>3.5</v>
      </c>
      <c r="J7248" s="18">
        <f t="shared" si="454"/>
        <v>847.01000000000124</v>
      </c>
      <c r="K7248" s="19" t="str">
        <f t="shared" si="452"/>
        <v>Oct-14</v>
      </c>
      <c r="L7248" s="20">
        <f t="shared" si="455"/>
        <v>7121</v>
      </c>
      <c r="M7248" s="21">
        <f t="shared" si="453"/>
        <v>0.11894537284089331</v>
      </c>
    </row>
    <row r="7249" spans="1:13" x14ac:dyDescent="0.3">
      <c r="A7249" s="124">
        <v>41923</v>
      </c>
      <c r="B7249" s="108" t="s">
        <v>45</v>
      </c>
      <c r="C7249" s="111">
        <v>18.2</v>
      </c>
      <c r="D7249" s="94" t="s">
        <v>31</v>
      </c>
      <c r="E7249" s="108" t="s">
        <v>9334</v>
      </c>
      <c r="F7249" s="111">
        <v>6</v>
      </c>
      <c r="G7249" s="89">
        <v>1</v>
      </c>
      <c r="H7249" s="37" t="s">
        <v>6512</v>
      </c>
      <c r="I7249" s="34">
        <v>-1</v>
      </c>
      <c r="J7249" s="18">
        <f t="shared" si="454"/>
        <v>846.01000000000124</v>
      </c>
      <c r="K7249" s="19" t="str">
        <f t="shared" si="452"/>
        <v>Oct-14</v>
      </c>
      <c r="L7249" s="20">
        <f t="shared" si="455"/>
        <v>7122</v>
      </c>
      <c r="M7249" s="21">
        <f t="shared" si="453"/>
        <v>0.11878826172423494</v>
      </c>
    </row>
    <row r="7250" spans="1:13" x14ac:dyDescent="0.3">
      <c r="A7250" s="124">
        <v>41923</v>
      </c>
      <c r="B7250" s="108" t="s">
        <v>45</v>
      </c>
      <c r="C7250" s="111">
        <v>19.2</v>
      </c>
      <c r="D7250" s="94" t="s">
        <v>31</v>
      </c>
      <c r="E7250" s="108" t="s">
        <v>5269</v>
      </c>
      <c r="F7250" s="111">
        <v>4.5</v>
      </c>
      <c r="G7250" s="89">
        <v>1</v>
      </c>
      <c r="H7250" s="37" t="s">
        <v>6518</v>
      </c>
      <c r="I7250" s="34">
        <v>-1</v>
      </c>
      <c r="J7250" s="18">
        <f t="shared" si="454"/>
        <v>845.01000000000124</v>
      </c>
      <c r="K7250" s="19" t="str">
        <f t="shared" si="452"/>
        <v>Oct-14</v>
      </c>
      <c r="L7250" s="20">
        <f t="shared" si="455"/>
        <v>7123</v>
      </c>
      <c r="M7250" s="21">
        <f t="shared" si="453"/>
        <v>0.11863119472132545</v>
      </c>
    </row>
    <row r="7251" spans="1:13" x14ac:dyDescent="0.3">
      <c r="A7251" s="124">
        <v>41923</v>
      </c>
      <c r="B7251" s="108" t="s">
        <v>45</v>
      </c>
      <c r="C7251" s="111">
        <v>19.2</v>
      </c>
      <c r="D7251" s="94" t="s">
        <v>31</v>
      </c>
      <c r="E7251" s="108" t="s">
        <v>9335</v>
      </c>
      <c r="F7251" s="111">
        <v>5</v>
      </c>
      <c r="G7251" s="89">
        <v>1</v>
      </c>
      <c r="H7251" s="37" t="s">
        <v>6512</v>
      </c>
      <c r="I7251" s="34">
        <v>-1</v>
      </c>
      <c r="J7251" s="18">
        <f t="shared" si="454"/>
        <v>844.01000000000124</v>
      </c>
      <c r="K7251" s="19" t="str">
        <f t="shared" si="452"/>
        <v>Oct-14</v>
      </c>
      <c r="L7251" s="20">
        <f t="shared" si="455"/>
        <v>7124</v>
      </c>
      <c r="M7251" s="21">
        <f t="shared" si="453"/>
        <v>0.11847417181358805</v>
      </c>
    </row>
    <row r="7252" spans="1:13" x14ac:dyDescent="0.3">
      <c r="A7252" s="107">
        <v>41925</v>
      </c>
      <c r="B7252" s="108" t="s">
        <v>59</v>
      </c>
      <c r="C7252" s="101">
        <v>0.58333333333333337</v>
      </c>
      <c r="D7252" s="94" t="s">
        <v>31</v>
      </c>
      <c r="E7252" s="108" t="s">
        <v>2436</v>
      </c>
      <c r="F7252" s="110">
        <v>3.5</v>
      </c>
      <c r="G7252" s="85">
        <v>1</v>
      </c>
      <c r="H7252" s="90" t="s">
        <v>33</v>
      </c>
      <c r="I7252" s="28">
        <v>-1</v>
      </c>
      <c r="J7252" s="18">
        <f t="shared" si="454"/>
        <v>843.01000000000124</v>
      </c>
      <c r="K7252" s="19" t="str">
        <f t="shared" si="452"/>
        <v>Oct-14</v>
      </c>
      <c r="L7252" s="20">
        <f t="shared" si="455"/>
        <v>7125</v>
      </c>
      <c r="M7252" s="21">
        <f t="shared" si="453"/>
        <v>0.11831719298245631</v>
      </c>
    </row>
    <row r="7253" spans="1:13" x14ac:dyDescent="0.3">
      <c r="A7253" s="107">
        <v>41925</v>
      </c>
      <c r="B7253" s="108" t="s">
        <v>59</v>
      </c>
      <c r="C7253" s="101">
        <v>0.67361111111111116</v>
      </c>
      <c r="D7253" s="94" t="s">
        <v>31</v>
      </c>
      <c r="E7253" s="108" t="s">
        <v>2437</v>
      </c>
      <c r="F7253" s="110">
        <v>4</v>
      </c>
      <c r="G7253" s="85">
        <v>1</v>
      </c>
      <c r="H7253" s="90" t="s">
        <v>33</v>
      </c>
      <c r="I7253" s="28">
        <v>-1</v>
      </c>
      <c r="J7253" s="18">
        <f t="shared" si="454"/>
        <v>842.01000000000124</v>
      </c>
      <c r="K7253" s="19" t="str">
        <f t="shared" si="452"/>
        <v>Oct-14</v>
      </c>
      <c r="L7253" s="20">
        <f t="shared" si="455"/>
        <v>7126</v>
      </c>
      <c r="M7253" s="21">
        <f t="shared" si="453"/>
        <v>0.1181602582093743</v>
      </c>
    </row>
    <row r="7254" spans="1:13" x14ac:dyDescent="0.3">
      <c r="A7254" s="119">
        <v>41925</v>
      </c>
      <c r="B7254" s="120" t="s">
        <v>82</v>
      </c>
      <c r="C7254" s="121">
        <v>15.45</v>
      </c>
      <c r="D7254" s="94" t="s">
        <v>31</v>
      </c>
      <c r="E7254" s="120" t="s">
        <v>8103</v>
      </c>
      <c r="F7254" s="123">
        <v>5.5</v>
      </c>
      <c r="G7254" s="89">
        <v>1</v>
      </c>
      <c r="H7254" s="30">
        <v>3</v>
      </c>
      <c r="I7254" s="38">
        <v>-1</v>
      </c>
      <c r="J7254" s="18">
        <f t="shared" si="454"/>
        <v>841.01000000000124</v>
      </c>
      <c r="K7254" s="19" t="str">
        <f t="shared" si="452"/>
        <v>Oct-14</v>
      </c>
      <c r="L7254" s="20">
        <f t="shared" si="455"/>
        <v>7127</v>
      </c>
      <c r="M7254" s="21">
        <f t="shared" si="453"/>
        <v>0.11800336747579644</v>
      </c>
    </row>
    <row r="7255" spans="1:13" x14ac:dyDescent="0.3">
      <c r="A7255" s="107">
        <v>41926</v>
      </c>
      <c r="B7255" s="108" t="s">
        <v>137</v>
      </c>
      <c r="C7255" s="101">
        <v>0.60416666666666663</v>
      </c>
      <c r="D7255" s="94" t="s">
        <v>31</v>
      </c>
      <c r="E7255" s="108" t="s">
        <v>2359</v>
      </c>
      <c r="F7255" s="110">
        <v>3</v>
      </c>
      <c r="G7255" s="85">
        <v>1</v>
      </c>
      <c r="H7255" s="90" t="s">
        <v>33</v>
      </c>
      <c r="I7255" s="28">
        <v>-1</v>
      </c>
      <c r="J7255" s="18">
        <f t="shared" si="454"/>
        <v>840.01000000000124</v>
      </c>
      <c r="K7255" s="19" t="str">
        <f t="shared" si="452"/>
        <v>Oct-14</v>
      </c>
      <c r="L7255" s="20">
        <f t="shared" si="455"/>
        <v>7128</v>
      </c>
      <c r="M7255" s="21">
        <f t="shared" si="453"/>
        <v>0.11784652076318761</v>
      </c>
    </row>
    <row r="7256" spans="1:13" x14ac:dyDescent="0.3">
      <c r="A7256" s="107">
        <v>41926</v>
      </c>
      <c r="B7256" s="108" t="s">
        <v>67</v>
      </c>
      <c r="C7256" s="101">
        <v>0.61805555555555558</v>
      </c>
      <c r="D7256" s="94" t="s">
        <v>31</v>
      </c>
      <c r="E7256" s="108" t="s">
        <v>2438</v>
      </c>
      <c r="F7256" s="110">
        <v>3.75</v>
      </c>
      <c r="G7256" s="85">
        <v>1</v>
      </c>
      <c r="H7256" s="90" t="s">
        <v>42</v>
      </c>
      <c r="I7256" s="28">
        <v>3</v>
      </c>
      <c r="J7256" s="18">
        <f t="shared" si="454"/>
        <v>843.01000000000124</v>
      </c>
      <c r="K7256" s="19" t="str">
        <f t="shared" si="452"/>
        <v>Oct-14</v>
      </c>
      <c r="L7256" s="20">
        <f t="shared" si="455"/>
        <v>7129</v>
      </c>
      <c r="M7256" s="21">
        <f t="shared" si="453"/>
        <v>0.11825080656473576</v>
      </c>
    </row>
    <row r="7257" spans="1:13" x14ac:dyDescent="0.3">
      <c r="A7257" s="107">
        <v>41926</v>
      </c>
      <c r="B7257" s="108" t="s">
        <v>50</v>
      </c>
      <c r="C7257" s="101">
        <v>0.65277777777777779</v>
      </c>
      <c r="D7257" s="94" t="s">
        <v>31</v>
      </c>
      <c r="E7257" s="108" t="s">
        <v>1483</v>
      </c>
      <c r="F7257" s="110">
        <v>4</v>
      </c>
      <c r="G7257" s="85">
        <v>1</v>
      </c>
      <c r="H7257" s="90" t="s">
        <v>33</v>
      </c>
      <c r="I7257" s="28">
        <v>-1</v>
      </c>
      <c r="J7257" s="18">
        <f t="shared" si="454"/>
        <v>842.01000000000124</v>
      </c>
      <c r="K7257" s="19" t="str">
        <f t="shared" si="452"/>
        <v>Oct-14</v>
      </c>
      <c r="L7257" s="20">
        <f t="shared" si="455"/>
        <v>7130</v>
      </c>
      <c r="M7257" s="21">
        <f t="shared" si="453"/>
        <v>0.1180939691444602</v>
      </c>
    </row>
    <row r="7258" spans="1:13" x14ac:dyDescent="0.3">
      <c r="A7258" s="119">
        <v>41926</v>
      </c>
      <c r="B7258" s="120" t="s">
        <v>50</v>
      </c>
      <c r="C7258" s="121">
        <v>17.399999999999999</v>
      </c>
      <c r="D7258" s="94" t="s">
        <v>31</v>
      </c>
      <c r="E7258" s="120" t="s">
        <v>1426</v>
      </c>
      <c r="F7258" s="123">
        <v>4.33</v>
      </c>
      <c r="G7258" s="89">
        <v>1</v>
      </c>
      <c r="H7258" s="30">
        <v>5</v>
      </c>
      <c r="I7258" s="38">
        <v>-1</v>
      </c>
      <c r="J7258" s="18">
        <f t="shared" si="454"/>
        <v>841.01000000000124</v>
      </c>
      <c r="K7258" s="19" t="str">
        <f t="shared" si="452"/>
        <v>Oct-14</v>
      </c>
      <c r="L7258" s="20">
        <f t="shared" si="455"/>
        <v>7131</v>
      </c>
      <c r="M7258" s="21">
        <f t="shared" si="453"/>
        <v>0.11793717571168157</v>
      </c>
    </row>
    <row r="7259" spans="1:13" x14ac:dyDescent="0.3">
      <c r="A7259" s="124">
        <v>41926</v>
      </c>
      <c r="B7259" s="108" t="s">
        <v>45</v>
      </c>
      <c r="C7259" s="111">
        <v>19.3</v>
      </c>
      <c r="D7259" s="94" t="s">
        <v>31</v>
      </c>
      <c r="E7259" s="108" t="s">
        <v>6866</v>
      </c>
      <c r="F7259" s="111">
        <v>6</v>
      </c>
      <c r="G7259" s="89">
        <v>1</v>
      </c>
      <c r="H7259" s="37" t="s">
        <v>6518</v>
      </c>
      <c r="I7259" s="34">
        <v>-1</v>
      </c>
      <c r="J7259" s="18">
        <f t="shared" si="454"/>
        <v>840.01000000000124</v>
      </c>
      <c r="K7259" s="19" t="str">
        <f t="shared" si="452"/>
        <v>Oct-14</v>
      </c>
      <c r="L7259" s="20">
        <f t="shared" si="455"/>
        <v>7132</v>
      </c>
      <c r="M7259" s="21">
        <f t="shared" si="453"/>
        <v>0.11778042624789697</v>
      </c>
    </row>
    <row r="7260" spans="1:13" x14ac:dyDescent="0.3">
      <c r="A7260" s="119">
        <v>41927</v>
      </c>
      <c r="B7260" s="120" t="s">
        <v>63</v>
      </c>
      <c r="C7260" s="121">
        <v>14.1</v>
      </c>
      <c r="D7260" s="94" t="s">
        <v>31</v>
      </c>
      <c r="E7260" s="120" t="s">
        <v>9341</v>
      </c>
      <c r="F7260" s="123">
        <v>5.5</v>
      </c>
      <c r="G7260" s="89">
        <v>1</v>
      </c>
      <c r="H7260" s="30">
        <v>1</v>
      </c>
      <c r="I7260" s="38">
        <v>4.5</v>
      </c>
      <c r="J7260" s="18">
        <f t="shared" si="454"/>
        <v>844.51000000000124</v>
      </c>
      <c r="K7260" s="19" t="str">
        <f t="shared" si="452"/>
        <v>Oct-14</v>
      </c>
      <c r="L7260" s="20">
        <f t="shared" si="455"/>
        <v>7133</v>
      </c>
      <c r="M7260" s="21">
        <f t="shared" si="453"/>
        <v>0.11839478480302836</v>
      </c>
    </row>
    <row r="7261" spans="1:13" x14ac:dyDescent="0.3">
      <c r="A7261" s="119">
        <v>41927</v>
      </c>
      <c r="B7261" s="120" t="s">
        <v>143</v>
      </c>
      <c r="C7261" s="121">
        <v>14.5</v>
      </c>
      <c r="D7261" s="94" t="s">
        <v>31</v>
      </c>
      <c r="E7261" s="120" t="s">
        <v>8353</v>
      </c>
      <c r="F7261" s="123">
        <v>5</v>
      </c>
      <c r="G7261" s="89">
        <v>1</v>
      </c>
      <c r="H7261" s="30">
        <v>4</v>
      </c>
      <c r="I7261" s="38">
        <v>-1</v>
      </c>
      <c r="J7261" s="18">
        <f t="shared" si="454"/>
        <v>843.51000000000124</v>
      </c>
      <c r="K7261" s="19" t="str">
        <f t="shared" si="452"/>
        <v>Oct-14</v>
      </c>
      <c r="L7261" s="20">
        <f t="shared" si="455"/>
        <v>7134</v>
      </c>
      <c r="M7261" s="21">
        <f t="shared" si="453"/>
        <v>0.11823801513877225</v>
      </c>
    </row>
    <row r="7262" spans="1:13" x14ac:dyDescent="0.3">
      <c r="A7262" s="119">
        <v>41927</v>
      </c>
      <c r="B7262" s="120" t="s">
        <v>29</v>
      </c>
      <c r="C7262" s="121">
        <v>15</v>
      </c>
      <c r="D7262" s="94" t="s">
        <v>31</v>
      </c>
      <c r="E7262" s="120" t="s">
        <v>2301</v>
      </c>
      <c r="F7262" s="123">
        <v>6</v>
      </c>
      <c r="G7262" s="89">
        <v>1</v>
      </c>
      <c r="H7262" s="30">
        <v>1</v>
      </c>
      <c r="I7262" s="38">
        <v>5</v>
      </c>
      <c r="J7262" s="18">
        <f t="shared" si="454"/>
        <v>848.51000000000124</v>
      </c>
      <c r="K7262" s="19" t="str">
        <f t="shared" si="452"/>
        <v>Oct-14</v>
      </c>
      <c r="L7262" s="20">
        <f t="shared" si="455"/>
        <v>7135</v>
      </c>
      <c r="M7262" s="21">
        <f t="shared" si="453"/>
        <v>0.11892221443587964</v>
      </c>
    </row>
    <row r="7263" spans="1:13" x14ac:dyDescent="0.3">
      <c r="A7263" s="119">
        <v>41927</v>
      </c>
      <c r="B7263" s="120" t="s">
        <v>63</v>
      </c>
      <c r="C7263" s="121">
        <v>16.2</v>
      </c>
      <c r="D7263" s="94" t="s">
        <v>31</v>
      </c>
      <c r="E7263" s="120" t="s">
        <v>3383</v>
      </c>
      <c r="F7263" s="123">
        <v>5.5</v>
      </c>
      <c r="G7263" s="89">
        <v>1</v>
      </c>
      <c r="H7263" s="30">
        <v>3</v>
      </c>
      <c r="I7263" s="38">
        <v>-1</v>
      </c>
      <c r="J7263" s="18">
        <f t="shared" si="454"/>
        <v>847.51000000000124</v>
      </c>
      <c r="K7263" s="19" t="str">
        <f t="shared" si="452"/>
        <v>Oct-14</v>
      </c>
      <c r="L7263" s="20">
        <f t="shared" si="455"/>
        <v>7136</v>
      </c>
      <c r="M7263" s="21">
        <f t="shared" si="453"/>
        <v>0.11876541479820645</v>
      </c>
    </row>
    <row r="7264" spans="1:13" x14ac:dyDescent="0.3">
      <c r="A7264" s="119">
        <v>41927</v>
      </c>
      <c r="B7264" s="120" t="s">
        <v>29</v>
      </c>
      <c r="C7264" s="121">
        <v>16.45</v>
      </c>
      <c r="D7264" s="94" t="s">
        <v>31</v>
      </c>
      <c r="E7264" s="120" t="s">
        <v>9168</v>
      </c>
      <c r="F7264" s="123">
        <v>6</v>
      </c>
      <c r="G7264" s="89">
        <v>1</v>
      </c>
      <c r="H7264" s="30">
        <v>6</v>
      </c>
      <c r="I7264" s="38">
        <v>-1</v>
      </c>
      <c r="J7264" s="18">
        <f t="shared" si="454"/>
        <v>846.51000000000124</v>
      </c>
      <c r="K7264" s="19" t="str">
        <f t="shared" si="452"/>
        <v>Oct-14</v>
      </c>
      <c r="L7264" s="20">
        <f t="shared" si="455"/>
        <v>7137</v>
      </c>
      <c r="M7264" s="21">
        <f t="shared" si="453"/>
        <v>0.11860865910046255</v>
      </c>
    </row>
    <row r="7265" spans="1:13" x14ac:dyDescent="0.3">
      <c r="A7265" s="119">
        <v>41927</v>
      </c>
      <c r="B7265" s="120" t="s">
        <v>143</v>
      </c>
      <c r="C7265" s="121">
        <v>17.350000000000001</v>
      </c>
      <c r="D7265" s="94" t="s">
        <v>31</v>
      </c>
      <c r="E7265" s="120" t="s">
        <v>9342</v>
      </c>
      <c r="F7265" s="123">
        <v>4.33</v>
      </c>
      <c r="G7265" s="89">
        <v>1</v>
      </c>
      <c r="H7265" s="30">
        <v>1</v>
      </c>
      <c r="I7265" s="38">
        <v>2.33</v>
      </c>
      <c r="J7265" s="18">
        <f t="shared" si="454"/>
        <v>848.84000000000128</v>
      </c>
      <c r="K7265" s="19" t="str">
        <f t="shared" si="452"/>
        <v>Oct-14</v>
      </c>
      <c r="L7265" s="20">
        <f t="shared" si="455"/>
        <v>7138</v>
      </c>
      <c r="M7265" s="21">
        <f t="shared" si="453"/>
        <v>0.11891846455589819</v>
      </c>
    </row>
    <row r="7266" spans="1:13" x14ac:dyDescent="0.3">
      <c r="A7266" s="124">
        <v>41927</v>
      </c>
      <c r="B7266" s="108" t="s">
        <v>43</v>
      </c>
      <c r="C7266" s="111">
        <v>18.149999999999999</v>
      </c>
      <c r="D7266" s="94" t="s">
        <v>31</v>
      </c>
      <c r="E7266" s="108" t="s">
        <v>9338</v>
      </c>
      <c r="F7266" s="111">
        <v>4.5</v>
      </c>
      <c r="G7266" s="89">
        <v>1</v>
      </c>
      <c r="H7266" s="37" t="s">
        <v>6512</v>
      </c>
      <c r="I7266" s="34">
        <v>-1</v>
      </c>
      <c r="J7266" s="18">
        <f t="shared" si="454"/>
        <v>847.84000000000128</v>
      </c>
      <c r="K7266" s="19" t="str">
        <f t="shared" si="452"/>
        <v>Oct-14</v>
      </c>
      <c r="L7266" s="20">
        <f t="shared" si="455"/>
        <v>7139</v>
      </c>
      <c r="M7266" s="21">
        <f t="shared" si="453"/>
        <v>0.11876173133492103</v>
      </c>
    </row>
    <row r="7267" spans="1:13" x14ac:dyDescent="0.3">
      <c r="A7267" s="124">
        <v>41927</v>
      </c>
      <c r="B7267" s="108" t="s">
        <v>43</v>
      </c>
      <c r="C7267" s="111">
        <v>18.45</v>
      </c>
      <c r="D7267" s="94" t="s">
        <v>31</v>
      </c>
      <c r="E7267" s="108" t="s">
        <v>9339</v>
      </c>
      <c r="F7267" s="111">
        <v>5.5</v>
      </c>
      <c r="G7267" s="89">
        <v>1</v>
      </c>
      <c r="H7267" s="37" t="s">
        <v>6512</v>
      </c>
      <c r="I7267" s="34">
        <v>-1</v>
      </c>
      <c r="J7267" s="18">
        <f t="shared" si="454"/>
        <v>846.84000000000128</v>
      </c>
      <c r="K7267" s="19" t="str">
        <f t="shared" si="452"/>
        <v>Oct-14</v>
      </c>
      <c r="L7267" s="20">
        <f t="shared" si="455"/>
        <v>7140</v>
      </c>
      <c r="M7267" s="21">
        <f t="shared" si="453"/>
        <v>0.1186050420168069</v>
      </c>
    </row>
    <row r="7268" spans="1:13" x14ac:dyDescent="0.3">
      <c r="A7268" s="124">
        <v>41927</v>
      </c>
      <c r="B7268" s="108" t="s">
        <v>43</v>
      </c>
      <c r="C7268" s="111">
        <v>21.15</v>
      </c>
      <c r="D7268" s="94" t="s">
        <v>31</v>
      </c>
      <c r="E7268" s="108" t="s">
        <v>9340</v>
      </c>
      <c r="F7268" s="111">
        <v>5</v>
      </c>
      <c r="G7268" s="89">
        <v>1</v>
      </c>
      <c r="H7268" s="37" t="s">
        <v>6512</v>
      </c>
      <c r="I7268" s="34">
        <v>-1</v>
      </c>
      <c r="J7268" s="18">
        <f t="shared" si="454"/>
        <v>845.84000000000128</v>
      </c>
      <c r="K7268" s="19" t="str">
        <f t="shared" si="452"/>
        <v>Oct-14</v>
      </c>
      <c r="L7268" s="20">
        <f t="shared" si="455"/>
        <v>7141</v>
      </c>
      <c r="M7268" s="21">
        <f t="shared" si="453"/>
        <v>0.11844839658311179</v>
      </c>
    </row>
    <row r="7269" spans="1:13" x14ac:dyDescent="0.3">
      <c r="A7269" s="107">
        <v>41928</v>
      </c>
      <c r="B7269" s="108" t="s">
        <v>118</v>
      </c>
      <c r="C7269" s="101">
        <v>0.61805555555555558</v>
      </c>
      <c r="D7269" s="94" t="s">
        <v>31</v>
      </c>
      <c r="E7269" s="108" t="s">
        <v>2439</v>
      </c>
      <c r="F7269" s="110">
        <v>3.75</v>
      </c>
      <c r="G7269" s="85">
        <v>1</v>
      </c>
      <c r="H7269" s="90" t="s">
        <v>33</v>
      </c>
      <c r="I7269" s="28">
        <v>-1</v>
      </c>
      <c r="J7269" s="18">
        <f t="shared" si="454"/>
        <v>844.84000000000128</v>
      </c>
      <c r="K7269" s="19" t="str">
        <f t="shared" si="452"/>
        <v>Oct-14</v>
      </c>
      <c r="L7269" s="20">
        <f t="shared" si="455"/>
        <v>7142</v>
      </c>
      <c r="M7269" s="21">
        <f t="shared" si="453"/>
        <v>0.11829179501540203</v>
      </c>
    </row>
    <row r="7270" spans="1:13" x14ac:dyDescent="0.3">
      <c r="A7270" s="107">
        <v>41928</v>
      </c>
      <c r="B7270" s="108" t="s">
        <v>38</v>
      </c>
      <c r="C7270" s="101">
        <v>0.65277777777777779</v>
      </c>
      <c r="D7270" s="94" t="s">
        <v>31</v>
      </c>
      <c r="E7270" s="108" t="s">
        <v>2440</v>
      </c>
      <c r="F7270" s="110">
        <v>3.75</v>
      </c>
      <c r="G7270" s="85">
        <v>1</v>
      </c>
      <c r="H7270" s="90" t="s">
        <v>33</v>
      </c>
      <c r="I7270" s="28">
        <v>-1</v>
      </c>
      <c r="J7270" s="18">
        <f t="shared" si="454"/>
        <v>843.84000000000128</v>
      </c>
      <c r="K7270" s="19" t="str">
        <f t="shared" si="452"/>
        <v>Oct-14</v>
      </c>
      <c r="L7270" s="20">
        <f t="shared" si="455"/>
        <v>7143</v>
      </c>
      <c r="M7270" s="21">
        <f t="shared" si="453"/>
        <v>0.11813523729525427</v>
      </c>
    </row>
    <row r="7271" spans="1:13" x14ac:dyDescent="0.3">
      <c r="A7271" s="107">
        <v>41928</v>
      </c>
      <c r="B7271" s="108" t="s">
        <v>45</v>
      </c>
      <c r="C7271" s="101">
        <v>0.77083333333333337</v>
      </c>
      <c r="D7271" s="94" t="s">
        <v>31</v>
      </c>
      <c r="E7271" s="108" t="s">
        <v>1391</v>
      </c>
      <c r="F7271" s="110">
        <v>3.25</v>
      </c>
      <c r="G7271" s="85">
        <v>1</v>
      </c>
      <c r="H7271" s="90" t="s">
        <v>42</v>
      </c>
      <c r="I7271" s="28">
        <v>2.25</v>
      </c>
      <c r="J7271" s="18">
        <f t="shared" si="454"/>
        <v>846.09000000000128</v>
      </c>
      <c r="K7271" s="19" t="str">
        <f t="shared" si="452"/>
        <v>Oct-14</v>
      </c>
      <c r="L7271" s="20">
        <f t="shared" si="455"/>
        <v>7144</v>
      </c>
      <c r="M7271" s="21">
        <f t="shared" si="453"/>
        <v>0.11843365061590164</v>
      </c>
    </row>
    <row r="7272" spans="1:13" x14ac:dyDescent="0.3">
      <c r="A7272" s="107">
        <v>41928</v>
      </c>
      <c r="B7272" s="108" t="s">
        <v>45</v>
      </c>
      <c r="C7272" s="101">
        <v>0.8125</v>
      </c>
      <c r="D7272" s="94" t="s">
        <v>31</v>
      </c>
      <c r="E7272" s="108" t="s">
        <v>2175</v>
      </c>
      <c r="F7272" s="110">
        <v>2.75</v>
      </c>
      <c r="G7272" s="85">
        <v>1</v>
      </c>
      <c r="H7272" s="90" t="s">
        <v>42</v>
      </c>
      <c r="I7272" s="28">
        <v>1.75</v>
      </c>
      <c r="J7272" s="18">
        <f t="shared" si="454"/>
        <v>847.84000000000128</v>
      </c>
      <c r="K7272" s="19" t="str">
        <f t="shared" si="452"/>
        <v>Oct-14</v>
      </c>
      <c r="L7272" s="20">
        <f t="shared" si="455"/>
        <v>7145</v>
      </c>
      <c r="M7272" s="21">
        <f t="shared" si="453"/>
        <v>0.1186620013995803</v>
      </c>
    </row>
    <row r="7273" spans="1:13" x14ac:dyDescent="0.3">
      <c r="A7273" s="119">
        <v>41928</v>
      </c>
      <c r="B7273" s="120" t="s">
        <v>38</v>
      </c>
      <c r="C7273" s="121">
        <v>14.1</v>
      </c>
      <c r="D7273" s="94" t="s">
        <v>31</v>
      </c>
      <c r="E7273" s="120" t="s">
        <v>1936</v>
      </c>
      <c r="F7273" s="123">
        <v>4.5</v>
      </c>
      <c r="G7273" s="89">
        <v>1</v>
      </c>
      <c r="H7273" s="30">
        <v>3</v>
      </c>
      <c r="I7273" s="38">
        <v>-1</v>
      </c>
      <c r="J7273" s="18">
        <f t="shared" si="454"/>
        <v>846.84000000000128</v>
      </c>
      <c r="K7273" s="19" t="str">
        <f t="shared" si="452"/>
        <v>Oct-14</v>
      </c>
      <c r="L7273" s="20">
        <f t="shared" si="455"/>
        <v>7146</v>
      </c>
      <c r="M7273" s="21">
        <f t="shared" si="453"/>
        <v>0.11850545759865677</v>
      </c>
    </row>
    <row r="7274" spans="1:13" x14ac:dyDescent="0.3">
      <c r="A7274" s="119">
        <v>41928</v>
      </c>
      <c r="B7274" s="120" t="s">
        <v>38</v>
      </c>
      <c r="C7274" s="121">
        <v>16.100000000000001</v>
      </c>
      <c r="D7274" s="94" t="s">
        <v>31</v>
      </c>
      <c r="E7274" s="120" t="s">
        <v>720</v>
      </c>
      <c r="F7274" s="123">
        <v>5.5</v>
      </c>
      <c r="G7274" s="89">
        <v>1</v>
      </c>
      <c r="H7274" s="30">
        <v>3</v>
      </c>
      <c r="I7274" s="38">
        <v>-1</v>
      </c>
      <c r="J7274" s="18">
        <f t="shared" si="454"/>
        <v>845.84000000000128</v>
      </c>
      <c r="K7274" s="19" t="str">
        <f t="shared" si="452"/>
        <v>Oct-14</v>
      </c>
      <c r="L7274" s="20">
        <f t="shared" si="455"/>
        <v>7147</v>
      </c>
      <c r="M7274" s="21">
        <f t="shared" si="453"/>
        <v>0.11834895760458952</v>
      </c>
    </row>
    <row r="7275" spans="1:13" x14ac:dyDescent="0.3">
      <c r="A7275" s="119">
        <v>41928</v>
      </c>
      <c r="B7275" s="120" t="s">
        <v>118</v>
      </c>
      <c r="C7275" s="121">
        <v>16.2</v>
      </c>
      <c r="D7275" s="94" t="s">
        <v>31</v>
      </c>
      <c r="E7275" s="120" t="s">
        <v>9344</v>
      </c>
      <c r="F7275" s="123">
        <v>6</v>
      </c>
      <c r="G7275" s="89">
        <v>1</v>
      </c>
      <c r="H7275" s="30">
        <v>4</v>
      </c>
      <c r="I7275" s="38">
        <v>-1</v>
      </c>
      <c r="J7275" s="18">
        <f t="shared" si="454"/>
        <v>844.84000000000128</v>
      </c>
      <c r="K7275" s="19" t="str">
        <f t="shared" si="452"/>
        <v>Oct-14</v>
      </c>
      <c r="L7275" s="20">
        <f t="shared" si="455"/>
        <v>7148</v>
      </c>
      <c r="M7275" s="21">
        <f t="shared" si="453"/>
        <v>0.1181925013989929</v>
      </c>
    </row>
    <row r="7276" spans="1:13" x14ac:dyDescent="0.3">
      <c r="A7276" s="124">
        <v>41928</v>
      </c>
      <c r="B7276" s="108" t="s">
        <v>45</v>
      </c>
      <c r="C7276" s="111">
        <v>18</v>
      </c>
      <c r="D7276" s="94" t="s">
        <v>31</v>
      </c>
      <c r="E7276" s="108" t="s">
        <v>3068</v>
      </c>
      <c r="F7276" s="111">
        <v>5</v>
      </c>
      <c r="G7276" s="89">
        <v>1</v>
      </c>
      <c r="H7276" s="37" t="s">
        <v>6512</v>
      </c>
      <c r="I7276" s="34">
        <v>-1</v>
      </c>
      <c r="J7276" s="18">
        <f t="shared" si="454"/>
        <v>843.84000000000128</v>
      </c>
      <c r="K7276" s="19" t="str">
        <f t="shared" si="452"/>
        <v>Oct-14</v>
      </c>
      <c r="L7276" s="20">
        <f t="shared" si="455"/>
        <v>7149</v>
      </c>
      <c r="M7276" s="21">
        <f t="shared" si="453"/>
        <v>0.11803608896349158</v>
      </c>
    </row>
    <row r="7277" spans="1:13" x14ac:dyDescent="0.3">
      <c r="A7277" s="124">
        <v>41928</v>
      </c>
      <c r="B7277" s="108" t="s">
        <v>45</v>
      </c>
      <c r="C7277" s="111">
        <v>20.3</v>
      </c>
      <c r="D7277" s="94" t="s">
        <v>31</v>
      </c>
      <c r="E7277" s="108" t="s">
        <v>9343</v>
      </c>
      <c r="F7277" s="111">
        <v>4.5</v>
      </c>
      <c r="G7277" s="89">
        <v>1</v>
      </c>
      <c r="H7277" s="37" t="s">
        <v>6512</v>
      </c>
      <c r="I7277" s="34">
        <v>-1</v>
      </c>
      <c r="J7277" s="18">
        <f t="shared" si="454"/>
        <v>842.84000000000128</v>
      </c>
      <c r="K7277" s="19" t="str">
        <f t="shared" si="452"/>
        <v>Oct-14</v>
      </c>
      <c r="L7277" s="20">
        <f t="shared" si="455"/>
        <v>7150</v>
      </c>
      <c r="M7277" s="21">
        <f t="shared" si="453"/>
        <v>0.11787972027972046</v>
      </c>
    </row>
    <row r="7278" spans="1:13" x14ac:dyDescent="0.3">
      <c r="A7278" s="107">
        <v>41929</v>
      </c>
      <c r="B7278" s="108" t="s">
        <v>35</v>
      </c>
      <c r="C7278" s="101">
        <v>0.67708333333333337</v>
      </c>
      <c r="D7278" s="94" t="s">
        <v>31</v>
      </c>
      <c r="E7278" s="108" t="s">
        <v>2441</v>
      </c>
      <c r="F7278" s="110">
        <v>3.5</v>
      </c>
      <c r="G7278" s="85">
        <v>1</v>
      </c>
      <c r="H7278" s="90" t="s">
        <v>33</v>
      </c>
      <c r="I7278" s="28">
        <v>-1</v>
      </c>
      <c r="J7278" s="18">
        <f t="shared" si="454"/>
        <v>841.84000000000128</v>
      </c>
      <c r="K7278" s="19" t="str">
        <f t="shared" si="452"/>
        <v>Oct-14</v>
      </c>
      <c r="L7278" s="20">
        <f t="shared" si="455"/>
        <v>7151</v>
      </c>
      <c r="M7278" s="21">
        <f t="shared" si="453"/>
        <v>0.11772339532932474</v>
      </c>
    </row>
    <row r="7279" spans="1:13" x14ac:dyDescent="0.3">
      <c r="A7279" s="107">
        <v>41929</v>
      </c>
      <c r="B7279" s="108" t="s">
        <v>35</v>
      </c>
      <c r="C7279" s="101">
        <v>0.70138888888888884</v>
      </c>
      <c r="D7279" s="94" t="s">
        <v>31</v>
      </c>
      <c r="E7279" s="108" t="s">
        <v>2442</v>
      </c>
      <c r="F7279" s="110">
        <v>3.5</v>
      </c>
      <c r="G7279" s="85">
        <v>1</v>
      </c>
      <c r="H7279" s="90" t="s">
        <v>33</v>
      </c>
      <c r="I7279" s="28">
        <v>-1</v>
      </c>
      <c r="J7279" s="18">
        <f t="shared" si="454"/>
        <v>840.84000000000128</v>
      </c>
      <c r="K7279" s="19" t="str">
        <f t="shared" si="452"/>
        <v>Oct-14</v>
      </c>
      <c r="L7279" s="20">
        <f t="shared" si="455"/>
        <v>7152</v>
      </c>
      <c r="M7279" s="21">
        <f t="shared" si="453"/>
        <v>0.11756711409395991</v>
      </c>
    </row>
    <row r="7280" spans="1:13" x14ac:dyDescent="0.3">
      <c r="A7280" s="107">
        <v>41929</v>
      </c>
      <c r="B7280" s="108" t="s">
        <v>52</v>
      </c>
      <c r="C7280" s="101">
        <v>0.71527777777777779</v>
      </c>
      <c r="D7280" s="94" t="s">
        <v>31</v>
      </c>
      <c r="E7280" s="108" t="s">
        <v>2443</v>
      </c>
      <c r="F7280" s="110">
        <v>4</v>
      </c>
      <c r="G7280" s="85">
        <v>1</v>
      </c>
      <c r="H7280" s="90" t="s">
        <v>33</v>
      </c>
      <c r="I7280" s="28">
        <v>-1</v>
      </c>
      <c r="J7280" s="18">
        <f t="shared" si="454"/>
        <v>839.84000000000128</v>
      </c>
      <c r="K7280" s="19" t="str">
        <f t="shared" si="452"/>
        <v>Oct-14</v>
      </c>
      <c r="L7280" s="20">
        <f t="shared" si="455"/>
        <v>7153</v>
      </c>
      <c r="M7280" s="21">
        <f t="shared" si="453"/>
        <v>0.11741087655529167</v>
      </c>
    </row>
    <row r="7281" spans="1:13" x14ac:dyDescent="0.3">
      <c r="A7281" s="107">
        <v>41929</v>
      </c>
      <c r="B7281" s="108" t="s">
        <v>45</v>
      </c>
      <c r="C7281" s="101">
        <v>0.74305555555555547</v>
      </c>
      <c r="D7281" s="94" t="s">
        <v>31</v>
      </c>
      <c r="E7281" s="108" t="s">
        <v>2444</v>
      </c>
      <c r="F7281" s="110">
        <v>3.75</v>
      </c>
      <c r="G7281" s="85">
        <v>1</v>
      </c>
      <c r="H7281" s="90" t="s">
        <v>33</v>
      </c>
      <c r="I7281" s="28">
        <v>-1</v>
      </c>
      <c r="J7281" s="18">
        <f t="shared" si="454"/>
        <v>838.84000000000128</v>
      </c>
      <c r="K7281" s="19" t="str">
        <f t="shared" si="452"/>
        <v>Oct-14</v>
      </c>
      <c r="L7281" s="20">
        <f t="shared" si="455"/>
        <v>7154</v>
      </c>
      <c r="M7281" s="21">
        <f t="shared" si="453"/>
        <v>0.11725468269499599</v>
      </c>
    </row>
    <row r="7282" spans="1:13" x14ac:dyDescent="0.3">
      <c r="A7282" s="107">
        <v>41929</v>
      </c>
      <c r="B7282" s="108" t="s">
        <v>45</v>
      </c>
      <c r="C7282" s="101">
        <v>0.76388888888888884</v>
      </c>
      <c r="D7282" s="94" t="s">
        <v>31</v>
      </c>
      <c r="E7282" s="108" t="s">
        <v>2445</v>
      </c>
      <c r="F7282" s="110">
        <v>4</v>
      </c>
      <c r="G7282" s="85">
        <v>1</v>
      </c>
      <c r="H7282" s="90" t="s">
        <v>33</v>
      </c>
      <c r="I7282" s="28">
        <v>-1</v>
      </c>
      <c r="J7282" s="18">
        <f t="shared" si="454"/>
        <v>837.84000000000128</v>
      </c>
      <c r="K7282" s="19" t="str">
        <f t="shared" si="452"/>
        <v>Oct-14</v>
      </c>
      <c r="L7282" s="20">
        <f t="shared" si="455"/>
        <v>7155</v>
      </c>
      <c r="M7282" s="21">
        <f t="shared" si="453"/>
        <v>0.11709853249475909</v>
      </c>
    </row>
    <row r="7283" spans="1:13" x14ac:dyDescent="0.3">
      <c r="A7283" s="107">
        <v>41929</v>
      </c>
      <c r="B7283" s="108" t="s">
        <v>45</v>
      </c>
      <c r="C7283" s="101">
        <v>0.84722222222222221</v>
      </c>
      <c r="D7283" s="94" t="s">
        <v>31</v>
      </c>
      <c r="E7283" s="108" t="s">
        <v>2446</v>
      </c>
      <c r="F7283" s="110">
        <v>3.5</v>
      </c>
      <c r="G7283" s="85">
        <v>1</v>
      </c>
      <c r="H7283" s="90" t="s">
        <v>33</v>
      </c>
      <c r="I7283" s="28">
        <v>-1</v>
      </c>
      <c r="J7283" s="18">
        <f t="shared" si="454"/>
        <v>836.84000000000128</v>
      </c>
      <c r="K7283" s="19" t="str">
        <f t="shared" si="452"/>
        <v>Oct-14</v>
      </c>
      <c r="L7283" s="20">
        <f t="shared" si="455"/>
        <v>7156</v>
      </c>
      <c r="M7283" s="21">
        <f t="shared" si="453"/>
        <v>0.11694242593627743</v>
      </c>
    </row>
    <row r="7284" spans="1:13" x14ac:dyDescent="0.3">
      <c r="A7284" s="119">
        <v>41929</v>
      </c>
      <c r="B7284" s="120" t="s">
        <v>71</v>
      </c>
      <c r="C7284" s="121">
        <v>13.55</v>
      </c>
      <c r="D7284" s="94" t="s">
        <v>31</v>
      </c>
      <c r="E7284" s="120" t="s">
        <v>9348</v>
      </c>
      <c r="F7284" s="123">
        <v>5</v>
      </c>
      <c r="G7284" s="89">
        <v>1</v>
      </c>
      <c r="H7284" s="30">
        <v>1</v>
      </c>
      <c r="I7284" s="38">
        <v>4</v>
      </c>
      <c r="J7284" s="18">
        <f t="shared" si="454"/>
        <v>840.84000000000128</v>
      </c>
      <c r="K7284" s="19" t="str">
        <f t="shared" si="452"/>
        <v>Oct-14</v>
      </c>
      <c r="L7284" s="20">
        <f t="shared" si="455"/>
        <v>7157</v>
      </c>
      <c r="M7284" s="21">
        <f t="shared" si="453"/>
        <v>0.11748497974011475</v>
      </c>
    </row>
    <row r="7285" spans="1:13" x14ac:dyDescent="0.3">
      <c r="A7285" s="119">
        <v>41929</v>
      </c>
      <c r="B7285" s="120" t="s">
        <v>71</v>
      </c>
      <c r="C7285" s="121">
        <v>15.3</v>
      </c>
      <c r="D7285" s="94" t="s">
        <v>31</v>
      </c>
      <c r="E7285" s="120" t="s">
        <v>8961</v>
      </c>
      <c r="F7285" s="123">
        <v>5.5</v>
      </c>
      <c r="G7285" s="89">
        <v>1</v>
      </c>
      <c r="H7285" s="30">
        <v>5</v>
      </c>
      <c r="I7285" s="38">
        <v>-1</v>
      </c>
      <c r="J7285" s="18">
        <f t="shared" si="454"/>
        <v>839.84000000000128</v>
      </c>
      <c r="K7285" s="19" t="str">
        <f t="shared" si="452"/>
        <v>Oct-14</v>
      </c>
      <c r="L7285" s="20">
        <f t="shared" si="455"/>
        <v>7158</v>
      </c>
      <c r="M7285" s="21">
        <f t="shared" si="453"/>
        <v>0.11732886281084119</v>
      </c>
    </row>
    <row r="7286" spans="1:13" x14ac:dyDescent="0.3">
      <c r="A7286" s="119">
        <v>41929</v>
      </c>
      <c r="B7286" s="120" t="s">
        <v>52</v>
      </c>
      <c r="C7286" s="121">
        <v>16</v>
      </c>
      <c r="D7286" s="94" t="s">
        <v>31</v>
      </c>
      <c r="E7286" s="120" t="s">
        <v>9346</v>
      </c>
      <c r="F7286" s="123">
        <v>4.5</v>
      </c>
      <c r="G7286" s="89">
        <v>1</v>
      </c>
      <c r="H7286" s="30">
        <v>3</v>
      </c>
      <c r="I7286" s="38">
        <v>-1</v>
      </c>
      <c r="J7286" s="18">
        <f t="shared" si="454"/>
        <v>838.84000000000128</v>
      </c>
      <c r="K7286" s="19" t="str">
        <f t="shared" si="452"/>
        <v>Oct-14</v>
      </c>
      <c r="L7286" s="20">
        <f t="shared" si="455"/>
        <v>7159</v>
      </c>
      <c r="M7286" s="21">
        <f t="shared" si="453"/>
        <v>0.11717278949573981</v>
      </c>
    </row>
    <row r="7287" spans="1:13" x14ac:dyDescent="0.3">
      <c r="A7287" s="119">
        <v>41929</v>
      </c>
      <c r="B7287" s="120" t="s">
        <v>76</v>
      </c>
      <c r="C7287" s="121">
        <v>16.25</v>
      </c>
      <c r="D7287" s="94" t="s">
        <v>31</v>
      </c>
      <c r="E7287" s="120" t="s">
        <v>9349</v>
      </c>
      <c r="F7287" s="123">
        <v>4.5</v>
      </c>
      <c r="G7287" s="89">
        <v>1</v>
      </c>
      <c r="H7287" s="30">
        <v>2</v>
      </c>
      <c r="I7287" s="38">
        <v>-1</v>
      </c>
      <c r="J7287" s="18">
        <f t="shared" si="454"/>
        <v>837.84000000000128</v>
      </c>
      <c r="K7287" s="19" t="str">
        <f t="shared" si="452"/>
        <v>Oct-14</v>
      </c>
      <c r="L7287" s="20">
        <f t="shared" si="455"/>
        <v>7160</v>
      </c>
      <c r="M7287" s="21">
        <f t="shared" si="453"/>
        <v>0.11701675977653649</v>
      </c>
    </row>
    <row r="7288" spans="1:13" x14ac:dyDescent="0.3">
      <c r="A7288" s="119">
        <v>41929</v>
      </c>
      <c r="B7288" s="120" t="s">
        <v>52</v>
      </c>
      <c r="C7288" s="121">
        <v>16.350000000000001</v>
      </c>
      <c r="D7288" s="94" t="s">
        <v>31</v>
      </c>
      <c r="E7288" s="120" t="s">
        <v>9347</v>
      </c>
      <c r="F7288" s="123">
        <v>5.5</v>
      </c>
      <c r="G7288" s="89">
        <v>1</v>
      </c>
      <c r="H7288" s="30">
        <v>3</v>
      </c>
      <c r="I7288" s="38">
        <v>-1</v>
      </c>
      <c r="J7288" s="18">
        <f t="shared" si="454"/>
        <v>836.84000000000128</v>
      </c>
      <c r="K7288" s="19" t="str">
        <f t="shared" si="452"/>
        <v>Oct-14</v>
      </c>
      <c r="L7288" s="20">
        <f t="shared" si="455"/>
        <v>7161</v>
      </c>
      <c r="M7288" s="21">
        <f t="shared" si="453"/>
        <v>0.11686077363496736</v>
      </c>
    </row>
    <row r="7289" spans="1:13" x14ac:dyDescent="0.3">
      <c r="A7289" s="119">
        <v>41929</v>
      </c>
      <c r="B7289" s="120" t="s">
        <v>76</v>
      </c>
      <c r="C7289" s="121">
        <v>17</v>
      </c>
      <c r="D7289" s="94" t="s">
        <v>31</v>
      </c>
      <c r="E7289" s="120" t="s">
        <v>7598</v>
      </c>
      <c r="F7289" s="123">
        <v>4.5</v>
      </c>
      <c r="G7289" s="89">
        <v>1</v>
      </c>
      <c r="H7289" s="30">
        <v>3</v>
      </c>
      <c r="I7289" s="38">
        <v>-1</v>
      </c>
      <c r="J7289" s="18">
        <f t="shared" si="454"/>
        <v>835.84000000000128</v>
      </c>
      <c r="K7289" s="19" t="str">
        <f t="shared" si="452"/>
        <v>Oct-14</v>
      </c>
      <c r="L7289" s="20">
        <f t="shared" si="455"/>
        <v>7162</v>
      </c>
      <c r="M7289" s="21">
        <f t="shared" si="453"/>
        <v>0.11670483105277873</v>
      </c>
    </row>
    <row r="7290" spans="1:13" x14ac:dyDescent="0.3">
      <c r="A7290" s="124">
        <v>41929</v>
      </c>
      <c r="B7290" s="108" t="s">
        <v>45</v>
      </c>
      <c r="C7290" s="111">
        <v>19.2</v>
      </c>
      <c r="D7290" s="94" t="s">
        <v>31</v>
      </c>
      <c r="E7290" s="108" t="s">
        <v>9345</v>
      </c>
      <c r="F7290" s="111">
        <v>5</v>
      </c>
      <c r="G7290" s="89">
        <v>1</v>
      </c>
      <c r="H7290" s="37" t="s">
        <v>6512</v>
      </c>
      <c r="I7290" s="34">
        <v>-1</v>
      </c>
      <c r="J7290" s="18">
        <f t="shared" si="454"/>
        <v>834.84000000000128</v>
      </c>
      <c r="K7290" s="19" t="str">
        <f t="shared" si="452"/>
        <v>Oct-14</v>
      </c>
      <c r="L7290" s="20">
        <f t="shared" si="455"/>
        <v>7163</v>
      </c>
      <c r="M7290" s="21">
        <f t="shared" si="453"/>
        <v>0.11654893201172711</v>
      </c>
    </row>
    <row r="7291" spans="1:13" x14ac:dyDescent="0.3">
      <c r="A7291" s="107">
        <v>41930</v>
      </c>
      <c r="B7291" s="108" t="s">
        <v>127</v>
      </c>
      <c r="C7291" s="101">
        <v>0.56944444444444442</v>
      </c>
      <c r="D7291" s="94" t="s">
        <v>31</v>
      </c>
      <c r="E7291" s="108" t="s">
        <v>2447</v>
      </c>
      <c r="F7291" s="110">
        <v>3</v>
      </c>
      <c r="G7291" s="85">
        <v>1</v>
      </c>
      <c r="H7291" s="90" t="s">
        <v>33</v>
      </c>
      <c r="I7291" s="28">
        <v>-1</v>
      </c>
      <c r="J7291" s="18">
        <f t="shared" si="454"/>
        <v>833.84000000000128</v>
      </c>
      <c r="K7291" s="19" t="str">
        <f t="shared" si="452"/>
        <v>Oct-14</v>
      </c>
      <c r="L7291" s="20">
        <f t="shared" si="455"/>
        <v>7164</v>
      </c>
      <c r="M7291" s="21">
        <f t="shared" si="453"/>
        <v>0.11639307649357919</v>
      </c>
    </row>
    <row r="7292" spans="1:13" x14ac:dyDescent="0.3">
      <c r="A7292" s="107">
        <v>41930</v>
      </c>
      <c r="B7292" s="108" t="s">
        <v>127</v>
      </c>
      <c r="C7292" s="101">
        <v>0.59027777777777779</v>
      </c>
      <c r="D7292" s="94" t="s">
        <v>31</v>
      </c>
      <c r="E7292" s="108" t="s">
        <v>2448</v>
      </c>
      <c r="F7292" s="110">
        <v>3.25</v>
      </c>
      <c r="G7292" s="85">
        <v>1</v>
      </c>
      <c r="H7292" s="90" t="s">
        <v>33</v>
      </c>
      <c r="I7292" s="28">
        <v>-1</v>
      </c>
      <c r="J7292" s="18">
        <f t="shared" si="454"/>
        <v>832.84000000000128</v>
      </c>
      <c r="K7292" s="19" t="str">
        <f t="shared" si="452"/>
        <v>Oct-14</v>
      </c>
      <c r="L7292" s="20">
        <f t="shared" si="455"/>
        <v>7165</v>
      </c>
      <c r="M7292" s="21">
        <f t="shared" si="453"/>
        <v>0.11623726448011183</v>
      </c>
    </row>
    <row r="7293" spans="1:13" x14ac:dyDescent="0.3">
      <c r="A7293" s="107">
        <v>41930</v>
      </c>
      <c r="B7293" s="108" t="s">
        <v>58</v>
      </c>
      <c r="C7293" s="101">
        <v>0.67013888888888884</v>
      </c>
      <c r="D7293" s="94" t="s">
        <v>31</v>
      </c>
      <c r="E7293" s="108" t="s">
        <v>2449</v>
      </c>
      <c r="F7293" s="110">
        <v>4</v>
      </c>
      <c r="G7293" s="85">
        <v>1</v>
      </c>
      <c r="H7293" s="90" t="s">
        <v>33</v>
      </c>
      <c r="I7293" s="28">
        <v>-1</v>
      </c>
      <c r="J7293" s="18">
        <f t="shared" si="454"/>
        <v>831.84000000000128</v>
      </c>
      <c r="K7293" s="19" t="str">
        <f t="shared" si="452"/>
        <v>Oct-14</v>
      </c>
      <c r="L7293" s="20">
        <f t="shared" si="455"/>
        <v>7166</v>
      </c>
      <c r="M7293" s="21">
        <f t="shared" si="453"/>
        <v>0.1160814959531121</v>
      </c>
    </row>
    <row r="7294" spans="1:13" x14ac:dyDescent="0.3">
      <c r="A7294" s="107">
        <v>41930</v>
      </c>
      <c r="B7294" s="108" t="s">
        <v>45</v>
      </c>
      <c r="C7294" s="101">
        <v>0.78125</v>
      </c>
      <c r="D7294" s="94" t="s">
        <v>31</v>
      </c>
      <c r="E7294" s="108" t="s">
        <v>2450</v>
      </c>
      <c r="F7294" s="110">
        <v>3.25</v>
      </c>
      <c r="G7294" s="85">
        <v>1</v>
      </c>
      <c r="H7294" s="90" t="s">
        <v>33</v>
      </c>
      <c r="I7294" s="28">
        <v>-1</v>
      </c>
      <c r="J7294" s="18">
        <f t="shared" si="454"/>
        <v>830.84000000000128</v>
      </c>
      <c r="K7294" s="19" t="str">
        <f t="shared" si="452"/>
        <v>Oct-14</v>
      </c>
      <c r="L7294" s="20">
        <f t="shared" si="455"/>
        <v>7167</v>
      </c>
      <c r="M7294" s="21">
        <f t="shared" si="453"/>
        <v>0.11592577089437718</v>
      </c>
    </row>
    <row r="7295" spans="1:13" x14ac:dyDescent="0.3">
      <c r="A7295" s="107">
        <v>41930</v>
      </c>
      <c r="B7295" s="108" t="s">
        <v>45</v>
      </c>
      <c r="C7295" s="101">
        <v>0.78125</v>
      </c>
      <c r="D7295" s="94" t="s">
        <v>31</v>
      </c>
      <c r="E7295" s="108" t="s">
        <v>2451</v>
      </c>
      <c r="F7295" s="110">
        <v>4</v>
      </c>
      <c r="G7295" s="85">
        <v>1</v>
      </c>
      <c r="H7295" s="90" t="s">
        <v>42</v>
      </c>
      <c r="I7295" s="28">
        <v>3</v>
      </c>
      <c r="J7295" s="18">
        <f t="shared" si="454"/>
        <v>833.84000000000128</v>
      </c>
      <c r="K7295" s="19" t="str">
        <f t="shared" si="452"/>
        <v>Oct-14</v>
      </c>
      <c r="L7295" s="20">
        <f t="shared" si="455"/>
        <v>7168</v>
      </c>
      <c r="M7295" s="21">
        <f t="shared" si="453"/>
        <v>0.11632812500000018</v>
      </c>
    </row>
    <row r="7296" spans="1:13" x14ac:dyDescent="0.3">
      <c r="A7296" s="107">
        <v>41930</v>
      </c>
      <c r="B7296" s="108" t="s">
        <v>45</v>
      </c>
      <c r="C7296" s="101">
        <v>0.82291666666666663</v>
      </c>
      <c r="D7296" s="94" t="s">
        <v>31</v>
      </c>
      <c r="E7296" s="108" t="s">
        <v>2452</v>
      </c>
      <c r="F7296" s="110">
        <v>3.25</v>
      </c>
      <c r="G7296" s="85">
        <v>1</v>
      </c>
      <c r="H7296" s="90" t="s">
        <v>33</v>
      </c>
      <c r="I7296" s="28">
        <v>-1</v>
      </c>
      <c r="J7296" s="18">
        <f t="shared" si="454"/>
        <v>832.84000000000128</v>
      </c>
      <c r="K7296" s="19" t="str">
        <f t="shared" si="452"/>
        <v>Oct-14</v>
      </c>
      <c r="L7296" s="20">
        <f t="shared" si="455"/>
        <v>7169</v>
      </c>
      <c r="M7296" s="21">
        <f t="shared" si="453"/>
        <v>0.11617240898312195</v>
      </c>
    </row>
    <row r="7297" spans="1:13" x14ac:dyDescent="0.3">
      <c r="A7297" s="107">
        <v>41930</v>
      </c>
      <c r="B7297" s="108" t="s">
        <v>45</v>
      </c>
      <c r="C7297" s="101">
        <v>0.86458333333333337</v>
      </c>
      <c r="D7297" s="94" t="s">
        <v>31</v>
      </c>
      <c r="E7297" s="108" t="s">
        <v>2453</v>
      </c>
      <c r="F7297" s="110">
        <v>3</v>
      </c>
      <c r="G7297" s="85">
        <v>1</v>
      </c>
      <c r="H7297" s="90" t="s">
        <v>42</v>
      </c>
      <c r="I7297" s="28">
        <v>2</v>
      </c>
      <c r="J7297" s="18">
        <f t="shared" si="454"/>
        <v>834.84000000000128</v>
      </c>
      <c r="K7297" s="19" t="str">
        <f t="shared" si="452"/>
        <v>Oct-14</v>
      </c>
      <c r="L7297" s="20">
        <f t="shared" si="455"/>
        <v>7170</v>
      </c>
      <c r="M7297" s="21">
        <f t="shared" si="453"/>
        <v>0.11643514644351483</v>
      </c>
    </row>
    <row r="7298" spans="1:13" x14ac:dyDescent="0.3">
      <c r="A7298" s="119">
        <v>41930</v>
      </c>
      <c r="B7298" s="120" t="s">
        <v>61</v>
      </c>
      <c r="C7298" s="121">
        <v>14.3</v>
      </c>
      <c r="D7298" s="94" t="s">
        <v>31</v>
      </c>
      <c r="E7298" s="120" t="s">
        <v>4160</v>
      </c>
      <c r="F7298" s="123">
        <v>5</v>
      </c>
      <c r="G7298" s="89">
        <v>1</v>
      </c>
      <c r="H7298" s="30">
        <v>1</v>
      </c>
      <c r="I7298" s="38">
        <v>4</v>
      </c>
      <c r="J7298" s="18">
        <f t="shared" si="454"/>
        <v>838.84000000000128</v>
      </c>
      <c r="K7298" s="19" t="str">
        <f t="shared" ref="K7298:K7361" si="456">TEXT(A7298,"MMM-yy")</f>
        <v>Oct-14</v>
      </c>
      <c r="L7298" s="20">
        <f t="shared" si="455"/>
        <v>7171</v>
      </c>
      <c r="M7298" s="21">
        <f t="shared" ref="M7298:M7361" si="457">J7298/L7298</f>
        <v>0.11697671175568279</v>
      </c>
    </row>
    <row r="7299" spans="1:13" x14ac:dyDescent="0.3">
      <c r="A7299" s="119">
        <v>41930</v>
      </c>
      <c r="B7299" s="120" t="s">
        <v>61</v>
      </c>
      <c r="C7299" s="121">
        <v>17.2</v>
      </c>
      <c r="D7299" s="94" t="s">
        <v>31</v>
      </c>
      <c r="E7299" s="120" t="s">
        <v>2274</v>
      </c>
      <c r="F7299" s="123">
        <v>4.33</v>
      </c>
      <c r="G7299" s="89">
        <v>1</v>
      </c>
      <c r="H7299" s="30">
        <v>7</v>
      </c>
      <c r="I7299" s="38">
        <v>-1</v>
      </c>
      <c r="J7299" s="18">
        <f t="shared" ref="J7299:J7362" si="458">J7298+I7299</f>
        <v>837.84000000000128</v>
      </c>
      <c r="K7299" s="19" t="str">
        <f t="shared" si="456"/>
        <v>Oct-14</v>
      </c>
      <c r="L7299" s="20">
        <f t="shared" ref="L7299:L7362" si="459">L7298+G7299</f>
        <v>7172</v>
      </c>
      <c r="M7299" s="21">
        <f t="shared" si="457"/>
        <v>0.11682097044060252</v>
      </c>
    </row>
    <row r="7300" spans="1:13" x14ac:dyDescent="0.3">
      <c r="A7300" s="124">
        <v>41930</v>
      </c>
      <c r="B7300" s="108" t="s">
        <v>45</v>
      </c>
      <c r="C7300" s="111">
        <v>19.149999999999999</v>
      </c>
      <c r="D7300" s="94" t="s">
        <v>31</v>
      </c>
      <c r="E7300" s="108" t="s">
        <v>9116</v>
      </c>
      <c r="F7300" s="111">
        <v>5.5</v>
      </c>
      <c r="G7300" s="89">
        <v>1</v>
      </c>
      <c r="H7300" s="37" t="s">
        <v>6526</v>
      </c>
      <c r="I7300" s="34">
        <v>4.5</v>
      </c>
      <c r="J7300" s="18">
        <f t="shared" si="458"/>
        <v>842.34000000000128</v>
      </c>
      <c r="K7300" s="19" t="str">
        <f t="shared" si="456"/>
        <v>Oct-14</v>
      </c>
      <c r="L7300" s="20">
        <f t="shared" si="459"/>
        <v>7173</v>
      </c>
      <c r="M7300" s="21">
        <f t="shared" si="457"/>
        <v>0.11743203680468441</v>
      </c>
    </row>
    <row r="7301" spans="1:13" x14ac:dyDescent="0.3">
      <c r="A7301" s="124">
        <v>41930</v>
      </c>
      <c r="B7301" s="108" t="s">
        <v>45</v>
      </c>
      <c r="C7301" s="111">
        <v>20.149999999999999</v>
      </c>
      <c r="D7301" s="94" t="s">
        <v>31</v>
      </c>
      <c r="E7301" s="108" t="s">
        <v>9350</v>
      </c>
      <c r="F7301" s="111">
        <v>5</v>
      </c>
      <c r="G7301" s="89">
        <v>1</v>
      </c>
      <c r="H7301" s="37" t="s">
        <v>6526</v>
      </c>
      <c r="I7301" s="34">
        <v>4</v>
      </c>
      <c r="J7301" s="18">
        <f t="shared" si="458"/>
        <v>846.34000000000128</v>
      </c>
      <c r="K7301" s="19" t="str">
        <f t="shared" si="456"/>
        <v>Oct-14</v>
      </c>
      <c r="L7301" s="20">
        <f t="shared" si="459"/>
        <v>7174</v>
      </c>
      <c r="M7301" s="21">
        <f t="shared" si="457"/>
        <v>0.11797323668804033</v>
      </c>
    </row>
    <row r="7302" spans="1:13" x14ac:dyDescent="0.3">
      <c r="A7302" s="124">
        <v>41930</v>
      </c>
      <c r="B7302" s="108" t="s">
        <v>45</v>
      </c>
      <c r="C7302" s="111">
        <v>21.15</v>
      </c>
      <c r="D7302" s="94" t="s">
        <v>31</v>
      </c>
      <c r="E7302" s="108" t="s">
        <v>9209</v>
      </c>
      <c r="F7302" s="111">
        <v>4.5</v>
      </c>
      <c r="G7302" s="89">
        <v>1</v>
      </c>
      <c r="H7302" s="37" t="s">
        <v>6512</v>
      </c>
      <c r="I7302" s="34">
        <v>-1</v>
      </c>
      <c r="J7302" s="18">
        <f t="shared" si="458"/>
        <v>845.34000000000128</v>
      </c>
      <c r="K7302" s="19" t="str">
        <f t="shared" si="456"/>
        <v>Oct-14</v>
      </c>
      <c r="L7302" s="20">
        <f t="shared" si="459"/>
        <v>7175</v>
      </c>
      <c r="M7302" s="21">
        <f t="shared" si="457"/>
        <v>0.11781742160278763</v>
      </c>
    </row>
    <row r="7303" spans="1:13" x14ac:dyDescent="0.3">
      <c r="A7303" s="107">
        <v>41932</v>
      </c>
      <c r="B7303" s="108" t="s">
        <v>59</v>
      </c>
      <c r="C7303" s="101">
        <v>0.57638888888888895</v>
      </c>
      <c r="D7303" s="94" t="s">
        <v>31</v>
      </c>
      <c r="E7303" s="108" t="s">
        <v>2454</v>
      </c>
      <c r="F7303" s="110">
        <v>3.5</v>
      </c>
      <c r="G7303" s="85">
        <v>1</v>
      </c>
      <c r="H7303" s="90" t="s">
        <v>33</v>
      </c>
      <c r="I7303" s="28">
        <v>-1</v>
      </c>
      <c r="J7303" s="18">
        <f t="shared" si="458"/>
        <v>844.34000000000128</v>
      </c>
      <c r="K7303" s="19" t="str">
        <f t="shared" si="456"/>
        <v>Oct-14</v>
      </c>
      <c r="L7303" s="20">
        <f t="shared" si="459"/>
        <v>7176</v>
      </c>
      <c r="M7303" s="21">
        <f t="shared" si="457"/>
        <v>0.11766164994425882</v>
      </c>
    </row>
    <row r="7304" spans="1:13" x14ac:dyDescent="0.3">
      <c r="A7304" s="107">
        <v>41932</v>
      </c>
      <c r="B7304" s="108" t="s">
        <v>59</v>
      </c>
      <c r="C7304" s="101">
        <v>0.68055555555555547</v>
      </c>
      <c r="D7304" s="94" t="s">
        <v>31</v>
      </c>
      <c r="E7304" s="108" t="s">
        <v>2455</v>
      </c>
      <c r="F7304" s="110">
        <v>3.75</v>
      </c>
      <c r="G7304" s="85">
        <v>1</v>
      </c>
      <c r="H7304" s="90" t="s">
        <v>33</v>
      </c>
      <c r="I7304" s="28">
        <v>-1</v>
      </c>
      <c r="J7304" s="18">
        <f t="shared" si="458"/>
        <v>843.34000000000128</v>
      </c>
      <c r="K7304" s="19" t="str">
        <f t="shared" si="456"/>
        <v>Oct-14</v>
      </c>
      <c r="L7304" s="20">
        <f t="shared" si="459"/>
        <v>7177</v>
      </c>
      <c r="M7304" s="21">
        <f t="shared" si="457"/>
        <v>0.11750592169430142</v>
      </c>
    </row>
    <row r="7305" spans="1:13" x14ac:dyDescent="0.3">
      <c r="A7305" s="119">
        <v>41932</v>
      </c>
      <c r="B7305" s="120" t="s">
        <v>73</v>
      </c>
      <c r="C7305" s="121">
        <v>16</v>
      </c>
      <c r="D7305" s="94" t="s">
        <v>31</v>
      </c>
      <c r="E7305" s="120" t="s">
        <v>9351</v>
      </c>
      <c r="F7305" s="123">
        <v>5</v>
      </c>
      <c r="G7305" s="89">
        <v>1</v>
      </c>
      <c r="H7305" s="30">
        <v>2</v>
      </c>
      <c r="I7305" s="38">
        <v>-1</v>
      </c>
      <c r="J7305" s="18">
        <f t="shared" si="458"/>
        <v>842.34000000000128</v>
      </c>
      <c r="K7305" s="19" t="str">
        <f t="shared" si="456"/>
        <v>Oct-14</v>
      </c>
      <c r="L7305" s="20">
        <f t="shared" si="459"/>
        <v>7178</v>
      </c>
      <c r="M7305" s="21">
        <f t="shared" si="457"/>
        <v>0.11735023683477309</v>
      </c>
    </row>
    <row r="7306" spans="1:13" x14ac:dyDescent="0.3">
      <c r="A7306" s="119">
        <v>41932</v>
      </c>
      <c r="B7306" s="120" t="s">
        <v>73</v>
      </c>
      <c r="C7306" s="121">
        <v>17</v>
      </c>
      <c r="D7306" s="94" t="s">
        <v>31</v>
      </c>
      <c r="E7306" s="120" t="s">
        <v>9352</v>
      </c>
      <c r="F7306" s="123">
        <v>6</v>
      </c>
      <c r="G7306" s="89">
        <v>1</v>
      </c>
      <c r="H7306" s="30" t="s">
        <v>6116</v>
      </c>
      <c r="I7306" s="38">
        <v>-1</v>
      </c>
      <c r="J7306" s="18">
        <f t="shared" si="458"/>
        <v>841.34000000000128</v>
      </c>
      <c r="K7306" s="19" t="str">
        <f t="shared" si="456"/>
        <v>Oct-14</v>
      </c>
      <c r="L7306" s="20">
        <f t="shared" si="459"/>
        <v>7179</v>
      </c>
      <c r="M7306" s="21">
        <f t="shared" si="457"/>
        <v>0.11719459534754162</v>
      </c>
    </row>
    <row r="7307" spans="1:13" x14ac:dyDescent="0.3">
      <c r="A7307" s="119">
        <v>41932</v>
      </c>
      <c r="B7307" s="120" t="s">
        <v>59</v>
      </c>
      <c r="C7307" s="121">
        <v>17.2</v>
      </c>
      <c r="D7307" s="94" t="s">
        <v>31</v>
      </c>
      <c r="E7307" s="120" t="s">
        <v>8742</v>
      </c>
      <c r="F7307" s="123">
        <v>6</v>
      </c>
      <c r="G7307" s="89">
        <v>1</v>
      </c>
      <c r="H7307" s="30">
        <v>3</v>
      </c>
      <c r="I7307" s="38">
        <v>-1</v>
      </c>
      <c r="J7307" s="18">
        <f t="shared" si="458"/>
        <v>840.34000000000128</v>
      </c>
      <c r="K7307" s="19" t="str">
        <f t="shared" si="456"/>
        <v>Oct-14</v>
      </c>
      <c r="L7307" s="20">
        <f t="shared" si="459"/>
        <v>7180</v>
      </c>
      <c r="M7307" s="21">
        <f t="shared" si="457"/>
        <v>0.11703899721448485</v>
      </c>
    </row>
    <row r="7308" spans="1:13" x14ac:dyDescent="0.3">
      <c r="A7308" s="107">
        <v>41933</v>
      </c>
      <c r="B7308" s="108" t="s">
        <v>84</v>
      </c>
      <c r="C7308" s="101">
        <v>0.63194444444444442</v>
      </c>
      <c r="D7308" s="94" t="s">
        <v>31</v>
      </c>
      <c r="E7308" s="108" t="s">
        <v>2456</v>
      </c>
      <c r="F7308" s="110">
        <v>3.5</v>
      </c>
      <c r="G7308" s="85">
        <v>1</v>
      </c>
      <c r="H7308" s="90" t="s">
        <v>42</v>
      </c>
      <c r="I7308" s="28">
        <v>3</v>
      </c>
      <c r="J7308" s="18">
        <f t="shared" si="458"/>
        <v>843.34000000000128</v>
      </c>
      <c r="K7308" s="19" t="str">
        <f t="shared" si="456"/>
        <v>Oct-14</v>
      </c>
      <c r="L7308" s="20">
        <f t="shared" si="459"/>
        <v>7181</v>
      </c>
      <c r="M7308" s="21">
        <f t="shared" si="457"/>
        <v>0.11744046790140666</v>
      </c>
    </row>
    <row r="7309" spans="1:13" x14ac:dyDescent="0.3">
      <c r="A7309" s="107">
        <v>41933</v>
      </c>
      <c r="B7309" s="108" t="s">
        <v>43</v>
      </c>
      <c r="C7309" s="101">
        <v>0.8125</v>
      </c>
      <c r="D7309" s="94" t="s">
        <v>31</v>
      </c>
      <c r="E7309" s="108" t="s">
        <v>2457</v>
      </c>
      <c r="F7309" s="110">
        <v>4</v>
      </c>
      <c r="G7309" s="85">
        <v>1</v>
      </c>
      <c r="H7309" s="90" t="s">
        <v>42</v>
      </c>
      <c r="I7309" s="28">
        <v>3</v>
      </c>
      <c r="J7309" s="18">
        <f t="shared" si="458"/>
        <v>846.34000000000128</v>
      </c>
      <c r="K7309" s="19" t="str">
        <f t="shared" si="456"/>
        <v>Oct-14</v>
      </c>
      <c r="L7309" s="20">
        <f t="shared" si="459"/>
        <v>7182</v>
      </c>
      <c r="M7309" s="21">
        <f t="shared" si="457"/>
        <v>0.11784182678919539</v>
      </c>
    </row>
    <row r="7310" spans="1:13" x14ac:dyDescent="0.3">
      <c r="A7310" s="119">
        <v>41933</v>
      </c>
      <c r="B7310" s="120" t="s">
        <v>84</v>
      </c>
      <c r="C7310" s="121">
        <v>14.1</v>
      </c>
      <c r="D7310" s="94" t="s">
        <v>31</v>
      </c>
      <c r="E7310" s="120" t="s">
        <v>131</v>
      </c>
      <c r="F7310" s="123">
        <v>4.33</v>
      </c>
      <c r="G7310" s="89">
        <v>1</v>
      </c>
      <c r="H7310" s="30">
        <v>3</v>
      </c>
      <c r="I7310" s="38">
        <v>-1</v>
      </c>
      <c r="J7310" s="18">
        <f t="shared" si="458"/>
        <v>845.34000000000128</v>
      </c>
      <c r="K7310" s="19" t="str">
        <f t="shared" si="456"/>
        <v>Oct-14</v>
      </c>
      <c r="L7310" s="20">
        <f t="shared" si="459"/>
        <v>7183</v>
      </c>
      <c r="M7310" s="21">
        <f t="shared" si="457"/>
        <v>0.11768620353612715</v>
      </c>
    </row>
    <row r="7311" spans="1:13" x14ac:dyDescent="0.3">
      <c r="A7311" s="119">
        <v>41933</v>
      </c>
      <c r="B7311" s="120" t="s">
        <v>45</v>
      </c>
      <c r="C7311" s="121">
        <v>14.5</v>
      </c>
      <c r="D7311" s="94" t="s">
        <v>31</v>
      </c>
      <c r="E7311" s="120" t="s">
        <v>9354</v>
      </c>
      <c r="F7311" s="123">
        <v>5.5</v>
      </c>
      <c r="G7311" s="89">
        <v>1</v>
      </c>
      <c r="H7311" s="30">
        <v>7</v>
      </c>
      <c r="I7311" s="38">
        <v>-1</v>
      </c>
      <c r="J7311" s="18">
        <f t="shared" si="458"/>
        <v>844.34000000000128</v>
      </c>
      <c r="K7311" s="19" t="str">
        <f t="shared" si="456"/>
        <v>Oct-14</v>
      </c>
      <c r="L7311" s="20">
        <f t="shared" si="459"/>
        <v>7184</v>
      </c>
      <c r="M7311" s="21">
        <f t="shared" si="457"/>
        <v>0.117530623608018</v>
      </c>
    </row>
    <row r="7312" spans="1:13" x14ac:dyDescent="0.3">
      <c r="A7312" s="119">
        <v>41933</v>
      </c>
      <c r="B7312" s="120" t="s">
        <v>84</v>
      </c>
      <c r="C7312" s="121">
        <v>15.4</v>
      </c>
      <c r="D7312" s="94" t="s">
        <v>31</v>
      </c>
      <c r="E7312" s="120" t="s">
        <v>8663</v>
      </c>
      <c r="F7312" s="123">
        <v>6</v>
      </c>
      <c r="G7312" s="89">
        <v>1</v>
      </c>
      <c r="H7312" s="30">
        <v>1</v>
      </c>
      <c r="I7312" s="38">
        <v>5.5</v>
      </c>
      <c r="J7312" s="18">
        <f t="shared" si="458"/>
        <v>849.84000000000128</v>
      </c>
      <c r="K7312" s="19" t="str">
        <f t="shared" si="456"/>
        <v>Oct-14</v>
      </c>
      <c r="L7312" s="20">
        <f t="shared" si="459"/>
        <v>7185</v>
      </c>
      <c r="M7312" s="21">
        <f t="shared" si="457"/>
        <v>0.11827974947807951</v>
      </c>
    </row>
    <row r="7313" spans="1:13" x14ac:dyDescent="0.3">
      <c r="A7313" s="119">
        <v>41933</v>
      </c>
      <c r="B7313" s="120" t="s">
        <v>84</v>
      </c>
      <c r="C7313" s="121">
        <v>16.399999999999999</v>
      </c>
      <c r="D7313" s="94" t="s">
        <v>31</v>
      </c>
      <c r="E7313" s="120" t="s">
        <v>2526</v>
      </c>
      <c r="F7313" s="123">
        <v>4.5</v>
      </c>
      <c r="G7313" s="35">
        <v>0</v>
      </c>
      <c r="H7313" s="30" t="s">
        <v>6111</v>
      </c>
      <c r="I7313" s="38">
        <v>0</v>
      </c>
      <c r="J7313" s="18">
        <f t="shared" si="458"/>
        <v>849.84000000000128</v>
      </c>
      <c r="K7313" s="19" t="str">
        <f t="shared" si="456"/>
        <v>Oct-14</v>
      </c>
      <c r="L7313" s="20">
        <f t="shared" si="459"/>
        <v>7185</v>
      </c>
      <c r="M7313" s="21">
        <f t="shared" si="457"/>
        <v>0.11827974947807951</v>
      </c>
    </row>
    <row r="7314" spans="1:13" x14ac:dyDescent="0.3">
      <c r="A7314" s="119">
        <v>41933</v>
      </c>
      <c r="B7314" s="120" t="s">
        <v>29</v>
      </c>
      <c r="C7314" s="121">
        <v>17</v>
      </c>
      <c r="D7314" s="94" t="s">
        <v>31</v>
      </c>
      <c r="E7314" s="120" t="s">
        <v>9353</v>
      </c>
      <c r="F7314" s="123">
        <v>4.5</v>
      </c>
      <c r="G7314" s="89">
        <v>1</v>
      </c>
      <c r="H7314" s="30">
        <v>2</v>
      </c>
      <c r="I7314" s="38">
        <v>-1</v>
      </c>
      <c r="J7314" s="18">
        <f t="shared" si="458"/>
        <v>848.84000000000128</v>
      </c>
      <c r="K7314" s="19" t="str">
        <f t="shared" si="456"/>
        <v>Oct-14</v>
      </c>
      <c r="L7314" s="20">
        <f t="shared" si="459"/>
        <v>7186</v>
      </c>
      <c r="M7314" s="21">
        <f t="shared" si="457"/>
        <v>0.11812413025327043</v>
      </c>
    </row>
    <row r="7315" spans="1:13" x14ac:dyDescent="0.3">
      <c r="A7315" s="107">
        <v>41934</v>
      </c>
      <c r="B7315" s="108" t="s">
        <v>52</v>
      </c>
      <c r="C7315" s="101">
        <v>0.58333333333333337</v>
      </c>
      <c r="D7315" s="94" t="s">
        <v>31</v>
      </c>
      <c r="E7315" s="108" t="s">
        <v>2458</v>
      </c>
      <c r="F7315" s="110">
        <v>4</v>
      </c>
      <c r="G7315" s="85">
        <v>1</v>
      </c>
      <c r="H7315" s="90" t="s">
        <v>42</v>
      </c>
      <c r="I7315" s="28">
        <v>3</v>
      </c>
      <c r="J7315" s="18">
        <f t="shared" si="458"/>
        <v>851.84000000000128</v>
      </c>
      <c r="K7315" s="19" t="str">
        <f t="shared" si="456"/>
        <v>Oct-14</v>
      </c>
      <c r="L7315" s="20">
        <f t="shared" si="459"/>
        <v>7187</v>
      </c>
      <c r="M7315" s="21">
        <f t="shared" si="457"/>
        <v>0.11852511479059431</v>
      </c>
    </row>
    <row r="7316" spans="1:13" x14ac:dyDescent="0.3">
      <c r="A7316" s="107">
        <v>41934</v>
      </c>
      <c r="B7316" s="108" t="s">
        <v>41</v>
      </c>
      <c r="C7316" s="101">
        <v>0.61805555555555558</v>
      </c>
      <c r="D7316" s="94" t="s">
        <v>31</v>
      </c>
      <c r="E7316" s="108" t="s">
        <v>2459</v>
      </c>
      <c r="F7316" s="110">
        <v>3.5</v>
      </c>
      <c r="G7316" s="85">
        <v>1</v>
      </c>
      <c r="H7316" s="90" t="s">
        <v>33</v>
      </c>
      <c r="I7316" s="28">
        <v>-1</v>
      </c>
      <c r="J7316" s="18">
        <f t="shared" si="458"/>
        <v>850.84000000000128</v>
      </c>
      <c r="K7316" s="19" t="str">
        <f t="shared" si="456"/>
        <v>Oct-14</v>
      </c>
      <c r="L7316" s="20">
        <f t="shared" si="459"/>
        <v>7188</v>
      </c>
      <c r="M7316" s="21">
        <f t="shared" si="457"/>
        <v>0.11836950473010591</v>
      </c>
    </row>
    <row r="7317" spans="1:13" x14ac:dyDescent="0.3">
      <c r="A7317" s="107">
        <v>41934</v>
      </c>
      <c r="B7317" s="108" t="s">
        <v>74</v>
      </c>
      <c r="C7317" s="101">
        <v>0.69791666666666663</v>
      </c>
      <c r="D7317" s="94" t="s">
        <v>31</v>
      </c>
      <c r="E7317" s="108" t="s">
        <v>1699</v>
      </c>
      <c r="F7317" s="110">
        <v>3.5</v>
      </c>
      <c r="G7317" s="85">
        <v>1</v>
      </c>
      <c r="H7317" s="90" t="s">
        <v>33</v>
      </c>
      <c r="I7317" s="28">
        <v>-1</v>
      </c>
      <c r="J7317" s="18">
        <f t="shared" si="458"/>
        <v>849.84000000000128</v>
      </c>
      <c r="K7317" s="19" t="str">
        <f t="shared" si="456"/>
        <v>Oct-14</v>
      </c>
      <c r="L7317" s="20">
        <f t="shared" si="459"/>
        <v>7189</v>
      </c>
      <c r="M7317" s="21">
        <f t="shared" si="457"/>
        <v>0.11821393796077358</v>
      </c>
    </row>
    <row r="7318" spans="1:13" x14ac:dyDescent="0.3">
      <c r="A7318" s="107">
        <v>41934</v>
      </c>
      <c r="B7318" s="108" t="s">
        <v>43</v>
      </c>
      <c r="C7318" s="101">
        <v>0.74652777777777779</v>
      </c>
      <c r="D7318" s="94" t="s">
        <v>31</v>
      </c>
      <c r="E7318" s="108" t="s">
        <v>2460</v>
      </c>
      <c r="F7318" s="110">
        <v>4</v>
      </c>
      <c r="G7318" s="85">
        <v>1</v>
      </c>
      <c r="H7318" s="90" t="s">
        <v>33</v>
      </c>
      <c r="I7318" s="28">
        <v>-1</v>
      </c>
      <c r="J7318" s="18">
        <f t="shared" si="458"/>
        <v>848.84000000000128</v>
      </c>
      <c r="K7318" s="19" t="str">
        <f t="shared" si="456"/>
        <v>Oct-14</v>
      </c>
      <c r="L7318" s="20">
        <f t="shared" si="459"/>
        <v>7190</v>
      </c>
      <c r="M7318" s="21">
        <f t="shared" si="457"/>
        <v>0.11805841446453426</v>
      </c>
    </row>
    <row r="7319" spans="1:13" x14ac:dyDescent="0.3">
      <c r="A7319" s="119">
        <v>41934</v>
      </c>
      <c r="B7319" s="120" t="s">
        <v>41</v>
      </c>
      <c r="C7319" s="121">
        <v>14.15</v>
      </c>
      <c r="D7319" s="94" t="s">
        <v>31</v>
      </c>
      <c r="E7319" s="120" t="s">
        <v>1817</v>
      </c>
      <c r="F7319" s="123">
        <v>5</v>
      </c>
      <c r="G7319" s="89">
        <v>1</v>
      </c>
      <c r="H7319" s="30">
        <v>2</v>
      </c>
      <c r="I7319" s="38">
        <v>-1</v>
      </c>
      <c r="J7319" s="18">
        <f t="shared" si="458"/>
        <v>847.84000000000128</v>
      </c>
      <c r="K7319" s="19" t="str">
        <f t="shared" si="456"/>
        <v>Oct-14</v>
      </c>
      <c r="L7319" s="20">
        <f t="shared" si="459"/>
        <v>7191</v>
      </c>
      <c r="M7319" s="21">
        <f t="shared" si="457"/>
        <v>0.11790293422333491</v>
      </c>
    </row>
    <row r="7320" spans="1:13" x14ac:dyDescent="0.3">
      <c r="A7320" s="119">
        <v>41934</v>
      </c>
      <c r="B7320" s="120" t="s">
        <v>52</v>
      </c>
      <c r="C7320" s="121">
        <v>14.35</v>
      </c>
      <c r="D7320" s="94" t="s">
        <v>31</v>
      </c>
      <c r="E7320" s="120" t="s">
        <v>9356</v>
      </c>
      <c r="F7320" s="123">
        <v>6</v>
      </c>
      <c r="G7320" s="89">
        <v>1</v>
      </c>
      <c r="H7320" s="30">
        <v>5</v>
      </c>
      <c r="I7320" s="38">
        <v>-1</v>
      </c>
      <c r="J7320" s="18">
        <f t="shared" si="458"/>
        <v>846.84000000000128</v>
      </c>
      <c r="K7320" s="19" t="str">
        <f t="shared" si="456"/>
        <v>Oct-14</v>
      </c>
      <c r="L7320" s="20">
        <f t="shared" si="459"/>
        <v>7192</v>
      </c>
      <c r="M7320" s="21">
        <f t="shared" si="457"/>
        <v>0.11774749721913255</v>
      </c>
    </row>
    <row r="7321" spans="1:13" x14ac:dyDescent="0.3">
      <c r="A7321" s="119">
        <v>41934</v>
      </c>
      <c r="B7321" s="120" t="s">
        <v>41</v>
      </c>
      <c r="C7321" s="121">
        <v>16</v>
      </c>
      <c r="D7321" s="94" t="s">
        <v>31</v>
      </c>
      <c r="E7321" s="120" t="s">
        <v>9359</v>
      </c>
      <c r="F7321" s="123">
        <v>5.5</v>
      </c>
      <c r="G7321" s="89">
        <v>1</v>
      </c>
      <c r="H7321" s="30">
        <v>3</v>
      </c>
      <c r="I7321" s="38">
        <v>-1</v>
      </c>
      <c r="J7321" s="18">
        <f t="shared" si="458"/>
        <v>845.84000000000128</v>
      </c>
      <c r="K7321" s="19" t="str">
        <f t="shared" si="456"/>
        <v>Oct-14</v>
      </c>
      <c r="L7321" s="20">
        <f t="shared" si="459"/>
        <v>7193</v>
      </c>
      <c r="M7321" s="21">
        <f t="shared" si="457"/>
        <v>0.11759210343389424</v>
      </c>
    </row>
    <row r="7322" spans="1:13" x14ac:dyDescent="0.3">
      <c r="A7322" s="119">
        <v>41934</v>
      </c>
      <c r="B7322" s="120" t="s">
        <v>74</v>
      </c>
      <c r="C7322" s="121">
        <v>16.100000000000001</v>
      </c>
      <c r="D7322" s="94" t="s">
        <v>31</v>
      </c>
      <c r="E7322" s="120" t="s">
        <v>2682</v>
      </c>
      <c r="F7322" s="123">
        <v>5</v>
      </c>
      <c r="G7322" s="89">
        <v>1</v>
      </c>
      <c r="H7322" s="30">
        <v>1</v>
      </c>
      <c r="I7322" s="38">
        <v>4</v>
      </c>
      <c r="J7322" s="18">
        <f t="shared" si="458"/>
        <v>849.84000000000128</v>
      </c>
      <c r="K7322" s="19" t="str">
        <f t="shared" si="456"/>
        <v>Oct-14</v>
      </c>
      <c r="L7322" s="20">
        <f t="shared" si="459"/>
        <v>7194</v>
      </c>
      <c r="M7322" s="21">
        <f t="shared" si="457"/>
        <v>0.1181317764804005</v>
      </c>
    </row>
    <row r="7323" spans="1:13" x14ac:dyDescent="0.3">
      <c r="A7323" s="119">
        <v>41934</v>
      </c>
      <c r="B7323" s="120" t="s">
        <v>74</v>
      </c>
      <c r="C7323" s="121">
        <v>16.45</v>
      </c>
      <c r="D7323" s="94" t="s">
        <v>31</v>
      </c>
      <c r="E7323" s="120" t="s">
        <v>9360</v>
      </c>
      <c r="F7323" s="123">
        <v>6</v>
      </c>
      <c r="G7323" s="89">
        <v>1</v>
      </c>
      <c r="H7323" s="30" t="s">
        <v>6116</v>
      </c>
      <c r="I7323" s="38">
        <v>-1</v>
      </c>
      <c r="J7323" s="18">
        <f t="shared" si="458"/>
        <v>848.84000000000128</v>
      </c>
      <c r="K7323" s="19" t="str">
        <f t="shared" si="456"/>
        <v>Oct-14</v>
      </c>
      <c r="L7323" s="20">
        <f t="shared" si="459"/>
        <v>7195</v>
      </c>
      <c r="M7323" s="21">
        <f t="shared" si="457"/>
        <v>0.11797637248088969</v>
      </c>
    </row>
    <row r="7324" spans="1:13" x14ac:dyDescent="0.3">
      <c r="A7324" s="119">
        <v>41934</v>
      </c>
      <c r="B7324" s="120" t="s">
        <v>52</v>
      </c>
      <c r="C7324" s="121">
        <v>16.55</v>
      </c>
      <c r="D7324" s="94" t="s">
        <v>31</v>
      </c>
      <c r="E7324" s="120" t="s">
        <v>9357</v>
      </c>
      <c r="F7324" s="123">
        <v>6</v>
      </c>
      <c r="G7324" s="89">
        <v>1</v>
      </c>
      <c r="H7324" s="30">
        <v>3</v>
      </c>
      <c r="I7324" s="38">
        <v>-1</v>
      </c>
      <c r="J7324" s="18">
        <f t="shared" si="458"/>
        <v>847.84000000000128</v>
      </c>
      <c r="K7324" s="19" t="str">
        <f t="shared" si="456"/>
        <v>Oct-14</v>
      </c>
      <c r="L7324" s="20">
        <f t="shared" si="459"/>
        <v>7196</v>
      </c>
      <c r="M7324" s="21">
        <f t="shared" si="457"/>
        <v>0.11782101167315193</v>
      </c>
    </row>
    <row r="7325" spans="1:13" x14ac:dyDescent="0.3">
      <c r="A7325" s="119">
        <v>41934</v>
      </c>
      <c r="B7325" s="120" t="s">
        <v>52</v>
      </c>
      <c r="C7325" s="121">
        <v>17.25</v>
      </c>
      <c r="D7325" s="94" t="s">
        <v>31</v>
      </c>
      <c r="E7325" s="120" t="s">
        <v>9358</v>
      </c>
      <c r="F7325" s="123">
        <v>6</v>
      </c>
      <c r="G7325" s="89">
        <v>1</v>
      </c>
      <c r="H7325" s="30">
        <v>2</v>
      </c>
      <c r="I7325" s="38">
        <v>-1</v>
      </c>
      <c r="J7325" s="18">
        <f t="shared" si="458"/>
        <v>846.84000000000128</v>
      </c>
      <c r="K7325" s="19" t="str">
        <f t="shared" si="456"/>
        <v>Oct-14</v>
      </c>
      <c r="L7325" s="20">
        <f t="shared" si="459"/>
        <v>7197</v>
      </c>
      <c r="M7325" s="21">
        <f t="shared" si="457"/>
        <v>0.11766569403918317</v>
      </c>
    </row>
    <row r="7326" spans="1:13" x14ac:dyDescent="0.3">
      <c r="A7326" s="124">
        <v>41934</v>
      </c>
      <c r="B7326" s="108" t="s">
        <v>43</v>
      </c>
      <c r="C7326" s="111">
        <v>17.55</v>
      </c>
      <c r="D7326" s="94" t="s">
        <v>31</v>
      </c>
      <c r="E7326" s="108" t="s">
        <v>9355</v>
      </c>
      <c r="F7326" s="111">
        <v>4.5</v>
      </c>
      <c r="G7326" s="89">
        <v>1</v>
      </c>
      <c r="H7326" s="37" t="s">
        <v>6512</v>
      </c>
      <c r="I7326" s="34">
        <v>-1</v>
      </c>
      <c r="J7326" s="18">
        <f t="shared" si="458"/>
        <v>845.84000000000128</v>
      </c>
      <c r="K7326" s="19" t="str">
        <f t="shared" si="456"/>
        <v>Oct-14</v>
      </c>
      <c r="L7326" s="20">
        <f t="shared" si="459"/>
        <v>7198</v>
      </c>
      <c r="M7326" s="21">
        <f t="shared" si="457"/>
        <v>0.11751041956098934</v>
      </c>
    </row>
    <row r="7327" spans="1:13" x14ac:dyDescent="0.3">
      <c r="A7327" s="124">
        <v>41934</v>
      </c>
      <c r="B7327" s="108" t="s">
        <v>43</v>
      </c>
      <c r="C7327" s="111">
        <v>20.25</v>
      </c>
      <c r="D7327" s="94" t="s">
        <v>31</v>
      </c>
      <c r="E7327" s="108" t="s">
        <v>2314</v>
      </c>
      <c r="F7327" s="111">
        <v>5.5</v>
      </c>
      <c r="G7327" s="89">
        <v>1</v>
      </c>
      <c r="H7327" s="37" t="s">
        <v>6526</v>
      </c>
      <c r="I7327" s="34">
        <v>4.5</v>
      </c>
      <c r="J7327" s="18">
        <f t="shared" si="458"/>
        <v>850.34000000000128</v>
      </c>
      <c r="K7327" s="19" t="str">
        <f t="shared" si="456"/>
        <v>Oct-14</v>
      </c>
      <c r="L7327" s="20">
        <f t="shared" si="459"/>
        <v>7199</v>
      </c>
      <c r="M7327" s="21">
        <f t="shared" si="457"/>
        <v>0.11811918321989183</v>
      </c>
    </row>
    <row r="7328" spans="1:13" x14ac:dyDescent="0.3">
      <c r="A7328" s="107">
        <v>41935</v>
      </c>
      <c r="B7328" s="108" t="s">
        <v>43</v>
      </c>
      <c r="C7328" s="101">
        <v>0.79861111111111116</v>
      </c>
      <c r="D7328" s="94" t="s">
        <v>31</v>
      </c>
      <c r="E7328" s="108" t="s">
        <v>2461</v>
      </c>
      <c r="F7328" s="110">
        <v>3.75</v>
      </c>
      <c r="G7328" s="85">
        <v>1</v>
      </c>
      <c r="H7328" s="90" t="s">
        <v>33</v>
      </c>
      <c r="I7328" s="28">
        <v>-1</v>
      </c>
      <c r="J7328" s="18">
        <f t="shared" si="458"/>
        <v>849.34000000000128</v>
      </c>
      <c r="K7328" s="19" t="str">
        <f t="shared" si="456"/>
        <v>Oct-14</v>
      </c>
      <c r="L7328" s="20">
        <f t="shared" si="459"/>
        <v>7200</v>
      </c>
      <c r="M7328" s="21">
        <f t="shared" si="457"/>
        <v>0.11796388888888906</v>
      </c>
    </row>
    <row r="7329" spans="1:13" x14ac:dyDescent="0.3">
      <c r="A7329" s="119">
        <v>41935</v>
      </c>
      <c r="B7329" s="120" t="s">
        <v>30</v>
      </c>
      <c r="C7329" s="121">
        <v>14</v>
      </c>
      <c r="D7329" s="94" t="s">
        <v>31</v>
      </c>
      <c r="E7329" s="120" t="s">
        <v>8783</v>
      </c>
      <c r="F7329" s="123">
        <v>5.5</v>
      </c>
      <c r="G7329" s="89">
        <v>1</v>
      </c>
      <c r="H7329" s="30">
        <v>1</v>
      </c>
      <c r="I7329" s="38">
        <v>4.5</v>
      </c>
      <c r="J7329" s="18">
        <f t="shared" si="458"/>
        <v>853.84000000000128</v>
      </c>
      <c r="K7329" s="19" t="str">
        <f t="shared" si="456"/>
        <v>Oct-14</v>
      </c>
      <c r="L7329" s="20">
        <f t="shared" si="459"/>
        <v>7201</v>
      </c>
      <c r="M7329" s="21">
        <f t="shared" si="457"/>
        <v>0.11857242049715336</v>
      </c>
    </row>
    <row r="7330" spans="1:13" x14ac:dyDescent="0.3">
      <c r="A7330" s="119">
        <v>41935</v>
      </c>
      <c r="B7330" s="120" t="s">
        <v>30</v>
      </c>
      <c r="C7330" s="121">
        <v>15.35</v>
      </c>
      <c r="D7330" s="94" t="s">
        <v>31</v>
      </c>
      <c r="E7330" s="120" t="s">
        <v>1677</v>
      </c>
      <c r="F7330" s="123">
        <v>5</v>
      </c>
      <c r="G7330" s="89">
        <v>1</v>
      </c>
      <c r="H7330" s="30">
        <v>9</v>
      </c>
      <c r="I7330" s="38">
        <v>-1</v>
      </c>
      <c r="J7330" s="18">
        <f t="shared" si="458"/>
        <v>852.84000000000128</v>
      </c>
      <c r="K7330" s="19" t="str">
        <f t="shared" si="456"/>
        <v>Oct-14</v>
      </c>
      <c r="L7330" s="20">
        <f t="shared" si="459"/>
        <v>7202</v>
      </c>
      <c r="M7330" s="21">
        <f t="shared" si="457"/>
        <v>0.1184171063593448</v>
      </c>
    </row>
    <row r="7331" spans="1:13" x14ac:dyDescent="0.3">
      <c r="A7331" s="119">
        <v>41935</v>
      </c>
      <c r="B7331" s="120" t="s">
        <v>30</v>
      </c>
      <c r="C7331" s="121">
        <v>17.100000000000001</v>
      </c>
      <c r="D7331" s="94" t="s">
        <v>31</v>
      </c>
      <c r="E7331" s="120" t="s">
        <v>9363</v>
      </c>
      <c r="F7331" s="123">
        <v>5.5</v>
      </c>
      <c r="G7331" s="89">
        <v>1</v>
      </c>
      <c r="H7331" s="30">
        <v>5</v>
      </c>
      <c r="I7331" s="38">
        <v>-1</v>
      </c>
      <c r="J7331" s="18">
        <f t="shared" si="458"/>
        <v>851.84000000000128</v>
      </c>
      <c r="K7331" s="19" t="str">
        <f t="shared" si="456"/>
        <v>Oct-14</v>
      </c>
      <c r="L7331" s="20">
        <f t="shared" si="459"/>
        <v>7203</v>
      </c>
      <c r="M7331" s="21">
        <f t="shared" si="457"/>
        <v>0.11826183534638363</v>
      </c>
    </row>
    <row r="7332" spans="1:13" x14ac:dyDescent="0.3">
      <c r="A7332" s="124">
        <v>41935</v>
      </c>
      <c r="B7332" s="108" t="s">
        <v>43</v>
      </c>
      <c r="C7332" s="111">
        <v>17.399999999999999</v>
      </c>
      <c r="D7332" s="94" t="s">
        <v>31</v>
      </c>
      <c r="E7332" s="108" t="s">
        <v>9361</v>
      </c>
      <c r="F7332" s="111">
        <v>5</v>
      </c>
      <c r="G7332" s="89">
        <v>1</v>
      </c>
      <c r="H7332" s="37" t="s">
        <v>6512</v>
      </c>
      <c r="I7332" s="34">
        <v>-1</v>
      </c>
      <c r="J7332" s="18">
        <f t="shared" si="458"/>
        <v>850.84000000000128</v>
      </c>
      <c r="K7332" s="19" t="str">
        <f t="shared" si="456"/>
        <v>Oct-14</v>
      </c>
      <c r="L7332" s="20">
        <f t="shared" si="459"/>
        <v>7204</v>
      </c>
      <c r="M7332" s="21">
        <f t="shared" si="457"/>
        <v>0.11810660744031112</v>
      </c>
    </row>
    <row r="7333" spans="1:13" x14ac:dyDescent="0.3">
      <c r="A7333" s="124">
        <v>41935</v>
      </c>
      <c r="B7333" s="108" t="s">
        <v>43</v>
      </c>
      <c r="C7333" s="111">
        <v>20.100000000000001</v>
      </c>
      <c r="D7333" s="94" t="s">
        <v>31</v>
      </c>
      <c r="E7333" s="108" t="s">
        <v>9362</v>
      </c>
      <c r="F7333" s="111">
        <v>4.33</v>
      </c>
      <c r="G7333" s="89">
        <v>1</v>
      </c>
      <c r="H7333" s="37" t="s">
        <v>6518</v>
      </c>
      <c r="I7333" s="34">
        <v>-1</v>
      </c>
      <c r="J7333" s="18">
        <f t="shared" si="458"/>
        <v>849.84000000000128</v>
      </c>
      <c r="K7333" s="19" t="str">
        <f t="shared" si="456"/>
        <v>Oct-14</v>
      </c>
      <c r="L7333" s="20">
        <f t="shared" si="459"/>
        <v>7205</v>
      </c>
      <c r="M7333" s="21">
        <f t="shared" si="457"/>
        <v>0.11795142262317852</v>
      </c>
    </row>
    <row r="7334" spans="1:13" x14ac:dyDescent="0.3">
      <c r="A7334" s="107">
        <v>41936</v>
      </c>
      <c r="B7334" s="108" t="s">
        <v>79</v>
      </c>
      <c r="C7334" s="101">
        <v>0.60416666666666663</v>
      </c>
      <c r="D7334" s="94" t="s">
        <v>31</v>
      </c>
      <c r="E7334" s="108" t="s">
        <v>1618</v>
      </c>
      <c r="F7334" s="110">
        <v>3.75</v>
      </c>
      <c r="G7334" s="85">
        <v>1</v>
      </c>
      <c r="H7334" s="90" t="s">
        <v>42</v>
      </c>
      <c r="I7334" s="28">
        <v>2.75</v>
      </c>
      <c r="J7334" s="18">
        <f t="shared" si="458"/>
        <v>852.59000000000128</v>
      </c>
      <c r="K7334" s="19" t="str">
        <f t="shared" si="456"/>
        <v>Oct-14</v>
      </c>
      <c r="L7334" s="20">
        <f t="shared" si="459"/>
        <v>7206</v>
      </c>
      <c r="M7334" s="21">
        <f t="shared" si="457"/>
        <v>0.11831668054399129</v>
      </c>
    </row>
    <row r="7335" spans="1:13" x14ac:dyDescent="0.3">
      <c r="A7335" s="107">
        <v>41936</v>
      </c>
      <c r="B7335" s="108" t="s">
        <v>93</v>
      </c>
      <c r="C7335" s="101">
        <v>0.63888888888888895</v>
      </c>
      <c r="D7335" s="94" t="s">
        <v>31</v>
      </c>
      <c r="E7335" s="108" t="s">
        <v>2462</v>
      </c>
      <c r="F7335" s="110">
        <v>3.25</v>
      </c>
      <c r="G7335" s="85">
        <v>1</v>
      </c>
      <c r="H7335" s="90" t="s">
        <v>33</v>
      </c>
      <c r="I7335" s="28">
        <v>-1</v>
      </c>
      <c r="J7335" s="18">
        <f t="shared" si="458"/>
        <v>851.59000000000128</v>
      </c>
      <c r="K7335" s="19" t="str">
        <f t="shared" si="456"/>
        <v>Oct-14</v>
      </c>
      <c r="L7335" s="20">
        <f t="shared" si="459"/>
        <v>7207</v>
      </c>
      <c r="M7335" s="21">
        <f t="shared" si="457"/>
        <v>0.11816150964340243</v>
      </c>
    </row>
    <row r="7336" spans="1:13" x14ac:dyDescent="0.3">
      <c r="A7336" s="107">
        <v>41936</v>
      </c>
      <c r="B7336" s="108" t="s">
        <v>79</v>
      </c>
      <c r="C7336" s="101">
        <v>0.67708333333333337</v>
      </c>
      <c r="D7336" s="94" t="s">
        <v>31</v>
      </c>
      <c r="E7336" s="108" t="s">
        <v>2463</v>
      </c>
      <c r="F7336" s="110">
        <v>3.25</v>
      </c>
      <c r="G7336" s="85">
        <v>1</v>
      </c>
      <c r="H7336" s="90" t="s">
        <v>33</v>
      </c>
      <c r="I7336" s="28">
        <v>-1</v>
      </c>
      <c r="J7336" s="18">
        <f t="shared" si="458"/>
        <v>850.59000000000128</v>
      </c>
      <c r="K7336" s="19" t="str">
        <f t="shared" si="456"/>
        <v>Oct-14</v>
      </c>
      <c r="L7336" s="20">
        <f t="shared" si="459"/>
        <v>7208</v>
      </c>
      <c r="M7336" s="21">
        <f t="shared" si="457"/>
        <v>0.11800638179800239</v>
      </c>
    </row>
    <row r="7337" spans="1:13" x14ac:dyDescent="0.3">
      <c r="A7337" s="107">
        <v>41936</v>
      </c>
      <c r="B7337" s="108" t="s">
        <v>93</v>
      </c>
      <c r="C7337" s="101">
        <v>0.6875</v>
      </c>
      <c r="D7337" s="94" t="s">
        <v>31</v>
      </c>
      <c r="E7337" s="108" t="s">
        <v>2464</v>
      </c>
      <c r="F7337" s="110">
        <v>4</v>
      </c>
      <c r="G7337" s="85">
        <v>1</v>
      </c>
      <c r="H7337" s="90" t="s">
        <v>33</v>
      </c>
      <c r="I7337" s="28">
        <v>-1</v>
      </c>
      <c r="J7337" s="18">
        <f t="shared" si="458"/>
        <v>849.59000000000128</v>
      </c>
      <c r="K7337" s="19" t="str">
        <f t="shared" si="456"/>
        <v>Oct-14</v>
      </c>
      <c r="L7337" s="20">
        <f t="shared" si="459"/>
        <v>7209</v>
      </c>
      <c r="M7337" s="21">
        <f t="shared" si="457"/>
        <v>0.11785129698987394</v>
      </c>
    </row>
    <row r="7338" spans="1:13" x14ac:dyDescent="0.3">
      <c r="A7338" s="119">
        <v>41936</v>
      </c>
      <c r="B7338" s="120" t="s">
        <v>79</v>
      </c>
      <c r="C7338" s="121">
        <v>14</v>
      </c>
      <c r="D7338" s="94" t="s">
        <v>31</v>
      </c>
      <c r="E7338" s="120" t="s">
        <v>9365</v>
      </c>
      <c r="F7338" s="123">
        <v>6</v>
      </c>
      <c r="G7338" s="89">
        <v>1</v>
      </c>
      <c r="H7338" s="30">
        <v>1</v>
      </c>
      <c r="I7338" s="38">
        <v>5</v>
      </c>
      <c r="J7338" s="18">
        <f t="shared" si="458"/>
        <v>854.59000000000128</v>
      </c>
      <c r="K7338" s="19" t="str">
        <f t="shared" si="456"/>
        <v>Oct-14</v>
      </c>
      <c r="L7338" s="20">
        <f t="shared" si="459"/>
        <v>7210</v>
      </c>
      <c r="M7338" s="21">
        <f t="shared" si="457"/>
        <v>0.1185284327323164</v>
      </c>
    </row>
    <row r="7339" spans="1:13" x14ac:dyDescent="0.3">
      <c r="A7339" s="119">
        <v>41936</v>
      </c>
      <c r="B7339" s="120" t="s">
        <v>93</v>
      </c>
      <c r="C7339" s="121">
        <v>15.55</v>
      </c>
      <c r="D7339" s="94" t="s">
        <v>31</v>
      </c>
      <c r="E7339" s="120" t="s">
        <v>9364</v>
      </c>
      <c r="F7339" s="123">
        <v>6</v>
      </c>
      <c r="G7339" s="89">
        <v>1</v>
      </c>
      <c r="H7339" s="30">
        <v>2</v>
      </c>
      <c r="I7339" s="38">
        <v>-1</v>
      </c>
      <c r="J7339" s="18">
        <f t="shared" si="458"/>
        <v>853.59000000000128</v>
      </c>
      <c r="K7339" s="19" t="str">
        <f t="shared" si="456"/>
        <v>Oct-14</v>
      </c>
      <c r="L7339" s="20">
        <f t="shared" si="459"/>
        <v>7211</v>
      </c>
      <c r="M7339" s="21">
        <f t="shared" si="457"/>
        <v>0.11837331854111792</v>
      </c>
    </row>
    <row r="7340" spans="1:13" x14ac:dyDescent="0.3">
      <c r="A7340" s="124">
        <v>41936</v>
      </c>
      <c r="B7340" s="108" t="s">
        <v>45</v>
      </c>
      <c r="C7340" s="111">
        <v>18.5</v>
      </c>
      <c r="D7340" s="94" t="s">
        <v>31</v>
      </c>
      <c r="E7340" s="108" t="s">
        <v>8302</v>
      </c>
      <c r="F7340" s="111">
        <v>4.33</v>
      </c>
      <c r="G7340" s="89">
        <v>1</v>
      </c>
      <c r="H7340" s="37" t="s">
        <v>6526</v>
      </c>
      <c r="I7340" s="34">
        <v>3.33</v>
      </c>
      <c r="J7340" s="18">
        <f t="shared" si="458"/>
        <v>856.92000000000132</v>
      </c>
      <c r="K7340" s="19" t="str">
        <f t="shared" si="456"/>
        <v>Oct-14</v>
      </c>
      <c r="L7340" s="20">
        <f t="shared" si="459"/>
        <v>7212</v>
      </c>
      <c r="M7340" s="21">
        <f t="shared" si="457"/>
        <v>0.11881863560732131</v>
      </c>
    </row>
    <row r="7341" spans="1:13" x14ac:dyDescent="0.3">
      <c r="A7341" s="107">
        <v>41937</v>
      </c>
      <c r="B7341" s="108" t="s">
        <v>126</v>
      </c>
      <c r="C7341" s="101">
        <v>0.65277777777777779</v>
      </c>
      <c r="D7341" s="94" t="s">
        <v>31</v>
      </c>
      <c r="E7341" s="108" t="s">
        <v>2465</v>
      </c>
      <c r="F7341" s="110">
        <v>4</v>
      </c>
      <c r="G7341" s="85">
        <v>1</v>
      </c>
      <c r="H7341" s="90" t="s">
        <v>42</v>
      </c>
      <c r="I7341" s="28">
        <v>3</v>
      </c>
      <c r="J7341" s="18">
        <f t="shared" si="458"/>
        <v>859.92000000000132</v>
      </c>
      <c r="K7341" s="19" t="str">
        <f t="shared" si="456"/>
        <v>Oct-14</v>
      </c>
      <c r="L7341" s="20">
        <f t="shared" si="459"/>
        <v>7213</v>
      </c>
      <c r="M7341" s="21">
        <f t="shared" si="457"/>
        <v>0.11921807846943037</v>
      </c>
    </row>
    <row r="7342" spans="1:13" x14ac:dyDescent="0.3">
      <c r="A7342" s="107">
        <v>41937</v>
      </c>
      <c r="B7342" s="108" t="s">
        <v>45</v>
      </c>
      <c r="C7342" s="101">
        <v>0.80208333333333337</v>
      </c>
      <c r="D7342" s="94" t="s">
        <v>31</v>
      </c>
      <c r="E7342" s="108" t="s">
        <v>1579</v>
      </c>
      <c r="F7342" s="110">
        <v>2.88</v>
      </c>
      <c r="G7342" s="85">
        <v>1</v>
      </c>
      <c r="H7342" s="90" t="s">
        <v>33</v>
      </c>
      <c r="I7342" s="28">
        <v>-1</v>
      </c>
      <c r="J7342" s="18">
        <f t="shared" si="458"/>
        <v>858.92000000000132</v>
      </c>
      <c r="K7342" s="19" t="str">
        <f t="shared" si="456"/>
        <v>Oct-14</v>
      </c>
      <c r="L7342" s="20">
        <f t="shared" si="459"/>
        <v>7214</v>
      </c>
      <c r="M7342" s="21">
        <f t="shared" si="457"/>
        <v>0.11906293318547287</v>
      </c>
    </row>
    <row r="7343" spans="1:13" x14ac:dyDescent="0.3">
      <c r="A7343" s="107">
        <v>41937</v>
      </c>
      <c r="B7343" s="108" t="s">
        <v>45</v>
      </c>
      <c r="C7343" s="101">
        <v>0.82291666666666663</v>
      </c>
      <c r="D7343" s="94" t="s">
        <v>31</v>
      </c>
      <c r="E7343" s="108" t="s">
        <v>2466</v>
      </c>
      <c r="F7343" s="110">
        <v>3.5</v>
      </c>
      <c r="G7343" s="85">
        <v>1</v>
      </c>
      <c r="H7343" s="90" t="s">
        <v>33</v>
      </c>
      <c r="I7343" s="28">
        <v>-1</v>
      </c>
      <c r="J7343" s="18">
        <f t="shared" si="458"/>
        <v>857.92000000000132</v>
      </c>
      <c r="K7343" s="19" t="str">
        <f t="shared" si="456"/>
        <v>Oct-14</v>
      </c>
      <c r="L7343" s="20">
        <f t="shared" si="459"/>
        <v>7215</v>
      </c>
      <c r="M7343" s="21">
        <f t="shared" si="457"/>
        <v>0.11890783090783109</v>
      </c>
    </row>
    <row r="7344" spans="1:13" x14ac:dyDescent="0.3">
      <c r="A7344" s="119">
        <v>41937</v>
      </c>
      <c r="B7344" s="120" t="s">
        <v>93</v>
      </c>
      <c r="C7344" s="121">
        <v>13.5</v>
      </c>
      <c r="D7344" s="94" t="s">
        <v>31</v>
      </c>
      <c r="E7344" s="120" t="s">
        <v>9368</v>
      </c>
      <c r="F7344" s="123">
        <v>5</v>
      </c>
      <c r="G7344" s="89">
        <v>1</v>
      </c>
      <c r="H7344" s="30">
        <v>5</v>
      </c>
      <c r="I7344" s="38">
        <v>-1</v>
      </c>
      <c r="J7344" s="18">
        <f t="shared" si="458"/>
        <v>856.92000000000132</v>
      </c>
      <c r="K7344" s="19" t="str">
        <f t="shared" si="456"/>
        <v>Oct-14</v>
      </c>
      <c r="L7344" s="20">
        <f t="shared" si="459"/>
        <v>7216</v>
      </c>
      <c r="M7344" s="21">
        <f t="shared" si="457"/>
        <v>0.11875277161862546</v>
      </c>
    </row>
    <row r="7345" spans="1:13" x14ac:dyDescent="0.3">
      <c r="A7345" s="119">
        <v>41937</v>
      </c>
      <c r="B7345" s="120" t="s">
        <v>130</v>
      </c>
      <c r="C7345" s="121">
        <v>14.55</v>
      </c>
      <c r="D7345" s="94" t="s">
        <v>31</v>
      </c>
      <c r="E7345" s="120" t="s">
        <v>2852</v>
      </c>
      <c r="F7345" s="123">
        <v>5.5</v>
      </c>
      <c r="G7345" s="89">
        <v>1</v>
      </c>
      <c r="H7345" s="30" t="s">
        <v>6116</v>
      </c>
      <c r="I7345" s="38">
        <v>-1</v>
      </c>
      <c r="J7345" s="18">
        <f t="shared" si="458"/>
        <v>855.92000000000132</v>
      </c>
      <c r="K7345" s="19" t="str">
        <f t="shared" si="456"/>
        <v>Oct-14</v>
      </c>
      <c r="L7345" s="20">
        <f t="shared" si="459"/>
        <v>7217</v>
      </c>
      <c r="M7345" s="21">
        <f t="shared" si="457"/>
        <v>0.11859775529998633</v>
      </c>
    </row>
    <row r="7346" spans="1:13" x14ac:dyDescent="0.3">
      <c r="A7346" s="119">
        <v>41937</v>
      </c>
      <c r="B7346" s="120" t="s">
        <v>126</v>
      </c>
      <c r="C7346" s="121">
        <v>15.4</v>
      </c>
      <c r="D7346" s="94" t="s">
        <v>31</v>
      </c>
      <c r="E7346" s="120" t="s">
        <v>6836</v>
      </c>
      <c r="F7346" s="123">
        <v>4.5</v>
      </c>
      <c r="G7346" s="89">
        <v>1</v>
      </c>
      <c r="H7346" s="30">
        <v>2</v>
      </c>
      <c r="I7346" s="38">
        <v>-1</v>
      </c>
      <c r="J7346" s="18">
        <f t="shared" si="458"/>
        <v>854.92000000000132</v>
      </c>
      <c r="K7346" s="19" t="str">
        <f t="shared" si="456"/>
        <v>Oct-14</v>
      </c>
      <c r="L7346" s="20">
        <f t="shared" si="459"/>
        <v>7218</v>
      </c>
      <c r="M7346" s="21">
        <f t="shared" si="457"/>
        <v>0.11844278193405394</v>
      </c>
    </row>
    <row r="7347" spans="1:13" x14ac:dyDescent="0.3">
      <c r="A7347" s="124">
        <v>41937</v>
      </c>
      <c r="B7347" s="108" t="s">
        <v>45</v>
      </c>
      <c r="C7347" s="111">
        <v>17.45</v>
      </c>
      <c r="D7347" s="94" t="s">
        <v>31</v>
      </c>
      <c r="E7347" s="108" t="s">
        <v>9366</v>
      </c>
      <c r="F7347" s="111">
        <v>4.5</v>
      </c>
      <c r="G7347" s="89">
        <v>1</v>
      </c>
      <c r="H7347" s="37" t="s">
        <v>6518</v>
      </c>
      <c r="I7347" s="34">
        <v>-1</v>
      </c>
      <c r="J7347" s="18">
        <f t="shared" si="458"/>
        <v>853.92000000000132</v>
      </c>
      <c r="K7347" s="19" t="str">
        <f t="shared" si="456"/>
        <v>Oct-14</v>
      </c>
      <c r="L7347" s="20">
        <f t="shared" si="459"/>
        <v>7219</v>
      </c>
      <c r="M7347" s="21">
        <f t="shared" si="457"/>
        <v>0.11828785150297844</v>
      </c>
    </row>
    <row r="7348" spans="1:13" x14ac:dyDescent="0.3">
      <c r="A7348" s="124">
        <v>41937</v>
      </c>
      <c r="B7348" s="108" t="s">
        <v>45</v>
      </c>
      <c r="C7348" s="111">
        <v>18.45</v>
      </c>
      <c r="D7348" s="94" t="s">
        <v>31</v>
      </c>
      <c r="E7348" s="108" t="s">
        <v>3165</v>
      </c>
      <c r="F7348" s="111">
        <v>6</v>
      </c>
      <c r="G7348" s="89">
        <v>1</v>
      </c>
      <c r="H7348" s="37" t="s">
        <v>6526</v>
      </c>
      <c r="I7348" s="34">
        <v>5</v>
      </c>
      <c r="J7348" s="18">
        <f t="shared" si="458"/>
        <v>858.92000000000132</v>
      </c>
      <c r="K7348" s="19" t="str">
        <f t="shared" si="456"/>
        <v>Oct-14</v>
      </c>
      <c r="L7348" s="20">
        <f t="shared" si="459"/>
        <v>7220</v>
      </c>
      <c r="M7348" s="21">
        <f t="shared" si="457"/>
        <v>0.11896398891966778</v>
      </c>
    </row>
    <row r="7349" spans="1:13" x14ac:dyDescent="0.3">
      <c r="A7349" s="124">
        <v>41937</v>
      </c>
      <c r="B7349" s="108" t="s">
        <v>45</v>
      </c>
      <c r="C7349" s="111">
        <v>18.45</v>
      </c>
      <c r="D7349" s="94" t="s">
        <v>31</v>
      </c>
      <c r="E7349" s="108" t="s">
        <v>1550</v>
      </c>
      <c r="F7349" s="111">
        <v>6</v>
      </c>
      <c r="G7349" s="89">
        <v>1</v>
      </c>
      <c r="H7349" s="37" t="s">
        <v>6512</v>
      </c>
      <c r="I7349" s="34">
        <v>-1</v>
      </c>
      <c r="J7349" s="18">
        <f t="shared" si="458"/>
        <v>857.92000000000132</v>
      </c>
      <c r="K7349" s="19" t="str">
        <f t="shared" si="456"/>
        <v>Oct-14</v>
      </c>
      <c r="L7349" s="20">
        <f t="shared" si="459"/>
        <v>7221</v>
      </c>
      <c r="M7349" s="21">
        <f t="shared" si="457"/>
        <v>0.11880902922032978</v>
      </c>
    </row>
    <row r="7350" spans="1:13" x14ac:dyDescent="0.3">
      <c r="A7350" s="124">
        <v>41937</v>
      </c>
      <c r="B7350" s="108" t="s">
        <v>45</v>
      </c>
      <c r="C7350" s="111">
        <v>20.149999999999999</v>
      </c>
      <c r="D7350" s="94" t="s">
        <v>31</v>
      </c>
      <c r="E7350" s="108" t="s">
        <v>9367</v>
      </c>
      <c r="F7350" s="111">
        <v>5.5</v>
      </c>
      <c r="G7350" s="89">
        <v>1</v>
      </c>
      <c r="H7350" s="37" t="s">
        <v>6512</v>
      </c>
      <c r="I7350" s="34">
        <v>-1</v>
      </c>
      <c r="J7350" s="18">
        <f t="shared" si="458"/>
        <v>856.92000000000132</v>
      </c>
      <c r="K7350" s="19" t="str">
        <f t="shared" si="456"/>
        <v>Oct-14</v>
      </c>
      <c r="L7350" s="20">
        <f t="shared" si="459"/>
        <v>7222</v>
      </c>
      <c r="M7350" s="21">
        <f t="shared" si="457"/>
        <v>0.11865411243422892</v>
      </c>
    </row>
    <row r="7351" spans="1:13" x14ac:dyDescent="0.3">
      <c r="A7351" s="107">
        <v>41939</v>
      </c>
      <c r="B7351" s="108" t="s">
        <v>71</v>
      </c>
      <c r="C7351" s="101">
        <v>0.56944444444444442</v>
      </c>
      <c r="D7351" s="94" t="s">
        <v>31</v>
      </c>
      <c r="E7351" s="108" t="s">
        <v>2454</v>
      </c>
      <c r="F7351" s="110">
        <v>2.75</v>
      </c>
      <c r="G7351" s="85">
        <v>1</v>
      </c>
      <c r="H7351" s="90" t="s">
        <v>42</v>
      </c>
      <c r="I7351" s="28">
        <v>1.75</v>
      </c>
      <c r="J7351" s="18">
        <f t="shared" si="458"/>
        <v>858.67000000000132</v>
      </c>
      <c r="K7351" s="19" t="str">
        <f t="shared" si="456"/>
        <v>Oct-14</v>
      </c>
      <c r="L7351" s="20">
        <f t="shared" si="459"/>
        <v>7223</v>
      </c>
      <c r="M7351" s="21">
        <f t="shared" si="457"/>
        <v>0.11887996677280926</v>
      </c>
    </row>
    <row r="7352" spans="1:13" x14ac:dyDescent="0.3">
      <c r="A7352" s="107">
        <v>41939</v>
      </c>
      <c r="B7352" s="108" t="s">
        <v>49</v>
      </c>
      <c r="C7352" s="101">
        <v>0.61805555555555558</v>
      </c>
      <c r="D7352" s="94" t="s">
        <v>31</v>
      </c>
      <c r="E7352" s="108" t="s">
        <v>2467</v>
      </c>
      <c r="F7352" s="110">
        <v>3.5</v>
      </c>
      <c r="G7352" s="85">
        <v>1</v>
      </c>
      <c r="H7352" s="90" t="s">
        <v>42</v>
      </c>
      <c r="I7352" s="28">
        <v>2.5</v>
      </c>
      <c r="J7352" s="18">
        <f t="shared" si="458"/>
        <v>861.17000000000132</v>
      </c>
      <c r="K7352" s="19" t="str">
        <f t="shared" si="456"/>
        <v>Oct-14</v>
      </c>
      <c r="L7352" s="20">
        <f t="shared" si="459"/>
        <v>7224</v>
      </c>
      <c r="M7352" s="21">
        <f t="shared" si="457"/>
        <v>0.11920957918050959</v>
      </c>
    </row>
    <row r="7353" spans="1:13" x14ac:dyDescent="0.3">
      <c r="A7353" s="119">
        <v>41939</v>
      </c>
      <c r="B7353" s="120" t="s">
        <v>50</v>
      </c>
      <c r="C7353" s="121">
        <v>13.3</v>
      </c>
      <c r="D7353" s="94" t="s">
        <v>31</v>
      </c>
      <c r="E7353" s="120" t="s">
        <v>9369</v>
      </c>
      <c r="F7353" s="123">
        <v>5</v>
      </c>
      <c r="G7353" s="89">
        <v>1</v>
      </c>
      <c r="H7353" s="30">
        <v>1</v>
      </c>
      <c r="I7353" s="38">
        <v>4</v>
      </c>
      <c r="J7353" s="18">
        <f t="shared" si="458"/>
        <v>865.17000000000132</v>
      </c>
      <c r="K7353" s="19" t="str">
        <f t="shared" si="456"/>
        <v>Oct-14</v>
      </c>
      <c r="L7353" s="20">
        <f t="shared" si="459"/>
        <v>7225</v>
      </c>
      <c r="M7353" s="21">
        <f t="shared" si="457"/>
        <v>0.11974671280276834</v>
      </c>
    </row>
    <row r="7354" spans="1:13" x14ac:dyDescent="0.3">
      <c r="A7354" s="119">
        <v>41939</v>
      </c>
      <c r="B7354" s="120" t="s">
        <v>50</v>
      </c>
      <c r="C7354" s="121">
        <v>14.3</v>
      </c>
      <c r="D7354" s="94" t="s">
        <v>31</v>
      </c>
      <c r="E7354" s="120" t="s">
        <v>670</v>
      </c>
      <c r="F7354" s="123">
        <v>6</v>
      </c>
      <c r="G7354" s="89">
        <v>1</v>
      </c>
      <c r="H7354" s="30">
        <v>1</v>
      </c>
      <c r="I7354" s="38">
        <v>6</v>
      </c>
      <c r="J7354" s="18">
        <f t="shared" si="458"/>
        <v>871.17000000000132</v>
      </c>
      <c r="K7354" s="19" t="str">
        <f t="shared" si="456"/>
        <v>Oct-14</v>
      </c>
      <c r="L7354" s="20">
        <f t="shared" si="459"/>
        <v>7226</v>
      </c>
      <c r="M7354" s="21">
        <f t="shared" si="457"/>
        <v>0.12056047605867719</v>
      </c>
    </row>
    <row r="7355" spans="1:13" x14ac:dyDescent="0.3">
      <c r="A7355" s="119">
        <v>41939</v>
      </c>
      <c r="B7355" s="120" t="s">
        <v>50</v>
      </c>
      <c r="C7355" s="121">
        <v>14.3</v>
      </c>
      <c r="D7355" s="94" t="s">
        <v>31</v>
      </c>
      <c r="E7355" s="120" t="s">
        <v>9370</v>
      </c>
      <c r="F7355" s="123">
        <v>6</v>
      </c>
      <c r="G7355" s="89">
        <v>1</v>
      </c>
      <c r="H7355" s="30">
        <v>2</v>
      </c>
      <c r="I7355" s="38">
        <v>-1</v>
      </c>
      <c r="J7355" s="18">
        <f t="shared" si="458"/>
        <v>870.17000000000132</v>
      </c>
      <c r="K7355" s="19" t="str">
        <f t="shared" si="456"/>
        <v>Oct-14</v>
      </c>
      <c r="L7355" s="20">
        <f t="shared" si="459"/>
        <v>7227</v>
      </c>
      <c r="M7355" s="21">
        <f t="shared" si="457"/>
        <v>0.12040542410405443</v>
      </c>
    </row>
    <row r="7356" spans="1:13" x14ac:dyDescent="0.3">
      <c r="A7356" s="119">
        <v>41939</v>
      </c>
      <c r="B7356" s="120" t="s">
        <v>50</v>
      </c>
      <c r="C7356" s="121">
        <v>15.3</v>
      </c>
      <c r="D7356" s="94" t="s">
        <v>31</v>
      </c>
      <c r="E7356" s="120" t="s">
        <v>6770</v>
      </c>
      <c r="F7356" s="123">
        <v>6</v>
      </c>
      <c r="G7356" s="89">
        <v>1</v>
      </c>
      <c r="H7356" s="30">
        <v>2</v>
      </c>
      <c r="I7356" s="38">
        <v>-1</v>
      </c>
      <c r="J7356" s="18">
        <f t="shared" si="458"/>
        <v>869.17000000000132</v>
      </c>
      <c r="K7356" s="19" t="str">
        <f t="shared" si="456"/>
        <v>Oct-14</v>
      </c>
      <c r="L7356" s="20">
        <f t="shared" si="459"/>
        <v>7228</v>
      </c>
      <c r="M7356" s="21">
        <f t="shared" si="457"/>
        <v>0.12025041505257351</v>
      </c>
    </row>
    <row r="7357" spans="1:13" x14ac:dyDescent="0.3">
      <c r="A7357" s="107">
        <v>41940</v>
      </c>
      <c r="B7357" s="108" t="s">
        <v>61</v>
      </c>
      <c r="C7357" s="101">
        <v>0.55555555555555558</v>
      </c>
      <c r="D7357" s="94" t="s">
        <v>31</v>
      </c>
      <c r="E7357" s="108" t="s">
        <v>2468</v>
      </c>
      <c r="F7357" s="110">
        <v>4</v>
      </c>
      <c r="G7357" s="85">
        <v>1</v>
      </c>
      <c r="H7357" s="90" t="s">
        <v>33</v>
      </c>
      <c r="I7357" s="28">
        <v>-1</v>
      </c>
      <c r="J7357" s="18">
        <f t="shared" si="458"/>
        <v>868.17000000000132</v>
      </c>
      <c r="K7357" s="19" t="str">
        <f t="shared" si="456"/>
        <v>Oct-14</v>
      </c>
      <c r="L7357" s="20">
        <f t="shared" si="459"/>
        <v>7229</v>
      </c>
      <c r="M7357" s="21">
        <f t="shared" si="457"/>
        <v>0.12009544888642984</v>
      </c>
    </row>
    <row r="7358" spans="1:13" x14ac:dyDescent="0.3">
      <c r="A7358" s="107">
        <v>41940</v>
      </c>
      <c r="B7358" s="108" t="s">
        <v>145</v>
      </c>
      <c r="C7358" s="101">
        <v>0.56944444444444442</v>
      </c>
      <c r="D7358" s="94" t="s">
        <v>31</v>
      </c>
      <c r="E7358" s="108" t="s">
        <v>2469</v>
      </c>
      <c r="F7358" s="110">
        <v>4</v>
      </c>
      <c r="G7358" s="85">
        <v>1</v>
      </c>
      <c r="H7358" s="90" t="s">
        <v>33</v>
      </c>
      <c r="I7358" s="28">
        <v>-1</v>
      </c>
      <c r="J7358" s="18">
        <f t="shared" si="458"/>
        <v>867.17000000000132</v>
      </c>
      <c r="K7358" s="19" t="str">
        <f t="shared" si="456"/>
        <v>Oct-14</v>
      </c>
      <c r="L7358" s="20">
        <f t="shared" si="459"/>
        <v>7230</v>
      </c>
      <c r="M7358" s="21">
        <f t="shared" si="457"/>
        <v>0.11994052558782868</v>
      </c>
    </row>
    <row r="7359" spans="1:13" x14ac:dyDescent="0.3">
      <c r="A7359" s="107">
        <v>41940</v>
      </c>
      <c r="B7359" s="108" t="s">
        <v>145</v>
      </c>
      <c r="C7359" s="101">
        <v>0.59027777777777779</v>
      </c>
      <c r="D7359" s="94" t="s">
        <v>31</v>
      </c>
      <c r="E7359" s="108" t="s">
        <v>2470</v>
      </c>
      <c r="F7359" s="110">
        <v>2.88</v>
      </c>
      <c r="G7359" s="85">
        <v>1</v>
      </c>
      <c r="H7359" s="90" t="s">
        <v>33</v>
      </c>
      <c r="I7359" s="28">
        <v>-1</v>
      </c>
      <c r="J7359" s="18">
        <f t="shared" si="458"/>
        <v>866.17000000000132</v>
      </c>
      <c r="K7359" s="19" t="str">
        <f t="shared" si="456"/>
        <v>Oct-14</v>
      </c>
      <c r="L7359" s="20">
        <f t="shared" si="459"/>
        <v>7231</v>
      </c>
      <c r="M7359" s="21">
        <f t="shared" si="457"/>
        <v>0.11978564513898511</v>
      </c>
    </row>
    <row r="7360" spans="1:13" x14ac:dyDescent="0.3">
      <c r="A7360" s="107">
        <v>41940</v>
      </c>
      <c r="B7360" s="108" t="s">
        <v>145</v>
      </c>
      <c r="C7360" s="101">
        <v>0.63194444444444442</v>
      </c>
      <c r="D7360" s="94" t="s">
        <v>31</v>
      </c>
      <c r="E7360" s="108" t="s">
        <v>2471</v>
      </c>
      <c r="F7360" s="110">
        <v>4</v>
      </c>
      <c r="G7360" s="85">
        <v>1</v>
      </c>
      <c r="H7360" s="90" t="s">
        <v>33</v>
      </c>
      <c r="I7360" s="28">
        <v>-1</v>
      </c>
      <c r="J7360" s="18">
        <f t="shared" si="458"/>
        <v>865.17000000000132</v>
      </c>
      <c r="K7360" s="19" t="str">
        <f t="shared" si="456"/>
        <v>Oct-14</v>
      </c>
      <c r="L7360" s="20">
        <f t="shared" si="459"/>
        <v>7232</v>
      </c>
      <c r="M7360" s="21">
        <f t="shared" si="457"/>
        <v>0.11963080752212407</v>
      </c>
    </row>
    <row r="7361" spans="1:13" x14ac:dyDescent="0.3">
      <c r="A7361" s="107">
        <v>41940</v>
      </c>
      <c r="B7361" s="108" t="s">
        <v>59</v>
      </c>
      <c r="C7361" s="101">
        <v>0.6875</v>
      </c>
      <c r="D7361" s="94" t="s">
        <v>31</v>
      </c>
      <c r="E7361" s="108" t="s">
        <v>2472</v>
      </c>
      <c r="F7361" s="110">
        <v>3.5</v>
      </c>
      <c r="G7361" s="85">
        <v>1</v>
      </c>
      <c r="H7361" s="90" t="s">
        <v>33</v>
      </c>
      <c r="I7361" s="28">
        <v>-1</v>
      </c>
      <c r="J7361" s="18">
        <f t="shared" si="458"/>
        <v>864.17000000000132</v>
      </c>
      <c r="K7361" s="19" t="str">
        <f t="shared" si="456"/>
        <v>Oct-14</v>
      </c>
      <c r="L7361" s="20">
        <f t="shared" si="459"/>
        <v>7233</v>
      </c>
      <c r="M7361" s="21">
        <f t="shared" si="457"/>
        <v>0.11947601271948034</v>
      </c>
    </row>
    <row r="7362" spans="1:13" x14ac:dyDescent="0.3">
      <c r="A7362" s="119">
        <v>41940</v>
      </c>
      <c r="B7362" s="120" t="s">
        <v>59</v>
      </c>
      <c r="C7362" s="121">
        <v>15.3</v>
      </c>
      <c r="D7362" s="94" t="s">
        <v>31</v>
      </c>
      <c r="E7362" s="120" t="s">
        <v>9371</v>
      </c>
      <c r="F7362" s="123">
        <v>4.33</v>
      </c>
      <c r="G7362" s="89">
        <v>1</v>
      </c>
      <c r="H7362" s="30">
        <v>5</v>
      </c>
      <c r="I7362" s="38">
        <v>-1</v>
      </c>
      <c r="J7362" s="18">
        <f t="shared" si="458"/>
        <v>863.17000000000132</v>
      </c>
      <c r="K7362" s="19" t="str">
        <f t="shared" ref="K7362:K7425" si="460">TEXT(A7362,"MMM-yy")</f>
        <v>Oct-14</v>
      </c>
      <c r="L7362" s="20">
        <f t="shared" si="459"/>
        <v>7234</v>
      </c>
      <c r="M7362" s="21">
        <f t="shared" ref="M7362:M7425" si="461">J7362/L7362</f>
        <v>0.1193212607132985</v>
      </c>
    </row>
    <row r="7363" spans="1:13" x14ac:dyDescent="0.3">
      <c r="A7363" s="124">
        <v>41940</v>
      </c>
      <c r="B7363" s="108" t="s">
        <v>45</v>
      </c>
      <c r="C7363" s="111">
        <v>16.399999999999999</v>
      </c>
      <c r="D7363" s="94" t="s">
        <v>31</v>
      </c>
      <c r="E7363" s="108" t="s">
        <v>9244</v>
      </c>
      <c r="F7363" s="111">
        <v>5.5</v>
      </c>
      <c r="G7363" s="89">
        <v>1</v>
      </c>
      <c r="H7363" s="37" t="s">
        <v>6512</v>
      </c>
      <c r="I7363" s="34">
        <v>-1</v>
      </c>
      <c r="J7363" s="18">
        <f t="shared" ref="J7363:J7426" si="462">J7362+I7363</f>
        <v>862.17000000000132</v>
      </c>
      <c r="K7363" s="19" t="str">
        <f t="shared" si="460"/>
        <v>Oct-14</v>
      </c>
      <c r="L7363" s="20">
        <f t="shared" ref="L7363:L7426" si="463">L7362+G7363</f>
        <v>7235</v>
      </c>
      <c r="M7363" s="21">
        <f t="shared" si="461"/>
        <v>0.11916655148583294</v>
      </c>
    </row>
    <row r="7364" spans="1:13" x14ac:dyDescent="0.3">
      <c r="A7364" s="124">
        <v>41940</v>
      </c>
      <c r="B7364" s="108" t="s">
        <v>45</v>
      </c>
      <c r="C7364" s="111">
        <v>18.100000000000001</v>
      </c>
      <c r="D7364" s="94" t="s">
        <v>31</v>
      </c>
      <c r="E7364" s="108" t="s">
        <v>9000</v>
      </c>
      <c r="F7364" s="111">
        <v>5</v>
      </c>
      <c r="G7364" s="89">
        <v>1</v>
      </c>
      <c r="H7364" s="37" t="s">
        <v>6526</v>
      </c>
      <c r="I7364" s="34">
        <v>4.5</v>
      </c>
      <c r="J7364" s="18">
        <f t="shared" si="462"/>
        <v>866.67000000000132</v>
      </c>
      <c r="K7364" s="19" t="str">
        <f t="shared" si="460"/>
        <v>Oct-14</v>
      </c>
      <c r="L7364" s="20">
        <f t="shared" si="463"/>
        <v>7236</v>
      </c>
      <c r="M7364" s="21">
        <f t="shared" si="461"/>
        <v>0.1197719734660035</v>
      </c>
    </row>
    <row r="7365" spans="1:13" x14ac:dyDescent="0.3">
      <c r="A7365" s="107">
        <v>41941</v>
      </c>
      <c r="B7365" s="108" t="s">
        <v>41</v>
      </c>
      <c r="C7365" s="101">
        <v>0.55555555555555558</v>
      </c>
      <c r="D7365" s="94" t="s">
        <v>31</v>
      </c>
      <c r="E7365" s="108" t="s">
        <v>2473</v>
      </c>
      <c r="F7365" s="110">
        <v>4</v>
      </c>
      <c r="G7365" s="85">
        <v>1</v>
      </c>
      <c r="H7365" s="90" t="s">
        <v>33</v>
      </c>
      <c r="I7365" s="28">
        <v>-1</v>
      </c>
      <c r="J7365" s="18">
        <f t="shared" si="462"/>
        <v>865.67000000000132</v>
      </c>
      <c r="K7365" s="19" t="str">
        <f t="shared" si="460"/>
        <v>Oct-14</v>
      </c>
      <c r="L7365" s="20">
        <f t="shared" si="463"/>
        <v>7237</v>
      </c>
      <c r="M7365" s="21">
        <f t="shared" si="461"/>
        <v>0.11961724471466095</v>
      </c>
    </row>
    <row r="7366" spans="1:13" x14ac:dyDescent="0.3">
      <c r="A7366" s="107">
        <v>41941</v>
      </c>
      <c r="B7366" s="108" t="s">
        <v>41</v>
      </c>
      <c r="C7366" s="101">
        <v>0.65972222222222221</v>
      </c>
      <c r="D7366" s="94" t="s">
        <v>31</v>
      </c>
      <c r="E7366" s="108" t="s">
        <v>2474</v>
      </c>
      <c r="F7366" s="110">
        <v>3</v>
      </c>
      <c r="G7366" s="85">
        <v>1</v>
      </c>
      <c r="H7366" s="90" t="s">
        <v>33</v>
      </c>
      <c r="I7366" s="28">
        <v>-1</v>
      </c>
      <c r="J7366" s="18">
        <f t="shared" si="462"/>
        <v>864.67000000000132</v>
      </c>
      <c r="K7366" s="19" t="str">
        <f t="shared" si="460"/>
        <v>Oct-14</v>
      </c>
      <c r="L7366" s="20">
        <f t="shared" si="463"/>
        <v>7238</v>
      </c>
      <c r="M7366" s="21">
        <f t="shared" si="461"/>
        <v>0.11946255871787805</v>
      </c>
    </row>
    <row r="7367" spans="1:13" x14ac:dyDescent="0.3">
      <c r="A7367" s="107">
        <v>41941</v>
      </c>
      <c r="B7367" s="108" t="s">
        <v>43</v>
      </c>
      <c r="C7367" s="101">
        <v>0.80902777777777779</v>
      </c>
      <c r="D7367" s="94" t="s">
        <v>31</v>
      </c>
      <c r="E7367" s="108" t="s">
        <v>2395</v>
      </c>
      <c r="F7367" s="110">
        <v>4</v>
      </c>
      <c r="G7367" s="85">
        <v>1</v>
      </c>
      <c r="H7367" s="90" t="s">
        <v>33</v>
      </c>
      <c r="I7367" s="28">
        <v>-1</v>
      </c>
      <c r="J7367" s="18">
        <f t="shared" si="462"/>
        <v>863.67000000000132</v>
      </c>
      <c r="K7367" s="19" t="str">
        <f t="shared" si="460"/>
        <v>Oct-14</v>
      </c>
      <c r="L7367" s="20">
        <f t="shared" si="463"/>
        <v>7239</v>
      </c>
      <c r="M7367" s="21">
        <f t="shared" si="461"/>
        <v>0.11930791545793636</v>
      </c>
    </row>
    <row r="7368" spans="1:13" x14ac:dyDescent="0.3">
      <c r="A7368" s="107">
        <v>41941</v>
      </c>
      <c r="B7368" s="108" t="s">
        <v>43</v>
      </c>
      <c r="C7368" s="101">
        <v>0.82986111111111116</v>
      </c>
      <c r="D7368" s="94" t="s">
        <v>31</v>
      </c>
      <c r="E7368" s="108" t="s">
        <v>2475</v>
      </c>
      <c r="F7368" s="110">
        <v>3.5</v>
      </c>
      <c r="G7368" s="85">
        <v>1</v>
      </c>
      <c r="H7368" s="90" t="s">
        <v>42</v>
      </c>
      <c r="I7368" s="28">
        <v>2.5</v>
      </c>
      <c r="J7368" s="18">
        <f t="shared" si="462"/>
        <v>866.17000000000132</v>
      </c>
      <c r="K7368" s="19" t="str">
        <f t="shared" si="460"/>
        <v>Oct-14</v>
      </c>
      <c r="L7368" s="20">
        <f t="shared" si="463"/>
        <v>7240</v>
      </c>
      <c r="M7368" s="21">
        <f t="shared" si="461"/>
        <v>0.11963674033149189</v>
      </c>
    </row>
    <row r="7369" spans="1:13" x14ac:dyDescent="0.3">
      <c r="A7369" s="119">
        <v>41941</v>
      </c>
      <c r="B7369" s="120" t="s">
        <v>63</v>
      </c>
      <c r="C7369" s="121">
        <v>14</v>
      </c>
      <c r="D7369" s="94" t="s">
        <v>31</v>
      </c>
      <c r="E7369" s="120" t="s">
        <v>8246</v>
      </c>
      <c r="F7369" s="123">
        <v>6</v>
      </c>
      <c r="G7369" s="89">
        <v>1</v>
      </c>
      <c r="H7369" s="30">
        <v>6</v>
      </c>
      <c r="I7369" s="38">
        <v>-1</v>
      </c>
      <c r="J7369" s="18">
        <f t="shared" si="462"/>
        <v>865.17000000000132</v>
      </c>
      <c r="K7369" s="19" t="str">
        <f t="shared" si="460"/>
        <v>Oct-14</v>
      </c>
      <c r="L7369" s="20">
        <f t="shared" si="463"/>
        <v>7241</v>
      </c>
      <c r="M7369" s="21">
        <f t="shared" si="461"/>
        <v>0.11948211572987175</v>
      </c>
    </row>
    <row r="7370" spans="1:13" x14ac:dyDescent="0.3">
      <c r="A7370" s="119">
        <v>41941</v>
      </c>
      <c r="B7370" s="120" t="s">
        <v>41</v>
      </c>
      <c r="C7370" s="121">
        <v>14.2</v>
      </c>
      <c r="D7370" s="94" t="s">
        <v>31</v>
      </c>
      <c r="E7370" s="120" t="s">
        <v>9373</v>
      </c>
      <c r="F7370" s="123">
        <v>4.5</v>
      </c>
      <c r="G7370" s="89">
        <v>1</v>
      </c>
      <c r="H7370" s="30">
        <v>8</v>
      </c>
      <c r="I7370" s="38">
        <v>-1</v>
      </c>
      <c r="J7370" s="18">
        <f t="shared" si="462"/>
        <v>864.17000000000132</v>
      </c>
      <c r="K7370" s="19" t="str">
        <f t="shared" si="460"/>
        <v>Oct-14</v>
      </c>
      <c r="L7370" s="20">
        <f t="shared" si="463"/>
        <v>7242</v>
      </c>
      <c r="M7370" s="21">
        <f t="shared" si="461"/>
        <v>0.11932753383043376</v>
      </c>
    </row>
    <row r="7371" spans="1:13" x14ac:dyDescent="0.3">
      <c r="A7371" s="119">
        <v>41941</v>
      </c>
      <c r="B7371" s="120" t="s">
        <v>41</v>
      </c>
      <c r="C7371" s="121">
        <v>14.5</v>
      </c>
      <c r="D7371" s="94" t="s">
        <v>31</v>
      </c>
      <c r="E7371" s="120" t="s">
        <v>9374</v>
      </c>
      <c r="F7371" s="123">
        <v>4.5</v>
      </c>
      <c r="G7371" s="89">
        <v>1</v>
      </c>
      <c r="H7371" s="30">
        <v>2</v>
      </c>
      <c r="I7371" s="38">
        <v>-1</v>
      </c>
      <c r="J7371" s="18">
        <f t="shared" si="462"/>
        <v>863.17000000000132</v>
      </c>
      <c r="K7371" s="19" t="str">
        <f t="shared" si="460"/>
        <v>Oct-14</v>
      </c>
      <c r="L7371" s="20">
        <f t="shared" si="463"/>
        <v>7243</v>
      </c>
      <c r="M7371" s="21">
        <f t="shared" si="461"/>
        <v>0.119172994615491</v>
      </c>
    </row>
    <row r="7372" spans="1:13" x14ac:dyDescent="0.3">
      <c r="A7372" s="119">
        <v>41941</v>
      </c>
      <c r="B7372" s="120" t="s">
        <v>103</v>
      </c>
      <c r="C7372" s="121">
        <v>15.1</v>
      </c>
      <c r="D7372" s="94" t="s">
        <v>31</v>
      </c>
      <c r="E7372" s="120" t="s">
        <v>9375</v>
      </c>
      <c r="F7372" s="123">
        <v>5.5</v>
      </c>
      <c r="G7372" s="89">
        <v>1</v>
      </c>
      <c r="H7372" s="30">
        <v>3</v>
      </c>
      <c r="I7372" s="38">
        <v>-1</v>
      </c>
      <c r="J7372" s="18">
        <f t="shared" si="462"/>
        <v>862.17000000000132</v>
      </c>
      <c r="K7372" s="19" t="str">
        <f t="shared" si="460"/>
        <v>Oct-14</v>
      </c>
      <c r="L7372" s="20">
        <f t="shared" si="463"/>
        <v>7244</v>
      </c>
      <c r="M7372" s="21">
        <f t="shared" si="461"/>
        <v>0.11901849806736628</v>
      </c>
    </row>
    <row r="7373" spans="1:13" x14ac:dyDescent="0.3">
      <c r="A7373" s="124">
        <v>41941</v>
      </c>
      <c r="B7373" s="108" t="s">
        <v>43</v>
      </c>
      <c r="C7373" s="111">
        <v>18.25</v>
      </c>
      <c r="D7373" s="94" t="s">
        <v>31</v>
      </c>
      <c r="E7373" s="108" t="s">
        <v>9372</v>
      </c>
      <c r="F7373" s="111">
        <v>5.5</v>
      </c>
      <c r="G7373" s="89">
        <v>1</v>
      </c>
      <c r="H7373" s="37" t="s">
        <v>6518</v>
      </c>
      <c r="I7373" s="34">
        <v>-1</v>
      </c>
      <c r="J7373" s="18">
        <f t="shared" si="462"/>
        <v>861.17000000000132</v>
      </c>
      <c r="K7373" s="19" t="str">
        <f t="shared" si="460"/>
        <v>Oct-14</v>
      </c>
      <c r="L7373" s="20">
        <f t="shared" si="463"/>
        <v>7245</v>
      </c>
      <c r="M7373" s="21">
        <f t="shared" si="461"/>
        <v>0.11886404416839218</v>
      </c>
    </row>
    <row r="7374" spans="1:13" x14ac:dyDescent="0.3">
      <c r="A7374" s="124">
        <v>41941</v>
      </c>
      <c r="B7374" s="108" t="s">
        <v>43</v>
      </c>
      <c r="C7374" s="111">
        <v>20.25</v>
      </c>
      <c r="D7374" s="94" t="s">
        <v>31</v>
      </c>
      <c r="E7374" s="108" t="s">
        <v>3942</v>
      </c>
      <c r="F7374" s="111">
        <v>6</v>
      </c>
      <c r="G7374" s="89">
        <v>1</v>
      </c>
      <c r="H7374" s="37" t="s">
        <v>6512</v>
      </c>
      <c r="I7374" s="34">
        <v>-1</v>
      </c>
      <c r="J7374" s="18">
        <f t="shared" si="462"/>
        <v>860.17000000000132</v>
      </c>
      <c r="K7374" s="19" t="str">
        <f t="shared" si="460"/>
        <v>Oct-14</v>
      </c>
      <c r="L7374" s="20">
        <f t="shared" si="463"/>
        <v>7246</v>
      </c>
      <c r="M7374" s="21">
        <f t="shared" si="461"/>
        <v>0.11870963290091104</v>
      </c>
    </row>
    <row r="7375" spans="1:13" x14ac:dyDescent="0.3">
      <c r="A7375" s="107">
        <v>41942</v>
      </c>
      <c r="B7375" s="108" t="s">
        <v>29</v>
      </c>
      <c r="C7375" s="101">
        <v>0.55555555555555558</v>
      </c>
      <c r="D7375" s="94" t="s">
        <v>31</v>
      </c>
      <c r="E7375" s="108" t="s">
        <v>2476</v>
      </c>
      <c r="F7375" s="110">
        <v>2.75</v>
      </c>
      <c r="G7375" s="85">
        <v>1</v>
      </c>
      <c r="H7375" s="90" t="s">
        <v>42</v>
      </c>
      <c r="I7375" s="28">
        <v>1.75</v>
      </c>
      <c r="J7375" s="18">
        <f t="shared" si="462"/>
        <v>861.92000000000132</v>
      </c>
      <c r="K7375" s="19" t="str">
        <f t="shared" si="460"/>
        <v>Oct-14</v>
      </c>
      <c r="L7375" s="20">
        <f t="shared" si="463"/>
        <v>7247</v>
      </c>
      <c r="M7375" s="21">
        <f t="shared" si="461"/>
        <v>0.11893473161308146</v>
      </c>
    </row>
    <row r="7376" spans="1:13" x14ac:dyDescent="0.3">
      <c r="A7376" s="107">
        <v>41942</v>
      </c>
      <c r="B7376" s="108" t="s">
        <v>29</v>
      </c>
      <c r="C7376" s="101">
        <v>0.59722222222222221</v>
      </c>
      <c r="D7376" s="94" t="s">
        <v>31</v>
      </c>
      <c r="E7376" s="108" t="s">
        <v>104</v>
      </c>
      <c r="F7376" s="110">
        <v>3.25</v>
      </c>
      <c r="G7376" s="85">
        <v>1</v>
      </c>
      <c r="H7376" s="90" t="s">
        <v>33</v>
      </c>
      <c r="I7376" s="28">
        <v>-1</v>
      </c>
      <c r="J7376" s="18">
        <f t="shared" si="462"/>
        <v>860.92000000000132</v>
      </c>
      <c r="K7376" s="19" t="str">
        <f t="shared" si="460"/>
        <v>Oct-14</v>
      </c>
      <c r="L7376" s="20">
        <f t="shared" si="463"/>
        <v>7248</v>
      </c>
      <c r="M7376" s="21">
        <f t="shared" si="461"/>
        <v>0.11878035320088319</v>
      </c>
    </row>
    <row r="7377" spans="1:13" x14ac:dyDescent="0.3">
      <c r="A7377" s="107">
        <v>41942</v>
      </c>
      <c r="B7377" s="108" t="s">
        <v>82</v>
      </c>
      <c r="C7377" s="101">
        <v>0.60416666666666663</v>
      </c>
      <c r="D7377" s="94" t="s">
        <v>31</v>
      </c>
      <c r="E7377" s="108" t="s">
        <v>2477</v>
      </c>
      <c r="F7377" s="110">
        <v>3.5</v>
      </c>
      <c r="G7377" s="85">
        <v>1</v>
      </c>
      <c r="H7377" s="90" t="s">
        <v>33</v>
      </c>
      <c r="I7377" s="28">
        <v>-1</v>
      </c>
      <c r="J7377" s="18">
        <f t="shared" si="462"/>
        <v>859.92000000000132</v>
      </c>
      <c r="K7377" s="19" t="str">
        <f t="shared" si="460"/>
        <v>Oct-14</v>
      </c>
      <c r="L7377" s="20">
        <f t="shared" si="463"/>
        <v>7249</v>
      </c>
      <c r="M7377" s="21">
        <f t="shared" si="461"/>
        <v>0.118626017381708</v>
      </c>
    </row>
    <row r="7378" spans="1:13" x14ac:dyDescent="0.3">
      <c r="A7378" s="107">
        <v>41942</v>
      </c>
      <c r="B7378" s="108" t="s">
        <v>43</v>
      </c>
      <c r="C7378" s="101">
        <v>0.72916666666666663</v>
      </c>
      <c r="D7378" s="94" t="s">
        <v>31</v>
      </c>
      <c r="E7378" s="108" t="s">
        <v>1428</v>
      </c>
      <c r="F7378" s="110">
        <v>3.75</v>
      </c>
      <c r="G7378" s="85">
        <v>1</v>
      </c>
      <c r="H7378" s="90" t="s">
        <v>33</v>
      </c>
      <c r="I7378" s="28">
        <v>-1</v>
      </c>
      <c r="J7378" s="18">
        <f t="shared" si="462"/>
        <v>858.92000000000132</v>
      </c>
      <c r="K7378" s="19" t="str">
        <f t="shared" si="460"/>
        <v>Oct-14</v>
      </c>
      <c r="L7378" s="20">
        <f t="shared" si="463"/>
        <v>7250</v>
      </c>
      <c r="M7378" s="21">
        <f t="shared" si="461"/>
        <v>0.11847172413793122</v>
      </c>
    </row>
    <row r="7379" spans="1:13" x14ac:dyDescent="0.3">
      <c r="A7379" s="107">
        <v>41942</v>
      </c>
      <c r="B7379" s="108" t="s">
        <v>43</v>
      </c>
      <c r="C7379" s="101">
        <v>0.77083333333333337</v>
      </c>
      <c r="D7379" s="94" t="s">
        <v>31</v>
      </c>
      <c r="E7379" s="108" t="s">
        <v>2478</v>
      </c>
      <c r="F7379" s="110">
        <v>3.75</v>
      </c>
      <c r="G7379" s="85">
        <v>1</v>
      </c>
      <c r="H7379" s="90" t="s">
        <v>33</v>
      </c>
      <c r="I7379" s="28">
        <v>-1</v>
      </c>
      <c r="J7379" s="18">
        <f t="shared" si="462"/>
        <v>857.92000000000132</v>
      </c>
      <c r="K7379" s="19" t="str">
        <f t="shared" si="460"/>
        <v>Oct-14</v>
      </c>
      <c r="L7379" s="20">
        <f t="shared" si="463"/>
        <v>7251</v>
      </c>
      <c r="M7379" s="21">
        <f t="shared" si="461"/>
        <v>0.11831747345193784</v>
      </c>
    </row>
    <row r="7380" spans="1:13" x14ac:dyDescent="0.3">
      <c r="A7380" s="107">
        <v>41942</v>
      </c>
      <c r="B7380" s="108" t="s">
        <v>43</v>
      </c>
      <c r="C7380" s="101">
        <v>0.79166666666666663</v>
      </c>
      <c r="D7380" s="94" t="s">
        <v>31</v>
      </c>
      <c r="E7380" s="108" t="s">
        <v>2479</v>
      </c>
      <c r="F7380" s="110">
        <v>4</v>
      </c>
      <c r="G7380" s="85">
        <v>1</v>
      </c>
      <c r="H7380" s="90" t="s">
        <v>33</v>
      </c>
      <c r="I7380" s="28">
        <v>-1</v>
      </c>
      <c r="J7380" s="18">
        <f t="shared" si="462"/>
        <v>856.92000000000132</v>
      </c>
      <c r="K7380" s="19" t="str">
        <f t="shared" si="460"/>
        <v>Oct-14</v>
      </c>
      <c r="L7380" s="20">
        <f t="shared" si="463"/>
        <v>7252</v>
      </c>
      <c r="M7380" s="21">
        <f t="shared" si="461"/>
        <v>0.11816326530612263</v>
      </c>
    </row>
    <row r="7381" spans="1:13" x14ac:dyDescent="0.3">
      <c r="A7381" s="119">
        <v>41942</v>
      </c>
      <c r="B7381" s="120" t="s">
        <v>146</v>
      </c>
      <c r="C7381" s="121">
        <v>13.4</v>
      </c>
      <c r="D7381" s="94" t="s">
        <v>31</v>
      </c>
      <c r="E7381" s="120" t="s">
        <v>3699</v>
      </c>
      <c r="F7381" s="123">
        <v>5</v>
      </c>
      <c r="G7381" s="89">
        <v>1</v>
      </c>
      <c r="H7381" s="30">
        <v>2</v>
      </c>
      <c r="I7381" s="38">
        <v>-1</v>
      </c>
      <c r="J7381" s="18">
        <f t="shared" si="462"/>
        <v>855.92000000000132</v>
      </c>
      <c r="K7381" s="19" t="str">
        <f t="shared" si="460"/>
        <v>Oct-14</v>
      </c>
      <c r="L7381" s="20">
        <f t="shared" si="463"/>
        <v>7253</v>
      </c>
      <c r="M7381" s="21">
        <f t="shared" si="461"/>
        <v>0.11800909968289001</v>
      </c>
    </row>
    <row r="7382" spans="1:13" x14ac:dyDescent="0.3">
      <c r="A7382" s="119">
        <v>41942</v>
      </c>
      <c r="B7382" s="120" t="s">
        <v>82</v>
      </c>
      <c r="C7382" s="121">
        <v>14</v>
      </c>
      <c r="D7382" s="94" t="s">
        <v>31</v>
      </c>
      <c r="E7382" s="120" t="s">
        <v>2832</v>
      </c>
      <c r="F7382" s="123">
        <v>6</v>
      </c>
      <c r="G7382" s="89">
        <v>1</v>
      </c>
      <c r="H7382" s="30">
        <v>4</v>
      </c>
      <c r="I7382" s="38">
        <v>-1</v>
      </c>
      <c r="J7382" s="18">
        <f t="shared" si="462"/>
        <v>854.92000000000132</v>
      </c>
      <c r="K7382" s="19" t="str">
        <f t="shared" si="460"/>
        <v>Oct-14</v>
      </c>
      <c r="L7382" s="20">
        <f t="shared" si="463"/>
        <v>7254</v>
      </c>
      <c r="M7382" s="21">
        <f t="shared" si="461"/>
        <v>0.11785497656465417</v>
      </c>
    </row>
    <row r="7383" spans="1:13" x14ac:dyDescent="0.3">
      <c r="A7383" s="119">
        <v>41942</v>
      </c>
      <c r="B7383" s="120" t="s">
        <v>146</v>
      </c>
      <c r="C7383" s="121">
        <v>14.1</v>
      </c>
      <c r="D7383" s="94" t="s">
        <v>31</v>
      </c>
      <c r="E7383" s="120" t="s">
        <v>9377</v>
      </c>
      <c r="F7383" s="123">
        <v>5</v>
      </c>
      <c r="G7383" s="89">
        <v>1</v>
      </c>
      <c r="H7383" s="30">
        <v>1</v>
      </c>
      <c r="I7383" s="38">
        <v>4</v>
      </c>
      <c r="J7383" s="18">
        <f t="shared" si="462"/>
        <v>858.92000000000132</v>
      </c>
      <c r="K7383" s="19" t="str">
        <f t="shared" si="460"/>
        <v>Oct-14</v>
      </c>
      <c r="L7383" s="20">
        <f t="shared" si="463"/>
        <v>7255</v>
      </c>
      <c r="M7383" s="21">
        <f t="shared" si="461"/>
        <v>0.11839007580978654</v>
      </c>
    </row>
    <row r="7384" spans="1:13" x14ac:dyDescent="0.3">
      <c r="A7384" s="119">
        <v>41942</v>
      </c>
      <c r="B7384" s="120" t="s">
        <v>82</v>
      </c>
      <c r="C7384" s="121">
        <v>15</v>
      </c>
      <c r="D7384" s="94" t="s">
        <v>31</v>
      </c>
      <c r="E7384" s="120" t="s">
        <v>750</v>
      </c>
      <c r="F7384" s="123">
        <v>4.5</v>
      </c>
      <c r="G7384" s="89">
        <v>1</v>
      </c>
      <c r="H7384" s="30">
        <v>1</v>
      </c>
      <c r="I7384" s="38">
        <v>3.5</v>
      </c>
      <c r="J7384" s="18">
        <f t="shared" si="462"/>
        <v>862.42000000000132</v>
      </c>
      <c r="K7384" s="19" t="str">
        <f t="shared" si="460"/>
        <v>Oct-14</v>
      </c>
      <c r="L7384" s="20">
        <f t="shared" si="463"/>
        <v>7256</v>
      </c>
      <c r="M7384" s="21">
        <f t="shared" si="461"/>
        <v>0.11885611907387009</v>
      </c>
    </row>
    <row r="7385" spans="1:13" x14ac:dyDescent="0.3">
      <c r="A7385" s="124">
        <v>41942</v>
      </c>
      <c r="B7385" s="108" t="s">
        <v>43</v>
      </c>
      <c r="C7385" s="111">
        <v>18</v>
      </c>
      <c r="D7385" s="94" t="s">
        <v>31</v>
      </c>
      <c r="E7385" s="108" t="s">
        <v>9376</v>
      </c>
      <c r="F7385" s="111">
        <v>5.5</v>
      </c>
      <c r="G7385" s="89">
        <v>1</v>
      </c>
      <c r="H7385" s="37" t="s">
        <v>6526</v>
      </c>
      <c r="I7385" s="34">
        <v>4.5</v>
      </c>
      <c r="J7385" s="18">
        <f t="shared" si="462"/>
        <v>866.92000000000132</v>
      </c>
      <c r="K7385" s="19" t="str">
        <f t="shared" si="460"/>
        <v>Oct-14</v>
      </c>
      <c r="L7385" s="20">
        <f t="shared" si="463"/>
        <v>7257</v>
      </c>
      <c r="M7385" s="21">
        <f t="shared" si="461"/>
        <v>0.11945983188645463</v>
      </c>
    </row>
    <row r="7386" spans="1:13" x14ac:dyDescent="0.3">
      <c r="A7386" s="107">
        <v>41943</v>
      </c>
      <c r="B7386" s="108" t="s">
        <v>52</v>
      </c>
      <c r="C7386" s="101">
        <v>0.5625</v>
      </c>
      <c r="D7386" s="94" t="s">
        <v>31</v>
      </c>
      <c r="E7386" s="108" t="s">
        <v>2480</v>
      </c>
      <c r="F7386" s="110">
        <v>4</v>
      </c>
      <c r="G7386" s="85">
        <v>1</v>
      </c>
      <c r="H7386" s="90" t="s">
        <v>33</v>
      </c>
      <c r="I7386" s="28">
        <v>-1</v>
      </c>
      <c r="J7386" s="18">
        <f t="shared" si="462"/>
        <v>865.92000000000132</v>
      </c>
      <c r="K7386" s="19" t="str">
        <f t="shared" si="460"/>
        <v>Oct-14</v>
      </c>
      <c r="L7386" s="20">
        <f t="shared" si="463"/>
        <v>7258</v>
      </c>
      <c r="M7386" s="21">
        <f t="shared" si="461"/>
        <v>0.11930559382750087</v>
      </c>
    </row>
    <row r="7387" spans="1:13" x14ac:dyDescent="0.3">
      <c r="A7387" s="107">
        <v>41943</v>
      </c>
      <c r="B7387" s="108" t="s">
        <v>45</v>
      </c>
      <c r="C7387" s="101">
        <v>0.74652777777777779</v>
      </c>
      <c r="D7387" s="94" t="s">
        <v>31</v>
      </c>
      <c r="E7387" s="108" t="s">
        <v>2481</v>
      </c>
      <c r="F7387" s="110">
        <v>3.75</v>
      </c>
      <c r="G7387" s="85">
        <v>1</v>
      </c>
      <c r="H7387" s="90" t="s">
        <v>33</v>
      </c>
      <c r="I7387" s="28">
        <v>-1</v>
      </c>
      <c r="J7387" s="18">
        <f t="shared" si="462"/>
        <v>864.92000000000132</v>
      </c>
      <c r="K7387" s="19" t="str">
        <f t="shared" si="460"/>
        <v>Oct-14</v>
      </c>
      <c r="L7387" s="20">
        <f t="shared" si="463"/>
        <v>7259</v>
      </c>
      <c r="M7387" s="21">
        <f t="shared" si="461"/>
        <v>0.1191513982642239</v>
      </c>
    </row>
    <row r="7388" spans="1:13" x14ac:dyDescent="0.3">
      <c r="A7388" s="107">
        <v>41943</v>
      </c>
      <c r="B7388" s="108" t="s">
        <v>45</v>
      </c>
      <c r="C7388" s="101">
        <v>0.78819444444444453</v>
      </c>
      <c r="D7388" s="94" t="s">
        <v>31</v>
      </c>
      <c r="E7388" s="108" t="s">
        <v>2482</v>
      </c>
      <c r="F7388" s="110">
        <v>4</v>
      </c>
      <c r="G7388" s="85">
        <v>1</v>
      </c>
      <c r="H7388" s="90" t="s">
        <v>42</v>
      </c>
      <c r="I7388" s="28">
        <v>3</v>
      </c>
      <c r="J7388" s="18">
        <f t="shared" si="462"/>
        <v>867.92000000000132</v>
      </c>
      <c r="K7388" s="19" t="str">
        <f t="shared" si="460"/>
        <v>Oct-14</v>
      </c>
      <c r="L7388" s="20">
        <f t="shared" si="463"/>
        <v>7260</v>
      </c>
      <c r="M7388" s="21">
        <f t="shared" si="461"/>
        <v>0.11954820936639136</v>
      </c>
    </row>
    <row r="7389" spans="1:13" x14ac:dyDescent="0.3">
      <c r="A7389" s="119">
        <v>41943</v>
      </c>
      <c r="B7389" s="120" t="s">
        <v>52</v>
      </c>
      <c r="C7389" s="121">
        <v>14.35</v>
      </c>
      <c r="D7389" s="94" t="s">
        <v>31</v>
      </c>
      <c r="E7389" s="120" t="s">
        <v>9380</v>
      </c>
      <c r="F7389" s="123">
        <v>4.33</v>
      </c>
      <c r="G7389" s="89">
        <v>1</v>
      </c>
      <c r="H7389" s="30">
        <v>3</v>
      </c>
      <c r="I7389" s="38">
        <v>-1</v>
      </c>
      <c r="J7389" s="18">
        <f t="shared" si="462"/>
        <v>866.92000000000132</v>
      </c>
      <c r="K7389" s="19" t="str">
        <f t="shared" si="460"/>
        <v>Oct-14</v>
      </c>
      <c r="L7389" s="20">
        <f t="shared" si="463"/>
        <v>7261</v>
      </c>
      <c r="M7389" s="21">
        <f t="shared" si="461"/>
        <v>0.11939402286186494</v>
      </c>
    </row>
    <row r="7390" spans="1:13" x14ac:dyDescent="0.3">
      <c r="A7390" s="119">
        <v>41943</v>
      </c>
      <c r="B7390" s="120" t="s">
        <v>143</v>
      </c>
      <c r="C7390" s="121">
        <v>16</v>
      </c>
      <c r="D7390" s="94" t="s">
        <v>31</v>
      </c>
      <c r="E7390" s="120" t="s">
        <v>9381</v>
      </c>
      <c r="F7390" s="123">
        <v>6</v>
      </c>
      <c r="G7390" s="89">
        <v>1</v>
      </c>
      <c r="H7390" s="30">
        <v>8</v>
      </c>
      <c r="I7390" s="38">
        <v>-1</v>
      </c>
      <c r="J7390" s="18">
        <f t="shared" si="462"/>
        <v>865.92000000000132</v>
      </c>
      <c r="K7390" s="19" t="str">
        <f t="shared" si="460"/>
        <v>Oct-14</v>
      </c>
      <c r="L7390" s="20">
        <f t="shared" si="463"/>
        <v>7262</v>
      </c>
      <c r="M7390" s="21">
        <f t="shared" si="461"/>
        <v>0.11923987882126154</v>
      </c>
    </row>
    <row r="7391" spans="1:13" x14ac:dyDescent="0.3">
      <c r="A7391" s="124">
        <v>41943</v>
      </c>
      <c r="B7391" s="108" t="s">
        <v>45</v>
      </c>
      <c r="C7391" s="111">
        <v>16.55</v>
      </c>
      <c r="D7391" s="94" t="s">
        <v>31</v>
      </c>
      <c r="E7391" s="108" t="s">
        <v>2708</v>
      </c>
      <c r="F7391" s="111">
        <v>4.5</v>
      </c>
      <c r="G7391" s="89">
        <v>1</v>
      </c>
      <c r="H7391" s="37" t="s">
        <v>6512</v>
      </c>
      <c r="I7391" s="34">
        <v>-1</v>
      </c>
      <c r="J7391" s="18">
        <f t="shared" si="462"/>
        <v>864.92000000000132</v>
      </c>
      <c r="K7391" s="19" t="str">
        <f t="shared" si="460"/>
        <v>Oct-14</v>
      </c>
      <c r="L7391" s="20">
        <f t="shared" si="463"/>
        <v>7263</v>
      </c>
      <c r="M7391" s="21">
        <f t="shared" si="461"/>
        <v>0.11908577722704135</v>
      </c>
    </row>
    <row r="7392" spans="1:13" x14ac:dyDescent="0.3">
      <c r="A7392" s="124">
        <v>41943</v>
      </c>
      <c r="B7392" s="108" t="s">
        <v>45</v>
      </c>
      <c r="C7392" s="111">
        <v>17.25</v>
      </c>
      <c r="D7392" s="94" t="s">
        <v>31</v>
      </c>
      <c r="E7392" s="108" t="s">
        <v>9379</v>
      </c>
      <c r="F7392" s="111">
        <v>5.5</v>
      </c>
      <c r="G7392" s="89">
        <v>1</v>
      </c>
      <c r="H7392" s="37" t="s">
        <v>6518</v>
      </c>
      <c r="I7392" s="34">
        <v>-1</v>
      </c>
      <c r="J7392" s="18">
        <f t="shared" si="462"/>
        <v>863.92000000000132</v>
      </c>
      <c r="K7392" s="19" t="str">
        <f t="shared" si="460"/>
        <v>Oct-14</v>
      </c>
      <c r="L7392" s="20">
        <f t="shared" si="463"/>
        <v>7264</v>
      </c>
      <c r="M7392" s="21">
        <f t="shared" si="461"/>
        <v>0.11893171806167419</v>
      </c>
    </row>
    <row r="7393" spans="1:13" x14ac:dyDescent="0.3">
      <c r="A7393" s="124">
        <v>41943</v>
      </c>
      <c r="B7393" s="108" t="s">
        <v>45</v>
      </c>
      <c r="C7393" s="111">
        <v>17.25</v>
      </c>
      <c r="D7393" s="94" t="s">
        <v>31</v>
      </c>
      <c r="E7393" s="108" t="s">
        <v>9378</v>
      </c>
      <c r="F7393" s="111">
        <v>5</v>
      </c>
      <c r="G7393" s="89">
        <v>1</v>
      </c>
      <c r="H7393" s="37" t="s">
        <v>6512</v>
      </c>
      <c r="I7393" s="34">
        <v>-1</v>
      </c>
      <c r="J7393" s="18">
        <f t="shared" si="462"/>
        <v>862.92000000000132</v>
      </c>
      <c r="K7393" s="19" t="str">
        <f t="shared" si="460"/>
        <v>Oct-14</v>
      </c>
      <c r="L7393" s="20">
        <f t="shared" si="463"/>
        <v>7265</v>
      </c>
      <c r="M7393" s="21">
        <f t="shared" si="461"/>
        <v>0.11877770130763955</v>
      </c>
    </row>
    <row r="7394" spans="1:13" x14ac:dyDescent="0.3">
      <c r="A7394" s="107">
        <v>41944</v>
      </c>
      <c r="B7394" s="108" t="s">
        <v>52</v>
      </c>
      <c r="C7394" s="101">
        <v>0.55902777777777779</v>
      </c>
      <c r="D7394" s="94" t="s">
        <v>31</v>
      </c>
      <c r="E7394" s="108" t="s">
        <v>2483</v>
      </c>
      <c r="F7394" s="110">
        <v>3.25</v>
      </c>
      <c r="G7394" s="85">
        <v>1</v>
      </c>
      <c r="H7394" s="90" t="s">
        <v>33</v>
      </c>
      <c r="I7394" s="28">
        <v>-1</v>
      </c>
      <c r="J7394" s="18">
        <f t="shared" si="462"/>
        <v>861.92000000000132</v>
      </c>
      <c r="K7394" s="19" t="str">
        <f t="shared" si="460"/>
        <v>Nov-14</v>
      </c>
      <c r="L7394" s="20">
        <f t="shared" si="463"/>
        <v>7266</v>
      </c>
      <c r="M7394" s="21">
        <f t="shared" si="461"/>
        <v>0.11862372694742655</v>
      </c>
    </row>
    <row r="7395" spans="1:13" x14ac:dyDescent="0.3">
      <c r="A7395" s="107">
        <v>41944</v>
      </c>
      <c r="B7395" s="108" t="s">
        <v>49</v>
      </c>
      <c r="C7395" s="101">
        <v>0.56944444444444442</v>
      </c>
      <c r="D7395" s="94" t="s">
        <v>31</v>
      </c>
      <c r="E7395" s="108" t="s">
        <v>2484</v>
      </c>
      <c r="F7395" s="110">
        <v>4</v>
      </c>
      <c r="G7395" s="85">
        <v>1</v>
      </c>
      <c r="H7395" s="90" t="s">
        <v>33</v>
      </c>
      <c r="I7395" s="28">
        <v>-1</v>
      </c>
      <c r="J7395" s="18">
        <f t="shared" si="462"/>
        <v>860.92000000000132</v>
      </c>
      <c r="K7395" s="19" t="str">
        <f t="shared" si="460"/>
        <v>Nov-14</v>
      </c>
      <c r="L7395" s="20">
        <f t="shared" si="463"/>
        <v>7267</v>
      </c>
      <c r="M7395" s="21">
        <f t="shared" si="461"/>
        <v>0.11846979496353396</v>
      </c>
    </row>
    <row r="7396" spans="1:13" x14ac:dyDescent="0.3">
      <c r="A7396" s="107">
        <v>41944</v>
      </c>
      <c r="B7396" s="108" t="s">
        <v>49</v>
      </c>
      <c r="C7396" s="101">
        <v>0.61805555555555558</v>
      </c>
      <c r="D7396" s="94" t="s">
        <v>31</v>
      </c>
      <c r="E7396" s="108" t="s">
        <v>2485</v>
      </c>
      <c r="F7396" s="110">
        <v>3.5</v>
      </c>
      <c r="G7396" s="85">
        <v>1</v>
      </c>
      <c r="H7396" s="90" t="s">
        <v>33</v>
      </c>
      <c r="I7396" s="28">
        <v>-1</v>
      </c>
      <c r="J7396" s="18">
        <f t="shared" si="462"/>
        <v>859.92000000000132</v>
      </c>
      <c r="K7396" s="19" t="str">
        <f t="shared" si="460"/>
        <v>Nov-14</v>
      </c>
      <c r="L7396" s="20">
        <f t="shared" si="463"/>
        <v>7268</v>
      </c>
      <c r="M7396" s="21">
        <f t="shared" si="461"/>
        <v>0.11831590533847018</v>
      </c>
    </row>
    <row r="7397" spans="1:13" x14ac:dyDescent="0.3">
      <c r="A7397" s="107">
        <v>41944</v>
      </c>
      <c r="B7397" s="108" t="s">
        <v>52</v>
      </c>
      <c r="C7397" s="101">
        <v>0.63194444444444442</v>
      </c>
      <c r="D7397" s="94" t="s">
        <v>31</v>
      </c>
      <c r="E7397" s="108" t="s">
        <v>1935</v>
      </c>
      <c r="F7397" s="110">
        <v>3.5</v>
      </c>
      <c r="G7397" s="85">
        <v>1</v>
      </c>
      <c r="H7397" s="90" t="s">
        <v>42</v>
      </c>
      <c r="I7397" s="28">
        <v>2.5</v>
      </c>
      <c r="J7397" s="18">
        <f t="shared" si="462"/>
        <v>862.42000000000132</v>
      </c>
      <c r="K7397" s="19" t="str">
        <f t="shared" si="460"/>
        <v>Nov-14</v>
      </c>
      <c r="L7397" s="20">
        <f t="shared" si="463"/>
        <v>7269</v>
      </c>
      <c r="M7397" s="21">
        <f t="shared" si="461"/>
        <v>0.11864355482184638</v>
      </c>
    </row>
    <row r="7398" spans="1:13" x14ac:dyDescent="0.3">
      <c r="A7398" s="119">
        <v>41944</v>
      </c>
      <c r="B7398" s="120" t="s">
        <v>49</v>
      </c>
      <c r="C7398" s="121">
        <v>15.25</v>
      </c>
      <c r="D7398" s="94" t="s">
        <v>31</v>
      </c>
      <c r="E7398" s="120" t="s">
        <v>847</v>
      </c>
      <c r="F7398" s="123">
        <v>4.33</v>
      </c>
      <c r="G7398" s="89">
        <v>1</v>
      </c>
      <c r="H7398" s="30">
        <v>5</v>
      </c>
      <c r="I7398" s="38">
        <v>-1</v>
      </c>
      <c r="J7398" s="18">
        <f t="shared" si="462"/>
        <v>861.42000000000132</v>
      </c>
      <c r="K7398" s="19" t="str">
        <f t="shared" si="460"/>
        <v>Nov-14</v>
      </c>
      <c r="L7398" s="20">
        <f t="shared" si="463"/>
        <v>7270</v>
      </c>
      <c r="M7398" s="21">
        <f t="shared" si="461"/>
        <v>0.11848968363136195</v>
      </c>
    </row>
    <row r="7399" spans="1:13" x14ac:dyDescent="0.3">
      <c r="A7399" s="107">
        <v>41946</v>
      </c>
      <c r="B7399" s="108" t="s">
        <v>43</v>
      </c>
      <c r="C7399" s="101">
        <v>0.58680555555555558</v>
      </c>
      <c r="D7399" s="94" t="s">
        <v>31</v>
      </c>
      <c r="E7399" s="108" t="s">
        <v>2486</v>
      </c>
      <c r="F7399" s="110">
        <v>4</v>
      </c>
      <c r="G7399" s="85">
        <v>1</v>
      </c>
      <c r="H7399" s="90" t="s">
        <v>33</v>
      </c>
      <c r="I7399" s="28">
        <v>-1</v>
      </c>
      <c r="J7399" s="18">
        <f t="shared" si="462"/>
        <v>860.42000000000132</v>
      </c>
      <c r="K7399" s="19" t="str">
        <f t="shared" si="460"/>
        <v>Nov-14</v>
      </c>
      <c r="L7399" s="20">
        <f t="shared" si="463"/>
        <v>7271</v>
      </c>
      <c r="M7399" s="21">
        <f t="shared" si="461"/>
        <v>0.118335854765507</v>
      </c>
    </row>
    <row r="7400" spans="1:13" x14ac:dyDescent="0.3">
      <c r="A7400" s="107">
        <v>41946</v>
      </c>
      <c r="B7400" s="108" t="s">
        <v>73</v>
      </c>
      <c r="C7400" s="101">
        <v>0.60069444444444442</v>
      </c>
      <c r="D7400" s="94" t="s">
        <v>31</v>
      </c>
      <c r="E7400" s="108" t="s">
        <v>2487</v>
      </c>
      <c r="F7400" s="110">
        <v>4</v>
      </c>
      <c r="G7400" s="85">
        <v>1</v>
      </c>
      <c r="H7400" s="90" t="s">
        <v>33</v>
      </c>
      <c r="I7400" s="28">
        <v>-1</v>
      </c>
      <c r="J7400" s="18">
        <f t="shared" si="462"/>
        <v>859.42000000000132</v>
      </c>
      <c r="K7400" s="19" t="str">
        <f t="shared" si="460"/>
        <v>Nov-14</v>
      </c>
      <c r="L7400" s="20">
        <f t="shared" si="463"/>
        <v>7272</v>
      </c>
      <c r="M7400" s="21">
        <f t="shared" si="461"/>
        <v>0.11818206820682087</v>
      </c>
    </row>
    <row r="7401" spans="1:13" x14ac:dyDescent="0.3">
      <c r="A7401" s="107">
        <v>41946</v>
      </c>
      <c r="B7401" s="108" t="s">
        <v>73</v>
      </c>
      <c r="C7401" s="101">
        <v>0.625</v>
      </c>
      <c r="D7401" s="94" t="s">
        <v>31</v>
      </c>
      <c r="E7401" s="108" t="s">
        <v>2488</v>
      </c>
      <c r="F7401" s="110">
        <v>3.5</v>
      </c>
      <c r="G7401" s="85">
        <v>1</v>
      </c>
      <c r="H7401" s="90" t="s">
        <v>33</v>
      </c>
      <c r="I7401" s="28">
        <v>-1</v>
      </c>
      <c r="J7401" s="18">
        <f t="shared" si="462"/>
        <v>858.42000000000132</v>
      </c>
      <c r="K7401" s="19" t="str">
        <f t="shared" si="460"/>
        <v>Nov-14</v>
      </c>
      <c r="L7401" s="20">
        <f t="shared" si="463"/>
        <v>7273</v>
      </c>
      <c r="M7401" s="21">
        <f t="shared" si="461"/>
        <v>0.11802832393785251</v>
      </c>
    </row>
    <row r="7402" spans="1:13" x14ac:dyDescent="0.3">
      <c r="A7402" s="107">
        <v>41946</v>
      </c>
      <c r="B7402" s="108" t="s">
        <v>45</v>
      </c>
      <c r="C7402" s="101">
        <v>0.68402777777777779</v>
      </c>
      <c r="D7402" s="94" t="s">
        <v>31</v>
      </c>
      <c r="E7402" s="108" t="s">
        <v>2489</v>
      </c>
      <c r="F7402" s="110">
        <v>3.75</v>
      </c>
      <c r="G7402" s="85">
        <v>1</v>
      </c>
      <c r="H7402" s="90" t="s">
        <v>33</v>
      </c>
      <c r="I7402" s="28">
        <v>-1</v>
      </c>
      <c r="J7402" s="18">
        <f t="shared" si="462"/>
        <v>857.42000000000132</v>
      </c>
      <c r="K7402" s="19" t="str">
        <f t="shared" si="460"/>
        <v>Nov-14</v>
      </c>
      <c r="L7402" s="20">
        <f t="shared" si="463"/>
        <v>7274</v>
      </c>
      <c r="M7402" s="21">
        <f t="shared" si="461"/>
        <v>0.11787462194116048</v>
      </c>
    </row>
    <row r="7403" spans="1:13" x14ac:dyDescent="0.3">
      <c r="A7403" s="119">
        <v>41946</v>
      </c>
      <c r="B7403" s="120" t="s">
        <v>43</v>
      </c>
      <c r="C7403" s="121">
        <v>14.35</v>
      </c>
      <c r="D7403" s="94" t="s">
        <v>31</v>
      </c>
      <c r="E7403" s="120" t="s">
        <v>9382</v>
      </c>
      <c r="F7403" s="123">
        <v>5</v>
      </c>
      <c r="G7403" s="89">
        <v>1</v>
      </c>
      <c r="H7403" s="30">
        <v>3</v>
      </c>
      <c r="I7403" s="38">
        <v>-1</v>
      </c>
      <c r="J7403" s="18">
        <f t="shared" si="462"/>
        <v>856.42000000000132</v>
      </c>
      <c r="K7403" s="19" t="str">
        <f t="shared" si="460"/>
        <v>Nov-14</v>
      </c>
      <c r="L7403" s="20">
        <f t="shared" si="463"/>
        <v>7275</v>
      </c>
      <c r="M7403" s="21">
        <f t="shared" si="461"/>
        <v>0.1177209621993129</v>
      </c>
    </row>
    <row r="7404" spans="1:13" x14ac:dyDescent="0.3">
      <c r="A7404" s="107">
        <v>41947</v>
      </c>
      <c r="B7404" s="108" t="s">
        <v>30</v>
      </c>
      <c r="C7404" s="101">
        <v>0.54861111111111105</v>
      </c>
      <c r="D7404" s="94" t="s">
        <v>31</v>
      </c>
      <c r="E7404" s="108" t="s">
        <v>2490</v>
      </c>
      <c r="F7404" s="110">
        <v>3.75</v>
      </c>
      <c r="G7404" s="85">
        <v>1</v>
      </c>
      <c r="H7404" s="90" t="s">
        <v>33</v>
      </c>
      <c r="I7404" s="28">
        <v>-1</v>
      </c>
      <c r="J7404" s="18">
        <f t="shared" si="462"/>
        <v>855.42000000000132</v>
      </c>
      <c r="K7404" s="19" t="str">
        <f t="shared" si="460"/>
        <v>Nov-14</v>
      </c>
      <c r="L7404" s="20">
        <f t="shared" si="463"/>
        <v>7276</v>
      </c>
      <c r="M7404" s="21">
        <f t="shared" si="461"/>
        <v>0.11756734469488749</v>
      </c>
    </row>
    <row r="7405" spans="1:13" x14ac:dyDescent="0.3">
      <c r="A7405" s="107">
        <v>41947</v>
      </c>
      <c r="B7405" s="108" t="s">
        <v>84</v>
      </c>
      <c r="C7405" s="101">
        <v>0.61458333333333337</v>
      </c>
      <c r="D7405" s="94" t="s">
        <v>31</v>
      </c>
      <c r="E7405" s="108" t="s">
        <v>2491</v>
      </c>
      <c r="F7405" s="110">
        <v>3.25</v>
      </c>
      <c r="G7405" s="85">
        <v>1</v>
      </c>
      <c r="H7405" s="90" t="s">
        <v>42</v>
      </c>
      <c r="I7405" s="28">
        <v>2.25</v>
      </c>
      <c r="J7405" s="18">
        <f t="shared" si="462"/>
        <v>857.67000000000132</v>
      </c>
      <c r="K7405" s="19" t="str">
        <f t="shared" si="460"/>
        <v>Nov-14</v>
      </c>
      <c r="L7405" s="20">
        <f t="shared" si="463"/>
        <v>7277</v>
      </c>
      <c r="M7405" s="21">
        <f t="shared" si="461"/>
        <v>0.11786038202556016</v>
      </c>
    </row>
    <row r="7406" spans="1:13" x14ac:dyDescent="0.3">
      <c r="A7406" s="107">
        <v>41947</v>
      </c>
      <c r="B7406" s="108" t="s">
        <v>30</v>
      </c>
      <c r="C7406" s="101">
        <v>0.63194444444444442</v>
      </c>
      <c r="D7406" s="94" t="s">
        <v>31</v>
      </c>
      <c r="E7406" s="108" t="s">
        <v>1069</v>
      </c>
      <c r="F7406" s="110">
        <v>2.75</v>
      </c>
      <c r="G7406" s="85">
        <v>1</v>
      </c>
      <c r="H7406" s="90" t="s">
        <v>33</v>
      </c>
      <c r="I7406" s="28">
        <v>-1</v>
      </c>
      <c r="J7406" s="18">
        <f t="shared" si="462"/>
        <v>856.67000000000132</v>
      </c>
      <c r="K7406" s="19" t="str">
        <f t="shared" si="460"/>
        <v>Nov-14</v>
      </c>
      <c r="L7406" s="20">
        <f t="shared" si="463"/>
        <v>7278</v>
      </c>
      <c r="M7406" s="21">
        <f t="shared" si="461"/>
        <v>0.11770678757900541</v>
      </c>
    </row>
    <row r="7407" spans="1:13" x14ac:dyDescent="0.3">
      <c r="A7407" s="107">
        <v>41947</v>
      </c>
      <c r="B7407" s="108" t="s">
        <v>43</v>
      </c>
      <c r="C7407" s="101">
        <v>0.79861111111111116</v>
      </c>
      <c r="D7407" s="94" t="s">
        <v>31</v>
      </c>
      <c r="E7407" s="108" t="s">
        <v>2492</v>
      </c>
      <c r="F7407" s="110">
        <v>4</v>
      </c>
      <c r="G7407" s="85">
        <v>1</v>
      </c>
      <c r="H7407" s="90" t="s">
        <v>42</v>
      </c>
      <c r="I7407" s="28">
        <v>3</v>
      </c>
      <c r="J7407" s="18">
        <f t="shared" si="462"/>
        <v>859.67000000000132</v>
      </c>
      <c r="K7407" s="19" t="str">
        <f t="shared" si="460"/>
        <v>Nov-14</v>
      </c>
      <c r="L7407" s="20">
        <f t="shared" si="463"/>
        <v>7279</v>
      </c>
      <c r="M7407" s="21">
        <f t="shared" si="461"/>
        <v>0.11810276136832</v>
      </c>
    </row>
    <row r="7408" spans="1:13" x14ac:dyDescent="0.3">
      <c r="A7408" s="119">
        <v>41947</v>
      </c>
      <c r="B7408" s="120" t="s">
        <v>30</v>
      </c>
      <c r="C7408" s="121">
        <v>13.4</v>
      </c>
      <c r="D7408" s="94" t="s">
        <v>31</v>
      </c>
      <c r="E7408" s="120" t="s">
        <v>9384</v>
      </c>
      <c r="F7408" s="123">
        <v>5.5</v>
      </c>
      <c r="G7408" s="89">
        <v>1</v>
      </c>
      <c r="H7408" s="30">
        <v>2</v>
      </c>
      <c r="I7408" s="38">
        <v>-1</v>
      </c>
      <c r="J7408" s="18">
        <f t="shared" si="462"/>
        <v>858.67000000000132</v>
      </c>
      <c r="K7408" s="19" t="str">
        <f t="shared" si="460"/>
        <v>Nov-14</v>
      </c>
      <c r="L7408" s="20">
        <f t="shared" si="463"/>
        <v>7280</v>
      </c>
      <c r="M7408" s="21">
        <f t="shared" si="461"/>
        <v>0.11794917582417601</v>
      </c>
    </row>
    <row r="7409" spans="1:13" x14ac:dyDescent="0.3">
      <c r="A7409" s="119">
        <v>41947</v>
      </c>
      <c r="B7409" s="120" t="s">
        <v>71</v>
      </c>
      <c r="C7409" s="121">
        <v>14</v>
      </c>
      <c r="D7409" s="94" t="s">
        <v>31</v>
      </c>
      <c r="E7409" s="120" t="s">
        <v>2998</v>
      </c>
      <c r="F7409" s="123">
        <v>5.5</v>
      </c>
      <c r="G7409" s="89">
        <v>1</v>
      </c>
      <c r="H7409" s="30">
        <v>3</v>
      </c>
      <c r="I7409" s="38">
        <v>-1</v>
      </c>
      <c r="J7409" s="18">
        <f t="shared" si="462"/>
        <v>857.67000000000132</v>
      </c>
      <c r="K7409" s="19" t="str">
        <f t="shared" si="460"/>
        <v>Nov-14</v>
      </c>
      <c r="L7409" s="20">
        <f t="shared" si="463"/>
        <v>7281</v>
      </c>
      <c r="M7409" s="21">
        <f t="shared" si="461"/>
        <v>0.11779563246806775</v>
      </c>
    </row>
    <row r="7410" spans="1:13" x14ac:dyDescent="0.3">
      <c r="A7410" s="119">
        <v>41947</v>
      </c>
      <c r="B7410" s="120" t="s">
        <v>71</v>
      </c>
      <c r="C7410" s="121">
        <v>14.3</v>
      </c>
      <c r="D7410" s="94" t="s">
        <v>31</v>
      </c>
      <c r="E7410" s="120" t="s">
        <v>1019</v>
      </c>
      <c r="F7410" s="123">
        <v>6</v>
      </c>
      <c r="G7410" s="89">
        <v>1</v>
      </c>
      <c r="H7410" s="30">
        <v>7</v>
      </c>
      <c r="I7410" s="38">
        <v>-1</v>
      </c>
      <c r="J7410" s="18">
        <f t="shared" si="462"/>
        <v>856.67000000000132</v>
      </c>
      <c r="K7410" s="19" t="str">
        <f t="shared" si="460"/>
        <v>Nov-14</v>
      </c>
      <c r="L7410" s="20">
        <f t="shared" si="463"/>
        <v>7282</v>
      </c>
      <c r="M7410" s="21">
        <f t="shared" si="461"/>
        <v>0.11764213128261485</v>
      </c>
    </row>
    <row r="7411" spans="1:13" x14ac:dyDescent="0.3">
      <c r="A7411" s="124">
        <v>41947</v>
      </c>
      <c r="B7411" s="108" t="s">
        <v>43</v>
      </c>
      <c r="C7411" s="111">
        <v>16.350000000000001</v>
      </c>
      <c r="D7411" s="94" t="s">
        <v>31</v>
      </c>
      <c r="E7411" s="108" t="s">
        <v>8958</v>
      </c>
      <c r="F7411" s="111">
        <v>4.5</v>
      </c>
      <c r="G7411" s="89">
        <v>1</v>
      </c>
      <c r="H7411" s="37" t="s">
        <v>6518</v>
      </c>
      <c r="I7411" s="34">
        <v>-1</v>
      </c>
      <c r="J7411" s="18">
        <f t="shared" si="462"/>
        <v>855.67000000000132</v>
      </c>
      <c r="K7411" s="19" t="str">
        <f t="shared" si="460"/>
        <v>Nov-14</v>
      </c>
      <c r="L7411" s="20">
        <f t="shared" si="463"/>
        <v>7283</v>
      </c>
      <c r="M7411" s="21">
        <f t="shared" si="461"/>
        <v>0.11748867225044643</v>
      </c>
    </row>
    <row r="7412" spans="1:13" x14ac:dyDescent="0.3">
      <c r="A7412" s="124">
        <v>41947</v>
      </c>
      <c r="B7412" s="108" t="s">
        <v>43</v>
      </c>
      <c r="C7412" s="111">
        <v>17.399999999999999</v>
      </c>
      <c r="D7412" s="94" t="s">
        <v>31</v>
      </c>
      <c r="E7412" s="108" t="s">
        <v>7257</v>
      </c>
      <c r="F7412" s="111">
        <v>4.5</v>
      </c>
      <c r="G7412" s="89">
        <v>1</v>
      </c>
      <c r="H7412" s="37" t="s">
        <v>6526</v>
      </c>
      <c r="I7412" s="34">
        <v>3.5</v>
      </c>
      <c r="J7412" s="18">
        <f t="shared" si="462"/>
        <v>859.17000000000132</v>
      </c>
      <c r="K7412" s="19" t="str">
        <f t="shared" si="460"/>
        <v>Nov-14</v>
      </c>
      <c r="L7412" s="20">
        <f t="shared" si="463"/>
        <v>7284</v>
      </c>
      <c r="M7412" s="21">
        <f t="shared" si="461"/>
        <v>0.11795304777594746</v>
      </c>
    </row>
    <row r="7413" spans="1:13" x14ac:dyDescent="0.3">
      <c r="A7413" s="124">
        <v>41947</v>
      </c>
      <c r="B7413" s="108" t="s">
        <v>43</v>
      </c>
      <c r="C7413" s="111">
        <v>17.399999999999999</v>
      </c>
      <c r="D7413" s="94" t="s">
        <v>31</v>
      </c>
      <c r="E7413" s="108" t="s">
        <v>9383</v>
      </c>
      <c r="F7413" s="111">
        <v>4.5</v>
      </c>
      <c r="G7413" s="89">
        <v>1</v>
      </c>
      <c r="H7413" s="37" t="s">
        <v>6518</v>
      </c>
      <c r="I7413" s="34">
        <v>-1</v>
      </c>
      <c r="J7413" s="18">
        <f t="shared" si="462"/>
        <v>858.17000000000132</v>
      </c>
      <c r="K7413" s="19" t="str">
        <f t="shared" si="460"/>
        <v>Nov-14</v>
      </c>
      <c r="L7413" s="20">
        <f t="shared" si="463"/>
        <v>7285</v>
      </c>
      <c r="M7413" s="21">
        <f t="shared" si="461"/>
        <v>0.11779958819492126</v>
      </c>
    </row>
    <row r="7414" spans="1:13" x14ac:dyDescent="0.3">
      <c r="A7414" s="124">
        <v>41947</v>
      </c>
      <c r="B7414" s="108" t="s">
        <v>43</v>
      </c>
      <c r="C7414" s="111">
        <v>18.100000000000001</v>
      </c>
      <c r="D7414" s="94" t="s">
        <v>31</v>
      </c>
      <c r="E7414" s="108" t="s">
        <v>2543</v>
      </c>
      <c r="F7414" s="111">
        <v>4.33</v>
      </c>
      <c r="G7414" s="89">
        <v>1</v>
      </c>
      <c r="H7414" s="37" t="s">
        <v>6512</v>
      </c>
      <c r="I7414" s="34">
        <v>-1</v>
      </c>
      <c r="J7414" s="18">
        <f t="shared" si="462"/>
        <v>857.17000000000132</v>
      </c>
      <c r="K7414" s="19" t="str">
        <f t="shared" si="460"/>
        <v>Nov-14</v>
      </c>
      <c r="L7414" s="20">
        <f t="shared" si="463"/>
        <v>7286</v>
      </c>
      <c r="M7414" s="21">
        <f t="shared" si="461"/>
        <v>0.1176461707384026</v>
      </c>
    </row>
    <row r="7415" spans="1:13" x14ac:dyDescent="0.3">
      <c r="A7415" s="124">
        <v>41947</v>
      </c>
      <c r="B7415" s="108" t="s">
        <v>43</v>
      </c>
      <c r="C7415" s="111">
        <v>18.399999999999999</v>
      </c>
      <c r="D7415" s="94" t="s">
        <v>31</v>
      </c>
      <c r="E7415" s="108" t="s">
        <v>7093</v>
      </c>
      <c r="F7415" s="111">
        <v>4.5</v>
      </c>
      <c r="G7415" s="89">
        <v>1</v>
      </c>
      <c r="H7415" s="37" t="s">
        <v>6518</v>
      </c>
      <c r="I7415" s="34">
        <v>-1</v>
      </c>
      <c r="J7415" s="18">
        <f t="shared" si="462"/>
        <v>856.17000000000132</v>
      </c>
      <c r="K7415" s="19" t="str">
        <f t="shared" si="460"/>
        <v>Nov-14</v>
      </c>
      <c r="L7415" s="20">
        <f t="shared" si="463"/>
        <v>7287</v>
      </c>
      <c r="M7415" s="21">
        <f t="shared" si="461"/>
        <v>0.11749279538904918</v>
      </c>
    </row>
    <row r="7416" spans="1:13" x14ac:dyDescent="0.3">
      <c r="A7416" s="107">
        <v>41948</v>
      </c>
      <c r="B7416" s="108" t="s">
        <v>63</v>
      </c>
      <c r="C7416" s="101">
        <v>0.53472222222222221</v>
      </c>
      <c r="D7416" s="94" t="s">
        <v>31</v>
      </c>
      <c r="E7416" s="108" t="s">
        <v>2493</v>
      </c>
      <c r="F7416" s="110">
        <v>4</v>
      </c>
      <c r="G7416" s="85">
        <v>1</v>
      </c>
      <c r="H7416" s="90" t="s">
        <v>42</v>
      </c>
      <c r="I7416" s="28">
        <v>3.5</v>
      </c>
      <c r="J7416" s="18">
        <f t="shared" si="462"/>
        <v>859.67000000000132</v>
      </c>
      <c r="K7416" s="19" t="str">
        <f t="shared" si="460"/>
        <v>Nov-14</v>
      </c>
      <c r="L7416" s="20">
        <f t="shared" si="463"/>
        <v>7288</v>
      </c>
      <c r="M7416" s="21">
        <f t="shared" si="461"/>
        <v>0.11795691547749744</v>
      </c>
    </row>
    <row r="7417" spans="1:13" x14ac:dyDescent="0.3">
      <c r="A7417" s="107">
        <v>41948</v>
      </c>
      <c r="B7417" s="108" t="s">
        <v>85</v>
      </c>
      <c r="C7417" s="101">
        <v>0.54166666666666663</v>
      </c>
      <c r="D7417" s="94" t="s">
        <v>31</v>
      </c>
      <c r="E7417" s="108" t="s">
        <v>2494</v>
      </c>
      <c r="F7417" s="110">
        <v>3.25</v>
      </c>
      <c r="G7417" s="85">
        <v>1</v>
      </c>
      <c r="H7417" s="90" t="s">
        <v>33</v>
      </c>
      <c r="I7417" s="28">
        <v>-1</v>
      </c>
      <c r="J7417" s="18">
        <f t="shared" si="462"/>
        <v>858.67000000000132</v>
      </c>
      <c r="K7417" s="19" t="str">
        <f t="shared" si="460"/>
        <v>Nov-14</v>
      </c>
      <c r="L7417" s="20">
        <f t="shared" si="463"/>
        <v>7289</v>
      </c>
      <c r="M7417" s="21">
        <f t="shared" si="461"/>
        <v>0.11780353958018951</v>
      </c>
    </row>
    <row r="7418" spans="1:13" x14ac:dyDescent="0.3">
      <c r="A7418" s="107">
        <v>41948</v>
      </c>
      <c r="B7418" s="108" t="s">
        <v>130</v>
      </c>
      <c r="C7418" s="101">
        <v>0.59027777777777779</v>
      </c>
      <c r="D7418" s="94" t="s">
        <v>31</v>
      </c>
      <c r="E7418" s="108" t="s">
        <v>2495</v>
      </c>
      <c r="F7418" s="110">
        <v>3.75</v>
      </c>
      <c r="G7418" s="85">
        <v>1</v>
      </c>
      <c r="H7418" s="90" t="s">
        <v>33</v>
      </c>
      <c r="I7418" s="28">
        <v>-1</v>
      </c>
      <c r="J7418" s="18">
        <f t="shared" si="462"/>
        <v>857.67000000000132</v>
      </c>
      <c r="K7418" s="19" t="str">
        <f t="shared" si="460"/>
        <v>Nov-14</v>
      </c>
      <c r="L7418" s="20">
        <f t="shared" si="463"/>
        <v>7290</v>
      </c>
      <c r="M7418" s="21">
        <f t="shared" si="461"/>
        <v>0.11765020576131706</v>
      </c>
    </row>
    <row r="7419" spans="1:13" x14ac:dyDescent="0.3">
      <c r="A7419" s="107">
        <v>41948</v>
      </c>
      <c r="B7419" s="108" t="s">
        <v>63</v>
      </c>
      <c r="C7419" s="101">
        <v>0.59722222222222221</v>
      </c>
      <c r="D7419" s="94" t="s">
        <v>31</v>
      </c>
      <c r="E7419" s="108" t="s">
        <v>95</v>
      </c>
      <c r="F7419" s="110">
        <v>3.5</v>
      </c>
      <c r="G7419" s="85">
        <v>1</v>
      </c>
      <c r="H7419" s="90" t="s">
        <v>42</v>
      </c>
      <c r="I7419" s="28">
        <v>2.5</v>
      </c>
      <c r="J7419" s="18">
        <f t="shared" si="462"/>
        <v>860.17000000000132</v>
      </c>
      <c r="K7419" s="19" t="str">
        <f t="shared" si="460"/>
        <v>Nov-14</v>
      </c>
      <c r="L7419" s="20">
        <f t="shared" si="463"/>
        <v>7291</v>
      </c>
      <c r="M7419" s="21">
        <f t="shared" si="461"/>
        <v>0.11797695789329328</v>
      </c>
    </row>
    <row r="7420" spans="1:13" x14ac:dyDescent="0.3">
      <c r="A7420" s="107">
        <v>41948</v>
      </c>
      <c r="B7420" s="108" t="s">
        <v>130</v>
      </c>
      <c r="C7420" s="101">
        <v>0.65972222222222221</v>
      </c>
      <c r="D7420" s="94" t="s">
        <v>31</v>
      </c>
      <c r="E7420" s="108" t="s">
        <v>2496</v>
      </c>
      <c r="F7420" s="110">
        <v>4</v>
      </c>
      <c r="G7420" s="85">
        <v>1</v>
      </c>
      <c r="H7420" s="90" t="s">
        <v>33</v>
      </c>
      <c r="I7420" s="28">
        <v>-1</v>
      </c>
      <c r="J7420" s="18">
        <f t="shared" si="462"/>
        <v>859.17000000000132</v>
      </c>
      <c r="K7420" s="19" t="str">
        <f t="shared" si="460"/>
        <v>Nov-14</v>
      </c>
      <c r="L7420" s="20">
        <f t="shared" si="463"/>
        <v>7292</v>
      </c>
      <c r="M7420" s="21">
        <f t="shared" si="461"/>
        <v>0.11782364234777856</v>
      </c>
    </row>
    <row r="7421" spans="1:13" x14ac:dyDescent="0.3">
      <c r="A7421" s="107">
        <v>41948</v>
      </c>
      <c r="B7421" s="108" t="s">
        <v>43</v>
      </c>
      <c r="C7421" s="101">
        <v>0.79861111111111116</v>
      </c>
      <c r="D7421" s="94" t="s">
        <v>31</v>
      </c>
      <c r="E7421" s="108" t="s">
        <v>1116</v>
      </c>
      <c r="F7421" s="110">
        <v>3.5</v>
      </c>
      <c r="G7421" s="85">
        <v>1</v>
      </c>
      <c r="H7421" s="90" t="s">
        <v>42</v>
      </c>
      <c r="I7421" s="28">
        <v>3.33</v>
      </c>
      <c r="J7421" s="18">
        <f t="shared" si="462"/>
        <v>862.50000000000136</v>
      </c>
      <c r="K7421" s="19" t="str">
        <f t="shared" si="460"/>
        <v>Nov-14</v>
      </c>
      <c r="L7421" s="20">
        <f t="shared" si="463"/>
        <v>7293</v>
      </c>
      <c r="M7421" s="21">
        <f t="shared" si="461"/>
        <v>0.11826408885232434</v>
      </c>
    </row>
    <row r="7422" spans="1:13" x14ac:dyDescent="0.3">
      <c r="A7422" s="107">
        <v>41948</v>
      </c>
      <c r="B7422" s="108" t="s">
        <v>43</v>
      </c>
      <c r="C7422" s="101">
        <v>0.84027777777777779</v>
      </c>
      <c r="D7422" s="94" t="s">
        <v>31</v>
      </c>
      <c r="E7422" s="108" t="s">
        <v>2497</v>
      </c>
      <c r="F7422" s="110">
        <v>3</v>
      </c>
      <c r="G7422" s="85">
        <v>1</v>
      </c>
      <c r="H7422" s="90" t="s">
        <v>33</v>
      </c>
      <c r="I7422" s="28">
        <v>-1</v>
      </c>
      <c r="J7422" s="18">
        <f t="shared" si="462"/>
        <v>861.50000000000136</v>
      </c>
      <c r="K7422" s="19" t="str">
        <f t="shared" si="460"/>
        <v>Nov-14</v>
      </c>
      <c r="L7422" s="20">
        <f t="shared" si="463"/>
        <v>7294</v>
      </c>
      <c r="M7422" s="21">
        <f t="shared" si="461"/>
        <v>0.11811077598025793</v>
      </c>
    </row>
    <row r="7423" spans="1:13" x14ac:dyDescent="0.3">
      <c r="A7423" s="119">
        <v>41948</v>
      </c>
      <c r="B7423" s="120" t="s">
        <v>130</v>
      </c>
      <c r="C7423" s="121">
        <v>13.1</v>
      </c>
      <c r="D7423" s="94" t="s">
        <v>31</v>
      </c>
      <c r="E7423" s="120" t="s">
        <v>9385</v>
      </c>
      <c r="F7423" s="123">
        <v>5</v>
      </c>
      <c r="G7423" s="89">
        <v>1</v>
      </c>
      <c r="H7423" s="30">
        <v>2</v>
      </c>
      <c r="I7423" s="38">
        <v>-1</v>
      </c>
      <c r="J7423" s="18">
        <f t="shared" si="462"/>
        <v>860.50000000000136</v>
      </c>
      <c r="K7423" s="19" t="str">
        <f t="shared" si="460"/>
        <v>Nov-14</v>
      </c>
      <c r="L7423" s="20">
        <f t="shared" si="463"/>
        <v>7295</v>
      </c>
      <c r="M7423" s="21">
        <f t="shared" si="461"/>
        <v>0.11795750514050739</v>
      </c>
    </row>
    <row r="7424" spans="1:13" x14ac:dyDescent="0.3">
      <c r="A7424" s="124">
        <v>41948</v>
      </c>
      <c r="B7424" s="108" t="s">
        <v>43</v>
      </c>
      <c r="C7424" s="111">
        <v>19.399999999999999</v>
      </c>
      <c r="D7424" s="94" t="s">
        <v>31</v>
      </c>
      <c r="E7424" s="108" t="s">
        <v>9317</v>
      </c>
      <c r="F7424" s="111">
        <v>4.5</v>
      </c>
      <c r="G7424" s="89">
        <v>1</v>
      </c>
      <c r="H7424" s="37" t="s">
        <v>6512</v>
      </c>
      <c r="I7424" s="34">
        <v>-1</v>
      </c>
      <c r="J7424" s="18">
        <f t="shared" si="462"/>
        <v>859.50000000000136</v>
      </c>
      <c r="K7424" s="19" t="str">
        <f t="shared" si="460"/>
        <v>Nov-14</v>
      </c>
      <c r="L7424" s="20">
        <f t="shared" si="463"/>
        <v>7296</v>
      </c>
      <c r="M7424" s="21">
        <f t="shared" si="461"/>
        <v>0.11780427631578966</v>
      </c>
    </row>
    <row r="7425" spans="1:13" x14ac:dyDescent="0.3">
      <c r="A7425" s="107">
        <v>41949</v>
      </c>
      <c r="B7425" s="108" t="s">
        <v>79</v>
      </c>
      <c r="C7425" s="101">
        <v>0.57638888888888895</v>
      </c>
      <c r="D7425" s="94" t="s">
        <v>31</v>
      </c>
      <c r="E7425" s="108" t="s">
        <v>2498</v>
      </c>
      <c r="F7425" s="110">
        <v>3.75</v>
      </c>
      <c r="G7425" s="85">
        <v>1</v>
      </c>
      <c r="H7425" s="90" t="s">
        <v>33</v>
      </c>
      <c r="I7425" s="28">
        <v>-1</v>
      </c>
      <c r="J7425" s="18">
        <f t="shared" si="462"/>
        <v>858.50000000000136</v>
      </c>
      <c r="K7425" s="19" t="str">
        <f t="shared" si="460"/>
        <v>Nov-14</v>
      </c>
      <c r="L7425" s="20">
        <f t="shared" si="463"/>
        <v>7297</v>
      </c>
      <c r="M7425" s="21">
        <f t="shared" si="461"/>
        <v>0.11765108948883121</v>
      </c>
    </row>
    <row r="7426" spans="1:13" x14ac:dyDescent="0.3">
      <c r="A7426" s="107">
        <v>41949</v>
      </c>
      <c r="B7426" s="108" t="s">
        <v>86</v>
      </c>
      <c r="C7426" s="101">
        <v>0.59027777777777779</v>
      </c>
      <c r="D7426" s="94" t="s">
        <v>31</v>
      </c>
      <c r="E7426" s="108" t="s">
        <v>1248</v>
      </c>
      <c r="F7426" s="110">
        <v>3.75</v>
      </c>
      <c r="G7426" s="85">
        <v>1</v>
      </c>
      <c r="H7426" s="90" t="s">
        <v>33</v>
      </c>
      <c r="I7426" s="28">
        <v>-1</v>
      </c>
      <c r="J7426" s="18">
        <f t="shared" si="462"/>
        <v>857.50000000000136</v>
      </c>
      <c r="K7426" s="19" t="str">
        <f t="shared" ref="K7426:K7489" si="464">TEXT(A7426,"MMM-yy")</f>
        <v>Nov-14</v>
      </c>
      <c r="L7426" s="20">
        <f t="shared" si="463"/>
        <v>7298</v>
      </c>
      <c r="M7426" s="21">
        <f t="shared" ref="M7426:M7489" si="465">J7426/L7426</f>
        <v>0.11749794464236796</v>
      </c>
    </row>
    <row r="7427" spans="1:13" x14ac:dyDescent="0.3">
      <c r="A7427" s="107">
        <v>41949</v>
      </c>
      <c r="B7427" s="108" t="s">
        <v>97</v>
      </c>
      <c r="C7427" s="101">
        <v>0.625</v>
      </c>
      <c r="D7427" s="94" t="s">
        <v>31</v>
      </c>
      <c r="E7427" s="108" t="s">
        <v>2499</v>
      </c>
      <c r="F7427" s="110">
        <v>3.25</v>
      </c>
      <c r="G7427" s="85">
        <v>1</v>
      </c>
      <c r="H7427" s="90" t="s">
        <v>42</v>
      </c>
      <c r="I7427" s="28">
        <v>2.5</v>
      </c>
      <c r="J7427" s="18">
        <f t="shared" ref="J7427:J7490" si="466">J7426+I7427</f>
        <v>860.00000000000136</v>
      </c>
      <c r="K7427" s="19" t="str">
        <f t="shared" si="464"/>
        <v>Nov-14</v>
      </c>
      <c r="L7427" s="20">
        <f t="shared" ref="L7427:L7490" si="467">L7426+G7427</f>
        <v>7299</v>
      </c>
      <c r="M7427" s="21">
        <f t="shared" si="465"/>
        <v>0.11782435950130174</v>
      </c>
    </row>
    <row r="7428" spans="1:13" x14ac:dyDescent="0.3">
      <c r="A7428" s="107">
        <v>41949</v>
      </c>
      <c r="B7428" s="108" t="s">
        <v>45</v>
      </c>
      <c r="C7428" s="101">
        <v>0.81944444444444453</v>
      </c>
      <c r="D7428" s="94" t="s">
        <v>31</v>
      </c>
      <c r="E7428" s="108" t="s">
        <v>1614</v>
      </c>
      <c r="F7428" s="110">
        <v>4</v>
      </c>
      <c r="G7428" s="85">
        <v>1</v>
      </c>
      <c r="H7428" s="90" t="s">
        <v>33</v>
      </c>
      <c r="I7428" s="28">
        <v>-1</v>
      </c>
      <c r="J7428" s="18">
        <f t="shared" si="466"/>
        <v>859.00000000000136</v>
      </c>
      <c r="K7428" s="19" t="str">
        <f t="shared" si="464"/>
        <v>Nov-14</v>
      </c>
      <c r="L7428" s="20">
        <f t="shared" si="467"/>
        <v>7300</v>
      </c>
      <c r="M7428" s="21">
        <f t="shared" si="465"/>
        <v>0.11767123287671251</v>
      </c>
    </row>
    <row r="7429" spans="1:13" x14ac:dyDescent="0.3">
      <c r="A7429" s="119">
        <v>41949</v>
      </c>
      <c r="B7429" s="120" t="s">
        <v>79</v>
      </c>
      <c r="C7429" s="121">
        <v>12.5</v>
      </c>
      <c r="D7429" s="94" t="s">
        <v>31</v>
      </c>
      <c r="E7429" s="120" t="s">
        <v>9387</v>
      </c>
      <c r="F7429" s="123">
        <v>4.5</v>
      </c>
      <c r="G7429" s="89">
        <v>1</v>
      </c>
      <c r="H7429" s="30">
        <v>8</v>
      </c>
      <c r="I7429" s="38">
        <v>-1</v>
      </c>
      <c r="J7429" s="18">
        <f t="shared" si="466"/>
        <v>858.00000000000136</v>
      </c>
      <c r="K7429" s="19" t="str">
        <f t="shared" si="464"/>
        <v>Nov-14</v>
      </c>
      <c r="L7429" s="20">
        <f t="shared" si="467"/>
        <v>7301</v>
      </c>
      <c r="M7429" s="21">
        <f t="shared" si="465"/>
        <v>0.11751814819887706</v>
      </c>
    </row>
    <row r="7430" spans="1:13" x14ac:dyDescent="0.3">
      <c r="A7430" s="119">
        <v>41949</v>
      </c>
      <c r="B7430" s="120" t="s">
        <v>97</v>
      </c>
      <c r="C7430" s="121">
        <v>14</v>
      </c>
      <c r="D7430" s="94" t="s">
        <v>31</v>
      </c>
      <c r="E7430" s="120" t="s">
        <v>3452</v>
      </c>
      <c r="F7430" s="123">
        <v>4.33</v>
      </c>
      <c r="G7430" s="89">
        <v>1</v>
      </c>
      <c r="H7430" s="30" t="s">
        <v>6103</v>
      </c>
      <c r="I7430" s="38">
        <v>-1</v>
      </c>
      <c r="J7430" s="18">
        <f t="shared" si="466"/>
        <v>857.00000000000136</v>
      </c>
      <c r="K7430" s="19" t="str">
        <f t="shared" si="464"/>
        <v>Nov-14</v>
      </c>
      <c r="L7430" s="20">
        <f t="shared" si="467"/>
        <v>7302</v>
      </c>
      <c r="M7430" s="21">
        <f t="shared" si="465"/>
        <v>0.11736510545056168</v>
      </c>
    </row>
    <row r="7431" spans="1:13" x14ac:dyDescent="0.3">
      <c r="A7431" s="119">
        <v>41949</v>
      </c>
      <c r="B7431" s="120" t="s">
        <v>97</v>
      </c>
      <c r="C7431" s="121">
        <v>14</v>
      </c>
      <c r="D7431" s="94" t="s">
        <v>31</v>
      </c>
      <c r="E7431" s="120" t="s">
        <v>9389</v>
      </c>
      <c r="F7431" s="123">
        <v>4.33</v>
      </c>
      <c r="G7431" s="89">
        <v>1</v>
      </c>
      <c r="H7431" s="30" t="s">
        <v>6213</v>
      </c>
      <c r="I7431" s="38">
        <v>-1</v>
      </c>
      <c r="J7431" s="18">
        <f t="shared" si="466"/>
        <v>856.00000000000136</v>
      </c>
      <c r="K7431" s="19" t="str">
        <f t="shared" si="464"/>
        <v>Nov-14</v>
      </c>
      <c r="L7431" s="20">
        <f t="shared" si="467"/>
        <v>7303</v>
      </c>
      <c r="M7431" s="21">
        <f t="shared" si="465"/>
        <v>0.11721210461454215</v>
      </c>
    </row>
    <row r="7432" spans="1:13" x14ac:dyDescent="0.3">
      <c r="A7432" s="119">
        <v>41949</v>
      </c>
      <c r="B7432" s="120" t="s">
        <v>79</v>
      </c>
      <c r="C7432" s="121">
        <v>15.2</v>
      </c>
      <c r="D7432" s="94" t="s">
        <v>31</v>
      </c>
      <c r="E7432" s="120" t="s">
        <v>9388</v>
      </c>
      <c r="F7432" s="123">
        <v>4.5</v>
      </c>
      <c r="G7432" s="89">
        <v>1</v>
      </c>
      <c r="H7432" s="30">
        <v>3</v>
      </c>
      <c r="I7432" s="38">
        <v>-1</v>
      </c>
      <c r="J7432" s="18">
        <f t="shared" si="466"/>
        <v>855.00000000000136</v>
      </c>
      <c r="K7432" s="19" t="str">
        <f t="shared" si="464"/>
        <v>Nov-14</v>
      </c>
      <c r="L7432" s="20">
        <f t="shared" si="467"/>
        <v>7304</v>
      </c>
      <c r="M7432" s="21">
        <f t="shared" si="465"/>
        <v>0.11705914567360369</v>
      </c>
    </row>
    <row r="7433" spans="1:13" x14ac:dyDescent="0.3">
      <c r="A7433" s="119">
        <v>41949</v>
      </c>
      <c r="B7433" s="120" t="s">
        <v>86</v>
      </c>
      <c r="C7433" s="121">
        <v>16.100000000000001</v>
      </c>
      <c r="D7433" s="94" t="s">
        <v>31</v>
      </c>
      <c r="E7433" s="120" t="s">
        <v>9390</v>
      </c>
      <c r="F7433" s="123">
        <v>5.5</v>
      </c>
      <c r="G7433" s="89">
        <v>1</v>
      </c>
      <c r="H7433" s="30">
        <v>10</v>
      </c>
      <c r="I7433" s="38">
        <v>-1</v>
      </c>
      <c r="J7433" s="18">
        <f t="shared" si="466"/>
        <v>854.00000000000136</v>
      </c>
      <c r="K7433" s="19" t="str">
        <f t="shared" si="464"/>
        <v>Nov-14</v>
      </c>
      <c r="L7433" s="20">
        <f t="shared" si="467"/>
        <v>7305</v>
      </c>
      <c r="M7433" s="21">
        <f t="shared" si="465"/>
        <v>0.11690622861054091</v>
      </c>
    </row>
    <row r="7434" spans="1:13" x14ac:dyDescent="0.3">
      <c r="A7434" s="124">
        <v>41949</v>
      </c>
      <c r="B7434" s="108" t="s">
        <v>45</v>
      </c>
      <c r="C7434" s="111">
        <v>17.100000000000001</v>
      </c>
      <c r="D7434" s="94" t="s">
        <v>31</v>
      </c>
      <c r="E7434" s="108" t="s">
        <v>9386</v>
      </c>
      <c r="F7434" s="111">
        <v>5</v>
      </c>
      <c r="G7434" s="89">
        <v>1</v>
      </c>
      <c r="H7434" s="37" t="s">
        <v>6518</v>
      </c>
      <c r="I7434" s="34">
        <v>-1</v>
      </c>
      <c r="J7434" s="18">
        <f t="shared" si="466"/>
        <v>853.00000000000136</v>
      </c>
      <c r="K7434" s="19" t="str">
        <f t="shared" si="464"/>
        <v>Nov-14</v>
      </c>
      <c r="L7434" s="20">
        <f t="shared" si="467"/>
        <v>7306</v>
      </c>
      <c r="M7434" s="21">
        <f t="shared" si="465"/>
        <v>0.11675335340815786</v>
      </c>
    </row>
    <row r="7435" spans="1:13" x14ac:dyDescent="0.3">
      <c r="A7435" s="107">
        <v>41950</v>
      </c>
      <c r="B7435" s="108" t="s">
        <v>147</v>
      </c>
      <c r="C7435" s="101">
        <v>0.53472222222222221</v>
      </c>
      <c r="D7435" s="94" t="s">
        <v>31</v>
      </c>
      <c r="E7435" s="108" t="s">
        <v>2500</v>
      </c>
      <c r="F7435" s="110">
        <v>3.5</v>
      </c>
      <c r="G7435" s="85">
        <v>1</v>
      </c>
      <c r="H7435" s="90" t="s">
        <v>33</v>
      </c>
      <c r="I7435" s="28">
        <v>-1</v>
      </c>
      <c r="J7435" s="18">
        <f t="shared" si="466"/>
        <v>852.00000000000136</v>
      </c>
      <c r="K7435" s="19" t="str">
        <f t="shared" si="464"/>
        <v>Nov-14</v>
      </c>
      <c r="L7435" s="20">
        <f t="shared" si="467"/>
        <v>7307</v>
      </c>
      <c r="M7435" s="21">
        <f t="shared" si="465"/>
        <v>0.11660052004926801</v>
      </c>
    </row>
    <row r="7436" spans="1:13" x14ac:dyDescent="0.3">
      <c r="A7436" s="107">
        <v>41950</v>
      </c>
      <c r="B7436" s="108" t="s">
        <v>74</v>
      </c>
      <c r="C7436" s="101">
        <v>0.56944444444444442</v>
      </c>
      <c r="D7436" s="94" t="s">
        <v>31</v>
      </c>
      <c r="E7436" s="108" t="s">
        <v>591</v>
      </c>
      <c r="F7436" s="110">
        <v>3.75</v>
      </c>
      <c r="G7436" s="85">
        <v>1</v>
      </c>
      <c r="H7436" s="90" t="s">
        <v>42</v>
      </c>
      <c r="I7436" s="28">
        <v>2.75</v>
      </c>
      <c r="J7436" s="18">
        <f t="shared" si="466"/>
        <v>854.75000000000136</v>
      </c>
      <c r="K7436" s="19" t="str">
        <f t="shared" si="464"/>
        <v>Nov-14</v>
      </c>
      <c r="L7436" s="20">
        <f t="shared" si="467"/>
        <v>7308</v>
      </c>
      <c r="M7436" s="21">
        <f t="shared" si="465"/>
        <v>0.11696086480569258</v>
      </c>
    </row>
    <row r="7437" spans="1:13" x14ac:dyDescent="0.3">
      <c r="A7437" s="107">
        <v>41950</v>
      </c>
      <c r="B7437" s="108" t="s">
        <v>147</v>
      </c>
      <c r="C7437" s="101">
        <v>0.57638888888888895</v>
      </c>
      <c r="D7437" s="94" t="s">
        <v>31</v>
      </c>
      <c r="E7437" s="108" t="s">
        <v>2501</v>
      </c>
      <c r="F7437" s="110">
        <v>3</v>
      </c>
      <c r="G7437" s="85">
        <v>1</v>
      </c>
      <c r="H7437" s="90" t="s">
        <v>33</v>
      </c>
      <c r="I7437" s="28">
        <v>-1</v>
      </c>
      <c r="J7437" s="18">
        <f t="shared" si="466"/>
        <v>853.75000000000136</v>
      </c>
      <c r="K7437" s="19" t="str">
        <f t="shared" si="464"/>
        <v>Nov-14</v>
      </c>
      <c r="L7437" s="20">
        <f t="shared" si="467"/>
        <v>7309</v>
      </c>
      <c r="M7437" s="21">
        <f t="shared" si="465"/>
        <v>0.11680804487618024</v>
      </c>
    </row>
    <row r="7438" spans="1:13" x14ac:dyDescent="0.3">
      <c r="A7438" s="107">
        <v>41950</v>
      </c>
      <c r="B7438" s="108" t="s">
        <v>147</v>
      </c>
      <c r="C7438" s="101">
        <v>0.57638888888888895</v>
      </c>
      <c r="D7438" s="94" t="s">
        <v>31</v>
      </c>
      <c r="E7438" s="108" t="s">
        <v>2502</v>
      </c>
      <c r="F7438" s="110">
        <v>4</v>
      </c>
      <c r="G7438" s="85">
        <v>1</v>
      </c>
      <c r="H7438" s="90" t="s">
        <v>33</v>
      </c>
      <c r="I7438" s="28">
        <v>-1</v>
      </c>
      <c r="J7438" s="18">
        <f t="shared" si="466"/>
        <v>852.75000000000136</v>
      </c>
      <c r="K7438" s="19" t="str">
        <f t="shared" si="464"/>
        <v>Nov-14</v>
      </c>
      <c r="L7438" s="20">
        <f t="shared" si="467"/>
        <v>7310</v>
      </c>
      <c r="M7438" s="21">
        <f t="shared" si="465"/>
        <v>0.11665526675786612</v>
      </c>
    </row>
    <row r="7439" spans="1:13" x14ac:dyDescent="0.3">
      <c r="A7439" s="107">
        <v>41950</v>
      </c>
      <c r="B7439" s="108" t="s">
        <v>45</v>
      </c>
      <c r="C7439" s="101">
        <v>0.73611111111111116</v>
      </c>
      <c r="D7439" s="94" t="s">
        <v>31</v>
      </c>
      <c r="E7439" s="108" t="s">
        <v>2503</v>
      </c>
      <c r="F7439" s="110">
        <v>3.5</v>
      </c>
      <c r="G7439" s="85">
        <v>1</v>
      </c>
      <c r="H7439" s="90" t="s">
        <v>33</v>
      </c>
      <c r="I7439" s="28">
        <v>-1</v>
      </c>
      <c r="J7439" s="18">
        <f t="shared" si="466"/>
        <v>851.75000000000136</v>
      </c>
      <c r="K7439" s="19" t="str">
        <f t="shared" si="464"/>
        <v>Nov-14</v>
      </c>
      <c r="L7439" s="20">
        <f t="shared" si="467"/>
        <v>7311</v>
      </c>
      <c r="M7439" s="21">
        <f t="shared" si="465"/>
        <v>0.1165025304335934</v>
      </c>
    </row>
    <row r="7440" spans="1:13" x14ac:dyDescent="0.3">
      <c r="A7440" s="107">
        <v>41950</v>
      </c>
      <c r="B7440" s="108" t="s">
        <v>45</v>
      </c>
      <c r="C7440" s="101">
        <v>0.79861111111111116</v>
      </c>
      <c r="D7440" s="94" t="s">
        <v>31</v>
      </c>
      <c r="E7440" s="108" t="s">
        <v>2504</v>
      </c>
      <c r="F7440" s="110">
        <v>3</v>
      </c>
      <c r="G7440" s="85">
        <v>1</v>
      </c>
      <c r="H7440" s="90" t="s">
        <v>33</v>
      </c>
      <c r="I7440" s="28">
        <v>-1</v>
      </c>
      <c r="J7440" s="18">
        <f t="shared" si="466"/>
        <v>850.75000000000136</v>
      </c>
      <c r="K7440" s="19" t="str">
        <f t="shared" si="464"/>
        <v>Nov-14</v>
      </c>
      <c r="L7440" s="20">
        <f t="shared" si="467"/>
        <v>7312</v>
      </c>
      <c r="M7440" s="21">
        <f t="shared" si="465"/>
        <v>0.11634983588621463</v>
      </c>
    </row>
    <row r="7441" spans="1:13" x14ac:dyDescent="0.3">
      <c r="A7441" s="107">
        <v>41950</v>
      </c>
      <c r="B7441" s="108" t="s">
        <v>45</v>
      </c>
      <c r="C7441" s="101">
        <v>0.84027777777777779</v>
      </c>
      <c r="D7441" s="94" t="s">
        <v>31</v>
      </c>
      <c r="E7441" s="108" t="s">
        <v>1244</v>
      </c>
      <c r="F7441" s="110">
        <v>3.75</v>
      </c>
      <c r="G7441" s="85">
        <v>1</v>
      </c>
      <c r="H7441" s="90" t="s">
        <v>42</v>
      </c>
      <c r="I7441" s="28">
        <v>2.75</v>
      </c>
      <c r="J7441" s="18">
        <f t="shared" si="466"/>
        <v>853.50000000000136</v>
      </c>
      <c r="K7441" s="19" t="str">
        <f t="shared" si="464"/>
        <v>Nov-14</v>
      </c>
      <c r="L7441" s="20">
        <f t="shared" si="467"/>
        <v>7313</v>
      </c>
      <c r="M7441" s="21">
        <f t="shared" si="465"/>
        <v>0.11670996854915922</v>
      </c>
    </row>
    <row r="7442" spans="1:13" x14ac:dyDescent="0.3">
      <c r="A7442" s="119">
        <v>41950</v>
      </c>
      <c r="B7442" s="120" t="s">
        <v>74</v>
      </c>
      <c r="C7442" s="121">
        <v>14.1</v>
      </c>
      <c r="D7442" s="94" t="s">
        <v>31</v>
      </c>
      <c r="E7442" s="120" t="s">
        <v>9394</v>
      </c>
      <c r="F7442" s="123">
        <v>6</v>
      </c>
      <c r="G7442" s="89">
        <v>1</v>
      </c>
      <c r="H7442" s="30">
        <v>1</v>
      </c>
      <c r="I7442" s="38">
        <v>5.5</v>
      </c>
      <c r="J7442" s="18">
        <f t="shared" si="466"/>
        <v>859.00000000000136</v>
      </c>
      <c r="K7442" s="19" t="str">
        <f t="shared" si="464"/>
        <v>Nov-14</v>
      </c>
      <c r="L7442" s="20">
        <f t="shared" si="467"/>
        <v>7314</v>
      </c>
      <c r="M7442" s="21">
        <f t="shared" si="465"/>
        <v>0.1174459939841402</v>
      </c>
    </row>
    <row r="7443" spans="1:13" x14ac:dyDescent="0.3">
      <c r="A7443" s="119">
        <v>41950</v>
      </c>
      <c r="B7443" s="120" t="s">
        <v>74</v>
      </c>
      <c r="C7443" s="121">
        <v>15.4</v>
      </c>
      <c r="D7443" s="94" t="s">
        <v>31</v>
      </c>
      <c r="E7443" s="120" t="s">
        <v>9395</v>
      </c>
      <c r="F7443" s="123">
        <v>5</v>
      </c>
      <c r="G7443" s="89">
        <v>1</v>
      </c>
      <c r="H7443" s="30">
        <v>1</v>
      </c>
      <c r="I7443" s="38">
        <v>4</v>
      </c>
      <c r="J7443" s="18">
        <f t="shared" si="466"/>
        <v>863.00000000000136</v>
      </c>
      <c r="K7443" s="19" t="str">
        <f t="shared" si="464"/>
        <v>Nov-14</v>
      </c>
      <c r="L7443" s="20">
        <f t="shared" si="467"/>
        <v>7315</v>
      </c>
      <c r="M7443" s="21">
        <f t="shared" si="465"/>
        <v>0.11797676008202343</v>
      </c>
    </row>
    <row r="7444" spans="1:13" x14ac:dyDescent="0.3">
      <c r="A7444" s="124">
        <v>41950</v>
      </c>
      <c r="B7444" s="108" t="s">
        <v>45</v>
      </c>
      <c r="C7444" s="111">
        <v>16.350000000000001</v>
      </c>
      <c r="D7444" s="94" t="s">
        <v>31</v>
      </c>
      <c r="E7444" s="108" t="s">
        <v>9391</v>
      </c>
      <c r="F7444" s="111">
        <v>4.5</v>
      </c>
      <c r="G7444" s="89">
        <v>1</v>
      </c>
      <c r="H7444" s="37" t="s">
        <v>6512</v>
      </c>
      <c r="I7444" s="34">
        <v>-1</v>
      </c>
      <c r="J7444" s="18">
        <f t="shared" si="466"/>
        <v>862.00000000000136</v>
      </c>
      <c r="K7444" s="19" t="str">
        <f t="shared" si="464"/>
        <v>Nov-14</v>
      </c>
      <c r="L7444" s="20">
        <f t="shared" si="467"/>
        <v>7316</v>
      </c>
      <c r="M7444" s="21">
        <f t="shared" si="465"/>
        <v>0.11782394751230199</v>
      </c>
    </row>
    <row r="7445" spans="1:13" x14ac:dyDescent="0.3">
      <c r="A7445" s="124">
        <v>41950</v>
      </c>
      <c r="B7445" s="108" t="s">
        <v>45</v>
      </c>
      <c r="C7445" s="111">
        <v>17.100000000000001</v>
      </c>
      <c r="D7445" s="94" t="s">
        <v>31</v>
      </c>
      <c r="E7445" s="108" t="s">
        <v>9392</v>
      </c>
      <c r="F7445" s="111">
        <v>5.5</v>
      </c>
      <c r="G7445" s="89">
        <v>1</v>
      </c>
      <c r="H7445" s="37" t="s">
        <v>6512</v>
      </c>
      <c r="I7445" s="34">
        <v>-1</v>
      </c>
      <c r="J7445" s="18">
        <f t="shared" si="466"/>
        <v>861.00000000000136</v>
      </c>
      <c r="K7445" s="19" t="str">
        <f t="shared" si="464"/>
        <v>Nov-14</v>
      </c>
      <c r="L7445" s="20">
        <f t="shared" si="467"/>
        <v>7317</v>
      </c>
      <c r="M7445" s="21">
        <f t="shared" si="465"/>
        <v>0.1176711767117673</v>
      </c>
    </row>
    <row r="7446" spans="1:13" x14ac:dyDescent="0.3">
      <c r="A7446" s="124">
        <v>41950</v>
      </c>
      <c r="B7446" s="108" t="s">
        <v>45</v>
      </c>
      <c r="C7446" s="111">
        <v>19.100000000000001</v>
      </c>
      <c r="D7446" s="94" t="s">
        <v>31</v>
      </c>
      <c r="E7446" s="108" t="s">
        <v>9393</v>
      </c>
      <c r="F7446" s="111">
        <v>6</v>
      </c>
      <c r="G7446" s="89">
        <v>1</v>
      </c>
      <c r="H7446" s="37" t="s">
        <v>6518</v>
      </c>
      <c r="I7446" s="34">
        <v>-1</v>
      </c>
      <c r="J7446" s="18">
        <f t="shared" si="466"/>
        <v>860.00000000000136</v>
      </c>
      <c r="K7446" s="19" t="str">
        <f t="shared" si="464"/>
        <v>Nov-14</v>
      </c>
      <c r="L7446" s="20">
        <f t="shared" si="467"/>
        <v>7318</v>
      </c>
      <c r="M7446" s="21">
        <f t="shared" si="465"/>
        <v>0.11751844766329617</v>
      </c>
    </row>
    <row r="7447" spans="1:13" x14ac:dyDescent="0.3">
      <c r="A7447" s="107">
        <v>41951</v>
      </c>
      <c r="B7447" s="108" t="s">
        <v>44</v>
      </c>
      <c r="C7447" s="101">
        <v>0.55208333333333337</v>
      </c>
      <c r="D7447" s="94" t="s">
        <v>31</v>
      </c>
      <c r="E7447" s="108" t="s">
        <v>2505</v>
      </c>
      <c r="F7447" s="110">
        <v>3.25</v>
      </c>
      <c r="G7447" s="85">
        <v>1</v>
      </c>
      <c r="H7447" s="90" t="s">
        <v>33</v>
      </c>
      <c r="I7447" s="28">
        <v>-1</v>
      </c>
      <c r="J7447" s="18">
        <f t="shared" si="466"/>
        <v>859.00000000000136</v>
      </c>
      <c r="K7447" s="19" t="str">
        <f t="shared" si="464"/>
        <v>Nov-14</v>
      </c>
      <c r="L7447" s="20">
        <f t="shared" si="467"/>
        <v>7319</v>
      </c>
      <c r="M7447" s="21">
        <f t="shared" si="465"/>
        <v>0.11736576034977475</v>
      </c>
    </row>
    <row r="7448" spans="1:13" x14ac:dyDescent="0.3">
      <c r="A7448" s="107">
        <v>41951</v>
      </c>
      <c r="B7448" s="108" t="s">
        <v>127</v>
      </c>
      <c r="C7448" s="101">
        <v>0.59375</v>
      </c>
      <c r="D7448" s="94" t="s">
        <v>31</v>
      </c>
      <c r="E7448" s="108" t="s">
        <v>2506</v>
      </c>
      <c r="F7448" s="110">
        <v>4</v>
      </c>
      <c r="G7448" s="85">
        <v>1</v>
      </c>
      <c r="H7448" s="90" t="s">
        <v>33</v>
      </c>
      <c r="I7448" s="28">
        <v>-1</v>
      </c>
      <c r="J7448" s="18">
        <f t="shared" si="466"/>
        <v>858.00000000000136</v>
      </c>
      <c r="K7448" s="19" t="str">
        <f t="shared" si="464"/>
        <v>Nov-14</v>
      </c>
      <c r="L7448" s="20">
        <f t="shared" si="467"/>
        <v>7320</v>
      </c>
      <c r="M7448" s="21">
        <f t="shared" si="465"/>
        <v>0.11721311475409854</v>
      </c>
    </row>
    <row r="7449" spans="1:13" x14ac:dyDescent="0.3">
      <c r="A7449" s="107">
        <v>41951</v>
      </c>
      <c r="B7449" s="108" t="s">
        <v>127</v>
      </c>
      <c r="C7449" s="101">
        <v>0.61805555555555558</v>
      </c>
      <c r="D7449" s="94" t="s">
        <v>31</v>
      </c>
      <c r="E7449" s="108" t="s">
        <v>1473</v>
      </c>
      <c r="F7449" s="110">
        <v>3.75</v>
      </c>
      <c r="G7449" s="85">
        <v>1</v>
      </c>
      <c r="H7449" s="90" t="s">
        <v>33</v>
      </c>
      <c r="I7449" s="28">
        <v>-1</v>
      </c>
      <c r="J7449" s="18">
        <f t="shared" si="466"/>
        <v>857.00000000000136</v>
      </c>
      <c r="K7449" s="19" t="str">
        <f t="shared" si="464"/>
        <v>Nov-14</v>
      </c>
      <c r="L7449" s="20">
        <f t="shared" si="467"/>
        <v>7321</v>
      </c>
      <c r="M7449" s="21">
        <f t="shared" si="465"/>
        <v>0.11706051085917243</v>
      </c>
    </row>
    <row r="7450" spans="1:13" x14ac:dyDescent="0.3">
      <c r="A7450" s="119">
        <v>41951</v>
      </c>
      <c r="B7450" s="120" t="s">
        <v>96</v>
      </c>
      <c r="C7450" s="121">
        <v>12.45</v>
      </c>
      <c r="D7450" s="94" t="s">
        <v>31</v>
      </c>
      <c r="E7450" s="120" t="s">
        <v>2913</v>
      </c>
      <c r="F7450" s="123">
        <v>5</v>
      </c>
      <c r="G7450" s="89">
        <v>1</v>
      </c>
      <c r="H7450" s="30">
        <v>2</v>
      </c>
      <c r="I7450" s="38">
        <v>-1</v>
      </c>
      <c r="J7450" s="18">
        <f t="shared" si="466"/>
        <v>856.00000000000136</v>
      </c>
      <c r="K7450" s="19" t="str">
        <f t="shared" si="464"/>
        <v>Nov-14</v>
      </c>
      <c r="L7450" s="20">
        <f t="shared" si="467"/>
        <v>7322</v>
      </c>
      <c r="M7450" s="21">
        <f t="shared" si="465"/>
        <v>0.1169079486479106</v>
      </c>
    </row>
    <row r="7451" spans="1:13" x14ac:dyDescent="0.3">
      <c r="A7451" s="119">
        <v>41951</v>
      </c>
      <c r="B7451" s="120" t="s">
        <v>127</v>
      </c>
      <c r="C7451" s="121">
        <v>13.4</v>
      </c>
      <c r="D7451" s="94" t="s">
        <v>31</v>
      </c>
      <c r="E7451" s="120" t="s">
        <v>6765</v>
      </c>
      <c r="F7451" s="123">
        <v>5</v>
      </c>
      <c r="G7451" s="89">
        <v>1</v>
      </c>
      <c r="H7451" s="30">
        <v>1</v>
      </c>
      <c r="I7451" s="38">
        <v>6</v>
      </c>
      <c r="J7451" s="18">
        <f t="shared" si="466"/>
        <v>862.00000000000136</v>
      </c>
      <c r="K7451" s="19" t="str">
        <f t="shared" si="464"/>
        <v>Nov-14</v>
      </c>
      <c r="L7451" s="20">
        <f t="shared" si="467"/>
        <v>7323</v>
      </c>
      <c r="M7451" s="21">
        <f t="shared" si="465"/>
        <v>0.11771132049706423</v>
      </c>
    </row>
    <row r="7452" spans="1:13" x14ac:dyDescent="0.3">
      <c r="A7452" s="119">
        <v>41951</v>
      </c>
      <c r="B7452" s="120" t="s">
        <v>118</v>
      </c>
      <c r="C7452" s="121">
        <v>14.05</v>
      </c>
      <c r="D7452" s="94" t="s">
        <v>31</v>
      </c>
      <c r="E7452" s="120" t="s">
        <v>9396</v>
      </c>
      <c r="F7452" s="123">
        <v>5</v>
      </c>
      <c r="G7452" s="89">
        <v>1</v>
      </c>
      <c r="H7452" s="30">
        <v>2</v>
      </c>
      <c r="I7452" s="38">
        <v>-1</v>
      </c>
      <c r="J7452" s="18">
        <f t="shared" si="466"/>
        <v>861.00000000000136</v>
      </c>
      <c r="K7452" s="19" t="str">
        <f t="shared" si="464"/>
        <v>Nov-14</v>
      </c>
      <c r="L7452" s="20">
        <f t="shared" si="467"/>
        <v>7324</v>
      </c>
      <c r="M7452" s="21">
        <f t="shared" si="465"/>
        <v>0.11755871108683798</v>
      </c>
    </row>
    <row r="7453" spans="1:13" x14ac:dyDescent="0.3">
      <c r="A7453" s="119">
        <v>41951</v>
      </c>
      <c r="B7453" s="120" t="s">
        <v>127</v>
      </c>
      <c r="C7453" s="121">
        <v>14.15</v>
      </c>
      <c r="D7453" s="94" t="s">
        <v>31</v>
      </c>
      <c r="E7453" s="120" t="s">
        <v>6503</v>
      </c>
      <c r="F7453" s="123">
        <v>4.5</v>
      </c>
      <c r="G7453" s="89">
        <v>1</v>
      </c>
      <c r="H7453" s="30">
        <v>5</v>
      </c>
      <c r="I7453" s="38">
        <v>-1</v>
      </c>
      <c r="J7453" s="18">
        <f t="shared" si="466"/>
        <v>860.00000000000136</v>
      </c>
      <c r="K7453" s="19" t="str">
        <f t="shared" si="464"/>
        <v>Nov-14</v>
      </c>
      <c r="L7453" s="20">
        <f t="shared" si="467"/>
        <v>7325</v>
      </c>
      <c r="M7453" s="21">
        <f t="shared" si="465"/>
        <v>0.11740614334471008</v>
      </c>
    </row>
    <row r="7454" spans="1:13" x14ac:dyDescent="0.3">
      <c r="A7454" s="119">
        <v>41951</v>
      </c>
      <c r="B7454" s="120" t="s">
        <v>127</v>
      </c>
      <c r="C7454" s="121">
        <v>14.5</v>
      </c>
      <c r="D7454" s="94" t="s">
        <v>31</v>
      </c>
      <c r="E7454" s="120" t="s">
        <v>9398</v>
      </c>
      <c r="F7454" s="123">
        <v>5</v>
      </c>
      <c r="G7454" s="89">
        <v>1</v>
      </c>
      <c r="H7454" s="30">
        <v>1</v>
      </c>
      <c r="I7454" s="38">
        <v>5.5</v>
      </c>
      <c r="J7454" s="18">
        <f t="shared" si="466"/>
        <v>865.50000000000136</v>
      </c>
      <c r="K7454" s="19" t="str">
        <f t="shared" si="464"/>
        <v>Nov-14</v>
      </c>
      <c r="L7454" s="20">
        <f t="shared" si="467"/>
        <v>7326</v>
      </c>
      <c r="M7454" s="21">
        <f t="shared" si="465"/>
        <v>0.11814086814086833</v>
      </c>
    </row>
    <row r="7455" spans="1:13" x14ac:dyDescent="0.3">
      <c r="A7455" s="119">
        <v>41951</v>
      </c>
      <c r="B7455" s="120" t="s">
        <v>44</v>
      </c>
      <c r="C7455" s="121">
        <v>15</v>
      </c>
      <c r="D7455" s="94" t="s">
        <v>31</v>
      </c>
      <c r="E7455" s="120" t="s">
        <v>7948</v>
      </c>
      <c r="F7455" s="123">
        <v>5</v>
      </c>
      <c r="G7455" s="89">
        <v>1</v>
      </c>
      <c r="H7455" s="30">
        <v>1</v>
      </c>
      <c r="I7455" s="38">
        <v>4</v>
      </c>
      <c r="J7455" s="18">
        <f t="shared" si="466"/>
        <v>869.50000000000136</v>
      </c>
      <c r="K7455" s="19" t="str">
        <f t="shared" si="464"/>
        <v>Nov-14</v>
      </c>
      <c r="L7455" s="20">
        <f t="shared" si="467"/>
        <v>7327</v>
      </c>
      <c r="M7455" s="21">
        <f t="shared" si="465"/>
        <v>0.11867067012419835</v>
      </c>
    </row>
    <row r="7456" spans="1:13" x14ac:dyDescent="0.3">
      <c r="A7456" s="119">
        <v>41951</v>
      </c>
      <c r="B7456" s="120" t="s">
        <v>118</v>
      </c>
      <c r="C7456" s="121">
        <v>15.5</v>
      </c>
      <c r="D7456" s="94" t="s">
        <v>31</v>
      </c>
      <c r="E7456" s="120" t="s">
        <v>9397</v>
      </c>
      <c r="F7456" s="123">
        <v>5</v>
      </c>
      <c r="G7456" s="89">
        <v>1</v>
      </c>
      <c r="H7456" s="30">
        <v>2</v>
      </c>
      <c r="I7456" s="38">
        <v>-1</v>
      </c>
      <c r="J7456" s="18">
        <f t="shared" si="466"/>
        <v>868.50000000000136</v>
      </c>
      <c r="K7456" s="19" t="str">
        <f t="shared" si="464"/>
        <v>Nov-14</v>
      </c>
      <c r="L7456" s="20">
        <f t="shared" si="467"/>
        <v>7328</v>
      </c>
      <c r="M7456" s="21">
        <f t="shared" si="465"/>
        <v>0.11851801310043687</v>
      </c>
    </row>
    <row r="7457" spans="1:13" x14ac:dyDescent="0.3">
      <c r="A7457" s="119">
        <v>41951</v>
      </c>
      <c r="B7457" s="120" t="s">
        <v>127</v>
      </c>
      <c r="C7457" s="121">
        <v>16</v>
      </c>
      <c r="D7457" s="94" t="s">
        <v>31</v>
      </c>
      <c r="E7457" s="120" t="s">
        <v>9399</v>
      </c>
      <c r="F7457" s="123">
        <v>4.5</v>
      </c>
      <c r="G7457" s="89">
        <v>1</v>
      </c>
      <c r="H7457" s="30" t="s">
        <v>6116</v>
      </c>
      <c r="I7457" s="38">
        <v>-1</v>
      </c>
      <c r="J7457" s="18">
        <f t="shared" si="466"/>
        <v>867.50000000000136</v>
      </c>
      <c r="K7457" s="19" t="str">
        <f t="shared" si="464"/>
        <v>Nov-14</v>
      </c>
      <c r="L7457" s="20">
        <f t="shared" si="467"/>
        <v>7329</v>
      </c>
      <c r="M7457" s="21">
        <f t="shared" si="465"/>
        <v>0.11836539773502543</v>
      </c>
    </row>
    <row r="7458" spans="1:13" x14ac:dyDescent="0.3">
      <c r="A7458" s="107">
        <v>41953</v>
      </c>
      <c r="B7458" s="108" t="s">
        <v>69</v>
      </c>
      <c r="C7458" s="101">
        <v>0.53125</v>
      </c>
      <c r="D7458" s="94" t="s">
        <v>31</v>
      </c>
      <c r="E7458" s="108" t="s">
        <v>2507</v>
      </c>
      <c r="F7458" s="110">
        <v>4</v>
      </c>
      <c r="G7458" s="85">
        <v>1</v>
      </c>
      <c r="H7458" s="90" t="s">
        <v>33</v>
      </c>
      <c r="I7458" s="28">
        <v>-1</v>
      </c>
      <c r="J7458" s="18">
        <f t="shared" si="466"/>
        <v>866.50000000000136</v>
      </c>
      <c r="K7458" s="19" t="str">
        <f t="shared" si="464"/>
        <v>Nov-14</v>
      </c>
      <c r="L7458" s="20">
        <f t="shared" si="467"/>
        <v>7330</v>
      </c>
      <c r="M7458" s="21">
        <f t="shared" si="465"/>
        <v>0.11821282401091424</v>
      </c>
    </row>
    <row r="7459" spans="1:13" x14ac:dyDescent="0.3">
      <c r="A7459" s="107">
        <v>41953</v>
      </c>
      <c r="B7459" s="108" t="s">
        <v>69</v>
      </c>
      <c r="C7459" s="101">
        <v>0.57638888888888895</v>
      </c>
      <c r="D7459" s="94" t="s">
        <v>31</v>
      </c>
      <c r="E7459" s="108" t="s">
        <v>2508</v>
      </c>
      <c r="F7459" s="110">
        <v>3.75</v>
      </c>
      <c r="G7459" s="85">
        <v>1</v>
      </c>
      <c r="H7459" s="90" t="s">
        <v>42</v>
      </c>
      <c r="I7459" s="28">
        <v>3.33</v>
      </c>
      <c r="J7459" s="18">
        <f t="shared" si="466"/>
        <v>869.83000000000141</v>
      </c>
      <c r="K7459" s="19" t="str">
        <f t="shared" si="464"/>
        <v>Nov-14</v>
      </c>
      <c r="L7459" s="20">
        <f t="shared" si="467"/>
        <v>7331</v>
      </c>
      <c r="M7459" s="21">
        <f t="shared" si="465"/>
        <v>0.11865093438821463</v>
      </c>
    </row>
    <row r="7460" spans="1:13" x14ac:dyDescent="0.3">
      <c r="A7460" s="107">
        <v>41953</v>
      </c>
      <c r="B7460" s="108" t="s">
        <v>43</v>
      </c>
      <c r="C7460" s="101">
        <v>0.61805555555555558</v>
      </c>
      <c r="D7460" s="94" t="s">
        <v>31</v>
      </c>
      <c r="E7460" s="108" t="s">
        <v>2509</v>
      </c>
      <c r="F7460" s="110">
        <v>3</v>
      </c>
      <c r="G7460" s="85">
        <v>1</v>
      </c>
      <c r="H7460" s="90" t="s">
        <v>42</v>
      </c>
      <c r="I7460" s="28">
        <v>2</v>
      </c>
      <c r="J7460" s="18">
        <f t="shared" si="466"/>
        <v>871.83000000000141</v>
      </c>
      <c r="K7460" s="19" t="str">
        <f t="shared" si="464"/>
        <v>Nov-14</v>
      </c>
      <c r="L7460" s="20">
        <f t="shared" si="467"/>
        <v>7332</v>
      </c>
      <c r="M7460" s="21">
        <f t="shared" si="465"/>
        <v>0.11890752864157139</v>
      </c>
    </row>
    <row r="7461" spans="1:13" x14ac:dyDescent="0.3">
      <c r="A7461" s="119">
        <v>41953</v>
      </c>
      <c r="B7461" s="120" t="s">
        <v>30</v>
      </c>
      <c r="C7461" s="121">
        <v>12.3</v>
      </c>
      <c r="D7461" s="94" t="s">
        <v>31</v>
      </c>
      <c r="E7461" s="120" t="s">
        <v>9400</v>
      </c>
      <c r="F7461" s="123">
        <v>4.5</v>
      </c>
      <c r="G7461" s="89">
        <v>1</v>
      </c>
      <c r="H7461" s="30">
        <v>4</v>
      </c>
      <c r="I7461" s="38">
        <v>-1</v>
      </c>
      <c r="J7461" s="18">
        <f t="shared" si="466"/>
        <v>870.83000000000141</v>
      </c>
      <c r="K7461" s="19" t="str">
        <f t="shared" si="464"/>
        <v>Nov-14</v>
      </c>
      <c r="L7461" s="20">
        <f t="shared" si="467"/>
        <v>7333</v>
      </c>
      <c r="M7461" s="21">
        <f t="shared" si="465"/>
        <v>0.11875494340651867</v>
      </c>
    </row>
    <row r="7462" spans="1:13" x14ac:dyDescent="0.3">
      <c r="A7462" s="119">
        <v>41953</v>
      </c>
      <c r="B7462" s="120" t="s">
        <v>30</v>
      </c>
      <c r="C7462" s="121">
        <v>14.05</v>
      </c>
      <c r="D7462" s="94" t="s">
        <v>31</v>
      </c>
      <c r="E7462" s="120" t="s">
        <v>9401</v>
      </c>
      <c r="F7462" s="123">
        <v>4.33</v>
      </c>
      <c r="G7462" s="89">
        <v>1</v>
      </c>
      <c r="H7462" s="30">
        <v>5</v>
      </c>
      <c r="I7462" s="38">
        <v>-1</v>
      </c>
      <c r="J7462" s="18">
        <f t="shared" si="466"/>
        <v>869.83000000000141</v>
      </c>
      <c r="K7462" s="19" t="str">
        <f t="shared" si="464"/>
        <v>Nov-14</v>
      </c>
      <c r="L7462" s="20">
        <f t="shared" si="467"/>
        <v>7334</v>
      </c>
      <c r="M7462" s="21">
        <f t="shared" si="465"/>
        <v>0.1186023997818382</v>
      </c>
    </row>
    <row r="7463" spans="1:13" x14ac:dyDescent="0.3">
      <c r="A7463" s="107">
        <v>41954</v>
      </c>
      <c r="B7463" s="108" t="s">
        <v>29</v>
      </c>
      <c r="C7463" s="101">
        <v>0.60416666666666663</v>
      </c>
      <c r="D7463" s="94" t="s">
        <v>31</v>
      </c>
      <c r="E7463" s="108" t="s">
        <v>2510</v>
      </c>
      <c r="F7463" s="110">
        <v>3.75</v>
      </c>
      <c r="G7463" s="85">
        <v>1</v>
      </c>
      <c r="H7463" s="90" t="s">
        <v>33</v>
      </c>
      <c r="I7463" s="28">
        <v>-1</v>
      </c>
      <c r="J7463" s="18">
        <f t="shared" si="466"/>
        <v>868.83000000000141</v>
      </c>
      <c r="K7463" s="19" t="str">
        <f t="shared" si="464"/>
        <v>Nov-14</v>
      </c>
      <c r="L7463" s="20">
        <f t="shared" si="467"/>
        <v>7335</v>
      </c>
      <c r="M7463" s="21">
        <f t="shared" si="465"/>
        <v>0.11844989775051144</v>
      </c>
    </row>
    <row r="7464" spans="1:13" x14ac:dyDescent="0.3">
      <c r="A7464" s="107">
        <v>41954</v>
      </c>
      <c r="B7464" s="108" t="s">
        <v>29</v>
      </c>
      <c r="C7464" s="101">
        <v>0.625</v>
      </c>
      <c r="D7464" s="94" t="s">
        <v>31</v>
      </c>
      <c r="E7464" s="108" t="s">
        <v>2511</v>
      </c>
      <c r="F7464" s="110">
        <v>3.5</v>
      </c>
      <c r="G7464" s="85">
        <v>1</v>
      </c>
      <c r="H7464" s="90" t="s">
        <v>42</v>
      </c>
      <c r="I7464" s="28">
        <v>2.5</v>
      </c>
      <c r="J7464" s="18">
        <f t="shared" si="466"/>
        <v>871.33000000000141</v>
      </c>
      <c r="K7464" s="19" t="str">
        <f t="shared" si="464"/>
        <v>Nov-14</v>
      </c>
      <c r="L7464" s="20">
        <f t="shared" si="467"/>
        <v>7336</v>
      </c>
      <c r="M7464" s="21">
        <f t="shared" si="465"/>
        <v>0.11877453653217031</v>
      </c>
    </row>
    <row r="7465" spans="1:13" x14ac:dyDescent="0.3">
      <c r="A7465" s="119">
        <v>41954</v>
      </c>
      <c r="B7465" s="120" t="s">
        <v>67</v>
      </c>
      <c r="C7465" s="121">
        <v>12.4</v>
      </c>
      <c r="D7465" s="94" t="s">
        <v>31</v>
      </c>
      <c r="E7465" s="120" t="s">
        <v>9402</v>
      </c>
      <c r="F7465" s="123">
        <v>6</v>
      </c>
      <c r="G7465" s="89">
        <v>1</v>
      </c>
      <c r="H7465" s="30">
        <v>4</v>
      </c>
      <c r="I7465" s="38">
        <v>-1</v>
      </c>
      <c r="J7465" s="18">
        <f t="shared" si="466"/>
        <v>870.33000000000141</v>
      </c>
      <c r="K7465" s="19" t="str">
        <f t="shared" si="464"/>
        <v>Nov-14</v>
      </c>
      <c r="L7465" s="20">
        <f t="shared" si="467"/>
        <v>7337</v>
      </c>
      <c r="M7465" s="21">
        <f t="shared" si="465"/>
        <v>0.1186220526100588</v>
      </c>
    </row>
    <row r="7466" spans="1:13" x14ac:dyDescent="0.3">
      <c r="A7466" s="119">
        <v>41954</v>
      </c>
      <c r="B7466" s="120" t="s">
        <v>82</v>
      </c>
      <c r="C7466" s="121">
        <v>14.2</v>
      </c>
      <c r="D7466" s="94" t="s">
        <v>31</v>
      </c>
      <c r="E7466" s="120" t="s">
        <v>9403</v>
      </c>
      <c r="F7466" s="123">
        <v>4.5</v>
      </c>
      <c r="G7466" s="89">
        <v>1</v>
      </c>
      <c r="H7466" s="30">
        <v>1</v>
      </c>
      <c r="I7466" s="38">
        <v>3.5</v>
      </c>
      <c r="J7466" s="18">
        <f t="shared" si="466"/>
        <v>873.83000000000141</v>
      </c>
      <c r="K7466" s="19" t="str">
        <f t="shared" si="464"/>
        <v>Nov-14</v>
      </c>
      <c r="L7466" s="20">
        <f t="shared" si="467"/>
        <v>7338</v>
      </c>
      <c r="M7466" s="21">
        <f t="shared" si="465"/>
        <v>0.11908285636413211</v>
      </c>
    </row>
    <row r="7467" spans="1:13" x14ac:dyDescent="0.3">
      <c r="A7467" s="107">
        <v>41955</v>
      </c>
      <c r="B7467" s="108" t="s">
        <v>49</v>
      </c>
      <c r="C7467" s="101">
        <v>0.57638888888888895</v>
      </c>
      <c r="D7467" s="94" t="s">
        <v>31</v>
      </c>
      <c r="E7467" s="108" t="s">
        <v>2512</v>
      </c>
      <c r="F7467" s="110">
        <v>4</v>
      </c>
      <c r="G7467" s="85">
        <v>1</v>
      </c>
      <c r="H7467" s="90" t="s">
        <v>33</v>
      </c>
      <c r="I7467" s="28">
        <v>-1</v>
      </c>
      <c r="J7467" s="18">
        <f t="shared" si="466"/>
        <v>872.83000000000141</v>
      </c>
      <c r="K7467" s="19" t="str">
        <f t="shared" si="464"/>
        <v>Nov-14</v>
      </c>
      <c r="L7467" s="20">
        <f t="shared" si="467"/>
        <v>7339</v>
      </c>
      <c r="M7467" s="21">
        <f t="shared" si="465"/>
        <v>0.11893037198528429</v>
      </c>
    </row>
    <row r="7468" spans="1:13" x14ac:dyDescent="0.3">
      <c r="A7468" s="107">
        <v>41955</v>
      </c>
      <c r="B7468" s="108" t="s">
        <v>49</v>
      </c>
      <c r="C7468" s="101">
        <v>0.59722222222222221</v>
      </c>
      <c r="D7468" s="94" t="s">
        <v>31</v>
      </c>
      <c r="E7468" s="108" t="s">
        <v>2513</v>
      </c>
      <c r="F7468" s="110">
        <v>4</v>
      </c>
      <c r="G7468" s="85">
        <v>1</v>
      </c>
      <c r="H7468" s="90" t="s">
        <v>42</v>
      </c>
      <c r="I7468" s="28">
        <v>2.5499999999999998</v>
      </c>
      <c r="J7468" s="18">
        <f t="shared" si="466"/>
        <v>875.38000000000136</v>
      </c>
      <c r="K7468" s="19" t="str">
        <f t="shared" si="464"/>
        <v>Nov-14</v>
      </c>
      <c r="L7468" s="20">
        <f t="shared" si="467"/>
        <v>7340</v>
      </c>
      <c r="M7468" s="21">
        <f t="shared" si="465"/>
        <v>0.11926158038147157</v>
      </c>
    </row>
    <row r="7469" spans="1:13" x14ac:dyDescent="0.3">
      <c r="A7469" s="107">
        <v>41955</v>
      </c>
      <c r="B7469" s="108" t="s">
        <v>123</v>
      </c>
      <c r="C7469" s="101">
        <v>0.60416666666666663</v>
      </c>
      <c r="D7469" s="94" t="s">
        <v>31</v>
      </c>
      <c r="E7469" s="108" t="s">
        <v>2514</v>
      </c>
      <c r="F7469" s="110">
        <v>3.5</v>
      </c>
      <c r="G7469" s="85">
        <v>1</v>
      </c>
      <c r="H7469" s="90" t="s">
        <v>42</v>
      </c>
      <c r="I7469" s="28">
        <v>3</v>
      </c>
      <c r="J7469" s="18">
        <f t="shared" si="466"/>
        <v>878.38000000000136</v>
      </c>
      <c r="K7469" s="19" t="str">
        <f t="shared" si="464"/>
        <v>Nov-14</v>
      </c>
      <c r="L7469" s="20">
        <f t="shared" si="467"/>
        <v>7341</v>
      </c>
      <c r="M7469" s="21">
        <f t="shared" si="465"/>
        <v>0.11965399809290306</v>
      </c>
    </row>
    <row r="7470" spans="1:13" x14ac:dyDescent="0.3">
      <c r="A7470" s="107">
        <v>41955</v>
      </c>
      <c r="B7470" s="108" t="s">
        <v>43</v>
      </c>
      <c r="C7470" s="101">
        <v>0.80555555555555547</v>
      </c>
      <c r="D7470" s="94" t="s">
        <v>31</v>
      </c>
      <c r="E7470" s="108" t="s">
        <v>1653</v>
      </c>
      <c r="F7470" s="110">
        <v>2.75</v>
      </c>
      <c r="G7470" s="85">
        <v>1</v>
      </c>
      <c r="H7470" s="90" t="s">
        <v>33</v>
      </c>
      <c r="I7470" s="28">
        <v>-1</v>
      </c>
      <c r="J7470" s="18">
        <f t="shared" si="466"/>
        <v>877.38000000000136</v>
      </c>
      <c r="K7470" s="19" t="str">
        <f t="shared" si="464"/>
        <v>Nov-14</v>
      </c>
      <c r="L7470" s="20">
        <f t="shared" si="467"/>
        <v>7342</v>
      </c>
      <c r="M7470" s="21">
        <f t="shared" si="465"/>
        <v>0.11950149822936548</v>
      </c>
    </row>
    <row r="7471" spans="1:13" x14ac:dyDescent="0.3">
      <c r="A7471" s="107">
        <v>41955</v>
      </c>
      <c r="B7471" s="108" t="s">
        <v>43</v>
      </c>
      <c r="C7471" s="101">
        <v>0.82638888888888884</v>
      </c>
      <c r="D7471" s="94" t="s">
        <v>31</v>
      </c>
      <c r="E7471" s="108" t="s">
        <v>1925</v>
      </c>
      <c r="F7471" s="110">
        <v>2.88</v>
      </c>
      <c r="G7471" s="85">
        <v>1</v>
      </c>
      <c r="H7471" s="90" t="s">
        <v>33</v>
      </c>
      <c r="I7471" s="28">
        <v>-1</v>
      </c>
      <c r="J7471" s="18">
        <f t="shared" si="466"/>
        <v>876.38000000000136</v>
      </c>
      <c r="K7471" s="19" t="str">
        <f t="shared" si="464"/>
        <v>Nov-14</v>
      </c>
      <c r="L7471" s="20">
        <f t="shared" si="467"/>
        <v>7343</v>
      </c>
      <c r="M7471" s="21">
        <f t="shared" si="465"/>
        <v>0.11934903990194762</v>
      </c>
    </row>
    <row r="7472" spans="1:13" x14ac:dyDescent="0.3">
      <c r="A7472" s="119">
        <v>41955</v>
      </c>
      <c r="B7472" s="120" t="s">
        <v>84</v>
      </c>
      <c r="C7472" s="121">
        <v>13.1</v>
      </c>
      <c r="D7472" s="94" t="s">
        <v>31</v>
      </c>
      <c r="E7472" s="120" t="s">
        <v>8510</v>
      </c>
      <c r="F7472" s="123">
        <v>5</v>
      </c>
      <c r="G7472" s="89">
        <v>1</v>
      </c>
      <c r="H7472" s="30">
        <v>3</v>
      </c>
      <c r="I7472" s="38">
        <v>-1</v>
      </c>
      <c r="J7472" s="18">
        <f t="shared" si="466"/>
        <v>875.38000000000136</v>
      </c>
      <c r="K7472" s="19" t="str">
        <f t="shared" si="464"/>
        <v>Nov-14</v>
      </c>
      <c r="L7472" s="20">
        <f t="shared" si="467"/>
        <v>7344</v>
      </c>
      <c r="M7472" s="21">
        <f t="shared" si="465"/>
        <v>0.11919662309368211</v>
      </c>
    </row>
    <row r="7473" spans="1:13" x14ac:dyDescent="0.3">
      <c r="A7473" s="119">
        <v>41955</v>
      </c>
      <c r="B7473" s="120" t="s">
        <v>49</v>
      </c>
      <c r="C7473" s="121">
        <v>13.2</v>
      </c>
      <c r="D7473" s="94" t="s">
        <v>31</v>
      </c>
      <c r="E7473" s="120" t="s">
        <v>1544</v>
      </c>
      <c r="F7473" s="123">
        <v>5.5</v>
      </c>
      <c r="G7473" s="89">
        <v>1</v>
      </c>
      <c r="H7473" s="30">
        <v>2</v>
      </c>
      <c r="I7473" s="38">
        <v>-1</v>
      </c>
      <c r="J7473" s="18">
        <f t="shared" si="466"/>
        <v>874.38000000000136</v>
      </c>
      <c r="K7473" s="19" t="str">
        <f t="shared" si="464"/>
        <v>Nov-14</v>
      </c>
      <c r="L7473" s="20">
        <f t="shared" si="467"/>
        <v>7345</v>
      </c>
      <c r="M7473" s="21">
        <f t="shared" si="465"/>
        <v>0.1190442477876108</v>
      </c>
    </row>
    <row r="7474" spans="1:13" x14ac:dyDescent="0.3">
      <c r="A7474" s="119">
        <v>41955</v>
      </c>
      <c r="B7474" s="120" t="s">
        <v>123</v>
      </c>
      <c r="C7474" s="121">
        <v>13.3</v>
      </c>
      <c r="D7474" s="94" t="s">
        <v>31</v>
      </c>
      <c r="E7474" s="120" t="s">
        <v>9404</v>
      </c>
      <c r="F7474" s="123">
        <v>5.5</v>
      </c>
      <c r="G7474" s="89">
        <v>1</v>
      </c>
      <c r="H7474" s="30" t="s">
        <v>6213</v>
      </c>
      <c r="I7474" s="38">
        <v>-1</v>
      </c>
      <c r="J7474" s="18">
        <f t="shared" si="466"/>
        <v>873.38000000000136</v>
      </c>
      <c r="K7474" s="19" t="str">
        <f t="shared" si="464"/>
        <v>Nov-14</v>
      </c>
      <c r="L7474" s="20">
        <f t="shared" si="467"/>
        <v>7346</v>
      </c>
      <c r="M7474" s="21">
        <f t="shared" si="465"/>
        <v>0.11889191396678483</v>
      </c>
    </row>
    <row r="7475" spans="1:13" x14ac:dyDescent="0.3">
      <c r="A7475" s="119">
        <v>41955</v>
      </c>
      <c r="B7475" s="120" t="s">
        <v>84</v>
      </c>
      <c r="C7475" s="121">
        <v>14.4</v>
      </c>
      <c r="D7475" s="94" t="s">
        <v>31</v>
      </c>
      <c r="E7475" s="120" t="s">
        <v>9405</v>
      </c>
      <c r="F7475" s="123">
        <v>5</v>
      </c>
      <c r="G7475" s="89">
        <v>1</v>
      </c>
      <c r="H7475" s="30">
        <v>3</v>
      </c>
      <c r="I7475" s="38">
        <v>-1</v>
      </c>
      <c r="J7475" s="18">
        <f t="shared" si="466"/>
        <v>872.38000000000136</v>
      </c>
      <c r="K7475" s="19" t="str">
        <f t="shared" si="464"/>
        <v>Nov-14</v>
      </c>
      <c r="L7475" s="20">
        <f t="shared" si="467"/>
        <v>7347</v>
      </c>
      <c r="M7475" s="21">
        <f t="shared" si="465"/>
        <v>0.1187396216142645</v>
      </c>
    </row>
    <row r="7476" spans="1:13" x14ac:dyDescent="0.3">
      <c r="A7476" s="124">
        <v>41955</v>
      </c>
      <c r="B7476" s="108" t="s">
        <v>43</v>
      </c>
      <c r="C7476" s="111">
        <v>16.5</v>
      </c>
      <c r="D7476" s="94" t="s">
        <v>31</v>
      </c>
      <c r="E7476" s="108" t="s">
        <v>3664</v>
      </c>
      <c r="F7476" s="111">
        <v>6</v>
      </c>
      <c r="G7476" s="89">
        <v>1</v>
      </c>
      <c r="H7476" s="37" t="s">
        <v>6512</v>
      </c>
      <c r="I7476" s="34">
        <v>-1</v>
      </c>
      <c r="J7476" s="18">
        <f t="shared" si="466"/>
        <v>871.38000000000136</v>
      </c>
      <c r="K7476" s="19" t="str">
        <f t="shared" si="464"/>
        <v>Nov-14</v>
      </c>
      <c r="L7476" s="20">
        <f t="shared" si="467"/>
        <v>7348</v>
      </c>
      <c r="M7476" s="21">
        <f t="shared" si="465"/>
        <v>0.11858737071311939</v>
      </c>
    </row>
    <row r="7477" spans="1:13" x14ac:dyDescent="0.3">
      <c r="A7477" s="124">
        <v>41955</v>
      </c>
      <c r="B7477" s="108" t="s">
        <v>43</v>
      </c>
      <c r="C7477" s="111">
        <v>17.2</v>
      </c>
      <c r="D7477" s="94" t="s">
        <v>31</v>
      </c>
      <c r="E7477" s="108" t="s">
        <v>2602</v>
      </c>
      <c r="F7477" s="111">
        <v>5</v>
      </c>
      <c r="G7477" s="89">
        <v>1</v>
      </c>
      <c r="H7477" s="37" t="s">
        <v>6512</v>
      </c>
      <c r="I7477" s="34">
        <v>-1</v>
      </c>
      <c r="J7477" s="18">
        <f t="shared" si="466"/>
        <v>870.38000000000136</v>
      </c>
      <c r="K7477" s="19" t="str">
        <f t="shared" si="464"/>
        <v>Nov-14</v>
      </c>
      <c r="L7477" s="20">
        <f t="shared" si="467"/>
        <v>7349</v>
      </c>
      <c r="M7477" s="21">
        <f t="shared" si="465"/>
        <v>0.11843516124642826</v>
      </c>
    </row>
    <row r="7478" spans="1:13" x14ac:dyDescent="0.3">
      <c r="A7478" s="107">
        <v>41956</v>
      </c>
      <c r="B7478" s="108" t="s">
        <v>30</v>
      </c>
      <c r="C7478" s="101">
        <v>0.51388888888888895</v>
      </c>
      <c r="D7478" s="94" t="s">
        <v>31</v>
      </c>
      <c r="E7478" s="108" t="s">
        <v>2103</v>
      </c>
      <c r="F7478" s="110">
        <v>4</v>
      </c>
      <c r="G7478" s="85">
        <v>1</v>
      </c>
      <c r="H7478" s="90" t="s">
        <v>33</v>
      </c>
      <c r="I7478" s="28">
        <v>-1</v>
      </c>
      <c r="J7478" s="18">
        <f t="shared" si="466"/>
        <v>869.38000000000136</v>
      </c>
      <c r="K7478" s="19" t="str">
        <f t="shared" si="464"/>
        <v>Nov-14</v>
      </c>
      <c r="L7478" s="20">
        <f t="shared" si="467"/>
        <v>7350</v>
      </c>
      <c r="M7478" s="21">
        <f t="shared" si="465"/>
        <v>0.1182829931972791</v>
      </c>
    </row>
    <row r="7479" spans="1:13" x14ac:dyDescent="0.3">
      <c r="A7479" s="107">
        <v>41956</v>
      </c>
      <c r="B7479" s="108" t="s">
        <v>30</v>
      </c>
      <c r="C7479" s="101">
        <v>0.53472222222222221</v>
      </c>
      <c r="D7479" s="94" t="s">
        <v>31</v>
      </c>
      <c r="E7479" s="108" t="s">
        <v>2515</v>
      </c>
      <c r="F7479" s="110">
        <v>3</v>
      </c>
      <c r="G7479" s="85">
        <v>1</v>
      </c>
      <c r="H7479" s="90" t="s">
        <v>42</v>
      </c>
      <c r="I7479" s="28">
        <v>2</v>
      </c>
      <c r="J7479" s="18">
        <f t="shared" si="466"/>
        <v>871.38000000000136</v>
      </c>
      <c r="K7479" s="19" t="str">
        <f t="shared" si="464"/>
        <v>Nov-14</v>
      </c>
      <c r="L7479" s="20">
        <f t="shared" si="467"/>
        <v>7351</v>
      </c>
      <c r="M7479" s="21">
        <f t="shared" si="465"/>
        <v>0.11853897428921253</v>
      </c>
    </row>
    <row r="7480" spans="1:13" x14ac:dyDescent="0.3">
      <c r="A7480" s="107">
        <v>41956</v>
      </c>
      <c r="B7480" s="108" t="s">
        <v>89</v>
      </c>
      <c r="C7480" s="101">
        <v>0.625</v>
      </c>
      <c r="D7480" s="94" t="s">
        <v>31</v>
      </c>
      <c r="E7480" s="108" t="s">
        <v>2516</v>
      </c>
      <c r="F7480" s="110">
        <v>3.5</v>
      </c>
      <c r="G7480" s="85">
        <v>1</v>
      </c>
      <c r="H7480" s="90" t="s">
        <v>33</v>
      </c>
      <c r="I7480" s="28">
        <v>-1</v>
      </c>
      <c r="J7480" s="18">
        <f t="shared" si="466"/>
        <v>870.38000000000136</v>
      </c>
      <c r="K7480" s="19" t="str">
        <f t="shared" si="464"/>
        <v>Nov-14</v>
      </c>
      <c r="L7480" s="20">
        <f t="shared" si="467"/>
        <v>7352</v>
      </c>
      <c r="M7480" s="21">
        <f t="shared" si="465"/>
        <v>0.11838683351469007</v>
      </c>
    </row>
    <row r="7481" spans="1:13" x14ac:dyDescent="0.3">
      <c r="A7481" s="107">
        <v>41956</v>
      </c>
      <c r="B7481" s="108" t="s">
        <v>30</v>
      </c>
      <c r="C7481" s="101">
        <v>0.65972222222222221</v>
      </c>
      <c r="D7481" s="94" t="s">
        <v>31</v>
      </c>
      <c r="E7481" s="108" t="s">
        <v>2517</v>
      </c>
      <c r="F7481" s="110">
        <v>4</v>
      </c>
      <c r="G7481" s="85">
        <v>1</v>
      </c>
      <c r="H7481" s="90" t="s">
        <v>33</v>
      </c>
      <c r="I7481" s="28">
        <v>-1</v>
      </c>
      <c r="J7481" s="18">
        <f t="shared" si="466"/>
        <v>869.38000000000136</v>
      </c>
      <c r="K7481" s="19" t="str">
        <f t="shared" si="464"/>
        <v>Nov-14</v>
      </c>
      <c r="L7481" s="20">
        <f t="shared" si="467"/>
        <v>7353</v>
      </c>
      <c r="M7481" s="21">
        <f t="shared" si="465"/>
        <v>0.11823473412212721</v>
      </c>
    </row>
    <row r="7482" spans="1:13" x14ac:dyDescent="0.3">
      <c r="A7482" s="119">
        <v>41956</v>
      </c>
      <c r="B7482" s="120" t="s">
        <v>89</v>
      </c>
      <c r="C7482" s="121">
        <v>14</v>
      </c>
      <c r="D7482" s="94" t="s">
        <v>31</v>
      </c>
      <c r="E7482" s="120" t="s">
        <v>9408</v>
      </c>
      <c r="F7482" s="123">
        <v>5.5</v>
      </c>
      <c r="G7482" s="89">
        <v>1</v>
      </c>
      <c r="H7482" s="30">
        <v>1</v>
      </c>
      <c r="I7482" s="38">
        <v>4.5</v>
      </c>
      <c r="J7482" s="18">
        <f t="shared" si="466"/>
        <v>873.88000000000136</v>
      </c>
      <c r="K7482" s="19" t="str">
        <f t="shared" si="464"/>
        <v>Nov-14</v>
      </c>
      <c r="L7482" s="20">
        <f t="shared" si="467"/>
        <v>7354</v>
      </c>
      <c r="M7482" s="21">
        <f t="shared" si="465"/>
        <v>0.11883056839815086</v>
      </c>
    </row>
    <row r="7483" spans="1:13" x14ac:dyDescent="0.3">
      <c r="A7483" s="119">
        <v>41956</v>
      </c>
      <c r="B7483" s="120" t="s">
        <v>103</v>
      </c>
      <c r="C7483" s="121">
        <v>15.1</v>
      </c>
      <c r="D7483" s="94" t="s">
        <v>31</v>
      </c>
      <c r="E7483" s="120" t="s">
        <v>9409</v>
      </c>
      <c r="F7483" s="123">
        <v>4.5</v>
      </c>
      <c r="G7483" s="89">
        <v>1</v>
      </c>
      <c r="H7483" s="30">
        <v>1</v>
      </c>
      <c r="I7483" s="38">
        <v>3.5</v>
      </c>
      <c r="J7483" s="18">
        <f t="shared" si="466"/>
        <v>877.38000000000136</v>
      </c>
      <c r="K7483" s="19" t="str">
        <f t="shared" si="464"/>
        <v>Nov-14</v>
      </c>
      <c r="L7483" s="20">
        <f t="shared" si="467"/>
        <v>7355</v>
      </c>
      <c r="M7483" s="21">
        <f t="shared" si="465"/>
        <v>0.11929027872195803</v>
      </c>
    </row>
    <row r="7484" spans="1:13" x14ac:dyDescent="0.3">
      <c r="A7484" s="124">
        <v>41956</v>
      </c>
      <c r="B7484" s="108" t="s">
        <v>43</v>
      </c>
      <c r="C7484" s="111">
        <v>16.5</v>
      </c>
      <c r="D7484" s="94" t="s">
        <v>31</v>
      </c>
      <c r="E7484" s="108" t="s">
        <v>9407</v>
      </c>
      <c r="F7484" s="111">
        <v>5</v>
      </c>
      <c r="G7484" s="89">
        <v>1</v>
      </c>
      <c r="H7484" s="37" t="s">
        <v>6512</v>
      </c>
      <c r="I7484" s="34">
        <v>-1</v>
      </c>
      <c r="J7484" s="18">
        <f t="shared" si="466"/>
        <v>876.38000000000136</v>
      </c>
      <c r="K7484" s="19" t="str">
        <f t="shared" si="464"/>
        <v>Nov-14</v>
      </c>
      <c r="L7484" s="20">
        <f t="shared" si="467"/>
        <v>7356</v>
      </c>
      <c r="M7484" s="21">
        <f t="shared" si="465"/>
        <v>0.11913811854268642</v>
      </c>
    </row>
    <row r="7485" spans="1:13" x14ac:dyDescent="0.3">
      <c r="A7485" s="124">
        <v>41956</v>
      </c>
      <c r="B7485" s="108" t="s">
        <v>43</v>
      </c>
      <c r="C7485" s="111">
        <v>16.5</v>
      </c>
      <c r="D7485" s="94" t="s">
        <v>31</v>
      </c>
      <c r="E7485" s="108" t="s">
        <v>9406</v>
      </c>
      <c r="F7485" s="111">
        <v>5</v>
      </c>
      <c r="G7485" s="89">
        <v>1</v>
      </c>
      <c r="H7485" s="37" t="s">
        <v>6512</v>
      </c>
      <c r="I7485" s="34">
        <v>-1</v>
      </c>
      <c r="J7485" s="18">
        <f t="shared" si="466"/>
        <v>875.38000000000136</v>
      </c>
      <c r="K7485" s="19" t="str">
        <f t="shared" si="464"/>
        <v>Nov-14</v>
      </c>
      <c r="L7485" s="20">
        <f t="shared" si="467"/>
        <v>7357</v>
      </c>
      <c r="M7485" s="21">
        <f t="shared" si="465"/>
        <v>0.11898599972815024</v>
      </c>
    </row>
    <row r="7486" spans="1:13" x14ac:dyDescent="0.3">
      <c r="A7486" s="107">
        <v>41957</v>
      </c>
      <c r="B7486" s="108" t="s">
        <v>29</v>
      </c>
      <c r="C7486" s="101">
        <v>0.49652777777777773</v>
      </c>
      <c r="D7486" s="94" t="s">
        <v>31</v>
      </c>
      <c r="E7486" s="108" t="s">
        <v>2518</v>
      </c>
      <c r="F7486" s="110">
        <v>3</v>
      </c>
      <c r="G7486" s="85">
        <v>1</v>
      </c>
      <c r="H7486" s="90" t="s">
        <v>42</v>
      </c>
      <c r="I7486" s="28">
        <v>2</v>
      </c>
      <c r="J7486" s="18">
        <f t="shared" si="466"/>
        <v>877.38000000000136</v>
      </c>
      <c r="K7486" s="19" t="str">
        <f t="shared" si="464"/>
        <v>Nov-14</v>
      </c>
      <c r="L7486" s="20">
        <f t="shared" si="467"/>
        <v>7358</v>
      </c>
      <c r="M7486" s="21">
        <f t="shared" si="465"/>
        <v>0.11924164175047586</v>
      </c>
    </row>
    <row r="7487" spans="1:13" x14ac:dyDescent="0.3">
      <c r="A7487" s="107">
        <v>41957</v>
      </c>
      <c r="B7487" s="108" t="s">
        <v>137</v>
      </c>
      <c r="C7487" s="101">
        <v>0.61805555555555558</v>
      </c>
      <c r="D7487" s="94" t="s">
        <v>31</v>
      </c>
      <c r="E7487" s="108" t="s">
        <v>2519</v>
      </c>
      <c r="F7487" s="110">
        <v>4</v>
      </c>
      <c r="G7487" s="85">
        <v>1</v>
      </c>
      <c r="H7487" s="90" t="s">
        <v>33</v>
      </c>
      <c r="I7487" s="28">
        <v>-1</v>
      </c>
      <c r="J7487" s="18">
        <f t="shared" si="466"/>
        <v>876.38000000000136</v>
      </c>
      <c r="K7487" s="19" t="str">
        <f t="shared" si="464"/>
        <v>Nov-14</v>
      </c>
      <c r="L7487" s="20">
        <f t="shared" si="467"/>
        <v>7359</v>
      </c>
      <c r="M7487" s="21">
        <f t="shared" si="465"/>
        <v>0.11908955021062663</v>
      </c>
    </row>
    <row r="7488" spans="1:13" x14ac:dyDescent="0.3">
      <c r="A7488" s="107">
        <v>41957</v>
      </c>
      <c r="B7488" s="108" t="s">
        <v>29</v>
      </c>
      <c r="C7488" s="101">
        <v>0.63541666666666663</v>
      </c>
      <c r="D7488" s="94" t="s">
        <v>31</v>
      </c>
      <c r="E7488" s="108" t="s">
        <v>2354</v>
      </c>
      <c r="F7488" s="110">
        <v>4</v>
      </c>
      <c r="G7488" s="85">
        <v>1</v>
      </c>
      <c r="H7488" s="90" t="s">
        <v>33</v>
      </c>
      <c r="I7488" s="28">
        <v>-1</v>
      </c>
      <c r="J7488" s="18">
        <f t="shared" si="466"/>
        <v>875.38000000000136</v>
      </c>
      <c r="K7488" s="19" t="str">
        <f t="shared" si="464"/>
        <v>Nov-14</v>
      </c>
      <c r="L7488" s="20">
        <f t="shared" si="467"/>
        <v>7360</v>
      </c>
      <c r="M7488" s="21">
        <f t="shared" si="465"/>
        <v>0.11893750000000018</v>
      </c>
    </row>
    <row r="7489" spans="1:13" x14ac:dyDescent="0.3">
      <c r="A7489" s="107">
        <v>41957</v>
      </c>
      <c r="B7489" s="108" t="s">
        <v>45</v>
      </c>
      <c r="C7489" s="101">
        <v>0.66666666666666663</v>
      </c>
      <c r="D7489" s="94" t="s">
        <v>31</v>
      </c>
      <c r="E7489" s="108" t="s">
        <v>2520</v>
      </c>
      <c r="F7489" s="110">
        <v>3.25</v>
      </c>
      <c r="G7489" s="85">
        <v>1</v>
      </c>
      <c r="H7489" s="90" t="s">
        <v>33</v>
      </c>
      <c r="I7489" s="28">
        <v>-1</v>
      </c>
      <c r="J7489" s="18">
        <f t="shared" si="466"/>
        <v>874.38000000000136</v>
      </c>
      <c r="K7489" s="19" t="str">
        <f t="shared" si="464"/>
        <v>Nov-14</v>
      </c>
      <c r="L7489" s="20">
        <f t="shared" si="467"/>
        <v>7361</v>
      </c>
      <c r="M7489" s="21">
        <f t="shared" si="465"/>
        <v>0.11878549110175267</v>
      </c>
    </row>
    <row r="7490" spans="1:13" x14ac:dyDescent="0.3">
      <c r="A7490" s="107">
        <v>41957</v>
      </c>
      <c r="B7490" s="108" t="s">
        <v>45</v>
      </c>
      <c r="C7490" s="101">
        <v>0.8125</v>
      </c>
      <c r="D7490" s="94" t="s">
        <v>31</v>
      </c>
      <c r="E7490" s="108" t="s">
        <v>2460</v>
      </c>
      <c r="F7490" s="110">
        <v>3.75</v>
      </c>
      <c r="G7490" s="85">
        <v>1</v>
      </c>
      <c r="H7490" s="90" t="s">
        <v>33</v>
      </c>
      <c r="I7490" s="28">
        <v>-1</v>
      </c>
      <c r="J7490" s="18">
        <f t="shared" si="466"/>
        <v>873.38000000000136</v>
      </c>
      <c r="K7490" s="19" t="str">
        <f t="shared" ref="K7490:K7553" si="468">TEXT(A7490,"MMM-yy")</f>
        <v>Nov-14</v>
      </c>
      <c r="L7490" s="20">
        <f t="shared" si="467"/>
        <v>7362</v>
      </c>
      <c r="M7490" s="21">
        <f t="shared" ref="M7490:M7553" si="469">J7490/L7490</f>
        <v>0.11863352349904936</v>
      </c>
    </row>
    <row r="7491" spans="1:13" x14ac:dyDescent="0.3">
      <c r="A7491" s="119">
        <v>41957</v>
      </c>
      <c r="B7491" s="120" t="s">
        <v>76</v>
      </c>
      <c r="C7491" s="121">
        <v>13.15</v>
      </c>
      <c r="D7491" s="94" t="s">
        <v>31</v>
      </c>
      <c r="E7491" s="120" t="s">
        <v>1505</v>
      </c>
      <c r="F7491" s="123">
        <v>4.33</v>
      </c>
      <c r="G7491" s="89">
        <v>1</v>
      </c>
      <c r="H7491" s="30">
        <v>3</v>
      </c>
      <c r="I7491" s="38">
        <v>-1</v>
      </c>
      <c r="J7491" s="18">
        <f t="shared" ref="J7491:J7554" si="470">J7490+I7491</f>
        <v>872.38000000000136</v>
      </c>
      <c r="K7491" s="19" t="str">
        <f t="shared" si="468"/>
        <v>Nov-14</v>
      </c>
      <c r="L7491" s="20">
        <f t="shared" ref="L7491:L7554" si="471">L7490+G7491</f>
        <v>7363</v>
      </c>
      <c r="M7491" s="21">
        <f t="shared" si="469"/>
        <v>0.11848159717506469</v>
      </c>
    </row>
    <row r="7492" spans="1:13" x14ac:dyDescent="0.3">
      <c r="A7492" s="119">
        <v>41957</v>
      </c>
      <c r="B7492" s="120" t="s">
        <v>76</v>
      </c>
      <c r="C7492" s="121">
        <v>13.15</v>
      </c>
      <c r="D7492" s="94" t="s">
        <v>31</v>
      </c>
      <c r="E7492" s="120" t="s">
        <v>2587</v>
      </c>
      <c r="F7492" s="123">
        <v>6</v>
      </c>
      <c r="G7492" s="89">
        <v>1</v>
      </c>
      <c r="H7492" s="30">
        <v>5</v>
      </c>
      <c r="I7492" s="38">
        <v>-1</v>
      </c>
      <c r="J7492" s="18">
        <f t="shared" si="470"/>
        <v>871.38000000000136</v>
      </c>
      <c r="K7492" s="19" t="str">
        <f t="shared" si="468"/>
        <v>Nov-14</v>
      </c>
      <c r="L7492" s="20">
        <f t="shared" si="471"/>
        <v>7364</v>
      </c>
      <c r="M7492" s="21">
        <f t="shared" si="469"/>
        <v>0.11832971211298227</v>
      </c>
    </row>
    <row r="7493" spans="1:13" x14ac:dyDescent="0.3">
      <c r="A7493" s="119">
        <v>41957</v>
      </c>
      <c r="B7493" s="120" t="s">
        <v>137</v>
      </c>
      <c r="C7493" s="121">
        <v>13.4</v>
      </c>
      <c r="D7493" s="94" t="s">
        <v>31</v>
      </c>
      <c r="E7493" s="120" t="s">
        <v>1393</v>
      </c>
      <c r="F7493" s="123">
        <v>5.5</v>
      </c>
      <c r="G7493" s="89">
        <v>1</v>
      </c>
      <c r="H7493" s="30" t="s">
        <v>6103</v>
      </c>
      <c r="I7493" s="38">
        <v>-1</v>
      </c>
      <c r="J7493" s="18">
        <f t="shared" si="470"/>
        <v>870.38000000000136</v>
      </c>
      <c r="K7493" s="19" t="str">
        <f t="shared" si="468"/>
        <v>Nov-14</v>
      </c>
      <c r="L7493" s="20">
        <f t="shared" si="471"/>
        <v>7365</v>
      </c>
      <c r="M7493" s="21">
        <f t="shared" si="469"/>
        <v>0.11817786829599475</v>
      </c>
    </row>
    <row r="7494" spans="1:13" x14ac:dyDescent="0.3">
      <c r="A7494" s="119">
        <v>41957</v>
      </c>
      <c r="B7494" s="120" t="s">
        <v>29</v>
      </c>
      <c r="C7494" s="121">
        <v>14.4</v>
      </c>
      <c r="D7494" s="94" t="s">
        <v>31</v>
      </c>
      <c r="E7494" s="120" t="s">
        <v>9412</v>
      </c>
      <c r="F7494" s="123">
        <v>5</v>
      </c>
      <c r="G7494" s="89">
        <v>1</v>
      </c>
      <c r="H7494" s="30">
        <v>4</v>
      </c>
      <c r="I7494" s="38">
        <v>-1</v>
      </c>
      <c r="J7494" s="18">
        <f t="shared" si="470"/>
        <v>869.38000000000136</v>
      </c>
      <c r="K7494" s="19" t="str">
        <f t="shared" si="468"/>
        <v>Nov-14</v>
      </c>
      <c r="L7494" s="20">
        <f t="shared" si="471"/>
        <v>7366</v>
      </c>
      <c r="M7494" s="21">
        <f t="shared" si="469"/>
        <v>0.11802606570730401</v>
      </c>
    </row>
    <row r="7495" spans="1:13" x14ac:dyDescent="0.3">
      <c r="A7495" s="124">
        <v>41957</v>
      </c>
      <c r="B7495" s="108" t="s">
        <v>45</v>
      </c>
      <c r="C7495" s="111">
        <v>17.3</v>
      </c>
      <c r="D7495" s="94" t="s">
        <v>31</v>
      </c>
      <c r="E7495" s="108" t="s">
        <v>9410</v>
      </c>
      <c r="F7495" s="111">
        <v>4.33</v>
      </c>
      <c r="G7495" s="89">
        <v>1</v>
      </c>
      <c r="H7495" s="37" t="s">
        <v>6512</v>
      </c>
      <c r="I7495" s="34">
        <v>-1</v>
      </c>
      <c r="J7495" s="18">
        <f t="shared" si="470"/>
        <v>868.38000000000136</v>
      </c>
      <c r="K7495" s="19" t="str">
        <f t="shared" si="468"/>
        <v>Nov-14</v>
      </c>
      <c r="L7495" s="20">
        <f t="shared" si="471"/>
        <v>7367</v>
      </c>
      <c r="M7495" s="21">
        <f t="shared" si="469"/>
        <v>0.117874304330121</v>
      </c>
    </row>
    <row r="7496" spans="1:13" x14ac:dyDescent="0.3">
      <c r="A7496" s="124">
        <v>41957</v>
      </c>
      <c r="B7496" s="108" t="s">
        <v>45</v>
      </c>
      <c r="C7496" s="111">
        <v>17.3</v>
      </c>
      <c r="D7496" s="94" t="s">
        <v>31</v>
      </c>
      <c r="E7496" s="108" t="s">
        <v>8519</v>
      </c>
      <c r="F7496" s="111">
        <v>6</v>
      </c>
      <c r="G7496" s="89">
        <v>1</v>
      </c>
      <c r="H7496" s="37" t="s">
        <v>6526</v>
      </c>
      <c r="I7496" s="34">
        <v>5</v>
      </c>
      <c r="J7496" s="18">
        <f t="shared" si="470"/>
        <v>873.38000000000136</v>
      </c>
      <c r="K7496" s="19" t="str">
        <f t="shared" si="468"/>
        <v>Nov-14</v>
      </c>
      <c r="L7496" s="20">
        <f t="shared" si="471"/>
        <v>7368</v>
      </c>
      <c r="M7496" s="21">
        <f t="shared" si="469"/>
        <v>0.11853691639522276</v>
      </c>
    </row>
    <row r="7497" spans="1:13" x14ac:dyDescent="0.3">
      <c r="A7497" s="124">
        <v>41957</v>
      </c>
      <c r="B7497" s="108" t="s">
        <v>45</v>
      </c>
      <c r="C7497" s="111">
        <v>18</v>
      </c>
      <c r="D7497" s="94" t="s">
        <v>31</v>
      </c>
      <c r="E7497" s="108" t="s">
        <v>1572</v>
      </c>
      <c r="F7497" s="111">
        <v>5.5</v>
      </c>
      <c r="G7497" s="89">
        <v>1</v>
      </c>
      <c r="H7497" s="37" t="s">
        <v>6526</v>
      </c>
      <c r="I7497" s="34">
        <v>5.5</v>
      </c>
      <c r="J7497" s="18">
        <f t="shared" si="470"/>
        <v>878.88000000000136</v>
      </c>
      <c r="K7497" s="19" t="str">
        <f t="shared" si="468"/>
        <v>Nov-14</v>
      </c>
      <c r="L7497" s="20">
        <f t="shared" si="471"/>
        <v>7369</v>
      </c>
      <c r="M7497" s="21">
        <f t="shared" si="469"/>
        <v>0.11926720043425178</v>
      </c>
    </row>
    <row r="7498" spans="1:13" x14ac:dyDescent="0.3">
      <c r="A7498" s="124">
        <v>41957</v>
      </c>
      <c r="B7498" s="108" t="s">
        <v>45</v>
      </c>
      <c r="C7498" s="111">
        <v>18.3</v>
      </c>
      <c r="D7498" s="94" t="s">
        <v>31</v>
      </c>
      <c r="E7498" s="108" t="s">
        <v>9411</v>
      </c>
      <c r="F7498" s="111">
        <v>5.5</v>
      </c>
      <c r="G7498" s="89">
        <v>1</v>
      </c>
      <c r="H7498" s="37" t="s">
        <v>6512</v>
      </c>
      <c r="I7498" s="34">
        <v>-1</v>
      </c>
      <c r="J7498" s="18">
        <f t="shared" si="470"/>
        <v>877.88000000000136</v>
      </c>
      <c r="K7498" s="19" t="str">
        <f t="shared" si="468"/>
        <v>Nov-14</v>
      </c>
      <c r="L7498" s="20">
        <f t="shared" si="471"/>
        <v>7370</v>
      </c>
      <c r="M7498" s="21">
        <f t="shared" si="469"/>
        <v>0.11911533242876544</v>
      </c>
    </row>
    <row r="7499" spans="1:13" x14ac:dyDescent="0.3">
      <c r="A7499" s="107">
        <v>41958</v>
      </c>
      <c r="B7499" s="108" t="s">
        <v>98</v>
      </c>
      <c r="C7499" s="101">
        <v>0.56944444444444442</v>
      </c>
      <c r="D7499" s="94" t="s">
        <v>31</v>
      </c>
      <c r="E7499" s="108" t="s">
        <v>2521</v>
      </c>
      <c r="F7499" s="110">
        <v>4</v>
      </c>
      <c r="G7499" s="85">
        <v>1</v>
      </c>
      <c r="H7499" s="90" t="s">
        <v>33</v>
      </c>
      <c r="I7499" s="28">
        <v>-1</v>
      </c>
      <c r="J7499" s="18">
        <f t="shared" si="470"/>
        <v>876.88000000000136</v>
      </c>
      <c r="K7499" s="19" t="str">
        <f t="shared" si="468"/>
        <v>Nov-14</v>
      </c>
      <c r="L7499" s="20">
        <f t="shared" si="471"/>
        <v>7371</v>
      </c>
      <c r="M7499" s="21">
        <f t="shared" si="469"/>
        <v>0.11896350563017248</v>
      </c>
    </row>
    <row r="7500" spans="1:13" x14ac:dyDescent="0.3">
      <c r="A7500" s="107">
        <v>41958</v>
      </c>
      <c r="B7500" s="108" t="s">
        <v>98</v>
      </c>
      <c r="C7500" s="101">
        <v>0.59375</v>
      </c>
      <c r="D7500" s="94" t="s">
        <v>31</v>
      </c>
      <c r="E7500" s="108" t="s">
        <v>2522</v>
      </c>
      <c r="F7500" s="110">
        <v>3.75</v>
      </c>
      <c r="G7500" s="85">
        <v>1</v>
      </c>
      <c r="H7500" s="90" t="s">
        <v>33</v>
      </c>
      <c r="I7500" s="28">
        <v>-1</v>
      </c>
      <c r="J7500" s="18">
        <f t="shared" si="470"/>
        <v>875.88000000000136</v>
      </c>
      <c r="K7500" s="19" t="str">
        <f t="shared" si="468"/>
        <v>Nov-14</v>
      </c>
      <c r="L7500" s="20">
        <f t="shared" si="471"/>
        <v>7372</v>
      </c>
      <c r="M7500" s="21">
        <f t="shared" si="469"/>
        <v>0.11881172002170393</v>
      </c>
    </row>
    <row r="7501" spans="1:13" x14ac:dyDescent="0.3">
      <c r="A7501" s="107">
        <v>41958</v>
      </c>
      <c r="B7501" s="108" t="s">
        <v>45</v>
      </c>
      <c r="C7501" s="101">
        <v>0.84375</v>
      </c>
      <c r="D7501" s="94" t="s">
        <v>31</v>
      </c>
      <c r="E7501" s="108" t="s">
        <v>2523</v>
      </c>
      <c r="F7501" s="110">
        <v>3.5</v>
      </c>
      <c r="G7501" s="85">
        <v>1</v>
      </c>
      <c r="H7501" s="90" t="s">
        <v>33</v>
      </c>
      <c r="I7501" s="28">
        <v>-1</v>
      </c>
      <c r="J7501" s="18">
        <f t="shared" si="470"/>
        <v>874.88000000000136</v>
      </c>
      <c r="K7501" s="19" t="str">
        <f t="shared" si="468"/>
        <v>Nov-14</v>
      </c>
      <c r="L7501" s="20">
        <f t="shared" si="471"/>
        <v>7373</v>
      </c>
      <c r="M7501" s="21">
        <f t="shared" si="469"/>
        <v>0.11865997558659994</v>
      </c>
    </row>
    <row r="7502" spans="1:13" x14ac:dyDescent="0.3">
      <c r="A7502" s="119">
        <v>41958</v>
      </c>
      <c r="B7502" s="120" t="s">
        <v>29</v>
      </c>
      <c r="C7502" s="121">
        <v>13.25</v>
      </c>
      <c r="D7502" s="94" t="s">
        <v>31</v>
      </c>
      <c r="E7502" s="120" t="s">
        <v>888</v>
      </c>
      <c r="F7502" s="123">
        <v>5</v>
      </c>
      <c r="G7502" s="89">
        <v>1</v>
      </c>
      <c r="H7502" s="30">
        <v>6</v>
      </c>
      <c r="I7502" s="38">
        <v>-1</v>
      </c>
      <c r="J7502" s="18">
        <f t="shared" si="470"/>
        <v>873.88000000000136</v>
      </c>
      <c r="K7502" s="19" t="str">
        <f t="shared" si="468"/>
        <v>Nov-14</v>
      </c>
      <c r="L7502" s="20">
        <f t="shared" si="471"/>
        <v>7374</v>
      </c>
      <c r="M7502" s="21">
        <f t="shared" si="469"/>
        <v>0.11850827230810976</v>
      </c>
    </row>
    <row r="7503" spans="1:13" x14ac:dyDescent="0.3">
      <c r="A7503" s="119">
        <v>41958</v>
      </c>
      <c r="B7503" s="120" t="s">
        <v>143</v>
      </c>
      <c r="C7503" s="121">
        <v>13.3</v>
      </c>
      <c r="D7503" s="94" t="s">
        <v>31</v>
      </c>
      <c r="E7503" s="120" t="s">
        <v>1490</v>
      </c>
      <c r="F7503" s="123">
        <v>6</v>
      </c>
      <c r="G7503" s="89">
        <v>1</v>
      </c>
      <c r="H7503" s="30">
        <v>1</v>
      </c>
      <c r="I7503" s="38">
        <v>5</v>
      </c>
      <c r="J7503" s="18">
        <f t="shared" si="470"/>
        <v>878.88000000000136</v>
      </c>
      <c r="K7503" s="19" t="str">
        <f t="shared" si="468"/>
        <v>Nov-14</v>
      </c>
      <c r="L7503" s="20">
        <f t="shared" si="471"/>
        <v>7375</v>
      </c>
      <c r="M7503" s="21">
        <f t="shared" si="469"/>
        <v>0.1191701694915256</v>
      </c>
    </row>
    <row r="7504" spans="1:13" x14ac:dyDescent="0.3">
      <c r="A7504" s="119">
        <v>41958</v>
      </c>
      <c r="B7504" s="120" t="s">
        <v>98</v>
      </c>
      <c r="C7504" s="121">
        <v>13.4</v>
      </c>
      <c r="D7504" s="94" t="s">
        <v>31</v>
      </c>
      <c r="E7504" s="120" t="s">
        <v>9414</v>
      </c>
      <c r="F7504" s="123">
        <v>4.5</v>
      </c>
      <c r="G7504" s="89">
        <v>1</v>
      </c>
      <c r="H7504" s="30">
        <v>2</v>
      </c>
      <c r="I7504" s="38">
        <v>-1</v>
      </c>
      <c r="J7504" s="18">
        <f t="shared" si="470"/>
        <v>877.88000000000136</v>
      </c>
      <c r="K7504" s="19" t="str">
        <f t="shared" si="468"/>
        <v>Nov-14</v>
      </c>
      <c r="L7504" s="20">
        <f t="shared" si="471"/>
        <v>7376</v>
      </c>
      <c r="M7504" s="21">
        <f t="shared" si="469"/>
        <v>0.11901843817787437</v>
      </c>
    </row>
    <row r="7505" spans="1:13" x14ac:dyDescent="0.3">
      <c r="A7505" s="119">
        <v>41958</v>
      </c>
      <c r="B7505" s="120" t="s">
        <v>76</v>
      </c>
      <c r="C7505" s="121">
        <v>13.5</v>
      </c>
      <c r="D7505" s="94" t="s">
        <v>31</v>
      </c>
      <c r="E7505" s="120" t="s">
        <v>9415</v>
      </c>
      <c r="F7505" s="123">
        <v>5.5</v>
      </c>
      <c r="G7505" s="89">
        <v>1</v>
      </c>
      <c r="H7505" s="30">
        <v>2</v>
      </c>
      <c r="I7505" s="38">
        <v>-1</v>
      </c>
      <c r="J7505" s="18">
        <f t="shared" si="470"/>
        <v>876.88000000000136</v>
      </c>
      <c r="K7505" s="19" t="str">
        <f t="shared" si="468"/>
        <v>Nov-14</v>
      </c>
      <c r="L7505" s="20">
        <f t="shared" si="471"/>
        <v>7377</v>
      </c>
      <c r="M7505" s="21">
        <f t="shared" si="469"/>
        <v>0.11886674800054241</v>
      </c>
    </row>
    <row r="7506" spans="1:13" x14ac:dyDescent="0.3">
      <c r="A7506" s="119">
        <v>41958</v>
      </c>
      <c r="B7506" s="120" t="s">
        <v>143</v>
      </c>
      <c r="C7506" s="121">
        <v>15.15</v>
      </c>
      <c r="D7506" s="94" t="s">
        <v>31</v>
      </c>
      <c r="E7506" s="120" t="s">
        <v>7841</v>
      </c>
      <c r="F7506" s="123">
        <v>6</v>
      </c>
      <c r="G7506" s="89">
        <v>1</v>
      </c>
      <c r="H7506" s="30">
        <v>7</v>
      </c>
      <c r="I7506" s="38">
        <v>-1</v>
      </c>
      <c r="J7506" s="18">
        <f t="shared" si="470"/>
        <v>875.88000000000136</v>
      </c>
      <c r="K7506" s="19" t="str">
        <f t="shared" si="468"/>
        <v>Nov-14</v>
      </c>
      <c r="L7506" s="20">
        <f t="shared" si="471"/>
        <v>7378</v>
      </c>
      <c r="M7506" s="21">
        <f t="shared" si="469"/>
        <v>0.11871509894280312</v>
      </c>
    </row>
    <row r="7507" spans="1:13" x14ac:dyDescent="0.3">
      <c r="A7507" s="124">
        <v>41958</v>
      </c>
      <c r="B7507" s="108" t="s">
        <v>45</v>
      </c>
      <c r="C7507" s="111">
        <v>17.45</v>
      </c>
      <c r="D7507" s="94" t="s">
        <v>31</v>
      </c>
      <c r="E7507" s="108" t="s">
        <v>3521</v>
      </c>
      <c r="F7507" s="111">
        <v>5.5</v>
      </c>
      <c r="G7507" s="89">
        <v>1</v>
      </c>
      <c r="H7507" s="37" t="s">
        <v>6512</v>
      </c>
      <c r="I7507" s="34">
        <v>-1</v>
      </c>
      <c r="J7507" s="18">
        <f t="shared" si="470"/>
        <v>874.88000000000136</v>
      </c>
      <c r="K7507" s="19" t="str">
        <f t="shared" si="468"/>
        <v>Nov-14</v>
      </c>
      <c r="L7507" s="20">
        <f t="shared" si="471"/>
        <v>7379</v>
      </c>
      <c r="M7507" s="21">
        <f t="shared" si="469"/>
        <v>0.11856349098793893</v>
      </c>
    </row>
    <row r="7508" spans="1:13" x14ac:dyDescent="0.3">
      <c r="A7508" s="124">
        <v>41958</v>
      </c>
      <c r="B7508" s="108" t="s">
        <v>45</v>
      </c>
      <c r="C7508" s="111">
        <v>19.45</v>
      </c>
      <c r="D7508" s="94" t="s">
        <v>31</v>
      </c>
      <c r="E7508" s="108" t="s">
        <v>9413</v>
      </c>
      <c r="F7508" s="111">
        <v>5.5</v>
      </c>
      <c r="G7508" s="89">
        <v>1</v>
      </c>
      <c r="H7508" s="37" t="s">
        <v>6518</v>
      </c>
      <c r="I7508" s="34">
        <v>-1</v>
      </c>
      <c r="J7508" s="18">
        <f t="shared" si="470"/>
        <v>873.88000000000136</v>
      </c>
      <c r="K7508" s="19" t="str">
        <f t="shared" si="468"/>
        <v>Nov-14</v>
      </c>
      <c r="L7508" s="20">
        <f t="shared" si="471"/>
        <v>7380</v>
      </c>
      <c r="M7508" s="21">
        <f t="shared" si="469"/>
        <v>0.11841192411924138</v>
      </c>
    </row>
    <row r="7509" spans="1:13" x14ac:dyDescent="0.3">
      <c r="A7509" s="107">
        <v>41959</v>
      </c>
      <c r="B7509" s="108" t="s">
        <v>76</v>
      </c>
      <c r="C7509" s="101">
        <v>0.65972222222222221</v>
      </c>
      <c r="D7509" s="94" t="s">
        <v>31</v>
      </c>
      <c r="E7509" s="108" t="s">
        <v>2524</v>
      </c>
      <c r="F7509" s="110">
        <v>4</v>
      </c>
      <c r="G7509" s="85">
        <v>1</v>
      </c>
      <c r="H7509" s="90" t="s">
        <v>42</v>
      </c>
      <c r="I7509" s="28">
        <v>3</v>
      </c>
      <c r="J7509" s="18">
        <f t="shared" si="470"/>
        <v>876.88000000000136</v>
      </c>
      <c r="K7509" s="19" t="str">
        <f t="shared" si="468"/>
        <v>Nov-14</v>
      </c>
      <c r="L7509" s="20">
        <f t="shared" si="471"/>
        <v>7381</v>
      </c>
      <c r="M7509" s="21">
        <f t="shared" si="469"/>
        <v>0.11880233030754658</v>
      </c>
    </row>
    <row r="7510" spans="1:13" x14ac:dyDescent="0.3">
      <c r="A7510" s="119">
        <v>41959</v>
      </c>
      <c r="B7510" s="120" t="s">
        <v>76</v>
      </c>
      <c r="C7510" s="121">
        <v>14.1</v>
      </c>
      <c r="D7510" s="94" t="s">
        <v>31</v>
      </c>
      <c r="E7510" s="120" t="s">
        <v>9416</v>
      </c>
      <c r="F7510" s="123">
        <v>4.5</v>
      </c>
      <c r="G7510" s="89">
        <v>1</v>
      </c>
      <c r="H7510" s="30" t="s">
        <v>6103</v>
      </c>
      <c r="I7510" s="38">
        <v>-1</v>
      </c>
      <c r="J7510" s="18">
        <f t="shared" si="470"/>
        <v>875.88000000000136</v>
      </c>
      <c r="K7510" s="19" t="str">
        <f t="shared" si="468"/>
        <v>Nov-14</v>
      </c>
      <c r="L7510" s="20">
        <f t="shared" si="471"/>
        <v>7382</v>
      </c>
      <c r="M7510" s="21">
        <f t="shared" si="469"/>
        <v>0.11865077214846943</v>
      </c>
    </row>
    <row r="7511" spans="1:13" x14ac:dyDescent="0.3">
      <c r="A7511" s="107">
        <v>41960</v>
      </c>
      <c r="B7511" s="108" t="s">
        <v>73</v>
      </c>
      <c r="C7511" s="101">
        <v>0.58333333333333337</v>
      </c>
      <c r="D7511" s="94" t="s">
        <v>31</v>
      </c>
      <c r="E7511" s="108" t="s">
        <v>2525</v>
      </c>
      <c r="F7511" s="110">
        <v>2.75</v>
      </c>
      <c r="G7511" s="85">
        <v>1</v>
      </c>
      <c r="H7511" s="90" t="s">
        <v>42</v>
      </c>
      <c r="I7511" s="28">
        <v>1.75</v>
      </c>
      <c r="J7511" s="18">
        <f t="shared" si="470"/>
        <v>877.63000000000136</v>
      </c>
      <c r="K7511" s="19" t="str">
        <f t="shared" si="468"/>
        <v>Nov-14</v>
      </c>
      <c r="L7511" s="20">
        <f t="shared" si="471"/>
        <v>7383</v>
      </c>
      <c r="M7511" s="21">
        <f t="shared" si="469"/>
        <v>0.11887173235812019</v>
      </c>
    </row>
    <row r="7512" spans="1:13" x14ac:dyDescent="0.3">
      <c r="A7512" s="107">
        <v>41960</v>
      </c>
      <c r="B7512" s="108" t="s">
        <v>73</v>
      </c>
      <c r="C7512" s="101">
        <v>0.60416666666666663</v>
      </c>
      <c r="D7512" s="94" t="s">
        <v>31</v>
      </c>
      <c r="E7512" s="108" t="s">
        <v>2526</v>
      </c>
      <c r="F7512" s="110">
        <v>3.25</v>
      </c>
      <c r="G7512" s="85">
        <v>1</v>
      </c>
      <c r="H7512" s="90" t="s">
        <v>33</v>
      </c>
      <c r="I7512" s="28">
        <v>-1</v>
      </c>
      <c r="J7512" s="18">
        <f t="shared" si="470"/>
        <v>876.63000000000136</v>
      </c>
      <c r="K7512" s="19" t="str">
        <f t="shared" si="468"/>
        <v>Nov-14</v>
      </c>
      <c r="L7512" s="20">
        <f t="shared" si="471"/>
        <v>7384</v>
      </c>
      <c r="M7512" s="21">
        <f t="shared" si="469"/>
        <v>0.11872020585048773</v>
      </c>
    </row>
    <row r="7513" spans="1:13" x14ac:dyDescent="0.3">
      <c r="A7513" s="107">
        <v>41960</v>
      </c>
      <c r="B7513" s="108" t="s">
        <v>50</v>
      </c>
      <c r="C7513" s="101">
        <v>0.61805555555555558</v>
      </c>
      <c r="D7513" s="94" t="s">
        <v>31</v>
      </c>
      <c r="E7513" s="108" t="s">
        <v>2527</v>
      </c>
      <c r="F7513" s="110">
        <v>3.75</v>
      </c>
      <c r="G7513" s="85">
        <v>1</v>
      </c>
      <c r="H7513" s="90" t="s">
        <v>42</v>
      </c>
      <c r="I7513" s="28">
        <v>2.75</v>
      </c>
      <c r="J7513" s="18">
        <f t="shared" si="470"/>
        <v>879.38000000000136</v>
      </c>
      <c r="K7513" s="19" t="str">
        <f t="shared" si="468"/>
        <v>Nov-14</v>
      </c>
      <c r="L7513" s="20">
        <f t="shared" si="471"/>
        <v>7385</v>
      </c>
      <c r="M7513" s="21">
        <f t="shared" si="469"/>
        <v>0.11907650643195686</v>
      </c>
    </row>
    <row r="7514" spans="1:13" x14ac:dyDescent="0.3">
      <c r="A7514" s="107">
        <v>41960</v>
      </c>
      <c r="B7514" s="108" t="s">
        <v>73</v>
      </c>
      <c r="C7514" s="101">
        <v>0.64583333333333337</v>
      </c>
      <c r="D7514" s="94" t="s">
        <v>31</v>
      </c>
      <c r="E7514" s="108" t="s">
        <v>2528</v>
      </c>
      <c r="F7514" s="110">
        <v>2.75</v>
      </c>
      <c r="G7514" s="85">
        <v>1</v>
      </c>
      <c r="H7514" s="90" t="s">
        <v>42</v>
      </c>
      <c r="I7514" s="28">
        <v>1.75</v>
      </c>
      <c r="J7514" s="18">
        <f t="shared" si="470"/>
        <v>881.13000000000136</v>
      </c>
      <c r="K7514" s="19" t="str">
        <f t="shared" si="468"/>
        <v>Nov-14</v>
      </c>
      <c r="L7514" s="20">
        <f t="shared" si="471"/>
        <v>7386</v>
      </c>
      <c r="M7514" s="21">
        <f t="shared" si="469"/>
        <v>0.11929731925264031</v>
      </c>
    </row>
    <row r="7515" spans="1:13" x14ac:dyDescent="0.3">
      <c r="A7515" s="107">
        <v>41960</v>
      </c>
      <c r="B7515" s="108" t="s">
        <v>45</v>
      </c>
      <c r="C7515" s="101">
        <v>0.69444444444444453</v>
      </c>
      <c r="D7515" s="94" t="s">
        <v>31</v>
      </c>
      <c r="E7515" s="108" t="s">
        <v>2215</v>
      </c>
      <c r="F7515" s="110">
        <v>3.75</v>
      </c>
      <c r="G7515" s="85">
        <v>1</v>
      </c>
      <c r="H7515" s="90" t="s">
        <v>33</v>
      </c>
      <c r="I7515" s="28">
        <v>-1</v>
      </c>
      <c r="J7515" s="18">
        <f t="shared" si="470"/>
        <v>880.13000000000136</v>
      </c>
      <c r="K7515" s="19" t="str">
        <f t="shared" si="468"/>
        <v>Nov-14</v>
      </c>
      <c r="L7515" s="20">
        <f t="shared" si="471"/>
        <v>7387</v>
      </c>
      <c r="M7515" s="21">
        <f t="shared" si="469"/>
        <v>0.11914579666982555</v>
      </c>
    </row>
    <row r="7516" spans="1:13" x14ac:dyDescent="0.3">
      <c r="A7516" s="107">
        <v>41960</v>
      </c>
      <c r="B7516" s="108" t="s">
        <v>45</v>
      </c>
      <c r="C7516" s="101">
        <v>0.73611111111111116</v>
      </c>
      <c r="D7516" s="94" t="s">
        <v>31</v>
      </c>
      <c r="E7516" s="108" t="s">
        <v>2529</v>
      </c>
      <c r="F7516" s="110">
        <v>3.25</v>
      </c>
      <c r="G7516" s="85">
        <v>1</v>
      </c>
      <c r="H7516" s="90" t="s">
        <v>33</v>
      </c>
      <c r="I7516" s="28">
        <v>-1</v>
      </c>
      <c r="J7516" s="18">
        <f t="shared" si="470"/>
        <v>879.13000000000136</v>
      </c>
      <c r="K7516" s="19" t="str">
        <f t="shared" si="468"/>
        <v>Nov-14</v>
      </c>
      <c r="L7516" s="20">
        <f t="shared" si="471"/>
        <v>7388</v>
      </c>
      <c r="M7516" s="21">
        <f t="shared" si="469"/>
        <v>0.1189943151055768</v>
      </c>
    </row>
    <row r="7517" spans="1:13" x14ac:dyDescent="0.3">
      <c r="A7517" s="119">
        <v>41960</v>
      </c>
      <c r="B7517" s="120" t="s">
        <v>50</v>
      </c>
      <c r="C7517" s="121">
        <v>13.45</v>
      </c>
      <c r="D7517" s="94" t="s">
        <v>31</v>
      </c>
      <c r="E7517" s="120" t="s">
        <v>9417</v>
      </c>
      <c r="F7517" s="123">
        <v>4.5</v>
      </c>
      <c r="G7517" s="89">
        <v>1</v>
      </c>
      <c r="H7517" s="30">
        <v>6</v>
      </c>
      <c r="I7517" s="38">
        <v>-1</v>
      </c>
      <c r="J7517" s="18">
        <f t="shared" si="470"/>
        <v>878.13000000000136</v>
      </c>
      <c r="K7517" s="19" t="str">
        <f t="shared" si="468"/>
        <v>Nov-14</v>
      </c>
      <c r="L7517" s="20">
        <f t="shared" si="471"/>
        <v>7389</v>
      </c>
      <c r="M7517" s="21">
        <f t="shared" si="469"/>
        <v>0.11884287454324013</v>
      </c>
    </row>
    <row r="7518" spans="1:13" x14ac:dyDescent="0.3">
      <c r="A7518" s="119">
        <v>41960</v>
      </c>
      <c r="B7518" s="120" t="s">
        <v>45</v>
      </c>
      <c r="C7518" s="121">
        <v>16.399999999999999</v>
      </c>
      <c r="D7518" s="94" t="s">
        <v>31</v>
      </c>
      <c r="E7518" s="120" t="s">
        <v>9418</v>
      </c>
      <c r="F7518" s="123">
        <v>5</v>
      </c>
      <c r="G7518" s="35">
        <v>0</v>
      </c>
      <c r="H7518" s="30" t="s">
        <v>6111</v>
      </c>
      <c r="I7518" s="38">
        <v>0</v>
      </c>
      <c r="J7518" s="18">
        <f t="shared" si="470"/>
        <v>878.13000000000136</v>
      </c>
      <c r="K7518" s="19" t="str">
        <f t="shared" si="468"/>
        <v>Nov-14</v>
      </c>
      <c r="L7518" s="20">
        <f t="shared" si="471"/>
        <v>7389</v>
      </c>
      <c r="M7518" s="21">
        <f t="shared" si="469"/>
        <v>0.11884287454324013</v>
      </c>
    </row>
    <row r="7519" spans="1:13" x14ac:dyDescent="0.3">
      <c r="A7519" s="119">
        <v>41960</v>
      </c>
      <c r="B7519" s="120" t="s">
        <v>45</v>
      </c>
      <c r="C7519" s="121">
        <v>17.100000000000001</v>
      </c>
      <c r="D7519" s="94" t="s">
        <v>31</v>
      </c>
      <c r="E7519" s="120" t="s">
        <v>9419</v>
      </c>
      <c r="F7519" s="123">
        <v>5</v>
      </c>
      <c r="G7519" s="89">
        <v>1</v>
      </c>
      <c r="H7519" s="30">
        <v>7</v>
      </c>
      <c r="I7519" s="38">
        <v>-1</v>
      </c>
      <c r="J7519" s="18">
        <f t="shared" si="470"/>
        <v>877.13000000000136</v>
      </c>
      <c r="K7519" s="19" t="str">
        <f t="shared" si="468"/>
        <v>Nov-14</v>
      </c>
      <c r="L7519" s="20">
        <f t="shared" si="471"/>
        <v>7390</v>
      </c>
      <c r="M7519" s="21">
        <f t="shared" si="469"/>
        <v>0.11869147496617069</v>
      </c>
    </row>
    <row r="7520" spans="1:13" x14ac:dyDescent="0.3">
      <c r="A7520" s="119">
        <v>41960</v>
      </c>
      <c r="B7520" s="120" t="s">
        <v>45</v>
      </c>
      <c r="C7520" s="121">
        <v>17.100000000000001</v>
      </c>
      <c r="D7520" s="94" t="s">
        <v>31</v>
      </c>
      <c r="E7520" s="120" t="s">
        <v>1415</v>
      </c>
      <c r="F7520" s="123">
        <v>6</v>
      </c>
      <c r="G7520" s="89">
        <v>1</v>
      </c>
      <c r="H7520" s="30">
        <v>3</v>
      </c>
      <c r="I7520" s="38">
        <v>-1</v>
      </c>
      <c r="J7520" s="18">
        <f t="shared" si="470"/>
        <v>876.13000000000136</v>
      </c>
      <c r="K7520" s="19" t="str">
        <f t="shared" si="468"/>
        <v>Nov-14</v>
      </c>
      <c r="L7520" s="20">
        <f t="shared" si="471"/>
        <v>7391</v>
      </c>
      <c r="M7520" s="21">
        <f t="shared" si="469"/>
        <v>0.11854011635773257</v>
      </c>
    </row>
    <row r="7521" spans="1:13" x14ac:dyDescent="0.3">
      <c r="A7521" s="107">
        <v>41961</v>
      </c>
      <c r="B7521" s="108" t="s">
        <v>30</v>
      </c>
      <c r="C7521" s="101">
        <v>0.54861111111111105</v>
      </c>
      <c r="D7521" s="94" t="s">
        <v>31</v>
      </c>
      <c r="E7521" s="108" t="s">
        <v>2530</v>
      </c>
      <c r="F7521" s="110">
        <v>3.5</v>
      </c>
      <c r="G7521" s="85">
        <v>1</v>
      </c>
      <c r="H7521" s="90" t="s">
        <v>33</v>
      </c>
      <c r="I7521" s="28">
        <v>-1</v>
      </c>
      <c r="J7521" s="18">
        <f t="shared" si="470"/>
        <v>875.13000000000136</v>
      </c>
      <c r="K7521" s="19" t="str">
        <f t="shared" si="468"/>
        <v>Nov-14</v>
      </c>
      <c r="L7521" s="20">
        <f t="shared" si="471"/>
        <v>7392</v>
      </c>
      <c r="M7521" s="21">
        <f t="shared" si="469"/>
        <v>0.11838879870129888</v>
      </c>
    </row>
    <row r="7522" spans="1:13" x14ac:dyDescent="0.3">
      <c r="A7522" s="107">
        <v>41961</v>
      </c>
      <c r="B7522" s="108" t="s">
        <v>44</v>
      </c>
      <c r="C7522" s="101">
        <v>0.55555555555555558</v>
      </c>
      <c r="D7522" s="94" t="s">
        <v>31</v>
      </c>
      <c r="E7522" s="108" t="s">
        <v>2531</v>
      </c>
      <c r="F7522" s="110">
        <v>3</v>
      </c>
      <c r="G7522" s="85">
        <v>1</v>
      </c>
      <c r="H7522" s="90" t="s">
        <v>33</v>
      </c>
      <c r="I7522" s="28">
        <v>-1</v>
      </c>
      <c r="J7522" s="18">
        <f t="shared" si="470"/>
        <v>874.13000000000136</v>
      </c>
      <c r="K7522" s="19" t="str">
        <f t="shared" si="468"/>
        <v>Nov-14</v>
      </c>
      <c r="L7522" s="20">
        <f t="shared" si="471"/>
        <v>7393</v>
      </c>
      <c r="M7522" s="21">
        <f t="shared" si="469"/>
        <v>0.11823752198025177</v>
      </c>
    </row>
    <row r="7523" spans="1:13" x14ac:dyDescent="0.3">
      <c r="A7523" s="119">
        <v>41961</v>
      </c>
      <c r="B7523" s="120" t="s">
        <v>30</v>
      </c>
      <c r="C7523" s="121">
        <v>12.4</v>
      </c>
      <c r="D7523" s="94" t="s">
        <v>31</v>
      </c>
      <c r="E7523" s="120" t="s">
        <v>2619</v>
      </c>
      <c r="F7523" s="123">
        <v>5</v>
      </c>
      <c r="G7523" s="89">
        <v>1</v>
      </c>
      <c r="H7523" s="30">
        <v>1</v>
      </c>
      <c r="I7523" s="38">
        <v>4</v>
      </c>
      <c r="J7523" s="18">
        <f t="shared" si="470"/>
        <v>878.13000000000136</v>
      </c>
      <c r="K7523" s="19" t="str">
        <f t="shared" si="468"/>
        <v>Nov-14</v>
      </c>
      <c r="L7523" s="20">
        <f t="shared" si="471"/>
        <v>7394</v>
      </c>
      <c r="M7523" s="21">
        <f t="shared" si="469"/>
        <v>0.11876251014335966</v>
      </c>
    </row>
    <row r="7524" spans="1:13" x14ac:dyDescent="0.3">
      <c r="A7524" s="119">
        <v>41961</v>
      </c>
      <c r="B7524" s="120" t="s">
        <v>30</v>
      </c>
      <c r="C7524" s="121">
        <v>13.1</v>
      </c>
      <c r="D7524" s="94" t="s">
        <v>31</v>
      </c>
      <c r="E7524" s="120" t="s">
        <v>9420</v>
      </c>
      <c r="F7524" s="123">
        <v>5.5</v>
      </c>
      <c r="G7524" s="89">
        <v>1</v>
      </c>
      <c r="H7524" s="30">
        <v>1</v>
      </c>
      <c r="I7524" s="38">
        <v>4.5</v>
      </c>
      <c r="J7524" s="18">
        <f t="shared" si="470"/>
        <v>882.63000000000136</v>
      </c>
      <c r="K7524" s="19" t="str">
        <f t="shared" si="468"/>
        <v>Nov-14</v>
      </c>
      <c r="L7524" s="20">
        <f t="shared" si="471"/>
        <v>7395</v>
      </c>
      <c r="M7524" s="21">
        <f t="shared" si="469"/>
        <v>0.1193549695740367</v>
      </c>
    </row>
    <row r="7525" spans="1:13" x14ac:dyDescent="0.3">
      <c r="A7525" s="119">
        <v>41961</v>
      </c>
      <c r="B7525" s="120" t="s">
        <v>30</v>
      </c>
      <c r="C7525" s="121">
        <v>13.4</v>
      </c>
      <c r="D7525" s="94" t="s">
        <v>31</v>
      </c>
      <c r="E7525" s="120" t="s">
        <v>3749</v>
      </c>
      <c r="F7525" s="123">
        <v>4.5</v>
      </c>
      <c r="G7525" s="89">
        <v>1</v>
      </c>
      <c r="H7525" s="30">
        <v>8</v>
      </c>
      <c r="I7525" s="38">
        <v>-1</v>
      </c>
      <c r="J7525" s="18">
        <f t="shared" si="470"/>
        <v>881.63000000000136</v>
      </c>
      <c r="K7525" s="19" t="str">
        <f t="shared" si="468"/>
        <v>Nov-14</v>
      </c>
      <c r="L7525" s="20">
        <f t="shared" si="471"/>
        <v>7396</v>
      </c>
      <c r="M7525" s="21">
        <f t="shared" si="469"/>
        <v>0.11920362358031386</v>
      </c>
    </row>
    <row r="7526" spans="1:13" x14ac:dyDescent="0.3">
      <c r="A7526" s="119">
        <v>41961</v>
      </c>
      <c r="B7526" s="120" t="s">
        <v>44</v>
      </c>
      <c r="C7526" s="121">
        <v>13.5</v>
      </c>
      <c r="D7526" s="94" t="s">
        <v>31</v>
      </c>
      <c r="E7526" s="120" t="s">
        <v>9422</v>
      </c>
      <c r="F7526" s="123">
        <v>5</v>
      </c>
      <c r="G7526" s="89">
        <v>1</v>
      </c>
      <c r="H7526" s="30">
        <v>1</v>
      </c>
      <c r="I7526" s="38">
        <v>4</v>
      </c>
      <c r="J7526" s="18">
        <f t="shared" si="470"/>
        <v>885.63000000000136</v>
      </c>
      <c r="K7526" s="19" t="str">
        <f t="shared" si="468"/>
        <v>Nov-14</v>
      </c>
      <c r="L7526" s="20">
        <f t="shared" si="471"/>
        <v>7397</v>
      </c>
      <c r="M7526" s="21">
        <f t="shared" si="469"/>
        <v>0.11972826821684485</v>
      </c>
    </row>
    <row r="7527" spans="1:13" x14ac:dyDescent="0.3">
      <c r="A7527" s="119">
        <v>41961</v>
      </c>
      <c r="B7527" s="120" t="s">
        <v>44</v>
      </c>
      <c r="C7527" s="121">
        <v>14.5</v>
      </c>
      <c r="D7527" s="94" t="s">
        <v>31</v>
      </c>
      <c r="E7527" s="120" t="s">
        <v>9423</v>
      </c>
      <c r="F7527" s="123">
        <v>5</v>
      </c>
      <c r="G7527" s="89">
        <v>1</v>
      </c>
      <c r="H7527" s="30">
        <v>6</v>
      </c>
      <c r="I7527" s="38">
        <v>-1</v>
      </c>
      <c r="J7527" s="18">
        <f t="shared" si="470"/>
        <v>884.63000000000136</v>
      </c>
      <c r="K7527" s="19" t="str">
        <f t="shared" si="468"/>
        <v>Nov-14</v>
      </c>
      <c r="L7527" s="20">
        <f t="shared" si="471"/>
        <v>7398</v>
      </c>
      <c r="M7527" s="21">
        <f t="shared" si="469"/>
        <v>0.11957691267910264</v>
      </c>
    </row>
    <row r="7528" spans="1:13" x14ac:dyDescent="0.3">
      <c r="A7528" s="119">
        <v>41961</v>
      </c>
      <c r="B7528" s="120" t="s">
        <v>30</v>
      </c>
      <c r="C7528" s="121">
        <v>15.1</v>
      </c>
      <c r="D7528" s="94" t="s">
        <v>31</v>
      </c>
      <c r="E7528" s="120" t="s">
        <v>9421</v>
      </c>
      <c r="F7528" s="123">
        <v>5</v>
      </c>
      <c r="G7528" s="89">
        <v>1</v>
      </c>
      <c r="H7528" s="30">
        <v>1</v>
      </c>
      <c r="I7528" s="38">
        <v>4</v>
      </c>
      <c r="J7528" s="18">
        <f t="shared" si="470"/>
        <v>888.63000000000136</v>
      </c>
      <c r="K7528" s="19" t="str">
        <f t="shared" si="468"/>
        <v>Nov-14</v>
      </c>
      <c r="L7528" s="20">
        <f t="shared" si="471"/>
        <v>7399</v>
      </c>
      <c r="M7528" s="21">
        <f t="shared" si="469"/>
        <v>0.12010136504933118</v>
      </c>
    </row>
    <row r="7529" spans="1:13" x14ac:dyDescent="0.3">
      <c r="A7529" s="107">
        <v>41962</v>
      </c>
      <c r="B7529" s="108" t="s">
        <v>147</v>
      </c>
      <c r="C7529" s="101">
        <v>0.57638888888888895</v>
      </c>
      <c r="D7529" s="94" t="s">
        <v>31</v>
      </c>
      <c r="E7529" s="108" t="s">
        <v>2532</v>
      </c>
      <c r="F7529" s="110">
        <v>3.75</v>
      </c>
      <c r="G7529" s="85">
        <v>1</v>
      </c>
      <c r="H7529" s="90" t="s">
        <v>33</v>
      </c>
      <c r="I7529" s="28">
        <v>-1</v>
      </c>
      <c r="J7529" s="18">
        <f t="shared" si="470"/>
        <v>887.63000000000136</v>
      </c>
      <c r="K7529" s="19" t="str">
        <f t="shared" si="468"/>
        <v>Nov-14</v>
      </c>
      <c r="L7529" s="20">
        <f t="shared" si="471"/>
        <v>7400</v>
      </c>
      <c r="M7529" s="21">
        <f t="shared" si="469"/>
        <v>0.11995000000000018</v>
      </c>
    </row>
    <row r="7530" spans="1:13" x14ac:dyDescent="0.3">
      <c r="A7530" s="107">
        <v>41962</v>
      </c>
      <c r="B7530" s="108" t="s">
        <v>29</v>
      </c>
      <c r="C7530" s="101">
        <v>0.60416666666666663</v>
      </c>
      <c r="D7530" s="94" t="s">
        <v>31</v>
      </c>
      <c r="E7530" s="108" t="s">
        <v>2249</v>
      </c>
      <c r="F7530" s="110">
        <v>3.75</v>
      </c>
      <c r="G7530" s="85">
        <v>1</v>
      </c>
      <c r="H7530" s="90" t="s">
        <v>33</v>
      </c>
      <c r="I7530" s="28">
        <v>-1</v>
      </c>
      <c r="J7530" s="18">
        <f t="shared" si="470"/>
        <v>886.63000000000136</v>
      </c>
      <c r="K7530" s="19" t="str">
        <f t="shared" si="468"/>
        <v>Nov-14</v>
      </c>
      <c r="L7530" s="20">
        <f t="shared" si="471"/>
        <v>7401</v>
      </c>
      <c r="M7530" s="21">
        <f t="shared" si="469"/>
        <v>0.11979867585461443</v>
      </c>
    </row>
    <row r="7531" spans="1:13" x14ac:dyDescent="0.3">
      <c r="A7531" s="107">
        <v>41962</v>
      </c>
      <c r="B7531" s="108" t="s">
        <v>43</v>
      </c>
      <c r="C7531" s="101">
        <v>0.76736111111111116</v>
      </c>
      <c r="D7531" s="94" t="s">
        <v>31</v>
      </c>
      <c r="E7531" s="108" t="s">
        <v>122</v>
      </c>
      <c r="F7531" s="110">
        <v>2.75</v>
      </c>
      <c r="G7531" s="85">
        <v>1</v>
      </c>
      <c r="H7531" s="90" t="s">
        <v>33</v>
      </c>
      <c r="I7531" s="28">
        <v>-1</v>
      </c>
      <c r="J7531" s="18">
        <f t="shared" si="470"/>
        <v>885.63000000000136</v>
      </c>
      <c r="K7531" s="19" t="str">
        <f t="shared" si="468"/>
        <v>Nov-14</v>
      </c>
      <c r="L7531" s="20">
        <f t="shared" si="471"/>
        <v>7402</v>
      </c>
      <c r="M7531" s="21">
        <f t="shared" si="469"/>
        <v>0.11964739259659569</v>
      </c>
    </row>
    <row r="7532" spans="1:13" x14ac:dyDescent="0.3">
      <c r="A7532" s="119">
        <v>41962</v>
      </c>
      <c r="B7532" s="120" t="s">
        <v>29</v>
      </c>
      <c r="C7532" s="121">
        <v>12</v>
      </c>
      <c r="D7532" s="94" t="s">
        <v>31</v>
      </c>
      <c r="E7532" s="120" t="s">
        <v>9427</v>
      </c>
      <c r="F7532" s="123">
        <v>5.5</v>
      </c>
      <c r="G7532" s="89">
        <v>1</v>
      </c>
      <c r="H7532" s="30">
        <v>4</v>
      </c>
      <c r="I7532" s="38">
        <v>-1</v>
      </c>
      <c r="J7532" s="18">
        <f t="shared" si="470"/>
        <v>884.63000000000136</v>
      </c>
      <c r="K7532" s="19" t="str">
        <f t="shared" si="468"/>
        <v>Nov-14</v>
      </c>
      <c r="L7532" s="20">
        <f t="shared" si="471"/>
        <v>7403</v>
      </c>
      <c r="M7532" s="21">
        <f t="shared" si="469"/>
        <v>0.11949615020937476</v>
      </c>
    </row>
    <row r="7533" spans="1:13" x14ac:dyDescent="0.3">
      <c r="A7533" s="119">
        <v>41962</v>
      </c>
      <c r="B7533" s="120" t="s">
        <v>29</v>
      </c>
      <c r="C7533" s="121">
        <v>12.3</v>
      </c>
      <c r="D7533" s="94" t="s">
        <v>31</v>
      </c>
      <c r="E7533" s="120" t="s">
        <v>9428</v>
      </c>
      <c r="F7533" s="123">
        <v>4.5</v>
      </c>
      <c r="G7533" s="89">
        <v>1</v>
      </c>
      <c r="H7533" s="30">
        <v>7</v>
      </c>
      <c r="I7533" s="38">
        <v>-1</v>
      </c>
      <c r="J7533" s="18">
        <f t="shared" si="470"/>
        <v>883.63000000000136</v>
      </c>
      <c r="K7533" s="19" t="str">
        <f t="shared" si="468"/>
        <v>Nov-14</v>
      </c>
      <c r="L7533" s="20">
        <f t="shared" si="471"/>
        <v>7404</v>
      </c>
      <c r="M7533" s="21">
        <f t="shared" si="469"/>
        <v>0.11934494867639132</v>
      </c>
    </row>
    <row r="7534" spans="1:13" x14ac:dyDescent="0.3">
      <c r="A7534" s="119">
        <v>41962</v>
      </c>
      <c r="B7534" s="120" t="s">
        <v>29</v>
      </c>
      <c r="C7534" s="121">
        <v>14</v>
      </c>
      <c r="D7534" s="94" t="s">
        <v>31</v>
      </c>
      <c r="E7534" s="120" t="s">
        <v>9429</v>
      </c>
      <c r="F7534" s="123">
        <v>6</v>
      </c>
      <c r="G7534" s="89">
        <v>1</v>
      </c>
      <c r="H7534" s="30">
        <v>1</v>
      </c>
      <c r="I7534" s="38">
        <v>5</v>
      </c>
      <c r="J7534" s="18">
        <f t="shared" si="470"/>
        <v>888.63000000000136</v>
      </c>
      <c r="K7534" s="19" t="str">
        <f t="shared" si="468"/>
        <v>Nov-14</v>
      </c>
      <c r="L7534" s="20">
        <f t="shared" si="471"/>
        <v>7405</v>
      </c>
      <c r="M7534" s="21">
        <f t="shared" si="469"/>
        <v>0.1200040513166781</v>
      </c>
    </row>
    <row r="7535" spans="1:13" x14ac:dyDescent="0.3">
      <c r="A7535" s="124">
        <v>41962</v>
      </c>
      <c r="B7535" s="108" t="s">
        <v>43</v>
      </c>
      <c r="C7535" s="111">
        <v>16.25</v>
      </c>
      <c r="D7535" s="94" t="s">
        <v>31</v>
      </c>
      <c r="E7535" s="108" t="s">
        <v>9425</v>
      </c>
      <c r="F7535" s="111">
        <v>6</v>
      </c>
      <c r="G7535" s="89">
        <v>1</v>
      </c>
      <c r="H7535" s="37" t="s">
        <v>6526</v>
      </c>
      <c r="I7535" s="34">
        <v>5</v>
      </c>
      <c r="J7535" s="18">
        <f t="shared" si="470"/>
        <v>893.63000000000136</v>
      </c>
      <c r="K7535" s="19" t="str">
        <f t="shared" si="468"/>
        <v>Nov-14</v>
      </c>
      <c r="L7535" s="20">
        <f t="shared" si="471"/>
        <v>7406</v>
      </c>
      <c r="M7535" s="21">
        <f t="shared" si="469"/>
        <v>0.12066297596543361</v>
      </c>
    </row>
    <row r="7536" spans="1:13" x14ac:dyDescent="0.3">
      <c r="A7536" s="124">
        <v>41962</v>
      </c>
      <c r="B7536" s="108" t="s">
        <v>43</v>
      </c>
      <c r="C7536" s="111">
        <v>16.25</v>
      </c>
      <c r="D7536" s="94" t="s">
        <v>31</v>
      </c>
      <c r="E7536" s="108" t="s">
        <v>9424</v>
      </c>
      <c r="F7536" s="111">
        <v>4.33</v>
      </c>
      <c r="G7536" s="89">
        <v>1</v>
      </c>
      <c r="H7536" s="37" t="s">
        <v>6512</v>
      </c>
      <c r="I7536" s="34">
        <v>-1</v>
      </c>
      <c r="J7536" s="18">
        <f t="shared" si="470"/>
        <v>892.63000000000136</v>
      </c>
      <c r="K7536" s="19" t="str">
        <f t="shared" si="468"/>
        <v>Nov-14</v>
      </c>
      <c r="L7536" s="20">
        <f t="shared" si="471"/>
        <v>7407</v>
      </c>
      <c r="M7536" s="21">
        <f t="shared" si="469"/>
        <v>0.120511678142298</v>
      </c>
    </row>
    <row r="7537" spans="1:13" x14ac:dyDescent="0.3">
      <c r="A7537" s="124">
        <v>41962</v>
      </c>
      <c r="B7537" s="108" t="s">
        <v>43</v>
      </c>
      <c r="C7537" s="111">
        <v>19.25</v>
      </c>
      <c r="D7537" s="94" t="s">
        <v>31</v>
      </c>
      <c r="E7537" s="108" t="s">
        <v>9426</v>
      </c>
      <c r="F7537" s="111">
        <v>5.5</v>
      </c>
      <c r="G7537" s="89">
        <v>1</v>
      </c>
      <c r="H7537" s="37" t="s">
        <v>6526</v>
      </c>
      <c r="I7537" s="34">
        <v>4.5</v>
      </c>
      <c r="J7537" s="18">
        <f t="shared" si="470"/>
        <v>897.13000000000136</v>
      </c>
      <c r="K7537" s="19" t="str">
        <f t="shared" si="468"/>
        <v>Nov-14</v>
      </c>
      <c r="L7537" s="20">
        <f t="shared" si="471"/>
        <v>7408</v>
      </c>
      <c r="M7537" s="21">
        <f t="shared" si="469"/>
        <v>0.1211028617710585</v>
      </c>
    </row>
    <row r="7538" spans="1:13" x14ac:dyDescent="0.3">
      <c r="A7538" s="107">
        <v>41963</v>
      </c>
      <c r="B7538" s="108" t="s">
        <v>118</v>
      </c>
      <c r="C7538" s="101">
        <v>0.53472222222222221</v>
      </c>
      <c r="D7538" s="94" t="s">
        <v>31</v>
      </c>
      <c r="E7538" s="108" t="s">
        <v>2533</v>
      </c>
      <c r="F7538" s="110">
        <v>2.75</v>
      </c>
      <c r="G7538" s="85">
        <v>1</v>
      </c>
      <c r="H7538" s="90" t="s">
        <v>42</v>
      </c>
      <c r="I7538" s="28">
        <v>3.5</v>
      </c>
      <c r="J7538" s="18">
        <f t="shared" si="470"/>
        <v>900.63000000000136</v>
      </c>
      <c r="K7538" s="19" t="str">
        <f t="shared" si="468"/>
        <v>Nov-14</v>
      </c>
      <c r="L7538" s="20">
        <f t="shared" si="471"/>
        <v>7409</v>
      </c>
      <c r="M7538" s="21">
        <f t="shared" si="469"/>
        <v>0.12155891483331102</v>
      </c>
    </row>
    <row r="7539" spans="1:13" x14ac:dyDescent="0.3">
      <c r="A7539" s="107">
        <v>41963</v>
      </c>
      <c r="B7539" s="108" t="s">
        <v>136</v>
      </c>
      <c r="C7539" s="101">
        <v>0.54166666666666663</v>
      </c>
      <c r="D7539" s="94" t="s">
        <v>31</v>
      </c>
      <c r="E7539" s="108" t="s">
        <v>2448</v>
      </c>
      <c r="F7539" s="110">
        <v>4</v>
      </c>
      <c r="G7539" s="85">
        <v>1</v>
      </c>
      <c r="H7539" s="90" t="s">
        <v>33</v>
      </c>
      <c r="I7539" s="28">
        <v>-1</v>
      </c>
      <c r="J7539" s="18">
        <f t="shared" si="470"/>
        <v>899.63000000000136</v>
      </c>
      <c r="K7539" s="19" t="str">
        <f t="shared" si="468"/>
        <v>Nov-14</v>
      </c>
      <c r="L7539" s="20">
        <f t="shared" si="471"/>
        <v>7410</v>
      </c>
      <c r="M7539" s="21">
        <f t="shared" si="469"/>
        <v>0.12140755735492596</v>
      </c>
    </row>
    <row r="7540" spans="1:13" x14ac:dyDescent="0.3">
      <c r="A7540" s="107">
        <v>41963</v>
      </c>
      <c r="B7540" s="108" t="s">
        <v>136</v>
      </c>
      <c r="C7540" s="101">
        <v>0.58680555555555558</v>
      </c>
      <c r="D7540" s="94" t="s">
        <v>31</v>
      </c>
      <c r="E7540" s="108" t="s">
        <v>2534</v>
      </c>
      <c r="F7540" s="110">
        <v>3.25</v>
      </c>
      <c r="G7540" s="85">
        <v>1</v>
      </c>
      <c r="H7540" s="90" t="s">
        <v>33</v>
      </c>
      <c r="I7540" s="28">
        <v>-1</v>
      </c>
      <c r="J7540" s="18">
        <f t="shared" si="470"/>
        <v>898.63000000000136</v>
      </c>
      <c r="K7540" s="19" t="str">
        <f t="shared" si="468"/>
        <v>Nov-14</v>
      </c>
      <c r="L7540" s="20">
        <f t="shared" si="471"/>
        <v>7411</v>
      </c>
      <c r="M7540" s="21">
        <f t="shared" si="469"/>
        <v>0.12125624072324941</v>
      </c>
    </row>
    <row r="7541" spans="1:13" x14ac:dyDescent="0.3">
      <c r="A7541" s="107">
        <v>41963</v>
      </c>
      <c r="B7541" s="108" t="s">
        <v>136</v>
      </c>
      <c r="C7541" s="101">
        <v>0.61111111111111105</v>
      </c>
      <c r="D7541" s="94" t="s">
        <v>31</v>
      </c>
      <c r="E7541" s="108" t="s">
        <v>2473</v>
      </c>
      <c r="F7541" s="110">
        <v>3.5</v>
      </c>
      <c r="G7541" s="85">
        <v>1</v>
      </c>
      <c r="H7541" s="90" t="s">
        <v>42</v>
      </c>
      <c r="I7541" s="28">
        <v>2.5</v>
      </c>
      <c r="J7541" s="18">
        <f t="shared" si="470"/>
        <v>901.13000000000136</v>
      </c>
      <c r="K7541" s="19" t="str">
        <f t="shared" si="468"/>
        <v>Nov-14</v>
      </c>
      <c r="L7541" s="20">
        <f t="shared" si="471"/>
        <v>7412</v>
      </c>
      <c r="M7541" s="21">
        <f t="shared" si="469"/>
        <v>0.12157717215326516</v>
      </c>
    </row>
    <row r="7542" spans="1:13" x14ac:dyDescent="0.3">
      <c r="A7542" s="107">
        <v>41963</v>
      </c>
      <c r="B7542" s="108" t="s">
        <v>130</v>
      </c>
      <c r="C7542" s="101">
        <v>0.63888888888888895</v>
      </c>
      <c r="D7542" s="94" t="s">
        <v>31</v>
      </c>
      <c r="E7542" s="108" t="s">
        <v>2535</v>
      </c>
      <c r="F7542" s="110">
        <v>4</v>
      </c>
      <c r="G7542" s="85">
        <v>1</v>
      </c>
      <c r="H7542" s="90" t="s">
        <v>33</v>
      </c>
      <c r="I7542" s="28">
        <v>-1</v>
      </c>
      <c r="J7542" s="18">
        <f t="shared" si="470"/>
        <v>900.13000000000136</v>
      </c>
      <c r="K7542" s="19" t="str">
        <f t="shared" si="468"/>
        <v>Nov-14</v>
      </c>
      <c r="L7542" s="20">
        <f t="shared" si="471"/>
        <v>7413</v>
      </c>
      <c r="M7542" s="21">
        <f t="shared" si="469"/>
        <v>0.12142587346553371</v>
      </c>
    </row>
    <row r="7543" spans="1:13" x14ac:dyDescent="0.3">
      <c r="A7543" s="107">
        <v>41963</v>
      </c>
      <c r="B7543" s="108" t="s">
        <v>130</v>
      </c>
      <c r="C7543" s="101">
        <v>0.65972222222222221</v>
      </c>
      <c r="D7543" s="94" t="s">
        <v>31</v>
      </c>
      <c r="E7543" s="108" t="s">
        <v>2536</v>
      </c>
      <c r="F7543" s="110">
        <v>3.5</v>
      </c>
      <c r="G7543" s="85">
        <v>1</v>
      </c>
      <c r="H7543" s="90" t="s">
        <v>42</v>
      </c>
      <c r="I7543" s="28">
        <v>2.5</v>
      </c>
      <c r="J7543" s="18">
        <f t="shared" si="470"/>
        <v>902.63000000000136</v>
      </c>
      <c r="K7543" s="19" t="str">
        <f t="shared" si="468"/>
        <v>Nov-14</v>
      </c>
      <c r="L7543" s="20">
        <f t="shared" si="471"/>
        <v>7414</v>
      </c>
      <c r="M7543" s="21">
        <f t="shared" si="469"/>
        <v>0.12174669544105764</v>
      </c>
    </row>
    <row r="7544" spans="1:13" x14ac:dyDescent="0.3">
      <c r="A7544" s="107">
        <v>41963</v>
      </c>
      <c r="B7544" s="108" t="s">
        <v>43</v>
      </c>
      <c r="C7544" s="101">
        <v>0.67361111111111116</v>
      </c>
      <c r="D7544" s="94" t="s">
        <v>31</v>
      </c>
      <c r="E7544" s="108" t="s">
        <v>2537</v>
      </c>
      <c r="F7544" s="110">
        <v>3</v>
      </c>
      <c r="G7544" s="85">
        <v>1</v>
      </c>
      <c r="H7544" s="90" t="s">
        <v>42</v>
      </c>
      <c r="I7544" s="28">
        <v>2</v>
      </c>
      <c r="J7544" s="18">
        <f t="shared" si="470"/>
        <v>904.63000000000136</v>
      </c>
      <c r="K7544" s="19" t="str">
        <f t="shared" si="468"/>
        <v>Nov-14</v>
      </c>
      <c r="L7544" s="20">
        <f t="shared" si="471"/>
        <v>7415</v>
      </c>
      <c r="M7544" s="21">
        <f t="shared" si="469"/>
        <v>0.12200000000000018</v>
      </c>
    </row>
    <row r="7545" spans="1:13" x14ac:dyDescent="0.3">
      <c r="A7545" s="107">
        <v>41963</v>
      </c>
      <c r="B7545" s="108" t="s">
        <v>43</v>
      </c>
      <c r="C7545" s="101">
        <v>0.73611111111111116</v>
      </c>
      <c r="D7545" s="94" t="s">
        <v>31</v>
      </c>
      <c r="E7545" s="108" t="s">
        <v>1894</v>
      </c>
      <c r="F7545" s="110">
        <v>3.25</v>
      </c>
      <c r="G7545" s="85">
        <v>1</v>
      </c>
      <c r="H7545" s="90" t="s">
        <v>42</v>
      </c>
      <c r="I7545" s="28">
        <v>2.25</v>
      </c>
      <c r="J7545" s="18">
        <f t="shared" si="470"/>
        <v>906.88000000000136</v>
      </c>
      <c r="K7545" s="19" t="str">
        <f t="shared" si="468"/>
        <v>Nov-14</v>
      </c>
      <c r="L7545" s="20">
        <f t="shared" si="471"/>
        <v>7416</v>
      </c>
      <c r="M7545" s="21">
        <f t="shared" si="469"/>
        <v>0.12228694714131626</v>
      </c>
    </row>
    <row r="7546" spans="1:13" x14ac:dyDescent="0.3">
      <c r="A7546" s="107">
        <v>41963</v>
      </c>
      <c r="B7546" s="108" t="s">
        <v>43</v>
      </c>
      <c r="C7546" s="101">
        <v>0.77777777777777779</v>
      </c>
      <c r="D7546" s="94" t="s">
        <v>31</v>
      </c>
      <c r="E7546" s="108" t="s">
        <v>2538</v>
      </c>
      <c r="F7546" s="110">
        <v>3</v>
      </c>
      <c r="G7546" s="85">
        <v>1</v>
      </c>
      <c r="H7546" s="90" t="s">
        <v>42</v>
      </c>
      <c r="I7546" s="28">
        <v>2</v>
      </c>
      <c r="J7546" s="18">
        <f t="shared" si="470"/>
        <v>908.88000000000136</v>
      </c>
      <c r="K7546" s="19" t="str">
        <f t="shared" si="468"/>
        <v>Nov-14</v>
      </c>
      <c r="L7546" s="20">
        <f t="shared" si="471"/>
        <v>7417</v>
      </c>
      <c r="M7546" s="21">
        <f t="shared" si="469"/>
        <v>0.12254011055682909</v>
      </c>
    </row>
    <row r="7547" spans="1:13" x14ac:dyDescent="0.3">
      <c r="A7547" s="119">
        <v>41963</v>
      </c>
      <c r="B7547" s="120" t="s">
        <v>130</v>
      </c>
      <c r="C7547" s="121">
        <v>14.15</v>
      </c>
      <c r="D7547" s="94" t="s">
        <v>31</v>
      </c>
      <c r="E7547" s="120" t="s">
        <v>2838</v>
      </c>
      <c r="F7547" s="123">
        <v>5.5</v>
      </c>
      <c r="G7547" s="89">
        <v>1</v>
      </c>
      <c r="H7547" s="30">
        <v>1</v>
      </c>
      <c r="I7547" s="38">
        <v>4.5</v>
      </c>
      <c r="J7547" s="18">
        <f t="shared" si="470"/>
        <v>913.38000000000136</v>
      </c>
      <c r="K7547" s="19" t="str">
        <f t="shared" si="468"/>
        <v>Nov-14</v>
      </c>
      <c r="L7547" s="20">
        <f t="shared" si="471"/>
        <v>7418</v>
      </c>
      <c r="M7547" s="21">
        <f t="shared" si="469"/>
        <v>0.12313022377999479</v>
      </c>
    </row>
    <row r="7548" spans="1:13" x14ac:dyDescent="0.3">
      <c r="A7548" s="119">
        <v>41963</v>
      </c>
      <c r="B7548" s="120" t="s">
        <v>118</v>
      </c>
      <c r="C7548" s="121">
        <v>14.25</v>
      </c>
      <c r="D7548" s="94" t="s">
        <v>31</v>
      </c>
      <c r="E7548" s="120" t="s">
        <v>9431</v>
      </c>
      <c r="F7548" s="123">
        <v>5.5</v>
      </c>
      <c r="G7548" s="89">
        <v>1</v>
      </c>
      <c r="H7548" s="30">
        <v>2</v>
      </c>
      <c r="I7548" s="38">
        <v>-1</v>
      </c>
      <c r="J7548" s="18">
        <f t="shared" si="470"/>
        <v>912.38000000000136</v>
      </c>
      <c r="K7548" s="19" t="str">
        <f t="shared" si="468"/>
        <v>Nov-14</v>
      </c>
      <c r="L7548" s="20">
        <f t="shared" si="471"/>
        <v>7419</v>
      </c>
      <c r="M7548" s="21">
        <f t="shared" si="469"/>
        <v>0.12297883811834498</v>
      </c>
    </row>
    <row r="7549" spans="1:13" x14ac:dyDescent="0.3">
      <c r="A7549" s="119">
        <v>41963</v>
      </c>
      <c r="B7549" s="120" t="s">
        <v>136</v>
      </c>
      <c r="C7549" s="121">
        <v>15.4</v>
      </c>
      <c r="D7549" s="94" t="s">
        <v>31</v>
      </c>
      <c r="E7549" s="120" t="s">
        <v>9430</v>
      </c>
      <c r="F7549" s="123">
        <v>4.33</v>
      </c>
      <c r="G7549" s="89">
        <v>1</v>
      </c>
      <c r="H7549" s="30">
        <v>5</v>
      </c>
      <c r="I7549" s="38">
        <v>-1</v>
      </c>
      <c r="J7549" s="18">
        <f t="shared" si="470"/>
        <v>911.38000000000136</v>
      </c>
      <c r="K7549" s="19" t="str">
        <f t="shared" si="468"/>
        <v>Nov-14</v>
      </c>
      <c r="L7549" s="20">
        <f t="shared" si="471"/>
        <v>7420</v>
      </c>
      <c r="M7549" s="21">
        <f t="shared" si="469"/>
        <v>0.12282749326145571</v>
      </c>
    </row>
    <row r="7550" spans="1:13" x14ac:dyDescent="0.3">
      <c r="A7550" s="124">
        <v>41963</v>
      </c>
      <c r="B7550" s="108" t="s">
        <v>43</v>
      </c>
      <c r="C7550" s="111">
        <v>18.100000000000001</v>
      </c>
      <c r="D7550" s="94" t="s">
        <v>31</v>
      </c>
      <c r="E7550" s="108" t="s">
        <v>2018</v>
      </c>
      <c r="F7550" s="111">
        <v>5</v>
      </c>
      <c r="G7550" s="89">
        <v>1</v>
      </c>
      <c r="H7550" s="37" t="s">
        <v>6526</v>
      </c>
      <c r="I7550" s="34">
        <v>4</v>
      </c>
      <c r="J7550" s="18">
        <f t="shared" si="470"/>
        <v>915.38000000000136</v>
      </c>
      <c r="K7550" s="19" t="str">
        <f t="shared" si="468"/>
        <v>Nov-14</v>
      </c>
      <c r="L7550" s="20">
        <f t="shared" si="471"/>
        <v>7421</v>
      </c>
      <c r="M7550" s="21">
        <f t="shared" si="469"/>
        <v>0.12334995283654512</v>
      </c>
    </row>
    <row r="7551" spans="1:13" x14ac:dyDescent="0.3">
      <c r="A7551" s="124">
        <v>41963</v>
      </c>
      <c r="B7551" s="108" t="s">
        <v>43</v>
      </c>
      <c r="C7551" s="111">
        <v>19.100000000000001</v>
      </c>
      <c r="D7551" s="94" t="s">
        <v>31</v>
      </c>
      <c r="E7551" s="108" t="s">
        <v>938</v>
      </c>
      <c r="F7551" s="111">
        <v>5</v>
      </c>
      <c r="G7551" s="89">
        <v>1</v>
      </c>
      <c r="H7551" s="37" t="s">
        <v>6512</v>
      </c>
      <c r="I7551" s="34">
        <v>-1</v>
      </c>
      <c r="J7551" s="18">
        <f t="shared" si="470"/>
        <v>914.38000000000136</v>
      </c>
      <c r="K7551" s="19" t="str">
        <f t="shared" si="468"/>
        <v>Nov-14</v>
      </c>
      <c r="L7551" s="20">
        <f t="shared" si="471"/>
        <v>7422</v>
      </c>
      <c r="M7551" s="21">
        <f t="shared" si="469"/>
        <v>0.12319859876044212</v>
      </c>
    </row>
    <row r="7552" spans="1:13" x14ac:dyDescent="0.3">
      <c r="A7552" s="107">
        <v>41964</v>
      </c>
      <c r="B7552" s="108" t="s">
        <v>58</v>
      </c>
      <c r="C7552" s="101">
        <v>0.5625</v>
      </c>
      <c r="D7552" s="94" t="s">
        <v>31</v>
      </c>
      <c r="E7552" s="108" t="s">
        <v>2539</v>
      </c>
      <c r="F7552" s="110">
        <v>4</v>
      </c>
      <c r="G7552" s="85">
        <v>1</v>
      </c>
      <c r="H7552" s="90" t="s">
        <v>33</v>
      </c>
      <c r="I7552" s="28">
        <v>-1</v>
      </c>
      <c r="J7552" s="18">
        <f t="shared" si="470"/>
        <v>913.38000000000136</v>
      </c>
      <c r="K7552" s="19" t="str">
        <f t="shared" si="468"/>
        <v>Nov-14</v>
      </c>
      <c r="L7552" s="20">
        <f t="shared" si="471"/>
        <v>7423</v>
      </c>
      <c r="M7552" s="21">
        <f t="shared" si="469"/>
        <v>0.12304728546409825</v>
      </c>
    </row>
    <row r="7553" spans="1:13" x14ac:dyDescent="0.3">
      <c r="A7553" s="107">
        <v>41964</v>
      </c>
      <c r="B7553" s="108" t="s">
        <v>35</v>
      </c>
      <c r="C7553" s="101">
        <v>0.57986111111111105</v>
      </c>
      <c r="D7553" s="94" t="s">
        <v>31</v>
      </c>
      <c r="E7553" s="108" t="s">
        <v>2540</v>
      </c>
      <c r="F7553" s="110">
        <v>3.25</v>
      </c>
      <c r="G7553" s="85">
        <v>1</v>
      </c>
      <c r="H7553" s="90" t="s">
        <v>33</v>
      </c>
      <c r="I7553" s="28">
        <v>-1</v>
      </c>
      <c r="J7553" s="18">
        <f t="shared" si="470"/>
        <v>912.38000000000136</v>
      </c>
      <c r="K7553" s="19" t="str">
        <f t="shared" si="468"/>
        <v>Nov-14</v>
      </c>
      <c r="L7553" s="20">
        <f t="shared" si="471"/>
        <v>7424</v>
      </c>
      <c r="M7553" s="21">
        <f t="shared" si="469"/>
        <v>0.12289601293103466</v>
      </c>
    </row>
    <row r="7554" spans="1:13" x14ac:dyDescent="0.3">
      <c r="A7554" s="107">
        <v>41964</v>
      </c>
      <c r="B7554" s="108" t="s">
        <v>58</v>
      </c>
      <c r="C7554" s="101">
        <v>0.61111111111111105</v>
      </c>
      <c r="D7554" s="94" t="s">
        <v>31</v>
      </c>
      <c r="E7554" s="108" t="s">
        <v>2541</v>
      </c>
      <c r="F7554" s="110">
        <v>3</v>
      </c>
      <c r="G7554" s="85">
        <v>1</v>
      </c>
      <c r="H7554" s="90" t="s">
        <v>42</v>
      </c>
      <c r="I7554" s="28">
        <v>2.25</v>
      </c>
      <c r="J7554" s="18">
        <f t="shared" si="470"/>
        <v>914.63000000000136</v>
      </c>
      <c r="K7554" s="19" t="str">
        <f t="shared" ref="K7554:K7617" si="472">TEXT(A7554,"MMM-yy")</f>
        <v>Nov-14</v>
      </c>
      <c r="L7554" s="20">
        <f t="shared" si="471"/>
        <v>7425</v>
      </c>
      <c r="M7554" s="21">
        <f t="shared" ref="M7554:M7617" si="473">J7554/L7554</f>
        <v>0.12318249158249177</v>
      </c>
    </row>
    <row r="7555" spans="1:13" x14ac:dyDescent="0.3">
      <c r="A7555" s="107">
        <v>41964</v>
      </c>
      <c r="B7555" s="108" t="s">
        <v>145</v>
      </c>
      <c r="C7555" s="101">
        <v>0.61805555555555558</v>
      </c>
      <c r="D7555" s="94" t="s">
        <v>31</v>
      </c>
      <c r="E7555" s="108" t="s">
        <v>2542</v>
      </c>
      <c r="F7555" s="110">
        <v>3.25</v>
      </c>
      <c r="G7555" s="85">
        <v>1</v>
      </c>
      <c r="H7555" s="90" t="s">
        <v>33</v>
      </c>
      <c r="I7555" s="28">
        <v>-1</v>
      </c>
      <c r="J7555" s="18">
        <f t="shared" ref="J7555:J7618" si="474">J7554+I7555</f>
        <v>913.63000000000136</v>
      </c>
      <c r="K7555" s="19" t="str">
        <f t="shared" si="472"/>
        <v>Nov-14</v>
      </c>
      <c r="L7555" s="20">
        <f t="shared" ref="L7555:L7618" si="475">L7554+G7555</f>
        <v>7426</v>
      </c>
      <c r="M7555" s="21">
        <f t="shared" si="473"/>
        <v>0.12303124158362529</v>
      </c>
    </row>
    <row r="7556" spans="1:13" x14ac:dyDescent="0.3">
      <c r="A7556" s="107">
        <v>41964</v>
      </c>
      <c r="B7556" s="108" t="s">
        <v>45</v>
      </c>
      <c r="C7556" s="101">
        <v>0.80555555555555547</v>
      </c>
      <c r="D7556" s="94" t="s">
        <v>31</v>
      </c>
      <c r="E7556" s="108" t="s">
        <v>2543</v>
      </c>
      <c r="F7556" s="110">
        <v>3.75</v>
      </c>
      <c r="G7556" s="85">
        <v>1</v>
      </c>
      <c r="H7556" s="90" t="s">
        <v>33</v>
      </c>
      <c r="I7556" s="28">
        <v>-1</v>
      </c>
      <c r="J7556" s="18">
        <f t="shared" si="474"/>
        <v>912.63000000000136</v>
      </c>
      <c r="K7556" s="19" t="str">
        <f t="shared" si="472"/>
        <v>Nov-14</v>
      </c>
      <c r="L7556" s="20">
        <f t="shared" si="475"/>
        <v>7427</v>
      </c>
      <c r="M7556" s="21">
        <f t="shared" si="473"/>
        <v>0.12288003231452825</v>
      </c>
    </row>
    <row r="7557" spans="1:13" x14ac:dyDescent="0.3">
      <c r="A7557" s="107">
        <v>41964</v>
      </c>
      <c r="B7557" s="108" t="s">
        <v>45</v>
      </c>
      <c r="C7557" s="101">
        <v>0.82638888888888884</v>
      </c>
      <c r="D7557" s="94" t="s">
        <v>31</v>
      </c>
      <c r="E7557" s="108" t="s">
        <v>2544</v>
      </c>
      <c r="F7557" s="110">
        <v>3</v>
      </c>
      <c r="G7557" s="85">
        <v>1</v>
      </c>
      <c r="H7557" s="90" t="s">
        <v>33</v>
      </c>
      <c r="I7557" s="28">
        <v>-1</v>
      </c>
      <c r="J7557" s="18">
        <f t="shared" si="474"/>
        <v>911.63000000000136</v>
      </c>
      <c r="K7557" s="19" t="str">
        <f t="shared" si="472"/>
        <v>Nov-14</v>
      </c>
      <c r="L7557" s="20">
        <f t="shared" si="475"/>
        <v>7428</v>
      </c>
      <c r="M7557" s="21">
        <f t="shared" si="473"/>
        <v>0.12272886375875086</v>
      </c>
    </row>
    <row r="7558" spans="1:13" x14ac:dyDescent="0.3">
      <c r="A7558" s="119">
        <v>41964</v>
      </c>
      <c r="B7558" s="120" t="s">
        <v>58</v>
      </c>
      <c r="C7558" s="121">
        <v>13</v>
      </c>
      <c r="D7558" s="94" t="s">
        <v>31</v>
      </c>
      <c r="E7558" s="120" t="s">
        <v>9433</v>
      </c>
      <c r="F7558" s="123">
        <v>5</v>
      </c>
      <c r="G7558" s="89">
        <v>1</v>
      </c>
      <c r="H7558" s="30">
        <v>4</v>
      </c>
      <c r="I7558" s="38">
        <v>-1</v>
      </c>
      <c r="J7558" s="18">
        <f t="shared" si="474"/>
        <v>910.63000000000136</v>
      </c>
      <c r="K7558" s="19" t="str">
        <f t="shared" si="472"/>
        <v>Nov-14</v>
      </c>
      <c r="L7558" s="20">
        <f t="shared" si="475"/>
        <v>7429</v>
      </c>
      <c r="M7558" s="21">
        <f t="shared" si="473"/>
        <v>0.12257773589985212</v>
      </c>
    </row>
    <row r="7559" spans="1:13" x14ac:dyDescent="0.3">
      <c r="A7559" s="119">
        <v>41964</v>
      </c>
      <c r="B7559" s="120" t="s">
        <v>58</v>
      </c>
      <c r="C7559" s="121">
        <v>15.15</v>
      </c>
      <c r="D7559" s="94" t="s">
        <v>31</v>
      </c>
      <c r="E7559" s="120" t="s">
        <v>9434</v>
      </c>
      <c r="F7559" s="123">
        <v>5.5</v>
      </c>
      <c r="G7559" s="89">
        <v>1</v>
      </c>
      <c r="H7559" s="30">
        <v>4</v>
      </c>
      <c r="I7559" s="38">
        <v>-1</v>
      </c>
      <c r="J7559" s="18">
        <f t="shared" si="474"/>
        <v>909.63000000000136</v>
      </c>
      <c r="K7559" s="19" t="str">
        <f t="shared" si="472"/>
        <v>Nov-14</v>
      </c>
      <c r="L7559" s="20">
        <f t="shared" si="475"/>
        <v>7430</v>
      </c>
      <c r="M7559" s="21">
        <f t="shared" si="473"/>
        <v>0.12242664872139991</v>
      </c>
    </row>
    <row r="7560" spans="1:13" x14ac:dyDescent="0.3">
      <c r="A7560" s="119">
        <v>41964</v>
      </c>
      <c r="B7560" s="120" t="s">
        <v>58</v>
      </c>
      <c r="C7560" s="121">
        <v>15.15</v>
      </c>
      <c r="D7560" s="94" t="s">
        <v>31</v>
      </c>
      <c r="E7560" s="120" t="s">
        <v>5465</v>
      </c>
      <c r="F7560" s="123">
        <v>6</v>
      </c>
      <c r="G7560" s="89">
        <v>1</v>
      </c>
      <c r="H7560" s="30">
        <v>8</v>
      </c>
      <c r="I7560" s="38">
        <v>-1</v>
      </c>
      <c r="J7560" s="18">
        <f t="shared" si="474"/>
        <v>908.63000000000136</v>
      </c>
      <c r="K7560" s="19" t="str">
        <f t="shared" si="472"/>
        <v>Nov-14</v>
      </c>
      <c r="L7560" s="20">
        <f t="shared" si="475"/>
        <v>7431</v>
      </c>
      <c r="M7560" s="21">
        <f t="shared" si="473"/>
        <v>0.12227560220697098</v>
      </c>
    </row>
    <row r="7561" spans="1:13" x14ac:dyDescent="0.3">
      <c r="A7561" s="119">
        <v>41964</v>
      </c>
      <c r="B7561" s="120" t="s">
        <v>58</v>
      </c>
      <c r="C7561" s="121">
        <v>15.5</v>
      </c>
      <c r="D7561" s="94" t="s">
        <v>31</v>
      </c>
      <c r="E7561" s="120" t="s">
        <v>9435</v>
      </c>
      <c r="F7561" s="123">
        <v>5.5</v>
      </c>
      <c r="G7561" s="89">
        <v>1</v>
      </c>
      <c r="H7561" s="30">
        <v>5</v>
      </c>
      <c r="I7561" s="38">
        <v>-1</v>
      </c>
      <c r="J7561" s="18">
        <f t="shared" si="474"/>
        <v>907.63000000000136</v>
      </c>
      <c r="K7561" s="19" t="str">
        <f t="shared" si="472"/>
        <v>Nov-14</v>
      </c>
      <c r="L7561" s="20">
        <f t="shared" si="475"/>
        <v>7432</v>
      </c>
      <c r="M7561" s="21">
        <f t="shared" si="473"/>
        <v>0.12212459634015088</v>
      </c>
    </row>
    <row r="7562" spans="1:13" x14ac:dyDescent="0.3">
      <c r="A7562" s="124">
        <v>41964</v>
      </c>
      <c r="B7562" s="108" t="s">
        <v>45</v>
      </c>
      <c r="C7562" s="111">
        <v>16.100000000000001</v>
      </c>
      <c r="D7562" s="94" t="s">
        <v>31</v>
      </c>
      <c r="E7562" s="108" t="s">
        <v>9432</v>
      </c>
      <c r="F7562" s="111">
        <v>6</v>
      </c>
      <c r="G7562" s="89">
        <v>1</v>
      </c>
      <c r="H7562" s="37" t="s">
        <v>6512</v>
      </c>
      <c r="I7562" s="34">
        <v>-1</v>
      </c>
      <c r="J7562" s="18">
        <f t="shared" si="474"/>
        <v>906.63000000000136</v>
      </c>
      <c r="K7562" s="19" t="str">
        <f t="shared" si="472"/>
        <v>Nov-14</v>
      </c>
      <c r="L7562" s="20">
        <f t="shared" si="475"/>
        <v>7433</v>
      </c>
      <c r="M7562" s="21">
        <f t="shared" si="473"/>
        <v>0.12197363110453402</v>
      </c>
    </row>
    <row r="7563" spans="1:13" x14ac:dyDescent="0.3">
      <c r="A7563" s="124">
        <v>41964</v>
      </c>
      <c r="B7563" s="108" t="s">
        <v>45</v>
      </c>
      <c r="C7563" s="111">
        <v>18.2</v>
      </c>
      <c r="D7563" s="94" t="s">
        <v>31</v>
      </c>
      <c r="E7563" s="108" t="s">
        <v>2551</v>
      </c>
      <c r="F7563" s="111">
        <v>4.33</v>
      </c>
      <c r="G7563" s="89">
        <v>1</v>
      </c>
      <c r="H7563" s="37" t="s">
        <v>6518</v>
      </c>
      <c r="I7563" s="34">
        <v>-1</v>
      </c>
      <c r="J7563" s="18">
        <f t="shared" si="474"/>
        <v>905.63000000000136</v>
      </c>
      <c r="K7563" s="19" t="str">
        <f t="shared" si="472"/>
        <v>Nov-14</v>
      </c>
      <c r="L7563" s="20">
        <f t="shared" si="475"/>
        <v>7434</v>
      </c>
      <c r="M7563" s="21">
        <f t="shared" si="473"/>
        <v>0.12182270648372362</v>
      </c>
    </row>
    <row r="7564" spans="1:13" x14ac:dyDescent="0.3">
      <c r="A7564" s="107">
        <v>41965</v>
      </c>
      <c r="B7564" s="108" t="s">
        <v>58</v>
      </c>
      <c r="C7564" s="101">
        <v>0.5625</v>
      </c>
      <c r="D7564" s="94" t="s">
        <v>31</v>
      </c>
      <c r="E7564" s="108" t="s">
        <v>1304</v>
      </c>
      <c r="F7564" s="110">
        <v>4</v>
      </c>
      <c r="G7564" s="85">
        <v>1</v>
      </c>
      <c r="H7564" s="90" t="s">
        <v>42</v>
      </c>
      <c r="I7564" s="28">
        <v>3</v>
      </c>
      <c r="J7564" s="18">
        <f t="shared" si="474"/>
        <v>908.63000000000136</v>
      </c>
      <c r="K7564" s="19" t="str">
        <f t="shared" si="472"/>
        <v>Nov-14</v>
      </c>
      <c r="L7564" s="20">
        <f t="shared" si="475"/>
        <v>7435</v>
      </c>
      <c r="M7564" s="21">
        <f t="shared" si="473"/>
        <v>0.12220981842636199</v>
      </c>
    </row>
    <row r="7565" spans="1:13" x14ac:dyDescent="0.3">
      <c r="A7565" s="107">
        <v>41965</v>
      </c>
      <c r="B7565" s="108" t="s">
        <v>29</v>
      </c>
      <c r="C7565" s="101">
        <v>0.60763888888888895</v>
      </c>
      <c r="D7565" s="94" t="s">
        <v>31</v>
      </c>
      <c r="E7565" s="108" t="s">
        <v>2545</v>
      </c>
      <c r="F7565" s="110">
        <v>3</v>
      </c>
      <c r="G7565" s="85">
        <v>1</v>
      </c>
      <c r="H7565" s="90" t="s">
        <v>33</v>
      </c>
      <c r="I7565" s="28">
        <v>-1</v>
      </c>
      <c r="J7565" s="18">
        <f t="shared" si="474"/>
        <v>907.63000000000136</v>
      </c>
      <c r="K7565" s="19" t="str">
        <f t="shared" si="472"/>
        <v>Nov-14</v>
      </c>
      <c r="L7565" s="20">
        <f t="shared" si="475"/>
        <v>7436</v>
      </c>
      <c r="M7565" s="21">
        <f t="shared" si="473"/>
        <v>0.12205890263582589</v>
      </c>
    </row>
    <row r="7566" spans="1:13" x14ac:dyDescent="0.3">
      <c r="A7566" s="107">
        <v>41965</v>
      </c>
      <c r="B7566" s="108" t="s">
        <v>45</v>
      </c>
      <c r="C7566" s="101">
        <v>0.76041666666666663</v>
      </c>
      <c r="D7566" s="94" t="s">
        <v>31</v>
      </c>
      <c r="E7566" s="108" t="s">
        <v>95</v>
      </c>
      <c r="F7566" s="110">
        <v>3.5</v>
      </c>
      <c r="G7566" s="85">
        <v>1</v>
      </c>
      <c r="H7566" s="90" t="s">
        <v>33</v>
      </c>
      <c r="I7566" s="28">
        <v>-1</v>
      </c>
      <c r="J7566" s="18">
        <f t="shared" si="474"/>
        <v>906.63000000000136</v>
      </c>
      <c r="K7566" s="19" t="str">
        <f t="shared" si="472"/>
        <v>Nov-14</v>
      </c>
      <c r="L7566" s="20">
        <f t="shared" si="475"/>
        <v>7437</v>
      </c>
      <c r="M7566" s="21">
        <f t="shared" si="473"/>
        <v>0.12190802743041568</v>
      </c>
    </row>
    <row r="7567" spans="1:13" x14ac:dyDescent="0.3">
      <c r="A7567" s="107">
        <v>41965</v>
      </c>
      <c r="B7567" s="108" t="s">
        <v>45</v>
      </c>
      <c r="C7567" s="101">
        <v>0.86458333333333337</v>
      </c>
      <c r="D7567" s="94" t="s">
        <v>31</v>
      </c>
      <c r="E7567" s="108" t="s">
        <v>2546</v>
      </c>
      <c r="F7567" s="110">
        <v>4</v>
      </c>
      <c r="G7567" s="85">
        <v>1</v>
      </c>
      <c r="H7567" s="90" t="s">
        <v>42</v>
      </c>
      <c r="I7567" s="28">
        <v>3</v>
      </c>
      <c r="J7567" s="18">
        <f t="shared" si="474"/>
        <v>909.63000000000136</v>
      </c>
      <c r="K7567" s="19" t="str">
        <f t="shared" si="472"/>
        <v>Nov-14</v>
      </c>
      <c r="L7567" s="20">
        <f t="shared" si="475"/>
        <v>7438</v>
      </c>
      <c r="M7567" s="21">
        <f t="shared" si="473"/>
        <v>0.1222949717666041</v>
      </c>
    </row>
    <row r="7568" spans="1:13" x14ac:dyDescent="0.3">
      <c r="A7568" s="119">
        <v>41965</v>
      </c>
      <c r="B7568" s="120" t="s">
        <v>58</v>
      </c>
      <c r="C7568" s="121">
        <v>13</v>
      </c>
      <c r="D7568" s="94" t="s">
        <v>31</v>
      </c>
      <c r="E7568" s="120" t="s">
        <v>3561</v>
      </c>
      <c r="F7568" s="123">
        <v>6</v>
      </c>
      <c r="G7568" s="89">
        <v>1</v>
      </c>
      <c r="H7568" s="30">
        <v>5</v>
      </c>
      <c r="I7568" s="38">
        <v>-1</v>
      </c>
      <c r="J7568" s="18">
        <f t="shared" si="474"/>
        <v>908.63000000000136</v>
      </c>
      <c r="K7568" s="19" t="str">
        <f t="shared" si="472"/>
        <v>Nov-14</v>
      </c>
      <c r="L7568" s="20">
        <f t="shared" si="475"/>
        <v>7439</v>
      </c>
      <c r="M7568" s="21">
        <f t="shared" si="473"/>
        <v>0.12214410539050966</v>
      </c>
    </row>
    <row r="7569" spans="1:13" x14ac:dyDescent="0.3">
      <c r="A7569" s="119">
        <v>41965</v>
      </c>
      <c r="B7569" s="120" t="s">
        <v>67</v>
      </c>
      <c r="C7569" s="121">
        <v>13.1</v>
      </c>
      <c r="D7569" s="94" t="s">
        <v>31</v>
      </c>
      <c r="E7569" s="120" t="s">
        <v>9437</v>
      </c>
      <c r="F7569" s="123">
        <v>5.5</v>
      </c>
      <c r="G7569" s="89">
        <v>1</v>
      </c>
      <c r="H7569" s="30">
        <v>2</v>
      </c>
      <c r="I7569" s="38">
        <v>-1</v>
      </c>
      <c r="J7569" s="18">
        <f t="shared" si="474"/>
        <v>907.63000000000136</v>
      </c>
      <c r="K7569" s="19" t="str">
        <f t="shared" si="472"/>
        <v>Nov-14</v>
      </c>
      <c r="L7569" s="20">
        <f t="shared" si="475"/>
        <v>7440</v>
      </c>
      <c r="M7569" s="21">
        <f t="shared" si="473"/>
        <v>0.12199327956989266</v>
      </c>
    </row>
    <row r="7570" spans="1:13" x14ac:dyDescent="0.3">
      <c r="A7570" s="119">
        <v>41965</v>
      </c>
      <c r="B7570" s="120" t="s">
        <v>35</v>
      </c>
      <c r="C7570" s="121">
        <v>13.15</v>
      </c>
      <c r="D7570" s="94" t="s">
        <v>31</v>
      </c>
      <c r="E7570" s="120" t="s">
        <v>9438</v>
      </c>
      <c r="F7570" s="123">
        <v>4.5</v>
      </c>
      <c r="G7570" s="89">
        <v>1</v>
      </c>
      <c r="H7570" s="30">
        <v>3</v>
      </c>
      <c r="I7570" s="38">
        <v>-1</v>
      </c>
      <c r="J7570" s="18">
        <f t="shared" si="474"/>
        <v>906.63000000000136</v>
      </c>
      <c r="K7570" s="19" t="str">
        <f t="shared" si="472"/>
        <v>Nov-14</v>
      </c>
      <c r="L7570" s="20">
        <f t="shared" si="475"/>
        <v>7441</v>
      </c>
      <c r="M7570" s="21">
        <f t="shared" si="473"/>
        <v>0.12184249428840228</v>
      </c>
    </row>
    <row r="7571" spans="1:13" x14ac:dyDescent="0.3">
      <c r="A7571" s="119">
        <v>41965</v>
      </c>
      <c r="B7571" s="120" t="s">
        <v>29</v>
      </c>
      <c r="C7571" s="121">
        <v>13.25</v>
      </c>
      <c r="D7571" s="94" t="s">
        <v>31</v>
      </c>
      <c r="E7571" s="120" t="s">
        <v>1642</v>
      </c>
      <c r="F7571" s="123">
        <v>5</v>
      </c>
      <c r="G7571" s="89">
        <v>1</v>
      </c>
      <c r="H7571" s="30">
        <v>5</v>
      </c>
      <c r="I7571" s="38">
        <v>-1</v>
      </c>
      <c r="J7571" s="18">
        <f t="shared" si="474"/>
        <v>905.63000000000136</v>
      </c>
      <c r="K7571" s="19" t="str">
        <f t="shared" si="472"/>
        <v>Nov-14</v>
      </c>
      <c r="L7571" s="20">
        <f t="shared" si="475"/>
        <v>7442</v>
      </c>
      <c r="M7571" s="21">
        <f t="shared" si="473"/>
        <v>0.1216917495296965</v>
      </c>
    </row>
    <row r="7572" spans="1:13" x14ac:dyDescent="0.3">
      <c r="A7572" s="119">
        <v>41965</v>
      </c>
      <c r="B7572" s="120" t="s">
        <v>67</v>
      </c>
      <c r="C7572" s="121">
        <v>14.15</v>
      </c>
      <c r="D7572" s="94" t="s">
        <v>31</v>
      </c>
      <c r="E7572" s="120" t="s">
        <v>975</v>
      </c>
      <c r="F7572" s="123">
        <v>4.33</v>
      </c>
      <c r="G7572" s="89">
        <v>1</v>
      </c>
      <c r="H7572" s="30">
        <v>2</v>
      </c>
      <c r="I7572" s="38">
        <v>-1</v>
      </c>
      <c r="J7572" s="18">
        <f t="shared" si="474"/>
        <v>904.63000000000136</v>
      </c>
      <c r="K7572" s="19" t="str">
        <f t="shared" si="472"/>
        <v>Nov-14</v>
      </c>
      <c r="L7572" s="20">
        <f t="shared" si="475"/>
        <v>7443</v>
      </c>
      <c r="M7572" s="21">
        <f t="shared" si="473"/>
        <v>0.12154104527744207</v>
      </c>
    </row>
    <row r="7573" spans="1:13" x14ac:dyDescent="0.3">
      <c r="A7573" s="119">
        <v>41965</v>
      </c>
      <c r="B7573" s="120" t="s">
        <v>35</v>
      </c>
      <c r="C7573" s="121">
        <v>15</v>
      </c>
      <c r="D7573" s="94" t="s">
        <v>31</v>
      </c>
      <c r="E7573" s="120" t="s">
        <v>9439</v>
      </c>
      <c r="F7573" s="123">
        <v>5.5</v>
      </c>
      <c r="G7573" s="89">
        <v>1</v>
      </c>
      <c r="H7573" s="30" t="s">
        <v>6116</v>
      </c>
      <c r="I7573" s="38">
        <v>-1</v>
      </c>
      <c r="J7573" s="18">
        <f t="shared" si="474"/>
        <v>903.63000000000136</v>
      </c>
      <c r="K7573" s="19" t="str">
        <f t="shared" si="472"/>
        <v>Nov-14</v>
      </c>
      <c r="L7573" s="20">
        <f t="shared" si="475"/>
        <v>7444</v>
      </c>
      <c r="M7573" s="21">
        <f t="shared" si="473"/>
        <v>0.12139038151531453</v>
      </c>
    </row>
    <row r="7574" spans="1:13" x14ac:dyDescent="0.3">
      <c r="A7574" s="124">
        <v>41965</v>
      </c>
      <c r="B7574" s="108" t="s">
        <v>45</v>
      </c>
      <c r="C7574" s="111">
        <v>18.149999999999999</v>
      </c>
      <c r="D7574" s="94" t="s">
        <v>31</v>
      </c>
      <c r="E7574" s="108" t="s">
        <v>9436</v>
      </c>
      <c r="F7574" s="111">
        <v>5.5</v>
      </c>
      <c r="G7574" s="89">
        <v>1</v>
      </c>
      <c r="H7574" s="37" t="s">
        <v>6518</v>
      </c>
      <c r="I7574" s="34">
        <v>-1</v>
      </c>
      <c r="J7574" s="18">
        <f t="shared" si="474"/>
        <v>902.63000000000136</v>
      </c>
      <c r="K7574" s="19" t="str">
        <f t="shared" si="472"/>
        <v>Nov-14</v>
      </c>
      <c r="L7574" s="20">
        <f t="shared" si="475"/>
        <v>7445</v>
      </c>
      <c r="M7574" s="21">
        <f t="shared" si="473"/>
        <v>0.12123975822699817</v>
      </c>
    </row>
    <row r="7575" spans="1:13" x14ac:dyDescent="0.3">
      <c r="A7575" s="107">
        <v>41967</v>
      </c>
      <c r="B7575" s="108" t="s">
        <v>43</v>
      </c>
      <c r="C7575" s="101">
        <v>0.56597222222222221</v>
      </c>
      <c r="D7575" s="94" t="s">
        <v>31</v>
      </c>
      <c r="E7575" s="108" t="s">
        <v>125</v>
      </c>
      <c r="F7575" s="110">
        <v>3.25</v>
      </c>
      <c r="G7575" s="85">
        <v>1</v>
      </c>
      <c r="H7575" s="90" t="s">
        <v>33</v>
      </c>
      <c r="I7575" s="28">
        <v>-1</v>
      </c>
      <c r="J7575" s="18">
        <f t="shared" si="474"/>
        <v>901.63000000000136</v>
      </c>
      <c r="K7575" s="19" t="str">
        <f t="shared" si="472"/>
        <v>Nov-14</v>
      </c>
      <c r="L7575" s="20">
        <f t="shared" si="475"/>
        <v>7446</v>
      </c>
      <c r="M7575" s="21">
        <f t="shared" si="473"/>
        <v>0.12108917539618605</v>
      </c>
    </row>
    <row r="7576" spans="1:13" x14ac:dyDescent="0.3">
      <c r="A7576" s="107">
        <v>41967</v>
      </c>
      <c r="B7576" s="108" t="s">
        <v>89</v>
      </c>
      <c r="C7576" s="101">
        <v>0.59722222222222221</v>
      </c>
      <c r="D7576" s="94" t="s">
        <v>31</v>
      </c>
      <c r="E7576" s="108" t="s">
        <v>2547</v>
      </c>
      <c r="F7576" s="110">
        <v>3.75</v>
      </c>
      <c r="G7576" s="85">
        <v>1</v>
      </c>
      <c r="H7576" s="90" t="s">
        <v>33</v>
      </c>
      <c r="I7576" s="28">
        <v>-1</v>
      </c>
      <c r="J7576" s="18">
        <f t="shared" si="474"/>
        <v>900.63000000000136</v>
      </c>
      <c r="K7576" s="19" t="str">
        <f t="shared" si="472"/>
        <v>Nov-14</v>
      </c>
      <c r="L7576" s="20">
        <f t="shared" si="475"/>
        <v>7447</v>
      </c>
      <c r="M7576" s="21">
        <f t="shared" si="473"/>
        <v>0.12093863300658002</v>
      </c>
    </row>
    <row r="7577" spans="1:13" x14ac:dyDescent="0.3">
      <c r="A7577" s="107">
        <v>41967</v>
      </c>
      <c r="B7577" s="108" t="s">
        <v>43</v>
      </c>
      <c r="C7577" s="101">
        <v>0.63541666666666663</v>
      </c>
      <c r="D7577" s="94" t="s">
        <v>31</v>
      </c>
      <c r="E7577" s="108" t="s">
        <v>2548</v>
      </c>
      <c r="F7577" s="110">
        <v>4</v>
      </c>
      <c r="G7577" s="85">
        <v>1</v>
      </c>
      <c r="H7577" s="90" t="s">
        <v>33</v>
      </c>
      <c r="I7577" s="28">
        <v>-1</v>
      </c>
      <c r="J7577" s="18">
        <f t="shared" si="474"/>
        <v>899.63000000000136</v>
      </c>
      <c r="K7577" s="19" t="str">
        <f t="shared" si="472"/>
        <v>Nov-14</v>
      </c>
      <c r="L7577" s="20">
        <f t="shared" si="475"/>
        <v>7448</v>
      </c>
      <c r="M7577" s="21">
        <f t="shared" si="473"/>
        <v>0.12078813104189062</v>
      </c>
    </row>
    <row r="7578" spans="1:13" x14ac:dyDescent="0.3">
      <c r="A7578" s="107">
        <v>41967</v>
      </c>
      <c r="B7578" s="108" t="s">
        <v>43</v>
      </c>
      <c r="C7578" s="101">
        <v>0.65625</v>
      </c>
      <c r="D7578" s="94" t="s">
        <v>31</v>
      </c>
      <c r="E7578" s="108" t="s">
        <v>2549</v>
      </c>
      <c r="F7578" s="110">
        <v>4</v>
      </c>
      <c r="G7578" s="85">
        <v>1</v>
      </c>
      <c r="H7578" s="90" t="s">
        <v>33</v>
      </c>
      <c r="I7578" s="28">
        <v>-1</v>
      </c>
      <c r="J7578" s="18">
        <f t="shared" si="474"/>
        <v>898.63000000000136</v>
      </c>
      <c r="K7578" s="19" t="str">
        <f t="shared" si="472"/>
        <v>Nov-14</v>
      </c>
      <c r="L7578" s="20">
        <f t="shared" si="475"/>
        <v>7449</v>
      </c>
      <c r="M7578" s="21">
        <f t="shared" si="473"/>
        <v>0.12063766948583721</v>
      </c>
    </row>
    <row r="7579" spans="1:13" x14ac:dyDescent="0.3">
      <c r="A7579" s="107">
        <v>41967</v>
      </c>
      <c r="B7579" s="108" t="s">
        <v>45</v>
      </c>
      <c r="C7579" s="101">
        <v>0.67013888888888884</v>
      </c>
      <c r="D7579" s="94" t="s">
        <v>31</v>
      </c>
      <c r="E7579" s="108" t="s">
        <v>2550</v>
      </c>
      <c r="F7579" s="110">
        <v>3.75</v>
      </c>
      <c r="G7579" s="85">
        <v>1</v>
      </c>
      <c r="H7579" s="90" t="s">
        <v>33</v>
      </c>
      <c r="I7579" s="28">
        <v>-1</v>
      </c>
      <c r="J7579" s="18">
        <f t="shared" si="474"/>
        <v>897.63000000000136</v>
      </c>
      <c r="K7579" s="19" t="str">
        <f t="shared" si="472"/>
        <v>Nov-14</v>
      </c>
      <c r="L7579" s="20">
        <f t="shared" si="475"/>
        <v>7450</v>
      </c>
      <c r="M7579" s="21">
        <f t="shared" si="473"/>
        <v>0.12048724832214783</v>
      </c>
    </row>
    <row r="7580" spans="1:13" x14ac:dyDescent="0.3">
      <c r="A7580" s="119">
        <v>41967</v>
      </c>
      <c r="B7580" s="120" t="s">
        <v>43</v>
      </c>
      <c r="C7580" s="121">
        <v>12.35</v>
      </c>
      <c r="D7580" s="94" t="s">
        <v>31</v>
      </c>
      <c r="E7580" s="120" t="s">
        <v>9385</v>
      </c>
      <c r="F7580" s="123">
        <v>5</v>
      </c>
      <c r="G7580" s="89">
        <v>1</v>
      </c>
      <c r="H7580" s="30">
        <v>1</v>
      </c>
      <c r="I7580" s="38">
        <v>4</v>
      </c>
      <c r="J7580" s="18">
        <f t="shared" si="474"/>
        <v>901.63000000000136</v>
      </c>
      <c r="K7580" s="19" t="str">
        <f t="shared" si="472"/>
        <v>Nov-14</v>
      </c>
      <c r="L7580" s="20">
        <f t="shared" si="475"/>
        <v>7451</v>
      </c>
      <c r="M7580" s="21">
        <f t="shared" si="473"/>
        <v>0.12100791840021492</v>
      </c>
    </row>
    <row r="7581" spans="1:13" x14ac:dyDescent="0.3">
      <c r="A7581" s="119">
        <v>41967</v>
      </c>
      <c r="B7581" s="120" t="s">
        <v>89</v>
      </c>
      <c r="C7581" s="121">
        <v>13.2</v>
      </c>
      <c r="D7581" s="94" t="s">
        <v>31</v>
      </c>
      <c r="E7581" s="120" t="s">
        <v>9441</v>
      </c>
      <c r="F7581" s="123">
        <v>6</v>
      </c>
      <c r="G7581" s="89">
        <v>1</v>
      </c>
      <c r="H7581" s="30">
        <v>4</v>
      </c>
      <c r="I7581" s="38">
        <v>-1</v>
      </c>
      <c r="J7581" s="18">
        <f t="shared" si="474"/>
        <v>900.63000000000136</v>
      </c>
      <c r="K7581" s="19" t="str">
        <f t="shared" si="472"/>
        <v>Nov-14</v>
      </c>
      <c r="L7581" s="20">
        <f t="shared" si="475"/>
        <v>7452</v>
      </c>
      <c r="M7581" s="21">
        <f t="shared" si="473"/>
        <v>0.12085748792270549</v>
      </c>
    </row>
    <row r="7582" spans="1:13" x14ac:dyDescent="0.3">
      <c r="A7582" s="119">
        <v>41967</v>
      </c>
      <c r="B7582" s="120" t="s">
        <v>89</v>
      </c>
      <c r="C7582" s="121">
        <v>13.5</v>
      </c>
      <c r="D7582" s="94" t="s">
        <v>31</v>
      </c>
      <c r="E7582" s="120" t="s">
        <v>9442</v>
      </c>
      <c r="F7582" s="123">
        <v>4.5</v>
      </c>
      <c r="G7582" s="89">
        <v>1</v>
      </c>
      <c r="H7582" s="30">
        <v>12</v>
      </c>
      <c r="I7582" s="38">
        <v>-1</v>
      </c>
      <c r="J7582" s="18">
        <f t="shared" si="474"/>
        <v>899.63000000000136</v>
      </c>
      <c r="K7582" s="19" t="str">
        <f t="shared" si="472"/>
        <v>Nov-14</v>
      </c>
      <c r="L7582" s="20">
        <f t="shared" si="475"/>
        <v>7453</v>
      </c>
      <c r="M7582" s="21">
        <f t="shared" si="473"/>
        <v>0.12070709781296141</v>
      </c>
    </row>
    <row r="7583" spans="1:13" x14ac:dyDescent="0.3">
      <c r="A7583" s="119">
        <v>41967</v>
      </c>
      <c r="B7583" s="120" t="s">
        <v>43</v>
      </c>
      <c r="C7583" s="121">
        <v>14.45</v>
      </c>
      <c r="D7583" s="94" t="s">
        <v>31</v>
      </c>
      <c r="E7583" s="120" t="s">
        <v>9440</v>
      </c>
      <c r="F7583" s="123">
        <v>4.5</v>
      </c>
      <c r="G7583" s="89">
        <v>1</v>
      </c>
      <c r="H7583" s="30" t="s">
        <v>6116</v>
      </c>
      <c r="I7583" s="38">
        <v>-1</v>
      </c>
      <c r="J7583" s="18">
        <f t="shared" si="474"/>
        <v>898.63000000000136</v>
      </c>
      <c r="K7583" s="19" t="str">
        <f t="shared" si="472"/>
        <v>Nov-14</v>
      </c>
      <c r="L7583" s="20">
        <f t="shared" si="475"/>
        <v>7454</v>
      </c>
      <c r="M7583" s="21">
        <f t="shared" si="473"/>
        <v>0.1205567480547359</v>
      </c>
    </row>
    <row r="7584" spans="1:13" x14ac:dyDescent="0.3">
      <c r="A7584" s="119">
        <v>41967</v>
      </c>
      <c r="B7584" s="120" t="s">
        <v>45</v>
      </c>
      <c r="C7584" s="121">
        <v>15.05</v>
      </c>
      <c r="D7584" s="94" t="s">
        <v>31</v>
      </c>
      <c r="E7584" s="120" t="s">
        <v>9444</v>
      </c>
      <c r="F7584" s="123">
        <v>4.33</v>
      </c>
      <c r="G7584" s="89">
        <v>1</v>
      </c>
      <c r="H7584" s="30">
        <v>1</v>
      </c>
      <c r="I7584" s="38">
        <v>3.33</v>
      </c>
      <c r="J7584" s="18">
        <f t="shared" si="474"/>
        <v>901.9600000000014</v>
      </c>
      <c r="K7584" s="19" t="str">
        <f t="shared" si="472"/>
        <v>Nov-14</v>
      </c>
      <c r="L7584" s="20">
        <f t="shared" si="475"/>
        <v>7455</v>
      </c>
      <c r="M7584" s="21">
        <f t="shared" si="473"/>
        <v>0.12098725687458101</v>
      </c>
    </row>
    <row r="7585" spans="1:13" x14ac:dyDescent="0.3">
      <c r="A7585" s="119">
        <v>41967</v>
      </c>
      <c r="B7585" s="120" t="s">
        <v>89</v>
      </c>
      <c r="C7585" s="121">
        <v>15.25</v>
      </c>
      <c r="D7585" s="94" t="s">
        <v>31</v>
      </c>
      <c r="E7585" s="120" t="s">
        <v>9443</v>
      </c>
      <c r="F7585" s="123">
        <v>5.5</v>
      </c>
      <c r="G7585" s="89">
        <v>1</v>
      </c>
      <c r="H7585" s="30">
        <v>4</v>
      </c>
      <c r="I7585" s="38">
        <v>-1</v>
      </c>
      <c r="J7585" s="18">
        <f t="shared" si="474"/>
        <v>900.9600000000014</v>
      </c>
      <c r="K7585" s="19" t="str">
        <f t="shared" si="472"/>
        <v>Nov-14</v>
      </c>
      <c r="L7585" s="20">
        <f t="shared" si="475"/>
        <v>7456</v>
      </c>
      <c r="M7585" s="21">
        <f t="shared" si="473"/>
        <v>0.12083690987124482</v>
      </c>
    </row>
    <row r="7586" spans="1:13" x14ac:dyDescent="0.3">
      <c r="A7586" s="107">
        <v>41968</v>
      </c>
      <c r="B7586" s="108" t="s">
        <v>30</v>
      </c>
      <c r="C7586" s="101">
        <v>0.52777777777777779</v>
      </c>
      <c r="D7586" s="94" t="s">
        <v>31</v>
      </c>
      <c r="E7586" s="108" t="s">
        <v>2551</v>
      </c>
      <c r="F7586" s="110">
        <v>3.5</v>
      </c>
      <c r="G7586" s="85">
        <v>1</v>
      </c>
      <c r="H7586" s="90" t="s">
        <v>33</v>
      </c>
      <c r="I7586" s="28">
        <v>-1</v>
      </c>
      <c r="J7586" s="18">
        <f t="shared" si="474"/>
        <v>899.9600000000014</v>
      </c>
      <c r="K7586" s="19" t="str">
        <f t="shared" si="472"/>
        <v>Nov-14</v>
      </c>
      <c r="L7586" s="20">
        <f t="shared" si="475"/>
        <v>7457</v>
      </c>
      <c r="M7586" s="21">
        <f t="shared" si="473"/>
        <v>0.12068660319163221</v>
      </c>
    </row>
    <row r="7587" spans="1:13" x14ac:dyDescent="0.3">
      <c r="A7587" s="107">
        <v>41968</v>
      </c>
      <c r="B7587" s="108" t="s">
        <v>29</v>
      </c>
      <c r="C7587" s="101">
        <v>0.54166666666666663</v>
      </c>
      <c r="D7587" s="94" t="s">
        <v>31</v>
      </c>
      <c r="E7587" s="108" t="s">
        <v>2552</v>
      </c>
      <c r="F7587" s="110">
        <v>3.25</v>
      </c>
      <c r="G7587" s="85">
        <v>1</v>
      </c>
      <c r="H7587" s="90" t="s">
        <v>33</v>
      </c>
      <c r="I7587" s="28">
        <v>-1</v>
      </c>
      <c r="J7587" s="18">
        <f t="shared" si="474"/>
        <v>898.9600000000014</v>
      </c>
      <c r="K7587" s="19" t="str">
        <f t="shared" si="472"/>
        <v>Nov-14</v>
      </c>
      <c r="L7587" s="20">
        <f t="shared" si="475"/>
        <v>7458</v>
      </c>
      <c r="M7587" s="21">
        <f t="shared" si="473"/>
        <v>0.12053633681952285</v>
      </c>
    </row>
    <row r="7588" spans="1:13" x14ac:dyDescent="0.3">
      <c r="A7588" s="107">
        <v>41968</v>
      </c>
      <c r="B7588" s="108" t="s">
        <v>82</v>
      </c>
      <c r="C7588" s="101">
        <v>0.61805555555555558</v>
      </c>
      <c r="D7588" s="94" t="s">
        <v>31</v>
      </c>
      <c r="E7588" s="108" t="s">
        <v>2553</v>
      </c>
      <c r="F7588" s="110">
        <v>3</v>
      </c>
      <c r="G7588" s="85">
        <v>1</v>
      </c>
      <c r="H7588" s="90" t="s">
        <v>33</v>
      </c>
      <c r="I7588" s="28">
        <v>-1</v>
      </c>
      <c r="J7588" s="18">
        <f t="shared" si="474"/>
        <v>897.9600000000014</v>
      </c>
      <c r="K7588" s="19" t="str">
        <f t="shared" si="472"/>
        <v>Nov-14</v>
      </c>
      <c r="L7588" s="20">
        <f t="shared" si="475"/>
        <v>7459</v>
      </c>
      <c r="M7588" s="21">
        <f t="shared" si="473"/>
        <v>0.1203861107387051</v>
      </c>
    </row>
    <row r="7589" spans="1:13" x14ac:dyDescent="0.3">
      <c r="A7589" s="107">
        <v>41968</v>
      </c>
      <c r="B7589" s="108" t="s">
        <v>30</v>
      </c>
      <c r="C7589" s="101">
        <v>0.63194444444444442</v>
      </c>
      <c r="D7589" s="94" t="s">
        <v>31</v>
      </c>
      <c r="E7589" s="108" t="s">
        <v>1686</v>
      </c>
      <c r="F7589" s="110">
        <v>3.5</v>
      </c>
      <c r="G7589" s="85">
        <v>1</v>
      </c>
      <c r="H7589" s="90" t="s">
        <v>33</v>
      </c>
      <c r="I7589" s="28">
        <v>-1</v>
      </c>
      <c r="J7589" s="18">
        <f t="shared" si="474"/>
        <v>896.9600000000014</v>
      </c>
      <c r="K7589" s="19" t="str">
        <f t="shared" si="472"/>
        <v>Nov-14</v>
      </c>
      <c r="L7589" s="20">
        <f t="shared" si="475"/>
        <v>7460</v>
      </c>
      <c r="M7589" s="21">
        <f t="shared" si="473"/>
        <v>0.12023592493297607</v>
      </c>
    </row>
    <row r="7590" spans="1:13" x14ac:dyDescent="0.3">
      <c r="A7590" s="119">
        <v>41968</v>
      </c>
      <c r="B7590" s="120" t="s">
        <v>82</v>
      </c>
      <c r="C7590" s="121">
        <v>12.5</v>
      </c>
      <c r="D7590" s="94" t="s">
        <v>31</v>
      </c>
      <c r="E7590" s="120" t="s">
        <v>5512</v>
      </c>
      <c r="F7590" s="123">
        <v>5.5</v>
      </c>
      <c r="G7590" s="89">
        <v>1</v>
      </c>
      <c r="H7590" s="30">
        <v>3</v>
      </c>
      <c r="I7590" s="38">
        <v>-1</v>
      </c>
      <c r="J7590" s="18">
        <f t="shared" si="474"/>
        <v>895.9600000000014</v>
      </c>
      <c r="K7590" s="19" t="str">
        <f t="shared" si="472"/>
        <v>Nov-14</v>
      </c>
      <c r="L7590" s="20">
        <f t="shared" si="475"/>
        <v>7461</v>
      </c>
      <c r="M7590" s="21">
        <f t="shared" si="473"/>
        <v>0.12008577938614146</v>
      </c>
    </row>
    <row r="7591" spans="1:13" x14ac:dyDescent="0.3">
      <c r="A7591" s="119">
        <v>41968</v>
      </c>
      <c r="B7591" s="120" t="s">
        <v>82</v>
      </c>
      <c r="C7591" s="121">
        <v>13.2</v>
      </c>
      <c r="D7591" s="94" t="s">
        <v>31</v>
      </c>
      <c r="E7591" s="120" t="s">
        <v>9401</v>
      </c>
      <c r="F7591" s="123">
        <v>6</v>
      </c>
      <c r="G7591" s="89">
        <v>1</v>
      </c>
      <c r="H7591" s="30">
        <v>1</v>
      </c>
      <c r="I7591" s="38">
        <v>5</v>
      </c>
      <c r="J7591" s="18">
        <f t="shared" si="474"/>
        <v>900.9600000000014</v>
      </c>
      <c r="K7591" s="19" t="str">
        <f t="shared" si="472"/>
        <v>Nov-14</v>
      </c>
      <c r="L7591" s="20">
        <f t="shared" si="475"/>
        <v>7462</v>
      </c>
      <c r="M7591" s="21">
        <f t="shared" si="473"/>
        <v>0.12073974805682142</v>
      </c>
    </row>
    <row r="7592" spans="1:13" x14ac:dyDescent="0.3">
      <c r="A7592" s="119">
        <v>41968</v>
      </c>
      <c r="B7592" s="120" t="s">
        <v>29</v>
      </c>
      <c r="C7592" s="121">
        <v>14</v>
      </c>
      <c r="D7592" s="94" t="s">
        <v>31</v>
      </c>
      <c r="E7592" s="120" t="s">
        <v>9445</v>
      </c>
      <c r="F7592" s="123">
        <v>6</v>
      </c>
      <c r="G7592" s="89">
        <v>1</v>
      </c>
      <c r="H7592" s="30">
        <v>2</v>
      </c>
      <c r="I7592" s="38">
        <v>-1</v>
      </c>
      <c r="J7592" s="18">
        <f t="shared" si="474"/>
        <v>899.9600000000014</v>
      </c>
      <c r="K7592" s="19" t="str">
        <f t="shared" si="472"/>
        <v>Nov-14</v>
      </c>
      <c r="L7592" s="20">
        <f t="shared" si="475"/>
        <v>7463</v>
      </c>
      <c r="M7592" s="21">
        <f t="shared" si="473"/>
        <v>0.1205895752378402</v>
      </c>
    </row>
    <row r="7593" spans="1:13" x14ac:dyDescent="0.3">
      <c r="A7593" s="119">
        <v>41968</v>
      </c>
      <c r="B7593" s="120" t="s">
        <v>82</v>
      </c>
      <c r="C7593" s="121">
        <v>14.2</v>
      </c>
      <c r="D7593" s="94" t="s">
        <v>31</v>
      </c>
      <c r="E7593" s="120" t="s">
        <v>428</v>
      </c>
      <c r="F7593" s="123">
        <v>5.5</v>
      </c>
      <c r="G7593" s="89">
        <v>1</v>
      </c>
      <c r="H7593" s="30">
        <v>3</v>
      </c>
      <c r="I7593" s="38">
        <v>-1</v>
      </c>
      <c r="J7593" s="18">
        <f t="shared" si="474"/>
        <v>898.9600000000014</v>
      </c>
      <c r="K7593" s="19" t="str">
        <f t="shared" si="472"/>
        <v>Nov-14</v>
      </c>
      <c r="L7593" s="20">
        <f t="shared" si="475"/>
        <v>7464</v>
      </c>
      <c r="M7593" s="21">
        <f t="shared" si="473"/>
        <v>0.12043944265809237</v>
      </c>
    </row>
    <row r="7594" spans="1:13" x14ac:dyDescent="0.3">
      <c r="A7594" s="119">
        <v>41968</v>
      </c>
      <c r="B7594" s="120" t="s">
        <v>29</v>
      </c>
      <c r="C7594" s="121">
        <v>15.3</v>
      </c>
      <c r="D7594" s="94" t="s">
        <v>31</v>
      </c>
      <c r="E7594" s="120" t="s">
        <v>9446</v>
      </c>
      <c r="F7594" s="123">
        <v>6</v>
      </c>
      <c r="G7594" s="89">
        <v>1</v>
      </c>
      <c r="H7594" s="30">
        <v>1</v>
      </c>
      <c r="I7594" s="38">
        <v>5</v>
      </c>
      <c r="J7594" s="18">
        <f t="shared" si="474"/>
        <v>903.9600000000014</v>
      </c>
      <c r="K7594" s="19" t="str">
        <f t="shared" si="472"/>
        <v>Nov-14</v>
      </c>
      <c r="L7594" s="20">
        <f t="shared" si="475"/>
        <v>7465</v>
      </c>
      <c r="M7594" s="21">
        <f t="shared" si="473"/>
        <v>0.12109310113864721</v>
      </c>
    </row>
    <row r="7595" spans="1:13" x14ac:dyDescent="0.3">
      <c r="A7595" s="107">
        <v>41969</v>
      </c>
      <c r="B7595" s="108" t="s">
        <v>29</v>
      </c>
      <c r="C7595" s="101">
        <v>0.52083333333333337</v>
      </c>
      <c r="D7595" s="94" t="s">
        <v>31</v>
      </c>
      <c r="E7595" s="108" t="s">
        <v>2554</v>
      </c>
      <c r="F7595" s="110">
        <v>3.25</v>
      </c>
      <c r="G7595" s="85">
        <v>1</v>
      </c>
      <c r="H7595" s="90" t="s">
        <v>33</v>
      </c>
      <c r="I7595" s="28">
        <v>-1</v>
      </c>
      <c r="J7595" s="18">
        <f t="shared" si="474"/>
        <v>902.9600000000014</v>
      </c>
      <c r="K7595" s="19" t="str">
        <f t="shared" si="472"/>
        <v>Nov-14</v>
      </c>
      <c r="L7595" s="20">
        <f t="shared" si="475"/>
        <v>7466</v>
      </c>
      <c r="M7595" s="21">
        <f t="shared" si="473"/>
        <v>0.12094294133404787</v>
      </c>
    </row>
    <row r="7596" spans="1:13" x14ac:dyDescent="0.3">
      <c r="A7596" s="107">
        <v>41969</v>
      </c>
      <c r="B7596" s="108" t="s">
        <v>143</v>
      </c>
      <c r="C7596" s="101">
        <v>0.55555555555555558</v>
      </c>
      <c r="D7596" s="94" t="s">
        <v>31</v>
      </c>
      <c r="E7596" s="108" t="s">
        <v>2555</v>
      </c>
      <c r="F7596" s="110">
        <v>3.25</v>
      </c>
      <c r="G7596" s="85">
        <v>1</v>
      </c>
      <c r="H7596" s="90" t="s">
        <v>42</v>
      </c>
      <c r="I7596" s="28">
        <v>3.5</v>
      </c>
      <c r="J7596" s="18">
        <f t="shared" si="474"/>
        <v>906.4600000000014</v>
      </c>
      <c r="K7596" s="19" t="str">
        <f t="shared" si="472"/>
        <v>Nov-14</v>
      </c>
      <c r="L7596" s="20">
        <f t="shared" si="475"/>
        <v>7467</v>
      </c>
      <c r="M7596" s="21">
        <f t="shared" si="473"/>
        <v>0.12139547341636553</v>
      </c>
    </row>
    <row r="7597" spans="1:13" x14ac:dyDescent="0.3">
      <c r="A7597" s="107">
        <v>41969</v>
      </c>
      <c r="B7597" s="108" t="s">
        <v>74</v>
      </c>
      <c r="C7597" s="101">
        <v>0.59027777777777779</v>
      </c>
      <c r="D7597" s="94" t="s">
        <v>31</v>
      </c>
      <c r="E7597" s="108" t="s">
        <v>2556</v>
      </c>
      <c r="F7597" s="110">
        <v>2.88</v>
      </c>
      <c r="G7597" s="85">
        <v>1</v>
      </c>
      <c r="H7597" s="90" t="s">
        <v>33</v>
      </c>
      <c r="I7597" s="28">
        <v>-1</v>
      </c>
      <c r="J7597" s="18">
        <f t="shared" si="474"/>
        <v>905.4600000000014</v>
      </c>
      <c r="K7597" s="19" t="str">
        <f t="shared" si="472"/>
        <v>Nov-14</v>
      </c>
      <c r="L7597" s="20">
        <f t="shared" si="475"/>
        <v>7468</v>
      </c>
      <c r="M7597" s="21">
        <f t="shared" si="473"/>
        <v>0.12124531333690432</v>
      </c>
    </row>
    <row r="7598" spans="1:13" x14ac:dyDescent="0.3">
      <c r="A7598" s="107">
        <v>41969</v>
      </c>
      <c r="B7598" s="108" t="s">
        <v>43</v>
      </c>
      <c r="C7598" s="101">
        <v>0.69791666666666663</v>
      </c>
      <c r="D7598" s="94" t="s">
        <v>31</v>
      </c>
      <c r="E7598" s="108" t="s">
        <v>2557</v>
      </c>
      <c r="F7598" s="110">
        <v>3.75</v>
      </c>
      <c r="G7598" s="85">
        <v>1</v>
      </c>
      <c r="H7598" s="90" t="s">
        <v>42</v>
      </c>
      <c r="I7598" s="28">
        <v>2.75</v>
      </c>
      <c r="J7598" s="18">
        <f t="shared" si="474"/>
        <v>908.2100000000014</v>
      </c>
      <c r="K7598" s="19" t="str">
        <f t="shared" si="472"/>
        <v>Nov-14</v>
      </c>
      <c r="L7598" s="20">
        <f t="shared" si="475"/>
        <v>7469</v>
      </c>
      <c r="M7598" s="21">
        <f t="shared" si="473"/>
        <v>0.12159726871067096</v>
      </c>
    </row>
    <row r="7599" spans="1:13" x14ac:dyDescent="0.3">
      <c r="A7599" s="119">
        <v>41969</v>
      </c>
      <c r="B7599" s="120" t="s">
        <v>29</v>
      </c>
      <c r="C7599" s="121">
        <v>12</v>
      </c>
      <c r="D7599" s="94" t="s">
        <v>31</v>
      </c>
      <c r="E7599" s="120" t="s">
        <v>3527</v>
      </c>
      <c r="F7599" s="123">
        <v>5</v>
      </c>
      <c r="G7599" s="89">
        <v>1</v>
      </c>
      <c r="H7599" s="30">
        <v>11</v>
      </c>
      <c r="I7599" s="38">
        <v>-1</v>
      </c>
      <c r="J7599" s="18">
        <f t="shared" si="474"/>
        <v>907.2100000000014</v>
      </c>
      <c r="K7599" s="19" t="str">
        <f t="shared" si="472"/>
        <v>Nov-14</v>
      </c>
      <c r="L7599" s="20">
        <f t="shared" si="475"/>
        <v>7470</v>
      </c>
      <c r="M7599" s="21">
        <f t="shared" si="473"/>
        <v>0.12144712182061598</v>
      </c>
    </row>
    <row r="7600" spans="1:13" x14ac:dyDescent="0.3">
      <c r="A7600" s="119">
        <v>41969</v>
      </c>
      <c r="B7600" s="120" t="s">
        <v>29</v>
      </c>
      <c r="C7600" s="121">
        <v>13</v>
      </c>
      <c r="D7600" s="94" t="s">
        <v>31</v>
      </c>
      <c r="E7600" s="120" t="s">
        <v>9448</v>
      </c>
      <c r="F7600" s="123">
        <v>5</v>
      </c>
      <c r="G7600" s="89">
        <v>1</v>
      </c>
      <c r="H7600" s="30">
        <v>10</v>
      </c>
      <c r="I7600" s="38">
        <v>-1</v>
      </c>
      <c r="J7600" s="18">
        <f t="shared" si="474"/>
        <v>906.2100000000014</v>
      </c>
      <c r="K7600" s="19" t="str">
        <f t="shared" si="472"/>
        <v>Nov-14</v>
      </c>
      <c r="L7600" s="20">
        <f t="shared" si="475"/>
        <v>7471</v>
      </c>
      <c r="M7600" s="21">
        <f t="shared" si="473"/>
        <v>0.12129701512515077</v>
      </c>
    </row>
    <row r="7601" spans="1:13" x14ac:dyDescent="0.3">
      <c r="A7601" s="119">
        <v>41969</v>
      </c>
      <c r="B7601" s="120" t="s">
        <v>74</v>
      </c>
      <c r="C7601" s="121">
        <v>13.4</v>
      </c>
      <c r="D7601" s="94" t="s">
        <v>31</v>
      </c>
      <c r="E7601" s="120" t="s">
        <v>9450</v>
      </c>
      <c r="F7601" s="123">
        <v>4.5</v>
      </c>
      <c r="G7601" s="89">
        <v>1</v>
      </c>
      <c r="H7601" s="30">
        <v>2</v>
      </c>
      <c r="I7601" s="38">
        <v>-1</v>
      </c>
      <c r="J7601" s="18">
        <f t="shared" si="474"/>
        <v>905.2100000000014</v>
      </c>
      <c r="K7601" s="19" t="str">
        <f t="shared" si="472"/>
        <v>Nov-14</v>
      </c>
      <c r="L7601" s="20">
        <f t="shared" si="475"/>
        <v>7472</v>
      </c>
      <c r="M7601" s="21">
        <f t="shared" si="473"/>
        <v>0.12114694860813724</v>
      </c>
    </row>
    <row r="7602" spans="1:13" x14ac:dyDescent="0.3">
      <c r="A7602" s="119">
        <v>41969</v>
      </c>
      <c r="B7602" s="120" t="s">
        <v>143</v>
      </c>
      <c r="C7602" s="121">
        <v>13.5</v>
      </c>
      <c r="D7602" s="94" t="s">
        <v>31</v>
      </c>
      <c r="E7602" s="120" t="s">
        <v>2005</v>
      </c>
      <c r="F7602" s="123">
        <v>4.5</v>
      </c>
      <c r="G7602" s="89">
        <v>1</v>
      </c>
      <c r="H7602" s="30">
        <v>4</v>
      </c>
      <c r="I7602" s="38">
        <v>-1</v>
      </c>
      <c r="J7602" s="18">
        <f t="shared" si="474"/>
        <v>904.2100000000014</v>
      </c>
      <c r="K7602" s="19" t="str">
        <f t="shared" si="472"/>
        <v>Nov-14</v>
      </c>
      <c r="L7602" s="20">
        <f t="shared" si="475"/>
        <v>7473</v>
      </c>
      <c r="M7602" s="21">
        <f t="shared" si="473"/>
        <v>0.12099692225344592</v>
      </c>
    </row>
    <row r="7603" spans="1:13" x14ac:dyDescent="0.3">
      <c r="A7603" s="119">
        <v>41969</v>
      </c>
      <c r="B7603" s="120" t="s">
        <v>143</v>
      </c>
      <c r="C7603" s="121">
        <v>15</v>
      </c>
      <c r="D7603" s="94" t="s">
        <v>31</v>
      </c>
      <c r="E7603" s="120" t="s">
        <v>3055</v>
      </c>
      <c r="F7603" s="123">
        <v>6</v>
      </c>
      <c r="G7603" s="89">
        <v>1</v>
      </c>
      <c r="H7603" s="30">
        <v>2</v>
      </c>
      <c r="I7603" s="38">
        <v>-1</v>
      </c>
      <c r="J7603" s="18">
        <f t="shared" si="474"/>
        <v>903.2100000000014</v>
      </c>
      <c r="K7603" s="19" t="str">
        <f t="shared" si="472"/>
        <v>Nov-14</v>
      </c>
      <c r="L7603" s="20">
        <f t="shared" si="475"/>
        <v>7474</v>
      </c>
      <c r="M7603" s="21">
        <f t="shared" si="473"/>
        <v>0.12084693604495604</v>
      </c>
    </row>
    <row r="7604" spans="1:13" x14ac:dyDescent="0.3">
      <c r="A7604" s="119">
        <v>41969</v>
      </c>
      <c r="B7604" s="120" t="s">
        <v>74</v>
      </c>
      <c r="C7604" s="121">
        <v>15.2</v>
      </c>
      <c r="D7604" s="94" t="s">
        <v>31</v>
      </c>
      <c r="E7604" s="120" t="s">
        <v>9451</v>
      </c>
      <c r="F7604" s="123">
        <v>5</v>
      </c>
      <c r="G7604" s="89">
        <v>1</v>
      </c>
      <c r="H7604" s="30">
        <v>2</v>
      </c>
      <c r="I7604" s="38">
        <v>-1</v>
      </c>
      <c r="J7604" s="18">
        <f t="shared" si="474"/>
        <v>902.2100000000014</v>
      </c>
      <c r="K7604" s="19" t="str">
        <f t="shared" si="472"/>
        <v>Nov-14</v>
      </c>
      <c r="L7604" s="20">
        <f t="shared" si="475"/>
        <v>7475</v>
      </c>
      <c r="M7604" s="21">
        <f t="shared" si="473"/>
        <v>0.12069698996655537</v>
      </c>
    </row>
    <row r="7605" spans="1:13" x14ac:dyDescent="0.3">
      <c r="A7605" s="119">
        <v>41969</v>
      </c>
      <c r="B7605" s="120" t="s">
        <v>29</v>
      </c>
      <c r="C7605" s="121">
        <v>15.4</v>
      </c>
      <c r="D7605" s="94" t="s">
        <v>31</v>
      </c>
      <c r="E7605" s="120" t="s">
        <v>9449</v>
      </c>
      <c r="F7605" s="123">
        <v>6</v>
      </c>
      <c r="G7605" s="89">
        <v>1</v>
      </c>
      <c r="H7605" s="30">
        <v>1</v>
      </c>
      <c r="I7605" s="38">
        <v>7</v>
      </c>
      <c r="J7605" s="18">
        <f t="shared" si="474"/>
        <v>909.2100000000014</v>
      </c>
      <c r="K7605" s="19" t="str">
        <f t="shared" si="472"/>
        <v>Nov-14</v>
      </c>
      <c r="L7605" s="20">
        <f t="shared" si="475"/>
        <v>7476</v>
      </c>
      <c r="M7605" s="21">
        <f t="shared" si="473"/>
        <v>0.12161717495987177</v>
      </c>
    </row>
    <row r="7606" spans="1:13" x14ac:dyDescent="0.3">
      <c r="A7606" s="124">
        <v>41969</v>
      </c>
      <c r="B7606" s="108" t="s">
        <v>43</v>
      </c>
      <c r="C7606" s="111">
        <v>17.45</v>
      </c>
      <c r="D7606" s="94" t="s">
        <v>31</v>
      </c>
      <c r="E7606" s="108" t="s">
        <v>9447</v>
      </c>
      <c r="F7606" s="111">
        <v>6</v>
      </c>
      <c r="G7606" s="89">
        <v>1</v>
      </c>
      <c r="H7606" s="37" t="s">
        <v>6512</v>
      </c>
      <c r="I7606" s="34">
        <v>-1</v>
      </c>
      <c r="J7606" s="18">
        <f t="shared" si="474"/>
        <v>908.2100000000014</v>
      </c>
      <c r="K7606" s="19" t="str">
        <f t="shared" si="472"/>
        <v>Nov-14</v>
      </c>
      <c r="L7606" s="20">
        <f t="shared" si="475"/>
        <v>7477</v>
      </c>
      <c r="M7606" s="21">
        <f t="shared" si="473"/>
        <v>0.12146716597565888</v>
      </c>
    </row>
    <row r="7607" spans="1:13" x14ac:dyDescent="0.3">
      <c r="A7607" s="124">
        <v>41969</v>
      </c>
      <c r="B7607" s="108" t="s">
        <v>43</v>
      </c>
      <c r="C7607" s="111">
        <v>18.45</v>
      </c>
      <c r="D7607" s="94" t="s">
        <v>31</v>
      </c>
      <c r="E7607" s="108" t="s">
        <v>1116</v>
      </c>
      <c r="F7607" s="111">
        <v>4.33</v>
      </c>
      <c r="G7607" s="89">
        <v>1</v>
      </c>
      <c r="H7607" s="37" t="s">
        <v>6518</v>
      </c>
      <c r="I7607" s="34">
        <v>-1</v>
      </c>
      <c r="J7607" s="18">
        <f t="shared" si="474"/>
        <v>907.2100000000014</v>
      </c>
      <c r="K7607" s="19" t="str">
        <f t="shared" si="472"/>
        <v>Nov-14</v>
      </c>
      <c r="L7607" s="20">
        <f t="shared" si="475"/>
        <v>7478</v>
      </c>
      <c r="M7607" s="21">
        <f t="shared" si="473"/>
        <v>0.12131719711152733</v>
      </c>
    </row>
    <row r="7608" spans="1:13" x14ac:dyDescent="0.3">
      <c r="A7608" s="107">
        <v>41970</v>
      </c>
      <c r="B7608" s="108" t="s">
        <v>93</v>
      </c>
      <c r="C7608" s="101">
        <v>0.56597222222222221</v>
      </c>
      <c r="D7608" s="94" t="s">
        <v>31</v>
      </c>
      <c r="E7608" s="108" t="s">
        <v>2558</v>
      </c>
      <c r="F7608" s="110">
        <v>3.75</v>
      </c>
      <c r="G7608" s="85">
        <v>1</v>
      </c>
      <c r="H7608" s="90" t="s">
        <v>42</v>
      </c>
      <c r="I7608" s="28">
        <v>2.75</v>
      </c>
      <c r="J7608" s="18">
        <f t="shared" si="474"/>
        <v>909.9600000000014</v>
      </c>
      <c r="K7608" s="19" t="str">
        <f t="shared" si="472"/>
        <v>Nov-14</v>
      </c>
      <c r="L7608" s="20">
        <f t="shared" si="475"/>
        <v>7479</v>
      </c>
      <c r="M7608" s="21">
        <f t="shared" si="473"/>
        <v>0.12166867228239088</v>
      </c>
    </row>
    <row r="7609" spans="1:13" x14ac:dyDescent="0.3">
      <c r="A7609" s="107">
        <v>41970</v>
      </c>
      <c r="B7609" s="108" t="s">
        <v>93</v>
      </c>
      <c r="C7609" s="101">
        <v>0.59027777777777779</v>
      </c>
      <c r="D7609" s="94" t="s">
        <v>31</v>
      </c>
      <c r="E7609" s="108" t="s">
        <v>2559</v>
      </c>
      <c r="F7609" s="110">
        <v>3</v>
      </c>
      <c r="G7609" s="85">
        <v>1</v>
      </c>
      <c r="H7609" s="90" t="s">
        <v>42</v>
      </c>
      <c r="I7609" s="28">
        <v>2</v>
      </c>
      <c r="J7609" s="18">
        <f t="shared" si="474"/>
        <v>911.9600000000014</v>
      </c>
      <c r="K7609" s="19" t="str">
        <f t="shared" si="472"/>
        <v>Nov-14</v>
      </c>
      <c r="L7609" s="20">
        <f t="shared" si="475"/>
        <v>7480</v>
      </c>
      <c r="M7609" s="21">
        <f t="shared" si="473"/>
        <v>0.12191978609625687</v>
      </c>
    </row>
    <row r="7610" spans="1:13" x14ac:dyDescent="0.3">
      <c r="A7610" s="107">
        <v>41970</v>
      </c>
      <c r="B7610" s="108" t="s">
        <v>98</v>
      </c>
      <c r="C7610" s="101">
        <v>0.60416666666666663</v>
      </c>
      <c r="D7610" s="94" t="s">
        <v>31</v>
      </c>
      <c r="E7610" s="108" t="s">
        <v>2560</v>
      </c>
      <c r="F7610" s="110">
        <v>3.5</v>
      </c>
      <c r="G7610" s="85">
        <v>1</v>
      </c>
      <c r="H7610" s="90" t="s">
        <v>42</v>
      </c>
      <c r="I7610" s="28">
        <v>2.5</v>
      </c>
      <c r="J7610" s="18">
        <f t="shared" si="474"/>
        <v>914.4600000000014</v>
      </c>
      <c r="K7610" s="19" t="str">
        <f t="shared" si="472"/>
        <v>Nov-14</v>
      </c>
      <c r="L7610" s="20">
        <f t="shared" si="475"/>
        <v>7481</v>
      </c>
      <c r="M7610" s="21">
        <f t="shared" si="473"/>
        <v>0.12223766876086103</v>
      </c>
    </row>
    <row r="7611" spans="1:13" x14ac:dyDescent="0.3">
      <c r="A7611" s="107">
        <v>41970</v>
      </c>
      <c r="B7611" s="108" t="s">
        <v>93</v>
      </c>
      <c r="C7611" s="101">
        <v>0.63541666666666663</v>
      </c>
      <c r="D7611" s="94" t="s">
        <v>31</v>
      </c>
      <c r="E7611" s="108" t="s">
        <v>2561</v>
      </c>
      <c r="F7611" s="110">
        <v>3.5</v>
      </c>
      <c r="G7611" s="85">
        <v>1</v>
      </c>
      <c r="H7611" s="90" t="s">
        <v>42</v>
      </c>
      <c r="I7611" s="28">
        <v>2.5</v>
      </c>
      <c r="J7611" s="18">
        <f t="shared" si="474"/>
        <v>916.9600000000014</v>
      </c>
      <c r="K7611" s="19" t="str">
        <f t="shared" si="472"/>
        <v>Nov-14</v>
      </c>
      <c r="L7611" s="20">
        <f t="shared" si="475"/>
        <v>7482</v>
      </c>
      <c r="M7611" s="21">
        <f t="shared" si="473"/>
        <v>0.12255546645282028</v>
      </c>
    </row>
    <row r="7612" spans="1:13" x14ac:dyDescent="0.3">
      <c r="A7612" s="107">
        <v>41970</v>
      </c>
      <c r="B7612" s="108" t="s">
        <v>43</v>
      </c>
      <c r="C7612" s="101">
        <v>0.70486111111111116</v>
      </c>
      <c r="D7612" s="94" t="s">
        <v>31</v>
      </c>
      <c r="E7612" s="108" t="s">
        <v>977</v>
      </c>
      <c r="F7612" s="110">
        <v>3</v>
      </c>
      <c r="G7612" s="85">
        <v>1</v>
      </c>
      <c r="H7612" s="90" t="s">
        <v>33</v>
      </c>
      <c r="I7612" s="28">
        <v>-1</v>
      </c>
      <c r="J7612" s="18">
        <f t="shared" si="474"/>
        <v>915.9600000000014</v>
      </c>
      <c r="K7612" s="19" t="str">
        <f t="shared" si="472"/>
        <v>Nov-14</v>
      </c>
      <c r="L7612" s="20">
        <f t="shared" si="475"/>
        <v>7483</v>
      </c>
      <c r="M7612" s="21">
        <f t="shared" si="473"/>
        <v>0.12240545235867986</v>
      </c>
    </row>
    <row r="7613" spans="1:13" x14ac:dyDescent="0.3">
      <c r="A7613" s="107">
        <v>41970</v>
      </c>
      <c r="B7613" s="108" t="s">
        <v>43</v>
      </c>
      <c r="C7613" s="101">
        <v>0.76736111111111116</v>
      </c>
      <c r="D7613" s="94" t="s">
        <v>31</v>
      </c>
      <c r="E7613" s="108" t="s">
        <v>2562</v>
      </c>
      <c r="F7613" s="110">
        <v>3.75</v>
      </c>
      <c r="G7613" s="85">
        <v>1</v>
      </c>
      <c r="H7613" s="90" t="s">
        <v>33</v>
      </c>
      <c r="I7613" s="28">
        <v>-1</v>
      </c>
      <c r="J7613" s="18">
        <f t="shared" si="474"/>
        <v>914.9600000000014</v>
      </c>
      <c r="K7613" s="19" t="str">
        <f t="shared" si="472"/>
        <v>Nov-14</v>
      </c>
      <c r="L7613" s="20">
        <f t="shared" si="475"/>
        <v>7484</v>
      </c>
      <c r="M7613" s="21">
        <f t="shared" si="473"/>
        <v>0.12225547835382167</v>
      </c>
    </row>
    <row r="7614" spans="1:13" x14ac:dyDescent="0.3">
      <c r="A7614" s="119">
        <v>41970</v>
      </c>
      <c r="B7614" s="120" t="s">
        <v>98</v>
      </c>
      <c r="C7614" s="121">
        <v>13.55</v>
      </c>
      <c r="D7614" s="94" t="s">
        <v>31</v>
      </c>
      <c r="E7614" s="120" t="s">
        <v>9452</v>
      </c>
      <c r="F7614" s="123">
        <v>4.5</v>
      </c>
      <c r="G7614" s="89">
        <v>1</v>
      </c>
      <c r="H7614" s="30">
        <v>3</v>
      </c>
      <c r="I7614" s="38">
        <v>-1</v>
      </c>
      <c r="J7614" s="18">
        <f t="shared" si="474"/>
        <v>913.9600000000014</v>
      </c>
      <c r="K7614" s="19" t="str">
        <f t="shared" si="472"/>
        <v>Nov-14</v>
      </c>
      <c r="L7614" s="20">
        <f t="shared" si="475"/>
        <v>7485</v>
      </c>
      <c r="M7614" s="21">
        <f t="shared" si="473"/>
        <v>0.12210554442217787</v>
      </c>
    </row>
    <row r="7615" spans="1:13" x14ac:dyDescent="0.3">
      <c r="A7615" s="124">
        <v>41970</v>
      </c>
      <c r="B7615" s="108" t="s">
        <v>43</v>
      </c>
      <c r="C7615" s="111">
        <v>16.55</v>
      </c>
      <c r="D7615" s="94" t="s">
        <v>31</v>
      </c>
      <c r="E7615" s="108" t="s">
        <v>3510</v>
      </c>
      <c r="F7615" s="111">
        <v>6</v>
      </c>
      <c r="G7615" s="89">
        <v>1</v>
      </c>
      <c r="H7615" s="37" t="s">
        <v>6512</v>
      </c>
      <c r="I7615" s="34">
        <v>-1</v>
      </c>
      <c r="J7615" s="18">
        <f t="shared" si="474"/>
        <v>912.9600000000014</v>
      </c>
      <c r="K7615" s="19" t="str">
        <f t="shared" si="472"/>
        <v>Nov-14</v>
      </c>
      <c r="L7615" s="20">
        <f t="shared" si="475"/>
        <v>7486</v>
      </c>
      <c r="M7615" s="21">
        <f t="shared" si="473"/>
        <v>0.12195565054768921</v>
      </c>
    </row>
    <row r="7616" spans="1:13" x14ac:dyDescent="0.3">
      <c r="A7616" s="124">
        <v>41970</v>
      </c>
      <c r="B7616" s="108" t="s">
        <v>43</v>
      </c>
      <c r="C7616" s="111">
        <v>18.55</v>
      </c>
      <c r="D7616" s="94" t="s">
        <v>31</v>
      </c>
      <c r="E7616" s="108" t="s">
        <v>2214</v>
      </c>
      <c r="F7616" s="111">
        <v>6</v>
      </c>
      <c r="G7616" s="89">
        <v>1</v>
      </c>
      <c r="H7616" s="37" t="s">
        <v>6518</v>
      </c>
      <c r="I7616" s="34">
        <v>-1</v>
      </c>
      <c r="J7616" s="18">
        <f t="shared" si="474"/>
        <v>911.9600000000014</v>
      </c>
      <c r="K7616" s="19" t="str">
        <f t="shared" si="472"/>
        <v>Nov-14</v>
      </c>
      <c r="L7616" s="20">
        <f t="shared" si="475"/>
        <v>7487</v>
      </c>
      <c r="M7616" s="21">
        <f t="shared" si="473"/>
        <v>0.12180579671430498</v>
      </c>
    </row>
    <row r="7617" spans="1:13" x14ac:dyDescent="0.3">
      <c r="A7617" s="107">
        <v>41971</v>
      </c>
      <c r="B7617" s="108" t="s">
        <v>97</v>
      </c>
      <c r="C7617" s="101">
        <v>0.54861111111111105</v>
      </c>
      <c r="D7617" s="94" t="s">
        <v>31</v>
      </c>
      <c r="E7617" s="108" t="s">
        <v>2563</v>
      </c>
      <c r="F7617" s="110">
        <v>3</v>
      </c>
      <c r="G7617" s="85">
        <v>1</v>
      </c>
      <c r="H7617" s="90" t="s">
        <v>33</v>
      </c>
      <c r="I7617" s="28">
        <v>-1</v>
      </c>
      <c r="J7617" s="18">
        <f t="shared" si="474"/>
        <v>910.9600000000014</v>
      </c>
      <c r="K7617" s="19" t="str">
        <f t="shared" si="472"/>
        <v>Nov-14</v>
      </c>
      <c r="L7617" s="20">
        <f t="shared" si="475"/>
        <v>7488</v>
      </c>
      <c r="M7617" s="21">
        <f t="shared" si="473"/>
        <v>0.12165598290598309</v>
      </c>
    </row>
    <row r="7618" spans="1:13" x14ac:dyDescent="0.3">
      <c r="A7618" s="107">
        <v>41971</v>
      </c>
      <c r="B7618" s="108" t="s">
        <v>45</v>
      </c>
      <c r="C7618" s="101">
        <v>0.66319444444444442</v>
      </c>
      <c r="D7618" s="94" t="s">
        <v>31</v>
      </c>
      <c r="E7618" s="108" t="s">
        <v>2564</v>
      </c>
      <c r="F7618" s="110">
        <v>3.5</v>
      </c>
      <c r="G7618" s="85">
        <v>1</v>
      </c>
      <c r="H7618" s="90" t="s">
        <v>33</v>
      </c>
      <c r="I7618" s="28">
        <v>-1</v>
      </c>
      <c r="J7618" s="18">
        <f t="shared" si="474"/>
        <v>909.9600000000014</v>
      </c>
      <c r="K7618" s="19" t="str">
        <f t="shared" ref="K7618:K7681" si="476">TEXT(A7618,"MMM-yy")</f>
        <v>Nov-14</v>
      </c>
      <c r="L7618" s="20">
        <f t="shared" si="475"/>
        <v>7489</v>
      </c>
      <c r="M7618" s="21">
        <f t="shared" ref="M7618:M7681" si="477">J7618/L7618</f>
        <v>0.12150620910668999</v>
      </c>
    </row>
    <row r="7619" spans="1:13" x14ac:dyDescent="0.3">
      <c r="A7619" s="107">
        <v>41971</v>
      </c>
      <c r="B7619" s="108" t="s">
        <v>45</v>
      </c>
      <c r="C7619" s="101">
        <v>0.68402777777777779</v>
      </c>
      <c r="D7619" s="94" t="s">
        <v>31</v>
      </c>
      <c r="E7619" s="108" t="s">
        <v>2565</v>
      </c>
      <c r="F7619" s="110">
        <v>3.75</v>
      </c>
      <c r="G7619" s="85">
        <v>1</v>
      </c>
      <c r="H7619" s="90" t="s">
        <v>42</v>
      </c>
      <c r="I7619" s="28">
        <v>2.75</v>
      </c>
      <c r="J7619" s="18">
        <f t="shared" ref="J7619:J7682" si="478">J7618+I7619</f>
        <v>912.7100000000014</v>
      </c>
      <c r="K7619" s="19" t="str">
        <f t="shared" si="476"/>
        <v>Nov-14</v>
      </c>
      <c r="L7619" s="20">
        <f t="shared" ref="L7619:L7682" si="479">L7618+G7619</f>
        <v>7490</v>
      </c>
      <c r="M7619" s="21">
        <f t="shared" si="477"/>
        <v>0.12185714285714304</v>
      </c>
    </row>
    <row r="7620" spans="1:13" x14ac:dyDescent="0.3">
      <c r="A7620" s="107">
        <v>41971</v>
      </c>
      <c r="B7620" s="108" t="s">
        <v>45</v>
      </c>
      <c r="C7620" s="101">
        <v>0.70486111111111116</v>
      </c>
      <c r="D7620" s="94" t="s">
        <v>31</v>
      </c>
      <c r="E7620" s="108" t="s">
        <v>2566</v>
      </c>
      <c r="F7620" s="110">
        <v>3.5</v>
      </c>
      <c r="G7620" s="85">
        <v>1</v>
      </c>
      <c r="H7620" s="90" t="s">
        <v>42</v>
      </c>
      <c r="I7620" s="28">
        <v>2.5</v>
      </c>
      <c r="J7620" s="18">
        <f t="shared" si="478"/>
        <v>915.2100000000014</v>
      </c>
      <c r="K7620" s="19" t="str">
        <f t="shared" si="476"/>
        <v>Nov-14</v>
      </c>
      <c r="L7620" s="20">
        <f t="shared" si="479"/>
        <v>7491</v>
      </c>
      <c r="M7620" s="21">
        <f t="shared" si="477"/>
        <v>0.12217460953143791</v>
      </c>
    </row>
    <row r="7621" spans="1:13" x14ac:dyDescent="0.3">
      <c r="A7621" s="107">
        <v>41971</v>
      </c>
      <c r="B7621" s="108" t="s">
        <v>45</v>
      </c>
      <c r="C7621" s="101">
        <v>0.76736111111111116</v>
      </c>
      <c r="D7621" s="94" t="s">
        <v>31</v>
      </c>
      <c r="E7621" s="108" t="s">
        <v>2567</v>
      </c>
      <c r="F7621" s="110">
        <v>2.75</v>
      </c>
      <c r="G7621" s="85">
        <v>1</v>
      </c>
      <c r="H7621" s="90" t="s">
        <v>33</v>
      </c>
      <c r="I7621" s="28">
        <v>-1</v>
      </c>
      <c r="J7621" s="18">
        <f t="shared" si="478"/>
        <v>914.2100000000014</v>
      </c>
      <c r="K7621" s="19" t="str">
        <f t="shared" si="476"/>
        <v>Nov-14</v>
      </c>
      <c r="L7621" s="20">
        <f t="shared" si="479"/>
        <v>7492</v>
      </c>
      <c r="M7621" s="21">
        <f t="shared" si="477"/>
        <v>0.12202482648158054</v>
      </c>
    </row>
    <row r="7622" spans="1:13" x14ac:dyDescent="0.3">
      <c r="A7622" s="119">
        <v>41971</v>
      </c>
      <c r="B7622" s="120" t="s">
        <v>93</v>
      </c>
      <c r="C7622" s="121">
        <v>12.25</v>
      </c>
      <c r="D7622" s="94" t="s">
        <v>31</v>
      </c>
      <c r="E7622" s="120" t="s">
        <v>9455</v>
      </c>
      <c r="F7622" s="123">
        <v>4.33</v>
      </c>
      <c r="G7622" s="89">
        <v>1</v>
      </c>
      <c r="H7622" s="30">
        <v>3</v>
      </c>
      <c r="I7622" s="38">
        <v>-1</v>
      </c>
      <c r="J7622" s="18">
        <f t="shared" si="478"/>
        <v>913.2100000000014</v>
      </c>
      <c r="K7622" s="19" t="str">
        <f t="shared" si="476"/>
        <v>Nov-14</v>
      </c>
      <c r="L7622" s="20">
        <f t="shared" si="479"/>
        <v>7493</v>
      </c>
      <c r="M7622" s="21">
        <f t="shared" si="477"/>
        <v>0.12187508341118396</v>
      </c>
    </row>
    <row r="7623" spans="1:13" x14ac:dyDescent="0.3">
      <c r="A7623" s="119">
        <v>41971</v>
      </c>
      <c r="B7623" s="120" t="s">
        <v>93</v>
      </c>
      <c r="C7623" s="121">
        <v>12.55</v>
      </c>
      <c r="D7623" s="94" t="s">
        <v>31</v>
      </c>
      <c r="E7623" s="120" t="s">
        <v>1474</v>
      </c>
      <c r="F7623" s="123">
        <v>5.5</v>
      </c>
      <c r="G7623" s="89">
        <v>1</v>
      </c>
      <c r="H7623" s="30">
        <v>1</v>
      </c>
      <c r="I7623" s="38">
        <v>4.5</v>
      </c>
      <c r="J7623" s="18">
        <f t="shared" si="478"/>
        <v>917.7100000000014</v>
      </c>
      <c r="K7623" s="19" t="str">
        <f t="shared" si="476"/>
        <v>Nov-14</v>
      </c>
      <c r="L7623" s="20">
        <f t="shared" si="479"/>
        <v>7494</v>
      </c>
      <c r="M7623" s="21">
        <f t="shared" si="477"/>
        <v>0.12245930077395269</v>
      </c>
    </row>
    <row r="7624" spans="1:13" x14ac:dyDescent="0.3">
      <c r="A7624" s="119">
        <v>41971</v>
      </c>
      <c r="B7624" s="120" t="s">
        <v>44</v>
      </c>
      <c r="C7624" s="121">
        <v>13.2</v>
      </c>
      <c r="D7624" s="94" t="s">
        <v>31</v>
      </c>
      <c r="E7624" s="120" t="s">
        <v>9453</v>
      </c>
      <c r="F7624" s="123">
        <v>5</v>
      </c>
      <c r="G7624" s="89">
        <v>1</v>
      </c>
      <c r="H7624" s="30">
        <v>3</v>
      </c>
      <c r="I7624" s="38">
        <v>-1</v>
      </c>
      <c r="J7624" s="18">
        <f t="shared" si="478"/>
        <v>916.7100000000014</v>
      </c>
      <c r="K7624" s="19" t="str">
        <f t="shared" si="476"/>
        <v>Nov-14</v>
      </c>
      <c r="L7624" s="20">
        <f t="shared" si="479"/>
        <v>7495</v>
      </c>
      <c r="M7624" s="21">
        <f t="shared" si="477"/>
        <v>0.12230953969312894</v>
      </c>
    </row>
    <row r="7625" spans="1:13" x14ac:dyDescent="0.3">
      <c r="A7625" s="119">
        <v>41971</v>
      </c>
      <c r="B7625" s="120" t="s">
        <v>97</v>
      </c>
      <c r="C7625" s="121">
        <v>14.2</v>
      </c>
      <c r="D7625" s="94" t="s">
        <v>31</v>
      </c>
      <c r="E7625" s="120" t="s">
        <v>8353</v>
      </c>
      <c r="F7625" s="123">
        <v>6</v>
      </c>
      <c r="G7625" s="89">
        <v>1</v>
      </c>
      <c r="H7625" s="30">
        <v>1</v>
      </c>
      <c r="I7625" s="38">
        <v>5</v>
      </c>
      <c r="J7625" s="18">
        <f t="shared" si="478"/>
        <v>921.7100000000014</v>
      </c>
      <c r="K7625" s="19" t="str">
        <f t="shared" si="476"/>
        <v>Nov-14</v>
      </c>
      <c r="L7625" s="20">
        <f t="shared" si="479"/>
        <v>7496</v>
      </c>
      <c r="M7625" s="21">
        <f t="shared" si="477"/>
        <v>0.12296024546424779</v>
      </c>
    </row>
    <row r="7626" spans="1:13" x14ac:dyDescent="0.3">
      <c r="A7626" s="119">
        <v>41971</v>
      </c>
      <c r="B7626" s="120" t="s">
        <v>93</v>
      </c>
      <c r="C7626" s="121">
        <v>14.4</v>
      </c>
      <c r="D7626" s="94" t="s">
        <v>31</v>
      </c>
      <c r="E7626" s="120" t="s">
        <v>437</v>
      </c>
      <c r="F7626" s="123">
        <v>4.33</v>
      </c>
      <c r="G7626" s="89">
        <v>1</v>
      </c>
      <c r="H7626" s="30">
        <v>4</v>
      </c>
      <c r="I7626" s="38">
        <v>-1</v>
      </c>
      <c r="J7626" s="18">
        <f t="shared" si="478"/>
        <v>920.7100000000014</v>
      </c>
      <c r="K7626" s="19" t="str">
        <f t="shared" si="476"/>
        <v>Nov-14</v>
      </c>
      <c r="L7626" s="20">
        <f t="shared" si="479"/>
        <v>7497</v>
      </c>
      <c r="M7626" s="21">
        <f t="shared" si="477"/>
        <v>0.12281045751634005</v>
      </c>
    </row>
    <row r="7627" spans="1:13" x14ac:dyDescent="0.3">
      <c r="A7627" s="119">
        <v>41971</v>
      </c>
      <c r="B7627" s="120" t="s">
        <v>44</v>
      </c>
      <c r="C7627" s="121">
        <v>15.05</v>
      </c>
      <c r="D7627" s="94" t="s">
        <v>31</v>
      </c>
      <c r="E7627" s="120" t="s">
        <v>9454</v>
      </c>
      <c r="F7627" s="123">
        <v>5</v>
      </c>
      <c r="G7627" s="89">
        <v>1</v>
      </c>
      <c r="H7627" s="30">
        <v>1</v>
      </c>
      <c r="I7627" s="38">
        <v>4</v>
      </c>
      <c r="J7627" s="18">
        <f t="shared" si="478"/>
        <v>924.7100000000014</v>
      </c>
      <c r="K7627" s="19" t="str">
        <f t="shared" si="476"/>
        <v>Nov-14</v>
      </c>
      <c r="L7627" s="20">
        <f t="shared" si="479"/>
        <v>7498</v>
      </c>
      <c r="M7627" s="21">
        <f t="shared" si="477"/>
        <v>0.12332755401440403</v>
      </c>
    </row>
    <row r="7628" spans="1:13" x14ac:dyDescent="0.3">
      <c r="A7628" s="119">
        <v>41971</v>
      </c>
      <c r="B7628" s="120" t="s">
        <v>93</v>
      </c>
      <c r="C7628" s="121">
        <v>15.45</v>
      </c>
      <c r="D7628" s="94" t="s">
        <v>31</v>
      </c>
      <c r="E7628" s="120" t="s">
        <v>2744</v>
      </c>
      <c r="F7628" s="123">
        <v>5.5</v>
      </c>
      <c r="G7628" s="89">
        <v>1</v>
      </c>
      <c r="H7628" s="30">
        <v>6</v>
      </c>
      <c r="I7628" s="38">
        <v>-1</v>
      </c>
      <c r="J7628" s="18">
        <f t="shared" si="478"/>
        <v>923.7100000000014</v>
      </c>
      <c r="K7628" s="19" t="str">
        <f t="shared" si="476"/>
        <v>Nov-14</v>
      </c>
      <c r="L7628" s="20">
        <f t="shared" si="479"/>
        <v>7499</v>
      </c>
      <c r="M7628" s="21">
        <f t="shared" si="477"/>
        <v>0.12317775703427142</v>
      </c>
    </row>
    <row r="7629" spans="1:13" x14ac:dyDescent="0.3">
      <c r="A7629" s="107">
        <v>41972</v>
      </c>
      <c r="B7629" s="108" t="s">
        <v>93</v>
      </c>
      <c r="C7629" s="101">
        <v>0.51388888888888895</v>
      </c>
      <c r="D7629" s="94" t="s">
        <v>31</v>
      </c>
      <c r="E7629" s="108" t="s">
        <v>2568</v>
      </c>
      <c r="F7629" s="110">
        <v>3.5</v>
      </c>
      <c r="G7629" s="85">
        <v>1</v>
      </c>
      <c r="H7629" s="90" t="s">
        <v>42</v>
      </c>
      <c r="I7629" s="28">
        <v>2.5</v>
      </c>
      <c r="J7629" s="18">
        <f t="shared" si="478"/>
        <v>926.2100000000014</v>
      </c>
      <c r="K7629" s="19" t="str">
        <f t="shared" si="476"/>
        <v>Nov-14</v>
      </c>
      <c r="L7629" s="20">
        <f t="shared" si="479"/>
        <v>7500</v>
      </c>
      <c r="M7629" s="21">
        <f t="shared" si="477"/>
        <v>0.12349466666666685</v>
      </c>
    </row>
    <row r="7630" spans="1:13" x14ac:dyDescent="0.3">
      <c r="A7630" s="107">
        <v>41972</v>
      </c>
      <c r="B7630" s="108" t="s">
        <v>93</v>
      </c>
      <c r="C7630" s="101">
        <v>0.53472222222222221</v>
      </c>
      <c r="D7630" s="94" t="s">
        <v>31</v>
      </c>
      <c r="E7630" s="108" t="s">
        <v>2569</v>
      </c>
      <c r="F7630" s="110">
        <v>4</v>
      </c>
      <c r="G7630" s="85">
        <v>1</v>
      </c>
      <c r="H7630" s="90" t="s">
        <v>33</v>
      </c>
      <c r="I7630" s="28">
        <v>-1</v>
      </c>
      <c r="J7630" s="18">
        <f t="shared" si="478"/>
        <v>925.2100000000014</v>
      </c>
      <c r="K7630" s="19" t="str">
        <f t="shared" si="476"/>
        <v>Nov-14</v>
      </c>
      <c r="L7630" s="20">
        <f t="shared" si="479"/>
        <v>7501</v>
      </c>
      <c r="M7630" s="21">
        <f t="shared" si="477"/>
        <v>0.12334488734835374</v>
      </c>
    </row>
    <row r="7631" spans="1:13" x14ac:dyDescent="0.3">
      <c r="A7631" s="107">
        <v>41972</v>
      </c>
      <c r="B7631" s="108" t="s">
        <v>137</v>
      </c>
      <c r="C7631" s="101">
        <v>0.56597222222222221</v>
      </c>
      <c r="D7631" s="94" t="s">
        <v>31</v>
      </c>
      <c r="E7631" s="108" t="s">
        <v>2512</v>
      </c>
      <c r="F7631" s="110">
        <v>3.5</v>
      </c>
      <c r="G7631" s="85">
        <v>1</v>
      </c>
      <c r="H7631" s="90" t="s">
        <v>33</v>
      </c>
      <c r="I7631" s="28">
        <v>-1</v>
      </c>
      <c r="J7631" s="18">
        <f t="shared" si="478"/>
        <v>924.2100000000014</v>
      </c>
      <c r="K7631" s="19" t="str">
        <f t="shared" si="476"/>
        <v>Nov-14</v>
      </c>
      <c r="L7631" s="20">
        <f t="shared" si="479"/>
        <v>7502</v>
      </c>
      <c r="M7631" s="21">
        <f t="shared" si="477"/>
        <v>0.12319514796054404</v>
      </c>
    </row>
    <row r="7632" spans="1:13" x14ac:dyDescent="0.3">
      <c r="A7632" s="107">
        <v>41972</v>
      </c>
      <c r="B7632" s="108" t="s">
        <v>45</v>
      </c>
      <c r="C7632" s="101">
        <v>0.78125</v>
      </c>
      <c r="D7632" s="94" t="s">
        <v>31</v>
      </c>
      <c r="E7632" s="108" t="s">
        <v>2460</v>
      </c>
      <c r="F7632" s="110">
        <v>3.75</v>
      </c>
      <c r="G7632" s="85">
        <v>1</v>
      </c>
      <c r="H7632" s="90" t="s">
        <v>33</v>
      </c>
      <c r="I7632" s="28">
        <v>-1</v>
      </c>
      <c r="J7632" s="18">
        <f t="shared" si="478"/>
        <v>923.2100000000014</v>
      </c>
      <c r="K7632" s="19" t="str">
        <f t="shared" si="476"/>
        <v>Nov-14</v>
      </c>
      <c r="L7632" s="20">
        <f t="shared" si="479"/>
        <v>7503</v>
      </c>
      <c r="M7632" s="21">
        <f t="shared" si="477"/>
        <v>0.12304544848727195</v>
      </c>
    </row>
    <row r="7633" spans="1:13" x14ac:dyDescent="0.3">
      <c r="A7633" s="107">
        <v>41972</v>
      </c>
      <c r="B7633" s="108" t="s">
        <v>45</v>
      </c>
      <c r="C7633" s="101">
        <v>0.82291666666666663</v>
      </c>
      <c r="D7633" s="94" t="s">
        <v>31</v>
      </c>
      <c r="E7633" s="108" t="s">
        <v>2570</v>
      </c>
      <c r="F7633" s="110">
        <v>2.88</v>
      </c>
      <c r="G7633" s="85">
        <v>1</v>
      </c>
      <c r="H7633" s="90" t="s">
        <v>42</v>
      </c>
      <c r="I7633" s="28">
        <v>1.88</v>
      </c>
      <c r="J7633" s="18">
        <f t="shared" si="478"/>
        <v>925.0900000000014</v>
      </c>
      <c r="K7633" s="19" t="str">
        <f t="shared" si="476"/>
        <v>Nov-14</v>
      </c>
      <c r="L7633" s="20">
        <f t="shared" si="479"/>
        <v>7504</v>
      </c>
      <c r="M7633" s="21">
        <f t="shared" si="477"/>
        <v>0.12327958422174859</v>
      </c>
    </row>
    <row r="7634" spans="1:13" x14ac:dyDescent="0.3">
      <c r="A7634" s="107">
        <v>41972</v>
      </c>
      <c r="B7634" s="108" t="s">
        <v>45</v>
      </c>
      <c r="C7634" s="101">
        <v>0.84375</v>
      </c>
      <c r="D7634" s="94" t="s">
        <v>31</v>
      </c>
      <c r="E7634" s="108" t="s">
        <v>2571</v>
      </c>
      <c r="F7634" s="110">
        <v>4</v>
      </c>
      <c r="G7634" s="85">
        <v>1</v>
      </c>
      <c r="H7634" s="90" t="s">
        <v>33</v>
      </c>
      <c r="I7634" s="28">
        <v>-1</v>
      </c>
      <c r="J7634" s="18">
        <f t="shared" si="478"/>
        <v>924.0900000000014</v>
      </c>
      <c r="K7634" s="19" t="str">
        <f t="shared" si="476"/>
        <v>Nov-14</v>
      </c>
      <c r="L7634" s="20">
        <f t="shared" si="479"/>
        <v>7505</v>
      </c>
      <c r="M7634" s="21">
        <f t="shared" si="477"/>
        <v>0.12312991339107281</v>
      </c>
    </row>
    <row r="7635" spans="1:13" x14ac:dyDescent="0.3">
      <c r="A7635" s="107">
        <v>41972</v>
      </c>
      <c r="B7635" s="108" t="s">
        <v>45</v>
      </c>
      <c r="C7635" s="101">
        <v>0.88541666666666663</v>
      </c>
      <c r="D7635" s="94" t="s">
        <v>31</v>
      </c>
      <c r="E7635" s="108" t="s">
        <v>2572</v>
      </c>
      <c r="F7635" s="110">
        <v>4</v>
      </c>
      <c r="G7635" s="85">
        <v>1</v>
      </c>
      <c r="H7635" s="90" t="s">
        <v>33</v>
      </c>
      <c r="I7635" s="28">
        <v>-1</v>
      </c>
      <c r="J7635" s="18">
        <f t="shared" si="478"/>
        <v>923.0900000000014</v>
      </c>
      <c r="K7635" s="19" t="str">
        <f t="shared" si="476"/>
        <v>Nov-14</v>
      </c>
      <c r="L7635" s="20">
        <f t="shared" si="479"/>
        <v>7506</v>
      </c>
      <c r="M7635" s="21">
        <f t="shared" si="477"/>
        <v>0.12298028244071428</v>
      </c>
    </row>
    <row r="7636" spans="1:13" x14ac:dyDescent="0.3">
      <c r="A7636" s="119">
        <v>41972</v>
      </c>
      <c r="B7636" s="120" t="s">
        <v>86</v>
      </c>
      <c r="C7636" s="121">
        <v>12.45</v>
      </c>
      <c r="D7636" s="94" t="s">
        <v>31</v>
      </c>
      <c r="E7636" s="120" t="s">
        <v>9457</v>
      </c>
      <c r="F7636" s="123">
        <v>5</v>
      </c>
      <c r="G7636" s="89">
        <v>1</v>
      </c>
      <c r="H7636" s="30">
        <v>3</v>
      </c>
      <c r="I7636" s="38">
        <v>-1</v>
      </c>
      <c r="J7636" s="18">
        <f t="shared" si="478"/>
        <v>922.0900000000014</v>
      </c>
      <c r="K7636" s="19" t="str">
        <f t="shared" si="476"/>
        <v>Nov-14</v>
      </c>
      <c r="L7636" s="20">
        <f t="shared" si="479"/>
        <v>7507</v>
      </c>
      <c r="M7636" s="21">
        <f t="shared" si="477"/>
        <v>0.12283069135473576</v>
      </c>
    </row>
    <row r="7637" spans="1:13" x14ac:dyDescent="0.3">
      <c r="A7637" s="119">
        <v>41972</v>
      </c>
      <c r="B7637" s="120" t="s">
        <v>86</v>
      </c>
      <c r="C7637" s="121">
        <v>13.15</v>
      </c>
      <c r="D7637" s="94" t="s">
        <v>31</v>
      </c>
      <c r="E7637" s="120" t="s">
        <v>1625</v>
      </c>
      <c r="F7637" s="123">
        <v>5.5</v>
      </c>
      <c r="G7637" s="89">
        <v>1</v>
      </c>
      <c r="H7637" s="30">
        <v>3</v>
      </c>
      <c r="I7637" s="38">
        <v>-1</v>
      </c>
      <c r="J7637" s="18">
        <f t="shared" si="478"/>
        <v>921.0900000000014</v>
      </c>
      <c r="K7637" s="19" t="str">
        <f t="shared" si="476"/>
        <v>Nov-14</v>
      </c>
      <c r="L7637" s="20">
        <f t="shared" si="479"/>
        <v>7508</v>
      </c>
      <c r="M7637" s="21">
        <f t="shared" si="477"/>
        <v>0.1226811401172085</v>
      </c>
    </row>
    <row r="7638" spans="1:13" x14ac:dyDescent="0.3">
      <c r="A7638" s="119">
        <v>41972</v>
      </c>
      <c r="B7638" s="120" t="s">
        <v>137</v>
      </c>
      <c r="C7638" s="121">
        <v>14.05</v>
      </c>
      <c r="D7638" s="94" t="s">
        <v>31</v>
      </c>
      <c r="E7638" s="120" t="s">
        <v>9456</v>
      </c>
      <c r="F7638" s="123">
        <v>4.33</v>
      </c>
      <c r="G7638" s="89">
        <v>1</v>
      </c>
      <c r="H7638" s="30">
        <v>2</v>
      </c>
      <c r="I7638" s="38">
        <v>-1</v>
      </c>
      <c r="J7638" s="18">
        <f t="shared" si="478"/>
        <v>920.0900000000014</v>
      </c>
      <c r="K7638" s="19" t="str">
        <f t="shared" si="476"/>
        <v>Nov-14</v>
      </c>
      <c r="L7638" s="20">
        <f t="shared" si="479"/>
        <v>7509</v>
      </c>
      <c r="M7638" s="21">
        <f t="shared" si="477"/>
        <v>0.1225316287122122</v>
      </c>
    </row>
    <row r="7639" spans="1:13" x14ac:dyDescent="0.3">
      <c r="A7639" s="124">
        <v>41972</v>
      </c>
      <c r="B7639" s="108" t="s">
        <v>45</v>
      </c>
      <c r="C7639" s="111">
        <v>21.15</v>
      </c>
      <c r="D7639" s="94" t="s">
        <v>31</v>
      </c>
      <c r="E7639" s="108" t="s">
        <v>2589</v>
      </c>
      <c r="F7639" s="111">
        <v>5</v>
      </c>
      <c r="G7639" s="89">
        <v>1</v>
      </c>
      <c r="H7639" s="37" t="s">
        <v>6518</v>
      </c>
      <c r="I7639" s="34">
        <v>-1</v>
      </c>
      <c r="J7639" s="18">
        <f t="shared" si="478"/>
        <v>919.0900000000014</v>
      </c>
      <c r="K7639" s="19" t="str">
        <f t="shared" si="476"/>
        <v>Nov-14</v>
      </c>
      <c r="L7639" s="20">
        <f t="shared" si="479"/>
        <v>7510</v>
      </c>
      <c r="M7639" s="21">
        <f t="shared" si="477"/>
        <v>0.12238215712383507</v>
      </c>
    </row>
    <row r="7640" spans="1:13" x14ac:dyDescent="0.3">
      <c r="A7640" s="107">
        <v>41974</v>
      </c>
      <c r="B7640" s="108" t="s">
        <v>45</v>
      </c>
      <c r="C7640" s="101">
        <v>0.55902777777777779</v>
      </c>
      <c r="D7640" s="94" t="s">
        <v>31</v>
      </c>
      <c r="E7640" s="108" t="s">
        <v>2573</v>
      </c>
      <c r="F7640" s="110">
        <v>3.25</v>
      </c>
      <c r="G7640" s="85">
        <v>1</v>
      </c>
      <c r="H7640" s="90" t="s">
        <v>33</v>
      </c>
      <c r="I7640" s="28">
        <v>-1</v>
      </c>
      <c r="J7640" s="18">
        <f t="shared" si="478"/>
        <v>918.0900000000014</v>
      </c>
      <c r="K7640" s="19" t="str">
        <f t="shared" si="476"/>
        <v>Dec-14</v>
      </c>
      <c r="L7640" s="20">
        <f t="shared" si="479"/>
        <v>7511</v>
      </c>
      <c r="M7640" s="21">
        <f t="shared" si="477"/>
        <v>0.1222327253361738</v>
      </c>
    </row>
    <row r="7641" spans="1:13" x14ac:dyDescent="0.3">
      <c r="A7641" s="107">
        <v>41974</v>
      </c>
      <c r="B7641" s="108" t="s">
        <v>43</v>
      </c>
      <c r="C7641" s="101">
        <v>0.59722222222222221</v>
      </c>
      <c r="D7641" s="94" t="s">
        <v>31</v>
      </c>
      <c r="E7641" s="108" t="s">
        <v>383</v>
      </c>
      <c r="F7641" s="110">
        <v>3.25</v>
      </c>
      <c r="G7641" s="85">
        <v>1</v>
      </c>
      <c r="H7641" s="90" t="s">
        <v>42</v>
      </c>
      <c r="I7641" s="28">
        <v>2.02</v>
      </c>
      <c r="J7641" s="18">
        <f t="shared" si="478"/>
        <v>920.11000000000138</v>
      </c>
      <c r="K7641" s="19" t="str">
        <f t="shared" si="476"/>
        <v>Dec-14</v>
      </c>
      <c r="L7641" s="20">
        <f t="shared" si="479"/>
        <v>7512</v>
      </c>
      <c r="M7641" s="21">
        <f t="shared" si="477"/>
        <v>0.1224853567625135</v>
      </c>
    </row>
    <row r="7642" spans="1:13" x14ac:dyDescent="0.3">
      <c r="A7642" s="107">
        <v>41974</v>
      </c>
      <c r="B7642" s="108" t="s">
        <v>45</v>
      </c>
      <c r="C7642" s="101">
        <v>0.60416666666666663</v>
      </c>
      <c r="D7642" s="94" t="s">
        <v>31</v>
      </c>
      <c r="E7642" s="108" t="s">
        <v>2574</v>
      </c>
      <c r="F7642" s="110">
        <v>3</v>
      </c>
      <c r="G7642" s="85">
        <v>1</v>
      </c>
      <c r="H7642" s="90" t="s">
        <v>33</v>
      </c>
      <c r="I7642" s="28">
        <v>-1</v>
      </c>
      <c r="J7642" s="18">
        <f t="shared" si="478"/>
        <v>919.11000000000138</v>
      </c>
      <c r="K7642" s="19" t="str">
        <f t="shared" si="476"/>
        <v>Dec-14</v>
      </c>
      <c r="L7642" s="20">
        <f t="shared" si="479"/>
        <v>7513</v>
      </c>
      <c r="M7642" s="21">
        <f t="shared" si="477"/>
        <v>0.12233595101823524</v>
      </c>
    </row>
    <row r="7643" spans="1:13" x14ac:dyDescent="0.3">
      <c r="A7643" s="107">
        <v>41974</v>
      </c>
      <c r="B7643" s="108" t="s">
        <v>45</v>
      </c>
      <c r="C7643" s="101">
        <v>0.64583333333333337</v>
      </c>
      <c r="D7643" s="94" t="s">
        <v>31</v>
      </c>
      <c r="E7643" s="108" t="s">
        <v>2575</v>
      </c>
      <c r="F7643" s="110">
        <v>4</v>
      </c>
      <c r="G7643" s="85">
        <v>1</v>
      </c>
      <c r="H7643" s="90" t="s">
        <v>33</v>
      </c>
      <c r="I7643" s="28">
        <v>-1</v>
      </c>
      <c r="J7643" s="18">
        <f t="shared" si="478"/>
        <v>918.11000000000138</v>
      </c>
      <c r="K7643" s="19" t="str">
        <f t="shared" si="476"/>
        <v>Dec-14</v>
      </c>
      <c r="L7643" s="20">
        <f t="shared" si="479"/>
        <v>7514</v>
      </c>
      <c r="M7643" s="21">
        <f t="shared" si="477"/>
        <v>0.1221865850412565</v>
      </c>
    </row>
    <row r="7644" spans="1:13" x14ac:dyDescent="0.3">
      <c r="A7644" s="107">
        <v>41974</v>
      </c>
      <c r="B7644" s="108" t="s">
        <v>43</v>
      </c>
      <c r="C7644" s="101">
        <v>0.68055555555555547</v>
      </c>
      <c r="D7644" s="94" t="s">
        <v>31</v>
      </c>
      <c r="E7644" s="108" t="s">
        <v>2576</v>
      </c>
      <c r="F7644" s="110">
        <v>3.25</v>
      </c>
      <c r="G7644" s="85">
        <v>1</v>
      </c>
      <c r="H7644" s="90" t="s">
        <v>42</v>
      </c>
      <c r="I7644" s="28">
        <v>2.25</v>
      </c>
      <c r="J7644" s="18">
        <f t="shared" si="478"/>
        <v>920.36000000000138</v>
      </c>
      <c r="K7644" s="19" t="str">
        <f t="shared" si="476"/>
        <v>Dec-14</v>
      </c>
      <c r="L7644" s="20">
        <f t="shared" si="479"/>
        <v>7515</v>
      </c>
      <c r="M7644" s="21">
        <f t="shared" si="477"/>
        <v>0.12246972721224236</v>
      </c>
    </row>
    <row r="7645" spans="1:13" x14ac:dyDescent="0.3">
      <c r="A7645" s="119">
        <v>41974</v>
      </c>
      <c r="B7645" s="120" t="s">
        <v>45</v>
      </c>
      <c r="C7645" s="121">
        <v>14.3</v>
      </c>
      <c r="D7645" s="94" t="s">
        <v>31</v>
      </c>
      <c r="E7645" s="120" t="s">
        <v>2841</v>
      </c>
      <c r="F7645" s="123">
        <v>5</v>
      </c>
      <c r="G7645" s="89">
        <v>1</v>
      </c>
      <c r="H7645" s="30">
        <v>2</v>
      </c>
      <c r="I7645" s="38">
        <v>-1</v>
      </c>
      <c r="J7645" s="18">
        <f t="shared" si="478"/>
        <v>919.36000000000138</v>
      </c>
      <c r="K7645" s="19" t="str">
        <f t="shared" si="476"/>
        <v>Dec-14</v>
      </c>
      <c r="L7645" s="20">
        <f t="shared" si="479"/>
        <v>7516</v>
      </c>
      <c r="M7645" s="21">
        <f t="shared" si="477"/>
        <v>0.1223203831825441</v>
      </c>
    </row>
    <row r="7646" spans="1:13" x14ac:dyDescent="0.3">
      <c r="A7646" s="119">
        <v>41974</v>
      </c>
      <c r="B7646" s="120" t="s">
        <v>45</v>
      </c>
      <c r="C7646" s="121">
        <v>15</v>
      </c>
      <c r="D7646" s="94" t="s">
        <v>31</v>
      </c>
      <c r="E7646" s="120" t="s">
        <v>9458</v>
      </c>
      <c r="F7646" s="123">
        <v>4.5</v>
      </c>
      <c r="G7646" s="89">
        <v>1</v>
      </c>
      <c r="H7646" s="30">
        <v>1</v>
      </c>
      <c r="I7646" s="38">
        <v>3.5</v>
      </c>
      <c r="J7646" s="18">
        <f t="shared" si="478"/>
        <v>922.86000000000138</v>
      </c>
      <c r="K7646" s="19" t="str">
        <f t="shared" si="476"/>
        <v>Dec-14</v>
      </c>
      <c r="L7646" s="20">
        <f t="shared" si="479"/>
        <v>7517</v>
      </c>
      <c r="M7646" s="21">
        <f t="shared" si="477"/>
        <v>0.12276972196354947</v>
      </c>
    </row>
    <row r="7647" spans="1:13" x14ac:dyDescent="0.3">
      <c r="A7647" s="119">
        <v>41974</v>
      </c>
      <c r="B7647" s="120" t="s">
        <v>43</v>
      </c>
      <c r="C7647" s="121">
        <v>15.2</v>
      </c>
      <c r="D7647" s="94" t="s">
        <v>31</v>
      </c>
      <c r="E7647" s="120" t="s">
        <v>9459</v>
      </c>
      <c r="F7647" s="123">
        <v>5.5</v>
      </c>
      <c r="G7647" s="89">
        <v>1</v>
      </c>
      <c r="H7647" s="30">
        <v>4</v>
      </c>
      <c r="I7647" s="38">
        <v>-1</v>
      </c>
      <c r="J7647" s="18">
        <f t="shared" si="478"/>
        <v>921.86000000000138</v>
      </c>
      <c r="K7647" s="19" t="str">
        <f t="shared" si="476"/>
        <v>Dec-14</v>
      </c>
      <c r="L7647" s="20">
        <f t="shared" si="479"/>
        <v>7518</v>
      </c>
      <c r="M7647" s="21">
        <f t="shared" si="477"/>
        <v>0.12262037776004275</v>
      </c>
    </row>
    <row r="7648" spans="1:13" x14ac:dyDescent="0.3">
      <c r="A7648" s="119">
        <v>41974</v>
      </c>
      <c r="B7648" s="120" t="s">
        <v>45</v>
      </c>
      <c r="C7648" s="121">
        <v>15.3</v>
      </c>
      <c r="D7648" s="94" t="s">
        <v>31</v>
      </c>
      <c r="E7648" s="120" t="s">
        <v>7614</v>
      </c>
      <c r="F7648" s="123">
        <v>6</v>
      </c>
      <c r="G7648" s="89">
        <v>1</v>
      </c>
      <c r="H7648" s="30">
        <v>7</v>
      </c>
      <c r="I7648" s="38">
        <v>-1</v>
      </c>
      <c r="J7648" s="18">
        <f t="shared" si="478"/>
        <v>920.86000000000138</v>
      </c>
      <c r="K7648" s="19" t="str">
        <f t="shared" si="476"/>
        <v>Dec-14</v>
      </c>
      <c r="L7648" s="20">
        <f t="shared" si="479"/>
        <v>7519</v>
      </c>
      <c r="M7648" s="21">
        <f t="shared" si="477"/>
        <v>0.12247107328102159</v>
      </c>
    </row>
    <row r="7649" spans="1:13" x14ac:dyDescent="0.3">
      <c r="A7649" s="107">
        <v>41975</v>
      </c>
      <c r="B7649" s="108" t="s">
        <v>45</v>
      </c>
      <c r="C7649" s="101">
        <v>0.59027777777777779</v>
      </c>
      <c r="D7649" s="94" t="s">
        <v>31</v>
      </c>
      <c r="E7649" s="108" t="s">
        <v>2577</v>
      </c>
      <c r="F7649" s="110">
        <v>3.5</v>
      </c>
      <c r="G7649" s="85">
        <v>1</v>
      </c>
      <c r="H7649" s="90" t="s">
        <v>42</v>
      </c>
      <c r="I7649" s="28">
        <v>2.5</v>
      </c>
      <c r="J7649" s="18">
        <f t="shared" si="478"/>
        <v>923.36000000000138</v>
      </c>
      <c r="K7649" s="19" t="str">
        <f t="shared" si="476"/>
        <v>Dec-14</v>
      </c>
      <c r="L7649" s="20">
        <f t="shared" si="479"/>
        <v>7520</v>
      </c>
      <c r="M7649" s="21">
        <f t="shared" si="477"/>
        <v>0.12278723404255337</v>
      </c>
    </row>
    <row r="7650" spans="1:13" x14ac:dyDescent="0.3">
      <c r="A7650" s="107">
        <v>41975</v>
      </c>
      <c r="B7650" s="108" t="s">
        <v>30</v>
      </c>
      <c r="C7650" s="101">
        <v>0.59722222222222221</v>
      </c>
      <c r="D7650" s="94" t="s">
        <v>31</v>
      </c>
      <c r="E7650" s="108" t="s">
        <v>2578</v>
      </c>
      <c r="F7650" s="110">
        <v>2.75</v>
      </c>
      <c r="G7650" s="85">
        <v>1</v>
      </c>
      <c r="H7650" s="90" t="s">
        <v>42</v>
      </c>
      <c r="I7650" s="28">
        <v>1.48</v>
      </c>
      <c r="J7650" s="18">
        <f t="shared" si="478"/>
        <v>924.8400000000014</v>
      </c>
      <c r="K7650" s="19" t="str">
        <f t="shared" si="476"/>
        <v>Dec-14</v>
      </c>
      <c r="L7650" s="20">
        <f t="shared" si="479"/>
        <v>7521</v>
      </c>
      <c r="M7650" s="21">
        <f t="shared" si="477"/>
        <v>0.12296769046669344</v>
      </c>
    </row>
    <row r="7651" spans="1:13" x14ac:dyDescent="0.3">
      <c r="A7651" s="107">
        <v>41975</v>
      </c>
      <c r="B7651" s="108" t="s">
        <v>45</v>
      </c>
      <c r="C7651" s="101">
        <v>0.65277777777777779</v>
      </c>
      <c r="D7651" s="94" t="s">
        <v>31</v>
      </c>
      <c r="E7651" s="108" t="s">
        <v>2579</v>
      </c>
      <c r="F7651" s="110">
        <v>3.75</v>
      </c>
      <c r="G7651" s="85">
        <v>1</v>
      </c>
      <c r="H7651" s="90" t="s">
        <v>33</v>
      </c>
      <c r="I7651" s="28">
        <v>-1</v>
      </c>
      <c r="J7651" s="18">
        <f t="shared" si="478"/>
        <v>923.8400000000014</v>
      </c>
      <c r="K7651" s="19" t="str">
        <f t="shared" si="476"/>
        <v>Dec-14</v>
      </c>
      <c r="L7651" s="20">
        <f t="shared" si="479"/>
        <v>7522</v>
      </c>
      <c r="M7651" s="21">
        <f t="shared" si="477"/>
        <v>0.12281839936187203</v>
      </c>
    </row>
    <row r="7652" spans="1:13" x14ac:dyDescent="0.3">
      <c r="A7652" s="119">
        <v>41975</v>
      </c>
      <c r="B7652" s="120" t="s">
        <v>82</v>
      </c>
      <c r="C7652" s="121">
        <v>14</v>
      </c>
      <c r="D7652" s="94" t="s">
        <v>31</v>
      </c>
      <c r="E7652" s="120" t="s">
        <v>3532</v>
      </c>
      <c r="F7652" s="123">
        <v>5</v>
      </c>
      <c r="G7652" s="89">
        <v>1</v>
      </c>
      <c r="H7652" s="30">
        <v>2</v>
      </c>
      <c r="I7652" s="38">
        <v>-1</v>
      </c>
      <c r="J7652" s="18">
        <f t="shared" si="478"/>
        <v>922.8400000000014</v>
      </c>
      <c r="K7652" s="19" t="str">
        <f t="shared" si="476"/>
        <v>Dec-14</v>
      </c>
      <c r="L7652" s="20">
        <f t="shared" si="479"/>
        <v>7523</v>
      </c>
      <c r="M7652" s="21">
        <f t="shared" si="477"/>
        <v>0.1226691479462982</v>
      </c>
    </row>
    <row r="7653" spans="1:13" x14ac:dyDescent="0.3">
      <c r="A7653" s="107">
        <v>41976</v>
      </c>
      <c r="B7653" s="108" t="s">
        <v>61</v>
      </c>
      <c r="C7653" s="101">
        <v>0.55555555555555558</v>
      </c>
      <c r="D7653" s="94" t="s">
        <v>31</v>
      </c>
      <c r="E7653" s="108" t="s">
        <v>2580</v>
      </c>
      <c r="F7653" s="110">
        <v>4</v>
      </c>
      <c r="G7653" s="85">
        <v>1</v>
      </c>
      <c r="H7653" s="90" t="s">
        <v>33</v>
      </c>
      <c r="I7653" s="28">
        <v>-1</v>
      </c>
      <c r="J7653" s="18">
        <f t="shared" si="478"/>
        <v>921.8400000000014</v>
      </c>
      <c r="K7653" s="19" t="str">
        <f t="shared" si="476"/>
        <v>Dec-14</v>
      </c>
      <c r="L7653" s="20">
        <f t="shared" si="479"/>
        <v>7524</v>
      </c>
      <c r="M7653" s="21">
        <f t="shared" si="477"/>
        <v>0.12251993620414692</v>
      </c>
    </row>
    <row r="7654" spans="1:13" x14ac:dyDescent="0.3">
      <c r="A7654" s="107">
        <v>41976</v>
      </c>
      <c r="B7654" s="108" t="s">
        <v>89</v>
      </c>
      <c r="C7654" s="101">
        <v>0.56944444444444442</v>
      </c>
      <c r="D7654" s="94" t="s">
        <v>31</v>
      </c>
      <c r="E7654" s="108" t="s">
        <v>2581</v>
      </c>
      <c r="F7654" s="110">
        <v>3.5</v>
      </c>
      <c r="G7654" s="85">
        <v>1</v>
      </c>
      <c r="H7654" s="90" t="s">
        <v>42</v>
      </c>
      <c r="I7654" s="28">
        <v>2.5</v>
      </c>
      <c r="J7654" s="18">
        <f t="shared" si="478"/>
        <v>924.3400000000014</v>
      </c>
      <c r="K7654" s="19" t="str">
        <f t="shared" si="476"/>
        <v>Dec-14</v>
      </c>
      <c r="L7654" s="20">
        <f t="shared" si="479"/>
        <v>7525</v>
      </c>
      <c r="M7654" s="21">
        <f t="shared" si="477"/>
        <v>0.12283588039867128</v>
      </c>
    </row>
    <row r="7655" spans="1:13" x14ac:dyDescent="0.3">
      <c r="A7655" s="107">
        <v>41976</v>
      </c>
      <c r="B7655" s="108" t="s">
        <v>89</v>
      </c>
      <c r="C7655" s="101">
        <v>0.59027777777777779</v>
      </c>
      <c r="D7655" s="94" t="s">
        <v>31</v>
      </c>
      <c r="E7655" s="108" t="s">
        <v>987</v>
      </c>
      <c r="F7655" s="110">
        <v>3.75</v>
      </c>
      <c r="G7655" s="85">
        <v>1</v>
      </c>
      <c r="H7655" s="90" t="s">
        <v>33</v>
      </c>
      <c r="I7655" s="28">
        <v>-1</v>
      </c>
      <c r="J7655" s="18">
        <f t="shared" si="478"/>
        <v>923.3400000000014</v>
      </c>
      <c r="K7655" s="19" t="str">
        <f t="shared" si="476"/>
        <v>Dec-14</v>
      </c>
      <c r="L7655" s="20">
        <f t="shared" si="479"/>
        <v>7526</v>
      </c>
      <c r="M7655" s="21">
        <f t="shared" si="477"/>
        <v>0.12268668615466402</v>
      </c>
    </row>
    <row r="7656" spans="1:13" x14ac:dyDescent="0.3">
      <c r="A7656" s="107">
        <v>41976</v>
      </c>
      <c r="B7656" s="108" t="s">
        <v>43</v>
      </c>
      <c r="C7656" s="101">
        <v>0.70138888888888884</v>
      </c>
      <c r="D7656" s="94" t="s">
        <v>31</v>
      </c>
      <c r="E7656" s="108" t="s">
        <v>2289</v>
      </c>
      <c r="F7656" s="110">
        <v>4</v>
      </c>
      <c r="G7656" s="85">
        <v>1</v>
      </c>
      <c r="H7656" s="90" t="s">
        <v>33</v>
      </c>
      <c r="I7656" s="28">
        <v>-1</v>
      </c>
      <c r="J7656" s="18">
        <f t="shared" si="478"/>
        <v>922.3400000000014</v>
      </c>
      <c r="K7656" s="19" t="str">
        <f t="shared" si="476"/>
        <v>Dec-14</v>
      </c>
      <c r="L7656" s="20">
        <f t="shared" si="479"/>
        <v>7527</v>
      </c>
      <c r="M7656" s="21">
        <f t="shared" si="477"/>
        <v>0.12253753155307578</v>
      </c>
    </row>
    <row r="7657" spans="1:13" x14ac:dyDescent="0.3">
      <c r="A7657" s="107">
        <v>41976</v>
      </c>
      <c r="B7657" s="108" t="s">
        <v>43</v>
      </c>
      <c r="C7657" s="101">
        <v>0.72222222222222221</v>
      </c>
      <c r="D7657" s="94" t="s">
        <v>31</v>
      </c>
      <c r="E7657" s="108" t="s">
        <v>2582</v>
      </c>
      <c r="F7657" s="110">
        <v>3.25</v>
      </c>
      <c r="G7657" s="85">
        <v>1</v>
      </c>
      <c r="H7657" s="90" t="s">
        <v>42</v>
      </c>
      <c r="I7657" s="28">
        <v>2.25</v>
      </c>
      <c r="J7657" s="18">
        <f t="shared" si="478"/>
        <v>924.5900000000014</v>
      </c>
      <c r="K7657" s="19" t="str">
        <f t="shared" si="476"/>
        <v>Dec-14</v>
      </c>
      <c r="L7657" s="20">
        <f t="shared" si="479"/>
        <v>7528</v>
      </c>
      <c r="M7657" s="21">
        <f t="shared" si="477"/>
        <v>0.12282013815090348</v>
      </c>
    </row>
    <row r="7658" spans="1:13" x14ac:dyDescent="0.3">
      <c r="A7658" s="107">
        <v>41976</v>
      </c>
      <c r="B7658" s="108" t="s">
        <v>43</v>
      </c>
      <c r="C7658" s="101">
        <v>0.78472222222222221</v>
      </c>
      <c r="D7658" s="94" t="s">
        <v>31</v>
      </c>
      <c r="E7658" s="108" t="s">
        <v>2583</v>
      </c>
      <c r="F7658" s="110">
        <v>3.75</v>
      </c>
      <c r="G7658" s="85">
        <v>1</v>
      </c>
      <c r="H7658" s="90" t="s">
        <v>42</v>
      </c>
      <c r="I7658" s="28">
        <v>2.75</v>
      </c>
      <c r="J7658" s="18">
        <f t="shared" si="478"/>
        <v>927.3400000000014</v>
      </c>
      <c r="K7658" s="19" t="str">
        <f t="shared" si="476"/>
        <v>Dec-14</v>
      </c>
      <c r="L7658" s="20">
        <f t="shared" si="479"/>
        <v>7529</v>
      </c>
      <c r="M7658" s="21">
        <f t="shared" si="477"/>
        <v>0.12316907955903857</v>
      </c>
    </row>
    <row r="7659" spans="1:13" x14ac:dyDescent="0.3">
      <c r="A7659" s="119">
        <v>41976</v>
      </c>
      <c r="B7659" s="120" t="s">
        <v>61</v>
      </c>
      <c r="C7659" s="121">
        <v>12.2</v>
      </c>
      <c r="D7659" s="94" t="s">
        <v>31</v>
      </c>
      <c r="E7659" s="120" t="s">
        <v>9461</v>
      </c>
      <c r="F7659" s="123">
        <v>6</v>
      </c>
      <c r="G7659" s="89">
        <v>1</v>
      </c>
      <c r="H7659" s="30" t="s">
        <v>6103</v>
      </c>
      <c r="I7659" s="38">
        <v>-1</v>
      </c>
      <c r="J7659" s="18">
        <f t="shared" si="478"/>
        <v>926.3400000000014</v>
      </c>
      <c r="K7659" s="19" t="str">
        <f t="shared" si="476"/>
        <v>Dec-14</v>
      </c>
      <c r="L7659" s="20">
        <f t="shared" si="479"/>
        <v>7530</v>
      </c>
      <c r="M7659" s="21">
        <f t="shared" si="477"/>
        <v>0.12301992031872529</v>
      </c>
    </row>
    <row r="7660" spans="1:13" x14ac:dyDescent="0.3">
      <c r="A7660" s="119">
        <v>41976</v>
      </c>
      <c r="B7660" s="120" t="s">
        <v>29</v>
      </c>
      <c r="C7660" s="121">
        <v>13.3</v>
      </c>
      <c r="D7660" s="94" t="s">
        <v>31</v>
      </c>
      <c r="E7660" s="120" t="s">
        <v>9250</v>
      </c>
      <c r="F7660" s="123">
        <v>4.33</v>
      </c>
      <c r="G7660" s="89">
        <v>1</v>
      </c>
      <c r="H7660" s="30">
        <v>7</v>
      </c>
      <c r="I7660" s="38">
        <v>-1</v>
      </c>
      <c r="J7660" s="18">
        <f t="shared" si="478"/>
        <v>925.3400000000014</v>
      </c>
      <c r="K7660" s="19" t="str">
        <f t="shared" si="476"/>
        <v>Dec-14</v>
      </c>
      <c r="L7660" s="20">
        <f t="shared" si="479"/>
        <v>7531</v>
      </c>
      <c r="M7660" s="21">
        <f t="shared" si="477"/>
        <v>0.12287080069047954</v>
      </c>
    </row>
    <row r="7661" spans="1:13" x14ac:dyDescent="0.3">
      <c r="A7661" s="119">
        <v>41976</v>
      </c>
      <c r="B7661" s="120" t="s">
        <v>29</v>
      </c>
      <c r="C7661" s="121">
        <v>14.3</v>
      </c>
      <c r="D7661" s="94" t="s">
        <v>31</v>
      </c>
      <c r="E7661" s="120" t="s">
        <v>8231</v>
      </c>
      <c r="F7661" s="123">
        <v>4.33</v>
      </c>
      <c r="G7661" s="89">
        <v>1</v>
      </c>
      <c r="H7661" s="30">
        <v>1</v>
      </c>
      <c r="I7661" s="38">
        <v>3.33</v>
      </c>
      <c r="J7661" s="18">
        <f t="shared" si="478"/>
        <v>928.67000000000144</v>
      </c>
      <c r="K7661" s="19" t="str">
        <f t="shared" si="476"/>
        <v>Dec-14</v>
      </c>
      <c r="L7661" s="20">
        <f t="shared" si="479"/>
        <v>7532</v>
      </c>
      <c r="M7661" s="21">
        <f t="shared" si="477"/>
        <v>0.12329660116834858</v>
      </c>
    </row>
    <row r="7662" spans="1:13" x14ac:dyDescent="0.3">
      <c r="A7662" s="119">
        <v>41976</v>
      </c>
      <c r="B7662" s="120" t="s">
        <v>29</v>
      </c>
      <c r="C7662" s="121">
        <v>15</v>
      </c>
      <c r="D7662" s="94" t="s">
        <v>31</v>
      </c>
      <c r="E7662" s="120" t="s">
        <v>9462</v>
      </c>
      <c r="F7662" s="123">
        <v>4.5</v>
      </c>
      <c r="G7662" s="89">
        <v>1</v>
      </c>
      <c r="H7662" s="30">
        <v>1</v>
      </c>
      <c r="I7662" s="38">
        <v>3.5</v>
      </c>
      <c r="J7662" s="18">
        <f t="shared" si="478"/>
        <v>932.17000000000144</v>
      </c>
      <c r="K7662" s="19" t="str">
        <f t="shared" si="476"/>
        <v>Dec-14</v>
      </c>
      <c r="L7662" s="20">
        <f t="shared" si="479"/>
        <v>7533</v>
      </c>
      <c r="M7662" s="21">
        <f t="shared" si="477"/>
        <v>0.12374485596707838</v>
      </c>
    </row>
    <row r="7663" spans="1:13" x14ac:dyDescent="0.3">
      <c r="A7663" s="124">
        <v>41976</v>
      </c>
      <c r="B7663" s="108" t="s">
        <v>43</v>
      </c>
      <c r="C7663" s="111">
        <v>16.5</v>
      </c>
      <c r="D7663" s="94" t="s">
        <v>31</v>
      </c>
      <c r="E7663" s="108" t="s">
        <v>9460</v>
      </c>
      <c r="F7663" s="111">
        <v>5</v>
      </c>
      <c r="G7663" s="89">
        <v>1</v>
      </c>
      <c r="H7663" s="37" t="s">
        <v>6512</v>
      </c>
      <c r="I7663" s="34">
        <v>-1</v>
      </c>
      <c r="J7663" s="18">
        <f t="shared" si="478"/>
        <v>931.17000000000144</v>
      </c>
      <c r="K7663" s="19" t="str">
        <f t="shared" si="476"/>
        <v>Dec-14</v>
      </c>
      <c r="L7663" s="20">
        <f t="shared" si="479"/>
        <v>7534</v>
      </c>
      <c r="M7663" s="21">
        <f t="shared" si="477"/>
        <v>0.12359569949562005</v>
      </c>
    </row>
    <row r="7664" spans="1:13" x14ac:dyDescent="0.3">
      <c r="A7664" s="124">
        <v>41976</v>
      </c>
      <c r="B7664" s="108" t="s">
        <v>43</v>
      </c>
      <c r="C7664" s="111">
        <v>17.5</v>
      </c>
      <c r="D7664" s="94" t="s">
        <v>31</v>
      </c>
      <c r="E7664" s="108" t="s">
        <v>2165</v>
      </c>
      <c r="F7664" s="111">
        <v>4.5</v>
      </c>
      <c r="G7664" s="89">
        <v>1</v>
      </c>
      <c r="H7664" s="37" t="s">
        <v>6526</v>
      </c>
      <c r="I7664" s="34">
        <v>3.5</v>
      </c>
      <c r="J7664" s="18">
        <f t="shared" si="478"/>
        <v>934.67000000000144</v>
      </c>
      <c r="K7664" s="19" t="str">
        <f t="shared" si="476"/>
        <v>Dec-14</v>
      </c>
      <c r="L7664" s="20">
        <f t="shared" si="479"/>
        <v>7535</v>
      </c>
      <c r="M7664" s="21">
        <f t="shared" si="477"/>
        <v>0.12404379562043814</v>
      </c>
    </row>
    <row r="7665" spans="1:13" x14ac:dyDescent="0.3">
      <c r="A7665" s="124">
        <v>41976</v>
      </c>
      <c r="B7665" s="108" t="s">
        <v>43</v>
      </c>
      <c r="C7665" s="111">
        <v>18.5</v>
      </c>
      <c r="D7665" s="94" t="s">
        <v>31</v>
      </c>
      <c r="E7665" s="108" t="s">
        <v>8921</v>
      </c>
      <c r="F7665" s="111">
        <v>4.5</v>
      </c>
      <c r="G7665" s="89">
        <v>1</v>
      </c>
      <c r="H7665" s="37" t="s">
        <v>6518</v>
      </c>
      <c r="I7665" s="34">
        <v>-1</v>
      </c>
      <c r="J7665" s="18">
        <f t="shared" si="478"/>
        <v>933.67000000000144</v>
      </c>
      <c r="K7665" s="19" t="str">
        <f t="shared" si="476"/>
        <v>Dec-14</v>
      </c>
      <c r="L7665" s="20">
        <f t="shared" si="479"/>
        <v>7536</v>
      </c>
      <c r="M7665" s="21">
        <f t="shared" si="477"/>
        <v>0.1238946390658176</v>
      </c>
    </row>
    <row r="7666" spans="1:13" x14ac:dyDescent="0.3">
      <c r="A7666" s="107">
        <v>41977</v>
      </c>
      <c r="B7666" s="108" t="s">
        <v>50</v>
      </c>
      <c r="C7666" s="101">
        <v>0.65277777777777779</v>
      </c>
      <c r="D7666" s="94" t="s">
        <v>31</v>
      </c>
      <c r="E7666" s="108" t="s">
        <v>876</v>
      </c>
      <c r="F7666" s="110">
        <v>4</v>
      </c>
      <c r="G7666" s="85">
        <v>1</v>
      </c>
      <c r="H7666" s="90" t="s">
        <v>42</v>
      </c>
      <c r="I7666" s="28">
        <v>3</v>
      </c>
      <c r="J7666" s="18">
        <f t="shared" si="478"/>
        <v>936.67000000000144</v>
      </c>
      <c r="K7666" s="19" t="str">
        <f t="shared" si="476"/>
        <v>Dec-14</v>
      </c>
      <c r="L7666" s="20">
        <f t="shared" si="479"/>
        <v>7537</v>
      </c>
      <c r="M7666" s="21">
        <f t="shared" si="477"/>
        <v>0.12427623722966717</v>
      </c>
    </row>
    <row r="7667" spans="1:13" x14ac:dyDescent="0.3">
      <c r="A7667" s="107">
        <v>41977</v>
      </c>
      <c r="B7667" s="108" t="s">
        <v>43</v>
      </c>
      <c r="C7667" s="101">
        <v>0.71875</v>
      </c>
      <c r="D7667" s="94" t="s">
        <v>31</v>
      </c>
      <c r="E7667" s="108" t="s">
        <v>2584</v>
      </c>
      <c r="F7667" s="110">
        <v>3</v>
      </c>
      <c r="G7667" s="85">
        <v>1</v>
      </c>
      <c r="H7667" s="90" t="s">
        <v>33</v>
      </c>
      <c r="I7667" s="28">
        <v>-1</v>
      </c>
      <c r="J7667" s="18">
        <f t="shared" si="478"/>
        <v>935.67000000000144</v>
      </c>
      <c r="K7667" s="19" t="str">
        <f t="shared" si="476"/>
        <v>Dec-14</v>
      </c>
      <c r="L7667" s="20">
        <f t="shared" si="479"/>
        <v>7538</v>
      </c>
      <c r="M7667" s="21">
        <f t="shared" si="477"/>
        <v>0.12412708941363776</v>
      </c>
    </row>
    <row r="7668" spans="1:13" x14ac:dyDescent="0.3">
      <c r="A7668" s="107">
        <v>41977</v>
      </c>
      <c r="B7668" s="108" t="s">
        <v>43</v>
      </c>
      <c r="C7668" s="101">
        <v>0.80208333333333337</v>
      </c>
      <c r="D7668" s="94" t="s">
        <v>31</v>
      </c>
      <c r="E7668" s="108" t="s">
        <v>1163</v>
      </c>
      <c r="F7668" s="110">
        <v>4</v>
      </c>
      <c r="G7668" s="85">
        <v>1</v>
      </c>
      <c r="H7668" s="90" t="s">
        <v>33</v>
      </c>
      <c r="I7668" s="28">
        <v>-1</v>
      </c>
      <c r="J7668" s="18">
        <f t="shared" si="478"/>
        <v>934.67000000000144</v>
      </c>
      <c r="K7668" s="19" t="str">
        <f t="shared" si="476"/>
        <v>Dec-14</v>
      </c>
      <c r="L7668" s="20">
        <f t="shared" si="479"/>
        <v>7539</v>
      </c>
      <c r="M7668" s="21">
        <f t="shared" si="477"/>
        <v>0.12397798116461088</v>
      </c>
    </row>
    <row r="7669" spans="1:13" x14ac:dyDescent="0.3">
      <c r="A7669" s="107">
        <v>41977</v>
      </c>
      <c r="B7669" s="108" t="s">
        <v>43</v>
      </c>
      <c r="C7669" s="101">
        <v>0.82291666666666663</v>
      </c>
      <c r="D7669" s="94" t="s">
        <v>31</v>
      </c>
      <c r="E7669" s="108" t="s">
        <v>2585</v>
      </c>
      <c r="F7669" s="110">
        <v>3.25</v>
      </c>
      <c r="G7669" s="85">
        <v>1</v>
      </c>
      <c r="H7669" s="90" t="s">
        <v>33</v>
      </c>
      <c r="I7669" s="28">
        <v>-1</v>
      </c>
      <c r="J7669" s="18">
        <f t="shared" si="478"/>
        <v>933.67000000000144</v>
      </c>
      <c r="K7669" s="19" t="str">
        <f t="shared" si="476"/>
        <v>Dec-14</v>
      </c>
      <c r="L7669" s="20">
        <f t="shared" si="479"/>
        <v>7540</v>
      </c>
      <c r="M7669" s="21">
        <f t="shared" si="477"/>
        <v>0.12382891246684369</v>
      </c>
    </row>
    <row r="7670" spans="1:13" x14ac:dyDescent="0.3">
      <c r="A7670" s="119">
        <v>41977</v>
      </c>
      <c r="B7670" s="120" t="s">
        <v>118</v>
      </c>
      <c r="C7670" s="121">
        <v>12.35</v>
      </c>
      <c r="D7670" s="94" t="s">
        <v>31</v>
      </c>
      <c r="E7670" s="120" t="s">
        <v>9400</v>
      </c>
      <c r="F7670" s="123">
        <v>6</v>
      </c>
      <c r="G7670" s="89">
        <v>1</v>
      </c>
      <c r="H7670" s="30">
        <v>2</v>
      </c>
      <c r="I7670" s="38">
        <v>-1</v>
      </c>
      <c r="J7670" s="18">
        <f t="shared" si="478"/>
        <v>932.67000000000144</v>
      </c>
      <c r="K7670" s="19" t="str">
        <f t="shared" si="476"/>
        <v>Dec-14</v>
      </c>
      <c r="L7670" s="20">
        <f t="shared" si="479"/>
        <v>7541</v>
      </c>
      <c r="M7670" s="21">
        <f t="shared" si="477"/>
        <v>0.1236798833046017</v>
      </c>
    </row>
    <row r="7671" spans="1:13" x14ac:dyDescent="0.3">
      <c r="A7671" s="119">
        <v>41977</v>
      </c>
      <c r="B7671" s="120" t="s">
        <v>118</v>
      </c>
      <c r="C7671" s="121">
        <v>13.45</v>
      </c>
      <c r="D7671" s="94" t="s">
        <v>31</v>
      </c>
      <c r="E7671" s="120" t="s">
        <v>9466</v>
      </c>
      <c r="F7671" s="123">
        <v>5.5</v>
      </c>
      <c r="G7671" s="89">
        <v>1</v>
      </c>
      <c r="H7671" s="30">
        <v>8</v>
      </c>
      <c r="I7671" s="38">
        <v>-1</v>
      </c>
      <c r="J7671" s="18">
        <f t="shared" si="478"/>
        <v>931.67000000000144</v>
      </c>
      <c r="K7671" s="19" t="str">
        <f t="shared" si="476"/>
        <v>Dec-14</v>
      </c>
      <c r="L7671" s="20">
        <f t="shared" si="479"/>
        <v>7542</v>
      </c>
      <c r="M7671" s="21">
        <f t="shared" si="477"/>
        <v>0.12353089366215877</v>
      </c>
    </row>
    <row r="7672" spans="1:13" x14ac:dyDescent="0.3">
      <c r="A7672" s="119">
        <v>41977</v>
      </c>
      <c r="B7672" s="120" t="s">
        <v>136</v>
      </c>
      <c r="C7672" s="121">
        <v>13.55</v>
      </c>
      <c r="D7672" s="94" t="s">
        <v>31</v>
      </c>
      <c r="E7672" s="120" t="s">
        <v>9465</v>
      </c>
      <c r="F7672" s="123">
        <v>6</v>
      </c>
      <c r="G7672" s="89">
        <v>1</v>
      </c>
      <c r="H7672" s="30" t="s">
        <v>6116</v>
      </c>
      <c r="I7672" s="38">
        <v>-1</v>
      </c>
      <c r="J7672" s="18">
        <f t="shared" si="478"/>
        <v>930.67000000000144</v>
      </c>
      <c r="K7672" s="19" t="str">
        <f t="shared" si="476"/>
        <v>Dec-14</v>
      </c>
      <c r="L7672" s="20">
        <f t="shared" si="479"/>
        <v>7543</v>
      </c>
      <c r="M7672" s="21">
        <f t="shared" si="477"/>
        <v>0.12338194352379708</v>
      </c>
    </row>
    <row r="7673" spans="1:13" x14ac:dyDescent="0.3">
      <c r="A7673" s="124">
        <v>41977</v>
      </c>
      <c r="B7673" s="108" t="s">
        <v>43</v>
      </c>
      <c r="C7673" s="111">
        <v>17.45</v>
      </c>
      <c r="D7673" s="94" t="s">
        <v>31</v>
      </c>
      <c r="E7673" s="108" t="s">
        <v>9463</v>
      </c>
      <c r="F7673" s="111">
        <v>4.5</v>
      </c>
      <c r="G7673" s="89">
        <v>1</v>
      </c>
      <c r="H7673" s="37" t="s">
        <v>6526</v>
      </c>
      <c r="I7673" s="34">
        <v>3.5</v>
      </c>
      <c r="J7673" s="18">
        <f t="shared" si="478"/>
        <v>934.17000000000144</v>
      </c>
      <c r="K7673" s="19" t="str">
        <f t="shared" si="476"/>
        <v>Dec-14</v>
      </c>
      <c r="L7673" s="20">
        <f t="shared" si="479"/>
        <v>7544</v>
      </c>
      <c r="M7673" s="21">
        <f t="shared" si="477"/>
        <v>0.12382953340402988</v>
      </c>
    </row>
    <row r="7674" spans="1:13" x14ac:dyDescent="0.3">
      <c r="A7674" s="124">
        <v>41977</v>
      </c>
      <c r="B7674" s="108" t="s">
        <v>43</v>
      </c>
      <c r="C7674" s="111">
        <v>18.45</v>
      </c>
      <c r="D7674" s="94" t="s">
        <v>31</v>
      </c>
      <c r="E7674" s="108" t="s">
        <v>9464</v>
      </c>
      <c r="F7674" s="111">
        <v>4.5</v>
      </c>
      <c r="G7674" s="89">
        <v>1</v>
      </c>
      <c r="H7674" s="37" t="s">
        <v>6518</v>
      </c>
      <c r="I7674" s="34">
        <v>-1</v>
      </c>
      <c r="J7674" s="18">
        <f t="shared" si="478"/>
        <v>933.17000000000144</v>
      </c>
      <c r="K7674" s="19" t="str">
        <f t="shared" si="476"/>
        <v>Dec-14</v>
      </c>
      <c r="L7674" s="20">
        <f t="shared" si="479"/>
        <v>7545</v>
      </c>
      <c r="M7674" s="21">
        <f t="shared" si="477"/>
        <v>0.1236805831676609</v>
      </c>
    </row>
    <row r="7675" spans="1:13" x14ac:dyDescent="0.3">
      <c r="A7675" s="107">
        <v>41978</v>
      </c>
      <c r="B7675" s="108" t="s">
        <v>96</v>
      </c>
      <c r="C7675" s="101">
        <v>0.53472222222222221</v>
      </c>
      <c r="D7675" s="94" t="s">
        <v>31</v>
      </c>
      <c r="E7675" s="108" t="s">
        <v>2586</v>
      </c>
      <c r="F7675" s="110">
        <v>3.75</v>
      </c>
      <c r="G7675" s="85">
        <v>1</v>
      </c>
      <c r="H7675" s="90" t="s">
        <v>42</v>
      </c>
      <c r="I7675" s="28">
        <v>4</v>
      </c>
      <c r="J7675" s="18">
        <f t="shared" si="478"/>
        <v>937.17000000000144</v>
      </c>
      <c r="K7675" s="19" t="str">
        <f t="shared" si="476"/>
        <v>Dec-14</v>
      </c>
      <c r="L7675" s="20">
        <f t="shared" si="479"/>
        <v>7546</v>
      </c>
      <c r="M7675" s="21">
        <f t="shared" si="477"/>
        <v>0.12419427511264265</v>
      </c>
    </row>
    <row r="7676" spans="1:13" x14ac:dyDescent="0.3">
      <c r="A7676" s="107">
        <v>41978</v>
      </c>
      <c r="B7676" s="108" t="s">
        <v>29</v>
      </c>
      <c r="C7676" s="101">
        <v>0.61111111111111105</v>
      </c>
      <c r="D7676" s="94" t="s">
        <v>31</v>
      </c>
      <c r="E7676" s="108" t="s">
        <v>2070</v>
      </c>
      <c r="F7676" s="110">
        <v>4</v>
      </c>
      <c r="G7676" s="85">
        <v>1</v>
      </c>
      <c r="H7676" s="90" t="s">
        <v>33</v>
      </c>
      <c r="I7676" s="28">
        <v>-1</v>
      </c>
      <c r="J7676" s="18">
        <f t="shared" si="478"/>
        <v>936.17000000000144</v>
      </c>
      <c r="K7676" s="19" t="str">
        <f t="shared" si="476"/>
        <v>Dec-14</v>
      </c>
      <c r="L7676" s="20">
        <f t="shared" si="479"/>
        <v>7547</v>
      </c>
      <c r="M7676" s="21">
        <f t="shared" si="477"/>
        <v>0.12404531601961064</v>
      </c>
    </row>
    <row r="7677" spans="1:13" x14ac:dyDescent="0.3">
      <c r="A7677" s="107">
        <v>41978</v>
      </c>
      <c r="B7677" s="108" t="s">
        <v>96</v>
      </c>
      <c r="C7677" s="101">
        <v>0.625</v>
      </c>
      <c r="D7677" s="94" t="s">
        <v>31</v>
      </c>
      <c r="E7677" s="108" t="s">
        <v>2587</v>
      </c>
      <c r="F7677" s="110">
        <v>3.5</v>
      </c>
      <c r="G7677" s="85">
        <v>1</v>
      </c>
      <c r="H7677" s="90" t="s">
        <v>33</v>
      </c>
      <c r="I7677" s="28">
        <v>-1</v>
      </c>
      <c r="J7677" s="18">
        <f t="shared" si="478"/>
        <v>935.17000000000144</v>
      </c>
      <c r="K7677" s="19" t="str">
        <f t="shared" si="476"/>
        <v>Dec-14</v>
      </c>
      <c r="L7677" s="20">
        <f t="shared" si="479"/>
        <v>7548</v>
      </c>
      <c r="M7677" s="21">
        <f t="shared" si="477"/>
        <v>0.12389639639639659</v>
      </c>
    </row>
    <row r="7678" spans="1:13" x14ac:dyDescent="0.3">
      <c r="A7678" s="107">
        <v>41978</v>
      </c>
      <c r="B7678" s="108" t="s">
        <v>45</v>
      </c>
      <c r="C7678" s="101">
        <v>0.72916666666666663</v>
      </c>
      <c r="D7678" s="94" t="s">
        <v>31</v>
      </c>
      <c r="E7678" s="108" t="s">
        <v>2588</v>
      </c>
      <c r="F7678" s="110">
        <v>3.75</v>
      </c>
      <c r="G7678" s="85">
        <v>1</v>
      </c>
      <c r="H7678" s="90" t="s">
        <v>33</v>
      </c>
      <c r="I7678" s="28">
        <v>-1</v>
      </c>
      <c r="J7678" s="18">
        <f t="shared" si="478"/>
        <v>934.17000000000144</v>
      </c>
      <c r="K7678" s="19" t="str">
        <f t="shared" si="476"/>
        <v>Dec-14</v>
      </c>
      <c r="L7678" s="20">
        <f t="shared" si="479"/>
        <v>7549</v>
      </c>
      <c r="M7678" s="21">
        <f t="shared" si="477"/>
        <v>0.12374751622731507</v>
      </c>
    </row>
    <row r="7679" spans="1:13" x14ac:dyDescent="0.3">
      <c r="A7679" s="107">
        <v>41978</v>
      </c>
      <c r="B7679" s="108" t="s">
        <v>45</v>
      </c>
      <c r="C7679" s="101">
        <v>0.79166666666666663</v>
      </c>
      <c r="D7679" s="94" t="s">
        <v>31</v>
      </c>
      <c r="E7679" s="108" t="s">
        <v>2589</v>
      </c>
      <c r="F7679" s="110">
        <v>4</v>
      </c>
      <c r="G7679" s="85">
        <v>1</v>
      </c>
      <c r="H7679" s="90" t="s">
        <v>33</v>
      </c>
      <c r="I7679" s="28">
        <v>-1</v>
      </c>
      <c r="J7679" s="18">
        <f t="shared" si="478"/>
        <v>933.17000000000144</v>
      </c>
      <c r="K7679" s="19" t="str">
        <f t="shared" si="476"/>
        <v>Dec-14</v>
      </c>
      <c r="L7679" s="20">
        <f t="shared" si="479"/>
        <v>7550</v>
      </c>
      <c r="M7679" s="21">
        <f t="shared" si="477"/>
        <v>0.12359867549668893</v>
      </c>
    </row>
    <row r="7680" spans="1:13" x14ac:dyDescent="0.3">
      <c r="A7680" s="119">
        <v>41978</v>
      </c>
      <c r="B7680" s="120" t="s">
        <v>84</v>
      </c>
      <c r="C7680" s="121">
        <v>13.4</v>
      </c>
      <c r="D7680" s="94" t="s">
        <v>31</v>
      </c>
      <c r="E7680" s="120" t="s">
        <v>9467</v>
      </c>
      <c r="F7680" s="123">
        <v>5.5</v>
      </c>
      <c r="G7680" s="89">
        <v>1</v>
      </c>
      <c r="H7680" s="30">
        <v>3</v>
      </c>
      <c r="I7680" s="38">
        <v>-1</v>
      </c>
      <c r="J7680" s="18">
        <f t="shared" si="478"/>
        <v>932.17000000000144</v>
      </c>
      <c r="K7680" s="19" t="str">
        <f t="shared" si="476"/>
        <v>Dec-14</v>
      </c>
      <c r="L7680" s="20">
        <f t="shared" si="479"/>
        <v>7551</v>
      </c>
      <c r="M7680" s="21">
        <f t="shared" si="477"/>
        <v>0.12344987418884935</v>
      </c>
    </row>
    <row r="7681" spans="1:13" x14ac:dyDescent="0.3">
      <c r="A7681" s="119">
        <v>41978</v>
      </c>
      <c r="B7681" s="120" t="s">
        <v>29</v>
      </c>
      <c r="C7681" s="121">
        <v>15.1</v>
      </c>
      <c r="D7681" s="94" t="s">
        <v>31</v>
      </c>
      <c r="E7681" s="120" t="s">
        <v>7894</v>
      </c>
      <c r="F7681" s="123">
        <v>4.5</v>
      </c>
      <c r="G7681" s="89">
        <v>1</v>
      </c>
      <c r="H7681" s="30">
        <v>1</v>
      </c>
      <c r="I7681" s="38">
        <v>3.5</v>
      </c>
      <c r="J7681" s="18">
        <f t="shared" si="478"/>
        <v>935.67000000000144</v>
      </c>
      <c r="K7681" s="19" t="str">
        <f t="shared" si="476"/>
        <v>Dec-14</v>
      </c>
      <c r="L7681" s="20">
        <f t="shared" si="479"/>
        <v>7552</v>
      </c>
      <c r="M7681" s="21">
        <f t="shared" si="477"/>
        <v>0.12389698093220358</v>
      </c>
    </row>
    <row r="7682" spans="1:13" x14ac:dyDescent="0.3">
      <c r="A7682" s="107">
        <v>41979</v>
      </c>
      <c r="B7682" s="108" t="s">
        <v>96</v>
      </c>
      <c r="C7682" s="101">
        <v>0.51388888888888895</v>
      </c>
      <c r="D7682" s="94" t="s">
        <v>31</v>
      </c>
      <c r="E7682" s="108" t="s">
        <v>2590</v>
      </c>
      <c r="F7682" s="110">
        <v>3.75</v>
      </c>
      <c r="G7682" s="85">
        <v>1</v>
      </c>
      <c r="H7682" s="90" t="s">
        <v>33</v>
      </c>
      <c r="I7682" s="28">
        <v>-1</v>
      </c>
      <c r="J7682" s="18">
        <f t="shared" si="478"/>
        <v>934.67000000000144</v>
      </c>
      <c r="K7682" s="19" t="str">
        <f t="shared" ref="K7682:K7745" si="480">TEXT(A7682,"MMM-yy")</f>
        <v>Dec-14</v>
      </c>
      <c r="L7682" s="20">
        <f t="shared" si="479"/>
        <v>7553</v>
      </c>
      <c r="M7682" s="21">
        <f t="shared" ref="M7682:M7745" si="481">J7682/L7682</f>
        <v>0.12374817953131226</v>
      </c>
    </row>
    <row r="7683" spans="1:13" x14ac:dyDescent="0.3">
      <c r="A7683" s="107">
        <v>41979</v>
      </c>
      <c r="B7683" s="108" t="s">
        <v>130</v>
      </c>
      <c r="C7683" s="101">
        <v>0.53819444444444442</v>
      </c>
      <c r="D7683" s="94" t="s">
        <v>31</v>
      </c>
      <c r="E7683" s="108" t="s">
        <v>2591</v>
      </c>
      <c r="F7683" s="110">
        <v>4</v>
      </c>
      <c r="G7683" s="85">
        <v>1</v>
      </c>
      <c r="H7683" s="90" t="s">
        <v>42</v>
      </c>
      <c r="I7683" s="28">
        <v>3</v>
      </c>
      <c r="J7683" s="18">
        <f t="shared" ref="J7683:J7746" si="482">J7682+I7683</f>
        <v>937.67000000000144</v>
      </c>
      <c r="K7683" s="19" t="str">
        <f t="shared" si="480"/>
        <v>Dec-14</v>
      </c>
      <c r="L7683" s="20">
        <f t="shared" ref="L7683:L7746" si="483">L7682+G7683</f>
        <v>7554</v>
      </c>
      <c r="M7683" s="21">
        <f t="shared" si="481"/>
        <v>0.12412893831082888</v>
      </c>
    </row>
    <row r="7684" spans="1:13" x14ac:dyDescent="0.3">
      <c r="A7684" s="107">
        <v>41979</v>
      </c>
      <c r="B7684" s="108" t="s">
        <v>143</v>
      </c>
      <c r="C7684" s="101">
        <v>0.56944444444444442</v>
      </c>
      <c r="D7684" s="94" t="s">
        <v>31</v>
      </c>
      <c r="E7684" s="108" t="s">
        <v>2592</v>
      </c>
      <c r="F7684" s="110">
        <v>4</v>
      </c>
      <c r="G7684" s="85">
        <v>1</v>
      </c>
      <c r="H7684" s="90" t="s">
        <v>33</v>
      </c>
      <c r="I7684" s="28">
        <v>-1</v>
      </c>
      <c r="J7684" s="18">
        <f t="shared" si="482"/>
        <v>936.67000000000144</v>
      </c>
      <c r="K7684" s="19" t="str">
        <f t="shared" si="480"/>
        <v>Dec-14</v>
      </c>
      <c r="L7684" s="20">
        <f t="shared" si="483"/>
        <v>7555</v>
      </c>
      <c r="M7684" s="21">
        <f t="shared" si="481"/>
        <v>0.12398014559894129</v>
      </c>
    </row>
    <row r="7685" spans="1:13" x14ac:dyDescent="0.3">
      <c r="A7685" s="107">
        <v>41979</v>
      </c>
      <c r="B7685" s="108" t="s">
        <v>130</v>
      </c>
      <c r="C7685" s="101">
        <v>0.65625</v>
      </c>
      <c r="D7685" s="94" t="s">
        <v>31</v>
      </c>
      <c r="E7685" s="108" t="s">
        <v>2593</v>
      </c>
      <c r="F7685" s="110">
        <v>4</v>
      </c>
      <c r="G7685" s="85">
        <v>1</v>
      </c>
      <c r="H7685" s="90" t="s">
        <v>42</v>
      </c>
      <c r="I7685" s="28">
        <v>3</v>
      </c>
      <c r="J7685" s="18">
        <f t="shared" si="482"/>
        <v>939.67000000000144</v>
      </c>
      <c r="K7685" s="19" t="str">
        <f t="shared" si="480"/>
        <v>Dec-14</v>
      </c>
      <c r="L7685" s="20">
        <f t="shared" si="483"/>
        <v>7556</v>
      </c>
      <c r="M7685" s="21">
        <f t="shared" si="481"/>
        <v>0.12436077289571221</v>
      </c>
    </row>
    <row r="7686" spans="1:13" x14ac:dyDescent="0.3">
      <c r="A7686" s="107">
        <v>41979</v>
      </c>
      <c r="B7686" s="108" t="s">
        <v>45</v>
      </c>
      <c r="C7686" s="101">
        <v>0.82291666666666663</v>
      </c>
      <c r="D7686" s="94" t="s">
        <v>31</v>
      </c>
      <c r="E7686" s="108" t="s">
        <v>2594</v>
      </c>
      <c r="F7686" s="110">
        <v>3</v>
      </c>
      <c r="G7686" s="85">
        <v>1</v>
      </c>
      <c r="H7686" s="90" t="s">
        <v>33</v>
      </c>
      <c r="I7686" s="28">
        <v>-1</v>
      </c>
      <c r="J7686" s="18">
        <f t="shared" si="482"/>
        <v>938.67000000000144</v>
      </c>
      <c r="K7686" s="19" t="str">
        <f t="shared" si="480"/>
        <v>Dec-14</v>
      </c>
      <c r="L7686" s="20">
        <f t="shared" si="483"/>
        <v>7557</v>
      </c>
      <c r="M7686" s="21">
        <f t="shared" si="481"/>
        <v>0.12421198888447815</v>
      </c>
    </row>
    <row r="7687" spans="1:13" x14ac:dyDescent="0.3">
      <c r="A7687" s="119">
        <v>41979</v>
      </c>
      <c r="B7687" s="120" t="s">
        <v>143</v>
      </c>
      <c r="C7687" s="121">
        <v>12.4</v>
      </c>
      <c r="D7687" s="94" t="s">
        <v>31</v>
      </c>
      <c r="E7687" s="120" t="s">
        <v>9469</v>
      </c>
      <c r="F7687" s="123">
        <v>5</v>
      </c>
      <c r="G7687" s="89">
        <v>1</v>
      </c>
      <c r="H7687" s="30">
        <v>3</v>
      </c>
      <c r="I7687" s="38">
        <v>-1</v>
      </c>
      <c r="J7687" s="18">
        <f t="shared" si="482"/>
        <v>937.67000000000144</v>
      </c>
      <c r="K7687" s="19" t="str">
        <f t="shared" si="480"/>
        <v>Dec-14</v>
      </c>
      <c r="L7687" s="20">
        <f t="shared" si="483"/>
        <v>7558</v>
      </c>
      <c r="M7687" s="21">
        <f t="shared" si="481"/>
        <v>0.12406324424450932</v>
      </c>
    </row>
    <row r="7688" spans="1:13" x14ac:dyDescent="0.3">
      <c r="A7688" s="119">
        <v>41979</v>
      </c>
      <c r="B7688" s="120" t="s">
        <v>130</v>
      </c>
      <c r="C7688" s="121">
        <v>14</v>
      </c>
      <c r="D7688" s="94" t="s">
        <v>31</v>
      </c>
      <c r="E7688" s="120" t="s">
        <v>9470</v>
      </c>
      <c r="F7688" s="123">
        <v>4.5</v>
      </c>
      <c r="G7688" s="89">
        <v>1</v>
      </c>
      <c r="H7688" s="30">
        <v>1</v>
      </c>
      <c r="I7688" s="38">
        <v>4</v>
      </c>
      <c r="J7688" s="18">
        <f t="shared" si="482"/>
        <v>941.67000000000144</v>
      </c>
      <c r="K7688" s="19" t="str">
        <f t="shared" si="480"/>
        <v>Dec-14</v>
      </c>
      <c r="L7688" s="20">
        <f t="shared" si="483"/>
        <v>7559</v>
      </c>
      <c r="M7688" s="21">
        <f t="shared" si="481"/>
        <v>0.12457600211668229</v>
      </c>
    </row>
    <row r="7689" spans="1:13" x14ac:dyDescent="0.3">
      <c r="A7689" s="119">
        <v>41979</v>
      </c>
      <c r="B7689" s="120" t="s">
        <v>130</v>
      </c>
      <c r="C7689" s="121">
        <v>14.35</v>
      </c>
      <c r="D7689" s="94" t="s">
        <v>31</v>
      </c>
      <c r="E7689" s="120" t="s">
        <v>1186</v>
      </c>
      <c r="F7689" s="123">
        <v>5.5</v>
      </c>
      <c r="G7689" s="89">
        <v>1</v>
      </c>
      <c r="H7689" s="30">
        <v>7</v>
      </c>
      <c r="I7689" s="38">
        <v>-1</v>
      </c>
      <c r="J7689" s="18">
        <f t="shared" si="482"/>
        <v>940.67000000000144</v>
      </c>
      <c r="K7689" s="19" t="str">
        <f t="shared" si="480"/>
        <v>Dec-14</v>
      </c>
      <c r="L7689" s="20">
        <f t="shared" si="483"/>
        <v>7560</v>
      </c>
      <c r="M7689" s="21">
        <f t="shared" si="481"/>
        <v>0.12442724867724887</v>
      </c>
    </row>
    <row r="7690" spans="1:13" x14ac:dyDescent="0.3">
      <c r="A7690" s="124">
        <v>41979</v>
      </c>
      <c r="B7690" s="108" t="s">
        <v>45</v>
      </c>
      <c r="C7690" s="111">
        <v>18.149999999999999</v>
      </c>
      <c r="D7690" s="94" t="s">
        <v>31</v>
      </c>
      <c r="E7690" s="108" t="s">
        <v>9468</v>
      </c>
      <c r="F7690" s="111">
        <v>5</v>
      </c>
      <c r="G7690" s="89">
        <v>1</v>
      </c>
      <c r="H7690" s="37" t="s">
        <v>6512</v>
      </c>
      <c r="I7690" s="34">
        <v>-1</v>
      </c>
      <c r="J7690" s="18">
        <f t="shared" si="482"/>
        <v>939.67000000000144</v>
      </c>
      <c r="K7690" s="19" t="str">
        <f t="shared" si="480"/>
        <v>Dec-14</v>
      </c>
      <c r="L7690" s="20">
        <f t="shared" si="483"/>
        <v>7561</v>
      </c>
      <c r="M7690" s="21">
        <f t="shared" si="481"/>
        <v>0.1242785345853725</v>
      </c>
    </row>
    <row r="7691" spans="1:13" x14ac:dyDescent="0.3">
      <c r="A7691" s="124">
        <v>41979</v>
      </c>
      <c r="B7691" s="108" t="s">
        <v>45</v>
      </c>
      <c r="C7691" s="111">
        <v>20.149999999999999</v>
      </c>
      <c r="D7691" s="94" t="s">
        <v>31</v>
      </c>
      <c r="E7691" s="108" t="s">
        <v>8992</v>
      </c>
      <c r="F7691" s="111">
        <v>5.5</v>
      </c>
      <c r="G7691" s="89">
        <v>1</v>
      </c>
      <c r="H7691" s="37" t="s">
        <v>6526</v>
      </c>
      <c r="I7691" s="34">
        <v>4.5</v>
      </c>
      <c r="J7691" s="18">
        <f t="shared" si="482"/>
        <v>944.17000000000144</v>
      </c>
      <c r="K7691" s="19" t="str">
        <f t="shared" si="480"/>
        <v>Dec-14</v>
      </c>
      <c r="L7691" s="20">
        <f t="shared" si="483"/>
        <v>7562</v>
      </c>
      <c r="M7691" s="21">
        <f t="shared" si="481"/>
        <v>0.1248571806400425</v>
      </c>
    </row>
    <row r="7692" spans="1:13" x14ac:dyDescent="0.3">
      <c r="A7692" s="124">
        <v>41979</v>
      </c>
      <c r="B7692" s="108" t="s">
        <v>45</v>
      </c>
      <c r="C7692" s="111">
        <v>20.45</v>
      </c>
      <c r="D7692" s="94" t="s">
        <v>31</v>
      </c>
      <c r="E7692" s="108" t="s">
        <v>4324</v>
      </c>
      <c r="F7692" s="111">
        <v>4.5</v>
      </c>
      <c r="G7692" s="89">
        <v>1</v>
      </c>
      <c r="H7692" s="37" t="s">
        <v>6512</v>
      </c>
      <c r="I7692" s="34">
        <v>-1</v>
      </c>
      <c r="J7692" s="18">
        <f t="shared" si="482"/>
        <v>943.17000000000144</v>
      </c>
      <c r="K7692" s="19" t="str">
        <f t="shared" si="480"/>
        <v>Dec-14</v>
      </c>
      <c r="L7692" s="20">
        <f t="shared" si="483"/>
        <v>7563</v>
      </c>
      <c r="M7692" s="21">
        <f t="shared" si="481"/>
        <v>0.12470844902816362</v>
      </c>
    </row>
    <row r="7693" spans="1:13" x14ac:dyDescent="0.3">
      <c r="A7693" s="107">
        <v>41981</v>
      </c>
      <c r="B7693" s="108" t="s">
        <v>97</v>
      </c>
      <c r="C7693" s="101">
        <v>0.55208333333333337</v>
      </c>
      <c r="D7693" s="94" t="s">
        <v>31</v>
      </c>
      <c r="E7693" s="108" t="s">
        <v>2595</v>
      </c>
      <c r="F7693" s="110">
        <v>3</v>
      </c>
      <c r="G7693" s="85">
        <v>1</v>
      </c>
      <c r="H7693" s="90" t="s">
        <v>33</v>
      </c>
      <c r="I7693" s="28">
        <v>-1</v>
      </c>
      <c r="J7693" s="18">
        <f t="shared" si="482"/>
        <v>942.17000000000144</v>
      </c>
      <c r="K7693" s="19" t="str">
        <f t="shared" si="480"/>
        <v>Dec-14</v>
      </c>
      <c r="L7693" s="20">
        <f t="shared" si="483"/>
        <v>7564</v>
      </c>
      <c r="M7693" s="21">
        <f t="shared" si="481"/>
        <v>0.1245597567424645</v>
      </c>
    </row>
    <row r="7694" spans="1:13" x14ac:dyDescent="0.3">
      <c r="A7694" s="107">
        <v>41981</v>
      </c>
      <c r="B7694" s="108" t="s">
        <v>29</v>
      </c>
      <c r="C7694" s="101">
        <v>0.5625</v>
      </c>
      <c r="D7694" s="94" t="s">
        <v>31</v>
      </c>
      <c r="E7694" s="108" t="s">
        <v>2596</v>
      </c>
      <c r="F7694" s="110">
        <v>4</v>
      </c>
      <c r="G7694" s="85">
        <v>1</v>
      </c>
      <c r="H7694" s="90" t="s">
        <v>33</v>
      </c>
      <c r="I7694" s="28">
        <v>-1</v>
      </c>
      <c r="J7694" s="18">
        <f t="shared" si="482"/>
        <v>941.17000000000144</v>
      </c>
      <c r="K7694" s="19" t="str">
        <f t="shared" si="480"/>
        <v>Dec-14</v>
      </c>
      <c r="L7694" s="20">
        <f t="shared" si="483"/>
        <v>7565</v>
      </c>
      <c r="M7694" s="21">
        <f t="shared" si="481"/>
        <v>0.12441110376734983</v>
      </c>
    </row>
    <row r="7695" spans="1:13" x14ac:dyDescent="0.3">
      <c r="A7695" s="107">
        <v>41981</v>
      </c>
      <c r="B7695" s="108" t="s">
        <v>29</v>
      </c>
      <c r="C7695" s="101">
        <v>0.64583333333333337</v>
      </c>
      <c r="D7695" s="94" t="s">
        <v>31</v>
      </c>
      <c r="E7695" s="108" t="s">
        <v>1761</v>
      </c>
      <c r="F7695" s="110">
        <v>4</v>
      </c>
      <c r="G7695" s="85">
        <v>1</v>
      </c>
      <c r="H7695" s="90" t="s">
        <v>33</v>
      </c>
      <c r="I7695" s="28">
        <v>-1</v>
      </c>
      <c r="J7695" s="18">
        <f t="shared" si="482"/>
        <v>940.17000000000144</v>
      </c>
      <c r="K7695" s="19" t="str">
        <f t="shared" si="480"/>
        <v>Dec-14</v>
      </c>
      <c r="L7695" s="20">
        <f t="shared" si="483"/>
        <v>7566</v>
      </c>
      <c r="M7695" s="21">
        <f t="shared" si="481"/>
        <v>0.12426249008723254</v>
      </c>
    </row>
    <row r="7696" spans="1:13" x14ac:dyDescent="0.3">
      <c r="A7696" s="107">
        <v>41981</v>
      </c>
      <c r="B7696" s="108" t="s">
        <v>43</v>
      </c>
      <c r="C7696" s="101">
        <v>0.73611111111111116</v>
      </c>
      <c r="D7696" s="94" t="s">
        <v>31</v>
      </c>
      <c r="E7696" s="108" t="s">
        <v>2597</v>
      </c>
      <c r="F7696" s="110">
        <v>3.5</v>
      </c>
      <c r="G7696" s="85">
        <v>1</v>
      </c>
      <c r="H7696" s="90" t="s">
        <v>33</v>
      </c>
      <c r="I7696" s="28">
        <v>-1</v>
      </c>
      <c r="J7696" s="18">
        <f t="shared" si="482"/>
        <v>939.17000000000144</v>
      </c>
      <c r="K7696" s="19" t="str">
        <f t="shared" si="480"/>
        <v>Dec-14</v>
      </c>
      <c r="L7696" s="20">
        <f t="shared" si="483"/>
        <v>7567</v>
      </c>
      <c r="M7696" s="21">
        <f t="shared" si="481"/>
        <v>0.12411391568653382</v>
      </c>
    </row>
    <row r="7697" spans="1:13" x14ac:dyDescent="0.3">
      <c r="A7697" s="119">
        <v>41981</v>
      </c>
      <c r="B7697" s="120" t="s">
        <v>29</v>
      </c>
      <c r="C7697" s="121">
        <v>14</v>
      </c>
      <c r="D7697" s="94" t="s">
        <v>31</v>
      </c>
      <c r="E7697" s="120" t="s">
        <v>9471</v>
      </c>
      <c r="F7697" s="123">
        <v>5</v>
      </c>
      <c r="G7697" s="89">
        <v>1</v>
      </c>
      <c r="H7697" s="30">
        <v>4</v>
      </c>
      <c r="I7697" s="38">
        <v>-1</v>
      </c>
      <c r="J7697" s="18">
        <f t="shared" si="482"/>
        <v>938.17000000000144</v>
      </c>
      <c r="K7697" s="19" t="str">
        <f t="shared" si="480"/>
        <v>Dec-14</v>
      </c>
      <c r="L7697" s="20">
        <f t="shared" si="483"/>
        <v>7568</v>
      </c>
      <c r="M7697" s="21">
        <f t="shared" si="481"/>
        <v>0.12396538054968306</v>
      </c>
    </row>
    <row r="7698" spans="1:13" x14ac:dyDescent="0.3">
      <c r="A7698" s="119">
        <v>41981</v>
      </c>
      <c r="B7698" s="120" t="s">
        <v>43</v>
      </c>
      <c r="C7698" s="121">
        <v>14.1</v>
      </c>
      <c r="D7698" s="94" t="s">
        <v>31</v>
      </c>
      <c r="E7698" s="120" t="s">
        <v>9473</v>
      </c>
      <c r="F7698" s="123">
        <v>5</v>
      </c>
      <c r="G7698" s="89">
        <v>1</v>
      </c>
      <c r="H7698" s="30">
        <v>1</v>
      </c>
      <c r="I7698" s="38">
        <v>4</v>
      </c>
      <c r="J7698" s="18">
        <f t="shared" si="482"/>
        <v>942.17000000000144</v>
      </c>
      <c r="K7698" s="19" t="str">
        <f t="shared" si="480"/>
        <v>Dec-14</v>
      </c>
      <c r="L7698" s="20">
        <f t="shared" si="483"/>
        <v>7569</v>
      </c>
      <c r="M7698" s="21">
        <f t="shared" si="481"/>
        <v>0.12447747390672499</v>
      </c>
    </row>
    <row r="7699" spans="1:13" x14ac:dyDescent="0.3">
      <c r="A7699" s="119">
        <v>41981</v>
      </c>
      <c r="B7699" s="120" t="s">
        <v>43</v>
      </c>
      <c r="C7699" s="121">
        <v>14.1</v>
      </c>
      <c r="D7699" s="94" t="s">
        <v>31</v>
      </c>
      <c r="E7699" s="120" t="s">
        <v>9474</v>
      </c>
      <c r="F7699" s="123">
        <v>5.5</v>
      </c>
      <c r="G7699" s="89">
        <v>1</v>
      </c>
      <c r="H7699" s="30">
        <v>3</v>
      </c>
      <c r="I7699" s="38">
        <v>-1</v>
      </c>
      <c r="J7699" s="18">
        <f t="shared" si="482"/>
        <v>941.17000000000144</v>
      </c>
      <c r="K7699" s="19" t="str">
        <f t="shared" si="480"/>
        <v>Dec-14</v>
      </c>
      <c r="L7699" s="20">
        <f t="shared" si="483"/>
        <v>7570</v>
      </c>
      <c r="M7699" s="21">
        <f t="shared" si="481"/>
        <v>0.12432892998679015</v>
      </c>
    </row>
    <row r="7700" spans="1:13" x14ac:dyDescent="0.3">
      <c r="A7700" s="119">
        <v>41981</v>
      </c>
      <c r="B7700" s="120" t="s">
        <v>97</v>
      </c>
      <c r="C7700" s="121">
        <v>14.5</v>
      </c>
      <c r="D7700" s="94" t="s">
        <v>31</v>
      </c>
      <c r="E7700" s="120" t="s">
        <v>9472</v>
      </c>
      <c r="F7700" s="123">
        <v>4.5</v>
      </c>
      <c r="G7700" s="89">
        <v>1</v>
      </c>
      <c r="H7700" s="30">
        <v>1</v>
      </c>
      <c r="I7700" s="38">
        <v>3.5</v>
      </c>
      <c r="J7700" s="18">
        <f t="shared" si="482"/>
        <v>944.67000000000144</v>
      </c>
      <c r="K7700" s="19" t="str">
        <f t="shared" si="480"/>
        <v>Dec-14</v>
      </c>
      <c r="L7700" s="20">
        <f t="shared" si="483"/>
        <v>7571</v>
      </c>
      <c r="M7700" s="21">
        <f t="shared" si="481"/>
        <v>0.12477479857350435</v>
      </c>
    </row>
    <row r="7701" spans="1:13" x14ac:dyDescent="0.3">
      <c r="A7701" s="119">
        <v>41981</v>
      </c>
      <c r="B7701" s="120" t="s">
        <v>43</v>
      </c>
      <c r="C7701" s="121">
        <v>15.1</v>
      </c>
      <c r="D7701" s="94" t="s">
        <v>31</v>
      </c>
      <c r="E7701" s="120" t="s">
        <v>9475</v>
      </c>
      <c r="F7701" s="123">
        <v>6</v>
      </c>
      <c r="G7701" s="89">
        <v>1</v>
      </c>
      <c r="H7701" s="30">
        <v>6</v>
      </c>
      <c r="I7701" s="38">
        <v>-1</v>
      </c>
      <c r="J7701" s="18">
        <f t="shared" si="482"/>
        <v>943.67000000000144</v>
      </c>
      <c r="K7701" s="19" t="str">
        <f t="shared" si="480"/>
        <v>Dec-14</v>
      </c>
      <c r="L7701" s="20">
        <f t="shared" si="483"/>
        <v>7572</v>
      </c>
      <c r="M7701" s="21">
        <f t="shared" si="481"/>
        <v>0.12462625462229285</v>
      </c>
    </row>
    <row r="7702" spans="1:13" x14ac:dyDescent="0.3">
      <c r="A7702" s="119">
        <v>41981</v>
      </c>
      <c r="B7702" s="120" t="s">
        <v>29</v>
      </c>
      <c r="C7702" s="121">
        <v>15.3</v>
      </c>
      <c r="D7702" s="94" t="s">
        <v>31</v>
      </c>
      <c r="E7702" s="120" t="s">
        <v>7389</v>
      </c>
      <c r="F7702" s="123">
        <v>4.5</v>
      </c>
      <c r="G7702" s="89">
        <v>1</v>
      </c>
      <c r="H7702" s="30">
        <v>6</v>
      </c>
      <c r="I7702" s="38">
        <v>-1</v>
      </c>
      <c r="J7702" s="18">
        <f t="shared" si="482"/>
        <v>942.67000000000144</v>
      </c>
      <c r="K7702" s="19" t="str">
        <f t="shared" si="480"/>
        <v>Dec-14</v>
      </c>
      <c r="L7702" s="20">
        <f t="shared" si="483"/>
        <v>7573</v>
      </c>
      <c r="M7702" s="21">
        <f t="shared" si="481"/>
        <v>0.12447774990096414</v>
      </c>
    </row>
    <row r="7703" spans="1:13" x14ac:dyDescent="0.3">
      <c r="A7703" s="119">
        <v>41981</v>
      </c>
      <c r="B7703" s="120" t="s">
        <v>43</v>
      </c>
      <c r="C7703" s="121">
        <v>17.100000000000001</v>
      </c>
      <c r="D7703" s="94" t="s">
        <v>31</v>
      </c>
      <c r="E7703" s="120" t="s">
        <v>9476</v>
      </c>
      <c r="F7703" s="123">
        <v>6</v>
      </c>
      <c r="G7703" s="89">
        <v>1</v>
      </c>
      <c r="H7703" s="30">
        <v>4</v>
      </c>
      <c r="I7703" s="38">
        <v>-1</v>
      </c>
      <c r="J7703" s="18">
        <f t="shared" si="482"/>
        <v>941.67000000000144</v>
      </c>
      <c r="K7703" s="19" t="str">
        <f t="shared" si="480"/>
        <v>Dec-14</v>
      </c>
      <c r="L7703" s="20">
        <f t="shared" si="483"/>
        <v>7574</v>
      </c>
      <c r="M7703" s="21">
        <f t="shared" si="481"/>
        <v>0.1243292843939796</v>
      </c>
    </row>
    <row r="7704" spans="1:13" x14ac:dyDescent="0.3">
      <c r="A7704" s="119">
        <v>41981</v>
      </c>
      <c r="B7704" s="120" t="s">
        <v>43</v>
      </c>
      <c r="C7704" s="121">
        <v>17.100000000000001</v>
      </c>
      <c r="D7704" s="94" t="s">
        <v>31</v>
      </c>
      <c r="E7704" s="120" t="s">
        <v>9477</v>
      </c>
      <c r="F7704" s="123">
        <v>6</v>
      </c>
      <c r="G7704" s="89">
        <v>1</v>
      </c>
      <c r="H7704" s="30">
        <v>5</v>
      </c>
      <c r="I7704" s="38">
        <v>-1</v>
      </c>
      <c r="J7704" s="18">
        <f t="shared" si="482"/>
        <v>940.67000000000144</v>
      </c>
      <c r="K7704" s="19" t="str">
        <f t="shared" si="480"/>
        <v>Dec-14</v>
      </c>
      <c r="L7704" s="20">
        <f t="shared" si="483"/>
        <v>7575</v>
      </c>
      <c r="M7704" s="21">
        <f t="shared" si="481"/>
        <v>0.12418085808580877</v>
      </c>
    </row>
    <row r="7705" spans="1:13" x14ac:dyDescent="0.3">
      <c r="A7705" s="107">
        <v>41982</v>
      </c>
      <c r="B7705" s="108" t="s">
        <v>98</v>
      </c>
      <c r="C7705" s="101">
        <v>0.51388888888888895</v>
      </c>
      <c r="D7705" s="94" t="s">
        <v>31</v>
      </c>
      <c r="E7705" s="108" t="s">
        <v>2598</v>
      </c>
      <c r="F7705" s="110">
        <v>3.25</v>
      </c>
      <c r="G7705" s="85">
        <v>1</v>
      </c>
      <c r="H7705" s="90" t="s">
        <v>33</v>
      </c>
      <c r="I7705" s="28">
        <v>-1</v>
      </c>
      <c r="J7705" s="18">
        <f t="shared" si="482"/>
        <v>939.67000000000144</v>
      </c>
      <c r="K7705" s="19" t="str">
        <f t="shared" si="480"/>
        <v>Dec-14</v>
      </c>
      <c r="L7705" s="20">
        <f t="shared" si="483"/>
        <v>7576</v>
      </c>
      <c r="M7705" s="21">
        <f t="shared" si="481"/>
        <v>0.12403247096092944</v>
      </c>
    </row>
    <row r="7706" spans="1:13" x14ac:dyDescent="0.3">
      <c r="A7706" s="107">
        <v>41982</v>
      </c>
      <c r="B7706" s="108" t="s">
        <v>30</v>
      </c>
      <c r="C7706" s="101">
        <v>0.58333333333333337</v>
      </c>
      <c r="D7706" s="94" t="s">
        <v>31</v>
      </c>
      <c r="E7706" s="108" t="s">
        <v>2599</v>
      </c>
      <c r="F7706" s="110">
        <v>3.5</v>
      </c>
      <c r="G7706" s="85">
        <v>1</v>
      </c>
      <c r="H7706" s="90" t="s">
        <v>42</v>
      </c>
      <c r="I7706" s="28">
        <v>2.5</v>
      </c>
      <c r="J7706" s="18">
        <f t="shared" si="482"/>
        <v>942.17000000000144</v>
      </c>
      <c r="K7706" s="19" t="str">
        <f t="shared" si="480"/>
        <v>Dec-14</v>
      </c>
      <c r="L7706" s="20">
        <f t="shared" si="483"/>
        <v>7577</v>
      </c>
      <c r="M7706" s="21">
        <f t="shared" si="481"/>
        <v>0.12434604724825148</v>
      </c>
    </row>
    <row r="7707" spans="1:13" x14ac:dyDescent="0.3">
      <c r="A7707" s="107">
        <v>41982</v>
      </c>
      <c r="B7707" s="108" t="s">
        <v>98</v>
      </c>
      <c r="C7707" s="101">
        <v>0.59722222222222221</v>
      </c>
      <c r="D7707" s="94" t="s">
        <v>31</v>
      </c>
      <c r="E7707" s="108" t="s">
        <v>1867</v>
      </c>
      <c r="F7707" s="110">
        <v>3.75</v>
      </c>
      <c r="G7707" s="85">
        <v>1</v>
      </c>
      <c r="H7707" s="90" t="s">
        <v>33</v>
      </c>
      <c r="I7707" s="28">
        <v>-1</v>
      </c>
      <c r="J7707" s="18">
        <f t="shared" si="482"/>
        <v>941.17000000000144</v>
      </c>
      <c r="K7707" s="19" t="str">
        <f t="shared" si="480"/>
        <v>Dec-14</v>
      </c>
      <c r="L7707" s="20">
        <f t="shared" si="483"/>
        <v>7578</v>
      </c>
      <c r="M7707" s="21">
        <f t="shared" si="481"/>
        <v>0.1241976774874639</v>
      </c>
    </row>
    <row r="7708" spans="1:13" x14ac:dyDescent="0.3">
      <c r="A7708" s="107">
        <v>41982</v>
      </c>
      <c r="B7708" s="108" t="s">
        <v>74</v>
      </c>
      <c r="C7708" s="101">
        <v>0.61111111111111105</v>
      </c>
      <c r="D7708" s="94" t="s">
        <v>31</v>
      </c>
      <c r="E7708" s="108" t="s">
        <v>2600</v>
      </c>
      <c r="F7708" s="110">
        <v>3.25</v>
      </c>
      <c r="G7708" s="85">
        <v>1</v>
      </c>
      <c r="H7708" s="90" t="s">
        <v>42</v>
      </c>
      <c r="I7708" s="28">
        <v>2.25</v>
      </c>
      <c r="J7708" s="18">
        <f t="shared" si="482"/>
        <v>943.42000000000144</v>
      </c>
      <c r="K7708" s="19" t="str">
        <f t="shared" si="480"/>
        <v>Dec-14</v>
      </c>
      <c r="L7708" s="20">
        <f t="shared" si="483"/>
        <v>7579</v>
      </c>
      <c r="M7708" s="21">
        <f t="shared" si="481"/>
        <v>0.12447816334608806</v>
      </c>
    </row>
    <row r="7709" spans="1:13" x14ac:dyDescent="0.3">
      <c r="A7709" s="119">
        <v>41982</v>
      </c>
      <c r="B7709" s="120" t="s">
        <v>30</v>
      </c>
      <c r="C7709" s="121">
        <v>12</v>
      </c>
      <c r="D7709" s="94" t="s">
        <v>31</v>
      </c>
      <c r="E7709" s="120" t="s">
        <v>9478</v>
      </c>
      <c r="F7709" s="123">
        <v>4.33</v>
      </c>
      <c r="G7709" s="89">
        <v>1</v>
      </c>
      <c r="H7709" s="30">
        <v>2</v>
      </c>
      <c r="I7709" s="38">
        <v>-1</v>
      </c>
      <c r="J7709" s="18">
        <f t="shared" si="482"/>
        <v>942.42000000000144</v>
      </c>
      <c r="K7709" s="19" t="str">
        <f t="shared" si="480"/>
        <v>Dec-14</v>
      </c>
      <c r="L7709" s="20">
        <f t="shared" si="483"/>
        <v>7580</v>
      </c>
      <c r="M7709" s="21">
        <f t="shared" si="481"/>
        <v>0.12432981530343026</v>
      </c>
    </row>
    <row r="7710" spans="1:13" x14ac:dyDescent="0.3">
      <c r="A7710" s="119">
        <v>41982</v>
      </c>
      <c r="B7710" s="120" t="s">
        <v>74</v>
      </c>
      <c r="C7710" s="121">
        <v>13.1</v>
      </c>
      <c r="D7710" s="94" t="s">
        <v>31</v>
      </c>
      <c r="E7710" s="120" t="s">
        <v>1214</v>
      </c>
      <c r="F7710" s="123">
        <v>5.5</v>
      </c>
      <c r="G7710" s="89">
        <v>1</v>
      </c>
      <c r="H7710" s="30">
        <v>2</v>
      </c>
      <c r="I7710" s="38">
        <v>-1</v>
      </c>
      <c r="J7710" s="18">
        <f t="shared" si="482"/>
        <v>941.42000000000144</v>
      </c>
      <c r="K7710" s="19" t="str">
        <f t="shared" si="480"/>
        <v>Dec-14</v>
      </c>
      <c r="L7710" s="20">
        <f t="shared" si="483"/>
        <v>7581</v>
      </c>
      <c r="M7710" s="21">
        <f t="shared" si="481"/>
        <v>0.12418150639757307</v>
      </c>
    </row>
    <row r="7711" spans="1:13" x14ac:dyDescent="0.3">
      <c r="A7711" s="119">
        <v>41982</v>
      </c>
      <c r="B7711" s="120" t="s">
        <v>98</v>
      </c>
      <c r="C7711" s="121">
        <v>13.2</v>
      </c>
      <c r="D7711" s="94" t="s">
        <v>31</v>
      </c>
      <c r="E7711" s="120" t="s">
        <v>9479</v>
      </c>
      <c r="F7711" s="123">
        <v>4.5</v>
      </c>
      <c r="G7711" s="89">
        <v>1</v>
      </c>
      <c r="H7711" s="30">
        <v>3</v>
      </c>
      <c r="I7711" s="38">
        <v>-1</v>
      </c>
      <c r="J7711" s="18">
        <f t="shared" si="482"/>
        <v>940.42000000000144</v>
      </c>
      <c r="K7711" s="19" t="str">
        <f t="shared" si="480"/>
        <v>Dec-14</v>
      </c>
      <c r="L7711" s="20">
        <f t="shared" si="483"/>
        <v>7582</v>
      </c>
      <c r="M7711" s="21">
        <f t="shared" si="481"/>
        <v>0.12403323661303105</v>
      </c>
    </row>
    <row r="7712" spans="1:13" x14ac:dyDescent="0.3">
      <c r="A7712" s="119">
        <v>41982</v>
      </c>
      <c r="B7712" s="120" t="s">
        <v>98</v>
      </c>
      <c r="C7712" s="121">
        <v>14.5</v>
      </c>
      <c r="D7712" s="94" t="s">
        <v>31</v>
      </c>
      <c r="E7712" s="120" t="s">
        <v>9480</v>
      </c>
      <c r="F7712" s="123">
        <v>4.33</v>
      </c>
      <c r="G7712" s="89">
        <v>1</v>
      </c>
      <c r="H7712" s="30">
        <v>1</v>
      </c>
      <c r="I7712" s="38">
        <v>3.33</v>
      </c>
      <c r="J7712" s="18">
        <f t="shared" si="482"/>
        <v>943.75000000000148</v>
      </c>
      <c r="K7712" s="19" t="str">
        <f t="shared" si="480"/>
        <v>Dec-14</v>
      </c>
      <c r="L7712" s="20">
        <f t="shared" si="483"/>
        <v>7583</v>
      </c>
      <c r="M7712" s="21">
        <f t="shared" si="481"/>
        <v>0.12445602004483733</v>
      </c>
    </row>
    <row r="7713" spans="1:13" x14ac:dyDescent="0.3">
      <c r="A7713" s="107">
        <v>41983</v>
      </c>
      <c r="B7713" s="108" t="s">
        <v>50</v>
      </c>
      <c r="C7713" s="101">
        <v>0.59027777777777779</v>
      </c>
      <c r="D7713" s="94" t="s">
        <v>31</v>
      </c>
      <c r="E7713" s="108" t="s">
        <v>1656</v>
      </c>
      <c r="F7713" s="110">
        <v>3.25</v>
      </c>
      <c r="G7713" s="85">
        <v>1</v>
      </c>
      <c r="H7713" s="90" t="s">
        <v>33</v>
      </c>
      <c r="I7713" s="28">
        <v>-1</v>
      </c>
      <c r="J7713" s="18">
        <f t="shared" si="482"/>
        <v>942.75000000000148</v>
      </c>
      <c r="K7713" s="19" t="str">
        <f t="shared" si="480"/>
        <v>Dec-14</v>
      </c>
      <c r="L7713" s="20">
        <f t="shared" si="483"/>
        <v>7584</v>
      </c>
      <c r="M7713" s="21">
        <f t="shared" si="481"/>
        <v>0.12430775316455715</v>
      </c>
    </row>
    <row r="7714" spans="1:13" x14ac:dyDescent="0.3">
      <c r="A7714" s="107">
        <v>41983</v>
      </c>
      <c r="B7714" s="108" t="s">
        <v>50</v>
      </c>
      <c r="C7714" s="101">
        <v>0.63194444444444442</v>
      </c>
      <c r="D7714" s="94" t="s">
        <v>31</v>
      </c>
      <c r="E7714" s="108" t="s">
        <v>2601</v>
      </c>
      <c r="F7714" s="110">
        <v>3.25</v>
      </c>
      <c r="G7714" s="85">
        <v>1</v>
      </c>
      <c r="H7714" s="90" t="s">
        <v>42</v>
      </c>
      <c r="I7714" s="28">
        <v>2.25</v>
      </c>
      <c r="J7714" s="18">
        <f t="shared" si="482"/>
        <v>945.00000000000148</v>
      </c>
      <c r="K7714" s="19" t="str">
        <f t="shared" si="480"/>
        <v>Dec-14</v>
      </c>
      <c r="L7714" s="20">
        <f t="shared" si="483"/>
        <v>7585</v>
      </c>
      <c r="M7714" s="21">
        <f t="shared" si="481"/>
        <v>0.12458800263678332</v>
      </c>
    </row>
    <row r="7715" spans="1:13" x14ac:dyDescent="0.3">
      <c r="A7715" s="107">
        <v>41983</v>
      </c>
      <c r="B7715" s="108" t="s">
        <v>43</v>
      </c>
      <c r="C7715" s="101">
        <v>0.67361111111111116</v>
      </c>
      <c r="D7715" s="94" t="s">
        <v>31</v>
      </c>
      <c r="E7715" s="108" t="s">
        <v>2602</v>
      </c>
      <c r="F7715" s="110">
        <v>3.25</v>
      </c>
      <c r="G7715" s="85">
        <v>1</v>
      </c>
      <c r="H7715" s="90" t="s">
        <v>33</v>
      </c>
      <c r="I7715" s="28">
        <v>-1</v>
      </c>
      <c r="J7715" s="18">
        <f t="shared" si="482"/>
        <v>944.00000000000148</v>
      </c>
      <c r="K7715" s="19" t="str">
        <f t="shared" si="480"/>
        <v>Dec-14</v>
      </c>
      <c r="L7715" s="20">
        <f t="shared" si="483"/>
        <v>7586</v>
      </c>
      <c r="M7715" s="21">
        <f t="shared" si="481"/>
        <v>0.12443975744793059</v>
      </c>
    </row>
    <row r="7716" spans="1:13" x14ac:dyDescent="0.3">
      <c r="A7716" s="119">
        <v>41983</v>
      </c>
      <c r="B7716" s="120" t="s">
        <v>50</v>
      </c>
      <c r="C7716" s="121">
        <v>13.1</v>
      </c>
      <c r="D7716" s="94" t="s">
        <v>31</v>
      </c>
      <c r="E7716" s="120" t="s">
        <v>9454</v>
      </c>
      <c r="F7716" s="123">
        <v>5.5</v>
      </c>
      <c r="G7716" s="89">
        <v>1</v>
      </c>
      <c r="H7716" s="30">
        <v>9</v>
      </c>
      <c r="I7716" s="38">
        <v>-1</v>
      </c>
      <c r="J7716" s="18">
        <f t="shared" si="482"/>
        <v>943.00000000000148</v>
      </c>
      <c r="K7716" s="19" t="str">
        <f t="shared" si="480"/>
        <v>Dec-14</v>
      </c>
      <c r="L7716" s="20">
        <f t="shared" si="483"/>
        <v>7587</v>
      </c>
      <c r="M7716" s="21">
        <f t="shared" si="481"/>
        <v>0.12429155133781487</v>
      </c>
    </row>
    <row r="7717" spans="1:13" x14ac:dyDescent="0.3">
      <c r="A7717" s="119">
        <v>41983</v>
      </c>
      <c r="B7717" s="120" t="s">
        <v>29</v>
      </c>
      <c r="C7717" s="121">
        <v>15</v>
      </c>
      <c r="D7717" s="94" t="s">
        <v>31</v>
      </c>
      <c r="E7717" s="120" t="s">
        <v>3527</v>
      </c>
      <c r="F7717" s="123">
        <v>4.5</v>
      </c>
      <c r="G7717" s="89">
        <v>1</v>
      </c>
      <c r="H7717" s="30">
        <v>7</v>
      </c>
      <c r="I7717" s="38">
        <v>-1</v>
      </c>
      <c r="J7717" s="18">
        <f t="shared" si="482"/>
        <v>942.00000000000148</v>
      </c>
      <c r="K7717" s="19" t="str">
        <f t="shared" si="480"/>
        <v>Dec-14</v>
      </c>
      <c r="L7717" s="20">
        <f t="shared" si="483"/>
        <v>7588</v>
      </c>
      <c r="M7717" s="21">
        <f t="shared" si="481"/>
        <v>0.12414338429098597</v>
      </c>
    </row>
    <row r="7718" spans="1:13" x14ac:dyDescent="0.3">
      <c r="A7718" s="119">
        <v>41983</v>
      </c>
      <c r="B7718" s="120" t="s">
        <v>147</v>
      </c>
      <c r="C7718" s="121">
        <v>15.2</v>
      </c>
      <c r="D7718" s="94" t="s">
        <v>31</v>
      </c>
      <c r="E7718" s="120" t="s">
        <v>9483</v>
      </c>
      <c r="F7718" s="123">
        <v>5.5</v>
      </c>
      <c r="G7718" s="89">
        <v>1</v>
      </c>
      <c r="H7718" s="30">
        <v>3</v>
      </c>
      <c r="I7718" s="38">
        <v>-1</v>
      </c>
      <c r="J7718" s="18">
        <f t="shared" si="482"/>
        <v>941.00000000000148</v>
      </c>
      <c r="K7718" s="19" t="str">
        <f t="shared" si="480"/>
        <v>Dec-14</v>
      </c>
      <c r="L7718" s="20">
        <f t="shared" si="483"/>
        <v>7589</v>
      </c>
      <c r="M7718" s="21">
        <f t="shared" si="481"/>
        <v>0.12399525629200178</v>
      </c>
    </row>
    <row r="7719" spans="1:13" x14ac:dyDescent="0.3">
      <c r="A7719" s="124">
        <v>41983</v>
      </c>
      <c r="B7719" s="108" t="s">
        <v>43</v>
      </c>
      <c r="C7719" s="111">
        <v>16.100000000000001</v>
      </c>
      <c r="D7719" s="94" t="s">
        <v>31</v>
      </c>
      <c r="E7719" s="108" t="s">
        <v>9180</v>
      </c>
      <c r="F7719" s="111">
        <v>5.5</v>
      </c>
      <c r="G7719" s="89">
        <v>1</v>
      </c>
      <c r="H7719" s="37" t="s">
        <v>6512</v>
      </c>
      <c r="I7719" s="34">
        <v>-1</v>
      </c>
      <c r="J7719" s="18">
        <f t="shared" si="482"/>
        <v>940.00000000000148</v>
      </c>
      <c r="K7719" s="19" t="str">
        <f t="shared" si="480"/>
        <v>Dec-14</v>
      </c>
      <c r="L7719" s="20">
        <f t="shared" si="483"/>
        <v>7590</v>
      </c>
      <c r="M7719" s="21">
        <f t="shared" si="481"/>
        <v>0.12384716732542839</v>
      </c>
    </row>
    <row r="7720" spans="1:13" x14ac:dyDescent="0.3">
      <c r="A7720" s="124">
        <v>41983</v>
      </c>
      <c r="B7720" s="108" t="s">
        <v>43</v>
      </c>
      <c r="C7720" s="111">
        <v>16.399999999999999</v>
      </c>
      <c r="D7720" s="94" t="s">
        <v>31</v>
      </c>
      <c r="E7720" s="108" t="s">
        <v>4361</v>
      </c>
      <c r="F7720" s="111">
        <v>4.5</v>
      </c>
      <c r="G7720" s="89">
        <v>1</v>
      </c>
      <c r="H7720" s="37" t="s">
        <v>6526</v>
      </c>
      <c r="I7720" s="34">
        <v>4.5</v>
      </c>
      <c r="J7720" s="18">
        <f t="shared" si="482"/>
        <v>944.50000000000148</v>
      </c>
      <c r="K7720" s="19" t="str">
        <f t="shared" si="480"/>
        <v>Dec-14</v>
      </c>
      <c r="L7720" s="20">
        <f t="shared" si="483"/>
        <v>7591</v>
      </c>
      <c r="M7720" s="21">
        <f t="shared" si="481"/>
        <v>0.12442365959689125</v>
      </c>
    </row>
    <row r="7721" spans="1:13" x14ac:dyDescent="0.3">
      <c r="A7721" s="124">
        <v>41983</v>
      </c>
      <c r="B7721" s="108" t="s">
        <v>43</v>
      </c>
      <c r="C7721" s="111">
        <v>17.149999999999999</v>
      </c>
      <c r="D7721" s="94" t="s">
        <v>31</v>
      </c>
      <c r="E7721" s="108" t="s">
        <v>9481</v>
      </c>
      <c r="F7721" s="111">
        <v>4.5</v>
      </c>
      <c r="G7721" s="89">
        <v>1</v>
      </c>
      <c r="H7721" s="37" t="s">
        <v>6512</v>
      </c>
      <c r="I7721" s="34">
        <v>-1</v>
      </c>
      <c r="J7721" s="18">
        <f t="shared" si="482"/>
        <v>943.50000000000148</v>
      </c>
      <c r="K7721" s="19" t="str">
        <f t="shared" si="480"/>
        <v>Dec-14</v>
      </c>
      <c r="L7721" s="20">
        <f t="shared" si="483"/>
        <v>7592</v>
      </c>
      <c r="M7721" s="21">
        <f t="shared" si="481"/>
        <v>0.12427555321390957</v>
      </c>
    </row>
    <row r="7722" spans="1:13" x14ac:dyDescent="0.3">
      <c r="A7722" s="124">
        <v>41983</v>
      </c>
      <c r="B7722" s="108" t="s">
        <v>43</v>
      </c>
      <c r="C7722" s="111">
        <v>17.149999999999999</v>
      </c>
      <c r="D7722" s="94" t="s">
        <v>31</v>
      </c>
      <c r="E7722" s="108" t="s">
        <v>9482</v>
      </c>
      <c r="F7722" s="111">
        <v>6</v>
      </c>
      <c r="G7722" s="89">
        <v>1</v>
      </c>
      <c r="H7722" s="37" t="s">
        <v>6512</v>
      </c>
      <c r="I7722" s="34">
        <v>-1</v>
      </c>
      <c r="J7722" s="18">
        <f t="shared" si="482"/>
        <v>942.50000000000148</v>
      </c>
      <c r="K7722" s="19" t="str">
        <f t="shared" si="480"/>
        <v>Dec-14</v>
      </c>
      <c r="L7722" s="20">
        <f t="shared" si="483"/>
        <v>7593</v>
      </c>
      <c r="M7722" s="21">
        <f t="shared" si="481"/>
        <v>0.1241274858422233</v>
      </c>
    </row>
    <row r="7723" spans="1:13" x14ac:dyDescent="0.3">
      <c r="A7723" s="124">
        <v>41983</v>
      </c>
      <c r="B7723" s="108" t="s">
        <v>43</v>
      </c>
      <c r="C7723" s="111">
        <v>18.5</v>
      </c>
      <c r="D7723" s="94" t="s">
        <v>31</v>
      </c>
      <c r="E7723" s="108" t="s">
        <v>2504</v>
      </c>
      <c r="F7723" s="111">
        <v>4.33</v>
      </c>
      <c r="G7723" s="89">
        <v>1</v>
      </c>
      <c r="H7723" s="37" t="s">
        <v>6526</v>
      </c>
      <c r="I7723" s="34">
        <v>3.33</v>
      </c>
      <c r="J7723" s="18">
        <f t="shared" si="482"/>
        <v>945.83000000000152</v>
      </c>
      <c r="K7723" s="19" t="str">
        <f t="shared" si="480"/>
        <v>Dec-14</v>
      </c>
      <c r="L7723" s="20">
        <f t="shared" si="483"/>
        <v>7594</v>
      </c>
      <c r="M7723" s="21">
        <f t="shared" si="481"/>
        <v>0.12454964445614979</v>
      </c>
    </row>
    <row r="7724" spans="1:13" x14ac:dyDescent="0.3">
      <c r="A7724" s="107">
        <v>41984</v>
      </c>
      <c r="B7724" s="108" t="s">
        <v>103</v>
      </c>
      <c r="C7724" s="101">
        <v>0.61111111111111105</v>
      </c>
      <c r="D7724" s="94" t="s">
        <v>31</v>
      </c>
      <c r="E7724" s="108" t="s">
        <v>2603</v>
      </c>
      <c r="F7724" s="110">
        <v>3.25</v>
      </c>
      <c r="G7724" s="85">
        <v>1</v>
      </c>
      <c r="H7724" s="90" t="s">
        <v>33</v>
      </c>
      <c r="I7724" s="28">
        <v>-1</v>
      </c>
      <c r="J7724" s="18">
        <f t="shared" si="482"/>
        <v>944.83000000000152</v>
      </c>
      <c r="K7724" s="19" t="str">
        <f t="shared" si="480"/>
        <v>Dec-14</v>
      </c>
      <c r="L7724" s="20">
        <f t="shared" si="483"/>
        <v>7595</v>
      </c>
      <c r="M7724" s="21">
        <f t="shared" si="481"/>
        <v>0.12440157998683364</v>
      </c>
    </row>
    <row r="7725" spans="1:13" x14ac:dyDescent="0.3">
      <c r="A7725" s="119">
        <v>41984</v>
      </c>
      <c r="B7725" s="120" t="s">
        <v>85</v>
      </c>
      <c r="C7725" s="121">
        <v>13</v>
      </c>
      <c r="D7725" s="94" t="s">
        <v>31</v>
      </c>
      <c r="E7725" s="120" t="s">
        <v>9485</v>
      </c>
      <c r="F7725" s="123">
        <v>6</v>
      </c>
      <c r="G7725" s="89">
        <v>1</v>
      </c>
      <c r="H7725" s="30">
        <v>8</v>
      </c>
      <c r="I7725" s="38">
        <v>-1</v>
      </c>
      <c r="J7725" s="18">
        <f t="shared" si="482"/>
        <v>943.83000000000152</v>
      </c>
      <c r="K7725" s="19" t="str">
        <f t="shared" si="480"/>
        <v>Dec-14</v>
      </c>
      <c r="L7725" s="20">
        <f t="shared" si="483"/>
        <v>7596</v>
      </c>
      <c r="M7725" s="21">
        <f t="shared" si="481"/>
        <v>0.12425355450236987</v>
      </c>
    </row>
    <row r="7726" spans="1:13" x14ac:dyDescent="0.3">
      <c r="A7726" s="119">
        <v>41984</v>
      </c>
      <c r="B7726" s="120" t="s">
        <v>137</v>
      </c>
      <c r="C7726" s="121">
        <v>13.2</v>
      </c>
      <c r="D7726" s="94" t="s">
        <v>31</v>
      </c>
      <c r="E7726" s="120" t="s">
        <v>9484</v>
      </c>
      <c r="F7726" s="123">
        <v>4.5</v>
      </c>
      <c r="G7726" s="89">
        <v>1</v>
      </c>
      <c r="H7726" s="30">
        <v>4</v>
      </c>
      <c r="I7726" s="38">
        <v>-1</v>
      </c>
      <c r="J7726" s="18">
        <f t="shared" si="482"/>
        <v>942.83000000000152</v>
      </c>
      <c r="K7726" s="19" t="str">
        <f t="shared" si="480"/>
        <v>Dec-14</v>
      </c>
      <c r="L7726" s="20">
        <f t="shared" si="483"/>
        <v>7597</v>
      </c>
      <c r="M7726" s="21">
        <f t="shared" si="481"/>
        <v>0.12410556798736364</v>
      </c>
    </row>
    <row r="7727" spans="1:13" x14ac:dyDescent="0.3">
      <c r="A7727" s="119">
        <v>41984</v>
      </c>
      <c r="B7727" s="120" t="s">
        <v>103</v>
      </c>
      <c r="C7727" s="121">
        <v>14.1</v>
      </c>
      <c r="D7727" s="94" t="s">
        <v>31</v>
      </c>
      <c r="E7727" s="120" t="s">
        <v>9486</v>
      </c>
      <c r="F7727" s="123">
        <v>5</v>
      </c>
      <c r="G7727" s="89">
        <v>1</v>
      </c>
      <c r="H7727" s="30">
        <v>2</v>
      </c>
      <c r="I7727" s="38">
        <v>-1</v>
      </c>
      <c r="J7727" s="18">
        <f t="shared" si="482"/>
        <v>941.83000000000152</v>
      </c>
      <c r="K7727" s="19" t="str">
        <f t="shared" si="480"/>
        <v>Dec-14</v>
      </c>
      <c r="L7727" s="20">
        <f t="shared" si="483"/>
        <v>7598</v>
      </c>
      <c r="M7727" s="21">
        <f t="shared" si="481"/>
        <v>0.1239576204264282</v>
      </c>
    </row>
    <row r="7728" spans="1:13" x14ac:dyDescent="0.3">
      <c r="A7728" s="119">
        <v>41984</v>
      </c>
      <c r="B7728" s="120" t="s">
        <v>103</v>
      </c>
      <c r="C7728" s="121">
        <v>15.1</v>
      </c>
      <c r="D7728" s="94" t="s">
        <v>31</v>
      </c>
      <c r="E7728" s="120" t="s">
        <v>7546</v>
      </c>
      <c r="F7728" s="123">
        <v>5</v>
      </c>
      <c r="G7728" s="89">
        <v>1</v>
      </c>
      <c r="H7728" s="30">
        <v>4</v>
      </c>
      <c r="I7728" s="38">
        <v>-1</v>
      </c>
      <c r="J7728" s="18">
        <f t="shared" si="482"/>
        <v>940.83000000000152</v>
      </c>
      <c r="K7728" s="19" t="str">
        <f t="shared" si="480"/>
        <v>Dec-14</v>
      </c>
      <c r="L7728" s="20">
        <f t="shared" si="483"/>
        <v>7599</v>
      </c>
      <c r="M7728" s="21">
        <f t="shared" si="481"/>
        <v>0.12380971180418496</v>
      </c>
    </row>
    <row r="7729" spans="1:13" x14ac:dyDescent="0.3">
      <c r="A7729" s="124">
        <v>41984</v>
      </c>
      <c r="B7729" s="108" t="s">
        <v>43</v>
      </c>
      <c r="C7729" s="111">
        <v>18.2</v>
      </c>
      <c r="D7729" s="94" t="s">
        <v>31</v>
      </c>
      <c r="E7729" s="108" t="s">
        <v>8652</v>
      </c>
      <c r="F7729" s="111">
        <v>4.5</v>
      </c>
      <c r="G7729" s="89">
        <v>1</v>
      </c>
      <c r="H7729" s="37" t="s">
        <v>6512</v>
      </c>
      <c r="I7729" s="34">
        <v>-1</v>
      </c>
      <c r="J7729" s="18">
        <f t="shared" si="482"/>
        <v>939.83000000000152</v>
      </c>
      <c r="K7729" s="19" t="str">
        <f t="shared" si="480"/>
        <v>Dec-14</v>
      </c>
      <c r="L7729" s="20">
        <f t="shared" si="483"/>
        <v>7600</v>
      </c>
      <c r="M7729" s="21">
        <f t="shared" si="481"/>
        <v>0.12366184210526336</v>
      </c>
    </row>
    <row r="7730" spans="1:13" x14ac:dyDescent="0.3">
      <c r="A7730" s="107">
        <v>41985</v>
      </c>
      <c r="B7730" s="108" t="s">
        <v>76</v>
      </c>
      <c r="C7730" s="101">
        <v>0.63541666666666663</v>
      </c>
      <c r="D7730" s="94" t="s">
        <v>31</v>
      </c>
      <c r="E7730" s="108" t="s">
        <v>369</v>
      </c>
      <c r="F7730" s="110">
        <v>3.75</v>
      </c>
      <c r="G7730" s="85">
        <v>1</v>
      </c>
      <c r="H7730" s="90" t="s">
        <v>33</v>
      </c>
      <c r="I7730" s="28">
        <v>-1</v>
      </c>
      <c r="J7730" s="18">
        <f t="shared" si="482"/>
        <v>938.83000000000152</v>
      </c>
      <c r="K7730" s="19" t="str">
        <f t="shared" si="480"/>
        <v>Dec-14</v>
      </c>
      <c r="L7730" s="20">
        <f t="shared" si="483"/>
        <v>7601</v>
      </c>
      <c r="M7730" s="21">
        <f t="shared" si="481"/>
        <v>0.12351401131430095</v>
      </c>
    </row>
    <row r="7731" spans="1:13" x14ac:dyDescent="0.3">
      <c r="A7731" s="107">
        <v>41985</v>
      </c>
      <c r="B7731" s="108" t="s">
        <v>45</v>
      </c>
      <c r="C7731" s="101">
        <v>0.77083333333333337</v>
      </c>
      <c r="D7731" s="94" t="s">
        <v>31</v>
      </c>
      <c r="E7731" s="108" t="s">
        <v>2604</v>
      </c>
      <c r="F7731" s="110">
        <v>2.75</v>
      </c>
      <c r="G7731" s="85">
        <v>1</v>
      </c>
      <c r="H7731" s="90" t="s">
        <v>33</v>
      </c>
      <c r="I7731" s="28">
        <v>-1</v>
      </c>
      <c r="J7731" s="18">
        <f t="shared" si="482"/>
        <v>937.83000000000152</v>
      </c>
      <c r="K7731" s="19" t="str">
        <f t="shared" si="480"/>
        <v>Dec-14</v>
      </c>
      <c r="L7731" s="20">
        <f t="shared" si="483"/>
        <v>7602</v>
      </c>
      <c r="M7731" s="21">
        <f t="shared" si="481"/>
        <v>0.12336621941594338</v>
      </c>
    </row>
    <row r="7732" spans="1:13" x14ac:dyDescent="0.3">
      <c r="A7732" s="107">
        <v>41985</v>
      </c>
      <c r="B7732" s="108" t="s">
        <v>45</v>
      </c>
      <c r="C7732" s="101">
        <v>0.79166666666666663</v>
      </c>
      <c r="D7732" s="94" t="s">
        <v>31</v>
      </c>
      <c r="E7732" s="108" t="s">
        <v>2605</v>
      </c>
      <c r="F7732" s="110">
        <v>3.25</v>
      </c>
      <c r="G7732" s="85">
        <v>1</v>
      </c>
      <c r="H7732" s="90" t="s">
        <v>42</v>
      </c>
      <c r="I7732" s="28">
        <v>2.25</v>
      </c>
      <c r="J7732" s="18">
        <f t="shared" si="482"/>
        <v>940.08000000000152</v>
      </c>
      <c r="K7732" s="19" t="str">
        <f t="shared" si="480"/>
        <v>Dec-14</v>
      </c>
      <c r="L7732" s="20">
        <f t="shared" si="483"/>
        <v>7603</v>
      </c>
      <c r="M7732" s="21">
        <f t="shared" si="481"/>
        <v>0.1236459292384587</v>
      </c>
    </row>
    <row r="7733" spans="1:13" x14ac:dyDescent="0.3">
      <c r="A7733" s="119">
        <v>41985</v>
      </c>
      <c r="B7733" s="120" t="s">
        <v>123</v>
      </c>
      <c r="C7733" s="121">
        <v>12.2</v>
      </c>
      <c r="D7733" s="94" t="s">
        <v>31</v>
      </c>
      <c r="E7733" s="120" t="s">
        <v>9489</v>
      </c>
      <c r="F7733" s="123">
        <v>6</v>
      </c>
      <c r="G7733" s="89">
        <v>1</v>
      </c>
      <c r="H7733" s="30">
        <v>3</v>
      </c>
      <c r="I7733" s="38">
        <v>-1</v>
      </c>
      <c r="J7733" s="18">
        <f t="shared" si="482"/>
        <v>939.08000000000152</v>
      </c>
      <c r="K7733" s="19" t="str">
        <f t="shared" si="480"/>
        <v>Dec-14</v>
      </c>
      <c r="L7733" s="20">
        <f t="shared" si="483"/>
        <v>7604</v>
      </c>
      <c r="M7733" s="21">
        <f t="shared" si="481"/>
        <v>0.12349815886375612</v>
      </c>
    </row>
    <row r="7734" spans="1:13" x14ac:dyDescent="0.3">
      <c r="A7734" s="119">
        <v>41985</v>
      </c>
      <c r="B7734" s="120" t="s">
        <v>123</v>
      </c>
      <c r="C7734" s="121">
        <v>12.55</v>
      </c>
      <c r="D7734" s="94" t="s">
        <v>31</v>
      </c>
      <c r="E7734" s="120" t="s">
        <v>9490</v>
      </c>
      <c r="F7734" s="123">
        <v>6</v>
      </c>
      <c r="G7734" s="89">
        <v>1</v>
      </c>
      <c r="H7734" s="30">
        <v>2</v>
      </c>
      <c r="I7734" s="38">
        <v>-1</v>
      </c>
      <c r="J7734" s="18">
        <f t="shared" si="482"/>
        <v>938.08000000000152</v>
      </c>
      <c r="K7734" s="19" t="str">
        <f t="shared" si="480"/>
        <v>Dec-14</v>
      </c>
      <c r="L7734" s="20">
        <f t="shared" si="483"/>
        <v>7605</v>
      </c>
      <c r="M7734" s="21">
        <f t="shared" si="481"/>
        <v>0.12335042735042755</v>
      </c>
    </row>
    <row r="7735" spans="1:13" x14ac:dyDescent="0.3">
      <c r="A7735" s="119">
        <v>41985</v>
      </c>
      <c r="B7735" s="120" t="s">
        <v>76</v>
      </c>
      <c r="C7735" s="121">
        <v>13.05</v>
      </c>
      <c r="D7735" s="94" t="s">
        <v>31</v>
      </c>
      <c r="E7735" s="120" t="s">
        <v>9492</v>
      </c>
      <c r="F7735" s="123">
        <v>5.5</v>
      </c>
      <c r="G7735" s="89">
        <v>1</v>
      </c>
      <c r="H7735" s="30">
        <v>4</v>
      </c>
      <c r="I7735" s="38">
        <v>-1</v>
      </c>
      <c r="J7735" s="18">
        <f t="shared" si="482"/>
        <v>937.08000000000152</v>
      </c>
      <c r="K7735" s="19" t="str">
        <f t="shared" si="480"/>
        <v>Dec-14</v>
      </c>
      <c r="L7735" s="20">
        <f t="shared" si="483"/>
        <v>7606</v>
      </c>
      <c r="M7735" s="21">
        <f t="shared" si="481"/>
        <v>0.12320273468314509</v>
      </c>
    </row>
    <row r="7736" spans="1:13" x14ac:dyDescent="0.3">
      <c r="A7736" s="119">
        <v>41985</v>
      </c>
      <c r="B7736" s="120" t="s">
        <v>76</v>
      </c>
      <c r="C7736" s="121">
        <v>14.1</v>
      </c>
      <c r="D7736" s="94" t="s">
        <v>31</v>
      </c>
      <c r="E7736" s="120" t="s">
        <v>9493</v>
      </c>
      <c r="F7736" s="123">
        <v>6</v>
      </c>
      <c r="G7736" s="89">
        <v>1</v>
      </c>
      <c r="H7736" s="30">
        <v>3</v>
      </c>
      <c r="I7736" s="38">
        <v>-1</v>
      </c>
      <c r="J7736" s="18">
        <f t="shared" si="482"/>
        <v>936.08000000000152</v>
      </c>
      <c r="K7736" s="19" t="str">
        <f t="shared" si="480"/>
        <v>Dec-14</v>
      </c>
      <c r="L7736" s="20">
        <f t="shared" si="483"/>
        <v>7607</v>
      </c>
      <c r="M7736" s="21">
        <f t="shared" si="481"/>
        <v>0.12305508084658887</v>
      </c>
    </row>
    <row r="7737" spans="1:13" x14ac:dyDescent="0.3">
      <c r="A7737" s="119">
        <v>41985</v>
      </c>
      <c r="B7737" s="120" t="s">
        <v>123</v>
      </c>
      <c r="C7737" s="121">
        <v>15.05</v>
      </c>
      <c r="D7737" s="94" t="s">
        <v>31</v>
      </c>
      <c r="E7737" s="120" t="s">
        <v>9491</v>
      </c>
      <c r="F7737" s="123">
        <v>4.5</v>
      </c>
      <c r="G7737" s="89">
        <v>1</v>
      </c>
      <c r="H7737" s="30">
        <v>2</v>
      </c>
      <c r="I7737" s="38">
        <v>-1</v>
      </c>
      <c r="J7737" s="18">
        <f t="shared" si="482"/>
        <v>935.08000000000152</v>
      </c>
      <c r="K7737" s="19" t="str">
        <f t="shared" si="480"/>
        <v>Dec-14</v>
      </c>
      <c r="L7737" s="20">
        <f t="shared" si="483"/>
        <v>7608</v>
      </c>
      <c r="M7737" s="21">
        <f t="shared" si="481"/>
        <v>0.12290746582544709</v>
      </c>
    </row>
    <row r="7738" spans="1:13" x14ac:dyDescent="0.3">
      <c r="A7738" s="124">
        <v>41985</v>
      </c>
      <c r="B7738" s="108" t="s">
        <v>45</v>
      </c>
      <c r="C7738" s="111">
        <v>17.3</v>
      </c>
      <c r="D7738" s="94" t="s">
        <v>31</v>
      </c>
      <c r="E7738" s="108" t="s">
        <v>9487</v>
      </c>
      <c r="F7738" s="111">
        <v>5</v>
      </c>
      <c r="G7738" s="89">
        <v>1</v>
      </c>
      <c r="H7738" s="37" t="s">
        <v>6512</v>
      </c>
      <c r="I7738" s="34">
        <v>-1</v>
      </c>
      <c r="J7738" s="18">
        <f t="shared" si="482"/>
        <v>934.08000000000152</v>
      </c>
      <c r="K7738" s="19" t="str">
        <f t="shared" si="480"/>
        <v>Dec-14</v>
      </c>
      <c r="L7738" s="20">
        <f t="shared" si="483"/>
        <v>7609</v>
      </c>
      <c r="M7738" s="21">
        <f t="shared" si="481"/>
        <v>0.12275988960441603</v>
      </c>
    </row>
    <row r="7739" spans="1:13" x14ac:dyDescent="0.3">
      <c r="A7739" s="124">
        <v>41985</v>
      </c>
      <c r="B7739" s="108" t="s">
        <v>45</v>
      </c>
      <c r="C7739" s="111">
        <v>18</v>
      </c>
      <c r="D7739" s="94" t="s">
        <v>31</v>
      </c>
      <c r="E7739" s="108" t="s">
        <v>9488</v>
      </c>
      <c r="F7739" s="111">
        <v>6</v>
      </c>
      <c r="G7739" s="89">
        <v>1</v>
      </c>
      <c r="H7739" s="37" t="s">
        <v>6518</v>
      </c>
      <c r="I7739" s="34">
        <v>-1</v>
      </c>
      <c r="J7739" s="18">
        <f t="shared" si="482"/>
        <v>933.08000000000152</v>
      </c>
      <c r="K7739" s="19" t="str">
        <f t="shared" si="480"/>
        <v>Dec-14</v>
      </c>
      <c r="L7739" s="20">
        <f t="shared" si="483"/>
        <v>7610</v>
      </c>
      <c r="M7739" s="21">
        <f t="shared" si="481"/>
        <v>0.12261235216819993</v>
      </c>
    </row>
    <row r="7740" spans="1:13" x14ac:dyDescent="0.3">
      <c r="A7740" s="107">
        <v>41986</v>
      </c>
      <c r="B7740" s="108" t="s">
        <v>29</v>
      </c>
      <c r="C7740" s="101">
        <v>0.48958333333333331</v>
      </c>
      <c r="D7740" s="94" t="s">
        <v>31</v>
      </c>
      <c r="E7740" s="108" t="s">
        <v>2606</v>
      </c>
      <c r="F7740" s="110">
        <v>3.5</v>
      </c>
      <c r="G7740" s="85">
        <v>1</v>
      </c>
      <c r="H7740" s="90" t="s">
        <v>33</v>
      </c>
      <c r="I7740" s="28">
        <v>-1</v>
      </c>
      <c r="J7740" s="18">
        <f t="shared" si="482"/>
        <v>932.08000000000152</v>
      </c>
      <c r="K7740" s="19" t="str">
        <f t="shared" si="480"/>
        <v>Dec-14</v>
      </c>
      <c r="L7740" s="20">
        <f t="shared" si="483"/>
        <v>7611</v>
      </c>
      <c r="M7740" s="21">
        <f t="shared" si="481"/>
        <v>0.12246485350151116</v>
      </c>
    </row>
    <row r="7741" spans="1:13" x14ac:dyDescent="0.3">
      <c r="A7741" s="107">
        <v>41986</v>
      </c>
      <c r="B7741" s="108" t="s">
        <v>44</v>
      </c>
      <c r="C7741" s="101">
        <v>0.49652777777777773</v>
      </c>
      <c r="D7741" s="94" t="s">
        <v>31</v>
      </c>
      <c r="E7741" s="108" t="s">
        <v>2607</v>
      </c>
      <c r="F7741" s="110">
        <v>4</v>
      </c>
      <c r="G7741" s="85">
        <v>1</v>
      </c>
      <c r="H7741" s="90" t="s">
        <v>33</v>
      </c>
      <c r="I7741" s="28">
        <v>-1</v>
      </c>
      <c r="J7741" s="18">
        <f t="shared" si="482"/>
        <v>931.08000000000152</v>
      </c>
      <c r="K7741" s="19" t="str">
        <f t="shared" si="480"/>
        <v>Dec-14</v>
      </c>
      <c r="L7741" s="20">
        <f t="shared" si="483"/>
        <v>7612</v>
      </c>
      <c r="M7741" s="21">
        <f t="shared" si="481"/>
        <v>0.12231739358907009</v>
      </c>
    </row>
    <row r="7742" spans="1:13" x14ac:dyDescent="0.3">
      <c r="A7742" s="107">
        <v>41986</v>
      </c>
      <c r="B7742" s="108" t="s">
        <v>30</v>
      </c>
      <c r="C7742" s="101">
        <v>0.60069444444444442</v>
      </c>
      <c r="D7742" s="94" t="s">
        <v>31</v>
      </c>
      <c r="E7742" s="108" t="s">
        <v>2608</v>
      </c>
      <c r="F7742" s="110">
        <v>4</v>
      </c>
      <c r="G7742" s="85">
        <v>1</v>
      </c>
      <c r="H7742" s="90" t="s">
        <v>33</v>
      </c>
      <c r="I7742" s="28">
        <v>-1</v>
      </c>
      <c r="J7742" s="18">
        <f t="shared" si="482"/>
        <v>930.08000000000152</v>
      </c>
      <c r="K7742" s="19" t="str">
        <f t="shared" si="480"/>
        <v>Dec-14</v>
      </c>
      <c r="L7742" s="20">
        <f t="shared" si="483"/>
        <v>7613</v>
      </c>
      <c r="M7742" s="21">
        <f t="shared" si="481"/>
        <v>0.12216997241560508</v>
      </c>
    </row>
    <row r="7743" spans="1:13" x14ac:dyDescent="0.3">
      <c r="A7743" s="107">
        <v>41986</v>
      </c>
      <c r="B7743" s="108" t="s">
        <v>76</v>
      </c>
      <c r="C7743" s="101">
        <v>0.60763888888888895</v>
      </c>
      <c r="D7743" s="94" t="s">
        <v>31</v>
      </c>
      <c r="E7743" s="108" t="s">
        <v>2609</v>
      </c>
      <c r="F7743" s="110">
        <v>3.75</v>
      </c>
      <c r="G7743" s="85">
        <v>1</v>
      </c>
      <c r="H7743" s="90" t="s">
        <v>33</v>
      </c>
      <c r="I7743" s="28">
        <v>-1</v>
      </c>
      <c r="J7743" s="18">
        <f t="shared" si="482"/>
        <v>929.08000000000152</v>
      </c>
      <c r="K7743" s="19" t="str">
        <f t="shared" si="480"/>
        <v>Dec-14</v>
      </c>
      <c r="L7743" s="20">
        <f t="shared" si="483"/>
        <v>7614</v>
      </c>
      <c r="M7743" s="21">
        <f t="shared" si="481"/>
        <v>0.12202258996585258</v>
      </c>
    </row>
    <row r="7744" spans="1:13" x14ac:dyDescent="0.3">
      <c r="A7744" s="107">
        <v>41986</v>
      </c>
      <c r="B7744" s="108" t="s">
        <v>29</v>
      </c>
      <c r="C7744" s="101">
        <v>0.61111111111111105</v>
      </c>
      <c r="D7744" s="94" t="s">
        <v>31</v>
      </c>
      <c r="E7744" s="108" t="s">
        <v>2610</v>
      </c>
      <c r="F7744" s="110">
        <v>3.75</v>
      </c>
      <c r="G7744" s="85">
        <v>1</v>
      </c>
      <c r="H7744" s="90" t="s">
        <v>33</v>
      </c>
      <c r="I7744" s="28">
        <v>-1</v>
      </c>
      <c r="J7744" s="18">
        <f t="shared" si="482"/>
        <v>928.08000000000152</v>
      </c>
      <c r="K7744" s="19" t="str">
        <f t="shared" si="480"/>
        <v>Dec-14</v>
      </c>
      <c r="L7744" s="20">
        <f t="shared" si="483"/>
        <v>7615</v>
      </c>
      <c r="M7744" s="21">
        <f t="shared" si="481"/>
        <v>0.12187524622455699</v>
      </c>
    </row>
    <row r="7745" spans="1:13" x14ac:dyDescent="0.3">
      <c r="A7745" s="107">
        <v>41986</v>
      </c>
      <c r="B7745" s="108" t="s">
        <v>44</v>
      </c>
      <c r="C7745" s="101">
        <v>0.61805555555555558</v>
      </c>
      <c r="D7745" s="94" t="s">
        <v>31</v>
      </c>
      <c r="E7745" s="108" t="s">
        <v>2611</v>
      </c>
      <c r="F7745" s="110">
        <v>3.25</v>
      </c>
      <c r="G7745" s="85">
        <v>1</v>
      </c>
      <c r="H7745" s="90" t="s">
        <v>33</v>
      </c>
      <c r="I7745" s="28">
        <v>-1</v>
      </c>
      <c r="J7745" s="18">
        <f t="shared" si="482"/>
        <v>927.08000000000152</v>
      </c>
      <c r="K7745" s="19" t="str">
        <f t="shared" si="480"/>
        <v>Dec-14</v>
      </c>
      <c r="L7745" s="20">
        <f t="shared" si="483"/>
        <v>7616</v>
      </c>
      <c r="M7745" s="21">
        <f t="shared" si="481"/>
        <v>0.12172794117647079</v>
      </c>
    </row>
    <row r="7746" spans="1:13" x14ac:dyDescent="0.3">
      <c r="A7746" s="107">
        <v>41986</v>
      </c>
      <c r="B7746" s="108" t="s">
        <v>76</v>
      </c>
      <c r="C7746" s="101">
        <v>0.65625</v>
      </c>
      <c r="D7746" s="94" t="s">
        <v>31</v>
      </c>
      <c r="E7746" s="108" t="s">
        <v>1524</v>
      </c>
      <c r="F7746" s="110">
        <v>2.88</v>
      </c>
      <c r="G7746" s="85">
        <v>1</v>
      </c>
      <c r="H7746" s="90" t="s">
        <v>33</v>
      </c>
      <c r="I7746" s="28">
        <v>-1</v>
      </c>
      <c r="J7746" s="18">
        <f t="shared" si="482"/>
        <v>926.08000000000152</v>
      </c>
      <c r="K7746" s="19" t="str">
        <f t="shared" ref="K7746:K7809" si="484">TEXT(A7746,"MMM-yy")</f>
        <v>Dec-14</v>
      </c>
      <c r="L7746" s="20">
        <f t="shared" si="483"/>
        <v>7617</v>
      </c>
      <c r="M7746" s="21">
        <f t="shared" ref="M7746:M7809" si="485">J7746/L7746</f>
        <v>0.12158067480635441</v>
      </c>
    </row>
    <row r="7747" spans="1:13" x14ac:dyDescent="0.3">
      <c r="A7747" s="107">
        <v>41986</v>
      </c>
      <c r="B7747" s="108" t="s">
        <v>45</v>
      </c>
      <c r="C7747" s="101">
        <v>0.76041666666666663</v>
      </c>
      <c r="D7747" s="94" t="s">
        <v>31</v>
      </c>
      <c r="E7747" s="108" t="s">
        <v>2432</v>
      </c>
      <c r="F7747" s="110">
        <v>3</v>
      </c>
      <c r="G7747" s="85">
        <v>1</v>
      </c>
      <c r="H7747" s="90" t="s">
        <v>33</v>
      </c>
      <c r="I7747" s="28">
        <v>-1</v>
      </c>
      <c r="J7747" s="18">
        <f t="shared" ref="J7747:J7810" si="486">J7746+I7747</f>
        <v>925.08000000000152</v>
      </c>
      <c r="K7747" s="19" t="str">
        <f t="shared" si="484"/>
        <v>Dec-14</v>
      </c>
      <c r="L7747" s="20">
        <f t="shared" ref="L7747:L7810" si="487">L7746+G7747</f>
        <v>7618</v>
      </c>
      <c r="M7747" s="21">
        <f t="shared" si="485"/>
        <v>0.12143344709897631</v>
      </c>
    </row>
    <row r="7748" spans="1:13" x14ac:dyDescent="0.3">
      <c r="A7748" s="107">
        <v>41986</v>
      </c>
      <c r="B7748" s="108" t="s">
        <v>45</v>
      </c>
      <c r="C7748" s="101">
        <v>0.78125</v>
      </c>
      <c r="D7748" s="94" t="s">
        <v>31</v>
      </c>
      <c r="E7748" s="108" t="s">
        <v>2612</v>
      </c>
      <c r="F7748" s="110">
        <v>3.75</v>
      </c>
      <c r="G7748" s="85">
        <v>1</v>
      </c>
      <c r="H7748" s="90" t="s">
        <v>33</v>
      </c>
      <c r="I7748" s="28">
        <v>-1</v>
      </c>
      <c r="J7748" s="18">
        <f t="shared" si="486"/>
        <v>924.08000000000152</v>
      </c>
      <c r="K7748" s="19" t="str">
        <f t="shared" si="484"/>
        <v>Dec-14</v>
      </c>
      <c r="L7748" s="20">
        <f t="shared" si="487"/>
        <v>7619</v>
      </c>
      <c r="M7748" s="21">
        <f t="shared" si="485"/>
        <v>0.12128625803911294</v>
      </c>
    </row>
    <row r="7749" spans="1:13" x14ac:dyDescent="0.3">
      <c r="A7749" s="119">
        <v>41986</v>
      </c>
      <c r="B7749" s="120" t="s">
        <v>29</v>
      </c>
      <c r="C7749" s="121">
        <v>12.2</v>
      </c>
      <c r="D7749" s="94" t="s">
        <v>31</v>
      </c>
      <c r="E7749" s="120" t="s">
        <v>9351</v>
      </c>
      <c r="F7749" s="123">
        <v>4.5</v>
      </c>
      <c r="G7749" s="89">
        <v>1</v>
      </c>
      <c r="H7749" s="30">
        <v>3</v>
      </c>
      <c r="I7749" s="38">
        <v>-1</v>
      </c>
      <c r="J7749" s="18">
        <f t="shared" si="486"/>
        <v>923.08000000000152</v>
      </c>
      <c r="K7749" s="19" t="str">
        <f t="shared" si="484"/>
        <v>Dec-14</v>
      </c>
      <c r="L7749" s="20">
        <f t="shared" si="487"/>
        <v>7620</v>
      </c>
      <c r="M7749" s="21">
        <f t="shared" si="485"/>
        <v>0.12113910761154875</v>
      </c>
    </row>
    <row r="7750" spans="1:13" x14ac:dyDescent="0.3">
      <c r="A7750" s="119">
        <v>41986</v>
      </c>
      <c r="B7750" s="120" t="s">
        <v>76</v>
      </c>
      <c r="C7750" s="121">
        <v>13.25</v>
      </c>
      <c r="D7750" s="94" t="s">
        <v>31</v>
      </c>
      <c r="E7750" s="120" t="s">
        <v>9496</v>
      </c>
      <c r="F7750" s="123">
        <v>5.5</v>
      </c>
      <c r="G7750" s="89">
        <v>1</v>
      </c>
      <c r="H7750" s="30">
        <v>2</v>
      </c>
      <c r="I7750" s="38">
        <v>-1</v>
      </c>
      <c r="J7750" s="18">
        <f t="shared" si="486"/>
        <v>922.08000000000152</v>
      </c>
      <c r="K7750" s="19" t="str">
        <f t="shared" si="484"/>
        <v>Dec-14</v>
      </c>
      <c r="L7750" s="20">
        <f t="shared" si="487"/>
        <v>7621</v>
      </c>
      <c r="M7750" s="21">
        <f t="shared" si="485"/>
        <v>0.12099199580107617</v>
      </c>
    </row>
    <row r="7751" spans="1:13" x14ac:dyDescent="0.3">
      <c r="A7751" s="119">
        <v>41986</v>
      </c>
      <c r="B7751" s="120" t="s">
        <v>30</v>
      </c>
      <c r="C7751" s="121">
        <v>13.5</v>
      </c>
      <c r="D7751" s="94" t="s">
        <v>31</v>
      </c>
      <c r="E7751" s="120" t="s">
        <v>1346</v>
      </c>
      <c r="F7751" s="123">
        <v>6</v>
      </c>
      <c r="G7751" s="89">
        <v>1</v>
      </c>
      <c r="H7751" s="30">
        <v>3</v>
      </c>
      <c r="I7751" s="38">
        <v>-1</v>
      </c>
      <c r="J7751" s="18">
        <f t="shared" si="486"/>
        <v>921.08000000000152</v>
      </c>
      <c r="K7751" s="19" t="str">
        <f t="shared" si="484"/>
        <v>Dec-14</v>
      </c>
      <c r="L7751" s="20">
        <f t="shared" si="487"/>
        <v>7622</v>
      </c>
      <c r="M7751" s="21">
        <f t="shared" si="485"/>
        <v>0.1208449225924956</v>
      </c>
    </row>
    <row r="7752" spans="1:13" x14ac:dyDescent="0.3">
      <c r="A7752" s="119">
        <v>41986</v>
      </c>
      <c r="B7752" s="120" t="s">
        <v>29</v>
      </c>
      <c r="C7752" s="121">
        <v>14.05</v>
      </c>
      <c r="D7752" s="94" t="s">
        <v>31</v>
      </c>
      <c r="E7752" s="120" t="s">
        <v>9494</v>
      </c>
      <c r="F7752" s="123">
        <v>5</v>
      </c>
      <c r="G7752" s="89">
        <v>1</v>
      </c>
      <c r="H7752" s="30">
        <v>5</v>
      </c>
      <c r="I7752" s="38">
        <v>-1</v>
      </c>
      <c r="J7752" s="18">
        <f t="shared" si="486"/>
        <v>920.08000000000152</v>
      </c>
      <c r="K7752" s="19" t="str">
        <f t="shared" si="484"/>
        <v>Dec-14</v>
      </c>
      <c r="L7752" s="20">
        <f t="shared" si="487"/>
        <v>7623</v>
      </c>
      <c r="M7752" s="21">
        <f t="shared" si="485"/>
        <v>0.12069788797061544</v>
      </c>
    </row>
    <row r="7753" spans="1:13" x14ac:dyDescent="0.3">
      <c r="A7753" s="119">
        <v>41986</v>
      </c>
      <c r="B7753" s="120" t="s">
        <v>30</v>
      </c>
      <c r="C7753" s="121">
        <v>14.25</v>
      </c>
      <c r="D7753" s="94" t="s">
        <v>31</v>
      </c>
      <c r="E7753" s="120" t="s">
        <v>1053</v>
      </c>
      <c r="F7753" s="123">
        <v>5</v>
      </c>
      <c r="G7753" s="89">
        <v>1</v>
      </c>
      <c r="H7753" s="30">
        <v>2</v>
      </c>
      <c r="I7753" s="38">
        <v>-1</v>
      </c>
      <c r="J7753" s="18">
        <f t="shared" si="486"/>
        <v>919.08000000000152</v>
      </c>
      <c r="K7753" s="19" t="str">
        <f t="shared" si="484"/>
        <v>Dec-14</v>
      </c>
      <c r="L7753" s="20">
        <f t="shared" si="487"/>
        <v>7624</v>
      </c>
      <c r="M7753" s="21">
        <f t="shared" si="485"/>
        <v>0.12055089192025203</v>
      </c>
    </row>
    <row r="7754" spans="1:13" x14ac:dyDescent="0.3">
      <c r="A7754" s="119">
        <v>41986</v>
      </c>
      <c r="B7754" s="120" t="s">
        <v>29</v>
      </c>
      <c r="C7754" s="121">
        <v>14.4</v>
      </c>
      <c r="D7754" s="94" t="s">
        <v>31</v>
      </c>
      <c r="E7754" s="120" t="s">
        <v>9495</v>
      </c>
      <c r="F7754" s="123">
        <v>4.5</v>
      </c>
      <c r="G7754" s="89">
        <v>1</v>
      </c>
      <c r="H7754" s="30">
        <v>1</v>
      </c>
      <c r="I7754" s="38">
        <v>4.5</v>
      </c>
      <c r="J7754" s="18">
        <f t="shared" si="486"/>
        <v>923.58000000000152</v>
      </c>
      <c r="K7754" s="19" t="str">
        <f t="shared" si="484"/>
        <v>Dec-14</v>
      </c>
      <c r="L7754" s="20">
        <f t="shared" si="487"/>
        <v>7625</v>
      </c>
      <c r="M7754" s="21">
        <f t="shared" si="485"/>
        <v>0.12112524590163955</v>
      </c>
    </row>
    <row r="7755" spans="1:13" x14ac:dyDescent="0.3">
      <c r="A7755" s="124">
        <v>41986</v>
      </c>
      <c r="B7755" s="108" t="s">
        <v>45</v>
      </c>
      <c r="C7755" s="111">
        <v>19.149999999999999</v>
      </c>
      <c r="D7755" s="94" t="s">
        <v>31</v>
      </c>
      <c r="E7755" s="108" t="s">
        <v>2664</v>
      </c>
      <c r="F7755" s="111">
        <v>5.5</v>
      </c>
      <c r="G7755" s="89">
        <v>1</v>
      </c>
      <c r="H7755" s="37" t="s">
        <v>6518</v>
      </c>
      <c r="I7755" s="34">
        <v>-1</v>
      </c>
      <c r="J7755" s="18">
        <f t="shared" si="486"/>
        <v>922.58000000000152</v>
      </c>
      <c r="K7755" s="19" t="str">
        <f t="shared" si="484"/>
        <v>Dec-14</v>
      </c>
      <c r="L7755" s="20">
        <f t="shared" si="487"/>
        <v>7626</v>
      </c>
      <c r="M7755" s="21">
        <f t="shared" si="485"/>
        <v>0.12097823236296899</v>
      </c>
    </row>
    <row r="7756" spans="1:13" x14ac:dyDescent="0.3">
      <c r="A7756" s="124">
        <v>41986</v>
      </c>
      <c r="B7756" s="108" t="s">
        <v>45</v>
      </c>
      <c r="C7756" s="111">
        <v>19.45</v>
      </c>
      <c r="D7756" s="94" t="s">
        <v>31</v>
      </c>
      <c r="E7756" s="108" t="s">
        <v>8582</v>
      </c>
      <c r="F7756" s="111">
        <v>6</v>
      </c>
      <c r="G7756" s="89">
        <v>1</v>
      </c>
      <c r="H7756" s="37" t="s">
        <v>6518</v>
      </c>
      <c r="I7756" s="34">
        <v>-1</v>
      </c>
      <c r="J7756" s="18">
        <f t="shared" si="486"/>
        <v>921.58000000000152</v>
      </c>
      <c r="K7756" s="19" t="str">
        <f t="shared" si="484"/>
        <v>Dec-14</v>
      </c>
      <c r="L7756" s="20">
        <f t="shared" si="487"/>
        <v>7627</v>
      </c>
      <c r="M7756" s="21">
        <f t="shared" si="485"/>
        <v>0.12083125737511492</v>
      </c>
    </row>
    <row r="7757" spans="1:13" x14ac:dyDescent="0.3">
      <c r="A7757" s="107">
        <v>41988</v>
      </c>
      <c r="B7757" s="108" t="s">
        <v>73</v>
      </c>
      <c r="C7757" s="101">
        <v>0.57291666666666663</v>
      </c>
      <c r="D7757" s="94" t="s">
        <v>31</v>
      </c>
      <c r="E7757" s="108" t="s">
        <v>2613</v>
      </c>
      <c r="F7757" s="110">
        <v>3.5</v>
      </c>
      <c r="G7757" s="85">
        <v>1</v>
      </c>
      <c r="H7757" s="90" t="s">
        <v>33</v>
      </c>
      <c r="I7757" s="28">
        <v>-1</v>
      </c>
      <c r="J7757" s="18">
        <f t="shared" si="486"/>
        <v>920.58000000000152</v>
      </c>
      <c r="K7757" s="19" t="str">
        <f t="shared" si="484"/>
        <v>Dec-14</v>
      </c>
      <c r="L7757" s="20">
        <f t="shared" si="487"/>
        <v>7628</v>
      </c>
      <c r="M7757" s="21">
        <f t="shared" si="485"/>
        <v>0.12068432092291577</v>
      </c>
    </row>
    <row r="7758" spans="1:13" x14ac:dyDescent="0.3">
      <c r="A7758" s="107">
        <v>41988</v>
      </c>
      <c r="B7758" s="108" t="s">
        <v>145</v>
      </c>
      <c r="C7758" s="101">
        <v>0.58680555555555558</v>
      </c>
      <c r="D7758" s="94" t="s">
        <v>31</v>
      </c>
      <c r="E7758" s="108" t="s">
        <v>2614</v>
      </c>
      <c r="F7758" s="110">
        <v>3.5</v>
      </c>
      <c r="G7758" s="85">
        <v>1</v>
      </c>
      <c r="H7758" s="90" t="s">
        <v>42</v>
      </c>
      <c r="I7758" s="28">
        <v>2.5</v>
      </c>
      <c r="J7758" s="18">
        <f t="shared" si="486"/>
        <v>923.08000000000152</v>
      </c>
      <c r="K7758" s="19" t="str">
        <f t="shared" si="484"/>
        <v>Dec-14</v>
      </c>
      <c r="L7758" s="20">
        <f t="shared" si="487"/>
        <v>7629</v>
      </c>
      <c r="M7758" s="21">
        <f t="shared" si="485"/>
        <v>0.12099619871542817</v>
      </c>
    </row>
    <row r="7759" spans="1:13" x14ac:dyDescent="0.3">
      <c r="A7759" s="107">
        <v>41988</v>
      </c>
      <c r="B7759" s="108" t="s">
        <v>45</v>
      </c>
      <c r="C7759" s="101">
        <v>0.60416666666666663</v>
      </c>
      <c r="D7759" s="94" t="s">
        <v>31</v>
      </c>
      <c r="E7759" s="108" t="s">
        <v>2615</v>
      </c>
      <c r="F7759" s="110">
        <v>3.5</v>
      </c>
      <c r="G7759" s="85">
        <v>1</v>
      </c>
      <c r="H7759" s="90" t="s">
        <v>42</v>
      </c>
      <c r="I7759" s="28">
        <v>3</v>
      </c>
      <c r="J7759" s="18">
        <f t="shared" si="486"/>
        <v>926.08000000000152</v>
      </c>
      <c r="K7759" s="19" t="str">
        <f t="shared" si="484"/>
        <v>Dec-14</v>
      </c>
      <c r="L7759" s="20">
        <f t="shared" si="487"/>
        <v>7630</v>
      </c>
      <c r="M7759" s="21">
        <f t="shared" si="485"/>
        <v>0.12137352555701199</v>
      </c>
    </row>
    <row r="7760" spans="1:13" x14ac:dyDescent="0.3">
      <c r="A7760" s="107">
        <v>41988</v>
      </c>
      <c r="B7760" s="108" t="s">
        <v>45</v>
      </c>
      <c r="C7760" s="101">
        <v>0.65277777777777779</v>
      </c>
      <c r="D7760" s="94" t="s">
        <v>31</v>
      </c>
      <c r="E7760" s="108" t="s">
        <v>2616</v>
      </c>
      <c r="F7760" s="110">
        <v>4</v>
      </c>
      <c r="G7760" s="85">
        <v>1</v>
      </c>
      <c r="H7760" s="90" t="s">
        <v>33</v>
      </c>
      <c r="I7760" s="28">
        <v>-1</v>
      </c>
      <c r="J7760" s="18">
        <f t="shared" si="486"/>
        <v>925.08000000000152</v>
      </c>
      <c r="K7760" s="19" t="str">
        <f t="shared" si="484"/>
        <v>Dec-14</v>
      </c>
      <c r="L7760" s="20">
        <f t="shared" si="487"/>
        <v>7631</v>
      </c>
      <c r="M7760" s="21">
        <f t="shared" si="485"/>
        <v>0.12122657580919952</v>
      </c>
    </row>
    <row r="7761" spans="1:13" x14ac:dyDescent="0.3">
      <c r="A7761" s="119">
        <v>41988</v>
      </c>
      <c r="B7761" s="120" t="s">
        <v>73</v>
      </c>
      <c r="C7761" s="121">
        <v>13.15</v>
      </c>
      <c r="D7761" s="94" t="s">
        <v>31</v>
      </c>
      <c r="E7761" s="120" t="s">
        <v>9497</v>
      </c>
      <c r="F7761" s="123">
        <v>5.5</v>
      </c>
      <c r="G7761" s="89">
        <v>1</v>
      </c>
      <c r="H7761" s="30">
        <v>4</v>
      </c>
      <c r="I7761" s="38">
        <v>-1</v>
      </c>
      <c r="J7761" s="18">
        <f t="shared" si="486"/>
        <v>924.08000000000152</v>
      </c>
      <c r="K7761" s="19" t="str">
        <f t="shared" si="484"/>
        <v>Dec-14</v>
      </c>
      <c r="L7761" s="20">
        <f t="shared" si="487"/>
        <v>7632</v>
      </c>
      <c r="M7761" s="21">
        <f t="shared" si="485"/>
        <v>0.12107966457023081</v>
      </c>
    </row>
    <row r="7762" spans="1:13" x14ac:dyDescent="0.3">
      <c r="A7762" s="119">
        <v>41988</v>
      </c>
      <c r="B7762" s="120" t="s">
        <v>145</v>
      </c>
      <c r="C7762" s="121">
        <v>14.05</v>
      </c>
      <c r="D7762" s="94" t="s">
        <v>31</v>
      </c>
      <c r="E7762" s="120" t="s">
        <v>9498</v>
      </c>
      <c r="F7762" s="123">
        <v>6</v>
      </c>
      <c r="G7762" s="89">
        <v>1</v>
      </c>
      <c r="H7762" s="30" t="s">
        <v>6116</v>
      </c>
      <c r="I7762" s="38">
        <v>-1</v>
      </c>
      <c r="J7762" s="18">
        <f t="shared" si="486"/>
        <v>923.08000000000152</v>
      </c>
      <c r="K7762" s="19" t="str">
        <f t="shared" si="484"/>
        <v>Dec-14</v>
      </c>
      <c r="L7762" s="20">
        <f t="shared" si="487"/>
        <v>7633</v>
      </c>
      <c r="M7762" s="21">
        <f t="shared" si="485"/>
        <v>0.12093279182497073</v>
      </c>
    </row>
    <row r="7763" spans="1:13" x14ac:dyDescent="0.3">
      <c r="A7763" s="119">
        <v>41988</v>
      </c>
      <c r="B7763" s="120" t="s">
        <v>73</v>
      </c>
      <c r="C7763" s="121">
        <v>14.55</v>
      </c>
      <c r="D7763" s="94" t="s">
        <v>31</v>
      </c>
      <c r="E7763" s="120" t="s">
        <v>9451</v>
      </c>
      <c r="F7763" s="123">
        <v>4.5</v>
      </c>
      <c r="G7763" s="89">
        <v>1</v>
      </c>
      <c r="H7763" s="30" t="s">
        <v>6116</v>
      </c>
      <c r="I7763" s="38">
        <v>-1</v>
      </c>
      <c r="J7763" s="18">
        <f t="shared" si="486"/>
        <v>922.08000000000152</v>
      </c>
      <c r="K7763" s="19" t="str">
        <f t="shared" si="484"/>
        <v>Dec-14</v>
      </c>
      <c r="L7763" s="20">
        <f t="shared" si="487"/>
        <v>7634</v>
      </c>
      <c r="M7763" s="21">
        <f t="shared" si="485"/>
        <v>0.12078595755829205</v>
      </c>
    </row>
    <row r="7764" spans="1:13" x14ac:dyDescent="0.3">
      <c r="A7764" s="119">
        <v>41988</v>
      </c>
      <c r="B7764" s="120" t="s">
        <v>45</v>
      </c>
      <c r="C7764" s="121">
        <v>17.399999999999999</v>
      </c>
      <c r="D7764" s="94" t="s">
        <v>31</v>
      </c>
      <c r="E7764" s="120" t="s">
        <v>9257</v>
      </c>
      <c r="F7764" s="123">
        <v>5</v>
      </c>
      <c r="G7764" s="89">
        <v>1</v>
      </c>
      <c r="H7764" s="30">
        <v>4</v>
      </c>
      <c r="I7764" s="38">
        <v>-1</v>
      </c>
      <c r="J7764" s="18">
        <f t="shared" si="486"/>
        <v>921.08000000000152</v>
      </c>
      <c r="K7764" s="19" t="str">
        <f t="shared" si="484"/>
        <v>Dec-14</v>
      </c>
      <c r="L7764" s="20">
        <f t="shared" si="487"/>
        <v>7635</v>
      </c>
      <c r="M7764" s="21">
        <f t="shared" si="485"/>
        <v>0.12063916175507551</v>
      </c>
    </row>
    <row r="7765" spans="1:13" x14ac:dyDescent="0.3">
      <c r="A7765" s="119">
        <v>41988</v>
      </c>
      <c r="B7765" s="120" t="s">
        <v>45</v>
      </c>
      <c r="C7765" s="121">
        <v>17.399999999999999</v>
      </c>
      <c r="D7765" s="94" t="s">
        <v>31</v>
      </c>
      <c r="E7765" s="120" t="s">
        <v>2585</v>
      </c>
      <c r="F7765" s="123">
        <v>5</v>
      </c>
      <c r="G7765" s="89">
        <v>1</v>
      </c>
      <c r="H7765" s="30">
        <v>10</v>
      </c>
      <c r="I7765" s="38">
        <v>-1</v>
      </c>
      <c r="J7765" s="18">
        <f t="shared" si="486"/>
        <v>920.08000000000152</v>
      </c>
      <c r="K7765" s="19" t="str">
        <f t="shared" si="484"/>
        <v>Dec-14</v>
      </c>
      <c r="L7765" s="20">
        <f t="shared" si="487"/>
        <v>7636</v>
      </c>
      <c r="M7765" s="21">
        <f t="shared" si="485"/>
        <v>0.12049240440020974</v>
      </c>
    </row>
    <row r="7766" spans="1:13" x14ac:dyDescent="0.3">
      <c r="A7766" s="107">
        <v>41989</v>
      </c>
      <c r="B7766" s="108" t="s">
        <v>30</v>
      </c>
      <c r="C7766" s="101">
        <v>0.53819444444444442</v>
      </c>
      <c r="D7766" s="94" t="s">
        <v>31</v>
      </c>
      <c r="E7766" s="108" t="s">
        <v>2617</v>
      </c>
      <c r="F7766" s="110">
        <v>4</v>
      </c>
      <c r="G7766" s="85">
        <v>1</v>
      </c>
      <c r="H7766" s="90" t="s">
        <v>33</v>
      </c>
      <c r="I7766" s="28">
        <v>-1</v>
      </c>
      <c r="J7766" s="18">
        <f t="shared" si="486"/>
        <v>919.08000000000152</v>
      </c>
      <c r="K7766" s="19" t="str">
        <f t="shared" si="484"/>
        <v>Dec-14</v>
      </c>
      <c r="L7766" s="20">
        <f t="shared" si="487"/>
        <v>7637</v>
      </c>
      <c r="M7766" s="21">
        <f t="shared" si="485"/>
        <v>0.12034568547859127</v>
      </c>
    </row>
    <row r="7767" spans="1:13" x14ac:dyDescent="0.3">
      <c r="A7767" s="107">
        <v>41989</v>
      </c>
      <c r="B7767" s="108" t="s">
        <v>61</v>
      </c>
      <c r="C7767" s="101">
        <v>0.54861111111111105</v>
      </c>
      <c r="D7767" s="94" t="s">
        <v>31</v>
      </c>
      <c r="E7767" s="108" t="s">
        <v>2618</v>
      </c>
      <c r="F7767" s="110">
        <v>3.25</v>
      </c>
      <c r="G7767" s="85">
        <v>1</v>
      </c>
      <c r="H7767" s="90" t="s">
        <v>33</v>
      </c>
      <c r="I7767" s="28">
        <v>-1</v>
      </c>
      <c r="J7767" s="18">
        <f t="shared" si="486"/>
        <v>918.08000000000152</v>
      </c>
      <c r="K7767" s="19" t="str">
        <f t="shared" si="484"/>
        <v>Dec-14</v>
      </c>
      <c r="L7767" s="20">
        <f t="shared" si="487"/>
        <v>7638</v>
      </c>
      <c r="M7767" s="21">
        <f t="shared" si="485"/>
        <v>0.12019900497512458</v>
      </c>
    </row>
    <row r="7768" spans="1:13" x14ac:dyDescent="0.3">
      <c r="A7768" s="107">
        <v>41989</v>
      </c>
      <c r="B7768" s="108" t="s">
        <v>30</v>
      </c>
      <c r="C7768" s="101">
        <v>0.57986111111111105</v>
      </c>
      <c r="D7768" s="94" t="s">
        <v>31</v>
      </c>
      <c r="E7768" s="108" t="s">
        <v>2619</v>
      </c>
      <c r="F7768" s="110">
        <v>3.25</v>
      </c>
      <c r="G7768" s="85">
        <v>1</v>
      </c>
      <c r="H7768" s="90" t="s">
        <v>33</v>
      </c>
      <c r="I7768" s="28">
        <v>-1</v>
      </c>
      <c r="J7768" s="18">
        <f t="shared" si="486"/>
        <v>917.08000000000152</v>
      </c>
      <c r="K7768" s="19" t="str">
        <f t="shared" si="484"/>
        <v>Dec-14</v>
      </c>
      <c r="L7768" s="20">
        <f t="shared" si="487"/>
        <v>7639</v>
      </c>
      <c r="M7768" s="21">
        <f t="shared" si="485"/>
        <v>0.12005236287472203</v>
      </c>
    </row>
    <row r="7769" spans="1:13" x14ac:dyDescent="0.3">
      <c r="A7769" s="107">
        <v>41989</v>
      </c>
      <c r="B7769" s="108" t="s">
        <v>43</v>
      </c>
      <c r="C7769" s="101">
        <v>0.63888888888888895</v>
      </c>
      <c r="D7769" s="94" t="s">
        <v>31</v>
      </c>
      <c r="E7769" s="108" t="s">
        <v>2620</v>
      </c>
      <c r="F7769" s="110">
        <v>3.25</v>
      </c>
      <c r="G7769" s="85">
        <v>1</v>
      </c>
      <c r="H7769" s="90" t="s">
        <v>33</v>
      </c>
      <c r="I7769" s="28">
        <v>-1</v>
      </c>
      <c r="J7769" s="18">
        <f t="shared" si="486"/>
        <v>916.08000000000152</v>
      </c>
      <c r="K7769" s="19" t="str">
        <f t="shared" si="484"/>
        <v>Dec-14</v>
      </c>
      <c r="L7769" s="20">
        <f t="shared" si="487"/>
        <v>7640</v>
      </c>
      <c r="M7769" s="21">
        <f t="shared" si="485"/>
        <v>0.11990575916230387</v>
      </c>
    </row>
    <row r="7770" spans="1:13" x14ac:dyDescent="0.3">
      <c r="A7770" s="107">
        <v>41989</v>
      </c>
      <c r="B7770" s="108" t="s">
        <v>43</v>
      </c>
      <c r="C7770" s="101">
        <v>0.72222222222222221</v>
      </c>
      <c r="D7770" s="94" t="s">
        <v>31</v>
      </c>
      <c r="E7770" s="108" t="s">
        <v>2621</v>
      </c>
      <c r="F7770" s="110">
        <v>4</v>
      </c>
      <c r="G7770" s="85">
        <v>1</v>
      </c>
      <c r="H7770" s="90" t="s">
        <v>42</v>
      </c>
      <c r="I7770" s="28">
        <v>3</v>
      </c>
      <c r="J7770" s="18">
        <f t="shared" si="486"/>
        <v>919.08000000000152</v>
      </c>
      <c r="K7770" s="19" t="str">
        <f t="shared" si="484"/>
        <v>Dec-14</v>
      </c>
      <c r="L7770" s="20">
        <f t="shared" si="487"/>
        <v>7641</v>
      </c>
      <c r="M7770" s="21">
        <f t="shared" si="485"/>
        <v>0.12028268551236769</v>
      </c>
    </row>
    <row r="7771" spans="1:13" x14ac:dyDescent="0.3">
      <c r="A7771" s="119">
        <v>41989</v>
      </c>
      <c r="B7771" s="120" t="s">
        <v>61</v>
      </c>
      <c r="C7771" s="121">
        <v>12.4</v>
      </c>
      <c r="D7771" s="94" t="s">
        <v>31</v>
      </c>
      <c r="E7771" s="120" t="s">
        <v>2076</v>
      </c>
      <c r="F7771" s="123">
        <v>4.33</v>
      </c>
      <c r="G7771" s="89">
        <v>1</v>
      </c>
      <c r="H7771" s="30">
        <v>3</v>
      </c>
      <c r="I7771" s="38">
        <v>-1</v>
      </c>
      <c r="J7771" s="18">
        <f t="shared" si="486"/>
        <v>918.08000000000152</v>
      </c>
      <c r="K7771" s="19" t="str">
        <f t="shared" si="484"/>
        <v>Dec-14</v>
      </c>
      <c r="L7771" s="20">
        <f t="shared" si="487"/>
        <v>7642</v>
      </c>
      <c r="M7771" s="21">
        <f t="shared" si="485"/>
        <v>0.12013609002878847</v>
      </c>
    </row>
    <row r="7772" spans="1:13" x14ac:dyDescent="0.3">
      <c r="A7772" s="119">
        <v>41989</v>
      </c>
      <c r="B7772" s="120" t="s">
        <v>43</v>
      </c>
      <c r="C7772" s="121">
        <v>14.2</v>
      </c>
      <c r="D7772" s="94" t="s">
        <v>31</v>
      </c>
      <c r="E7772" s="120" t="s">
        <v>984</v>
      </c>
      <c r="F7772" s="123">
        <v>5</v>
      </c>
      <c r="G7772" s="89">
        <v>1</v>
      </c>
      <c r="H7772" s="30">
        <v>2</v>
      </c>
      <c r="I7772" s="38">
        <v>-1</v>
      </c>
      <c r="J7772" s="18">
        <f t="shared" si="486"/>
        <v>917.08000000000152</v>
      </c>
      <c r="K7772" s="19" t="str">
        <f t="shared" si="484"/>
        <v>Dec-14</v>
      </c>
      <c r="L7772" s="20">
        <f t="shared" si="487"/>
        <v>7643</v>
      </c>
      <c r="M7772" s="21">
        <f t="shared" si="485"/>
        <v>0.11998953290592719</v>
      </c>
    </row>
    <row r="7773" spans="1:13" x14ac:dyDescent="0.3">
      <c r="A7773" s="119">
        <v>41989</v>
      </c>
      <c r="B7773" s="120" t="s">
        <v>61</v>
      </c>
      <c r="C7773" s="121">
        <v>15.1</v>
      </c>
      <c r="D7773" s="94" t="s">
        <v>31</v>
      </c>
      <c r="E7773" s="120" t="s">
        <v>9499</v>
      </c>
      <c r="F7773" s="123">
        <v>4.33</v>
      </c>
      <c r="G7773" s="89">
        <v>1</v>
      </c>
      <c r="H7773" s="30">
        <v>3</v>
      </c>
      <c r="I7773" s="38">
        <v>-1</v>
      </c>
      <c r="J7773" s="18">
        <f t="shared" si="486"/>
        <v>916.08000000000152</v>
      </c>
      <c r="K7773" s="19" t="str">
        <f t="shared" si="484"/>
        <v>Dec-14</v>
      </c>
      <c r="L7773" s="20">
        <f t="shared" si="487"/>
        <v>7644</v>
      </c>
      <c r="M7773" s="21">
        <f t="shared" si="485"/>
        <v>0.11984301412872861</v>
      </c>
    </row>
    <row r="7774" spans="1:13" x14ac:dyDescent="0.3">
      <c r="A7774" s="119">
        <v>41989</v>
      </c>
      <c r="B7774" s="120" t="s">
        <v>30</v>
      </c>
      <c r="C7774" s="121">
        <v>15.3</v>
      </c>
      <c r="D7774" s="94" t="s">
        <v>31</v>
      </c>
      <c r="E7774" s="120" t="s">
        <v>3804</v>
      </c>
      <c r="F7774" s="123">
        <v>5.5</v>
      </c>
      <c r="G7774" s="89">
        <v>1</v>
      </c>
      <c r="H7774" s="30">
        <v>8</v>
      </c>
      <c r="I7774" s="38">
        <v>-1</v>
      </c>
      <c r="J7774" s="18">
        <f t="shared" si="486"/>
        <v>915.08000000000152</v>
      </c>
      <c r="K7774" s="19" t="str">
        <f t="shared" si="484"/>
        <v>Dec-14</v>
      </c>
      <c r="L7774" s="20">
        <f t="shared" si="487"/>
        <v>7645</v>
      </c>
      <c r="M7774" s="21">
        <f t="shared" si="485"/>
        <v>0.11969653368214539</v>
      </c>
    </row>
    <row r="7775" spans="1:13" x14ac:dyDescent="0.3">
      <c r="A7775" s="119">
        <v>41989</v>
      </c>
      <c r="B7775" s="120" t="s">
        <v>43</v>
      </c>
      <c r="C7775" s="121">
        <v>16.2</v>
      </c>
      <c r="D7775" s="94" t="s">
        <v>31</v>
      </c>
      <c r="E7775" s="120" t="s">
        <v>9500</v>
      </c>
      <c r="F7775" s="123">
        <v>5</v>
      </c>
      <c r="G7775" s="89">
        <v>1</v>
      </c>
      <c r="H7775" s="30">
        <v>9</v>
      </c>
      <c r="I7775" s="38">
        <v>-1</v>
      </c>
      <c r="J7775" s="18">
        <f t="shared" si="486"/>
        <v>914.08000000000152</v>
      </c>
      <c r="K7775" s="19" t="str">
        <f t="shared" si="484"/>
        <v>Dec-14</v>
      </c>
      <c r="L7775" s="20">
        <f t="shared" si="487"/>
        <v>7646</v>
      </c>
      <c r="M7775" s="21">
        <f t="shared" si="485"/>
        <v>0.11955009155113805</v>
      </c>
    </row>
    <row r="7776" spans="1:13" x14ac:dyDescent="0.3">
      <c r="A7776" s="119">
        <v>41989</v>
      </c>
      <c r="B7776" s="120" t="s">
        <v>43</v>
      </c>
      <c r="C7776" s="121">
        <v>16.2</v>
      </c>
      <c r="D7776" s="94" t="s">
        <v>31</v>
      </c>
      <c r="E7776" s="120" t="s">
        <v>9501</v>
      </c>
      <c r="F7776" s="123">
        <v>6</v>
      </c>
      <c r="G7776" s="89">
        <v>1</v>
      </c>
      <c r="H7776" s="30">
        <v>3</v>
      </c>
      <c r="I7776" s="38">
        <v>-1</v>
      </c>
      <c r="J7776" s="18">
        <f t="shared" si="486"/>
        <v>913.08000000000152</v>
      </c>
      <c r="K7776" s="19" t="str">
        <f t="shared" si="484"/>
        <v>Dec-14</v>
      </c>
      <c r="L7776" s="20">
        <f t="shared" si="487"/>
        <v>7647</v>
      </c>
      <c r="M7776" s="21">
        <f t="shared" si="485"/>
        <v>0.11940368772067497</v>
      </c>
    </row>
    <row r="7777" spans="1:13" x14ac:dyDescent="0.3">
      <c r="A7777" s="107">
        <v>41990</v>
      </c>
      <c r="B7777" s="108" t="s">
        <v>43</v>
      </c>
      <c r="C7777" s="101">
        <v>0.79861111111111116</v>
      </c>
      <c r="D7777" s="94" t="s">
        <v>31</v>
      </c>
      <c r="E7777" s="108" t="s">
        <v>2622</v>
      </c>
      <c r="F7777" s="110">
        <v>4</v>
      </c>
      <c r="G7777" s="85">
        <v>1</v>
      </c>
      <c r="H7777" s="90" t="s">
        <v>33</v>
      </c>
      <c r="I7777" s="28">
        <v>-1</v>
      </c>
      <c r="J7777" s="18">
        <f t="shared" si="486"/>
        <v>912.08000000000152</v>
      </c>
      <c r="K7777" s="19" t="str">
        <f t="shared" si="484"/>
        <v>Dec-14</v>
      </c>
      <c r="L7777" s="20">
        <f t="shared" si="487"/>
        <v>7648</v>
      </c>
      <c r="M7777" s="21">
        <f t="shared" si="485"/>
        <v>0.11925732217573241</v>
      </c>
    </row>
    <row r="7778" spans="1:13" x14ac:dyDescent="0.3">
      <c r="A7778" s="119">
        <v>41990</v>
      </c>
      <c r="B7778" s="120" t="s">
        <v>29</v>
      </c>
      <c r="C7778" s="121">
        <v>12.3</v>
      </c>
      <c r="D7778" s="94" t="s">
        <v>31</v>
      </c>
      <c r="E7778" s="120" t="s">
        <v>7254</v>
      </c>
      <c r="F7778" s="123">
        <v>6</v>
      </c>
      <c r="G7778" s="89">
        <v>1</v>
      </c>
      <c r="H7778" s="30">
        <v>2</v>
      </c>
      <c r="I7778" s="38">
        <v>-1</v>
      </c>
      <c r="J7778" s="18">
        <f t="shared" si="486"/>
        <v>911.08000000000152</v>
      </c>
      <c r="K7778" s="19" t="str">
        <f t="shared" si="484"/>
        <v>Dec-14</v>
      </c>
      <c r="L7778" s="20">
        <f t="shared" si="487"/>
        <v>7649</v>
      </c>
      <c r="M7778" s="21">
        <f t="shared" si="485"/>
        <v>0.11911099490129448</v>
      </c>
    </row>
    <row r="7779" spans="1:13" x14ac:dyDescent="0.3">
      <c r="A7779" s="119">
        <v>41990</v>
      </c>
      <c r="B7779" s="120" t="s">
        <v>89</v>
      </c>
      <c r="C7779" s="121">
        <v>13.2</v>
      </c>
      <c r="D7779" s="94" t="s">
        <v>31</v>
      </c>
      <c r="E7779" s="120" t="s">
        <v>9504</v>
      </c>
      <c r="F7779" s="123">
        <v>5.5</v>
      </c>
      <c r="G7779" s="89">
        <v>1</v>
      </c>
      <c r="H7779" s="30">
        <v>1</v>
      </c>
      <c r="I7779" s="38">
        <v>4.5</v>
      </c>
      <c r="J7779" s="18">
        <f t="shared" si="486"/>
        <v>915.58000000000152</v>
      </c>
      <c r="K7779" s="19" t="str">
        <f t="shared" si="484"/>
        <v>Dec-14</v>
      </c>
      <c r="L7779" s="20">
        <f t="shared" si="487"/>
        <v>7650</v>
      </c>
      <c r="M7779" s="21">
        <f t="shared" si="485"/>
        <v>0.11968366013071915</v>
      </c>
    </row>
    <row r="7780" spans="1:13" x14ac:dyDescent="0.3">
      <c r="A7780" s="119">
        <v>41990</v>
      </c>
      <c r="B7780" s="120" t="s">
        <v>89</v>
      </c>
      <c r="C7780" s="121">
        <v>13.5</v>
      </c>
      <c r="D7780" s="94" t="s">
        <v>31</v>
      </c>
      <c r="E7780" s="120" t="s">
        <v>1680</v>
      </c>
      <c r="F7780" s="123">
        <v>6</v>
      </c>
      <c r="G7780" s="89">
        <v>1</v>
      </c>
      <c r="H7780" s="30">
        <v>5</v>
      </c>
      <c r="I7780" s="38">
        <v>-1</v>
      </c>
      <c r="J7780" s="18">
        <f t="shared" si="486"/>
        <v>914.58000000000152</v>
      </c>
      <c r="K7780" s="19" t="str">
        <f t="shared" si="484"/>
        <v>Dec-14</v>
      </c>
      <c r="L7780" s="20">
        <f t="shared" si="487"/>
        <v>7651</v>
      </c>
      <c r="M7780" s="21">
        <f t="shared" si="485"/>
        <v>0.11953731538361019</v>
      </c>
    </row>
    <row r="7781" spans="1:13" x14ac:dyDescent="0.3">
      <c r="A7781" s="119">
        <v>41990</v>
      </c>
      <c r="B7781" s="120" t="s">
        <v>29</v>
      </c>
      <c r="C7781" s="121">
        <v>14</v>
      </c>
      <c r="D7781" s="94" t="s">
        <v>31</v>
      </c>
      <c r="E7781" s="120" t="s">
        <v>9506</v>
      </c>
      <c r="F7781" s="123">
        <v>5.5</v>
      </c>
      <c r="G7781" s="89">
        <v>1</v>
      </c>
      <c r="H7781" s="30">
        <v>6</v>
      </c>
      <c r="I7781" s="38">
        <v>-1</v>
      </c>
      <c r="J7781" s="18">
        <f t="shared" si="486"/>
        <v>913.58000000000152</v>
      </c>
      <c r="K7781" s="19" t="str">
        <f t="shared" si="484"/>
        <v>Dec-14</v>
      </c>
      <c r="L7781" s="20">
        <f t="shared" si="487"/>
        <v>7652</v>
      </c>
      <c r="M7781" s="21">
        <f t="shared" si="485"/>
        <v>0.1193910088865658</v>
      </c>
    </row>
    <row r="7782" spans="1:13" x14ac:dyDescent="0.3">
      <c r="A7782" s="119">
        <v>41990</v>
      </c>
      <c r="B7782" s="120" t="s">
        <v>29</v>
      </c>
      <c r="C7782" s="121">
        <v>14</v>
      </c>
      <c r="D7782" s="94" t="s">
        <v>31</v>
      </c>
      <c r="E7782" s="120" t="s">
        <v>2686</v>
      </c>
      <c r="F7782" s="123">
        <v>4.5</v>
      </c>
      <c r="G7782" s="89">
        <v>1</v>
      </c>
      <c r="H7782" s="30">
        <v>2</v>
      </c>
      <c r="I7782" s="38">
        <v>-1</v>
      </c>
      <c r="J7782" s="18">
        <f t="shared" si="486"/>
        <v>912.58000000000152</v>
      </c>
      <c r="K7782" s="19" t="str">
        <f t="shared" si="484"/>
        <v>Dec-14</v>
      </c>
      <c r="L7782" s="20">
        <f t="shared" si="487"/>
        <v>7653</v>
      </c>
      <c r="M7782" s="21">
        <f t="shared" si="485"/>
        <v>0.11924474062459187</v>
      </c>
    </row>
    <row r="7783" spans="1:13" x14ac:dyDescent="0.3">
      <c r="A7783" s="119">
        <v>41990</v>
      </c>
      <c r="B7783" s="120" t="s">
        <v>93</v>
      </c>
      <c r="C7783" s="121">
        <v>14.15</v>
      </c>
      <c r="D7783" s="94" t="s">
        <v>31</v>
      </c>
      <c r="E7783" s="120" t="s">
        <v>1497</v>
      </c>
      <c r="F7783" s="123">
        <v>5.5</v>
      </c>
      <c r="G7783" s="89">
        <v>1</v>
      </c>
      <c r="H7783" s="30">
        <v>2</v>
      </c>
      <c r="I7783" s="38">
        <v>-1</v>
      </c>
      <c r="J7783" s="18">
        <f t="shared" si="486"/>
        <v>911.58000000000152</v>
      </c>
      <c r="K7783" s="19" t="str">
        <f t="shared" si="484"/>
        <v>Dec-14</v>
      </c>
      <c r="L7783" s="20">
        <f t="shared" si="487"/>
        <v>7654</v>
      </c>
      <c r="M7783" s="21">
        <f t="shared" si="485"/>
        <v>0.11909851058270206</v>
      </c>
    </row>
    <row r="7784" spans="1:13" x14ac:dyDescent="0.3">
      <c r="A7784" s="119">
        <v>41990</v>
      </c>
      <c r="B7784" s="120" t="s">
        <v>89</v>
      </c>
      <c r="C7784" s="121">
        <v>14.25</v>
      </c>
      <c r="D7784" s="94" t="s">
        <v>31</v>
      </c>
      <c r="E7784" s="120" t="s">
        <v>9505</v>
      </c>
      <c r="F7784" s="123">
        <v>4.33</v>
      </c>
      <c r="G7784" s="89">
        <v>1</v>
      </c>
      <c r="H7784" s="30" t="s">
        <v>6116</v>
      </c>
      <c r="I7784" s="38">
        <v>-1</v>
      </c>
      <c r="J7784" s="18">
        <f t="shared" si="486"/>
        <v>910.58000000000152</v>
      </c>
      <c r="K7784" s="19" t="str">
        <f t="shared" si="484"/>
        <v>Dec-14</v>
      </c>
      <c r="L7784" s="20">
        <f t="shared" si="487"/>
        <v>7655</v>
      </c>
      <c r="M7784" s="21">
        <f t="shared" si="485"/>
        <v>0.1189523187459179</v>
      </c>
    </row>
    <row r="7785" spans="1:13" x14ac:dyDescent="0.3">
      <c r="A7785" s="124">
        <v>41990</v>
      </c>
      <c r="B7785" s="108" t="s">
        <v>43</v>
      </c>
      <c r="C7785" s="111">
        <v>16.399999999999999</v>
      </c>
      <c r="D7785" s="94" t="s">
        <v>31</v>
      </c>
      <c r="E7785" s="108" t="s">
        <v>9502</v>
      </c>
      <c r="F7785" s="111">
        <v>5</v>
      </c>
      <c r="G7785" s="89">
        <v>1</v>
      </c>
      <c r="H7785" s="37" t="s">
        <v>6518</v>
      </c>
      <c r="I7785" s="34">
        <v>-1</v>
      </c>
      <c r="J7785" s="18">
        <f t="shared" si="486"/>
        <v>909.58000000000152</v>
      </c>
      <c r="K7785" s="19" t="str">
        <f t="shared" si="484"/>
        <v>Dec-14</v>
      </c>
      <c r="L7785" s="20">
        <f t="shared" si="487"/>
        <v>7656</v>
      </c>
      <c r="M7785" s="21">
        <f t="shared" si="485"/>
        <v>0.11880616509926875</v>
      </c>
    </row>
    <row r="7786" spans="1:13" x14ac:dyDescent="0.3">
      <c r="A7786" s="124">
        <v>41990</v>
      </c>
      <c r="B7786" s="108" t="s">
        <v>43</v>
      </c>
      <c r="C7786" s="111">
        <v>17.100000000000001</v>
      </c>
      <c r="D7786" s="94" t="s">
        <v>31</v>
      </c>
      <c r="E7786" s="108" t="s">
        <v>9503</v>
      </c>
      <c r="F7786" s="111">
        <v>5.5</v>
      </c>
      <c r="G7786" s="89">
        <v>1</v>
      </c>
      <c r="H7786" s="37" t="s">
        <v>6518</v>
      </c>
      <c r="I7786" s="34">
        <v>-1</v>
      </c>
      <c r="J7786" s="18">
        <f t="shared" si="486"/>
        <v>908.58000000000152</v>
      </c>
      <c r="K7786" s="19" t="str">
        <f t="shared" si="484"/>
        <v>Dec-14</v>
      </c>
      <c r="L7786" s="20">
        <f t="shared" si="487"/>
        <v>7657</v>
      </c>
      <c r="M7786" s="21">
        <f t="shared" si="485"/>
        <v>0.11866004962779177</v>
      </c>
    </row>
    <row r="7787" spans="1:13" x14ac:dyDescent="0.3">
      <c r="A7787" s="124">
        <v>41990</v>
      </c>
      <c r="B7787" s="108" t="s">
        <v>43</v>
      </c>
      <c r="C7787" s="111">
        <v>17.399999999999999</v>
      </c>
      <c r="D7787" s="94" t="s">
        <v>31</v>
      </c>
      <c r="E7787" s="108" t="s">
        <v>9250</v>
      </c>
      <c r="F7787" s="111">
        <v>5</v>
      </c>
      <c r="G7787" s="89">
        <v>1</v>
      </c>
      <c r="H7787" s="37" t="s">
        <v>6518</v>
      </c>
      <c r="I7787" s="34">
        <v>-1</v>
      </c>
      <c r="J7787" s="18">
        <f t="shared" si="486"/>
        <v>907.58000000000152</v>
      </c>
      <c r="K7787" s="19" t="str">
        <f t="shared" si="484"/>
        <v>Dec-14</v>
      </c>
      <c r="L7787" s="20">
        <f t="shared" si="487"/>
        <v>7658</v>
      </c>
      <c r="M7787" s="21">
        <f t="shared" si="485"/>
        <v>0.11851397231653193</v>
      </c>
    </row>
    <row r="7788" spans="1:13" x14ac:dyDescent="0.3">
      <c r="A7788" s="107">
        <v>41991</v>
      </c>
      <c r="B7788" s="108" t="s">
        <v>86</v>
      </c>
      <c r="C7788" s="101">
        <v>0.52777777777777779</v>
      </c>
      <c r="D7788" s="94" t="s">
        <v>31</v>
      </c>
      <c r="E7788" s="108" t="s">
        <v>2623</v>
      </c>
      <c r="F7788" s="110">
        <v>3.75</v>
      </c>
      <c r="G7788" s="85">
        <v>1</v>
      </c>
      <c r="H7788" s="90" t="s">
        <v>42</v>
      </c>
      <c r="I7788" s="28">
        <v>2.75</v>
      </c>
      <c r="J7788" s="18">
        <f t="shared" si="486"/>
        <v>910.33000000000152</v>
      </c>
      <c r="K7788" s="19" t="str">
        <f t="shared" si="484"/>
        <v>Dec-14</v>
      </c>
      <c r="L7788" s="20">
        <f t="shared" si="487"/>
        <v>7659</v>
      </c>
      <c r="M7788" s="21">
        <f t="shared" si="485"/>
        <v>0.1188575532053795</v>
      </c>
    </row>
    <row r="7789" spans="1:13" x14ac:dyDescent="0.3">
      <c r="A7789" s="107">
        <v>41991</v>
      </c>
      <c r="B7789" s="108" t="s">
        <v>84</v>
      </c>
      <c r="C7789" s="101">
        <v>0.53472222222222221</v>
      </c>
      <c r="D7789" s="94" t="s">
        <v>31</v>
      </c>
      <c r="E7789" s="108" t="s">
        <v>2624</v>
      </c>
      <c r="F7789" s="110">
        <v>3</v>
      </c>
      <c r="G7789" s="85">
        <v>1</v>
      </c>
      <c r="H7789" s="90" t="s">
        <v>33</v>
      </c>
      <c r="I7789" s="28">
        <v>-1</v>
      </c>
      <c r="J7789" s="18">
        <f t="shared" si="486"/>
        <v>909.33000000000152</v>
      </c>
      <c r="K7789" s="19" t="str">
        <f t="shared" si="484"/>
        <v>Dec-14</v>
      </c>
      <c r="L7789" s="20">
        <f t="shared" si="487"/>
        <v>7660</v>
      </c>
      <c r="M7789" s="21">
        <f t="shared" si="485"/>
        <v>0.11871148825065293</v>
      </c>
    </row>
    <row r="7790" spans="1:13" x14ac:dyDescent="0.3">
      <c r="A7790" s="107">
        <v>41991</v>
      </c>
      <c r="B7790" s="108" t="s">
        <v>43</v>
      </c>
      <c r="C7790" s="101">
        <v>0.69791666666666663</v>
      </c>
      <c r="D7790" s="94" t="s">
        <v>31</v>
      </c>
      <c r="E7790" s="108" t="s">
        <v>424</v>
      </c>
      <c r="F7790" s="110">
        <v>3</v>
      </c>
      <c r="G7790" s="85">
        <v>1</v>
      </c>
      <c r="H7790" s="90" t="s">
        <v>33</v>
      </c>
      <c r="I7790" s="28">
        <v>-1</v>
      </c>
      <c r="J7790" s="18">
        <f t="shared" si="486"/>
        <v>908.33000000000152</v>
      </c>
      <c r="K7790" s="19" t="str">
        <f t="shared" si="484"/>
        <v>Dec-14</v>
      </c>
      <c r="L7790" s="20">
        <f t="shared" si="487"/>
        <v>7661</v>
      </c>
      <c r="M7790" s="21">
        <f t="shared" si="485"/>
        <v>0.11856546142801221</v>
      </c>
    </row>
    <row r="7791" spans="1:13" x14ac:dyDescent="0.3">
      <c r="A7791" s="107">
        <v>41991</v>
      </c>
      <c r="B7791" s="108" t="s">
        <v>43</v>
      </c>
      <c r="C7791" s="101">
        <v>0.71875</v>
      </c>
      <c r="D7791" s="94" t="s">
        <v>31</v>
      </c>
      <c r="E7791" s="108" t="s">
        <v>2625</v>
      </c>
      <c r="F7791" s="110">
        <v>2.88</v>
      </c>
      <c r="G7791" s="85">
        <v>1</v>
      </c>
      <c r="H7791" s="90" t="s">
        <v>33</v>
      </c>
      <c r="I7791" s="28">
        <v>-1</v>
      </c>
      <c r="J7791" s="18">
        <f t="shared" si="486"/>
        <v>907.33000000000152</v>
      </c>
      <c r="K7791" s="19" t="str">
        <f t="shared" si="484"/>
        <v>Dec-14</v>
      </c>
      <c r="L7791" s="20">
        <f t="shared" si="487"/>
        <v>7662</v>
      </c>
      <c r="M7791" s="21">
        <f t="shared" si="485"/>
        <v>0.11841947272252695</v>
      </c>
    </row>
    <row r="7792" spans="1:13" x14ac:dyDescent="0.3">
      <c r="A7792" s="107">
        <v>41991</v>
      </c>
      <c r="B7792" s="108" t="s">
        <v>43</v>
      </c>
      <c r="C7792" s="101">
        <v>0.73958333333333337</v>
      </c>
      <c r="D7792" s="94" t="s">
        <v>31</v>
      </c>
      <c r="E7792" s="108" t="s">
        <v>2626</v>
      </c>
      <c r="F7792" s="110">
        <v>4</v>
      </c>
      <c r="G7792" s="85">
        <v>1</v>
      </c>
      <c r="H7792" s="90" t="s">
        <v>33</v>
      </c>
      <c r="I7792" s="28">
        <v>-1</v>
      </c>
      <c r="J7792" s="18">
        <f t="shared" si="486"/>
        <v>906.33000000000152</v>
      </c>
      <c r="K7792" s="19" t="str">
        <f t="shared" si="484"/>
        <v>Dec-14</v>
      </c>
      <c r="L7792" s="20">
        <f t="shared" si="487"/>
        <v>7663</v>
      </c>
      <c r="M7792" s="21">
        <f t="shared" si="485"/>
        <v>0.11827352211927464</v>
      </c>
    </row>
    <row r="7793" spans="1:13" x14ac:dyDescent="0.3">
      <c r="A7793" s="119">
        <v>41991</v>
      </c>
      <c r="B7793" s="120" t="s">
        <v>30</v>
      </c>
      <c r="C7793" s="121">
        <v>12.3</v>
      </c>
      <c r="D7793" s="94" t="s">
        <v>31</v>
      </c>
      <c r="E7793" s="120" t="s">
        <v>9508</v>
      </c>
      <c r="F7793" s="123">
        <v>6</v>
      </c>
      <c r="G7793" s="89">
        <v>1</v>
      </c>
      <c r="H7793" s="30">
        <v>9</v>
      </c>
      <c r="I7793" s="38">
        <v>-1</v>
      </c>
      <c r="J7793" s="18">
        <f t="shared" si="486"/>
        <v>905.33000000000152</v>
      </c>
      <c r="K7793" s="19" t="str">
        <f t="shared" si="484"/>
        <v>Dec-14</v>
      </c>
      <c r="L7793" s="20">
        <f t="shared" si="487"/>
        <v>7664</v>
      </c>
      <c r="M7793" s="21">
        <f t="shared" si="485"/>
        <v>0.1181276096033405</v>
      </c>
    </row>
    <row r="7794" spans="1:13" x14ac:dyDescent="0.3">
      <c r="A7794" s="119">
        <v>41991</v>
      </c>
      <c r="B7794" s="120" t="s">
        <v>30</v>
      </c>
      <c r="C7794" s="121">
        <v>15</v>
      </c>
      <c r="D7794" s="94" t="s">
        <v>31</v>
      </c>
      <c r="E7794" s="120" t="s">
        <v>9509</v>
      </c>
      <c r="F7794" s="123">
        <v>5.5</v>
      </c>
      <c r="G7794" s="89">
        <v>1</v>
      </c>
      <c r="H7794" s="30">
        <v>5</v>
      </c>
      <c r="I7794" s="38">
        <v>-1</v>
      </c>
      <c r="J7794" s="18">
        <f t="shared" si="486"/>
        <v>904.33000000000152</v>
      </c>
      <c r="K7794" s="19" t="str">
        <f t="shared" si="484"/>
        <v>Dec-14</v>
      </c>
      <c r="L7794" s="20">
        <f t="shared" si="487"/>
        <v>7665</v>
      </c>
      <c r="M7794" s="21">
        <f t="shared" si="485"/>
        <v>0.11798173515981755</v>
      </c>
    </row>
    <row r="7795" spans="1:13" x14ac:dyDescent="0.3">
      <c r="A7795" s="119">
        <v>41991</v>
      </c>
      <c r="B7795" s="120" t="s">
        <v>86</v>
      </c>
      <c r="C7795" s="121">
        <v>15.1</v>
      </c>
      <c r="D7795" s="94" t="s">
        <v>31</v>
      </c>
      <c r="E7795" s="120" t="s">
        <v>9510</v>
      </c>
      <c r="F7795" s="123">
        <v>5.5</v>
      </c>
      <c r="G7795" s="89">
        <v>1</v>
      </c>
      <c r="H7795" s="30">
        <v>3</v>
      </c>
      <c r="I7795" s="38">
        <v>-1</v>
      </c>
      <c r="J7795" s="18">
        <f t="shared" si="486"/>
        <v>903.33000000000152</v>
      </c>
      <c r="K7795" s="19" t="str">
        <f t="shared" si="484"/>
        <v>Dec-14</v>
      </c>
      <c r="L7795" s="20">
        <f t="shared" si="487"/>
        <v>7666</v>
      </c>
      <c r="M7795" s="21">
        <f t="shared" si="485"/>
        <v>0.11783589877380661</v>
      </c>
    </row>
    <row r="7796" spans="1:13" x14ac:dyDescent="0.3">
      <c r="A7796" s="119">
        <v>41991</v>
      </c>
      <c r="B7796" s="120" t="s">
        <v>84</v>
      </c>
      <c r="C7796" s="121">
        <v>15.5</v>
      </c>
      <c r="D7796" s="94" t="s">
        <v>31</v>
      </c>
      <c r="E7796" s="120" t="s">
        <v>5004</v>
      </c>
      <c r="F7796" s="123">
        <v>5</v>
      </c>
      <c r="G7796" s="89">
        <v>1</v>
      </c>
      <c r="H7796" s="30">
        <v>14</v>
      </c>
      <c r="I7796" s="38">
        <v>-1</v>
      </c>
      <c r="J7796" s="18">
        <f t="shared" si="486"/>
        <v>902.33000000000152</v>
      </c>
      <c r="K7796" s="19" t="str">
        <f t="shared" si="484"/>
        <v>Dec-14</v>
      </c>
      <c r="L7796" s="20">
        <f t="shared" si="487"/>
        <v>7667</v>
      </c>
      <c r="M7796" s="21">
        <f t="shared" si="485"/>
        <v>0.11769010043041626</v>
      </c>
    </row>
    <row r="7797" spans="1:13" x14ac:dyDescent="0.3">
      <c r="A7797" s="124">
        <v>41991</v>
      </c>
      <c r="B7797" s="108" t="s">
        <v>43</v>
      </c>
      <c r="C7797" s="111">
        <v>16.45</v>
      </c>
      <c r="D7797" s="94" t="s">
        <v>31</v>
      </c>
      <c r="E7797" s="108" t="s">
        <v>9507</v>
      </c>
      <c r="F7797" s="111">
        <v>5</v>
      </c>
      <c r="G7797" s="89">
        <v>1</v>
      </c>
      <c r="H7797" s="37" t="s">
        <v>6526</v>
      </c>
      <c r="I7797" s="34">
        <v>7</v>
      </c>
      <c r="J7797" s="18">
        <f t="shared" si="486"/>
        <v>909.33000000000152</v>
      </c>
      <c r="K7797" s="19" t="str">
        <f t="shared" si="484"/>
        <v>Dec-14</v>
      </c>
      <c r="L7797" s="20">
        <f t="shared" si="487"/>
        <v>7668</v>
      </c>
      <c r="M7797" s="21">
        <f t="shared" si="485"/>
        <v>0.11858763693270756</v>
      </c>
    </row>
    <row r="7798" spans="1:13" x14ac:dyDescent="0.3">
      <c r="A7798" s="124">
        <v>41991</v>
      </c>
      <c r="B7798" s="108" t="s">
        <v>43</v>
      </c>
      <c r="C7798" s="111">
        <v>19.45</v>
      </c>
      <c r="D7798" s="94" t="s">
        <v>31</v>
      </c>
      <c r="E7798" s="108" t="s">
        <v>9412</v>
      </c>
      <c r="F7798" s="111">
        <v>6</v>
      </c>
      <c r="G7798" s="89">
        <v>1</v>
      </c>
      <c r="H7798" s="37" t="s">
        <v>6512</v>
      </c>
      <c r="I7798" s="34">
        <v>-1</v>
      </c>
      <c r="J7798" s="18">
        <f t="shared" si="486"/>
        <v>908.33000000000152</v>
      </c>
      <c r="K7798" s="19" t="str">
        <f t="shared" si="484"/>
        <v>Dec-14</v>
      </c>
      <c r="L7798" s="20">
        <f t="shared" si="487"/>
        <v>7669</v>
      </c>
      <c r="M7798" s="21">
        <f t="shared" si="485"/>
        <v>0.11844177858912525</v>
      </c>
    </row>
    <row r="7799" spans="1:13" x14ac:dyDescent="0.3">
      <c r="A7799" s="107">
        <v>41992</v>
      </c>
      <c r="B7799" s="108" t="s">
        <v>30</v>
      </c>
      <c r="C7799" s="101">
        <v>0.59027777777777779</v>
      </c>
      <c r="D7799" s="94" t="s">
        <v>31</v>
      </c>
      <c r="E7799" s="108" t="s">
        <v>2627</v>
      </c>
      <c r="F7799" s="110">
        <v>3</v>
      </c>
      <c r="G7799" s="85">
        <v>1</v>
      </c>
      <c r="H7799" s="90" t="s">
        <v>33</v>
      </c>
      <c r="I7799" s="28">
        <v>-1</v>
      </c>
      <c r="J7799" s="18">
        <f t="shared" si="486"/>
        <v>907.33000000000152</v>
      </c>
      <c r="K7799" s="19" t="str">
        <f t="shared" si="484"/>
        <v>Dec-14</v>
      </c>
      <c r="L7799" s="20">
        <f t="shared" si="487"/>
        <v>7670</v>
      </c>
      <c r="M7799" s="21">
        <f t="shared" si="485"/>
        <v>0.11829595827900932</v>
      </c>
    </row>
    <row r="7800" spans="1:13" x14ac:dyDescent="0.3">
      <c r="A7800" s="107">
        <v>41992</v>
      </c>
      <c r="B7800" s="108" t="s">
        <v>58</v>
      </c>
      <c r="C7800" s="101">
        <v>0.62847222222222221</v>
      </c>
      <c r="D7800" s="94" t="s">
        <v>31</v>
      </c>
      <c r="E7800" s="108" t="s">
        <v>2628</v>
      </c>
      <c r="F7800" s="110">
        <v>3.25</v>
      </c>
      <c r="G7800" s="85">
        <v>1</v>
      </c>
      <c r="H7800" s="90" t="s">
        <v>42</v>
      </c>
      <c r="I7800" s="28">
        <v>2.5</v>
      </c>
      <c r="J7800" s="18">
        <f t="shared" si="486"/>
        <v>909.83000000000152</v>
      </c>
      <c r="K7800" s="19" t="str">
        <f t="shared" si="484"/>
        <v>Dec-14</v>
      </c>
      <c r="L7800" s="20">
        <f t="shared" si="487"/>
        <v>7671</v>
      </c>
      <c r="M7800" s="21">
        <f t="shared" si="485"/>
        <v>0.11860643983835244</v>
      </c>
    </row>
    <row r="7801" spans="1:13" x14ac:dyDescent="0.3">
      <c r="A7801" s="107">
        <v>41992</v>
      </c>
      <c r="B7801" s="108" t="s">
        <v>45</v>
      </c>
      <c r="C7801" s="101">
        <v>0.74305555555555547</v>
      </c>
      <c r="D7801" s="94" t="s">
        <v>31</v>
      </c>
      <c r="E7801" s="108" t="s">
        <v>2629</v>
      </c>
      <c r="F7801" s="110">
        <v>4</v>
      </c>
      <c r="G7801" s="85">
        <v>1</v>
      </c>
      <c r="H7801" s="90" t="s">
        <v>33</v>
      </c>
      <c r="I7801" s="28">
        <v>-1</v>
      </c>
      <c r="J7801" s="18">
        <f t="shared" si="486"/>
        <v>908.83000000000152</v>
      </c>
      <c r="K7801" s="19" t="str">
        <f t="shared" si="484"/>
        <v>Dec-14</v>
      </c>
      <c r="L7801" s="20">
        <f t="shared" si="487"/>
        <v>7672</v>
      </c>
      <c r="M7801" s="21">
        <f t="shared" si="485"/>
        <v>0.11846063607924942</v>
      </c>
    </row>
    <row r="7802" spans="1:13" x14ac:dyDescent="0.3">
      <c r="A7802" s="107">
        <v>41992</v>
      </c>
      <c r="B7802" s="108" t="s">
        <v>45</v>
      </c>
      <c r="C7802" s="101">
        <v>0.76388888888888884</v>
      </c>
      <c r="D7802" s="94" t="s">
        <v>31</v>
      </c>
      <c r="E7802" s="108" t="s">
        <v>2630</v>
      </c>
      <c r="F7802" s="110">
        <v>4</v>
      </c>
      <c r="G7802" s="85">
        <v>1</v>
      </c>
      <c r="H7802" s="90" t="s">
        <v>33</v>
      </c>
      <c r="I7802" s="28">
        <v>-1</v>
      </c>
      <c r="J7802" s="18">
        <f t="shared" si="486"/>
        <v>907.83000000000152</v>
      </c>
      <c r="K7802" s="19" t="str">
        <f t="shared" si="484"/>
        <v>Dec-14</v>
      </c>
      <c r="L7802" s="20">
        <f t="shared" si="487"/>
        <v>7673</v>
      </c>
      <c r="M7802" s="21">
        <f t="shared" si="485"/>
        <v>0.11831487032451472</v>
      </c>
    </row>
    <row r="7803" spans="1:13" x14ac:dyDescent="0.3">
      <c r="A7803" s="119">
        <v>41992</v>
      </c>
      <c r="B7803" s="120" t="s">
        <v>30</v>
      </c>
      <c r="C7803" s="121">
        <v>12.3</v>
      </c>
      <c r="D7803" s="94" t="s">
        <v>31</v>
      </c>
      <c r="E7803" s="120" t="s">
        <v>9512</v>
      </c>
      <c r="F7803" s="123">
        <v>5.5</v>
      </c>
      <c r="G7803" s="89">
        <v>1</v>
      </c>
      <c r="H7803" s="30">
        <v>8</v>
      </c>
      <c r="I7803" s="38">
        <v>-1</v>
      </c>
      <c r="J7803" s="18">
        <f t="shared" si="486"/>
        <v>906.83000000000152</v>
      </c>
      <c r="K7803" s="19" t="str">
        <f t="shared" si="484"/>
        <v>Dec-14</v>
      </c>
      <c r="L7803" s="20">
        <f t="shared" si="487"/>
        <v>7674</v>
      </c>
      <c r="M7803" s="21">
        <f t="shared" si="485"/>
        <v>0.11816914255929131</v>
      </c>
    </row>
    <row r="7804" spans="1:13" x14ac:dyDescent="0.3">
      <c r="A7804" s="119">
        <v>41992</v>
      </c>
      <c r="B7804" s="120" t="s">
        <v>30</v>
      </c>
      <c r="C7804" s="121">
        <v>12.3</v>
      </c>
      <c r="D7804" s="94" t="s">
        <v>31</v>
      </c>
      <c r="E7804" s="120" t="s">
        <v>9513</v>
      </c>
      <c r="F7804" s="123">
        <v>6</v>
      </c>
      <c r="G7804" s="89">
        <v>1</v>
      </c>
      <c r="H7804" s="30">
        <v>1</v>
      </c>
      <c r="I7804" s="38">
        <v>5</v>
      </c>
      <c r="J7804" s="18">
        <f t="shared" si="486"/>
        <v>911.83000000000152</v>
      </c>
      <c r="K7804" s="19" t="str">
        <f t="shared" si="484"/>
        <v>Dec-14</v>
      </c>
      <c r="L7804" s="20">
        <f t="shared" si="487"/>
        <v>7675</v>
      </c>
      <c r="M7804" s="21">
        <f t="shared" si="485"/>
        <v>0.11880521172638456</v>
      </c>
    </row>
    <row r="7805" spans="1:13" x14ac:dyDescent="0.3">
      <c r="A7805" s="119">
        <v>41992</v>
      </c>
      <c r="B7805" s="120" t="s">
        <v>98</v>
      </c>
      <c r="C7805" s="121">
        <v>13.1</v>
      </c>
      <c r="D7805" s="94" t="s">
        <v>31</v>
      </c>
      <c r="E7805" s="120" t="s">
        <v>9516</v>
      </c>
      <c r="F7805" s="123">
        <v>5</v>
      </c>
      <c r="G7805" s="89">
        <v>1</v>
      </c>
      <c r="H7805" s="30">
        <v>3</v>
      </c>
      <c r="I7805" s="38">
        <v>-1</v>
      </c>
      <c r="J7805" s="18">
        <f t="shared" si="486"/>
        <v>910.83000000000152</v>
      </c>
      <c r="K7805" s="19" t="str">
        <f t="shared" si="484"/>
        <v>Dec-14</v>
      </c>
      <c r="L7805" s="20">
        <f t="shared" si="487"/>
        <v>7676</v>
      </c>
      <c r="M7805" s="21">
        <f t="shared" si="485"/>
        <v>0.11865945805106846</v>
      </c>
    </row>
    <row r="7806" spans="1:13" x14ac:dyDescent="0.3">
      <c r="A7806" s="119">
        <v>41992</v>
      </c>
      <c r="B7806" s="120" t="s">
        <v>58</v>
      </c>
      <c r="C7806" s="121">
        <v>13.2</v>
      </c>
      <c r="D7806" s="94" t="s">
        <v>31</v>
      </c>
      <c r="E7806" s="120" t="s">
        <v>2516</v>
      </c>
      <c r="F7806" s="123">
        <v>5.5</v>
      </c>
      <c r="G7806" s="89">
        <v>1</v>
      </c>
      <c r="H7806" s="30">
        <v>4</v>
      </c>
      <c r="I7806" s="38">
        <v>-1</v>
      </c>
      <c r="J7806" s="18">
        <f t="shared" si="486"/>
        <v>909.83000000000152</v>
      </c>
      <c r="K7806" s="19" t="str">
        <f t="shared" si="484"/>
        <v>Dec-14</v>
      </c>
      <c r="L7806" s="20">
        <f t="shared" si="487"/>
        <v>7677</v>
      </c>
      <c r="M7806" s="21">
        <f t="shared" si="485"/>
        <v>0.11851374234727127</v>
      </c>
    </row>
    <row r="7807" spans="1:13" x14ac:dyDescent="0.3">
      <c r="A7807" s="119">
        <v>41992</v>
      </c>
      <c r="B7807" s="120" t="s">
        <v>30</v>
      </c>
      <c r="C7807" s="121">
        <v>13.35</v>
      </c>
      <c r="D7807" s="94" t="s">
        <v>31</v>
      </c>
      <c r="E7807" s="120" t="s">
        <v>9514</v>
      </c>
      <c r="F7807" s="123">
        <v>6</v>
      </c>
      <c r="G7807" s="89">
        <v>1</v>
      </c>
      <c r="H7807" s="30">
        <v>1</v>
      </c>
      <c r="I7807" s="38">
        <v>4.25</v>
      </c>
      <c r="J7807" s="18">
        <f t="shared" si="486"/>
        <v>914.08000000000152</v>
      </c>
      <c r="K7807" s="19" t="str">
        <f t="shared" si="484"/>
        <v>Dec-14</v>
      </c>
      <c r="L7807" s="20">
        <f t="shared" si="487"/>
        <v>7678</v>
      </c>
      <c r="M7807" s="21">
        <f t="shared" si="485"/>
        <v>0.11905183641573346</v>
      </c>
    </row>
    <row r="7808" spans="1:13" x14ac:dyDescent="0.3">
      <c r="A7808" s="119">
        <v>41992</v>
      </c>
      <c r="B7808" s="120" t="s">
        <v>98</v>
      </c>
      <c r="C7808" s="121">
        <v>13.45</v>
      </c>
      <c r="D7808" s="94" t="s">
        <v>31</v>
      </c>
      <c r="E7808" s="120" t="s">
        <v>528</v>
      </c>
      <c r="F7808" s="123">
        <v>5</v>
      </c>
      <c r="G7808" s="89">
        <v>1</v>
      </c>
      <c r="H7808" s="30">
        <v>6</v>
      </c>
      <c r="I7808" s="38">
        <v>-1</v>
      </c>
      <c r="J7808" s="18">
        <f t="shared" si="486"/>
        <v>913.08000000000152</v>
      </c>
      <c r="K7808" s="19" t="str">
        <f t="shared" si="484"/>
        <v>Dec-14</v>
      </c>
      <c r="L7808" s="20">
        <f t="shared" si="487"/>
        <v>7679</v>
      </c>
      <c r="M7808" s="21">
        <f t="shared" si="485"/>
        <v>0.11890610756608953</v>
      </c>
    </row>
    <row r="7809" spans="1:13" x14ac:dyDescent="0.3">
      <c r="A7809" s="119">
        <v>41992</v>
      </c>
      <c r="B7809" s="120" t="s">
        <v>98</v>
      </c>
      <c r="C7809" s="121">
        <v>14.55</v>
      </c>
      <c r="D7809" s="94" t="s">
        <v>31</v>
      </c>
      <c r="E7809" s="120" t="s">
        <v>7295</v>
      </c>
      <c r="F7809" s="123">
        <v>6</v>
      </c>
      <c r="G7809" s="89">
        <v>1</v>
      </c>
      <c r="H7809" s="30">
        <v>4</v>
      </c>
      <c r="I7809" s="38">
        <v>-1</v>
      </c>
      <c r="J7809" s="18">
        <f t="shared" si="486"/>
        <v>912.08000000000152</v>
      </c>
      <c r="K7809" s="19" t="str">
        <f t="shared" si="484"/>
        <v>Dec-14</v>
      </c>
      <c r="L7809" s="20">
        <f t="shared" si="487"/>
        <v>7680</v>
      </c>
      <c r="M7809" s="21">
        <f t="shared" si="485"/>
        <v>0.11876041666666687</v>
      </c>
    </row>
    <row r="7810" spans="1:13" x14ac:dyDescent="0.3">
      <c r="A7810" s="119">
        <v>41992</v>
      </c>
      <c r="B7810" s="120" t="s">
        <v>30</v>
      </c>
      <c r="C7810" s="121">
        <v>15.2</v>
      </c>
      <c r="D7810" s="94" t="s">
        <v>31</v>
      </c>
      <c r="E7810" s="120" t="s">
        <v>9515</v>
      </c>
      <c r="F7810" s="123">
        <v>6</v>
      </c>
      <c r="G7810" s="89">
        <v>1</v>
      </c>
      <c r="H7810" s="30">
        <v>8</v>
      </c>
      <c r="I7810" s="38">
        <v>-1</v>
      </c>
      <c r="J7810" s="18">
        <f t="shared" si="486"/>
        <v>911.08000000000152</v>
      </c>
      <c r="K7810" s="19" t="str">
        <f t="shared" ref="K7810:K7873" si="488">TEXT(A7810,"MMM-yy")</f>
        <v>Dec-14</v>
      </c>
      <c r="L7810" s="20">
        <f t="shared" si="487"/>
        <v>7681</v>
      </c>
      <c r="M7810" s="21">
        <f t="shared" ref="M7810:M7873" si="489">J7810/L7810</f>
        <v>0.11861476370264308</v>
      </c>
    </row>
    <row r="7811" spans="1:13" x14ac:dyDescent="0.3">
      <c r="A7811" s="124">
        <v>41992</v>
      </c>
      <c r="B7811" s="108" t="s">
        <v>45</v>
      </c>
      <c r="C7811" s="111">
        <v>17.2</v>
      </c>
      <c r="D7811" s="94" t="s">
        <v>31</v>
      </c>
      <c r="E7811" s="108" t="s">
        <v>9511</v>
      </c>
      <c r="F7811" s="111">
        <v>5</v>
      </c>
      <c r="G7811" s="89">
        <v>1</v>
      </c>
      <c r="H7811" s="37" t="s">
        <v>6512</v>
      </c>
      <c r="I7811" s="34">
        <v>-1</v>
      </c>
      <c r="J7811" s="18">
        <f t="shared" ref="J7811:J7874" si="490">J7810+I7811</f>
        <v>910.08000000000152</v>
      </c>
      <c r="K7811" s="19" t="str">
        <f t="shared" si="488"/>
        <v>Dec-14</v>
      </c>
      <c r="L7811" s="20">
        <f t="shared" ref="L7811:L7874" si="491">L7810+G7811</f>
        <v>7682</v>
      </c>
      <c r="M7811" s="21">
        <f t="shared" si="489"/>
        <v>0.11846914865920354</v>
      </c>
    </row>
    <row r="7812" spans="1:13" x14ac:dyDescent="0.3">
      <c r="A7812" s="124">
        <v>41992</v>
      </c>
      <c r="B7812" s="108" t="s">
        <v>45</v>
      </c>
      <c r="C7812" s="111">
        <v>18.5</v>
      </c>
      <c r="D7812" s="94" t="s">
        <v>31</v>
      </c>
      <c r="E7812" s="108" t="s">
        <v>1837</v>
      </c>
      <c r="F7812" s="111">
        <v>5.5</v>
      </c>
      <c r="G7812" s="89">
        <v>1</v>
      </c>
      <c r="H7812" s="37" t="s">
        <v>6526</v>
      </c>
      <c r="I7812" s="34">
        <v>4.5</v>
      </c>
      <c r="J7812" s="18">
        <f t="shared" si="490"/>
        <v>914.58000000000152</v>
      </c>
      <c r="K7812" s="19" t="str">
        <f t="shared" si="488"/>
        <v>Dec-14</v>
      </c>
      <c r="L7812" s="20">
        <f t="shared" si="491"/>
        <v>7683</v>
      </c>
      <c r="M7812" s="21">
        <f t="shared" si="489"/>
        <v>0.11903943771964097</v>
      </c>
    </row>
    <row r="7813" spans="1:13" x14ac:dyDescent="0.3">
      <c r="A7813" s="107">
        <v>41993</v>
      </c>
      <c r="B7813" s="108" t="s">
        <v>58</v>
      </c>
      <c r="C7813" s="101">
        <v>0.53125</v>
      </c>
      <c r="D7813" s="94" t="s">
        <v>31</v>
      </c>
      <c r="E7813" s="108" t="s">
        <v>131</v>
      </c>
      <c r="F7813" s="110">
        <v>4</v>
      </c>
      <c r="G7813" s="85">
        <v>1</v>
      </c>
      <c r="H7813" s="90" t="s">
        <v>33</v>
      </c>
      <c r="I7813" s="28">
        <v>-1</v>
      </c>
      <c r="J7813" s="18">
        <f t="shared" si="490"/>
        <v>913.58000000000152</v>
      </c>
      <c r="K7813" s="19" t="str">
        <f t="shared" si="488"/>
        <v>Dec-14</v>
      </c>
      <c r="L7813" s="20">
        <f t="shared" si="491"/>
        <v>7684</v>
      </c>
      <c r="M7813" s="21">
        <f t="shared" si="489"/>
        <v>0.11889380530973472</v>
      </c>
    </row>
    <row r="7814" spans="1:13" x14ac:dyDescent="0.3">
      <c r="A7814" s="107">
        <v>41993</v>
      </c>
      <c r="B7814" s="108" t="s">
        <v>29</v>
      </c>
      <c r="C7814" s="101">
        <v>0.58333333333333337</v>
      </c>
      <c r="D7814" s="94" t="s">
        <v>31</v>
      </c>
      <c r="E7814" s="108" t="s">
        <v>2631</v>
      </c>
      <c r="F7814" s="110">
        <v>3.75</v>
      </c>
      <c r="G7814" s="85">
        <v>1</v>
      </c>
      <c r="H7814" s="90" t="s">
        <v>33</v>
      </c>
      <c r="I7814" s="28">
        <v>-1</v>
      </c>
      <c r="J7814" s="18">
        <f t="shared" si="490"/>
        <v>912.58000000000152</v>
      </c>
      <c r="K7814" s="19" t="str">
        <f t="shared" si="488"/>
        <v>Dec-14</v>
      </c>
      <c r="L7814" s="20">
        <f t="shared" si="491"/>
        <v>7685</v>
      </c>
      <c r="M7814" s="21">
        <f t="shared" si="489"/>
        <v>0.11874821080026045</v>
      </c>
    </row>
    <row r="7815" spans="1:13" x14ac:dyDescent="0.3">
      <c r="A7815" s="119">
        <v>41993</v>
      </c>
      <c r="B7815" s="120" t="s">
        <v>35</v>
      </c>
      <c r="C7815" s="121">
        <v>12.3</v>
      </c>
      <c r="D7815" s="94" t="s">
        <v>31</v>
      </c>
      <c r="E7815" s="120" t="s">
        <v>9517</v>
      </c>
      <c r="F7815" s="123">
        <v>5</v>
      </c>
      <c r="G7815" s="89">
        <v>1</v>
      </c>
      <c r="H7815" s="30">
        <v>4</v>
      </c>
      <c r="I7815" s="38">
        <v>-1</v>
      </c>
      <c r="J7815" s="18">
        <f t="shared" si="490"/>
        <v>911.58000000000152</v>
      </c>
      <c r="K7815" s="19" t="str">
        <f t="shared" si="488"/>
        <v>Dec-14</v>
      </c>
      <c r="L7815" s="20">
        <f t="shared" si="491"/>
        <v>7686</v>
      </c>
      <c r="M7815" s="21">
        <f t="shared" si="489"/>
        <v>0.11860265417642486</v>
      </c>
    </row>
    <row r="7816" spans="1:13" x14ac:dyDescent="0.3">
      <c r="A7816" s="119">
        <v>41993</v>
      </c>
      <c r="B7816" s="120" t="s">
        <v>35</v>
      </c>
      <c r="C7816" s="121">
        <v>12.3</v>
      </c>
      <c r="D7816" s="94" t="s">
        <v>31</v>
      </c>
      <c r="E7816" s="120" t="s">
        <v>2785</v>
      </c>
      <c r="F7816" s="123">
        <v>5</v>
      </c>
      <c r="G7816" s="89">
        <v>1</v>
      </c>
      <c r="H7816" s="30">
        <v>3</v>
      </c>
      <c r="I7816" s="38">
        <v>-1</v>
      </c>
      <c r="J7816" s="18">
        <f t="shared" si="490"/>
        <v>910.58000000000152</v>
      </c>
      <c r="K7816" s="19" t="str">
        <f t="shared" si="488"/>
        <v>Dec-14</v>
      </c>
      <c r="L7816" s="20">
        <f t="shared" si="491"/>
        <v>7687</v>
      </c>
      <c r="M7816" s="21">
        <f t="shared" si="489"/>
        <v>0.11845713542344237</v>
      </c>
    </row>
    <row r="7817" spans="1:13" x14ac:dyDescent="0.3">
      <c r="A7817" s="119">
        <v>41993</v>
      </c>
      <c r="B7817" s="120" t="s">
        <v>29</v>
      </c>
      <c r="C7817" s="121">
        <v>13.25</v>
      </c>
      <c r="D7817" s="94" t="s">
        <v>31</v>
      </c>
      <c r="E7817" s="120" t="s">
        <v>671</v>
      </c>
      <c r="F7817" s="123">
        <v>5</v>
      </c>
      <c r="G7817" s="89">
        <v>1</v>
      </c>
      <c r="H7817" s="30">
        <v>2</v>
      </c>
      <c r="I7817" s="38">
        <v>-1</v>
      </c>
      <c r="J7817" s="18">
        <f t="shared" si="490"/>
        <v>909.58000000000152</v>
      </c>
      <c r="K7817" s="19" t="str">
        <f t="shared" si="488"/>
        <v>Dec-14</v>
      </c>
      <c r="L7817" s="20">
        <f t="shared" si="491"/>
        <v>7688</v>
      </c>
      <c r="M7817" s="21">
        <f t="shared" si="489"/>
        <v>0.11831165452653505</v>
      </c>
    </row>
    <row r="7818" spans="1:13" x14ac:dyDescent="0.3">
      <c r="A7818" s="119">
        <v>41993</v>
      </c>
      <c r="B7818" s="120" t="s">
        <v>137</v>
      </c>
      <c r="C7818" s="121">
        <v>14.5</v>
      </c>
      <c r="D7818" s="94" t="s">
        <v>31</v>
      </c>
      <c r="E7818" s="120" t="s">
        <v>8200</v>
      </c>
      <c r="F7818" s="123">
        <v>4.5</v>
      </c>
      <c r="G7818" s="89">
        <v>1</v>
      </c>
      <c r="H7818" s="30">
        <v>2</v>
      </c>
      <c r="I7818" s="38">
        <v>-1</v>
      </c>
      <c r="J7818" s="18">
        <f t="shared" si="490"/>
        <v>908.58000000000152</v>
      </c>
      <c r="K7818" s="19" t="str">
        <f t="shared" si="488"/>
        <v>Dec-14</v>
      </c>
      <c r="L7818" s="20">
        <f t="shared" si="491"/>
        <v>7689</v>
      </c>
      <c r="M7818" s="21">
        <f t="shared" si="489"/>
        <v>0.1181662114709327</v>
      </c>
    </row>
    <row r="7819" spans="1:13" x14ac:dyDescent="0.3">
      <c r="A7819" s="119">
        <v>41993</v>
      </c>
      <c r="B7819" s="120" t="s">
        <v>29</v>
      </c>
      <c r="C7819" s="121">
        <v>15.1</v>
      </c>
      <c r="D7819" s="94" t="s">
        <v>31</v>
      </c>
      <c r="E7819" s="120" t="s">
        <v>9518</v>
      </c>
      <c r="F7819" s="123">
        <v>5.5</v>
      </c>
      <c r="G7819" s="89">
        <v>1</v>
      </c>
      <c r="H7819" s="30">
        <v>7</v>
      </c>
      <c r="I7819" s="38">
        <v>-1</v>
      </c>
      <c r="J7819" s="18">
        <f t="shared" si="490"/>
        <v>907.58000000000152</v>
      </c>
      <c r="K7819" s="19" t="str">
        <f t="shared" si="488"/>
        <v>Dec-14</v>
      </c>
      <c r="L7819" s="20">
        <f t="shared" si="491"/>
        <v>7690</v>
      </c>
      <c r="M7819" s="21">
        <f t="shared" si="489"/>
        <v>0.11802080624187276</v>
      </c>
    </row>
    <row r="7820" spans="1:13" x14ac:dyDescent="0.3">
      <c r="A7820" s="119">
        <v>41993</v>
      </c>
      <c r="B7820" s="120" t="s">
        <v>29</v>
      </c>
      <c r="C7820" s="121">
        <v>15.4</v>
      </c>
      <c r="D7820" s="94" t="s">
        <v>31</v>
      </c>
      <c r="E7820" s="120" t="s">
        <v>9075</v>
      </c>
      <c r="F7820" s="123">
        <v>5</v>
      </c>
      <c r="G7820" s="89">
        <v>1</v>
      </c>
      <c r="H7820" s="30">
        <v>3</v>
      </c>
      <c r="I7820" s="38">
        <v>-1</v>
      </c>
      <c r="J7820" s="18">
        <f t="shared" si="490"/>
        <v>906.58000000000152</v>
      </c>
      <c r="K7820" s="19" t="str">
        <f t="shared" si="488"/>
        <v>Dec-14</v>
      </c>
      <c r="L7820" s="20">
        <f t="shared" si="491"/>
        <v>7691</v>
      </c>
      <c r="M7820" s="21">
        <f t="shared" si="489"/>
        <v>0.11787543882460037</v>
      </c>
    </row>
    <row r="7821" spans="1:13" x14ac:dyDescent="0.3">
      <c r="A7821" s="107">
        <v>41995</v>
      </c>
      <c r="B7821" s="108" t="s">
        <v>43</v>
      </c>
      <c r="C7821" s="101">
        <v>0.65972222222222221</v>
      </c>
      <c r="D7821" s="94" t="s">
        <v>31</v>
      </c>
      <c r="E7821" s="108" t="s">
        <v>2632</v>
      </c>
      <c r="F7821" s="110">
        <v>3.75</v>
      </c>
      <c r="G7821" s="85">
        <v>1</v>
      </c>
      <c r="H7821" s="90" t="s">
        <v>42</v>
      </c>
      <c r="I7821" s="28">
        <v>2.75</v>
      </c>
      <c r="J7821" s="18">
        <f t="shared" si="490"/>
        <v>909.33000000000152</v>
      </c>
      <c r="K7821" s="19" t="str">
        <f t="shared" si="488"/>
        <v>Dec-14</v>
      </c>
      <c r="L7821" s="20">
        <f t="shared" si="491"/>
        <v>7692</v>
      </c>
      <c r="M7821" s="21">
        <f t="shared" si="489"/>
        <v>0.1182176287051484</v>
      </c>
    </row>
    <row r="7822" spans="1:13" x14ac:dyDescent="0.3">
      <c r="A7822" s="107">
        <v>41995</v>
      </c>
      <c r="B7822" s="108" t="s">
        <v>45</v>
      </c>
      <c r="C7822" s="101">
        <v>0.67361111111111116</v>
      </c>
      <c r="D7822" s="94" t="s">
        <v>31</v>
      </c>
      <c r="E7822" s="108" t="s">
        <v>2633</v>
      </c>
      <c r="F7822" s="110">
        <v>3.5</v>
      </c>
      <c r="G7822" s="85">
        <v>1</v>
      </c>
      <c r="H7822" s="90" t="s">
        <v>33</v>
      </c>
      <c r="I7822" s="28">
        <v>-1</v>
      </c>
      <c r="J7822" s="18">
        <f t="shared" si="490"/>
        <v>908.33000000000152</v>
      </c>
      <c r="K7822" s="19" t="str">
        <f t="shared" si="488"/>
        <v>Dec-14</v>
      </c>
      <c r="L7822" s="20">
        <f t="shared" si="491"/>
        <v>7693</v>
      </c>
      <c r="M7822" s="21">
        <f t="shared" si="489"/>
        <v>0.11807227349538561</v>
      </c>
    </row>
    <row r="7823" spans="1:13" x14ac:dyDescent="0.3">
      <c r="A7823" s="119">
        <v>41995</v>
      </c>
      <c r="B7823" s="120" t="s">
        <v>123</v>
      </c>
      <c r="C7823" s="121">
        <v>12.3</v>
      </c>
      <c r="D7823" s="94" t="s">
        <v>31</v>
      </c>
      <c r="E7823" s="120" t="s">
        <v>9520</v>
      </c>
      <c r="F7823" s="123">
        <v>6</v>
      </c>
      <c r="G7823" s="89">
        <v>1</v>
      </c>
      <c r="H7823" s="30">
        <v>4</v>
      </c>
      <c r="I7823" s="38">
        <v>-1</v>
      </c>
      <c r="J7823" s="18">
        <f t="shared" si="490"/>
        <v>907.33000000000152</v>
      </c>
      <c r="K7823" s="19" t="str">
        <f t="shared" si="488"/>
        <v>Dec-14</v>
      </c>
      <c r="L7823" s="20">
        <f t="shared" si="491"/>
        <v>7694</v>
      </c>
      <c r="M7823" s="21">
        <f t="shared" si="489"/>
        <v>0.11792695606966487</v>
      </c>
    </row>
    <row r="7824" spans="1:13" x14ac:dyDescent="0.3">
      <c r="A7824" s="119">
        <v>41995</v>
      </c>
      <c r="B7824" s="120" t="s">
        <v>123</v>
      </c>
      <c r="C7824" s="121">
        <v>12.3</v>
      </c>
      <c r="D7824" s="94" t="s">
        <v>31</v>
      </c>
      <c r="E7824" s="120" t="s">
        <v>9519</v>
      </c>
      <c r="F7824" s="123">
        <v>5.5</v>
      </c>
      <c r="G7824" s="89">
        <v>1</v>
      </c>
      <c r="H7824" s="30">
        <v>2</v>
      </c>
      <c r="I7824" s="38">
        <v>-1</v>
      </c>
      <c r="J7824" s="18">
        <f t="shared" si="490"/>
        <v>906.33000000000152</v>
      </c>
      <c r="K7824" s="19" t="str">
        <f t="shared" si="488"/>
        <v>Dec-14</v>
      </c>
      <c r="L7824" s="20">
        <f t="shared" si="491"/>
        <v>7695</v>
      </c>
      <c r="M7824" s="21">
        <f t="shared" si="489"/>
        <v>0.11778167641325556</v>
      </c>
    </row>
    <row r="7825" spans="1:13" x14ac:dyDescent="0.3">
      <c r="A7825" s="119">
        <v>41995</v>
      </c>
      <c r="B7825" s="120" t="s">
        <v>43</v>
      </c>
      <c r="C7825" s="121">
        <v>13.15</v>
      </c>
      <c r="D7825" s="94" t="s">
        <v>31</v>
      </c>
      <c r="E7825" s="120" t="s">
        <v>9522</v>
      </c>
      <c r="F7825" s="123">
        <v>5.5</v>
      </c>
      <c r="G7825" s="89">
        <v>1</v>
      </c>
      <c r="H7825" s="30">
        <v>1</v>
      </c>
      <c r="I7825" s="38">
        <v>4.5</v>
      </c>
      <c r="J7825" s="18">
        <f t="shared" si="490"/>
        <v>910.83000000000152</v>
      </c>
      <c r="K7825" s="19" t="str">
        <f t="shared" si="488"/>
        <v>Dec-14</v>
      </c>
      <c r="L7825" s="20">
        <f t="shared" si="491"/>
        <v>7696</v>
      </c>
      <c r="M7825" s="21">
        <f t="shared" si="489"/>
        <v>0.11835109147609167</v>
      </c>
    </row>
    <row r="7826" spans="1:13" x14ac:dyDescent="0.3">
      <c r="A7826" s="119">
        <v>41995</v>
      </c>
      <c r="B7826" s="120" t="s">
        <v>123</v>
      </c>
      <c r="C7826" s="121">
        <v>15</v>
      </c>
      <c r="D7826" s="94" t="s">
        <v>31</v>
      </c>
      <c r="E7826" s="120" t="s">
        <v>9521</v>
      </c>
      <c r="F7826" s="123">
        <v>4.33</v>
      </c>
      <c r="G7826" s="89">
        <v>1</v>
      </c>
      <c r="H7826" s="30">
        <v>1</v>
      </c>
      <c r="I7826" s="38">
        <v>6</v>
      </c>
      <c r="J7826" s="18">
        <f t="shared" si="490"/>
        <v>916.83000000000152</v>
      </c>
      <c r="K7826" s="19" t="str">
        <f t="shared" si="488"/>
        <v>Dec-14</v>
      </c>
      <c r="L7826" s="20">
        <f t="shared" si="491"/>
        <v>7697</v>
      </c>
      <c r="M7826" s="21">
        <f t="shared" si="489"/>
        <v>0.11911523970378089</v>
      </c>
    </row>
    <row r="7827" spans="1:13" x14ac:dyDescent="0.3">
      <c r="A7827" s="119">
        <v>41995</v>
      </c>
      <c r="B7827" s="120" t="s">
        <v>45</v>
      </c>
      <c r="C7827" s="121">
        <v>15.1</v>
      </c>
      <c r="D7827" s="94" t="s">
        <v>31</v>
      </c>
      <c r="E7827" s="120" t="s">
        <v>9523</v>
      </c>
      <c r="F7827" s="123">
        <v>5.5</v>
      </c>
      <c r="G7827" s="89">
        <v>1</v>
      </c>
      <c r="H7827" s="30">
        <v>2</v>
      </c>
      <c r="I7827" s="38">
        <v>-1</v>
      </c>
      <c r="J7827" s="18">
        <f t="shared" si="490"/>
        <v>915.83000000000152</v>
      </c>
      <c r="K7827" s="19" t="str">
        <f t="shared" si="488"/>
        <v>Dec-14</v>
      </c>
      <c r="L7827" s="20">
        <f t="shared" si="491"/>
        <v>7698</v>
      </c>
      <c r="M7827" s="21">
        <f t="shared" si="489"/>
        <v>0.11896986230189679</v>
      </c>
    </row>
    <row r="7828" spans="1:13" x14ac:dyDescent="0.3">
      <c r="A7828" s="119">
        <v>41995</v>
      </c>
      <c r="B7828" s="120" t="s">
        <v>45</v>
      </c>
      <c r="C7828" s="121">
        <v>17.100000000000001</v>
      </c>
      <c r="D7828" s="94" t="s">
        <v>31</v>
      </c>
      <c r="E7828" s="120" t="s">
        <v>2572</v>
      </c>
      <c r="F7828" s="123">
        <v>5</v>
      </c>
      <c r="G7828" s="89">
        <v>1</v>
      </c>
      <c r="H7828" s="30">
        <v>1</v>
      </c>
      <c r="I7828" s="38">
        <v>4</v>
      </c>
      <c r="J7828" s="18">
        <f t="shared" si="490"/>
        <v>919.83000000000152</v>
      </c>
      <c r="K7828" s="19" t="str">
        <f t="shared" si="488"/>
        <v>Dec-14</v>
      </c>
      <c r="L7828" s="20">
        <f t="shared" si="491"/>
        <v>7699</v>
      </c>
      <c r="M7828" s="21">
        <f t="shared" si="489"/>
        <v>0.11947395765683874</v>
      </c>
    </row>
    <row r="7829" spans="1:13" x14ac:dyDescent="0.3">
      <c r="A7829" s="107">
        <v>42002</v>
      </c>
      <c r="B7829" s="108" t="s">
        <v>93</v>
      </c>
      <c r="C7829" s="101">
        <v>0.56597222222222221</v>
      </c>
      <c r="D7829" s="94" t="s">
        <v>31</v>
      </c>
      <c r="E7829" s="108" t="s">
        <v>1749</v>
      </c>
      <c r="F7829" s="110">
        <v>3.5</v>
      </c>
      <c r="G7829" s="85">
        <v>1</v>
      </c>
      <c r="H7829" s="90" t="s">
        <v>33</v>
      </c>
      <c r="I7829" s="28">
        <v>-1</v>
      </c>
      <c r="J7829" s="18">
        <f t="shared" si="490"/>
        <v>918.83000000000152</v>
      </c>
      <c r="K7829" s="19" t="str">
        <f t="shared" si="488"/>
        <v>Dec-14</v>
      </c>
      <c r="L7829" s="20">
        <f t="shared" si="491"/>
        <v>7700</v>
      </c>
      <c r="M7829" s="21">
        <f t="shared" si="489"/>
        <v>0.11932857142857163</v>
      </c>
    </row>
    <row r="7830" spans="1:13" x14ac:dyDescent="0.3">
      <c r="A7830" s="107">
        <v>42003</v>
      </c>
      <c r="B7830" s="108" t="s">
        <v>29</v>
      </c>
      <c r="C7830" s="101">
        <v>0.61805555555555558</v>
      </c>
      <c r="D7830" s="94" t="s">
        <v>31</v>
      </c>
      <c r="E7830" s="108" t="s">
        <v>2634</v>
      </c>
      <c r="F7830" s="110">
        <v>3.75</v>
      </c>
      <c r="G7830" s="85">
        <v>1</v>
      </c>
      <c r="H7830" s="90" t="s">
        <v>33</v>
      </c>
      <c r="I7830" s="28">
        <v>-1</v>
      </c>
      <c r="J7830" s="18">
        <f t="shared" si="490"/>
        <v>917.83000000000152</v>
      </c>
      <c r="K7830" s="19" t="str">
        <f t="shared" si="488"/>
        <v>Dec-14</v>
      </c>
      <c r="L7830" s="20">
        <f t="shared" si="491"/>
        <v>7701</v>
      </c>
      <c r="M7830" s="21">
        <f t="shared" si="489"/>
        <v>0.1191832229580576</v>
      </c>
    </row>
    <row r="7831" spans="1:13" x14ac:dyDescent="0.3">
      <c r="A7831" s="107">
        <v>42003</v>
      </c>
      <c r="B7831" s="108" t="s">
        <v>29</v>
      </c>
      <c r="C7831" s="101">
        <v>0.65972222222222221</v>
      </c>
      <c r="D7831" s="94" t="s">
        <v>31</v>
      </c>
      <c r="E7831" s="108" t="s">
        <v>2635</v>
      </c>
      <c r="F7831" s="110">
        <v>4</v>
      </c>
      <c r="G7831" s="85">
        <v>1</v>
      </c>
      <c r="H7831" s="90" t="s">
        <v>42</v>
      </c>
      <c r="I7831" s="28">
        <v>3</v>
      </c>
      <c r="J7831" s="18">
        <f t="shared" si="490"/>
        <v>920.83000000000152</v>
      </c>
      <c r="K7831" s="19" t="str">
        <f t="shared" si="488"/>
        <v>Dec-14</v>
      </c>
      <c r="L7831" s="20">
        <f t="shared" si="491"/>
        <v>7702</v>
      </c>
      <c r="M7831" s="21">
        <f t="shared" si="489"/>
        <v>0.11955725785510277</v>
      </c>
    </row>
    <row r="7832" spans="1:13" x14ac:dyDescent="0.3">
      <c r="A7832" s="107">
        <v>42003</v>
      </c>
      <c r="B7832" s="108" t="s">
        <v>103</v>
      </c>
      <c r="C7832" s="101">
        <v>0.66666666666666663</v>
      </c>
      <c r="D7832" s="94" t="s">
        <v>31</v>
      </c>
      <c r="E7832" s="108" t="s">
        <v>2636</v>
      </c>
      <c r="F7832" s="110">
        <v>3.5</v>
      </c>
      <c r="G7832" s="85">
        <v>1</v>
      </c>
      <c r="H7832" s="90" t="s">
        <v>33</v>
      </c>
      <c r="I7832" s="28">
        <v>-1</v>
      </c>
      <c r="J7832" s="18">
        <f t="shared" si="490"/>
        <v>919.83000000000152</v>
      </c>
      <c r="K7832" s="19" t="str">
        <f t="shared" si="488"/>
        <v>Dec-14</v>
      </c>
      <c r="L7832" s="20">
        <f t="shared" si="491"/>
        <v>7703</v>
      </c>
      <c r="M7832" s="21">
        <f t="shared" si="489"/>
        <v>0.11941191743476587</v>
      </c>
    </row>
    <row r="7833" spans="1:13" x14ac:dyDescent="0.3">
      <c r="A7833" s="119">
        <v>42003</v>
      </c>
      <c r="B7833" s="120" t="s">
        <v>29</v>
      </c>
      <c r="C7833" s="121">
        <v>13.5</v>
      </c>
      <c r="D7833" s="94" t="s">
        <v>31</v>
      </c>
      <c r="E7833" s="120" t="s">
        <v>2773</v>
      </c>
      <c r="F7833" s="123">
        <v>5.5</v>
      </c>
      <c r="G7833" s="89">
        <v>1</v>
      </c>
      <c r="H7833" s="30">
        <v>7</v>
      </c>
      <c r="I7833" s="38">
        <v>-1</v>
      </c>
      <c r="J7833" s="18">
        <f t="shared" si="490"/>
        <v>918.83000000000152</v>
      </c>
      <c r="K7833" s="19" t="str">
        <f t="shared" si="488"/>
        <v>Dec-14</v>
      </c>
      <c r="L7833" s="20">
        <f t="shared" si="491"/>
        <v>7704</v>
      </c>
      <c r="M7833" s="21">
        <f t="shared" si="489"/>
        <v>0.1192666147455869</v>
      </c>
    </row>
    <row r="7834" spans="1:13" x14ac:dyDescent="0.3">
      <c r="A7834" s="119">
        <v>42003</v>
      </c>
      <c r="B7834" s="120" t="s">
        <v>29</v>
      </c>
      <c r="C7834" s="121">
        <v>14.5</v>
      </c>
      <c r="D7834" s="94" t="s">
        <v>31</v>
      </c>
      <c r="E7834" s="120" t="s">
        <v>2714</v>
      </c>
      <c r="F7834" s="123">
        <v>5</v>
      </c>
      <c r="G7834" s="89">
        <v>1</v>
      </c>
      <c r="H7834" s="30">
        <v>2</v>
      </c>
      <c r="I7834" s="38">
        <v>-1</v>
      </c>
      <c r="J7834" s="18">
        <f t="shared" si="490"/>
        <v>917.83000000000152</v>
      </c>
      <c r="K7834" s="19" t="str">
        <f t="shared" si="488"/>
        <v>Dec-14</v>
      </c>
      <c r="L7834" s="20">
        <f t="shared" si="491"/>
        <v>7705</v>
      </c>
      <c r="M7834" s="21">
        <f t="shared" si="489"/>
        <v>0.11912134977287496</v>
      </c>
    </row>
    <row r="7835" spans="1:13" x14ac:dyDescent="0.3">
      <c r="A7835" s="119">
        <v>42003</v>
      </c>
      <c r="B7835" s="120" t="s">
        <v>103</v>
      </c>
      <c r="C7835" s="121">
        <v>15</v>
      </c>
      <c r="D7835" s="94" t="s">
        <v>31</v>
      </c>
      <c r="E7835" s="120" t="s">
        <v>8383</v>
      </c>
      <c r="F7835" s="123">
        <v>6</v>
      </c>
      <c r="G7835" s="89">
        <v>1</v>
      </c>
      <c r="H7835" s="30">
        <v>5</v>
      </c>
      <c r="I7835" s="38">
        <v>-1</v>
      </c>
      <c r="J7835" s="18">
        <f t="shared" si="490"/>
        <v>916.83000000000152</v>
      </c>
      <c r="K7835" s="19" t="str">
        <f t="shared" si="488"/>
        <v>Dec-14</v>
      </c>
      <c r="L7835" s="20">
        <f t="shared" si="491"/>
        <v>7706</v>
      </c>
      <c r="M7835" s="21">
        <f t="shared" si="489"/>
        <v>0.11897612250194674</v>
      </c>
    </row>
    <row r="7836" spans="1:13" x14ac:dyDescent="0.3">
      <c r="A7836" s="119">
        <v>42003</v>
      </c>
      <c r="B7836" s="120" t="s">
        <v>29</v>
      </c>
      <c r="C7836" s="121">
        <v>15.5</v>
      </c>
      <c r="D7836" s="94" t="s">
        <v>31</v>
      </c>
      <c r="E7836" s="120" t="s">
        <v>424</v>
      </c>
      <c r="F7836" s="123">
        <v>5</v>
      </c>
      <c r="G7836" s="89">
        <v>1</v>
      </c>
      <c r="H7836" s="30">
        <v>4</v>
      </c>
      <c r="I7836" s="38">
        <v>-1</v>
      </c>
      <c r="J7836" s="18">
        <f t="shared" si="490"/>
        <v>915.83000000000152</v>
      </c>
      <c r="K7836" s="19" t="str">
        <f t="shared" si="488"/>
        <v>Dec-14</v>
      </c>
      <c r="L7836" s="20">
        <f t="shared" si="491"/>
        <v>7707</v>
      </c>
      <c r="M7836" s="21">
        <f t="shared" si="489"/>
        <v>0.11883093291812657</v>
      </c>
    </row>
    <row r="7837" spans="1:13" x14ac:dyDescent="0.3">
      <c r="A7837" s="107">
        <v>42004</v>
      </c>
      <c r="B7837" s="108" t="s">
        <v>29</v>
      </c>
      <c r="C7837" s="101">
        <v>0.54861111111111105</v>
      </c>
      <c r="D7837" s="94" t="s">
        <v>31</v>
      </c>
      <c r="E7837" s="108" t="s">
        <v>2289</v>
      </c>
      <c r="F7837" s="110">
        <v>3</v>
      </c>
      <c r="G7837" s="85">
        <v>1</v>
      </c>
      <c r="H7837" s="90" t="s">
        <v>33</v>
      </c>
      <c r="I7837" s="28">
        <v>-1</v>
      </c>
      <c r="J7837" s="18">
        <f t="shared" si="490"/>
        <v>914.83000000000152</v>
      </c>
      <c r="K7837" s="19" t="str">
        <f t="shared" si="488"/>
        <v>Dec-14</v>
      </c>
      <c r="L7837" s="20">
        <f t="shared" si="491"/>
        <v>7708</v>
      </c>
      <c r="M7837" s="21">
        <f t="shared" si="489"/>
        <v>0.11868578100674644</v>
      </c>
    </row>
    <row r="7838" spans="1:13" x14ac:dyDescent="0.3">
      <c r="A7838" s="107">
        <v>42004</v>
      </c>
      <c r="B7838" s="108" t="s">
        <v>29</v>
      </c>
      <c r="C7838" s="101">
        <v>0.56944444444444442</v>
      </c>
      <c r="D7838" s="94" t="s">
        <v>31</v>
      </c>
      <c r="E7838" s="108" t="s">
        <v>2637</v>
      </c>
      <c r="F7838" s="110">
        <v>2.75</v>
      </c>
      <c r="G7838" s="85">
        <v>1</v>
      </c>
      <c r="H7838" s="90" t="s">
        <v>33</v>
      </c>
      <c r="I7838" s="28">
        <v>-1</v>
      </c>
      <c r="J7838" s="18">
        <f t="shared" si="490"/>
        <v>913.83000000000152</v>
      </c>
      <c r="K7838" s="19" t="str">
        <f t="shared" si="488"/>
        <v>Dec-14</v>
      </c>
      <c r="L7838" s="20">
        <f t="shared" si="491"/>
        <v>7709</v>
      </c>
      <c r="M7838" s="21">
        <f t="shared" si="489"/>
        <v>0.11854066675314587</v>
      </c>
    </row>
    <row r="7839" spans="1:13" x14ac:dyDescent="0.3">
      <c r="A7839" s="107">
        <v>42004</v>
      </c>
      <c r="B7839" s="108" t="s">
        <v>29</v>
      </c>
      <c r="C7839" s="101">
        <v>0.65277777777777779</v>
      </c>
      <c r="D7839" s="94" t="s">
        <v>31</v>
      </c>
      <c r="E7839" s="108" t="s">
        <v>116</v>
      </c>
      <c r="F7839" s="110">
        <v>3.75</v>
      </c>
      <c r="G7839" s="85">
        <v>1</v>
      </c>
      <c r="H7839" s="90" t="s">
        <v>33</v>
      </c>
      <c r="I7839" s="28">
        <v>-1</v>
      </c>
      <c r="J7839" s="18">
        <f t="shared" si="490"/>
        <v>912.83000000000152</v>
      </c>
      <c r="K7839" s="19" t="str">
        <f t="shared" si="488"/>
        <v>Dec-14</v>
      </c>
      <c r="L7839" s="20">
        <f t="shared" si="491"/>
        <v>7710</v>
      </c>
      <c r="M7839" s="21">
        <f t="shared" si="489"/>
        <v>0.11839559014267205</v>
      </c>
    </row>
    <row r="7840" spans="1:13" x14ac:dyDescent="0.3">
      <c r="A7840" s="107">
        <v>42005</v>
      </c>
      <c r="B7840" s="108" t="s">
        <v>84</v>
      </c>
      <c r="C7840" s="101">
        <v>0.54861111111111105</v>
      </c>
      <c r="D7840" s="94" t="s">
        <v>31</v>
      </c>
      <c r="E7840" s="108" t="s">
        <v>2638</v>
      </c>
      <c r="F7840" s="110">
        <v>3</v>
      </c>
      <c r="G7840" s="85">
        <v>1</v>
      </c>
      <c r="H7840" s="90" t="s">
        <v>33</v>
      </c>
      <c r="I7840" s="28">
        <v>-1</v>
      </c>
      <c r="J7840" s="18">
        <f t="shared" si="490"/>
        <v>911.83000000000152</v>
      </c>
      <c r="K7840" s="19" t="str">
        <f t="shared" si="488"/>
        <v>Jan-15</v>
      </c>
      <c r="L7840" s="20">
        <f t="shared" si="491"/>
        <v>7711</v>
      </c>
      <c r="M7840" s="21">
        <f t="shared" si="489"/>
        <v>0.11825055116067974</v>
      </c>
    </row>
    <row r="7841" spans="1:13" x14ac:dyDescent="0.3">
      <c r="A7841" s="119">
        <v>42005</v>
      </c>
      <c r="B7841" s="120" t="s">
        <v>84</v>
      </c>
      <c r="C7841" s="121">
        <v>12.35</v>
      </c>
      <c r="D7841" s="94" t="s">
        <v>31</v>
      </c>
      <c r="E7841" s="120" t="s">
        <v>9525</v>
      </c>
      <c r="F7841" s="123">
        <v>5</v>
      </c>
      <c r="G7841" s="89">
        <v>1</v>
      </c>
      <c r="H7841" s="30">
        <v>5</v>
      </c>
      <c r="I7841" s="38">
        <v>-1</v>
      </c>
      <c r="J7841" s="18">
        <f t="shared" si="490"/>
        <v>910.83000000000152</v>
      </c>
      <c r="K7841" s="19" t="str">
        <f t="shared" si="488"/>
        <v>Jan-15</v>
      </c>
      <c r="L7841" s="20">
        <f t="shared" si="491"/>
        <v>7712</v>
      </c>
      <c r="M7841" s="21">
        <f t="shared" si="489"/>
        <v>0.11810554979253132</v>
      </c>
    </row>
    <row r="7842" spans="1:13" x14ac:dyDescent="0.3">
      <c r="A7842" s="119">
        <v>42005</v>
      </c>
      <c r="B7842" s="120" t="s">
        <v>79</v>
      </c>
      <c r="C7842" s="121">
        <v>14.25</v>
      </c>
      <c r="D7842" s="94" t="s">
        <v>31</v>
      </c>
      <c r="E7842" s="120" t="s">
        <v>436</v>
      </c>
      <c r="F7842" s="123">
        <v>5</v>
      </c>
      <c r="G7842" s="89">
        <v>1</v>
      </c>
      <c r="H7842" s="30">
        <v>1</v>
      </c>
      <c r="I7842" s="38">
        <v>5</v>
      </c>
      <c r="J7842" s="18">
        <f t="shared" si="490"/>
        <v>915.83000000000152</v>
      </c>
      <c r="K7842" s="19" t="str">
        <f t="shared" si="488"/>
        <v>Jan-15</v>
      </c>
      <c r="L7842" s="20">
        <f t="shared" si="491"/>
        <v>7713</v>
      </c>
      <c r="M7842" s="21">
        <f t="shared" si="489"/>
        <v>0.11873849345261267</v>
      </c>
    </row>
    <row r="7843" spans="1:13" x14ac:dyDescent="0.3">
      <c r="A7843" s="119">
        <v>42005</v>
      </c>
      <c r="B7843" s="120" t="s">
        <v>84</v>
      </c>
      <c r="C7843" s="121">
        <v>14.55</v>
      </c>
      <c r="D7843" s="94" t="s">
        <v>31</v>
      </c>
      <c r="E7843" s="120" t="s">
        <v>9526</v>
      </c>
      <c r="F7843" s="123">
        <v>4.5</v>
      </c>
      <c r="G7843" s="89">
        <v>1</v>
      </c>
      <c r="H7843" s="30">
        <v>1</v>
      </c>
      <c r="I7843" s="38">
        <v>3.5</v>
      </c>
      <c r="J7843" s="18">
        <f t="shared" si="490"/>
        <v>919.33000000000152</v>
      </c>
      <c r="K7843" s="19" t="str">
        <f t="shared" si="488"/>
        <v>Jan-15</v>
      </c>
      <c r="L7843" s="20">
        <f t="shared" si="491"/>
        <v>7714</v>
      </c>
      <c r="M7843" s="21">
        <f t="shared" si="489"/>
        <v>0.1191768213637544</v>
      </c>
    </row>
    <row r="7844" spans="1:13" x14ac:dyDescent="0.3">
      <c r="A7844" s="119">
        <v>42005</v>
      </c>
      <c r="B7844" s="120" t="s">
        <v>84</v>
      </c>
      <c r="C7844" s="121">
        <v>14.55</v>
      </c>
      <c r="D7844" s="94" t="s">
        <v>31</v>
      </c>
      <c r="E7844" s="120" t="s">
        <v>105</v>
      </c>
      <c r="F7844" s="123">
        <v>5.5</v>
      </c>
      <c r="G7844" s="89">
        <v>1</v>
      </c>
      <c r="H7844" s="30">
        <v>8</v>
      </c>
      <c r="I7844" s="38">
        <v>-1</v>
      </c>
      <c r="J7844" s="18">
        <f t="shared" si="490"/>
        <v>918.33000000000152</v>
      </c>
      <c r="K7844" s="19" t="str">
        <f t="shared" si="488"/>
        <v>Jan-15</v>
      </c>
      <c r="L7844" s="20">
        <f t="shared" si="491"/>
        <v>7715</v>
      </c>
      <c r="M7844" s="21">
        <f t="shared" si="489"/>
        <v>0.11903175631885957</v>
      </c>
    </row>
    <row r="7845" spans="1:13" x14ac:dyDescent="0.3">
      <c r="A7845" s="119">
        <v>42005</v>
      </c>
      <c r="B7845" s="120" t="s">
        <v>76</v>
      </c>
      <c r="C7845" s="121">
        <v>15.4</v>
      </c>
      <c r="D7845" s="94" t="s">
        <v>31</v>
      </c>
      <c r="E7845" s="120" t="s">
        <v>9524</v>
      </c>
      <c r="F7845" s="123">
        <v>5</v>
      </c>
      <c r="G7845" s="89">
        <v>1</v>
      </c>
      <c r="H7845" s="30">
        <v>6</v>
      </c>
      <c r="I7845" s="38">
        <v>-1</v>
      </c>
      <c r="J7845" s="18">
        <f t="shared" si="490"/>
        <v>917.33000000000152</v>
      </c>
      <c r="K7845" s="19" t="str">
        <f t="shared" si="488"/>
        <v>Jan-15</v>
      </c>
      <c r="L7845" s="20">
        <f t="shared" si="491"/>
        <v>7716</v>
      </c>
      <c r="M7845" s="21">
        <f t="shared" si="489"/>
        <v>0.118886728875065</v>
      </c>
    </row>
    <row r="7846" spans="1:13" x14ac:dyDescent="0.3">
      <c r="A7846" s="107">
        <v>42006</v>
      </c>
      <c r="B7846" s="108" t="s">
        <v>145</v>
      </c>
      <c r="C7846" s="101">
        <v>0.61805555555555558</v>
      </c>
      <c r="D7846" s="94" t="s">
        <v>31</v>
      </c>
      <c r="E7846" s="108" t="s">
        <v>2639</v>
      </c>
      <c r="F7846" s="110">
        <v>3.5</v>
      </c>
      <c r="G7846" s="85">
        <v>1</v>
      </c>
      <c r="H7846" s="90" t="s">
        <v>33</v>
      </c>
      <c r="I7846" s="28">
        <v>-1</v>
      </c>
      <c r="J7846" s="18">
        <f t="shared" si="490"/>
        <v>916.33000000000152</v>
      </c>
      <c r="K7846" s="19" t="str">
        <f t="shared" si="488"/>
        <v>Jan-15</v>
      </c>
      <c r="L7846" s="20">
        <f t="shared" si="491"/>
        <v>7717</v>
      </c>
      <c r="M7846" s="21">
        <f t="shared" si="489"/>
        <v>0.11874173901775321</v>
      </c>
    </row>
    <row r="7847" spans="1:13" x14ac:dyDescent="0.3">
      <c r="A7847" s="107">
        <v>42006</v>
      </c>
      <c r="B7847" s="108" t="s">
        <v>145</v>
      </c>
      <c r="C7847" s="101">
        <v>0.63888888888888895</v>
      </c>
      <c r="D7847" s="94" t="s">
        <v>31</v>
      </c>
      <c r="E7847" s="108" t="s">
        <v>2640</v>
      </c>
      <c r="F7847" s="110">
        <v>3.75</v>
      </c>
      <c r="G7847" s="85">
        <v>1</v>
      </c>
      <c r="H7847" s="90" t="s">
        <v>33</v>
      </c>
      <c r="I7847" s="28">
        <v>-1</v>
      </c>
      <c r="J7847" s="18">
        <f t="shared" si="490"/>
        <v>915.33000000000152</v>
      </c>
      <c r="K7847" s="19" t="str">
        <f t="shared" si="488"/>
        <v>Jan-15</v>
      </c>
      <c r="L7847" s="20">
        <f t="shared" si="491"/>
        <v>7718</v>
      </c>
      <c r="M7847" s="21">
        <f t="shared" si="489"/>
        <v>0.11859678673231427</v>
      </c>
    </row>
    <row r="7848" spans="1:13" x14ac:dyDescent="0.3">
      <c r="A7848" s="119">
        <v>42006</v>
      </c>
      <c r="B7848" s="120" t="s">
        <v>30</v>
      </c>
      <c r="C7848" s="121">
        <v>12.5</v>
      </c>
      <c r="D7848" s="94" t="s">
        <v>31</v>
      </c>
      <c r="E7848" s="120" t="s">
        <v>116</v>
      </c>
      <c r="F7848" s="123">
        <v>5</v>
      </c>
      <c r="G7848" s="89">
        <v>1</v>
      </c>
      <c r="H7848" s="30">
        <v>8</v>
      </c>
      <c r="I7848" s="38">
        <v>-1</v>
      </c>
      <c r="J7848" s="18">
        <f t="shared" si="490"/>
        <v>914.33000000000152</v>
      </c>
      <c r="K7848" s="19" t="str">
        <f t="shared" si="488"/>
        <v>Jan-15</v>
      </c>
      <c r="L7848" s="20">
        <f t="shared" si="491"/>
        <v>7719</v>
      </c>
      <c r="M7848" s="21">
        <f t="shared" si="489"/>
        <v>0.11845187200414581</v>
      </c>
    </row>
    <row r="7849" spans="1:13" x14ac:dyDescent="0.3">
      <c r="A7849" s="119">
        <v>42006</v>
      </c>
      <c r="B7849" s="120" t="s">
        <v>49</v>
      </c>
      <c r="C7849" s="121">
        <v>14.05</v>
      </c>
      <c r="D7849" s="94" t="s">
        <v>31</v>
      </c>
      <c r="E7849" s="120" t="s">
        <v>9528</v>
      </c>
      <c r="F7849" s="123">
        <v>4.5</v>
      </c>
      <c r="G7849" s="89">
        <v>1</v>
      </c>
      <c r="H7849" s="30">
        <v>2</v>
      </c>
      <c r="I7849" s="38">
        <v>-1</v>
      </c>
      <c r="J7849" s="18">
        <f t="shared" si="490"/>
        <v>913.33000000000152</v>
      </c>
      <c r="K7849" s="19" t="str">
        <f t="shared" si="488"/>
        <v>Jan-15</v>
      </c>
      <c r="L7849" s="20">
        <f t="shared" si="491"/>
        <v>7720</v>
      </c>
      <c r="M7849" s="21">
        <f t="shared" si="489"/>
        <v>0.11830699481865305</v>
      </c>
    </row>
    <row r="7850" spans="1:13" x14ac:dyDescent="0.3">
      <c r="A7850" s="119">
        <v>42006</v>
      </c>
      <c r="B7850" s="120" t="s">
        <v>145</v>
      </c>
      <c r="C7850" s="121">
        <v>14.15</v>
      </c>
      <c r="D7850" s="94" t="s">
        <v>31</v>
      </c>
      <c r="E7850" s="120" t="s">
        <v>2535</v>
      </c>
      <c r="F7850" s="123">
        <v>5.5</v>
      </c>
      <c r="G7850" s="89">
        <v>1</v>
      </c>
      <c r="H7850" s="30">
        <v>4</v>
      </c>
      <c r="I7850" s="38">
        <v>-1</v>
      </c>
      <c r="J7850" s="18">
        <f t="shared" si="490"/>
        <v>912.33000000000152</v>
      </c>
      <c r="K7850" s="19" t="str">
        <f t="shared" si="488"/>
        <v>Jan-15</v>
      </c>
      <c r="L7850" s="20">
        <f t="shared" si="491"/>
        <v>7721</v>
      </c>
      <c r="M7850" s="21">
        <f t="shared" si="489"/>
        <v>0.11816215516124874</v>
      </c>
    </row>
    <row r="7851" spans="1:13" x14ac:dyDescent="0.3">
      <c r="A7851" s="119">
        <v>42006</v>
      </c>
      <c r="B7851" s="120" t="s">
        <v>30</v>
      </c>
      <c r="C7851" s="121">
        <v>14.3</v>
      </c>
      <c r="D7851" s="94" t="s">
        <v>31</v>
      </c>
      <c r="E7851" s="120" t="s">
        <v>8536</v>
      </c>
      <c r="F7851" s="123">
        <v>5</v>
      </c>
      <c r="G7851" s="89">
        <v>1</v>
      </c>
      <c r="H7851" s="30">
        <v>5</v>
      </c>
      <c r="I7851" s="38">
        <v>-1</v>
      </c>
      <c r="J7851" s="18">
        <f t="shared" si="490"/>
        <v>911.33000000000152</v>
      </c>
      <c r="K7851" s="19" t="str">
        <f t="shared" si="488"/>
        <v>Jan-15</v>
      </c>
      <c r="L7851" s="20">
        <f t="shared" si="491"/>
        <v>7722</v>
      </c>
      <c r="M7851" s="21">
        <f t="shared" si="489"/>
        <v>0.11801735301735321</v>
      </c>
    </row>
    <row r="7852" spans="1:13" x14ac:dyDescent="0.3">
      <c r="A7852" s="119">
        <v>42006</v>
      </c>
      <c r="B7852" s="120" t="s">
        <v>30</v>
      </c>
      <c r="C7852" s="121">
        <v>14.3</v>
      </c>
      <c r="D7852" s="94" t="s">
        <v>31</v>
      </c>
      <c r="E7852" s="120" t="s">
        <v>1555</v>
      </c>
      <c r="F7852" s="123">
        <v>5</v>
      </c>
      <c r="G7852" s="89">
        <v>1</v>
      </c>
      <c r="H7852" s="30">
        <v>1</v>
      </c>
      <c r="I7852" s="38">
        <v>4</v>
      </c>
      <c r="J7852" s="18">
        <f t="shared" si="490"/>
        <v>915.33000000000152</v>
      </c>
      <c r="K7852" s="19" t="str">
        <f t="shared" si="488"/>
        <v>Jan-15</v>
      </c>
      <c r="L7852" s="20">
        <f t="shared" si="491"/>
        <v>7723</v>
      </c>
      <c r="M7852" s="21">
        <f t="shared" si="489"/>
        <v>0.11852000517933466</v>
      </c>
    </row>
    <row r="7853" spans="1:13" x14ac:dyDescent="0.3">
      <c r="A7853" s="119">
        <v>42006</v>
      </c>
      <c r="B7853" s="120" t="s">
        <v>49</v>
      </c>
      <c r="C7853" s="121">
        <v>14.4</v>
      </c>
      <c r="D7853" s="94" t="s">
        <v>31</v>
      </c>
      <c r="E7853" s="120" t="s">
        <v>1665</v>
      </c>
      <c r="F7853" s="123">
        <v>5</v>
      </c>
      <c r="G7853" s="89">
        <v>1</v>
      </c>
      <c r="H7853" s="30" t="s">
        <v>6116</v>
      </c>
      <c r="I7853" s="38">
        <v>-1</v>
      </c>
      <c r="J7853" s="18">
        <f t="shared" si="490"/>
        <v>914.33000000000152</v>
      </c>
      <c r="K7853" s="19" t="str">
        <f t="shared" si="488"/>
        <v>Jan-15</v>
      </c>
      <c r="L7853" s="20">
        <f t="shared" si="491"/>
        <v>7724</v>
      </c>
      <c r="M7853" s="21">
        <f t="shared" si="489"/>
        <v>0.11837519419989663</v>
      </c>
    </row>
    <row r="7854" spans="1:13" x14ac:dyDescent="0.3">
      <c r="A7854" s="119">
        <v>42006</v>
      </c>
      <c r="B7854" s="120" t="s">
        <v>30</v>
      </c>
      <c r="C7854" s="121">
        <v>15.35</v>
      </c>
      <c r="D7854" s="94" t="s">
        <v>31</v>
      </c>
      <c r="E7854" s="120" t="s">
        <v>2450</v>
      </c>
      <c r="F7854" s="123">
        <v>4.33</v>
      </c>
      <c r="G7854" s="89">
        <v>1</v>
      </c>
      <c r="H7854" s="30">
        <v>1</v>
      </c>
      <c r="I7854" s="38">
        <v>3.33</v>
      </c>
      <c r="J7854" s="18">
        <f t="shared" si="490"/>
        <v>917.66000000000156</v>
      </c>
      <c r="K7854" s="19" t="str">
        <f t="shared" si="488"/>
        <v>Jan-15</v>
      </c>
      <c r="L7854" s="20">
        <f t="shared" si="491"/>
        <v>7725</v>
      </c>
      <c r="M7854" s="21">
        <f t="shared" si="489"/>
        <v>0.11879093851132706</v>
      </c>
    </row>
    <row r="7855" spans="1:13" x14ac:dyDescent="0.3">
      <c r="A7855" s="124">
        <v>42006</v>
      </c>
      <c r="B7855" s="108" t="s">
        <v>45</v>
      </c>
      <c r="C7855" s="111">
        <v>18.149999999999999</v>
      </c>
      <c r="D7855" s="94" t="s">
        <v>31</v>
      </c>
      <c r="E7855" s="108" t="s">
        <v>1776</v>
      </c>
      <c r="F7855" s="111">
        <v>5.5</v>
      </c>
      <c r="G7855" s="89">
        <v>1</v>
      </c>
      <c r="H7855" s="37" t="s">
        <v>6512</v>
      </c>
      <c r="I7855" s="34">
        <v>-1</v>
      </c>
      <c r="J7855" s="18">
        <f t="shared" si="490"/>
        <v>916.66000000000156</v>
      </c>
      <c r="K7855" s="19" t="str">
        <f t="shared" si="488"/>
        <v>Jan-15</v>
      </c>
      <c r="L7855" s="20">
        <f t="shared" si="491"/>
        <v>7726</v>
      </c>
      <c r="M7855" s="21">
        <f t="shared" si="489"/>
        <v>0.11864612995081562</v>
      </c>
    </row>
    <row r="7856" spans="1:13" x14ac:dyDescent="0.3">
      <c r="A7856" s="124">
        <v>42006</v>
      </c>
      <c r="B7856" s="108" t="s">
        <v>45</v>
      </c>
      <c r="C7856" s="111">
        <v>18.149999999999999</v>
      </c>
      <c r="D7856" s="94" t="s">
        <v>31</v>
      </c>
      <c r="E7856" s="108" t="s">
        <v>9527</v>
      </c>
      <c r="F7856" s="111">
        <v>6</v>
      </c>
      <c r="G7856" s="89">
        <v>1</v>
      </c>
      <c r="H7856" s="37" t="s">
        <v>6512</v>
      </c>
      <c r="I7856" s="34">
        <v>-1</v>
      </c>
      <c r="J7856" s="18">
        <f t="shared" si="490"/>
        <v>915.66000000000156</v>
      </c>
      <c r="K7856" s="19" t="str">
        <f t="shared" si="488"/>
        <v>Jan-15</v>
      </c>
      <c r="L7856" s="20">
        <f t="shared" si="491"/>
        <v>7727</v>
      </c>
      <c r="M7856" s="21">
        <f t="shared" si="489"/>
        <v>0.11850135887148978</v>
      </c>
    </row>
    <row r="7857" spans="1:13" x14ac:dyDescent="0.3">
      <c r="A7857" s="107">
        <v>42007</v>
      </c>
      <c r="B7857" s="108" t="s">
        <v>137</v>
      </c>
      <c r="C7857" s="101">
        <v>0.56944444444444442</v>
      </c>
      <c r="D7857" s="94" t="s">
        <v>31</v>
      </c>
      <c r="E7857" s="108" t="s">
        <v>124</v>
      </c>
      <c r="F7857" s="110">
        <v>4</v>
      </c>
      <c r="G7857" s="85">
        <v>1</v>
      </c>
      <c r="H7857" s="90" t="s">
        <v>33</v>
      </c>
      <c r="I7857" s="28">
        <v>-1</v>
      </c>
      <c r="J7857" s="18">
        <f t="shared" si="490"/>
        <v>914.66000000000156</v>
      </c>
      <c r="K7857" s="19" t="str">
        <f t="shared" si="488"/>
        <v>Jan-15</v>
      </c>
      <c r="L7857" s="20">
        <f t="shared" si="491"/>
        <v>7728</v>
      </c>
      <c r="M7857" s="21">
        <f t="shared" si="489"/>
        <v>0.11835662525879938</v>
      </c>
    </row>
    <row r="7858" spans="1:13" x14ac:dyDescent="0.3">
      <c r="A7858" s="107">
        <v>42007</v>
      </c>
      <c r="B7858" s="108" t="s">
        <v>118</v>
      </c>
      <c r="C7858" s="101">
        <v>0.61111111111111105</v>
      </c>
      <c r="D7858" s="94" t="s">
        <v>31</v>
      </c>
      <c r="E7858" s="108" t="s">
        <v>2641</v>
      </c>
      <c r="F7858" s="110">
        <v>2.75</v>
      </c>
      <c r="G7858" s="85">
        <v>1</v>
      </c>
      <c r="H7858" s="90" t="s">
        <v>33</v>
      </c>
      <c r="I7858" s="28">
        <v>-1</v>
      </c>
      <c r="J7858" s="18">
        <f t="shared" si="490"/>
        <v>913.66000000000156</v>
      </c>
      <c r="K7858" s="19" t="str">
        <f t="shared" si="488"/>
        <v>Jan-15</v>
      </c>
      <c r="L7858" s="20">
        <f t="shared" si="491"/>
        <v>7729</v>
      </c>
      <c r="M7858" s="21">
        <f t="shared" si="489"/>
        <v>0.11821192909820177</v>
      </c>
    </row>
    <row r="7859" spans="1:13" x14ac:dyDescent="0.3">
      <c r="A7859" s="107">
        <v>42007</v>
      </c>
      <c r="B7859" s="108" t="s">
        <v>96</v>
      </c>
      <c r="C7859" s="101">
        <v>0.64930555555555558</v>
      </c>
      <c r="D7859" s="94" t="s">
        <v>31</v>
      </c>
      <c r="E7859" s="108" t="s">
        <v>2642</v>
      </c>
      <c r="F7859" s="110">
        <v>4</v>
      </c>
      <c r="G7859" s="85">
        <v>1</v>
      </c>
      <c r="H7859" s="90" t="s">
        <v>42</v>
      </c>
      <c r="I7859" s="28">
        <v>3</v>
      </c>
      <c r="J7859" s="18">
        <f t="shared" si="490"/>
        <v>916.66000000000156</v>
      </c>
      <c r="K7859" s="19" t="str">
        <f t="shared" si="488"/>
        <v>Jan-15</v>
      </c>
      <c r="L7859" s="20">
        <f t="shared" si="491"/>
        <v>7730</v>
      </c>
      <c r="M7859" s="21">
        <f t="shared" si="489"/>
        <v>0.11858473479948274</v>
      </c>
    </row>
    <row r="7860" spans="1:13" x14ac:dyDescent="0.3">
      <c r="A7860" s="119">
        <v>42007</v>
      </c>
      <c r="B7860" s="120" t="s">
        <v>96</v>
      </c>
      <c r="C7860" s="121">
        <v>12.1</v>
      </c>
      <c r="D7860" s="94" t="s">
        <v>31</v>
      </c>
      <c r="E7860" s="120" t="s">
        <v>9112</v>
      </c>
      <c r="F7860" s="123">
        <v>6</v>
      </c>
      <c r="G7860" s="89">
        <v>1</v>
      </c>
      <c r="H7860" s="30" t="s">
        <v>6116</v>
      </c>
      <c r="I7860" s="38">
        <v>-1</v>
      </c>
      <c r="J7860" s="18">
        <f t="shared" si="490"/>
        <v>915.66000000000156</v>
      </c>
      <c r="K7860" s="19" t="str">
        <f t="shared" si="488"/>
        <v>Jan-15</v>
      </c>
      <c r="L7860" s="20">
        <f t="shared" si="491"/>
        <v>7731</v>
      </c>
      <c r="M7860" s="21">
        <f t="shared" si="489"/>
        <v>0.11844004656577435</v>
      </c>
    </row>
    <row r="7861" spans="1:13" x14ac:dyDescent="0.3">
      <c r="A7861" s="119">
        <v>42007</v>
      </c>
      <c r="B7861" s="120" t="s">
        <v>96</v>
      </c>
      <c r="C7861" s="121">
        <v>12.1</v>
      </c>
      <c r="D7861" s="94" t="s">
        <v>31</v>
      </c>
      <c r="E7861" s="120" t="s">
        <v>2488</v>
      </c>
      <c r="F7861" s="123">
        <v>6</v>
      </c>
      <c r="G7861" s="89">
        <v>1</v>
      </c>
      <c r="H7861" s="30">
        <v>2</v>
      </c>
      <c r="I7861" s="38">
        <v>-1</v>
      </c>
      <c r="J7861" s="18">
        <f t="shared" si="490"/>
        <v>914.66000000000156</v>
      </c>
      <c r="K7861" s="19" t="str">
        <f t="shared" si="488"/>
        <v>Jan-15</v>
      </c>
      <c r="L7861" s="20">
        <f t="shared" si="491"/>
        <v>7732</v>
      </c>
      <c r="M7861" s="21">
        <f t="shared" si="489"/>
        <v>0.1182953957578895</v>
      </c>
    </row>
    <row r="7862" spans="1:13" x14ac:dyDescent="0.3">
      <c r="A7862" s="119">
        <v>42007</v>
      </c>
      <c r="B7862" s="120" t="s">
        <v>29</v>
      </c>
      <c r="C7862" s="121">
        <v>13.25</v>
      </c>
      <c r="D7862" s="94" t="s">
        <v>31</v>
      </c>
      <c r="E7862" s="120" t="s">
        <v>671</v>
      </c>
      <c r="F7862" s="123">
        <v>4.5</v>
      </c>
      <c r="G7862" s="89">
        <v>1</v>
      </c>
      <c r="H7862" s="30">
        <v>3</v>
      </c>
      <c r="I7862" s="38">
        <v>-1</v>
      </c>
      <c r="J7862" s="18">
        <f t="shared" si="490"/>
        <v>913.66000000000156</v>
      </c>
      <c r="K7862" s="19" t="str">
        <f t="shared" si="488"/>
        <v>Jan-15</v>
      </c>
      <c r="L7862" s="20">
        <f t="shared" si="491"/>
        <v>7733</v>
      </c>
      <c r="M7862" s="21">
        <f t="shared" si="489"/>
        <v>0.11815078236130888</v>
      </c>
    </row>
    <row r="7863" spans="1:13" x14ac:dyDescent="0.3">
      <c r="A7863" s="119">
        <v>42007</v>
      </c>
      <c r="B7863" s="120" t="s">
        <v>96</v>
      </c>
      <c r="C7863" s="121">
        <v>13.5</v>
      </c>
      <c r="D7863" s="94" t="s">
        <v>31</v>
      </c>
      <c r="E7863" s="120" t="s">
        <v>914</v>
      </c>
      <c r="F7863" s="123">
        <v>5</v>
      </c>
      <c r="G7863" s="89">
        <v>1</v>
      </c>
      <c r="H7863" s="30">
        <v>2</v>
      </c>
      <c r="I7863" s="38">
        <v>-1</v>
      </c>
      <c r="J7863" s="18">
        <f t="shared" si="490"/>
        <v>912.66000000000156</v>
      </c>
      <c r="K7863" s="19" t="str">
        <f t="shared" si="488"/>
        <v>Jan-15</v>
      </c>
      <c r="L7863" s="20">
        <f t="shared" si="491"/>
        <v>7734</v>
      </c>
      <c r="M7863" s="21">
        <f t="shared" si="489"/>
        <v>0.11800620636152076</v>
      </c>
    </row>
    <row r="7864" spans="1:13" x14ac:dyDescent="0.3">
      <c r="A7864" s="119">
        <v>42007</v>
      </c>
      <c r="B7864" s="120" t="s">
        <v>29</v>
      </c>
      <c r="C7864" s="121">
        <v>14</v>
      </c>
      <c r="D7864" s="94" t="s">
        <v>31</v>
      </c>
      <c r="E7864" s="120" t="s">
        <v>2570</v>
      </c>
      <c r="F7864" s="123">
        <v>5</v>
      </c>
      <c r="G7864" s="89">
        <v>1</v>
      </c>
      <c r="H7864" s="30" t="s">
        <v>6103</v>
      </c>
      <c r="I7864" s="38">
        <v>-1</v>
      </c>
      <c r="J7864" s="18">
        <f t="shared" si="490"/>
        <v>911.66000000000156</v>
      </c>
      <c r="K7864" s="19" t="str">
        <f t="shared" si="488"/>
        <v>Jan-15</v>
      </c>
      <c r="L7864" s="20">
        <f t="shared" si="491"/>
        <v>7735</v>
      </c>
      <c r="M7864" s="21">
        <f t="shared" si="489"/>
        <v>0.11786166774402089</v>
      </c>
    </row>
    <row r="7865" spans="1:13" x14ac:dyDescent="0.3">
      <c r="A7865" s="119">
        <v>42007</v>
      </c>
      <c r="B7865" s="120" t="s">
        <v>29</v>
      </c>
      <c r="C7865" s="121">
        <v>15.1</v>
      </c>
      <c r="D7865" s="94" t="s">
        <v>31</v>
      </c>
      <c r="E7865" s="120" t="s">
        <v>2566</v>
      </c>
      <c r="F7865" s="123">
        <v>5</v>
      </c>
      <c r="G7865" s="35">
        <v>0</v>
      </c>
      <c r="H7865" s="30" t="s">
        <v>6111</v>
      </c>
      <c r="I7865" s="38">
        <v>0</v>
      </c>
      <c r="J7865" s="18">
        <f t="shared" si="490"/>
        <v>911.66000000000156</v>
      </c>
      <c r="K7865" s="19" t="str">
        <f t="shared" si="488"/>
        <v>Jan-15</v>
      </c>
      <c r="L7865" s="20">
        <f t="shared" si="491"/>
        <v>7735</v>
      </c>
      <c r="M7865" s="21">
        <f t="shared" si="489"/>
        <v>0.11786166774402089</v>
      </c>
    </row>
    <row r="7866" spans="1:13" x14ac:dyDescent="0.3">
      <c r="A7866" s="119">
        <v>42009</v>
      </c>
      <c r="B7866" s="120" t="s">
        <v>45</v>
      </c>
      <c r="C7866" s="121">
        <v>13.5</v>
      </c>
      <c r="D7866" s="94" t="s">
        <v>31</v>
      </c>
      <c r="E7866" s="120" t="s">
        <v>8122</v>
      </c>
      <c r="F7866" s="123">
        <v>4.33</v>
      </c>
      <c r="G7866" s="89">
        <v>1</v>
      </c>
      <c r="H7866" s="30">
        <v>2</v>
      </c>
      <c r="I7866" s="38">
        <v>-1</v>
      </c>
      <c r="J7866" s="18">
        <f t="shared" si="490"/>
        <v>910.66000000000156</v>
      </c>
      <c r="K7866" s="19" t="str">
        <f t="shared" si="488"/>
        <v>Jan-15</v>
      </c>
      <c r="L7866" s="20">
        <f t="shared" si="491"/>
        <v>7736</v>
      </c>
      <c r="M7866" s="21">
        <f t="shared" si="489"/>
        <v>0.11771716649431251</v>
      </c>
    </row>
    <row r="7867" spans="1:13" x14ac:dyDescent="0.3">
      <c r="A7867" s="119">
        <v>42009</v>
      </c>
      <c r="B7867" s="120" t="s">
        <v>97</v>
      </c>
      <c r="C7867" s="121">
        <v>15</v>
      </c>
      <c r="D7867" s="94" t="s">
        <v>31</v>
      </c>
      <c r="E7867" s="120" t="s">
        <v>9530</v>
      </c>
      <c r="F7867" s="123">
        <v>4.33</v>
      </c>
      <c r="G7867" s="89">
        <v>1</v>
      </c>
      <c r="H7867" s="30">
        <v>2</v>
      </c>
      <c r="I7867" s="38">
        <v>-1</v>
      </c>
      <c r="J7867" s="18">
        <f t="shared" si="490"/>
        <v>909.66000000000156</v>
      </c>
      <c r="K7867" s="19" t="str">
        <f t="shared" si="488"/>
        <v>Jan-15</v>
      </c>
      <c r="L7867" s="20">
        <f t="shared" si="491"/>
        <v>7737</v>
      </c>
      <c r="M7867" s="21">
        <f t="shared" si="489"/>
        <v>0.11757270259790636</v>
      </c>
    </row>
    <row r="7868" spans="1:13" x14ac:dyDescent="0.3">
      <c r="A7868" s="119">
        <v>42009</v>
      </c>
      <c r="B7868" s="120" t="s">
        <v>29</v>
      </c>
      <c r="C7868" s="121">
        <v>15.1</v>
      </c>
      <c r="D7868" s="94" t="s">
        <v>31</v>
      </c>
      <c r="E7868" s="120" t="s">
        <v>9531</v>
      </c>
      <c r="F7868" s="123">
        <v>5.5</v>
      </c>
      <c r="G7868" s="89">
        <v>1</v>
      </c>
      <c r="H7868" s="30">
        <v>4</v>
      </c>
      <c r="I7868" s="38">
        <v>-1</v>
      </c>
      <c r="J7868" s="18">
        <f t="shared" si="490"/>
        <v>908.66000000000156</v>
      </c>
      <c r="K7868" s="19" t="str">
        <f t="shared" si="488"/>
        <v>Jan-15</v>
      </c>
      <c r="L7868" s="20">
        <f t="shared" si="491"/>
        <v>7738</v>
      </c>
      <c r="M7868" s="21">
        <f t="shared" si="489"/>
        <v>0.1174282760403207</v>
      </c>
    </row>
    <row r="7869" spans="1:13" x14ac:dyDescent="0.3">
      <c r="A7869" s="119">
        <v>42009</v>
      </c>
      <c r="B7869" s="120" t="s">
        <v>45</v>
      </c>
      <c r="C7869" s="121">
        <v>15.5</v>
      </c>
      <c r="D7869" s="94" t="s">
        <v>31</v>
      </c>
      <c r="E7869" s="120" t="s">
        <v>9529</v>
      </c>
      <c r="F7869" s="123">
        <v>5</v>
      </c>
      <c r="G7869" s="89">
        <v>1</v>
      </c>
      <c r="H7869" s="30">
        <v>1</v>
      </c>
      <c r="I7869" s="38">
        <v>6</v>
      </c>
      <c r="J7869" s="18">
        <f t="shared" si="490"/>
        <v>914.66000000000156</v>
      </c>
      <c r="K7869" s="19" t="str">
        <f t="shared" si="488"/>
        <v>Jan-15</v>
      </c>
      <c r="L7869" s="20">
        <f t="shared" si="491"/>
        <v>7739</v>
      </c>
      <c r="M7869" s="21">
        <f t="shared" si="489"/>
        <v>0.11818839643364797</v>
      </c>
    </row>
    <row r="7870" spans="1:13" x14ac:dyDescent="0.3">
      <c r="A7870" s="107">
        <v>42010</v>
      </c>
      <c r="B7870" s="108" t="s">
        <v>123</v>
      </c>
      <c r="C7870" s="101">
        <v>0.59027777777777779</v>
      </c>
      <c r="D7870" s="94" t="s">
        <v>31</v>
      </c>
      <c r="E7870" s="108" t="s">
        <v>2643</v>
      </c>
      <c r="F7870" s="110">
        <v>2.88</v>
      </c>
      <c r="G7870" s="85">
        <v>1</v>
      </c>
      <c r="H7870" s="90" t="s">
        <v>42</v>
      </c>
      <c r="I7870" s="28">
        <v>1.88</v>
      </c>
      <c r="J7870" s="18">
        <f t="shared" si="490"/>
        <v>916.54000000000156</v>
      </c>
      <c r="K7870" s="19" t="str">
        <f t="shared" si="488"/>
        <v>Jan-15</v>
      </c>
      <c r="L7870" s="20">
        <f t="shared" si="491"/>
        <v>7740</v>
      </c>
      <c r="M7870" s="21">
        <f t="shared" si="489"/>
        <v>0.11841602067183482</v>
      </c>
    </row>
    <row r="7871" spans="1:13" x14ac:dyDescent="0.3">
      <c r="A7871" s="107">
        <v>42010</v>
      </c>
      <c r="B7871" s="108" t="s">
        <v>123</v>
      </c>
      <c r="C7871" s="101">
        <v>0.61111111111111105</v>
      </c>
      <c r="D7871" s="94" t="s">
        <v>31</v>
      </c>
      <c r="E7871" s="108" t="s">
        <v>2644</v>
      </c>
      <c r="F7871" s="110">
        <v>3.5</v>
      </c>
      <c r="G7871" s="85">
        <v>1</v>
      </c>
      <c r="H7871" s="90" t="s">
        <v>33</v>
      </c>
      <c r="I7871" s="28">
        <v>-1</v>
      </c>
      <c r="J7871" s="18">
        <f t="shared" si="490"/>
        <v>915.54000000000156</v>
      </c>
      <c r="K7871" s="19" t="str">
        <f t="shared" si="488"/>
        <v>Jan-15</v>
      </c>
      <c r="L7871" s="20">
        <f t="shared" si="491"/>
        <v>7741</v>
      </c>
      <c r="M7871" s="21">
        <f t="shared" si="489"/>
        <v>0.11827154114455517</v>
      </c>
    </row>
    <row r="7872" spans="1:13" x14ac:dyDescent="0.3">
      <c r="A7872" s="107">
        <v>42010</v>
      </c>
      <c r="B7872" s="108" t="s">
        <v>82</v>
      </c>
      <c r="C7872" s="101">
        <v>0.64583333333333337</v>
      </c>
      <c r="D7872" s="94" t="s">
        <v>31</v>
      </c>
      <c r="E7872" s="108" t="s">
        <v>2645</v>
      </c>
      <c r="F7872" s="110">
        <v>3.25</v>
      </c>
      <c r="G7872" s="85">
        <v>1</v>
      </c>
      <c r="H7872" s="90" t="s">
        <v>33</v>
      </c>
      <c r="I7872" s="28">
        <v>-1</v>
      </c>
      <c r="J7872" s="18">
        <f t="shared" si="490"/>
        <v>914.54000000000156</v>
      </c>
      <c r="K7872" s="19" t="str">
        <f t="shared" si="488"/>
        <v>Jan-15</v>
      </c>
      <c r="L7872" s="20">
        <f t="shared" si="491"/>
        <v>7742</v>
      </c>
      <c r="M7872" s="21">
        <f t="shared" si="489"/>
        <v>0.11812709894084236</v>
      </c>
    </row>
    <row r="7873" spans="1:13" x14ac:dyDescent="0.3">
      <c r="A7873" s="119">
        <v>42010</v>
      </c>
      <c r="B7873" s="120" t="s">
        <v>30</v>
      </c>
      <c r="C7873" s="121">
        <v>12.5</v>
      </c>
      <c r="D7873" s="94" t="s">
        <v>31</v>
      </c>
      <c r="E7873" s="120" t="s">
        <v>9532</v>
      </c>
      <c r="F7873" s="123">
        <v>4.33</v>
      </c>
      <c r="G7873" s="89">
        <v>1</v>
      </c>
      <c r="H7873" s="30">
        <v>4</v>
      </c>
      <c r="I7873" s="38">
        <v>-1</v>
      </c>
      <c r="J7873" s="18">
        <f t="shared" si="490"/>
        <v>913.54000000000156</v>
      </c>
      <c r="K7873" s="19" t="str">
        <f t="shared" si="488"/>
        <v>Jan-15</v>
      </c>
      <c r="L7873" s="20">
        <f t="shared" si="491"/>
        <v>7743</v>
      </c>
      <c r="M7873" s="21">
        <f t="shared" si="489"/>
        <v>0.11798269404623551</v>
      </c>
    </row>
    <row r="7874" spans="1:13" x14ac:dyDescent="0.3">
      <c r="A7874" s="119">
        <v>42010</v>
      </c>
      <c r="B7874" s="120" t="s">
        <v>82</v>
      </c>
      <c r="C7874" s="121">
        <v>13</v>
      </c>
      <c r="D7874" s="94" t="s">
        <v>31</v>
      </c>
      <c r="E7874" s="120" t="s">
        <v>9535</v>
      </c>
      <c r="F7874" s="123">
        <v>6</v>
      </c>
      <c r="G7874" s="89">
        <v>1</v>
      </c>
      <c r="H7874" s="30">
        <v>3</v>
      </c>
      <c r="I7874" s="38">
        <v>-1</v>
      </c>
      <c r="J7874" s="18">
        <f t="shared" si="490"/>
        <v>912.54000000000156</v>
      </c>
      <c r="K7874" s="19" t="str">
        <f t="shared" ref="K7874:K7937" si="492">TEXT(A7874,"MMM-yy")</f>
        <v>Jan-15</v>
      </c>
      <c r="L7874" s="20">
        <f t="shared" si="491"/>
        <v>7744</v>
      </c>
      <c r="M7874" s="21">
        <f t="shared" ref="M7874:M7937" si="493">J7874/L7874</f>
        <v>0.11783832644628119</v>
      </c>
    </row>
    <row r="7875" spans="1:13" x14ac:dyDescent="0.3">
      <c r="A7875" s="119">
        <v>42010</v>
      </c>
      <c r="B7875" s="120" t="s">
        <v>30</v>
      </c>
      <c r="C7875" s="121">
        <v>13.2</v>
      </c>
      <c r="D7875" s="94" t="s">
        <v>31</v>
      </c>
      <c r="E7875" s="120" t="s">
        <v>9533</v>
      </c>
      <c r="F7875" s="123">
        <v>4.5</v>
      </c>
      <c r="G7875" s="89">
        <v>1</v>
      </c>
      <c r="H7875" s="30">
        <v>1</v>
      </c>
      <c r="I7875" s="38">
        <v>3.5</v>
      </c>
      <c r="J7875" s="18">
        <f t="shared" ref="J7875:J7938" si="494">J7874+I7875</f>
        <v>916.04000000000156</v>
      </c>
      <c r="K7875" s="19" t="str">
        <f t="shared" si="492"/>
        <v>Jan-15</v>
      </c>
      <c r="L7875" s="20">
        <f t="shared" ref="L7875:L7938" si="495">L7874+G7875</f>
        <v>7745</v>
      </c>
      <c r="M7875" s="21">
        <f t="shared" si="493"/>
        <v>0.11827501613944501</v>
      </c>
    </row>
    <row r="7876" spans="1:13" x14ac:dyDescent="0.3">
      <c r="A7876" s="119">
        <v>42010</v>
      </c>
      <c r="B7876" s="120" t="s">
        <v>30</v>
      </c>
      <c r="C7876" s="121">
        <v>14.2</v>
      </c>
      <c r="D7876" s="94" t="s">
        <v>31</v>
      </c>
      <c r="E7876" s="120" t="s">
        <v>8654</v>
      </c>
      <c r="F7876" s="123">
        <v>6</v>
      </c>
      <c r="G7876" s="89">
        <v>1</v>
      </c>
      <c r="H7876" s="30">
        <v>5</v>
      </c>
      <c r="I7876" s="38">
        <v>-1</v>
      </c>
      <c r="J7876" s="18">
        <f t="shared" si="494"/>
        <v>915.04000000000156</v>
      </c>
      <c r="K7876" s="19" t="str">
        <f t="shared" si="492"/>
        <v>Jan-15</v>
      </c>
      <c r="L7876" s="20">
        <f t="shared" si="495"/>
        <v>7746</v>
      </c>
      <c r="M7876" s="21">
        <f t="shared" si="493"/>
        <v>0.11813064807642674</v>
      </c>
    </row>
    <row r="7877" spans="1:13" x14ac:dyDescent="0.3">
      <c r="A7877" s="119">
        <v>42010</v>
      </c>
      <c r="B7877" s="120" t="s">
        <v>82</v>
      </c>
      <c r="C7877" s="121">
        <v>14.3</v>
      </c>
      <c r="D7877" s="94" t="s">
        <v>31</v>
      </c>
      <c r="E7877" s="120" t="s">
        <v>6321</v>
      </c>
      <c r="F7877" s="123">
        <v>6</v>
      </c>
      <c r="G7877" s="89">
        <v>1</v>
      </c>
      <c r="H7877" s="30">
        <v>2</v>
      </c>
      <c r="I7877" s="38">
        <v>-1</v>
      </c>
      <c r="J7877" s="18">
        <f t="shared" si="494"/>
        <v>914.04000000000156</v>
      </c>
      <c r="K7877" s="19" t="str">
        <f t="shared" si="492"/>
        <v>Jan-15</v>
      </c>
      <c r="L7877" s="20">
        <f t="shared" si="495"/>
        <v>7747</v>
      </c>
      <c r="M7877" s="21">
        <f t="shared" si="493"/>
        <v>0.11798631728411017</v>
      </c>
    </row>
    <row r="7878" spans="1:13" x14ac:dyDescent="0.3">
      <c r="A7878" s="119">
        <v>42010</v>
      </c>
      <c r="B7878" s="120" t="s">
        <v>30</v>
      </c>
      <c r="C7878" s="121">
        <v>15.5</v>
      </c>
      <c r="D7878" s="94" t="s">
        <v>31</v>
      </c>
      <c r="E7878" s="120" t="s">
        <v>9534</v>
      </c>
      <c r="F7878" s="123">
        <v>6</v>
      </c>
      <c r="G7878" s="89">
        <v>1</v>
      </c>
      <c r="H7878" s="30">
        <v>4</v>
      </c>
      <c r="I7878" s="38">
        <v>-1</v>
      </c>
      <c r="J7878" s="18">
        <f t="shared" si="494"/>
        <v>913.04000000000156</v>
      </c>
      <c r="K7878" s="19" t="str">
        <f t="shared" si="492"/>
        <v>Jan-15</v>
      </c>
      <c r="L7878" s="20">
        <f t="shared" si="495"/>
        <v>7748</v>
      </c>
      <c r="M7878" s="21">
        <f t="shared" si="493"/>
        <v>0.11784202374806421</v>
      </c>
    </row>
    <row r="7879" spans="1:13" x14ac:dyDescent="0.3">
      <c r="A7879" s="107">
        <v>42011</v>
      </c>
      <c r="B7879" s="108" t="s">
        <v>29</v>
      </c>
      <c r="C7879" s="101">
        <v>0.55555555555555558</v>
      </c>
      <c r="D7879" s="94" t="s">
        <v>31</v>
      </c>
      <c r="E7879" s="108" t="s">
        <v>2646</v>
      </c>
      <c r="F7879" s="110">
        <v>3.75</v>
      </c>
      <c r="G7879" s="85">
        <v>1</v>
      </c>
      <c r="H7879" s="90" t="s">
        <v>33</v>
      </c>
      <c r="I7879" s="28">
        <v>-1</v>
      </c>
      <c r="J7879" s="18">
        <f t="shared" si="494"/>
        <v>912.04000000000156</v>
      </c>
      <c r="K7879" s="19" t="str">
        <f t="shared" si="492"/>
        <v>Jan-15</v>
      </c>
      <c r="L7879" s="20">
        <f t="shared" si="495"/>
        <v>7749</v>
      </c>
      <c r="M7879" s="21">
        <f t="shared" si="493"/>
        <v>0.11769776745386522</v>
      </c>
    </row>
    <row r="7880" spans="1:13" x14ac:dyDescent="0.3">
      <c r="A7880" s="107">
        <v>42011</v>
      </c>
      <c r="B7880" s="108" t="s">
        <v>89</v>
      </c>
      <c r="C7880" s="101">
        <v>0.60416666666666663</v>
      </c>
      <c r="D7880" s="94" t="s">
        <v>31</v>
      </c>
      <c r="E7880" s="108" t="s">
        <v>1704</v>
      </c>
      <c r="F7880" s="110">
        <v>3.75</v>
      </c>
      <c r="G7880" s="85">
        <v>1</v>
      </c>
      <c r="H7880" s="90" t="s">
        <v>33</v>
      </c>
      <c r="I7880" s="28">
        <v>-1</v>
      </c>
      <c r="J7880" s="18">
        <f t="shared" si="494"/>
        <v>911.04000000000156</v>
      </c>
      <c r="K7880" s="19" t="str">
        <f t="shared" si="492"/>
        <v>Jan-15</v>
      </c>
      <c r="L7880" s="20">
        <f t="shared" si="495"/>
        <v>7750</v>
      </c>
      <c r="M7880" s="21">
        <f t="shared" si="493"/>
        <v>0.11755354838709697</v>
      </c>
    </row>
    <row r="7881" spans="1:13" x14ac:dyDescent="0.3">
      <c r="A7881" s="107">
        <v>42011</v>
      </c>
      <c r="B7881" s="108" t="s">
        <v>103</v>
      </c>
      <c r="C7881" s="101">
        <v>0.61111111111111105</v>
      </c>
      <c r="D7881" s="94" t="s">
        <v>31</v>
      </c>
      <c r="E7881" s="108" t="s">
        <v>2647</v>
      </c>
      <c r="F7881" s="110">
        <v>2.75</v>
      </c>
      <c r="G7881" s="85">
        <v>1</v>
      </c>
      <c r="H7881" s="90" t="s">
        <v>33</v>
      </c>
      <c r="I7881" s="28">
        <v>-1</v>
      </c>
      <c r="J7881" s="18">
        <f t="shared" si="494"/>
        <v>910.04000000000156</v>
      </c>
      <c r="K7881" s="19" t="str">
        <f t="shared" si="492"/>
        <v>Jan-15</v>
      </c>
      <c r="L7881" s="20">
        <f t="shared" si="495"/>
        <v>7751</v>
      </c>
      <c r="M7881" s="21">
        <f t="shared" si="493"/>
        <v>0.11740936653335074</v>
      </c>
    </row>
    <row r="7882" spans="1:13" x14ac:dyDescent="0.3">
      <c r="A7882" s="107">
        <v>42011</v>
      </c>
      <c r="B7882" s="108" t="s">
        <v>29</v>
      </c>
      <c r="C7882" s="101">
        <v>0.61805555555555558</v>
      </c>
      <c r="D7882" s="94" t="s">
        <v>31</v>
      </c>
      <c r="E7882" s="108" t="s">
        <v>2648</v>
      </c>
      <c r="F7882" s="110">
        <v>3.5</v>
      </c>
      <c r="G7882" s="85">
        <v>1</v>
      </c>
      <c r="H7882" s="90" t="s">
        <v>33</v>
      </c>
      <c r="I7882" s="28">
        <v>-1</v>
      </c>
      <c r="J7882" s="18">
        <f t="shared" si="494"/>
        <v>909.04000000000156</v>
      </c>
      <c r="K7882" s="19" t="str">
        <f t="shared" si="492"/>
        <v>Jan-15</v>
      </c>
      <c r="L7882" s="20">
        <f t="shared" si="495"/>
        <v>7752</v>
      </c>
      <c r="M7882" s="21">
        <f t="shared" si="493"/>
        <v>0.11726522187822518</v>
      </c>
    </row>
    <row r="7883" spans="1:13" x14ac:dyDescent="0.3">
      <c r="A7883" s="107">
        <v>42011</v>
      </c>
      <c r="B7883" s="108" t="s">
        <v>43</v>
      </c>
      <c r="C7883" s="101">
        <v>0.75694444444444453</v>
      </c>
      <c r="D7883" s="94" t="s">
        <v>31</v>
      </c>
      <c r="E7883" s="108" t="s">
        <v>2649</v>
      </c>
      <c r="F7883" s="110">
        <v>3.75</v>
      </c>
      <c r="G7883" s="85">
        <v>1</v>
      </c>
      <c r="H7883" s="90" t="s">
        <v>33</v>
      </c>
      <c r="I7883" s="28">
        <v>-1</v>
      </c>
      <c r="J7883" s="18">
        <f t="shared" si="494"/>
        <v>908.04000000000156</v>
      </c>
      <c r="K7883" s="19" t="str">
        <f t="shared" si="492"/>
        <v>Jan-15</v>
      </c>
      <c r="L7883" s="20">
        <f t="shared" si="495"/>
        <v>7753</v>
      </c>
      <c r="M7883" s="21">
        <f t="shared" si="493"/>
        <v>0.11712111440732639</v>
      </c>
    </row>
    <row r="7884" spans="1:13" x14ac:dyDescent="0.3">
      <c r="A7884" s="119">
        <v>42011</v>
      </c>
      <c r="B7884" s="120" t="s">
        <v>29</v>
      </c>
      <c r="C7884" s="121">
        <v>13.2</v>
      </c>
      <c r="D7884" s="94" t="s">
        <v>31</v>
      </c>
      <c r="E7884" s="120" t="s">
        <v>9538</v>
      </c>
      <c r="F7884" s="123">
        <v>5</v>
      </c>
      <c r="G7884" s="89">
        <v>1</v>
      </c>
      <c r="H7884" s="30">
        <v>4</v>
      </c>
      <c r="I7884" s="38">
        <v>-1</v>
      </c>
      <c r="J7884" s="18">
        <f t="shared" si="494"/>
        <v>907.04000000000156</v>
      </c>
      <c r="K7884" s="19" t="str">
        <f t="shared" si="492"/>
        <v>Jan-15</v>
      </c>
      <c r="L7884" s="20">
        <f t="shared" si="495"/>
        <v>7754</v>
      </c>
      <c r="M7884" s="21">
        <f t="shared" si="493"/>
        <v>0.11697704410626793</v>
      </c>
    </row>
    <row r="7885" spans="1:13" x14ac:dyDescent="0.3">
      <c r="A7885" s="119">
        <v>42011</v>
      </c>
      <c r="B7885" s="120" t="s">
        <v>103</v>
      </c>
      <c r="C7885" s="121">
        <v>13.4</v>
      </c>
      <c r="D7885" s="94" t="s">
        <v>31</v>
      </c>
      <c r="E7885" s="120" t="s">
        <v>9539</v>
      </c>
      <c r="F7885" s="123">
        <v>5.5</v>
      </c>
      <c r="G7885" s="89">
        <v>1</v>
      </c>
      <c r="H7885" s="30" t="s">
        <v>6213</v>
      </c>
      <c r="I7885" s="38">
        <v>-1</v>
      </c>
      <c r="J7885" s="18">
        <f t="shared" si="494"/>
        <v>906.04000000000156</v>
      </c>
      <c r="K7885" s="19" t="str">
        <f t="shared" si="492"/>
        <v>Jan-15</v>
      </c>
      <c r="L7885" s="20">
        <f t="shared" si="495"/>
        <v>7755</v>
      </c>
      <c r="M7885" s="21">
        <f t="shared" si="493"/>
        <v>0.11683301096067074</v>
      </c>
    </row>
    <row r="7886" spans="1:13" x14ac:dyDescent="0.3">
      <c r="A7886" s="119">
        <v>42011</v>
      </c>
      <c r="B7886" s="120" t="s">
        <v>29</v>
      </c>
      <c r="C7886" s="121">
        <v>14.5</v>
      </c>
      <c r="D7886" s="94" t="s">
        <v>31</v>
      </c>
      <c r="E7886" s="120" t="s">
        <v>9476</v>
      </c>
      <c r="F7886" s="123">
        <v>5</v>
      </c>
      <c r="G7886" s="89">
        <v>1</v>
      </c>
      <c r="H7886" s="30">
        <v>1</v>
      </c>
      <c r="I7886" s="38">
        <v>4</v>
      </c>
      <c r="J7886" s="18">
        <f t="shared" si="494"/>
        <v>910.04000000000156</v>
      </c>
      <c r="K7886" s="19" t="str">
        <f t="shared" si="492"/>
        <v>Jan-15</v>
      </c>
      <c r="L7886" s="20">
        <f t="shared" si="495"/>
        <v>7756</v>
      </c>
      <c r="M7886" s="21">
        <f t="shared" si="493"/>
        <v>0.11733367715317194</v>
      </c>
    </row>
    <row r="7887" spans="1:13" x14ac:dyDescent="0.3">
      <c r="A7887" s="124">
        <v>42011</v>
      </c>
      <c r="B7887" s="108" t="s">
        <v>43</v>
      </c>
      <c r="C7887" s="111">
        <v>17.100000000000001</v>
      </c>
      <c r="D7887" s="94" t="s">
        <v>31</v>
      </c>
      <c r="E7887" s="108" t="s">
        <v>9536</v>
      </c>
      <c r="F7887" s="111">
        <v>5</v>
      </c>
      <c r="G7887" s="89">
        <v>1</v>
      </c>
      <c r="H7887" s="37" t="s">
        <v>6518</v>
      </c>
      <c r="I7887" s="34">
        <v>-1</v>
      </c>
      <c r="J7887" s="18">
        <f t="shared" si="494"/>
        <v>909.04000000000156</v>
      </c>
      <c r="K7887" s="19" t="str">
        <f t="shared" si="492"/>
        <v>Jan-15</v>
      </c>
      <c r="L7887" s="20">
        <f t="shared" si="495"/>
        <v>7757</v>
      </c>
      <c r="M7887" s="21">
        <f t="shared" si="493"/>
        <v>0.11718963516823534</v>
      </c>
    </row>
    <row r="7888" spans="1:13" x14ac:dyDescent="0.3">
      <c r="A7888" s="124">
        <v>42011</v>
      </c>
      <c r="B7888" s="108" t="s">
        <v>43</v>
      </c>
      <c r="C7888" s="111">
        <v>17.399999999999999</v>
      </c>
      <c r="D7888" s="94" t="s">
        <v>31</v>
      </c>
      <c r="E7888" s="108" t="s">
        <v>2742</v>
      </c>
      <c r="F7888" s="111">
        <v>5</v>
      </c>
      <c r="G7888" s="89">
        <v>1</v>
      </c>
      <c r="H7888" s="37" t="s">
        <v>6512</v>
      </c>
      <c r="I7888" s="34">
        <v>-1</v>
      </c>
      <c r="J7888" s="18">
        <f t="shared" si="494"/>
        <v>908.04000000000156</v>
      </c>
      <c r="K7888" s="19" t="str">
        <f t="shared" si="492"/>
        <v>Jan-15</v>
      </c>
      <c r="L7888" s="20">
        <f t="shared" si="495"/>
        <v>7758</v>
      </c>
      <c r="M7888" s="21">
        <f t="shared" si="493"/>
        <v>0.11704563031709224</v>
      </c>
    </row>
    <row r="7889" spans="1:13" x14ac:dyDescent="0.3">
      <c r="A7889" s="124">
        <v>42011</v>
      </c>
      <c r="B7889" s="108" t="s">
        <v>43</v>
      </c>
      <c r="C7889" s="111">
        <v>18.399999999999999</v>
      </c>
      <c r="D7889" s="94" t="s">
        <v>31</v>
      </c>
      <c r="E7889" s="108" t="s">
        <v>9537</v>
      </c>
      <c r="F7889" s="111">
        <v>4.33</v>
      </c>
      <c r="G7889" s="89">
        <v>1</v>
      </c>
      <c r="H7889" s="37" t="s">
        <v>6512</v>
      </c>
      <c r="I7889" s="34">
        <v>-1</v>
      </c>
      <c r="J7889" s="18">
        <f t="shared" si="494"/>
        <v>907.04000000000156</v>
      </c>
      <c r="K7889" s="19" t="str">
        <f t="shared" si="492"/>
        <v>Jan-15</v>
      </c>
      <c r="L7889" s="20">
        <f t="shared" si="495"/>
        <v>7759</v>
      </c>
      <c r="M7889" s="21">
        <f t="shared" si="493"/>
        <v>0.11690166258538491</v>
      </c>
    </row>
    <row r="7890" spans="1:13" x14ac:dyDescent="0.3">
      <c r="A7890" s="107">
        <v>42012</v>
      </c>
      <c r="B7890" s="108" t="s">
        <v>50</v>
      </c>
      <c r="C7890" s="101">
        <v>0.5625</v>
      </c>
      <c r="D7890" s="94" t="s">
        <v>31</v>
      </c>
      <c r="E7890" s="108" t="s">
        <v>2650</v>
      </c>
      <c r="F7890" s="110">
        <v>3.75</v>
      </c>
      <c r="G7890" s="85">
        <v>1</v>
      </c>
      <c r="H7890" s="90" t="s">
        <v>33</v>
      </c>
      <c r="I7890" s="28">
        <v>-1</v>
      </c>
      <c r="J7890" s="18">
        <f t="shared" si="494"/>
        <v>906.04000000000156</v>
      </c>
      <c r="K7890" s="19" t="str">
        <f t="shared" si="492"/>
        <v>Jan-15</v>
      </c>
      <c r="L7890" s="20">
        <f t="shared" si="495"/>
        <v>7760</v>
      </c>
      <c r="M7890" s="21">
        <f t="shared" si="493"/>
        <v>0.11675773195876309</v>
      </c>
    </row>
    <row r="7891" spans="1:13" x14ac:dyDescent="0.3">
      <c r="A7891" s="107">
        <v>42012</v>
      </c>
      <c r="B7891" s="108" t="s">
        <v>50</v>
      </c>
      <c r="C7891" s="101">
        <v>0.60416666666666663</v>
      </c>
      <c r="D7891" s="94" t="s">
        <v>31</v>
      </c>
      <c r="E7891" s="108" t="s">
        <v>2651</v>
      </c>
      <c r="F7891" s="110">
        <v>3.5</v>
      </c>
      <c r="G7891" s="85">
        <v>1</v>
      </c>
      <c r="H7891" s="90" t="s">
        <v>42</v>
      </c>
      <c r="I7891" s="28">
        <v>2.5</v>
      </c>
      <c r="J7891" s="18">
        <f t="shared" si="494"/>
        <v>908.54000000000156</v>
      </c>
      <c r="K7891" s="19" t="str">
        <f t="shared" si="492"/>
        <v>Jan-15</v>
      </c>
      <c r="L7891" s="20">
        <f t="shared" si="495"/>
        <v>7761</v>
      </c>
      <c r="M7891" s="21">
        <f t="shared" si="493"/>
        <v>0.11706481123566571</v>
      </c>
    </row>
    <row r="7892" spans="1:13" x14ac:dyDescent="0.3">
      <c r="A7892" s="107">
        <v>42012</v>
      </c>
      <c r="B7892" s="108" t="s">
        <v>30</v>
      </c>
      <c r="C7892" s="101">
        <v>0.63888888888888895</v>
      </c>
      <c r="D7892" s="94" t="s">
        <v>31</v>
      </c>
      <c r="E7892" s="108" t="s">
        <v>91</v>
      </c>
      <c r="F7892" s="110">
        <v>3.75</v>
      </c>
      <c r="G7892" s="85">
        <v>1</v>
      </c>
      <c r="H7892" s="90" t="s">
        <v>33</v>
      </c>
      <c r="I7892" s="28">
        <v>-1</v>
      </c>
      <c r="J7892" s="18">
        <f t="shared" si="494"/>
        <v>907.54000000000156</v>
      </c>
      <c r="K7892" s="19" t="str">
        <f t="shared" si="492"/>
        <v>Jan-15</v>
      </c>
      <c r="L7892" s="20">
        <f t="shared" si="495"/>
        <v>7762</v>
      </c>
      <c r="M7892" s="21">
        <f t="shared" si="493"/>
        <v>0.11692089667611461</v>
      </c>
    </row>
    <row r="7893" spans="1:13" x14ac:dyDescent="0.3">
      <c r="A7893" s="107">
        <v>42012</v>
      </c>
      <c r="B7893" s="108" t="s">
        <v>45</v>
      </c>
      <c r="C7893" s="101">
        <v>0.71875</v>
      </c>
      <c r="D7893" s="94" t="s">
        <v>31</v>
      </c>
      <c r="E7893" s="108" t="s">
        <v>2652</v>
      </c>
      <c r="F7893" s="110">
        <v>3.5</v>
      </c>
      <c r="G7893" s="85">
        <v>1</v>
      </c>
      <c r="H7893" s="90" t="s">
        <v>33</v>
      </c>
      <c r="I7893" s="28">
        <v>-1</v>
      </c>
      <c r="J7893" s="18">
        <f t="shared" si="494"/>
        <v>906.54000000000156</v>
      </c>
      <c r="K7893" s="19" t="str">
        <f t="shared" si="492"/>
        <v>Jan-15</v>
      </c>
      <c r="L7893" s="20">
        <f t="shared" si="495"/>
        <v>7763</v>
      </c>
      <c r="M7893" s="21">
        <f t="shared" si="493"/>
        <v>0.11677701919361091</v>
      </c>
    </row>
    <row r="7894" spans="1:13" x14ac:dyDescent="0.3">
      <c r="A7894" s="119">
        <v>42012</v>
      </c>
      <c r="B7894" s="120" t="s">
        <v>61</v>
      </c>
      <c r="C7894" s="121">
        <v>13.1</v>
      </c>
      <c r="D7894" s="94" t="s">
        <v>31</v>
      </c>
      <c r="E7894" s="120" t="s">
        <v>9543</v>
      </c>
      <c r="F7894" s="123">
        <v>5</v>
      </c>
      <c r="G7894" s="89">
        <v>1</v>
      </c>
      <c r="H7894" s="30">
        <v>4</v>
      </c>
      <c r="I7894" s="38">
        <v>-1</v>
      </c>
      <c r="J7894" s="18">
        <f t="shared" si="494"/>
        <v>905.54000000000156</v>
      </c>
      <c r="K7894" s="19" t="str">
        <f t="shared" si="492"/>
        <v>Jan-15</v>
      </c>
      <c r="L7894" s="20">
        <f t="shared" si="495"/>
        <v>7764</v>
      </c>
      <c r="M7894" s="21">
        <f t="shared" si="493"/>
        <v>0.11663317877382813</v>
      </c>
    </row>
    <row r="7895" spans="1:13" x14ac:dyDescent="0.3">
      <c r="A7895" s="119">
        <v>42012</v>
      </c>
      <c r="B7895" s="120" t="s">
        <v>61</v>
      </c>
      <c r="C7895" s="121">
        <v>13.1</v>
      </c>
      <c r="D7895" s="94" t="s">
        <v>31</v>
      </c>
      <c r="E7895" s="120" t="s">
        <v>9542</v>
      </c>
      <c r="F7895" s="123">
        <v>4.33</v>
      </c>
      <c r="G7895" s="89">
        <v>1</v>
      </c>
      <c r="H7895" s="30">
        <v>8</v>
      </c>
      <c r="I7895" s="38">
        <v>-1</v>
      </c>
      <c r="J7895" s="18">
        <f t="shared" si="494"/>
        <v>904.54000000000156</v>
      </c>
      <c r="K7895" s="19" t="str">
        <f t="shared" si="492"/>
        <v>Jan-15</v>
      </c>
      <c r="L7895" s="20">
        <f t="shared" si="495"/>
        <v>7765</v>
      </c>
      <c r="M7895" s="21">
        <f t="shared" si="493"/>
        <v>0.11648937540244708</v>
      </c>
    </row>
    <row r="7896" spans="1:13" x14ac:dyDescent="0.3">
      <c r="A7896" s="119">
        <v>42012</v>
      </c>
      <c r="B7896" s="120" t="s">
        <v>61</v>
      </c>
      <c r="C7896" s="121">
        <v>13.4</v>
      </c>
      <c r="D7896" s="94" t="s">
        <v>31</v>
      </c>
      <c r="E7896" s="120" t="s">
        <v>9544</v>
      </c>
      <c r="F7896" s="123">
        <v>5</v>
      </c>
      <c r="G7896" s="89">
        <v>1</v>
      </c>
      <c r="H7896" s="30" t="s">
        <v>6103</v>
      </c>
      <c r="I7896" s="38">
        <v>-1</v>
      </c>
      <c r="J7896" s="18">
        <f t="shared" si="494"/>
        <v>903.54000000000156</v>
      </c>
      <c r="K7896" s="19" t="str">
        <f t="shared" si="492"/>
        <v>Jan-15</v>
      </c>
      <c r="L7896" s="20">
        <f t="shared" si="495"/>
        <v>7766</v>
      </c>
      <c r="M7896" s="21">
        <f t="shared" si="493"/>
        <v>0.11634560906515601</v>
      </c>
    </row>
    <row r="7897" spans="1:13" x14ac:dyDescent="0.3">
      <c r="A7897" s="119">
        <v>42012</v>
      </c>
      <c r="B7897" s="120" t="s">
        <v>30</v>
      </c>
      <c r="C7897" s="121">
        <v>13.5</v>
      </c>
      <c r="D7897" s="94" t="s">
        <v>31</v>
      </c>
      <c r="E7897" s="120" t="s">
        <v>6339</v>
      </c>
      <c r="F7897" s="123">
        <v>4.5</v>
      </c>
      <c r="G7897" s="89">
        <v>1</v>
      </c>
      <c r="H7897" s="30">
        <v>2</v>
      </c>
      <c r="I7897" s="38">
        <v>-1</v>
      </c>
      <c r="J7897" s="18">
        <f t="shared" si="494"/>
        <v>902.54000000000156</v>
      </c>
      <c r="K7897" s="19" t="str">
        <f t="shared" si="492"/>
        <v>Jan-15</v>
      </c>
      <c r="L7897" s="20">
        <f t="shared" si="495"/>
        <v>7767</v>
      </c>
      <c r="M7897" s="21">
        <f t="shared" si="493"/>
        <v>0.11620187974765052</v>
      </c>
    </row>
    <row r="7898" spans="1:13" x14ac:dyDescent="0.3">
      <c r="A7898" s="119">
        <v>42012</v>
      </c>
      <c r="B7898" s="120" t="s">
        <v>61</v>
      </c>
      <c r="C7898" s="121">
        <v>14.1</v>
      </c>
      <c r="D7898" s="94" t="s">
        <v>31</v>
      </c>
      <c r="E7898" s="120" t="s">
        <v>2514</v>
      </c>
      <c r="F7898" s="123">
        <v>5.5</v>
      </c>
      <c r="G7898" s="89">
        <v>1</v>
      </c>
      <c r="H7898" s="30" t="s">
        <v>6116</v>
      </c>
      <c r="I7898" s="38">
        <v>-1</v>
      </c>
      <c r="J7898" s="18">
        <f t="shared" si="494"/>
        <v>901.54000000000156</v>
      </c>
      <c r="K7898" s="19" t="str">
        <f t="shared" si="492"/>
        <v>Jan-15</v>
      </c>
      <c r="L7898" s="20">
        <f t="shared" si="495"/>
        <v>7768</v>
      </c>
      <c r="M7898" s="21">
        <f t="shared" si="493"/>
        <v>0.11605818743563356</v>
      </c>
    </row>
    <row r="7899" spans="1:13" x14ac:dyDescent="0.3">
      <c r="A7899" s="119">
        <v>42012</v>
      </c>
      <c r="B7899" s="120" t="s">
        <v>61</v>
      </c>
      <c r="C7899" s="121">
        <v>14.4</v>
      </c>
      <c r="D7899" s="94" t="s">
        <v>31</v>
      </c>
      <c r="E7899" s="120" t="s">
        <v>8388</v>
      </c>
      <c r="F7899" s="123">
        <v>6</v>
      </c>
      <c r="G7899" s="89">
        <v>1</v>
      </c>
      <c r="H7899" s="30" t="s">
        <v>9545</v>
      </c>
      <c r="I7899" s="38">
        <v>-1</v>
      </c>
      <c r="J7899" s="18">
        <f t="shared" si="494"/>
        <v>900.54000000000156</v>
      </c>
      <c r="K7899" s="19" t="str">
        <f t="shared" si="492"/>
        <v>Jan-15</v>
      </c>
      <c r="L7899" s="20">
        <f t="shared" si="495"/>
        <v>7769</v>
      </c>
      <c r="M7899" s="21">
        <f t="shared" si="493"/>
        <v>0.11591453211481549</v>
      </c>
    </row>
    <row r="7900" spans="1:13" x14ac:dyDescent="0.3">
      <c r="A7900" s="119">
        <v>42012</v>
      </c>
      <c r="B7900" s="120" t="s">
        <v>30</v>
      </c>
      <c r="C7900" s="121">
        <v>14.5</v>
      </c>
      <c r="D7900" s="94" t="s">
        <v>31</v>
      </c>
      <c r="E7900" s="120" t="s">
        <v>9546</v>
      </c>
      <c r="F7900" s="123">
        <v>4.5</v>
      </c>
      <c r="G7900" s="89">
        <v>1</v>
      </c>
      <c r="H7900" s="30">
        <v>2</v>
      </c>
      <c r="I7900" s="38">
        <v>-1</v>
      </c>
      <c r="J7900" s="18">
        <f t="shared" si="494"/>
        <v>899.54000000000156</v>
      </c>
      <c r="K7900" s="19" t="str">
        <f t="shared" si="492"/>
        <v>Jan-15</v>
      </c>
      <c r="L7900" s="20">
        <f t="shared" si="495"/>
        <v>7770</v>
      </c>
      <c r="M7900" s="21">
        <f t="shared" si="493"/>
        <v>0.11577091377091397</v>
      </c>
    </row>
    <row r="7901" spans="1:13" x14ac:dyDescent="0.3">
      <c r="A7901" s="119">
        <v>42012</v>
      </c>
      <c r="B7901" s="120" t="s">
        <v>50</v>
      </c>
      <c r="C7901" s="121">
        <v>15.3</v>
      </c>
      <c r="D7901" s="94" t="s">
        <v>31</v>
      </c>
      <c r="E7901" s="120" t="s">
        <v>9547</v>
      </c>
      <c r="F7901" s="123">
        <v>5.5</v>
      </c>
      <c r="G7901" s="89">
        <v>1</v>
      </c>
      <c r="H7901" s="30">
        <v>2</v>
      </c>
      <c r="I7901" s="38">
        <v>-1</v>
      </c>
      <c r="J7901" s="18">
        <f t="shared" si="494"/>
        <v>898.54000000000156</v>
      </c>
      <c r="K7901" s="19" t="str">
        <f t="shared" si="492"/>
        <v>Jan-15</v>
      </c>
      <c r="L7901" s="20">
        <f t="shared" si="495"/>
        <v>7771</v>
      </c>
      <c r="M7901" s="21">
        <f t="shared" si="493"/>
        <v>0.11562733238965404</v>
      </c>
    </row>
    <row r="7902" spans="1:13" x14ac:dyDescent="0.3">
      <c r="A7902" s="124">
        <v>42012</v>
      </c>
      <c r="B7902" s="108" t="s">
        <v>45</v>
      </c>
      <c r="C7902" s="111">
        <v>17.149999999999999</v>
      </c>
      <c r="D7902" s="94" t="s">
        <v>31</v>
      </c>
      <c r="E7902" s="108" t="s">
        <v>9540</v>
      </c>
      <c r="F7902" s="111">
        <v>5</v>
      </c>
      <c r="G7902" s="89">
        <v>1</v>
      </c>
      <c r="H7902" s="37" t="s">
        <v>6512</v>
      </c>
      <c r="I7902" s="34">
        <v>-1</v>
      </c>
      <c r="J7902" s="18">
        <f t="shared" si="494"/>
        <v>897.54000000000156</v>
      </c>
      <c r="K7902" s="19" t="str">
        <f t="shared" si="492"/>
        <v>Jan-15</v>
      </c>
      <c r="L7902" s="20">
        <f t="shared" si="495"/>
        <v>7772</v>
      </c>
      <c r="M7902" s="21">
        <f t="shared" si="493"/>
        <v>0.11548378795676809</v>
      </c>
    </row>
    <row r="7903" spans="1:13" x14ac:dyDescent="0.3">
      <c r="A7903" s="124">
        <v>42012</v>
      </c>
      <c r="B7903" s="108" t="s">
        <v>45</v>
      </c>
      <c r="C7903" s="111">
        <v>17.45</v>
      </c>
      <c r="D7903" s="94" t="s">
        <v>31</v>
      </c>
      <c r="E7903" s="108" t="s">
        <v>2551</v>
      </c>
      <c r="F7903" s="111">
        <v>4.5</v>
      </c>
      <c r="G7903" s="89">
        <v>1</v>
      </c>
      <c r="H7903" s="37" t="s">
        <v>6518</v>
      </c>
      <c r="I7903" s="34">
        <v>-1</v>
      </c>
      <c r="J7903" s="18">
        <f t="shared" si="494"/>
        <v>896.54000000000156</v>
      </c>
      <c r="K7903" s="19" t="str">
        <f t="shared" si="492"/>
        <v>Jan-15</v>
      </c>
      <c r="L7903" s="20">
        <f t="shared" si="495"/>
        <v>7773</v>
      </c>
      <c r="M7903" s="21">
        <f t="shared" si="493"/>
        <v>0.11534028045799583</v>
      </c>
    </row>
    <row r="7904" spans="1:13" x14ac:dyDescent="0.3">
      <c r="A7904" s="124">
        <v>42012</v>
      </c>
      <c r="B7904" s="108" t="s">
        <v>45</v>
      </c>
      <c r="C7904" s="111">
        <v>18.149999999999999</v>
      </c>
      <c r="D7904" s="94" t="s">
        <v>31</v>
      </c>
      <c r="E7904" s="108" t="s">
        <v>9541</v>
      </c>
      <c r="F7904" s="111">
        <v>6</v>
      </c>
      <c r="G7904" s="89">
        <v>1</v>
      </c>
      <c r="H7904" s="37" t="s">
        <v>6512</v>
      </c>
      <c r="I7904" s="34">
        <v>-1</v>
      </c>
      <c r="J7904" s="18">
        <f t="shared" si="494"/>
        <v>895.54000000000156</v>
      </c>
      <c r="K7904" s="19" t="str">
        <f t="shared" si="492"/>
        <v>Jan-15</v>
      </c>
      <c r="L7904" s="20">
        <f t="shared" si="495"/>
        <v>7774</v>
      </c>
      <c r="M7904" s="21">
        <f t="shared" si="493"/>
        <v>0.11519680987908433</v>
      </c>
    </row>
    <row r="7905" spans="1:13" x14ac:dyDescent="0.3">
      <c r="A7905" s="107">
        <v>42013</v>
      </c>
      <c r="B7905" s="108" t="s">
        <v>44</v>
      </c>
      <c r="C7905" s="101">
        <v>0.52083333333333337</v>
      </c>
      <c r="D7905" s="94" t="s">
        <v>31</v>
      </c>
      <c r="E7905" s="108" t="s">
        <v>2653</v>
      </c>
      <c r="F7905" s="110">
        <v>3.25</v>
      </c>
      <c r="G7905" s="85">
        <v>1</v>
      </c>
      <c r="H7905" s="90" t="s">
        <v>33</v>
      </c>
      <c r="I7905" s="28">
        <v>-1</v>
      </c>
      <c r="J7905" s="18">
        <f t="shared" si="494"/>
        <v>894.54000000000156</v>
      </c>
      <c r="K7905" s="19" t="str">
        <f t="shared" si="492"/>
        <v>Jan-15</v>
      </c>
      <c r="L7905" s="20">
        <f t="shared" si="495"/>
        <v>7775</v>
      </c>
      <c r="M7905" s="21">
        <f t="shared" si="493"/>
        <v>0.11505337620578798</v>
      </c>
    </row>
    <row r="7906" spans="1:13" x14ac:dyDescent="0.3">
      <c r="A7906" s="107">
        <v>42013</v>
      </c>
      <c r="B7906" s="108" t="s">
        <v>67</v>
      </c>
      <c r="C7906" s="101">
        <v>0.57986111111111105</v>
      </c>
      <c r="D7906" s="94" t="s">
        <v>31</v>
      </c>
      <c r="E7906" s="108" t="s">
        <v>2654</v>
      </c>
      <c r="F7906" s="110">
        <v>4</v>
      </c>
      <c r="G7906" s="85">
        <v>1</v>
      </c>
      <c r="H7906" s="90" t="s">
        <v>42</v>
      </c>
      <c r="I7906" s="28">
        <v>3</v>
      </c>
      <c r="J7906" s="18">
        <f t="shared" si="494"/>
        <v>897.54000000000156</v>
      </c>
      <c r="K7906" s="19" t="str">
        <f t="shared" si="492"/>
        <v>Jan-15</v>
      </c>
      <c r="L7906" s="20">
        <f t="shared" si="495"/>
        <v>7776</v>
      </c>
      <c r="M7906" s="21">
        <f t="shared" si="493"/>
        <v>0.11542438271604959</v>
      </c>
    </row>
    <row r="7907" spans="1:13" x14ac:dyDescent="0.3">
      <c r="A7907" s="107">
        <v>42013</v>
      </c>
      <c r="B7907" s="108" t="s">
        <v>67</v>
      </c>
      <c r="C7907" s="101">
        <v>0.62847222222222221</v>
      </c>
      <c r="D7907" s="94" t="s">
        <v>31</v>
      </c>
      <c r="E7907" s="108" t="s">
        <v>916</v>
      </c>
      <c r="F7907" s="110">
        <v>3.75</v>
      </c>
      <c r="G7907" s="85">
        <v>1</v>
      </c>
      <c r="H7907" s="90" t="s">
        <v>33</v>
      </c>
      <c r="I7907" s="28">
        <v>-1</v>
      </c>
      <c r="J7907" s="18">
        <f t="shared" si="494"/>
        <v>896.54000000000156</v>
      </c>
      <c r="K7907" s="19" t="str">
        <f t="shared" si="492"/>
        <v>Jan-15</v>
      </c>
      <c r="L7907" s="20">
        <f t="shared" si="495"/>
        <v>7777</v>
      </c>
      <c r="M7907" s="21">
        <f t="shared" si="493"/>
        <v>0.11528095666709548</v>
      </c>
    </row>
    <row r="7908" spans="1:13" x14ac:dyDescent="0.3">
      <c r="A7908" s="107">
        <v>42013</v>
      </c>
      <c r="B7908" s="108" t="s">
        <v>45</v>
      </c>
      <c r="C7908" s="101">
        <v>0.73958333333333337</v>
      </c>
      <c r="D7908" s="94" t="s">
        <v>31</v>
      </c>
      <c r="E7908" s="108" t="s">
        <v>2372</v>
      </c>
      <c r="F7908" s="110">
        <v>3.5</v>
      </c>
      <c r="G7908" s="85">
        <v>1</v>
      </c>
      <c r="H7908" s="90" t="s">
        <v>33</v>
      </c>
      <c r="I7908" s="28">
        <v>-1</v>
      </c>
      <c r="J7908" s="18">
        <f t="shared" si="494"/>
        <v>895.54000000000156</v>
      </c>
      <c r="K7908" s="19" t="str">
        <f t="shared" si="492"/>
        <v>Jan-15</v>
      </c>
      <c r="L7908" s="20">
        <f t="shared" si="495"/>
        <v>7778</v>
      </c>
      <c r="M7908" s="21">
        <f t="shared" si="493"/>
        <v>0.11513756749807168</v>
      </c>
    </row>
    <row r="7909" spans="1:13" x14ac:dyDescent="0.3">
      <c r="A7909" s="119">
        <v>42013</v>
      </c>
      <c r="B7909" s="120" t="s">
        <v>67</v>
      </c>
      <c r="C7909" s="121">
        <v>15.05</v>
      </c>
      <c r="D7909" s="94" t="s">
        <v>31</v>
      </c>
      <c r="E7909" s="120" t="s">
        <v>9549</v>
      </c>
      <c r="F7909" s="123">
        <v>5</v>
      </c>
      <c r="G7909" s="89">
        <v>1</v>
      </c>
      <c r="H7909" s="30">
        <v>4</v>
      </c>
      <c r="I7909" s="38">
        <v>-1</v>
      </c>
      <c r="J7909" s="18">
        <f t="shared" si="494"/>
        <v>894.54000000000156</v>
      </c>
      <c r="K7909" s="19" t="str">
        <f t="shared" si="492"/>
        <v>Jan-15</v>
      </c>
      <c r="L7909" s="20">
        <f t="shared" si="495"/>
        <v>7779</v>
      </c>
      <c r="M7909" s="21">
        <f t="shared" si="493"/>
        <v>0.11499421519475531</v>
      </c>
    </row>
    <row r="7910" spans="1:13" x14ac:dyDescent="0.3">
      <c r="A7910" s="119">
        <v>42013</v>
      </c>
      <c r="B7910" s="120" t="s">
        <v>44</v>
      </c>
      <c r="C7910" s="121">
        <v>15.15</v>
      </c>
      <c r="D7910" s="94" t="s">
        <v>31</v>
      </c>
      <c r="E7910" s="120" t="s">
        <v>9548</v>
      </c>
      <c r="F7910" s="123">
        <v>5</v>
      </c>
      <c r="G7910" s="89">
        <v>1</v>
      </c>
      <c r="H7910" s="30">
        <v>2</v>
      </c>
      <c r="I7910" s="38">
        <v>-1</v>
      </c>
      <c r="J7910" s="18">
        <f t="shared" si="494"/>
        <v>893.54000000000156</v>
      </c>
      <c r="K7910" s="19" t="str">
        <f t="shared" si="492"/>
        <v>Jan-15</v>
      </c>
      <c r="L7910" s="20">
        <f t="shared" si="495"/>
        <v>7780</v>
      </c>
      <c r="M7910" s="21">
        <f t="shared" si="493"/>
        <v>0.11485089974293079</v>
      </c>
    </row>
    <row r="7911" spans="1:13" x14ac:dyDescent="0.3">
      <c r="A7911" s="119">
        <v>42013</v>
      </c>
      <c r="B7911" s="120" t="s">
        <v>29</v>
      </c>
      <c r="C7911" s="121">
        <v>15.55</v>
      </c>
      <c r="D7911" s="94" t="s">
        <v>31</v>
      </c>
      <c r="E7911" s="120" t="s">
        <v>667</v>
      </c>
      <c r="F7911" s="123">
        <v>4.5</v>
      </c>
      <c r="G7911" s="89">
        <v>1</v>
      </c>
      <c r="H7911" s="30">
        <v>3</v>
      </c>
      <c r="I7911" s="38">
        <v>-1</v>
      </c>
      <c r="J7911" s="18">
        <f t="shared" si="494"/>
        <v>892.54000000000156</v>
      </c>
      <c r="K7911" s="19" t="str">
        <f t="shared" si="492"/>
        <v>Jan-15</v>
      </c>
      <c r="L7911" s="20">
        <f t="shared" si="495"/>
        <v>7781</v>
      </c>
      <c r="M7911" s="21">
        <f t="shared" si="493"/>
        <v>0.11470762112838986</v>
      </c>
    </row>
    <row r="7912" spans="1:13" x14ac:dyDescent="0.3">
      <c r="A7912" s="124">
        <v>42013</v>
      </c>
      <c r="B7912" s="108" t="s">
        <v>45</v>
      </c>
      <c r="C7912" s="111">
        <v>16.45</v>
      </c>
      <c r="D7912" s="94" t="s">
        <v>31</v>
      </c>
      <c r="E7912" s="108" t="s">
        <v>2565</v>
      </c>
      <c r="F7912" s="111">
        <v>5</v>
      </c>
      <c r="G7912" s="89">
        <v>1</v>
      </c>
      <c r="H7912" s="37" t="s">
        <v>6518</v>
      </c>
      <c r="I7912" s="34">
        <v>-1</v>
      </c>
      <c r="J7912" s="18">
        <f t="shared" si="494"/>
        <v>891.54000000000156</v>
      </c>
      <c r="K7912" s="19" t="str">
        <f t="shared" si="492"/>
        <v>Jan-15</v>
      </c>
      <c r="L7912" s="20">
        <f t="shared" si="495"/>
        <v>7782</v>
      </c>
      <c r="M7912" s="21">
        <f t="shared" si="493"/>
        <v>0.11456437933693157</v>
      </c>
    </row>
    <row r="7913" spans="1:13" x14ac:dyDescent="0.3">
      <c r="A7913" s="107">
        <v>42014</v>
      </c>
      <c r="B7913" s="108" t="s">
        <v>143</v>
      </c>
      <c r="C7913" s="101">
        <v>0.66319444444444442</v>
      </c>
      <c r="D7913" s="94" t="s">
        <v>31</v>
      </c>
      <c r="E7913" s="108" t="s">
        <v>2655</v>
      </c>
      <c r="F7913" s="110">
        <v>3</v>
      </c>
      <c r="G7913" s="85">
        <v>1</v>
      </c>
      <c r="H7913" s="90" t="s">
        <v>33</v>
      </c>
      <c r="I7913" s="28">
        <v>-1</v>
      </c>
      <c r="J7913" s="18">
        <f t="shared" si="494"/>
        <v>890.54000000000156</v>
      </c>
      <c r="K7913" s="19" t="str">
        <f t="shared" si="492"/>
        <v>Jan-15</v>
      </c>
      <c r="L7913" s="20">
        <f t="shared" si="495"/>
        <v>7783</v>
      </c>
      <c r="M7913" s="21">
        <f t="shared" si="493"/>
        <v>0.11442117435436228</v>
      </c>
    </row>
    <row r="7914" spans="1:13" x14ac:dyDescent="0.3">
      <c r="A7914" s="119">
        <v>42014</v>
      </c>
      <c r="B7914" s="120" t="s">
        <v>43</v>
      </c>
      <c r="C7914" s="121">
        <v>12.25</v>
      </c>
      <c r="D7914" s="94" t="s">
        <v>31</v>
      </c>
      <c r="E7914" s="120" t="s">
        <v>9551</v>
      </c>
      <c r="F7914" s="123">
        <v>5</v>
      </c>
      <c r="G7914" s="89">
        <v>1</v>
      </c>
      <c r="H7914" s="30">
        <v>6</v>
      </c>
      <c r="I7914" s="38">
        <v>-1</v>
      </c>
      <c r="J7914" s="18">
        <f t="shared" si="494"/>
        <v>889.54000000000156</v>
      </c>
      <c r="K7914" s="19" t="str">
        <f t="shared" si="492"/>
        <v>Jan-15</v>
      </c>
      <c r="L7914" s="20">
        <f t="shared" si="495"/>
        <v>7784</v>
      </c>
      <c r="M7914" s="21">
        <f t="shared" si="493"/>
        <v>0.11427800616649557</v>
      </c>
    </row>
    <row r="7915" spans="1:13" x14ac:dyDescent="0.3">
      <c r="A7915" s="119">
        <v>42014</v>
      </c>
      <c r="B7915" s="120" t="s">
        <v>85</v>
      </c>
      <c r="C7915" s="121">
        <v>12.45</v>
      </c>
      <c r="D7915" s="94" t="s">
        <v>31</v>
      </c>
      <c r="E7915" s="120" t="s">
        <v>4055</v>
      </c>
      <c r="F7915" s="123">
        <v>4.5</v>
      </c>
      <c r="G7915" s="89">
        <v>1</v>
      </c>
      <c r="H7915" s="30">
        <v>2</v>
      </c>
      <c r="I7915" s="38">
        <v>-1</v>
      </c>
      <c r="J7915" s="18">
        <f t="shared" si="494"/>
        <v>888.54000000000156</v>
      </c>
      <c r="K7915" s="19" t="str">
        <f t="shared" si="492"/>
        <v>Jan-15</v>
      </c>
      <c r="L7915" s="20">
        <f t="shared" si="495"/>
        <v>7785</v>
      </c>
      <c r="M7915" s="21">
        <f t="shared" si="493"/>
        <v>0.11413487475915242</v>
      </c>
    </row>
    <row r="7916" spans="1:13" x14ac:dyDescent="0.3">
      <c r="A7916" s="119">
        <v>42014</v>
      </c>
      <c r="B7916" s="120" t="s">
        <v>29</v>
      </c>
      <c r="C7916" s="121">
        <v>13.3</v>
      </c>
      <c r="D7916" s="94" t="s">
        <v>31</v>
      </c>
      <c r="E7916" s="120" t="s">
        <v>1810</v>
      </c>
      <c r="F7916" s="123">
        <v>6</v>
      </c>
      <c r="G7916" s="89">
        <v>1</v>
      </c>
      <c r="H7916" s="30">
        <v>1</v>
      </c>
      <c r="I7916" s="38">
        <v>5</v>
      </c>
      <c r="J7916" s="18">
        <f t="shared" si="494"/>
        <v>893.54000000000156</v>
      </c>
      <c r="K7916" s="19" t="str">
        <f t="shared" si="492"/>
        <v>Jan-15</v>
      </c>
      <c r="L7916" s="20">
        <f t="shared" si="495"/>
        <v>7786</v>
      </c>
      <c r="M7916" s="21">
        <f t="shared" si="493"/>
        <v>0.11476239404058587</v>
      </c>
    </row>
    <row r="7917" spans="1:13" x14ac:dyDescent="0.3">
      <c r="A7917" s="119">
        <v>42014</v>
      </c>
      <c r="B7917" s="120" t="s">
        <v>29</v>
      </c>
      <c r="C7917" s="121">
        <v>14.05</v>
      </c>
      <c r="D7917" s="94" t="s">
        <v>31</v>
      </c>
      <c r="E7917" s="120" t="s">
        <v>9550</v>
      </c>
      <c r="F7917" s="123">
        <v>5</v>
      </c>
      <c r="G7917" s="89">
        <v>1</v>
      </c>
      <c r="H7917" s="30">
        <v>6</v>
      </c>
      <c r="I7917" s="38">
        <v>-1</v>
      </c>
      <c r="J7917" s="18">
        <f t="shared" si="494"/>
        <v>892.54000000000156</v>
      </c>
      <c r="K7917" s="19" t="str">
        <f t="shared" si="492"/>
        <v>Jan-15</v>
      </c>
      <c r="L7917" s="20">
        <f t="shared" si="495"/>
        <v>7787</v>
      </c>
      <c r="M7917" s="21">
        <f t="shared" si="493"/>
        <v>0.11461923719018897</v>
      </c>
    </row>
    <row r="7918" spans="1:13" x14ac:dyDescent="0.3">
      <c r="A7918" s="119">
        <v>42014</v>
      </c>
      <c r="B7918" s="120" t="s">
        <v>29</v>
      </c>
      <c r="C7918" s="121">
        <v>14.35</v>
      </c>
      <c r="D7918" s="94" t="s">
        <v>31</v>
      </c>
      <c r="E7918" s="120" t="s">
        <v>888</v>
      </c>
      <c r="F7918" s="123">
        <v>5.5</v>
      </c>
      <c r="G7918" s="89">
        <v>1</v>
      </c>
      <c r="H7918" s="30">
        <v>2</v>
      </c>
      <c r="I7918" s="38">
        <v>-1</v>
      </c>
      <c r="J7918" s="18">
        <f t="shared" si="494"/>
        <v>891.54000000000156</v>
      </c>
      <c r="K7918" s="19" t="str">
        <f t="shared" si="492"/>
        <v>Jan-15</v>
      </c>
      <c r="L7918" s="20">
        <f t="shared" si="495"/>
        <v>7788</v>
      </c>
      <c r="M7918" s="21">
        <f t="shared" si="493"/>
        <v>0.11447611710323595</v>
      </c>
    </row>
    <row r="7919" spans="1:13" x14ac:dyDescent="0.3">
      <c r="A7919" s="119">
        <v>42014</v>
      </c>
      <c r="B7919" s="120" t="s">
        <v>29</v>
      </c>
      <c r="C7919" s="121">
        <v>15.4</v>
      </c>
      <c r="D7919" s="94" t="s">
        <v>31</v>
      </c>
      <c r="E7919" s="120" t="s">
        <v>2106</v>
      </c>
      <c r="F7919" s="123">
        <v>5</v>
      </c>
      <c r="G7919" s="89">
        <v>1</v>
      </c>
      <c r="H7919" s="30">
        <v>6</v>
      </c>
      <c r="I7919" s="38">
        <v>-1</v>
      </c>
      <c r="J7919" s="18">
        <f t="shared" si="494"/>
        <v>890.54000000000156</v>
      </c>
      <c r="K7919" s="19" t="str">
        <f t="shared" si="492"/>
        <v>Jan-15</v>
      </c>
      <c r="L7919" s="20">
        <f t="shared" si="495"/>
        <v>7789</v>
      </c>
      <c r="M7919" s="21">
        <f t="shared" si="493"/>
        <v>0.11433303376556703</v>
      </c>
    </row>
    <row r="7920" spans="1:13" x14ac:dyDescent="0.3">
      <c r="A7920" s="107">
        <v>42016</v>
      </c>
      <c r="B7920" s="108" t="s">
        <v>45</v>
      </c>
      <c r="C7920" s="101">
        <v>0.59722222222222221</v>
      </c>
      <c r="D7920" s="94" t="s">
        <v>31</v>
      </c>
      <c r="E7920" s="108" t="s">
        <v>2656</v>
      </c>
      <c r="F7920" s="110">
        <v>4</v>
      </c>
      <c r="G7920" s="85">
        <v>1</v>
      </c>
      <c r="H7920" s="90" t="s">
        <v>33</v>
      </c>
      <c r="I7920" s="28">
        <v>-1</v>
      </c>
      <c r="J7920" s="18">
        <f t="shared" si="494"/>
        <v>889.54000000000156</v>
      </c>
      <c r="K7920" s="19" t="str">
        <f t="shared" si="492"/>
        <v>Jan-15</v>
      </c>
      <c r="L7920" s="20">
        <f t="shared" si="495"/>
        <v>7790</v>
      </c>
      <c r="M7920" s="21">
        <f t="shared" si="493"/>
        <v>0.11418998716302972</v>
      </c>
    </row>
    <row r="7921" spans="1:13" x14ac:dyDescent="0.3">
      <c r="A7921" s="107">
        <v>42016</v>
      </c>
      <c r="B7921" s="108" t="s">
        <v>73</v>
      </c>
      <c r="C7921" s="101">
        <v>0.64930555555555558</v>
      </c>
      <c r="D7921" s="94" t="s">
        <v>31</v>
      </c>
      <c r="E7921" s="108" t="s">
        <v>2657</v>
      </c>
      <c r="F7921" s="110">
        <v>3</v>
      </c>
      <c r="G7921" s="85">
        <v>1</v>
      </c>
      <c r="H7921" s="90" t="s">
        <v>42</v>
      </c>
      <c r="I7921" s="28">
        <v>2</v>
      </c>
      <c r="J7921" s="18">
        <f t="shared" si="494"/>
        <v>891.54000000000156</v>
      </c>
      <c r="K7921" s="19" t="str">
        <f t="shared" si="492"/>
        <v>Jan-15</v>
      </c>
      <c r="L7921" s="20">
        <f t="shared" si="495"/>
        <v>7791</v>
      </c>
      <c r="M7921" s="21">
        <f t="shared" si="493"/>
        <v>0.11443203696572989</v>
      </c>
    </row>
    <row r="7922" spans="1:13" x14ac:dyDescent="0.3">
      <c r="A7922" s="107">
        <v>42016</v>
      </c>
      <c r="B7922" s="108" t="s">
        <v>45</v>
      </c>
      <c r="C7922" s="101">
        <v>0.66319444444444442</v>
      </c>
      <c r="D7922" s="94" t="s">
        <v>31</v>
      </c>
      <c r="E7922" s="108" t="s">
        <v>2658</v>
      </c>
      <c r="F7922" s="110">
        <v>3.75</v>
      </c>
      <c r="G7922" s="85">
        <v>1</v>
      </c>
      <c r="H7922" s="90" t="s">
        <v>42</v>
      </c>
      <c r="I7922" s="28">
        <v>4.5</v>
      </c>
      <c r="J7922" s="18">
        <f t="shared" si="494"/>
        <v>896.04000000000156</v>
      </c>
      <c r="K7922" s="19" t="str">
        <f t="shared" si="492"/>
        <v>Jan-15</v>
      </c>
      <c r="L7922" s="20">
        <f t="shared" si="495"/>
        <v>7792</v>
      </c>
      <c r="M7922" s="21">
        <f t="shared" si="493"/>
        <v>0.11499486652977432</v>
      </c>
    </row>
    <row r="7923" spans="1:13" x14ac:dyDescent="0.3">
      <c r="A7923" s="119">
        <v>42016</v>
      </c>
      <c r="B7923" s="120" t="s">
        <v>73</v>
      </c>
      <c r="C7923" s="121">
        <v>13.55</v>
      </c>
      <c r="D7923" s="94" t="s">
        <v>31</v>
      </c>
      <c r="E7923" s="120" t="s">
        <v>9552</v>
      </c>
      <c r="F7923" s="123">
        <v>5</v>
      </c>
      <c r="G7923" s="89">
        <v>1</v>
      </c>
      <c r="H7923" s="30">
        <v>4</v>
      </c>
      <c r="I7923" s="38">
        <v>-1</v>
      </c>
      <c r="J7923" s="18">
        <f t="shared" si="494"/>
        <v>895.04000000000156</v>
      </c>
      <c r="K7923" s="19" t="str">
        <f t="shared" si="492"/>
        <v>Jan-15</v>
      </c>
      <c r="L7923" s="20">
        <f t="shared" si="495"/>
        <v>7793</v>
      </c>
      <c r="M7923" s="21">
        <f t="shared" si="493"/>
        <v>0.11485179006800995</v>
      </c>
    </row>
    <row r="7924" spans="1:13" x14ac:dyDescent="0.3">
      <c r="A7924" s="119">
        <v>42016</v>
      </c>
      <c r="B7924" s="120" t="s">
        <v>45</v>
      </c>
      <c r="C7924" s="121">
        <v>16.25</v>
      </c>
      <c r="D7924" s="94" t="s">
        <v>31</v>
      </c>
      <c r="E7924" s="120" t="s">
        <v>9553</v>
      </c>
      <c r="F7924" s="123">
        <v>4.5</v>
      </c>
      <c r="G7924" s="89">
        <v>1</v>
      </c>
      <c r="H7924" s="30">
        <v>11</v>
      </c>
      <c r="I7924" s="38">
        <v>-1</v>
      </c>
      <c r="J7924" s="18">
        <f t="shared" si="494"/>
        <v>894.04000000000156</v>
      </c>
      <c r="K7924" s="19" t="str">
        <f t="shared" si="492"/>
        <v>Jan-15</v>
      </c>
      <c r="L7924" s="20">
        <f t="shared" si="495"/>
        <v>7794</v>
      </c>
      <c r="M7924" s="21">
        <f t="shared" si="493"/>
        <v>0.11470875032075976</v>
      </c>
    </row>
    <row r="7925" spans="1:13" x14ac:dyDescent="0.3">
      <c r="A7925" s="119">
        <v>42016</v>
      </c>
      <c r="B7925" s="120" t="s">
        <v>45</v>
      </c>
      <c r="C7925" s="121">
        <v>17.55</v>
      </c>
      <c r="D7925" s="94" t="s">
        <v>31</v>
      </c>
      <c r="E7925" s="120" t="s">
        <v>984</v>
      </c>
      <c r="F7925" s="123">
        <v>5.5</v>
      </c>
      <c r="G7925" s="89">
        <v>1</v>
      </c>
      <c r="H7925" s="30">
        <v>2</v>
      </c>
      <c r="I7925" s="38">
        <v>-1</v>
      </c>
      <c r="J7925" s="18">
        <f t="shared" si="494"/>
        <v>893.04000000000156</v>
      </c>
      <c r="K7925" s="19" t="str">
        <f t="shared" si="492"/>
        <v>Jan-15</v>
      </c>
      <c r="L7925" s="20">
        <f t="shared" si="495"/>
        <v>7795</v>
      </c>
      <c r="M7925" s="21">
        <f t="shared" si="493"/>
        <v>0.11456574727389372</v>
      </c>
    </row>
    <row r="7926" spans="1:13" x14ac:dyDescent="0.3">
      <c r="A7926" s="107">
        <v>42017</v>
      </c>
      <c r="B7926" s="108" t="s">
        <v>30</v>
      </c>
      <c r="C7926" s="101">
        <v>0.61805555555555558</v>
      </c>
      <c r="D7926" s="94" t="s">
        <v>31</v>
      </c>
      <c r="E7926" s="108" t="s">
        <v>2659</v>
      </c>
      <c r="F7926" s="110">
        <v>3.25</v>
      </c>
      <c r="G7926" s="85">
        <v>1</v>
      </c>
      <c r="H7926" s="90" t="s">
        <v>33</v>
      </c>
      <c r="I7926" s="28">
        <v>-1</v>
      </c>
      <c r="J7926" s="18">
        <f t="shared" si="494"/>
        <v>892.04000000000156</v>
      </c>
      <c r="K7926" s="19" t="str">
        <f t="shared" si="492"/>
        <v>Jan-15</v>
      </c>
      <c r="L7926" s="20">
        <f t="shared" si="495"/>
        <v>7796</v>
      </c>
      <c r="M7926" s="21">
        <f t="shared" si="493"/>
        <v>0.11442278091328907</v>
      </c>
    </row>
    <row r="7927" spans="1:13" x14ac:dyDescent="0.3">
      <c r="A7927" s="107">
        <v>42017</v>
      </c>
      <c r="B7927" s="108" t="s">
        <v>30</v>
      </c>
      <c r="C7927" s="101">
        <v>0.66666666666666663</v>
      </c>
      <c r="D7927" s="94" t="s">
        <v>31</v>
      </c>
      <c r="E7927" s="108" t="s">
        <v>2660</v>
      </c>
      <c r="F7927" s="110">
        <v>3.25</v>
      </c>
      <c r="G7927" s="85">
        <v>1</v>
      </c>
      <c r="H7927" s="90" t="s">
        <v>33</v>
      </c>
      <c r="I7927" s="28">
        <v>-1</v>
      </c>
      <c r="J7927" s="18">
        <f t="shared" si="494"/>
        <v>891.04000000000156</v>
      </c>
      <c r="K7927" s="19" t="str">
        <f t="shared" si="492"/>
        <v>Jan-15</v>
      </c>
      <c r="L7927" s="20">
        <f t="shared" si="495"/>
        <v>7797</v>
      </c>
      <c r="M7927" s="21">
        <f t="shared" si="493"/>
        <v>0.11427985122483027</v>
      </c>
    </row>
    <row r="7928" spans="1:13" x14ac:dyDescent="0.3">
      <c r="A7928" s="119">
        <v>42017</v>
      </c>
      <c r="B7928" s="120" t="s">
        <v>30</v>
      </c>
      <c r="C7928" s="121">
        <v>14.15</v>
      </c>
      <c r="D7928" s="94" t="s">
        <v>31</v>
      </c>
      <c r="E7928" s="120" t="s">
        <v>9556</v>
      </c>
      <c r="F7928" s="123">
        <v>5.5</v>
      </c>
      <c r="G7928" s="89">
        <v>1</v>
      </c>
      <c r="H7928" s="30">
        <v>7</v>
      </c>
      <c r="I7928" s="38">
        <v>-1</v>
      </c>
      <c r="J7928" s="18">
        <f t="shared" si="494"/>
        <v>890.04000000000156</v>
      </c>
      <c r="K7928" s="19" t="str">
        <f t="shared" si="492"/>
        <v>Jan-15</v>
      </c>
      <c r="L7928" s="20">
        <f t="shared" si="495"/>
        <v>7798</v>
      </c>
      <c r="M7928" s="21">
        <f t="shared" si="493"/>
        <v>0.11413695819440903</v>
      </c>
    </row>
    <row r="7929" spans="1:13" x14ac:dyDescent="0.3">
      <c r="A7929" s="119">
        <v>42017</v>
      </c>
      <c r="B7929" s="120" t="s">
        <v>79</v>
      </c>
      <c r="C7929" s="121">
        <v>14.4</v>
      </c>
      <c r="D7929" s="94" t="s">
        <v>31</v>
      </c>
      <c r="E7929" s="120" t="s">
        <v>9554</v>
      </c>
      <c r="F7929" s="123">
        <v>4.33</v>
      </c>
      <c r="G7929" s="89">
        <v>1</v>
      </c>
      <c r="H7929" s="30">
        <v>2</v>
      </c>
      <c r="I7929" s="38">
        <v>-1</v>
      </c>
      <c r="J7929" s="18">
        <f t="shared" si="494"/>
        <v>889.04000000000156</v>
      </c>
      <c r="K7929" s="19" t="str">
        <f t="shared" si="492"/>
        <v>Jan-15</v>
      </c>
      <c r="L7929" s="20">
        <f t="shared" si="495"/>
        <v>7799</v>
      </c>
      <c r="M7929" s="21">
        <f t="shared" si="493"/>
        <v>0.1139941018079243</v>
      </c>
    </row>
    <row r="7930" spans="1:13" x14ac:dyDescent="0.3">
      <c r="A7930" s="119">
        <v>42017</v>
      </c>
      <c r="B7930" s="120" t="s">
        <v>79</v>
      </c>
      <c r="C7930" s="121">
        <v>14.4</v>
      </c>
      <c r="D7930" s="94" t="s">
        <v>31</v>
      </c>
      <c r="E7930" s="120" t="s">
        <v>8047</v>
      </c>
      <c r="F7930" s="123">
        <v>5.5</v>
      </c>
      <c r="G7930" s="89">
        <v>1</v>
      </c>
      <c r="H7930" s="30">
        <v>4</v>
      </c>
      <c r="I7930" s="38">
        <v>-1</v>
      </c>
      <c r="J7930" s="18">
        <f t="shared" si="494"/>
        <v>888.04000000000156</v>
      </c>
      <c r="K7930" s="19" t="str">
        <f t="shared" si="492"/>
        <v>Jan-15</v>
      </c>
      <c r="L7930" s="20">
        <f t="shared" si="495"/>
        <v>7800</v>
      </c>
      <c r="M7930" s="21">
        <f t="shared" si="493"/>
        <v>0.11385128205128225</v>
      </c>
    </row>
    <row r="7931" spans="1:13" x14ac:dyDescent="0.3">
      <c r="A7931" s="119">
        <v>42017</v>
      </c>
      <c r="B7931" s="120" t="s">
        <v>79</v>
      </c>
      <c r="C7931" s="121">
        <v>15.15</v>
      </c>
      <c r="D7931" s="94" t="s">
        <v>31</v>
      </c>
      <c r="E7931" s="120" t="s">
        <v>9555</v>
      </c>
      <c r="F7931" s="123">
        <v>4.5</v>
      </c>
      <c r="G7931" s="89">
        <v>1</v>
      </c>
      <c r="H7931" s="30">
        <v>5</v>
      </c>
      <c r="I7931" s="38">
        <v>-1</v>
      </c>
      <c r="J7931" s="18">
        <f t="shared" si="494"/>
        <v>887.04000000000156</v>
      </c>
      <c r="K7931" s="19" t="str">
        <f t="shared" si="492"/>
        <v>Jan-15</v>
      </c>
      <c r="L7931" s="20">
        <f t="shared" si="495"/>
        <v>7801</v>
      </c>
      <c r="M7931" s="21">
        <f t="shared" si="493"/>
        <v>0.11370849891039631</v>
      </c>
    </row>
    <row r="7932" spans="1:13" x14ac:dyDescent="0.3">
      <c r="A7932" s="119">
        <v>42017</v>
      </c>
      <c r="B7932" s="120" t="s">
        <v>30</v>
      </c>
      <c r="C7932" s="121">
        <v>16</v>
      </c>
      <c r="D7932" s="94" t="s">
        <v>31</v>
      </c>
      <c r="E7932" s="120" t="s">
        <v>9557</v>
      </c>
      <c r="F7932" s="123">
        <v>6</v>
      </c>
      <c r="G7932" s="89">
        <v>1</v>
      </c>
      <c r="H7932" s="30">
        <v>7</v>
      </c>
      <c r="I7932" s="38">
        <v>-1</v>
      </c>
      <c r="J7932" s="18">
        <f t="shared" si="494"/>
        <v>886.04000000000156</v>
      </c>
      <c r="K7932" s="19" t="str">
        <f t="shared" si="492"/>
        <v>Jan-15</v>
      </c>
      <c r="L7932" s="20">
        <f t="shared" si="495"/>
        <v>7802</v>
      </c>
      <c r="M7932" s="21">
        <f t="shared" si="493"/>
        <v>0.11356575237118707</v>
      </c>
    </row>
    <row r="7933" spans="1:13" x14ac:dyDescent="0.3">
      <c r="A7933" s="107">
        <v>42018</v>
      </c>
      <c r="B7933" s="108" t="s">
        <v>29</v>
      </c>
      <c r="C7933" s="101">
        <v>0.53472222222222221</v>
      </c>
      <c r="D7933" s="94" t="s">
        <v>31</v>
      </c>
      <c r="E7933" s="108" t="s">
        <v>2661</v>
      </c>
      <c r="F7933" s="110">
        <v>4</v>
      </c>
      <c r="G7933" s="85">
        <v>1</v>
      </c>
      <c r="H7933" s="90" t="s">
        <v>33</v>
      </c>
      <c r="I7933" s="28">
        <v>-1</v>
      </c>
      <c r="J7933" s="18">
        <f t="shared" si="494"/>
        <v>885.04000000000156</v>
      </c>
      <c r="K7933" s="19" t="str">
        <f t="shared" si="492"/>
        <v>Jan-15</v>
      </c>
      <c r="L7933" s="20">
        <f t="shared" si="495"/>
        <v>7803</v>
      </c>
      <c r="M7933" s="21">
        <f t="shared" si="493"/>
        <v>0.11342304241958241</v>
      </c>
    </row>
    <row r="7934" spans="1:13" x14ac:dyDescent="0.3">
      <c r="A7934" s="107">
        <v>42018</v>
      </c>
      <c r="B7934" s="108" t="s">
        <v>93</v>
      </c>
      <c r="C7934" s="101">
        <v>0.61805555555555558</v>
      </c>
      <c r="D7934" s="94" t="s">
        <v>31</v>
      </c>
      <c r="E7934" s="108" t="s">
        <v>2662</v>
      </c>
      <c r="F7934" s="110">
        <v>3.5</v>
      </c>
      <c r="G7934" s="85">
        <v>1</v>
      </c>
      <c r="H7934" s="90" t="s">
        <v>33</v>
      </c>
      <c r="I7934" s="28">
        <v>-1</v>
      </c>
      <c r="J7934" s="18">
        <f t="shared" si="494"/>
        <v>884.04000000000156</v>
      </c>
      <c r="K7934" s="19" t="str">
        <f t="shared" si="492"/>
        <v>Jan-15</v>
      </c>
      <c r="L7934" s="20">
        <f t="shared" si="495"/>
        <v>7804</v>
      </c>
      <c r="M7934" s="21">
        <f t="shared" si="493"/>
        <v>0.11328036904151736</v>
      </c>
    </row>
    <row r="7935" spans="1:13" x14ac:dyDescent="0.3">
      <c r="A7935" s="107">
        <v>42018</v>
      </c>
      <c r="B7935" s="108" t="s">
        <v>93</v>
      </c>
      <c r="C7935" s="101">
        <v>0.64236111111111105</v>
      </c>
      <c r="D7935" s="94" t="s">
        <v>31</v>
      </c>
      <c r="E7935" s="108" t="s">
        <v>2663</v>
      </c>
      <c r="F7935" s="110">
        <v>3.75</v>
      </c>
      <c r="G7935" s="85">
        <v>1</v>
      </c>
      <c r="H7935" s="90" t="s">
        <v>42</v>
      </c>
      <c r="I7935" s="28">
        <v>2.75</v>
      </c>
      <c r="J7935" s="18">
        <f t="shared" si="494"/>
        <v>886.79000000000156</v>
      </c>
      <c r="K7935" s="19" t="str">
        <f t="shared" si="492"/>
        <v>Jan-15</v>
      </c>
      <c r="L7935" s="20">
        <f t="shared" si="495"/>
        <v>7805</v>
      </c>
      <c r="M7935" s="21">
        <f t="shared" si="493"/>
        <v>0.1136181934657273</v>
      </c>
    </row>
    <row r="7936" spans="1:13" x14ac:dyDescent="0.3">
      <c r="A7936" s="107">
        <v>42018</v>
      </c>
      <c r="B7936" s="108" t="s">
        <v>29</v>
      </c>
      <c r="C7936" s="101">
        <v>0.67361111111111116</v>
      </c>
      <c r="D7936" s="94" t="s">
        <v>31</v>
      </c>
      <c r="E7936" s="108" t="s">
        <v>2664</v>
      </c>
      <c r="F7936" s="110">
        <v>2.75</v>
      </c>
      <c r="G7936" s="85">
        <v>1</v>
      </c>
      <c r="H7936" s="90" t="s">
        <v>33</v>
      </c>
      <c r="I7936" s="28">
        <v>-1</v>
      </c>
      <c r="J7936" s="18">
        <f t="shared" si="494"/>
        <v>885.79000000000156</v>
      </c>
      <c r="K7936" s="19" t="str">
        <f t="shared" si="492"/>
        <v>Jan-15</v>
      </c>
      <c r="L7936" s="20">
        <f t="shared" si="495"/>
        <v>7806</v>
      </c>
      <c r="M7936" s="21">
        <f t="shared" si="493"/>
        <v>0.11347553164232661</v>
      </c>
    </row>
    <row r="7937" spans="1:13" x14ac:dyDescent="0.3">
      <c r="A7937" s="119">
        <v>42018</v>
      </c>
      <c r="B7937" s="120" t="s">
        <v>93</v>
      </c>
      <c r="C7937" s="121">
        <v>13.45</v>
      </c>
      <c r="D7937" s="94" t="s">
        <v>31</v>
      </c>
      <c r="E7937" s="120" t="s">
        <v>9561</v>
      </c>
      <c r="F7937" s="123">
        <v>5.5</v>
      </c>
      <c r="G7937" s="89">
        <v>1</v>
      </c>
      <c r="H7937" s="30">
        <v>3</v>
      </c>
      <c r="I7937" s="38">
        <v>-1</v>
      </c>
      <c r="J7937" s="18">
        <f t="shared" si="494"/>
        <v>884.79000000000156</v>
      </c>
      <c r="K7937" s="19" t="str">
        <f t="shared" si="492"/>
        <v>Jan-15</v>
      </c>
      <c r="L7937" s="20">
        <f t="shared" si="495"/>
        <v>7807</v>
      </c>
      <c r="M7937" s="21">
        <f t="shared" si="493"/>
        <v>0.11333290636608193</v>
      </c>
    </row>
    <row r="7938" spans="1:13" x14ac:dyDescent="0.3">
      <c r="A7938" s="119">
        <v>42018</v>
      </c>
      <c r="B7938" s="120" t="s">
        <v>29</v>
      </c>
      <c r="C7938" s="121">
        <v>13.55</v>
      </c>
      <c r="D7938" s="94" t="s">
        <v>31</v>
      </c>
      <c r="E7938" s="120" t="s">
        <v>9559</v>
      </c>
      <c r="F7938" s="123">
        <v>6</v>
      </c>
      <c r="G7938" s="89">
        <v>1</v>
      </c>
      <c r="H7938" s="30">
        <v>5</v>
      </c>
      <c r="I7938" s="38">
        <v>-1</v>
      </c>
      <c r="J7938" s="18">
        <f t="shared" si="494"/>
        <v>883.79000000000156</v>
      </c>
      <c r="K7938" s="19" t="str">
        <f t="shared" ref="K7938:K8001" si="496">TEXT(A7938,"MMM-yy")</f>
        <v>Jan-15</v>
      </c>
      <c r="L7938" s="20">
        <f t="shared" si="495"/>
        <v>7808</v>
      </c>
      <c r="M7938" s="21">
        <f t="shared" ref="M7938:M8001" si="497">J7938/L7938</f>
        <v>0.11319031762295102</v>
      </c>
    </row>
    <row r="7939" spans="1:13" x14ac:dyDescent="0.3">
      <c r="A7939" s="119">
        <v>42018</v>
      </c>
      <c r="B7939" s="120" t="s">
        <v>29</v>
      </c>
      <c r="C7939" s="121">
        <v>14.25</v>
      </c>
      <c r="D7939" s="94" t="s">
        <v>31</v>
      </c>
      <c r="E7939" s="120" t="s">
        <v>9560</v>
      </c>
      <c r="F7939" s="123">
        <v>5</v>
      </c>
      <c r="G7939" s="89">
        <v>1</v>
      </c>
      <c r="H7939" s="30">
        <v>3</v>
      </c>
      <c r="I7939" s="38">
        <v>-1</v>
      </c>
      <c r="J7939" s="18">
        <f t="shared" ref="J7939:J8002" si="498">J7938+I7939</f>
        <v>882.79000000000156</v>
      </c>
      <c r="K7939" s="19" t="str">
        <f t="shared" si="496"/>
        <v>Jan-15</v>
      </c>
      <c r="L7939" s="20">
        <f t="shared" ref="L7939:L8002" si="499">L7938+G7939</f>
        <v>7809</v>
      </c>
      <c r="M7939" s="21">
        <f t="shared" si="497"/>
        <v>0.11304776539889891</v>
      </c>
    </row>
    <row r="7940" spans="1:13" x14ac:dyDescent="0.3">
      <c r="A7940" s="124">
        <v>42018</v>
      </c>
      <c r="B7940" s="108" t="s">
        <v>43</v>
      </c>
      <c r="C7940" s="111">
        <v>18.100000000000001</v>
      </c>
      <c r="D7940" s="94" t="s">
        <v>31</v>
      </c>
      <c r="E7940" s="108" t="s">
        <v>9558</v>
      </c>
      <c r="F7940" s="111">
        <v>4.5</v>
      </c>
      <c r="G7940" s="89">
        <v>1</v>
      </c>
      <c r="H7940" s="37" t="s">
        <v>6512</v>
      </c>
      <c r="I7940" s="34">
        <v>-1</v>
      </c>
      <c r="J7940" s="18">
        <f t="shared" si="498"/>
        <v>881.79000000000156</v>
      </c>
      <c r="K7940" s="19" t="str">
        <f t="shared" si="496"/>
        <v>Jan-15</v>
      </c>
      <c r="L7940" s="20">
        <f t="shared" si="499"/>
        <v>7810</v>
      </c>
      <c r="M7940" s="21">
        <f t="shared" si="497"/>
        <v>0.11290524967989776</v>
      </c>
    </row>
    <row r="7941" spans="1:13" x14ac:dyDescent="0.3">
      <c r="A7941" s="124">
        <v>42018</v>
      </c>
      <c r="B7941" s="108" t="s">
        <v>43</v>
      </c>
      <c r="C7941" s="111">
        <v>18.100000000000001</v>
      </c>
      <c r="D7941" s="94" t="s">
        <v>31</v>
      </c>
      <c r="E7941" s="108" t="s">
        <v>9042</v>
      </c>
      <c r="F7941" s="111">
        <v>6</v>
      </c>
      <c r="G7941" s="89">
        <v>1</v>
      </c>
      <c r="H7941" s="37" t="s">
        <v>6526</v>
      </c>
      <c r="I7941" s="34">
        <v>6</v>
      </c>
      <c r="J7941" s="18">
        <f t="shared" si="498"/>
        <v>887.79000000000156</v>
      </c>
      <c r="K7941" s="19" t="str">
        <f t="shared" si="496"/>
        <v>Jan-15</v>
      </c>
      <c r="L7941" s="20">
        <f t="shared" si="499"/>
        <v>7811</v>
      </c>
      <c r="M7941" s="21">
        <f t="shared" si="497"/>
        <v>0.11365894251696346</v>
      </c>
    </row>
    <row r="7942" spans="1:13" x14ac:dyDescent="0.3">
      <c r="A7942" s="124">
        <v>42018</v>
      </c>
      <c r="B7942" s="108" t="s">
        <v>43</v>
      </c>
      <c r="C7942" s="111">
        <v>19.100000000000001</v>
      </c>
      <c r="D7942" s="94" t="s">
        <v>31</v>
      </c>
      <c r="E7942" s="108" t="s">
        <v>8585</v>
      </c>
      <c r="F7942" s="111">
        <v>6</v>
      </c>
      <c r="G7942" s="89">
        <v>1</v>
      </c>
      <c r="H7942" s="37" t="s">
        <v>6518</v>
      </c>
      <c r="I7942" s="34">
        <v>-1</v>
      </c>
      <c r="J7942" s="18">
        <f t="shared" si="498"/>
        <v>886.79000000000156</v>
      </c>
      <c r="K7942" s="19" t="str">
        <f t="shared" si="496"/>
        <v>Jan-15</v>
      </c>
      <c r="L7942" s="20">
        <f t="shared" si="499"/>
        <v>7812</v>
      </c>
      <c r="M7942" s="21">
        <f t="shared" si="497"/>
        <v>0.11351638504864331</v>
      </c>
    </row>
    <row r="7943" spans="1:13" x14ac:dyDescent="0.3">
      <c r="A7943" s="107">
        <v>42019</v>
      </c>
      <c r="B7943" s="108" t="s">
        <v>136</v>
      </c>
      <c r="C7943" s="101">
        <v>0.57291666666666663</v>
      </c>
      <c r="D7943" s="94" t="s">
        <v>31</v>
      </c>
      <c r="E7943" s="108" t="s">
        <v>2665</v>
      </c>
      <c r="F7943" s="110">
        <v>4</v>
      </c>
      <c r="G7943" s="85">
        <v>1</v>
      </c>
      <c r="H7943" s="90" t="s">
        <v>42</v>
      </c>
      <c r="I7943" s="28">
        <v>3</v>
      </c>
      <c r="J7943" s="18">
        <f t="shared" si="498"/>
        <v>889.79000000000156</v>
      </c>
      <c r="K7943" s="19" t="str">
        <f t="shared" si="496"/>
        <v>Jan-15</v>
      </c>
      <c r="L7943" s="20">
        <f t="shared" si="499"/>
        <v>7813</v>
      </c>
      <c r="M7943" s="21">
        <f t="shared" si="497"/>
        <v>0.11388583130679657</v>
      </c>
    </row>
    <row r="7944" spans="1:13" x14ac:dyDescent="0.3">
      <c r="A7944" s="107">
        <v>42019</v>
      </c>
      <c r="B7944" s="108" t="s">
        <v>89</v>
      </c>
      <c r="C7944" s="101">
        <v>0.60069444444444442</v>
      </c>
      <c r="D7944" s="94" t="s">
        <v>31</v>
      </c>
      <c r="E7944" s="108" t="s">
        <v>2666</v>
      </c>
      <c r="F7944" s="110">
        <v>2.88</v>
      </c>
      <c r="G7944" s="85">
        <v>1</v>
      </c>
      <c r="H7944" s="90" t="s">
        <v>42</v>
      </c>
      <c r="I7944" s="28">
        <v>2.5</v>
      </c>
      <c r="J7944" s="18">
        <f t="shared" si="498"/>
        <v>892.29000000000156</v>
      </c>
      <c r="K7944" s="19" t="str">
        <f t="shared" si="496"/>
        <v>Jan-15</v>
      </c>
      <c r="L7944" s="20">
        <f t="shared" si="499"/>
        <v>7814</v>
      </c>
      <c r="M7944" s="21">
        <f t="shared" si="497"/>
        <v>0.11419119529050442</v>
      </c>
    </row>
    <row r="7945" spans="1:13" x14ac:dyDescent="0.3">
      <c r="A7945" s="107">
        <v>42019</v>
      </c>
      <c r="B7945" s="108" t="s">
        <v>45</v>
      </c>
      <c r="C7945" s="101">
        <v>0.70833333333333337</v>
      </c>
      <c r="D7945" s="94" t="s">
        <v>31</v>
      </c>
      <c r="E7945" s="108" t="s">
        <v>2667</v>
      </c>
      <c r="F7945" s="110">
        <v>3</v>
      </c>
      <c r="G7945" s="85">
        <v>1</v>
      </c>
      <c r="H7945" s="90" t="s">
        <v>33</v>
      </c>
      <c r="I7945" s="28">
        <v>-1</v>
      </c>
      <c r="J7945" s="18">
        <f t="shared" si="498"/>
        <v>891.29000000000156</v>
      </c>
      <c r="K7945" s="19" t="str">
        <f t="shared" si="496"/>
        <v>Jan-15</v>
      </c>
      <c r="L7945" s="20">
        <f t="shared" si="499"/>
        <v>7815</v>
      </c>
      <c r="M7945" s="21">
        <f t="shared" si="497"/>
        <v>0.11404862444017934</v>
      </c>
    </row>
    <row r="7946" spans="1:13" x14ac:dyDescent="0.3">
      <c r="A7946" s="107">
        <v>42019</v>
      </c>
      <c r="B7946" s="108" t="s">
        <v>45</v>
      </c>
      <c r="C7946" s="101">
        <v>0.77777777777777779</v>
      </c>
      <c r="D7946" s="94" t="s">
        <v>31</v>
      </c>
      <c r="E7946" s="108" t="s">
        <v>2668</v>
      </c>
      <c r="F7946" s="110">
        <v>3.5</v>
      </c>
      <c r="G7946" s="85">
        <v>1</v>
      </c>
      <c r="H7946" s="90" t="s">
        <v>33</v>
      </c>
      <c r="I7946" s="28">
        <v>-1</v>
      </c>
      <c r="J7946" s="18">
        <f t="shared" si="498"/>
        <v>890.29000000000156</v>
      </c>
      <c r="K7946" s="19" t="str">
        <f t="shared" si="496"/>
        <v>Jan-15</v>
      </c>
      <c r="L7946" s="20">
        <f t="shared" si="499"/>
        <v>7816</v>
      </c>
      <c r="M7946" s="21">
        <f t="shared" si="497"/>
        <v>0.11390609007164811</v>
      </c>
    </row>
    <row r="7947" spans="1:13" x14ac:dyDescent="0.3">
      <c r="A7947" s="107">
        <v>42019</v>
      </c>
      <c r="B7947" s="108" t="s">
        <v>45</v>
      </c>
      <c r="C7947" s="101">
        <v>0.79861111111111116</v>
      </c>
      <c r="D7947" s="94" t="s">
        <v>31</v>
      </c>
      <c r="E7947" s="108" t="s">
        <v>2633</v>
      </c>
      <c r="F7947" s="110">
        <v>2.75</v>
      </c>
      <c r="G7947" s="85">
        <v>1</v>
      </c>
      <c r="H7947" s="90" t="s">
        <v>42</v>
      </c>
      <c r="I7947" s="28">
        <v>1.75</v>
      </c>
      <c r="J7947" s="18">
        <f t="shared" si="498"/>
        <v>892.04000000000156</v>
      </c>
      <c r="K7947" s="19" t="str">
        <f t="shared" si="496"/>
        <v>Jan-15</v>
      </c>
      <c r="L7947" s="20">
        <f t="shared" si="499"/>
        <v>7817</v>
      </c>
      <c r="M7947" s="21">
        <f t="shared" si="497"/>
        <v>0.11411538953562768</v>
      </c>
    </row>
    <row r="7948" spans="1:13" x14ac:dyDescent="0.3">
      <c r="A7948" s="119">
        <v>42019</v>
      </c>
      <c r="B7948" s="120" t="s">
        <v>118</v>
      </c>
      <c r="C7948" s="121">
        <v>13.3</v>
      </c>
      <c r="D7948" s="94" t="s">
        <v>31</v>
      </c>
      <c r="E7948" s="120" t="s">
        <v>4782</v>
      </c>
      <c r="F7948" s="123">
        <v>5.5</v>
      </c>
      <c r="G7948" s="89">
        <v>1</v>
      </c>
      <c r="H7948" s="30">
        <v>4</v>
      </c>
      <c r="I7948" s="38">
        <v>-1</v>
      </c>
      <c r="J7948" s="18">
        <f t="shared" si="498"/>
        <v>891.04000000000156</v>
      </c>
      <c r="K7948" s="19" t="str">
        <f t="shared" si="496"/>
        <v>Jan-15</v>
      </c>
      <c r="L7948" s="20">
        <f t="shared" si="499"/>
        <v>7818</v>
      </c>
      <c r="M7948" s="21">
        <f t="shared" si="497"/>
        <v>0.11397288309030462</v>
      </c>
    </row>
    <row r="7949" spans="1:13" x14ac:dyDescent="0.3">
      <c r="A7949" s="119">
        <v>42019</v>
      </c>
      <c r="B7949" s="120" t="s">
        <v>136</v>
      </c>
      <c r="C7949" s="121">
        <v>13.45</v>
      </c>
      <c r="D7949" s="94" t="s">
        <v>31</v>
      </c>
      <c r="E7949" s="120" t="s">
        <v>9562</v>
      </c>
      <c r="F7949" s="123">
        <v>6</v>
      </c>
      <c r="G7949" s="89">
        <v>1</v>
      </c>
      <c r="H7949" s="30">
        <v>5</v>
      </c>
      <c r="I7949" s="38">
        <v>-1</v>
      </c>
      <c r="J7949" s="18">
        <f t="shared" si="498"/>
        <v>890.04000000000156</v>
      </c>
      <c r="K7949" s="19" t="str">
        <f t="shared" si="496"/>
        <v>Jan-15</v>
      </c>
      <c r="L7949" s="20">
        <f t="shared" si="499"/>
        <v>7819</v>
      </c>
      <c r="M7949" s="21">
        <f t="shared" si="497"/>
        <v>0.11383041309630407</v>
      </c>
    </row>
    <row r="7950" spans="1:13" x14ac:dyDescent="0.3">
      <c r="A7950" s="119">
        <v>42019</v>
      </c>
      <c r="B7950" s="120" t="s">
        <v>89</v>
      </c>
      <c r="C7950" s="121">
        <v>13.55</v>
      </c>
      <c r="D7950" s="94" t="s">
        <v>31</v>
      </c>
      <c r="E7950" s="120" t="s">
        <v>9563</v>
      </c>
      <c r="F7950" s="123">
        <v>6</v>
      </c>
      <c r="G7950" s="89">
        <v>1</v>
      </c>
      <c r="H7950" s="30">
        <v>1</v>
      </c>
      <c r="I7950" s="38">
        <v>5</v>
      </c>
      <c r="J7950" s="18">
        <f t="shared" si="498"/>
        <v>895.04000000000156</v>
      </c>
      <c r="K7950" s="19" t="str">
        <f t="shared" si="496"/>
        <v>Jan-15</v>
      </c>
      <c r="L7950" s="20">
        <f t="shared" si="499"/>
        <v>7820</v>
      </c>
      <c r="M7950" s="21">
        <f t="shared" si="497"/>
        <v>0.11445524296675212</v>
      </c>
    </row>
    <row r="7951" spans="1:13" x14ac:dyDescent="0.3">
      <c r="A7951" s="119">
        <v>42019</v>
      </c>
      <c r="B7951" s="120" t="s">
        <v>136</v>
      </c>
      <c r="C7951" s="121">
        <v>14.15</v>
      </c>
      <c r="D7951" s="94" t="s">
        <v>31</v>
      </c>
      <c r="E7951" s="120" t="s">
        <v>2913</v>
      </c>
      <c r="F7951" s="123">
        <v>5</v>
      </c>
      <c r="G7951" s="89">
        <v>1</v>
      </c>
      <c r="H7951" s="30">
        <v>1</v>
      </c>
      <c r="I7951" s="38">
        <v>4</v>
      </c>
      <c r="J7951" s="18">
        <f t="shared" si="498"/>
        <v>899.04000000000156</v>
      </c>
      <c r="K7951" s="19" t="str">
        <f t="shared" si="496"/>
        <v>Jan-15</v>
      </c>
      <c r="L7951" s="20">
        <f t="shared" si="499"/>
        <v>7821</v>
      </c>
      <c r="M7951" s="21">
        <f t="shared" si="497"/>
        <v>0.11495205216724223</v>
      </c>
    </row>
    <row r="7952" spans="1:13" x14ac:dyDescent="0.3">
      <c r="A7952" s="119">
        <v>42019</v>
      </c>
      <c r="B7952" s="120" t="s">
        <v>118</v>
      </c>
      <c r="C7952" s="121">
        <v>15.4</v>
      </c>
      <c r="D7952" s="94" t="s">
        <v>31</v>
      </c>
      <c r="E7952" s="120" t="s">
        <v>9564</v>
      </c>
      <c r="F7952" s="123">
        <v>5</v>
      </c>
      <c r="G7952" s="89">
        <v>1</v>
      </c>
      <c r="H7952" s="30" t="s">
        <v>6116</v>
      </c>
      <c r="I7952" s="38">
        <v>-1</v>
      </c>
      <c r="J7952" s="18">
        <f t="shared" si="498"/>
        <v>898.04000000000156</v>
      </c>
      <c r="K7952" s="19" t="str">
        <f t="shared" si="496"/>
        <v>Jan-15</v>
      </c>
      <c r="L7952" s="20">
        <f t="shared" si="499"/>
        <v>7822</v>
      </c>
      <c r="M7952" s="21">
        <f t="shared" si="497"/>
        <v>0.11480951163385343</v>
      </c>
    </row>
    <row r="7953" spans="1:13" x14ac:dyDescent="0.3">
      <c r="A7953" s="107">
        <v>42020</v>
      </c>
      <c r="B7953" s="108" t="s">
        <v>97</v>
      </c>
      <c r="C7953" s="101">
        <v>0.59027777777777779</v>
      </c>
      <c r="D7953" s="94" t="s">
        <v>31</v>
      </c>
      <c r="E7953" s="108" t="s">
        <v>2669</v>
      </c>
      <c r="F7953" s="110">
        <v>3.75</v>
      </c>
      <c r="G7953" s="85">
        <v>1</v>
      </c>
      <c r="H7953" s="90" t="s">
        <v>42</v>
      </c>
      <c r="I7953" s="28">
        <v>2.75</v>
      </c>
      <c r="J7953" s="18">
        <f t="shared" si="498"/>
        <v>900.79000000000156</v>
      </c>
      <c r="K7953" s="19" t="str">
        <f t="shared" si="496"/>
        <v>Jan-15</v>
      </c>
      <c r="L7953" s="20">
        <f t="shared" si="499"/>
        <v>7823</v>
      </c>
      <c r="M7953" s="21">
        <f t="shared" si="497"/>
        <v>0.11514636328774147</v>
      </c>
    </row>
    <row r="7954" spans="1:13" x14ac:dyDescent="0.3">
      <c r="A7954" s="107">
        <v>42020</v>
      </c>
      <c r="B7954" s="108" t="s">
        <v>45</v>
      </c>
      <c r="C7954" s="101">
        <v>0.67708333333333337</v>
      </c>
      <c r="D7954" s="94" t="s">
        <v>31</v>
      </c>
      <c r="E7954" s="108" t="s">
        <v>2670</v>
      </c>
      <c r="F7954" s="110">
        <v>3</v>
      </c>
      <c r="G7954" s="85">
        <v>1</v>
      </c>
      <c r="H7954" s="90" t="s">
        <v>33</v>
      </c>
      <c r="I7954" s="28">
        <v>-1</v>
      </c>
      <c r="J7954" s="18">
        <f t="shared" si="498"/>
        <v>899.79000000000156</v>
      </c>
      <c r="K7954" s="19" t="str">
        <f t="shared" si="496"/>
        <v>Jan-15</v>
      </c>
      <c r="L7954" s="20">
        <f t="shared" si="499"/>
        <v>7824</v>
      </c>
      <c r="M7954" s="21">
        <f t="shared" si="497"/>
        <v>0.11500383435582842</v>
      </c>
    </row>
    <row r="7955" spans="1:13" x14ac:dyDescent="0.3">
      <c r="A7955" s="107">
        <v>42020</v>
      </c>
      <c r="B7955" s="108" t="s">
        <v>45</v>
      </c>
      <c r="C7955" s="101">
        <v>0.76041666666666663</v>
      </c>
      <c r="D7955" s="94" t="s">
        <v>31</v>
      </c>
      <c r="E7955" s="108" t="s">
        <v>2671</v>
      </c>
      <c r="F7955" s="110">
        <v>4</v>
      </c>
      <c r="G7955" s="85">
        <v>1</v>
      </c>
      <c r="H7955" s="90" t="s">
        <v>33</v>
      </c>
      <c r="I7955" s="28">
        <v>-1</v>
      </c>
      <c r="J7955" s="18">
        <f t="shared" si="498"/>
        <v>898.79000000000156</v>
      </c>
      <c r="K7955" s="19" t="str">
        <f t="shared" si="496"/>
        <v>Jan-15</v>
      </c>
      <c r="L7955" s="20">
        <f t="shared" si="499"/>
        <v>7825</v>
      </c>
      <c r="M7955" s="21">
        <f t="shared" si="497"/>
        <v>0.11486134185303534</v>
      </c>
    </row>
    <row r="7956" spans="1:13" x14ac:dyDescent="0.3">
      <c r="A7956" s="119">
        <v>42020</v>
      </c>
      <c r="B7956" s="120" t="s">
        <v>97</v>
      </c>
      <c r="C7956" s="121">
        <v>14.45</v>
      </c>
      <c r="D7956" s="94" t="s">
        <v>31</v>
      </c>
      <c r="E7956" s="120" t="s">
        <v>9566</v>
      </c>
      <c r="F7956" s="123">
        <v>6</v>
      </c>
      <c r="G7956" s="89">
        <v>1</v>
      </c>
      <c r="H7956" s="30">
        <v>4</v>
      </c>
      <c r="I7956" s="38">
        <v>-1</v>
      </c>
      <c r="J7956" s="18">
        <f t="shared" si="498"/>
        <v>897.79000000000156</v>
      </c>
      <c r="K7956" s="19" t="str">
        <f t="shared" si="496"/>
        <v>Jan-15</v>
      </c>
      <c r="L7956" s="20">
        <f t="shared" si="499"/>
        <v>7826</v>
      </c>
      <c r="M7956" s="21">
        <f t="shared" si="497"/>
        <v>0.11471888576539759</v>
      </c>
    </row>
    <row r="7957" spans="1:13" x14ac:dyDescent="0.3">
      <c r="A7957" s="119">
        <v>42020</v>
      </c>
      <c r="B7957" s="120" t="s">
        <v>97</v>
      </c>
      <c r="C7957" s="121">
        <v>15.2</v>
      </c>
      <c r="D7957" s="94" t="s">
        <v>31</v>
      </c>
      <c r="E7957" s="120" t="s">
        <v>9567</v>
      </c>
      <c r="F7957" s="123">
        <v>5</v>
      </c>
      <c r="G7957" s="89">
        <v>1</v>
      </c>
      <c r="H7957" s="30">
        <v>1</v>
      </c>
      <c r="I7957" s="38">
        <v>4</v>
      </c>
      <c r="J7957" s="18">
        <f t="shared" si="498"/>
        <v>901.79000000000156</v>
      </c>
      <c r="K7957" s="19" t="str">
        <f t="shared" si="496"/>
        <v>Jan-15</v>
      </c>
      <c r="L7957" s="20">
        <f t="shared" si="499"/>
        <v>7827</v>
      </c>
      <c r="M7957" s="21">
        <f t="shared" si="497"/>
        <v>0.11521528043950448</v>
      </c>
    </row>
    <row r="7958" spans="1:13" x14ac:dyDescent="0.3">
      <c r="A7958" s="124">
        <v>42020</v>
      </c>
      <c r="B7958" s="108" t="s">
        <v>45</v>
      </c>
      <c r="C7958" s="111">
        <v>16.45</v>
      </c>
      <c r="D7958" s="94" t="s">
        <v>31</v>
      </c>
      <c r="E7958" s="108" t="s">
        <v>9565</v>
      </c>
      <c r="F7958" s="111">
        <v>5</v>
      </c>
      <c r="G7958" s="89">
        <v>1</v>
      </c>
      <c r="H7958" s="37" t="s">
        <v>6512</v>
      </c>
      <c r="I7958" s="34">
        <v>-1</v>
      </c>
      <c r="J7958" s="18">
        <f t="shared" si="498"/>
        <v>900.79000000000156</v>
      </c>
      <c r="K7958" s="19" t="str">
        <f t="shared" si="496"/>
        <v>Jan-15</v>
      </c>
      <c r="L7958" s="20">
        <f t="shared" si="499"/>
        <v>7828</v>
      </c>
      <c r="M7958" s="21">
        <f t="shared" si="497"/>
        <v>0.11507281553398079</v>
      </c>
    </row>
    <row r="7959" spans="1:13" x14ac:dyDescent="0.3">
      <c r="A7959" s="107">
        <v>42021</v>
      </c>
      <c r="B7959" s="108" t="s">
        <v>35</v>
      </c>
      <c r="C7959" s="101">
        <v>0.51388888888888895</v>
      </c>
      <c r="D7959" s="94" t="s">
        <v>31</v>
      </c>
      <c r="E7959" s="108" t="s">
        <v>2672</v>
      </c>
      <c r="F7959" s="110">
        <v>4</v>
      </c>
      <c r="G7959" s="85">
        <v>1</v>
      </c>
      <c r="H7959" s="90" t="s">
        <v>42</v>
      </c>
      <c r="I7959" s="28">
        <v>3</v>
      </c>
      <c r="J7959" s="18">
        <f t="shared" si="498"/>
        <v>903.79000000000156</v>
      </c>
      <c r="K7959" s="19" t="str">
        <f t="shared" si="496"/>
        <v>Jan-15</v>
      </c>
      <c r="L7959" s="20">
        <f t="shared" si="499"/>
        <v>7829</v>
      </c>
      <c r="M7959" s="21">
        <f t="shared" si="497"/>
        <v>0.11544130795759376</v>
      </c>
    </row>
    <row r="7960" spans="1:13" x14ac:dyDescent="0.3">
      <c r="A7960" s="107">
        <v>42021</v>
      </c>
      <c r="B7960" s="108" t="s">
        <v>58</v>
      </c>
      <c r="C7960" s="101">
        <v>0.55208333333333337</v>
      </c>
      <c r="D7960" s="94" t="s">
        <v>31</v>
      </c>
      <c r="E7960" s="108" t="s">
        <v>2673</v>
      </c>
      <c r="F7960" s="110">
        <v>3</v>
      </c>
      <c r="G7960" s="85">
        <v>1</v>
      </c>
      <c r="H7960" s="90" t="s">
        <v>33</v>
      </c>
      <c r="I7960" s="28">
        <v>-1</v>
      </c>
      <c r="J7960" s="18">
        <f t="shared" si="498"/>
        <v>902.79000000000156</v>
      </c>
      <c r="K7960" s="19" t="str">
        <f t="shared" si="496"/>
        <v>Jan-15</v>
      </c>
      <c r="L7960" s="20">
        <f t="shared" si="499"/>
        <v>7830</v>
      </c>
      <c r="M7960" s="21">
        <f t="shared" si="497"/>
        <v>0.11529885057471284</v>
      </c>
    </row>
    <row r="7961" spans="1:13" x14ac:dyDescent="0.3">
      <c r="A7961" s="107">
        <v>42021</v>
      </c>
      <c r="B7961" s="108" t="s">
        <v>58</v>
      </c>
      <c r="C7961" s="101">
        <v>0.55208333333333337</v>
      </c>
      <c r="D7961" s="94" t="s">
        <v>31</v>
      </c>
      <c r="E7961" s="108" t="s">
        <v>2674</v>
      </c>
      <c r="F7961" s="110">
        <v>4</v>
      </c>
      <c r="G7961" s="85">
        <v>1</v>
      </c>
      <c r="H7961" s="90" t="s">
        <v>33</v>
      </c>
      <c r="I7961" s="28">
        <v>-1</v>
      </c>
      <c r="J7961" s="18">
        <f t="shared" si="498"/>
        <v>901.79000000000156</v>
      </c>
      <c r="K7961" s="19" t="str">
        <f t="shared" si="496"/>
        <v>Jan-15</v>
      </c>
      <c r="L7961" s="20">
        <f t="shared" si="499"/>
        <v>7831</v>
      </c>
      <c r="M7961" s="21">
        <f t="shared" si="497"/>
        <v>0.11515642957476716</v>
      </c>
    </row>
    <row r="7962" spans="1:13" x14ac:dyDescent="0.3">
      <c r="A7962" s="107">
        <v>42021</v>
      </c>
      <c r="B7962" s="108" t="s">
        <v>29</v>
      </c>
      <c r="C7962" s="101">
        <v>0.58333333333333337</v>
      </c>
      <c r="D7962" s="94" t="s">
        <v>31</v>
      </c>
      <c r="E7962" s="108" t="s">
        <v>2675</v>
      </c>
      <c r="F7962" s="110">
        <v>4</v>
      </c>
      <c r="G7962" s="85">
        <v>1</v>
      </c>
      <c r="H7962" s="90" t="s">
        <v>42</v>
      </c>
      <c r="I7962" s="28">
        <v>4.5</v>
      </c>
      <c r="J7962" s="18">
        <f t="shared" si="498"/>
        <v>906.29000000000156</v>
      </c>
      <c r="K7962" s="19" t="str">
        <f t="shared" si="496"/>
        <v>Jan-15</v>
      </c>
      <c r="L7962" s="20">
        <f t="shared" si="499"/>
        <v>7832</v>
      </c>
      <c r="M7962" s="21">
        <f t="shared" si="497"/>
        <v>0.11571629213483166</v>
      </c>
    </row>
    <row r="7963" spans="1:13" x14ac:dyDescent="0.3">
      <c r="A7963" s="119">
        <v>42021</v>
      </c>
      <c r="B7963" s="120" t="s">
        <v>58</v>
      </c>
      <c r="C7963" s="121">
        <v>14.25</v>
      </c>
      <c r="D7963" s="94" t="s">
        <v>31</v>
      </c>
      <c r="E7963" s="120" t="s">
        <v>9568</v>
      </c>
      <c r="F7963" s="123">
        <v>5.5</v>
      </c>
      <c r="G7963" s="89">
        <v>1</v>
      </c>
      <c r="H7963" s="30">
        <v>1</v>
      </c>
      <c r="I7963" s="38">
        <v>5.5</v>
      </c>
      <c r="J7963" s="18">
        <f t="shared" si="498"/>
        <v>911.79000000000156</v>
      </c>
      <c r="K7963" s="19" t="str">
        <f t="shared" si="496"/>
        <v>Jan-15</v>
      </c>
      <c r="L7963" s="20">
        <f t="shared" si="499"/>
        <v>7833</v>
      </c>
      <c r="M7963" s="21">
        <f t="shared" si="497"/>
        <v>0.11640367675220242</v>
      </c>
    </row>
    <row r="7964" spans="1:13" x14ac:dyDescent="0.3">
      <c r="A7964" s="119">
        <v>42021</v>
      </c>
      <c r="B7964" s="120" t="s">
        <v>103</v>
      </c>
      <c r="C7964" s="121">
        <v>15.25</v>
      </c>
      <c r="D7964" s="94" t="s">
        <v>31</v>
      </c>
      <c r="E7964" s="120" t="s">
        <v>5107</v>
      </c>
      <c r="F7964" s="123">
        <v>5</v>
      </c>
      <c r="G7964" s="89">
        <v>1</v>
      </c>
      <c r="H7964" s="30">
        <v>6</v>
      </c>
      <c r="I7964" s="38">
        <v>-1</v>
      </c>
      <c r="J7964" s="18">
        <f t="shared" si="498"/>
        <v>910.79000000000156</v>
      </c>
      <c r="K7964" s="19" t="str">
        <f t="shared" si="496"/>
        <v>Jan-15</v>
      </c>
      <c r="L7964" s="20">
        <f t="shared" si="499"/>
        <v>7834</v>
      </c>
      <c r="M7964" s="21">
        <f t="shared" si="497"/>
        <v>0.11626116926219066</v>
      </c>
    </row>
    <row r="7965" spans="1:13" x14ac:dyDescent="0.3">
      <c r="A7965" s="119">
        <v>42021</v>
      </c>
      <c r="B7965" s="120" t="s">
        <v>103</v>
      </c>
      <c r="C7965" s="121">
        <v>15.55</v>
      </c>
      <c r="D7965" s="94" t="s">
        <v>31</v>
      </c>
      <c r="E7965" s="120" t="s">
        <v>9569</v>
      </c>
      <c r="F7965" s="123">
        <v>4.5</v>
      </c>
      <c r="G7965" s="89">
        <v>1</v>
      </c>
      <c r="H7965" s="30" t="s">
        <v>6116</v>
      </c>
      <c r="I7965" s="38">
        <v>-1</v>
      </c>
      <c r="J7965" s="18">
        <f t="shared" si="498"/>
        <v>909.79000000000156</v>
      </c>
      <c r="K7965" s="19" t="str">
        <f t="shared" si="496"/>
        <v>Jan-15</v>
      </c>
      <c r="L7965" s="20">
        <f t="shared" si="499"/>
        <v>7835</v>
      </c>
      <c r="M7965" s="21">
        <f t="shared" si="497"/>
        <v>0.11611869814933012</v>
      </c>
    </row>
    <row r="7966" spans="1:13" x14ac:dyDescent="0.3">
      <c r="A7966" s="107">
        <v>42023</v>
      </c>
      <c r="B7966" s="108" t="s">
        <v>45</v>
      </c>
      <c r="C7966" s="101">
        <v>0.54861111111111105</v>
      </c>
      <c r="D7966" s="94" t="s">
        <v>31</v>
      </c>
      <c r="E7966" s="108" t="s">
        <v>2676</v>
      </c>
      <c r="F7966" s="110">
        <v>3.5</v>
      </c>
      <c r="G7966" s="85">
        <v>1</v>
      </c>
      <c r="H7966" s="90" t="s">
        <v>42</v>
      </c>
      <c r="I7966" s="28">
        <v>2.5</v>
      </c>
      <c r="J7966" s="18">
        <f t="shared" si="498"/>
        <v>912.29000000000156</v>
      </c>
      <c r="K7966" s="19" t="str">
        <f t="shared" si="496"/>
        <v>Jan-15</v>
      </c>
      <c r="L7966" s="20">
        <f t="shared" si="499"/>
        <v>7836</v>
      </c>
      <c r="M7966" s="21">
        <f t="shared" si="497"/>
        <v>0.11642291985707014</v>
      </c>
    </row>
    <row r="7967" spans="1:13" x14ac:dyDescent="0.3">
      <c r="A7967" s="107">
        <v>42023</v>
      </c>
      <c r="B7967" s="108" t="s">
        <v>84</v>
      </c>
      <c r="C7967" s="101">
        <v>0.57638888888888895</v>
      </c>
      <c r="D7967" s="94" t="s">
        <v>31</v>
      </c>
      <c r="E7967" s="108" t="s">
        <v>2677</v>
      </c>
      <c r="F7967" s="110">
        <v>3.75</v>
      </c>
      <c r="G7967" s="85">
        <v>1</v>
      </c>
      <c r="H7967" s="90" t="s">
        <v>33</v>
      </c>
      <c r="I7967" s="28">
        <v>-1</v>
      </c>
      <c r="J7967" s="18">
        <f t="shared" si="498"/>
        <v>911.29000000000156</v>
      </c>
      <c r="K7967" s="19" t="str">
        <f t="shared" si="496"/>
        <v>Jan-15</v>
      </c>
      <c r="L7967" s="20">
        <f t="shared" si="499"/>
        <v>7837</v>
      </c>
      <c r="M7967" s="21">
        <f t="shared" si="497"/>
        <v>0.11628046446344284</v>
      </c>
    </row>
    <row r="7968" spans="1:13" x14ac:dyDescent="0.3">
      <c r="A7968" s="119">
        <v>42023</v>
      </c>
      <c r="B7968" s="120" t="s">
        <v>84</v>
      </c>
      <c r="C7968" s="121">
        <v>14.5</v>
      </c>
      <c r="D7968" s="94" t="s">
        <v>31</v>
      </c>
      <c r="E7968" s="120" t="s">
        <v>9570</v>
      </c>
      <c r="F7968" s="123">
        <v>6</v>
      </c>
      <c r="G7968" s="89">
        <v>1</v>
      </c>
      <c r="H7968" s="30" t="s">
        <v>6103</v>
      </c>
      <c r="I7968" s="38">
        <v>-1</v>
      </c>
      <c r="J7968" s="18">
        <f t="shared" si="498"/>
        <v>910.29000000000156</v>
      </c>
      <c r="K7968" s="19" t="str">
        <f t="shared" si="496"/>
        <v>Jan-15</v>
      </c>
      <c r="L7968" s="20">
        <f t="shared" si="499"/>
        <v>7838</v>
      </c>
      <c r="M7968" s="21">
        <f t="shared" si="497"/>
        <v>0.11613804541975013</v>
      </c>
    </row>
    <row r="7969" spans="1:13" x14ac:dyDescent="0.3">
      <c r="A7969" s="119">
        <v>42023</v>
      </c>
      <c r="B7969" s="120" t="s">
        <v>45</v>
      </c>
      <c r="C7969" s="121">
        <v>15.1</v>
      </c>
      <c r="D7969" s="94" t="s">
        <v>31</v>
      </c>
      <c r="E7969" s="120" t="s">
        <v>1776</v>
      </c>
      <c r="F7969" s="123">
        <v>4.5</v>
      </c>
      <c r="G7969" s="89">
        <v>1</v>
      </c>
      <c r="H7969" s="30">
        <v>9</v>
      </c>
      <c r="I7969" s="38">
        <v>-1</v>
      </c>
      <c r="J7969" s="18">
        <f t="shared" si="498"/>
        <v>909.29000000000156</v>
      </c>
      <c r="K7969" s="19" t="str">
        <f t="shared" si="496"/>
        <v>Jan-15</v>
      </c>
      <c r="L7969" s="20">
        <f t="shared" si="499"/>
        <v>7839</v>
      </c>
      <c r="M7969" s="21">
        <f t="shared" si="497"/>
        <v>0.11599566271208082</v>
      </c>
    </row>
    <row r="7970" spans="1:13" x14ac:dyDescent="0.3">
      <c r="A7970" s="119">
        <v>42023</v>
      </c>
      <c r="B7970" s="120" t="s">
        <v>45</v>
      </c>
      <c r="C7970" s="121">
        <v>16.399999999999999</v>
      </c>
      <c r="D7970" s="94" t="s">
        <v>31</v>
      </c>
      <c r="E7970" s="120" t="s">
        <v>9000</v>
      </c>
      <c r="F7970" s="123">
        <v>6</v>
      </c>
      <c r="G7970" s="89">
        <v>1</v>
      </c>
      <c r="H7970" s="30">
        <v>3</v>
      </c>
      <c r="I7970" s="38">
        <v>-1</v>
      </c>
      <c r="J7970" s="18">
        <f t="shared" si="498"/>
        <v>908.29000000000156</v>
      </c>
      <c r="K7970" s="19" t="str">
        <f t="shared" si="496"/>
        <v>Jan-15</v>
      </c>
      <c r="L7970" s="20">
        <f t="shared" si="499"/>
        <v>7840</v>
      </c>
      <c r="M7970" s="21">
        <f t="shared" si="497"/>
        <v>0.11585331632653081</v>
      </c>
    </row>
    <row r="7971" spans="1:13" x14ac:dyDescent="0.3">
      <c r="A7971" s="107">
        <v>42024</v>
      </c>
      <c r="B7971" s="108" t="s">
        <v>30</v>
      </c>
      <c r="C7971" s="101">
        <v>0.60416666666666663</v>
      </c>
      <c r="D7971" s="94" t="s">
        <v>31</v>
      </c>
      <c r="E7971" s="108" t="s">
        <v>2678</v>
      </c>
      <c r="F7971" s="110">
        <v>3</v>
      </c>
      <c r="G7971" s="85">
        <v>1</v>
      </c>
      <c r="H7971" s="90" t="s">
        <v>33</v>
      </c>
      <c r="I7971" s="28">
        <v>-1</v>
      </c>
      <c r="J7971" s="18">
        <f t="shared" si="498"/>
        <v>907.29000000000156</v>
      </c>
      <c r="K7971" s="19" t="str">
        <f t="shared" si="496"/>
        <v>Jan-15</v>
      </c>
      <c r="L7971" s="20">
        <f t="shared" si="499"/>
        <v>7841</v>
      </c>
      <c r="M7971" s="21">
        <f t="shared" si="497"/>
        <v>0.11571100624920311</v>
      </c>
    </row>
    <row r="7972" spans="1:13" x14ac:dyDescent="0.3">
      <c r="A7972" s="107">
        <v>42024</v>
      </c>
      <c r="B7972" s="108" t="s">
        <v>30</v>
      </c>
      <c r="C7972" s="101">
        <v>0.64930555555555558</v>
      </c>
      <c r="D7972" s="94" t="s">
        <v>31</v>
      </c>
      <c r="E7972" s="108" t="s">
        <v>992</v>
      </c>
      <c r="F7972" s="110">
        <v>2.88</v>
      </c>
      <c r="G7972" s="85">
        <v>1</v>
      </c>
      <c r="H7972" s="90" t="s">
        <v>42</v>
      </c>
      <c r="I7972" s="28">
        <v>1.88</v>
      </c>
      <c r="J7972" s="18">
        <f t="shared" si="498"/>
        <v>909.17000000000155</v>
      </c>
      <c r="K7972" s="19" t="str">
        <f t="shared" si="496"/>
        <v>Jan-15</v>
      </c>
      <c r="L7972" s="20">
        <f t="shared" si="499"/>
        <v>7842</v>
      </c>
      <c r="M7972" s="21">
        <f t="shared" si="497"/>
        <v>0.11593598571792929</v>
      </c>
    </row>
    <row r="7973" spans="1:13" x14ac:dyDescent="0.3">
      <c r="A7973" s="119">
        <v>42024</v>
      </c>
      <c r="B7973" s="120" t="s">
        <v>143</v>
      </c>
      <c r="C7973" s="121">
        <v>14.1</v>
      </c>
      <c r="D7973" s="94" t="s">
        <v>31</v>
      </c>
      <c r="E7973" s="120" t="s">
        <v>9571</v>
      </c>
      <c r="F7973" s="123">
        <v>5.5</v>
      </c>
      <c r="G7973" s="89">
        <v>1</v>
      </c>
      <c r="H7973" s="30">
        <v>9</v>
      </c>
      <c r="I7973" s="38">
        <v>-1</v>
      </c>
      <c r="J7973" s="18">
        <f t="shared" si="498"/>
        <v>908.17000000000155</v>
      </c>
      <c r="K7973" s="19" t="str">
        <f t="shared" si="496"/>
        <v>Jan-15</v>
      </c>
      <c r="L7973" s="20">
        <f t="shared" si="499"/>
        <v>7843</v>
      </c>
      <c r="M7973" s="21">
        <f t="shared" si="497"/>
        <v>0.11579370138977452</v>
      </c>
    </row>
    <row r="7974" spans="1:13" x14ac:dyDescent="0.3">
      <c r="A7974" s="119">
        <v>42024</v>
      </c>
      <c r="B7974" s="120" t="s">
        <v>143</v>
      </c>
      <c r="C7974" s="121">
        <v>14.45</v>
      </c>
      <c r="D7974" s="94" t="s">
        <v>31</v>
      </c>
      <c r="E7974" s="120" t="s">
        <v>1730</v>
      </c>
      <c r="F7974" s="123">
        <v>6</v>
      </c>
      <c r="G7974" s="89">
        <v>1</v>
      </c>
      <c r="H7974" s="30">
        <v>5</v>
      </c>
      <c r="I7974" s="38">
        <v>-1</v>
      </c>
      <c r="J7974" s="18">
        <f t="shared" si="498"/>
        <v>907.17000000000155</v>
      </c>
      <c r="K7974" s="19" t="str">
        <f t="shared" si="496"/>
        <v>Jan-15</v>
      </c>
      <c r="L7974" s="20">
        <f t="shared" si="499"/>
        <v>7844</v>
      </c>
      <c r="M7974" s="21">
        <f t="shared" si="497"/>
        <v>0.11565145334013278</v>
      </c>
    </row>
    <row r="7975" spans="1:13" x14ac:dyDescent="0.3">
      <c r="A7975" s="107">
        <v>42025</v>
      </c>
      <c r="B7975" s="108" t="s">
        <v>29</v>
      </c>
      <c r="C7975" s="101">
        <v>0.67013888888888884</v>
      </c>
      <c r="D7975" s="94" t="s">
        <v>31</v>
      </c>
      <c r="E7975" s="108" t="s">
        <v>2679</v>
      </c>
      <c r="F7975" s="110">
        <v>3.25</v>
      </c>
      <c r="G7975" s="85">
        <v>1</v>
      </c>
      <c r="H7975" s="90" t="s">
        <v>42</v>
      </c>
      <c r="I7975" s="28">
        <v>2.25</v>
      </c>
      <c r="J7975" s="18">
        <f t="shared" si="498"/>
        <v>909.42000000000155</v>
      </c>
      <c r="K7975" s="19" t="str">
        <f t="shared" si="496"/>
        <v>Jan-15</v>
      </c>
      <c r="L7975" s="20">
        <f t="shared" si="499"/>
        <v>7845</v>
      </c>
      <c r="M7975" s="21">
        <f t="shared" si="497"/>
        <v>0.11592351816443615</v>
      </c>
    </row>
    <row r="7976" spans="1:13" x14ac:dyDescent="0.3">
      <c r="A7976" s="107">
        <v>42025</v>
      </c>
      <c r="B7976" s="108" t="s">
        <v>43</v>
      </c>
      <c r="C7976" s="101">
        <v>0.77083333333333337</v>
      </c>
      <c r="D7976" s="94" t="s">
        <v>31</v>
      </c>
      <c r="E7976" s="108" t="s">
        <v>2680</v>
      </c>
      <c r="F7976" s="110">
        <v>4</v>
      </c>
      <c r="G7976" s="85">
        <v>1</v>
      </c>
      <c r="H7976" s="90" t="s">
        <v>33</v>
      </c>
      <c r="I7976" s="28">
        <v>-1</v>
      </c>
      <c r="J7976" s="18">
        <f t="shared" si="498"/>
        <v>908.42000000000155</v>
      </c>
      <c r="K7976" s="19" t="str">
        <f t="shared" si="496"/>
        <v>Jan-15</v>
      </c>
      <c r="L7976" s="20">
        <f t="shared" si="499"/>
        <v>7846</v>
      </c>
      <c r="M7976" s="21">
        <f t="shared" si="497"/>
        <v>0.11578128982921254</v>
      </c>
    </row>
    <row r="7977" spans="1:13" x14ac:dyDescent="0.3">
      <c r="A7977" s="119">
        <v>42025</v>
      </c>
      <c r="B7977" s="120" t="s">
        <v>61</v>
      </c>
      <c r="C7977" s="121">
        <v>14.4</v>
      </c>
      <c r="D7977" s="94" t="s">
        <v>31</v>
      </c>
      <c r="E7977" s="120" t="s">
        <v>2508</v>
      </c>
      <c r="F7977" s="123">
        <v>5.5</v>
      </c>
      <c r="G7977" s="89">
        <v>1</v>
      </c>
      <c r="H7977" s="30">
        <v>6</v>
      </c>
      <c r="I7977" s="38">
        <v>-1</v>
      </c>
      <c r="J7977" s="18">
        <f t="shared" si="498"/>
        <v>907.42000000000155</v>
      </c>
      <c r="K7977" s="19" t="str">
        <f t="shared" si="496"/>
        <v>Jan-15</v>
      </c>
      <c r="L7977" s="20">
        <f t="shared" si="499"/>
        <v>7847</v>
      </c>
      <c r="M7977" s="21">
        <f t="shared" si="497"/>
        <v>0.1156390977443611</v>
      </c>
    </row>
    <row r="7978" spans="1:13" x14ac:dyDescent="0.3">
      <c r="A7978" s="119">
        <v>42025</v>
      </c>
      <c r="B7978" s="120" t="s">
        <v>61</v>
      </c>
      <c r="C7978" s="121">
        <v>15.1</v>
      </c>
      <c r="D7978" s="94" t="s">
        <v>31</v>
      </c>
      <c r="E7978" s="120" t="s">
        <v>2844</v>
      </c>
      <c r="F7978" s="123">
        <v>6</v>
      </c>
      <c r="G7978" s="89">
        <v>1</v>
      </c>
      <c r="H7978" s="30">
        <v>3</v>
      </c>
      <c r="I7978" s="38">
        <v>-1</v>
      </c>
      <c r="J7978" s="18">
        <f t="shared" si="498"/>
        <v>906.42000000000155</v>
      </c>
      <c r="K7978" s="19" t="str">
        <f t="shared" si="496"/>
        <v>Jan-15</v>
      </c>
      <c r="L7978" s="20">
        <f t="shared" si="499"/>
        <v>7848</v>
      </c>
      <c r="M7978" s="21">
        <f t="shared" si="497"/>
        <v>0.11549694189602466</v>
      </c>
    </row>
    <row r="7979" spans="1:13" x14ac:dyDescent="0.3">
      <c r="A7979" s="119">
        <v>42025</v>
      </c>
      <c r="B7979" s="120" t="s">
        <v>49</v>
      </c>
      <c r="C7979" s="121">
        <v>15.55</v>
      </c>
      <c r="D7979" s="94" t="s">
        <v>31</v>
      </c>
      <c r="E7979" s="120" t="s">
        <v>2032</v>
      </c>
      <c r="F7979" s="123">
        <v>6</v>
      </c>
      <c r="G7979" s="89">
        <v>1</v>
      </c>
      <c r="H7979" s="30">
        <v>1</v>
      </c>
      <c r="I7979" s="38">
        <v>6.5</v>
      </c>
      <c r="J7979" s="18">
        <f t="shared" si="498"/>
        <v>912.92000000000155</v>
      </c>
      <c r="K7979" s="19" t="str">
        <f t="shared" si="496"/>
        <v>Jan-15</v>
      </c>
      <c r="L7979" s="20">
        <f t="shared" si="499"/>
        <v>7849</v>
      </c>
      <c r="M7979" s="21">
        <f t="shared" si="497"/>
        <v>0.11631035800738967</v>
      </c>
    </row>
    <row r="7980" spans="1:13" x14ac:dyDescent="0.3">
      <c r="A7980" s="124">
        <v>42025</v>
      </c>
      <c r="B7980" s="108" t="s">
        <v>43</v>
      </c>
      <c r="C7980" s="111">
        <v>18</v>
      </c>
      <c r="D7980" s="94" t="s">
        <v>31</v>
      </c>
      <c r="E7980" s="108" t="s">
        <v>1732</v>
      </c>
      <c r="F7980" s="111">
        <v>5</v>
      </c>
      <c r="G7980" s="89">
        <v>1</v>
      </c>
      <c r="H7980" s="37" t="s">
        <v>6512</v>
      </c>
      <c r="I7980" s="34">
        <v>-1</v>
      </c>
      <c r="J7980" s="18">
        <f t="shared" si="498"/>
        <v>911.92000000000155</v>
      </c>
      <c r="K7980" s="19" t="str">
        <f t="shared" si="496"/>
        <v>Jan-15</v>
      </c>
      <c r="L7980" s="20">
        <f t="shared" si="499"/>
        <v>7850</v>
      </c>
      <c r="M7980" s="21">
        <f t="shared" si="497"/>
        <v>0.11616815286624224</v>
      </c>
    </row>
    <row r="7981" spans="1:13" x14ac:dyDescent="0.3">
      <c r="A7981" s="124">
        <v>42025</v>
      </c>
      <c r="B7981" s="108" t="s">
        <v>43</v>
      </c>
      <c r="C7981" s="111">
        <v>18</v>
      </c>
      <c r="D7981" s="94" t="s">
        <v>31</v>
      </c>
      <c r="E7981" s="108" t="s">
        <v>9379</v>
      </c>
      <c r="F7981" s="111">
        <v>5</v>
      </c>
      <c r="G7981" s="89">
        <v>1</v>
      </c>
      <c r="H7981" s="37" t="s">
        <v>6518</v>
      </c>
      <c r="I7981" s="34">
        <v>-1</v>
      </c>
      <c r="J7981" s="18">
        <f t="shared" si="498"/>
        <v>910.92000000000155</v>
      </c>
      <c r="K7981" s="19" t="str">
        <f t="shared" si="496"/>
        <v>Jan-15</v>
      </c>
      <c r="L7981" s="20">
        <f t="shared" si="499"/>
        <v>7851</v>
      </c>
      <c r="M7981" s="21">
        <f t="shared" si="497"/>
        <v>0.11602598395108923</v>
      </c>
    </row>
    <row r="7982" spans="1:13" x14ac:dyDescent="0.3">
      <c r="A7982" s="107">
        <v>42026</v>
      </c>
      <c r="B7982" s="108" t="s">
        <v>79</v>
      </c>
      <c r="C7982" s="101">
        <v>0.58333333333333337</v>
      </c>
      <c r="D7982" s="94" t="s">
        <v>31</v>
      </c>
      <c r="E7982" s="108" t="s">
        <v>2681</v>
      </c>
      <c r="F7982" s="110">
        <v>3.25</v>
      </c>
      <c r="G7982" s="85">
        <v>1</v>
      </c>
      <c r="H7982" s="90" t="s">
        <v>42</v>
      </c>
      <c r="I7982" s="28">
        <v>3</v>
      </c>
      <c r="J7982" s="18">
        <f t="shared" si="498"/>
        <v>913.92000000000155</v>
      </c>
      <c r="K7982" s="19" t="str">
        <f t="shared" si="496"/>
        <v>Jan-15</v>
      </c>
      <c r="L7982" s="20">
        <f t="shared" si="499"/>
        <v>7852</v>
      </c>
      <c r="M7982" s="21">
        <f t="shared" si="497"/>
        <v>0.11639327559857381</v>
      </c>
    </row>
    <row r="7983" spans="1:13" x14ac:dyDescent="0.3">
      <c r="A7983" s="107">
        <v>42026</v>
      </c>
      <c r="B7983" s="108" t="s">
        <v>79</v>
      </c>
      <c r="C7983" s="101">
        <v>0.60416666666666663</v>
      </c>
      <c r="D7983" s="94" t="s">
        <v>31</v>
      </c>
      <c r="E7983" s="108" t="s">
        <v>2682</v>
      </c>
      <c r="F7983" s="110">
        <v>3.75</v>
      </c>
      <c r="G7983" s="85">
        <v>1</v>
      </c>
      <c r="H7983" s="90" t="s">
        <v>42</v>
      </c>
      <c r="I7983" s="28">
        <v>3</v>
      </c>
      <c r="J7983" s="18">
        <f t="shared" si="498"/>
        <v>916.92000000000155</v>
      </c>
      <c r="K7983" s="19" t="str">
        <f t="shared" si="496"/>
        <v>Jan-15</v>
      </c>
      <c r="L7983" s="20">
        <f t="shared" si="499"/>
        <v>7853</v>
      </c>
      <c r="M7983" s="21">
        <f t="shared" si="497"/>
        <v>0.11676047370431702</v>
      </c>
    </row>
    <row r="7984" spans="1:13" x14ac:dyDescent="0.3">
      <c r="A7984" s="107">
        <v>42026</v>
      </c>
      <c r="B7984" s="108" t="s">
        <v>30</v>
      </c>
      <c r="C7984" s="101">
        <v>0.63194444444444442</v>
      </c>
      <c r="D7984" s="94" t="s">
        <v>31</v>
      </c>
      <c r="E7984" s="108" t="s">
        <v>2683</v>
      </c>
      <c r="F7984" s="110">
        <v>3.25</v>
      </c>
      <c r="G7984" s="85">
        <v>1</v>
      </c>
      <c r="H7984" s="90" t="s">
        <v>33</v>
      </c>
      <c r="I7984" s="28">
        <v>-1</v>
      </c>
      <c r="J7984" s="18">
        <f t="shared" si="498"/>
        <v>915.92000000000155</v>
      </c>
      <c r="K7984" s="19" t="str">
        <f t="shared" si="496"/>
        <v>Jan-15</v>
      </c>
      <c r="L7984" s="20">
        <f t="shared" si="499"/>
        <v>7854</v>
      </c>
      <c r="M7984" s="21">
        <f t="shared" si="497"/>
        <v>0.1166182836771074</v>
      </c>
    </row>
    <row r="7985" spans="1:13" x14ac:dyDescent="0.3">
      <c r="A7985" s="107">
        <v>42026</v>
      </c>
      <c r="B7985" s="108" t="s">
        <v>85</v>
      </c>
      <c r="C7985" s="101">
        <v>0.63888888888888895</v>
      </c>
      <c r="D7985" s="94" t="s">
        <v>31</v>
      </c>
      <c r="E7985" s="108" t="s">
        <v>2684</v>
      </c>
      <c r="F7985" s="110">
        <v>3.5</v>
      </c>
      <c r="G7985" s="85">
        <v>1</v>
      </c>
      <c r="H7985" s="90" t="s">
        <v>42</v>
      </c>
      <c r="I7985" s="28">
        <v>2.5</v>
      </c>
      <c r="J7985" s="18">
        <f t="shared" si="498"/>
        <v>918.42000000000155</v>
      </c>
      <c r="K7985" s="19" t="str">
        <f t="shared" si="496"/>
        <v>Jan-15</v>
      </c>
      <c r="L7985" s="20">
        <f t="shared" si="499"/>
        <v>7855</v>
      </c>
      <c r="M7985" s="21">
        <f t="shared" si="497"/>
        <v>0.1169217059197965</v>
      </c>
    </row>
    <row r="7986" spans="1:13" x14ac:dyDescent="0.3">
      <c r="A7986" s="107">
        <v>42026</v>
      </c>
      <c r="B7986" s="108" t="s">
        <v>79</v>
      </c>
      <c r="C7986" s="101">
        <v>0.64583333333333337</v>
      </c>
      <c r="D7986" s="94" t="s">
        <v>31</v>
      </c>
      <c r="E7986" s="108" t="s">
        <v>1858</v>
      </c>
      <c r="F7986" s="110">
        <v>3.5</v>
      </c>
      <c r="G7986" s="85">
        <v>1</v>
      </c>
      <c r="H7986" s="90" t="s">
        <v>42</v>
      </c>
      <c r="I7986" s="28">
        <v>2.5</v>
      </c>
      <c r="J7986" s="18">
        <f t="shared" si="498"/>
        <v>920.92000000000155</v>
      </c>
      <c r="K7986" s="19" t="str">
        <f t="shared" si="496"/>
        <v>Jan-15</v>
      </c>
      <c r="L7986" s="20">
        <f t="shared" si="499"/>
        <v>7856</v>
      </c>
      <c r="M7986" s="21">
        <f t="shared" si="497"/>
        <v>0.11722505091649714</v>
      </c>
    </row>
    <row r="7987" spans="1:13" x14ac:dyDescent="0.3">
      <c r="A7987" s="107">
        <v>42026</v>
      </c>
      <c r="B7987" s="108" t="s">
        <v>30</v>
      </c>
      <c r="C7987" s="101">
        <v>0.65277777777777779</v>
      </c>
      <c r="D7987" s="94" t="s">
        <v>31</v>
      </c>
      <c r="E7987" s="108" t="s">
        <v>1555</v>
      </c>
      <c r="F7987" s="110">
        <v>4</v>
      </c>
      <c r="G7987" s="85">
        <v>1</v>
      </c>
      <c r="H7987" s="90" t="s">
        <v>33</v>
      </c>
      <c r="I7987" s="28">
        <v>-1</v>
      </c>
      <c r="J7987" s="18">
        <f t="shared" si="498"/>
        <v>919.92000000000155</v>
      </c>
      <c r="K7987" s="19" t="str">
        <f t="shared" si="496"/>
        <v>Jan-15</v>
      </c>
      <c r="L7987" s="20">
        <f t="shared" si="499"/>
        <v>7857</v>
      </c>
      <c r="M7987" s="21">
        <f t="shared" si="497"/>
        <v>0.11708285605192842</v>
      </c>
    </row>
    <row r="7988" spans="1:13" x14ac:dyDescent="0.3">
      <c r="A7988" s="107">
        <v>42026</v>
      </c>
      <c r="B7988" s="108" t="s">
        <v>47</v>
      </c>
      <c r="C7988" s="101">
        <v>0.79861111111111116</v>
      </c>
      <c r="D7988" s="94" t="s">
        <v>31</v>
      </c>
      <c r="E7988" s="108" t="s">
        <v>2685</v>
      </c>
      <c r="F7988" s="110">
        <v>2.75</v>
      </c>
      <c r="G7988" s="85">
        <v>1</v>
      </c>
      <c r="H7988" s="90" t="s">
        <v>42</v>
      </c>
      <c r="I7988" s="28">
        <v>1.75</v>
      </c>
      <c r="J7988" s="18">
        <f t="shared" si="498"/>
        <v>921.67000000000155</v>
      </c>
      <c r="K7988" s="19" t="str">
        <f t="shared" si="496"/>
        <v>Jan-15</v>
      </c>
      <c r="L7988" s="20">
        <f t="shared" si="499"/>
        <v>7858</v>
      </c>
      <c r="M7988" s="21">
        <f t="shared" si="497"/>
        <v>0.11729065920081465</v>
      </c>
    </row>
    <row r="7989" spans="1:13" x14ac:dyDescent="0.3">
      <c r="A7989" s="107">
        <v>42026</v>
      </c>
      <c r="B7989" s="108" t="s">
        <v>47</v>
      </c>
      <c r="C7989" s="101">
        <v>0.81944444444444453</v>
      </c>
      <c r="D7989" s="94" t="s">
        <v>31</v>
      </c>
      <c r="E7989" s="108" t="s">
        <v>2686</v>
      </c>
      <c r="F7989" s="110">
        <v>3.5</v>
      </c>
      <c r="G7989" s="85">
        <v>1</v>
      </c>
      <c r="H7989" s="90" t="s">
        <v>42</v>
      </c>
      <c r="I7989" s="28">
        <v>3</v>
      </c>
      <c r="J7989" s="18">
        <f t="shared" si="498"/>
        <v>924.67000000000155</v>
      </c>
      <c r="K7989" s="19" t="str">
        <f t="shared" si="496"/>
        <v>Jan-15</v>
      </c>
      <c r="L7989" s="20">
        <f t="shared" si="499"/>
        <v>7859</v>
      </c>
      <c r="M7989" s="21">
        <f t="shared" si="497"/>
        <v>0.11765746278152456</v>
      </c>
    </row>
    <row r="7990" spans="1:13" x14ac:dyDescent="0.3">
      <c r="A7990" s="119">
        <v>42026</v>
      </c>
      <c r="B7990" s="120" t="s">
        <v>85</v>
      </c>
      <c r="C7990" s="121">
        <v>13.5</v>
      </c>
      <c r="D7990" s="94" t="s">
        <v>31</v>
      </c>
      <c r="E7990" s="120" t="s">
        <v>9573</v>
      </c>
      <c r="F7990" s="123">
        <v>6</v>
      </c>
      <c r="G7990" s="89">
        <v>1</v>
      </c>
      <c r="H7990" s="30">
        <v>5</v>
      </c>
      <c r="I7990" s="38">
        <v>-1</v>
      </c>
      <c r="J7990" s="18">
        <f t="shared" si="498"/>
        <v>923.67000000000155</v>
      </c>
      <c r="K7990" s="19" t="str">
        <f t="shared" si="496"/>
        <v>Jan-15</v>
      </c>
      <c r="L7990" s="20">
        <f t="shared" si="499"/>
        <v>7860</v>
      </c>
      <c r="M7990" s="21">
        <f t="shared" si="497"/>
        <v>0.11751526717557272</v>
      </c>
    </row>
    <row r="7991" spans="1:13" x14ac:dyDescent="0.3">
      <c r="A7991" s="119">
        <v>42026</v>
      </c>
      <c r="B7991" s="120" t="s">
        <v>85</v>
      </c>
      <c r="C7991" s="121">
        <v>14.2</v>
      </c>
      <c r="D7991" s="94" t="s">
        <v>31</v>
      </c>
      <c r="E7991" s="120" t="s">
        <v>942</v>
      </c>
      <c r="F7991" s="123">
        <v>5</v>
      </c>
      <c r="G7991" s="89">
        <v>1</v>
      </c>
      <c r="H7991" s="30">
        <v>3</v>
      </c>
      <c r="I7991" s="38">
        <v>-1</v>
      </c>
      <c r="J7991" s="18">
        <f t="shared" si="498"/>
        <v>922.67000000000155</v>
      </c>
      <c r="K7991" s="19" t="str">
        <f t="shared" si="496"/>
        <v>Jan-15</v>
      </c>
      <c r="L7991" s="20">
        <f t="shared" si="499"/>
        <v>7861</v>
      </c>
      <c r="M7991" s="21">
        <f t="shared" si="497"/>
        <v>0.11737310774710616</v>
      </c>
    </row>
    <row r="7992" spans="1:13" x14ac:dyDescent="0.3">
      <c r="A7992" s="119">
        <v>42026</v>
      </c>
      <c r="B7992" s="120" t="s">
        <v>79</v>
      </c>
      <c r="C7992" s="121">
        <v>16</v>
      </c>
      <c r="D7992" s="94" t="s">
        <v>31</v>
      </c>
      <c r="E7992" s="120" t="s">
        <v>9572</v>
      </c>
      <c r="F7992" s="123">
        <v>5</v>
      </c>
      <c r="G7992" s="89">
        <v>1</v>
      </c>
      <c r="H7992" s="30" t="s">
        <v>6116</v>
      </c>
      <c r="I7992" s="38">
        <v>-1</v>
      </c>
      <c r="J7992" s="18">
        <f t="shared" si="498"/>
        <v>921.67000000000155</v>
      </c>
      <c r="K7992" s="19" t="str">
        <f t="shared" si="496"/>
        <v>Jan-15</v>
      </c>
      <c r="L7992" s="20">
        <f t="shared" si="499"/>
        <v>7862</v>
      </c>
      <c r="M7992" s="21">
        <f t="shared" si="497"/>
        <v>0.11723098448232022</v>
      </c>
    </row>
    <row r="7993" spans="1:13" x14ac:dyDescent="0.3">
      <c r="A7993" s="107">
        <v>42027</v>
      </c>
      <c r="B7993" s="108" t="s">
        <v>49</v>
      </c>
      <c r="C7993" s="101">
        <v>0.55208333333333337</v>
      </c>
      <c r="D7993" s="94" t="s">
        <v>31</v>
      </c>
      <c r="E7993" s="108" t="s">
        <v>2687</v>
      </c>
      <c r="F7993" s="110">
        <v>3.5</v>
      </c>
      <c r="G7993" s="85">
        <v>1</v>
      </c>
      <c r="H7993" s="90" t="s">
        <v>33</v>
      </c>
      <c r="I7993" s="28">
        <v>-1</v>
      </c>
      <c r="J7993" s="18">
        <f t="shared" si="498"/>
        <v>920.67000000000155</v>
      </c>
      <c r="K7993" s="19" t="str">
        <f t="shared" si="496"/>
        <v>Jan-15</v>
      </c>
      <c r="L7993" s="20">
        <f t="shared" si="499"/>
        <v>7863</v>
      </c>
      <c r="M7993" s="21">
        <f t="shared" si="497"/>
        <v>0.11708889736741722</v>
      </c>
    </row>
    <row r="7994" spans="1:13" x14ac:dyDescent="0.3">
      <c r="A7994" s="107">
        <v>42027</v>
      </c>
      <c r="B7994" s="108" t="s">
        <v>29</v>
      </c>
      <c r="C7994" s="101">
        <v>0.58333333333333337</v>
      </c>
      <c r="D7994" s="94" t="s">
        <v>31</v>
      </c>
      <c r="E7994" s="108" t="s">
        <v>2688</v>
      </c>
      <c r="F7994" s="110">
        <v>3.75</v>
      </c>
      <c r="G7994" s="85">
        <v>1</v>
      </c>
      <c r="H7994" s="90" t="s">
        <v>33</v>
      </c>
      <c r="I7994" s="28">
        <v>-1</v>
      </c>
      <c r="J7994" s="18">
        <f t="shared" si="498"/>
        <v>919.67000000000155</v>
      </c>
      <c r="K7994" s="19" t="str">
        <f t="shared" si="496"/>
        <v>Jan-15</v>
      </c>
      <c r="L7994" s="20">
        <f t="shared" si="499"/>
        <v>7864</v>
      </c>
      <c r="M7994" s="21">
        <f t="shared" si="497"/>
        <v>0.1169468463886065</v>
      </c>
    </row>
    <row r="7995" spans="1:13" x14ac:dyDescent="0.3">
      <c r="A7995" s="107">
        <v>42027</v>
      </c>
      <c r="B7995" s="108" t="s">
        <v>44</v>
      </c>
      <c r="C7995" s="101">
        <v>0.61805555555555558</v>
      </c>
      <c r="D7995" s="94" t="s">
        <v>31</v>
      </c>
      <c r="E7995" s="108" t="s">
        <v>2689</v>
      </c>
      <c r="F7995" s="110">
        <v>3.25</v>
      </c>
      <c r="G7995" s="85">
        <v>1</v>
      </c>
      <c r="H7995" s="90" t="s">
        <v>42</v>
      </c>
      <c r="I7995" s="28">
        <v>2.25</v>
      </c>
      <c r="J7995" s="18">
        <f t="shared" si="498"/>
        <v>921.92000000000155</v>
      </c>
      <c r="K7995" s="19" t="str">
        <f t="shared" si="496"/>
        <v>Jan-15</v>
      </c>
      <c r="L7995" s="20">
        <f t="shared" si="499"/>
        <v>7865</v>
      </c>
      <c r="M7995" s="21">
        <f t="shared" si="497"/>
        <v>0.11721805467260032</v>
      </c>
    </row>
    <row r="7996" spans="1:13" x14ac:dyDescent="0.3">
      <c r="A7996" s="107">
        <v>42027</v>
      </c>
      <c r="B7996" s="108" t="s">
        <v>29</v>
      </c>
      <c r="C7996" s="101">
        <v>0.67361111111111116</v>
      </c>
      <c r="D7996" s="94" t="s">
        <v>31</v>
      </c>
      <c r="E7996" s="108" t="s">
        <v>2690</v>
      </c>
      <c r="F7996" s="110">
        <v>4</v>
      </c>
      <c r="G7996" s="85">
        <v>1</v>
      </c>
      <c r="H7996" s="90" t="s">
        <v>42</v>
      </c>
      <c r="I7996" s="28">
        <v>3</v>
      </c>
      <c r="J7996" s="18">
        <f t="shared" si="498"/>
        <v>924.92000000000155</v>
      </c>
      <c r="K7996" s="19" t="str">
        <f t="shared" si="496"/>
        <v>Jan-15</v>
      </c>
      <c r="L7996" s="20">
        <f t="shared" si="499"/>
        <v>7866</v>
      </c>
      <c r="M7996" s="21">
        <f t="shared" si="497"/>
        <v>0.11758454106280213</v>
      </c>
    </row>
    <row r="7997" spans="1:13" x14ac:dyDescent="0.3">
      <c r="A7997" s="107">
        <v>42027</v>
      </c>
      <c r="B7997" s="108" t="s">
        <v>45</v>
      </c>
      <c r="C7997" s="101">
        <v>0.71875</v>
      </c>
      <c r="D7997" s="94" t="s">
        <v>31</v>
      </c>
      <c r="E7997" s="108" t="s">
        <v>2691</v>
      </c>
      <c r="F7997" s="110">
        <v>2.75</v>
      </c>
      <c r="G7997" s="85">
        <v>1</v>
      </c>
      <c r="H7997" s="90" t="s">
        <v>33</v>
      </c>
      <c r="I7997" s="28">
        <v>-1</v>
      </c>
      <c r="J7997" s="18">
        <f t="shared" si="498"/>
        <v>923.92000000000155</v>
      </c>
      <c r="K7997" s="19" t="str">
        <f t="shared" si="496"/>
        <v>Jan-15</v>
      </c>
      <c r="L7997" s="20">
        <f t="shared" si="499"/>
        <v>7867</v>
      </c>
      <c r="M7997" s="21">
        <f t="shared" si="497"/>
        <v>0.11744248125079465</v>
      </c>
    </row>
    <row r="7998" spans="1:13" x14ac:dyDescent="0.3">
      <c r="A7998" s="107">
        <v>42027</v>
      </c>
      <c r="B7998" s="108" t="s">
        <v>45</v>
      </c>
      <c r="C7998" s="101">
        <v>0.73958333333333337</v>
      </c>
      <c r="D7998" s="94" t="s">
        <v>31</v>
      </c>
      <c r="E7998" s="108" t="s">
        <v>2692</v>
      </c>
      <c r="F7998" s="110">
        <v>3</v>
      </c>
      <c r="G7998" s="85">
        <v>1</v>
      </c>
      <c r="H7998" s="90" t="s">
        <v>33</v>
      </c>
      <c r="I7998" s="28">
        <v>-1</v>
      </c>
      <c r="J7998" s="18">
        <f t="shared" si="498"/>
        <v>922.92000000000155</v>
      </c>
      <c r="K7998" s="19" t="str">
        <f t="shared" si="496"/>
        <v>Jan-15</v>
      </c>
      <c r="L7998" s="20">
        <f t="shared" si="499"/>
        <v>7868</v>
      </c>
      <c r="M7998" s="21">
        <f t="shared" si="497"/>
        <v>0.11730045754956807</v>
      </c>
    </row>
    <row r="7999" spans="1:13" x14ac:dyDescent="0.3">
      <c r="A7999" s="119">
        <v>42027</v>
      </c>
      <c r="B7999" s="120" t="s">
        <v>44</v>
      </c>
      <c r="C7999" s="121">
        <v>13.4</v>
      </c>
      <c r="D7999" s="94" t="s">
        <v>31</v>
      </c>
      <c r="E7999" s="120" t="s">
        <v>9576</v>
      </c>
      <c r="F7999" s="123">
        <v>6</v>
      </c>
      <c r="G7999" s="89">
        <v>1</v>
      </c>
      <c r="H7999" s="30">
        <v>2</v>
      </c>
      <c r="I7999" s="38">
        <v>-1</v>
      </c>
      <c r="J7999" s="18">
        <f t="shared" si="498"/>
        <v>921.92000000000155</v>
      </c>
      <c r="K7999" s="19" t="str">
        <f t="shared" si="496"/>
        <v>Jan-15</v>
      </c>
      <c r="L7999" s="20">
        <f t="shared" si="499"/>
        <v>7869</v>
      </c>
      <c r="M7999" s="21">
        <f t="shared" si="497"/>
        <v>0.11715846994535539</v>
      </c>
    </row>
    <row r="8000" spans="1:13" x14ac:dyDescent="0.3">
      <c r="A8000" s="119">
        <v>42027</v>
      </c>
      <c r="B8000" s="120" t="s">
        <v>44</v>
      </c>
      <c r="C8000" s="121">
        <v>15.2</v>
      </c>
      <c r="D8000" s="94" t="s">
        <v>31</v>
      </c>
      <c r="E8000" s="120" t="s">
        <v>9577</v>
      </c>
      <c r="F8000" s="123">
        <v>5</v>
      </c>
      <c r="G8000" s="89">
        <v>1</v>
      </c>
      <c r="H8000" s="30">
        <v>5</v>
      </c>
      <c r="I8000" s="38">
        <v>-1</v>
      </c>
      <c r="J8000" s="18">
        <f t="shared" si="498"/>
        <v>920.92000000000155</v>
      </c>
      <c r="K8000" s="19" t="str">
        <f t="shared" si="496"/>
        <v>Jan-15</v>
      </c>
      <c r="L8000" s="20">
        <f t="shared" si="499"/>
        <v>7870</v>
      </c>
      <c r="M8000" s="21">
        <f t="shared" si="497"/>
        <v>0.11701651842439664</v>
      </c>
    </row>
    <row r="8001" spans="1:13" x14ac:dyDescent="0.3">
      <c r="A8001" s="124">
        <v>42027</v>
      </c>
      <c r="B8001" s="108" t="s">
        <v>45</v>
      </c>
      <c r="C8001" s="111">
        <v>16.45</v>
      </c>
      <c r="D8001" s="94" t="s">
        <v>31</v>
      </c>
      <c r="E8001" s="108" t="s">
        <v>9574</v>
      </c>
      <c r="F8001" s="111">
        <v>5</v>
      </c>
      <c r="G8001" s="89">
        <v>1</v>
      </c>
      <c r="H8001" s="37" t="s">
        <v>6518</v>
      </c>
      <c r="I8001" s="34">
        <v>-1</v>
      </c>
      <c r="J8001" s="18">
        <f t="shared" si="498"/>
        <v>919.92000000000155</v>
      </c>
      <c r="K8001" s="19" t="str">
        <f t="shared" si="496"/>
        <v>Jan-15</v>
      </c>
      <c r="L8001" s="20">
        <f t="shared" si="499"/>
        <v>7871</v>
      </c>
      <c r="M8001" s="21">
        <f t="shared" si="497"/>
        <v>0.11687460297293883</v>
      </c>
    </row>
    <row r="8002" spans="1:13" x14ac:dyDescent="0.3">
      <c r="A8002" s="124">
        <v>42027</v>
      </c>
      <c r="B8002" s="108" t="s">
        <v>45</v>
      </c>
      <c r="C8002" s="111">
        <v>18.149999999999999</v>
      </c>
      <c r="D8002" s="94" t="s">
        <v>31</v>
      </c>
      <c r="E8002" s="108" t="s">
        <v>1629</v>
      </c>
      <c r="F8002" s="111">
        <v>4.5</v>
      </c>
      <c r="G8002" s="89">
        <v>1</v>
      </c>
      <c r="H8002" s="37" t="s">
        <v>6526</v>
      </c>
      <c r="I8002" s="34">
        <v>4.5</v>
      </c>
      <c r="J8002" s="18">
        <f t="shared" si="498"/>
        <v>924.42000000000155</v>
      </c>
      <c r="K8002" s="19" t="str">
        <f t="shared" ref="K8002:K8065" si="500">TEXT(A8002,"MMM-yy")</f>
        <v>Jan-15</v>
      </c>
      <c r="L8002" s="20">
        <f t="shared" si="499"/>
        <v>7872</v>
      </c>
      <c r="M8002" s="21">
        <f t="shared" ref="M8002:M8065" si="501">J8002/L8002</f>
        <v>0.11743140243902458</v>
      </c>
    </row>
    <row r="8003" spans="1:13" x14ac:dyDescent="0.3">
      <c r="A8003" s="124">
        <v>42027</v>
      </c>
      <c r="B8003" s="108" t="s">
        <v>45</v>
      </c>
      <c r="C8003" s="111">
        <v>18.45</v>
      </c>
      <c r="D8003" s="94" t="s">
        <v>31</v>
      </c>
      <c r="E8003" s="108" t="s">
        <v>9575</v>
      </c>
      <c r="F8003" s="111">
        <v>5.5</v>
      </c>
      <c r="G8003" s="89">
        <v>1</v>
      </c>
      <c r="H8003" s="37" t="s">
        <v>6518</v>
      </c>
      <c r="I8003" s="34">
        <v>-1</v>
      </c>
      <c r="J8003" s="18">
        <f t="shared" ref="J8003:J8066" si="502">J8002+I8003</f>
        <v>923.42000000000155</v>
      </c>
      <c r="K8003" s="19" t="str">
        <f t="shared" si="500"/>
        <v>Jan-15</v>
      </c>
      <c r="L8003" s="20">
        <f t="shared" ref="L8003:L8066" si="503">L8002+G8003</f>
        <v>7873</v>
      </c>
      <c r="M8003" s="21">
        <f t="shared" si="501"/>
        <v>0.11728947034167428</v>
      </c>
    </row>
    <row r="8004" spans="1:13" x14ac:dyDescent="0.3">
      <c r="A8004" s="107">
        <v>42028</v>
      </c>
      <c r="B8004" s="108" t="s">
        <v>29</v>
      </c>
      <c r="C8004" s="101">
        <v>0.58333333333333337</v>
      </c>
      <c r="D8004" s="94" t="s">
        <v>31</v>
      </c>
      <c r="E8004" s="108" t="s">
        <v>2693</v>
      </c>
      <c r="F8004" s="110">
        <v>2.75</v>
      </c>
      <c r="G8004" s="85">
        <v>1</v>
      </c>
      <c r="H8004" s="90" t="s">
        <v>42</v>
      </c>
      <c r="I8004" s="28">
        <v>1.75</v>
      </c>
      <c r="J8004" s="18">
        <f t="shared" si="502"/>
        <v>925.17000000000155</v>
      </c>
      <c r="K8004" s="19" t="str">
        <f t="shared" si="500"/>
        <v>Jan-15</v>
      </c>
      <c r="L8004" s="20">
        <f t="shared" si="503"/>
        <v>7874</v>
      </c>
      <c r="M8004" s="21">
        <f t="shared" si="501"/>
        <v>0.11749682499365019</v>
      </c>
    </row>
    <row r="8005" spans="1:13" x14ac:dyDescent="0.3">
      <c r="A8005" s="107">
        <v>42028</v>
      </c>
      <c r="B8005" s="108" t="s">
        <v>98</v>
      </c>
      <c r="C8005" s="101">
        <v>0.64236111111111105</v>
      </c>
      <c r="D8005" s="94" t="s">
        <v>31</v>
      </c>
      <c r="E8005" s="108" t="s">
        <v>2694</v>
      </c>
      <c r="F8005" s="110">
        <v>3.75</v>
      </c>
      <c r="G8005" s="85">
        <v>1</v>
      </c>
      <c r="H8005" s="90" t="s">
        <v>33</v>
      </c>
      <c r="I8005" s="28">
        <v>-1</v>
      </c>
      <c r="J8005" s="18">
        <f t="shared" si="502"/>
        <v>924.17000000000155</v>
      </c>
      <c r="K8005" s="19" t="str">
        <f t="shared" si="500"/>
        <v>Jan-15</v>
      </c>
      <c r="L8005" s="20">
        <f t="shared" si="503"/>
        <v>7875</v>
      </c>
      <c r="M8005" s="21">
        <f t="shared" si="501"/>
        <v>0.11735492063492083</v>
      </c>
    </row>
    <row r="8006" spans="1:13" x14ac:dyDescent="0.3">
      <c r="A8006" s="107">
        <v>42028</v>
      </c>
      <c r="B8006" s="108" t="s">
        <v>76</v>
      </c>
      <c r="C8006" s="101">
        <v>0.64930555555555558</v>
      </c>
      <c r="D8006" s="94" t="s">
        <v>31</v>
      </c>
      <c r="E8006" s="108" t="s">
        <v>2695</v>
      </c>
      <c r="F8006" s="110">
        <v>3.25</v>
      </c>
      <c r="G8006" s="85">
        <v>1</v>
      </c>
      <c r="H8006" s="90" t="s">
        <v>33</v>
      </c>
      <c r="I8006" s="28">
        <v>-1</v>
      </c>
      <c r="J8006" s="18">
        <f t="shared" si="502"/>
        <v>923.17000000000155</v>
      </c>
      <c r="K8006" s="19" t="str">
        <f t="shared" si="500"/>
        <v>Jan-15</v>
      </c>
      <c r="L8006" s="20">
        <f t="shared" si="503"/>
        <v>7876</v>
      </c>
      <c r="M8006" s="21">
        <f t="shared" si="501"/>
        <v>0.11721305231081787</v>
      </c>
    </row>
    <row r="8007" spans="1:13" x14ac:dyDescent="0.3">
      <c r="A8007" s="107">
        <v>42028</v>
      </c>
      <c r="B8007" s="108" t="s">
        <v>76</v>
      </c>
      <c r="C8007" s="101">
        <v>0.67361111111111116</v>
      </c>
      <c r="D8007" s="94" t="s">
        <v>31</v>
      </c>
      <c r="E8007" s="108" t="s">
        <v>2696</v>
      </c>
      <c r="F8007" s="110">
        <v>4</v>
      </c>
      <c r="G8007" s="85">
        <v>1</v>
      </c>
      <c r="H8007" s="90" t="s">
        <v>33</v>
      </c>
      <c r="I8007" s="28">
        <v>-1</v>
      </c>
      <c r="J8007" s="18">
        <f t="shared" si="502"/>
        <v>922.17000000000155</v>
      </c>
      <c r="K8007" s="19" t="str">
        <f t="shared" si="500"/>
        <v>Jan-15</v>
      </c>
      <c r="L8007" s="20">
        <f t="shared" si="503"/>
        <v>7877</v>
      </c>
      <c r="M8007" s="21">
        <f t="shared" si="501"/>
        <v>0.11707122000761731</v>
      </c>
    </row>
    <row r="8008" spans="1:13" x14ac:dyDescent="0.3">
      <c r="A8008" s="119">
        <v>42028</v>
      </c>
      <c r="B8008" s="120" t="s">
        <v>98</v>
      </c>
      <c r="C8008" s="121">
        <v>13.4</v>
      </c>
      <c r="D8008" s="94" t="s">
        <v>31</v>
      </c>
      <c r="E8008" s="120" t="s">
        <v>9579</v>
      </c>
      <c r="F8008" s="123">
        <v>5</v>
      </c>
      <c r="G8008" s="89">
        <v>1</v>
      </c>
      <c r="H8008" s="30" t="s">
        <v>6103</v>
      </c>
      <c r="I8008" s="38">
        <v>-1</v>
      </c>
      <c r="J8008" s="18">
        <f t="shared" si="502"/>
        <v>921.17000000000155</v>
      </c>
      <c r="K8008" s="19" t="str">
        <f t="shared" si="500"/>
        <v>Jan-15</v>
      </c>
      <c r="L8008" s="20">
        <f t="shared" si="503"/>
        <v>7878</v>
      </c>
      <c r="M8008" s="21">
        <f t="shared" si="501"/>
        <v>0.11692942371160213</v>
      </c>
    </row>
    <row r="8009" spans="1:13" x14ac:dyDescent="0.3">
      <c r="A8009" s="119">
        <v>42028</v>
      </c>
      <c r="B8009" s="120" t="s">
        <v>29</v>
      </c>
      <c r="C8009" s="121">
        <v>16.2</v>
      </c>
      <c r="D8009" s="94" t="s">
        <v>31</v>
      </c>
      <c r="E8009" s="120" t="s">
        <v>9578</v>
      </c>
      <c r="F8009" s="123">
        <v>4.5</v>
      </c>
      <c r="G8009" s="89">
        <v>1</v>
      </c>
      <c r="H8009" s="30">
        <v>5</v>
      </c>
      <c r="I8009" s="38">
        <v>-1</v>
      </c>
      <c r="J8009" s="18">
        <f t="shared" si="502"/>
        <v>920.17000000000155</v>
      </c>
      <c r="K8009" s="19" t="str">
        <f t="shared" si="500"/>
        <v>Jan-15</v>
      </c>
      <c r="L8009" s="20">
        <f t="shared" si="503"/>
        <v>7879</v>
      </c>
      <c r="M8009" s="21">
        <f t="shared" si="501"/>
        <v>0.11678766340906226</v>
      </c>
    </row>
    <row r="8010" spans="1:13" x14ac:dyDescent="0.3">
      <c r="A8010" s="107">
        <v>42030</v>
      </c>
      <c r="B8010" s="108" t="s">
        <v>89</v>
      </c>
      <c r="C8010" s="101">
        <v>0.59375</v>
      </c>
      <c r="D8010" s="94" t="s">
        <v>31</v>
      </c>
      <c r="E8010" s="108" t="s">
        <v>2697</v>
      </c>
      <c r="F8010" s="110">
        <v>4</v>
      </c>
      <c r="G8010" s="85">
        <v>1</v>
      </c>
      <c r="H8010" s="90" t="s">
        <v>42</v>
      </c>
      <c r="I8010" s="28">
        <v>3</v>
      </c>
      <c r="J8010" s="18">
        <f t="shared" si="502"/>
        <v>923.17000000000155</v>
      </c>
      <c r="K8010" s="19" t="str">
        <f t="shared" si="500"/>
        <v>Jan-15</v>
      </c>
      <c r="L8010" s="20">
        <f t="shared" si="503"/>
        <v>7880</v>
      </c>
      <c r="M8010" s="21">
        <f t="shared" si="501"/>
        <v>0.11715355329949258</v>
      </c>
    </row>
    <row r="8011" spans="1:13" x14ac:dyDescent="0.3">
      <c r="A8011" s="107">
        <v>42030</v>
      </c>
      <c r="B8011" s="108" t="s">
        <v>45</v>
      </c>
      <c r="C8011" s="101">
        <v>0.65277777777777779</v>
      </c>
      <c r="D8011" s="94" t="s">
        <v>31</v>
      </c>
      <c r="E8011" s="108" t="s">
        <v>2698</v>
      </c>
      <c r="F8011" s="110">
        <v>4</v>
      </c>
      <c r="G8011" s="85">
        <v>1</v>
      </c>
      <c r="H8011" s="90" t="s">
        <v>33</v>
      </c>
      <c r="I8011" s="28">
        <v>-1</v>
      </c>
      <c r="J8011" s="18">
        <f t="shared" si="502"/>
        <v>922.17000000000155</v>
      </c>
      <c r="K8011" s="19" t="str">
        <f t="shared" si="500"/>
        <v>Jan-15</v>
      </c>
      <c r="L8011" s="20">
        <f t="shared" si="503"/>
        <v>7881</v>
      </c>
      <c r="M8011" s="21">
        <f t="shared" si="501"/>
        <v>0.11701180053292749</v>
      </c>
    </row>
    <row r="8012" spans="1:13" x14ac:dyDescent="0.3">
      <c r="A8012" s="107">
        <v>42030</v>
      </c>
      <c r="B8012" s="108" t="s">
        <v>73</v>
      </c>
      <c r="C8012" s="101">
        <v>0.66666666666666663</v>
      </c>
      <c r="D8012" s="94" t="s">
        <v>31</v>
      </c>
      <c r="E8012" s="108" t="s">
        <v>2699</v>
      </c>
      <c r="F8012" s="110">
        <v>3.75</v>
      </c>
      <c r="G8012" s="85">
        <v>1</v>
      </c>
      <c r="H8012" s="90" t="s">
        <v>42</v>
      </c>
      <c r="I8012" s="28">
        <v>3.33</v>
      </c>
      <c r="J8012" s="18">
        <f t="shared" si="502"/>
        <v>925.50000000000159</v>
      </c>
      <c r="K8012" s="19" t="str">
        <f t="shared" si="500"/>
        <v>Jan-15</v>
      </c>
      <c r="L8012" s="20">
        <f t="shared" si="503"/>
        <v>7882</v>
      </c>
      <c r="M8012" s="21">
        <f t="shared" si="501"/>
        <v>0.11741943669119533</v>
      </c>
    </row>
    <row r="8013" spans="1:13" x14ac:dyDescent="0.3">
      <c r="A8013" s="119">
        <v>42030</v>
      </c>
      <c r="B8013" s="120" t="s">
        <v>89</v>
      </c>
      <c r="C8013" s="121">
        <v>13.45</v>
      </c>
      <c r="D8013" s="94" t="s">
        <v>31</v>
      </c>
      <c r="E8013" s="120" t="s">
        <v>2062</v>
      </c>
      <c r="F8013" s="123">
        <v>4.5</v>
      </c>
      <c r="G8013" s="89">
        <v>1</v>
      </c>
      <c r="H8013" s="30">
        <v>3</v>
      </c>
      <c r="I8013" s="38">
        <v>-1</v>
      </c>
      <c r="J8013" s="18">
        <f t="shared" si="502"/>
        <v>924.50000000000159</v>
      </c>
      <c r="K8013" s="19" t="str">
        <f t="shared" si="500"/>
        <v>Jan-15</v>
      </c>
      <c r="L8013" s="20">
        <f t="shared" si="503"/>
        <v>7883</v>
      </c>
      <c r="M8013" s="21">
        <f t="shared" si="501"/>
        <v>0.11727768616009154</v>
      </c>
    </row>
    <row r="8014" spans="1:13" x14ac:dyDescent="0.3">
      <c r="A8014" s="119">
        <v>42030</v>
      </c>
      <c r="B8014" s="120" t="s">
        <v>89</v>
      </c>
      <c r="C8014" s="121">
        <v>14.15</v>
      </c>
      <c r="D8014" s="94" t="s">
        <v>31</v>
      </c>
      <c r="E8014" s="120" t="s">
        <v>9580</v>
      </c>
      <c r="F8014" s="123">
        <v>6</v>
      </c>
      <c r="G8014" s="89">
        <v>1</v>
      </c>
      <c r="H8014" s="30">
        <v>6</v>
      </c>
      <c r="I8014" s="38">
        <v>-1</v>
      </c>
      <c r="J8014" s="18">
        <f t="shared" si="502"/>
        <v>923.50000000000159</v>
      </c>
      <c r="K8014" s="19" t="str">
        <f t="shared" si="500"/>
        <v>Jan-15</v>
      </c>
      <c r="L8014" s="20">
        <f t="shared" si="503"/>
        <v>7884</v>
      </c>
      <c r="M8014" s="21">
        <f t="shared" si="501"/>
        <v>0.11713597158802659</v>
      </c>
    </row>
    <row r="8015" spans="1:13" x14ac:dyDescent="0.3">
      <c r="A8015" s="119">
        <v>42030</v>
      </c>
      <c r="B8015" s="120" t="s">
        <v>73</v>
      </c>
      <c r="C8015" s="121">
        <v>14.3</v>
      </c>
      <c r="D8015" s="94" t="s">
        <v>31</v>
      </c>
      <c r="E8015" s="120" t="s">
        <v>9581</v>
      </c>
      <c r="F8015" s="123">
        <v>4.5</v>
      </c>
      <c r="G8015" s="89">
        <v>1</v>
      </c>
      <c r="H8015" s="30">
        <v>5</v>
      </c>
      <c r="I8015" s="38">
        <v>-1</v>
      </c>
      <c r="J8015" s="18">
        <f t="shared" si="502"/>
        <v>922.50000000000159</v>
      </c>
      <c r="K8015" s="19" t="str">
        <f t="shared" si="500"/>
        <v>Jan-15</v>
      </c>
      <c r="L8015" s="20">
        <f t="shared" si="503"/>
        <v>7885</v>
      </c>
      <c r="M8015" s="21">
        <f t="shared" si="501"/>
        <v>0.11699429296131916</v>
      </c>
    </row>
    <row r="8016" spans="1:13" x14ac:dyDescent="0.3">
      <c r="A8016" s="107">
        <v>42031</v>
      </c>
      <c r="B8016" s="108" t="s">
        <v>30</v>
      </c>
      <c r="C8016" s="101">
        <v>0.61111111111111105</v>
      </c>
      <c r="D8016" s="94" t="s">
        <v>31</v>
      </c>
      <c r="E8016" s="108" t="s">
        <v>2700</v>
      </c>
      <c r="F8016" s="110">
        <v>3.5</v>
      </c>
      <c r="G8016" s="85">
        <v>1</v>
      </c>
      <c r="H8016" s="90" t="s">
        <v>33</v>
      </c>
      <c r="I8016" s="28">
        <v>-1</v>
      </c>
      <c r="J8016" s="18">
        <f t="shared" si="502"/>
        <v>921.50000000000159</v>
      </c>
      <c r="K8016" s="19" t="str">
        <f t="shared" si="500"/>
        <v>Jan-15</v>
      </c>
      <c r="L8016" s="20">
        <f t="shared" si="503"/>
        <v>7886</v>
      </c>
      <c r="M8016" s="21">
        <f t="shared" si="501"/>
        <v>0.11685265026629491</v>
      </c>
    </row>
    <row r="8017" spans="1:13" x14ac:dyDescent="0.3">
      <c r="A8017" s="107">
        <v>42031</v>
      </c>
      <c r="B8017" s="108" t="s">
        <v>103</v>
      </c>
      <c r="C8017" s="101">
        <v>0.66666666666666663</v>
      </c>
      <c r="D8017" s="94" t="s">
        <v>31</v>
      </c>
      <c r="E8017" s="108" t="s">
        <v>2496</v>
      </c>
      <c r="F8017" s="110">
        <v>2.75</v>
      </c>
      <c r="G8017" s="85">
        <v>1</v>
      </c>
      <c r="H8017" s="90" t="s">
        <v>33</v>
      </c>
      <c r="I8017" s="28">
        <v>-1</v>
      </c>
      <c r="J8017" s="18">
        <f t="shared" si="502"/>
        <v>920.50000000000159</v>
      </c>
      <c r="K8017" s="19" t="str">
        <f t="shared" si="500"/>
        <v>Jan-15</v>
      </c>
      <c r="L8017" s="20">
        <f t="shared" si="503"/>
        <v>7887</v>
      </c>
      <c r="M8017" s="21">
        <f t="shared" si="501"/>
        <v>0.11671104348928638</v>
      </c>
    </row>
    <row r="8018" spans="1:13" x14ac:dyDescent="0.3">
      <c r="A8018" s="119">
        <v>42031</v>
      </c>
      <c r="B8018" s="120" t="s">
        <v>103</v>
      </c>
      <c r="C8018" s="121">
        <v>13.3</v>
      </c>
      <c r="D8018" s="94" t="s">
        <v>31</v>
      </c>
      <c r="E8018" s="120" t="s">
        <v>9582</v>
      </c>
      <c r="F8018" s="123">
        <v>6</v>
      </c>
      <c r="G8018" s="89">
        <v>1</v>
      </c>
      <c r="H8018" s="30">
        <v>2</v>
      </c>
      <c r="I8018" s="38">
        <v>-1</v>
      </c>
      <c r="J8018" s="18">
        <f t="shared" si="502"/>
        <v>919.50000000000159</v>
      </c>
      <c r="K8018" s="19" t="str">
        <f t="shared" si="500"/>
        <v>Jan-15</v>
      </c>
      <c r="L8018" s="20">
        <f t="shared" si="503"/>
        <v>7888</v>
      </c>
      <c r="M8018" s="21">
        <f t="shared" si="501"/>
        <v>0.11656947261663306</v>
      </c>
    </row>
    <row r="8019" spans="1:13" x14ac:dyDescent="0.3">
      <c r="A8019" s="119">
        <v>42031</v>
      </c>
      <c r="B8019" s="120" t="s">
        <v>30</v>
      </c>
      <c r="C8019" s="121">
        <v>13.35</v>
      </c>
      <c r="D8019" s="94" t="s">
        <v>31</v>
      </c>
      <c r="E8019" s="120" t="s">
        <v>9583</v>
      </c>
      <c r="F8019" s="123">
        <v>5</v>
      </c>
      <c r="G8019" s="89">
        <v>1</v>
      </c>
      <c r="H8019" s="30">
        <v>6</v>
      </c>
      <c r="I8019" s="38">
        <v>-1</v>
      </c>
      <c r="J8019" s="18">
        <f t="shared" si="502"/>
        <v>918.50000000000159</v>
      </c>
      <c r="K8019" s="19" t="str">
        <f t="shared" si="500"/>
        <v>Jan-15</v>
      </c>
      <c r="L8019" s="20">
        <f t="shared" si="503"/>
        <v>7889</v>
      </c>
      <c r="M8019" s="21">
        <f t="shared" si="501"/>
        <v>0.1164279376346814</v>
      </c>
    </row>
    <row r="8020" spans="1:13" x14ac:dyDescent="0.3">
      <c r="A8020" s="119">
        <v>42031</v>
      </c>
      <c r="B8020" s="120" t="s">
        <v>30</v>
      </c>
      <c r="C8020" s="121">
        <v>13.35</v>
      </c>
      <c r="D8020" s="94" t="s">
        <v>31</v>
      </c>
      <c r="E8020" s="120" t="s">
        <v>2853</v>
      </c>
      <c r="F8020" s="123">
        <v>5.5</v>
      </c>
      <c r="G8020" s="89">
        <v>1</v>
      </c>
      <c r="H8020" s="30">
        <v>2</v>
      </c>
      <c r="I8020" s="38">
        <v>-1</v>
      </c>
      <c r="J8020" s="18">
        <f t="shared" si="502"/>
        <v>917.50000000000159</v>
      </c>
      <c r="K8020" s="19" t="str">
        <f t="shared" si="500"/>
        <v>Jan-15</v>
      </c>
      <c r="L8020" s="20">
        <f t="shared" si="503"/>
        <v>7890</v>
      </c>
      <c r="M8020" s="21">
        <f t="shared" si="501"/>
        <v>0.11628643852978474</v>
      </c>
    </row>
    <row r="8021" spans="1:13" x14ac:dyDescent="0.3">
      <c r="A8021" s="119">
        <v>42031</v>
      </c>
      <c r="B8021" s="120" t="s">
        <v>103</v>
      </c>
      <c r="C8021" s="121">
        <v>15.3</v>
      </c>
      <c r="D8021" s="94" t="s">
        <v>31</v>
      </c>
      <c r="E8021" s="120" t="s">
        <v>690</v>
      </c>
      <c r="F8021" s="123">
        <v>5.5</v>
      </c>
      <c r="G8021" s="89">
        <v>1</v>
      </c>
      <c r="H8021" s="30">
        <v>5</v>
      </c>
      <c r="I8021" s="38">
        <v>-1</v>
      </c>
      <c r="J8021" s="18">
        <f t="shared" si="502"/>
        <v>916.50000000000159</v>
      </c>
      <c r="K8021" s="19" t="str">
        <f t="shared" si="500"/>
        <v>Jan-15</v>
      </c>
      <c r="L8021" s="20">
        <f t="shared" si="503"/>
        <v>7891</v>
      </c>
      <c r="M8021" s="21">
        <f t="shared" si="501"/>
        <v>0.11614497528830334</v>
      </c>
    </row>
    <row r="8022" spans="1:13" x14ac:dyDescent="0.3">
      <c r="A8022" s="119">
        <v>42031</v>
      </c>
      <c r="B8022" s="120" t="s">
        <v>30</v>
      </c>
      <c r="C8022" s="121">
        <v>16.100000000000001</v>
      </c>
      <c r="D8022" s="94" t="s">
        <v>31</v>
      </c>
      <c r="E8022" s="120" t="s">
        <v>9584</v>
      </c>
      <c r="F8022" s="123">
        <v>5</v>
      </c>
      <c r="G8022" s="89">
        <v>1</v>
      </c>
      <c r="H8022" s="30">
        <v>8</v>
      </c>
      <c r="I8022" s="38">
        <v>-1</v>
      </c>
      <c r="J8022" s="18">
        <f t="shared" si="502"/>
        <v>915.50000000000159</v>
      </c>
      <c r="K8022" s="19" t="str">
        <f t="shared" si="500"/>
        <v>Jan-15</v>
      </c>
      <c r="L8022" s="20">
        <f t="shared" si="503"/>
        <v>7892</v>
      </c>
      <c r="M8022" s="21">
        <f t="shared" si="501"/>
        <v>0.11600354789660436</v>
      </c>
    </row>
    <row r="8023" spans="1:13" x14ac:dyDescent="0.3">
      <c r="A8023" s="107">
        <v>42032</v>
      </c>
      <c r="B8023" s="108" t="s">
        <v>43</v>
      </c>
      <c r="C8023" s="101">
        <v>0.73958333333333337</v>
      </c>
      <c r="D8023" s="94" t="s">
        <v>31</v>
      </c>
      <c r="E8023" s="108" t="s">
        <v>2701</v>
      </c>
      <c r="F8023" s="110">
        <v>3.25</v>
      </c>
      <c r="G8023" s="85">
        <v>1</v>
      </c>
      <c r="H8023" s="90" t="s">
        <v>33</v>
      </c>
      <c r="I8023" s="28">
        <v>-1</v>
      </c>
      <c r="J8023" s="18">
        <f t="shared" si="502"/>
        <v>914.50000000000159</v>
      </c>
      <c r="K8023" s="19" t="str">
        <f t="shared" si="500"/>
        <v>Jan-15</v>
      </c>
      <c r="L8023" s="20">
        <f t="shared" si="503"/>
        <v>7893</v>
      </c>
      <c r="M8023" s="21">
        <f t="shared" si="501"/>
        <v>0.11586215634106191</v>
      </c>
    </row>
    <row r="8024" spans="1:13" x14ac:dyDescent="0.3">
      <c r="A8024" s="119">
        <v>42032</v>
      </c>
      <c r="B8024" s="120" t="s">
        <v>154</v>
      </c>
      <c r="C8024" s="121">
        <v>14.1</v>
      </c>
      <c r="D8024" s="94" t="s">
        <v>31</v>
      </c>
      <c r="E8024" s="120" t="s">
        <v>1280</v>
      </c>
      <c r="F8024" s="123">
        <v>5</v>
      </c>
      <c r="G8024" s="89">
        <v>1</v>
      </c>
      <c r="H8024" s="30">
        <v>1</v>
      </c>
      <c r="I8024" s="38">
        <v>4</v>
      </c>
      <c r="J8024" s="18">
        <f t="shared" si="502"/>
        <v>918.50000000000159</v>
      </c>
      <c r="K8024" s="19" t="str">
        <f t="shared" si="500"/>
        <v>Jan-15</v>
      </c>
      <c r="L8024" s="20">
        <f t="shared" si="503"/>
        <v>7894</v>
      </c>
      <c r="M8024" s="21">
        <f t="shared" si="501"/>
        <v>0.11635419305801895</v>
      </c>
    </row>
    <row r="8025" spans="1:13" x14ac:dyDescent="0.3">
      <c r="A8025" s="119">
        <v>42032</v>
      </c>
      <c r="B8025" s="120" t="s">
        <v>154</v>
      </c>
      <c r="C8025" s="121">
        <v>14.1</v>
      </c>
      <c r="D8025" s="94" t="s">
        <v>31</v>
      </c>
      <c r="E8025" s="120" t="s">
        <v>2814</v>
      </c>
      <c r="F8025" s="123">
        <v>4.33</v>
      </c>
      <c r="G8025" s="89">
        <v>1</v>
      </c>
      <c r="H8025" s="30">
        <v>2</v>
      </c>
      <c r="I8025" s="38">
        <v>-1</v>
      </c>
      <c r="J8025" s="18">
        <f t="shared" si="502"/>
        <v>917.50000000000159</v>
      </c>
      <c r="K8025" s="19" t="str">
        <f t="shared" si="500"/>
        <v>Jan-15</v>
      </c>
      <c r="L8025" s="20">
        <f t="shared" si="503"/>
        <v>7895</v>
      </c>
      <c r="M8025" s="21">
        <f t="shared" si="501"/>
        <v>0.11621279290690331</v>
      </c>
    </row>
    <row r="8026" spans="1:13" x14ac:dyDescent="0.3">
      <c r="A8026" s="119">
        <v>42032</v>
      </c>
      <c r="B8026" s="120" t="s">
        <v>137</v>
      </c>
      <c r="C8026" s="121">
        <v>14.2</v>
      </c>
      <c r="D8026" s="94" t="s">
        <v>31</v>
      </c>
      <c r="E8026" s="120" t="s">
        <v>9586</v>
      </c>
      <c r="F8026" s="123">
        <v>5</v>
      </c>
      <c r="G8026" s="89">
        <v>1</v>
      </c>
      <c r="H8026" s="30">
        <v>1</v>
      </c>
      <c r="I8026" s="38">
        <v>4</v>
      </c>
      <c r="J8026" s="18">
        <f t="shared" si="502"/>
        <v>921.50000000000159</v>
      </c>
      <c r="K8026" s="19" t="str">
        <f t="shared" si="500"/>
        <v>Jan-15</v>
      </c>
      <c r="L8026" s="20">
        <f t="shared" si="503"/>
        <v>7896</v>
      </c>
      <c r="M8026" s="21">
        <f t="shared" si="501"/>
        <v>0.11670466058763951</v>
      </c>
    </row>
    <row r="8027" spans="1:13" x14ac:dyDescent="0.3">
      <c r="A8027" s="119">
        <v>42032</v>
      </c>
      <c r="B8027" s="120" t="s">
        <v>50</v>
      </c>
      <c r="C8027" s="121">
        <v>15</v>
      </c>
      <c r="D8027" s="94" t="s">
        <v>31</v>
      </c>
      <c r="E8027" s="120" t="s">
        <v>9587</v>
      </c>
      <c r="F8027" s="123">
        <v>6</v>
      </c>
      <c r="G8027" s="89">
        <v>1</v>
      </c>
      <c r="H8027" s="30">
        <v>4</v>
      </c>
      <c r="I8027" s="38">
        <v>-1</v>
      </c>
      <c r="J8027" s="18">
        <f t="shared" si="502"/>
        <v>920.50000000000159</v>
      </c>
      <c r="K8027" s="19" t="str">
        <f t="shared" si="500"/>
        <v>Jan-15</v>
      </c>
      <c r="L8027" s="20">
        <f t="shared" si="503"/>
        <v>7897</v>
      </c>
      <c r="M8027" s="21">
        <f t="shared" si="501"/>
        <v>0.1165632518677981</v>
      </c>
    </row>
    <row r="8028" spans="1:13" x14ac:dyDescent="0.3">
      <c r="A8028" s="119">
        <v>42032</v>
      </c>
      <c r="B8028" s="120" t="s">
        <v>154</v>
      </c>
      <c r="C8028" s="121">
        <v>15.1</v>
      </c>
      <c r="D8028" s="94" t="s">
        <v>31</v>
      </c>
      <c r="E8028" s="120" t="s">
        <v>3818</v>
      </c>
      <c r="F8028" s="123">
        <v>6</v>
      </c>
      <c r="G8028" s="89">
        <v>1</v>
      </c>
      <c r="H8028" s="30">
        <v>6</v>
      </c>
      <c r="I8028" s="38">
        <v>-1</v>
      </c>
      <c r="J8028" s="18">
        <f t="shared" si="502"/>
        <v>919.50000000000159</v>
      </c>
      <c r="K8028" s="19" t="str">
        <f t="shared" si="500"/>
        <v>Jan-15</v>
      </c>
      <c r="L8028" s="20">
        <f t="shared" si="503"/>
        <v>7898</v>
      </c>
      <c r="M8028" s="21">
        <f t="shared" si="501"/>
        <v>0.1164218789566981</v>
      </c>
    </row>
    <row r="8029" spans="1:13" x14ac:dyDescent="0.3">
      <c r="A8029" s="119">
        <v>42032</v>
      </c>
      <c r="B8029" s="120" t="s">
        <v>137</v>
      </c>
      <c r="C8029" s="121">
        <v>16.2</v>
      </c>
      <c r="D8029" s="94" t="s">
        <v>31</v>
      </c>
      <c r="E8029" s="120" t="s">
        <v>9588</v>
      </c>
      <c r="F8029" s="123">
        <v>5</v>
      </c>
      <c r="G8029" s="89">
        <v>1</v>
      </c>
      <c r="H8029" s="30">
        <v>1</v>
      </c>
      <c r="I8029" s="38">
        <v>4</v>
      </c>
      <c r="J8029" s="18">
        <f t="shared" si="502"/>
        <v>923.50000000000159</v>
      </c>
      <c r="K8029" s="19" t="str">
        <f t="shared" si="500"/>
        <v>Jan-15</v>
      </c>
      <c r="L8029" s="20">
        <f t="shared" si="503"/>
        <v>7899</v>
      </c>
      <c r="M8029" s="21">
        <f t="shared" si="501"/>
        <v>0.11691353335865319</v>
      </c>
    </row>
    <row r="8030" spans="1:13" x14ac:dyDescent="0.3">
      <c r="A8030" s="119">
        <v>42032</v>
      </c>
      <c r="B8030" s="120" t="s">
        <v>50</v>
      </c>
      <c r="C8030" s="121">
        <v>16.3</v>
      </c>
      <c r="D8030" s="94" t="s">
        <v>31</v>
      </c>
      <c r="E8030" s="120" t="s">
        <v>9589</v>
      </c>
      <c r="F8030" s="123">
        <v>4.5</v>
      </c>
      <c r="G8030" s="89">
        <v>1</v>
      </c>
      <c r="H8030" s="30">
        <v>2</v>
      </c>
      <c r="I8030" s="38">
        <v>-1</v>
      </c>
      <c r="J8030" s="18">
        <f t="shared" si="502"/>
        <v>922.50000000000159</v>
      </c>
      <c r="K8030" s="19" t="str">
        <f t="shared" si="500"/>
        <v>Jan-15</v>
      </c>
      <c r="L8030" s="20">
        <f t="shared" si="503"/>
        <v>7900</v>
      </c>
      <c r="M8030" s="21">
        <f t="shared" si="501"/>
        <v>0.11677215189873438</v>
      </c>
    </row>
    <row r="8031" spans="1:13" x14ac:dyDescent="0.3">
      <c r="A8031" s="124">
        <v>42032</v>
      </c>
      <c r="B8031" s="108" t="s">
        <v>43</v>
      </c>
      <c r="C8031" s="111">
        <v>17.149999999999999</v>
      </c>
      <c r="D8031" s="94" t="s">
        <v>31</v>
      </c>
      <c r="E8031" s="108" t="s">
        <v>9585</v>
      </c>
      <c r="F8031" s="111">
        <v>5.5</v>
      </c>
      <c r="G8031" s="89">
        <v>1</v>
      </c>
      <c r="H8031" s="37" t="s">
        <v>6512</v>
      </c>
      <c r="I8031" s="34">
        <v>-1</v>
      </c>
      <c r="J8031" s="18">
        <f t="shared" si="502"/>
        <v>921.50000000000159</v>
      </c>
      <c r="K8031" s="19" t="str">
        <f t="shared" si="500"/>
        <v>Jan-15</v>
      </c>
      <c r="L8031" s="20">
        <f t="shared" si="503"/>
        <v>7901</v>
      </c>
      <c r="M8031" s="21">
        <f t="shared" si="501"/>
        <v>0.11663080622706007</v>
      </c>
    </row>
    <row r="8032" spans="1:13" x14ac:dyDescent="0.3">
      <c r="A8032" s="107">
        <v>42033</v>
      </c>
      <c r="B8032" s="108" t="s">
        <v>118</v>
      </c>
      <c r="C8032" s="101">
        <v>0.59027777777777779</v>
      </c>
      <c r="D8032" s="94" t="s">
        <v>31</v>
      </c>
      <c r="E8032" s="108" t="s">
        <v>2702</v>
      </c>
      <c r="F8032" s="110">
        <v>4</v>
      </c>
      <c r="G8032" s="85">
        <v>1</v>
      </c>
      <c r="H8032" s="90" t="s">
        <v>33</v>
      </c>
      <c r="I8032" s="28">
        <v>-1</v>
      </c>
      <c r="J8032" s="18">
        <f t="shared" si="502"/>
        <v>920.50000000000159</v>
      </c>
      <c r="K8032" s="19" t="str">
        <f t="shared" si="500"/>
        <v>Jan-15</v>
      </c>
      <c r="L8032" s="20">
        <f t="shared" si="503"/>
        <v>7902</v>
      </c>
      <c r="M8032" s="21">
        <f t="shared" si="501"/>
        <v>0.11648949633004323</v>
      </c>
    </row>
    <row r="8033" spans="1:13" x14ac:dyDescent="0.3">
      <c r="A8033" s="107">
        <v>42033</v>
      </c>
      <c r="B8033" s="108" t="s">
        <v>30</v>
      </c>
      <c r="C8033" s="101">
        <v>0.625</v>
      </c>
      <c r="D8033" s="94" t="s">
        <v>31</v>
      </c>
      <c r="E8033" s="108" t="s">
        <v>1686</v>
      </c>
      <c r="F8033" s="110">
        <v>3.25</v>
      </c>
      <c r="G8033" s="85">
        <v>1</v>
      </c>
      <c r="H8033" s="90" t="s">
        <v>42</v>
      </c>
      <c r="I8033" s="28">
        <v>2.25</v>
      </c>
      <c r="J8033" s="18">
        <f t="shared" si="502"/>
        <v>922.75000000000159</v>
      </c>
      <c r="K8033" s="19" t="str">
        <f t="shared" si="500"/>
        <v>Jan-15</v>
      </c>
      <c r="L8033" s="20">
        <f t="shared" si="503"/>
        <v>7903</v>
      </c>
      <c r="M8033" s="21">
        <f t="shared" si="501"/>
        <v>0.11675945843350646</v>
      </c>
    </row>
    <row r="8034" spans="1:13" x14ac:dyDescent="0.3">
      <c r="A8034" s="107">
        <v>42033</v>
      </c>
      <c r="B8034" s="108" t="s">
        <v>118</v>
      </c>
      <c r="C8034" s="101">
        <v>0.69444444444444453</v>
      </c>
      <c r="D8034" s="94" t="s">
        <v>31</v>
      </c>
      <c r="E8034" s="108" t="s">
        <v>2703</v>
      </c>
      <c r="F8034" s="110">
        <v>3</v>
      </c>
      <c r="G8034" s="85">
        <v>1</v>
      </c>
      <c r="H8034" s="90" t="s">
        <v>33</v>
      </c>
      <c r="I8034" s="28">
        <v>-1</v>
      </c>
      <c r="J8034" s="18">
        <f t="shared" si="502"/>
        <v>921.75000000000159</v>
      </c>
      <c r="K8034" s="19" t="str">
        <f t="shared" si="500"/>
        <v>Jan-15</v>
      </c>
      <c r="L8034" s="20">
        <f t="shared" si="503"/>
        <v>7904</v>
      </c>
      <c r="M8034" s="21">
        <f t="shared" si="501"/>
        <v>0.11661816801619454</v>
      </c>
    </row>
    <row r="8035" spans="1:13" x14ac:dyDescent="0.3">
      <c r="A8035" s="107">
        <v>42033</v>
      </c>
      <c r="B8035" s="108" t="s">
        <v>45</v>
      </c>
      <c r="C8035" s="101">
        <v>0.84027777777777779</v>
      </c>
      <c r="D8035" s="94" t="s">
        <v>31</v>
      </c>
      <c r="E8035" s="108" t="s">
        <v>2704</v>
      </c>
      <c r="F8035" s="110">
        <v>2.75</v>
      </c>
      <c r="G8035" s="85">
        <v>1</v>
      </c>
      <c r="H8035" s="90" t="s">
        <v>33</v>
      </c>
      <c r="I8035" s="28">
        <v>-1</v>
      </c>
      <c r="J8035" s="18">
        <f t="shared" si="502"/>
        <v>920.75000000000159</v>
      </c>
      <c r="K8035" s="19" t="str">
        <f t="shared" si="500"/>
        <v>Jan-15</v>
      </c>
      <c r="L8035" s="20">
        <f t="shared" si="503"/>
        <v>7905</v>
      </c>
      <c r="M8035" s="21">
        <f t="shared" si="501"/>
        <v>0.11647691334598376</v>
      </c>
    </row>
    <row r="8036" spans="1:13" x14ac:dyDescent="0.3">
      <c r="A8036" s="119">
        <v>42033</v>
      </c>
      <c r="B8036" s="120" t="s">
        <v>86</v>
      </c>
      <c r="C8036" s="121">
        <v>14.2</v>
      </c>
      <c r="D8036" s="94" t="s">
        <v>31</v>
      </c>
      <c r="E8036" s="120" t="s">
        <v>2439</v>
      </c>
      <c r="F8036" s="123">
        <v>5.5</v>
      </c>
      <c r="G8036" s="89">
        <v>1</v>
      </c>
      <c r="H8036" s="30">
        <v>3</v>
      </c>
      <c r="I8036" s="38">
        <v>-1</v>
      </c>
      <c r="J8036" s="18">
        <f t="shared" si="502"/>
        <v>919.75000000000159</v>
      </c>
      <c r="K8036" s="19" t="str">
        <f t="shared" si="500"/>
        <v>Jan-15</v>
      </c>
      <c r="L8036" s="20">
        <f t="shared" si="503"/>
        <v>7906</v>
      </c>
      <c r="M8036" s="21">
        <f t="shared" si="501"/>
        <v>0.11633569440930959</v>
      </c>
    </row>
    <row r="8037" spans="1:13" x14ac:dyDescent="0.3">
      <c r="A8037" s="119">
        <v>42033</v>
      </c>
      <c r="B8037" s="120" t="s">
        <v>118</v>
      </c>
      <c r="C8037" s="121">
        <v>15.4</v>
      </c>
      <c r="D8037" s="94" t="s">
        <v>31</v>
      </c>
      <c r="E8037" s="120" t="s">
        <v>9396</v>
      </c>
      <c r="F8037" s="123">
        <v>4.5</v>
      </c>
      <c r="G8037" s="89">
        <v>1</v>
      </c>
      <c r="H8037" s="30">
        <v>4</v>
      </c>
      <c r="I8037" s="38">
        <v>-1</v>
      </c>
      <c r="J8037" s="18">
        <f t="shared" si="502"/>
        <v>918.75000000000159</v>
      </c>
      <c r="K8037" s="19" t="str">
        <f t="shared" si="500"/>
        <v>Jan-15</v>
      </c>
      <c r="L8037" s="20">
        <f t="shared" si="503"/>
        <v>7907</v>
      </c>
      <c r="M8037" s="21">
        <f t="shared" si="501"/>
        <v>0.11619451119261434</v>
      </c>
    </row>
    <row r="8038" spans="1:13" x14ac:dyDescent="0.3">
      <c r="A8038" s="119">
        <v>42033</v>
      </c>
      <c r="B8038" s="120" t="s">
        <v>86</v>
      </c>
      <c r="C8038" s="121">
        <v>15.5</v>
      </c>
      <c r="D8038" s="94" t="s">
        <v>31</v>
      </c>
      <c r="E8038" s="120" t="s">
        <v>9591</v>
      </c>
      <c r="F8038" s="123">
        <v>6</v>
      </c>
      <c r="G8038" s="89">
        <v>1</v>
      </c>
      <c r="H8038" s="30">
        <v>2</v>
      </c>
      <c r="I8038" s="38">
        <v>-1</v>
      </c>
      <c r="J8038" s="18">
        <f t="shared" si="502"/>
        <v>917.75000000000159</v>
      </c>
      <c r="K8038" s="19" t="str">
        <f t="shared" si="500"/>
        <v>Jan-15</v>
      </c>
      <c r="L8038" s="20">
        <f t="shared" si="503"/>
        <v>7908</v>
      </c>
      <c r="M8038" s="21">
        <f t="shared" si="501"/>
        <v>0.11605336368234719</v>
      </c>
    </row>
    <row r="8039" spans="1:13" x14ac:dyDescent="0.3">
      <c r="A8039" s="119">
        <v>42033</v>
      </c>
      <c r="B8039" s="120" t="s">
        <v>30</v>
      </c>
      <c r="C8039" s="121">
        <v>16.3</v>
      </c>
      <c r="D8039" s="94" t="s">
        <v>31</v>
      </c>
      <c r="E8039" s="120" t="s">
        <v>1555</v>
      </c>
      <c r="F8039" s="123">
        <v>5</v>
      </c>
      <c r="G8039" s="89">
        <v>1</v>
      </c>
      <c r="H8039" s="30">
        <v>4</v>
      </c>
      <c r="I8039" s="38">
        <v>-1</v>
      </c>
      <c r="J8039" s="18">
        <f t="shared" si="502"/>
        <v>916.75000000000159</v>
      </c>
      <c r="K8039" s="19" t="str">
        <f t="shared" si="500"/>
        <v>Jan-15</v>
      </c>
      <c r="L8039" s="20">
        <f t="shared" si="503"/>
        <v>7909</v>
      </c>
      <c r="M8039" s="21">
        <f t="shared" si="501"/>
        <v>0.11591225186496416</v>
      </c>
    </row>
    <row r="8040" spans="1:13" x14ac:dyDescent="0.3">
      <c r="A8040" s="124">
        <v>42033</v>
      </c>
      <c r="B8040" s="108" t="s">
        <v>45</v>
      </c>
      <c r="C8040" s="111">
        <v>17.350000000000001</v>
      </c>
      <c r="D8040" s="94" t="s">
        <v>31</v>
      </c>
      <c r="E8040" s="108" t="s">
        <v>9590</v>
      </c>
      <c r="F8040" s="111">
        <v>5.5</v>
      </c>
      <c r="G8040" s="89">
        <v>1</v>
      </c>
      <c r="H8040" s="37" t="s">
        <v>6512</v>
      </c>
      <c r="I8040" s="34">
        <v>-1</v>
      </c>
      <c r="J8040" s="18">
        <f t="shared" si="502"/>
        <v>915.75000000000159</v>
      </c>
      <c r="K8040" s="19" t="str">
        <f t="shared" si="500"/>
        <v>Jan-15</v>
      </c>
      <c r="L8040" s="20">
        <f t="shared" si="503"/>
        <v>7910</v>
      </c>
      <c r="M8040" s="21">
        <f t="shared" si="501"/>
        <v>0.11577117572692815</v>
      </c>
    </row>
    <row r="8041" spans="1:13" x14ac:dyDescent="0.3">
      <c r="A8041" s="124">
        <v>42033</v>
      </c>
      <c r="B8041" s="108" t="s">
        <v>45</v>
      </c>
      <c r="C8041" s="111">
        <v>18.399999999999999</v>
      </c>
      <c r="D8041" s="94" t="s">
        <v>31</v>
      </c>
      <c r="E8041" s="108" t="s">
        <v>2801</v>
      </c>
      <c r="F8041" s="111">
        <v>4.5</v>
      </c>
      <c r="G8041" s="89">
        <v>1</v>
      </c>
      <c r="H8041" s="37" t="s">
        <v>6526</v>
      </c>
      <c r="I8041" s="34">
        <v>7</v>
      </c>
      <c r="J8041" s="18">
        <f t="shared" si="502"/>
        <v>922.75000000000159</v>
      </c>
      <c r="K8041" s="19" t="str">
        <f t="shared" si="500"/>
        <v>Jan-15</v>
      </c>
      <c r="L8041" s="20">
        <f t="shared" si="503"/>
        <v>7911</v>
      </c>
      <c r="M8041" s="21">
        <f t="shared" si="501"/>
        <v>0.11664138541271667</v>
      </c>
    </row>
    <row r="8042" spans="1:13" x14ac:dyDescent="0.3">
      <c r="A8042" s="107">
        <v>42034</v>
      </c>
      <c r="B8042" s="108" t="s">
        <v>130</v>
      </c>
      <c r="C8042" s="101">
        <v>0.55555555555555558</v>
      </c>
      <c r="D8042" s="94" t="s">
        <v>31</v>
      </c>
      <c r="E8042" s="108" t="s">
        <v>2705</v>
      </c>
      <c r="F8042" s="110">
        <v>4</v>
      </c>
      <c r="G8042" s="85">
        <v>1</v>
      </c>
      <c r="H8042" s="90" t="s">
        <v>33</v>
      </c>
      <c r="I8042" s="28">
        <v>-1</v>
      </c>
      <c r="J8042" s="18">
        <f t="shared" si="502"/>
        <v>921.75000000000159</v>
      </c>
      <c r="K8042" s="19" t="str">
        <f t="shared" si="500"/>
        <v>Jan-15</v>
      </c>
      <c r="L8042" s="20">
        <f t="shared" si="503"/>
        <v>7912</v>
      </c>
      <c r="M8042" s="21">
        <f t="shared" si="501"/>
        <v>0.11650025278058665</v>
      </c>
    </row>
    <row r="8043" spans="1:13" x14ac:dyDescent="0.3">
      <c r="A8043" s="107">
        <v>42034</v>
      </c>
      <c r="B8043" s="108" t="s">
        <v>29</v>
      </c>
      <c r="C8043" s="101">
        <v>0.60763888888888895</v>
      </c>
      <c r="D8043" s="94" t="s">
        <v>31</v>
      </c>
      <c r="E8043" s="108" t="s">
        <v>2706</v>
      </c>
      <c r="F8043" s="110">
        <v>4</v>
      </c>
      <c r="G8043" s="85">
        <v>1</v>
      </c>
      <c r="H8043" s="90" t="s">
        <v>33</v>
      </c>
      <c r="I8043" s="28">
        <v>-1</v>
      </c>
      <c r="J8043" s="18">
        <f t="shared" si="502"/>
        <v>920.75000000000159</v>
      </c>
      <c r="K8043" s="19" t="str">
        <f t="shared" si="500"/>
        <v>Jan-15</v>
      </c>
      <c r="L8043" s="20">
        <f t="shared" si="503"/>
        <v>7913</v>
      </c>
      <c r="M8043" s="21">
        <f t="shared" si="501"/>
        <v>0.11635915581953767</v>
      </c>
    </row>
    <row r="8044" spans="1:13" x14ac:dyDescent="0.3">
      <c r="A8044" s="107">
        <v>42034</v>
      </c>
      <c r="B8044" s="108" t="s">
        <v>130</v>
      </c>
      <c r="C8044" s="101">
        <v>0.67013888888888884</v>
      </c>
      <c r="D8044" s="94" t="s">
        <v>31</v>
      </c>
      <c r="E8044" s="108" t="s">
        <v>2707</v>
      </c>
      <c r="F8044" s="110">
        <v>3.75</v>
      </c>
      <c r="G8044" s="85">
        <v>1</v>
      </c>
      <c r="H8044" s="90" t="s">
        <v>42</v>
      </c>
      <c r="I8044" s="28">
        <v>2.75</v>
      </c>
      <c r="J8044" s="18">
        <f t="shared" si="502"/>
        <v>923.50000000000159</v>
      </c>
      <c r="K8044" s="19" t="str">
        <f t="shared" si="500"/>
        <v>Jan-15</v>
      </c>
      <c r="L8044" s="20">
        <f t="shared" si="503"/>
        <v>7914</v>
      </c>
      <c r="M8044" s="21">
        <f t="shared" si="501"/>
        <v>0.11669193833712428</v>
      </c>
    </row>
    <row r="8045" spans="1:13" x14ac:dyDescent="0.3">
      <c r="A8045" s="107">
        <v>42034</v>
      </c>
      <c r="B8045" s="108" t="s">
        <v>45</v>
      </c>
      <c r="C8045" s="101">
        <v>0.73958333333333337</v>
      </c>
      <c r="D8045" s="94" t="s">
        <v>31</v>
      </c>
      <c r="E8045" s="108" t="s">
        <v>2648</v>
      </c>
      <c r="F8045" s="110">
        <v>3.25</v>
      </c>
      <c r="G8045" s="85">
        <v>1</v>
      </c>
      <c r="H8045" s="90" t="s">
        <v>33</v>
      </c>
      <c r="I8045" s="28">
        <v>-1</v>
      </c>
      <c r="J8045" s="18">
        <f t="shared" si="502"/>
        <v>922.50000000000159</v>
      </c>
      <c r="K8045" s="19" t="str">
        <f t="shared" si="500"/>
        <v>Jan-15</v>
      </c>
      <c r="L8045" s="20">
        <f t="shared" si="503"/>
        <v>7915</v>
      </c>
      <c r="M8045" s="21">
        <f t="shared" si="501"/>
        <v>0.11655085281111834</v>
      </c>
    </row>
    <row r="8046" spans="1:13" x14ac:dyDescent="0.3">
      <c r="A8046" s="107">
        <v>42034</v>
      </c>
      <c r="B8046" s="108" t="s">
        <v>45</v>
      </c>
      <c r="C8046" s="101">
        <v>0.78125</v>
      </c>
      <c r="D8046" s="94" t="s">
        <v>31</v>
      </c>
      <c r="E8046" s="108" t="s">
        <v>2708</v>
      </c>
      <c r="F8046" s="110">
        <v>4</v>
      </c>
      <c r="G8046" s="85">
        <v>1</v>
      </c>
      <c r="H8046" s="90" t="s">
        <v>42</v>
      </c>
      <c r="I8046" s="28">
        <v>3</v>
      </c>
      <c r="J8046" s="18">
        <f t="shared" si="502"/>
        <v>925.50000000000159</v>
      </c>
      <c r="K8046" s="19" t="str">
        <f t="shared" si="500"/>
        <v>Jan-15</v>
      </c>
      <c r="L8046" s="20">
        <f t="shared" si="503"/>
        <v>7916</v>
      </c>
      <c r="M8046" s="21">
        <f t="shared" si="501"/>
        <v>0.11691510864072784</v>
      </c>
    </row>
    <row r="8047" spans="1:13" x14ac:dyDescent="0.3">
      <c r="A8047" s="119">
        <v>42034</v>
      </c>
      <c r="B8047" s="120" t="s">
        <v>29</v>
      </c>
      <c r="C8047" s="121">
        <v>14.35</v>
      </c>
      <c r="D8047" s="94" t="s">
        <v>31</v>
      </c>
      <c r="E8047" s="120" t="s">
        <v>9594</v>
      </c>
      <c r="F8047" s="123">
        <v>4.33</v>
      </c>
      <c r="G8047" s="89">
        <v>1</v>
      </c>
      <c r="H8047" s="30">
        <v>1</v>
      </c>
      <c r="I8047" s="38">
        <v>3.5</v>
      </c>
      <c r="J8047" s="18">
        <f t="shared" si="502"/>
        <v>929.00000000000159</v>
      </c>
      <c r="K8047" s="19" t="str">
        <f t="shared" si="500"/>
        <v>Jan-15</v>
      </c>
      <c r="L8047" s="20">
        <f t="shared" si="503"/>
        <v>7917</v>
      </c>
      <c r="M8047" s="21">
        <f t="shared" si="501"/>
        <v>0.11734242768725547</v>
      </c>
    </row>
    <row r="8048" spans="1:13" x14ac:dyDescent="0.3">
      <c r="A8048" s="119">
        <v>42034</v>
      </c>
      <c r="B8048" s="120" t="s">
        <v>130</v>
      </c>
      <c r="C8048" s="121">
        <v>15.3</v>
      </c>
      <c r="D8048" s="94" t="s">
        <v>31</v>
      </c>
      <c r="E8048" s="120" t="s">
        <v>2606</v>
      </c>
      <c r="F8048" s="123">
        <v>5</v>
      </c>
      <c r="G8048" s="89">
        <v>1</v>
      </c>
      <c r="H8048" s="30">
        <v>10</v>
      </c>
      <c r="I8048" s="38">
        <v>-1</v>
      </c>
      <c r="J8048" s="18">
        <f t="shared" si="502"/>
        <v>928.00000000000159</v>
      </c>
      <c r="K8048" s="19" t="str">
        <f t="shared" si="500"/>
        <v>Jan-15</v>
      </c>
      <c r="L8048" s="20">
        <f t="shared" si="503"/>
        <v>7918</v>
      </c>
      <c r="M8048" s="21">
        <f t="shared" si="501"/>
        <v>0.11720131346299591</v>
      </c>
    </row>
    <row r="8049" spans="1:13" x14ac:dyDescent="0.3">
      <c r="A8049" s="124">
        <v>42034</v>
      </c>
      <c r="B8049" s="108" t="s">
        <v>45</v>
      </c>
      <c r="C8049" s="111">
        <v>18.45</v>
      </c>
      <c r="D8049" s="94" t="s">
        <v>31</v>
      </c>
      <c r="E8049" s="108" t="s">
        <v>9592</v>
      </c>
      <c r="F8049" s="111">
        <v>5</v>
      </c>
      <c r="G8049" s="89">
        <v>1</v>
      </c>
      <c r="H8049" s="37" t="s">
        <v>6512</v>
      </c>
      <c r="I8049" s="34">
        <v>-1</v>
      </c>
      <c r="J8049" s="18">
        <f t="shared" si="502"/>
        <v>927.00000000000159</v>
      </c>
      <c r="K8049" s="19" t="str">
        <f t="shared" si="500"/>
        <v>Jan-15</v>
      </c>
      <c r="L8049" s="20">
        <f t="shared" si="503"/>
        <v>7919</v>
      </c>
      <c r="M8049" s="21">
        <f t="shared" si="501"/>
        <v>0.11706023487814138</v>
      </c>
    </row>
    <row r="8050" spans="1:13" x14ac:dyDescent="0.3">
      <c r="A8050" s="124">
        <v>42034</v>
      </c>
      <c r="B8050" s="108" t="s">
        <v>45</v>
      </c>
      <c r="C8050" s="111">
        <v>19.149999999999999</v>
      </c>
      <c r="D8050" s="94" t="s">
        <v>31</v>
      </c>
      <c r="E8050" s="108" t="s">
        <v>9593</v>
      </c>
      <c r="F8050" s="111">
        <v>5</v>
      </c>
      <c r="G8050" s="89">
        <v>1</v>
      </c>
      <c r="H8050" s="37" t="s">
        <v>6526</v>
      </c>
      <c r="I8050" s="34">
        <v>4</v>
      </c>
      <c r="J8050" s="18">
        <f t="shared" si="502"/>
        <v>931.00000000000159</v>
      </c>
      <c r="K8050" s="19" t="str">
        <f t="shared" si="500"/>
        <v>Jan-15</v>
      </c>
      <c r="L8050" s="20">
        <f t="shared" si="503"/>
        <v>7920</v>
      </c>
      <c r="M8050" s="21">
        <f t="shared" si="501"/>
        <v>0.11755050505050525</v>
      </c>
    </row>
    <row r="8051" spans="1:13" x14ac:dyDescent="0.3">
      <c r="A8051" s="107">
        <v>42035</v>
      </c>
      <c r="B8051" s="108" t="s">
        <v>29</v>
      </c>
      <c r="C8051" s="101">
        <v>0.62152777777777779</v>
      </c>
      <c r="D8051" s="94" t="s">
        <v>31</v>
      </c>
      <c r="E8051" s="108" t="s">
        <v>2150</v>
      </c>
      <c r="F8051" s="110">
        <v>3.25</v>
      </c>
      <c r="G8051" s="85">
        <v>1</v>
      </c>
      <c r="H8051" s="90" t="s">
        <v>33</v>
      </c>
      <c r="I8051" s="28">
        <v>-1</v>
      </c>
      <c r="J8051" s="18">
        <f t="shared" si="502"/>
        <v>930.00000000000159</v>
      </c>
      <c r="K8051" s="19" t="str">
        <f t="shared" si="500"/>
        <v>Jan-15</v>
      </c>
      <c r="L8051" s="20">
        <f t="shared" si="503"/>
        <v>7921</v>
      </c>
      <c r="M8051" s="21">
        <f t="shared" si="501"/>
        <v>0.11740941800277763</v>
      </c>
    </row>
    <row r="8052" spans="1:13" x14ac:dyDescent="0.3">
      <c r="A8052" s="107">
        <v>42035</v>
      </c>
      <c r="B8052" s="108" t="s">
        <v>145</v>
      </c>
      <c r="C8052" s="101">
        <v>0.63194444444444442</v>
      </c>
      <c r="D8052" s="94" t="s">
        <v>31</v>
      </c>
      <c r="E8052" s="108" t="s">
        <v>2709</v>
      </c>
      <c r="F8052" s="110">
        <v>3.75</v>
      </c>
      <c r="G8052" s="85">
        <v>1</v>
      </c>
      <c r="H8052" s="90" t="s">
        <v>42</v>
      </c>
      <c r="I8052" s="28">
        <v>2.75</v>
      </c>
      <c r="J8052" s="18">
        <f t="shared" si="502"/>
        <v>932.75000000000159</v>
      </c>
      <c r="K8052" s="19" t="str">
        <f t="shared" si="500"/>
        <v>Jan-15</v>
      </c>
      <c r="L8052" s="20">
        <f t="shared" si="503"/>
        <v>7922</v>
      </c>
      <c r="M8052" s="21">
        <f t="shared" si="501"/>
        <v>0.1177417318858876</v>
      </c>
    </row>
    <row r="8053" spans="1:13" x14ac:dyDescent="0.3">
      <c r="A8053" s="107">
        <v>42035</v>
      </c>
      <c r="B8053" s="108" t="s">
        <v>143</v>
      </c>
      <c r="C8053" s="101">
        <v>0.63888888888888895</v>
      </c>
      <c r="D8053" s="94" t="s">
        <v>31</v>
      </c>
      <c r="E8053" s="108" t="s">
        <v>2710</v>
      </c>
      <c r="F8053" s="110">
        <v>4</v>
      </c>
      <c r="G8053" s="85">
        <v>1</v>
      </c>
      <c r="H8053" s="90" t="s">
        <v>42</v>
      </c>
      <c r="I8053" s="28">
        <v>3</v>
      </c>
      <c r="J8053" s="18">
        <f t="shared" si="502"/>
        <v>935.75000000000159</v>
      </c>
      <c r="K8053" s="19" t="str">
        <f t="shared" si="500"/>
        <v>Jan-15</v>
      </c>
      <c r="L8053" s="20">
        <f t="shared" si="503"/>
        <v>7923</v>
      </c>
      <c r="M8053" s="21">
        <f t="shared" si="501"/>
        <v>0.11810551558753017</v>
      </c>
    </row>
    <row r="8054" spans="1:13" x14ac:dyDescent="0.3">
      <c r="A8054" s="119">
        <v>42035</v>
      </c>
      <c r="B8054" s="120" t="s">
        <v>145</v>
      </c>
      <c r="C8054" s="121">
        <v>13.3</v>
      </c>
      <c r="D8054" s="94" t="s">
        <v>31</v>
      </c>
      <c r="E8054" s="120" t="s">
        <v>9595</v>
      </c>
      <c r="F8054" s="123">
        <v>5.5</v>
      </c>
      <c r="G8054" s="89">
        <v>1</v>
      </c>
      <c r="H8054" s="30">
        <v>2</v>
      </c>
      <c r="I8054" s="38">
        <v>-1</v>
      </c>
      <c r="J8054" s="18">
        <f t="shared" si="502"/>
        <v>934.75000000000159</v>
      </c>
      <c r="K8054" s="19" t="str">
        <f t="shared" si="500"/>
        <v>Jan-15</v>
      </c>
      <c r="L8054" s="20">
        <f t="shared" si="503"/>
        <v>7924</v>
      </c>
      <c r="M8054" s="21">
        <f t="shared" si="501"/>
        <v>0.11796441191317536</v>
      </c>
    </row>
    <row r="8055" spans="1:13" x14ac:dyDescent="0.3">
      <c r="A8055" s="119">
        <v>42035</v>
      </c>
      <c r="B8055" s="120" t="s">
        <v>143</v>
      </c>
      <c r="C8055" s="121">
        <v>14.45</v>
      </c>
      <c r="D8055" s="94" t="s">
        <v>31</v>
      </c>
      <c r="E8055" s="120" t="s">
        <v>9596</v>
      </c>
      <c r="F8055" s="123">
        <v>4.5</v>
      </c>
      <c r="G8055" s="89">
        <v>1</v>
      </c>
      <c r="H8055" s="30">
        <v>5</v>
      </c>
      <c r="I8055" s="38">
        <v>-1</v>
      </c>
      <c r="J8055" s="18">
        <f t="shared" si="502"/>
        <v>933.75000000000159</v>
      </c>
      <c r="K8055" s="19" t="str">
        <f t="shared" si="500"/>
        <v>Jan-15</v>
      </c>
      <c r="L8055" s="20">
        <f t="shared" si="503"/>
        <v>7925</v>
      </c>
      <c r="M8055" s="21">
        <f t="shared" si="501"/>
        <v>0.11782334384858065</v>
      </c>
    </row>
    <row r="8056" spans="1:13" x14ac:dyDescent="0.3">
      <c r="A8056" s="119">
        <v>42035</v>
      </c>
      <c r="B8056" s="120" t="s">
        <v>29</v>
      </c>
      <c r="C8056" s="121">
        <v>16.05</v>
      </c>
      <c r="D8056" s="94" t="s">
        <v>31</v>
      </c>
      <c r="E8056" s="120" t="s">
        <v>918</v>
      </c>
      <c r="F8056" s="123">
        <v>6</v>
      </c>
      <c r="G8056" s="89">
        <v>1</v>
      </c>
      <c r="H8056" s="30">
        <v>5</v>
      </c>
      <c r="I8056" s="38">
        <v>-1</v>
      </c>
      <c r="J8056" s="18">
        <f t="shared" si="502"/>
        <v>932.75000000000159</v>
      </c>
      <c r="K8056" s="19" t="str">
        <f t="shared" si="500"/>
        <v>Jan-15</v>
      </c>
      <c r="L8056" s="20">
        <f t="shared" si="503"/>
        <v>7926</v>
      </c>
      <c r="M8056" s="21">
        <f t="shared" si="501"/>
        <v>0.11768231138026768</v>
      </c>
    </row>
    <row r="8057" spans="1:13" x14ac:dyDescent="0.3">
      <c r="A8057" s="107">
        <v>42037</v>
      </c>
      <c r="B8057" s="108" t="s">
        <v>29</v>
      </c>
      <c r="C8057" s="101">
        <v>0.59375</v>
      </c>
      <c r="D8057" s="94" t="s">
        <v>31</v>
      </c>
      <c r="E8057" s="108" t="s">
        <v>2711</v>
      </c>
      <c r="F8057" s="110">
        <v>3.5</v>
      </c>
      <c r="G8057" s="85">
        <v>1</v>
      </c>
      <c r="H8057" s="90" t="s">
        <v>42</v>
      </c>
      <c r="I8057" s="28">
        <v>2.5</v>
      </c>
      <c r="J8057" s="18">
        <f t="shared" si="502"/>
        <v>935.25000000000159</v>
      </c>
      <c r="K8057" s="19" t="str">
        <f t="shared" si="500"/>
        <v>Feb-15</v>
      </c>
      <c r="L8057" s="20">
        <f t="shared" si="503"/>
        <v>7927</v>
      </c>
      <c r="M8057" s="21">
        <f t="shared" si="501"/>
        <v>0.11798284344644905</v>
      </c>
    </row>
    <row r="8058" spans="1:13" x14ac:dyDescent="0.3">
      <c r="A8058" s="107">
        <v>42037</v>
      </c>
      <c r="B8058" s="108" t="s">
        <v>29</v>
      </c>
      <c r="C8058" s="101">
        <v>0.63888888888888895</v>
      </c>
      <c r="D8058" s="94" t="s">
        <v>31</v>
      </c>
      <c r="E8058" s="108" t="s">
        <v>2162</v>
      </c>
      <c r="F8058" s="110">
        <v>3</v>
      </c>
      <c r="G8058" s="85">
        <v>1</v>
      </c>
      <c r="H8058" s="90" t="s">
        <v>33</v>
      </c>
      <c r="I8058" s="28">
        <v>-1</v>
      </c>
      <c r="J8058" s="18">
        <f t="shared" si="502"/>
        <v>934.25000000000159</v>
      </c>
      <c r="K8058" s="19" t="str">
        <f t="shared" si="500"/>
        <v>Feb-15</v>
      </c>
      <c r="L8058" s="20">
        <f t="shared" si="503"/>
        <v>7928</v>
      </c>
      <c r="M8058" s="21">
        <f t="shared" si="501"/>
        <v>0.11784182643794168</v>
      </c>
    </row>
    <row r="8059" spans="1:13" x14ac:dyDescent="0.3">
      <c r="A8059" s="107">
        <v>42037</v>
      </c>
      <c r="B8059" s="108" t="s">
        <v>45</v>
      </c>
      <c r="C8059" s="101">
        <v>0.65277777777777779</v>
      </c>
      <c r="D8059" s="94" t="s">
        <v>31</v>
      </c>
      <c r="E8059" s="108" t="s">
        <v>1541</v>
      </c>
      <c r="F8059" s="110">
        <v>2.75</v>
      </c>
      <c r="G8059" s="85">
        <v>1</v>
      </c>
      <c r="H8059" s="90" t="s">
        <v>42</v>
      </c>
      <c r="I8059" s="28">
        <v>1.88</v>
      </c>
      <c r="J8059" s="18">
        <f t="shared" si="502"/>
        <v>936.13000000000159</v>
      </c>
      <c r="K8059" s="19" t="str">
        <f t="shared" si="500"/>
        <v>Feb-15</v>
      </c>
      <c r="L8059" s="20">
        <f t="shared" si="503"/>
        <v>7929</v>
      </c>
      <c r="M8059" s="21">
        <f t="shared" si="501"/>
        <v>0.11806406860890423</v>
      </c>
    </row>
    <row r="8060" spans="1:13" x14ac:dyDescent="0.3">
      <c r="A8060" s="119">
        <v>42037</v>
      </c>
      <c r="B8060" s="120" t="s">
        <v>29</v>
      </c>
      <c r="C8060" s="121">
        <v>13.45</v>
      </c>
      <c r="D8060" s="94" t="s">
        <v>31</v>
      </c>
      <c r="E8060" s="120" t="s">
        <v>9597</v>
      </c>
      <c r="F8060" s="123">
        <v>4.5</v>
      </c>
      <c r="G8060" s="89">
        <v>1</v>
      </c>
      <c r="H8060" s="30">
        <v>4</v>
      </c>
      <c r="I8060" s="38">
        <v>-1</v>
      </c>
      <c r="J8060" s="18">
        <f t="shared" si="502"/>
        <v>935.13000000000159</v>
      </c>
      <c r="K8060" s="19" t="str">
        <f t="shared" si="500"/>
        <v>Feb-15</v>
      </c>
      <c r="L8060" s="20">
        <f t="shared" si="503"/>
        <v>7930</v>
      </c>
      <c r="M8060" s="21">
        <f t="shared" si="501"/>
        <v>0.11792307692307712</v>
      </c>
    </row>
    <row r="8061" spans="1:13" x14ac:dyDescent="0.3">
      <c r="A8061" s="119">
        <v>42037</v>
      </c>
      <c r="B8061" s="120" t="s">
        <v>29</v>
      </c>
      <c r="C8061" s="121">
        <v>16.2</v>
      </c>
      <c r="D8061" s="94" t="s">
        <v>31</v>
      </c>
      <c r="E8061" s="120" t="s">
        <v>3527</v>
      </c>
      <c r="F8061" s="123">
        <v>6</v>
      </c>
      <c r="G8061" s="89">
        <v>1</v>
      </c>
      <c r="H8061" s="30">
        <v>1</v>
      </c>
      <c r="I8061" s="38">
        <v>5</v>
      </c>
      <c r="J8061" s="18">
        <f t="shared" si="502"/>
        <v>940.13000000000159</v>
      </c>
      <c r="K8061" s="19" t="str">
        <f t="shared" si="500"/>
        <v>Feb-15</v>
      </c>
      <c r="L8061" s="20">
        <f t="shared" si="503"/>
        <v>7931</v>
      </c>
      <c r="M8061" s="21">
        <f t="shared" si="501"/>
        <v>0.11853864582019942</v>
      </c>
    </row>
    <row r="8062" spans="1:13" x14ac:dyDescent="0.3">
      <c r="A8062" s="119">
        <v>42037</v>
      </c>
      <c r="B8062" s="120" t="s">
        <v>45</v>
      </c>
      <c r="C8062" s="121">
        <v>17.399999999999999</v>
      </c>
      <c r="D8062" s="94" t="s">
        <v>31</v>
      </c>
      <c r="E8062" s="120" t="s">
        <v>9599</v>
      </c>
      <c r="F8062" s="123">
        <v>6</v>
      </c>
      <c r="G8062" s="35">
        <v>0</v>
      </c>
      <c r="H8062" s="30" t="s">
        <v>6111</v>
      </c>
      <c r="I8062" s="38">
        <v>0</v>
      </c>
      <c r="J8062" s="18">
        <f t="shared" si="502"/>
        <v>940.13000000000159</v>
      </c>
      <c r="K8062" s="19" t="str">
        <f t="shared" si="500"/>
        <v>Feb-15</v>
      </c>
      <c r="L8062" s="20">
        <f t="shared" si="503"/>
        <v>7931</v>
      </c>
      <c r="M8062" s="21">
        <f t="shared" si="501"/>
        <v>0.11853864582019942</v>
      </c>
    </row>
    <row r="8063" spans="1:13" x14ac:dyDescent="0.3">
      <c r="A8063" s="119">
        <v>42037</v>
      </c>
      <c r="B8063" s="120" t="s">
        <v>45</v>
      </c>
      <c r="C8063" s="121">
        <v>17.399999999999999</v>
      </c>
      <c r="D8063" s="94" t="s">
        <v>31</v>
      </c>
      <c r="E8063" s="120" t="s">
        <v>9598</v>
      </c>
      <c r="F8063" s="123">
        <v>4.5</v>
      </c>
      <c r="G8063" s="89">
        <v>1</v>
      </c>
      <c r="H8063" s="30">
        <v>3</v>
      </c>
      <c r="I8063" s="38">
        <v>-1</v>
      </c>
      <c r="J8063" s="18">
        <f t="shared" si="502"/>
        <v>939.13000000000159</v>
      </c>
      <c r="K8063" s="19" t="str">
        <f t="shared" si="500"/>
        <v>Feb-15</v>
      </c>
      <c r="L8063" s="20">
        <f t="shared" si="503"/>
        <v>7932</v>
      </c>
      <c r="M8063" s="21">
        <f t="shared" si="501"/>
        <v>0.11839762985375714</v>
      </c>
    </row>
    <row r="8064" spans="1:13" x14ac:dyDescent="0.3">
      <c r="A8064" s="107">
        <v>42038</v>
      </c>
      <c r="B8064" s="108" t="s">
        <v>30</v>
      </c>
      <c r="C8064" s="101">
        <v>0.57986111111111105</v>
      </c>
      <c r="D8064" s="94" t="s">
        <v>31</v>
      </c>
      <c r="E8064" s="108" t="s">
        <v>2712</v>
      </c>
      <c r="F8064" s="110">
        <v>3.25</v>
      </c>
      <c r="G8064" s="85">
        <v>1</v>
      </c>
      <c r="H8064" s="90" t="s">
        <v>42</v>
      </c>
      <c r="I8064" s="28">
        <v>3</v>
      </c>
      <c r="J8064" s="18">
        <f t="shared" si="502"/>
        <v>942.13000000000159</v>
      </c>
      <c r="K8064" s="19" t="str">
        <f t="shared" si="500"/>
        <v>Feb-15</v>
      </c>
      <c r="L8064" s="20">
        <f t="shared" si="503"/>
        <v>7933</v>
      </c>
      <c r="M8064" s="21">
        <f t="shared" si="501"/>
        <v>0.11876087230555926</v>
      </c>
    </row>
    <row r="8065" spans="1:13" x14ac:dyDescent="0.3">
      <c r="A8065" s="107">
        <v>42038</v>
      </c>
      <c r="B8065" s="108" t="s">
        <v>43</v>
      </c>
      <c r="C8065" s="101">
        <v>0.59027777777777779</v>
      </c>
      <c r="D8065" s="94" t="s">
        <v>31</v>
      </c>
      <c r="E8065" s="108" t="s">
        <v>2713</v>
      </c>
      <c r="F8065" s="110">
        <v>4</v>
      </c>
      <c r="G8065" s="85">
        <v>1</v>
      </c>
      <c r="H8065" s="90" t="s">
        <v>33</v>
      </c>
      <c r="I8065" s="28">
        <v>-1</v>
      </c>
      <c r="J8065" s="18">
        <f t="shared" si="502"/>
        <v>941.13000000000159</v>
      </c>
      <c r="K8065" s="19" t="str">
        <f t="shared" si="500"/>
        <v>Feb-15</v>
      </c>
      <c r="L8065" s="20">
        <f t="shared" si="503"/>
        <v>7934</v>
      </c>
      <c r="M8065" s="21">
        <f t="shared" si="501"/>
        <v>0.11861986387698532</v>
      </c>
    </row>
    <row r="8066" spans="1:13" x14ac:dyDescent="0.3">
      <c r="A8066" s="119">
        <v>42038</v>
      </c>
      <c r="B8066" s="120" t="s">
        <v>30</v>
      </c>
      <c r="C8066" s="121">
        <v>14.3</v>
      </c>
      <c r="D8066" s="94" t="s">
        <v>31</v>
      </c>
      <c r="E8066" s="120" t="s">
        <v>9600</v>
      </c>
      <c r="F8066" s="123">
        <v>4.5</v>
      </c>
      <c r="G8066" s="89">
        <v>1</v>
      </c>
      <c r="H8066" s="30">
        <v>2</v>
      </c>
      <c r="I8066" s="38">
        <v>-1</v>
      </c>
      <c r="J8066" s="18">
        <f t="shared" si="502"/>
        <v>940.13000000000159</v>
      </c>
      <c r="K8066" s="19" t="str">
        <f t="shared" ref="K8066:K8129" si="504">TEXT(A8066,"MMM-yy")</f>
        <v>Feb-15</v>
      </c>
      <c r="L8066" s="20">
        <f t="shared" si="503"/>
        <v>7935</v>
      </c>
      <c r="M8066" s="21">
        <f t="shared" ref="M8066:M8129" si="505">J8066/L8066</f>
        <v>0.11847889098928817</v>
      </c>
    </row>
    <row r="8067" spans="1:13" x14ac:dyDescent="0.3">
      <c r="A8067" s="119">
        <v>42038</v>
      </c>
      <c r="B8067" s="120" t="s">
        <v>30</v>
      </c>
      <c r="C8067" s="121">
        <v>15.35</v>
      </c>
      <c r="D8067" s="94" t="s">
        <v>31</v>
      </c>
      <c r="E8067" s="120" t="s">
        <v>1507</v>
      </c>
      <c r="F8067" s="123">
        <v>4.33</v>
      </c>
      <c r="G8067" s="89">
        <v>1</v>
      </c>
      <c r="H8067" s="30">
        <v>2</v>
      </c>
      <c r="I8067" s="38">
        <v>-1</v>
      </c>
      <c r="J8067" s="18">
        <f t="shared" ref="J8067:J8130" si="506">J8066+I8067</f>
        <v>939.13000000000159</v>
      </c>
      <c r="K8067" s="19" t="str">
        <f t="shared" si="504"/>
        <v>Feb-15</v>
      </c>
      <c r="L8067" s="20">
        <f t="shared" ref="L8067:L8130" si="507">L8066+G8067</f>
        <v>7936</v>
      </c>
      <c r="M8067" s="21">
        <f t="shared" si="505"/>
        <v>0.11833795362903246</v>
      </c>
    </row>
    <row r="8068" spans="1:13" x14ac:dyDescent="0.3">
      <c r="A8068" s="119">
        <v>42038</v>
      </c>
      <c r="B8068" s="120" t="s">
        <v>43</v>
      </c>
      <c r="C8068" s="121">
        <v>15.5</v>
      </c>
      <c r="D8068" s="94" t="s">
        <v>31</v>
      </c>
      <c r="E8068" s="120" t="s">
        <v>9601</v>
      </c>
      <c r="F8068" s="123">
        <v>6</v>
      </c>
      <c r="G8068" s="89">
        <v>1</v>
      </c>
      <c r="H8068" s="30">
        <v>1</v>
      </c>
      <c r="I8068" s="38">
        <v>5</v>
      </c>
      <c r="J8068" s="18">
        <f t="shared" si="506"/>
        <v>944.13000000000159</v>
      </c>
      <c r="K8068" s="19" t="str">
        <f t="shared" si="504"/>
        <v>Feb-15</v>
      </c>
      <c r="L8068" s="20">
        <f t="shared" si="507"/>
        <v>7937</v>
      </c>
      <c r="M8068" s="21">
        <f t="shared" si="505"/>
        <v>0.11895300491369555</v>
      </c>
    </row>
    <row r="8069" spans="1:13" x14ac:dyDescent="0.3">
      <c r="A8069" s="119">
        <v>42038</v>
      </c>
      <c r="B8069" s="120" t="s">
        <v>43</v>
      </c>
      <c r="C8069" s="121">
        <v>16.25</v>
      </c>
      <c r="D8069" s="94" t="s">
        <v>31</v>
      </c>
      <c r="E8069" s="120" t="s">
        <v>9602</v>
      </c>
      <c r="F8069" s="123">
        <v>4.33</v>
      </c>
      <c r="G8069" s="89">
        <v>1</v>
      </c>
      <c r="H8069" s="30">
        <v>2</v>
      </c>
      <c r="I8069" s="38">
        <v>-1</v>
      </c>
      <c r="J8069" s="18">
        <f t="shared" si="506"/>
        <v>943.13000000000159</v>
      </c>
      <c r="K8069" s="19" t="str">
        <f t="shared" si="504"/>
        <v>Feb-15</v>
      </c>
      <c r="L8069" s="20">
        <f t="shared" si="507"/>
        <v>7938</v>
      </c>
      <c r="M8069" s="21">
        <f t="shared" si="505"/>
        <v>0.11881204333585306</v>
      </c>
    </row>
    <row r="8070" spans="1:13" x14ac:dyDescent="0.3">
      <c r="A8070" s="107">
        <v>42039</v>
      </c>
      <c r="B8070" s="108" t="s">
        <v>154</v>
      </c>
      <c r="C8070" s="101">
        <v>0.60416666666666663</v>
      </c>
      <c r="D8070" s="94" t="s">
        <v>31</v>
      </c>
      <c r="E8070" s="108" t="s">
        <v>2714</v>
      </c>
      <c r="F8070" s="110">
        <v>3.5</v>
      </c>
      <c r="G8070" s="85">
        <v>1</v>
      </c>
      <c r="H8070" s="90" t="s">
        <v>33</v>
      </c>
      <c r="I8070" s="28">
        <v>-1</v>
      </c>
      <c r="J8070" s="18">
        <f t="shared" si="506"/>
        <v>942.13000000000159</v>
      </c>
      <c r="K8070" s="19" t="str">
        <f t="shared" si="504"/>
        <v>Feb-15</v>
      </c>
      <c r="L8070" s="20">
        <f t="shared" si="507"/>
        <v>7939</v>
      </c>
      <c r="M8070" s="21">
        <f t="shared" si="505"/>
        <v>0.11867111726917767</v>
      </c>
    </row>
    <row r="8071" spans="1:13" x14ac:dyDescent="0.3">
      <c r="A8071" s="107">
        <v>42039</v>
      </c>
      <c r="B8071" s="108" t="s">
        <v>154</v>
      </c>
      <c r="C8071" s="101">
        <v>0.69444444444444453</v>
      </c>
      <c r="D8071" s="94" t="s">
        <v>31</v>
      </c>
      <c r="E8071" s="108" t="s">
        <v>984</v>
      </c>
      <c r="F8071" s="110">
        <v>3</v>
      </c>
      <c r="G8071" s="85">
        <v>1</v>
      </c>
      <c r="H8071" s="90" t="s">
        <v>33</v>
      </c>
      <c r="I8071" s="28">
        <v>-1</v>
      </c>
      <c r="J8071" s="18">
        <f t="shared" si="506"/>
        <v>941.13000000000159</v>
      </c>
      <c r="K8071" s="19" t="str">
        <f t="shared" si="504"/>
        <v>Feb-15</v>
      </c>
      <c r="L8071" s="20">
        <f t="shared" si="507"/>
        <v>7940</v>
      </c>
      <c r="M8071" s="21">
        <f t="shared" si="505"/>
        <v>0.11853022670025209</v>
      </c>
    </row>
    <row r="8072" spans="1:13" x14ac:dyDescent="0.3">
      <c r="A8072" s="119">
        <v>42039</v>
      </c>
      <c r="B8072" s="120" t="s">
        <v>43</v>
      </c>
      <c r="C8072" s="121">
        <v>14.05</v>
      </c>
      <c r="D8072" s="94" t="s">
        <v>31</v>
      </c>
      <c r="E8072" s="120" t="s">
        <v>8520</v>
      </c>
      <c r="F8072" s="123">
        <v>4.5</v>
      </c>
      <c r="G8072" s="89">
        <v>1</v>
      </c>
      <c r="H8072" s="30">
        <v>2</v>
      </c>
      <c r="I8072" s="38">
        <v>-1</v>
      </c>
      <c r="J8072" s="18">
        <f t="shared" si="506"/>
        <v>940.13000000000159</v>
      </c>
      <c r="K8072" s="19" t="str">
        <f t="shared" si="504"/>
        <v>Feb-15</v>
      </c>
      <c r="L8072" s="20">
        <f t="shared" si="507"/>
        <v>7941</v>
      </c>
      <c r="M8072" s="21">
        <f t="shared" si="505"/>
        <v>0.11838937161566573</v>
      </c>
    </row>
    <row r="8073" spans="1:13" x14ac:dyDescent="0.3">
      <c r="A8073" s="119">
        <v>42039</v>
      </c>
      <c r="B8073" s="120" t="s">
        <v>43</v>
      </c>
      <c r="C8073" s="121">
        <v>14.35</v>
      </c>
      <c r="D8073" s="94" t="s">
        <v>31</v>
      </c>
      <c r="E8073" s="120" t="s">
        <v>9603</v>
      </c>
      <c r="F8073" s="123">
        <v>5</v>
      </c>
      <c r="G8073" s="89">
        <v>1</v>
      </c>
      <c r="H8073" s="30">
        <v>12</v>
      </c>
      <c r="I8073" s="38">
        <v>-1</v>
      </c>
      <c r="J8073" s="18">
        <f t="shared" si="506"/>
        <v>939.13000000000159</v>
      </c>
      <c r="K8073" s="19" t="str">
        <f t="shared" si="504"/>
        <v>Feb-15</v>
      </c>
      <c r="L8073" s="20">
        <f t="shared" si="507"/>
        <v>7942</v>
      </c>
      <c r="M8073" s="21">
        <f t="shared" si="505"/>
        <v>0.11824855200201481</v>
      </c>
    </row>
    <row r="8074" spans="1:13" x14ac:dyDescent="0.3">
      <c r="A8074" s="119">
        <v>42039</v>
      </c>
      <c r="B8074" s="120" t="s">
        <v>43</v>
      </c>
      <c r="C8074" s="121">
        <v>15.1</v>
      </c>
      <c r="D8074" s="94" t="s">
        <v>31</v>
      </c>
      <c r="E8074" s="120" t="s">
        <v>9604</v>
      </c>
      <c r="F8074" s="123">
        <v>5.5</v>
      </c>
      <c r="G8074" s="89">
        <v>1</v>
      </c>
      <c r="H8074" s="30">
        <v>2</v>
      </c>
      <c r="I8074" s="38">
        <v>-1</v>
      </c>
      <c r="J8074" s="18">
        <f t="shared" si="506"/>
        <v>938.13000000000159</v>
      </c>
      <c r="K8074" s="19" t="str">
        <f t="shared" si="504"/>
        <v>Feb-15</v>
      </c>
      <c r="L8074" s="20">
        <f t="shared" si="507"/>
        <v>7943</v>
      </c>
      <c r="M8074" s="21">
        <f t="shared" si="505"/>
        <v>0.11810776784590225</v>
      </c>
    </row>
    <row r="8075" spans="1:13" x14ac:dyDescent="0.3">
      <c r="A8075" s="119">
        <v>42039</v>
      </c>
      <c r="B8075" s="120" t="s">
        <v>43</v>
      </c>
      <c r="C8075" s="121">
        <v>15.45</v>
      </c>
      <c r="D8075" s="94" t="s">
        <v>31</v>
      </c>
      <c r="E8075" s="120" t="s">
        <v>9605</v>
      </c>
      <c r="F8075" s="123">
        <v>5.5</v>
      </c>
      <c r="G8075" s="89">
        <v>1</v>
      </c>
      <c r="H8075" s="30">
        <v>2</v>
      </c>
      <c r="I8075" s="38">
        <v>-1</v>
      </c>
      <c r="J8075" s="18">
        <f t="shared" si="506"/>
        <v>937.13000000000159</v>
      </c>
      <c r="K8075" s="19" t="str">
        <f t="shared" si="504"/>
        <v>Feb-15</v>
      </c>
      <c r="L8075" s="20">
        <f t="shared" si="507"/>
        <v>7944</v>
      </c>
      <c r="M8075" s="21">
        <f t="shared" si="505"/>
        <v>0.11796701913393776</v>
      </c>
    </row>
    <row r="8076" spans="1:13" x14ac:dyDescent="0.3">
      <c r="A8076" s="119">
        <v>42039</v>
      </c>
      <c r="B8076" s="120" t="s">
        <v>43</v>
      </c>
      <c r="C8076" s="121">
        <v>15.45</v>
      </c>
      <c r="D8076" s="94" t="s">
        <v>31</v>
      </c>
      <c r="E8076" s="120" t="s">
        <v>4108</v>
      </c>
      <c r="F8076" s="123">
        <v>6</v>
      </c>
      <c r="G8076" s="89">
        <v>1</v>
      </c>
      <c r="H8076" s="30">
        <v>6</v>
      </c>
      <c r="I8076" s="38">
        <v>-1</v>
      </c>
      <c r="J8076" s="18">
        <f t="shared" si="506"/>
        <v>936.13000000000159</v>
      </c>
      <c r="K8076" s="19" t="str">
        <f t="shared" si="504"/>
        <v>Feb-15</v>
      </c>
      <c r="L8076" s="20">
        <f t="shared" si="507"/>
        <v>7945</v>
      </c>
      <c r="M8076" s="21">
        <f t="shared" si="505"/>
        <v>0.11782630585273778</v>
      </c>
    </row>
    <row r="8077" spans="1:13" x14ac:dyDescent="0.3">
      <c r="A8077" s="119">
        <v>42039</v>
      </c>
      <c r="B8077" s="120" t="s">
        <v>43</v>
      </c>
      <c r="C8077" s="121">
        <v>16.149999999999999</v>
      </c>
      <c r="D8077" s="94" t="s">
        <v>31</v>
      </c>
      <c r="E8077" s="120" t="s">
        <v>9606</v>
      </c>
      <c r="F8077" s="123">
        <v>4.5</v>
      </c>
      <c r="G8077" s="89">
        <v>1</v>
      </c>
      <c r="H8077" s="30">
        <v>5</v>
      </c>
      <c r="I8077" s="38">
        <v>-1</v>
      </c>
      <c r="J8077" s="18">
        <f t="shared" si="506"/>
        <v>935.13000000000159</v>
      </c>
      <c r="K8077" s="19" t="str">
        <f t="shared" si="504"/>
        <v>Feb-15</v>
      </c>
      <c r="L8077" s="20">
        <f t="shared" si="507"/>
        <v>7946</v>
      </c>
      <c r="M8077" s="21">
        <f t="shared" si="505"/>
        <v>0.11768562798892544</v>
      </c>
    </row>
    <row r="8078" spans="1:13" x14ac:dyDescent="0.3">
      <c r="A8078" s="119">
        <v>42039</v>
      </c>
      <c r="B8078" s="120" t="s">
        <v>43</v>
      </c>
      <c r="C8078" s="121">
        <v>17.149999999999999</v>
      </c>
      <c r="D8078" s="94" t="s">
        <v>31</v>
      </c>
      <c r="E8078" s="120" t="s">
        <v>9607</v>
      </c>
      <c r="F8078" s="123">
        <v>5.5</v>
      </c>
      <c r="G8078" s="89">
        <v>1</v>
      </c>
      <c r="H8078" s="30">
        <v>5</v>
      </c>
      <c r="I8078" s="38">
        <v>-1</v>
      </c>
      <c r="J8078" s="18">
        <f t="shared" si="506"/>
        <v>934.13000000000159</v>
      </c>
      <c r="K8078" s="19" t="str">
        <f t="shared" si="504"/>
        <v>Feb-15</v>
      </c>
      <c r="L8078" s="20">
        <f t="shared" si="507"/>
        <v>7947</v>
      </c>
      <c r="M8078" s="21">
        <f t="shared" si="505"/>
        <v>0.11754498552913069</v>
      </c>
    </row>
    <row r="8079" spans="1:13" x14ac:dyDescent="0.3">
      <c r="A8079" s="107">
        <v>42040</v>
      </c>
      <c r="B8079" s="108" t="s">
        <v>67</v>
      </c>
      <c r="C8079" s="101">
        <v>0.625</v>
      </c>
      <c r="D8079" s="94" t="s">
        <v>31</v>
      </c>
      <c r="E8079" s="108" t="s">
        <v>2662</v>
      </c>
      <c r="F8079" s="110">
        <v>2.75</v>
      </c>
      <c r="G8079" s="85">
        <v>1</v>
      </c>
      <c r="H8079" s="90" t="s">
        <v>33</v>
      </c>
      <c r="I8079" s="28">
        <v>-1</v>
      </c>
      <c r="J8079" s="18">
        <f t="shared" si="506"/>
        <v>933.13000000000159</v>
      </c>
      <c r="K8079" s="19" t="str">
        <f t="shared" si="504"/>
        <v>Feb-15</v>
      </c>
      <c r="L8079" s="20">
        <f t="shared" si="507"/>
        <v>7948</v>
      </c>
      <c r="M8079" s="21">
        <f t="shared" si="505"/>
        <v>0.11740437845999013</v>
      </c>
    </row>
    <row r="8080" spans="1:13" x14ac:dyDescent="0.3">
      <c r="A8080" s="107">
        <v>42040</v>
      </c>
      <c r="B8080" s="108" t="s">
        <v>103</v>
      </c>
      <c r="C8080" s="101">
        <v>0.63194444444444442</v>
      </c>
      <c r="D8080" s="94" t="s">
        <v>31</v>
      </c>
      <c r="E8080" s="108" t="s">
        <v>2715</v>
      </c>
      <c r="F8080" s="110">
        <v>4</v>
      </c>
      <c r="G8080" s="85">
        <v>1</v>
      </c>
      <c r="H8080" s="90" t="s">
        <v>33</v>
      </c>
      <c r="I8080" s="28">
        <v>-1</v>
      </c>
      <c r="J8080" s="18">
        <f t="shared" si="506"/>
        <v>932.13000000000159</v>
      </c>
      <c r="K8080" s="19" t="str">
        <f t="shared" si="504"/>
        <v>Feb-15</v>
      </c>
      <c r="L8080" s="20">
        <f t="shared" si="507"/>
        <v>7949</v>
      </c>
      <c r="M8080" s="21">
        <f t="shared" si="505"/>
        <v>0.11726380676814714</v>
      </c>
    </row>
    <row r="8081" spans="1:13" x14ac:dyDescent="0.3">
      <c r="A8081" s="107">
        <v>42040</v>
      </c>
      <c r="B8081" s="108" t="s">
        <v>154</v>
      </c>
      <c r="C8081" s="101">
        <v>0.81944444444444453</v>
      </c>
      <c r="D8081" s="94" t="s">
        <v>31</v>
      </c>
      <c r="E8081" s="108" t="s">
        <v>2716</v>
      </c>
      <c r="F8081" s="110">
        <v>3.5</v>
      </c>
      <c r="G8081" s="85">
        <v>1</v>
      </c>
      <c r="H8081" s="90" t="s">
        <v>42</v>
      </c>
      <c r="I8081" s="28">
        <v>2.5</v>
      </c>
      <c r="J8081" s="18">
        <f t="shared" si="506"/>
        <v>934.63000000000159</v>
      </c>
      <c r="K8081" s="19" t="str">
        <f t="shared" si="504"/>
        <v>Feb-15</v>
      </c>
      <c r="L8081" s="20">
        <f t="shared" si="507"/>
        <v>7950</v>
      </c>
      <c r="M8081" s="21">
        <f t="shared" si="505"/>
        <v>0.11756352201257882</v>
      </c>
    </row>
    <row r="8082" spans="1:13" x14ac:dyDescent="0.3">
      <c r="A8082" s="107">
        <v>42040</v>
      </c>
      <c r="B8082" s="108" t="s">
        <v>154</v>
      </c>
      <c r="C8082" s="101">
        <v>0.84027777777777779</v>
      </c>
      <c r="D8082" s="94" t="s">
        <v>31</v>
      </c>
      <c r="E8082" s="108" t="s">
        <v>2717</v>
      </c>
      <c r="F8082" s="110">
        <v>3.25</v>
      </c>
      <c r="G8082" s="85">
        <v>1</v>
      </c>
      <c r="H8082" s="90" t="s">
        <v>33</v>
      </c>
      <c r="I8082" s="28">
        <v>-1</v>
      </c>
      <c r="J8082" s="18">
        <f t="shared" si="506"/>
        <v>933.63000000000159</v>
      </c>
      <c r="K8082" s="19" t="str">
        <f t="shared" si="504"/>
        <v>Feb-15</v>
      </c>
      <c r="L8082" s="20">
        <f t="shared" si="507"/>
        <v>7951</v>
      </c>
      <c r="M8082" s="21">
        <f t="shared" si="505"/>
        <v>0.11742296566469647</v>
      </c>
    </row>
    <row r="8083" spans="1:13" x14ac:dyDescent="0.3">
      <c r="A8083" s="119">
        <v>42040</v>
      </c>
      <c r="B8083" s="120" t="s">
        <v>45</v>
      </c>
      <c r="C8083" s="121">
        <v>14.2</v>
      </c>
      <c r="D8083" s="94" t="s">
        <v>31</v>
      </c>
      <c r="E8083" s="120" t="s">
        <v>4449</v>
      </c>
      <c r="F8083" s="123">
        <v>5.5</v>
      </c>
      <c r="G8083" s="89">
        <v>1</v>
      </c>
      <c r="H8083" s="30">
        <v>2</v>
      </c>
      <c r="I8083" s="38">
        <v>-1</v>
      </c>
      <c r="J8083" s="18">
        <f t="shared" si="506"/>
        <v>932.63000000000159</v>
      </c>
      <c r="K8083" s="19" t="str">
        <f t="shared" si="504"/>
        <v>Feb-15</v>
      </c>
      <c r="L8083" s="20">
        <f t="shared" si="507"/>
        <v>7952</v>
      </c>
      <c r="M8083" s="21">
        <f t="shared" si="505"/>
        <v>0.11728244466800825</v>
      </c>
    </row>
    <row r="8084" spans="1:13" x14ac:dyDescent="0.3">
      <c r="A8084" s="124">
        <v>42040</v>
      </c>
      <c r="B8084" s="108" t="s">
        <v>154</v>
      </c>
      <c r="C8084" s="111">
        <v>19.399999999999999</v>
      </c>
      <c r="D8084" s="94" t="s">
        <v>31</v>
      </c>
      <c r="E8084" s="108" t="s">
        <v>9608</v>
      </c>
      <c r="F8084" s="111">
        <v>6</v>
      </c>
      <c r="G8084" s="89">
        <v>1</v>
      </c>
      <c r="H8084" s="37" t="s">
        <v>6512</v>
      </c>
      <c r="I8084" s="34">
        <v>-1</v>
      </c>
      <c r="J8084" s="18">
        <f t="shared" si="506"/>
        <v>931.63000000000159</v>
      </c>
      <c r="K8084" s="19" t="str">
        <f t="shared" si="504"/>
        <v>Feb-15</v>
      </c>
      <c r="L8084" s="20">
        <f t="shared" si="507"/>
        <v>7953</v>
      </c>
      <c r="M8084" s="21">
        <f t="shared" si="505"/>
        <v>0.11714195900917912</v>
      </c>
    </row>
    <row r="8085" spans="1:13" x14ac:dyDescent="0.3">
      <c r="A8085" s="107">
        <v>42041</v>
      </c>
      <c r="B8085" s="108" t="s">
        <v>43</v>
      </c>
      <c r="C8085" s="101">
        <v>0.5625</v>
      </c>
      <c r="D8085" s="94" t="s">
        <v>31</v>
      </c>
      <c r="E8085" s="108" t="s">
        <v>1543</v>
      </c>
      <c r="F8085" s="110">
        <v>3.75</v>
      </c>
      <c r="G8085" s="85">
        <v>1</v>
      </c>
      <c r="H8085" s="90" t="s">
        <v>33</v>
      </c>
      <c r="I8085" s="28">
        <v>-1</v>
      </c>
      <c r="J8085" s="18">
        <f t="shared" si="506"/>
        <v>930.63000000000159</v>
      </c>
      <c r="K8085" s="19" t="str">
        <f t="shared" si="504"/>
        <v>Feb-15</v>
      </c>
      <c r="L8085" s="20">
        <f t="shared" si="507"/>
        <v>7954</v>
      </c>
      <c r="M8085" s="21">
        <f t="shared" si="505"/>
        <v>0.11700150867488077</v>
      </c>
    </row>
    <row r="8086" spans="1:13" x14ac:dyDescent="0.3">
      <c r="A8086" s="107">
        <v>42041</v>
      </c>
      <c r="B8086" s="108" t="s">
        <v>45</v>
      </c>
      <c r="C8086" s="101">
        <v>0.71875</v>
      </c>
      <c r="D8086" s="94" t="s">
        <v>31</v>
      </c>
      <c r="E8086" s="108" t="s">
        <v>108</v>
      </c>
      <c r="F8086" s="110">
        <v>3</v>
      </c>
      <c r="G8086" s="85">
        <v>1</v>
      </c>
      <c r="H8086" s="90" t="s">
        <v>33</v>
      </c>
      <c r="I8086" s="28">
        <v>-1</v>
      </c>
      <c r="J8086" s="18">
        <f t="shared" si="506"/>
        <v>929.63000000000159</v>
      </c>
      <c r="K8086" s="19" t="str">
        <f t="shared" si="504"/>
        <v>Feb-15</v>
      </c>
      <c r="L8086" s="20">
        <f t="shared" si="507"/>
        <v>7955</v>
      </c>
      <c r="M8086" s="21">
        <f t="shared" si="505"/>
        <v>0.11686109365179152</v>
      </c>
    </row>
    <row r="8087" spans="1:13" x14ac:dyDescent="0.3">
      <c r="A8087" s="119">
        <v>42041</v>
      </c>
      <c r="B8087" s="120" t="s">
        <v>43</v>
      </c>
      <c r="C8087" s="121">
        <v>13.3</v>
      </c>
      <c r="D8087" s="94" t="s">
        <v>31</v>
      </c>
      <c r="E8087" s="120" t="s">
        <v>9610</v>
      </c>
      <c r="F8087" s="123">
        <v>5</v>
      </c>
      <c r="G8087" s="89">
        <v>1</v>
      </c>
      <c r="H8087" s="30">
        <v>3</v>
      </c>
      <c r="I8087" s="38">
        <v>-1</v>
      </c>
      <c r="J8087" s="18">
        <f t="shared" si="506"/>
        <v>928.63000000000159</v>
      </c>
      <c r="K8087" s="19" t="str">
        <f t="shared" si="504"/>
        <v>Feb-15</v>
      </c>
      <c r="L8087" s="20">
        <f t="shared" si="507"/>
        <v>7956</v>
      </c>
      <c r="M8087" s="21">
        <f t="shared" si="505"/>
        <v>0.11672071392659648</v>
      </c>
    </row>
    <row r="8088" spans="1:13" x14ac:dyDescent="0.3">
      <c r="A8088" s="119">
        <v>42041</v>
      </c>
      <c r="B8088" s="120" t="s">
        <v>137</v>
      </c>
      <c r="C8088" s="121">
        <v>15.25</v>
      </c>
      <c r="D8088" s="94" t="s">
        <v>31</v>
      </c>
      <c r="E8088" s="120" t="s">
        <v>124</v>
      </c>
      <c r="F8088" s="123">
        <v>5</v>
      </c>
      <c r="G8088" s="89">
        <v>1</v>
      </c>
      <c r="H8088" s="30">
        <v>5</v>
      </c>
      <c r="I8088" s="38">
        <v>-1</v>
      </c>
      <c r="J8088" s="18">
        <f t="shared" si="506"/>
        <v>927.63000000000159</v>
      </c>
      <c r="K8088" s="19" t="str">
        <f t="shared" si="504"/>
        <v>Feb-15</v>
      </c>
      <c r="L8088" s="20">
        <f t="shared" si="507"/>
        <v>7957</v>
      </c>
      <c r="M8088" s="21">
        <f t="shared" si="505"/>
        <v>0.11658036948598738</v>
      </c>
    </row>
    <row r="8089" spans="1:13" x14ac:dyDescent="0.3">
      <c r="A8089" s="119">
        <v>42041</v>
      </c>
      <c r="B8089" s="120" t="s">
        <v>137</v>
      </c>
      <c r="C8089" s="121">
        <v>15.25</v>
      </c>
      <c r="D8089" s="94" t="s">
        <v>31</v>
      </c>
      <c r="E8089" s="120" t="s">
        <v>3608</v>
      </c>
      <c r="F8089" s="123">
        <v>4.5</v>
      </c>
      <c r="G8089" s="89">
        <v>1</v>
      </c>
      <c r="H8089" s="30">
        <v>2</v>
      </c>
      <c r="I8089" s="38">
        <v>-1</v>
      </c>
      <c r="J8089" s="18">
        <f t="shared" si="506"/>
        <v>926.63000000000159</v>
      </c>
      <c r="K8089" s="19" t="str">
        <f t="shared" si="504"/>
        <v>Feb-15</v>
      </c>
      <c r="L8089" s="20">
        <f t="shared" si="507"/>
        <v>7958</v>
      </c>
      <c r="M8089" s="21">
        <f t="shared" si="505"/>
        <v>0.11644006031666268</v>
      </c>
    </row>
    <row r="8090" spans="1:13" x14ac:dyDescent="0.3">
      <c r="A8090" s="119">
        <v>42041</v>
      </c>
      <c r="B8090" s="120" t="s">
        <v>137</v>
      </c>
      <c r="C8090" s="121">
        <v>16.3</v>
      </c>
      <c r="D8090" s="94" t="s">
        <v>31</v>
      </c>
      <c r="E8090" s="120" t="s">
        <v>9612</v>
      </c>
      <c r="F8090" s="123">
        <v>4.5</v>
      </c>
      <c r="G8090" s="89">
        <v>1</v>
      </c>
      <c r="H8090" s="30">
        <v>1</v>
      </c>
      <c r="I8090" s="38">
        <v>4</v>
      </c>
      <c r="J8090" s="18">
        <f t="shared" si="506"/>
        <v>930.63000000000159</v>
      </c>
      <c r="K8090" s="19" t="str">
        <f t="shared" si="504"/>
        <v>Feb-15</v>
      </c>
      <c r="L8090" s="20">
        <f t="shared" si="507"/>
        <v>7959</v>
      </c>
      <c r="M8090" s="21">
        <f t="shared" si="505"/>
        <v>0.11692800603090861</v>
      </c>
    </row>
    <row r="8091" spans="1:13" x14ac:dyDescent="0.3">
      <c r="A8091" s="119">
        <v>42041</v>
      </c>
      <c r="B8091" s="120" t="s">
        <v>137</v>
      </c>
      <c r="C8091" s="121">
        <v>16.3</v>
      </c>
      <c r="D8091" s="94" t="s">
        <v>31</v>
      </c>
      <c r="E8091" s="120" t="s">
        <v>9611</v>
      </c>
      <c r="F8091" s="123">
        <v>6</v>
      </c>
      <c r="G8091" s="89">
        <v>1</v>
      </c>
      <c r="H8091" s="30">
        <v>4</v>
      </c>
      <c r="I8091" s="38">
        <v>-1</v>
      </c>
      <c r="J8091" s="18">
        <f t="shared" si="506"/>
        <v>929.63000000000159</v>
      </c>
      <c r="K8091" s="19" t="str">
        <f t="shared" si="504"/>
        <v>Feb-15</v>
      </c>
      <c r="L8091" s="20">
        <f t="shared" si="507"/>
        <v>7960</v>
      </c>
      <c r="M8091" s="21">
        <f t="shared" si="505"/>
        <v>0.11678768844221125</v>
      </c>
    </row>
    <row r="8092" spans="1:13" x14ac:dyDescent="0.3">
      <c r="A8092" s="124">
        <v>42041</v>
      </c>
      <c r="B8092" s="108" t="s">
        <v>45</v>
      </c>
      <c r="C8092" s="111">
        <v>17.45</v>
      </c>
      <c r="D8092" s="94" t="s">
        <v>31</v>
      </c>
      <c r="E8092" s="108" t="s">
        <v>2664</v>
      </c>
      <c r="F8092" s="111">
        <v>4.5</v>
      </c>
      <c r="G8092" s="89">
        <v>1</v>
      </c>
      <c r="H8092" s="37" t="s">
        <v>6526</v>
      </c>
      <c r="I8092" s="34">
        <v>3.5</v>
      </c>
      <c r="J8092" s="18">
        <f t="shared" si="506"/>
        <v>933.13000000000159</v>
      </c>
      <c r="K8092" s="19" t="str">
        <f t="shared" si="504"/>
        <v>Feb-15</v>
      </c>
      <c r="L8092" s="20">
        <f t="shared" si="507"/>
        <v>7961</v>
      </c>
      <c r="M8092" s="21">
        <f t="shared" si="505"/>
        <v>0.11721266172591403</v>
      </c>
    </row>
    <row r="8093" spans="1:13" x14ac:dyDescent="0.3">
      <c r="A8093" s="124">
        <v>42041</v>
      </c>
      <c r="B8093" s="108" t="s">
        <v>45</v>
      </c>
      <c r="C8093" s="111">
        <v>19.149999999999999</v>
      </c>
      <c r="D8093" s="94" t="s">
        <v>31</v>
      </c>
      <c r="E8093" s="108" t="s">
        <v>6900</v>
      </c>
      <c r="F8093" s="111">
        <v>5.5</v>
      </c>
      <c r="G8093" s="89">
        <v>1</v>
      </c>
      <c r="H8093" s="37" t="s">
        <v>6512</v>
      </c>
      <c r="I8093" s="34">
        <v>-1</v>
      </c>
      <c r="J8093" s="18">
        <f t="shared" si="506"/>
        <v>932.13000000000159</v>
      </c>
      <c r="K8093" s="19" t="str">
        <f t="shared" si="504"/>
        <v>Feb-15</v>
      </c>
      <c r="L8093" s="20">
        <f t="shared" si="507"/>
        <v>7962</v>
      </c>
      <c r="M8093" s="21">
        <f t="shared" si="505"/>
        <v>0.1170723436322534</v>
      </c>
    </row>
    <row r="8094" spans="1:13" x14ac:dyDescent="0.3">
      <c r="A8094" s="124">
        <v>42041</v>
      </c>
      <c r="B8094" s="108" t="s">
        <v>45</v>
      </c>
      <c r="C8094" s="111">
        <v>19.149999999999999</v>
      </c>
      <c r="D8094" s="94" t="s">
        <v>31</v>
      </c>
      <c r="E8094" s="108" t="s">
        <v>9609</v>
      </c>
      <c r="F8094" s="111">
        <v>4.5</v>
      </c>
      <c r="G8094" s="89">
        <v>1</v>
      </c>
      <c r="H8094" s="37" t="s">
        <v>6512</v>
      </c>
      <c r="I8094" s="34">
        <v>-1</v>
      </c>
      <c r="J8094" s="18">
        <f t="shared" si="506"/>
        <v>931.13000000000159</v>
      </c>
      <c r="K8094" s="19" t="str">
        <f t="shared" si="504"/>
        <v>Feb-15</v>
      </c>
      <c r="L8094" s="20">
        <f t="shared" si="507"/>
        <v>7963</v>
      </c>
      <c r="M8094" s="21">
        <f t="shared" si="505"/>
        <v>0.11693206078111285</v>
      </c>
    </row>
    <row r="8095" spans="1:13" x14ac:dyDescent="0.3">
      <c r="A8095" s="107">
        <v>42042</v>
      </c>
      <c r="B8095" s="108" t="s">
        <v>98</v>
      </c>
      <c r="C8095" s="101">
        <v>0.56944444444444442</v>
      </c>
      <c r="D8095" s="94" t="s">
        <v>31</v>
      </c>
      <c r="E8095" s="108" t="s">
        <v>2718</v>
      </c>
      <c r="F8095" s="110">
        <v>3</v>
      </c>
      <c r="G8095" s="85">
        <v>1</v>
      </c>
      <c r="H8095" s="90" t="s">
        <v>33</v>
      </c>
      <c r="I8095" s="28">
        <v>-1</v>
      </c>
      <c r="J8095" s="18">
        <f t="shared" si="506"/>
        <v>930.13000000000159</v>
      </c>
      <c r="K8095" s="19" t="str">
        <f t="shared" si="504"/>
        <v>Feb-15</v>
      </c>
      <c r="L8095" s="20">
        <f t="shared" si="507"/>
        <v>7964</v>
      </c>
      <c r="M8095" s="21">
        <f t="shared" si="505"/>
        <v>0.11679181315921668</v>
      </c>
    </row>
    <row r="8096" spans="1:13" x14ac:dyDescent="0.3">
      <c r="A8096" s="107">
        <v>42042</v>
      </c>
      <c r="B8096" s="108" t="s">
        <v>93</v>
      </c>
      <c r="C8096" s="101">
        <v>0.57638888888888895</v>
      </c>
      <c r="D8096" s="94" t="s">
        <v>31</v>
      </c>
      <c r="E8096" s="108" t="s">
        <v>2719</v>
      </c>
      <c r="F8096" s="110">
        <v>4</v>
      </c>
      <c r="G8096" s="85">
        <v>1</v>
      </c>
      <c r="H8096" s="90" t="s">
        <v>33</v>
      </c>
      <c r="I8096" s="28">
        <v>-1</v>
      </c>
      <c r="J8096" s="18">
        <f t="shared" si="506"/>
        <v>929.13000000000159</v>
      </c>
      <c r="K8096" s="19" t="str">
        <f t="shared" si="504"/>
        <v>Feb-15</v>
      </c>
      <c r="L8096" s="20">
        <f t="shared" si="507"/>
        <v>7965</v>
      </c>
      <c r="M8096" s="21">
        <f t="shared" si="505"/>
        <v>0.11665160075329586</v>
      </c>
    </row>
    <row r="8097" spans="1:13" x14ac:dyDescent="0.3">
      <c r="A8097" s="107">
        <v>42042</v>
      </c>
      <c r="B8097" s="108" t="s">
        <v>98</v>
      </c>
      <c r="C8097" s="101">
        <v>0.64236111111111105</v>
      </c>
      <c r="D8097" s="94" t="s">
        <v>31</v>
      </c>
      <c r="E8097" s="108" t="s">
        <v>2720</v>
      </c>
      <c r="F8097" s="110">
        <v>2.75</v>
      </c>
      <c r="G8097" s="85">
        <v>1</v>
      </c>
      <c r="H8097" s="90" t="s">
        <v>33</v>
      </c>
      <c r="I8097" s="28">
        <v>-1</v>
      </c>
      <c r="J8097" s="18">
        <f t="shared" si="506"/>
        <v>928.13000000000159</v>
      </c>
      <c r="K8097" s="19" t="str">
        <f t="shared" si="504"/>
        <v>Feb-15</v>
      </c>
      <c r="L8097" s="20">
        <f t="shared" si="507"/>
        <v>7966</v>
      </c>
      <c r="M8097" s="21">
        <f t="shared" si="505"/>
        <v>0.11651142355008808</v>
      </c>
    </row>
    <row r="8098" spans="1:13" x14ac:dyDescent="0.3">
      <c r="A8098" s="107">
        <v>42042</v>
      </c>
      <c r="B8098" s="108" t="s">
        <v>29</v>
      </c>
      <c r="C8098" s="101">
        <v>0.68055555555555547</v>
      </c>
      <c r="D8098" s="94" t="s">
        <v>31</v>
      </c>
      <c r="E8098" s="108" t="s">
        <v>2721</v>
      </c>
      <c r="F8098" s="110">
        <v>4</v>
      </c>
      <c r="G8098" s="85">
        <v>1</v>
      </c>
      <c r="H8098" s="90" t="s">
        <v>33</v>
      </c>
      <c r="I8098" s="28">
        <v>-1</v>
      </c>
      <c r="J8098" s="18">
        <f t="shared" si="506"/>
        <v>927.13000000000159</v>
      </c>
      <c r="K8098" s="19" t="str">
        <f t="shared" si="504"/>
        <v>Feb-15</v>
      </c>
      <c r="L8098" s="20">
        <f t="shared" si="507"/>
        <v>7967</v>
      </c>
      <c r="M8098" s="21">
        <f t="shared" si="505"/>
        <v>0.11637128153633759</v>
      </c>
    </row>
    <row r="8099" spans="1:13" x14ac:dyDescent="0.3">
      <c r="A8099" s="107">
        <v>42042</v>
      </c>
      <c r="B8099" s="108" t="s">
        <v>45</v>
      </c>
      <c r="C8099" s="101">
        <v>0.88541666666666663</v>
      </c>
      <c r="D8099" s="94" t="s">
        <v>31</v>
      </c>
      <c r="E8099" s="108" t="s">
        <v>2722</v>
      </c>
      <c r="F8099" s="110">
        <v>4</v>
      </c>
      <c r="G8099" s="85">
        <v>1</v>
      </c>
      <c r="H8099" s="90" t="s">
        <v>42</v>
      </c>
      <c r="I8099" s="28">
        <v>3</v>
      </c>
      <c r="J8099" s="18">
        <f t="shared" si="506"/>
        <v>930.13000000000159</v>
      </c>
      <c r="K8099" s="19" t="str">
        <f t="shared" si="504"/>
        <v>Feb-15</v>
      </c>
      <c r="L8099" s="20">
        <f t="shared" si="507"/>
        <v>7968</v>
      </c>
      <c r="M8099" s="21">
        <f t="shared" si="505"/>
        <v>0.1167331827309239</v>
      </c>
    </row>
    <row r="8100" spans="1:13" x14ac:dyDescent="0.3">
      <c r="A8100" s="119">
        <v>42042</v>
      </c>
      <c r="B8100" s="120" t="s">
        <v>85</v>
      </c>
      <c r="C8100" s="121">
        <v>13.35</v>
      </c>
      <c r="D8100" s="94" t="s">
        <v>31</v>
      </c>
      <c r="E8100" s="120" t="s">
        <v>9615</v>
      </c>
      <c r="F8100" s="123">
        <v>6</v>
      </c>
      <c r="G8100" s="89">
        <v>1</v>
      </c>
      <c r="H8100" s="30">
        <v>2</v>
      </c>
      <c r="I8100" s="38">
        <v>-1</v>
      </c>
      <c r="J8100" s="18">
        <f t="shared" si="506"/>
        <v>929.13000000000159</v>
      </c>
      <c r="K8100" s="19" t="str">
        <f t="shared" si="504"/>
        <v>Feb-15</v>
      </c>
      <c r="L8100" s="20">
        <f t="shared" si="507"/>
        <v>7969</v>
      </c>
      <c r="M8100" s="21">
        <f t="shared" si="505"/>
        <v>0.11659304806123749</v>
      </c>
    </row>
    <row r="8101" spans="1:13" x14ac:dyDescent="0.3">
      <c r="A8101" s="119">
        <v>42042</v>
      </c>
      <c r="B8101" s="120" t="s">
        <v>98</v>
      </c>
      <c r="C8101" s="121">
        <v>14.15</v>
      </c>
      <c r="D8101" s="94" t="s">
        <v>31</v>
      </c>
      <c r="E8101" s="120" t="s">
        <v>9618</v>
      </c>
      <c r="F8101" s="123">
        <v>4.5</v>
      </c>
      <c r="G8101" s="89">
        <v>1</v>
      </c>
      <c r="H8101" s="30">
        <v>1</v>
      </c>
      <c r="I8101" s="38">
        <v>5</v>
      </c>
      <c r="J8101" s="18">
        <f t="shared" si="506"/>
        <v>934.13000000000159</v>
      </c>
      <c r="K8101" s="19" t="str">
        <f t="shared" si="504"/>
        <v>Feb-15</v>
      </c>
      <c r="L8101" s="20">
        <f t="shared" si="507"/>
        <v>7970</v>
      </c>
      <c r="M8101" s="21">
        <f t="shared" si="505"/>
        <v>0.11720577164366394</v>
      </c>
    </row>
    <row r="8102" spans="1:13" x14ac:dyDescent="0.3">
      <c r="A8102" s="119">
        <v>42042</v>
      </c>
      <c r="B8102" s="120" t="s">
        <v>98</v>
      </c>
      <c r="C8102" s="121">
        <v>14.15</v>
      </c>
      <c r="D8102" s="94" t="s">
        <v>31</v>
      </c>
      <c r="E8102" s="120" t="s">
        <v>9617</v>
      </c>
      <c r="F8102" s="123">
        <v>4.5</v>
      </c>
      <c r="G8102" s="89">
        <v>1</v>
      </c>
      <c r="H8102" s="30">
        <v>3</v>
      </c>
      <c r="I8102" s="38">
        <v>-1</v>
      </c>
      <c r="J8102" s="18">
        <f t="shared" si="506"/>
        <v>933.13000000000159</v>
      </c>
      <c r="K8102" s="19" t="str">
        <f t="shared" si="504"/>
        <v>Feb-15</v>
      </c>
      <c r="L8102" s="20">
        <f t="shared" si="507"/>
        <v>7971</v>
      </c>
      <c r="M8102" s="21">
        <f t="shared" si="505"/>
        <v>0.11706561284656901</v>
      </c>
    </row>
    <row r="8103" spans="1:13" x14ac:dyDescent="0.3">
      <c r="A8103" s="119">
        <v>42042</v>
      </c>
      <c r="B8103" s="120" t="s">
        <v>98</v>
      </c>
      <c r="C8103" s="121">
        <v>16</v>
      </c>
      <c r="D8103" s="94" t="s">
        <v>31</v>
      </c>
      <c r="E8103" s="120" t="s">
        <v>2547</v>
      </c>
      <c r="F8103" s="123">
        <v>6</v>
      </c>
      <c r="G8103" s="89">
        <v>1</v>
      </c>
      <c r="H8103" s="30">
        <v>5</v>
      </c>
      <c r="I8103" s="38">
        <v>-1</v>
      </c>
      <c r="J8103" s="18">
        <f t="shared" si="506"/>
        <v>932.13000000000159</v>
      </c>
      <c r="K8103" s="19" t="str">
        <f t="shared" si="504"/>
        <v>Feb-15</v>
      </c>
      <c r="L8103" s="20">
        <f t="shared" si="507"/>
        <v>7972</v>
      </c>
      <c r="M8103" s="21">
        <f t="shared" si="505"/>
        <v>0.11692548921224305</v>
      </c>
    </row>
    <row r="8104" spans="1:13" x14ac:dyDescent="0.3">
      <c r="A8104" s="119">
        <v>42042</v>
      </c>
      <c r="B8104" s="120" t="s">
        <v>85</v>
      </c>
      <c r="C8104" s="121">
        <v>16.25</v>
      </c>
      <c r="D8104" s="94" t="s">
        <v>31</v>
      </c>
      <c r="E8104" s="120" t="s">
        <v>9616</v>
      </c>
      <c r="F8104" s="123">
        <v>6</v>
      </c>
      <c r="G8104" s="89">
        <v>1</v>
      </c>
      <c r="H8104" s="30">
        <v>5</v>
      </c>
      <c r="I8104" s="38">
        <v>-1</v>
      </c>
      <c r="J8104" s="18">
        <f t="shared" si="506"/>
        <v>931.13000000000159</v>
      </c>
      <c r="K8104" s="19" t="str">
        <f t="shared" si="504"/>
        <v>Feb-15</v>
      </c>
      <c r="L8104" s="20">
        <f t="shared" si="507"/>
        <v>7973</v>
      </c>
      <c r="M8104" s="21">
        <f t="shared" si="505"/>
        <v>0.11678540072745536</v>
      </c>
    </row>
    <row r="8105" spans="1:13" x14ac:dyDescent="0.3">
      <c r="A8105" s="124">
        <v>42042</v>
      </c>
      <c r="B8105" s="108" t="s">
        <v>45</v>
      </c>
      <c r="C8105" s="111">
        <v>18.149999999999999</v>
      </c>
      <c r="D8105" s="94" t="s">
        <v>31</v>
      </c>
      <c r="E8105" s="108" t="s">
        <v>9613</v>
      </c>
      <c r="F8105" s="111">
        <v>5</v>
      </c>
      <c r="G8105" s="89">
        <v>1</v>
      </c>
      <c r="H8105" s="37" t="s">
        <v>6518</v>
      </c>
      <c r="I8105" s="34">
        <v>-1</v>
      </c>
      <c r="J8105" s="18">
        <f t="shared" si="506"/>
        <v>930.13000000000159</v>
      </c>
      <c r="K8105" s="19" t="str">
        <f t="shared" si="504"/>
        <v>Feb-15</v>
      </c>
      <c r="L8105" s="20">
        <f t="shared" si="507"/>
        <v>7974</v>
      </c>
      <c r="M8105" s="21">
        <f t="shared" si="505"/>
        <v>0.11664534737898188</v>
      </c>
    </row>
    <row r="8106" spans="1:13" x14ac:dyDescent="0.3">
      <c r="A8106" s="124">
        <v>42042</v>
      </c>
      <c r="B8106" s="108" t="s">
        <v>45</v>
      </c>
      <c r="C8106" s="111">
        <v>18.45</v>
      </c>
      <c r="D8106" s="94" t="s">
        <v>31</v>
      </c>
      <c r="E8106" s="108" t="s">
        <v>2845</v>
      </c>
      <c r="F8106" s="111">
        <v>4.5</v>
      </c>
      <c r="G8106" s="89">
        <v>1</v>
      </c>
      <c r="H8106" s="37" t="s">
        <v>6526</v>
      </c>
      <c r="I8106" s="34">
        <v>3.5</v>
      </c>
      <c r="J8106" s="18">
        <f t="shared" si="506"/>
        <v>933.63000000000159</v>
      </c>
      <c r="K8106" s="19" t="str">
        <f t="shared" si="504"/>
        <v>Feb-15</v>
      </c>
      <c r="L8106" s="20">
        <f t="shared" si="507"/>
        <v>7975</v>
      </c>
      <c r="M8106" s="21">
        <f t="shared" si="505"/>
        <v>0.11706959247648922</v>
      </c>
    </row>
    <row r="8107" spans="1:13" x14ac:dyDescent="0.3">
      <c r="A8107" s="124">
        <v>42042</v>
      </c>
      <c r="B8107" s="108" t="s">
        <v>45</v>
      </c>
      <c r="C8107" s="111">
        <v>19.149999999999999</v>
      </c>
      <c r="D8107" s="94" t="s">
        <v>31</v>
      </c>
      <c r="E8107" s="108" t="s">
        <v>3412</v>
      </c>
      <c r="F8107" s="111">
        <v>4.5</v>
      </c>
      <c r="G8107" s="89">
        <v>1</v>
      </c>
      <c r="H8107" s="37" t="s">
        <v>6512</v>
      </c>
      <c r="I8107" s="34">
        <v>-1</v>
      </c>
      <c r="J8107" s="18">
        <f t="shared" si="506"/>
        <v>932.63000000000159</v>
      </c>
      <c r="K8107" s="19" t="str">
        <f t="shared" si="504"/>
        <v>Feb-15</v>
      </c>
      <c r="L8107" s="20">
        <f t="shared" si="507"/>
        <v>7976</v>
      </c>
      <c r="M8107" s="21">
        <f t="shared" si="505"/>
        <v>0.11692953861584775</v>
      </c>
    </row>
    <row r="8108" spans="1:13" x14ac:dyDescent="0.3">
      <c r="A8108" s="124">
        <v>42042</v>
      </c>
      <c r="B8108" s="108" t="s">
        <v>45</v>
      </c>
      <c r="C8108" s="111">
        <v>20.45</v>
      </c>
      <c r="D8108" s="94" t="s">
        <v>31</v>
      </c>
      <c r="E8108" s="108" t="s">
        <v>9614</v>
      </c>
      <c r="F8108" s="111">
        <v>5.5</v>
      </c>
      <c r="G8108" s="89">
        <v>1</v>
      </c>
      <c r="H8108" s="37" t="s">
        <v>6512</v>
      </c>
      <c r="I8108" s="34">
        <v>-1</v>
      </c>
      <c r="J8108" s="18">
        <f t="shared" si="506"/>
        <v>931.63000000000159</v>
      </c>
      <c r="K8108" s="19" t="str">
        <f t="shared" si="504"/>
        <v>Feb-15</v>
      </c>
      <c r="L8108" s="20">
        <f t="shared" si="507"/>
        <v>7977</v>
      </c>
      <c r="M8108" s="21">
        <f t="shared" si="505"/>
        <v>0.11678951986962537</v>
      </c>
    </row>
    <row r="8109" spans="1:13" x14ac:dyDescent="0.3">
      <c r="A8109" s="107">
        <v>42044</v>
      </c>
      <c r="B8109" s="108" t="s">
        <v>73</v>
      </c>
      <c r="C8109" s="101">
        <v>0.57638888888888895</v>
      </c>
      <c r="D8109" s="94" t="s">
        <v>31</v>
      </c>
      <c r="E8109" s="108" t="s">
        <v>2723</v>
      </c>
      <c r="F8109" s="110">
        <v>3.75</v>
      </c>
      <c r="G8109" s="85">
        <v>1</v>
      </c>
      <c r="H8109" s="90" t="s">
        <v>42</v>
      </c>
      <c r="I8109" s="28">
        <v>2.75</v>
      </c>
      <c r="J8109" s="18">
        <f t="shared" si="506"/>
        <v>934.38000000000159</v>
      </c>
      <c r="K8109" s="19" t="str">
        <f t="shared" si="504"/>
        <v>Feb-15</v>
      </c>
      <c r="L8109" s="20">
        <f t="shared" si="507"/>
        <v>7978</v>
      </c>
      <c r="M8109" s="21">
        <f t="shared" si="505"/>
        <v>0.11711957884181519</v>
      </c>
    </row>
    <row r="8110" spans="1:13" x14ac:dyDescent="0.3">
      <c r="A8110" s="107">
        <v>42044</v>
      </c>
      <c r="B8110" s="108" t="s">
        <v>61</v>
      </c>
      <c r="C8110" s="101">
        <v>0.61111111111111105</v>
      </c>
      <c r="D8110" s="94" t="s">
        <v>31</v>
      </c>
      <c r="E8110" s="108" t="s">
        <v>2724</v>
      </c>
      <c r="F8110" s="110">
        <v>4</v>
      </c>
      <c r="G8110" s="85">
        <v>1</v>
      </c>
      <c r="H8110" s="90" t="s">
        <v>33</v>
      </c>
      <c r="I8110" s="28">
        <v>-1</v>
      </c>
      <c r="J8110" s="18">
        <f t="shared" si="506"/>
        <v>933.38000000000159</v>
      </c>
      <c r="K8110" s="19" t="str">
        <f t="shared" si="504"/>
        <v>Feb-15</v>
      </c>
      <c r="L8110" s="20">
        <f t="shared" si="507"/>
        <v>7979</v>
      </c>
      <c r="M8110" s="21">
        <f t="shared" si="505"/>
        <v>0.1169795713748592</v>
      </c>
    </row>
    <row r="8111" spans="1:13" x14ac:dyDescent="0.3">
      <c r="A8111" s="107">
        <v>42044</v>
      </c>
      <c r="B8111" s="108" t="s">
        <v>61</v>
      </c>
      <c r="C8111" s="101">
        <v>0.65277777777777779</v>
      </c>
      <c r="D8111" s="94" t="s">
        <v>31</v>
      </c>
      <c r="E8111" s="108" t="s">
        <v>2725</v>
      </c>
      <c r="F8111" s="110">
        <v>3.25</v>
      </c>
      <c r="G8111" s="85">
        <v>1</v>
      </c>
      <c r="H8111" s="90" t="s">
        <v>42</v>
      </c>
      <c r="I8111" s="28">
        <v>2.25</v>
      </c>
      <c r="J8111" s="18">
        <f t="shared" si="506"/>
        <v>935.63000000000159</v>
      </c>
      <c r="K8111" s="19" t="str">
        <f t="shared" si="504"/>
        <v>Feb-15</v>
      </c>
      <c r="L8111" s="20">
        <f t="shared" si="507"/>
        <v>7980</v>
      </c>
      <c r="M8111" s="21">
        <f t="shared" si="505"/>
        <v>0.11724686716792</v>
      </c>
    </row>
    <row r="8112" spans="1:13" x14ac:dyDescent="0.3">
      <c r="A8112" s="107">
        <v>42044</v>
      </c>
      <c r="B8112" s="108" t="s">
        <v>45</v>
      </c>
      <c r="C8112" s="101">
        <v>0.70833333333333337</v>
      </c>
      <c r="D8112" s="94" t="s">
        <v>31</v>
      </c>
      <c r="E8112" s="108" t="s">
        <v>2726</v>
      </c>
      <c r="F8112" s="110">
        <v>3.75</v>
      </c>
      <c r="G8112" s="85">
        <v>1</v>
      </c>
      <c r="H8112" s="90" t="s">
        <v>33</v>
      </c>
      <c r="I8112" s="28">
        <v>-1</v>
      </c>
      <c r="J8112" s="18">
        <f t="shared" si="506"/>
        <v>934.63000000000159</v>
      </c>
      <c r="K8112" s="19" t="str">
        <f t="shared" si="504"/>
        <v>Feb-15</v>
      </c>
      <c r="L8112" s="20">
        <f t="shared" si="507"/>
        <v>7981</v>
      </c>
      <c r="M8112" s="21">
        <f t="shared" si="505"/>
        <v>0.11710687883723864</v>
      </c>
    </row>
    <row r="8113" spans="1:13" x14ac:dyDescent="0.3">
      <c r="A8113" s="119">
        <v>42044</v>
      </c>
      <c r="B8113" s="120" t="s">
        <v>61</v>
      </c>
      <c r="C8113" s="121">
        <v>14.1</v>
      </c>
      <c r="D8113" s="94" t="s">
        <v>31</v>
      </c>
      <c r="E8113" s="120" t="s">
        <v>9619</v>
      </c>
      <c r="F8113" s="123">
        <v>5</v>
      </c>
      <c r="G8113" s="89">
        <v>1</v>
      </c>
      <c r="H8113" s="30">
        <v>3</v>
      </c>
      <c r="I8113" s="38">
        <v>-1</v>
      </c>
      <c r="J8113" s="18">
        <f t="shared" si="506"/>
        <v>933.63000000000159</v>
      </c>
      <c r="K8113" s="19" t="str">
        <f t="shared" si="504"/>
        <v>Feb-15</v>
      </c>
      <c r="L8113" s="20">
        <f t="shared" si="507"/>
        <v>7982</v>
      </c>
      <c r="M8113" s="21">
        <f t="shared" si="505"/>
        <v>0.11696692558256096</v>
      </c>
    </row>
    <row r="8114" spans="1:13" x14ac:dyDescent="0.3">
      <c r="A8114" s="119">
        <v>42044</v>
      </c>
      <c r="B8114" s="120" t="s">
        <v>73</v>
      </c>
      <c r="C8114" s="121">
        <v>15.5</v>
      </c>
      <c r="D8114" s="94" t="s">
        <v>31</v>
      </c>
      <c r="E8114" s="120" t="s">
        <v>9620</v>
      </c>
      <c r="F8114" s="123">
        <v>4.5</v>
      </c>
      <c r="G8114" s="89">
        <v>1</v>
      </c>
      <c r="H8114" s="30">
        <v>1</v>
      </c>
      <c r="I8114" s="38">
        <v>3.5</v>
      </c>
      <c r="J8114" s="18">
        <f t="shared" si="506"/>
        <v>937.13000000000159</v>
      </c>
      <c r="K8114" s="19" t="str">
        <f t="shared" si="504"/>
        <v>Feb-15</v>
      </c>
      <c r="L8114" s="20">
        <f t="shared" si="507"/>
        <v>7983</v>
      </c>
      <c r="M8114" s="21">
        <f t="shared" si="505"/>
        <v>0.11739070524865358</v>
      </c>
    </row>
    <row r="8115" spans="1:13" x14ac:dyDescent="0.3">
      <c r="A8115" s="119">
        <v>42044</v>
      </c>
      <c r="B8115" s="120" t="s">
        <v>73</v>
      </c>
      <c r="C8115" s="121">
        <v>16.2</v>
      </c>
      <c r="D8115" s="94" t="s">
        <v>31</v>
      </c>
      <c r="E8115" s="120" t="s">
        <v>9621</v>
      </c>
      <c r="F8115" s="123">
        <v>4.5</v>
      </c>
      <c r="G8115" s="89">
        <v>1</v>
      </c>
      <c r="H8115" s="30">
        <v>2</v>
      </c>
      <c r="I8115" s="38">
        <v>-1</v>
      </c>
      <c r="J8115" s="18">
        <f t="shared" si="506"/>
        <v>936.13000000000159</v>
      </c>
      <c r="K8115" s="19" t="str">
        <f t="shared" si="504"/>
        <v>Feb-15</v>
      </c>
      <c r="L8115" s="20">
        <f t="shared" si="507"/>
        <v>7984</v>
      </c>
      <c r="M8115" s="21">
        <f t="shared" si="505"/>
        <v>0.11725075150300621</v>
      </c>
    </row>
    <row r="8116" spans="1:13" x14ac:dyDescent="0.3">
      <c r="A8116" s="119">
        <v>42044</v>
      </c>
      <c r="B8116" s="120" t="s">
        <v>45</v>
      </c>
      <c r="C8116" s="121">
        <v>16.3</v>
      </c>
      <c r="D8116" s="94" t="s">
        <v>31</v>
      </c>
      <c r="E8116" s="120" t="s">
        <v>9623</v>
      </c>
      <c r="F8116" s="123">
        <v>4.5</v>
      </c>
      <c r="G8116" s="89">
        <v>1</v>
      </c>
      <c r="H8116" s="30">
        <v>3</v>
      </c>
      <c r="I8116" s="38">
        <v>-1</v>
      </c>
      <c r="J8116" s="18">
        <f t="shared" si="506"/>
        <v>935.13000000000159</v>
      </c>
      <c r="K8116" s="19" t="str">
        <f t="shared" si="504"/>
        <v>Feb-15</v>
      </c>
      <c r="L8116" s="20">
        <f t="shared" si="507"/>
        <v>7985</v>
      </c>
      <c r="M8116" s="21">
        <f t="shared" si="505"/>
        <v>0.11711083281152181</v>
      </c>
    </row>
    <row r="8117" spans="1:13" x14ac:dyDescent="0.3">
      <c r="A8117" s="119">
        <v>42044</v>
      </c>
      <c r="B8117" s="120" t="s">
        <v>73</v>
      </c>
      <c r="C8117" s="121">
        <v>16.5</v>
      </c>
      <c r="D8117" s="94" t="s">
        <v>31</v>
      </c>
      <c r="E8117" s="120" t="s">
        <v>9622</v>
      </c>
      <c r="F8117" s="123">
        <v>6</v>
      </c>
      <c r="G8117" s="89">
        <v>1</v>
      </c>
      <c r="H8117" s="30">
        <v>2</v>
      </c>
      <c r="I8117" s="38">
        <v>-1</v>
      </c>
      <c r="J8117" s="18">
        <f t="shared" si="506"/>
        <v>934.13000000000159</v>
      </c>
      <c r="K8117" s="19" t="str">
        <f t="shared" si="504"/>
        <v>Feb-15</v>
      </c>
      <c r="L8117" s="20">
        <f t="shared" si="507"/>
        <v>7986</v>
      </c>
      <c r="M8117" s="21">
        <f t="shared" si="505"/>
        <v>0.116970949161032</v>
      </c>
    </row>
    <row r="8118" spans="1:13" x14ac:dyDescent="0.3">
      <c r="A8118" s="119">
        <v>42044</v>
      </c>
      <c r="B8118" s="120" t="s">
        <v>45</v>
      </c>
      <c r="C8118" s="121">
        <v>17</v>
      </c>
      <c r="D8118" s="94" t="s">
        <v>31</v>
      </c>
      <c r="E8118" s="120" t="s">
        <v>9624</v>
      </c>
      <c r="F8118" s="123">
        <v>5.5</v>
      </c>
      <c r="G8118" s="89">
        <v>1</v>
      </c>
      <c r="H8118" s="30">
        <v>6</v>
      </c>
      <c r="I8118" s="38">
        <v>-1</v>
      </c>
      <c r="J8118" s="18">
        <f t="shared" si="506"/>
        <v>933.13000000000159</v>
      </c>
      <c r="K8118" s="19" t="str">
        <f t="shared" si="504"/>
        <v>Feb-15</v>
      </c>
      <c r="L8118" s="20">
        <f t="shared" si="507"/>
        <v>7987</v>
      </c>
      <c r="M8118" s="21">
        <f t="shared" si="505"/>
        <v>0.11683110053837506</v>
      </c>
    </row>
    <row r="8119" spans="1:13" x14ac:dyDescent="0.3">
      <c r="A8119" s="119">
        <v>42044</v>
      </c>
      <c r="B8119" s="120" t="s">
        <v>45</v>
      </c>
      <c r="C8119" s="121">
        <v>17.3</v>
      </c>
      <c r="D8119" s="94" t="s">
        <v>31</v>
      </c>
      <c r="E8119" s="120" t="s">
        <v>9625</v>
      </c>
      <c r="F8119" s="123">
        <v>5</v>
      </c>
      <c r="G8119" s="89">
        <v>1</v>
      </c>
      <c r="H8119" s="30">
        <v>2</v>
      </c>
      <c r="I8119" s="38">
        <v>-1</v>
      </c>
      <c r="J8119" s="18">
        <f t="shared" si="506"/>
        <v>932.13000000000159</v>
      </c>
      <c r="K8119" s="19" t="str">
        <f t="shared" si="504"/>
        <v>Feb-15</v>
      </c>
      <c r="L8119" s="20">
        <f t="shared" si="507"/>
        <v>7988</v>
      </c>
      <c r="M8119" s="21">
        <f t="shared" si="505"/>
        <v>0.11669128693039579</v>
      </c>
    </row>
    <row r="8120" spans="1:13" x14ac:dyDescent="0.3">
      <c r="A8120" s="107">
        <v>42045</v>
      </c>
      <c r="B8120" s="108" t="s">
        <v>30</v>
      </c>
      <c r="C8120" s="101">
        <v>0.62847222222222221</v>
      </c>
      <c r="D8120" s="94" t="s">
        <v>31</v>
      </c>
      <c r="E8120" s="108" t="s">
        <v>2727</v>
      </c>
      <c r="F8120" s="110">
        <v>4</v>
      </c>
      <c r="G8120" s="85">
        <v>1</v>
      </c>
      <c r="H8120" s="90" t="s">
        <v>42</v>
      </c>
      <c r="I8120" s="28">
        <v>3</v>
      </c>
      <c r="J8120" s="18">
        <f t="shared" si="506"/>
        <v>935.13000000000159</v>
      </c>
      <c r="K8120" s="19" t="str">
        <f t="shared" si="504"/>
        <v>Feb-15</v>
      </c>
      <c r="L8120" s="20">
        <f t="shared" si="507"/>
        <v>7989</v>
      </c>
      <c r="M8120" s="21">
        <f t="shared" si="505"/>
        <v>0.11705219677055972</v>
      </c>
    </row>
    <row r="8121" spans="1:13" x14ac:dyDescent="0.3">
      <c r="A8121" s="107">
        <v>42045</v>
      </c>
      <c r="B8121" s="108" t="s">
        <v>145</v>
      </c>
      <c r="C8121" s="101">
        <v>0.66666666666666663</v>
      </c>
      <c r="D8121" s="94" t="s">
        <v>31</v>
      </c>
      <c r="E8121" s="108" t="s">
        <v>2728</v>
      </c>
      <c r="F8121" s="110">
        <v>4</v>
      </c>
      <c r="G8121" s="85">
        <v>1</v>
      </c>
      <c r="H8121" s="90" t="s">
        <v>33</v>
      </c>
      <c r="I8121" s="28">
        <v>-1</v>
      </c>
      <c r="J8121" s="18">
        <f t="shared" si="506"/>
        <v>934.13000000000159</v>
      </c>
      <c r="K8121" s="19" t="str">
        <f t="shared" si="504"/>
        <v>Feb-15</v>
      </c>
      <c r="L8121" s="20">
        <f t="shared" si="507"/>
        <v>7990</v>
      </c>
      <c r="M8121" s="21">
        <f t="shared" si="505"/>
        <v>0.11691239048811033</v>
      </c>
    </row>
    <row r="8122" spans="1:13" x14ac:dyDescent="0.3">
      <c r="A8122" s="107">
        <v>42045</v>
      </c>
      <c r="B8122" s="108" t="s">
        <v>145</v>
      </c>
      <c r="C8122" s="101">
        <v>0.71180555555555547</v>
      </c>
      <c r="D8122" s="94" t="s">
        <v>31</v>
      </c>
      <c r="E8122" s="108" t="s">
        <v>2729</v>
      </c>
      <c r="F8122" s="110">
        <v>3.75</v>
      </c>
      <c r="G8122" s="85">
        <v>1</v>
      </c>
      <c r="H8122" s="90" t="s">
        <v>33</v>
      </c>
      <c r="I8122" s="28">
        <v>-1</v>
      </c>
      <c r="J8122" s="18">
        <f t="shared" si="506"/>
        <v>933.13000000000159</v>
      </c>
      <c r="K8122" s="19" t="str">
        <f t="shared" si="504"/>
        <v>Feb-15</v>
      </c>
      <c r="L8122" s="20">
        <f t="shared" si="507"/>
        <v>7991</v>
      </c>
      <c r="M8122" s="21">
        <f t="shared" si="505"/>
        <v>0.11677261919659637</v>
      </c>
    </row>
    <row r="8123" spans="1:13" x14ac:dyDescent="0.3">
      <c r="A8123" s="119">
        <v>42045</v>
      </c>
      <c r="B8123" s="120" t="s">
        <v>30</v>
      </c>
      <c r="C8123" s="121">
        <v>14.3</v>
      </c>
      <c r="D8123" s="94" t="s">
        <v>31</v>
      </c>
      <c r="E8123" s="120" t="s">
        <v>9626</v>
      </c>
      <c r="F8123" s="123">
        <v>6</v>
      </c>
      <c r="G8123" s="89">
        <v>1</v>
      </c>
      <c r="H8123" s="30">
        <v>7</v>
      </c>
      <c r="I8123" s="38">
        <v>-1</v>
      </c>
      <c r="J8123" s="18">
        <f t="shared" si="506"/>
        <v>932.13000000000159</v>
      </c>
      <c r="K8123" s="19" t="str">
        <f t="shared" si="504"/>
        <v>Feb-15</v>
      </c>
      <c r="L8123" s="20">
        <f t="shared" si="507"/>
        <v>7992</v>
      </c>
      <c r="M8123" s="21">
        <f t="shared" si="505"/>
        <v>0.11663288288288308</v>
      </c>
    </row>
    <row r="8124" spans="1:13" x14ac:dyDescent="0.3">
      <c r="A8124" s="119">
        <v>42045</v>
      </c>
      <c r="B8124" s="120" t="s">
        <v>49</v>
      </c>
      <c r="C8124" s="121">
        <v>14.45</v>
      </c>
      <c r="D8124" s="94" t="s">
        <v>31</v>
      </c>
      <c r="E8124" s="120" t="s">
        <v>3085</v>
      </c>
      <c r="F8124" s="123">
        <v>4.33</v>
      </c>
      <c r="G8124" s="89">
        <v>1</v>
      </c>
      <c r="H8124" s="30">
        <v>3</v>
      </c>
      <c r="I8124" s="38">
        <v>-1</v>
      </c>
      <c r="J8124" s="18">
        <f t="shared" si="506"/>
        <v>931.13000000000159</v>
      </c>
      <c r="K8124" s="19" t="str">
        <f t="shared" si="504"/>
        <v>Feb-15</v>
      </c>
      <c r="L8124" s="20">
        <f t="shared" si="507"/>
        <v>7993</v>
      </c>
      <c r="M8124" s="21">
        <f t="shared" si="505"/>
        <v>0.1164931815338423</v>
      </c>
    </row>
    <row r="8125" spans="1:13" x14ac:dyDescent="0.3">
      <c r="A8125" s="119">
        <v>42045</v>
      </c>
      <c r="B8125" s="120" t="s">
        <v>49</v>
      </c>
      <c r="C8125" s="121">
        <v>15.15</v>
      </c>
      <c r="D8125" s="94" t="s">
        <v>31</v>
      </c>
      <c r="E8125" s="120" t="s">
        <v>9627</v>
      </c>
      <c r="F8125" s="123">
        <v>5.5</v>
      </c>
      <c r="G8125" s="89">
        <v>1</v>
      </c>
      <c r="H8125" s="30">
        <v>9</v>
      </c>
      <c r="I8125" s="38">
        <v>-1</v>
      </c>
      <c r="J8125" s="18">
        <f t="shared" si="506"/>
        <v>930.13000000000159</v>
      </c>
      <c r="K8125" s="19" t="str">
        <f t="shared" si="504"/>
        <v>Feb-15</v>
      </c>
      <c r="L8125" s="20">
        <f t="shared" si="507"/>
        <v>7994</v>
      </c>
      <c r="M8125" s="21">
        <f t="shared" si="505"/>
        <v>0.11635351513635246</v>
      </c>
    </row>
    <row r="8126" spans="1:13" x14ac:dyDescent="0.3">
      <c r="A8126" s="119">
        <v>42045</v>
      </c>
      <c r="B8126" s="120" t="s">
        <v>145</v>
      </c>
      <c r="C8126" s="121">
        <v>16.3</v>
      </c>
      <c r="D8126" s="94" t="s">
        <v>31</v>
      </c>
      <c r="E8126" s="120" t="s">
        <v>1989</v>
      </c>
      <c r="F8126" s="123">
        <v>6</v>
      </c>
      <c r="G8126" s="35">
        <v>0</v>
      </c>
      <c r="H8126" s="30" t="s">
        <v>6111</v>
      </c>
      <c r="I8126" s="38">
        <v>0</v>
      </c>
      <c r="J8126" s="18">
        <f t="shared" si="506"/>
        <v>930.13000000000159</v>
      </c>
      <c r="K8126" s="19" t="str">
        <f t="shared" si="504"/>
        <v>Feb-15</v>
      </c>
      <c r="L8126" s="20">
        <f t="shared" si="507"/>
        <v>7994</v>
      </c>
      <c r="M8126" s="21">
        <f t="shared" si="505"/>
        <v>0.11635351513635246</v>
      </c>
    </row>
    <row r="8127" spans="1:13" x14ac:dyDescent="0.3">
      <c r="A8127" s="119">
        <v>42045</v>
      </c>
      <c r="B8127" s="120" t="s">
        <v>49</v>
      </c>
      <c r="C8127" s="121">
        <v>16.55</v>
      </c>
      <c r="D8127" s="94" t="s">
        <v>31</v>
      </c>
      <c r="E8127" s="120" t="s">
        <v>9628</v>
      </c>
      <c r="F8127" s="123">
        <v>6</v>
      </c>
      <c r="G8127" s="89">
        <v>1</v>
      </c>
      <c r="H8127" s="30">
        <v>3</v>
      </c>
      <c r="I8127" s="38">
        <v>-1</v>
      </c>
      <c r="J8127" s="18">
        <f t="shared" si="506"/>
        <v>929.13000000000159</v>
      </c>
      <c r="K8127" s="19" t="str">
        <f t="shared" si="504"/>
        <v>Feb-15</v>
      </c>
      <c r="L8127" s="20">
        <f t="shared" si="507"/>
        <v>7995</v>
      </c>
      <c r="M8127" s="21">
        <f t="shared" si="505"/>
        <v>0.11621388367729851</v>
      </c>
    </row>
    <row r="8128" spans="1:13" x14ac:dyDescent="0.3">
      <c r="A8128" s="107">
        <v>42046</v>
      </c>
      <c r="B8128" s="108" t="s">
        <v>29</v>
      </c>
      <c r="C8128" s="101">
        <v>0.57986111111111105</v>
      </c>
      <c r="D8128" s="94" t="s">
        <v>31</v>
      </c>
      <c r="E8128" s="108" t="s">
        <v>2730</v>
      </c>
      <c r="F8128" s="110">
        <v>3.5</v>
      </c>
      <c r="G8128" s="85">
        <v>1</v>
      </c>
      <c r="H8128" s="90" t="s">
        <v>33</v>
      </c>
      <c r="I8128" s="28">
        <v>-1</v>
      </c>
      <c r="J8128" s="18">
        <f t="shared" si="506"/>
        <v>928.13000000000159</v>
      </c>
      <c r="K8128" s="19" t="str">
        <f t="shared" si="504"/>
        <v>Feb-15</v>
      </c>
      <c r="L8128" s="20">
        <f t="shared" si="507"/>
        <v>7996</v>
      </c>
      <c r="M8128" s="21">
        <f t="shared" si="505"/>
        <v>0.11607428714357199</v>
      </c>
    </row>
    <row r="8129" spans="1:13" x14ac:dyDescent="0.3">
      <c r="A8129" s="107">
        <v>42046</v>
      </c>
      <c r="B8129" s="108" t="s">
        <v>130</v>
      </c>
      <c r="C8129" s="101">
        <v>0.59722222222222221</v>
      </c>
      <c r="D8129" s="94" t="s">
        <v>31</v>
      </c>
      <c r="E8129" s="108" t="s">
        <v>2731</v>
      </c>
      <c r="F8129" s="110">
        <v>4</v>
      </c>
      <c r="G8129" s="85">
        <v>1</v>
      </c>
      <c r="H8129" s="90" t="s">
        <v>42</v>
      </c>
      <c r="I8129" s="28">
        <v>3</v>
      </c>
      <c r="J8129" s="18">
        <f t="shared" si="506"/>
        <v>931.13000000000159</v>
      </c>
      <c r="K8129" s="19" t="str">
        <f t="shared" si="504"/>
        <v>Feb-15</v>
      </c>
      <c r="L8129" s="20">
        <f t="shared" si="507"/>
        <v>7997</v>
      </c>
      <c r="M8129" s="21">
        <f t="shared" si="505"/>
        <v>0.11643491309240986</v>
      </c>
    </row>
    <row r="8130" spans="1:13" x14ac:dyDescent="0.3">
      <c r="A8130" s="107">
        <v>42046</v>
      </c>
      <c r="B8130" s="108" t="s">
        <v>130</v>
      </c>
      <c r="C8130" s="101">
        <v>0.64583333333333337</v>
      </c>
      <c r="D8130" s="94" t="s">
        <v>31</v>
      </c>
      <c r="E8130" s="108" t="s">
        <v>2732</v>
      </c>
      <c r="F8130" s="110">
        <v>4</v>
      </c>
      <c r="G8130" s="85">
        <v>1</v>
      </c>
      <c r="H8130" s="90" t="s">
        <v>33</v>
      </c>
      <c r="I8130" s="28">
        <v>-1</v>
      </c>
      <c r="J8130" s="18">
        <f t="shared" si="506"/>
        <v>930.13000000000159</v>
      </c>
      <c r="K8130" s="19" t="str">
        <f t="shared" ref="K8130:K8193" si="508">TEXT(A8130,"MMM-yy")</f>
        <v>Feb-15</v>
      </c>
      <c r="L8130" s="20">
        <f t="shared" si="507"/>
        <v>7998</v>
      </c>
      <c r="M8130" s="21">
        <f t="shared" ref="M8130:M8193" si="509">J8130/L8130</f>
        <v>0.11629532383095793</v>
      </c>
    </row>
    <row r="8131" spans="1:13" x14ac:dyDescent="0.3">
      <c r="A8131" s="107">
        <v>42046</v>
      </c>
      <c r="B8131" s="108" t="s">
        <v>43</v>
      </c>
      <c r="C8131" s="101">
        <v>0.80208333333333337</v>
      </c>
      <c r="D8131" s="94" t="s">
        <v>31</v>
      </c>
      <c r="E8131" s="108" t="s">
        <v>2733</v>
      </c>
      <c r="F8131" s="110">
        <v>3</v>
      </c>
      <c r="G8131" s="85">
        <v>1</v>
      </c>
      <c r="H8131" s="90" t="s">
        <v>33</v>
      </c>
      <c r="I8131" s="28">
        <v>-1</v>
      </c>
      <c r="J8131" s="18">
        <f t="shared" ref="J8131:J8194" si="510">J8130+I8131</f>
        <v>929.13000000000159</v>
      </c>
      <c r="K8131" s="19" t="str">
        <f t="shared" si="508"/>
        <v>Feb-15</v>
      </c>
      <c r="L8131" s="20">
        <f t="shared" ref="L8131:L8194" si="511">L8130+G8131</f>
        <v>7999</v>
      </c>
      <c r="M8131" s="21">
        <f t="shared" si="509"/>
        <v>0.1161557694711841</v>
      </c>
    </row>
    <row r="8132" spans="1:13" x14ac:dyDescent="0.3">
      <c r="A8132" s="107">
        <v>42046</v>
      </c>
      <c r="B8132" s="108" t="s">
        <v>43</v>
      </c>
      <c r="C8132" s="101">
        <v>0.86458333333333337</v>
      </c>
      <c r="D8132" s="94" t="s">
        <v>31</v>
      </c>
      <c r="E8132" s="108" t="s">
        <v>2698</v>
      </c>
      <c r="F8132" s="110">
        <v>3.75</v>
      </c>
      <c r="G8132" s="85">
        <v>1</v>
      </c>
      <c r="H8132" s="90" t="s">
        <v>33</v>
      </c>
      <c r="I8132" s="28">
        <v>-1</v>
      </c>
      <c r="J8132" s="18">
        <f t="shared" si="510"/>
        <v>928.13000000000159</v>
      </c>
      <c r="K8132" s="19" t="str">
        <f t="shared" si="508"/>
        <v>Feb-15</v>
      </c>
      <c r="L8132" s="20">
        <f t="shared" si="511"/>
        <v>8000</v>
      </c>
      <c r="M8132" s="21">
        <f t="shared" si="509"/>
        <v>0.1160162500000002</v>
      </c>
    </row>
    <row r="8133" spans="1:13" x14ac:dyDescent="0.3">
      <c r="A8133" s="119">
        <v>42046</v>
      </c>
      <c r="B8133" s="120" t="s">
        <v>97</v>
      </c>
      <c r="C8133" s="121">
        <v>13.4</v>
      </c>
      <c r="D8133" s="94" t="s">
        <v>31</v>
      </c>
      <c r="E8133" s="120" t="s">
        <v>9629</v>
      </c>
      <c r="F8133" s="123">
        <v>5.5</v>
      </c>
      <c r="G8133" s="89">
        <v>1</v>
      </c>
      <c r="H8133" s="30" t="s">
        <v>6213</v>
      </c>
      <c r="I8133" s="38">
        <v>-1</v>
      </c>
      <c r="J8133" s="18">
        <f t="shared" si="510"/>
        <v>927.13000000000159</v>
      </c>
      <c r="K8133" s="19" t="str">
        <f t="shared" si="508"/>
        <v>Feb-15</v>
      </c>
      <c r="L8133" s="20">
        <f t="shared" si="511"/>
        <v>8001</v>
      </c>
      <c r="M8133" s="21">
        <f t="shared" si="509"/>
        <v>0.11587676540432466</v>
      </c>
    </row>
    <row r="8134" spans="1:13" x14ac:dyDescent="0.3">
      <c r="A8134" s="119">
        <v>42046</v>
      </c>
      <c r="B8134" s="120" t="s">
        <v>29</v>
      </c>
      <c r="C8134" s="121">
        <v>15.4</v>
      </c>
      <c r="D8134" s="94" t="s">
        <v>31</v>
      </c>
      <c r="E8134" s="120" t="s">
        <v>8569</v>
      </c>
      <c r="F8134" s="123">
        <v>5</v>
      </c>
      <c r="G8134" s="89">
        <v>1</v>
      </c>
      <c r="H8134" s="30">
        <v>4</v>
      </c>
      <c r="I8134" s="38">
        <v>-1</v>
      </c>
      <c r="J8134" s="18">
        <f t="shared" si="510"/>
        <v>926.13000000000159</v>
      </c>
      <c r="K8134" s="19" t="str">
        <f t="shared" si="508"/>
        <v>Feb-15</v>
      </c>
      <c r="L8134" s="20">
        <f t="shared" si="511"/>
        <v>8002</v>
      </c>
      <c r="M8134" s="21">
        <f t="shared" si="509"/>
        <v>0.11573731567108243</v>
      </c>
    </row>
    <row r="8135" spans="1:13" x14ac:dyDescent="0.3">
      <c r="A8135" s="119">
        <v>42046</v>
      </c>
      <c r="B8135" s="120" t="s">
        <v>29</v>
      </c>
      <c r="C8135" s="121">
        <v>16.45</v>
      </c>
      <c r="D8135" s="94" t="s">
        <v>31</v>
      </c>
      <c r="E8135" s="120" t="s">
        <v>9630</v>
      </c>
      <c r="F8135" s="123">
        <v>5</v>
      </c>
      <c r="G8135" s="89">
        <v>1</v>
      </c>
      <c r="H8135" s="30">
        <v>2</v>
      </c>
      <c r="I8135" s="38">
        <v>-1</v>
      </c>
      <c r="J8135" s="18">
        <f t="shared" si="510"/>
        <v>925.13000000000159</v>
      </c>
      <c r="K8135" s="19" t="str">
        <f t="shared" si="508"/>
        <v>Feb-15</v>
      </c>
      <c r="L8135" s="20">
        <f t="shared" si="511"/>
        <v>8003</v>
      </c>
      <c r="M8135" s="21">
        <f t="shared" si="509"/>
        <v>0.115597900787205</v>
      </c>
    </row>
    <row r="8136" spans="1:13" x14ac:dyDescent="0.3">
      <c r="A8136" s="107">
        <v>42047</v>
      </c>
      <c r="B8136" s="108" t="s">
        <v>127</v>
      </c>
      <c r="C8136" s="101">
        <v>0.60416666666666663</v>
      </c>
      <c r="D8136" s="94" t="s">
        <v>31</v>
      </c>
      <c r="E8136" s="108" t="s">
        <v>2734</v>
      </c>
      <c r="F8136" s="110">
        <v>4</v>
      </c>
      <c r="G8136" s="85">
        <v>1</v>
      </c>
      <c r="H8136" s="90" t="s">
        <v>33</v>
      </c>
      <c r="I8136" s="28">
        <v>-1</v>
      </c>
      <c r="J8136" s="18">
        <f t="shared" si="510"/>
        <v>924.13000000000159</v>
      </c>
      <c r="K8136" s="19" t="str">
        <f t="shared" si="508"/>
        <v>Feb-15</v>
      </c>
      <c r="L8136" s="20">
        <f t="shared" si="511"/>
        <v>8004</v>
      </c>
      <c r="M8136" s="21">
        <f t="shared" si="509"/>
        <v>0.11545852073963038</v>
      </c>
    </row>
    <row r="8137" spans="1:13" x14ac:dyDescent="0.3">
      <c r="A8137" s="107">
        <v>42047</v>
      </c>
      <c r="B8137" s="108" t="s">
        <v>50</v>
      </c>
      <c r="C8137" s="101">
        <v>0.65277777777777779</v>
      </c>
      <c r="D8137" s="94" t="s">
        <v>31</v>
      </c>
      <c r="E8137" s="108" t="s">
        <v>2735</v>
      </c>
      <c r="F8137" s="110">
        <v>2.88</v>
      </c>
      <c r="G8137" s="85">
        <v>1</v>
      </c>
      <c r="H8137" s="90" t="s">
        <v>42</v>
      </c>
      <c r="I8137" s="28">
        <v>2.25</v>
      </c>
      <c r="J8137" s="18">
        <f t="shared" si="510"/>
        <v>926.38000000000159</v>
      </c>
      <c r="K8137" s="19" t="str">
        <f t="shared" si="508"/>
        <v>Feb-15</v>
      </c>
      <c r="L8137" s="20">
        <f t="shared" si="511"/>
        <v>8005</v>
      </c>
      <c r="M8137" s="21">
        <f t="shared" si="509"/>
        <v>0.11572517176764542</v>
      </c>
    </row>
    <row r="8138" spans="1:13" x14ac:dyDescent="0.3">
      <c r="A8138" s="107">
        <v>42047</v>
      </c>
      <c r="B8138" s="108" t="s">
        <v>47</v>
      </c>
      <c r="C8138" s="101">
        <v>0.75694444444444453</v>
      </c>
      <c r="D8138" s="94" t="s">
        <v>31</v>
      </c>
      <c r="E8138" s="108" t="s">
        <v>2736</v>
      </c>
      <c r="F8138" s="110">
        <v>3.5</v>
      </c>
      <c r="G8138" s="85">
        <v>1</v>
      </c>
      <c r="H8138" s="90" t="s">
        <v>33</v>
      </c>
      <c r="I8138" s="28">
        <v>-1</v>
      </c>
      <c r="J8138" s="18">
        <f t="shared" si="510"/>
        <v>925.38000000000159</v>
      </c>
      <c r="K8138" s="19" t="str">
        <f t="shared" si="508"/>
        <v>Feb-15</v>
      </c>
      <c r="L8138" s="20">
        <f t="shared" si="511"/>
        <v>8006</v>
      </c>
      <c r="M8138" s="21">
        <f t="shared" si="509"/>
        <v>0.11558581064201869</v>
      </c>
    </row>
    <row r="8139" spans="1:13" x14ac:dyDescent="0.3">
      <c r="A8139" s="107">
        <v>42047</v>
      </c>
      <c r="B8139" s="108" t="s">
        <v>47</v>
      </c>
      <c r="C8139" s="101">
        <v>0.81944444444444453</v>
      </c>
      <c r="D8139" s="94" t="s">
        <v>31</v>
      </c>
      <c r="E8139" s="108" t="s">
        <v>2599</v>
      </c>
      <c r="F8139" s="110">
        <v>4</v>
      </c>
      <c r="G8139" s="85">
        <v>1</v>
      </c>
      <c r="H8139" s="90" t="s">
        <v>33</v>
      </c>
      <c r="I8139" s="28">
        <v>-1</v>
      </c>
      <c r="J8139" s="18">
        <f t="shared" si="510"/>
        <v>924.38000000000159</v>
      </c>
      <c r="K8139" s="19" t="str">
        <f t="shared" si="508"/>
        <v>Feb-15</v>
      </c>
      <c r="L8139" s="20">
        <f t="shared" si="511"/>
        <v>8007</v>
      </c>
      <c r="M8139" s="21">
        <f t="shared" si="509"/>
        <v>0.11544648432621477</v>
      </c>
    </row>
    <row r="8140" spans="1:13" x14ac:dyDescent="0.3">
      <c r="A8140" s="119">
        <v>42047</v>
      </c>
      <c r="B8140" s="120" t="s">
        <v>127</v>
      </c>
      <c r="C8140" s="121">
        <v>14.3</v>
      </c>
      <c r="D8140" s="94" t="s">
        <v>31</v>
      </c>
      <c r="E8140" s="120" t="s">
        <v>2467</v>
      </c>
      <c r="F8140" s="123">
        <v>4.33</v>
      </c>
      <c r="G8140" s="89">
        <v>1</v>
      </c>
      <c r="H8140" s="30">
        <v>4</v>
      </c>
      <c r="I8140" s="38">
        <v>-1</v>
      </c>
      <c r="J8140" s="18">
        <f t="shared" si="510"/>
        <v>923.38000000000159</v>
      </c>
      <c r="K8140" s="19" t="str">
        <f t="shared" si="508"/>
        <v>Feb-15</v>
      </c>
      <c r="L8140" s="20">
        <f t="shared" si="511"/>
        <v>8008</v>
      </c>
      <c r="M8140" s="21">
        <f t="shared" si="509"/>
        <v>0.11530719280719301</v>
      </c>
    </row>
    <row r="8141" spans="1:13" x14ac:dyDescent="0.3">
      <c r="A8141" s="119">
        <v>42047</v>
      </c>
      <c r="B8141" s="120" t="s">
        <v>50</v>
      </c>
      <c r="C8141" s="121">
        <v>14.4</v>
      </c>
      <c r="D8141" s="94" t="s">
        <v>31</v>
      </c>
      <c r="E8141" s="120" t="s">
        <v>9633</v>
      </c>
      <c r="F8141" s="123">
        <v>4.33</v>
      </c>
      <c r="G8141" s="89">
        <v>1</v>
      </c>
      <c r="H8141" s="30">
        <v>1</v>
      </c>
      <c r="I8141" s="38">
        <v>3.33</v>
      </c>
      <c r="J8141" s="18">
        <f t="shared" si="510"/>
        <v>926.71000000000163</v>
      </c>
      <c r="K8141" s="19" t="str">
        <f t="shared" si="508"/>
        <v>Feb-15</v>
      </c>
      <c r="L8141" s="20">
        <f t="shared" si="511"/>
        <v>8009</v>
      </c>
      <c r="M8141" s="21">
        <f t="shared" si="509"/>
        <v>0.11570857784991904</v>
      </c>
    </row>
    <row r="8142" spans="1:13" x14ac:dyDescent="0.3">
      <c r="A8142" s="119">
        <v>42047</v>
      </c>
      <c r="B8142" s="120" t="s">
        <v>74</v>
      </c>
      <c r="C8142" s="121">
        <v>14.5</v>
      </c>
      <c r="D8142" s="94" t="s">
        <v>31</v>
      </c>
      <c r="E8142" s="120" t="s">
        <v>9634</v>
      </c>
      <c r="F8142" s="123">
        <v>5</v>
      </c>
      <c r="G8142" s="89">
        <v>1</v>
      </c>
      <c r="H8142" s="30">
        <v>3</v>
      </c>
      <c r="I8142" s="38">
        <v>-1</v>
      </c>
      <c r="J8142" s="18">
        <f t="shared" si="510"/>
        <v>925.71000000000163</v>
      </c>
      <c r="K8142" s="19" t="str">
        <f t="shared" si="508"/>
        <v>Feb-15</v>
      </c>
      <c r="L8142" s="20">
        <f t="shared" si="511"/>
        <v>8010</v>
      </c>
      <c r="M8142" s="21">
        <f t="shared" si="509"/>
        <v>0.11556928838951332</v>
      </c>
    </row>
    <row r="8143" spans="1:13" x14ac:dyDescent="0.3">
      <c r="A8143" s="124">
        <v>42047</v>
      </c>
      <c r="B8143" s="108" t="s">
        <v>47</v>
      </c>
      <c r="C8143" s="111">
        <v>17.350000000000001</v>
      </c>
      <c r="D8143" s="94" t="s">
        <v>31</v>
      </c>
      <c r="E8143" s="108" t="s">
        <v>9632</v>
      </c>
      <c r="F8143" s="111">
        <v>6</v>
      </c>
      <c r="G8143" s="89">
        <v>1</v>
      </c>
      <c r="H8143" s="37" t="s">
        <v>6512</v>
      </c>
      <c r="I8143" s="34">
        <v>-1</v>
      </c>
      <c r="J8143" s="18">
        <f t="shared" si="510"/>
        <v>924.71000000000163</v>
      </c>
      <c r="K8143" s="19" t="str">
        <f t="shared" si="508"/>
        <v>Feb-15</v>
      </c>
      <c r="L8143" s="20">
        <f t="shared" si="511"/>
        <v>8011</v>
      </c>
      <c r="M8143" s="21">
        <f t="shared" si="509"/>
        <v>0.11543003370365768</v>
      </c>
    </row>
    <row r="8144" spans="1:13" x14ac:dyDescent="0.3">
      <c r="A8144" s="124">
        <v>42047</v>
      </c>
      <c r="B8144" s="108" t="s">
        <v>47</v>
      </c>
      <c r="C8144" s="111">
        <v>17.350000000000001</v>
      </c>
      <c r="D8144" s="94" t="s">
        <v>31</v>
      </c>
      <c r="E8144" s="108" t="s">
        <v>9631</v>
      </c>
      <c r="F8144" s="111">
        <v>5.5</v>
      </c>
      <c r="G8144" s="89">
        <v>1</v>
      </c>
      <c r="H8144" s="37" t="s">
        <v>6512</v>
      </c>
      <c r="I8144" s="34">
        <v>-1</v>
      </c>
      <c r="J8144" s="18">
        <f t="shared" si="510"/>
        <v>923.71000000000163</v>
      </c>
      <c r="K8144" s="19" t="str">
        <f t="shared" si="508"/>
        <v>Feb-15</v>
      </c>
      <c r="L8144" s="20">
        <f t="shared" si="511"/>
        <v>8012</v>
      </c>
      <c r="M8144" s="21">
        <f t="shared" si="509"/>
        <v>0.1152908137793312</v>
      </c>
    </row>
    <row r="8145" spans="1:13" x14ac:dyDescent="0.3">
      <c r="A8145" s="124">
        <v>42047</v>
      </c>
      <c r="B8145" s="108" t="s">
        <v>47</v>
      </c>
      <c r="C8145" s="111">
        <v>18.399999999999999</v>
      </c>
      <c r="D8145" s="94" t="s">
        <v>31</v>
      </c>
      <c r="E8145" s="108" t="s">
        <v>1104</v>
      </c>
      <c r="F8145" s="111">
        <v>5</v>
      </c>
      <c r="G8145" s="89">
        <v>1</v>
      </c>
      <c r="H8145" s="37" t="s">
        <v>6512</v>
      </c>
      <c r="I8145" s="34">
        <v>-1</v>
      </c>
      <c r="J8145" s="18">
        <f t="shared" si="510"/>
        <v>922.71000000000163</v>
      </c>
      <c r="K8145" s="19" t="str">
        <f t="shared" si="508"/>
        <v>Feb-15</v>
      </c>
      <c r="L8145" s="20">
        <f t="shared" si="511"/>
        <v>8013</v>
      </c>
      <c r="M8145" s="21">
        <f t="shared" si="509"/>
        <v>0.11515162860351949</v>
      </c>
    </row>
    <row r="8146" spans="1:13" x14ac:dyDescent="0.3">
      <c r="A8146" s="124">
        <v>42047</v>
      </c>
      <c r="B8146" s="108" t="s">
        <v>47</v>
      </c>
      <c r="C8146" s="111">
        <v>19.399999999999999</v>
      </c>
      <c r="D8146" s="94" t="s">
        <v>31</v>
      </c>
      <c r="E8146" s="108" t="s">
        <v>1650</v>
      </c>
      <c r="F8146" s="111">
        <v>4.5</v>
      </c>
      <c r="G8146" s="89">
        <v>1</v>
      </c>
      <c r="H8146" s="37" t="s">
        <v>6526</v>
      </c>
      <c r="I8146" s="34">
        <v>3.5</v>
      </c>
      <c r="J8146" s="18">
        <f t="shared" si="510"/>
        <v>926.21000000000163</v>
      </c>
      <c r="K8146" s="19" t="str">
        <f t="shared" si="508"/>
        <v>Feb-15</v>
      </c>
      <c r="L8146" s="20">
        <f t="shared" si="511"/>
        <v>8014</v>
      </c>
      <c r="M8146" s="21">
        <f t="shared" si="509"/>
        <v>0.11557399550786145</v>
      </c>
    </row>
    <row r="8147" spans="1:13" x14ac:dyDescent="0.3">
      <c r="A8147" s="107">
        <v>42048</v>
      </c>
      <c r="B8147" s="108" t="s">
        <v>29</v>
      </c>
      <c r="C8147" s="101">
        <v>0.61111111111111105</v>
      </c>
      <c r="D8147" s="94" t="s">
        <v>31</v>
      </c>
      <c r="E8147" s="108" t="s">
        <v>2737</v>
      </c>
      <c r="F8147" s="110">
        <v>3</v>
      </c>
      <c r="G8147" s="85">
        <v>1</v>
      </c>
      <c r="H8147" s="90" t="s">
        <v>33</v>
      </c>
      <c r="I8147" s="28">
        <v>-1</v>
      </c>
      <c r="J8147" s="18">
        <f t="shared" si="510"/>
        <v>925.21000000000163</v>
      </c>
      <c r="K8147" s="19" t="str">
        <f t="shared" si="508"/>
        <v>Feb-15</v>
      </c>
      <c r="L8147" s="20">
        <f t="shared" si="511"/>
        <v>8015</v>
      </c>
      <c r="M8147" s="21">
        <f t="shared" si="509"/>
        <v>0.11543480973175317</v>
      </c>
    </row>
    <row r="8148" spans="1:13" x14ac:dyDescent="0.3">
      <c r="A8148" s="107">
        <v>42048</v>
      </c>
      <c r="B8148" s="108" t="s">
        <v>79</v>
      </c>
      <c r="C8148" s="101">
        <v>0.61805555555555558</v>
      </c>
      <c r="D8148" s="94" t="s">
        <v>31</v>
      </c>
      <c r="E8148" s="108" t="s">
        <v>2738</v>
      </c>
      <c r="F8148" s="110">
        <v>3.25</v>
      </c>
      <c r="G8148" s="85">
        <v>1</v>
      </c>
      <c r="H8148" s="90" t="s">
        <v>42</v>
      </c>
      <c r="I8148" s="28">
        <v>2.25</v>
      </c>
      <c r="J8148" s="18">
        <f t="shared" si="510"/>
        <v>927.46000000000163</v>
      </c>
      <c r="K8148" s="19" t="str">
        <f t="shared" si="508"/>
        <v>Feb-15</v>
      </c>
      <c r="L8148" s="20">
        <f t="shared" si="511"/>
        <v>8016</v>
      </c>
      <c r="M8148" s="21">
        <f t="shared" si="509"/>
        <v>0.11570109780439142</v>
      </c>
    </row>
    <row r="8149" spans="1:13" x14ac:dyDescent="0.3">
      <c r="A8149" s="107">
        <v>42048</v>
      </c>
      <c r="B8149" s="108" t="s">
        <v>29</v>
      </c>
      <c r="C8149" s="101">
        <v>0.70486111111111116</v>
      </c>
      <c r="D8149" s="94" t="s">
        <v>31</v>
      </c>
      <c r="E8149" s="108" t="s">
        <v>2739</v>
      </c>
      <c r="F8149" s="110">
        <v>3.25</v>
      </c>
      <c r="G8149" s="85">
        <v>1</v>
      </c>
      <c r="H8149" s="90" t="s">
        <v>42</v>
      </c>
      <c r="I8149" s="28">
        <v>2.25</v>
      </c>
      <c r="J8149" s="18">
        <f t="shared" si="510"/>
        <v>929.71000000000163</v>
      </c>
      <c r="K8149" s="19" t="str">
        <f t="shared" si="508"/>
        <v>Feb-15</v>
      </c>
      <c r="L8149" s="20">
        <f t="shared" si="511"/>
        <v>8017</v>
      </c>
      <c r="M8149" s="21">
        <f t="shared" si="509"/>
        <v>0.11596731944617708</v>
      </c>
    </row>
    <row r="8150" spans="1:13" x14ac:dyDescent="0.3">
      <c r="A8150" s="107">
        <v>42048</v>
      </c>
      <c r="B8150" s="108" t="s">
        <v>45</v>
      </c>
      <c r="C8150" s="101">
        <v>0.76041666666666663</v>
      </c>
      <c r="D8150" s="94" t="s">
        <v>31</v>
      </c>
      <c r="E8150" s="108" t="s">
        <v>2740</v>
      </c>
      <c r="F8150" s="110">
        <v>3.75</v>
      </c>
      <c r="G8150" s="85">
        <v>1</v>
      </c>
      <c r="H8150" s="90" t="s">
        <v>42</v>
      </c>
      <c r="I8150" s="28">
        <v>2.75</v>
      </c>
      <c r="J8150" s="18">
        <f t="shared" si="510"/>
        <v>932.46000000000163</v>
      </c>
      <c r="K8150" s="19" t="str">
        <f t="shared" si="508"/>
        <v>Feb-15</v>
      </c>
      <c r="L8150" s="20">
        <f t="shared" si="511"/>
        <v>8018</v>
      </c>
      <c r="M8150" s="21">
        <f t="shared" si="509"/>
        <v>0.11629583437266171</v>
      </c>
    </row>
    <row r="8151" spans="1:13" x14ac:dyDescent="0.3">
      <c r="A8151" s="119">
        <v>42048</v>
      </c>
      <c r="B8151" s="120" t="s">
        <v>96</v>
      </c>
      <c r="C8151" s="121">
        <v>13.3</v>
      </c>
      <c r="D8151" s="94" t="s">
        <v>31</v>
      </c>
      <c r="E8151" s="120" t="s">
        <v>9636</v>
      </c>
      <c r="F8151" s="123">
        <v>5.5</v>
      </c>
      <c r="G8151" s="89">
        <v>1</v>
      </c>
      <c r="H8151" s="30">
        <v>10</v>
      </c>
      <c r="I8151" s="38">
        <v>-1</v>
      </c>
      <c r="J8151" s="18">
        <f t="shared" si="510"/>
        <v>931.46000000000163</v>
      </c>
      <c r="K8151" s="19" t="str">
        <f t="shared" si="508"/>
        <v>Feb-15</v>
      </c>
      <c r="L8151" s="20">
        <f t="shared" si="511"/>
        <v>8019</v>
      </c>
      <c r="M8151" s="21">
        <f t="shared" si="509"/>
        <v>0.11615662800848006</v>
      </c>
    </row>
    <row r="8152" spans="1:13" x14ac:dyDescent="0.3">
      <c r="A8152" s="119">
        <v>42048</v>
      </c>
      <c r="B8152" s="120" t="s">
        <v>29</v>
      </c>
      <c r="C8152" s="121">
        <v>15.5</v>
      </c>
      <c r="D8152" s="94" t="s">
        <v>31</v>
      </c>
      <c r="E8152" s="120" t="s">
        <v>4411</v>
      </c>
      <c r="F8152" s="123">
        <v>6</v>
      </c>
      <c r="G8152" s="89">
        <v>1</v>
      </c>
      <c r="H8152" s="30">
        <v>4</v>
      </c>
      <c r="I8152" s="38">
        <v>-1</v>
      </c>
      <c r="J8152" s="18">
        <f t="shared" si="510"/>
        <v>930.46000000000163</v>
      </c>
      <c r="K8152" s="19" t="str">
        <f t="shared" si="508"/>
        <v>Feb-15</v>
      </c>
      <c r="L8152" s="20">
        <f t="shared" si="511"/>
        <v>8020</v>
      </c>
      <c r="M8152" s="21">
        <f t="shared" si="509"/>
        <v>0.11601745635910245</v>
      </c>
    </row>
    <row r="8153" spans="1:13" x14ac:dyDescent="0.3">
      <c r="A8153" s="124">
        <v>42048</v>
      </c>
      <c r="B8153" s="108" t="s">
        <v>45</v>
      </c>
      <c r="C8153" s="111">
        <v>19.45</v>
      </c>
      <c r="D8153" s="94" t="s">
        <v>31</v>
      </c>
      <c r="E8153" s="108" t="s">
        <v>9635</v>
      </c>
      <c r="F8153" s="111">
        <v>4.5</v>
      </c>
      <c r="G8153" s="89">
        <v>1</v>
      </c>
      <c r="H8153" s="37" t="s">
        <v>6526</v>
      </c>
      <c r="I8153" s="34">
        <v>3.5</v>
      </c>
      <c r="J8153" s="18">
        <f t="shared" si="510"/>
        <v>933.96000000000163</v>
      </c>
      <c r="K8153" s="19" t="str">
        <f t="shared" si="508"/>
        <v>Feb-15</v>
      </c>
      <c r="L8153" s="20">
        <f t="shared" si="511"/>
        <v>8021</v>
      </c>
      <c r="M8153" s="21">
        <f t="shared" si="509"/>
        <v>0.11643934671487366</v>
      </c>
    </row>
    <row r="8154" spans="1:13" x14ac:dyDescent="0.3">
      <c r="A8154" s="107">
        <v>42049</v>
      </c>
      <c r="B8154" s="108" t="s">
        <v>58</v>
      </c>
      <c r="C8154" s="101">
        <v>0.61111111111111105</v>
      </c>
      <c r="D8154" s="94" t="s">
        <v>31</v>
      </c>
      <c r="E8154" s="108" t="s">
        <v>2491</v>
      </c>
      <c r="F8154" s="110">
        <v>3</v>
      </c>
      <c r="G8154" s="85">
        <v>1</v>
      </c>
      <c r="H8154" s="90" t="s">
        <v>42</v>
      </c>
      <c r="I8154" s="28">
        <v>2</v>
      </c>
      <c r="J8154" s="18">
        <f t="shared" si="510"/>
        <v>935.96000000000163</v>
      </c>
      <c r="K8154" s="19" t="str">
        <f t="shared" si="508"/>
        <v>Feb-15</v>
      </c>
      <c r="L8154" s="20">
        <f t="shared" si="511"/>
        <v>8022</v>
      </c>
      <c r="M8154" s="21">
        <f t="shared" si="509"/>
        <v>0.11667414609823007</v>
      </c>
    </row>
    <row r="8155" spans="1:13" x14ac:dyDescent="0.3">
      <c r="A8155" s="107">
        <v>42049</v>
      </c>
      <c r="B8155" s="108" t="s">
        <v>29</v>
      </c>
      <c r="C8155" s="101">
        <v>0.63194444444444442</v>
      </c>
      <c r="D8155" s="94" t="s">
        <v>31</v>
      </c>
      <c r="E8155" s="108" t="s">
        <v>2741</v>
      </c>
      <c r="F8155" s="110">
        <v>4</v>
      </c>
      <c r="G8155" s="85">
        <v>1</v>
      </c>
      <c r="H8155" s="90" t="s">
        <v>33</v>
      </c>
      <c r="I8155" s="28">
        <v>-1</v>
      </c>
      <c r="J8155" s="18">
        <f t="shared" si="510"/>
        <v>934.96000000000163</v>
      </c>
      <c r="K8155" s="19" t="str">
        <f t="shared" si="508"/>
        <v>Feb-15</v>
      </c>
      <c r="L8155" s="20">
        <f t="shared" si="511"/>
        <v>8023</v>
      </c>
      <c r="M8155" s="21">
        <f t="shared" si="509"/>
        <v>0.11653496198429536</v>
      </c>
    </row>
    <row r="8156" spans="1:13" x14ac:dyDescent="0.3">
      <c r="A8156" s="107">
        <v>42049</v>
      </c>
      <c r="B8156" s="108" t="s">
        <v>29</v>
      </c>
      <c r="C8156" s="101">
        <v>0.67708333333333337</v>
      </c>
      <c r="D8156" s="94" t="s">
        <v>31</v>
      </c>
      <c r="E8156" s="108" t="s">
        <v>2742</v>
      </c>
      <c r="F8156" s="110">
        <v>3.75</v>
      </c>
      <c r="G8156" s="85">
        <v>1</v>
      </c>
      <c r="H8156" s="90" t="s">
        <v>42</v>
      </c>
      <c r="I8156" s="28">
        <v>2.75</v>
      </c>
      <c r="J8156" s="18">
        <f t="shared" si="510"/>
        <v>937.71000000000163</v>
      </c>
      <c r="K8156" s="19" t="str">
        <f t="shared" si="508"/>
        <v>Feb-15</v>
      </c>
      <c r="L8156" s="20">
        <f t="shared" si="511"/>
        <v>8024</v>
      </c>
      <c r="M8156" s="21">
        <f t="shared" si="509"/>
        <v>0.11686316051844486</v>
      </c>
    </row>
    <row r="8157" spans="1:13" x14ac:dyDescent="0.3">
      <c r="A8157" s="119">
        <v>42049</v>
      </c>
      <c r="B8157" s="120" t="s">
        <v>118</v>
      </c>
      <c r="C8157" s="121">
        <v>14.3</v>
      </c>
      <c r="D8157" s="94" t="s">
        <v>31</v>
      </c>
      <c r="E8157" s="120" t="s">
        <v>9637</v>
      </c>
      <c r="F8157" s="123">
        <v>4.5</v>
      </c>
      <c r="G8157" s="89">
        <v>1</v>
      </c>
      <c r="H8157" s="30">
        <v>2</v>
      </c>
      <c r="I8157" s="38">
        <v>-1</v>
      </c>
      <c r="J8157" s="18">
        <f t="shared" si="510"/>
        <v>936.71000000000163</v>
      </c>
      <c r="K8157" s="19" t="str">
        <f t="shared" si="508"/>
        <v>Feb-15</v>
      </c>
      <c r="L8157" s="20">
        <f t="shared" si="511"/>
        <v>8025</v>
      </c>
      <c r="M8157" s="21">
        <f t="shared" si="509"/>
        <v>0.11672398753894102</v>
      </c>
    </row>
    <row r="8158" spans="1:13" x14ac:dyDescent="0.3">
      <c r="A8158" s="119">
        <v>42049</v>
      </c>
      <c r="B8158" s="120" t="s">
        <v>58</v>
      </c>
      <c r="C8158" s="121">
        <v>15.15</v>
      </c>
      <c r="D8158" s="94" t="s">
        <v>31</v>
      </c>
      <c r="E8158" s="120" t="s">
        <v>9642</v>
      </c>
      <c r="F8158" s="123">
        <v>4.5</v>
      </c>
      <c r="G8158" s="89">
        <v>1</v>
      </c>
      <c r="H8158" s="30">
        <v>1</v>
      </c>
      <c r="I8158" s="38">
        <v>3.5</v>
      </c>
      <c r="J8158" s="18">
        <f t="shared" si="510"/>
        <v>940.21000000000163</v>
      </c>
      <c r="K8158" s="19" t="str">
        <f t="shared" si="508"/>
        <v>Feb-15</v>
      </c>
      <c r="L8158" s="20">
        <f t="shared" si="511"/>
        <v>8026</v>
      </c>
      <c r="M8158" s="21">
        <f t="shared" si="509"/>
        <v>0.11714552703712953</v>
      </c>
    </row>
    <row r="8159" spans="1:13" x14ac:dyDescent="0.3">
      <c r="A8159" s="119">
        <v>42049</v>
      </c>
      <c r="B8159" s="120" t="s">
        <v>118</v>
      </c>
      <c r="C8159" s="121">
        <v>15.35</v>
      </c>
      <c r="D8159" s="94" t="s">
        <v>31</v>
      </c>
      <c r="E8159" s="120" t="s">
        <v>9638</v>
      </c>
      <c r="F8159" s="123">
        <v>4.5</v>
      </c>
      <c r="G8159" s="89">
        <v>1</v>
      </c>
      <c r="H8159" s="30">
        <v>1</v>
      </c>
      <c r="I8159" s="38">
        <v>3.5</v>
      </c>
      <c r="J8159" s="18">
        <f t="shared" si="510"/>
        <v>943.71000000000163</v>
      </c>
      <c r="K8159" s="19" t="str">
        <f t="shared" si="508"/>
        <v>Feb-15</v>
      </c>
      <c r="L8159" s="20">
        <f t="shared" si="511"/>
        <v>8027</v>
      </c>
      <c r="M8159" s="21">
        <f t="shared" si="509"/>
        <v>0.11756696150492109</v>
      </c>
    </row>
    <row r="8160" spans="1:13" x14ac:dyDescent="0.3">
      <c r="A8160" s="119">
        <v>42049</v>
      </c>
      <c r="B8160" s="120" t="s">
        <v>29</v>
      </c>
      <c r="C8160" s="121">
        <v>15.45</v>
      </c>
      <c r="D8160" s="94" t="s">
        <v>31</v>
      </c>
      <c r="E8160" s="120" t="s">
        <v>9640</v>
      </c>
      <c r="F8160" s="123">
        <v>4.5</v>
      </c>
      <c r="G8160" s="89">
        <v>1</v>
      </c>
      <c r="H8160" s="30">
        <v>4</v>
      </c>
      <c r="I8160" s="38">
        <v>-1</v>
      </c>
      <c r="J8160" s="18">
        <f t="shared" si="510"/>
        <v>942.71000000000163</v>
      </c>
      <c r="K8160" s="19" t="str">
        <f t="shared" si="508"/>
        <v>Feb-15</v>
      </c>
      <c r="L8160" s="20">
        <f t="shared" si="511"/>
        <v>8028</v>
      </c>
      <c r="M8160" s="21">
        <f t="shared" si="509"/>
        <v>0.1174277528649728</v>
      </c>
    </row>
    <row r="8161" spans="1:13" x14ac:dyDescent="0.3">
      <c r="A8161" s="119">
        <v>42049</v>
      </c>
      <c r="B8161" s="120" t="s">
        <v>58</v>
      </c>
      <c r="C8161" s="121">
        <v>15.5</v>
      </c>
      <c r="D8161" s="94" t="s">
        <v>31</v>
      </c>
      <c r="E8161" s="120" t="s">
        <v>955</v>
      </c>
      <c r="F8161" s="123">
        <v>5</v>
      </c>
      <c r="G8161" s="89">
        <v>1</v>
      </c>
      <c r="H8161" s="30">
        <v>2</v>
      </c>
      <c r="I8161" s="38">
        <v>-1</v>
      </c>
      <c r="J8161" s="18">
        <f t="shared" si="510"/>
        <v>941.71000000000163</v>
      </c>
      <c r="K8161" s="19" t="str">
        <f t="shared" si="508"/>
        <v>Feb-15</v>
      </c>
      <c r="L8161" s="20">
        <f t="shared" si="511"/>
        <v>8029</v>
      </c>
      <c r="M8161" s="21">
        <f t="shared" si="509"/>
        <v>0.11728857890148232</v>
      </c>
    </row>
    <row r="8162" spans="1:13" x14ac:dyDescent="0.3">
      <c r="A8162" s="119">
        <v>42049</v>
      </c>
      <c r="B8162" s="120" t="s">
        <v>35</v>
      </c>
      <c r="C8162" s="121">
        <v>16</v>
      </c>
      <c r="D8162" s="94" t="s">
        <v>31</v>
      </c>
      <c r="E8162" s="120" t="s">
        <v>2524</v>
      </c>
      <c r="F8162" s="123">
        <v>4.5</v>
      </c>
      <c r="G8162" s="89">
        <v>1</v>
      </c>
      <c r="H8162" s="30">
        <v>1</v>
      </c>
      <c r="I8162" s="38">
        <v>3.5</v>
      </c>
      <c r="J8162" s="18">
        <f t="shared" si="510"/>
        <v>945.21000000000163</v>
      </c>
      <c r="K8162" s="19" t="str">
        <f t="shared" si="508"/>
        <v>Feb-15</v>
      </c>
      <c r="L8162" s="20">
        <f t="shared" si="511"/>
        <v>8030</v>
      </c>
      <c r="M8162" s="21">
        <f t="shared" si="509"/>
        <v>0.11770983810709858</v>
      </c>
    </row>
    <row r="8163" spans="1:13" x14ac:dyDescent="0.3">
      <c r="A8163" s="119">
        <v>42049</v>
      </c>
      <c r="B8163" s="120" t="s">
        <v>118</v>
      </c>
      <c r="C8163" s="121">
        <v>16.399999999999999</v>
      </c>
      <c r="D8163" s="94" t="s">
        <v>31</v>
      </c>
      <c r="E8163" s="120" t="s">
        <v>9639</v>
      </c>
      <c r="F8163" s="123">
        <v>4.33</v>
      </c>
      <c r="G8163" s="89">
        <v>1</v>
      </c>
      <c r="H8163" s="30">
        <v>3</v>
      </c>
      <c r="I8163" s="38">
        <v>-1</v>
      </c>
      <c r="J8163" s="18">
        <f t="shared" si="510"/>
        <v>944.21000000000163</v>
      </c>
      <c r="K8163" s="19" t="str">
        <f t="shared" si="508"/>
        <v>Feb-15</v>
      </c>
      <c r="L8163" s="20">
        <f t="shared" si="511"/>
        <v>8031</v>
      </c>
      <c r="M8163" s="21">
        <f t="shared" si="509"/>
        <v>0.11757066367824699</v>
      </c>
    </row>
    <row r="8164" spans="1:13" x14ac:dyDescent="0.3">
      <c r="A8164" s="119">
        <v>42049</v>
      </c>
      <c r="B8164" s="120" t="s">
        <v>29</v>
      </c>
      <c r="C8164" s="121">
        <v>16.45</v>
      </c>
      <c r="D8164" s="94" t="s">
        <v>31</v>
      </c>
      <c r="E8164" s="120" t="s">
        <v>9641</v>
      </c>
      <c r="F8164" s="123">
        <v>4.5</v>
      </c>
      <c r="G8164" s="89">
        <v>1</v>
      </c>
      <c r="H8164" s="30">
        <v>6</v>
      </c>
      <c r="I8164" s="38">
        <v>-1</v>
      </c>
      <c r="J8164" s="18">
        <f t="shared" si="510"/>
        <v>943.21000000000163</v>
      </c>
      <c r="K8164" s="19" t="str">
        <f t="shared" si="508"/>
        <v>Feb-15</v>
      </c>
      <c r="L8164" s="20">
        <f t="shared" si="511"/>
        <v>8032</v>
      </c>
      <c r="M8164" s="21">
        <f t="shared" si="509"/>
        <v>0.11743152390438268</v>
      </c>
    </row>
    <row r="8165" spans="1:13" x14ac:dyDescent="0.3">
      <c r="A8165" s="107">
        <v>42051</v>
      </c>
      <c r="B8165" s="108" t="s">
        <v>45</v>
      </c>
      <c r="C8165" s="101">
        <v>0.60763888888888895</v>
      </c>
      <c r="D8165" s="94" t="s">
        <v>31</v>
      </c>
      <c r="E8165" s="108" t="s">
        <v>947</v>
      </c>
      <c r="F8165" s="110">
        <v>4</v>
      </c>
      <c r="G8165" s="85">
        <v>1</v>
      </c>
      <c r="H8165" s="90" t="s">
        <v>42</v>
      </c>
      <c r="I8165" s="28">
        <v>3</v>
      </c>
      <c r="J8165" s="18">
        <f t="shared" si="510"/>
        <v>946.21000000000163</v>
      </c>
      <c r="K8165" s="19" t="str">
        <f t="shared" si="508"/>
        <v>Feb-15</v>
      </c>
      <c r="L8165" s="20">
        <f t="shared" si="511"/>
        <v>8033</v>
      </c>
      <c r="M8165" s="21">
        <f t="shared" si="509"/>
        <v>0.11779036474542533</v>
      </c>
    </row>
    <row r="8166" spans="1:13" x14ac:dyDescent="0.3">
      <c r="A8166" s="107">
        <v>42051</v>
      </c>
      <c r="B8166" s="108" t="s">
        <v>69</v>
      </c>
      <c r="C8166" s="101">
        <v>0.64236111111111105</v>
      </c>
      <c r="D8166" s="94" t="s">
        <v>31</v>
      </c>
      <c r="E8166" s="108" t="s">
        <v>2743</v>
      </c>
      <c r="F8166" s="110">
        <v>3.5</v>
      </c>
      <c r="G8166" s="85">
        <v>1</v>
      </c>
      <c r="H8166" s="90" t="s">
        <v>33</v>
      </c>
      <c r="I8166" s="28">
        <v>-1</v>
      </c>
      <c r="J8166" s="18">
        <f t="shared" si="510"/>
        <v>945.21000000000163</v>
      </c>
      <c r="K8166" s="19" t="str">
        <f t="shared" si="508"/>
        <v>Feb-15</v>
      </c>
      <c r="L8166" s="20">
        <f t="shared" si="511"/>
        <v>8034</v>
      </c>
      <c r="M8166" s="21">
        <f t="shared" si="509"/>
        <v>0.11765123226288295</v>
      </c>
    </row>
    <row r="8167" spans="1:13" x14ac:dyDescent="0.3">
      <c r="A8167" s="107">
        <v>42051</v>
      </c>
      <c r="B8167" s="108" t="s">
        <v>29</v>
      </c>
      <c r="C8167" s="101">
        <v>0.65972222222222221</v>
      </c>
      <c r="D8167" s="94" t="s">
        <v>31</v>
      </c>
      <c r="E8167" s="108" t="s">
        <v>2744</v>
      </c>
      <c r="F8167" s="110">
        <v>3.25</v>
      </c>
      <c r="G8167" s="85">
        <v>1</v>
      </c>
      <c r="H8167" s="90" t="s">
        <v>33</v>
      </c>
      <c r="I8167" s="28">
        <v>-1</v>
      </c>
      <c r="J8167" s="18">
        <f t="shared" si="510"/>
        <v>944.21000000000163</v>
      </c>
      <c r="K8167" s="19" t="str">
        <f t="shared" si="508"/>
        <v>Feb-15</v>
      </c>
      <c r="L8167" s="20">
        <f t="shared" si="511"/>
        <v>8035</v>
      </c>
      <c r="M8167" s="21">
        <f t="shared" si="509"/>
        <v>0.11751213441194792</v>
      </c>
    </row>
    <row r="8168" spans="1:13" x14ac:dyDescent="0.3">
      <c r="A8168" s="107">
        <v>42051</v>
      </c>
      <c r="B8168" s="108" t="s">
        <v>29</v>
      </c>
      <c r="C8168" s="101">
        <v>0.68055555555555547</v>
      </c>
      <c r="D8168" s="94" t="s">
        <v>31</v>
      </c>
      <c r="E8168" s="108" t="s">
        <v>2745</v>
      </c>
      <c r="F8168" s="110">
        <v>3</v>
      </c>
      <c r="G8168" s="85">
        <v>1</v>
      </c>
      <c r="H8168" s="90" t="s">
        <v>33</v>
      </c>
      <c r="I8168" s="28">
        <v>-1</v>
      </c>
      <c r="J8168" s="18">
        <f t="shared" si="510"/>
        <v>943.21000000000163</v>
      </c>
      <c r="K8168" s="19" t="str">
        <f t="shared" si="508"/>
        <v>Feb-15</v>
      </c>
      <c r="L8168" s="20">
        <f t="shared" si="511"/>
        <v>8036</v>
      </c>
      <c r="M8168" s="21">
        <f t="shared" si="509"/>
        <v>0.11737307117969159</v>
      </c>
    </row>
    <row r="8169" spans="1:13" x14ac:dyDescent="0.3">
      <c r="A8169" s="119">
        <v>42051</v>
      </c>
      <c r="B8169" s="120" t="s">
        <v>45</v>
      </c>
      <c r="C8169" s="121">
        <v>17.100000000000001</v>
      </c>
      <c r="D8169" s="94" t="s">
        <v>31</v>
      </c>
      <c r="E8169" s="120" t="s">
        <v>9643</v>
      </c>
      <c r="F8169" s="123">
        <v>5.5</v>
      </c>
      <c r="G8169" s="89">
        <v>1</v>
      </c>
      <c r="H8169" s="30">
        <v>5</v>
      </c>
      <c r="I8169" s="38">
        <v>-1</v>
      </c>
      <c r="J8169" s="18">
        <f t="shared" si="510"/>
        <v>942.21000000000163</v>
      </c>
      <c r="K8169" s="19" t="str">
        <f t="shared" si="508"/>
        <v>Feb-15</v>
      </c>
      <c r="L8169" s="20">
        <f t="shared" si="511"/>
        <v>8037</v>
      </c>
      <c r="M8169" s="21">
        <f t="shared" si="509"/>
        <v>0.1172340425531917</v>
      </c>
    </row>
    <row r="8170" spans="1:13" x14ac:dyDescent="0.3">
      <c r="A8170" s="107">
        <v>42052</v>
      </c>
      <c r="B8170" s="108" t="s">
        <v>103</v>
      </c>
      <c r="C8170" s="101">
        <v>0.59027777777777779</v>
      </c>
      <c r="D8170" s="94" t="s">
        <v>31</v>
      </c>
      <c r="E8170" s="108" t="s">
        <v>1912</v>
      </c>
      <c r="F8170" s="110">
        <v>3.5</v>
      </c>
      <c r="G8170" s="85">
        <v>1</v>
      </c>
      <c r="H8170" s="90" t="s">
        <v>42</v>
      </c>
      <c r="I8170" s="28">
        <v>2.5</v>
      </c>
      <c r="J8170" s="18">
        <f t="shared" si="510"/>
        <v>944.71000000000163</v>
      </c>
      <c r="K8170" s="19" t="str">
        <f t="shared" si="508"/>
        <v>Feb-15</v>
      </c>
      <c r="L8170" s="20">
        <f t="shared" si="511"/>
        <v>8038</v>
      </c>
      <c r="M8170" s="21">
        <f t="shared" si="509"/>
        <v>0.11753048021896015</v>
      </c>
    </row>
    <row r="8171" spans="1:13" x14ac:dyDescent="0.3">
      <c r="A8171" s="107">
        <v>42052</v>
      </c>
      <c r="B8171" s="108" t="s">
        <v>45</v>
      </c>
      <c r="C8171" s="101">
        <v>0.60416666666666663</v>
      </c>
      <c r="D8171" s="94" t="s">
        <v>31</v>
      </c>
      <c r="E8171" s="108" t="s">
        <v>2746</v>
      </c>
      <c r="F8171" s="110">
        <v>3.5</v>
      </c>
      <c r="G8171" s="85">
        <v>1</v>
      </c>
      <c r="H8171" s="90" t="s">
        <v>33</v>
      </c>
      <c r="I8171" s="28">
        <v>-1</v>
      </c>
      <c r="J8171" s="18">
        <f t="shared" si="510"/>
        <v>943.71000000000163</v>
      </c>
      <c r="K8171" s="19" t="str">
        <f t="shared" si="508"/>
        <v>Feb-15</v>
      </c>
      <c r="L8171" s="20">
        <f t="shared" si="511"/>
        <v>8039</v>
      </c>
      <c r="M8171" s="21">
        <f t="shared" si="509"/>
        <v>0.11739146660032362</v>
      </c>
    </row>
    <row r="8172" spans="1:13" x14ac:dyDescent="0.3">
      <c r="A8172" s="107">
        <v>42052</v>
      </c>
      <c r="B8172" s="108" t="s">
        <v>103</v>
      </c>
      <c r="C8172" s="101">
        <v>0.63194444444444442</v>
      </c>
      <c r="D8172" s="94" t="s">
        <v>31</v>
      </c>
      <c r="E8172" s="108" t="s">
        <v>2747</v>
      </c>
      <c r="F8172" s="110">
        <v>3.5</v>
      </c>
      <c r="G8172" s="85">
        <v>1</v>
      </c>
      <c r="H8172" s="90" t="s">
        <v>33</v>
      </c>
      <c r="I8172" s="28">
        <v>-1</v>
      </c>
      <c r="J8172" s="18">
        <f t="shared" si="510"/>
        <v>942.71000000000163</v>
      </c>
      <c r="K8172" s="19" t="str">
        <f t="shared" si="508"/>
        <v>Feb-15</v>
      </c>
      <c r="L8172" s="20">
        <f t="shared" si="511"/>
        <v>8040</v>
      </c>
      <c r="M8172" s="21">
        <f t="shared" si="509"/>
        <v>0.11725248756218926</v>
      </c>
    </row>
    <row r="8173" spans="1:13" x14ac:dyDescent="0.3">
      <c r="A8173" s="107">
        <v>42052</v>
      </c>
      <c r="B8173" s="108" t="s">
        <v>143</v>
      </c>
      <c r="C8173" s="101">
        <v>0.66319444444444442</v>
      </c>
      <c r="D8173" s="94" t="s">
        <v>31</v>
      </c>
      <c r="E8173" s="108" t="s">
        <v>2748</v>
      </c>
      <c r="F8173" s="110">
        <v>2.75</v>
      </c>
      <c r="G8173" s="85">
        <v>1</v>
      </c>
      <c r="H8173" s="90" t="s">
        <v>33</v>
      </c>
      <c r="I8173" s="28">
        <v>-1</v>
      </c>
      <c r="J8173" s="18">
        <f t="shared" si="510"/>
        <v>941.71000000000163</v>
      </c>
      <c r="K8173" s="19" t="str">
        <f t="shared" si="508"/>
        <v>Feb-15</v>
      </c>
      <c r="L8173" s="20">
        <f t="shared" si="511"/>
        <v>8041</v>
      </c>
      <c r="M8173" s="21">
        <f t="shared" si="509"/>
        <v>0.11711354309165548</v>
      </c>
    </row>
    <row r="8174" spans="1:13" x14ac:dyDescent="0.3">
      <c r="A8174" s="107">
        <v>42052</v>
      </c>
      <c r="B8174" s="108" t="s">
        <v>103</v>
      </c>
      <c r="C8174" s="101">
        <v>0.69791666666666663</v>
      </c>
      <c r="D8174" s="94" t="s">
        <v>31</v>
      </c>
      <c r="E8174" s="108" t="s">
        <v>2749</v>
      </c>
      <c r="F8174" s="110">
        <v>3.75</v>
      </c>
      <c r="G8174" s="85">
        <v>1</v>
      </c>
      <c r="H8174" s="90" t="s">
        <v>42</v>
      </c>
      <c r="I8174" s="28">
        <v>2.75</v>
      </c>
      <c r="J8174" s="18">
        <f t="shared" si="510"/>
        <v>944.46000000000163</v>
      </c>
      <c r="K8174" s="19" t="str">
        <f t="shared" si="508"/>
        <v>Feb-15</v>
      </c>
      <c r="L8174" s="20">
        <f t="shared" si="511"/>
        <v>8042</v>
      </c>
      <c r="M8174" s="21">
        <f t="shared" si="509"/>
        <v>0.11744093509077365</v>
      </c>
    </row>
    <row r="8175" spans="1:13" x14ac:dyDescent="0.3">
      <c r="A8175" s="119">
        <v>42052</v>
      </c>
      <c r="B8175" s="120" t="s">
        <v>143</v>
      </c>
      <c r="C8175" s="121">
        <v>15.25</v>
      </c>
      <c r="D8175" s="94" t="s">
        <v>31</v>
      </c>
      <c r="E8175" s="120" t="s">
        <v>2844</v>
      </c>
      <c r="F8175" s="123">
        <v>4.5</v>
      </c>
      <c r="G8175" s="89">
        <v>1</v>
      </c>
      <c r="H8175" s="30">
        <v>5</v>
      </c>
      <c r="I8175" s="38">
        <v>-1</v>
      </c>
      <c r="J8175" s="18">
        <f t="shared" si="510"/>
        <v>943.46000000000163</v>
      </c>
      <c r="K8175" s="19" t="str">
        <f t="shared" si="508"/>
        <v>Feb-15</v>
      </c>
      <c r="L8175" s="20">
        <f t="shared" si="511"/>
        <v>8043</v>
      </c>
      <c r="M8175" s="21">
        <f t="shared" si="509"/>
        <v>0.11730200174064424</v>
      </c>
    </row>
    <row r="8176" spans="1:13" x14ac:dyDescent="0.3">
      <c r="A8176" s="119">
        <v>42052</v>
      </c>
      <c r="B8176" s="120" t="s">
        <v>45</v>
      </c>
      <c r="C8176" s="121">
        <v>15.35</v>
      </c>
      <c r="D8176" s="94" t="s">
        <v>31</v>
      </c>
      <c r="E8176" s="120" t="s">
        <v>9644</v>
      </c>
      <c r="F8176" s="123">
        <v>4.5</v>
      </c>
      <c r="G8176" s="89">
        <v>1</v>
      </c>
      <c r="H8176" s="30">
        <v>1</v>
      </c>
      <c r="I8176" s="38">
        <v>3.5</v>
      </c>
      <c r="J8176" s="18">
        <f t="shared" si="510"/>
        <v>946.96000000000163</v>
      </c>
      <c r="K8176" s="19" t="str">
        <f t="shared" si="508"/>
        <v>Feb-15</v>
      </c>
      <c r="L8176" s="20">
        <f t="shared" si="511"/>
        <v>8044</v>
      </c>
      <c r="M8176" s="21">
        <f t="shared" si="509"/>
        <v>0.11772252610641493</v>
      </c>
    </row>
    <row r="8177" spans="1:13" x14ac:dyDescent="0.3">
      <c r="A8177" s="119">
        <v>42052</v>
      </c>
      <c r="B8177" s="120" t="s">
        <v>103</v>
      </c>
      <c r="C8177" s="121">
        <v>17.2</v>
      </c>
      <c r="D8177" s="94" t="s">
        <v>31</v>
      </c>
      <c r="E8177" s="120" t="s">
        <v>9645</v>
      </c>
      <c r="F8177" s="123">
        <v>6</v>
      </c>
      <c r="G8177" s="89">
        <v>1</v>
      </c>
      <c r="H8177" s="30">
        <v>2</v>
      </c>
      <c r="I8177" s="38">
        <v>-1</v>
      </c>
      <c r="J8177" s="18">
        <f t="shared" si="510"/>
        <v>945.96000000000163</v>
      </c>
      <c r="K8177" s="19" t="str">
        <f t="shared" si="508"/>
        <v>Feb-15</v>
      </c>
      <c r="L8177" s="20">
        <f t="shared" si="511"/>
        <v>8045</v>
      </c>
      <c r="M8177" s="21">
        <f t="shared" si="509"/>
        <v>0.11758359229335011</v>
      </c>
    </row>
    <row r="8178" spans="1:13" x14ac:dyDescent="0.3">
      <c r="A8178" s="107">
        <v>42053</v>
      </c>
      <c r="B8178" s="108" t="s">
        <v>29</v>
      </c>
      <c r="C8178" s="101">
        <v>0.58333333333333337</v>
      </c>
      <c r="D8178" s="94" t="s">
        <v>31</v>
      </c>
      <c r="E8178" s="108" t="s">
        <v>2750</v>
      </c>
      <c r="F8178" s="110">
        <v>4</v>
      </c>
      <c r="G8178" s="85">
        <v>1</v>
      </c>
      <c r="H8178" s="90" t="s">
        <v>33</v>
      </c>
      <c r="I8178" s="28">
        <v>-1</v>
      </c>
      <c r="J8178" s="18">
        <f t="shared" si="510"/>
        <v>944.96000000000163</v>
      </c>
      <c r="K8178" s="19" t="str">
        <f t="shared" si="508"/>
        <v>Feb-15</v>
      </c>
      <c r="L8178" s="20">
        <f t="shared" si="511"/>
        <v>8046</v>
      </c>
      <c r="M8178" s="21">
        <f t="shared" si="509"/>
        <v>0.11744469301516301</v>
      </c>
    </row>
    <row r="8179" spans="1:13" x14ac:dyDescent="0.3">
      <c r="A8179" s="107">
        <v>42053</v>
      </c>
      <c r="B8179" s="108" t="s">
        <v>29</v>
      </c>
      <c r="C8179" s="101">
        <v>0.69097222222222221</v>
      </c>
      <c r="D8179" s="94" t="s">
        <v>31</v>
      </c>
      <c r="E8179" s="108" t="s">
        <v>2751</v>
      </c>
      <c r="F8179" s="110">
        <v>3.75</v>
      </c>
      <c r="G8179" s="85">
        <v>1</v>
      </c>
      <c r="H8179" s="90" t="s">
        <v>33</v>
      </c>
      <c r="I8179" s="28">
        <v>-1</v>
      </c>
      <c r="J8179" s="18">
        <f t="shared" si="510"/>
        <v>943.96000000000163</v>
      </c>
      <c r="K8179" s="19" t="str">
        <f t="shared" si="508"/>
        <v>Feb-15</v>
      </c>
      <c r="L8179" s="20">
        <f t="shared" si="511"/>
        <v>8047</v>
      </c>
      <c r="M8179" s="21">
        <f t="shared" si="509"/>
        <v>0.1173058282589787</v>
      </c>
    </row>
    <row r="8180" spans="1:13" x14ac:dyDescent="0.3">
      <c r="A8180" s="119">
        <v>42053</v>
      </c>
      <c r="B8180" s="120" t="s">
        <v>89</v>
      </c>
      <c r="C8180" s="121">
        <v>14.1</v>
      </c>
      <c r="D8180" s="94" t="s">
        <v>31</v>
      </c>
      <c r="E8180" s="120" t="s">
        <v>9647</v>
      </c>
      <c r="F8180" s="123">
        <v>4.33</v>
      </c>
      <c r="G8180" s="89">
        <v>1</v>
      </c>
      <c r="H8180" s="30">
        <v>3</v>
      </c>
      <c r="I8180" s="38">
        <v>-1</v>
      </c>
      <c r="J8180" s="18">
        <f t="shared" si="510"/>
        <v>942.96000000000163</v>
      </c>
      <c r="K8180" s="19" t="str">
        <f t="shared" si="508"/>
        <v>Feb-15</v>
      </c>
      <c r="L8180" s="20">
        <f t="shared" si="511"/>
        <v>8048</v>
      </c>
      <c r="M8180" s="21">
        <f t="shared" si="509"/>
        <v>0.11716699801192863</v>
      </c>
    </row>
    <row r="8181" spans="1:13" x14ac:dyDescent="0.3">
      <c r="A8181" s="119">
        <v>42053</v>
      </c>
      <c r="B8181" s="120" t="s">
        <v>89</v>
      </c>
      <c r="C8181" s="121">
        <v>14.45</v>
      </c>
      <c r="D8181" s="94" t="s">
        <v>31</v>
      </c>
      <c r="E8181" s="120" t="s">
        <v>9648</v>
      </c>
      <c r="F8181" s="123">
        <v>6</v>
      </c>
      <c r="G8181" s="89">
        <v>1</v>
      </c>
      <c r="H8181" s="30">
        <v>6</v>
      </c>
      <c r="I8181" s="38">
        <v>-1</v>
      </c>
      <c r="J8181" s="18">
        <f t="shared" si="510"/>
        <v>941.96000000000163</v>
      </c>
      <c r="K8181" s="19" t="str">
        <f t="shared" si="508"/>
        <v>Feb-15</v>
      </c>
      <c r="L8181" s="20">
        <f t="shared" si="511"/>
        <v>8049</v>
      </c>
      <c r="M8181" s="21">
        <f t="shared" si="509"/>
        <v>0.11702820226115065</v>
      </c>
    </row>
    <row r="8182" spans="1:13" x14ac:dyDescent="0.3">
      <c r="A8182" s="119">
        <v>42053</v>
      </c>
      <c r="B8182" s="120" t="s">
        <v>29</v>
      </c>
      <c r="C8182" s="121">
        <v>15.35</v>
      </c>
      <c r="D8182" s="94" t="s">
        <v>31</v>
      </c>
      <c r="E8182" s="120" t="s">
        <v>9646</v>
      </c>
      <c r="F8182" s="123">
        <v>6</v>
      </c>
      <c r="G8182" s="89">
        <v>1</v>
      </c>
      <c r="H8182" s="30">
        <v>1</v>
      </c>
      <c r="I8182" s="38">
        <v>8</v>
      </c>
      <c r="J8182" s="18">
        <f t="shared" si="510"/>
        <v>949.96000000000163</v>
      </c>
      <c r="K8182" s="19" t="str">
        <f t="shared" si="508"/>
        <v>Feb-15</v>
      </c>
      <c r="L8182" s="20">
        <f t="shared" si="511"/>
        <v>8050</v>
      </c>
      <c r="M8182" s="21">
        <f t="shared" si="509"/>
        <v>0.11800745341614927</v>
      </c>
    </row>
    <row r="8183" spans="1:13" x14ac:dyDescent="0.3">
      <c r="A8183" s="119">
        <v>42053</v>
      </c>
      <c r="B8183" s="120" t="s">
        <v>89</v>
      </c>
      <c r="C8183" s="121">
        <v>16.45</v>
      </c>
      <c r="D8183" s="94" t="s">
        <v>31</v>
      </c>
      <c r="E8183" s="120" t="s">
        <v>2859</v>
      </c>
      <c r="F8183" s="123">
        <v>4.5</v>
      </c>
      <c r="G8183" s="89">
        <v>1</v>
      </c>
      <c r="H8183" s="30">
        <v>3</v>
      </c>
      <c r="I8183" s="38">
        <v>-1</v>
      </c>
      <c r="J8183" s="18">
        <f t="shared" si="510"/>
        <v>948.96000000000163</v>
      </c>
      <c r="K8183" s="19" t="str">
        <f t="shared" si="508"/>
        <v>Feb-15</v>
      </c>
      <c r="L8183" s="20">
        <f t="shared" si="511"/>
        <v>8051</v>
      </c>
      <c r="M8183" s="21">
        <f t="shared" si="509"/>
        <v>0.11786858775307435</v>
      </c>
    </row>
    <row r="8184" spans="1:13" x14ac:dyDescent="0.3">
      <c r="A8184" s="124">
        <v>42053</v>
      </c>
      <c r="B8184" s="108" t="s">
        <v>43</v>
      </c>
      <c r="C8184" s="111">
        <v>18.100000000000001</v>
      </c>
      <c r="D8184" s="94" t="s">
        <v>31</v>
      </c>
      <c r="E8184" s="108" t="s">
        <v>2557</v>
      </c>
      <c r="F8184" s="111">
        <v>5.5</v>
      </c>
      <c r="G8184" s="89">
        <v>1</v>
      </c>
      <c r="H8184" s="37" t="s">
        <v>6512</v>
      </c>
      <c r="I8184" s="34">
        <v>-1</v>
      </c>
      <c r="J8184" s="18">
        <f t="shared" si="510"/>
        <v>947.96000000000163</v>
      </c>
      <c r="K8184" s="19" t="str">
        <f t="shared" si="508"/>
        <v>Feb-15</v>
      </c>
      <c r="L8184" s="20">
        <f t="shared" si="511"/>
        <v>8052</v>
      </c>
      <c r="M8184" s="21">
        <f t="shared" si="509"/>
        <v>0.11772975658221579</v>
      </c>
    </row>
    <row r="8185" spans="1:13" x14ac:dyDescent="0.3">
      <c r="A8185" s="124">
        <v>42053</v>
      </c>
      <c r="B8185" s="108" t="s">
        <v>43</v>
      </c>
      <c r="C8185" s="111">
        <v>20.100000000000001</v>
      </c>
      <c r="D8185" s="94" t="s">
        <v>31</v>
      </c>
      <c r="E8185" s="108" t="s">
        <v>406</v>
      </c>
      <c r="F8185" s="111">
        <v>5.5</v>
      </c>
      <c r="G8185" s="89">
        <v>1</v>
      </c>
      <c r="H8185" s="37" t="s">
        <v>6518</v>
      </c>
      <c r="I8185" s="34">
        <v>-1</v>
      </c>
      <c r="J8185" s="18">
        <f t="shared" si="510"/>
        <v>946.96000000000163</v>
      </c>
      <c r="K8185" s="19" t="str">
        <f t="shared" si="508"/>
        <v>Feb-15</v>
      </c>
      <c r="L8185" s="20">
        <f t="shared" si="511"/>
        <v>8053</v>
      </c>
      <c r="M8185" s="21">
        <f t="shared" si="509"/>
        <v>0.11759095989072416</v>
      </c>
    </row>
    <row r="8186" spans="1:13" x14ac:dyDescent="0.3">
      <c r="A8186" s="107">
        <v>42054</v>
      </c>
      <c r="B8186" s="108" t="s">
        <v>82</v>
      </c>
      <c r="C8186" s="101">
        <v>0.58333333333333337</v>
      </c>
      <c r="D8186" s="94" t="s">
        <v>31</v>
      </c>
      <c r="E8186" s="108" t="s">
        <v>2752</v>
      </c>
      <c r="F8186" s="110">
        <v>3</v>
      </c>
      <c r="G8186" s="85">
        <v>1</v>
      </c>
      <c r="H8186" s="90" t="s">
        <v>33</v>
      </c>
      <c r="I8186" s="28">
        <v>-1</v>
      </c>
      <c r="J8186" s="18">
        <f t="shared" si="510"/>
        <v>945.96000000000163</v>
      </c>
      <c r="K8186" s="19" t="str">
        <f t="shared" si="508"/>
        <v>Feb-15</v>
      </c>
      <c r="L8186" s="20">
        <f t="shared" si="511"/>
        <v>8054</v>
      </c>
      <c r="M8186" s="21">
        <f t="shared" si="509"/>
        <v>0.11745219766575635</v>
      </c>
    </row>
    <row r="8187" spans="1:13" x14ac:dyDescent="0.3">
      <c r="A8187" s="107">
        <v>42054</v>
      </c>
      <c r="B8187" s="108" t="s">
        <v>67</v>
      </c>
      <c r="C8187" s="101">
        <v>0.65972222222222221</v>
      </c>
      <c r="D8187" s="94" t="s">
        <v>31</v>
      </c>
      <c r="E8187" s="108" t="s">
        <v>2753</v>
      </c>
      <c r="F8187" s="110">
        <v>4</v>
      </c>
      <c r="G8187" s="85">
        <v>1</v>
      </c>
      <c r="H8187" s="90" t="s">
        <v>33</v>
      </c>
      <c r="I8187" s="28">
        <v>-1</v>
      </c>
      <c r="J8187" s="18">
        <f t="shared" si="510"/>
        <v>944.96000000000163</v>
      </c>
      <c r="K8187" s="19" t="str">
        <f t="shared" si="508"/>
        <v>Feb-15</v>
      </c>
      <c r="L8187" s="20">
        <f t="shared" si="511"/>
        <v>8055</v>
      </c>
      <c r="M8187" s="21">
        <f t="shared" si="509"/>
        <v>0.11731346989447568</v>
      </c>
    </row>
    <row r="8188" spans="1:13" x14ac:dyDescent="0.3">
      <c r="A8188" s="107">
        <v>42054</v>
      </c>
      <c r="B8188" s="108" t="s">
        <v>97</v>
      </c>
      <c r="C8188" s="101">
        <v>0.69097222222222221</v>
      </c>
      <c r="D8188" s="94" t="s">
        <v>31</v>
      </c>
      <c r="E8188" s="108" t="s">
        <v>2754</v>
      </c>
      <c r="F8188" s="110">
        <v>4</v>
      </c>
      <c r="G8188" s="85">
        <v>1</v>
      </c>
      <c r="H8188" s="90" t="s">
        <v>42</v>
      </c>
      <c r="I8188" s="28">
        <v>3</v>
      </c>
      <c r="J8188" s="18">
        <f t="shared" si="510"/>
        <v>947.96000000000163</v>
      </c>
      <c r="K8188" s="19" t="str">
        <f t="shared" si="508"/>
        <v>Feb-15</v>
      </c>
      <c r="L8188" s="20">
        <f t="shared" si="511"/>
        <v>8056</v>
      </c>
      <c r="M8188" s="21">
        <f t="shared" si="509"/>
        <v>0.117671300893744</v>
      </c>
    </row>
    <row r="8189" spans="1:13" x14ac:dyDescent="0.3">
      <c r="A8189" s="119">
        <v>42054</v>
      </c>
      <c r="B8189" s="120" t="s">
        <v>67</v>
      </c>
      <c r="C8189" s="121">
        <v>14.1</v>
      </c>
      <c r="D8189" s="94" t="s">
        <v>31</v>
      </c>
      <c r="E8189" s="120" t="s">
        <v>4238</v>
      </c>
      <c r="F8189" s="123">
        <v>5.5</v>
      </c>
      <c r="G8189" s="89">
        <v>1</v>
      </c>
      <c r="H8189" s="30">
        <v>1</v>
      </c>
      <c r="I8189" s="38">
        <v>4.5</v>
      </c>
      <c r="J8189" s="18">
        <f t="shared" si="510"/>
        <v>952.46000000000163</v>
      </c>
      <c r="K8189" s="19" t="str">
        <f t="shared" si="508"/>
        <v>Feb-15</v>
      </c>
      <c r="L8189" s="20">
        <f t="shared" si="511"/>
        <v>8057</v>
      </c>
      <c r="M8189" s="21">
        <f t="shared" si="509"/>
        <v>0.11821521658185449</v>
      </c>
    </row>
    <row r="8190" spans="1:13" x14ac:dyDescent="0.3">
      <c r="A8190" s="119">
        <v>42054</v>
      </c>
      <c r="B8190" s="120" t="s">
        <v>97</v>
      </c>
      <c r="C8190" s="121">
        <v>14.2</v>
      </c>
      <c r="D8190" s="94" t="s">
        <v>31</v>
      </c>
      <c r="E8190" s="120" t="s">
        <v>2832</v>
      </c>
      <c r="F8190" s="123">
        <v>5</v>
      </c>
      <c r="G8190" s="89">
        <v>1</v>
      </c>
      <c r="H8190" s="30">
        <v>1</v>
      </c>
      <c r="I8190" s="38">
        <v>4</v>
      </c>
      <c r="J8190" s="18">
        <f t="shared" si="510"/>
        <v>956.46000000000163</v>
      </c>
      <c r="K8190" s="19" t="str">
        <f t="shared" si="508"/>
        <v>Feb-15</v>
      </c>
      <c r="L8190" s="20">
        <f t="shared" si="511"/>
        <v>8058</v>
      </c>
      <c r="M8190" s="21">
        <f t="shared" si="509"/>
        <v>0.11869694713328389</v>
      </c>
    </row>
    <row r="8191" spans="1:13" x14ac:dyDescent="0.3">
      <c r="A8191" s="119">
        <v>42054</v>
      </c>
      <c r="B8191" s="120" t="s">
        <v>82</v>
      </c>
      <c r="C8191" s="121">
        <v>14.3</v>
      </c>
      <c r="D8191" s="94" t="s">
        <v>31</v>
      </c>
      <c r="E8191" s="120" t="s">
        <v>9650</v>
      </c>
      <c r="F8191" s="123">
        <v>5</v>
      </c>
      <c r="G8191" s="89">
        <v>1</v>
      </c>
      <c r="H8191" s="30">
        <v>4</v>
      </c>
      <c r="I8191" s="38">
        <v>-1</v>
      </c>
      <c r="J8191" s="18">
        <f t="shared" si="510"/>
        <v>955.46000000000163</v>
      </c>
      <c r="K8191" s="19" t="str">
        <f t="shared" si="508"/>
        <v>Feb-15</v>
      </c>
      <c r="L8191" s="20">
        <f t="shared" si="511"/>
        <v>8059</v>
      </c>
      <c r="M8191" s="21">
        <f t="shared" si="509"/>
        <v>0.11855813376349443</v>
      </c>
    </row>
    <row r="8192" spans="1:13" x14ac:dyDescent="0.3">
      <c r="A8192" s="119">
        <v>42054</v>
      </c>
      <c r="B8192" s="120" t="s">
        <v>97</v>
      </c>
      <c r="C8192" s="121">
        <v>14.55</v>
      </c>
      <c r="D8192" s="94" t="s">
        <v>31</v>
      </c>
      <c r="E8192" s="120" t="s">
        <v>8695</v>
      </c>
      <c r="F8192" s="123">
        <v>5</v>
      </c>
      <c r="G8192" s="89">
        <v>1</v>
      </c>
      <c r="H8192" s="30" t="s">
        <v>6103</v>
      </c>
      <c r="I8192" s="38">
        <v>-1</v>
      </c>
      <c r="J8192" s="18">
        <f t="shared" si="510"/>
        <v>954.46000000000163</v>
      </c>
      <c r="K8192" s="19" t="str">
        <f t="shared" si="508"/>
        <v>Feb-15</v>
      </c>
      <c r="L8192" s="20">
        <f t="shared" si="511"/>
        <v>8060</v>
      </c>
      <c r="M8192" s="21">
        <f t="shared" si="509"/>
        <v>0.11841935483870988</v>
      </c>
    </row>
    <row r="8193" spans="1:13" x14ac:dyDescent="0.3">
      <c r="A8193" s="119">
        <v>42054</v>
      </c>
      <c r="B8193" s="120" t="s">
        <v>82</v>
      </c>
      <c r="C8193" s="121">
        <v>15.05</v>
      </c>
      <c r="D8193" s="94" t="s">
        <v>31</v>
      </c>
      <c r="E8193" s="120" t="s">
        <v>9516</v>
      </c>
      <c r="F8193" s="123">
        <v>5</v>
      </c>
      <c r="G8193" s="89">
        <v>1</v>
      </c>
      <c r="H8193" s="30">
        <v>2</v>
      </c>
      <c r="I8193" s="38">
        <v>-1</v>
      </c>
      <c r="J8193" s="18">
        <f t="shared" si="510"/>
        <v>953.46000000000163</v>
      </c>
      <c r="K8193" s="19" t="str">
        <f t="shared" si="508"/>
        <v>Feb-15</v>
      </c>
      <c r="L8193" s="20">
        <f t="shared" si="511"/>
        <v>8061</v>
      </c>
      <c r="M8193" s="21">
        <f t="shared" si="509"/>
        <v>0.11828061034611111</v>
      </c>
    </row>
    <row r="8194" spans="1:13" x14ac:dyDescent="0.3">
      <c r="A8194" s="119">
        <v>42054</v>
      </c>
      <c r="B8194" s="120" t="s">
        <v>82</v>
      </c>
      <c r="C8194" s="121">
        <v>15.05</v>
      </c>
      <c r="D8194" s="94" t="s">
        <v>31</v>
      </c>
      <c r="E8194" s="120" t="s">
        <v>2799</v>
      </c>
      <c r="F8194" s="123">
        <v>5.5</v>
      </c>
      <c r="G8194" s="89">
        <v>1</v>
      </c>
      <c r="H8194" s="30">
        <v>3</v>
      </c>
      <c r="I8194" s="38">
        <v>-1</v>
      </c>
      <c r="J8194" s="18">
        <f t="shared" si="510"/>
        <v>952.46000000000163</v>
      </c>
      <c r="K8194" s="19" t="str">
        <f t="shared" ref="K8194:K8257" si="512">TEXT(A8194,"MMM-yy")</f>
        <v>Feb-15</v>
      </c>
      <c r="L8194" s="20">
        <f t="shared" si="511"/>
        <v>8062</v>
      </c>
      <c r="M8194" s="21">
        <f t="shared" ref="M8194:M8257" si="513">J8194/L8194</f>
        <v>0.11814190027288535</v>
      </c>
    </row>
    <row r="8195" spans="1:13" x14ac:dyDescent="0.3">
      <c r="A8195" s="119">
        <v>42054</v>
      </c>
      <c r="B8195" s="120" t="s">
        <v>97</v>
      </c>
      <c r="C8195" s="121">
        <v>15.3</v>
      </c>
      <c r="D8195" s="94" t="s">
        <v>31</v>
      </c>
      <c r="E8195" s="120" t="s">
        <v>1042</v>
      </c>
      <c r="F8195" s="123">
        <v>6</v>
      </c>
      <c r="G8195" s="89">
        <v>1</v>
      </c>
      <c r="H8195" s="30">
        <v>3</v>
      </c>
      <c r="I8195" s="38">
        <v>-1</v>
      </c>
      <c r="J8195" s="18">
        <f t="shared" ref="J8195:J8258" si="514">J8194+I8195</f>
        <v>951.46000000000163</v>
      </c>
      <c r="K8195" s="19" t="str">
        <f t="shared" si="512"/>
        <v>Feb-15</v>
      </c>
      <c r="L8195" s="20">
        <f t="shared" ref="L8195:L8258" si="515">L8194+G8195</f>
        <v>8063</v>
      </c>
      <c r="M8195" s="21">
        <f t="shared" si="513"/>
        <v>0.11800322460622617</v>
      </c>
    </row>
    <row r="8196" spans="1:13" x14ac:dyDescent="0.3">
      <c r="A8196" s="119">
        <v>42054</v>
      </c>
      <c r="B8196" s="120" t="s">
        <v>82</v>
      </c>
      <c r="C8196" s="121">
        <v>16.149999999999999</v>
      </c>
      <c r="D8196" s="94" t="s">
        <v>31</v>
      </c>
      <c r="E8196" s="120" t="s">
        <v>3517</v>
      </c>
      <c r="F8196" s="123">
        <v>5.5</v>
      </c>
      <c r="G8196" s="89">
        <v>1</v>
      </c>
      <c r="H8196" s="30" t="s">
        <v>6213</v>
      </c>
      <c r="I8196" s="38">
        <v>-1</v>
      </c>
      <c r="J8196" s="18">
        <f t="shared" si="514"/>
        <v>950.46000000000163</v>
      </c>
      <c r="K8196" s="19" t="str">
        <f t="shared" si="512"/>
        <v>Feb-15</v>
      </c>
      <c r="L8196" s="20">
        <f t="shared" si="515"/>
        <v>8064</v>
      </c>
      <c r="M8196" s="21">
        <f t="shared" si="513"/>
        <v>0.11786458333333354</v>
      </c>
    </row>
    <row r="8197" spans="1:13" x14ac:dyDescent="0.3">
      <c r="A8197" s="124">
        <v>42054</v>
      </c>
      <c r="B8197" s="108" t="s">
        <v>47</v>
      </c>
      <c r="C8197" s="111">
        <v>17.399999999999999</v>
      </c>
      <c r="D8197" s="94" t="s">
        <v>31</v>
      </c>
      <c r="E8197" s="108" t="s">
        <v>9459</v>
      </c>
      <c r="F8197" s="111">
        <v>5</v>
      </c>
      <c r="G8197" s="89">
        <v>1</v>
      </c>
      <c r="H8197" s="37" t="s">
        <v>6518</v>
      </c>
      <c r="I8197" s="34">
        <v>-1</v>
      </c>
      <c r="J8197" s="18">
        <f t="shared" si="514"/>
        <v>949.46000000000163</v>
      </c>
      <c r="K8197" s="19" t="str">
        <f t="shared" si="512"/>
        <v>Feb-15</v>
      </c>
      <c r="L8197" s="20">
        <f t="shared" si="515"/>
        <v>8065</v>
      </c>
      <c r="M8197" s="21">
        <f t="shared" si="513"/>
        <v>0.11772597644141372</v>
      </c>
    </row>
    <row r="8198" spans="1:13" x14ac:dyDescent="0.3">
      <c r="A8198" s="124">
        <v>42054</v>
      </c>
      <c r="B8198" s="108" t="s">
        <v>47</v>
      </c>
      <c r="C8198" s="111">
        <v>20.100000000000001</v>
      </c>
      <c r="D8198" s="94" t="s">
        <v>31</v>
      </c>
      <c r="E8198" s="108" t="s">
        <v>9649</v>
      </c>
      <c r="F8198" s="111">
        <v>4.5</v>
      </c>
      <c r="G8198" s="89">
        <v>1</v>
      </c>
      <c r="H8198" s="37" t="s">
        <v>6512</v>
      </c>
      <c r="I8198" s="34">
        <v>-1</v>
      </c>
      <c r="J8198" s="18">
        <f t="shared" si="514"/>
        <v>948.46000000000163</v>
      </c>
      <c r="K8198" s="19" t="str">
        <f t="shared" si="512"/>
        <v>Feb-15</v>
      </c>
      <c r="L8198" s="20">
        <f t="shared" si="515"/>
        <v>8066</v>
      </c>
      <c r="M8198" s="21">
        <f t="shared" si="513"/>
        <v>0.11758740391767934</v>
      </c>
    </row>
    <row r="8199" spans="1:13" x14ac:dyDescent="0.3">
      <c r="A8199" s="124">
        <v>42054</v>
      </c>
      <c r="B8199" s="108" t="s">
        <v>47</v>
      </c>
      <c r="C8199" s="111">
        <v>20.100000000000001</v>
      </c>
      <c r="D8199" s="94" t="s">
        <v>31</v>
      </c>
      <c r="E8199" s="108" t="s">
        <v>2460</v>
      </c>
      <c r="F8199" s="111">
        <v>5</v>
      </c>
      <c r="G8199" s="89">
        <v>1</v>
      </c>
      <c r="H8199" s="37" t="s">
        <v>6518</v>
      </c>
      <c r="I8199" s="34">
        <v>-1</v>
      </c>
      <c r="J8199" s="18">
        <f t="shared" si="514"/>
        <v>947.46000000000163</v>
      </c>
      <c r="K8199" s="19" t="str">
        <f t="shared" si="512"/>
        <v>Feb-15</v>
      </c>
      <c r="L8199" s="20">
        <f t="shared" si="515"/>
        <v>8067</v>
      </c>
      <c r="M8199" s="21">
        <f t="shared" si="513"/>
        <v>0.1174488657493494</v>
      </c>
    </row>
    <row r="8200" spans="1:13" x14ac:dyDescent="0.3">
      <c r="A8200" s="107">
        <v>42055</v>
      </c>
      <c r="B8200" s="108" t="s">
        <v>84</v>
      </c>
      <c r="C8200" s="101">
        <v>0.68055555555555547</v>
      </c>
      <c r="D8200" s="94" t="s">
        <v>31</v>
      </c>
      <c r="E8200" s="108" t="s">
        <v>2755</v>
      </c>
      <c r="F8200" s="110">
        <v>3.25</v>
      </c>
      <c r="G8200" s="85">
        <v>1</v>
      </c>
      <c r="H8200" s="90" t="s">
        <v>42</v>
      </c>
      <c r="I8200" s="28">
        <v>2.25</v>
      </c>
      <c r="J8200" s="18">
        <f t="shared" si="514"/>
        <v>949.71000000000163</v>
      </c>
      <c r="K8200" s="19" t="str">
        <f t="shared" si="512"/>
        <v>Feb-15</v>
      </c>
      <c r="L8200" s="20">
        <f t="shared" si="515"/>
        <v>8068</v>
      </c>
      <c r="M8200" s="21">
        <f t="shared" si="513"/>
        <v>0.11771318790282619</v>
      </c>
    </row>
    <row r="8201" spans="1:13" x14ac:dyDescent="0.3">
      <c r="A8201" s="107">
        <v>42055</v>
      </c>
      <c r="B8201" s="108" t="s">
        <v>45</v>
      </c>
      <c r="C8201" s="101">
        <v>0.76041666666666663</v>
      </c>
      <c r="D8201" s="94" t="s">
        <v>31</v>
      </c>
      <c r="E8201" s="108" t="s">
        <v>2756</v>
      </c>
      <c r="F8201" s="110">
        <v>3.25</v>
      </c>
      <c r="G8201" s="85">
        <v>1</v>
      </c>
      <c r="H8201" s="90" t="s">
        <v>33</v>
      </c>
      <c r="I8201" s="28">
        <v>-1</v>
      </c>
      <c r="J8201" s="18">
        <f t="shared" si="514"/>
        <v>948.71000000000163</v>
      </c>
      <c r="K8201" s="19" t="str">
        <f t="shared" si="512"/>
        <v>Feb-15</v>
      </c>
      <c r="L8201" s="20">
        <f t="shared" si="515"/>
        <v>8069</v>
      </c>
      <c r="M8201" s="21">
        <f t="shared" si="513"/>
        <v>0.11757466848432292</v>
      </c>
    </row>
    <row r="8202" spans="1:13" x14ac:dyDescent="0.3">
      <c r="A8202" s="119">
        <v>42055</v>
      </c>
      <c r="B8202" s="120" t="s">
        <v>29</v>
      </c>
      <c r="C8202" s="121">
        <v>15</v>
      </c>
      <c r="D8202" s="94" t="s">
        <v>31</v>
      </c>
      <c r="E8202" s="120" t="s">
        <v>9653</v>
      </c>
      <c r="F8202" s="123">
        <v>5</v>
      </c>
      <c r="G8202" s="89">
        <v>1</v>
      </c>
      <c r="H8202" s="30">
        <v>7</v>
      </c>
      <c r="I8202" s="38">
        <v>-1</v>
      </c>
      <c r="J8202" s="18">
        <f t="shared" si="514"/>
        <v>947.71000000000163</v>
      </c>
      <c r="K8202" s="19" t="str">
        <f t="shared" si="512"/>
        <v>Feb-15</v>
      </c>
      <c r="L8202" s="20">
        <f t="shared" si="515"/>
        <v>8070</v>
      </c>
      <c r="M8202" s="21">
        <f t="shared" si="513"/>
        <v>0.11743618339529141</v>
      </c>
    </row>
    <row r="8203" spans="1:13" x14ac:dyDescent="0.3">
      <c r="A8203" s="119">
        <v>42055</v>
      </c>
      <c r="B8203" s="120" t="s">
        <v>84</v>
      </c>
      <c r="C8203" s="121">
        <v>16.5</v>
      </c>
      <c r="D8203" s="94" t="s">
        <v>31</v>
      </c>
      <c r="E8203" s="120" t="s">
        <v>2569</v>
      </c>
      <c r="F8203" s="123">
        <v>5.5</v>
      </c>
      <c r="G8203" s="89">
        <v>1</v>
      </c>
      <c r="H8203" s="30" t="s">
        <v>6116</v>
      </c>
      <c r="I8203" s="38">
        <v>-1</v>
      </c>
      <c r="J8203" s="18">
        <f t="shared" si="514"/>
        <v>946.71000000000163</v>
      </c>
      <c r="K8203" s="19" t="str">
        <f t="shared" si="512"/>
        <v>Feb-15</v>
      </c>
      <c r="L8203" s="20">
        <f t="shared" si="515"/>
        <v>8071</v>
      </c>
      <c r="M8203" s="21">
        <f t="shared" si="513"/>
        <v>0.11729773262297133</v>
      </c>
    </row>
    <row r="8204" spans="1:13" x14ac:dyDescent="0.3">
      <c r="A8204" s="124">
        <v>42055</v>
      </c>
      <c r="B8204" s="108" t="s">
        <v>45</v>
      </c>
      <c r="C8204" s="111">
        <v>18.149999999999999</v>
      </c>
      <c r="D8204" s="94" t="s">
        <v>31</v>
      </c>
      <c r="E8204" s="108" t="s">
        <v>8531</v>
      </c>
      <c r="F8204" s="111">
        <v>6</v>
      </c>
      <c r="G8204" s="89">
        <v>1</v>
      </c>
      <c r="H8204" s="37" t="s">
        <v>6518</v>
      </c>
      <c r="I8204" s="34">
        <v>-1</v>
      </c>
      <c r="J8204" s="18">
        <f t="shared" si="514"/>
        <v>945.71000000000163</v>
      </c>
      <c r="K8204" s="19" t="str">
        <f t="shared" si="512"/>
        <v>Feb-15</v>
      </c>
      <c r="L8204" s="20">
        <f t="shared" si="515"/>
        <v>8072</v>
      </c>
      <c r="M8204" s="21">
        <f t="shared" si="513"/>
        <v>0.11715931615460873</v>
      </c>
    </row>
    <row r="8205" spans="1:13" x14ac:dyDescent="0.3">
      <c r="A8205" s="124">
        <v>42055</v>
      </c>
      <c r="B8205" s="108" t="s">
        <v>45</v>
      </c>
      <c r="C8205" s="111">
        <v>18.45</v>
      </c>
      <c r="D8205" s="94" t="s">
        <v>31</v>
      </c>
      <c r="E8205" s="108" t="s">
        <v>9651</v>
      </c>
      <c r="F8205" s="111">
        <v>4.33</v>
      </c>
      <c r="G8205" s="89">
        <v>1</v>
      </c>
      <c r="H8205" s="37" t="s">
        <v>6512</v>
      </c>
      <c r="I8205" s="34">
        <v>-1</v>
      </c>
      <c r="J8205" s="18">
        <f t="shared" si="514"/>
        <v>944.71000000000163</v>
      </c>
      <c r="K8205" s="19" t="str">
        <f t="shared" si="512"/>
        <v>Feb-15</v>
      </c>
      <c r="L8205" s="20">
        <f t="shared" si="515"/>
        <v>8073</v>
      </c>
      <c r="M8205" s="21">
        <f t="shared" si="513"/>
        <v>0.11702093397745592</v>
      </c>
    </row>
    <row r="8206" spans="1:13" x14ac:dyDescent="0.3">
      <c r="A8206" s="124">
        <v>42055</v>
      </c>
      <c r="B8206" s="108" t="s">
        <v>45</v>
      </c>
      <c r="C8206" s="111">
        <v>19.45</v>
      </c>
      <c r="D8206" s="94" t="s">
        <v>31</v>
      </c>
      <c r="E8206" s="108" t="s">
        <v>9652</v>
      </c>
      <c r="F8206" s="111">
        <v>6</v>
      </c>
      <c r="G8206" s="89">
        <v>1</v>
      </c>
      <c r="H8206" s="37" t="s">
        <v>6512</v>
      </c>
      <c r="I8206" s="34">
        <v>-1</v>
      </c>
      <c r="J8206" s="18">
        <f t="shared" si="514"/>
        <v>943.71000000000163</v>
      </c>
      <c r="K8206" s="19" t="str">
        <f t="shared" si="512"/>
        <v>Feb-15</v>
      </c>
      <c r="L8206" s="20">
        <f t="shared" si="515"/>
        <v>8074</v>
      </c>
      <c r="M8206" s="21">
        <f t="shared" si="513"/>
        <v>0.11688258607877157</v>
      </c>
    </row>
    <row r="8207" spans="1:13" x14ac:dyDescent="0.3">
      <c r="A8207" s="107">
        <v>42056</v>
      </c>
      <c r="B8207" s="108" t="s">
        <v>29</v>
      </c>
      <c r="C8207" s="101">
        <v>0.69097222222222221</v>
      </c>
      <c r="D8207" s="94" t="s">
        <v>31</v>
      </c>
      <c r="E8207" s="108" t="s">
        <v>2757</v>
      </c>
      <c r="F8207" s="110">
        <v>3.75</v>
      </c>
      <c r="G8207" s="85">
        <v>1</v>
      </c>
      <c r="H8207" s="90" t="s">
        <v>42</v>
      </c>
      <c r="I8207" s="28">
        <v>2.75</v>
      </c>
      <c r="J8207" s="18">
        <f t="shared" si="514"/>
        <v>946.46000000000163</v>
      </c>
      <c r="K8207" s="19" t="str">
        <f t="shared" si="512"/>
        <v>Feb-15</v>
      </c>
      <c r="L8207" s="20">
        <f t="shared" si="515"/>
        <v>8075</v>
      </c>
      <c r="M8207" s="21">
        <f t="shared" si="513"/>
        <v>0.11720866873065036</v>
      </c>
    </row>
    <row r="8208" spans="1:13" x14ac:dyDescent="0.3">
      <c r="A8208" s="119">
        <v>42056</v>
      </c>
      <c r="B8208" s="120" t="s">
        <v>43</v>
      </c>
      <c r="C8208" s="121">
        <v>13.25</v>
      </c>
      <c r="D8208" s="94" t="s">
        <v>31</v>
      </c>
      <c r="E8208" s="120" t="s">
        <v>8705</v>
      </c>
      <c r="F8208" s="123">
        <v>5.5</v>
      </c>
      <c r="G8208" s="89">
        <v>1</v>
      </c>
      <c r="H8208" s="30">
        <v>1</v>
      </c>
      <c r="I8208" s="38">
        <v>4.5</v>
      </c>
      <c r="J8208" s="18">
        <f t="shared" si="514"/>
        <v>950.96000000000163</v>
      </c>
      <c r="K8208" s="19" t="str">
        <f t="shared" si="512"/>
        <v>Feb-15</v>
      </c>
      <c r="L8208" s="20">
        <f t="shared" si="515"/>
        <v>8076</v>
      </c>
      <c r="M8208" s="21">
        <f t="shared" si="513"/>
        <v>0.11775136206042615</v>
      </c>
    </row>
    <row r="8209" spans="1:13" x14ac:dyDescent="0.3">
      <c r="A8209" s="119">
        <v>42056</v>
      </c>
      <c r="B8209" s="120" t="s">
        <v>43</v>
      </c>
      <c r="C8209" s="121">
        <v>13.25</v>
      </c>
      <c r="D8209" s="94" t="s">
        <v>31</v>
      </c>
      <c r="E8209" s="120" t="s">
        <v>2607</v>
      </c>
      <c r="F8209" s="123">
        <v>6</v>
      </c>
      <c r="G8209" s="89">
        <v>1</v>
      </c>
      <c r="H8209" s="30">
        <v>3</v>
      </c>
      <c r="I8209" s="38">
        <v>-1</v>
      </c>
      <c r="J8209" s="18">
        <f t="shared" si="514"/>
        <v>949.96000000000163</v>
      </c>
      <c r="K8209" s="19" t="str">
        <f t="shared" si="512"/>
        <v>Feb-15</v>
      </c>
      <c r="L8209" s="20">
        <f t="shared" si="515"/>
        <v>8077</v>
      </c>
      <c r="M8209" s="21">
        <f t="shared" si="513"/>
        <v>0.11761297511452291</v>
      </c>
    </row>
    <row r="8210" spans="1:13" x14ac:dyDescent="0.3">
      <c r="A8210" s="119">
        <v>42056</v>
      </c>
      <c r="B8210" s="120" t="s">
        <v>137</v>
      </c>
      <c r="C8210" s="121">
        <v>14.2</v>
      </c>
      <c r="D8210" s="94" t="s">
        <v>31</v>
      </c>
      <c r="E8210" s="120" t="s">
        <v>9654</v>
      </c>
      <c r="F8210" s="123">
        <v>6</v>
      </c>
      <c r="G8210" s="89">
        <v>1</v>
      </c>
      <c r="H8210" s="30">
        <v>6</v>
      </c>
      <c r="I8210" s="38">
        <v>-1</v>
      </c>
      <c r="J8210" s="18">
        <f t="shared" si="514"/>
        <v>948.96000000000163</v>
      </c>
      <c r="K8210" s="19" t="str">
        <f t="shared" si="512"/>
        <v>Feb-15</v>
      </c>
      <c r="L8210" s="20">
        <f t="shared" si="515"/>
        <v>8078</v>
      </c>
      <c r="M8210" s="21">
        <f t="shared" si="513"/>
        <v>0.11747462243129507</v>
      </c>
    </row>
    <row r="8211" spans="1:13" x14ac:dyDescent="0.3">
      <c r="A8211" s="119">
        <v>42056</v>
      </c>
      <c r="B8211" s="120" t="s">
        <v>130</v>
      </c>
      <c r="C8211" s="121">
        <v>14.3</v>
      </c>
      <c r="D8211" s="94" t="s">
        <v>31</v>
      </c>
      <c r="E8211" s="120" t="s">
        <v>9656</v>
      </c>
      <c r="F8211" s="123">
        <v>5</v>
      </c>
      <c r="G8211" s="89">
        <v>1</v>
      </c>
      <c r="H8211" s="30">
        <v>2</v>
      </c>
      <c r="I8211" s="38">
        <v>-1</v>
      </c>
      <c r="J8211" s="18">
        <f t="shared" si="514"/>
        <v>947.96000000000163</v>
      </c>
      <c r="K8211" s="19" t="str">
        <f t="shared" si="512"/>
        <v>Feb-15</v>
      </c>
      <c r="L8211" s="20">
        <f t="shared" si="515"/>
        <v>8079</v>
      </c>
      <c r="M8211" s="21">
        <f t="shared" si="513"/>
        <v>0.11733630399801975</v>
      </c>
    </row>
    <row r="8212" spans="1:13" x14ac:dyDescent="0.3">
      <c r="A8212" s="119">
        <v>42056</v>
      </c>
      <c r="B8212" s="120" t="s">
        <v>130</v>
      </c>
      <c r="C8212" s="121">
        <v>14.3</v>
      </c>
      <c r="D8212" s="94" t="s">
        <v>31</v>
      </c>
      <c r="E8212" s="120" t="s">
        <v>9655</v>
      </c>
      <c r="F8212" s="123">
        <v>5</v>
      </c>
      <c r="G8212" s="89">
        <v>1</v>
      </c>
      <c r="H8212" s="30">
        <v>4</v>
      </c>
      <c r="I8212" s="38">
        <v>-1</v>
      </c>
      <c r="J8212" s="18">
        <f t="shared" si="514"/>
        <v>946.96000000000163</v>
      </c>
      <c r="K8212" s="19" t="str">
        <f t="shared" si="512"/>
        <v>Feb-15</v>
      </c>
      <c r="L8212" s="20">
        <f t="shared" si="515"/>
        <v>8080</v>
      </c>
      <c r="M8212" s="21">
        <f t="shared" si="513"/>
        <v>0.1171980198019804</v>
      </c>
    </row>
    <row r="8213" spans="1:13" x14ac:dyDescent="0.3">
      <c r="A8213" s="119">
        <v>42056</v>
      </c>
      <c r="B8213" s="120" t="s">
        <v>130</v>
      </c>
      <c r="C8213" s="121">
        <v>16.100000000000001</v>
      </c>
      <c r="D8213" s="94" t="s">
        <v>31</v>
      </c>
      <c r="E8213" s="120" t="s">
        <v>9657</v>
      </c>
      <c r="F8213" s="123">
        <v>4.5</v>
      </c>
      <c r="G8213" s="89">
        <v>1</v>
      </c>
      <c r="H8213" s="30">
        <v>2</v>
      </c>
      <c r="I8213" s="38">
        <v>-1</v>
      </c>
      <c r="J8213" s="18">
        <f t="shared" si="514"/>
        <v>945.96000000000163</v>
      </c>
      <c r="K8213" s="19" t="str">
        <f t="shared" si="512"/>
        <v>Feb-15</v>
      </c>
      <c r="L8213" s="20">
        <f t="shared" si="515"/>
        <v>8081</v>
      </c>
      <c r="M8213" s="21">
        <f t="shared" si="513"/>
        <v>0.11705976983046673</v>
      </c>
    </row>
    <row r="8214" spans="1:13" x14ac:dyDescent="0.3">
      <c r="A8214" s="107">
        <v>42058</v>
      </c>
      <c r="B8214" s="108" t="s">
        <v>49</v>
      </c>
      <c r="C8214" s="101">
        <v>0.59722222222222221</v>
      </c>
      <c r="D8214" s="94" t="s">
        <v>31</v>
      </c>
      <c r="E8214" s="111" t="s">
        <v>2758</v>
      </c>
      <c r="F8214" s="110">
        <v>4</v>
      </c>
      <c r="G8214" s="85">
        <v>1</v>
      </c>
      <c r="H8214" s="90" t="s">
        <v>33</v>
      </c>
      <c r="I8214" s="28">
        <v>-1</v>
      </c>
      <c r="J8214" s="18">
        <f t="shared" si="514"/>
        <v>944.96000000000163</v>
      </c>
      <c r="K8214" s="19" t="str">
        <f t="shared" si="512"/>
        <v>Feb-15</v>
      </c>
      <c r="L8214" s="20">
        <f t="shared" si="515"/>
        <v>8082</v>
      </c>
      <c r="M8214" s="21">
        <f t="shared" si="513"/>
        <v>0.11692155407077476</v>
      </c>
    </row>
    <row r="8215" spans="1:13" x14ac:dyDescent="0.3">
      <c r="A8215" s="107">
        <v>42058</v>
      </c>
      <c r="B8215" s="108" t="s">
        <v>49</v>
      </c>
      <c r="C8215" s="101">
        <v>0.68055555555555547</v>
      </c>
      <c r="D8215" s="94" t="s">
        <v>31</v>
      </c>
      <c r="E8215" s="111" t="s">
        <v>2759</v>
      </c>
      <c r="F8215" s="110">
        <v>3.5</v>
      </c>
      <c r="G8215" s="85">
        <v>1</v>
      </c>
      <c r="H8215" s="90" t="s">
        <v>33</v>
      </c>
      <c r="I8215" s="28">
        <v>-1</v>
      </c>
      <c r="J8215" s="18">
        <f t="shared" si="514"/>
        <v>943.96000000000163</v>
      </c>
      <c r="K8215" s="19" t="str">
        <f t="shared" si="512"/>
        <v>Feb-15</v>
      </c>
      <c r="L8215" s="20">
        <f t="shared" si="515"/>
        <v>8083</v>
      </c>
      <c r="M8215" s="21">
        <f t="shared" si="513"/>
        <v>0.1167833725102068</v>
      </c>
    </row>
    <row r="8216" spans="1:13" x14ac:dyDescent="0.3">
      <c r="A8216" s="107">
        <v>42058</v>
      </c>
      <c r="B8216" s="108" t="s">
        <v>49</v>
      </c>
      <c r="C8216" s="101">
        <v>0.70138888888888884</v>
      </c>
      <c r="D8216" s="94" t="s">
        <v>31</v>
      </c>
      <c r="E8216" s="111" t="s">
        <v>2760</v>
      </c>
      <c r="F8216" s="110">
        <v>4</v>
      </c>
      <c r="G8216" s="85">
        <v>1</v>
      </c>
      <c r="H8216" s="90" t="s">
        <v>33</v>
      </c>
      <c r="I8216" s="28">
        <v>-1</v>
      </c>
      <c r="J8216" s="18">
        <f t="shared" si="514"/>
        <v>942.96000000000163</v>
      </c>
      <c r="K8216" s="19" t="str">
        <f t="shared" si="512"/>
        <v>Feb-15</v>
      </c>
      <c r="L8216" s="20">
        <f t="shared" si="515"/>
        <v>8084</v>
      </c>
      <c r="M8216" s="21">
        <f t="shared" si="513"/>
        <v>0.11664522513607145</v>
      </c>
    </row>
    <row r="8217" spans="1:13" x14ac:dyDescent="0.3">
      <c r="A8217" s="107">
        <v>42058</v>
      </c>
      <c r="B8217" s="108" t="s">
        <v>45</v>
      </c>
      <c r="C8217" s="101">
        <v>0.75</v>
      </c>
      <c r="D8217" s="94" t="s">
        <v>31</v>
      </c>
      <c r="E8217" s="111" t="s">
        <v>2761</v>
      </c>
      <c r="F8217" s="110">
        <v>3.25</v>
      </c>
      <c r="G8217" s="85">
        <v>1</v>
      </c>
      <c r="H8217" s="90" t="s">
        <v>33</v>
      </c>
      <c r="I8217" s="28">
        <v>-1</v>
      </c>
      <c r="J8217" s="18">
        <f t="shared" si="514"/>
        <v>941.96000000000163</v>
      </c>
      <c r="K8217" s="19" t="str">
        <f t="shared" si="512"/>
        <v>Feb-15</v>
      </c>
      <c r="L8217" s="20">
        <f t="shared" si="515"/>
        <v>8085</v>
      </c>
      <c r="M8217" s="21">
        <f t="shared" si="513"/>
        <v>0.11650711193568357</v>
      </c>
    </row>
    <row r="8218" spans="1:13" x14ac:dyDescent="0.3">
      <c r="A8218" s="119">
        <v>42058</v>
      </c>
      <c r="B8218" s="120" t="s">
        <v>73</v>
      </c>
      <c r="C8218" s="121">
        <v>14.35</v>
      </c>
      <c r="D8218" s="94" t="s">
        <v>31</v>
      </c>
      <c r="E8218" s="121" t="s">
        <v>2856</v>
      </c>
      <c r="F8218" s="123">
        <v>4.33</v>
      </c>
      <c r="G8218" s="89">
        <v>1</v>
      </c>
      <c r="H8218" s="30">
        <v>3</v>
      </c>
      <c r="I8218" s="38">
        <v>-1</v>
      </c>
      <c r="J8218" s="18">
        <f t="shared" si="514"/>
        <v>940.96000000000163</v>
      </c>
      <c r="K8218" s="19" t="str">
        <f t="shared" si="512"/>
        <v>Feb-15</v>
      </c>
      <c r="L8218" s="20">
        <f t="shared" si="515"/>
        <v>8086</v>
      </c>
      <c r="M8218" s="21">
        <f t="shared" si="513"/>
        <v>0.11636903289636429</v>
      </c>
    </row>
    <row r="8219" spans="1:13" x14ac:dyDescent="0.3">
      <c r="A8219" s="119">
        <v>42058</v>
      </c>
      <c r="B8219" s="120" t="s">
        <v>73</v>
      </c>
      <c r="C8219" s="121">
        <v>15.1</v>
      </c>
      <c r="D8219" s="94" t="s">
        <v>31</v>
      </c>
      <c r="E8219" s="121" t="s">
        <v>2488</v>
      </c>
      <c r="F8219" s="123">
        <v>5</v>
      </c>
      <c r="G8219" s="89">
        <v>1</v>
      </c>
      <c r="H8219" s="30">
        <v>1</v>
      </c>
      <c r="I8219" s="38">
        <v>4.5</v>
      </c>
      <c r="J8219" s="18">
        <f t="shared" si="514"/>
        <v>945.46000000000163</v>
      </c>
      <c r="K8219" s="19" t="str">
        <f t="shared" si="512"/>
        <v>Feb-15</v>
      </c>
      <c r="L8219" s="20">
        <f t="shared" si="515"/>
        <v>8087</v>
      </c>
      <c r="M8219" s="21">
        <f t="shared" si="513"/>
        <v>0.11691109187585033</v>
      </c>
    </row>
    <row r="8220" spans="1:13" x14ac:dyDescent="0.3">
      <c r="A8220" s="119">
        <v>42058</v>
      </c>
      <c r="B8220" s="120" t="s">
        <v>45</v>
      </c>
      <c r="C8220" s="121">
        <v>15.3</v>
      </c>
      <c r="D8220" s="94" t="s">
        <v>31</v>
      </c>
      <c r="E8220" s="121" t="s">
        <v>9659</v>
      </c>
      <c r="F8220" s="123">
        <v>6</v>
      </c>
      <c r="G8220" s="89">
        <v>1</v>
      </c>
      <c r="H8220" s="30">
        <v>2</v>
      </c>
      <c r="I8220" s="38">
        <v>-1</v>
      </c>
      <c r="J8220" s="18">
        <f t="shared" si="514"/>
        <v>944.46000000000163</v>
      </c>
      <c r="K8220" s="19" t="str">
        <f t="shared" si="512"/>
        <v>Feb-15</v>
      </c>
      <c r="L8220" s="20">
        <f t="shared" si="515"/>
        <v>8088</v>
      </c>
      <c r="M8220" s="21">
        <f t="shared" si="513"/>
        <v>0.11677299703264116</v>
      </c>
    </row>
    <row r="8221" spans="1:13" x14ac:dyDescent="0.3">
      <c r="A8221" s="119">
        <v>42058</v>
      </c>
      <c r="B8221" s="120" t="s">
        <v>49</v>
      </c>
      <c r="C8221" s="121">
        <v>16.5</v>
      </c>
      <c r="D8221" s="94" t="s">
        <v>31</v>
      </c>
      <c r="E8221" s="121" t="s">
        <v>9658</v>
      </c>
      <c r="F8221" s="123">
        <v>5.5</v>
      </c>
      <c r="G8221" s="89">
        <v>1</v>
      </c>
      <c r="H8221" s="30">
        <v>2</v>
      </c>
      <c r="I8221" s="38">
        <v>-1</v>
      </c>
      <c r="J8221" s="18">
        <f t="shared" si="514"/>
        <v>943.46000000000163</v>
      </c>
      <c r="K8221" s="19" t="str">
        <f t="shared" si="512"/>
        <v>Feb-15</v>
      </c>
      <c r="L8221" s="20">
        <f t="shared" si="515"/>
        <v>8089</v>
      </c>
      <c r="M8221" s="21">
        <f t="shared" si="513"/>
        <v>0.11663493633329233</v>
      </c>
    </row>
    <row r="8222" spans="1:13" x14ac:dyDescent="0.3">
      <c r="A8222" s="107">
        <v>42059</v>
      </c>
      <c r="B8222" s="108" t="s">
        <v>61</v>
      </c>
      <c r="C8222" s="101">
        <v>0.625</v>
      </c>
      <c r="D8222" s="94" t="s">
        <v>31</v>
      </c>
      <c r="E8222" s="111" t="s">
        <v>2762</v>
      </c>
      <c r="F8222" s="110">
        <v>3.5</v>
      </c>
      <c r="G8222" s="85">
        <v>1</v>
      </c>
      <c r="H8222" s="90" t="s">
        <v>33</v>
      </c>
      <c r="I8222" s="28">
        <v>-1</v>
      </c>
      <c r="J8222" s="18">
        <f t="shared" si="514"/>
        <v>942.46000000000163</v>
      </c>
      <c r="K8222" s="19" t="str">
        <f t="shared" si="512"/>
        <v>Feb-15</v>
      </c>
      <c r="L8222" s="20">
        <f t="shared" si="515"/>
        <v>8090</v>
      </c>
      <c r="M8222" s="21">
        <f t="shared" si="513"/>
        <v>0.11649690976514235</v>
      </c>
    </row>
    <row r="8223" spans="1:13" x14ac:dyDescent="0.3">
      <c r="A8223" s="119">
        <v>42059</v>
      </c>
      <c r="B8223" s="120" t="s">
        <v>61</v>
      </c>
      <c r="C8223" s="121">
        <v>14.3</v>
      </c>
      <c r="D8223" s="94" t="s">
        <v>31</v>
      </c>
      <c r="E8223" s="121" t="s">
        <v>9660</v>
      </c>
      <c r="F8223" s="123">
        <v>5</v>
      </c>
      <c r="G8223" s="89">
        <v>1</v>
      </c>
      <c r="H8223" s="30">
        <v>1</v>
      </c>
      <c r="I8223" s="38">
        <v>4</v>
      </c>
      <c r="J8223" s="18">
        <f t="shared" si="514"/>
        <v>946.46000000000163</v>
      </c>
      <c r="K8223" s="19" t="str">
        <f t="shared" si="512"/>
        <v>Feb-15</v>
      </c>
      <c r="L8223" s="20">
        <f t="shared" si="515"/>
        <v>8091</v>
      </c>
      <c r="M8223" s="21">
        <f t="shared" si="513"/>
        <v>0.11697688790013616</v>
      </c>
    </row>
    <row r="8224" spans="1:13" x14ac:dyDescent="0.3">
      <c r="A8224" s="107">
        <v>42060</v>
      </c>
      <c r="B8224" s="108" t="s">
        <v>123</v>
      </c>
      <c r="C8224" s="101">
        <v>0.64236111111111105</v>
      </c>
      <c r="D8224" s="94" t="s">
        <v>31</v>
      </c>
      <c r="E8224" s="111" t="s">
        <v>2763</v>
      </c>
      <c r="F8224" s="110">
        <v>3.5</v>
      </c>
      <c r="G8224" s="85">
        <v>1</v>
      </c>
      <c r="H8224" s="90" t="s">
        <v>42</v>
      </c>
      <c r="I8224" s="28">
        <v>2.5</v>
      </c>
      <c r="J8224" s="18">
        <f t="shared" si="514"/>
        <v>948.96000000000163</v>
      </c>
      <c r="K8224" s="19" t="str">
        <f t="shared" si="512"/>
        <v>Feb-15</v>
      </c>
      <c r="L8224" s="20">
        <f t="shared" si="515"/>
        <v>8092</v>
      </c>
      <c r="M8224" s="21">
        <f t="shared" si="513"/>
        <v>0.11727137913989145</v>
      </c>
    </row>
    <row r="8225" spans="1:13" x14ac:dyDescent="0.3">
      <c r="A8225" s="107">
        <v>42060</v>
      </c>
      <c r="B8225" s="108" t="s">
        <v>43</v>
      </c>
      <c r="C8225" s="101">
        <v>0.76041666666666663</v>
      </c>
      <c r="D8225" s="94" t="s">
        <v>31</v>
      </c>
      <c r="E8225" s="111" t="s">
        <v>2764</v>
      </c>
      <c r="F8225" s="110">
        <v>2.88</v>
      </c>
      <c r="G8225" s="85">
        <v>1</v>
      </c>
      <c r="H8225" s="90" t="s">
        <v>33</v>
      </c>
      <c r="I8225" s="28">
        <v>-1</v>
      </c>
      <c r="J8225" s="18">
        <f t="shared" si="514"/>
        <v>947.96000000000163</v>
      </c>
      <c r="K8225" s="19" t="str">
        <f t="shared" si="512"/>
        <v>Feb-15</v>
      </c>
      <c r="L8225" s="20">
        <f t="shared" si="515"/>
        <v>8093</v>
      </c>
      <c r="M8225" s="21">
        <f t="shared" si="513"/>
        <v>0.11713332509576196</v>
      </c>
    </row>
    <row r="8226" spans="1:13" x14ac:dyDescent="0.3">
      <c r="A8226" s="119">
        <v>42060</v>
      </c>
      <c r="B8226" s="120" t="s">
        <v>118</v>
      </c>
      <c r="C8226" s="121">
        <v>15.1</v>
      </c>
      <c r="D8226" s="94" t="s">
        <v>31</v>
      </c>
      <c r="E8226" s="121" t="s">
        <v>1679</v>
      </c>
      <c r="F8226" s="123">
        <v>6</v>
      </c>
      <c r="G8226" s="89">
        <v>1</v>
      </c>
      <c r="H8226" s="30">
        <v>1</v>
      </c>
      <c r="I8226" s="38">
        <v>5</v>
      </c>
      <c r="J8226" s="18">
        <f t="shared" si="514"/>
        <v>952.96000000000163</v>
      </c>
      <c r="K8226" s="19" t="str">
        <f t="shared" si="512"/>
        <v>Feb-15</v>
      </c>
      <c r="L8226" s="20">
        <f t="shared" si="515"/>
        <v>8094</v>
      </c>
      <c r="M8226" s="21">
        <f t="shared" si="513"/>
        <v>0.11773659500864858</v>
      </c>
    </row>
    <row r="8227" spans="1:13" x14ac:dyDescent="0.3">
      <c r="A8227" s="119">
        <v>42060</v>
      </c>
      <c r="B8227" s="120" t="s">
        <v>118</v>
      </c>
      <c r="C8227" s="121">
        <v>15.4</v>
      </c>
      <c r="D8227" s="94" t="s">
        <v>31</v>
      </c>
      <c r="E8227" s="121" t="s">
        <v>7748</v>
      </c>
      <c r="F8227" s="123">
        <v>4.5</v>
      </c>
      <c r="G8227" s="89">
        <v>1</v>
      </c>
      <c r="H8227" s="30">
        <v>2</v>
      </c>
      <c r="I8227" s="38">
        <v>-1</v>
      </c>
      <c r="J8227" s="18">
        <f t="shared" si="514"/>
        <v>951.96000000000163</v>
      </c>
      <c r="K8227" s="19" t="str">
        <f t="shared" si="512"/>
        <v>Feb-15</v>
      </c>
      <c r="L8227" s="20">
        <f t="shared" si="515"/>
        <v>8095</v>
      </c>
      <c r="M8227" s="21">
        <f t="shared" si="513"/>
        <v>0.11759851760345913</v>
      </c>
    </row>
    <row r="8228" spans="1:13" x14ac:dyDescent="0.3">
      <c r="A8228" s="119">
        <v>42060</v>
      </c>
      <c r="B8228" s="120" t="s">
        <v>123</v>
      </c>
      <c r="C8228" s="121">
        <v>15.55</v>
      </c>
      <c r="D8228" s="94" t="s">
        <v>31</v>
      </c>
      <c r="E8228" s="121" t="s">
        <v>2728</v>
      </c>
      <c r="F8228" s="123">
        <v>5</v>
      </c>
      <c r="G8228" s="89">
        <v>1</v>
      </c>
      <c r="H8228" s="30" t="s">
        <v>6116</v>
      </c>
      <c r="I8228" s="38">
        <v>-1</v>
      </c>
      <c r="J8228" s="18">
        <f t="shared" si="514"/>
        <v>950.96000000000163</v>
      </c>
      <c r="K8228" s="19" t="str">
        <f t="shared" si="512"/>
        <v>Feb-15</v>
      </c>
      <c r="L8228" s="20">
        <f t="shared" si="515"/>
        <v>8096</v>
      </c>
      <c r="M8228" s="21">
        <f t="shared" si="513"/>
        <v>0.1174604743083006</v>
      </c>
    </row>
    <row r="8229" spans="1:13" x14ac:dyDescent="0.3">
      <c r="A8229" s="119">
        <v>42060</v>
      </c>
      <c r="B8229" s="120" t="s">
        <v>123</v>
      </c>
      <c r="C8229" s="121">
        <v>16.55</v>
      </c>
      <c r="D8229" s="94" t="s">
        <v>31</v>
      </c>
      <c r="E8229" s="121" t="s">
        <v>9662</v>
      </c>
      <c r="F8229" s="123">
        <v>6</v>
      </c>
      <c r="G8229" s="89">
        <v>1</v>
      </c>
      <c r="H8229" s="30">
        <v>3</v>
      </c>
      <c r="I8229" s="38">
        <v>-1</v>
      </c>
      <c r="J8229" s="18">
        <f t="shared" si="514"/>
        <v>949.96000000000163</v>
      </c>
      <c r="K8229" s="19" t="str">
        <f t="shared" si="512"/>
        <v>Feb-15</v>
      </c>
      <c r="L8229" s="20">
        <f t="shared" si="515"/>
        <v>8097</v>
      </c>
      <c r="M8229" s="21">
        <f t="shared" si="513"/>
        <v>0.11732246511053497</v>
      </c>
    </row>
    <row r="8230" spans="1:13" x14ac:dyDescent="0.3">
      <c r="A8230" s="124">
        <v>42060</v>
      </c>
      <c r="B8230" s="108" t="s">
        <v>43</v>
      </c>
      <c r="C8230" s="111">
        <v>20.149999999999999</v>
      </c>
      <c r="D8230" s="94" t="s">
        <v>31</v>
      </c>
      <c r="E8230" s="111" t="s">
        <v>8072</v>
      </c>
      <c r="F8230" s="111">
        <v>5.5</v>
      </c>
      <c r="G8230" s="89">
        <v>1</v>
      </c>
      <c r="H8230" s="37" t="s">
        <v>6526</v>
      </c>
      <c r="I8230" s="34">
        <v>5.5</v>
      </c>
      <c r="J8230" s="18">
        <f t="shared" si="514"/>
        <v>955.46000000000163</v>
      </c>
      <c r="K8230" s="19" t="str">
        <f t="shared" si="512"/>
        <v>Feb-15</v>
      </c>
      <c r="L8230" s="20">
        <f t="shared" si="515"/>
        <v>8098</v>
      </c>
      <c r="M8230" s="21">
        <f t="shared" si="513"/>
        <v>0.11798715732279595</v>
      </c>
    </row>
    <row r="8231" spans="1:13" x14ac:dyDescent="0.3">
      <c r="A8231" s="124">
        <v>42060</v>
      </c>
      <c r="B8231" s="108" t="s">
        <v>43</v>
      </c>
      <c r="C8231" s="111">
        <v>20.45</v>
      </c>
      <c r="D8231" s="94" t="s">
        <v>31</v>
      </c>
      <c r="E8231" s="111" t="s">
        <v>9661</v>
      </c>
      <c r="F8231" s="111">
        <v>4.5</v>
      </c>
      <c r="G8231" s="89">
        <v>1</v>
      </c>
      <c r="H8231" s="37" t="s">
        <v>6518</v>
      </c>
      <c r="I8231" s="34">
        <v>-1</v>
      </c>
      <c r="J8231" s="18">
        <f t="shared" si="514"/>
        <v>954.46000000000163</v>
      </c>
      <c r="K8231" s="19" t="str">
        <f t="shared" si="512"/>
        <v>Feb-15</v>
      </c>
      <c r="L8231" s="20">
        <f t="shared" si="515"/>
        <v>8099</v>
      </c>
      <c r="M8231" s="21">
        <f t="shared" si="513"/>
        <v>0.11784911717496008</v>
      </c>
    </row>
    <row r="8232" spans="1:13" x14ac:dyDescent="0.3">
      <c r="A8232" s="107">
        <v>42061</v>
      </c>
      <c r="B8232" s="108" t="s">
        <v>30</v>
      </c>
      <c r="C8232" s="101">
        <v>0.59027777777777779</v>
      </c>
      <c r="D8232" s="94" t="s">
        <v>31</v>
      </c>
      <c r="E8232" s="111" t="s">
        <v>2146</v>
      </c>
      <c r="F8232" s="110">
        <v>4</v>
      </c>
      <c r="G8232" s="85">
        <v>1</v>
      </c>
      <c r="H8232" s="90" t="s">
        <v>33</v>
      </c>
      <c r="I8232" s="28">
        <v>-1</v>
      </c>
      <c r="J8232" s="18">
        <f t="shared" si="514"/>
        <v>953.46000000000163</v>
      </c>
      <c r="K8232" s="19" t="str">
        <f t="shared" si="512"/>
        <v>Feb-15</v>
      </c>
      <c r="L8232" s="20">
        <f t="shared" si="515"/>
        <v>8100</v>
      </c>
      <c r="M8232" s="21">
        <f t="shared" si="513"/>
        <v>0.11771111111111131</v>
      </c>
    </row>
    <row r="8233" spans="1:13" x14ac:dyDescent="0.3">
      <c r="A8233" s="107">
        <v>42061</v>
      </c>
      <c r="B8233" s="108" t="s">
        <v>30</v>
      </c>
      <c r="C8233" s="101">
        <v>0.61111111111111105</v>
      </c>
      <c r="D8233" s="94" t="s">
        <v>31</v>
      </c>
      <c r="E8233" s="111" t="s">
        <v>2765</v>
      </c>
      <c r="F8233" s="110">
        <v>2.75</v>
      </c>
      <c r="G8233" s="85">
        <v>1</v>
      </c>
      <c r="H8233" s="90" t="s">
        <v>33</v>
      </c>
      <c r="I8233" s="28">
        <v>-1</v>
      </c>
      <c r="J8233" s="18">
        <f t="shared" si="514"/>
        <v>952.46000000000163</v>
      </c>
      <c r="K8233" s="19" t="str">
        <f t="shared" si="512"/>
        <v>Feb-15</v>
      </c>
      <c r="L8233" s="20">
        <f t="shared" si="515"/>
        <v>8101</v>
      </c>
      <c r="M8233" s="21">
        <f t="shared" si="513"/>
        <v>0.11757313911862753</v>
      </c>
    </row>
    <row r="8234" spans="1:13" x14ac:dyDescent="0.3">
      <c r="A8234" s="107">
        <v>42061</v>
      </c>
      <c r="B8234" s="108" t="s">
        <v>30</v>
      </c>
      <c r="C8234" s="101">
        <v>0.65277777777777779</v>
      </c>
      <c r="D8234" s="94" t="s">
        <v>31</v>
      </c>
      <c r="E8234" s="111" t="s">
        <v>2766</v>
      </c>
      <c r="F8234" s="110">
        <v>3.25</v>
      </c>
      <c r="G8234" s="85">
        <v>1</v>
      </c>
      <c r="H8234" s="90" t="s">
        <v>33</v>
      </c>
      <c r="I8234" s="28">
        <v>-1</v>
      </c>
      <c r="J8234" s="18">
        <f t="shared" si="514"/>
        <v>951.46000000000163</v>
      </c>
      <c r="K8234" s="19" t="str">
        <f t="shared" si="512"/>
        <v>Feb-15</v>
      </c>
      <c r="L8234" s="20">
        <f t="shared" si="515"/>
        <v>8102</v>
      </c>
      <c r="M8234" s="21">
        <f t="shared" si="513"/>
        <v>0.11743520118489283</v>
      </c>
    </row>
    <row r="8235" spans="1:13" x14ac:dyDescent="0.3">
      <c r="A8235" s="107">
        <v>42061</v>
      </c>
      <c r="B8235" s="108" t="s">
        <v>30</v>
      </c>
      <c r="C8235" s="101">
        <v>0.70138888888888884</v>
      </c>
      <c r="D8235" s="94" t="s">
        <v>31</v>
      </c>
      <c r="E8235" s="111" t="s">
        <v>2767</v>
      </c>
      <c r="F8235" s="110">
        <v>3.75</v>
      </c>
      <c r="G8235" s="85">
        <v>1</v>
      </c>
      <c r="H8235" s="90" t="s">
        <v>33</v>
      </c>
      <c r="I8235" s="28">
        <v>-1</v>
      </c>
      <c r="J8235" s="18">
        <f t="shared" si="514"/>
        <v>950.46000000000163</v>
      </c>
      <c r="K8235" s="19" t="str">
        <f t="shared" si="512"/>
        <v>Feb-15</v>
      </c>
      <c r="L8235" s="20">
        <f t="shared" si="515"/>
        <v>8103</v>
      </c>
      <c r="M8235" s="21">
        <f t="shared" si="513"/>
        <v>0.1172972972972975</v>
      </c>
    </row>
    <row r="8236" spans="1:13" x14ac:dyDescent="0.3">
      <c r="A8236" s="107">
        <v>42061</v>
      </c>
      <c r="B8236" s="108" t="s">
        <v>47</v>
      </c>
      <c r="C8236" s="101">
        <v>0.75694444444444453</v>
      </c>
      <c r="D8236" s="94" t="s">
        <v>31</v>
      </c>
      <c r="E8236" s="111" t="s">
        <v>2756</v>
      </c>
      <c r="F8236" s="110">
        <v>4</v>
      </c>
      <c r="G8236" s="85">
        <v>1</v>
      </c>
      <c r="H8236" s="90" t="s">
        <v>33</v>
      </c>
      <c r="I8236" s="28">
        <v>-1</v>
      </c>
      <c r="J8236" s="18">
        <f t="shared" si="514"/>
        <v>949.46000000000163</v>
      </c>
      <c r="K8236" s="19" t="str">
        <f t="shared" si="512"/>
        <v>Feb-15</v>
      </c>
      <c r="L8236" s="20">
        <f t="shared" si="515"/>
        <v>8104</v>
      </c>
      <c r="M8236" s="21">
        <f t="shared" si="513"/>
        <v>0.11715942744323811</v>
      </c>
    </row>
    <row r="8237" spans="1:13" x14ac:dyDescent="0.3">
      <c r="A8237" s="107">
        <v>42061</v>
      </c>
      <c r="B8237" s="108" t="s">
        <v>47</v>
      </c>
      <c r="C8237" s="101">
        <v>0.79861111111111116</v>
      </c>
      <c r="D8237" s="94" t="s">
        <v>31</v>
      </c>
      <c r="E8237" s="111" t="s">
        <v>2768</v>
      </c>
      <c r="F8237" s="110">
        <v>3.5</v>
      </c>
      <c r="G8237" s="85">
        <v>1</v>
      </c>
      <c r="H8237" s="90" t="s">
        <v>33</v>
      </c>
      <c r="I8237" s="28">
        <v>-1</v>
      </c>
      <c r="J8237" s="18">
        <f t="shared" si="514"/>
        <v>948.46000000000163</v>
      </c>
      <c r="K8237" s="19" t="str">
        <f t="shared" si="512"/>
        <v>Feb-15</v>
      </c>
      <c r="L8237" s="20">
        <f t="shared" si="515"/>
        <v>8105</v>
      </c>
      <c r="M8237" s="21">
        <f t="shared" si="513"/>
        <v>0.11702159161011741</v>
      </c>
    </row>
    <row r="8238" spans="1:13" x14ac:dyDescent="0.3">
      <c r="A8238" s="107">
        <v>42061</v>
      </c>
      <c r="B8238" s="108" t="s">
        <v>47</v>
      </c>
      <c r="C8238" s="101">
        <v>0.84027777777777779</v>
      </c>
      <c r="D8238" s="94" t="s">
        <v>31</v>
      </c>
      <c r="E8238" s="111" t="s">
        <v>1415</v>
      </c>
      <c r="F8238" s="110">
        <v>4</v>
      </c>
      <c r="G8238" s="85">
        <v>1</v>
      </c>
      <c r="H8238" s="90" t="s">
        <v>33</v>
      </c>
      <c r="I8238" s="28">
        <v>-1</v>
      </c>
      <c r="J8238" s="18">
        <f t="shared" si="514"/>
        <v>947.46000000000163</v>
      </c>
      <c r="K8238" s="19" t="str">
        <f t="shared" si="512"/>
        <v>Feb-15</v>
      </c>
      <c r="L8238" s="20">
        <f t="shared" si="515"/>
        <v>8106</v>
      </c>
      <c r="M8238" s="21">
        <f t="shared" si="513"/>
        <v>0.11688378978534439</v>
      </c>
    </row>
    <row r="8239" spans="1:13" x14ac:dyDescent="0.3">
      <c r="A8239" s="119">
        <v>42061</v>
      </c>
      <c r="B8239" s="120" t="s">
        <v>89</v>
      </c>
      <c r="C8239" s="121">
        <v>14.2</v>
      </c>
      <c r="D8239" s="94" t="s">
        <v>31</v>
      </c>
      <c r="E8239" s="121" t="s">
        <v>9665</v>
      </c>
      <c r="F8239" s="123">
        <v>5</v>
      </c>
      <c r="G8239" s="89">
        <v>1</v>
      </c>
      <c r="H8239" s="30">
        <v>1</v>
      </c>
      <c r="I8239" s="38">
        <v>5</v>
      </c>
      <c r="J8239" s="18">
        <f t="shared" si="514"/>
        <v>952.46000000000163</v>
      </c>
      <c r="K8239" s="19" t="str">
        <f t="shared" si="512"/>
        <v>Feb-15</v>
      </c>
      <c r="L8239" s="20">
        <f t="shared" si="515"/>
        <v>8107</v>
      </c>
      <c r="M8239" s="21">
        <f t="shared" si="513"/>
        <v>0.11748612310349101</v>
      </c>
    </row>
    <row r="8240" spans="1:13" x14ac:dyDescent="0.3">
      <c r="A8240" s="119">
        <v>42061</v>
      </c>
      <c r="B8240" s="120" t="s">
        <v>89</v>
      </c>
      <c r="C8240" s="121">
        <v>17</v>
      </c>
      <c r="D8240" s="94" t="s">
        <v>31</v>
      </c>
      <c r="E8240" s="121" t="s">
        <v>9666</v>
      </c>
      <c r="F8240" s="123">
        <v>4.5</v>
      </c>
      <c r="G8240" s="89">
        <v>1</v>
      </c>
      <c r="H8240" s="30">
        <v>4</v>
      </c>
      <c r="I8240" s="38">
        <v>-1</v>
      </c>
      <c r="J8240" s="18">
        <f t="shared" si="514"/>
        <v>951.46000000000163</v>
      </c>
      <c r="K8240" s="19" t="str">
        <f t="shared" si="512"/>
        <v>Feb-15</v>
      </c>
      <c r="L8240" s="20">
        <f t="shared" si="515"/>
        <v>8108</v>
      </c>
      <c r="M8240" s="21">
        <f t="shared" si="513"/>
        <v>0.11734829797730656</v>
      </c>
    </row>
    <row r="8241" spans="1:13" x14ac:dyDescent="0.3">
      <c r="A8241" s="119">
        <v>42061</v>
      </c>
      <c r="B8241" s="120" t="s">
        <v>103</v>
      </c>
      <c r="C8241" s="121">
        <v>17.100000000000001</v>
      </c>
      <c r="D8241" s="94" t="s">
        <v>31</v>
      </c>
      <c r="E8241" s="121" t="s">
        <v>9667</v>
      </c>
      <c r="F8241" s="123">
        <v>4.5</v>
      </c>
      <c r="G8241" s="89">
        <v>1</v>
      </c>
      <c r="H8241" s="30">
        <v>2</v>
      </c>
      <c r="I8241" s="38">
        <v>-1</v>
      </c>
      <c r="J8241" s="18">
        <f t="shared" si="514"/>
        <v>950.46000000000163</v>
      </c>
      <c r="K8241" s="19" t="str">
        <f t="shared" si="512"/>
        <v>Feb-15</v>
      </c>
      <c r="L8241" s="20">
        <f t="shared" si="515"/>
        <v>8109</v>
      </c>
      <c r="M8241" s="21">
        <f t="shared" si="513"/>
        <v>0.11721050684424733</v>
      </c>
    </row>
    <row r="8242" spans="1:13" x14ac:dyDescent="0.3">
      <c r="A8242" s="124">
        <v>42061</v>
      </c>
      <c r="B8242" s="108" t="s">
        <v>47</v>
      </c>
      <c r="C8242" s="111">
        <v>17.350000000000001</v>
      </c>
      <c r="D8242" s="94" t="s">
        <v>31</v>
      </c>
      <c r="E8242" s="111" t="s">
        <v>9663</v>
      </c>
      <c r="F8242" s="111">
        <v>4.5</v>
      </c>
      <c r="G8242" s="89">
        <v>1</v>
      </c>
      <c r="H8242" s="37" t="s">
        <v>6512</v>
      </c>
      <c r="I8242" s="34">
        <v>-1</v>
      </c>
      <c r="J8242" s="18">
        <f t="shared" si="514"/>
        <v>949.46000000000163</v>
      </c>
      <c r="K8242" s="19" t="str">
        <f t="shared" si="512"/>
        <v>Feb-15</v>
      </c>
      <c r="L8242" s="20">
        <f t="shared" si="515"/>
        <v>8110</v>
      </c>
      <c r="M8242" s="21">
        <f t="shared" si="513"/>
        <v>0.11707274969173879</v>
      </c>
    </row>
    <row r="8243" spans="1:13" x14ac:dyDescent="0.3">
      <c r="A8243" s="124">
        <v>42061</v>
      </c>
      <c r="B8243" s="108" t="s">
        <v>47</v>
      </c>
      <c r="C8243" s="111">
        <v>17.350000000000001</v>
      </c>
      <c r="D8243" s="94" t="s">
        <v>31</v>
      </c>
      <c r="E8243" s="111" t="s">
        <v>9664</v>
      </c>
      <c r="F8243" s="111">
        <v>5.5</v>
      </c>
      <c r="G8243" s="89">
        <v>1</v>
      </c>
      <c r="H8243" s="37" t="s">
        <v>6512</v>
      </c>
      <c r="I8243" s="34">
        <v>-1</v>
      </c>
      <c r="J8243" s="18">
        <f t="shared" si="514"/>
        <v>948.46000000000163</v>
      </c>
      <c r="K8243" s="19" t="str">
        <f t="shared" si="512"/>
        <v>Feb-15</v>
      </c>
      <c r="L8243" s="20">
        <f t="shared" si="515"/>
        <v>8111</v>
      </c>
      <c r="M8243" s="21">
        <f t="shared" si="513"/>
        <v>0.11693502650721263</v>
      </c>
    </row>
    <row r="8244" spans="1:13" x14ac:dyDescent="0.3">
      <c r="A8244" s="107">
        <v>42062</v>
      </c>
      <c r="B8244" s="108" t="s">
        <v>93</v>
      </c>
      <c r="C8244" s="101">
        <v>0.625</v>
      </c>
      <c r="D8244" s="94" t="s">
        <v>31</v>
      </c>
      <c r="E8244" s="111" t="s">
        <v>2674</v>
      </c>
      <c r="F8244" s="110">
        <v>3.25</v>
      </c>
      <c r="G8244" s="85">
        <v>1</v>
      </c>
      <c r="H8244" s="90" t="s">
        <v>42</v>
      </c>
      <c r="I8244" s="28">
        <v>2.25</v>
      </c>
      <c r="J8244" s="18">
        <f t="shared" si="514"/>
        <v>950.71000000000163</v>
      </c>
      <c r="K8244" s="19" t="str">
        <f t="shared" si="512"/>
        <v>Feb-15</v>
      </c>
      <c r="L8244" s="20">
        <f t="shared" si="515"/>
        <v>8112</v>
      </c>
      <c r="M8244" s="21">
        <f t="shared" si="513"/>
        <v>0.11719797830374773</v>
      </c>
    </row>
    <row r="8245" spans="1:13" x14ac:dyDescent="0.3">
      <c r="A8245" s="107">
        <v>42062</v>
      </c>
      <c r="B8245" s="108" t="s">
        <v>29</v>
      </c>
      <c r="C8245" s="101">
        <v>0.64236111111111105</v>
      </c>
      <c r="D8245" s="94" t="s">
        <v>31</v>
      </c>
      <c r="E8245" s="111" t="s">
        <v>2769</v>
      </c>
      <c r="F8245" s="110">
        <v>2.75</v>
      </c>
      <c r="G8245" s="85">
        <v>1</v>
      </c>
      <c r="H8245" s="90" t="s">
        <v>33</v>
      </c>
      <c r="I8245" s="28">
        <v>-1</v>
      </c>
      <c r="J8245" s="18">
        <f t="shared" si="514"/>
        <v>949.71000000000163</v>
      </c>
      <c r="K8245" s="19" t="str">
        <f t="shared" si="512"/>
        <v>Feb-15</v>
      </c>
      <c r="L8245" s="20">
        <f t="shared" si="515"/>
        <v>8113</v>
      </c>
      <c r="M8245" s="21">
        <f t="shared" si="513"/>
        <v>0.11706027363490713</v>
      </c>
    </row>
    <row r="8246" spans="1:13" x14ac:dyDescent="0.3">
      <c r="A8246" s="107">
        <v>42062</v>
      </c>
      <c r="B8246" s="108" t="s">
        <v>44</v>
      </c>
      <c r="C8246" s="101">
        <v>0.72569444444444453</v>
      </c>
      <c r="D8246" s="94" t="s">
        <v>31</v>
      </c>
      <c r="E8246" s="111" t="s">
        <v>2770</v>
      </c>
      <c r="F8246" s="110">
        <v>4</v>
      </c>
      <c r="G8246" s="85">
        <v>1</v>
      </c>
      <c r="H8246" s="90" t="s">
        <v>33</v>
      </c>
      <c r="I8246" s="28">
        <v>-1</v>
      </c>
      <c r="J8246" s="18">
        <f t="shared" si="514"/>
        <v>948.71000000000163</v>
      </c>
      <c r="K8246" s="19" t="str">
        <f t="shared" si="512"/>
        <v>Feb-15</v>
      </c>
      <c r="L8246" s="20">
        <f t="shared" si="515"/>
        <v>8114</v>
      </c>
      <c r="M8246" s="21">
        <f t="shared" si="513"/>
        <v>0.11692260290855332</v>
      </c>
    </row>
    <row r="8247" spans="1:13" x14ac:dyDescent="0.3">
      <c r="A8247" s="107">
        <v>42062</v>
      </c>
      <c r="B8247" s="108" t="s">
        <v>45</v>
      </c>
      <c r="C8247" s="101">
        <v>0.78125</v>
      </c>
      <c r="D8247" s="94" t="s">
        <v>31</v>
      </c>
      <c r="E8247" s="111" t="s">
        <v>2771</v>
      </c>
      <c r="F8247" s="110">
        <v>4</v>
      </c>
      <c r="G8247" s="85">
        <v>1</v>
      </c>
      <c r="H8247" s="90" t="s">
        <v>42</v>
      </c>
      <c r="I8247" s="28">
        <v>3.33</v>
      </c>
      <c r="J8247" s="18">
        <f t="shared" si="514"/>
        <v>952.04000000000167</v>
      </c>
      <c r="K8247" s="19" t="str">
        <f t="shared" si="512"/>
        <v>Feb-15</v>
      </c>
      <c r="L8247" s="20">
        <f t="shared" si="515"/>
        <v>8115</v>
      </c>
      <c r="M8247" s="21">
        <f t="shared" si="513"/>
        <v>0.11731854590264962</v>
      </c>
    </row>
    <row r="8248" spans="1:13" x14ac:dyDescent="0.3">
      <c r="A8248" s="119">
        <v>42062</v>
      </c>
      <c r="B8248" s="120" t="s">
        <v>29</v>
      </c>
      <c r="C8248" s="121">
        <v>14.5</v>
      </c>
      <c r="D8248" s="94" t="s">
        <v>31</v>
      </c>
      <c r="E8248" s="121" t="s">
        <v>9669</v>
      </c>
      <c r="F8248" s="123">
        <v>4.5</v>
      </c>
      <c r="G8248" s="89">
        <v>1</v>
      </c>
      <c r="H8248" s="30">
        <v>3</v>
      </c>
      <c r="I8248" s="38">
        <v>-1</v>
      </c>
      <c r="J8248" s="18">
        <f t="shared" si="514"/>
        <v>951.04000000000167</v>
      </c>
      <c r="K8248" s="19" t="str">
        <f t="shared" si="512"/>
        <v>Feb-15</v>
      </c>
      <c r="L8248" s="20">
        <f t="shared" si="515"/>
        <v>8116</v>
      </c>
      <c r="M8248" s="21">
        <f t="shared" si="513"/>
        <v>0.1171808772794482</v>
      </c>
    </row>
    <row r="8249" spans="1:13" x14ac:dyDescent="0.3">
      <c r="A8249" s="119">
        <v>42062</v>
      </c>
      <c r="B8249" s="120" t="s">
        <v>29</v>
      </c>
      <c r="C8249" s="121">
        <v>17.05</v>
      </c>
      <c r="D8249" s="94" t="s">
        <v>31</v>
      </c>
      <c r="E8249" s="121" t="s">
        <v>366</v>
      </c>
      <c r="F8249" s="123">
        <v>4.5</v>
      </c>
      <c r="G8249" s="89">
        <v>1</v>
      </c>
      <c r="H8249" s="30">
        <v>5</v>
      </c>
      <c r="I8249" s="38">
        <v>-1</v>
      </c>
      <c r="J8249" s="18">
        <f t="shared" si="514"/>
        <v>950.04000000000167</v>
      </c>
      <c r="K8249" s="19" t="str">
        <f t="shared" si="512"/>
        <v>Feb-15</v>
      </c>
      <c r="L8249" s="20">
        <f t="shared" si="515"/>
        <v>8117</v>
      </c>
      <c r="M8249" s="21">
        <f t="shared" si="513"/>
        <v>0.1170432425773071</v>
      </c>
    </row>
    <row r="8250" spans="1:13" x14ac:dyDescent="0.3">
      <c r="A8250" s="119">
        <v>42062</v>
      </c>
      <c r="B8250" s="120" t="s">
        <v>44</v>
      </c>
      <c r="C8250" s="121">
        <v>17.25</v>
      </c>
      <c r="D8250" s="94" t="s">
        <v>31</v>
      </c>
      <c r="E8250" s="121" t="s">
        <v>9668</v>
      </c>
      <c r="F8250" s="123">
        <v>6</v>
      </c>
      <c r="G8250" s="89">
        <v>1</v>
      </c>
      <c r="H8250" s="30">
        <v>2</v>
      </c>
      <c r="I8250" s="38">
        <v>-1</v>
      </c>
      <c r="J8250" s="18">
        <f t="shared" si="514"/>
        <v>949.04000000000167</v>
      </c>
      <c r="K8250" s="19" t="str">
        <f t="shared" si="512"/>
        <v>Feb-15</v>
      </c>
      <c r="L8250" s="20">
        <f t="shared" si="515"/>
        <v>8118</v>
      </c>
      <c r="M8250" s="21">
        <f t="shared" si="513"/>
        <v>0.11690564178369077</v>
      </c>
    </row>
    <row r="8251" spans="1:13" x14ac:dyDescent="0.3">
      <c r="A8251" s="124">
        <v>42062</v>
      </c>
      <c r="B8251" s="108" t="s">
        <v>45</v>
      </c>
      <c r="C8251" s="111">
        <v>19.45</v>
      </c>
      <c r="D8251" s="94" t="s">
        <v>31</v>
      </c>
      <c r="E8251" s="111" t="s">
        <v>1686</v>
      </c>
      <c r="F8251" s="111">
        <v>4.33</v>
      </c>
      <c r="G8251" s="89">
        <v>1</v>
      </c>
      <c r="H8251" s="37" t="s">
        <v>6518</v>
      </c>
      <c r="I8251" s="34">
        <v>-1</v>
      </c>
      <c r="J8251" s="18">
        <f t="shared" si="514"/>
        <v>948.04000000000167</v>
      </c>
      <c r="K8251" s="19" t="str">
        <f t="shared" si="512"/>
        <v>Feb-15</v>
      </c>
      <c r="L8251" s="20">
        <f t="shared" si="515"/>
        <v>8119</v>
      </c>
      <c r="M8251" s="21">
        <f t="shared" si="513"/>
        <v>0.11676807488606993</v>
      </c>
    </row>
    <row r="8252" spans="1:13" x14ac:dyDescent="0.3">
      <c r="A8252" s="107">
        <v>42063</v>
      </c>
      <c r="B8252" s="108" t="s">
        <v>29</v>
      </c>
      <c r="C8252" s="101">
        <v>0.57638888888888895</v>
      </c>
      <c r="D8252" s="94" t="s">
        <v>31</v>
      </c>
      <c r="E8252" s="111" t="s">
        <v>2772</v>
      </c>
      <c r="F8252" s="110">
        <v>2.88</v>
      </c>
      <c r="G8252" s="85">
        <v>1</v>
      </c>
      <c r="H8252" s="90" t="s">
        <v>42</v>
      </c>
      <c r="I8252" s="28">
        <v>2</v>
      </c>
      <c r="J8252" s="18">
        <f t="shared" si="514"/>
        <v>950.04000000000167</v>
      </c>
      <c r="K8252" s="19" t="str">
        <f t="shared" si="512"/>
        <v>Feb-15</v>
      </c>
      <c r="L8252" s="20">
        <f t="shared" si="515"/>
        <v>8120</v>
      </c>
      <c r="M8252" s="21">
        <f t="shared" si="513"/>
        <v>0.1170000000000002</v>
      </c>
    </row>
    <row r="8253" spans="1:13" x14ac:dyDescent="0.3">
      <c r="A8253" s="107">
        <v>42063</v>
      </c>
      <c r="B8253" s="108" t="s">
        <v>29</v>
      </c>
      <c r="C8253" s="101">
        <v>0.59722222222222221</v>
      </c>
      <c r="D8253" s="94" t="s">
        <v>31</v>
      </c>
      <c r="E8253" s="111" t="s">
        <v>2773</v>
      </c>
      <c r="F8253" s="110">
        <v>3.5</v>
      </c>
      <c r="G8253" s="85">
        <v>1</v>
      </c>
      <c r="H8253" s="90" t="s">
        <v>33</v>
      </c>
      <c r="I8253" s="28">
        <v>-1</v>
      </c>
      <c r="J8253" s="18">
        <f t="shared" si="514"/>
        <v>949.04000000000167</v>
      </c>
      <c r="K8253" s="19" t="str">
        <f t="shared" si="512"/>
        <v>Feb-15</v>
      </c>
      <c r="L8253" s="20">
        <f t="shared" si="515"/>
        <v>8121</v>
      </c>
      <c r="M8253" s="21">
        <f t="shared" si="513"/>
        <v>0.11686245536264027</v>
      </c>
    </row>
    <row r="8254" spans="1:13" x14ac:dyDescent="0.3">
      <c r="A8254" s="107">
        <v>42063</v>
      </c>
      <c r="B8254" s="108" t="s">
        <v>29</v>
      </c>
      <c r="C8254" s="101">
        <v>0.62152777777777779</v>
      </c>
      <c r="D8254" s="94" t="s">
        <v>31</v>
      </c>
      <c r="E8254" s="111" t="s">
        <v>2509</v>
      </c>
      <c r="F8254" s="110">
        <v>3.75</v>
      </c>
      <c r="G8254" s="85">
        <v>1</v>
      </c>
      <c r="H8254" s="90" t="s">
        <v>33</v>
      </c>
      <c r="I8254" s="28">
        <v>-1</v>
      </c>
      <c r="J8254" s="18">
        <f t="shared" si="514"/>
        <v>948.04000000000167</v>
      </c>
      <c r="K8254" s="19" t="str">
        <f t="shared" si="512"/>
        <v>Feb-15</v>
      </c>
      <c r="L8254" s="20">
        <f t="shared" si="515"/>
        <v>8122</v>
      </c>
      <c r="M8254" s="21">
        <f t="shared" si="513"/>
        <v>0.11672494459492756</v>
      </c>
    </row>
    <row r="8255" spans="1:13" x14ac:dyDescent="0.3">
      <c r="A8255" s="107">
        <v>42063</v>
      </c>
      <c r="B8255" s="108" t="s">
        <v>127</v>
      </c>
      <c r="C8255" s="101">
        <v>0.625</v>
      </c>
      <c r="D8255" s="94" t="s">
        <v>31</v>
      </c>
      <c r="E8255" s="111" t="s">
        <v>2774</v>
      </c>
      <c r="F8255" s="110">
        <v>3.5</v>
      </c>
      <c r="G8255" s="85">
        <v>1</v>
      </c>
      <c r="H8255" s="90" t="s">
        <v>33</v>
      </c>
      <c r="I8255" s="28">
        <v>-1</v>
      </c>
      <c r="J8255" s="18">
        <f t="shared" si="514"/>
        <v>947.04000000000167</v>
      </c>
      <c r="K8255" s="19" t="str">
        <f t="shared" si="512"/>
        <v>Feb-15</v>
      </c>
      <c r="L8255" s="20">
        <f t="shared" si="515"/>
        <v>8123</v>
      </c>
      <c r="M8255" s="21">
        <f t="shared" si="513"/>
        <v>0.11658746768435328</v>
      </c>
    </row>
    <row r="8256" spans="1:13" x14ac:dyDescent="0.3">
      <c r="A8256" s="107">
        <v>42063</v>
      </c>
      <c r="B8256" s="108" t="s">
        <v>93</v>
      </c>
      <c r="C8256" s="101">
        <v>0.66666666666666663</v>
      </c>
      <c r="D8256" s="94" t="s">
        <v>31</v>
      </c>
      <c r="E8256" s="111" t="s">
        <v>2488</v>
      </c>
      <c r="F8256" s="110">
        <v>3.5</v>
      </c>
      <c r="G8256" s="85">
        <v>1</v>
      </c>
      <c r="H8256" s="90" t="s">
        <v>33</v>
      </c>
      <c r="I8256" s="28">
        <v>-1</v>
      </c>
      <c r="J8256" s="18">
        <f t="shared" si="514"/>
        <v>946.04000000000167</v>
      </c>
      <c r="K8256" s="19" t="str">
        <f t="shared" si="512"/>
        <v>Feb-15</v>
      </c>
      <c r="L8256" s="20">
        <f t="shared" si="515"/>
        <v>8124</v>
      </c>
      <c r="M8256" s="21">
        <f t="shared" si="513"/>
        <v>0.11645002461841478</v>
      </c>
    </row>
    <row r="8257" spans="1:13" x14ac:dyDescent="0.3">
      <c r="A8257" s="107">
        <v>42063</v>
      </c>
      <c r="B8257" s="108" t="s">
        <v>93</v>
      </c>
      <c r="C8257" s="101">
        <v>0.69097222222222221</v>
      </c>
      <c r="D8257" s="94" t="s">
        <v>31</v>
      </c>
      <c r="E8257" s="111" t="s">
        <v>2775</v>
      </c>
      <c r="F8257" s="110">
        <v>3.5</v>
      </c>
      <c r="G8257" s="85">
        <v>1</v>
      </c>
      <c r="H8257" s="90" t="s">
        <v>33</v>
      </c>
      <c r="I8257" s="28">
        <v>-1</v>
      </c>
      <c r="J8257" s="18">
        <f t="shared" si="514"/>
        <v>945.04000000000167</v>
      </c>
      <c r="K8257" s="19" t="str">
        <f t="shared" si="512"/>
        <v>Feb-15</v>
      </c>
      <c r="L8257" s="20">
        <f t="shared" si="515"/>
        <v>8125</v>
      </c>
      <c r="M8257" s="21">
        <f t="shared" si="513"/>
        <v>0.11631261538461558</v>
      </c>
    </row>
    <row r="8258" spans="1:13" x14ac:dyDescent="0.3">
      <c r="A8258" s="119">
        <v>42063</v>
      </c>
      <c r="B8258" s="120" t="s">
        <v>93</v>
      </c>
      <c r="C8258" s="121">
        <v>15.25</v>
      </c>
      <c r="D8258" s="94" t="s">
        <v>31</v>
      </c>
      <c r="E8258" s="121" t="s">
        <v>1774</v>
      </c>
      <c r="F8258" s="123">
        <v>5.5</v>
      </c>
      <c r="G8258" s="89">
        <v>1</v>
      </c>
      <c r="H8258" s="30">
        <v>1</v>
      </c>
      <c r="I8258" s="38">
        <v>4.5</v>
      </c>
      <c r="J8258" s="18">
        <f t="shared" si="514"/>
        <v>949.54000000000167</v>
      </c>
      <c r="K8258" s="19" t="str">
        <f t="shared" ref="K8258:K8321" si="516">TEXT(A8258,"MMM-yy")</f>
        <v>Feb-15</v>
      </c>
      <c r="L8258" s="20">
        <f t="shared" si="515"/>
        <v>8126</v>
      </c>
      <c r="M8258" s="21">
        <f t="shared" ref="M8258:M8321" si="517">J8258/L8258</f>
        <v>0.11685207974403171</v>
      </c>
    </row>
    <row r="8259" spans="1:13" x14ac:dyDescent="0.3">
      <c r="A8259" s="119">
        <v>42063</v>
      </c>
      <c r="B8259" s="120" t="s">
        <v>29</v>
      </c>
      <c r="C8259" s="121">
        <v>16.05</v>
      </c>
      <c r="D8259" s="94" t="s">
        <v>31</v>
      </c>
      <c r="E8259" s="121" t="s">
        <v>8923</v>
      </c>
      <c r="F8259" s="123">
        <v>5.5</v>
      </c>
      <c r="G8259" s="89">
        <v>1</v>
      </c>
      <c r="H8259" s="30">
        <v>5</v>
      </c>
      <c r="I8259" s="38">
        <v>-1</v>
      </c>
      <c r="J8259" s="18">
        <f t="shared" ref="J8259:J8322" si="518">J8258+I8259</f>
        <v>948.54000000000167</v>
      </c>
      <c r="K8259" s="19" t="str">
        <f t="shared" si="516"/>
        <v>Feb-15</v>
      </c>
      <c r="L8259" s="20">
        <f t="shared" ref="L8259:L8322" si="519">L8258+G8259</f>
        <v>8127</v>
      </c>
      <c r="M8259" s="21">
        <f t="shared" si="517"/>
        <v>0.11671465485418994</v>
      </c>
    </row>
    <row r="8260" spans="1:13" x14ac:dyDescent="0.3">
      <c r="A8260" s="119">
        <v>42063</v>
      </c>
      <c r="B8260" s="120" t="s">
        <v>127</v>
      </c>
      <c r="C8260" s="121">
        <v>16.100000000000001</v>
      </c>
      <c r="D8260" s="94" t="s">
        <v>31</v>
      </c>
      <c r="E8260" s="121" t="s">
        <v>9670</v>
      </c>
      <c r="F8260" s="123">
        <v>5</v>
      </c>
      <c r="G8260" s="89">
        <v>1</v>
      </c>
      <c r="H8260" s="30">
        <v>1</v>
      </c>
      <c r="I8260" s="38">
        <v>4</v>
      </c>
      <c r="J8260" s="18">
        <f t="shared" si="518"/>
        <v>952.54000000000167</v>
      </c>
      <c r="K8260" s="19" t="str">
        <f t="shared" si="516"/>
        <v>Feb-15</v>
      </c>
      <c r="L8260" s="20">
        <f t="shared" si="519"/>
        <v>8128</v>
      </c>
      <c r="M8260" s="21">
        <f t="shared" si="517"/>
        <v>0.11719242125984272</v>
      </c>
    </row>
    <row r="8261" spans="1:13" x14ac:dyDescent="0.3">
      <c r="A8261" s="107">
        <v>42065</v>
      </c>
      <c r="B8261" s="108" t="s">
        <v>79</v>
      </c>
      <c r="C8261" s="101">
        <v>0.60416666666666663</v>
      </c>
      <c r="D8261" s="94" t="s">
        <v>31</v>
      </c>
      <c r="E8261" s="111" t="s">
        <v>2776</v>
      </c>
      <c r="F8261" s="110">
        <v>3.25</v>
      </c>
      <c r="G8261" s="85">
        <v>1</v>
      </c>
      <c r="H8261" s="90" t="s">
        <v>33</v>
      </c>
      <c r="I8261" s="28">
        <v>-1</v>
      </c>
      <c r="J8261" s="18">
        <f t="shared" si="518"/>
        <v>951.54000000000167</v>
      </c>
      <c r="K8261" s="19" t="str">
        <f t="shared" si="516"/>
        <v>Mar-15</v>
      </c>
      <c r="L8261" s="20">
        <f t="shared" si="519"/>
        <v>8129</v>
      </c>
      <c r="M8261" s="21">
        <f t="shared" si="517"/>
        <v>0.11705498831344589</v>
      </c>
    </row>
    <row r="8262" spans="1:13" x14ac:dyDescent="0.3">
      <c r="A8262" s="107">
        <v>42065</v>
      </c>
      <c r="B8262" s="108" t="s">
        <v>45</v>
      </c>
      <c r="C8262" s="101">
        <v>0.63194444444444442</v>
      </c>
      <c r="D8262" s="94" t="s">
        <v>31</v>
      </c>
      <c r="E8262" s="111" t="s">
        <v>2588</v>
      </c>
      <c r="F8262" s="110">
        <v>2.75</v>
      </c>
      <c r="G8262" s="85">
        <v>1</v>
      </c>
      <c r="H8262" s="90" t="s">
        <v>33</v>
      </c>
      <c r="I8262" s="28">
        <v>-1</v>
      </c>
      <c r="J8262" s="18">
        <f t="shared" si="518"/>
        <v>950.54000000000167</v>
      </c>
      <c r="K8262" s="19" t="str">
        <f t="shared" si="516"/>
        <v>Mar-15</v>
      </c>
      <c r="L8262" s="20">
        <f t="shared" si="519"/>
        <v>8130</v>
      </c>
      <c r="M8262" s="21">
        <f t="shared" si="517"/>
        <v>0.11691758917589197</v>
      </c>
    </row>
    <row r="8263" spans="1:13" x14ac:dyDescent="0.3">
      <c r="A8263" s="119">
        <v>42065</v>
      </c>
      <c r="B8263" s="120" t="s">
        <v>45</v>
      </c>
      <c r="C8263" s="121">
        <v>14.4</v>
      </c>
      <c r="D8263" s="94" t="s">
        <v>31</v>
      </c>
      <c r="E8263" s="121" t="s">
        <v>7607</v>
      </c>
      <c r="F8263" s="123">
        <v>6</v>
      </c>
      <c r="G8263" s="89">
        <v>1</v>
      </c>
      <c r="H8263" s="30">
        <v>3</v>
      </c>
      <c r="I8263" s="38">
        <v>-1</v>
      </c>
      <c r="J8263" s="18">
        <f t="shared" si="518"/>
        <v>949.54000000000167</v>
      </c>
      <c r="K8263" s="19" t="str">
        <f t="shared" si="516"/>
        <v>Mar-15</v>
      </c>
      <c r="L8263" s="20">
        <f t="shared" si="519"/>
        <v>8131</v>
      </c>
      <c r="M8263" s="21">
        <f t="shared" si="517"/>
        <v>0.11678022383470689</v>
      </c>
    </row>
    <row r="8264" spans="1:13" x14ac:dyDescent="0.3">
      <c r="A8264" s="119">
        <v>42065</v>
      </c>
      <c r="B8264" s="120" t="s">
        <v>79</v>
      </c>
      <c r="C8264" s="121">
        <v>15.3</v>
      </c>
      <c r="D8264" s="94" t="s">
        <v>31</v>
      </c>
      <c r="E8264" s="121" t="s">
        <v>1940</v>
      </c>
      <c r="F8264" s="123">
        <v>4.5</v>
      </c>
      <c r="G8264" s="89">
        <v>1</v>
      </c>
      <c r="H8264" s="30">
        <v>4</v>
      </c>
      <c r="I8264" s="38">
        <v>-1</v>
      </c>
      <c r="J8264" s="18">
        <f t="shared" si="518"/>
        <v>948.54000000000167</v>
      </c>
      <c r="K8264" s="19" t="str">
        <f t="shared" si="516"/>
        <v>Mar-15</v>
      </c>
      <c r="L8264" s="20">
        <f t="shared" si="519"/>
        <v>8132</v>
      </c>
      <c r="M8264" s="21">
        <f t="shared" si="517"/>
        <v>0.11664289227742274</v>
      </c>
    </row>
    <row r="8265" spans="1:13" x14ac:dyDescent="0.3">
      <c r="A8265" s="107">
        <v>42066</v>
      </c>
      <c r="B8265" s="108" t="s">
        <v>137</v>
      </c>
      <c r="C8265" s="101">
        <v>0.61805555555555558</v>
      </c>
      <c r="D8265" s="94" t="s">
        <v>31</v>
      </c>
      <c r="E8265" s="111" t="s">
        <v>2777</v>
      </c>
      <c r="F8265" s="110">
        <v>4</v>
      </c>
      <c r="G8265" s="85">
        <v>1</v>
      </c>
      <c r="H8265" s="90" t="s">
        <v>42</v>
      </c>
      <c r="I8265" s="28">
        <v>3</v>
      </c>
      <c r="J8265" s="18">
        <f t="shared" si="518"/>
        <v>951.54000000000167</v>
      </c>
      <c r="K8265" s="19" t="str">
        <f t="shared" si="516"/>
        <v>Mar-15</v>
      </c>
      <c r="L8265" s="20">
        <f t="shared" si="519"/>
        <v>8133</v>
      </c>
      <c r="M8265" s="21">
        <f t="shared" si="517"/>
        <v>0.11699741792696443</v>
      </c>
    </row>
    <row r="8266" spans="1:13" x14ac:dyDescent="0.3">
      <c r="A8266" s="107">
        <v>42066</v>
      </c>
      <c r="B8266" s="108" t="s">
        <v>30</v>
      </c>
      <c r="C8266" s="101">
        <v>0.67361111111111116</v>
      </c>
      <c r="D8266" s="94" t="s">
        <v>31</v>
      </c>
      <c r="E8266" s="111" t="s">
        <v>2778</v>
      </c>
      <c r="F8266" s="110">
        <v>3.5</v>
      </c>
      <c r="G8266" s="85">
        <v>1</v>
      </c>
      <c r="H8266" s="90" t="s">
        <v>42</v>
      </c>
      <c r="I8266" s="28">
        <v>2.5</v>
      </c>
      <c r="J8266" s="18">
        <f t="shared" si="518"/>
        <v>954.04000000000167</v>
      </c>
      <c r="K8266" s="19" t="str">
        <f t="shared" si="516"/>
        <v>Mar-15</v>
      </c>
      <c r="L8266" s="20">
        <f t="shared" si="519"/>
        <v>8134</v>
      </c>
      <c r="M8266" s="21">
        <f t="shared" si="517"/>
        <v>0.11729038603393185</v>
      </c>
    </row>
    <row r="8267" spans="1:13" x14ac:dyDescent="0.3">
      <c r="A8267" s="107">
        <v>42066</v>
      </c>
      <c r="B8267" s="108" t="s">
        <v>84</v>
      </c>
      <c r="C8267" s="101">
        <v>0.6875</v>
      </c>
      <c r="D8267" s="94" t="s">
        <v>31</v>
      </c>
      <c r="E8267" s="111" t="s">
        <v>2779</v>
      </c>
      <c r="F8267" s="110">
        <v>4</v>
      </c>
      <c r="G8267" s="85">
        <v>1</v>
      </c>
      <c r="H8267" s="90" t="s">
        <v>42</v>
      </c>
      <c r="I8267" s="28">
        <v>3.33</v>
      </c>
      <c r="J8267" s="18">
        <f t="shared" si="518"/>
        <v>957.37000000000171</v>
      </c>
      <c r="K8267" s="19" t="str">
        <f t="shared" si="516"/>
        <v>Mar-15</v>
      </c>
      <c r="L8267" s="20">
        <f t="shared" si="519"/>
        <v>8135</v>
      </c>
      <c r="M8267" s="21">
        <f t="shared" si="517"/>
        <v>0.11768531038721594</v>
      </c>
    </row>
    <row r="8268" spans="1:13" x14ac:dyDescent="0.3">
      <c r="A8268" s="119">
        <v>42066</v>
      </c>
      <c r="B8268" s="120" t="s">
        <v>137</v>
      </c>
      <c r="C8268" s="121">
        <v>15.5</v>
      </c>
      <c r="D8268" s="94" t="s">
        <v>31</v>
      </c>
      <c r="E8268" s="121" t="s">
        <v>9671</v>
      </c>
      <c r="F8268" s="123">
        <v>4.5</v>
      </c>
      <c r="G8268" s="89">
        <v>1</v>
      </c>
      <c r="H8268" s="30" t="s">
        <v>6116</v>
      </c>
      <c r="I8268" s="38">
        <v>-1</v>
      </c>
      <c r="J8268" s="18">
        <f t="shared" si="518"/>
        <v>956.37000000000171</v>
      </c>
      <c r="K8268" s="19" t="str">
        <f t="shared" si="516"/>
        <v>Mar-15</v>
      </c>
      <c r="L8268" s="20">
        <f t="shared" si="519"/>
        <v>8136</v>
      </c>
      <c r="M8268" s="21">
        <f t="shared" si="517"/>
        <v>0.11754793510324504</v>
      </c>
    </row>
    <row r="8269" spans="1:13" x14ac:dyDescent="0.3">
      <c r="A8269" s="119">
        <v>42066</v>
      </c>
      <c r="B8269" s="120" t="s">
        <v>84</v>
      </c>
      <c r="C8269" s="121">
        <v>16</v>
      </c>
      <c r="D8269" s="94" t="s">
        <v>31</v>
      </c>
      <c r="E8269" s="121" t="s">
        <v>1020</v>
      </c>
      <c r="F8269" s="123">
        <v>6</v>
      </c>
      <c r="G8269" s="89">
        <v>1</v>
      </c>
      <c r="H8269" s="30">
        <v>3</v>
      </c>
      <c r="I8269" s="38">
        <v>-1</v>
      </c>
      <c r="J8269" s="18">
        <f t="shared" si="518"/>
        <v>955.37000000000171</v>
      </c>
      <c r="K8269" s="19" t="str">
        <f t="shared" si="516"/>
        <v>Mar-15</v>
      </c>
      <c r="L8269" s="20">
        <f t="shared" si="519"/>
        <v>8137</v>
      </c>
      <c r="M8269" s="21">
        <f t="shared" si="517"/>
        <v>0.1174105935848595</v>
      </c>
    </row>
    <row r="8270" spans="1:13" x14ac:dyDescent="0.3">
      <c r="A8270" s="119">
        <v>42066</v>
      </c>
      <c r="B8270" s="120" t="s">
        <v>84</v>
      </c>
      <c r="C8270" s="121">
        <v>17</v>
      </c>
      <c r="D8270" s="94" t="s">
        <v>31</v>
      </c>
      <c r="E8270" s="121" t="s">
        <v>9672</v>
      </c>
      <c r="F8270" s="123">
        <v>5</v>
      </c>
      <c r="G8270" s="89">
        <v>1</v>
      </c>
      <c r="H8270" s="30">
        <v>1</v>
      </c>
      <c r="I8270" s="38">
        <v>4</v>
      </c>
      <c r="J8270" s="18">
        <f t="shared" si="518"/>
        <v>959.37000000000171</v>
      </c>
      <c r="K8270" s="19" t="str">
        <f t="shared" si="516"/>
        <v>Mar-15</v>
      </c>
      <c r="L8270" s="20">
        <f t="shared" si="519"/>
        <v>8138</v>
      </c>
      <c r="M8270" s="21">
        <f t="shared" si="517"/>
        <v>0.11788768739247993</v>
      </c>
    </row>
    <row r="8271" spans="1:13" x14ac:dyDescent="0.3">
      <c r="A8271" s="107">
        <v>42067</v>
      </c>
      <c r="B8271" s="108" t="s">
        <v>29</v>
      </c>
      <c r="C8271" s="101">
        <v>0.60416666666666663</v>
      </c>
      <c r="D8271" s="94" t="s">
        <v>31</v>
      </c>
      <c r="E8271" s="111" t="s">
        <v>108</v>
      </c>
      <c r="F8271" s="110">
        <v>4</v>
      </c>
      <c r="G8271" s="85">
        <v>1</v>
      </c>
      <c r="H8271" s="90" t="s">
        <v>33</v>
      </c>
      <c r="I8271" s="28">
        <v>-1</v>
      </c>
      <c r="J8271" s="18">
        <f t="shared" si="518"/>
        <v>958.37000000000171</v>
      </c>
      <c r="K8271" s="19" t="str">
        <f t="shared" si="516"/>
        <v>Mar-15</v>
      </c>
      <c r="L8271" s="20">
        <f t="shared" si="519"/>
        <v>8139</v>
      </c>
      <c r="M8271" s="21">
        <f t="shared" si="517"/>
        <v>0.11775033787934656</v>
      </c>
    </row>
    <row r="8272" spans="1:13" x14ac:dyDescent="0.3">
      <c r="A8272" s="107">
        <v>42067</v>
      </c>
      <c r="B8272" s="108" t="s">
        <v>61</v>
      </c>
      <c r="C8272" s="101">
        <v>0.69444444444444453</v>
      </c>
      <c r="D8272" s="94" t="s">
        <v>31</v>
      </c>
      <c r="E8272" s="111" t="s">
        <v>2780</v>
      </c>
      <c r="F8272" s="110">
        <v>3.25</v>
      </c>
      <c r="G8272" s="85">
        <v>1</v>
      </c>
      <c r="H8272" s="90" t="s">
        <v>33</v>
      </c>
      <c r="I8272" s="28">
        <v>-1</v>
      </c>
      <c r="J8272" s="18">
        <f t="shared" si="518"/>
        <v>957.37000000000171</v>
      </c>
      <c r="K8272" s="19" t="str">
        <f t="shared" si="516"/>
        <v>Mar-15</v>
      </c>
      <c r="L8272" s="20">
        <f t="shared" si="519"/>
        <v>8140</v>
      </c>
      <c r="M8272" s="21">
        <f t="shared" si="517"/>
        <v>0.11761302211302233</v>
      </c>
    </row>
    <row r="8273" spans="1:13" x14ac:dyDescent="0.3">
      <c r="A8273" s="119">
        <v>42067</v>
      </c>
      <c r="B8273" s="120" t="s">
        <v>61</v>
      </c>
      <c r="C8273" s="121">
        <v>14.1</v>
      </c>
      <c r="D8273" s="94" t="s">
        <v>31</v>
      </c>
      <c r="E8273" s="121" t="s">
        <v>9674</v>
      </c>
      <c r="F8273" s="123">
        <v>5.5</v>
      </c>
      <c r="G8273" s="89">
        <v>1</v>
      </c>
      <c r="H8273" s="30">
        <v>5</v>
      </c>
      <c r="I8273" s="38">
        <v>-1</v>
      </c>
      <c r="J8273" s="18">
        <f t="shared" si="518"/>
        <v>956.37000000000171</v>
      </c>
      <c r="K8273" s="19" t="str">
        <f t="shared" si="516"/>
        <v>Mar-15</v>
      </c>
      <c r="L8273" s="20">
        <f t="shared" si="519"/>
        <v>8141</v>
      </c>
      <c r="M8273" s="21">
        <f t="shared" si="517"/>
        <v>0.11747574008107133</v>
      </c>
    </row>
    <row r="8274" spans="1:13" x14ac:dyDescent="0.3">
      <c r="A8274" s="119">
        <v>42067</v>
      </c>
      <c r="B8274" s="120" t="s">
        <v>61</v>
      </c>
      <c r="C8274" s="121">
        <v>15.4</v>
      </c>
      <c r="D8274" s="94" t="s">
        <v>31</v>
      </c>
      <c r="E8274" s="121" t="s">
        <v>9675</v>
      </c>
      <c r="F8274" s="123">
        <v>5</v>
      </c>
      <c r="G8274" s="89">
        <v>1</v>
      </c>
      <c r="H8274" s="30">
        <v>5</v>
      </c>
      <c r="I8274" s="38">
        <v>-1</v>
      </c>
      <c r="J8274" s="18">
        <f t="shared" si="518"/>
        <v>955.37000000000171</v>
      </c>
      <c r="K8274" s="19" t="str">
        <f t="shared" si="516"/>
        <v>Mar-15</v>
      </c>
      <c r="L8274" s="20">
        <f t="shared" si="519"/>
        <v>8142</v>
      </c>
      <c r="M8274" s="21">
        <f t="shared" si="517"/>
        <v>0.11733849177106383</v>
      </c>
    </row>
    <row r="8275" spans="1:13" x14ac:dyDescent="0.3">
      <c r="A8275" s="119">
        <v>42067</v>
      </c>
      <c r="B8275" s="120" t="s">
        <v>29</v>
      </c>
      <c r="C8275" s="121">
        <v>17</v>
      </c>
      <c r="D8275" s="94" t="s">
        <v>31</v>
      </c>
      <c r="E8275" s="121" t="s">
        <v>9608</v>
      </c>
      <c r="F8275" s="123">
        <v>5.5</v>
      </c>
      <c r="G8275" s="89">
        <v>1</v>
      </c>
      <c r="H8275" s="30">
        <v>3</v>
      </c>
      <c r="I8275" s="38">
        <v>-1</v>
      </c>
      <c r="J8275" s="18">
        <f t="shared" si="518"/>
        <v>954.37000000000171</v>
      </c>
      <c r="K8275" s="19" t="str">
        <f t="shared" si="516"/>
        <v>Mar-15</v>
      </c>
      <c r="L8275" s="20">
        <f t="shared" si="519"/>
        <v>8143</v>
      </c>
      <c r="M8275" s="21">
        <f t="shared" si="517"/>
        <v>0.11720127717057617</v>
      </c>
    </row>
    <row r="8276" spans="1:13" x14ac:dyDescent="0.3">
      <c r="A8276" s="119">
        <v>42067</v>
      </c>
      <c r="B8276" s="120" t="s">
        <v>61</v>
      </c>
      <c r="C8276" s="121">
        <v>17.100000000000001</v>
      </c>
      <c r="D8276" s="94" t="s">
        <v>31</v>
      </c>
      <c r="E8276" s="121" t="s">
        <v>9676</v>
      </c>
      <c r="F8276" s="123">
        <v>4.33</v>
      </c>
      <c r="G8276" s="89">
        <v>1</v>
      </c>
      <c r="H8276" s="30">
        <v>1</v>
      </c>
      <c r="I8276" s="38">
        <v>3.5</v>
      </c>
      <c r="J8276" s="18">
        <f t="shared" si="518"/>
        <v>957.87000000000171</v>
      </c>
      <c r="K8276" s="19" t="str">
        <f t="shared" si="516"/>
        <v>Mar-15</v>
      </c>
      <c r="L8276" s="20">
        <f t="shared" si="519"/>
        <v>8144</v>
      </c>
      <c r="M8276" s="21">
        <f t="shared" si="517"/>
        <v>0.11761665029469569</v>
      </c>
    </row>
    <row r="8277" spans="1:13" x14ac:dyDescent="0.3">
      <c r="A8277" s="124">
        <v>42067</v>
      </c>
      <c r="B8277" s="111" t="s">
        <v>43</v>
      </c>
      <c r="C8277" s="111">
        <v>20.149999999999999</v>
      </c>
      <c r="D8277" s="94" t="s">
        <v>31</v>
      </c>
      <c r="E8277" s="111" t="s">
        <v>9673</v>
      </c>
      <c r="F8277" s="111">
        <v>4.5</v>
      </c>
      <c r="G8277" s="89">
        <v>1</v>
      </c>
      <c r="H8277" s="39" t="s">
        <v>6512</v>
      </c>
      <c r="I8277" s="34">
        <v>-1</v>
      </c>
      <c r="J8277" s="18">
        <f t="shared" si="518"/>
        <v>956.87000000000171</v>
      </c>
      <c r="K8277" s="19" t="str">
        <f t="shared" si="516"/>
        <v>Mar-15</v>
      </c>
      <c r="L8277" s="20">
        <f t="shared" si="519"/>
        <v>8145</v>
      </c>
      <c r="M8277" s="21">
        <f t="shared" si="517"/>
        <v>0.11747943523634152</v>
      </c>
    </row>
    <row r="8278" spans="1:13" x14ac:dyDescent="0.3">
      <c r="A8278" s="124">
        <v>42067</v>
      </c>
      <c r="B8278" s="111" t="s">
        <v>43</v>
      </c>
      <c r="C8278" s="111">
        <v>20.149999999999999</v>
      </c>
      <c r="D8278" s="94" t="s">
        <v>31</v>
      </c>
      <c r="E8278" s="111" t="s">
        <v>406</v>
      </c>
      <c r="F8278" s="111">
        <v>5.5</v>
      </c>
      <c r="G8278" s="89">
        <v>1</v>
      </c>
      <c r="H8278" s="39" t="s">
        <v>6512</v>
      </c>
      <c r="I8278" s="34">
        <v>-1</v>
      </c>
      <c r="J8278" s="18">
        <f t="shared" si="518"/>
        <v>955.87000000000171</v>
      </c>
      <c r="K8278" s="19" t="str">
        <f t="shared" si="516"/>
        <v>Mar-15</v>
      </c>
      <c r="L8278" s="20">
        <f t="shared" si="519"/>
        <v>8146</v>
      </c>
      <c r="M8278" s="21">
        <f t="shared" si="517"/>
        <v>0.11734225386692876</v>
      </c>
    </row>
    <row r="8279" spans="1:13" x14ac:dyDescent="0.3">
      <c r="A8279" s="107">
        <v>42068</v>
      </c>
      <c r="B8279" s="111" t="s">
        <v>30</v>
      </c>
      <c r="C8279" s="101">
        <v>0.70486111111111116</v>
      </c>
      <c r="D8279" s="94" t="s">
        <v>31</v>
      </c>
      <c r="E8279" s="111" t="s">
        <v>2781</v>
      </c>
      <c r="F8279" s="110">
        <v>3.5</v>
      </c>
      <c r="G8279" s="85">
        <v>1</v>
      </c>
      <c r="H8279" s="90" t="s">
        <v>33</v>
      </c>
      <c r="I8279" s="28">
        <v>-1</v>
      </c>
      <c r="J8279" s="18">
        <f t="shared" si="518"/>
        <v>954.87000000000171</v>
      </c>
      <c r="K8279" s="19" t="str">
        <f t="shared" si="516"/>
        <v>Mar-15</v>
      </c>
      <c r="L8279" s="20">
        <f t="shared" si="519"/>
        <v>8147</v>
      </c>
      <c r="M8279" s="21">
        <f t="shared" si="517"/>
        <v>0.11720510617405201</v>
      </c>
    </row>
    <row r="8280" spans="1:13" x14ac:dyDescent="0.3">
      <c r="A8280" s="107">
        <v>42068</v>
      </c>
      <c r="B8280" s="111" t="s">
        <v>47</v>
      </c>
      <c r="C8280" s="101">
        <v>0.78125</v>
      </c>
      <c r="D8280" s="94" t="s">
        <v>31</v>
      </c>
      <c r="E8280" s="111" t="s">
        <v>2782</v>
      </c>
      <c r="F8280" s="110">
        <v>3.5</v>
      </c>
      <c r="G8280" s="85">
        <v>1</v>
      </c>
      <c r="H8280" s="90" t="s">
        <v>33</v>
      </c>
      <c r="I8280" s="28">
        <v>-1</v>
      </c>
      <c r="J8280" s="18">
        <f t="shared" si="518"/>
        <v>953.87000000000171</v>
      </c>
      <c r="K8280" s="19" t="str">
        <f t="shared" si="516"/>
        <v>Mar-15</v>
      </c>
      <c r="L8280" s="20">
        <f t="shared" si="519"/>
        <v>8148</v>
      </c>
      <c r="M8280" s="21">
        <f t="shared" si="517"/>
        <v>0.11706799214531194</v>
      </c>
    </row>
    <row r="8281" spans="1:13" x14ac:dyDescent="0.3">
      <c r="A8281" s="107">
        <v>42068</v>
      </c>
      <c r="B8281" s="111" t="s">
        <v>47</v>
      </c>
      <c r="C8281" s="101">
        <v>0.84375</v>
      </c>
      <c r="D8281" s="94" t="s">
        <v>31</v>
      </c>
      <c r="E8281" s="111" t="s">
        <v>2767</v>
      </c>
      <c r="F8281" s="110">
        <v>4</v>
      </c>
      <c r="G8281" s="85">
        <v>1</v>
      </c>
      <c r="H8281" s="90" t="s">
        <v>33</v>
      </c>
      <c r="I8281" s="28">
        <v>-1</v>
      </c>
      <c r="J8281" s="18">
        <f t="shared" si="518"/>
        <v>952.87000000000171</v>
      </c>
      <c r="K8281" s="19" t="str">
        <f t="shared" si="516"/>
        <v>Mar-15</v>
      </c>
      <c r="L8281" s="20">
        <f t="shared" si="519"/>
        <v>8149</v>
      </c>
      <c r="M8281" s="21">
        <f t="shared" si="517"/>
        <v>0.11693091176831534</v>
      </c>
    </row>
    <row r="8282" spans="1:13" x14ac:dyDescent="0.3">
      <c r="A8282" s="119">
        <v>42068</v>
      </c>
      <c r="B8282" s="121" t="s">
        <v>30</v>
      </c>
      <c r="C8282" s="121">
        <v>15.2</v>
      </c>
      <c r="D8282" s="94" t="s">
        <v>31</v>
      </c>
      <c r="E8282" s="121" t="s">
        <v>9678</v>
      </c>
      <c r="F8282" s="123">
        <v>5</v>
      </c>
      <c r="G8282" s="89">
        <v>1</v>
      </c>
      <c r="H8282" s="30">
        <v>2</v>
      </c>
      <c r="I8282" s="38">
        <v>-1</v>
      </c>
      <c r="J8282" s="18">
        <f t="shared" si="518"/>
        <v>951.87000000000171</v>
      </c>
      <c r="K8282" s="19" t="str">
        <f t="shared" si="516"/>
        <v>Mar-15</v>
      </c>
      <c r="L8282" s="20">
        <f t="shared" si="519"/>
        <v>8150</v>
      </c>
      <c r="M8282" s="21">
        <f t="shared" si="517"/>
        <v>0.11679386503067506</v>
      </c>
    </row>
    <row r="8283" spans="1:13" x14ac:dyDescent="0.3">
      <c r="A8283" s="119">
        <v>42068</v>
      </c>
      <c r="B8283" s="121" t="s">
        <v>30</v>
      </c>
      <c r="C8283" s="121">
        <v>17.25</v>
      </c>
      <c r="D8283" s="94" t="s">
        <v>31</v>
      </c>
      <c r="E8283" s="121" t="s">
        <v>9679</v>
      </c>
      <c r="F8283" s="123">
        <v>5.5</v>
      </c>
      <c r="G8283" s="89">
        <v>1</v>
      </c>
      <c r="H8283" s="30">
        <v>6</v>
      </c>
      <c r="I8283" s="38">
        <v>-1</v>
      </c>
      <c r="J8283" s="18">
        <f t="shared" si="518"/>
        <v>950.87000000000171</v>
      </c>
      <c r="K8283" s="19" t="str">
        <f t="shared" si="516"/>
        <v>Mar-15</v>
      </c>
      <c r="L8283" s="20">
        <f t="shared" si="519"/>
        <v>8151</v>
      </c>
      <c r="M8283" s="21">
        <f t="shared" si="517"/>
        <v>0.11665685192001002</v>
      </c>
    </row>
    <row r="8284" spans="1:13" x14ac:dyDescent="0.3">
      <c r="A8284" s="124">
        <v>42068</v>
      </c>
      <c r="B8284" s="111" t="s">
        <v>47</v>
      </c>
      <c r="C8284" s="111">
        <v>18.149999999999999</v>
      </c>
      <c r="D8284" s="94" t="s">
        <v>31</v>
      </c>
      <c r="E8284" s="111" t="s">
        <v>9677</v>
      </c>
      <c r="F8284" s="111">
        <v>5</v>
      </c>
      <c r="G8284" s="89">
        <v>1</v>
      </c>
      <c r="H8284" s="39" t="s">
        <v>6512</v>
      </c>
      <c r="I8284" s="34">
        <v>-1</v>
      </c>
      <c r="J8284" s="18">
        <f t="shared" si="518"/>
        <v>949.87000000000171</v>
      </c>
      <c r="K8284" s="19" t="str">
        <f t="shared" si="516"/>
        <v>Mar-15</v>
      </c>
      <c r="L8284" s="20">
        <f t="shared" si="519"/>
        <v>8152</v>
      </c>
      <c r="M8284" s="21">
        <f t="shared" si="517"/>
        <v>0.11651987242394525</v>
      </c>
    </row>
    <row r="8285" spans="1:13" x14ac:dyDescent="0.3">
      <c r="A8285" s="124">
        <v>42068</v>
      </c>
      <c r="B8285" s="111" t="s">
        <v>47</v>
      </c>
      <c r="C8285" s="111">
        <v>19.45</v>
      </c>
      <c r="D8285" s="94" t="s">
        <v>31</v>
      </c>
      <c r="E8285" s="111" t="s">
        <v>8910</v>
      </c>
      <c r="F8285" s="111">
        <v>4.5</v>
      </c>
      <c r="G8285" s="89">
        <v>1</v>
      </c>
      <c r="H8285" s="36" t="s">
        <v>6518</v>
      </c>
      <c r="I8285" s="34">
        <v>-1</v>
      </c>
      <c r="J8285" s="18">
        <f t="shared" si="518"/>
        <v>948.87000000000171</v>
      </c>
      <c r="K8285" s="19" t="str">
        <f t="shared" si="516"/>
        <v>Mar-15</v>
      </c>
      <c r="L8285" s="20">
        <f t="shared" si="519"/>
        <v>8153</v>
      </c>
      <c r="M8285" s="21">
        <f t="shared" si="517"/>
        <v>0.11638292653011183</v>
      </c>
    </row>
    <row r="8286" spans="1:13" x14ac:dyDescent="0.3">
      <c r="A8286" s="124">
        <v>42068</v>
      </c>
      <c r="B8286" s="111" t="s">
        <v>47</v>
      </c>
      <c r="C8286" s="111">
        <v>19.45</v>
      </c>
      <c r="D8286" s="94" t="s">
        <v>31</v>
      </c>
      <c r="E8286" s="111" t="s">
        <v>1240</v>
      </c>
      <c r="F8286" s="111">
        <v>5.5</v>
      </c>
      <c r="G8286" s="89">
        <v>1</v>
      </c>
      <c r="H8286" s="36" t="s">
        <v>6518</v>
      </c>
      <c r="I8286" s="34">
        <v>-1</v>
      </c>
      <c r="J8286" s="18">
        <f t="shared" si="518"/>
        <v>947.87000000000171</v>
      </c>
      <c r="K8286" s="19" t="str">
        <f t="shared" si="516"/>
        <v>Mar-15</v>
      </c>
      <c r="L8286" s="20">
        <f t="shared" si="519"/>
        <v>8154</v>
      </c>
      <c r="M8286" s="21">
        <f t="shared" si="517"/>
        <v>0.11624601422614689</v>
      </c>
    </row>
    <row r="8287" spans="1:13" x14ac:dyDescent="0.3">
      <c r="A8287" s="107">
        <v>42069</v>
      </c>
      <c r="B8287" s="111" t="s">
        <v>96</v>
      </c>
      <c r="C8287" s="101">
        <v>0.59722222222222221</v>
      </c>
      <c r="D8287" s="94" t="s">
        <v>31</v>
      </c>
      <c r="E8287" s="111" t="s">
        <v>2783</v>
      </c>
      <c r="F8287" s="110">
        <v>3.5</v>
      </c>
      <c r="G8287" s="85">
        <v>1</v>
      </c>
      <c r="H8287" s="90" t="s">
        <v>33</v>
      </c>
      <c r="I8287" s="28">
        <v>-1</v>
      </c>
      <c r="J8287" s="18">
        <f t="shared" si="518"/>
        <v>946.87000000000171</v>
      </c>
      <c r="K8287" s="19" t="str">
        <f t="shared" si="516"/>
        <v>Mar-15</v>
      </c>
      <c r="L8287" s="20">
        <f t="shared" si="519"/>
        <v>8155</v>
      </c>
      <c r="M8287" s="21">
        <f t="shared" si="517"/>
        <v>0.11610913549969365</v>
      </c>
    </row>
    <row r="8288" spans="1:13" x14ac:dyDescent="0.3">
      <c r="A8288" s="107">
        <v>42069</v>
      </c>
      <c r="B8288" s="111" t="s">
        <v>49</v>
      </c>
      <c r="C8288" s="101">
        <v>0.67361111111111116</v>
      </c>
      <c r="D8288" s="94" t="s">
        <v>31</v>
      </c>
      <c r="E8288" s="111" t="s">
        <v>2784</v>
      </c>
      <c r="F8288" s="110">
        <v>3.5</v>
      </c>
      <c r="G8288" s="85">
        <v>1</v>
      </c>
      <c r="H8288" s="90" t="s">
        <v>33</v>
      </c>
      <c r="I8288" s="28">
        <v>-1</v>
      </c>
      <c r="J8288" s="18">
        <f t="shared" si="518"/>
        <v>945.87000000000171</v>
      </c>
      <c r="K8288" s="19" t="str">
        <f t="shared" si="516"/>
        <v>Mar-15</v>
      </c>
      <c r="L8288" s="20">
        <f t="shared" si="519"/>
        <v>8156</v>
      </c>
      <c r="M8288" s="21">
        <f t="shared" si="517"/>
        <v>0.11597229033840138</v>
      </c>
    </row>
    <row r="8289" spans="1:13" x14ac:dyDescent="0.3">
      <c r="A8289" s="107">
        <v>42069</v>
      </c>
      <c r="B8289" s="111" t="s">
        <v>96</v>
      </c>
      <c r="C8289" s="101">
        <v>0.69097222222222221</v>
      </c>
      <c r="D8289" s="94" t="s">
        <v>31</v>
      </c>
      <c r="E8289" s="111" t="s">
        <v>2785</v>
      </c>
      <c r="F8289" s="110">
        <v>3.25</v>
      </c>
      <c r="G8289" s="85">
        <v>1</v>
      </c>
      <c r="H8289" s="90" t="s">
        <v>33</v>
      </c>
      <c r="I8289" s="28">
        <v>-1</v>
      </c>
      <c r="J8289" s="18">
        <f t="shared" si="518"/>
        <v>944.87000000000171</v>
      </c>
      <c r="K8289" s="19" t="str">
        <f t="shared" si="516"/>
        <v>Mar-15</v>
      </c>
      <c r="L8289" s="20">
        <f t="shared" si="519"/>
        <v>8157</v>
      </c>
      <c r="M8289" s="21">
        <f t="shared" si="517"/>
        <v>0.11583547872992543</v>
      </c>
    </row>
    <row r="8290" spans="1:13" x14ac:dyDescent="0.3">
      <c r="A8290" s="107">
        <v>42069</v>
      </c>
      <c r="B8290" s="111" t="s">
        <v>49</v>
      </c>
      <c r="C8290" s="101">
        <v>0.69791666666666663</v>
      </c>
      <c r="D8290" s="94" t="s">
        <v>31</v>
      </c>
      <c r="E8290" s="111" t="s">
        <v>2786</v>
      </c>
      <c r="F8290" s="110">
        <v>3.25</v>
      </c>
      <c r="G8290" s="85">
        <v>1</v>
      </c>
      <c r="H8290" s="90" t="s">
        <v>33</v>
      </c>
      <c r="I8290" s="28">
        <v>-1</v>
      </c>
      <c r="J8290" s="18">
        <f t="shared" si="518"/>
        <v>943.87000000000171</v>
      </c>
      <c r="K8290" s="19" t="str">
        <f t="shared" si="516"/>
        <v>Mar-15</v>
      </c>
      <c r="L8290" s="20">
        <f t="shared" si="519"/>
        <v>8158</v>
      </c>
      <c r="M8290" s="21">
        <f t="shared" si="517"/>
        <v>0.11569870066192715</v>
      </c>
    </row>
    <row r="8291" spans="1:13" x14ac:dyDescent="0.3">
      <c r="A8291" s="107">
        <v>42069</v>
      </c>
      <c r="B8291" s="111" t="s">
        <v>45</v>
      </c>
      <c r="C8291" s="101">
        <v>0.73958333333333337</v>
      </c>
      <c r="D8291" s="94" t="s">
        <v>31</v>
      </c>
      <c r="E8291" s="111" t="s">
        <v>2787</v>
      </c>
      <c r="F8291" s="110">
        <v>4</v>
      </c>
      <c r="G8291" s="85">
        <v>1</v>
      </c>
      <c r="H8291" s="90" t="s">
        <v>42</v>
      </c>
      <c r="I8291" s="28">
        <v>3</v>
      </c>
      <c r="J8291" s="18">
        <f t="shared" si="518"/>
        <v>946.87000000000171</v>
      </c>
      <c r="K8291" s="19" t="str">
        <f t="shared" si="516"/>
        <v>Mar-15</v>
      </c>
      <c r="L8291" s="20">
        <f t="shared" si="519"/>
        <v>8159</v>
      </c>
      <c r="M8291" s="21">
        <f t="shared" si="517"/>
        <v>0.11605221228091699</v>
      </c>
    </row>
    <row r="8292" spans="1:13" x14ac:dyDescent="0.3">
      <c r="A8292" s="119">
        <v>42069</v>
      </c>
      <c r="B8292" s="121" t="s">
        <v>50</v>
      </c>
      <c r="C8292" s="121">
        <v>15.15</v>
      </c>
      <c r="D8292" s="94" t="s">
        <v>31</v>
      </c>
      <c r="E8292" s="121" t="s">
        <v>8847</v>
      </c>
      <c r="F8292" s="123">
        <v>6</v>
      </c>
      <c r="G8292" s="89">
        <v>1</v>
      </c>
      <c r="H8292" s="30">
        <v>1</v>
      </c>
      <c r="I8292" s="38">
        <v>5</v>
      </c>
      <c r="J8292" s="18">
        <f t="shared" si="518"/>
        <v>951.87000000000171</v>
      </c>
      <c r="K8292" s="19" t="str">
        <f t="shared" si="516"/>
        <v>Mar-15</v>
      </c>
      <c r="L8292" s="20">
        <f t="shared" si="519"/>
        <v>8160</v>
      </c>
      <c r="M8292" s="21">
        <f t="shared" si="517"/>
        <v>0.11665073529411786</v>
      </c>
    </row>
    <row r="8293" spans="1:13" x14ac:dyDescent="0.3">
      <c r="A8293" s="119">
        <v>42069</v>
      </c>
      <c r="B8293" s="121" t="s">
        <v>49</v>
      </c>
      <c r="C8293" s="121">
        <v>16.45</v>
      </c>
      <c r="D8293" s="94" t="s">
        <v>31</v>
      </c>
      <c r="E8293" s="121" t="s">
        <v>9680</v>
      </c>
      <c r="F8293" s="123">
        <v>6</v>
      </c>
      <c r="G8293" s="89">
        <v>1</v>
      </c>
      <c r="H8293" s="30">
        <v>6</v>
      </c>
      <c r="I8293" s="38">
        <v>-1</v>
      </c>
      <c r="J8293" s="18">
        <f t="shared" si="518"/>
        <v>950.87000000000171</v>
      </c>
      <c r="K8293" s="19" t="str">
        <f t="shared" si="516"/>
        <v>Mar-15</v>
      </c>
      <c r="L8293" s="20">
        <f t="shared" si="519"/>
        <v>8161</v>
      </c>
      <c r="M8293" s="21">
        <f t="shared" si="517"/>
        <v>0.11651390760936181</v>
      </c>
    </row>
    <row r="8294" spans="1:13" x14ac:dyDescent="0.3">
      <c r="A8294" s="124">
        <v>42069</v>
      </c>
      <c r="B8294" s="111" t="s">
        <v>45</v>
      </c>
      <c r="C8294" s="111">
        <v>17.45</v>
      </c>
      <c r="D8294" s="94" t="s">
        <v>31</v>
      </c>
      <c r="E8294" s="111" t="s">
        <v>9392</v>
      </c>
      <c r="F8294" s="111">
        <v>4.5</v>
      </c>
      <c r="G8294" s="89">
        <v>1</v>
      </c>
      <c r="H8294" s="36" t="s">
        <v>6512</v>
      </c>
      <c r="I8294" s="34">
        <v>-1</v>
      </c>
      <c r="J8294" s="18">
        <f t="shared" si="518"/>
        <v>949.87000000000171</v>
      </c>
      <c r="K8294" s="19" t="str">
        <f t="shared" si="516"/>
        <v>Mar-15</v>
      </c>
      <c r="L8294" s="20">
        <f t="shared" si="519"/>
        <v>8162</v>
      </c>
      <c r="M8294" s="21">
        <f t="shared" si="517"/>
        <v>0.11637711345258536</v>
      </c>
    </row>
    <row r="8295" spans="1:13" x14ac:dyDescent="0.3">
      <c r="A8295" s="124">
        <v>42069</v>
      </c>
      <c r="B8295" s="111" t="s">
        <v>45</v>
      </c>
      <c r="C8295" s="111">
        <v>18.45</v>
      </c>
      <c r="D8295" s="94" t="s">
        <v>31</v>
      </c>
      <c r="E8295" s="111" t="s">
        <v>8061</v>
      </c>
      <c r="F8295" s="111">
        <v>5.5</v>
      </c>
      <c r="G8295" s="89">
        <v>1</v>
      </c>
      <c r="H8295" s="36" t="s">
        <v>6518</v>
      </c>
      <c r="I8295" s="34">
        <v>-1</v>
      </c>
      <c r="J8295" s="18">
        <f t="shared" si="518"/>
        <v>948.87000000000171</v>
      </c>
      <c r="K8295" s="19" t="str">
        <f t="shared" si="516"/>
        <v>Mar-15</v>
      </c>
      <c r="L8295" s="20">
        <f t="shared" si="519"/>
        <v>8163</v>
      </c>
      <c r="M8295" s="21">
        <f t="shared" si="517"/>
        <v>0.11624035281146658</v>
      </c>
    </row>
    <row r="8296" spans="1:13" x14ac:dyDescent="0.3">
      <c r="A8296" s="107">
        <v>42070</v>
      </c>
      <c r="B8296" s="111" t="s">
        <v>130</v>
      </c>
      <c r="C8296" s="101">
        <v>0.625</v>
      </c>
      <c r="D8296" s="94" t="s">
        <v>31</v>
      </c>
      <c r="E8296" s="111" t="s">
        <v>2788</v>
      </c>
      <c r="F8296" s="110">
        <v>4</v>
      </c>
      <c r="G8296" s="85">
        <v>1</v>
      </c>
      <c r="H8296" s="90" t="s">
        <v>42</v>
      </c>
      <c r="I8296" s="28">
        <v>3.33</v>
      </c>
      <c r="J8296" s="18">
        <f t="shared" si="518"/>
        <v>952.20000000000175</v>
      </c>
      <c r="K8296" s="19" t="str">
        <f t="shared" si="516"/>
        <v>Mar-15</v>
      </c>
      <c r="L8296" s="20">
        <f t="shared" si="519"/>
        <v>8164</v>
      </c>
      <c r="M8296" s="21">
        <f t="shared" si="517"/>
        <v>0.11663400293973564</v>
      </c>
    </row>
    <row r="8297" spans="1:13" x14ac:dyDescent="0.3">
      <c r="A8297" s="119">
        <v>42070</v>
      </c>
      <c r="B8297" s="121" t="s">
        <v>45</v>
      </c>
      <c r="C8297" s="121">
        <v>15.25</v>
      </c>
      <c r="D8297" s="94" t="s">
        <v>31</v>
      </c>
      <c r="E8297" s="121" t="s">
        <v>9684</v>
      </c>
      <c r="F8297" s="123">
        <v>5.5</v>
      </c>
      <c r="G8297" s="89">
        <v>1</v>
      </c>
      <c r="H8297" s="30">
        <v>3</v>
      </c>
      <c r="I8297" s="38">
        <v>-1</v>
      </c>
      <c r="J8297" s="18">
        <f t="shared" si="518"/>
        <v>951.20000000000175</v>
      </c>
      <c r="K8297" s="19" t="str">
        <f t="shared" si="516"/>
        <v>Mar-15</v>
      </c>
      <c r="L8297" s="20">
        <f t="shared" si="519"/>
        <v>8165</v>
      </c>
      <c r="M8297" s="21">
        <f t="shared" si="517"/>
        <v>0.1164972443355789</v>
      </c>
    </row>
    <row r="8298" spans="1:13" x14ac:dyDescent="0.3">
      <c r="A8298" s="119">
        <v>42070</v>
      </c>
      <c r="B8298" s="121" t="s">
        <v>96</v>
      </c>
      <c r="C8298" s="121">
        <v>15.45</v>
      </c>
      <c r="D8298" s="94" t="s">
        <v>31</v>
      </c>
      <c r="E8298" s="121" t="s">
        <v>9681</v>
      </c>
      <c r="F8298" s="123">
        <v>5</v>
      </c>
      <c r="G8298" s="89">
        <v>1</v>
      </c>
      <c r="H8298" s="30" t="s">
        <v>6213</v>
      </c>
      <c r="I8298" s="38">
        <v>-1</v>
      </c>
      <c r="J8298" s="18">
        <f t="shared" si="518"/>
        <v>950.20000000000175</v>
      </c>
      <c r="K8298" s="19" t="str">
        <f t="shared" si="516"/>
        <v>Mar-15</v>
      </c>
      <c r="L8298" s="20">
        <f t="shared" si="519"/>
        <v>8166</v>
      </c>
      <c r="M8298" s="21">
        <f t="shared" si="517"/>
        <v>0.11636051922605949</v>
      </c>
    </row>
    <row r="8299" spans="1:13" x14ac:dyDescent="0.3">
      <c r="A8299" s="119">
        <v>42070</v>
      </c>
      <c r="B8299" s="121" t="s">
        <v>45</v>
      </c>
      <c r="C8299" s="121">
        <v>16</v>
      </c>
      <c r="D8299" s="94" t="s">
        <v>31</v>
      </c>
      <c r="E8299" s="121" t="s">
        <v>2805</v>
      </c>
      <c r="F8299" s="123">
        <v>4.5</v>
      </c>
      <c r="G8299" s="89">
        <v>1</v>
      </c>
      <c r="H8299" s="30">
        <v>1</v>
      </c>
      <c r="I8299" s="38">
        <v>3.5</v>
      </c>
      <c r="J8299" s="18">
        <f t="shared" si="518"/>
        <v>953.70000000000175</v>
      </c>
      <c r="K8299" s="19" t="str">
        <f t="shared" si="516"/>
        <v>Mar-15</v>
      </c>
      <c r="L8299" s="20">
        <f t="shared" si="519"/>
        <v>8167</v>
      </c>
      <c r="M8299" s="21">
        <f t="shared" si="517"/>
        <v>0.11677482551732604</v>
      </c>
    </row>
    <row r="8300" spans="1:13" x14ac:dyDescent="0.3">
      <c r="A8300" s="119">
        <v>42070</v>
      </c>
      <c r="B8300" s="121" t="s">
        <v>49</v>
      </c>
      <c r="C8300" s="121">
        <v>16.3</v>
      </c>
      <c r="D8300" s="94" t="s">
        <v>31</v>
      </c>
      <c r="E8300" s="121" t="s">
        <v>9682</v>
      </c>
      <c r="F8300" s="123">
        <v>5</v>
      </c>
      <c r="G8300" s="89">
        <v>1</v>
      </c>
      <c r="H8300" s="30">
        <v>5</v>
      </c>
      <c r="I8300" s="38">
        <v>-1</v>
      </c>
      <c r="J8300" s="18">
        <f t="shared" si="518"/>
        <v>952.70000000000175</v>
      </c>
      <c r="K8300" s="19" t="str">
        <f t="shared" si="516"/>
        <v>Mar-15</v>
      </c>
      <c r="L8300" s="20">
        <f t="shared" si="519"/>
        <v>8168</v>
      </c>
      <c r="M8300" s="21">
        <f t="shared" si="517"/>
        <v>0.11663809990205702</v>
      </c>
    </row>
    <row r="8301" spans="1:13" x14ac:dyDescent="0.3">
      <c r="A8301" s="119">
        <v>42070</v>
      </c>
      <c r="B8301" s="121" t="s">
        <v>130</v>
      </c>
      <c r="C8301" s="121">
        <v>17.2</v>
      </c>
      <c r="D8301" s="94" t="s">
        <v>31</v>
      </c>
      <c r="E8301" s="121" t="s">
        <v>9683</v>
      </c>
      <c r="F8301" s="123">
        <v>5.5</v>
      </c>
      <c r="G8301" s="89">
        <v>1</v>
      </c>
      <c r="H8301" s="30" t="s">
        <v>6103</v>
      </c>
      <c r="I8301" s="38">
        <v>-1</v>
      </c>
      <c r="J8301" s="18">
        <f t="shared" si="518"/>
        <v>951.70000000000175</v>
      </c>
      <c r="K8301" s="19" t="str">
        <f t="shared" si="516"/>
        <v>Mar-15</v>
      </c>
      <c r="L8301" s="20">
        <f t="shared" si="519"/>
        <v>8169</v>
      </c>
      <c r="M8301" s="21">
        <f t="shared" si="517"/>
        <v>0.11650140776104807</v>
      </c>
    </row>
    <row r="8302" spans="1:13" x14ac:dyDescent="0.3">
      <c r="A8302" s="107">
        <v>42072</v>
      </c>
      <c r="B8302" s="111" t="s">
        <v>103</v>
      </c>
      <c r="C8302" s="101">
        <v>0.63888888888888895</v>
      </c>
      <c r="D8302" s="94" t="s">
        <v>31</v>
      </c>
      <c r="E8302" s="111" t="s">
        <v>2789</v>
      </c>
      <c r="F8302" s="110">
        <v>4</v>
      </c>
      <c r="G8302" s="85">
        <v>1</v>
      </c>
      <c r="H8302" s="90" t="s">
        <v>42</v>
      </c>
      <c r="I8302" s="28">
        <v>3</v>
      </c>
      <c r="J8302" s="18">
        <f t="shared" si="518"/>
        <v>954.70000000000175</v>
      </c>
      <c r="K8302" s="19" t="str">
        <f t="shared" si="516"/>
        <v>Mar-15</v>
      </c>
      <c r="L8302" s="20">
        <f t="shared" si="519"/>
        <v>8170</v>
      </c>
      <c r="M8302" s="21">
        <f t="shared" si="517"/>
        <v>0.11685434516523889</v>
      </c>
    </row>
    <row r="8303" spans="1:13" x14ac:dyDescent="0.3">
      <c r="A8303" s="107">
        <v>42072</v>
      </c>
      <c r="B8303" s="111" t="s">
        <v>73</v>
      </c>
      <c r="C8303" s="101">
        <v>0.64583333333333337</v>
      </c>
      <c r="D8303" s="94" t="s">
        <v>31</v>
      </c>
      <c r="E8303" s="111" t="s">
        <v>2790</v>
      </c>
      <c r="F8303" s="110">
        <v>3</v>
      </c>
      <c r="G8303" s="85">
        <v>1</v>
      </c>
      <c r="H8303" s="90" t="s">
        <v>42</v>
      </c>
      <c r="I8303" s="28">
        <v>2</v>
      </c>
      <c r="J8303" s="18">
        <f t="shared" si="518"/>
        <v>956.70000000000175</v>
      </c>
      <c r="K8303" s="19" t="str">
        <f t="shared" si="516"/>
        <v>Mar-15</v>
      </c>
      <c r="L8303" s="20">
        <f t="shared" si="519"/>
        <v>8171</v>
      </c>
      <c r="M8303" s="21">
        <f t="shared" si="517"/>
        <v>0.1170848121404971</v>
      </c>
    </row>
    <row r="8304" spans="1:13" x14ac:dyDescent="0.3">
      <c r="A8304" s="107">
        <v>42072</v>
      </c>
      <c r="B8304" s="111" t="s">
        <v>146</v>
      </c>
      <c r="C8304" s="101">
        <v>0.69444444444444453</v>
      </c>
      <c r="D8304" s="94" t="s">
        <v>31</v>
      </c>
      <c r="E8304" s="111" t="s">
        <v>2791</v>
      </c>
      <c r="F8304" s="110">
        <v>4</v>
      </c>
      <c r="G8304" s="85">
        <v>1</v>
      </c>
      <c r="H8304" s="90" t="s">
        <v>33</v>
      </c>
      <c r="I8304" s="28">
        <v>-1</v>
      </c>
      <c r="J8304" s="18">
        <f t="shared" si="518"/>
        <v>955.70000000000175</v>
      </c>
      <c r="K8304" s="19" t="str">
        <f t="shared" si="516"/>
        <v>Mar-15</v>
      </c>
      <c r="L8304" s="20">
        <f t="shared" si="519"/>
        <v>8172</v>
      </c>
      <c r="M8304" s="21">
        <f t="shared" si="517"/>
        <v>0.11694811551639767</v>
      </c>
    </row>
    <row r="8305" spans="1:13" x14ac:dyDescent="0.3">
      <c r="A8305" s="119">
        <v>42072</v>
      </c>
      <c r="B8305" s="121" t="s">
        <v>103</v>
      </c>
      <c r="C8305" s="121">
        <v>14.2</v>
      </c>
      <c r="D8305" s="94" t="s">
        <v>31</v>
      </c>
      <c r="E8305" s="121" t="s">
        <v>9686</v>
      </c>
      <c r="F8305" s="123">
        <v>6</v>
      </c>
      <c r="G8305" s="89">
        <v>1</v>
      </c>
      <c r="H8305" s="30">
        <v>1</v>
      </c>
      <c r="I8305" s="38">
        <v>5</v>
      </c>
      <c r="J8305" s="18">
        <f t="shared" si="518"/>
        <v>960.70000000000175</v>
      </c>
      <c r="K8305" s="19" t="str">
        <f t="shared" si="516"/>
        <v>Mar-15</v>
      </c>
      <c r="L8305" s="20">
        <f t="shared" si="519"/>
        <v>8173</v>
      </c>
      <c r="M8305" s="21">
        <f t="shared" si="517"/>
        <v>0.1175455768995475</v>
      </c>
    </row>
    <row r="8306" spans="1:13" x14ac:dyDescent="0.3">
      <c r="A8306" s="119">
        <v>42072</v>
      </c>
      <c r="B8306" s="121" t="s">
        <v>73</v>
      </c>
      <c r="C8306" s="121">
        <v>14.3</v>
      </c>
      <c r="D8306" s="94" t="s">
        <v>31</v>
      </c>
      <c r="E8306" s="121" t="s">
        <v>9685</v>
      </c>
      <c r="F8306" s="123">
        <v>6</v>
      </c>
      <c r="G8306" s="89">
        <v>1</v>
      </c>
      <c r="H8306" s="30">
        <v>1</v>
      </c>
      <c r="I8306" s="38">
        <v>5</v>
      </c>
      <c r="J8306" s="18">
        <f t="shared" si="518"/>
        <v>965.70000000000175</v>
      </c>
      <c r="K8306" s="19" t="str">
        <f t="shared" si="516"/>
        <v>Mar-15</v>
      </c>
      <c r="L8306" s="20">
        <f t="shared" si="519"/>
        <v>8174</v>
      </c>
      <c r="M8306" s="21">
        <f t="shared" si="517"/>
        <v>0.1181428920968928</v>
      </c>
    </row>
    <row r="8307" spans="1:13" x14ac:dyDescent="0.3">
      <c r="A8307" s="119">
        <v>42072</v>
      </c>
      <c r="B8307" s="121" t="s">
        <v>73</v>
      </c>
      <c r="C8307" s="121">
        <v>14.3</v>
      </c>
      <c r="D8307" s="94" t="s">
        <v>31</v>
      </c>
      <c r="E8307" s="121" t="s">
        <v>1677</v>
      </c>
      <c r="F8307" s="123">
        <v>4.33</v>
      </c>
      <c r="G8307" s="89">
        <v>1</v>
      </c>
      <c r="H8307" s="30">
        <v>3</v>
      </c>
      <c r="I8307" s="38">
        <v>-1</v>
      </c>
      <c r="J8307" s="18">
        <f t="shared" si="518"/>
        <v>964.70000000000175</v>
      </c>
      <c r="K8307" s="19" t="str">
        <f t="shared" si="516"/>
        <v>Mar-15</v>
      </c>
      <c r="L8307" s="20">
        <f t="shared" si="519"/>
        <v>8175</v>
      </c>
      <c r="M8307" s="21">
        <f t="shared" si="517"/>
        <v>0.11800611620795129</v>
      </c>
    </row>
    <row r="8308" spans="1:13" x14ac:dyDescent="0.3">
      <c r="A8308" s="119">
        <v>42072</v>
      </c>
      <c r="B8308" s="121" t="s">
        <v>103</v>
      </c>
      <c r="C8308" s="121">
        <v>16.5</v>
      </c>
      <c r="D8308" s="94" t="s">
        <v>31</v>
      </c>
      <c r="E8308" s="121" t="s">
        <v>9687</v>
      </c>
      <c r="F8308" s="123">
        <v>5</v>
      </c>
      <c r="G8308" s="89">
        <v>1</v>
      </c>
      <c r="H8308" s="30">
        <v>4</v>
      </c>
      <c r="I8308" s="38">
        <v>-1</v>
      </c>
      <c r="J8308" s="18">
        <f t="shared" si="518"/>
        <v>963.70000000000175</v>
      </c>
      <c r="K8308" s="19" t="str">
        <f t="shared" si="516"/>
        <v>Mar-15</v>
      </c>
      <c r="L8308" s="20">
        <f t="shared" si="519"/>
        <v>8176</v>
      </c>
      <c r="M8308" s="21">
        <f t="shared" si="517"/>
        <v>0.11786937377690823</v>
      </c>
    </row>
    <row r="8309" spans="1:13" x14ac:dyDescent="0.3">
      <c r="A8309" s="119">
        <v>42072</v>
      </c>
      <c r="B8309" s="121" t="s">
        <v>73</v>
      </c>
      <c r="C8309" s="121">
        <v>17</v>
      </c>
      <c r="D8309" s="94" t="s">
        <v>31</v>
      </c>
      <c r="E8309" s="121" t="s">
        <v>9580</v>
      </c>
      <c r="F8309" s="123">
        <v>5.5</v>
      </c>
      <c r="G8309" s="89">
        <v>1</v>
      </c>
      <c r="H8309" s="30">
        <v>5</v>
      </c>
      <c r="I8309" s="38">
        <v>-1</v>
      </c>
      <c r="J8309" s="18">
        <f t="shared" si="518"/>
        <v>962.70000000000175</v>
      </c>
      <c r="K8309" s="19" t="str">
        <f t="shared" si="516"/>
        <v>Mar-15</v>
      </c>
      <c r="L8309" s="20">
        <f t="shared" si="519"/>
        <v>8177</v>
      </c>
      <c r="M8309" s="21">
        <f t="shared" si="517"/>
        <v>0.11773266479148853</v>
      </c>
    </row>
    <row r="8310" spans="1:13" x14ac:dyDescent="0.3">
      <c r="A8310" s="107">
        <v>42073</v>
      </c>
      <c r="B8310" s="111" t="s">
        <v>82</v>
      </c>
      <c r="C8310" s="101">
        <v>0.57291666666666663</v>
      </c>
      <c r="D8310" s="94" t="s">
        <v>31</v>
      </c>
      <c r="E8310" s="111" t="s">
        <v>2792</v>
      </c>
      <c r="F8310" s="110">
        <v>3</v>
      </c>
      <c r="G8310" s="85">
        <v>1</v>
      </c>
      <c r="H8310" s="90" t="s">
        <v>42</v>
      </c>
      <c r="I8310" s="28">
        <v>2</v>
      </c>
      <c r="J8310" s="18">
        <f t="shared" si="518"/>
        <v>964.70000000000175</v>
      </c>
      <c r="K8310" s="19" t="str">
        <f t="shared" si="516"/>
        <v>Mar-15</v>
      </c>
      <c r="L8310" s="20">
        <f t="shared" si="519"/>
        <v>8178</v>
      </c>
      <c r="M8310" s="21">
        <f t="shared" si="517"/>
        <v>0.11796282709708997</v>
      </c>
    </row>
    <row r="8311" spans="1:13" x14ac:dyDescent="0.3">
      <c r="A8311" s="107">
        <v>42073</v>
      </c>
      <c r="B8311" s="111" t="s">
        <v>30</v>
      </c>
      <c r="C8311" s="101">
        <v>0.57986111111111105</v>
      </c>
      <c r="D8311" s="94" t="s">
        <v>31</v>
      </c>
      <c r="E8311" s="111" t="s">
        <v>2793</v>
      </c>
      <c r="F8311" s="110">
        <v>4</v>
      </c>
      <c r="G8311" s="85">
        <v>1</v>
      </c>
      <c r="H8311" s="90" t="s">
        <v>33</v>
      </c>
      <c r="I8311" s="28">
        <v>-1</v>
      </c>
      <c r="J8311" s="18">
        <f t="shared" si="518"/>
        <v>963.70000000000175</v>
      </c>
      <c r="K8311" s="19" t="str">
        <f t="shared" si="516"/>
        <v>Mar-15</v>
      </c>
      <c r="L8311" s="20">
        <f t="shared" si="519"/>
        <v>8179</v>
      </c>
      <c r="M8311" s="21">
        <f t="shared" si="517"/>
        <v>0.11782614011492869</v>
      </c>
    </row>
    <row r="8312" spans="1:13" x14ac:dyDescent="0.3">
      <c r="A8312" s="107">
        <v>42073</v>
      </c>
      <c r="B8312" s="111" t="s">
        <v>30</v>
      </c>
      <c r="C8312" s="101">
        <v>0.60416666666666663</v>
      </c>
      <c r="D8312" s="94" t="s">
        <v>31</v>
      </c>
      <c r="E8312" s="111" t="s">
        <v>2794</v>
      </c>
      <c r="F8312" s="110">
        <v>3.25</v>
      </c>
      <c r="G8312" s="85">
        <v>1</v>
      </c>
      <c r="H8312" s="90" t="s">
        <v>33</v>
      </c>
      <c r="I8312" s="28">
        <v>-1</v>
      </c>
      <c r="J8312" s="18">
        <f t="shared" si="518"/>
        <v>962.70000000000175</v>
      </c>
      <c r="K8312" s="19" t="str">
        <f t="shared" si="516"/>
        <v>Mar-15</v>
      </c>
      <c r="L8312" s="20">
        <f t="shared" si="519"/>
        <v>8180</v>
      </c>
      <c r="M8312" s="21">
        <f t="shared" si="517"/>
        <v>0.11768948655256745</v>
      </c>
    </row>
    <row r="8313" spans="1:13" x14ac:dyDescent="0.3">
      <c r="A8313" s="107">
        <v>42073</v>
      </c>
      <c r="B8313" s="111" t="s">
        <v>30</v>
      </c>
      <c r="C8313" s="101">
        <v>0.62847222222222221</v>
      </c>
      <c r="D8313" s="94" t="s">
        <v>31</v>
      </c>
      <c r="E8313" s="111" t="s">
        <v>2795</v>
      </c>
      <c r="F8313" s="110">
        <v>4</v>
      </c>
      <c r="G8313" s="85">
        <v>1</v>
      </c>
      <c r="H8313" s="90" t="s">
        <v>33</v>
      </c>
      <c r="I8313" s="28">
        <v>-1</v>
      </c>
      <c r="J8313" s="18">
        <f t="shared" si="518"/>
        <v>961.70000000000175</v>
      </c>
      <c r="K8313" s="19" t="str">
        <f t="shared" si="516"/>
        <v>Mar-15</v>
      </c>
      <c r="L8313" s="20">
        <f t="shared" si="519"/>
        <v>8181</v>
      </c>
      <c r="M8313" s="21">
        <f t="shared" si="517"/>
        <v>0.1175528663977511</v>
      </c>
    </row>
    <row r="8314" spans="1:13" x14ac:dyDescent="0.3">
      <c r="A8314" s="107">
        <v>42073</v>
      </c>
      <c r="B8314" s="111" t="s">
        <v>82</v>
      </c>
      <c r="C8314" s="101">
        <v>0.64930555555555558</v>
      </c>
      <c r="D8314" s="94" t="s">
        <v>31</v>
      </c>
      <c r="E8314" s="111" t="s">
        <v>2796</v>
      </c>
      <c r="F8314" s="110">
        <v>2.75</v>
      </c>
      <c r="G8314" s="85">
        <v>1</v>
      </c>
      <c r="H8314" s="90" t="s">
        <v>33</v>
      </c>
      <c r="I8314" s="28">
        <v>-1</v>
      </c>
      <c r="J8314" s="18">
        <f t="shared" si="518"/>
        <v>960.70000000000175</v>
      </c>
      <c r="K8314" s="19" t="str">
        <f t="shared" si="516"/>
        <v>Mar-15</v>
      </c>
      <c r="L8314" s="20">
        <f t="shared" si="519"/>
        <v>8182</v>
      </c>
      <c r="M8314" s="21">
        <f t="shared" si="517"/>
        <v>0.11741627963823048</v>
      </c>
    </row>
    <row r="8315" spans="1:13" x14ac:dyDescent="0.3">
      <c r="A8315" s="119">
        <v>42073</v>
      </c>
      <c r="B8315" s="121" t="s">
        <v>82</v>
      </c>
      <c r="C8315" s="121">
        <v>13.45</v>
      </c>
      <c r="D8315" s="94" t="s">
        <v>31</v>
      </c>
      <c r="E8315" s="121" t="s">
        <v>9689</v>
      </c>
      <c r="F8315" s="123">
        <v>5</v>
      </c>
      <c r="G8315" s="89">
        <v>1</v>
      </c>
      <c r="H8315" s="30">
        <v>3</v>
      </c>
      <c r="I8315" s="38">
        <v>-1</v>
      </c>
      <c r="J8315" s="18">
        <f t="shared" si="518"/>
        <v>959.70000000000175</v>
      </c>
      <c r="K8315" s="19" t="str">
        <f t="shared" si="516"/>
        <v>Mar-15</v>
      </c>
      <c r="L8315" s="20">
        <f t="shared" si="519"/>
        <v>8183</v>
      </c>
      <c r="M8315" s="21">
        <f t="shared" si="517"/>
        <v>0.1172797262617624</v>
      </c>
    </row>
    <row r="8316" spans="1:13" x14ac:dyDescent="0.3">
      <c r="A8316" s="119">
        <v>42073</v>
      </c>
      <c r="B8316" s="121" t="s">
        <v>30</v>
      </c>
      <c r="C8316" s="121">
        <v>13.55</v>
      </c>
      <c r="D8316" s="94" t="s">
        <v>31</v>
      </c>
      <c r="E8316" s="121" t="s">
        <v>9690</v>
      </c>
      <c r="F8316" s="123">
        <v>5</v>
      </c>
      <c r="G8316" s="89">
        <v>1</v>
      </c>
      <c r="H8316" s="30">
        <v>1</v>
      </c>
      <c r="I8316" s="38">
        <v>4</v>
      </c>
      <c r="J8316" s="18">
        <f t="shared" si="518"/>
        <v>963.70000000000175</v>
      </c>
      <c r="K8316" s="19" t="str">
        <f t="shared" si="516"/>
        <v>Mar-15</v>
      </c>
      <c r="L8316" s="20">
        <f t="shared" si="519"/>
        <v>8184</v>
      </c>
      <c r="M8316" s="21">
        <f t="shared" si="517"/>
        <v>0.11775415444770305</v>
      </c>
    </row>
    <row r="8317" spans="1:13" x14ac:dyDescent="0.3">
      <c r="A8317" s="119">
        <v>42073</v>
      </c>
      <c r="B8317" s="121" t="s">
        <v>30</v>
      </c>
      <c r="C8317" s="121">
        <v>17.05</v>
      </c>
      <c r="D8317" s="94" t="s">
        <v>31</v>
      </c>
      <c r="E8317" s="121" t="s">
        <v>2766</v>
      </c>
      <c r="F8317" s="123">
        <v>5.5</v>
      </c>
      <c r="G8317" s="89">
        <v>1</v>
      </c>
      <c r="H8317" s="30">
        <v>2</v>
      </c>
      <c r="I8317" s="38">
        <v>-1</v>
      </c>
      <c r="J8317" s="18">
        <f t="shared" si="518"/>
        <v>962.70000000000175</v>
      </c>
      <c r="K8317" s="19" t="str">
        <f t="shared" si="516"/>
        <v>Mar-15</v>
      </c>
      <c r="L8317" s="20">
        <f t="shared" si="519"/>
        <v>8185</v>
      </c>
      <c r="M8317" s="21">
        <f t="shared" si="517"/>
        <v>0.11761759315821646</v>
      </c>
    </row>
    <row r="8318" spans="1:13" x14ac:dyDescent="0.3">
      <c r="A8318" s="124">
        <v>42073</v>
      </c>
      <c r="B8318" s="111" t="s">
        <v>45</v>
      </c>
      <c r="C8318" s="111">
        <v>18.149999999999999</v>
      </c>
      <c r="D8318" s="94" t="s">
        <v>31</v>
      </c>
      <c r="E8318" s="111" t="s">
        <v>1555</v>
      </c>
      <c r="F8318" s="111">
        <v>5</v>
      </c>
      <c r="G8318" s="89">
        <v>1</v>
      </c>
      <c r="H8318" s="36" t="s">
        <v>6526</v>
      </c>
      <c r="I8318" s="34">
        <v>4</v>
      </c>
      <c r="J8318" s="18">
        <f t="shared" si="518"/>
        <v>966.70000000000175</v>
      </c>
      <c r="K8318" s="19" t="str">
        <f t="shared" si="516"/>
        <v>Mar-15</v>
      </c>
      <c r="L8318" s="20">
        <f t="shared" si="519"/>
        <v>8186</v>
      </c>
      <c r="M8318" s="21">
        <f t="shared" si="517"/>
        <v>0.11809186415831929</v>
      </c>
    </row>
    <row r="8319" spans="1:13" x14ac:dyDescent="0.3">
      <c r="A8319" s="124">
        <v>42073</v>
      </c>
      <c r="B8319" s="111" t="s">
        <v>45</v>
      </c>
      <c r="C8319" s="111">
        <v>19.45</v>
      </c>
      <c r="D8319" s="94" t="s">
        <v>31</v>
      </c>
      <c r="E8319" s="111" t="s">
        <v>9506</v>
      </c>
      <c r="F8319" s="111">
        <v>4.5</v>
      </c>
      <c r="G8319" s="89">
        <v>1</v>
      </c>
      <c r="H8319" s="36" t="s">
        <v>6518</v>
      </c>
      <c r="I8319" s="34">
        <v>-1</v>
      </c>
      <c r="J8319" s="18">
        <f t="shared" si="518"/>
        <v>965.70000000000175</v>
      </c>
      <c r="K8319" s="19" t="str">
        <f t="shared" si="516"/>
        <v>Mar-15</v>
      </c>
      <c r="L8319" s="20">
        <f t="shared" si="519"/>
        <v>8187</v>
      </c>
      <c r="M8319" s="21">
        <f t="shared" si="517"/>
        <v>0.11795529497984632</v>
      </c>
    </row>
    <row r="8320" spans="1:13" x14ac:dyDescent="0.3">
      <c r="A8320" s="124">
        <v>42073</v>
      </c>
      <c r="B8320" s="111" t="s">
        <v>45</v>
      </c>
      <c r="C8320" s="111">
        <v>20.149999999999999</v>
      </c>
      <c r="D8320" s="94" t="s">
        <v>31</v>
      </c>
      <c r="E8320" s="111" t="s">
        <v>9688</v>
      </c>
      <c r="F8320" s="111">
        <v>5</v>
      </c>
      <c r="G8320" s="89">
        <v>1</v>
      </c>
      <c r="H8320" s="36" t="s">
        <v>6526</v>
      </c>
      <c r="I8320" s="34">
        <v>4</v>
      </c>
      <c r="J8320" s="18">
        <f t="shared" si="518"/>
        <v>969.70000000000175</v>
      </c>
      <c r="K8320" s="19" t="str">
        <f t="shared" si="516"/>
        <v>Mar-15</v>
      </c>
      <c r="L8320" s="20">
        <f t="shared" si="519"/>
        <v>8188</v>
      </c>
      <c r="M8320" s="21">
        <f t="shared" si="517"/>
        <v>0.11842940889106029</v>
      </c>
    </row>
    <row r="8321" spans="1:13" x14ac:dyDescent="0.3">
      <c r="A8321" s="107">
        <v>42074</v>
      </c>
      <c r="B8321" s="111" t="s">
        <v>76</v>
      </c>
      <c r="C8321" s="101">
        <v>0.58680555555555558</v>
      </c>
      <c r="D8321" s="94" t="s">
        <v>31</v>
      </c>
      <c r="E8321" s="111" t="s">
        <v>2797</v>
      </c>
      <c r="F8321" s="110">
        <v>2.75</v>
      </c>
      <c r="G8321" s="85">
        <v>1</v>
      </c>
      <c r="H8321" s="90" t="s">
        <v>42</v>
      </c>
      <c r="I8321" s="28">
        <v>1.75</v>
      </c>
      <c r="J8321" s="18">
        <f t="shared" si="518"/>
        <v>971.45000000000175</v>
      </c>
      <c r="K8321" s="19" t="str">
        <f t="shared" si="516"/>
        <v>Mar-15</v>
      </c>
      <c r="L8321" s="20">
        <f t="shared" si="519"/>
        <v>8189</v>
      </c>
      <c r="M8321" s="21">
        <f t="shared" si="517"/>
        <v>0.11862864818659198</v>
      </c>
    </row>
    <row r="8322" spans="1:13" x14ac:dyDescent="0.3">
      <c r="A8322" s="107">
        <v>42074</v>
      </c>
      <c r="B8322" s="111" t="s">
        <v>67</v>
      </c>
      <c r="C8322" s="101">
        <v>0.64930555555555558</v>
      </c>
      <c r="D8322" s="94" t="s">
        <v>31</v>
      </c>
      <c r="E8322" s="111" t="s">
        <v>1704</v>
      </c>
      <c r="F8322" s="110">
        <v>2.88</v>
      </c>
      <c r="G8322" s="85">
        <v>1</v>
      </c>
      <c r="H8322" s="90" t="s">
        <v>42</v>
      </c>
      <c r="I8322" s="28">
        <v>2</v>
      </c>
      <c r="J8322" s="18">
        <f t="shared" si="518"/>
        <v>973.45000000000175</v>
      </c>
      <c r="K8322" s="19" t="str">
        <f t="shared" ref="K8322:K8385" si="520">TEXT(A8322,"MMM-yy")</f>
        <v>Mar-15</v>
      </c>
      <c r="L8322" s="20">
        <f t="shared" si="519"/>
        <v>8190</v>
      </c>
      <c r="M8322" s="21">
        <f t="shared" ref="M8322:M8385" si="521">J8322/L8322</f>
        <v>0.11885836385836407</v>
      </c>
    </row>
    <row r="8323" spans="1:13" x14ac:dyDescent="0.3">
      <c r="A8323" s="107">
        <v>42074</v>
      </c>
      <c r="B8323" s="111" t="s">
        <v>43</v>
      </c>
      <c r="C8323" s="101">
        <v>0.76388888888888884</v>
      </c>
      <c r="D8323" s="94" t="s">
        <v>31</v>
      </c>
      <c r="E8323" s="111" t="s">
        <v>2070</v>
      </c>
      <c r="F8323" s="110">
        <v>3</v>
      </c>
      <c r="G8323" s="85">
        <v>1</v>
      </c>
      <c r="H8323" s="90" t="s">
        <v>33</v>
      </c>
      <c r="I8323" s="28">
        <v>-1</v>
      </c>
      <c r="J8323" s="18">
        <f t="shared" ref="J8323:J8386" si="522">J8322+I8323</f>
        <v>972.45000000000175</v>
      </c>
      <c r="K8323" s="19" t="str">
        <f t="shared" si="520"/>
        <v>Mar-15</v>
      </c>
      <c r="L8323" s="20">
        <f t="shared" ref="L8323:L8386" si="523">L8322+G8323</f>
        <v>8191</v>
      </c>
      <c r="M8323" s="21">
        <f t="shared" si="521"/>
        <v>0.11872176779392037</v>
      </c>
    </row>
    <row r="8324" spans="1:13" x14ac:dyDescent="0.3">
      <c r="A8324" s="107">
        <v>42074</v>
      </c>
      <c r="B8324" s="111" t="s">
        <v>43</v>
      </c>
      <c r="C8324" s="101">
        <v>0.80555555555555547</v>
      </c>
      <c r="D8324" s="94" t="s">
        <v>31</v>
      </c>
      <c r="E8324" s="111" t="s">
        <v>1500</v>
      </c>
      <c r="F8324" s="110">
        <v>3.25</v>
      </c>
      <c r="G8324" s="85">
        <v>1</v>
      </c>
      <c r="H8324" s="90" t="s">
        <v>33</v>
      </c>
      <c r="I8324" s="28">
        <v>-1</v>
      </c>
      <c r="J8324" s="18">
        <f t="shared" si="522"/>
        <v>971.45000000000175</v>
      </c>
      <c r="K8324" s="19" t="str">
        <f t="shared" si="520"/>
        <v>Mar-15</v>
      </c>
      <c r="L8324" s="20">
        <f t="shared" si="523"/>
        <v>8192</v>
      </c>
      <c r="M8324" s="21">
        <f t="shared" si="521"/>
        <v>0.11858520507812521</v>
      </c>
    </row>
    <row r="8325" spans="1:13" x14ac:dyDescent="0.3">
      <c r="A8325" s="107">
        <v>42074</v>
      </c>
      <c r="B8325" s="111" t="s">
        <v>43</v>
      </c>
      <c r="C8325" s="101">
        <v>0.84722222222222221</v>
      </c>
      <c r="D8325" s="94" t="s">
        <v>31</v>
      </c>
      <c r="E8325" s="111" t="s">
        <v>2798</v>
      </c>
      <c r="F8325" s="110">
        <v>3.75</v>
      </c>
      <c r="G8325" s="85">
        <v>1</v>
      </c>
      <c r="H8325" s="90" t="s">
        <v>33</v>
      </c>
      <c r="I8325" s="28">
        <v>-1</v>
      </c>
      <c r="J8325" s="18">
        <f t="shared" si="522"/>
        <v>970.45000000000175</v>
      </c>
      <c r="K8325" s="19" t="str">
        <f t="shared" si="520"/>
        <v>Mar-15</v>
      </c>
      <c r="L8325" s="20">
        <f t="shared" si="523"/>
        <v>8193</v>
      </c>
      <c r="M8325" s="21">
        <f t="shared" si="521"/>
        <v>0.11844867569876745</v>
      </c>
    </row>
    <row r="8326" spans="1:13" x14ac:dyDescent="0.3">
      <c r="A8326" s="119">
        <v>42074</v>
      </c>
      <c r="B8326" s="121" t="s">
        <v>76</v>
      </c>
      <c r="C8326" s="121">
        <v>13.3</v>
      </c>
      <c r="D8326" s="94" t="s">
        <v>31</v>
      </c>
      <c r="E8326" s="121" t="s">
        <v>1107</v>
      </c>
      <c r="F8326" s="123">
        <v>5</v>
      </c>
      <c r="G8326" s="89">
        <v>1</v>
      </c>
      <c r="H8326" s="30">
        <v>3</v>
      </c>
      <c r="I8326" s="38">
        <v>-1</v>
      </c>
      <c r="J8326" s="18">
        <f t="shared" si="522"/>
        <v>969.45000000000175</v>
      </c>
      <c r="K8326" s="19" t="str">
        <f t="shared" si="520"/>
        <v>Mar-15</v>
      </c>
      <c r="L8326" s="20">
        <f t="shared" si="523"/>
        <v>8194</v>
      </c>
      <c r="M8326" s="21">
        <f t="shared" si="521"/>
        <v>0.11831217964364191</v>
      </c>
    </row>
    <row r="8327" spans="1:13" x14ac:dyDescent="0.3">
      <c r="A8327" s="119">
        <v>42074</v>
      </c>
      <c r="B8327" s="121" t="s">
        <v>30</v>
      </c>
      <c r="C8327" s="121">
        <v>13.55</v>
      </c>
      <c r="D8327" s="94" t="s">
        <v>31</v>
      </c>
      <c r="E8327" s="121" t="s">
        <v>1778</v>
      </c>
      <c r="F8327" s="123">
        <v>5.5</v>
      </c>
      <c r="G8327" s="89">
        <v>1</v>
      </c>
      <c r="H8327" s="30">
        <v>6</v>
      </c>
      <c r="I8327" s="38">
        <v>-1</v>
      </c>
      <c r="J8327" s="18">
        <f t="shared" si="522"/>
        <v>968.45000000000175</v>
      </c>
      <c r="K8327" s="19" t="str">
        <f t="shared" si="520"/>
        <v>Mar-15</v>
      </c>
      <c r="L8327" s="20">
        <f t="shared" si="523"/>
        <v>8195</v>
      </c>
      <c r="M8327" s="21">
        <f t="shared" si="521"/>
        <v>0.11817571690054933</v>
      </c>
    </row>
    <row r="8328" spans="1:13" x14ac:dyDescent="0.3">
      <c r="A8328" s="119">
        <v>42074</v>
      </c>
      <c r="B8328" s="121" t="s">
        <v>67</v>
      </c>
      <c r="C8328" s="121">
        <v>14.2</v>
      </c>
      <c r="D8328" s="94" t="s">
        <v>31</v>
      </c>
      <c r="E8328" s="121" t="s">
        <v>9692</v>
      </c>
      <c r="F8328" s="123">
        <v>6</v>
      </c>
      <c r="G8328" s="89">
        <v>1</v>
      </c>
      <c r="H8328" s="30">
        <v>5</v>
      </c>
      <c r="I8328" s="38">
        <v>-1</v>
      </c>
      <c r="J8328" s="18">
        <f t="shared" si="522"/>
        <v>967.45000000000175</v>
      </c>
      <c r="K8328" s="19" t="str">
        <f t="shared" si="520"/>
        <v>Mar-15</v>
      </c>
      <c r="L8328" s="20">
        <f t="shared" si="523"/>
        <v>8196</v>
      </c>
      <c r="M8328" s="21">
        <f t="shared" si="521"/>
        <v>0.11803928745729646</v>
      </c>
    </row>
    <row r="8329" spans="1:13" x14ac:dyDescent="0.3">
      <c r="A8329" s="119">
        <v>42074</v>
      </c>
      <c r="B8329" s="121" t="s">
        <v>30</v>
      </c>
      <c r="C8329" s="121">
        <v>15.05</v>
      </c>
      <c r="D8329" s="94" t="s">
        <v>31</v>
      </c>
      <c r="E8329" s="121" t="s">
        <v>9695</v>
      </c>
      <c r="F8329" s="123">
        <v>4.33</v>
      </c>
      <c r="G8329" s="89">
        <v>1</v>
      </c>
      <c r="H8329" s="30">
        <v>1</v>
      </c>
      <c r="I8329" s="38">
        <v>3.33</v>
      </c>
      <c r="J8329" s="18">
        <f t="shared" si="522"/>
        <v>970.78000000000179</v>
      </c>
      <c r="K8329" s="19" t="str">
        <f t="shared" si="520"/>
        <v>Mar-15</v>
      </c>
      <c r="L8329" s="20">
        <f t="shared" si="523"/>
        <v>8197</v>
      </c>
      <c r="M8329" s="21">
        <f t="shared" si="521"/>
        <v>0.11843113334146661</v>
      </c>
    </row>
    <row r="8330" spans="1:13" x14ac:dyDescent="0.3">
      <c r="A8330" s="119">
        <v>42074</v>
      </c>
      <c r="B8330" s="121" t="s">
        <v>67</v>
      </c>
      <c r="C8330" s="121">
        <v>15.35</v>
      </c>
      <c r="D8330" s="94" t="s">
        <v>31</v>
      </c>
      <c r="E8330" s="121" t="s">
        <v>9693</v>
      </c>
      <c r="F8330" s="123">
        <v>5.5</v>
      </c>
      <c r="G8330" s="89">
        <v>1</v>
      </c>
      <c r="H8330" s="30" t="s">
        <v>6103</v>
      </c>
      <c r="I8330" s="38">
        <v>-1</v>
      </c>
      <c r="J8330" s="18">
        <f t="shared" si="522"/>
        <v>969.78000000000179</v>
      </c>
      <c r="K8330" s="19" t="str">
        <f t="shared" si="520"/>
        <v>Mar-15</v>
      </c>
      <c r="L8330" s="20">
        <f t="shared" si="523"/>
        <v>8198</v>
      </c>
      <c r="M8330" s="21">
        <f t="shared" si="521"/>
        <v>0.11829470602586019</v>
      </c>
    </row>
    <row r="8331" spans="1:13" x14ac:dyDescent="0.3">
      <c r="A8331" s="119">
        <v>42074</v>
      </c>
      <c r="B8331" s="121" t="s">
        <v>67</v>
      </c>
      <c r="C8331" s="121">
        <v>17.3</v>
      </c>
      <c r="D8331" s="94" t="s">
        <v>31</v>
      </c>
      <c r="E8331" s="121" t="s">
        <v>9694</v>
      </c>
      <c r="F8331" s="123">
        <v>5</v>
      </c>
      <c r="G8331" s="89">
        <v>1</v>
      </c>
      <c r="H8331" s="30">
        <v>3</v>
      </c>
      <c r="I8331" s="38">
        <v>-1</v>
      </c>
      <c r="J8331" s="18">
        <f t="shared" si="522"/>
        <v>968.78000000000179</v>
      </c>
      <c r="K8331" s="19" t="str">
        <f t="shared" si="520"/>
        <v>Mar-15</v>
      </c>
      <c r="L8331" s="20">
        <f t="shared" si="523"/>
        <v>8199</v>
      </c>
      <c r="M8331" s="21">
        <f t="shared" si="521"/>
        <v>0.1181583119892672</v>
      </c>
    </row>
    <row r="8332" spans="1:13" x14ac:dyDescent="0.3">
      <c r="A8332" s="124">
        <v>42074</v>
      </c>
      <c r="B8332" s="111" t="s">
        <v>43</v>
      </c>
      <c r="C8332" s="111">
        <v>17.5</v>
      </c>
      <c r="D8332" s="94" t="s">
        <v>31</v>
      </c>
      <c r="E8332" s="111" t="s">
        <v>9691</v>
      </c>
      <c r="F8332" s="111">
        <v>6</v>
      </c>
      <c r="G8332" s="89">
        <v>1</v>
      </c>
      <c r="H8332" s="37" t="s">
        <v>6518</v>
      </c>
      <c r="I8332" s="34">
        <v>-1</v>
      </c>
      <c r="J8332" s="18">
        <f t="shared" si="522"/>
        <v>967.78000000000179</v>
      </c>
      <c r="K8332" s="19" t="str">
        <f t="shared" si="520"/>
        <v>Mar-15</v>
      </c>
      <c r="L8332" s="20">
        <f t="shared" si="523"/>
        <v>8200</v>
      </c>
      <c r="M8332" s="21">
        <f t="shared" si="521"/>
        <v>0.11802195121951241</v>
      </c>
    </row>
    <row r="8333" spans="1:13" x14ac:dyDescent="0.3">
      <c r="A8333" s="107">
        <v>42075</v>
      </c>
      <c r="B8333" s="111" t="s">
        <v>147</v>
      </c>
      <c r="C8333" s="101">
        <v>0.62152777777777779</v>
      </c>
      <c r="D8333" s="94" t="s">
        <v>31</v>
      </c>
      <c r="E8333" s="111" t="s">
        <v>2799</v>
      </c>
      <c r="F8333" s="110">
        <v>3</v>
      </c>
      <c r="G8333" s="85">
        <v>1</v>
      </c>
      <c r="H8333" s="90" t="s">
        <v>33</v>
      </c>
      <c r="I8333" s="28">
        <v>-1</v>
      </c>
      <c r="J8333" s="18">
        <f t="shared" si="522"/>
        <v>966.78000000000179</v>
      </c>
      <c r="K8333" s="19" t="str">
        <f t="shared" si="520"/>
        <v>Mar-15</v>
      </c>
      <c r="L8333" s="20">
        <f t="shared" si="523"/>
        <v>8201</v>
      </c>
      <c r="M8333" s="21">
        <f t="shared" si="521"/>
        <v>0.11788562370442651</v>
      </c>
    </row>
    <row r="8334" spans="1:13" x14ac:dyDescent="0.3">
      <c r="A8334" s="107">
        <v>42075</v>
      </c>
      <c r="B8334" s="111" t="s">
        <v>47</v>
      </c>
      <c r="C8334" s="101">
        <v>0.75694444444444453</v>
      </c>
      <c r="D8334" s="94" t="s">
        <v>31</v>
      </c>
      <c r="E8334" s="111" t="s">
        <v>2800</v>
      </c>
      <c r="F8334" s="110">
        <v>4</v>
      </c>
      <c r="G8334" s="85">
        <v>1</v>
      </c>
      <c r="H8334" s="90" t="s">
        <v>33</v>
      </c>
      <c r="I8334" s="28">
        <v>-1</v>
      </c>
      <c r="J8334" s="18">
        <f t="shared" si="522"/>
        <v>965.78000000000179</v>
      </c>
      <c r="K8334" s="19" t="str">
        <f t="shared" si="520"/>
        <v>Mar-15</v>
      </c>
      <c r="L8334" s="20">
        <f t="shared" si="523"/>
        <v>8202</v>
      </c>
      <c r="M8334" s="21">
        <f t="shared" si="521"/>
        <v>0.11774932943184611</v>
      </c>
    </row>
    <row r="8335" spans="1:13" x14ac:dyDescent="0.3">
      <c r="A8335" s="107">
        <v>42075</v>
      </c>
      <c r="B8335" s="111" t="s">
        <v>47</v>
      </c>
      <c r="C8335" s="101">
        <v>0.81944444444444453</v>
      </c>
      <c r="D8335" s="94" t="s">
        <v>31</v>
      </c>
      <c r="E8335" s="111" t="s">
        <v>2801</v>
      </c>
      <c r="F8335" s="110">
        <v>3</v>
      </c>
      <c r="G8335" s="85">
        <v>1</v>
      </c>
      <c r="H8335" s="90" t="s">
        <v>33</v>
      </c>
      <c r="I8335" s="28">
        <v>-1</v>
      </c>
      <c r="J8335" s="18">
        <f t="shared" si="522"/>
        <v>964.78000000000179</v>
      </c>
      <c r="K8335" s="19" t="str">
        <f t="shared" si="520"/>
        <v>Mar-15</v>
      </c>
      <c r="L8335" s="20">
        <f t="shared" si="523"/>
        <v>8203</v>
      </c>
      <c r="M8335" s="21">
        <f t="shared" si="521"/>
        <v>0.11761306838961377</v>
      </c>
    </row>
    <row r="8336" spans="1:13" x14ac:dyDescent="0.3">
      <c r="A8336" s="107">
        <v>42075</v>
      </c>
      <c r="B8336" s="111" t="s">
        <v>47</v>
      </c>
      <c r="C8336" s="101">
        <v>0.86111111111111116</v>
      </c>
      <c r="D8336" s="94" t="s">
        <v>31</v>
      </c>
      <c r="E8336" s="111" t="s">
        <v>2802</v>
      </c>
      <c r="F8336" s="110">
        <v>3</v>
      </c>
      <c r="G8336" s="85">
        <v>1</v>
      </c>
      <c r="H8336" s="90" t="s">
        <v>33</v>
      </c>
      <c r="I8336" s="28">
        <v>-1</v>
      </c>
      <c r="J8336" s="18">
        <f t="shared" si="522"/>
        <v>963.78000000000179</v>
      </c>
      <c r="K8336" s="19" t="str">
        <f t="shared" si="520"/>
        <v>Mar-15</v>
      </c>
      <c r="L8336" s="20">
        <f t="shared" si="523"/>
        <v>8204</v>
      </c>
      <c r="M8336" s="21">
        <f t="shared" si="521"/>
        <v>0.11747684056557799</v>
      </c>
    </row>
    <row r="8337" spans="1:13" x14ac:dyDescent="0.3">
      <c r="A8337" s="119">
        <v>42075</v>
      </c>
      <c r="B8337" s="121" t="s">
        <v>147</v>
      </c>
      <c r="C8337" s="121">
        <v>15.35</v>
      </c>
      <c r="D8337" s="94" t="s">
        <v>31</v>
      </c>
      <c r="E8337" s="121" t="s">
        <v>9696</v>
      </c>
      <c r="F8337" s="123">
        <v>4.5</v>
      </c>
      <c r="G8337" s="89">
        <v>1</v>
      </c>
      <c r="H8337" s="30">
        <v>4</v>
      </c>
      <c r="I8337" s="38">
        <v>-1</v>
      </c>
      <c r="J8337" s="18">
        <f t="shared" si="522"/>
        <v>962.78000000000179</v>
      </c>
      <c r="K8337" s="19" t="str">
        <f t="shared" si="520"/>
        <v>Mar-15</v>
      </c>
      <c r="L8337" s="20">
        <f t="shared" si="523"/>
        <v>8205</v>
      </c>
      <c r="M8337" s="21">
        <f t="shared" si="521"/>
        <v>0.11734064594759315</v>
      </c>
    </row>
    <row r="8338" spans="1:13" x14ac:dyDescent="0.3">
      <c r="A8338" s="119">
        <v>42075</v>
      </c>
      <c r="B8338" s="121" t="s">
        <v>147</v>
      </c>
      <c r="C8338" s="121">
        <v>16.149999999999999</v>
      </c>
      <c r="D8338" s="94" t="s">
        <v>31</v>
      </c>
      <c r="E8338" s="121" t="s">
        <v>9697</v>
      </c>
      <c r="F8338" s="123">
        <v>4.5</v>
      </c>
      <c r="G8338" s="89">
        <v>1</v>
      </c>
      <c r="H8338" s="30">
        <v>6</v>
      </c>
      <c r="I8338" s="38">
        <v>-1</v>
      </c>
      <c r="J8338" s="18">
        <f t="shared" si="522"/>
        <v>961.78000000000179</v>
      </c>
      <c r="K8338" s="19" t="str">
        <f t="shared" si="520"/>
        <v>Mar-15</v>
      </c>
      <c r="L8338" s="20">
        <f t="shared" si="523"/>
        <v>8206</v>
      </c>
      <c r="M8338" s="21">
        <f t="shared" si="521"/>
        <v>0.1172044845235196</v>
      </c>
    </row>
    <row r="8339" spans="1:13" x14ac:dyDescent="0.3">
      <c r="A8339" s="107">
        <v>42076</v>
      </c>
      <c r="B8339" s="111" t="s">
        <v>29</v>
      </c>
      <c r="C8339" s="101">
        <v>0.65625</v>
      </c>
      <c r="D8339" s="94" t="s">
        <v>31</v>
      </c>
      <c r="E8339" s="111" t="s">
        <v>2803</v>
      </c>
      <c r="F8339" s="110">
        <v>3</v>
      </c>
      <c r="G8339" s="85">
        <v>1</v>
      </c>
      <c r="H8339" s="90" t="s">
        <v>33</v>
      </c>
      <c r="I8339" s="28">
        <v>-1</v>
      </c>
      <c r="J8339" s="18">
        <f t="shared" si="522"/>
        <v>960.78000000000179</v>
      </c>
      <c r="K8339" s="19" t="str">
        <f t="shared" si="520"/>
        <v>Mar-15</v>
      </c>
      <c r="L8339" s="20">
        <f t="shared" si="523"/>
        <v>8207</v>
      </c>
      <c r="M8339" s="21">
        <f t="shared" si="521"/>
        <v>0.11706835628122357</v>
      </c>
    </row>
    <row r="8340" spans="1:13" x14ac:dyDescent="0.3">
      <c r="A8340" s="107">
        <v>42076</v>
      </c>
      <c r="B8340" s="111" t="s">
        <v>79</v>
      </c>
      <c r="C8340" s="101">
        <v>0.67708333333333337</v>
      </c>
      <c r="D8340" s="94" t="s">
        <v>31</v>
      </c>
      <c r="E8340" s="111" t="s">
        <v>2804</v>
      </c>
      <c r="F8340" s="110">
        <v>3.75</v>
      </c>
      <c r="G8340" s="85">
        <v>1</v>
      </c>
      <c r="H8340" s="90" t="s">
        <v>42</v>
      </c>
      <c r="I8340" s="28">
        <v>2.75</v>
      </c>
      <c r="J8340" s="18">
        <f t="shared" si="522"/>
        <v>963.53000000000179</v>
      </c>
      <c r="K8340" s="19" t="str">
        <f t="shared" si="520"/>
        <v>Mar-15</v>
      </c>
      <c r="L8340" s="20">
        <f t="shared" si="523"/>
        <v>8208</v>
      </c>
      <c r="M8340" s="21">
        <f t="shared" si="521"/>
        <v>0.11738913255360646</v>
      </c>
    </row>
    <row r="8341" spans="1:13" x14ac:dyDescent="0.3">
      <c r="A8341" s="119">
        <v>42076</v>
      </c>
      <c r="B8341" s="121" t="s">
        <v>29</v>
      </c>
      <c r="C8341" s="121">
        <v>14.3</v>
      </c>
      <c r="D8341" s="94" t="s">
        <v>31</v>
      </c>
      <c r="E8341" s="121" t="s">
        <v>9698</v>
      </c>
      <c r="F8341" s="123">
        <v>4.5</v>
      </c>
      <c r="G8341" s="89">
        <v>1</v>
      </c>
      <c r="H8341" s="30">
        <v>4</v>
      </c>
      <c r="I8341" s="38">
        <v>-1</v>
      </c>
      <c r="J8341" s="18">
        <f t="shared" si="522"/>
        <v>962.53000000000179</v>
      </c>
      <c r="K8341" s="19" t="str">
        <f t="shared" si="520"/>
        <v>Mar-15</v>
      </c>
      <c r="L8341" s="20">
        <f t="shared" si="523"/>
        <v>8209</v>
      </c>
      <c r="M8341" s="21">
        <f t="shared" si="521"/>
        <v>0.11725301498355485</v>
      </c>
    </row>
    <row r="8342" spans="1:13" x14ac:dyDescent="0.3">
      <c r="A8342" s="119">
        <v>42076</v>
      </c>
      <c r="B8342" s="121" t="s">
        <v>79</v>
      </c>
      <c r="C8342" s="121">
        <v>14.55</v>
      </c>
      <c r="D8342" s="94" t="s">
        <v>31</v>
      </c>
      <c r="E8342" s="121" t="s">
        <v>9699</v>
      </c>
      <c r="F8342" s="123">
        <v>4.5</v>
      </c>
      <c r="G8342" s="89">
        <v>1</v>
      </c>
      <c r="H8342" s="30" t="s">
        <v>6103</v>
      </c>
      <c r="I8342" s="38">
        <v>-1</v>
      </c>
      <c r="J8342" s="18">
        <f t="shared" si="522"/>
        <v>961.53000000000179</v>
      </c>
      <c r="K8342" s="19" t="str">
        <f t="shared" si="520"/>
        <v>Mar-15</v>
      </c>
      <c r="L8342" s="20">
        <f t="shared" si="523"/>
        <v>8210</v>
      </c>
      <c r="M8342" s="21">
        <f t="shared" si="521"/>
        <v>0.11711693057247281</v>
      </c>
    </row>
    <row r="8343" spans="1:13" x14ac:dyDescent="0.3">
      <c r="A8343" s="119">
        <v>42076</v>
      </c>
      <c r="B8343" s="121" t="s">
        <v>79</v>
      </c>
      <c r="C8343" s="121">
        <v>15.35</v>
      </c>
      <c r="D8343" s="94" t="s">
        <v>31</v>
      </c>
      <c r="E8343" s="121" t="s">
        <v>9700</v>
      </c>
      <c r="F8343" s="123">
        <v>5.5</v>
      </c>
      <c r="G8343" s="89">
        <v>1</v>
      </c>
      <c r="H8343" s="30">
        <v>3</v>
      </c>
      <c r="I8343" s="38">
        <v>-1</v>
      </c>
      <c r="J8343" s="18">
        <f t="shared" si="522"/>
        <v>960.53000000000179</v>
      </c>
      <c r="K8343" s="19" t="str">
        <f t="shared" si="520"/>
        <v>Mar-15</v>
      </c>
      <c r="L8343" s="20">
        <f t="shared" si="523"/>
        <v>8211</v>
      </c>
      <c r="M8343" s="21">
        <f t="shared" si="521"/>
        <v>0.11698087930824526</v>
      </c>
    </row>
    <row r="8344" spans="1:13" x14ac:dyDescent="0.3">
      <c r="A8344" s="124">
        <v>42076</v>
      </c>
      <c r="B8344" s="111" t="s">
        <v>45</v>
      </c>
      <c r="C8344" s="111">
        <v>17.45</v>
      </c>
      <c r="D8344" s="94" t="s">
        <v>31</v>
      </c>
      <c r="E8344" s="111" t="s">
        <v>2589</v>
      </c>
      <c r="F8344" s="111">
        <v>5</v>
      </c>
      <c r="G8344" s="89">
        <v>1</v>
      </c>
      <c r="H8344" s="37" t="s">
        <v>6512</v>
      </c>
      <c r="I8344" s="34">
        <v>-1</v>
      </c>
      <c r="J8344" s="18">
        <f t="shared" si="522"/>
        <v>959.53000000000179</v>
      </c>
      <c r="K8344" s="19" t="str">
        <f t="shared" si="520"/>
        <v>Mar-15</v>
      </c>
      <c r="L8344" s="20">
        <f t="shared" si="523"/>
        <v>8212</v>
      </c>
      <c r="M8344" s="21">
        <f t="shared" si="521"/>
        <v>0.116844861178763</v>
      </c>
    </row>
    <row r="8345" spans="1:13" x14ac:dyDescent="0.3">
      <c r="A8345" s="107">
        <v>42077</v>
      </c>
      <c r="B8345" s="111" t="s">
        <v>29</v>
      </c>
      <c r="C8345" s="101">
        <v>0.65277777777777779</v>
      </c>
      <c r="D8345" s="94" t="s">
        <v>31</v>
      </c>
      <c r="E8345" s="111" t="s">
        <v>2805</v>
      </c>
      <c r="F8345" s="110">
        <v>2.75</v>
      </c>
      <c r="G8345" s="85">
        <v>1</v>
      </c>
      <c r="H8345" s="90" t="s">
        <v>42</v>
      </c>
      <c r="I8345" s="28">
        <v>1.75</v>
      </c>
      <c r="J8345" s="18">
        <f t="shared" si="522"/>
        <v>961.28000000000179</v>
      </c>
      <c r="K8345" s="19" t="str">
        <f t="shared" si="520"/>
        <v>Mar-15</v>
      </c>
      <c r="L8345" s="20">
        <f t="shared" si="523"/>
        <v>8213</v>
      </c>
      <c r="M8345" s="21">
        <f t="shared" si="521"/>
        <v>0.11704371118957772</v>
      </c>
    </row>
    <row r="8346" spans="1:13" x14ac:dyDescent="0.3">
      <c r="A8346" s="107">
        <v>42077</v>
      </c>
      <c r="B8346" s="111" t="s">
        <v>45</v>
      </c>
      <c r="C8346" s="101">
        <v>0.84375</v>
      </c>
      <c r="D8346" s="94" t="s">
        <v>31</v>
      </c>
      <c r="E8346" s="111" t="s">
        <v>2806</v>
      </c>
      <c r="F8346" s="110">
        <v>2.75</v>
      </c>
      <c r="G8346" s="85">
        <v>1</v>
      </c>
      <c r="H8346" s="90" t="s">
        <v>33</v>
      </c>
      <c r="I8346" s="28">
        <v>-1</v>
      </c>
      <c r="J8346" s="18">
        <f t="shared" si="522"/>
        <v>960.28000000000179</v>
      </c>
      <c r="K8346" s="19" t="str">
        <f t="shared" si="520"/>
        <v>Mar-15</v>
      </c>
      <c r="L8346" s="20">
        <f t="shared" si="523"/>
        <v>8214</v>
      </c>
      <c r="M8346" s="21">
        <f t="shared" si="521"/>
        <v>0.11690771852934037</v>
      </c>
    </row>
    <row r="8347" spans="1:13" x14ac:dyDescent="0.3">
      <c r="A8347" s="119">
        <v>42077</v>
      </c>
      <c r="B8347" s="121" t="s">
        <v>137</v>
      </c>
      <c r="C8347" s="121">
        <v>14.5</v>
      </c>
      <c r="D8347" s="94" t="s">
        <v>31</v>
      </c>
      <c r="E8347" s="121" t="s">
        <v>2502</v>
      </c>
      <c r="F8347" s="123">
        <v>6</v>
      </c>
      <c r="G8347" s="89">
        <v>1</v>
      </c>
      <c r="H8347" s="30">
        <v>2</v>
      </c>
      <c r="I8347" s="38">
        <v>-1</v>
      </c>
      <c r="J8347" s="18">
        <f t="shared" si="522"/>
        <v>959.28000000000179</v>
      </c>
      <c r="K8347" s="19" t="str">
        <f t="shared" si="520"/>
        <v>Mar-15</v>
      </c>
      <c r="L8347" s="20">
        <f t="shared" si="523"/>
        <v>8215</v>
      </c>
      <c r="M8347" s="21">
        <f t="shared" si="521"/>
        <v>0.11677175897748043</v>
      </c>
    </row>
    <row r="8348" spans="1:13" x14ac:dyDescent="0.3">
      <c r="A8348" s="119">
        <v>42077</v>
      </c>
      <c r="B8348" s="121" t="s">
        <v>29</v>
      </c>
      <c r="C8348" s="121">
        <v>15.05</v>
      </c>
      <c r="D8348" s="94" t="s">
        <v>31</v>
      </c>
      <c r="E8348" s="121" t="s">
        <v>9706</v>
      </c>
      <c r="F8348" s="123">
        <v>4.5</v>
      </c>
      <c r="G8348" s="89">
        <v>1</v>
      </c>
      <c r="H8348" s="30">
        <v>1</v>
      </c>
      <c r="I8348" s="38">
        <v>3.5</v>
      </c>
      <c r="J8348" s="18">
        <f t="shared" si="522"/>
        <v>962.78000000000179</v>
      </c>
      <c r="K8348" s="19" t="str">
        <f t="shared" si="520"/>
        <v>Mar-15</v>
      </c>
      <c r="L8348" s="20">
        <f t="shared" si="523"/>
        <v>8216</v>
      </c>
      <c r="M8348" s="21">
        <f t="shared" si="521"/>
        <v>0.11718354430379768</v>
      </c>
    </row>
    <row r="8349" spans="1:13" x14ac:dyDescent="0.3">
      <c r="A8349" s="119">
        <v>42077</v>
      </c>
      <c r="B8349" s="121" t="s">
        <v>29</v>
      </c>
      <c r="C8349" s="121">
        <v>16.149999999999999</v>
      </c>
      <c r="D8349" s="94" t="s">
        <v>31</v>
      </c>
      <c r="E8349" s="121" t="s">
        <v>2509</v>
      </c>
      <c r="F8349" s="123">
        <v>4.5</v>
      </c>
      <c r="G8349" s="89">
        <v>1</v>
      </c>
      <c r="H8349" s="30">
        <v>10</v>
      </c>
      <c r="I8349" s="38">
        <v>-1</v>
      </c>
      <c r="J8349" s="18">
        <f t="shared" si="522"/>
        <v>961.78000000000179</v>
      </c>
      <c r="K8349" s="19" t="str">
        <f t="shared" si="520"/>
        <v>Mar-15</v>
      </c>
      <c r="L8349" s="20">
        <f t="shared" si="523"/>
        <v>8217</v>
      </c>
      <c r="M8349" s="21">
        <f t="shared" si="521"/>
        <v>0.11704758427650015</v>
      </c>
    </row>
    <row r="8350" spans="1:13" x14ac:dyDescent="0.3">
      <c r="A8350" s="124">
        <v>42077</v>
      </c>
      <c r="B8350" s="111" t="s">
        <v>45</v>
      </c>
      <c r="C8350" s="111">
        <v>18.149999999999999</v>
      </c>
      <c r="D8350" s="94" t="s">
        <v>31</v>
      </c>
      <c r="E8350" s="111" t="s">
        <v>9702</v>
      </c>
      <c r="F8350" s="111">
        <v>4.5</v>
      </c>
      <c r="G8350" s="89">
        <v>1</v>
      </c>
      <c r="H8350" s="37" t="s">
        <v>6512</v>
      </c>
      <c r="I8350" s="34">
        <v>-1</v>
      </c>
      <c r="J8350" s="18">
        <f t="shared" si="522"/>
        <v>960.78000000000179</v>
      </c>
      <c r="K8350" s="19" t="str">
        <f t="shared" si="520"/>
        <v>Mar-15</v>
      </c>
      <c r="L8350" s="20">
        <f t="shared" si="523"/>
        <v>8218</v>
      </c>
      <c r="M8350" s="21">
        <f t="shared" si="521"/>
        <v>0.11691165733755193</v>
      </c>
    </row>
    <row r="8351" spans="1:13" x14ac:dyDescent="0.3">
      <c r="A8351" s="124">
        <v>42077</v>
      </c>
      <c r="B8351" s="111" t="s">
        <v>45</v>
      </c>
      <c r="C8351" s="111">
        <v>18.149999999999999</v>
      </c>
      <c r="D8351" s="94" t="s">
        <v>31</v>
      </c>
      <c r="E8351" s="111" t="s">
        <v>9701</v>
      </c>
      <c r="F8351" s="111">
        <v>4.2</v>
      </c>
      <c r="G8351" s="89">
        <v>1</v>
      </c>
      <c r="H8351" s="37" t="s">
        <v>6518</v>
      </c>
      <c r="I8351" s="34">
        <v>-1</v>
      </c>
      <c r="J8351" s="18">
        <f t="shared" si="522"/>
        <v>959.78000000000179</v>
      </c>
      <c r="K8351" s="19" t="str">
        <f t="shared" si="520"/>
        <v>Mar-15</v>
      </c>
      <c r="L8351" s="20">
        <f t="shared" si="523"/>
        <v>8219</v>
      </c>
      <c r="M8351" s="21">
        <f t="shared" si="521"/>
        <v>0.1167757634748755</v>
      </c>
    </row>
    <row r="8352" spans="1:13" x14ac:dyDescent="0.3">
      <c r="A8352" s="124">
        <v>42077</v>
      </c>
      <c r="B8352" s="111" t="s">
        <v>45</v>
      </c>
      <c r="C8352" s="111">
        <v>18.45</v>
      </c>
      <c r="D8352" s="94" t="s">
        <v>31</v>
      </c>
      <c r="E8352" s="111" t="s">
        <v>9703</v>
      </c>
      <c r="F8352" s="111">
        <v>4.33</v>
      </c>
      <c r="G8352" s="89">
        <v>1</v>
      </c>
      <c r="H8352" s="37" t="s">
        <v>6512</v>
      </c>
      <c r="I8352" s="34">
        <v>-1</v>
      </c>
      <c r="J8352" s="18">
        <f t="shared" si="522"/>
        <v>958.78000000000179</v>
      </c>
      <c r="K8352" s="19" t="str">
        <f t="shared" si="520"/>
        <v>Mar-15</v>
      </c>
      <c r="L8352" s="20">
        <f t="shared" si="523"/>
        <v>8220</v>
      </c>
      <c r="M8352" s="21">
        <f t="shared" si="521"/>
        <v>0.11663990267639925</v>
      </c>
    </row>
    <row r="8353" spans="1:13" x14ac:dyDescent="0.3">
      <c r="A8353" s="124">
        <v>42077</v>
      </c>
      <c r="B8353" s="111" t="s">
        <v>45</v>
      </c>
      <c r="C8353" s="111">
        <v>20.149999999999999</v>
      </c>
      <c r="D8353" s="94" t="s">
        <v>31</v>
      </c>
      <c r="E8353" s="111" t="s">
        <v>9704</v>
      </c>
      <c r="F8353" s="111">
        <v>5.5</v>
      </c>
      <c r="G8353" s="89">
        <v>1</v>
      </c>
      <c r="H8353" s="37" t="s">
        <v>6512</v>
      </c>
      <c r="I8353" s="34">
        <v>-1</v>
      </c>
      <c r="J8353" s="18">
        <f t="shared" si="522"/>
        <v>957.78000000000179</v>
      </c>
      <c r="K8353" s="19" t="str">
        <f t="shared" si="520"/>
        <v>Mar-15</v>
      </c>
      <c r="L8353" s="20">
        <f t="shared" si="523"/>
        <v>8221</v>
      </c>
      <c r="M8353" s="21">
        <f t="shared" si="521"/>
        <v>0.11650407493005739</v>
      </c>
    </row>
    <row r="8354" spans="1:13" x14ac:dyDescent="0.3">
      <c r="A8354" s="124">
        <v>42077</v>
      </c>
      <c r="B8354" s="111" t="s">
        <v>45</v>
      </c>
      <c r="C8354" s="111">
        <v>20.45</v>
      </c>
      <c r="D8354" s="94" t="s">
        <v>31</v>
      </c>
      <c r="E8354" s="111" t="s">
        <v>9705</v>
      </c>
      <c r="F8354" s="111">
        <v>6</v>
      </c>
      <c r="G8354" s="89">
        <v>1</v>
      </c>
      <c r="H8354" s="37" t="s">
        <v>6526</v>
      </c>
      <c r="I8354" s="34">
        <v>5</v>
      </c>
      <c r="J8354" s="18">
        <f t="shared" si="522"/>
        <v>962.78000000000179</v>
      </c>
      <c r="K8354" s="19" t="str">
        <f t="shared" si="520"/>
        <v>Mar-15</v>
      </c>
      <c r="L8354" s="20">
        <f t="shared" si="523"/>
        <v>8222</v>
      </c>
      <c r="M8354" s="21">
        <f t="shared" si="521"/>
        <v>0.11709802967647796</v>
      </c>
    </row>
    <row r="8355" spans="1:13" x14ac:dyDescent="0.3">
      <c r="A8355" s="107">
        <v>42079</v>
      </c>
      <c r="B8355" s="111" t="s">
        <v>47</v>
      </c>
      <c r="C8355" s="101">
        <v>0.625</v>
      </c>
      <c r="D8355" s="94" t="s">
        <v>31</v>
      </c>
      <c r="E8355" s="111" t="s">
        <v>2807</v>
      </c>
      <c r="F8355" s="110">
        <v>2.88</v>
      </c>
      <c r="G8355" s="85">
        <v>1</v>
      </c>
      <c r="H8355" s="90" t="s">
        <v>33</v>
      </c>
      <c r="I8355" s="28">
        <v>-1</v>
      </c>
      <c r="J8355" s="18">
        <f t="shared" si="522"/>
        <v>961.78000000000179</v>
      </c>
      <c r="K8355" s="19" t="str">
        <f t="shared" si="520"/>
        <v>Mar-15</v>
      </c>
      <c r="L8355" s="20">
        <f t="shared" si="523"/>
        <v>8223</v>
      </c>
      <c r="M8355" s="21">
        <f t="shared" si="521"/>
        <v>0.11696217925331409</v>
      </c>
    </row>
    <row r="8356" spans="1:13" x14ac:dyDescent="0.3">
      <c r="A8356" s="107">
        <v>42079</v>
      </c>
      <c r="B8356" s="111" t="s">
        <v>30</v>
      </c>
      <c r="C8356" s="101">
        <v>0.69444444444444453</v>
      </c>
      <c r="D8356" s="94" t="s">
        <v>31</v>
      </c>
      <c r="E8356" s="111" t="s">
        <v>2808</v>
      </c>
      <c r="F8356" s="110">
        <v>3.5</v>
      </c>
      <c r="G8356" s="85">
        <v>1</v>
      </c>
      <c r="H8356" s="90" t="s">
        <v>33</v>
      </c>
      <c r="I8356" s="28">
        <v>-1</v>
      </c>
      <c r="J8356" s="18">
        <f t="shared" si="522"/>
        <v>960.78000000000179</v>
      </c>
      <c r="K8356" s="19" t="str">
        <f t="shared" si="520"/>
        <v>Mar-15</v>
      </c>
      <c r="L8356" s="20">
        <f t="shared" si="523"/>
        <v>8224</v>
      </c>
      <c r="M8356" s="21">
        <f t="shared" si="521"/>
        <v>0.1168263618677045</v>
      </c>
    </row>
    <row r="8357" spans="1:13" x14ac:dyDescent="0.3">
      <c r="A8357" s="107">
        <v>42079</v>
      </c>
      <c r="B8357" s="111" t="s">
        <v>47</v>
      </c>
      <c r="C8357" s="101">
        <v>0.70833333333333337</v>
      </c>
      <c r="D8357" s="94" t="s">
        <v>31</v>
      </c>
      <c r="E8357" s="111" t="s">
        <v>2809</v>
      </c>
      <c r="F8357" s="110">
        <v>3.5</v>
      </c>
      <c r="G8357" s="85">
        <v>1</v>
      </c>
      <c r="H8357" s="90" t="s">
        <v>33</v>
      </c>
      <c r="I8357" s="28">
        <v>-1</v>
      </c>
      <c r="J8357" s="18">
        <f t="shared" si="522"/>
        <v>959.78000000000179</v>
      </c>
      <c r="K8357" s="19" t="str">
        <f t="shared" si="520"/>
        <v>Mar-15</v>
      </c>
      <c r="L8357" s="20">
        <f t="shared" si="523"/>
        <v>8225</v>
      </c>
      <c r="M8357" s="21">
        <f t="shared" si="521"/>
        <v>0.11669057750759901</v>
      </c>
    </row>
    <row r="8358" spans="1:13" x14ac:dyDescent="0.3">
      <c r="A8358" s="119">
        <v>42079</v>
      </c>
      <c r="B8358" s="121" t="s">
        <v>103</v>
      </c>
      <c r="C8358" s="121">
        <v>16.2</v>
      </c>
      <c r="D8358" s="94" t="s">
        <v>31</v>
      </c>
      <c r="E8358" s="121" t="s">
        <v>4782</v>
      </c>
      <c r="F8358" s="123">
        <v>5</v>
      </c>
      <c r="G8358" s="89">
        <v>1</v>
      </c>
      <c r="H8358" s="30">
        <v>1</v>
      </c>
      <c r="I8358" s="38">
        <v>3.2</v>
      </c>
      <c r="J8358" s="18">
        <f t="shared" si="522"/>
        <v>962.98000000000184</v>
      </c>
      <c r="K8358" s="19" t="str">
        <f t="shared" si="520"/>
        <v>Mar-15</v>
      </c>
      <c r="L8358" s="20">
        <f t="shared" si="523"/>
        <v>8226</v>
      </c>
      <c r="M8358" s="21">
        <f t="shared" si="521"/>
        <v>0.11706540238268925</v>
      </c>
    </row>
    <row r="8359" spans="1:13" x14ac:dyDescent="0.3">
      <c r="A8359" s="119">
        <v>42079</v>
      </c>
      <c r="B8359" s="121" t="s">
        <v>103</v>
      </c>
      <c r="C8359" s="121">
        <v>16.5</v>
      </c>
      <c r="D8359" s="94" t="s">
        <v>31</v>
      </c>
      <c r="E8359" s="121" t="s">
        <v>2897</v>
      </c>
      <c r="F8359" s="123">
        <v>4.33</v>
      </c>
      <c r="G8359" s="89">
        <v>1</v>
      </c>
      <c r="H8359" s="30" t="s">
        <v>6213</v>
      </c>
      <c r="I8359" s="38">
        <v>-1</v>
      </c>
      <c r="J8359" s="18">
        <f t="shared" si="522"/>
        <v>961.98000000000184</v>
      </c>
      <c r="K8359" s="19" t="str">
        <f t="shared" si="520"/>
        <v>Mar-15</v>
      </c>
      <c r="L8359" s="20">
        <f t="shared" si="523"/>
        <v>8227</v>
      </c>
      <c r="M8359" s="21">
        <f t="shared" si="521"/>
        <v>0.11692962197641933</v>
      </c>
    </row>
    <row r="8360" spans="1:13" x14ac:dyDescent="0.3">
      <c r="A8360" s="107">
        <v>42080</v>
      </c>
      <c r="B8360" s="111" t="s">
        <v>84</v>
      </c>
      <c r="C8360" s="101">
        <v>0.59027777777777779</v>
      </c>
      <c r="D8360" s="94" t="s">
        <v>31</v>
      </c>
      <c r="E8360" s="111" t="s">
        <v>2810</v>
      </c>
      <c r="F8360" s="110">
        <v>2.75</v>
      </c>
      <c r="G8360" s="85">
        <v>1</v>
      </c>
      <c r="H8360" s="90" t="s">
        <v>42</v>
      </c>
      <c r="I8360" s="28">
        <v>2</v>
      </c>
      <c r="J8360" s="18">
        <f t="shared" si="522"/>
        <v>963.98000000000184</v>
      </c>
      <c r="K8360" s="19" t="str">
        <f t="shared" si="520"/>
        <v>Mar-15</v>
      </c>
      <c r="L8360" s="20">
        <f t="shared" si="523"/>
        <v>8228</v>
      </c>
      <c r="M8360" s="21">
        <f t="shared" si="521"/>
        <v>0.11715848322800217</v>
      </c>
    </row>
    <row r="8361" spans="1:13" x14ac:dyDescent="0.3">
      <c r="A8361" s="107">
        <v>42080</v>
      </c>
      <c r="B8361" s="111" t="s">
        <v>143</v>
      </c>
      <c r="C8361" s="101">
        <v>0.59722222222222221</v>
      </c>
      <c r="D8361" s="94" t="s">
        <v>31</v>
      </c>
      <c r="E8361" s="111" t="s">
        <v>1267</v>
      </c>
      <c r="F8361" s="110">
        <v>3.75</v>
      </c>
      <c r="G8361" s="85">
        <v>1</v>
      </c>
      <c r="H8361" s="90" t="s">
        <v>33</v>
      </c>
      <c r="I8361" s="28">
        <v>-1</v>
      </c>
      <c r="J8361" s="18">
        <f t="shared" si="522"/>
        <v>962.98000000000184</v>
      </c>
      <c r="K8361" s="19" t="str">
        <f t="shared" si="520"/>
        <v>Mar-15</v>
      </c>
      <c r="L8361" s="20">
        <f t="shared" si="523"/>
        <v>8229</v>
      </c>
      <c r="M8361" s="21">
        <f t="shared" si="521"/>
        <v>0.11702272451087639</v>
      </c>
    </row>
    <row r="8362" spans="1:13" x14ac:dyDescent="0.3">
      <c r="A8362" s="107">
        <v>42080</v>
      </c>
      <c r="B8362" s="111" t="s">
        <v>84</v>
      </c>
      <c r="C8362" s="101">
        <v>0.6875</v>
      </c>
      <c r="D8362" s="94" t="s">
        <v>31</v>
      </c>
      <c r="E8362" s="111" t="s">
        <v>1699</v>
      </c>
      <c r="F8362" s="110">
        <v>3.75</v>
      </c>
      <c r="G8362" s="85">
        <v>1</v>
      </c>
      <c r="H8362" s="90" t="s">
        <v>42</v>
      </c>
      <c r="I8362" s="28">
        <v>2.75</v>
      </c>
      <c r="J8362" s="18">
        <f t="shared" si="522"/>
        <v>965.73000000000184</v>
      </c>
      <c r="K8362" s="19" t="str">
        <f t="shared" si="520"/>
        <v>Mar-15</v>
      </c>
      <c r="L8362" s="20">
        <f t="shared" si="523"/>
        <v>8230</v>
      </c>
      <c r="M8362" s="21">
        <f t="shared" si="521"/>
        <v>0.11734264884568674</v>
      </c>
    </row>
    <row r="8363" spans="1:13" x14ac:dyDescent="0.3">
      <c r="A8363" s="107">
        <v>42080</v>
      </c>
      <c r="B8363" s="111" t="s">
        <v>30</v>
      </c>
      <c r="C8363" s="101">
        <v>0.70486111111111116</v>
      </c>
      <c r="D8363" s="94" t="s">
        <v>31</v>
      </c>
      <c r="E8363" s="111" t="s">
        <v>2811</v>
      </c>
      <c r="F8363" s="110">
        <v>3.25</v>
      </c>
      <c r="G8363" s="85">
        <v>1</v>
      </c>
      <c r="H8363" s="90" t="s">
        <v>42</v>
      </c>
      <c r="I8363" s="28">
        <v>2.25</v>
      </c>
      <c r="J8363" s="18">
        <f t="shared" si="522"/>
        <v>967.98000000000184</v>
      </c>
      <c r="K8363" s="19" t="str">
        <f t="shared" si="520"/>
        <v>Mar-15</v>
      </c>
      <c r="L8363" s="20">
        <f t="shared" si="523"/>
        <v>8231</v>
      </c>
      <c r="M8363" s="21">
        <f t="shared" si="521"/>
        <v>0.11760174948365956</v>
      </c>
    </row>
    <row r="8364" spans="1:13" x14ac:dyDescent="0.3">
      <c r="A8364" s="107">
        <v>42080</v>
      </c>
      <c r="B8364" s="111" t="s">
        <v>84</v>
      </c>
      <c r="C8364" s="101">
        <v>0.71180555555555547</v>
      </c>
      <c r="D8364" s="94" t="s">
        <v>31</v>
      </c>
      <c r="E8364" s="111" t="s">
        <v>2812</v>
      </c>
      <c r="F8364" s="110">
        <v>3.25</v>
      </c>
      <c r="G8364" s="85">
        <v>1</v>
      </c>
      <c r="H8364" s="90" t="s">
        <v>33</v>
      </c>
      <c r="I8364" s="28">
        <v>-1</v>
      </c>
      <c r="J8364" s="18">
        <f t="shared" si="522"/>
        <v>966.98000000000184</v>
      </c>
      <c r="K8364" s="19" t="str">
        <f t="shared" si="520"/>
        <v>Mar-15</v>
      </c>
      <c r="L8364" s="20">
        <f t="shared" si="523"/>
        <v>8232</v>
      </c>
      <c r="M8364" s="21">
        <f t="shared" si="521"/>
        <v>0.11746598639455805</v>
      </c>
    </row>
    <row r="8365" spans="1:13" x14ac:dyDescent="0.3">
      <c r="A8365" s="107">
        <v>42080</v>
      </c>
      <c r="B8365" s="111" t="s">
        <v>143</v>
      </c>
      <c r="C8365" s="101">
        <v>0.73958333333333337</v>
      </c>
      <c r="D8365" s="94" t="s">
        <v>31</v>
      </c>
      <c r="E8365" s="111" t="s">
        <v>2813</v>
      </c>
      <c r="F8365" s="110">
        <v>3.75</v>
      </c>
      <c r="G8365" s="85">
        <v>1</v>
      </c>
      <c r="H8365" s="90" t="s">
        <v>33</v>
      </c>
      <c r="I8365" s="28">
        <v>-1</v>
      </c>
      <c r="J8365" s="18">
        <f t="shared" si="522"/>
        <v>965.98000000000184</v>
      </c>
      <c r="K8365" s="19" t="str">
        <f t="shared" si="520"/>
        <v>Mar-15</v>
      </c>
      <c r="L8365" s="20">
        <f t="shared" si="523"/>
        <v>8233</v>
      </c>
      <c r="M8365" s="21">
        <f t="shared" si="521"/>
        <v>0.11733025628567981</v>
      </c>
    </row>
    <row r="8366" spans="1:13" x14ac:dyDescent="0.3">
      <c r="A8366" s="119">
        <v>42080</v>
      </c>
      <c r="B8366" s="121" t="s">
        <v>30</v>
      </c>
      <c r="C8366" s="121">
        <v>14</v>
      </c>
      <c r="D8366" s="94" t="s">
        <v>31</v>
      </c>
      <c r="E8366" s="121" t="s">
        <v>8267</v>
      </c>
      <c r="F8366" s="123">
        <v>5</v>
      </c>
      <c r="G8366" s="89">
        <v>1</v>
      </c>
      <c r="H8366" s="30">
        <v>7</v>
      </c>
      <c r="I8366" s="38">
        <v>-1</v>
      </c>
      <c r="J8366" s="18">
        <f t="shared" si="522"/>
        <v>964.98000000000184</v>
      </c>
      <c r="K8366" s="19" t="str">
        <f t="shared" si="520"/>
        <v>Mar-15</v>
      </c>
      <c r="L8366" s="20">
        <f t="shared" si="523"/>
        <v>8234</v>
      </c>
      <c r="M8366" s="21">
        <f t="shared" si="521"/>
        <v>0.11719455914500873</v>
      </c>
    </row>
    <row r="8367" spans="1:13" x14ac:dyDescent="0.3">
      <c r="A8367" s="119">
        <v>42080</v>
      </c>
      <c r="B8367" s="121" t="s">
        <v>143</v>
      </c>
      <c r="C8367" s="121">
        <v>14.55</v>
      </c>
      <c r="D8367" s="94" t="s">
        <v>31</v>
      </c>
      <c r="E8367" s="121" t="s">
        <v>9707</v>
      </c>
      <c r="F8367" s="123">
        <v>5.5</v>
      </c>
      <c r="G8367" s="89">
        <v>1</v>
      </c>
      <c r="H8367" s="30">
        <v>2</v>
      </c>
      <c r="I8367" s="38">
        <v>-1</v>
      </c>
      <c r="J8367" s="18">
        <f t="shared" si="522"/>
        <v>963.98000000000184</v>
      </c>
      <c r="K8367" s="19" t="str">
        <f t="shared" si="520"/>
        <v>Mar-15</v>
      </c>
      <c r="L8367" s="20">
        <f t="shared" si="523"/>
        <v>8235</v>
      </c>
      <c r="M8367" s="21">
        <f t="shared" si="521"/>
        <v>0.11705889496053452</v>
      </c>
    </row>
    <row r="8368" spans="1:13" x14ac:dyDescent="0.3">
      <c r="A8368" s="119">
        <v>42080</v>
      </c>
      <c r="B8368" s="121" t="s">
        <v>84</v>
      </c>
      <c r="C8368" s="121">
        <v>16.3</v>
      </c>
      <c r="D8368" s="94" t="s">
        <v>31</v>
      </c>
      <c r="E8368" s="121" t="s">
        <v>3556</v>
      </c>
      <c r="F8368" s="123">
        <v>5.5</v>
      </c>
      <c r="G8368" s="89">
        <v>1</v>
      </c>
      <c r="H8368" s="30">
        <v>2</v>
      </c>
      <c r="I8368" s="38">
        <v>-1</v>
      </c>
      <c r="J8368" s="18">
        <f t="shared" si="522"/>
        <v>962.98000000000184</v>
      </c>
      <c r="K8368" s="19" t="str">
        <f t="shared" si="520"/>
        <v>Mar-15</v>
      </c>
      <c r="L8368" s="20">
        <f t="shared" si="523"/>
        <v>8236</v>
      </c>
      <c r="M8368" s="21">
        <f t="shared" si="521"/>
        <v>0.11692326372025277</v>
      </c>
    </row>
    <row r="8369" spans="1:13" x14ac:dyDescent="0.3">
      <c r="A8369" s="119">
        <v>42080</v>
      </c>
      <c r="B8369" s="121" t="s">
        <v>143</v>
      </c>
      <c r="C8369" s="121">
        <v>17.45</v>
      </c>
      <c r="D8369" s="94" t="s">
        <v>31</v>
      </c>
      <c r="E8369" s="121" t="s">
        <v>9708</v>
      </c>
      <c r="F8369" s="123">
        <v>5.5</v>
      </c>
      <c r="G8369" s="89">
        <v>1</v>
      </c>
      <c r="H8369" s="30">
        <v>1</v>
      </c>
      <c r="I8369" s="38">
        <v>4.5</v>
      </c>
      <c r="J8369" s="18">
        <f t="shared" si="522"/>
        <v>967.48000000000184</v>
      </c>
      <c r="K8369" s="19" t="str">
        <f t="shared" si="520"/>
        <v>Mar-15</v>
      </c>
      <c r="L8369" s="20">
        <f t="shared" si="523"/>
        <v>8237</v>
      </c>
      <c r="M8369" s="21">
        <f t="shared" si="521"/>
        <v>0.11745538424183584</v>
      </c>
    </row>
    <row r="8370" spans="1:13" x14ac:dyDescent="0.3">
      <c r="A8370" s="107">
        <v>42081</v>
      </c>
      <c r="B8370" s="111" t="s">
        <v>47</v>
      </c>
      <c r="C8370" s="101">
        <v>0.62152777777777779</v>
      </c>
      <c r="D8370" s="94" t="s">
        <v>31</v>
      </c>
      <c r="E8370" s="111" t="s">
        <v>2124</v>
      </c>
      <c r="F8370" s="110">
        <v>3.25</v>
      </c>
      <c r="G8370" s="85">
        <v>1</v>
      </c>
      <c r="H8370" s="90" t="s">
        <v>42</v>
      </c>
      <c r="I8370" s="28">
        <v>2.25</v>
      </c>
      <c r="J8370" s="18">
        <f t="shared" si="522"/>
        <v>969.73000000000184</v>
      </c>
      <c r="K8370" s="19" t="str">
        <f t="shared" si="520"/>
        <v>Mar-15</v>
      </c>
      <c r="L8370" s="20">
        <f t="shared" si="523"/>
        <v>8238</v>
      </c>
      <c r="M8370" s="21">
        <f t="shared" si="521"/>
        <v>0.11771425103180407</v>
      </c>
    </row>
    <row r="8371" spans="1:13" x14ac:dyDescent="0.3">
      <c r="A8371" s="107">
        <v>42081</v>
      </c>
      <c r="B8371" s="111" t="s">
        <v>47</v>
      </c>
      <c r="C8371" s="101">
        <v>0.71527777777777779</v>
      </c>
      <c r="D8371" s="94" t="s">
        <v>31</v>
      </c>
      <c r="E8371" s="111" t="s">
        <v>2814</v>
      </c>
      <c r="F8371" s="110">
        <v>2.88</v>
      </c>
      <c r="G8371" s="85">
        <v>1</v>
      </c>
      <c r="H8371" s="90" t="s">
        <v>33</v>
      </c>
      <c r="I8371" s="28">
        <v>-1</v>
      </c>
      <c r="J8371" s="18">
        <f t="shared" si="522"/>
        <v>968.73000000000184</v>
      </c>
      <c r="K8371" s="19" t="str">
        <f t="shared" si="520"/>
        <v>Mar-15</v>
      </c>
      <c r="L8371" s="20">
        <f t="shared" si="523"/>
        <v>8239</v>
      </c>
      <c r="M8371" s="21">
        <f t="shared" si="521"/>
        <v>0.11757858963466462</v>
      </c>
    </row>
    <row r="8372" spans="1:13" x14ac:dyDescent="0.3">
      <c r="A8372" s="107">
        <v>42081</v>
      </c>
      <c r="B8372" s="111" t="s">
        <v>43</v>
      </c>
      <c r="C8372" s="101">
        <v>0.78125</v>
      </c>
      <c r="D8372" s="94" t="s">
        <v>31</v>
      </c>
      <c r="E8372" s="111" t="s">
        <v>2815</v>
      </c>
      <c r="F8372" s="110">
        <v>3</v>
      </c>
      <c r="G8372" s="85">
        <v>1</v>
      </c>
      <c r="H8372" s="90" t="s">
        <v>42</v>
      </c>
      <c r="I8372" s="28">
        <v>2</v>
      </c>
      <c r="J8372" s="18">
        <f t="shared" si="522"/>
        <v>970.73000000000184</v>
      </c>
      <c r="K8372" s="19" t="str">
        <f t="shared" si="520"/>
        <v>Mar-15</v>
      </c>
      <c r="L8372" s="20">
        <f t="shared" si="523"/>
        <v>8240</v>
      </c>
      <c r="M8372" s="21">
        <f t="shared" si="521"/>
        <v>0.11780703883495168</v>
      </c>
    </row>
    <row r="8373" spans="1:13" x14ac:dyDescent="0.3">
      <c r="A8373" s="107">
        <v>42081</v>
      </c>
      <c r="B8373" s="111" t="s">
        <v>43</v>
      </c>
      <c r="C8373" s="101">
        <v>0.84375</v>
      </c>
      <c r="D8373" s="94" t="s">
        <v>31</v>
      </c>
      <c r="E8373" s="111" t="s">
        <v>2167</v>
      </c>
      <c r="F8373" s="110">
        <v>3</v>
      </c>
      <c r="G8373" s="85">
        <v>1</v>
      </c>
      <c r="H8373" s="90" t="s">
        <v>33</v>
      </c>
      <c r="I8373" s="28">
        <v>-1</v>
      </c>
      <c r="J8373" s="18">
        <f t="shared" si="522"/>
        <v>969.73000000000184</v>
      </c>
      <c r="K8373" s="19" t="str">
        <f t="shared" si="520"/>
        <v>Mar-15</v>
      </c>
      <c r="L8373" s="20">
        <f t="shared" si="523"/>
        <v>8241</v>
      </c>
      <c r="M8373" s="21">
        <f t="shared" si="521"/>
        <v>0.11767139910205095</v>
      </c>
    </row>
    <row r="8374" spans="1:13" x14ac:dyDescent="0.3">
      <c r="A8374" s="119">
        <v>42081</v>
      </c>
      <c r="B8374" s="121" t="s">
        <v>35</v>
      </c>
      <c r="C8374" s="121">
        <v>15.15</v>
      </c>
      <c r="D8374" s="94" t="s">
        <v>31</v>
      </c>
      <c r="E8374" s="121" t="s">
        <v>9710</v>
      </c>
      <c r="F8374" s="123">
        <v>5</v>
      </c>
      <c r="G8374" s="89">
        <v>1</v>
      </c>
      <c r="H8374" s="30">
        <v>2</v>
      </c>
      <c r="I8374" s="38">
        <v>-1</v>
      </c>
      <c r="J8374" s="18">
        <f t="shared" si="522"/>
        <v>968.73000000000184</v>
      </c>
      <c r="K8374" s="19" t="str">
        <f t="shared" si="520"/>
        <v>Mar-15</v>
      </c>
      <c r="L8374" s="20">
        <f t="shared" si="523"/>
        <v>8242</v>
      </c>
      <c r="M8374" s="21">
        <f t="shared" si="521"/>
        <v>0.11753579228342657</v>
      </c>
    </row>
    <row r="8375" spans="1:13" x14ac:dyDescent="0.3">
      <c r="A8375" s="119">
        <v>42081</v>
      </c>
      <c r="B8375" s="121" t="s">
        <v>47</v>
      </c>
      <c r="C8375" s="121">
        <v>16.350000000000001</v>
      </c>
      <c r="D8375" s="94" t="s">
        <v>31</v>
      </c>
      <c r="E8375" s="121" t="s">
        <v>1810</v>
      </c>
      <c r="F8375" s="123">
        <v>5</v>
      </c>
      <c r="G8375" s="89">
        <v>1</v>
      </c>
      <c r="H8375" s="30">
        <v>5</v>
      </c>
      <c r="I8375" s="38">
        <v>-1</v>
      </c>
      <c r="J8375" s="18">
        <f t="shared" si="522"/>
        <v>967.73000000000184</v>
      </c>
      <c r="K8375" s="19" t="str">
        <f t="shared" si="520"/>
        <v>Mar-15</v>
      </c>
      <c r="L8375" s="20">
        <f t="shared" si="523"/>
        <v>8243</v>
      </c>
      <c r="M8375" s="21">
        <f t="shared" si="521"/>
        <v>0.11740021836709957</v>
      </c>
    </row>
    <row r="8376" spans="1:13" x14ac:dyDescent="0.3">
      <c r="A8376" s="124">
        <v>42081</v>
      </c>
      <c r="B8376" s="111" t="s">
        <v>43</v>
      </c>
      <c r="C8376" s="111">
        <v>18.149999999999999</v>
      </c>
      <c r="D8376" s="94" t="s">
        <v>31</v>
      </c>
      <c r="E8376" s="111" t="s">
        <v>9709</v>
      </c>
      <c r="F8376" s="111">
        <v>4.5</v>
      </c>
      <c r="G8376" s="89">
        <v>1</v>
      </c>
      <c r="H8376" s="37" t="s">
        <v>6512</v>
      </c>
      <c r="I8376" s="34">
        <v>-1</v>
      </c>
      <c r="J8376" s="18">
        <f t="shared" si="522"/>
        <v>966.73000000000184</v>
      </c>
      <c r="K8376" s="19" t="str">
        <f t="shared" si="520"/>
        <v>Mar-15</v>
      </c>
      <c r="L8376" s="20">
        <f t="shared" si="523"/>
        <v>8244</v>
      </c>
      <c r="M8376" s="21">
        <f t="shared" si="521"/>
        <v>0.11726467734109677</v>
      </c>
    </row>
    <row r="8377" spans="1:13" x14ac:dyDescent="0.3">
      <c r="A8377" s="107">
        <v>42082</v>
      </c>
      <c r="B8377" s="111" t="s">
        <v>45</v>
      </c>
      <c r="C8377" s="101">
        <v>0.63541666666666663</v>
      </c>
      <c r="D8377" s="94" t="s">
        <v>31</v>
      </c>
      <c r="E8377" s="111" t="s">
        <v>2816</v>
      </c>
      <c r="F8377" s="110">
        <v>3.75</v>
      </c>
      <c r="G8377" s="85">
        <v>1</v>
      </c>
      <c r="H8377" s="90" t="s">
        <v>33</v>
      </c>
      <c r="I8377" s="28">
        <v>-1</v>
      </c>
      <c r="J8377" s="18">
        <f t="shared" si="522"/>
        <v>965.73000000000184</v>
      </c>
      <c r="K8377" s="19" t="str">
        <f t="shared" si="520"/>
        <v>Mar-15</v>
      </c>
      <c r="L8377" s="20">
        <f t="shared" si="523"/>
        <v>8245</v>
      </c>
      <c r="M8377" s="21">
        <f t="shared" si="521"/>
        <v>0.1171291691934508</v>
      </c>
    </row>
    <row r="8378" spans="1:13" x14ac:dyDescent="0.3">
      <c r="A8378" s="107">
        <v>42082</v>
      </c>
      <c r="B8378" s="111" t="s">
        <v>45</v>
      </c>
      <c r="C8378" s="101">
        <v>0.65972222222222221</v>
      </c>
      <c r="D8378" s="94" t="s">
        <v>31</v>
      </c>
      <c r="E8378" s="111" t="s">
        <v>2817</v>
      </c>
      <c r="F8378" s="110">
        <v>2.75</v>
      </c>
      <c r="G8378" s="85">
        <v>1</v>
      </c>
      <c r="H8378" s="90" t="s">
        <v>42</v>
      </c>
      <c r="I8378" s="28">
        <v>1.75</v>
      </c>
      <c r="J8378" s="18">
        <f t="shared" si="522"/>
        <v>967.48000000000184</v>
      </c>
      <c r="K8378" s="19" t="str">
        <f t="shared" si="520"/>
        <v>Mar-15</v>
      </c>
      <c r="L8378" s="20">
        <f t="shared" si="523"/>
        <v>8246</v>
      </c>
      <c r="M8378" s="21">
        <f t="shared" si="521"/>
        <v>0.11732718894009239</v>
      </c>
    </row>
    <row r="8379" spans="1:13" x14ac:dyDescent="0.3">
      <c r="A8379" s="107">
        <v>42082</v>
      </c>
      <c r="B8379" s="111" t="s">
        <v>89</v>
      </c>
      <c r="C8379" s="101">
        <v>0.71527777777777779</v>
      </c>
      <c r="D8379" s="94" t="s">
        <v>31</v>
      </c>
      <c r="E8379" s="111" t="s">
        <v>1682</v>
      </c>
      <c r="F8379" s="110">
        <v>3.5</v>
      </c>
      <c r="G8379" s="85">
        <v>1</v>
      </c>
      <c r="H8379" s="90" t="s">
        <v>42</v>
      </c>
      <c r="I8379" s="28">
        <v>2.5</v>
      </c>
      <c r="J8379" s="18">
        <f t="shared" si="522"/>
        <v>969.98000000000184</v>
      </c>
      <c r="K8379" s="19" t="str">
        <f t="shared" si="520"/>
        <v>Mar-15</v>
      </c>
      <c r="L8379" s="20">
        <f t="shared" si="523"/>
        <v>8247</v>
      </c>
      <c r="M8379" s="21">
        <f t="shared" si="521"/>
        <v>0.11761610282527002</v>
      </c>
    </row>
    <row r="8380" spans="1:13" x14ac:dyDescent="0.3">
      <c r="A8380" s="107">
        <v>42082</v>
      </c>
      <c r="B8380" s="111" t="s">
        <v>47</v>
      </c>
      <c r="C8380" s="101">
        <v>0.75694444444444453</v>
      </c>
      <c r="D8380" s="94" t="s">
        <v>31</v>
      </c>
      <c r="E8380" s="111" t="s">
        <v>2818</v>
      </c>
      <c r="F8380" s="110">
        <v>3.75</v>
      </c>
      <c r="G8380" s="85">
        <v>1</v>
      </c>
      <c r="H8380" s="90" t="s">
        <v>33</v>
      </c>
      <c r="I8380" s="28">
        <v>-1</v>
      </c>
      <c r="J8380" s="18">
        <f t="shared" si="522"/>
        <v>968.98000000000184</v>
      </c>
      <c r="K8380" s="19" t="str">
        <f t="shared" si="520"/>
        <v>Mar-15</v>
      </c>
      <c r="L8380" s="20">
        <f t="shared" si="523"/>
        <v>8248</v>
      </c>
      <c r="M8380" s="21">
        <f t="shared" si="521"/>
        <v>0.11748060135790517</v>
      </c>
    </row>
    <row r="8381" spans="1:13" x14ac:dyDescent="0.3">
      <c r="A8381" s="107">
        <v>42082</v>
      </c>
      <c r="B8381" s="111" t="s">
        <v>47</v>
      </c>
      <c r="C8381" s="101">
        <v>0.79861111111111116</v>
      </c>
      <c r="D8381" s="94" t="s">
        <v>31</v>
      </c>
      <c r="E8381" s="111" t="s">
        <v>2819</v>
      </c>
      <c r="F8381" s="110">
        <v>3.5</v>
      </c>
      <c r="G8381" s="85">
        <v>1</v>
      </c>
      <c r="H8381" s="90" t="s">
        <v>33</v>
      </c>
      <c r="I8381" s="28">
        <v>-1</v>
      </c>
      <c r="J8381" s="18">
        <f t="shared" si="522"/>
        <v>967.98000000000184</v>
      </c>
      <c r="K8381" s="19" t="str">
        <f t="shared" si="520"/>
        <v>Mar-15</v>
      </c>
      <c r="L8381" s="20">
        <f t="shared" si="523"/>
        <v>8249</v>
      </c>
      <c r="M8381" s="21">
        <f t="shared" si="521"/>
        <v>0.11734513274336306</v>
      </c>
    </row>
    <row r="8382" spans="1:13" x14ac:dyDescent="0.3">
      <c r="A8382" s="107">
        <v>42082</v>
      </c>
      <c r="B8382" s="111" t="s">
        <v>47</v>
      </c>
      <c r="C8382" s="101">
        <v>0.86111111111111116</v>
      </c>
      <c r="D8382" s="94" t="s">
        <v>31</v>
      </c>
      <c r="E8382" s="111" t="s">
        <v>2820</v>
      </c>
      <c r="F8382" s="110">
        <v>3.75</v>
      </c>
      <c r="G8382" s="85">
        <v>1</v>
      </c>
      <c r="H8382" s="90" t="s">
        <v>33</v>
      </c>
      <c r="I8382" s="28">
        <v>-1</v>
      </c>
      <c r="J8382" s="18">
        <f t="shared" si="522"/>
        <v>966.98000000000184</v>
      </c>
      <c r="K8382" s="19" t="str">
        <f t="shared" si="520"/>
        <v>Mar-15</v>
      </c>
      <c r="L8382" s="20">
        <f t="shared" si="523"/>
        <v>8250</v>
      </c>
      <c r="M8382" s="21">
        <f t="shared" si="521"/>
        <v>0.11720969696969719</v>
      </c>
    </row>
    <row r="8383" spans="1:13" x14ac:dyDescent="0.3">
      <c r="A8383" s="119">
        <v>42082</v>
      </c>
      <c r="B8383" s="121" t="s">
        <v>130</v>
      </c>
      <c r="C8383" s="121">
        <v>14.3</v>
      </c>
      <c r="D8383" s="94" t="s">
        <v>31</v>
      </c>
      <c r="E8383" s="121" t="s">
        <v>8510</v>
      </c>
      <c r="F8383" s="123">
        <v>4.5</v>
      </c>
      <c r="G8383" s="89">
        <v>1</v>
      </c>
      <c r="H8383" s="30">
        <v>1</v>
      </c>
      <c r="I8383" s="38">
        <v>3.5</v>
      </c>
      <c r="J8383" s="18">
        <f t="shared" si="522"/>
        <v>970.48000000000184</v>
      </c>
      <c r="K8383" s="19" t="str">
        <f t="shared" si="520"/>
        <v>Mar-15</v>
      </c>
      <c r="L8383" s="20">
        <f t="shared" si="523"/>
        <v>8251</v>
      </c>
      <c r="M8383" s="21">
        <f t="shared" si="521"/>
        <v>0.11761968246273201</v>
      </c>
    </row>
    <row r="8384" spans="1:13" x14ac:dyDescent="0.3">
      <c r="A8384" s="119">
        <v>42082</v>
      </c>
      <c r="B8384" s="121" t="s">
        <v>89</v>
      </c>
      <c r="C8384" s="121">
        <v>14.55</v>
      </c>
      <c r="D8384" s="94" t="s">
        <v>31</v>
      </c>
      <c r="E8384" s="121" t="s">
        <v>9712</v>
      </c>
      <c r="F8384" s="123">
        <v>5</v>
      </c>
      <c r="G8384" s="89">
        <v>1</v>
      </c>
      <c r="H8384" s="30">
        <v>4</v>
      </c>
      <c r="I8384" s="38">
        <v>-1</v>
      </c>
      <c r="J8384" s="18">
        <f t="shared" si="522"/>
        <v>969.48000000000184</v>
      </c>
      <c r="K8384" s="19" t="str">
        <f t="shared" si="520"/>
        <v>Mar-15</v>
      </c>
      <c r="L8384" s="20">
        <f t="shared" si="523"/>
        <v>8252</v>
      </c>
      <c r="M8384" s="21">
        <f t="shared" si="521"/>
        <v>0.11748424624333517</v>
      </c>
    </row>
    <row r="8385" spans="1:13" x14ac:dyDescent="0.3">
      <c r="A8385" s="119">
        <v>42082</v>
      </c>
      <c r="B8385" s="121" t="s">
        <v>89</v>
      </c>
      <c r="C8385" s="121">
        <v>15.3</v>
      </c>
      <c r="D8385" s="94" t="s">
        <v>31</v>
      </c>
      <c r="E8385" s="121" t="s">
        <v>9713</v>
      </c>
      <c r="F8385" s="123">
        <v>5</v>
      </c>
      <c r="G8385" s="89">
        <v>1</v>
      </c>
      <c r="H8385" s="30">
        <v>3</v>
      </c>
      <c r="I8385" s="38">
        <v>-1</v>
      </c>
      <c r="J8385" s="18">
        <f t="shared" si="522"/>
        <v>968.48000000000184</v>
      </c>
      <c r="K8385" s="19" t="str">
        <f t="shared" si="520"/>
        <v>Mar-15</v>
      </c>
      <c r="L8385" s="20">
        <f t="shared" si="523"/>
        <v>8253</v>
      </c>
      <c r="M8385" s="21">
        <f t="shared" si="521"/>
        <v>0.11734884284502628</v>
      </c>
    </row>
    <row r="8386" spans="1:13" x14ac:dyDescent="0.3">
      <c r="A8386" s="119">
        <v>42082</v>
      </c>
      <c r="B8386" s="121" t="s">
        <v>130</v>
      </c>
      <c r="C8386" s="121">
        <v>15.4</v>
      </c>
      <c r="D8386" s="94" t="s">
        <v>31</v>
      </c>
      <c r="E8386" s="121" t="s">
        <v>125</v>
      </c>
      <c r="F8386" s="123">
        <v>4.5</v>
      </c>
      <c r="G8386" s="89">
        <v>1</v>
      </c>
      <c r="H8386" s="30">
        <v>3</v>
      </c>
      <c r="I8386" s="38">
        <v>-1</v>
      </c>
      <c r="J8386" s="18">
        <f t="shared" si="522"/>
        <v>967.48000000000184</v>
      </c>
      <c r="K8386" s="19" t="str">
        <f t="shared" ref="K8386:K8449" si="524">TEXT(A8386,"MMM-yy")</f>
        <v>Mar-15</v>
      </c>
      <c r="L8386" s="20">
        <f t="shared" si="523"/>
        <v>8254</v>
      </c>
      <c r="M8386" s="21">
        <f t="shared" ref="M8386:M8449" si="525">J8386/L8386</f>
        <v>0.11721347225587617</v>
      </c>
    </row>
    <row r="8387" spans="1:13" x14ac:dyDescent="0.3">
      <c r="A8387" s="119">
        <v>42082</v>
      </c>
      <c r="B8387" s="121" t="s">
        <v>130</v>
      </c>
      <c r="C8387" s="121">
        <v>16.149999999999999</v>
      </c>
      <c r="D8387" s="94" t="s">
        <v>31</v>
      </c>
      <c r="E8387" s="121" t="s">
        <v>9711</v>
      </c>
      <c r="F8387" s="123">
        <v>5</v>
      </c>
      <c r="G8387" s="89">
        <v>1</v>
      </c>
      <c r="H8387" s="30">
        <v>4</v>
      </c>
      <c r="I8387" s="38">
        <v>-1</v>
      </c>
      <c r="J8387" s="18">
        <f t="shared" ref="J8387:J8450" si="526">J8386+I8387</f>
        <v>966.48000000000184</v>
      </c>
      <c r="K8387" s="19" t="str">
        <f t="shared" si="524"/>
        <v>Mar-15</v>
      </c>
      <c r="L8387" s="20">
        <f t="shared" ref="L8387:L8450" si="527">L8386+G8387</f>
        <v>8255</v>
      </c>
      <c r="M8387" s="21">
        <f t="shared" si="525"/>
        <v>0.11707813446396145</v>
      </c>
    </row>
    <row r="8388" spans="1:13" x14ac:dyDescent="0.3">
      <c r="A8388" s="119">
        <v>42082</v>
      </c>
      <c r="B8388" s="121" t="s">
        <v>89</v>
      </c>
      <c r="C8388" s="121">
        <v>17.45</v>
      </c>
      <c r="D8388" s="94" t="s">
        <v>31</v>
      </c>
      <c r="E8388" s="121" t="s">
        <v>9714</v>
      </c>
      <c r="F8388" s="123">
        <v>5.5</v>
      </c>
      <c r="G8388" s="89">
        <v>1</v>
      </c>
      <c r="H8388" s="30">
        <v>2</v>
      </c>
      <c r="I8388" s="38">
        <v>-1</v>
      </c>
      <c r="J8388" s="18">
        <f t="shared" si="526"/>
        <v>965.48000000000184</v>
      </c>
      <c r="K8388" s="19" t="str">
        <f t="shared" si="524"/>
        <v>Mar-15</v>
      </c>
      <c r="L8388" s="20">
        <f t="shared" si="527"/>
        <v>8256</v>
      </c>
      <c r="M8388" s="21">
        <f t="shared" si="525"/>
        <v>0.11694282945736456</v>
      </c>
    </row>
    <row r="8389" spans="1:13" x14ac:dyDescent="0.3">
      <c r="A8389" s="107">
        <v>42083</v>
      </c>
      <c r="B8389" s="111" t="s">
        <v>93</v>
      </c>
      <c r="C8389" s="101">
        <v>0.59027777777777779</v>
      </c>
      <c r="D8389" s="94" t="s">
        <v>31</v>
      </c>
      <c r="E8389" s="111" t="s">
        <v>2821</v>
      </c>
      <c r="F8389" s="110">
        <v>3.5</v>
      </c>
      <c r="G8389" s="85">
        <v>1</v>
      </c>
      <c r="H8389" s="90" t="s">
        <v>33</v>
      </c>
      <c r="I8389" s="28">
        <v>-1</v>
      </c>
      <c r="J8389" s="18">
        <f t="shared" si="526"/>
        <v>964.48000000000184</v>
      </c>
      <c r="K8389" s="19" t="str">
        <f t="shared" si="524"/>
        <v>Mar-15</v>
      </c>
      <c r="L8389" s="20">
        <f t="shared" si="527"/>
        <v>8257</v>
      </c>
      <c r="M8389" s="21">
        <f t="shared" si="525"/>
        <v>0.11680755722417364</v>
      </c>
    </row>
    <row r="8390" spans="1:13" x14ac:dyDescent="0.3">
      <c r="A8390" s="107">
        <v>42083</v>
      </c>
      <c r="B8390" s="111" t="s">
        <v>93</v>
      </c>
      <c r="C8390" s="101">
        <v>0.63194444444444442</v>
      </c>
      <c r="D8390" s="94" t="s">
        <v>31</v>
      </c>
      <c r="E8390" s="111" t="s">
        <v>2822</v>
      </c>
      <c r="F8390" s="110">
        <v>4</v>
      </c>
      <c r="G8390" s="85">
        <v>1</v>
      </c>
      <c r="H8390" s="90" t="s">
        <v>33</v>
      </c>
      <c r="I8390" s="28">
        <v>-1</v>
      </c>
      <c r="J8390" s="18">
        <f t="shared" si="526"/>
        <v>963.48000000000184</v>
      </c>
      <c r="K8390" s="19" t="str">
        <f t="shared" si="524"/>
        <v>Mar-15</v>
      </c>
      <c r="L8390" s="20">
        <f t="shared" si="527"/>
        <v>8258</v>
      </c>
      <c r="M8390" s="21">
        <f t="shared" si="525"/>
        <v>0.11667231775248266</v>
      </c>
    </row>
    <row r="8391" spans="1:13" x14ac:dyDescent="0.3">
      <c r="A8391" s="107">
        <v>42083</v>
      </c>
      <c r="B8391" s="111" t="s">
        <v>29</v>
      </c>
      <c r="C8391" s="101">
        <v>0.66319444444444442</v>
      </c>
      <c r="D8391" s="94" t="s">
        <v>31</v>
      </c>
      <c r="E8391" s="111" t="s">
        <v>2823</v>
      </c>
      <c r="F8391" s="110">
        <v>3</v>
      </c>
      <c r="G8391" s="85">
        <v>1</v>
      </c>
      <c r="H8391" s="90" t="s">
        <v>33</v>
      </c>
      <c r="I8391" s="28">
        <v>-1</v>
      </c>
      <c r="J8391" s="18">
        <f t="shared" si="526"/>
        <v>962.48000000000184</v>
      </c>
      <c r="K8391" s="19" t="str">
        <f t="shared" si="524"/>
        <v>Mar-15</v>
      </c>
      <c r="L8391" s="20">
        <f t="shared" si="527"/>
        <v>8259</v>
      </c>
      <c r="M8391" s="21">
        <f t="shared" si="525"/>
        <v>0.11653711103039131</v>
      </c>
    </row>
    <row r="8392" spans="1:13" x14ac:dyDescent="0.3">
      <c r="A8392" s="107">
        <v>42083</v>
      </c>
      <c r="B8392" s="111" t="s">
        <v>45</v>
      </c>
      <c r="C8392" s="101">
        <v>0.76041666666666663</v>
      </c>
      <c r="D8392" s="94" t="s">
        <v>31</v>
      </c>
      <c r="E8392" s="111" t="s">
        <v>2824</v>
      </c>
      <c r="F8392" s="110">
        <v>3.75</v>
      </c>
      <c r="G8392" s="85">
        <v>1</v>
      </c>
      <c r="H8392" s="90" t="s">
        <v>42</v>
      </c>
      <c r="I8392" s="28">
        <v>3</v>
      </c>
      <c r="J8392" s="18">
        <f t="shared" si="526"/>
        <v>965.48000000000184</v>
      </c>
      <c r="K8392" s="19" t="str">
        <f t="shared" si="524"/>
        <v>Mar-15</v>
      </c>
      <c r="L8392" s="20">
        <f t="shared" si="527"/>
        <v>8260</v>
      </c>
      <c r="M8392" s="21">
        <f t="shared" si="525"/>
        <v>0.11688619854721571</v>
      </c>
    </row>
    <row r="8393" spans="1:13" x14ac:dyDescent="0.3">
      <c r="A8393" s="107">
        <v>42083</v>
      </c>
      <c r="B8393" s="111" t="s">
        <v>45</v>
      </c>
      <c r="C8393" s="101">
        <v>0.80208333333333337</v>
      </c>
      <c r="D8393" s="94" t="s">
        <v>31</v>
      </c>
      <c r="E8393" s="111" t="s">
        <v>2825</v>
      </c>
      <c r="F8393" s="110">
        <v>4</v>
      </c>
      <c r="G8393" s="85">
        <v>1</v>
      </c>
      <c r="H8393" s="90" t="s">
        <v>33</v>
      </c>
      <c r="I8393" s="28">
        <v>-1</v>
      </c>
      <c r="J8393" s="18">
        <f t="shared" si="526"/>
        <v>964.48000000000184</v>
      </c>
      <c r="K8393" s="19" t="str">
        <f t="shared" si="524"/>
        <v>Mar-15</v>
      </c>
      <c r="L8393" s="20">
        <f t="shared" si="527"/>
        <v>8261</v>
      </c>
      <c r="M8393" s="21">
        <f t="shared" si="525"/>
        <v>0.1167509986684423</v>
      </c>
    </row>
    <row r="8394" spans="1:13" x14ac:dyDescent="0.3">
      <c r="A8394" s="107">
        <v>42083</v>
      </c>
      <c r="B8394" s="111" t="s">
        <v>45</v>
      </c>
      <c r="C8394" s="101">
        <v>0.84375</v>
      </c>
      <c r="D8394" s="94" t="s">
        <v>31</v>
      </c>
      <c r="E8394" s="111" t="s">
        <v>2826</v>
      </c>
      <c r="F8394" s="110">
        <v>3.25</v>
      </c>
      <c r="G8394" s="85">
        <v>1</v>
      </c>
      <c r="H8394" s="90" t="s">
        <v>33</v>
      </c>
      <c r="I8394" s="28">
        <v>-1</v>
      </c>
      <c r="J8394" s="18">
        <f t="shared" si="526"/>
        <v>963.48000000000184</v>
      </c>
      <c r="K8394" s="19" t="str">
        <f t="shared" si="524"/>
        <v>Mar-15</v>
      </c>
      <c r="L8394" s="20">
        <f t="shared" si="527"/>
        <v>8262</v>
      </c>
      <c r="M8394" s="21">
        <f t="shared" si="525"/>
        <v>0.11661583151779252</v>
      </c>
    </row>
    <row r="8395" spans="1:13" x14ac:dyDescent="0.3">
      <c r="A8395" s="119">
        <v>42083</v>
      </c>
      <c r="B8395" s="121" t="s">
        <v>93</v>
      </c>
      <c r="C8395" s="121">
        <v>14.4</v>
      </c>
      <c r="D8395" s="94" t="s">
        <v>31</v>
      </c>
      <c r="E8395" s="121" t="s">
        <v>9717</v>
      </c>
      <c r="F8395" s="123">
        <v>6</v>
      </c>
      <c r="G8395" s="89">
        <v>1</v>
      </c>
      <c r="H8395" s="30">
        <v>2</v>
      </c>
      <c r="I8395" s="38">
        <v>-1</v>
      </c>
      <c r="J8395" s="18">
        <f t="shared" si="526"/>
        <v>962.48000000000184</v>
      </c>
      <c r="K8395" s="19" t="str">
        <f t="shared" si="524"/>
        <v>Mar-15</v>
      </c>
      <c r="L8395" s="20">
        <f t="shared" si="527"/>
        <v>8263</v>
      </c>
      <c r="M8395" s="21">
        <f t="shared" si="525"/>
        <v>0.11648069708338397</v>
      </c>
    </row>
    <row r="8396" spans="1:13" x14ac:dyDescent="0.3">
      <c r="A8396" s="119">
        <v>42083</v>
      </c>
      <c r="B8396" s="121" t="s">
        <v>29</v>
      </c>
      <c r="C8396" s="121">
        <v>14.5</v>
      </c>
      <c r="D8396" s="94" t="s">
        <v>31</v>
      </c>
      <c r="E8396" s="121" t="s">
        <v>1762</v>
      </c>
      <c r="F8396" s="123">
        <v>5</v>
      </c>
      <c r="G8396" s="89">
        <v>1</v>
      </c>
      <c r="H8396" s="30">
        <v>7</v>
      </c>
      <c r="I8396" s="38">
        <v>-1</v>
      </c>
      <c r="J8396" s="18">
        <f t="shared" si="526"/>
        <v>961.48000000000184</v>
      </c>
      <c r="K8396" s="19" t="str">
        <f t="shared" si="524"/>
        <v>Mar-15</v>
      </c>
      <c r="L8396" s="20">
        <f t="shared" si="527"/>
        <v>8264</v>
      </c>
      <c r="M8396" s="21">
        <f t="shared" si="525"/>
        <v>0.11634559535334001</v>
      </c>
    </row>
    <row r="8397" spans="1:13" x14ac:dyDescent="0.3">
      <c r="A8397" s="119">
        <v>42083</v>
      </c>
      <c r="B8397" s="121" t="s">
        <v>29</v>
      </c>
      <c r="C8397" s="121">
        <v>14.5</v>
      </c>
      <c r="D8397" s="94" t="s">
        <v>31</v>
      </c>
      <c r="E8397" s="121" t="s">
        <v>9716</v>
      </c>
      <c r="F8397" s="123">
        <v>4.5</v>
      </c>
      <c r="G8397" s="89">
        <v>1</v>
      </c>
      <c r="H8397" s="30">
        <v>8</v>
      </c>
      <c r="I8397" s="38">
        <v>-1</v>
      </c>
      <c r="J8397" s="18">
        <f t="shared" si="526"/>
        <v>960.48000000000184</v>
      </c>
      <c r="K8397" s="19" t="str">
        <f t="shared" si="524"/>
        <v>Mar-15</v>
      </c>
      <c r="L8397" s="20">
        <f t="shared" si="527"/>
        <v>8265</v>
      </c>
      <c r="M8397" s="21">
        <f t="shared" si="525"/>
        <v>0.11621052631578969</v>
      </c>
    </row>
    <row r="8398" spans="1:13" x14ac:dyDescent="0.3">
      <c r="A8398" s="119">
        <v>42083</v>
      </c>
      <c r="B8398" s="121" t="s">
        <v>29</v>
      </c>
      <c r="C8398" s="121">
        <v>15.25</v>
      </c>
      <c r="D8398" s="94" t="s">
        <v>31</v>
      </c>
      <c r="E8398" s="121" t="s">
        <v>4411</v>
      </c>
      <c r="F8398" s="123">
        <v>5</v>
      </c>
      <c r="G8398" s="89">
        <v>1</v>
      </c>
      <c r="H8398" s="30">
        <v>2</v>
      </c>
      <c r="I8398" s="38">
        <v>-1</v>
      </c>
      <c r="J8398" s="18">
        <f t="shared" si="526"/>
        <v>959.48000000000184</v>
      </c>
      <c r="K8398" s="19" t="str">
        <f t="shared" si="524"/>
        <v>Mar-15</v>
      </c>
      <c r="L8398" s="20">
        <f t="shared" si="527"/>
        <v>8266</v>
      </c>
      <c r="M8398" s="21">
        <f t="shared" si="525"/>
        <v>0.11607548995886788</v>
      </c>
    </row>
    <row r="8399" spans="1:13" x14ac:dyDescent="0.3">
      <c r="A8399" s="119">
        <v>42083</v>
      </c>
      <c r="B8399" s="121" t="s">
        <v>93</v>
      </c>
      <c r="C8399" s="121">
        <v>15.45</v>
      </c>
      <c r="D8399" s="94" t="s">
        <v>31</v>
      </c>
      <c r="E8399" s="121" t="s">
        <v>2539</v>
      </c>
      <c r="F8399" s="123">
        <v>4.5</v>
      </c>
      <c r="G8399" s="89">
        <v>1</v>
      </c>
      <c r="H8399" s="30">
        <v>1</v>
      </c>
      <c r="I8399" s="38">
        <v>3.5</v>
      </c>
      <c r="J8399" s="18">
        <f t="shared" si="526"/>
        <v>962.98000000000184</v>
      </c>
      <c r="K8399" s="19" t="str">
        <f t="shared" si="524"/>
        <v>Mar-15</v>
      </c>
      <c r="L8399" s="20">
        <f t="shared" si="527"/>
        <v>8267</v>
      </c>
      <c r="M8399" s="21">
        <f t="shared" si="525"/>
        <v>0.11648481916051795</v>
      </c>
    </row>
    <row r="8400" spans="1:13" x14ac:dyDescent="0.3">
      <c r="A8400" s="119">
        <v>42083</v>
      </c>
      <c r="B8400" s="121" t="s">
        <v>93</v>
      </c>
      <c r="C8400" s="121">
        <v>17.25</v>
      </c>
      <c r="D8400" s="94" t="s">
        <v>31</v>
      </c>
      <c r="E8400" s="121" t="s">
        <v>9718</v>
      </c>
      <c r="F8400" s="123">
        <v>4.33</v>
      </c>
      <c r="G8400" s="89">
        <v>1</v>
      </c>
      <c r="H8400" s="30">
        <v>5</v>
      </c>
      <c r="I8400" s="38">
        <v>-1</v>
      </c>
      <c r="J8400" s="18">
        <f t="shared" si="526"/>
        <v>961.98000000000184</v>
      </c>
      <c r="K8400" s="19" t="str">
        <f t="shared" si="524"/>
        <v>Mar-15</v>
      </c>
      <c r="L8400" s="20">
        <f t="shared" si="527"/>
        <v>8268</v>
      </c>
      <c r="M8400" s="21">
        <f t="shared" si="525"/>
        <v>0.11634978229317874</v>
      </c>
    </row>
    <row r="8401" spans="1:13" x14ac:dyDescent="0.3">
      <c r="A8401" s="124">
        <v>42083</v>
      </c>
      <c r="B8401" s="111" t="s">
        <v>45</v>
      </c>
      <c r="C8401" s="111">
        <v>19.45</v>
      </c>
      <c r="D8401" s="94" t="s">
        <v>31</v>
      </c>
      <c r="E8401" s="111" t="s">
        <v>9715</v>
      </c>
      <c r="F8401" s="111">
        <v>4.5</v>
      </c>
      <c r="G8401" s="89">
        <v>1</v>
      </c>
      <c r="H8401" s="37" t="s">
        <v>6518</v>
      </c>
      <c r="I8401" s="34">
        <v>-1</v>
      </c>
      <c r="J8401" s="18">
        <f t="shared" si="526"/>
        <v>960.98000000000184</v>
      </c>
      <c r="K8401" s="19" t="str">
        <f t="shared" si="524"/>
        <v>Mar-15</v>
      </c>
      <c r="L8401" s="20">
        <f t="shared" si="527"/>
        <v>8269</v>
      </c>
      <c r="M8401" s="21">
        <f t="shared" si="525"/>
        <v>0.11621477808683055</v>
      </c>
    </row>
    <row r="8402" spans="1:13" x14ac:dyDescent="0.3">
      <c r="A8402" s="107">
        <v>42084</v>
      </c>
      <c r="B8402" s="111" t="s">
        <v>146</v>
      </c>
      <c r="C8402" s="101">
        <v>0.61111111111111105</v>
      </c>
      <c r="D8402" s="94" t="s">
        <v>31</v>
      </c>
      <c r="E8402" s="111" t="s">
        <v>1193</v>
      </c>
      <c r="F8402" s="110">
        <v>4</v>
      </c>
      <c r="G8402" s="85">
        <v>1</v>
      </c>
      <c r="H8402" s="90" t="s">
        <v>33</v>
      </c>
      <c r="I8402" s="28">
        <v>-1</v>
      </c>
      <c r="J8402" s="18">
        <f t="shared" si="526"/>
        <v>959.98000000000184</v>
      </c>
      <c r="K8402" s="19" t="str">
        <f t="shared" si="524"/>
        <v>Mar-15</v>
      </c>
      <c r="L8402" s="20">
        <f t="shared" si="527"/>
        <v>8270</v>
      </c>
      <c r="M8402" s="21">
        <f t="shared" si="525"/>
        <v>0.11607980652962538</v>
      </c>
    </row>
    <row r="8403" spans="1:13" x14ac:dyDescent="0.3">
      <c r="A8403" s="107">
        <v>42084</v>
      </c>
      <c r="B8403" s="111" t="s">
        <v>93</v>
      </c>
      <c r="C8403" s="101">
        <v>0.65625</v>
      </c>
      <c r="D8403" s="94" t="s">
        <v>31</v>
      </c>
      <c r="E8403" s="111" t="s">
        <v>2827</v>
      </c>
      <c r="F8403" s="110">
        <v>3</v>
      </c>
      <c r="G8403" s="85">
        <v>1</v>
      </c>
      <c r="H8403" s="90" t="s">
        <v>33</v>
      </c>
      <c r="I8403" s="28">
        <v>-1</v>
      </c>
      <c r="J8403" s="18">
        <f t="shared" si="526"/>
        <v>958.98000000000184</v>
      </c>
      <c r="K8403" s="19" t="str">
        <f t="shared" si="524"/>
        <v>Mar-15</v>
      </c>
      <c r="L8403" s="20">
        <f t="shared" si="527"/>
        <v>8271</v>
      </c>
      <c r="M8403" s="21">
        <f t="shared" si="525"/>
        <v>0.11594486760972093</v>
      </c>
    </row>
    <row r="8404" spans="1:13" x14ac:dyDescent="0.3">
      <c r="A8404" s="107">
        <v>42084</v>
      </c>
      <c r="B8404" s="111" t="s">
        <v>123</v>
      </c>
      <c r="C8404" s="101">
        <v>0.69791666666666663</v>
      </c>
      <c r="D8404" s="94" t="s">
        <v>31</v>
      </c>
      <c r="E8404" s="111" t="s">
        <v>2828</v>
      </c>
      <c r="F8404" s="110">
        <v>3.5</v>
      </c>
      <c r="G8404" s="85">
        <v>1</v>
      </c>
      <c r="H8404" s="90" t="s">
        <v>42</v>
      </c>
      <c r="I8404" s="28">
        <v>2.5</v>
      </c>
      <c r="J8404" s="18">
        <f t="shared" si="526"/>
        <v>961.48000000000184</v>
      </c>
      <c r="K8404" s="19" t="str">
        <f t="shared" si="524"/>
        <v>Mar-15</v>
      </c>
      <c r="L8404" s="20">
        <f t="shared" si="527"/>
        <v>8272</v>
      </c>
      <c r="M8404" s="21">
        <f t="shared" si="525"/>
        <v>0.11623307543520332</v>
      </c>
    </row>
    <row r="8405" spans="1:13" x14ac:dyDescent="0.3">
      <c r="A8405" s="119">
        <v>42084</v>
      </c>
      <c r="B8405" s="121" t="s">
        <v>93</v>
      </c>
      <c r="C8405" s="121">
        <v>14</v>
      </c>
      <c r="D8405" s="94" t="s">
        <v>31</v>
      </c>
      <c r="E8405" s="121" t="s">
        <v>9719</v>
      </c>
      <c r="F8405" s="123">
        <v>4.5</v>
      </c>
      <c r="G8405" s="89">
        <v>1</v>
      </c>
      <c r="H8405" s="30">
        <v>2</v>
      </c>
      <c r="I8405" s="38">
        <v>-1</v>
      </c>
      <c r="J8405" s="18">
        <f t="shared" si="526"/>
        <v>960.48000000000184</v>
      </c>
      <c r="K8405" s="19" t="str">
        <f t="shared" si="524"/>
        <v>Mar-15</v>
      </c>
      <c r="L8405" s="20">
        <f t="shared" si="527"/>
        <v>8273</v>
      </c>
      <c r="M8405" s="21">
        <f t="shared" si="525"/>
        <v>0.11609815061041966</v>
      </c>
    </row>
    <row r="8406" spans="1:13" x14ac:dyDescent="0.3">
      <c r="A8406" s="119">
        <v>42084</v>
      </c>
      <c r="B8406" s="121" t="s">
        <v>93</v>
      </c>
      <c r="C8406" s="121">
        <v>14.35</v>
      </c>
      <c r="D8406" s="94" t="s">
        <v>31</v>
      </c>
      <c r="E8406" s="121" t="s">
        <v>9720</v>
      </c>
      <c r="F8406" s="123">
        <v>6</v>
      </c>
      <c r="G8406" s="89">
        <v>1</v>
      </c>
      <c r="H8406" s="30">
        <v>3</v>
      </c>
      <c r="I8406" s="38">
        <v>-1</v>
      </c>
      <c r="J8406" s="18">
        <f t="shared" si="526"/>
        <v>959.48000000000184</v>
      </c>
      <c r="K8406" s="19" t="str">
        <f t="shared" si="524"/>
        <v>Mar-15</v>
      </c>
      <c r="L8406" s="20">
        <f t="shared" si="527"/>
        <v>8274</v>
      </c>
      <c r="M8406" s="21">
        <f t="shared" si="525"/>
        <v>0.11596325839980684</v>
      </c>
    </row>
    <row r="8407" spans="1:13" x14ac:dyDescent="0.3">
      <c r="A8407" s="119">
        <v>42084</v>
      </c>
      <c r="B8407" s="121" t="s">
        <v>123</v>
      </c>
      <c r="C8407" s="121">
        <v>15.35</v>
      </c>
      <c r="D8407" s="94" t="s">
        <v>31</v>
      </c>
      <c r="E8407" s="121" t="s">
        <v>9722</v>
      </c>
      <c r="F8407" s="123">
        <v>5</v>
      </c>
      <c r="G8407" s="89">
        <v>1</v>
      </c>
      <c r="H8407" s="30">
        <v>4</v>
      </c>
      <c r="I8407" s="38">
        <v>-1</v>
      </c>
      <c r="J8407" s="18">
        <f t="shared" si="526"/>
        <v>958.48000000000184</v>
      </c>
      <c r="K8407" s="19" t="str">
        <f t="shared" si="524"/>
        <v>Mar-15</v>
      </c>
      <c r="L8407" s="20">
        <f t="shared" si="527"/>
        <v>8275</v>
      </c>
      <c r="M8407" s="21">
        <f t="shared" si="525"/>
        <v>0.11582839879154101</v>
      </c>
    </row>
    <row r="8408" spans="1:13" x14ac:dyDescent="0.3">
      <c r="A8408" s="119">
        <v>42084</v>
      </c>
      <c r="B8408" s="121" t="s">
        <v>123</v>
      </c>
      <c r="C8408" s="121">
        <v>15.35</v>
      </c>
      <c r="D8408" s="94" t="s">
        <v>31</v>
      </c>
      <c r="E8408" s="121" t="s">
        <v>9721</v>
      </c>
      <c r="F8408" s="123">
        <v>4.5</v>
      </c>
      <c r="G8408" s="89">
        <v>1</v>
      </c>
      <c r="H8408" s="30">
        <v>2</v>
      </c>
      <c r="I8408" s="38">
        <v>-1</v>
      </c>
      <c r="J8408" s="18">
        <f t="shared" si="526"/>
        <v>957.48000000000184</v>
      </c>
      <c r="K8408" s="19" t="str">
        <f t="shared" si="524"/>
        <v>Mar-15</v>
      </c>
      <c r="L8408" s="20">
        <f t="shared" si="527"/>
        <v>8276</v>
      </c>
      <c r="M8408" s="21">
        <f t="shared" si="525"/>
        <v>0.11569357177380399</v>
      </c>
    </row>
    <row r="8409" spans="1:13" x14ac:dyDescent="0.3">
      <c r="A8409" s="119">
        <v>42084</v>
      </c>
      <c r="B8409" s="121" t="s">
        <v>74</v>
      </c>
      <c r="C8409" s="121">
        <v>16.149999999999999</v>
      </c>
      <c r="D8409" s="94" t="s">
        <v>31</v>
      </c>
      <c r="E8409" s="121" t="s">
        <v>9723</v>
      </c>
      <c r="F8409" s="123">
        <v>6</v>
      </c>
      <c r="G8409" s="89">
        <v>1</v>
      </c>
      <c r="H8409" s="30">
        <v>3</v>
      </c>
      <c r="I8409" s="38">
        <v>-1</v>
      </c>
      <c r="J8409" s="18">
        <f t="shared" si="526"/>
        <v>956.48000000000184</v>
      </c>
      <c r="K8409" s="19" t="str">
        <f t="shared" si="524"/>
        <v>Mar-15</v>
      </c>
      <c r="L8409" s="20">
        <f t="shared" si="527"/>
        <v>8277</v>
      </c>
      <c r="M8409" s="21">
        <f t="shared" si="525"/>
        <v>0.11555877733478336</v>
      </c>
    </row>
    <row r="8410" spans="1:13" x14ac:dyDescent="0.3">
      <c r="A8410" s="107">
        <v>42086</v>
      </c>
      <c r="B8410" s="111" t="s">
        <v>103</v>
      </c>
      <c r="C8410" s="101">
        <v>0.61805555555555558</v>
      </c>
      <c r="D8410" s="94" t="s">
        <v>31</v>
      </c>
      <c r="E8410" s="111" t="s">
        <v>2829</v>
      </c>
      <c r="F8410" s="110">
        <v>3.25</v>
      </c>
      <c r="G8410" s="85">
        <v>1</v>
      </c>
      <c r="H8410" s="90" t="s">
        <v>42</v>
      </c>
      <c r="I8410" s="28">
        <v>2.25</v>
      </c>
      <c r="J8410" s="18">
        <f t="shared" si="526"/>
        <v>958.73000000000184</v>
      </c>
      <c r="K8410" s="19" t="str">
        <f t="shared" si="524"/>
        <v>Mar-15</v>
      </c>
      <c r="L8410" s="20">
        <f t="shared" si="527"/>
        <v>8278</v>
      </c>
      <c r="M8410" s="21">
        <f t="shared" si="525"/>
        <v>0.11581662237255398</v>
      </c>
    </row>
    <row r="8411" spans="1:13" x14ac:dyDescent="0.3">
      <c r="A8411" s="107">
        <v>42086</v>
      </c>
      <c r="B8411" s="111" t="s">
        <v>103</v>
      </c>
      <c r="C8411" s="101">
        <v>0.63888888888888895</v>
      </c>
      <c r="D8411" s="94" t="s">
        <v>31</v>
      </c>
      <c r="E8411" s="111" t="s">
        <v>2732</v>
      </c>
      <c r="F8411" s="110">
        <v>4</v>
      </c>
      <c r="G8411" s="85">
        <v>1</v>
      </c>
      <c r="H8411" s="90" t="s">
        <v>42</v>
      </c>
      <c r="I8411" s="28">
        <v>3</v>
      </c>
      <c r="J8411" s="18">
        <f t="shared" si="526"/>
        <v>961.73000000000184</v>
      </c>
      <c r="K8411" s="19" t="str">
        <f t="shared" si="524"/>
        <v>Mar-15</v>
      </c>
      <c r="L8411" s="20">
        <f t="shared" si="527"/>
        <v>8279</v>
      </c>
      <c r="M8411" s="21">
        <f t="shared" si="525"/>
        <v>0.11616499577243651</v>
      </c>
    </row>
    <row r="8412" spans="1:13" x14ac:dyDescent="0.3">
      <c r="A8412" s="107">
        <v>42086</v>
      </c>
      <c r="B8412" s="111" t="s">
        <v>45</v>
      </c>
      <c r="C8412" s="101">
        <v>0.67361111111111116</v>
      </c>
      <c r="D8412" s="94" t="s">
        <v>31</v>
      </c>
      <c r="E8412" s="111" t="s">
        <v>2830</v>
      </c>
      <c r="F8412" s="110">
        <v>2.75</v>
      </c>
      <c r="G8412" s="85">
        <v>1</v>
      </c>
      <c r="H8412" s="90" t="s">
        <v>33</v>
      </c>
      <c r="I8412" s="28">
        <v>-1</v>
      </c>
      <c r="J8412" s="18">
        <f t="shared" si="526"/>
        <v>960.73000000000184</v>
      </c>
      <c r="K8412" s="19" t="str">
        <f t="shared" si="524"/>
        <v>Mar-15</v>
      </c>
      <c r="L8412" s="20">
        <f t="shared" si="527"/>
        <v>8280</v>
      </c>
      <c r="M8412" s="21">
        <f t="shared" si="525"/>
        <v>0.11603019323671519</v>
      </c>
    </row>
    <row r="8413" spans="1:13" x14ac:dyDescent="0.3">
      <c r="A8413" s="107">
        <v>42086</v>
      </c>
      <c r="B8413" s="111" t="s">
        <v>103</v>
      </c>
      <c r="C8413" s="101">
        <v>0.68055555555555547</v>
      </c>
      <c r="D8413" s="94" t="s">
        <v>31</v>
      </c>
      <c r="E8413" s="111" t="s">
        <v>2831</v>
      </c>
      <c r="F8413" s="110">
        <v>4</v>
      </c>
      <c r="G8413" s="85">
        <v>1</v>
      </c>
      <c r="H8413" s="90" t="s">
        <v>33</v>
      </c>
      <c r="I8413" s="28">
        <v>-1</v>
      </c>
      <c r="J8413" s="18">
        <f t="shared" si="526"/>
        <v>959.73000000000184</v>
      </c>
      <c r="K8413" s="19" t="str">
        <f t="shared" si="524"/>
        <v>Mar-15</v>
      </c>
      <c r="L8413" s="20">
        <f t="shared" si="527"/>
        <v>8281</v>
      </c>
      <c r="M8413" s="21">
        <f t="shared" si="525"/>
        <v>0.11589542325806085</v>
      </c>
    </row>
    <row r="8414" spans="1:13" x14ac:dyDescent="0.3">
      <c r="A8414" s="107">
        <v>42086</v>
      </c>
      <c r="B8414" s="111" t="s">
        <v>86</v>
      </c>
      <c r="C8414" s="101">
        <v>0.6875</v>
      </c>
      <c r="D8414" s="94" t="s">
        <v>31</v>
      </c>
      <c r="E8414" s="111" t="s">
        <v>1812</v>
      </c>
      <c r="F8414" s="110">
        <v>3.25</v>
      </c>
      <c r="G8414" s="85">
        <v>1</v>
      </c>
      <c r="H8414" s="90" t="s">
        <v>42</v>
      </c>
      <c r="I8414" s="28">
        <v>2.25</v>
      </c>
      <c r="J8414" s="18">
        <f t="shared" si="526"/>
        <v>961.98000000000184</v>
      </c>
      <c r="K8414" s="19" t="str">
        <f t="shared" si="524"/>
        <v>Mar-15</v>
      </c>
      <c r="L8414" s="20">
        <f t="shared" si="527"/>
        <v>8282</v>
      </c>
      <c r="M8414" s="21">
        <f t="shared" si="525"/>
        <v>0.1161531031151898</v>
      </c>
    </row>
    <row r="8415" spans="1:13" x14ac:dyDescent="0.3">
      <c r="A8415" s="119">
        <v>42086</v>
      </c>
      <c r="B8415" s="121" t="s">
        <v>45</v>
      </c>
      <c r="C8415" s="121">
        <v>14.05</v>
      </c>
      <c r="D8415" s="94" t="s">
        <v>31</v>
      </c>
      <c r="E8415" s="121" t="s">
        <v>1639</v>
      </c>
      <c r="F8415" s="123">
        <v>4.5</v>
      </c>
      <c r="G8415" s="89">
        <v>1</v>
      </c>
      <c r="H8415" s="30">
        <v>10</v>
      </c>
      <c r="I8415" s="38">
        <v>-1</v>
      </c>
      <c r="J8415" s="18">
        <f t="shared" si="526"/>
        <v>960.98000000000184</v>
      </c>
      <c r="K8415" s="19" t="str">
        <f t="shared" si="524"/>
        <v>Mar-15</v>
      </c>
      <c r="L8415" s="20">
        <f t="shared" si="527"/>
        <v>8283</v>
      </c>
      <c r="M8415" s="21">
        <f t="shared" si="525"/>
        <v>0.1160183508390682</v>
      </c>
    </row>
    <row r="8416" spans="1:13" x14ac:dyDescent="0.3">
      <c r="A8416" s="119">
        <v>42086</v>
      </c>
      <c r="B8416" s="121" t="s">
        <v>86</v>
      </c>
      <c r="C8416" s="121">
        <v>15</v>
      </c>
      <c r="D8416" s="94" t="s">
        <v>31</v>
      </c>
      <c r="E8416" s="121" t="s">
        <v>9725</v>
      </c>
      <c r="F8416" s="123">
        <v>6</v>
      </c>
      <c r="G8416" s="89">
        <v>1</v>
      </c>
      <c r="H8416" s="30">
        <v>3</v>
      </c>
      <c r="I8416" s="38">
        <v>-1</v>
      </c>
      <c r="J8416" s="18">
        <f t="shared" si="526"/>
        <v>959.98000000000184</v>
      </c>
      <c r="K8416" s="19" t="str">
        <f t="shared" si="524"/>
        <v>Mar-15</v>
      </c>
      <c r="L8416" s="20">
        <f t="shared" si="527"/>
        <v>8284</v>
      </c>
      <c r="M8416" s="21">
        <f t="shared" si="525"/>
        <v>0.11588363109608907</v>
      </c>
    </row>
    <row r="8417" spans="1:13" x14ac:dyDescent="0.3">
      <c r="A8417" s="119">
        <v>42086</v>
      </c>
      <c r="B8417" s="121" t="s">
        <v>45</v>
      </c>
      <c r="C8417" s="121">
        <v>15.1</v>
      </c>
      <c r="D8417" s="94" t="s">
        <v>31</v>
      </c>
      <c r="E8417" s="121" t="s">
        <v>9724</v>
      </c>
      <c r="F8417" s="123">
        <v>5.5</v>
      </c>
      <c r="G8417" s="89">
        <v>1</v>
      </c>
      <c r="H8417" s="30">
        <v>8</v>
      </c>
      <c r="I8417" s="38">
        <v>-1</v>
      </c>
      <c r="J8417" s="18">
        <f t="shared" si="526"/>
        <v>958.98000000000184</v>
      </c>
      <c r="K8417" s="19" t="str">
        <f t="shared" si="524"/>
        <v>Mar-15</v>
      </c>
      <c r="L8417" s="20">
        <f t="shared" si="527"/>
        <v>8285</v>
      </c>
      <c r="M8417" s="21">
        <f t="shared" si="525"/>
        <v>0.11574894387447215</v>
      </c>
    </row>
    <row r="8418" spans="1:13" x14ac:dyDescent="0.3">
      <c r="A8418" s="107">
        <v>42087</v>
      </c>
      <c r="B8418" s="111" t="s">
        <v>30</v>
      </c>
      <c r="C8418" s="101">
        <v>0.70486111111111116</v>
      </c>
      <c r="D8418" s="94" t="s">
        <v>31</v>
      </c>
      <c r="E8418" s="111" t="s">
        <v>2832</v>
      </c>
      <c r="F8418" s="110">
        <v>4</v>
      </c>
      <c r="G8418" s="85">
        <v>1</v>
      </c>
      <c r="H8418" s="90" t="s">
        <v>33</v>
      </c>
      <c r="I8418" s="28">
        <v>-1</v>
      </c>
      <c r="J8418" s="18">
        <f t="shared" si="526"/>
        <v>957.98000000000184</v>
      </c>
      <c r="K8418" s="19" t="str">
        <f t="shared" si="524"/>
        <v>Mar-15</v>
      </c>
      <c r="L8418" s="20">
        <f t="shared" si="527"/>
        <v>8286</v>
      </c>
      <c r="M8418" s="21">
        <f t="shared" si="525"/>
        <v>0.1156142891624429</v>
      </c>
    </row>
    <row r="8419" spans="1:13" x14ac:dyDescent="0.3">
      <c r="A8419" s="107">
        <v>42087</v>
      </c>
      <c r="B8419" s="111" t="s">
        <v>30</v>
      </c>
      <c r="C8419" s="101">
        <v>0.72569444444444453</v>
      </c>
      <c r="D8419" s="94" t="s">
        <v>31</v>
      </c>
      <c r="E8419" s="111" t="s">
        <v>2833</v>
      </c>
      <c r="F8419" s="110">
        <v>2.88</v>
      </c>
      <c r="G8419" s="85">
        <v>1</v>
      </c>
      <c r="H8419" s="90" t="s">
        <v>33</v>
      </c>
      <c r="I8419" s="28">
        <v>-1</v>
      </c>
      <c r="J8419" s="18">
        <f t="shared" si="526"/>
        <v>956.98000000000184</v>
      </c>
      <c r="K8419" s="19" t="str">
        <f t="shared" si="524"/>
        <v>Mar-15</v>
      </c>
      <c r="L8419" s="20">
        <f t="shared" si="527"/>
        <v>8287</v>
      </c>
      <c r="M8419" s="21">
        <f t="shared" si="525"/>
        <v>0.11547966694823239</v>
      </c>
    </row>
    <row r="8420" spans="1:13" x14ac:dyDescent="0.3">
      <c r="A8420" s="119">
        <v>42087</v>
      </c>
      <c r="B8420" s="121" t="s">
        <v>45</v>
      </c>
      <c r="C8420" s="121">
        <v>14.5</v>
      </c>
      <c r="D8420" s="94" t="s">
        <v>31</v>
      </c>
      <c r="E8420" s="121" t="s">
        <v>9726</v>
      </c>
      <c r="F8420" s="123">
        <v>4.33</v>
      </c>
      <c r="G8420" s="89">
        <v>1</v>
      </c>
      <c r="H8420" s="30">
        <v>2</v>
      </c>
      <c r="I8420" s="38">
        <v>-1</v>
      </c>
      <c r="J8420" s="18">
        <f t="shared" si="526"/>
        <v>955.98000000000184</v>
      </c>
      <c r="K8420" s="19" t="str">
        <f t="shared" si="524"/>
        <v>Mar-15</v>
      </c>
      <c r="L8420" s="20">
        <f t="shared" si="527"/>
        <v>8288</v>
      </c>
      <c r="M8420" s="21">
        <f t="shared" si="525"/>
        <v>0.11534507722007745</v>
      </c>
    </row>
    <row r="8421" spans="1:13" x14ac:dyDescent="0.3">
      <c r="A8421" s="119">
        <v>42087</v>
      </c>
      <c r="B8421" s="121" t="s">
        <v>45</v>
      </c>
      <c r="C8421" s="121">
        <v>15.25</v>
      </c>
      <c r="D8421" s="94" t="s">
        <v>31</v>
      </c>
      <c r="E8421" s="121" t="s">
        <v>9727</v>
      </c>
      <c r="F8421" s="123">
        <v>4.5</v>
      </c>
      <c r="G8421" s="89">
        <v>1</v>
      </c>
      <c r="H8421" s="30">
        <v>1</v>
      </c>
      <c r="I8421" s="38">
        <v>3.5</v>
      </c>
      <c r="J8421" s="18">
        <f t="shared" si="526"/>
        <v>959.48000000000184</v>
      </c>
      <c r="K8421" s="19" t="str">
        <f t="shared" si="524"/>
        <v>Mar-15</v>
      </c>
      <c r="L8421" s="20">
        <f t="shared" si="527"/>
        <v>8289</v>
      </c>
      <c r="M8421" s="21">
        <f t="shared" si="525"/>
        <v>0.11575340813125852</v>
      </c>
    </row>
    <row r="8422" spans="1:13" x14ac:dyDescent="0.3">
      <c r="A8422" s="119">
        <v>42087</v>
      </c>
      <c r="B8422" s="121" t="s">
        <v>45</v>
      </c>
      <c r="C8422" s="121">
        <v>15.25</v>
      </c>
      <c r="D8422" s="94" t="s">
        <v>31</v>
      </c>
      <c r="E8422" s="121" t="s">
        <v>8520</v>
      </c>
      <c r="F8422" s="123">
        <v>6</v>
      </c>
      <c r="G8422" s="89">
        <v>1</v>
      </c>
      <c r="H8422" s="30">
        <v>6</v>
      </c>
      <c r="I8422" s="38">
        <v>-1</v>
      </c>
      <c r="J8422" s="18">
        <f t="shared" si="526"/>
        <v>958.48000000000184</v>
      </c>
      <c r="K8422" s="19" t="str">
        <f t="shared" si="524"/>
        <v>Mar-15</v>
      </c>
      <c r="L8422" s="20">
        <f t="shared" si="527"/>
        <v>8290</v>
      </c>
      <c r="M8422" s="21">
        <f t="shared" si="525"/>
        <v>0.11561881785283497</v>
      </c>
    </row>
    <row r="8423" spans="1:13" x14ac:dyDescent="0.3">
      <c r="A8423" s="119">
        <v>42087</v>
      </c>
      <c r="B8423" s="121" t="s">
        <v>147</v>
      </c>
      <c r="C8423" s="121">
        <v>15.35</v>
      </c>
      <c r="D8423" s="94" t="s">
        <v>31</v>
      </c>
      <c r="E8423" s="121" t="s">
        <v>9730</v>
      </c>
      <c r="F8423" s="123">
        <v>4.5</v>
      </c>
      <c r="G8423" s="89">
        <v>1</v>
      </c>
      <c r="H8423" s="30">
        <v>4</v>
      </c>
      <c r="I8423" s="38">
        <v>-1</v>
      </c>
      <c r="J8423" s="18">
        <f t="shared" si="526"/>
        <v>957.48000000000184</v>
      </c>
      <c r="K8423" s="19" t="str">
        <f t="shared" si="524"/>
        <v>Mar-15</v>
      </c>
      <c r="L8423" s="20">
        <f t="shared" si="527"/>
        <v>8291</v>
      </c>
      <c r="M8423" s="21">
        <f t="shared" si="525"/>
        <v>0.11548426004100855</v>
      </c>
    </row>
    <row r="8424" spans="1:13" x14ac:dyDescent="0.3">
      <c r="A8424" s="119">
        <v>42087</v>
      </c>
      <c r="B8424" s="121" t="s">
        <v>30</v>
      </c>
      <c r="C8424" s="121">
        <v>16.2</v>
      </c>
      <c r="D8424" s="94" t="s">
        <v>31</v>
      </c>
      <c r="E8424" s="121" t="s">
        <v>2854</v>
      </c>
      <c r="F8424" s="123">
        <v>5.5</v>
      </c>
      <c r="G8424" s="35">
        <v>0</v>
      </c>
      <c r="H8424" s="30" t="s">
        <v>6111</v>
      </c>
      <c r="I8424" s="38">
        <v>0</v>
      </c>
      <c r="J8424" s="18">
        <f t="shared" si="526"/>
        <v>957.48000000000184</v>
      </c>
      <c r="K8424" s="19" t="str">
        <f t="shared" si="524"/>
        <v>Mar-15</v>
      </c>
      <c r="L8424" s="20">
        <f t="shared" si="527"/>
        <v>8291</v>
      </c>
      <c r="M8424" s="21">
        <f t="shared" si="525"/>
        <v>0.11548426004100855</v>
      </c>
    </row>
    <row r="8425" spans="1:13" x14ac:dyDescent="0.3">
      <c r="A8425" s="119">
        <v>42087</v>
      </c>
      <c r="B8425" s="121" t="s">
        <v>45</v>
      </c>
      <c r="C8425" s="121">
        <v>16.350000000000001</v>
      </c>
      <c r="D8425" s="94" t="s">
        <v>31</v>
      </c>
      <c r="E8425" s="121" t="s">
        <v>1334</v>
      </c>
      <c r="F8425" s="123">
        <v>4.5</v>
      </c>
      <c r="G8425" s="89">
        <v>1</v>
      </c>
      <c r="H8425" s="30">
        <v>2</v>
      </c>
      <c r="I8425" s="38">
        <v>-1</v>
      </c>
      <c r="J8425" s="18">
        <f t="shared" si="526"/>
        <v>956.48000000000184</v>
      </c>
      <c r="K8425" s="19" t="str">
        <f t="shared" si="524"/>
        <v>Mar-15</v>
      </c>
      <c r="L8425" s="20">
        <f t="shared" si="527"/>
        <v>8292</v>
      </c>
      <c r="M8425" s="21">
        <f t="shared" si="525"/>
        <v>0.11534973468403302</v>
      </c>
    </row>
    <row r="8426" spans="1:13" x14ac:dyDescent="0.3">
      <c r="A8426" s="119">
        <v>42087</v>
      </c>
      <c r="B8426" s="121" t="s">
        <v>147</v>
      </c>
      <c r="C8426" s="121">
        <v>16.45</v>
      </c>
      <c r="D8426" s="94" t="s">
        <v>31</v>
      </c>
      <c r="E8426" s="121" t="s">
        <v>9731</v>
      </c>
      <c r="F8426" s="123">
        <v>5.5</v>
      </c>
      <c r="G8426" s="89">
        <v>1</v>
      </c>
      <c r="H8426" s="30" t="s">
        <v>6116</v>
      </c>
      <c r="I8426" s="38">
        <v>-1</v>
      </c>
      <c r="J8426" s="18">
        <f t="shared" si="526"/>
        <v>955.48000000000184</v>
      </c>
      <c r="K8426" s="19" t="str">
        <f t="shared" si="524"/>
        <v>Mar-15</v>
      </c>
      <c r="L8426" s="20">
        <f t="shared" si="527"/>
        <v>8293</v>
      </c>
      <c r="M8426" s="21">
        <f t="shared" si="525"/>
        <v>0.11521524177016783</v>
      </c>
    </row>
    <row r="8427" spans="1:13" x14ac:dyDescent="0.3">
      <c r="A8427" s="119">
        <v>42087</v>
      </c>
      <c r="B8427" s="121" t="s">
        <v>45</v>
      </c>
      <c r="C8427" s="121">
        <v>17.05</v>
      </c>
      <c r="D8427" s="94" t="s">
        <v>31</v>
      </c>
      <c r="E8427" s="121" t="s">
        <v>9728</v>
      </c>
      <c r="F8427" s="123">
        <v>4.5</v>
      </c>
      <c r="G8427" s="89">
        <v>1</v>
      </c>
      <c r="H8427" s="30">
        <v>1</v>
      </c>
      <c r="I8427" s="38">
        <v>3.5</v>
      </c>
      <c r="J8427" s="18">
        <f t="shared" si="526"/>
        <v>958.98000000000184</v>
      </c>
      <c r="K8427" s="19" t="str">
        <f t="shared" si="524"/>
        <v>Mar-15</v>
      </c>
      <c r="L8427" s="20">
        <f t="shared" si="527"/>
        <v>8294</v>
      </c>
      <c r="M8427" s="21">
        <f t="shared" si="525"/>
        <v>0.11562334217506653</v>
      </c>
    </row>
    <row r="8428" spans="1:13" x14ac:dyDescent="0.3">
      <c r="A8428" s="119">
        <v>42087</v>
      </c>
      <c r="B8428" s="121" t="s">
        <v>45</v>
      </c>
      <c r="C8428" s="121">
        <v>17.350000000000001</v>
      </c>
      <c r="D8428" s="94" t="s">
        <v>31</v>
      </c>
      <c r="E8428" s="121" t="s">
        <v>9729</v>
      </c>
      <c r="F8428" s="123">
        <v>4.33</v>
      </c>
      <c r="G8428" s="89">
        <v>1</v>
      </c>
      <c r="H8428" s="30">
        <v>4</v>
      </c>
      <c r="I8428" s="38">
        <v>-1</v>
      </c>
      <c r="J8428" s="18">
        <f t="shared" si="526"/>
        <v>957.98000000000184</v>
      </c>
      <c r="K8428" s="19" t="str">
        <f t="shared" si="524"/>
        <v>Mar-15</v>
      </c>
      <c r="L8428" s="20">
        <f t="shared" si="527"/>
        <v>8295</v>
      </c>
      <c r="M8428" s="21">
        <f t="shared" si="525"/>
        <v>0.1154888487040388</v>
      </c>
    </row>
    <row r="8429" spans="1:13" x14ac:dyDescent="0.3">
      <c r="A8429" s="107">
        <v>42088</v>
      </c>
      <c r="B8429" s="111" t="s">
        <v>153</v>
      </c>
      <c r="C8429" s="101">
        <v>0.63194444444444442</v>
      </c>
      <c r="D8429" s="94" t="s">
        <v>31</v>
      </c>
      <c r="E8429" s="111" t="s">
        <v>2264</v>
      </c>
      <c r="F8429" s="110">
        <v>3.25</v>
      </c>
      <c r="G8429" s="85">
        <v>1</v>
      </c>
      <c r="H8429" s="90" t="s">
        <v>33</v>
      </c>
      <c r="I8429" s="28">
        <v>-1</v>
      </c>
      <c r="J8429" s="18">
        <f t="shared" si="526"/>
        <v>956.98000000000184</v>
      </c>
      <c r="K8429" s="19" t="str">
        <f t="shared" si="524"/>
        <v>Mar-15</v>
      </c>
      <c r="L8429" s="20">
        <f t="shared" si="527"/>
        <v>8296</v>
      </c>
      <c r="M8429" s="21">
        <f t="shared" si="525"/>
        <v>0.11535438765670225</v>
      </c>
    </row>
    <row r="8430" spans="1:13" x14ac:dyDescent="0.3">
      <c r="A8430" s="107">
        <v>42088</v>
      </c>
      <c r="B8430" s="111" t="s">
        <v>30</v>
      </c>
      <c r="C8430" s="101">
        <v>0.63888888888888895</v>
      </c>
      <c r="D8430" s="94" t="s">
        <v>31</v>
      </c>
      <c r="E8430" s="111" t="s">
        <v>2768</v>
      </c>
      <c r="F8430" s="110">
        <v>4</v>
      </c>
      <c r="G8430" s="85">
        <v>1</v>
      </c>
      <c r="H8430" s="90" t="s">
        <v>33</v>
      </c>
      <c r="I8430" s="28">
        <v>-1</v>
      </c>
      <c r="J8430" s="18">
        <f t="shared" si="526"/>
        <v>955.98000000000184</v>
      </c>
      <c r="K8430" s="19" t="str">
        <f t="shared" si="524"/>
        <v>Mar-15</v>
      </c>
      <c r="L8430" s="20">
        <f t="shared" si="527"/>
        <v>8297</v>
      </c>
      <c r="M8430" s="21">
        <f t="shared" si="525"/>
        <v>0.11521995902133324</v>
      </c>
    </row>
    <row r="8431" spans="1:13" x14ac:dyDescent="0.3">
      <c r="A8431" s="107">
        <v>42088</v>
      </c>
      <c r="B8431" s="111" t="s">
        <v>153</v>
      </c>
      <c r="C8431" s="101">
        <v>0.67361111111111116</v>
      </c>
      <c r="D8431" s="94" t="s">
        <v>31</v>
      </c>
      <c r="E8431" s="111" t="s">
        <v>2834</v>
      </c>
      <c r="F8431" s="110">
        <v>4</v>
      </c>
      <c r="G8431" s="85">
        <v>1</v>
      </c>
      <c r="H8431" s="90" t="s">
        <v>42</v>
      </c>
      <c r="I8431" s="28">
        <v>3</v>
      </c>
      <c r="J8431" s="18">
        <f t="shared" si="526"/>
        <v>958.98000000000184</v>
      </c>
      <c r="K8431" s="19" t="str">
        <f t="shared" si="524"/>
        <v>Mar-15</v>
      </c>
      <c r="L8431" s="20">
        <f t="shared" si="527"/>
        <v>8298</v>
      </c>
      <c r="M8431" s="21">
        <f t="shared" si="525"/>
        <v>0.11556760665220557</v>
      </c>
    </row>
    <row r="8432" spans="1:13" x14ac:dyDescent="0.3">
      <c r="A8432" s="107">
        <v>42088</v>
      </c>
      <c r="B8432" s="111" t="s">
        <v>43</v>
      </c>
      <c r="C8432" s="101">
        <v>0.76041666666666663</v>
      </c>
      <c r="D8432" s="94" t="s">
        <v>31</v>
      </c>
      <c r="E8432" s="111" t="s">
        <v>2835</v>
      </c>
      <c r="F8432" s="110">
        <v>3.25</v>
      </c>
      <c r="G8432" s="85">
        <v>1</v>
      </c>
      <c r="H8432" s="90" t="s">
        <v>42</v>
      </c>
      <c r="I8432" s="28">
        <v>2.25</v>
      </c>
      <c r="J8432" s="18">
        <f t="shared" si="526"/>
        <v>961.23000000000184</v>
      </c>
      <c r="K8432" s="19" t="str">
        <f t="shared" si="524"/>
        <v>Mar-15</v>
      </c>
      <c r="L8432" s="20">
        <f t="shared" si="527"/>
        <v>8299</v>
      </c>
      <c r="M8432" s="21">
        <f t="shared" si="525"/>
        <v>0.11582479816845426</v>
      </c>
    </row>
    <row r="8433" spans="1:13" x14ac:dyDescent="0.3">
      <c r="A8433" s="107">
        <v>42088</v>
      </c>
      <c r="B8433" s="111" t="s">
        <v>43</v>
      </c>
      <c r="C8433" s="101">
        <v>0.82291666666666663</v>
      </c>
      <c r="D8433" s="94" t="s">
        <v>31</v>
      </c>
      <c r="E8433" s="111" t="s">
        <v>2551</v>
      </c>
      <c r="F8433" s="110">
        <v>4</v>
      </c>
      <c r="G8433" s="85">
        <v>1</v>
      </c>
      <c r="H8433" s="90" t="s">
        <v>42</v>
      </c>
      <c r="I8433" s="28">
        <v>3</v>
      </c>
      <c r="J8433" s="18">
        <f t="shared" si="526"/>
        <v>964.23000000000184</v>
      </c>
      <c r="K8433" s="19" t="str">
        <f t="shared" si="524"/>
        <v>Mar-15</v>
      </c>
      <c r="L8433" s="20">
        <f t="shared" si="527"/>
        <v>8300</v>
      </c>
      <c r="M8433" s="21">
        <f t="shared" si="525"/>
        <v>0.11617228915662672</v>
      </c>
    </row>
    <row r="8434" spans="1:13" x14ac:dyDescent="0.3">
      <c r="A8434" s="107">
        <v>42088</v>
      </c>
      <c r="B8434" s="111" t="s">
        <v>43</v>
      </c>
      <c r="C8434" s="101">
        <v>0.84375</v>
      </c>
      <c r="D8434" s="94" t="s">
        <v>31</v>
      </c>
      <c r="E8434" s="111" t="s">
        <v>2836</v>
      </c>
      <c r="F8434" s="110">
        <v>3.5</v>
      </c>
      <c r="G8434" s="85">
        <v>1</v>
      </c>
      <c r="H8434" s="90" t="s">
        <v>33</v>
      </c>
      <c r="I8434" s="28">
        <v>-1</v>
      </c>
      <c r="J8434" s="18">
        <f t="shared" si="526"/>
        <v>963.23000000000184</v>
      </c>
      <c r="K8434" s="19" t="str">
        <f t="shared" si="524"/>
        <v>Mar-15</v>
      </c>
      <c r="L8434" s="20">
        <f t="shared" si="527"/>
        <v>8301</v>
      </c>
      <c r="M8434" s="21">
        <f t="shared" si="525"/>
        <v>0.11603782676785951</v>
      </c>
    </row>
    <row r="8435" spans="1:13" x14ac:dyDescent="0.3">
      <c r="A8435" s="119">
        <v>42088</v>
      </c>
      <c r="B8435" s="121" t="s">
        <v>30</v>
      </c>
      <c r="C8435" s="121">
        <v>14.5</v>
      </c>
      <c r="D8435" s="94" t="s">
        <v>31</v>
      </c>
      <c r="E8435" s="121" t="s">
        <v>9733</v>
      </c>
      <c r="F8435" s="123">
        <v>6</v>
      </c>
      <c r="G8435" s="89">
        <v>1</v>
      </c>
      <c r="H8435" s="30">
        <v>1</v>
      </c>
      <c r="I8435" s="38">
        <v>5</v>
      </c>
      <c r="J8435" s="18">
        <f t="shared" si="526"/>
        <v>968.23000000000184</v>
      </c>
      <c r="K8435" s="19" t="str">
        <f t="shared" si="524"/>
        <v>Mar-15</v>
      </c>
      <c r="L8435" s="20">
        <f t="shared" si="527"/>
        <v>8302</v>
      </c>
      <c r="M8435" s="21">
        <f t="shared" si="525"/>
        <v>0.11662611418935219</v>
      </c>
    </row>
    <row r="8436" spans="1:13" x14ac:dyDescent="0.3">
      <c r="A8436" s="119">
        <v>42088</v>
      </c>
      <c r="B8436" s="121" t="s">
        <v>29</v>
      </c>
      <c r="C8436" s="121">
        <v>15</v>
      </c>
      <c r="D8436" s="94" t="s">
        <v>31</v>
      </c>
      <c r="E8436" s="121" t="s">
        <v>7722</v>
      </c>
      <c r="F8436" s="123">
        <v>4.5</v>
      </c>
      <c r="G8436" s="89">
        <v>1</v>
      </c>
      <c r="H8436" s="30">
        <v>7</v>
      </c>
      <c r="I8436" s="38">
        <v>-1</v>
      </c>
      <c r="J8436" s="18">
        <f t="shared" si="526"/>
        <v>967.23000000000184</v>
      </c>
      <c r="K8436" s="19" t="str">
        <f t="shared" si="524"/>
        <v>Mar-15</v>
      </c>
      <c r="L8436" s="20">
        <f t="shared" si="527"/>
        <v>8303</v>
      </c>
      <c r="M8436" s="21">
        <f t="shared" si="525"/>
        <v>0.11649162953149486</v>
      </c>
    </row>
    <row r="8437" spans="1:13" x14ac:dyDescent="0.3">
      <c r="A8437" s="119">
        <v>42088</v>
      </c>
      <c r="B8437" s="121" t="s">
        <v>30</v>
      </c>
      <c r="C8437" s="121">
        <v>15.5</v>
      </c>
      <c r="D8437" s="94" t="s">
        <v>31</v>
      </c>
      <c r="E8437" s="121" t="s">
        <v>2869</v>
      </c>
      <c r="F8437" s="123">
        <v>6</v>
      </c>
      <c r="G8437" s="89">
        <v>1</v>
      </c>
      <c r="H8437" s="30">
        <v>2</v>
      </c>
      <c r="I8437" s="38">
        <v>-1</v>
      </c>
      <c r="J8437" s="18">
        <f t="shared" si="526"/>
        <v>966.23000000000184</v>
      </c>
      <c r="K8437" s="19" t="str">
        <f t="shared" si="524"/>
        <v>Mar-15</v>
      </c>
      <c r="L8437" s="20">
        <f t="shared" si="527"/>
        <v>8304</v>
      </c>
      <c r="M8437" s="21">
        <f t="shared" si="525"/>
        <v>0.11635717726396939</v>
      </c>
    </row>
    <row r="8438" spans="1:13" x14ac:dyDescent="0.3">
      <c r="A8438" s="119">
        <v>42088</v>
      </c>
      <c r="B8438" s="121" t="s">
        <v>30</v>
      </c>
      <c r="C8438" s="121">
        <v>15.5</v>
      </c>
      <c r="D8438" s="94" t="s">
        <v>31</v>
      </c>
      <c r="E8438" s="121" t="s">
        <v>1555</v>
      </c>
      <c r="F8438" s="123">
        <v>5</v>
      </c>
      <c r="G8438" s="89">
        <v>1</v>
      </c>
      <c r="H8438" s="30">
        <v>1</v>
      </c>
      <c r="I8438" s="38">
        <v>3.2</v>
      </c>
      <c r="J8438" s="18">
        <f t="shared" si="526"/>
        <v>969.43000000000188</v>
      </c>
      <c r="K8438" s="19" t="str">
        <f t="shared" si="524"/>
        <v>Mar-15</v>
      </c>
      <c r="L8438" s="20">
        <f t="shared" si="527"/>
        <v>8305</v>
      </c>
      <c r="M8438" s="21">
        <f t="shared" si="525"/>
        <v>0.11672847682119228</v>
      </c>
    </row>
    <row r="8439" spans="1:13" x14ac:dyDescent="0.3">
      <c r="A8439" s="119">
        <v>42088</v>
      </c>
      <c r="B8439" s="121" t="s">
        <v>153</v>
      </c>
      <c r="C8439" s="121">
        <v>16.100000000000001</v>
      </c>
      <c r="D8439" s="94" t="s">
        <v>31</v>
      </c>
      <c r="E8439" s="121" t="s">
        <v>1423</v>
      </c>
      <c r="F8439" s="123">
        <v>5.5</v>
      </c>
      <c r="G8439" s="89">
        <v>1</v>
      </c>
      <c r="H8439" s="30">
        <v>2</v>
      </c>
      <c r="I8439" s="38">
        <v>-1</v>
      </c>
      <c r="J8439" s="18">
        <f t="shared" si="526"/>
        <v>968.43000000000188</v>
      </c>
      <c r="K8439" s="19" t="str">
        <f t="shared" si="524"/>
        <v>Mar-15</v>
      </c>
      <c r="L8439" s="20">
        <f t="shared" si="527"/>
        <v>8306</v>
      </c>
      <c r="M8439" s="21">
        <f t="shared" si="525"/>
        <v>0.11659402841319551</v>
      </c>
    </row>
    <row r="8440" spans="1:13" x14ac:dyDescent="0.3">
      <c r="A8440" s="119">
        <v>42088</v>
      </c>
      <c r="B8440" s="121" t="s">
        <v>29</v>
      </c>
      <c r="C8440" s="121">
        <v>16.3</v>
      </c>
      <c r="D8440" s="94" t="s">
        <v>31</v>
      </c>
      <c r="E8440" s="121" t="s">
        <v>9121</v>
      </c>
      <c r="F8440" s="123">
        <v>5</v>
      </c>
      <c r="G8440" s="89">
        <v>1</v>
      </c>
      <c r="H8440" s="30">
        <v>2</v>
      </c>
      <c r="I8440" s="38">
        <v>-1</v>
      </c>
      <c r="J8440" s="18">
        <f t="shared" si="526"/>
        <v>967.43000000000188</v>
      </c>
      <c r="K8440" s="19" t="str">
        <f t="shared" si="524"/>
        <v>Mar-15</v>
      </c>
      <c r="L8440" s="20">
        <f t="shared" si="527"/>
        <v>8307</v>
      </c>
      <c r="M8440" s="21">
        <f t="shared" si="525"/>
        <v>0.11645961237510556</v>
      </c>
    </row>
    <row r="8441" spans="1:13" x14ac:dyDescent="0.3">
      <c r="A8441" s="119">
        <v>42088</v>
      </c>
      <c r="B8441" s="121" t="s">
        <v>29</v>
      </c>
      <c r="C8441" s="121">
        <v>17</v>
      </c>
      <c r="D8441" s="94" t="s">
        <v>31</v>
      </c>
      <c r="E8441" s="121" t="s">
        <v>9734</v>
      </c>
      <c r="F8441" s="123">
        <v>4.5</v>
      </c>
      <c r="G8441" s="89">
        <v>1</v>
      </c>
      <c r="H8441" s="30">
        <v>8</v>
      </c>
      <c r="I8441" s="38">
        <v>-1</v>
      </c>
      <c r="J8441" s="18">
        <f t="shared" si="526"/>
        <v>966.43000000000188</v>
      </c>
      <c r="K8441" s="19" t="str">
        <f t="shared" si="524"/>
        <v>Mar-15</v>
      </c>
      <c r="L8441" s="20">
        <f t="shared" si="527"/>
        <v>8308</v>
      </c>
      <c r="M8441" s="21">
        <f t="shared" si="525"/>
        <v>0.11632522869523373</v>
      </c>
    </row>
    <row r="8442" spans="1:13" x14ac:dyDescent="0.3">
      <c r="A8442" s="124">
        <v>42088</v>
      </c>
      <c r="B8442" s="111" t="s">
        <v>43</v>
      </c>
      <c r="C8442" s="111">
        <v>17.45</v>
      </c>
      <c r="D8442" s="94" t="s">
        <v>31</v>
      </c>
      <c r="E8442" s="111" t="s">
        <v>2583</v>
      </c>
      <c r="F8442" s="111">
        <v>6</v>
      </c>
      <c r="G8442" s="89">
        <v>1</v>
      </c>
      <c r="H8442" s="37" t="s">
        <v>6526</v>
      </c>
      <c r="I8442" s="34">
        <v>5</v>
      </c>
      <c r="J8442" s="18">
        <f t="shared" si="526"/>
        <v>971.43000000000188</v>
      </c>
      <c r="K8442" s="19" t="str">
        <f t="shared" si="524"/>
        <v>Mar-15</v>
      </c>
      <c r="L8442" s="20">
        <f t="shared" si="527"/>
        <v>8309</v>
      </c>
      <c r="M8442" s="21">
        <f t="shared" si="525"/>
        <v>0.11691298591888337</v>
      </c>
    </row>
    <row r="8443" spans="1:13" x14ac:dyDescent="0.3">
      <c r="A8443" s="124">
        <v>42088</v>
      </c>
      <c r="B8443" s="111" t="s">
        <v>43</v>
      </c>
      <c r="C8443" s="111">
        <v>17.45</v>
      </c>
      <c r="D8443" s="94" t="s">
        <v>31</v>
      </c>
      <c r="E8443" s="111" t="s">
        <v>2278</v>
      </c>
      <c r="F8443" s="111">
        <v>6</v>
      </c>
      <c r="G8443" s="89">
        <v>1</v>
      </c>
      <c r="H8443" s="37" t="s">
        <v>6512</v>
      </c>
      <c r="I8443" s="34">
        <v>-1</v>
      </c>
      <c r="J8443" s="18">
        <f t="shared" si="526"/>
        <v>970.43000000000188</v>
      </c>
      <c r="K8443" s="19" t="str">
        <f t="shared" si="524"/>
        <v>Mar-15</v>
      </c>
      <c r="L8443" s="20">
        <f t="shared" si="527"/>
        <v>8310</v>
      </c>
      <c r="M8443" s="21">
        <f t="shared" si="525"/>
        <v>0.11677858002406762</v>
      </c>
    </row>
    <row r="8444" spans="1:13" x14ac:dyDescent="0.3">
      <c r="A8444" s="124">
        <v>42088</v>
      </c>
      <c r="B8444" s="111" t="s">
        <v>43</v>
      </c>
      <c r="C8444" s="111">
        <v>18.45</v>
      </c>
      <c r="D8444" s="94" t="s">
        <v>31</v>
      </c>
      <c r="E8444" s="111" t="s">
        <v>9732</v>
      </c>
      <c r="F8444" s="111">
        <v>5</v>
      </c>
      <c r="G8444" s="89">
        <v>1</v>
      </c>
      <c r="H8444" s="37" t="s">
        <v>6518</v>
      </c>
      <c r="I8444" s="34">
        <v>-1</v>
      </c>
      <c r="J8444" s="18">
        <f t="shared" si="526"/>
        <v>969.43000000000188</v>
      </c>
      <c r="K8444" s="19" t="str">
        <f t="shared" si="524"/>
        <v>Mar-15</v>
      </c>
      <c r="L8444" s="20">
        <f t="shared" si="527"/>
        <v>8311</v>
      </c>
      <c r="M8444" s="21">
        <f t="shared" si="525"/>
        <v>0.1166442064733488</v>
      </c>
    </row>
    <row r="8445" spans="1:13" x14ac:dyDescent="0.3">
      <c r="A8445" s="107">
        <v>42089</v>
      </c>
      <c r="B8445" s="111" t="s">
        <v>93</v>
      </c>
      <c r="C8445" s="101">
        <v>0.60416666666666663</v>
      </c>
      <c r="D8445" s="94" t="s">
        <v>31</v>
      </c>
      <c r="E8445" s="111" t="s">
        <v>2837</v>
      </c>
      <c r="F8445" s="110">
        <v>3</v>
      </c>
      <c r="G8445" s="85">
        <v>1</v>
      </c>
      <c r="H8445" s="90" t="s">
        <v>42</v>
      </c>
      <c r="I8445" s="28">
        <v>2.25</v>
      </c>
      <c r="J8445" s="18">
        <f t="shared" si="526"/>
        <v>971.68000000000188</v>
      </c>
      <c r="K8445" s="19" t="str">
        <f t="shared" si="524"/>
        <v>Mar-15</v>
      </c>
      <c r="L8445" s="20">
        <f t="shared" si="527"/>
        <v>8312</v>
      </c>
      <c r="M8445" s="21">
        <f t="shared" si="525"/>
        <v>0.11690086621751707</v>
      </c>
    </row>
    <row r="8446" spans="1:13" x14ac:dyDescent="0.3">
      <c r="A8446" s="107">
        <v>42089</v>
      </c>
      <c r="B8446" s="111" t="s">
        <v>145</v>
      </c>
      <c r="C8446" s="101">
        <v>0.65972222222222221</v>
      </c>
      <c r="D8446" s="94" t="s">
        <v>31</v>
      </c>
      <c r="E8446" s="111" t="s">
        <v>2838</v>
      </c>
      <c r="F8446" s="110">
        <v>3.25</v>
      </c>
      <c r="G8446" s="85">
        <v>1</v>
      </c>
      <c r="H8446" s="90" t="s">
        <v>42</v>
      </c>
      <c r="I8446" s="28">
        <v>2.75</v>
      </c>
      <c r="J8446" s="18">
        <f t="shared" si="526"/>
        <v>974.43000000000188</v>
      </c>
      <c r="K8446" s="19" t="str">
        <f t="shared" si="524"/>
        <v>Mar-15</v>
      </c>
      <c r="L8446" s="20">
        <f t="shared" si="527"/>
        <v>8313</v>
      </c>
      <c r="M8446" s="21">
        <f t="shared" si="525"/>
        <v>0.1172176109707689</v>
      </c>
    </row>
    <row r="8447" spans="1:13" x14ac:dyDescent="0.3">
      <c r="A8447" s="107">
        <v>42089</v>
      </c>
      <c r="B8447" s="111" t="s">
        <v>93</v>
      </c>
      <c r="C8447" s="101">
        <v>0.67361111111111116</v>
      </c>
      <c r="D8447" s="94" t="s">
        <v>31</v>
      </c>
      <c r="E8447" s="111" t="s">
        <v>2839</v>
      </c>
      <c r="F8447" s="110">
        <v>3</v>
      </c>
      <c r="G8447" s="85">
        <v>1</v>
      </c>
      <c r="H8447" s="90" t="s">
        <v>33</v>
      </c>
      <c r="I8447" s="28">
        <v>-1</v>
      </c>
      <c r="J8447" s="18">
        <f t="shared" si="526"/>
        <v>973.43000000000188</v>
      </c>
      <c r="K8447" s="19" t="str">
        <f t="shared" si="524"/>
        <v>Mar-15</v>
      </c>
      <c r="L8447" s="20">
        <f t="shared" si="527"/>
        <v>8314</v>
      </c>
      <c r="M8447" s="21">
        <f t="shared" si="525"/>
        <v>0.11708323310079406</v>
      </c>
    </row>
    <row r="8448" spans="1:13" x14ac:dyDescent="0.3">
      <c r="A8448" s="107">
        <v>42089</v>
      </c>
      <c r="B8448" s="111" t="s">
        <v>93</v>
      </c>
      <c r="C8448" s="101">
        <v>0.69791666666666663</v>
      </c>
      <c r="D8448" s="94" t="s">
        <v>31</v>
      </c>
      <c r="E8448" s="111" t="s">
        <v>2840</v>
      </c>
      <c r="F8448" s="110">
        <v>3.25</v>
      </c>
      <c r="G8448" s="85">
        <v>1</v>
      </c>
      <c r="H8448" s="90" t="s">
        <v>33</v>
      </c>
      <c r="I8448" s="28">
        <v>-1</v>
      </c>
      <c r="J8448" s="18">
        <f t="shared" si="526"/>
        <v>972.43000000000188</v>
      </c>
      <c r="K8448" s="19" t="str">
        <f t="shared" si="524"/>
        <v>Mar-15</v>
      </c>
      <c r="L8448" s="20">
        <f t="shared" si="527"/>
        <v>8315</v>
      </c>
      <c r="M8448" s="21">
        <f t="shared" si="525"/>
        <v>0.11694888755261598</v>
      </c>
    </row>
    <row r="8449" spans="1:13" x14ac:dyDescent="0.3">
      <c r="A8449" s="107">
        <v>42089</v>
      </c>
      <c r="B8449" s="111" t="s">
        <v>47</v>
      </c>
      <c r="C8449" s="101">
        <v>0.78125</v>
      </c>
      <c r="D8449" s="94" t="s">
        <v>31</v>
      </c>
      <c r="E8449" s="111" t="s">
        <v>2841</v>
      </c>
      <c r="F8449" s="110">
        <v>3.25</v>
      </c>
      <c r="G8449" s="85">
        <v>1</v>
      </c>
      <c r="H8449" s="90" t="s">
        <v>42</v>
      </c>
      <c r="I8449" s="28">
        <v>2.25</v>
      </c>
      <c r="J8449" s="18">
        <f t="shared" si="526"/>
        <v>974.68000000000188</v>
      </c>
      <c r="K8449" s="19" t="str">
        <f t="shared" si="524"/>
        <v>Mar-15</v>
      </c>
      <c r="L8449" s="20">
        <f t="shared" si="527"/>
        <v>8316</v>
      </c>
      <c r="M8449" s="21">
        <f t="shared" si="525"/>
        <v>0.11720538720538744</v>
      </c>
    </row>
    <row r="8450" spans="1:13" x14ac:dyDescent="0.3">
      <c r="A8450" s="119">
        <v>42089</v>
      </c>
      <c r="B8450" s="121" t="s">
        <v>145</v>
      </c>
      <c r="C8450" s="121">
        <v>15.15</v>
      </c>
      <c r="D8450" s="94" t="s">
        <v>31</v>
      </c>
      <c r="E8450" s="121" t="s">
        <v>9735</v>
      </c>
      <c r="F8450" s="123">
        <v>5</v>
      </c>
      <c r="G8450" s="89">
        <v>1</v>
      </c>
      <c r="H8450" s="30">
        <v>2</v>
      </c>
      <c r="I8450" s="38">
        <v>-1</v>
      </c>
      <c r="J8450" s="18">
        <f t="shared" si="526"/>
        <v>973.68000000000188</v>
      </c>
      <c r="K8450" s="19" t="str">
        <f t="shared" ref="K8450:K8513" si="528">TEXT(A8450,"MMM-yy")</f>
        <v>Mar-15</v>
      </c>
      <c r="L8450" s="20">
        <f t="shared" si="527"/>
        <v>8317</v>
      </c>
      <c r="M8450" s="21">
        <f t="shared" ref="M8450:M8513" si="529">J8450/L8450</f>
        <v>0.11707105927618154</v>
      </c>
    </row>
    <row r="8451" spans="1:13" x14ac:dyDescent="0.3">
      <c r="A8451" s="107">
        <v>42090</v>
      </c>
      <c r="B8451" s="111" t="s">
        <v>143</v>
      </c>
      <c r="C8451" s="101">
        <v>0.59722222222222221</v>
      </c>
      <c r="D8451" s="94" t="s">
        <v>31</v>
      </c>
      <c r="E8451" s="111" t="s">
        <v>2752</v>
      </c>
      <c r="F8451" s="110">
        <v>2.75</v>
      </c>
      <c r="G8451" s="85">
        <v>1</v>
      </c>
      <c r="H8451" s="90" t="s">
        <v>42</v>
      </c>
      <c r="I8451" s="28">
        <v>1.75</v>
      </c>
      <c r="J8451" s="18">
        <f t="shared" ref="J8451:J8514" si="530">J8450+I8451</f>
        <v>975.43000000000188</v>
      </c>
      <c r="K8451" s="19" t="str">
        <f t="shared" si="528"/>
        <v>Mar-15</v>
      </c>
      <c r="L8451" s="20">
        <f t="shared" ref="L8451:L8514" si="531">L8450+G8451</f>
        <v>8318</v>
      </c>
      <c r="M8451" s="21">
        <f t="shared" si="529"/>
        <v>0.11726737196441475</v>
      </c>
    </row>
    <row r="8452" spans="1:13" x14ac:dyDescent="0.3">
      <c r="A8452" s="107">
        <v>42090</v>
      </c>
      <c r="B8452" s="111" t="s">
        <v>29</v>
      </c>
      <c r="C8452" s="101">
        <v>0.60416666666666663</v>
      </c>
      <c r="D8452" s="94" t="s">
        <v>31</v>
      </c>
      <c r="E8452" s="111" t="s">
        <v>2842</v>
      </c>
      <c r="F8452" s="110">
        <v>3.75</v>
      </c>
      <c r="G8452" s="85">
        <v>1</v>
      </c>
      <c r="H8452" s="90" t="s">
        <v>42</v>
      </c>
      <c r="I8452" s="28">
        <v>3</v>
      </c>
      <c r="J8452" s="18">
        <f t="shared" si="530"/>
        <v>978.43000000000188</v>
      </c>
      <c r="K8452" s="19" t="str">
        <f t="shared" si="528"/>
        <v>Mar-15</v>
      </c>
      <c r="L8452" s="20">
        <f t="shared" si="531"/>
        <v>8319</v>
      </c>
      <c r="M8452" s="21">
        <f t="shared" si="529"/>
        <v>0.11761389590094987</v>
      </c>
    </row>
    <row r="8453" spans="1:13" x14ac:dyDescent="0.3">
      <c r="A8453" s="107">
        <v>42090</v>
      </c>
      <c r="B8453" s="111" t="s">
        <v>137</v>
      </c>
      <c r="C8453" s="101">
        <v>0.61111111111111105</v>
      </c>
      <c r="D8453" s="94" t="s">
        <v>31</v>
      </c>
      <c r="E8453" s="111" t="s">
        <v>2843</v>
      </c>
      <c r="F8453" s="110">
        <v>2.75</v>
      </c>
      <c r="G8453" s="85">
        <v>1</v>
      </c>
      <c r="H8453" s="90" t="s">
        <v>42</v>
      </c>
      <c r="I8453" s="28">
        <v>2</v>
      </c>
      <c r="J8453" s="18">
        <f t="shared" si="530"/>
        <v>980.43000000000188</v>
      </c>
      <c r="K8453" s="19" t="str">
        <f t="shared" si="528"/>
        <v>Mar-15</v>
      </c>
      <c r="L8453" s="20">
        <f t="shared" si="531"/>
        <v>8320</v>
      </c>
      <c r="M8453" s="21">
        <f t="shared" si="529"/>
        <v>0.11784014423076945</v>
      </c>
    </row>
    <row r="8454" spans="1:13" x14ac:dyDescent="0.3">
      <c r="A8454" s="107">
        <v>42090</v>
      </c>
      <c r="B8454" s="111" t="s">
        <v>143</v>
      </c>
      <c r="C8454" s="101">
        <v>0.63888888888888895</v>
      </c>
      <c r="D8454" s="94" t="s">
        <v>31</v>
      </c>
      <c r="E8454" s="111" t="s">
        <v>2844</v>
      </c>
      <c r="F8454" s="110">
        <v>4</v>
      </c>
      <c r="G8454" s="85">
        <v>1</v>
      </c>
      <c r="H8454" s="90" t="s">
        <v>33</v>
      </c>
      <c r="I8454" s="28">
        <v>-1</v>
      </c>
      <c r="J8454" s="18">
        <f t="shared" si="530"/>
        <v>979.43000000000188</v>
      </c>
      <c r="K8454" s="19" t="str">
        <f t="shared" si="528"/>
        <v>Mar-15</v>
      </c>
      <c r="L8454" s="20">
        <f t="shared" si="531"/>
        <v>8321</v>
      </c>
      <c r="M8454" s="21">
        <f t="shared" si="529"/>
        <v>0.1177058045907946</v>
      </c>
    </row>
    <row r="8455" spans="1:13" x14ac:dyDescent="0.3">
      <c r="A8455" s="107">
        <v>42090</v>
      </c>
      <c r="B8455" s="111" t="s">
        <v>29</v>
      </c>
      <c r="C8455" s="101">
        <v>0.67013888888888884</v>
      </c>
      <c r="D8455" s="94" t="s">
        <v>31</v>
      </c>
      <c r="E8455" s="111" t="s">
        <v>2845</v>
      </c>
      <c r="F8455" s="110">
        <v>3.25</v>
      </c>
      <c r="G8455" s="85">
        <v>1</v>
      </c>
      <c r="H8455" s="90" t="s">
        <v>33</v>
      </c>
      <c r="I8455" s="28">
        <v>-1</v>
      </c>
      <c r="J8455" s="18">
        <f t="shared" si="530"/>
        <v>978.43000000000188</v>
      </c>
      <c r="K8455" s="19" t="str">
        <f t="shared" si="528"/>
        <v>Mar-15</v>
      </c>
      <c r="L8455" s="20">
        <f t="shared" si="531"/>
        <v>8322</v>
      </c>
      <c r="M8455" s="21">
        <f t="shared" si="529"/>
        <v>0.11757149723624151</v>
      </c>
    </row>
    <row r="8456" spans="1:13" x14ac:dyDescent="0.3">
      <c r="A8456" s="107">
        <v>42090</v>
      </c>
      <c r="B8456" s="111" t="s">
        <v>45</v>
      </c>
      <c r="C8456" s="101">
        <v>0.82291666666666663</v>
      </c>
      <c r="D8456" s="94" t="s">
        <v>31</v>
      </c>
      <c r="E8456" s="111" t="s">
        <v>2846</v>
      </c>
      <c r="F8456" s="110">
        <v>3.25</v>
      </c>
      <c r="G8456" s="85">
        <v>1</v>
      </c>
      <c r="H8456" s="90" t="s">
        <v>33</v>
      </c>
      <c r="I8456" s="28">
        <v>-1</v>
      </c>
      <c r="J8456" s="18">
        <f t="shared" si="530"/>
        <v>977.43000000000188</v>
      </c>
      <c r="K8456" s="19" t="str">
        <f t="shared" si="528"/>
        <v>Mar-15</v>
      </c>
      <c r="L8456" s="20">
        <f t="shared" si="531"/>
        <v>8323</v>
      </c>
      <c r="M8456" s="21">
        <f t="shared" si="529"/>
        <v>0.11743722215547302</v>
      </c>
    </row>
    <row r="8457" spans="1:13" x14ac:dyDescent="0.3">
      <c r="A8457" s="119">
        <v>42090</v>
      </c>
      <c r="B8457" s="121" t="s">
        <v>29</v>
      </c>
      <c r="C8457" s="121">
        <v>15</v>
      </c>
      <c r="D8457" s="94" t="s">
        <v>31</v>
      </c>
      <c r="E8457" s="121" t="s">
        <v>9608</v>
      </c>
      <c r="F8457" s="123">
        <v>6</v>
      </c>
      <c r="G8457" s="89">
        <v>1</v>
      </c>
      <c r="H8457" s="30">
        <v>2</v>
      </c>
      <c r="I8457" s="38">
        <v>-1</v>
      </c>
      <c r="J8457" s="18">
        <f t="shared" si="530"/>
        <v>976.43000000000188</v>
      </c>
      <c r="K8457" s="19" t="str">
        <f t="shared" si="528"/>
        <v>Mar-15</v>
      </c>
      <c r="L8457" s="20">
        <f t="shared" si="531"/>
        <v>8324</v>
      </c>
      <c r="M8457" s="21">
        <f t="shared" si="529"/>
        <v>0.1173029793368575</v>
      </c>
    </row>
    <row r="8458" spans="1:13" x14ac:dyDescent="0.3">
      <c r="A8458" s="119">
        <v>42090</v>
      </c>
      <c r="B8458" s="121" t="s">
        <v>143</v>
      </c>
      <c r="C8458" s="121">
        <v>15.55</v>
      </c>
      <c r="D8458" s="94" t="s">
        <v>31</v>
      </c>
      <c r="E8458" s="121" t="s">
        <v>9736</v>
      </c>
      <c r="F8458" s="123">
        <v>5.5</v>
      </c>
      <c r="G8458" s="89">
        <v>1</v>
      </c>
      <c r="H8458" s="30">
        <v>2</v>
      </c>
      <c r="I8458" s="38">
        <v>-1</v>
      </c>
      <c r="J8458" s="18">
        <f t="shared" si="530"/>
        <v>975.43000000000188</v>
      </c>
      <c r="K8458" s="19" t="str">
        <f t="shared" si="528"/>
        <v>Mar-15</v>
      </c>
      <c r="L8458" s="20">
        <f t="shared" si="531"/>
        <v>8325</v>
      </c>
      <c r="M8458" s="21">
        <f t="shared" si="529"/>
        <v>0.117168768768769</v>
      </c>
    </row>
    <row r="8459" spans="1:13" x14ac:dyDescent="0.3">
      <c r="A8459" s="119">
        <v>42090</v>
      </c>
      <c r="B8459" s="121" t="s">
        <v>137</v>
      </c>
      <c r="C8459" s="121">
        <v>16.149999999999999</v>
      </c>
      <c r="D8459" s="94" t="s">
        <v>31</v>
      </c>
      <c r="E8459" s="121" t="s">
        <v>6321</v>
      </c>
      <c r="F8459" s="123">
        <v>4.5</v>
      </c>
      <c r="G8459" s="89">
        <v>1</v>
      </c>
      <c r="H8459" s="30">
        <v>5</v>
      </c>
      <c r="I8459" s="38">
        <v>-1</v>
      </c>
      <c r="J8459" s="18">
        <f t="shared" si="530"/>
        <v>974.43000000000188</v>
      </c>
      <c r="K8459" s="19" t="str">
        <f t="shared" si="528"/>
        <v>Mar-15</v>
      </c>
      <c r="L8459" s="20">
        <f t="shared" si="531"/>
        <v>8326</v>
      </c>
      <c r="M8459" s="21">
        <f t="shared" si="529"/>
        <v>0.11703459043958707</v>
      </c>
    </row>
    <row r="8460" spans="1:13" x14ac:dyDescent="0.3">
      <c r="A8460" s="119">
        <v>42090</v>
      </c>
      <c r="B8460" s="121" t="s">
        <v>137</v>
      </c>
      <c r="C8460" s="121">
        <v>17.25</v>
      </c>
      <c r="D8460" s="94" t="s">
        <v>31</v>
      </c>
      <c r="E8460" s="121" t="s">
        <v>3456</v>
      </c>
      <c r="F8460" s="123">
        <v>6</v>
      </c>
      <c r="G8460" s="35">
        <v>0</v>
      </c>
      <c r="H8460" s="30" t="s">
        <v>6111</v>
      </c>
      <c r="I8460" s="38">
        <v>0</v>
      </c>
      <c r="J8460" s="18">
        <f t="shared" si="530"/>
        <v>974.43000000000188</v>
      </c>
      <c r="K8460" s="19" t="str">
        <f t="shared" si="528"/>
        <v>Mar-15</v>
      </c>
      <c r="L8460" s="20">
        <f t="shared" si="531"/>
        <v>8326</v>
      </c>
      <c r="M8460" s="21">
        <f t="shared" si="529"/>
        <v>0.11703459043958707</v>
      </c>
    </row>
    <row r="8461" spans="1:13" x14ac:dyDescent="0.3">
      <c r="A8461" s="124">
        <v>42090</v>
      </c>
      <c r="B8461" s="111" t="s">
        <v>45</v>
      </c>
      <c r="C8461" s="111">
        <v>18.149999999999999</v>
      </c>
      <c r="D8461" s="94" t="s">
        <v>31</v>
      </c>
      <c r="E8461" s="111" t="s">
        <v>7778</v>
      </c>
      <c r="F8461" s="111">
        <v>6</v>
      </c>
      <c r="G8461" s="89">
        <v>1</v>
      </c>
      <c r="H8461" s="37" t="s">
        <v>6518</v>
      </c>
      <c r="I8461" s="34">
        <v>-1</v>
      </c>
      <c r="J8461" s="18">
        <f t="shared" si="530"/>
        <v>973.43000000000188</v>
      </c>
      <c r="K8461" s="19" t="str">
        <f t="shared" si="528"/>
        <v>Mar-15</v>
      </c>
      <c r="L8461" s="20">
        <f t="shared" si="531"/>
        <v>8327</v>
      </c>
      <c r="M8461" s="21">
        <f t="shared" si="529"/>
        <v>0.11690044433769688</v>
      </c>
    </row>
    <row r="8462" spans="1:13" x14ac:dyDescent="0.3">
      <c r="A8462" s="107">
        <v>42091</v>
      </c>
      <c r="B8462" s="111" t="s">
        <v>98</v>
      </c>
      <c r="C8462" s="101">
        <v>0.61458333333333337</v>
      </c>
      <c r="D8462" s="94" t="s">
        <v>31</v>
      </c>
      <c r="E8462" s="111" t="s">
        <v>2847</v>
      </c>
      <c r="F8462" s="110">
        <v>3.75</v>
      </c>
      <c r="G8462" s="85">
        <v>1</v>
      </c>
      <c r="H8462" s="90" t="s">
        <v>33</v>
      </c>
      <c r="I8462" s="28">
        <v>-1</v>
      </c>
      <c r="J8462" s="18">
        <f t="shared" si="530"/>
        <v>972.43000000000188</v>
      </c>
      <c r="K8462" s="19" t="str">
        <f t="shared" si="528"/>
        <v>Mar-15</v>
      </c>
      <c r="L8462" s="20">
        <f t="shared" si="531"/>
        <v>8328</v>
      </c>
      <c r="M8462" s="21">
        <f t="shared" si="529"/>
        <v>0.11676633045148918</v>
      </c>
    </row>
    <row r="8463" spans="1:13" x14ac:dyDescent="0.3">
      <c r="A8463" s="107">
        <v>42091</v>
      </c>
      <c r="B8463" s="111" t="s">
        <v>47</v>
      </c>
      <c r="C8463" s="101">
        <v>0.62152777777777779</v>
      </c>
      <c r="D8463" s="94" t="s">
        <v>31</v>
      </c>
      <c r="E8463" s="111" t="s">
        <v>2848</v>
      </c>
      <c r="F8463" s="110">
        <v>3.25</v>
      </c>
      <c r="G8463" s="85">
        <v>1</v>
      </c>
      <c r="H8463" s="90" t="s">
        <v>33</v>
      </c>
      <c r="I8463" s="28">
        <v>-1</v>
      </c>
      <c r="J8463" s="18">
        <f t="shared" si="530"/>
        <v>971.43000000000188</v>
      </c>
      <c r="K8463" s="19" t="str">
        <f t="shared" si="528"/>
        <v>Mar-15</v>
      </c>
      <c r="L8463" s="20">
        <f t="shared" si="531"/>
        <v>8329</v>
      </c>
      <c r="M8463" s="21">
        <f t="shared" si="529"/>
        <v>0.11663224876936029</v>
      </c>
    </row>
    <row r="8464" spans="1:13" x14ac:dyDescent="0.3">
      <c r="A8464" s="107">
        <v>42091</v>
      </c>
      <c r="B8464" s="111" t="s">
        <v>98</v>
      </c>
      <c r="C8464" s="101">
        <v>0.66319444444444442</v>
      </c>
      <c r="D8464" s="94" t="s">
        <v>31</v>
      </c>
      <c r="E8464" s="111" t="s">
        <v>2849</v>
      </c>
      <c r="F8464" s="110">
        <v>3.75</v>
      </c>
      <c r="G8464" s="85">
        <v>1</v>
      </c>
      <c r="H8464" s="90" t="s">
        <v>33</v>
      </c>
      <c r="I8464" s="28">
        <v>-1</v>
      </c>
      <c r="J8464" s="18">
        <f t="shared" si="530"/>
        <v>970.43000000000188</v>
      </c>
      <c r="K8464" s="19" t="str">
        <f t="shared" si="528"/>
        <v>Mar-15</v>
      </c>
      <c r="L8464" s="20">
        <f t="shared" si="531"/>
        <v>8330</v>
      </c>
      <c r="M8464" s="21">
        <f t="shared" si="529"/>
        <v>0.11649819927971211</v>
      </c>
    </row>
    <row r="8465" spans="1:13" x14ac:dyDescent="0.3">
      <c r="A8465" s="107">
        <v>42091</v>
      </c>
      <c r="B8465" s="111" t="s">
        <v>43</v>
      </c>
      <c r="C8465" s="101">
        <v>0.69097222222222221</v>
      </c>
      <c r="D8465" s="94" t="s">
        <v>31</v>
      </c>
      <c r="E8465" s="111" t="s">
        <v>2850</v>
      </c>
      <c r="F8465" s="110">
        <v>3.5</v>
      </c>
      <c r="G8465" s="85">
        <v>1</v>
      </c>
      <c r="H8465" s="90" t="s">
        <v>33</v>
      </c>
      <c r="I8465" s="28">
        <v>-1</v>
      </c>
      <c r="J8465" s="18">
        <f t="shared" si="530"/>
        <v>969.43000000000188</v>
      </c>
      <c r="K8465" s="19" t="str">
        <f t="shared" si="528"/>
        <v>Mar-15</v>
      </c>
      <c r="L8465" s="20">
        <f t="shared" si="531"/>
        <v>8331</v>
      </c>
      <c r="M8465" s="21">
        <f t="shared" si="529"/>
        <v>0.11636418197095209</v>
      </c>
    </row>
    <row r="8466" spans="1:13" x14ac:dyDescent="0.3">
      <c r="A8466" s="119">
        <v>42091</v>
      </c>
      <c r="B8466" s="121" t="s">
        <v>146</v>
      </c>
      <c r="C8466" s="121">
        <v>13.5</v>
      </c>
      <c r="D8466" s="94" t="s">
        <v>31</v>
      </c>
      <c r="E8466" s="121" t="s">
        <v>9485</v>
      </c>
      <c r="F8466" s="123">
        <v>6</v>
      </c>
      <c r="G8466" s="89">
        <v>1</v>
      </c>
      <c r="H8466" s="30">
        <v>6</v>
      </c>
      <c r="I8466" s="38">
        <v>-1</v>
      </c>
      <c r="J8466" s="18">
        <f t="shared" si="530"/>
        <v>968.43000000000188</v>
      </c>
      <c r="K8466" s="19" t="str">
        <f t="shared" si="528"/>
        <v>Mar-15</v>
      </c>
      <c r="L8466" s="20">
        <f t="shared" si="531"/>
        <v>8332</v>
      </c>
      <c r="M8466" s="21">
        <f t="shared" si="529"/>
        <v>0.11623019683149327</v>
      </c>
    </row>
    <row r="8467" spans="1:13" x14ac:dyDescent="0.3">
      <c r="A8467" s="119">
        <v>42091</v>
      </c>
      <c r="B8467" s="121" t="s">
        <v>146</v>
      </c>
      <c r="C8467" s="121">
        <v>14.25</v>
      </c>
      <c r="D8467" s="94" t="s">
        <v>31</v>
      </c>
      <c r="E8467" s="121" t="s">
        <v>9738</v>
      </c>
      <c r="F8467" s="123">
        <v>5</v>
      </c>
      <c r="G8467" s="89">
        <v>1</v>
      </c>
      <c r="H8467" s="30">
        <v>1</v>
      </c>
      <c r="I8467" s="38">
        <v>4</v>
      </c>
      <c r="J8467" s="18">
        <f t="shared" si="530"/>
        <v>972.43000000000188</v>
      </c>
      <c r="K8467" s="19" t="str">
        <f t="shared" si="528"/>
        <v>Mar-15</v>
      </c>
      <c r="L8467" s="20">
        <f t="shared" si="531"/>
        <v>8333</v>
      </c>
      <c r="M8467" s="21">
        <f t="shared" si="529"/>
        <v>0.11669626785071426</v>
      </c>
    </row>
    <row r="8468" spans="1:13" x14ac:dyDescent="0.3">
      <c r="A8468" s="119">
        <v>42091</v>
      </c>
      <c r="B8468" s="121" t="s">
        <v>43</v>
      </c>
      <c r="C8468" s="121">
        <v>15.25</v>
      </c>
      <c r="D8468" s="94" t="s">
        <v>31</v>
      </c>
      <c r="E8468" s="121" t="s">
        <v>9737</v>
      </c>
      <c r="F8468" s="123">
        <v>5</v>
      </c>
      <c r="G8468" s="89">
        <v>1</v>
      </c>
      <c r="H8468" s="30">
        <v>5</v>
      </c>
      <c r="I8468" s="38">
        <v>-1</v>
      </c>
      <c r="J8468" s="18">
        <f t="shared" si="530"/>
        <v>971.43000000000188</v>
      </c>
      <c r="K8468" s="19" t="str">
        <f t="shared" si="528"/>
        <v>Mar-15</v>
      </c>
      <c r="L8468" s="20">
        <f t="shared" si="531"/>
        <v>8334</v>
      </c>
      <c r="M8468" s="21">
        <f t="shared" si="529"/>
        <v>0.11656227501799879</v>
      </c>
    </row>
    <row r="8469" spans="1:13" x14ac:dyDescent="0.3">
      <c r="A8469" s="119">
        <v>42091</v>
      </c>
      <c r="B8469" s="121" t="s">
        <v>43</v>
      </c>
      <c r="C8469" s="121">
        <v>15.25</v>
      </c>
      <c r="D8469" s="94" t="s">
        <v>31</v>
      </c>
      <c r="E8469" s="121" t="s">
        <v>2100</v>
      </c>
      <c r="F8469" s="123">
        <v>5.5</v>
      </c>
      <c r="G8469" s="89">
        <v>1</v>
      </c>
      <c r="H8469" s="30">
        <v>6</v>
      </c>
      <c r="I8469" s="38">
        <v>-1</v>
      </c>
      <c r="J8469" s="18">
        <f t="shared" si="530"/>
        <v>970.43000000000188</v>
      </c>
      <c r="K8469" s="19" t="str">
        <f t="shared" si="528"/>
        <v>Mar-15</v>
      </c>
      <c r="L8469" s="20">
        <f t="shared" si="531"/>
        <v>8335</v>
      </c>
      <c r="M8469" s="21">
        <f t="shared" si="529"/>
        <v>0.1164283143371328</v>
      </c>
    </row>
    <row r="8470" spans="1:13" x14ac:dyDescent="0.3">
      <c r="A8470" s="119">
        <v>42091</v>
      </c>
      <c r="B8470" s="121" t="s">
        <v>47</v>
      </c>
      <c r="C8470" s="121">
        <v>17.149999999999999</v>
      </c>
      <c r="D8470" s="94" t="s">
        <v>31</v>
      </c>
      <c r="E8470" s="121" t="s">
        <v>2814</v>
      </c>
      <c r="F8470" s="123">
        <v>6</v>
      </c>
      <c r="G8470" s="89">
        <v>1</v>
      </c>
      <c r="H8470" s="30">
        <v>4</v>
      </c>
      <c r="I8470" s="38">
        <v>-1</v>
      </c>
      <c r="J8470" s="18">
        <f t="shared" si="530"/>
        <v>969.43000000000188</v>
      </c>
      <c r="K8470" s="19" t="str">
        <f t="shared" si="528"/>
        <v>Mar-15</v>
      </c>
      <c r="L8470" s="20">
        <f t="shared" si="531"/>
        <v>8336</v>
      </c>
      <c r="M8470" s="21">
        <f t="shared" si="529"/>
        <v>0.11629438579654533</v>
      </c>
    </row>
    <row r="8471" spans="1:13" x14ac:dyDescent="0.3">
      <c r="A8471" s="107">
        <v>42093</v>
      </c>
      <c r="B8471" s="111" t="s">
        <v>85</v>
      </c>
      <c r="C8471" s="101">
        <v>0.59722222222222221</v>
      </c>
      <c r="D8471" s="94" t="s">
        <v>31</v>
      </c>
      <c r="E8471" s="111" t="s">
        <v>2851</v>
      </c>
      <c r="F8471" s="110">
        <v>4</v>
      </c>
      <c r="G8471" s="85">
        <v>1</v>
      </c>
      <c r="H8471" s="90" t="s">
        <v>33</v>
      </c>
      <c r="I8471" s="28">
        <v>-1</v>
      </c>
      <c r="J8471" s="18">
        <f t="shared" si="530"/>
        <v>968.43000000000188</v>
      </c>
      <c r="K8471" s="19" t="str">
        <f t="shared" si="528"/>
        <v>Mar-15</v>
      </c>
      <c r="L8471" s="20">
        <f t="shared" si="531"/>
        <v>8337</v>
      </c>
      <c r="M8471" s="21">
        <f t="shared" si="529"/>
        <v>0.11616048938467097</v>
      </c>
    </row>
    <row r="8472" spans="1:13" x14ac:dyDescent="0.3">
      <c r="A8472" s="119">
        <v>42093</v>
      </c>
      <c r="B8472" s="121" t="s">
        <v>43</v>
      </c>
      <c r="C8472" s="121">
        <v>14.45</v>
      </c>
      <c r="D8472" s="94" t="s">
        <v>31</v>
      </c>
      <c r="E8472" s="121" t="s">
        <v>3477</v>
      </c>
      <c r="F8472" s="123">
        <v>6</v>
      </c>
      <c r="G8472" s="89">
        <v>1</v>
      </c>
      <c r="H8472" s="30">
        <v>2</v>
      </c>
      <c r="I8472" s="38">
        <v>-1</v>
      </c>
      <c r="J8472" s="18">
        <f t="shared" si="530"/>
        <v>967.43000000000188</v>
      </c>
      <c r="K8472" s="19" t="str">
        <f t="shared" si="528"/>
        <v>Mar-15</v>
      </c>
      <c r="L8472" s="20">
        <f t="shared" si="531"/>
        <v>8338</v>
      </c>
      <c r="M8472" s="21">
        <f t="shared" si="529"/>
        <v>0.11602662508994985</v>
      </c>
    </row>
    <row r="8473" spans="1:13" x14ac:dyDescent="0.3">
      <c r="A8473" s="119">
        <v>42093</v>
      </c>
      <c r="B8473" s="121" t="s">
        <v>85</v>
      </c>
      <c r="C8473" s="121">
        <v>14.55</v>
      </c>
      <c r="D8473" s="94" t="s">
        <v>31</v>
      </c>
      <c r="E8473" s="121" t="s">
        <v>9739</v>
      </c>
      <c r="F8473" s="123">
        <v>4.5</v>
      </c>
      <c r="G8473" s="89">
        <v>1</v>
      </c>
      <c r="H8473" s="30" t="s">
        <v>6116</v>
      </c>
      <c r="I8473" s="38">
        <v>-1</v>
      </c>
      <c r="J8473" s="18">
        <f t="shared" si="530"/>
        <v>966.43000000000188</v>
      </c>
      <c r="K8473" s="19" t="str">
        <f t="shared" si="528"/>
        <v>Mar-15</v>
      </c>
      <c r="L8473" s="20">
        <f t="shared" si="531"/>
        <v>8339</v>
      </c>
      <c r="M8473" s="21">
        <f t="shared" si="529"/>
        <v>0.11589279290082766</v>
      </c>
    </row>
    <row r="8474" spans="1:13" x14ac:dyDescent="0.3">
      <c r="A8474" s="119">
        <v>42093</v>
      </c>
      <c r="B8474" s="121" t="s">
        <v>85</v>
      </c>
      <c r="C8474" s="121">
        <v>15.25</v>
      </c>
      <c r="D8474" s="94" t="s">
        <v>31</v>
      </c>
      <c r="E8474" s="121" t="s">
        <v>1673</v>
      </c>
      <c r="F8474" s="123">
        <v>6</v>
      </c>
      <c r="G8474" s="89">
        <v>1</v>
      </c>
      <c r="H8474" s="30">
        <v>2</v>
      </c>
      <c r="I8474" s="38">
        <v>-1</v>
      </c>
      <c r="J8474" s="18">
        <f t="shared" si="530"/>
        <v>965.43000000000188</v>
      </c>
      <c r="K8474" s="19" t="str">
        <f t="shared" si="528"/>
        <v>Mar-15</v>
      </c>
      <c r="L8474" s="20">
        <f t="shared" si="531"/>
        <v>8340</v>
      </c>
      <c r="M8474" s="21">
        <f t="shared" si="529"/>
        <v>0.11575899280575562</v>
      </c>
    </row>
    <row r="8475" spans="1:13" x14ac:dyDescent="0.3">
      <c r="A8475" s="119">
        <v>42093</v>
      </c>
      <c r="B8475" s="121" t="s">
        <v>43</v>
      </c>
      <c r="C8475" s="121">
        <v>16.55</v>
      </c>
      <c r="D8475" s="94" t="s">
        <v>31</v>
      </c>
      <c r="E8475" s="121" t="s">
        <v>3711</v>
      </c>
      <c r="F8475" s="123">
        <v>6</v>
      </c>
      <c r="G8475" s="89">
        <v>1</v>
      </c>
      <c r="H8475" s="30">
        <v>3</v>
      </c>
      <c r="I8475" s="38">
        <v>-1</v>
      </c>
      <c r="J8475" s="18">
        <f t="shared" si="530"/>
        <v>964.43000000000188</v>
      </c>
      <c r="K8475" s="19" t="str">
        <f t="shared" si="528"/>
        <v>Mar-15</v>
      </c>
      <c r="L8475" s="20">
        <f t="shared" si="531"/>
        <v>8341</v>
      </c>
      <c r="M8475" s="21">
        <f t="shared" si="529"/>
        <v>0.11562522479319048</v>
      </c>
    </row>
    <row r="8476" spans="1:13" x14ac:dyDescent="0.3">
      <c r="A8476" s="119">
        <v>42093</v>
      </c>
      <c r="B8476" s="121" t="s">
        <v>85</v>
      </c>
      <c r="C8476" s="121">
        <v>17.05</v>
      </c>
      <c r="D8476" s="94" t="s">
        <v>31</v>
      </c>
      <c r="E8476" s="121" t="s">
        <v>9740</v>
      </c>
      <c r="F8476" s="123">
        <v>6</v>
      </c>
      <c r="G8476" s="89">
        <v>1</v>
      </c>
      <c r="H8476" s="30">
        <v>7</v>
      </c>
      <c r="I8476" s="38">
        <v>-1</v>
      </c>
      <c r="J8476" s="18">
        <f t="shared" si="530"/>
        <v>963.43000000000188</v>
      </c>
      <c r="K8476" s="19" t="str">
        <f t="shared" si="528"/>
        <v>Mar-15</v>
      </c>
      <c r="L8476" s="20">
        <f t="shared" si="531"/>
        <v>8342</v>
      </c>
      <c r="M8476" s="21">
        <f t="shared" si="529"/>
        <v>0.11549148885159456</v>
      </c>
    </row>
    <row r="8477" spans="1:13" x14ac:dyDescent="0.3">
      <c r="A8477" s="119">
        <v>42093</v>
      </c>
      <c r="B8477" s="121" t="s">
        <v>85</v>
      </c>
      <c r="C8477" s="121">
        <v>17.05</v>
      </c>
      <c r="D8477" s="94" t="s">
        <v>31</v>
      </c>
      <c r="E8477" s="121" t="s">
        <v>9741</v>
      </c>
      <c r="F8477" s="123">
        <v>6</v>
      </c>
      <c r="G8477" s="89">
        <v>1</v>
      </c>
      <c r="H8477" s="30">
        <v>4</v>
      </c>
      <c r="I8477" s="38">
        <v>-1</v>
      </c>
      <c r="J8477" s="18">
        <f t="shared" si="530"/>
        <v>962.43000000000188</v>
      </c>
      <c r="K8477" s="19" t="str">
        <f t="shared" si="528"/>
        <v>Mar-15</v>
      </c>
      <c r="L8477" s="20">
        <f t="shared" si="531"/>
        <v>8343</v>
      </c>
      <c r="M8477" s="21">
        <f t="shared" si="529"/>
        <v>0.11535778496943568</v>
      </c>
    </row>
    <row r="8478" spans="1:13" x14ac:dyDescent="0.3">
      <c r="A8478" s="107">
        <v>42094</v>
      </c>
      <c r="B8478" s="111" t="s">
        <v>30</v>
      </c>
      <c r="C8478" s="101">
        <v>0.64236111111111105</v>
      </c>
      <c r="D8478" s="94" t="s">
        <v>31</v>
      </c>
      <c r="E8478" s="111" t="s">
        <v>2664</v>
      </c>
      <c r="F8478" s="110">
        <v>3</v>
      </c>
      <c r="G8478" s="85">
        <v>1</v>
      </c>
      <c r="H8478" s="90" t="s">
        <v>33</v>
      </c>
      <c r="I8478" s="28">
        <v>-1</v>
      </c>
      <c r="J8478" s="18">
        <f t="shared" si="530"/>
        <v>961.43000000000188</v>
      </c>
      <c r="K8478" s="19" t="str">
        <f t="shared" si="528"/>
        <v>Mar-15</v>
      </c>
      <c r="L8478" s="20">
        <f t="shared" si="531"/>
        <v>8344</v>
      </c>
      <c r="M8478" s="21">
        <f t="shared" si="529"/>
        <v>0.11522411313518718</v>
      </c>
    </row>
    <row r="8479" spans="1:13" x14ac:dyDescent="0.3">
      <c r="A8479" s="107">
        <v>42094</v>
      </c>
      <c r="B8479" s="111" t="s">
        <v>84</v>
      </c>
      <c r="C8479" s="101">
        <v>0.65277777777777779</v>
      </c>
      <c r="D8479" s="94" t="s">
        <v>31</v>
      </c>
      <c r="E8479" s="111" t="s">
        <v>2852</v>
      </c>
      <c r="F8479" s="110">
        <v>3.75</v>
      </c>
      <c r="G8479" s="85">
        <v>1</v>
      </c>
      <c r="H8479" s="90" t="s">
        <v>33</v>
      </c>
      <c r="I8479" s="28">
        <v>-1</v>
      </c>
      <c r="J8479" s="18">
        <f t="shared" si="530"/>
        <v>960.43000000000188</v>
      </c>
      <c r="K8479" s="19" t="str">
        <f t="shared" si="528"/>
        <v>Mar-15</v>
      </c>
      <c r="L8479" s="20">
        <f t="shared" si="531"/>
        <v>8345</v>
      </c>
      <c r="M8479" s="21">
        <f t="shared" si="529"/>
        <v>0.11509047333732797</v>
      </c>
    </row>
    <row r="8480" spans="1:13" x14ac:dyDescent="0.3">
      <c r="A8480" s="107">
        <v>42094</v>
      </c>
      <c r="B8480" s="111" t="s">
        <v>30</v>
      </c>
      <c r="C8480" s="101">
        <v>0.66666666666666663</v>
      </c>
      <c r="D8480" s="94" t="s">
        <v>31</v>
      </c>
      <c r="E8480" s="111" t="s">
        <v>2853</v>
      </c>
      <c r="F8480" s="110">
        <v>3.75</v>
      </c>
      <c r="G8480" s="85">
        <v>1</v>
      </c>
      <c r="H8480" s="90" t="s">
        <v>33</v>
      </c>
      <c r="I8480" s="28">
        <v>-1</v>
      </c>
      <c r="J8480" s="18">
        <f t="shared" si="530"/>
        <v>959.43000000000188</v>
      </c>
      <c r="K8480" s="19" t="str">
        <f t="shared" si="528"/>
        <v>Mar-15</v>
      </c>
      <c r="L8480" s="20">
        <f t="shared" si="531"/>
        <v>8346</v>
      </c>
      <c r="M8480" s="21">
        <f t="shared" si="529"/>
        <v>0.11495686556434243</v>
      </c>
    </row>
    <row r="8481" spans="1:13" x14ac:dyDescent="0.3">
      <c r="A8481" s="107">
        <v>42094</v>
      </c>
      <c r="B8481" s="111" t="s">
        <v>67</v>
      </c>
      <c r="C8481" s="101">
        <v>0.70486111111111116</v>
      </c>
      <c r="D8481" s="94" t="s">
        <v>31</v>
      </c>
      <c r="E8481" s="111" t="s">
        <v>2854</v>
      </c>
      <c r="F8481" s="110">
        <v>4</v>
      </c>
      <c r="G8481" s="85">
        <v>1</v>
      </c>
      <c r="H8481" s="90" t="s">
        <v>33</v>
      </c>
      <c r="I8481" s="28">
        <v>-1</v>
      </c>
      <c r="J8481" s="18">
        <f t="shared" si="530"/>
        <v>958.43000000000188</v>
      </c>
      <c r="K8481" s="19" t="str">
        <f t="shared" si="528"/>
        <v>Mar-15</v>
      </c>
      <c r="L8481" s="20">
        <f t="shared" si="531"/>
        <v>8347</v>
      </c>
      <c r="M8481" s="21">
        <f t="shared" si="529"/>
        <v>0.11482328980472048</v>
      </c>
    </row>
    <row r="8482" spans="1:13" x14ac:dyDescent="0.3">
      <c r="A8482" s="119">
        <v>42094</v>
      </c>
      <c r="B8482" s="121" t="s">
        <v>30</v>
      </c>
      <c r="C8482" s="121">
        <v>14.2</v>
      </c>
      <c r="D8482" s="94" t="s">
        <v>31</v>
      </c>
      <c r="E8482" s="121" t="s">
        <v>7129</v>
      </c>
      <c r="F8482" s="123">
        <v>6</v>
      </c>
      <c r="G8482" s="89">
        <v>1</v>
      </c>
      <c r="H8482" s="30">
        <v>2</v>
      </c>
      <c r="I8482" s="38">
        <v>-1</v>
      </c>
      <c r="J8482" s="18">
        <f t="shared" si="530"/>
        <v>957.43000000000188</v>
      </c>
      <c r="K8482" s="19" t="str">
        <f t="shared" si="528"/>
        <v>Mar-15</v>
      </c>
      <c r="L8482" s="20">
        <f t="shared" si="531"/>
        <v>8348</v>
      </c>
      <c r="M8482" s="21">
        <f t="shared" si="529"/>
        <v>0.11468974604695759</v>
      </c>
    </row>
    <row r="8483" spans="1:13" x14ac:dyDescent="0.3">
      <c r="A8483" s="119">
        <v>42094</v>
      </c>
      <c r="B8483" s="121" t="s">
        <v>67</v>
      </c>
      <c r="C8483" s="121">
        <v>15.5</v>
      </c>
      <c r="D8483" s="94" t="s">
        <v>31</v>
      </c>
      <c r="E8483" s="121" t="s">
        <v>2762</v>
      </c>
      <c r="F8483" s="123">
        <v>4.33</v>
      </c>
      <c r="G8483" s="89">
        <v>1</v>
      </c>
      <c r="H8483" s="30">
        <v>4</v>
      </c>
      <c r="I8483" s="38">
        <v>-1</v>
      </c>
      <c r="J8483" s="18">
        <f t="shared" si="530"/>
        <v>956.43000000000188</v>
      </c>
      <c r="K8483" s="19" t="str">
        <f t="shared" si="528"/>
        <v>Mar-15</v>
      </c>
      <c r="L8483" s="20">
        <f t="shared" si="531"/>
        <v>8349</v>
      </c>
      <c r="M8483" s="21">
        <f t="shared" si="529"/>
        <v>0.11455623427955466</v>
      </c>
    </row>
    <row r="8484" spans="1:13" x14ac:dyDescent="0.3">
      <c r="A8484" s="119">
        <v>42094</v>
      </c>
      <c r="B8484" s="121" t="s">
        <v>84</v>
      </c>
      <c r="C8484" s="121">
        <v>16.100000000000001</v>
      </c>
      <c r="D8484" s="94" t="s">
        <v>31</v>
      </c>
      <c r="E8484" s="121" t="s">
        <v>9742</v>
      </c>
      <c r="F8484" s="123">
        <v>4.33</v>
      </c>
      <c r="G8484" s="89">
        <v>1</v>
      </c>
      <c r="H8484" s="30">
        <v>2</v>
      </c>
      <c r="I8484" s="38">
        <v>-1</v>
      </c>
      <c r="J8484" s="18">
        <f t="shared" si="530"/>
        <v>955.43000000000188</v>
      </c>
      <c r="K8484" s="19" t="str">
        <f t="shared" si="528"/>
        <v>Mar-15</v>
      </c>
      <c r="L8484" s="20">
        <f t="shared" si="531"/>
        <v>8350</v>
      </c>
      <c r="M8484" s="21">
        <f t="shared" si="529"/>
        <v>0.11442275449101819</v>
      </c>
    </row>
    <row r="8485" spans="1:13" x14ac:dyDescent="0.3">
      <c r="A8485" s="107">
        <v>42095</v>
      </c>
      <c r="B8485" s="111" t="s">
        <v>86</v>
      </c>
      <c r="C8485" s="101">
        <v>0.59027777777777779</v>
      </c>
      <c r="D8485" s="94" t="s">
        <v>31</v>
      </c>
      <c r="E8485" s="111" t="s">
        <v>2855</v>
      </c>
      <c r="F8485" s="110">
        <v>3.5</v>
      </c>
      <c r="G8485" s="85">
        <v>1</v>
      </c>
      <c r="H8485" s="90" t="s">
        <v>33</v>
      </c>
      <c r="I8485" s="28">
        <v>-1</v>
      </c>
      <c r="J8485" s="18">
        <f t="shared" si="530"/>
        <v>954.43000000000188</v>
      </c>
      <c r="K8485" s="19" t="str">
        <f t="shared" si="528"/>
        <v>Apr-15</v>
      </c>
      <c r="L8485" s="20">
        <f t="shared" si="531"/>
        <v>8351</v>
      </c>
      <c r="M8485" s="21">
        <f t="shared" si="529"/>
        <v>0.11428930666986012</v>
      </c>
    </row>
    <row r="8486" spans="1:13" x14ac:dyDescent="0.3">
      <c r="A8486" s="107">
        <v>42095</v>
      </c>
      <c r="B8486" s="111" t="s">
        <v>86</v>
      </c>
      <c r="C8486" s="101">
        <v>0.65277777777777779</v>
      </c>
      <c r="D8486" s="94" t="s">
        <v>31</v>
      </c>
      <c r="E8486" s="111" t="s">
        <v>2856</v>
      </c>
      <c r="F8486" s="110">
        <v>3.25</v>
      </c>
      <c r="G8486" s="85">
        <v>1</v>
      </c>
      <c r="H8486" s="90" t="s">
        <v>33</v>
      </c>
      <c r="I8486" s="28">
        <v>-1</v>
      </c>
      <c r="J8486" s="18">
        <f t="shared" si="530"/>
        <v>953.43000000000188</v>
      </c>
      <c r="K8486" s="19" t="str">
        <f t="shared" si="528"/>
        <v>Apr-15</v>
      </c>
      <c r="L8486" s="20">
        <f t="shared" si="531"/>
        <v>8352</v>
      </c>
      <c r="M8486" s="21">
        <f t="shared" si="529"/>
        <v>0.11415589080459793</v>
      </c>
    </row>
    <row r="8487" spans="1:13" x14ac:dyDescent="0.3">
      <c r="A8487" s="107">
        <v>42095</v>
      </c>
      <c r="B8487" s="111" t="s">
        <v>47</v>
      </c>
      <c r="C8487" s="101">
        <v>0.6875</v>
      </c>
      <c r="D8487" s="94" t="s">
        <v>31</v>
      </c>
      <c r="E8487" s="111" t="s">
        <v>2080</v>
      </c>
      <c r="F8487" s="110">
        <v>2.75</v>
      </c>
      <c r="G8487" s="85">
        <v>1</v>
      </c>
      <c r="H8487" s="90" t="s">
        <v>42</v>
      </c>
      <c r="I8487" s="28">
        <v>1.75</v>
      </c>
      <c r="J8487" s="18">
        <f t="shared" si="530"/>
        <v>955.18000000000188</v>
      </c>
      <c r="K8487" s="19" t="str">
        <f t="shared" si="528"/>
        <v>Apr-15</v>
      </c>
      <c r="L8487" s="20">
        <f t="shared" si="531"/>
        <v>8353</v>
      </c>
      <c r="M8487" s="21">
        <f t="shared" si="529"/>
        <v>0.11435172991739517</v>
      </c>
    </row>
    <row r="8488" spans="1:13" x14ac:dyDescent="0.3">
      <c r="A8488" s="119">
        <v>42095</v>
      </c>
      <c r="B8488" s="121" t="s">
        <v>47</v>
      </c>
      <c r="C8488" s="121">
        <v>14</v>
      </c>
      <c r="D8488" s="94" t="s">
        <v>31</v>
      </c>
      <c r="E8488" s="121" t="s">
        <v>9745</v>
      </c>
      <c r="F8488" s="123">
        <v>6</v>
      </c>
      <c r="G8488" s="89">
        <v>1</v>
      </c>
      <c r="H8488" s="30">
        <v>2</v>
      </c>
      <c r="I8488" s="38">
        <v>-1</v>
      </c>
      <c r="J8488" s="18">
        <f t="shared" si="530"/>
        <v>954.18000000000188</v>
      </c>
      <c r="K8488" s="19" t="str">
        <f t="shared" si="528"/>
        <v>Apr-15</v>
      </c>
      <c r="L8488" s="20">
        <f t="shared" si="531"/>
        <v>8354</v>
      </c>
      <c r="M8488" s="21">
        <f t="shared" si="529"/>
        <v>0.11421833852046946</v>
      </c>
    </row>
    <row r="8489" spans="1:13" x14ac:dyDescent="0.3">
      <c r="A8489" s="119">
        <v>42095</v>
      </c>
      <c r="B8489" s="121" t="s">
        <v>47</v>
      </c>
      <c r="C8489" s="121">
        <v>15.3</v>
      </c>
      <c r="D8489" s="94" t="s">
        <v>31</v>
      </c>
      <c r="E8489" s="121" t="s">
        <v>9746</v>
      </c>
      <c r="F8489" s="123">
        <v>6</v>
      </c>
      <c r="G8489" s="89">
        <v>1</v>
      </c>
      <c r="H8489" s="30">
        <v>2</v>
      </c>
      <c r="I8489" s="38">
        <v>-1</v>
      </c>
      <c r="J8489" s="18">
        <f t="shared" si="530"/>
        <v>953.18000000000188</v>
      </c>
      <c r="K8489" s="19" t="str">
        <f t="shared" si="528"/>
        <v>Apr-15</v>
      </c>
      <c r="L8489" s="20">
        <f t="shared" si="531"/>
        <v>8355</v>
      </c>
      <c r="M8489" s="21">
        <f t="shared" si="529"/>
        <v>0.11408497905445864</v>
      </c>
    </row>
    <row r="8490" spans="1:13" x14ac:dyDescent="0.3">
      <c r="A8490" s="124">
        <v>42095</v>
      </c>
      <c r="B8490" s="111" t="s">
        <v>43</v>
      </c>
      <c r="C8490" s="111">
        <v>18.45</v>
      </c>
      <c r="D8490" s="94" t="s">
        <v>31</v>
      </c>
      <c r="E8490" s="111" t="s">
        <v>9743</v>
      </c>
      <c r="F8490" s="111">
        <v>6</v>
      </c>
      <c r="G8490" s="89">
        <v>1</v>
      </c>
      <c r="H8490" s="37" t="s">
        <v>6512</v>
      </c>
      <c r="I8490" s="34">
        <v>-1</v>
      </c>
      <c r="J8490" s="18">
        <f t="shared" si="530"/>
        <v>952.18000000000188</v>
      </c>
      <c r="K8490" s="19" t="str">
        <f t="shared" si="528"/>
        <v>Apr-15</v>
      </c>
      <c r="L8490" s="20">
        <f t="shared" si="531"/>
        <v>8356</v>
      </c>
      <c r="M8490" s="21">
        <f t="shared" si="529"/>
        <v>0.11395165150789874</v>
      </c>
    </row>
    <row r="8491" spans="1:13" x14ac:dyDescent="0.3">
      <c r="A8491" s="124">
        <v>42095</v>
      </c>
      <c r="B8491" s="111" t="s">
        <v>43</v>
      </c>
      <c r="C8491" s="111">
        <v>19.45</v>
      </c>
      <c r="D8491" s="94" t="s">
        <v>31</v>
      </c>
      <c r="E8491" s="111" t="s">
        <v>9744</v>
      </c>
      <c r="F8491" s="111">
        <v>6</v>
      </c>
      <c r="G8491" s="89">
        <v>1</v>
      </c>
      <c r="H8491" s="37" t="s">
        <v>6512</v>
      </c>
      <c r="I8491" s="34">
        <v>-1</v>
      </c>
      <c r="J8491" s="18">
        <f t="shared" si="530"/>
        <v>951.18000000000188</v>
      </c>
      <c r="K8491" s="19" t="str">
        <f t="shared" si="528"/>
        <v>Apr-15</v>
      </c>
      <c r="L8491" s="20">
        <f t="shared" si="531"/>
        <v>8357</v>
      </c>
      <c r="M8491" s="21">
        <f t="shared" si="529"/>
        <v>0.11381835586933133</v>
      </c>
    </row>
    <row r="8492" spans="1:13" x14ac:dyDescent="0.3">
      <c r="A8492" s="124">
        <v>42095</v>
      </c>
      <c r="B8492" s="111" t="s">
        <v>43</v>
      </c>
      <c r="C8492" s="111">
        <v>20.149999999999999</v>
      </c>
      <c r="D8492" s="94" t="s">
        <v>31</v>
      </c>
      <c r="E8492" s="111" t="s">
        <v>2213</v>
      </c>
      <c r="F8492" s="111">
        <v>5</v>
      </c>
      <c r="G8492" s="89">
        <v>1</v>
      </c>
      <c r="H8492" s="37" t="s">
        <v>6518</v>
      </c>
      <c r="I8492" s="34">
        <v>-1</v>
      </c>
      <c r="J8492" s="18">
        <f t="shared" si="530"/>
        <v>950.18000000000188</v>
      </c>
      <c r="K8492" s="19" t="str">
        <f t="shared" si="528"/>
        <v>Apr-15</v>
      </c>
      <c r="L8492" s="20">
        <f t="shared" si="531"/>
        <v>8358</v>
      </c>
      <c r="M8492" s="21">
        <f t="shared" si="529"/>
        <v>0.11368509212730341</v>
      </c>
    </row>
    <row r="8493" spans="1:13" x14ac:dyDescent="0.3">
      <c r="A8493" s="107">
        <v>42096</v>
      </c>
      <c r="B8493" s="111" t="s">
        <v>45</v>
      </c>
      <c r="C8493" s="101">
        <v>0.59027777777777779</v>
      </c>
      <c r="D8493" s="94" t="s">
        <v>31</v>
      </c>
      <c r="E8493" s="111" t="s">
        <v>2857</v>
      </c>
      <c r="F8493" s="110">
        <v>2.88</v>
      </c>
      <c r="G8493" s="85">
        <v>1</v>
      </c>
      <c r="H8493" s="90" t="s">
        <v>42</v>
      </c>
      <c r="I8493" s="28">
        <v>1.88</v>
      </c>
      <c r="J8493" s="18">
        <f t="shared" si="530"/>
        <v>952.06000000000188</v>
      </c>
      <c r="K8493" s="19" t="str">
        <f t="shared" si="528"/>
        <v>Apr-15</v>
      </c>
      <c r="L8493" s="20">
        <f t="shared" si="531"/>
        <v>8359</v>
      </c>
      <c r="M8493" s="21">
        <f t="shared" si="529"/>
        <v>0.11389639909080056</v>
      </c>
    </row>
    <row r="8494" spans="1:13" x14ac:dyDescent="0.3">
      <c r="A8494" s="107">
        <v>42096</v>
      </c>
      <c r="B8494" s="111" t="s">
        <v>89</v>
      </c>
      <c r="C8494" s="101">
        <v>0.625</v>
      </c>
      <c r="D8494" s="94" t="s">
        <v>31</v>
      </c>
      <c r="E8494" s="111" t="s">
        <v>70</v>
      </c>
      <c r="F8494" s="110">
        <v>4</v>
      </c>
      <c r="G8494" s="85">
        <v>1</v>
      </c>
      <c r="H8494" s="90" t="s">
        <v>33</v>
      </c>
      <c r="I8494" s="28">
        <v>-1</v>
      </c>
      <c r="J8494" s="18">
        <f t="shared" si="530"/>
        <v>951.06000000000188</v>
      </c>
      <c r="K8494" s="19" t="str">
        <f t="shared" si="528"/>
        <v>Apr-15</v>
      </c>
      <c r="L8494" s="20">
        <f t="shared" si="531"/>
        <v>8360</v>
      </c>
      <c r="M8494" s="21">
        <f t="shared" si="529"/>
        <v>0.11376315789473707</v>
      </c>
    </row>
    <row r="8495" spans="1:13" x14ac:dyDescent="0.3">
      <c r="A8495" s="107">
        <v>42096</v>
      </c>
      <c r="B8495" s="111" t="s">
        <v>45</v>
      </c>
      <c r="C8495" s="101">
        <v>0.65277777777777779</v>
      </c>
      <c r="D8495" s="94" t="s">
        <v>31</v>
      </c>
      <c r="E8495" s="111" t="s">
        <v>1778</v>
      </c>
      <c r="F8495" s="110">
        <v>3.5</v>
      </c>
      <c r="G8495" s="85">
        <v>1</v>
      </c>
      <c r="H8495" s="90" t="s">
        <v>42</v>
      </c>
      <c r="I8495" s="28">
        <v>2.75</v>
      </c>
      <c r="J8495" s="18">
        <f t="shared" si="530"/>
        <v>953.81000000000188</v>
      </c>
      <c r="K8495" s="19" t="str">
        <f t="shared" si="528"/>
        <v>Apr-15</v>
      </c>
      <c r="L8495" s="20">
        <f t="shared" si="531"/>
        <v>8361</v>
      </c>
      <c r="M8495" s="21">
        <f t="shared" si="529"/>
        <v>0.11407845951441238</v>
      </c>
    </row>
    <row r="8496" spans="1:13" x14ac:dyDescent="0.3">
      <c r="A8496" s="107">
        <v>42096</v>
      </c>
      <c r="B8496" s="111" t="s">
        <v>89</v>
      </c>
      <c r="C8496" s="101">
        <v>0.66666666666666663</v>
      </c>
      <c r="D8496" s="94" t="s">
        <v>31</v>
      </c>
      <c r="E8496" s="111" t="s">
        <v>2858</v>
      </c>
      <c r="F8496" s="110">
        <v>3.5</v>
      </c>
      <c r="G8496" s="85">
        <v>1</v>
      </c>
      <c r="H8496" s="90" t="s">
        <v>33</v>
      </c>
      <c r="I8496" s="28">
        <v>-1</v>
      </c>
      <c r="J8496" s="18">
        <f t="shared" si="530"/>
        <v>952.81000000000188</v>
      </c>
      <c r="K8496" s="19" t="str">
        <f t="shared" si="528"/>
        <v>Apr-15</v>
      </c>
      <c r="L8496" s="20">
        <f t="shared" si="531"/>
        <v>8362</v>
      </c>
      <c r="M8496" s="21">
        <f t="shared" si="529"/>
        <v>0.11394522841425518</v>
      </c>
    </row>
    <row r="8497" spans="1:13" x14ac:dyDescent="0.3">
      <c r="A8497" s="107">
        <v>42096</v>
      </c>
      <c r="B8497" s="111" t="s">
        <v>89</v>
      </c>
      <c r="C8497" s="101">
        <v>0.70833333333333337</v>
      </c>
      <c r="D8497" s="94" t="s">
        <v>31</v>
      </c>
      <c r="E8497" s="111" t="s">
        <v>2859</v>
      </c>
      <c r="F8497" s="110">
        <v>4</v>
      </c>
      <c r="G8497" s="85">
        <v>1</v>
      </c>
      <c r="H8497" s="90" t="s">
        <v>33</v>
      </c>
      <c r="I8497" s="28">
        <v>-1</v>
      </c>
      <c r="J8497" s="18">
        <f t="shared" si="530"/>
        <v>951.81000000000188</v>
      </c>
      <c r="K8497" s="19" t="str">
        <f t="shared" si="528"/>
        <v>Apr-15</v>
      </c>
      <c r="L8497" s="20">
        <f t="shared" si="531"/>
        <v>8363</v>
      </c>
      <c r="M8497" s="21">
        <f t="shared" si="529"/>
        <v>0.11381202917613319</v>
      </c>
    </row>
    <row r="8498" spans="1:13" x14ac:dyDescent="0.3">
      <c r="A8498" s="119">
        <v>42096</v>
      </c>
      <c r="B8498" s="121" t="s">
        <v>103</v>
      </c>
      <c r="C8498" s="121">
        <v>14.5</v>
      </c>
      <c r="D8498" s="94" t="s">
        <v>31</v>
      </c>
      <c r="E8498" s="121" t="s">
        <v>9747</v>
      </c>
      <c r="F8498" s="123">
        <v>5</v>
      </c>
      <c r="G8498" s="89">
        <v>1</v>
      </c>
      <c r="H8498" s="30">
        <v>5</v>
      </c>
      <c r="I8498" s="38">
        <v>-1</v>
      </c>
      <c r="J8498" s="18">
        <f t="shared" si="530"/>
        <v>950.81000000000188</v>
      </c>
      <c r="K8498" s="19" t="str">
        <f t="shared" si="528"/>
        <v>Apr-15</v>
      </c>
      <c r="L8498" s="20">
        <f t="shared" si="531"/>
        <v>8364</v>
      </c>
      <c r="M8498" s="21">
        <f t="shared" si="529"/>
        <v>0.11367886178861811</v>
      </c>
    </row>
    <row r="8499" spans="1:13" x14ac:dyDescent="0.3">
      <c r="A8499" s="119">
        <v>42096</v>
      </c>
      <c r="B8499" s="121" t="s">
        <v>103</v>
      </c>
      <c r="C8499" s="121">
        <v>16.2</v>
      </c>
      <c r="D8499" s="94" t="s">
        <v>31</v>
      </c>
      <c r="E8499" s="121" t="s">
        <v>9748</v>
      </c>
      <c r="F8499" s="123">
        <v>4.5</v>
      </c>
      <c r="G8499" s="89">
        <v>1</v>
      </c>
      <c r="H8499" s="30">
        <v>1</v>
      </c>
      <c r="I8499" s="38">
        <v>5</v>
      </c>
      <c r="J8499" s="18">
        <f t="shared" si="530"/>
        <v>955.81000000000188</v>
      </c>
      <c r="K8499" s="19" t="str">
        <f t="shared" si="528"/>
        <v>Apr-15</v>
      </c>
      <c r="L8499" s="20">
        <f t="shared" si="531"/>
        <v>8365</v>
      </c>
      <c r="M8499" s="21">
        <f t="shared" si="529"/>
        <v>0.11426300059772886</v>
      </c>
    </row>
    <row r="8500" spans="1:13" x14ac:dyDescent="0.3">
      <c r="A8500" s="119">
        <v>42096</v>
      </c>
      <c r="B8500" s="121" t="s">
        <v>45</v>
      </c>
      <c r="C8500" s="121">
        <v>17.100000000000001</v>
      </c>
      <c r="D8500" s="94" t="s">
        <v>31</v>
      </c>
      <c r="E8500" s="121" t="s">
        <v>9392</v>
      </c>
      <c r="F8500" s="123">
        <v>6</v>
      </c>
      <c r="G8500" s="89">
        <v>1</v>
      </c>
      <c r="H8500" s="30">
        <v>5</v>
      </c>
      <c r="I8500" s="38">
        <v>-1</v>
      </c>
      <c r="J8500" s="18">
        <f t="shared" si="530"/>
        <v>954.81000000000188</v>
      </c>
      <c r="K8500" s="19" t="str">
        <f t="shared" si="528"/>
        <v>Apr-15</v>
      </c>
      <c r="L8500" s="20">
        <f t="shared" si="531"/>
        <v>8366</v>
      </c>
      <c r="M8500" s="21">
        <f t="shared" si="529"/>
        <v>0.11412981114033013</v>
      </c>
    </row>
    <row r="8501" spans="1:13" x14ac:dyDescent="0.3">
      <c r="A8501" s="107">
        <v>42097</v>
      </c>
      <c r="B8501" s="111" t="s">
        <v>29</v>
      </c>
      <c r="C8501" s="101">
        <v>0.61111111111111105</v>
      </c>
      <c r="D8501" s="94" t="s">
        <v>31</v>
      </c>
      <c r="E8501" s="111" t="s">
        <v>2860</v>
      </c>
      <c r="F8501" s="110">
        <v>3.5</v>
      </c>
      <c r="G8501" s="85">
        <v>1</v>
      </c>
      <c r="H8501" s="90" t="s">
        <v>33</v>
      </c>
      <c r="I8501" s="28">
        <v>-1</v>
      </c>
      <c r="J8501" s="18">
        <f t="shared" si="530"/>
        <v>953.81000000000188</v>
      </c>
      <c r="K8501" s="19" t="str">
        <f t="shared" si="528"/>
        <v>Apr-15</v>
      </c>
      <c r="L8501" s="20">
        <f t="shared" si="531"/>
        <v>8367</v>
      </c>
      <c r="M8501" s="21">
        <f t="shared" si="529"/>
        <v>0.11399665351978032</v>
      </c>
    </row>
    <row r="8502" spans="1:13" x14ac:dyDescent="0.3">
      <c r="A8502" s="107">
        <v>42097</v>
      </c>
      <c r="B8502" s="111" t="s">
        <v>29</v>
      </c>
      <c r="C8502" s="101">
        <v>0.63541666666666663</v>
      </c>
      <c r="D8502" s="94" t="s">
        <v>31</v>
      </c>
      <c r="E8502" s="111" t="s">
        <v>2861</v>
      </c>
      <c r="F8502" s="110">
        <v>4</v>
      </c>
      <c r="G8502" s="85">
        <v>1</v>
      </c>
      <c r="H8502" s="90" t="s">
        <v>33</v>
      </c>
      <c r="I8502" s="28">
        <v>-1</v>
      </c>
      <c r="J8502" s="18">
        <f t="shared" si="530"/>
        <v>952.81000000000188</v>
      </c>
      <c r="K8502" s="19" t="str">
        <f t="shared" si="528"/>
        <v>Apr-15</v>
      </c>
      <c r="L8502" s="20">
        <f t="shared" si="531"/>
        <v>8368</v>
      </c>
      <c r="M8502" s="21">
        <f t="shared" si="529"/>
        <v>0.11386352772466561</v>
      </c>
    </row>
    <row r="8503" spans="1:13" x14ac:dyDescent="0.3">
      <c r="A8503" s="107">
        <v>42097</v>
      </c>
      <c r="B8503" s="111" t="s">
        <v>29</v>
      </c>
      <c r="C8503" s="101">
        <v>0.69791666666666663</v>
      </c>
      <c r="D8503" s="94" t="s">
        <v>31</v>
      </c>
      <c r="E8503" s="111" t="s">
        <v>2862</v>
      </c>
      <c r="F8503" s="110">
        <v>3.5</v>
      </c>
      <c r="G8503" s="85">
        <v>1</v>
      </c>
      <c r="H8503" s="90" t="s">
        <v>33</v>
      </c>
      <c r="I8503" s="28">
        <v>-1</v>
      </c>
      <c r="J8503" s="18">
        <f t="shared" si="530"/>
        <v>951.81000000000188</v>
      </c>
      <c r="K8503" s="19" t="str">
        <f t="shared" si="528"/>
        <v>Apr-15</v>
      </c>
      <c r="L8503" s="20">
        <f t="shared" si="531"/>
        <v>8369</v>
      </c>
      <c r="M8503" s="21">
        <f t="shared" si="529"/>
        <v>0.11373043374357772</v>
      </c>
    </row>
    <row r="8504" spans="1:13" x14ac:dyDescent="0.3">
      <c r="A8504" s="119">
        <v>42097</v>
      </c>
      <c r="B8504" s="121" t="s">
        <v>29</v>
      </c>
      <c r="C8504" s="121">
        <v>13.4</v>
      </c>
      <c r="D8504" s="94" t="s">
        <v>31</v>
      </c>
      <c r="E8504" s="121" t="s">
        <v>2685</v>
      </c>
      <c r="F8504" s="123">
        <v>4.5</v>
      </c>
      <c r="G8504" s="89">
        <v>1</v>
      </c>
      <c r="H8504" s="30">
        <v>2</v>
      </c>
      <c r="I8504" s="38">
        <v>-1</v>
      </c>
      <c r="J8504" s="18">
        <f t="shared" si="530"/>
        <v>950.81000000000188</v>
      </c>
      <c r="K8504" s="19" t="str">
        <f t="shared" si="528"/>
        <v>Apr-15</v>
      </c>
      <c r="L8504" s="20">
        <f t="shared" si="531"/>
        <v>8370</v>
      </c>
      <c r="M8504" s="21">
        <f t="shared" si="529"/>
        <v>0.11359737156511372</v>
      </c>
    </row>
    <row r="8505" spans="1:13" x14ac:dyDescent="0.3">
      <c r="A8505" s="119">
        <v>42097</v>
      </c>
      <c r="B8505" s="121" t="s">
        <v>97</v>
      </c>
      <c r="C8505" s="121">
        <v>14.25</v>
      </c>
      <c r="D8505" s="94" t="s">
        <v>31</v>
      </c>
      <c r="E8505" s="121" t="s">
        <v>6764</v>
      </c>
      <c r="F8505" s="123">
        <v>4.33</v>
      </c>
      <c r="G8505" s="89">
        <v>1</v>
      </c>
      <c r="H8505" s="30">
        <v>5</v>
      </c>
      <c r="I8505" s="38">
        <v>-1</v>
      </c>
      <c r="J8505" s="18">
        <f t="shared" si="530"/>
        <v>949.81000000000188</v>
      </c>
      <c r="K8505" s="19" t="str">
        <f t="shared" si="528"/>
        <v>Apr-15</v>
      </c>
      <c r="L8505" s="20">
        <f t="shared" si="531"/>
        <v>8371</v>
      </c>
      <c r="M8505" s="21">
        <f t="shared" si="529"/>
        <v>0.11346434117787622</v>
      </c>
    </row>
    <row r="8506" spans="1:13" x14ac:dyDescent="0.3">
      <c r="A8506" s="119">
        <v>42097</v>
      </c>
      <c r="B8506" s="121" t="s">
        <v>97</v>
      </c>
      <c r="C8506" s="121">
        <v>14.55</v>
      </c>
      <c r="D8506" s="94" t="s">
        <v>31</v>
      </c>
      <c r="E8506" s="121" t="s">
        <v>2493</v>
      </c>
      <c r="F8506" s="123">
        <v>6</v>
      </c>
      <c r="G8506" s="89">
        <v>1</v>
      </c>
      <c r="H8506" s="30">
        <v>5</v>
      </c>
      <c r="I8506" s="38">
        <v>-1</v>
      </c>
      <c r="J8506" s="18">
        <f t="shared" si="530"/>
        <v>948.81000000000188</v>
      </c>
      <c r="K8506" s="19" t="str">
        <f t="shared" si="528"/>
        <v>Apr-15</v>
      </c>
      <c r="L8506" s="20">
        <f t="shared" si="531"/>
        <v>8372</v>
      </c>
      <c r="M8506" s="21">
        <f t="shared" si="529"/>
        <v>0.11333134257047323</v>
      </c>
    </row>
    <row r="8507" spans="1:13" x14ac:dyDescent="0.3">
      <c r="A8507" s="119">
        <v>42097</v>
      </c>
      <c r="B8507" s="121" t="s">
        <v>97</v>
      </c>
      <c r="C8507" s="121">
        <v>14.55</v>
      </c>
      <c r="D8507" s="94" t="s">
        <v>31</v>
      </c>
      <c r="E8507" s="121" t="s">
        <v>9749</v>
      </c>
      <c r="F8507" s="123">
        <v>4.5</v>
      </c>
      <c r="G8507" s="89">
        <v>1</v>
      </c>
      <c r="H8507" s="30">
        <v>3</v>
      </c>
      <c r="I8507" s="38">
        <v>-1</v>
      </c>
      <c r="J8507" s="18">
        <f t="shared" si="530"/>
        <v>947.81000000000188</v>
      </c>
      <c r="K8507" s="19" t="str">
        <f t="shared" si="528"/>
        <v>Apr-15</v>
      </c>
      <c r="L8507" s="20">
        <f t="shared" si="531"/>
        <v>8373</v>
      </c>
      <c r="M8507" s="21">
        <f t="shared" si="529"/>
        <v>0.1131983757315182</v>
      </c>
    </row>
    <row r="8508" spans="1:13" x14ac:dyDescent="0.3">
      <c r="A8508" s="107">
        <v>42098</v>
      </c>
      <c r="B8508" s="111" t="s">
        <v>35</v>
      </c>
      <c r="C8508" s="101">
        <v>0.55902777777777779</v>
      </c>
      <c r="D8508" s="94" t="s">
        <v>31</v>
      </c>
      <c r="E8508" s="111" t="s">
        <v>2674</v>
      </c>
      <c r="F8508" s="110">
        <v>4</v>
      </c>
      <c r="G8508" s="85">
        <v>1</v>
      </c>
      <c r="H8508" s="90" t="s">
        <v>33</v>
      </c>
      <c r="I8508" s="28">
        <v>-1</v>
      </c>
      <c r="J8508" s="18">
        <f t="shared" si="530"/>
        <v>946.81000000000188</v>
      </c>
      <c r="K8508" s="19" t="str">
        <f t="shared" si="528"/>
        <v>Apr-15</v>
      </c>
      <c r="L8508" s="20">
        <f t="shared" si="531"/>
        <v>8374</v>
      </c>
      <c r="M8508" s="21">
        <f t="shared" si="529"/>
        <v>0.11306544064963003</v>
      </c>
    </row>
    <row r="8509" spans="1:13" x14ac:dyDescent="0.3">
      <c r="A8509" s="107">
        <v>42098</v>
      </c>
      <c r="B8509" s="111" t="s">
        <v>43</v>
      </c>
      <c r="C8509" s="101">
        <v>0.61805555555555558</v>
      </c>
      <c r="D8509" s="94" t="s">
        <v>31</v>
      </c>
      <c r="E8509" s="111" t="s">
        <v>2863</v>
      </c>
      <c r="F8509" s="110">
        <v>3.75</v>
      </c>
      <c r="G8509" s="85">
        <v>1</v>
      </c>
      <c r="H8509" s="90" t="s">
        <v>42</v>
      </c>
      <c r="I8509" s="28">
        <v>2.75</v>
      </c>
      <c r="J8509" s="18">
        <f t="shared" si="530"/>
        <v>949.56000000000188</v>
      </c>
      <c r="K8509" s="19" t="str">
        <f t="shared" si="528"/>
        <v>Apr-15</v>
      </c>
      <c r="L8509" s="20">
        <f t="shared" si="531"/>
        <v>8375</v>
      </c>
      <c r="M8509" s="21">
        <f t="shared" si="529"/>
        <v>0.11338029850746291</v>
      </c>
    </row>
    <row r="8510" spans="1:13" x14ac:dyDescent="0.3">
      <c r="A8510" s="107">
        <v>42098</v>
      </c>
      <c r="B8510" s="111" t="s">
        <v>43</v>
      </c>
      <c r="C8510" s="101">
        <v>0.71527777777777779</v>
      </c>
      <c r="D8510" s="94" t="s">
        <v>31</v>
      </c>
      <c r="E8510" s="111" t="s">
        <v>2864</v>
      </c>
      <c r="F8510" s="110">
        <v>4</v>
      </c>
      <c r="G8510" s="85">
        <v>1</v>
      </c>
      <c r="H8510" s="90" t="s">
        <v>33</v>
      </c>
      <c r="I8510" s="28">
        <v>-1</v>
      </c>
      <c r="J8510" s="18">
        <f t="shared" si="530"/>
        <v>948.56000000000188</v>
      </c>
      <c r="K8510" s="19" t="str">
        <f t="shared" si="528"/>
        <v>Apr-15</v>
      </c>
      <c r="L8510" s="20">
        <f t="shared" si="531"/>
        <v>8376</v>
      </c>
      <c r="M8510" s="21">
        <f t="shared" si="529"/>
        <v>0.11324737344794673</v>
      </c>
    </row>
    <row r="8511" spans="1:13" x14ac:dyDescent="0.3">
      <c r="A8511" s="119">
        <v>42098</v>
      </c>
      <c r="B8511" s="121" t="s">
        <v>153</v>
      </c>
      <c r="C8511" s="121">
        <v>13.15</v>
      </c>
      <c r="D8511" s="94" t="s">
        <v>31</v>
      </c>
      <c r="E8511" s="121" t="s">
        <v>9750</v>
      </c>
      <c r="F8511" s="123">
        <v>5.5</v>
      </c>
      <c r="G8511" s="89">
        <v>1</v>
      </c>
      <c r="H8511" s="30">
        <v>3</v>
      </c>
      <c r="I8511" s="38">
        <v>-1</v>
      </c>
      <c r="J8511" s="18">
        <f t="shared" si="530"/>
        <v>947.56000000000188</v>
      </c>
      <c r="K8511" s="19" t="str">
        <f t="shared" si="528"/>
        <v>Apr-15</v>
      </c>
      <c r="L8511" s="20">
        <f t="shared" si="531"/>
        <v>8377</v>
      </c>
      <c r="M8511" s="21">
        <f t="shared" si="529"/>
        <v>0.11311448012414968</v>
      </c>
    </row>
    <row r="8512" spans="1:13" x14ac:dyDescent="0.3">
      <c r="A8512" s="119">
        <v>42098</v>
      </c>
      <c r="B8512" s="121" t="s">
        <v>153</v>
      </c>
      <c r="C8512" s="121">
        <v>13.5</v>
      </c>
      <c r="D8512" s="94" t="s">
        <v>31</v>
      </c>
      <c r="E8512" s="121" t="s">
        <v>7220</v>
      </c>
      <c r="F8512" s="123">
        <v>4.5</v>
      </c>
      <c r="G8512" s="89">
        <v>1</v>
      </c>
      <c r="H8512" s="30">
        <v>3</v>
      </c>
      <c r="I8512" s="38">
        <v>-1</v>
      </c>
      <c r="J8512" s="18">
        <f t="shared" si="530"/>
        <v>946.56000000000188</v>
      </c>
      <c r="K8512" s="19" t="str">
        <f t="shared" si="528"/>
        <v>Apr-15</v>
      </c>
      <c r="L8512" s="20">
        <f t="shared" si="531"/>
        <v>8378</v>
      </c>
      <c r="M8512" s="21">
        <f t="shared" si="529"/>
        <v>0.1129816185247078</v>
      </c>
    </row>
    <row r="8513" spans="1:13" x14ac:dyDescent="0.3">
      <c r="A8513" s="119">
        <v>42098</v>
      </c>
      <c r="B8513" s="121" t="s">
        <v>153</v>
      </c>
      <c r="C8513" s="121">
        <v>15</v>
      </c>
      <c r="D8513" s="94" t="s">
        <v>31</v>
      </c>
      <c r="E8513" s="121" t="s">
        <v>4351</v>
      </c>
      <c r="F8513" s="123">
        <v>5</v>
      </c>
      <c r="G8513" s="89">
        <v>1</v>
      </c>
      <c r="H8513" s="30">
        <v>2</v>
      </c>
      <c r="I8513" s="38">
        <v>-1</v>
      </c>
      <c r="J8513" s="18">
        <f t="shared" si="530"/>
        <v>945.56000000000188</v>
      </c>
      <c r="K8513" s="19" t="str">
        <f t="shared" si="528"/>
        <v>Apr-15</v>
      </c>
      <c r="L8513" s="20">
        <f t="shared" si="531"/>
        <v>8379</v>
      </c>
      <c r="M8513" s="21">
        <f t="shared" si="529"/>
        <v>0.11284878863826255</v>
      </c>
    </row>
    <row r="8514" spans="1:13" x14ac:dyDescent="0.3">
      <c r="A8514" s="119">
        <v>42098</v>
      </c>
      <c r="B8514" s="121" t="s">
        <v>43</v>
      </c>
      <c r="C8514" s="121">
        <v>17.100000000000001</v>
      </c>
      <c r="D8514" s="94" t="s">
        <v>31</v>
      </c>
      <c r="E8514" s="121" t="s">
        <v>2504</v>
      </c>
      <c r="F8514" s="123">
        <v>5.5</v>
      </c>
      <c r="G8514" s="89">
        <v>1</v>
      </c>
      <c r="H8514" s="30">
        <v>1</v>
      </c>
      <c r="I8514" s="38">
        <v>5</v>
      </c>
      <c r="J8514" s="18">
        <f t="shared" si="530"/>
        <v>950.56000000000188</v>
      </c>
      <c r="K8514" s="19" t="str">
        <f t="shared" ref="K8514:K8577" si="532">TEXT(A8514,"MMM-yy")</f>
        <v>Apr-15</v>
      </c>
      <c r="L8514" s="20">
        <f t="shared" si="531"/>
        <v>8380</v>
      </c>
      <c r="M8514" s="21">
        <f t="shared" ref="M8514:M8577" si="533">J8514/L8514</f>
        <v>0.11343198090692147</v>
      </c>
    </row>
    <row r="8515" spans="1:13" x14ac:dyDescent="0.3">
      <c r="A8515" s="107">
        <v>42100</v>
      </c>
      <c r="B8515" s="111" t="s">
        <v>73</v>
      </c>
      <c r="C8515" s="101">
        <v>0.61805555555555558</v>
      </c>
      <c r="D8515" s="94" t="s">
        <v>31</v>
      </c>
      <c r="E8515" s="111" t="s">
        <v>2865</v>
      </c>
      <c r="F8515" s="110">
        <v>4</v>
      </c>
      <c r="G8515" s="85">
        <v>1</v>
      </c>
      <c r="H8515" s="90" t="s">
        <v>33</v>
      </c>
      <c r="I8515" s="28">
        <v>-1</v>
      </c>
      <c r="J8515" s="18">
        <f t="shared" ref="J8515:J8578" si="534">J8514+I8515</f>
        <v>949.56000000000188</v>
      </c>
      <c r="K8515" s="19" t="str">
        <f t="shared" si="532"/>
        <v>Apr-15</v>
      </c>
      <c r="L8515" s="20">
        <f t="shared" ref="L8515:L8578" si="535">L8514+G8515</f>
        <v>8381</v>
      </c>
      <c r="M8515" s="21">
        <f t="shared" si="533"/>
        <v>0.11329912898222191</v>
      </c>
    </row>
    <row r="8516" spans="1:13" x14ac:dyDescent="0.3">
      <c r="A8516" s="107">
        <v>42100</v>
      </c>
      <c r="B8516" s="111" t="s">
        <v>67</v>
      </c>
      <c r="C8516" s="101">
        <v>0.64583333333333337</v>
      </c>
      <c r="D8516" s="94" t="s">
        <v>31</v>
      </c>
      <c r="E8516" s="111" t="s">
        <v>2866</v>
      </c>
      <c r="F8516" s="110">
        <v>4</v>
      </c>
      <c r="G8516" s="85">
        <v>1</v>
      </c>
      <c r="H8516" s="90" t="s">
        <v>33</v>
      </c>
      <c r="I8516" s="28">
        <v>-1</v>
      </c>
      <c r="J8516" s="18">
        <f t="shared" si="534"/>
        <v>948.56000000000188</v>
      </c>
      <c r="K8516" s="19" t="str">
        <f t="shared" si="532"/>
        <v>Apr-15</v>
      </c>
      <c r="L8516" s="20">
        <f t="shared" si="535"/>
        <v>8382</v>
      </c>
      <c r="M8516" s="21">
        <f t="shared" si="533"/>
        <v>0.11316630875686016</v>
      </c>
    </row>
    <row r="8517" spans="1:13" x14ac:dyDescent="0.3">
      <c r="A8517" s="107">
        <v>42100</v>
      </c>
      <c r="B8517" s="111" t="s">
        <v>136</v>
      </c>
      <c r="C8517" s="101">
        <v>0.72569444444444453</v>
      </c>
      <c r="D8517" s="94" t="s">
        <v>31</v>
      </c>
      <c r="E8517" s="111" t="s">
        <v>2867</v>
      </c>
      <c r="F8517" s="110">
        <v>4</v>
      </c>
      <c r="G8517" s="85">
        <v>1</v>
      </c>
      <c r="H8517" s="90" t="s">
        <v>33</v>
      </c>
      <c r="I8517" s="28">
        <v>-1</v>
      </c>
      <c r="J8517" s="18">
        <f t="shared" si="534"/>
        <v>947.56000000000188</v>
      </c>
      <c r="K8517" s="19" t="str">
        <f t="shared" si="532"/>
        <v>Apr-15</v>
      </c>
      <c r="L8517" s="20">
        <f t="shared" si="535"/>
        <v>8383</v>
      </c>
      <c r="M8517" s="21">
        <f t="shared" si="533"/>
        <v>0.11303352021949205</v>
      </c>
    </row>
    <row r="8518" spans="1:13" x14ac:dyDescent="0.3">
      <c r="A8518" s="119">
        <v>42100</v>
      </c>
      <c r="B8518" s="121" t="s">
        <v>130</v>
      </c>
      <c r="C8518" s="121">
        <v>13.3</v>
      </c>
      <c r="D8518" s="94" t="s">
        <v>31</v>
      </c>
      <c r="E8518" s="121" t="s">
        <v>9751</v>
      </c>
      <c r="F8518" s="123">
        <v>4.5</v>
      </c>
      <c r="G8518" s="89">
        <v>1</v>
      </c>
      <c r="H8518" s="30">
        <v>3</v>
      </c>
      <c r="I8518" s="38">
        <v>-1</v>
      </c>
      <c r="J8518" s="18">
        <f t="shared" si="534"/>
        <v>946.56000000000188</v>
      </c>
      <c r="K8518" s="19" t="str">
        <f t="shared" si="532"/>
        <v>Apr-15</v>
      </c>
      <c r="L8518" s="20">
        <f t="shared" si="535"/>
        <v>8384</v>
      </c>
      <c r="M8518" s="21">
        <f t="shared" si="533"/>
        <v>0.11290076335877886</v>
      </c>
    </row>
    <row r="8519" spans="1:13" x14ac:dyDescent="0.3">
      <c r="A8519" s="119">
        <v>42100</v>
      </c>
      <c r="B8519" s="121" t="s">
        <v>45</v>
      </c>
      <c r="C8519" s="121">
        <v>14.25</v>
      </c>
      <c r="D8519" s="94" t="s">
        <v>31</v>
      </c>
      <c r="E8519" s="121" t="s">
        <v>9752</v>
      </c>
      <c r="F8519" s="123">
        <v>4.5</v>
      </c>
      <c r="G8519" s="89">
        <v>1</v>
      </c>
      <c r="H8519" s="30">
        <v>1</v>
      </c>
      <c r="I8519" s="38">
        <v>3.5</v>
      </c>
      <c r="J8519" s="18">
        <f t="shared" si="534"/>
        <v>950.06000000000188</v>
      </c>
      <c r="K8519" s="19" t="str">
        <f t="shared" si="532"/>
        <v>Apr-15</v>
      </c>
      <c r="L8519" s="20">
        <f t="shared" si="535"/>
        <v>8385</v>
      </c>
      <c r="M8519" s="21">
        <f t="shared" si="533"/>
        <v>0.11330471079308312</v>
      </c>
    </row>
    <row r="8520" spans="1:13" x14ac:dyDescent="0.3">
      <c r="A8520" s="119">
        <v>42100</v>
      </c>
      <c r="B8520" s="121" t="s">
        <v>73</v>
      </c>
      <c r="C8520" s="121">
        <v>15.25</v>
      </c>
      <c r="D8520" s="94" t="s">
        <v>31</v>
      </c>
      <c r="E8520" s="121" t="s">
        <v>9754</v>
      </c>
      <c r="F8520" s="123">
        <v>5</v>
      </c>
      <c r="G8520" s="89">
        <v>1</v>
      </c>
      <c r="H8520" s="30">
        <v>7</v>
      </c>
      <c r="I8520" s="38">
        <v>-1</v>
      </c>
      <c r="J8520" s="18">
        <f t="shared" si="534"/>
        <v>949.06000000000188</v>
      </c>
      <c r="K8520" s="19" t="str">
        <f t="shared" si="532"/>
        <v>Apr-15</v>
      </c>
      <c r="L8520" s="20">
        <f t="shared" si="535"/>
        <v>8386</v>
      </c>
      <c r="M8520" s="21">
        <f t="shared" si="533"/>
        <v>0.11317195325542594</v>
      </c>
    </row>
    <row r="8521" spans="1:13" x14ac:dyDescent="0.3">
      <c r="A8521" s="119">
        <v>42100</v>
      </c>
      <c r="B8521" s="121" t="s">
        <v>79</v>
      </c>
      <c r="C8521" s="121">
        <v>15.4</v>
      </c>
      <c r="D8521" s="94" t="s">
        <v>31</v>
      </c>
      <c r="E8521" s="121" t="s">
        <v>9753</v>
      </c>
      <c r="F8521" s="123">
        <v>5</v>
      </c>
      <c r="G8521" s="89">
        <v>1</v>
      </c>
      <c r="H8521" s="30">
        <v>3</v>
      </c>
      <c r="I8521" s="38">
        <v>-1</v>
      </c>
      <c r="J8521" s="18">
        <f t="shared" si="534"/>
        <v>948.06000000000188</v>
      </c>
      <c r="K8521" s="19" t="str">
        <f t="shared" si="532"/>
        <v>Apr-15</v>
      </c>
      <c r="L8521" s="20">
        <f t="shared" si="535"/>
        <v>8387</v>
      </c>
      <c r="M8521" s="21">
        <f t="shared" si="533"/>
        <v>0.11303922737570071</v>
      </c>
    </row>
    <row r="8522" spans="1:13" x14ac:dyDescent="0.3">
      <c r="A8522" s="119">
        <v>42100</v>
      </c>
      <c r="B8522" s="121" t="s">
        <v>67</v>
      </c>
      <c r="C8522" s="121">
        <v>16.05</v>
      </c>
      <c r="D8522" s="94" t="s">
        <v>31</v>
      </c>
      <c r="E8522" s="121" t="s">
        <v>1680</v>
      </c>
      <c r="F8522" s="123">
        <v>5</v>
      </c>
      <c r="G8522" s="89">
        <v>1</v>
      </c>
      <c r="H8522" s="30" t="s">
        <v>6116</v>
      </c>
      <c r="I8522" s="38">
        <v>-1</v>
      </c>
      <c r="J8522" s="18">
        <f t="shared" si="534"/>
        <v>947.06000000000188</v>
      </c>
      <c r="K8522" s="19" t="str">
        <f t="shared" si="532"/>
        <v>Apr-15</v>
      </c>
      <c r="L8522" s="20">
        <f t="shared" si="535"/>
        <v>8388</v>
      </c>
      <c r="M8522" s="21">
        <f t="shared" si="533"/>
        <v>0.11290653314258486</v>
      </c>
    </row>
    <row r="8523" spans="1:13" x14ac:dyDescent="0.3">
      <c r="A8523" s="119">
        <v>42100</v>
      </c>
      <c r="B8523" s="121" t="s">
        <v>73</v>
      </c>
      <c r="C8523" s="121">
        <v>16.350000000000001</v>
      </c>
      <c r="D8523" s="94" t="s">
        <v>31</v>
      </c>
      <c r="E8523" s="121" t="s">
        <v>9755</v>
      </c>
      <c r="F8523" s="123">
        <v>5</v>
      </c>
      <c r="G8523" s="89">
        <v>1</v>
      </c>
      <c r="H8523" s="30">
        <v>4</v>
      </c>
      <c r="I8523" s="38">
        <v>-1</v>
      </c>
      <c r="J8523" s="18">
        <f t="shared" si="534"/>
        <v>946.06000000000188</v>
      </c>
      <c r="K8523" s="19" t="str">
        <f t="shared" si="532"/>
        <v>Apr-15</v>
      </c>
      <c r="L8523" s="20">
        <f t="shared" si="535"/>
        <v>8389</v>
      </c>
      <c r="M8523" s="21">
        <f t="shared" si="533"/>
        <v>0.11277387054476122</v>
      </c>
    </row>
    <row r="8524" spans="1:13" x14ac:dyDescent="0.3">
      <c r="A8524" s="119">
        <v>42100</v>
      </c>
      <c r="B8524" s="121" t="s">
        <v>73</v>
      </c>
      <c r="C8524" s="121">
        <v>17.399999999999999</v>
      </c>
      <c r="D8524" s="94" t="s">
        <v>31</v>
      </c>
      <c r="E8524" s="121" t="s">
        <v>9497</v>
      </c>
      <c r="F8524" s="123">
        <v>4.5</v>
      </c>
      <c r="G8524" s="89">
        <v>1</v>
      </c>
      <c r="H8524" s="30">
        <v>2</v>
      </c>
      <c r="I8524" s="38">
        <v>-1</v>
      </c>
      <c r="J8524" s="18">
        <f t="shared" si="534"/>
        <v>945.06000000000188</v>
      </c>
      <c r="K8524" s="19" t="str">
        <f t="shared" si="532"/>
        <v>Apr-15</v>
      </c>
      <c r="L8524" s="20">
        <f t="shared" si="535"/>
        <v>8390</v>
      </c>
      <c r="M8524" s="21">
        <f t="shared" si="533"/>
        <v>0.11264123957091798</v>
      </c>
    </row>
    <row r="8525" spans="1:13" x14ac:dyDescent="0.3">
      <c r="A8525" s="119">
        <v>42100</v>
      </c>
      <c r="B8525" s="121" t="s">
        <v>67</v>
      </c>
      <c r="C8525" s="121">
        <v>17.5</v>
      </c>
      <c r="D8525" s="94" t="s">
        <v>31</v>
      </c>
      <c r="E8525" s="121" t="s">
        <v>3471</v>
      </c>
      <c r="F8525" s="123">
        <v>4.5</v>
      </c>
      <c r="G8525" s="89">
        <v>1</v>
      </c>
      <c r="H8525" s="30">
        <v>3</v>
      </c>
      <c r="I8525" s="38">
        <v>-1</v>
      </c>
      <c r="J8525" s="18">
        <f t="shared" si="534"/>
        <v>944.06000000000188</v>
      </c>
      <c r="K8525" s="19" t="str">
        <f t="shared" si="532"/>
        <v>Apr-15</v>
      </c>
      <c r="L8525" s="20">
        <f t="shared" si="535"/>
        <v>8391</v>
      </c>
      <c r="M8525" s="21">
        <f t="shared" si="533"/>
        <v>0.11250864020974877</v>
      </c>
    </row>
    <row r="8526" spans="1:13" x14ac:dyDescent="0.3">
      <c r="A8526" s="107">
        <v>42101</v>
      </c>
      <c r="B8526" s="111" t="s">
        <v>47</v>
      </c>
      <c r="C8526" s="101">
        <v>0.68055555555555547</v>
      </c>
      <c r="D8526" s="94" t="s">
        <v>31</v>
      </c>
      <c r="E8526" s="111" t="s">
        <v>2868</v>
      </c>
      <c r="F8526" s="110">
        <v>3.25</v>
      </c>
      <c r="G8526" s="85">
        <v>1</v>
      </c>
      <c r="H8526" s="90" t="s">
        <v>33</v>
      </c>
      <c r="I8526" s="28">
        <v>-1</v>
      </c>
      <c r="J8526" s="18">
        <f t="shared" si="534"/>
        <v>943.06000000000188</v>
      </c>
      <c r="K8526" s="19" t="str">
        <f t="shared" si="532"/>
        <v>Apr-15</v>
      </c>
      <c r="L8526" s="20">
        <f t="shared" si="535"/>
        <v>8392</v>
      </c>
      <c r="M8526" s="21">
        <f t="shared" si="533"/>
        <v>0.11237607244995255</v>
      </c>
    </row>
    <row r="8527" spans="1:13" x14ac:dyDescent="0.3">
      <c r="A8527" s="119">
        <v>42101</v>
      </c>
      <c r="B8527" s="121" t="s">
        <v>29</v>
      </c>
      <c r="C8527" s="121">
        <v>15.4</v>
      </c>
      <c r="D8527" s="94" t="s">
        <v>31</v>
      </c>
      <c r="E8527" s="121" t="s">
        <v>3551</v>
      </c>
      <c r="F8527" s="123">
        <v>5.5</v>
      </c>
      <c r="G8527" s="89">
        <v>1</v>
      </c>
      <c r="H8527" s="30">
        <v>2</v>
      </c>
      <c r="I8527" s="38">
        <v>-1</v>
      </c>
      <c r="J8527" s="18">
        <f t="shared" si="534"/>
        <v>942.06000000000188</v>
      </c>
      <c r="K8527" s="19" t="str">
        <f t="shared" si="532"/>
        <v>Apr-15</v>
      </c>
      <c r="L8527" s="20">
        <f t="shared" si="535"/>
        <v>8393</v>
      </c>
      <c r="M8527" s="21">
        <f t="shared" si="533"/>
        <v>0.11224353628023376</v>
      </c>
    </row>
    <row r="8528" spans="1:13" x14ac:dyDescent="0.3">
      <c r="A8528" s="119">
        <v>42101</v>
      </c>
      <c r="B8528" s="121" t="s">
        <v>48</v>
      </c>
      <c r="C8528" s="121">
        <v>16</v>
      </c>
      <c r="D8528" s="94" t="s">
        <v>31</v>
      </c>
      <c r="E8528" s="121" t="s">
        <v>9756</v>
      </c>
      <c r="F8528" s="123">
        <v>5</v>
      </c>
      <c r="G8528" s="89">
        <v>1</v>
      </c>
      <c r="H8528" s="30">
        <v>10</v>
      </c>
      <c r="I8528" s="38">
        <v>-1</v>
      </c>
      <c r="J8528" s="18">
        <f t="shared" si="534"/>
        <v>941.06000000000188</v>
      </c>
      <c r="K8528" s="19" t="str">
        <f t="shared" si="532"/>
        <v>Apr-15</v>
      </c>
      <c r="L8528" s="20">
        <f t="shared" si="535"/>
        <v>8394</v>
      </c>
      <c r="M8528" s="21">
        <f t="shared" si="533"/>
        <v>0.1121110316893021</v>
      </c>
    </row>
    <row r="8529" spans="1:13" x14ac:dyDescent="0.3">
      <c r="A8529" s="119">
        <v>42101</v>
      </c>
      <c r="B8529" s="121" t="s">
        <v>47</v>
      </c>
      <c r="C8529" s="121">
        <v>16.5</v>
      </c>
      <c r="D8529" s="94" t="s">
        <v>31</v>
      </c>
      <c r="E8529" s="121" t="s">
        <v>9757</v>
      </c>
      <c r="F8529" s="123">
        <v>5.5</v>
      </c>
      <c r="G8529" s="89">
        <v>1</v>
      </c>
      <c r="H8529" s="30">
        <v>6</v>
      </c>
      <c r="I8529" s="38">
        <v>-1</v>
      </c>
      <c r="J8529" s="18">
        <f t="shared" si="534"/>
        <v>940.06000000000188</v>
      </c>
      <c r="K8529" s="19" t="str">
        <f t="shared" si="532"/>
        <v>Apr-15</v>
      </c>
      <c r="L8529" s="20">
        <f t="shared" si="535"/>
        <v>8395</v>
      </c>
      <c r="M8529" s="21">
        <f t="shared" si="533"/>
        <v>0.11197855866587277</v>
      </c>
    </row>
    <row r="8530" spans="1:13" x14ac:dyDescent="0.3">
      <c r="A8530" s="107">
        <v>42102</v>
      </c>
      <c r="B8530" s="111" t="s">
        <v>61</v>
      </c>
      <c r="C8530" s="101">
        <v>0.59722222222222221</v>
      </c>
      <c r="D8530" s="94" t="s">
        <v>31</v>
      </c>
      <c r="E8530" s="111" t="s">
        <v>2869</v>
      </c>
      <c r="F8530" s="110">
        <v>3.75</v>
      </c>
      <c r="G8530" s="85">
        <v>1</v>
      </c>
      <c r="H8530" s="90" t="s">
        <v>42</v>
      </c>
      <c r="I8530" s="28">
        <v>2.75</v>
      </c>
      <c r="J8530" s="18">
        <f t="shared" si="534"/>
        <v>942.81000000000188</v>
      </c>
      <c r="K8530" s="19" t="str">
        <f t="shared" si="532"/>
        <v>Apr-15</v>
      </c>
      <c r="L8530" s="20">
        <f t="shared" si="535"/>
        <v>8396</v>
      </c>
      <c r="M8530" s="21">
        <f t="shared" si="533"/>
        <v>0.11229275845640804</v>
      </c>
    </row>
    <row r="8531" spans="1:13" x14ac:dyDescent="0.3">
      <c r="A8531" s="107">
        <v>42102</v>
      </c>
      <c r="B8531" s="111" t="s">
        <v>61</v>
      </c>
      <c r="C8531" s="101">
        <v>0.63888888888888895</v>
      </c>
      <c r="D8531" s="94" t="s">
        <v>31</v>
      </c>
      <c r="E8531" s="111" t="s">
        <v>2870</v>
      </c>
      <c r="F8531" s="110">
        <v>3.5</v>
      </c>
      <c r="G8531" s="85">
        <v>1</v>
      </c>
      <c r="H8531" s="90" t="s">
        <v>33</v>
      </c>
      <c r="I8531" s="28">
        <v>-1</v>
      </c>
      <c r="J8531" s="18">
        <f t="shared" si="534"/>
        <v>941.81000000000188</v>
      </c>
      <c r="K8531" s="19" t="str">
        <f t="shared" si="532"/>
        <v>Apr-15</v>
      </c>
      <c r="L8531" s="20">
        <f t="shared" si="535"/>
        <v>8397</v>
      </c>
      <c r="M8531" s="21">
        <f t="shared" si="533"/>
        <v>0.11216029534357531</v>
      </c>
    </row>
    <row r="8532" spans="1:13" x14ac:dyDescent="0.3">
      <c r="A8532" s="107">
        <v>42102</v>
      </c>
      <c r="B8532" s="111" t="s">
        <v>43</v>
      </c>
      <c r="C8532" s="101">
        <v>0.76041666666666663</v>
      </c>
      <c r="D8532" s="94" t="s">
        <v>31</v>
      </c>
      <c r="E8532" s="111" t="s">
        <v>2871</v>
      </c>
      <c r="F8532" s="110">
        <v>3.25</v>
      </c>
      <c r="G8532" s="85">
        <v>1</v>
      </c>
      <c r="H8532" s="90" t="s">
        <v>42</v>
      </c>
      <c r="I8532" s="28">
        <v>2.25</v>
      </c>
      <c r="J8532" s="18">
        <f t="shared" si="534"/>
        <v>944.06000000000188</v>
      </c>
      <c r="K8532" s="19" t="str">
        <f t="shared" si="532"/>
        <v>Apr-15</v>
      </c>
      <c r="L8532" s="20">
        <f t="shared" si="535"/>
        <v>8398</v>
      </c>
      <c r="M8532" s="21">
        <f t="shared" si="533"/>
        <v>0.11241486068111478</v>
      </c>
    </row>
    <row r="8533" spans="1:13" x14ac:dyDescent="0.3">
      <c r="A8533" s="107">
        <v>42102</v>
      </c>
      <c r="B8533" s="111" t="s">
        <v>43</v>
      </c>
      <c r="C8533" s="101">
        <v>0.80208333333333337</v>
      </c>
      <c r="D8533" s="94" t="s">
        <v>31</v>
      </c>
      <c r="E8533" s="111" t="s">
        <v>2872</v>
      </c>
      <c r="F8533" s="110">
        <v>4</v>
      </c>
      <c r="G8533" s="85">
        <v>1</v>
      </c>
      <c r="H8533" s="90" t="s">
        <v>33</v>
      </c>
      <c r="I8533" s="28">
        <v>-1</v>
      </c>
      <c r="J8533" s="18">
        <f t="shared" si="534"/>
        <v>943.06000000000188</v>
      </c>
      <c r="K8533" s="19" t="str">
        <f t="shared" si="532"/>
        <v>Apr-15</v>
      </c>
      <c r="L8533" s="20">
        <f t="shared" si="535"/>
        <v>8399</v>
      </c>
      <c r="M8533" s="21">
        <f t="shared" si="533"/>
        <v>0.11228241457316369</v>
      </c>
    </row>
    <row r="8534" spans="1:13" x14ac:dyDescent="0.3">
      <c r="A8534" s="119">
        <v>42102</v>
      </c>
      <c r="B8534" s="121" t="s">
        <v>29</v>
      </c>
      <c r="C8534" s="121">
        <v>15.3</v>
      </c>
      <c r="D8534" s="94" t="s">
        <v>31</v>
      </c>
      <c r="E8534" s="121" t="s">
        <v>9759</v>
      </c>
      <c r="F8534" s="123">
        <v>5</v>
      </c>
      <c r="G8534" s="89">
        <v>1</v>
      </c>
      <c r="H8534" s="30">
        <v>1</v>
      </c>
      <c r="I8534" s="38">
        <v>4</v>
      </c>
      <c r="J8534" s="18">
        <f t="shared" si="534"/>
        <v>947.06000000000188</v>
      </c>
      <c r="K8534" s="19" t="str">
        <f t="shared" si="532"/>
        <v>Apr-15</v>
      </c>
      <c r="L8534" s="20">
        <f t="shared" si="535"/>
        <v>8400</v>
      </c>
      <c r="M8534" s="21">
        <f t="shared" si="533"/>
        <v>0.11274523809523831</v>
      </c>
    </row>
    <row r="8535" spans="1:13" x14ac:dyDescent="0.3">
      <c r="A8535" s="119">
        <v>42102</v>
      </c>
      <c r="B8535" s="121" t="s">
        <v>29</v>
      </c>
      <c r="C8535" s="121">
        <v>16.3</v>
      </c>
      <c r="D8535" s="94" t="s">
        <v>31</v>
      </c>
      <c r="E8535" s="121" t="s">
        <v>2345</v>
      </c>
      <c r="F8535" s="123">
        <v>4.5</v>
      </c>
      <c r="G8535" s="89">
        <v>1</v>
      </c>
      <c r="H8535" s="30">
        <v>3</v>
      </c>
      <c r="I8535" s="38">
        <v>-1</v>
      </c>
      <c r="J8535" s="18">
        <f t="shared" si="534"/>
        <v>946.06000000000188</v>
      </c>
      <c r="K8535" s="19" t="str">
        <f t="shared" si="532"/>
        <v>Apr-15</v>
      </c>
      <c r="L8535" s="20">
        <f t="shared" si="535"/>
        <v>8401</v>
      </c>
      <c r="M8535" s="21">
        <f t="shared" si="533"/>
        <v>0.11261278419235828</v>
      </c>
    </row>
    <row r="8536" spans="1:13" x14ac:dyDescent="0.3">
      <c r="A8536" s="124">
        <v>42102</v>
      </c>
      <c r="B8536" s="111" t="s">
        <v>43</v>
      </c>
      <c r="C8536" s="111">
        <v>19.45</v>
      </c>
      <c r="D8536" s="94" t="s">
        <v>31</v>
      </c>
      <c r="E8536" s="111" t="s">
        <v>9758</v>
      </c>
      <c r="F8536" s="111">
        <v>4.5</v>
      </c>
      <c r="G8536" s="89">
        <v>1</v>
      </c>
      <c r="H8536" s="37" t="s">
        <v>6526</v>
      </c>
      <c r="I8536" s="34">
        <v>3.5</v>
      </c>
      <c r="J8536" s="18">
        <f t="shared" si="534"/>
        <v>949.56000000000188</v>
      </c>
      <c r="K8536" s="19" t="str">
        <f t="shared" si="532"/>
        <v>Apr-15</v>
      </c>
      <c r="L8536" s="20">
        <f t="shared" si="535"/>
        <v>8402</v>
      </c>
      <c r="M8536" s="21">
        <f t="shared" si="533"/>
        <v>0.11301594858367078</v>
      </c>
    </row>
    <row r="8537" spans="1:13" x14ac:dyDescent="0.3">
      <c r="A8537" s="107">
        <v>42103</v>
      </c>
      <c r="B8537" s="111" t="s">
        <v>30</v>
      </c>
      <c r="C8537" s="101">
        <v>0.58680555555555558</v>
      </c>
      <c r="D8537" s="94" t="s">
        <v>31</v>
      </c>
      <c r="E8537" s="111" t="s">
        <v>2873</v>
      </c>
      <c r="F8537" s="110">
        <v>3.25</v>
      </c>
      <c r="G8537" s="85">
        <v>1</v>
      </c>
      <c r="H8537" s="90" t="s">
        <v>42</v>
      </c>
      <c r="I8537" s="28">
        <v>2.25</v>
      </c>
      <c r="J8537" s="18">
        <f t="shared" si="534"/>
        <v>951.81000000000188</v>
      </c>
      <c r="K8537" s="19" t="str">
        <f t="shared" si="532"/>
        <v>Apr-15</v>
      </c>
      <c r="L8537" s="20">
        <f t="shared" si="535"/>
        <v>8403</v>
      </c>
      <c r="M8537" s="21">
        <f t="shared" si="533"/>
        <v>0.11327026062120693</v>
      </c>
    </row>
    <row r="8538" spans="1:13" x14ac:dyDescent="0.3">
      <c r="A8538" s="107">
        <v>42103</v>
      </c>
      <c r="B8538" s="111" t="s">
        <v>103</v>
      </c>
      <c r="C8538" s="101">
        <v>0.62847222222222221</v>
      </c>
      <c r="D8538" s="94" t="s">
        <v>31</v>
      </c>
      <c r="E8538" s="111" t="s">
        <v>2874</v>
      </c>
      <c r="F8538" s="110">
        <v>4</v>
      </c>
      <c r="G8538" s="85">
        <v>1</v>
      </c>
      <c r="H8538" s="90" t="s">
        <v>33</v>
      </c>
      <c r="I8538" s="28">
        <v>-1</v>
      </c>
      <c r="J8538" s="18">
        <f t="shared" si="534"/>
        <v>950.81000000000188</v>
      </c>
      <c r="K8538" s="19" t="str">
        <f t="shared" si="532"/>
        <v>Apr-15</v>
      </c>
      <c r="L8538" s="20">
        <f t="shared" si="535"/>
        <v>8404</v>
      </c>
      <c r="M8538" s="21">
        <f t="shared" si="533"/>
        <v>0.1131377915278441</v>
      </c>
    </row>
    <row r="8539" spans="1:13" x14ac:dyDescent="0.3">
      <c r="A8539" s="107">
        <v>42103</v>
      </c>
      <c r="B8539" s="111" t="s">
        <v>103</v>
      </c>
      <c r="C8539" s="101">
        <v>0.65277777777777779</v>
      </c>
      <c r="D8539" s="94" t="s">
        <v>31</v>
      </c>
      <c r="E8539" s="111" t="s">
        <v>2875</v>
      </c>
      <c r="F8539" s="110">
        <v>4</v>
      </c>
      <c r="G8539" s="85">
        <v>1</v>
      </c>
      <c r="H8539" s="90" t="s">
        <v>42</v>
      </c>
      <c r="I8539" s="28">
        <v>3</v>
      </c>
      <c r="J8539" s="18">
        <f t="shared" si="534"/>
        <v>953.81000000000188</v>
      </c>
      <c r="K8539" s="19" t="str">
        <f t="shared" si="532"/>
        <v>Apr-15</v>
      </c>
      <c r="L8539" s="20">
        <f t="shared" si="535"/>
        <v>8405</v>
      </c>
      <c r="M8539" s="21">
        <f t="shared" si="533"/>
        <v>0.11348126115407518</v>
      </c>
    </row>
    <row r="8540" spans="1:13" x14ac:dyDescent="0.3">
      <c r="A8540" s="107">
        <v>42103</v>
      </c>
      <c r="B8540" s="111" t="s">
        <v>30</v>
      </c>
      <c r="C8540" s="101">
        <v>0.65972222222222221</v>
      </c>
      <c r="D8540" s="94" t="s">
        <v>31</v>
      </c>
      <c r="E8540" s="111" t="s">
        <v>1161</v>
      </c>
      <c r="F8540" s="110">
        <v>3</v>
      </c>
      <c r="G8540" s="85">
        <v>1</v>
      </c>
      <c r="H8540" s="90" t="s">
        <v>42</v>
      </c>
      <c r="I8540" s="28">
        <v>2.25</v>
      </c>
      <c r="J8540" s="18">
        <f t="shared" si="534"/>
        <v>956.06000000000188</v>
      </c>
      <c r="K8540" s="19" t="str">
        <f t="shared" si="532"/>
        <v>Apr-15</v>
      </c>
      <c r="L8540" s="20">
        <f t="shared" si="535"/>
        <v>8406</v>
      </c>
      <c r="M8540" s="21">
        <f t="shared" si="533"/>
        <v>0.11373542707589838</v>
      </c>
    </row>
    <row r="8541" spans="1:13" x14ac:dyDescent="0.3">
      <c r="A8541" s="107">
        <v>42103</v>
      </c>
      <c r="B8541" s="111" t="s">
        <v>30</v>
      </c>
      <c r="C8541" s="101">
        <v>0.73263888888888884</v>
      </c>
      <c r="D8541" s="94" t="s">
        <v>31</v>
      </c>
      <c r="E8541" s="111" t="s">
        <v>2876</v>
      </c>
      <c r="F8541" s="110">
        <v>4</v>
      </c>
      <c r="G8541" s="85">
        <v>1</v>
      </c>
      <c r="H8541" s="90" t="s">
        <v>33</v>
      </c>
      <c r="I8541" s="28">
        <v>-1</v>
      </c>
      <c r="J8541" s="18">
        <f t="shared" si="534"/>
        <v>955.06000000000188</v>
      </c>
      <c r="K8541" s="19" t="str">
        <f t="shared" si="532"/>
        <v>Apr-15</v>
      </c>
      <c r="L8541" s="20">
        <f t="shared" si="535"/>
        <v>8407</v>
      </c>
      <c r="M8541" s="21">
        <f t="shared" si="533"/>
        <v>0.1136029499226837</v>
      </c>
    </row>
    <row r="8542" spans="1:13" x14ac:dyDescent="0.3">
      <c r="A8542" s="107">
        <v>42103</v>
      </c>
      <c r="B8542" s="111" t="s">
        <v>103</v>
      </c>
      <c r="C8542" s="101">
        <v>0.74652777777777779</v>
      </c>
      <c r="D8542" s="94" t="s">
        <v>31</v>
      </c>
      <c r="E8542" s="111" t="s">
        <v>2877</v>
      </c>
      <c r="F8542" s="110">
        <v>3.25</v>
      </c>
      <c r="G8542" s="85">
        <v>1</v>
      </c>
      <c r="H8542" s="90" t="s">
        <v>42</v>
      </c>
      <c r="I8542" s="28">
        <v>2.75</v>
      </c>
      <c r="J8542" s="18">
        <f t="shared" si="534"/>
        <v>957.81000000000188</v>
      </c>
      <c r="K8542" s="19" t="str">
        <f t="shared" si="532"/>
        <v>Apr-15</v>
      </c>
      <c r="L8542" s="20">
        <f t="shared" si="535"/>
        <v>8408</v>
      </c>
      <c r="M8542" s="21">
        <f t="shared" si="533"/>
        <v>0.11391650808753591</v>
      </c>
    </row>
    <row r="8543" spans="1:13" x14ac:dyDescent="0.3">
      <c r="A8543" s="107">
        <v>42103</v>
      </c>
      <c r="B8543" s="111" t="s">
        <v>47</v>
      </c>
      <c r="C8543" s="101">
        <v>0.81944444444444453</v>
      </c>
      <c r="D8543" s="94" t="s">
        <v>31</v>
      </c>
      <c r="E8543" s="111" t="s">
        <v>2878</v>
      </c>
      <c r="F8543" s="110">
        <v>4</v>
      </c>
      <c r="G8543" s="85">
        <v>1</v>
      </c>
      <c r="H8543" s="90" t="s">
        <v>33</v>
      </c>
      <c r="I8543" s="28">
        <v>-1</v>
      </c>
      <c r="J8543" s="18">
        <f t="shared" si="534"/>
        <v>956.81000000000188</v>
      </c>
      <c r="K8543" s="19" t="str">
        <f t="shared" si="532"/>
        <v>Apr-15</v>
      </c>
      <c r="L8543" s="20">
        <f t="shared" si="535"/>
        <v>8409</v>
      </c>
      <c r="M8543" s="21">
        <f t="shared" si="533"/>
        <v>0.11378404090855058</v>
      </c>
    </row>
    <row r="8544" spans="1:13" x14ac:dyDescent="0.3">
      <c r="A8544" s="107">
        <v>42103</v>
      </c>
      <c r="B8544" s="111" t="s">
        <v>47</v>
      </c>
      <c r="C8544" s="101">
        <v>0.88194444444444453</v>
      </c>
      <c r="D8544" s="94" t="s">
        <v>31</v>
      </c>
      <c r="E8544" s="111" t="s">
        <v>2879</v>
      </c>
      <c r="F8544" s="110">
        <v>3.5</v>
      </c>
      <c r="G8544" s="85">
        <v>1</v>
      </c>
      <c r="H8544" s="90" t="s">
        <v>42</v>
      </c>
      <c r="I8544" s="28">
        <v>3</v>
      </c>
      <c r="J8544" s="18">
        <f t="shared" si="534"/>
        <v>959.81000000000188</v>
      </c>
      <c r="K8544" s="19" t="str">
        <f t="shared" si="532"/>
        <v>Apr-15</v>
      </c>
      <c r="L8544" s="20">
        <f t="shared" si="535"/>
        <v>8410</v>
      </c>
      <c r="M8544" s="21">
        <f t="shared" si="533"/>
        <v>0.11412722948870414</v>
      </c>
    </row>
    <row r="8545" spans="1:13" x14ac:dyDescent="0.3">
      <c r="A8545" s="119">
        <v>42103</v>
      </c>
      <c r="B8545" s="121" t="s">
        <v>103</v>
      </c>
      <c r="C8545" s="121">
        <v>14.3</v>
      </c>
      <c r="D8545" s="94" t="s">
        <v>31</v>
      </c>
      <c r="E8545" s="121" t="s">
        <v>9760</v>
      </c>
      <c r="F8545" s="123">
        <v>5.5</v>
      </c>
      <c r="G8545" s="89">
        <v>1</v>
      </c>
      <c r="H8545" s="30">
        <v>2</v>
      </c>
      <c r="I8545" s="38">
        <v>-1</v>
      </c>
      <c r="J8545" s="18">
        <f t="shared" si="534"/>
        <v>958.81000000000188</v>
      </c>
      <c r="K8545" s="19" t="str">
        <f t="shared" si="532"/>
        <v>Apr-15</v>
      </c>
      <c r="L8545" s="20">
        <f t="shared" si="535"/>
        <v>8411</v>
      </c>
      <c r="M8545" s="21">
        <f t="shared" si="533"/>
        <v>0.11399476875520174</v>
      </c>
    </row>
    <row r="8546" spans="1:13" x14ac:dyDescent="0.3">
      <c r="A8546" s="119">
        <v>42103</v>
      </c>
      <c r="B8546" s="121" t="s">
        <v>103</v>
      </c>
      <c r="C8546" s="121">
        <v>14.3</v>
      </c>
      <c r="D8546" s="94" t="s">
        <v>31</v>
      </c>
      <c r="E8546" s="121" t="s">
        <v>8421</v>
      </c>
      <c r="F8546" s="123">
        <v>5.5</v>
      </c>
      <c r="G8546" s="89">
        <v>1</v>
      </c>
      <c r="H8546" s="30">
        <v>3</v>
      </c>
      <c r="I8546" s="38">
        <v>-1</v>
      </c>
      <c r="J8546" s="18">
        <f t="shared" si="534"/>
        <v>957.81000000000188</v>
      </c>
      <c r="K8546" s="19" t="str">
        <f t="shared" si="532"/>
        <v>Apr-15</v>
      </c>
      <c r="L8546" s="20">
        <f t="shared" si="535"/>
        <v>8412</v>
      </c>
      <c r="M8546" s="21">
        <f t="shared" si="533"/>
        <v>0.11386233951497883</v>
      </c>
    </row>
    <row r="8547" spans="1:13" x14ac:dyDescent="0.3">
      <c r="A8547" s="119">
        <v>42103</v>
      </c>
      <c r="B8547" s="121" t="s">
        <v>103</v>
      </c>
      <c r="C8547" s="121">
        <v>16.5</v>
      </c>
      <c r="D8547" s="94" t="s">
        <v>31</v>
      </c>
      <c r="E8547" s="121" t="s">
        <v>4603</v>
      </c>
      <c r="F8547" s="123">
        <v>5</v>
      </c>
      <c r="G8547" s="89">
        <v>1</v>
      </c>
      <c r="H8547" s="30">
        <v>3</v>
      </c>
      <c r="I8547" s="38">
        <v>-1</v>
      </c>
      <c r="J8547" s="18">
        <f t="shared" si="534"/>
        <v>956.81000000000188</v>
      </c>
      <c r="K8547" s="19" t="str">
        <f t="shared" si="532"/>
        <v>Apr-15</v>
      </c>
      <c r="L8547" s="20">
        <f t="shared" si="535"/>
        <v>8413</v>
      </c>
      <c r="M8547" s="21">
        <f t="shared" si="533"/>
        <v>0.11372994175680516</v>
      </c>
    </row>
    <row r="8548" spans="1:13" x14ac:dyDescent="0.3">
      <c r="A8548" s="107">
        <v>42104</v>
      </c>
      <c r="B8548" s="111" t="s">
        <v>74</v>
      </c>
      <c r="C8548" s="101">
        <v>0.60416666666666663</v>
      </c>
      <c r="D8548" s="94" t="s">
        <v>31</v>
      </c>
      <c r="E8548" s="111" t="s">
        <v>2880</v>
      </c>
      <c r="F8548" s="110">
        <v>3</v>
      </c>
      <c r="G8548" s="85">
        <v>1</v>
      </c>
      <c r="H8548" s="90" t="s">
        <v>42</v>
      </c>
      <c r="I8548" s="28">
        <v>2</v>
      </c>
      <c r="J8548" s="18">
        <f t="shared" si="534"/>
        <v>958.81000000000188</v>
      </c>
      <c r="K8548" s="19" t="str">
        <f t="shared" si="532"/>
        <v>Apr-15</v>
      </c>
      <c r="L8548" s="20">
        <f t="shared" si="535"/>
        <v>8414</v>
      </c>
      <c r="M8548" s="21">
        <f t="shared" si="533"/>
        <v>0.11395412407891632</v>
      </c>
    </row>
    <row r="8549" spans="1:13" x14ac:dyDescent="0.3">
      <c r="A8549" s="107">
        <v>42104</v>
      </c>
      <c r="B8549" s="111" t="s">
        <v>74</v>
      </c>
      <c r="C8549" s="101">
        <v>0.62847222222222221</v>
      </c>
      <c r="D8549" s="94" t="s">
        <v>31</v>
      </c>
      <c r="E8549" s="111" t="s">
        <v>2881</v>
      </c>
      <c r="F8549" s="110">
        <v>3</v>
      </c>
      <c r="G8549" s="85">
        <v>1</v>
      </c>
      <c r="H8549" s="90" t="s">
        <v>42</v>
      </c>
      <c r="I8549" s="28">
        <v>2</v>
      </c>
      <c r="J8549" s="18">
        <f t="shared" si="534"/>
        <v>960.81000000000188</v>
      </c>
      <c r="K8549" s="19" t="str">
        <f t="shared" si="532"/>
        <v>Apr-15</v>
      </c>
      <c r="L8549" s="20">
        <f t="shared" si="535"/>
        <v>8415</v>
      </c>
      <c r="M8549" s="21">
        <f t="shared" si="533"/>
        <v>0.11417825311942981</v>
      </c>
    </row>
    <row r="8550" spans="1:13" x14ac:dyDescent="0.3">
      <c r="A8550" s="119">
        <v>42104</v>
      </c>
      <c r="B8550" s="121" t="s">
        <v>126</v>
      </c>
      <c r="C8550" s="121">
        <v>13.4</v>
      </c>
      <c r="D8550" s="94" t="s">
        <v>31</v>
      </c>
      <c r="E8550" s="121" t="s">
        <v>9765</v>
      </c>
      <c r="F8550" s="123">
        <v>5.5</v>
      </c>
      <c r="G8550" s="89">
        <v>1</v>
      </c>
      <c r="H8550" s="30">
        <v>2</v>
      </c>
      <c r="I8550" s="38">
        <v>-1</v>
      </c>
      <c r="J8550" s="18">
        <f t="shared" si="534"/>
        <v>959.81000000000188</v>
      </c>
      <c r="K8550" s="19" t="str">
        <f t="shared" si="532"/>
        <v>Apr-15</v>
      </c>
      <c r="L8550" s="20">
        <f t="shared" si="535"/>
        <v>8416</v>
      </c>
      <c r="M8550" s="21">
        <f t="shared" si="533"/>
        <v>0.11404586501901164</v>
      </c>
    </row>
    <row r="8551" spans="1:13" x14ac:dyDescent="0.3">
      <c r="A8551" s="119">
        <v>42104</v>
      </c>
      <c r="B8551" s="121" t="s">
        <v>50</v>
      </c>
      <c r="C8551" s="121">
        <v>15.15</v>
      </c>
      <c r="D8551" s="94" t="s">
        <v>31</v>
      </c>
      <c r="E8551" s="121" t="s">
        <v>9763</v>
      </c>
      <c r="F8551" s="123">
        <v>6</v>
      </c>
      <c r="G8551" s="89">
        <v>1</v>
      </c>
      <c r="H8551" s="30">
        <v>1</v>
      </c>
      <c r="I8551" s="38">
        <v>6</v>
      </c>
      <c r="J8551" s="18">
        <f t="shared" si="534"/>
        <v>965.81000000000188</v>
      </c>
      <c r="K8551" s="19" t="str">
        <f t="shared" si="532"/>
        <v>Apr-15</v>
      </c>
      <c r="L8551" s="20">
        <f t="shared" si="535"/>
        <v>8417</v>
      </c>
      <c r="M8551" s="21">
        <f t="shared" si="533"/>
        <v>0.11474515860758012</v>
      </c>
    </row>
    <row r="8552" spans="1:13" x14ac:dyDescent="0.3">
      <c r="A8552" s="119">
        <v>42104</v>
      </c>
      <c r="B8552" s="121" t="s">
        <v>74</v>
      </c>
      <c r="C8552" s="121">
        <v>16.5</v>
      </c>
      <c r="D8552" s="94" t="s">
        <v>31</v>
      </c>
      <c r="E8552" s="121" t="s">
        <v>9766</v>
      </c>
      <c r="F8552" s="123">
        <v>5.5</v>
      </c>
      <c r="G8552" s="89">
        <v>1</v>
      </c>
      <c r="H8552" s="30">
        <v>5</v>
      </c>
      <c r="I8552" s="38">
        <v>-1</v>
      </c>
      <c r="J8552" s="18">
        <f t="shared" si="534"/>
        <v>964.81000000000188</v>
      </c>
      <c r="K8552" s="19" t="str">
        <f t="shared" si="532"/>
        <v>Apr-15</v>
      </c>
      <c r="L8552" s="20">
        <f t="shared" si="535"/>
        <v>8418</v>
      </c>
      <c r="M8552" s="21">
        <f t="shared" si="533"/>
        <v>0.11461273461629863</v>
      </c>
    </row>
    <row r="8553" spans="1:13" x14ac:dyDescent="0.3">
      <c r="A8553" s="119">
        <v>42104</v>
      </c>
      <c r="B8553" s="121" t="s">
        <v>50</v>
      </c>
      <c r="C8553" s="121">
        <v>17</v>
      </c>
      <c r="D8553" s="94" t="s">
        <v>31</v>
      </c>
      <c r="E8553" s="121" t="s">
        <v>9764</v>
      </c>
      <c r="F8553" s="123">
        <v>5.5</v>
      </c>
      <c r="G8553" s="89">
        <v>1</v>
      </c>
      <c r="H8553" s="30">
        <v>7</v>
      </c>
      <c r="I8553" s="38">
        <v>-1</v>
      </c>
      <c r="J8553" s="18">
        <f t="shared" si="534"/>
        <v>963.81000000000188</v>
      </c>
      <c r="K8553" s="19" t="str">
        <f t="shared" si="532"/>
        <v>Apr-15</v>
      </c>
      <c r="L8553" s="20">
        <f t="shared" si="535"/>
        <v>8419</v>
      </c>
      <c r="M8553" s="21">
        <f t="shared" si="533"/>
        <v>0.11448034208338305</v>
      </c>
    </row>
    <row r="8554" spans="1:13" x14ac:dyDescent="0.3">
      <c r="A8554" s="124">
        <v>42104</v>
      </c>
      <c r="B8554" s="111" t="s">
        <v>45</v>
      </c>
      <c r="C8554" s="111">
        <v>18.2</v>
      </c>
      <c r="D8554" s="94" t="s">
        <v>31</v>
      </c>
      <c r="E8554" s="111" t="s">
        <v>9761</v>
      </c>
      <c r="F8554" s="111">
        <v>4.5</v>
      </c>
      <c r="G8554" s="89">
        <v>1</v>
      </c>
      <c r="H8554" s="37" t="s">
        <v>6512</v>
      </c>
      <c r="I8554" s="34">
        <v>-1</v>
      </c>
      <c r="J8554" s="18">
        <f t="shared" si="534"/>
        <v>962.81000000000188</v>
      </c>
      <c r="K8554" s="19" t="str">
        <f t="shared" si="532"/>
        <v>Apr-15</v>
      </c>
      <c r="L8554" s="20">
        <f t="shared" si="535"/>
        <v>8420</v>
      </c>
      <c r="M8554" s="21">
        <f t="shared" si="533"/>
        <v>0.11434798099762493</v>
      </c>
    </row>
    <row r="8555" spans="1:13" x14ac:dyDescent="0.3">
      <c r="A8555" s="124">
        <v>42104</v>
      </c>
      <c r="B8555" s="111" t="s">
        <v>45</v>
      </c>
      <c r="C8555" s="111">
        <v>18.2</v>
      </c>
      <c r="D8555" s="94" t="s">
        <v>31</v>
      </c>
      <c r="E8555" s="111" t="s">
        <v>1566</v>
      </c>
      <c r="F8555" s="111">
        <v>5</v>
      </c>
      <c r="G8555" s="89">
        <v>1</v>
      </c>
      <c r="H8555" s="37" t="s">
        <v>6526</v>
      </c>
      <c r="I8555" s="34">
        <v>4</v>
      </c>
      <c r="J8555" s="18">
        <f t="shared" si="534"/>
        <v>966.81000000000188</v>
      </c>
      <c r="K8555" s="19" t="str">
        <f t="shared" si="532"/>
        <v>Apr-15</v>
      </c>
      <c r="L8555" s="20">
        <f t="shared" si="535"/>
        <v>8421</v>
      </c>
      <c r="M8555" s="21">
        <f t="shared" si="533"/>
        <v>0.11480940505878184</v>
      </c>
    </row>
    <row r="8556" spans="1:13" x14ac:dyDescent="0.3">
      <c r="A8556" s="124">
        <v>42104</v>
      </c>
      <c r="B8556" s="111" t="s">
        <v>45</v>
      </c>
      <c r="C8556" s="111">
        <v>18.5</v>
      </c>
      <c r="D8556" s="94" t="s">
        <v>31</v>
      </c>
      <c r="E8556" s="111" t="s">
        <v>9121</v>
      </c>
      <c r="F8556" s="111">
        <v>4.5</v>
      </c>
      <c r="G8556" s="89">
        <v>1</v>
      </c>
      <c r="H8556" s="37" t="s">
        <v>6518</v>
      </c>
      <c r="I8556" s="34">
        <v>-1</v>
      </c>
      <c r="J8556" s="18">
        <f t="shared" si="534"/>
        <v>965.81000000000188</v>
      </c>
      <c r="K8556" s="19" t="str">
        <f t="shared" si="532"/>
        <v>Apr-15</v>
      </c>
      <c r="L8556" s="20">
        <f t="shared" si="535"/>
        <v>8422</v>
      </c>
      <c r="M8556" s="21">
        <f t="shared" si="533"/>
        <v>0.11467703633341271</v>
      </c>
    </row>
    <row r="8557" spans="1:13" x14ac:dyDescent="0.3">
      <c r="A8557" s="124">
        <v>42104</v>
      </c>
      <c r="B8557" s="111" t="s">
        <v>45</v>
      </c>
      <c r="C8557" s="111">
        <v>19.2</v>
      </c>
      <c r="D8557" s="94" t="s">
        <v>31</v>
      </c>
      <c r="E8557" s="111" t="s">
        <v>9762</v>
      </c>
      <c r="F8557" s="111">
        <v>4.5</v>
      </c>
      <c r="G8557" s="89">
        <v>1</v>
      </c>
      <c r="H8557" s="37" t="s">
        <v>6526</v>
      </c>
      <c r="I8557" s="34">
        <v>3.5</v>
      </c>
      <c r="J8557" s="18">
        <f t="shared" si="534"/>
        <v>969.31000000000188</v>
      </c>
      <c r="K8557" s="19" t="str">
        <f t="shared" si="532"/>
        <v>Apr-15</v>
      </c>
      <c r="L8557" s="20">
        <f t="shared" si="535"/>
        <v>8423</v>
      </c>
      <c r="M8557" s="21">
        <f t="shared" si="533"/>
        <v>0.11507895049269878</v>
      </c>
    </row>
    <row r="8558" spans="1:13" x14ac:dyDescent="0.3">
      <c r="A8558" s="124">
        <v>42104</v>
      </c>
      <c r="B8558" s="111" t="s">
        <v>45</v>
      </c>
      <c r="C8558" s="111">
        <v>21.2</v>
      </c>
      <c r="D8558" s="94" t="s">
        <v>31</v>
      </c>
      <c r="E8558" s="111" t="s">
        <v>8173</v>
      </c>
      <c r="F8558" s="111">
        <v>6</v>
      </c>
      <c r="G8558" s="89">
        <v>1</v>
      </c>
      <c r="H8558" s="37" t="s">
        <v>6518</v>
      </c>
      <c r="I8558" s="34">
        <v>-1</v>
      </c>
      <c r="J8558" s="18">
        <f t="shared" si="534"/>
        <v>968.31000000000188</v>
      </c>
      <c r="K8558" s="19" t="str">
        <f t="shared" si="532"/>
        <v>Apr-15</v>
      </c>
      <c r="L8558" s="20">
        <f t="shared" si="535"/>
        <v>8424</v>
      </c>
      <c r="M8558" s="21">
        <f t="shared" si="533"/>
        <v>0.11494658119658142</v>
      </c>
    </row>
    <row r="8559" spans="1:13" x14ac:dyDescent="0.3">
      <c r="A8559" s="107">
        <v>42105</v>
      </c>
      <c r="B8559" s="111" t="s">
        <v>45</v>
      </c>
      <c r="C8559" s="101">
        <v>0.74305555555555547</v>
      </c>
      <c r="D8559" s="94" t="s">
        <v>31</v>
      </c>
      <c r="E8559" s="111" t="s">
        <v>2582</v>
      </c>
      <c r="F8559" s="110">
        <v>2.75</v>
      </c>
      <c r="G8559" s="85">
        <v>1</v>
      </c>
      <c r="H8559" s="90" t="s">
        <v>33</v>
      </c>
      <c r="I8559" s="28">
        <v>-1</v>
      </c>
      <c r="J8559" s="18">
        <f t="shared" si="534"/>
        <v>967.31000000000188</v>
      </c>
      <c r="K8559" s="19" t="str">
        <f t="shared" si="532"/>
        <v>Apr-15</v>
      </c>
      <c r="L8559" s="20">
        <f t="shared" si="535"/>
        <v>8425</v>
      </c>
      <c r="M8559" s="21">
        <f t="shared" si="533"/>
        <v>0.11481424332344235</v>
      </c>
    </row>
    <row r="8560" spans="1:13" x14ac:dyDescent="0.3">
      <c r="A8560" s="107">
        <v>42105</v>
      </c>
      <c r="B8560" s="111" t="s">
        <v>130</v>
      </c>
      <c r="C8560" s="101">
        <v>0.75</v>
      </c>
      <c r="D8560" s="94" t="s">
        <v>31</v>
      </c>
      <c r="E8560" s="111" t="s">
        <v>2882</v>
      </c>
      <c r="F8560" s="110">
        <v>3.5</v>
      </c>
      <c r="G8560" s="85">
        <v>1</v>
      </c>
      <c r="H8560" s="90" t="s">
        <v>33</v>
      </c>
      <c r="I8560" s="28">
        <v>-1</v>
      </c>
      <c r="J8560" s="18">
        <f t="shared" si="534"/>
        <v>966.31000000000188</v>
      </c>
      <c r="K8560" s="19" t="str">
        <f t="shared" si="532"/>
        <v>Apr-15</v>
      </c>
      <c r="L8560" s="20">
        <f t="shared" si="535"/>
        <v>8426</v>
      </c>
      <c r="M8560" s="21">
        <f t="shared" si="533"/>
        <v>0.11468193686209374</v>
      </c>
    </row>
    <row r="8561" spans="1:13" x14ac:dyDescent="0.3">
      <c r="A8561" s="107">
        <v>42105</v>
      </c>
      <c r="B8561" s="111" t="s">
        <v>45</v>
      </c>
      <c r="C8561" s="101">
        <v>0.86805555555555547</v>
      </c>
      <c r="D8561" s="94" t="s">
        <v>31</v>
      </c>
      <c r="E8561" s="111" t="s">
        <v>2883</v>
      </c>
      <c r="F8561" s="110">
        <v>3.25</v>
      </c>
      <c r="G8561" s="85">
        <v>1</v>
      </c>
      <c r="H8561" s="90" t="s">
        <v>33</v>
      </c>
      <c r="I8561" s="28">
        <v>-1</v>
      </c>
      <c r="J8561" s="18">
        <f t="shared" si="534"/>
        <v>965.31000000000188</v>
      </c>
      <c r="K8561" s="19" t="str">
        <f t="shared" si="532"/>
        <v>Apr-15</v>
      </c>
      <c r="L8561" s="20">
        <f t="shared" si="535"/>
        <v>8427</v>
      </c>
      <c r="M8561" s="21">
        <f t="shared" si="533"/>
        <v>0.11454966180135302</v>
      </c>
    </row>
    <row r="8562" spans="1:13" x14ac:dyDescent="0.3">
      <c r="A8562" s="119">
        <v>42105</v>
      </c>
      <c r="B8562" s="121" t="s">
        <v>126</v>
      </c>
      <c r="C8562" s="121">
        <v>14.05</v>
      </c>
      <c r="D8562" s="94" t="s">
        <v>31</v>
      </c>
      <c r="E8562" s="121" t="s">
        <v>2673</v>
      </c>
      <c r="F8562" s="123">
        <v>5</v>
      </c>
      <c r="G8562" s="89">
        <v>1</v>
      </c>
      <c r="H8562" s="30">
        <v>3</v>
      </c>
      <c r="I8562" s="38">
        <v>-1</v>
      </c>
      <c r="J8562" s="18">
        <f t="shared" si="534"/>
        <v>964.31000000000188</v>
      </c>
      <c r="K8562" s="19" t="str">
        <f t="shared" si="532"/>
        <v>Apr-15</v>
      </c>
      <c r="L8562" s="20">
        <f t="shared" si="535"/>
        <v>8428</v>
      </c>
      <c r="M8562" s="21">
        <f t="shared" si="533"/>
        <v>0.11441741813004294</v>
      </c>
    </row>
    <row r="8563" spans="1:13" x14ac:dyDescent="0.3">
      <c r="A8563" s="119">
        <v>42105</v>
      </c>
      <c r="B8563" s="121" t="s">
        <v>130</v>
      </c>
      <c r="C8563" s="121">
        <v>14.3</v>
      </c>
      <c r="D8563" s="94" t="s">
        <v>31</v>
      </c>
      <c r="E8563" s="121" t="s">
        <v>9768</v>
      </c>
      <c r="F8563" s="123">
        <v>5</v>
      </c>
      <c r="G8563" s="89">
        <v>1</v>
      </c>
      <c r="H8563" s="30">
        <v>11</v>
      </c>
      <c r="I8563" s="38">
        <v>-1</v>
      </c>
      <c r="J8563" s="18">
        <f t="shared" si="534"/>
        <v>963.31000000000188</v>
      </c>
      <c r="K8563" s="19" t="str">
        <f t="shared" si="532"/>
        <v>Apr-15</v>
      </c>
      <c r="L8563" s="20">
        <f t="shared" si="535"/>
        <v>8429</v>
      </c>
      <c r="M8563" s="21">
        <f t="shared" si="533"/>
        <v>0.11428520583699156</v>
      </c>
    </row>
    <row r="8564" spans="1:13" x14ac:dyDescent="0.3">
      <c r="A8564" s="119">
        <v>42105</v>
      </c>
      <c r="B8564" s="121" t="s">
        <v>137</v>
      </c>
      <c r="C8564" s="121">
        <v>14.45</v>
      </c>
      <c r="D8564" s="94" t="s">
        <v>31</v>
      </c>
      <c r="E8564" s="121" t="s">
        <v>9769</v>
      </c>
      <c r="F8564" s="123">
        <v>5.5</v>
      </c>
      <c r="G8564" s="89">
        <v>1</v>
      </c>
      <c r="H8564" s="30">
        <v>7</v>
      </c>
      <c r="I8564" s="38">
        <v>-1</v>
      </c>
      <c r="J8564" s="18">
        <f t="shared" si="534"/>
        <v>962.31000000000188</v>
      </c>
      <c r="K8564" s="19" t="str">
        <f t="shared" si="532"/>
        <v>Apr-15</v>
      </c>
      <c r="L8564" s="20">
        <f t="shared" si="535"/>
        <v>8430</v>
      </c>
      <c r="M8564" s="21">
        <f t="shared" si="533"/>
        <v>0.11415302491103226</v>
      </c>
    </row>
    <row r="8565" spans="1:13" x14ac:dyDescent="0.3">
      <c r="A8565" s="124">
        <v>42105</v>
      </c>
      <c r="B8565" s="111" t="s">
        <v>45</v>
      </c>
      <c r="C8565" s="111">
        <v>18.5</v>
      </c>
      <c r="D8565" s="94" t="s">
        <v>31</v>
      </c>
      <c r="E8565" s="111" t="s">
        <v>3158</v>
      </c>
      <c r="F8565" s="111">
        <v>5.5</v>
      </c>
      <c r="G8565" s="89">
        <v>1</v>
      </c>
      <c r="H8565" s="37" t="s">
        <v>6512</v>
      </c>
      <c r="I8565" s="34">
        <v>-1</v>
      </c>
      <c r="J8565" s="18">
        <f t="shared" si="534"/>
        <v>961.31000000000188</v>
      </c>
      <c r="K8565" s="19" t="str">
        <f t="shared" si="532"/>
        <v>Apr-15</v>
      </c>
      <c r="L8565" s="20">
        <f t="shared" si="535"/>
        <v>8431</v>
      </c>
      <c r="M8565" s="21">
        <f t="shared" si="533"/>
        <v>0.11402087534100366</v>
      </c>
    </row>
    <row r="8566" spans="1:13" x14ac:dyDescent="0.3">
      <c r="A8566" s="124">
        <v>42105</v>
      </c>
      <c r="B8566" s="111" t="s">
        <v>45</v>
      </c>
      <c r="C8566" s="111">
        <v>18.5</v>
      </c>
      <c r="D8566" s="94" t="s">
        <v>31</v>
      </c>
      <c r="E8566" s="111" t="s">
        <v>2213</v>
      </c>
      <c r="F8566" s="111">
        <v>5</v>
      </c>
      <c r="G8566" s="89">
        <v>1</v>
      </c>
      <c r="H8566" s="37" t="s">
        <v>6526</v>
      </c>
      <c r="I8566" s="34">
        <v>4</v>
      </c>
      <c r="J8566" s="18">
        <f t="shared" si="534"/>
        <v>965.31000000000188</v>
      </c>
      <c r="K8566" s="19" t="str">
        <f t="shared" si="532"/>
        <v>Apr-15</v>
      </c>
      <c r="L8566" s="20">
        <f t="shared" si="535"/>
        <v>8432</v>
      </c>
      <c r="M8566" s="21">
        <f t="shared" si="533"/>
        <v>0.11448173624288448</v>
      </c>
    </row>
    <row r="8567" spans="1:13" x14ac:dyDescent="0.3">
      <c r="A8567" s="124">
        <v>42105</v>
      </c>
      <c r="B8567" s="111" t="s">
        <v>45</v>
      </c>
      <c r="C8567" s="111">
        <v>19.5</v>
      </c>
      <c r="D8567" s="94" t="s">
        <v>31</v>
      </c>
      <c r="E8567" s="111" t="s">
        <v>9279</v>
      </c>
      <c r="F8567" s="111">
        <v>4.33</v>
      </c>
      <c r="G8567" s="89">
        <v>1</v>
      </c>
      <c r="H8567" s="37" t="s">
        <v>6518</v>
      </c>
      <c r="I8567" s="34">
        <v>-1</v>
      </c>
      <c r="J8567" s="18">
        <f t="shared" si="534"/>
        <v>964.31000000000188</v>
      </c>
      <c r="K8567" s="19" t="str">
        <f t="shared" si="532"/>
        <v>Apr-15</v>
      </c>
      <c r="L8567" s="20">
        <f t="shared" si="535"/>
        <v>8433</v>
      </c>
      <c r="M8567" s="21">
        <f t="shared" si="533"/>
        <v>0.11434957903474467</v>
      </c>
    </row>
    <row r="8568" spans="1:13" x14ac:dyDescent="0.3">
      <c r="A8568" s="124">
        <v>42105</v>
      </c>
      <c r="B8568" s="111" t="s">
        <v>45</v>
      </c>
      <c r="C8568" s="111">
        <v>19.5</v>
      </c>
      <c r="D8568" s="94" t="s">
        <v>31</v>
      </c>
      <c r="E8568" s="111" t="s">
        <v>9767</v>
      </c>
      <c r="F8568" s="111">
        <v>4.5</v>
      </c>
      <c r="G8568" s="89">
        <v>1</v>
      </c>
      <c r="H8568" s="37" t="s">
        <v>6518</v>
      </c>
      <c r="I8568" s="34">
        <v>-1</v>
      </c>
      <c r="J8568" s="18">
        <f t="shared" si="534"/>
        <v>963.31000000000188</v>
      </c>
      <c r="K8568" s="19" t="str">
        <f t="shared" si="532"/>
        <v>Apr-15</v>
      </c>
      <c r="L8568" s="20">
        <f t="shared" si="535"/>
        <v>8434</v>
      </c>
      <c r="M8568" s="21">
        <f t="shared" si="533"/>
        <v>0.11421745316575788</v>
      </c>
    </row>
    <row r="8569" spans="1:13" x14ac:dyDescent="0.3">
      <c r="A8569" s="107">
        <v>42107</v>
      </c>
      <c r="B8569" s="111" t="s">
        <v>71</v>
      </c>
      <c r="C8569" s="101">
        <v>0.61805555555555558</v>
      </c>
      <c r="D8569" s="94" t="s">
        <v>31</v>
      </c>
      <c r="E8569" s="111" t="s">
        <v>2884</v>
      </c>
      <c r="F8569" s="110">
        <v>3.25</v>
      </c>
      <c r="G8569" s="85">
        <v>1</v>
      </c>
      <c r="H8569" s="90" t="s">
        <v>33</v>
      </c>
      <c r="I8569" s="28">
        <v>-1</v>
      </c>
      <c r="J8569" s="18">
        <f t="shared" si="534"/>
        <v>962.31000000000188</v>
      </c>
      <c r="K8569" s="19" t="str">
        <f t="shared" si="532"/>
        <v>Apr-15</v>
      </c>
      <c r="L8569" s="20">
        <f t="shared" si="535"/>
        <v>8435</v>
      </c>
      <c r="M8569" s="21">
        <f t="shared" si="533"/>
        <v>0.11408535862477794</v>
      </c>
    </row>
    <row r="8570" spans="1:13" x14ac:dyDescent="0.3">
      <c r="A8570" s="119">
        <v>42107</v>
      </c>
      <c r="B8570" s="121" t="s">
        <v>71</v>
      </c>
      <c r="C8570" s="121">
        <v>15.5</v>
      </c>
      <c r="D8570" s="94" t="s">
        <v>31</v>
      </c>
      <c r="E8570" s="121" t="s">
        <v>1389</v>
      </c>
      <c r="F8570" s="123">
        <v>6</v>
      </c>
      <c r="G8570" s="89">
        <v>1</v>
      </c>
      <c r="H8570" s="30">
        <v>4</v>
      </c>
      <c r="I8570" s="38">
        <v>-1</v>
      </c>
      <c r="J8570" s="18">
        <f t="shared" si="534"/>
        <v>961.31000000000188</v>
      </c>
      <c r="K8570" s="19" t="str">
        <f t="shared" si="532"/>
        <v>Apr-15</v>
      </c>
      <c r="L8570" s="20">
        <f t="shared" si="535"/>
        <v>8436</v>
      </c>
      <c r="M8570" s="21">
        <f t="shared" si="533"/>
        <v>0.11395329540066404</v>
      </c>
    </row>
    <row r="8571" spans="1:13" x14ac:dyDescent="0.3">
      <c r="A8571" s="119">
        <v>42107</v>
      </c>
      <c r="B8571" s="121" t="s">
        <v>127</v>
      </c>
      <c r="C8571" s="121">
        <v>16.3</v>
      </c>
      <c r="D8571" s="94" t="s">
        <v>31</v>
      </c>
      <c r="E8571" s="121" t="s">
        <v>9567</v>
      </c>
      <c r="F8571" s="123">
        <v>5</v>
      </c>
      <c r="G8571" s="89">
        <v>1</v>
      </c>
      <c r="H8571" s="30">
        <v>3</v>
      </c>
      <c r="I8571" s="38">
        <v>-1</v>
      </c>
      <c r="J8571" s="18">
        <f t="shared" si="534"/>
        <v>960.31000000000188</v>
      </c>
      <c r="K8571" s="19" t="str">
        <f t="shared" si="532"/>
        <v>Apr-15</v>
      </c>
      <c r="L8571" s="20">
        <f t="shared" si="535"/>
        <v>8437</v>
      </c>
      <c r="M8571" s="21">
        <f t="shared" si="533"/>
        <v>0.11382126348228065</v>
      </c>
    </row>
    <row r="8572" spans="1:13" x14ac:dyDescent="0.3">
      <c r="A8572" s="107">
        <v>42108</v>
      </c>
      <c r="B8572" s="111" t="s">
        <v>30</v>
      </c>
      <c r="C8572" s="101">
        <v>0.59722222222222221</v>
      </c>
      <c r="D8572" s="94" t="s">
        <v>31</v>
      </c>
      <c r="E8572" s="111" t="s">
        <v>2885</v>
      </c>
      <c r="F8572" s="110">
        <v>3.5</v>
      </c>
      <c r="G8572" s="85">
        <v>1</v>
      </c>
      <c r="H8572" s="90" t="s">
        <v>33</v>
      </c>
      <c r="I8572" s="28">
        <v>-1</v>
      </c>
      <c r="J8572" s="18">
        <f t="shared" si="534"/>
        <v>959.31000000000188</v>
      </c>
      <c r="K8572" s="19" t="str">
        <f t="shared" si="532"/>
        <v>Apr-15</v>
      </c>
      <c r="L8572" s="20">
        <f t="shared" si="535"/>
        <v>8438</v>
      </c>
      <c r="M8572" s="21">
        <f t="shared" si="533"/>
        <v>0.11368926285849749</v>
      </c>
    </row>
    <row r="8573" spans="1:13" x14ac:dyDescent="0.3">
      <c r="A8573" s="107">
        <v>42108</v>
      </c>
      <c r="B8573" s="111" t="s">
        <v>30</v>
      </c>
      <c r="C8573" s="101">
        <v>0.66319444444444442</v>
      </c>
      <c r="D8573" s="94" t="s">
        <v>31</v>
      </c>
      <c r="E8573" s="111" t="s">
        <v>2336</v>
      </c>
      <c r="F8573" s="110">
        <v>2.88</v>
      </c>
      <c r="G8573" s="85">
        <v>1</v>
      </c>
      <c r="H8573" s="90" t="s">
        <v>42</v>
      </c>
      <c r="I8573" s="28">
        <v>1.88</v>
      </c>
      <c r="J8573" s="18">
        <f t="shared" si="534"/>
        <v>961.19000000000187</v>
      </c>
      <c r="K8573" s="19" t="str">
        <f t="shared" si="532"/>
        <v>Apr-15</v>
      </c>
      <c r="L8573" s="20">
        <f t="shared" si="535"/>
        <v>8439</v>
      </c>
      <c r="M8573" s="21">
        <f t="shared" si="533"/>
        <v>0.11389856618082733</v>
      </c>
    </row>
    <row r="8574" spans="1:13" x14ac:dyDescent="0.3">
      <c r="A8574" s="107">
        <v>42108</v>
      </c>
      <c r="B8574" s="111" t="s">
        <v>84</v>
      </c>
      <c r="C8574" s="101">
        <v>0.71527777777777779</v>
      </c>
      <c r="D8574" s="94" t="s">
        <v>31</v>
      </c>
      <c r="E8574" s="111" t="s">
        <v>2886</v>
      </c>
      <c r="F8574" s="110">
        <v>3</v>
      </c>
      <c r="G8574" s="85">
        <v>1</v>
      </c>
      <c r="H8574" s="90" t="s">
        <v>33</v>
      </c>
      <c r="I8574" s="28">
        <v>-1</v>
      </c>
      <c r="J8574" s="18">
        <f t="shared" si="534"/>
        <v>960.19000000000187</v>
      </c>
      <c r="K8574" s="19" t="str">
        <f t="shared" si="532"/>
        <v>Apr-15</v>
      </c>
      <c r="L8574" s="20">
        <f t="shared" si="535"/>
        <v>8440</v>
      </c>
      <c r="M8574" s="21">
        <f t="shared" si="533"/>
        <v>0.11376658767772534</v>
      </c>
    </row>
    <row r="8575" spans="1:13" x14ac:dyDescent="0.3">
      <c r="A8575" s="119">
        <v>42108</v>
      </c>
      <c r="B8575" s="121" t="s">
        <v>69</v>
      </c>
      <c r="C8575" s="121">
        <v>14.4</v>
      </c>
      <c r="D8575" s="94" t="s">
        <v>31</v>
      </c>
      <c r="E8575" s="121" t="s">
        <v>9770</v>
      </c>
      <c r="F8575" s="123">
        <v>4.5</v>
      </c>
      <c r="G8575" s="89">
        <v>1</v>
      </c>
      <c r="H8575" s="30">
        <v>1</v>
      </c>
      <c r="I8575" s="38">
        <v>3.15</v>
      </c>
      <c r="J8575" s="18">
        <f t="shared" si="534"/>
        <v>963.34000000000185</v>
      </c>
      <c r="K8575" s="19" t="str">
        <f t="shared" si="532"/>
        <v>Apr-15</v>
      </c>
      <c r="L8575" s="20">
        <f t="shared" si="535"/>
        <v>8441</v>
      </c>
      <c r="M8575" s="21">
        <f t="shared" si="533"/>
        <v>0.11412628835446059</v>
      </c>
    </row>
    <row r="8576" spans="1:13" x14ac:dyDescent="0.3">
      <c r="A8576" s="107">
        <v>42109</v>
      </c>
      <c r="B8576" s="111" t="s">
        <v>57</v>
      </c>
      <c r="C8576" s="101">
        <v>0.65277777777777779</v>
      </c>
      <c r="D8576" s="94" t="s">
        <v>31</v>
      </c>
      <c r="E8576" s="111" t="s">
        <v>2887</v>
      </c>
      <c r="F8576" s="110">
        <v>3.25</v>
      </c>
      <c r="G8576" s="85">
        <v>1</v>
      </c>
      <c r="H8576" s="90" t="s">
        <v>33</v>
      </c>
      <c r="I8576" s="28">
        <v>-1</v>
      </c>
      <c r="J8576" s="18">
        <f t="shared" si="534"/>
        <v>962.34000000000185</v>
      </c>
      <c r="K8576" s="19" t="str">
        <f t="shared" si="532"/>
        <v>Apr-15</v>
      </c>
      <c r="L8576" s="20">
        <f t="shared" si="535"/>
        <v>8442</v>
      </c>
      <c r="M8576" s="21">
        <f t="shared" si="533"/>
        <v>0.11399431414356809</v>
      </c>
    </row>
    <row r="8577" spans="1:13" x14ac:dyDescent="0.3">
      <c r="A8577" s="107">
        <v>42109</v>
      </c>
      <c r="B8577" s="111" t="s">
        <v>52</v>
      </c>
      <c r="C8577" s="101">
        <v>0.73611111111111116</v>
      </c>
      <c r="D8577" s="94" t="s">
        <v>31</v>
      </c>
      <c r="E8577" s="111" t="s">
        <v>2888</v>
      </c>
      <c r="F8577" s="110">
        <v>3.5</v>
      </c>
      <c r="G8577" s="85">
        <v>1</v>
      </c>
      <c r="H8577" s="90" t="s">
        <v>33</v>
      </c>
      <c r="I8577" s="28">
        <v>-1</v>
      </c>
      <c r="J8577" s="18">
        <f t="shared" si="534"/>
        <v>961.34000000000185</v>
      </c>
      <c r="K8577" s="19" t="str">
        <f t="shared" si="532"/>
        <v>Apr-15</v>
      </c>
      <c r="L8577" s="20">
        <f t="shared" si="535"/>
        <v>8443</v>
      </c>
      <c r="M8577" s="21">
        <f t="shared" si="533"/>
        <v>0.11386237119507306</v>
      </c>
    </row>
    <row r="8578" spans="1:13" x14ac:dyDescent="0.3">
      <c r="A8578" s="119">
        <v>42109</v>
      </c>
      <c r="B8578" s="121" t="s">
        <v>52</v>
      </c>
      <c r="C8578" s="121">
        <v>14.2</v>
      </c>
      <c r="D8578" s="94" t="s">
        <v>31</v>
      </c>
      <c r="E8578" s="121" t="s">
        <v>5337</v>
      </c>
      <c r="F8578" s="123">
        <v>4.33</v>
      </c>
      <c r="G8578" s="89">
        <v>1</v>
      </c>
      <c r="H8578" s="30">
        <v>1</v>
      </c>
      <c r="I8578" s="38">
        <v>4</v>
      </c>
      <c r="J8578" s="18">
        <f t="shared" si="534"/>
        <v>965.34000000000185</v>
      </c>
      <c r="K8578" s="19" t="str">
        <f t="shared" ref="K8578:K8641" si="536">TEXT(A8578,"MMM-yy")</f>
        <v>Apr-15</v>
      </c>
      <c r="L8578" s="20">
        <f t="shared" si="535"/>
        <v>8444</v>
      </c>
      <c r="M8578" s="21">
        <f t="shared" ref="M8578:M8641" si="537">J8578/L8578</f>
        <v>0.1143225959261016</v>
      </c>
    </row>
    <row r="8579" spans="1:13" x14ac:dyDescent="0.3">
      <c r="A8579" s="119">
        <v>42109</v>
      </c>
      <c r="B8579" s="121" t="s">
        <v>76</v>
      </c>
      <c r="C8579" s="121">
        <v>14.4</v>
      </c>
      <c r="D8579" s="94" t="s">
        <v>31</v>
      </c>
      <c r="E8579" s="121" t="s">
        <v>2264</v>
      </c>
      <c r="F8579" s="123">
        <v>5.5</v>
      </c>
      <c r="G8579" s="89">
        <v>1</v>
      </c>
      <c r="H8579" s="30">
        <v>2</v>
      </c>
      <c r="I8579" s="38">
        <v>-1</v>
      </c>
      <c r="J8579" s="18">
        <f t="shared" ref="J8579:J8642" si="538">J8578+I8579</f>
        <v>964.34000000000185</v>
      </c>
      <c r="K8579" s="19" t="str">
        <f t="shared" si="536"/>
        <v>Apr-15</v>
      </c>
      <c r="L8579" s="20">
        <f t="shared" ref="L8579:L8642" si="539">L8578+G8579</f>
        <v>8445</v>
      </c>
      <c r="M8579" s="21">
        <f t="shared" si="537"/>
        <v>0.11419064535227967</v>
      </c>
    </row>
    <row r="8580" spans="1:13" x14ac:dyDescent="0.3">
      <c r="A8580" s="119">
        <v>42109</v>
      </c>
      <c r="B8580" s="121" t="s">
        <v>57</v>
      </c>
      <c r="C8580" s="121">
        <v>15.05</v>
      </c>
      <c r="D8580" s="94" t="s">
        <v>31</v>
      </c>
      <c r="E8580" s="121" t="s">
        <v>9773</v>
      </c>
      <c r="F8580" s="123">
        <v>4.5</v>
      </c>
      <c r="G8580" s="89">
        <v>1</v>
      </c>
      <c r="H8580" s="30">
        <v>3</v>
      </c>
      <c r="I8580" s="38">
        <v>-1</v>
      </c>
      <c r="J8580" s="18">
        <f t="shared" si="538"/>
        <v>963.34000000000185</v>
      </c>
      <c r="K8580" s="19" t="str">
        <f t="shared" si="536"/>
        <v>Apr-15</v>
      </c>
      <c r="L8580" s="20">
        <f t="shared" si="539"/>
        <v>8446</v>
      </c>
      <c r="M8580" s="21">
        <f t="shared" si="537"/>
        <v>0.11405872602415366</v>
      </c>
    </row>
    <row r="8581" spans="1:13" x14ac:dyDescent="0.3">
      <c r="A8581" s="119">
        <v>42109</v>
      </c>
      <c r="B8581" s="121" t="s">
        <v>76</v>
      </c>
      <c r="C8581" s="121">
        <v>15.15</v>
      </c>
      <c r="D8581" s="94" t="s">
        <v>31</v>
      </c>
      <c r="E8581" s="121" t="s">
        <v>9774</v>
      </c>
      <c r="F8581" s="123">
        <v>4.5</v>
      </c>
      <c r="G8581" s="89">
        <v>1</v>
      </c>
      <c r="H8581" s="30">
        <v>2</v>
      </c>
      <c r="I8581" s="38">
        <v>-1</v>
      </c>
      <c r="J8581" s="18">
        <f t="shared" si="538"/>
        <v>962.34000000000185</v>
      </c>
      <c r="K8581" s="19" t="str">
        <f t="shared" si="536"/>
        <v>Apr-15</v>
      </c>
      <c r="L8581" s="20">
        <f t="shared" si="539"/>
        <v>8447</v>
      </c>
      <c r="M8581" s="21">
        <f t="shared" si="537"/>
        <v>0.11392683793062648</v>
      </c>
    </row>
    <row r="8582" spans="1:13" x14ac:dyDescent="0.3">
      <c r="A8582" s="124">
        <v>42109</v>
      </c>
      <c r="B8582" s="111" t="s">
        <v>43</v>
      </c>
      <c r="C8582" s="111">
        <v>19.149999999999999</v>
      </c>
      <c r="D8582" s="94" t="s">
        <v>31</v>
      </c>
      <c r="E8582" s="111" t="s">
        <v>9771</v>
      </c>
      <c r="F8582" s="111">
        <v>4.5</v>
      </c>
      <c r="G8582" s="89">
        <v>1</v>
      </c>
      <c r="H8582" s="37" t="s">
        <v>6512</v>
      </c>
      <c r="I8582" s="34">
        <v>-1</v>
      </c>
      <c r="J8582" s="18">
        <f t="shared" si="538"/>
        <v>961.34000000000185</v>
      </c>
      <c r="K8582" s="19" t="str">
        <f t="shared" si="536"/>
        <v>Apr-15</v>
      </c>
      <c r="L8582" s="20">
        <f t="shared" si="539"/>
        <v>8448</v>
      </c>
      <c r="M8582" s="21">
        <f t="shared" si="537"/>
        <v>0.11379498106060627</v>
      </c>
    </row>
    <row r="8583" spans="1:13" x14ac:dyDescent="0.3">
      <c r="A8583" s="124">
        <v>42109</v>
      </c>
      <c r="B8583" s="111" t="s">
        <v>43</v>
      </c>
      <c r="C8583" s="111">
        <v>20.45</v>
      </c>
      <c r="D8583" s="94" t="s">
        <v>31</v>
      </c>
      <c r="E8583" s="111" t="s">
        <v>9772</v>
      </c>
      <c r="F8583" s="111">
        <v>4.5</v>
      </c>
      <c r="G8583" s="89">
        <v>1</v>
      </c>
      <c r="H8583" s="37" t="s">
        <v>6518</v>
      </c>
      <c r="I8583" s="34">
        <v>-1</v>
      </c>
      <c r="J8583" s="18">
        <f t="shared" si="538"/>
        <v>960.34000000000185</v>
      </c>
      <c r="K8583" s="19" t="str">
        <f t="shared" si="536"/>
        <v>Apr-15</v>
      </c>
      <c r="L8583" s="20">
        <f t="shared" si="539"/>
        <v>8449</v>
      </c>
      <c r="M8583" s="21">
        <f t="shared" si="537"/>
        <v>0.11366315540300649</v>
      </c>
    </row>
    <row r="8584" spans="1:13" x14ac:dyDescent="0.3">
      <c r="A8584" s="107">
        <v>42110</v>
      </c>
      <c r="B8584" s="111" t="s">
        <v>52</v>
      </c>
      <c r="C8584" s="101">
        <v>0.64583333333333337</v>
      </c>
      <c r="D8584" s="94" t="s">
        <v>31</v>
      </c>
      <c r="E8584" s="111" t="s">
        <v>2889</v>
      </c>
      <c r="F8584" s="110">
        <v>2.88</v>
      </c>
      <c r="G8584" s="85">
        <v>1</v>
      </c>
      <c r="H8584" s="90" t="s">
        <v>33</v>
      </c>
      <c r="I8584" s="28">
        <v>-1</v>
      </c>
      <c r="J8584" s="18">
        <f t="shared" si="538"/>
        <v>959.34000000000185</v>
      </c>
      <c r="K8584" s="19" t="str">
        <f t="shared" si="536"/>
        <v>Apr-15</v>
      </c>
      <c r="L8584" s="20">
        <f t="shared" si="539"/>
        <v>8450</v>
      </c>
      <c r="M8584" s="21">
        <f t="shared" si="537"/>
        <v>0.11353136094674578</v>
      </c>
    </row>
    <row r="8585" spans="1:13" x14ac:dyDescent="0.3">
      <c r="A8585" s="107">
        <v>42110</v>
      </c>
      <c r="B8585" s="111" t="s">
        <v>135</v>
      </c>
      <c r="C8585" s="101">
        <v>0.65277777777777779</v>
      </c>
      <c r="D8585" s="94" t="s">
        <v>31</v>
      </c>
      <c r="E8585" s="111" t="s">
        <v>2890</v>
      </c>
      <c r="F8585" s="110">
        <v>2.75</v>
      </c>
      <c r="G8585" s="85">
        <v>1</v>
      </c>
      <c r="H8585" s="90" t="s">
        <v>33</v>
      </c>
      <c r="I8585" s="28">
        <v>-1</v>
      </c>
      <c r="J8585" s="18">
        <f t="shared" si="538"/>
        <v>958.34000000000185</v>
      </c>
      <c r="K8585" s="19" t="str">
        <f t="shared" si="536"/>
        <v>Apr-15</v>
      </c>
      <c r="L8585" s="20">
        <f t="shared" si="539"/>
        <v>8451</v>
      </c>
      <c r="M8585" s="21">
        <f t="shared" si="537"/>
        <v>0.11339959768074806</v>
      </c>
    </row>
    <row r="8586" spans="1:13" x14ac:dyDescent="0.3">
      <c r="A8586" s="107">
        <v>42110</v>
      </c>
      <c r="B8586" s="111" t="s">
        <v>47</v>
      </c>
      <c r="C8586" s="101">
        <v>0.76388888888888884</v>
      </c>
      <c r="D8586" s="94" t="s">
        <v>31</v>
      </c>
      <c r="E8586" s="111" t="s">
        <v>2891</v>
      </c>
      <c r="F8586" s="110">
        <v>3.75</v>
      </c>
      <c r="G8586" s="85">
        <v>1</v>
      </c>
      <c r="H8586" s="90" t="s">
        <v>33</v>
      </c>
      <c r="I8586" s="28">
        <v>-1</v>
      </c>
      <c r="J8586" s="18">
        <f t="shared" si="538"/>
        <v>957.34000000000185</v>
      </c>
      <c r="K8586" s="19" t="str">
        <f t="shared" si="536"/>
        <v>Apr-15</v>
      </c>
      <c r="L8586" s="20">
        <f t="shared" si="539"/>
        <v>8452</v>
      </c>
      <c r="M8586" s="21">
        <f t="shared" si="537"/>
        <v>0.11326786559394249</v>
      </c>
    </row>
    <row r="8587" spans="1:13" x14ac:dyDescent="0.3">
      <c r="A8587" s="119">
        <v>42110</v>
      </c>
      <c r="B8587" s="121" t="s">
        <v>52</v>
      </c>
      <c r="C8587" s="121">
        <v>14.2</v>
      </c>
      <c r="D8587" s="94" t="s">
        <v>31</v>
      </c>
      <c r="E8587" s="121" t="s">
        <v>9775</v>
      </c>
      <c r="F8587" s="123">
        <v>6</v>
      </c>
      <c r="G8587" s="89">
        <v>1</v>
      </c>
      <c r="H8587" s="30">
        <v>8</v>
      </c>
      <c r="I8587" s="38">
        <v>-1</v>
      </c>
      <c r="J8587" s="18">
        <f t="shared" si="538"/>
        <v>956.34000000000185</v>
      </c>
      <c r="K8587" s="19" t="str">
        <f t="shared" si="536"/>
        <v>Apr-15</v>
      </c>
      <c r="L8587" s="20">
        <f t="shared" si="539"/>
        <v>8453</v>
      </c>
      <c r="M8587" s="21">
        <f t="shared" si="537"/>
        <v>0.11313616467526344</v>
      </c>
    </row>
    <row r="8588" spans="1:13" x14ac:dyDescent="0.3">
      <c r="A8588" s="119">
        <v>42110</v>
      </c>
      <c r="B8588" s="121" t="s">
        <v>76</v>
      </c>
      <c r="C8588" s="121">
        <v>14.4</v>
      </c>
      <c r="D8588" s="94" t="s">
        <v>31</v>
      </c>
      <c r="E8588" s="121" t="s">
        <v>9777</v>
      </c>
      <c r="F8588" s="123">
        <v>5</v>
      </c>
      <c r="G8588" s="89">
        <v>1</v>
      </c>
      <c r="H8588" s="30">
        <v>6</v>
      </c>
      <c r="I8588" s="38">
        <v>-1</v>
      </c>
      <c r="J8588" s="18">
        <f t="shared" si="538"/>
        <v>955.34000000000185</v>
      </c>
      <c r="K8588" s="19" t="str">
        <f t="shared" si="536"/>
        <v>Apr-15</v>
      </c>
      <c r="L8588" s="20">
        <f t="shared" si="539"/>
        <v>8454</v>
      </c>
      <c r="M8588" s="21">
        <f t="shared" si="537"/>
        <v>0.11300449491365057</v>
      </c>
    </row>
    <row r="8589" spans="1:13" x14ac:dyDescent="0.3">
      <c r="A8589" s="119">
        <v>42110</v>
      </c>
      <c r="B8589" s="121" t="s">
        <v>76</v>
      </c>
      <c r="C8589" s="121">
        <v>15.5</v>
      </c>
      <c r="D8589" s="94" t="s">
        <v>31</v>
      </c>
      <c r="E8589" s="121" t="s">
        <v>7277</v>
      </c>
      <c r="F8589" s="123">
        <v>4.5</v>
      </c>
      <c r="G8589" s="89">
        <v>1</v>
      </c>
      <c r="H8589" s="30">
        <v>1</v>
      </c>
      <c r="I8589" s="38">
        <v>3.5</v>
      </c>
      <c r="J8589" s="18">
        <f t="shared" si="538"/>
        <v>958.84000000000185</v>
      </c>
      <c r="K8589" s="19" t="str">
        <f t="shared" si="536"/>
        <v>Apr-15</v>
      </c>
      <c r="L8589" s="20">
        <f t="shared" si="539"/>
        <v>8455</v>
      </c>
      <c r="M8589" s="21">
        <f t="shared" si="537"/>
        <v>0.11340508574807828</v>
      </c>
    </row>
    <row r="8590" spans="1:13" x14ac:dyDescent="0.3">
      <c r="A8590" s="119">
        <v>42110</v>
      </c>
      <c r="B8590" s="121" t="s">
        <v>52</v>
      </c>
      <c r="C8590" s="121">
        <v>16.399999999999999</v>
      </c>
      <c r="D8590" s="94" t="s">
        <v>31</v>
      </c>
      <c r="E8590" s="121" t="s">
        <v>9776</v>
      </c>
      <c r="F8590" s="123">
        <v>4.33</v>
      </c>
      <c r="G8590" s="89">
        <v>1</v>
      </c>
      <c r="H8590" s="30">
        <v>2</v>
      </c>
      <c r="I8590" s="38">
        <v>-1</v>
      </c>
      <c r="J8590" s="18">
        <f t="shared" si="538"/>
        <v>957.84000000000185</v>
      </c>
      <c r="K8590" s="19" t="str">
        <f t="shared" si="536"/>
        <v>Apr-15</v>
      </c>
      <c r="L8590" s="20">
        <f t="shared" si="539"/>
        <v>8456</v>
      </c>
      <c r="M8590" s="21">
        <f t="shared" si="537"/>
        <v>0.11327341532639568</v>
      </c>
    </row>
    <row r="8591" spans="1:13" x14ac:dyDescent="0.3">
      <c r="A8591" s="119">
        <v>42110</v>
      </c>
      <c r="B8591" s="121" t="s">
        <v>135</v>
      </c>
      <c r="C8591" s="121">
        <v>17.2</v>
      </c>
      <c r="D8591" s="94" t="s">
        <v>31</v>
      </c>
      <c r="E8591" s="121" t="s">
        <v>3053</v>
      </c>
      <c r="F8591" s="123">
        <v>5</v>
      </c>
      <c r="G8591" s="89">
        <v>1</v>
      </c>
      <c r="H8591" s="30">
        <v>4</v>
      </c>
      <c r="I8591" s="38">
        <v>-1</v>
      </c>
      <c r="J8591" s="18">
        <f t="shared" si="538"/>
        <v>956.84000000000185</v>
      </c>
      <c r="K8591" s="19" t="str">
        <f t="shared" si="536"/>
        <v>Apr-15</v>
      </c>
      <c r="L8591" s="20">
        <f t="shared" si="539"/>
        <v>8457</v>
      </c>
      <c r="M8591" s="21">
        <f t="shared" si="537"/>
        <v>0.11314177604351447</v>
      </c>
    </row>
    <row r="8592" spans="1:13" x14ac:dyDescent="0.3">
      <c r="A8592" s="107">
        <v>42111</v>
      </c>
      <c r="B8592" s="111" t="s">
        <v>93</v>
      </c>
      <c r="C8592" s="101">
        <v>0.66319444444444442</v>
      </c>
      <c r="D8592" s="94" t="s">
        <v>31</v>
      </c>
      <c r="E8592" s="111" t="s">
        <v>2892</v>
      </c>
      <c r="F8592" s="110">
        <v>3.25</v>
      </c>
      <c r="G8592" s="85">
        <v>1</v>
      </c>
      <c r="H8592" s="90" t="s">
        <v>42</v>
      </c>
      <c r="I8592" s="28">
        <v>2.25</v>
      </c>
      <c r="J8592" s="18">
        <f t="shared" si="538"/>
        <v>959.09000000000185</v>
      </c>
      <c r="K8592" s="19" t="str">
        <f t="shared" si="536"/>
        <v>Apr-15</v>
      </c>
      <c r="L8592" s="20">
        <f t="shared" si="539"/>
        <v>8458</v>
      </c>
      <c r="M8592" s="21">
        <f t="shared" si="537"/>
        <v>0.11339441948451193</v>
      </c>
    </row>
    <row r="8593" spans="1:13" x14ac:dyDescent="0.3">
      <c r="A8593" s="119">
        <v>42111</v>
      </c>
      <c r="B8593" s="121" t="s">
        <v>49</v>
      </c>
      <c r="C8593" s="121">
        <v>14</v>
      </c>
      <c r="D8593" s="94" t="s">
        <v>31</v>
      </c>
      <c r="E8593" s="121" t="s">
        <v>4562</v>
      </c>
      <c r="F8593" s="123">
        <v>4.5</v>
      </c>
      <c r="G8593" s="89">
        <v>1</v>
      </c>
      <c r="H8593" s="30">
        <v>8</v>
      </c>
      <c r="I8593" s="38">
        <v>-1</v>
      </c>
      <c r="J8593" s="18">
        <f t="shared" si="538"/>
        <v>958.09000000000185</v>
      </c>
      <c r="K8593" s="19" t="str">
        <f t="shared" si="536"/>
        <v>Apr-15</v>
      </c>
      <c r="L8593" s="20">
        <f t="shared" si="539"/>
        <v>8459</v>
      </c>
      <c r="M8593" s="21">
        <f t="shared" si="537"/>
        <v>0.11326279702092468</v>
      </c>
    </row>
    <row r="8594" spans="1:13" x14ac:dyDescent="0.3">
      <c r="A8594" s="119">
        <v>42111</v>
      </c>
      <c r="B8594" s="121" t="s">
        <v>74</v>
      </c>
      <c r="C8594" s="121">
        <v>14.1</v>
      </c>
      <c r="D8594" s="94" t="s">
        <v>31</v>
      </c>
      <c r="E8594" s="121" t="s">
        <v>9723</v>
      </c>
      <c r="F8594" s="123">
        <v>4.33</v>
      </c>
      <c r="G8594" s="89">
        <v>1</v>
      </c>
      <c r="H8594" s="30">
        <v>4</v>
      </c>
      <c r="I8594" s="38">
        <v>-1</v>
      </c>
      <c r="J8594" s="18">
        <f t="shared" si="538"/>
        <v>957.09000000000185</v>
      </c>
      <c r="K8594" s="19" t="str">
        <f t="shared" si="536"/>
        <v>Apr-15</v>
      </c>
      <c r="L8594" s="20">
        <f t="shared" si="539"/>
        <v>8460</v>
      </c>
      <c r="M8594" s="21">
        <f t="shared" si="537"/>
        <v>0.11313120567375909</v>
      </c>
    </row>
    <row r="8595" spans="1:13" x14ac:dyDescent="0.3">
      <c r="A8595" s="119">
        <v>42111</v>
      </c>
      <c r="B8595" s="121" t="s">
        <v>74</v>
      </c>
      <c r="C8595" s="121">
        <v>14.4</v>
      </c>
      <c r="D8595" s="94" t="s">
        <v>31</v>
      </c>
      <c r="E8595" s="121" t="s">
        <v>2785</v>
      </c>
      <c r="F8595" s="123">
        <v>6</v>
      </c>
      <c r="G8595" s="89">
        <v>1</v>
      </c>
      <c r="H8595" s="30">
        <v>5</v>
      </c>
      <c r="I8595" s="38">
        <v>-1</v>
      </c>
      <c r="J8595" s="18">
        <f t="shared" si="538"/>
        <v>956.09000000000185</v>
      </c>
      <c r="K8595" s="19" t="str">
        <f t="shared" si="536"/>
        <v>Apr-15</v>
      </c>
      <c r="L8595" s="20">
        <f t="shared" si="539"/>
        <v>8461</v>
      </c>
      <c r="M8595" s="21">
        <f t="shared" si="537"/>
        <v>0.11299964543198225</v>
      </c>
    </row>
    <row r="8596" spans="1:13" x14ac:dyDescent="0.3">
      <c r="A8596" s="124">
        <v>42111</v>
      </c>
      <c r="B8596" s="111" t="s">
        <v>56</v>
      </c>
      <c r="C8596" s="111">
        <v>16.350000000000001</v>
      </c>
      <c r="D8596" s="94" t="s">
        <v>31</v>
      </c>
      <c r="E8596" s="111" t="s">
        <v>9506</v>
      </c>
      <c r="F8596" s="111">
        <v>6</v>
      </c>
      <c r="G8596" s="89">
        <v>1</v>
      </c>
      <c r="H8596" s="37" t="s">
        <v>6512</v>
      </c>
      <c r="I8596" s="34">
        <v>-1</v>
      </c>
      <c r="J8596" s="18">
        <f t="shared" si="538"/>
        <v>955.09000000000185</v>
      </c>
      <c r="K8596" s="19" t="str">
        <f t="shared" si="536"/>
        <v>Apr-15</v>
      </c>
      <c r="L8596" s="20">
        <f t="shared" si="539"/>
        <v>8462</v>
      </c>
      <c r="M8596" s="21">
        <f t="shared" si="537"/>
        <v>0.11286811628456651</v>
      </c>
    </row>
    <row r="8597" spans="1:13" x14ac:dyDescent="0.3">
      <c r="A8597" s="124">
        <v>42111</v>
      </c>
      <c r="B8597" s="111" t="s">
        <v>30</v>
      </c>
      <c r="C8597" s="111">
        <v>16.55</v>
      </c>
      <c r="D8597" s="94" t="s">
        <v>31</v>
      </c>
      <c r="E8597" s="111" t="s">
        <v>9778</v>
      </c>
      <c r="F8597" s="111">
        <v>4.5</v>
      </c>
      <c r="G8597" s="89">
        <v>1</v>
      </c>
      <c r="H8597" s="37" t="s">
        <v>6512</v>
      </c>
      <c r="I8597" s="34">
        <v>-1</v>
      </c>
      <c r="J8597" s="18">
        <f t="shared" si="538"/>
        <v>954.09000000000185</v>
      </c>
      <c r="K8597" s="19" t="str">
        <f t="shared" si="536"/>
        <v>Apr-15</v>
      </c>
      <c r="L8597" s="20">
        <f t="shared" si="539"/>
        <v>8463</v>
      </c>
      <c r="M8597" s="21">
        <f t="shared" si="537"/>
        <v>0.1127366182204894</v>
      </c>
    </row>
    <row r="8598" spans="1:13" x14ac:dyDescent="0.3">
      <c r="A8598" s="119">
        <v>42111</v>
      </c>
      <c r="B8598" s="121" t="s">
        <v>93</v>
      </c>
      <c r="C8598" s="121">
        <v>17</v>
      </c>
      <c r="D8598" s="94" t="s">
        <v>31</v>
      </c>
      <c r="E8598" s="121" t="s">
        <v>7628</v>
      </c>
      <c r="F8598" s="123">
        <v>5</v>
      </c>
      <c r="G8598" s="89">
        <v>1</v>
      </c>
      <c r="H8598" s="30">
        <v>9</v>
      </c>
      <c r="I8598" s="38">
        <v>-1</v>
      </c>
      <c r="J8598" s="18">
        <f t="shared" si="538"/>
        <v>953.09000000000185</v>
      </c>
      <c r="K8598" s="19" t="str">
        <f t="shared" si="536"/>
        <v>Apr-15</v>
      </c>
      <c r="L8598" s="20">
        <f t="shared" si="539"/>
        <v>8464</v>
      </c>
      <c r="M8598" s="21">
        <f t="shared" si="537"/>
        <v>0.11260515122873367</v>
      </c>
    </row>
    <row r="8599" spans="1:13" x14ac:dyDescent="0.3">
      <c r="A8599" s="119">
        <v>42111</v>
      </c>
      <c r="B8599" s="121" t="s">
        <v>93</v>
      </c>
      <c r="C8599" s="121">
        <v>17.3</v>
      </c>
      <c r="D8599" s="94" t="s">
        <v>31</v>
      </c>
      <c r="E8599" s="121" t="s">
        <v>9780</v>
      </c>
      <c r="F8599" s="123">
        <v>4.33</v>
      </c>
      <c r="G8599" s="89">
        <v>1</v>
      </c>
      <c r="H8599" s="30">
        <v>1</v>
      </c>
      <c r="I8599" s="38">
        <v>3.33</v>
      </c>
      <c r="J8599" s="18">
        <f t="shared" si="538"/>
        <v>956.42000000000189</v>
      </c>
      <c r="K8599" s="19" t="str">
        <f t="shared" si="536"/>
        <v>Apr-15</v>
      </c>
      <c r="L8599" s="20">
        <f t="shared" si="539"/>
        <v>8465</v>
      </c>
      <c r="M8599" s="21">
        <f t="shared" si="537"/>
        <v>0.11298523331364464</v>
      </c>
    </row>
    <row r="8600" spans="1:13" x14ac:dyDescent="0.3">
      <c r="A8600" s="124">
        <v>42111</v>
      </c>
      <c r="B8600" s="111" t="s">
        <v>30</v>
      </c>
      <c r="C8600" s="111">
        <v>18.55</v>
      </c>
      <c r="D8600" s="94" t="s">
        <v>31</v>
      </c>
      <c r="E8600" s="111" t="s">
        <v>9779</v>
      </c>
      <c r="F8600" s="111">
        <v>4.5</v>
      </c>
      <c r="G8600" s="89">
        <v>1</v>
      </c>
      <c r="H8600" s="37" t="s">
        <v>6526</v>
      </c>
      <c r="I8600" s="34">
        <v>3.5</v>
      </c>
      <c r="J8600" s="18">
        <f t="shared" si="538"/>
        <v>959.92000000000189</v>
      </c>
      <c r="K8600" s="19" t="str">
        <f t="shared" si="536"/>
        <v>Apr-15</v>
      </c>
      <c r="L8600" s="20">
        <f t="shared" si="539"/>
        <v>8466</v>
      </c>
      <c r="M8600" s="21">
        <f t="shared" si="537"/>
        <v>0.11338530592960099</v>
      </c>
    </row>
    <row r="8601" spans="1:13" x14ac:dyDescent="0.3">
      <c r="A8601" s="107">
        <v>42112</v>
      </c>
      <c r="B8601" s="111" t="s">
        <v>93</v>
      </c>
      <c r="C8601" s="101">
        <v>0.66666666666666663</v>
      </c>
      <c r="D8601" s="94" t="s">
        <v>31</v>
      </c>
      <c r="E8601" s="111" t="s">
        <v>2893</v>
      </c>
      <c r="F8601" s="110">
        <v>3.25</v>
      </c>
      <c r="G8601" s="85">
        <v>1</v>
      </c>
      <c r="H8601" s="90" t="s">
        <v>42</v>
      </c>
      <c r="I8601" s="28">
        <v>2.25</v>
      </c>
      <c r="J8601" s="18">
        <f t="shared" si="538"/>
        <v>962.17000000000189</v>
      </c>
      <c r="K8601" s="19" t="str">
        <f t="shared" si="536"/>
        <v>Apr-15</v>
      </c>
      <c r="L8601" s="20">
        <f t="shared" si="539"/>
        <v>8467</v>
      </c>
      <c r="M8601" s="21">
        <f t="shared" si="537"/>
        <v>0.1136376520609427</v>
      </c>
    </row>
    <row r="8602" spans="1:13" x14ac:dyDescent="0.3">
      <c r="A8602" s="107">
        <v>42112</v>
      </c>
      <c r="B8602" s="111" t="s">
        <v>49</v>
      </c>
      <c r="C8602" s="101">
        <v>0.68402777777777779</v>
      </c>
      <c r="D8602" s="94" t="s">
        <v>31</v>
      </c>
      <c r="E8602" s="111" t="s">
        <v>2894</v>
      </c>
      <c r="F8602" s="110">
        <v>3.75</v>
      </c>
      <c r="G8602" s="85">
        <v>1</v>
      </c>
      <c r="H8602" s="90" t="s">
        <v>33</v>
      </c>
      <c r="I8602" s="28">
        <v>-1</v>
      </c>
      <c r="J8602" s="18">
        <f t="shared" si="538"/>
        <v>961.17000000000189</v>
      </c>
      <c r="K8602" s="19" t="str">
        <f t="shared" si="536"/>
        <v>Apr-15</v>
      </c>
      <c r="L8602" s="20">
        <f t="shared" si="539"/>
        <v>8468</v>
      </c>
      <c r="M8602" s="21">
        <f t="shared" si="537"/>
        <v>0.11350614076523405</v>
      </c>
    </row>
    <row r="8603" spans="1:13" x14ac:dyDescent="0.3">
      <c r="A8603" s="107">
        <v>42112</v>
      </c>
      <c r="B8603" s="111" t="s">
        <v>63</v>
      </c>
      <c r="C8603" s="101">
        <v>0.70138888888888884</v>
      </c>
      <c r="D8603" s="94" t="s">
        <v>31</v>
      </c>
      <c r="E8603" s="111" t="s">
        <v>2895</v>
      </c>
      <c r="F8603" s="110">
        <v>3</v>
      </c>
      <c r="G8603" s="85">
        <v>1</v>
      </c>
      <c r="H8603" s="90" t="s">
        <v>33</v>
      </c>
      <c r="I8603" s="28">
        <v>-1</v>
      </c>
      <c r="J8603" s="18">
        <f t="shared" si="538"/>
        <v>960.17000000000189</v>
      </c>
      <c r="K8603" s="19" t="str">
        <f t="shared" si="536"/>
        <v>Apr-15</v>
      </c>
      <c r="L8603" s="20">
        <f t="shared" si="539"/>
        <v>8469</v>
      </c>
      <c r="M8603" s="21">
        <f t="shared" si="537"/>
        <v>0.11337466052662674</v>
      </c>
    </row>
    <row r="8604" spans="1:13" x14ac:dyDescent="0.3">
      <c r="A8604" s="107">
        <v>42112</v>
      </c>
      <c r="B8604" s="111" t="s">
        <v>45</v>
      </c>
      <c r="C8604" s="101">
        <v>0.79861111111111116</v>
      </c>
      <c r="D8604" s="94" t="s">
        <v>31</v>
      </c>
      <c r="E8604" s="111" t="s">
        <v>1762</v>
      </c>
      <c r="F8604" s="110">
        <v>3</v>
      </c>
      <c r="G8604" s="85">
        <v>1</v>
      </c>
      <c r="H8604" s="90" t="s">
        <v>33</v>
      </c>
      <c r="I8604" s="28">
        <v>-1</v>
      </c>
      <c r="J8604" s="18">
        <f t="shared" si="538"/>
        <v>959.17000000000189</v>
      </c>
      <c r="K8604" s="19" t="str">
        <f t="shared" si="536"/>
        <v>Apr-15</v>
      </c>
      <c r="L8604" s="20">
        <f t="shared" si="539"/>
        <v>8470</v>
      </c>
      <c r="M8604" s="21">
        <f t="shared" si="537"/>
        <v>0.11324321133412064</v>
      </c>
    </row>
    <row r="8605" spans="1:13" x14ac:dyDescent="0.3">
      <c r="A8605" s="107">
        <v>42112</v>
      </c>
      <c r="B8605" s="111" t="s">
        <v>45</v>
      </c>
      <c r="C8605" s="101">
        <v>0.88194444444444453</v>
      </c>
      <c r="D8605" s="94" t="s">
        <v>31</v>
      </c>
      <c r="E8605" s="111" t="s">
        <v>2106</v>
      </c>
      <c r="F8605" s="110">
        <v>3</v>
      </c>
      <c r="G8605" s="85">
        <v>1</v>
      </c>
      <c r="H8605" s="90" t="s">
        <v>33</v>
      </c>
      <c r="I8605" s="28">
        <v>-1</v>
      </c>
      <c r="J8605" s="18">
        <f t="shared" si="538"/>
        <v>958.17000000000189</v>
      </c>
      <c r="K8605" s="19" t="str">
        <f t="shared" si="536"/>
        <v>Apr-15</v>
      </c>
      <c r="L8605" s="20">
        <f t="shared" si="539"/>
        <v>8471</v>
      </c>
      <c r="M8605" s="21">
        <f t="shared" si="537"/>
        <v>0.11311179317672079</v>
      </c>
    </row>
    <row r="8606" spans="1:13" x14ac:dyDescent="0.3">
      <c r="A8606" s="119">
        <v>42112</v>
      </c>
      <c r="B8606" s="121" t="s">
        <v>123</v>
      </c>
      <c r="C8606" s="121">
        <v>15.35</v>
      </c>
      <c r="D8606" s="94" t="s">
        <v>31</v>
      </c>
      <c r="E8606" s="121" t="s">
        <v>1792</v>
      </c>
      <c r="F8606" s="123">
        <v>5.5</v>
      </c>
      <c r="G8606" s="89">
        <v>1</v>
      </c>
      <c r="H8606" s="30">
        <v>1</v>
      </c>
      <c r="I8606" s="38">
        <v>4.5</v>
      </c>
      <c r="J8606" s="18">
        <f t="shared" si="538"/>
        <v>962.67000000000189</v>
      </c>
      <c r="K8606" s="19" t="str">
        <f t="shared" si="536"/>
        <v>Apr-15</v>
      </c>
      <c r="L8606" s="20">
        <f t="shared" si="539"/>
        <v>8472</v>
      </c>
      <c r="M8606" s="21">
        <f t="shared" si="537"/>
        <v>0.11362960339943365</v>
      </c>
    </row>
    <row r="8607" spans="1:13" x14ac:dyDescent="0.3">
      <c r="A8607" s="119">
        <v>42112</v>
      </c>
      <c r="B8607" s="121" t="s">
        <v>149</v>
      </c>
      <c r="C8607" s="121">
        <v>16.3</v>
      </c>
      <c r="D8607" s="94" t="s">
        <v>31</v>
      </c>
      <c r="E8607" s="121" t="s">
        <v>1061</v>
      </c>
      <c r="F8607" s="123">
        <v>4.5</v>
      </c>
      <c r="G8607" s="89">
        <v>1</v>
      </c>
      <c r="H8607" s="30">
        <v>3</v>
      </c>
      <c r="I8607" s="38">
        <v>-1</v>
      </c>
      <c r="J8607" s="18">
        <f t="shared" si="538"/>
        <v>961.67000000000189</v>
      </c>
      <c r="K8607" s="19" t="str">
        <f t="shared" si="536"/>
        <v>Apr-15</v>
      </c>
      <c r="L8607" s="20">
        <f t="shared" si="539"/>
        <v>8473</v>
      </c>
      <c r="M8607" s="21">
        <f t="shared" si="537"/>
        <v>0.11349817065974294</v>
      </c>
    </row>
    <row r="8608" spans="1:13" x14ac:dyDescent="0.3">
      <c r="A8608" s="119">
        <v>42112</v>
      </c>
      <c r="B8608" s="121" t="s">
        <v>149</v>
      </c>
      <c r="C8608" s="121">
        <v>17.399999999999999</v>
      </c>
      <c r="D8608" s="94" t="s">
        <v>31</v>
      </c>
      <c r="E8608" s="121" t="s">
        <v>9783</v>
      </c>
      <c r="F8608" s="123">
        <v>6</v>
      </c>
      <c r="G8608" s="89">
        <v>1</v>
      </c>
      <c r="H8608" s="30">
        <v>3</v>
      </c>
      <c r="I8608" s="38">
        <v>-1</v>
      </c>
      <c r="J8608" s="18">
        <f t="shared" si="538"/>
        <v>960.67000000000189</v>
      </c>
      <c r="K8608" s="19" t="str">
        <f t="shared" si="536"/>
        <v>Apr-15</v>
      </c>
      <c r="L8608" s="20">
        <f t="shared" si="539"/>
        <v>8474</v>
      </c>
      <c r="M8608" s="21">
        <f t="shared" si="537"/>
        <v>0.11336676894028816</v>
      </c>
    </row>
    <row r="8609" spans="1:13" x14ac:dyDescent="0.3">
      <c r="A8609" s="124">
        <v>42112</v>
      </c>
      <c r="B8609" s="111" t="s">
        <v>45</v>
      </c>
      <c r="C8609" s="111">
        <v>18.100000000000001</v>
      </c>
      <c r="D8609" s="94" t="s">
        <v>31</v>
      </c>
      <c r="E8609" s="111" t="s">
        <v>9782</v>
      </c>
      <c r="F8609" s="111">
        <v>5.5</v>
      </c>
      <c r="G8609" s="89">
        <v>1</v>
      </c>
      <c r="H8609" s="37" t="s">
        <v>6512</v>
      </c>
      <c r="I8609" s="34">
        <v>-1</v>
      </c>
      <c r="J8609" s="18">
        <f t="shared" si="538"/>
        <v>959.67000000000189</v>
      </c>
      <c r="K8609" s="19" t="str">
        <f t="shared" si="536"/>
        <v>Apr-15</v>
      </c>
      <c r="L8609" s="20">
        <f t="shared" si="539"/>
        <v>8475</v>
      </c>
      <c r="M8609" s="21">
        <f t="shared" si="537"/>
        <v>0.11323539823008871</v>
      </c>
    </row>
    <row r="8610" spans="1:13" x14ac:dyDescent="0.3">
      <c r="A8610" s="119">
        <v>42112</v>
      </c>
      <c r="B8610" s="121" t="s">
        <v>149</v>
      </c>
      <c r="C8610" s="121">
        <v>18.149999999999999</v>
      </c>
      <c r="D8610" s="94" t="s">
        <v>31</v>
      </c>
      <c r="E8610" s="121" t="s">
        <v>7976</v>
      </c>
      <c r="F8610" s="123">
        <v>4.5</v>
      </c>
      <c r="G8610" s="89">
        <v>1</v>
      </c>
      <c r="H8610" s="30">
        <v>1</v>
      </c>
      <c r="I8610" s="38">
        <v>3.5</v>
      </c>
      <c r="J8610" s="18">
        <f t="shared" si="538"/>
        <v>963.17000000000189</v>
      </c>
      <c r="K8610" s="19" t="str">
        <f t="shared" si="536"/>
        <v>Apr-15</v>
      </c>
      <c r="L8610" s="20">
        <f t="shared" si="539"/>
        <v>8476</v>
      </c>
      <c r="M8610" s="21">
        <f t="shared" si="537"/>
        <v>0.1136349693251536</v>
      </c>
    </row>
    <row r="8611" spans="1:13" x14ac:dyDescent="0.3">
      <c r="A8611" s="124">
        <v>42112</v>
      </c>
      <c r="B8611" s="111" t="s">
        <v>63</v>
      </c>
      <c r="C8611" s="111">
        <v>18.55</v>
      </c>
      <c r="D8611" s="94" t="s">
        <v>31</v>
      </c>
      <c r="E8611" s="111" t="s">
        <v>9781</v>
      </c>
      <c r="F8611" s="111">
        <v>4.5</v>
      </c>
      <c r="G8611" s="89">
        <v>1</v>
      </c>
      <c r="H8611" s="37" t="s">
        <v>6526</v>
      </c>
      <c r="I8611" s="34">
        <v>3.5</v>
      </c>
      <c r="J8611" s="18">
        <f t="shared" si="538"/>
        <v>966.67000000000189</v>
      </c>
      <c r="K8611" s="19" t="str">
        <f t="shared" si="536"/>
        <v>Apr-15</v>
      </c>
      <c r="L8611" s="20">
        <f t="shared" si="539"/>
        <v>8477</v>
      </c>
      <c r="M8611" s="21">
        <f t="shared" si="537"/>
        <v>0.11403444614840177</v>
      </c>
    </row>
    <row r="8612" spans="1:13" x14ac:dyDescent="0.3">
      <c r="A8612" s="124">
        <v>42112</v>
      </c>
      <c r="B8612" s="111" t="s">
        <v>45</v>
      </c>
      <c r="C8612" s="111">
        <v>19.399999999999999</v>
      </c>
      <c r="D8612" s="94" t="s">
        <v>31</v>
      </c>
      <c r="E8612" s="111" t="s">
        <v>2489</v>
      </c>
      <c r="F8612" s="111">
        <v>4.5</v>
      </c>
      <c r="G8612" s="89">
        <v>1</v>
      </c>
      <c r="H8612" s="37" t="s">
        <v>6518</v>
      </c>
      <c r="I8612" s="34">
        <v>-1</v>
      </c>
      <c r="J8612" s="18">
        <f t="shared" si="538"/>
        <v>965.67000000000189</v>
      </c>
      <c r="K8612" s="19" t="str">
        <f t="shared" si="536"/>
        <v>Apr-15</v>
      </c>
      <c r="L8612" s="20">
        <f t="shared" si="539"/>
        <v>8478</v>
      </c>
      <c r="M8612" s="21">
        <f t="shared" si="537"/>
        <v>0.11390304317055931</v>
      </c>
    </row>
    <row r="8613" spans="1:13" x14ac:dyDescent="0.3">
      <c r="A8613" s="107">
        <v>42114</v>
      </c>
      <c r="B8613" s="111" t="s">
        <v>147</v>
      </c>
      <c r="C8613" s="101">
        <v>0.58333333333333337</v>
      </c>
      <c r="D8613" s="94" t="s">
        <v>31</v>
      </c>
      <c r="E8613" s="111" t="s">
        <v>2896</v>
      </c>
      <c r="F8613" s="110">
        <v>3.25</v>
      </c>
      <c r="G8613" s="85">
        <v>1</v>
      </c>
      <c r="H8613" s="90" t="s">
        <v>42</v>
      </c>
      <c r="I8613" s="28">
        <v>2.25</v>
      </c>
      <c r="J8613" s="18">
        <f t="shared" si="538"/>
        <v>967.92000000000189</v>
      </c>
      <c r="K8613" s="19" t="str">
        <f t="shared" si="536"/>
        <v>Apr-15</v>
      </c>
      <c r="L8613" s="20">
        <f t="shared" si="539"/>
        <v>8479</v>
      </c>
      <c r="M8613" s="21">
        <f t="shared" si="537"/>
        <v>0.11415497110508337</v>
      </c>
    </row>
    <row r="8614" spans="1:13" x14ac:dyDescent="0.3">
      <c r="A8614" s="107">
        <v>42114</v>
      </c>
      <c r="B8614" s="111" t="s">
        <v>43</v>
      </c>
      <c r="C8614" s="101">
        <v>0.66666666666666663</v>
      </c>
      <c r="D8614" s="94" t="s">
        <v>31</v>
      </c>
      <c r="E8614" s="111" t="s">
        <v>2897</v>
      </c>
      <c r="F8614" s="110">
        <v>4</v>
      </c>
      <c r="G8614" s="85">
        <v>1</v>
      </c>
      <c r="H8614" s="90" t="s">
        <v>33</v>
      </c>
      <c r="I8614" s="28">
        <v>-1</v>
      </c>
      <c r="J8614" s="18">
        <f t="shared" si="538"/>
        <v>966.92000000000189</v>
      </c>
      <c r="K8614" s="19" t="str">
        <f t="shared" si="536"/>
        <v>Apr-15</v>
      </c>
      <c r="L8614" s="20">
        <f t="shared" si="539"/>
        <v>8480</v>
      </c>
      <c r="M8614" s="21">
        <f t="shared" si="537"/>
        <v>0.1140235849056606</v>
      </c>
    </row>
    <row r="8615" spans="1:13" x14ac:dyDescent="0.3">
      <c r="A8615" s="107">
        <v>42114</v>
      </c>
      <c r="B8615" s="111" t="s">
        <v>43</v>
      </c>
      <c r="C8615" s="101">
        <v>0.6875</v>
      </c>
      <c r="D8615" s="94" t="s">
        <v>31</v>
      </c>
      <c r="E8615" s="111" t="s">
        <v>2898</v>
      </c>
      <c r="F8615" s="110">
        <v>3.5</v>
      </c>
      <c r="G8615" s="85">
        <v>1</v>
      </c>
      <c r="H8615" s="90" t="s">
        <v>42</v>
      </c>
      <c r="I8615" s="28">
        <v>4</v>
      </c>
      <c r="J8615" s="18">
        <f t="shared" si="538"/>
        <v>970.92000000000189</v>
      </c>
      <c r="K8615" s="19" t="str">
        <f t="shared" si="536"/>
        <v>Apr-15</v>
      </c>
      <c r="L8615" s="20">
        <f t="shared" si="539"/>
        <v>8481</v>
      </c>
      <c r="M8615" s="21">
        <f t="shared" si="537"/>
        <v>0.11448178280863128</v>
      </c>
    </row>
    <row r="8616" spans="1:13" x14ac:dyDescent="0.3">
      <c r="A8616" s="107">
        <v>42114</v>
      </c>
      <c r="B8616" s="111" t="s">
        <v>48</v>
      </c>
      <c r="C8616" s="101">
        <v>0.70138888888888884</v>
      </c>
      <c r="D8616" s="94" t="s">
        <v>31</v>
      </c>
      <c r="E8616" s="111" t="s">
        <v>2899</v>
      </c>
      <c r="F8616" s="110">
        <v>4</v>
      </c>
      <c r="G8616" s="85">
        <v>1</v>
      </c>
      <c r="H8616" s="90" t="s">
        <v>33</v>
      </c>
      <c r="I8616" s="28">
        <v>-1</v>
      </c>
      <c r="J8616" s="18">
        <f t="shared" si="538"/>
        <v>969.92000000000189</v>
      </c>
      <c r="K8616" s="19" t="str">
        <f t="shared" si="536"/>
        <v>Apr-15</v>
      </c>
      <c r="L8616" s="20">
        <f t="shared" si="539"/>
        <v>8482</v>
      </c>
      <c r="M8616" s="21">
        <f t="shared" si="537"/>
        <v>0.11435038905918438</v>
      </c>
    </row>
    <row r="8617" spans="1:13" x14ac:dyDescent="0.3">
      <c r="A8617" s="107">
        <v>42114</v>
      </c>
      <c r="B8617" s="111" t="s">
        <v>153</v>
      </c>
      <c r="C8617" s="101">
        <v>0.77430555555555547</v>
      </c>
      <c r="D8617" s="94" t="s">
        <v>31</v>
      </c>
      <c r="E8617" s="111" t="s">
        <v>2900</v>
      </c>
      <c r="F8617" s="110">
        <v>3.25</v>
      </c>
      <c r="G8617" s="85">
        <v>1</v>
      </c>
      <c r="H8617" s="90" t="s">
        <v>33</v>
      </c>
      <c r="I8617" s="28">
        <v>-1</v>
      </c>
      <c r="J8617" s="18">
        <f t="shared" si="538"/>
        <v>968.92000000000189</v>
      </c>
      <c r="K8617" s="19" t="str">
        <f t="shared" si="536"/>
        <v>Apr-15</v>
      </c>
      <c r="L8617" s="20">
        <f t="shared" si="539"/>
        <v>8483</v>
      </c>
      <c r="M8617" s="21">
        <f t="shared" si="537"/>
        <v>0.11421902628787008</v>
      </c>
    </row>
    <row r="8618" spans="1:13" x14ac:dyDescent="0.3">
      <c r="A8618" s="107">
        <v>42114</v>
      </c>
      <c r="B8618" s="111" t="s">
        <v>59</v>
      </c>
      <c r="C8618" s="101">
        <v>0.80902777777777779</v>
      </c>
      <c r="D8618" s="94" t="s">
        <v>31</v>
      </c>
      <c r="E8618" s="111" t="s">
        <v>2901</v>
      </c>
      <c r="F8618" s="110">
        <v>3.5</v>
      </c>
      <c r="G8618" s="85">
        <v>1</v>
      </c>
      <c r="H8618" s="90" t="s">
        <v>33</v>
      </c>
      <c r="I8618" s="28">
        <v>-1</v>
      </c>
      <c r="J8618" s="18">
        <f t="shared" si="538"/>
        <v>967.92000000000189</v>
      </c>
      <c r="K8618" s="19" t="str">
        <f t="shared" si="536"/>
        <v>Apr-15</v>
      </c>
      <c r="L8618" s="20">
        <f t="shared" si="539"/>
        <v>8484</v>
      </c>
      <c r="M8618" s="21">
        <f t="shared" si="537"/>
        <v>0.11408769448373431</v>
      </c>
    </row>
    <row r="8619" spans="1:13" x14ac:dyDescent="0.3">
      <c r="A8619" s="119">
        <v>42114</v>
      </c>
      <c r="B8619" s="121" t="s">
        <v>43</v>
      </c>
      <c r="C8619" s="121">
        <v>13.45</v>
      </c>
      <c r="D8619" s="94" t="s">
        <v>31</v>
      </c>
      <c r="E8619" s="121" t="s">
        <v>8528</v>
      </c>
      <c r="F8619" s="123">
        <v>4.5</v>
      </c>
      <c r="G8619" s="89">
        <v>1</v>
      </c>
      <c r="H8619" s="30">
        <v>2</v>
      </c>
      <c r="I8619" s="38">
        <v>-1</v>
      </c>
      <c r="J8619" s="18">
        <f t="shared" si="538"/>
        <v>966.92000000000189</v>
      </c>
      <c r="K8619" s="19" t="str">
        <f t="shared" si="536"/>
        <v>Apr-15</v>
      </c>
      <c r="L8619" s="20">
        <f t="shared" si="539"/>
        <v>8485</v>
      </c>
      <c r="M8619" s="21">
        <f t="shared" si="537"/>
        <v>0.11395639363582816</v>
      </c>
    </row>
    <row r="8620" spans="1:13" x14ac:dyDescent="0.3">
      <c r="A8620" s="119">
        <v>42114</v>
      </c>
      <c r="B8620" s="121" t="s">
        <v>48</v>
      </c>
      <c r="C8620" s="121">
        <v>14.1</v>
      </c>
      <c r="D8620" s="94" t="s">
        <v>31</v>
      </c>
      <c r="E8620" s="121" t="s">
        <v>9787</v>
      </c>
      <c r="F8620" s="123">
        <v>5</v>
      </c>
      <c r="G8620" s="89">
        <v>1</v>
      </c>
      <c r="H8620" s="30">
        <v>5</v>
      </c>
      <c r="I8620" s="38">
        <v>-1</v>
      </c>
      <c r="J8620" s="18">
        <f t="shared" si="538"/>
        <v>965.92000000000189</v>
      </c>
      <c r="K8620" s="19" t="str">
        <f t="shared" si="536"/>
        <v>Apr-15</v>
      </c>
      <c r="L8620" s="20">
        <f t="shared" si="539"/>
        <v>8486</v>
      </c>
      <c r="M8620" s="21">
        <f t="shared" si="537"/>
        <v>0.11382512373320786</v>
      </c>
    </row>
    <row r="8621" spans="1:13" x14ac:dyDescent="0.3">
      <c r="A8621" s="119">
        <v>42114</v>
      </c>
      <c r="B8621" s="121" t="s">
        <v>48</v>
      </c>
      <c r="C8621" s="121">
        <v>14.45</v>
      </c>
      <c r="D8621" s="94" t="s">
        <v>31</v>
      </c>
      <c r="E8621" s="121" t="s">
        <v>1933</v>
      </c>
      <c r="F8621" s="123">
        <v>5</v>
      </c>
      <c r="G8621" s="89">
        <v>1</v>
      </c>
      <c r="H8621" s="30">
        <v>3</v>
      </c>
      <c r="I8621" s="38">
        <v>-1</v>
      </c>
      <c r="J8621" s="18">
        <f t="shared" si="538"/>
        <v>964.92000000000189</v>
      </c>
      <c r="K8621" s="19" t="str">
        <f t="shared" si="536"/>
        <v>Apr-15</v>
      </c>
      <c r="L8621" s="20">
        <f t="shared" si="539"/>
        <v>8487</v>
      </c>
      <c r="M8621" s="21">
        <f t="shared" si="537"/>
        <v>0.11369388476493483</v>
      </c>
    </row>
    <row r="8622" spans="1:13" x14ac:dyDescent="0.3">
      <c r="A8622" s="119">
        <v>42114</v>
      </c>
      <c r="B8622" s="121" t="s">
        <v>147</v>
      </c>
      <c r="C8622" s="121">
        <v>15.1</v>
      </c>
      <c r="D8622" s="94" t="s">
        <v>31</v>
      </c>
      <c r="E8622" s="121" t="s">
        <v>9786</v>
      </c>
      <c r="F8622" s="123">
        <v>6</v>
      </c>
      <c r="G8622" s="89">
        <v>1</v>
      </c>
      <c r="H8622" s="30">
        <v>11</v>
      </c>
      <c r="I8622" s="38">
        <v>-1</v>
      </c>
      <c r="J8622" s="18">
        <f t="shared" si="538"/>
        <v>963.92000000000189</v>
      </c>
      <c r="K8622" s="19" t="str">
        <f t="shared" si="536"/>
        <v>Apr-15</v>
      </c>
      <c r="L8622" s="20">
        <f t="shared" si="539"/>
        <v>8488</v>
      </c>
      <c r="M8622" s="21">
        <f t="shared" si="537"/>
        <v>0.11356267672007563</v>
      </c>
    </row>
    <row r="8623" spans="1:13" x14ac:dyDescent="0.3">
      <c r="A8623" s="119">
        <v>42114</v>
      </c>
      <c r="B8623" s="121" t="s">
        <v>48</v>
      </c>
      <c r="C8623" s="121">
        <v>15.2</v>
      </c>
      <c r="D8623" s="94" t="s">
        <v>31</v>
      </c>
      <c r="E8623" s="121" t="s">
        <v>9788</v>
      </c>
      <c r="F8623" s="123">
        <v>5</v>
      </c>
      <c r="G8623" s="89">
        <v>1</v>
      </c>
      <c r="H8623" s="30">
        <v>5</v>
      </c>
      <c r="I8623" s="38">
        <v>-1</v>
      </c>
      <c r="J8623" s="18">
        <f t="shared" si="538"/>
        <v>962.92000000000189</v>
      </c>
      <c r="K8623" s="19" t="str">
        <f t="shared" si="536"/>
        <v>Apr-15</v>
      </c>
      <c r="L8623" s="20">
        <f t="shared" si="539"/>
        <v>8489</v>
      </c>
      <c r="M8623" s="21">
        <f t="shared" si="537"/>
        <v>0.11343149958770195</v>
      </c>
    </row>
    <row r="8624" spans="1:13" x14ac:dyDescent="0.3">
      <c r="A8624" s="119">
        <v>42114</v>
      </c>
      <c r="B8624" s="121" t="s">
        <v>48</v>
      </c>
      <c r="C8624" s="121">
        <v>15.2</v>
      </c>
      <c r="D8624" s="94" t="s">
        <v>31</v>
      </c>
      <c r="E8624" s="121" t="s">
        <v>9677</v>
      </c>
      <c r="F8624" s="123">
        <v>6</v>
      </c>
      <c r="G8624" s="89">
        <v>1</v>
      </c>
      <c r="H8624" s="30">
        <v>3</v>
      </c>
      <c r="I8624" s="38">
        <v>-1</v>
      </c>
      <c r="J8624" s="18">
        <f t="shared" si="538"/>
        <v>961.92000000000189</v>
      </c>
      <c r="K8624" s="19" t="str">
        <f t="shared" si="536"/>
        <v>Apr-15</v>
      </c>
      <c r="L8624" s="20">
        <f t="shared" si="539"/>
        <v>8490</v>
      </c>
      <c r="M8624" s="21">
        <f t="shared" si="537"/>
        <v>0.11330035335689068</v>
      </c>
    </row>
    <row r="8625" spans="1:13" x14ac:dyDescent="0.3">
      <c r="A8625" s="119">
        <v>42114</v>
      </c>
      <c r="B8625" s="121" t="s">
        <v>48</v>
      </c>
      <c r="C8625" s="121">
        <v>15.5</v>
      </c>
      <c r="D8625" s="94" t="s">
        <v>31</v>
      </c>
      <c r="E8625" s="121" t="s">
        <v>1085</v>
      </c>
      <c r="F8625" s="123">
        <v>4.5</v>
      </c>
      <c r="G8625" s="89">
        <v>1</v>
      </c>
      <c r="H8625" s="30">
        <v>7</v>
      </c>
      <c r="I8625" s="38">
        <v>-1</v>
      </c>
      <c r="J8625" s="18">
        <f t="shared" si="538"/>
        <v>960.92000000000189</v>
      </c>
      <c r="K8625" s="19" t="str">
        <f t="shared" si="536"/>
        <v>Apr-15</v>
      </c>
      <c r="L8625" s="20">
        <f t="shared" si="539"/>
        <v>8491</v>
      </c>
      <c r="M8625" s="21">
        <f t="shared" si="537"/>
        <v>0.11316923801672381</v>
      </c>
    </row>
    <row r="8626" spans="1:13" x14ac:dyDescent="0.3">
      <c r="A8626" s="119">
        <v>42114</v>
      </c>
      <c r="B8626" s="121" t="s">
        <v>48</v>
      </c>
      <c r="C8626" s="121">
        <v>16.5</v>
      </c>
      <c r="D8626" s="94" t="s">
        <v>31</v>
      </c>
      <c r="E8626" s="121" t="s">
        <v>9789</v>
      </c>
      <c r="F8626" s="123">
        <v>5</v>
      </c>
      <c r="G8626" s="89">
        <v>1</v>
      </c>
      <c r="H8626" s="30">
        <v>1</v>
      </c>
      <c r="I8626" s="38">
        <v>4</v>
      </c>
      <c r="J8626" s="18">
        <f t="shared" si="538"/>
        <v>964.92000000000189</v>
      </c>
      <c r="K8626" s="19" t="str">
        <f t="shared" si="536"/>
        <v>Apr-15</v>
      </c>
      <c r="L8626" s="20">
        <f t="shared" si="539"/>
        <v>8492</v>
      </c>
      <c r="M8626" s="21">
        <f t="shared" si="537"/>
        <v>0.11362694300518157</v>
      </c>
    </row>
    <row r="8627" spans="1:13" x14ac:dyDescent="0.3">
      <c r="A8627" s="124">
        <v>42114</v>
      </c>
      <c r="B8627" s="111" t="s">
        <v>59</v>
      </c>
      <c r="C8627" s="111">
        <v>16.55</v>
      </c>
      <c r="D8627" s="94" t="s">
        <v>31</v>
      </c>
      <c r="E8627" s="111" t="s">
        <v>3430</v>
      </c>
      <c r="F8627" s="111">
        <v>4.33</v>
      </c>
      <c r="G8627" s="89">
        <v>1</v>
      </c>
      <c r="H8627" s="37" t="s">
        <v>6512</v>
      </c>
      <c r="I8627" s="34">
        <v>-1</v>
      </c>
      <c r="J8627" s="18">
        <f t="shared" si="538"/>
        <v>963.92000000000189</v>
      </c>
      <c r="K8627" s="19" t="str">
        <f t="shared" si="536"/>
        <v>Apr-15</v>
      </c>
      <c r="L8627" s="20">
        <f t="shared" si="539"/>
        <v>8493</v>
      </c>
      <c r="M8627" s="21">
        <f t="shared" si="537"/>
        <v>0.1134958200871308</v>
      </c>
    </row>
    <row r="8628" spans="1:13" x14ac:dyDescent="0.3">
      <c r="A8628" s="124">
        <v>42114</v>
      </c>
      <c r="B8628" s="111" t="s">
        <v>153</v>
      </c>
      <c r="C8628" s="111">
        <v>17.350000000000001</v>
      </c>
      <c r="D8628" s="94" t="s">
        <v>31</v>
      </c>
      <c r="E8628" s="111" t="s">
        <v>9785</v>
      </c>
      <c r="F8628" s="111">
        <v>6</v>
      </c>
      <c r="G8628" s="89">
        <v>1</v>
      </c>
      <c r="H8628" s="37" t="s">
        <v>6512</v>
      </c>
      <c r="I8628" s="34">
        <v>-1</v>
      </c>
      <c r="J8628" s="18">
        <f t="shared" si="538"/>
        <v>962.92000000000189</v>
      </c>
      <c r="K8628" s="19" t="str">
        <f t="shared" si="536"/>
        <v>Apr-15</v>
      </c>
      <c r="L8628" s="20">
        <f t="shared" si="539"/>
        <v>8494</v>
      </c>
      <c r="M8628" s="21">
        <f t="shared" si="537"/>
        <v>0.11336472804332492</v>
      </c>
    </row>
    <row r="8629" spans="1:13" x14ac:dyDescent="0.3">
      <c r="A8629" s="124">
        <v>42114</v>
      </c>
      <c r="B8629" s="111" t="s">
        <v>153</v>
      </c>
      <c r="C8629" s="111">
        <v>17.350000000000001</v>
      </c>
      <c r="D8629" s="94" t="s">
        <v>31</v>
      </c>
      <c r="E8629" s="111" t="s">
        <v>9784</v>
      </c>
      <c r="F8629" s="111">
        <v>5</v>
      </c>
      <c r="G8629" s="89">
        <v>1</v>
      </c>
      <c r="H8629" s="37" t="s">
        <v>6512</v>
      </c>
      <c r="I8629" s="34">
        <v>-1</v>
      </c>
      <c r="J8629" s="18">
        <f t="shared" si="538"/>
        <v>961.92000000000189</v>
      </c>
      <c r="K8629" s="19" t="str">
        <f t="shared" si="536"/>
        <v>Apr-15</v>
      </c>
      <c r="L8629" s="20">
        <f t="shared" si="539"/>
        <v>8495</v>
      </c>
      <c r="M8629" s="21">
        <f t="shared" si="537"/>
        <v>0.11323366686286072</v>
      </c>
    </row>
    <row r="8630" spans="1:13" x14ac:dyDescent="0.3">
      <c r="A8630" s="107">
        <v>42115</v>
      </c>
      <c r="B8630" s="111" t="s">
        <v>89</v>
      </c>
      <c r="C8630" s="101">
        <v>0.59027777777777779</v>
      </c>
      <c r="D8630" s="94" t="s">
        <v>31</v>
      </c>
      <c r="E8630" s="111" t="s">
        <v>2902</v>
      </c>
      <c r="F8630" s="110">
        <v>4</v>
      </c>
      <c r="G8630" s="85">
        <v>1</v>
      </c>
      <c r="H8630" s="90" t="s">
        <v>33</v>
      </c>
      <c r="I8630" s="28">
        <v>-1</v>
      </c>
      <c r="J8630" s="18">
        <f t="shared" si="538"/>
        <v>960.92000000000189</v>
      </c>
      <c r="K8630" s="19" t="str">
        <f t="shared" si="536"/>
        <v>Apr-15</v>
      </c>
      <c r="L8630" s="20">
        <f t="shared" si="539"/>
        <v>8496</v>
      </c>
      <c r="M8630" s="21">
        <f t="shared" si="537"/>
        <v>0.11310263653484015</v>
      </c>
    </row>
    <row r="8631" spans="1:13" x14ac:dyDescent="0.3">
      <c r="A8631" s="107">
        <v>42115</v>
      </c>
      <c r="B8631" s="111" t="s">
        <v>43</v>
      </c>
      <c r="C8631" s="101">
        <v>0.59722222222222221</v>
      </c>
      <c r="D8631" s="94" t="s">
        <v>31</v>
      </c>
      <c r="E8631" s="111" t="s">
        <v>438</v>
      </c>
      <c r="F8631" s="110">
        <v>3.5</v>
      </c>
      <c r="G8631" s="85">
        <v>1</v>
      </c>
      <c r="H8631" s="90" t="s">
        <v>33</v>
      </c>
      <c r="I8631" s="28">
        <v>-1</v>
      </c>
      <c r="J8631" s="18">
        <f t="shared" si="538"/>
        <v>959.92000000000189</v>
      </c>
      <c r="K8631" s="19" t="str">
        <f t="shared" si="536"/>
        <v>Apr-15</v>
      </c>
      <c r="L8631" s="20">
        <f t="shared" si="539"/>
        <v>8497</v>
      </c>
      <c r="M8631" s="21">
        <f t="shared" si="537"/>
        <v>0.11297163704837024</v>
      </c>
    </row>
    <row r="8632" spans="1:13" x14ac:dyDescent="0.3">
      <c r="A8632" s="107">
        <v>42115</v>
      </c>
      <c r="B8632" s="111" t="s">
        <v>84</v>
      </c>
      <c r="C8632" s="101">
        <v>0.625</v>
      </c>
      <c r="D8632" s="94" t="s">
        <v>31</v>
      </c>
      <c r="E8632" s="111" t="s">
        <v>2903</v>
      </c>
      <c r="F8632" s="110">
        <v>3.75</v>
      </c>
      <c r="G8632" s="85">
        <v>1</v>
      </c>
      <c r="H8632" s="90" t="s">
        <v>33</v>
      </c>
      <c r="I8632" s="28">
        <v>-1</v>
      </c>
      <c r="J8632" s="18">
        <f t="shared" si="538"/>
        <v>958.92000000000189</v>
      </c>
      <c r="K8632" s="19" t="str">
        <f t="shared" si="536"/>
        <v>Apr-15</v>
      </c>
      <c r="L8632" s="20">
        <f t="shared" si="539"/>
        <v>8498</v>
      </c>
      <c r="M8632" s="21">
        <f t="shared" si="537"/>
        <v>0.11284066839256318</v>
      </c>
    </row>
    <row r="8633" spans="1:13" x14ac:dyDescent="0.3">
      <c r="A8633" s="107">
        <v>42115</v>
      </c>
      <c r="B8633" s="111" t="s">
        <v>43</v>
      </c>
      <c r="C8633" s="101">
        <v>0.66319444444444442</v>
      </c>
      <c r="D8633" s="94" t="s">
        <v>31</v>
      </c>
      <c r="E8633" s="111" t="s">
        <v>2904</v>
      </c>
      <c r="F8633" s="110">
        <v>3.5</v>
      </c>
      <c r="G8633" s="85">
        <v>1</v>
      </c>
      <c r="H8633" s="90" t="s">
        <v>33</v>
      </c>
      <c r="I8633" s="28">
        <v>-1</v>
      </c>
      <c r="J8633" s="18">
        <f t="shared" si="538"/>
        <v>957.92000000000189</v>
      </c>
      <c r="K8633" s="19" t="str">
        <f t="shared" si="536"/>
        <v>Apr-15</v>
      </c>
      <c r="L8633" s="20">
        <f t="shared" si="539"/>
        <v>8499</v>
      </c>
      <c r="M8633" s="21">
        <f t="shared" si="537"/>
        <v>0.11270973055653628</v>
      </c>
    </row>
    <row r="8634" spans="1:13" x14ac:dyDescent="0.3">
      <c r="A8634" s="107">
        <v>42115</v>
      </c>
      <c r="B8634" s="111" t="s">
        <v>84</v>
      </c>
      <c r="C8634" s="101">
        <v>0.69097222222222221</v>
      </c>
      <c r="D8634" s="94" t="s">
        <v>31</v>
      </c>
      <c r="E8634" s="111" t="s">
        <v>2905</v>
      </c>
      <c r="F8634" s="110">
        <v>4</v>
      </c>
      <c r="G8634" s="85">
        <v>1</v>
      </c>
      <c r="H8634" s="90" t="s">
        <v>33</v>
      </c>
      <c r="I8634" s="28">
        <v>-1</v>
      </c>
      <c r="J8634" s="18">
        <f t="shared" si="538"/>
        <v>956.92000000000189</v>
      </c>
      <c r="K8634" s="19" t="str">
        <f t="shared" si="536"/>
        <v>Apr-15</v>
      </c>
      <c r="L8634" s="20">
        <f t="shared" si="539"/>
        <v>8500</v>
      </c>
      <c r="M8634" s="21">
        <f t="shared" si="537"/>
        <v>0.11257882352941198</v>
      </c>
    </row>
    <row r="8635" spans="1:13" x14ac:dyDescent="0.3">
      <c r="A8635" s="107">
        <v>42115</v>
      </c>
      <c r="B8635" s="111" t="s">
        <v>89</v>
      </c>
      <c r="C8635" s="101">
        <v>0.69791666666666663</v>
      </c>
      <c r="D8635" s="94" t="s">
        <v>31</v>
      </c>
      <c r="E8635" s="111" t="s">
        <v>2906</v>
      </c>
      <c r="F8635" s="110">
        <v>3.5</v>
      </c>
      <c r="G8635" s="85">
        <v>1</v>
      </c>
      <c r="H8635" s="90" t="s">
        <v>33</v>
      </c>
      <c r="I8635" s="28">
        <v>-1</v>
      </c>
      <c r="J8635" s="18">
        <f t="shared" si="538"/>
        <v>955.92000000000189</v>
      </c>
      <c r="K8635" s="19" t="str">
        <f t="shared" si="536"/>
        <v>Apr-15</v>
      </c>
      <c r="L8635" s="20">
        <f t="shared" si="539"/>
        <v>8501</v>
      </c>
      <c r="M8635" s="21">
        <f t="shared" si="537"/>
        <v>0.11244794730031783</v>
      </c>
    </row>
    <row r="8636" spans="1:13" x14ac:dyDescent="0.3">
      <c r="A8636" s="107">
        <v>42115</v>
      </c>
      <c r="B8636" s="111" t="s">
        <v>38</v>
      </c>
      <c r="C8636" s="101">
        <v>0.71875</v>
      </c>
      <c r="D8636" s="94" t="s">
        <v>31</v>
      </c>
      <c r="E8636" s="111" t="s">
        <v>1738</v>
      </c>
      <c r="F8636" s="110">
        <v>3.5</v>
      </c>
      <c r="G8636" s="85">
        <v>1</v>
      </c>
      <c r="H8636" s="90" t="s">
        <v>33</v>
      </c>
      <c r="I8636" s="28">
        <v>-1</v>
      </c>
      <c r="J8636" s="18">
        <f t="shared" si="538"/>
        <v>954.92000000000189</v>
      </c>
      <c r="K8636" s="19" t="str">
        <f t="shared" si="536"/>
        <v>Apr-15</v>
      </c>
      <c r="L8636" s="20">
        <f t="shared" si="539"/>
        <v>8502</v>
      </c>
      <c r="M8636" s="21">
        <f t="shared" si="537"/>
        <v>0.11231710185838649</v>
      </c>
    </row>
    <row r="8637" spans="1:13" x14ac:dyDescent="0.3">
      <c r="A8637" s="107">
        <v>42115</v>
      </c>
      <c r="B8637" s="111" t="s">
        <v>38</v>
      </c>
      <c r="C8637" s="101">
        <v>0.73958333333333337</v>
      </c>
      <c r="D8637" s="94" t="s">
        <v>31</v>
      </c>
      <c r="E8637" s="111" t="s">
        <v>2907</v>
      </c>
      <c r="F8637" s="110">
        <v>3</v>
      </c>
      <c r="G8637" s="85">
        <v>1</v>
      </c>
      <c r="H8637" s="90" t="s">
        <v>33</v>
      </c>
      <c r="I8637" s="28">
        <v>-1</v>
      </c>
      <c r="J8637" s="18">
        <f t="shared" si="538"/>
        <v>953.92000000000189</v>
      </c>
      <c r="K8637" s="19" t="str">
        <f t="shared" si="536"/>
        <v>Apr-15</v>
      </c>
      <c r="L8637" s="20">
        <f t="shared" si="539"/>
        <v>8503</v>
      </c>
      <c r="M8637" s="21">
        <f t="shared" si="537"/>
        <v>0.11218628719275572</v>
      </c>
    </row>
    <row r="8638" spans="1:13" x14ac:dyDescent="0.3">
      <c r="A8638" s="119">
        <v>42115</v>
      </c>
      <c r="B8638" s="121" t="s">
        <v>43</v>
      </c>
      <c r="C8638" s="121">
        <v>16.55</v>
      </c>
      <c r="D8638" s="94" t="s">
        <v>31</v>
      </c>
      <c r="E8638" s="121" t="s">
        <v>8862</v>
      </c>
      <c r="F8638" s="123">
        <v>4.5</v>
      </c>
      <c r="G8638" s="89">
        <v>1</v>
      </c>
      <c r="H8638" s="30">
        <v>1</v>
      </c>
      <c r="I8638" s="38">
        <v>3.5</v>
      </c>
      <c r="J8638" s="18">
        <f t="shared" si="538"/>
        <v>957.42000000000189</v>
      </c>
      <c r="K8638" s="19" t="str">
        <f t="shared" si="536"/>
        <v>Apr-15</v>
      </c>
      <c r="L8638" s="20">
        <f t="shared" si="539"/>
        <v>8504</v>
      </c>
      <c r="M8638" s="21">
        <f t="shared" si="537"/>
        <v>0.11258466603951105</v>
      </c>
    </row>
    <row r="8639" spans="1:13" x14ac:dyDescent="0.3">
      <c r="A8639" s="124">
        <v>42115</v>
      </c>
      <c r="B8639" s="111" t="s">
        <v>45</v>
      </c>
      <c r="C8639" s="111">
        <v>18.25</v>
      </c>
      <c r="D8639" s="94" t="s">
        <v>31</v>
      </c>
      <c r="E8639" s="111" t="s">
        <v>9790</v>
      </c>
      <c r="F8639" s="111">
        <v>4.5</v>
      </c>
      <c r="G8639" s="89">
        <v>1</v>
      </c>
      <c r="H8639" s="37" t="s">
        <v>6518</v>
      </c>
      <c r="I8639" s="34">
        <v>-1</v>
      </c>
      <c r="J8639" s="18">
        <f t="shared" si="538"/>
        <v>956.42000000000189</v>
      </c>
      <c r="K8639" s="19" t="str">
        <f t="shared" si="536"/>
        <v>Apr-15</v>
      </c>
      <c r="L8639" s="20">
        <f t="shared" si="539"/>
        <v>8505</v>
      </c>
      <c r="M8639" s="21">
        <f t="shared" si="537"/>
        <v>0.11245385067607312</v>
      </c>
    </row>
    <row r="8640" spans="1:13" x14ac:dyDescent="0.3">
      <c r="A8640" s="124">
        <v>42115</v>
      </c>
      <c r="B8640" s="111" t="s">
        <v>45</v>
      </c>
      <c r="C8640" s="111">
        <v>20.05</v>
      </c>
      <c r="D8640" s="94" t="s">
        <v>31</v>
      </c>
      <c r="E8640" s="111" t="s">
        <v>9792</v>
      </c>
      <c r="F8640" s="111">
        <v>6</v>
      </c>
      <c r="G8640" s="89">
        <v>1</v>
      </c>
      <c r="H8640" s="37" t="s">
        <v>6512</v>
      </c>
      <c r="I8640" s="34">
        <v>-1</v>
      </c>
      <c r="J8640" s="18">
        <f t="shared" si="538"/>
        <v>955.42000000000189</v>
      </c>
      <c r="K8640" s="19" t="str">
        <f t="shared" si="536"/>
        <v>Apr-15</v>
      </c>
      <c r="L8640" s="20">
        <f t="shared" si="539"/>
        <v>8506</v>
      </c>
      <c r="M8640" s="21">
        <f t="shared" si="537"/>
        <v>0.11232306607100892</v>
      </c>
    </row>
    <row r="8641" spans="1:13" x14ac:dyDescent="0.3">
      <c r="A8641" s="124">
        <v>42115</v>
      </c>
      <c r="B8641" s="111" t="s">
        <v>45</v>
      </c>
      <c r="C8641" s="111">
        <v>20.05</v>
      </c>
      <c r="D8641" s="94" t="s">
        <v>31</v>
      </c>
      <c r="E8641" s="111" t="s">
        <v>9791</v>
      </c>
      <c r="F8641" s="111">
        <v>4.5</v>
      </c>
      <c r="G8641" s="89">
        <v>1</v>
      </c>
      <c r="H8641" s="37" t="s">
        <v>6526</v>
      </c>
      <c r="I8641" s="34">
        <v>3.5</v>
      </c>
      <c r="J8641" s="18">
        <f t="shared" si="538"/>
        <v>958.92000000000189</v>
      </c>
      <c r="K8641" s="19" t="str">
        <f t="shared" si="536"/>
        <v>Apr-15</v>
      </c>
      <c r="L8641" s="20">
        <f t="shared" si="539"/>
        <v>8507</v>
      </c>
      <c r="M8641" s="21">
        <f t="shared" si="537"/>
        <v>0.11272128835077018</v>
      </c>
    </row>
    <row r="8642" spans="1:13" x14ac:dyDescent="0.3">
      <c r="A8642" s="107">
        <v>42116</v>
      </c>
      <c r="B8642" s="111" t="s">
        <v>138</v>
      </c>
      <c r="C8642" s="101">
        <v>0.71180555555555547</v>
      </c>
      <c r="D8642" s="94" t="s">
        <v>31</v>
      </c>
      <c r="E8642" s="111" t="s">
        <v>2908</v>
      </c>
      <c r="F8642" s="110">
        <v>2.88</v>
      </c>
      <c r="G8642" s="85">
        <v>1</v>
      </c>
      <c r="H8642" s="90" t="s">
        <v>33</v>
      </c>
      <c r="I8642" s="28">
        <v>-1</v>
      </c>
      <c r="J8642" s="18">
        <f t="shared" si="538"/>
        <v>957.92000000000189</v>
      </c>
      <c r="K8642" s="19" t="str">
        <f t="shared" ref="K8642:K8705" si="540">TEXT(A8642,"MMM-yy")</f>
        <v>Apr-15</v>
      </c>
      <c r="L8642" s="20">
        <f t="shared" si="539"/>
        <v>8508</v>
      </c>
      <c r="M8642" s="21">
        <f t="shared" ref="M8642:M8705" si="541">J8642/L8642</f>
        <v>0.11259050305594756</v>
      </c>
    </row>
    <row r="8643" spans="1:13" x14ac:dyDescent="0.3">
      <c r="A8643" s="107">
        <v>42116</v>
      </c>
      <c r="B8643" s="111" t="s">
        <v>103</v>
      </c>
      <c r="C8643" s="101">
        <v>0.71875</v>
      </c>
      <c r="D8643" s="94" t="s">
        <v>31</v>
      </c>
      <c r="E8643" s="111" t="s">
        <v>2909</v>
      </c>
      <c r="F8643" s="110">
        <v>3.25</v>
      </c>
      <c r="G8643" s="85">
        <v>1</v>
      </c>
      <c r="H8643" s="90" t="s">
        <v>33</v>
      </c>
      <c r="I8643" s="28">
        <v>-1</v>
      </c>
      <c r="J8643" s="18">
        <f t="shared" ref="J8643:J8706" si="542">J8642+I8643</f>
        <v>956.92000000000189</v>
      </c>
      <c r="K8643" s="19" t="str">
        <f t="shared" si="540"/>
        <v>Apr-15</v>
      </c>
      <c r="L8643" s="20">
        <f t="shared" ref="L8643:L8706" si="543">L8642+G8643</f>
        <v>8509</v>
      </c>
      <c r="M8643" s="21">
        <f t="shared" si="541"/>
        <v>0.11245974850158678</v>
      </c>
    </row>
    <row r="8644" spans="1:13" x14ac:dyDescent="0.3">
      <c r="A8644" s="107">
        <v>42116</v>
      </c>
      <c r="B8644" s="111" t="s">
        <v>145</v>
      </c>
      <c r="C8644" s="101">
        <v>0.77430555555555547</v>
      </c>
      <c r="D8644" s="94" t="s">
        <v>31</v>
      </c>
      <c r="E8644" s="111" t="s">
        <v>2910</v>
      </c>
      <c r="F8644" s="110">
        <v>3.5</v>
      </c>
      <c r="G8644" s="85">
        <v>1</v>
      </c>
      <c r="H8644" s="90" t="s">
        <v>42</v>
      </c>
      <c r="I8644" s="28">
        <v>3</v>
      </c>
      <c r="J8644" s="18">
        <f t="shared" si="542"/>
        <v>959.92000000000189</v>
      </c>
      <c r="K8644" s="19" t="str">
        <f t="shared" si="540"/>
        <v>Apr-15</v>
      </c>
      <c r="L8644" s="20">
        <f t="shared" si="543"/>
        <v>8510</v>
      </c>
      <c r="M8644" s="21">
        <f t="shared" si="541"/>
        <v>0.11279905992949493</v>
      </c>
    </row>
    <row r="8645" spans="1:13" x14ac:dyDescent="0.3">
      <c r="A8645" s="107">
        <v>42116</v>
      </c>
      <c r="B8645" s="111" t="s">
        <v>103</v>
      </c>
      <c r="C8645" s="101">
        <v>0.80208333333333337</v>
      </c>
      <c r="D8645" s="94" t="s">
        <v>31</v>
      </c>
      <c r="E8645" s="111" t="s">
        <v>2911</v>
      </c>
      <c r="F8645" s="110">
        <v>3.75</v>
      </c>
      <c r="G8645" s="85">
        <v>1</v>
      </c>
      <c r="H8645" s="90" t="s">
        <v>42</v>
      </c>
      <c r="I8645" s="28">
        <v>3</v>
      </c>
      <c r="J8645" s="18">
        <f t="shared" si="542"/>
        <v>962.92000000000189</v>
      </c>
      <c r="K8645" s="19" t="str">
        <f t="shared" si="540"/>
        <v>Apr-15</v>
      </c>
      <c r="L8645" s="20">
        <f t="shared" si="543"/>
        <v>8511</v>
      </c>
      <c r="M8645" s="21">
        <f t="shared" si="541"/>
        <v>0.11313829162260626</v>
      </c>
    </row>
    <row r="8646" spans="1:13" x14ac:dyDescent="0.3">
      <c r="A8646" s="119">
        <v>42116</v>
      </c>
      <c r="B8646" s="121" t="s">
        <v>138</v>
      </c>
      <c r="C8646" s="121">
        <v>14.45</v>
      </c>
      <c r="D8646" s="94" t="s">
        <v>31</v>
      </c>
      <c r="E8646" s="121" t="s">
        <v>9794</v>
      </c>
      <c r="F8646" s="123">
        <v>4.5</v>
      </c>
      <c r="G8646" s="89">
        <v>1</v>
      </c>
      <c r="H8646" s="30">
        <v>1</v>
      </c>
      <c r="I8646" s="38">
        <v>4</v>
      </c>
      <c r="J8646" s="18">
        <f t="shared" si="542"/>
        <v>966.92000000000189</v>
      </c>
      <c r="K8646" s="19" t="str">
        <f t="shared" si="540"/>
        <v>Apr-15</v>
      </c>
      <c r="L8646" s="20">
        <f t="shared" si="543"/>
        <v>8512</v>
      </c>
      <c r="M8646" s="21">
        <f t="shared" si="541"/>
        <v>0.1135949248120303</v>
      </c>
    </row>
    <row r="8647" spans="1:13" x14ac:dyDescent="0.3">
      <c r="A8647" s="119">
        <v>42116</v>
      </c>
      <c r="B8647" s="121" t="s">
        <v>61</v>
      </c>
      <c r="C8647" s="121">
        <v>15.45</v>
      </c>
      <c r="D8647" s="94" t="s">
        <v>31</v>
      </c>
      <c r="E8647" s="121" t="s">
        <v>9793</v>
      </c>
      <c r="F8647" s="123">
        <v>5.5</v>
      </c>
      <c r="G8647" s="89">
        <v>1</v>
      </c>
      <c r="H8647" s="30">
        <v>3</v>
      </c>
      <c r="I8647" s="38">
        <v>-1</v>
      </c>
      <c r="J8647" s="18">
        <f t="shared" si="542"/>
        <v>965.92000000000189</v>
      </c>
      <c r="K8647" s="19" t="str">
        <f t="shared" si="540"/>
        <v>Apr-15</v>
      </c>
      <c r="L8647" s="20">
        <f t="shared" si="543"/>
        <v>8513</v>
      </c>
      <c r="M8647" s="21">
        <f t="shared" si="541"/>
        <v>0.11346411370844613</v>
      </c>
    </row>
    <row r="8648" spans="1:13" x14ac:dyDescent="0.3">
      <c r="A8648" s="119">
        <v>42116</v>
      </c>
      <c r="B8648" s="121" t="s">
        <v>61</v>
      </c>
      <c r="C8648" s="121">
        <v>16.2</v>
      </c>
      <c r="D8648" s="94" t="s">
        <v>31</v>
      </c>
      <c r="E8648" s="121" t="s">
        <v>6731</v>
      </c>
      <c r="F8648" s="123">
        <v>5</v>
      </c>
      <c r="G8648" s="89">
        <v>1</v>
      </c>
      <c r="H8648" s="30">
        <v>2</v>
      </c>
      <c r="I8648" s="38">
        <v>-1</v>
      </c>
      <c r="J8648" s="18">
        <f t="shared" si="542"/>
        <v>964.92000000000189</v>
      </c>
      <c r="K8648" s="19" t="str">
        <f t="shared" si="540"/>
        <v>Apr-15</v>
      </c>
      <c r="L8648" s="20">
        <f t="shared" si="543"/>
        <v>8514</v>
      </c>
      <c r="M8648" s="21">
        <f t="shared" si="541"/>
        <v>0.11333333333333355</v>
      </c>
    </row>
    <row r="8649" spans="1:13" x14ac:dyDescent="0.3">
      <c r="A8649" s="119">
        <v>42116</v>
      </c>
      <c r="B8649" s="121" t="s">
        <v>138</v>
      </c>
      <c r="C8649" s="121">
        <v>17.05</v>
      </c>
      <c r="D8649" s="94" t="s">
        <v>31</v>
      </c>
      <c r="E8649" s="121" t="s">
        <v>9795</v>
      </c>
      <c r="F8649" s="123">
        <v>6</v>
      </c>
      <c r="G8649" s="89">
        <v>1</v>
      </c>
      <c r="H8649" s="30">
        <v>2</v>
      </c>
      <c r="I8649" s="38">
        <v>-1</v>
      </c>
      <c r="J8649" s="18">
        <f t="shared" si="542"/>
        <v>963.92000000000189</v>
      </c>
      <c r="K8649" s="19" t="str">
        <f t="shared" si="540"/>
        <v>Apr-15</v>
      </c>
      <c r="L8649" s="20">
        <f t="shared" si="543"/>
        <v>8515</v>
      </c>
      <c r="M8649" s="21">
        <f t="shared" si="541"/>
        <v>0.11320258367586634</v>
      </c>
    </row>
    <row r="8650" spans="1:13" x14ac:dyDescent="0.3">
      <c r="A8650" s="119">
        <v>42116</v>
      </c>
      <c r="B8650" s="121" t="s">
        <v>39</v>
      </c>
      <c r="C8650" s="121">
        <v>17.100000000000001</v>
      </c>
      <c r="D8650" s="94" t="s">
        <v>31</v>
      </c>
      <c r="E8650" s="121" t="s">
        <v>9796</v>
      </c>
      <c r="F8650" s="123">
        <v>5</v>
      </c>
      <c r="G8650" s="89">
        <v>1</v>
      </c>
      <c r="H8650" s="30">
        <v>3</v>
      </c>
      <c r="I8650" s="38">
        <v>-1</v>
      </c>
      <c r="J8650" s="18">
        <f t="shared" si="542"/>
        <v>962.92000000000189</v>
      </c>
      <c r="K8650" s="19" t="str">
        <f t="shared" si="540"/>
        <v>Apr-15</v>
      </c>
      <c r="L8650" s="20">
        <f t="shared" si="543"/>
        <v>8516</v>
      </c>
      <c r="M8650" s="21">
        <f t="shared" si="541"/>
        <v>0.11307186472522333</v>
      </c>
    </row>
    <row r="8651" spans="1:13" x14ac:dyDescent="0.3">
      <c r="A8651" s="107">
        <v>42117</v>
      </c>
      <c r="B8651" s="111" t="s">
        <v>57</v>
      </c>
      <c r="C8651" s="101">
        <v>0.60416666666666663</v>
      </c>
      <c r="D8651" s="94" t="s">
        <v>31</v>
      </c>
      <c r="E8651" s="111" t="s">
        <v>2912</v>
      </c>
      <c r="F8651" s="110">
        <v>3.75</v>
      </c>
      <c r="G8651" s="85">
        <v>1</v>
      </c>
      <c r="H8651" s="90" t="s">
        <v>42</v>
      </c>
      <c r="I8651" s="28">
        <v>2.75</v>
      </c>
      <c r="J8651" s="18">
        <f t="shared" si="542"/>
        <v>965.67000000000189</v>
      </c>
      <c r="K8651" s="19" t="str">
        <f t="shared" si="540"/>
        <v>Apr-15</v>
      </c>
      <c r="L8651" s="20">
        <f t="shared" si="543"/>
        <v>8517</v>
      </c>
      <c r="M8651" s="21">
        <f t="shared" si="541"/>
        <v>0.11338147234941903</v>
      </c>
    </row>
    <row r="8652" spans="1:13" x14ac:dyDescent="0.3">
      <c r="A8652" s="107">
        <v>42117</v>
      </c>
      <c r="B8652" s="111" t="s">
        <v>85</v>
      </c>
      <c r="C8652" s="101">
        <v>0.61111111111111105</v>
      </c>
      <c r="D8652" s="94" t="s">
        <v>31</v>
      </c>
      <c r="E8652" s="111" t="s">
        <v>2913</v>
      </c>
      <c r="F8652" s="110">
        <v>3.75</v>
      </c>
      <c r="G8652" s="85">
        <v>1</v>
      </c>
      <c r="H8652" s="90" t="s">
        <v>33</v>
      </c>
      <c r="I8652" s="28">
        <v>-1</v>
      </c>
      <c r="J8652" s="18">
        <f t="shared" si="542"/>
        <v>964.67000000000189</v>
      </c>
      <c r="K8652" s="19" t="str">
        <f t="shared" si="540"/>
        <v>Apr-15</v>
      </c>
      <c r="L8652" s="20">
        <f t="shared" si="543"/>
        <v>8518</v>
      </c>
      <c r="M8652" s="21">
        <f t="shared" si="541"/>
        <v>0.11325076308992743</v>
      </c>
    </row>
    <row r="8653" spans="1:13" x14ac:dyDescent="0.3">
      <c r="A8653" s="107">
        <v>42117</v>
      </c>
      <c r="B8653" s="111" t="s">
        <v>30</v>
      </c>
      <c r="C8653" s="101">
        <v>0.77430555555555547</v>
      </c>
      <c r="D8653" s="94" t="s">
        <v>31</v>
      </c>
      <c r="E8653" s="111" t="s">
        <v>2914</v>
      </c>
      <c r="F8653" s="110">
        <v>3.5</v>
      </c>
      <c r="G8653" s="85">
        <v>1</v>
      </c>
      <c r="H8653" s="90" t="s">
        <v>33</v>
      </c>
      <c r="I8653" s="28">
        <v>-1</v>
      </c>
      <c r="J8653" s="18">
        <f t="shared" si="542"/>
        <v>963.67000000000189</v>
      </c>
      <c r="K8653" s="19" t="str">
        <f t="shared" si="540"/>
        <v>Apr-15</v>
      </c>
      <c r="L8653" s="20">
        <f t="shared" si="543"/>
        <v>8519</v>
      </c>
      <c r="M8653" s="21">
        <f t="shared" si="541"/>
        <v>0.1131200845169623</v>
      </c>
    </row>
    <row r="8654" spans="1:13" x14ac:dyDescent="0.3">
      <c r="A8654" s="119">
        <v>42117</v>
      </c>
      <c r="B8654" s="121" t="s">
        <v>57</v>
      </c>
      <c r="C8654" s="121">
        <v>16</v>
      </c>
      <c r="D8654" s="94"/>
      <c r="E8654" s="121" t="s">
        <v>9799</v>
      </c>
      <c r="F8654" s="123">
        <v>6</v>
      </c>
      <c r="G8654" s="89">
        <v>1</v>
      </c>
      <c r="H8654" s="30" t="s">
        <v>9800</v>
      </c>
      <c r="I8654" s="38">
        <v>-1</v>
      </c>
      <c r="J8654" s="18">
        <f t="shared" si="542"/>
        <v>962.67000000000189</v>
      </c>
      <c r="K8654" s="19" t="str">
        <f t="shared" si="540"/>
        <v>Apr-15</v>
      </c>
      <c r="L8654" s="20">
        <f t="shared" si="543"/>
        <v>8520</v>
      </c>
      <c r="M8654" s="21">
        <f t="shared" si="541"/>
        <v>0.11298943661971853</v>
      </c>
    </row>
    <row r="8655" spans="1:13" x14ac:dyDescent="0.3">
      <c r="A8655" s="119">
        <v>42117</v>
      </c>
      <c r="B8655" s="121" t="s">
        <v>85</v>
      </c>
      <c r="C8655" s="121">
        <v>16.100000000000001</v>
      </c>
      <c r="D8655" s="94"/>
      <c r="E8655" s="121" t="s">
        <v>9798</v>
      </c>
      <c r="F8655" s="123">
        <v>5</v>
      </c>
      <c r="G8655" s="89">
        <v>1</v>
      </c>
      <c r="H8655" s="30">
        <v>2</v>
      </c>
      <c r="I8655" s="38">
        <v>-1</v>
      </c>
      <c r="J8655" s="18">
        <f t="shared" si="542"/>
        <v>961.67000000000189</v>
      </c>
      <c r="K8655" s="19" t="str">
        <f t="shared" si="540"/>
        <v>Apr-15</v>
      </c>
      <c r="L8655" s="20">
        <f t="shared" si="543"/>
        <v>8521</v>
      </c>
      <c r="M8655" s="21">
        <f t="shared" si="541"/>
        <v>0.11285881938739607</v>
      </c>
    </row>
    <row r="8656" spans="1:13" x14ac:dyDescent="0.3">
      <c r="A8656" s="124">
        <v>42117</v>
      </c>
      <c r="B8656" s="111" t="s">
        <v>30</v>
      </c>
      <c r="C8656" s="111">
        <v>18.05</v>
      </c>
      <c r="D8656" s="94"/>
      <c r="E8656" s="111" t="s">
        <v>9797</v>
      </c>
      <c r="F8656" s="111">
        <v>4.5</v>
      </c>
      <c r="G8656" s="89">
        <v>1</v>
      </c>
      <c r="H8656" s="37" t="s">
        <v>6526</v>
      </c>
      <c r="I8656" s="34">
        <v>3.5</v>
      </c>
      <c r="J8656" s="18">
        <f t="shared" si="542"/>
        <v>965.17000000000189</v>
      </c>
      <c r="K8656" s="19" t="str">
        <f t="shared" si="540"/>
        <v>Apr-15</v>
      </c>
      <c r="L8656" s="20">
        <f t="shared" si="543"/>
        <v>8522</v>
      </c>
      <c r="M8656" s="21">
        <f t="shared" si="541"/>
        <v>0.11325627786904505</v>
      </c>
    </row>
    <row r="8657" spans="1:13" x14ac:dyDescent="0.3">
      <c r="A8657" s="124">
        <v>42117</v>
      </c>
      <c r="B8657" s="111" t="s">
        <v>56</v>
      </c>
      <c r="C8657" s="111">
        <v>19.55</v>
      </c>
      <c r="D8657" s="94" t="s">
        <v>31</v>
      </c>
      <c r="E8657" s="111" t="s">
        <v>3599</v>
      </c>
      <c r="F8657" s="111">
        <v>5</v>
      </c>
      <c r="G8657" s="89">
        <v>1</v>
      </c>
      <c r="H8657" s="37" t="s">
        <v>6512</v>
      </c>
      <c r="I8657" s="34">
        <v>-1</v>
      </c>
      <c r="J8657" s="18">
        <f t="shared" si="542"/>
        <v>964.17000000000189</v>
      </c>
      <c r="K8657" s="19" t="str">
        <f t="shared" si="540"/>
        <v>Apr-15</v>
      </c>
      <c r="L8657" s="20">
        <f t="shared" si="543"/>
        <v>8523</v>
      </c>
      <c r="M8657" s="21">
        <f t="shared" si="541"/>
        <v>0.1131256599788809</v>
      </c>
    </row>
    <row r="8658" spans="1:13" x14ac:dyDescent="0.3">
      <c r="A8658" s="124">
        <v>42117</v>
      </c>
      <c r="B8658" s="111" t="s">
        <v>30</v>
      </c>
      <c r="C8658" s="111">
        <v>20.05</v>
      </c>
      <c r="D8658" s="94"/>
      <c r="E8658" s="111" t="s">
        <v>3655</v>
      </c>
      <c r="F8658" s="111">
        <v>5</v>
      </c>
      <c r="G8658" s="89">
        <v>1</v>
      </c>
      <c r="H8658" s="37" t="s">
        <v>6526</v>
      </c>
      <c r="I8658" s="34">
        <v>4</v>
      </c>
      <c r="J8658" s="18">
        <f t="shared" si="542"/>
        <v>968.17000000000189</v>
      </c>
      <c r="K8658" s="19" t="str">
        <f t="shared" si="540"/>
        <v>Apr-15</v>
      </c>
      <c r="L8658" s="20">
        <f t="shared" si="543"/>
        <v>8524</v>
      </c>
      <c r="M8658" s="21">
        <f t="shared" si="541"/>
        <v>0.11358165180666376</v>
      </c>
    </row>
    <row r="8659" spans="1:13" x14ac:dyDescent="0.3">
      <c r="A8659" s="107">
        <v>42118</v>
      </c>
      <c r="B8659" s="111" t="s">
        <v>44</v>
      </c>
      <c r="C8659" s="101">
        <v>0.59722222222222221</v>
      </c>
      <c r="D8659" s="94" t="s">
        <v>31</v>
      </c>
      <c r="E8659" s="111" t="s">
        <v>2252</v>
      </c>
      <c r="F8659" s="110">
        <v>4</v>
      </c>
      <c r="G8659" s="85">
        <v>1</v>
      </c>
      <c r="H8659" s="90" t="s">
        <v>33</v>
      </c>
      <c r="I8659" s="28">
        <v>-1</v>
      </c>
      <c r="J8659" s="18">
        <f t="shared" si="542"/>
        <v>967.17000000000189</v>
      </c>
      <c r="K8659" s="19" t="str">
        <f t="shared" si="540"/>
        <v>Apr-15</v>
      </c>
      <c r="L8659" s="20">
        <f t="shared" si="543"/>
        <v>8525</v>
      </c>
      <c r="M8659" s="21">
        <f t="shared" si="541"/>
        <v>0.1134510263929621</v>
      </c>
    </row>
    <row r="8660" spans="1:13" x14ac:dyDescent="0.3">
      <c r="A8660" s="107">
        <v>42118</v>
      </c>
      <c r="B8660" s="111" t="s">
        <v>96</v>
      </c>
      <c r="C8660" s="101">
        <v>0.625</v>
      </c>
      <c r="D8660" s="94" t="s">
        <v>31</v>
      </c>
      <c r="E8660" s="111" t="s">
        <v>2915</v>
      </c>
      <c r="F8660" s="110">
        <v>3.5</v>
      </c>
      <c r="G8660" s="85">
        <v>1</v>
      </c>
      <c r="H8660" s="90" t="s">
        <v>33</v>
      </c>
      <c r="I8660" s="28">
        <v>-1</v>
      </c>
      <c r="J8660" s="18">
        <f t="shared" si="542"/>
        <v>966.17000000000189</v>
      </c>
      <c r="K8660" s="19" t="str">
        <f t="shared" si="540"/>
        <v>Apr-15</v>
      </c>
      <c r="L8660" s="20">
        <f t="shared" si="543"/>
        <v>8526</v>
      </c>
      <c r="M8660" s="21">
        <f t="shared" si="541"/>
        <v>0.11332043162092445</v>
      </c>
    </row>
    <row r="8661" spans="1:13" x14ac:dyDescent="0.3">
      <c r="A8661" s="107">
        <v>42118</v>
      </c>
      <c r="B8661" s="111" t="s">
        <v>96</v>
      </c>
      <c r="C8661" s="101">
        <v>0.64930555555555558</v>
      </c>
      <c r="D8661" s="94" t="s">
        <v>31</v>
      </c>
      <c r="E8661" s="111" t="s">
        <v>2916</v>
      </c>
      <c r="F8661" s="110">
        <v>2.88</v>
      </c>
      <c r="G8661" s="85">
        <v>1</v>
      </c>
      <c r="H8661" s="90" t="s">
        <v>42</v>
      </c>
      <c r="I8661" s="28">
        <v>2.25</v>
      </c>
      <c r="J8661" s="18">
        <f t="shared" si="542"/>
        <v>968.42000000000189</v>
      </c>
      <c r="K8661" s="19" t="str">
        <f t="shared" si="540"/>
        <v>Apr-15</v>
      </c>
      <c r="L8661" s="20">
        <f t="shared" si="543"/>
        <v>8527</v>
      </c>
      <c r="M8661" s="21">
        <f t="shared" si="541"/>
        <v>0.11357100973378702</v>
      </c>
    </row>
    <row r="8662" spans="1:13" x14ac:dyDescent="0.3">
      <c r="A8662" s="107">
        <v>42118</v>
      </c>
      <c r="B8662" s="111" t="s">
        <v>73</v>
      </c>
      <c r="C8662" s="101">
        <v>0.72569444444444453</v>
      </c>
      <c r="D8662" s="94" t="s">
        <v>31</v>
      </c>
      <c r="E8662" s="111" t="s">
        <v>2880</v>
      </c>
      <c r="F8662" s="110">
        <v>3</v>
      </c>
      <c r="G8662" s="85">
        <v>1</v>
      </c>
      <c r="H8662" s="90" t="s">
        <v>33</v>
      </c>
      <c r="I8662" s="28">
        <v>-1</v>
      </c>
      <c r="J8662" s="18">
        <f t="shared" si="542"/>
        <v>967.42000000000189</v>
      </c>
      <c r="K8662" s="19" t="str">
        <f t="shared" si="540"/>
        <v>Apr-15</v>
      </c>
      <c r="L8662" s="20">
        <f t="shared" si="543"/>
        <v>8528</v>
      </c>
      <c r="M8662" s="21">
        <f t="shared" si="541"/>
        <v>0.11344043151970003</v>
      </c>
    </row>
    <row r="8663" spans="1:13" x14ac:dyDescent="0.3">
      <c r="A8663" s="107">
        <v>42118</v>
      </c>
      <c r="B8663" s="111" t="s">
        <v>73</v>
      </c>
      <c r="C8663" s="101">
        <v>0.76736111111111116</v>
      </c>
      <c r="D8663" s="94" t="s">
        <v>31</v>
      </c>
      <c r="E8663" s="111" t="s">
        <v>2917</v>
      </c>
      <c r="F8663" s="110">
        <v>4</v>
      </c>
      <c r="G8663" s="85">
        <v>1</v>
      </c>
      <c r="H8663" s="90" t="s">
        <v>42</v>
      </c>
      <c r="I8663" s="28">
        <v>3</v>
      </c>
      <c r="J8663" s="18">
        <f t="shared" si="542"/>
        <v>970.42000000000189</v>
      </c>
      <c r="K8663" s="19" t="str">
        <f t="shared" si="540"/>
        <v>Apr-15</v>
      </c>
      <c r="L8663" s="20">
        <f t="shared" si="543"/>
        <v>8529</v>
      </c>
      <c r="M8663" s="21">
        <f t="shared" si="541"/>
        <v>0.11377887208348011</v>
      </c>
    </row>
    <row r="8664" spans="1:13" x14ac:dyDescent="0.3">
      <c r="A8664" s="107">
        <v>42118</v>
      </c>
      <c r="B8664" s="111" t="s">
        <v>130</v>
      </c>
      <c r="C8664" s="101">
        <v>0.81944444444444453</v>
      </c>
      <c r="D8664" s="94" t="s">
        <v>31</v>
      </c>
      <c r="E8664" s="111" t="s">
        <v>2918</v>
      </c>
      <c r="F8664" s="110">
        <v>3</v>
      </c>
      <c r="G8664" s="85">
        <v>1</v>
      </c>
      <c r="H8664" s="90" t="s">
        <v>42</v>
      </c>
      <c r="I8664" s="28">
        <v>2.25</v>
      </c>
      <c r="J8664" s="18">
        <f t="shared" si="542"/>
        <v>972.67000000000189</v>
      </c>
      <c r="K8664" s="19" t="str">
        <f t="shared" si="540"/>
        <v>Apr-15</v>
      </c>
      <c r="L8664" s="20">
        <f t="shared" si="543"/>
        <v>8530</v>
      </c>
      <c r="M8664" s="21">
        <f t="shared" si="541"/>
        <v>0.11402930832356412</v>
      </c>
    </row>
    <row r="8665" spans="1:13" x14ac:dyDescent="0.3">
      <c r="A8665" s="119">
        <v>42118</v>
      </c>
      <c r="B8665" s="121" t="s">
        <v>44</v>
      </c>
      <c r="C8665" s="121">
        <v>13.5</v>
      </c>
      <c r="D8665" s="94"/>
      <c r="E8665" s="121" t="s">
        <v>3157</v>
      </c>
      <c r="F8665" s="123">
        <v>5.5</v>
      </c>
      <c r="G8665" s="89">
        <v>1</v>
      </c>
      <c r="H8665" s="30">
        <v>2</v>
      </c>
      <c r="I8665" s="38">
        <v>-1</v>
      </c>
      <c r="J8665" s="18">
        <f t="shared" si="542"/>
        <v>971.67000000000189</v>
      </c>
      <c r="K8665" s="19" t="str">
        <f t="shared" si="540"/>
        <v>Apr-15</v>
      </c>
      <c r="L8665" s="20">
        <f t="shared" si="543"/>
        <v>8531</v>
      </c>
      <c r="M8665" s="21">
        <f t="shared" si="541"/>
        <v>0.11389872230688101</v>
      </c>
    </row>
    <row r="8666" spans="1:13" x14ac:dyDescent="0.3">
      <c r="A8666" s="119">
        <v>42118</v>
      </c>
      <c r="B8666" s="121" t="s">
        <v>39</v>
      </c>
      <c r="C8666" s="121">
        <v>15.45</v>
      </c>
      <c r="D8666" s="94"/>
      <c r="E8666" s="121" t="s">
        <v>8686</v>
      </c>
      <c r="F8666" s="123">
        <v>6</v>
      </c>
      <c r="G8666" s="89">
        <v>1</v>
      </c>
      <c r="H8666" s="30" t="s">
        <v>6213</v>
      </c>
      <c r="I8666" s="38">
        <v>-1</v>
      </c>
      <c r="J8666" s="18">
        <f t="shared" si="542"/>
        <v>970.67000000000189</v>
      </c>
      <c r="K8666" s="19" t="str">
        <f t="shared" si="540"/>
        <v>Apr-15</v>
      </c>
      <c r="L8666" s="20">
        <f t="shared" si="543"/>
        <v>8532</v>
      </c>
      <c r="M8666" s="21">
        <f t="shared" si="541"/>
        <v>0.11376816690107852</v>
      </c>
    </row>
    <row r="8667" spans="1:13" x14ac:dyDescent="0.3">
      <c r="A8667" s="119">
        <v>42118</v>
      </c>
      <c r="B8667" s="121" t="s">
        <v>39</v>
      </c>
      <c r="C8667" s="121">
        <v>16.2</v>
      </c>
      <c r="D8667" s="94"/>
      <c r="E8667" s="121" t="s">
        <v>2643</v>
      </c>
      <c r="F8667" s="123">
        <v>5.5</v>
      </c>
      <c r="G8667" s="89">
        <v>1</v>
      </c>
      <c r="H8667" s="30">
        <v>1</v>
      </c>
      <c r="I8667" s="38">
        <v>4.5</v>
      </c>
      <c r="J8667" s="18">
        <f t="shared" si="542"/>
        <v>975.17000000000189</v>
      </c>
      <c r="K8667" s="19" t="str">
        <f t="shared" si="540"/>
        <v>Apr-15</v>
      </c>
      <c r="L8667" s="20">
        <f t="shared" si="543"/>
        <v>8533</v>
      </c>
      <c r="M8667" s="21">
        <f t="shared" si="541"/>
        <v>0.11428219852338004</v>
      </c>
    </row>
    <row r="8668" spans="1:13" x14ac:dyDescent="0.3">
      <c r="A8668" s="124">
        <v>42118</v>
      </c>
      <c r="B8668" s="111" t="s">
        <v>130</v>
      </c>
      <c r="C8668" s="111">
        <v>17.05</v>
      </c>
      <c r="D8668" s="94"/>
      <c r="E8668" s="111" t="s">
        <v>8377</v>
      </c>
      <c r="F8668" s="111">
        <v>5</v>
      </c>
      <c r="G8668" s="89">
        <v>1</v>
      </c>
      <c r="H8668" s="37" t="s">
        <v>6526</v>
      </c>
      <c r="I8668" s="34">
        <v>4</v>
      </c>
      <c r="J8668" s="18">
        <f t="shared" si="542"/>
        <v>979.17000000000189</v>
      </c>
      <c r="K8668" s="19" t="str">
        <f t="shared" si="540"/>
        <v>Apr-15</v>
      </c>
      <c r="L8668" s="20">
        <f t="shared" si="543"/>
        <v>8534</v>
      </c>
      <c r="M8668" s="21">
        <f t="shared" si="541"/>
        <v>0.11473752050621068</v>
      </c>
    </row>
    <row r="8669" spans="1:13" x14ac:dyDescent="0.3">
      <c r="A8669" s="124">
        <v>42118</v>
      </c>
      <c r="B8669" s="111" t="s">
        <v>73</v>
      </c>
      <c r="C8669" s="111">
        <v>17.25</v>
      </c>
      <c r="D8669" s="94"/>
      <c r="E8669" s="111" t="s">
        <v>9801</v>
      </c>
      <c r="F8669" s="111">
        <v>4.5</v>
      </c>
      <c r="G8669" s="89">
        <v>1</v>
      </c>
      <c r="H8669" s="37" t="s">
        <v>6526</v>
      </c>
      <c r="I8669" s="34">
        <v>3.5</v>
      </c>
      <c r="J8669" s="18">
        <f t="shared" si="542"/>
        <v>982.67000000000189</v>
      </c>
      <c r="K8669" s="19" t="str">
        <f t="shared" si="540"/>
        <v>Apr-15</v>
      </c>
      <c r="L8669" s="20">
        <f t="shared" si="543"/>
        <v>8535</v>
      </c>
      <c r="M8669" s="21">
        <f t="shared" si="541"/>
        <v>0.11513415348564755</v>
      </c>
    </row>
    <row r="8670" spans="1:13" x14ac:dyDescent="0.3">
      <c r="A8670" s="107">
        <v>42119</v>
      </c>
      <c r="B8670" s="111" t="s">
        <v>135</v>
      </c>
      <c r="C8670" s="101">
        <v>0.61805555555555558</v>
      </c>
      <c r="D8670" s="94" t="s">
        <v>31</v>
      </c>
      <c r="E8670" s="111" t="s">
        <v>2919</v>
      </c>
      <c r="F8670" s="110">
        <v>2.75</v>
      </c>
      <c r="G8670" s="85">
        <v>1</v>
      </c>
      <c r="H8670" s="90" t="s">
        <v>33</v>
      </c>
      <c r="I8670" s="28">
        <v>-1</v>
      </c>
      <c r="J8670" s="18">
        <f t="shared" si="542"/>
        <v>981.67000000000189</v>
      </c>
      <c r="K8670" s="19" t="str">
        <f t="shared" si="540"/>
        <v>Apr-15</v>
      </c>
      <c r="L8670" s="20">
        <f t="shared" si="543"/>
        <v>8536</v>
      </c>
      <c r="M8670" s="21">
        <f t="shared" si="541"/>
        <v>0.11500351452671062</v>
      </c>
    </row>
    <row r="8671" spans="1:13" x14ac:dyDescent="0.3">
      <c r="A8671" s="107">
        <v>42119</v>
      </c>
      <c r="B8671" s="111" t="s">
        <v>35</v>
      </c>
      <c r="C8671" s="101">
        <v>0.67013888888888884</v>
      </c>
      <c r="D8671" s="94" t="s">
        <v>31</v>
      </c>
      <c r="E8671" s="111" t="s">
        <v>2680</v>
      </c>
      <c r="F8671" s="110">
        <v>3.5</v>
      </c>
      <c r="G8671" s="85">
        <v>1</v>
      </c>
      <c r="H8671" s="90" t="s">
        <v>42</v>
      </c>
      <c r="I8671" s="28">
        <v>2.75</v>
      </c>
      <c r="J8671" s="18">
        <f t="shared" si="542"/>
        <v>984.42000000000189</v>
      </c>
      <c r="K8671" s="19" t="str">
        <f t="shared" si="540"/>
        <v>Apr-15</v>
      </c>
      <c r="L8671" s="20">
        <f t="shared" si="543"/>
        <v>8537</v>
      </c>
      <c r="M8671" s="21">
        <f t="shared" si="541"/>
        <v>0.11531217055171628</v>
      </c>
    </row>
    <row r="8672" spans="1:13" x14ac:dyDescent="0.3">
      <c r="A8672" s="107">
        <v>42119</v>
      </c>
      <c r="B8672" s="111" t="s">
        <v>45</v>
      </c>
      <c r="C8672" s="101">
        <v>0.76041666666666663</v>
      </c>
      <c r="D8672" s="94" t="s">
        <v>31</v>
      </c>
      <c r="E8672" s="111" t="s">
        <v>2819</v>
      </c>
      <c r="F8672" s="110">
        <v>3</v>
      </c>
      <c r="G8672" s="85">
        <v>1</v>
      </c>
      <c r="H8672" s="90" t="s">
        <v>42</v>
      </c>
      <c r="I8672" s="28">
        <v>2.25</v>
      </c>
      <c r="J8672" s="18">
        <f t="shared" si="542"/>
        <v>986.67000000000189</v>
      </c>
      <c r="K8672" s="19" t="str">
        <f t="shared" si="540"/>
        <v>Apr-15</v>
      </c>
      <c r="L8672" s="20">
        <f t="shared" si="543"/>
        <v>8538</v>
      </c>
      <c r="M8672" s="21">
        <f t="shared" si="541"/>
        <v>0.11556219255094892</v>
      </c>
    </row>
    <row r="8673" spans="1:13" x14ac:dyDescent="0.3">
      <c r="A8673" s="119">
        <v>42119</v>
      </c>
      <c r="B8673" s="121" t="s">
        <v>135</v>
      </c>
      <c r="C8673" s="121">
        <v>14.15</v>
      </c>
      <c r="D8673" s="94"/>
      <c r="E8673" s="121" t="s">
        <v>9803</v>
      </c>
      <c r="F8673" s="123">
        <v>4.5</v>
      </c>
      <c r="G8673" s="89">
        <v>1</v>
      </c>
      <c r="H8673" s="30">
        <v>1</v>
      </c>
      <c r="I8673" s="38">
        <v>3.5</v>
      </c>
      <c r="J8673" s="18">
        <f t="shared" si="542"/>
        <v>990.17000000000189</v>
      </c>
      <c r="K8673" s="19" t="str">
        <f t="shared" si="540"/>
        <v>Apr-15</v>
      </c>
      <c r="L8673" s="20">
        <f t="shared" si="543"/>
        <v>8539</v>
      </c>
      <c r="M8673" s="21">
        <f t="shared" si="541"/>
        <v>0.11595854315493639</v>
      </c>
    </row>
    <row r="8674" spans="1:13" x14ac:dyDescent="0.3">
      <c r="A8674" s="119">
        <v>42119</v>
      </c>
      <c r="B8674" s="121" t="s">
        <v>35</v>
      </c>
      <c r="C8674" s="121">
        <v>17.149999999999999</v>
      </c>
      <c r="D8674" s="94"/>
      <c r="E8674" s="121" t="s">
        <v>2236</v>
      </c>
      <c r="F8674" s="123">
        <v>5.5</v>
      </c>
      <c r="G8674" s="89">
        <v>1</v>
      </c>
      <c r="H8674" s="30">
        <v>1</v>
      </c>
      <c r="I8674" s="38">
        <v>4.5</v>
      </c>
      <c r="J8674" s="18">
        <f t="shared" si="542"/>
        <v>994.67000000000189</v>
      </c>
      <c r="K8674" s="19" t="str">
        <f t="shared" si="540"/>
        <v>Apr-15</v>
      </c>
      <c r="L8674" s="20">
        <f t="shared" si="543"/>
        <v>8540</v>
      </c>
      <c r="M8674" s="21">
        <f t="shared" si="541"/>
        <v>0.11647189695550374</v>
      </c>
    </row>
    <row r="8675" spans="1:13" x14ac:dyDescent="0.3">
      <c r="A8675" s="124">
        <v>42119</v>
      </c>
      <c r="B8675" s="111" t="s">
        <v>44</v>
      </c>
      <c r="C8675" s="111">
        <v>18</v>
      </c>
      <c r="D8675" s="94"/>
      <c r="E8675" s="111" t="s">
        <v>944</v>
      </c>
      <c r="F8675" s="111">
        <v>5.5</v>
      </c>
      <c r="G8675" s="89">
        <v>1</v>
      </c>
      <c r="H8675" s="37" t="s">
        <v>6512</v>
      </c>
      <c r="I8675" s="34">
        <v>-1</v>
      </c>
      <c r="J8675" s="18">
        <f t="shared" si="542"/>
        <v>993.67000000000189</v>
      </c>
      <c r="K8675" s="19" t="str">
        <f t="shared" si="540"/>
        <v>Apr-15</v>
      </c>
      <c r="L8675" s="20">
        <f t="shared" si="543"/>
        <v>8541</v>
      </c>
      <c r="M8675" s="21">
        <f t="shared" si="541"/>
        <v>0.11634117784802739</v>
      </c>
    </row>
    <row r="8676" spans="1:13" x14ac:dyDescent="0.3">
      <c r="A8676" s="124">
        <v>42119</v>
      </c>
      <c r="B8676" s="111" t="s">
        <v>45</v>
      </c>
      <c r="C8676" s="111">
        <v>18.45</v>
      </c>
      <c r="D8676" s="94"/>
      <c r="E8676" s="111" t="s">
        <v>9802</v>
      </c>
      <c r="F8676" s="111">
        <v>6</v>
      </c>
      <c r="G8676" s="89">
        <v>1</v>
      </c>
      <c r="H8676" s="37" t="s">
        <v>6512</v>
      </c>
      <c r="I8676" s="34">
        <v>-1</v>
      </c>
      <c r="J8676" s="18">
        <f t="shared" si="542"/>
        <v>992.67000000000189</v>
      </c>
      <c r="K8676" s="19" t="str">
        <f t="shared" si="540"/>
        <v>Apr-15</v>
      </c>
      <c r="L8676" s="20">
        <f t="shared" si="543"/>
        <v>8542</v>
      </c>
      <c r="M8676" s="21">
        <f t="shared" si="541"/>
        <v>0.11621048934675741</v>
      </c>
    </row>
    <row r="8677" spans="1:13" x14ac:dyDescent="0.3">
      <c r="A8677" s="124">
        <v>42119</v>
      </c>
      <c r="B8677" s="111" t="s">
        <v>44</v>
      </c>
      <c r="C8677" s="111">
        <v>19</v>
      </c>
      <c r="D8677" s="94"/>
      <c r="E8677" s="111" t="s">
        <v>9055</v>
      </c>
      <c r="F8677" s="111">
        <v>6</v>
      </c>
      <c r="G8677" s="89">
        <v>1</v>
      </c>
      <c r="H8677" s="37" t="s">
        <v>6512</v>
      </c>
      <c r="I8677" s="34">
        <v>-1</v>
      </c>
      <c r="J8677" s="18">
        <f t="shared" si="542"/>
        <v>991.67000000000189</v>
      </c>
      <c r="K8677" s="19" t="str">
        <f t="shared" si="540"/>
        <v>Apr-15</v>
      </c>
      <c r="L8677" s="20">
        <f t="shared" si="543"/>
        <v>8543</v>
      </c>
      <c r="M8677" s="21">
        <f t="shared" si="541"/>
        <v>0.11607983144094602</v>
      </c>
    </row>
    <row r="8678" spans="1:13" x14ac:dyDescent="0.3">
      <c r="A8678" s="107">
        <v>42121</v>
      </c>
      <c r="B8678" s="111" t="s">
        <v>30</v>
      </c>
      <c r="C8678" s="101">
        <v>0.5625</v>
      </c>
      <c r="D8678" s="94" t="s">
        <v>31</v>
      </c>
      <c r="E8678" s="111" t="s">
        <v>2920</v>
      </c>
      <c r="F8678" s="110">
        <v>2.75</v>
      </c>
      <c r="G8678" s="85">
        <v>1</v>
      </c>
      <c r="H8678" s="90" t="s">
        <v>42</v>
      </c>
      <c r="I8678" s="28">
        <v>1.75</v>
      </c>
      <c r="J8678" s="18">
        <f t="shared" si="542"/>
        <v>993.42000000000189</v>
      </c>
      <c r="K8678" s="19" t="str">
        <f t="shared" si="540"/>
        <v>Apr-15</v>
      </c>
      <c r="L8678" s="20">
        <f t="shared" si="543"/>
        <v>8544</v>
      </c>
      <c r="M8678" s="21">
        <f t="shared" si="541"/>
        <v>0.11627106741573055</v>
      </c>
    </row>
    <row r="8679" spans="1:13" x14ac:dyDescent="0.3">
      <c r="A8679" s="107">
        <v>42121</v>
      </c>
      <c r="B8679" s="111" t="s">
        <v>30</v>
      </c>
      <c r="C8679" s="101">
        <v>0.63194444444444442</v>
      </c>
      <c r="D8679" s="94" t="s">
        <v>31</v>
      </c>
      <c r="E8679" s="111" t="s">
        <v>2921</v>
      </c>
      <c r="F8679" s="110">
        <v>2.88</v>
      </c>
      <c r="G8679" s="85">
        <v>1</v>
      </c>
      <c r="H8679" s="90" t="s">
        <v>42</v>
      </c>
      <c r="I8679" s="28">
        <v>1.88</v>
      </c>
      <c r="J8679" s="18">
        <f t="shared" si="542"/>
        <v>995.30000000000189</v>
      </c>
      <c r="K8679" s="19" t="str">
        <f t="shared" si="540"/>
        <v>Apr-15</v>
      </c>
      <c r="L8679" s="20">
        <f t="shared" si="543"/>
        <v>8545</v>
      </c>
      <c r="M8679" s="21">
        <f t="shared" si="541"/>
        <v>0.11647747220596863</v>
      </c>
    </row>
    <row r="8680" spans="1:13" x14ac:dyDescent="0.3">
      <c r="A8680" s="107">
        <v>42121</v>
      </c>
      <c r="B8680" s="111" t="s">
        <v>49</v>
      </c>
      <c r="C8680" s="101">
        <v>0.64583333333333337</v>
      </c>
      <c r="D8680" s="94" t="s">
        <v>31</v>
      </c>
      <c r="E8680" s="111" t="s">
        <v>2922</v>
      </c>
      <c r="F8680" s="110">
        <v>3.75</v>
      </c>
      <c r="G8680" s="85">
        <v>1</v>
      </c>
      <c r="H8680" s="90" t="s">
        <v>42</v>
      </c>
      <c r="I8680" s="28">
        <v>2.75</v>
      </c>
      <c r="J8680" s="18">
        <f t="shared" si="542"/>
        <v>998.05000000000189</v>
      </c>
      <c r="K8680" s="19" t="str">
        <f t="shared" si="540"/>
        <v>Apr-15</v>
      </c>
      <c r="L8680" s="20">
        <f t="shared" si="543"/>
        <v>8546</v>
      </c>
      <c r="M8680" s="21">
        <f t="shared" si="541"/>
        <v>0.11678563070442334</v>
      </c>
    </row>
    <row r="8681" spans="1:13" x14ac:dyDescent="0.3">
      <c r="A8681" s="107">
        <v>42121</v>
      </c>
      <c r="B8681" s="111" t="s">
        <v>45</v>
      </c>
      <c r="C8681" s="101">
        <v>0.80555555555555547</v>
      </c>
      <c r="D8681" s="94" t="s">
        <v>31</v>
      </c>
      <c r="E8681" s="111" t="s">
        <v>2923</v>
      </c>
      <c r="F8681" s="110">
        <v>4</v>
      </c>
      <c r="G8681" s="85">
        <v>1</v>
      </c>
      <c r="H8681" s="90" t="s">
        <v>33</v>
      </c>
      <c r="I8681" s="28">
        <v>-1</v>
      </c>
      <c r="J8681" s="18">
        <f t="shared" si="542"/>
        <v>997.05000000000189</v>
      </c>
      <c r="K8681" s="19" t="str">
        <f t="shared" si="540"/>
        <v>Apr-15</v>
      </c>
      <c r="L8681" s="20">
        <f t="shared" si="543"/>
        <v>8547</v>
      </c>
      <c r="M8681" s="21">
        <f t="shared" si="541"/>
        <v>0.11665496665496687</v>
      </c>
    </row>
    <row r="8682" spans="1:13" x14ac:dyDescent="0.3">
      <c r="A8682" s="107">
        <v>42121</v>
      </c>
      <c r="B8682" s="111" t="s">
        <v>59</v>
      </c>
      <c r="C8682" s="101">
        <v>0.8125</v>
      </c>
      <c r="D8682" s="94" t="s">
        <v>31</v>
      </c>
      <c r="E8682" s="111" t="s">
        <v>2924</v>
      </c>
      <c r="F8682" s="110">
        <v>3</v>
      </c>
      <c r="G8682" s="85">
        <v>1</v>
      </c>
      <c r="H8682" s="90" t="s">
        <v>33</v>
      </c>
      <c r="I8682" s="28">
        <v>-1</v>
      </c>
      <c r="J8682" s="18">
        <f t="shared" si="542"/>
        <v>996.05000000000189</v>
      </c>
      <c r="K8682" s="19" t="str">
        <f t="shared" si="540"/>
        <v>Apr-15</v>
      </c>
      <c r="L8682" s="20">
        <f t="shared" si="543"/>
        <v>8548</v>
      </c>
      <c r="M8682" s="21">
        <f t="shared" si="541"/>
        <v>0.11652433317735164</v>
      </c>
    </row>
    <row r="8683" spans="1:13" x14ac:dyDescent="0.3">
      <c r="A8683" s="107">
        <v>42121</v>
      </c>
      <c r="B8683" s="111" t="s">
        <v>45</v>
      </c>
      <c r="C8683" s="101">
        <v>0.82638888888888884</v>
      </c>
      <c r="D8683" s="94" t="s">
        <v>31</v>
      </c>
      <c r="E8683" s="111" t="s">
        <v>90</v>
      </c>
      <c r="F8683" s="110">
        <v>3</v>
      </c>
      <c r="G8683" s="85">
        <v>1</v>
      </c>
      <c r="H8683" s="90" t="s">
        <v>42</v>
      </c>
      <c r="I8683" s="28">
        <v>2</v>
      </c>
      <c r="J8683" s="18">
        <f t="shared" si="542"/>
        <v>998.05000000000189</v>
      </c>
      <c r="K8683" s="19" t="str">
        <f t="shared" si="540"/>
        <v>Apr-15</v>
      </c>
      <c r="L8683" s="20">
        <f t="shared" si="543"/>
        <v>8549</v>
      </c>
      <c r="M8683" s="21">
        <f t="shared" si="541"/>
        <v>0.11674464849690044</v>
      </c>
    </row>
    <row r="8684" spans="1:13" x14ac:dyDescent="0.3">
      <c r="A8684" s="119">
        <v>42121</v>
      </c>
      <c r="B8684" s="121" t="s">
        <v>43</v>
      </c>
      <c r="C8684" s="121">
        <v>15.2</v>
      </c>
      <c r="D8684" s="94"/>
      <c r="E8684" s="121" t="s">
        <v>64</v>
      </c>
      <c r="F8684" s="123">
        <v>5.5</v>
      </c>
      <c r="G8684" s="89">
        <v>1</v>
      </c>
      <c r="H8684" s="30">
        <v>2</v>
      </c>
      <c r="I8684" s="38">
        <v>-1</v>
      </c>
      <c r="J8684" s="18">
        <f t="shared" si="542"/>
        <v>997.05000000000189</v>
      </c>
      <c r="K8684" s="19" t="str">
        <f t="shared" si="540"/>
        <v>Apr-15</v>
      </c>
      <c r="L8684" s="20">
        <f t="shared" si="543"/>
        <v>8550</v>
      </c>
      <c r="M8684" s="21">
        <f t="shared" si="541"/>
        <v>0.11661403508771952</v>
      </c>
    </row>
    <row r="8685" spans="1:13" x14ac:dyDescent="0.3">
      <c r="A8685" s="119">
        <v>42121</v>
      </c>
      <c r="B8685" s="121" t="s">
        <v>49</v>
      </c>
      <c r="C8685" s="121">
        <v>15.3</v>
      </c>
      <c r="D8685" s="94"/>
      <c r="E8685" s="121" t="s">
        <v>1389</v>
      </c>
      <c r="F8685" s="123">
        <v>6</v>
      </c>
      <c r="G8685" s="89">
        <v>1</v>
      </c>
      <c r="H8685" s="30">
        <v>2</v>
      </c>
      <c r="I8685" s="38">
        <v>-1</v>
      </c>
      <c r="J8685" s="18">
        <f t="shared" si="542"/>
        <v>996.05000000000189</v>
      </c>
      <c r="K8685" s="19" t="str">
        <f t="shared" si="540"/>
        <v>Apr-15</v>
      </c>
      <c r="L8685" s="20">
        <f t="shared" si="543"/>
        <v>8551</v>
      </c>
      <c r="M8685" s="21">
        <f t="shared" si="541"/>
        <v>0.11648345222780983</v>
      </c>
    </row>
    <row r="8686" spans="1:13" x14ac:dyDescent="0.3">
      <c r="A8686" s="119">
        <v>42121</v>
      </c>
      <c r="B8686" s="121" t="s">
        <v>30</v>
      </c>
      <c r="C8686" s="121">
        <v>16.149999999999999</v>
      </c>
      <c r="D8686" s="94"/>
      <c r="E8686" s="121" t="s">
        <v>8615</v>
      </c>
      <c r="F8686" s="123">
        <v>4.5</v>
      </c>
      <c r="G8686" s="89">
        <v>1</v>
      </c>
      <c r="H8686" s="30">
        <v>2</v>
      </c>
      <c r="I8686" s="38">
        <v>-1</v>
      </c>
      <c r="J8686" s="18">
        <f t="shared" si="542"/>
        <v>995.05000000000189</v>
      </c>
      <c r="K8686" s="19" t="str">
        <f t="shared" si="540"/>
        <v>Apr-15</v>
      </c>
      <c r="L8686" s="20">
        <f t="shared" si="543"/>
        <v>8552</v>
      </c>
      <c r="M8686" s="21">
        <f t="shared" si="541"/>
        <v>0.11635289990645485</v>
      </c>
    </row>
    <row r="8687" spans="1:13" x14ac:dyDescent="0.3">
      <c r="A8687" s="119">
        <v>42121</v>
      </c>
      <c r="B8687" s="121" t="s">
        <v>43</v>
      </c>
      <c r="C8687" s="121">
        <v>16.55</v>
      </c>
      <c r="D8687" s="94"/>
      <c r="E8687" s="121" t="s">
        <v>9807</v>
      </c>
      <c r="F8687" s="123">
        <v>4.5</v>
      </c>
      <c r="G8687" s="89">
        <v>1</v>
      </c>
      <c r="H8687" s="30">
        <v>8</v>
      </c>
      <c r="I8687" s="38">
        <v>-1</v>
      </c>
      <c r="J8687" s="18">
        <f t="shared" si="542"/>
        <v>994.05000000000189</v>
      </c>
      <c r="K8687" s="19" t="str">
        <f t="shared" si="540"/>
        <v>Apr-15</v>
      </c>
      <c r="L8687" s="20">
        <f t="shared" si="543"/>
        <v>8553</v>
      </c>
      <c r="M8687" s="21">
        <f t="shared" si="541"/>
        <v>0.11622237811294304</v>
      </c>
    </row>
    <row r="8688" spans="1:13" x14ac:dyDescent="0.3">
      <c r="A8688" s="124">
        <v>42121</v>
      </c>
      <c r="B8688" s="111" t="s">
        <v>59</v>
      </c>
      <c r="C8688" s="111">
        <v>17.3</v>
      </c>
      <c r="D8688" s="94"/>
      <c r="E8688" s="111" t="s">
        <v>9805</v>
      </c>
      <c r="F8688" s="111">
        <v>5.5</v>
      </c>
      <c r="G8688" s="89">
        <v>1</v>
      </c>
      <c r="H8688" s="37" t="s">
        <v>6512</v>
      </c>
      <c r="I8688" s="34">
        <v>-1</v>
      </c>
      <c r="J8688" s="18">
        <f t="shared" si="542"/>
        <v>993.05000000000189</v>
      </c>
      <c r="K8688" s="19" t="str">
        <f t="shared" si="540"/>
        <v>Apr-15</v>
      </c>
      <c r="L8688" s="20">
        <f t="shared" si="543"/>
        <v>8554</v>
      </c>
      <c r="M8688" s="21">
        <f t="shared" si="541"/>
        <v>0.1160918868365679</v>
      </c>
    </row>
    <row r="8689" spans="1:13" x14ac:dyDescent="0.3">
      <c r="A8689" s="124">
        <v>42121</v>
      </c>
      <c r="B8689" s="111" t="s">
        <v>59</v>
      </c>
      <c r="C8689" s="111">
        <v>17.3</v>
      </c>
      <c r="D8689" s="94"/>
      <c r="E8689" s="111" t="s">
        <v>9804</v>
      </c>
      <c r="F8689" s="111">
        <v>4.5</v>
      </c>
      <c r="G8689" s="89">
        <v>1</v>
      </c>
      <c r="H8689" s="37" t="s">
        <v>6526</v>
      </c>
      <c r="I8689" s="34">
        <v>3.5</v>
      </c>
      <c r="J8689" s="18">
        <f t="shared" si="542"/>
        <v>996.55000000000189</v>
      </c>
      <c r="K8689" s="19" t="str">
        <f t="shared" si="540"/>
        <v>Apr-15</v>
      </c>
      <c r="L8689" s="20">
        <f t="shared" si="543"/>
        <v>8555</v>
      </c>
      <c r="M8689" s="21">
        <f t="shared" si="541"/>
        <v>0.11648743424897742</v>
      </c>
    </row>
    <row r="8690" spans="1:13" x14ac:dyDescent="0.3">
      <c r="A8690" s="124">
        <v>42121</v>
      </c>
      <c r="B8690" s="111" t="s">
        <v>45</v>
      </c>
      <c r="C8690" s="111">
        <v>19.2</v>
      </c>
      <c r="D8690" s="94"/>
      <c r="E8690" s="111" t="s">
        <v>9806</v>
      </c>
      <c r="F8690" s="111">
        <v>4.5</v>
      </c>
      <c r="G8690" s="89">
        <v>1</v>
      </c>
      <c r="H8690" s="37" t="s">
        <v>6518</v>
      </c>
      <c r="I8690" s="34">
        <v>-1</v>
      </c>
      <c r="J8690" s="18">
        <f t="shared" si="542"/>
        <v>995.55000000000189</v>
      </c>
      <c r="K8690" s="19" t="str">
        <f t="shared" si="540"/>
        <v>Apr-15</v>
      </c>
      <c r="L8690" s="20">
        <f t="shared" si="543"/>
        <v>8556</v>
      </c>
      <c r="M8690" s="21">
        <f t="shared" si="541"/>
        <v>0.11635694249649391</v>
      </c>
    </row>
    <row r="8691" spans="1:13" x14ac:dyDescent="0.3">
      <c r="A8691" s="107">
        <v>42122</v>
      </c>
      <c r="B8691" s="111" t="s">
        <v>63</v>
      </c>
      <c r="C8691" s="101">
        <v>0.61458333333333337</v>
      </c>
      <c r="D8691" s="94" t="s">
        <v>31</v>
      </c>
      <c r="E8691" s="111" t="s">
        <v>1954</v>
      </c>
      <c r="F8691" s="110">
        <v>2.88</v>
      </c>
      <c r="G8691" s="85">
        <v>1</v>
      </c>
      <c r="H8691" s="90" t="s">
        <v>42</v>
      </c>
      <c r="I8691" s="28">
        <v>1.88</v>
      </c>
      <c r="J8691" s="18">
        <f t="shared" si="542"/>
        <v>997.43000000000188</v>
      </c>
      <c r="K8691" s="19" t="str">
        <f t="shared" si="540"/>
        <v>Apr-15</v>
      </c>
      <c r="L8691" s="20">
        <f t="shared" si="543"/>
        <v>8557</v>
      </c>
      <c r="M8691" s="21">
        <f t="shared" si="541"/>
        <v>0.11656304779712538</v>
      </c>
    </row>
    <row r="8692" spans="1:13" x14ac:dyDescent="0.3">
      <c r="A8692" s="107">
        <v>42122</v>
      </c>
      <c r="B8692" s="111" t="s">
        <v>38</v>
      </c>
      <c r="C8692" s="101">
        <v>0.62152777777777779</v>
      </c>
      <c r="D8692" s="94" t="s">
        <v>31</v>
      </c>
      <c r="E8692" s="111" t="s">
        <v>2925</v>
      </c>
      <c r="F8692" s="110">
        <v>3.75</v>
      </c>
      <c r="G8692" s="85">
        <v>1</v>
      </c>
      <c r="H8692" s="90" t="s">
        <v>33</v>
      </c>
      <c r="I8692" s="28">
        <v>-1</v>
      </c>
      <c r="J8692" s="18">
        <f t="shared" si="542"/>
        <v>996.43000000000188</v>
      </c>
      <c r="K8692" s="19" t="str">
        <f t="shared" si="540"/>
        <v>Apr-15</v>
      </c>
      <c r="L8692" s="20">
        <f t="shared" si="543"/>
        <v>8558</v>
      </c>
      <c r="M8692" s="21">
        <f t="shared" si="541"/>
        <v>0.1164325777050715</v>
      </c>
    </row>
    <row r="8693" spans="1:13" x14ac:dyDescent="0.3">
      <c r="A8693" s="107">
        <v>42122</v>
      </c>
      <c r="B8693" s="111" t="s">
        <v>38</v>
      </c>
      <c r="C8693" s="101">
        <v>0.71180555555555547</v>
      </c>
      <c r="D8693" s="94" t="s">
        <v>31</v>
      </c>
      <c r="E8693" s="111" t="s">
        <v>2926</v>
      </c>
      <c r="F8693" s="110">
        <v>4</v>
      </c>
      <c r="G8693" s="85">
        <v>1</v>
      </c>
      <c r="H8693" s="90" t="s">
        <v>42</v>
      </c>
      <c r="I8693" s="28">
        <v>3</v>
      </c>
      <c r="J8693" s="18">
        <f t="shared" si="542"/>
        <v>999.43000000000188</v>
      </c>
      <c r="K8693" s="19" t="str">
        <f t="shared" si="540"/>
        <v>Apr-15</v>
      </c>
      <c r="L8693" s="20">
        <f t="shared" si="543"/>
        <v>8559</v>
      </c>
      <c r="M8693" s="21">
        <f t="shared" si="541"/>
        <v>0.11676948241617033</v>
      </c>
    </row>
    <row r="8694" spans="1:13" x14ac:dyDescent="0.3">
      <c r="A8694" s="107">
        <v>42122</v>
      </c>
      <c r="B8694" s="111" t="s">
        <v>47</v>
      </c>
      <c r="C8694" s="101">
        <v>0.74652777777777779</v>
      </c>
      <c r="D8694" s="94" t="s">
        <v>31</v>
      </c>
      <c r="E8694" s="111" t="s">
        <v>2927</v>
      </c>
      <c r="F8694" s="110">
        <v>2.75</v>
      </c>
      <c r="G8694" s="85">
        <v>1</v>
      </c>
      <c r="H8694" s="90" t="s">
        <v>42</v>
      </c>
      <c r="I8694" s="28">
        <v>1.75</v>
      </c>
      <c r="J8694" s="18">
        <f t="shared" si="542"/>
        <v>1001.1800000000019</v>
      </c>
      <c r="K8694" s="19" t="str">
        <f t="shared" si="540"/>
        <v>Apr-15</v>
      </c>
      <c r="L8694" s="20">
        <f t="shared" si="543"/>
        <v>8560</v>
      </c>
      <c r="M8694" s="21">
        <f t="shared" si="541"/>
        <v>0.11696028037383199</v>
      </c>
    </row>
    <row r="8695" spans="1:13" x14ac:dyDescent="0.3">
      <c r="A8695" s="119">
        <v>42122</v>
      </c>
      <c r="B8695" s="121" t="s">
        <v>38</v>
      </c>
      <c r="C8695" s="121">
        <v>15.25</v>
      </c>
      <c r="D8695" s="94"/>
      <c r="E8695" s="121" t="s">
        <v>9813</v>
      </c>
      <c r="F8695" s="123">
        <v>4.33</v>
      </c>
      <c r="G8695" s="35">
        <v>0</v>
      </c>
      <c r="H8695" s="30" t="s">
        <v>6111</v>
      </c>
      <c r="I8695" s="38">
        <v>0</v>
      </c>
      <c r="J8695" s="18">
        <f t="shared" si="542"/>
        <v>1001.1800000000019</v>
      </c>
      <c r="K8695" s="19" t="str">
        <f t="shared" si="540"/>
        <v>Apr-15</v>
      </c>
      <c r="L8695" s="20">
        <f t="shared" si="543"/>
        <v>8560</v>
      </c>
      <c r="M8695" s="21">
        <f t="shared" si="541"/>
        <v>0.11696028037383199</v>
      </c>
    </row>
    <row r="8696" spans="1:13" x14ac:dyDescent="0.3">
      <c r="A8696" s="119">
        <v>42122</v>
      </c>
      <c r="B8696" s="121" t="s">
        <v>63</v>
      </c>
      <c r="C8696" s="121">
        <v>15.45</v>
      </c>
      <c r="D8696" s="94"/>
      <c r="E8696" s="121" t="s">
        <v>9815</v>
      </c>
      <c r="F8696" s="123">
        <v>5.5</v>
      </c>
      <c r="G8696" s="89">
        <v>1</v>
      </c>
      <c r="H8696" s="30">
        <v>3</v>
      </c>
      <c r="I8696" s="38">
        <v>-1</v>
      </c>
      <c r="J8696" s="18">
        <f t="shared" si="542"/>
        <v>1000.1800000000019</v>
      </c>
      <c r="K8696" s="19" t="str">
        <f t="shared" si="540"/>
        <v>Apr-15</v>
      </c>
      <c r="L8696" s="20">
        <f t="shared" si="543"/>
        <v>8561</v>
      </c>
      <c r="M8696" s="21">
        <f t="shared" si="541"/>
        <v>0.11682980960168227</v>
      </c>
    </row>
    <row r="8697" spans="1:13" x14ac:dyDescent="0.3">
      <c r="A8697" s="119">
        <v>42122</v>
      </c>
      <c r="B8697" s="121" t="s">
        <v>38</v>
      </c>
      <c r="C8697" s="121">
        <v>15.55</v>
      </c>
      <c r="D8697" s="94"/>
      <c r="E8697" s="121" t="s">
        <v>9608</v>
      </c>
      <c r="F8697" s="123">
        <v>5.5</v>
      </c>
      <c r="G8697" s="89">
        <v>1</v>
      </c>
      <c r="H8697" s="30">
        <v>4</v>
      </c>
      <c r="I8697" s="38">
        <v>-1</v>
      </c>
      <c r="J8697" s="18">
        <f t="shared" si="542"/>
        <v>999.18000000000188</v>
      </c>
      <c r="K8697" s="19" t="str">
        <f t="shared" si="540"/>
        <v>Apr-15</v>
      </c>
      <c r="L8697" s="20">
        <f t="shared" si="543"/>
        <v>8562</v>
      </c>
      <c r="M8697" s="21">
        <f t="shared" si="541"/>
        <v>0.11669936930623707</v>
      </c>
    </row>
    <row r="8698" spans="1:13" x14ac:dyDescent="0.3">
      <c r="A8698" s="119">
        <v>42122</v>
      </c>
      <c r="B8698" s="121" t="s">
        <v>45</v>
      </c>
      <c r="C8698" s="121">
        <v>16.05</v>
      </c>
      <c r="D8698" s="94"/>
      <c r="E8698" s="121" t="s">
        <v>9814</v>
      </c>
      <c r="F8698" s="123">
        <v>5.5</v>
      </c>
      <c r="G8698" s="89">
        <v>1</v>
      </c>
      <c r="H8698" s="30">
        <v>7</v>
      </c>
      <c r="I8698" s="38">
        <v>-1</v>
      </c>
      <c r="J8698" s="18">
        <f t="shared" si="542"/>
        <v>998.18000000000188</v>
      </c>
      <c r="K8698" s="19" t="str">
        <f t="shared" si="540"/>
        <v>Apr-15</v>
      </c>
      <c r="L8698" s="20">
        <f t="shared" si="543"/>
        <v>8563</v>
      </c>
      <c r="M8698" s="21">
        <f t="shared" si="541"/>
        <v>0.1165689594768191</v>
      </c>
    </row>
    <row r="8699" spans="1:13" x14ac:dyDescent="0.3">
      <c r="A8699" s="119">
        <v>42122</v>
      </c>
      <c r="B8699" s="121" t="s">
        <v>63</v>
      </c>
      <c r="C8699" s="121">
        <v>16.149999999999999</v>
      </c>
      <c r="D8699" s="94"/>
      <c r="E8699" s="121" t="s">
        <v>3432</v>
      </c>
      <c r="F8699" s="123">
        <v>5.5</v>
      </c>
      <c r="G8699" s="89">
        <v>1</v>
      </c>
      <c r="H8699" s="30">
        <v>2</v>
      </c>
      <c r="I8699" s="38">
        <v>-1</v>
      </c>
      <c r="J8699" s="18">
        <f t="shared" si="542"/>
        <v>997.18000000000188</v>
      </c>
      <c r="K8699" s="19" t="str">
        <f t="shared" si="540"/>
        <v>Apr-15</v>
      </c>
      <c r="L8699" s="20">
        <f t="shared" si="543"/>
        <v>8564</v>
      </c>
      <c r="M8699" s="21">
        <f t="shared" si="541"/>
        <v>0.11643858010275594</v>
      </c>
    </row>
    <row r="8700" spans="1:13" x14ac:dyDescent="0.3">
      <c r="A8700" s="124">
        <v>42122</v>
      </c>
      <c r="B8700" s="111" t="s">
        <v>137</v>
      </c>
      <c r="C8700" s="111">
        <v>17.45</v>
      </c>
      <c r="D8700" s="94"/>
      <c r="E8700" s="111" t="s">
        <v>9808</v>
      </c>
      <c r="F8700" s="111">
        <v>5.5</v>
      </c>
      <c r="G8700" s="89">
        <v>1</v>
      </c>
      <c r="H8700" s="37" t="s">
        <v>6512</v>
      </c>
      <c r="I8700" s="34">
        <v>-1</v>
      </c>
      <c r="J8700" s="18">
        <f t="shared" si="542"/>
        <v>996.18000000000188</v>
      </c>
      <c r="K8700" s="19" t="str">
        <f t="shared" si="540"/>
        <v>Apr-15</v>
      </c>
      <c r="L8700" s="20">
        <f t="shared" si="543"/>
        <v>8565</v>
      </c>
      <c r="M8700" s="21">
        <f t="shared" si="541"/>
        <v>0.11630823117338025</v>
      </c>
    </row>
    <row r="8701" spans="1:13" x14ac:dyDescent="0.3">
      <c r="A8701" s="124">
        <v>42122</v>
      </c>
      <c r="B8701" s="111" t="s">
        <v>137</v>
      </c>
      <c r="C8701" s="111">
        <v>18.149999999999999</v>
      </c>
      <c r="D8701" s="94"/>
      <c r="E8701" s="111" t="s">
        <v>9810</v>
      </c>
      <c r="F8701" s="111">
        <v>4.5</v>
      </c>
      <c r="G8701" s="89">
        <v>1</v>
      </c>
      <c r="H8701" s="37" t="s">
        <v>6512</v>
      </c>
      <c r="I8701" s="34">
        <v>-1</v>
      </c>
      <c r="J8701" s="18">
        <f t="shared" si="542"/>
        <v>995.18000000000188</v>
      </c>
      <c r="K8701" s="19" t="str">
        <f t="shared" si="540"/>
        <v>Apr-15</v>
      </c>
      <c r="L8701" s="20">
        <f t="shared" si="543"/>
        <v>8566</v>
      </c>
      <c r="M8701" s="21">
        <f t="shared" si="541"/>
        <v>0.11617791267802964</v>
      </c>
    </row>
    <row r="8702" spans="1:13" x14ac:dyDescent="0.3">
      <c r="A8702" s="124">
        <v>42122</v>
      </c>
      <c r="B8702" s="111" t="s">
        <v>137</v>
      </c>
      <c r="C8702" s="111">
        <v>18.149999999999999</v>
      </c>
      <c r="D8702" s="94"/>
      <c r="E8702" s="111" t="s">
        <v>9809</v>
      </c>
      <c r="F8702" s="111">
        <v>4.33</v>
      </c>
      <c r="G8702" s="89">
        <v>1</v>
      </c>
      <c r="H8702" s="37" t="s">
        <v>6512</v>
      </c>
      <c r="I8702" s="34">
        <v>-1</v>
      </c>
      <c r="J8702" s="18">
        <f t="shared" si="542"/>
        <v>994.18000000000188</v>
      </c>
      <c r="K8702" s="19" t="str">
        <f t="shared" si="540"/>
        <v>Apr-15</v>
      </c>
      <c r="L8702" s="20">
        <f t="shared" si="543"/>
        <v>8567</v>
      </c>
      <c r="M8702" s="21">
        <f t="shared" si="541"/>
        <v>0.11604762460604667</v>
      </c>
    </row>
    <row r="8703" spans="1:13" x14ac:dyDescent="0.3">
      <c r="A8703" s="124">
        <v>42122</v>
      </c>
      <c r="B8703" s="111" t="s">
        <v>47</v>
      </c>
      <c r="C8703" s="111">
        <v>18.3</v>
      </c>
      <c r="D8703" s="94"/>
      <c r="E8703" s="111" t="s">
        <v>9811</v>
      </c>
      <c r="F8703" s="111">
        <v>5</v>
      </c>
      <c r="G8703" s="89">
        <v>1</v>
      </c>
      <c r="H8703" s="37" t="s">
        <v>6512</v>
      </c>
      <c r="I8703" s="34">
        <v>-1</v>
      </c>
      <c r="J8703" s="18">
        <f t="shared" si="542"/>
        <v>993.18000000000188</v>
      </c>
      <c r="K8703" s="19" t="str">
        <f t="shared" si="540"/>
        <v>Apr-15</v>
      </c>
      <c r="L8703" s="20">
        <f t="shared" si="543"/>
        <v>8568</v>
      </c>
      <c r="M8703" s="21">
        <f t="shared" si="541"/>
        <v>0.11591736694677893</v>
      </c>
    </row>
    <row r="8704" spans="1:13" x14ac:dyDescent="0.3">
      <c r="A8704" s="124">
        <v>42122</v>
      </c>
      <c r="B8704" s="111" t="s">
        <v>47</v>
      </c>
      <c r="C8704" s="111">
        <v>19.05</v>
      </c>
      <c r="D8704" s="94"/>
      <c r="E8704" s="111" t="s">
        <v>9812</v>
      </c>
      <c r="F8704" s="111">
        <v>5</v>
      </c>
      <c r="G8704" s="89">
        <v>1</v>
      </c>
      <c r="H8704" s="37" t="s">
        <v>6518</v>
      </c>
      <c r="I8704" s="34">
        <v>-1</v>
      </c>
      <c r="J8704" s="18">
        <f t="shared" si="542"/>
        <v>992.18000000000188</v>
      </c>
      <c r="K8704" s="19" t="str">
        <f t="shared" si="540"/>
        <v>Apr-15</v>
      </c>
      <c r="L8704" s="20">
        <f t="shared" si="543"/>
        <v>8569</v>
      </c>
      <c r="M8704" s="21">
        <f t="shared" si="541"/>
        <v>0.11578713968957893</v>
      </c>
    </row>
    <row r="8705" spans="1:13" x14ac:dyDescent="0.3">
      <c r="A8705" s="107">
        <v>42123</v>
      </c>
      <c r="B8705" s="111" t="s">
        <v>45</v>
      </c>
      <c r="C8705" s="101">
        <v>0.57291666666666663</v>
      </c>
      <c r="D8705" s="94" t="s">
        <v>31</v>
      </c>
      <c r="E8705" s="111" t="s">
        <v>2928</v>
      </c>
      <c r="F8705" s="110">
        <v>3.5</v>
      </c>
      <c r="G8705" s="85">
        <v>1</v>
      </c>
      <c r="H8705" s="90" t="s">
        <v>33</v>
      </c>
      <c r="I8705" s="28">
        <v>-1</v>
      </c>
      <c r="J8705" s="18">
        <f t="shared" si="542"/>
        <v>991.18000000000188</v>
      </c>
      <c r="K8705" s="19" t="str">
        <f t="shared" si="540"/>
        <v>Apr-15</v>
      </c>
      <c r="L8705" s="20">
        <f t="shared" si="543"/>
        <v>8570</v>
      </c>
      <c r="M8705" s="21">
        <f t="shared" si="541"/>
        <v>0.11565694282380419</v>
      </c>
    </row>
    <row r="8706" spans="1:13" x14ac:dyDescent="0.3">
      <c r="A8706" s="107">
        <v>42123</v>
      </c>
      <c r="B8706" s="111" t="s">
        <v>45</v>
      </c>
      <c r="C8706" s="101">
        <v>0.63888888888888895</v>
      </c>
      <c r="D8706" s="94" t="s">
        <v>31</v>
      </c>
      <c r="E8706" s="111" t="s">
        <v>2312</v>
      </c>
      <c r="F8706" s="110">
        <v>2.75</v>
      </c>
      <c r="G8706" s="85">
        <v>1</v>
      </c>
      <c r="H8706" s="90" t="s">
        <v>33</v>
      </c>
      <c r="I8706" s="28">
        <v>-1</v>
      </c>
      <c r="J8706" s="18">
        <f t="shared" si="542"/>
        <v>990.18000000000188</v>
      </c>
      <c r="K8706" s="19" t="str">
        <f t="shared" ref="K8706:K8769" si="544">TEXT(A8706,"MMM-yy")</f>
        <v>Apr-15</v>
      </c>
      <c r="L8706" s="20">
        <f t="shared" si="543"/>
        <v>8571</v>
      </c>
      <c r="M8706" s="21">
        <f t="shared" ref="M8706:M8769" si="545">J8706/L8706</f>
        <v>0.11552677633881717</v>
      </c>
    </row>
    <row r="8707" spans="1:13" x14ac:dyDescent="0.3">
      <c r="A8707" s="107">
        <v>42123</v>
      </c>
      <c r="B8707" s="111" t="s">
        <v>29</v>
      </c>
      <c r="C8707" s="101">
        <v>0.78819444444444453</v>
      </c>
      <c r="D8707" s="94" t="s">
        <v>31</v>
      </c>
      <c r="E8707" s="111" t="s">
        <v>2929</v>
      </c>
      <c r="F8707" s="110">
        <v>3.75</v>
      </c>
      <c r="G8707" s="85">
        <v>1</v>
      </c>
      <c r="H8707" s="90" t="s">
        <v>42</v>
      </c>
      <c r="I8707" s="28">
        <v>2.75</v>
      </c>
      <c r="J8707" s="18">
        <f t="shared" ref="J8707:J8770" si="546">J8706+I8707</f>
        <v>992.93000000000188</v>
      </c>
      <c r="K8707" s="19" t="str">
        <f t="shared" si="544"/>
        <v>Apr-15</v>
      </c>
      <c r="L8707" s="20">
        <f t="shared" ref="L8707:L8770" si="547">L8706+G8707</f>
        <v>8572</v>
      </c>
      <c r="M8707" s="21">
        <f t="shared" si="545"/>
        <v>0.11583411105926293</v>
      </c>
    </row>
    <row r="8708" spans="1:13" x14ac:dyDescent="0.3">
      <c r="A8708" s="119">
        <v>42123</v>
      </c>
      <c r="B8708" s="121" t="s">
        <v>45</v>
      </c>
      <c r="C8708" s="121">
        <v>14.15</v>
      </c>
      <c r="D8708" s="94"/>
      <c r="E8708" s="121" t="s">
        <v>8532</v>
      </c>
      <c r="F8708" s="123">
        <v>5</v>
      </c>
      <c r="G8708" s="89">
        <v>1</v>
      </c>
      <c r="H8708" s="30">
        <v>3</v>
      </c>
      <c r="I8708" s="38">
        <v>-1</v>
      </c>
      <c r="J8708" s="18">
        <f t="shared" si="546"/>
        <v>991.93000000000188</v>
      </c>
      <c r="K8708" s="19" t="str">
        <f t="shared" si="544"/>
        <v>Apr-15</v>
      </c>
      <c r="L8708" s="20">
        <f t="shared" si="547"/>
        <v>8573</v>
      </c>
      <c r="M8708" s="21">
        <f t="shared" si="545"/>
        <v>0.1157039542750498</v>
      </c>
    </row>
    <row r="8709" spans="1:13" x14ac:dyDescent="0.3">
      <c r="A8709" s="119">
        <v>42123</v>
      </c>
      <c r="B8709" s="121" t="s">
        <v>58</v>
      </c>
      <c r="C8709" s="121">
        <v>15</v>
      </c>
      <c r="D8709" s="94"/>
      <c r="E8709" s="121" t="s">
        <v>2359</v>
      </c>
      <c r="F8709" s="123">
        <v>6</v>
      </c>
      <c r="G8709" s="89">
        <v>1</v>
      </c>
      <c r="H8709" s="30">
        <v>1</v>
      </c>
      <c r="I8709" s="38">
        <v>5</v>
      </c>
      <c r="J8709" s="18">
        <f t="shared" si="546"/>
        <v>996.93000000000188</v>
      </c>
      <c r="K8709" s="19" t="str">
        <f t="shared" si="544"/>
        <v>Apr-15</v>
      </c>
      <c r="L8709" s="20">
        <f t="shared" si="547"/>
        <v>8574</v>
      </c>
      <c r="M8709" s="21">
        <f t="shared" si="545"/>
        <v>0.11627361791462583</v>
      </c>
    </row>
    <row r="8710" spans="1:13" x14ac:dyDescent="0.3">
      <c r="A8710" s="119">
        <v>42123</v>
      </c>
      <c r="B8710" s="121" t="s">
        <v>48</v>
      </c>
      <c r="C8710" s="121">
        <v>15.1</v>
      </c>
      <c r="D8710" s="94"/>
      <c r="E8710" s="121" t="s">
        <v>9817</v>
      </c>
      <c r="F8710" s="123">
        <v>6</v>
      </c>
      <c r="G8710" s="89">
        <v>1</v>
      </c>
      <c r="H8710" s="30">
        <v>5</v>
      </c>
      <c r="I8710" s="38">
        <v>-1</v>
      </c>
      <c r="J8710" s="18">
        <f t="shared" si="546"/>
        <v>995.93000000000188</v>
      </c>
      <c r="K8710" s="19" t="str">
        <f t="shared" si="544"/>
        <v>Apr-15</v>
      </c>
      <c r="L8710" s="20">
        <f t="shared" si="547"/>
        <v>8575</v>
      </c>
      <c r="M8710" s="21">
        <f t="shared" si="545"/>
        <v>0.11614344023323638</v>
      </c>
    </row>
    <row r="8711" spans="1:13" x14ac:dyDescent="0.3">
      <c r="A8711" s="119">
        <v>42123</v>
      </c>
      <c r="B8711" s="121" t="s">
        <v>58</v>
      </c>
      <c r="C8711" s="121">
        <v>16.05</v>
      </c>
      <c r="D8711" s="94"/>
      <c r="E8711" s="121" t="s">
        <v>9819</v>
      </c>
      <c r="F8711" s="123">
        <v>6</v>
      </c>
      <c r="G8711" s="89">
        <v>1</v>
      </c>
      <c r="H8711" s="30">
        <v>8</v>
      </c>
      <c r="I8711" s="38">
        <v>-1</v>
      </c>
      <c r="J8711" s="18">
        <f t="shared" si="546"/>
        <v>994.93000000000188</v>
      </c>
      <c r="K8711" s="19" t="str">
        <f t="shared" si="544"/>
        <v>Apr-15</v>
      </c>
      <c r="L8711" s="20">
        <f t="shared" si="547"/>
        <v>8576</v>
      </c>
      <c r="M8711" s="21">
        <f t="shared" si="545"/>
        <v>0.11601329291044798</v>
      </c>
    </row>
    <row r="8712" spans="1:13" x14ac:dyDescent="0.3">
      <c r="A8712" s="119">
        <v>42123</v>
      </c>
      <c r="B8712" s="121" t="s">
        <v>48</v>
      </c>
      <c r="C8712" s="121">
        <v>16.45</v>
      </c>
      <c r="D8712" s="94"/>
      <c r="E8712" s="121" t="s">
        <v>9818</v>
      </c>
      <c r="F8712" s="123">
        <v>4.5</v>
      </c>
      <c r="G8712" s="89">
        <v>1</v>
      </c>
      <c r="H8712" s="30">
        <v>7</v>
      </c>
      <c r="I8712" s="38">
        <v>-1</v>
      </c>
      <c r="J8712" s="18">
        <f t="shared" si="546"/>
        <v>993.93000000000188</v>
      </c>
      <c r="K8712" s="19" t="str">
        <f t="shared" si="544"/>
        <v>Apr-15</v>
      </c>
      <c r="L8712" s="20">
        <f t="shared" si="547"/>
        <v>8577</v>
      </c>
      <c r="M8712" s="21">
        <f t="shared" si="545"/>
        <v>0.11588317593564205</v>
      </c>
    </row>
    <row r="8713" spans="1:13" x14ac:dyDescent="0.3">
      <c r="A8713" s="124">
        <v>42123</v>
      </c>
      <c r="B8713" s="111" t="s">
        <v>76</v>
      </c>
      <c r="C8713" s="111">
        <v>16.5</v>
      </c>
      <c r="D8713" s="94"/>
      <c r="E8713" s="111" t="s">
        <v>9816</v>
      </c>
      <c r="F8713" s="111">
        <v>5.5</v>
      </c>
      <c r="G8713" s="89">
        <v>1</v>
      </c>
      <c r="H8713" s="37" t="s">
        <v>6512</v>
      </c>
      <c r="I8713" s="34">
        <v>-1</v>
      </c>
      <c r="J8713" s="18">
        <f t="shared" si="546"/>
        <v>992.93000000000188</v>
      </c>
      <c r="K8713" s="19" t="str">
        <f t="shared" si="544"/>
        <v>Apr-15</v>
      </c>
      <c r="L8713" s="20">
        <f t="shared" si="547"/>
        <v>8578</v>
      </c>
      <c r="M8713" s="21">
        <f t="shared" si="545"/>
        <v>0.11575308929820492</v>
      </c>
    </row>
    <row r="8714" spans="1:13" x14ac:dyDescent="0.3">
      <c r="A8714" s="124">
        <v>42123</v>
      </c>
      <c r="B8714" s="111" t="s">
        <v>29</v>
      </c>
      <c r="C8714" s="111">
        <v>17.45</v>
      </c>
      <c r="D8714" s="94"/>
      <c r="E8714" s="111" t="s">
        <v>3132</v>
      </c>
      <c r="F8714" s="111">
        <v>5</v>
      </c>
      <c r="G8714" s="89">
        <v>1</v>
      </c>
      <c r="H8714" s="37" t="s">
        <v>6512</v>
      </c>
      <c r="I8714" s="34">
        <v>-1</v>
      </c>
      <c r="J8714" s="18">
        <f t="shared" si="546"/>
        <v>991.93000000000188</v>
      </c>
      <c r="K8714" s="19" t="str">
        <f t="shared" si="544"/>
        <v>Apr-15</v>
      </c>
      <c r="L8714" s="20">
        <f t="shared" si="547"/>
        <v>8579</v>
      </c>
      <c r="M8714" s="21">
        <f t="shared" si="545"/>
        <v>0.11562303298752791</v>
      </c>
    </row>
    <row r="8715" spans="1:13" x14ac:dyDescent="0.3">
      <c r="A8715" s="107">
        <v>42124</v>
      </c>
      <c r="B8715" s="111" t="s">
        <v>29</v>
      </c>
      <c r="C8715" s="101">
        <v>0.60763888888888895</v>
      </c>
      <c r="D8715" s="94" t="s">
        <v>31</v>
      </c>
      <c r="E8715" s="111" t="s">
        <v>2930</v>
      </c>
      <c r="F8715" s="110">
        <v>2.75</v>
      </c>
      <c r="G8715" s="85">
        <v>1</v>
      </c>
      <c r="H8715" s="90" t="s">
        <v>33</v>
      </c>
      <c r="I8715" s="28">
        <v>-1</v>
      </c>
      <c r="J8715" s="18">
        <f t="shared" si="546"/>
        <v>990.93000000000188</v>
      </c>
      <c r="K8715" s="19" t="str">
        <f t="shared" si="544"/>
        <v>Apr-15</v>
      </c>
      <c r="L8715" s="20">
        <f t="shared" si="547"/>
        <v>8580</v>
      </c>
      <c r="M8715" s="21">
        <f t="shared" si="545"/>
        <v>0.11549300699300721</v>
      </c>
    </row>
    <row r="8716" spans="1:13" x14ac:dyDescent="0.3">
      <c r="A8716" s="107">
        <v>42124</v>
      </c>
      <c r="B8716" s="111" t="s">
        <v>82</v>
      </c>
      <c r="C8716" s="101">
        <v>0.63541666666666663</v>
      </c>
      <c r="D8716" s="94" t="s">
        <v>31</v>
      </c>
      <c r="E8716" s="111" t="s">
        <v>2931</v>
      </c>
      <c r="F8716" s="110">
        <v>4</v>
      </c>
      <c r="G8716" s="85">
        <v>1</v>
      </c>
      <c r="H8716" s="90" t="s">
        <v>42</v>
      </c>
      <c r="I8716" s="28">
        <v>3</v>
      </c>
      <c r="J8716" s="18">
        <f t="shared" si="546"/>
        <v>993.93000000000188</v>
      </c>
      <c r="K8716" s="19" t="str">
        <f t="shared" si="544"/>
        <v>Apr-15</v>
      </c>
      <c r="L8716" s="20">
        <f t="shared" si="547"/>
        <v>8581</v>
      </c>
      <c r="M8716" s="21">
        <f t="shared" si="545"/>
        <v>0.11582915744085792</v>
      </c>
    </row>
    <row r="8717" spans="1:13" x14ac:dyDescent="0.3">
      <c r="A8717" s="107">
        <v>42124</v>
      </c>
      <c r="B8717" s="111" t="s">
        <v>29</v>
      </c>
      <c r="C8717" s="101">
        <v>0.64930555555555558</v>
      </c>
      <c r="D8717" s="94" t="s">
        <v>31</v>
      </c>
      <c r="E8717" s="111" t="s">
        <v>2932</v>
      </c>
      <c r="F8717" s="110">
        <v>3.25</v>
      </c>
      <c r="G8717" s="85">
        <v>1</v>
      </c>
      <c r="H8717" s="90" t="s">
        <v>33</v>
      </c>
      <c r="I8717" s="28">
        <v>-1</v>
      </c>
      <c r="J8717" s="18">
        <f t="shared" si="546"/>
        <v>992.93000000000188</v>
      </c>
      <c r="K8717" s="19" t="str">
        <f t="shared" si="544"/>
        <v>Apr-15</v>
      </c>
      <c r="L8717" s="20">
        <f t="shared" si="547"/>
        <v>8582</v>
      </c>
      <c r="M8717" s="21">
        <f t="shared" si="545"/>
        <v>0.11569913773013306</v>
      </c>
    </row>
    <row r="8718" spans="1:13" x14ac:dyDescent="0.3">
      <c r="A8718" s="107">
        <v>42124</v>
      </c>
      <c r="B8718" s="111" t="s">
        <v>71</v>
      </c>
      <c r="C8718" s="101">
        <v>0.70833333333333337</v>
      </c>
      <c r="D8718" s="94" t="s">
        <v>31</v>
      </c>
      <c r="E8718" s="111" t="s">
        <v>2933</v>
      </c>
      <c r="F8718" s="110">
        <v>3.5</v>
      </c>
      <c r="G8718" s="85">
        <v>1</v>
      </c>
      <c r="H8718" s="90" t="s">
        <v>42</v>
      </c>
      <c r="I8718" s="28">
        <v>3.5</v>
      </c>
      <c r="J8718" s="18">
        <f t="shared" si="546"/>
        <v>996.43000000000188</v>
      </c>
      <c r="K8718" s="19" t="str">
        <f t="shared" si="544"/>
        <v>Apr-15</v>
      </c>
      <c r="L8718" s="20">
        <f t="shared" si="547"/>
        <v>8583</v>
      </c>
      <c r="M8718" s="21">
        <f t="shared" si="545"/>
        <v>0.11609344052196224</v>
      </c>
    </row>
    <row r="8719" spans="1:13" x14ac:dyDescent="0.3">
      <c r="A8719" s="107">
        <v>42124</v>
      </c>
      <c r="B8719" s="111" t="s">
        <v>153</v>
      </c>
      <c r="C8719" s="101">
        <v>0.74305555555555547</v>
      </c>
      <c r="D8719" s="94" t="s">
        <v>31</v>
      </c>
      <c r="E8719" s="111" t="s">
        <v>2934</v>
      </c>
      <c r="F8719" s="110">
        <v>3.25</v>
      </c>
      <c r="G8719" s="85">
        <v>1</v>
      </c>
      <c r="H8719" s="90" t="s">
        <v>33</v>
      </c>
      <c r="I8719" s="28">
        <v>-1</v>
      </c>
      <c r="J8719" s="18">
        <f t="shared" si="546"/>
        <v>995.43000000000188</v>
      </c>
      <c r="K8719" s="19" t="str">
        <f t="shared" si="544"/>
        <v>Apr-15</v>
      </c>
      <c r="L8719" s="20">
        <f t="shared" si="547"/>
        <v>8584</v>
      </c>
      <c r="M8719" s="21">
        <f t="shared" si="545"/>
        <v>0.11596342031686881</v>
      </c>
    </row>
    <row r="8720" spans="1:13" x14ac:dyDescent="0.3">
      <c r="A8720" s="107">
        <v>42124</v>
      </c>
      <c r="B8720" s="111" t="s">
        <v>86</v>
      </c>
      <c r="C8720" s="101">
        <v>0.76041666666666663</v>
      </c>
      <c r="D8720" s="94" t="s">
        <v>31</v>
      </c>
      <c r="E8720" s="111" t="s">
        <v>2935</v>
      </c>
      <c r="F8720" s="110">
        <v>3</v>
      </c>
      <c r="G8720" s="85">
        <v>1</v>
      </c>
      <c r="H8720" s="90" t="s">
        <v>33</v>
      </c>
      <c r="I8720" s="28">
        <v>-1</v>
      </c>
      <c r="J8720" s="18">
        <f t="shared" si="546"/>
        <v>994.43000000000188</v>
      </c>
      <c r="K8720" s="19" t="str">
        <f t="shared" si="544"/>
        <v>Apr-15</v>
      </c>
      <c r="L8720" s="20">
        <f t="shared" si="547"/>
        <v>8585</v>
      </c>
      <c r="M8720" s="21">
        <f t="shared" si="545"/>
        <v>0.11583343040186393</v>
      </c>
    </row>
    <row r="8721" spans="1:13" x14ac:dyDescent="0.3">
      <c r="A8721" s="107">
        <v>42124</v>
      </c>
      <c r="B8721" s="111" t="s">
        <v>153</v>
      </c>
      <c r="C8721" s="101">
        <v>0.83680555555555547</v>
      </c>
      <c r="D8721" s="94" t="s">
        <v>31</v>
      </c>
      <c r="E8721" s="111" t="s">
        <v>1334</v>
      </c>
      <c r="F8721" s="110">
        <v>4</v>
      </c>
      <c r="G8721" s="85">
        <v>1</v>
      </c>
      <c r="H8721" s="90" t="s">
        <v>42</v>
      </c>
      <c r="I8721" s="28">
        <v>3</v>
      </c>
      <c r="J8721" s="18">
        <f t="shared" si="546"/>
        <v>997.43000000000188</v>
      </c>
      <c r="K8721" s="19" t="str">
        <f t="shared" si="544"/>
        <v>Apr-15</v>
      </c>
      <c r="L8721" s="20">
        <f t="shared" si="547"/>
        <v>8586</v>
      </c>
      <c r="M8721" s="21">
        <f t="shared" si="545"/>
        <v>0.11616934544607523</v>
      </c>
    </row>
    <row r="8722" spans="1:13" x14ac:dyDescent="0.3">
      <c r="A8722" s="119">
        <v>42124</v>
      </c>
      <c r="B8722" s="121" t="s">
        <v>82</v>
      </c>
      <c r="C8722" s="121">
        <v>14.15</v>
      </c>
      <c r="D8722" s="94"/>
      <c r="E8722" s="121" t="s">
        <v>9821</v>
      </c>
      <c r="F8722" s="123">
        <v>5.5</v>
      </c>
      <c r="G8722" s="89">
        <v>1</v>
      </c>
      <c r="H8722" s="30">
        <v>7</v>
      </c>
      <c r="I8722" s="38">
        <v>-1</v>
      </c>
      <c r="J8722" s="18">
        <f t="shared" si="546"/>
        <v>996.43000000000188</v>
      </c>
      <c r="K8722" s="19" t="str">
        <f t="shared" si="544"/>
        <v>Apr-15</v>
      </c>
      <c r="L8722" s="20">
        <f t="shared" si="547"/>
        <v>8587</v>
      </c>
      <c r="M8722" s="21">
        <f t="shared" si="545"/>
        <v>0.11603936182601629</v>
      </c>
    </row>
    <row r="8723" spans="1:13" x14ac:dyDescent="0.3">
      <c r="A8723" s="119">
        <v>42124</v>
      </c>
      <c r="B8723" s="121" t="s">
        <v>29</v>
      </c>
      <c r="C8723" s="121">
        <v>15.05</v>
      </c>
      <c r="D8723" s="94"/>
      <c r="E8723" s="121" t="s">
        <v>7965</v>
      </c>
      <c r="F8723" s="123">
        <v>4.33</v>
      </c>
      <c r="G8723" s="89">
        <v>1</v>
      </c>
      <c r="H8723" s="30">
        <v>6</v>
      </c>
      <c r="I8723" s="38">
        <v>-1</v>
      </c>
      <c r="J8723" s="18">
        <f t="shared" si="546"/>
        <v>995.43000000000188</v>
      </c>
      <c r="K8723" s="19" t="str">
        <f t="shared" si="544"/>
        <v>Apr-15</v>
      </c>
      <c r="L8723" s="20">
        <f t="shared" si="547"/>
        <v>8588</v>
      </c>
      <c r="M8723" s="21">
        <f t="shared" si="545"/>
        <v>0.11590940847694479</v>
      </c>
    </row>
    <row r="8724" spans="1:13" x14ac:dyDescent="0.3">
      <c r="A8724" s="119">
        <v>42124</v>
      </c>
      <c r="B8724" s="121" t="s">
        <v>71</v>
      </c>
      <c r="C8724" s="121">
        <v>15.55</v>
      </c>
      <c r="D8724" s="94"/>
      <c r="E8724" s="121" t="s">
        <v>9822</v>
      </c>
      <c r="F8724" s="123">
        <v>4.5</v>
      </c>
      <c r="G8724" s="89">
        <v>1</v>
      </c>
      <c r="H8724" s="30">
        <v>3</v>
      </c>
      <c r="I8724" s="38">
        <v>-1</v>
      </c>
      <c r="J8724" s="18">
        <f t="shared" si="546"/>
        <v>994.43000000000188</v>
      </c>
      <c r="K8724" s="19" t="str">
        <f t="shared" si="544"/>
        <v>Apr-15</v>
      </c>
      <c r="L8724" s="20">
        <f t="shared" si="547"/>
        <v>8589</v>
      </c>
      <c r="M8724" s="21">
        <f t="shared" si="545"/>
        <v>0.11577948538828757</v>
      </c>
    </row>
    <row r="8725" spans="1:13" x14ac:dyDescent="0.3">
      <c r="A8725" s="119">
        <v>42124</v>
      </c>
      <c r="B8725" s="121" t="s">
        <v>29</v>
      </c>
      <c r="C8725" s="121">
        <v>16.350000000000001</v>
      </c>
      <c r="D8725" s="94"/>
      <c r="E8725" s="121" t="s">
        <v>7374</v>
      </c>
      <c r="F8725" s="123">
        <v>5.5</v>
      </c>
      <c r="G8725" s="89">
        <v>1</v>
      </c>
      <c r="H8725" s="30">
        <v>2</v>
      </c>
      <c r="I8725" s="38">
        <v>-1</v>
      </c>
      <c r="J8725" s="18">
        <f t="shared" si="546"/>
        <v>993.43000000000188</v>
      </c>
      <c r="K8725" s="19" t="str">
        <f t="shared" si="544"/>
        <v>Apr-15</v>
      </c>
      <c r="L8725" s="20">
        <f t="shared" si="547"/>
        <v>8590</v>
      </c>
      <c r="M8725" s="21">
        <f t="shared" si="545"/>
        <v>0.11564959254947635</v>
      </c>
    </row>
    <row r="8726" spans="1:13" x14ac:dyDescent="0.3">
      <c r="A8726" s="124">
        <v>42124</v>
      </c>
      <c r="B8726" s="111" t="s">
        <v>86</v>
      </c>
      <c r="C8726" s="111">
        <v>17.05</v>
      </c>
      <c r="D8726" s="94"/>
      <c r="E8726" s="111" t="s">
        <v>9820</v>
      </c>
      <c r="F8726" s="111">
        <v>4.5</v>
      </c>
      <c r="G8726" s="89">
        <v>1</v>
      </c>
      <c r="H8726" s="37" t="s">
        <v>6512</v>
      </c>
      <c r="I8726" s="34">
        <v>-1</v>
      </c>
      <c r="J8726" s="18">
        <f t="shared" si="546"/>
        <v>992.43000000000188</v>
      </c>
      <c r="K8726" s="19" t="str">
        <f t="shared" si="544"/>
        <v>Apr-15</v>
      </c>
      <c r="L8726" s="20">
        <f t="shared" si="547"/>
        <v>8591</v>
      </c>
      <c r="M8726" s="21">
        <f t="shared" si="545"/>
        <v>0.11551972994994784</v>
      </c>
    </row>
    <row r="8727" spans="1:13" x14ac:dyDescent="0.3">
      <c r="A8727" s="107">
        <v>42125</v>
      </c>
      <c r="B8727" s="111" t="s">
        <v>130</v>
      </c>
      <c r="C8727" s="101">
        <v>0.56944444444444442</v>
      </c>
      <c r="D8727" s="94" t="s">
        <v>31</v>
      </c>
      <c r="E8727" s="111" t="s">
        <v>2789</v>
      </c>
      <c r="F8727" s="110">
        <v>3.25</v>
      </c>
      <c r="G8727" s="85">
        <v>1</v>
      </c>
      <c r="H8727" s="90" t="s">
        <v>33</v>
      </c>
      <c r="I8727" s="28">
        <v>-1</v>
      </c>
      <c r="J8727" s="18">
        <f t="shared" si="546"/>
        <v>991.43000000000188</v>
      </c>
      <c r="K8727" s="19" t="str">
        <f t="shared" si="544"/>
        <v>May-15</v>
      </c>
      <c r="L8727" s="20">
        <f t="shared" si="547"/>
        <v>8592</v>
      </c>
      <c r="M8727" s="21">
        <f t="shared" si="545"/>
        <v>0.11538989757914361</v>
      </c>
    </row>
    <row r="8728" spans="1:13" x14ac:dyDescent="0.3">
      <c r="A8728" s="107">
        <v>42125</v>
      </c>
      <c r="B8728" s="111" t="s">
        <v>74</v>
      </c>
      <c r="C8728" s="101">
        <v>0.6875</v>
      </c>
      <c r="D8728" s="94" t="s">
        <v>31</v>
      </c>
      <c r="E8728" s="111" t="s">
        <v>2936</v>
      </c>
      <c r="F8728" s="110">
        <v>3.5</v>
      </c>
      <c r="G8728" s="85">
        <v>1</v>
      </c>
      <c r="H8728" s="90" t="s">
        <v>33</v>
      </c>
      <c r="I8728" s="28">
        <v>-1</v>
      </c>
      <c r="J8728" s="18">
        <f t="shared" si="546"/>
        <v>990.43000000000188</v>
      </c>
      <c r="K8728" s="19" t="str">
        <f t="shared" si="544"/>
        <v>May-15</v>
      </c>
      <c r="L8728" s="20">
        <f t="shared" si="547"/>
        <v>8593</v>
      </c>
      <c r="M8728" s="21">
        <f t="shared" si="545"/>
        <v>0.11526009542651017</v>
      </c>
    </row>
    <row r="8729" spans="1:13" x14ac:dyDescent="0.3">
      <c r="A8729" s="107">
        <v>42125</v>
      </c>
      <c r="B8729" s="111" t="s">
        <v>29</v>
      </c>
      <c r="C8729" s="101">
        <v>0.71875</v>
      </c>
      <c r="D8729" s="94" t="s">
        <v>31</v>
      </c>
      <c r="E8729" s="111" t="s">
        <v>2937</v>
      </c>
      <c r="F8729" s="110">
        <v>3.5</v>
      </c>
      <c r="G8729" s="85">
        <v>1</v>
      </c>
      <c r="H8729" s="90" t="s">
        <v>33</v>
      </c>
      <c r="I8729" s="28">
        <v>-1</v>
      </c>
      <c r="J8729" s="18">
        <f t="shared" si="546"/>
        <v>989.43000000000188</v>
      </c>
      <c r="K8729" s="19" t="str">
        <f t="shared" si="544"/>
        <v>May-15</v>
      </c>
      <c r="L8729" s="20">
        <f t="shared" si="547"/>
        <v>8594</v>
      </c>
      <c r="M8729" s="21">
        <f t="shared" si="545"/>
        <v>0.11513032348149894</v>
      </c>
    </row>
    <row r="8730" spans="1:13" x14ac:dyDescent="0.3">
      <c r="A8730" s="107">
        <v>42125</v>
      </c>
      <c r="B8730" s="111" t="s">
        <v>123</v>
      </c>
      <c r="C8730" s="101">
        <v>0.76736111111111116</v>
      </c>
      <c r="D8730" s="94" t="s">
        <v>31</v>
      </c>
      <c r="E8730" s="111" t="s">
        <v>2938</v>
      </c>
      <c r="F8730" s="110">
        <v>3.5</v>
      </c>
      <c r="G8730" s="85">
        <v>1</v>
      </c>
      <c r="H8730" s="90" t="s">
        <v>42</v>
      </c>
      <c r="I8730" s="28">
        <v>2.5</v>
      </c>
      <c r="J8730" s="18">
        <f t="shared" si="546"/>
        <v>991.93000000000188</v>
      </c>
      <c r="K8730" s="19" t="str">
        <f t="shared" si="544"/>
        <v>May-15</v>
      </c>
      <c r="L8730" s="20">
        <f t="shared" si="547"/>
        <v>8595</v>
      </c>
      <c r="M8730" s="21">
        <f t="shared" si="545"/>
        <v>0.11540779522978498</v>
      </c>
    </row>
    <row r="8731" spans="1:13" x14ac:dyDescent="0.3">
      <c r="A8731" s="107">
        <v>42125</v>
      </c>
      <c r="B8731" s="111" t="s">
        <v>123</v>
      </c>
      <c r="C8731" s="101">
        <v>0.8125</v>
      </c>
      <c r="D8731" s="94" t="s">
        <v>31</v>
      </c>
      <c r="E8731" s="111" t="s">
        <v>655</v>
      </c>
      <c r="F8731" s="110">
        <v>2.88</v>
      </c>
      <c r="G8731" s="85">
        <v>1</v>
      </c>
      <c r="H8731" s="90" t="s">
        <v>33</v>
      </c>
      <c r="I8731" s="28">
        <v>-1</v>
      </c>
      <c r="J8731" s="18">
        <f t="shared" si="546"/>
        <v>990.93000000000188</v>
      </c>
      <c r="K8731" s="19" t="str">
        <f t="shared" si="544"/>
        <v>May-15</v>
      </c>
      <c r="L8731" s="20">
        <f t="shared" si="547"/>
        <v>8596</v>
      </c>
      <c r="M8731" s="21">
        <f t="shared" si="545"/>
        <v>0.11527803629595182</v>
      </c>
    </row>
    <row r="8732" spans="1:13" x14ac:dyDescent="0.3">
      <c r="A8732" s="119">
        <v>42125</v>
      </c>
      <c r="B8732" s="121" t="s">
        <v>130</v>
      </c>
      <c r="C8732" s="121">
        <v>14.1</v>
      </c>
      <c r="D8732" s="94"/>
      <c r="E8732" s="121" t="s">
        <v>2118</v>
      </c>
      <c r="F8732" s="123">
        <v>6</v>
      </c>
      <c r="G8732" s="89">
        <v>1</v>
      </c>
      <c r="H8732" s="30">
        <v>4</v>
      </c>
      <c r="I8732" s="38">
        <v>-1</v>
      </c>
      <c r="J8732" s="18">
        <f t="shared" si="546"/>
        <v>989.93000000000188</v>
      </c>
      <c r="K8732" s="19" t="str">
        <f t="shared" si="544"/>
        <v>May-15</v>
      </c>
      <c r="L8732" s="20">
        <f t="shared" si="547"/>
        <v>8597</v>
      </c>
      <c r="M8732" s="21">
        <f t="shared" si="545"/>
        <v>0.11514830754914528</v>
      </c>
    </row>
    <row r="8733" spans="1:13" x14ac:dyDescent="0.3">
      <c r="A8733" s="119">
        <v>42125</v>
      </c>
      <c r="B8733" s="121" t="s">
        <v>97</v>
      </c>
      <c r="C8733" s="121">
        <v>14.2</v>
      </c>
      <c r="D8733" s="94"/>
      <c r="E8733" s="121" t="s">
        <v>9823</v>
      </c>
      <c r="F8733" s="123">
        <v>4.33</v>
      </c>
      <c r="G8733" s="89">
        <v>1</v>
      </c>
      <c r="H8733" s="30">
        <v>2</v>
      </c>
      <c r="I8733" s="38">
        <v>-1</v>
      </c>
      <c r="J8733" s="18">
        <f t="shared" si="546"/>
        <v>988.93000000000188</v>
      </c>
      <c r="K8733" s="19" t="str">
        <f t="shared" si="544"/>
        <v>May-15</v>
      </c>
      <c r="L8733" s="20">
        <f t="shared" si="547"/>
        <v>8598</v>
      </c>
      <c r="M8733" s="21">
        <f t="shared" si="545"/>
        <v>0.11501860897883251</v>
      </c>
    </row>
    <row r="8734" spans="1:13" x14ac:dyDescent="0.3">
      <c r="A8734" s="119">
        <v>42125</v>
      </c>
      <c r="B8734" s="121" t="s">
        <v>97</v>
      </c>
      <c r="C8734" s="121">
        <v>14.55</v>
      </c>
      <c r="D8734" s="94"/>
      <c r="E8734" s="121" t="s">
        <v>9824</v>
      </c>
      <c r="F8734" s="123">
        <v>5</v>
      </c>
      <c r="G8734" s="89">
        <v>1</v>
      </c>
      <c r="H8734" s="30">
        <v>6</v>
      </c>
      <c r="I8734" s="38">
        <v>-1</v>
      </c>
      <c r="J8734" s="18">
        <f t="shared" si="546"/>
        <v>987.93000000000188</v>
      </c>
      <c r="K8734" s="19" t="str">
        <f t="shared" si="544"/>
        <v>May-15</v>
      </c>
      <c r="L8734" s="20">
        <f t="shared" si="547"/>
        <v>8599</v>
      </c>
      <c r="M8734" s="21">
        <f t="shared" si="545"/>
        <v>0.11488894057448562</v>
      </c>
    </row>
    <row r="8735" spans="1:13" x14ac:dyDescent="0.3">
      <c r="A8735" s="119">
        <v>42125</v>
      </c>
      <c r="B8735" s="121" t="s">
        <v>29</v>
      </c>
      <c r="C8735" s="121">
        <v>16.45</v>
      </c>
      <c r="D8735" s="94"/>
      <c r="E8735" s="121" t="s">
        <v>9827</v>
      </c>
      <c r="F8735" s="123">
        <v>6</v>
      </c>
      <c r="G8735" s="89">
        <v>1</v>
      </c>
      <c r="H8735" s="30">
        <v>1</v>
      </c>
      <c r="I8735" s="38">
        <v>5</v>
      </c>
      <c r="J8735" s="18">
        <f t="shared" si="546"/>
        <v>992.93000000000188</v>
      </c>
      <c r="K8735" s="19" t="str">
        <f t="shared" si="544"/>
        <v>May-15</v>
      </c>
      <c r="L8735" s="20">
        <f t="shared" si="547"/>
        <v>8600</v>
      </c>
      <c r="M8735" s="21">
        <f t="shared" si="545"/>
        <v>0.11545697674418627</v>
      </c>
    </row>
    <row r="8736" spans="1:13" x14ac:dyDescent="0.3">
      <c r="A8736" s="119">
        <v>42125</v>
      </c>
      <c r="B8736" s="121" t="s">
        <v>29</v>
      </c>
      <c r="C8736" s="121">
        <v>16.45</v>
      </c>
      <c r="D8736" s="94"/>
      <c r="E8736" s="121" t="s">
        <v>9826</v>
      </c>
      <c r="F8736" s="123">
        <v>4.5</v>
      </c>
      <c r="G8736" s="89">
        <v>1</v>
      </c>
      <c r="H8736" s="30">
        <v>2</v>
      </c>
      <c r="I8736" s="38">
        <v>-1</v>
      </c>
      <c r="J8736" s="18">
        <f t="shared" si="546"/>
        <v>991.93000000000188</v>
      </c>
      <c r="K8736" s="19" t="str">
        <f t="shared" si="544"/>
        <v>May-15</v>
      </c>
      <c r="L8736" s="20">
        <f t="shared" si="547"/>
        <v>8601</v>
      </c>
      <c r="M8736" s="21">
        <f t="shared" si="545"/>
        <v>0.11532728752470665</v>
      </c>
    </row>
    <row r="8737" spans="1:13" x14ac:dyDescent="0.3">
      <c r="A8737" s="119">
        <v>42125</v>
      </c>
      <c r="B8737" s="121" t="s">
        <v>97</v>
      </c>
      <c r="C8737" s="121">
        <v>17.100000000000001</v>
      </c>
      <c r="D8737" s="94"/>
      <c r="E8737" s="121" t="s">
        <v>9825</v>
      </c>
      <c r="F8737" s="123">
        <v>6</v>
      </c>
      <c r="G8737" s="89">
        <v>1</v>
      </c>
      <c r="H8737" s="30">
        <v>10</v>
      </c>
      <c r="I8737" s="38">
        <v>-1</v>
      </c>
      <c r="J8737" s="18">
        <f t="shared" si="546"/>
        <v>990.93000000000188</v>
      </c>
      <c r="K8737" s="19" t="str">
        <f t="shared" si="544"/>
        <v>May-15</v>
      </c>
      <c r="L8737" s="20">
        <f t="shared" si="547"/>
        <v>8602</v>
      </c>
      <c r="M8737" s="21">
        <f t="shared" si="545"/>
        <v>0.11519762845849824</v>
      </c>
    </row>
    <row r="8738" spans="1:13" x14ac:dyDescent="0.3">
      <c r="A8738" s="124">
        <v>42125</v>
      </c>
      <c r="B8738" s="111" t="s">
        <v>74</v>
      </c>
      <c r="C8738" s="111">
        <v>17.399999999999999</v>
      </c>
      <c r="D8738" s="94"/>
      <c r="E8738" s="111" t="s">
        <v>6833</v>
      </c>
      <c r="F8738" s="111">
        <v>5.5</v>
      </c>
      <c r="G8738" s="89">
        <v>1</v>
      </c>
      <c r="H8738" s="37" t="s">
        <v>6518</v>
      </c>
      <c r="I8738" s="34">
        <v>-1</v>
      </c>
      <c r="J8738" s="18">
        <f t="shared" si="546"/>
        <v>989.93000000000188</v>
      </c>
      <c r="K8738" s="19" t="str">
        <f t="shared" si="544"/>
        <v>May-15</v>
      </c>
      <c r="L8738" s="20">
        <f t="shared" si="547"/>
        <v>8603</v>
      </c>
      <c r="M8738" s="21">
        <f t="shared" si="545"/>
        <v>0.11506799953504614</v>
      </c>
    </row>
    <row r="8739" spans="1:13" x14ac:dyDescent="0.3">
      <c r="A8739" s="107">
        <v>42126</v>
      </c>
      <c r="B8739" s="111" t="s">
        <v>149</v>
      </c>
      <c r="C8739" s="101">
        <v>0.61458333333333337</v>
      </c>
      <c r="D8739" s="94" t="s">
        <v>31</v>
      </c>
      <c r="E8739" s="111" t="s">
        <v>2939</v>
      </c>
      <c r="F8739" s="110">
        <v>3.75</v>
      </c>
      <c r="G8739" s="85">
        <v>1</v>
      </c>
      <c r="H8739" s="90" t="s">
        <v>33</v>
      </c>
      <c r="I8739" s="28">
        <v>-1</v>
      </c>
      <c r="J8739" s="18">
        <f t="shared" si="546"/>
        <v>988.93000000000188</v>
      </c>
      <c r="K8739" s="19" t="str">
        <f t="shared" si="544"/>
        <v>May-15</v>
      </c>
      <c r="L8739" s="20">
        <f t="shared" si="547"/>
        <v>8604</v>
      </c>
      <c r="M8739" s="21">
        <f t="shared" si="545"/>
        <v>0.11493840074384029</v>
      </c>
    </row>
    <row r="8740" spans="1:13" x14ac:dyDescent="0.3">
      <c r="A8740" s="107">
        <v>42126</v>
      </c>
      <c r="B8740" s="111" t="s">
        <v>98</v>
      </c>
      <c r="C8740" s="101">
        <v>0.64583333333333337</v>
      </c>
      <c r="D8740" s="94" t="s">
        <v>31</v>
      </c>
      <c r="E8740" s="111" t="s">
        <v>2940</v>
      </c>
      <c r="F8740" s="110">
        <v>4</v>
      </c>
      <c r="G8740" s="85">
        <v>1</v>
      </c>
      <c r="H8740" s="90" t="s">
        <v>33</v>
      </c>
      <c r="I8740" s="28">
        <v>-1</v>
      </c>
      <c r="J8740" s="18">
        <f t="shared" si="546"/>
        <v>987.93000000000188</v>
      </c>
      <c r="K8740" s="19" t="str">
        <f t="shared" si="544"/>
        <v>May-15</v>
      </c>
      <c r="L8740" s="20">
        <f t="shared" si="547"/>
        <v>8605</v>
      </c>
      <c r="M8740" s="21">
        <f t="shared" si="545"/>
        <v>0.11480883207437559</v>
      </c>
    </row>
    <row r="8741" spans="1:13" x14ac:dyDescent="0.3">
      <c r="A8741" s="107">
        <v>42126</v>
      </c>
      <c r="B8741" s="111" t="s">
        <v>141</v>
      </c>
      <c r="C8741" s="101">
        <v>0.74305555555555547</v>
      </c>
      <c r="D8741" s="94" t="s">
        <v>31</v>
      </c>
      <c r="E8741" s="111" t="s">
        <v>2941</v>
      </c>
      <c r="F8741" s="110">
        <v>4</v>
      </c>
      <c r="G8741" s="85">
        <v>1</v>
      </c>
      <c r="H8741" s="90" t="s">
        <v>33</v>
      </c>
      <c r="I8741" s="28">
        <v>-1</v>
      </c>
      <c r="J8741" s="18">
        <f t="shared" si="546"/>
        <v>986.93000000000188</v>
      </c>
      <c r="K8741" s="19" t="str">
        <f t="shared" si="544"/>
        <v>May-15</v>
      </c>
      <c r="L8741" s="20">
        <f t="shared" si="547"/>
        <v>8606</v>
      </c>
      <c r="M8741" s="21">
        <f t="shared" si="545"/>
        <v>0.11467929351615173</v>
      </c>
    </row>
    <row r="8742" spans="1:13" x14ac:dyDescent="0.3">
      <c r="A8742" s="107">
        <v>42126</v>
      </c>
      <c r="B8742" s="111" t="s">
        <v>147</v>
      </c>
      <c r="C8742" s="101">
        <v>0.75</v>
      </c>
      <c r="D8742" s="94" t="s">
        <v>31</v>
      </c>
      <c r="E8742" s="111" t="s">
        <v>2942</v>
      </c>
      <c r="F8742" s="110">
        <v>3.5</v>
      </c>
      <c r="G8742" s="85">
        <v>1</v>
      </c>
      <c r="H8742" s="90" t="s">
        <v>42</v>
      </c>
      <c r="I8742" s="28">
        <v>2.5</v>
      </c>
      <c r="J8742" s="18">
        <f t="shared" si="546"/>
        <v>989.43000000000188</v>
      </c>
      <c r="K8742" s="19" t="str">
        <f t="shared" si="544"/>
        <v>May-15</v>
      </c>
      <c r="L8742" s="20">
        <f t="shared" si="547"/>
        <v>8607</v>
      </c>
      <c r="M8742" s="21">
        <f t="shared" si="545"/>
        <v>0.11495643081212988</v>
      </c>
    </row>
    <row r="8743" spans="1:13" x14ac:dyDescent="0.3">
      <c r="A8743" s="107">
        <v>42126</v>
      </c>
      <c r="B8743" s="111" t="s">
        <v>44</v>
      </c>
      <c r="C8743" s="101">
        <v>0.78125</v>
      </c>
      <c r="D8743" s="94" t="s">
        <v>31</v>
      </c>
      <c r="E8743" s="111" t="s">
        <v>2943</v>
      </c>
      <c r="F8743" s="110">
        <v>3</v>
      </c>
      <c r="G8743" s="85">
        <v>1</v>
      </c>
      <c r="H8743" s="90" t="s">
        <v>33</v>
      </c>
      <c r="I8743" s="28">
        <v>-1</v>
      </c>
      <c r="J8743" s="18">
        <f t="shared" si="546"/>
        <v>988.43000000000188</v>
      </c>
      <c r="K8743" s="19" t="str">
        <f t="shared" si="544"/>
        <v>May-15</v>
      </c>
      <c r="L8743" s="20">
        <f t="shared" si="547"/>
        <v>8608</v>
      </c>
      <c r="M8743" s="21">
        <f t="shared" si="545"/>
        <v>0.11482690520446119</v>
      </c>
    </row>
    <row r="8744" spans="1:13" x14ac:dyDescent="0.3">
      <c r="A8744" s="107">
        <v>42126</v>
      </c>
      <c r="B8744" s="111" t="s">
        <v>44</v>
      </c>
      <c r="C8744" s="101">
        <v>0.82291666666666663</v>
      </c>
      <c r="D8744" s="94" t="s">
        <v>31</v>
      </c>
      <c r="E8744" s="111" t="s">
        <v>2944</v>
      </c>
      <c r="F8744" s="110">
        <v>3.25</v>
      </c>
      <c r="G8744" s="85">
        <v>1</v>
      </c>
      <c r="H8744" s="90" t="s">
        <v>42</v>
      </c>
      <c r="I8744" s="28">
        <v>4</v>
      </c>
      <c r="J8744" s="18">
        <f t="shared" si="546"/>
        <v>992.43000000000188</v>
      </c>
      <c r="K8744" s="19" t="str">
        <f t="shared" si="544"/>
        <v>May-15</v>
      </c>
      <c r="L8744" s="20">
        <f t="shared" si="547"/>
        <v>8609</v>
      </c>
      <c r="M8744" s="21">
        <f t="shared" si="545"/>
        <v>0.11527819723545149</v>
      </c>
    </row>
    <row r="8745" spans="1:13" x14ac:dyDescent="0.3">
      <c r="A8745" s="119">
        <v>42126</v>
      </c>
      <c r="B8745" s="121" t="s">
        <v>141</v>
      </c>
      <c r="C8745" s="121">
        <v>13.4</v>
      </c>
      <c r="D8745" s="94"/>
      <c r="E8745" s="121" t="s">
        <v>9326</v>
      </c>
      <c r="F8745" s="123">
        <v>4.33</v>
      </c>
      <c r="G8745" s="89">
        <v>1</v>
      </c>
      <c r="H8745" s="30">
        <v>1</v>
      </c>
      <c r="I8745" s="38">
        <v>5</v>
      </c>
      <c r="J8745" s="18">
        <f t="shared" si="546"/>
        <v>997.43000000000188</v>
      </c>
      <c r="K8745" s="19" t="str">
        <f t="shared" si="544"/>
        <v>May-15</v>
      </c>
      <c r="L8745" s="20">
        <f t="shared" si="547"/>
        <v>8610</v>
      </c>
      <c r="M8745" s="21">
        <f t="shared" si="545"/>
        <v>0.11584552845528477</v>
      </c>
    </row>
    <row r="8746" spans="1:13" x14ac:dyDescent="0.3">
      <c r="A8746" s="119">
        <v>42126</v>
      </c>
      <c r="B8746" s="121" t="s">
        <v>141</v>
      </c>
      <c r="C8746" s="121">
        <v>16.399999999999999</v>
      </c>
      <c r="D8746" s="94"/>
      <c r="E8746" s="121" t="s">
        <v>3712</v>
      </c>
      <c r="F8746" s="123">
        <v>4.5</v>
      </c>
      <c r="G8746" s="89">
        <v>1</v>
      </c>
      <c r="H8746" s="30">
        <v>3</v>
      </c>
      <c r="I8746" s="38">
        <v>-1</v>
      </c>
      <c r="J8746" s="18">
        <f t="shared" si="546"/>
        <v>996.43000000000188</v>
      </c>
      <c r="K8746" s="19" t="str">
        <f t="shared" si="544"/>
        <v>May-15</v>
      </c>
      <c r="L8746" s="20">
        <f t="shared" si="547"/>
        <v>8611</v>
      </c>
      <c r="M8746" s="21">
        <f t="shared" si="545"/>
        <v>0.11571594472186759</v>
      </c>
    </row>
    <row r="8747" spans="1:13" x14ac:dyDescent="0.3">
      <c r="A8747" s="119">
        <v>42126</v>
      </c>
      <c r="B8747" s="121" t="s">
        <v>98</v>
      </c>
      <c r="C8747" s="121">
        <v>17.2</v>
      </c>
      <c r="D8747" s="94"/>
      <c r="E8747" s="121" t="s">
        <v>1533</v>
      </c>
      <c r="F8747" s="123">
        <v>5</v>
      </c>
      <c r="G8747" s="89">
        <v>1</v>
      </c>
      <c r="H8747" s="30">
        <v>3</v>
      </c>
      <c r="I8747" s="38">
        <v>-1</v>
      </c>
      <c r="J8747" s="18">
        <f t="shared" si="546"/>
        <v>995.43000000000188</v>
      </c>
      <c r="K8747" s="19" t="str">
        <f t="shared" si="544"/>
        <v>May-15</v>
      </c>
      <c r="L8747" s="20">
        <f t="shared" si="547"/>
        <v>8612</v>
      </c>
      <c r="M8747" s="21">
        <f t="shared" si="545"/>
        <v>0.11558639108221108</v>
      </c>
    </row>
    <row r="8748" spans="1:13" x14ac:dyDescent="0.3">
      <c r="A8748" s="124">
        <v>42126</v>
      </c>
      <c r="B8748" s="111" t="s">
        <v>44</v>
      </c>
      <c r="C8748" s="111">
        <v>17.45</v>
      </c>
      <c r="D8748" s="94"/>
      <c r="E8748" s="111" t="s">
        <v>9828</v>
      </c>
      <c r="F8748" s="111">
        <v>4.5</v>
      </c>
      <c r="G8748" s="35">
        <v>0</v>
      </c>
      <c r="H8748" s="37" t="s">
        <v>6111</v>
      </c>
      <c r="I8748" s="34">
        <v>0</v>
      </c>
      <c r="J8748" s="18">
        <f t="shared" si="546"/>
        <v>995.43000000000188</v>
      </c>
      <c r="K8748" s="19" t="str">
        <f t="shared" si="544"/>
        <v>May-15</v>
      </c>
      <c r="L8748" s="20">
        <f t="shared" si="547"/>
        <v>8612</v>
      </c>
      <c r="M8748" s="21">
        <f t="shared" si="545"/>
        <v>0.11558639108221108</v>
      </c>
    </row>
    <row r="8749" spans="1:13" x14ac:dyDescent="0.3">
      <c r="A8749" s="124">
        <v>42126</v>
      </c>
      <c r="B8749" s="111" t="s">
        <v>44</v>
      </c>
      <c r="C8749" s="111">
        <v>18.45</v>
      </c>
      <c r="D8749" s="94"/>
      <c r="E8749" s="111" t="s">
        <v>9829</v>
      </c>
      <c r="F8749" s="111">
        <v>4.5</v>
      </c>
      <c r="G8749" s="89">
        <v>1</v>
      </c>
      <c r="H8749" s="37" t="s">
        <v>6518</v>
      </c>
      <c r="I8749" s="34">
        <v>-1</v>
      </c>
      <c r="J8749" s="18">
        <f t="shared" si="546"/>
        <v>994.43000000000188</v>
      </c>
      <c r="K8749" s="19" t="str">
        <f t="shared" si="544"/>
        <v>May-15</v>
      </c>
      <c r="L8749" s="20">
        <f t="shared" si="547"/>
        <v>8613</v>
      </c>
      <c r="M8749" s="21">
        <f t="shared" si="545"/>
        <v>0.11545686752583326</v>
      </c>
    </row>
    <row r="8750" spans="1:13" x14ac:dyDescent="0.3">
      <c r="A8750" s="124">
        <v>42126</v>
      </c>
      <c r="B8750" s="111" t="s">
        <v>147</v>
      </c>
      <c r="C8750" s="111">
        <v>19.3</v>
      </c>
      <c r="D8750" s="94"/>
      <c r="E8750" s="111" t="s">
        <v>9831</v>
      </c>
      <c r="F8750" s="111">
        <v>6</v>
      </c>
      <c r="G8750" s="89">
        <v>1</v>
      </c>
      <c r="H8750" s="37" t="s">
        <v>6512</v>
      </c>
      <c r="I8750" s="34">
        <v>-1</v>
      </c>
      <c r="J8750" s="18">
        <f t="shared" si="546"/>
        <v>993.43000000000188</v>
      </c>
      <c r="K8750" s="19" t="str">
        <f t="shared" si="544"/>
        <v>May-15</v>
      </c>
      <c r="L8750" s="20">
        <f t="shared" si="547"/>
        <v>8614</v>
      </c>
      <c r="M8750" s="21">
        <f t="shared" si="545"/>
        <v>0.11532737404225701</v>
      </c>
    </row>
    <row r="8751" spans="1:13" x14ac:dyDescent="0.3">
      <c r="A8751" s="124">
        <v>42126</v>
      </c>
      <c r="B8751" s="111" t="s">
        <v>44</v>
      </c>
      <c r="C8751" s="111">
        <v>20.149999999999999</v>
      </c>
      <c r="D8751" s="94"/>
      <c r="E8751" s="111" t="s">
        <v>9830</v>
      </c>
      <c r="F8751" s="111">
        <v>5.5</v>
      </c>
      <c r="G8751" s="89">
        <v>1</v>
      </c>
      <c r="H8751" s="37" t="s">
        <v>6518</v>
      </c>
      <c r="I8751" s="34">
        <v>-1</v>
      </c>
      <c r="J8751" s="18">
        <f t="shared" si="546"/>
        <v>992.43000000000188</v>
      </c>
      <c r="K8751" s="19" t="str">
        <f t="shared" si="544"/>
        <v>May-15</v>
      </c>
      <c r="L8751" s="20">
        <f t="shared" si="547"/>
        <v>8615</v>
      </c>
      <c r="M8751" s="21">
        <f t="shared" si="545"/>
        <v>0.11519791062101009</v>
      </c>
    </row>
    <row r="8752" spans="1:13" x14ac:dyDescent="0.3">
      <c r="A8752" s="107">
        <v>42128</v>
      </c>
      <c r="B8752" s="111" t="s">
        <v>85</v>
      </c>
      <c r="C8752" s="101">
        <v>0.67013888888888884</v>
      </c>
      <c r="D8752" s="94" t="s">
        <v>31</v>
      </c>
      <c r="E8752" s="111" t="s">
        <v>2945</v>
      </c>
      <c r="F8752" s="110">
        <v>4</v>
      </c>
      <c r="G8752" s="85">
        <v>1</v>
      </c>
      <c r="H8752" s="90" t="s">
        <v>42</v>
      </c>
      <c r="I8752" s="28">
        <v>3</v>
      </c>
      <c r="J8752" s="18">
        <f t="shared" si="546"/>
        <v>995.43000000000188</v>
      </c>
      <c r="K8752" s="19" t="str">
        <f t="shared" si="544"/>
        <v>May-15</v>
      </c>
      <c r="L8752" s="20">
        <f t="shared" si="547"/>
        <v>8616</v>
      </c>
      <c r="M8752" s="21">
        <f t="shared" si="545"/>
        <v>0.11553272980501414</v>
      </c>
    </row>
    <row r="8753" spans="1:13" x14ac:dyDescent="0.3">
      <c r="A8753" s="107">
        <v>42128</v>
      </c>
      <c r="B8753" s="111" t="s">
        <v>56</v>
      </c>
      <c r="C8753" s="101">
        <v>0.69791666666666663</v>
      </c>
      <c r="D8753" s="94" t="s">
        <v>31</v>
      </c>
      <c r="E8753" s="111" t="s">
        <v>2946</v>
      </c>
      <c r="F8753" s="110">
        <v>3.5</v>
      </c>
      <c r="G8753" s="85">
        <v>1</v>
      </c>
      <c r="H8753" s="90" t="s">
        <v>33</v>
      </c>
      <c r="I8753" s="28">
        <v>-1</v>
      </c>
      <c r="J8753" s="18">
        <f t="shared" si="546"/>
        <v>994.43000000000188</v>
      </c>
      <c r="K8753" s="19" t="str">
        <f t="shared" si="544"/>
        <v>May-15</v>
      </c>
      <c r="L8753" s="20">
        <f t="shared" si="547"/>
        <v>8617</v>
      </c>
      <c r="M8753" s="21">
        <f t="shared" si="545"/>
        <v>0.1154032726006733</v>
      </c>
    </row>
    <row r="8754" spans="1:13" x14ac:dyDescent="0.3">
      <c r="A8754" s="119">
        <v>42128</v>
      </c>
      <c r="B8754" s="121" t="s">
        <v>56</v>
      </c>
      <c r="C8754" s="121">
        <v>13.25</v>
      </c>
      <c r="D8754" s="94"/>
      <c r="E8754" s="121" t="s">
        <v>9835</v>
      </c>
      <c r="F8754" s="123">
        <v>4.5</v>
      </c>
      <c r="G8754" s="89">
        <v>1</v>
      </c>
      <c r="H8754" s="30">
        <v>5</v>
      </c>
      <c r="I8754" s="38">
        <v>-1</v>
      </c>
      <c r="J8754" s="18">
        <f t="shared" si="546"/>
        <v>993.43000000000188</v>
      </c>
      <c r="K8754" s="19" t="str">
        <f t="shared" si="544"/>
        <v>May-15</v>
      </c>
      <c r="L8754" s="20">
        <f t="shared" si="547"/>
        <v>8618</v>
      </c>
      <c r="M8754" s="21">
        <f t="shared" si="545"/>
        <v>0.11527384543977742</v>
      </c>
    </row>
    <row r="8755" spans="1:13" x14ac:dyDescent="0.3">
      <c r="A8755" s="119">
        <v>42128</v>
      </c>
      <c r="B8755" s="121" t="s">
        <v>57</v>
      </c>
      <c r="C8755" s="121">
        <v>13.35</v>
      </c>
      <c r="D8755" s="94"/>
      <c r="E8755" s="121" t="s">
        <v>9832</v>
      </c>
      <c r="F8755" s="123">
        <v>5.5</v>
      </c>
      <c r="G8755" s="89">
        <v>1</v>
      </c>
      <c r="H8755" s="30">
        <v>2</v>
      </c>
      <c r="I8755" s="38">
        <v>-1</v>
      </c>
      <c r="J8755" s="18">
        <f t="shared" si="546"/>
        <v>992.43000000000188</v>
      </c>
      <c r="K8755" s="19" t="str">
        <f t="shared" si="544"/>
        <v>May-15</v>
      </c>
      <c r="L8755" s="20">
        <f t="shared" si="547"/>
        <v>8619</v>
      </c>
      <c r="M8755" s="21">
        <f t="shared" si="545"/>
        <v>0.11514444831186935</v>
      </c>
    </row>
    <row r="8756" spans="1:13" x14ac:dyDescent="0.3">
      <c r="A8756" s="119">
        <v>42128</v>
      </c>
      <c r="B8756" s="121" t="s">
        <v>59</v>
      </c>
      <c r="C8756" s="121">
        <v>13.4</v>
      </c>
      <c r="D8756" s="94"/>
      <c r="E8756" s="121" t="s">
        <v>9834</v>
      </c>
      <c r="F8756" s="123">
        <v>5.5</v>
      </c>
      <c r="G8756" s="35">
        <v>0</v>
      </c>
      <c r="H8756" s="30" t="s">
        <v>6111</v>
      </c>
      <c r="I8756" s="38">
        <v>0</v>
      </c>
      <c r="J8756" s="18">
        <f t="shared" si="546"/>
        <v>992.43000000000188</v>
      </c>
      <c r="K8756" s="19" t="str">
        <f t="shared" si="544"/>
        <v>May-15</v>
      </c>
      <c r="L8756" s="20">
        <f t="shared" si="547"/>
        <v>8619</v>
      </c>
      <c r="M8756" s="21">
        <f t="shared" si="545"/>
        <v>0.11514444831186935</v>
      </c>
    </row>
    <row r="8757" spans="1:13" x14ac:dyDescent="0.3">
      <c r="A8757" s="119">
        <v>42128</v>
      </c>
      <c r="B8757" s="121" t="s">
        <v>85</v>
      </c>
      <c r="C8757" s="121">
        <v>14.55</v>
      </c>
      <c r="D8757" s="94"/>
      <c r="E8757" s="121" t="s">
        <v>2662</v>
      </c>
      <c r="F8757" s="123">
        <v>6</v>
      </c>
      <c r="G8757" s="89">
        <v>1</v>
      </c>
      <c r="H8757" s="30">
        <v>3</v>
      </c>
      <c r="I8757" s="38">
        <v>-1</v>
      </c>
      <c r="J8757" s="18">
        <f t="shared" si="546"/>
        <v>991.43000000000188</v>
      </c>
      <c r="K8757" s="19" t="str">
        <f t="shared" si="544"/>
        <v>May-15</v>
      </c>
      <c r="L8757" s="20">
        <f t="shared" si="547"/>
        <v>8620</v>
      </c>
      <c r="M8757" s="21">
        <f t="shared" si="545"/>
        <v>0.11501508120649674</v>
      </c>
    </row>
    <row r="8758" spans="1:13" x14ac:dyDescent="0.3">
      <c r="A8758" s="119">
        <v>42128</v>
      </c>
      <c r="B8758" s="121" t="s">
        <v>43</v>
      </c>
      <c r="C8758" s="121">
        <v>15.45</v>
      </c>
      <c r="D8758" s="94"/>
      <c r="E8758" s="121" t="s">
        <v>9837</v>
      </c>
      <c r="F8758" s="123">
        <v>4.5</v>
      </c>
      <c r="G8758" s="89">
        <v>1</v>
      </c>
      <c r="H8758" s="30">
        <v>6</v>
      </c>
      <c r="I8758" s="38">
        <v>-1</v>
      </c>
      <c r="J8758" s="18">
        <f t="shared" si="546"/>
        <v>990.43000000000188</v>
      </c>
      <c r="K8758" s="19" t="str">
        <f t="shared" si="544"/>
        <v>May-15</v>
      </c>
      <c r="L8758" s="20">
        <f t="shared" si="547"/>
        <v>8621</v>
      </c>
      <c r="M8758" s="21">
        <f t="shared" si="545"/>
        <v>0.11488574411321215</v>
      </c>
    </row>
    <row r="8759" spans="1:13" x14ac:dyDescent="0.3">
      <c r="A8759" s="119">
        <v>42128</v>
      </c>
      <c r="B8759" s="121" t="s">
        <v>57</v>
      </c>
      <c r="C8759" s="121">
        <v>15.55</v>
      </c>
      <c r="D8759" s="94"/>
      <c r="E8759" s="121" t="s">
        <v>9833</v>
      </c>
      <c r="F8759" s="123">
        <v>4.33</v>
      </c>
      <c r="G8759" s="89">
        <v>1</v>
      </c>
      <c r="H8759" s="30">
        <v>10</v>
      </c>
      <c r="I8759" s="38">
        <v>-1</v>
      </c>
      <c r="J8759" s="18">
        <f t="shared" si="546"/>
        <v>989.43000000000188</v>
      </c>
      <c r="K8759" s="19" t="str">
        <f t="shared" si="544"/>
        <v>May-15</v>
      </c>
      <c r="L8759" s="20">
        <f t="shared" si="547"/>
        <v>8622</v>
      </c>
      <c r="M8759" s="21">
        <f t="shared" si="545"/>
        <v>0.11475643702157294</v>
      </c>
    </row>
    <row r="8760" spans="1:13" x14ac:dyDescent="0.3">
      <c r="A8760" s="119">
        <v>42128</v>
      </c>
      <c r="B8760" s="121" t="s">
        <v>56</v>
      </c>
      <c r="C8760" s="121">
        <v>16.149999999999999</v>
      </c>
      <c r="D8760" s="94"/>
      <c r="E8760" s="121" t="s">
        <v>9836</v>
      </c>
      <c r="F8760" s="123">
        <v>4.5</v>
      </c>
      <c r="G8760" s="89">
        <v>1</v>
      </c>
      <c r="H8760" s="30">
        <v>2</v>
      </c>
      <c r="I8760" s="38">
        <v>-1</v>
      </c>
      <c r="J8760" s="18">
        <f t="shared" si="546"/>
        <v>988.43000000000188</v>
      </c>
      <c r="K8760" s="19" t="str">
        <f t="shared" si="544"/>
        <v>May-15</v>
      </c>
      <c r="L8760" s="20">
        <f t="shared" si="547"/>
        <v>8623</v>
      </c>
      <c r="M8760" s="21">
        <f t="shared" si="545"/>
        <v>0.11462715992114135</v>
      </c>
    </row>
    <row r="8761" spans="1:13" x14ac:dyDescent="0.3">
      <c r="A8761" s="107">
        <v>42129</v>
      </c>
      <c r="B8761" s="111" t="s">
        <v>79</v>
      </c>
      <c r="C8761" s="101">
        <v>0.58333333333333337</v>
      </c>
      <c r="D8761" s="94" t="s">
        <v>31</v>
      </c>
      <c r="E8761" s="111" t="s">
        <v>2947</v>
      </c>
      <c r="F8761" s="110">
        <v>3.5</v>
      </c>
      <c r="G8761" s="85">
        <v>1</v>
      </c>
      <c r="H8761" s="90" t="s">
        <v>42</v>
      </c>
      <c r="I8761" s="28">
        <v>2.5</v>
      </c>
      <c r="J8761" s="18">
        <f t="shared" si="546"/>
        <v>990.93000000000188</v>
      </c>
      <c r="K8761" s="19" t="str">
        <f t="shared" si="544"/>
        <v>May-15</v>
      </c>
      <c r="L8761" s="20">
        <f t="shared" si="547"/>
        <v>8624</v>
      </c>
      <c r="M8761" s="21">
        <f t="shared" si="545"/>
        <v>0.1149037569573286</v>
      </c>
    </row>
    <row r="8762" spans="1:13" x14ac:dyDescent="0.3">
      <c r="A8762" s="107">
        <v>42129</v>
      </c>
      <c r="B8762" s="111" t="s">
        <v>38</v>
      </c>
      <c r="C8762" s="101">
        <v>0.65972222222222221</v>
      </c>
      <c r="D8762" s="94" t="s">
        <v>31</v>
      </c>
      <c r="E8762" s="111" t="s">
        <v>2948</v>
      </c>
      <c r="F8762" s="110">
        <v>3.5</v>
      </c>
      <c r="G8762" s="85">
        <v>1</v>
      </c>
      <c r="H8762" s="90" t="s">
        <v>33</v>
      </c>
      <c r="I8762" s="28">
        <v>-1</v>
      </c>
      <c r="J8762" s="18">
        <f t="shared" si="546"/>
        <v>989.93000000000188</v>
      </c>
      <c r="K8762" s="19" t="str">
        <f t="shared" si="544"/>
        <v>May-15</v>
      </c>
      <c r="L8762" s="20">
        <f t="shared" si="547"/>
        <v>8625</v>
      </c>
      <c r="M8762" s="21">
        <f t="shared" si="545"/>
        <v>0.11477449275362341</v>
      </c>
    </row>
    <row r="8763" spans="1:13" x14ac:dyDescent="0.3">
      <c r="A8763" s="107">
        <v>42129</v>
      </c>
      <c r="B8763" s="111" t="s">
        <v>82</v>
      </c>
      <c r="C8763" s="101">
        <v>0.67361111111111116</v>
      </c>
      <c r="D8763" s="94" t="s">
        <v>31</v>
      </c>
      <c r="E8763" s="111" t="s">
        <v>2949</v>
      </c>
      <c r="F8763" s="110">
        <v>3.5</v>
      </c>
      <c r="G8763" s="85">
        <v>1</v>
      </c>
      <c r="H8763" s="90" t="s">
        <v>42</v>
      </c>
      <c r="I8763" s="28">
        <v>2.5</v>
      </c>
      <c r="J8763" s="18">
        <f t="shared" si="546"/>
        <v>992.43000000000188</v>
      </c>
      <c r="K8763" s="19" t="str">
        <f t="shared" si="544"/>
        <v>May-15</v>
      </c>
      <c r="L8763" s="20">
        <f t="shared" si="547"/>
        <v>8626</v>
      </c>
      <c r="M8763" s="21">
        <f t="shared" si="545"/>
        <v>0.11505100857871572</v>
      </c>
    </row>
    <row r="8764" spans="1:13" x14ac:dyDescent="0.3">
      <c r="A8764" s="107">
        <v>42129</v>
      </c>
      <c r="B8764" s="111" t="s">
        <v>61</v>
      </c>
      <c r="C8764" s="101">
        <v>0.75</v>
      </c>
      <c r="D8764" s="94" t="s">
        <v>31</v>
      </c>
      <c r="E8764" s="111" t="s">
        <v>2950</v>
      </c>
      <c r="F8764" s="110">
        <v>3</v>
      </c>
      <c r="G8764" s="85">
        <v>1</v>
      </c>
      <c r="H8764" s="90" t="s">
        <v>42</v>
      </c>
      <c r="I8764" s="28">
        <v>2</v>
      </c>
      <c r="J8764" s="18">
        <f t="shared" si="546"/>
        <v>994.43000000000188</v>
      </c>
      <c r="K8764" s="19" t="str">
        <f t="shared" si="544"/>
        <v>May-15</v>
      </c>
      <c r="L8764" s="20">
        <f t="shared" si="547"/>
        <v>8627</v>
      </c>
      <c r="M8764" s="21">
        <f t="shared" si="545"/>
        <v>0.11526950272400624</v>
      </c>
    </row>
    <row r="8765" spans="1:13" x14ac:dyDescent="0.3">
      <c r="A8765" s="107">
        <v>42129</v>
      </c>
      <c r="B8765" s="111" t="s">
        <v>61</v>
      </c>
      <c r="C8765" s="101">
        <v>0.77083333333333337</v>
      </c>
      <c r="D8765" s="94" t="s">
        <v>31</v>
      </c>
      <c r="E8765" s="111" t="s">
        <v>236</v>
      </c>
      <c r="F8765" s="110">
        <v>3.5</v>
      </c>
      <c r="G8765" s="85">
        <v>1</v>
      </c>
      <c r="H8765" s="90" t="s">
        <v>33</v>
      </c>
      <c r="I8765" s="28">
        <v>-1</v>
      </c>
      <c r="J8765" s="18">
        <f t="shared" si="546"/>
        <v>993.43000000000188</v>
      </c>
      <c r="K8765" s="19" t="str">
        <f t="shared" si="544"/>
        <v>May-15</v>
      </c>
      <c r="L8765" s="20">
        <f t="shared" si="547"/>
        <v>8628</v>
      </c>
      <c r="M8765" s="21">
        <f t="shared" si="545"/>
        <v>0.11514024107556814</v>
      </c>
    </row>
    <row r="8766" spans="1:13" x14ac:dyDescent="0.3">
      <c r="A8766" s="107">
        <v>42129</v>
      </c>
      <c r="B8766" s="111" t="s">
        <v>61</v>
      </c>
      <c r="C8766" s="101">
        <v>0.85416666666666663</v>
      </c>
      <c r="D8766" s="94" t="s">
        <v>31</v>
      </c>
      <c r="E8766" s="111" t="s">
        <v>2951</v>
      </c>
      <c r="F8766" s="110">
        <v>3.75</v>
      </c>
      <c r="G8766" s="85">
        <v>1</v>
      </c>
      <c r="H8766" s="90" t="s">
        <v>42</v>
      </c>
      <c r="I8766" s="28">
        <v>2.75</v>
      </c>
      <c r="J8766" s="18">
        <f t="shared" si="546"/>
        <v>996.18000000000188</v>
      </c>
      <c r="K8766" s="19" t="str">
        <f t="shared" si="544"/>
        <v>May-15</v>
      </c>
      <c r="L8766" s="20">
        <f t="shared" si="547"/>
        <v>8629</v>
      </c>
      <c r="M8766" s="21">
        <f t="shared" si="545"/>
        <v>0.11544559045080564</v>
      </c>
    </row>
    <row r="8767" spans="1:13" x14ac:dyDescent="0.3">
      <c r="A8767" s="119">
        <v>42129</v>
      </c>
      <c r="B8767" s="121" t="s">
        <v>79</v>
      </c>
      <c r="C8767" s="121">
        <v>15</v>
      </c>
      <c r="D8767" s="94"/>
      <c r="E8767" s="121" t="s">
        <v>9843</v>
      </c>
      <c r="F8767" s="123">
        <v>5.5</v>
      </c>
      <c r="G8767" s="89">
        <v>1</v>
      </c>
      <c r="H8767" s="30">
        <v>3</v>
      </c>
      <c r="I8767" s="38">
        <v>-1</v>
      </c>
      <c r="J8767" s="18">
        <f t="shared" si="546"/>
        <v>995.18000000000188</v>
      </c>
      <c r="K8767" s="19" t="str">
        <f t="shared" si="544"/>
        <v>May-15</v>
      </c>
      <c r="L8767" s="20">
        <f t="shared" si="547"/>
        <v>8630</v>
      </c>
      <c r="M8767" s="21">
        <f t="shared" si="545"/>
        <v>0.11531633835457727</v>
      </c>
    </row>
    <row r="8768" spans="1:13" x14ac:dyDescent="0.3">
      <c r="A8768" s="119">
        <v>42129</v>
      </c>
      <c r="B8768" s="121" t="s">
        <v>38</v>
      </c>
      <c r="C8768" s="121">
        <v>16.2</v>
      </c>
      <c r="D8768" s="94"/>
      <c r="E8768" s="121" t="s">
        <v>2455</v>
      </c>
      <c r="F8768" s="123">
        <v>4.5</v>
      </c>
      <c r="G8768" s="89">
        <v>1</v>
      </c>
      <c r="H8768" s="30">
        <v>8</v>
      </c>
      <c r="I8768" s="38">
        <v>-1</v>
      </c>
      <c r="J8768" s="18">
        <f t="shared" si="546"/>
        <v>994.18000000000188</v>
      </c>
      <c r="K8768" s="19" t="str">
        <f t="shared" si="544"/>
        <v>May-15</v>
      </c>
      <c r="L8768" s="20">
        <f t="shared" si="547"/>
        <v>8631</v>
      </c>
      <c r="M8768" s="21">
        <f t="shared" si="545"/>
        <v>0.11518711620901424</v>
      </c>
    </row>
    <row r="8769" spans="1:13" x14ac:dyDescent="0.3">
      <c r="A8769" s="124">
        <v>42129</v>
      </c>
      <c r="B8769" s="111" t="s">
        <v>61</v>
      </c>
      <c r="C8769" s="111">
        <v>18.3</v>
      </c>
      <c r="D8769" s="94"/>
      <c r="E8769" s="111" t="s">
        <v>9840</v>
      </c>
      <c r="F8769" s="111">
        <v>6</v>
      </c>
      <c r="G8769" s="89">
        <v>1</v>
      </c>
      <c r="H8769" s="37" t="s">
        <v>6518</v>
      </c>
      <c r="I8769" s="34">
        <v>-1</v>
      </c>
      <c r="J8769" s="18">
        <f t="shared" si="546"/>
        <v>993.18000000000188</v>
      </c>
      <c r="K8769" s="19" t="str">
        <f t="shared" si="544"/>
        <v>May-15</v>
      </c>
      <c r="L8769" s="20">
        <f t="shared" si="547"/>
        <v>8632</v>
      </c>
      <c r="M8769" s="21">
        <f t="shared" si="545"/>
        <v>0.11505792400370736</v>
      </c>
    </row>
    <row r="8770" spans="1:13" x14ac:dyDescent="0.3">
      <c r="A8770" s="124">
        <v>42129</v>
      </c>
      <c r="B8770" s="111" t="s">
        <v>61</v>
      </c>
      <c r="C8770" s="111">
        <v>19</v>
      </c>
      <c r="D8770" s="94"/>
      <c r="E8770" s="111" t="s">
        <v>9841</v>
      </c>
      <c r="F8770" s="111">
        <v>5</v>
      </c>
      <c r="G8770" s="89">
        <v>1</v>
      </c>
      <c r="H8770" s="37" t="s">
        <v>6518</v>
      </c>
      <c r="I8770" s="34">
        <v>-1</v>
      </c>
      <c r="J8770" s="18">
        <f t="shared" si="546"/>
        <v>992.18000000000188</v>
      </c>
      <c r="K8770" s="19" t="str">
        <f t="shared" ref="K8770:K8833" si="548">TEXT(A8770,"MMM-yy")</f>
        <v>May-15</v>
      </c>
      <c r="L8770" s="20">
        <f t="shared" si="547"/>
        <v>8633</v>
      </c>
      <c r="M8770" s="21">
        <f t="shared" ref="M8770:M8833" si="549">J8770/L8770</f>
        <v>0.11492876172825227</v>
      </c>
    </row>
    <row r="8771" spans="1:13" x14ac:dyDescent="0.3">
      <c r="A8771" s="124">
        <v>42129</v>
      </c>
      <c r="B8771" s="111" t="s">
        <v>84</v>
      </c>
      <c r="C8771" s="111">
        <v>19.5</v>
      </c>
      <c r="D8771" s="94"/>
      <c r="E8771" s="111" t="s">
        <v>9838</v>
      </c>
      <c r="F8771" s="111">
        <v>4.5</v>
      </c>
      <c r="G8771" s="89">
        <v>1</v>
      </c>
      <c r="H8771" s="37" t="s">
        <v>6526</v>
      </c>
      <c r="I8771" s="34">
        <v>3</v>
      </c>
      <c r="J8771" s="18">
        <f t="shared" ref="J8771:J8834" si="550">J8770+I8771</f>
        <v>995.18000000000188</v>
      </c>
      <c r="K8771" s="19" t="str">
        <f t="shared" si="548"/>
        <v>May-15</v>
      </c>
      <c r="L8771" s="20">
        <f t="shared" ref="L8771:L8834" si="551">L8770+G8771</f>
        <v>8634</v>
      </c>
      <c r="M8771" s="21">
        <f t="shared" si="549"/>
        <v>0.11526291406069052</v>
      </c>
    </row>
    <row r="8772" spans="1:13" x14ac:dyDescent="0.3">
      <c r="A8772" s="124">
        <v>42129</v>
      </c>
      <c r="B8772" s="111" t="s">
        <v>84</v>
      </c>
      <c r="C8772" s="111">
        <v>20.2</v>
      </c>
      <c r="D8772" s="94"/>
      <c r="E8772" s="111" t="s">
        <v>9839</v>
      </c>
      <c r="F8772" s="111">
        <v>4.5</v>
      </c>
      <c r="G8772" s="89">
        <v>1</v>
      </c>
      <c r="H8772" s="37" t="s">
        <v>6512</v>
      </c>
      <c r="I8772" s="34">
        <v>-1</v>
      </c>
      <c r="J8772" s="18">
        <f t="shared" si="550"/>
        <v>994.18000000000188</v>
      </c>
      <c r="K8772" s="19" t="str">
        <f t="shared" si="548"/>
        <v>May-15</v>
      </c>
      <c r="L8772" s="20">
        <f t="shared" si="551"/>
        <v>8635</v>
      </c>
      <c r="M8772" s="21">
        <f t="shared" si="549"/>
        <v>0.11513375796178366</v>
      </c>
    </row>
    <row r="8773" spans="1:13" x14ac:dyDescent="0.3">
      <c r="A8773" s="124">
        <v>42129</v>
      </c>
      <c r="B8773" s="111" t="s">
        <v>61</v>
      </c>
      <c r="C8773" s="111">
        <v>20.3</v>
      </c>
      <c r="D8773" s="94"/>
      <c r="E8773" s="111" t="s">
        <v>9842</v>
      </c>
      <c r="F8773" s="111">
        <v>5.5</v>
      </c>
      <c r="G8773" s="89">
        <v>1</v>
      </c>
      <c r="H8773" s="37" t="s">
        <v>6512</v>
      </c>
      <c r="I8773" s="34">
        <v>-1</v>
      </c>
      <c r="J8773" s="18">
        <f t="shared" si="550"/>
        <v>993.18000000000188</v>
      </c>
      <c r="K8773" s="19" t="str">
        <f t="shared" si="548"/>
        <v>May-15</v>
      </c>
      <c r="L8773" s="20">
        <f t="shared" si="551"/>
        <v>8636</v>
      </c>
      <c r="M8773" s="21">
        <f t="shared" si="549"/>
        <v>0.11500463177396965</v>
      </c>
    </row>
    <row r="8774" spans="1:13" x14ac:dyDescent="0.3">
      <c r="A8774" s="107">
        <v>42130</v>
      </c>
      <c r="B8774" s="111" t="s">
        <v>38</v>
      </c>
      <c r="C8774" s="101">
        <v>0.60416666666666663</v>
      </c>
      <c r="D8774" s="94" t="s">
        <v>31</v>
      </c>
      <c r="E8774" s="111" t="s">
        <v>2952</v>
      </c>
      <c r="F8774" s="110">
        <v>3.25</v>
      </c>
      <c r="G8774" s="85">
        <v>1</v>
      </c>
      <c r="H8774" s="90" t="s">
        <v>33</v>
      </c>
      <c r="I8774" s="28">
        <v>-1</v>
      </c>
      <c r="J8774" s="18">
        <f t="shared" si="550"/>
        <v>992.18000000000188</v>
      </c>
      <c r="K8774" s="19" t="str">
        <f t="shared" si="548"/>
        <v>May-15</v>
      </c>
      <c r="L8774" s="20">
        <f t="shared" si="551"/>
        <v>8637</v>
      </c>
      <c r="M8774" s="21">
        <f t="shared" si="549"/>
        <v>0.11487553548685908</v>
      </c>
    </row>
    <row r="8775" spans="1:13" x14ac:dyDescent="0.3">
      <c r="A8775" s="107">
        <v>42130</v>
      </c>
      <c r="B8775" s="111" t="s">
        <v>151</v>
      </c>
      <c r="C8775" s="101">
        <v>0.72569444444444453</v>
      </c>
      <c r="D8775" s="94" t="s">
        <v>31</v>
      </c>
      <c r="E8775" s="111" t="s">
        <v>2954</v>
      </c>
      <c r="F8775" s="110">
        <v>3.75</v>
      </c>
      <c r="G8775" s="85">
        <v>1</v>
      </c>
      <c r="H8775" s="90" t="s">
        <v>33</v>
      </c>
      <c r="I8775" s="28">
        <v>-1</v>
      </c>
      <c r="J8775" s="18">
        <f t="shared" si="550"/>
        <v>991.18000000000188</v>
      </c>
      <c r="K8775" s="19" t="str">
        <f t="shared" si="548"/>
        <v>May-15</v>
      </c>
      <c r="L8775" s="20">
        <f t="shared" si="551"/>
        <v>8638</v>
      </c>
      <c r="M8775" s="21">
        <f t="shared" si="549"/>
        <v>0.11474646909006736</v>
      </c>
    </row>
    <row r="8776" spans="1:13" x14ac:dyDescent="0.3">
      <c r="A8776" s="119">
        <v>42130</v>
      </c>
      <c r="B8776" s="121" t="s">
        <v>38</v>
      </c>
      <c r="C8776" s="121">
        <v>15.35</v>
      </c>
      <c r="D8776" s="94"/>
      <c r="E8776" s="121" t="s">
        <v>9691</v>
      </c>
      <c r="F8776" s="123">
        <v>6</v>
      </c>
      <c r="G8776" s="35">
        <v>0</v>
      </c>
      <c r="H8776" s="30" t="s">
        <v>6111</v>
      </c>
      <c r="I8776" s="38">
        <v>0</v>
      </c>
      <c r="J8776" s="18">
        <f t="shared" si="550"/>
        <v>991.18000000000188</v>
      </c>
      <c r="K8776" s="19" t="str">
        <f t="shared" si="548"/>
        <v>May-15</v>
      </c>
      <c r="L8776" s="20">
        <f t="shared" si="551"/>
        <v>8638</v>
      </c>
      <c r="M8776" s="21">
        <f t="shared" si="549"/>
        <v>0.11474646909006736</v>
      </c>
    </row>
    <row r="8777" spans="1:13" x14ac:dyDescent="0.3">
      <c r="A8777" s="119">
        <v>42130</v>
      </c>
      <c r="B8777" s="121" t="s">
        <v>38</v>
      </c>
      <c r="C8777" s="121">
        <v>16.45</v>
      </c>
      <c r="D8777" s="94"/>
      <c r="E8777" s="121" t="s">
        <v>9846</v>
      </c>
      <c r="F8777" s="123">
        <v>6</v>
      </c>
      <c r="G8777" s="35">
        <v>0</v>
      </c>
      <c r="H8777" s="30" t="s">
        <v>6111</v>
      </c>
      <c r="I8777" s="38">
        <v>0</v>
      </c>
      <c r="J8777" s="18">
        <f t="shared" si="550"/>
        <v>991.18000000000188</v>
      </c>
      <c r="K8777" s="19" t="str">
        <f t="shared" si="548"/>
        <v>May-15</v>
      </c>
      <c r="L8777" s="20">
        <f t="shared" si="551"/>
        <v>8638</v>
      </c>
      <c r="M8777" s="21">
        <f t="shared" si="549"/>
        <v>0.11474646909006736</v>
      </c>
    </row>
    <row r="8778" spans="1:13" x14ac:dyDescent="0.3">
      <c r="A8778" s="124">
        <v>42130</v>
      </c>
      <c r="B8778" s="111" t="s">
        <v>47</v>
      </c>
      <c r="C8778" s="111">
        <v>19.149999999999999</v>
      </c>
      <c r="D8778" s="94"/>
      <c r="E8778" s="111" t="s">
        <v>9844</v>
      </c>
      <c r="F8778" s="111">
        <v>5.5</v>
      </c>
      <c r="G8778" s="89">
        <v>1</v>
      </c>
      <c r="H8778" s="37" t="s">
        <v>6512</v>
      </c>
      <c r="I8778" s="34">
        <v>-1</v>
      </c>
      <c r="J8778" s="18">
        <f t="shared" si="550"/>
        <v>990.18000000000188</v>
      </c>
      <c r="K8778" s="19" t="str">
        <f t="shared" si="548"/>
        <v>May-15</v>
      </c>
      <c r="L8778" s="20">
        <f t="shared" si="551"/>
        <v>8639</v>
      </c>
      <c r="M8778" s="21">
        <f t="shared" si="549"/>
        <v>0.11461743257321472</v>
      </c>
    </row>
    <row r="8779" spans="1:13" x14ac:dyDescent="0.3">
      <c r="A8779" s="124">
        <v>42130</v>
      </c>
      <c r="B8779" s="111" t="s">
        <v>47</v>
      </c>
      <c r="C8779" s="111">
        <v>19.45</v>
      </c>
      <c r="D8779" s="94"/>
      <c r="E8779" s="111" t="s">
        <v>9845</v>
      </c>
      <c r="F8779" s="111">
        <v>4.33</v>
      </c>
      <c r="G8779" s="89">
        <v>1</v>
      </c>
      <c r="H8779" s="37" t="s">
        <v>6526</v>
      </c>
      <c r="I8779" s="34">
        <v>3.33</v>
      </c>
      <c r="J8779" s="18">
        <f t="shared" si="550"/>
        <v>993.51000000000192</v>
      </c>
      <c r="K8779" s="19" t="str">
        <f t="shared" si="548"/>
        <v>May-15</v>
      </c>
      <c r="L8779" s="20">
        <f t="shared" si="551"/>
        <v>8640</v>
      </c>
      <c r="M8779" s="21">
        <f t="shared" si="549"/>
        <v>0.11498958333333356</v>
      </c>
    </row>
    <row r="8780" spans="1:13" x14ac:dyDescent="0.3">
      <c r="A8780" s="107">
        <v>42131</v>
      </c>
      <c r="B8780" s="111" t="s">
        <v>151</v>
      </c>
      <c r="C8780" s="101">
        <v>0.61111111111111105</v>
      </c>
      <c r="D8780" s="94" t="s">
        <v>31</v>
      </c>
      <c r="E8780" s="111" t="s">
        <v>2443</v>
      </c>
      <c r="F8780" s="110">
        <v>3.5</v>
      </c>
      <c r="G8780" s="85">
        <v>1</v>
      </c>
      <c r="H8780" s="90" t="s">
        <v>33</v>
      </c>
      <c r="I8780" s="28">
        <v>-1</v>
      </c>
      <c r="J8780" s="18">
        <f t="shared" si="550"/>
        <v>992.51000000000192</v>
      </c>
      <c r="K8780" s="19" t="str">
        <f t="shared" si="548"/>
        <v>May-15</v>
      </c>
      <c r="L8780" s="20">
        <f t="shared" si="551"/>
        <v>8641</v>
      </c>
      <c r="M8780" s="21">
        <f t="shared" si="549"/>
        <v>0.11486054854762202</v>
      </c>
    </row>
    <row r="8781" spans="1:13" x14ac:dyDescent="0.3">
      <c r="A8781" s="107">
        <v>42131</v>
      </c>
      <c r="B8781" s="111" t="s">
        <v>41</v>
      </c>
      <c r="C8781" s="101">
        <v>0.69097222222222221</v>
      </c>
      <c r="D8781" s="94" t="s">
        <v>31</v>
      </c>
      <c r="E8781" s="111" t="s">
        <v>2955</v>
      </c>
      <c r="F8781" s="110">
        <v>3.5</v>
      </c>
      <c r="G8781" s="85">
        <v>1</v>
      </c>
      <c r="H8781" s="90" t="s">
        <v>33</v>
      </c>
      <c r="I8781" s="28">
        <v>-1</v>
      </c>
      <c r="J8781" s="18">
        <f t="shared" si="550"/>
        <v>991.51000000000192</v>
      </c>
      <c r="K8781" s="19" t="str">
        <f t="shared" si="548"/>
        <v>May-15</v>
      </c>
      <c r="L8781" s="20">
        <f t="shared" si="551"/>
        <v>8642</v>
      </c>
      <c r="M8781" s="21">
        <f t="shared" si="549"/>
        <v>0.1147315436241613</v>
      </c>
    </row>
    <row r="8782" spans="1:13" x14ac:dyDescent="0.3">
      <c r="A8782" s="107">
        <v>42131</v>
      </c>
      <c r="B8782" s="111" t="s">
        <v>153</v>
      </c>
      <c r="C8782" s="101">
        <v>0.71875</v>
      </c>
      <c r="D8782" s="94" t="s">
        <v>31</v>
      </c>
      <c r="E8782" s="111" t="s">
        <v>2956</v>
      </c>
      <c r="F8782" s="110">
        <v>2.75</v>
      </c>
      <c r="G8782" s="85">
        <v>1</v>
      </c>
      <c r="H8782" s="90" t="s">
        <v>33</v>
      </c>
      <c r="I8782" s="28">
        <v>-1</v>
      </c>
      <c r="J8782" s="18">
        <f t="shared" si="550"/>
        <v>990.51000000000192</v>
      </c>
      <c r="K8782" s="19" t="str">
        <f t="shared" si="548"/>
        <v>May-15</v>
      </c>
      <c r="L8782" s="20">
        <f t="shared" si="551"/>
        <v>8643</v>
      </c>
      <c r="M8782" s="21">
        <f t="shared" si="549"/>
        <v>0.11460256855258613</v>
      </c>
    </row>
    <row r="8783" spans="1:13" x14ac:dyDescent="0.3">
      <c r="A8783" s="107">
        <v>42131</v>
      </c>
      <c r="B8783" s="111" t="s">
        <v>118</v>
      </c>
      <c r="C8783" s="101">
        <v>0.76388888888888884</v>
      </c>
      <c r="D8783" s="94" t="s">
        <v>31</v>
      </c>
      <c r="E8783" s="111" t="s">
        <v>2957</v>
      </c>
      <c r="F8783" s="110">
        <v>3.25</v>
      </c>
      <c r="G8783" s="85">
        <v>1</v>
      </c>
      <c r="H8783" s="90" t="s">
        <v>33</v>
      </c>
      <c r="I8783" s="28">
        <v>-1</v>
      </c>
      <c r="J8783" s="18">
        <f t="shared" si="550"/>
        <v>989.51000000000192</v>
      </c>
      <c r="K8783" s="19" t="str">
        <f t="shared" si="548"/>
        <v>May-15</v>
      </c>
      <c r="L8783" s="20">
        <f t="shared" si="551"/>
        <v>8644</v>
      </c>
      <c r="M8783" s="21">
        <f t="shared" si="549"/>
        <v>0.11447362332253609</v>
      </c>
    </row>
    <row r="8784" spans="1:13" x14ac:dyDescent="0.3">
      <c r="A8784" s="107">
        <v>42131</v>
      </c>
      <c r="B8784" s="111" t="s">
        <v>118</v>
      </c>
      <c r="C8784" s="101">
        <v>0.80555555555555547</v>
      </c>
      <c r="D8784" s="94" t="s">
        <v>31</v>
      </c>
      <c r="E8784" s="111" t="s">
        <v>2958</v>
      </c>
      <c r="F8784" s="110">
        <v>4</v>
      </c>
      <c r="G8784" s="85">
        <v>1</v>
      </c>
      <c r="H8784" s="90" t="s">
        <v>33</v>
      </c>
      <c r="I8784" s="28">
        <v>-1</v>
      </c>
      <c r="J8784" s="18">
        <f t="shared" si="550"/>
        <v>988.51000000000192</v>
      </c>
      <c r="K8784" s="19" t="str">
        <f t="shared" si="548"/>
        <v>May-15</v>
      </c>
      <c r="L8784" s="20">
        <f t="shared" si="551"/>
        <v>8645</v>
      </c>
      <c r="M8784" s="21">
        <f t="shared" si="549"/>
        <v>0.11434470792365552</v>
      </c>
    </row>
    <row r="8785" spans="1:13" x14ac:dyDescent="0.3">
      <c r="A8785" s="119">
        <v>42131</v>
      </c>
      <c r="B8785" s="121" t="s">
        <v>41</v>
      </c>
      <c r="C8785" s="121">
        <v>14.2</v>
      </c>
      <c r="D8785" s="94"/>
      <c r="E8785" s="121" t="s">
        <v>2516</v>
      </c>
      <c r="F8785" s="123">
        <v>5</v>
      </c>
      <c r="G8785" s="89">
        <v>1</v>
      </c>
      <c r="H8785" s="30">
        <v>1</v>
      </c>
      <c r="I8785" s="38">
        <v>4</v>
      </c>
      <c r="J8785" s="18">
        <f t="shared" si="550"/>
        <v>992.51000000000192</v>
      </c>
      <c r="K8785" s="19" t="str">
        <f t="shared" si="548"/>
        <v>May-15</v>
      </c>
      <c r="L8785" s="20">
        <f t="shared" si="551"/>
        <v>8646</v>
      </c>
      <c r="M8785" s="21">
        <f t="shared" si="549"/>
        <v>0.11479412445061322</v>
      </c>
    </row>
    <row r="8786" spans="1:13" x14ac:dyDescent="0.3">
      <c r="A8786" s="119">
        <v>42131</v>
      </c>
      <c r="B8786" s="121" t="s">
        <v>153</v>
      </c>
      <c r="C8786" s="121">
        <v>15</v>
      </c>
      <c r="D8786" s="94"/>
      <c r="E8786" s="121" t="s">
        <v>8522</v>
      </c>
      <c r="F8786" s="123">
        <v>4.5</v>
      </c>
      <c r="G8786" s="89">
        <v>1</v>
      </c>
      <c r="H8786" s="30">
        <v>7</v>
      </c>
      <c r="I8786" s="38">
        <v>-1</v>
      </c>
      <c r="J8786" s="18">
        <f t="shared" si="550"/>
        <v>991.51000000000192</v>
      </c>
      <c r="K8786" s="19" t="str">
        <f t="shared" si="548"/>
        <v>May-15</v>
      </c>
      <c r="L8786" s="20">
        <f t="shared" si="551"/>
        <v>8647</v>
      </c>
      <c r="M8786" s="21">
        <f t="shared" si="549"/>
        <v>0.11466520180409413</v>
      </c>
    </row>
    <row r="8787" spans="1:13" x14ac:dyDescent="0.3">
      <c r="A8787" s="124">
        <v>42131</v>
      </c>
      <c r="B8787" s="111" t="s">
        <v>69</v>
      </c>
      <c r="C8787" s="111">
        <v>20.100000000000001</v>
      </c>
      <c r="D8787" s="94"/>
      <c r="E8787" s="111" t="s">
        <v>3647</v>
      </c>
      <c r="F8787" s="111">
        <v>6</v>
      </c>
      <c r="G8787" s="89">
        <v>1</v>
      </c>
      <c r="H8787" s="37" t="s">
        <v>6526</v>
      </c>
      <c r="I8787" s="34">
        <v>5</v>
      </c>
      <c r="J8787" s="18">
        <f t="shared" si="550"/>
        <v>996.51000000000192</v>
      </c>
      <c r="K8787" s="19" t="str">
        <f t="shared" si="548"/>
        <v>May-15</v>
      </c>
      <c r="L8787" s="20">
        <f t="shared" si="551"/>
        <v>8648</v>
      </c>
      <c r="M8787" s="21">
        <f t="shared" si="549"/>
        <v>0.11523011100832585</v>
      </c>
    </row>
    <row r="8788" spans="1:13" x14ac:dyDescent="0.3">
      <c r="A8788" s="124">
        <v>42131</v>
      </c>
      <c r="B8788" s="111" t="s">
        <v>118</v>
      </c>
      <c r="C8788" s="111">
        <v>20.2</v>
      </c>
      <c r="D8788" s="94"/>
      <c r="E8788" s="111" t="s">
        <v>8941</v>
      </c>
      <c r="F8788" s="111">
        <v>5</v>
      </c>
      <c r="G8788" s="89">
        <v>1</v>
      </c>
      <c r="H8788" s="37" t="s">
        <v>6518</v>
      </c>
      <c r="I8788" s="34">
        <v>-1</v>
      </c>
      <c r="J8788" s="18">
        <f t="shared" si="550"/>
        <v>995.51000000000192</v>
      </c>
      <c r="K8788" s="19" t="str">
        <f t="shared" si="548"/>
        <v>May-15</v>
      </c>
      <c r="L8788" s="20">
        <f t="shared" si="551"/>
        <v>8649</v>
      </c>
      <c r="M8788" s="21">
        <f t="shared" si="549"/>
        <v>0.11510116776505977</v>
      </c>
    </row>
    <row r="8789" spans="1:13" x14ac:dyDescent="0.3">
      <c r="A8789" s="124">
        <v>42131</v>
      </c>
      <c r="B8789" s="111" t="s">
        <v>118</v>
      </c>
      <c r="C8789" s="111">
        <v>20.2</v>
      </c>
      <c r="D8789" s="94"/>
      <c r="E8789" s="111" t="s">
        <v>8399</v>
      </c>
      <c r="F8789" s="111">
        <v>4.5</v>
      </c>
      <c r="G8789" s="89">
        <v>1</v>
      </c>
      <c r="H8789" s="37" t="s">
        <v>6518</v>
      </c>
      <c r="I8789" s="34">
        <v>-1</v>
      </c>
      <c r="J8789" s="18">
        <f t="shared" si="550"/>
        <v>994.51000000000192</v>
      </c>
      <c r="K8789" s="19" t="str">
        <f t="shared" si="548"/>
        <v>May-15</v>
      </c>
      <c r="L8789" s="20">
        <f t="shared" si="551"/>
        <v>8650</v>
      </c>
      <c r="M8789" s="21">
        <f t="shared" si="549"/>
        <v>0.11497225433526034</v>
      </c>
    </row>
    <row r="8790" spans="1:13" x14ac:dyDescent="0.3">
      <c r="A8790" s="107">
        <v>42132</v>
      </c>
      <c r="B8790" s="111" t="s">
        <v>29</v>
      </c>
      <c r="C8790" s="101">
        <v>0.60416666666666663</v>
      </c>
      <c r="D8790" s="94" t="s">
        <v>31</v>
      </c>
      <c r="E8790" s="111" t="s">
        <v>2429</v>
      </c>
      <c r="F8790" s="110">
        <v>3.25</v>
      </c>
      <c r="G8790" s="85">
        <v>1</v>
      </c>
      <c r="H8790" s="90" t="s">
        <v>33</v>
      </c>
      <c r="I8790" s="28">
        <v>-1</v>
      </c>
      <c r="J8790" s="18">
        <f t="shared" si="550"/>
        <v>993.51000000000192</v>
      </c>
      <c r="K8790" s="19" t="str">
        <f t="shared" si="548"/>
        <v>May-15</v>
      </c>
      <c r="L8790" s="20">
        <f t="shared" si="551"/>
        <v>8651</v>
      </c>
      <c r="M8790" s="21">
        <f t="shared" si="549"/>
        <v>0.11484337070858883</v>
      </c>
    </row>
    <row r="8791" spans="1:13" x14ac:dyDescent="0.3">
      <c r="A8791" s="107">
        <v>42132</v>
      </c>
      <c r="B8791" s="111" t="s">
        <v>136</v>
      </c>
      <c r="C8791" s="101">
        <v>0.64236111111111105</v>
      </c>
      <c r="D8791" s="94" t="s">
        <v>31</v>
      </c>
      <c r="E8791" s="111" t="s">
        <v>1465</v>
      </c>
      <c r="F8791" s="110">
        <v>3.75</v>
      </c>
      <c r="G8791" s="85">
        <v>1</v>
      </c>
      <c r="H8791" s="90" t="s">
        <v>42</v>
      </c>
      <c r="I8791" s="28">
        <v>3</v>
      </c>
      <c r="J8791" s="18">
        <f t="shared" si="550"/>
        <v>996.51000000000192</v>
      </c>
      <c r="K8791" s="19" t="str">
        <f t="shared" si="548"/>
        <v>May-15</v>
      </c>
      <c r="L8791" s="20">
        <f t="shared" si="551"/>
        <v>8652</v>
      </c>
      <c r="M8791" s="21">
        <f t="shared" si="549"/>
        <v>0.11517683772538163</v>
      </c>
    </row>
    <row r="8792" spans="1:13" x14ac:dyDescent="0.3">
      <c r="A8792" s="107">
        <v>42132</v>
      </c>
      <c r="B8792" s="111" t="s">
        <v>136</v>
      </c>
      <c r="C8792" s="101">
        <v>0.66666666666666663</v>
      </c>
      <c r="D8792" s="94" t="s">
        <v>31</v>
      </c>
      <c r="E8792" s="111" t="s">
        <v>2959</v>
      </c>
      <c r="F8792" s="110">
        <v>3.5</v>
      </c>
      <c r="G8792" s="85">
        <v>1</v>
      </c>
      <c r="H8792" s="90" t="s">
        <v>42</v>
      </c>
      <c r="I8792" s="28">
        <v>3</v>
      </c>
      <c r="J8792" s="18">
        <f t="shared" si="550"/>
        <v>999.51000000000192</v>
      </c>
      <c r="K8792" s="19" t="str">
        <f t="shared" si="548"/>
        <v>May-15</v>
      </c>
      <c r="L8792" s="20">
        <f t="shared" si="551"/>
        <v>8653</v>
      </c>
      <c r="M8792" s="21">
        <f t="shared" si="549"/>
        <v>0.11551022766670541</v>
      </c>
    </row>
    <row r="8793" spans="1:13" x14ac:dyDescent="0.3">
      <c r="A8793" s="119">
        <v>42132</v>
      </c>
      <c r="B8793" s="121" t="s">
        <v>136</v>
      </c>
      <c r="C8793" s="121">
        <v>14.2</v>
      </c>
      <c r="D8793" s="94"/>
      <c r="E8793" s="121" t="s">
        <v>9848</v>
      </c>
      <c r="F8793" s="123">
        <v>5.5</v>
      </c>
      <c r="G8793" s="89">
        <v>1</v>
      </c>
      <c r="H8793" s="30">
        <v>7</v>
      </c>
      <c r="I8793" s="38">
        <v>-1</v>
      </c>
      <c r="J8793" s="18">
        <f t="shared" si="550"/>
        <v>998.51000000000192</v>
      </c>
      <c r="K8793" s="19" t="str">
        <f t="shared" si="548"/>
        <v>May-15</v>
      </c>
      <c r="L8793" s="20">
        <f t="shared" si="551"/>
        <v>8654</v>
      </c>
      <c r="M8793" s="21">
        <f t="shared" si="549"/>
        <v>0.11538132655419482</v>
      </c>
    </row>
    <row r="8794" spans="1:13" x14ac:dyDescent="0.3">
      <c r="A8794" s="119">
        <v>42132</v>
      </c>
      <c r="B8794" s="121" t="s">
        <v>136</v>
      </c>
      <c r="C8794" s="121">
        <v>14.2</v>
      </c>
      <c r="D8794" s="94"/>
      <c r="E8794" s="121" t="s">
        <v>8517</v>
      </c>
      <c r="F8794" s="123">
        <v>4.5</v>
      </c>
      <c r="G8794" s="89">
        <v>1</v>
      </c>
      <c r="H8794" s="30">
        <v>5</v>
      </c>
      <c r="I8794" s="38">
        <v>-1</v>
      </c>
      <c r="J8794" s="18">
        <f t="shared" si="550"/>
        <v>997.51000000000192</v>
      </c>
      <c r="K8794" s="19" t="str">
        <f t="shared" si="548"/>
        <v>May-15</v>
      </c>
      <c r="L8794" s="20">
        <f t="shared" si="551"/>
        <v>8655</v>
      </c>
      <c r="M8794" s="21">
        <f t="shared" si="549"/>
        <v>0.11525245522819202</v>
      </c>
    </row>
    <row r="8795" spans="1:13" x14ac:dyDescent="0.3">
      <c r="A8795" s="119">
        <v>42132</v>
      </c>
      <c r="B8795" s="121" t="s">
        <v>29</v>
      </c>
      <c r="C8795" s="121">
        <v>16.45</v>
      </c>
      <c r="D8795" s="94"/>
      <c r="E8795" s="121" t="s">
        <v>72</v>
      </c>
      <c r="F8795" s="123">
        <v>6</v>
      </c>
      <c r="G8795" s="89">
        <v>1</v>
      </c>
      <c r="H8795" s="30">
        <v>6</v>
      </c>
      <c r="I8795" s="38">
        <v>-1</v>
      </c>
      <c r="J8795" s="18">
        <f t="shared" si="550"/>
        <v>996.51000000000192</v>
      </c>
      <c r="K8795" s="19" t="str">
        <f t="shared" si="548"/>
        <v>May-15</v>
      </c>
      <c r="L8795" s="20">
        <f t="shared" si="551"/>
        <v>8656</v>
      </c>
      <c r="M8795" s="21">
        <f t="shared" si="549"/>
        <v>0.11512361367837361</v>
      </c>
    </row>
    <row r="8796" spans="1:13" x14ac:dyDescent="0.3">
      <c r="A8796" s="119">
        <v>42132</v>
      </c>
      <c r="B8796" s="121" t="s">
        <v>136</v>
      </c>
      <c r="C8796" s="121">
        <v>17.05</v>
      </c>
      <c r="D8796" s="94"/>
      <c r="E8796" s="121" t="s">
        <v>9849</v>
      </c>
      <c r="F8796" s="123">
        <v>5</v>
      </c>
      <c r="G8796" s="89">
        <v>1</v>
      </c>
      <c r="H8796" s="30">
        <v>5</v>
      </c>
      <c r="I8796" s="38">
        <v>-1</v>
      </c>
      <c r="J8796" s="18">
        <f t="shared" si="550"/>
        <v>995.51000000000192</v>
      </c>
      <c r="K8796" s="19" t="str">
        <f t="shared" si="548"/>
        <v>May-15</v>
      </c>
      <c r="L8796" s="20">
        <f t="shared" si="551"/>
        <v>8657</v>
      </c>
      <c r="M8796" s="21">
        <f t="shared" si="549"/>
        <v>0.11499480189442092</v>
      </c>
    </row>
    <row r="8797" spans="1:13" x14ac:dyDescent="0.3">
      <c r="A8797" s="124">
        <v>42132</v>
      </c>
      <c r="B8797" s="111" t="s">
        <v>63</v>
      </c>
      <c r="C8797" s="111">
        <v>18.5</v>
      </c>
      <c r="D8797" s="94"/>
      <c r="E8797" s="111" t="s">
        <v>9847</v>
      </c>
      <c r="F8797" s="111">
        <v>4.33</v>
      </c>
      <c r="G8797" s="89">
        <v>1</v>
      </c>
      <c r="H8797" s="37" t="s">
        <v>6518</v>
      </c>
      <c r="I8797" s="34">
        <v>-1</v>
      </c>
      <c r="J8797" s="18">
        <f t="shared" si="550"/>
        <v>994.51000000000192</v>
      </c>
      <c r="K8797" s="19" t="str">
        <f t="shared" si="548"/>
        <v>May-15</v>
      </c>
      <c r="L8797" s="20">
        <f t="shared" si="551"/>
        <v>8658</v>
      </c>
      <c r="M8797" s="21">
        <f t="shared" si="549"/>
        <v>0.11486601986602009</v>
      </c>
    </row>
    <row r="8798" spans="1:13" x14ac:dyDescent="0.3">
      <c r="A8798" s="124">
        <v>42132</v>
      </c>
      <c r="B8798" s="111" t="s">
        <v>63</v>
      </c>
      <c r="C8798" s="111">
        <v>19.2</v>
      </c>
      <c r="D8798" s="94"/>
      <c r="E8798" s="111" t="s">
        <v>1711</v>
      </c>
      <c r="F8798" s="111">
        <v>6</v>
      </c>
      <c r="G8798" s="89">
        <v>1</v>
      </c>
      <c r="H8798" s="37" t="s">
        <v>6512</v>
      </c>
      <c r="I8798" s="34">
        <v>-1</v>
      </c>
      <c r="J8798" s="18">
        <f t="shared" si="550"/>
        <v>993.51000000000192</v>
      </c>
      <c r="K8798" s="19" t="str">
        <f t="shared" si="548"/>
        <v>May-15</v>
      </c>
      <c r="L8798" s="20">
        <f t="shared" si="551"/>
        <v>8659</v>
      </c>
      <c r="M8798" s="21">
        <f t="shared" si="549"/>
        <v>0.11473726758286198</v>
      </c>
    </row>
    <row r="8799" spans="1:13" x14ac:dyDescent="0.3">
      <c r="A8799" s="124">
        <v>42132</v>
      </c>
      <c r="B8799" s="111" t="s">
        <v>63</v>
      </c>
      <c r="C8799" s="111">
        <v>19.2</v>
      </c>
      <c r="D8799" s="94"/>
      <c r="E8799" s="111" t="s">
        <v>1519</v>
      </c>
      <c r="F8799" s="111">
        <v>5.5</v>
      </c>
      <c r="G8799" s="89">
        <v>1</v>
      </c>
      <c r="H8799" s="37" t="s">
        <v>6526</v>
      </c>
      <c r="I8799" s="34">
        <v>4.5</v>
      </c>
      <c r="J8799" s="18">
        <f t="shared" si="550"/>
        <v>998.01000000000192</v>
      </c>
      <c r="K8799" s="19" t="str">
        <f t="shared" si="548"/>
        <v>May-15</v>
      </c>
      <c r="L8799" s="20">
        <f t="shared" si="551"/>
        <v>8660</v>
      </c>
      <c r="M8799" s="21">
        <f t="shared" si="549"/>
        <v>0.11524364896073926</v>
      </c>
    </row>
    <row r="8800" spans="1:13" x14ac:dyDescent="0.3">
      <c r="A8800" s="107">
        <v>42133</v>
      </c>
      <c r="B8800" s="111" t="s">
        <v>147</v>
      </c>
      <c r="C8800" s="101">
        <v>0.70833333333333337</v>
      </c>
      <c r="D8800" s="94" t="s">
        <v>31</v>
      </c>
      <c r="E8800" s="111" t="s">
        <v>78</v>
      </c>
      <c r="F8800" s="110">
        <v>4</v>
      </c>
      <c r="G8800" s="85">
        <v>1</v>
      </c>
      <c r="H8800" s="90" t="s">
        <v>33</v>
      </c>
      <c r="I8800" s="28">
        <v>-1</v>
      </c>
      <c r="J8800" s="18">
        <f t="shared" si="550"/>
        <v>997.01000000000192</v>
      </c>
      <c r="K8800" s="19" t="str">
        <f t="shared" si="548"/>
        <v>May-15</v>
      </c>
      <c r="L8800" s="20">
        <f t="shared" si="551"/>
        <v>8661</v>
      </c>
      <c r="M8800" s="21">
        <f t="shared" si="549"/>
        <v>0.11511488280799007</v>
      </c>
    </row>
    <row r="8801" spans="1:13" x14ac:dyDescent="0.3">
      <c r="A8801" s="107">
        <v>42133</v>
      </c>
      <c r="B8801" s="111" t="s">
        <v>85</v>
      </c>
      <c r="C8801" s="101">
        <v>0.78819444444444453</v>
      </c>
      <c r="D8801" s="94" t="s">
        <v>31</v>
      </c>
      <c r="E8801" s="111" t="s">
        <v>2960</v>
      </c>
      <c r="F8801" s="110">
        <v>4</v>
      </c>
      <c r="G8801" s="85">
        <v>1</v>
      </c>
      <c r="H8801" s="90" t="s">
        <v>33</v>
      </c>
      <c r="I8801" s="28">
        <v>-1</v>
      </c>
      <c r="J8801" s="18">
        <f t="shared" si="550"/>
        <v>996.01000000000192</v>
      </c>
      <c r="K8801" s="19" t="str">
        <f t="shared" si="548"/>
        <v>May-15</v>
      </c>
      <c r="L8801" s="20">
        <f t="shared" si="551"/>
        <v>8662</v>
      </c>
      <c r="M8801" s="21">
        <f t="shared" si="549"/>
        <v>0.11498614638651604</v>
      </c>
    </row>
    <row r="8802" spans="1:13" x14ac:dyDescent="0.3">
      <c r="A8802" s="107">
        <v>42133</v>
      </c>
      <c r="B8802" s="111" t="s">
        <v>149</v>
      </c>
      <c r="C8802" s="101">
        <v>0.86111111111111116</v>
      </c>
      <c r="D8802" s="94" t="s">
        <v>31</v>
      </c>
      <c r="E8802" s="111" t="s">
        <v>128</v>
      </c>
      <c r="F8802" s="110">
        <v>3.75</v>
      </c>
      <c r="G8802" s="85">
        <v>1</v>
      </c>
      <c r="H8802" s="90" t="s">
        <v>33</v>
      </c>
      <c r="I8802" s="28">
        <v>-1</v>
      </c>
      <c r="J8802" s="18">
        <f t="shared" si="550"/>
        <v>995.01000000000192</v>
      </c>
      <c r="K8802" s="19" t="str">
        <f t="shared" si="548"/>
        <v>May-15</v>
      </c>
      <c r="L8802" s="20">
        <f t="shared" si="551"/>
        <v>8663</v>
      </c>
      <c r="M8802" s="21">
        <f t="shared" si="549"/>
        <v>0.11485743968602123</v>
      </c>
    </row>
    <row r="8803" spans="1:13" x14ac:dyDescent="0.3">
      <c r="A8803" s="119">
        <v>42133</v>
      </c>
      <c r="B8803" s="121" t="s">
        <v>58</v>
      </c>
      <c r="C8803" s="121">
        <v>14.35</v>
      </c>
      <c r="D8803" s="94"/>
      <c r="E8803" s="121" t="s">
        <v>9852</v>
      </c>
      <c r="F8803" s="123">
        <v>6</v>
      </c>
      <c r="G8803" s="89">
        <v>1</v>
      </c>
      <c r="H8803" s="30">
        <v>1</v>
      </c>
      <c r="I8803" s="38">
        <v>5</v>
      </c>
      <c r="J8803" s="18">
        <f t="shared" si="550"/>
        <v>1000.0100000000019</v>
      </c>
      <c r="K8803" s="19" t="str">
        <f t="shared" si="548"/>
        <v>May-15</v>
      </c>
      <c r="L8803" s="20">
        <f t="shared" si="551"/>
        <v>8664</v>
      </c>
      <c r="M8803" s="21">
        <f t="shared" si="549"/>
        <v>0.11542128347183771</v>
      </c>
    </row>
    <row r="8804" spans="1:13" x14ac:dyDescent="0.3">
      <c r="A8804" s="119">
        <v>42133</v>
      </c>
      <c r="B8804" s="121" t="s">
        <v>63</v>
      </c>
      <c r="C8804" s="121">
        <v>15</v>
      </c>
      <c r="D8804" s="94"/>
      <c r="E8804" s="121" t="s">
        <v>2415</v>
      </c>
      <c r="F8804" s="123">
        <v>4.5</v>
      </c>
      <c r="G8804" s="89">
        <v>1</v>
      </c>
      <c r="H8804" s="30">
        <v>3</v>
      </c>
      <c r="I8804" s="38">
        <v>-1</v>
      </c>
      <c r="J8804" s="18">
        <f t="shared" si="550"/>
        <v>999.01000000000192</v>
      </c>
      <c r="K8804" s="19" t="str">
        <f t="shared" si="548"/>
        <v>May-15</v>
      </c>
      <c r="L8804" s="20">
        <f t="shared" si="551"/>
        <v>8665</v>
      </c>
      <c r="M8804" s="21">
        <f t="shared" si="549"/>
        <v>0.11529255626081961</v>
      </c>
    </row>
    <row r="8805" spans="1:13" x14ac:dyDescent="0.3">
      <c r="A8805" s="119">
        <v>42133</v>
      </c>
      <c r="B8805" s="121" t="s">
        <v>58</v>
      </c>
      <c r="C8805" s="121">
        <v>16.2</v>
      </c>
      <c r="D8805" s="94"/>
      <c r="E8805" s="121" t="s">
        <v>9853</v>
      </c>
      <c r="F8805" s="123">
        <v>6</v>
      </c>
      <c r="G8805" s="89">
        <v>1</v>
      </c>
      <c r="H8805" s="30">
        <v>8</v>
      </c>
      <c r="I8805" s="38">
        <v>-1</v>
      </c>
      <c r="J8805" s="18">
        <f t="shared" si="550"/>
        <v>998.01000000000192</v>
      </c>
      <c r="K8805" s="19" t="str">
        <f t="shared" si="548"/>
        <v>May-15</v>
      </c>
      <c r="L8805" s="20">
        <f t="shared" si="551"/>
        <v>8666</v>
      </c>
      <c r="M8805" s="21">
        <f t="shared" si="549"/>
        <v>0.11516385875836625</v>
      </c>
    </row>
    <row r="8806" spans="1:13" x14ac:dyDescent="0.3">
      <c r="A8806" s="119">
        <v>42133</v>
      </c>
      <c r="B8806" s="121" t="s">
        <v>35</v>
      </c>
      <c r="C8806" s="121">
        <v>16.350000000000001</v>
      </c>
      <c r="D8806" s="94"/>
      <c r="E8806" s="121" t="s">
        <v>9850</v>
      </c>
      <c r="F8806" s="123">
        <v>5.5</v>
      </c>
      <c r="G8806" s="89">
        <v>1</v>
      </c>
      <c r="H8806" s="30">
        <v>3</v>
      </c>
      <c r="I8806" s="38">
        <v>-1</v>
      </c>
      <c r="J8806" s="18">
        <f t="shared" si="550"/>
        <v>997.01000000000192</v>
      </c>
      <c r="K8806" s="19" t="str">
        <f t="shared" si="548"/>
        <v>May-15</v>
      </c>
      <c r="L8806" s="20">
        <f t="shared" si="551"/>
        <v>8667</v>
      </c>
      <c r="M8806" s="21">
        <f t="shared" si="549"/>
        <v>0.11503519095419429</v>
      </c>
    </row>
    <row r="8807" spans="1:13" x14ac:dyDescent="0.3">
      <c r="A8807" s="119">
        <v>42133</v>
      </c>
      <c r="B8807" s="121" t="s">
        <v>29</v>
      </c>
      <c r="C8807" s="121">
        <v>16.399999999999999</v>
      </c>
      <c r="D8807" s="94"/>
      <c r="E8807" s="121" t="s">
        <v>3066</v>
      </c>
      <c r="F8807" s="123">
        <v>5</v>
      </c>
      <c r="G8807" s="89">
        <v>1</v>
      </c>
      <c r="H8807" s="30">
        <v>1</v>
      </c>
      <c r="I8807" s="38">
        <v>4</v>
      </c>
      <c r="J8807" s="18">
        <f t="shared" si="550"/>
        <v>1001.0100000000019</v>
      </c>
      <c r="K8807" s="19" t="str">
        <f t="shared" si="548"/>
        <v>May-15</v>
      </c>
      <c r="L8807" s="20">
        <f t="shared" si="551"/>
        <v>8668</v>
      </c>
      <c r="M8807" s="21">
        <f t="shared" si="549"/>
        <v>0.11548338717120465</v>
      </c>
    </row>
    <row r="8808" spans="1:13" x14ac:dyDescent="0.3">
      <c r="A8808" s="119">
        <v>42133</v>
      </c>
      <c r="B8808" s="121" t="s">
        <v>63</v>
      </c>
      <c r="C8808" s="121">
        <v>16.45</v>
      </c>
      <c r="D8808" s="94"/>
      <c r="E8808" s="121" t="s">
        <v>3383</v>
      </c>
      <c r="F8808" s="123">
        <v>4.5</v>
      </c>
      <c r="G8808" s="89">
        <v>1</v>
      </c>
      <c r="H8808" s="30">
        <v>1</v>
      </c>
      <c r="I8808" s="38">
        <v>3.5</v>
      </c>
      <c r="J8808" s="18">
        <f t="shared" si="550"/>
        <v>1004.5100000000019</v>
      </c>
      <c r="K8808" s="19" t="str">
        <f t="shared" si="548"/>
        <v>May-15</v>
      </c>
      <c r="L8808" s="20">
        <f t="shared" si="551"/>
        <v>8669</v>
      </c>
      <c r="M8808" s="21">
        <f t="shared" si="549"/>
        <v>0.11587380320682915</v>
      </c>
    </row>
    <row r="8809" spans="1:13" x14ac:dyDescent="0.3">
      <c r="A8809" s="119">
        <v>42133</v>
      </c>
      <c r="B8809" s="121" t="s">
        <v>63</v>
      </c>
      <c r="C8809" s="121">
        <v>16.45</v>
      </c>
      <c r="D8809" s="94"/>
      <c r="E8809" s="121" t="s">
        <v>9854</v>
      </c>
      <c r="F8809" s="123">
        <v>6</v>
      </c>
      <c r="G8809" s="89">
        <v>1</v>
      </c>
      <c r="H8809" s="30">
        <v>2</v>
      </c>
      <c r="I8809" s="38">
        <v>-1</v>
      </c>
      <c r="J8809" s="18">
        <f t="shared" si="550"/>
        <v>1003.5100000000019</v>
      </c>
      <c r="K8809" s="19" t="str">
        <f t="shared" si="548"/>
        <v>May-15</v>
      </c>
      <c r="L8809" s="20">
        <f t="shared" si="551"/>
        <v>8670</v>
      </c>
      <c r="M8809" s="21">
        <f t="shared" si="549"/>
        <v>0.11574509803921591</v>
      </c>
    </row>
    <row r="8810" spans="1:13" x14ac:dyDescent="0.3">
      <c r="A8810" s="119">
        <v>42133</v>
      </c>
      <c r="B8810" s="121" t="s">
        <v>35</v>
      </c>
      <c r="C8810" s="121">
        <v>17.05</v>
      </c>
      <c r="D8810" s="94"/>
      <c r="E8810" s="121" t="s">
        <v>9717</v>
      </c>
      <c r="F8810" s="123">
        <v>4.33</v>
      </c>
      <c r="G8810" s="89">
        <v>1</v>
      </c>
      <c r="H8810" s="30" t="s">
        <v>6116</v>
      </c>
      <c r="I8810" s="38">
        <v>-1</v>
      </c>
      <c r="J8810" s="18">
        <f t="shared" si="550"/>
        <v>1002.5100000000019</v>
      </c>
      <c r="K8810" s="19" t="str">
        <f t="shared" si="548"/>
        <v>May-15</v>
      </c>
      <c r="L8810" s="20">
        <f t="shared" si="551"/>
        <v>8671</v>
      </c>
      <c r="M8810" s="21">
        <f t="shared" si="549"/>
        <v>0.11561642255795201</v>
      </c>
    </row>
    <row r="8811" spans="1:13" x14ac:dyDescent="0.3">
      <c r="A8811" s="119">
        <v>42133</v>
      </c>
      <c r="B8811" s="121" t="s">
        <v>29</v>
      </c>
      <c r="C8811" s="121">
        <v>17.100000000000001</v>
      </c>
      <c r="D8811" s="94"/>
      <c r="E8811" s="121" t="s">
        <v>9851</v>
      </c>
      <c r="F8811" s="123">
        <v>4.5</v>
      </c>
      <c r="G8811" s="35">
        <v>0</v>
      </c>
      <c r="H8811" s="30" t="s">
        <v>6111</v>
      </c>
      <c r="I8811" s="38">
        <v>0</v>
      </c>
      <c r="J8811" s="18">
        <f t="shared" si="550"/>
        <v>1002.5100000000019</v>
      </c>
      <c r="K8811" s="19" t="str">
        <f t="shared" si="548"/>
        <v>May-15</v>
      </c>
      <c r="L8811" s="20">
        <f t="shared" si="551"/>
        <v>8671</v>
      </c>
      <c r="M8811" s="21">
        <f t="shared" si="549"/>
        <v>0.11561642255795201</v>
      </c>
    </row>
    <row r="8812" spans="1:13" x14ac:dyDescent="0.3">
      <c r="A8812" s="124">
        <v>42133</v>
      </c>
      <c r="B8812" s="111" t="s">
        <v>85</v>
      </c>
      <c r="C8812" s="111">
        <v>17.55</v>
      </c>
      <c r="D8812" s="94"/>
      <c r="E8812" s="111" t="s">
        <v>5126</v>
      </c>
      <c r="F8812" s="111">
        <v>6</v>
      </c>
      <c r="G8812" s="89">
        <v>1</v>
      </c>
      <c r="H8812" s="37" t="s">
        <v>6526</v>
      </c>
      <c r="I8812" s="34">
        <v>5</v>
      </c>
      <c r="J8812" s="18">
        <f t="shared" si="550"/>
        <v>1007.5100000000019</v>
      </c>
      <c r="K8812" s="19" t="str">
        <f t="shared" si="548"/>
        <v>May-15</v>
      </c>
      <c r="L8812" s="20">
        <f t="shared" si="551"/>
        <v>8672</v>
      </c>
      <c r="M8812" s="21">
        <f t="shared" si="549"/>
        <v>0.11617965867158694</v>
      </c>
    </row>
    <row r="8813" spans="1:13" x14ac:dyDescent="0.3">
      <c r="A8813" s="107">
        <v>42135</v>
      </c>
      <c r="B8813" s="111" t="s">
        <v>97</v>
      </c>
      <c r="C8813" s="101">
        <v>0.65277777777777779</v>
      </c>
      <c r="D8813" s="94" t="s">
        <v>31</v>
      </c>
      <c r="E8813" s="111" t="s">
        <v>2759</v>
      </c>
      <c r="F8813" s="110">
        <v>3.75</v>
      </c>
      <c r="G8813" s="85">
        <v>1</v>
      </c>
      <c r="H8813" s="90" t="s">
        <v>33</v>
      </c>
      <c r="I8813" s="28">
        <v>-1</v>
      </c>
      <c r="J8813" s="18">
        <f t="shared" si="550"/>
        <v>1006.5100000000019</v>
      </c>
      <c r="K8813" s="19" t="str">
        <f t="shared" si="548"/>
        <v>May-15</v>
      </c>
      <c r="L8813" s="20">
        <f t="shared" si="551"/>
        <v>8673</v>
      </c>
      <c r="M8813" s="21">
        <f t="shared" si="549"/>
        <v>0.11605096275798477</v>
      </c>
    </row>
    <row r="8814" spans="1:13" x14ac:dyDescent="0.3">
      <c r="A8814" s="107">
        <v>42135</v>
      </c>
      <c r="B8814" s="111" t="s">
        <v>97</v>
      </c>
      <c r="C8814" s="101">
        <v>0.70138888888888884</v>
      </c>
      <c r="D8814" s="94" t="s">
        <v>31</v>
      </c>
      <c r="E8814" s="111" t="s">
        <v>2912</v>
      </c>
      <c r="F8814" s="110">
        <v>4</v>
      </c>
      <c r="G8814" s="85">
        <v>1</v>
      </c>
      <c r="H8814" s="90" t="s">
        <v>42</v>
      </c>
      <c r="I8814" s="28">
        <v>2.5</v>
      </c>
      <c r="J8814" s="18">
        <f t="shared" si="550"/>
        <v>1009.0100000000019</v>
      </c>
      <c r="K8814" s="19" t="str">
        <f t="shared" si="548"/>
        <v>May-15</v>
      </c>
      <c r="L8814" s="20">
        <f t="shared" si="551"/>
        <v>8674</v>
      </c>
      <c r="M8814" s="21">
        <f t="shared" si="549"/>
        <v>0.11632580124510052</v>
      </c>
    </row>
    <row r="8815" spans="1:13" x14ac:dyDescent="0.3">
      <c r="A8815" s="107">
        <v>42135</v>
      </c>
      <c r="B8815" s="111" t="s">
        <v>44</v>
      </c>
      <c r="C8815" s="101">
        <v>0.72916666666666663</v>
      </c>
      <c r="D8815" s="94" t="s">
        <v>31</v>
      </c>
      <c r="E8815" s="111" t="s">
        <v>2436</v>
      </c>
      <c r="F8815" s="110">
        <v>2.88</v>
      </c>
      <c r="G8815" s="85">
        <v>1</v>
      </c>
      <c r="H8815" s="90" t="s">
        <v>33</v>
      </c>
      <c r="I8815" s="28">
        <v>-1</v>
      </c>
      <c r="J8815" s="18">
        <f t="shared" si="550"/>
        <v>1008.0100000000019</v>
      </c>
      <c r="K8815" s="19" t="str">
        <f t="shared" si="548"/>
        <v>May-15</v>
      </c>
      <c r="L8815" s="20">
        <f t="shared" si="551"/>
        <v>8675</v>
      </c>
      <c r="M8815" s="21">
        <f t="shared" si="549"/>
        <v>0.11619711815561982</v>
      </c>
    </row>
    <row r="8816" spans="1:13" x14ac:dyDescent="0.3">
      <c r="A8816" s="107">
        <v>42135</v>
      </c>
      <c r="B8816" s="111" t="s">
        <v>59</v>
      </c>
      <c r="C8816" s="101">
        <v>0.78472222222222221</v>
      </c>
      <c r="D8816" s="94" t="s">
        <v>31</v>
      </c>
      <c r="E8816" s="111" t="s">
        <v>2961</v>
      </c>
      <c r="F8816" s="110">
        <v>3.75</v>
      </c>
      <c r="G8816" s="85">
        <v>1</v>
      </c>
      <c r="H8816" s="90" t="s">
        <v>42</v>
      </c>
      <c r="I8816" s="28">
        <v>2.75</v>
      </c>
      <c r="J8816" s="18">
        <f t="shared" si="550"/>
        <v>1010.7600000000019</v>
      </c>
      <c r="K8816" s="19" t="str">
        <f t="shared" si="548"/>
        <v>May-15</v>
      </c>
      <c r="L8816" s="20">
        <f t="shared" si="551"/>
        <v>8676</v>
      </c>
      <c r="M8816" s="21">
        <f t="shared" si="549"/>
        <v>0.11650069156293245</v>
      </c>
    </row>
    <row r="8817" spans="1:13" x14ac:dyDescent="0.3">
      <c r="A8817" s="119">
        <v>42135</v>
      </c>
      <c r="B8817" s="121" t="s">
        <v>44</v>
      </c>
      <c r="C8817" s="121">
        <v>14.1</v>
      </c>
      <c r="D8817" s="94"/>
      <c r="E8817" s="121" t="s">
        <v>9858</v>
      </c>
      <c r="F8817" s="123">
        <v>4.5</v>
      </c>
      <c r="G8817" s="89">
        <v>1</v>
      </c>
      <c r="H8817" s="30">
        <v>1</v>
      </c>
      <c r="I8817" s="38">
        <v>3.5</v>
      </c>
      <c r="J8817" s="18">
        <f t="shared" si="550"/>
        <v>1014.2600000000019</v>
      </c>
      <c r="K8817" s="19" t="str">
        <f t="shared" si="548"/>
        <v>May-15</v>
      </c>
      <c r="L8817" s="20">
        <f t="shared" si="551"/>
        <v>8677</v>
      </c>
      <c r="M8817" s="21">
        <f t="shared" si="549"/>
        <v>0.11689063040221297</v>
      </c>
    </row>
    <row r="8818" spans="1:13" x14ac:dyDescent="0.3">
      <c r="A8818" s="119">
        <v>42135</v>
      </c>
      <c r="B8818" s="121" t="s">
        <v>45</v>
      </c>
      <c r="C8818" s="121">
        <v>14.55</v>
      </c>
      <c r="D8818" s="94"/>
      <c r="E8818" s="121" t="s">
        <v>9857</v>
      </c>
      <c r="F8818" s="123">
        <v>5</v>
      </c>
      <c r="G8818" s="89">
        <v>1</v>
      </c>
      <c r="H8818" s="30">
        <v>2</v>
      </c>
      <c r="I8818" s="38">
        <v>-1</v>
      </c>
      <c r="J8818" s="18">
        <f t="shared" si="550"/>
        <v>1013.2600000000019</v>
      </c>
      <c r="K8818" s="19" t="str">
        <f t="shared" si="548"/>
        <v>May-15</v>
      </c>
      <c r="L8818" s="20">
        <f t="shared" si="551"/>
        <v>8678</v>
      </c>
      <c r="M8818" s="21">
        <f t="shared" si="549"/>
        <v>0.11676192671122401</v>
      </c>
    </row>
    <row r="8819" spans="1:13" x14ac:dyDescent="0.3">
      <c r="A8819" s="124">
        <v>42135</v>
      </c>
      <c r="B8819" s="111" t="s">
        <v>86</v>
      </c>
      <c r="C8819" s="111">
        <v>18.3</v>
      </c>
      <c r="D8819" s="94"/>
      <c r="E8819" s="111" t="s">
        <v>9855</v>
      </c>
      <c r="F8819" s="111">
        <v>6</v>
      </c>
      <c r="G8819" s="89">
        <v>1</v>
      </c>
      <c r="H8819" s="37" t="s">
        <v>6512</v>
      </c>
      <c r="I8819" s="34">
        <v>-1</v>
      </c>
      <c r="J8819" s="18">
        <f t="shared" si="550"/>
        <v>1012.2600000000019</v>
      </c>
      <c r="K8819" s="19" t="str">
        <f t="shared" si="548"/>
        <v>May-15</v>
      </c>
      <c r="L8819" s="20">
        <f t="shared" si="551"/>
        <v>8679</v>
      </c>
      <c r="M8819" s="21">
        <f t="shared" si="549"/>
        <v>0.11663325267888028</v>
      </c>
    </row>
    <row r="8820" spans="1:13" x14ac:dyDescent="0.3">
      <c r="A8820" s="124">
        <v>42135</v>
      </c>
      <c r="B8820" s="111" t="s">
        <v>86</v>
      </c>
      <c r="C8820" s="111">
        <v>19</v>
      </c>
      <c r="D8820" s="94"/>
      <c r="E8820" s="111" t="s">
        <v>9856</v>
      </c>
      <c r="F8820" s="111">
        <v>5</v>
      </c>
      <c r="G8820" s="89">
        <v>1</v>
      </c>
      <c r="H8820" s="37" t="s">
        <v>6526</v>
      </c>
      <c r="I8820" s="34">
        <v>4</v>
      </c>
      <c r="J8820" s="18">
        <f t="shared" si="550"/>
        <v>1016.2600000000019</v>
      </c>
      <c r="K8820" s="19" t="str">
        <f t="shared" si="548"/>
        <v>May-15</v>
      </c>
      <c r="L8820" s="20">
        <f t="shared" si="551"/>
        <v>8680</v>
      </c>
      <c r="M8820" s="21">
        <f t="shared" si="549"/>
        <v>0.11708064516129055</v>
      </c>
    </row>
    <row r="8821" spans="1:13" x14ac:dyDescent="0.3">
      <c r="A8821" s="107">
        <v>42136</v>
      </c>
      <c r="B8821" s="111" t="s">
        <v>118</v>
      </c>
      <c r="C8821" s="101">
        <v>0.60763888888888895</v>
      </c>
      <c r="D8821" s="94" t="s">
        <v>31</v>
      </c>
      <c r="E8821" s="111" t="s">
        <v>2962</v>
      </c>
      <c r="F8821" s="110">
        <v>3.75</v>
      </c>
      <c r="G8821" s="85">
        <v>1</v>
      </c>
      <c r="H8821" s="90" t="s">
        <v>33</v>
      </c>
      <c r="I8821" s="28">
        <v>-1</v>
      </c>
      <c r="J8821" s="18">
        <f t="shared" si="550"/>
        <v>1015.2600000000019</v>
      </c>
      <c r="K8821" s="19" t="str">
        <f t="shared" si="548"/>
        <v>May-15</v>
      </c>
      <c r="L8821" s="20">
        <f t="shared" si="551"/>
        <v>8681</v>
      </c>
      <c r="M8821" s="21">
        <f t="shared" si="549"/>
        <v>0.11695196405944037</v>
      </c>
    </row>
    <row r="8822" spans="1:13" x14ac:dyDescent="0.3">
      <c r="A8822" s="119">
        <v>42136</v>
      </c>
      <c r="B8822" s="121" t="s">
        <v>57</v>
      </c>
      <c r="C8822" s="121">
        <v>14.25</v>
      </c>
      <c r="D8822" s="94"/>
      <c r="E8822" s="121" t="s">
        <v>9861</v>
      </c>
      <c r="F8822" s="123">
        <v>5.5</v>
      </c>
      <c r="G8822" s="89">
        <v>1</v>
      </c>
      <c r="H8822" s="30">
        <v>8</v>
      </c>
      <c r="I8822" s="38">
        <v>-1</v>
      </c>
      <c r="J8822" s="18">
        <f t="shared" si="550"/>
        <v>1014.2600000000019</v>
      </c>
      <c r="K8822" s="19" t="str">
        <f t="shared" si="548"/>
        <v>May-15</v>
      </c>
      <c r="L8822" s="20">
        <f t="shared" si="551"/>
        <v>8682</v>
      </c>
      <c r="M8822" s="21">
        <f t="shared" si="549"/>
        <v>0.11682331260078345</v>
      </c>
    </row>
    <row r="8823" spans="1:13" x14ac:dyDescent="0.3">
      <c r="A8823" s="119">
        <v>42136</v>
      </c>
      <c r="B8823" s="121" t="s">
        <v>57</v>
      </c>
      <c r="C8823" s="121">
        <v>16.25</v>
      </c>
      <c r="D8823" s="94"/>
      <c r="E8823" s="121" t="s">
        <v>9862</v>
      </c>
      <c r="F8823" s="123">
        <v>6</v>
      </c>
      <c r="G8823" s="89">
        <v>1</v>
      </c>
      <c r="H8823" s="30">
        <v>7</v>
      </c>
      <c r="I8823" s="38">
        <v>-1</v>
      </c>
      <c r="J8823" s="18">
        <f t="shared" si="550"/>
        <v>1013.2600000000019</v>
      </c>
      <c r="K8823" s="19" t="str">
        <f t="shared" si="548"/>
        <v>May-15</v>
      </c>
      <c r="L8823" s="20">
        <f t="shared" si="551"/>
        <v>8683</v>
      </c>
      <c r="M8823" s="21">
        <f t="shared" si="549"/>
        <v>0.11669469077507796</v>
      </c>
    </row>
    <row r="8824" spans="1:13" x14ac:dyDescent="0.3">
      <c r="A8824" s="119">
        <v>42136</v>
      </c>
      <c r="B8824" s="121" t="s">
        <v>118</v>
      </c>
      <c r="C8824" s="121">
        <v>17.05</v>
      </c>
      <c r="D8824" s="94"/>
      <c r="E8824" s="121" t="s">
        <v>9863</v>
      </c>
      <c r="F8824" s="123">
        <v>4.5</v>
      </c>
      <c r="G8824" s="89">
        <v>1</v>
      </c>
      <c r="H8824" s="30">
        <v>4</v>
      </c>
      <c r="I8824" s="38">
        <v>-1</v>
      </c>
      <c r="J8824" s="18">
        <f t="shared" si="550"/>
        <v>1012.2600000000019</v>
      </c>
      <c r="K8824" s="19" t="str">
        <f t="shared" si="548"/>
        <v>May-15</v>
      </c>
      <c r="L8824" s="20">
        <f t="shared" si="551"/>
        <v>8684</v>
      </c>
      <c r="M8824" s="21">
        <f t="shared" si="549"/>
        <v>0.11656609857208682</v>
      </c>
    </row>
    <row r="8825" spans="1:13" x14ac:dyDescent="0.3">
      <c r="A8825" s="124">
        <v>42136</v>
      </c>
      <c r="B8825" s="111" t="s">
        <v>30</v>
      </c>
      <c r="C8825" s="111">
        <v>17.2</v>
      </c>
      <c r="D8825" s="94"/>
      <c r="E8825" s="111" t="s">
        <v>9859</v>
      </c>
      <c r="F8825" s="111">
        <v>4.33</v>
      </c>
      <c r="G8825" s="89">
        <v>1</v>
      </c>
      <c r="H8825" s="37" t="s">
        <v>6512</v>
      </c>
      <c r="I8825" s="34">
        <v>-1</v>
      </c>
      <c r="J8825" s="18">
        <f t="shared" si="550"/>
        <v>1011.2600000000019</v>
      </c>
      <c r="K8825" s="19" t="str">
        <f t="shared" si="548"/>
        <v>May-15</v>
      </c>
      <c r="L8825" s="20">
        <f t="shared" si="551"/>
        <v>8685</v>
      </c>
      <c r="M8825" s="21">
        <f t="shared" si="549"/>
        <v>0.11643753598157765</v>
      </c>
    </row>
    <row r="8826" spans="1:13" x14ac:dyDescent="0.3">
      <c r="A8826" s="124">
        <v>42136</v>
      </c>
      <c r="B8826" s="111" t="s">
        <v>30</v>
      </c>
      <c r="C8826" s="111">
        <v>17.2</v>
      </c>
      <c r="D8826" s="94"/>
      <c r="E8826" s="111" t="s">
        <v>8891</v>
      </c>
      <c r="F8826" s="111">
        <v>5.5</v>
      </c>
      <c r="G8826" s="89">
        <v>1</v>
      </c>
      <c r="H8826" s="37" t="s">
        <v>6518</v>
      </c>
      <c r="I8826" s="34">
        <v>-1</v>
      </c>
      <c r="J8826" s="18">
        <f t="shared" si="550"/>
        <v>1010.2600000000019</v>
      </c>
      <c r="K8826" s="19" t="str">
        <f t="shared" si="548"/>
        <v>May-15</v>
      </c>
      <c r="L8826" s="20">
        <f t="shared" si="551"/>
        <v>8686</v>
      </c>
      <c r="M8826" s="21">
        <f t="shared" si="549"/>
        <v>0.11630900299332281</v>
      </c>
    </row>
    <row r="8827" spans="1:13" x14ac:dyDescent="0.3">
      <c r="A8827" s="124">
        <v>42136</v>
      </c>
      <c r="B8827" s="111" t="s">
        <v>30</v>
      </c>
      <c r="C8827" s="111">
        <v>17.5</v>
      </c>
      <c r="D8827" s="94"/>
      <c r="E8827" s="111" t="s">
        <v>9860</v>
      </c>
      <c r="F8827" s="111">
        <v>5</v>
      </c>
      <c r="G8827" s="89">
        <v>1</v>
      </c>
      <c r="H8827" s="37" t="s">
        <v>6512</v>
      </c>
      <c r="I8827" s="34">
        <v>-1</v>
      </c>
      <c r="J8827" s="18">
        <f t="shared" si="550"/>
        <v>1009.2600000000019</v>
      </c>
      <c r="K8827" s="19" t="str">
        <f t="shared" si="548"/>
        <v>May-15</v>
      </c>
      <c r="L8827" s="20">
        <f t="shared" si="551"/>
        <v>8687</v>
      </c>
      <c r="M8827" s="21">
        <f t="shared" si="549"/>
        <v>0.11618049959709933</v>
      </c>
    </row>
    <row r="8828" spans="1:13" x14ac:dyDescent="0.3">
      <c r="A8828" s="124">
        <v>42136</v>
      </c>
      <c r="B8828" s="111" t="s">
        <v>47</v>
      </c>
      <c r="C8828" s="111">
        <v>18</v>
      </c>
      <c r="D8828" s="94"/>
      <c r="E8828" s="111" t="s">
        <v>9507</v>
      </c>
      <c r="F8828" s="111">
        <v>4.33</v>
      </c>
      <c r="G8828" s="89">
        <v>1</v>
      </c>
      <c r="H8828" s="37" t="s">
        <v>6512</v>
      </c>
      <c r="I8828" s="34">
        <v>-1</v>
      </c>
      <c r="J8828" s="18">
        <f t="shared" si="550"/>
        <v>1008.2600000000019</v>
      </c>
      <c r="K8828" s="19" t="str">
        <f t="shared" si="548"/>
        <v>May-15</v>
      </c>
      <c r="L8828" s="20">
        <f t="shared" si="551"/>
        <v>8688</v>
      </c>
      <c r="M8828" s="21">
        <f t="shared" si="549"/>
        <v>0.11605202578268899</v>
      </c>
    </row>
    <row r="8829" spans="1:13" x14ac:dyDescent="0.3">
      <c r="A8829" s="107">
        <v>42137</v>
      </c>
      <c r="B8829" s="111" t="s">
        <v>137</v>
      </c>
      <c r="C8829" s="101">
        <v>0.61805555555555558</v>
      </c>
      <c r="D8829" s="94" t="s">
        <v>31</v>
      </c>
      <c r="E8829" s="111" t="s">
        <v>2963</v>
      </c>
      <c r="F8829" s="110">
        <v>3.5</v>
      </c>
      <c r="G8829" s="85">
        <v>1</v>
      </c>
      <c r="H8829" s="90" t="s">
        <v>33</v>
      </c>
      <c r="I8829" s="28">
        <v>-1</v>
      </c>
      <c r="J8829" s="18">
        <f t="shared" si="550"/>
        <v>1007.2600000000019</v>
      </c>
      <c r="K8829" s="19" t="str">
        <f t="shared" si="548"/>
        <v>May-15</v>
      </c>
      <c r="L8829" s="20">
        <f t="shared" si="551"/>
        <v>8689</v>
      </c>
      <c r="M8829" s="21">
        <f t="shared" si="549"/>
        <v>0.11592358153987822</v>
      </c>
    </row>
    <row r="8830" spans="1:13" x14ac:dyDescent="0.3">
      <c r="A8830" s="107">
        <v>42137</v>
      </c>
      <c r="B8830" s="111" t="s">
        <v>137</v>
      </c>
      <c r="C8830" s="101">
        <v>0.68402777777777779</v>
      </c>
      <c r="D8830" s="94" t="s">
        <v>31</v>
      </c>
      <c r="E8830" s="111" t="s">
        <v>2924</v>
      </c>
      <c r="F8830" s="110">
        <v>3.5</v>
      </c>
      <c r="G8830" s="85">
        <v>1</v>
      </c>
      <c r="H8830" s="90" t="s">
        <v>42</v>
      </c>
      <c r="I8830" s="28">
        <v>2.5</v>
      </c>
      <c r="J8830" s="18">
        <f t="shared" si="550"/>
        <v>1009.7600000000019</v>
      </c>
      <c r="K8830" s="19" t="str">
        <f t="shared" si="548"/>
        <v>May-15</v>
      </c>
      <c r="L8830" s="20">
        <f t="shared" si="551"/>
        <v>8690</v>
      </c>
      <c r="M8830" s="21">
        <f t="shared" si="549"/>
        <v>0.11619792865362508</v>
      </c>
    </row>
    <row r="8831" spans="1:13" x14ac:dyDescent="0.3">
      <c r="A8831" s="107">
        <v>42137</v>
      </c>
      <c r="B8831" s="111" t="s">
        <v>39</v>
      </c>
      <c r="C8831" s="101">
        <v>0.76736111111111116</v>
      </c>
      <c r="D8831" s="94" t="s">
        <v>31</v>
      </c>
      <c r="E8831" s="111" t="s">
        <v>2964</v>
      </c>
      <c r="F8831" s="110">
        <v>4</v>
      </c>
      <c r="G8831" s="85">
        <v>1</v>
      </c>
      <c r="H8831" s="90" t="s">
        <v>33</v>
      </c>
      <c r="I8831" s="28">
        <v>-1</v>
      </c>
      <c r="J8831" s="18">
        <f t="shared" si="550"/>
        <v>1008.7600000000019</v>
      </c>
      <c r="K8831" s="19" t="str">
        <f t="shared" si="548"/>
        <v>May-15</v>
      </c>
      <c r="L8831" s="20">
        <f t="shared" si="551"/>
        <v>8691</v>
      </c>
      <c r="M8831" s="21">
        <f t="shared" si="549"/>
        <v>0.11606949718099205</v>
      </c>
    </row>
    <row r="8832" spans="1:13" x14ac:dyDescent="0.3">
      <c r="A8832" s="107">
        <v>42137</v>
      </c>
      <c r="B8832" s="111" t="s">
        <v>56</v>
      </c>
      <c r="C8832" s="101">
        <v>0.84375</v>
      </c>
      <c r="D8832" s="94" t="s">
        <v>31</v>
      </c>
      <c r="E8832" s="111" t="s">
        <v>2965</v>
      </c>
      <c r="F8832" s="110">
        <v>3.75</v>
      </c>
      <c r="G8832" s="85">
        <v>1</v>
      </c>
      <c r="H8832" s="90" t="s">
        <v>42</v>
      </c>
      <c r="I8832" s="28">
        <v>2.75</v>
      </c>
      <c r="J8832" s="18">
        <f t="shared" si="550"/>
        <v>1011.5100000000019</v>
      </c>
      <c r="K8832" s="19" t="str">
        <f t="shared" si="548"/>
        <v>May-15</v>
      </c>
      <c r="L8832" s="20">
        <f t="shared" si="551"/>
        <v>8692</v>
      </c>
      <c r="M8832" s="21">
        <f t="shared" si="549"/>
        <v>0.11637252646111389</v>
      </c>
    </row>
    <row r="8833" spans="1:13" x14ac:dyDescent="0.3">
      <c r="A8833" s="119">
        <v>42137</v>
      </c>
      <c r="B8833" s="121" t="s">
        <v>43</v>
      </c>
      <c r="C8833" s="121">
        <v>16.05</v>
      </c>
      <c r="D8833" s="94"/>
      <c r="E8833" s="121" t="s">
        <v>1114</v>
      </c>
      <c r="F8833" s="123">
        <v>5</v>
      </c>
      <c r="G8833" s="89">
        <v>1</v>
      </c>
      <c r="H8833" s="30">
        <v>2</v>
      </c>
      <c r="I8833" s="38">
        <v>-1</v>
      </c>
      <c r="J8833" s="18">
        <f t="shared" si="550"/>
        <v>1010.5100000000019</v>
      </c>
      <c r="K8833" s="19" t="str">
        <f t="shared" si="548"/>
        <v>May-15</v>
      </c>
      <c r="L8833" s="20">
        <f t="shared" si="551"/>
        <v>8693</v>
      </c>
      <c r="M8833" s="21">
        <f t="shared" si="549"/>
        <v>0.11624410445185804</v>
      </c>
    </row>
    <row r="8834" spans="1:13" x14ac:dyDescent="0.3">
      <c r="A8834" s="119">
        <v>42137</v>
      </c>
      <c r="B8834" s="121" t="s">
        <v>65</v>
      </c>
      <c r="C8834" s="121">
        <v>16.2</v>
      </c>
      <c r="D8834" s="94"/>
      <c r="E8834" s="121" t="s">
        <v>9170</v>
      </c>
      <c r="F8834" s="123">
        <v>5.5</v>
      </c>
      <c r="G8834" s="89">
        <v>1</v>
      </c>
      <c r="H8834" s="30">
        <v>9</v>
      </c>
      <c r="I8834" s="38">
        <v>-1</v>
      </c>
      <c r="J8834" s="18">
        <f t="shared" si="550"/>
        <v>1009.5100000000019</v>
      </c>
      <c r="K8834" s="19" t="str">
        <f t="shared" ref="K8834:K8897" si="552">TEXT(A8834,"MMM-yy")</f>
        <v>May-15</v>
      </c>
      <c r="L8834" s="20">
        <f t="shared" si="551"/>
        <v>8694</v>
      </c>
      <c r="M8834" s="21">
        <f t="shared" ref="M8834:M8897" si="553">J8834/L8834</f>
        <v>0.11611571198527743</v>
      </c>
    </row>
    <row r="8835" spans="1:13" x14ac:dyDescent="0.3">
      <c r="A8835" s="119">
        <v>42137</v>
      </c>
      <c r="B8835" s="121" t="s">
        <v>43</v>
      </c>
      <c r="C8835" s="121">
        <v>16.350000000000001</v>
      </c>
      <c r="D8835" s="94"/>
      <c r="E8835" s="121" t="s">
        <v>9864</v>
      </c>
      <c r="F8835" s="123">
        <v>6</v>
      </c>
      <c r="G8835" s="89">
        <v>1</v>
      </c>
      <c r="H8835" s="30">
        <v>1</v>
      </c>
      <c r="I8835" s="38">
        <v>5</v>
      </c>
      <c r="J8835" s="18">
        <f t="shared" ref="J8835:J8898" si="554">J8834+I8835</f>
        <v>1014.5100000000019</v>
      </c>
      <c r="K8835" s="19" t="str">
        <f t="shared" si="552"/>
        <v>May-15</v>
      </c>
      <c r="L8835" s="20">
        <f t="shared" ref="L8835:L8898" si="555">L8834+G8835</f>
        <v>8695</v>
      </c>
      <c r="M8835" s="21">
        <f t="shared" si="553"/>
        <v>0.1166774008050606</v>
      </c>
    </row>
    <row r="8836" spans="1:13" x14ac:dyDescent="0.3">
      <c r="A8836" s="124">
        <v>42137</v>
      </c>
      <c r="B8836" s="111" t="s">
        <v>39</v>
      </c>
      <c r="C8836" s="111">
        <v>17.55</v>
      </c>
      <c r="D8836" s="94"/>
      <c r="E8836" s="111" t="s">
        <v>9088</v>
      </c>
      <c r="F8836" s="111">
        <v>5</v>
      </c>
      <c r="G8836" s="89">
        <v>1</v>
      </c>
      <c r="H8836" s="37" t="s">
        <v>6512</v>
      </c>
      <c r="I8836" s="34">
        <v>-1</v>
      </c>
      <c r="J8836" s="18">
        <f t="shared" si="554"/>
        <v>1013.5100000000019</v>
      </c>
      <c r="K8836" s="19" t="str">
        <f t="shared" si="552"/>
        <v>May-15</v>
      </c>
      <c r="L8836" s="20">
        <f t="shared" si="555"/>
        <v>8696</v>
      </c>
      <c r="M8836" s="21">
        <f t="shared" si="553"/>
        <v>0.1165489880404786</v>
      </c>
    </row>
    <row r="8837" spans="1:13" x14ac:dyDescent="0.3">
      <c r="A8837" s="124">
        <v>42137</v>
      </c>
      <c r="B8837" s="111" t="s">
        <v>39</v>
      </c>
      <c r="C8837" s="111">
        <v>19.55</v>
      </c>
      <c r="D8837" s="94"/>
      <c r="E8837" s="111" t="s">
        <v>9671</v>
      </c>
      <c r="F8837" s="111">
        <v>6</v>
      </c>
      <c r="G8837" s="89">
        <v>1</v>
      </c>
      <c r="H8837" s="37" t="s">
        <v>6518</v>
      </c>
      <c r="I8837" s="34">
        <v>-1</v>
      </c>
      <c r="J8837" s="18">
        <f t="shared" si="554"/>
        <v>1012.5100000000019</v>
      </c>
      <c r="K8837" s="19" t="str">
        <f t="shared" si="552"/>
        <v>May-15</v>
      </c>
      <c r="L8837" s="20">
        <f t="shared" si="555"/>
        <v>8697</v>
      </c>
      <c r="M8837" s="21">
        <f t="shared" si="553"/>
        <v>0.11642060480625525</v>
      </c>
    </row>
    <row r="8838" spans="1:13" x14ac:dyDescent="0.3">
      <c r="A8838" s="107">
        <v>42138</v>
      </c>
      <c r="B8838" s="111" t="s">
        <v>74</v>
      </c>
      <c r="C8838" s="101">
        <v>0.73611111111111116</v>
      </c>
      <c r="D8838" s="94" t="s">
        <v>31</v>
      </c>
      <c r="E8838" s="111" t="s">
        <v>2966</v>
      </c>
      <c r="F8838" s="110">
        <v>3</v>
      </c>
      <c r="G8838" s="85">
        <v>1</v>
      </c>
      <c r="H8838" s="90" t="s">
        <v>33</v>
      </c>
      <c r="I8838" s="28">
        <v>-1</v>
      </c>
      <c r="J8838" s="18">
        <f t="shared" si="554"/>
        <v>1011.5100000000019</v>
      </c>
      <c r="K8838" s="19" t="str">
        <f t="shared" si="552"/>
        <v>May-15</v>
      </c>
      <c r="L8838" s="20">
        <f t="shared" si="555"/>
        <v>8698</v>
      </c>
      <c r="M8838" s="21">
        <f t="shared" si="553"/>
        <v>0.11629225109220533</v>
      </c>
    </row>
    <row r="8839" spans="1:13" x14ac:dyDescent="0.3">
      <c r="A8839" s="107">
        <v>42138</v>
      </c>
      <c r="B8839" s="111" t="s">
        <v>39</v>
      </c>
      <c r="C8839" s="101">
        <v>0.73958333333333337</v>
      </c>
      <c r="D8839" s="94" t="s">
        <v>31</v>
      </c>
      <c r="E8839" s="111" t="s">
        <v>2967</v>
      </c>
      <c r="F8839" s="110">
        <v>4</v>
      </c>
      <c r="G8839" s="85">
        <v>1</v>
      </c>
      <c r="H8839" s="90" t="s">
        <v>42</v>
      </c>
      <c r="I8839" s="28">
        <v>3</v>
      </c>
      <c r="J8839" s="18">
        <f t="shared" si="554"/>
        <v>1014.5100000000019</v>
      </c>
      <c r="K8839" s="19" t="str">
        <f t="shared" si="552"/>
        <v>May-15</v>
      </c>
      <c r="L8839" s="20">
        <f t="shared" si="555"/>
        <v>8699</v>
      </c>
      <c r="M8839" s="21">
        <f t="shared" si="553"/>
        <v>0.11662374985630554</v>
      </c>
    </row>
    <row r="8840" spans="1:13" x14ac:dyDescent="0.3">
      <c r="A8840" s="107">
        <v>42138</v>
      </c>
      <c r="B8840" s="111" t="s">
        <v>74</v>
      </c>
      <c r="C8840" s="101">
        <v>0.78125</v>
      </c>
      <c r="D8840" s="94" t="s">
        <v>31</v>
      </c>
      <c r="E8840" s="111" t="s">
        <v>2968</v>
      </c>
      <c r="F8840" s="110">
        <v>4</v>
      </c>
      <c r="G8840" s="85">
        <v>1</v>
      </c>
      <c r="H8840" s="90" t="s">
        <v>33</v>
      </c>
      <c r="I8840" s="28">
        <v>-1</v>
      </c>
      <c r="J8840" s="18">
        <f t="shared" si="554"/>
        <v>1013.5100000000019</v>
      </c>
      <c r="K8840" s="19" t="str">
        <f t="shared" si="552"/>
        <v>May-15</v>
      </c>
      <c r="L8840" s="20">
        <f t="shared" si="555"/>
        <v>8700</v>
      </c>
      <c r="M8840" s="21">
        <f t="shared" si="553"/>
        <v>0.11649540229885079</v>
      </c>
    </row>
    <row r="8841" spans="1:13" x14ac:dyDescent="0.3">
      <c r="A8841" s="107">
        <v>42138</v>
      </c>
      <c r="B8841" s="111" t="s">
        <v>52</v>
      </c>
      <c r="C8841" s="101">
        <v>0.83333333333333337</v>
      </c>
      <c r="D8841" s="94" t="s">
        <v>31</v>
      </c>
      <c r="E8841" s="111" t="s">
        <v>2342</v>
      </c>
      <c r="F8841" s="110">
        <v>4</v>
      </c>
      <c r="G8841" s="85">
        <v>1</v>
      </c>
      <c r="H8841" s="90" t="s">
        <v>33</v>
      </c>
      <c r="I8841" s="28">
        <v>-1</v>
      </c>
      <c r="J8841" s="18">
        <f t="shared" si="554"/>
        <v>1012.5100000000019</v>
      </c>
      <c r="K8841" s="19" t="str">
        <f t="shared" si="552"/>
        <v>May-15</v>
      </c>
      <c r="L8841" s="20">
        <f t="shared" si="555"/>
        <v>8701</v>
      </c>
      <c r="M8841" s="21">
        <f t="shared" si="553"/>
        <v>0.11636708424319066</v>
      </c>
    </row>
    <row r="8842" spans="1:13" x14ac:dyDescent="0.3">
      <c r="A8842" s="119">
        <v>42138</v>
      </c>
      <c r="B8842" s="121" t="s">
        <v>65</v>
      </c>
      <c r="C8842" s="121">
        <v>15.15</v>
      </c>
      <c r="D8842" s="94"/>
      <c r="E8842" s="121" t="s">
        <v>9866</v>
      </c>
      <c r="F8842" s="123">
        <v>5.5</v>
      </c>
      <c r="G8842" s="89">
        <v>1</v>
      </c>
      <c r="H8842" s="30">
        <v>1</v>
      </c>
      <c r="I8842" s="38">
        <v>4.5</v>
      </c>
      <c r="J8842" s="18">
        <f t="shared" si="554"/>
        <v>1017.0100000000019</v>
      </c>
      <c r="K8842" s="19" t="str">
        <f t="shared" si="552"/>
        <v>May-15</v>
      </c>
      <c r="L8842" s="20">
        <f t="shared" si="555"/>
        <v>8702</v>
      </c>
      <c r="M8842" s="21">
        <f t="shared" si="553"/>
        <v>0.11687083429096781</v>
      </c>
    </row>
    <row r="8843" spans="1:13" x14ac:dyDescent="0.3">
      <c r="A8843" s="119">
        <v>42138</v>
      </c>
      <c r="B8843" s="121" t="s">
        <v>39</v>
      </c>
      <c r="C8843" s="121">
        <v>15.35</v>
      </c>
      <c r="D8843" s="94"/>
      <c r="E8843" s="121" t="s">
        <v>9867</v>
      </c>
      <c r="F8843" s="123">
        <v>5</v>
      </c>
      <c r="G8843" s="89">
        <v>1</v>
      </c>
      <c r="H8843" s="30">
        <v>5</v>
      </c>
      <c r="I8843" s="38">
        <v>-1</v>
      </c>
      <c r="J8843" s="18">
        <f t="shared" si="554"/>
        <v>1016.0100000000019</v>
      </c>
      <c r="K8843" s="19" t="str">
        <f t="shared" si="552"/>
        <v>May-15</v>
      </c>
      <c r="L8843" s="20">
        <f t="shared" si="555"/>
        <v>8703</v>
      </c>
      <c r="M8843" s="21">
        <f t="shared" si="553"/>
        <v>0.11674250258531563</v>
      </c>
    </row>
    <row r="8844" spans="1:13" x14ac:dyDescent="0.3">
      <c r="A8844" s="124">
        <v>42138</v>
      </c>
      <c r="B8844" s="111" t="s">
        <v>52</v>
      </c>
      <c r="C8844" s="111">
        <v>17.149999999999999</v>
      </c>
      <c r="D8844" s="94"/>
      <c r="E8844" s="111" t="s">
        <v>9865</v>
      </c>
      <c r="F8844" s="111">
        <v>6</v>
      </c>
      <c r="G8844" s="89">
        <v>1</v>
      </c>
      <c r="H8844" s="37" t="s">
        <v>6518</v>
      </c>
      <c r="I8844" s="34">
        <v>-1</v>
      </c>
      <c r="J8844" s="18">
        <f t="shared" si="554"/>
        <v>1015.0100000000019</v>
      </c>
      <c r="K8844" s="19" t="str">
        <f t="shared" si="552"/>
        <v>May-15</v>
      </c>
      <c r="L8844" s="20">
        <f t="shared" si="555"/>
        <v>8704</v>
      </c>
      <c r="M8844" s="21">
        <f t="shared" si="553"/>
        <v>0.11661420036764727</v>
      </c>
    </row>
    <row r="8845" spans="1:13" x14ac:dyDescent="0.3">
      <c r="A8845" s="124">
        <v>42138</v>
      </c>
      <c r="B8845" s="111" t="s">
        <v>52</v>
      </c>
      <c r="C8845" s="111">
        <v>17.5</v>
      </c>
      <c r="D8845" s="94"/>
      <c r="E8845" s="111" t="s">
        <v>9597</v>
      </c>
      <c r="F8845" s="111">
        <v>5.5</v>
      </c>
      <c r="G8845" s="89">
        <v>1</v>
      </c>
      <c r="H8845" s="37" t="s">
        <v>6526</v>
      </c>
      <c r="I8845" s="34">
        <v>4.5</v>
      </c>
      <c r="J8845" s="18">
        <f t="shared" si="554"/>
        <v>1019.5100000000019</v>
      </c>
      <c r="K8845" s="19" t="str">
        <f t="shared" si="552"/>
        <v>May-15</v>
      </c>
      <c r="L8845" s="20">
        <f t="shared" si="555"/>
        <v>8705</v>
      </c>
      <c r="M8845" s="21">
        <f t="shared" si="553"/>
        <v>0.11711774842044824</v>
      </c>
    </row>
    <row r="8846" spans="1:13" x14ac:dyDescent="0.3">
      <c r="A8846" s="124">
        <v>42138</v>
      </c>
      <c r="B8846" s="111" t="s">
        <v>52</v>
      </c>
      <c r="C8846" s="111">
        <v>18.55</v>
      </c>
      <c r="D8846" s="94"/>
      <c r="E8846" s="111" t="s">
        <v>9828</v>
      </c>
      <c r="F8846" s="111">
        <v>6</v>
      </c>
      <c r="G8846" s="89">
        <v>1</v>
      </c>
      <c r="H8846" s="37" t="s">
        <v>6518</v>
      </c>
      <c r="I8846" s="34">
        <v>5</v>
      </c>
      <c r="J8846" s="18">
        <f t="shared" si="554"/>
        <v>1024.510000000002</v>
      </c>
      <c r="K8846" s="19" t="str">
        <f t="shared" si="552"/>
        <v>May-15</v>
      </c>
      <c r="L8846" s="20">
        <f t="shared" si="555"/>
        <v>8706</v>
      </c>
      <c r="M8846" s="21">
        <f t="shared" si="553"/>
        <v>0.11767861245118333</v>
      </c>
    </row>
    <row r="8847" spans="1:13" x14ac:dyDescent="0.3">
      <c r="A8847" s="107">
        <v>42139</v>
      </c>
      <c r="B8847" s="111" t="s">
        <v>52</v>
      </c>
      <c r="C8847" s="101">
        <v>0.62847222222222221</v>
      </c>
      <c r="D8847" s="94" t="s">
        <v>31</v>
      </c>
      <c r="E8847" s="111" t="s">
        <v>2969</v>
      </c>
      <c r="F8847" s="110">
        <v>3.25</v>
      </c>
      <c r="G8847" s="85">
        <v>1</v>
      </c>
      <c r="H8847" s="90" t="s">
        <v>33</v>
      </c>
      <c r="I8847" s="28">
        <v>-1</v>
      </c>
      <c r="J8847" s="18">
        <f t="shared" si="554"/>
        <v>1023.510000000002</v>
      </c>
      <c r="K8847" s="19" t="str">
        <f t="shared" si="552"/>
        <v>May-15</v>
      </c>
      <c r="L8847" s="20">
        <f t="shared" si="555"/>
        <v>8707</v>
      </c>
      <c r="M8847" s="21">
        <f t="shared" si="553"/>
        <v>0.11755024692775951</v>
      </c>
    </row>
    <row r="8848" spans="1:13" x14ac:dyDescent="0.3">
      <c r="A8848" s="107">
        <v>42139</v>
      </c>
      <c r="B8848" s="111" t="s">
        <v>65</v>
      </c>
      <c r="C8848" s="101">
        <v>0.65625</v>
      </c>
      <c r="D8848" s="94" t="s">
        <v>31</v>
      </c>
      <c r="E8848" s="111" t="s">
        <v>2970</v>
      </c>
      <c r="F8848" s="110">
        <v>3</v>
      </c>
      <c r="G8848" s="85">
        <v>1</v>
      </c>
      <c r="H8848" s="90" t="s">
        <v>33</v>
      </c>
      <c r="I8848" s="28">
        <v>-1</v>
      </c>
      <c r="J8848" s="18">
        <f t="shared" si="554"/>
        <v>1022.510000000002</v>
      </c>
      <c r="K8848" s="19" t="str">
        <f t="shared" si="552"/>
        <v>May-15</v>
      </c>
      <c r="L8848" s="20">
        <f t="shared" si="555"/>
        <v>8708</v>
      </c>
      <c r="M8848" s="21">
        <f t="shared" si="553"/>
        <v>0.11742191088654134</v>
      </c>
    </row>
    <row r="8849" spans="1:13" x14ac:dyDescent="0.3">
      <c r="A8849" s="107">
        <v>42139</v>
      </c>
      <c r="B8849" s="111" t="s">
        <v>93</v>
      </c>
      <c r="C8849" s="101">
        <v>0.70833333333333337</v>
      </c>
      <c r="D8849" s="94" t="s">
        <v>31</v>
      </c>
      <c r="E8849" s="111" t="s">
        <v>2971</v>
      </c>
      <c r="F8849" s="110">
        <v>3.75</v>
      </c>
      <c r="G8849" s="85">
        <v>1</v>
      </c>
      <c r="H8849" s="90" t="s">
        <v>33</v>
      </c>
      <c r="I8849" s="28">
        <v>-1</v>
      </c>
      <c r="J8849" s="18">
        <f t="shared" si="554"/>
        <v>1021.510000000002</v>
      </c>
      <c r="K8849" s="19" t="str">
        <f t="shared" si="552"/>
        <v>May-15</v>
      </c>
      <c r="L8849" s="20">
        <f t="shared" si="555"/>
        <v>8709</v>
      </c>
      <c r="M8849" s="21">
        <f t="shared" si="553"/>
        <v>0.11729360431737307</v>
      </c>
    </row>
    <row r="8850" spans="1:13" x14ac:dyDescent="0.3">
      <c r="A8850" s="107">
        <v>42139</v>
      </c>
      <c r="B8850" s="111" t="s">
        <v>134</v>
      </c>
      <c r="C8850" s="101">
        <v>0.78819444444444453</v>
      </c>
      <c r="D8850" s="94" t="s">
        <v>31</v>
      </c>
      <c r="E8850" s="111" t="s">
        <v>128</v>
      </c>
      <c r="F8850" s="110">
        <v>3.25</v>
      </c>
      <c r="G8850" s="85">
        <v>1</v>
      </c>
      <c r="H8850" s="90" t="s">
        <v>33</v>
      </c>
      <c r="I8850" s="28">
        <v>-1</v>
      </c>
      <c r="J8850" s="18">
        <f t="shared" si="554"/>
        <v>1020.510000000002</v>
      </c>
      <c r="K8850" s="19" t="str">
        <f t="shared" si="552"/>
        <v>May-15</v>
      </c>
      <c r="L8850" s="20">
        <f t="shared" si="555"/>
        <v>8710</v>
      </c>
      <c r="M8850" s="21">
        <f t="shared" si="553"/>
        <v>0.11716532721010356</v>
      </c>
    </row>
    <row r="8851" spans="1:13" x14ac:dyDescent="0.3">
      <c r="A8851" s="107">
        <v>42139</v>
      </c>
      <c r="B8851" s="111" t="s">
        <v>134</v>
      </c>
      <c r="C8851" s="101">
        <v>0.80902777777777779</v>
      </c>
      <c r="D8851" s="94" t="s">
        <v>31</v>
      </c>
      <c r="E8851" s="111" t="s">
        <v>2972</v>
      </c>
      <c r="F8851" s="110">
        <v>3</v>
      </c>
      <c r="G8851" s="85">
        <v>1</v>
      </c>
      <c r="H8851" s="90" t="s">
        <v>33</v>
      </c>
      <c r="I8851" s="28">
        <v>-1</v>
      </c>
      <c r="J8851" s="18">
        <f t="shared" si="554"/>
        <v>1019.510000000002</v>
      </c>
      <c r="K8851" s="19" t="str">
        <f t="shared" si="552"/>
        <v>May-15</v>
      </c>
      <c r="L8851" s="20">
        <f t="shared" si="555"/>
        <v>8711</v>
      </c>
      <c r="M8851" s="21">
        <f t="shared" si="553"/>
        <v>0.11703707955458639</v>
      </c>
    </row>
    <row r="8852" spans="1:13" x14ac:dyDescent="0.3">
      <c r="A8852" s="119">
        <v>42139</v>
      </c>
      <c r="B8852" s="121" t="s">
        <v>93</v>
      </c>
      <c r="C8852" s="121">
        <v>13.5</v>
      </c>
      <c r="D8852" s="94"/>
      <c r="E8852" s="121" t="s">
        <v>3076</v>
      </c>
      <c r="F8852" s="123">
        <v>5</v>
      </c>
      <c r="G8852" s="89">
        <v>1</v>
      </c>
      <c r="H8852" s="30">
        <v>5</v>
      </c>
      <c r="I8852" s="38">
        <v>-1</v>
      </c>
      <c r="J8852" s="18">
        <f t="shared" si="554"/>
        <v>1018.510000000002</v>
      </c>
      <c r="K8852" s="19" t="str">
        <f t="shared" si="552"/>
        <v>May-15</v>
      </c>
      <c r="L8852" s="20">
        <f t="shared" si="555"/>
        <v>8712</v>
      </c>
      <c r="M8852" s="21">
        <f t="shared" si="553"/>
        <v>0.11690886134067975</v>
      </c>
    </row>
    <row r="8853" spans="1:13" x14ac:dyDescent="0.3">
      <c r="A8853" s="119">
        <v>42139</v>
      </c>
      <c r="B8853" s="121" t="s">
        <v>93</v>
      </c>
      <c r="C8853" s="121">
        <v>14.2</v>
      </c>
      <c r="D8853" s="94"/>
      <c r="E8853" s="121" t="s">
        <v>9870</v>
      </c>
      <c r="F8853" s="123">
        <v>5.5</v>
      </c>
      <c r="G8853" s="89">
        <v>1</v>
      </c>
      <c r="H8853" s="30">
        <v>2</v>
      </c>
      <c r="I8853" s="38">
        <v>-1</v>
      </c>
      <c r="J8853" s="18">
        <f t="shared" si="554"/>
        <v>1017.510000000002</v>
      </c>
      <c r="K8853" s="19" t="str">
        <f t="shared" si="552"/>
        <v>May-15</v>
      </c>
      <c r="L8853" s="20">
        <f t="shared" si="555"/>
        <v>8713</v>
      </c>
      <c r="M8853" s="21">
        <f t="shared" si="553"/>
        <v>0.11678067255824653</v>
      </c>
    </row>
    <row r="8854" spans="1:13" x14ac:dyDescent="0.3">
      <c r="A8854" s="119">
        <v>42139</v>
      </c>
      <c r="B8854" s="121" t="s">
        <v>52</v>
      </c>
      <c r="C8854" s="121">
        <v>16.399999999999999</v>
      </c>
      <c r="D8854" s="94"/>
      <c r="E8854" s="121" t="s">
        <v>1933</v>
      </c>
      <c r="F8854" s="123">
        <v>5</v>
      </c>
      <c r="G8854" s="89">
        <v>1</v>
      </c>
      <c r="H8854" s="30">
        <v>3</v>
      </c>
      <c r="I8854" s="38">
        <v>-1</v>
      </c>
      <c r="J8854" s="18">
        <f t="shared" si="554"/>
        <v>1016.510000000002</v>
      </c>
      <c r="K8854" s="19" t="str">
        <f t="shared" si="552"/>
        <v>May-15</v>
      </c>
      <c r="L8854" s="20">
        <f t="shared" si="555"/>
        <v>8714</v>
      </c>
      <c r="M8854" s="21">
        <f t="shared" si="553"/>
        <v>0.11665251319715424</v>
      </c>
    </row>
    <row r="8855" spans="1:13" x14ac:dyDescent="0.3">
      <c r="A8855" s="119">
        <v>42139</v>
      </c>
      <c r="B8855" s="121" t="s">
        <v>52</v>
      </c>
      <c r="C8855" s="121">
        <v>16.399999999999999</v>
      </c>
      <c r="D8855" s="94"/>
      <c r="E8855" s="121" t="s">
        <v>9871</v>
      </c>
      <c r="F8855" s="123">
        <v>5.5</v>
      </c>
      <c r="G8855" s="89">
        <v>1</v>
      </c>
      <c r="H8855" s="30">
        <v>4</v>
      </c>
      <c r="I8855" s="38">
        <v>-1</v>
      </c>
      <c r="J8855" s="18">
        <f t="shared" si="554"/>
        <v>1015.510000000002</v>
      </c>
      <c r="K8855" s="19" t="str">
        <f t="shared" si="552"/>
        <v>May-15</v>
      </c>
      <c r="L8855" s="20">
        <f t="shared" si="555"/>
        <v>8715</v>
      </c>
      <c r="M8855" s="21">
        <f t="shared" si="553"/>
        <v>0.11652438324727504</v>
      </c>
    </row>
    <row r="8856" spans="1:13" x14ac:dyDescent="0.3">
      <c r="A8856" s="119">
        <v>42139</v>
      </c>
      <c r="B8856" s="121" t="s">
        <v>65</v>
      </c>
      <c r="C8856" s="121">
        <v>17.2</v>
      </c>
      <c r="D8856" s="94"/>
      <c r="E8856" s="121" t="s">
        <v>9872</v>
      </c>
      <c r="F8856" s="123">
        <v>5</v>
      </c>
      <c r="G8856" s="89">
        <v>1</v>
      </c>
      <c r="H8856" s="30">
        <v>1</v>
      </c>
      <c r="I8856" s="38">
        <v>3.6</v>
      </c>
      <c r="J8856" s="18">
        <f t="shared" si="554"/>
        <v>1019.1100000000021</v>
      </c>
      <c r="K8856" s="19" t="str">
        <f t="shared" si="552"/>
        <v>May-15</v>
      </c>
      <c r="L8856" s="20">
        <f t="shared" si="555"/>
        <v>8716</v>
      </c>
      <c r="M8856" s="21">
        <f t="shared" si="553"/>
        <v>0.11692404772831598</v>
      </c>
    </row>
    <row r="8857" spans="1:13" x14ac:dyDescent="0.3">
      <c r="A8857" s="124">
        <v>42139</v>
      </c>
      <c r="B8857" s="111" t="s">
        <v>134</v>
      </c>
      <c r="C8857" s="111">
        <v>17.5</v>
      </c>
      <c r="D8857" s="94"/>
      <c r="E8857" s="111" t="s">
        <v>9868</v>
      </c>
      <c r="F8857" s="111">
        <v>5</v>
      </c>
      <c r="G8857" s="89">
        <v>1</v>
      </c>
      <c r="H8857" s="37" t="s">
        <v>6512</v>
      </c>
      <c r="I8857" s="34">
        <v>-1</v>
      </c>
      <c r="J8857" s="18">
        <f t="shared" si="554"/>
        <v>1018.1100000000021</v>
      </c>
      <c r="K8857" s="19" t="str">
        <f t="shared" si="552"/>
        <v>May-15</v>
      </c>
      <c r="L8857" s="20">
        <f t="shared" si="555"/>
        <v>8717</v>
      </c>
      <c r="M8857" s="21">
        <f t="shared" si="553"/>
        <v>0.11679591602615602</v>
      </c>
    </row>
    <row r="8858" spans="1:13" x14ac:dyDescent="0.3">
      <c r="A8858" s="124">
        <v>42139</v>
      </c>
      <c r="B8858" s="111" t="s">
        <v>126</v>
      </c>
      <c r="C8858" s="111">
        <v>18</v>
      </c>
      <c r="D8858" s="94"/>
      <c r="E8858" s="111" t="s">
        <v>6300</v>
      </c>
      <c r="F8858" s="111">
        <v>4.5</v>
      </c>
      <c r="G8858" s="89">
        <v>1</v>
      </c>
      <c r="H8858" s="37" t="s">
        <v>6512</v>
      </c>
      <c r="I8858" s="34">
        <v>-1</v>
      </c>
      <c r="J8858" s="18">
        <f t="shared" si="554"/>
        <v>1017.1100000000021</v>
      </c>
      <c r="K8858" s="19" t="str">
        <f t="shared" si="552"/>
        <v>May-15</v>
      </c>
      <c r="L8858" s="20">
        <f t="shared" si="555"/>
        <v>8718</v>
      </c>
      <c r="M8858" s="21">
        <f t="shared" si="553"/>
        <v>0.11666781371874306</v>
      </c>
    </row>
    <row r="8859" spans="1:13" x14ac:dyDescent="0.3">
      <c r="A8859" s="124">
        <v>42139</v>
      </c>
      <c r="B8859" s="111" t="s">
        <v>126</v>
      </c>
      <c r="C8859" s="111">
        <v>18</v>
      </c>
      <c r="D8859" s="94"/>
      <c r="E8859" s="111" t="s">
        <v>6398</v>
      </c>
      <c r="F8859" s="111">
        <v>5.5</v>
      </c>
      <c r="G8859" s="89">
        <v>1</v>
      </c>
      <c r="H8859" s="37" t="s">
        <v>6526</v>
      </c>
      <c r="I8859" s="34">
        <v>4.5</v>
      </c>
      <c r="J8859" s="18">
        <f t="shared" si="554"/>
        <v>1021.6100000000021</v>
      </c>
      <c r="K8859" s="19" t="str">
        <f t="shared" si="552"/>
        <v>May-15</v>
      </c>
      <c r="L8859" s="20">
        <f t="shared" si="555"/>
        <v>8719</v>
      </c>
      <c r="M8859" s="21">
        <f t="shared" si="553"/>
        <v>0.11717054708108751</v>
      </c>
    </row>
    <row r="8860" spans="1:13" x14ac:dyDescent="0.3">
      <c r="A8860" s="124">
        <v>42139</v>
      </c>
      <c r="B8860" s="111" t="s">
        <v>134</v>
      </c>
      <c r="C8860" s="111">
        <v>21</v>
      </c>
      <c r="D8860" s="94"/>
      <c r="E8860" s="111" t="s">
        <v>9869</v>
      </c>
      <c r="F8860" s="111">
        <v>5</v>
      </c>
      <c r="G8860" s="89">
        <v>1</v>
      </c>
      <c r="H8860" s="37" t="s">
        <v>6526</v>
      </c>
      <c r="I8860" s="34">
        <v>4</v>
      </c>
      <c r="J8860" s="18">
        <f t="shared" si="554"/>
        <v>1025.6100000000019</v>
      </c>
      <c r="K8860" s="19" t="str">
        <f t="shared" si="552"/>
        <v>May-15</v>
      </c>
      <c r="L8860" s="20">
        <f t="shared" si="555"/>
        <v>8720</v>
      </c>
      <c r="M8860" s="21">
        <f t="shared" si="553"/>
        <v>0.11761582568807362</v>
      </c>
    </row>
    <row r="8861" spans="1:13" x14ac:dyDescent="0.3">
      <c r="A8861" s="107">
        <v>42140</v>
      </c>
      <c r="B8861" s="111" t="s">
        <v>93</v>
      </c>
      <c r="C8861" s="101">
        <v>0.55902777777777779</v>
      </c>
      <c r="D8861" s="94" t="s">
        <v>31</v>
      </c>
      <c r="E8861" s="111" t="s">
        <v>2973</v>
      </c>
      <c r="F8861" s="110">
        <v>4</v>
      </c>
      <c r="G8861" s="85">
        <v>1</v>
      </c>
      <c r="H8861" s="90" t="s">
        <v>33</v>
      </c>
      <c r="I8861" s="28">
        <v>-1</v>
      </c>
      <c r="J8861" s="18">
        <f t="shared" si="554"/>
        <v>1024.6100000000019</v>
      </c>
      <c r="K8861" s="19" t="str">
        <f t="shared" si="552"/>
        <v>May-15</v>
      </c>
      <c r="L8861" s="20">
        <f t="shared" si="555"/>
        <v>8721</v>
      </c>
      <c r="M8861" s="21">
        <f t="shared" si="553"/>
        <v>0.1174876734319461</v>
      </c>
    </row>
    <row r="8862" spans="1:13" x14ac:dyDescent="0.3">
      <c r="A8862" s="107">
        <v>42140</v>
      </c>
      <c r="B8862" s="111" t="s">
        <v>123</v>
      </c>
      <c r="C8862" s="101">
        <v>0.62152777777777779</v>
      </c>
      <c r="D8862" s="94" t="s">
        <v>31</v>
      </c>
      <c r="E8862" s="111" t="s">
        <v>2974</v>
      </c>
      <c r="F8862" s="110">
        <v>2.88</v>
      </c>
      <c r="G8862" s="85">
        <v>1</v>
      </c>
      <c r="H8862" s="90" t="s">
        <v>42</v>
      </c>
      <c r="I8862" s="28">
        <v>1.88</v>
      </c>
      <c r="J8862" s="18">
        <f t="shared" si="554"/>
        <v>1026.4900000000021</v>
      </c>
      <c r="K8862" s="19" t="str">
        <f t="shared" si="552"/>
        <v>May-15</v>
      </c>
      <c r="L8862" s="20">
        <f t="shared" si="555"/>
        <v>8722</v>
      </c>
      <c r="M8862" s="21">
        <f t="shared" si="553"/>
        <v>0.11768975005732654</v>
      </c>
    </row>
    <row r="8863" spans="1:13" x14ac:dyDescent="0.3">
      <c r="A8863" s="107">
        <v>42140</v>
      </c>
      <c r="B8863" s="111" t="s">
        <v>149</v>
      </c>
      <c r="C8863" s="101">
        <v>0.67708333333333337</v>
      </c>
      <c r="D8863" s="94" t="s">
        <v>31</v>
      </c>
      <c r="E8863" s="111" t="s">
        <v>2975</v>
      </c>
      <c r="F8863" s="110">
        <v>3.5</v>
      </c>
      <c r="G8863" s="85">
        <v>1</v>
      </c>
      <c r="H8863" s="90" t="s">
        <v>33</v>
      </c>
      <c r="I8863" s="28">
        <v>-1</v>
      </c>
      <c r="J8863" s="18">
        <f t="shared" si="554"/>
        <v>1025.4900000000021</v>
      </c>
      <c r="K8863" s="19" t="str">
        <f t="shared" si="552"/>
        <v>May-15</v>
      </c>
      <c r="L8863" s="20">
        <f t="shared" si="555"/>
        <v>8723</v>
      </c>
      <c r="M8863" s="21">
        <f t="shared" si="553"/>
        <v>0.11756161870915993</v>
      </c>
    </row>
    <row r="8864" spans="1:13" x14ac:dyDescent="0.3">
      <c r="A8864" s="107">
        <v>42140</v>
      </c>
      <c r="B8864" s="111" t="s">
        <v>44</v>
      </c>
      <c r="C8864" s="101">
        <v>0.78125</v>
      </c>
      <c r="D8864" s="94" t="s">
        <v>31</v>
      </c>
      <c r="E8864" s="111" t="s">
        <v>2976</v>
      </c>
      <c r="F8864" s="110">
        <v>2.75</v>
      </c>
      <c r="G8864" s="85">
        <v>1</v>
      </c>
      <c r="H8864" s="90" t="s">
        <v>33</v>
      </c>
      <c r="I8864" s="28">
        <v>-1</v>
      </c>
      <c r="J8864" s="18">
        <f t="shared" si="554"/>
        <v>1024.4900000000021</v>
      </c>
      <c r="K8864" s="19" t="str">
        <f t="shared" si="552"/>
        <v>May-15</v>
      </c>
      <c r="L8864" s="20">
        <f t="shared" si="555"/>
        <v>8724</v>
      </c>
      <c r="M8864" s="21">
        <f t="shared" si="553"/>
        <v>0.11743351673544269</v>
      </c>
    </row>
    <row r="8865" spans="1:13" x14ac:dyDescent="0.3">
      <c r="A8865" s="119">
        <v>42140</v>
      </c>
      <c r="B8865" s="121" t="s">
        <v>93</v>
      </c>
      <c r="C8865" s="121">
        <v>13.25</v>
      </c>
      <c r="D8865" s="94"/>
      <c r="E8865" s="121" t="s">
        <v>9874</v>
      </c>
      <c r="F8865" s="123">
        <v>5.5</v>
      </c>
      <c r="G8865" s="89">
        <v>1</v>
      </c>
      <c r="H8865" s="30">
        <v>8</v>
      </c>
      <c r="I8865" s="38">
        <v>-1</v>
      </c>
      <c r="J8865" s="18">
        <f t="shared" si="554"/>
        <v>1023.4900000000021</v>
      </c>
      <c r="K8865" s="19" t="str">
        <f t="shared" si="552"/>
        <v>May-15</v>
      </c>
      <c r="L8865" s="20">
        <f t="shared" si="555"/>
        <v>8725</v>
      </c>
      <c r="M8865" s="21">
        <f t="shared" si="553"/>
        <v>0.11730544412607473</v>
      </c>
    </row>
    <row r="8866" spans="1:13" x14ac:dyDescent="0.3">
      <c r="A8866" s="119">
        <v>42140</v>
      </c>
      <c r="B8866" s="121" t="s">
        <v>123</v>
      </c>
      <c r="C8866" s="121">
        <v>13.5</v>
      </c>
      <c r="D8866" s="94"/>
      <c r="E8866" s="121" t="s">
        <v>9875</v>
      </c>
      <c r="F8866" s="123">
        <v>4.5</v>
      </c>
      <c r="G8866" s="89">
        <v>1</v>
      </c>
      <c r="H8866" s="30">
        <v>2</v>
      </c>
      <c r="I8866" s="38">
        <v>-1</v>
      </c>
      <c r="J8866" s="18">
        <f t="shared" si="554"/>
        <v>1022.4900000000021</v>
      </c>
      <c r="K8866" s="19" t="str">
        <f t="shared" si="552"/>
        <v>May-15</v>
      </c>
      <c r="L8866" s="20">
        <f t="shared" si="555"/>
        <v>8726</v>
      </c>
      <c r="M8866" s="21">
        <f t="shared" si="553"/>
        <v>0.11717740087096058</v>
      </c>
    </row>
    <row r="8867" spans="1:13" x14ac:dyDescent="0.3">
      <c r="A8867" s="119">
        <v>42140</v>
      </c>
      <c r="B8867" s="121" t="s">
        <v>123</v>
      </c>
      <c r="C8867" s="121">
        <v>15.3</v>
      </c>
      <c r="D8867" s="94"/>
      <c r="E8867" s="121" t="s">
        <v>9876</v>
      </c>
      <c r="F8867" s="123">
        <v>4.5</v>
      </c>
      <c r="G8867" s="89">
        <v>1</v>
      </c>
      <c r="H8867" s="30">
        <v>2</v>
      </c>
      <c r="I8867" s="38">
        <v>-1</v>
      </c>
      <c r="J8867" s="18">
        <f t="shared" si="554"/>
        <v>1021.4900000000021</v>
      </c>
      <c r="K8867" s="19" t="str">
        <f t="shared" si="552"/>
        <v>May-15</v>
      </c>
      <c r="L8867" s="20">
        <f t="shared" si="555"/>
        <v>8727</v>
      </c>
      <c r="M8867" s="21">
        <f t="shared" si="553"/>
        <v>0.1170493869600094</v>
      </c>
    </row>
    <row r="8868" spans="1:13" x14ac:dyDescent="0.3">
      <c r="A8868" s="124">
        <v>42140</v>
      </c>
      <c r="B8868" s="111" t="s">
        <v>98</v>
      </c>
      <c r="C8868" s="111">
        <v>20.3</v>
      </c>
      <c r="D8868" s="94"/>
      <c r="E8868" s="111" t="s">
        <v>9873</v>
      </c>
      <c r="F8868" s="111">
        <v>5.5</v>
      </c>
      <c r="G8868" s="89">
        <v>1</v>
      </c>
      <c r="H8868" s="37" t="s">
        <v>6512</v>
      </c>
      <c r="I8868" s="34">
        <v>-1</v>
      </c>
      <c r="J8868" s="18">
        <f t="shared" si="554"/>
        <v>1020.4900000000021</v>
      </c>
      <c r="K8868" s="19" t="str">
        <f t="shared" si="552"/>
        <v>May-15</v>
      </c>
      <c r="L8868" s="20">
        <f t="shared" si="555"/>
        <v>8728</v>
      </c>
      <c r="M8868" s="21">
        <f t="shared" si="553"/>
        <v>0.11692140238313498</v>
      </c>
    </row>
    <row r="8869" spans="1:13" x14ac:dyDescent="0.3">
      <c r="A8869" s="124">
        <v>42140</v>
      </c>
      <c r="B8869" s="111" t="s">
        <v>44</v>
      </c>
      <c r="C8869" s="111">
        <v>20.45</v>
      </c>
      <c r="D8869" s="94"/>
      <c r="E8869" s="111" t="s">
        <v>3094</v>
      </c>
      <c r="F8869" s="111">
        <v>5</v>
      </c>
      <c r="G8869" s="89">
        <v>1</v>
      </c>
      <c r="H8869" s="37" t="s">
        <v>6512</v>
      </c>
      <c r="I8869" s="34">
        <v>-1</v>
      </c>
      <c r="J8869" s="18">
        <f t="shared" si="554"/>
        <v>1019.4900000000021</v>
      </c>
      <c r="K8869" s="19" t="str">
        <f t="shared" si="552"/>
        <v>May-15</v>
      </c>
      <c r="L8869" s="20">
        <f t="shared" si="555"/>
        <v>8729</v>
      </c>
      <c r="M8869" s="21">
        <f t="shared" si="553"/>
        <v>0.1167934471302557</v>
      </c>
    </row>
    <row r="8870" spans="1:13" x14ac:dyDescent="0.3">
      <c r="A8870" s="107">
        <v>42142</v>
      </c>
      <c r="B8870" s="111" t="s">
        <v>71</v>
      </c>
      <c r="C8870" s="101">
        <v>0.74305555555555547</v>
      </c>
      <c r="D8870" s="94" t="s">
        <v>31</v>
      </c>
      <c r="E8870" s="111" t="s">
        <v>2977</v>
      </c>
      <c r="F8870" s="110">
        <v>3.75</v>
      </c>
      <c r="G8870" s="85">
        <v>1</v>
      </c>
      <c r="H8870" s="90" t="s">
        <v>33</v>
      </c>
      <c r="I8870" s="28">
        <v>-1</v>
      </c>
      <c r="J8870" s="18">
        <f t="shared" si="554"/>
        <v>1018.4900000000021</v>
      </c>
      <c r="K8870" s="19" t="str">
        <f t="shared" si="552"/>
        <v>May-15</v>
      </c>
      <c r="L8870" s="20">
        <f t="shared" si="555"/>
        <v>8730</v>
      </c>
      <c r="M8870" s="21">
        <f t="shared" si="553"/>
        <v>0.11666552119129463</v>
      </c>
    </row>
    <row r="8871" spans="1:13" x14ac:dyDescent="0.3">
      <c r="A8871" s="107">
        <v>42142</v>
      </c>
      <c r="B8871" s="111" t="s">
        <v>50</v>
      </c>
      <c r="C8871" s="101">
        <v>0.82291666666666663</v>
      </c>
      <c r="D8871" s="94" t="s">
        <v>31</v>
      </c>
      <c r="E8871" s="111" t="s">
        <v>2978</v>
      </c>
      <c r="F8871" s="110">
        <v>3.25</v>
      </c>
      <c r="G8871" s="85">
        <v>1</v>
      </c>
      <c r="H8871" s="90" t="s">
        <v>42</v>
      </c>
      <c r="I8871" s="28">
        <v>2.25</v>
      </c>
      <c r="J8871" s="18">
        <f t="shared" si="554"/>
        <v>1020.7400000000021</v>
      </c>
      <c r="K8871" s="19" t="str">
        <f t="shared" si="552"/>
        <v>May-15</v>
      </c>
      <c r="L8871" s="20">
        <f t="shared" si="555"/>
        <v>8731</v>
      </c>
      <c r="M8871" s="21">
        <f t="shared" si="553"/>
        <v>0.11690986141335495</v>
      </c>
    </row>
    <row r="8872" spans="1:13" x14ac:dyDescent="0.3">
      <c r="A8872" s="107">
        <v>42142</v>
      </c>
      <c r="B8872" s="111" t="s">
        <v>59</v>
      </c>
      <c r="C8872" s="101">
        <v>0.83680555555555547</v>
      </c>
      <c r="D8872" s="94" t="s">
        <v>31</v>
      </c>
      <c r="E8872" s="111" t="s">
        <v>2023</v>
      </c>
      <c r="F8872" s="110">
        <v>2.75</v>
      </c>
      <c r="G8872" s="85">
        <v>1</v>
      </c>
      <c r="H8872" s="90" t="s">
        <v>33</v>
      </c>
      <c r="I8872" s="28">
        <v>-1</v>
      </c>
      <c r="J8872" s="18">
        <f t="shared" si="554"/>
        <v>1019.7400000000021</v>
      </c>
      <c r="K8872" s="19" t="str">
        <f t="shared" si="552"/>
        <v>May-15</v>
      </c>
      <c r="L8872" s="20">
        <f t="shared" si="555"/>
        <v>8732</v>
      </c>
      <c r="M8872" s="21">
        <f t="shared" si="553"/>
        <v>0.11678195144296863</v>
      </c>
    </row>
    <row r="8873" spans="1:13" x14ac:dyDescent="0.3">
      <c r="A8873" s="107">
        <v>42142</v>
      </c>
      <c r="B8873" s="111" t="s">
        <v>50</v>
      </c>
      <c r="C8873" s="101">
        <v>0.84375</v>
      </c>
      <c r="D8873" s="94" t="s">
        <v>31</v>
      </c>
      <c r="E8873" s="111" t="s">
        <v>2979</v>
      </c>
      <c r="F8873" s="110">
        <v>3.25</v>
      </c>
      <c r="G8873" s="85">
        <v>1</v>
      </c>
      <c r="H8873" s="90" t="s">
        <v>42</v>
      </c>
      <c r="I8873" s="28">
        <v>2.25</v>
      </c>
      <c r="J8873" s="18">
        <f t="shared" si="554"/>
        <v>1021.9900000000021</v>
      </c>
      <c r="K8873" s="19" t="str">
        <f t="shared" si="552"/>
        <v>May-15</v>
      </c>
      <c r="L8873" s="20">
        <f t="shared" si="555"/>
        <v>8733</v>
      </c>
      <c r="M8873" s="21">
        <f t="shared" si="553"/>
        <v>0.11702622237490004</v>
      </c>
    </row>
    <row r="8874" spans="1:13" x14ac:dyDescent="0.3">
      <c r="A8874" s="119">
        <v>42142</v>
      </c>
      <c r="B8874" s="121" t="s">
        <v>86</v>
      </c>
      <c r="C8874" s="121">
        <v>14.1</v>
      </c>
      <c r="D8874" s="94"/>
      <c r="E8874" s="121" t="s">
        <v>2812</v>
      </c>
      <c r="F8874" s="123">
        <v>5.5</v>
      </c>
      <c r="G8874" s="89">
        <v>1</v>
      </c>
      <c r="H8874" s="30">
        <v>3</v>
      </c>
      <c r="I8874" s="38">
        <v>-1</v>
      </c>
      <c r="J8874" s="18">
        <f t="shared" si="554"/>
        <v>1020.9900000000021</v>
      </c>
      <c r="K8874" s="19" t="str">
        <f t="shared" si="552"/>
        <v>May-15</v>
      </c>
      <c r="L8874" s="20">
        <f t="shared" si="555"/>
        <v>8734</v>
      </c>
      <c r="M8874" s="21">
        <f t="shared" si="553"/>
        <v>0.11689832837188024</v>
      </c>
    </row>
    <row r="8875" spans="1:13" x14ac:dyDescent="0.3">
      <c r="A8875" s="119">
        <v>42142</v>
      </c>
      <c r="B8875" s="121" t="s">
        <v>86</v>
      </c>
      <c r="C8875" s="121">
        <v>15.1</v>
      </c>
      <c r="D8875" s="94"/>
      <c r="E8875" s="121" t="s">
        <v>9879</v>
      </c>
      <c r="F8875" s="123">
        <v>5</v>
      </c>
      <c r="G8875" s="89">
        <v>1</v>
      </c>
      <c r="H8875" s="30">
        <v>5</v>
      </c>
      <c r="I8875" s="38">
        <v>-1</v>
      </c>
      <c r="J8875" s="18">
        <f t="shared" si="554"/>
        <v>1019.9900000000021</v>
      </c>
      <c r="K8875" s="19" t="str">
        <f t="shared" si="552"/>
        <v>May-15</v>
      </c>
      <c r="L8875" s="20">
        <f t="shared" si="555"/>
        <v>8735</v>
      </c>
      <c r="M8875" s="21">
        <f t="shared" si="553"/>
        <v>0.11677046365197505</v>
      </c>
    </row>
    <row r="8876" spans="1:13" x14ac:dyDescent="0.3">
      <c r="A8876" s="119">
        <v>42142</v>
      </c>
      <c r="B8876" s="121" t="s">
        <v>30</v>
      </c>
      <c r="C8876" s="121">
        <v>15.3</v>
      </c>
      <c r="D8876" s="94"/>
      <c r="E8876" s="121" t="s">
        <v>9880</v>
      </c>
      <c r="F8876" s="123">
        <v>6</v>
      </c>
      <c r="G8876" s="89">
        <v>1</v>
      </c>
      <c r="H8876" s="30">
        <v>2</v>
      </c>
      <c r="I8876" s="38">
        <v>-1</v>
      </c>
      <c r="J8876" s="18">
        <f t="shared" si="554"/>
        <v>1018.9900000000021</v>
      </c>
      <c r="K8876" s="19" t="str">
        <f t="shared" si="552"/>
        <v>May-15</v>
      </c>
      <c r="L8876" s="20">
        <f t="shared" si="555"/>
        <v>8736</v>
      </c>
      <c r="M8876" s="21">
        <f t="shared" si="553"/>
        <v>0.11664262820512844</v>
      </c>
    </row>
    <row r="8877" spans="1:13" x14ac:dyDescent="0.3">
      <c r="A8877" s="119">
        <v>42142</v>
      </c>
      <c r="B8877" s="121" t="s">
        <v>30</v>
      </c>
      <c r="C8877" s="121">
        <v>16</v>
      </c>
      <c r="D8877" s="94"/>
      <c r="E8877" s="121" t="s">
        <v>91</v>
      </c>
      <c r="F8877" s="123">
        <v>4.5</v>
      </c>
      <c r="G8877" s="89">
        <v>1</v>
      </c>
      <c r="H8877" s="30">
        <v>9</v>
      </c>
      <c r="I8877" s="38">
        <v>-1</v>
      </c>
      <c r="J8877" s="18">
        <f t="shared" si="554"/>
        <v>1017.9900000000021</v>
      </c>
      <c r="K8877" s="19" t="str">
        <f t="shared" si="552"/>
        <v>May-15</v>
      </c>
      <c r="L8877" s="20">
        <f t="shared" si="555"/>
        <v>8737</v>
      </c>
      <c r="M8877" s="21">
        <f t="shared" si="553"/>
        <v>0.116514822021289</v>
      </c>
    </row>
    <row r="8878" spans="1:13" x14ac:dyDescent="0.3">
      <c r="A8878" s="119">
        <v>42142</v>
      </c>
      <c r="B8878" s="121" t="s">
        <v>30</v>
      </c>
      <c r="C8878" s="121">
        <v>16.3</v>
      </c>
      <c r="D8878" s="94"/>
      <c r="E8878" s="121" t="s">
        <v>1495</v>
      </c>
      <c r="F8878" s="123">
        <v>4.5</v>
      </c>
      <c r="G8878" s="89">
        <v>1</v>
      </c>
      <c r="H8878" s="30" t="s">
        <v>6213</v>
      </c>
      <c r="I8878" s="38">
        <v>-1</v>
      </c>
      <c r="J8878" s="18">
        <f t="shared" si="554"/>
        <v>1016.9900000000021</v>
      </c>
      <c r="K8878" s="19" t="str">
        <f t="shared" si="552"/>
        <v>May-15</v>
      </c>
      <c r="L8878" s="20">
        <f t="shared" si="555"/>
        <v>8738</v>
      </c>
      <c r="M8878" s="21">
        <f t="shared" si="553"/>
        <v>0.11638704509040994</v>
      </c>
    </row>
    <row r="8879" spans="1:13" x14ac:dyDescent="0.3">
      <c r="A8879" s="124">
        <v>42142</v>
      </c>
      <c r="B8879" s="111" t="s">
        <v>59</v>
      </c>
      <c r="C8879" s="111">
        <v>18.05</v>
      </c>
      <c r="D8879" s="94"/>
      <c r="E8879" s="111" t="s">
        <v>9877</v>
      </c>
      <c r="F8879" s="111">
        <v>4.5</v>
      </c>
      <c r="G8879" s="89">
        <v>1</v>
      </c>
      <c r="H8879" s="37" t="s">
        <v>6518</v>
      </c>
      <c r="I8879" s="34">
        <v>-1</v>
      </c>
      <c r="J8879" s="18">
        <f t="shared" si="554"/>
        <v>1015.9900000000021</v>
      </c>
      <c r="K8879" s="19" t="str">
        <f t="shared" si="552"/>
        <v>May-15</v>
      </c>
      <c r="L8879" s="20">
        <f t="shared" si="555"/>
        <v>8739</v>
      </c>
      <c r="M8879" s="21">
        <f t="shared" si="553"/>
        <v>0.11625929740244903</v>
      </c>
    </row>
    <row r="8880" spans="1:13" x14ac:dyDescent="0.3">
      <c r="A8880" s="124">
        <v>42142</v>
      </c>
      <c r="B8880" s="111" t="s">
        <v>50</v>
      </c>
      <c r="C8880" s="111">
        <v>18.149999999999999</v>
      </c>
      <c r="D8880" s="94"/>
      <c r="E8880" s="111" t="s">
        <v>9878</v>
      </c>
      <c r="F8880" s="111">
        <v>5.5</v>
      </c>
      <c r="G8880" s="89">
        <v>1</v>
      </c>
      <c r="H8880" s="37" t="s">
        <v>6526</v>
      </c>
      <c r="I8880" s="34">
        <v>4.5</v>
      </c>
      <c r="J8880" s="18">
        <f t="shared" si="554"/>
        <v>1020.4900000000021</v>
      </c>
      <c r="K8880" s="19" t="str">
        <f t="shared" si="552"/>
        <v>May-15</v>
      </c>
      <c r="L8880" s="20">
        <f t="shared" si="555"/>
        <v>8740</v>
      </c>
      <c r="M8880" s="21">
        <f t="shared" si="553"/>
        <v>0.11676086956521763</v>
      </c>
    </row>
    <row r="8881" spans="1:13" x14ac:dyDescent="0.3">
      <c r="A8881" s="107">
        <v>42143</v>
      </c>
      <c r="B8881" s="111" t="s">
        <v>137</v>
      </c>
      <c r="C8881" s="101">
        <v>0.61805555555555558</v>
      </c>
      <c r="D8881" s="94" t="s">
        <v>31</v>
      </c>
      <c r="E8881" s="111" t="s">
        <v>2980</v>
      </c>
      <c r="F8881" s="110">
        <v>3.75</v>
      </c>
      <c r="G8881" s="85">
        <v>1</v>
      </c>
      <c r="H8881" s="90" t="s">
        <v>33</v>
      </c>
      <c r="I8881" s="28">
        <v>-1</v>
      </c>
      <c r="J8881" s="18">
        <f t="shared" si="554"/>
        <v>1019.4900000000021</v>
      </c>
      <c r="K8881" s="19" t="str">
        <f t="shared" si="552"/>
        <v>May-15</v>
      </c>
      <c r="L8881" s="20">
        <f t="shared" si="555"/>
        <v>8741</v>
      </c>
      <c r="M8881" s="21">
        <f t="shared" si="553"/>
        <v>0.11663310834000711</v>
      </c>
    </row>
    <row r="8882" spans="1:13" x14ac:dyDescent="0.3">
      <c r="A8882" s="107">
        <v>42143</v>
      </c>
      <c r="B8882" s="111" t="s">
        <v>130</v>
      </c>
      <c r="C8882" s="101">
        <v>0.69444444444444453</v>
      </c>
      <c r="D8882" s="94" t="s">
        <v>31</v>
      </c>
      <c r="E8882" s="111" t="s">
        <v>1971</v>
      </c>
      <c r="F8882" s="110">
        <v>3</v>
      </c>
      <c r="G8882" s="85">
        <v>1</v>
      </c>
      <c r="H8882" s="90" t="s">
        <v>42</v>
      </c>
      <c r="I8882" s="28">
        <v>1.7</v>
      </c>
      <c r="J8882" s="18">
        <f t="shared" si="554"/>
        <v>1021.1900000000021</v>
      </c>
      <c r="K8882" s="19" t="str">
        <f t="shared" si="552"/>
        <v>May-15</v>
      </c>
      <c r="L8882" s="20">
        <f t="shared" si="555"/>
        <v>8742</v>
      </c>
      <c r="M8882" s="21">
        <f t="shared" si="553"/>
        <v>0.11681423015328324</v>
      </c>
    </row>
    <row r="8883" spans="1:13" x14ac:dyDescent="0.3">
      <c r="A8883" s="107">
        <v>42143</v>
      </c>
      <c r="B8883" s="111" t="s">
        <v>153</v>
      </c>
      <c r="C8883" s="101">
        <v>0.75</v>
      </c>
      <c r="D8883" s="94" t="s">
        <v>31</v>
      </c>
      <c r="E8883" s="111" t="s">
        <v>2981</v>
      </c>
      <c r="F8883" s="110">
        <v>4</v>
      </c>
      <c r="G8883" s="85">
        <v>1</v>
      </c>
      <c r="H8883" s="90" t="s">
        <v>33</v>
      </c>
      <c r="I8883" s="28">
        <v>-1</v>
      </c>
      <c r="J8883" s="18">
        <f t="shared" si="554"/>
        <v>1020.1900000000021</v>
      </c>
      <c r="K8883" s="19" t="str">
        <f t="shared" si="552"/>
        <v>May-15</v>
      </c>
      <c r="L8883" s="20">
        <f t="shared" si="555"/>
        <v>8743</v>
      </c>
      <c r="M8883" s="21">
        <f t="shared" si="553"/>
        <v>0.11668649205078373</v>
      </c>
    </row>
    <row r="8884" spans="1:13" x14ac:dyDescent="0.3">
      <c r="A8884" s="107">
        <v>42143</v>
      </c>
      <c r="B8884" s="111" t="s">
        <v>153</v>
      </c>
      <c r="C8884" s="101">
        <v>0.77083333333333337</v>
      </c>
      <c r="D8884" s="94" t="s">
        <v>31</v>
      </c>
      <c r="E8884" s="111" t="s">
        <v>2982</v>
      </c>
      <c r="F8884" s="110">
        <v>3.75</v>
      </c>
      <c r="G8884" s="85">
        <v>1</v>
      </c>
      <c r="H8884" s="90" t="s">
        <v>33</v>
      </c>
      <c r="I8884" s="28">
        <v>-1</v>
      </c>
      <c r="J8884" s="18">
        <f t="shared" si="554"/>
        <v>1019.1900000000021</v>
      </c>
      <c r="K8884" s="19" t="str">
        <f t="shared" si="552"/>
        <v>May-15</v>
      </c>
      <c r="L8884" s="20">
        <f t="shared" si="555"/>
        <v>8744</v>
      </c>
      <c r="M8884" s="21">
        <f t="shared" si="553"/>
        <v>0.11655878316559951</v>
      </c>
    </row>
    <row r="8885" spans="1:13" x14ac:dyDescent="0.3">
      <c r="A8885" s="107">
        <v>42143</v>
      </c>
      <c r="B8885" s="111" t="s">
        <v>153</v>
      </c>
      <c r="C8885" s="101">
        <v>0.79166666666666663</v>
      </c>
      <c r="D8885" s="94" t="s">
        <v>31</v>
      </c>
      <c r="E8885" s="111" t="s">
        <v>2983</v>
      </c>
      <c r="F8885" s="110">
        <v>2.88</v>
      </c>
      <c r="G8885" s="85">
        <v>1</v>
      </c>
      <c r="H8885" s="90" t="s">
        <v>33</v>
      </c>
      <c r="I8885" s="28">
        <v>-1</v>
      </c>
      <c r="J8885" s="18">
        <f t="shared" si="554"/>
        <v>1018.1900000000021</v>
      </c>
      <c r="K8885" s="19" t="str">
        <f t="shared" si="552"/>
        <v>May-15</v>
      </c>
      <c r="L8885" s="20">
        <f t="shared" si="555"/>
        <v>8745</v>
      </c>
      <c r="M8885" s="21">
        <f t="shared" si="553"/>
        <v>0.11643110348770751</v>
      </c>
    </row>
    <row r="8886" spans="1:13" x14ac:dyDescent="0.3">
      <c r="A8886" s="107">
        <v>42143</v>
      </c>
      <c r="B8886" s="111" t="s">
        <v>47</v>
      </c>
      <c r="C8886" s="101">
        <v>0.80555555555555547</v>
      </c>
      <c r="D8886" s="94" t="s">
        <v>31</v>
      </c>
      <c r="E8886" s="111" t="s">
        <v>2984</v>
      </c>
      <c r="F8886" s="110">
        <v>3.5</v>
      </c>
      <c r="G8886" s="85">
        <v>1</v>
      </c>
      <c r="H8886" s="90" t="s">
        <v>42</v>
      </c>
      <c r="I8886" s="28">
        <v>2.5</v>
      </c>
      <c r="J8886" s="18">
        <f t="shared" si="554"/>
        <v>1020.6900000000021</v>
      </c>
      <c r="K8886" s="19" t="str">
        <f t="shared" si="552"/>
        <v>May-15</v>
      </c>
      <c r="L8886" s="20">
        <f t="shared" si="555"/>
        <v>8746</v>
      </c>
      <c r="M8886" s="21">
        <f t="shared" si="553"/>
        <v>0.11670363594786212</v>
      </c>
    </row>
    <row r="8887" spans="1:13" x14ac:dyDescent="0.3">
      <c r="A8887" s="107">
        <v>42143</v>
      </c>
      <c r="B8887" s="111" t="s">
        <v>47</v>
      </c>
      <c r="C8887" s="101">
        <v>0.84722222222222221</v>
      </c>
      <c r="D8887" s="94" t="s">
        <v>31</v>
      </c>
      <c r="E8887" s="111" t="s">
        <v>2100</v>
      </c>
      <c r="F8887" s="110">
        <v>3.5</v>
      </c>
      <c r="G8887" s="85">
        <v>1</v>
      </c>
      <c r="H8887" s="90" t="s">
        <v>33</v>
      </c>
      <c r="I8887" s="28">
        <v>-1</v>
      </c>
      <c r="J8887" s="18">
        <f t="shared" si="554"/>
        <v>1019.6900000000021</v>
      </c>
      <c r="K8887" s="19" t="str">
        <f t="shared" si="552"/>
        <v>May-15</v>
      </c>
      <c r="L8887" s="20">
        <f t="shared" si="555"/>
        <v>8747</v>
      </c>
      <c r="M8887" s="21">
        <f t="shared" si="553"/>
        <v>0.11657596890362434</v>
      </c>
    </row>
    <row r="8888" spans="1:13" x14ac:dyDescent="0.3">
      <c r="A8888" s="119">
        <v>42143</v>
      </c>
      <c r="B8888" s="121" t="s">
        <v>130</v>
      </c>
      <c r="C8888" s="121">
        <v>14.4</v>
      </c>
      <c r="D8888" s="94"/>
      <c r="E8888" s="121" t="s">
        <v>9882</v>
      </c>
      <c r="F8888" s="123">
        <v>4.5</v>
      </c>
      <c r="G8888" s="35">
        <v>0</v>
      </c>
      <c r="H8888" s="30" t="s">
        <v>6111</v>
      </c>
      <c r="I8888" s="38">
        <v>0</v>
      </c>
      <c r="J8888" s="18">
        <f t="shared" si="554"/>
        <v>1019.6900000000021</v>
      </c>
      <c r="K8888" s="19" t="str">
        <f t="shared" si="552"/>
        <v>May-15</v>
      </c>
      <c r="L8888" s="20">
        <f t="shared" si="555"/>
        <v>8747</v>
      </c>
      <c r="M8888" s="21">
        <f t="shared" si="553"/>
        <v>0.11657596890362434</v>
      </c>
    </row>
    <row r="8889" spans="1:13" x14ac:dyDescent="0.3">
      <c r="A8889" s="119">
        <v>42143</v>
      </c>
      <c r="B8889" s="121" t="s">
        <v>137</v>
      </c>
      <c r="C8889" s="121">
        <v>14.5</v>
      </c>
      <c r="D8889" s="94"/>
      <c r="E8889" s="121" t="s">
        <v>9883</v>
      </c>
      <c r="F8889" s="123">
        <v>5.5</v>
      </c>
      <c r="G8889" s="89">
        <v>1</v>
      </c>
      <c r="H8889" s="30">
        <v>5</v>
      </c>
      <c r="I8889" s="38">
        <v>-1</v>
      </c>
      <c r="J8889" s="18">
        <f t="shared" si="554"/>
        <v>1018.6900000000021</v>
      </c>
      <c r="K8889" s="19" t="str">
        <f t="shared" si="552"/>
        <v>May-15</v>
      </c>
      <c r="L8889" s="20">
        <f t="shared" si="555"/>
        <v>8748</v>
      </c>
      <c r="M8889" s="21">
        <f t="shared" si="553"/>
        <v>0.11644833104709672</v>
      </c>
    </row>
    <row r="8890" spans="1:13" x14ac:dyDescent="0.3">
      <c r="A8890" s="119">
        <v>42143</v>
      </c>
      <c r="B8890" s="121" t="s">
        <v>130</v>
      </c>
      <c r="C8890" s="121">
        <v>16.100000000000001</v>
      </c>
      <c r="D8890" s="94"/>
      <c r="E8890" s="121" t="s">
        <v>3808</v>
      </c>
      <c r="F8890" s="123">
        <v>5.5</v>
      </c>
      <c r="G8890" s="89">
        <v>1</v>
      </c>
      <c r="H8890" s="30">
        <v>1</v>
      </c>
      <c r="I8890" s="38">
        <v>4.5</v>
      </c>
      <c r="J8890" s="18">
        <f t="shared" si="554"/>
        <v>1023.1900000000021</v>
      </c>
      <c r="K8890" s="19" t="str">
        <f t="shared" si="552"/>
        <v>May-15</v>
      </c>
      <c r="L8890" s="20">
        <f t="shared" si="555"/>
        <v>8749</v>
      </c>
      <c r="M8890" s="21">
        <f t="shared" si="553"/>
        <v>0.11694936564178787</v>
      </c>
    </row>
    <row r="8891" spans="1:13" x14ac:dyDescent="0.3">
      <c r="A8891" s="119">
        <v>42143</v>
      </c>
      <c r="B8891" s="121" t="s">
        <v>63</v>
      </c>
      <c r="C8891" s="121">
        <v>16.3</v>
      </c>
      <c r="D8891" s="94"/>
      <c r="E8891" s="121" t="s">
        <v>9881</v>
      </c>
      <c r="F8891" s="123">
        <v>5.5</v>
      </c>
      <c r="G8891" s="89">
        <v>1</v>
      </c>
      <c r="H8891" s="30">
        <v>3</v>
      </c>
      <c r="I8891" s="38">
        <v>-1</v>
      </c>
      <c r="J8891" s="18">
        <f t="shared" si="554"/>
        <v>1022.1900000000021</v>
      </c>
      <c r="K8891" s="19" t="str">
        <f t="shared" si="552"/>
        <v>May-15</v>
      </c>
      <c r="L8891" s="20">
        <f t="shared" si="555"/>
        <v>8750</v>
      </c>
      <c r="M8891" s="21">
        <f t="shared" si="553"/>
        <v>0.11682171428571453</v>
      </c>
    </row>
    <row r="8892" spans="1:13" x14ac:dyDescent="0.3">
      <c r="A8892" s="119">
        <v>42143</v>
      </c>
      <c r="B8892" s="121" t="s">
        <v>63</v>
      </c>
      <c r="C8892" s="121">
        <v>16.3</v>
      </c>
      <c r="D8892" s="94"/>
      <c r="E8892" s="121" t="s">
        <v>8900</v>
      </c>
      <c r="F8892" s="123">
        <v>4.5</v>
      </c>
      <c r="G8892" s="89">
        <v>1</v>
      </c>
      <c r="H8892" s="30">
        <v>4</v>
      </c>
      <c r="I8892" s="38">
        <v>-1</v>
      </c>
      <c r="J8892" s="18">
        <f t="shared" si="554"/>
        <v>1021.1900000000021</v>
      </c>
      <c r="K8892" s="19" t="str">
        <f t="shared" si="552"/>
        <v>May-15</v>
      </c>
      <c r="L8892" s="20">
        <f t="shared" si="555"/>
        <v>8751</v>
      </c>
      <c r="M8892" s="21">
        <f t="shared" si="553"/>
        <v>0.11669409210375981</v>
      </c>
    </row>
    <row r="8893" spans="1:13" x14ac:dyDescent="0.3">
      <c r="A8893" s="107">
        <v>42144</v>
      </c>
      <c r="B8893" s="111" t="s">
        <v>29</v>
      </c>
      <c r="C8893" s="101">
        <v>0.64583333333333337</v>
      </c>
      <c r="D8893" s="94" t="s">
        <v>31</v>
      </c>
      <c r="E8893" s="111" t="s">
        <v>2118</v>
      </c>
      <c r="F8893" s="110">
        <v>3.75</v>
      </c>
      <c r="G8893" s="85">
        <v>1</v>
      </c>
      <c r="H8893" s="90" t="s">
        <v>33</v>
      </c>
      <c r="I8893" s="28">
        <v>-1</v>
      </c>
      <c r="J8893" s="18">
        <f t="shared" si="554"/>
        <v>1020.1900000000021</v>
      </c>
      <c r="K8893" s="19" t="str">
        <f t="shared" si="552"/>
        <v>May-15</v>
      </c>
      <c r="L8893" s="20">
        <f t="shared" si="555"/>
        <v>8752</v>
      </c>
      <c r="M8893" s="21">
        <f t="shared" si="553"/>
        <v>0.11656649908592345</v>
      </c>
    </row>
    <row r="8894" spans="1:13" x14ac:dyDescent="0.3">
      <c r="A8894" s="107">
        <v>42144</v>
      </c>
      <c r="B8894" s="111" t="s">
        <v>85</v>
      </c>
      <c r="C8894" s="101">
        <v>0.67361111111111116</v>
      </c>
      <c r="D8894" s="94" t="s">
        <v>31</v>
      </c>
      <c r="E8894" s="111" t="s">
        <v>2985</v>
      </c>
      <c r="F8894" s="110">
        <v>3</v>
      </c>
      <c r="G8894" s="85">
        <v>1</v>
      </c>
      <c r="H8894" s="90" t="s">
        <v>33</v>
      </c>
      <c r="I8894" s="28">
        <v>-1</v>
      </c>
      <c r="J8894" s="18">
        <f t="shared" si="554"/>
        <v>1019.1900000000021</v>
      </c>
      <c r="K8894" s="19" t="str">
        <f t="shared" si="552"/>
        <v>May-15</v>
      </c>
      <c r="L8894" s="20">
        <f t="shared" si="555"/>
        <v>8753</v>
      </c>
      <c r="M8894" s="21">
        <f t="shared" si="553"/>
        <v>0.11643893522220977</v>
      </c>
    </row>
    <row r="8895" spans="1:13" x14ac:dyDescent="0.3">
      <c r="A8895" s="107">
        <v>42144</v>
      </c>
      <c r="B8895" s="111" t="s">
        <v>43</v>
      </c>
      <c r="C8895" s="101">
        <v>0.84027777777777779</v>
      </c>
      <c r="D8895" s="94" t="s">
        <v>31</v>
      </c>
      <c r="E8895" s="111" t="s">
        <v>2986</v>
      </c>
      <c r="F8895" s="110">
        <v>3.25</v>
      </c>
      <c r="G8895" s="85">
        <v>1</v>
      </c>
      <c r="H8895" s="90" t="s">
        <v>33</v>
      </c>
      <c r="I8895" s="28">
        <v>-1</v>
      </c>
      <c r="J8895" s="18">
        <f t="shared" si="554"/>
        <v>1018.1900000000021</v>
      </c>
      <c r="K8895" s="19" t="str">
        <f t="shared" si="552"/>
        <v>May-15</v>
      </c>
      <c r="L8895" s="20">
        <f t="shared" si="555"/>
        <v>8754</v>
      </c>
      <c r="M8895" s="21">
        <f t="shared" si="553"/>
        <v>0.11631140050262762</v>
      </c>
    </row>
    <row r="8896" spans="1:13" x14ac:dyDescent="0.3">
      <c r="A8896" s="119">
        <v>42144</v>
      </c>
      <c r="B8896" s="121" t="s">
        <v>49</v>
      </c>
      <c r="C8896" s="121">
        <v>15.2</v>
      </c>
      <c r="D8896" s="94"/>
      <c r="E8896" s="121" t="s">
        <v>9888</v>
      </c>
      <c r="F8896" s="123">
        <v>5</v>
      </c>
      <c r="G8896" s="89">
        <v>1</v>
      </c>
      <c r="H8896" s="30">
        <v>3</v>
      </c>
      <c r="I8896" s="38">
        <v>-1</v>
      </c>
      <c r="J8896" s="18">
        <f t="shared" si="554"/>
        <v>1017.1900000000021</v>
      </c>
      <c r="K8896" s="19" t="str">
        <f t="shared" si="552"/>
        <v>May-15</v>
      </c>
      <c r="L8896" s="20">
        <f t="shared" si="555"/>
        <v>8755</v>
      </c>
      <c r="M8896" s="21">
        <f t="shared" si="553"/>
        <v>0.11618389491719042</v>
      </c>
    </row>
    <row r="8897" spans="1:13" x14ac:dyDescent="0.3">
      <c r="A8897" s="119">
        <v>42144</v>
      </c>
      <c r="B8897" s="121" t="s">
        <v>49</v>
      </c>
      <c r="C8897" s="121">
        <v>15.5</v>
      </c>
      <c r="D8897" s="94"/>
      <c r="E8897" s="121" t="s">
        <v>1929</v>
      </c>
      <c r="F8897" s="123">
        <v>5</v>
      </c>
      <c r="G8897" s="89">
        <v>1</v>
      </c>
      <c r="H8897" s="30">
        <v>5</v>
      </c>
      <c r="I8897" s="38">
        <v>-1</v>
      </c>
      <c r="J8897" s="18">
        <f t="shared" si="554"/>
        <v>1016.1900000000021</v>
      </c>
      <c r="K8897" s="19" t="str">
        <f t="shared" si="552"/>
        <v>May-15</v>
      </c>
      <c r="L8897" s="20">
        <f t="shared" si="555"/>
        <v>8756</v>
      </c>
      <c r="M8897" s="21">
        <f t="shared" si="553"/>
        <v>0.11605641845591619</v>
      </c>
    </row>
    <row r="8898" spans="1:13" x14ac:dyDescent="0.3">
      <c r="A8898" s="119">
        <v>42144</v>
      </c>
      <c r="B8898" s="121" t="s">
        <v>85</v>
      </c>
      <c r="C8898" s="121">
        <v>17.100000000000001</v>
      </c>
      <c r="D8898" s="94"/>
      <c r="E8898" s="121" t="s">
        <v>9887</v>
      </c>
      <c r="F8898" s="123">
        <v>6</v>
      </c>
      <c r="G8898" s="89">
        <v>1</v>
      </c>
      <c r="H8898" s="30">
        <v>4</v>
      </c>
      <c r="I8898" s="38">
        <v>-1</v>
      </c>
      <c r="J8898" s="18">
        <f t="shared" si="554"/>
        <v>1015.1900000000021</v>
      </c>
      <c r="K8898" s="19" t="str">
        <f t="shared" ref="K8898:K8961" si="556">TEXT(A8898,"MMM-yy")</f>
        <v>May-15</v>
      </c>
      <c r="L8898" s="20">
        <f t="shared" si="555"/>
        <v>8757</v>
      </c>
      <c r="M8898" s="21">
        <f t="shared" ref="M8898:M8961" si="557">J8898/L8898</f>
        <v>0.11592897110882747</v>
      </c>
    </row>
    <row r="8899" spans="1:13" x14ac:dyDescent="0.3">
      <c r="A8899" s="124">
        <v>42144</v>
      </c>
      <c r="B8899" s="111" t="s">
        <v>30</v>
      </c>
      <c r="C8899" s="111">
        <v>18.2</v>
      </c>
      <c r="D8899" s="94"/>
      <c r="E8899" s="111" t="s">
        <v>9884</v>
      </c>
      <c r="F8899" s="111">
        <v>5.5</v>
      </c>
      <c r="G8899" s="89">
        <v>1</v>
      </c>
      <c r="H8899" s="37" t="s">
        <v>6518</v>
      </c>
      <c r="I8899" s="34">
        <v>-1</v>
      </c>
      <c r="J8899" s="18">
        <f t="shared" ref="J8899:J8962" si="558">J8898+I8899</f>
        <v>1014.1900000000021</v>
      </c>
      <c r="K8899" s="19" t="str">
        <f t="shared" si="556"/>
        <v>May-15</v>
      </c>
      <c r="L8899" s="20">
        <f t="shared" ref="L8899:L8962" si="559">L8898+G8899</f>
        <v>8758</v>
      </c>
      <c r="M8899" s="21">
        <f t="shared" si="557"/>
        <v>0.11580155286595137</v>
      </c>
    </row>
    <row r="8900" spans="1:13" x14ac:dyDescent="0.3">
      <c r="A8900" s="124">
        <v>42144</v>
      </c>
      <c r="B8900" s="111" t="s">
        <v>30</v>
      </c>
      <c r="C8900" s="111">
        <v>18.2</v>
      </c>
      <c r="D8900" s="94"/>
      <c r="E8900" s="111" t="s">
        <v>9885</v>
      </c>
      <c r="F8900" s="111">
        <v>6</v>
      </c>
      <c r="G8900" s="89">
        <v>1</v>
      </c>
      <c r="H8900" s="37" t="s">
        <v>6512</v>
      </c>
      <c r="I8900" s="34">
        <v>-1</v>
      </c>
      <c r="J8900" s="18">
        <f t="shared" si="558"/>
        <v>1013.1900000000021</v>
      </c>
      <c r="K8900" s="19" t="str">
        <f t="shared" si="556"/>
        <v>May-15</v>
      </c>
      <c r="L8900" s="20">
        <f t="shared" si="559"/>
        <v>8759</v>
      </c>
      <c r="M8900" s="21">
        <f t="shared" si="557"/>
        <v>0.11567416371731958</v>
      </c>
    </row>
    <row r="8901" spans="1:13" x14ac:dyDescent="0.3">
      <c r="A8901" s="124">
        <v>42144</v>
      </c>
      <c r="B8901" s="111" t="s">
        <v>30</v>
      </c>
      <c r="C8901" s="111">
        <v>19.2</v>
      </c>
      <c r="D8901" s="94"/>
      <c r="E8901" s="111" t="s">
        <v>9886</v>
      </c>
      <c r="F8901" s="111">
        <v>6</v>
      </c>
      <c r="G8901" s="89">
        <v>1</v>
      </c>
      <c r="H8901" s="37" t="s">
        <v>6526</v>
      </c>
      <c r="I8901" s="34">
        <v>5</v>
      </c>
      <c r="J8901" s="18">
        <f t="shared" si="558"/>
        <v>1018.1900000000021</v>
      </c>
      <c r="K8901" s="19" t="str">
        <f t="shared" si="556"/>
        <v>May-15</v>
      </c>
      <c r="L8901" s="20">
        <f t="shared" si="559"/>
        <v>8760</v>
      </c>
      <c r="M8901" s="21">
        <f t="shared" si="557"/>
        <v>0.11623173515981759</v>
      </c>
    </row>
    <row r="8902" spans="1:13" x14ac:dyDescent="0.3">
      <c r="A8902" s="107">
        <v>42145</v>
      </c>
      <c r="B8902" s="111" t="s">
        <v>141</v>
      </c>
      <c r="C8902" s="101">
        <v>0.61111111111111105</v>
      </c>
      <c r="D8902" s="94" t="s">
        <v>31</v>
      </c>
      <c r="E8902" s="111" t="s">
        <v>2987</v>
      </c>
      <c r="F8902" s="110">
        <v>3.5</v>
      </c>
      <c r="G8902" s="85">
        <v>1</v>
      </c>
      <c r="H8902" s="90" t="s">
        <v>42</v>
      </c>
      <c r="I8902" s="28">
        <v>2.75</v>
      </c>
      <c r="J8902" s="18">
        <f t="shared" si="558"/>
        <v>1020.9400000000021</v>
      </c>
      <c r="K8902" s="19" t="str">
        <f t="shared" si="556"/>
        <v>May-15</v>
      </c>
      <c r="L8902" s="20">
        <f t="shared" si="559"/>
        <v>8761</v>
      </c>
      <c r="M8902" s="21">
        <f t="shared" si="557"/>
        <v>0.11653235931971261</v>
      </c>
    </row>
    <row r="8903" spans="1:13" x14ac:dyDescent="0.3">
      <c r="A8903" s="107">
        <v>42145</v>
      </c>
      <c r="B8903" s="111" t="s">
        <v>49</v>
      </c>
      <c r="C8903" s="101">
        <v>0.61805555555555558</v>
      </c>
      <c r="D8903" s="94" t="s">
        <v>31</v>
      </c>
      <c r="E8903" s="111" t="s">
        <v>2988</v>
      </c>
      <c r="F8903" s="110">
        <v>4</v>
      </c>
      <c r="G8903" s="85">
        <v>1</v>
      </c>
      <c r="H8903" s="90" t="s">
        <v>42</v>
      </c>
      <c r="I8903" s="28">
        <v>3</v>
      </c>
      <c r="J8903" s="18">
        <f t="shared" si="558"/>
        <v>1023.9400000000021</v>
      </c>
      <c r="K8903" s="19" t="str">
        <f t="shared" si="556"/>
        <v>May-15</v>
      </c>
      <c r="L8903" s="20">
        <f t="shared" si="559"/>
        <v>8762</v>
      </c>
      <c r="M8903" s="21">
        <f t="shared" si="557"/>
        <v>0.11686144715818331</v>
      </c>
    </row>
    <row r="8904" spans="1:13" x14ac:dyDescent="0.3">
      <c r="A8904" s="107">
        <v>42145</v>
      </c>
      <c r="B8904" s="111" t="s">
        <v>143</v>
      </c>
      <c r="C8904" s="101">
        <v>0.62847222222222221</v>
      </c>
      <c r="D8904" s="94" t="s">
        <v>31</v>
      </c>
      <c r="E8904" s="111" t="s">
        <v>1906</v>
      </c>
      <c r="F8904" s="110">
        <v>3.75</v>
      </c>
      <c r="G8904" s="85">
        <v>1</v>
      </c>
      <c r="H8904" s="90" t="s">
        <v>33</v>
      </c>
      <c r="I8904" s="28">
        <v>-1</v>
      </c>
      <c r="J8904" s="18">
        <f t="shared" si="558"/>
        <v>1022.9400000000021</v>
      </c>
      <c r="K8904" s="19" t="str">
        <f t="shared" si="556"/>
        <v>May-15</v>
      </c>
      <c r="L8904" s="20">
        <f t="shared" si="559"/>
        <v>8763</v>
      </c>
      <c r="M8904" s="21">
        <f t="shared" si="557"/>
        <v>0.11673399520712109</v>
      </c>
    </row>
    <row r="8905" spans="1:13" x14ac:dyDescent="0.3">
      <c r="A8905" s="107">
        <v>42145</v>
      </c>
      <c r="B8905" s="111" t="s">
        <v>141</v>
      </c>
      <c r="C8905" s="101">
        <v>0.70833333333333337</v>
      </c>
      <c r="D8905" s="94" t="s">
        <v>31</v>
      </c>
      <c r="E8905" s="111" t="s">
        <v>2989</v>
      </c>
      <c r="F8905" s="110">
        <v>3</v>
      </c>
      <c r="G8905" s="85">
        <v>1</v>
      </c>
      <c r="H8905" s="90" t="s">
        <v>42</v>
      </c>
      <c r="I8905" s="28">
        <v>2.25</v>
      </c>
      <c r="J8905" s="18">
        <f t="shared" si="558"/>
        <v>1025.1900000000021</v>
      </c>
      <c r="K8905" s="19" t="str">
        <f t="shared" si="556"/>
        <v>May-15</v>
      </c>
      <c r="L8905" s="20">
        <f t="shared" si="559"/>
        <v>8764</v>
      </c>
      <c r="M8905" s="21">
        <f t="shared" si="557"/>
        <v>0.11697740757644935</v>
      </c>
    </row>
    <row r="8906" spans="1:13" x14ac:dyDescent="0.3">
      <c r="A8906" s="107">
        <v>42145</v>
      </c>
      <c r="B8906" s="111" t="s">
        <v>63</v>
      </c>
      <c r="C8906" s="101">
        <v>0.86458333333333337</v>
      </c>
      <c r="D8906" s="94" t="s">
        <v>31</v>
      </c>
      <c r="E8906" s="111" t="s">
        <v>2990</v>
      </c>
      <c r="F8906" s="110">
        <v>3</v>
      </c>
      <c r="G8906" s="85">
        <v>1</v>
      </c>
      <c r="H8906" s="90" t="s">
        <v>42</v>
      </c>
      <c r="I8906" s="28">
        <v>1.8</v>
      </c>
      <c r="J8906" s="18">
        <f t="shared" si="558"/>
        <v>1026.9900000000021</v>
      </c>
      <c r="K8906" s="19" t="str">
        <f t="shared" si="556"/>
        <v>May-15</v>
      </c>
      <c r="L8906" s="20">
        <f t="shared" si="559"/>
        <v>8765</v>
      </c>
      <c r="M8906" s="21">
        <f t="shared" si="557"/>
        <v>0.11716942384483765</v>
      </c>
    </row>
    <row r="8907" spans="1:13" x14ac:dyDescent="0.3">
      <c r="A8907" s="119">
        <v>42145</v>
      </c>
      <c r="B8907" s="121" t="s">
        <v>141</v>
      </c>
      <c r="C8907" s="121">
        <v>14.1</v>
      </c>
      <c r="D8907" s="94"/>
      <c r="E8907" s="121" t="s">
        <v>9896</v>
      </c>
      <c r="F8907" s="123">
        <v>4.33</v>
      </c>
      <c r="G8907" s="89">
        <v>1</v>
      </c>
      <c r="H8907" s="30">
        <v>5</v>
      </c>
      <c r="I8907" s="38">
        <v>-1</v>
      </c>
      <c r="J8907" s="18">
        <f t="shared" si="558"/>
        <v>1025.9900000000021</v>
      </c>
      <c r="K8907" s="19" t="str">
        <f t="shared" si="556"/>
        <v>May-15</v>
      </c>
      <c r="L8907" s="20">
        <f t="shared" si="559"/>
        <v>8766</v>
      </c>
      <c r="M8907" s="21">
        <f t="shared" si="557"/>
        <v>0.11704198037873625</v>
      </c>
    </row>
    <row r="8908" spans="1:13" x14ac:dyDescent="0.3">
      <c r="A8908" s="119">
        <v>42145</v>
      </c>
      <c r="B8908" s="121" t="s">
        <v>49</v>
      </c>
      <c r="C8908" s="121">
        <v>15.25</v>
      </c>
      <c r="D8908" s="94"/>
      <c r="E8908" s="121" t="s">
        <v>9892</v>
      </c>
      <c r="F8908" s="123">
        <v>6</v>
      </c>
      <c r="G8908" s="89">
        <v>1</v>
      </c>
      <c r="H8908" s="30">
        <v>2</v>
      </c>
      <c r="I8908" s="38">
        <v>-1</v>
      </c>
      <c r="J8908" s="18">
        <f t="shared" si="558"/>
        <v>1024.9900000000021</v>
      </c>
      <c r="K8908" s="19" t="str">
        <f t="shared" si="556"/>
        <v>May-15</v>
      </c>
      <c r="L8908" s="20">
        <f t="shared" si="559"/>
        <v>8767</v>
      </c>
      <c r="M8908" s="21">
        <f t="shared" si="557"/>
        <v>0.11691456598608442</v>
      </c>
    </row>
    <row r="8909" spans="1:13" x14ac:dyDescent="0.3">
      <c r="A8909" s="119">
        <v>42145</v>
      </c>
      <c r="B8909" s="121" t="s">
        <v>143</v>
      </c>
      <c r="C8909" s="121">
        <v>15.4</v>
      </c>
      <c r="D8909" s="94"/>
      <c r="E8909" s="121" t="s">
        <v>2384</v>
      </c>
      <c r="F8909" s="123">
        <v>5</v>
      </c>
      <c r="G8909" s="89">
        <v>1</v>
      </c>
      <c r="H8909" s="30">
        <v>5</v>
      </c>
      <c r="I8909" s="38">
        <v>-1</v>
      </c>
      <c r="J8909" s="18">
        <f t="shared" si="558"/>
        <v>1023.9900000000021</v>
      </c>
      <c r="K8909" s="19" t="str">
        <f t="shared" si="556"/>
        <v>May-15</v>
      </c>
      <c r="L8909" s="20">
        <f t="shared" si="559"/>
        <v>8768</v>
      </c>
      <c r="M8909" s="21">
        <f t="shared" si="557"/>
        <v>0.11678718065693454</v>
      </c>
    </row>
    <row r="8910" spans="1:13" x14ac:dyDescent="0.3">
      <c r="A8910" s="119">
        <v>42145</v>
      </c>
      <c r="B8910" s="121" t="s">
        <v>49</v>
      </c>
      <c r="C8910" s="121">
        <v>16</v>
      </c>
      <c r="D8910" s="94"/>
      <c r="E8910" s="121" t="s">
        <v>9893</v>
      </c>
      <c r="F8910" s="123">
        <v>4.5</v>
      </c>
      <c r="G8910" s="89">
        <v>1</v>
      </c>
      <c r="H8910" s="30">
        <v>7</v>
      </c>
      <c r="I8910" s="38">
        <v>-1</v>
      </c>
      <c r="J8910" s="18">
        <f t="shared" si="558"/>
        <v>1022.9900000000021</v>
      </c>
      <c r="K8910" s="19" t="str">
        <f t="shared" si="556"/>
        <v>May-15</v>
      </c>
      <c r="L8910" s="20">
        <f t="shared" si="559"/>
        <v>8769</v>
      </c>
      <c r="M8910" s="21">
        <f t="shared" si="557"/>
        <v>0.1166598243813436</v>
      </c>
    </row>
    <row r="8911" spans="1:13" x14ac:dyDescent="0.3">
      <c r="A8911" s="119">
        <v>42145</v>
      </c>
      <c r="B8911" s="121" t="s">
        <v>49</v>
      </c>
      <c r="C8911" s="121">
        <v>17.100000000000001</v>
      </c>
      <c r="D8911" s="94"/>
      <c r="E8911" s="121" t="s">
        <v>9894</v>
      </c>
      <c r="F8911" s="123">
        <v>5</v>
      </c>
      <c r="G8911" s="89">
        <v>1</v>
      </c>
      <c r="H8911" s="30">
        <v>1</v>
      </c>
      <c r="I8911" s="38">
        <v>3.2</v>
      </c>
      <c r="J8911" s="18">
        <f t="shared" si="558"/>
        <v>1026.1900000000021</v>
      </c>
      <c r="K8911" s="19" t="str">
        <f t="shared" si="556"/>
        <v>May-15</v>
      </c>
      <c r="L8911" s="20">
        <f t="shared" si="559"/>
        <v>8770</v>
      </c>
      <c r="M8911" s="21">
        <f t="shared" si="557"/>
        <v>0.11701140250855212</v>
      </c>
    </row>
    <row r="8912" spans="1:13" x14ac:dyDescent="0.3">
      <c r="A8912" s="119">
        <v>42145</v>
      </c>
      <c r="B8912" s="121" t="s">
        <v>49</v>
      </c>
      <c r="C8912" s="121">
        <v>17.45</v>
      </c>
      <c r="D8912" s="94"/>
      <c r="E8912" s="121" t="s">
        <v>9895</v>
      </c>
      <c r="F8912" s="123">
        <v>5</v>
      </c>
      <c r="G8912" s="89">
        <v>1</v>
      </c>
      <c r="H8912" s="30">
        <v>4</v>
      </c>
      <c r="I8912" s="38">
        <v>-1</v>
      </c>
      <c r="J8912" s="18">
        <f t="shared" si="558"/>
        <v>1025.1900000000021</v>
      </c>
      <c r="K8912" s="19" t="str">
        <f t="shared" si="556"/>
        <v>May-15</v>
      </c>
      <c r="L8912" s="20">
        <f t="shared" si="559"/>
        <v>8771</v>
      </c>
      <c r="M8912" s="21">
        <f t="shared" si="557"/>
        <v>0.11688404970926942</v>
      </c>
    </row>
    <row r="8913" spans="1:13" x14ac:dyDescent="0.3">
      <c r="A8913" s="124">
        <v>42145</v>
      </c>
      <c r="B8913" s="111" t="s">
        <v>96</v>
      </c>
      <c r="C8913" s="111">
        <v>18.25</v>
      </c>
      <c r="D8913" s="94"/>
      <c r="E8913" s="111" t="s">
        <v>9891</v>
      </c>
      <c r="F8913" s="111">
        <v>6</v>
      </c>
      <c r="G8913" s="89">
        <v>1</v>
      </c>
      <c r="H8913" s="37" t="s">
        <v>6512</v>
      </c>
      <c r="I8913" s="34">
        <v>-1</v>
      </c>
      <c r="J8913" s="18">
        <f t="shared" si="558"/>
        <v>1024.1900000000021</v>
      </c>
      <c r="K8913" s="19" t="str">
        <f t="shared" si="556"/>
        <v>May-15</v>
      </c>
      <c r="L8913" s="20">
        <f t="shared" si="559"/>
        <v>8772</v>
      </c>
      <c r="M8913" s="21">
        <f t="shared" si="557"/>
        <v>0.11675672594619267</v>
      </c>
    </row>
    <row r="8914" spans="1:13" x14ac:dyDescent="0.3">
      <c r="A8914" s="124">
        <v>42145</v>
      </c>
      <c r="B8914" s="111" t="s">
        <v>63</v>
      </c>
      <c r="C8914" s="111">
        <v>19.149999999999999</v>
      </c>
      <c r="D8914" s="94"/>
      <c r="E8914" s="111" t="s">
        <v>9889</v>
      </c>
      <c r="F8914" s="111">
        <v>6</v>
      </c>
      <c r="G8914" s="89">
        <v>1</v>
      </c>
      <c r="H8914" s="37" t="s">
        <v>6512</v>
      </c>
      <c r="I8914" s="34">
        <v>-1</v>
      </c>
      <c r="J8914" s="18">
        <f t="shared" si="558"/>
        <v>1023.1900000000021</v>
      </c>
      <c r="K8914" s="19" t="str">
        <f t="shared" si="556"/>
        <v>May-15</v>
      </c>
      <c r="L8914" s="20">
        <f t="shared" si="559"/>
        <v>8773</v>
      </c>
      <c r="M8914" s="21">
        <f t="shared" si="557"/>
        <v>0.11662943120939269</v>
      </c>
    </row>
    <row r="8915" spans="1:13" x14ac:dyDescent="0.3">
      <c r="A8915" s="124">
        <v>42145</v>
      </c>
      <c r="B8915" s="111" t="s">
        <v>63</v>
      </c>
      <c r="C8915" s="111">
        <v>19.149999999999999</v>
      </c>
      <c r="D8915" s="94"/>
      <c r="E8915" s="111" t="s">
        <v>1157</v>
      </c>
      <c r="F8915" s="111">
        <v>5.5</v>
      </c>
      <c r="G8915" s="89">
        <v>1</v>
      </c>
      <c r="H8915" s="37" t="s">
        <v>6512</v>
      </c>
      <c r="I8915" s="34">
        <v>-1</v>
      </c>
      <c r="J8915" s="18">
        <f t="shared" si="558"/>
        <v>1022.1900000000021</v>
      </c>
      <c r="K8915" s="19" t="str">
        <f t="shared" si="556"/>
        <v>May-15</v>
      </c>
      <c r="L8915" s="20">
        <f t="shared" si="559"/>
        <v>8774</v>
      </c>
      <c r="M8915" s="21">
        <f t="shared" si="557"/>
        <v>0.11650216548894485</v>
      </c>
    </row>
    <row r="8916" spans="1:13" x14ac:dyDescent="0.3">
      <c r="A8916" s="124">
        <v>42145</v>
      </c>
      <c r="B8916" s="111" t="s">
        <v>63</v>
      </c>
      <c r="C8916" s="111">
        <v>20.45</v>
      </c>
      <c r="D8916" s="94"/>
      <c r="E8916" s="111" t="s">
        <v>9890</v>
      </c>
      <c r="F8916" s="111">
        <v>5.5</v>
      </c>
      <c r="G8916" s="89">
        <v>1</v>
      </c>
      <c r="H8916" s="37" t="s">
        <v>6518</v>
      </c>
      <c r="I8916" s="34">
        <v>-1</v>
      </c>
      <c r="J8916" s="18">
        <f t="shared" si="558"/>
        <v>1021.1900000000021</v>
      </c>
      <c r="K8916" s="19" t="str">
        <f t="shared" si="556"/>
        <v>May-15</v>
      </c>
      <c r="L8916" s="20">
        <f t="shared" si="559"/>
        <v>8775</v>
      </c>
      <c r="M8916" s="21">
        <f t="shared" si="557"/>
        <v>0.11637492877492901</v>
      </c>
    </row>
    <row r="8917" spans="1:13" x14ac:dyDescent="0.3">
      <c r="A8917" s="107">
        <v>42146</v>
      </c>
      <c r="B8917" s="111" t="s">
        <v>56</v>
      </c>
      <c r="C8917" s="101">
        <v>0.65972222222222221</v>
      </c>
      <c r="D8917" s="94" t="s">
        <v>31</v>
      </c>
      <c r="E8917" s="111" t="s">
        <v>2991</v>
      </c>
      <c r="F8917" s="110">
        <v>4</v>
      </c>
      <c r="G8917" s="85">
        <v>1</v>
      </c>
      <c r="H8917" s="90" t="s">
        <v>42</v>
      </c>
      <c r="I8917" s="28">
        <v>3</v>
      </c>
      <c r="J8917" s="18">
        <f t="shared" si="558"/>
        <v>1024.1900000000021</v>
      </c>
      <c r="K8917" s="19" t="str">
        <f t="shared" si="556"/>
        <v>May-15</v>
      </c>
      <c r="L8917" s="20">
        <f t="shared" si="559"/>
        <v>8776</v>
      </c>
      <c r="M8917" s="21">
        <f t="shared" si="557"/>
        <v>0.11670350957155903</v>
      </c>
    </row>
    <row r="8918" spans="1:13" x14ac:dyDescent="0.3">
      <c r="A8918" s="107">
        <v>42146</v>
      </c>
      <c r="B8918" s="111" t="s">
        <v>56</v>
      </c>
      <c r="C8918" s="101">
        <v>0.70833333333333337</v>
      </c>
      <c r="D8918" s="94" t="s">
        <v>31</v>
      </c>
      <c r="E8918" s="111" t="s">
        <v>1392</v>
      </c>
      <c r="F8918" s="110">
        <v>3</v>
      </c>
      <c r="G8918" s="85">
        <v>1</v>
      </c>
      <c r="H8918" s="90" t="s">
        <v>42</v>
      </c>
      <c r="I8918" s="28">
        <v>3.5</v>
      </c>
      <c r="J8918" s="18">
        <f t="shared" si="558"/>
        <v>1027.6900000000021</v>
      </c>
      <c r="K8918" s="19" t="str">
        <f t="shared" si="556"/>
        <v>May-15</v>
      </c>
      <c r="L8918" s="20">
        <f t="shared" si="559"/>
        <v>8777</v>
      </c>
      <c r="M8918" s="21">
        <f t="shared" si="557"/>
        <v>0.11708898256807589</v>
      </c>
    </row>
    <row r="8919" spans="1:13" x14ac:dyDescent="0.3">
      <c r="A8919" s="107">
        <v>42146</v>
      </c>
      <c r="B8919" s="111" t="s">
        <v>41</v>
      </c>
      <c r="C8919" s="101">
        <v>0.76388888888888884</v>
      </c>
      <c r="D8919" s="94" t="s">
        <v>31</v>
      </c>
      <c r="E8919" s="111" t="s">
        <v>2992</v>
      </c>
      <c r="F8919" s="110">
        <v>3.25</v>
      </c>
      <c r="G8919" s="85">
        <v>1</v>
      </c>
      <c r="H8919" s="90" t="s">
        <v>42</v>
      </c>
      <c r="I8919" s="28">
        <v>2.25</v>
      </c>
      <c r="J8919" s="18">
        <f t="shared" si="558"/>
        <v>1029.9400000000021</v>
      </c>
      <c r="K8919" s="19" t="str">
        <f t="shared" si="556"/>
        <v>May-15</v>
      </c>
      <c r="L8919" s="20">
        <f t="shared" si="559"/>
        <v>8778</v>
      </c>
      <c r="M8919" s="21">
        <f t="shared" si="557"/>
        <v>0.11733196627933494</v>
      </c>
    </row>
    <row r="8920" spans="1:13" x14ac:dyDescent="0.3">
      <c r="A8920" s="107">
        <v>42146</v>
      </c>
      <c r="B8920" s="111" t="s">
        <v>97</v>
      </c>
      <c r="C8920" s="101">
        <v>0.81944444444444453</v>
      </c>
      <c r="D8920" s="94" t="s">
        <v>31</v>
      </c>
      <c r="E8920" s="111" t="s">
        <v>2993</v>
      </c>
      <c r="F8920" s="110">
        <v>3.5</v>
      </c>
      <c r="G8920" s="85">
        <v>1</v>
      </c>
      <c r="H8920" s="90" t="s">
        <v>33</v>
      </c>
      <c r="I8920" s="28">
        <v>-1</v>
      </c>
      <c r="J8920" s="18">
        <f t="shared" si="558"/>
        <v>1028.9400000000021</v>
      </c>
      <c r="K8920" s="19" t="str">
        <f t="shared" si="556"/>
        <v>May-15</v>
      </c>
      <c r="L8920" s="20">
        <f t="shared" si="559"/>
        <v>8779</v>
      </c>
      <c r="M8920" s="21">
        <f t="shared" si="557"/>
        <v>0.1172046930174282</v>
      </c>
    </row>
    <row r="8921" spans="1:13" x14ac:dyDescent="0.3">
      <c r="A8921" s="119">
        <v>42146</v>
      </c>
      <c r="B8921" s="121" t="s">
        <v>35</v>
      </c>
      <c r="C8921" s="121">
        <v>14.3</v>
      </c>
      <c r="D8921" s="94"/>
      <c r="E8921" s="121" t="s">
        <v>3010</v>
      </c>
      <c r="F8921" s="123">
        <v>4.33</v>
      </c>
      <c r="G8921" s="35">
        <v>0</v>
      </c>
      <c r="H8921" s="30" t="s">
        <v>6111</v>
      </c>
      <c r="I8921" s="38">
        <v>0</v>
      </c>
      <c r="J8921" s="18">
        <f t="shared" si="558"/>
        <v>1028.9400000000021</v>
      </c>
      <c r="K8921" s="19" t="str">
        <f t="shared" si="556"/>
        <v>May-15</v>
      </c>
      <c r="L8921" s="20">
        <f t="shared" si="559"/>
        <v>8779</v>
      </c>
      <c r="M8921" s="21">
        <f t="shared" si="557"/>
        <v>0.1172046930174282</v>
      </c>
    </row>
    <row r="8922" spans="1:13" x14ac:dyDescent="0.3">
      <c r="A8922" s="119">
        <v>42146</v>
      </c>
      <c r="B8922" s="121" t="s">
        <v>35</v>
      </c>
      <c r="C8922" s="121">
        <v>16.5</v>
      </c>
      <c r="D8922" s="94"/>
      <c r="E8922" s="121" t="s">
        <v>9898</v>
      </c>
      <c r="F8922" s="123">
        <v>4.5</v>
      </c>
      <c r="G8922" s="89">
        <v>1</v>
      </c>
      <c r="H8922" s="30">
        <v>5</v>
      </c>
      <c r="I8922" s="38">
        <v>-1</v>
      </c>
      <c r="J8922" s="18">
        <f t="shared" si="558"/>
        <v>1027.9400000000021</v>
      </c>
      <c r="K8922" s="19" t="str">
        <f t="shared" si="556"/>
        <v>May-15</v>
      </c>
      <c r="L8922" s="20">
        <f t="shared" si="559"/>
        <v>8780</v>
      </c>
      <c r="M8922" s="21">
        <f t="shared" si="557"/>
        <v>0.11707744874715285</v>
      </c>
    </row>
    <row r="8923" spans="1:13" x14ac:dyDescent="0.3">
      <c r="A8923" s="124">
        <v>42146</v>
      </c>
      <c r="B8923" s="111" t="s">
        <v>41</v>
      </c>
      <c r="C8923" s="111">
        <v>18.2</v>
      </c>
      <c r="D8923" s="94"/>
      <c r="E8923" s="111" t="s">
        <v>9897</v>
      </c>
      <c r="F8923" s="111">
        <v>5.5</v>
      </c>
      <c r="G8923" s="89">
        <v>1</v>
      </c>
      <c r="H8923" s="37" t="s">
        <v>6512</v>
      </c>
      <c r="I8923" s="34">
        <v>-1</v>
      </c>
      <c r="J8923" s="18">
        <f t="shared" si="558"/>
        <v>1026.9400000000021</v>
      </c>
      <c r="K8923" s="19" t="str">
        <f t="shared" si="556"/>
        <v>May-15</v>
      </c>
      <c r="L8923" s="20">
        <f t="shared" si="559"/>
        <v>8781</v>
      </c>
      <c r="M8923" s="21">
        <f t="shared" si="557"/>
        <v>0.11695023345860404</v>
      </c>
    </row>
    <row r="8924" spans="1:13" x14ac:dyDescent="0.3">
      <c r="A8924" s="124">
        <v>42146</v>
      </c>
      <c r="B8924" s="111" t="s">
        <v>48</v>
      </c>
      <c r="C8924" s="111">
        <v>20</v>
      </c>
      <c r="D8924" s="94"/>
      <c r="E8924" s="111" t="s">
        <v>588</v>
      </c>
      <c r="F8924" s="111">
        <v>4.33</v>
      </c>
      <c r="G8924" s="89">
        <v>1</v>
      </c>
      <c r="H8924" s="37" t="s">
        <v>6518</v>
      </c>
      <c r="I8924" s="34">
        <v>-1</v>
      </c>
      <c r="J8924" s="18">
        <f t="shared" si="558"/>
        <v>1025.9400000000021</v>
      </c>
      <c r="K8924" s="19" t="str">
        <f t="shared" si="556"/>
        <v>May-15</v>
      </c>
      <c r="L8924" s="20">
        <f t="shared" si="559"/>
        <v>8782</v>
      </c>
      <c r="M8924" s="21">
        <f t="shared" si="557"/>
        <v>0.11682304714188135</v>
      </c>
    </row>
    <row r="8925" spans="1:13" x14ac:dyDescent="0.3">
      <c r="A8925" s="107">
        <v>42147</v>
      </c>
      <c r="B8925" s="111" t="s">
        <v>57</v>
      </c>
      <c r="C8925" s="101">
        <v>0.63541666666666663</v>
      </c>
      <c r="D8925" s="94" t="s">
        <v>31</v>
      </c>
      <c r="E8925" s="111" t="s">
        <v>2994</v>
      </c>
      <c r="F8925" s="110">
        <v>3.25</v>
      </c>
      <c r="G8925" s="85">
        <v>1</v>
      </c>
      <c r="H8925" s="90" t="s">
        <v>42</v>
      </c>
      <c r="I8925" s="28">
        <v>2.25</v>
      </c>
      <c r="J8925" s="18">
        <f t="shared" si="558"/>
        <v>1028.1900000000021</v>
      </c>
      <c r="K8925" s="19" t="str">
        <f t="shared" si="556"/>
        <v>May-15</v>
      </c>
      <c r="L8925" s="20">
        <f t="shared" si="559"/>
        <v>8783</v>
      </c>
      <c r="M8925" s="21">
        <f t="shared" si="557"/>
        <v>0.1170659228054198</v>
      </c>
    </row>
    <row r="8926" spans="1:13" x14ac:dyDescent="0.3">
      <c r="A8926" s="107">
        <v>42147</v>
      </c>
      <c r="B8926" s="111" t="s">
        <v>57</v>
      </c>
      <c r="C8926" s="101">
        <v>0.65972222222222221</v>
      </c>
      <c r="D8926" s="94" t="s">
        <v>31</v>
      </c>
      <c r="E8926" s="111" t="s">
        <v>2995</v>
      </c>
      <c r="F8926" s="110">
        <v>3.5</v>
      </c>
      <c r="G8926" s="85">
        <v>1</v>
      </c>
      <c r="H8926" s="90" t="s">
        <v>42</v>
      </c>
      <c r="I8926" s="28">
        <v>2.5</v>
      </c>
      <c r="J8926" s="18">
        <f t="shared" si="558"/>
        <v>1030.6900000000021</v>
      </c>
      <c r="K8926" s="19" t="str">
        <f t="shared" si="556"/>
        <v>May-15</v>
      </c>
      <c r="L8926" s="20">
        <f t="shared" si="559"/>
        <v>8784</v>
      </c>
      <c r="M8926" s="21">
        <f t="shared" si="557"/>
        <v>0.11733720400728621</v>
      </c>
    </row>
    <row r="8927" spans="1:13" x14ac:dyDescent="0.3">
      <c r="A8927" s="107">
        <v>42147</v>
      </c>
      <c r="B8927" s="111" t="s">
        <v>57</v>
      </c>
      <c r="C8927" s="101">
        <v>0.70833333333333337</v>
      </c>
      <c r="D8927" s="94" t="s">
        <v>31</v>
      </c>
      <c r="E8927" s="111" t="s">
        <v>2996</v>
      </c>
      <c r="F8927" s="110">
        <v>4</v>
      </c>
      <c r="G8927" s="85">
        <v>1</v>
      </c>
      <c r="H8927" s="90" t="s">
        <v>42</v>
      </c>
      <c r="I8927" s="28">
        <v>3</v>
      </c>
      <c r="J8927" s="18">
        <f t="shared" si="558"/>
        <v>1033.6900000000021</v>
      </c>
      <c r="K8927" s="19" t="str">
        <f t="shared" si="556"/>
        <v>May-15</v>
      </c>
      <c r="L8927" s="20">
        <f t="shared" si="559"/>
        <v>8785</v>
      </c>
      <c r="M8927" s="21">
        <f t="shared" si="557"/>
        <v>0.11766533864541856</v>
      </c>
    </row>
    <row r="8928" spans="1:13" x14ac:dyDescent="0.3">
      <c r="A8928" s="107">
        <v>42147</v>
      </c>
      <c r="B8928" s="111" t="s">
        <v>57</v>
      </c>
      <c r="C8928" s="101">
        <v>0.73263888888888884</v>
      </c>
      <c r="D8928" s="94" t="s">
        <v>31</v>
      </c>
      <c r="E8928" s="111" t="s">
        <v>2997</v>
      </c>
      <c r="F8928" s="110">
        <v>3.25</v>
      </c>
      <c r="G8928" s="85">
        <v>1</v>
      </c>
      <c r="H8928" s="90" t="s">
        <v>42</v>
      </c>
      <c r="I8928" s="28">
        <v>1.91</v>
      </c>
      <c r="J8928" s="18">
        <f t="shared" si="558"/>
        <v>1035.6000000000022</v>
      </c>
      <c r="K8928" s="19" t="str">
        <f t="shared" si="556"/>
        <v>May-15</v>
      </c>
      <c r="L8928" s="20">
        <f t="shared" si="559"/>
        <v>8786</v>
      </c>
      <c r="M8928" s="21">
        <f t="shared" si="557"/>
        <v>0.11786933758251789</v>
      </c>
    </row>
    <row r="8929" spans="1:13" x14ac:dyDescent="0.3">
      <c r="A8929" s="107">
        <v>42147</v>
      </c>
      <c r="B8929" s="111" t="s">
        <v>145</v>
      </c>
      <c r="C8929" s="101">
        <v>0.76388888888888884</v>
      </c>
      <c r="D8929" s="94" t="s">
        <v>31</v>
      </c>
      <c r="E8929" s="111" t="s">
        <v>1575</v>
      </c>
      <c r="F8929" s="110">
        <v>3.5</v>
      </c>
      <c r="G8929" s="85">
        <v>1</v>
      </c>
      <c r="H8929" s="90" t="s">
        <v>33</v>
      </c>
      <c r="I8929" s="28">
        <v>-1</v>
      </c>
      <c r="J8929" s="18">
        <f t="shared" si="558"/>
        <v>1034.6000000000022</v>
      </c>
      <c r="K8929" s="19" t="str">
        <f t="shared" si="556"/>
        <v>May-15</v>
      </c>
      <c r="L8929" s="20">
        <f t="shared" si="559"/>
        <v>8787</v>
      </c>
      <c r="M8929" s="21">
        <f t="shared" si="557"/>
        <v>0.1177421190394904</v>
      </c>
    </row>
    <row r="8930" spans="1:13" x14ac:dyDescent="0.3">
      <c r="A8930" s="119">
        <v>42147</v>
      </c>
      <c r="B8930" s="121" t="s">
        <v>35</v>
      </c>
      <c r="C8930" s="121">
        <v>13.25</v>
      </c>
      <c r="D8930" s="94"/>
      <c r="E8930" s="121" t="s">
        <v>4461</v>
      </c>
      <c r="F8930" s="123">
        <v>4.5</v>
      </c>
      <c r="G8930" s="89">
        <v>1</v>
      </c>
      <c r="H8930" s="30">
        <v>1</v>
      </c>
      <c r="I8930" s="38">
        <v>3.5</v>
      </c>
      <c r="J8930" s="18">
        <f t="shared" si="558"/>
        <v>1038.1000000000022</v>
      </c>
      <c r="K8930" s="19" t="str">
        <f t="shared" si="556"/>
        <v>May-15</v>
      </c>
      <c r="L8930" s="20">
        <f t="shared" si="559"/>
        <v>8788</v>
      </c>
      <c r="M8930" s="21">
        <f t="shared" si="557"/>
        <v>0.11812699135184367</v>
      </c>
    </row>
    <row r="8931" spans="1:13" x14ac:dyDescent="0.3">
      <c r="A8931" s="119">
        <v>42147</v>
      </c>
      <c r="B8931" s="121" t="s">
        <v>35</v>
      </c>
      <c r="C8931" s="121">
        <v>14.35</v>
      </c>
      <c r="D8931" s="94"/>
      <c r="E8931" s="121" t="s">
        <v>9901</v>
      </c>
      <c r="F8931" s="123">
        <v>4.5</v>
      </c>
      <c r="G8931" s="89">
        <v>1</v>
      </c>
      <c r="H8931" s="30">
        <v>1</v>
      </c>
      <c r="I8931" s="38">
        <v>3.5</v>
      </c>
      <c r="J8931" s="18">
        <f t="shared" si="558"/>
        <v>1041.6000000000022</v>
      </c>
      <c r="K8931" s="19" t="str">
        <f t="shared" si="556"/>
        <v>May-15</v>
      </c>
      <c r="L8931" s="20">
        <f t="shared" si="559"/>
        <v>8789</v>
      </c>
      <c r="M8931" s="21">
        <f t="shared" si="557"/>
        <v>0.11851177608374129</v>
      </c>
    </row>
    <row r="8932" spans="1:13" x14ac:dyDescent="0.3">
      <c r="A8932" s="119">
        <v>42147</v>
      </c>
      <c r="B8932" s="121" t="s">
        <v>57</v>
      </c>
      <c r="C8932" s="121">
        <v>14.4</v>
      </c>
      <c r="D8932" s="94"/>
      <c r="E8932" s="121" t="s">
        <v>9906</v>
      </c>
      <c r="F8932" s="123">
        <v>4.5</v>
      </c>
      <c r="G8932" s="89">
        <v>1</v>
      </c>
      <c r="H8932" s="30">
        <v>3</v>
      </c>
      <c r="I8932" s="38">
        <v>-1</v>
      </c>
      <c r="J8932" s="18">
        <f t="shared" si="558"/>
        <v>1040.6000000000022</v>
      </c>
      <c r="K8932" s="19" t="str">
        <f t="shared" si="556"/>
        <v>May-15</v>
      </c>
      <c r="L8932" s="20">
        <f t="shared" si="559"/>
        <v>8790</v>
      </c>
      <c r="M8932" s="21">
        <f t="shared" si="557"/>
        <v>0.11838452787258273</v>
      </c>
    </row>
    <row r="8933" spans="1:13" x14ac:dyDescent="0.3">
      <c r="A8933" s="119">
        <v>42147</v>
      </c>
      <c r="B8933" s="121" t="s">
        <v>61</v>
      </c>
      <c r="C8933" s="121">
        <v>15.35</v>
      </c>
      <c r="D8933" s="94"/>
      <c r="E8933" s="121" t="s">
        <v>9904</v>
      </c>
      <c r="F8933" s="123">
        <v>4.5</v>
      </c>
      <c r="G8933" s="89">
        <v>1</v>
      </c>
      <c r="H8933" s="30">
        <v>1</v>
      </c>
      <c r="I8933" s="38">
        <v>3.5</v>
      </c>
      <c r="J8933" s="18">
        <f t="shared" si="558"/>
        <v>1044.1000000000022</v>
      </c>
      <c r="K8933" s="19" t="str">
        <f t="shared" si="556"/>
        <v>May-15</v>
      </c>
      <c r="L8933" s="20">
        <f t="shared" si="559"/>
        <v>8791</v>
      </c>
      <c r="M8933" s="21">
        <f t="shared" si="557"/>
        <v>0.11876919576839975</v>
      </c>
    </row>
    <row r="8934" spans="1:13" x14ac:dyDescent="0.3">
      <c r="A8934" s="119">
        <v>42147</v>
      </c>
      <c r="B8934" s="121" t="s">
        <v>141</v>
      </c>
      <c r="C8934" s="121">
        <v>16.05</v>
      </c>
      <c r="D8934" s="94"/>
      <c r="E8934" s="121" t="s">
        <v>9902</v>
      </c>
      <c r="F8934" s="123">
        <v>4.5</v>
      </c>
      <c r="G8934" s="89">
        <v>1</v>
      </c>
      <c r="H8934" s="30">
        <v>2</v>
      </c>
      <c r="I8934" s="38">
        <v>-1</v>
      </c>
      <c r="J8934" s="18">
        <f t="shared" si="558"/>
        <v>1043.1000000000022</v>
      </c>
      <c r="K8934" s="19" t="str">
        <f t="shared" si="556"/>
        <v>May-15</v>
      </c>
      <c r="L8934" s="20">
        <f t="shared" si="559"/>
        <v>8792</v>
      </c>
      <c r="M8934" s="21">
        <f t="shared" si="557"/>
        <v>0.11864194722475002</v>
      </c>
    </row>
    <row r="8935" spans="1:13" x14ac:dyDescent="0.3">
      <c r="A8935" s="119">
        <v>42147</v>
      </c>
      <c r="B8935" s="121" t="s">
        <v>141</v>
      </c>
      <c r="C8935" s="121">
        <v>17.149999999999999</v>
      </c>
      <c r="D8935" s="94"/>
      <c r="E8935" s="121" t="s">
        <v>9903</v>
      </c>
      <c r="F8935" s="123">
        <v>6</v>
      </c>
      <c r="G8935" s="89">
        <v>1</v>
      </c>
      <c r="H8935" s="30">
        <v>5</v>
      </c>
      <c r="I8935" s="38">
        <v>-1</v>
      </c>
      <c r="J8935" s="18">
        <f t="shared" si="558"/>
        <v>1042.1000000000022</v>
      </c>
      <c r="K8935" s="19" t="str">
        <f t="shared" si="556"/>
        <v>May-15</v>
      </c>
      <c r="L8935" s="20">
        <f t="shared" si="559"/>
        <v>8793</v>
      </c>
      <c r="M8935" s="21">
        <f t="shared" si="557"/>
        <v>0.11851472762424681</v>
      </c>
    </row>
    <row r="8936" spans="1:13" x14ac:dyDescent="0.3">
      <c r="A8936" s="119">
        <v>42147</v>
      </c>
      <c r="B8936" s="121" t="s">
        <v>61</v>
      </c>
      <c r="C8936" s="121">
        <v>17.2</v>
      </c>
      <c r="D8936" s="94"/>
      <c r="E8936" s="121" t="s">
        <v>9905</v>
      </c>
      <c r="F8936" s="123">
        <v>4.5</v>
      </c>
      <c r="G8936" s="89">
        <v>1</v>
      </c>
      <c r="H8936" s="30">
        <v>5</v>
      </c>
      <c r="I8936" s="38">
        <v>-1</v>
      </c>
      <c r="J8936" s="18">
        <f t="shared" si="558"/>
        <v>1041.1000000000022</v>
      </c>
      <c r="K8936" s="19" t="str">
        <f t="shared" si="556"/>
        <v>May-15</v>
      </c>
      <c r="L8936" s="20">
        <f t="shared" si="559"/>
        <v>8794</v>
      </c>
      <c r="M8936" s="21">
        <f t="shared" si="557"/>
        <v>0.1183875369570164</v>
      </c>
    </row>
    <row r="8937" spans="1:13" x14ac:dyDescent="0.3">
      <c r="A8937" s="124">
        <v>42147</v>
      </c>
      <c r="B8937" s="111" t="s">
        <v>145</v>
      </c>
      <c r="C8937" s="111">
        <v>18.2</v>
      </c>
      <c r="D8937" s="94"/>
      <c r="E8937" s="111" t="s">
        <v>949</v>
      </c>
      <c r="F8937" s="111">
        <v>5</v>
      </c>
      <c r="G8937" s="89">
        <v>1</v>
      </c>
      <c r="H8937" s="37" t="s">
        <v>6512</v>
      </c>
      <c r="I8937" s="34">
        <v>-1</v>
      </c>
      <c r="J8937" s="18">
        <f t="shared" si="558"/>
        <v>1040.1000000000022</v>
      </c>
      <c r="K8937" s="19" t="str">
        <f t="shared" si="556"/>
        <v>May-15</v>
      </c>
      <c r="L8937" s="20">
        <f t="shared" si="559"/>
        <v>8795</v>
      </c>
      <c r="M8937" s="21">
        <f t="shared" si="557"/>
        <v>0.11826037521318956</v>
      </c>
    </row>
    <row r="8938" spans="1:13" x14ac:dyDescent="0.3">
      <c r="A8938" s="124">
        <v>42147</v>
      </c>
      <c r="B8938" s="111" t="s">
        <v>37</v>
      </c>
      <c r="C8938" s="111">
        <v>19.100000000000001</v>
      </c>
      <c r="D8938" s="94"/>
      <c r="E8938" s="111" t="s">
        <v>9900</v>
      </c>
      <c r="F8938" s="111">
        <v>5</v>
      </c>
      <c r="G8938" s="89">
        <v>1</v>
      </c>
      <c r="H8938" s="37" t="s">
        <v>6518</v>
      </c>
      <c r="I8938" s="34">
        <v>-1</v>
      </c>
      <c r="J8938" s="18">
        <f t="shared" si="558"/>
        <v>1039.1000000000022</v>
      </c>
      <c r="K8938" s="19" t="str">
        <f t="shared" si="556"/>
        <v>May-15</v>
      </c>
      <c r="L8938" s="20">
        <f t="shared" si="559"/>
        <v>8796</v>
      </c>
      <c r="M8938" s="21">
        <f t="shared" si="557"/>
        <v>0.11813324238290157</v>
      </c>
    </row>
    <row r="8939" spans="1:13" x14ac:dyDescent="0.3">
      <c r="A8939" s="124">
        <v>42147</v>
      </c>
      <c r="B8939" s="111" t="s">
        <v>145</v>
      </c>
      <c r="C8939" s="111">
        <v>20.3</v>
      </c>
      <c r="D8939" s="94"/>
      <c r="E8939" s="111" t="s">
        <v>9748</v>
      </c>
      <c r="F8939" s="111">
        <v>5</v>
      </c>
      <c r="G8939" s="89">
        <v>1</v>
      </c>
      <c r="H8939" s="37" t="s">
        <v>6512</v>
      </c>
      <c r="I8939" s="34">
        <v>-1</v>
      </c>
      <c r="J8939" s="18">
        <f t="shared" si="558"/>
        <v>1038.1000000000022</v>
      </c>
      <c r="K8939" s="19" t="str">
        <f t="shared" si="556"/>
        <v>May-15</v>
      </c>
      <c r="L8939" s="20">
        <f t="shared" si="559"/>
        <v>8797</v>
      </c>
      <c r="M8939" s="21">
        <f t="shared" si="557"/>
        <v>0.11800613845629217</v>
      </c>
    </row>
    <row r="8940" spans="1:13" x14ac:dyDescent="0.3">
      <c r="A8940" s="124">
        <v>42147</v>
      </c>
      <c r="B8940" s="111" t="s">
        <v>145</v>
      </c>
      <c r="C8940" s="111">
        <v>21</v>
      </c>
      <c r="D8940" s="94"/>
      <c r="E8940" s="111" t="s">
        <v>9899</v>
      </c>
      <c r="F8940" s="111">
        <v>4.5</v>
      </c>
      <c r="G8940" s="89">
        <v>1</v>
      </c>
      <c r="H8940" s="37" t="s">
        <v>6512</v>
      </c>
      <c r="I8940" s="34">
        <v>-1</v>
      </c>
      <c r="J8940" s="18">
        <f t="shared" si="558"/>
        <v>1037.1000000000022</v>
      </c>
      <c r="K8940" s="19" t="str">
        <f t="shared" si="556"/>
        <v>May-15</v>
      </c>
      <c r="L8940" s="20">
        <f t="shared" si="559"/>
        <v>8798</v>
      </c>
      <c r="M8940" s="21">
        <f t="shared" si="557"/>
        <v>0.11787906342350558</v>
      </c>
    </row>
    <row r="8941" spans="1:13" x14ac:dyDescent="0.3">
      <c r="A8941" s="107">
        <v>42149</v>
      </c>
      <c r="B8941" s="111" t="s">
        <v>69</v>
      </c>
      <c r="C8941" s="101">
        <v>0.68055555555555547</v>
      </c>
      <c r="D8941" s="94" t="s">
        <v>31</v>
      </c>
      <c r="E8941" s="111" t="s">
        <v>2998</v>
      </c>
      <c r="F8941" s="110">
        <v>3.25</v>
      </c>
      <c r="G8941" s="85">
        <v>1</v>
      </c>
      <c r="H8941" s="90" t="s">
        <v>33</v>
      </c>
      <c r="I8941" s="28">
        <v>-1</v>
      </c>
      <c r="J8941" s="18">
        <f t="shared" si="558"/>
        <v>1036.1000000000022</v>
      </c>
      <c r="K8941" s="19" t="str">
        <f t="shared" si="556"/>
        <v>May-15</v>
      </c>
      <c r="L8941" s="20">
        <f t="shared" si="559"/>
        <v>8799</v>
      </c>
      <c r="M8941" s="21">
        <f t="shared" si="557"/>
        <v>0.11775201727469055</v>
      </c>
    </row>
    <row r="8942" spans="1:13" x14ac:dyDescent="0.3">
      <c r="A8942" s="119">
        <v>42149</v>
      </c>
      <c r="B8942" s="121" t="s">
        <v>59</v>
      </c>
      <c r="C8942" s="121">
        <v>13.45</v>
      </c>
      <c r="D8942" s="94"/>
      <c r="E8942" s="121" t="s">
        <v>9907</v>
      </c>
      <c r="F8942" s="123">
        <v>4.33</v>
      </c>
      <c r="G8942" s="89">
        <v>1</v>
      </c>
      <c r="H8942" s="30">
        <v>7</v>
      </c>
      <c r="I8942" s="38">
        <v>-1</v>
      </c>
      <c r="J8942" s="18">
        <f t="shared" si="558"/>
        <v>1035.1000000000022</v>
      </c>
      <c r="K8942" s="19" t="str">
        <f t="shared" si="556"/>
        <v>May-15</v>
      </c>
      <c r="L8942" s="20">
        <f t="shared" si="559"/>
        <v>8800</v>
      </c>
      <c r="M8942" s="21">
        <f t="shared" si="557"/>
        <v>0.11762500000000024</v>
      </c>
    </row>
    <row r="8943" spans="1:13" x14ac:dyDescent="0.3">
      <c r="A8943" s="119">
        <v>42149</v>
      </c>
      <c r="B8943" s="121" t="s">
        <v>69</v>
      </c>
      <c r="C8943" s="121">
        <v>14.35</v>
      </c>
      <c r="D8943" s="94"/>
      <c r="E8943" s="121" t="s">
        <v>9810</v>
      </c>
      <c r="F8943" s="123">
        <v>4.33</v>
      </c>
      <c r="G8943" s="89">
        <v>1</v>
      </c>
      <c r="H8943" s="30">
        <v>4</v>
      </c>
      <c r="I8943" s="38">
        <v>-1</v>
      </c>
      <c r="J8943" s="18">
        <f t="shared" si="558"/>
        <v>1034.1000000000022</v>
      </c>
      <c r="K8943" s="19" t="str">
        <f t="shared" si="556"/>
        <v>May-15</v>
      </c>
      <c r="L8943" s="20">
        <f t="shared" si="559"/>
        <v>8801</v>
      </c>
      <c r="M8943" s="21">
        <f t="shared" si="557"/>
        <v>0.11749801158959235</v>
      </c>
    </row>
    <row r="8944" spans="1:13" x14ac:dyDescent="0.3">
      <c r="A8944" s="119">
        <v>42149</v>
      </c>
      <c r="B8944" s="121" t="s">
        <v>133</v>
      </c>
      <c r="C8944" s="121">
        <v>15.35</v>
      </c>
      <c r="D8944" s="94"/>
      <c r="E8944" s="121" t="s">
        <v>9909</v>
      </c>
      <c r="F8944" s="123">
        <v>4.33</v>
      </c>
      <c r="G8944" s="89">
        <v>1</v>
      </c>
      <c r="H8944" s="30">
        <v>5</v>
      </c>
      <c r="I8944" s="38">
        <v>-1</v>
      </c>
      <c r="J8944" s="18">
        <f t="shared" si="558"/>
        <v>1033.1000000000022</v>
      </c>
      <c r="K8944" s="19" t="str">
        <f t="shared" si="556"/>
        <v>May-15</v>
      </c>
      <c r="L8944" s="20">
        <f t="shared" si="559"/>
        <v>8802</v>
      </c>
      <c r="M8944" s="21">
        <f t="shared" si="557"/>
        <v>0.11737105203362896</v>
      </c>
    </row>
    <row r="8945" spans="1:13" x14ac:dyDescent="0.3">
      <c r="A8945" s="119">
        <v>42149</v>
      </c>
      <c r="B8945" s="121" t="s">
        <v>59</v>
      </c>
      <c r="C8945" s="121">
        <v>16.05</v>
      </c>
      <c r="D8945" s="94"/>
      <c r="E8945" s="121" t="s">
        <v>9908</v>
      </c>
      <c r="F8945" s="123">
        <v>4.33</v>
      </c>
      <c r="G8945" s="89">
        <v>1</v>
      </c>
      <c r="H8945" s="30">
        <v>7</v>
      </c>
      <c r="I8945" s="38">
        <v>-1</v>
      </c>
      <c r="J8945" s="18">
        <f t="shared" si="558"/>
        <v>1032.1000000000022</v>
      </c>
      <c r="K8945" s="19" t="str">
        <f t="shared" si="556"/>
        <v>May-15</v>
      </c>
      <c r="L8945" s="20">
        <f t="shared" si="559"/>
        <v>8803</v>
      </c>
      <c r="M8945" s="21">
        <f t="shared" si="557"/>
        <v>0.11724412132227674</v>
      </c>
    </row>
    <row r="8946" spans="1:13" x14ac:dyDescent="0.3">
      <c r="A8946" s="107">
        <v>42150</v>
      </c>
      <c r="B8946" s="111" t="s">
        <v>50</v>
      </c>
      <c r="C8946" s="101">
        <v>0.6875</v>
      </c>
      <c r="D8946" s="94" t="s">
        <v>31</v>
      </c>
      <c r="E8946" s="111" t="s">
        <v>2476</v>
      </c>
      <c r="F8946" s="110">
        <v>2.88</v>
      </c>
      <c r="G8946" s="85">
        <v>1</v>
      </c>
      <c r="H8946" s="90" t="s">
        <v>33</v>
      </c>
      <c r="I8946" s="28">
        <v>-1</v>
      </c>
      <c r="J8946" s="18">
        <f t="shared" si="558"/>
        <v>1031.1000000000022</v>
      </c>
      <c r="K8946" s="19" t="str">
        <f t="shared" si="556"/>
        <v>May-15</v>
      </c>
      <c r="L8946" s="20">
        <f t="shared" si="559"/>
        <v>8804</v>
      </c>
      <c r="M8946" s="21">
        <f t="shared" si="557"/>
        <v>0.11711721944570674</v>
      </c>
    </row>
    <row r="8947" spans="1:13" x14ac:dyDescent="0.3">
      <c r="A8947" s="107">
        <v>42150</v>
      </c>
      <c r="B8947" s="111" t="s">
        <v>50</v>
      </c>
      <c r="C8947" s="101">
        <v>0.72916666666666663</v>
      </c>
      <c r="D8947" s="94" t="s">
        <v>31</v>
      </c>
      <c r="E8947" s="111" t="s">
        <v>2999</v>
      </c>
      <c r="F8947" s="110">
        <v>3.5</v>
      </c>
      <c r="G8947" s="85">
        <v>1</v>
      </c>
      <c r="H8947" s="90" t="s">
        <v>42</v>
      </c>
      <c r="I8947" s="28">
        <v>2.5</v>
      </c>
      <c r="J8947" s="18">
        <f t="shared" si="558"/>
        <v>1033.6000000000022</v>
      </c>
      <c r="K8947" s="19" t="str">
        <f t="shared" si="556"/>
        <v>May-15</v>
      </c>
      <c r="L8947" s="20">
        <f t="shared" si="559"/>
        <v>8805</v>
      </c>
      <c r="M8947" s="21">
        <f t="shared" si="557"/>
        <v>0.11738784781374244</v>
      </c>
    </row>
    <row r="8948" spans="1:13" x14ac:dyDescent="0.3">
      <c r="A8948" s="107">
        <v>42150</v>
      </c>
      <c r="B8948" s="111" t="s">
        <v>67</v>
      </c>
      <c r="C8948" s="101">
        <v>0.78472222222222221</v>
      </c>
      <c r="D8948" s="94" t="s">
        <v>31</v>
      </c>
      <c r="E8948" s="111" t="s">
        <v>3000</v>
      </c>
      <c r="F8948" s="110">
        <v>4</v>
      </c>
      <c r="G8948" s="85">
        <v>1</v>
      </c>
      <c r="H8948" s="90" t="s">
        <v>33</v>
      </c>
      <c r="I8948" s="28">
        <v>-1</v>
      </c>
      <c r="J8948" s="18">
        <f t="shared" si="558"/>
        <v>1032.6000000000022</v>
      </c>
      <c r="K8948" s="19" t="str">
        <f t="shared" si="556"/>
        <v>May-15</v>
      </c>
      <c r="L8948" s="20">
        <f t="shared" si="559"/>
        <v>8806</v>
      </c>
      <c r="M8948" s="21">
        <f t="shared" si="557"/>
        <v>0.11726095843742927</v>
      </c>
    </row>
    <row r="8949" spans="1:13" x14ac:dyDescent="0.3">
      <c r="A8949" s="107">
        <v>42150</v>
      </c>
      <c r="B8949" s="111" t="s">
        <v>147</v>
      </c>
      <c r="C8949" s="101">
        <v>0.88194444444444453</v>
      </c>
      <c r="D8949" s="94" t="s">
        <v>31</v>
      </c>
      <c r="E8949" s="111" t="s">
        <v>3001</v>
      </c>
      <c r="F8949" s="110">
        <v>3.75</v>
      </c>
      <c r="G8949" s="85">
        <v>1</v>
      </c>
      <c r="H8949" s="90" t="s">
        <v>33</v>
      </c>
      <c r="I8949" s="28">
        <v>-1</v>
      </c>
      <c r="J8949" s="18">
        <f t="shared" si="558"/>
        <v>1031.6000000000022</v>
      </c>
      <c r="K8949" s="19" t="str">
        <f t="shared" si="556"/>
        <v>May-15</v>
      </c>
      <c r="L8949" s="20">
        <f t="shared" si="559"/>
        <v>8807</v>
      </c>
      <c r="M8949" s="21">
        <f t="shared" si="557"/>
        <v>0.11713409787668924</v>
      </c>
    </row>
    <row r="8950" spans="1:13" x14ac:dyDescent="0.3">
      <c r="A8950" s="119">
        <v>42150</v>
      </c>
      <c r="B8950" s="121" t="s">
        <v>29</v>
      </c>
      <c r="C8950" s="121">
        <v>14.4</v>
      </c>
      <c r="D8950" s="94"/>
      <c r="E8950" s="121" t="s">
        <v>2313</v>
      </c>
      <c r="F8950" s="123">
        <v>4.33</v>
      </c>
      <c r="G8950" s="89">
        <v>1</v>
      </c>
      <c r="H8950" s="30">
        <v>4</v>
      </c>
      <c r="I8950" s="38">
        <v>-1</v>
      </c>
      <c r="J8950" s="18">
        <f t="shared" si="558"/>
        <v>1030.6000000000022</v>
      </c>
      <c r="K8950" s="19" t="str">
        <f t="shared" si="556"/>
        <v>May-15</v>
      </c>
      <c r="L8950" s="20">
        <f t="shared" si="559"/>
        <v>8808</v>
      </c>
      <c r="M8950" s="21">
        <f t="shared" si="557"/>
        <v>0.11700726612170778</v>
      </c>
    </row>
    <row r="8951" spans="1:13" x14ac:dyDescent="0.3">
      <c r="A8951" s="119">
        <v>42150</v>
      </c>
      <c r="B8951" s="121" t="s">
        <v>71</v>
      </c>
      <c r="C8951" s="121">
        <v>14.5</v>
      </c>
      <c r="D8951" s="94"/>
      <c r="E8951" s="121" t="s">
        <v>9912</v>
      </c>
      <c r="F8951" s="123">
        <v>5.5</v>
      </c>
      <c r="G8951" s="89">
        <v>1</v>
      </c>
      <c r="H8951" s="30">
        <v>1</v>
      </c>
      <c r="I8951" s="38">
        <v>5</v>
      </c>
      <c r="J8951" s="18">
        <f t="shared" si="558"/>
        <v>1035.6000000000022</v>
      </c>
      <c r="K8951" s="19" t="str">
        <f t="shared" si="556"/>
        <v>May-15</v>
      </c>
      <c r="L8951" s="20">
        <f t="shared" si="559"/>
        <v>8809</v>
      </c>
      <c r="M8951" s="21">
        <f t="shared" si="557"/>
        <v>0.11756158474287685</v>
      </c>
    </row>
    <row r="8952" spans="1:13" x14ac:dyDescent="0.3">
      <c r="A8952" s="119">
        <v>42150</v>
      </c>
      <c r="B8952" s="121" t="s">
        <v>71</v>
      </c>
      <c r="C8952" s="121">
        <v>15.5</v>
      </c>
      <c r="D8952" s="94"/>
      <c r="E8952" s="121" t="s">
        <v>9913</v>
      </c>
      <c r="F8952" s="123">
        <v>4.5</v>
      </c>
      <c r="G8952" s="89">
        <v>1</v>
      </c>
      <c r="H8952" s="30">
        <v>7</v>
      </c>
      <c r="I8952" s="38">
        <v>-1</v>
      </c>
      <c r="J8952" s="18">
        <f t="shared" si="558"/>
        <v>1034.6000000000022</v>
      </c>
      <c r="K8952" s="19" t="str">
        <f t="shared" si="556"/>
        <v>May-15</v>
      </c>
      <c r="L8952" s="20">
        <f t="shared" si="559"/>
        <v>8810</v>
      </c>
      <c r="M8952" s="21">
        <f t="shared" si="557"/>
        <v>0.117434733257662</v>
      </c>
    </row>
    <row r="8953" spans="1:13" x14ac:dyDescent="0.3">
      <c r="A8953" s="119">
        <v>42150</v>
      </c>
      <c r="B8953" s="121" t="s">
        <v>29</v>
      </c>
      <c r="C8953" s="121">
        <v>16.100000000000001</v>
      </c>
      <c r="D8953" s="94"/>
      <c r="E8953" s="121" t="s">
        <v>9911</v>
      </c>
      <c r="F8953" s="123">
        <v>5.5</v>
      </c>
      <c r="G8953" s="89">
        <v>1</v>
      </c>
      <c r="H8953" s="30">
        <v>2</v>
      </c>
      <c r="I8953" s="38">
        <v>-1</v>
      </c>
      <c r="J8953" s="18">
        <f t="shared" si="558"/>
        <v>1033.6000000000022</v>
      </c>
      <c r="K8953" s="19" t="str">
        <f t="shared" si="556"/>
        <v>May-15</v>
      </c>
      <c r="L8953" s="20">
        <f t="shared" si="559"/>
        <v>8811</v>
      </c>
      <c r="M8953" s="21">
        <f t="shared" si="557"/>
        <v>0.11730791056633778</v>
      </c>
    </row>
    <row r="8954" spans="1:13" x14ac:dyDescent="0.3">
      <c r="A8954" s="119">
        <v>42150</v>
      </c>
      <c r="B8954" s="121" t="s">
        <v>71</v>
      </c>
      <c r="C8954" s="121">
        <v>17.2</v>
      </c>
      <c r="D8954" s="94"/>
      <c r="E8954" s="121" t="s">
        <v>9914</v>
      </c>
      <c r="F8954" s="123">
        <v>4.5</v>
      </c>
      <c r="G8954" s="35">
        <v>0</v>
      </c>
      <c r="H8954" s="30" t="s">
        <v>6111</v>
      </c>
      <c r="I8954" s="38">
        <v>0</v>
      </c>
      <c r="J8954" s="18">
        <f t="shared" si="558"/>
        <v>1033.6000000000022</v>
      </c>
      <c r="K8954" s="19" t="str">
        <f t="shared" si="556"/>
        <v>May-15</v>
      </c>
      <c r="L8954" s="20">
        <f t="shared" si="559"/>
        <v>8811</v>
      </c>
      <c r="M8954" s="21">
        <f t="shared" si="557"/>
        <v>0.11730791056633778</v>
      </c>
    </row>
    <row r="8955" spans="1:13" x14ac:dyDescent="0.3">
      <c r="A8955" s="124">
        <v>42150</v>
      </c>
      <c r="B8955" s="111" t="s">
        <v>147</v>
      </c>
      <c r="C8955" s="111">
        <v>19.100000000000001</v>
      </c>
      <c r="D8955" s="94"/>
      <c r="E8955" s="111" t="s">
        <v>7433</v>
      </c>
      <c r="F8955" s="111">
        <v>5.5</v>
      </c>
      <c r="G8955" s="89">
        <v>1</v>
      </c>
      <c r="H8955" s="37" t="s">
        <v>6512</v>
      </c>
      <c r="I8955" s="34">
        <v>-1</v>
      </c>
      <c r="J8955" s="18">
        <f t="shared" si="558"/>
        <v>1032.6000000000022</v>
      </c>
      <c r="K8955" s="19" t="str">
        <f t="shared" si="556"/>
        <v>May-15</v>
      </c>
      <c r="L8955" s="20">
        <f t="shared" si="559"/>
        <v>8812</v>
      </c>
      <c r="M8955" s="21">
        <f t="shared" si="557"/>
        <v>0.11718111665910147</v>
      </c>
    </row>
    <row r="8956" spans="1:13" x14ac:dyDescent="0.3">
      <c r="A8956" s="124">
        <v>42150</v>
      </c>
      <c r="B8956" s="111" t="s">
        <v>147</v>
      </c>
      <c r="C8956" s="111">
        <v>19.100000000000001</v>
      </c>
      <c r="D8956" s="94"/>
      <c r="E8956" s="111" t="s">
        <v>9910</v>
      </c>
      <c r="F8956" s="111">
        <v>4.33</v>
      </c>
      <c r="G8956" s="89">
        <v>1</v>
      </c>
      <c r="H8956" s="37" t="s">
        <v>6526</v>
      </c>
      <c r="I8956" s="34">
        <v>3.33</v>
      </c>
      <c r="J8956" s="18">
        <f t="shared" si="558"/>
        <v>1035.9300000000021</v>
      </c>
      <c r="K8956" s="19" t="str">
        <f t="shared" si="556"/>
        <v>May-15</v>
      </c>
      <c r="L8956" s="20">
        <f t="shared" si="559"/>
        <v>8813</v>
      </c>
      <c r="M8956" s="21">
        <f t="shared" si="557"/>
        <v>0.11754567116759357</v>
      </c>
    </row>
    <row r="8957" spans="1:13" x14ac:dyDescent="0.3">
      <c r="A8957" s="107">
        <v>42151</v>
      </c>
      <c r="B8957" s="111" t="s">
        <v>134</v>
      </c>
      <c r="C8957" s="101">
        <v>0.59027777777777779</v>
      </c>
      <c r="D8957" s="94" t="s">
        <v>31</v>
      </c>
      <c r="E8957" s="111" t="s">
        <v>3002</v>
      </c>
      <c r="F8957" s="110">
        <v>3</v>
      </c>
      <c r="G8957" s="85">
        <v>1</v>
      </c>
      <c r="H8957" s="90" t="s">
        <v>33</v>
      </c>
      <c r="I8957" s="28">
        <v>-1</v>
      </c>
      <c r="J8957" s="18">
        <f t="shared" si="558"/>
        <v>1034.9300000000021</v>
      </c>
      <c r="K8957" s="19" t="str">
        <f t="shared" si="556"/>
        <v>May-15</v>
      </c>
      <c r="L8957" s="20">
        <f t="shared" si="559"/>
        <v>8814</v>
      </c>
      <c r="M8957" s="21">
        <f t="shared" si="557"/>
        <v>0.11741887905604743</v>
      </c>
    </row>
    <row r="8958" spans="1:13" x14ac:dyDescent="0.3">
      <c r="A8958" s="107">
        <v>42151</v>
      </c>
      <c r="B8958" s="111" t="s">
        <v>149</v>
      </c>
      <c r="C8958" s="101">
        <v>0.64583333333333337</v>
      </c>
      <c r="D8958" s="94" t="s">
        <v>31</v>
      </c>
      <c r="E8958" s="111" t="s">
        <v>3003</v>
      </c>
      <c r="F8958" s="110">
        <v>3.25</v>
      </c>
      <c r="G8958" s="85">
        <v>1</v>
      </c>
      <c r="H8958" s="90" t="s">
        <v>42</v>
      </c>
      <c r="I8958" s="28">
        <v>2.25</v>
      </c>
      <c r="J8958" s="18">
        <f t="shared" si="558"/>
        <v>1037.1800000000021</v>
      </c>
      <c r="K8958" s="19" t="str">
        <f t="shared" si="556"/>
        <v>May-15</v>
      </c>
      <c r="L8958" s="20">
        <f t="shared" si="559"/>
        <v>8815</v>
      </c>
      <c r="M8958" s="21">
        <f t="shared" si="557"/>
        <v>0.117660805445264</v>
      </c>
    </row>
    <row r="8959" spans="1:13" x14ac:dyDescent="0.3">
      <c r="A8959" s="107">
        <v>42151</v>
      </c>
      <c r="B8959" s="111" t="s">
        <v>153</v>
      </c>
      <c r="C8959" s="101">
        <v>0.77083333333333337</v>
      </c>
      <c r="D8959" s="94" t="s">
        <v>31</v>
      </c>
      <c r="E8959" s="111" t="s">
        <v>2940</v>
      </c>
      <c r="F8959" s="110">
        <v>2.75</v>
      </c>
      <c r="G8959" s="85">
        <v>1</v>
      </c>
      <c r="H8959" s="90" t="s">
        <v>33</v>
      </c>
      <c r="I8959" s="28">
        <v>-1</v>
      </c>
      <c r="J8959" s="18">
        <f t="shared" si="558"/>
        <v>1036.1800000000021</v>
      </c>
      <c r="K8959" s="19" t="str">
        <f t="shared" si="556"/>
        <v>May-15</v>
      </c>
      <c r="L8959" s="20">
        <f t="shared" si="559"/>
        <v>8816</v>
      </c>
      <c r="M8959" s="21">
        <f t="shared" si="557"/>
        <v>0.11753402903811276</v>
      </c>
    </row>
    <row r="8960" spans="1:13" x14ac:dyDescent="0.3">
      <c r="A8960" s="107">
        <v>42151</v>
      </c>
      <c r="B8960" s="111" t="s">
        <v>43</v>
      </c>
      <c r="C8960" s="101">
        <v>0.79861111111111116</v>
      </c>
      <c r="D8960" s="94" t="s">
        <v>31</v>
      </c>
      <c r="E8960" s="111" t="s">
        <v>3004</v>
      </c>
      <c r="F8960" s="110">
        <v>3.75</v>
      </c>
      <c r="G8960" s="85">
        <v>1</v>
      </c>
      <c r="H8960" s="90" t="s">
        <v>42</v>
      </c>
      <c r="I8960" s="28">
        <v>2.75</v>
      </c>
      <c r="J8960" s="18">
        <f t="shared" si="558"/>
        <v>1038.9300000000021</v>
      </c>
      <c r="K8960" s="19" t="str">
        <f t="shared" si="556"/>
        <v>May-15</v>
      </c>
      <c r="L8960" s="20">
        <f t="shared" si="559"/>
        <v>8817</v>
      </c>
      <c r="M8960" s="21">
        <f t="shared" si="557"/>
        <v>0.11783259612112988</v>
      </c>
    </row>
    <row r="8961" spans="1:13" x14ac:dyDescent="0.3">
      <c r="A8961" s="119">
        <v>42151</v>
      </c>
      <c r="B8961" s="121" t="s">
        <v>133</v>
      </c>
      <c r="C8961" s="121">
        <v>14.5</v>
      </c>
      <c r="D8961" s="94"/>
      <c r="E8961" s="121" t="s">
        <v>9919</v>
      </c>
      <c r="F8961" s="123">
        <v>5</v>
      </c>
      <c r="G8961" s="89">
        <v>1</v>
      </c>
      <c r="H8961" s="30">
        <v>2</v>
      </c>
      <c r="I8961" s="38">
        <v>-1</v>
      </c>
      <c r="J8961" s="18">
        <f t="shared" si="558"/>
        <v>1037.9300000000021</v>
      </c>
      <c r="K8961" s="19" t="str">
        <f t="shared" si="556"/>
        <v>May-15</v>
      </c>
      <c r="L8961" s="20">
        <f t="shared" si="559"/>
        <v>8818</v>
      </c>
      <c r="M8961" s="21">
        <f t="shared" si="557"/>
        <v>0.1177058289861649</v>
      </c>
    </row>
    <row r="8962" spans="1:13" x14ac:dyDescent="0.3">
      <c r="A8962" s="119">
        <v>42151</v>
      </c>
      <c r="B8962" s="121" t="s">
        <v>134</v>
      </c>
      <c r="C8962" s="121">
        <v>15.1</v>
      </c>
      <c r="D8962" s="94"/>
      <c r="E8962" s="121" t="s">
        <v>9917</v>
      </c>
      <c r="F8962" s="123">
        <v>4.5</v>
      </c>
      <c r="G8962" s="89">
        <v>1</v>
      </c>
      <c r="H8962" s="30">
        <v>3</v>
      </c>
      <c r="I8962" s="38">
        <v>-1</v>
      </c>
      <c r="J8962" s="18">
        <f t="shared" si="558"/>
        <v>1036.9300000000021</v>
      </c>
      <c r="K8962" s="19" t="str">
        <f t="shared" ref="K8962:K9025" si="560">TEXT(A8962,"MMM-yy")</f>
        <v>May-15</v>
      </c>
      <c r="L8962" s="20">
        <f t="shared" si="559"/>
        <v>8819</v>
      </c>
      <c r="M8962" s="21">
        <f t="shared" ref="M8962:M9025" si="561">J8962/L8962</f>
        <v>0.11757909059984149</v>
      </c>
    </row>
    <row r="8963" spans="1:13" x14ac:dyDescent="0.3">
      <c r="A8963" s="119">
        <v>42151</v>
      </c>
      <c r="B8963" s="121" t="s">
        <v>134</v>
      </c>
      <c r="C8963" s="121">
        <v>16.149999999999999</v>
      </c>
      <c r="D8963" s="94"/>
      <c r="E8963" s="121" t="s">
        <v>9918</v>
      </c>
      <c r="F8963" s="123">
        <v>4.5</v>
      </c>
      <c r="G8963" s="89">
        <v>1</v>
      </c>
      <c r="H8963" s="30">
        <v>6</v>
      </c>
      <c r="I8963" s="38">
        <v>-1</v>
      </c>
      <c r="J8963" s="18">
        <f t="shared" ref="J8963:J9026" si="562">J8962+I8963</f>
        <v>1035.9300000000021</v>
      </c>
      <c r="K8963" s="19" t="str">
        <f t="shared" si="560"/>
        <v>May-15</v>
      </c>
      <c r="L8963" s="20">
        <f t="shared" ref="L8963:L9026" si="563">L8962+G8963</f>
        <v>8820</v>
      </c>
      <c r="M8963" s="21">
        <f t="shared" si="561"/>
        <v>0.1174523809523812</v>
      </c>
    </row>
    <row r="8964" spans="1:13" x14ac:dyDescent="0.3">
      <c r="A8964" s="119">
        <v>42151</v>
      </c>
      <c r="B8964" s="121" t="s">
        <v>149</v>
      </c>
      <c r="C8964" s="121">
        <v>16.399999999999999</v>
      </c>
      <c r="D8964" s="94"/>
      <c r="E8964" s="121" t="s">
        <v>9916</v>
      </c>
      <c r="F8964" s="123">
        <v>6</v>
      </c>
      <c r="G8964" s="89">
        <v>1</v>
      </c>
      <c r="H8964" s="30">
        <v>4</v>
      </c>
      <c r="I8964" s="38">
        <v>-1</v>
      </c>
      <c r="J8964" s="18">
        <f t="shared" si="562"/>
        <v>1034.9300000000021</v>
      </c>
      <c r="K8964" s="19" t="str">
        <f t="shared" si="560"/>
        <v>May-15</v>
      </c>
      <c r="L8964" s="20">
        <f t="shared" si="563"/>
        <v>8821</v>
      </c>
      <c r="M8964" s="21">
        <f t="shared" si="561"/>
        <v>0.11732570003400999</v>
      </c>
    </row>
    <row r="8965" spans="1:13" x14ac:dyDescent="0.3">
      <c r="A8965" s="119">
        <v>42151</v>
      </c>
      <c r="B8965" s="121" t="s">
        <v>133</v>
      </c>
      <c r="C8965" s="121">
        <v>17.350000000000001</v>
      </c>
      <c r="D8965" s="94"/>
      <c r="E8965" s="121" t="s">
        <v>9920</v>
      </c>
      <c r="F8965" s="123">
        <v>4.5</v>
      </c>
      <c r="G8965" s="35">
        <v>0</v>
      </c>
      <c r="H8965" s="30" t="s">
        <v>6111</v>
      </c>
      <c r="I8965" s="38">
        <v>0</v>
      </c>
      <c r="J8965" s="18">
        <f t="shared" si="562"/>
        <v>1034.9300000000021</v>
      </c>
      <c r="K8965" s="19" t="str">
        <f t="shared" si="560"/>
        <v>May-15</v>
      </c>
      <c r="L8965" s="20">
        <f t="shared" si="563"/>
        <v>8821</v>
      </c>
      <c r="M8965" s="21">
        <f t="shared" si="561"/>
        <v>0.11732570003400999</v>
      </c>
    </row>
    <row r="8966" spans="1:13" x14ac:dyDescent="0.3">
      <c r="A8966" s="124">
        <v>42151</v>
      </c>
      <c r="B8966" s="111" t="s">
        <v>43</v>
      </c>
      <c r="C8966" s="111">
        <v>18.399999999999999</v>
      </c>
      <c r="D8966" s="94"/>
      <c r="E8966" s="111" t="s">
        <v>2312</v>
      </c>
      <c r="F8966" s="111">
        <v>4.5</v>
      </c>
      <c r="G8966" s="89">
        <v>1</v>
      </c>
      <c r="H8966" s="37" t="s">
        <v>6518</v>
      </c>
      <c r="I8966" s="34">
        <v>-1</v>
      </c>
      <c r="J8966" s="18">
        <f t="shared" si="562"/>
        <v>1033.9300000000021</v>
      </c>
      <c r="K8966" s="19" t="str">
        <f t="shared" si="560"/>
        <v>May-15</v>
      </c>
      <c r="L8966" s="20">
        <f t="shared" si="563"/>
        <v>8822</v>
      </c>
      <c r="M8966" s="21">
        <f t="shared" si="561"/>
        <v>0.1171990478349583</v>
      </c>
    </row>
    <row r="8967" spans="1:13" x14ac:dyDescent="0.3">
      <c r="A8967" s="124">
        <v>42151</v>
      </c>
      <c r="B8967" s="111" t="s">
        <v>43</v>
      </c>
      <c r="C8967" s="111">
        <v>19.399999999999999</v>
      </c>
      <c r="D8967" s="94"/>
      <c r="E8967" s="111" t="s">
        <v>9915</v>
      </c>
      <c r="F8967" s="111">
        <v>5</v>
      </c>
      <c r="G8967" s="89">
        <v>1</v>
      </c>
      <c r="H8967" s="37" t="s">
        <v>6526</v>
      </c>
      <c r="I8967" s="34">
        <v>4</v>
      </c>
      <c r="J8967" s="18">
        <f t="shared" si="562"/>
        <v>1037.9300000000021</v>
      </c>
      <c r="K8967" s="19" t="str">
        <f t="shared" si="560"/>
        <v>May-15</v>
      </c>
      <c r="L8967" s="20">
        <f t="shared" si="563"/>
        <v>8823</v>
      </c>
      <c r="M8967" s="21">
        <f t="shared" si="561"/>
        <v>0.11763912501416776</v>
      </c>
    </row>
    <row r="8968" spans="1:13" x14ac:dyDescent="0.3">
      <c r="A8968" s="124">
        <v>42151</v>
      </c>
      <c r="B8968" s="111" t="s">
        <v>153</v>
      </c>
      <c r="C8968" s="111">
        <v>21</v>
      </c>
      <c r="D8968" s="94"/>
      <c r="E8968" s="111" t="s">
        <v>3083</v>
      </c>
      <c r="F8968" s="111">
        <v>5.5</v>
      </c>
      <c r="G8968" s="89">
        <v>1</v>
      </c>
      <c r="H8968" s="37" t="s">
        <v>6512</v>
      </c>
      <c r="I8968" s="34">
        <v>-1</v>
      </c>
      <c r="J8968" s="18">
        <f t="shared" si="562"/>
        <v>1036.9300000000021</v>
      </c>
      <c r="K8968" s="19" t="str">
        <f t="shared" si="560"/>
        <v>May-15</v>
      </c>
      <c r="L8968" s="20">
        <f t="shared" si="563"/>
        <v>8824</v>
      </c>
      <c r="M8968" s="21">
        <f t="shared" si="561"/>
        <v>0.11751246600181348</v>
      </c>
    </row>
    <row r="8969" spans="1:13" x14ac:dyDescent="0.3">
      <c r="A8969" s="107">
        <v>42152</v>
      </c>
      <c r="B8969" s="111" t="s">
        <v>35</v>
      </c>
      <c r="C8969" s="101">
        <v>0.59722222222222221</v>
      </c>
      <c r="D8969" s="94" t="s">
        <v>31</v>
      </c>
      <c r="E8969" s="111" t="s">
        <v>3005</v>
      </c>
      <c r="F8969" s="110">
        <v>4</v>
      </c>
      <c r="G8969" s="85">
        <v>1</v>
      </c>
      <c r="H8969" s="90" t="s">
        <v>42</v>
      </c>
      <c r="I8969" s="28">
        <v>3</v>
      </c>
      <c r="J8969" s="18">
        <f t="shared" si="562"/>
        <v>1039.9300000000021</v>
      </c>
      <c r="K8969" s="19" t="str">
        <f t="shared" si="560"/>
        <v>May-15</v>
      </c>
      <c r="L8969" s="20">
        <f t="shared" si="563"/>
        <v>8825</v>
      </c>
      <c r="M8969" s="21">
        <f t="shared" si="561"/>
        <v>0.1178390934844195</v>
      </c>
    </row>
    <row r="8970" spans="1:13" x14ac:dyDescent="0.3">
      <c r="A8970" s="107">
        <v>42152</v>
      </c>
      <c r="B8970" s="111" t="s">
        <v>35</v>
      </c>
      <c r="C8970" s="101">
        <v>0.65972222222222221</v>
      </c>
      <c r="D8970" s="94" t="s">
        <v>31</v>
      </c>
      <c r="E8970" s="111" t="s">
        <v>3006</v>
      </c>
      <c r="F8970" s="110">
        <v>3.5</v>
      </c>
      <c r="G8970" s="85">
        <v>1</v>
      </c>
      <c r="H8970" s="90" t="s">
        <v>33</v>
      </c>
      <c r="I8970" s="28">
        <v>-1</v>
      </c>
      <c r="J8970" s="18">
        <f t="shared" si="562"/>
        <v>1038.9300000000021</v>
      </c>
      <c r="K8970" s="19" t="str">
        <f t="shared" si="560"/>
        <v>May-15</v>
      </c>
      <c r="L8970" s="20">
        <f t="shared" si="563"/>
        <v>8826</v>
      </c>
      <c r="M8970" s="21">
        <f t="shared" si="561"/>
        <v>0.11771244051665558</v>
      </c>
    </row>
    <row r="8971" spans="1:13" x14ac:dyDescent="0.3">
      <c r="A8971" s="107">
        <v>42152</v>
      </c>
      <c r="B8971" s="111" t="s">
        <v>29</v>
      </c>
      <c r="C8971" s="101">
        <v>0.72916666666666663</v>
      </c>
      <c r="D8971" s="94" t="s">
        <v>31</v>
      </c>
      <c r="E8971" s="111" t="s">
        <v>3007</v>
      </c>
      <c r="F8971" s="110">
        <v>3.75</v>
      </c>
      <c r="G8971" s="85">
        <v>1</v>
      </c>
      <c r="H8971" s="90" t="s">
        <v>33</v>
      </c>
      <c r="I8971" s="28">
        <v>-1</v>
      </c>
      <c r="J8971" s="18">
        <f t="shared" si="562"/>
        <v>1037.9300000000021</v>
      </c>
      <c r="K8971" s="19" t="str">
        <f t="shared" si="560"/>
        <v>May-15</v>
      </c>
      <c r="L8971" s="20">
        <f t="shared" si="563"/>
        <v>8827</v>
      </c>
      <c r="M8971" s="21">
        <f t="shared" si="561"/>
        <v>0.11758581624561031</v>
      </c>
    </row>
    <row r="8972" spans="1:13" x14ac:dyDescent="0.3">
      <c r="A8972" s="107">
        <v>42152</v>
      </c>
      <c r="B8972" s="111" t="s">
        <v>96</v>
      </c>
      <c r="C8972" s="101">
        <v>0.77430555555555547</v>
      </c>
      <c r="D8972" s="94" t="s">
        <v>31</v>
      </c>
      <c r="E8972" s="111" t="s">
        <v>3008</v>
      </c>
      <c r="F8972" s="110">
        <v>3</v>
      </c>
      <c r="G8972" s="85">
        <v>1</v>
      </c>
      <c r="H8972" s="90" t="s">
        <v>33</v>
      </c>
      <c r="I8972" s="28">
        <v>-1</v>
      </c>
      <c r="J8972" s="18">
        <f t="shared" si="562"/>
        <v>1036.9300000000021</v>
      </c>
      <c r="K8972" s="19" t="str">
        <f t="shared" si="560"/>
        <v>May-15</v>
      </c>
      <c r="L8972" s="20">
        <f t="shared" si="563"/>
        <v>8828</v>
      </c>
      <c r="M8972" s="21">
        <f t="shared" si="561"/>
        <v>0.11745922066153174</v>
      </c>
    </row>
    <row r="8973" spans="1:13" x14ac:dyDescent="0.3">
      <c r="A8973" s="107">
        <v>42152</v>
      </c>
      <c r="B8973" s="111" t="s">
        <v>96</v>
      </c>
      <c r="C8973" s="101">
        <v>0.79861111111111116</v>
      </c>
      <c r="D8973" s="94" t="s">
        <v>31</v>
      </c>
      <c r="E8973" s="111" t="s">
        <v>3009</v>
      </c>
      <c r="F8973" s="110">
        <v>3</v>
      </c>
      <c r="G8973" s="85">
        <v>1</v>
      </c>
      <c r="H8973" s="90" t="s">
        <v>42</v>
      </c>
      <c r="I8973" s="28">
        <v>2</v>
      </c>
      <c r="J8973" s="18">
        <f t="shared" si="562"/>
        <v>1038.9300000000021</v>
      </c>
      <c r="K8973" s="19" t="str">
        <f t="shared" si="560"/>
        <v>May-15</v>
      </c>
      <c r="L8973" s="20">
        <f t="shared" si="563"/>
        <v>8829</v>
      </c>
      <c r="M8973" s="21">
        <f t="shared" si="561"/>
        <v>0.11767244308528736</v>
      </c>
    </row>
    <row r="8974" spans="1:13" x14ac:dyDescent="0.3">
      <c r="A8974" s="119">
        <v>42152</v>
      </c>
      <c r="B8974" s="121" t="s">
        <v>29</v>
      </c>
      <c r="C8974" s="121">
        <v>14</v>
      </c>
      <c r="D8974" s="94"/>
      <c r="E8974" s="121" t="s">
        <v>4270</v>
      </c>
      <c r="F8974" s="123">
        <v>5.5</v>
      </c>
      <c r="G8974" s="89">
        <v>1</v>
      </c>
      <c r="H8974" s="30">
        <v>2</v>
      </c>
      <c r="I8974" s="38">
        <v>-1</v>
      </c>
      <c r="J8974" s="18">
        <f t="shared" si="562"/>
        <v>1037.9300000000021</v>
      </c>
      <c r="K8974" s="19" t="str">
        <f t="shared" si="560"/>
        <v>May-15</v>
      </c>
      <c r="L8974" s="20">
        <f t="shared" si="563"/>
        <v>8830</v>
      </c>
      <c r="M8974" s="21">
        <f t="shared" si="561"/>
        <v>0.11754586636466616</v>
      </c>
    </row>
    <row r="8975" spans="1:13" x14ac:dyDescent="0.3">
      <c r="A8975" s="119">
        <v>42152</v>
      </c>
      <c r="B8975" s="121" t="s">
        <v>41</v>
      </c>
      <c r="C8975" s="121">
        <v>14.4</v>
      </c>
      <c r="D8975" s="94"/>
      <c r="E8975" s="121" t="s">
        <v>9922</v>
      </c>
      <c r="F8975" s="123">
        <v>4.5</v>
      </c>
      <c r="G8975" s="89">
        <v>1</v>
      </c>
      <c r="H8975" s="30" t="s">
        <v>6116</v>
      </c>
      <c r="I8975" s="38">
        <v>-1</v>
      </c>
      <c r="J8975" s="18">
        <f t="shared" si="562"/>
        <v>1036.9300000000021</v>
      </c>
      <c r="K8975" s="19" t="str">
        <f t="shared" si="560"/>
        <v>May-15</v>
      </c>
      <c r="L8975" s="20">
        <f t="shared" si="563"/>
        <v>8831</v>
      </c>
      <c r="M8975" s="21">
        <f t="shared" si="561"/>
        <v>0.11741931831049734</v>
      </c>
    </row>
    <row r="8976" spans="1:13" x14ac:dyDescent="0.3">
      <c r="A8976" s="119">
        <v>42152</v>
      </c>
      <c r="B8976" s="121" t="s">
        <v>29</v>
      </c>
      <c r="C8976" s="121">
        <v>15</v>
      </c>
      <c r="D8976" s="94"/>
      <c r="E8976" s="121" t="s">
        <v>3358</v>
      </c>
      <c r="F8976" s="123">
        <v>5.5</v>
      </c>
      <c r="G8976" s="89">
        <v>1</v>
      </c>
      <c r="H8976" s="30">
        <v>5</v>
      </c>
      <c r="I8976" s="38">
        <v>-1</v>
      </c>
      <c r="J8976" s="18">
        <f t="shared" si="562"/>
        <v>1035.9300000000021</v>
      </c>
      <c r="K8976" s="19" t="str">
        <f t="shared" si="560"/>
        <v>May-15</v>
      </c>
      <c r="L8976" s="20">
        <f t="shared" si="563"/>
        <v>8832</v>
      </c>
      <c r="M8976" s="21">
        <f t="shared" si="561"/>
        <v>0.11729279891304371</v>
      </c>
    </row>
    <row r="8977" spans="1:13" x14ac:dyDescent="0.3">
      <c r="A8977" s="119">
        <v>42152</v>
      </c>
      <c r="B8977" s="121" t="s">
        <v>41</v>
      </c>
      <c r="C8977" s="121">
        <v>16.100000000000001</v>
      </c>
      <c r="D8977" s="94"/>
      <c r="E8977" s="121" t="s">
        <v>9923</v>
      </c>
      <c r="F8977" s="123">
        <v>4.5</v>
      </c>
      <c r="G8977" s="89">
        <v>1</v>
      </c>
      <c r="H8977" s="30">
        <v>3</v>
      </c>
      <c r="I8977" s="38">
        <v>-1</v>
      </c>
      <c r="J8977" s="18">
        <f t="shared" si="562"/>
        <v>1034.9300000000021</v>
      </c>
      <c r="K8977" s="19" t="str">
        <f t="shared" si="560"/>
        <v>May-15</v>
      </c>
      <c r="L8977" s="20">
        <f t="shared" si="563"/>
        <v>8833</v>
      </c>
      <c r="M8977" s="21">
        <f t="shared" si="561"/>
        <v>0.11716630816257241</v>
      </c>
    </row>
    <row r="8978" spans="1:13" x14ac:dyDescent="0.3">
      <c r="A8978" s="124">
        <v>42152</v>
      </c>
      <c r="B8978" s="111" t="s">
        <v>96</v>
      </c>
      <c r="C8978" s="111">
        <v>19.100000000000001</v>
      </c>
      <c r="D8978" s="94"/>
      <c r="E8978" s="111" t="s">
        <v>9921</v>
      </c>
      <c r="F8978" s="111">
        <v>5</v>
      </c>
      <c r="G8978" s="89">
        <v>1</v>
      </c>
      <c r="H8978" s="37" t="s">
        <v>6518</v>
      </c>
      <c r="I8978" s="34">
        <v>-1</v>
      </c>
      <c r="J8978" s="18">
        <f t="shared" si="562"/>
        <v>1033.9300000000021</v>
      </c>
      <c r="K8978" s="19" t="str">
        <f t="shared" si="560"/>
        <v>May-15</v>
      </c>
      <c r="L8978" s="20">
        <f t="shared" si="563"/>
        <v>8834</v>
      </c>
      <c r="M8978" s="21">
        <f t="shared" si="561"/>
        <v>0.11703984604935501</v>
      </c>
    </row>
    <row r="8979" spans="1:13" x14ac:dyDescent="0.3">
      <c r="A8979" s="124">
        <v>42152</v>
      </c>
      <c r="B8979" s="111" t="s">
        <v>96</v>
      </c>
      <c r="C8979" s="111">
        <v>20.45</v>
      </c>
      <c r="D8979" s="94"/>
      <c r="E8979" s="111" t="s">
        <v>3317</v>
      </c>
      <c r="F8979" s="111">
        <v>6</v>
      </c>
      <c r="G8979" s="89">
        <v>1</v>
      </c>
      <c r="H8979" s="37" t="s">
        <v>6526</v>
      </c>
      <c r="I8979" s="34">
        <v>5</v>
      </c>
      <c r="J8979" s="18">
        <f t="shared" si="562"/>
        <v>1038.9300000000021</v>
      </c>
      <c r="K8979" s="19" t="str">
        <f t="shared" si="560"/>
        <v>May-15</v>
      </c>
      <c r="L8979" s="20">
        <f t="shared" si="563"/>
        <v>8835</v>
      </c>
      <c r="M8979" s="21">
        <f t="shared" si="561"/>
        <v>0.11759252971137545</v>
      </c>
    </row>
    <row r="8980" spans="1:13" x14ac:dyDescent="0.3">
      <c r="A8980" s="107">
        <v>42153</v>
      </c>
      <c r="B8980" s="111" t="s">
        <v>137</v>
      </c>
      <c r="C8980" s="101">
        <v>0.59027777777777779</v>
      </c>
      <c r="D8980" s="94" t="s">
        <v>31</v>
      </c>
      <c r="E8980" s="111" t="s">
        <v>3010</v>
      </c>
      <c r="F8980" s="110">
        <v>3.25</v>
      </c>
      <c r="G8980" s="85">
        <v>1</v>
      </c>
      <c r="H8980" s="90" t="s">
        <v>33</v>
      </c>
      <c r="I8980" s="28">
        <v>-1</v>
      </c>
      <c r="J8980" s="18">
        <f t="shared" si="562"/>
        <v>1037.9300000000021</v>
      </c>
      <c r="K8980" s="19" t="str">
        <f t="shared" si="560"/>
        <v>May-15</v>
      </c>
      <c r="L8980" s="20">
        <f t="shared" si="563"/>
        <v>8836</v>
      </c>
      <c r="M8980" s="21">
        <f t="shared" si="561"/>
        <v>0.11746604798551405</v>
      </c>
    </row>
    <row r="8981" spans="1:13" x14ac:dyDescent="0.3">
      <c r="A8981" s="107">
        <v>42153</v>
      </c>
      <c r="B8981" s="111" t="s">
        <v>38</v>
      </c>
      <c r="C8981" s="101">
        <v>0.66319444444444442</v>
      </c>
      <c r="D8981" s="94" t="s">
        <v>31</v>
      </c>
      <c r="E8981" s="111" t="s">
        <v>3011</v>
      </c>
      <c r="F8981" s="110">
        <v>2.75</v>
      </c>
      <c r="G8981" s="85">
        <v>1</v>
      </c>
      <c r="H8981" s="90" t="s">
        <v>33</v>
      </c>
      <c r="I8981" s="28">
        <v>-1</v>
      </c>
      <c r="J8981" s="18">
        <f t="shared" si="562"/>
        <v>1036.9300000000021</v>
      </c>
      <c r="K8981" s="19" t="str">
        <f t="shared" si="560"/>
        <v>May-15</v>
      </c>
      <c r="L8981" s="20">
        <f t="shared" si="563"/>
        <v>8837</v>
      </c>
      <c r="M8981" s="21">
        <f t="shared" si="561"/>
        <v>0.11733959488514226</v>
      </c>
    </row>
    <row r="8982" spans="1:13" x14ac:dyDescent="0.3">
      <c r="A8982" s="107">
        <v>42153</v>
      </c>
      <c r="B8982" s="111" t="s">
        <v>61</v>
      </c>
      <c r="C8982" s="101">
        <v>0.86111111111111116</v>
      </c>
      <c r="D8982" s="94" t="s">
        <v>31</v>
      </c>
      <c r="E8982" s="111" t="s">
        <v>2113</v>
      </c>
      <c r="F8982" s="110">
        <v>3.75</v>
      </c>
      <c r="G8982" s="85">
        <v>1</v>
      </c>
      <c r="H8982" s="90" t="s">
        <v>33</v>
      </c>
      <c r="I8982" s="28">
        <v>-1</v>
      </c>
      <c r="J8982" s="18">
        <f t="shared" si="562"/>
        <v>1035.9300000000021</v>
      </c>
      <c r="K8982" s="19" t="str">
        <f t="shared" si="560"/>
        <v>May-15</v>
      </c>
      <c r="L8982" s="20">
        <f t="shared" si="563"/>
        <v>8838</v>
      </c>
      <c r="M8982" s="21">
        <f t="shared" si="561"/>
        <v>0.11721317040054335</v>
      </c>
    </row>
    <row r="8983" spans="1:13" x14ac:dyDescent="0.3">
      <c r="A8983" s="119">
        <v>42153</v>
      </c>
      <c r="B8983" s="121" t="s">
        <v>38</v>
      </c>
      <c r="C8983" s="121">
        <v>15.25</v>
      </c>
      <c r="D8983" s="94"/>
      <c r="E8983" s="121" t="s">
        <v>9926</v>
      </c>
      <c r="F8983" s="123">
        <v>5</v>
      </c>
      <c r="G8983" s="89">
        <v>1</v>
      </c>
      <c r="H8983" s="30">
        <v>1</v>
      </c>
      <c r="I8983" s="38">
        <v>4</v>
      </c>
      <c r="J8983" s="18">
        <f t="shared" si="562"/>
        <v>1039.9300000000021</v>
      </c>
      <c r="K8983" s="19" t="str">
        <f t="shared" si="560"/>
        <v>May-15</v>
      </c>
      <c r="L8983" s="20">
        <f t="shared" si="563"/>
        <v>8839</v>
      </c>
      <c r="M8983" s="21">
        <f t="shared" si="561"/>
        <v>0.11765244937210116</v>
      </c>
    </row>
    <row r="8984" spans="1:13" x14ac:dyDescent="0.3">
      <c r="A8984" s="119">
        <v>42153</v>
      </c>
      <c r="B8984" s="121" t="s">
        <v>137</v>
      </c>
      <c r="C8984" s="121">
        <v>17.25</v>
      </c>
      <c r="D8984" s="94"/>
      <c r="E8984" s="121" t="s">
        <v>6965</v>
      </c>
      <c r="F8984" s="123">
        <v>5.5</v>
      </c>
      <c r="G8984" s="89">
        <v>1</v>
      </c>
      <c r="H8984" s="30">
        <v>4</v>
      </c>
      <c r="I8984" s="38">
        <v>-1</v>
      </c>
      <c r="J8984" s="18">
        <f t="shared" si="562"/>
        <v>1038.9300000000021</v>
      </c>
      <c r="K8984" s="19" t="str">
        <f t="shared" si="560"/>
        <v>May-15</v>
      </c>
      <c r="L8984" s="20">
        <f t="shared" si="563"/>
        <v>8840</v>
      </c>
      <c r="M8984" s="21">
        <f t="shared" si="561"/>
        <v>0.11752601809954775</v>
      </c>
    </row>
    <row r="8985" spans="1:13" x14ac:dyDescent="0.3">
      <c r="A8985" s="124">
        <v>42153</v>
      </c>
      <c r="B8985" s="111" t="s">
        <v>146</v>
      </c>
      <c r="C8985" s="111">
        <v>17.55</v>
      </c>
      <c r="D8985" s="94"/>
      <c r="E8985" s="111" t="s">
        <v>9924</v>
      </c>
      <c r="F8985" s="111">
        <v>5</v>
      </c>
      <c r="G8985" s="89">
        <v>1</v>
      </c>
      <c r="H8985" s="37" t="s">
        <v>6512</v>
      </c>
      <c r="I8985" s="34">
        <v>-1</v>
      </c>
      <c r="J8985" s="18">
        <f t="shared" si="562"/>
        <v>1037.9300000000021</v>
      </c>
      <c r="K8985" s="19" t="str">
        <f t="shared" si="560"/>
        <v>May-15</v>
      </c>
      <c r="L8985" s="20">
        <f t="shared" si="563"/>
        <v>8841</v>
      </c>
      <c r="M8985" s="21">
        <f t="shared" si="561"/>
        <v>0.11739961542811923</v>
      </c>
    </row>
    <row r="8986" spans="1:13" x14ac:dyDescent="0.3">
      <c r="A8986" s="124">
        <v>42153</v>
      </c>
      <c r="B8986" s="111" t="s">
        <v>146</v>
      </c>
      <c r="C8986" s="111">
        <v>18.25</v>
      </c>
      <c r="D8986" s="94"/>
      <c r="E8986" s="111" t="s">
        <v>9925</v>
      </c>
      <c r="F8986" s="111">
        <v>5</v>
      </c>
      <c r="G8986" s="35">
        <v>0</v>
      </c>
      <c r="H8986" s="37" t="s">
        <v>6111</v>
      </c>
      <c r="I8986" s="34">
        <v>0</v>
      </c>
      <c r="J8986" s="18">
        <f t="shared" si="562"/>
        <v>1037.9300000000021</v>
      </c>
      <c r="K8986" s="19" t="str">
        <f t="shared" si="560"/>
        <v>May-15</v>
      </c>
      <c r="L8986" s="20">
        <f t="shared" si="563"/>
        <v>8841</v>
      </c>
      <c r="M8986" s="21">
        <f t="shared" si="561"/>
        <v>0.11739961542811923</v>
      </c>
    </row>
    <row r="8987" spans="1:13" x14ac:dyDescent="0.3">
      <c r="A8987" s="124">
        <v>42153</v>
      </c>
      <c r="B8987" s="111" t="s">
        <v>61</v>
      </c>
      <c r="C8987" s="111">
        <v>18.350000000000001</v>
      </c>
      <c r="D8987" s="94"/>
      <c r="E8987" s="111" t="s">
        <v>3030</v>
      </c>
      <c r="F8987" s="111">
        <v>5.5</v>
      </c>
      <c r="G8987" s="89">
        <v>1</v>
      </c>
      <c r="H8987" s="37" t="s">
        <v>6526</v>
      </c>
      <c r="I8987" s="34">
        <v>4.5</v>
      </c>
      <c r="J8987" s="18">
        <f t="shared" si="562"/>
        <v>1042.4300000000021</v>
      </c>
      <c r="K8987" s="19" t="str">
        <f t="shared" si="560"/>
        <v>May-15</v>
      </c>
      <c r="L8987" s="20">
        <f t="shared" si="563"/>
        <v>8842</v>
      </c>
      <c r="M8987" s="21">
        <f t="shared" si="561"/>
        <v>0.11789527256276884</v>
      </c>
    </row>
    <row r="8988" spans="1:13" x14ac:dyDescent="0.3">
      <c r="A8988" s="124">
        <v>42153</v>
      </c>
      <c r="B8988" s="111" t="s">
        <v>35</v>
      </c>
      <c r="C8988" s="111">
        <v>20.5</v>
      </c>
      <c r="D8988" s="94"/>
      <c r="E8988" s="111" t="s">
        <v>3056</v>
      </c>
      <c r="F8988" s="111">
        <v>4.5</v>
      </c>
      <c r="G8988" s="89">
        <v>1</v>
      </c>
      <c r="H8988" s="37" t="s">
        <v>6512</v>
      </c>
      <c r="I8988" s="34">
        <v>-1</v>
      </c>
      <c r="J8988" s="18">
        <f t="shared" si="562"/>
        <v>1041.4300000000021</v>
      </c>
      <c r="K8988" s="19" t="str">
        <f t="shared" si="560"/>
        <v>May-15</v>
      </c>
      <c r="L8988" s="20">
        <f t="shared" si="563"/>
        <v>8843</v>
      </c>
      <c r="M8988" s="21">
        <f t="shared" si="561"/>
        <v>0.11776885672283186</v>
      </c>
    </row>
    <row r="8989" spans="1:13" x14ac:dyDescent="0.3">
      <c r="A8989" s="107">
        <v>42154</v>
      </c>
      <c r="B8989" s="111" t="s">
        <v>52</v>
      </c>
      <c r="C8989" s="101">
        <v>0.66319444444444442</v>
      </c>
      <c r="D8989" s="94" t="s">
        <v>31</v>
      </c>
      <c r="E8989" s="111" t="s">
        <v>3012</v>
      </c>
      <c r="F8989" s="110">
        <v>3</v>
      </c>
      <c r="G8989" s="85">
        <v>1</v>
      </c>
      <c r="H8989" s="90" t="s">
        <v>33</v>
      </c>
      <c r="I8989" s="28">
        <v>-1</v>
      </c>
      <c r="J8989" s="18">
        <f t="shared" si="562"/>
        <v>1040.4300000000021</v>
      </c>
      <c r="K8989" s="19" t="str">
        <f t="shared" si="560"/>
        <v>May-15</v>
      </c>
      <c r="L8989" s="20">
        <f t="shared" si="563"/>
        <v>8844</v>
      </c>
      <c r="M8989" s="21">
        <f t="shared" si="561"/>
        <v>0.11764246947082792</v>
      </c>
    </row>
    <row r="8990" spans="1:13" x14ac:dyDescent="0.3">
      <c r="A8990" s="107">
        <v>42154</v>
      </c>
      <c r="B8990" s="111" t="s">
        <v>146</v>
      </c>
      <c r="C8990" s="101">
        <v>0.78819444444444453</v>
      </c>
      <c r="D8990" s="94" t="s">
        <v>31</v>
      </c>
      <c r="E8990" s="111" t="s">
        <v>3013</v>
      </c>
      <c r="F8990" s="110">
        <v>4</v>
      </c>
      <c r="G8990" s="85">
        <v>1</v>
      </c>
      <c r="H8990" s="90" t="s">
        <v>42</v>
      </c>
      <c r="I8990" s="28">
        <v>3</v>
      </c>
      <c r="J8990" s="18">
        <f t="shared" si="562"/>
        <v>1043.4300000000021</v>
      </c>
      <c r="K8990" s="19" t="str">
        <f t="shared" si="560"/>
        <v>May-15</v>
      </c>
      <c r="L8990" s="20">
        <f t="shared" si="563"/>
        <v>8845</v>
      </c>
      <c r="M8990" s="21">
        <f t="shared" si="561"/>
        <v>0.11796834369700419</v>
      </c>
    </row>
    <row r="8991" spans="1:13" x14ac:dyDescent="0.3">
      <c r="A8991" s="119">
        <v>42154</v>
      </c>
      <c r="B8991" s="121" t="s">
        <v>35</v>
      </c>
      <c r="C8991" s="121">
        <v>13.25</v>
      </c>
      <c r="D8991" s="94"/>
      <c r="E8991" s="121" t="s">
        <v>9927</v>
      </c>
      <c r="F8991" s="123">
        <v>5.5</v>
      </c>
      <c r="G8991" s="89">
        <v>1</v>
      </c>
      <c r="H8991" s="30">
        <v>7</v>
      </c>
      <c r="I8991" s="38">
        <v>-1</v>
      </c>
      <c r="J8991" s="18">
        <f t="shared" si="562"/>
        <v>1042.4300000000021</v>
      </c>
      <c r="K8991" s="19" t="str">
        <f t="shared" si="560"/>
        <v>May-15</v>
      </c>
      <c r="L8991" s="20">
        <f t="shared" si="563"/>
        <v>8846</v>
      </c>
      <c r="M8991" s="21">
        <f t="shared" si="561"/>
        <v>0.11784196246891274</v>
      </c>
    </row>
    <row r="8992" spans="1:13" x14ac:dyDescent="0.3">
      <c r="A8992" s="119">
        <v>42154</v>
      </c>
      <c r="B8992" s="121" t="s">
        <v>52</v>
      </c>
      <c r="C8992" s="121">
        <v>15.55</v>
      </c>
      <c r="D8992" s="94"/>
      <c r="E8992" s="121" t="s">
        <v>9929</v>
      </c>
      <c r="F8992" s="123">
        <v>5.5</v>
      </c>
      <c r="G8992" s="89">
        <v>1</v>
      </c>
      <c r="H8992" s="30">
        <v>1</v>
      </c>
      <c r="I8992" s="38">
        <v>4.5</v>
      </c>
      <c r="J8992" s="18">
        <f t="shared" si="562"/>
        <v>1046.9300000000021</v>
      </c>
      <c r="K8992" s="19" t="str">
        <f t="shared" si="560"/>
        <v>May-15</v>
      </c>
      <c r="L8992" s="20">
        <f t="shared" si="563"/>
        <v>8847</v>
      </c>
      <c r="M8992" s="21">
        <f t="shared" si="561"/>
        <v>0.11833728947665899</v>
      </c>
    </row>
    <row r="8993" spans="1:13" x14ac:dyDescent="0.3">
      <c r="A8993" s="119">
        <v>42154</v>
      </c>
      <c r="B8993" s="121" t="s">
        <v>65</v>
      </c>
      <c r="C8993" s="121">
        <v>16.399999999999999</v>
      </c>
      <c r="D8993" s="94"/>
      <c r="E8993" s="121" t="s">
        <v>9928</v>
      </c>
      <c r="F8993" s="123">
        <v>4.5</v>
      </c>
      <c r="G8993" s="89">
        <v>1</v>
      </c>
      <c r="H8993" s="30">
        <v>2</v>
      </c>
      <c r="I8993" s="38">
        <v>-1</v>
      </c>
      <c r="J8993" s="18">
        <f t="shared" si="562"/>
        <v>1045.9300000000021</v>
      </c>
      <c r="K8993" s="19" t="str">
        <f t="shared" si="560"/>
        <v>May-15</v>
      </c>
      <c r="L8993" s="20">
        <f t="shared" si="563"/>
        <v>8848</v>
      </c>
      <c r="M8993" s="21">
        <f t="shared" si="561"/>
        <v>0.11821089511754093</v>
      </c>
    </row>
    <row r="8994" spans="1:13" x14ac:dyDescent="0.3">
      <c r="A8994" s="124">
        <v>42154</v>
      </c>
      <c r="B8994" s="111" t="s">
        <v>130</v>
      </c>
      <c r="C8994" s="111">
        <v>19.149999999999999</v>
      </c>
      <c r="D8994" s="94"/>
      <c r="E8994" s="111" t="s">
        <v>1646</v>
      </c>
      <c r="F8994" s="111">
        <v>4.5</v>
      </c>
      <c r="G8994" s="89">
        <v>1</v>
      </c>
      <c r="H8994" s="37" t="s">
        <v>6512</v>
      </c>
      <c r="I8994" s="34">
        <v>-1</v>
      </c>
      <c r="J8994" s="18">
        <f t="shared" si="562"/>
        <v>1044.9300000000021</v>
      </c>
      <c r="K8994" s="19" t="str">
        <f t="shared" si="560"/>
        <v>May-15</v>
      </c>
      <c r="L8994" s="20">
        <f t="shared" si="563"/>
        <v>8849</v>
      </c>
      <c r="M8994" s="21">
        <f t="shared" si="561"/>
        <v>0.11808452932534773</v>
      </c>
    </row>
    <row r="8995" spans="1:13" x14ac:dyDescent="0.3">
      <c r="A8995" s="124">
        <v>42154</v>
      </c>
      <c r="B8995" s="111" t="s">
        <v>130</v>
      </c>
      <c r="C8995" s="111">
        <v>20.45</v>
      </c>
      <c r="D8995" s="94"/>
      <c r="E8995" s="111" t="s">
        <v>6795</v>
      </c>
      <c r="F8995" s="111">
        <v>6</v>
      </c>
      <c r="G8995" s="89">
        <v>1</v>
      </c>
      <c r="H8995" s="37" t="s">
        <v>6518</v>
      </c>
      <c r="I8995" s="34">
        <v>-1</v>
      </c>
      <c r="J8995" s="18">
        <f t="shared" si="562"/>
        <v>1043.9300000000021</v>
      </c>
      <c r="K8995" s="19" t="str">
        <f t="shared" si="560"/>
        <v>May-15</v>
      </c>
      <c r="L8995" s="20">
        <f t="shared" si="563"/>
        <v>8850</v>
      </c>
      <c r="M8995" s="21">
        <f t="shared" si="561"/>
        <v>0.11795819209039572</v>
      </c>
    </row>
    <row r="8996" spans="1:13" x14ac:dyDescent="0.3">
      <c r="A8996" s="107">
        <v>42156</v>
      </c>
      <c r="B8996" s="111" t="s">
        <v>29</v>
      </c>
      <c r="C8996" s="101">
        <v>0.60763888888888895</v>
      </c>
      <c r="D8996" s="94" t="s">
        <v>31</v>
      </c>
      <c r="E8996" s="111" t="s">
        <v>3014</v>
      </c>
      <c r="F8996" s="110">
        <v>4</v>
      </c>
      <c r="G8996" s="85">
        <v>1</v>
      </c>
      <c r="H8996" s="90" t="s">
        <v>33</v>
      </c>
      <c r="I8996" s="28">
        <v>-1</v>
      </c>
      <c r="J8996" s="18">
        <f t="shared" si="562"/>
        <v>1042.9300000000021</v>
      </c>
      <c r="K8996" s="19" t="str">
        <f t="shared" si="560"/>
        <v>Jun-15</v>
      </c>
      <c r="L8996" s="20">
        <f t="shared" si="563"/>
        <v>8851</v>
      </c>
      <c r="M8996" s="21">
        <f t="shared" si="561"/>
        <v>0.11783188340300554</v>
      </c>
    </row>
    <row r="8997" spans="1:13" x14ac:dyDescent="0.3">
      <c r="A8997" s="107">
        <v>42156</v>
      </c>
      <c r="B8997" s="111" t="s">
        <v>50</v>
      </c>
      <c r="C8997" s="101">
        <v>0.63888888888888895</v>
      </c>
      <c r="D8997" s="94" t="s">
        <v>31</v>
      </c>
      <c r="E8997" s="111" t="s">
        <v>3015</v>
      </c>
      <c r="F8997" s="110">
        <v>3.25</v>
      </c>
      <c r="G8997" s="85">
        <v>1</v>
      </c>
      <c r="H8997" s="90" t="s">
        <v>33</v>
      </c>
      <c r="I8997" s="28">
        <v>-1</v>
      </c>
      <c r="J8997" s="18">
        <f t="shared" si="562"/>
        <v>1041.9300000000021</v>
      </c>
      <c r="K8997" s="19" t="str">
        <f t="shared" si="560"/>
        <v>Jun-15</v>
      </c>
      <c r="L8997" s="20">
        <f t="shared" si="563"/>
        <v>8852</v>
      </c>
      <c r="M8997" s="21">
        <f t="shared" si="561"/>
        <v>0.11770560325350227</v>
      </c>
    </row>
    <row r="8998" spans="1:13" x14ac:dyDescent="0.3">
      <c r="A8998" s="107">
        <v>42156</v>
      </c>
      <c r="B8998" s="111" t="s">
        <v>50</v>
      </c>
      <c r="C8998" s="101">
        <v>0.75</v>
      </c>
      <c r="D8998" s="94" t="s">
        <v>31</v>
      </c>
      <c r="E8998" s="111" t="s">
        <v>1971</v>
      </c>
      <c r="F8998" s="110">
        <v>4</v>
      </c>
      <c r="G8998" s="85">
        <v>1</v>
      </c>
      <c r="H8998" s="90" t="s">
        <v>33</v>
      </c>
      <c r="I8998" s="28">
        <v>-1</v>
      </c>
      <c r="J8998" s="18">
        <f t="shared" si="562"/>
        <v>1040.9300000000021</v>
      </c>
      <c r="K8998" s="19" t="str">
        <f t="shared" si="560"/>
        <v>Jun-15</v>
      </c>
      <c r="L8998" s="20">
        <f t="shared" si="563"/>
        <v>8853</v>
      </c>
      <c r="M8998" s="21">
        <f t="shared" si="561"/>
        <v>0.11757935163221531</v>
      </c>
    </row>
    <row r="8999" spans="1:13" x14ac:dyDescent="0.3">
      <c r="A8999" s="107">
        <v>42156</v>
      </c>
      <c r="B8999" s="111" t="s">
        <v>69</v>
      </c>
      <c r="C8999" s="101">
        <v>0.81944444444444453</v>
      </c>
      <c r="D8999" s="94" t="s">
        <v>31</v>
      </c>
      <c r="E8999" s="111" t="s">
        <v>3016</v>
      </c>
      <c r="F8999" s="110">
        <v>3.25</v>
      </c>
      <c r="G8999" s="85">
        <v>1</v>
      </c>
      <c r="H8999" s="90" t="s">
        <v>42</v>
      </c>
      <c r="I8999" s="28">
        <v>2.25</v>
      </c>
      <c r="J8999" s="18">
        <f t="shared" si="562"/>
        <v>1043.1800000000021</v>
      </c>
      <c r="K8999" s="19" t="str">
        <f t="shared" si="560"/>
        <v>Jun-15</v>
      </c>
      <c r="L8999" s="20">
        <f t="shared" si="563"/>
        <v>8854</v>
      </c>
      <c r="M8999" s="21">
        <f t="shared" si="561"/>
        <v>0.11782019426248047</v>
      </c>
    </row>
    <row r="9000" spans="1:13" x14ac:dyDescent="0.3">
      <c r="A9000" s="119">
        <v>42156</v>
      </c>
      <c r="B9000" s="121" t="s">
        <v>50</v>
      </c>
      <c r="C9000" s="121">
        <v>16.25</v>
      </c>
      <c r="D9000" s="94"/>
      <c r="E9000" s="121" t="s">
        <v>3098</v>
      </c>
      <c r="F9000" s="123">
        <v>5</v>
      </c>
      <c r="G9000" s="89">
        <v>1</v>
      </c>
      <c r="H9000" s="30">
        <v>6</v>
      </c>
      <c r="I9000" s="38">
        <v>-1</v>
      </c>
      <c r="J9000" s="18">
        <f t="shared" si="562"/>
        <v>1042.1800000000021</v>
      </c>
      <c r="K9000" s="19" t="str">
        <f t="shared" si="560"/>
        <v>Jun-15</v>
      </c>
      <c r="L9000" s="20">
        <f t="shared" si="563"/>
        <v>8855</v>
      </c>
      <c r="M9000" s="21">
        <f t="shared" si="561"/>
        <v>0.11769395821569759</v>
      </c>
    </row>
    <row r="9001" spans="1:13" x14ac:dyDescent="0.3">
      <c r="A9001" s="119">
        <v>42156</v>
      </c>
      <c r="B9001" s="121" t="s">
        <v>29</v>
      </c>
      <c r="C9001" s="121">
        <v>16.399999999999999</v>
      </c>
      <c r="D9001" s="94"/>
      <c r="E9001" s="121" t="s">
        <v>9931</v>
      </c>
      <c r="F9001" s="123">
        <v>4.33</v>
      </c>
      <c r="G9001" s="89">
        <v>1</v>
      </c>
      <c r="H9001" s="30">
        <v>4</v>
      </c>
      <c r="I9001" s="38">
        <v>-1</v>
      </c>
      <c r="J9001" s="18">
        <f t="shared" si="562"/>
        <v>1041.1800000000021</v>
      </c>
      <c r="K9001" s="19" t="str">
        <f t="shared" si="560"/>
        <v>Jun-15</v>
      </c>
      <c r="L9001" s="20">
        <f t="shared" si="563"/>
        <v>8856</v>
      </c>
      <c r="M9001" s="21">
        <f t="shared" si="561"/>
        <v>0.11756775067750701</v>
      </c>
    </row>
    <row r="9002" spans="1:13" x14ac:dyDescent="0.3">
      <c r="A9002" s="119">
        <v>42156</v>
      </c>
      <c r="B9002" s="121" t="s">
        <v>29</v>
      </c>
      <c r="C9002" s="121">
        <v>17.100000000000001</v>
      </c>
      <c r="D9002" s="94"/>
      <c r="E9002" s="121" t="s">
        <v>9932</v>
      </c>
      <c r="F9002" s="123">
        <v>6</v>
      </c>
      <c r="G9002" s="89">
        <v>1</v>
      </c>
      <c r="H9002" s="30">
        <v>4</v>
      </c>
      <c r="I9002" s="38">
        <v>-1</v>
      </c>
      <c r="J9002" s="18">
        <f t="shared" si="562"/>
        <v>1040.1800000000021</v>
      </c>
      <c r="K9002" s="19" t="str">
        <f t="shared" si="560"/>
        <v>Jun-15</v>
      </c>
      <c r="L9002" s="20">
        <f t="shared" si="563"/>
        <v>8857</v>
      </c>
      <c r="M9002" s="21">
        <f t="shared" si="561"/>
        <v>0.11744157163825247</v>
      </c>
    </row>
    <row r="9003" spans="1:13" x14ac:dyDescent="0.3">
      <c r="A9003" s="119">
        <v>42156</v>
      </c>
      <c r="B9003" s="121" t="s">
        <v>29</v>
      </c>
      <c r="C9003" s="121">
        <v>17.100000000000001</v>
      </c>
      <c r="D9003" s="94"/>
      <c r="E9003" s="121" t="s">
        <v>62</v>
      </c>
      <c r="F9003" s="123">
        <v>4.5</v>
      </c>
      <c r="G9003" s="89">
        <v>1</v>
      </c>
      <c r="H9003" s="30">
        <v>2</v>
      </c>
      <c r="I9003" s="38">
        <v>-1</v>
      </c>
      <c r="J9003" s="18">
        <f t="shared" si="562"/>
        <v>1039.1800000000021</v>
      </c>
      <c r="K9003" s="19" t="str">
        <f t="shared" si="560"/>
        <v>Jun-15</v>
      </c>
      <c r="L9003" s="20">
        <f t="shared" si="563"/>
        <v>8858</v>
      </c>
      <c r="M9003" s="21">
        <f t="shared" si="561"/>
        <v>0.11731542108828202</v>
      </c>
    </row>
    <row r="9004" spans="1:13" x14ac:dyDescent="0.3">
      <c r="A9004" s="124">
        <v>42156</v>
      </c>
      <c r="B9004" s="111" t="s">
        <v>59</v>
      </c>
      <c r="C9004" s="111">
        <v>18.55</v>
      </c>
      <c r="D9004" s="94"/>
      <c r="E9004" s="111" t="s">
        <v>9930</v>
      </c>
      <c r="F9004" s="111">
        <v>6</v>
      </c>
      <c r="G9004" s="89">
        <v>1</v>
      </c>
      <c r="H9004" s="37" t="s">
        <v>6518</v>
      </c>
      <c r="I9004" s="34">
        <v>-1</v>
      </c>
      <c r="J9004" s="18">
        <f t="shared" si="562"/>
        <v>1038.1800000000021</v>
      </c>
      <c r="K9004" s="19" t="str">
        <f t="shared" si="560"/>
        <v>Jun-15</v>
      </c>
      <c r="L9004" s="20">
        <f t="shared" si="563"/>
        <v>8859</v>
      </c>
      <c r="M9004" s="21">
        <f t="shared" si="561"/>
        <v>0.11718929901794808</v>
      </c>
    </row>
    <row r="9005" spans="1:13" x14ac:dyDescent="0.3">
      <c r="A9005" s="124">
        <v>42156</v>
      </c>
      <c r="B9005" s="111" t="s">
        <v>69</v>
      </c>
      <c r="C9005" s="111">
        <v>19.100000000000001</v>
      </c>
      <c r="D9005" s="94"/>
      <c r="E9005" s="111" t="s">
        <v>9123</v>
      </c>
      <c r="F9005" s="111">
        <v>4.5</v>
      </c>
      <c r="G9005" s="89">
        <v>1</v>
      </c>
      <c r="H9005" s="37" t="s">
        <v>6526</v>
      </c>
      <c r="I9005" s="34">
        <v>4.5</v>
      </c>
      <c r="J9005" s="18">
        <f t="shared" si="562"/>
        <v>1042.6800000000021</v>
      </c>
      <c r="K9005" s="19" t="str">
        <f t="shared" si="560"/>
        <v>Jun-15</v>
      </c>
      <c r="L9005" s="20">
        <f t="shared" si="563"/>
        <v>8860</v>
      </c>
      <c r="M9005" s="21">
        <f t="shared" si="561"/>
        <v>0.11768397291196413</v>
      </c>
    </row>
    <row r="9006" spans="1:13" x14ac:dyDescent="0.3">
      <c r="A9006" s="107">
        <v>42157</v>
      </c>
      <c r="B9006" s="111" t="s">
        <v>135</v>
      </c>
      <c r="C9006" s="101">
        <v>0.64236111111111105</v>
      </c>
      <c r="D9006" s="94" t="s">
        <v>31</v>
      </c>
      <c r="E9006" s="111" t="s">
        <v>3017</v>
      </c>
      <c r="F9006" s="110">
        <v>4</v>
      </c>
      <c r="G9006" s="85">
        <v>1</v>
      </c>
      <c r="H9006" s="90" t="s">
        <v>33</v>
      </c>
      <c r="I9006" s="28">
        <v>-1</v>
      </c>
      <c r="J9006" s="18">
        <f t="shared" si="562"/>
        <v>1041.6800000000021</v>
      </c>
      <c r="K9006" s="19" t="str">
        <f t="shared" si="560"/>
        <v>Jun-15</v>
      </c>
      <c r="L9006" s="20">
        <f t="shared" si="563"/>
        <v>8861</v>
      </c>
      <c r="M9006" s="21">
        <f t="shared" si="561"/>
        <v>0.11755783771583367</v>
      </c>
    </row>
    <row r="9007" spans="1:13" x14ac:dyDescent="0.3">
      <c r="A9007" s="107">
        <v>42157</v>
      </c>
      <c r="B9007" s="111" t="s">
        <v>30</v>
      </c>
      <c r="C9007" s="101">
        <v>0.79513888888888884</v>
      </c>
      <c r="D9007" s="94" t="s">
        <v>31</v>
      </c>
      <c r="E9007" s="111" t="s">
        <v>3018</v>
      </c>
      <c r="F9007" s="110">
        <v>4</v>
      </c>
      <c r="G9007" s="85">
        <v>1</v>
      </c>
      <c r="H9007" s="90" t="s">
        <v>33</v>
      </c>
      <c r="I9007" s="28">
        <v>-1</v>
      </c>
      <c r="J9007" s="18">
        <f t="shared" si="562"/>
        <v>1040.6800000000021</v>
      </c>
      <c r="K9007" s="19" t="str">
        <f t="shared" si="560"/>
        <v>Jun-15</v>
      </c>
      <c r="L9007" s="20">
        <f t="shared" si="563"/>
        <v>8862</v>
      </c>
      <c r="M9007" s="21">
        <f t="shared" si="561"/>
        <v>0.11743173098623359</v>
      </c>
    </row>
    <row r="9008" spans="1:13" x14ac:dyDescent="0.3">
      <c r="A9008" s="107">
        <v>42157</v>
      </c>
      <c r="B9008" s="111" t="s">
        <v>45</v>
      </c>
      <c r="C9008" s="101">
        <v>0.86805555555555547</v>
      </c>
      <c r="D9008" s="94" t="s">
        <v>31</v>
      </c>
      <c r="E9008" s="111" t="s">
        <v>3019</v>
      </c>
      <c r="F9008" s="110">
        <v>3.25</v>
      </c>
      <c r="G9008" s="85">
        <v>1</v>
      </c>
      <c r="H9008" s="90" t="s">
        <v>33</v>
      </c>
      <c r="I9008" s="28">
        <v>-1</v>
      </c>
      <c r="J9008" s="18">
        <f t="shared" si="562"/>
        <v>1039.6800000000021</v>
      </c>
      <c r="K9008" s="19" t="str">
        <f t="shared" si="560"/>
        <v>Jun-15</v>
      </c>
      <c r="L9008" s="20">
        <f t="shared" si="563"/>
        <v>8863</v>
      </c>
      <c r="M9008" s="21">
        <f t="shared" si="561"/>
        <v>0.11730565271352839</v>
      </c>
    </row>
    <row r="9009" spans="1:13" x14ac:dyDescent="0.3">
      <c r="A9009" s="119">
        <v>42157</v>
      </c>
      <c r="B9009" s="121" t="s">
        <v>135</v>
      </c>
      <c r="C9009" s="121">
        <v>14.25</v>
      </c>
      <c r="D9009" s="94"/>
      <c r="E9009" s="121" t="s">
        <v>9935</v>
      </c>
      <c r="F9009" s="123">
        <v>6</v>
      </c>
      <c r="G9009" s="89">
        <v>1</v>
      </c>
      <c r="H9009" s="30">
        <v>4</v>
      </c>
      <c r="I9009" s="38">
        <v>-1</v>
      </c>
      <c r="J9009" s="18">
        <f t="shared" si="562"/>
        <v>1038.6800000000021</v>
      </c>
      <c r="K9009" s="19" t="str">
        <f t="shared" si="560"/>
        <v>Jun-15</v>
      </c>
      <c r="L9009" s="20">
        <f t="shared" si="563"/>
        <v>8864</v>
      </c>
      <c r="M9009" s="21">
        <f t="shared" si="561"/>
        <v>0.11717960288808688</v>
      </c>
    </row>
    <row r="9010" spans="1:13" x14ac:dyDescent="0.3">
      <c r="A9010" s="119">
        <v>42157</v>
      </c>
      <c r="B9010" s="121" t="s">
        <v>38</v>
      </c>
      <c r="C9010" s="121">
        <v>14.4</v>
      </c>
      <c r="D9010" s="94"/>
      <c r="E9010" s="121" t="s">
        <v>9120</v>
      </c>
      <c r="F9010" s="123">
        <v>6</v>
      </c>
      <c r="G9010" s="89">
        <v>1</v>
      </c>
      <c r="H9010" s="30">
        <v>6</v>
      </c>
      <c r="I9010" s="38">
        <v>-1</v>
      </c>
      <c r="J9010" s="18">
        <f t="shared" si="562"/>
        <v>1037.6800000000021</v>
      </c>
      <c r="K9010" s="19" t="str">
        <f t="shared" si="560"/>
        <v>Jun-15</v>
      </c>
      <c r="L9010" s="20">
        <f t="shared" si="563"/>
        <v>8865</v>
      </c>
      <c r="M9010" s="21">
        <f t="shared" si="561"/>
        <v>0.11705358150028225</v>
      </c>
    </row>
    <row r="9011" spans="1:13" x14ac:dyDescent="0.3">
      <c r="A9011" s="119">
        <v>42157</v>
      </c>
      <c r="B9011" s="121" t="s">
        <v>135</v>
      </c>
      <c r="C9011" s="121">
        <v>16.25</v>
      </c>
      <c r="D9011" s="94"/>
      <c r="E9011" s="121" t="s">
        <v>9914</v>
      </c>
      <c r="F9011" s="123">
        <v>6</v>
      </c>
      <c r="G9011" s="89">
        <v>1</v>
      </c>
      <c r="H9011" s="30">
        <v>8</v>
      </c>
      <c r="I9011" s="38">
        <v>-1</v>
      </c>
      <c r="J9011" s="18">
        <f t="shared" si="562"/>
        <v>1036.6800000000021</v>
      </c>
      <c r="K9011" s="19" t="str">
        <f t="shared" si="560"/>
        <v>Jun-15</v>
      </c>
      <c r="L9011" s="20">
        <f t="shared" si="563"/>
        <v>8866</v>
      </c>
      <c r="M9011" s="21">
        <f t="shared" si="561"/>
        <v>0.11692758854049201</v>
      </c>
    </row>
    <row r="9012" spans="1:13" x14ac:dyDescent="0.3">
      <c r="A9012" s="119">
        <v>42157</v>
      </c>
      <c r="B9012" s="121" t="s">
        <v>38</v>
      </c>
      <c r="C9012" s="121">
        <v>17.149999999999999</v>
      </c>
      <c r="D9012" s="94"/>
      <c r="E9012" s="121" t="s">
        <v>1137</v>
      </c>
      <c r="F9012" s="123">
        <v>5.5</v>
      </c>
      <c r="G9012" s="89">
        <v>1</v>
      </c>
      <c r="H9012" s="30">
        <v>3</v>
      </c>
      <c r="I9012" s="38">
        <v>-1</v>
      </c>
      <c r="J9012" s="18">
        <f t="shared" si="562"/>
        <v>1035.6800000000021</v>
      </c>
      <c r="K9012" s="19" t="str">
        <f t="shared" si="560"/>
        <v>Jun-15</v>
      </c>
      <c r="L9012" s="20">
        <f t="shared" si="563"/>
        <v>8867</v>
      </c>
      <c r="M9012" s="21">
        <f t="shared" si="561"/>
        <v>0.11680162399909802</v>
      </c>
    </row>
    <row r="9013" spans="1:13" x14ac:dyDescent="0.3">
      <c r="A9013" s="119">
        <v>42157</v>
      </c>
      <c r="B9013" s="121" t="s">
        <v>135</v>
      </c>
      <c r="C9013" s="121">
        <v>17.25</v>
      </c>
      <c r="D9013" s="94"/>
      <c r="E9013" s="121" t="s">
        <v>9936</v>
      </c>
      <c r="F9013" s="123">
        <v>5.5</v>
      </c>
      <c r="G9013" s="89">
        <v>1</v>
      </c>
      <c r="H9013" s="30">
        <v>5</v>
      </c>
      <c r="I9013" s="38">
        <v>-1</v>
      </c>
      <c r="J9013" s="18">
        <f t="shared" si="562"/>
        <v>1034.6800000000021</v>
      </c>
      <c r="K9013" s="19" t="str">
        <f t="shared" si="560"/>
        <v>Jun-15</v>
      </c>
      <c r="L9013" s="20">
        <f t="shared" si="563"/>
        <v>8868</v>
      </c>
      <c r="M9013" s="21">
        <f t="shared" si="561"/>
        <v>0.11667568786648648</v>
      </c>
    </row>
    <row r="9014" spans="1:13" x14ac:dyDescent="0.3">
      <c r="A9014" s="124">
        <v>42157</v>
      </c>
      <c r="B9014" s="111" t="s">
        <v>30</v>
      </c>
      <c r="C9014" s="111">
        <v>18.05</v>
      </c>
      <c r="D9014" s="94"/>
      <c r="E9014" s="111" t="s">
        <v>4087</v>
      </c>
      <c r="F9014" s="111">
        <v>6</v>
      </c>
      <c r="G9014" s="89">
        <v>1</v>
      </c>
      <c r="H9014" s="37" t="s">
        <v>6512</v>
      </c>
      <c r="I9014" s="34">
        <v>-1</v>
      </c>
      <c r="J9014" s="18">
        <f t="shared" si="562"/>
        <v>1033.6800000000021</v>
      </c>
      <c r="K9014" s="19" t="str">
        <f t="shared" si="560"/>
        <v>Jun-15</v>
      </c>
      <c r="L9014" s="20">
        <f t="shared" si="563"/>
        <v>8869</v>
      </c>
      <c r="M9014" s="21">
        <f t="shared" si="561"/>
        <v>0.11654978013304793</v>
      </c>
    </row>
    <row r="9015" spans="1:13" x14ac:dyDescent="0.3">
      <c r="A9015" s="124">
        <v>42157</v>
      </c>
      <c r="B9015" s="111" t="s">
        <v>30</v>
      </c>
      <c r="C9015" s="111">
        <v>18.05</v>
      </c>
      <c r="D9015" s="94"/>
      <c r="E9015" s="111" t="s">
        <v>9933</v>
      </c>
      <c r="F9015" s="111">
        <v>4.5</v>
      </c>
      <c r="G9015" s="89">
        <v>1</v>
      </c>
      <c r="H9015" s="37" t="s">
        <v>6526</v>
      </c>
      <c r="I9015" s="34">
        <v>3.5</v>
      </c>
      <c r="J9015" s="18">
        <f t="shared" si="562"/>
        <v>1037.1800000000021</v>
      </c>
      <c r="K9015" s="19" t="str">
        <f t="shared" si="560"/>
        <v>Jun-15</v>
      </c>
      <c r="L9015" s="20">
        <f t="shared" si="563"/>
        <v>8870</v>
      </c>
      <c r="M9015" s="21">
        <f t="shared" si="561"/>
        <v>0.11693122886133056</v>
      </c>
    </row>
    <row r="9016" spans="1:13" x14ac:dyDescent="0.3">
      <c r="A9016" s="124">
        <v>42157</v>
      </c>
      <c r="B9016" s="111" t="s">
        <v>45</v>
      </c>
      <c r="C9016" s="111">
        <v>19.2</v>
      </c>
      <c r="D9016" s="94"/>
      <c r="E9016" s="111" t="s">
        <v>2816</v>
      </c>
      <c r="F9016" s="111">
        <v>6</v>
      </c>
      <c r="G9016" s="89">
        <v>1</v>
      </c>
      <c r="H9016" s="37" t="s">
        <v>6518</v>
      </c>
      <c r="I9016" s="34">
        <v>-1</v>
      </c>
      <c r="J9016" s="18">
        <f t="shared" si="562"/>
        <v>1036.1800000000021</v>
      </c>
      <c r="K9016" s="19" t="str">
        <f t="shared" si="560"/>
        <v>Jun-15</v>
      </c>
      <c r="L9016" s="20">
        <f t="shared" si="563"/>
        <v>8871</v>
      </c>
      <c r="M9016" s="21">
        <f t="shared" si="561"/>
        <v>0.11680532070792493</v>
      </c>
    </row>
    <row r="9017" spans="1:13" x14ac:dyDescent="0.3">
      <c r="A9017" s="124">
        <v>42157</v>
      </c>
      <c r="B9017" s="111" t="s">
        <v>45</v>
      </c>
      <c r="C9017" s="111">
        <v>19.5</v>
      </c>
      <c r="D9017" s="94"/>
      <c r="E9017" s="111" t="s">
        <v>9934</v>
      </c>
      <c r="F9017" s="111">
        <v>4.33</v>
      </c>
      <c r="G9017" s="89">
        <v>1</v>
      </c>
      <c r="H9017" s="37" t="s">
        <v>6512</v>
      </c>
      <c r="I9017" s="34">
        <v>-1</v>
      </c>
      <c r="J9017" s="18">
        <f t="shared" si="562"/>
        <v>1035.1800000000021</v>
      </c>
      <c r="K9017" s="19" t="str">
        <f t="shared" si="560"/>
        <v>Jun-15</v>
      </c>
      <c r="L9017" s="20">
        <f t="shared" si="563"/>
        <v>8872</v>
      </c>
      <c r="M9017" s="21">
        <f t="shared" si="561"/>
        <v>0.11667944093778203</v>
      </c>
    </row>
    <row r="9018" spans="1:13" x14ac:dyDescent="0.3">
      <c r="A9018" s="107">
        <v>42158</v>
      </c>
      <c r="B9018" s="111" t="s">
        <v>74</v>
      </c>
      <c r="C9018" s="101">
        <v>0.61111111111111105</v>
      </c>
      <c r="D9018" s="94" t="s">
        <v>31</v>
      </c>
      <c r="E9018" s="111" t="s">
        <v>690</v>
      </c>
      <c r="F9018" s="110">
        <v>3.5</v>
      </c>
      <c r="G9018" s="85">
        <v>1</v>
      </c>
      <c r="H9018" s="90" t="s">
        <v>33</v>
      </c>
      <c r="I9018" s="28">
        <v>-1</v>
      </c>
      <c r="J9018" s="18">
        <f t="shared" si="562"/>
        <v>1034.1800000000021</v>
      </c>
      <c r="K9018" s="19" t="str">
        <f t="shared" si="560"/>
        <v>Jun-15</v>
      </c>
      <c r="L9018" s="20">
        <f t="shared" si="563"/>
        <v>8873</v>
      </c>
      <c r="M9018" s="21">
        <f t="shared" si="561"/>
        <v>0.11655358954130532</v>
      </c>
    </row>
    <row r="9019" spans="1:13" x14ac:dyDescent="0.3">
      <c r="A9019" s="107">
        <v>42158</v>
      </c>
      <c r="B9019" s="111" t="s">
        <v>45</v>
      </c>
      <c r="C9019" s="101">
        <v>0.66666666666666663</v>
      </c>
      <c r="D9019" s="94" t="s">
        <v>31</v>
      </c>
      <c r="E9019" s="111" t="s">
        <v>3020</v>
      </c>
      <c r="F9019" s="110">
        <v>4</v>
      </c>
      <c r="G9019" s="85">
        <v>1</v>
      </c>
      <c r="H9019" s="90" t="s">
        <v>33</v>
      </c>
      <c r="I9019" s="28">
        <v>-1</v>
      </c>
      <c r="J9019" s="18">
        <f t="shared" si="562"/>
        <v>1033.1800000000021</v>
      </c>
      <c r="K9019" s="19" t="str">
        <f t="shared" si="560"/>
        <v>Jun-15</v>
      </c>
      <c r="L9019" s="20">
        <f t="shared" si="563"/>
        <v>8874</v>
      </c>
      <c r="M9019" s="21">
        <f t="shared" si="561"/>
        <v>0.11642776650890264</v>
      </c>
    </row>
    <row r="9020" spans="1:13" x14ac:dyDescent="0.3">
      <c r="A9020" s="107">
        <v>42158</v>
      </c>
      <c r="B9020" s="111" t="s">
        <v>45</v>
      </c>
      <c r="C9020" s="101">
        <v>0.70833333333333337</v>
      </c>
      <c r="D9020" s="94" t="s">
        <v>31</v>
      </c>
      <c r="E9020" s="111" t="s">
        <v>3021</v>
      </c>
      <c r="F9020" s="110">
        <v>4</v>
      </c>
      <c r="G9020" s="85">
        <v>1</v>
      </c>
      <c r="H9020" s="90" t="s">
        <v>42</v>
      </c>
      <c r="I9020" s="28">
        <v>3.33</v>
      </c>
      <c r="J9020" s="18">
        <f t="shared" si="562"/>
        <v>1036.510000000002</v>
      </c>
      <c r="K9020" s="19" t="str">
        <f t="shared" si="560"/>
        <v>Jun-15</v>
      </c>
      <c r="L9020" s="20">
        <f t="shared" si="563"/>
        <v>8875</v>
      </c>
      <c r="M9020" s="21">
        <f t="shared" si="561"/>
        <v>0.1167898591549298</v>
      </c>
    </row>
    <row r="9021" spans="1:13" x14ac:dyDescent="0.3">
      <c r="A9021" s="107">
        <v>42158</v>
      </c>
      <c r="B9021" s="111" t="s">
        <v>135</v>
      </c>
      <c r="C9021" s="101">
        <v>0.77777777777777779</v>
      </c>
      <c r="D9021" s="94" t="s">
        <v>31</v>
      </c>
      <c r="E9021" s="111" t="s">
        <v>3022</v>
      </c>
      <c r="F9021" s="110">
        <v>3.5</v>
      </c>
      <c r="G9021" s="85">
        <v>1</v>
      </c>
      <c r="H9021" s="90" t="s">
        <v>42</v>
      </c>
      <c r="I9021" s="28">
        <v>2.5</v>
      </c>
      <c r="J9021" s="18">
        <f t="shared" si="562"/>
        <v>1039.010000000002</v>
      </c>
      <c r="K9021" s="19" t="str">
        <f t="shared" si="560"/>
        <v>Jun-15</v>
      </c>
      <c r="L9021" s="20">
        <f t="shared" si="563"/>
        <v>8876</v>
      </c>
      <c r="M9021" s="21">
        <f t="shared" si="561"/>
        <v>0.11705835962145134</v>
      </c>
    </row>
    <row r="9022" spans="1:13" x14ac:dyDescent="0.3">
      <c r="A9022" s="107">
        <v>42158</v>
      </c>
      <c r="B9022" s="111" t="s">
        <v>47</v>
      </c>
      <c r="C9022" s="101">
        <v>0.78472222222222221</v>
      </c>
      <c r="D9022" s="94" t="s">
        <v>31</v>
      </c>
      <c r="E9022" s="111" t="s">
        <v>3023</v>
      </c>
      <c r="F9022" s="110">
        <v>3</v>
      </c>
      <c r="G9022" s="85">
        <v>1</v>
      </c>
      <c r="H9022" s="90" t="s">
        <v>42</v>
      </c>
      <c r="I9022" s="28">
        <v>2</v>
      </c>
      <c r="J9022" s="18">
        <f t="shared" si="562"/>
        <v>1041.010000000002</v>
      </c>
      <c r="K9022" s="19" t="str">
        <f t="shared" si="560"/>
        <v>Jun-15</v>
      </c>
      <c r="L9022" s="20">
        <f t="shared" si="563"/>
        <v>8877</v>
      </c>
      <c r="M9022" s="21">
        <f t="shared" si="561"/>
        <v>0.11727047425932208</v>
      </c>
    </row>
    <row r="9023" spans="1:13" x14ac:dyDescent="0.3">
      <c r="A9023" s="107">
        <v>42158</v>
      </c>
      <c r="B9023" s="111" t="s">
        <v>47</v>
      </c>
      <c r="C9023" s="101">
        <v>0.80555555555555547</v>
      </c>
      <c r="D9023" s="94" t="s">
        <v>31</v>
      </c>
      <c r="E9023" s="111" t="s">
        <v>3024</v>
      </c>
      <c r="F9023" s="110">
        <v>3.25</v>
      </c>
      <c r="G9023" s="85">
        <v>1</v>
      </c>
      <c r="H9023" s="90" t="s">
        <v>42</v>
      </c>
      <c r="I9023" s="28">
        <v>2.5</v>
      </c>
      <c r="J9023" s="18">
        <f t="shared" si="562"/>
        <v>1043.510000000002</v>
      </c>
      <c r="K9023" s="19" t="str">
        <f t="shared" si="560"/>
        <v>Jun-15</v>
      </c>
      <c r="L9023" s="20">
        <f t="shared" si="563"/>
        <v>8878</v>
      </c>
      <c r="M9023" s="21">
        <f t="shared" si="561"/>
        <v>0.11753886010362717</v>
      </c>
    </row>
    <row r="9024" spans="1:13" x14ac:dyDescent="0.3">
      <c r="A9024" s="107">
        <v>42158</v>
      </c>
      <c r="B9024" s="111" t="s">
        <v>135</v>
      </c>
      <c r="C9024" s="101">
        <v>0.88194444444444453</v>
      </c>
      <c r="D9024" s="94" t="s">
        <v>31</v>
      </c>
      <c r="E9024" s="111" t="s">
        <v>3025</v>
      </c>
      <c r="F9024" s="110">
        <v>3.5</v>
      </c>
      <c r="G9024" s="85">
        <v>1</v>
      </c>
      <c r="H9024" s="90" t="s">
        <v>33</v>
      </c>
      <c r="I9024" s="28">
        <v>-1</v>
      </c>
      <c r="J9024" s="18">
        <f t="shared" si="562"/>
        <v>1042.510000000002</v>
      </c>
      <c r="K9024" s="19" t="str">
        <f t="shared" si="560"/>
        <v>Jun-15</v>
      </c>
      <c r="L9024" s="20">
        <f t="shared" si="563"/>
        <v>8879</v>
      </c>
      <c r="M9024" s="21">
        <f t="shared" si="561"/>
        <v>0.11741299695911725</v>
      </c>
    </row>
    <row r="9025" spans="1:13" x14ac:dyDescent="0.3">
      <c r="A9025" s="107">
        <v>42158</v>
      </c>
      <c r="B9025" s="111" t="s">
        <v>47</v>
      </c>
      <c r="C9025" s="101">
        <v>0.88888888888888884</v>
      </c>
      <c r="D9025" s="94" t="s">
        <v>31</v>
      </c>
      <c r="E9025" s="111" t="s">
        <v>3026</v>
      </c>
      <c r="F9025" s="110">
        <v>3.75</v>
      </c>
      <c r="G9025" s="85">
        <v>1</v>
      </c>
      <c r="H9025" s="90" t="s">
        <v>33</v>
      </c>
      <c r="I9025" s="28">
        <v>-1</v>
      </c>
      <c r="J9025" s="18">
        <f t="shared" si="562"/>
        <v>1041.510000000002</v>
      </c>
      <c r="K9025" s="19" t="str">
        <f t="shared" si="560"/>
        <v>Jun-15</v>
      </c>
      <c r="L9025" s="20">
        <f t="shared" si="563"/>
        <v>8880</v>
      </c>
      <c r="M9025" s="21">
        <f t="shared" si="561"/>
        <v>0.11728716216216239</v>
      </c>
    </row>
    <row r="9026" spans="1:13" x14ac:dyDescent="0.3">
      <c r="A9026" s="119">
        <v>42158</v>
      </c>
      <c r="B9026" s="121" t="s">
        <v>63</v>
      </c>
      <c r="C9026" s="121">
        <v>16.2</v>
      </c>
      <c r="D9026" s="94"/>
      <c r="E9026" s="121" t="s">
        <v>9937</v>
      </c>
      <c r="F9026" s="123">
        <v>4.5</v>
      </c>
      <c r="G9026" s="89">
        <v>1</v>
      </c>
      <c r="H9026" s="30">
        <v>2</v>
      </c>
      <c r="I9026" s="38">
        <v>-1</v>
      </c>
      <c r="J9026" s="18">
        <f t="shared" si="562"/>
        <v>1040.510000000002</v>
      </c>
      <c r="K9026" s="19" t="str">
        <f t="shared" ref="K9026:K9089" si="564">TEXT(A9026,"MMM-yy")</f>
        <v>Jun-15</v>
      </c>
      <c r="L9026" s="20">
        <f t="shared" si="563"/>
        <v>8881</v>
      </c>
      <c r="M9026" s="21">
        <f t="shared" ref="M9026:M9089" si="565">J9026/L9026</f>
        <v>0.11716135570318681</v>
      </c>
    </row>
    <row r="9027" spans="1:13" x14ac:dyDescent="0.3">
      <c r="A9027" s="119">
        <v>42158</v>
      </c>
      <c r="B9027" s="121" t="s">
        <v>74</v>
      </c>
      <c r="C9027" s="121">
        <v>16.399999999999999</v>
      </c>
      <c r="D9027" s="94"/>
      <c r="E9027" s="121" t="s">
        <v>1677</v>
      </c>
      <c r="F9027" s="123">
        <v>4.5</v>
      </c>
      <c r="G9027" s="89">
        <v>1</v>
      </c>
      <c r="H9027" s="30">
        <v>1</v>
      </c>
      <c r="I9027" s="38">
        <v>3.5</v>
      </c>
      <c r="J9027" s="18">
        <f t="shared" ref="J9027:J9090" si="566">J9026+I9027</f>
        <v>1044.010000000002</v>
      </c>
      <c r="K9027" s="19" t="str">
        <f t="shared" si="564"/>
        <v>Jun-15</v>
      </c>
      <c r="L9027" s="20">
        <f t="shared" ref="L9027:L9090" si="567">L9026+G9027</f>
        <v>8882</v>
      </c>
      <c r="M9027" s="21">
        <f t="shared" si="565"/>
        <v>0.11754222022067125</v>
      </c>
    </row>
    <row r="9028" spans="1:13" x14ac:dyDescent="0.3">
      <c r="A9028" s="107">
        <v>42159</v>
      </c>
      <c r="B9028" s="111" t="s">
        <v>45</v>
      </c>
      <c r="C9028" s="101">
        <v>0.61805555555555558</v>
      </c>
      <c r="D9028" s="94" t="s">
        <v>31</v>
      </c>
      <c r="E9028" s="111" t="s">
        <v>3027</v>
      </c>
      <c r="F9028" s="110">
        <v>3.75</v>
      </c>
      <c r="G9028" s="85">
        <v>1</v>
      </c>
      <c r="H9028" s="90" t="s">
        <v>33</v>
      </c>
      <c r="I9028" s="28">
        <v>-1</v>
      </c>
      <c r="J9028" s="18">
        <f t="shared" si="566"/>
        <v>1043.010000000002</v>
      </c>
      <c r="K9028" s="19" t="str">
        <f t="shared" si="564"/>
        <v>Jun-15</v>
      </c>
      <c r="L9028" s="20">
        <f t="shared" si="567"/>
        <v>8883</v>
      </c>
      <c r="M9028" s="21">
        <f t="shared" si="565"/>
        <v>0.11741641337386041</v>
      </c>
    </row>
    <row r="9029" spans="1:13" x14ac:dyDescent="0.3">
      <c r="A9029" s="107">
        <v>42159</v>
      </c>
      <c r="B9029" s="111" t="s">
        <v>45</v>
      </c>
      <c r="C9029" s="101">
        <v>0.68055555555555547</v>
      </c>
      <c r="D9029" s="94" t="s">
        <v>31</v>
      </c>
      <c r="E9029" s="111" t="s">
        <v>984</v>
      </c>
      <c r="F9029" s="110">
        <v>3.75</v>
      </c>
      <c r="G9029" s="85">
        <v>1</v>
      </c>
      <c r="H9029" s="90" t="s">
        <v>42</v>
      </c>
      <c r="I9029" s="28">
        <v>2.75</v>
      </c>
      <c r="J9029" s="18">
        <f t="shared" si="566"/>
        <v>1045.760000000002</v>
      </c>
      <c r="K9029" s="19" t="str">
        <f t="shared" si="564"/>
        <v>Jun-15</v>
      </c>
      <c r="L9029" s="20">
        <f t="shared" si="567"/>
        <v>8884</v>
      </c>
      <c r="M9029" s="21">
        <f t="shared" si="565"/>
        <v>0.11771274200810469</v>
      </c>
    </row>
    <row r="9030" spans="1:13" x14ac:dyDescent="0.3">
      <c r="A9030" s="107">
        <v>42159</v>
      </c>
      <c r="B9030" s="111" t="s">
        <v>45</v>
      </c>
      <c r="C9030" s="101">
        <v>0.70138888888888884</v>
      </c>
      <c r="D9030" s="94" t="s">
        <v>31</v>
      </c>
      <c r="E9030" s="111" t="s">
        <v>3028</v>
      </c>
      <c r="F9030" s="110">
        <v>4</v>
      </c>
      <c r="G9030" s="85">
        <v>1</v>
      </c>
      <c r="H9030" s="90" t="s">
        <v>33</v>
      </c>
      <c r="I9030" s="28">
        <v>-1</v>
      </c>
      <c r="J9030" s="18">
        <f t="shared" si="566"/>
        <v>1044.760000000002</v>
      </c>
      <c r="K9030" s="19" t="str">
        <f t="shared" si="564"/>
        <v>Jun-15</v>
      </c>
      <c r="L9030" s="20">
        <f t="shared" si="567"/>
        <v>8885</v>
      </c>
      <c r="M9030" s="21">
        <f t="shared" si="565"/>
        <v>0.11758694428812629</v>
      </c>
    </row>
    <row r="9031" spans="1:13" x14ac:dyDescent="0.3">
      <c r="A9031" s="107">
        <v>42159</v>
      </c>
      <c r="B9031" s="111" t="s">
        <v>43</v>
      </c>
      <c r="C9031" s="101">
        <v>0.82986111111111116</v>
      </c>
      <c r="D9031" s="94" t="s">
        <v>31</v>
      </c>
      <c r="E9031" s="111" t="s">
        <v>1951</v>
      </c>
      <c r="F9031" s="110">
        <v>4</v>
      </c>
      <c r="G9031" s="85">
        <v>1</v>
      </c>
      <c r="H9031" s="90" t="s">
        <v>33</v>
      </c>
      <c r="I9031" s="28">
        <v>-1</v>
      </c>
      <c r="J9031" s="18">
        <f t="shared" si="566"/>
        <v>1043.760000000002</v>
      </c>
      <c r="K9031" s="19" t="str">
        <f t="shared" si="564"/>
        <v>Jun-15</v>
      </c>
      <c r="L9031" s="20">
        <f t="shared" si="567"/>
        <v>8886</v>
      </c>
      <c r="M9031" s="21">
        <f t="shared" si="565"/>
        <v>0.11746117488183683</v>
      </c>
    </row>
    <row r="9032" spans="1:13" x14ac:dyDescent="0.3">
      <c r="A9032" s="119">
        <v>42159</v>
      </c>
      <c r="B9032" s="121" t="s">
        <v>29</v>
      </c>
      <c r="C9032" s="121">
        <v>14.1</v>
      </c>
      <c r="D9032" s="94"/>
      <c r="E9032" s="121" t="s">
        <v>6795</v>
      </c>
      <c r="F9032" s="123">
        <v>5</v>
      </c>
      <c r="G9032" s="89">
        <v>1</v>
      </c>
      <c r="H9032" s="30">
        <v>4</v>
      </c>
      <c r="I9032" s="38">
        <v>-1</v>
      </c>
      <c r="J9032" s="18">
        <f t="shared" si="566"/>
        <v>1042.760000000002</v>
      </c>
      <c r="K9032" s="19" t="str">
        <f t="shared" si="564"/>
        <v>Jun-15</v>
      </c>
      <c r="L9032" s="20">
        <f t="shared" si="567"/>
        <v>8887</v>
      </c>
      <c r="M9032" s="21">
        <f t="shared" si="565"/>
        <v>0.11733543377967841</v>
      </c>
    </row>
    <row r="9033" spans="1:13" x14ac:dyDescent="0.3">
      <c r="A9033" s="119">
        <v>42159</v>
      </c>
      <c r="B9033" s="121" t="s">
        <v>45</v>
      </c>
      <c r="C9033" s="121">
        <v>15.5</v>
      </c>
      <c r="D9033" s="94"/>
      <c r="E9033" s="121" t="s">
        <v>9944</v>
      </c>
      <c r="F9033" s="123">
        <v>5</v>
      </c>
      <c r="G9033" s="89">
        <v>1</v>
      </c>
      <c r="H9033" s="30">
        <v>2</v>
      </c>
      <c r="I9033" s="38">
        <v>-1</v>
      </c>
      <c r="J9033" s="18">
        <f t="shared" si="566"/>
        <v>1041.760000000002</v>
      </c>
      <c r="K9033" s="19" t="str">
        <f t="shared" si="564"/>
        <v>Jun-15</v>
      </c>
      <c r="L9033" s="20">
        <f t="shared" si="567"/>
        <v>8888</v>
      </c>
      <c r="M9033" s="21">
        <f t="shared" si="565"/>
        <v>0.11720972097209743</v>
      </c>
    </row>
    <row r="9034" spans="1:13" x14ac:dyDescent="0.3">
      <c r="A9034" s="119">
        <v>42159</v>
      </c>
      <c r="B9034" s="121" t="s">
        <v>29</v>
      </c>
      <c r="C9034" s="121">
        <v>16.100000000000001</v>
      </c>
      <c r="D9034" s="94"/>
      <c r="E9034" s="121" t="s">
        <v>9942</v>
      </c>
      <c r="F9034" s="123">
        <v>5</v>
      </c>
      <c r="G9034" s="89">
        <v>1</v>
      </c>
      <c r="H9034" s="30">
        <v>2</v>
      </c>
      <c r="I9034" s="38">
        <v>-1</v>
      </c>
      <c r="J9034" s="18">
        <f t="shared" si="566"/>
        <v>1040.760000000002</v>
      </c>
      <c r="K9034" s="19" t="str">
        <f t="shared" si="564"/>
        <v>Jun-15</v>
      </c>
      <c r="L9034" s="20">
        <f t="shared" si="567"/>
        <v>8889</v>
      </c>
      <c r="M9034" s="21">
        <f t="shared" si="565"/>
        <v>0.11708403644954461</v>
      </c>
    </row>
    <row r="9035" spans="1:13" x14ac:dyDescent="0.3">
      <c r="A9035" s="119">
        <v>42159</v>
      </c>
      <c r="B9035" s="121" t="s">
        <v>29</v>
      </c>
      <c r="C9035" s="121">
        <v>17.100000000000001</v>
      </c>
      <c r="D9035" s="94"/>
      <c r="E9035" s="121" t="s">
        <v>9943</v>
      </c>
      <c r="F9035" s="123">
        <v>5.5</v>
      </c>
      <c r="G9035" s="89">
        <v>1</v>
      </c>
      <c r="H9035" s="30">
        <v>5</v>
      </c>
      <c r="I9035" s="38">
        <v>-1</v>
      </c>
      <c r="J9035" s="18">
        <f t="shared" si="566"/>
        <v>1039.760000000002</v>
      </c>
      <c r="K9035" s="19" t="str">
        <f t="shared" si="564"/>
        <v>Jun-15</v>
      </c>
      <c r="L9035" s="20">
        <f t="shared" si="567"/>
        <v>8890</v>
      </c>
      <c r="M9035" s="21">
        <f t="shared" si="565"/>
        <v>0.11695838020247493</v>
      </c>
    </row>
    <row r="9036" spans="1:13" x14ac:dyDescent="0.3">
      <c r="A9036" s="124">
        <v>42159</v>
      </c>
      <c r="B9036" s="111" t="s">
        <v>43</v>
      </c>
      <c r="C9036" s="111">
        <v>18.45</v>
      </c>
      <c r="D9036" s="94"/>
      <c r="E9036" s="111" t="s">
        <v>9938</v>
      </c>
      <c r="F9036" s="111">
        <v>4.5</v>
      </c>
      <c r="G9036" s="89">
        <v>1</v>
      </c>
      <c r="H9036" s="37" t="s">
        <v>6512</v>
      </c>
      <c r="I9036" s="34">
        <v>-1</v>
      </c>
      <c r="J9036" s="18">
        <f t="shared" si="566"/>
        <v>1038.760000000002</v>
      </c>
      <c r="K9036" s="19" t="str">
        <f t="shared" si="564"/>
        <v>Jun-15</v>
      </c>
      <c r="L9036" s="20">
        <f t="shared" si="567"/>
        <v>8891</v>
      </c>
      <c r="M9036" s="21">
        <f t="shared" si="565"/>
        <v>0.11683275222134766</v>
      </c>
    </row>
    <row r="9037" spans="1:13" x14ac:dyDescent="0.3">
      <c r="A9037" s="124">
        <v>42159</v>
      </c>
      <c r="B9037" s="111" t="s">
        <v>145</v>
      </c>
      <c r="C9037" s="111">
        <v>18.55</v>
      </c>
      <c r="D9037" s="94"/>
      <c r="E9037" s="111" t="s">
        <v>9939</v>
      </c>
      <c r="F9037" s="111">
        <v>5</v>
      </c>
      <c r="G9037" s="89">
        <v>1</v>
      </c>
      <c r="H9037" s="37" t="s">
        <v>6518</v>
      </c>
      <c r="I9037" s="34">
        <v>-1</v>
      </c>
      <c r="J9037" s="18">
        <f t="shared" si="566"/>
        <v>1037.760000000002</v>
      </c>
      <c r="K9037" s="19" t="str">
        <f t="shared" si="564"/>
        <v>Jun-15</v>
      </c>
      <c r="L9037" s="20">
        <f t="shared" si="567"/>
        <v>8892</v>
      </c>
      <c r="M9037" s="21">
        <f t="shared" si="565"/>
        <v>0.11670715249662642</v>
      </c>
    </row>
    <row r="9038" spans="1:13" x14ac:dyDescent="0.3">
      <c r="A9038" s="124">
        <v>42159</v>
      </c>
      <c r="B9038" s="111" t="s">
        <v>145</v>
      </c>
      <c r="C9038" s="111">
        <v>19.3</v>
      </c>
      <c r="D9038" s="94"/>
      <c r="E9038" s="111" t="s">
        <v>9940</v>
      </c>
      <c r="F9038" s="111">
        <v>5.5</v>
      </c>
      <c r="G9038" s="89">
        <v>1</v>
      </c>
      <c r="H9038" s="37" t="s">
        <v>6518</v>
      </c>
      <c r="I9038" s="34">
        <v>-1</v>
      </c>
      <c r="J9038" s="18">
        <f t="shared" si="566"/>
        <v>1036.760000000002</v>
      </c>
      <c r="K9038" s="19" t="str">
        <f t="shared" si="564"/>
        <v>Jun-15</v>
      </c>
      <c r="L9038" s="20">
        <f t="shared" si="567"/>
        <v>8893</v>
      </c>
      <c r="M9038" s="21">
        <f t="shared" si="565"/>
        <v>0.11658158101877904</v>
      </c>
    </row>
    <row r="9039" spans="1:13" x14ac:dyDescent="0.3">
      <c r="A9039" s="124">
        <v>42159</v>
      </c>
      <c r="B9039" s="111" t="s">
        <v>145</v>
      </c>
      <c r="C9039" s="111">
        <v>21.1</v>
      </c>
      <c r="D9039" s="94"/>
      <c r="E9039" s="111" t="s">
        <v>9941</v>
      </c>
      <c r="F9039" s="111">
        <v>6</v>
      </c>
      <c r="G9039" s="89">
        <v>1</v>
      </c>
      <c r="H9039" s="37" t="s">
        <v>6512</v>
      </c>
      <c r="I9039" s="34">
        <v>-1</v>
      </c>
      <c r="J9039" s="18">
        <f t="shared" si="566"/>
        <v>1035.760000000002</v>
      </c>
      <c r="K9039" s="19" t="str">
        <f t="shared" si="564"/>
        <v>Jun-15</v>
      </c>
      <c r="L9039" s="20">
        <f t="shared" si="567"/>
        <v>8894</v>
      </c>
      <c r="M9039" s="21">
        <f t="shared" si="565"/>
        <v>0.11645603777827772</v>
      </c>
    </row>
    <row r="9040" spans="1:13" x14ac:dyDescent="0.3">
      <c r="A9040" s="107">
        <v>42160</v>
      </c>
      <c r="B9040" s="111" t="s">
        <v>61</v>
      </c>
      <c r="C9040" s="101">
        <v>0.56944444444444442</v>
      </c>
      <c r="D9040" s="94" t="s">
        <v>31</v>
      </c>
      <c r="E9040" s="111" t="s">
        <v>3029</v>
      </c>
      <c r="F9040" s="110">
        <v>3.25</v>
      </c>
      <c r="G9040" s="85">
        <v>1</v>
      </c>
      <c r="H9040" s="90" t="s">
        <v>33</v>
      </c>
      <c r="I9040" s="28">
        <v>-1</v>
      </c>
      <c r="J9040" s="18">
        <f t="shared" si="566"/>
        <v>1034.760000000002</v>
      </c>
      <c r="K9040" s="19" t="str">
        <f t="shared" si="564"/>
        <v>Jun-15</v>
      </c>
      <c r="L9040" s="20">
        <f t="shared" si="567"/>
        <v>8895</v>
      </c>
      <c r="M9040" s="21">
        <f t="shared" si="565"/>
        <v>0.11633052276559888</v>
      </c>
    </row>
    <row r="9041" spans="1:13" x14ac:dyDescent="0.3">
      <c r="A9041" s="107">
        <v>42160</v>
      </c>
      <c r="B9041" s="111" t="s">
        <v>136</v>
      </c>
      <c r="C9041" s="101">
        <v>0.67361111111111116</v>
      </c>
      <c r="D9041" s="94" t="s">
        <v>31</v>
      </c>
      <c r="E9041" s="111" t="s">
        <v>2974</v>
      </c>
      <c r="F9041" s="110">
        <v>3.5</v>
      </c>
      <c r="G9041" s="85">
        <v>1</v>
      </c>
      <c r="H9041" s="90" t="s">
        <v>42</v>
      </c>
      <c r="I9041" s="28">
        <v>2.5</v>
      </c>
      <c r="J9041" s="18">
        <f t="shared" si="566"/>
        <v>1037.260000000002</v>
      </c>
      <c r="K9041" s="19" t="str">
        <f t="shared" si="564"/>
        <v>Jun-15</v>
      </c>
      <c r="L9041" s="20">
        <f t="shared" si="567"/>
        <v>8896</v>
      </c>
      <c r="M9041" s="21">
        <f t="shared" si="565"/>
        <v>0.11659847122302182</v>
      </c>
    </row>
    <row r="9042" spans="1:13" x14ac:dyDescent="0.3">
      <c r="A9042" s="107">
        <v>42160</v>
      </c>
      <c r="B9042" s="111" t="s">
        <v>61</v>
      </c>
      <c r="C9042" s="101">
        <v>0.72222222222222221</v>
      </c>
      <c r="D9042" s="94" t="s">
        <v>31</v>
      </c>
      <c r="E9042" s="111" t="s">
        <v>3030</v>
      </c>
      <c r="F9042" s="110">
        <v>3.75</v>
      </c>
      <c r="G9042" s="85">
        <v>1</v>
      </c>
      <c r="H9042" s="90" t="s">
        <v>33</v>
      </c>
      <c r="I9042" s="28">
        <v>-1</v>
      </c>
      <c r="J9042" s="18">
        <f t="shared" si="566"/>
        <v>1036.260000000002</v>
      </c>
      <c r="K9042" s="19" t="str">
        <f t="shared" si="564"/>
        <v>Jun-15</v>
      </c>
      <c r="L9042" s="20">
        <f t="shared" si="567"/>
        <v>8897</v>
      </c>
      <c r="M9042" s="21">
        <f t="shared" si="565"/>
        <v>0.11647296841632034</v>
      </c>
    </row>
    <row r="9043" spans="1:13" x14ac:dyDescent="0.3">
      <c r="A9043" s="107">
        <v>42160</v>
      </c>
      <c r="B9043" s="111" t="s">
        <v>141</v>
      </c>
      <c r="C9043" s="101">
        <v>0.82638888888888884</v>
      </c>
      <c r="D9043" s="94" t="s">
        <v>31</v>
      </c>
      <c r="E9043" s="111" t="s">
        <v>2297</v>
      </c>
      <c r="F9043" s="110">
        <v>4</v>
      </c>
      <c r="G9043" s="85">
        <v>1</v>
      </c>
      <c r="H9043" s="90" t="s">
        <v>33</v>
      </c>
      <c r="I9043" s="28">
        <v>-1</v>
      </c>
      <c r="J9043" s="18">
        <f t="shared" si="566"/>
        <v>1035.260000000002</v>
      </c>
      <c r="K9043" s="19" t="str">
        <f t="shared" si="564"/>
        <v>Jun-15</v>
      </c>
      <c r="L9043" s="20">
        <f t="shared" si="567"/>
        <v>8898</v>
      </c>
      <c r="M9043" s="21">
        <f t="shared" si="565"/>
        <v>0.11634749381883593</v>
      </c>
    </row>
    <row r="9044" spans="1:13" x14ac:dyDescent="0.3">
      <c r="A9044" s="119">
        <v>42160</v>
      </c>
      <c r="B9044" s="121" t="s">
        <v>61</v>
      </c>
      <c r="C9044" s="121">
        <v>16</v>
      </c>
      <c r="D9044" s="94"/>
      <c r="E9044" s="121" t="s">
        <v>446</v>
      </c>
      <c r="F9044" s="123">
        <v>4.5</v>
      </c>
      <c r="G9044" s="89">
        <v>1</v>
      </c>
      <c r="H9044" s="30">
        <v>3</v>
      </c>
      <c r="I9044" s="38">
        <v>-1</v>
      </c>
      <c r="J9044" s="18">
        <f t="shared" si="566"/>
        <v>1034.260000000002</v>
      </c>
      <c r="K9044" s="19" t="str">
        <f t="shared" si="564"/>
        <v>Jun-15</v>
      </c>
      <c r="L9044" s="20">
        <f t="shared" si="567"/>
        <v>8899</v>
      </c>
      <c r="M9044" s="21">
        <f t="shared" si="565"/>
        <v>0.11622204742105878</v>
      </c>
    </row>
    <row r="9045" spans="1:13" x14ac:dyDescent="0.3">
      <c r="A9045" s="119">
        <v>42160</v>
      </c>
      <c r="B9045" s="121" t="s">
        <v>61</v>
      </c>
      <c r="C9045" s="121">
        <v>16.45</v>
      </c>
      <c r="D9045" s="94"/>
      <c r="E9045" s="121" t="s">
        <v>2869</v>
      </c>
      <c r="F9045" s="123">
        <v>5.5</v>
      </c>
      <c r="G9045" s="89">
        <v>1</v>
      </c>
      <c r="H9045" s="30">
        <v>1</v>
      </c>
      <c r="I9045" s="38">
        <v>3.82</v>
      </c>
      <c r="J9045" s="18">
        <f t="shared" si="566"/>
        <v>1038.080000000002</v>
      </c>
      <c r="K9045" s="19" t="str">
        <f t="shared" si="564"/>
        <v>Jun-15</v>
      </c>
      <c r="L9045" s="20">
        <f t="shared" si="567"/>
        <v>8900</v>
      </c>
      <c r="M9045" s="21">
        <f t="shared" si="565"/>
        <v>0.11663820224719124</v>
      </c>
    </row>
    <row r="9046" spans="1:13" x14ac:dyDescent="0.3">
      <c r="A9046" s="119">
        <v>42160</v>
      </c>
      <c r="B9046" s="121" t="s">
        <v>136</v>
      </c>
      <c r="C9046" s="121">
        <v>16.55</v>
      </c>
      <c r="D9046" s="94"/>
      <c r="E9046" s="121" t="s">
        <v>7859</v>
      </c>
      <c r="F9046" s="123">
        <v>6</v>
      </c>
      <c r="G9046" s="89">
        <v>1</v>
      </c>
      <c r="H9046" s="30" t="s">
        <v>6103</v>
      </c>
      <c r="I9046" s="38">
        <v>-1</v>
      </c>
      <c r="J9046" s="18">
        <f t="shared" si="566"/>
        <v>1037.080000000002</v>
      </c>
      <c r="K9046" s="19" t="str">
        <f t="shared" si="564"/>
        <v>Jun-15</v>
      </c>
      <c r="L9046" s="20">
        <f t="shared" si="567"/>
        <v>8901</v>
      </c>
      <c r="M9046" s="21">
        <f t="shared" si="565"/>
        <v>0.11651275137625008</v>
      </c>
    </row>
    <row r="9047" spans="1:13" x14ac:dyDescent="0.3">
      <c r="A9047" s="119">
        <v>42160</v>
      </c>
      <c r="B9047" s="121" t="s">
        <v>138</v>
      </c>
      <c r="C9047" s="121">
        <v>17.149999999999999</v>
      </c>
      <c r="D9047" s="94"/>
      <c r="E9047" s="121" t="s">
        <v>9947</v>
      </c>
      <c r="F9047" s="123">
        <v>6</v>
      </c>
      <c r="G9047" s="89">
        <v>1</v>
      </c>
      <c r="H9047" s="30">
        <v>2</v>
      </c>
      <c r="I9047" s="38">
        <v>-1</v>
      </c>
      <c r="J9047" s="18">
        <f t="shared" si="566"/>
        <v>1036.080000000002</v>
      </c>
      <c r="K9047" s="19" t="str">
        <f t="shared" si="564"/>
        <v>Jun-15</v>
      </c>
      <c r="L9047" s="20">
        <f t="shared" si="567"/>
        <v>8902</v>
      </c>
      <c r="M9047" s="21">
        <f t="shared" si="565"/>
        <v>0.1163873286901822</v>
      </c>
    </row>
    <row r="9048" spans="1:13" x14ac:dyDescent="0.3">
      <c r="A9048" s="119">
        <v>42160</v>
      </c>
      <c r="B9048" s="121" t="s">
        <v>138</v>
      </c>
      <c r="C9048" s="121">
        <v>17.5</v>
      </c>
      <c r="D9048" s="94"/>
      <c r="E9048" s="121" t="s">
        <v>9948</v>
      </c>
      <c r="F9048" s="123">
        <v>4.33</v>
      </c>
      <c r="G9048" s="89">
        <v>1</v>
      </c>
      <c r="H9048" s="30">
        <v>1</v>
      </c>
      <c r="I9048" s="38">
        <v>3.33</v>
      </c>
      <c r="J9048" s="18">
        <f t="shared" si="566"/>
        <v>1039.4100000000019</v>
      </c>
      <c r="K9048" s="19" t="str">
        <f t="shared" si="564"/>
        <v>Jun-15</v>
      </c>
      <c r="L9048" s="20">
        <f t="shared" si="567"/>
        <v>8903</v>
      </c>
      <c r="M9048" s="21">
        <f t="shared" si="565"/>
        <v>0.11674828709423811</v>
      </c>
    </row>
    <row r="9049" spans="1:13" x14ac:dyDescent="0.3">
      <c r="A9049" s="124">
        <v>42160</v>
      </c>
      <c r="B9049" s="111" t="s">
        <v>56</v>
      </c>
      <c r="C9049" s="111">
        <v>17.55</v>
      </c>
      <c r="D9049" s="94"/>
      <c r="E9049" s="111" t="s">
        <v>9945</v>
      </c>
      <c r="F9049" s="111">
        <v>5</v>
      </c>
      <c r="G9049" s="89">
        <v>1</v>
      </c>
      <c r="H9049" s="37" t="s">
        <v>6512</v>
      </c>
      <c r="I9049" s="34">
        <v>-1</v>
      </c>
      <c r="J9049" s="18">
        <f t="shared" si="566"/>
        <v>1038.4100000000019</v>
      </c>
      <c r="K9049" s="19" t="str">
        <f t="shared" si="564"/>
        <v>Jun-15</v>
      </c>
      <c r="L9049" s="20">
        <f t="shared" si="567"/>
        <v>8904</v>
      </c>
      <c r="M9049" s="21">
        <f t="shared" si="565"/>
        <v>0.11662286612758332</v>
      </c>
    </row>
    <row r="9050" spans="1:13" x14ac:dyDescent="0.3">
      <c r="A9050" s="124">
        <v>42160</v>
      </c>
      <c r="B9050" s="111" t="s">
        <v>56</v>
      </c>
      <c r="C9050" s="111">
        <v>17.55</v>
      </c>
      <c r="D9050" s="94"/>
      <c r="E9050" s="111" t="s">
        <v>2582</v>
      </c>
      <c r="F9050" s="111">
        <v>5</v>
      </c>
      <c r="G9050" s="89">
        <v>1</v>
      </c>
      <c r="H9050" s="37" t="s">
        <v>6512</v>
      </c>
      <c r="I9050" s="34">
        <v>-1</v>
      </c>
      <c r="J9050" s="18">
        <f t="shared" si="566"/>
        <v>1037.4100000000019</v>
      </c>
      <c r="K9050" s="19" t="str">
        <f t="shared" si="564"/>
        <v>Jun-15</v>
      </c>
      <c r="L9050" s="20">
        <f t="shared" si="567"/>
        <v>8905</v>
      </c>
      <c r="M9050" s="21">
        <f t="shared" si="565"/>
        <v>0.11649747332959033</v>
      </c>
    </row>
    <row r="9051" spans="1:13" x14ac:dyDescent="0.3">
      <c r="A9051" s="124">
        <v>42160</v>
      </c>
      <c r="B9051" s="111" t="s">
        <v>141</v>
      </c>
      <c r="C9051" s="111">
        <v>18.100000000000001</v>
      </c>
      <c r="D9051" s="94"/>
      <c r="E9051" s="111" t="s">
        <v>2106</v>
      </c>
      <c r="F9051" s="111">
        <v>4.5</v>
      </c>
      <c r="G9051" s="89">
        <v>1</v>
      </c>
      <c r="H9051" s="37" t="s">
        <v>6512</v>
      </c>
      <c r="I9051" s="34">
        <v>-1</v>
      </c>
      <c r="J9051" s="18">
        <f t="shared" si="566"/>
        <v>1036.4100000000019</v>
      </c>
      <c r="K9051" s="19" t="str">
        <f t="shared" si="564"/>
        <v>Jun-15</v>
      </c>
      <c r="L9051" s="20">
        <f t="shared" si="567"/>
        <v>8906</v>
      </c>
      <c r="M9051" s="21">
        <f t="shared" si="565"/>
        <v>0.11637210869077048</v>
      </c>
    </row>
    <row r="9052" spans="1:13" x14ac:dyDescent="0.3">
      <c r="A9052" s="124">
        <v>42160</v>
      </c>
      <c r="B9052" s="111" t="s">
        <v>56</v>
      </c>
      <c r="C9052" s="111">
        <v>20.05</v>
      </c>
      <c r="D9052" s="94"/>
      <c r="E9052" s="111" t="s">
        <v>9946</v>
      </c>
      <c r="F9052" s="111">
        <v>5.5</v>
      </c>
      <c r="G9052" s="89">
        <v>1</v>
      </c>
      <c r="H9052" s="37" t="s">
        <v>6518</v>
      </c>
      <c r="I9052" s="34">
        <v>-1</v>
      </c>
      <c r="J9052" s="18">
        <f t="shared" si="566"/>
        <v>1035.4100000000019</v>
      </c>
      <c r="K9052" s="19" t="str">
        <f t="shared" si="564"/>
        <v>Jun-15</v>
      </c>
      <c r="L9052" s="20">
        <f t="shared" si="567"/>
        <v>8907</v>
      </c>
      <c r="M9052" s="21">
        <f t="shared" si="565"/>
        <v>0.11624677220163937</v>
      </c>
    </row>
    <row r="9053" spans="1:13" x14ac:dyDescent="0.3">
      <c r="A9053" s="107">
        <v>42161</v>
      </c>
      <c r="B9053" s="111" t="s">
        <v>137</v>
      </c>
      <c r="C9053" s="101">
        <v>0.75694444444444453</v>
      </c>
      <c r="D9053" s="94" t="s">
        <v>31</v>
      </c>
      <c r="E9053" s="111" t="s">
        <v>3031</v>
      </c>
      <c r="F9053" s="110">
        <v>3.25</v>
      </c>
      <c r="G9053" s="85">
        <v>1</v>
      </c>
      <c r="H9053" s="90" t="s">
        <v>42</v>
      </c>
      <c r="I9053" s="28">
        <v>2.25</v>
      </c>
      <c r="J9053" s="18">
        <f t="shared" si="566"/>
        <v>1037.6600000000019</v>
      </c>
      <c r="K9053" s="19" t="str">
        <f t="shared" si="564"/>
        <v>Jun-15</v>
      </c>
      <c r="L9053" s="20">
        <f t="shared" si="567"/>
        <v>8908</v>
      </c>
      <c r="M9053" s="21">
        <f t="shared" si="565"/>
        <v>0.11648630444544252</v>
      </c>
    </row>
    <row r="9054" spans="1:13" x14ac:dyDescent="0.3">
      <c r="A9054" s="107">
        <v>42161</v>
      </c>
      <c r="B9054" s="111" t="s">
        <v>137</v>
      </c>
      <c r="C9054" s="101">
        <v>0.79861111111111116</v>
      </c>
      <c r="D9054" s="94" t="s">
        <v>31</v>
      </c>
      <c r="E9054" s="111" t="s">
        <v>2996</v>
      </c>
      <c r="F9054" s="110">
        <v>3.25</v>
      </c>
      <c r="G9054" s="85">
        <v>1</v>
      </c>
      <c r="H9054" s="90" t="s">
        <v>33</v>
      </c>
      <c r="I9054" s="28">
        <v>-1</v>
      </c>
      <c r="J9054" s="18">
        <f t="shared" si="566"/>
        <v>1036.6600000000019</v>
      </c>
      <c r="K9054" s="19" t="str">
        <f t="shared" si="564"/>
        <v>Jun-15</v>
      </c>
      <c r="L9054" s="20">
        <f t="shared" si="567"/>
        <v>8909</v>
      </c>
      <c r="M9054" s="21">
        <f t="shared" si="565"/>
        <v>0.11636098327533975</v>
      </c>
    </row>
    <row r="9055" spans="1:13" x14ac:dyDescent="0.3">
      <c r="A9055" s="107">
        <v>42161</v>
      </c>
      <c r="B9055" s="111" t="s">
        <v>137</v>
      </c>
      <c r="C9055" s="101">
        <v>0.88194444444444453</v>
      </c>
      <c r="D9055" s="94" t="s">
        <v>31</v>
      </c>
      <c r="E9055" s="111" t="s">
        <v>3032</v>
      </c>
      <c r="F9055" s="110">
        <v>2.75</v>
      </c>
      <c r="G9055" s="85">
        <v>1</v>
      </c>
      <c r="H9055" s="90" t="s">
        <v>33</v>
      </c>
      <c r="I9055" s="28">
        <v>-1</v>
      </c>
      <c r="J9055" s="18">
        <f t="shared" si="566"/>
        <v>1035.6600000000019</v>
      </c>
      <c r="K9055" s="19" t="str">
        <f t="shared" si="564"/>
        <v>Jun-15</v>
      </c>
      <c r="L9055" s="20">
        <f t="shared" si="567"/>
        <v>8910</v>
      </c>
      <c r="M9055" s="21">
        <f t="shared" si="565"/>
        <v>0.11623569023569046</v>
      </c>
    </row>
    <row r="9056" spans="1:13" x14ac:dyDescent="0.3">
      <c r="A9056" s="119">
        <v>42161</v>
      </c>
      <c r="B9056" s="121" t="s">
        <v>147</v>
      </c>
      <c r="C9056" s="121">
        <v>15.5</v>
      </c>
      <c r="D9056" s="94"/>
      <c r="E9056" s="121" t="s">
        <v>9952</v>
      </c>
      <c r="F9056" s="123">
        <v>6</v>
      </c>
      <c r="G9056" s="89">
        <v>1</v>
      </c>
      <c r="H9056" s="30">
        <v>5</v>
      </c>
      <c r="I9056" s="38">
        <v>-1</v>
      </c>
      <c r="J9056" s="18">
        <f t="shared" si="566"/>
        <v>1034.6600000000019</v>
      </c>
      <c r="K9056" s="19" t="str">
        <f t="shared" si="564"/>
        <v>Jun-15</v>
      </c>
      <c r="L9056" s="20">
        <f t="shared" si="567"/>
        <v>8911</v>
      </c>
      <c r="M9056" s="21">
        <f t="shared" si="565"/>
        <v>0.11611042531702412</v>
      </c>
    </row>
    <row r="9057" spans="1:13" x14ac:dyDescent="0.3">
      <c r="A9057" s="119">
        <v>42161</v>
      </c>
      <c r="B9057" s="121" t="s">
        <v>147</v>
      </c>
      <c r="C9057" s="121">
        <v>16.45</v>
      </c>
      <c r="D9057" s="94"/>
      <c r="E9057" s="121" t="s">
        <v>1181</v>
      </c>
      <c r="F9057" s="123">
        <v>5</v>
      </c>
      <c r="G9057" s="89">
        <v>1</v>
      </c>
      <c r="H9057" s="30">
        <v>7</v>
      </c>
      <c r="I9057" s="38">
        <v>-1</v>
      </c>
      <c r="J9057" s="18">
        <f t="shared" si="566"/>
        <v>1033.6600000000019</v>
      </c>
      <c r="K9057" s="19" t="str">
        <f t="shared" si="564"/>
        <v>Jun-15</v>
      </c>
      <c r="L9057" s="20">
        <f t="shared" si="567"/>
        <v>8912</v>
      </c>
      <c r="M9057" s="21">
        <f t="shared" si="565"/>
        <v>0.11598518850987453</v>
      </c>
    </row>
    <row r="9058" spans="1:13" x14ac:dyDescent="0.3">
      <c r="A9058" s="119">
        <v>42161</v>
      </c>
      <c r="B9058" s="121" t="s">
        <v>44</v>
      </c>
      <c r="C9058" s="121">
        <v>17.100000000000001</v>
      </c>
      <c r="D9058" s="94"/>
      <c r="E9058" s="121" t="s">
        <v>9950</v>
      </c>
      <c r="F9058" s="123">
        <v>4.5</v>
      </c>
      <c r="G9058" s="89">
        <v>1</v>
      </c>
      <c r="H9058" s="30">
        <v>1</v>
      </c>
      <c r="I9058" s="38">
        <v>3.5</v>
      </c>
      <c r="J9058" s="18">
        <f t="shared" si="566"/>
        <v>1037.1600000000019</v>
      </c>
      <c r="K9058" s="19" t="str">
        <f t="shared" si="564"/>
        <v>Jun-15</v>
      </c>
      <c r="L9058" s="20">
        <f t="shared" si="567"/>
        <v>8913</v>
      </c>
      <c r="M9058" s="21">
        <f t="shared" si="565"/>
        <v>0.116364860316392</v>
      </c>
    </row>
    <row r="9059" spans="1:13" x14ac:dyDescent="0.3">
      <c r="A9059" s="119">
        <v>42161</v>
      </c>
      <c r="B9059" s="121" t="s">
        <v>44</v>
      </c>
      <c r="C9059" s="121">
        <v>17.399999999999999</v>
      </c>
      <c r="D9059" s="94"/>
      <c r="E9059" s="121" t="s">
        <v>9951</v>
      </c>
      <c r="F9059" s="123">
        <v>5</v>
      </c>
      <c r="G9059" s="89">
        <v>1</v>
      </c>
      <c r="H9059" s="30">
        <v>5</v>
      </c>
      <c r="I9059" s="38">
        <v>-1</v>
      </c>
      <c r="J9059" s="18">
        <f t="shared" si="566"/>
        <v>1036.1600000000019</v>
      </c>
      <c r="K9059" s="19" t="str">
        <f t="shared" si="564"/>
        <v>Jun-15</v>
      </c>
      <c r="L9059" s="20">
        <f t="shared" si="567"/>
        <v>8914</v>
      </c>
      <c r="M9059" s="21">
        <f t="shared" si="565"/>
        <v>0.11623962306484203</v>
      </c>
    </row>
    <row r="9060" spans="1:13" x14ac:dyDescent="0.3">
      <c r="A9060" s="119">
        <v>42161</v>
      </c>
      <c r="B9060" s="121" t="s">
        <v>41</v>
      </c>
      <c r="C9060" s="121">
        <v>18.05</v>
      </c>
      <c r="D9060" s="94"/>
      <c r="E9060" s="121" t="s">
        <v>9949</v>
      </c>
      <c r="F9060" s="123">
        <v>5</v>
      </c>
      <c r="G9060" s="89">
        <v>1</v>
      </c>
      <c r="H9060" s="30" t="s">
        <v>6116</v>
      </c>
      <c r="I9060" s="38">
        <v>-1</v>
      </c>
      <c r="J9060" s="18">
        <f t="shared" si="566"/>
        <v>1035.1600000000019</v>
      </c>
      <c r="K9060" s="19" t="str">
        <f t="shared" si="564"/>
        <v>Jun-15</v>
      </c>
      <c r="L9060" s="20">
        <f t="shared" si="567"/>
        <v>8915</v>
      </c>
      <c r="M9060" s="21">
        <f t="shared" si="565"/>
        <v>0.11611441390914211</v>
      </c>
    </row>
    <row r="9061" spans="1:13" x14ac:dyDescent="0.3">
      <c r="A9061" s="107">
        <v>42163</v>
      </c>
      <c r="B9061" s="111" t="s">
        <v>59</v>
      </c>
      <c r="C9061" s="101">
        <v>0.78472222222222221</v>
      </c>
      <c r="D9061" s="94" t="s">
        <v>31</v>
      </c>
      <c r="E9061" s="111" t="s">
        <v>3033</v>
      </c>
      <c r="F9061" s="110">
        <v>3.5</v>
      </c>
      <c r="G9061" s="85">
        <v>1</v>
      </c>
      <c r="H9061" s="90" t="s">
        <v>33</v>
      </c>
      <c r="I9061" s="28">
        <v>-1</v>
      </c>
      <c r="J9061" s="18">
        <f t="shared" si="566"/>
        <v>1034.1600000000019</v>
      </c>
      <c r="K9061" s="19" t="str">
        <f t="shared" si="564"/>
        <v>Jun-15</v>
      </c>
      <c r="L9061" s="20">
        <f t="shared" si="567"/>
        <v>8916</v>
      </c>
      <c r="M9061" s="21">
        <f t="shared" si="565"/>
        <v>0.11598923283983871</v>
      </c>
    </row>
    <row r="9062" spans="1:13" x14ac:dyDescent="0.3">
      <c r="A9062" s="107">
        <v>42163</v>
      </c>
      <c r="B9062" s="111" t="s">
        <v>59</v>
      </c>
      <c r="C9062" s="101">
        <v>0.84722222222222221</v>
      </c>
      <c r="D9062" s="94" t="s">
        <v>31</v>
      </c>
      <c r="E9062" s="111" t="s">
        <v>3034</v>
      </c>
      <c r="F9062" s="110">
        <v>3.25</v>
      </c>
      <c r="G9062" s="85">
        <v>1</v>
      </c>
      <c r="H9062" s="90" t="s">
        <v>42</v>
      </c>
      <c r="I9062" s="28">
        <v>3.5</v>
      </c>
      <c r="J9062" s="18">
        <f t="shared" si="566"/>
        <v>1037.6600000000019</v>
      </c>
      <c r="K9062" s="19" t="str">
        <f t="shared" si="564"/>
        <v>Jun-15</v>
      </c>
      <c r="L9062" s="20">
        <f t="shared" si="567"/>
        <v>8917</v>
      </c>
      <c r="M9062" s="21">
        <f t="shared" si="565"/>
        <v>0.11636873387910754</v>
      </c>
    </row>
    <row r="9063" spans="1:13" x14ac:dyDescent="0.3">
      <c r="A9063" s="119">
        <v>42163</v>
      </c>
      <c r="B9063" s="121" t="s">
        <v>49</v>
      </c>
      <c r="C9063" s="121">
        <v>15.3</v>
      </c>
      <c r="D9063" s="94"/>
      <c r="E9063" s="121" t="s">
        <v>9954</v>
      </c>
      <c r="F9063" s="123">
        <v>5</v>
      </c>
      <c r="G9063" s="89">
        <v>1</v>
      </c>
      <c r="H9063" s="30">
        <v>6</v>
      </c>
      <c r="I9063" s="38">
        <v>-1</v>
      </c>
      <c r="J9063" s="18">
        <f t="shared" si="566"/>
        <v>1036.6600000000019</v>
      </c>
      <c r="K9063" s="19" t="str">
        <f t="shared" si="564"/>
        <v>Jun-15</v>
      </c>
      <c r="L9063" s="20">
        <f t="shared" si="567"/>
        <v>8918</v>
      </c>
      <c r="M9063" s="21">
        <f t="shared" si="565"/>
        <v>0.11624355236600156</v>
      </c>
    </row>
    <row r="9064" spans="1:13" x14ac:dyDescent="0.3">
      <c r="A9064" s="119">
        <v>42163</v>
      </c>
      <c r="B9064" s="121" t="s">
        <v>149</v>
      </c>
      <c r="C9064" s="121">
        <v>16.45</v>
      </c>
      <c r="D9064" s="94"/>
      <c r="E9064" s="121" t="s">
        <v>5706</v>
      </c>
      <c r="F9064" s="123">
        <v>6</v>
      </c>
      <c r="G9064" s="89">
        <v>1</v>
      </c>
      <c r="H9064" s="30">
        <v>5</v>
      </c>
      <c r="I9064" s="38">
        <v>-1</v>
      </c>
      <c r="J9064" s="18">
        <f t="shared" si="566"/>
        <v>1035.6600000000019</v>
      </c>
      <c r="K9064" s="19" t="str">
        <f t="shared" si="564"/>
        <v>Jun-15</v>
      </c>
      <c r="L9064" s="20">
        <f t="shared" si="567"/>
        <v>8919</v>
      </c>
      <c r="M9064" s="21">
        <f t="shared" si="565"/>
        <v>0.11611839892364637</v>
      </c>
    </row>
    <row r="9065" spans="1:13" x14ac:dyDescent="0.3">
      <c r="A9065" s="124">
        <v>42163</v>
      </c>
      <c r="B9065" s="111" t="s">
        <v>59</v>
      </c>
      <c r="C9065" s="111">
        <v>20.5</v>
      </c>
      <c r="D9065" s="94"/>
      <c r="E9065" s="111" t="s">
        <v>9953</v>
      </c>
      <c r="F9065" s="111">
        <v>5.5</v>
      </c>
      <c r="G9065" s="89">
        <v>1</v>
      </c>
      <c r="H9065" s="37" t="s">
        <v>6512</v>
      </c>
      <c r="I9065" s="34">
        <v>-1</v>
      </c>
      <c r="J9065" s="18">
        <f t="shared" si="566"/>
        <v>1034.6600000000019</v>
      </c>
      <c r="K9065" s="19" t="str">
        <f t="shared" si="564"/>
        <v>Jun-15</v>
      </c>
      <c r="L9065" s="20">
        <f t="shared" si="567"/>
        <v>8920</v>
      </c>
      <c r="M9065" s="21">
        <f t="shared" si="565"/>
        <v>0.11599327354260111</v>
      </c>
    </row>
    <row r="9066" spans="1:13" x14ac:dyDescent="0.3">
      <c r="A9066" s="124">
        <v>42163</v>
      </c>
      <c r="B9066" s="111" t="s">
        <v>48</v>
      </c>
      <c r="C9066" s="111">
        <v>21.1</v>
      </c>
      <c r="D9066" s="94"/>
      <c r="E9066" s="111" t="s">
        <v>2492</v>
      </c>
      <c r="F9066" s="111">
        <v>5.5</v>
      </c>
      <c r="G9066" s="89">
        <v>1</v>
      </c>
      <c r="H9066" s="37" t="s">
        <v>6518</v>
      </c>
      <c r="I9066" s="34">
        <v>-1</v>
      </c>
      <c r="J9066" s="18">
        <f t="shared" si="566"/>
        <v>1033.6600000000019</v>
      </c>
      <c r="K9066" s="19" t="str">
        <f t="shared" si="564"/>
        <v>Jun-15</v>
      </c>
      <c r="L9066" s="20">
        <f t="shared" si="567"/>
        <v>8921</v>
      </c>
      <c r="M9066" s="21">
        <f t="shared" si="565"/>
        <v>0.11586817621342919</v>
      </c>
    </row>
    <row r="9067" spans="1:13" x14ac:dyDescent="0.3">
      <c r="A9067" s="107">
        <v>42164</v>
      </c>
      <c r="B9067" s="111" t="s">
        <v>74</v>
      </c>
      <c r="C9067" s="101">
        <v>0.63194444444444442</v>
      </c>
      <c r="D9067" s="94" t="s">
        <v>31</v>
      </c>
      <c r="E9067" s="111" t="s">
        <v>3035</v>
      </c>
      <c r="F9067" s="110">
        <v>4</v>
      </c>
      <c r="G9067" s="85">
        <v>1</v>
      </c>
      <c r="H9067" s="90" t="s">
        <v>33</v>
      </c>
      <c r="I9067" s="28">
        <v>-1</v>
      </c>
      <c r="J9067" s="18">
        <f t="shared" si="566"/>
        <v>1032.6600000000019</v>
      </c>
      <c r="K9067" s="19" t="str">
        <f t="shared" si="564"/>
        <v>Jun-15</v>
      </c>
      <c r="L9067" s="20">
        <f t="shared" si="567"/>
        <v>8922</v>
      </c>
      <c r="M9067" s="21">
        <f t="shared" si="565"/>
        <v>0.11574310692669826</v>
      </c>
    </row>
    <row r="9068" spans="1:13" x14ac:dyDescent="0.3">
      <c r="A9068" s="107">
        <v>42164</v>
      </c>
      <c r="B9068" s="111" t="s">
        <v>37</v>
      </c>
      <c r="C9068" s="101">
        <v>0.66319444444444442</v>
      </c>
      <c r="D9068" s="94" t="s">
        <v>31</v>
      </c>
      <c r="E9068" s="111" t="s">
        <v>3036</v>
      </c>
      <c r="F9068" s="110">
        <v>4</v>
      </c>
      <c r="G9068" s="85">
        <v>1</v>
      </c>
      <c r="H9068" s="90" t="s">
        <v>33</v>
      </c>
      <c r="I9068" s="28">
        <v>-1</v>
      </c>
      <c r="J9068" s="18">
        <f t="shared" si="566"/>
        <v>1031.6600000000019</v>
      </c>
      <c r="K9068" s="19" t="str">
        <f t="shared" si="564"/>
        <v>Jun-15</v>
      </c>
      <c r="L9068" s="20">
        <f t="shared" si="567"/>
        <v>8923</v>
      </c>
      <c r="M9068" s="21">
        <f t="shared" si="565"/>
        <v>0.11561806567298015</v>
      </c>
    </row>
    <row r="9069" spans="1:13" x14ac:dyDescent="0.3">
      <c r="A9069" s="119">
        <v>42164</v>
      </c>
      <c r="B9069" s="121" t="s">
        <v>74</v>
      </c>
      <c r="C9069" s="121">
        <v>14.4</v>
      </c>
      <c r="D9069" s="94"/>
      <c r="E9069" s="121" t="s">
        <v>9958</v>
      </c>
      <c r="F9069" s="123">
        <v>5.5</v>
      </c>
      <c r="G9069" s="89">
        <v>1</v>
      </c>
      <c r="H9069" s="30">
        <v>4</v>
      </c>
      <c r="I9069" s="38">
        <v>-1</v>
      </c>
      <c r="J9069" s="18">
        <f t="shared" si="566"/>
        <v>1030.6600000000019</v>
      </c>
      <c r="K9069" s="19" t="str">
        <f t="shared" si="564"/>
        <v>Jun-15</v>
      </c>
      <c r="L9069" s="20">
        <f t="shared" si="567"/>
        <v>8924</v>
      </c>
      <c r="M9069" s="21">
        <f t="shared" si="565"/>
        <v>0.11549305244285095</v>
      </c>
    </row>
    <row r="9070" spans="1:13" x14ac:dyDescent="0.3">
      <c r="A9070" s="119">
        <v>42164</v>
      </c>
      <c r="B9070" s="121" t="s">
        <v>74</v>
      </c>
      <c r="C9070" s="121">
        <v>15.4</v>
      </c>
      <c r="D9070" s="94"/>
      <c r="E9070" s="121" t="s">
        <v>9959</v>
      </c>
      <c r="F9070" s="123">
        <v>4.5</v>
      </c>
      <c r="G9070" s="89">
        <v>1</v>
      </c>
      <c r="H9070" s="30">
        <v>3</v>
      </c>
      <c r="I9070" s="38">
        <v>-1</v>
      </c>
      <c r="J9070" s="18">
        <f t="shared" si="566"/>
        <v>1029.6600000000019</v>
      </c>
      <c r="K9070" s="19" t="str">
        <f t="shared" si="564"/>
        <v>Jun-15</v>
      </c>
      <c r="L9070" s="20">
        <f t="shared" si="567"/>
        <v>8925</v>
      </c>
      <c r="M9070" s="21">
        <f t="shared" si="565"/>
        <v>0.11536806722689097</v>
      </c>
    </row>
    <row r="9071" spans="1:13" x14ac:dyDescent="0.3">
      <c r="A9071" s="119">
        <v>42164</v>
      </c>
      <c r="B9071" s="121" t="s">
        <v>37</v>
      </c>
      <c r="C9071" s="121">
        <v>17.25</v>
      </c>
      <c r="D9071" s="94"/>
      <c r="E9071" s="121" t="s">
        <v>7911</v>
      </c>
      <c r="F9071" s="123">
        <v>5</v>
      </c>
      <c r="G9071" s="89">
        <v>1</v>
      </c>
      <c r="H9071" s="30">
        <v>2</v>
      </c>
      <c r="I9071" s="38">
        <v>-1</v>
      </c>
      <c r="J9071" s="18">
        <f t="shared" si="566"/>
        <v>1028.6600000000019</v>
      </c>
      <c r="K9071" s="19" t="str">
        <f t="shared" si="564"/>
        <v>Jun-15</v>
      </c>
      <c r="L9071" s="20">
        <f t="shared" si="567"/>
        <v>8926</v>
      </c>
      <c r="M9071" s="21">
        <f t="shared" si="565"/>
        <v>0.11524311001568473</v>
      </c>
    </row>
    <row r="9072" spans="1:13" x14ac:dyDescent="0.3">
      <c r="A9072" s="124">
        <v>42164</v>
      </c>
      <c r="B9072" s="111" t="s">
        <v>30</v>
      </c>
      <c r="C9072" s="111">
        <v>17.5</v>
      </c>
      <c r="D9072" s="94"/>
      <c r="E9072" s="111" t="s">
        <v>9955</v>
      </c>
      <c r="F9072" s="111">
        <v>6</v>
      </c>
      <c r="G9072" s="89">
        <v>1</v>
      </c>
      <c r="H9072" s="37" t="s">
        <v>6512</v>
      </c>
      <c r="I9072" s="34">
        <v>-1</v>
      </c>
      <c r="J9072" s="18">
        <f t="shared" si="566"/>
        <v>1027.6600000000019</v>
      </c>
      <c r="K9072" s="19" t="str">
        <f t="shared" si="564"/>
        <v>Jun-15</v>
      </c>
      <c r="L9072" s="20">
        <f t="shared" si="567"/>
        <v>8927</v>
      </c>
      <c r="M9072" s="21">
        <f t="shared" si="565"/>
        <v>0.11511818079982099</v>
      </c>
    </row>
    <row r="9073" spans="1:13" x14ac:dyDescent="0.3">
      <c r="A9073" s="124">
        <v>42164</v>
      </c>
      <c r="B9073" s="111" t="s">
        <v>29</v>
      </c>
      <c r="C9073" s="111">
        <v>18.3</v>
      </c>
      <c r="D9073" s="94"/>
      <c r="E9073" s="111" t="s">
        <v>9956</v>
      </c>
      <c r="F9073" s="111">
        <v>4.5</v>
      </c>
      <c r="G9073" s="89">
        <v>1</v>
      </c>
      <c r="H9073" s="37" t="s">
        <v>6518</v>
      </c>
      <c r="I9073" s="34">
        <v>-1</v>
      </c>
      <c r="J9073" s="18">
        <f t="shared" si="566"/>
        <v>1026.6600000000019</v>
      </c>
      <c r="K9073" s="19" t="str">
        <f t="shared" si="564"/>
        <v>Jun-15</v>
      </c>
      <c r="L9073" s="20">
        <f t="shared" si="567"/>
        <v>8928</v>
      </c>
      <c r="M9073" s="21">
        <f t="shared" si="565"/>
        <v>0.11499327956989269</v>
      </c>
    </row>
    <row r="9074" spans="1:13" x14ac:dyDescent="0.3">
      <c r="A9074" s="124">
        <v>42164</v>
      </c>
      <c r="B9074" s="111" t="s">
        <v>29</v>
      </c>
      <c r="C9074" s="111">
        <v>20.05</v>
      </c>
      <c r="D9074" s="94"/>
      <c r="E9074" s="111" t="s">
        <v>2225</v>
      </c>
      <c r="F9074" s="111">
        <v>5.5</v>
      </c>
      <c r="G9074" s="89">
        <v>1</v>
      </c>
      <c r="H9074" s="37" t="s">
        <v>6518</v>
      </c>
      <c r="I9074" s="34">
        <v>-1</v>
      </c>
      <c r="J9074" s="18">
        <f t="shared" si="566"/>
        <v>1025.6600000000019</v>
      </c>
      <c r="K9074" s="19" t="str">
        <f t="shared" si="564"/>
        <v>Jun-15</v>
      </c>
      <c r="L9074" s="20">
        <f t="shared" si="567"/>
        <v>8929</v>
      </c>
      <c r="M9074" s="21">
        <f t="shared" si="565"/>
        <v>0.11486840631649702</v>
      </c>
    </row>
    <row r="9075" spans="1:13" x14ac:dyDescent="0.3">
      <c r="A9075" s="124">
        <v>42164</v>
      </c>
      <c r="B9075" s="111" t="s">
        <v>29</v>
      </c>
      <c r="C9075" s="111">
        <v>20.350000000000001</v>
      </c>
      <c r="D9075" s="94"/>
      <c r="E9075" s="111" t="s">
        <v>9957</v>
      </c>
      <c r="F9075" s="111">
        <v>6</v>
      </c>
      <c r="G9075" s="89">
        <v>1</v>
      </c>
      <c r="H9075" s="37" t="s">
        <v>6512</v>
      </c>
      <c r="I9075" s="34">
        <v>-1</v>
      </c>
      <c r="J9075" s="18">
        <f t="shared" si="566"/>
        <v>1024.6600000000019</v>
      </c>
      <c r="K9075" s="19" t="str">
        <f t="shared" si="564"/>
        <v>Jun-15</v>
      </c>
      <c r="L9075" s="20">
        <f t="shared" si="567"/>
        <v>8930</v>
      </c>
      <c r="M9075" s="21">
        <f t="shared" si="565"/>
        <v>0.11474356103023538</v>
      </c>
    </row>
    <row r="9076" spans="1:13" x14ac:dyDescent="0.3">
      <c r="A9076" s="107">
        <v>42165</v>
      </c>
      <c r="B9076" s="108" t="s">
        <v>35</v>
      </c>
      <c r="C9076" s="101">
        <v>0.63194444444444442</v>
      </c>
      <c r="D9076" s="94" t="s">
        <v>31</v>
      </c>
      <c r="E9076" s="108" t="s">
        <v>3037</v>
      </c>
      <c r="F9076" s="110">
        <v>4</v>
      </c>
      <c r="G9076" s="85">
        <v>1</v>
      </c>
      <c r="H9076" s="90" t="s">
        <v>33</v>
      </c>
      <c r="I9076" s="28">
        <v>-1</v>
      </c>
      <c r="J9076" s="18">
        <f t="shared" si="566"/>
        <v>1023.6600000000019</v>
      </c>
      <c r="K9076" s="19" t="str">
        <f t="shared" si="564"/>
        <v>Jun-15</v>
      </c>
      <c r="L9076" s="20">
        <f t="shared" si="567"/>
        <v>8931</v>
      </c>
      <c r="M9076" s="21">
        <f t="shared" si="565"/>
        <v>0.11461874370171335</v>
      </c>
    </row>
    <row r="9077" spans="1:13" x14ac:dyDescent="0.3">
      <c r="A9077" s="107">
        <v>42165</v>
      </c>
      <c r="B9077" s="108" t="s">
        <v>35</v>
      </c>
      <c r="C9077" s="101">
        <v>0.65277777777777779</v>
      </c>
      <c r="D9077" s="94" t="s">
        <v>31</v>
      </c>
      <c r="E9077" s="108" t="s">
        <v>1933</v>
      </c>
      <c r="F9077" s="110">
        <v>2.88</v>
      </c>
      <c r="G9077" s="85">
        <v>1</v>
      </c>
      <c r="H9077" s="90" t="s">
        <v>42</v>
      </c>
      <c r="I9077" s="28">
        <v>1.88</v>
      </c>
      <c r="J9077" s="18">
        <f t="shared" si="566"/>
        <v>1025.540000000002</v>
      </c>
      <c r="K9077" s="19" t="str">
        <f t="shared" si="564"/>
        <v>Jun-15</v>
      </c>
      <c r="L9077" s="20">
        <f t="shared" si="567"/>
        <v>8932</v>
      </c>
      <c r="M9077" s="21">
        <f t="shared" si="565"/>
        <v>0.1148163905060459</v>
      </c>
    </row>
    <row r="9078" spans="1:13" x14ac:dyDescent="0.3">
      <c r="A9078" s="107">
        <v>42165</v>
      </c>
      <c r="B9078" s="108" t="s">
        <v>38</v>
      </c>
      <c r="C9078" s="101">
        <v>0.70138888888888884</v>
      </c>
      <c r="D9078" s="94" t="s">
        <v>31</v>
      </c>
      <c r="E9078" s="108" t="s">
        <v>3038</v>
      </c>
      <c r="F9078" s="110">
        <v>3.25</v>
      </c>
      <c r="G9078" s="85">
        <v>1</v>
      </c>
      <c r="H9078" s="90" t="s">
        <v>33</v>
      </c>
      <c r="I9078" s="28">
        <v>-1</v>
      </c>
      <c r="J9078" s="18">
        <f t="shared" si="566"/>
        <v>1024.540000000002</v>
      </c>
      <c r="K9078" s="19" t="str">
        <f t="shared" si="564"/>
        <v>Jun-15</v>
      </c>
      <c r="L9078" s="20">
        <f t="shared" si="567"/>
        <v>8933</v>
      </c>
      <c r="M9078" s="21">
        <f t="shared" si="565"/>
        <v>0.11469159296988717</v>
      </c>
    </row>
    <row r="9079" spans="1:13" x14ac:dyDescent="0.3">
      <c r="A9079" s="107">
        <v>42165</v>
      </c>
      <c r="B9079" s="108" t="s">
        <v>43</v>
      </c>
      <c r="C9079" s="101">
        <v>0.79861111111111116</v>
      </c>
      <c r="D9079" s="94" t="s">
        <v>31</v>
      </c>
      <c r="E9079" s="108" t="s">
        <v>3039</v>
      </c>
      <c r="F9079" s="110">
        <v>2.88</v>
      </c>
      <c r="G9079" s="85">
        <v>1</v>
      </c>
      <c r="H9079" s="90" t="s">
        <v>33</v>
      </c>
      <c r="I9079" s="28">
        <v>-1</v>
      </c>
      <c r="J9079" s="18">
        <f t="shared" si="566"/>
        <v>1023.540000000002</v>
      </c>
      <c r="K9079" s="19" t="str">
        <f t="shared" si="564"/>
        <v>Jun-15</v>
      </c>
      <c r="L9079" s="20">
        <f t="shared" si="567"/>
        <v>8934</v>
      </c>
      <c r="M9079" s="21">
        <f t="shared" si="565"/>
        <v>0.11456682337139042</v>
      </c>
    </row>
    <row r="9080" spans="1:13" x14ac:dyDescent="0.3">
      <c r="A9080" s="107">
        <v>42165</v>
      </c>
      <c r="B9080" s="108" t="s">
        <v>43</v>
      </c>
      <c r="C9080" s="101">
        <v>0.86111111111111116</v>
      </c>
      <c r="D9080" s="94" t="s">
        <v>31</v>
      </c>
      <c r="E9080" s="108" t="s">
        <v>3040</v>
      </c>
      <c r="F9080" s="110">
        <v>3.25</v>
      </c>
      <c r="G9080" s="85">
        <v>1</v>
      </c>
      <c r="H9080" s="90" t="s">
        <v>42</v>
      </c>
      <c r="I9080" s="28">
        <v>2.25</v>
      </c>
      <c r="J9080" s="18">
        <f t="shared" si="566"/>
        <v>1025.790000000002</v>
      </c>
      <c r="K9080" s="19" t="str">
        <f t="shared" si="564"/>
        <v>Jun-15</v>
      </c>
      <c r="L9080" s="20">
        <f t="shared" si="567"/>
        <v>8935</v>
      </c>
      <c r="M9080" s="21">
        <f t="shared" si="565"/>
        <v>0.11480581980973721</v>
      </c>
    </row>
    <row r="9081" spans="1:13" x14ac:dyDescent="0.3">
      <c r="A9081" s="119">
        <v>42165</v>
      </c>
      <c r="B9081" s="120" t="s">
        <v>57</v>
      </c>
      <c r="C9081" s="121">
        <v>14.3</v>
      </c>
      <c r="D9081" s="94"/>
      <c r="E9081" s="120" t="s">
        <v>1164</v>
      </c>
      <c r="F9081" s="123">
        <v>4.5</v>
      </c>
      <c r="G9081" s="89">
        <v>1</v>
      </c>
      <c r="H9081" s="30">
        <v>6</v>
      </c>
      <c r="I9081" s="38">
        <v>-1</v>
      </c>
      <c r="J9081" s="18">
        <f t="shared" si="566"/>
        <v>1024.790000000002</v>
      </c>
      <c r="K9081" s="19" t="str">
        <f t="shared" si="564"/>
        <v>Jun-15</v>
      </c>
      <c r="L9081" s="20">
        <f t="shared" si="567"/>
        <v>8936</v>
      </c>
      <c r="M9081" s="21">
        <f t="shared" si="565"/>
        <v>0.114681065353626</v>
      </c>
    </row>
    <row r="9082" spans="1:13" x14ac:dyDescent="0.3">
      <c r="A9082" s="119">
        <v>42165</v>
      </c>
      <c r="B9082" s="120" t="s">
        <v>57</v>
      </c>
      <c r="C9082" s="121">
        <v>16.3</v>
      </c>
      <c r="D9082" s="94"/>
      <c r="E9082" s="120" t="s">
        <v>9961</v>
      </c>
      <c r="F9082" s="123">
        <v>5.5</v>
      </c>
      <c r="G9082" s="89">
        <v>1</v>
      </c>
      <c r="H9082" s="30">
        <v>1</v>
      </c>
      <c r="I9082" s="38">
        <v>6</v>
      </c>
      <c r="J9082" s="18">
        <f t="shared" si="566"/>
        <v>1030.790000000002</v>
      </c>
      <c r="K9082" s="19" t="str">
        <f t="shared" si="564"/>
        <v>Jun-15</v>
      </c>
      <c r="L9082" s="20">
        <f t="shared" si="567"/>
        <v>8937</v>
      </c>
      <c r="M9082" s="21">
        <f t="shared" si="565"/>
        <v>0.11533959941814949</v>
      </c>
    </row>
    <row r="9083" spans="1:13" x14ac:dyDescent="0.3">
      <c r="A9083" s="124">
        <v>42165</v>
      </c>
      <c r="B9083" s="108" t="s">
        <v>134</v>
      </c>
      <c r="C9083" s="111">
        <v>19.2</v>
      </c>
      <c r="D9083" s="94"/>
      <c r="E9083" s="108" t="s">
        <v>9960</v>
      </c>
      <c r="F9083" s="111">
        <v>4.33</v>
      </c>
      <c r="G9083" s="89">
        <v>1</v>
      </c>
      <c r="H9083" s="37" t="s">
        <v>6518</v>
      </c>
      <c r="I9083" s="34">
        <v>-1</v>
      </c>
      <c r="J9083" s="18">
        <f t="shared" si="566"/>
        <v>1029.790000000002</v>
      </c>
      <c r="K9083" s="19" t="str">
        <f t="shared" si="564"/>
        <v>Jun-15</v>
      </c>
      <c r="L9083" s="20">
        <f t="shared" si="567"/>
        <v>8938</v>
      </c>
      <c r="M9083" s="21">
        <f t="shared" si="565"/>
        <v>0.11521481315730611</v>
      </c>
    </row>
    <row r="9084" spans="1:13" x14ac:dyDescent="0.3">
      <c r="A9084" s="124">
        <v>42165</v>
      </c>
      <c r="B9084" s="108" t="s">
        <v>134</v>
      </c>
      <c r="C9084" s="111">
        <v>19.5</v>
      </c>
      <c r="D9084" s="94"/>
      <c r="E9084" s="108" t="s">
        <v>9153</v>
      </c>
      <c r="F9084" s="111">
        <v>4.5</v>
      </c>
      <c r="G9084" s="89">
        <v>1</v>
      </c>
      <c r="H9084" s="37" t="s">
        <v>6526</v>
      </c>
      <c r="I9084" s="34">
        <v>3.5</v>
      </c>
      <c r="J9084" s="18">
        <f t="shared" si="566"/>
        <v>1033.290000000002</v>
      </c>
      <c r="K9084" s="19" t="str">
        <f t="shared" si="564"/>
        <v>Jun-15</v>
      </c>
      <c r="L9084" s="20">
        <f t="shared" si="567"/>
        <v>8939</v>
      </c>
      <c r="M9084" s="21">
        <f t="shared" si="565"/>
        <v>0.11559346683074191</v>
      </c>
    </row>
    <row r="9085" spans="1:13" x14ac:dyDescent="0.3">
      <c r="A9085" s="107">
        <v>42166</v>
      </c>
      <c r="B9085" s="108" t="s">
        <v>63</v>
      </c>
      <c r="C9085" s="101">
        <v>0.58333333333333337</v>
      </c>
      <c r="D9085" s="94" t="s">
        <v>31</v>
      </c>
      <c r="E9085" s="108" t="s">
        <v>3041</v>
      </c>
      <c r="F9085" s="110">
        <v>3.25</v>
      </c>
      <c r="G9085" s="85">
        <v>1</v>
      </c>
      <c r="H9085" s="90" t="s">
        <v>33</v>
      </c>
      <c r="I9085" s="28">
        <v>-1</v>
      </c>
      <c r="J9085" s="18">
        <f t="shared" si="566"/>
        <v>1032.290000000002</v>
      </c>
      <c r="K9085" s="19" t="str">
        <f t="shared" si="564"/>
        <v>Jun-15</v>
      </c>
      <c r="L9085" s="20">
        <f t="shared" si="567"/>
        <v>8940</v>
      </c>
      <c r="M9085" s="21">
        <f t="shared" si="565"/>
        <v>0.11546868008948569</v>
      </c>
    </row>
    <row r="9086" spans="1:13" x14ac:dyDescent="0.3">
      <c r="A9086" s="107">
        <v>42166</v>
      </c>
      <c r="B9086" s="108" t="s">
        <v>93</v>
      </c>
      <c r="C9086" s="101">
        <v>0.61805555555555558</v>
      </c>
      <c r="D9086" s="94" t="s">
        <v>31</v>
      </c>
      <c r="E9086" s="108" t="s">
        <v>3042</v>
      </c>
      <c r="F9086" s="110">
        <v>3</v>
      </c>
      <c r="G9086" s="85">
        <v>1</v>
      </c>
      <c r="H9086" s="90" t="s">
        <v>33</v>
      </c>
      <c r="I9086" s="28">
        <v>-1</v>
      </c>
      <c r="J9086" s="18">
        <f t="shared" si="566"/>
        <v>1031.290000000002</v>
      </c>
      <c r="K9086" s="19" t="str">
        <f t="shared" si="564"/>
        <v>Jun-15</v>
      </c>
      <c r="L9086" s="20">
        <f t="shared" si="567"/>
        <v>8941</v>
      </c>
      <c r="M9086" s="21">
        <f t="shared" si="565"/>
        <v>0.11534392126160407</v>
      </c>
    </row>
    <row r="9087" spans="1:13" x14ac:dyDescent="0.3">
      <c r="A9087" s="107">
        <v>42166</v>
      </c>
      <c r="B9087" s="108" t="s">
        <v>35</v>
      </c>
      <c r="C9087" s="101">
        <v>0.88888888888888884</v>
      </c>
      <c r="D9087" s="94" t="s">
        <v>31</v>
      </c>
      <c r="E9087" s="108" t="s">
        <v>3043</v>
      </c>
      <c r="F9087" s="110">
        <v>3.75</v>
      </c>
      <c r="G9087" s="85">
        <v>1</v>
      </c>
      <c r="H9087" s="90" t="s">
        <v>33</v>
      </c>
      <c r="I9087" s="28">
        <v>-1</v>
      </c>
      <c r="J9087" s="18">
        <f t="shared" si="566"/>
        <v>1030.290000000002</v>
      </c>
      <c r="K9087" s="19" t="str">
        <f t="shared" si="564"/>
        <v>Jun-15</v>
      </c>
      <c r="L9087" s="20">
        <f t="shared" si="567"/>
        <v>8942</v>
      </c>
      <c r="M9087" s="21">
        <f t="shared" si="565"/>
        <v>0.11521919033773227</v>
      </c>
    </row>
    <row r="9088" spans="1:13" x14ac:dyDescent="0.3">
      <c r="A9088" s="119">
        <v>42166</v>
      </c>
      <c r="B9088" s="120" t="s">
        <v>41</v>
      </c>
      <c r="C9088" s="121">
        <v>13.4</v>
      </c>
      <c r="D9088" s="94"/>
      <c r="E9088" s="120" t="s">
        <v>9964</v>
      </c>
      <c r="F9088" s="123">
        <v>6</v>
      </c>
      <c r="G9088" s="89">
        <v>1</v>
      </c>
      <c r="H9088" s="30">
        <v>6</v>
      </c>
      <c r="I9088" s="38">
        <v>-1</v>
      </c>
      <c r="J9088" s="18">
        <f t="shared" si="566"/>
        <v>1029.290000000002</v>
      </c>
      <c r="K9088" s="19" t="str">
        <f t="shared" si="564"/>
        <v>Jun-15</v>
      </c>
      <c r="L9088" s="20">
        <f t="shared" si="567"/>
        <v>8943</v>
      </c>
      <c r="M9088" s="21">
        <f t="shared" si="565"/>
        <v>0.11509448730850967</v>
      </c>
    </row>
    <row r="9089" spans="1:13" x14ac:dyDescent="0.3">
      <c r="A9089" s="119">
        <v>42166</v>
      </c>
      <c r="B9089" s="120" t="s">
        <v>93</v>
      </c>
      <c r="C9089" s="121">
        <v>14.5</v>
      </c>
      <c r="D9089" s="94"/>
      <c r="E9089" s="120" t="s">
        <v>9966</v>
      </c>
      <c r="F9089" s="123">
        <v>5</v>
      </c>
      <c r="G9089" s="89">
        <v>1</v>
      </c>
      <c r="H9089" s="30">
        <v>1</v>
      </c>
      <c r="I9089" s="38">
        <v>4</v>
      </c>
      <c r="J9089" s="18">
        <f t="shared" si="566"/>
        <v>1033.290000000002</v>
      </c>
      <c r="K9089" s="19" t="str">
        <f t="shared" si="564"/>
        <v>Jun-15</v>
      </c>
      <c r="L9089" s="20">
        <f t="shared" si="567"/>
        <v>8944</v>
      </c>
      <c r="M9089" s="21">
        <f t="shared" si="565"/>
        <v>0.11552884615384638</v>
      </c>
    </row>
    <row r="9090" spans="1:13" x14ac:dyDescent="0.3">
      <c r="A9090" s="119">
        <v>42166</v>
      </c>
      <c r="B9090" s="120" t="s">
        <v>93</v>
      </c>
      <c r="C9090" s="121">
        <v>15.25</v>
      </c>
      <c r="D9090" s="94"/>
      <c r="E9090" s="120" t="s">
        <v>2989</v>
      </c>
      <c r="F9090" s="123">
        <v>4.33</v>
      </c>
      <c r="G9090" s="89">
        <v>1</v>
      </c>
      <c r="H9090" s="30">
        <v>1</v>
      </c>
      <c r="I9090" s="38">
        <v>3.5</v>
      </c>
      <c r="J9090" s="18">
        <f t="shared" si="566"/>
        <v>1036.790000000002</v>
      </c>
      <c r="K9090" s="19" t="str">
        <f t="shared" ref="K9090:K9153" si="568">TEXT(A9090,"MMM-yy")</f>
        <v>Jun-15</v>
      </c>
      <c r="L9090" s="20">
        <f t="shared" si="567"/>
        <v>8945</v>
      </c>
      <c r="M9090" s="21">
        <f t="shared" ref="M9090:M9153" si="569">J9090/L9090</f>
        <v>0.11590721073225288</v>
      </c>
    </row>
    <row r="9091" spans="1:13" x14ac:dyDescent="0.3">
      <c r="A9091" s="119">
        <v>42166</v>
      </c>
      <c r="B9091" s="120" t="s">
        <v>63</v>
      </c>
      <c r="C9091" s="121">
        <v>15.4</v>
      </c>
      <c r="D9091" s="94"/>
      <c r="E9091" s="120" t="s">
        <v>9969</v>
      </c>
      <c r="F9091" s="123">
        <v>5</v>
      </c>
      <c r="G9091" s="89">
        <v>1</v>
      </c>
      <c r="H9091" s="30">
        <v>4</v>
      </c>
      <c r="I9091" s="38">
        <v>-1</v>
      </c>
      <c r="J9091" s="18">
        <f t="shared" ref="J9091:J9154" si="570">J9090+I9091</f>
        <v>1035.790000000002</v>
      </c>
      <c r="K9091" s="19" t="str">
        <f t="shared" si="568"/>
        <v>Jun-15</v>
      </c>
      <c r="L9091" s="20">
        <f t="shared" ref="L9091:L9154" si="571">L9090+G9091</f>
        <v>8946</v>
      </c>
      <c r="M9091" s="21">
        <f t="shared" si="569"/>
        <v>0.11578247261345875</v>
      </c>
    </row>
    <row r="9092" spans="1:13" x14ac:dyDescent="0.3">
      <c r="A9092" s="119">
        <v>42166</v>
      </c>
      <c r="B9092" s="120" t="s">
        <v>41</v>
      </c>
      <c r="C9092" s="121">
        <v>15.5</v>
      </c>
      <c r="D9092" s="94"/>
      <c r="E9092" s="120" t="s">
        <v>9965</v>
      </c>
      <c r="F9092" s="123">
        <v>4.5</v>
      </c>
      <c r="G9092" s="89">
        <v>1</v>
      </c>
      <c r="H9092" s="30">
        <v>2</v>
      </c>
      <c r="I9092" s="38">
        <v>-1</v>
      </c>
      <c r="J9092" s="18">
        <f t="shared" si="570"/>
        <v>1034.790000000002</v>
      </c>
      <c r="K9092" s="19" t="str">
        <f t="shared" si="568"/>
        <v>Jun-15</v>
      </c>
      <c r="L9092" s="20">
        <f t="shared" si="571"/>
        <v>8947</v>
      </c>
      <c r="M9092" s="21">
        <f t="shared" si="569"/>
        <v>0.1156577623784511</v>
      </c>
    </row>
    <row r="9093" spans="1:13" x14ac:dyDescent="0.3">
      <c r="A9093" s="119">
        <v>42166</v>
      </c>
      <c r="B9093" s="120" t="s">
        <v>93</v>
      </c>
      <c r="C9093" s="121">
        <v>17.05</v>
      </c>
      <c r="D9093" s="94"/>
      <c r="E9093" s="120" t="s">
        <v>9967</v>
      </c>
      <c r="F9093" s="123">
        <v>5</v>
      </c>
      <c r="G9093" s="89">
        <v>1</v>
      </c>
      <c r="H9093" s="30" t="s">
        <v>6116</v>
      </c>
      <c r="I9093" s="38">
        <v>-1</v>
      </c>
      <c r="J9093" s="18">
        <f t="shared" si="570"/>
        <v>1033.790000000002</v>
      </c>
      <c r="K9093" s="19" t="str">
        <f t="shared" si="568"/>
        <v>Jun-15</v>
      </c>
      <c r="L9093" s="20">
        <f t="shared" si="571"/>
        <v>8948</v>
      </c>
      <c r="M9093" s="21">
        <f t="shared" si="569"/>
        <v>0.11553308001788132</v>
      </c>
    </row>
    <row r="9094" spans="1:13" x14ac:dyDescent="0.3">
      <c r="A9094" s="119">
        <v>42166</v>
      </c>
      <c r="B9094" s="120" t="s">
        <v>93</v>
      </c>
      <c r="C9094" s="121">
        <v>17.350000000000001</v>
      </c>
      <c r="D9094" s="94"/>
      <c r="E9094" s="120" t="s">
        <v>9968</v>
      </c>
      <c r="F9094" s="123">
        <v>5.5</v>
      </c>
      <c r="G9094" s="89">
        <v>1</v>
      </c>
      <c r="H9094" s="30">
        <v>5</v>
      </c>
      <c r="I9094" s="38">
        <v>-1</v>
      </c>
      <c r="J9094" s="18">
        <f t="shared" si="570"/>
        <v>1032.790000000002</v>
      </c>
      <c r="K9094" s="19" t="str">
        <f t="shared" si="568"/>
        <v>Jun-15</v>
      </c>
      <c r="L9094" s="20">
        <f t="shared" si="571"/>
        <v>8949</v>
      </c>
      <c r="M9094" s="21">
        <f t="shared" si="569"/>
        <v>0.11540842552240496</v>
      </c>
    </row>
    <row r="9095" spans="1:13" x14ac:dyDescent="0.3">
      <c r="A9095" s="124">
        <v>42166</v>
      </c>
      <c r="B9095" s="108" t="s">
        <v>98</v>
      </c>
      <c r="C9095" s="111">
        <v>18.399999999999999</v>
      </c>
      <c r="D9095" s="94"/>
      <c r="E9095" s="108" t="s">
        <v>9962</v>
      </c>
      <c r="F9095" s="111">
        <v>5.5</v>
      </c>
      <c r="G9095" s="89">
        <v>1</v>
      </c>
      <c r="H9095" s="37" t="s">
        <v>6512</v>
      </c>
      <c r="I9095" s="34">
        <v>-1</v>
      </c>
      <c r="J9095" s="18">
        <f t="shared" si="570"/>
        <v>1031.790000000002</v>
      </c>
      <c r="K9095" s="19" t="str">
        <f t="shared" si="568"/>
        <v>Jun-15</v>
      </c>
      <c r="L9095" s="20">
        <f t="shared" si="571"/>
        <v>8950</v>
      </c>
      <c r="M9095" s="21">
        <f t="shared" si="569"/>
        <v>0.1152837988826818</v>
      </c>
    </row>
    <row r="9096" spans="1:13" x14ac:dyDescent="0.3">
      <c r="A9096" s="124">
        <v>42166</v>
      </c>
      <c r="B9096" s="108" t="s">
        <v>35</v>
      </c>
      <c r="C9096" s="111">
        <v>20.5</v>
      </c>
      <c r="D9096" s="94"/>
      <c r="E9096" s="108" t="s">
        <v>3094</v>
      </c>
      <c r="F9096" s="111">
        <v>5.5</v>
      </c>
      <c r="G9096" s="89">
        <v>1</v>
      </c>
      <c r="H9096" s="37" t="s">
        <v>6512</v>
      </c>
      <c r="I9096" s="34">
        <v>-1</v>
      </c>
      <c r="J9096" s="18">
        <f t="shared" si="570"/>
        <v>1030.790000000002</v>
      </c>
      <c r="K9096" s="19" t="str">
        <f t="shared" si="568"/>
        <v>Jun-15</v>
      </c>
      <c r="L9096" s="20">
        <f t="shared" si="571"/>
        <v>8951</v>
      </c>
      <c r="M9096" s="21">
        <f t="shared" si="569"/>
        <v>0.11515920008937572</v>
      </c>
    </row>
    <row r="9097" spans="1:13" x14ac:dyDescent="0.3">
      <c r="A9097" s="124">
        <v>42166</v>
      </c>
      <c r="B9097" s="108" t="s">
        <v>35</v>
      </c>
      <c r="C9097" s="111">
        <v>21.2</v>
      </c>
      <c r="D9097" s="94"/>
      <c r="E9097" s="108" t="s">
        <v>9963</v>
      </c>
      <c r="F9097" s="111">
        <v>5.5</v>
      </c>
      <c r="G9097" s="89">
        <v>1</v>
      </c>
      <c r="H9097" s="37" t="s">
        <v>6526</v>
      </c>
      <c r="I9097" s="34">
        <v>4.5</v>
      </c>
      <c r="J9097" s="18">
        <f t="shared" si="570"/>
        <v>1035.290000000002</v>
      </c>
      <c r="K9097" s="19" t="str">
        <f t="shared" si="568"/>
        <v>Jun-15</v>
      </c>
      <c r="L9097" s="20">
        <f t="shared" si="571"/>
        <v>8952</v>
      </c>
      <c r="M9097" s="21">
        <f t="shared" si="569"/>
        <v>0.11564901697944616</v>
      </c>
    </row>
    <row r="9098" spans="1:13" x14ac:dyDescent="0.3">
      <c r="A9098" s="107">
        <v>42167</v>
      </c>
      <c r="B9098" s="108" t="s">
        <v>153</v>
      </c>
      <c r="C9098" s="101">
        <v>0.61805555555555558</v>
      </c>
      <c r="D9098" s="94" t="s">
        <v>31</v>
      </c>
      <c r="E9098" s="108" t="s">
        <v>2955</v>
      </c>
      <c r="F9098" s="110">
        <v>3.75</v>
      </c>
      <c r="G9098" s="85">
        <v>1</v>
      </c>
      <c r="H9098" s="90" t="s">
        <v>42</v>
      </c>
      <c r="I9098" s="28">
        <v>2.75</v>
      </c>
      <c r="J9098" s="18">
        <f t="shared" si="570"/>
        <v>1038.040000000002</v>
      </c>
      <c r="K9098" s="19" t="str">
        <f t="shared" si="568"/>
        <v>Jun-15</v>
      </c>
      <c r="L9098" s="20">
        <f t="shared" si="571"/>
        <v>8953</v>
      </c>
      <c r="M9098" s="21">
        <f t="shared" si="569"/>
        <v>0.11594325924271216</v>
      </c>
    </row>
    <row r="9099" spans="1:13" x14ac:dyDescent="0.3">
      <c r="A9099" s="107">
        <v>42167</v>
      </c>
      <c r="B9099" s="108" t="s">
        <v>65</v>
      </c>
      <c r="C9099" s="101">
        <v>0.62847222222222221</v>
      </c>
      <c r="D9099" s="94" t="s">
        <v>31</v>
      </c>
      <c r="E9099" s="108" t="s">
        <v>3044</v>
      </c>
      <c r="F9099" s="110">
        <v>3</v>
      </c>
      <c r="G9099" s="85">
        <v>1</v>
      </c>
      <c r="H9099" s="90" t="s">
        <v>33</v>
      </c>
      <c r="I9099" s="28">
        <v>-1</v>
      </c>
      <c r="J9099" s="18">
        <f t="shared" si="570"/>
        <v>1037.040000000002</v>
      </c>
      <c r="K9099" s="19" t="str">
        <f t="shared" si="568"/>
        <v>Jun-15</v>
      </c>
      <c r="L9099" s="20">
        <f t="shared" si="571"/>
        <v>8954</v>
      </c>
      <c r="M9099" s="21">
        <f t="shared" si="569"/>
        <v>0.1158186285459015</v>
      </c>
    </row>
    <row r="9100" spans="1:13" x14ac:dyDescent="0.3">
      <c r="A9100" s="107">
        <v>42167</v>
      </c>
      <c r="B9100" s="108" t="s">
        <v>96</v>
      </c>
      <c r="C9100" s="101">
        <v>0.65972222222222221</v>
      </c>
      <c r="D9100" s="94" t="s">
        <v>31</v>
      </c>
      <c r="E9100" s="108" t="s">
        <v>3045</v>
      </c>
      <c r="F9100" s="110">
        <v>3.25</v>
      </c>
      <c r="G9100" s="85">
        <v>1</v>
      </c>
      <c r="H9100" s="90" t="s">
        <v>42</v>
      </c>
      <c r="I9100" s="28">
        <v>2.25</v>
      </c>
      <c r="J9100" s="18">
        <f t="shared" si="570"/>
        <v>1039.290000000002</v>
      </c>
      <c r="K9100" s="19" t="str">
        <f t="shared" si="568"/>
        <v>Jun-15</v>
      </c>
      <c r="L9100" s="20">
        <f t="shared" si="571"/>
        <v>8955</v>
      </c>
      <c r="M9100" s="21">
        <f t="shared" si="569"/>
        <v>0.11605695142378582</v>
      </c>
    </row>
    <row r="9101" spans="1:13" x14ac:dyDescent="0.3">
      <c r="A9101" s="107">
        <v>42167</v>
      </c>
      <c r="B9101" s="108" t="s">
        <v>65</v>
      </c>
      <c r="C9101" s="101">
        <v>0.71875</v>
      </c>
      <c r="D9101" s="94" t="s">
        <v>31</v>
      </c>
      <c r="E9101" s="108" t="s">
        <v>2267</v>
      </c>
      <c r="F9101" s="110">
        <v>3.75</v>
      </c>
      <c r="G9101" s="85">
        <v>1</v>
      </c>
      <c r="H9101" s="90" t="s">
        <v>33</v>
      </c>
      <c r="I9101" s="28">
        <v>-1</v>
      </c>
      <c r="J9101" s="18">
        <f t="shared" si="570"/>
        <v>1038.290000000002</v>
      </c>
      <c r="K9101" s="19" t="str">
        <f t="shared" si="568"/>
        <v>Jun-15</v>
      </c>
      <c r="L9101" s="20">
        <f t="shared" si="571"/>
        <v>8956</v>
      </c>
      <c r="M9101" s="21">
        <f t="shared" si="569"/>
        <v>0.11593233586422533</v>
      </c>
    </row>
    <row r="9102" spans="1:13" x14ac:dyDescent="0.3">
      <c r="A9102" s="107">
        <v>42167</v>
      </c>
      <c r="B9102" s="108" t="s">
        <v>130</v>
      </c>
      <c r="C9102" s="101">
        <v>0.80902777777777779</v>
      </c>
      <c r="D9102" s="94" t="s">
        <v>31</v>
      </c>
      <c r="E9102" s="108" t="s">
        <v>3046</v>
      </c>
      <c r="F9102" s="110">
        <v>4</v>
      </c>
      <c r="G9102" s="85">
        <v>1</v>
      </c>
      <c r="H9102" s="90" t="s">
        <v>33</v>
      </c>
      <c r="I9102" s="28">
        <v>-1</v>
      </c>
      <c r="J9102" s="18">
        <f t="shared" si="570"/>
        <v>1037.290000000002</v>
      </c>
      <c r="K9102" s="19" t="str">
        <f t="shared" si="568"/>
        <v>Jun-15</v>
      </c>
      <c r="L9102" s="20">
        <f t="shared" si="571"/>
        <v>8957</v>
      </c>
      <c r="M9102" s="21">
        <f t="shared" si="569"/>
        <v>0.11580774812995445</v>
      </c>
    </row>
    <row r="9103" spans="1:13" x14ac:dyDescent="0.3">
      <c r="A9103" s="119">
        <v>42167</v>
      </c>
      <c r="B9103" s="120" t="s">
        <v>65</v>
      </c>
      <c r="C9103" s="121">
        <v>14</v>
      </c>
      <c r="D9103" s="94"/>
      <c r="E9103" s="120" t="s">
        <v>9972</v>
      </c>
      <c r="F9103" s="123">
        <v>4.5</v>
      </c>
      <c r="G9103" s="89">
        <v>1</v>
      </c>
      <c r="H9103" s="30">
        <v>7</v>
      </c>
      <c r="I9103" s="38">
        <v>-1</v>
      </c>
      <c r="J9103" s="18">
        <f t="shared" si="570"/>
        <v>1036.290000000002</v>
      </c>
      <c r="K9103" s="19" t="str">
        <f t="shared" si="568"/>
        <v>Jun-15</v>
      </c>
      <c r="L9103" s="20">
        <f t="shared" si="571"/>
        <v>8958</v>
      </c>
      <c r="M9103" s="21">
        <f t="shared" si="569"/>
        <v>0.11568318821165462</v>
      </c>
    </row>
    <row r="9104" spans="1:13" x14ac:dyDescent="0.3">
      <c r="A9104" s="119">
        <v>42167</v>
      </c>
      <c r="B9104" s="120" t="s">
        <v>153</v>
      </c>
      <c r="C9104" s="121">
        <v>14.2</v>
      </c>
      <c r="D9104" s="94"/>
      <c r="E9104" s="120" t="s">
        <v>9971</v>
      </c>
      <c r="F9104" s="123">
        <v>5</v>
      </c>
      <c r="G9104" s="89">
        <v>1</v>
      </c>
      <c r="H9104" s="30">
        <v>6</v>
      </c>
      <c r="I9104" s="38">
        <v>-1</v>
      </c>
      <c r="J9104" s="18">
        <f t="shared" si="570"/>
        <v>1035.290000000002</v>
      </c>
      <c r="K9104" s="19" t="str">
        <f t="shared" si="568"/>
        <v>Jun-15</v>
      </c>
      <c r="L9104" s="20">
        <f t="shared" si="571"/>
        <v>8959</v>
      </c>
      <c r="M9104" s="21">
        <f t="shared" si="569"/>
        <v>0.11555865610001138</v>
      </c>
    </row>
    <row r="9105" spans="1:13" x14ac:dyDescent="0.3">
      <c r="A9105" s="119">
        <v>42167</v>
      </c>
      <c r="B9105" s="120" t="s">
        <v>153</v>
      </c>
      <c r="C9105" s="121">
        <v>16</v>
      </c>
      <c r="D9105" s="94"/>
      <c r="E9105" s="120" t="s">
        <v>2812</v>
      </c>
      <c r="F9105" s="123">
        <v>6</v>
      </c>
      <c r="G9105" s="89">
        <v>1</v>
      </c>
      <c r="H9105" s="30">
        <v>1</v>
      </c>
      <c r="I9105" s="38">
        <v>5</v>
      </c>
      <c r="J9105" s="18">
        <f t="shared" si="570"/>
        <v>1040.290000000002</v>
      </c>
      <c r="K9105" s="19" t="str">
        <f t="shared" si="568"/>
        <v>Jun-15</v>
      </c>
      <c r="L9105" s="20">
        <f t="shared" si="571"/>
        <v>8960</v>
      </c>
      <c r="M9105" s="21">
        <f t="shared" si="569"/>
        <v>0.11610379464285736</v>
      </c>
    </row>
    <row r="9106" spans="1:13" x14ac:dyDescent="0.3">
      <c r="A9106" s="124">
        <v>42167</v>
      </c>
      <c r="B9106" s="108" t="s">
        <v>130</v>
      </c>
      <c r="C9106" s="111">
        <v>17.5</v>
      </c>
      <c r="D9106" s="94"/>
      <c r="E9106" s="108" t="s">
        <v>9970</v>
      </c>
      <c r="F9106" s="111">
        <v>6</v>
      </c>
      <c r="G9106" s="89">
        <v>1</v>
      </c>
      <c r="H9106" s="37" t="s">
        <v>6512</v>
      </c>
      <c r="I9106" s="34">
        <v>-1</v>
      </c>
      <c r="J9106" s="18">
        <f t="shared" si="570"/>
        <v>1039.290000000002</v>
      </c>
      <c r="K9106" s="19" t="str">
        <f t="shared" si="568"/>
        <v>Jun-15</v>
      </c>
      <c r="L9106" s="20">
        <f t="shared" si="571"/>
        <v>8961</v>
      </c>
      <c r="M9106" s="21">
        <f t="shared" si="569"/>
        <v>0.11597924338801495</v>
      </c>
    </row>
    <row r="9107" spans="1:13" x14ac:dyDescent="0.3">
      <c r="A9107" s="107">
        <v>42168</v>
      </c>
      <c r="B9107" s="108" t="s">
        <v>96</v>
      </c>
      <c r="C9107" s="101">
        <v>0.67013888888888884</v>
      </c>
      <c r="D9107" s="94" t="s">
        <v>31</v>
      </c>
      <c r="E9107" s="108" t="s">
        <v>2979</v>
      </c>
      <c r="F9107" s="110">
        <v>3.25</v>
      </c>
      <c r="G9107" s="85">
        <v>1</v>
      </c>
      <c r="H9107" s="90" t="s">
        <v>33</v>
      </c>
      <c r="I9107" s="28">
        <v>-1</v>
      </c>
      <c r="J9107" s="18">
        <f t="shared" si="570"/>
        <v>1038.290000000002</v>
      </c>
      <c r="K9107" s="19" t="str">
        <f t="shared" si="568"/>
        <v>Jun-15</v>
      </c>
      <c r="L9107" s="20">
        <f t="shared" si="571"/>
        <v>8962</v>
      </c>
      <c r="M9107" s="21">
        <f t="shared" si="569"/>
        <v>0.11585471992858759</v>
      </c>
    </row>
    <row r="9108" spans="1:13" x14ac:dyDescent="0.3">
      <c r="A9108" s="107">
        <v>42168</v>
      </c>
      <c r="B9108" s="108" t="s">
        <v>29</v>
      </c>
      <c r="C9108" s="101">
        <v>0.76736111111111116</v>
      </c>
      <c r="D9108" s="94" t="s">
        <v>31</v>
      </c>
      <c r="E9108" s="108" t="s">
        <v>2050</v>
      </c>
      <c r="F9108" s="110">
        <v>3.5</v>
      </c>
      <c r="G9108" s="85">
        <v>1</v>
      </c>
      <c r="H9108" s="90" t="s">
        <v>33</v>
      </c>
      <c r="I9108" s="28">
        <v>-1</v>
      </c>
      <c r="J9108" s="18">
        <f t="shared" si="570"/>
        <v>1037.290000000002</v>
      </c>
      <c r="K9108" s="19" t="str">
        <f t="shared" si="568"/>
        <v>Jun-15</v>
      </c>
      <c r="L9108" s="20">
        <f t="shared" si="571"/>
        <v>8963</v>
      </c>
      <c r="M9108" s="21">
        <f t="shared" si="569"/>
        <v>0.11573022425527189</v>
      </c>
    </row>
    <row r="9109" spans="1:13" x14ac:dyDescent="0.3">
      <c r="A9109" s="107">
        <v>42168</v>
      </c>
      <c r="B9109" s="108" t="s">
        <v>50</v>
      </c>
      <c r="C9109" s="101">
        <v>0.78125</v>
      </c>
      <c r="D9109" s="94" t="s">
        <v>31</v>
      </c>
      <c r="E9109" s="108" t="s">
        <v>3047</v>
      </c>
      <c r="F9109" s="110">
        <v>2.75</v>
      </c>
      <c r="G9109" s="85">
        <v>1</v>
      </c>
      <c r="H9109" s="90" t="s">
        <v>33</v>
      </c>
      <c r="I9109" s="28">
        <v>-1</v>
      </c>
      <c r="J9109" s="18">
        <f t="shared" si="570"/>
        <v>1036.290000000002</v>
      </c>
      <c r="K9109" s="19" t="str">
        <f t="shared" si="568"/>
        <v>Jun-15</v>
      </c>
      <c r="L9109" s="20">
        <f t="shared" si="571"/>
        <v>8964</v>
      </c>
      <c r="M9109" s="21">
        <f t="shared" si="569"/>
        <v>0.11560575635876863</v>
      </c>
    </row>
    <row r="9110" spans="1:13" x14ac:dyDescent="0.3">
      <c r="A9110" s="119">
        <v>42168</v>
      </c>
      <c r="B9110" s="120" t="s">
        <v>96</v>
      </c>
      <c r="C9110" s="121">
        <v>13.45</v>
      </c>
      <c r="D9110" s="94"/>
      <c r="E9110" s="120" t="s">
        <v>3109</v>
      </c>
      <c r="F9110" s="123">
        <v>6</v>
      </c>
      <c r="G9110" s="89">
        <v>1</v>
      </c>
      <c r="H9110" s="30">
        <v>3</v>
      </c>
      <c r="I9110" s="38">
        <v>-1</v>
      </c>
      <c r="J9110" s="18">
        <f t="shared" si="570"/>
        <v>1035.290000000002</v>
      </c>
      <c r="K9110" s="19" t="str">
        <f t="shared" si="568"/>
        <v>Jun-15</v>
      </c>
      <c r="L9110" s="20">
        <f t="shared" si="571"/>
        <v>8965</v>
      </c>
      <c r="M9110" s="21">
        <f t="shared" si="569"/>
        <v>0.11548131622978271</v>
      </c>
    </row>
    <row r="9111" spans="1:13" x14ac:dyDescent="0.3">
      <c r="A9111" s="119">
        <v>42168</v>
      </c>
      <c r="B9111" s="120" t="s">
        <v>96</v>
      </c>
      <c r="C9111" s="121">
        <v>13.45</v>
      </c>
      <c r="D9111" s="94"/>
      <c r="E9111" s="120" t="s">
        <v>9974</v>
      </c>
      <c r="F9111" s="123">
        <v>5.5</v>
      </c>
      <c r="G9111" s="35">
        <v>0</v>
      </c>
      <c r="H9111" s="30" t="s">
        <v>6111</v>
      </c>
      <c r="I9111" s="38">
        <v>0</v>
      </c>
      <c r="J9111" s="18">
        <f t="shared" si="570"/>
        <v>1035.290000000002</v>
      </c>
      <c r="K9111" s="19" t="str">
        <f t="shared" si="568"/>
        <v>Jun-15</v>
      </c>
      <c r="L9111" s="20">
        <f t="shared" si="571"/>
        <v>8965</v>
      </c>
      <c r="M9111" s="21">
        <f t="shared" si="569"/>
        <v>0.11548131622978271</v>
      </c>
    </row>
    <row r="9112" spans="1:13" x14ac:dyDescent="0.3">
      <c r="A9112" s="119">
        <v>42168</v>
      </c>
      <c r="B9112" s="120" t="s">
        <v>65</v>
      </c>
      <c r="C9112" s="121">
        <v>16.2</v>
      </c>
      <c r="D9112" s="94"/>
      <c r="E9112" s="120" t="s">
        <v>3237</v>
      </c>
      <c r="F9112" s="123">
        <v>4.5</v>
      </c>
      <c r="G9112" s="89">
        <v>1</v>
      </c>
      <c r="H9112" s="30">
        <v>2</v>
      </c>
      <c r="I9112" s="38">
        <v>-1</v>
      </c>
      <c r="J9112" s="18">
        <f t="shared" si="570"/>
        <v>1034.290000000002</v>
      </c>
      <c r="K9112" s="19" t="str">
        <f t="shared" si="568"/>
        <v>Jun-15</v>
      </c>
      <c r="L9112" s="20">
        <f t="shared" si="571"/>
        <v>8966</v>
      </c>
      <c r="M9112" s="21">
        <f t="shared" si="569"/>
        <v>0.1153569038590232</v>
      </c>
    </row>
    <row r="9113" spans="1:13" x14ac:dyDescent="0.3">
      <c r="A9113" s="124">
        <v>42168</v>
      </c>
      <c r="B9113" s="108" t="s">
        <v>29</v>
      </c>
      <c r="C9113" s="111">
        <v>19</v>
      </c>
      <c r="D9113" s="94"/>
      <c r="E9113" s="108" t="s">
        <v>9973</v>
      </c>
      <c r="F9113" s="111">
        <v>4.33</v>
      </c>
      <c r="G9113" s="89">
        <v>1</v>
      </c>
      <c r="H9113" s="37" t="s">
        <v>6526</v>
      </c>
      <c r="I9113" s="34">
        <v>3.33</v>
      </c>
      <c r="J9113" s="18">
        <f t="shared" si="570"/>
        <v>1037.6200000000019</v>
      </c>
      <c r="K9113" s="19" t="str">
        <f t="shared" si="568"/>
        <v>Jun-15</v>
      </c>
      <c r="L9113" s="20">
        <f t="shared" si="571"/>
        <v>8967</v>
      </c>
      <c r="M9113" s="21">
        <f t="shared" si="569"/>
        <v>0.11571540091446436</v>
      </c>
    </row>
    <row r="9114" spans="1:13" x14ac:dyDescent="0.3">
      <c r="A9114" s="124">
        <v>42168</v>
      </c>
      <c r="B9114" s="108" t="s">
        <v>50</v>
      </c>
      <c r="C9114" s="111">
        <v>19.149999999999999</v>
      </c>
      <c r="D9114" s="94"/>
      <c r="E9114" s="108" t="s">
        <v>3003</v>
      </c>
      <c r="F9114" s="111">
        <v>5</v>
      </c>
      <c r="G9114" s="89">
        <v>1</v>
      </c>
      <c r="H9114" s="37" t="s">
        <v>6512</v>
      </c>
      <c r="I9114" s="34">
        <v>-1</v>
      </c>
      <c r="J9114" s="18">
        <f t="shared" si="570"/>
        <v>1036.6200000000019</v>
      </c>
      <c r="K9114" s="19" t="str">
        <f t="shared" si="568"/>
        <v>Jun-15</v>
      </c>
      <c r="L9114" s="20">
        <f t="shared" si="571"/>
        <v>8968</v>
      </c>
      <c r="M9114" s="21">
        <f t="shared" si="569"/>
        <v>0.11559099018733296</v>
      </c>
    </row>
    <row r="9115" spans="1:13" x14ac:dyDescent="0.3">
      <c r="A9115" s="124">
        <v>42168</v>
      </c>
      <c r="B9115" s="108" t="s">
        <v>50</v>
      </c>
      <c r="C9115" s="111">
        <v>21.15</v>
      </c>
      <c r="D9115" s="94"/>
      <c r="E9115" s="108" t="s">
        <v>9664</v>
      </c>
      <c r="F9115" s="111">
        <v>4.5</v>
      </c>
      <c r="G9115" s="35">
        <v>0</v>
      </c>
      <c r="H9115" s="37" t="s">
        <v>6111</v>
      </c>
      <c r="I9115" s="34">
        <v>0</v>
      </c>
      <c r="J9115" s="18">
        <f t="shared" si="570"/>
        <v>1036.6200000000019</v>
      </c>
      <c r="K9115" s="19" t="str">
        <f t="shared" si="568"/>
        <v>Jun-15</v>
      </c>
      <c r="L9115" s="20">
        <f t="shared" si="571"/>
        <v>8968</v>
      </c>
      <c r="M9115" s="21">
        <f t="shared" si="569"/>
        <v>0.11559099018733296</v>
      </c>
    </row>
    <row r="9116" spans="1:13" x14ac:dyDescent="0.3">
      <c r="A9116" s="107">
        <v>42170</v>
      </c>
      <c r="B9116" s="108" t="s">
        <v>69</v>
      </c>
      <c r="C9116" s="101">
        <v>0.65625</v>
      </c>
      <c r="D9116" s="94" t="s">
        <v>31</v>
      </c>
      <c r="E9116" s="108" t="s">
        <v>3048</v>
      </c>
      <c r="F9116" s="110">
        <v>2.88</v>
      </c>
      <c r="G9116" s="85">
        <v>1</v>
      </c>
      <c r="H9116" s="90" t="s">
        <v>33</v>
      </c>
      <c r="I9116" s="28">
        <v>-1</v>
      </c>
      <c r="J9116" s="18">
        <f t="shared" si="570"/>
        <v>1035.6200000000019</v>
      </c>
      <c r="K9116" s="19" t="str">
        <f t="shared" si="568"/>
        <v>Jun-15</v>
      </c>
      <c r="L9116" s="20">
        <f t="shared" si="571"/>
        <v>8969</v>
      </c>
      <c r="M9116" s="21">
        <f t="shared" si="569"/>
        <v>0.1154666072025869</v>
      </c>
    </row>
    <row r="9117" spans="1:13" x14ac:dyDescent="0.3">
      <c r="A9117" s="107">
        <v>42170</v>
      </c>
      <c r="B9117" s="108" t="s">
        <v>30</v>
      </c>
      <c r="C9117" s="101">
        <v>0.72916666666666663</v>
      </c>
      <c r="D9117" s="94" t="s">
        <v>31</v>
      </c>
      <c r="E9117" s="108" t="s">
        <v>3049</v>
      </c>
      <c r="F9117" s="110">
        <v>2.75</v>
      </c>
      <c r="G9117" s="85">
        <v>1</v>
      </c>
      <c r="H9117" s="90" t="s">
        <v>33</v>
      </c>
      <c r="I9117" s="28">
        <v>-1</v>
      </c>
      <c r="J9117" s="18">
        <f t="shared" si="570"/>
        <v>1034.6200000000019</v>
      </c>
      <c r="K9117" s="19" t="str">
        <f t="shared" si="568"/>
        <v>Jun-15</v>
      </c>
      <c r="L9117" s="20">
        <f t="shared" si="571"/>
        <v>8970</v>
      </c>
      <c r="M9117" s="21">
        <f t="shared" si="569"/>
        <v>0.11534225195094781</v>
      </c>
    </row>
    <row r="9118" spans="1:13" x14ac:dyDescent="0.3">
      <c r="A9118" s="107">
        <v>42170</v>
      </c>
      <c r="B9118" s="108" t="s">
        <v>59</v>
      </c>
      <c r="C9118" s="101">
        <v>0.80555555555555547</v>
      </c>
      <c r="D9118" s="94" t="s">
        <v>31</v>
      </c>
      <c r="E9118" s="108" t="s">
        <v>3050</v>
      </c>
      <c r="F9118" s="110">
        <v>3.75</v>
      </c>
      <c r="G9118" s="85">
        <v>1</v>
      </c>
      <c r="H9118" s="90" t="s">
        <v>33</v>
      </c>
      <c r="I9118" s="28">
        <v>-1</v>
      </c>
      <c r="J9118" s="18">
        <f t="shared" si="570"/>
        <v>1033.6200000000019</v>
      </c>
      <c r="K9118" s="19" t="str">
        <f t="shared" si="568"/>
        <v>Jun-15</v>
      </c>
      <c r="L9118" s="20">
        <f t="shared" si="571"/>
        <v>8971</v>
      </c>
      <c r="M9118" s="21">
        <f t="shared" si="569"/>
        <v>0.11521792442314145</v>
      </c>
    </row>
    <row r="9119" spans="1:13" x14ac:dyDescent="0.3">
      <c r="A9119" s="119">
        <v>42170</v>
      </c>
      <c r="B9119" s="120" t="s">
        <v>69</v>
      </c>
      <c r="C9119" s="121">
        <v>14.45</v>
      </c>
      <c r="D9119" s="94"/>
      <c r="E9119" s="120" t="s">
        <v>9978</v>
      </c>
      <c r="F9119" s="123">
        <v>6</v>
      </c>
      <c r="G9119" s="89">
        <v>1</v>
      </c>
      <c r="H9119" s="30">
        <v>1</v>
      </c>
      <c r="I9119" s="38">
        <v>6</v>
      </c>
      <c r="J9119" s="18">
        <f t="shared" si="570"/>
        <v>1039.6200000000019</v>
      </c>
      <c r="K9119" s="19" t="str">
        <f t="shared" si="568"/>
        <v>Jun-15</v>
      </c>
      <c r="L9119" s="20">
        <f t="shared" si="571"/>
        <v>8972</v>
      </c>
      <c r="M9119" s="21">
        <f t="shared" si="569"/>
        <v>0.1158738296923765</v>
      </c>
    </row>
    <row r="9120" spans="1:13" x14ac:dyDescent="0.3">
      <c r="A9120" s="119">
        <v>42170</v>
      </c>
      <c r="B9120" s="120" t="s">
        <v>30</v>
      </c>
      <c r="C9120" s="121">
        <v>15</v>
      </c>
      <c r="D9120" s="94"/>
      <c r="E9120" s="120" t="s">
        <v>9979</v>
      </c>
      <c r="F9120" s="123">
        <v>5</v>
      </c>
      <c r="G9120" s="89">
        <v>1</v>
      </c>
      <c r="H9120" s="30">
        <v>2</v>
      </c>
      <c r="I9120" s="38">
        <v>-1</v>
      </c>
      <c r="J9120" s="18">
        <f t="shared" si="570"/>
        <v>1038.6200000000019</v>
      </c>
      <c r="K9120" s="19" t="str">
        <f t="shared" si="568"/>
        <v>Jun-15</v>
      </c>
      <c r="L9120" s="20">
        <f t="shared" si="571"/>
        <v>8973</v>
      </c>
      <c r="M9120" s="21">
        <f t="shared" si="569"/>
        <v>0.11574947063412482</v>
      </c>
    </row>
    <row r="9121" spans="1:13" x14ac:dyDescent="0.3">
      <c r="A9121" s="119">
        <v>42170</v>
      </c>
      <c r="B9121" s="120" t="s">
        <v>30</v>
      </c>
      <c r="C9121" s="121">
        <v>15.3</v>
      </c>
      <c r="D9121" s="94"/>
      <c r="E9121" s="120" t="s">
        <v>6305</v>
      </c>
      <c r="F9121" s="123">
        <v>5</v>
      </c>
      <c r="G9121" s="89">
        <v>1</v>
      </c>
      <c r="H9121" s="30" t="s">
        <v>6116</v>
      </c>
      <c r="I9121" s="38">
        <v>-1</v>
      </c>
      <c r="J9121" s="18">
        <f t="shared" si="570"/>
        <v>1037.6200000000019</v>
      </c>
      <c r="K9121" s="19" t="str">
        <f t="shared" si="568"/>
        <v>Jun-15</v>
      </c>
      <c r="L9121" s="20">
        <f t="shared" si="571"/>
        <v>8974</v>
      </c>
      <c r="M9121" s="21">
        <f t="shared" si="569"/>
        <v>0.11562513929128615</v>
      </c>
    </row>
    <row r="9122" spans="1:13" x14ac:dyDescent="0.3">
      <c r="A9122" s="119">
        <v>42170</v>
      </c>
      <c r="B9122" s="120" t="s">
        <v>30</v>
      </c>
      <c r="C9122" s="121">
        <v>16</v>
      </c>
      <c r="D9122" s="94"/>
      <c r="E9122" s="120" t="s">
        <v>404</v>
      </c>
      <c r="F9122" s="123">
        <v>6</v>
      </c>
      <c r="G9122" s="89">
        <v>1</v>
      </c>
      <c r="H9122" s="30">
        <v>4</v>
      </c>
      <c r="I9122" s="38">
        <v>-1</v>
      </c>
      <c r="J9122" s="18">
        <f t="shared" si="570"/>
        <v>1036.6200000000019</v>
      </c>
      <c r="K9122" s="19" t="str">
        <f t="shared" si="568"/>
        <v>Jun-15</v>
      </c>
      <c r="L9122" s="20">
        <f t="shared" si="571"/>
        <v>8975</v>
      </c>
      <c r="M9122" s="21">
        <f t="shared" si="569"/>
        <v>0.11550083565459632</v>
      </c>
    </row>
    <row r="9123" spans="1:13" x14ac:dyDescent="0.3">
      <c r="A9123" s="119">
        <v>42170</v>
      </c>
      <c r="B9123" s="120" t="s">
        <v>30</v>
      </c>
      <c r="C9123" s="121">
        <v>17.3</v>
      </c>
      <c r="D9123" s="94"/>
      <c r="E9123" s="120" t="s">
        <v>9980</v>
      </c>
      <c r="F9123" s="123">
        <v>5.5</v>
      </c>
      <c r="G9123" s="89">
        <v>1</v>
      </c>
      <c r="H9123" s="30">
        <v>1</v>
      </c>
      <c r="I9123" s="38">
        <v>4.5</v>
      </c>
      <c r="J9123" s="18">
        <f t="shared" si="570"/>
        <v>1041.1200000000019</v>
      </c>
      <c r="K9123" s="19" t="str">
        <f t="shared" si="568"/>
        <v>Jun-15</v>
      </c>
      <c r="L9123" s="20">
        <f t="shared" si="571"/>
        <v>8976</v>
      </c>
      <c r="M9123" s="21">
        <f t="shared" si="569"/>
        <v>0.11598930481283444</v>
      </c>
    </row>
    <row r="9124" spans="1:13" x14ac:dyDescent="0.3">
      <c r="A9124" s="124">
        <v>42170</v>
      </c>
      <c r="B9124" s="108" t="s">
        <v>59</v>
      </c>
      <c r="C9124" s="111">
        <v>17.5</v>
      </c>
      <c r="D9124" s="94"/>
      <c r="E9124" s="108" t="s">
        <v>9975</v>
      </c>
      <c r="F9124" s="111">
        <v>4.5</v>
      </c>
      <c r="G9124" s="89">
        <v>1</v>
      </c>
      <c r="H9124" s="37" t="s">
        <v>6518</v>
      </c>
      <c r="I9124" s="34">
        <v>-1</v>
      </c>
      <c r="J9124" s="18">
        <f t="shared" si="570"/>
        <v>1040.1200000000019</v>
      </c>
      <c r="K9124" s="19" t="str">
        <f t="shared" si="568"/>
        <v>Jun-15</v>
      </c>
      <c r="L9124" s="20">
        <f t="shared" si="571"/>
        <v>8977</v>
      </c>
      <c r="M9124" s="21">
        <f t="shared" si="569"/>
        <v>0.11586498830344234</v>
      </c>
    </row>
    <row r="9125" spans="1:13" x14ac:dyDescent="0.3">
      <c r="A9125" s="124">
        <v>42170</v>
      </c>
      <c r="B9125" s="108" t="s">
        <v>63</v>
      </c>
      <c r="C9125" s="111">
        <v>18.399999999999999</v>
      </c>
      <c r="D9125" s="94"/>
      <c r="E9125" s="108" t="s">
        <v>3553</v>
      </c>
      <c r="F9125" s="111">
        <v>5.5</v>
      </c>
      <c r="G9125" s="89">
        <v>1</v>
      </c>
      <c r="H9125" s="37" t="s">
        <v>6518</v>
      </c>
      <c r="I9125" s="34">
        <v>-1</v>
      </c>
      <c r="J9125" s="18">
        <f t="shared" si="570"/>
        <v>1039.1200000000019</v>
      </c>
      <c r="K9125" s="19" t="str">
        <f t="shared" si="568"/>
        <v>Jun-15</v>
      </c>
      <c r="L9125" s="20">
        <f t="shared" si="571"/>
        <v>8978</v>
      </c>
      <c r="M9125" s="21">
        <f t="shared" si="569"/>
        <v>0.11574069948763666</v>
      </c>
    </row>
    <row r="9126" spans="1:13" x14ac:dyDescent="0.3">
      <c r="A9126" s="124">
        <v>42170</v>
      </c>
      <c r="B9126" s="108" t="s">
        <v>59</v>
      </c>
      <c r="C9126" s="111">
        <v>18.5</v>
      </c>
      <c r="D9126" s="94"/>
      <c r="E9126" s="108" t="s">
        <v>9976</v>
      </c>
      <c r="F9126" s="111">
        <v>6</v>
      </c>
      <c r="G9126" s="89">
        <v>1</v>
      </c>
      <c r="H9126" s="37" t="s">
        <v>6518</v>
      </c>
      <c r="I9126" s="34">
        <v>-1</v>
      </c>
      <c r="J9126" s="18">
        <f t="shared" si="570"/>
        <v>1038.1200000000019</v>
      </c>
      <c r="K9126" s="19" t="str">
        <f t="shared" si="568"/>
        <v>Jun-15</v>
      </c>
      <c r="L9126" s="20">
        <f t="shared" si="571"/>
        <v>8979</v>
      </c>
      <c r="M9126" s="21">
        <f t="shared" si="569"/>
        <v>0.1156164383561646</v>
      </c>
    </row>
    <row r="9127" spans="1:13" x14ac:dyDescent="0.3">
      <c r="A9127" s="124">
        <v>42170</v>
      </c>
      <c r="B9127" s="108" t="s">
        <v>63</v>
      </c>
      <c r="C9127" s="111">
        <v>20.100000000000001</v>
      </c>
      <c r="D9127" s="94"/>
      <c r="E9127" s="108" t="s">
        <v>9977</v>
      </c>
      <c r="F9127" s="111">
        <v>5</v>
      </c>
      <c r="G9127" s="89">
        <v>1</v>
      </c>
      <c r="H9127" s="37" t="s">
        <v>6518</v>
      </c>
      <c r="I9127" s="34">
        <v>-1</v>
      </c>
      <c r="J9127" s="18">
        <f t="shared" si="570"/>
        <v>1037.1200000000019</v>
      </c>
      <c r="K9127" s="19" t="str">
        <f t="shared" si="568"/>
        <v>Jun-15</v>
      </c>
      <c r="L9127" s="20">
        <f t="shared" si="571"/>
        <v>8980</v>
      </c>
      <c r="M9127" s="21">
        <f t="shared" si="569"/>
        <v>0.1154922048997775</v>
      </c>
    </row>
    <row r="9128" spans="1:13" x14ac:dyDescent="0.3">
      <c r="A9128" s="107">
        <v>42171</v>
      </c>
      <c r="B9128" s="108" t="s">
        <v>149</v>
      </c>
      <c r="C9128" s="101">
        <v>0.59722222222222221</v>
      </c>
      <c r="D9128" s="94" t="s">
        <v>31</v>
      </c>
      <c r="E9128" s="108" t="s">
        <v>3051</v>
      </c>
      <c r="F9128" s="110">
        <v>3.5</v>
      </c>
      <c r="G9128" s="85">
        <v>1</v>
      </c>
      <c r="H9128" s="90" t="s">
        <v>33</v>
      </c>
      <c r="I9128" s="28">
        <v>-1</v>
      </c>
      <c r="J9128" s="18">
        <f t="shared" si="570"/>
        <v>1036.1200000000019</v>
      </c>
      <c r="K9128" s="19" t="str">
        <f t="shared" si="568"/>
        <v>Jun-15</v>
      </c>
      <c r="L9128" s="20">
        <f t="shared" si="571"/>
        <v>8981</v>
      </c>
      <c r="M9128" s="21">
        <f t="shared" si="569"/>
        <v>0.11536799910923082</v>
      </c>
    </row>
    <row r="9129" spans="1:13" x14ac:dyDescent="0.3">
      <c r="A9129" s="107">
        <v>42171</v>
      </c>
      <c r="B9129" s="108" t="s">
        <v>146</v>
      </c>
      <c r="C9129" s="101">
        <v>0.66319444444444442</v>
      </c>
      <c r="D9129" s="94" t="s">
        <v>31</v>
      </c>
      <c r="E9129" s="108" t="s">
        <v>3052</v>
      </c>
      <c r="F9129" s="110">
        <v>4</v>
      </c>
      <c r="G9129" s="85">
        <v>1</v>
      </c>
      <c r="H9129" s="90" t="s">
        <v>33</v>
      </c>
      <c r="I9129" s="28">
        <v>-1</v>
      </c>
      <c r="J9129" s="18">
        <f t="shared" si="570"/>
        <v>1035.1200000000019</v>
      </c>
      <c r="K9129" s="19" t="str">
        <f t="shared" si="568"/>
        <v>Jun-15</v>
      </c>
      <c r="L9129" s="20">
        <f t="shared" si="571"/>
        <v>8982</v>
      </c>
      <c r="M9129" s="21">
        <f t="shared" si="569"/>
        <v>0.11524382097528411</v>
      </c>
    </row>
    <row r="9130" spans="1:13" x14ac:dyDescent="0.3">
      <c r="A9130" s="107">
        <v>42171</v>
      </c>
      <c r="B9130" s="108" t="s">
        <v>57</v>
      </c>
      <c r="C9130" s="101">
        <v>0.80208333333333337</v>
      </c>
      <c r="D9130" s="94" t="s">
        <v>31</v>
      </c>
      <c r="E9130" s="108" t="s">
        <v>3053</v>
      </c>
      <c r="F9130" s="110">
        <v>3</v>
      </c>
      <c r="G9130" s="85">
        <v>1</v>
      </c>
      <c r="H9130" s="90" t="s">
        <v>33</v>
      </c>
      <c r="I9130" s="28">
        <v>-1</v>
      </c>
      <c r="J9130" s="18">
        <f t="shared" si="570"/>
        <v>1034.1200000000019</v>
      </c>
      <c r="K9130" s="19" t="str">
        <f t="shared" si="568"/>
        <v>Jun-15</v>
      </c>
      <c r="L9130" s="20">
        <f t="shared" si="571"/>
        <v>8983</v>
      </c>
      <c r="M9130" s="21">
        <f t="shared" si="569"/>
        <v>0.1151196704887011</v>
      </c>
    </row>
    <row r="9131" spans="1:13" x14ac:dyDescent="0.3">
      <c r="A9131" s="119">
        <v>42171</v>
      </c>
      <c r="B9131" s="120" t="s">
        <v>146</v>
      </c>
      <c r="C9131" s="121">
        <v>15.2</v>
      </c>
      <c r="D9131" s="94"/>
      <c r="E9131" s="120" t="s">
        <v>9986</v>
      </c>
      <c r="F9131" s="123">
        <v>6</v>
      </c>
      <c r="G9131" s="89">
        <v>1</v>
      </c>
      <c r="H9131" s="30">
        <v>4</v>
      </c>
      <c r="I9131" s="38">
        <v>-1</v>
      </c>
      <c r="J9131" s="18">
        <f t="shared" si="570"/>
        <v>1033.1200000000019</v>
      </c>
      <c r="K9131" s="19" t="str">
        <f t="shared" si="568"/>
        <v>Jun-15</v>
      </c>
      <c r="L9131" s="20">
        <f t="shared" si="571"/>
        <v>8984</v>
      </c>
      <c r="M9131" s="21">
        <f t="shared" si="569"/>
        <v>0.11499554764024955</v>
      </c>
    </row>
    <row r="9132" spans="1:13" x14ac:dyDescent="0.3">
      <c r="A9132" s="119">
        <v>42171</v>
      </c>
      <c r="B9132" s="120" t="s">
        <v>149</v>
      </c>
      <c r="C9132" s="121">
        <v>16.05</v>
      </c>
      <c r="D9132" s="94"/>
      <c r="E9132" s="120" t="s">
        <v>1282</v>
      </c>
      <c r="F9132" s="123">
        <v>5</v>
      </c>
      <c r="G9132" s="89">
        <v>1</v>
      </c>
      <c r="H9132" s="30">
        <v>3</v>
      </c>
      <c r="I9132" s="38">
        <v>-1</v>
      </c>
      <c r="J9132" s="18">
        <f t="shared" si="570"/>
        <v>1032.1200000000019</v>
      </c>
      <c r="K9132" s="19" t="str">
        <f t="shared" si="568"/>
        <v>Jun-15</v>
      </c>
      <c r="L9132" s="20">
        <f t="shared" si="571"/>
        <v>8985</v>
      </c>
      <c r="M9132" s="21">
        <f t="shared" si="569"/>
        <v>0.11487145242070139</v>
      </c>
    </row>
    <row r="9133" spans="1:13" x14ac:dyDescent="0.3">
      <c r="A9133" s="124">
        <v>42171</v>
      </c>
      <c r="B9133" s="108" t="s">
        <v>38</v>
      </c>
      <c r="C9133" s="111">
        <v>18.3</v>
      </c>
      <c r="D9133" s="94"/>
      <c r="E9133" s="108" t="s">
        <v>9981</v>
      </c>
      <c r="F9133" s="111">
        <v>4.5</v>
      </c>
      <c r="G9133" s="89">
        <v>1</v>
      </c>
      <c r="H9133" s="37" t="s">
        <v>6526</v>
      </c>
      <c r="I9133" s="34">
        <v>3.5</v>
      </c>
      <c r="J9133" s="18">
        <f t="shared" si="570"/>
        <v>1035.6200000000019</v>
      </c>
      <c r="K9133" s="19" t="str">
        <f t="shared" si="568"/>
        <v>Jun-15</v>
      </c>
      <c r="L9133" s="20">
        <f t="shared" si="571"/>
        <v>8986</v>
      </c>
      <c r="M9133" s="21">
        <f t="shared" si="569"/>
        <v>0.11524816381037191</v>
      </c>
    </row>
    <row r="9134" spans="1:13" x14ac:dyDescent="0.3">
      <c r="A9134" s="124">
        <v>42171</v>
      </c>
      <c r="B9134" s="108" t="s">
        <v>57</v>
      </c>
      <c r="C9134" s="111">
        <v>18.45</v>
      </c>
      <c r="D9134" s="94"/>
      <c r="E9134" s="108" t="s">
        <v>3391</v>
      </c>
      <c r="F9134" s="111">
        <v>4.33</v>
      </c>
      <c r="G9134" s="89">
        <v>1</v>
      </c>
      <c r="H9134" s="37" t="s">
        <v>6518</v>
      </c>
      <c r="I9134" s="34">
        <v>-1</v>
      </c>
      <c r="J9134" s="18">
        <f t="shared" si="570"/>
        <v>1034.6200000000019</v>
      </c>
      <c r="K9134" s="19" t="str">
        <f t="shared" si="568"/>
        <v>Jun-15</v>
      </c>
      <c r="L9134" s="20">
        <f t="shared" si="571"/>
        <v>8987</v>
      </c>
      <c r="M9134" s="21">
        <f t="shared" si="569"/>
        <v>0.11512406809836452</v>
      </c>
    </row>
    <row r="9135" spans="1:13" x14ac:dyDescent="0.3">
      <c r="A9135" s="124">
        <v>42171</v>
      </c>
      <c r="B9135" s="108" t="s">
        <v>38</v>
      </c>
      <c r="C9135" s="111">
        <v>19</v>
      </c>
      <c r="D9135" s="94"/>
      <c r="E9135" s="108" t="s">
        <v>833</v>
      </c>
      <c r="F9135" s="111">
        <v>4.33</v>
      </c>
      <c r="G9135" s="89">
        <v>1</v>
      </c>
      <c r="H9135" s="37" t="s">
        <v>6518</v>
      </c>
      <c r="I9135" s="34">
        <v>-1</v>
      </c>
      <c r="J9135" s="18">
        <f t="shared" si="570"/>
        <v>1033.6200000000019</v>
      </c>
      <c r="K9135" s="19" t="str">
        <f t="shared" si="568"/>
        <v>Jun-15</v>
      </c>
      <c r="L9135" s="20">
        <f t="shared" si="571"/>
        <v>8988</v>
      </c>
      <c r="M9135" s="21">
        <f t="shared" si="569"/>
        <v>0.11500000000000021</v>
      </c>
    </row>
    <row r="9136" spans="1:13" x14ac:dyDescent="0.3">
      <c r="A9136" s="124">
        <v>42171</v>
      </c>
      <c r="B9136" s="108" t="s">
        <v>57</v>
      </c>
      <c r="C9136" s="111">
        <v>19.149999999999999</v>
      </c>
      <c r="D9136" s="94"/>
      <c r="E9136" s="108" t="s">
        <v>9984</v>
      </c>
      <c r="F9136" s="111">
        <v>5.5</v>
      </c>
      <c r="G9136" s="89">
        <v>1</v>
      </c>
      <c r="H9136" s="37" t="s">
        <v>6526</v>
      </c>
      <c r="I9136" s="34">
        <v>4.5</v>
      </c>
      <c r="J9136" s="18">
        <f t="shared" si="570"/>
        <v>1038.1200000000019</v>
      </c>
      <c r="K9136" s="19" t="str">
        <f t="shared" si="568"/>
        <v>Jun-15</v>
      </c>
      <c r="L9136" s="20">
        <f t="shared" si="571"/>
        <v>8989</v>
      </c>
      <c r="M9136" s="21">
        <f t="shared" si="569"/>
        <v>0.11548781844476604</v>
      </c>
    </row>
    <row r="9137" spans="1:13" x14ac:dyDescent="0.3">
      <c r="A9137" s="124">
        <v>42171</v>
      </c>
      <c r="B9137" s="108" t="s">
        <v>38</v>
      </c>
      <c r="C9137" s="111">
        <v>19.3</v>
      </c>
      <c r="D9137" s="94"/>
      <c r="E9137" s="108" t="s">
        <v>9982</v>
      </c>
      <c r="F9137" s="111">
        <v>5</v>
      </c>
      <c r="G9137" s="89">
        <v>1</v>
      </c>
      <c r="H9137" s="37" t="s">
        <v>6512</v>
      </c>
      <c r="I9137" s="34">
        <v>-1</v>
      </c>
      <c r="J9137" s="18">
        <f t="shared" si="570"/>
        <v>1037.1200000000019</v>
      </c>
      <c r="K9137" s="19" t="str">
        <f t="shared" si="568"/>
        <v>Jun-15</v>
      </c>
      <c r="L9137" s="20">
        <f t="shared" si="571"/>
        <v>8990</v>
      </c>
      <c r="M9137" s="21">
        <f t="shared" si="569"/>
        <v>0.11536373748609588</v>
      </c>
    </row>
    <row r="9138" spans="1:13" x14ac:dyDescent="0.3">
      <c r="A9138" s="124">
        <v>42171</v>
      </c>
      <c r="B9138" s="108" t="s">
        <v>57</v>
      </c>
      <c r="C9138" s="111">
        <v>20.149999999999999</v>
      </c>
      <c r="D9138" s="94"/>
      <c r="E9138" s="108" t="s">
        <v>9985</v>
      </c>
      <c r="F9138" s="111">
        <v>6</v>
      </c>
      <c r="G9138" s="89">
        <v>1</v>
      </c>
      <c r="H9138" s="37" t="s">
        <v>6526</v>
      </c>
      <c r="I9138" s="34">
        <v>5</v>
      </c>
      <c r="J9138" s="18">
        <f t="shared" si="570"/>
        <v>1042.1200000000019</v>
      </c>
      <c r="K9138" s="19" t="str">
        <f t="shared" si="568"/>
        <v>Jun-15</v>
      </c>
      <c r="L9138" s="20">
        <f t="shared" si="571"/>
        <v>8991</v>
      </c>
      <c r="M9138" s="21">
        <f t="shared" si="569"/>
        <v>0.11590701812924056</v>
      </c>
    </row>
    <row r="9139" spans="1:13" x14ac:dyDescent="0.3">
      <c r="A9139" s="124">
        <v>42171</v>
      </c>
      <c r="B9139" s="108" t="s">
        <v>38</v>
      </c>
      <c r="C9139" s="111">
        <v>21</v>
      </c>
      <c r="D9139" s="94"/>
      <c r="E9139" s="108" t="s">
        <v>9983</v>
      </c>
      <c r="F9139" s="111">
        <v>5</v>
      </c>
      <c r="G9139" s="89">
        <v>1</v>
      </c>
      <c r="H9139" s="37" t="s">
        <v>6518</v>
      </c>
      <c r="I9139" s="34">
        <v>-1</v>
      </c>
      <c r="J9139" s="18">
        <f t="shared" si="570"/>
        <v>1041.1200000000019</v>
      </c>
      <c r="K9139" s="19" t="str">
        <f t="shared" si="568"/>
        <v>Jun-15</v>
      </c>
      <c r="L9139" s="20">
        <f t="shared" si="571"/>
        <v>8992</v>
      </c>
      <c r="M9139" s="21">
        <f t="shared" si="569"/>
        <v>0.11578291814946641</v>
      </c>
    </row>
    <row r="9140" spans="1:13" x14ac:dyDescent="0.3">
      <c r="A9140" s="107">
        <v>42172</v>
      </c>
      <c r="B9140" s="108" t="s">
        <v>134</v>
      </c>
      <c r="C9140" s="101">
        <v>0.59722222222222221</v>
      </c>
      <c r="D9140" s="94" t="s">
        <v>31</v>
      </c>
      <c r="E9140" s="108" t="s">
        <v>3054</v>
      </c>
      <c r="F9140" s="110">
        <v>2.75</v>
      </c>
      <c r="G9140" s="85">
        <v>1</v>
      </c>
      <c r="H9140" s="90" t="s">
        <v>33</v>
      </c>
      <c r="I9140" s="28">
        <v>-1</v>
      </c>
      <c r="J9140" s="18">
        <f t="shared" si="570"/>
        <v>1040.1200000000019</v>
      </c>
      <c r="K9140" s="19" t="str">
        <f t="shared" si="568"/>
        <v>Jun-15</v>
      </c>
      <c r="L9140" s="20">
        <f t="shared" si="571"/>
        <v>8993</v>
      </c>
      <c r="M9140" s="21">
        <f t="shared" si="569"/>
        <v>0.11565884576893161</v>
      </c>
    </row>
    <row r="9141" spans="1:13" x14ac:dyDescent="0.3">
      <c r="A9141" s="107">
        <v>42172</v>
      </c>
      <c r="B9141" s="108" t="s">
        <v>98</v>
      </c>
      <c r="C9141" s="101">
        <v>0.73958333333333337</v>
      </c>
      <c r="D9141" s="94" t="s">
        <v>31</v>
      </c>
      <c r="E9141" s="108" t="s">
        <v>3055</v>
      </c>
      <c r="F9141" s="110">
        <v>3.25</v>
      </c>
      <c r="G9141" s="85">
        <v>1</v>
      </c>
      <c r="H9141" s="90" t="s">
        <v>42</v>
      </c>
      <c r="I9141" s="28">
        <v>2.5</v>
      </c>
      <c r="J9141" s="18">
        <f t="shared" si="570"/>
        <v>1042.6200000000019</v>
      </c>
      <c r="K9141" s="19" t="str">
        <f t="shared" si="568"/>
        <v>Jun-15</v>
      </c>
      <c r="L9141" s="20">
        <f t="shared" si="571"/>
        <v>8994</v>
      </c>
      <c r="M9141" s="21">
        <f t="shared" si="569"/>
        <v>0.11592394929953324</v>
      </c>
    </row>
    <row r="9142" spans="1:13" x14ac:dyDescent="0.3">
      <c r="A9142" s="107">
        <v>42172</v>
      </c>
      <c r="B9142" s="108" t="s">
        <v>135</v>
      </c>
      <c r="C9142" s="101">
        <v>0.77777777777777779</v>
      </c>
      <c r="D9142" s="94" t="s">
        <v>31</v>
      </c>
      <c r="E9142" s="108" t="s">
        <v>3030</v>
      </c>
      <c r="F9142" s="110">
        <v>3</v>
      </c>
      <c r="G9142" s="85">
        <v>1</v>
      </c>
      <c r="H9142" s="90" t="s">
        <v>33</v>
      </c>
      <c r="I9142" s="28">
        <v>-1</v>
      </c>
      <c r="J9142" s="18">
        <f t="shared" si="570"/>
        <v>1041.6200000000019</v>
      </c>
      <c r="K9142" s="19" t="str">
        <f t="shared" si="568"/>
        <v>Jun-15</v>
      </c>
      <c r="L9142" s="20">
        <f t="shared" si="571"/>
        <v>8995</v>
      </c>
      <c r="M9142" s="21">
        <f t="shared" si="569"/>
        <v>0.1157998888271264</v>
      </c>
    </row>
    <row r="9143" spans="1:13" x14ac:dyDescent="0.3">
      <c r="A9143" s="107">
        <v>42172</v>
      </c>
      <c r="B9143" s="108" t="s">
        <v>135</v>
      </c>
      <c r="C9143" s="101">
        <v>0.81944444444444453</v>
      </c>
      <c r="D9143" s="94" t="s">
        <v>31</v>
      </c>
      <c r="E9143" s="108" t="s">
        <v>3056</v>
      </c>
      <c r="F9143" s="110">
        <v>3.25</v>
      </c>
      <c r="G9143" s="85">
        <v>1</v>
      </c>
      <c r="H9143" s="90" t="s">
        <v>42</v>
      </c>
      <c r="I9143" s="28">
        <v>2.25</v>
      </c>
      <c r="J9143" s="18">
        <f t="shared" si="570"/>
        <v>1043.8700000000019</v>
      </c>
      <c r="K9143" s="19" t="str">
        <f t="shared" si="568"/>
        <v>Jun-15</v>
      </c>
      <c r="L9143" s="20">
        <f t="shared" si="571"/>
        <v>8996</v>
      </c>
      <c r="M9143" s="21">
        <f t="shared" si="569"/>
        <v>0.11603712761227233</v>
      </c>
    </row>
    <row r="9144" spans="1:13" x14ac:dyDescent="0.3">
      <c r="A9144" s="119">
        <v>42172</v>
      </c>
      <c r="B9144" s="120" t="s">
        <v>98</v>
      </c>
      <c r="C9144" s="121">
        <v>14.1</v>
      </c>
      <c r="D9144" s="94"/>
      <c r="E9144" s="120" t="s">
        <v>9987</v>
      </c>
      <c r="F9144" s="123">
        <v>4.5</v>
      </c>
      <c r="G9144" s="89">
        <v>1</v>
      </c>
      <c r="H9144" s="30">
        <v>1</v>
      </c>
      <c r="I9144" s="38">
        <v>5.5</v>
      </c>
      <c r="J9144" s="18">
        <f t="shared" si="570"/>
        <v>1049.3700000000019</v>
      </c>
      <c r="K9144" s="19" t="str">
        <f t="shared" si="568"/>
        <v>Jun-15</v>
      </c>
      <c r="L9144" s="20">
        <f t="shared" si="571"/>
        <v>8997</v>
      </c>
      <c r="M9144" s="21">
        <f t="shared" si="569"/>
        <v>0.11663554518172746</v>
      </c>
    </row>
    <row r="9145" spans="1:13" x14ac:dyDescent="0.3">
      <c r="A9145" s="119">
        <v>42172</v>
      </c>
      <c r="B9145" s="120" t="s">
        <v>134</v>
      </c>
      <c r="C9145" s="121">
        <v>14.55</v>
      </c>
      <c r="D9145" s="94"/>
      <c r="E9145" s="120" t="s">
        <v>9990</v>
      </c>
      <c r="F9145" s="123">
        <v>5</v>
      </c>
      <c r="G9145" s="89">
        <v>1</v>
      </c>
      <c r="H9145" s="30">
        <v>4</v>
      </c>
      <c r="I9145" s="38">
        <v>-1</v>
      </c>
      <c r="J9145" s="18">
        <f t="shared" si="570"/>
        <v>1048.3700000000019</v>
      </c>
      <c r="K9145" s="19" t="str">
        <f t="shared" si="568"/>
        <v>Jun-15</v>
      </c>
      <c r="L9145" s="20">
        <f t="shared" si="571"/>
        <v>8998</v>
      </c>
      <c r="M9145" s="21">
        <f t="shared" si="569"/>
        <v>0.11651144698821982</v>
      </c>
    </row>
    <row r="9146" spans="1:13" x14ac:dyDescent="0.3">
      <c r="A9146" s="119">
        <v>42172</v>
      </c>
      <c r="B9146" s="120" t="s">
        <v>58</v>
      </c>
      <c r="C9146" s="121">
        <v>15.05</v>
      </c>
      <c r="D9146" s="94"/>
      <c r="E9146" s="120" t="s">
        <v>9991</v>
      </c>
      <c r="F9146" s="123">
        <v>5.5</v>
      </c>
      <c r="G9146" s="89">
        <v>1</v>
      </c>
      <c r="H9146" s="30">
        <v>1</v>
      </c>
      <c r="I9146" s="38">
        <v>4.5</v>
      </c>
      <c r="J9146" s="18">
        <f t="shared" si="570"/>
        <v>1052.8700000000019</v>
      </c>
      <c r="K9146" s="19" t="str">
        <f t="shared" si="568"/>
        <v>Jun-15</v>
      </c>
      <c r="L9146" s="20">
        <f t="shared" si="571"/>
        <v>8999</v>
      </c>
      <c r="M9146" s="21">
        <f t="shared" si="569"/>
        <v>0.11699855539504411</v>
      </c>
    </row>
    <row r="9147" spans="1:13" x14ac:dyDescent="0.3">
      <c r="A9147" s="119">
        <v>42172</v>
      </c>
      <c r="B9147" s="120" t="s">
        <v>98</v>
      </c>
      <c r="C9147" s="121">
        <v>15.2</v>
      </c>
      <c r="D9147" s="94"/>
      <c r="E9147" s="120" t="s">
        <v>9988</v>
      </c>
      <c r="F9147" s="123">
        <v>5.5</v>
      </c>
      <c r="G9147" s="89">
        <v>1</v>
      </c>
      <c r="H9147" s="30">
        <v>5</v>
      </c>
      <c r="I9147" s="38">
        <v>-1</v>
      </c>
      <c r="J9147" s="18">
        <f t="shared" si="570"/>
        <v>1051.8700000000019</v>
      </c>
      <c r="K9147" s="19" t="str">
        <f t="shared" si="568"/>
        <v>Jun-15</v>
      </c>
      <c r="L9147" s="20">
        <f t="shared" si="571"/>
        <v>9000</v>
      </c>
      <c r="M9147" s="21">
        <f t="shared" si="569"/>
        <v>0.11687444444444466</v>
      </c>
    </row>
    <row r="9148" spans="1:13" x14ac:dyDescent="0.3">
      <c r="A9148" s="119">
        <v>42172</v>
      </c>
      <c r="B9148" s="120" t="s">
        <v>134</v>
      </c>
      <c r="C9148" s="121">
        <v>15.3</v>
      </c>
      <c r="D9148" s="94"/>
      <c r="E9148" s="120" t="s">
        <v>9574</v>
      </c>
      <c r="F9148" s="123">
        <v>6</v>
      </c>
      <c r="G9148" s="89">
        <v>1</v>
      </c>
      <c r="H9148" s="30">
        <v>4</v>
      </c>
      <c r="I9148" s="38">
        <v>-1</v>
      </c>
      <c r="J9148" s="18">
        <f t="shared" si="570"/>
        <v>1050.8700000000019</v>
      </c>
      <c r="K9148" s="19" t="str">
        <f t="shared" si="568"/>
        <v>Jun-15</v>
      </c>
      <c r="L9148" s="20">
        <f t="shared" si="571"/>
        <v>9001</v>
      </c>
      <c r="M9148" s="21">
        <f t="shared" si="569"/>
        <v>0.11675036107099233</v>
      </c>
    </row>
    <row r="9149" spans="1:13" x14ac:dyDescent="0.3">
      <c r="A9149" s="119">
        <v>42172</v>
      </c>
      <c r="B9149" s="120" t="s">
        <v>98</v>
      </c>
      <c r="C9149" s="121">
        <v>17.100000000000001</v>
      </c>
      <c r="D9149" s="94"/>
      <c r="E9149" s="120" t="s">
        <v>9989</v>
      </c>
      <c r="F9149" s="123">
        <v>5.5</v>
      </c>
      <c r="G9149" s="89">
        <v>1</v>
      </c>
      <c r="H9149" s="30">
        <v>8</v>
      </c>
      <c r="I9149" s="38">
        <v>-1</v>
      </c>
      <c r="J9149" s="18">
        <f t="shared" si="570"/>
        <v>1049.8700000000019</v>
      </c>
      <c r="K9149" s="19" t="str">
        <f t="shared" si="568"/>
        <v>Jun-15</v>
      </c>
      <c r="L9149" s="20">
        <f t="shared" si="571"/>
        <v>9002</v>
      </c>
      <c r="M9149" s="21">
        <f t="shared" si="569"/>
        <v>0.11662630526549678</v>
      </c>
    </row>
    <row r="9150" spans="1:13" x14ac:dyDescent="0.3">
      <c r="A9150" s="119">
        <v>42172</v>
      </c>
      <c r="B9150" s="120" t="s">
        <v>134</v>
      </c>
      <c r="C9150" s="121">
        <v>17.2</v>
      </c>
      <c r="D9150" s="94"/>
      <c r="E9150" s="120" t="s">
        <v>1918</v>
      </c>
      <c r="F9150" s="123">
        <v>5.5</v>
      </c>
      <c r="G9150" s="89">
        <v>1</v>
      </c>
      <c r="H9150" s="30">
        <v>8</v>
      </c>
      <c r="I9150" s="38">
        <v>-1</v>
      </c>
      <c r="J9150" s="18">
        <f t="shared" si="570"/>
        <v>1048.8700000000019</v>
      </c>
      <c r="K9150" s="19" t="str">
        <f t="shared" si="568"/>
        <v>Jun-15</v>
      </c>
      <c r="L9150" s="20">
        <f t="shared" si="571"/>
        <v>9003</v>
      </c>
      <c r="M9150" s="21">
        <f t="shared" si="569"/>
        <v>0.11650227701877174</v>
      </c>
    </row>
    <row r="9151" spans="1:13" x14ac:dyDescent="0.3">
      <c r="A9151" s="107">
        <v>42173</v>
      </c>
      <c r="B9151" s="108" t="s">
        <v>58</v>
      </c>
      <c r="C9151" s="101">
        <v>0.62847222222222221</v>
      </c>
      <c r="D9151" s="94" t="s">
        <v>31</v>
      </c>
      <c r="E9151" s="108" t="s">
        <v>3057</v>
      </c>
      <c r="F9151" s="110">
        <v>3.25</v>
      </c>
      <c r="G9151" s="85">
        <v>1</v>
      </c>
      <c r="H9151" s="90" t="s">
        <v>42</v>
      </c>
      <c r="I9151" s="28">
        <v>2.25</v>
      </c>
      <c r="J9151" s="18">
        <f t="shared" si="570"/>
        <v>1051.1200000000019</v>
      </c>
      <c r="K9151" s="19" t="str">
        <f t="shared" si="568"/>
        <v>Jun-15</v>
      </c>
      <c r="L9151" s="20">
        <f t="shared" si="571"/>
        <v>9004</v>
      </c>
      <c r="M9151" s="21">
        <f t="shared" si="569"/>
        <v>0.1167392270102179</v>
      </c>
    </row>
    <row r="9152" spans="1:13" x14ac:dyDescent="0.3">
      <c r="A9152" s="107">
        <v>42173</v>
      </c>
      <c r="B9152" s="108" t="s">
        <v>135</v>
      </c>
      <c r="C9152" s="101">
        <v>0.63888888888888895</v>
      </c>
      <c r="D9152" s="94" t="s">
        <v>31</v>
      </c>
      <c r="E9152" s="108" t="s">
        <v>3058</v>
      </c>
      <c r="F9152" s="110">
        <v>2.75</v>
      </c>
      <c r="G9152" s="85">
        <v>1</v>
      </c>
      <c r="H9152" s="90" t="s">
        <v>33</v>
      </c>
      <c r="I9152" s="28">
        <v>-1</v>
      </c>
      <c r="J9152" s="18">
        <f t="shared" si="570"/>
        <v>1050.1200000000019</v>
      </c>
      <c r="K9152" s="19" t="str">
        <f t="shared" si="568"/>
        <v>Jun-15</v>
      </c>
      <c r="L9152" s="20">
        <f t="shared" si="571"/>
        <v>9005</v>
      </c>
      <c r="M9152" s="21">
        <f t="shared" si="569"/>
        <v>0.11661521377012792</v>
      </c>
    </row>
    <row r="9153" spans="1:13" x14ac:dyDescent="0.3">
      <c r="A9153" s="107">
        <v>42173</v>
      </c>
      <c r="B9153" s="108" t="s">
        <v>47</v>
      </c>
      <c r="C9153" s="101">
        <v>0.72222222222222221</v>
      </c>
      <c r="D9153" s="94" t="s">
        <v>31</v>
      </c>
      <c r="E9153" s="108" t="s">
        <v>3059</v>
      </c>
      <c r="F9153" s="110">
        <v>4</v>
      </c>
      <c r="G9153" s="85">
        <v>1</v>
      </c>
      <c r="H9153" s="90" t="s">
        <v>33</v>
      </c>
      <c r="I9153" s="28">
        <v>-1</v>
      </c>
      <c r="J9153" s="18">
        <f t="shared" si="570"/>
        <v>1049.1200000000019</v>
      </c>
      <c r="K9153" s="19" t="str">
        <f t="shared" si="568"/>
        <v>Jun-15</v>
      </c>
      <c r="L9153" s="20">
        <f t="shared" si="571"/>
        <v>9006</v>
      </c>
      <c r="M9153" s="21">
        <f t="shared" si="569"/>
        <v>0.11649122807017566</v>
      </c>
    </row>
    <row r="9154" spans="1:13" x14ac:dyDescent="0.3">
      <c r="A9154" s="107">
        <v>42173</v>
      </c>
      <c r="B9154" s="108" t="s">
        <v>50</v>
      </c>
      <c r="C9154" s="101">
        <v>0.77083333333333337</v>
      </c>
      <c r="D9154" s="94" t="s">
        <v>31</v>
      </c>
      <c r="E9154" s="108" t="s">
        <v>3060</v>
      </c>
      <c r="F9154" s="110">
        <v>3.5</v>
      </c>
      <c r="G9154" s="85">
        <v>1</v>
      </c>
      <c r="H9154" s="90" t="s">
        <v>33</v>
      </c>
      <c r="I9154" s="28">
        <v>-1</v>
      </c>
      <c r="J9154" s="18">
        <f t="shared" si="570"/>
        <v>1048.1200000000019</v>
      </c>
      <c r="K9154" s="19" t="str">
        <f t="shared" ref="K9154:K9217" si="572">TEXT(A9154,"MMM-yy")</f>
        <v>Jun-15</v>
      </c>
      <c r="L9154" s="20">
        <f t="shared" si="571"/>
        <v>9007</v>
      </c>
      <c r="M9154" s="21">
        <f t="shared" ref="M9154:M9217" si="573">J9154/L9154</f>
        <v>0.11636726990118818</v>
      </c>
    </row>
    <row r="9155" spans="1:13" x14ac:dyDescent="0.3">
      <c r="A9155" s="107">
        <v>42173</v>
      </c>
      <c r="B9155" s="108" t="s">
        <v>29</v>
      </c>
      <c r="C9155" s="101">
        <v>0.78125</v>
      </c>
      <c r="D9155" s="94" t="s">
        <v>31</v>
      </c>
      <c r="E9155" s="108" t="s">
        <v>3061</v>
      </c>
      <c r="F9155" s="110">
        <v>4</v>
      </c>
      <c r="G9155" s="85">
        <v>1</v>
      </c>
      <c r="H9155" s="90" t="s">
        <v>33</v>
      </c>
      <c r="I9155" s="28">
        <v>-1</v>
      </c>
      <c r="J9155" s="18">
        <f t="shared" ref="J9155:J9218" si="574">J9154+I9155</f>
        <v>1047.1200000000019</v>
      </c>
      <c r="K9155" s="19" t="str">
        <f t="shared" si="572"/>
        <v>Jun-15</v>
      </c>
      <c r="L9155" s="20">
        <f t="shared" ref="L9155:L9218" si="575">L9154+G9155</f>
        <v>9008</v>
      </c>
      <c r="M9155" s="21">
        <f t="shared" si="573"/>
        <v>0.11624333925399666</v>
      </c>
    </row>
    <row r="9156" spans="1:13" x14ac:dyDescent="0.3">
      <c r="A9156" s="107">
        <v>42173</v>
      </c>
      <c r="B9156" s="108" t="s">
        <v>29</v>
      </c>
      <c r="C9156" s="101">
        <v>0.82986111111111116</v>
      </c>
      <c r="D9156" s="94" t="s">
        <v>31</v>
      </c>
      <c r="E9156" s="108" t="s">
        <v>3062</v>
      </c>
      <c r="F9156" s="110">
        <v>4</v>
      </c>
      <c r="G9156" s="85">
        <v>1</v>
      </c>
      <c r="H9156" s="90" t="s">
        <v>33</v>
      </c>
      <c r="I9156" s="28">
        <v>-1</v>
      </c>
      <c r="J9156" s="18">
        <f t="shared" si="574"/>
        <v>1046.1200000000019</v>
      </c>
      <c r="K9156" s="19" t="str">
        <f t="shared" si="572"/>
        <v>Jun-15</v>
      </c>
      <c r="L9156" s="20">
        <f t="shared" si="575"/>
        <v>9009</v>
      </c>
      <c r="M9156" s="21">
        <f t="shared" si="573"/>
        <v>0.11611943611943633</v>
      </c>
    </row>
    <row r="9157" spans="1:13" x14ac:dyDescent="0.3">
      <c r="A9157" s="119">
        <v>42173</v>
      </c>
      <c r="B9157" s="120" t="s">
        <v>135</v>
      </c>
      <c r="C9157" s="121">
        <v>14.45</v>
      </c>
      <c r="D9157" s="94"/>
      <c r="E9157" s="120" t="s">
        <v>2031</v>
      </c>
      <c r="F9157" s="123">
        <v>5.5</v>
      </c>
      <c r="G9157" s="89">
        <v>1</v>
      </c>
      <c r="H9157" s="30">
        <v>4</v>
      </c>
      <c r="I9157" s="38">
        <v>-1</v>
      </c>
      <c r="J9157" s="18">
        <f t="shared" si="574"/>
        <v>1045.1200000000019</v>
      </c>
      <c r="K9157" s="19" t="str">
        <f t="shared" si="572"/>
        <v>Jun-15</v>
      </c>
      <c r="L9157" s="20">
        <f t="shared" si="575"/>
        <v>9010</v>
      </c>
      <c r="M9157" s="21">
        <f t="shared" si="573"/>
        <v>0.1159955604883465</v>
      </c>
    </row>
    <row r="9158" spans="1:13" x14ac:dyDescent="0.3">
      <c r="A9158" s="119">
        <v>42173</v>
      </c>
      <c r="B9158" s="120" t="s">
        <v>135</v>
      </c>
      <c r="C9158" s="121">
        <v>15.55</v>
      </c>
      <c r="D9158" s="94"/>
      <c r="E9158" s="120" t="s">
        <v>9996</v>
      </c>
      <c r="F9158" s="123">
        <v>5</v>
      </c>
      <c r="G9158" s="89">
        <v>1</v>
      </c>
      <c r="H9158" s="30">
        <v>1</v>
      </c>
      <c r="I9158" s="38">
        <v>4</v>
      </c>
      <c r="J9158" s="18">
        <f t="shared" si="574"/>
        <v>1049.1200000000019</v>
      </c>
      <c r="K9158" s="19" t="str">
        <f t="shared" si="572"/>
        <v>Jun-15</v>
      </c>
      <c r="L9158" s="20">
        <f t="shared" si="575"/>
        <v>9011</v>
      </c>
      <c r="M9158" s="21">
        <f t="shared" si="573"/>
        <v>0.11642658972367129</v>
      </c>
    </row>
    <row r="9159" spans="1:13" x14ac:dyDescent="0.3">
      <c r="A9159" s="119">
        <v>42173</v>
      </c>
      <c r="B9159" s="120" t="s">
        <v>135</v>
      </c>
      <c r="C9159" s="121">
        <v>16.350000000000001</v>
      </c>
      <c r="D9159" s="94"/>
      <c r="E9159" s="120" t="s">
        <v>9997</v>
      </c>
      <c r="F9159" s="123">
        <v>4.33</v>
      </c>
      <c r="G9159" s="89">
        <v>1</v>
      </c>
      <c r="H9159" s="30">
        <v>6</v>
      </c>
      <c r="I9159" s="38">
        <v>-1</v>
      </c>
      <c r="J9159" s="18">
        <f t="shared" si="574"/>
        <v>1048.1200000000019</v>
      </c>
      <c r="K9159" s="19" t="str">
        <f t="shared" si="572"/>
        <v>Jun-15</v>
      </c>
      <c r="L9159" s="20">
        <f t="shared" si="575"/>
        <v>9012</v>
      </c>
      <c r="M9159" s="21">
        <f t="shared" si="573"/>
        <v>0.11630270750110985</v>
      </c>
    </row>
    <row r="9160" spans="1:13" x14ac:dyDescent="0.3">
      <c r="A9160" s="119">
        <v>42173</v>
      </c>
      <c r="B9160" s="120" t="s">
        <v>47</v>
      </c>
      <c r="C9160" s="121">
        <v>16.45</v>
      </c>
      <c r="D9160" s="94"/>
      <c r="E9160" s="120" t="s">
        <v>9998</v>
      </c>
      <c r="F9160" s="123">
        <v>5.5</v>
      </c>
      <c r="G9160" s="89">
        <v>1</v>
      </c>
      <c r="H9160" s="30">
        <v>6</v>
      </c>
      <c r="I9160" s="38">
        <v>-1</v>
      </c>
      <c r="J9160" s="18">
        <f t="shared" si="574"/>
        <v>1047.1200000000019</v>
      </c>
      <c r="K9160" s="19" t="str">
        <f t="shared" si="572"/>
        <v>Jun-15</v>
      </c>
      <c r="L9160" s="20">
        <f t="shared" si="575"/>
        <v>9013</v>
      </c>
      <c r="M9160" s="21">
        <f t="shared" si="573"/>
        <v>0.11617885276822389</v>
      </c>
    </row>
    <row r="9161" spans="1:13" x14ac:dyDescent="0.3">
      <c r="A9161" s="119">
        <v>42173</v>
      </c>
      <c r="B9161" s="120" t="s">
        <v>58</v>
      </c>
      <c r="C9161" s="121">
        <v>17.350000000000001</v>
      </c>
      <c r="D9161" s="94"/>
      <c r="E9161" s="120" t="s">
        <v>2276</v>
      </c>
      <c r="F9161" s="123">
        <v>5</v>
      </c>
      <c r="G9161" s="89">
        <v>1</v>
      </c>
      <c r="H9161" s="30">
        <v>8</v>
      </c>
      <c r="I9161" s="38">
        <v>-1</v>
      </c>
      <c r="J9161" s="18">
        <f t="shared" si="574"/>
        <v>1046.1200000000019</v>
      </c>
      <c r="K9161" s="19" t="str">
        <f t="shared" si="572"/>
        <v>Jun-15</v>
      </c>
      <c r="L9161" s="20">
        <f t="shared" si="575"/>
        <v>9014</v>
      </c>
      <c r="M9161" s="21">
        <f t="shared" si="573"/>
        <v>0.11605502551586443</v>
      </c>
    </row>
    <row r="9162" spans="1:13" x14ac:dyDescent="0.3">
      <c r="A9162" s="124">
        <v>42173</v>
      </c>
      <c r="B9162" s="108" t="s">
        <v>29</v>
      </c>
      <c r="C9162" s="111">
        <v>17.399999999999999</v>
      </c>
      <c r="D9162" s="94"/>
      <c r="E9162" s="108" t="s">
        <v>9992</v>
      </c>
      <c r="F9162" s="111">
        <v>5.5</v>
      </c>
      <c r="G9162" s="89">
        <v>1</v>
      </c>
      <c r="H9162" s="37" t="s">
        <v>6512</v>
      </c>
      <c r="I9162" s="34">
        <v>-1</v>
      </c>
      <c r="J9162" s="18">
        <f t="shared" si="574"/>
        <v>1045.1200000000019</v>
      </c>
      <c r="K9162" s="19" t="str">
        <f t="shared" si="572"/>
        <v>Jun-15</v>
      </c>
      <c r="L9162" s="20">
        <f t="shared" si="575"/>
        <v>9015</v>
      </c>
      <c r="M9162" s="21">
        <f t="shared" si="573"/>
        <v>0.11593122573488651</v>
      </c>
    </row>
    <row r="9163" spans="1:13" x14ac:dyDescent="0.3">
      <c r="A9163" s="124">
        <v>42173</v>
      </c>
      <c r="B9163" s="108" t="s">
        <v>29</v>
      </c>
      <c r="C9163" s="111">
        <v>18.45</v>
      </c>
      <c r="D9163" s="94"/>
      <c r="E9163" s="108" t="s">
        <v>9993</v>
      </c>
      <c r="F9163" s="111">
        <v>4.33</v>
      </c>
      <c r="G9163" s="89">
        <v>1</v>
      </c>
      <c r="H9163" s="37" t="s">
        <v>6512</v>
      </c>
      <c r="I9163" s="34">
        <v>-1</v>
      </c>
      <c r="J9163" s="18">
        <f t="shared" si="574"/>
        <v>1044.1200000000019</v>
      </c>
      <c r="K9163" s="19" t="str">
        <f t="shared" si="572"/>
        <v>Jun-15</v>
      </c>
      <c r="L9163" s="20">
        <f t="shared" si="575"/>
        <v>9016</v>
      </c>
      <c r="M9163" s="21">
        <f t="shared" si="573"/>
        <v>0.11580745341614929</v>
      </c>
    </row>
    <row r="9164" spans="1:13" x14ac:dyDescent="0.3">
      <c r="A9164" s="124">
        <v>42173</v>
      </c>
      <c r="B9164" s="108" t="s">
        <v>29</v>
      </c>
      <c r="C9164" s="111">
        <v>19.55</v>
      </c>
      <c r="D9164" s="94"/>
      <c r="E9164" s="108" t="s">
        <v>9994</v>
      </c>
      <c r="F9164" s="111">
        <v>5.5</v>
      </c>
      <c r="G9164" s="89">
        <v>1</v>
      </c>
      <c r="H9164" s="37" t="s">
        <v>6526</v>
      </c>
      <c r="I9164" s="34">
        <v>4.5</v>
      </c>
      <c r="J9164" s="18">
        <f t="shared" si="574"/>
        <v>1048.6200000000019</v>
      </c>
      <c r="K9164" s="19" t="str">
        <f t="shared" si="572"/>
        <v>Jun-15</v>
      </c>
      <c r="L9164" s="20">
        <f t="shared" si="575"/>
        <v>9017</v>
      </c>
      <c r="M9164" s="21">
        <f t="shared" si="573"/>
        <v>0.11629366751691271</v>
      </c>
    </row>
    <row r="9165" spans="1:13" x14ac:dyDescent="0.3">
      <c r="A9165" s="124">
        <v>42173</v>
      </c>
      <c r="B9165" s="108" t="s">
        <v>29</v>
      </c>
      <c r="C9165" s="111">
        <v>20.55</v>
      </c>
      <c r="D9165" s="94"/>
      <c r="E9165" s="108" t="s">
        <v>9812</v>
      </c>
      <c r="F9165" s="111">
        <v>6</v>
      </c>
      <c r="G9165" s="89">
        <v>1</v>
      </c>
      <c r="H9165" s="37" t="s">
        <v>6518</v>
      </c>
      <c r="I9165" s="34">
        <v>-1</v>
      </c>
      <c r="J9165" s="18">
        <f t="shared" si="574"/>
        <v>1047.6200000000019</v>
      </c>
      <c r="K9165" s="19" t="str">
        <f t="shared" si="572"/>
        <v>Jun-15</v>
      </c>
      <c r="L9165" s="20">
        <f t="shared" si="575"/>
        <v>9018</v>
      </c>
      <c r="M9165" s="21">
        <f t="shared" si="573"/>
        <v>0.11616988245730782</v>
      </c>
    </row>
    <row r="9166" spans="1:13" x14ac:dyDescent="0.3">
      <c r="A9166" s="124">
        <v>42173</v>
      </c>
      <c r="B9166" s="108" t="s">
        <v>29</v>
      </c>
      <c r="C9166" s="111">
        <v>20.55</v>
      </c>
      <c r="D9166" s="94"/>
      <c r="E9166" s="108" t="s">
        <v>8921</v>
      </c>
      <c r="F9166" s="111">
        <v>6</v>
      </c>
      <c r="G9166" s="89">
        <v>1</v>
      </c>
      <c r="H9166" s="37" t="s">
        <v>6512</v>
      </c>
      <c r="I9166" s="34">
        <v>-1</v>
      </c>
      <c r="J9166" s="18">
        <f t="shared" si="574"/>
        <v>1046.6200000000019</v>
      </c>
      <c r="K9166" s="19" t="str">
        <f t="shared" si="572"/>
        <v>Jun-15</v>
      </c>
      <c r="L9166" s="20">
        <f t="shared" si="575"/>
        <v>9019</v>
      </c>
      <c r="M9166" s="21">
        <f t="shared" si="573"/>
        <v>0.11604612484754429</v>
      </c>
    </row>
    <row r="9167" spans="1:13" x14ac:dyDescent="0.3">
      <c r="A9167" s="124">
        <v>42173</v>
      </c>
      <c r="B9167" s="108" t="s">
        <v>50</v>
      </c>
      <c r="C9167" s="111">
        <v>21.05</v>
      </c>
      <c r="D9167" s="94"/>
      <c r="E9167" s="108" t="s">
        <v>9995</v>
      </c>
      <c r="F9167" s="111">
        <v>4.5</v>
      </c>
      <c r="G9167" s="89">
        <v>1</v>
      </c>
      <c r="H9167" s="37" t="s">
        <v>6518</v>
      </c>
      <c r="I9167" s="34">
        <v>-1</v>
      </c>
      <c r="J9167" s="18">
        <f t="shared" si="574"/>
        <v>1045.6200000000019</v>
      </c>
      <c r="K9167" s="19" t="str">
        <f t="shared" si="572"/>
        <v>Jun-15</v>
      </c>
      <c r="L9167" s="20">
        <f t="shared" si="575"/>
        <v>9020</v>
      </c>
      <c r="M9167" s="21">
        <f t="shared" si="573"/>
        <v>0.11592239467849245</v>
      </c>
    </row>
    <row r="9168" spans="1:13" x14ac:dyDescent="0.3">
      <c r="A9168" s="107">
        <v>42174</v>
      </c>
      <c r="B9168" s="108" t="s">
        <v>52</v>
      </c>
      <c r="C9168" s="101">
        <v>0.75</v>
      </c>
      <c r="D9168" s="94" t="s">
        <v>31</v>
      </c>
      <c r="E9168" s="108" t="s">
        <v>3063</v>
      </c>
      <c r="F9168" s="110">
        <v>3.75</v>
      </c>
      <c r="G9168" s="85">
        <v>1</v>
      </c>
      <c r="H9168" s="90" t="s">
        <v>33</v>
      </c>
      <c r="I9168" s="28">
        <v>-1</v>
      </c>
      <c r="J9168" s="18">
        <f t="shared" si="574"/>
        <v>1044.6200000000019</v>
      </c>
      <c r="K9168" s="19" t="str">
        <f t="shared" si="572"/>
        <v>Jun-15</v>
      </c>
      <c r="L9168" s="20">
        <f t="shared" si="575"/>
        <v>9021</v>
      </c>
      <c r="M9168" s="21">
        <f t="shared" si="573"/>
        <v>0.11579869194102671</v>
      </c>
    </row>
    <row r="9169" spans="1:13" x14ac:dyDescent="0.3">
      <c r="A9169" s="107">
        <v>42174</v>
      </c>
      <c r="B9169" s="108" t="s">
        <v>52</v>
      </c>
      <c r="C9169" s="101">
        <v>0.81597222222222221</v>
      </c>
      <c r="D9169" s="94" t="s">
        <v>31</v>
      </c>
      <c r="E9169" s="108" t="s">
        <v>3064</v>
      </c>
      <c r="F9169" s="110">
        <v>4</v>
      </c>
      <c r="G9169" s="85">
        <v>1</v>
      </c>
      <c r="H9169" s="90" t="s">
        <v>33</v>
      </c>
      <c r="I9169" s="28">
        <v>-1</v>
      </c>
      <c r="J9169" s="18">
        <f t="shared" si="574"/>
        <v>1043.6200000000019</v>
      </c>
      <c r="K9169" s="19" t="str">
        <f t="shared" si="572"/>
        <v>Jun-15</v>
      </c>
      <c r="L9169" s="20">
        <f t="shared" si="575"/>
        <v>9022</v>
      </c>
      <c r="M9169" s="21">
        <f t="shared" si="573"/>
        <v>0.11567501662602549</v>
      </c>
    </row>
    <row r="9170" spans="1:13" x14ac:dyDescent="0.3">
      <c r="A9170" s="119">
        <v>42174</v>
      </c>
      <c r="B9170" s="120" t="s">
        <v>58</v>
      </c>
      <c r="C9170" s="121">
        <v>15.05</v>
      </c>
      <c r="D9170" s="94"/>
      <c r="E9170" s="120" t="s">
        <v>10002</v>
      </c>
      <c r="F9170" s="123">
        <v>5.5</v>
      </c>
      <c r="G9170" s="89">
        <v>1</v>
      </c>
      <c r="H9170" s="30">
        <v>1</v>
      </c>
      <c r="I9170" s="38">
        <v>4.5</v>
      </c>
      <c r="J9170" s="18">
        <f t="shared" si="574"/>
        <v>1048.1200000000019</v>
      </c>
      <c r="K9170" s="19" t="str">
        <f t="shared" si="572"/>
        <v>Jun-15</v>
      </c>
      <c r="L9170" s="20">
        <f t="shared" si="575"/>
        <v>9023</v>
      </c>
      <c r="M9170" s="21">
        <f t="shared" si="573"/>
        <v>0.11616092208799755</v>
      </c>
    </row>
    <row r="9171" spans="1:13" x14ac:dyDescent="0.3">
      <c r="A9171" s="119">
        <v>42174</v>
      </c>
      <c r="B9171" s="120" t="s">
        <v>58</v>
      </c>
      <c r="C9171" s="121">
        <v>15.4</v>
      </c>
      <c r="D9171" s="94"/>
      <c r="E9171" s="120" t="s">
        <v>10003</v>
      </c>
      <c r="F9171" s="123">
        <v>4.33</v>
      </c>
      <c r="G9171" s="89">
        <v>1</v>
      </c>
      <c r="H9171" s="30">
        <v>11</v>
      </c>
      <c r="I9171" s="38">
        <v>-1</v>
      </c>
      <c r="J9171" s="18">
        <f t="shared" si="574"/>
        <v>1047.1200000000019</v>
      </c>
      <c r="K9171" s="19" t="str">
        <f t="shared" si="572"/>
        <v>Jun-15</v>
      </c>
      <c r="L9171" s="20">
        <f t="shared" si="575"/>
        <v>9024</v>
      </c>
      <c r="M9171" s="21">
        <f t="shared" si="573"/>
        <v>0.11603723404255341</v>
      </c>
    </row>
    <row r="9172" spans="1:13" x14ac:dyDescent="0.3">
      <c r="A9172" s="119">
        <v>42174</v>
      </c>
      <c r="B9172" s="120" t="s">
        <v>71</v>
      </c>
      <c r="C9172" s="121">
        <v>16.45</v>
      </c>
      <c r="D9172" s="94"/>
      <c r="E9172" s="120" t="s">
        <v>3213</v>
      </c>
      <c r="F9172" s="123">
        <v>5</v>
      </c>
      <c r="G9172" s="89">
        <v>1</v>
      </c>
      <c r="H9172" s="30">
        <v>5</v>
      </c>
      <c r="I9172" s="38">
        <v>-1</v>
      </c>
      <c r="J9172" s="18">
        <f t="shared" si="574"/>
        <v>1046.1200000000019</v>
      </c>
      <c r="K9172" s="19" t="str">
        <f t="shared" si="572"/>
        <v>Jun-15</v>
      </c>
      <c r="L9172" s="20">
        <f t="shared" si="575"/>
        <v>9025</v>
      </c>
      <c r="M9172" s="21">
        <f t="shared" si="573"/>
        <v>0.11591357340720243</v>
      </c>
    </row>
    <row r="9173" spans="1:13" x14ac:dyDescent="0.3">
      <c r="A9173" s="119">
        <v>42174</v>
      </c>
      <c r="B9173" s="120" t="s">
        <v>71</v>
      </c>
      <c r="C9173" s="121">
        <v>17.2</v>
      </c>
      <c r="D9173" s="94"/>
      <c r="E9173" s="120" t="s">
        <v>2998</v>
      </c>
      <c r="F9173" s="123">
        <v>5</v>
      </c>
      <c r="G9173" s="89">
        <v>1</v>
      </c>
      <c r="H9173" s="30">
        <v>1</v>
      </c>
      <c r="I9173" s="38">
        <v>4.5</v>
      </c>
      <c r="J9173" s="18">
        <f t="shared" si="574"/>
        <v>1050.6200000000019</v>
      </c>
      <c r="K9173" s="19" t="str">
        <f t="shared" si="572"/>
        <v>Jun-15</v>
      </c>
      <c r="L9173" s="20">
        <f t="shared" si="575"/>
        <v>9026</v>
      </c>
      <c r="M9173" s="21">
        <f t="shared" si="573"/>
        <v>0.11639929093729248</v>
      </c>
    </row>
    <row r="9174" spans="1:13" x14ac:dyDescent="0.3">
      <c r="A9174" s="119">
        <v>42174</v>
      </c>
      <c r="B9174" s="120" t="s">
        <v>71</v>
      </c>
      <c r="C9174" s="121">
        <v>17.2</v>
      </c>
      <c r="D9174" s="94"/>
      <c r="E9174" s="120" t="s">
        <v>10001</v>
      </c>
      <c r="F9174" s="123">
        <v>5.5</v>
      </c>
      <c r="G9174" s="89">
        <v>1</v>
      </c>
      <c r="H9174" s="30">
        <v>10</v>
      </c>
      <c r="I9174" s="38">
        <v>-1</v>
      </c>
      <c r="J9174" s="18">
        <f t="shared" si="574"/>
        <v>1049.6200000000019</v>
      </c>
      <c r="K9174" s="19" t="str">
        <f t="shared" si="572"/>
        <v>Jun-15</v>
      </c>
      <c r="L9174" s="20">
        <f t="shared" si="575"/>
        <v>9027</v>
      </c>
      <c r="M9174" s="21">
        <f t="shared" si="573"/>
        <v>0.11627561759166966</v>
      </c>
    </row>
    <row r="9175" spans="1:13" x14ac:dyDescent="0.3">
      <c r="A9175" s="119">
        <v>42174</v>
      </c>
      <c r="B9175" s="120" t="s">
        <v>58</v>
      </c>
      <c r="C9175" s="121">
        <v>17.350000000000001</v>
      </c>
      <c r="D9175" s="94"/>
      <c r="E9175" s="120" t="s">
        <v>10004</v>
      </c>
      <c r="F9175" s="123">
        <v>5</v>
      </c>
      <c r="G9175" s="89">
        <v>1</v>
      </c>
      <c r="H9175" s="30">
        <v>6</v>
      </c>
      <c r="I9175" s="38">
        <v>-1</v>
      </c>
      <c r="J9175" s="18">
        <f t="shared" si="574"/>
        <v>1048.6200000000019</v>
      </c>
      <c r="K9175" s="19" t="str">
        <f t="shared" si="572"/>
        <v>Jun-15</v>
      </c>
      <c r="L9175" s="20">
        <f t="shared" si="575"/>
        <v>9028</v>
      </c>
      <c r="M9175" s="21">
        <f t="shared" si="573"/>
        <v>0.11615197164377514</v>
      </c>
    </row>
    <row r="9176" spans="1:13" x14ac:dyDescent="0.3">
      <c r="A9176" s="119">
        <v>42174</v>
      </c>
      <c r="B9176" s="120" t="s">
        <v>136</v>
      </c>
      <c r="C9176" s="121">
        <v>17.45</v>
      </c>
      <c r="D9176" s="94"/>
      <c r="E9176" s="120" t="s">
        <v>10000</v>
      </c>
      <c r="F9176" s="123">
        <v>4.5</v>
      </c>
      <c r="G9176" s="89">
        <v>1</v>
      </c>
      <c r="H9176" s="30">
        <v>1</v>
      </c>
      <c r="I9176" s="38">
        <v>5.5</v>
      </c>
      <c r="J9176" s="18">
        <f t="shared" si="574"/>
        <v>1054.1200000000019</v>
      </c>
      <c r="K9176" s="19" t="str">
        <f t="shared" si="572"/>
        <v>Jun-15</v>
      </c>
      <c r="L9176" s="20">
        <f t="shared" si="575"/>
        <v>9029</v>
      </c>
      <c r="M9176" s="21">
        <f t="shared" si="573"/>
        <v>0.11674825562077772</v>
      </c>
    </row>
    <row r="9177" spans="1:13" x14ac:dyDescent="0.3">
      <c r="A9177" s="124">
        <v>42174</v>
      </c>
      <c r="B9177" s="108" t="s">
        <v>52</v>
      </c>
      <c r="C9177" s="111">
        <v>18.3</v>
      </c>
      <c r="D9177" s="94"/>
      <c r="E9177" s="108" t="s">
        <v>4138</v>
      </c>
      <c r="F9177" s="111">
        <v>5</v>
      </c>
      <c r="G9177" s="89">
        <v>1</v>
      </c>
      <c r="H9177" s="37" t="s">
        <v>6512</v>
      </c>
      <c r="I9177" s="34">
        <v>-1</v>
      </c>
      <c r="J9177" s="18">
        <f t="shared" si="574"/>
        <v>1053.1200000000019</v>
      </c>
      <c r="K9177" s="19" t="str">
        <f t="shared" si="572"/>
        <v>Jun-15</v>
      </c>
      <c r="L9177" s="20">
        <f t="shared" si="575"/>
        <v>9030</v>
      </c>
      <c r="M9177" s="21">
        <f t="shared" si="573"/>
        <v>0.11662458471760818</v>
      </c>
    </row>
    <row r="9178" spans="1:13" x14ac:dyDescent="0.3">
      <c r="A9178" s="124">
        <v>42174</v>
      </c>
      <c r="B9178" s="108" t="s">
        <v>141</v>
      </c>
      <c r="C9178" s="111">
        <v>19.2</v>
      </c>
      <c r="D9178" s="94"/>
      <c r="E9178" s="108" t="s">
        <v>9999</v>
      </c>
      <c r="F9178" s="111">
        <v>5.5</v>
      </c>
      <c r="G9178" s="89">
        <v>1</v>
      </c>
      <c r="H9178" s="37" t="s">
        <v>6512</v>
      </c>
      <c r="I9178" s="34">
        <v>-1</v>
      </c>
      <c r="J9178" s="18">
        <f t="shared" si="574"/>
        <v>1052.1200000000019</v>
      </c>
      <c r="K9178" s="19" t="str">
        <f t="shared" si="572"/>
        <v>Jun-15</v>
      </c>
      <c r="L9178" s="20">
        <f t="shared" si="575"/>
        <v>9031</v>
      </c>
      <c r="M9178" s="21">
        <f t="shared" si="573"/>
        <v>0.11650094120252485</v>
      </c>
    </row>
    <row r="9179" spans="1:13" x14ac:dyDescent="0.3">
      <c r="A9179" s="107">
        <v>42175</v>
      </c>
      <c r="B9179" s="108" t="s">
        <v>49</v>
      </c>
      <c r="C9179" s="101">
        <v>0.57638888888888895</v>
      </c>
      <c r="D9179" s="94" t="s">
        <v>31</v>
      </c>
      <c r="E9179" s="108" t="s">
        <v>3065</v>
      </c>
      <c r="F9179" s="110">
        <v>2.88</v>
      </c>
      <c r="G9179" s="85">
        <v>1</v>
      </c>
      <c r="H9179" s="90" t="s">
        <v>42</v>
      </c>
      <c r="I9179" s="28">
        <v>1.69</v>
      </c>
      <c r="J9179" s="18">
        <f t="shared" si="574"/>
        <v>1053.810000000002</v>
      </c>
      <c r="K9179" s="19" t="str">
        <f t="shared" si="572"/>
        <v>Jun-15</v>
      </c>
      <c r="L9179" s="20">
        <f t="shared" si="575"/>
        <v>9032</v>
      </c>
      <c r="M9179" s="21">
        <f t="shared" si="573"/>
        <v>0.11667515500442892</v>
      </c>
    </row>
    <row r="9180" spans="1:13" x14ac:dyDescent="0.3">
      <c r="A9180" s="107">
        <v>42175</v>
      </c>
      <c r="B9180" s="108" t="s">
        <v>71</v>
      </c>
      <c r="C9180" s="101">
        <v>0.63541666666666663</v>
      </c>
      <c r="D9180" s="94" t="s">
        <v>31</v>
      </c>
      <c r="E9180" s="108" t="s">
        <v>3066</v>
      </c>
      <c r="F9180" s="110">
        <v>3.5</v>
      </c>
      <c r="G9180" s="85">
        <v>1</v>
      </c>
      <c r="H9180" s="90" t="s">
        <v>42</v>
      </c>
      <c r="I9180" s="28">
        <v>2.75</v>
      </c>
      <c r="J9180" s="18">
        <f t="shared" si="574"/>
        <v>1056.560000000002</v>
      </c>
      <c r="K9180" s="19" t="str">
        <f t="shared" si="572"/>
        <v>Jun-15</v>
      </c>
      <c r="L9180" s="20">
        <f t="shared" si="575"/>
        <v>9033</v>
      </c>
      <c r="M9180" s="21">
        <f t="shared" si="573"/>
        <v>0.11696667773718609</v>
      </c>
    </row>
    <row r="9181" spans="1:13" x14ac:dyDescent="0.3">
      <c r="A9181" s="107">
        <v>42175</v>
      </c>
      <c r="B9181" s="108" t="s">
        <v>52</v>
      </c>
      <c r="C9181" s="101">
        <v>0.69444444444444453</v>
      </c>
      <c r="D9181" s="94" t="s">
        <v>31</v>
      </c>
      <c r="E9181" s="108" t="s">
        <v>3067</v>
      </c>
      <c r="F9181" s="110">
        <v>3</v>
      </c>
      <c r="G9181" s="85">
        <v>1</v>
      </c>
      <c r="H9181" s="90" t="s">
        <v>33</v>
      </c>
      <c r="I9181" s="28">
        <v>-1</v>
      </c>
      <c r="J9181" s="18">
        <f t="shared" si="574"/>
        <v>1055.560000000002</v>
      </c>
      <c r="K9181" s="19" t="str">
        <f t="shared" si="572"/>
        <v>Jun-15</v>
      </c>
      <c r="L9181" s="20">
        <f t="shared" si="575"/>
        <v>9034</v>
      </c>
      <c r="M9181" s="21">
        <f t="shared" si="573"/>
        <v>0.11684303741421319</v>
      </c>
    </row>
    <row r="9182" spans="1:13" x14ac:dyDescent="0.3">
      <c r="A9182" s="107">
        <v>42175</v>
      </c>
      <c r="B9182" s="108" t="s">
        <v>49</v>
      </c>
      <c r="C9182" s="101">
        <v>0.72569444444444453</v>
      </c>
      <c r="D9182" s="94" t="s">
        <v>31</v>
      </c>
      <c r="E9182" s="108" t="s">
        <v>3068</v>
      </c>
      <c r="F9182" s="110">
        <v>3.12</v>
      </c>
      <c r="G9182" s="85">
        <v>1</v>
      </c>
      <c r="H9182" s="90" t="s">
        <v>33</v>
      </c>
      <c r="I9182" s="28">
        <v>-1</v>
      </c>
      <c r="J9182" s="18">
        <f t="shared" si="574"/>
        <v>1054.560000000002</v>
      </c>
      <c r="K9182" s="19" t="str">
        <f t="shared" si="572"/>
        <v>Jun-15</v>
      </c>
      <c r="L9182" s="20">
        <f t="shared" si="575"/>
        <v>9035</v>
      </c>
      <c r="M9182" s="21">
        <f t="shared" si="573"/>
        <v>0.11671942446043188</v>
      </c>
    </row>
    <row r="9183" spans="1:13" x14ac:dyDescent="0.3">
      <c r="A9183" s="107">
        <v>42175</v>
      </c>
      <c r="B9183" s="108" t="s">
        <v>29</v>
      </c>
      <c r="C9183" s="101">
        <v>0.75</v>
      </c>
      <c r="D9183" s="94" t="s">
        <v>31</v>
      </c>
      <c r="E9183" s="108" t="s">
        <v>3069</v>
      </c>
      <c r="F9183" s="110">
        <v>3.5</v>
      </c>
      <c r="G9183" s="85">
        <v>1</v>
      </c>
      <c r="H9183" s="90" t="s">
        <v>42</v>
      </c>
      <c r="I9183" s="28">
        <v>2.5</v>
      </c>
      <c r="J9183" s="18">
        <f t="shared" si="574"/>
        <v>1057.060000000002</v>
      </c>
      <c r="K9183" s="19" t="str">
        <f t="shared" si="572"/>
        <v>Jun-15</v>
      </c>
      <c r="L9183" s="20">
        <f t="shared" si="575"/>
        <v>9036</v>
      </c>
      <c r="M9183" s="21">
        <f t="shared" si="573"/>
        <v>0.11698317839752125</v>
      </c>
    </row>
    <row r="9184" spans="1:13" x14ac:dyDescent="0.3">
      <c r="A9184" s="107">
        <v>42175</v>
      </c>
      <c r="B9184" s="108" t="s">
        <v>35</v>
      </c>
      <c r="C9184" s="101">
        <v>0.78125</v>
      </c>
      <c r="D9184" s="94" t="s">
        <v>31</v>
      </c>
      <c r="E9184" s="108" t="s">
        <v>3070</v>
      </c>
      <c r="F9184" s="110">
        <v>4</v>
      </c>
      <c r="G9184" s="85">
        <v>1</v>
      </c>
      <c r="H9184" s="90" t="s">
        <v>33</v>
      </c>
      <c r="I9184" s="28">
        <v>-1</v>
      </c>
      <c r="J9184" s="18">
        <f t="shared" si="574"/>
        <v>1056.060000000002</v>
      </c>
      <c r="K9184" s="19" t="str">
        <f t="shared" si="572"/>
        <v>Jun-15</v>
      </c>
      <c r="L9184" s="20">
        <f t="shared" si="575"/>
        <v>9037</v>
      </c>
      <c r="M9184" s="21">
        <f t="shared" si="573"/>
        <v>0.11685957729334978</v>
      </c>
    </row>
    <row r="9185" spans="1:13" x14ac:dyDescent="0.3">
      <c r="A9185" s="107">
        <v>42175</v>
      </c>
      <c r="B9185" s="108" t="s">
        <v>29</v>
      </c>
      <c r="C9185" s="101">
        <v>0.8125</v>
      </c>
      <c r="D9185" s="94" t="s">
        <v>31</v>
      </c>
      <c r="E9185" s="108" t="s">
        <v>3071</v>
      </c>
      <c r="F9185" s="110">
        <v>3.5</v>
      </c>
      <c r="G9185" s="85">
        <v>1</v>
      </c>
      <c r="H9185" s="90" t="s">
        <v>42</v>
      </c>
      <c r="I9185" s="28">
        <v>2.5</v>
      </c>
      <c r="J9185" s="18">
        <f t="shared" si="574"/>
        <v>1058.560000000002</v>
      </c>
      <c r="K9185" s="19" t="str">
        <f t="shared" si="572"/>
        <v>Jun-15</v>
      </c>
      <c r="L9185" s="20">
        <f t="shared" si="575"/>
        <v>9038</v>
      </c>
      <c r="M9185" s="21">
        <f t="shared" si="573"/>
        <v>0.11712325735782275</v>
      </c>
    </row>
    <row r="9186" spans="1:13" x14ac:dyDescent="0.3">
      <c r="A9186" s="107">
        <v>42175</v>
      </c>
      <c r="B9186" s="108" t="s">
        <v>35</v>
      </c>
      <c r="C9186" s="101">
        <v>0.84375</v>
      </c>
      <c r="D9186" s="94" t="s">
        <v>31</v>
      </c>
      <c r="E9186" s="108" t="s">
        <v>3072</v>
      </c>
      <c r="F9186" s="110">
        <v>3</v>
      </c>
      <c r="G9186" s="85">
        <v>1</v>
      </c>
      <c r="H9186" s="90" t="s">
        <v>33</v>
      </c>
      <c r="I9186" s="28">
        <v>-1</v>
      </c>
      <c r="J9186" s="18">
        <f t="shared" si="574"/>
        <v>1057.560000000002</v>
      </c>
      <c r="K9186" s="19" t="str">
        <f t="shared" si="572"/>
        <v>Jun-15</v>
      </c>
      <c r="L9186" s="20">
        <f t="shared" si="575"/>
        <v>9039</v>
      </c>
      <c r="M9186" s="21">
        <f t="shared" si="573"/>
        <v>0.11699966810487908</v>
      </c>
    </row>
    <row r="9187" spans="1:13" x14ac:dyDescent="0.3">
      <c r="A9187" s="119">
        <v>42175</v>
      </c>
      <c r="B9187" s="120" t="s">
        <v>49</v>
      </c>
      <c r="C9187" s="121">
        <v>14.2</v>
      </c>
      <c r="D9187" s="94"/>
      <c r="E9187" s="120" t="s">
        <v>10006</v>
      </c>
      <c r="F9187" s="123">
        <v>5</v>
      </c>
      <c r="G9187" s="89">
        <v>1</v>
      </c>
      <c r="H9187" s="30">
        <v>2</v>
      </c>
      <c r="I9187" s="38">
        <v>-1</v>
      </c>
      <c r="J9187" s="18">
        <f t="shared" si="574"/>
        <v>1056.560000000002</v>
      </c>
      <c r="K9187" s="19" t="str">
        <f t="shared" si="572"/>
        <v>Jun-15</v>
      </c>
      <c r="L9187" s="20">
        <f t="shared" si="575"/>
        <v>9040</v>
      </c>
      <c r="M9187" s="21">
        <f t="shared" si="573"/>
        <v>0.11687610619469048</v>
      </c>
    </row>
    <row r="9188" spans="1:13" x14ac:dyDescent="0.3">
      <c r="A9188" s="119">
        <v>42175</v>
      </c>
      <c r="B9188" s="120" t="s">
        <v>52</v>
      </c>
      <c r="C9188" s="121">
        <v>14.45</v>
      </c>
      <c r="D9188" s="94"/>
      <c r="E9188" s="120" t="s">
        <v>10008</v>
      </c>
      <c r="F9188" s="123">
        <v>4.33</v>
      </c>
      <c r="G9188" s="89">
        <v>1</v>
      </c>
      <c r="H9188" s="30">
        <v>2</v>
      </c>
      <c r="I9188" s="38">
        <v>-1</v>
      </c>
      <c r="J9188" s="18">
        <f t="shared" si="574"/>
        <v>1055.560000000002</v>
      </c>
      <c r="K9188" s="19" t="str">
        <f t="shared" si="572"/>
        <v>Jun-15</v>
      </c>
      <c r="L9188" s="20">
        <f t="shared" si="575"/>
        <v>9041</v>
      </c>
      <c r="M9188" s="21">
        <f t="shared" si="573"/>
        <v>0.11675257161818405</v>
      </c>
    </row>
    <row r="9189" spans="1:13" x14ac:dyDescent="0.3">
      <c r="A9189" s="119">
        <v>42175</v>
      </c>
      <c r="B9189" s="120" t="s">
        <v>49</v>
      </c>
      <c r="C9189" s="121">
        <v>16.5</v>
      </c>
      <c r="D9189" s="94"/>
      <c r="E9189" s="120" t="s">
        <v>10007</v>
      </c>
      <c r="F9189" s="123">
        <v>5.5</v>
      </c>
      <c r="G9189" s="89">
        <v>1</v>
      </c>
      <c r="H9189" s="30">
        <v>5</v>
      </c>
      <c r="I9189" s="38">
        <v>-1</v>
      </c>
      <c r="J9189" s="18">
        <f t="shared" si="574"/>
        <v>1054.560000000002</v>
      </c>
      <c r="K9189" s="19" t="str">
        <f t="shared" si="572"/>
        <v>Jun-15</v>
      </c>
      <c r="L9189" s="20">
        <f t="shared" si="575"/>
        <v>9042</v>
      </c>
      <c r="M9189" s="21">
        <f t="shared" si="573"/>
        <v>0.11662906436629086</v>
      </c>
    </row>
    <row r="9190" spans="1:13" x14ac:dyDescent="0.3">
      <c r="A9190" s="124">
        <v>42175</v>
      </c>
      <c r="B9190" s="108" t="s">
        <v>29</v>
      </c>
      <c r="C9190" s="111">
        <v>19.3</v>
      </c>
      <c r="D9190" s="94"/>
      <c r="E9190" s="108" t="s">
        <v>2233</v>
      </c>
      <c r="F9190" s="111">
        <v>6</v>
      </c>
      <c r="G9190" s="89">
        <v>1</v>
      </c>
      <c r="H9190" s="37" t="s">
        <v>6518</v>
      </c>
      <c r="I9190" s="34">
        <v>-1</v>
      </c>
      <c r="J9190" s="18">
        <f t="shared" si="574"/>
        <v>1053.560000000002</v>
      </c>
      <c r="K9190" s="19" t="str">
        <f t="shared" si="572"/>
        <v>Jun-15</v>
      </c>
      <c r="L9190" s="20">
        <f t="shared" si="575"/>
        <v>9043</v>
      </c>
      <c r="M9190" s="21">
        <f t="shared" si="573"/>
        <v>0.11650558442994603</v>
      </c>
    </row>
    <row r="9191" spans="1:13" x14ac:dyDescent="0.3">
      <c r="A9191" s="124">
        <v>42175</v>
      </c>
      <c r="B9191" s="108" t="s">
        <v>29</v>
      </c>
      <c r="C9191" s="111">
        <v>20.3</v>
      </c>
      <c r="D9191" s="94"/>
      <c r="E9191" s="108" t="s">
        <v>2453</v>
      </c>
      <c r="F9191" s="111">
        <v>5</v>
      </c>
      <c r="G9191" s="89">
        <v>1</v>
      </c>
      <c r="H9191" s="37" t="s">
        <v>6512</v>
      </c>
      <c r="I9191" s="34">
        <v>-1</v>
      </c>
      <c r="J9191" s="18">
        <f t="shared" si="574"/>
        <v>1052.560000000002</v>
      </c>
      <c r="K9191" s="19" t="str">
        <f t="shared" si="572"/>
        <v>Jun-15</v>
      </c>
      <c r="L9191" s="20">
        <f t="shared" si="575"/>
        <v>9044</v>
      </c>
      <c r="M9191" s="21">
        <f t="shared" si="573"/>
        <v>0.11638213180008868</v>
      </c>
    </row>
    <row r="9192" spans="1:13" x14ac:dyDescent="0.3">
      <c r="A9192" s="124">
        <v>42175</v>
      </c>
      <c r="B9192" s="108" t="s">
        <v>29</v>
      </c>
      <c r="C9192" s="111">
        <v>20.3</v>
      </c>
      <c r="D9192" s="94"/>
      <c r="E9192" s="108" t="s">
        <v>10005</v>
      </c>
      <c r="F9192" s="111">
        <v>6</v>
      </c>
      <c r="G9192" s="89">
        <v>1</v>
      </c>
      <c r="H9192" s="37" t="s">
        <v>6518</v>
      </c>
      <c r="I9192" s="34">
        <v>-1</v>
      </c>
      <c r="J9192" s="18">
        <f t="shared" si="574"/>
        <v>1051.560000000002</v>
      </c>
      <c r="K9192" s="19" t="str">
        <f t="shared" si="572"/>
        <v>Jun-15</v>
      </c>
      <c r="L9192" s="20">
        <f t="shared" si="575"/>
        <v>9045</v>
      </c>
      <c r="M9192" s="21">
        <f t="shared" si="573"/>
        <v>0.11625870646766191</v>
      </c>
    </row>
    <row r="9193" spans="1:13" x14ac:dyDescent="0.3">
      <c r="A9193" s="107">
        <v>42177</v>
      </c>
      <c r="B9193" s="108" t="s">
        <v>45</v>
      </c>
      <c r="C9193" s="101">
        <v>0.61458333333333337</v>
      </c>
      <c r="D9193" s="94" t="s">
        <v>31</v>
      </c>
      <c r="E9193" s="108" t="s">
        <v>3073</v>
      </c>
      <c r="F9193" s="110">
        <v>3.25</v>
      </c>
      <c r="G9193" s="85">
        <v>1</v>
      </c>
      <c r="H9193" s="90" t="s">
        <v>33</v>
      </c>
      <c r="I9193" s="28">
        <v>-1</v>
      </c>
      <c r="J9193" s="18">
        <f t="shared" si="574"/>
        <v>1050.560000000002</v>
      </c>
      <c r="K9193" s="19" t="str">
        <f t="shared" si="572"/>
        <v>Jun-15</v>
      </c>
      <c r="L9193" s="20">
        <f t="shared" si="575"/>
        <v>9046</v>
      </c>
      <c r="M9193" s="21">
        <f t="shared" si="573"/>
        <v>0.11613530842361287</v>
      </c>
    </row>
    <row r="9194" spans="1:13" x14ac:dyDescent="0.3">
      <c r="A9194" s="107">
        <v>42177</v>
      </c>
      <c r="B9194" s="108" t="s">
        <v>130</v>
      </c>
      <c r="C9194" s="101">
        <v>0.62847222222222221</v>
      </c>
      <c r="D9194" s="94" t="s">
        <v>31</v>
      </c>
      <c r="E9194" s="108" t="s">
        <v>3074</v>
      </c>
      <c r="F9194" s="110">
        <v>3.5</v>
      </c>
      <c r="G9194" s="85">
        <v>1</v>
      </c>
      <c r="H9194" s="90" t="s">
        <v>42</v>
      </c>
      <c r="I9194" s="28">
        <v>2.5</v>
      </c>
      <c r="J9194" s="18">
        <f t="shared" si="574"/>
        <v>1053.060000000002</v>
      </c>
      <c r="K9194" s="19" t="str">
        <f t="shared" si="572"/>
        <v>Jun-15</v>
      </c>
      <c r="L9194" s="20">
        <f t="shared" si="575"/>
        <v>9047</v>
      </c>
      <c r="M9194" s="21">
        <f t="shared" si="573"/>
        <v>0.11639880623411097</v>
      </c>
    </row>
    <row r="9195" spans="1:13" x14ac:dyDescent="0.3">
      <c r="A9195" s="107">
        <v>42177</v>
      </c>
      <c r="B9195" s="108" t="s">
        <v>130</v>
      </c>
      <c r="C9195" s="101">
        <v>0.71875</v>
      </c>
      <c r="D9195" s="94" t="s">
        <v>31</v>
      </c>
      <c r="E9195" s="108" t="s">
        <v>3075</v>
      </c>
      <c r="F9195" s="110">
        <v>3</v>
      </c>
      <c r="G9195" s="85">
        <v>1</v>
      </c>
      <c r="H9195" s="90" t="s">
        <v>33</v>
      </c>
      <c r="I9195" s="28">
        <v>-1</v>
      </c>
      <c r="J9195" s="18">
        <f t="shared" si="574"/>
        <v>1052.060000000002</v>
      </c>
      <c r="K9195" s="19" t="str">
        <f t="shared" si="572"/>
        <v>Jun-15</v>
      </c>
      <c r="L9195" s="20">
        <f t="shared" si="575"/>
        <v>9048</v>
      </c>
      <c r="M9195" s="21">
        <f t="shared" si="573"/>
        <v>0.11627541998231676</v>
      </c>
    </row>
    <row r="9196" spans="1:13" x14ac:dyDescent="0.3">
      <c r="A9196" s="107">
        <v>42177</v>
      </c>
      <c r="B9196" s="108" t="s">
        <v>59</v>
      </c>
      <c r="C9196" s="101">
        <v>0.77083333333333337</v>
      </c>
      <c r="D9196" s="94" t="s">
        <v>31</v>
      </c>
      <c r="E9196" s="108" t="s">
        <v>3076</v>
      </c>
      <c r="F9196" s="110">
        <v>2.75</v>
      </c>
      <c r="G9196" s="85">
        <v>1</v>
      </c>
      <c r="H9196" s="90" t="s">
        <v>33</v>
      </c>
      <c r="I9196" s="28">
        <v>-1</v>
      </c>
      <c r="J9196" s="18">
        <f t="shared" si="574"/>
        <v>1051.060000000002</v>
      </c>
      <c r="K9196" s="19" t="str">
        <f t="shared" si="572"/>
        <v>Jun-15</v>
      </c>
      <c r="L9196" s="20">
        <f t="shared" si="575"/>
        <v>9049</v>
      </c>
      <c r="M9196" s="21">
        <f t="shared" si="573"/>
        <v>0.11615206100121582</v>
      </c>
    </row>
    <row r="9197" spans="1:13" x14ac:dyDescent="0.3">
      <c r="A9197" s="107">
        <v>42177</v>
      </c>
      <c r="B9197" s="108" t="s">
        <v>143</v>
      </c>
      <c r="C9197" s="101">
        <v>0.77777777777777779</v>
      </c>
      <c r="D9197" s="94" t="s">
        <v>31</v>
      </c>
      <c r="E9197" s="108" t="s">
        <v>3077</v>
      </c>
      <c r="F9197" s="110">
        <v>3.25</v>
      </c>
      <c r="G9197" s="85">
        <v>1</v>
      </c>
      <c r="H9197" s="90" t="s">
        <v>33</v>
      </c>
      <c r="I9197" s="28">
        <v>-1</v>
      </c>
      <c r="J9197" s="18">
        <f t="shared" si="574"/>
        <v>1050.060000000002</v>
      </c>
      <c r="K9197" s="19" t="str">
        <f t="shared" si="572"/>
        <v>Jun-15</v>
      </c>
      <c r="L9197" s="20">
        <f t="shared" si="575"/>
        <v>9050</v>
      </c>
      <c r="M9197" s="21">
        <f t="shared" si="573"/>
        <v>0.11602872928176818</v>
      </c>
    </row>
    <row r="9198" spans="1:13" x14ac:dyDescent="0.3">
      <c r="A9198" s="107">
        <v>42177</v>
      </c>
      <c r="B9198" s="108" t="s">
        <v>143</v>
      </c>
      <c r="C9198" s="101">
        <v>0.82291666666666663</v>
      </c>
      <c r="D9198" s="94" t="s">
        <v>31</v>
      </c>
      <c r="E9198" s="108" t="s">
        <v>2122</v>
      </c>
      <c r="F9198" s="110">
        <v>4</v>
      </c>
      <c r="G9198" s="85">
        <v>1</v>
      </c>
      <c r="H9198" s="90" t="s">
        <v>33</v>
      </c>
      <c r="I9198" s="28">
        <v>-1</v>
      </c>
      <c r="J9198" s="18">
        <f t="shared" si="574"/>
        <v>1049.060000000002</v>
      </c>
      <c r="K9198" s="19" t="str">
        <f t="shared" si="572"/>
        <v>Jun-15</v>
      </c>
      <c r="L9198" s="20">
        <f t="shared" si="575"/>
        <v>9051</v>
      </c>
      <c r="M9198" s="21">
        <f t="shared" si="573"/>
        <v>0.11590542481493779</v>
      </c>
    </row>
    <row r="9199" spans="1:13" x14ac:dyDescent="0.3">
      <c r="A9199" s="107">
        <v>42177</v>
      </c>
      <c r="B9199" s="108" t="s">
        <v>59</v>
      </c>
      <c r="C9199" s="101">
        <v>0.83680555555555547</v>
      </c>
      <c r="D9199" s="94" t="s">
        <v>31</v>
      </c>
      <c r="E9199" s="108" t="s">
        <v>2429</v>
      </c>
      <c r="F9199" s="110">
        <v>4</v>
      </c>
      <c r="G9199" s="85">
        <v>1</v>
      </c>
      <c r="H9199" s="90" t="s">
        <v>33</v>
      </c>
      <c r="I9199" s="28">
        <v>-1</v>
      </c>
      <c r="J9199" s="18">
        <f t="shared" si="574"/>
        <v>1048.060000000002</v>
      </c>
      <c r="K9199" s="19" t="str">
        <f t="shared" si="572"/>
        <v>Jun-15</v>
      </c>
      <c r="L9199" s="20">
        <f t="shared" si="575"/>
        <v>9052</v>
      </c>
      <c r="M9199" s="21">
        <f t="shared" si="573"/>
        <v>0.11578214759169267</v>
      </c>
    </row>
    <row r="9200" spans="1:13" x14ac:dyDescent="0.3">
      <c r="A9200" s="119">
        <v>42177</v>
      </c>
      <c r="B9200" s="120" t="s">
        <v>45</v>
      </c>
      <c r="C9200" s="121">
        <v>17.3</v>
      </c>
      <c r="D9200" s="94"/>
      <c r="E9200" s="120" t="s">
        <v>9120</v>
      </c>
      <c r="F9200" s="123">
        <v>5.5</v>
      </c>
      <c r="G9200" s="35">
        <v>0</v>
      </c>
      <c r="H9200" s="30" t="s">
        <v>6111</v>
      </c>
      <c r="I9200" s="38">
        <v>0</v>
      </c>
      <c r="J9200" s="18">
        <f t="shared" si="574"/>
        <v>1048.060000000002</v>
      </c>
      <c r="K9200" s="19" t="str">
        <f t="shared" si="572"/>
        <v>Jun-15</v>
      </c>
      <c r="L9200" s="20">
        <f t="shared" si="575"/>
        <v>9052</v>
      </c>
      <c r="M9200" s="21">
        <f t="shared" si="573"/>
        <v>0.11578214759169267</v>
      </c>
    </row>
    <row r="9201" spans="1:13" x14ac:dyDescent="0.3">
      <c r="A9201" s="124">
        <v>42177</v>
      </c>
      <c r="B9201" s="108" t="s">
        <v>143</v>
      </c>
      <c r="C9201" s="111">
        <v>19.149999999999999</v>
      </c>
      <c r="D9201" s="94"/>
      <c r="E9201" s="108" t="s">
        <v>1157</v>
      </c>
      <c r="F9201" s="111">
        <v>5</v>
      </c>
      <c r="G9201" s="89">
        <v>1</v>
      </c>
      <c r="H9201" s="37" t="s">
        <v>6512</v>
      </c>
      <c r="I9201" s="34">
        <v>-1</v>
      </c>
      <c r="J9201" s="18">
        <f t="shared" si="574"/>
        <v>1047.060000000002</v>
      </c>
      <c r="K9201" s="19" t="str">
        <f t="shared" si="572"/>
        <v>Jun-15</v>
      </c>
      <c r="L9201" s="20">
        <f t="shared" si="575"/>
        <v>9053</v>
      </c>
      <c r="M9201" s="21">
        <f t="shared" si="573"/>
        <v>0.11565889760300475</v>
      </c>
    </row>
    <row r="9202" spans="1:13" x14ac:dyDescent="0.3">
      <c r="A9202" s="124">
        <v>42177</v>
      </c>
      <c r="B9202" s="108" t="s">
        <v>143</v>
      </c>
      <c r="C9202" s="111">
        <v>20.149999999999999</v>
      </c>
      <c r="D9202" s="94"/>
      <c r="E9202" s="108" t="s">
        <v>5955</v>
      </c>
      <c r="F9202" s="111">
        <v>4.5</v>
      </c>
      <c r="G9202" s="89">
        <v>1</v>
      </c>
      <c r="H9202" s="37" t="s">
        <v>6512</v>
      </c>
      <c r="I9202" s="34">
        <v>-1</v>
      </c>
      <c r="J9202" s="18">
        <f t="shared" si="574"/>
        <v>1046.060000000002</v>
      </c>
      <c r="K9202" s="19" t="str">
        <f t="shared" si="572"/>
        <v>Jun-15</v>
      </c>
      <c r="L9202" s="20">
        <f t="shared" si="575"/>
        <v>9054</v>
      </c>
      <c r="M9202" s="21">
        <f t="shared" si="573"/>
        <v>0.11553567483985001</v>
      </c>
    </row>
    <row r="9203" spans="1:13" x14ac:dyDescent="0.3">
      <c r="A9203" s="107">
        <v>42178</v>
      </c>
      <c r="B9203" s="108" t="s">
        <v>57</v>
      </c>
      <c r="C9203" s="101">
        <v>0.61458333333333337</v>
      </c>
      <c r="D9203" s="94" t="s">
        <v>31</v>
      </c>
      <c r="E9203" s="108" t="s">
        <v>3078</v>
      </c>
      <c r="F9203" s="110">
        <v>4</v>
      </c>
      <c r="G9203" s="85">
        <v>1</v>
      </c>
      <c r="H9203" s="90" t="s">
        <v>33</v>
      </c>
      <c r="I9203" s="28">
        <v>-1</v>
      </c>
      <c r="J9203" s="18">
        <f t="shared" si="574"/>
        <v>1045.060000000002</v>
      </c>
      <c r="K9203" s="19" t="str">
        <f t="shared" si="572"/>
        <v>Jun-15</v>
      </c>
      <c r="L9203" s="20">
        <f t="shared" si="575"/>
        <v>9055</v>
      </c>
      <c r="M9203" s="21">
        <f t="shared" si="573"/>
        <v>0.11541247929320839</v>
      </c>
    </row>
    <row r="9204" spans="1:13" x14ac:dyDescent="0.3">
      <c r="A9204" s="107">
        <v>42178</v>
      </c>
      <c r="B9204" s="108" t="s">
        <v>57</v>
      </c>
      <c r="C9204" s="101">
        <v>0.67708333333333337</v>
      </c>
      <c r="D9204" s="94" t="s">
        <v>31</v>
      </c>
      <c r="E9204" s="108" t="s">
        <v>3079</v>
      </c>
      <c r="F9204" s="110">
        <v>3.25</v>
      </c>
      <c r="G9204" s="85">
        <v>1</v>
      </c>
      <c r="H9204" s="90" t="s">
        <v>42</v>
      </c>
      <c r="I9204" s="28">
        <v>2.25</v>
      </c>
      <c r="J9204" s="18">
        <f t="shared" si="574"/>
        <v>1047.310000000002</v>
      </c>
      <c r="K9204" s="19" t="str">
        <f t="shared" si="572"/>
        <v>Jun-15</v>
      </c>
      <c r="L9204" s="20">
        <f t="shared" si="575"/>
        <v>9056</v>
      </c>
      <c r="M9204" s="21">
        <f t="shared" si="573"/>
        <v>0.11564818904593661</v>
      </c>
    </row>
    <row r="9205" spans="1:13" x14ac:dyDescent="0.3">
      <c r="A9205" s="107">
        <v>42178</v>
      </c>
      <c r="B9205" s="108" t="s">
        <v>153</v>
      </c>
      <c r="C9205" s="101">
        <v>0.75</v>
      </c>
      <c r="D9205" s="94" t="s">
        <v>31</v>
      </c>
      <c r="E9205" s="108" t="s">
        <v>3080</v>
      </c>
      <c r="F9205" s="110">
        <v>3.75</v>
      </c>
      <c r="G9205" s="85">
        <v>1</v>
      </c>
      <c r="H9205" s="90" t="s">
        <v>42</v>
      </c>
      <c r="I9205" s="28">
        <v>2.75</v>
      </c>
      <c r="J9205" s="18">
        <f t="shared" si="574"/>
        <v>1050.060000000002</v>
      </c>
      <c r="K9205" s="19" t="str">
        <f t="shared" si="572"/>
        <v>Jun-15</v>
      </c>
      <c r="L9205" s="20">
        <f t="shared" si="575"/>
        <v>9057</v>
      </c>
      <c r="M9205" s="21">
        <f t="shared" si="573"/>
        <v>0.11593905266644607</v>
      </c>
    </row>
    <row r="9206" spans="1:13" x14ac:dyDescent="0.3">
      <c r="A9206" s="107">
        <v>42178</v>
      </c>
      <c r="B9206" s="108" t="s">
        <v>153</v>
      </c>
      <c r="C9206" s="101">
        <v>0.8125</v>
      </c>
      <c r="D9206" s="94" t="s">
        <v>31</v>
      </c>
      <c r="E9206" s="108" t="s">
        <v>3081</v>
      </c>
      <c r="F9206" s="110">
        <v>3.5</v>
      </c>
      <c r="G9206" s="85">
        <v>1</v>
      </c>
      <c r="H9206" s="90" t="s">
        <v>33</v>
      </c>
      <c r="I9206" s="28">
        <v>-1</v>
      </c>
      <c r="J9206" s="18">
        <f t="shared" si="574"/>
        <v>1049.060000000002</v>
      </c>
      <c r="K9206" s="19" t="str">
        <f t="shared" si="572"/>
        <v>Jun-15</v>
      </c>
      <c r="L9206" s="20">
        <f t="shared" si="575"/>
        <v>9058</v>
      </c>
      <c r="M9206" s="21">
        <f t="shared" si="573"/>
        <v>0.11581585338926938</v>
      </c>
    </row>
    <row r="9207" spans="1:13" x14ac:dyDescent="0.3">
      <c r="A9207" s="119">
        <v>42178</v>
      </c>
      <c r="B9207" s="120" t="s">
        <v>38</v>
      </c>
      <c r="C9207" s="121">
        <v>14</v>
      </c>
      <c r="D9207" s="94"/>
      <c r="E9207" s="120" t="s">
        <v>8674</v>
      </c>
      <c r="F9207" s="123">
        <v>6</v>
      </c>
      <c r="G9207" s="89">
        <v>1</v>
      </c>
      <c r="H9207" s="30">
        <v>9</v>
      </c>
      <c r="I9207" s="38">
        <v>-1</v>
      </c>
      <c r="J9207" s="18">
        <f t="shared" si="574"/>
        <v>1048.060000000002</v>
      </c>
      <c r="K9207" s="19" t="str">
        <f t="shared" si="572"/>
        <v>Jun-15</v>
      </c>
      <c r="L9207" s="20">
        <f t="shared" si="575"/>
        <v>9059</v>
      </c>
      <c r="M9207" s="21">
        <f t="shared" si="573"/>
        <v>0.11569268131140324</v>
      </c>
    </row>
    <row r="9208" spans="1:13" x14ac:dyDescent="0.3">
      <c r="A9208" s="119">
        <v>42178</v>
      </c>
      <c r="B9208" s="120" t="s">
        <v>38</v>
      </c>
      <c r="C9208" s="121">
        <v>15</v>
      </c>
      <c r="D9208" s="94"/>
      <c r="E9208" s="120" t="s">
        <v>10010</v>
      </c>
      <c r="F9208" s="123">
        <v>4.5</v>
      </c>
      <c r="G9208" s="89">
        <v>1</v>
      </c>
      <c r="H9208" s="30">
        <v>6</v>
      </c>
      <c r="I9208" s="38">
        <v>-1</v>
      </c>
      <c r="J9208" s="18">
        <f t="shared" si="574"/>
        <v>1047.060000000002</v>
      </c>
      <c r="K9208" s="19" t="str">
        <f t="shared" si="572"/>
        <v>Jun-15</v>
      </c>
      <c r="L9208" s="20">
        <f t="shared" si="575"/>
        <v>9060</v>
      </c>
      <c r="M9208" s="21">
        <f t="shared" si="573"/>
        <v>0.11556953642384128</v>
      </c>
    </row>
    <row r="9209" spans="1:13" x14ac:dyDescent="0.3">
      <c r="A9209" s="119">
        <v>42178</v>
      </c>
      <c r="B9209" s="120" t="s">
        <v>38</v>
      </c>
      <c r="C9209" s="121">
        <v>16.3</v>
      </c>
      <c r="D9209" s="94"/>
      <c r="E9209" s="120" t="s">
        <v>10011</v>
      </c>
      <c r="F9209" s="123">
        <v>6</v>
      </c>
      <c r="G9209" s="89">
        <v>1</v>
      </c>
      <c r="H9209" s="30">
        <v>3</v>
      </c>
      <c r="I9209" s="38">
        <v>-1</v>
      </c>
      <c r="J9209" s="18">
        <f t="shared" si="574"/>
        <v>1046.060000000002</v>
      </c>
      <c r="K9209" s="19" t="str">
        <f t="shared" si="572"/>
        <v>Jun-15</v>
      </c>
      <c r="L9209" s="20">
        <f t="shared" si="575"/>
        <v>9061</v>
      </c>
      <c r="M9209" s="21">
        <f t="shared" si="573"/>
        <v>0.11544641871758106</v>
      </c>
    </row>
    <row r="9210" spans="1:13" x14ac:dyDescent="0.3">
      <c r="A9210" s="119">
        <v>42178</v>
      </c>
      <c r="B9210" s="120" t="s">
        <v>38</v>
      </c>
      <c r="C9210" s="121">
        <v>17.3</v>
      </c>
      <c r="D9210" s="94"/>
      <c r="E9210" s="120" t="s">
        <v>10012</v>
      </c>
      <c r="F9210" s="123">
        <v>4.5</v>
      </c>
      <c r="G9210" s="89">
        <v>1</v>
      </c>
      <c r="H9210" s="30">
        <v>4</v>
      </c>
      <c r="I9210" s="38">
        <v>-1</v>
      </c>
      <c r="J9210" s="18">
        <f t="shared" si="574"/>
        <v>1045.060000000002</v>
      </c>
      <c r="K9210" s="19" t="str">
        <f t="shared" si="572"/>
        <v>Jun-15</v>
      </c>
      <c r="L9210" s="20">
        <f t="shared" si="575"/>
        <v>9062</v>
      </c>
      <c r="M9210" s="21">
        <f t="shared" si="573"/>
        <v>0.11532332818362415</v>
      </c>
    </row>
    <row r="9211" spans="1:13" x14ac:dyDescent="0.3">
      <c r="A9211" s="119">
        <v>42178</v>
      </c>
      <c r="B9211" s="120" t="s">
        <v>38</v>
      </c>
      <c r="C9211" s="121">
        <v>17.3</v>
      </c>
      <c r="D9211" s="94"/>
      <c r="E9211" s="120" t="s">
        <v>10013</v>
      </c>
      <c r="F9211" s="123">
        <v>6</v>
      </c>
      <c r="G9211" s="89">
        <v>1</v>
      </c>
      <c r="H9211" s="30">
        <v>2</v>
      </c>
      <c r="I9211" s="38">
        <v>-1</v>
      </c>
      <c r="J9211" s="18">
        <f t="shared" si="574"/>
        <v>1044.060000000002</v>
      </c>
      <c r="K9211" s="19" t="str">
        <f t="shared" si="572"/>
        <v>Jun-15</v>
      </c>
      <c r="L9211" s="20">
        <f t="shared" si="575"/>
        <v>9063</v>
      </c>
      <c r="M9211" s="21">
        <f t="shared" si="573"/>
        <v>0.11520026481297606</v>
      </c>
    </row>
    <row r="9212" spans="1:13" x14ac:dyDescent="0.3">
      <c r="A9212" s="124">
        <v>42178</v>
      </c>
      <c r="B9212" s="108" t="s">
        <v>50</v>
      </c>
      <c r="C9212" s="111">
        <v>17.5</v>
      </c>
      <c r="D9212" s="94"/>
      <c r="E9212" s="108" t="s">
        <v>106</v>
      </c>
      <c r="F9212" s="111">
        <v>5</v>
      </c>
      <c r="G9212" s="89">
        <v>1</v>
      </c>
      <c r="H9212" s="37" t="s">
        <v>6512</v>
      </c>
      <c r="I9212" s="34">
        <v>-1</v>
      </c>
      <c r="J9212" s="18">
        <f t="shared" si="574"/>
        <v>1043.060000000002</v>
      </c>
      <c r="K9212" s="19" t="str">
        <f t="shared" si="572"/>
        <v>Jun-15</v>
      </c>
      <c r="L9212" s="20">
        <f t="shared" si="575"/>
        <v>9064</v>
      </c>
      <c r="M9212" s="21">
        <f t="shared" si="573"/>
        <v>0.11507722859664629</v>
      </c>
    </row>
    <row r="9213" spans="1:13" x14ac:dyDescent="0.3">
      <c r="A9213" s="124">
        <v>42178</v>
      </c>
      <c r="B9213" s="108" t="s">
        <v>50</v>
      </c>
      <c r="C9213" s="111">
        <v>17.5</v>
      </c>
      <c r="D9213" s="94"/>
      <c r="E9213" s="108" t="s">
        <v>1211</v>
      </c>
      <c r="F9213" s="111">
        <v>5.5</v>
      </c>
      <c r="G9213" s="89">
        <v>1</v>
      </c>
      <c r="H9213" s="37" t="s">
        <v>6512</v>
      </c>
      <c r="I9213" s="34">
        <v>-1</v>
      </c>
      <c r="J9213" s="18">
        <f t="shared" si="574"/>
        <v>1042.060000000002</v>
      </c>
      <c r="K9213" s="19" t="str">
        <f t="shared" si="572"/>
        <v>Jun-15</v>
      </c>
      <c r="L9213" s="20">
        <f t="shared" si="575"/>
        <v>9065</v>
      </c>
      <c r="M9213" s="21">
        <f t="shared" si="573"/>
        <v>0.11495421952564831</v>
      </c>
    </row>
    <row r="9214" spans="1:13" x14ac:dyDescent="0.3">
      <c r="A9214" s="124">
        <v>42178</v>
      </c>
      <c r="B9214" s="108" t="s">
        <v>50</v>
      </c>
      <c r="C9214" s="111">
        <v>18.5</v>
      </c>
      <c r="D9214" s="94"/>
      <c r="E9214" s="108" t="s">
        <v>9916</v>
      </c>
      <c r="F9214" s="111">
        <v>4.5</v>
      </c>
      <c r="G9214" s="89">
        <v>1</v>
      </c>
      <c r="H9214" s="37" t="s">
        <v>6518</v>
      </c>
      <c r="I9214" s="34">
        <v>-1</v>
      </c>
      <c r="J9214" s="18">
        <f t="shared" si="574"/>
        <v>1041.060000000002</v>
      </c>
      <c r="K9214" s="19" t="str">
        <f t="shared" si="572"/>
        <v>Jun-15</v>
      </c>
      <c r="L9214" s="20">
        <f t="shared" si="575"/>
        <v>9066</v>
      </c>
      <c r="M9214" s="21">
        <f t="shared" si="573"/>
        <v>0.11483123759099956</v>
      </c>
    </row>
    <row r="9215" spans="1:13" x14ac:dyDescent="0.3">
      <c r="A9215" s="124">
        <v>42178</v>
      </c>
      <c r="B9215" s="108" t="s">
        <v>50</v>
      </c>
      <c r="C9215" s="111">
        <v>19.2</v>
      </c>
      <c r="D9215" s="94"/>
      <c r="E9215" s="108" t="s">
        <v>8173</v>
      </c>
      <c r="F9215" s="111">
        <v>5</v>
      </c>
      <c r="G9215" s="89">
        <v>1</v>
      </c>
      <c r="H9215" s="37" t="s">
        <v>6526</v>
      </c>
      <c r="I9215" s="34">
        <v>5</v>
      </c>
      <c r="J9215" s="18">
        <f t="shared" si="574"/>
        <v>1046.060000000002</v>
      </c>
      <c r="K9215" s="19" t="str">
        <f t="shared" si="572"/>
        <v>Jun-15</v>
      </c>
      <c r="L9215" s="20">
        <f t="shared" si="575"/>
        <v>9067</v>
      </c>
      <c r="M9215" s="21">
        <f t="shared" si="573"/>
        <v>0.11537002316091342</v>
      </c>
    </row>
    <row r="9216" spans="1:13" x14ac:dyDescent="0.3">
      <c r="A9216" s="124">
        <v>42178</v>
      </c>
      <c r="B9216" s="108" t="s">
        <v>153</v>
      </c>
      <c r="C9216" s="111">
        <v>20</v>
      </c>
      <c r="D9216" s="94"/>
      <c r="E9216" s="108" t="s">
        <v>10009</v>
      </c>
      <c r="F9216" s="111">
        <v>5.5</v>
      </c>
      <c r="G9216" s="89">
        <v>1</v>
      </c>
      <c r="H9216" s="37" t="s">
        <v>6512</v>
      </c>
      <c r="I9216" s="34">
        <v>-1</v>
      </c>
      <c r="J9216" s="18">
        <f t="shared" si="574"/>
        <v>1045.060000000002</v>
      </c>
      <c r="K9216" s="19" t="str">
        <f t="shared" si="572"/>
        <v>Jun-15</v>
      </c>
      <c r="L9216" s="20">
        <f t="shared" si="575"/>
        <v>9068</v>
      </c>
      <c r="M9216" s="21">
        <f t="shared" si="573"/>
        <v>0.11524702249669189</v>
      </c>
    </row>
    <row r="9217" spans="1:13" x14ac:dyDescent="0.3">
      <c r="A9217" s="107">
        <v>42179</v>
      </c>
      <c r="B9217" s="108" t="s">
        <v>37</v>
      </c>
      <c r="C9217" s="101">
        <v>0.68055555555555547</v>
      </c>
      <c r="D9217" s="94" t="s">
        <v>31</v>
      </c>
      <c r="E9217" s="108" t="s">
        <v>2393</v>
      </c>
      <c r="F9217" s="110">
        <v>3</v>
      </c>
      <c r="G9217" s="85">
        <v>1</v>
      </c>
      <c r="H9217" s="90" t="s">
        <v>42</v>
      </c>
      <c r="I9217" s="28">
        <v>1.5</v>
      </c>
      <c r="J9217" s="18">
        <f t="shared" si="574"/>
        <v>1046.560000000002</v>
      </c>
      <c r="K9217" s="19" t="str">
        <f t="shared" si="572"/>
        <v>Jun-15</v>
      </c>
      <c r="L9217" s="20">
        <f t="shared" si="575"/>
        <v>9069</v>
      </c>
      <c r="M9217" s="21">
        <f t="shared" si="573"/>
        <v>0.11539971330907509</v>
      </c>
    </row>
    <row r="9218" spans="1:13" x14ac:dyDescent="0.3">
      <c r="A9218" s="107">
        <v>42179</v>
      </c>
      <c r="B9218" s="108" t="s">
        <v>41</v>
      </c>
      <c r="C9218" s="101">
        <v>0.71180555555555547</v>
      </c>
      <c r="D9218" s="94" t="s">
        <v>31</v>
      </c>
      <c r="E9218" s="108" t="s">
        <v>3082</v>
      </c>
      <c r="F9218" s="110">
        <v>3.5</v>
      </c>
      <c r="G9218" s="85">
        <v>1</v>
      </c>
      <c r="H9218" s="90" t="s">
        <v>42</v>
      </c>
      <c r="I9218" s="28">
        <v>2.5</v>
      </c>
      <c r="J9218" s="18">
        <f t="shared" si="574"/>
        <v>1049.060000000002</v>
      </c>
      <c r="K9218" s="19" t="str">
        <f t="shared" ref="K9218:K9281" si="576">TEXT(A9218,"MMM-yy")</f>
        <v>Jun-15</v>
      </c>
      <c r="L9218" s="20">
        <f t="shared" si="575"/>
        <v>9070</v>
      </c>
      <c r="M9218" s="21">
        <f t="shared" ref="M9218:M9281" si="577">J9218/L9218</f>
        <v>0.11566262403528137</v>
      </c>
    </row>
    <row r="9219" spans="1:13" x14ac:dyDescent="0.3">
      <c r="A9219" s="107">
        <v>42179</v>
      </c>
      <c r="B9219" s="108" t="s">
        <v>41</v>
      </c>
      <c r="C9219" s="101">
        <v>0.73263888888888884</v>
      </c>
      <c r="D9219" s="94" t="s">
        <v>31</v>
      </c>
      <c r="E9219" s="108" t="s">
        <v>3083</v>
      </c>
      <c r="F9219" s="110">
        <v>3.75</v>
      </c>
      <c r="G9219" s="85">
        <v>1</v>
      </c>
      <c r="H9219" s="90" t="s">
        <v>33</v>
      </c>
      <c r="I9219" s="28">
        <v>-1</v>
      </c>
      <c r="J9219" s="18">
        <f t="shared" ref="J9219:J9282" si="578">J9218+I9219</f>
        <v>1048.060000000002</v>
      </c>
      <c r="K9219" s="19" t="str">
        <f t="shared" si="576"/>
        <v>Jun-15</v>
      </c>
      <c r="L9219" s="20">
        <f t="shared" ref="L9219:L9282" si="579">L9218+G9219</f>
        <v>9071</v>
      </c>
      <c r="M9219" s="21">
        <f t="shared" si="577"/>
        <v>0.11553963179362826</v>
      </c>
    </row>
    <row r="9220" spans="1:13" x14ac:dyDescent="0.3">
      <c r="A9220" s="119">
        <v>42179</v>
      </c>
      <c r="B9220" s="120" t="s">
        <v>69</v>
      </c>
      <c r="C9220" s="121">
        <v>14</v>
      </c>
      <c r="D9220" s="94"/>
      <c r="E9220" s="120" t="s">
        <v>10017</v>
      </c>
      <c r="F9220" s="123">
        <v>4.5</v>
      </c>
      <c r="G9220" s="89">
        <v>1</v>
      </c>
      <c r="H9220" s="30">
        <v>2</v>
      </c>
      <c r="I9220" s="38">
        <v>-1</v>
      </c>
      <c r="J9220" s="18">
        <f t="shared" si="578"/>
        <v>1047.060000000002</v>
      </c>
      <c r="K9220" s="19" t="str">
        <f t="shared" si="576"/>
        <v>Jun-15</v>
      </c>
      <c r="L9220" s="20">
        <f t="shared" si="579"/>
        <v>9072</v>
      </c>
      <c r="M9220" s="21">
        <f t="shared" si="577"/>
        <v>0.11541666666666689</v>
      </c>
    </row>
    <row r="9221" spans="1:13" x14ac:dyDescent="0.3">
      <c r="A9221" s="119">
        <v>42179</v>
      </c>
      <c r="B9221" s="120" t="s">
        <v>69</v>
      </c>
      <c r="C9221" s="121">
        <v>14.3</v>
      </c>
      <c r="D9221" s="94"/>
      <c r="E9221" s="120" t="s">
        <v>10019</v>
      </c>
      <c r="F9221" s="123">
        <v>6</v>
      </c>
      <c r="G9221" s="89">
        <v>1</v>
      </c>
      <c r="H9221" s="30">
        <v>3</v>
      </c>
      <c r="I9221" s="38">
        <v>-1</v>
      </c>
      <c r="J9221" s="18">
        <f t="shared" si="578"/>
        <v>1046.060000000002</v>
      </c>
      <c r="K9221" s="19" t="str">
        <f t="shared" si="576"/>
        <v>Jun-15</v>
      </c>
      <c r="L9221" s="20">
        <f t="shared" si="579"/>
        <v>9073</v>
      </c>
      <c r="M9221" s="21">
        <f t="shared" si="577"/>
        <v>0.11529372864543172</v>
      </c>
    </row>
    <row r="9222" spans="1:13" x14ac:dyDescent="0.3">
      <c r="A9222" s="119">
        <v>42179</v>
      </c>
      <c r="B9222" s="120" t="s">
        <v>69</v>
      </c>
      <c r="C9222" s="121">
        <v>14.3</v>
      </c>
      <c r="D9222" s="94"/>
      <c r="E9222" s="120" t="s">
        <v>10018</v>
      </c>
      <c r="F9222" s="123">
        <v>5</v>
      </c>
      <c r="G9222" s="89">
        <v>1</v>
      </c>
      <c r="H9222" s="30">
        <v>5</v>
      </c>
      <c r="I9222" s="38">
        <v>-1</v>
      </c>
      <c r="J9222" s="18">
        <f t="shared" si="578"/>
        <v>1045.060000000002</v>
      </c>
      <c r="K9222" s="19" t="str">
        <f t="shared" si="576"/>
        <v>Jun-15</v>
      </c>
      <c r="L9222" s="20">
        <f t="shared" si="579"/>
        <v>9074</v>
      </c>
      <c r="M9222" s="21">
        <f t="shared" si="577"/>
        <v>0.1151708177209612</v>
      </c>
    </row>
    <row r="9223" spans="1:13" x14ac:dyDescent="0.3">
      <c r="A9223" s="119">
        <v>42179</v>
      </c>
      <c r="B9223" s="120" t="s">
        <v>37</v>
      </c>
      <c r="C9223" s="121">
        <v>14.4</v>
      </c>
      <c r="D9223" s="94"/>
      <c r="E9223" s="120" t="s">
        <v>10021</v>
      </c>
      <c r="F9223" s="123">
        <v>6</v>
      </c>
      <c r="G9223" s="89">
        <v>1</v>
      </c>
      <c r="H9223" s="30">
        <v>5</v>
      </c>
      <c r="I9223" s="38">
        <v>-1</v>
      </c>
      <c r="J9223" s="18">
        <f t="shared" si="578"/>
        <v>1044.060000000002</v>
      </c>
      <c r="K9223" s="19" t="str">
        <f t="shared" si="576"/>
        <v>Jun-15</v>
      </c>
      <c r="L9223" s="20">
        <f t="shared" si="579"/>
        <v>9075</v>
      </c>
      <c r="M9223" s="21">
        <f t="shared" si="577"/>
        <v>0.11504793388429774</v>
      </c>
    </row>
    <row r="9224" spans="1:13" x14ac:dyDescent="0.3">
      <c r="A9224" s="119">
        <v>42179</v>
      </c>
      <c r="B9224" s="120" t="s">
        <v>69</v>
      </c>
      <c r="C9224" s="121">
        <v>16.100000000000001</v>
      </c>
      <c r="D9224" s="94"/>
      <c r="E9224" s="120" t="s">
        <v>10020</v>
      </c>
      <c r="F9224" s="123">
        <v>6</v>
      </c>
      <c r="G9224" s="89">
        <v>1</v>
      </c>
      <c r="H9224" s="30">
        <v>1</v>
      </c>
      <c r="I9224" s="38">
        <v>5</v>
      </c>
      <c r="J9224" s="18">
        <f t="shared" si="578"/>
        <v>1049.060000000002</v>
      </c>
      <c r="K9224" s="19" t="str">
        <f t="shared" si="576"/>
        <v>Jun-15</v>
      </c>
      <c r="L9224" s="20">
        <f t="shared" si="579"/>
        <v>9076</v>
      </c>
      <c r="M9224" s="21">
        <f t="shared" si="577"/>
        <v>0.11558616130453966</v>
      </c>
    </row>
    <row r="9225" spans="1:13" x14ac:dyDescent="0.3">
      <c r="A9225" s="119">
        <v>42179</v>
      </c>
      <c r="B9225" s="120" t="s">
        <v>41</v>
      </c>
      <c r="C9225" s="121">
        <v>16.3</v>
      </c>
      <c r="D9225" s="94"/>
      <c r="E9225" s="120" t="s">
        <v>10022</v>
      </c>
      <c r="F9225" s="123">
        <v>4.33</v>
      </c>
      <c r="G9225" s="89">
        <v>1</v>
      </c>
      <c r="H9225" s="30">
        <v>2</v>
      </c>
      <c r="I9225" s="38">
        <v>-1</v>
      </c>
      <c r="J9225" s="18">
        <f t="shared" si="578"/>
        <v>1048.060000000002</v>
      </c>
      <c r="K9225" s="19" t="str">
        <f t="shared" si="576"/>
        <v>Jun-15</v>
      </c>
      <c r="L9225" s="20">
        <f t="shared" si="579"/>
        <v>9077</v>
      </c>
      <c r="M9225" s="21">
        <f t="shared" si="577"/>
        <v>0.11546325878594271</v>
      </c>
    </row>
    <row r="9226" spans="1:13" x14ac:dyDescent="0.3">
      <c r="A9226" s="119">
        <v>42179</v>
      </c>
      <c r="B9226" s="120" t="s">
        <v>41</v>
      </c>
      <c r="C9226" s="121">
        <v>17.350000000000001</v>
      </c>
      <c r="D9226" s="94"/>
      <c r="E9226" s="120" t="s">
        <v>1334</v>
      </c>
      <c r="F9226" s="123">
        <v>5.5</v>
      </c>
      <c r="G9226" s="89">
        <v>1</v>
      </c>
      <c r="H9226" s="30">
        <v>8</v>
      </c>
      <c r="I9226" s="38">
        <v>-1</v>
      </c>
      <c r="J9226" s="18">
        <f t="shared" si="578"/>
        <v>1047.060000000002</v>
      </c>
      <c r="K9226" s="19" t="str">
        <f t="shared" si="576"/>
        <v>Jun-15</v>
      </c>
      <c r="L9226" s="20">
        <f t="shared" si="579"/>
        <v>9078</v>
      </c>
      <c r="M9226" s="21">
        <f t="shared" si="577"/>
        <v>0.11534038334434919</v>
      </c>
    </row>
    <row r="9227" spans="1:13" x14ac:dyDescent="0.3">
      <c r="A9227" s="124">
        <v>42179</v>
      </c>
      <c r="B9227" s="108" t="s">
        <v>56</v>
      </c>
      <c r="C9227" s="111">
        <v>18.100000000000001</v>
      </c>
      <c r="D9227" s="94"/>
      <c r="E9227" s="108" t="s">
        <v>10014</v>
      </c>
      <c r="F9227" s="111">
        <v>5</v>
      </c>
      <c r="G9227" s="89">
        <v>1</v>
      </c>
      <c r="H9227" s="37" t="s">
        <v>6526</v>
      </c>
      <c r="I9227" s="34">
        <v>4</v>
      </c>
      <c r="J9227" s="18">
        <f t="shared" si="578"/>
        <v>1051.060000000002</v>
      </c>
      <c r="K9227" s="19" t="str">
        <f t="shared" si="576"/>
        <v>Jun-15</v>
      </c>
      <c r="L9227" s="20">
        <f t="shared" si="579"/>
        <v>9079</v>
      </c>
      <c r="M9227" s="21">
        <f t="shared" si="577"/>
        <v>0.11576825641590506</v>
      </c>
    </row>
    <row r="9228" spans="1:13" x14ac:dyDescent="0.3">
      <c r="A9228" s="124">
        <v>42179</v>
      </c>
      <c r="B9228" s="108" t="s">
        <v>56</v>
      </c>
      <c r="C9228" s="111">
        <v>19.399999999999999</v>
      </c>
      <c r="D9228" s="94"/>
      <c r="E9228" s="108" t="s">
        <v>10015</v>
      </c>
      <c r="F9228" s="111">
        <v>5</v>
      </c>
      <c r="G9228" s="89">
        <v>1</v>
      </c>
      <c r="H9228" s="37" t="s">
        <v>6518</v>
      </c>
      <c r="I9228" s="34">
        <v>-1</v>
      </c>
      <c r="J9228" s="18">
        <f t="shared" si="578"/>
        <v>1050.060000000002</v>
      </c>
      <c r="K9228" s="19" t="str">
        <f t="shared" si="576"/>
        <v>Jun-15</v>
      </c>
      <c r="L9228" s="20">
        <f t="shared" si="579"/>
        <v>9080</v>
      </c>
      <c r="M9228" s="21">
        <f t="shared" si="577"/>
        <v>0.11564537444933942</v>
      </c>
    </row>
    <row r="9229" spans="1:13" x14ac:dyDescent="0.3">
      <c r="A9229" s="124">
        <v>42179</v>
      </c>
      <c r="B9229" s="108" t="s">
        <v>56</v>
      </c>
      <c r="C9229" s="111">
        <v>20.100000000000001</v>
      </c>
      <c r="D9229" s="94"/>
      <c r="E9229" s="108" t="s">
        <v>10016</v>
      </c>
      <c r="F9229" s="111">
        <v>5</v>
      </c>
      <c r="G9229" s="89">
        <v>1</v>
      </c>
      <c r="H9229" s="37" t="s">
        <v>6518</v>
      </c>
      <c r="I9229" s="34">
        <v>-1</v>
      </c>
      <c r="J9229" s="18">
        <f t="shared" si="578"/>
        <v>1049.060000000002</v>
      </c>
      <c r="K9229" s="19" t="str">
        <f t="shared" si="576"/>
        <v>Jun-15</v>
      </c>
      <c r="L9229" s="20">
        <f t="shared" si="579"/>
        <v>9081</v>
      </c>
      <c r="M9229" s="21">
        <f t="shared" si="577"/>
        <v>0.1155225195463057</v>
      </c>
    </row>
    <row r="9230" spans="1:13" x14ac:dyDescent="0.3">
      <c r="A9230" s="124">
        <v>42179</v>
      </c>
      <c r="B9230" s="108" t="s">
        <v>43</v>
      </c>
      <c r="C9230" s="111">
        <v>20.5</v>
      </c>
      <c r="D9230" s="94"/>
      <c r="E9230" s="108" t="s">
        <v>9806</v>
      </c>
      <c r="F9230" s="111">
        <v>6</v>
      </c>
      <c r="G9230" s="89">
        <v>1</v>
      </c>
      <c r="H9230" s="37" t="s">
        <v>6526</v>
      </c>
      <c r="I9230" s="34">
        <v>5</v>
      </c>
      <c r="J9230" s="18">
        <f t="shared" si="578"/>
        <v>1054.060000000002</v>
      </c>
      <c r="K9230" s="19" t="str">
        <f t="shared" si="576"/>
        <v>Jun-15</v>
      </c>
      <c r="L9230" s="20">
        <f t="shared" si="579"/>
        <v>9082</v>
      </c>
      <c r="M9230" s="21">
        <f t="shared" si="577"/>
        <v>0.11606033913234992</v>
      </c>
    </row>
    <row r="9231" spans="1:13" x14ac:dyDescent="0.3">
      <c r="A9231" s="107">
        <v>42180</v>
      </c>
      <c r="B9231" s="108" t="s">
        <v>134</v>
      </c>
      <c r="C9231" s="101">
        <v>0.81944444444444453</v>
      </c>
      <c r="D9231" s="94" t="s">
        <v>31</v>
      </c>
      <c r="E9231" s="108" t="s">
        <v>3084</v>
      </c>
      <c r="F9231" s="110">
        <v>2.75</v>
      </c>
      <c r="G9231" s="85">
        <v>1</v>
      </c>
      <c r="H9231" s="90" t="s">
        <v>33</v>
      </c>
      <c r="I9231" s="28">
        <v>-1</v>
      </c>
      <c r="J9231" s="18">
        <f t="shared" si="578"/>
        <v>1053.060000000002</v>
      </c>
      <c r="K9231" s="19" t="str">
        <f t="shared" si="576"/>
        <v>Jun-15</v>
      </c>
      <c r="L9231" s="20">
        <f t="shared" si="579"/>
        <v>9083</v>
      </c>
      <c r="M9231" s="21">
        <f t="shared" si="577"/>
        <v>0.11593746559506793</v>
      </c>
    </row>
    <row r="9232" spans="1:13" x14ac:dyDescent="0.3">
      <c r="A9232" s="119">
        <v>42180</v>
      </c>
      <c r="B9232" s="120" t="s">
        <v>137</v>
      </c>
      <c r="C9232" s="121">
        <v>14.45</v>
      </c>
      <c r="D9232" s="94"/>
      <c r="E9232" s="120" t="s">
        <v>10026</v>
      </c>
      <c r="F9232" s="123">
        <v>5.5</v>
      </c>
      <c r="G9232" s="89">
        <v>1</v>
      </c>
      <c r="H9232" s="30">
        <v>4</v>
      </c>
      <c r="I9232" s="38">
        <v>-1</v>
      </c>
      <c r="J9232" s="18">
        <f t="shared" si="578"/>
        <v>1052.060000000002</v>
      </c>
      <c r="K9232" s="19" t="str">
        <f t="shared" si="576"/>
        <v>Jun-15</v>
      </c>
      <c r="L9232" s="20">
        <f t="shared" si="579"/>
        <v>9084</v>
      </c>
      <c r="M9232" s="21">
        <f t="shared" si="577"/>
        <v>0.11581461911052422</v>
      </c>
    </row>
    <row r="9233" spans="1:13" x14ac:dyDescent="0.3">
      <c r="A9233" s="119">
        <v>42180</v>
      </c>
      <c r="B9233" s="120" t="s">
        <v>63</v>
      </c>
      <c r="C9233" s="121">
        <v>14.55</v>
      </c>
      <c r="D9233" s="94"/>
      <c r="E9233" s="120" t="s">
        <v>5108</v>
      </c>
      <c r="F9233" s="123">
        <v>5.5</v>
      </c>
      <c r="G9233" s="89">
        <v>1</v>
      </c>
      <c r="H9233" s="30">
        <v>2</v>
      </c>
      <c r="I9233" s="38">
        <v>-1</v>
      </c>
      <c r="J9233" s="18">
        <f t="shared" si="578"/>
        <v>1051.060000000002</v>
      </c>
      <c r="K9233" s="19" t="str">
        <f t="shared" si="576"/>
        <v>Jun-15</v>
      </c>
      <c r="L9233" s="20">
        <f t="shared" si="579"/>
        <v>9085</v>
      </c>
      <c r="M9233" s="21">
        <f t="shared" si="577"/>
        <v>0.11569179966978559</v>
      </c>
    </row>
    <row r="9234" spans="1:13" x14ac:dyDescent="0.3">
      <c r="A9234" s="119">
        <v>42180</v>
      </c>
      <c r="B9234" s="120" t="s">
        <v>52</v>
      </c>
      <c r="C9234" s="121">
        <v>15.1</v>
      </c>
      <c r="D9234" s="94"/>
      <c r="E9234" s="120" t="s">
        <v>10025</v>
      </c>
      <c r="F9234" s="123">
        <v>5</v>
      </c>
      <c r="G9234" s="89">
        <v>1</v>
      </c>
      <c r="H9234" s="30">
        <v>4</v>
      </c>
      <c r="I9234" s="38">
        <v>-1</v>
      </c>
      <c r="J9234" s="18">
        <f t="shared" si="578"/>
        <v>1050.060000000002</v>
      </c>
      <c r="K9234" s="19" t="str">
        <f t="shared" si="576"/>
        <v>Jun-15</v>
      </c>
      <c r="L9234" s="20">
        <f t="shared" si="579"/>
        <v>9086</v>
      </c>
      <c r="M9234" s="21">
        <f t="shared" si="577"/>
        <v>0.11556900726392273</v>
      </c>
    </row>
    <row r="9235" spans="1:13" x14ac:dyDescent="0.3">
      <c r="A9235" s="119">
        <v>42180</v>
      </c>
      <c r="B9235" s="120" t="s">
        <v>63</v>
      </c>
      <c r="C9235" s="121">
        <v>16.399999999999999</v>
      </c>
      <c r="D9235" s="94"/>
      <c r="E9235" s="120" t="s">
        <v>10027</v>
      </c>
      <c r="F9235" s="123">
        <v>6</v>
      </c>
      <c r="G9235" s="89">
        <v>1</v>
      </c>
      <c r="H9235" s="30">
        <v>1</v>
      </c>
      <c r="I9235" s="38">
        <v>5.5</v>
      </c>
      <c r="J9235" s="18">
        <f t="shared" si="578"/>
        <v>1055.560000000002</v>
      </c>
      <c r="K9235" s="19" t="str">
        <f t="shared" si="576"/>
        <v>Jun-15</v>
      </c>
      <c r="L9235" s="20">
        <f t="shared" si="579"/>
        <v>9087</v>
      </c>
      <c r="M9235" s="21">
        <f t="shared" si="577"/>
        <v>0.11616154946627072</v>
      </c>
    </row>
    <row r="9236" spans="1:13" x14ac:dyDescent="0.3">
      <c r="A9236" s="119">
        <v>42180</v>
      </c>
      <c r="B9236" s="120" t="s">
        <v>137</v>
      </c>
      <c r="C9236" s="121">
        <v>17.05</v>
      </c>
      <c r="D9236" s="94"/>
      <c r="E9236" s="120" t="s">
        <v>1642</v>
      </c>
      <c r="F9236" s="123">
        <v>6</v>
      </c>
      <c r="G9236" s="89">
        <v>1</v>
      </c>
      <c r="H9236" s="30">
        <v>2</v>
      </c>
      <c r="I9236" s="38">
        <v>-1</v>
      </c>
      <c r="J9236" s="18">
        <f t="shared" si="578"/>
        <v>1054.560000000002</v>
      </c>
      <c r="K9236" s="19" t="str">
        <f t="shared" si="576"/>
        <v>Jun-15</v>
      </c>
      <c r="L9236" s="20">
        <f t="shared" si="579"/>
        <v>9088</v>
      </c>
      <c r="M9236" s="21">
        <f t="shared" si="577"/>
        <v>0.11603873239436642</v>
      </c>
    </row>
    <row r="9237" spans="1:13" x14ac:dyDescent="0.3">
      <c r="A9237" s="119">
        <v>42180</v>
      </c>
      <c r="B9237" s="120" t="s">
        <v>63</v>
      </c>
      <c r="C9237" s="121">
        <v>17.149999999999999</v>
      </c>
      <c r="D9237" s="94"/>
      <c r="E9237" s="120" t="s">
        <v>2489</v>
      </c>
      <c r="F9237" s="123">
        <v>5.5</v>
      </c>
      <c r="G9237" s="89">
        <v>1</v>
      </c>
      <c r="H9237" s="30">
        <v>8</v>
      </c>
      <c r="I9237" s="38">
        <v>-1</v>
      </c>
      <c r="J9237" s="18">
        <f t="shared" si="578"/>
        <v>1053.560000000002</v>
      </c>
      <c r="K9237" s="19" t="str">
        <f t="shared" si="576"/>
        <v>Jun-15</v>
      </c>
      <c r="L9237" s="20">
        <f t="shared" si="579"/>
        <v>9089</v>
      </c>
      <c r="M9237" s="21">
        <f t="shared" si="577"/>
        <v>0.11591594234789328</v>
      </c>
    </row>
    <row r="9238" spans="1:13" x14ac:dyDescent="0.3">
      <c r="A9238" s="124">
        <v>42180</v>
      </c>
      <c r="B9238" s="108" t="s">
        <v>93</v>
      </c>
      <c r="C9238" s="111">
        <v>20</v>
      </c>
      <c r="D9238" s="94"/>
      <c r="E9238" s="108" t="s">
        <v>10024</v>
      </c>
      <c r="F9238" s="111">
        <v>5</v>
      </c>
      <c r="G9238" s="89">
        <v>1</v>
      </c>
      <c r="H9238" s="37" t="s">
        <v>6512</v>
      </c>
      <c r="I9238" s="34">
        <v>-1</v>
      </c>
      <c r="J9238" s="18">
        <f t="shared" si="578"/>
        <v>1052.560000000002</v>
      </c>
      <c r="K9238" s="19" t="str">
        <f t="shared" si="576"/>
        <v>Jun-15</v>
      </c>
      <c r="L9238" s="20">
        <f t="shared" si="579"/>
        <v>9090</v>
      </c>
      <c r="M9238" s="21">
        <f t="shared" si="577"/>
        <v>0.11579317931793201</v>
      </c>
    </row>
    <row r="9239" spans="1:13" x14ac:dyDescent="0.3">
      <c r="A9239" s="124">
        <v>42180</v>
      </c>
      <c r="B9239" s="108" t="s">
        <v>134</v>
      </c>
      <c r="C9239" s="111">
        <v>20.100000000000001</v>
      </c>
      <c r="D9239" s="94"/>
      <c r="E9239" s="108" t="s">
        <v>8884</v>
      </c>
      <c r="F9239" s="111">
        <v>4.5</v>
      </c>
      <c r="G9239" s="89">
        <v>1</v>
      </c>
      <c r="H9239" s="37" t="s">
        <v>6518</v>
      </c>
      <c r="I9239" s="34">
        <v>-1</v>
      </c>
      <c r="J9239" s="18">
        <f t="shared" si="578"/>
        <v>1051.560000000002</v>
      </c>
      <c r="K9239" s="19" t="str">
        <f t="shared" si="576"/>
        <v>Jun-15</v>
      </c>
      <c r="L9239" s="20">
        <f t="shared" si="579"/>
        <v>9091</v>
      </c>
      <c r="M9239" s="21">
        <f t="shared" si="577"/>
        <v>0.11567044329556726</v>
      </c>
    </row>
    <row r="9240" spans="1:13" x14ac:dyDescent="0.3">
      <c r="A9240" s="124">
        <v>42180</v>
      </c>
      <c r="B9240" s="108" t="s">
        <v>134</v>
      </c>
      <c r="C9240" s="111">
        <v>20.399999999999999</v>
      </c>
      <c r="D9240" s="94"/>
      <c r="E9240" s="108" t="s">
        <v>10023</v>
      </c>
      <c r="F9240" s="111">
        <v>5</v>
      </c>
      <c r="G9240" s="89">
        <v>1</v>
      </c>
      <c r="H9240" s="37" t="s">
        <v>6518</v>
      </c>
      <c r="I9240" s="34">
        <v>-1</v>
      </c>
      <c r="J9240" s="18">
        <f t="shared" si="578"/>
        <v>1050.560000000002</v>
      </c>
      <c r="K9240" s="19" t="str">
        <f t="shared" si="576"/>
        <v>Jun-15</v>
      </c>
      <c r="L9240" s="20">
        <f t="shared" si="579"/>
        <v>9092</v>
      </c>
      <c r="M9240" s="21">
        <f t="shared" si="577"/>
        <v>0.11554773427188759</v>
      </c>
    </row>
    <row r="9241" spans="1:13" x14ac:dyDescent="0.3">
      <c r="A9241" s="107">
        <v>42181</v>
      </c>
      <c r="B9241" s="108" t="s">
        <v>133</v>
      </c>
      <c r="C9241" s="101">
        <v>0.59027777777777779</v>
      </c>
      <c r="D9241" s="94" t="s">
        <v>31</v>
      </c>
      <c r="E9241" s="108" t="s">
        <v>3085</v>
      </c>
      <c r="F9241" s="110">
        <v>3.25</v>
      </c>
      <c r="G9241" s="85">
        <v>1</v>
      </c>
      <c r="H9241" s="90" t="s">
        <v>33</v>
      </c>
      <c r="I9241" s="28">
        <v>-1</v>
      </c>
      <c r="J9241" s="18">
        <f t="shared" si="578"/>
        <v>1049.560000000002</v>
      </c>
      <c r="K9241" s="19" t="str">
        <f t="shared" si="576"/>
        <v>Jun-15</v>
      </c>
      <c r="L9241" s="20">
        <f t="shared" si="579"/>
        <v>9093</v>
      </c>
      <c r="M9241" s="21">
        <f t="shared" si="577"/>
        <v>0.11542505223798548</v>
      </c>
    </row>
    <row r="9242" spans="1:13" x14ac:dyDescent="0.3">
      <c r="A9242" s="107">
        <v>42181</v>
      </c>
      <c r="B9242" s="108" t="s">
        <v>44</v>
      </c>
      <c r="C9242" s="101">
        <v>0.625</v>
      </c>
      <c r="D9242" s="94" t="s">
        <v>31</v>
      </c>
      <c r="E9242" s="108" t="s">
        <v>3086</v>
      </c>
      <c r="F9242" s="110">
        <v>3</v>
      </c>
      <c r="G9242" s="85">
        <v>1</v>
      </c>
      <c r="H9242" s="90" t="s">
        <v>33</v>
      </c>
      <c r="I9242" s="28">
        <v>-1</v>
      </c>
      <c r="J9242" s="18">
        <f t="shared" si="578"/>
        <v>1048.560000000002</v>
      </c>
      <c r="K9242" s="19" t="str">
        <f t="shared" si="576"/>
        <v>Jun-15</v>
      </c>
      <c r="L9242" s="20">
        <f t="shared" si="579"/>
        <v>9094</v>
      </c>
      <c r="M9242" s="21">
        <f t="shared" si="577"/>
        <v>0.11530239718495733</v>
      </c>
    </row>
    <row r="9243" spans="1:13" x14ac:dyDescent="0.3">
      <c r="A9243" s="107">
        <v>42181</v>
      </c>
      <c r="B9243" s="108" t="s">
        <v>44</v>
      </c>
      <c r="C9243" s="101">
        <v>0.64930555555555558</v>
      </c>
      <c r="D9243" s="94" t="s">
        <v>31</v>
      </c>
      <c r="E9243" s="108" t="s">
        <v>3087</v>
      </c>
      <c r="F9243" s="110">
        <v>3.25</v>
      </c>
      <c r="G9243" s="85">
        <v>1</v>
      </c>
      <c r="H9243" s="90" t="s">
        <v>42</v>
      </c>
      <c r="I9243" s="28">
        <v>2.5</v>
      </c>
      <c r="J9243" s="18">
        <f t="shared" si="578"/>
        <v>1051.060000000002</v>
      </c>
      <c r="K9243" s="19" t="str">
        <f t="shared" si="576"/>
        <v>Jun-15</v>
      </c>
      <c r="L9243" s="20">
        <f t="shared" si="579"/>
        <v>9095</v>
      </c>
      <c r="M9243" s="21">
        <f t="shared" si="577"/>
        <v>0.1155645959318309</v>
      </c>
    </row>
    <row r="9244" spans="1:13" x14ac:dyDescent="0.3">
      <c r="A9244" s="107">
        <v>42181</v>
      </c>
      <c r="B9244" s="108" t="s">
        <v>52</v>
      </c>
      <c r="C9244" s="101">
        <v>0.76388888888888884</v>
      </c>
      <c r="D9244" s="94" t="s">
        <v>31</v>
      </c>
      <c r="E9244" s="108" t="s">
        <v>3088</v>
      </c>
      <c r="F9244" s="110">
        <v>4</v>
      </c>
      <c r="G9244" s="85">
        <v>1</v>
      </c>
      <c r="H9244" s="90" t="s">
        <v>33</v>
      </c>
      <c r="I9244" s="28">
        <v>-1</v>
      </c>
      <c r="J9244" s="18">
        <f t="shared" si="578"/>
        <v>1050.060000000002</v>
      </c>
      <c r="K9244" s="19" t="str">
        <f t="shared" si="576"/>
        <v>Jun-15</v>
      </c>
      <c r="L9244" s="20">
        <f t="shared" si="579"/>
        <v>9096</v>
      </c>
      <c r="M9244" s="21">
        <f t="shared" si="577"/>
        <v>0.11544195250659653</v>
      </c>
    </row>
    <row r="9245" spans="1:13" x14ac:dyDescent="0.3">
      <c r="A9245" s="107">
        <v>42181</v>
      </c>
      <c r="B9245" s="108" t="s">
        <v>137</v>
      </c>
      <c r="C9245" s="101">
        <v>0.77777777777777779</v>
      </c>
      <c r="D9245" s="94" t="s">
        <v>31</v>
      </c>
      <c r="E9245" s="108" t="s">
        <v>3089</v>
      </c>
      <c r="F9245" s="110">
        <v>2.88</v>
      </c>
      <c r="G9245" s="85">
        <v>1</v>
      </c>
      <c r="H9245" s="90" t="s">
        <v>42</v>
      </c>
      <c r="I9245" s="28">
        <v>2.5</v>
      </c>
      <c r="J9245" s="18">
        <f t="shared" si="578"/>
        <v>1052.560000000002</v>
      </c>
      <c r="K9245" s="19" t="str">
        <f t="shared" si="576"/>
        <v>Jun-15</v>
      </c>
      <c r="L9245" s="20">
        <f t="shared" si="579"/>
        <v>9097</v>
      </c>
      <c r="M9245" s="21">
        <f t="shared" si="577"/>
        <v>0.11570407826756095</v>
      </c>
    </row>
    <row r="9246" spans="1:13" x14ac:dyDescent="0.3">
      <c r="A9246" s="107">
        <v>42181</v>
      </c>
      <c r="B9246" s="108" t="s">
        <v>137</v>
      </c>
      <c r="C9246" s="101">
        <v>0.82291666666666663</v>
      </c>
      <c r="D9246" s="94" t="s">
        <v>31</v>
      </c>
      <c r="E9246" s="108" t="s">
        <v>3090</v>
      </c>
      <c r="F9246" s="110">
        <v>3.75</v>
      </c>
      <c r="G9246" s="85">
        <v>1</v>
      </c>
      <c r="H9246" s="90" t="s">
        <v>42</v>
      </c>
      <c r="I9246" s="28">
        <v>2.75</v>
      </c>
      <c r="J9246" s="18">
        <f t="shared" si="578"/>
        <v>1055.310000000002</v>
      </c>
      <c r="K9246" s="19" t="str">
        <f t="shared" si="576"/>
        <v>Jun-15</v>
      </c>
      <c r="L9246" s="20">
        <f t="shared" si="579"/>
        <v>9098</v>
      </c>
      <c r="M9246" s="21">
        <f t="shared" si="577"/>
        <v>0.11599362497252165</v>
      </c>
    </row>
    <row r="9247" spans="1:13" x14ac:dyDescent="0.3">
      <c r="A9247" s="107">
        <v>42181</v>
      </c>
      <c r="B9247" s="108" t="s">
        <v>137</v>
      </c>
      <c r="C9247" s="101">
        <v>0.84375</v>
      </c>
      <c r="D9247" s="94" t="s">
        <v>31</v>
      </c>
      <c r="E9247" s="108" t="s">
        <v>2493</v>
      </c>
      <c r="F9247" s="110">
        <v>3.5</v>
      </c>
      <c r="G9247" s="85">
        <v>1</v>
      </c>
      <c r="H9247" s="90" t="s">
        <v>33</v>
      </c>
      <c r="I9247" s="28">
        <v>-1</v>
      </c>
      <c r="J9247" s="18">
        <f t="shared" si="578"/>
        <v>1054.310000000002</v>
      </c>
      <c r="K9247" s="19" t="str">
        <f t="shared" si="576"/>
        <v>Jun-15</v>
      </c>
      <c r="L9247" s="20">
        <f t="shared" si="579"/>
        <v>9099</v>
      </c>
      <c r="M9247" s="21">
        <f t="shared" si="577"/>
        <v>0.11587097483239939</v>
      </c>
    </row>
    <row r="9248" spans="1:13" x14ac:dyDescent="0.3">
      <c r="A9248" s="107">
        <v>42181</v>
      </c>
      <c r="B9248" s="108" t="s">
        <v>52</v>
      </c>
      <c r="C9248" s="101">
        <v>0.85069444444444453</v>
      </c>
      <c r="D9248" s="94" t="s">
        <v>31</v>
      </c>
      <c r="E9248" s="108" t="s">
        <v>3091</v>
      </c>
      <c r="F9248" s="110">
        <v>4</v>
      </c>
      <c r="G9248" s="85">
        <v>1</v>
      </c>
      <c r="H9248" s="90" t="s">
        <v>33</v>
      </c>
      <c r="I9248" s="28">
        <v>-1</v>
      </c>
      <c r="J9248" s="18">
        <f t="shared" si="578"/>
        <v>1053.310000000002</v>
      </c>
      <c r="K9248" s="19" t="str">
        <f t="shared" si="576"/>
        <v>Jun-15</v>
      </c>
      <c r="L9248" s="20">
        <f t="shared" si="579"/>
        <v>9100</v>
      </c>
      <c r="M9248" s="21">
        <f t="shared" si="577"/>
        <v>0.11574835164835187</v>
      </c>
    </row>
    <row r="9249" spans="1:13" x14ac:dyDescent="0.3">
      <c r="A9249" s="119">
        <v>42181</v>
      </c>
      <c r="B9249" s="120" t="s">
        <v>45</v>
      </c>
      <c r="C9249" s="121">
        <v>14.5</v>
      </c>
      <c r="D9249" s="94"/>
      <c r="E9249" s="120" t="s">
        <v>10033</v>
      </c>
      <c r="F9249" s="123">
        <v>5.5</v>
      </c>
      <c r="G9249" s="89">
        <v>1</v>
      </c>
      <c r="H9249" s="30">
        <v>6</v>
      </c>
      <c r="I9249" s="38">
        <v>-1</v>
      </c>
      <c r="J9249" s="18">
        <f t="shared" si="578"/>
        <v>1052.310000000002</v>
      </c>
      <c r="K9249" s="19" t="str">
        <f t="shared" si="576"/>
        <v>Jun-15</v>
      </c>
      <c r="L9249" s="20">
        <f t="shared" si="579"/>
        <v>9101</v>
      </c>
      <c r="M9249" s="21">
        <f t="shared" si="577"/>
        <v>0.11562575541149346</v>
      </c>
    </row>
    <row r="9250" spans="1:13" x14ac:dyDescent="0.3">
      <c r="A9250" s="119">
        <v>42181</v>
      </c>
      <c r="B9250" s="120" t="s">
        <v>44</v>
      </c>
      <c r="C9250" s="121">
        <v>15</v>
      </c>
      <c r="D9250" s="94"/>
      <c r="E9250" s="120" t="s">
        <v>2268</v>
      </c>
      <c r="F9250" s="123">
        <v>6</v>
      </c>
      <c r="G9250" s="89">
        <v>1</v>
      </c>
      <c r="H9250" s="30">
        <v>1</v>
      </c>
      <c r="I9250" s="38">
        <v>5.5</v>
      </c>
      <c r="J9250" s="18">
        <f t="shared" si="578"/>
        <v>1057.810000000002</v>
      </c>
      <c r="K9250" s="19" t="str">
        <f t="shared" si="576"/>
        <v>Jun-15</v>
      </c>
      <c r="L9250" s="20">
        <f t="shared" si="579"/>
        <v>9102</v>
      </c>
      <c r="M9250" s="21">
        <f t="shared" si="577"/>
        <v>0.11621731487585168</v>
      </c>
    </row>
    <row r="9251" spans="1:13" x14ac:dyDescent="0.3">
      <c r="A9251" s="119">
        <v>42181</v>
      </c>
      <c r="B9251" s="120" t="s">
        <v>45</v>
      </c>
      <c r="C9251" s="121">
        <v>16.3</v>
      </c>
      <c r="D9251" s="94"/>
      <c r="E9251" s="120" t="s">
        <v>1740</v>
      </c>
      <c r="F9251" s="123">
        <v>5.5</v>
      </c>
      <c r="G9251" s="89">
        <v>1</v>
      </c>
      <c r="H9251" s="30">
        <v>3</v>
      </c>
      <c r="I9251" s="38">
        <v>-1</v>
      </c>
      <c r="J9251" s="18">
        <f t="shared" si="578"/>
        <v>1056.810000000002</v>
      </c>
      <c r="K9251" s="19" t="str">
        <f t="shared" si="576"/>
        <v>Jun-15</v>
      </c>
      <c r="L9251" s="20">
        <f t="shared" si="579"/>
        <v>9103</v>
      </c>
      <c r="M9251" s="21">
        <f t="shared" si="577"/>
        <v>0.11609469405690453</v>
      </c>
    </row>
    <row r="9252" spans="1:13" x14ac:dyDescent="0.3">
      <c r="A9252" s="119">
        <v>42181</v>
      </c>
      <c r="B9252" s="120" t="s">
        <v>44</v>
      </c>
      <c r="C9252" s="121">
        <v>16.45</v>
      </c>
      <c r="D9252" s="94"/>
      <c r="E9252" s="120" t="s">
        <v>2131</v>
      </c>
      <c r="F9252" s="123">
        <v>6</v>
      </c>
      <c r="G9252" s="89">
        <v>1</v>
      </c>
      <c r="H9252" s="30">
        <v>5</v>
      </c>
      <c r="I9252" s="38">
        <v>-1</v>
      </c>
      <c r="J9252" s="18">
        <f t="shared" si="578"/>
        <v>1055.810000000002</v>
      </c>
      <c r="K9252" s="19" t="str">
        <f t="shared" si="576"/>
        <v>Jun-15</v>
      </c>
      <c r="L9252" s="20">
        <f t="shared" si="579"/>
        <v>9104</v>
      </c>
      <c r="M9252" s="21">
        <f t="shared" si="577"/>
        <v>0.11597210017574715</v>
      </c>
    </row>
    <row r="9253" spans="1:13" x14ac:dyDescent="0.3">
      <c r="A9253" s="124">
        <v>42181</v>
      </c>
      <c r="B9253" s="108" t="s">
        <v>151</v>
      </c>
      <c r="C9253" s="111">
        <v>18.3</v>
      </c>
      <c r="D9253" s="94"/>
      <c r="E9253" s="108" t="s">
        <v>10030</v>
      </c>
      <c r="F9253" s="111">
        <v>4.5</v>
      </c>
      <c r="G9253" s="89">
        <v>1</v>
      </c>
      <c r="H9253" s="37" t="s">
        <v>6512</v>
      </c>
      <c r="I9253" s="34">
        <v>-1</v>
      </c>
      <c r="J9253" s="18">
        <f t="shared" si="578"/>
        <v>1054.810000000002</v>
      </c>
      <c r="K9253" s="19" t="str">
        <f t="shared" si="576"/>
        <v>Jun-15</v>
      </c>
      <c r="L9253" s="20">
        <f t="shared" si="579"/>
        <v>9105</v>
      </c>
      <c r="M9253" s="21">
        <f t="shared" si="577"/>
        <v>0.11584953322350379</v>
      </c>
    </row>
    <row r="9254" spans="1:13" x14ac:dyDescent="0.3">
      <c r="A9254" s="124">
        <v>42181</v>
      </c>
      <c r="B9254" s="108" t="s">
        <v>52</v>
      </c>
      <c r="C9254" s="111">
        <v>18.55</v>
      </c>
      <c r="D9254" s="94"/>
      <c r="E9254" s="108" t="s">
        <v>10028</v>
      </c>
      <c r="F9254" s="111">
        <v>5.5</v>
      </c>
      <c r="G9254" s="89">
        <v>1</v>
      </c>
      <c r="H9254" s="37" t="s">
        <v>6512</v>
      </c>
      <c r="I9254" s="34">
        <v>-1</v>
      </c>
      <c r="J9254" s="18">
        <f t="shared" si="578"/>
        <v>1053.810000000002</v>
      </c>
      <c r="K9254" s="19" t="str">
        <f t="shared" si="576"/>
        <v>Jun-15</v>
      </c>
      <c r="L9254" s="20">
        <f t="shared" si="579"/>
        <v>9106</v>
      </c>
      <c r="M9254" s="21">
        <f t="shared" si="577"/>
        <v>0.11572699319130265</v>
      </c>
    </row>
    <row r="9255" spans="1:13" x14ac:dyDescent="0.3">
      <c r="A9255" s="124">
        <v>42181</v>
      </c>
      <c r="B9255" s="108" t="s">
        <v>151</v>
      </c>
      <c r="C9255" s="111">
        <v>19.350000000000001</v>
      </c>
      <c r="D9255" s="94"/>
      <c r="E9255" s="108" t="s">
        <v>10031</v>
      </c>
      <c r="F9255" s="111">
        <v>5.5</v>
      </c>
      <c r="G9255" s="89">
        <v>1</v>
      </c>
      <c r="H9255" s="37" t="s">
        <v>6518</v>
      </c>
      <c r="I9255" s="34">
        <v>-1</v>
      </c>
      <c r="J9255" s="18">
        <f t="shared" si="578"/>
        <v>1052.810000000002</v>
      </c>
      <c r="K9255" s="19" t="str">
        <f t="shared" si="576"/>
        <v>Jun-15</v>
      </c>
      <c r="L9255" s="20">
        <f t="shared" si="579"/>
        <v>9107</v>
      </c>
      <c r="M9255" s="21">
        <f t="shared" si="577"/>
        <v>0.11560448007027584</v>
      </c>
    </row>
    <row r="9256" spans="1:13" x14ac:dyDescent="0.3">
      <c r="A9256" s="124">
        <v>42181</v>
      </c>
      <c r="B9256" s="108" t="s">
        <v>52</v>
      </c>
      <c r="C9256" s="111">
        <v>20.25</v>
      </c>
      <c r="D9256" s="94"/>
      <c r="E9256" s="108" t="s">
        <v>2362</v>
      </c>
      <c r="F9256" s="111">
        <v>5.5</v>
      </c>
      <c r="G9256" s="89">
        <v>1</v>
      </c>
      <c r="H9256" s="37" t="s">
        <v>6512</v>
      </c>
      <c r="I9256" s="34">
        <v>-1</v>
      </c>
      <c r="J9256" s="18">
        <f t="shared" si="578"/>
        <v>1051.810000000002</v>
      </c>
      <c r="K9256" s="19" t="str">
        <f t="shared" si="576"/>
        <v>Jun-15</v>
      </c>
      <c r="L9256" s="20">
        <f t="shared" si="579"/>
        <v>9108</v>
      </c>
      <c r="M9256" s="21">
        <f t="shared" si="577"/>
        <v>0.11548199385155929</v>
      </c>
    </row>
    <row r="9257" spans="1:13" x14ac:dyDescent="0.3">
      <c r="A9257" s="124">
        <v>42181</v>
      </c>
      <c r="B9257" s="108" t="s">
        <v>151</v>
      </c>
      <c r="C9257" s="111">
        <v>20.350000000000001</v>
      </c>
      <c r="D9257" s="94"/>
      <c r="E9257" s="108" t="s">
        <v>3893</v>
      </c>
      <c r="F9257" s="111">
        <v>5</v>
      </c>
      <c r="G9257" s="89">
        <v>1</v>
      </c>
      <c r="H9257" s="37" t="s">
        <v>6512</v>
      </c>
      <c r="I9257" s="34">
        <v>-1</v>
      </c>
      <c r="J9257" s="18">
        <f t="shared" si="578"/>
        <v>1050.810000000002</v>
      </c>
      <c r="K9257" s="19" t="str">
        <f t="shared" si="576"/>
        <v>Jun-15</v>
      </c>
      <c r="L9257" s="20">
        <f t="shared" si="579"/>
        <v>9109</v>
      </c>
      <c r="M9257" s="21">
        <f t="shared" si="577"/>
        <v>0.1153595345262929</v>
      </c>
    </row>
    <row r="9258" spans="1:13" x14ac:dyDescent="0.3">
      <c r="A9258" s="124">
        <v>42181</v>
      </c>
      <c r="B9258" s="108" t="s">
        <v>137</v>
      </c>
      <c r="C9258" s="111">
        <v>20.45</v>
      </c>
      <c r="D9258" s="94"/>
      <c r="E9258" s="108" t="s">
        <v>3760</v>
      </c>
      <c r="F9258" s="111">
        <v>4.5</v>
      </c>
      <c r="G9258" s="89">
        <v>1</v>
      </c>
      <c r="H9258" s="37" t="s">
        <v>6512</v>
      </c>
      <c r="I9258" s="34">
        <v>-1</v>
      </c>
      <c r="J9258" s="18">
        <f t="shared" si="578"/>
        <v>1049.810000000002</v>
      </c>
      <c r="K9258" s="19" t="str">
        <f t="shared" si="576"/>
        <v>Jun-15</v>
      </c>
      <c r="L9258" s="20">
        <f t="shared" si="579"/>
        <v>9110</v>
      </c>
      <c r="M9258" s="21">
        <f t="shared" si="577"/>
        <v>0.11523710208562042</v>
      </c>
    </row>
    <row r="9259" spans="1:13" x14ac:dyDescent="0.3">
      <c r="A9259" s="124">
        <v>42181</v>
      </c>
      <c r="B9259" s="108" t="s">
        <v>151</v>
      </c>
      <c r="C9259" s="111">
        <v>21.1</v>
      </c>
      <c r="D9259" s="94"/>
      <c r="E9259" s="108" t="s">
        <v>10032</v>
      </c>
      <c r="F9259" s="111">
        <v>6</v>
      </c>
      <c r="G9259" s="89">
        <v>1</v>
      </c>
      <c r="H9259" s="37" t="s">
        <v>6518</v>
      </c>
      <c r="I9259" s="34">
        <v>-1</v>
      </c>
      <c r="J9259" s="18">
        <f t="shared" si="578"/>
        <v>1048.810000000002</v>
      </c>
      <c r="K9259" s="19" t="str">
        <f t="shared" si="576"/>
        <v>Jun-15</v>
      </c>
      <c r="L9259" s="20">
        <f t="shared" si="579"/>
        <v>9111</v>
      </c>
      <c r="M9259" s="21">
        <f t="shared" si="577"/>
        <v>0.11511469652068949</v>
      </c>
    </row>
    <row r="9260" spans="1:13" x14ac:dyDescent="0.3">
      <c r="A9260" s="124">
        <v>42181</v>
      </c>
      <c r="B9260" s="108" t="s">
        <v>137</v>
      </c>
      <c r="C9260" s="111">
        <v>21.2</v>
      </c>
      <c r="D9260" s="94"/>
      <c r="E9260" s="108" t="s">
        <v>10029</v>
      </c>
      <c r="F9260" s="111">
        <v>6</v>
      </c>
      <c r="G9260" s="89">
        <v>1</v>
      </c>
      <c r="H9260" s="37" t="s">
        <v>6518</v>
      </c>
      <c r="I9260" s="34">
        <v>-1</v>
      </c>
      <c r="J9260" s="18">
        <f t="shared" si="578"/>
        <v>1047.810000000002</v>
      </c>
      <c r="K9260" s="19" t="str">
        <f t="shared" si="576"/>
        <v>Jun-15</v>
      </c>
      <c r="L9260" s="20">
        <f t="shared" si="579"/>
        <v>9112</v>
      </c>
      <c r="M9260" s="21">
        <f t="shared" si="577"/>
        <v>0.11499231782265167</v>
      </c>
    </row>
    <row r="9261" spans="1:13" x14ac:dyDescent="0.3">
      <c r="A9261" s="107">
        <v>42182</v>
      </c>
      <c r="B9261" s="108" t="s">
        <v>52</v>
      </c>
      <c r="C9261" s="101">
        <v>0.57291666666666663</v>
      </c>
      <c r="D9261" s="94" t="s">
        <v>31</v>
      </c>
      <c r="E9261" s="108" t="s">
        <v>3092</v>
      </c>
      <c r="F9261" s="110">
        <v>2.75</v>
      </c>
      <c r="G9261" s="85">
        <v>1</v>
      </c>
      <c r="H9261" s="90" t="s">
        <v>33</v>
      </c>
      <c r="I9261" s="28">
        <v>-1</v>
      </c>
      <c r="J9261" s="18">
        <f t="shared" si="578"/>
        <v>1046.810000000002</v>
      </c>
      <c r="K9261" s="19" t="str">
        <f t="shared" si="576"/>
        <v>Jun-15</v>
      </c>
      <c r="L9261" s="20">
        <f t="shared" si="579"/>
        <v>9113</v>
      </c>
      <c r="M9261" s="21">
        <f t="shared" si="577"/>
        <v>0.11486996598266234</v>
      </c>
    </row>
    <row r="9262" spans="1:13" x14ac:dyDescent="0.3">
      <c r="A9262" s="107">
        <v>42182</v>
      </c>
      <c r="B9262" s="108" t="s">
        <v>52</v>
      </c>
      <c r="C9262" s="101">
        <v>0.71527777777777779</v>
      </c>
      <c r="D9262" s="94" t="s">
        <v>31</v>
      </c>
      <c r="E9262" s="108" t="s">
        <v>3093</v>
      </c>
      <c r="F9262" s="110">
        <v>3.5</v>
      </c>
      <c r="G9262" s="85">
        <v>1</v>
      </c>
      <c r="H9262" s="90" t="s">
        <v>33</v>
      </c>
      <c r="I9262" s="28">
        <v>-1</v>
      </c>
      <c r="J9262" s="18">
        <f t="shared" si="578"/>
        <v>1045.810000000002</v>
      </c>
      <c r="K9262" s="19" t="str">
        <f t="shared" si="576"/>
        <v>Jun-15</v>
      </c>
      <c r="L9262" s="20">
        <f t="shared" si="579"/>
        <v>9114</v>
      </c>
      <c r="M9262" s="21">
        <f t="shared" si="577"/>
        <v>0.11474764099188084</v>
      </c>
    </row>
    <row r="9263" spans="1:13" x14ac:dyDescent="0.3">
      <c r="A9263" s="107">
        <v>42182</v>
      </c>
      <c r="B9263" s="108" t="s">
        <v>29</v>
      </c>
      <c r="C9263" s="101">
        <v>0.78472222222222221</v>
      </c>
      <c r="D9263" s="94" t="s">
        <v>31</v>
      </c>
      <c r="E9263" s="108" t="s">
        <v>3094</v>
      </c>
      <c r="F9263" s="110">
        <v>3.5</v>
      </c>
      <c r="G9263" s="85">
        <v>1</v>
      </c>
      <c r="H9263" s="90" t="s">
        <v>33</v>
      </c>
      <c r="I9263" s="28">
        <v>-1</v>
      </c>
      <c r="J9263" s="18">
        <f t="shared" si="578"/>
        <v>1044.810000000002</v>
      </c>
      <c r="K9263" s="19" t="str">
        <f t="shared" si="576"/>
        <v>Jun-15</v>
      </c>
      <c r="L9263" s="20">
        <f t="shared" si="579"/>
        <v>9115</v>
      </c>
      <c r="M9263" s="21">
        <f t="shared" si="577"/>
        <v>0.11462534284147033</v>
      </c>
    </row>
    <row r="9264" spans="1:13" x14ac:dyDescent="0.3">
      <c r="A9264" s="107">
        <v>42182</v>
      </c>
      <c r="B9264" s="108" t="s">
        <v>44</v>
      </c>
      <c r="C9264" s="101">
        <v>0.86458333333333337</v>
      </c>
      <c r="D9264" s="94" t="s">
        <v>31</v>
      </c>
      <c r="E9264" s="108" t="s">
        <v>1954</v>
      </c>
      <c r="F9264" s="110">
        <v>3.75</v>
      </c>
      <c r="G9264" s="85">
        <v>1</v>
      </c>
      <c r="H9264" s="90" t="s">
        <v>33</v>
      </c>
      <c r="I9264" s="28">
        <v>-1</v>
      </c>
      <c r="J9264" s="18">
        <f t="shared" si="578"/>
        <v>1043.810000000002</v>
      </c>
      <c r="K9264" s="19" t="str">
        <f t="shared" si="576"/>
        <v>Jun-15</v>
      </c>
      <c r="L9264" s="20">
        <f t="shared" si="579"/>
        <v>9116</v>
      </c>
      <c r="M9264" s="21">
        <f t="shared" si="577"/>
        <v>0.11450307152259785</v>
      </c>
    </row>
    <row r="9265" spans="1:13" x14ac:dyDescent="0.3">
      <c r="A9265" s="119">
        <v>42182</v>
      </c>
      <c r="B9265" s="120" t="s">
        <v>59</v>
      </c>
      <c r="C9265" s="121">
        <v>15.2</v>
      </c>
      <c r="D9265" s="94"/>
      <c r="E9265" s="120" t="s">
        <v>7780</v>
      </c>
      <c r="F9265" s="123">
        <v>5</v>
      </c>
      <c r="G9265" s="89">
        <v>1</v>
      </c>
      <c r="H9265" s="30">
        <v>2</v>
      </c>
      <c r="I9265" s="38">
        <v>-1</v>
      </c>
      <c r="J9265" s="18">
        <f t="shared" si="578"/>
        <v>1042.810000000002</v>
      </c>
      <c r="K9265" s="19" t="str">
        <f t="shared" si="576"/>
        <v>Jun-15</v>
      </c>
      <c r="L9265" s="20">
        <f t="shared" si="579"/>
        <v>9117</v>
      </c>
      <c r="M9265" s="21">
        <f t="shared" si="577"/>
        <v>0.11438082702643436</v>
      </c>
    </row>
    <row r="9266" spans="1:13" x14ac:dyDescent="0.3">
      <c r="A9266" s="119">
        <v>42182</v>
      </c>
      <c r="B9266" s="120" t="s">
        <v>151</v>
      </c>
      <c r="C9266" s="121">
        <v>15.4</v>
      </c>
      <c r="D9266" s="94"/>
      <c r="E9266" s="120" t="s">
        <v>10037</v>
      </c>
      <c r="F9266" s="123">
        <v>4.5</v>
      </c>
      <c r="G9266" s="89">
        <v>1</v>
      </c>
      <c r="H9266" s="30">
        <v>1</v>
      </c>
      <c r="I9266" s="38">
        <v>3.5</v>
      </c>
      <c r="J9266" s="18">
        <f t="shared" si="578"/>
        <v>1046.310000000002</v>
      </c>
      <c r="K9266" s="19" t="str">
        <f t="shared" si="576"/>
        <v>Jun-15</v>
      </c>
      <c r="L9266" s="20">
        <f t="shared" si="579"/>
        <v>9118</v>
      </c>
      <c r="M9266" s="21">
        <f t="shared" si="577"/>
        <v>0.11475213862689208</v>
      </c>
    </row>
    <row r="9267" spans="1:13" x14ac:dyDescent="0.3">
      <c r="A9267" s="119">
        <v>42182</v>
      </c>
      <c r="B9267" s="120" t="s">
        <v>59</v>
      </c>
      <c r="C9267" s="121">
        <v>17.05</v>
      </c>
      <c r="D9267" s="94"/>
      <c r="E9267" s="120" t="s">
        <v>10036</v>
      </c>
      <c r="F9267" s="123">
        <v>5</v>
      </c>
      <c r="G9267" s="89">
        <v>1</v>
      </c>
      <c r="H9267" s="30">
        <v>2</v>
      </c>
      <c r="I9267" s="38">
        <v>-1</v>
      </c>
      <c r="J9267" s="18">
        <f t="shared" si="578"/>
        <v>1045.310000000002</v>
      </c>
      <c r="K9267" s="19" t="str">
        <f t="shared" si="576"/>
        <v>Jun-15</v>
      </c>
      <c r="L9267" s="20">
        <f t="shared" si="579"/>
        <v>9119</v>
      </c>
      <c r="M9267" s="21">
        <f t="shared" si="577"/>
        <v>0.11462989362868757</v>
      </c>
    </row>
    <row r="9268" spans="1:13" x14ac:dyDescent="0.3">
      <c r="A9268" s="124">
        <v>42182</v>
      </c>
      <c r="B9268" s="108" t="s">
        <v>44</v>
      </c>
      <c r="C9268" s="111">
        <v>18.399999999999999</v>
      </c>
      <c r="D9268" s="94"/>
      <c r="E9268" s="108" t="s">
        <v>10035</v>
      </c>
      <c r="F9268" s="111">
        <v>4.33</v>
      </c>
      <c r="G9268" s="89">
        <v>1</v>
      </c>
      <c r="H9268" s="37" t="s">
        <v>6518</v>
      </c>
      <c r="I9268" s="34">
        <v>-1</v>
      </c>
      <c r="J9268" s="18">
        <f t="shared" si="578"/>
        <v>1044.310000000002</v>
      </c>
      <c r="K9268" s="19" t="str">
        <f t="shared" si="576"/>
        <v>Jun-15</v>
      </c>
      <c r="L9268" s="20">
        <f t="shared" si="579"/>
        <v>9120</v>
      </c>
      <c r="M9268" s="21">
        <f t="shared" si="577"/>
        <v>0.1145076754385967</v>
      </c>
    </row>
    <row r="9269" spans="1:13" x14ac:dyDescent="0.3">
      <c r="A9269" s="124">
        <v>42182</v>
      </c>
      <c r="B9269" s="108" t="s">
        <v>29</v>
      </c>
      <c r="C9269" s="111">
        <v>20.3</v>
      </c>
      <c r="D9269" s="94"/>
      <c r="E9269" s="108" t="s">
        <v>10034</v>
      </c>
      <c r="F9269" s="111">
        <v>4.5</v>
      </c>
      <c r="G9269" s="89">
        <v>1</v>
      </c>
      <c r="H9269" s="37" t="s">
        <v>6512</v>
      </c>
      <c r="I9269" s="34">
        <v>-1</v>
      </c>
      <c r="J9269" s="18">
        <f t="shared" si="578"/>
        <v>1043.310000000002</v>
      </c>
      <c r="K9269" s="19" t="str">
        <f t="shared" si="576"/>
        <v>Jun-15</v>
      </c>
      <c r="L9269" s="20">
        <f t="shared" si="579"/>
        <v>9121</v>
      </c>
      <c r="M9269" s="21">
        <f t="shared" si="577"/>
        <v>0.11438548404780199</v>
      </c>
    </row>
    <row r="9270" spans="1:13" x14ac:dyDescent="0.3">
      <c r="A9270" s="124">
        <v>42182</v>
      </c>
      <c r="B9270" s="108" t="s">
        <v>29</v>
      </c>
      <c r="C9270" s="111">
        <v>21</v>
      </c>
      <c r="D9270" s="94"/>
      <c r="E9270" s="108" t="s">
        <v>5703</v>
      </c>
      <c r="F9270" s="111">
        <v>5.5</v>
      </c>
      <c r="G9270" s="89">
        <v>1</v>
      </c>
      <c r="H9270" s="37" t="s">
        <v>6512</v>
      </c>
      <c r="I9270" s="34">
        <v>-1</v>
      </c>
      <c r="J9270" s="18">
        <f t="shared" si="578"/>
        <v>1042.310000000002</v>
      </c>
      <c r="K9270" s="19" t="str">
        <f t="shared" si="576"/>
        <v>Jun-15</v>
      </c>
      <c r="L9270" s="20">
        <f t="shared" si="579"/>
        <v>9122</v>
      </c>
      <c r="M9270" s="21">
        <f t="shared" si="577"/>
        <v>0.1142633194474898</v>
      </c>
    </row>
    <row r="9271" spans="1:13" x14ac:dyDescent="0.3">
      <c r="A9271" s="107">
        <v>42184</v>
      </c>
      <c r="B9271" s="108" t="s">
        <v>48</v>
      </c>
      <c r="C9271" s="101">
        <v>0.6875</v>
      </c>
      <c r="D9271" s="94" t="s">
        <v>31</v>
      </c>
      <c r="E9271" s="108" t="s">
        <v>3095</v>
      </c>
      <c r="F9271" s="110">
        <v>4</v>
      </c>
      <c r="G9271" s="85">
        <v>1</v>
      </c>
      <c r="H9271" s="90" t="s">
        <v>33</v>
      </c>
      <c r="I9271" s="28">
        <v>-1</v>
      </c>
      <c r="J9271" s="18">
        <f t="shared" si="578"/>
        <v>1041.310000000002</v>
      </c>
      <c r="K9271" s="19" t="str">
        <f t="shared" si="576"/>
        <v>Jun-15</v>
      </c>
      <c r="L9271" s="20">
        <f t="shared" si="579"/>
        <v>9123</v>
      </c>
      <c r="M9271" s="21">
        <f t="shared" si="577"/>
        <v>0.11414118162885038</v>
      </c>
    </row>
    <row r="9272" spans="1:13" x14ac:dyDescent="0.3">
      <c r="A9272" s="107">
        <v>42184</v>
      </c>
      <c r="B9272" s="108" t="s">
        <v>45</v>
      </c>
      <c r="C9272" s="101">
        <v>0.73958333333333337</v>
      </c>
      <c r="D9272" s="94" t="s">
        <v>31</v>
      </c>
      <c r="E9272" s="108" t="s">
        <v>3096</v>
      </c>
      <c r="F9272" s="110">
        <v>3.25</v>
      </c>
      <c r="G9272" s="85">
        <v>1</v>
      </c>
      <c r="H9272" s="90" t="s">
        <v>42</v>
      </c>
      <c r="I9272" s="28">
        <v>2.25</v>
      </c>
      <c r="J9272" s="18">
        <f t="shared" si="578"/>
        <v>1043.560000000002</v>
      </c>
      <c r="K9272" s="19" t="str">
        <f t="shared" si="576"/>
        <v>Jun-15</v>
      </c>
      <c r="L9272" s="20">
        <f t="shared" si="579"/>
        <v>9124</v>
      </c>
      <c r="M9272" s="21">
        <f t="shared" si="577"/>
        <v>0.11437527400263064</v>
      </c>
    </row>
    <row r="9273" spans="1:13" x14ac:dyDescent="0.3">
      <c r="A9273" s="107">
        <v>42184</v>
      </c>
      <c r="B9273" s="108" t="s">
        <v>97</v>
      </c>
      <c r="C9273" s="101">
        <v>0.86458333333333337</v>
      </c>
      <c r="D9273" s="94" t="s">
        <v>31</v>
      </c>
      <c r="E9273" s="108" t="s">
        <v>3097</v>
      </c>
      <c r="F9273" s="110">
        <v>3.5</v>
      </c>
      <c r="G9273" s="85">
        <v>1</v>
      </c>
      <c r="H9273" s="90" t="s">
        <v>33</v>
      </c>
      <c r="I9273" s="28">
        <v>-1</v>
      </c>
      <c r="J9273" s="18">
        <f t="shared" si="578"/>
        <v>1042.560000000002</v>
      </c>
      <c r="K9273" s="19" t="str">
        <f t="shared" si="576"/>
        <v>Jun-15</v>
      </c>
      <c r="L9273" s="20">
        <f t="shared" si="579"/>
        <v>9125</v>
      </c>
      <c r="M9273" s="21">
        <f t="shared" si="577"/>
        <v>0.11425315068493172</v>
      </c>
    </row>
    <row r="9274" spans="1:13" x14ac:dyDescent="0.3">
      <c r="A9274" s="119">
        <v>42184</v>
      </c>
      <c r="B9274" s="120" t="s">
        <v>45</v>
      </c>
      <c r="C9274" s="121">
        <v>14.15</v>
      </c>
      <c r="D9274" s="94"/>
      <c r="E9274" s="120" t="s">
        <v>4029</v>
      </c>
      <c r="F9274" s="123">
        <v>4.5</v>
      </c>
      <c r="G9274" s="89">
        <v>1</v>
      </c>
      <c r="H9274" s="30">
        <v>3</v>
      </c>
      <c r="I9274" s="38">
        <v>-1</v>
      </c>
      <c r="J9274" s="18">
        <f t="shared" si="578"/>
        <v>1041.560000000002</v>
      </c>
      <c r="K9274" s="19" t="str">
        <f t="shared" si="576"/>
        <v>Jun-15</v>
      </c>
      <c r="L9274" s="20">
        <f t="shared" si="579"/>
        <v>9126</v>
      </c>
      <c r="M9274" s="21">
        <f t="shared" si="577"/>
        <v>0.11413105413105434</v>
      </c>
    </row>
    <row r="9275" spans="1:13" x14ac:dyDescent="0.3">
      <c r="A9275" s="119">
        <v>42184</v>
      </c>
      <c r="B9275" s="120" t="s">
        <v>45</v>
      </c>
      <c r="C9275" s="121">
        <v>14.15</v>
      </c>
      <c r="D9275" s="94"/>
      <c r="E9275" s="120" t="s">
        <v>9428</v>
      </c>
      <c r="F9275" s="123">
        <v>4.33</v>
      </c>
      <c r="G9275" s="89">
        <v>1</v>
      </c>
      <c r="H9275" s="30">
        <v>2</v>
      </c>
      <c r="I9275" s="38">
        <v>-1</v>
      </c>
      <c r="J9275" s="18">
        <f t="shared" si="578"/>
        <v>1040.560000000002</v>
      </c>
      <c r="K9275" s="19" t="str">
        <f t="shared" si="576"/>
        <v>Jun-15</v>
      </c>
      <c r="L9275" s="20">
        <f t="shared" si="579"/>
        <v>9127</v>
      </c>
      <c r="M9275" s="21">
        <f t="shared" si="577"/>
        <v>0.11400898433220139</v>
      </c>
    </row>
    <row r="9276" spans="1:13" x14ac:dyDescent="0.3">
      <c r="A9276" s="119">
        <v>42184</v>
      </c>
      <c r="B9276" s="120" t="s">
        <v>48</v>
      </c>
      <c r="C9276" s="121">
        <v>16</v>
      </c>
      <c r="D9276" s="94"/>
      <c r="E9276" s="120" t="s">
        <v>10039</v>
      </c>
      <c r="F9276" s="123">
        <v>4.5</v>
      </c>
      <c r="G9276" s="89">
        <v>1</v>
      </c>
      <c r="H9276" s="30">
        <v>8</v>
      </c>
      <c r="I9276" s="38">
        <v>-1</v>
      </c>
      <c r="J9276" s="18">
        <f t="shared" si="578"/>
        <v>1039.560000000002</v>
      </c>
      <c r="K9276" s="19" t="str">
        <f t="shared" si="576"/>
        <v>Jun-15</v>
      </c>
      <c r="L9276" s="20">
        <f t="shared" si="579"/>
        <v>9128</v>
      </c>
      <c r="M9276" s="21">
        <f t="shared" si="577"/>
        <v>0.11388694127957953</v>
      </c>
    </row>
    <row r="9277" spans="1:13" x14ac:dyDescent="0.3">
      <c r="A9277" s="119">
        <v>42184</v>
      </c>
      <c r="B9277" s="120" t="s">
        <v>48</v>
      </c>
      <c r="C9277" s="121">
        <v>17</v>
      </c>
      <c r="D9277" s="94"/>
      <c r="E9277" s="120" t="s">
        <v>10040</v>
      </c>
      <c r="F9277" s="123">
        <v>5</v>
      </c>
      <c r="G9277" s="89">
        <v>1</v>
      </c>
      <c r="H9277" s="30">
        <v>3</v>
      </c>
      <c r="I9277" s="38">
        <v>-1</v>
      </c>
      <c r="J9277" s="18">
        <f t="shared" si="578"/>
        <v>1038.560000000002</v>
      </c>
      <c r="K9277" s="19" t="str">
        <f t="shared" si="576"/>
        <v>Jun-15</v>
      </c>
      <c r="L9277" s="20">
        <f t="shared" si="579"/>
        <v>9129</v>
      </c>
      <c r="M9277" s="21">
        <f t="shared" si="577"/>
        <v>0.11376492496439938</v>
      </c>
    </row>
    <row r="9278" spans="1:13" x14ac:dyDescent="0.3">
      <c r="A9278" s="119">
        <v>42184</v>
      </c>
      <c r="B9278" s="120" t="s">
        <v>48</v>
      </c>
      <c r="C9278" s="121">
        <v>17.3</v>
      </c>
      <c r="D9278" s="94"/>
      <c r="E9278" s="120" t="s">
        <v>10041</v>
      </c>
      <c r="F9278" s="123">
        <v>5.5</v>
      </c>
      <c r="G9278" s="89">
        <v>1</v>
      </c>
      <c r="H9278" s="30">
        <v>6</v>
      </c>
      <c r="I9278" s="38">
        <v>-1</v>
      </c>
      <c r="J9278" s="18">
        <f t="shared" si="578"/>
        <v>1037.560000000002</v>
      </c>
      <c r="K9278" s="19" t="str">
        <f t="shared" si="576"/>
        <v>Jun-15</v>
      </c>
      <c r="L9278" s="20">
        <f t="shared" si="579"/>
        <v>9130</v>
      </c>
      <c r="M9278" s="21">
        <f t="shared" si="577"/>
        <v>0.11364293537787536</v>
      </c>
    </row>
    <row r="9279" spans="1:13" x14ac:dyDescent="0.3">
      <c r="A9279" s="124">
        <v>42184</v>
      </c>
      <c r="B9279" s="108" t="s">
        <v>59</v>
      </c>
      <c r="C9279" s="111">
        <v>19.3</v>
      </c>
      <c r="D9279" s="94"/>
      <c r="E9279" s="108" t="s">
        <v>10038</v>
      </c>
      <c r="F9279" s="111">
        <v>5</v>
      </c>
      <c r="G9279" s="89">
        <v>1</v>
      </c>
      <c r="H9279" s="37" t="s">
        <v>6526</v>
      </c>
      <c r="I9279" s="34">
        <v>4.5</v>
      </c>
      <c r="J9279" s="18">
        <f t="shared" si="578"/>
        <v>1042.060000000002</v>
      </c>
      <c r="K9279" s="19" t="str">
        <f t="shared" si="576"/>
        <v>Jun-15</v>
      </c>
      <c r="L9279" s="20">
        <f t="shared" si="579"/>
        <v>9131</v>
      </c>
      <c r="M9279" s="21">
        <f t="shared" si="577"/>
        <v>0.11412331617566554</v>
      </c>
    </row>
    <row r="9280" spans="1:13" x14ac:dyDescent="0.3">
      <c r="A9280" s="107">
        <v>42185</v>
      </c>
      <c r="B9280" s="108" t="s">
        <v>38</v>
      </c>
      <c r="C9280" s="101">
        <v>0.60416666666666663</v>
      </c>
      <c r="D9280" s="94" t="s">
        <v>31</v>
      </c>
      <c r="E9280" s="108" t="s">
        <v>3098</v>
      </c>
      <c r="F9280" s="110">
        <v>3.5</v>
      </c>
      <c r="G9280" s="85">
        <v>1</v>
      </c>
      <c r="H9280" s="90" t="s">
        <v>33</v>
      </c>
      <c r="I9280" s="28">
        <v>-1</v>
      </c>
      <c r="J9280" s="18">
        <f t="shared" si="578"/>
        <v>1041.060000000002</v>
      </c>
      <c r="K9280" s="19" t="str">
        <f t="shared" si="576"/>
        <v>Jun-15</v>
      </c>
      <c r="L9280" s="20">
        <f t="shared" si="579"/>
        <v>9132</v>
      </c>
      <c r="M9280" s="21">
        <f t="shared" si="577"/>
        <v>0.114001314060447</v>
      </c>
    </row>
    <row r="9281" spans="1:13" x14ac:dyDescent="0.3">
      <c r="A9281" s="107">
        <v>42185</v>
      </c>
      <c r="B9281" s="108" t="s">
        <v>146</v>
      </c>
      <c r="C9281" s="101">
        <v>0.8125</v>
      </c>
      <c r="D9281" s="94" t="s">
        <v>31</v>
      </c>
      <c r="E9281" s="108" t="s">
        <v>3049</v>
      </c>
      <c r="F9281" s="110">
        <v>2.75</v>
      </c>
      <c r="G9281" s="85">
        <v>1</v>
      </c>
      <c r="H9281" s="90" t="s">
        <v>42</v>
      </c>
      <c r="I9281" s="28">
        <v>1.22</v>
      </c>
      <c r="J9281" s="18">
        <f t="shared" si="578"/>
        <v>1042.280000000002</v>
      </c>
      <c r="K9281" s="19" t="str">
        <f t="shared" si="576"/>
        <v>Jun-15</v>
      </c>
      <c r="L9281" s="20">
        <f t="shared" si="579"/>
        <v>9133</v>
      </c>
      <c r="M9281" s="21">
        <f t="shared" si="577"/>
        <v>0.11412241322676032</v>
      </c>
    </row>
    <row r="9282" spans="1:13" x14ac:dyDescent="0.3">
      <c r="A9282" s="107">
        <v>42185</v>
      </c>
      <c r="B9282" s="108" t="s">
        <v>130</v>
      </c>
      <c r="C9282" s="101">
        <v>0.84027777777777779</v>
      </c>
      <c r="D9282" s="94" t="s">
        <v>31</v>
      </c>
      <c r="E9282" s="108" t="s">
        <v>1928</v>
      </c>
      <c r="F9282" s="110">
        <v>3.25</v>
      </c>
      <c r="G9282" s="85">
        <v>1</v>
      </c>
      <c r="H9282" s="90" t="s">
        <v>33</v>
      </c>
      <c r="I9282" s="28">
        <v>-1</v>
      </c>
      <c r="J9282" s="18">
        <f t="shared" si="578"/>
        <v>1041.280000000002</v>
      </c>
      <c r="K9282" s="19" t="str">
        <f t="shared" ref="K9282:K9345" si="580">TEXT(A9282,"MMM-yy")</f>
        <v>Jun-15</v>
      </c>
      <c r="L9282" s="20">
        <f t="shared" si="579"/>
        <v>9134</v>
      </c>
      <c r="M9282" s="21">
        <f t="shared" ref="M9282:M9345" si="581">J9282/L9282</f>
        <v>0.11400043792423933</v>
      </c>
    </row>
    <row r="9283" spans="1:13" x14ac:dyDescent="0.3">
      <c r="A9283" s="119">
        <v>42185</v>
      </c>
      <c r="B9283" s="120" t="s">
        <v>134</v>
      </c>
      <c r="C9283" s="121">
        <v>14.15</v>
      </c>
      <c r="D9283" s="94"/>
      <c r="E9283" s="120" t="s">
        <v>3029</v>
      </c>
      <c r="F9283" s="123">
        <v>5.5</v>
      </c>
      <c r="G9283" s="89">
        <v>1</v>
      </c>
      <c r="H9283" s="30">
        <v>2</v>
      </c>
      <c r="I9283" s="38">
        <v>-1</v>
      </c>
      <c r="J9283" s="18">
        <f t="shared" ref="J9283:J9346" si="582">J9282+I9283</f>
        <v>1040.280000000002</v>
      </c>
      <c r="K9283" s="19" t="str">
        <f t="shared" si="580"/>
        <v>Jun-15</v>
      </c>
      <c r="L9283" s="20">
        <f t="shared" ref="L9283:L9346" si="583">L9282+G9283</f>
        <v>9135</v>
      </c>
      <c r="M9283" s="21">
        <f t="shared" si="581"/>
        <v>0.11387848932676541</v>
      </c>
    </row>
    <row r="9284" spans="1:13" x14ac:dyDescent="0.3">
      <c r="A9284" s="119">
        <v>42185</v>
      </c>
      <c r="B9284" s="120" t="s">
        <v>134</v>
      </c>
      <c r="C9284" s="121">
        <v>14.45</v>
      </c>
      <c r="D9284" s="94"/>
      <c r="E9284" s="120" t="s">
        <v>10045</v>
      </c>
      <c r="F9284" s="123">
        <v>5.5</v>
      </c>
      <c r="G9284" s="89">
        <v>1</v>
      </c>
      <c r="H9284" s="30">
        <v>3</v>
      </c>
      <c r="I9284" s="38">
        <v>-1</v>
      </c>
      <c r="J9284" s="18">
        <f t="shared" si="582"/>
        <v>1039.280000000002</v>
      </c>
      <c r="K9284" s="19" t="str">
        <f t="shared" si="580"/>
        <v>Jun-15</v>
      </c>
      <c r="L9284" s="20">
        <f t="shared" si="583"/>
        <v>9136</v>
      </c>
      <c r="M9284" s="21">
        <f t="shared" si="581"/>
        <v>0.1137565674255694</v>
      </c>
    </row>
    <row r="9285" spans="1:13" x14ac:dyDescent="0.3">
      <c r="A9285" s="119">
        <v>42185</v>
      </c>
      <c r="B9285" s="120" t="s">
        <v>38</v>
      </c>
      <c r="C9285" s="121">
        <v>15</v>
      </c>
      <c r="D9285" s="94"/>
      <c r="E9285" s="120" t="s">
        <v>8958</v>
      </c>
      <c r="F9285" s="123">
        <v>4.5</v>
      </c>
      <c r="G9285" s="89">
        <v>1</v>
      </c>
      <c r="H9285" s="30">
        <v>4</v>
      </c>
      <c r="I9285" s="38">
        <v>-1</v>
      </c>
      <c r="J9285" s="18">
        <f t="shared" si="582"/>
        <v>1038.280000000002</v>
      </c>
      <c r="K9285" s="19" t="str">
        <f t="shared" si="580"/>
        <v>Jun-15</v>
      </c>
      <c r="L9285" s="20">
        <f t="shared" si="583"/>
        <v>9137</v>
      </c>
      <c r="M9285" s="21">
        <f t="shared" si="581"/>
        <v>0.11363467221188596</v>
      </c>
    </row>
    <row r="9286" spans="1:13" x14ac:dyDescent="0.3">
      <c r="A9286" s="119">
        <v>42185</v>
      </c>
      <c r="B9286" s="120" t="s">
        <v>38</v>
      </c>
      <c r="C9286" s="121">
        <v>16</v>
      </c>
      <c r="D9286" s="94"/>
      <c r="E9286" s="120" t="s">
        <v>10046</v>
      </c>
      <c r="F9286" s="123">
        <v>6</v>
      </c>
      <c r="G9286" s="89">
        <v>1</v>
      </c>
      <c r="H9286" s="30">
        <v>3</v>
      </c>
      <c r="I9286" s="38">
        <v>-1</v>
      </c>
      <c r="J9286" s="18">
        <f t="shared" si="582"/>
        <v>1037.280000000002</v>
      </c>
      <c r="K9286" s="19" t="str">
        <f t="shared" si="580"/>
        <v>Jun-15</v>
      </c>
      <c r="L9286" s="20">
        <f t="shared" si="583"/>
        <v>9138</v>
      </c>
      <c r="M9286" s="21">
        <f t="shared" si="581"/>
        <v>0.1135128036769536</v>
      </c>
    </row>
    <row r="9287" spans="1:13" x14ac:dyDescent="0.3">
      <c r="A9287" s="119">
        <v>42185</v>
      </c>
      <c r="B9287" s="120" t="s">
        <v>38</v>
      </c>
      <c r="C9287" s="121">
        <v>16</v>
      </c>
      <c r="D9287" s="94"/>
      <c r="E9287" s="120" t="s">
        <v>667</v>
      </c>
      <c r="F9287" s="123">
        <v>6</v>
      </c>
      <c r="G9287" s="35">
        <v>0</v>
      </c>
      <c r="H9287" s="30" t="s">
        <v>6111</v>
      </c>
      <c r="I9287" s="38">
        <v>0</v>
      </c>
      <c r="J9287" s="18">
        <f t="shared" si="582"/>
        <v>1037.280000000002</v>
      </c>
      <c r="K9287" s="19" t="str">
        <f t="shared" si="580"/>
        <v>Jun-15</v>
      </c>
      <c r="L9287" s="20">
        <f t="shared" si="583"/>
        <v>9138</v>
      </c>
      <c r="M9287" s="21">
        <f t="shared" si="581"/>
        <v>0.1135128036769536</v>
      </c>
    </row>
    <row r="9288" spans="1:13" x14ac:dyDescent="0.3">
      <c r="A9288" s="119">
        <v>42185</v>
      </c>
      <c r="B9288" s="120" t="s">
        <v>134</v>
      </c>
      <c r="C9288" s="121">
        <v>16.149999999999999</v>
      </c>
      <c r="D9288" s="94"/>
      <c r="E9288" s="120" t="s">
        <v>9877</v>
      </c>
      <c r="F9288" s="123">
        <v>4.5</v>
      </c>
      <c r="G9288" s="89">
        <v>1</v>
      </c>
      <c r="H9288" s="30">
        <v>5</v>
      </c>
      <c r="I9288" s="38">
        <v>-1</v>
      </c>
      <c r="J9288" s="18">
        <f t="shared" si="582"/>
        <v>1036.280000000002</v>
      </c>
      <c r="K9288" s="19" t="str">
        <f t="shared" si="580"/>
        <v>Jun-15</v>
      </c>
      <c r="L9288" s="20">
        <f t="shared" si="583"/>
        <v>9139</v>
      </c>
      <c r="M9288" s="21">
        <f t="shared" si="581"/>
        <v>0.11339096181201466</v>
      </c>
    </row>
    <row r="9289" spans="1:13" x14ac:dyDescent="0.3">
      <c r="A9289" s="119">
        <v>42185</v>
      </c>
      <c r="B9289" s="120" t="s">
        <v>38</v>
      </c>
      <c r="C9289" s="121">
        <v>17.3</v>
      </c>
      <c r="D9289" s="94"/>
      <c r="E9289" s="120" t="s">
        <v>10047</v>
      </c>
      <c r="F9289" s="123">
        <v>4.33</v>
      </c>
      <c r="G9289" s="89">
        <v>1</v>
      </c>
      <c r="H9289" s="30">
        <v>4</v>
      </c>
      <c r="I9289" s="38">
        <v>-1</v>
      </c>
      <c r="J9289" s="18">
        <f t="shared" si="582"/>
        <v>1035.280000000002</v>
      </c>
      <c r="K9289" s="19" t="str">
        <f t="shared" si="580"/>
        <v>Jun-15</v>
      </c>
      <c r="L9289" s="20">
        <f t="shared" si="583"/>
        <v>9140</v>
      </c>
      <c r="M9289" s="21">
        <f t="shared" si="581"/>
        <v>0.11326914660831532</v>
      </c>
    </row>
    <row r="9290" spans="1:13" x14ac:dyDescent="0.3">
      <c r="A9290" s="124">
        <v>42185</v>
      </c>
      <c r="B9290" s="108" t="s">
        <v>130</v>
      </c>
      <c r="C9290" s="111">
        <v>18.399999999999999</v>
      </c>
      <c r="D9290" s="94"/>
      <c r="E9290" s="108" t="s">
        <v>10042</v>
      </c>
      <c r="F9290" s="111">
        <v>4.5</v>
      </c>
      <c r="G9290" s="89">
        <v>1</v>
      </c>
      <c r="H9290" s="37" t="s">
        <v>6518</v>
      </c>
      <c r="I9290" s="34">
        <v>-1</v>
      </c>
      <c r="J9290" s="18">
        <f t="shared" si="582"/>
        <v>1034.280000000002</v>
      </c>
      <c r="K9290" s="19" t="str">
        <f t="shared" si="580"/>
        <v>Jun-15</v>
      </c>
      <c r="L9290" s="20">
        <f t="shared" si="583"/>
        <v>9141</v>
      </c>
      <c r="M9290" s="21">
        <f t="shared" si="581"/>
        <v>0.11314735805710557</v>
      </c>
    </row>
    <row r="9291" spans="1:13" x14ac:dyDescent="0.3">
      <c r="A9291" s="124">
        <v>42185</v>
      </c>
      <c r="B9291" s="108" t="s">
        <v>146</v>
      </c>
      <c r="C9291" s="111">
        <v>19.3</v>
      </c>
      <c r="D9291" s="94"/>
      <c r="E9291" s="108" t="s">
        <v>8670</v>
      </c>
      <c r="F9291" s="111">
        <v>4.5</v>
      </c>
      <c r="G9291" s="35">
        <v>0</v>
      </c>
      <c r="H9291" s="37" t="s">
        <v>6111</v>
      </c>
      <c r="I9291" s="34">
        <v>0</v>
      </c>
      <c r="J9291" s="18">
        <f t="shared" si="582"/>
        <v>1034.280000000002</v>
      </c>
      <c r="K9291" s="19" t="str">
        <f t="shared" si="580"/>
        <v>Jun-15</v>
      </c>
      <c r="L9291" s="20">
        <f t="shared" si="583"/>
        <v>9141</v>
      </c>
      <c r="M9291" s="21">
        <f t="shared" si="581"/>
        <v>0.11314735805710557</v>
      </c>
    </row>
    <row r="9292" spans="1:13" x14ac:dyDescent="0.3">
      <c r="A9292" s="124">
        <v>42185</v>
      </c>
      <c r="B9292" s="108" t="s">
        <v>130</v>
      </c>
      <c r="C9292" s="111">
        <v>20.100000000000001</v>
      </c>
      <c r="D9292" s="94"/>
      <c r="E9292" s="108" t="s">
        <v>1072</v>
      </c>
      <c r="F9292" s="111">
        <v>5</v>
      </c>
      <c r="G9292" s="89">
        <v>1</v>
      </c>
      <c r="H9292" s="37" t="s">
        <v>6518</v>
      </c>
      <c r="I9292" s="34">
        <v>-1</v>
      </c>
      <c r="J9292" s="18">
        <f t="shared" si="582"/>
        <v>1033.280000000002</v>
      </c>
      <c r="K9292" s="19" t="str">
        <f t="shared" si="580"/>
        <v>Jun-15</v>
      </c>
      <c r="L9292" s="20">
        <f t="shared" si="583"/>
        <v>9142</v>
      </c>
      <c r="M9292" s="21">
        <f t="shared" si="581"/>
        <v>0.11302559614963925</v>
      </c>
    </row>
    <row r="9293" spans="1:13" x14ac:dyDescent="0.3">
      <c r="A9293" s="124">
        <v>42185</v>
      </c>
      <c r="B9293" s="108" t="s">
        <v>130</v>
      </c>
      <c r="C9293" s="111">
        <v>20.399999999999999</v>
      </c>
      <c r="D9293" s="94"/>
      <c r="E9293" s="108" t="s">
        <v>10043</v>
      </c>
      <c r="F9293" s="111">
        <v>6</v>
      </c>
      <c r="G9293" s="89">
        <v>1</v>
      </c>
      <c r="H9293" s="37" t="s">
        <v>6518</v>
      </c>
      <c r="I9293" s="34">
        <v>-1</v>
      </c>
      <c r="J9293" s="18">
        <f t="shared" si="582"/>
        <v>1032.280000000002</v>
      </c>
      <c r="K9293" s="19" t="str">
        <f t="shared" si="580"/>
        <v>Jun-15</v>
      </c>
      <c r="L9293" s="20">
        <f t="shared" si="583"/>
        <v>9143</v>
      </c>
      <c r="M9293" s="21">
        <f t="shared" si="581"/>
        <v>0.11290386087717401</v>
      </c>
    </row>
    <row r="9294" spans="1:13" x14ac:dyDescent="0.3">
      <c r="A9294" s="124">
        <v>42185</v>
      </c>
      <c r="B9294" s="108" t="s">
        <v>130</v>
      </c>
      <c r="C9294" s="111">
        <v>21.1</v>
      </c>
      <c r="D9294" s="94"/>
      <c r="E9294" s="108" t="s">
        <v>10044</v>
      </c>
      <c r="F9294" s="111">
        <v>5.5</v>
      </c>
      <c r="G9294" s="89">
        <v>1</v>
      </c>
      <c r="H9294" s="37" t="s">
        <v>6526</v>
      </c>
      <c r="I9294" s="34">
        <v>4.5</v>
      </c>
      <c r="J9294" s="18">
        <f t="shared" si="582"/>
        <v>1036.780000000002</v>
      </c>
      <c r="K9294" s="19" t="str">
        <f t="shared" si="580"/>
        <v>Jun-15</v>
      </c>
      <c r="L9294" s="20">
        <f t="shared" si="583"/>
        <v>9144</v>
      </c>
      <c r="M9294" s="21">
        <f t="shared" si="581"/>
        <v>0.11338363954505709</v>
      </c>
    </row>
    <row r="9295" spans="1:13" x14ac:dyDescent="0.3">
      <c r="A9295" s="107">
        <v>42186</v>
      </c>
      <c r="B9295" s="108" t="s">
        <v>149</v>
      </c>
      <c r="C9295" s="101">
        <v>0.58333333333333337</v>
      </c>
      <c r="D9295" s="94" t="s">
        <v>31</v>
      </c>
      <c r="E9295" s="108" t="s">
        <v>3099</v>
      </c>
      <c r="F9295" s="110">
        <v>2.75</v>
      </c>
      <c r="G9295" s="85">
        <v>1</v>
      </c>
      <c r="H9295" s="90" t="s">
        <v>42</v>
      </c>
      <c r="I9295" s="28">
        <v>1.75</v>
      </c>
      <c r="J9295" s="18">
        <f t="shared" si="582"/>
        <v>1038.530000000002</v>
      </c>
      <c r="K9295" s="19" t="str">
        <f t="shared" si="580"/>
        <v>Jul-15</v>
      </c>
      <c r="L9295" s="20">
        <f t="shared" si="583"/>
        <v>9145</v>
      </c>
      <c r="M9295" s="21">
        <f t="shared" si="581"/>
        <v>0.11356260251503576</v>
      </c>
    </row>
    <row r="9296" spans="1:13" x14ac:dyDescent="0.3">
      <c r="A9296" s="107">
        <v>42186</v>
      </c>
      <c r="B9296" s="108" t="s">
        <v>41</v>
      </c>
      <c r="C9296" s="101">
        <v>0.59722222222222221</v>
      </c>
      <c r="D9296" s="94" t="s">
        <v>31</v>
      </c>
      <c r="E9296" s="108" t="s">
        <v>3100</v>
      </c>
      <c r="F9296" s="110">
        <v>3.75</v>
      </c>
      <c r="G9296" s="85">
        <v>1</v>
      </c>
      <c r="H9296" s="90" t="s">
        <v>33</v>
      </c>
      <c r="I9296" s="28">
        <v>-1</v>
      </c>
      <c r="J9296" s="18">
        <f t="shared" si="582"/>
        <v>1037.530000000002</v>
      </c>
      <c r="K9296" s="19" t="str">
        <f t="shared" si="580"/>
        <v>Jul-15</v>
      </c>
      <c r="L9296" s="20">
        <f t="shared" si="583"/>
        <v>9146</v>
      </c>
      <c r="M9296" s="21">
        <f t="shared" si="581"/>
        <v>0.11344084845834267</v>
      </c>
    </row>
    <row r="9297" spans="1:13" x14ac:dyDescent="0.3">
      <c r="A9297" s="107">
        <v>42186</v>
      </c>
      <c r="B9297" s="108" t="s">
        <v>39</v>
      </c>
      <c r="C9297" s="101">
        <v>0.65277777777777779</v>
      </c>
      <c r="D9297" s="94" t="s">
        <v>31</v>
      </c>
      <c r="E9297" s="108" t="s">
        <v>3101</v>
      </c>
      <c r="F9297" s="110">
        <v>3.75</v>
      </c>
      <c r="G9297" s="85">
        <v>1</v>
      </c>
      <c r="H9297" s="90" t="s">
        <v>42</v>
      </c>
      <c r="I9297" s="28">
        <v>2.75</v>
      </c>
      <c r="J9297" s="18">
        <f t="shared" si="582"/>
        <v>1040.280000000002</v>
      </c>
      <c r="K9297" s="19" t="str">
        <f t="shared" si="580"/>
        <v>Jul-15</v>
      </c>
      <c r="L9297" s="20">
        <f t="shared" si="583"/>
        <v>9147</v>
      </c>
      <c r="M9297" s="21">
        <f t="shared" si="581"/>
        <v>0.11372909150541183</v>
      </c>
    </row>
    <row r="9298" spans="1:13" x14ac:dyDescent="0.3">
      <c r="A9298" s="107">
        <v>42186</v>
      </c>
      <c r="B9298" s="108" t="s">
        <v>56</v>
      </c>
      <c r="C9298" s="101">
        <v>0.85763888888888884</v>
      </c>
      <c r="D9298" s="94" t="s">
        <v>31</v>
      </c>
      <c r="E9298" s="108" t="s">
        <v>3102</v>
      </c>
      <c r="F9298" s="110">
        <v>3.5</v>
      </c>
      <c r="G9298" s="85">
        <v>1</v>
      </c>
      <c r="H9298" s="90" t="s">
        <v>33</v>
      </c>
      <c r="I9298" s="28">
        <v>-1</v>
      </c>
      <c r="J9298" s="18">
        <f t="shared" si="582"/>
        <v>1039.280000000002</v>
      </c>
      <c r="K9298" s="19" t="str">
        <f t="shared" si="580"/>
        <v>Jul-15</v>
      </c>
      <c r="L9298" s="20">
        <f t="shared" si="583"/>
        <v>9148</v>
      </c>
      <c r="M9298" s="21">
        <f t="shared" si="581"/>
        <v>0.1136073458679495</v>
      </c>
    </row>
    <row r="9299" spans="1:13" x14ac:dyDescent="0.3">
      <c r="A9299" s="107">
        <v>42186</v>
      </c>
      <c r="B9299" s="108" t="s">
        <v>43</v>
      </c>
      <c r="C9299" s="101">
        <v>0.86458333333333337</v>
      </c>
      <c r="D9299" s="94" t="s">
        <v>31</v>
      </c>
      <c r="E9299" s="108" t="s">
        <v>2452</v>
      </c>
      <c r="F9299" s="110">
        <v>3.75</v>
      </c>
      <c r="G9299" s="85">
        <v>1</v>
      </c>
      <c r="H9299" s="90" t="s">
        <v>33</v>
      </c>
      <c r="I9299" s="28">
        <v>-1</v>
      </c>
      <c r="J9299" s="18">
        <f t="shared" si="582"/>
        <v>1038.280000000002</v>
      </c>
      <c r="K9299" s="19" t="str">
        <f t="shared" si="580"/>
        <v>Jul-15</v>
      </c>
      <c r="L9299" s="20">
        <f t="shared" si="583"/>
        <v>9149</v>
      </c>
      <c r="M9299" s="21">
        <f t="shared" si="581"/>
        <v>0.1134856268444641</v>
      </c>
    </row>
    <row r="9300" spans="1:13" x14ac:dyDescent="0.3">
      <c r="A9300" s="119">
        <v>42186</v>
      </c>
      <c r="B9300" s="120" t="s">
        <v>39</v>
      </c>
      <c r="C9300" s="121">
        <v>14.4</v>
      </c>
      <c r="D9300" s="94"/>
      <c r="E9300" s="120" t="s">
        <v>10051</v>
      </c>
      <c r="F9300" s="123">
        <v>6</v>
      </c>
      <c r="G9300" s="89">
        <v>1</v>
      </c>
      <c r="H9300" s="30">
        <v>3</v>
      </c>
      <c r="I9300" s="38">
        <v>-1</v>
      </c>
      <c r="J9300" s="18">
        <f t="shared" si="582"/>
        <v>1037.280000000002</v>
      </c>
      <c r="K9300" s="19" t="str">
        <f t="shared" si="580"/>
        <v>Jul-15</v>
      </c>
      <c r="L9300" s="20">
        <f t="shared" si="583"/>
        <v>9150</v>
      </c>
      <c r="M9300" s="21">
        <f t="shared" si="581"/>
        <v>0.11336393442622973</v>
      </c>
    </row>
    <row r="9301" spans="1:13" x14ac:dyDescent="0.3">
      <c r="A9301" s="119">
        <v>42186</v>
      </c>
      <c r="B9301" s="120" t="s">
        <v>149</v>
      </c>
      <c r="C9301" s="121">
        <v>15</v>
      </c>
      <c r="D9301" s="94"/>
      <c r="E9301" s="120" t="s">
        <v>10050</v>
      </c>
      <c r="F9301" s="123">
        <v>5</v>
      </c>
      <c r="G9301" s="89">
        <v>1</v>
      </c>
      <c r="H9301" s="30">
        <v>1</v>
      </c>
      <c r="I9301" s="38">
        <v>4</v>
      </c>
      <c r="J9301" s="18">
        <f t="shared" si="582"/>
        <v>1041.280000000002</v>
      </c>
      <c r="K9301" s="19" t="str">
        <f t="shared" si="580"/>
        <v>Jul-15</v>
      </c>
      <c r="L9301" s="20">
        <f t="shared" si="583"/>
        <v>9151</v>
      </c>
      <c r="M9301" s="21">
        <f t="shared" si="581"/>
        <v>0.11378865697737975</v>
      </c>
    </row>
    <row r="9302" spans="1:13" x14ac:dyDescent="0.3">
      <c r="A9302" s="119">
        <v>42186</v>
      </c>
      <c r="B9302" s="120" t="s">
        <v>41</v>
      </c>
      <c r="C9302" s="121">
        <v>16.5</v>
      </c>
      <c r="D9302" s="94"/>
      <c r="E9302" s="120" t="s">
        <v>10052</v>
      </c>
      <c r="F9302" s="123">
        <v>5.5</v>
      </c>
      <c r="G9302" s="89">
        <v>1</v>
      </c>
      <c r="H9302" s="30" t="s">
        <v>6116</v>
      </c>
      <c r="I9302" s="38">
        <v>-1</v>
      </c>
      <c r="J9302" s="18">
        <f t="shared" si="582"/>
        <v>1040.280000000002</v>
      </c>
      <c r="K9302" s="19" t="str">
        <f t="shared" si="580"/>
        <v>Jul-15</v>
      </c>
      <c r="L9302" s="20">
        <f t="shared" si="583"/>
        <v>9152</v>
      </c>
      <c r="M9302" s="21">
        <f t="shared" si="581"/>
        <v>0.11366695804195827</v>
      </c>
    </row>
    <row r="9303" spans="1:13" x14ac:dyDescent="0.3">
      <c r="A9303" s="124">
        <v>42186</v>
      </c>
      <c r="B9303" s="108" t="s">
        <v>43</v>
      </c>
      <c r="C9303" s="111">
        <v>18.149999999999999</v>
      </c>
      <c r="D9303" s="94"/>
      <c r="E9303" s="108" t="s">
        <v>1450</v>
      </c>
      <c r="F9303" s="111">
        <v>5.5</v>
      </c>
      <c r="G9303" s="89">
        <v>1</v>
      </c>
      <c r="H9303" s="37" t="s">
        <v>6518</v>
      </c>
      <c r="I9303" s="34">
        <v>-1</v>
      </c>
      <c r="J9303" s="18">
        <f t="shared" si="582"/>
        <v>1039.280000000002</v>
      </c>
      <c r="K9303" s="19" t="str">
        <f t="shared" si="580"/>
        <v>Jul-15</v>
      </c>
      <c r="L9303" s="20">
        <f t="shared" si="583"/>
        <v>9153</v>
      </c>
      <c r="M9303" s="21">
        <f t="shared" si="581"/>
        <v>0.11354528569867825</v>
      </c>
    </row>
    <row r="9304" spans="1:13" x14ac:dyDescent="0.3">
      <c r="A9304" s="124">
        <v>42186</v>
      </c>
      <c r="B9304" s="108" t="s">
        <v>43</v>
      </c>
      <c r="C9304" s="111">
        <v>19.149999999999999</v>
      </c>
      <c r="D9304" s="94"/>
      <c r="E9304" s="108" t="s">
        <v>10048</v>
      </c>
      <c r="F9304" s="111">
        <v>5.5</v>
      </c>
      <c r="G9304" s="89">
        <v>1</v>
      </c>
      <c r="H9304" s="37" t="s">
        <v>6512</v>
      </c>
      <c r="I9304" s="34">
        <v>-1</v>
      </c>
      <c r="J9304" s="18">
        <f t="shared" si="582"/>
        <v>1038.280000000002</v>
      </c>
      <c r="K9304" s="19" t="str">
        <f t="shared" si="580"/>
        <v>Jul-15</v>
      </c>
      <c r="L9304" s="20">
        <f t="shared" si="583"/>
        <v>9154</v>
      </c>
      <c r="M9304" s="21">
        <f t="shared" si="581"/>
        <v>0.11342363993882477</v>
      </c>
    </row>
    <row r="9305" spans="1:13" x14ac:dyDescent="0.3">
      <c r="A9305" s="124">
        <v>42186</v>
      </c>
      <c r="B9305" s="108" t="s">
        <v>43</v>
      </c>
      <c r="C9305" s="111">
        <v>20.149999999999999</v>
      </c>
      <c r="D9305" s="94"/>
      <c r="E9305" s="108" t="s">
        <v>10049</v>
      </c>
      <c r="F9305" s="111">
        <v>4.33</v>
      </c>
      <c r="G9305" s="89">
        <v>1</v>
      </c>
      <c r="H9305" s="37" t="s">
        <v>6512</v>
      </c>
      <c r="I9305" s="34">
        <v>-1</v>
      </c>
      <c r="J9305" s="18">
        <f t="shared" si="582"/>
        <v>1037.280000000002</v>
      </c>
      <c r="K9305" s="19" t="str">
        <f t="shared" si="580"/>
        <v>Jul-15</v>
      </c>
      <c r="L9305" s="20">
        <f t="shared" si="583"/>
        <v>9155</v>
      </c>
      <c r="M9305" s="21">
        <f t="shared" si="581"/>
        <v>0.11330202075368673</v>
      </c>
    </row>
    <row r="9306" spans="1:13" x14ac:dyDescent="0.3">
      <c r="A9306" s="124">
        <v>42186</v>
      </c>
      <c r="B9306" s="108" t="s">
        <v>43</v>
      </c>
      <c r="C9306" s="111">
        <v>21.15</v>
      </c>
      <c r="D9306" s="94"/>
      <c r="E9306" s="108" t="s">
        <v>2807</v>
      </c>
      <c r="F9306" s="111">
        <v>5.5</v>
      </c>
      <c r="G9306" s="89">
        <v>1</v>
      </c>
      <c r="H9306" s="37" t="s">
        <v>6518</v>
      </c>
      <c r="I9306" s="34">
        <v>-1</v>
      </c>
      <c r="J9306" s="18">
        <f t="shared" si="582"/>
        <v>1036.280000000002</v>
      </c>
      <c r="K9306" s="19" t="str">
        <f t="shared" si="580"/>
        <v>Jul-15</v>
      </c>
      <c r="L9306" s="20">
        <f t="shared" si="583"/>
        <v>9156</v>
      </c>
      <c r="M9306" s="21">
        <f t="shared" si="581"/>
        <v>0.1131804281345568</v>
      </c>
    </row>
    <row r="9307" spans="1:13" x14ac:dyDescent="0.3">
      <c r="A9307" s="107">
        <v>42187</v>
      </c>
      <c r="B9307" s="108" t="s">
        <v>35</v>
      </c>
      <c r="C9307" s="101">
        <v>0.65972222222222221</v>
      </c>
      <c r="D9307" s="94" t="s">
        <v>31</v>
      </c>
      <c r="E9307" s="108" t="s">
        <v>3069</v>
      </c>
      <c r="F9307" s="110">
        <v>4</v>
      </c>
      <c r="G9307" s="85">
        <v>1</v>
      </c>
      <c r="H9307" s="90" t="s">
        <v>33</v>
      </c>
      <c r="I9307" s="28">
        <v>-1</v>
      </c>
      <c r="J9307" s="18">
        <f t="shared" si="582"/>
        <v>1035.280000000002</v>
      </c>
      <c r="K9307" s="19" t="str">
        <f t="shared" si="580"/>
        <v>Jul-15</v>
      </c>
      <c r="L9307" s="20">
        <f t="shared" si="583"/>
        <v>9157</v>
      </c>
      <c r="M9307" s="21">
        <f t="shared" si="581"/>
        <v>0.11305886207273147</v>
      </c>
    </row>
    <row r="9308" spans="1:13" x14ac:dyDescent="0.3">
      <c r="A9308" s="107">
        <v>42187</v>
      </c>
      <c r="B9308" s="108" t="s">
        <v>35</v>
      </c>
      <c r="C9308" s="101">
        <v>0.68055555555555547</v>
      </c>
      <c r="D9308" s="94" t="s">
        <v>31</v>
      </c>
      <c r="E9308" s="108" t="s">
        <v>3103</v>
      </c>
      <c r="F9308" s="110">
        <v>3.5</v>
      </c>
      <c r="G9308" s="85">
        <v>1</v>
      </c>
      <c r="H9308" s="90" t="s">
        <v>42</v>
      </c>
      <c r="I9308" s="28">
        <v>2.75</v>
      </c>
      <c r="J9308" s="18">
        <f t="shared" si="582"/>
        <v>1038.030000000002</v>
      </c>
      <c r="K9308" s="19" t="str">
        <f t="shared" si="580"/>
        <v>Jul-15</v>
      </c>
      <c r="L9308" s="20">
        <f t="shared" si="583"/>
        <v>9158</v>
      </c>
      <c r="M9308" s="21">
        <f t="shared" si="581"/>
        <v>0.11334680061148744</v>
      </c>
    </row>
    <row r="9309" spans="1:13" x14ac:dyDescent="0.3">
      <c r="A9309" s="107">
        <v>42187</v>
      </c>
      <c r="B9309" s="108" t="s">
        <v>39</v>
      </c>
      <c r="C9309" s="101">
        <v>0.70833333333333337</v>
      </c>
      <c r="D9309" s="94" t="s">
        <v>31</v>
      </c>
      <c r="E9309" s="108" t="s">
        <v>3104</v>
      </c>
      <c r="F9309" s="110">
        <v>3</v>
      </c>
      <c r="G9309" s="85">
        <v>1</v>
      </c>
      <c r="H9309" s="90" t="s">
        <v>42</v>
      </c>
      <c r="I9309" s="28">
        <v>2</v>
      </c>
      <c r="J9309" s="18">
        <f t="shared" si="582"/>
        <v>1040.030000000002</v>
      </c>
      <c r="K9309" s="19" t="str">
        <f t="shared" si="580"/>
        <v>Jul-15</v>
      </c>
      <c r="L9309" s="20">
        <f t="shared" si="583"/>
        <v>9159</v>
      </c>
      <c r="M9309" s="21">
        <f t="shared" si="581"/>
        <v>0.11355278960585238</v>
      </c>
    </row>
    <row r="9310" spans="1:13" x14ac:dyDescent="0.3">
      <c r="A9310" s="107">
        <v>42187</v>
      </c>
      <c r="B9310" s="108" t="s">
        <v>138</v>
      </c>
      <c r="C9310" s="101">
        <v>0.85069444444444453</v>
      </c>
      <c r="D9310" s="94" t="s">
        <v>31</v>
      </c>
      <c r="E9310" s="108" t="s">
        <v>3105</v>
      </c>
      <c r="F9310" s="110">
        <v>3.5</v>
      </c>
      <c r="G9310" s="85">
        <v>1</v>
      </c>
      <c r="H9310" s="90" t="s">
        <v>42</v>
      </c>
      <c r="I9310" s="28">
        <v>2.5</v>
      </c>
      <c r="J9310" s="18">
        <f t="shared" si="582"/>
        <v>1042.530000000002</v>
      </c>
      <c r="K9310" s="19" t="str">
        <f t="shared" si="580"/>
        <v>Jul-15</v>
      </c>
      <c r="L9310" s="20">
        <f t="shared" si="583"/>
        <v>9160</v>
      </c>
      <c r="M9310" s="21">
        <f t="shared" si="581"/>
        <v>0.1138133187772928</v>
      </c>
    </row>
    <row r="9311" spans="1:13" x14ac:dyDescent="0.3">
      <c r="A9311" s="119">
        <v>42187</v>
      </c>
      <c r="B9311" s="120" t="s">
        <v>39</v>
      </c>
      <c r="C9311" s="121">
        <v>15</v>
      </c>
      <c r="D9311" s="94"/>
      <c r="E9311" s="120" t="s">
        <v>10053</v>
      </c>
      <c r="F9311" s="123">
        <v>6</v>
      </c>
      <c r="G9311" s="89">
        <v>1</v>
      </c>
      <c r="H9311" s="30" t="s">
        <v>6213</v>
      </c>
      <c r="I9311" s="38">
        <v>-1</v>
      </c>
      <c r="J9311" s="18">
        <f t="shared" si="582"/>
        <v>1041.530000000002</v>
      </c>
      <c r="K9311" s="19" t="str">
        <f t="shared" si="580"/>
        <v>Jul-15</v>
      </c>
      <c r="L9311" s="20">
        <f t="shared" si="583"/>
        <v>9161</v>
      </c>
      <c r="M9311" s="21">
        <f t="shared" si="581"/>
        <v>0.11369173670996638</v>
      </c>
    </row>
    <row r="9312" spans="1:13" x14ac:dyDescent="0.3">
      <c r="A9312" s="119">
        <v>42187</v>
      </c>
      <c r="B9312" s="120" t="s">
        <v>29</v>
      </c>
      <c r="C9312" s="121">
        <v>16.100000000000001</v>
      </c>
      <c r="D9312" s="94"/>
      <c r="E9312" s="120" t="s">
        <v>2953</v>
      </c>
      <c r="F9312" s="123">
        <v>4.5</v>
      </c>
      <c r="G9312" s="89">
        <v>1</v>
      </c>
      <c r="H9312" s="30">
        <v>1</v>
      </c>
      <c r="I9312" s="38">
        <v>3.5</v>
      </c>
      <c r="J9312" s="18">
        <f t="shared" si="582"/>
        <v>1045.030000000002</v>
      </c>
      <c r="K9312" s="19" t="str">
        <f t="shared" si="580"/>
        <v>Jul-15</v>
      </c>
      <c r="L9312" s="20">
        <f t="shared" si="583"/>
        <v>9162</v>
      </c>
      <c r="M9312" s="21">
        <f t="shared" si="581"/>
        <v>0.11406134031870793</v>
      </c>
    </row>
    <row r="9313" spans="1:13" x14ac:dyDescent="0.3">
      <c r="A9313" s="124">
        <v>42187</v>
      </c>
      <c r="B9313" s="108" t="s">
        <v>138</v>
      </c>
      <c r="C9313" s="111">
        <v>19.25</v>
      </c>
      <c r="D9313" s="94"/>
      <c r="E9313" s="108" t="s">
        <v>2213</v>
      </c>
      <c r="F9313" s="111">
        <v>4.5</v>
      </c>
      <c r="G9313" s="89">
        <v>1</v>
      </c>
      <c r="H9313" s="37" t="s">
        <v>6512</v>
      </c>
      <c r="I9313" s="34">
        <v>-1</v>
      </c>
      <c r="J9313" s="18">
        <f t="shared" si="582"/>
        <v>1044.030000000002</v>
      </c>
      <c r="K9313" s="19" t="str">
        <f t="shared" si="580"/>
        <v>Jul-15</v>
      </c>
      <c r="L9313" s="20">
        <f t="shared" si="583"/>
        <v>9163</v>
      </c>
      <c r="M9313" s="21">
        <f t="shared" si="581"/>
        <v>0.11393975772127055</v>
      </c>
    </row>
    <row r="9314" spans="1:13" x14ac:dyDescent="0.3">
      <c r="A9314" s="124">
        <v>42187</v>
      </c>
      <c r="B9314" s="108" t="s">
        <v>138</v>
      </c>
      <c r="C9314" s="111">
        <v>19.25</v>
      </c>
      <c r="D9314" s="94"/>
      <c r="E9314" s="108" t="s">
        <v>9788</v>
      </c>
      <c r="F9314" s="111">
        <v>5.5</v>
      </c>
      <c r="G9314" s="89">
        <v>1</v>
      </c>
      <c r="H9314" s="37" t="s">
        <v>6512</v>
      </c>
      <c r="I9314" s="34">
        <v>-1</v>
      </c>
      <c r="J9314" s="18">
        <f t="shared" si="582"/>
        <v>1043.030000000002</v>
      </c>
      <c r="K9314" s="19" t="str">
        <f t="shared" si="580"/>
        <v>Jul-15</v>
      </c>
      <c r="L9314" s="20">
        <f t="shared" si="583"/>
        <v>9164</v>
      </c>
      <c r="M9314" s="21">
        <f t="shared" si="581"/>
        <v>0.11381820165866456</v>
      </c>
    </row>
    <row r="9315" spans="1:13" x14ac:dyDescent="0.3">
      <c r="A9315" s="124">
        <v>42187</v>
      </c>
      <c r="B9315" s="108" t="s">
        <v>138</v>
      </c>
      <c r="C9315" s="111">
        <v>20.25</v>
      </c>
      <c r="D9315" s="94"/>
      <c r="E9315" s="108" t="s">
        <v>2267</v>
      </c>
      <c r="F9315" s="111">
        <v>6</v>
      </c>
      <c r="G9315" s="89">
        <v>1</v>
      </c>
      <c r="H9315" s="37" t="s">
        <v>6512</v>
      </c>
      <c r="I9315" s="34">
        <v>-1</v>
      </c>
      <c r="J9315" s="18">
        <f t="shared" si="582"/>
        <v>1042.030000000002</v>
      </c>
      <c r="K9315" s="19" t="str">
        <f t="shared" si="580"/>
        <v>Jul-15</v>
      </c>
      <c r="L9315" s="20">
        <f t="shared" si="583"/>
        <v>9165</v>
      </c>
      <c r="M9315" s="21">
        <f t="shared" si="581"/>
        <v>0.11369667212220426</v>
      </c>
    </row>
    <row r="9316" spans="1:13" x14ac:dyDescent="0.3">
      <c r="A9316" s="107">
        <v>42188</v>
      </c>
      <c r="B9316" s="108" t="s">
        <v>44</v>
      </c>
      <c r="C9316" s="101">
        <v>0.67361111111111116</v>
      </c>
      <c r="D9316" s="94" t="s">
        <v>31</v>
      </c>
      <c r="E9316" s="108" t="s">
        <v>3106</v>
      </c>
      <c r="F9316" s="110">
        <v>2.75</v>
      </c>
      <c r="G9316" s="85">
        <v>1</v>
      </c>
      <c r="H9316" s="90" t="s">
        <v>42</v>
      </c>
      <c r="I9316" s="28">
        <v>0.96</v>
      </c>
      <c r="J9316" s="18">
        <f t="shared" si="582"/>
        <v>1042.9900000000021</v>
      </c>
      <c r="K9316" s="19" t="str">
        <f t="shared" si="580"/>
        <v>Jul-15</v>
      </c>
      <c r="L9316" s="20">
        <f t="shared" si="583"/>
        <v>9166</v>
      </c>
      <c r="M9316" s="21">
        <f t="shared" si="581"/>
        <v>0.11378900283657016</v>
      </c>
    </row>
    <row r="9317" spans="1:13" x14ac:dyDescent="0.3">
      <c r="A9317" s="107">
        <v>42188</v>
      </c>
      <c r="B9317" s="108" t="s">
        <v>57</v>
      </c>
      <c r="C9317" s="101">
        <v>0.80208333333333337</v>
      </c>
      <c r="D9317" s="94" t="s">
        <v>31</v>
      </c>
      <c r="E9317" s="108" t="s">
        <v>3107</v>
      </c>
      <c r="F9317" s="110">
        <v>2.88</v>
      </c>
      <c r="G9317" s="85">
        <v>1</v>
      </c>
      <c r="H9317" s="90" t="s">
        <v>42</v>
      </c>
      <c r="I9317" s="28">
        <v>2.75</v>
      </c>
      <c r="J9317" s="18">
        <f t="shared" si="582"/>
        <v>1045.7400000000021</v>
      </c>
      <c r="K9317" s="19" t="str">
        <f t="shared" si="580"/>
        <v>Jul-15</v>
      </c>
      <c r="L9317" s="20">
        <f t="shared" si="583"/>
        <v>9167</v>
      </c>
      <c r="M9317" s="21">
        <f t="shared" si="581"/>
        <v>0.11407657903348992</v>
      </c>
    </row>
    <row r="9318" spans="1:13" x14ac:dyDescent="0.3">
      <c r="A9318" s="107">
        <v>42188</v>
      </c>
      <c r="B9318" s="108" t="s">
        <v>35</v>
      </c>
      <c r="C9318" s="101">
        <v>0.83333333333333337</v>
      </c>
      <c r="D9318" s="94" t="s">
        <v>31</v>
      </c>
      <c r="E9318" s="108" t="s">
        <v>3108</v>
      </c>
      <c r="F9318" s="110">
        <v>3.25</v>
      </c>
      <c r="G9318" s="85">
        <v>1</v>
      </c>
      <c r="H9318" s="90" t="s">
        <v>42</v>
      </c>
      <c r="I9318" s="28">
        <v>3</v>
      </c>
      <c r="J9318" s="18">
        <f t="shared" si="582"/>
        <v>1048.7400000000021</v>
      </c>
      <c r="K9318" s="19" t="str">
        <f t="shared" si="580"/>
        <v>Jul-15</v>
      </c>
      <c r="L9318" s="20">
        <f t="shared" si="583"/>
        <v>9168</v>
      </c>
      <c r="M9318" s="21">
        <f t="shared" si="581"/>
        <v>0.11439136125654473</v>
      </c>
    </row>
    <row r="9319" spans="1:13" x14ac:dyDescent="0.3">
      <c r="A9319" s="107">
        <v>42188</v>
      </c>
      <c r="B9319" s="108" t="s">
        <v>57</v>
      </c>
      <c r="C9319" s="101">
        <v>0.86458333333333337</v>
      </c>
      <c r="D9319" s="94" t="s">
        <v>31</v>
      </c>
      <c r="E9319" s="108" t="s">
        <v>3030</v>
      </c>
      <c r="F9319" s="110">
        <v>3.75</v>
      </c>
      <c r="G9319" s="85">
        <v>1</v>
      </c>
      <c r="H9319" s="90" t="s">
        <v>33</v>
      </c>
      <c r="I9319" s="28">
        <v>-1</v>
      </c>
      <c r="J9319" s="18">
        <f t="shared" si="582"/>
        <v>1047.7400000000021</v>
      </c>
      <c r="K9319" s="19" t="str">
        <f t="shared" si="580"/>
        <v>Jul-15</v>
      </c>
      <c r="L9319" s="20">
        <f t="shared" si="583"/>
        <v>9169</v>
      </c>
      <c r="M9319" s="21">
        <f t="shared" si="581"/>
        <v>0.1142698222270697</v>
      </c>
    </row>
    <row r="9320" spans="1:13" x14ac:dyDescent="0.3">
      <c r="A9320" s="119">
        <v>42188</v>
      </c>
      <c r="B9320" s="120" t="s">
        <v>96</v>
      </c>
      <c r="C9320" s="121">
        <v>15.2</v>
      </c>
      <c r="D9320" s="94"/>
      <c r="E9320" s="120" t="s">
        <v>10056</v>
      </c>
      <c r="F9320" s="123">
        <v>4.5</v>
      </c>
      <c r="G9320" s="89">
        <v>1</v>
      </c>
      <c r="H9320" s="30">
        <v>1</v>
      </c>
      <c r="I9320" s="38">
        <v>4.5</v>
      </c>
      <c r="J9320" s="18">
        <f t="shared" si="582"/>
        <v>1052.2400000000021</v>
      </c>
      <c r="K9320" s="19" t="str">
        <f t="shared" si="580"/>
        <v>Jul-15</v>
      </c>
      <c r="L9320" s="20">
        <f t="shared" si="583"/>
        <v>9170</v>
      </c>
      <c r="M9320" s="21">
        <f t="shared" si="581"/>
        <v>0.11474809160305366</v>
      </c>
    </row>
    <row r="9321" spans="1:13" x14ac:dyDescent="0.3">
      <c r="A9321" s="119">
        <v>42188</v>
      </c>
      <c r="B9321" s="120" t="s">
        <v>96</v>
      </c>
      <c r="C9321" s="121">
        <v>16.3</v>
      </c>
      <c r="D9321" s="94"/>
      <c r="E9321" s="120" t="s">
        <v>10057</v>
      </c>
      <c r="F9321" s="123">
        <v>5</v>
      </c>
      <c r="G9321" s="89">
        <v>1</v>
      </c>
      <c r="H9321" s="30">
        <v>2</v>
      </c>
      <c r="I9321" s="38">
        <v>-1</v>
      </c>
      <c r="J9321" s="18">
        <f t="shared" si="582"/>
        <v>1051.2400000000021</v>
      </c>
      <c r="K9321" s="19" t="str">
        <f t="shared" si="580"/>
        <v>Jul-15</v>
      </c>
      <c r="L9321" s="20">
        <f t="shared" si="583"/>
        <v>9171</v>
      </c>
      <c r="M9321" s="21">
        <f t="shared" si="581"/>
        <v>0.11462654018100557</v>
      </c>
    </row>
    <row r="9322" spans="1:13" x14ac:dyDescent="0.3">
      <c r="A9322" s="119">
        <v>42188</v>
      </c>
      <c r="B9322" s="120" t="s">
        <v>153</v>
      </c>
      <c r="C9322" s="121">
        <v>16.55</v>
      </c>
      <c r="D9322" s="94"/>
      <c r="E9322" s="120" t="s">
        <v>10055</v>
      </c>
      <c r="F9322" s="123">
        <v>4.5</v>
      </c>
      <c r="G9322" s="89">
        <v>1</v>
      </c>
      <c r="H9322" s="30">
        <v>2</v>
      </c>
      <c r="I9322" s="38">
        <v>-1</v>
      </c>
      <c r="J9322" s="18">
        <f t="shared" si="582"/>
        <v>1050.2400000000021</v>
      </c>
      <c r="K9322" s="19" t="str">
        <f t="shared" si="580"/>
        <v>Jul-15</v>
      </c>
      <c r="L9322" s="20">
        <f t="shared" si="583"/>
        <v>9172</v>
      </c>
      <c r="M9322" s="21">
        <f t="shared" si="581"/>
        <v>0.11450501526384671</v>
      </c>
    </row>
    <row r="9323" spans="1:13" x14ac:dyDescent="0.3">
      <c r="A9323" s="119">
        <v>42188</v>
      </c>
      <c r="B9323" s="120" t="s">
        <v>96</v>
      </c>
      <c r="C9323" s="121">
        <v>17.05</v>
      </c>
      <c r="D9323" s="94"/>
      <c r="E9323" s="120" t="s">
        <v>10059</v>
      </c>
      <c r="F9323" s="123">
        <v>4.5</v>
      </c>
      <c r="G9323" s="89">
        <v>1</v>
      </c>
      <c r="H9323" s="30">
        <v>2</v>
      </c>
      <c r="I9323" s="38">
        <v>-1</v>
      </c>
      <c r="J9323" s="18">
        <f t="shared" si="582"/>
        <v>1049.2400000000021</v>
      </c>
      <c r="K9323" s="19" t="str">
        <f t="shared" si="580"/>
        <v>Jul-15</v>
      </c>
      <c r="L9323" s="20">
        <f t="shared" si="583"/>
        <v>9173</v>
      </c>
      <c r="M9323" s="21">
        <f t="shared" si="581"/>
        <v>0.11438351684290876</v>
      </c>
    </row>
    <row r="9324" spans="1:13" x14ac:dyDescent="0.3">
      <c r="A9324" s="119">
        <v>42188</v>
      </c>
      <c r="B9324" s="120" t="s">
        <v>96</v>
      </c>
      <c r="C9324" s="121">
        <v>17.05</v>
      </c>
      <c r="D9324" s="94"/>
      <c r="E9324" s="120" t="s">
        <v>10058</v>
      </c>
      <c r="F9324" s="123">
        <v>4.5</v>
      </c>
      <c r="G9324" s="89">
        <v>1</v>
      </c>
      <c r="H9324" s="30">
        <v>4</v>
      </c>
      <c r="I9324" s="38">
        <v>-1</v>
      </c>
      <c r="J9324" s="18">
        <f t="shared" si="582"/>
        <v>1048.2400000000021</v>
      </c>
      <c r="K9324" s="19" t="str">
        <f t="shared" si="580"/>
        <v>Jul-15</v>
      </c>
      <c r="L9324" s="20">
        <f t="shared" si="583"/>
        <v>9174</v>
      </c>
      <c r="M9324" s="21">
        <f t="shared" si="581"/>
        <v>0.11426204490952714</v>
      </c>
    </row>
    <row r="9325" spans="1:13" x14ac:dyDescent="0.3">
      <c r="A9325" s="119">
        <v>42188</v>
      </c>
      <c r="B9325" s="120" t="s">
        <v>44</v>
      </c>
      <c r="C9325" s="121">
        <v>17.2</v>
      </c>
      <c r="D9325" s="94"/>
      <c r="E9325" s="120" t="s">
        <v>2899</v>
      </c>
      <c r="F9325" s="123">
        <v>6</v>
      </c>
      <c r="G9325" s="89">
        <v>1</v>
      </c>
      <c r="H9325" s="30">
        <v>8</v>
      </c>
      <c r="I9325" s="38">
        <v>-1</v>
      </c>
      <c r="J9325" s="18">
        <f t="shared" si="582"/>
        <v>1047.2400000000021</v>
      </c>
      <c r="K9325" s="19" t="str">
        <f t="shared" si="580"/>
        <v>Jul-15</v>
      </c>
      <c r="L9325" s="20">
        <f t="shared" si="583"/>
        <v>9175</v>
      </c>
      <c r="M9325" s="21">
        <f t="shared" si="581"/>
        <v>0.1141405994550411</v>
      </c>
    </row>
    <row r="9326" spans="1:13" x14ac:dyDescent="0.3">
      <c r="A9326" s="124">
        <v>42188</v>
      </c>
      <c r="B9326" s="108" t="s">
        <v>57</v>
      </c>
      <c r="C9326" s="111">
        <v>18.149999999999999</v>
      </c>
      <c r="D9326" s="94"/>
      <c r="E9326" s="108" t="s">
        <v>10054</v>
      </c>
      <c r="F9326" s="111">
        <v>4.5</v>
      </c>
      <c r="G9326" s="89">
        <v>1</v>
      </c>
      <c r="H9326" s="37" t="s">
        <v>6512</v>
      </c>
      <c r="I9326" s="34">
        <v>-1</v>
      </c>
      <c r="J9326" s="18">
        <f t="shared" si="582"/>
        <v>1046.2400000000021</v>
      </c>
      <c r="K9326" s="19" t="str">
        <f t="shared" si="580"/>
        <v>Jul-15</v>
      </c>
      <c r="L9326" s="20">
        <f t="shared" si="583"/>
        <v>9176</v>
      </c>
      <c r="M9326" s="21">
        <f t="shared" si="581"/>
        <v>0.1140191804707936</v>
      </c>
    </row>
    <row r="9327" spans="1:13" x14ac:dyDescent="0.3">
      <c r="A9327" s="124">
        <v>42188</v>
      </c>
      <c r="B9327" s="108" t="s">
        <v>57</v>
      </c>
      <c r="C9327" s="111">
        <v>19.149999999999999</v>
      </c>
      <c r="D9327" s="94"/>
      <c r="E9327" s="108" t="s">
        <v>9061</v>
      </c>
      <c r="F9327" s="111">
        <v>6</v>
      </c>
      <c r="G9327" s="89">
        <v>1</v>
      </c>
      <c r="H9327" s="37" t="s">
        <v>6512</v>
      </c>
      <c r="I9327" s="34">
        <v>-1</v>
      </c>
      <c r="J9327" s="18">
        <f t="shared" si="582"/>
        <v>1045.2400000000021</v>
      </c>
      <c r="K9327" s="19" t="str">
        <f t="shared" si="580"/>
        <v>Jul-15</v>
      </c>
      <c r="L9327" s="20">
        <f t="shared" si="583"/>
        <v>9177</v>
      </c>
      <c r="M9327" s="21">
        <f t="shared" si="581"/>
        <v>0.11389778794813142</v>
      </c>
    </row>
    <row r="9328" spans="1:13" x14ac:dyDescent="0.3">
      <c r="A9328" s="107">
        <v>42189</v>
      </c>
      <c r="B9328" s="108" t="s">
        <v>96</v>
      </c>
      <c r="C9328" s="101">
        <v>0.70486111111111116</v>
      </c>
      <c r="D9328" s="94" t="s">
        <v>31</v>
      </c>
      <c r="E9328" s="108" t="s">
        <v>2418</v>
      </c>
      <c r="F9328" s="110">
        <v>3.75</v>
      </c>
      <c r="G9328" s="85">
        <v>1</v>
      </c>
      <c r="H9328" s="90" t="s">
        <v>42</v>
      </c>
      <c r="I9328" s="28">
        <v>2.75</v>
      </c>
      <c r="J9328" s="18">
        <f t="shared" si="582"/>
        <v>1047.9900000000021</v>
      </c>
      <c r="K9328" s="19" t="str">
        <f t="shared" si="580"/>
        <v>Jul-15</v>
      </c>
      <c r="L9328" s="20">
        <f t="shared" si="583"/>
        <v>9178</v>
      </c>
      <c r="M9328" s="21">
        <f t="shared" si="581"/>
        <v>0.11418500762693419</v>
      </c>
    </row>
    <row r="9329" spans="1:13" x14ac:dyDescent="0.3">
      <c r="A9329" s="107">
        <v>42189</v>
      </c>
      <c r="B9329" s="108" t="s">
        <v>96</v>
      </c>
      <c r="C9329" s="101">
        <v>0.70486111111111116</v>
      </c>
      <c r="D9329" s="94" t="s">
        <v>31</v>
      </c>
      <c r="E9329" s="108" t="s">
        <v>3109</v>
      </c>
      <c r="F9329" s="110">
        <v>4</v>
      </c>
      <c r="G9329" s="85">
        <v>1</v>
      </c>
      <c r="H9329" s="90" t="s">
        <v>33</v>
      </c>
      <c r="I9329" s="28">
        <v>-1</v>
      </c>
      <c r="J9329" s="18">
        <f t="shared" si="582"/>
        <v>1046.9900000000021</v>
      </c>
      <c r="K9329" s="19" t="str">
        <f t="shared" si="580"/>
        <v>Jul-15</v>
      </c>
      <c r="L9329" s="20">
        <f t="shared" si="583"/>
        <v>9179</v>
      </c>
      <c r="M9329" s="21">
        <f t="shared" si="581"/>
        <v>0.11406362348839766</v>
      </c>
    </row>
    <row r="9330" spans="1:13" x14ac:dyDescent="0.3">
      <c r="A9330" s="107">
        <v>42189</v>
      </c>
      <c r="B9330" s="108" t="s">
        <v>69</v>
      </c>
      <c r="C9330" s="101">
        <v>0.83680555555555547</v>
      </c>
      <c r="D9330" s="94" t="s">
        <v>31</v>
      </c>
      <c r="E9330" s="108" t="s">
        <v>2912</v>
      </c>
      <c r="F9330" s="110">
        <v>3.75</v>
      </c>
      <c r="G9330" s="85">
        <v>1</v>
      </c>
      <c r="H9330" s="90" t="s">
        <v>42</v>
      </c>
      <c r="I9330" s="28">
        <v>2.75</v>
      </c>
      <c r="J9330" s="18">
        <f t="shared" si="582"/>
        <v>1049.7400000000021</v>
      </c>
      <c r="K9330" s="19" t="str">
        <f t="shared" si="580"/>
        <v>Jul-15</v>
      </c>
      <c r="L9330" s="20">
        <f t="shared" si="583"/>
        <v>9180</v>
      </c>
      <c r="M9330" s="21">
        <f t="shared" si="581"/>
        <v>0.11435076252723334</v>
      </c>
    </row>
    <row r="9331" spans="1:13" x14ac:dyDescent="0.3">
      <c r="A9331" s="107">
        <v>42189</v>
      </c>
      <c r="B9331" s="108" t="s">
        <v>63</v>
      </c>
      <c r="C9331" s="101">
        <v>0.84375</v>
      </c>
      <c r="D9331" s="94" t="s">
        <v>31</v>
      </c>
      <c r="E9331" s="108" t="s">
        <v>3110</v>
      </c>
      <c r="F9331" s="110">
        <v>3.5</v>
      </c>
      <c r="G9331" s="85">
        <v>1</v>
      </c>
      <c r="H9331" s="90" t="s">
        <v>33</v>
      </c>
      <c r="I9331" s="28">
        <v>-1</v>
      </c>
      <c r="J9331" s="18">
        <f t="shared" si="582"/>
        <v>1048.7400000000021</v>
      </c>
      <c r="K9331" s="19" t="str">
        <f t="shared" si="580"/>
        <v>Jul-15</v>
      </c>
      <c r="L9331" s="20">
        <f t="shared" si="583"/>
        <v>9181</v>
      </c>
      <c r="M9331" s="21">
        <f t="shared" si="581"/>
        <v>0.11422938677703977</v>
      </c>
    </row>
    <row r="9332" spans="1:13" x14ac:dyDescent="0.3">
      <c r="A9332" s="119">
        <v>42189</v>
      </c>
      <c r="B9332" s="120" t="s">
        <v>96</v>
      </c>
      <c r="C9332" s="121">
        <v>13.25</v>
      </c>
      <c r="D9332" s="94"/>
      <c r="E9332" s="120" t="s">
        <v>10061</v>
      </c>
      <c r="F9332" s="123">
        <v>5.5</v>
      </c>
      <c r="G9332" s="89">
        <v>1</v>
      </c>
      <c r="H9332" s="30">
        <v>3</v>
      </c>
      <c r="I9332" s="38">
        <v>-1</v>
      </c>
      <c r="J9332" s="18">
        <f t="shared" si="582"/>
        <v>1047.7400000000021</v>
      </c>
      <c r="K9332" s="19" t="str">
        <f t="shared" si="580"/>
        <v>Jul-15</v>
      </c>
      <c r="L9332" s="20">
        <f t="shared" si="583"/>
        <v>9182</v>
      </c>
      <c r="M9332" s="21">
        <f t="shared" si="581"/>
        <v>0.11410803746460489</v>
      </c>
    </row>
    <row r="9333" spans="1:13" x14ac:dyDescent="0.3">
      <c r="A9333" s="119">
        <v>42189</v>
      </c>
      <c r="B9333" s="120" t="s">
        <v>96</v>
      </c>
      <c r="C9333" s="121">
        <v>14</v>
      </c>
      <c r="D9333" s="94"/>
      <c r="E9333" s="120" t="s">
        <v>9171</v>
      </c>
      <c r="F9333" s="123">
        <v>5</v>
      </c>
      <c r="G9333" s="89">
        <v>1</v>
      </c>
      <c r="H9333" s="30">
        <v>8</v>
      </c>
      <c r="I9333" s="38">
        <v>-1</v>
      </c>
      <c r="J9333" s="18">
        <f t="shared" si="582"/>
        <v>1046.7400000000021</v>
      </c>
      <c r="K9333" s="19" t="str">
        <f t="shared" si="580"/>
        <v>Jul-15</v>
      </c>
      <c r="L9333" s="20">
        <f t="shared" si="583"/>
        <v>9183</v>
      </c>
      <c r="M9333" s="21">
        <f t="shared" si="581"/>
        <v>0.11398671458129174</v>
      </c>
    </row>
    <row r="9334" spans="1:13" x14ac:dyDescent="0.3">
      <c r="A9334" s="119">
        <v>42189</v>
      </c>
      <c r="B9334" s="120" t="s">
        <v>57</v>
      </c>
      <c r="C9334" s="121">
        <v>16.100000000000001</v>
      </c>
      <c r="D9334" s="94"/>
      <c r="E9334" s="120" t="s">
        <v>10063</v>
      </c>
      <c r="F9334" s="123">
        <v>5</v>
      </c>
      <c r="G9334" s="89">
        <v>1</v>
      </c>
      <c r="H9334" s="30">
        <v>5</v>
      </c>
      <c r="I9334" s="38">
        <v>-1</v>
      </c>
      <c r="J9334" s="18">
        <f t="shared" si="582"/>
        <v>1045.7400000000021</v>
      </c>
      <c r="K9334" s="19" t="str">
        <f t="shared" si="580"/>
        <v>Jul-15</v>
      </c>
      <c r="L9334" s="20">
        <f t="shared" si="583"/>
        <v>9184</v>
      </c>
      <c r="M9334" s="21">
        <f t="shared" si="581"/>
        <v>0.11386541811846712</v>
      </c>
    </row>
    <row r="9335" spans="1:13" x14ac:dyDescent="0.3">
      <c r="A9335" s="119">
        <v>42189</v>
      </c>
      <c r="B9335" s="120" t="s">
        <v>57</v>
      </c>
      <c r="C9335" s="121">
        <v>16.45</v>
      </c>
      <c r="D9335" s="94"/>
      <c r="E9335" s="120" t="s">
        <v>3011</v>
      </c>
      <c r="F9335" s="123">
        <v>5</v>
      </c>
      <c r="G9335" s="89">
        <v>1</v>
      </c>
      <c r="H9335" s="30">
        <v>3</v>
      </c>
      <c r="I9335" s="38">
        <v>-1</v>
      </c>
      <c r="J9335" s="18">
        <f t="shared" si="582"/>
        <v>1044.7400000000021</v>
      </c>
      <c r="K9335" s="19" t="str">
        <f t="shared" si="580"/>
        <v>Jul-15</v>
      </c>
      <c r="L9335" s="20">
        <f t="shared" si="583"/>
        <v>9185</v>
      </c>
      <c r="M9335" s="21">
        <f t="shared" si="581"/>
        <v>0.11374414806750159</v>
      </c>
    </row>
    <row r="9336" spans="1:13" x14ac:dyDescent="0.3">
      <c r="A9336" s="119">
        <v>42189</v>
      </c>
      <c r="B9336" s="120" t="s">
        <v>35</v>
      </c>
      <c r="C9336" s="121">
        <v>17.100000000000001</v>
      </c>
      <c r="D9336" s="94"/>
      <c r="E9336" s="120" t="s">
        <v>10062</v>
      </c>
      <c r="F9336" s="123">
        <v>6</v>
      </c>
      <c r="G9336" s="89">
        <v>1</v>
      </c>
      <c r="H9336" s="30">
        <v>11</v>
      </c>
      <c r="I9336" s="38">
        <v>-1</v>
      </c>
      <c r="J9336" s="18">
        <f t="shared" si="582"/>
        <v>1043.7400000000021</v>
      </c>
      <c r="K9336" s="19" t="str">
        <f t="shared" si="580"/>
        <v>Jul-15</v>
      </c>
      <c r="L9336" s="20">
        <f t="shared" si="583"/>
        <v>9186</v>
      </c>
      <c r="M9336" s="21">
        <f t="shared" si="581"/>
        <v>0.11362290441976944</v>
      </c>
    </row>
    <row r="9337" spans="1:13" x14ac:dyDescent="0.3">
      <c r="A9337" s="124">
        <v>42189</v>
      </c>
      <c r="B9337" s="108" t="s">
        <v>69</v>
      </c>
      <c r="C9337" s="111">
        <v>18.05</v>
      </c>
      <c r="D9337" s="94"/>
      <c r="E9337" s="108" t="s">
        <v>8332</v>
      </c>
      <c r="F9337" s="111">
        <v>5</v>
      </c>
      <c r="G9337" s="89">
        <v>1</v>
      </c>
      <c r="H9337" s="37" t="s">
        <v>6512</v>
      </c>
      <c r="I9337" s="34">
        <v>-1</v>
      </c>
      <c r="J9337" s="18">
        <f t="shared" si="582"/>
        <v>1042.7400000000021</v>
      </c>
      <c r="K9337" s="19" t="str">
        <f t="shared" si="580"/>
        <v>Jul-15</v>
      </c>
      <c r="L9337" s="20">
        <f t="shared" si="583"/>
        <v>9187</v>
      </c>
      <c r="M9337" s="21">
        <f t="shared" si="581"/>
        <v>0.11350168716664875</v>
      </c>
    </row>
    <row r="9338" spans="1:13" x14ac:dyDescent="0.3">
      <c r="A9338" s="124">
        <v>42189</v>
      </c>
      <c r="B9338" s="108" t="s">
        <v>69</v>
      </c>
      <c r="C9338" s="111">
        <v>19.05</v>
      </c>
      <c r="D9338" s="94"/>
      <c r="E9338" s="108" t="s">
        <v>2584</v>
      </c>
      <c r="F9338" s="111">
        <v>5.5</v>
      </c>
      <c r="G9338" s="35">
        <v>0</v>
      </c>
      <c r="H9338" s="37" t="s">
        <v>6111</v>
      </c>
      <c r="I9338" s="34">
        <v>0</v>
      </c>
      <c r="J9338" s="18">
        <f t="shared" si="582"/>
        <v>1042.7400000000021</v>
      </c>
      <c r="K9338" s="19" t="str">
        <f t="shared" si="580"/>
        <v>Jul-15</v>
      </c>
      <c r="L9338" s="20">
        <f t="shared" si="583"/>
        <v>9187</v>
      </c>
      <c r="M9338" s="21">
        <f t="shared" si="581"/>
        <v>0.11350168716664875</v>
      </c>
    </row>
    <row r="9339" spans="1:13" x14ac:dyDescent="0.3">
      <c r="A9339" s="124">
        <v>42189</v>
      </c>
      <c r="B9339" s="108" t="s">
        <v>63</v>
      </c>
      <c r="C9339" s="111">
        <v>19.149999999999999</v>
      </c>
      <c r="D9339" s="94"/>
      <c r="E9339" s="108" t="s">
        <v>10060</v>
      </c>
      <c r="F9339" s="111">
        <v>4.5</v>
      </c>
      <c r="G9339" s="89">
        <v>1</v>
      </c>
      <c r="H9339" s="37" t="s">
        <v>6526</v>
      </c>
      <c r="I9339" s="34">
        <v>3.5</v>
      </c>
      <c r="J9339" s="18">
        <f t="shared" si="582"/>
        <v>1046.2400000000021</v>
      </c>
      <c r="K9339" s="19" t="str">
        <f t="shared" si="580"/>
        <v>Jul-15</v>
      </c>
      <c r="L9339" s="20">
        <f t="shared" si="583"/>
        <v>9188</v>
      </c>
      <c r="M9339" s="21">
        <f t="shared" si="581"/>
        <v>0.11387026556377906</v>
      </c>
    </row>
    <row r="9340" spans="1:13" x14ac:dyDescent="0.3">
      <c r="A9340" s="124">
        <v>42189</v>
      </c>
      <c r="B9340" s="108" t="s">
        <v>69</v>
      </c>
      <c r="C9340" s="111">
        <v>20.350000000000001</v>
      </c>
      <c r="D9340" s="94"/>
      <c r="E9340" s="108" t="s">
        <v>9052</v>
      </c>
      <c r="F9340" s="111">
        <v>5.5</v>
      </c>
      <c r="G9340" s="89">
        <v>1</v>
      </c>
      <c r="H9340" s="37" t="s">
        <v>6518</v>
      </c>
      <c r="I9340" s="34">
        <v>-1</v>
      </c>
      <c r="J9340" s="18">
        <f t="shared" si="582"/>
        <v>1045.2400000000021</v>
      </c>
      <c r="K9340" s="19" t="str">
        <f t="shared" si="580"/>
        <v>Jul-15</v>
      </c>
      <c r="L9340" s="20">
        <f t="shared" si="583"/>
        <v>9189</v>
      </c>
      <c r="M9340" s="21">
        <f t="shared" si="581"/>
        <v>0.11374904777451322</v>
      </c>
    </row>
    <row r="9341" spans="1:13" x14ac:dyDescent="0.3">
      <c r="A9341" s="107">
        <v>42191</v>
      </c>
      <c r="B9341" s="108" t="s">
        <v>41</v>
      </c>
      <c r="C9341" s="101">
        <v>0.59722222222222221</v>
      </c>
      <c r="D9341" s="94" t="s">
        <v>31</v>
      </c>
      <c r="E9341" s="108" t="s">
        <v>3111</v>
      </c>
      <c r="F9341" s="110">
        <v>3</v>
      </c>
      <c r="G9341" s="85">
        <v>1</v>
      </c>
      <c r="H9341" s="90" t="s">
        <v>33</v>
      </c>
      <c r="I9341" s="28">
        <v>-1</v>
      </c>
      <c r="J9341" s="18">
        <f t="shared" si="582"/>
        <v>1044.2400000000021</v>
      </c>
      <c r="K9341" s="19" t="str">
        <f t="shared" si="580"/>
        <v>Jul-15</v>
      </c>
      <c r="L9341" s="20">
        <f t="shared" si="583"/>
        <v>9190</v>
      </c>
      <c r="M9341" s="21">
        <f t="shared" si="581"/>
        <v>0.11362785636561502</v>
      </c>
    </row>
    <row r="9342" spans="1:13" x14ac:dyDescent="0.3">
      <c r="A9342" s="107">
        <v>42191</v>
      </c>
      <c r="B9342" s="108" t="s">
        <v>41</v>
      </c>
      <c r="C9342" s="101">
        <v>0.70138888888888884</v>
      </c>
      <c r="D9342" s="94" t="s">
        <v>31</v>
      </c>
      <c r="E9342" s="108" t="s">
        <v>3112</v>
      </c>
      <c r="F9342" s="110">
        <v>3.75</v>
      </c>
      <c r="G9342" s="85">
        <v>1</v>
      </c>
      <c r="H9342" s="90" t="s">
        <v>33</v>
      </c>
      <c r="I9342" s="28">
        <v>-1</v>
      </c>
      <c r="J9342" s="18">
        <f t="shared" si="582"/>
        <v>1043.2400000000021</v>
      </c>
      <c r="K9342" s="19" t="str">
        <f t="shared" si="580"/>
        <v>Jul-15</v>
      </c>
      <c r="L9342" s="20">
        <f t="shared" si="583"/>
        <v>9191</v>
      </c>
      <c r="M9342" s="21">
        <f t="shared" si="581"/>
        <v>0.11350669132847373</v>
      </c>
    </row>
    <row r="9343" spans="1:13" x14ac:dyDescent="0.3">
      <c r="A9343" s="119">
        <v>42191</v>
      </c>
      <c r="B9343" s="120" t="s">
        <v>49</v>
      </c>
      <c r="C9343" s="121">
        <v>14.35</v>
      </c>
      <c r="D9343" s="94"/>
      <c r="E9343" s="120" t="s">
        <v>10065</v>
      </c>
      <c r="F9343" s="123">
        <v>5.5</v>
      </c>
      <c r="G9343" s="89">
        <v>1</v>
      </c>
      <c r="H9343" s="30">
        <v>1</v>
      </c>
      <c r="I9343" s="38">
        <v>4.5</v>
      </c>
      <c r="J9343" s="18">
        <f t="shared" si="582"/>
        <v>1047.7400000000021</v>
      </c>
      <c r="K9343" s="19" t="str">
        <f t="shared" si="580"/>
        <v>Jul-15</v>
      </c>
      <c r="L9343" s="20">
        <f t="shared" si="583"/>
        <v>9192</v>
      </c>
      <c r="M9343" s="21">
        <f t="shared" si="581"/>
        <v>0.113983899042646</v>
      </c>
    </row>
    <row r="9344" spans="1:13" x14ac:dyDescent="0.3">
      <c r="A9344" s="119">
        <v>42191</v>
      </c>
      <c r="B9344" s="120" t="s">
        <v>41</v>
      </c>
      <c r="C9344" s="121">
        <v>14.5</v>
      </c>
      <c r="D9344" s="94"/>
      <c r="E9344" s="120" t="s">
        <v>9064</v>
      </c>
      <c r="F9344" s="123">
        <v>5.5</v>
      </c>
      <c r="G9344" s="89">
        <v>1</v>
      </c>
      <c r="H9344" s="30">
        <v>1</v>
      </c>
      <c r="I9344" s="38">
        <v>6</v>
      </c>
      <c r="J9344" s="18">
        <f t="shared" si="582"/>
        <v>1053.7400000000021</v>
      </c>
      <c r="K9344" s="19" t="str">
        <f t="shared" si="580"/>
        <v>Jul-15</v>
      </c>
      <c r="L9344" s="20">
        <f t="shared" si="583"/>
        <v>9193</v>
      </c>
      <c r="M9344" s="21">
        <f t="shared" si="581"/>
        <v>0.11462417056456022</v>
      </c>
    </row>
    <row r="9345" spans="1:13" x14ac:dyDescent="0.3">
      <c r="A9345" s="119">
        <v>42191</v>
      </c>
      <c r="B9345" s="120" t="s">
        <v>41</v>
      </c>
      <c r="C9345" s="121">
        <v>16.5</v>
      </c>
      <c r="D9345" s="94"/>
      <c r="E9345" s="120" t="s">
        <v>676</v>
      </c>
      <c r="F9345" s="123">
        <v>5</v>
      </c>
      <c r="G9345" s="89">
        <v>1</v>
      </c>
      <c r="H9345" s="30">
        <v>1</v>
      </c>
      <c r="I9345" s="38">
        <v>5.5</v>
      </c>
      <c r="J9345" s="18">
        <f t="shared" si="582"/>
        <v>1059.2400000000021</v>
      </c>
      <c r="K9345" s="19" t="str">
        <f t="shared" si="580"/>
        <v>Jul-15</v>
      </c>
      <c r="L9345" s="20">
        <f t="shared" si="583"/>
        <v>9194</v>
      </c>
      <c r="M9345" s="21">
        <f t="shared" si="581"/>
        <v>0.11520991951272591</v>
      </c>
    </row>
    <row r="9346" spans="1:13" x14ac:dyDescent="0.3">
      <c r="A9346" s="119">
        <v>42191</v>
      </c>
      <c r="B9346" s="120" t="s">
        <v>49</v>
      </c>
      <c r="C9346" s="121">
        <v>17.05</v>
      </c>
      <c r="D9346" s="94"/>
      <c r="E9346" s="120" t="s">
        <v>8751</v>
      </c>
      <c r="F9346" s="123">
        <v>5.5</v>
      </c>
      <c r="G9346" s="89">
        <v>1</v>
      </c>
      <c r="H9346" s="30">
        <v>1</v>
      </c>
      <c r="I9346" s="38">
        <v>4.5</v>
      </c>
      <c r="J9346" s="18">
        <f t="shared" si="582"/>
        <v>1063.7400000000021</v>
      </c>
      <c r="K9346" s="19" t="str">
        <f t="shared" ref="K9346:K9409" si="584">TEXT(A9346,"MMM-yy")</f>
        <v>Jul-15</v>
      </c>
      <c r="L9346" s="20">
        <f t="shared" si="583"/>
        <v>9195</v>
      </c>
      <c r="M9346" s="21">
        <f t="shared" ref="M9346:M9409" si="585">J9346/L9346</f>
        <v>0.11568678629690071</v>
      </c>
    </row>
    <row r="9347" spans="1:13" x14ac:dyDescent="0.3">
      <c r="A9347" s="124">
        <v>42191</v>
      </c>
      <c r="B9347" s="108" t="s">
        <v>59</v>
      </c>
      <c r="C9347" s="111">
        <v>17.55</v>
      </c>
      <c r="D9347" s="94"/>
      <c r="E9347" s="108" t="s">
        <v>3255</v>
      </c>
      <c r="F9347" s="111">
        <v>6</v>
      </c>
      <c r="G9347" s="89">
        <v>1</v>
      </c>
      <c r="H9347" s="37" t="s">
        <v>6512</v>
      </c>
      <c r="I9347" s="34">
        <v>-1</v>
      </c>
      <c r="J9347" s="18">
        <f t="shared" ref="J9347:J9410" si="586">J9346+I9347</f>
        <v>1062.7400000000021</v>
      </c>
      <c r="K9347" s="19" t="str">
        <f t="shared" si="584"/>
        <v>Jul-15</v>
      </c>
      <c r="L9347" s="20">
        <f t="shared" ref="L9347:L9410" si="587">L9346+G9347</f>
        <v>9196</v>
      </c>
      <c r="M9347" s="21">
        <f t="shared" si="585"/>
        <v>0.11556546324488931</v>
      </c>
    </row>
    <row r="9348" spans="1:13" x14ac:dyDescent="0.3">
      <c r="A9348" s="124">
        <v>42191</v>
      </c>
      <c r="B9348" s="108" t="s">
        <v>59</v>
      </c>
      <c r="C9348" s="111">
        <v>19.55</v>
      </c>
      <c r="D9348" s="94"/>
      <c r="E9348" s="108" t="s">
        <v>10064</v>
      </c>
      <c r="F9348" s="111">
        <v>4.5</v>
      </c>
      <c r="G9348" s="89">
        <v>1</v>
      </c>
      <c r="H9348" s="37" t="s">
        <v>6512</v>
      </c>
      <c r="I9348" s="34">
        <v>-1</v>
      </c>
      <c r="J9348" s="18">
        <f t="shared" si="586"/>
        <v>1061.7400000000021</v>
      </c>
      <c r="K9348" s="19" t="str">
        <f t="shared" si="584"/>
        <v>Jul-15</v>
      </c>
      <c r="L9348" s="20">
        <f t="shared" si="587"/>
        <v>9197</v>
      </c>
      <c r="M9348" s="21">
        <f t="shared" si="585"/>
        <v>0.11544416657605763</v>
      </c>
    </row>
    <row r="9349" spans="1:13" x14ac:dyDescent="0.3">
      <c r="A9349" s="124">
        <v>42191</v>
      </c>
      <c r="B9349" s="108" t="s">
        <v>59</v>
      </c>
      <c r="C9349" s="111">
        <v>20.55</v>
      </c>
      <c r="D9349" s="94"/>
      <c r="E9349" s="108" t="s">
        <v>8664</v>
      </c>
      <c r="F9349" s="111">
        <v>4.5</v>
      </c>
      <c r="G9349" s="89">
        <v>1</v>
      </c>
      <c r="H9349" s="37" t="s">
        <v>6518</v>
      </c>
      <c r="I9349" s="34">
        <v>-1</v>
      </c>
      <c r="J9349" s="18">
        <f t="shared" si="586"/>
        <v>1060.7400000000021</v>
      </c>
      <c r="K9349" s="19" t="str">
        <f t="shared" si="584"/>
        <v>Jul-15</v>
      </c>
      <c r="L9349" s="20">
        <f t="shared" si="587"/>
        <v>9198</v>
      </c>
      <c r="M9349" s="21">
        <f t="shared" si="585"/>
        <v>0.11532289628180062</v>
      </c>
    </row>
    <row r="9350" spans="1:13" x14ac:dyDescent="0.3">
      <c r="A9350" s="124">
        <v>42191</v>
      </c>
      <c r="B9350" s="108" t="s">
        <v>135</v>
      </c>
      <c r="C9350" s="111">
        <v>21.05</v>
      </c>
      <c r="D9350" s="94"/>
      <c r="E9350" s="108" t="s">
        <v>5418</v>
      </c>
      <c r="F9350" s="111">
        <v>4.5</v>
      </c>
      <c r="G9350" s="89">
        <v>1</v>
      </c>
      <c r="H9350" s="37" t="s">
        <v>6512</v>
      </c>
      <c r="I9350" s="34">
        <v>-1</v>
      </c>
      <c r="J9350" s="18">
        <f t="shared" si="586"/>
        <v>1059.7400000000021</v>
      </c>
      <c r="K9350" s="19" t="str">
        <f t="shared" si="584"/>
        <v>Jul-15</v>
      </c>
      <c r="L9350" s="20">
        <f t="shared" si="587"/>
        <v>9199</v>
      </c>
      <c r="M9350" s="21">
        <f t="shared" si="585"/>
        <v>0.11520165235351691</v>
      </c>
    </row>
    <row r="9351" spans="1:13" x14ac:dyDescent="0.3">
      <c r="A9351" s="107">
        <v>42192</v>
      </c>
      <c r="B9351" s="108" t="s">
        <v>45</v>
      </c>
      <c r="C9351" s="101">
        <v>0.62152777777777779</v>
      </c>
      <c r="D9351" s="94" t="s">
        <v>31</v>
      </c>
      <c r="E9351" s="108" t="s">
        <v>2815</v>
      </c>
      <c r="F9351" s="110">
        <v>2.88</v>
      </c>
      <c r="G9351" s="85">
        <v>1</v>
      </c>
      <c r="H9351" s="90" t="s">
        <v>42</v>
      </c>
      <c r="I9351" s="28">
        <v>2</v>
      </c>
      <c r="J9351" s="18">
        <f t="shared" si="586"/>
        <v>1061.7400000000021</v>
      </c>
      <c r="K9351" s="19" t="str">
        <f t="shared" si="584"/>
        <v>Jul-15</v>
      </c>
      <c r="L9351" s="20">
        <f t="shared" si="587"/>
        <v>9200</v>
      </c>
      <c r="M9351" s="21">
        <f t="shared" si="585"/>
        <v>0.11540652173913066</v>
      </c>
    </row>
    <row r="9352" spans="1:13" x14ac:dyDescent="0.3">
      <c r="A9352" s="107">
        <v>42192</v>
      </c>
      <c r="B9352" s="108" t="s">
        <v>45</v>
      </c>
      <c r="C9352" s="101">
        <v>0.64236111111111105</v>
      </c>
      <c r="D9352" s="94" t="s">
        <v>31</v>
      </c>
      <c r="E9352" s="108" t="s">
        <v>3113</v>
      </c>
      <c r="F9352" s="110">
        <v>2.88</v>
      </c>
      <c r="G9352" s="85">
        <v>1</v>
      </c>
      <c r="H9352" s="90" t="s">
        <v>33</v>
      </c>
      <c r="I9352" s="28">
        <v>-1</v>
      </c>
      <c r="J9352" s="18">
        <f t="shared" si="586"/>
        <v>1060.7400000000021</v>
      </c>
      <c r="K9352" s="19" t="str">
        <f t="shared" si="584"/>
        <v>Jul-15</v>
      </c>
      <c r="L9352" s="20">
        <f t="shared" si="587"/>
        <v>9201</v>
      </c>
      <c r="M9352" s="21">
        <f t="shared" si="585"/>
        <v>0.11528529507662233</v>
      </c>
    </row>
    <row r="9353" spans="1:13" x14ac:dyDescent="0.3">
      <c r="A9353" s="107">
        <v>42192</v>
      </c>
      <c r="B9353" s="108" t="s">
        <v>48</v>
      </c>
      <c r="C9353" s="101">
        <v>0.69444444444444453</v>
      </c>
      <c r="D9353" s="94" t="s">
        <v>31</v>
      </c>
      <c r="E9353" s="108" t="s">
        <v>3114</v>
      </c>
      <c r="F9353" s="110">
        <v>3</v>
      </c>
      <c r="G9353" s="85">
        <v>1</v>
      </c>
      <c r="H9353" s="90" t="s">
        <v>42</v>
      </c>
      <c r="I9353" s="28">
        <v>1.8</v>
      </c>
      <c r="J9353" s="18">
        <f t="shared" si="586"/>
        <v>1062.540000000002</v>
      </c>
      <c r="K9353" s="19" t="str">
        <f t="shared" si="584"/>
        <v>Jul-15</v>
      </c>
      <c r="L9353" s="20">
        <f t="shared" si="587"/>
        <v>9202</v>
      </c>
      <c r="M9353" s="21">
        <f t="shared" si="585"/>
        <v>0.11546837643990458</v>
      </c>
    </row>
    <row r="9354" spans="1:13" x14ac:dyDescent="0.3">
      <c r="A9354" s="107">
        <v>42192</v>
      </c>
      <c r="B9354" s="108" t="s">
        <v>48</v>
      </c>
      <c r="C9354" s="101">
        <v>0.71527777777777779</v>
      </c>
      <c r="D9354" s="94" t="s">
        <v>31</v>
      </c>
      <c r="E9354" s="108" t="s">
        <v>3115</v>
      </c>
      <c r="F9354" s="110">
        <v>2.75</v>
      </c>
      <c r="G9354" s="85">
        <v>1</v>
      </c>
      <c r="H9354" s="90" t="s">
        <v>42</v>
      </c>
      <c r="I9354" s="28">
        <v>1.75</v>
      </c>
      <c r="J9354" s="18">
        <f t="shared" si="586"/>
        <v>1064.290000000002</v>
      </c>
      <c r="K9354" s="19" t="str">
        <f t="shared" si="584"/>
        <v>Jul-15</v>
      </c>
      <c r="L9354" s="20">
        <f t="shared" si="587"/>
        <v>9203</v>
      </c>
      <c r="M9354" s="21">
        <f t="shared" si="585"/>
        <v>0.11564598500488993</v>
      </c>
    </row>
    <row r="9355" spans="1:13" x14ac:dyDescent="0.3">
      <c r="A9355" s="107">
        <v>42192</v>
      </c>
      <c r="B9355" s="108" t="s">
        <v>38</v>
      </c>
      <c r="C9355" s="101">
        <v>0.74305555555555547</v>
      </c>
      <c r="D9355" s="94" t="s">
        <v>31</v>
      </c>
      <c r="E9355" s="108" t="s">
        <v>3116</v>
      </c>
      <c r="F9355" s="110">
        <v>3.5</v>
      </c>
      <c r="G9355" s="85">
        <v>1</v>
      </c>
      <c r="H9355" s="90" t="s">
        <v>33</v>
      </c>
      <c r="I9355" s="28">
        <v>-1</v>
      </c>
      <c r="J9355" s="18">
        <f t="shared" si="586"/>
        <v>1063.290000000002</v>
      </c>
      <c r="K9355" s="19" t="str">
        <f t="shared" si="584"/>
        <v>Jul-15</v>
      </c>
      <c r="L9355" s="20">
        <f t="shared" si="587"/>
        <v>9204</v>
      </c>
      <c r="M9355" s="21">
        <f t="shared" si="585"/>
        <v>0.11552477183833137</v>
      </c>
    </row>
    <row r="9356" spans="1:13" x14ac:dyDescent="0.3">
      <c r="A9356" s="107">
        <v>42192</v>
      </c>
      <c r="B9356" s="108" t="s">
        <v>38</v>
      </c>
      <c r="C9356" s="101">
        <v>0.76388888888888884</v>
      </c>
      <c r="D9356" s="94" t="s">
        <v>31</v>
      </c>
      <c r="E9356" s="108" t="s">
        <v>3117</v>
      </c>
      <c r="F9356" s="110">
        <v>3.75</v>
      </c>
      <c r="G9356" s="85">
        <v>1</v>
      </c>
      <c r="H9356" s="90" t="s">
        <v>33</v>
      </c>
      <c r="I9356" s="28">
        <v>-1</v>
      </c>
      <c r="J9356" s="18">
        <f t="shared" si="586"/>
        <v>1062.290000000002</v>
      </c>
      <c r="K9356" s="19" t="str">
        <f t="shared" si="584"/>
        <v>Jul-15</v>
      </c>
      <c r="L9356" s="20">
        <f t="shared" si="587"/>
        <v>9205</v>
      </c>
      <c r="M9356" s="21">
        <f t="shared" si="585"/>
        <v>0.11540358500814796</v>
      </c>
    </row>
    <row r="9357" spans="1:13" x14ac:dyDescent="0.3">
      <c r="A9357" s="107">
        <v>42192</v>
      </c>
      <c r="B9357" s="108" t="s">
        <v>98</v>
      </c>
      <c r="C9357" s="101">
        <v>0.86458333333333337</v>
      </c>
      <c r="D9357" s="94" t="s">
        <v>31</v>
      </c>
      <c r="E9357" s="108" t="s">
        <v>3118</v>
      </c>
      <c r="F9357" s="110">
        <v>3.25</v>
      </c>
      <c r="G9357" s="85">
        <v>1</v>
      </c>
      <c r="H9357" s="90" t="s">
        <v>42</v>
      </c>
      <c r="I9357" s="28">
        <v>2.25</v>
      </c>
      <c r="J9357" s="18">
        <f t="shared" si="586"/>
        <v>1064.540000000002</v>
      </c>
      <c r="K9357" s="19" t="str">
        <f t="shared" si="584"/>
        <v>Jul-15</v>
      </c>
      <c r="L9357" s="20">
        <f t="shared" si="587"/>
        <v>9206</v>
      </c>
      <c r="M9357" s="21">
        <f t="shared" si="585"/>
        <v>0.11563545513795373</v>
      </c>
    </row>
    <row r="9358" spans="1:13" x14ac:dyDescent="0.3">
      <c r="A9358" s="119">
        <v>42192</v>
      </c>
      <c r="B9358" s="120" t="s">
        <v>48</v>
      </c>
      <c r="C9358" s="121">
        <v>14.4</v>
      </c>
      <c r="D9358" s="94"/>
      <c r="E9358" s="120" t="s">
        <v>2295</v>
      </c>
      <c r="F9358" s="123">
        <v>4.5</v>
      </c>
      <c r="G9358" s="89">
        <v>1</v>
      </c>
      <c r="H9358" s="30">
        <v>2</v>
      </c>
      <c r="I9358" s="38">
        <v>-1</v>
      </c>
      <c r="J9358" s="18">
        <f t="shared" si="586"/>
        <v>1063.540000000002</v>
      </c>
      <c r="K9358" s="19" t="str">
        <f t="shared" si="584"/>
        <v>Jul-15</v>
      </c>
      <c r="L9358" s="20">
        <f t="shared" si="587"/>
        <v>9207</v>
      </c>
      <c r="M9358" s="21">
        <f t="shared" si="585"/>
        <v>0.11551428261105702</v>
      </c>
    </row>
    <row r="9359" spans="1:13" x14ac:dyDescent="0.3">
      <c r="A9359" s="119">
        <v>42192</v>
      </c>
      <c r="B9359" s="120" t="s">
        <v>45</v>
      </c>
      <c r="C9359" s="121">
        <v>14.55</v>
      </c>
      <c r="D9359" s="94"/>
      <c r="E9359" s="120" t="s">
        <v>9998</v>
      </c>
      <c r="F9359" s="123">
        <v>5.5</v>
      </c>
      <c r="G9359" s="89">
        <v>1</v>
      </c>
      <c r="H9359" s="30">
        <v>5</v>
      </c>
      <c r="I9359" s="38">
        <v>-1</v>
      </c>
      <c r="J9359" s="18">
        <f t="shared" si="586"/>
        <v>1062.540000000002</v>
      </c>
      <c r="K9359" s="19" t="str">
        <f t="shared" si="584"/>
        <v>Jul-15</v>
      </c>
      <c r="L9359" s="20">
        <f t="shared" si="587"/>
        <v>9208</v>
      </c>
      <c r="M9359" s="21">
        <f t="shared" si="585"/>
        <v>0.11539313640312793</v>
      </c>
    </row>
    <row r="9360" spans="1:13" x14ac:dyDescent="0.3">
      <c r="A9360" s="119">
        <v>42192</v>
      </c>
      <c r="B9360" s="120" t="s">
        <v>48</v>
      </c>
      <c r="C9360" s="121">
        <v>16.100000000000001</v>
      </c>
      <c r="D9360" s="94"/>
      <c r="E9360" s="120" t="s">
        <v>10068</v>
      </c>
      <c r="F9360" s="123">
        <v>4.5</v>
      </c>
      <c r="G9360" s="89">
        <v>1</v>
      </c>
      <c r="H9360" s="30">
        <v>1</v>
      </c>
      <c r="I9360" s="38">
        <v>3.5</v>
      </c>
      <c r="J9360" s="18">
        <f t="shared" si="586"/>
        <v>1066.040000000002</v>
      </c>
      <c r="K9360" s="19" t="str">
        <f t="shared" si="584"/>
        <v>Jul-15</v>
      </c>
      <c r="L9360" s="20">
        <f t="shared" si="587"/>
        <v>9209</v>
      </c>
      <c r="M9360" s="21">
        <f t="shared" si="585"/>
        <v>0.1157606689108483</v>
      </c>
    </row>
    <row r="9361" spans="1:13" x14ac:dyDescent="0.3">
      <c r="A9361" s="119">
        <v>42192</v>
      </c>
      <c r="B9361" s="120" t="s">
        <v>45</v>
      </c>
      <c r="C9361" s="121">
        <v>16.25</v>
      </c>
      <c r="D9361" s="94"/>
      <c r="E9361" s="120" t="s">
        <v>10067</v>
      </c>
      <c r="F9361" s="123">
        <v>5</v>
      </c>
      <c r="G9361" s="89">
        <v>1</v>
      </c>
      <c r="H9361" s="30">
        <v>5</v>
      </c>
      <c r="I9361" s="38">
        <v>-1</v>
      </c>
      <c r="J9361" s="18">
        <f t="shared" si="586"/>
        <v>1065.040000000002</v>
      </c>
      <c r="K9361" s="19" t="str">
        <f t="shared" si="584"/>
        <v>Jul-15</v>
      </c>
      <c r="L9361" s="20">
        <f t="shared" si="587"/>
        <v>9210</v>
      </c>
      <c r="M9361" s="21">
        <f t="shared" si="585"/>
        <v>0.11563952225841498</v>
      </c>
    </row>
    <row r="9362" spans="1:13" x14ac:dyDescent="0.3">
      <c r="A9362" s="119">
        <v>42192</v>
      </c>
      <c r="B9362" s="120" t="s">
        <v>48</v>
      </c>
      <c r="C9362" s="121">
        <v>16.399999999999999</v>
      </c>
      <c r="D9362" s="94"/>
      <c r="E9362" s="120" t="s">
        <v>9632</v>
      </c>
      <c r="F9362" s="123">
        <v>6</v>
      </c>
      <c r="G9362" s="89">
        <v>1</v>
      </c>
      <c r="H9362" s="30">
        <v>7</v>
      </c>
      <c r="I9362" s="38">
        <v>-1</v>
      </c>
      <c r="J9362" s="18">
        <f t="shared" si="586"/>
        <v>1064.040000000002</v>
      </c>
      <c r="K9362" s="19" t="str">
        <f t="shared" si="584"/>
        <v>Jul-15</v>
      </c>
      <c r="L9362" s="20">
        <f t="shared" si="587"/>
        <v>9211</v>
      </c>
      <c r="M9362" s="21">
        <f t="shared" si="585"/>
        <v>0.1155184019107591</v>
      </c>
    </row>
    <row r="9363" spans="1:13" x14ac:dyDescent="0.3">
      <c r="A9363" s="124">
        <v>42192</v>
      </c>
      <c r="B9363" s="108" t="s">
        <v>38</v>
      </c>
      <c r="C9363" s="111">
        <v>17.5</v>
      </c>
      <c r="D9363" s="94"/>
      <c r="E9363" s="108" t="s">
        <v>9410</v>
      </c>
      <c r="F9363" s="111">
        <v>4.5</v>
      </c>
      <c r="G9363" s="89">
        <v>1</v>
      </c>
      <c r="H9363" s="37" t="s">
        <v>6526</v>
      </c>
      <c r="I9363" s="34">
        <v>4</v>
      </c>
      <c r="J9363" s="18">
        <f t="shared" si="586"/>
        <v>1068.040000000002</v>
      </c>
      <c r="K9363" s="19" t="str">
        <f t="shared" si="584"/>
        <v>Jul-15</v>
      </c>
      <c r="L9363" s="20">
        <f t="shared" si="587"/>
        <v>9212</v>
      </c>
      <c r="M9363" s="21">
        <f t="shared" si="585"/>
        <v>0.11594007815892336</v>
      </c>
    </row>
    <row r="9364" spans="1:13" x14ac:dyDescent="0.3">
      <c r="A9364" s="124">
        <v>42192</v>
      </c>
      <c r="B9364" s="108" t="s">
        <v>98</v>
      </c>
      <c r="C9364" s="111">
        <v>21.15</v>
      </c>
      <c r="D9364" s="94"/>
      <c r="E9364" s="108" t="s">
        <v>10066</v>
      </c>
      <c r="F9364" s="111">
        <v>6</v>
      </c>
      <c r="G9364" s="89">
        <v>1</v>
      </c>
      <c r="H9364" s="37" t="s">
        <v>6526</v>
      </c>
      <c r="I9364" s="34">
        <v>4.25</v>
      </c>
      <c r="J9364" s="18">
        <f t="shared" si="586"/>
        <v>1072.290000000002</v>
      </c>
      <c r="K9364" s="19" t="str">
        <f t="shared" si="584"/>
        <v>Jul-15</v>
      </c>
      <c r="L9364" s="20">
        <f t="shared" si="587"/>
        <v>9213</v>
      </c>
      <c r="M9364" s="21">
        <f t="shared" si="585"/>
        <v>0.11638879843699143</v>
      </c>
    </row>
    <row r="9365" spans="1:13" x14ac:dyDescent="0.3">
      <c r="A9365" s="107">
        <v>42193</v>
      </c>
      <c r="B9365" s="108" t="s">
        <v>61</v>
      </c>
      <c r="C9365" s="101">
        <v>0.60416666666666663</v>
      </c>
      <c r="D9365" s="94" t="s">
        <v>31</v>
      </c>
      <c r="E9365" s="108" t="s">
        <v>3119</v>
      </c>
      <c r="F9365" s="110">
        <v>3.25</v>
      </c>
      <c r="G9365" s="85">
        <v>1</v>
      </c>
      <c r="H9365" s="90" t="s">
        <v>33</v>
      </c>
      <c r="I9365" s="28">
        <v>-1</v>
      </c>
      <c r="J9365" s="18">
        <f t="shared" si="586"/>
        <v>1071.290000000002</v>
      </c>
      <c r="K9365" s="19" t="str">
        <f t="shared" si="584"/>
        <v>Jul-15</v>
      </c>
      <c r="L9365" s="20">
        <f t="shared" si="587"/>
        <v>9214</v>
      </c>
      <c r="M9365" s="21">
        <f t="shared" si="585"/>
        <v>0.11626763620577404</v>
      </c>
    </row>
    <row r="9366" spans="1:13" x14ac:dyDescent="0.3">
      <c r="A9366" s="107">
        <v>42193</v>
      </c>
      <c r="B9366" s="108" t="s">
        <v>29</v>
      </c>
      <c r="C9366" s="101">
        <v>0.61111111111111105</v>
      </c>
      <c r="D9366" s="94" t="s">
        <v>31</v>
      </c>
      <c r="E9366" s="108" t="s">
        <v>3120</v>
      </c>
      <c r="F9366" s="110">
        <v>2.88</v>
      </c>
      <c r="G9366" s="85">
        <v>1</v>
      </c>
      <c r="H9366" s="90" t="s">
        <v>42</v>
      </c>
      <c r="I9366" s="28">
        <v>1.88</v>
      </c>
      <c r="J9366" s="18">
        <f t="shared" si="586"/>
        <v>1073.1700000000021</v>
      </c>
      <c r="K9366" s="19" t="str">
        <f t="shared" si="584"/>
        <v>Jul-15</v>
      </c>
      <c r="L9366" s="20">
        <f t="shared" si="587"/>
        <v>9215</v>
      </c>
      <c r="M9366" s="21">
        <f t="shared" si="585"/>
        <v>0.11645903418339687</v>
      </c>
    </row>
    <row r="9367" spans="1:13" x14ac:dyDescent="0.3">
      <c r="A9367" s="107">
        <v>42193</v>
      </c>
      <c r="B9367" s="108" t="s">
        <v>61</v>
      </c>
      <c r="C9367" s="101">
        <v>0.625</v>
      </c>
      <c r="D9367" s="94" t="s">
        <v>31</v>
      </c>
      <c r="E9367" s="108" t="s">
        <v>3121</v>
      </c>
      <c r="F9367" s="110">
        <v>2.88</v>
      </c>
      <c r="G9367" s="85">
        <v>1</v>
      </c>
      <c r="H9367" s="90" t="s">
        <v>33</v>
      </c>
      <c r="I9367" s="28">
        <v>-1</v>
      </c>
      <c r="J9367" s="18">
        <f t="shared" si="586"/>
        <v>1072.1700000000021</v>
      </c>
      <c r="K9367" s="19" t="str">
        <f t="shared" si="584"/>
        <v>Jul-15</v>
      </c>
      <c r="L9367" s="20">
        <f t="shared" si="587"/>
        <v>9216</v>
      </c>
      <c r="M9367" s="21">
        <f t="shared" si="585"/>
        <v>0.11633789062500023</v>
      </c>
    </row>
    <row r="9368" spans="1:13" x14ac:dyDescent="0.3">
      <c r="A9368" s="107">
        <v>42193</v>
      </c>
      <c r="B9368" s="108" t="s">
        <v>61</v>
      </c>
      <c r="C9368" s="101">
        <v>0.66666666666666663</v>
      </c>
      <c r="D9368" s="94" t="s">
        <v>31</v>
      </c>
      <c r="E9368" s="108" t="s">
        <v>3122</v>
      </c>
      <c r="F9368" s="110">
        <v>3.75</v>
      </c>
      <c r="G9368" s="85">
        <v>1</v>
      </c>
      <c r="H9368" s="90" t="s">
        <v>33</v>
      </c>
      <c r="I9368" s="28">
        <v>-1</v>
      </c>
      <c r="J9368" s="18">
        <f t="shared" si="586"/>
        <v>1071.1700000000021</v>
      </c>
      <c r="K9368" s="19" t="str">
        <f t="shared" si="584"/>
        <v>Jul-15</v>
      </c>
      <c r="L9368" s="20">
        <f t="shared" si="587"/>
        <v>9217</v>
      </c>
      <c r="M9368" s="21">
        <f t="shared" si="585"/>
        <v>0.11621677335358599</v>
      </c>
    </row>
    <row r="9369" spans="1:13" x14ac:dyDescent="0.3">
      <c r="A9369" s="107">
        <v>42193</v>
      </c>
      <c r="B9369" s="108" t="s">
        <v>61</v>
      </c>
      <c r="C9369" s="101">
        <v>0.6875</v>
      </c>
      <c r="D9369" s="94" t="s">
        <v>31</v>
      </c>
      <c r="E9369" s="108" t="s">
        <v>3123</v>
      </c>
      <c r="F9369" s="110">
        <v>2.88</v>
      </c>
      <c r="G9369" s="85">
        <v>1</v>
      </c>
      <c r="H9369" s="90" t="s">
        <v>42</v>
      </c>
      <c r="I9369" s="28">
        <v>1.88</v>
      </c>
      <c r="J9369" s="18">
        <f t="shared" si="586"/>
        <v>1073.0500000000022</v>
      </c>
      <c r="K9369" s="19" t="str">
        <f t="shared" si="584"/>
        <v>Jul-15</v>
      </c>
      <c r="L9369" s="20">
        <f t="shared" si="587"/>
        <v>9218</v>
      </c>
      <c r="M9369" s="21">
        <f t="shared" si="585"/>
        <v>0.11640811455847279</v>
      </c>
    </row>
    <row r="9370" spans="1:13" x14ac:dyDescent="0.3">
      <c r="A9370" s="107">
        <v>42193</v>
      </c>
      <c r="B9370" s="108" t="s">
        <v>29</v>
      </c>
      <c r="C9370" s="101">
        <v>0.71527777777777779</v>
      </c>
      <c r="D9370" s="94" t="s">
        <v>31</v>
      </c>
      <c r="E9370" s="108" t="s">
        <v>3124</v>
      </c>
      <c r="F9370" s="110">
        <v>3.5</v>
      </c>
      <c r="G9370" s="85">
        <v>1</v>
      </c>
      <c r="H9370" s="90" t="s">
        <v>33</v>
      </c>
      <c r="I9370" s="28">
        <v>-1</v>
      </c>
      <c r="J9370" s="18">
        <f t="shared" si="586"/>
        <v>1072.0500000000022</v>
      </c>
      <c r="K9370" s="19" t="str">
        <f t="shared" si="584"/>
        <v>Jul-15</v>
      </c>
      <c r="L9370" s="20">
        <f t="shared" si="587"/>
        <v>9219</v>
      </c>
      <c r="M9370" s="21">
        <f t="shared" si="585"/>
        <v>0.11628701594533054</v>
      </c>
    </row>
    <row r="9371" spans="1:13" x14ac:dyDescent="0.3">
      <c r="A9371" s="107">
        <v>42193</v>
      </c>
      <c r="B9371" s="108" t="s">
        <v>61</v>
      </c>
      <c r="C9371" s="101">
        <v>0.72916666666666663</v>
      </c>
      <c r="D9371" s="94" t="s">
        <v>31</v>
      </c>
      <c r="E9371" s="108" t="s">
        <v>3125</v>
      </c>
      <c r="F9371" s="110">
        <v>4</v>
      </c>
      <c r="G9371" s="85">
        <v>1</v>
      </c>
      <c r="H9371" s="90" t="s">
        <v>33</v>
      </c>
      <c r="I9371" s="28">
        <v>-1</v>
      </c>
      <c r="J9371" s="18">
        <f t="shared" si="586"/>
        <v>1071.0500000000022</v>
      </c>
      <c r="K9371" s="19" t="str">
        <f t="shared" si="584"/>
        <v>Jul-15</v>
      </c>
      <c r="L9371" s="20">
        <f t="shared" si="587"/>
        <v>9220</v>
      </c>
      <c r="M9371" s="21">
        <f t="shared" si="585"/>
        <v>0.11616594360086792</v>
      </c>
    </row>
    <row r="9372" spans="1:13" x14ac:dyDescent="0.3">
      <c r="A9372" s="107">
        <v>42193</v>
      </c>
      <c r="B9372" s="108" t="s">
        <v>43</v>
      </c>
      <c r="C9372" s="101">
        <v>0.88888888888888884</v>
      </c>
      <c r="D9372" s="94" t="s">
        <v>31</v>
      </c>
      <c r="E9372" s="108" t="s">
        <v>3126</v>
      </c>
      <c r="F9372" s="110">
        <v>2.88</v>
      </c>
      <c r="G9372" s="85">
        <v>1</v>
      </c>
      <c r="H9372" s="90" t="s">
        <v>33</v>
      </c>
      <c r="I9372" s="28">
        <v>-1</v>
      </c>
      <c r="J9372" s="18">
        <f t="shared" si="586"/>
        <v>1070.0500000000022</v>
      </c>
      <c r="K9372" s="19" t="str">
        <f t="shared" si="584"/>
        <v>Jul-15</v>
      </c>
      <c r="L9372" s="20">
        <f t="shared" si="587"/>
        <v>9221</v>
      </c>
      <c r="M9372" s="21">
        <f t="shared" si="585"/>
        <v>0.11604489751653858</v>
      </c>
    </row>
    <row r="9373" spans="1:13" x14ac:dyDescent="0.3">
      <c r="A9373" s="119">
        <v>42193</v>
      </c>
      <c r="B9373" s="120" t="s">
        <v>45</v>
      </c>
      <c r="C9373" s="121">
        <v>14.5</v>
      </c>
      <c r="D9373" s="94"/>
      <c r="E9373" s="120" t="s">
        <v>10072</v>
      </c>
      <c r="F9373" s="123">
        <v>4.5</v>
      </c>
      <c r="G9373" s="89">
        <v>1</v>
      </c>
      <c r="H9373" s="30">
        <v>1</v>
      </c>
      <c r="I9373" s="38">
        <v>3.5</v>
      </c>
      <c r="J9373" s="18">
        <f t="shared" si="586"/>
        <v>1073.5500000000022</v>
      </c>
      <c r="K9373" s="19" t="str">
        <f t="shared" si="584"/>
        <v>Jul-15</v>
      </c>
      <c r="L9373" s="20">
        <f t="shared" si="587"/>
        <v>9222</v>
      </c>
      <c r="M9373" s="21">
        <f t="shared" si="585"/>
        <v>0.11641184124918696</v>
      </c>
    </row>
    <row r="9374" spans="1:13" x14ac:dyDescent="0.3">
      <c r="A9374" s="119">
        <v>42193</v>
      </c>
      <c r="B9374" s="120" t="s">
        <v>29</v>
      </c>
      <c r="C9374" s="121">
        <v>15.4</v>
      </c>
      <c r="D9374" s="94"/>
      <c r="E9374" s="120" t="s">
        <v>4416</v>
      </c>
      <c r="F9374" s="123">
        <v>5</v>
      </c>
      <c r="G9374" s="89">
        <v>1</v>
      </c>
      <c r="H9374" s="30">
        <v>5</v>
      </c>
      <c r="I9374" s="38">
        <v>-1</v>
      </c>
      <c r="J9374" s="18">
        <f t="shared" si="586"/>
        <v>1072.5500000000022</v>
      </c>
      <c r="K9374" s="19" t="str">
        <f t="shared" si="584"/>
        <v>Jul-15</v>
      </c>
      <c r="L9374" s="20">
        <f t="shared" si="587"/>
        <v>9223</v>
      </c>
      <c r="M9374" s="21">
        <f t="shared" si="585"/>
        <v>0.11629079475225006</v>
      </c>
    </row>
    <row r="9375" spans="1:13" x14ac:dyDescent="0.3">
      <c r="A9375" s="119">
        <v>42193</v>
      </c>
      <c r="B9375" s="120" t="s">
        <v>45</v>
      </c>
      <c r="C9375" s="121">
        <v>17.2</v>
      </c>
      <c r="D9375" s="94"/>
      <c r="E9375" s="120" t="s">
        <v>10074</v>
      </c>
      <c r="F9375" s="123">
        <v>6</v>
      </c>
      <c r="G9375" s="89">
        <v>1</v>
      </c>
      <c r="H9375" s="30">
        <v>6</v>
      </c>
      <c r="I9375" s="38">
        <v>-1</v>
      </c>
      <c r="J9375" s="18">
        <f t="shared" si="586"/>
        <v>1071.5500000000022</v>
      </c>
      <c r="K9375" s="19" t="str">
        <f t="shared" si="584"/>
        <v>Jul-15</v>
      </c>
      <c r="L9375" s="20">
        <f t="shared" si="587"/>
        <v>9224</v>
      </c>
      <c r="M9375" s="21">
        <f t="shared" si="585"/>
        <v>0.1161697745013012</v>
      </c>
    </row>
    <row r="9376" spans="1:13" x14ac:dyDescent="0.3">
      <c r="A9376" s="119">
        <v>42193</v>
      </c>
      <c r="B9376" s="120" t="s">
        <v>45</v>
      </c>
      <c r="C9376" s="121">
        <v>17.2</v>
      </c>
      <c r="D9376" s="94"/>
      <c r="E9376" s="120" t="s">
        <v>10073</v>
      </c>
      <c r="F9376" s="123">
        <v>5.5</v>
      </c>
      <c r="G9376" s="89">
        <v>1</v>
      </c>
      <c r="H9376" s="30">
        <v>1</v>
      </c>
      <c r="I9376" s="38">
        <v>4.5</v>
      </c>
      <c r="J9376" s="18">
        <f t="shared" si="586"/>
        <v>1076.0500000000022</v>
      </c>
      <c r="K9376" s="19" t="str">
        <f t="shared" si="584"/>
        <v>Jul-15</v>
      </c>
      <c r="L9376" s="20">
        <f t="shared" si="587"/>
        <v>9225</v>
      </c>
      <c r="M9376" s="21">
        <f t="shared" si="585"/>
        <v>0.11664498644986473</v>
      </c>
    </row>
    <row r="9377" spans="1:13" x14ac:dyDescent="0.3">
      <c r="A9377" s="124">
        <v>42193</v>
      </c>
      <c r="B9377" s="108" t="s">
        <v>56</v>
      </c>
      <c r="C9377" s="111">
        <v>18.100000000000001</v>
      </c>
      <c r="D9377" s="94"/>
      <c r="E9377" s="108" t="s">
        <v>10069</v>
      </c>
      <c r="F9377" s="111">
        <v>5</v>
      </c>
      <c r="G9377" s="89">
        <v>1</v>
      </c>
      <c r="H9377" s="37" t="s">
        <v>6526</v>
      </c>
      <c r="I9377" s="34">
        <v>4</v>
      </c>
      <c r="J9377" s="18">
        <f t="shared" si="586"/>
        <v>1080.0500000000022</v>
      </c>
      <c r="K9377" s="19" t="str">
        <f t="shared" si="584"/>
        <v>Jul-15</v>
      </c>
      <c r="L9377" s="20">
        <f t="shared" si="587"/>
        <v>9226</v>
      </c>
      <c r="M9377" s="21">
        <f t="shared" si="585"/>
        <v>0.11706590071536985</v>
      </c>
    </row>
    <row r="9378" spans="1:13" x14ac:dyDescent="0.3">
      <c r="A9378" s="124">
        <v>42193</v>
      </c>
      <c r="B9378" s="108" t="s">
        <v>43</v>
      </c>
      <c r="C9378" s="111">
        <v>18.2</v>
      </c>
      <c r="D9378" s="94"/>
      <c r="E9378" s="108" t="s">
        <v>2904</v>
      </c>
      <c r="F9378" s="111">
        <v>6</v>
      </c>
      <c r="G9378" s="89">
        <v>1</v>
      </c>
      <c r="H9378" s="37" t="s">
        <v>6512</v>
      </c>
      <c r="I9378" s="34">
        <v>-1</v>
      </c>
      <c r="J9378" s="18">
        <f t="shared" si="586"/>
        <v>1079.0500000000022</v>
      </c>
      <c r="K9378" s="19" t="str">
        <f t="shared" si="584"/>
        <v>Jul-15</v>
      </c>
      <c r="L9378" s="20">
        <f t="shared" si="587"/>
        <v>9227</v>
      </c>
      <c r="M9378" s="21">
        <f t="shared" si="585"/>
        <v>0.11694483580795516</v>
      </c>
    </row>
    <row r="9379" spans="1:13" x14ac:dyDescent="0.3">
      <c r="A9379" s="124">
        <v>42193</v>
      </c>
      <c r="B9379" s="108" t="s">
        <v>56</v>
      </c>
      <c r="C9379" s="111">
        <v>18.399999999999999</v>
      </c>
      <c r="D9379" s="94"/>
      <c r="E9379" s="108" t="s">
        <v>10070</v>
      </c>
      <c r="F9379" s="111">
        <v>4.5</v>
      </c>
      <c r="G9379" s="89">
        <v>1</v>
      </c>
      <c r="H9379" s="37" t="s">
        <v>6526</v>
      </c>
      <c r="I9379" s="34">
        <v>3.5</v>
      </c>
      <c r="J9379" s="18">
        <f t="shared" si="586"/>
        <v>1082.5500000000022</v>
      </c>
      <c r="K9379" s="19" t="str">
        <f t="shared" si="584"/>
        <v>Jul-15</v>
      </c>
      <c r="L9379" s="20">
        <f t="shared" si="587"/>
        <v>9228</v>
      </c>
      <c r="M9379" s="21">
        <f t="shared" si="585"/>
        <v>0.11731144343303015</v>
      </c>
    </row>
    <row r="9380" spans="1:13" x14ac:dyDescent="0.3">
      <c r="A9380" s="124">
        <v>42193</v>
      </c>
      <c r="B9380" s="108" t="s">
        <v>43</v>
      </c>
      <c r="C9380" s="111">
        <v>19.2</v>
      </c>
      <c r="D9380" s="94"/>
      <c r="E9380" s="108" t="s">
        <v>10071</v>
      </c>
      <c r="F9380" s="111">
        <v>5</v>
      </c>
      <c r="G9380" s="89">
        <v>1</v>
      </c>
      <c r="H9380" s="37" t="s">
        <v>6512</v>
      </c>
      <c r="I9380" s="34">
        <v>-1</v>
      </c>
      <c r="J9380" s="18">
        <f t="shared" si="586"/>
        <v>1081.5500000000022</v>
      </c>
      <c r="K9380" s="19" t="str">
        <f t="shared" si="584"/>
        <v>Jul-15</v>
      </c>
      <c r="L9380" s="20">
        <f t="shared" si="587"/>
        <v>9229</v>
      </c>
      <c r="M9380" s="21">
        <f t="shared" si="585"/>
        <v>0.11719037815581344</v>
      </c>
    </row>
    <row r="9381" spans="1:13" x14ac:dyDescent="0.3">
      <c r="A9381" s="124">
        <v>42193</v>
      </c>
      <c r="B9381" s="108" t="s">
        <v>56</v>
      </c>
      <c r="C9381" s="111">
        <v>20.399999999999999</v>
      </c>
      <c r="D9381" s="94"/>
      <c r="E9381" s="108" t="s">
        <v>10046</v>
      </c>
      <c r="F9381" s="111">
        <v>5.5</v>
      </c>
      <c r="G9381" s="89">
        <v>1</v>
      </c>
      <c r="H9381" s="37" t="s">
        <v>6518</v>
      </c>
      <c r="I9381" s="34">
        <v>-1</v>
      </c>
      <c r="J9381" s="18">
        <f t="shared" si="586"/>
        <v>1080.5500000000022</v>
      </c>
      <c r="K9381" s="19" t="str">
        <f t="shared" si="584"/>
        <v>Jul-15</v>
      </c>
      <c r="L9381" s="20">
        <f t="shared" si="587"/>
        <v>9230</v>
      </c>
      <c r="M9381" s="21">
        <f t="shared" si="585"/>
        <v>0.11706933911159287</v>
      </c>
    </row>
    <row r="9382" spans="1:13" x14ac:dyDescent="0.3">
      <c r="A9382" s="107">
        <v>42194</v>
      </c>
      <c r="B9382" s="108" t="s">
        <v>69</v>
      </c>
      <c r="C9382" s="101">
        <v>0.67361111111111116</v>
      </c>
      <c r="D9382" s="94" t="s">
        <v>31</v>
      </c>
      <c r="E9382" s="108" t="s">
        <v>3127</v>
      </c>
      <c r="F9382" s="110">
        <v>2.88</v>
      </c>
      <c r="G9382" s="85">
        <v>1</v>
      </c>
      <c r="H9382" s="90" t="s">
        <v>42</v>
      </c>
      <c r="I9382" s="28">
        <v>1.88</v>
      </c>
      <c r="J9382" s="18">
        <f t="shared" si="586"/>
        <v>1082.4300000000023</v>
      </c>
      <c r="K9382" s="19" t="str">
        <f t="shared" si="584"/>
        <v>Jul-15</v>
      </c>
      <c r="L9382" s="20">
        <f t="shared" si="587"/>
        <v>9231</v>
      </c>
      <c r="M9382" s="21">
        <f t="shared" si="585"/>
        <v>0.11726031849203795</v>
      </c>
    </row>
    <row r="9383" spans="1:13" x14ac:dyDescent="0.3">
      <c r="A9383" s="107">
        <v>42194</v>
      </c>
      <c r="B9383" s="108" t="s">
        <v>52</v>
      </c>
      <c r="C9383" s="101">
        <v>0.75</v>
      </c>
      <c r="D9383" s="94" t="s">
        <v>31</v>
      </c>
      <c r="E9383" s="108" t="s">
        <v>3128</v>
      </c>
      <c r="F9383" s="110">
        <v>4</v>
      </c>
      <c r="G9383" s="85">
        <v>1</v>
      </c>
      <c r="H9383" s="90" t="s">
        <v>33</v>
      </c>
      <c r="I9383" s="28">
        <v>-1</v>
      </c>
      <c r="J9383" s="18">
        <f t="shared" si="586"/>
        <v>1081.4300000000023</v>
      </c>
      <c r="K9383" s="19" t="str">
        <f t="shared" si="584"/>
        <v>Jul-15</v>
      </c>
      <c r="L9383" s="20">
        <f t="shared" si="587"/>
        <v>9232</v>
      </c>
      <c r="M9383" s="21">
        <f t="shared" si="585"/>
        <v>0.11713929809358778</v>
      </c>
    </row>
    <row r="9384" spans="1:13" x14ac:dyDescent="0.3">
      <c r="A9384" s="107">
        <v>42194</v>
      </c>
      <c r="B9384" s="108" t="s">
        <v>138</v>
      </c>
      <c r="C9384" s="101">
        <v>0.84722222222222221</v>
      </c>
      <c r="D9384" s="94" t="s">
        <v>31</v>
      </c>
      <c r="E9384" s="108" t="s">
        <v>3129</v>
      </c>
      <c r="F9384" s="110">
        <v>3.5</v>
      </c>
      <c r="G9384" s="85">
        <v>1</v>
      </c>
      <c r="H9384" s="90" t="s">
        <v>33</v>
      </c>
      <c r="I9384" s="28">
        <v>-1</v>
      </c>
      <c r="J9384" s="18">
        <f t="shared" si="586"/>
        <v>1080.4300000000023</v>
      </c>
      <c r="K9384" s="19" t="str">
        <f t="shared" si="584"/>
        <v>Jul-15</v>
      </c>
      <c r="L9384" s="20">
        <f t="shared" si="587"/>
        <v>9233</v>
      </c>
      <c r="M9384" s="21">
        <f t="shared" si="585"/>
        <v>0.1170183039098887</v>
      </c>
    </row>
    <row r="9385" spans="1:13" x14ac:dyDescent="0.3">
      <c r="A9385" s="119">
        <v>42194</v>
      </c>
      <c r="B9385" s="120" t="s">
        <v>69</v>
      </c>
      <c r="C9385" s="121">
        <v>13.55</v>
      </c>
      <c r="D9385" s="94"/>
      <c r="E9385" s="120" t="s">
        <v>9832</v>
      </c>
      <c r="F9385" s="123">
        <v>5</v>
      </c>
      <c r="G9385" s="89">
        <v>1</v>
      </c>
      <c r="H9385" s="30">
        <v>2</v>
      </c>
      <c r="I9385" s="38">
        <v>-1</v>
      </c>
      <c r="J9385" s="18">
        <f t="shared" si="586"/>
        <v>1079.4300000000023</v>
      </c>
      <c r="K9385" s="19" t="str">
        <f t="shared" si="584"/>
        <v>Jul-15</v>
      </c>
      <c r="L9385" s="20">
        <f t="shared" si="587"/>
        <v>9234</v>
      </c>
      <c r="M9385" s="21">
        <f t="shared" si="585"/>
        <v>0.11689733593242391</v>
      </c>
    </row>
    <row r="9386" spans="1:13" x14ac:dyDescent="0.3">
      <c r="A9386" s="119">
        <v>42194</v>
      </c>
      <c r="B9386" s="120" t="s">
        <v>44</v>
      </c>
      <c r="C9386" s="121">
        <v>14.5</v>
      </c>
      <c r="D9386" s="94"/>
      <c r="E9386" s="120" t="s">
        <v>10078</v>
      </c>
      <c r="F9386" s="123">
        <v>5</v>
      </c>
      <c r="G9386" s="89">
        <v>1</v>
      </c>
      <c r="H9386" s="30">
        <v>3</v>
      </c>
      <c r="I9386" s="38">
        <v>-1</v>
      </c>
      <c r="J9386" s="18">
        <f t="shared" si="586"/>
        <v>1078.4300000000023</v>
      </c>
      <c r="K9386" s="19" t="str">
        <f t="shared" si="584"/>
        <v>Jul-15</v>
      </c>
      <c r="L9386" s="20">
        <f t="shared" si="587"/>
        <v>9235</v>
      </c>
      <c r="M9386" s="21">
        <f t="shared" si="585"/>
        <v>0.11677639415268028</v>
      </c>
    </row>
    <row r="9387" spans="1:13" x14ac:dyDescent="0.3">
      <c r="A9387" s="119">
        <v>42194</v>
      </c>
      <c r="B9387" s="120" t="s">
        <v>69</v>
      </c>
      <c r="C9387" s="121">
        <v>15.35</v>
      </c>
      <c r="D9387" s="94"/>
      <c r="E9387" s="120" t="s">
        <v>10075</v>
      </c>
      <c r="F9387" s="123">
        <v>4.5</v>
      </c>
      <c r="G9387" s="89">
        <v>1</v>
      </c>
      <c r="H9387" s="30">
        <v>1</v>
      </c>
      <c r="I9387" s="38">
        <v>3.5</v>
      </c>
      <c r="J9387" s="18">
        <f t="shared" si="586"/>
        <v>1081.9300000000023</v>
      </c>
      <c r="K9387" s="19" t="str">
        <f t="shared" si="584"/>
        <v>Jul-15</v>
      </c>
      <c r="L9387" s="20">
        <f t="shared" si="587"/>
        <v>9236</v>
      </c>
      <c r="M9387" s="21">
        <f t="shared" si="585"/>
        <v>0.11714270246860138</v>
      </c>
    </row>
    <row r="9388" spans="1:13" x14ac:dyDescent="0.3">
      <c r="A9388" s="119">
        <v>42194</v>
      </c>
      <c r="B9388" s="120" t="s">
        <v>52</v>
      </c>
      <c r="C9388" s="121">
        <v>15.45</v>
      </c>
      <c r="D9388" s="94"/>
      <c r="E9388" s="120" t="s">
        <v>10076</v>
      </c>
      <c r="F9388" s="123">
        <v>5</v>
      </c>
      <c r="G9388" s="89">
        <v>1</v>
      </c>
      <c r="H9388" s="30">
        <v>9</v>
      </c>
      <c r="I9388" s="38">
        <v>-1</v>
      </c>
      <c r="J9388" s="18">
        <f t="shared" si="586"/>
        <v>1080.9300000000023</v>
      </c>
      <c r="K9388" s="19" t="str">
        <f t="shared" si="584"/>
        <v>Jul-15</v>
      </c>
      <c r="L9388" s="20">
        <f t="shared" si="587"/>
        <v>9237</v>
      </c>
      <c r="M9388" s="21">
        <f t="shared" si="585"/>
        <v>0.11702176031178979</v>
      </c>
    </row>
    <row r="9389" spans="1:13" x14ac:dyDescent="0.3">
      <c r="A9389" s="119">
        <v>42194</v>
      </c>
      <c r="B9389" s="120" t="s">
        <v>44</v>
      </c>
      <c r="C9389" s="121">
        <v>16</v>
      </c>
      <c r="D9389" s="94"/>
      <c r="E9389" s="120" t="s">
        <v>10079</v>
      </c>
      <c r="F9389" s="123">
        <v>5.5</v>
      </c>
      <c r="G9389" s="89">
        <v>1</v>
      </c>
      <c r="H9389" s="30">
        <v>4</v>
      </c>
      <c r="I9389" s="38">
        <v>-1</v>
      </c>
      <c r="J9389" s="18">
        <f t="shared" si="586"/>
        <v>1079.9300000000023</v>
      </c>
      <c r="K9389" s="19" t="str">
        <f t="shared" si="584"/>
        <v>Jul-15</v>
      </c>
      <c r="L9389" s="20">
        <f t="shared" si="587"/>
        <v>9238</v>
      </c>
      <c r="M9389" s="21">
        <f t="shared" si="585"/>
        <v>0.11690084433860168</v>
      </c>
    </row>
    <row r="9390" spans="1:13" x14ac:dyDescent="0.3">
      <c r="A9390" s="119">
        <v>42194</v>
      </c>
      <c r="B9390" s="120" t="s">
        <v>52</v>
      </c>
      <c r="C9390" s="121">
        <v>16.2</v>
      </c>
      <c r="D9390" s="94"/>
      <c r="E9390" s="120" t="s">
        <v>10077</v>
      </c>
      <c r="F9390" s="123">
        <v>4.5</v>
      </c>
      <c r="G9390" s="89">
        <v>1</v>
      </c>
      <c r="H9390" s="30">
        <v>9</v>
      </c>
      <c r="I9390" s="38">
        <v>-1</v>
      </c>
      <c r="J9390" s="18">
        <f t="shared" si="586"/>
        <v>1078.9300000000023</v>
      </c>
      <c r="K9390" s="19" t="str">
        <f t="shared" si="584"/>
        <v>Jul-15</v>
      </c>
      <c r="L9390" s="20">
        <f t="shared" si="587"/>
        <v>9239</v>
      </c>
      <c r="M9390" s="21">
        <f t="shared" si="585"/>
        <v>0.11677995454053494</v>
      </c>
    </row>
    <row r="9391" spans="1:13" x14ac:dyDescent="0.3">
      <c r="A9391" s="119">
        <v>42194</v>
      </c>
      <c r="B9391" s="120" t="s">
        <v>44</v>
      </c>
      <c r="C9391" s="121">
        <v>16.350000000000001</v>
      </c>
      <c r="D9391" s="94"/>
      <c r="E9391" s="120" t="s">
        <v>9474</v>
      </c>
      <c r="F9391" s="123">
        <v>5</v>
      </c>
      <c r="G9391" s="89">
        <v>1</v>
      </c>
      <c r="H9391" s="30">
        <v>3</v>
      </c>
      <c r="I9391" s="38">
        <v>-1</v>
      </c>
      <c r="J9391" s="18">
        <f t="shared" si="586"/>
        <v>1077.9300000000023</v>
      </c>
      <c r="K9391" s="19" t="str">
        <f t="shared" si="584"/>
        <v>Jul-15</v>
      </c>
      <c r="L9391" s="20">
        <f t="shared" si="587"/>
        <v>9240</v>
      </c>
      <c r="M9391" s="21">
        <f t="shared" si="585"/>
        <v>0.11665909090909116</v>
      </c>
    </row>
    <row r="9392" spans="1:13" x14ac:dyDescent="0.3">
      <c r="A9392" s="124">
        <v>42194</v>
      </c>
      <c r="B9392" s="108" t="s">
        <v>93</v>
      </c>
      <c r="C9392" s="111">
        <v>21.1</v>
      </c>
      <c r="D9392" s="94"/>
      <c r="E9392" s="108" t="s">
        <v>1319</v>
      </c>
      <c r="F9392" s="111">
        <v>4.5</v>
      </c>
      <c r="G9392" s="89">
        <v>1</v>
      </c>
      <c r="H9392" s="37" t="s">
        <v>6526</v>
      </c>
      <c r="I9392" s="34">
        <v>3.5</v>
      </c>
      <c r="J9392" s="18">
        <f t="shared" si="586"/>
        <v>1081.4300000000023</v>
      </c>
      <c r="K9392" s="19" t="str">
        <f t="shared" si="584"/>
        <v>Jul-15</v>
      </c>
      <c r="L9392" s="20">
        <f t="shared" si="587"/>
        <v>9241</v>
      </c>
      <c r="M9392" s="21">
        <f t="shared" si="585"/>
        <v>0.11702521372145896</v>
      </c>
    </row>
    <row r="9393" spans="1:13" x14ac:dyDescent="0.3">
      <c r="A9393" s="107">
        <v>42195</v>
      </c>
      <c r="B9393" s="108" t="s">
        <v>58</v>
      </c>
      <c r="C9393" s="101">
        <v>0.60416666666666663</v>
      </c>
      <c r="D9393" s="94" t="s">
        <v>31</v>
      </c>
      <c r="E9393" s="108" t="s">
        <v>3130</v>
      </c>
      <c r="F9393" s="110">
        <v>4</v>
      </c>
      <c r="G9393" s="85">
        <v>1</v>
      </c>
      <c r="H9393" s="90" t="s">
        <v>33</v>
      </c>
      <c r="I9393" s="28">
        <v>-1</v>
      </c>
      <c r="J9393" s="18">
        <f t="shared" si="586"/>
        <v>1080.4300000000023</v>
      </c>
      <c r="K9393" s="19" t="str">
        <f t="shared" si="584"/>
        <v>Jul-15</v>
      </c>
      <c r="L9393" s="20">
        <f t="shared" si="587"/>
        <v>9242</v>
      </c>
      <c r="M9393" s="21">
        <f t="shared" si="585"/>
        <v>0.1169043497078557</v>
      </c>
    </row>
    <row r="9394" spans="1:13" x14ac:dyDescent="0.3">
      <c r="A9394" s="107">
        <v>42195</v>
      </c>
      <c r="B9394" s="108" t="s">
        <v>65</v>
      </c>
      <c r="C9394" s="101">
        <v>0.62152777777777779</v>
      </c>
      <c r="D9394" s="94" t="s">
        <v>31</v>
      </c>
      <c r="E9394" s="108" t="s">
        <v>3131</v>
      </c>
      <c r="F9394" s="110">
        <v>3.75</v>
      </c>
      <c r="G9394" s="85">
        <v>1</v>
      </c>
      <c r="H9394" s="90" t="s">
        <v>33</v>
      </c>
      <c r="I9394" s="28">
        <v>-1</v>
      </c>
      <c r="J9394" s="18">
        <f t="shared" si="586"/>
        <v>1079.4300000000023</v>
      </c>
      <c r="K9394" s="19" t="str">
        <f t="shared" si="584"/>
        <v>Jul-15</v>
      </c>
      <c r="L9394" s="20">
        <f t="shared" si="587"/>
        <v>9243</v>
      </c>
      <c r="M9394" s="21">
        <f t="shared" si="585"/>
        <v>0.11678351184680325</v>
      </c>
    </row>
    <row r="9395" spans="1:13" x14ac:dyDescent="0.3">
      <c r="A9395" s="107">
        <v>42195</v>
      </c>
      <c r="B9395" s="108" t="s">
        <v>58</v>
      </c>
      <c r="C9395" s="101">
        <v>0.69791666666666663</v>
      </c>
      <c r="D9395" s="94" t="s">
        <v>31</v>
      </c>
      <c r="E9395" s="108" t="s">
        <v>3132</v>
      </c>
      <c r="F9395" s="110">
        <v>3</v>
      </c>
      <c r="G9395" s="85">
        <v>1</v>
      </c>
      <c r="H9395" s="90" t="s">
        <v>33</v>
      </c>
      <c r="I9395" s="28">
        <v>-1</v>
      </c>
      <c r="J9395" s="18">
        <f t="shared" si="586"/>
        <v>1078.4300000000023</v>
      </c>
      <c r="K9395" s="19" t="str">
        <f t="shared" si="584"/>
        <v>Jul-15</v>
      </c>
      <c r="L9395" s="20">
        <f t="shared" si="587"/>
        <v>9244</v>
      </c>
      <c r="M9395" s="21">
        <f t="shared" si="585"/>
        <v>0.11666270012981418</v>
      </c>
    </row>
    <row r="9396" spans="1:13" x14ac:dyDescent="0.3">
      <c r="A9396" s="107">
        <v>42195</v>
      </c>
      <c r="B9396" s="108" t="s">
        <v>151</v>
      </c>
      <c r="C9396" s="101">
        <v>0.82291666666666663</v>
      </c>
      <c r="D9396" s="94" t="s">
        <v>31</v>
      </c>
      <c r="E9396" s="108" t="s">
        <v>1023</v>
      </c>
      <c r="F9396" s="110">
        <v>3.5</v>
      </c>
      <c r="G9396" s="85">
        <v>1</v>
      </c>
      <c r="H9396" s="90" t="s">
        <v>33</v>
      </c>
      <c r="I9396" s="28">
        <v>-1</v>
      </c>
      <c r="J9396" s="18">
        <f t="shared" si="586"/>
        <v>1077.4300000000023</v>
      </c>
      <c r="K9396" s="19" t="str">
        <f t="shared" si="584"/>
        <v>Jul-15</v>
      </c>
      <c r="L9396" s="20">
        <f t="shared" si="587"/>
        <v>9245</v>
      </c>
      <c r="M9396" s="21">
        <f t="shared" si="585"/>
        <v>0.11654191454840479</v>
      </c>
    </row>
    <row r="9397" spans="1:13" x14ac:dyDescent="0.3">
      <c r="A9397" s="107">
        <v>42195</v>
      </c>
      <c r="B9397" s="108" t="s">
        <v>130</v>
      </c>
      <c r="C9397" s="101">
        <v>0.83333333333333337</v>
      </c>
      <c r="D9397" s="94" t="s">
        <v>31</v>
      </c>
      <c r="E9397" s="108" t="s">
        <v>3133</v>
      </c>
      <c r="F9397" s="110">
        <v>4</v>
      </c>
      <c r="G9397" s="85">
        <v>1</v>
      </c>
      <c r="H9397" s="90" t="s">
        <v>33</v>
      </c>
      <c r="I9397" s="28">
        <v>-1</v>
      </c>
      <c r="J9397" s="18">
        <f t="shared" si="586"/>
        <v>1076.4300000000023</v>
      </c>
      <c r="K9397" s="19" t="str">
        <f t="shared" si="584"/>
        <v>Jul-15</v>
      </c>
      <c r="L9397" s="20">
        <f t="shared" si="587"/>
        <v>9246</v>
      </c>
      <c r="M9397" s="21">
        <f t="shared" si="585"/>
        <v>0.11642115509409499</v>
      </c>
    </row>
    <row r="9398" spans="1:13" x14ac:dyDescent="0.3">
      <c r="A9398" s="107">
        <v>42195</v>
      </c>
      <c r="B9398" s="108" t="s">
        <v>130</v>
      </c>
      <c r="C9398" s="101">
        <v>0.85416666666666663</v>
      </c>
      <c r="D9398" s="94" t="s">
        <v>31</v>
      </c>
      <c r="E9398" s="108" t="s">
        <v>3134</v>
      </c>
      <c r="F9398" s="110">
        <v>3.5</v>
      </c>
      <c r="G9398" s="85">
        <v>1</v>
      </c>
      <c r="H9398" s="90" t="s">
        <v>42</v>
      </c>
      <c r="I9398" s="28">
        <v>2.5</v>
      </c>
      <c r="J9398" s="18">
        <f t="shared" si="586"/>
        <v>1078.9300000000023</v>
      </c>
      <c r="K9398" s="19" t="str">
        <f t="shared" si="584"/>
        <v>Jul-15</v>
      </c>
      <c r="L9398" s="20">
        <f t="shared" si="587"/>
        <v>9247</v>
      </c>
      <c r="M9398" s="21">
        <f t="shared" si="585"/>
        <v>0.1166789228939118</v>
      </c>
    </row>
    <row r="9399" spans="1:13" x14ac:dyDescent="0.3">
      <c r="A9399" s="119">
        <v>42195</v>
      </c>
      <c r="B9399" s="120" t="s">
        <v>65</v>
      </c>
      <c r="C9399" s="121">
        <v>14.2</v>
      </c>
      <c r="D9399" s="94"/>
      <c r="E9399" s="120" t="s">
        <v>10082</v>
      </c>
      <c r="F9399" s="123">
        <v>6</v>
      </c>
      <c r="G9399" s="89">
        <v>1</v>
      </c>
      <c r="H9399" s="30">
        <v>2</v>
      </c>
      <c r="I9399" s="38">
        <v>-1</v>
      </c>
      <c r="J9399" s="18">
        <f t="shared" si="586"/>
        <v>1077.9300000000023</v>
      </c>
      <c r="K9399" s="19" t="str">
        <f t="shared" si="584"/>
        <v>Jul-15</v>
      </c>
      <c r="L9399" s="20">
        <f t="shared" si="587"/>
        <v>9248</v>
      </c>
      <c r="M9399" s="21">
        <f t="shared" si="585"/>
        <v>0.11655817474048469</v>
      </c>
    </row>
    <row r="9400" spans="1:13" x14ac:dyDescent="0.3">
      <c r="A9400" s="119">
        <v>42195</v>
      </c>
      <c r="B9400" s="120" t="s">
        <v>65</v>
      </c>
      <c r="C9400" s="121">
        <v>15.25</v>
      </c>
      <c r="D9400" s="94"/>
      <c r="E9400" s="120" t="s">
        <v>3237</v>
      </c>
      <c r="F9400" s="123">
        <v>6</v>
      </c>
      <c r="G9400" s="89">
        <v>1</v>
      </c>
      <c r="H9400" s="30">
        <v>8</v>
      </c>
      <c r="I9400" s="38">
        <v>-1</v>
      </c>
      <c r="J9400" s="18">
        <f t="shared" si="586"/>
        <v>1076.9300000000023</v>
      </c>
      <c r="K9400" s="19" t="str">
        <f t="shared" si="584"/>
        <v>Jul-15</v>
      </c>
      <c r="L9400" s="20">
        <f t="shared" si="587"/>
        <v>9249</v>
      </c>
      <c r="M9400" s="21">
        <f t="shared" si="585"/>
        <v>0.11643745269758918</v>
      </c>
    </row>
    <row r="9401" spans="1:13" x14ac:dyDescent="0.3">
      <c r="A9401" s="119">
        <v>42195</v>
      </c>
      <c r="B9401" s="120" t="s">
        <v>58</v>
      </c>
      <c r="C9401" s="121">
        <v>16.100000000000001</v>
      </c>
      <c r="D9401" s="94"/>
      <c r="E9401" s="120" t="s">
        <v>10083</v>
      </c>
      <c r="F9401" s="123">
        <v>4.5</v>
      </c>
      <c r="G9401" s="89">
        <v>1</v>
      </c>
      <c r="H9401" s="30">
        <v>1</v>
      </c>
      <c r="I9401" s="38">
        <v>3.5</v>
      </c>
      <c r="J9401" s="18">
        <f t="shared" si="586"/>
        <v>1080.4300000000023</v>
      </c>
      <c r="K9401" s="19" t="str">
        <f t="shared" si="584"/>
        <v>Jul-15</v>
      </c>
      <c r="L9401" s="20">
        <f t="shared" si="587"/>
        <v>9250</v>
      </c>
      <c r="M9401" s="21">
        <f t="shared" si="585"/>
        <v>0.1168032432432435</v>
      </c>
    </row>
    <row r="9402" spans="1:13" x14ac:dyDescent="0.3">
      <c r="A9402" s="119">
        <v>42195</v>
      </c>
      <c r="B9402" s="120" t="s">
        <v>52</v>
      </c>
      <c r="C9402" s="121">
        <v>16.55</v>
      </c>
      <c r="D9402" s="94"/>
      <c r="E9402" s="120" t="s">
        <v>10084</v>
      </c>
      <c r="F9402" s="123">
        <v>5.5</v>
      </c>
      <c r="G9402" s="89">
        <v>1</v>
      </c>
      <c r="H9402" s="30">
        <v>15</v>
      </c>
      <c r="I9402" s="38">
        <v>-1</v>
      </c>
      <c r="J9402" s="18">
        <f t="shared" si="586"/>
        <v>1079.4300000000023</v>
      </c>
      <c r="K9402" s="19" t="str">
        <f t="shared" si="584"/>
        <v>Jul-15</v>
      </c>
      <c r="L9402" s="20">
        <f t="shared" si="587"/>
        <v>9251</v>
      </c>
      <c r="M9402" s="21">
        <f t="shared" si="585"/>
        <v>0.11668252080856149</v>
      </c>
    </row>
    <row r="9403" spans="1:13" x14ac:dyDescent="0.3">
      <c r="A9403" s="124">
        <v>42195</v>
      </c>
      <c r="B9403" s="108" t="s">
        <v>130</v>
      </c>
      <c r="C9403" s="111">
        <v>18</v>
      </c>
      <c r="D9403" s="94"/>
      <c r="E9403" s="108" t="s">
        <v>10080</v>
      </c>
      <c r="F9403" s="111">
        <v>6</v>
      </c>
      <c r="G9403" s="89">
        <v>1</v>
      </c>
      <c r="H9403" s="37" t="s">
        <v>6526</v>
      </c>
      <c r="I9403" s="34">
        <v>5</v>
      </c>
      <c r="J9403" s="18">
        <f t="shared" si="586"/>
        <v>1084.4300000000023</v>
      </c>
      <c r="K9403" s="19" t="str">
        <f t="shared" si="584"/>
        <v>Jul-15</v>
      </c>
      <c r="L9403" s="20">
        <f t="shared" si="587"/>
        <v>9252</v>
      </c>
      <c r="M9403" s="21">
        <f t="shared" si="585"/>
        <v>0.11721033290099463</v>
      </c>
    </row>
    <row r="9404" spans="1:13" x14ac:dyDescent="0.3">
      <c r="A9404" s="124">
        <v>42195</v>
      </c>
      <c r="B9404" s="108" t="s">
        <v>151</v>
      </c>
      <c r="C9404" s="111">
        <v>18.149999999999999</v>
      </c>
      <c r="D9404" s="94"/>
      <c r="E9404" s="108" t="s">
        <v>3097</v>
      </c>
      <c r="F9404" s="111">
        <v>5.5</v>
      </c>
      <c r="G9404" s="89">
        <v>1</v>
      </c>
      <c r="H9404" s="37" t="s">
        <v>6512</v>
      </c>
      <c r="I9404" s="34">
        <v>-1</v>
      </c>
      <c r="J9404" s="18">
        <f t="shared" si="586"/>
        <v>1083.4300000000023</v>
      </c>
      <c r="K9404" s="19" t="str">
        <f t="shared" si="584"/>
        <v>Jul-15</v>
      </c>
      <c r="L9404" s="20">
        <f t="shared" si="587"/>
        <v>9253</v>
      </c>
      <c r="M9404" s="21">
        <f t="shared" si="585"/>
        <v>0.11708959256457391</v>
      </c>
    </row>
    <row r="9405" spans="1:13" x14ac:dyDescent="0.3">
      <c r="A9405" s="124">
        <v>42195</v>
      </c>
      <c r="B9405" s="108" t="s">
        <v>151</v>
      </c>
      <c r="C9405" s="111">
        <v>18.149999999999999</v>
      </c>
      <c r="D9405" s="94"/>
      <c r="E9405" s="108" t="s">
        <v>9511</v>
      </c>
      <c r="F9405" s="111">
        <v>5</v>
      </c>
      <c r="G9405" s="89">
        <v>1</v>
      </c>
      <c r="H9405" s="37" t="s">
        <v>6518</v>
      </c>
      <c r="I9405" s="34">
        <v>-1</v>
      </c>
      <c r="J9405" s="18">
        <f t="shared" si="586"/>
        <v>1082.4300000000023</v>
      </c>
      <c r="K9405" s="19" t="str">
        <f t="shared" si="584"/>
        <v>Jul-15</v>
      </c>
      <c r="L9405" s="20">
        <f t="shared" si="587"/>
        <v>9254</v>
      </c>
      <c r="M9405" s="21">
        <f t="shared" si="585"/>
        <v>0.11696887832288766</v>
      </c>
    </row>
    <row r="9406" spans="1:13" x14ac:dyDescent="0.3">
      <c r="A9406" s="124">
        <v>42195</v>
      </c>
      <c r="B9406" s="108" t="s">
        <v>130</v>
      </c>
      <c r="C9406" s="111">
        <v>19.3</v>
      </c>
      <c r="D9406" s="94"/>
      <c r="E9406" s="108" t="s">
        <v>10081</v>
      </c>
      <c r="F9406" s="111">
        <v>5.5</v>
      </c>
      <c r="G9406" s="89">
        <v>1</v>
      </c>
      <c r="H9406" s="37" t="s">
        <v>6518</v>
      </c>
      <c r="I9406" s="34">
        <v>-1</v>
      </c>
      <c r="J9406" s="18">
        <f t="shared" si="586"/>
        <v>1081.4300000000023</v>
      </c>
      <c r="K9406" s="19" t="str">
        <f t="shared" si="584"/>
        <v>Jul-15</v>
      </c>
      <c r="L9406" s="20">
        <f t="shared" si="587"/>
        <v>9255</v>
      </c>
      <c r="M9406" s="21">
        <f t="shared" si="585"/>
        <v>0.11684819016747729</v>
      </c>
    </row>
    <row r="9407" spans="1:13" x14ac:dyDescent="0.3">
      <c r="A9407" s="124">
        <v>42195</v>
      </c>
      <c r="B9407" s="108" t="s">
        <v>151</v>
      </c>
      <c r="C9407" s="111">
        <v>20.149999999999999</v>
      </c>
      <c r="D9407" s="94"/>
      <c r="E9407" s="108" t="s">
        <v>9345</v>
      </c>
      <c r="F9407" s="111">
        <v>4.33</v>
      </c>
      <c r="G9407" s="89">
        <v>1</v>
      </c>
      <c r="H9407" s="37" t="s">
        <v>6512</v>
      </c>
      <c r="I9407" s="34">
        <v>-1</v>
      </c>
      <c r="J9407" s="18">
        <f t="shared" si="586"/>
        <v>1080.4300000000023</v>
      </c>
      <c r="K9407" s="19" t="str">
        <f t="shared" si="584"/>
        <v>Jul-15</v>
      </c>
      <c r="L9407" s="20">
        <f t="shared" si="587"/>
        <v>9256</v>
      </c>
      <c r="M9407" s="21">
        <f t="shared" si="585"/>
        <v>0.1167275280898879</v>
      </c>
    </row>
    <row r="9408" spans="1:13" x14ac:dyDescent="0.3">
      <c r="A9408" s="107">
        <v>42196</v>
      </c>
      <c r="B9408" s="108" t="s">
        <v>151</v>
      </c>
      <c r="C9408" s="101">
        <v>0.625</v>
      </c>
      <c r="D9408" s="94" t="s">
        <v>31</v>
      </c>
      <c r="E9408" s="108" t="s">
        <v>3135</v>
      </c>
      <c r="F9408" s="110">
        <v>3.75</v>
      </c>
      <c r="G9408" s="85">
        <v>1</v>
      </c>
      <c r="H9408" s="90" t="s">
        <v>33</v>
      </c>
      <c r="I9408" s="28">
        <v>-1</v>
      </c>
      <c r="J9408" s="18">
        <f t="shared" si="586"/>
        <v>1079.4300000000023</v>
      </c>
      <c r="K9408" s="19" t="str">
        <f t="shared" si="584"/>
        <v>Jul-15</v>
      </c>
      <c r="L9408" s="20">
        <f t="shared" si="587"/>
        <v>9257</v>
      </c>
      <c r="M9408" s="21">
        <f t="shared" si="585"/>
        <v>0.11660689208166818</v>
      </c>
    </row>
    <row r="9409" spans="1:13" x14ac:dyDescent="0.3">
      <c r="A9409" s="107">
        <v>42196</v>
      </c>
      <c r="B9409" s="108" t="s">
        <v>58</v>
      </c>
      <c r="C9409" s="101">
        <v>0.6875</v>
      </c>
      <c r="D9409" s="94" t="s">
        <v>31</v>
      </c>
      <c r="E9409" s="108" t="s">
        <v>3136</v>
      </c>
      <c r="F9409" s="110">
        <v>3</v>
      </c>
      <c r="G9409" s="85">
        <v>1</v>
      </c>
      <c r="H9409" s="90" t="s">
        <v>33</v>
      </c>
      <c r="I9409" s="28">
        <v>-1</v>
      </c>
      <c r="J9409" s="18">
        <f t="shared" si="586"/>
        <v>1078.4300000000023</v>
      </c>
      <c r="K9409" s="19" t="str">
        <f t="shared" si="584"/>
        <v>Jul-15</v>
      </c>
      <c r="L9409" s="20">
        <f t="shared" si="587"/>
        <v>9258</v>
      </c>
      <c r="M9409" s="21">
        <f t="shared" si="585"/>
        <v>0.11648628213437053</v>
      </c>
    </row>
    <row r="9410" spans="1:13" x14ac:dyDescent="0.3">
      <c r="A9410" s="119">
        <v>42196</v>
      </c>
      <c r="B9410" s="120" t="s">
        <v>151</v>
      </c>
      <c r="C9410" s="121">
        <v>15.35</v>
      </c>
      <c r="D9410" s="94"/>
      <c r="E9410" s="120" t="s">
        <v>1435</v>
      </c>
      <c r="F9410" s="123">
        <v>4.5</v>
      </c>
      <c r="G9410" s="89">
        <v>1</v>
      </c>
      <c r="H9410" s="30">
        <v>3</v>
      </c>
      <c r="I9410" s="38">
        <v>-1</v>
      </c>
      <c r="J9410" s="18">
        <f t="shared" si="586"/>
        <v>1077.4300000000023</v>
      </c>
      <c r="K9410" s="19" t="str">
        <f t="shared" ref="K9410:K9473" si="588">TEXT(A9410,"MMM-yy")</f>
        <v>Jul-15</v>
      </c>
      <c r="L9410" s="20">
        <f t="shared" si="587"/>
        <v>9259</v>
      </c>
      <c r="M9410" s="21">
        <f t="shared" ref="M9410:M9473" si="589">J9410/L9410</f>
        <v>0.11636569823955097</v>
      </c>
    </row>
    <row r="9411" spans="1:13" x14ac:dyDescent="0.3">
      <c r="A9411" s="119">
        <v>42196</v>
      </c>
      <c r="B9411" s="120" t="s">
        <v>58</v>
      </c>
      <c r="C9411" s="121">
        <v>15.55</v>
      </c>
      <c r="D9411" s="94"/>
      <c r="E9411" s="120" t="s">
        <v>10087</v>
      </c>
      <c r="F9411" s="123">
        <v>5.5</v>
      </c>
      <c r="G9411" s="89">
        <v>1</v>
      </c>
      <c r="H9411" s="30">
        <v>1</v>
      </c>
      <c r="I9411" s="38">
        <v>4.5</v>
      </c>
      <c r="J9411" s="18">
        <f t="shared" ref="J9411:J9474" si="590">J9410+I9411</f>
        <v>1081.9300000000023</v>
      </c>
      <c r="K9411" s="19" t="str">
        <f t="shared" si="588"/>
        <v>Jul-15</v>
      </c>
      <c r="L9411" s="20">
        <f t="shared" ref="L9411:L9474" si="591">L9410+G9411</f>
        <v>9260</v>
      </c>
      <c r="M9411" s="21">
        <f t="shared" si="589"/>
        <v>0.11683909287257045</v>
      </c>
    </row>
    <row r="9412" spans="1:13" x14ac:dyDescent="0.3">
      <c r="A9412" s="119">
        <v>42196</v>
      </c>
      <c r="B9412" s="120" t="s">
        <v>65</v>
      </c>
      <c r="C9412" s="121">
        <v>16</v>
      </c>
      <c r="D9412" s="94"/>
      <c r="E9412" s="120" t="s">
        <v>10086</v>
      </c>
      <c r="F9412" s="123">
        <v>4.33</v>
      </c>
      <c r="G9412" s="89">
        <v>1</v>
      </c>
      <c r="H9412" s="30">
        <v>2</v>
      </c>
      <c r="I9412" s="38">
        <v>-1</v>
      </c>
      <c r="J9412" s="18">
        <f t="shared" si="590"/>
        <v>1080.9300000000023</v>
      </c>
      <c r="K9412" s="19" t="str">
        <f t="shared" si="588"/>
        <v>Jul-15</v>
      </c>
      <c r="L9412" s="20">
        <f t="shared" si="591"/>
        <v>9261</v>
      </c>
      <c r="M9412" s="21">
        <f t="shared" si="589"/>
        <v>0.11671849692257881</v>
      </c>
    </row>
    <row r="9413" spans="1:13" x14ac:dyDescent="0.3">
      <c r="A9413" s="124">
        <v>42196</v>
      </c>
      <c r="B9413" s="108" t="s">
        <v>134</v>
      </c>
      <c r="C9413" s="111">
        <v>18.149999999999999</v>
      </c>
      <c r="D9413" s="94"/>
      <c r="E9413" s="108" t="s">
        <v>4554</v>
      </c>
      <c r="F9413" s="111">
        <v>4.5</v>
      </c>
      <c r="G9413" s="89">
        <v>1</v>
      </c>
      <c r="H9413" s="37" t="s">
        <v>6512</v>
      </c>
      <c r="I9413" s="34">
        <v>-1</v>
      </c>
      <c r="J9413" s="18">
        <f t="shared" si="590"/>
        <v>1079.9300000000023</v>
      </c>
      <c r="K9413" s="19" t="str">
        <f t="shared" si="588"/>
        <v>Jul-15</v>
      </c>
      <c r="L9413" s="20">
        <f t="shared" si="591"/>
        <v>9262</v>
      </c>
      <c r="M9413" s="21">
        <f t="shared" si="589"/>
        <v>0.11659792701360422</v>
      </c>
    </row>
    <row r="9414" spans="1:13" x14ac:dyDescent="0.3">
      <c r="A9414" s="124">
        <v>42196</v>
      </c>
      <c r="B9414" s="108" t="s">
        <v>37</v>
      </c>
      <c r="C9414" s="111">
        <v>20.3</v>
      </c>
      <c r="D9414" s="94"/>
      <c r="E9414" s="108" t="s">
        <v>10085</v>
      </c>
      <c r="F9414" s="111">
        <v>5.5</v>
      </c>
      <c r="G9414" s="89">
        <v>1</v>
      </c>
      <c r="H9414" s="37" t="s">
        <v>6512</v>
      </c>
      <c r="I9414" s="34">
        <v>-1</v>
      </c>
      <c r="J9414" s="18">
        <f t="shared" si="590"/>
        <v>1078.9300000000023</v>
      </c>
      <c r="K9414" s="19" t="str">
        <f t="shared" si="588"/>
        <v>Jul-15</v>
      </c>
      <c r="L9414" s="20">
        <f t="shared" si="591"/>
        <v>9263</v>
      </c>
      <c r="M9414" s="21">
        <f t="shared" si="589"/>
        <v>0.11647738313721281</v>
      </c>
    </row>
    <row r="9415" spans="1:13" x14ac:dyDescent="0.3">
      <c r="A9415" s="124">
        <v>42196</v>
      </c>
      <c r="B9415" s="108" t="s">
        <v>134</v>
      </c>
      <c r="C9415" s="111">
        <v>20.45</v>
      </c>
      <c r="D9415" s="94"/>
      <c r="E9415" s="108" t="s">
        <v>128</v>
      </c>
      <c r="F9415" s="111">
        <v>5</v>
      </c>
      <c r="G9415" s="89">
        <v>1</v>
      </c>
      <c r="H9415" s="37" t="s">
        <v>6526</v>
      </c>
      <c r="I9415" s="34">
        <v>4</v>
      </c>
      <c r="J9415" s="18">
        <f t="shared" si="590"/>
        <v>1082.9300000000023</v>
      </c>
      <c r="K9415" s="19" t="str">
        <f t="shared" si="588"/>
        <v>Jul-15</v>
      </c>
      <c r="L9415" s="20">
        <f t="shared" si="591"/>
        <v>9264</v>
      </c>
      <c r="M9415" s="21">
        <f t="shared" si="589"/>
        <v>0.11689658894645967</v>
      </c>
    </row>
    <row r="9416" spans="1:13" x14ac:dyDescent="0.3">
      <c r="A9416" s="107">
        <v>42198</v>
      </c>
      <c r="B9416" s="108" t="s">
        <v>143</v>
      </c>
      <c r="C9416" s="101">
        <v>0.61458333333333337</v>
      </c>
      <c r="D9416" s="94" t="s">
        <v>31</v>
      </c>
      <c r="E9416" s="108" t="s">
        <v>3137</v>
      </c>
      <c r="F9416" s="110">
        <v>3.5</v>
      </c>
      <c r="G9416" s="85">
        <v>1</v>
      </c>
      <c r="H9416" s="90" t="s">
        <v>33</v>
      </c>
      <c r="I9416" s="28">
        <v>-1</v>
      </c>
      <c r="J9416" s="18">
        <f t="shared" si="590"/>
        <v>1081.9300000000023</v>
      </c>
      <c r="K9416" s="19" t="str">
        <f t="shared" si="588"/>
        <v>Jul-15</v>
      </c>
      <c r="L9416" s="20">
        <f t="shared" si="591"/>
        <v>9265</v>
      </c>
      <c r="M9416" s="21">
        <f t="shared" si="589"/>
        <v>0.11677603885590959</v>
      </c>
    </row>
    <row r="9417" spans="1:13" x14ac:dyDescent="0.3">
      <c r="A9417" s="107">
        <v>42198</v>
      </c>
      <c r="B9417" s="108" t="s">
        <v>143</v>
      </c>
      <c r="C9417" s="101">
        <v>0.68055555555555547</v>
      </c>
      <c r="D9417" s="94" t="s">
        <v>31</v>
      </c>
      <c r="E9417" s="108" t="s">
        <v>3138</v>
      </c>
      <c r="F9417" s="110">
        <v>2.88</v>
      </c>
      <c r="G9417" s="85">
        <v>1</v>
      </c>
      <c r="H9417" s="90" t="s">
        <v>33</v>
      </c>
      <c r="I9417" s="28">
        <v>-1</v>
      </c>
      <c r="J9417" s="18">
        <f t="shared" si="590"/>
        <v>1080.9300000000023</v>
      </c>
      <c r="K9417" s="19" t="str">
        <f t="shared" si="588"/>
        <v>Jul-15</v>
      </c>
      <c r="L9417" s="20">
        <f t="shared" si="591"/>
        <v>9266</v>
      </c>
      <c r="M9417" s="21">
        <f t="shared" si="589"/>
        <v>0.1166555147852366</v>
      </c>
    </row>
    <row r="9418" spans="1:13" x14ac:dyDescent="0.3">
      <c r="A9418" s="119">
        <v>42198</v>
      </c>
      <c r="B9418" s="120" t="s">
        <v>49</v>
      </c>
      <c r="C9418" s="121">
        <v>15</v>
      </c>
      <c r="D9418" s="94"/>
      <c r="E9418" s="120" t="s">
        <v>9214</v>
      </c>
      <c r="F9418" s="123">
        <v>4.5</v>
      </c>
      <c r="G9418" s="89">
        <v>1</v>
      </c>
      <c r="H9418" s="30">
        <v>1</v>
      </c>
      <c r="I9418" s="38">
        <v>4.5</v>
      </c>
      <c r="J9418" s="18">
        <f t="shared" si="590"/>
        <v>1085.4300000000023</v>
      </c>
      <c r="K9418" s="19" t="str">
        <f t="shared" si="588"/>
        <v>Jul-15</v>
      </c>
      <c r="L9418" s="20">
        <f t="shared" si="591"/>
        <v>9267</v>
      </c>
      <c r="M9418" s="21">
        <f t="shared" si="589"/>
        <v>0.11712852055681476</v>
      </c>
    </row>
    <row r="9419" spans="1:13" x14ac:dyDescent="0.3">
      <c r="A9419" s="119">
        <v>42198</v>
      </c>
      <c r="B9419" s="120" t="s">
        <v>49</v>
      </c>
      <c r="C9419" s="121">
        <v>16.05</v>
      </c>
      <c r="D9419" s="94"/>
      <c r="E9419" s="120" t="s">
        <v>10091</v>
      </c>
      <c r="F9419" s="123">
        <v>5</v>
      </c>
      <c r="G9419" s="89">
        <v>1</v>
      </c>
      <c r="H9419" s="30">
        <v>1</v>
      </c>
      <c r="I9419" s="38">
        <v>4</v>
      </c>
      <c r="J9419" s="18">
        <f t="shared" si="590"/>
        <v>1089.4300000000023</v>
      </c>
      <c r="K9419" s="19" t="str">
        <f t="shared" si="588"/>
        <v>Jul-15</v>
      </c>
      <c r="L9419" s="20">
        <f t="shared" si="591"/>
        <v>9268</v>
      </c>
      <c r="M9419" s="21">
        <f t="shared" si="589"/>
        <v>0.11754747518342709</v>
      </c>
    </row>
    <row r="9420" spans="1:13" x14ac:dyDescent="0.3">
      <c r="A9420" s="119">
        <v>42198</v>
      </c>
      <c r="B9420" s="120" t="s">
        <v>49</v>
      </c>
      <c r="C9420" s="121">
        <v>17.05</v>
      </c>
      <c r="D9420" s="94"/>
      <c r="E9420" s="120" t="s">
        <v>9272</v>
      </c>
      <c r="F9420" s="123">
        <v>4.5</v>
      </c>
      <c r="G9420" s="89">
        <v>1</v>
      </c>
      <c r="H9420" s="30">
        <v>1</v>
      </c>
      <c r="I9420" s="38">
        <v>3.5</v>
      </c>
      <c r="J9420" s="18">
        <f t="shared" si="590"/>
        <v>1092.9300000000023</v>
      </c>
      <c r="K9420" s="19" t="str">
        <f t="shared" si="588"/>
        <v>Jul-15</v>
      </c>
      <c r="L9420" s="20">
        <f t="shared" si="591"/>
        <v>9269</v>
      </c>
      <c r="M9420" s="21">
        <f t="shared" si="589"/>
        <v>0.11791239615924073</v>
      </c>
    </row>
    <row r="9421" spans="1:13" x14ac:dyDescent="0.3">
      <c r="A9421" s="124">
        <v>42198</v>
      </c>
      <c r="B9421" s="108" t="s">
        <v>45</v>
      </c>
      <c r="C9421" s="111">
        <v>18.100000000000001</v>
      </c>
      <c r="D9421" s="94"/>
      <c r="E9421" s="108" t="s">
        <v>10089</v>
      </c>
      <c r="F9421" s="111">
        <v>6</v>
      </c>
      <c r="G9421" s="89">
        <v>1</v>
      </c>
      <c r="H9421" s="37" t="s">
        <v>6518</v>
      </c>
      <c r="I9421" s="34">
        <v>-1</v>
      </c>
      <c r="J9421" s="18">
        <f t="shared" si="590"/>
        <v>1091.9300000000023</v>
      </c>
      <c r="K9421" s="19" t="str">
        <f t="shared" si="588"/>
        <v>Jul-15</v>
      </c>
      <c r="L9421" s="20">
        <f t="shared" si="591"/>
        <v>9270</v>
      </c>
      <c r="M9421" s="21">
        <f t="shared" si="589"/>
        <v>0.11779180151024836</v>
      </c>
    </row>
    <row r="9422" spans="1:13" x14ac:dyDescent="0.3">
      <c r="A9422" s="124">
        <v>42198</v>
      </c>
      <c r="B9422" s="108" t="s">
        <v>45</v>
      </c>
      <c r="C9422" s="111">
        <v>19.100000000000001</v>
      </c>
      <c r="D9422" s="94"/>
      <c r="E9422" s="108" t="s">
        <v>10090</v>
      </c>
      <c r="F9422" s="111">
        <v>4.5</v>
      </c>
      <c r="G9422" s="89">
        <v>1</v>
      </c>
      <c r="H9422" s="37" t="s">
        <v>6526</v>
      </c>
      <c r="I9422" s="34">
        <v>3.5</v>
      </c>
      <c r="J9422" s="18">
        <f t="shared" si="590"/>
        <v>1095.4300000000023</v>
      </c>
      <c r="K9422" s="19" t="str">
        <f t="shared" si="588"/>
        <v>Jul-15</v>
      </c>
      <c r="L9422" s="20">
        <f t="shared" si="591"/>
        <v>9271</v>
      </c>
      <c r="M9422" s="21">
        <f t="shared" si="589"/>
        <v>0.11815661740912548</v>
      </c>
    </row>
    <row r="9423" spans="1:13" x14ac:dyDescent="0.3">
      <c r="A9423" s="124">
        <v>42198</v>
      </c>
      <c r="B9423" s="108" t="s">
        <v>59</v>
      </c>
      <c r="C9423" s="111">
        <v>21</v>
      </c>
      <c r="D9423" s="94"/>
      <c r="E9423" s="108" t="s">
        <v>10088</v>
      </c>
      <c r="F9423" s="111">
        <v>4.5</v>
      </c>
      <c r="G9423" s="89">
        <v>1</v>
      </c>
      <c r="H9423" s="37" t="s">
        <v>6512</v>
      </c>
      <c r="I9423" s="34">
        <v>-1</v>
      </c>
      <c r="J9423" s="18">
        <f t="shared" si="590"/>
        <v>1094.4300000000023</v>
      </c>
      <c r="K9423" s="19" t="str">
        <f t="shared" si="588"/>
        <v>Jul-15</v>
      </c>
      <c r="L9423" s="20">
        <f t="shared" si="591"/>
        <v>9272</v>
      </c>
      <c r="M9423" s="21">
        <f t="shared" si="589"/>
        <v>0.11803602243313226</v>
      </c>
    </row>
    <row r="9424" spans="1:13" x14ac:dyDescent="0.3">
      <c r="A9424" s="107">
        <v>42199</v>
      </c>
      <c r="B9424" s="108" t="s">
        <v>57</v>
      </c>
      <c r="C9424" s="101">
        <v>0.69097222222222221</v>
      </c>
      <c r="D9424" s="94" t="s">
        <v>31</v>
      </c>
      <c r="E9424" s="108" t="s">
        <v>3139</v>
      </c>
      <c r="F9424" s="110">
        <v>3</v>
      </c>
      <c r="G9424" s="85">
        <v>1</v>
      </c>
      <c r="H9424" s="90" t="s">
        <v>33</v>
      </c>
      <c r="I9424" s="28">
        <v>-1</v>
      </c>
      <c r="J9424" s="18">
        <f t="shared" si="590"/>
        <v>1093.4300000000023</v>
      </c>
      <c r="K9424" s="19" t="str">
        <f t="shared" si="588"/>
        <v>Jul-15</v>
      </c>
      <c r="L9424" s="20">
        <f t="shared" si="591"/>
        <v>9273</v>
      </c>
      <c r="M9424" s="21">
        <f t="shared" si="589"/>
        <v>0.11791545346705515</v>
      </c>
    </row>
    <row r="9425" spans="1:13" x14ac:dyDescent="0.3">
      <c r="A9425" s="107">
        <v>42199</v>
      </c>
      <c r="B9425" s="108" t="s">
        <v>57</v>
      </c>
      <c r="C9425" s="101">
        <v>0.71180555555555547</v>
      </c>
      <c r="D9425" s="94" t="s">
        <v>31</v>
      </c>
      <c r="E9425" s="108" t="s">
        <v>3140</v>
      </c>
      <c r="F9425" s="110">
        <v>3.25</v>
      </c>
      <c r="G9425" s="85">
        <v>1</v>
      </c>
      <c r="H9425" s="90" t="s">
        <v>42</v>
      </c>
      <c r="I9425" s="28">
        <v>2.5</v>
      </c>
      <c r="J9425" s="18">
        <f t="shared" si="590"/>
        <v>1095.9300000000023</v>
      </c>
      <c r="K9425" s="19" t="str">
        <f t="shared" si="588"/>
        <v>Jul-15</v>
      </c>
      <c r="L9425" s="20">
        <f t="shared" si="591"/>
        <v>9274</v>
      </c>
      <c r="M9425" s="21">
        <f t="shared" si="589"/>
        <v>0.11817230968298494</v>
      </c>
    </row>
    <row r="9426" spans="1:13" x14ac:dyDescent="0.3">
      <c r="A9426" s="107">
        <v>42199</v>
      </c>
      <c r="B9426" s="108" t="s">
        <v>57</v>
      </c>
      <c r="C9426" s="101">
        <v>0.73263888888888884</v>
      </c>
      <c r="D9426" s="94" t="s">
        <v>31</v>
      </c>
      <c r="E9426" s="108" t="s">
        <v>3141</v>
      </c>
      <c r="F9426" s="110">
        <v>3.25</v>
      </c>
      <c r="G9426" s="85">
        <v>1</v>
      </c>
      <c r="H9426" s="90" t="s">
        <v>33</v>
      </c>
      <c r="I9426" s="28">
        <v>-1</v>
      </c>
      <c r="J9426" s="18">
        <f t="shared" si="590"/>
        <v>1094.9300000000023</v>
      </c>
      <c r="K9426" s="19" t="str">
        <f t="shared" si="588"/>
        <v>Jul-15</v>
      </c>
      <c r="L9426" s="20">
        <f t="shared" si="591"/>
        <v>9275</v>
      </c>
      <c r="M9426" s="21">
        <f t="shared" si="589"/>
        <v>0.11805175202156359</v>
      </c>
    </row>
    <row r="9427" spans="1:13" x14ac:dyDescent="0.3">
      <c r="A9427" s="107">
        <v>42199</v>
      </c>
      <c r="B9427" s="108" t="s">
        <v>149</v>
      </c>
      <c r="C9427" s="101">
        <v>0.75694444444444453</v>
      </c>
      <c r="D9427" s="94" t="s">
        <v>31</v>
      </c>
      <c r="E9427" s="108" t="s">
        <v>3142</v>
      </c>
      <c r="F9427" s="110">
        <v>2.75</v>
      </c>
      <c r="G9427" s="85">
        <v>1</v>
      </c>
      <c r="H9427" s="90" t="s">
        <v>33</v>
      </c>
      <c r="I9427" s="28">
        <v>-1</v>
      </c>
      <c r="J9427" s="18">
        <f t="shared" si="590"/>
        <v>1093.9300000000023</v>
      </c>
      <c r="K9427" s="19" t="str">
        <f t="shared" si="588"/>
        <v>Jul-15</v>
      </c>
      <c r="L9427" s="20">
        <f t="shared" si="591"/>
        <v>9276</v>
      </c>
      <c r="M9427" s="21">
        <f t="shared" si="589"/>
        <v>0.11793122035360094</v>
      </c>
    </row>
    <row r="9428" spans="1:13" x14ac:dyDescent="0.3">
      <c r="A9428" s="107">
        <v>42199</v>
      </c>
      <c r="B9428" s="108" t="s">
        <v>149</v>
      </c>
      <c r="C9428" s="101">
        <v>0.86111111111111116</v>
      </c>
      <c r="D9428" s="94" t="s">
        <v>31</v>
      </c>
      <c r="E9428" s="108" t="s">
        <v>3143</v>
      </c>
      <c r="F9428" s="110">
        <v>3.5</v>
      </c>
      <c r="G9428" s="85">
        <v>1</v>
      </c>
      <c r="H9428" s="90" t="s">
        <v>42</v>
      </c>
      <c r="I9428" s="28">
        <v>3.33</v>
      </c>
      <c r="J9428" s="18">
        <f t="shared" si="590"/>
        <v>1097.2600000000023</v>
      </c>
      <c r="K9428" s="19" t="str">
        <f t="shared" si="588"/>
        <v>Jul-15</v>
      </c>
      <c r="L9428" s="20">
        <f t="shared" si="591"/>
        <v>9277</v>
      </c>
      <c r="M9428" s="21">
        <f t="shared" si="589"/>
        <v>0.11827746038590085</v>
      </c>
    </row>
    <row r="9429" spans="1:13" x14ac:dyDescent="0.3">
      <c r="A9429" s="107">
        <v>42199</v>
      </c>
      <c r="B9429" s="108" t="s">
        <v>149</v>
      </c>
      <c r="C9429" s="101">
        <v>0.88194444444444453</v>
      </c>
      <c r="D9429" s="94" t="s">
        <v>31</v>
      </c>
      <c r="E9429" s="108" t="s">
        <v>3110</v>
      </c>
      <c r="F9429" s="110">
        <v>3.5</v>
      </c>
      <c r="G9429" s="85">
        <v>1</v>
      </c>
      <c r="H9429" s="90" t="s">
        <v>33</v>
      </c>
      <c r="I9429" s="28">
        <v>-1</v>
      </c>
      <c r="J9429" s="18">
        <f t="shared" si="590"/>
        <v>1096.2600000000023</v>
      </c>
      <c r="K9429" s="19" t="str">
        <f t="shared" si="588"/>
        <v>Jul-15</v>
      </c>
      <c r="L9429" s="20">
        <f t="shared" si="591"/>
        <v>9278</v>
      </c>
      <c r="M9429" s="21">
        <f t="shared" si="589"/>
        <v>0.11815693037292545</v>
      </c>
    </row>
    <row r="9430" spans="1:13" x14ac:dyDescent="0.3">
      <c r="A9430" s="119">
        <v>42199</v>
      </c>
      <c r="B9430" s="120" t="s">
        <v>56</v>
      </c>
      <c r="C9430" s="121">
        <v>14.35</v>
      </c>
      <c r="D9430" s="94"/>
      <c r="E9430" s="120" t="s">
        <v>10094</v>
      </c>
      <c r="F9430" s="123">
        <v>5.5</v>
      </c>
      <c r="G9430" s="89">
        <v>1</v>
      </c>
      <c r="H9430" s="30">
        <v>3</v>
      </c>
      <c r="I9430" s="38">
        <v>-1</v>
      </c>
      <c r="J9430" s="18">
        <f t="shared" si="590"/>
        <v>1095.2600000000023</v>
      </c>
      <c r="K9430" s="19" t="str">
        <f t="shared" si="588"/>
        <v>Jul-15</v>
      </c>
      <c r="L9430" s="20">
        <f t="shared" si="591"/>
        <v>9279</v>
      </c>
      <c r="M9430" s="21">
        <f t="shared" si="589"/>
        <v>0.1180364263390454</v>
      </c>
    </row>
    <row r="9431" spans="1:13" x14ac:dyDescent="0.3">
      <c r="A9431" s="119">
        <v>42199</v>
      </c>
      <c r="B9431" s="120" t="s">
        <v>56</v>
      </c>
      <c r="C9431" s="121">
        <v>15.45</v>
      </c>
      <c r="D9431" s="94"/>
      <c r="E9431" s="120" t="s">
        <v>10095</v>
      </c>
      <c r="F9431" s="123">
        <v>5.5</v>
      </c>
      <c r="G9431" s="89">
        <v>1</v>
      </c>
      <c r="H9431" s="30">
        <v>5</v>
      </c>
      <c r="I9431" s="38">
        <v>-1</v>
      </c>
      <c r="J9431" s="18">
        <f t="shared" si="590"/>
        <v>1094.2600000000023</v>
      </c>
      <c r="K9431" s="19" t="str">
        <f t="shared" si="588"/>
        <v>Jul-15</v>
      </c>
      <c r="L9431" s="20">
        <f t="shared" si="591"/>
        <v>9280</v>
      </c>
      <c r="M9431" s="21">
        <f t="shared" si="589"/>
        <v>0.11791594827586231</v>
      </c>
    </row>
    <row r="9432" spans="1:13" x14ac:dyDescent="0.3">
      <c r="A9432" s="124">
        <v>42199</v>
      </c>
      <c r="B9432" s="108" t="s">
        <v>29</v>
      </c>
      <c r="C9432" s="111">
        <v>18.5</v>
      </c>
      <c r="D9432" s="94"/>
      <c r="E9432" s="108" t="s">
        <v>3261</v>
      </c>
      <c r="F9432" s="111">
        <v>4.5</v>
      </c>
      <c r="G9432" s="89">
        <v>1</v>
      </c>
      <c r="H9432" s="37" t="s">
        <v>6518</v>
      </c>
      <c r="I9432" s="34">
        <v>-1</v>
      </c>
      <c r="J9432" s="18">
        <f t="shared" si="590"/>
        <v>1093.2600000000023</v>
      </c>
      <c r="K9432" s="19" t="str">
        <f t="shared" si="588"/>
        <v>Jul-15</v>
      </c>
      <c r="L9432" s="20">
        <f t="shared" si="591"/>
        <v>9281</v>
      </c>
      <c r="M9432" s="21">
        <f t="shared" si="589"/>
        <v>0.11779549617498139</v>
      </c>
    </row>
    <row r="9433" spans="1:13" x14ac:dyDescent="0.3">
      <c r="A9433" s="124">
        <v>42199</v>
      </c>
      <c r="B9433" s="108" t="s">
        <v>149</v>
      </c>
      <c r="C9433" s="111">
        <v>19.100000000000001</v>
      </c>
      <c r="D9433" s="94"/>
      <c r="E9433" s="108" t="s">
        <v>10093</v>
      </c>
      <c r="F9433" s="111">
        <v>5</v>
      </c>
      <c r="G9433" s="89">
        <v>1</v>
      </c>
      <c r="H9433" s="37" t="s">
        <v>6526</v>
      </c>
      <c r="I9433" s="34">
        <v>4</v>
      </c>
      <c r="J9433" s="18">
        <f t="shared" si="590"/>
        <v>1097.2600000000023</v>
      </c>
      <c r="K9433" s="19" t="str">
        <f t="shared" si="588"/>
        <v>Jul-15</v>
      </c>
      <c r="L9433" s="20">
        <f t="shared" si="591"/>
        <v>9282</v>
      </c>
      <c r="M9433" s="21">
        <f t="shared" si="589"/>
        <v>0.11821374703727669</v>
      </c>
    </row>
    <row r="9434" spans="1:13" x14ac:dyDescent="0.3">
      <c r="A9434" s="124">
        <v>42199</v>
      </c>
      <c r="B9434" s="108" t="s">
        <v>29</v>
      </c>
      <c r="C9434" s="111">
        <v>20.2</v>
      </c>
      <c r="D9434" s="94"/>
      <c r="E9434" s="108" t="s">
        <v>10092</v>
      </c>
      <c r="F9434" s="111">
        <v>5.5</v>
      </c>
      <c r="G9434" s="89">
        <v>1</v>
      </c>
      <c r="H9434" s="37" t="s">
        <v>6518</v>
      </c>
      <c r="I9434" s="34">
        <v>-1</v>
      </c>
      <c r="J9434" s="18">
        <f t="shared" si="590"/>
        <v>1096.2600000000023</v>
      </c>
      <c r="K9434" s="19" t="str">
        <f t="shared" si="588"/>
        <v>Jul-15</v>
      </c>
      <c r="L9434" s="20">
        <f t="shared" si="591"/>
        <v>9283</v>
      </c>
      <c r="M9434" s="21">
        <f t="shared" si="589"/>
        <v>0.11809328880749782</v>
      </c>
    </row>
    <row r="9435" spans="1:13" x14ac:dyDescent="0.3">
      <c r="A9435" s="107">
        <v>42200</v>
      </c>
      <c r="B9435" s="108" t="s">
        <v>29</v>
      </c>
      <c r="C9435" s="101">
        <v>0.59027777777777779</v>
      </c>
      <c r="D9435" s="94" t="s">
        <v>31</v>
      </c>
      <c r="E9435" s="108" t="s">
        <v>3144</v>
      </c>
      <c r="F9435" s="110">
        <v>4</v>
      </c>
      <c r="G9435" s="85">
        <v>1</v>
      </c>
      <c r="H9435" s="90" t="s">
        <v>42</v>
      </c>
      <c r="I9435" s="28">
        <v>3</v>
      </c>
      <c r="J9435" s="18">
        <f t="shared" si="590"/>
        <v>1099.2600000000023</v>
      </c>
      <c r="K9435" s="19" t="str">
        <f t="shared" si="588"/>
        <v>Jul-15</v>
      </c>
      <c r="L9435" s="20">
        <f t="shared" si="591"/>
        <v>9284</v>
      </c>
      <c r="M9435" s="21">
        <f t="shared" si="589"/>
        <v>0.11840370529944014</v>
      </c>
    </row>
    <row r="9436" spans="1:13" x14ac:dyDescent="0.3">
      <c r="A9436" s="107">
        <v>42200</v>
      </c>
      <c r="B9436" s="108" t="s">
        <v>61</v>
      </c>
      <c r="C9436" s="101">
        <v>0.60416666666666663</v>
      </c>
      <c r="D9436" s="94" t="s">
        <v>31</v>
      </c>
      <c r="E9436" s="108" t="s">
        <v>3145</v>
      </c>
      <c r="F9436" s="110">
        <v>2.75</v>
      </c>
      <c r="G9436" s="85">
        <v>1</v>
      </c>
      <c r="H9436" s="90" t="s">
        <v>42</v>
      </c>
      <c r="I9436" s="28">
        <v>1.75</v>
      </c>
      <c r="J9436" s="18">
        <f t="shared" si="590"/>
        <v>1101.0100000000023</v>
      </c>
      <c r="K9436" s="19" t="str">
        <f t="shared" si="588"/>
        <v>Jul-15</v>
      </c>
      <c r="L9436" s="20">
        <f t="shared" si="591"/>
        <v>9285</v>
      </c>
      <c r="M9436" s="21">
        <f t="shared" si="589"/>
        <v>0.11857942918686078</v>
      </c>
    </row>
    <row r="9437" spans="1:13" x14ac:dyDescent="0.3">
      <c r="A9437" s="107">
        <v>42200</v>
      </c>
      <c r="B9437" s="108" t="s">
        <v>98</v>
      </c>
      <c r="C9437" s="101">
        <v>0.61805555555555558</v>
      </c>
      <c r="D9437" s="94" t="s">
        <v>31</v>
      </c>
      <c r="E9437" s="108" t="s">
        <v>3080</v>
      </c>
      <c r="F9437" s="110">
        <v>3.25</v>
      </c>
      <c r="G9437" s="85">
        <v>1</v>
      </c>
      <c r="H9437" s="90" t="s">
        <v>33</v>
      </c>
      <c r="I9437" s="28">
        <v>-1</v>
      </c>
      <c r="J9437" s="18">
        <f t="shared" si="590"/>
        <v>1100.0100000000023</v>
      </c>
      <c r="K9437" s="19" t="str">
        <f t="shared" si="588"/>
        <v>Jul-15</v>
      </c>
      <c r="L9437" s="20">
        <f t="shared" si="591"/>
        <v>9286</v>
      </c>
      <c r="M9437" s="21">
        <f t="shared" si="589"/>
        <v>0.11845897049321584</v>
      </c>
    </row>
    <row r="9438" spans="1:13" x14ac:dyDescent="0.3">
      <c r="A9438" s="107">
        <v>42200</v>
      </c>
      <c r="B9438" s="108" t="s">
        <v>29</v>
      </c>
      <c r="C9438" s="101">
        <v>0.63194444444444442</v>
      </c>
      <c r="D9438" s="94" t="s">
        <v>31</v>
      </c>
      <c r="E9438" s="108" t="s">
        <v>2978</v>
      </c>
      <c r="F9438" s="110">
        <v>2.88</v>
      </c>
      <c r="G9438" s="85">
        <v>1</v>
      </c>
      <c r="H9438" s="90" t="s">
        <v>33</v>
      </c>
      <c r="I9438" s="28">
        <v>-1</v>
      </c>
      <c r="J9438" s="18">
        <f t="shared" si="590"/>
        <v>1099.0100000000023</v>
      </c>
      <c r="K9438" s="19" t="str">
        <f t="shared" si="588"/>
        <v>Jul-15</v>
      </c>
      <c r="L9438" s="20">
        <f t="shared" si="591"/>
        <v>9287</v>
      </c>
      <c r="M9438" s="21">
        <f t="shared" si="589"/>
        <v>0.11833853774092842</v>
      </c>
    </row>
    <row r="9439" spans="1:13" x14ac:dyDescent="0.3">
      <c r="A9439" s="107">
        <v>42200</v>
      </c>
      <c r="B9439" s="108" t="s">
        <v>29</v>
      </c>
      <c r="C9439" s="101">
        <v>0.65277777777777779</v>
      </c>
      <c r="D9439" s="94" t="s">
        <v>31</v>
      </c>
      <c r="E9439" s="108" t="s">
        <v>3146</v>
      </c>
      <c r="F9439" s="110">
        <v>3.5</v>
      </c>
      <c r="G9439" s="85">
        <v>1</v>
      </c>
      <c r="H9439" s="90" t="s">
        <v>42</v>
      </c>
      <c r="I9439" s="28">
        <v>2.5</v>
      </c>
      <c r="J9439" s="18">
        <f t="shared" si="590"/>
        <v>1101.5100000000023</v>
      </c>
      <c r="K9439" s="19" t="str">
        <f t="shared" si="588"/>
        <v>Jul-15</v>
      </c>
      <c r="L9439" s="20">
        <f t="shared" si="591"/>
        <v>9288</v>
      </c>
      <c r="M9439" s="21">
        <f t="shared" si="589"/>
        <v>0.11859496124031033</v>
      </c>
    </row>
    <row r="9440" spans="1:13" x14ac:dyDescent="0.3">
      <c r="A9440" s="107">
        <v>42200</v>
      </c>
      <c r="B9440" s="108" t="s">
        <v>98</v>
      </c>
      <c r="C9440" s="101">
        <v>0.68055555555555547</v>
      </c>
      <c r="D9440" s="94" t="s">
        <v>31</v>
      </c>
      <c r="E9440" s="108" t="s">
        <v>3147</v>
      </c>
      <c r="F9440" s="110">
        <v>3.25</v>
      </c>
      <c r="G9440" s="85">
        <v>1</v>
      </c>
      <c r="H9440" s="90" t="s">
        <v>33</v>
      </c>
      <c r="I9440" s="28">
        <v>-1</v>
      </c>
      <c r="J9440" s="18">
        <f t="shared" si="590"/>
        <v>1100.5100000000023</v>
      </c>
      <c r="K9440" s="19" t="str">
        <f t="shared" si="588"/>
        <v>Jul-15</v>
      </c>
      <c r="L9440" s="20">
        <f t="shared" si="591"/>
        <v>9289</v>
      </c>
      <c r="M9440" s="21">
        <f t="shared" si="589"/>
        <v>0.11847453977823257</v>
      </c>
    </row>
    <row r="9441" spans="1:13" x14ac:dyDescent="0.3">
      <c r="A9441" s="107">
        <v>42200</v>
      </c>
      <c r="B9441" s="108" t="s">
        <v>29</v>
      </c>
      <c r="C9441" s="101">
        <v>0.69444444444444453</v>
      </c>
      <c r="D9441" s="94" t="s">
        <v>31</v>
      </c>
      <c r="E9441" s="108" t="s">
        <v>62</v>
      </c>
      <c r="F9441" s="110">
        <v>3.25</v>
      </c>
      <c r="G9441" s="85">
        <v>1</v>
      </c>
      <c r="H9441" s="90" t="s">
        <v>33</v>
      </c>
      <c r="I9441" s="28">
        <v>-1</v>
      </c>
      <c r="J9441" s="18">
        <f t="shared" si="590"/>
        <v>1099.5100000000023</v>
      </c>
      <c r="K9441" s="19" t="str">
        <f t="shared" si="588"/>
        <v>Jul-15</v>
      </c>
      <c r="L9441" s="20">
        <f t="shared" si="591"/>
        <v>9290</v>
      </c>
      <c r="M9441" s="21">
        <f t="shared" si="589"/>
        <v>0.11835414424111973</v>
      </c>
    </row>
    <row r="9442" spans="1:13" x14ac:dyDescent="0.3">
      <c r="A9442" s="107">
        <v>42200</v>
      </c>
      <c r="B9442" s="108" t="s">
        <v>41</v>
      </c>
      <c r="C9442" s="101">
        <v>0.76388888888888884</v>
      </c>
      <c r="D9442" s="94" t="s">
        <v>31</v>
      </c>
      <c r="E9442" s="108" t="s">
        <v>3148</v>
      </c>
      <c r="F9442" s="110">
        <v>4</v>
      </c>
      <c r="G9442" s="85">
        <v>1</v>
      </c>
      <c r="H9442" s="90" t="s">
        <v>33</v>
      </c>
      <c r="I9442" s="28">
        <v>-1</v>
      </c>
      <c r="J9442" s="18">
        <f t="shared" si="590"/>
        <v>1098.5100000000023</v>
      </c>
      <c r="K9442" s="19" t="str">
        <f t="shared" si="588"/>
        <v>Jul-15</v>
      </c>
      <c r="L9442" s="20">
        <f t="shared" si="591"/>
        <v>9291</v>
      </c>
      <c r="M9442" s="21">
        <f t="shared" si="589"/>
        <v>0.11823377462060082</v>
      </c>
    </row>
    <row r="9443" spans="1:13" x14ac:dyDescent="0.3">
      <c r="A9443" s="119">
        <v>42200</v>
      </c>
      <c r="B9443" s="120" t="s">
        <v>29</v>
      </c>
      <c r="C9443" s="121">
        <v>13.4</v>
      </c>
      <c r="D9443" s="94"/>
      <c r="E9443" s="120" t="s">
        <v>10099</v>
      </c>
      <c r="F9443" s="123">
        <v>5.5</v>
      </c>
      <c r="G9443" s="89">
        <v>1</v>
      </c>
      <c r="H9443" s="30">
        <v>9</v>
      </c>
      <c r="I9443" s="38">
        <v>-1</v>
      </c>
      <c r="J9443" s="18">
        <f t="shared" si="590"/>
        <v>1097.5100000000023</v>
      </c>
      <c r="K9443" s="19" t="str">
        <f t="shared" si="588"/>
        <v>Jul-15</v>
      </c>
      <c r="L9443" s="20">
        <f t="shared" si="591"/>
        <v>9292</v>
      </c>
      <c r="M9443" s="21">
        <f t="shared" si="589"/>
        <v>0.11811343090830846</v>
      </c>
    </row>
    <row r="9444" spans="1:13" x14ac:dyDescent="0.3">
      <c r="A9444" s="119">
        <v>42200</v>
      </c>
      <c r="B9444" s="120" t="s">
        <v>98</v>
      </c>
      <c r="C9444" s="121">
        <v>14.2</v>
      </c>
      <c r="D9444" s="94"/>
      <c r="E9444" s="120" t="s">
        <v>10101</v>
      </c>
      <c r="F9444" s="123">
        <v>6</v>
      </c>
      <c r="G9444" s="89">
        <v>1</v>
      </c>
      <c r="H9444" s="30" t="s">
        <v>6116</v>
      </c>
      <c r="I9444" s="38">
        <v>-1</v>
      </c>
      <c r="J9444" s="18">
        <f t="shared" si="590"/>
        <v>1096.5100000000023</v>
      </c>
      <c r="K9444" s="19" t="str">
        <f t="shared" si="588"/>
        <v>Jul-15</v>
      </c>
      <c r="L9444" s="20">
        <f t="shared" si="591"/>
        <v>9293</v>
      </c>
      <c r="M9444" s="21">
        <f t="shared" si="589"/>
        <v>0.11799311309587886</v>
      </c>
    </row>
    <row r="9445" spans="1:13" x14ac:dyDescent="0.3">
      <c r="A9445" s="119">
        <v>42200</v>
      </c>
      <c r="B9445" s="120" t="s">
        <v>61</v>
      </c>
      <c r="C9445" s="121">
        <v>14.3</v>
      </c>
      <c r="D9445" s="94"/>
      <c r="E9445" s="120" t="s">
        <v>10100</v>
      </c>
      <c r="F9445" s="123">
        <v>6</v>
      </c>
      <c r="G9445" s="35">
        <v>0</v>
      </c>
      <c r="H9445" s="30" t="s">
        <v>6111</v>
      </c>
      <c r="I9445" s="38">
        <v>0</v>
      </c>
      <c r="J9445" s="18">
        <f t="shared" si="590"/>
        <v>1096.5100000000023</v>
      </c>
      <c r="K9445" s="19" t="str">
        <f t="shared" si="588"/>
        <v>Jul-15</v>
      </c>
      <c r="L9445" s="20">
        <f t="shared" si="591"/>
        <v>9293</v>
      </c>
      <c r="M9445" s="21">
        <f t="shared" si="589"/>
        <v>0.11799311309587886</v>
      </c>
    </row>
    <row r="9446" spans="1:13" x14ac:dyDescent="0.3">
      <c r="A9446" s="124">
        <v>42200</v>
      </c>
      <c r="B9446" s="108" t="s">
        <v>41</v>
      </c>
      <c r="C9446" s="111">
        <v>17.5</v>
      </c>
      <c r="D9446" s="94"/>
      <c r="E9446" s="108" t="s">
        <v>10096</v>
      </c>
      <c r="F9446" s="111">
        <v>5</v>
      </c>
      <c r="G9446" s="89">
        <v>1</v>
      </c>
      <c r="H9446" s="37" t="s">
        <v>6512</v>
      </c>
      <c r="I9446" s="34">
        <v>-1</v>
      </c>
      <c r="J9446" s="18">
        <f t="shared" si="590"/>
        <v>1095.5100000000023</v>
      </c>
      <c r="K9446" s="19" t="str">
        <f t="shared" si="588"/>
        <v>Jul-15</v>
      </c>
      <c r="L9446" s="20">
        <f t="shared" si="591"/>
        <v>9294</v>
      </c>
      <c r="M9446" s="21">
        <f t="shared" si="589"/>
        <v>0.11787282117495182</v>
      </c>
    </row>
    <row r="9447" spans="1:13" x14ac:dyDescent="0.3">
      <c r="A9447" s="124">
        <v>42200</v>
      </c>
      <c r="B9447" s="108" t="s">
        <v>41</v>
      </c>
      <c r="C9447" s="111">
        <v>18.55</v>
      </c>
      <c r="D9447" s="94"/>
      <c r="E9447" s="108" t="s">
        <v>4486</v>
      </c>
      <c r="F9447" s="111">
        <v>4.5</v>
      </c>
      <c r="G9447" s="89">
        <v>1</v>
      </c>
      <c r="H9447" s="37" t="s">
        <v>6518</v>
      </c>
      <c r="I9447" s="34">
        <v>-1</v>
      </c>
      <c r="J9447" s="18">
        <f t="shared" si="590"/>
        <v>1094.5100000000023</v>
      </c>
      <c r="K9447" s="19" t="str">
        <f t="shared" si="588"/>
        <v>Jul-15</v>
      </c>
      <c r="L9447" s="20">
        <f t="shared" si="591"/>
        <v>9295</v>
      </c>
      <c r="M9447" s="21">
        <f t="shared" si="589"/>
        <v>0.11775255513717077</v>
      </c>
    </row>
    <row r="9448" spans="1:13" x14ac:dyDescent="0.3">
      <c r="A9448" s="124">
        <v>42200</v>
      </c>
      <c r="B9448" s="108" t="s">
        <v>96</v>
      </c>
      <c r="C9448" s="111">
        <v>19.100000000000001</v>
      </c>
      <c r="D9448" s="94"/>
      <c r="E9448" s="108" t="s">
        <v>10098</v>
      </c>
      <c r="F9448" s="111">
        <v>5</v>
      </c>
      <c r="G9448" s="89">
        <v>1</v>
      </c>
      <c r="H9448" s="37" t="s">
        <v>6526</v>
      </c>
      <c r="I9448" s="34">
        <v>4</v>
      </c>
      <c r="J9448" s="18">
        <f t="shared" si="590"/>
        <v>1098.5100000000023</v>
      </c>
      <c r="K9448" s="19" t="str">
        <f t="shared" si="588"/>
        <v>Jul-15</v>
      </c>
      <c r="L9448" s="20">
        <f t="shared" si="591"/>
        <v>9296</v>
      </c>
      <c r="M9448" s="21">
        <f t="shared" si="589"/>
        <v>0.11817018072289182</v>
      </c>
    </row>
    <row r="9449" spans="1:13" x14ac:dyDescent="0.3">
      <c r="A9449" s="124">
        <v>42200</v>
      </c>
      <c r="B9449" s="108" t="s">
        <v>41</v>
      </c>
      <c r="C9449" s="111">
        <v>19.3</v>
      </c>
      <c r="D9449" s="94"/>
      <c r="E9449" s="108" t="s">
        <v>10097</v>
      </c>
      <c r="F9449" s="111">
        <v>4.5</v>
      </c>
      <c r="G9449" s="89">
        <v>1</v>
      </c>
      <c r="H9449" s="37" t="s">
        <v>6518</v>
      </c>
      <c r="I9449" s="34">
        <v>-1</v>
      </c>
      <c r="J9449" s="18">
        <f t="shared" si="590"/>
        <v>1097.5100000000023</v>
      </c>
      <c r="K9449" s="19" t="str">
        <f t="shared" si="588"/>
        <v>Jul-15</v>
      </c>
      <c r="L9449" s="20">
        <f t="shared" si="591"/>
        <v>9297</v>
      </c>
      <c r="M9449" s="21">
        <f t="shared" si="589"/>
        <v>0.1180499085726581</v>
      </c>
    </row>
    <row r="9450" spans="1:13" x14ac:dyDescent="0.3">
      <c r="A9450" s="107">
        <v>42201</v>
      </c>
      <c r="B9450" s="108" t="s">
        <v>50</v>
      </c>
      <c r="C9450" s="101">
        <v>0.59722222222222221</v>
      </c>
      <c r="D9450" s="94" t="s">
        <v>31</v>
      </c>
      <c r="E9450" s="108" t="s">
        <v>3149</v>
      </c>
      <c r="F9450" s="110">
        <v>4</v>
      </c>
      <c r="G9450" s="85">
        <v>1</v>
      </c>
      <c r="H9450" s="90" t="s">
        <v>33</v>
      </c>
      <c r="I9450" s="28">
        <v>-1</v>
      </c>
      <c r="J9450" s="18">
        <f t="shared" si="590"/>
        <v>1096.5100000000023</v>
      </c>
      <c r="K9450" s="19" t="str">
        <f t="shared" si="588"/>
        <v>Jul-15</v>
      </c>
      <c r="L9450" s="20">
        <f t="shared" si="591"/>
        <v>9298</v>
      </c>
      <c r="M9450" s="21">
        <f t="shared" si="589"/>
        <v>0.11792966229296648</v>
      </c>
    </row>
    <row r="9451" spans="1:13" x14ac:dyDescent="0.3">
      <c r="A9451" s="107">
        <v>42201</v>
      </c>
      <c r="B9451" s="108" t="s">
        <v>50</v>
      </c>
      <c r="C9451" s="101">
        <v>0.70833333333333337</v>
      </c>
      <c r="D9451" s="94" t="s">
        <v>31</v>
      </c>
      <c r="E9451" s="108" t="s">
        <v>3150</v>
      </c>
      <c r="F9451" s="110">
        <v>4</v>
      </c>
      <c r="G9451" s="85">
        <v>1</v>
      </c>
      <c r="H9451" s="90" t="s">
        <v>33</v>
      </c>
      <c r="I9451" s="28">
        <v>-1</v>
      </c>
      <c r="J9451" s="18">
        <f t="shared" si="590"/>
        <v>1095.5100000000023</v>
      </c>
      <c r="K9451" s="19" t="str">
        <f t="shared" si="588"/>
        <v>Jul-15</v>
      </c>
      <c r="L9451" s="20">
        <f t="shared" si="591"/>
        <v>9299</v>
      </c>
      <c r="M9451" s="21">
        <f t="shared" si="589"/>
        <v>0.11780944187547072</v>
      </c>
    </row>
    <row r="9452" spans="1:13" x14ac:dyDescent="0.3">
      <c r="A9452" s="107">
        <v>42201</v>
      </c>
      <c r="B9452" s="108" t="s">
        <v>44</v>
      </c>
      <c r="C9452" s="101">
        <v>0.75</v>
      </c>
      <c r="D9452" s="94" t="s">
        <v>31</v>
      </c>
      <c r="E9452" s="108" t="s">
        <v>3151</v>
      </c>
      <c r="F9452" s="110">
        <v>4</v>
      </c>
      <c r="G9452" s="85">
        <v>1</v>
      </c>
      <c r="H9452" s="90" t="s">
        <v>42</v>
      </c>
      <c r="I9452" s="28">
        <v>3</v>
      </c>
      <c r="J9452" s="18">
        <f t="shared" si="590"/>
        <v>1098.5100000000023</v>
      </c>
      <c r="K9452" s="19" t="str">
        <f t="shared" si="588"/>
        <v>Jul-15</v>
      </c>
      <c r="L9452" s="20">
        <f t="shared" si="591"/>
        <v>9300</v>
      </c>
      <c r="M9452" s="21">
        <f t="shared" si="589"/>
        <v>0.11811935483870992</v>
      </c>
    </row>
    <row r="9453" spans="1:13" x14ac:dyDescent="0.3">
      <c r="A9453" s="107">
        <v>42201</v>
      </c>
      <c r="B9453" s="108" t="s">
        <v>138</v>
      </c>
      <c r="C9453" s="101">
        <v>0.75694444444444453</v>
      </c>
      <c r="D9453" s="94" t="s">
        <v>31</v>
      </c>
      <c r="E9453" s="108" t="s">
        <v>3152</v>
      </c>
      <c r="F9453" s="110">
        <v>3.5</v>
      </c>
      <c r="G9453" s="85">
        <v>1</v>
      </c>
      <c r="H9453" s="90" t="s">
        <v>42</v>
      </c>
      <c r="I9453" s="28">
        <v>2.5</v>
      </c>
      <c r="J9453" s="18">
        <f t="shared" si="590"/>
        <v>1101.0100000000023</v>
      </c>
      <c r="K9453" s="19" t="str">
        <f t="shared" si="588"/>
        <v>Jul-15</v>
      </c>
      <c r="L9453" s="20">
        <f t="shared" si="591"/>
        <v>9301</v>
      </c>
      <c r="M9453" s="21">
        <f t="shared" si="589"/>
        <v>0.11837544350069909</v>
      </c>
    </row>
    <row r="9454" spans="1:13" x14ac:dyDescent="0.3">
      <c r="A9454" s="107">
        <v>42201</v>
      </c>
      <c r="B9454" s="108" t="s">
        <v>44</v>
      </c>
      <c r="C9454" s="101">
        <v>0.77430555555555547</v>
      </c>
      <c r="D9454" s="94" t="s">
        <v>31</v>
      </c>
      <c r="E9454" s="108" t="s">
        <v>3099</v>
      </c>
      <c r="F9454" s="110">
        <v>4</v>
      </c>
      <c r="G9454" s="85">
        <v>1</v>
      </c>
      <c r="H9454" s="90" t="s">
        <v>33</v>
      </c>
      <c r="I9454" s="28">
        <v>-1</v>
      </c>
      <c r="J9454" s="18">
        <f t="shared" si="590"/>
        <v>1100.0100000000023</v>
      </c>
      <c r="K9454" s="19" t="str">
        <f t="shared" si="588"/>
        <v>Jul-15</v>
      </c>
      <c r="L9454" s="20">
        <f t="shared" si="591"/>
        <v>9302</v>
      </c>
      <c r="M9454" s="21">
        <f t="shared" si="589"/>
        <v>0.11825521393248788</v>
      </c>
    </row>
    <row r="9455" spans="1:13" x14ac:dyDescent="0.3">
      <c r="A9455" s="119">
        <v>42201</v>
      </c>
      <c r="B9455" s="120" t="s">
        <v>134</v>
      </c>
      <c r="C9455" s="121">
        <v>14.1</v>
      </c>
      <c r="D9455" s="94"/>
      <c r="E9455" s="120" t="s">
        <v>3680</v>
      </c>
      <c r="F9455" s="123">
        <v>4.5</v>
      </c>
      <c r="G9455" s="89">
        <v>1</v>
      </c>
      <c r="H9455" s="30">
        <v>3</v>
      </c>
      <c r="I9455" s="38">
        <v>-1</v>
      </c>
      <c r="J9455" s="18">
        <f t="shared" si="590"/>
        <v>1099.0100000000023</v>
      </c>
      <c r="K9455" s="19" t="str">
        <f t="shared" si="588"/>
        <v>Jul-15</v>
      </c>
      <c r="L9455" s="20">
        <f t="shared" si="591"/>
        <v>9303</v>
      </c>
      <c r="M9455" s="21">
        <f t="shared" si="589"/>
        <v>0.11813501021175989</v>
      </c>
    </row>
    <row r="9456" spans="1:13" x14ac:dyDescent="0.3">
      <c r="A9456" s="119">
        <v>42201</v>
      </c>
      <c r="B9456" s="120" t="s">
        <v>134</v>
      </c>
      <c r="C9456" s="121">
        <v>14.4</v>
      </c>
      <c r="D9456" s="94"/>
      <c r="E9456" s="120" t="s">
        <v>10106</v>
      </c>
      <c r="F9456" s="123">
        <v>5.5</v>
      </c>
      <c r="G9456" s="89">
        <v>1</v>
      </c>
      <c r="H9456" s="30">
        <v>1</v>
      </c>
      <c r="I9456" s="38">
        <v>7</v>
      </c>
      <c r="J9456" s="18">
        <f t="shared" si="590"/>
        <v>1106.0100000000023</v>
      </c>
      <c r="K9456" s="19" t="str">
        <f t="shared" si="588"/>
        <v>Jul-15</v>
      </c>
      <c r="L9456" s="20">
        <f t="shared" si="591"/>
        <v>9304</v>
      </c>
      <c r="M9456" s="21">
        <f t="shared" si="589"/>
        <v>0.11887467755803979</v>
      </c>
    </row>
    <row r="9457" spans="1:13" x14ac:dyDescent="0.3">
      <c r="A9457" s="119">
        <v>42201</v>
      </c>
      <c r="B9457" s="120" t="s">
        <v>130</v>
      </c>
      <c r="C9457" s="121">
        <v>15</v>
      </c>
      <c r="D9457" s="94"/>
      <c r="E9457" s="120" t="s">
        <v>10105</v>
      </c>
      <c r="F9457" s="123">
        <v>5.5</v>
      </c>
      <c r="G9457" s="89">
        <v>1</v>
      </c>
      <c r="H9457" s="30">
        <v>2</v>
      </c>
      <c r="I9457" s="38">
        <v>-1</v>
      </c>
      <c r="J9457" s="18">
        <f t="shared" si="590"/>
        <v>1105.0100000000023</v>
      </c>
      <c r="K9457" s="19" t="str">
        <f t="shared" si="588"/>
        <v>Jul-15</v>
      </c>
      <c r="L9457" s="20">
        <f t="shared" si="591"/>
        <v>9305</v>
      </c>
      <c r="M9457" s="21">
        <f t="shared" si="589"/>
        <v>0.11875443310048385</v>
      </c>
    </row>
    <row r="9458" spans="1:13" x14ac:dyDescent="0.3">
      <c r="A9458" s="119">
        <v>42201</v>
      </c>
      <c r="B9458" s="120" t="s">
        <v>134</v>
      </c>
      <c r="C9458" s="121">
        <v>15.15</v>
      </c>
      <c r="D9458" s="94"/>
      <c r="E9458" s="120" t="s">
        <v>10107</v>
      </c>
      <c r="F9458" s="123">
        <v>6</v>
      </c>
      <c r="G9458" s="89">
        <v>1</v>
      </c>
      <c r="H9458" s="30">
        <v>5</v>
      </c>
      <c r="I9458" s="38">
        <v>-1</v>
      </c>
      <c r="J9458" s="18">
        <f t="shared" si="590"/>
        <v>1104.0100000000023</v>
      </c>
      <c r="K9458" s="19" t="str">
        <f t="shared" si="588"/>
        <v>Jul-15</v>
      </c>
      <c r="L9458" s="20">
        <f t="shared" si="591"/>
        <v>9306</v>
      </c>
      <c r="M9458" s="21">
        <f t="shared" si="589"/>
        <v>0.11863421448527856</v>
      </c>
    </row>
    <row r="9459" spans="1:13" x14ac:dyDescent="0.3">
      <c r="A9459" s="119">
        <v>42201</v>
      </c>
      <c r="B9459" s="120" t="s">
        <v>50</v>
      </c>
      <c r="C9459" s="121">
        <v>15.25</v>
      </c>
      <c r="D9459" s="94"/>
      <c r="E9459" s="120" t="s">
        <v>10108</v>
      </c>
      <c r="F9459" s="123">
        <v>4.5</v>
      </c>
      <c r="G9459" s="89">
        <v>1</v>
      </c>
      <c r="H9459" s="30">
        <v>5</v>
      </c>
      <c r="I9459" s="38">
        <v>-1</v>
      </c>
      <c r="J9459" s="18">
        <f t="shared" si="590"/>
        <v>1103.0100000000023</v>
      </c>
      <c r="K9459" s="19" t="str">
        <f t="shared" si="588"/>
        <v>Jul-15</v>
      </c>
      <c r="L9459" s="20">
        <f t="shared" si="591"/>
        <v>9307</v>
      </c>
      <c r="M9459" s="21">
        <f t="shared" si="589"/>
        <v>0.11851402170409393</v>
      </c>
    </row>
    <row r="9460" spans="1:13" x14ac:dyDescent="0.3">
      <c r="A9460" s="119">
        <v>42201</v>
      </c>
      <c r="B9460" s="120" t="s">
        <v>134</v>
      </c>
      <c r="C9460" s="121">
        <v>16.2</v>
      </c>
      <c r="D9460" s="94"/>
      <c r="E9460" s="120" t="s">
        <v>2557</v>
      </c>
      <c r="F9460" s="123">
        <v>6</v>
      </c>
      <c r="G9460" s="89">
        <v>1</v>
      </c>
      <c r="H9460" s="30">
        <v>2</v>
      </c>
      <c r="I9460" s="38">
        <v>-1</v>
      </c>
      <c r="J9460" s="18">
        <f t="shared" si="590"/>
        <v>1102.0100000000023</v>
      </c>
      <c r="K9460" s="19" t="str">
        <f t="shared" si="588"/>
        <v>Jul-15</v>
      </c>
      <c r="L9460" s="20">
        <f t="shared" si="591"/>
        <v>9308</v>
      </c>
      <c r="M9460" s="21">
        <f t="shared" si="589"/>
        <v>0.11839385474860359</v>
      </c>
    </row>
    <row r="9461" spans="1:13" x14ac:dyDescent="0.3">
      <c r="A9461" s="124">
        <v>42201</v>
      </c>
      <c r="B9461" s="108" t="s">
        <v>138</v>
      </c>
      <c r="C9461" s="111">
        <v>18.45</v>
      </c>
      <c r="D9461" s="94"/>
      <c r="E9461" s="108" t="s">
        <v>10103</v>
      </c>
      <c r="F9461" s="111">
        <v>5</v>
      </c>
      <c r="G9461" s="89">
        <v>1</v>
      </c>
      <c r="H9461" s="37" t="s">
        <v>6512</v>
      </c>
      <c r="I9461" s="34">
        <v>-1</v>
      </c>
      <c r="J9461" s="18">
        <f t="shared" si="590"/>
        <v>1101.0100000000023</v>
      </c>
      <c r="K9461" s="19" t="str">
        <f t="shared" si="588"/>
        <v>Jul-15</v>
      </c>
      <c r="L9461" s="20">
        <f t="shared" si="591"/>
        <v>9309</v>
      </c>
      <c r="M9461" s="21">
        <f t="shared" si="589"/>
        <v>0.11827371361048472</v>
      </c>
    </row>
    <row r="9462" spans="1:13" x14ac:dyDescent="0.3">
      <c r="A9462" s="124">
        <v>42201</v>
      </c>
      <c r="B9462" s="108" t="s">
        <v>44</v>
      </c>
      <c r="C9462" s="111">
        <v>19.05</v>
      </c>
      <c r="D9462" s="94"/>
      <c r="E9462" s="108" t="s">
        <v>10102</v>
      </c>
      <c r="F9462" s="111">
        <v>5.5</v>
      </c>
      <c r="G9462" s="89">
        <v>1</v>
      </c>
      <c r="H9462" s="37" t="s">
        <v>6518</v>
      </c>
      <c r="I9462" s="34">
        <v>-1</v>
      </c>
      <c r="J9462" s="18">
        <f t="shared" si="590"/>
        <v>1100.0100000000023</v>
      </c>
      <c r="K9462" s="19" t="str">
        <f t="shared" si="588"/>
        <v>Jul-15</v>
      </c>
      <c r="L9462" s="20">
        <f t="shared" si="591"/>
        <v>9310</v>
      </c>
      <c r="M9462" s="21">
        <f t="shared" si="589"/>
        <v>0.11815359828141807</v>
      </c>
    </row>
    <row r="9463" spans="1:13" x14ac:dyDescent="0.3">
      <c r="A9463" s="124">
        <v>42201</v>
      </c>
      <c r="B9463" s="108" t="s">
        <v>138</v>
      </c>
      <c r="C9463" s="111">
        <v>19.5</v>
      </c>
      <c r="D9463" s="94"/>
      <c r="E9463" s="108" t="s">
        <v>3318</v>
      </c>
      <c r="F9463" s="111">
        <v>5</v>
      </c>
      <c r="G9463" s="89">
        <v>1</v>
      </c>
      <c r="H9463" s="37" t="s">
        <v>6518</v>
      </c>
      <c r="I9463" s="34">
        <v>-1</v>
      </c>
      <c r="J9463" s="18">
        <f t="shared" si="590"/>
        <v>1099.0100000000023</v>
      </c>
      <c r="K9463" s="19" t="str">
        <f t="shared" si="588"/>
        <v>Jul-15</v>
      </c>
      <c r="L9463" s="20">
        <f t="shared" si="591"/>
        <v>9311</v>
      </c>
      <c r="M9463" s="21">
        <f t="shared" si="589"/>
        <v>0.11803350875308799</v>
      </c>
    </row>
    <row r="9464" spans="1:13" x14ac:dyDescent="0.3">
      <c r="A9464" s="124">
        <v>42201</v>
      </c>
      <c r="B9464" s="108" t="s">
        <v>138</v>
      </c>
      <c r="C9464" s="111">
        <v>20.5</v>
      </c>
      <c r="D9464" s="94"/>
      <c r="E9464" s="108" t="s">
        <v>10104</v>
      </c>
      <c r="F9464" s="111">
        <v>5</v>
      </c>
      <c r="G9464" s="89">
        <v>1</v>
      </c>
      <c r="H9464" s="37" t="s">
        <v>6518</v>
      </c>
      <c r="I9464" s="34">
        <v>-1</v>
      </c>
      <c r="J9464" s="18">
        <f t="shared" si="590"/>
        <v>1098.0100000000023</v>
      </c>
      <c r="K9464" s="19" t="str">
        <f t="shared" si="588"/>
        <v>Jul-15</v>
      </c>
      <c r="L9464" s="20">
        <f t="shared" si="591"/>
        <v>9312</v>
      </c>
      <c r="M9464" s="21">
        <f t="shared" si="589"/>
        <v>0.11791344501718237</v>
      </c>
    </row>
    <row r="9465" spans="1:13" x14ac:dyDescent="0.3">
      <c r="A9465" s="107">
        <v>42202</v>
      </c>
      <c r="B9465" s="108" t="s">
        <v>93</v>
      </c>
      <c r="C9465" s="101">
        <v>0.60416666666666663</v>
      </c>
      <c r="D9465" s="94" t="s">
        <v>31</v>
      </c>
      <c r="E9465" s="108" t="s">
        <v>3153</v>
      </c>
      <c r="F9465" s="110">
        <v>3.75</v>
      </c>
      <c r="G9465" s="85">
        <v>1</v>
      </c>
      <c r="H9465" s="90" t="s">
        <v>33</v>
      </c>
      <c r="I9465" s="28">
        <v>-1</v>
      </c>
      <c r="J9465" s="18">
        <f t="shared" si="590"/>
        <v>1097.0100000000023</v>
      </c>
      <c r="K9465" s="19" t="str">
        <f t="shared" si="588"/>
        <v>Jul-15</v>
      </c>
      <c r="L9465" s="20">
        <f t="shared" si="591"/>
        <v>9313</v>
      </c>
      <c r="M9465" s="21">
        <f t="shared" si="589"/>
        <v>0.11779340706539271</v>
      </c>
    </row>
    <row r="9466" spans="1:13" x14ac:dyDescent="0.3">
      <c r="A9466" s="107">
        <v>42202</v>
      </c>
      <c r="B9466" s="108" t="s">
        <v>93</v>
      </c>
      <c r="C9466" s="101">
        <v>0.65277777777777779</v>
      </c>
      <c r="D9466" s="94" t="s">
        <v>31</v>
      </c>
      <c r="E9466" s="108" t="s">
        <v>3154</v>
      </c>
      <c r="F9466" s="110">
        <v>3</v>
      </c>
      <c r="G9466" s="85">
        <v>1</v>
      </c>
      <c r="H9466" s="90" t="s">
        <v>42</v>
      </c>
      <c r="I9466" s="28">
        <v>2</v>
      </c>
      <c r="J9466" s="18">
        <f t="shared" si="590"/>
        <v>1099.0100000000023</v>
      </c>
      <c r="K9466" s="19" t="str">
        <f t="shared" si="588"/>
        <v>Jul-15</v>
      </c>
      <c r="L9466" s="20">
        <f t="shared" si="591"/>
        <v>9314</v>
      </c>
      <c r="M9466" s="21">
        <f t="shared" si="589"/>
        <v>0.11799549065922292</v>
      </c>
    </row>
    <row r="9467" spans="1:13" x14ac:dyDescent="0.3">
      <c r="A9467" s="107">
        <v>42202</v>
      </c>
      <c r="B9467" s="108" t="s">
        <v>63</v>
      </c>
      <c r="C9467" s="101">
        <v>0.67013888888888884</v>
      </c>
      <c r="D9467" s="94" t="s">
        <v>31</v>
      </c>
      <c r="E9467" s="108" t="s">
        <v>3155</v>
      </c>
      <c r="F9467" s="110">
        <v>4</v>
      </c>
      <c r="G9467" s="85">
        <v>1</v>
      </c>
      <c r="H9467" s="90" t="s">
        <v>33</v>
      </c>
      <c r="I9467" s="28">
        <v>-1</v>
      </c>
      <c r="J9467" s="18">
        <f t="shared" si="590"/>
        <v>1098.0100000000023</v>
      </c>
      <c r="K9467" s="19" t="str">
        <f t="shared" si="588"/>
        <v>Jul-15</v>
      </c>
      <c r="L9467" s="20">
        <f t="shared" si="591"/>
        <v>9315</v>
      </c>
      <c r="M9467" s="21">
        <f t="shared" si="589"/>
        <v>0.11787546967257137</v>
      </c>
    </row>
    <row r="9468" spans="1:13" x14ac:dyDescent="0.3">
      <c r="A9468" s="107">
        <v>42202</v>
      </c>
      <c r="B9468" s="108" t="s">
        <v>63</v>
      </c>
      <c r="C9468" s="101">
        <v>0.69097222222222221</v>
      </c>
      <c r="D9468" s="94" t="s">
        <v>31</v>
      </c>
      <c r="E9468" s="108" t="s">
        <v>3156</v>
      </c>
      <c r="F9468" s="110">
        <v>4</v>
      </c>
      <c r="G9468" s="85">
        <v>1</v>
      </c>
      <c r="H9468" s="90" t="s">
        <v>33</v>
      </c>
      <c r="I9468" s="28">
        <v>-1</v>
      </c>
      <c r="J9468" s="18">
        <f t="shared" si="590"/>
        <v>1097.0100000000023</v>
      </c>
      <c r="K9468" s="19" t="str">
        <f t="shared" si="588"/>
        <v>Jul-15</v>
      </c>
      <c r="L9468" s="20">
        <f t="shared" si="591"/>
        <v>9316</v>
      </c>
      <c r="M9468" s="21">
        <f t="shared" si="589"/>
        <v>0.11775547445255499</v>
      </c>
    </row>
    <row r="9469" spans="1:13" x14ac:dyDescent="0.3">
      <c r="A9469" s="107">
        <v>42202</v>
      </c>
      <c r="B9469" s="108" t="s">
        <v>93</v>
      </c>
      <c r="C9469" s="101">
        <v>0.69791666666666663</v>
      </c>
      <c r="D9469" s="94" t="s">
        <v>31</v>
      </c>
      <c r="E9469" s="108" t="s">
        <v>3157</v>
      </c>
      <c r="F9469" s="110">
        <v>4</v>
      </c>
      <c r="G9469" s="85">
        <v>1</v>
      </c>
      <c r="H9469" s="90" t="s">
        <v>33</v>
      </c>
      <c r="I9469" s="28">
        <v>-1</v>
      </c>
      <c r="J9469" s="18">
        <f t="shared" si="590"/>
        <v>1096.0100000000023</v>
      </c>
      <c r="K9469" s="19" t="str">
        <f t="shared" si="588"/>
        <v>Jul-15</v>
      </c>
      <c r="L9469" s="20">
        <f t="shared" si="591"/>
        <v>9317</v>
      </c>
      <c r="M9469" s="21">
        <f t="shared" si="589"/>
        <v>0.11763550499087713</v>
      </c>
    </row>
    <row r="9470" spans="1:13" x14ac:dyDescent="0.3">
      <c r="A9470" s="107">
        <v>42202</v>
      </c>
      <c r="B9470" s="108" t="s">
        <v>35</v>
      </c>
      <c r="C9470" s="101">
        <v>0.72569444444444453</v>
      </c>
      <c r="D9470" s="94" t="s">
        <v>31</v>
      </c>
      <c r="E9470" s="108" t="s">
        <v>3158</v>
      </c>
      <c r="F9470" s="110">
        <v>3.5</v>
      </c>
      <c r="G9470" s="85">
        <v>1</v>
      </c>
      <c r="H9470" s="90" t="s">
        <v>33</v>
      </c>
      <c r="I9470" s="28">
        <v>-1</v>
      </c>
      <c r="J9470" s="18">
        <f t="shared" si="590"/>
        <v>1095.0100000000023</v>
      </c>
      <c r="K9470" s="19" t="str">
        <f t="shared" si="588"/>
        <v>Jul-15</v>
      </c>
      <c r="L9470" s="20">
        <f t="shared" si="591"/>
        <v>9318</v>
      </c>
      <c r="M9470" s="21">
        <f t="shared" si="589"/>
        <v>0.11751556127924472</v>
      </c>
    </row>
    <row r="9471" spans="1:13" x14ac:dyDescent="0.3">
      <c r="A9471" s="107">
        <v>42202</v>
      </c>
      <c r="B9471" s="108" t="s">
        <v>48</v>
      </c>
      <c r="C9471" s="101">
        <v>0.8125</v>
      </c>
      <c r="D9471" s="94" t="s">
        <v>31</v>
      </c>
      <c r="E9471" s="108" t="s">
        <v>2676</v>
      </c>
      <c r="F9471" s="110">
        <v>3.75</v>
      </c>
      <c r="G9471" s="85">
        <v>1</v>
      </c>
      <c r="H9471" s="90" t="s">
        <v>33</v>
      </c>
      <c r="I9471" s="28">
        <v>-1</v>
      </c>
      <c r="J9471" s="18">
        <f t="shared" si="590"/>
        <v>1094.0100000000023</v>
      </c>
      <c r="K9471" s="19" t="str">
        <f t="shared" si="588"/>
        <v>Jul-15</v>
      </c>
      <c r="L9471" s="20">
        <f t="shared" si="591"/>
        <v>9319</v>
      </c>
      <c r="M9471" s="21">
        <f t="shared" si="589"/>
        <v>0.11739564330936821</v>
      </c>
    </row>
    <row r="9472" spans="1:13" x14ac:dyDescent="0.3">
      <c r="A9472" s="107">
        <v>42202</v>
      </c>
      <c r="B9472" s="108" t="s">
        <v>52</v>
      </c>
      <c r="C9472" s="101">
        <v>0.82638888888888884</v>
      </c>
      <c r="D9472" s="94" t="s">
        <v>31</v>
      </c>
      <c r="E9472" s="108" t="s">
        <v>3159</v>
      </c>
      <c r="F9472" s="110">
        <v>3</v>
      </c>
      <c r="G9472" s="85">
        <v>1</v>
      </c>
      <c r="H9472" s="90" t="s">
        <v>33</v>
      </c>
      <c r="I9472" s="28">
        <v>-1</v>
      </c>
      <c r="J9472" s="18">
        <f t="shared" si="590"/>
        <v>1093.0100000000023</v>
      </c>
      <c r="K9472" s="19" t="str">
        <f t="shared" si="588"/>
        <v>Jul-15</v>
      </c>
      <c r="L9472" s="20">
        <f t="shared" si="591"/>
        <v>9320</v>
      </c>
      <c r="M9472" s="21">
        <f t="shared" si="589"/>
        <v>0.11727575107296162</v>
      </c>
    </row>
    <row r="9473" spans="1:13" x14ac:dyDescent="0.3">
      <c r="A9473" s="119">
        <v>42202</v>
      </c>
      <c r="B9473" s="120" t="s">
        <v>63</v>
      </c>
      <c r="C9473" s="121">
        <v>14.2</v>
      </c>
      <c r="D9473" s="94"/>
      <c r="E9473" s="120" t="s">
        <v>10114</v>
      </c>
      <c r="F9473" s="123">
        <v>6</v>
      </c>
      <c r="G9473" s="89">
        <v>1</v>
      </c>
      <c r="H9473" s="30">
        <v>1</v>
      </c>
      <c r="I9473" s="38">
        <v>5</v>
      </c>
      <c r="J9473" s="18">
        <f t="shared" si="590"/>
        <v>1098.0100000000023</v>
      </c>
      <c r="K9473" s="19" t="str">
        <f t="shared" si="588"/>
        <v>Jul-15</v>
      </c>
      <c r="L9473" s="20">
        <f t="shared" si="591"/>
        <v>9321</v>
      </c>
      <c r="M9473" s="21">
        <f t="shared" si="589"/>
        <v>0.11779959231842101</v>
      </c>
    </row>
    <row r="9474" spans="1:13" x14ac:dyDescent="0.3">
      <c r="A9474" s="119">
        <v>42202</v>
      </c>
      <c r="B9474" s="120" t="s">
        <v>63</v>
      </c>
      <c r="C9474" s="121">
        <v>14.55</v>
      </c>
      <c r="D9474" s="94"/>
      <c r="E9474" s="120" t="s">
        <v>10115</v>
      </c>
      <c r="F9474" s="123">
        <v>6</v>
      </c>
      <c r="G9474" s="89">
        <v>1</v>
      </c>
      <c r="H9474" s="30">
        <v>8</v>
      </c>
      <c r="I9474" s="38">
        <v>-1</v>
      </c>
      <c r="J9474" s="18">
        <f t="shared" si="590"/>
        <v>1097.0100000000023</v>
      </c>
      <c r="K9474" s="19" t="str">
        <f t="shared" ref="K9474:K9537" si="592">TEXT(A9474,"MMM-yy")</f>
        <v>Jul-15</v>
      </c>
      <c r="L9474" s="20">
        <f t="shared" si="591"/>
        <v>9322</v>
      </c>
      <c r="M9474" s="21">
        <f t="shared" ref="M9474:M9537" si="593">J9474/L9474</f>
        <v>0.11767968247157287</v>
      </c>
    </row>
    <row r="9475" spans="1:13" x14ac:dyDescent="0.3">
      <c r="A9475" s="119">
        <v>42202</v>
      </c>
      <c r="B9475" s="120" t="s">
        <v>93</v>
      </c>
      <c r="C9475" s="121">
        <v>15.05</v>
      </c>
      <c r="D9475" s="94"/>
      <c r="E9475" s="120" t="s">
        <v>3190</v>
      </c>
      <c r="F9475" s="123">
        <v>5.5</v>
      </c>
      <c r="G9475" s="89">
        <v>1</v>
      </c>
      <c r="H9475" s="30">
        <v>2</v>
      </c>
      <c r="I9475" s="38">
        <v>-1</v>
      </c>
      <c r="J9475" s="18">
        <f t="shared" ref="J9475:J9538" si="594">J9474+I9475</f>
        <v>1096.0100000000023</v>
      </c>
      <c r="K9475" s="19" t="str">
        <f t="shared" si="592"/>
        <v>Jul-15</v>
      </c>
      <c r="L9475" s="20">
        <f t="shared" ref="L9475:L9538" si="595">L9474+G9475</f>
        <v>9323</v>
      </c>
      <c r="M9475" s="21">
        <f t="shared" si="593"/>
        <v>0.11755979834817143</v>
      </c>
    </row>
    <row r="9476" spans="1:13" x14ac:dyDescent="0.3">
      <c r="A9476" s="119">
        <v>42202</v>
      </c>
      <c r="B9476" s="120" t="s">
        <v>93</v>
      </c>
      <c r="C9476" s="121">
        <v>16.149999999999999</v>
      </c>
      <c r="D9476" s="94"/>
      <c r="E9476" s="120" t="s">
        <v>10116</v>
      </c>
      <c r="F9476" s="123">
        <v>5</v>
      </c>
      <c r="G9476" s="89">
        <v>1</v>
      </c>
      <c r="H9476" s="30">
        <v>3</v>
      </c>
      <c r="I9476" s="38">
        <v>-1</v>
      </c>
      <c r="J9476" s="18">
        <f t="shared" si="594"/>
        <v>1095.0100000000023</v>
      </c>
      <c r="K9476" s="19" t="str">
        <f t="shared" si="592"/>
        <v>Jul-15</v>
      </c>
      <c r="L9476" s="20">
        <f t="shared" si="595"/>
        <v>9324</v>
      </c>
      <c r="M9476" s="21">
        <f t="shared" si="593"/>
        <v>0.11743993993994019</v>
      </c>
    </row>
    <row r="9477" spans="1:13" x14ac:dyDescent="0.3">
      <c r="A9477" s="119">
        <v>42202</v>
      </c>
      <c r="B9477" s="120" t="s">
        <v>35</v>
      </c>
      <c r="C9477" s="121">
        <v>16.55</v>
      </c>
      <c r="D9477" s="94"/>
      <c r="E9477" s="120" t="s">
        <v>10117</v>
      </c>
      <c r="F9477" s="123">
        <v>5</v>
      </c>
      <c r="G9477" s="89">
        <v>1</v>
      </c>
      <c r="H9477" s="30">
        <v>4</v>
      </c>
      <c r="I9477" s="38">
        <v>-1</v>
      </c>
      <c r="J9477" s="18">
        <f t="shared" si="594"/>
        <v>1094.0100000000023</v>
      </c>
      <c r="K9477" s="19" t="str">
        <f t="shared" si="592"/>
        <v>Jul-15</v>
      </c>
      <c r="L9477" s="20">
        <f t="shared" si="595"/>
        <v>9325</v>
      </c>
      <c r="M9477" s="21">
        <f t="shared" si="593"/>
        <v>0.11732010723860614</v>
      </c>
    </row>
    <row r="9478" spans="1:13" x14ac:dyDescent="0.3">
      <c r="A9478" s="119">
        <v>42202</v>
      </c>
      <c r="B9478" s="120" t="s">
        <v>35</v>
      </c>
      <c r="C9478" s="121">
        <v>16.55</v>
      </c>
      <c r="D9478" s="94"/>
      <c r="E9478" s="120" t="s">
        <v>10117</v>
      </c>
      <c r="F9478" s="123">
        <v>5</v>
      </c>
      <c r="G9478" s="89">
        <v>1</v>
      </c>
      <c r="H9478" s="30">
        <v>4</v>
      </c>
      <c r="I9478" s="38">
        <v>-1</v>
      </c>
      <c r="J9478" s="18">
        <f t="shared" si="594"/>
        <v>1093.0100000000023</v>
      </c>
      <c r="K9478" s="19" t="str">
        <f t="shared" si="592"/>
        <v>Jul-15</v>
      </c>
      <c r="L9478" s="20">
        <f t="shared" si="595"/>
        <v>9326</v>
      </c>
      <c r="M9478" s="21">
        <f t="shared" si="593"/>
        <v>0.11720030023589988</v>
      </c>
    </row>
    <row r="9479" spans="1:13" x14ac:dyDescent="0.3">
      <c r="A9479" s="124">
        <v>42202</v>
      </c>
      <c r="B9479" s="108" t="s">
        <v>134</v>
      </c>
      <c r="C9479" s="111">
        <v>18.05</v>
      </c>
      <c r="D9479" s="94"/>
      <c r="E9479" s="108" t="s">
        <v>10110</v>
      </c>
      <c r="F9479" s="111">
        <v>5.5</v>
      </c>
      <c r="G9479" s="89">
        <v>1</v>
      </c>
      <c r="H9479" s="37" t="s">
        <v>6512</v>
      </c>
      <c r="I9479" s="34">
        <v>-1</v>
      </c>
      <c r="J9479" s="18">
        <f t="shared" si="594"/>
        <v>1092.0100000000023</v>
      </c>
      <c r="K9479" s="19" t="str">
        <f t="shared" si="592"/>
        <v>Jul-15</v>
      </c>
      <c r="L9479" s="20">
        <f t="shared" si="595"/>
        <v>9327</v>
      </c>
      <c r="M9479" s="21">
        <f t="shared" si="593"/>
        <v>0.11708051892355552</v>
      </c>
    </row>
    <row r="9480" spans="1:13" x14ac:dyDescent="0.3">
      <c r="A9480" s="124">
        <v>42202</v>
      </c>
      <c r="B9480" s="108" t="s">
        <v>48</v>
      </c>
      <c r="C9480" s="111">
        <v>18.3</v>
      </c>
      <c r="D9480" s="94"/>
      <c r="E9480" s="108" t="s">
        <v>10112</v>
      </c>
      <c r="F9480" s="111">
        <v>5</v>
      </c>
      <c r="G9480" s="89">
        <v>1</v>
      </c>
      <c r="H9480" s="37" t="s">
        <v>6518</v>
      </c>
      <c r="I9480" s="34">
        <v>-1</v>
      </c>
      <c r="J9480" s="18">
        <f t="shared" si="594"/>
        <v>1091.0100000000023</v>
      </c>
      <c r="K9480" s="19" t="str">
        <f t="shared" si="592"/>
        <v>Jul-15</v>
      </c>
      <c r="L9480" s="20">
        <f t="shared" si="595"/>
        <v>9328</v>
      </c>
      <c r="M9480" s="21">
        <f t="shared" si="593"/>
        <v>0.1169607632933107</v>
      </c>
    </row>
    <row r="9481" spans="1:13" x14ac:dyDescent="0.3">
      <c r="A9481" s="124">
        <v>42202</v>
      </c>
      <c r="B9481" s="108" t="s">
        <v>134</v>
      </c>
      <c r="C9481" s="111">
        <v>19.100000000000001</v>
      </c>
      <c r="D9481" s="94"/>
      <c r="E9481" s="108" t="s">
        <v>3271</v>
      </c>
      <c r="F9481" s="111">
        <v>4.5</v>
      </c>
      <c r="G9481" s="89">
        <v>1</v>
      </c>
      <c r="H9481" s="37" t="s">
        <v>6518</v>
      </c>
      <c r="I9481" s="34">
        <v>-1</v>
      </c>
      <c r="J9481" s="18">
        <f t="shared" si="594"/>
        <v>1090.0100000000023</v>
      </c>
      <c r="K9481" s="19" t="str">
        <f t="shared" si="592"/>
        <v>Jul-15</v>
      </c>
      <c r="L9481" s="20">
        <f t="shared" si="595"/>
        <v>9329</v>
      </c>
      <c r="M9481" s="21">
        <f t="shared" si="593"/>
        <v>0.11684103333690667</v>
      </c>
    </row>
    <row r="9482" spans="1:13" x14ac:dyDescent="0.3">
      <c r="A9482" s="124">
        <v>42202</v>
      </c>
      <c r="B9482" s="108" t="s">
        <v>134</v>
      </c>
      <c r="C9482" s="111">
        <v>20.149999999999999</v>
      </c>
      <c r="D9482" s="94"/>
      <c r="E9482" s="108" t="s">
        <v>10111</v>
      </c>
      <c r="F9482" s="111">
        <v>5</v>
      </c>
      <c r="G9482" s="89">
        <v>1</v>
      </c>
      <c r="H9482" s="37" t="s">
        <v>6526</v>
      </c>
      <c r="I9482" s="34">
        <v>4</v>
      </c>
      <c r="J9482" s="18">
        <f t="shared" si="594"/>
        <v>1094.0100000000023</v>
      </c>
      <c r="K9482" s="19" t="str">
        <f t="shared" si="592"/>
        <v>Jul-15</v>
      </c>
      <c r="L9482" s="20">
        <f t="shared" si="595"/>
        <v>9330</v>
      </c>
      <c r="M9482" s="21">
        <f t="shared" si="593"/>
        <v>0.11725723472668835</v>
      </c>
    </row>
    <row r="9483" spans="1:13" x14ac:dyDescent="0.3">
      <c r="A9483" s="124">
        <v>42202</v>
      </c>
      <c r="B9483" s="108" t="s">
        <v>52</v>
      </c>
      <c r="C9483" s="111">
        <v>20.55</v>
      </c>
      <c r="D9483" s="94"/>
      <c r="E9483" s="108" t="s">
        <v>10109</v>
      </c>
      <c r="F9483" s="111">
        <v>6</v>
      </c>
      <c r="G9483" s="89">
        <v>1</v>
      </c>
      <c r="H9483" s="37" t="s">
        <v>6512</v>
      </c>
      <c r="I9483" s="34">
        <v>-1</v>
      </c>
      <c r="J9483" s="18">
        <f t="shared" si="594"/>
        <v>1093.0100000000023</v>
      </c>
      <c r="K9483" s="19" t="str">
        <f t="shared" si="592"/>
        <v>Jul-15</v>
      </c>
      <c r="L9483" s="20">
        <f t="shared" si="595"/>
        <v>9331</v>
      </c>
      <c r="M9483" s="21">
        <f t="shared" si="593"/>
        <v>0.11713749866037962</v>
      </c>
    </row>
    <row r="9484" spans="1:13" x14ac:dyDescent="0.3">
      <c r="A9484" s="124">
        <v>42202</v>
      </c>
      <c r="B9484" s="108" t="s">
        <v>52</v>
      </c>
      <c r="C9484" s="111">
        <v>20.55</v>
      </c>
      <c r="D9484" s="94"/>
      <c r="E9484" s="108" t="s">
        <v>2112</v>
      </c>
      <c r="F9484" s="111">
        <v>5.5</v>
      </c>
      <c r="G9484" s="89">
        <v>1</v>
      </c>
      <c r="H9484" s="37" t="s">
        <v>6512</v>
      </c>
      <c r="I9484" s="34">
        <v>-1</v>
      </c>
      <c r="J9484" s="18">
        <f t="shared" si="594"/>
        <v>1092.0100000000023</v>
      </c>
      <c r="K9484" s="19" t="str">
        <f t="shared" si="592"/>
        <v>Jul-15</v>
      </c>
      <c r="L9484" s="20">
        <f t="shared" si="595"/>
        <v>9332</v>
      </c>
      <c r="M9484" s="21">
        <f t="shared" si="593"/>
        <v>0.11701778825546531</v>
      </c>
    </row>
    <row r="9485" spans="1:13" x14ac:dyDescent="0.3">
      <c r="A9485" s="124">
        <v>42202</v>
      </c>
      <c r="B9485" s="108" t="s">
        <v>48</v>
      </c>
      <c r="C9485" s="111">
        <v>21.05</v>
      </c>
      <c r="D9485" s="94"/>
      <c r="E9485" s="108" t="s">
        <v>10113</v>
      </c>
      <c r="F9485" s="111">
        <v>6</v>
      </c>
      <c r="G9485" s="89">
        <v>1</v>
      </c>
      <c r="H9485" s="37" t="s">
        <v>6518</v>
      </c>
      <c r="I9485" s="34">
        <v>-1</v>
      </c>
      <c r="J9485" s="18">
        <f t="shared" si="594"/>
        <v>1091.0100000000023</v>
      </c>
      <c r="K9485" s="19" t="str">
        <f t="shared" si="592"/>
        <v>Jul-15</v>
      </c>
      <c r="L9485" s="20">
        <f t="shared" si="595"/>
        <v>9333</v>
      </c>
      <c r="M9485" s="21">
        <f t="shared" si="593"/>
        <v>0.11689810350369681</v>
      </c>
    </row>
    <row r="9486" spans="1:13" x14ac:dyDescent="0.3">
      <c r="A9486" s="107">
        <v>42203</v>
      </c>
      <c r="B9486" s="108" t="s">
        <v>133</v>
      </c>
      <c r="C9486" s="101">
        <v>0.58680555555555558</v>
      </c>
      <c r="D9486" s="94" t="s">
        <v>31</v>
      </c>
      <c r="E9486" s="108" t="s">
        <v>3160</v>
      </c>
      <c r="F9486" s="110">
        <v>3</v>
      </c>
      <c r="G9486" s="85">
        <v>1</v>
      </c>
      <c r="H9486" s="90" t="s">
        <v>33</v>
      </c>
      <c r="I9486" s="28">
        <v>-1</v>
      </c>
      <c r="J9486" s="18">
        <f t="shared" si="594"/>
        <v>1090.0100000000023</v>
      </c>
      <c r="K9486" s="19" t="str">
        <f t="shared" si="592"/>
        <v>Jul-15</v>
      </c>
      <c r="L9486" s="20">
        <f t="shared" si="595"/>
        <v>9334</v>
      </c>
      <c r="M9486" s="21">
        <f t="shared" si="593"/>
        <v>0.11677844439682904</v>
      </c>
    </row>
    <row r="9487" spans="1:13" x14ac:dyDescent="0.3">
      <c r="A9487" s="107">
        <v>42203</v>
      </c>
      <c r="B9487" s="108" t="s">
        <v>52</v>
      </c>
      <c r="C9487" s="101">
        <v>0.71527777777777779</v>
      </c>
      <c r="D9487" s="94" t="s">
        <v>31</v>
      </c>
      <c r="E9487" s="108" t="s">
        <v>3109</v>
      </c>
      <c r="F9487" s="110">
        <v>3.5</v>
      </c>
      <c r="G9487" s="85">
        <v>1</v>
      </c>
      <c r="H9487" s="90" t="s">
        <v>42</v>
      </c>
      <c r="I9487" s="28">
        <v>2</v>
      </c>
      <c r="J9487" s="18">
        <f t="shared" si="594"/>
        <v>1092.0100000000023</v>
      </c>
      <c r="K9487" s="19" t="str">
        <f t="shared" si="592"/>
        <v>Jul-15</v>
      </c>
      <c r="L9487" s="20">
        <f t="shared" si="595"/>
        <v>9335</v>
      </c>
      <c r="M9487" s="21">
        <f t="shared" si="593"/>
        <v>0.11698018211033769</v>
      </c>
    </row>
    <row r="9488" spans="1:13" x14ac:dyDescent="0.3">
      <c r="A9488" s="107">
        <v>42203</v>
      </c>
      <c r="B9488" s="108" t="s">
        <v>133</v>
      </c>
      <c r="C9488" s="101">
        <v>0.72916666666666663</v>
      </c>
      <c r="D9488" s="94" t="s">
        <v>31</v>
      </c>
      <c r="E9488" s="108" t="s">
        <v>3161</v>
      </c>
      <c r="F9488" s="110">
        <v>4</v>
      </c>
      <c r="G9488" s="85">
        <v>1</v>
      </c>
      <c r="H9488" s="90" t="s">
        <v>33</v>
      </c>
      <c r="I9488" s="28">
        <v>-1</v>
      </c>
      <c r="J9488" s="18">
        <f t="shared" si="594"/>
        <v>1091.0100000000023</v>
      </c>
      <c r="K9488" s="19" t="str">
        <f t="shared" si="592"/>
        <v>Jul-15</v>
      </c>
      <c r="L9488" s="20">
        <f t="shared" si="595"/>
        <v>9336</v>
      </c>
      <c r="M9488" s="21">
        <f t="shared" si="593"/>
        <v>0.1168605398457586</v>
      </c>
    </row>
    <row r="9489" spans="1:13" x14ac:dyDescent="0.3">
      <c r="A9489" s="107">
        <v>42203</v>
      </c>
      <c r="B9489" s="108" t="s">
        <v>29</v>
      </c>
      <c r="C9489" s="101">
        <v>0.77777777777777779</v>
      </c>
      <c r="D9489" s="94" t="s">
        <v>31</v>
      </c>
      <c r="E9489" s="108" t="s">
        <v>3162</v>
      </c>
      <c r="F9489" s="110">
        <v>3.5</v>
      </c>
      <c r="G9489" s="85">
        <v>1</v>
      </c>
      <c r="H9489" s="90" t="s">
        <v>42</v>
      </c>
      <c r="I9489" s="28">
        <v>2.5</v>
      </c>
      <c r="J9489" s="18">
        <f t="shared" si="594"/>
        <v>1093.5100000000023</v>
      </c>
      <c r="K9489" s="19" t="str">
        <f t="shared" si="592"/>
        <v>Jul-15</v>
      </c>
      <c r="L9489" s="20">
        <f t="shared" si="595"/>
        <v>9337</v>
      </c>
      <c r="M9489" s="21">
        <f t="shared" si="593"/>
        <v>0.11711577594516465</v>
      </c>
    </row>
    <row r="9490" spans="1:13" x14ac:dyDescent="0.3">
      <c r="A9490" s="107">
        <v>42203</v>
      </c>
      <c r="B9490" s="108" t="s">
        <v>35</v>
      </c>
      <c r="C9490" s="101">
        <v>0.78472222222222221</v>
      </c>
      <c r="D9490" s="94" t="s">
        <v>31</v>
      </c>
      <c r="E9490" s="108" t="s">
        <v>3163</v>
      </c>
      <c r="F9490" s="110">
        <v>4</v>
      </c>
      <c r="G9490" s="85">
        <v>1</v>
      </c>
      <c r="H9490" s="90" t="s">
        <v>33</v>
      </c>
      <c r="I9490" s="28">
        <v>-1</v>
      </c>
      <c r="J9490" s="18">
        <f t="shared" si="594"/>
        <v>1092.5100000000023</v>
      </c>
      <c r="K9490" s="19" t="str">
        <f t="shared" si="592"/>
        <v>Jul-15</v>
      </c>
      <c r="L9490" s="20">
        <f t="shared" si="595"/>
        <v>9338</v>
      </c>
      <c r="M9490" s="21">
        <f t="shared" si="593"/>
        <v>0.11699614478475072</v>
      </c>
    </row>
    <row r="9491" spans="1:13" x14ac:dyDescent="0.3">
      <c r="A9491" s="107">
        <v>42203</v>
      </c>
      <c r="B9491" s="108" t="s">
        <v>29</v>
      </c>
      <c r="C9491" s="101">
        <v>0.81944444444444453</v>
      </c>
      <c r="D9491" s="94" t="s">
        <v>31</v>
      </c>
      <c r="E9491" s="108" t="s">
        <v>3164</v>
      </c>
      <c r="F9491" s="110">
        <v>3.75</v>
      </c>
      <c r="G9491" s="85">
        <v>1</v>
      </c>
      <c r="H9491" s="90" t="s">
        <v>33</v>
      </c>
      <c r="I9491" s="28">
        <v>-1</v>
      </c>
      <c r="J9491" s="18">
        <f t="shared" si="594"/>
        <v>1091.5100000000023</v>
      </c>
      <c r="K9491" s="19" t="str">
        <f t="shared" si="592"/>
        <v>Jul-15</v>
      </c>
      <c r="L9491" s="20">
        <f t="shared" si="595"/>
        <v>9339</v>
      </c>
      <c r="M9491" s="21">
        <f t="shared" si="593"/>
        <v>0.11687653924403066</v>
      </c>
    </row>
    <row r="9492" spans="1:13" x14ac:dyDescent="0.3">
      <c r="A9492" s="107">
        <v>42203</v>
      </c>
      <c r="B9492" s="108" t="s">
        <v>35</v>
      </c>
      <c r="C9492" s="101">
        <v>0.82986111111111116</v>
      </c>
      <c r="D9492" s="94" t="s">
        <v>31</v>
      </c>
      <c r="E9492" s="108" t="s">
        <v>3165</v>
      </c>
      <c r="F9492" s="110">
        <v>3.75</v>
      </c>
      <c r="G9492" s="85">
        <v>1</v>
      </c>
      <c r="H9492" s="90" t="s">
        <v>33</v>
      </c>
      <c r="I9492" s="28">
        <v>-1</v>
      </c>
      <c r="J9492" s="18">
        <f t="shared" si="594"/>
        <v>1090.5100000000023</v>
      </c>
      <c r="K9492" s="19" t="str">
        <f t="shared" si="592"/>
        <v>Jul-15</v>
      </c>
      <c r="L9492" s="20">
        <f t="shared" si="595"/>
        <v>9340</v>
      </c>
      <c r="M9492" s="21">
        <f t="shared" si="593"/>
        <v>0.11675695931477541</v>
      </c>
    </row>
    <row r="9493" spans="1:13" x14ac:dyDescent="0.3">
      <c r="A9493" s="119">
        <v>42203</v>
      </c>
      <c r="B9493" s="120" t="s">
        <v>136</v>
      </c>
      <c r="C9493" s="121">
        <v>14.2</v>
      </c>
      <c r="D9493" s="94"/>
      <c r="E9493" s="120" t="s">
        <v>10119</v>
      </c>
      <c r="F9493" s="123">
        <v>5</v>
      </c>
      <c r="G9493" s="89">
        <v>1</v>
      </c>
      <c r="H9493" s="30">
        <v>1</v>
      </c>
      <c r="I9493" s="38">
        <v>4</v>
      </c>
      <c r="J9493" s="18">
        <f t="shared" si="594"/>
        <v>1094.5100000000023</v>
      </c>
      <c r="K9493" s="19" t="str">
        <f t="shared" si="592"/>
        <v>Jul-15</v>
      </c>
      <c r="L9493" s="20">
        <f t="shared" si="595"/>
        <v>9341</v>
      </c>
      <c r="M9493" s="21">
        <f t="shared" si="593"/>
        <v>0.11717267958462715</v>
      </c>
    </row>
    <row r="9494" spans="1:13" x14ac:dyDescent="0.3">
      <c r="A9494" s="119">
        <v>42203</v>
      </c>
      <c r="B9494" s="120" t="s">
        <v>151</v>
      </c>
      <c r="C9494" s="121">
        <v>14.25</v>
      </c>
      <c r="D9494" s="94"/>
      <c r="E9494" s="120" t="s">
        <v>3256</v>
      </c>
      <c r="F9494" s="123">
        <v>5.5</v>
      </c>
      <c r="G9494" s="89">
        <v>1</v>
      </c>
      <c r="H9494" s="30">
        <v>5</v>
      </c>
      <c r="I9494" s="38">
        <v>-1</v>
      </c>
      <c r="J9494" s="18">
        <f t="shared" si="594"/>
        <v>1093.5100000000023</v>
      </c>
      <c r="K9494" s="19" t="str">
        <f t="shared" si="592"/>
        <v>Jul-15</v>
      </c>
      <c r="L9494" s="20">
        <f t="shared" si="595"/>
        <v>9342</v>
      </c>
      <c r="M9494" s="21">
        <f t="shared" si="593"/>
        <v>0.11705309355598398</v>
      </c>
    </row>
    <row r="9495" spans="1:13" x14ac:dyDescent="0.3">
      <c r="A9495" s="119">
        <v>42203</v>
      </c>
      <c r="B9495" s="120" t="s">
        <v>93</v>
      </c>
      <c r="C9495" s="121">
        <v>14.35</v>
      </c>
      <c r="D9495" s="94"/>
      <c r="E9495" s="120" t="s">
        <v>10118</v>
      </c>
      <c r="F9495" s="123">
        <v>6</v>
      </c>
      <c r="G9495" s="89">
        <v>1</v>
      </c>
      <c r="H9495" s="30">
        <v>3</v>
      </c>
      <c r="I9495" s="38">
        <v>-1</v>
      </c>
      <c r="J9495" s="18">
        <f t="shared" si="594"/>
        <v>1092.5100000000023</v>
      </c>
      <c r="K9495" s="19" t="str">
        <f t="shared" si="592"/>
        <v>Jul-15</v>
      </c>
      <c r="L9495" s="20">
        <f t="shared" si="595"/>
        <v>9343</v>
      </c>
      <c r="M9495" s="21">
        <f t="shared" si="593"/>
        <v>0.11693353312640503</v>
      </c>
    </row>
    <row r="9496" spans="1:13" x14ac:dyDescent="0.3">
      <c r="A9496" s="119">
        <v>42203</v>
      </c>
      <c r="B9496" s="120" t="s">
        <v>151</v>
      </c>
      <c r="C9496" s="121">
        <v>15</v>
      </c>
      <c r="D9496" s="94"/>
      <c r="E9496" s="120" t="s">
        <v>10120</v>
      </c>
      <c r="F9496" s="123">
        <v>4.5</v>
      </c>
      <c r="G9496" s="89">
        <v>1</v>
      </c>
      <c r="H9496" s="30">
        <v>3</v>
      </c>
      <c r="I9496" s="38">
        <v>-1</v>
      </c>
      <c r="J9496" s="18">
        <f t="shared" si="594"/>
        <v>1091.5100000000023</v>
      </c>
      <c r="K9496" s="19" t="str">
        <f t="shared" si="592"/>
        <v>Jul-15</v>
      </c>
      <c r="L9496" s="20">
        <f t="shared" si="595"/>
        <v>9344</v>
      </c>
      <c r="M9496" s="21">
        <f t="shared" si="593"/>
        <v>0.11681399828767147</v>
      </c>
    </row>
    <row r="9497" spans="1:13" x14ac:dyDescent="0.3">
      <c r="A9497" s="119">
        <v>42203</v>
      </c>
      <c r="B9497" s="120" t="s">
        <v>151</v>
      </c>
      <c r="C9497" s="121">
        <v>15</v>
      </c>
      <c r="D9497" s="94"/>
      <c r="E9497" s="120" t="s">
        <v>10121</v>
      </c>
      <c r="F9497" s="123">
        <v>5</v>
      </c>
      <c r="G9497" s="89">
        <v>1</v>
      </c>
      <c r="H9497" s="30">
        <v>1</v>
      </c>
      <c r="I9497" s="38">
        <v>4</v>
      </c>
      <c r="J9497" s="18">
        <f t="shared" si="594"/>
        <v>1095.5100000000023</v>
      </c>
      <c r="K9497" s="19" t="str">
        <f t="shared" si="592"/>
        <v>Jul-15</v>
      </c>
      <c r="L9497" s="20">
        <f t="shared" si="595"/>
        <v>9345</v>
      </c>
      <c r="M9497" s="21">
        <f t="shared" si="593"/>
        <v>0.11722953451043362</v>
      </c>
    </row>
    <row r="9498" spans="1:13" x14ac:dyDescent="0.3">
      <c r="A9498" s="119">
        <v>42203</v>
      </c>
      <c r="B9498" s="120" t="s">
        <v>133</v>
      </c>
      <c r="C9498" s="121">
        <v>15.15</v>
      </c>
      <c r="D9498" s="94"/>
      <c r="E9498" s="120" t="s">
        <v>9096</v>
      </c>
      <c r="F9498" s="123">
        <v>4.5</v>
      </c>
      <c r="G9498" s="89">
        <v>1</v>
      </c>
      <c r="H9498" s="30">
        <v>6</v>
      </c>
      <c r="I9498" s="38">
        <v>-1</v>
      </c>
      <c r="J9498" s="18">
        <f t="shared" si="594"/>
        <v>1094.5100000000023</v>
      </c>
      <c r="K9498" s="19" t="str">
        <f t="shared" si="592"/>
        <v>Jul-15</v>
      </c>
      <c r="L9498" s="20">
        <f t="shared" si="595"/>
        <v>9346</v>
      </c>
      <c r="M9498" s="21">
        <f t="shared" si="593"/>
        <v>0.11710999358014149</v>
      </c>
    </row>
    <row r="9499" spans="1:13" x14ac:dyDescent="0.3">
      <c r="A9499" s="119">
        <v>42203</v>
      </c>
      <c r="B9499" s="120" t="s">
        <v>133</v>
      </c>
      <c r="C9499" s="121">
        <v>15.5</v>
      </c>
      <c r="D9499" s="94"/>
      <c r="E9499" s="120" t="s">
        <v>10122</v>
      </c>
      <c r="F9499" s="123">
        <v>5</v>
      </c>
      <c r="G9499" s="89">
        <v>1</v>
      </c>
      <c r="H9499" s="30">
        <v>2</v>
      </c>
      <c r="I9499" s="38">
        <v>-1</v>
      </c>
      <c r="J9499" s="18">
        <f t="shared" si="594"/>
        <v>1093.5100000000023</v>
      </c>
      <c r="K9499" s="19" t="str">
        <f t="shared" si="592"/>
        <v>Jul-15</v>
      </c>
      <c r="L9499" s="20">
        <f t="shared" si="595"/>
        <v>9347</v>
      </c>
      <c r="M9499" s="21">
        <f t="shared" si="593"/>
        <v>0.1169904782283088</v>
      </c>
    </row>
    <row r="9500" spans="1:13" x14ac:dyDescent="0.3">
      <c r="A9500" s="119">
        <v>42203</v>
      </c>
      <c r="B9500" s="120" t="s">
        <v>93</v>
      </c>
      <c r="C9500" s="121">
        <v>16.2</v>
      </c>
      <c r="D9500" s="94"/>
      <c r="E9500" s="120" t="s">
        <v>9947</v>
      </c>
      <c r="F9500" s="123">
        <v>6</v>
      </c>
      <c r="G9500" s="89">
        <v>1</v>
      </c>
      <c r="H9500" s="30">
        <v>2</v>
      </c>
      <c r="I9500" s="38">
        <v>-1</v>
      </c>
      <c r="J9500" s="18">
        <f t="shared" si="594"/>
        <v>1092.5100000000023</v>
      </c>
      <c r="K9500" s="19" t="str">
        <f t="shared" si="592"/>
        <v>Jul-15</v>
      </c>
      <c r="L9500" s="20">
        <f t="shared" si="595"/>
        <v>9348</v>
      </c>
      <c r="M9500" s="21">
        <f t="shared" si="593"/>
        <v>0.11687098844672682</v>
      </c>
    </row>
    <row r="9501" spans="1:13" x14ac:dyDescent="0.3">
      <c r="A9501" s="124">
        <v>42203</v>
      </c>
      <c r="B9501" s="108" t="s">
        <v>29</v>
      </c>
      <c r="C9501" s="111">
        <v>19.100000000000001</v>
      </c>
      <c r="D9501" s="94"/>
      <c r="E9501" s="108" t="s">
        <v>9782</v>
      </c>
      <c r="F9501" s="111">
        <v>5</v>
      </c>
      <c r="G9501" s="89">
        <v>1</v>
      </c>
      <c r="H9501" s="37" t="s">
        <v>6512</v>
      </c>
      <c r="I9501" s="34">
        <v>-1</v>
      </c>
      <c r="J9501" s="18">
        <f t="shared" si="594"/>
        <v>1091.5100000000023</v>
      </c>
      <c r="K9501" s="19" t="str">
        <f t="shared" si="592"/>
        <v>Jul-15</v>
      </c>
      <c r="L9501" s="20">
        <f t="shared" si="595"/>
        <v>9349</v>
      </c>
      <c r="M9501" s="21">
        <f t="shared" si="593"/>
        <v>0.11675152422719032</v>
      </c>
    </row>
    <row r="9502" spans="1:13" x14ac:dyDescent="0.3">
      <c r="A9502" s="124">
        <v>42203</v>
      </c>
      <c r="B9502" s="108" t="s">
        <v>35</v>
      </c>
      <c r="C9502" s="111">
        <v>20.25</v>
      </c>
      <c r="D9502" s="94"/>
      <c r="E9502" s="108" t="s">
        <v>8842</v>
      </c>
      <c r="F9502" s="111">
        <v>4.33</v>
      </c>
      <c r="G9502" s="89">
        <v>1</v>
      </c>
      <c r="H9502" s="37" t="s">
        <v>6518</v>
      </c>
      <c r="I9502" s="34">
        <v>-1</v>
      </c>
      <c r="J9502" s="18">
        <f t="shared" si="594"/>
        <v>1090.5100000000023</v>
      </c>
      <c r="K9502" s="19" t="str">
        <f t="shared" si="592"/>
        <v>Jul-15</v>
      </c>
      <c r="L9502" s="20">
        <f t="shared" si="595"/>
        <v>9350</v>
      </c>
      <c r="M9502" s="21">
        <f t="shared" si="593"/>
        <v>0.11663208556149757</v>
      </c>
    </row>
    <row r="9503" spans="1:13" x14ac:dyDescent="0.3">
      <c r="A9503" s="107">
        <v>42205</v>
      </c>
      <c r="B9503" s="108" t="s">
        <v>133</v>
      </c>
      <c r="C9503" s="101">
        <v>0.66319444444444442</v>
      </c>
      <c r="D9503" s="94" t="s">
        <v>31</v>
      </c>
      <c r="E9503" s="108" t="s">
        <v>3166</v>
      </c>
      <c r="F9503" s="110">
        <v>2.88</v>
      </c>
      <c r="G9503" s="85">
        <v>1</v>
      </c>
      <c r="H9503" s="90" t="s">
        <v>42</v>
      </c>
      <c r="I9503" s="28">
        <v>3</v>
      </c>
      <c r="J9503" s="18">
        <f t="shared" si="594"/>
        <v>1093.5100000000023</v>
      </c>
      <c r="K9503" s="19" t="str">
        <f t="shared" si="592"/>
        <v>Jul-15</v>
      </c>
      <c r="L9503" s="20">
        <f t="shared" si="595"/>
        <v>9351</v>
      </c>
      <c r="M9503" s="21">
        <f t="shared" si="593"/>
        <v>0.11694043417816301</v>
      </c>
    </row>
    <row r="9504" spans="1:13" x14ac:dyDescent="0.3">
      <c r="A9504" s="107">
        <v>42205</v>
      </c>
      <c r="B9504" s="108" t="s">
        <v>59</v>
      </c>
      <c r="C9504" s="101">
        <v>0.76388888888888884</v>
      </c>
      <c r="D9504" s="94" t="s">
        <v>31</v>
      </c>
      <c r="E9504" s="108" t="s">
        <v>3167</v>
      </c>
      <c r="F9504" s="110">
        <v>2.88</v>
      </c>
      <c r="G9504" s="85">
        <v>1</v>
      </c>
      <c r="H9504" s="90" t="s">
        <v>42</v>
      </c>
      <c r="I9504" s="28">
        <v>1.88</v>
      </c>
      <c r="J9504" s="18">
        <f t="shared" si="594"/>
        <v>1095.3900000000024</v>
      </c>
      <c r="K9504" s="19" t="str">
        <f t="shared" si="592"/>
        <v>Jul-15</v>
      </c>
      <c r="L9504" s="20">
        <f t="shared" si="595"/>
        <v>9352</v>
      </c>
      <c r="M9504" s="21">
        <f t="shared" si="593"/>
        <v>0.11712895637296861</v>
      </c>
    </row>
    <row r="9505" spans="1:13" x14ac:dyDescent="0.3">
      <c r="A9505" s="107">
        <v>42205</v>
      </c>
      <c r="B9505" s="108" t="s">
        <v>59</v>
      </c>
      <c r="C9505" s="101">
        <v>0.80555555555555547</v>
      </c>
      <c r="D9505" s="94" t="s">
        <v>31</v>
      </c>
      <c r="E9505" s="108" t="s">
        <v>3168</v>
      </c>
      <c r="F9505" s="110">
        <v>3.25</v>
      </c>
      <c r="G9505" s="85">
        <v>1</v>
      </c>
      <c r="H9505" s="90" t="s">
        <v>33</v>
      </c>
      <c r="I9505" s="28">
        <v>-1</v>
      </c>
      <c r="J9505" s="18">
        <f t="shared" si="594"/>
        <v>1094.3900000000024</v>
      </c>
      <c r="K9505" s="19" t="str">
        <f t="shared" si="592"/>
        <v>Jul-15</v>
      </c>
      <c r="L9505" s="20">
        <f t="shared" si="595"/>
        <v>9353</v>
      </c>
      <c r="M9505" s="21">
        <f t="shared" si="593"/>
        <v>0.11700951566342375</v>
      </c>
    </row>
    <row r="9506" spans="1:13" x14ac:dyDescent="0.3">
      <c r="A9506" s="107">
        <v>42205</v>
      </c>
      <c r="B9506" s="108" t="s">
        <v>57</v>
      </c>
      <c r="C9506" s="101">
        <v>0.81944444444444453</v>
      </c>
      <c r="D9506" s="94" t="s">
        <v>31</v>
      </c>
      <c r="E9506" s="108" t="s">
        <v>3169</v>
      </c>
      <c r="F9506" s="110">
        <v>3.75</v>
      </c>
      <c r="G9506" s="85">
        <v>1</v>
      </c>
      <c r="H9506" s="90" t="s">
        <v>42</v>
      </c>
      <c r="I9506" s="28">
        <v>2.75</v>
      </c>
      <c r="J9506" s="18">
        <f t="shared" si="594"/>
        <v>1097.1400000000024</v>
      </c>
      <c r="K9506" s="19" t="str">
        <f t="shared" si="592"/>
        <v>Jul-15</v>
      </c>
      <c r="L9506" s="20">
        <f t="shared" si="595"/>
        <v>9354</v>
      </c>
      <c r="M9506" s="21">
        <f t="shared" si="593"/>
        <v>0.11729099850331434</v>
      </c>
    </row>
    <row r="9507" spans="1:13" x14ac:dyDescent="0.3">
      <c r="A9507" s="107">
        <v>42205</v>
      </c>
      <c r="B9507" s="108" t="s">
        <v>57</v>
      </c>
      <c r="C9507" s="101">
        <v>0.84027777777777779</v>
      </c>
      <c r="D9507" s="94" t="s">
        <v>31</v>
      </c>
      <c r="E9507" s="108" t="s">
        <v>3170</v>
      </c>
      <c r="F9507" s="110">
        <v>4</v>
      </c>
      <c r="G9507" s="85">
        <v>1</v>
      </c>
      <c r="H9507" s="90" t="s">
        <v>33</v>
      </c>
      <c r="I9507" s="28">
        <v>-1</v>
      </c>
      <c r="J9507" s="18">
        <f t="shared" si="594"/>
        <v>1096.1400000000024</v>
      </c>
      <c r="K9507" s="19" t="str">
        <f t="shared" si="592"/>
        <v>Jul-15</v>
      </c>
      <c r="L9507" s="20">
        <f t="shared" si="595"/>
        <v>9355</v>
      </c>
      <c r="M9507" s="21">
        <f t="shared" si="593"/>
        <v>0.11717156600748288</v>
      </c>
    </row>
    <row r="9508" spans="1:13" x14ac:dyDescent="0.3">
      <c r="A9508" s="119">
        <v>42205</v>
      </c>
      <c r="B9508" s="120" t="s">
        <v>133</v>
      </c>
      <c r="C9508" s="121">
        <v>14.45</v>
      </c>
      <c r="D9508" s="94"/>
      <c r="E9508" s="120" t="s">
        <v>6412</v>
      </c>
      <c r="F9508" s="123">
        <v>6</v>
      </c>
      <c r="G9508" s="89">
        <v>1</v>
      </c>
      <c r="H9508" s="30">
        <v>7</v>
      </c>
      <c r="I9508" s="38">
        <v>-1</v>
      </c>
      <c r="J9508" s="18">
        <f t="shared" si="594"/>
        <v>1095.1400000000024</v>
      </c>
      <c r="K9508" s="19" t="str">
        <f t="shared" si="592"/>
        <v>Jul-15</v>
      </c>
      <c r="L9508" s="20">
        <f t="shared" si="595"/>
        <v>9356</v>
      </c>
      <c r="M9508" s="21">
        <f t="shared" si="593"/>
        <v>0.11705215904232603</v>
      </c>
    </row>
    <row r="9509" spans="1:13" x14ac:dyDescent="0.3">
      <c r="A9509" s="119">
        <v>42205</v>
      </c>
      <c r="B9509" s="120" t="s">
        <v>133</v>
      </c>
      <c r="C9509" s="121">
        <v>16.55</v>
      </c>
      <c r="D9509" s="94"/>
      <c r="E9509" s="120" t="s">
        <v>10123</v>
      </c>
      <c r="F9509" s="123">
        <v>4.5</v>
      </c>
      <c r="G9509" s="35">
        <v>0</v>
      </c>
      <c r="H9509" s="30" t="s">
        <v>6111</v>
      </c>
      <c r="I9509" s="38">
        <v>0</v>
      </c>
      <c r="J9509" s="18">
        <f t="shared" si="594"/>
        <v>1095.1400000000024</v>
      </c>
      <c r="K9509" s="19" t="str">
        <f t="shared" si="592"/>
        <v>Jul-15</v>
      </c>
      <c r="L9509" s="20">
        <f t="shared" si="595"/>
        <v>9356</v>
      </c>
      <c r="M9509" s="21">
        <f t="shared" si="593"/>
        <v>0.11705215904232603</v>
      </c>
    </row>
    <row r="9510" spans="1:13" x14ac:dyDescent="0.3">
      <c r="A9510" s="124">
        <v>42205</v>
      </c>
      <c r="B9510" s="108" t="s">
        <v>57</v>
      </c>
      <c r="C9510" s="111">
        <v>20.100000000000001</v>
      </c>
      <c r="D9510" s="94"/>
      <c r="E9510" s="108" t="s">
        <v>3095</v>
      </c>
      <c r="F9510" s="111">
        <v>6</v>
      </c>
      <c r="G9510" s="89">
        <v>1</v>
      </c>
      <c r="H9510" s="37" t="s">
        <v>6518</v>
      </c>
      <c r="I9510" s="34">
        <v>-1</v>
      </c>
      <c r="J9510" s="18">
        <f t="shared" si="594"/>
        <v>1094.1400000000024</v>
      </c>
      <c r="K9510" s="19" t="str">
        <f t="shared" si="592"/>
        <v>Jul-15</v>
      </c>
      <c r="L9510" s="20">
        <f t="shared" si="595"/>
        <v>9357</v>
      </c>
      <c r="M9510" s="21">
        <f t="shared" si="593"/>
        <v>0.11693277759965827</v>
      </c>
    </row>
    <row r="9511" spans="1:13" x14ac:dyDescent="0.3">
      <c r="A9511" s="107">
        <v>42206</v>
      </c>
      <c r="B9511" s="108" t="s">
        <v>145</v>
      </c>
      <c r="C9511" s="101">
        <v>0.60416666666666663</v>
      </c>
      <c r="D9511" s="94" t="s">
        <v>31</v>
      </c>
      <c r="E9511" s="108" t="s">
        <v>3171</v>
      </c>
      <c r="F9511" s="110">
        <v>2.75</v>
      </c>
      <c r="G9511" s="85">
        <v>1</v>
      </c>
      <c r="H9511" s="90" t="s">
        <v>33</v>
      </c>
      <c r="I9511" s="28">
        <v>-1</v>
      </c>
      <c r="J9511" s="18">
        <f t="shared" si="594"/>
        <v>1093.1400000000024</v>
      </c>
      <c r="K9511" s="19" t="str">
        <f t="shared" si="592"/>
        <v>Jul-15</v>
      </c>
      <c r="L9511" s="20">
        <f t="shared" si="595"/>
        <v>9358</v>
      </c>
      <c r="M9511" s="21">
        <f t="shared" si="593"/>
        <v>0.11681342167129755</v>
      </c>
    </row>
    <row r="9512" spans="1:13" x14ac:dyDescent="0.3">
      <c r="A9512" s="107">
        <v>42206</v>
      </c>
      <c r="B9512" s="108" t="s">
        <v>145</v>
      </c>
      <c r="C9512" s="101">
        <v>0.64583333333333337</v>
      </c>
      <c r="D9512" s="94" t="s">
        <v>31</v>
      </c>
      <c r="E9512" s="108" t="s">
        <v>3172</v>
      </c>
      <c r="F9512" s="110">
        <v>2.75</v>
      </c>
      <c r="G9512" s="85">
        <v>1</v>
      </c>
      <c r="H9512" s="90" t="s">
        <v>33</v>
      </c>
      <c r="I9512" s="28">
        <v>-1</v>
      </c>
      <c r="J9512" s="18">
        <f t="shared" si="594"/>
        <v>1092.1400000000024</v>
      </c>
      <c r="K9512" s="19" t="str">
        <f t="shared" si="592"/>
        <v>Jul-15</v>
      </c>
      <c r="L9512" s="20">
        <f t="shared" si="595"/>
        <v>9359</v>
      </c>
      <c r="M9512" s="21">
        <f t="shared" si="593"/>
        <v>0.11669409124906532</v>
      </c>
    </row>
    <row r="9513" spans="1:13" x14ac:dyDescent="0.3">
      <c r="A9513" s="107">
        <v>42206</v>
      </c>
      <c r="B9513" s="108" t="s">
        <v>47</v>
      </c>
      <c r="C9513" s="101">
        <v>0.77777777777777779</v>
      </c>
      <c r="D9513" s="94" t="s">
        <v>31</v>
      </c>
      <c r="E9513" s="108" t="s">
        <v>3173</v>
      </c>
      <c r="F9513" s="110">
        <v>4</v>
      </c>
      <c r="G9513" s="85">
        <v>1</v>
      </c>
      <c r="H9513" s="90" t="s">
        <v>33</v>
      </c>
      <c r="I9513" s="28">
        <v>-1</v>
      </c>
      <c r="J9513" s="18">
        <f t="shared" si="594"/>
        <v>1091.1400000000024</v>
      </c>
      <c r="K9513" s="19" t="str">
        <f t="shared" si="592"/>
        <v>Jul-15</v>
      </c>
      <c r="L9513" s="20">
        <f t="shared" si="595"/>
        <v>9360</v>
      </c>
      <c r="M9513" s="21">
        <f t="shared" si="593"/>
        <v>0.11657478632478657</v>
      </c>
    </row>
    <row r="9514" spans="1:13" x14ac:dyDescent="0.3">
      <c r="A9514" s="107">
        <v>42206</v>
      </c>
      <c r="B9514" s="108" t="s">
        <v>47</v>
      </c>
      <c r="C9514" s="101">
        <v>0.79861111111111116</v>
      </c>
      <c r="D9514" s="94" t="s">
        <v>31</v>
      </c>
      <c r="E9514" s="108" t="s">
        <v>3174</v>
      </c>
      <c r="F9514" s="110">
        <v>4</v>
      </c>
      <c r="G9514" s="85">
        <v>1</v>
      </c>
      <c r="H9514" s="90" t="s">
        <v>33</v>
      </c>
      <c r="I9514" s="28">
        <v>-1</v>
      </c>
      <c r="J9514" s="18">
        <f t="shared" si="594"/>
        <v>1090.1400000000024</v>
      </c>
      <c r="K9514" s="19" t="str">
        <f t="shared" si="592"/>
        <v>Jul-15</v>
      </c>
      <c r="L9514" s="20">
        <f t="shared" si="595"/>
        <v>9361</v>
      </c>
      <c r="M9514" s="21">
        <f t="shared" si="593"/>
        <v>0.11645550689028976</v>
      </c>
    </row>
    <row r="9515" spans="1:13" x14ac:dyDescent="0.3">
      <c r="A9515" s="119">
        <v>42206</v>
      </c>
      <c r="B9515" s="120" t="s">
        <v>97</v>
      </c>
      <c r="C9515" s="121">
        <v>14.15</v>
      </c>
      <c r="D9515" s="94"/>
      <c r="E9515" s="120" t="s">
        <v>10124</v>
      </c>
      <c r="F9515" s="123">
        <v>5</v>
      </c>
      <c r="G9515" s="89">
        <v>1</v>
      </c>
      <c r="H9515" s="30">
        <v>5</v>
      </c>
      <c r="I9515" s="38">
        <v>-1</v>
      </c>
      <c r="J9515" s="18">
        <f t="shared" si="594"/>
        <v>1089.1400000000024</v>
      </c>
      <c r="K9515" s="19" t="str">
        <f t="shared" si="592"/>
        <v>Jul-15</v>
      </c>
      <c r="L9515" s="20">
        <f t="shared" si="595"/>
        <v>9362</v>
      </c>
      <c r="M9515" s="21">
        <f t="shared" si="593"/>
        <v>0.11633625293740679</v>
      </c>
    </row>
    <row r="9516" spans="1:13" x14ac:dyDescent="0.3">
      <c r="A9516" s="119">
        <v>42206</v>
      </c>
      <c r="B9516" s="120" t="s">
        <v>97</v>
      </c>
      <c r="C9516" s="121">
        <v>16.149999999999999</v>
      </c>
      <c r="D9516" s="94"/>
      <c r="E9516" s="120" t="s">
        <v>10125</v>
      </c>
      <c r="F9516" s="123">
        <v>5</v>
      </c>
      <c r="G9516" s="89">
        <v>1</v>
      </c>
      <c r="H9516" s="30">
        <v>2</v>
      </c>
      <c r="I9516" s="38">
        <v>-1</v>
      </c>
      <c r="J9516" s="18">
        <f t="shared" si="594"/>
        <v>1088.1400000000024</v>
      </c>
      <c r="K9516" s="19" t="str">
        <f t="shared" si="592"/>
        <v>Jul-15</v>
      </c>
      <c r="L9516" s="20">
        <f t="shared" si="595"/>
        <v>9363</v>
      </c>
      <c r="M9516" s="21">
        <f t="shared" si="593"/>
        <v>0.11621702445797312</v>
      </c>
    </row>
    <row r="9517" spans="1:13" x14ac:dyDescent="0.3">
      <c r="A9517" s="119">
        <v>42206</v>
      </c>
      <c r="B9517" s="120" t="s">
        <v>97</v>
      </c>
      <c r="C9517" s="121">
        <v>16.45</v>
      </c>
      <c r="D9517" s="94"/>
      <c r="E9517" s="120" t="s">
        <v>10126</v>
      </c>
      <c r="F9517" s="123">
        <v>4.5</v>
      </c>
      <c r="G9517" s="89">
        <v>1</v>
      </c>
      <c r="H9517" s="30">
        <v>3</v>
      </c>
      <c r="I9517" s="38">
        <v>-1</v>
      </c>
      <c r="J9517" s="18">
        <f t="shared" si="594"/>
        <v>1087.1400000000024</v>
      </c>
      <c r="K9517" s="19" t="str">
        <f t="shared" si="592"/>
        <v>Jul-15</v>
      </c>
      <c r="L9517" s="20">
        <f t="shared" si="595"/>
        <v>9364</v>
      </c>
      <c r="M9517" s="21">
        <f t="shared" si="593"/>
        <v>0.11609782144382767</v>
      </c>
    </row>
    <row r="9518" spans="1:13" x14ac:dyDescent="0.3">
      <c r="A9518" s="119">
        <v>42206</v>
      </c>
      <c r="B9518" s="120" t="s">
        <v>97</v>
      </c>
      <c r="C9518" s="121">
        <v>17.149999999999999</v>
      </c>
      <c r="D9518" s="94"/>
      <c r="E9518" s="120" t="s">
        <v>10127</v>
      </c>
      <c r="F9518" s="123">
        <v>5</v>
      </c>
      <c r="G9518" s="89">
        <v>1</v>
      </c>
      <c r="H9518" s="30">
        <v>8</v>
      </c>
      <c r="I9518" s="38">
        <v>-1</v>
      </c>
      <c r="J9518" s="18">
        <f t="shared" si="594"/>
        <v>1086.1400000000024</v>
      </c>
      <c r="K9518" s="19" t="str">
        <f t="shared" si="592"/>
        <v>Jul-15</v>
      </c>
      <c r="L9518" s="20">
        <f t="shared" si="595"/>
        <v>9365</v>
      </c>
      <c r="M9518" s="21">
        <f t="shared" si="593"/>
        <v>0.11597864388681285</v>
      </c>
    </row>
    <row r="9519" spans="1:13" x14ac:dyDescent="0.3">
      <c r="A9519" s="124">
        <v>42206</v>
      </c>
      <c r="B9519" s="108" t="s">
        <v>47</v>
      </c>
      <c r="C9519" s="111">
        <v>18.100000000000001</v>
      </c>
      <c r="D9519" s="94"/>
      <c r="E9519" s="108" t="s">
        <v>1494</v>
      </c>
      <c r="F9519" s="111">
        <v>6</v>
      </c>
      <c r="G9519" s="89">
        <v>1</v>
      </c>
      <c r="H9519" s="37" t="s">
        <v>6526</v>
      </c>
      <c r="I9519" s="34">
        <v>5</v>
      </c>
      <c r="J9519" s="18">
        <f t="shared" si="594"/>
        <v>1091.1400000000024</v>
      </c>
      <c r="K9519" s="19" t="str">
        <f t="shared" si="592"/>
        <v>Jul-15</v>
      </c>
      <c r="L9519" s="20">
        <f t="shared" si="595"/>
        <v>9366</v>
      </c>
      <c r="M9519" s="21">
        <f t="shared" si="593"/>
        <v>0.11650010676916532</v>
      </c>
    </row>
    <row r="9520" spans="1:13" x14ac:dyDescent="0.3">
      <c r="A9520" s="107">
        <v>42207</v>
      </c>
      <c r="B9520" s="108" t="s">
        <v>61</v>
      </c>
      <c r="C9520" s="101">
        <v>0.6875</v>
      </c>
      <c r="D9520" s="94" t="s">
        <v>31</v>
      </c>
      <c r="E9520" s="108" t="s">
        <v>3175</v>
      </c>
      <c r="F9520" s="110">
        <v>3.75</v>
      </c>
      <c r="G9520" s="85">
        <v>1</v>
      </c>
      <c r="H9520" s="90" t="s">
        <v>42</v>
      </c>
      <c r="I9520" s="28">
        <v>3.33</v>
      </c>
      <c r="J9520" s="18">
        <f t="shared" si="594"/>
        <v>1094.4700000000023</v>
      </c>
      <c r="K9520" s="19" t="str">
        <f t="shared" si="592"/>
        <v>Jul-15</v>
      </c>
      <c r="L9520" s="20">
        <f t="shared" si="595"/>
        <v>9367</v>
      </c>
      <c r="M9520" s="21">
        <f t="shared" si="593"/>
        <v>0.11684317284082442</v>
      </c>
    </row>
    <row r="9521" spans="1:13" x14ac:dyDescent="0.3">
      <c r="A9521" s="107">
        <v>42207</v>
      </c>
      <c r="B9521" s="108" t="s">
        <v>56</v>
      </c>
      <c r="C9521" s="101">
        <v>0.73611111111111116</v>
      </c>
      <c r="D9521" s="94" t="s">
        <v>31</v>
      </c>
      <c r="E9521" s="108" t="s">
        <v>3176</v>
      </c>
      <c r="F9521" s="110">
        <v>4</v>
      </c>
      <c r="G9521" s="85">
        <v>1</v>
      </c>
      <c r="H9521" s="90" t="s">
        <v>33</v>
      </c>
      <c r="I9521" s="28">
        <v>-1</v>
      </c>
      <c r="J9521" s="18">
        <f t="shared" si="594"/>
        <v>1093.4700000000023</v>
      </c>
      <c r="K9521" s="19" t="str">
        <f t="shared" si="592"/>
        <v>Jul-15</v>
      </c>
      <c r="L9521" s="20">
        <f t="shared" si="595"/>
        <v>9368</v>
      </c>
      <c r="M9521" s="21">
        <f t="shared" si="593"/>
        <v>0.11672395388556814</v>
      </c>
    </row>
    <row r="9522" spans="1:13" x14ac:dyDescent="0.3">
      <c r="A9522" s="107">
        <v>42207</v>
      </c>
      <c r="B9522" s="108" t="s">
        <v>96</v>
      </c>
      <c r="C9522" s="101">
        <v>0.75347222222222221</v>
      </c>
      <c r="D9522" s="94" t="s">
        <v>31</v>
      </c>
      <c r="E9522" s="108" t="s">
        <v>2211</v>
      </c>
      <c r="F9522" s="110">
        <v>3.75</v>
      </c>
      <c r="G9522" s="85">
        <v>1</v>
      </c>
      <c r="H9522" s="90" t="s">
        <v>42</v>
      </c>
      <c r="I9522" s="28">
        <v>4</v>
      </c>
      <c r="J9522" s="18">
        <f t="shared" si="594"/>
        <v>1097.4700000000023</v>
      </c>
      <c r="K9522" s="19" t="str">
        <f t="shared" si="592"/>
        <v>Jul-15</v>
      </c>
      <c r="L9522" s="20">
        <f t="shared" si="595"/>
        <v>9369</v>
      </c>
      <c r="M9522" s="21">
        <f t="shared" si="593"/>
        <v>0.11713843526523667</v>
      </c>
    </row>
    <row r="9523" spans="1:13" x14ac:dyDescent="0.3">
      <c r="A9523" s="107">
        <v>42207</v>
      </c>
      <c r="B9523" s="108" t="s">
        <v>96</v>
      </c>
      <c r="C9523" s="101">
        <v>0.79861111111111116</v>
      </c>
      <c r="D9523" s="94" t="s">
        <v>31</v>
      </c>
      <c r="E9523" s="108" t="s">
        <v>3177</v>
      </c>
      <c r="F9523" s="110">
        <v>2.88</v>
      </c>
      <c r="G9523" s="85">
        <v>1</v>
      </c>
      <c r="H9523" s="90" t="s">
        <v>42</v>
      </c>
      <c r="I9523" s="28">
        <v>2.5</v>
      </c>
      <c r="J9523" s="18">
        <f t="shared" si="594"/>
        <v>1099.9700000000023</v>
      </c>
      <c r="K9523" s="19" t="str">
        <f t="shared" si="592"/>
        <v>Jul-15</v>
      </c>
      <c r="L9523" s="20">
        <f t="shared" si="595"/>
        <v>9370</v>
      </c>
      <c r="M9523" s="21">
        <f t="shared" si="593"/>
        <v>0.1173927427961582</v>
      </c>
    </row>
    <row r="9524" spans="1:13" x14ac:dyDescent="0.3">
      <c r="A9524" s="119">
        <v>42207</v>
      </c>
      <c r="B9524" s="120" t="s">
        <v>29</v>
      </c>
      <c r="C9524" s="121">
        <v>15.5</v>
      </c>
      <c r="D9524" s="94"/>
      <c r="E9524" s="120" t="s">
        <v>10130</v>
      </c>
      <c r="F9524" s="123">
        <v>5</v>
      </c>
      <c r="G9524" s="89">
        <v>1</v>
      </c>
      <c r="H9524" s="30">
        <v>1</v>
      </c>
      <c r="I9524" s="38">
        <v>4</v>
      </c>
      <c r="J9524" s="18">
        <f t="shared" si="594"/>
        <v>1103.9700000000023</v>
      </c>
      <c r="K9524" s="19" t="str">
        <f t="shared" si="592"/>
        <v>Jul-15</v>
      </c>
      <c r="L9524" s="20">
        <f t="shared" si="595"/>
        <v>9371</v>
      </c>
      <c r="M9524" s="21">
        <f t="shared" si="593"/>
        <v>0.11780706434745516</v>
      </c>
    </row>
    <row r="9525" spans="1:13" x14ac:dyDescent="0.3">
      <c r="A9525" s="119">
        <v>42207</v>
      </c>
      <c r="B9525" s="120" t="s">
        <v>29</v>
      </c>
      <c r="C9525" s="121">
        <v>17.2</v>
      </c>
      <c r="D9525" s="94"/>
      <c r="E9525" s="120" t="s">
        <v>10024</v>
      </c>
      <c r="F9525" s="123">
        <v>4.33</v>
      </c>
      <c r="G9525" s="89">
        <v>1</v>
      </c>
      <c r="H9525" s="30">
        <v>3</v>
      </c>
      <c r="I9525" s="38">
        <v>-1</v>
      </c>
      <c r="J9525" s="18">
        <f t="shared" si="594"/>
        <v>1102.9700000000023</v>
      </c>
      <c r="K9525" s="19" t="str">
        <f t="shared" si="592"/>
        <v>Jul-15</v>
      </c>
      <c r="L9525" s="20">
        <f t="shared" si="595"/>
        <v>9372</v>
      </c>
      <c r="M9525" s="21">
        <f t="shared" si="593"/>
        <v>0.11768779342723029</v>
      </c>
    </row>
    <row r="9526" spans="1:13" x14ac:dyDescent="0.3">
      <c r="A9526" s="124">
        <v>42207</v>
      </c>
      <c r="B9526" s="108" t="s">
        <v>50</v>
      </c>
      <c r="C9526" s="111">
        <v>18.149999999999999</v>
      </c>
      <c r="D9526" s="94"/>
      <c r="E9526" s="108" t="s">
        <v>9144</v>
      </c>
      <c r="F9526" s="111">
        <v>5</v>
      </c>
      <c r="G9526" s="89">
        <v>1</v>
      </c>
      <c r="H9526" s="37" t="s">
        <v>6526</v>
      </c>
      <c r="I9526" s="34">
        <v>4</v>
      </c>
      <c r="J9526" s="18">
        <f t="shared" si="594"/>
        <v>1106.9700000000023</v>
      </c>
      <c r="K9526" s="19" t="str">
        <f t="shared" si="592"/>
        <v>Jul-15</v>
      </c>
      <c r="L9526" s="20">
        <f t="shared" si="595"/>
        <v>9373</v>
      </c>
      <c r="M9526" s="21">
        <f t="shared" si="593"/>
        <v>0.1181019950922866</v>
      </c>
    </row>
    <row r="9527" spans="1:13" x14ac:dyDescent="0.3">
      <c r="A9527" s="124">
        <v>42207</v>
      </c>
      <c r="B9527" s="108" t="s">
        <v>50</v>
      </c>
      <c r="C9527" s="111">
        <v>18.45</v>
      </c>
      <c r="D9527" s="94"/>
      <c r="E9527" s="108" t="s">
        <v>10128</v>
      </c>
      <c r="F9527" s="111">
        <v>4.5</v>
      </c>
      <c r="G9527" s="89">
        <v>1</v>
      </c>
      <c r="H9527" s="37" t="s">
        <v>6512</v>
      </c>
      <c r="I9527" s="34">
        <v>-1</v>
      </c>
      <c r="J9527" s="18">
        <f t="shared" si="594"/>
        <v>1105.9700000000023</v>
      </c>
      <c r="K9527" s="19" t="str">
        <f t="shared" si="592"/>
        <v>Jul-15</v>
      </c>
      <c r="L9527" s="20">
        <f t="shared" si="595"/>
        <v>9374</v>
      </c>
      <c r="M9527" s="21">
        <f t="shared" si="593"/>
        <v>0.11798271815660362</v>
      </c>
    </row>
    <row r="9528" spans="1:13" x14ac:dyDescent="0.3">
      <c r="A9528" s="124">
        <v>42207</v>
      </c>
      <c r="B9528" s="108" t="s">
        <v>50</v>
      </c>
      <c r="C9528" s="111">
        <v>19.55</v>
      </c>
      <c r="D9528" s="94"/>
      <c r="E9528" s="108" t="s">
        <v>10129</v>
      </c>
      <c r="F9528" s="111">
        <v>4.5</v>
      </c>
      <c r="G9528" s="89">
        <v>1</v>
      </c>
      <c r="H9528" s="37" t="s">
        <v>6526</v>
      </c>
      <c r="I9528" s="34">
        <v>3.5</v>
      </c>
      <c r="J9528" s="18">
        <f t="shared" si="594"/>
        <v>1109.4700000000023</v>
      </c>
      <c r="K9528" s="19" t="str">
        <f t="shared" si="592"/>
        <v>Jul-15</v>
      </c>
      <c r="L9528" s="20">
        <f t="shared" si="595"/>
        <v>9375</v>
      </c>
      <c r="M9528" s="21">
        <f t="shared" si="593"/>
        <v>0.11834346666666691</v>
      </c>
    </row>
    <row r="9529" spans="1:13" x14ac:dyDescent="0.3">
      <c r="A9529" s="124">
        <v>42207</v>
      </c>
      <c r="B9529" s="108" t="s">
        <v>96</v>
      </c>
      <c r="C9529" s="111">
        <v>20.5</v>
      </c>
      <c r="D9529" s="94"/>
      <c r="E9529" s="108" t="s">
        <v>1205</v>
      </c>
      <c r="F9529" s="111">
        <v>5</v>
      </c>
      <c r="G9529" s="89">
        <v>1</v>
      </c>
      <c r="H9529" s="37" t="s">
        <v>6512</v>
      </c>
      <c r="I9529" s="34">
        <v>-1</v>
      </c>
      <c r="J9529" s="18">
        <f t="shared" si="594"/>
        <v>1108.4700000000023</v>
      </c>
      <c r="K9529" s="19" t="str">
        <f t="shared" si="592"/>
        <v>Jul-15</v>
      </c>
      <c r="L9529" s="20">
        <f t="shared" si="595"/>
        <v>9376</v>
      </c>
      <c r="M9529" s="21">
        <f t="shared" si="593"/>
        <v>0.11822418941979547</v>
      </c>
    </row>
    <row r="9530" spans="1:13" x14ac:dyDescent="0.3">
      <c r="A9530" s="107">
        <v>42208</v>
      </c>
      <c r="B9530" s="108" t="s">
        <v>45</v>
      </c>
      <c r="C9530" s="101">
        <v>0.58333333333333337</v>
      </c>
      <c r="D9530" s="94" t="s">
        <v>31</v>
      </c>
      <c r="E9530" s="108" t="s">
        <v>3178</v>
      </c>
      <c r="F9530" s="110">
        <v>2.88</v>
      </c>
      <c r="G9530" s="85">
        <v>1</v>
      </c>
      <c r="H9530" s="90" t="s">
        <v>33</v>
      </c>
      <c r="I9530" s="28">
        <v>-1</v>
      </c>
      <c r="J9530" s="18">
        <f t="shared" si="594"/>
        <v>1107.4700000000023</v>
      </c>
      <c r="K9530" s="19" t="str">
        <f t="shared" si="592"/>
        <v>Jul-15</v>
      </c>
      <c r="L9530" s="20">
        <f t="shared" si="595"/>
        <v>9377</v>
      </c>
      <c r="M9530" s="21">
        <f t="shared" si="593"/>
        <v>0.11810493761330941</v>
      </c>
    </row>
    <row r="9531" spans="1:13" x14ac:dyDescent="0.3">
      <c r="A9531" s="107">
        <v>42208</v>
      </c>
      <c r="B9531" s="108" t="s">
        <v>41</v>
      </c>
      <c r="C9531" s="101">
        <v>0.59027777777777779</v>
      </c>
      <c r="D9531" s="94" t="s">
        <v>31</v>
      </c>
      <c r="E9531" s="108" t="s">
        <v>3179</v>
      </c>
      <c r="F9531" s="110">
        <v>4</v>
      </c>
      <c r="G9531" s="85">
        <v>1</v>
      </c>
      <c r="H9531" s="90" t="s">
        <v>33</v>
      </c>
      <c r="I9531" s="28">
        <v>-1</v>
      </c>
      <c r="J9531" s="18">
        <f t="shared" si="594"/>
        <v>1106.4700000000023</v>
      </c>
      <c r="K9531" s="19" t="str">
        <f t="shared" si="592"/>
        <v>Jul-15</v>
      </c>
      <c r="L9531" s="20">
        <f t="shared" si="595"/>
        <v>9378</v>
      </c>
      <c r="M9531" s="21">
        <f t="shared" si="593"/>
        <v>0.11798571123907041</v>
      </c>
    </row>
    <row r="9532" spans="1:13" x14ac:dyDescent="0.3">
      <c r="A9532" s="107">
        <v>42208</v>
      </c>
      <c r="B9532" s="108" t="s">
        <v>96</v>
      </c>
      <c r="C9532" s="101">
        <v>0.69097222222222221</v>
      </c>
      <c r="D9532" s="94" t="s">
        <v>31</v>
      </c>
      <c r="E9532" s="108" t="s">
        <v>3180</v>
      </c>
      <c r="F9532" s="110">
        <v>3.25</v>
      </c>
      <c r="G9532" s="85">
        <v>1</v>
      </c>
      <c r="H9532" s="90" t="s">
        <v>33</v>
      </c>
      <c r="I9532" s="28">
        <v>-1</v>
      </c>
      <c r="J9532" s="18">
        <f t="shared" si="594"/>
        <v>1105.4700000000023</v>
      </c>
      <c r="K9532" s="19" t="str">
        <f t="shared" si="592"/>
        <v>Jul-15</v>
      </c>
      <c r="L9532" s="20">
        <f t="shared" si="595"/>
        <v>9379</v>
      </c>
      <c r="M9532" s="21">
        <f t="shared" si="593"/>
        <v>0.11786651028894363</v>
      </c>
    </row>
    <row r="9533" spans="1:13" x14ac:dyDescent="0.3">
      <c r="A9533" s="107">
        <v>42208</v>
      </c>
      <c r="B9533" s="108" t="s">
        <v>45</v>
      </c>
      <c r="C9533" s="101">
        <v>0.71875</v>
      </c>
      <c r="D9533" s="94" t="s">
        <v>31</v>
      </c>
      <c r="E9533" s="108" t="s">
        <v>2941</v>
      </c>
      <c r="F9533" s="110">
        <v>4</v>
      </c>
      <c r="G9533" s="85">
        <v>1</v>
      </c>
      <c r="H9533" s="90" t="s">
        <v>33</v>
      </c>
      <c r="I9533" s="28">
        <v>-1</v>
      </c>
      <c r="J9533" s="18">
        <f t="shared" si="594"/>
        <v>1104.4700000000023</v>
      </c>
      <c r="K9533" s="19" t="str">
        <f t="shared" si="592"/>
        <v>Jul-15</v>
      </c>
      <c r="L9533" s="20">
        <f t="shared" si="595"/>
        <v>9380</v>
      </c>
      <c r="M9533" s="21">
        <f t="shared" si="593"/>
        <v>0.11774733475479769</v>
      </c>
    </row>
    <row r="9534" spans="1:13" x14ac:dyDescent="0.3">
      <c r="A9534" s="107">
        <v>42208</v>
      </c>
      <c r="B9534" s="108" t="s">
        <v>93</v>
      </c>
      <c r="C9534" s="101">
        <v>0.75</v>
      </c>
      <c r="D9534" s="94" t="s">
        <v>31</v>
      </c>
      <c r="E9534" s="108" t="s">
        <v>3181</v>
      </c>
      <c r="F9534" s="110">
        <v>3.25</v>
      </c>
      <c r="G9534" s="85">
        <v>1</v>
      </c>
      <c r="H9534" s="90" t="s">
        <v>33</v>
      </c>
      <c r="I9534" s="28">
        <v>-1</v>
      </c>
      <c r="J9534" s="18">
        <f t="shared" si="594"/>
        <v>1103.4700000000023</v>
      </c>
      <c r="K9534" s="19" t="str">
        <f t="shared" si="592"/>
        <v>Jul-15</v>
      </c>
      <c r="L9534" s="20">
        <f t="shared" si="595"/>
        <v>9381</v>
      </c>
      <c r="M9534" s="21">
        <f t="shared" si="593"/>
        <v>0.11762818462850468</v>
      </c>
    </row>
    <row r="9535" spans="1:13" x14ac:dyDescent="0.3">
      <c r="A9535" s="107">
        <v>42208</v>
      </c>
      <c r="B9535" s="108" t="s">
        <v>93</v>
      </c>
      <c r="C9535" s="101">
        <v>0.79513888888888884</v>
      </c>
      <c r="D9535" s="94" t="s">
        <v>31</v>
      </c>
      <c r="E9535" s="108" t="s">
        <v>3182</v>
      </c>
      <c r="F9535" s="110">
        <v>2.88</v>
      </c>
      <c r="G9535" s="85">
        <v>1</v>
      </c>
      <c r="H9535" s="90" t="s">
        <v>33</v>
      </c>
      <c r="I9535" s="28">
        <v>-1</v>
      </c>
      <c r="J9535" s="18">
        <f t="shared" si="594"/>
        <v>1102.4700000000023</v>
      </c>
      <c r="K9535" s="19" t="str">
        <f t="shared" si="592"/>
        <v>Jul-15</v>
      </c>
      <c r="L9535" s="20">
        <f t="shared" si="595"/>
        <v>9382</v>
      </c>
      <c r="M9535" s="21">
        <f t="shared" si="593"/>
        <v>0.11750905990194013</v>
      </c>
    </row>
    <row r="9536" spans="1:13" x14ac:dyDescent="0.3">
      <c r="A9536" s="107">
        <v>42208</v>
      </c>
      <c r="B9536" s="108" t="s">
        <v>93</v>
      </c>
      <c r="C9536" s="101">
        <v>0.81944444444444453</v>
      </c>
      <c r="D9536" s="94" t="s">
        <v>31</v>
      </c>
      <c r="E9536" s="108" t="s">
        <v>3183</v>
      </c>
      <c r="F9536" s="110">
        <v>3</v>
      </c>
      <c r="G9536" s="85">
        <v>1</v>
      </c>
      <c r="H9536" s="90" t="s">
        <v>33</v>
      </c>
      <c r="I9536" s="28">
        <v>-1</v>
      </c>
      <c r="J9536" s="18">
        <f t="shared" si="594"/>
        <v>1101.4700000000023</v>
      </c>
      <c r="K9536" s="19" t="str">
        <f t="shared" si="592"/>
        <v>Jul-15</v>
      </c>
      <c r="L9536" s="20">
        <f t="shared" si="595"/>
        <v>9383</v>
      </c>
      <c r="M9536" s="21">
        <f t="shared" si="593"/>
        <v>0.11738996056698309</v>
      </c>
    </row>
    <row r="9537" spans="1:13" x14ac:dyDescent="0.3">
      <c r="A9537" s="107">
        <v>42208</v>
      </c>
      <c r="B9537" s="108" t="s">
        <v>44</v>
      </c>
      <c r="C9537" s="101">
        <v>0.85069444444444453</v>
      </c>
      <c r="D9537" s="94" t="s">
        <v>31</v>
      </c>
      <c r="E9537" s="108" t="s">
        <v>3184</v>
      </c>
      <c r="F9537" s="110">
        <v>3.5</v>
      </c>
      <c r="G9537" s="85">
        <v>1</v>
      </c>
      <c r="H9537" s="90" t="s">
        <v>33</v>
      </c>
      <c r="I9537" s="28">
        <v>-1</v>
      </c>
      <c r="J9537" s="18">
        <f t="shared" si="594"/>
        <v>1100.4700000000023</v>
      </c>
      <c r="K9537" s="19" t="str">
        <f t="shared" si="592"/>
        <v>Jul-15</v>
      </c>
      <c r="L9537" s="20">
        <f t="shared" si="595"/>
        <v>9384</v>
      </c>
      <c r="M9537" s="21">
        <f t="shared" si="593"/>
        <v>0.11727088661551602</v>
      </c>
    </row>
    <row r="9538" spans="1:13" x14ac:dyDescent="0.3">
      <c r="A9538" s="107">
        <v>42208</v>
      </c>
      <c r="B9538" s="108" t="s">
        <v>44</v>
      </c>
      <c r="C9538" s="101">
        <v>0.875</v>
      </c>
      <c r="D9538" s="94" t="s">
        <v>31</v>
      </c>
      <c r="E9538" s="108" t="s">
        <v>3185</v>
      </c>
      <c r="F9538" s="110">
        <v>3.25</v>
      </c>
      <c r="G9538" s="85">
        <v>1</v>
      </c>
      <c r="H9538" s="90" t="s">
        <v>42</v>
      </c>
      <c r="I9538" s="28">
        <v>2.25</v>
      </c>
      <c r="J9538" s="18">
        <f t="shared" si="594"/>
        <v>1102.7200000000023</v>
      </c>
      <c r="K9538" s="19" t="str">
        <f t="shared" ref="K9538:K9601" si="596">TEXT(A9538,"MMM-yy")</f>
        <v>Jul-15</v>
      </c>
      <c r="L9538" s="20">
        <f t="shared" si="595"/>
        <v>9385</v>
      </c>
      <c r="M9538" s="21">
        <f t="shared" ref="M9538:M9601" si="597">J9538/L9538</f>
        <v>0.1174981353223231</v>
      </c>
    </row>
    <row r="9539" spans="1:13" x14ac:dyDescent="0.3">
      <c r="A9539" s="119">
        <v>42208</v>
      </c>
      <c r="B9539" s="120" t="s">
        <v>96</v>
      </c>
      <c r="C9539" s="121">
        <v>14.2</v>
      </c>
      <c r="D9539" s="94"/>
      <c r="E9539" s="120" t="s">
        <v>10134</v>
      </c>
      <c r="F9539" s="123">
        <v>6</v>
      </c>
      <c r="G9539" s="89">
        <v>1</v>
      </c>
      <c r="H9539" s="30">
        <v>8</v>
      </c>
      <c r="I9539" s="38">
        <v>-1</v>
      </c>
      <c r="J9539" s="18">
        <f t="shared" ref="J9539:J9602" si="598">J9538+I9539</f>
        <v>1101.7200000000023</v>
      </c>
      <c r="K9539" s="19" t="str">
        <f t="shared" si="596"/>
        <v>Jul-15</v>
      </c>
      <c r="L9539" s="20">
        <f t="shared" ref="L9539:L9602" si="599">L9538+G9539</f>
        <v>9386</v>
      </c>
      <c r="M9539" s="21">
        <f t="shared" si="597"/>
        <v>0.11737907521841065</v>
      </c>
    </row>
    <row r="9540" spans="1:13" x14ac:dyDescent="0.3">
      <c r="A9540" s="119">
        <v>42208</v>
      </c>
      <c r="B9540" s="120" t="s">
        <v>45</v>
      </c>
      <c r="C9540" s="121">
        <v>15.4</v>
      </c>
      <c r="D9540" s="94"/>
      <c r="E9540" s="120" t="s">
        <v>10132</v>
      </c>
      <c r="F9540" s="123">
        <v>5.5</v>
      </c>
      <c r="G9540" s="89">
        <v>1</v>
      </c>
      <c r="H9540" s="30">
        <v>1</v>
      </c>
      <c r="I9540" s="38">
        <v>4.5</v>
      </c>
      <c r="J9540" s="18">
        <f t="shared" si="598"/>
        <v>1106.2200000000023</v>
      </c>
      <c r="K9540" s="19" t="str">
        <f t="shared" si="596"/>
        <v>Jul-15</v>
      </c>
      <c r="L9540" s="20">
        <f t="shared" si="599"/>
        <v>9387</v>
      </c>
      <c r="M9540" s="21">
        <f t="shared" si="597"/>
        <v>0.11784595717481648</v>
      </c>
    </row>
    <row r="9541" spans="1:13" x14ac:dyDescent="0.3">
      <c r="A9541" s="119">
        <v>42208</v>
      </c>
      <c r="B9541" s="120" t="s">
        <v>45</v>
      </c>
      <c r="C9541" s="121">
        <v>16.100000000000001</v>
      </c>
      <c r="D9541" s="94"/>
      <c r="E9541" s="120" t="s">
        <v>10133</v>
      </c>
      <c r="F9541" s="123">
        <v>5.5</v>
      </c>
      <c r="G9541" s="89">
        <v>1</v>
      </c>
      <c r="H9541" s="30">
        <v>6</v>
      </c>
      <c r="I9541" s="38">
        <v>-1</v>
      </c>
      <c r="J9541" s="18">
        <f t="shared" si="598"/>
        <v>1105.2200000000023</v>
      </c>
      <c r="K9541" s="19" t="str">
        <f t="shared" si="596"/>
        <v>Jul-15</v>
      </c>
      <c r="L9541" s="20">
        <f t="shared" si="599"/>
        <v>9388</v>
      </c>
      <c r="M9541" s="21">
        <f t="shared" si="597"/>
        <v>0.11772688538559888</v>
      </c>
    </row>
    <row r="9542" spans="1:13" x14ac:dyDescent="0.3">
      <c r="A9542" s="119">
        <v>42208</v>
      </c>
      <c r="B9542" s="120" t="s">
        <v>41</v>
      </c>
      <c r="C9542" s="121">
        <v>16.25</v>
      </c>
      <c r="D9542" s="94"/>
      <c r="E9542" s="120" t="s">
        <v>9779</v>
      </c>
      <c r="F9542" s="123">
        <v>5</v>
      </c>
      <c r="G9542" s="89">
        <v>1</v>
      </c>
      <c r="H9542" s="30">
        <v>2</v>
      </c>
      <c r="I9542" s="38">
        <v>-1</v>
      </c>
      <c r="J9542" s="18">
        <f t="shared" si="598"/>
        <v>1104.2200000000023</v>
      </c>
      <c r="K9542" s="19" t="str">
        <f t="shared" si="596"/>
        <v>Jul-15</v>
      </c>
      <c r="L9542" s="20">
        <f t="shared" si="599"/>
        <v>9389</v>
      </c>
      <c r="M9542" s="21">
        <f t="shared" si="597"/>
        <v>0.11760783896048592</v>
      </c>
    </row>
    <row r="9543" spans="1:13" x14ac:dyDescent="0.3">
      <c r="A9543" s="124">
        <v>42208</v>
      </c>
      <c r="B9543" s="108" t="s">
        <v>44</v>
      </c>
      <c r="C9543" s="111">
        <v>18.149999999999999</v>
      </c>
      <c r="D9543" s="94"/>
      <c r="E9543" s="108" t="s">
        <v>3253</v>
      </c>
      <c r="F9543" s="111">
        <v>4.5</v>
      </c>
      <c r="G9543" s="89">
        <v>1</v>
      </c>
      <c r="H9543" s="37" t="s">
        <v>6512</v>
      </c>
      <c r="I9543" s="34">
        <v>-1</v>
      </c>
      <c r="J9543" s="18">
        <f t="shared" si="598"/>
        <v>1103.2200000000023</v>
      </c>
      <c r="K9543" s="19" t="str">
        <f t="shared" si="596"/>
        <v>Jul-15</v>
      </c>
      <c r="L9543" s="20">
        <f t="shared" si="599"/>
        <v>9390</v>
      </c>
      <c r="M9543" s="21">
        <f t="shared" si="597"/>
        <v>0.11748881789137405</v>
      </c>
    </row>
    <row r="9544" spans="1:13" x14ac:dyDescent="0.3">
      <c r="A9544" s="124">
        <v>42208</v>
      </c>
      <c r="B9544" s="108" t="s">
        <v>44</v>
      </c>
      <c r="C9544" s="111">
        <v>20.25</v>
      </c>
      <c r="D9544" s="94"/>
      <c r="E9544" s="108" t="s">
        <v>10131</v>
      </c>
      <c r="F9544" s="111">
        <v>5.5</v>
      </c>
      <c r="G9544" s="89">
        <v>1</v>
      </c>
      <c r="H9544" s="37" t="s">
        <v>6512</v>
      </c>
      <c r="I9544" s="34">
        <v>-1</v>
      </c>
      <c r="J9544" s="18">
        <f t="shared" si="598"/>
        <v>1102.2200000000023</v>
      </c>
      <c r="K9544" s="19" t="str">
        <f t="shared" si="596"/>
        <v>Jul-15</v>
      </c>
      <c r="L9544" s="20">
        <f t="shared" si="599"/>
        <v>9391</v>
      </c>
      <c r="M9544" s="21">
        <f t="shared" si="597"/>
        <v>0.11736982217016317</v>
      </c>
    </row>
    <row r="9545" spans="1:13" x14ac:dyDescent="0.3">
      <c r="A9545" s="107">
        <v>42209</v>
      </c>
      <c r="B9545" s="108" t="s">
        <v>58</v>
      </c>
      <c r="C9545" s="101">
        <v>0.59722222222222221</v>
      </c>
      <c r="D9545" s="94" t="s">
        <v>31</v>
      </c>
      <c r="E9545" s="108" t="s">
        <v>3186</v>
      </c>
      <c r="F9545" s="110">
        <v>3.5</v>
      </c>
      <c r="G9545" s="85">
        <v>1</v>
      </c>
      <c r="H9545" s="90" t="s">
        <v>33</v>
      </c>
      <c r="I9545" s="28">
        <v>-1</v>
      </c>
      <c r="J9545" s="18">
        <f t="shared" si="598"/>
        <v>1101.2200000000023</v>
      </c>
      <c r="K9545" s="19" t="str">
        <f t="shared" si="596"/>
        <v>Jul-15</v>
      </c>
      <c r="L9545" s="20">
        <f t="shared" si="599"/>
        <v>9392</v>
      </c>
      <c r="M9545" s="21">
        <f t="shared" si="597"/>
        <v>0.11725085178875663</v>
      </c>
    </row>
    <row r="9546" spans="1:13" x14ac:dyDescent="0.3">
      <c r="A9546" s="107">
        <v>42209</v>
      </c>
      <c r="B9546" s="108" t="s">
        <v>98</v>
      </c>
      <c r="C9546" s="101">
        <v>0.61111111111111105</v>
      </c>
      <c r="D9546" s="94" t="s">
        <v>31</v>
      </c>
      <c r="E9546" s="108" t="s">
        <v>3187</v>
      </c>
      <c r="F9546" s="110">
        <v>4</v>
      </c>
      <c r="G9546" s="85">
        <v>1</v>
      </c>
      <c r="H9546" s="90" t="s">
        <v>33</v>
      </c>
      <c r="I9546" s="28">
        <v>-1</v>
      </c>
      <c r="J9546" s="18">
        <f t="shared" si="598"/>
        <v>1100.2200000000023</v>
      </c>
      <c r="K9546" s="19" t="str">
        <f t="shared" si="596"/>
        <v>Jul-15</v>
      </c>
      <c r="L9546" s="20">
        <f t="shared" si="599"/>
        <v>9393</v>
      </c>
      <c r="M9546" s="21">
        <f t="shared" si="597"/>
        <v>0.11713190673906125</v>
      </c>
    </row>
    <row r="9547" spans="1:13" x14ac:dyDescent="0.3">
      <c r="A9547" s="107">
        <v>42209</v>
      </c>
      <c r="B9547" s="108" t="s">
        <v>58</v>
      </c>
      <c r="C9547" s="101">
        <v>0.64583333333333337</v>
      </c>
      <c r="D9547" s="94" t="s">
        <v>31</v>
      </c>
      <c r="E9547" s="108" t="s">
        <v>3188</v>
      </c>
      <c r="F9547" s="110">
        <v>3.75</v>
      </c>
      <c r="G9547" s="85">
        <v>1</v>
      </c>
      <c r="H9547" s="90" t="s">
        <v>42</v>
      </c>
      <c r="I9547" s="28">
        <v>1.92</v>
      </c>
      <c r="J9547" s="18">
        <f t="shared" si="598"/>
        <v>1102.1400000000024</v>
      </c>
      <c r="K9547" s="19" t="str">
        <f t="shared" si="596"/>
        <v>Jul-15</v>
      </c>
      <c r="L9547" s="20">
        <f t="shared" si="599"/>
        <v>9394</v>
      </c>
      <c r="M9547" s="21">
        <f t="shared" si="597"/>
        <v>0.11732382371726659</v>
      </c>
    </row>
    <row r="9548" spans="1:13" x14ac:dyDescent="0.3">
      <c r="A9548" s="107">
        <v>42209</v>
      </c>
      <c r="B9548" s="108" t="s">
        <v>52</v>
      </c>
      <c r="C9548" s="101">
        <v>0.73263888888888884</v>
      </c>
      <c r="D9548" s="94" t="s">
        <v>31</v>
      </c>
      <c r="E9548" s="108" t="s">
        <v>3189</v>
      </c>
      <c r="F9548" s="110">
        <v>2.88</v>
      </c>
      <c r="G9548" s="85">
        <v>1</v>
      </c>
      <c r="H9548" s="90" t="s">
        <v>33</v>
      </c>
      <c r="I9548" s="28">
        <v>-1</v>
      </c>
      <c r="J9548" s="18">
        <f t="shared" si="598"/>
        <v>1101.1400000000024</v>
      </c>
      <c r="K9548" s="19" t="str">
        <f t="shared" si="596"/>
        <v>Jul-15</v>
      </c>
      <c r="L9548" s="20">
        <f t="shared" si="599"/>
        <v>9395</v>
      </c>
      <c r="M9548" s="21">
        <f t="shared" si="597"/>
        <v>0.11720489622139461</v>
      </c>
    </row>
    <row r="9549" spans="1:13" x14ac:dyDescent="0.3">
      <c r="A9549" s="107">
        <v>42209</v>
      </c>
      <c r="B9549" s="108" t="s">
        <v>52</v>
      </c>
      <c r="C9549" s="101">
        <v>0.84027777777777779</v>
      </c>
      <c r="D9549" s="94" t="s">
        <v>31</v>
      </c>
      <c r="E9549" s="108" t="s">
        <v>3190</v>
      </c>
      <c r="F9549" s="110">
        <v>3.5</v>
      </c>
      <c r="G9549" s="85">
        <v>1</v>
      </c>
      <c r="H9549" s="90" t="s">
        <v>42</v>
      </c>
      <c r="I9549" s="28">
        <v>2.5</v>
      </c>
      <c r="J9549" s="18">
        <f t="shared" si="598"/>
        <v>1103.6400000000024</v>
      </c>
      <c r="K9549" s="19" t="str">
        <f t="shared" si="596"/>
        <v>Jul-15</v>
      </c>
      <c r="L9549" s="20">
        <f t="shared" si="599"/>
        <v>9396</v>
      </c>
      <c r="M9549" s="21">
        <f t="shared" si="597"/>
        <v>0.1174584929757346</v>
      </c>
    </row>
    <row r="9550" spans="1:13" x14ac:dyDescent="0.3">
      <c r="A9550" s="119">
        <v>42209</v>
      </c>
      <c r="B9550" s="120" t="s">
        <v>98</v>
      </c>
      <c r="C9550" s="121">
        <v>14.1</v>
      </c>
      <c r="D9550" s="94"/>
      <c r="E9550" s="120" t="s">
        <v>9755</v>
      </c>
      <c r="F9550" s="123">
        <v>4.5</v>
      </c>
      <c r="G9550" s="89">
        <v>1</v>
      </c>
      <c r="H9550" s="30">
        <v>1</v>
      </c>
      <c r="I9550" s="38">
        <v>3.5</v>
      </c>
      <c r="J9550" s="18">
        <f t="shared" si="598"/>
        <v>1107.1400000000024</v>
      </c>
      <c r="K9550" s="19" t="str">
        <f t="shared" si="596"/>
        <v>Jul-15</v>
      </c>
      <c r="L9550" s="20">
        <f t="shared" si="599"/>
        <v>9397</v>
      </c>
      <c r="M9550" s="21">
        <f t="shared" si="597"/>
        <v>0.11781845269766972</v>
      </c>
    </row>
    <row r="9551" spans="1:13" x14ac:dyDescent="0.3">
      <c r="A9551" s="119">
        <v>42209</v>
      </c>
      <c r="B9551" s="120" t="s">
        <v>149</v>
      </c>
      <c r="C9551" s="121">
        <v>14.3</v>
      </c>
      <c r="D9551" s="94"/>
      <c r="E9551" s="120" t="s">
        <v>9868</v>
      </c>
      <c r="F9551" s="123">
        <v>4.5</v>
      </c>
      <c r="G9551" s="89">
        <v>1</v>
      </c>
      <c r="H9551" s="30">
        <v>3</v>
      </c>
      <c r="I9551" s="38">
        <v>-1</v>
      </c>
      <c r="J9551" s="18">
        <f t="shared" si="598"/>
        <v>1106.1400000000024</v>
      </c>
      <c r="K9551" s="19" t="str">
        <f t="shared" si="596"/>
        <v>Jul-15</v>
      </c>
      <c r="L9551" s="20">
        <f t="shared" si="599"/>
        <v>9398</v>
      </c>
      <c r="M9551" s="21">
        <f t="shared" si="597"/>
        <v>0.11769951053415646</v>
      </c>
    </row>
    <row r="9552" spans="1:13" x14ac:dyDescent="0.3">
      <c r="A9552" s="119">
        <v>42209</v>
      </c>
      <c r="B9552" s="120" t="s">
        <v>149</v>
      </c>
      <c r="C9552" s="121">
        <v>16.45</v>
      </c>
      <c r="D9552" s="94"/>
      <c r="E9552" s="120" t="s">
        <v>10113</v>
      </c>
      <c r="F9552" s="123">
        <v>5.5</v>
      </c>
      <c r="G9552" s="89">
        <v>1</v>
      </c>
      <c r="H9552" s="30">
        <v>9</v>
      </c>
      <c r="I9552" s="38">
        <v>-1</v>
      </c>
      <c r="J9552" s="18">
        <f t="shared" si="598"/>
        <v>1105.1400000000024</v>
      </c>
      <c r="K9552" s="19" t="str">
        <f t="shared" si="596"/>
        <v>Jul-15</v>
      </c>
      <c r="L9552" s="20">
        <f t="shared" si="599"/>
        <v>9399</v>
      </c>
      <c r="M9552" s="21">
        <f t="shared" si="597"/>
        <v>0.11758059368017899</v>
      </c>
    </row>
    <row r="9553" spans="1:13" x14ac:dyDescent="0.3">
      <c r="A9553" s="124">
        <v>42209</v>
      </c>
      <c r="B9553" s="108" t="s">
        <v>65</v>
      </c>
      <c r="C9553" s="111">
        <v>19</v>
      </c>
      <c r="D9553" s="94"/>
      <c r="E9553" s="108" t="s">
        <v>10136</v>
      </c>
      <c r="F9553" s="111">
        <v>5.5</v>
      </c>
      <c r="G9553" s="89">
        <v>1</v>
      </c>
      <c r="H9553" s="37" t="s">
        <v>6512</v>
      </c>
      <c r="I9553" s="34">
        <v>-1</v>
      </c>
      <c r="J9553" s="18">
        <f t="shared" si="598"/>
        <v>1104.1400000000024</v>
      </c>
      <c r="K9553" s="19" t="str">
        <f t="shared" si="596"/>
        <v>Jul-15</v>
      </c>
      <c r="L9553" s="20">
        <f t="shared" si="599"/>
        <v>9400</v>
      </c>
      <c r="M9553" s="21">
        <f t="shared" si="597"/>
        <v>0.11746170212765983</v>
      </c>
    </row>
    <row r="9554" spans="1:13" x14ac:dyDescent="0.3">
      <c r="A9554" s="124">
        <v>42209</v>
      </c>
      <c r="B9554" s="108" t="s">
        <v>65</v>
      </c>
      <c r="C9554" s="111">
        <v>19.3</v>
      </c>
      <c r="D9554" s="94"/>
      <c r="E9554" s="108" t="s">
        <v>10137</v>
      </c>
      <c r="F9554" s="111">
        <v>4.5</v>
      </c>
      <c r="G9554" s="89">
        <v>1</v>
      </c>
      <c r="H9554" s="37" t="s">
        <v>6526</v>
      </c>
      <c r="I9554" s="34">
        <v>4</v>
      </c>
      <c r="J9554" s="18">
        <f t="shared" si="598"/>
        <v>1108.1400000000024</v>
      </c>
      <c r="K9554" s="19" t="str">
        <f t="shared" si="596"/>
        <v>Jul-15</v>
      </c>
      <c r="L9554" s="20">
        <f t="shared" si="599"/>
        <v>9401</v>
      </c>
      <c r="M9554" s="21">
        <f t="shared" si="597"/>
        <v>0.11787469418147031</v>
      </c>
    </row>
    <row r="9555" spans="1:13" x14ac:dyDescent="0.3">
      <c r="A9555" s="124">
        <v>42209</v>
      </c>
      <c r="B9555" s="108" t="s">
        <v>130</v>
      </c>
      <c r="C9555" s="111">
        <v>20.2</v>
      </c>
      <c r="D9555" s="94"/>
      <c r="E9555" s="108" t="s">
        <v>10135</v>
      </c>
      <c r="F9555" s="111">
        <v>5</v>
      </c>
      <c r="G9555" s="89">
        <v>1</v>
      </c>
      <c r="H9555" s="37" t="s">
        <v>6518</v>
      </c>
      <c r="I9555" s="34">
        <v>-1</v>
      </c>
      <c r="J9555" s="18">
        <f t="shared" si="598"/>
        <v>1107.1400000000024</v>
      </c>
      <c r="K9555" s="19" t="str">
        <f t="shared" si="596"/>
        <v>Jul-15</v>
      </c>
      <c r="L9555" s="20">
        <f t="shared" si="599"/>
        <v>9402</v>
      </c>
      <c r="M9555" s="21">
        <f t="shared" si="597"/>
        <v>0.11775579663901323</v>
      </c>
    </row>
    <row r="9556" spans="1:13" x14ac:dyDescent="0.3">
      <c r="A9556" s="107">
        <v>42210</v>
      </c>
      <c r="B9556" s="108" t="s">
        <v>52</v>
      </c>
      <c r="C9556" s="101">
        <v>0.67708333333333337</v>
      </c>
      <c r="D9556" s="94" t="s">
        <v>31</v>
      </c>
      <c r="E9556" s="108" t="s">
        <v>3191</v>
      </c>
      <c r="F9556" s="110">
        <v>3.5</v>
      </c>
      <c r="G9556" s="85">
        <v>1</v>
      </c>
      <c r="H9556" s="90" t="s">
        <v>33</v>
      </c>
      <c r="I9556" s="28">
        <v>-1</v>
      </c>
      <c r="J9556" s="18">
        <f t="shared" si="598"/>
        <v>1106.1400000000024</v>
      </c>
      <c r="K9556" s="19" t="str">
        <f t="shared" si="596"/>
        <v>Jul-15</v>
      </c>
      <c r="L9556" s="20">
        <f t="shared" si="599"/>
        <v>9403</v>
      </c>
      <c r="M9556" s="21">
        <f t="shared" si="597"/>
        <v>0.11763692438583456</v>
      </c>
    </row>
    <row r="9557" spans="1:13" x14ac:dyDescent="0.3">
      <c r="A9557" s="107">
        <v>42210</v>
      </c>
      <c r="B9557" s="108" t="s">
        <v>137</v>
      </c>
      <c r="C9557" s="101">
        <v>0.6875</v>
      </c>
      <c r="D9557" s="94" t="s">
        <v>31</v>
      </c>
      <c r="E9557" s="108" t="s">
        <v>3192</v>
      </c>
      <c r="F9557" s="110">
        <v>2.88</v>
      </c>
      <c r="G9557" s="85">
        <v>1</v>
      </c>
      <c r="H9557" s="90" t="s">
        <v>33</v>
      </c>
      <c r="I9557" s="28">
        <v>-1</v>
      </c>
      <c r="J9557" s="18">
        <f t="shared" si="598"/>
        <v>1105.1400000000024</v>
      </c>
      <c r="K9557" s="19" t="str">
        <f t="shared" si="596"/>
        <v>Jul-15</v>
      </c>
      <c r="L9557" s="20">
        <f t="shared" si="599"/>
        <v>9404</v>
      </c>
      <c r="M9557" s="21">
        <f t="shared" si="597"/>
        <v>0.11751807741386669</v>
      </c>
    </row>
    <row r="9558" spans="1:13" x14ac:dyDescent="0.3">
      <c r="A9558" s="107">
        <v>42210</v>
      </c>
      <c r="B9558" s="108" t="s">
        <v>52</v>
      </c>
      <c r="C9558" s="101">
        <v>0.70138888888888884</v>
      </c>
      <c r="D9558" s="94" t="s">
        <v>31</v>
      </c>
      <c r="E9558" s="108" t="s">
        <v>3193</v>
      </c>
      <c r="F9558" s="110">
        <v>3.25</v>
      </c>
      <c r="G9558" s="85">
        <v>1</v>
      </c>
      <c r="H9558" s="90" t="s">
        <v>33</v>
      </c>
      <c r="I9558" s="28">
        <v>-1</v>
      </c>
      <c r="J9558" s="18">
        <f t="shared" si="598"/>
        <v>1104.1400000000024</v>
      </c>
      <c r="K9558" s="19" t="str">
        <f t="shared" si="596"/>
        <v>Jul-15</v>
      </c>
      <c r="L9558" s="20">
        <f t="shared" si="599"/>
        <v>9405</v>
      </c>
      <c r="M9558" s="21">
        <f t="shared" si="597"/>
        <v>0.11739925571504545</v>
      </c>
    </row>
    <row r="9559" spans="1:13" x14ac:dyDescent="0.3">
      <c r="A9559" s="107">
        <v>42210</v>
      </c>
      <c r="B9559" s="108" t="s">
        <v>58</v>
      </c>
      <c r="C9559" s="101">
        <v>0.70833333333333337</v>
      </c>
      <c r="D9559" s="94" t="s">
        <v>31</v>
      </c>
      <c r="E9559" s="108" t="s">
        <v>3194</v>
      </c>
      <c r="F9559" s="110">
        <v>2.88</v>
      </c>
      <c r="G9559" s="85">
        <v>1</v>
      </c>
      <c r="H9559" s="90" t="s">
        <v>42</v>
      </c>
      <c r="I9559" s="28">
        <v>2</v>
      </c>
      <c r="J9559" s="18">
        <f t="shared" si="598"/>
        <v>1106.1400000000024</v>
      </c>
      <c r="K9559" s="19" t="str">
        <f t="shared" si="596"/>
        <v>Jul-15</v>
      </c>
      <c r="L9559" s="20">
        <f t="shared" si="599"/>
        <v>9406</v>
      </c>
      <c r="M9559" s="21">
        <f t="shared" si="597"/>
        <v>0.1175994046353394</v>
      </c>
    </row>
    <row r="9560" spans="1:13" x14ac:dyDescent="0.3">
      <c r="A9560" s="107">
        <v>42210</v>
      </c>
      <c r="B9560" s="108" t="s">
        <v>29</v>
      </c>
      <c r="C9560" s="101">
        <v>0.72916666666666663</v>
      </c>
      <c r="D9560" s="94" t="s">
        <v>31</v>
      </c>
      <c r="E9560" s="108" t="s">
        <v>3195</v>
      </c>
      <c r="F9560" s="110">
        <v>3.75</v>
      </c>
      <c r="G9560" s="85">
        <v>1</v>
      </c>
      <c r="H9560" s="90" t="s">
        <v>33</v>
      </c>
      <c r="I9560" s="28">
        <v>-1</v>
      </c>
      <c r="J9560" s="18">
        <f t="shared" si="598"/>
        <v>1105.1400000000024</v>
      </c>
      <c r="K9560" s="19" t="str">
        <f t="shared" si="596"/>
        <v>Jul-15</v>
      </c>
      <c r="L9560" s="20">
        <f t="shared" si="599"/>
        <v>9407</v>
      </c>
      <c r="M9560" s="21">
        <f t="shared" si="597"/>
        <v>0.11748059955352422</v>
      </c>
    </row>
    <row r="9561" spans="1:13" x14ac:dyDescent="0.3">
      <c r="A9561" s="119">
        <v>42210</v>
      </c>
      <c r="B9561" s="120" t="s">
        <v>52</v>
      </c>
      <c r="C9561" s="121">
        <v>14.3</v>
      </c>
      <c r="D9561" s="94"/>
      <c r="E9561" s="120" t="s">
        <v>10143</v>
      </c>
      <c r="F9561" s="123">
        <v>4.5</v>
      </c>
      <c r="G9561" s="89">
        <v>1</v>
      </c>
      <c r="H9561" s="30">
        <v>4</v>
      </c>
      <c r="I9561" s="38">
        <v>-1</v>
      </c>
      <c r="J9561" s="18">
        <f t="shared" si="598"/>
        <v>1104.1400000000024</v>
      </c>
      <c r="K9561" s="19" t="str">
        <f t="shared" si="596"/>
        <v>Jul-15</v>
      </c>
      <c r="L9561" s="20">
        <f t="shared" si="599"/>
        <v>9408</v>
      </c>
      <c r="M9561" s="21">
        <f t="shared" si="597"/>
        <v>0.11736181972789141</v>
      </c>
    </row>
    <row r="9562" spans="1:13" x14ac:dyDescent="0.3">
      <c r="A9562" s="119">
        <v>42210</v>
      </c>
      <c r="B9562" s="120" t="s">
        <v>52</v>
      </c>
      <c r="C9562" s="121">
        <v>15.05</v>
      </c>
      <c r="D9562" s="94"/>
      <c r="E9562" s="120" t="s">
        <v>10144</v>
      </c>
      <c r="F9562" s="123">
        <v>5.5</v>
      </c>
      <c r="G9562" s="89">
        <v>1</v>
      </c>
      <c r="H9562" s="30">
        <v>2</v>
      </c>
      <c r="I9562" s="38">
        <v>-1</v>
      </c>
      <c r="J9562" s="18">
        <f t="shared" si="598"/>
        <v>1103.1400000000024</v>
      </c>
      <c r="K9562" s="19" t="str">
        <f t="shared" si="596"/>
        <v>Jul-15</v>
      </c>
      <c r="L9562" s="20">
        <f t="shared" si="599"/>
        <v>9409</v>
      </c>
      <c r="M9562" s="21">
        <f t="shared" si="597"/>
        <v>0.11724306515038818</v>
      </c>
    </row>
    <row r="9563" spans="1:13" x14ac:dyDescent="0.3">
      <c r="A9563" s="119">
        <v>42210</v>
      </c>
      <c r="B9563" s="120" t="s">
        <v>137</v>
      </c>
      <c r="C9563" s="121">
        <v>15.2</v>
      </c>
      <c r="D9563" s="94"/>
      <c r="E9563" s="120" t="s">
        <v>3543</v>
      </c>
      <c r="F9563" s="123">
        <v>6</v>
      </c>
      <c r="G9563" s="89">
        <v>1</v>
      </c>
      <c r="H9563" s="30">
        <v>2</v>
      </c>
      <c r="I9563" s="38">
        <v>-1</v>
      </c>
      <c r="J9563" s="18">
        <f t="shared" si="598"/>
        <v>1102.1400000000024</v>
      </c>
      <c r="K9563" s="19" t="str">
        <f t="shared" si="596"/>
        <v>Jul-15</v>
      </c>
      <c r="L9563" s="20">
        <f t="shared" si="599"/>
        <v>9410</v>
      </c>
      <c r="M9563" s="21">
        <f t="shared" si="597"/>
        <v>0.11712433581296518</v>
      </c>
    </row>
    <row r="9564" spans="1:13" x14ac:dyDescent="0.3">
      <c r="A9564" s="119">
        <v>42210</v>
      </c>
      <c r="B9564" s="120" t="s">
        <v>65</v>
      </c>
      <c r="C9564" s="121">
        <v>17.100000000000001</v>
      </c>
      <c r="D9564" s="94"/>
      <c r="E9564" s="120" t="s">
        <v>4975</v>
      </c>
      <c r="F9564" s="123">
        <v>5</v>
      </c>
      <c r="G9564" s="89">
        <v>1</v>
      </c>
      <c r="H9564" s="30">
        <v>6</v>
      </c>
      <c r="I9564" s="38">
        <v>-1</v>
      </c>
      <c r="J9564" s="18">
        <f t="shared" si="598"/>
        <v>1101.1400000000024</v>
      </c>
      <c r="K9564" s="19" t="str">
        <f t="shared" si="596"/>
        <v>Jul-15</v>
      </c>
      <c r="L9564" s="20">
        <f t="shared" si="599"/>
        <v>9411</v>
      </c>
      <c r="M9564" s="21">
        <f t="shared" si="597"/>
        <v>0.1170056317075765</v>
      </c>
    </row>
    <row r="9565" spans="1:13" x14ac:dyDescent="0.3">
      <c r="A9565" s="124">
        <v>42210</v>
      </c>
      <c r="B9565" s="108" t="s">
        <v>37</v>
      </c>
      <c r="C9565" s="111">
        <v>18.149999999999999</v>
      </c>
      <c r="D9565" s="94"/>
      <c r="E9565" s="108" t="s">
        <v>10138</v>
      </c>
      <c r="F9565" s="111">
        <v>6</v>
      </c>
      <c r="G9565" s="89">
        <v>1</v>
      </c>
      <c r="H9565" s="37" t="s">
        <v>6512</v>
      </c>
      <c r="I9565" s="34">
        <v>-1</v>
      </c>
      <c r="J9565" s="18">
        <f t="shared" si="598"/>
        <v>1100.1400000000024</v>
      </c>
      <c r="K9565" s="19" t="str">
        <f t="shared" si="596"/>
        <v>Jul-15</v>
      </c>
      <c r="L9565" s="20">
        <f t="shared" si="599"/>
        <v>9412</v>
      </c>
      <c r="M9565" s="21">
        <f t="shared" si="597"/>
        <v>0.1168869528261796</v>
      </c>
    </row>
    <row r="9566" spans="1:13" x14ac:dyDescent="0.3">
      <c r="A9566" s="124">
        <v>42210</v>
      </c>
      <c r="B9566" s="108" t="s">
        <v>29</v>
      </c>
      <c r="C9566" s="111">
        <v>18.3</v>
      </c>
      <c r="D9566" s="94"/>
      <c r="E9566" s="108" t="s">
        <v>10141</v>
      </c>
      <c r="F9566" s="111">
        <v>6</v>
      </c>
      <c r="G9566" s="89">
        <v>1</v>
      </c>
      <c r="H9566" s="37" t="s">
        <v>6512</v>
      </c>
      <c r="I9566" s="34">
        <v>-1</v>
      </c>
      <c r="J9566" s="18">
        <f t="shared" si="598"/>
        <v>1099.1400000000024</v>
      </c>
      <c r="K9566" s="19" t="str">
        <f t="shared" si="596"/>
        <v>Jul-15</v>
      </c>
      <c r="L9566" s="20">
        <f t="shared" si="599"/>
        <v>9413</v>
      </c>
      <c r="M9566" s="21">
        <f t="shared" si="597"/>
        <v>0.1167682991607354</v>
      </c>
    </row>
    <row r="9567" spans="1:13" x14ac:dyDescent="0.3">
      <c r="A9567" s="124">
        <v>42210</v>
      </c>
      <c r="B9567" s="108" t="s">
        <v>37</v>
      </c>
      <c r="C9567" s="111">
        <v>19.149999999999999</v>
      </c>
      <c r="D9567" s="94"/>
      <c r="E9567" s="108" t="s">
        <v>10139</v>
      </c>
      <c r="F9567" s="111">
        <v>4.33</v>
      </c>
      <c r="G9567" s="89">
        <v>1</v>
      </c>
      <c r="H9567" s="37" t="s">
        <v>6518</v>
      </c>
      <c r="I9567" s="34">
        <v>-1</v>
      </c>
      <c r="J9567" s="18">
        <f t="shared" si="598"/>
        <v>1098.1400000000024</v>
      </c>
      <c r="K9567" s="19" t="str">
        <f t="shared" si="596"/>
        <v>Jul-15</v>
      </c>
      <c r="L9567" s="20">
        <f t="shared" si="599"/>
        <v>9414</v>
      </c>
      <c r="M9567" s="21">
        <f t="shared" si="597"/>
        <v>0.11664967070320824</v>
      </c>
    </row>
    <row r="9568" spans="1:13" x14ac:dyDescent="0.3">
      <c r="A9568" s="124">
        <v>42210</v>
      </c>
      <c r="B9568" s="108" t="s">
        <v>37</v>
      </c>
      <c r="C9568" s="111">
        <v>20.149999999999999</v>
      </c>
      <c r="D9568" s="94"/>
      <c r="E9568" s="108" t="s">
        <v>10140</v>
      </c>
      <c r="F9568" s="111">
        <v>6</v>
      </c>
      <c r="G9568" s="89">
        <v>1</v>
      </c>
      <c r="H9568" s="37" t="s">
        <v>6518</v>
      </c>
      <c r="I9568" s="34">
        <v>-1</v>
      </c>
      <c r="J9568" s="18">
        <f t="shared" si="598"/>
        <v>1097.1400000000024</v>
      </c>
      <c r="K9568" s="19" t="str">
        <f t="shared" si="596"/>
        <v>Jul-15</v>
      </c>
      <c r="L9568" s="20">
        <f t="shared" si="599"/>
        <v>9415</v>
      </c>
      <c r="M9568" s="21">
        <f t="shared" si="597"/>
        <v>0.11653106744556584</v>
      </c>
    </row>
    <row r="9569" spans="1:13" x14ac:dyDescent="0.3">
      <c r="A9569" s="124">
        <v>42210</v>
      </c>
      <c r="B9569" s="108" t="s">
        <v>29</v>
      </c>
      <c r="C9569" s="111">
        <v>20.3</v>
      </c>
      <c r="D9569" s="94"/>
      <c r="E9569" s="108" t="s">
        <v>10142</v>
      </c>
      <c r="F9569" s="111">
        <v>4.5</v>
      </c>
      <c r="G9569" s="89">
        <v>1</v>
      </c>
      <c r="H9569" s="37" t="s">
        <v>6512</v>
      </c>
      <c r="I9569" s="34">
        <v>-1</v>
      </c>
      <c r="J9569" s="18">
        <f t="shared" si="598"/>
        <v>1096.1400000000024</v>
      </c>
      <c r="K9569" s="19" t="str">
        <f t="shared" si="596"/>
        <v>Jul-15</v>
      </c>
      <c r="L9569" s="20">
        <f t="shared" si="599"/>
        <v>9416</v>
      </c>
      <c r="M9569" s="21">
        <f t="shared" si="597"/>
        <v>0.11641248937977935</v>
      </c>
    </row>
    <row r="9570" spans="1:13" x14ac:dyDescent="0.3">
      <c r="A9570" s="107">
        <v>42212</v>
      </c>
      <c r="B9570" s="108" t="s">
        <v>153</v>
      </c>
      <c r="C9570" s="101">
        <v>0.61458333333333337</v>
      </c>
      <c r="D9570" s="94" t="s">
        <v>31</v>
      </c>
      <c r="E9570" s="108" t="s">
        <v>3196</v>
      </c>
      <c r="F9570" s="110">
        <v>3.75</v>
      </c>
      <c r="G9570" s="85">
        <v>1</v>
      </c>
      <c r="H9570" s="90" t="s">
        <v>33</v>
      </c>
      <c r="I9570" s="28">
        <v>-1</v>
      </c>
      <c r="J9570" s="18">
        <f t="shared" si="598"/>
        <v>1095.1400000000024</v>
      </c>
      <c r="K9570" s="19" t="str">
        <f t="shared" si="596"/>
        <v>Jul-15</v>
      </c>
      <c r="L9570" s="20">
        <f t="shared" si="599"/>
        <v>9417</v>
      </c>
      <c r="M9570" s="21">
        <f t="shared" si="597"/>
        <v>0.11629393649782334</v>
      </c>
    </row>
    <row r="9571" spans="1:13" x14ac:dyDescent="0.3">
      <c r="A9571" s="107">
        <v>42212</v>
      </c>
      <c r="B9571" s="108" t="s">
        <v>49</v>
      </c>
      <c r="C9571" s="101">
        <v>0.64583333333333337</v>
      </c>
      <c r="D9571" s="94" t="s">
        <v>31</v>
      </c>
      <c r="E9571" s="108" t="s">
        <v>3089</v>
      </c>
      <c r="F9571" s="110">
        <v>2.88</v>
      </c>
      <c r="G9571" s="85">
        <v>1</v>
      </c>
      <c r="H9571" s="90" t="s">
        <v>33</v>
      </c>
      <c r="I9571" s="28">
        <v>-1</v>
      </c>
      <c r="J9571" s="18">
        <f t="shared" si="598"/>
        <v>1094.1400000000024</v>
      </c>
      <c r="K9571" s="19" t="str">
        <f t="shared" si="596"/>
        <v>Jul-15</v>
      </c>
      <c r="L9571" s="20">
        <f t="shared" si="599"/>
        <v>9418</v>
      </c>
      <c r="M9571" s="21">
        <f t="shared" si="597"/>
        <v>0.11617540879167576</v>
      </c>
    </row>
    <row r="9572" spans="1:13" x14ac:dyDescent="0.3">
      <c r="A9572" s="107">
        <v>42212</v>
      </c>
      <c r="B9572" s="108" t="s">
        <v>30</v>
      </c>
      <c r="C9572" s="101">
        <v>0.73263888888888884</v>
      </c>
      <c r="D9572" s="94" t="s">
        <v>31</v>
      </c>
      <c r="E9572" s="108" t="s">
        <v>3197</v>
      </c>
      <c r="F9572" s="110">
        <v>3.25</v>
      </c>
      <c r="G9572" s="85">
        <v>1</v>
      </c>
      <c r="H9572" s="90" t="s">
        <v>33</v>
      </c>
      <c r="I9572" s="28">
        <v>-1</v>
      </c>
      <c r="J9572" s="18">
        <f t="shared" si="598"/>
        <v>1093.1400000000024</v>
      </c>
      <c r="K9572" s="19" t="str">
        <f t="shared" si="596"/>
        <v>Jul-15</v>
      </c>
      <c r="L9572" s="20">
        <f t="shared" si="599"/>
        <v>9419</v>
      </c>
      <c r="M9572" s="21">
        <f t="shared" si="597"/>
        <v>0.11605690625331802</v>
      </c>
    </row>
    <row r="9573" spans="1:13" x14ac:dyDescent="0.3">
      <c r="A9573" s="107">
        <v>42212</v>
      </c>
      <c r="B9573" s="108" t="s">
        <v>59</v>
      </c>
      <c r="C9573" s="101">
        <v>0.8125</v>
      </c>
      <c r="D9573" s="94" t="s">
        <v>31</v>
      </c>
      <c r="E9573" s="108" t="s">
        <v>3198</v>
      </c>
      <c r="F9573" s="110">
        <v>3.5</v>
      </c>
      <c r="G9573" s="85">
        <v>1</v>
      </c>
      <c r="H9573" s="90" t="s">
        <v>33</v>
      </c>
      <c r="I9573" s="28">
        <v>-1</v>
      </c>
      <c r="J9573" s="18">
        <f t="shared" si="598"/>
        <v>1092.1400000000024</v>
      </c>
      <c r="K9573" s="19" t="str">
        <f t="shared" si="596"/>
        <v>Jul-15</v>
      </c>
      <c r="L9573" s="20">
        <f t="shared" si="599"/>
        <v>9420</v>
      </c>
      <c r="M9573" s="21">
        <f t="shared" si="597"/>
        <v>0.11593842887473486</v>
      </c>
    </row>
    <row r="9574" spans="1:13" x14ac:dyDescent="0.3">
      <c r="A9574" s="107">
        <v>42212</v>
      </c>
      <c r="B9574" s="108" t="s">
        <v>59</v>
      </c>
      <c r="C9574" s="101">
        <v>0.83333333333333337</v>
      </c>
      <c r="D9574" s="94" t="s">
        <v>31</v>
      </c>
      <c r="E9574" s="108" t="s">
        <v>3199</v>
      </c>
      <c r="F9574" s="110">
        <v>4</v>
      </c>
      <c r="G9574" s="85">
        <v>1</v>
      </c>
      <c r="H9574" s="90" t="s">
        <v>33</v>
      </c>
      <c r="I9574" s="28">
        <v>-1</v>
      </c>
      <c r="J9574" s="18">
        <f t="shared" si="598"/>
        <v>1091.1400000000024</v>
      </c>
      <c r="K9574" s="19" t="str">
        <f t="shared" si="596"/>
        <v>Jul-15</v>
      </c>
      <c r="L9574" s="20">
        <f t="shared" si="599"/>
        <v>9421</v>
      </c>
      <c r="M9574" s="21">
        <f t="shared" si="597"/>
        <v>0.11581997664791449</v>
      </c>
    </row>
    <row r="9575" spans="1:13" x14ac:dyDescent="0.3">
      <c r="A9575" s="119">
        <v>42212</v>
      </c>
      <c r="B9575" s="120" t="s">
        <v>49</v>
      </c>
      <c r="C9575" s="121">
        <v>14</v>
      </c>
      <c r="D9575" s="94"/>
      <c r="E9575" s="120" t="s">
        <v>10148</v>
      </c>
      <c r="F9575" s="123">
        <v>6</v>
      </c>
      <c r="G9575" s="89">
        <v>1</v>
      </c>
      <c r="H9575" s="30">
        <v>8</v>
      </c>
      <c r="I9575" s="38">
        <v>-1</v>
      </c>
      <c r="J9575" s="18">
        <f t="shared" si="598"/>
        <v>1090.1400000000024</v>
      </c>
      <c r="K9575" s="19" t="str">
        <f t="shared" si="596"/>
        <v>Jul-15</v>
      </c>
      <c r="L9575" s="20">
        <f t="shared" si="599"/>
        <v>9422</v>
      </c>
      <c r="M9575" s="21">
        <f t="shared" si="597"/>
        <v>0.11570154956484847</v>
      </c>
    </row>
    <row r="9576" spans="1:13" x14ac:dyDescent="0.3">
      <c r="A9576" s="119">
        <v>42212</v>
      </c>
      <c r="B9576" s="120" t="s">
        <v>49</v>
      </c>
      <c r="C9576" s="121">
        <v>14.3</v>
      </c>
      <c r="D9576" s="94"/>
      <c r="E9576" s="120" t="s">
        <v>10149</v>
      </c>
      <c r="F9576" s="123">
        <v>4.5</v>
      </c>
      <c r="G9576" s="89">
        <v>1</v>
      </c>
      <c r="H9576" s="30">
        <v>1</v>
      </c>
      <c r="I9576" s="38">
        <v>4</v>
      </c>
      <c r="J9576" s="18">
        <f t="shared" si="598"/>
        <v>1094.1400000000024</v>
      </c>
      <c r="K9576" s="19" t="str">
        <f t="shared" si="596"/>
        <v>Jul-15</v>
      </c>
      <c r="L9576" s="20">
        <f t="shared" si="599"/>
        <v>9423</v>
      </c>
      <c r="M9576" s="21">
        <f t="shared" si="597"/>
        <v>0.11611376419399368</v>
      </c>
    </row>
    <row r="9577" spans="1:13" x14ac:dyDescent="0.3">
      <c r="A9577" s="119">
        <v>42212</v>
      </c>
      <c r="B9577" s="120" t="s">
        <v>153</v>
      </c>
      <c r="C9577" s="121">
        <v>15.45</v>
      </c>
      <c r="D9577" s="94"/>
      <c r="E9577" s="120" t="s">
        <v>10150</v>
      </c>
      <c r="F9577" s="123">
        <v>4.5</v>
      </c>
      <c r="G9577" s="89">
        <v>1</v>
      </c>
      <c r="H9577" s="30">
        <v>2</v>
      </c>
      <c r="I9577" s="38">
        <v>-1</v>
      </c>
      <c r="J9577" s="18">
        <f t="shared" si="598"/>
        <v>1093.1400000000024</v>
      </c>
      <c r="K9577" s="19" t="str">
        <f t="shared" si="596"/>
        <v>Jul-15</v>
      </c>
      <c r="L9577" s="20">
        <f t="shared" si="599"/>
        <v>9424</v>
      </c>
      <c r="M9577" s="21">
        <f t="shared" si="597"/>
        <v>0.11599533106960976</v>
      </c>
    </row>
    <row r="9578" spans="1:13" x14ac:dyDescent="0.3">
      <c r="A9578" s="119">
        <v>42212</v>
      </c>
      <c r="B9578" s="120" t="s">
        <v>153</v>
      </c>
      <c r="C9578" s="121">
        <v>15.45</v>
      </c>
      <c r="D9578" s="94"/>
      <c r="E9578" s="120" t="s">
        <v>3171</v>
      </c>
      <c r="F9578" s="123">
        <v>5</v>
      </c>
      <c r="G9578" s="89">
        <v>1</v>
      </c>
      <c r="H9578" s="30">
        <v>2</v>
      </c>
      <c r="I9578" s="38">
        <v>-1</v>
      </c>
      <c r="J9578" s="18">
        <f t="shared" si="598"/>
        <v>1092.1400000000024</v>
      </c>
      <c r="K9578" s="19" t="str">
        <f t="shared" si="596"/>
        <v>Jul-15</v>
      </c>
      <c r="L9578" s="20">
        <f t="shared" si="599"/>
        <v>9425</v>
      </c>
      <c r="M9578" s="21">
        <f t="shared" si="597"/>
        <v>0.11587692307692334</v>
      </c>
    </row>
    <row r="9579" spans="1:13" x14ac:dyDescent="0.3">
      <c r="A9579" s="124">
        <v>42212</v>
      </c>
      <c r="B9579" s="108" t="s">
        <v>30</v>
      </c>
      <c r="C9579" s="111">
        <v>17.350000000000001</v>
      </c>
      <c r="D9579" s="94"/>
      <c r="E9579" s="108" t="s">
        <v>10145</v>
      </c>
      <c r="F9579" s="111">
        <v>5</v>
      </c>
      <c r="G9579" s="89">
        <v>1</v>
      </c>
      <c r="H9579" s="37" t="s">
        <v>6518</v>
      </c>
      <c r="I9579" s="34">
        <v>-1</v>
      </c>
      <c r="J9579" s="18">
        <f t="shared" si="598"/>
        <v>1091.1400000000024</v>
      </c>
      <c r="K9579" s="19" t="str">
        <f t="shared" si="596"/>
        <v>Jul-15</v>
      </c>
      <c r="L9579" s="20">
        <f t="shared" si="599"/>
        <v>9426</v>
      </c>
      <c r="M9579" s="21">
        <f t="shared" si="597"/>
        <v>0.11575854020793575</v>
      </c>
    </row>
    <row r="9580" spans="1:13" x14ac:dyDescent="0.3">
      <c r="A9580" s="124">
        <v>42212</v>
      </c>
      <c r="B9580" s="108" t="s">
        <v>59</v>
      </c>
      <c r="C9580" s="111">
        <v>19</v>
      </c>
      <c r="D9580" s="94"/>
      <c r="E9580" s="108" t="s">
        <v>10146</v>
      </c>
      <c r="F9580" s="111">
        <v>4.33</v>
      </c>
      <c r="G9580" s="89">
        <v>1</v>
      </c>
      <c r="H9580" s="37" t="s">
        <v>6526</v>
      </c>
      <c r="I9580" s="34">
        <v>3.5</v>
      </c>
      <c r="J9580" s="18">
        <f t="shared" si="598"/>
        <v>1094.6400000000024</v>
      </c>
      <c r="K9580" s="19" t="str">
        <f t="shared" si="596"/>
        <v>Jul-15</v>
      </c>
      <c r="L9580" s="20">
        <f t="shared" si="599"/>
        <v>9427</v>
      </c>
      <c r="M9580" s="21">
        <f t="shared" si="597"/>
        <v>0.11611753474063884</v>
      </c>
    </row>
    <row r="9581" spans="1:13" x14ac:dyDescent="0.3">
      <c r="A9581" s="124">
        <v>42212</v>
      </c>
      <c r="B9581" s="108" t="s">
        <v>30</v>
      </c>
      <c r="C9581" s="111">
        <v>19.399999999999999</v>
      </c>
      <c r="D9581" s="94"/>
      <c r="E9581" s="108" t="s">
        <v>2567</v>
      </c>
      <c r="F9581" s="111">
        <v>5</v>
      </c>
      <c r="G9581" s="89">
        <v>1</v>
      </c>
      <c r="H9581" s="37" t="s">
        <v>6526</v>
      </c>
      <c r="I9581" s="34">
        <v>4</v>
      </c>
      <c r="J9581" s="18">
        <f t="shared" si="598"/>
        <v>1098.6400000000024</v>
      </c>
      <c r="K9581" s="19" t="str">
        <f t="shared" si="596"/>
        <v>Jul-15</v>
      </c>
      <c r="L9581" s="20">
        <f t="shared" si="599"/>
        <v>9428</v>
      </c>
      <c r="M9581" s="21">
        <f t="shared" si="597"/>
        <v>0.11652948663555392</v>
      </c>
    </row>
    <row r="9582" spans="1:13" x14ac:dyDescent="0.3">
      <c r="A9582" s="124">
        <v>42212</v>
      </c>
      <c r="B9582" s="108" t="s">
        <v>59</v>
      </c>
      <c r="C9582" s="111">
        <v>20.350000000000001</v>
      </c>
      <c r="D9582" s="94"/>
      <c r="E9582" s="108" t="s">
        <v>10147</v>
      </c>
      <c r="F9582" s="111">
        <v>4.33</v>
      </c>
      <c r="G9582" s="89">
        <v>1</v>
      </c>
      <c r="H9582" s="37" t="s">
        <v>6518</v>
      </c>
      <c r="I9582" s="34">
        <v>-1</v>
      </c>
      <c r="J9582" s="18">
        <f t="shared" si="598"/>
        <v>1097.6400000000024</v>
      </c>
      <c r="K9582" s="19" t="str">
        <f t="shared" si="596"/>
        <v>Jul-15</v>
      </c>
      <c r="L9582" s="20">
        <f t="shared" si="599"/>
        <v>9429</v>
      </c>
      <c r="M9582" s="21">
        <f t="shared" si="597"/>
        <v>0.11641107222399007</v>
      </c>
    </row>
    <row r="9583" spans="1:13" x14ac:dyDescent="0.3">
      <c r="A9583" s="107">
        <v>42213</v>
      </c>
      <c r="B9583" s="108" t="s">
        <v>41</v>
      </c>
      <c r="C9583" s="101">
        <v>0.73263888888888884</v>
      </c>
      <c r="D9583" s="94" t="s">
        <v>31</v>
      </c>
      <c r="E9583" s="111" t="s">
        <v>3200</v>
      </c>
      <c r="F9583" s="110">
        <v>3.25</v>
      </c>
      <c r="G9583" s="85">
        <v>1</v>
      </c>
      <c r="H9583" s="90" t="s">
        <v>33</v>
      </c>
      <c r="I9583" s="28">
        <v>-1</v>
      </c>
      <c r="J9583" s="18">
        <f t="shared" si="598"/>
        <v>1096.6400000000024</v>
      </c>
      <c r="K9583" s="19" t="str">
        <f t="shared" si="596"/>
        <v>Jul-15</v>
      </c>
      <c r="L9583" s="20">
        <f t="shared" si="599"/>
        <v>9430</v>
      </c>
      <c r="M9583" s="21">
        <f t="shared" si="597"/>
        <v>0.11629268292682952</v>
      </c>
    </row>
    <row r="9584" spans="1:13" x14ac:dyDescent="0.3">
      <c r="A9584" s="107">
        <v>42213</v>
      </c>
      <c r="B9584" s="108" t="s">
        <v>41</v>
      </c>
      <c r="C9584" s="101">
        <v>0.77430555555555547</v>
      </c>
      <c r="D9584" s="94" t="s">
        <v>31</v>
      </c>
      <c r="E9584" s="111" t="s">
        <v>3201</v>
      </c>
      <c r="F9584" s="110">
        <v>3.5</v>
      </c>
      <c r="G9584" s="85">
        <v>1</v>
      </c>
      <c r="H9584" s="90" t="s">
        <v>33</v>
      </c>
      <c r="I9584" s="28">
        <v>-1</v>
      </c>
      <c r="J9584" s="18">
        <f t="shared" si="598"/>
        <v>1095.6400000000024</v>
      </c>
      <c r="K9584" s="19" t="str">
        <f t="shared" si="596"/>
        <v>Jul-15</v>
      </c>
      <c r="L9584" s="20">
        <f t="shared" si="599"/>
        <v>9431</v>
      </c>
      <c r="M9584" s="21">
        <f t="shared" si="597"/>
        <v>0.11617431873608339</v>
      </c>
    </row>
    <row r="9585" spans="1:13" x14ac:dyDescent="0.3">
      <c r="A9585" s="107">
        <v>42213</v>
      </c>
      <c r="B9585" s="108" t="s">
        <v>41</v>
      </c>
      <c r="C9585" s="101">
        <v>0.79513888888888884</v>
      </c>
      <c r="D9585" s="94" t="s">
        <v>31</v>
      </c>
      <c r="E9585" s="111" t="s">
        <v>3202</v>
      </c>
      <c r="F9585" s="110">
        <v>3.5</v>
      </c>
      <c r="G9585" s="85">
        <v>1</v>
      </c>
      <c r="H9585" s="90" t="s">
        <v>33</v>
      </c>
      <c r="I9585" s="28">
        <v>-1</v>
      </c>
      <c r="J9585" s="18">
        <f t="shared" si="598"/>
        <v>1094.6400000000024</v>
      </c>
      <c r="K9585" s="19" t="str">
        <f t="shared" si="596"/>
        <v>Jul-15</v>
      </c>
      <c r="L9585" s="20">
        <f t="shared" si="599"/>
        <v>9432</v>
      </c>
      <c r="M9585" s="21">
        <f t="shared" si="597"/>
        <v>0.11605597964376616</v>
      </c>
    </row>
    <row r="9586" spans="1:13" x14ac:dyDescent="0.3">
      <c r="A9586" s="107">
        <v>42213</v>
      </c>
      <c r="B9586" s="108" t="s">
        <v>41</v>
      </c>
      <c r="C9586" s="101">
        <v>0.83680555555555547</v>
      </c>
      <c r="D9586" s="94" t="s">
        <v>31</v>
      </c>
      <c r="E9586" s="111" t="s">
        <v>3203</v>
      </c>
      <c r="F9586" s="110">
        <v>4</v>
      </c>
      <c r="G9586" s="85">
        <v>1</v>
      </c>
      <c r="H9586" s="90" t="s">
        <v>33</v>
      </c>
      <c r="I9586" s="28">
        <v>-1</v>
      </c>
      <c r="J9586" s="18">
        <f t="shared" si="598"/>
        <v>1093.6400000000024</v>
      </c>
      <c r="K9586" s="19" t="str">
        <f t="shared" si="596"/>
        <v>Jul-15</v>
      </c>
      <c r="L9586" s="20">
        <f t="shared" si="599"/>
        <v>9433</v>
      </c>
      <c r="M9586" s="21">
        <f t="shared" si="597"/>
        <v>0.11593766564189573</v>
      </c>
    </row>
    <row r="9587" spans="1:13" x14ac:dyDescent="0.3">
      <c r="A9587" s="119">
        <v>42213</v>
      </c>
      <c r="B9587" s="120" t="s">
        <v>45</v>
      </c>
      <c r="C9587" s="121">
        <v>13.5</v>
      </c>
      <c r="D9587" s="94"/>
      <c r="E9587" s="121" t="s">
        <v>3376</v>
      </c>
      <c r="F9587" s="123">
        <v>4.5</v>
      </c>
      <c r="G9587" s="89">
        <v>1</v>
      </c>
      <c r="H9587" s="30">
        <v>6</v>
      </c>
      <c r="I9587" s="38">
        <v>-1</v>
      </c>
      <c r="J9587" s="18">
        <f t="shared" si="598"/>
        <v>1092.6400000000024</v>
      </c>
      <c r="K9587" s="19" t="str">
        <f t="shared" si="596"/>
        <v>Jul-15</v>
      </c>
      <c r="L9587" s="20">
        <f t="shared" si="599"/>
        <v>9434</v>
      </c>
      <c r="M9587" s="21">
        <f t="shared" si="597"/>
        <v>0.11581937672249336</v>
      </c>
    </row>
    <row r="9588" spans="1:13" x14ac:dyDescent="0.3">
      <c r="A9588" s="119">
        <v>42213</v>
      </c>
      <c r="B9588" s="120" t="s">
        <v>57</v>
      </c>
      <c r="C9588" s="121">
        <v>14.1</v>
      </c>
      <c r="D9588" s="94"/>
      <c r="E9588" s="121" t="s">
        <v>10151</v>
      </c>
      <c r="F9588" s="123">
        <v>4.33</v>
      </c>
      <c r="G9588" s="89">
        <v>1</v>
      </c>
      <c r="H9588" s="30">
        <v>5</v>
      </c>
      <c r="I9588" s="38">
        <v>-1</v>
      </c>
      <c r="J9588" s="18">
        <f t="shared" si="598"/>
        <v>1091.6400000000024</v>
      </c>
      <c r="K9588" s="19" t="str">
        <f t="shared" si="596"/>
        <v>Jul-15</v>
      </c>
      <c r="L9588" s="20">
        <f t="shared" si="599"/>
        <v>9435</v>
      </c>
      <c r="M9588" s="21">
        <f t="shared" si="597"/>
        <v>0.11570111287758372</v>
      </c>
    </row>
    <row r="9589" spans="1:13" x14ac:dyDescent="0.3">
      <c r="A9589" s="119">
        <v>42213</v>
      </c>
      <c r="B9589" s="120" t="s">
        <v>141</v>
      </c>
      <c r="C9589" s="121">
        <v>14.35</v>
      </c>
      <c r="D9589" s="94"/>
      <c r="E9589" s="121" t="s">
        <v>4280</v>
      </c>
      <c r="F9589" s="123">
        <v>4.5</v>
      </c>
      <c r="G9589" s="89">
        <v>1</v>
      </c>
      <c r="H9589" s="30">
        <v>8</v>
      </c>
      <c r="I9589" s="38">
        <v>-1</v>
      </c>
      <c r="J9589" s="18">
        <f t="shared" si="598"/>
        <v>1090.6400000000024</v>
      </c>
      <c r="K9589" s="19" t="str">
        <f t="shared" si="596"/>
        <v>Jul-15</v>
      </c>
      <c r="L9589" s="20">
        <f t="shared" si="599"/>
        <v>9436</v>
      </c>
      <c r="M9589" s="21">
        <f t="shared" si="597"/>
        <v>0.11558287409919482</v>
      </c>
    </row>
    <row r="9590" spans="1:13" x14ac:dyDescent="0.3">
      <c r="A9590" s="119">
        <v>42213</v>
      </c>
      <c r="B9590" s="120" t="s">
        <v>57</v>
      </c>
      <c r="C9590" s="121">
        <v>15.2</v>
      </c>
      <c r="D9590" s="94"/>
      <c r="E9590" s="121" t="s">
        <v>3121</v>
      </c>
      <c r="F9590" s="123">
        <v>4.5</v>
      </c>
      <c r="G9590" s="89">
        <v>1</v>
      </c>
      <c r="H9590" s="30">
        <v>4</v>
      </c>
      <c r="I9590" s="38">
        <v>-1</v>
      </c>
      <c r="J9590" s="18">
        <f t="shared" si="598"/>
        <v>1089.6400000000024</v>
      </c>
      <c r="K9590" s="19" t="str">
        <f t="shared" si="596"/>
        <v>Jul-15</v>
      </c>
      <c r="L9590" s="20">
        <f t="shared" si="599"/>
        <v>9437</v>
      </c>
      <c r="M9590" s="21">
        <f t="shared" si="597"/>
        <v>0.1154646603793581</v>
      </c>
    </row>
    <row r="9591" spans="1:13" x14ac:dyDescent="0.3">
      <c r="A9591" s="119">
        <v>42213</v>
      </c>
      <c r="B9591" s="120" t="s">
        <v>45</v>
      </c>
      <c r="C9591" s="121">
        <v>16.399999999999999</v>
      </c>
      <c r="D9591" s="94"/>
      <c r="E9591" s="121" t="s">
        <v>3068</v>
      </c>
      <c r="F9591" s="123">
        <v>4.33</v>
      </c>
      <c r="G9591" s="89">
        <v>1</v>
      </c>
      <c r="H9591" s="30">
        <v>6</v>
      </c>
      <c r="I9591" s="38">
        <v>-1</v>
      </c>
      <c r="J9591" s="18">
        <f t="shared" si="598"/>
        <v>1088.6400000000024</v>
      </c>
      <c r="K9591" s="19" t="str">
        <f t="shared" si="596"/>
        <v>Jul-15</v>
      </c>
      <c r="L9591" s="20">
        <f t="shared" si="599"/>
        <v>9438</v>
      </c>
      <c r="M9591" s="21">
        <f t="shared" si="597"/>
        <v>0.11534647171010833</v>
      </c>
    </row>
    <row r="9592" spans="1:13" x14ac:dyDescent="0.3">
      <c r="A9592" s="119">
        <v>42213</v>
      </c>
      <c r="B9592" s="120" t="s">
        <v>57</v>
      </c>
      <c r="C9592" s="121">
        <v>17.05</v>
      </c>
      <c r="D9592" s="94"/>
      <c r="E9592" s="121" t="s">
        <v>3218</v>
      </c>
      <c r="F9592" s="123">
        <v>5.5</v>
      </c>
      <c r="G9592" s="35">
        <v>0</v>
      </c>
      <c r="H9592" s="30" t="s">
        <v>6111</v>
      </c>
      <c r="I9592" s="38">
        <v>0</v>
      </c>
      <c r="J9592" s="18">
        <f t="shared" si="598"/>
        <v>1088.6400000000024</v>
      </c>
      <c r="K9592" s="19" t="str">
        <f t="shared" si="596"/>
        <v>Jul-15</v>
      </c>
      <c r="L9592" s="20">
        <f t="shared" si="599"/>
        <v>9438</v>
      </c>
      <c r="M9592" s="21">
        <f t="shared" si="597"/>
        <v>0.11534647171010833</v>
      </c>
    </row>
    <row r="9593" spans="1:13" x14ac:dyDescent="0.3">
      <c r="A9593" s="107">
        <v>42214</v>
      </c>
      <c r="B9593" s="108" t="s">
        <v>71</v>
      </c>
      <c r="C9593" s="101">
        <v>0.67013888888888884</v>
      </c>
      <c r="D9593" s="94" t="s">
        <v>31</v>
      </c>
      <c r="E9593" s="111" t="s">
        <v>2274</v>
      </c>
      <c r="F9593" s="110">
        <v>3.25</v>
      </c>
      <c r="G9593" s="85">
        <v>1</v>
      </c>
      <c r="H9593" s="90" t="s">
        <v>42</v>
      </c>
      <c r="I9593" s="28">
        <v>2.25</v>
      </c>
      <c r="J9593" s="18">
        <f t="shared" si="598"/>
        <v>1090.8900000000024</v>
      </c>
      <c r="K9593" s="19" t="str">
        <f t="shared" si="596"/>
        <v>Jul-15</v>
      </c>
      <c r="L9593" s="20">
        <f t="shared" si="599"/>
        <v>9439</v>
      </c>
      <c r="M9593" s="21">
        <f t="shared" si="597"/>
        <v>0.11557262421866749</v>
      </c>
    </row>
    <row r="9594" spans="1:13" x14ac:dyDescent="0.3">
      <c r="A9594" s="107">
        <v>42214</v>
      </c>
      <c r="B9594" s="108" t="s">
        <v>96</v>
      </c>
      <c r="C9594" s="101">
        <v>0.74652777777777779</v>
      </c>
      <c r="D9594" s="94" t="s">
        <v>31</v>
      </c>
      <c r="E9594" s="111" t="s">
        <v>671</v>
      </c>
      <c r="F9594" s="110">
        <v>3.75</v>
      </c>
      <c r="G9594" s="85">
        <v>1</v>
      </c>
      <c r="H9594" s="90" t="s">
        <v>42</v>
      </c>
      <c r="I9594" s="28">
        <v>2.75</v>
      </c>
      <c r="J9594" s="18">
        <f t="shared" si="598"/>
        <v>1093.6400000000024</v>
      </c>
      <c r="K9594" s="19" t="str">
        <f t="shared" si="596"/>
        <v>Jul-15</v>
      </c>
      <c r="L9594" s="20">
        <f t="shared" si="599"/>
        <v>9440</v>
      </c>
      <c r="M9594" s="21">
        <f t="shared" si="597"/>
        <v>0.11585169491525449</v>
      </c>
    </row>
    <row r="9595" spans="1:13" x14ac:dyDescent="0.3">
      <c r="A9595" s="107">
        <v>42214</v>
      </c>
      <c r="B9595" s="108" t="s">
        <v>96</v>
      </c>
      <c r="C9595" s="101">
        <v>0.79166666666666663</v>
      </c>
      <c r="D9595" s="94" t="s">
        <v>31</v>
      </c>
      <c r="E9595" s="111" t="s">
        <v>3204</v>
      </c>
      <c r="F9595" s="110">
        <v>4</v>
      </c>
      <c r="G9595" s="85">
        <v>1</v>
      </c>
      <c r="H9595" s="90" t="s">
        <v>33</v>
      </c>
      <c r="I9595" s="28">
        <v>-1</v>
      </c>
      <c r="J9595" s="18">
        <f t="shared" si="598"/>
        <v>1092.6400000000024</v>
      </c>
      <c r="K9595" s="19" t="str">
        <f t="shared" si="596"/>
        <v>Jul-15</v>
      </c>
      <c r="L9595" s="20">
        <f t="shared" si="599"/>
        <v>9441</v>
      </c>
      <c r="M9595" s="21">
        <f t="shared" si="597"/>
        <v>0.11573350280690629</v>
      </c>
    </row>
    <row r="9596" spans="1:13" x14ac:dyDescent="0.3">
      <c r="A9596" s="107">
        <v>42214</v>
      </c>
      <c r="B9596" s="108" t="s">
        <v>50</v>
      </c>
      <c r="C9596" s="101">
        <v>0.82638888888888884</v>
      </c>
      <c r="D9596" s="94" t="s">
        <v>31</v>
      </c>
      <c r="E9596" s="111" t="s">
        <v>3205</v>
      </c>
      <c r="F9596" s="110">
        <v>3</v>
      </c>
      <c r="G9596" s="85">
        <v>1</v>
      </c>
      <c r="H9596" s="90" t="s">
        <v>33</v>
      </c>
      <c r="I9596" s="28">
        <v>-1</v>
      </c>
      <c r="J9596" s="18">
        <f t="shared" si="598"/>
        <v>1091.6400000000024</v>
      </c>
      <c r="K9596" s="19" t="str">
        <f t="shared" si="596"/>
        <v>Jul-15</v>
      </c>
      <c r="L9596" s="20">
        <f t="shared" si="599"/>
        <v>9442</v>
      </c>
      <c r="M9596" s="21">
        <f t="shared" si="597"/>
        <v>0.11561533573395492</v>
      </c>
    </row>
    <row r="9597" spans="1:13" x14ac:dyDescent="0.3">
      <c r="A9597" s="119">
        <v>42214</v>
      </c>
      <c r="B9597" s="120" t="s">
        <v>71</v>
      </c>
      <c r="C9597" s="121">
        <v>13.5</v>
      </c>
      <c r="D9597" s="94"/>
      <c r="E9597" s="121" t="s">
        <v>10153</v>
      </c>
      <c r="F9597" s="123">
        <v>4.5</v>
      </c>
      <c r="G9597" s="89">
        <v>1</v>
      </c>
      <c r="H9597" s="30">
        <v>8</v>
      </c>
      <c r="I9597" s="38">
        <v>-1</v>
      </c>
      <c r="J9597" s="18">
        <f t="shared" si="598"/>
        <v>1090.6400000000024</v>
      </c>
      <c r="K9597" s="19" t="str">
        <f t="shared" si="596"/>
        <v>Jul-15</v>
      </c>
      <c r="L9597" s="20">
        <f t="shared" si="599"/>
        <v>9443</v>
      </c>
      <c r="M9597" s="21">
        <f t="shared" si="597"/>
        <v>0.11549719368844671</v>
      </c>
    </row>
    <row r="9598" spans="1:13" x14ac:dyDescent="0.3">
      <c r="A9598" s="119">
        <v>42214</v>
      </c>
      <c r="B9598" s="120" t="s">
        <v>71</v>
      </c>
      <c r="C9598" s="121">
        <v>14.55</v>
      </c>
      <c r="D9598" s="94"/>
      <c r="E9598" s="121" t="s">
        <v>10154</v>
      </c>
      <c r="F9598" s="123">
        <v>4.33</v>
      </c>
      <c r="G9598" s="89">
        <v>1</v>
      </c>
      <c r="H9598" s="30">
        <v>2</v>
      </c>
      <c r="I9598" s="38">
        <v>-1</v>
      </c>
      <c r="J9598" s="18">
        <f t="shared" si="598"/>
        <v>1089.6400000000024</v>
      </c>
      <c r="K9598" s="19" t="str">
        <f t="shared" si="596"/>
        <v>Jul-15</v>
      </c>
      <c r="L9598" s="20">
        <f t="shared" si="599"/>
        <v>9444</v>
      </c>
      <c r="M9598" s="21">
        <f t="shared" si="597"/>
        <v>0.11537907666243143</v>
      </c>
    </row>
    <row r="9599" spans="1:13" x14ac:dyDescent="0.3">
      <c r="A9599" s="119">
        <v>42214</v>
      </c>
      <c r="B9599" s="120" t="s">
        <v>141</v>
      </c>
      <c r="C9599" s="121">
        <v>15.45</v>
      </c>
      <c r="D9599" s="94"/>
      <c r="E9599" s="121" t="s">
        <v>10155</v>
      </c>
      <c r="F9599" s="123">
        <v>6</v>
      </c>
      <c r="G9599" s="89">
        <v>1</v>
      </c>
      <c r="H9599" s="30">
        <v>1</v>
      </c>
      <c r="I9599" s="38">
        <v>5</v>
      </c>
      <c r="J9599" s="18">
        <f t="shared" si="598"/>
        <v>1094.6400000000024</v>
      </c>
      <c r="K9599" s="19" t="str">
        <f t="shared" si="596"/>
        <v>Jul-15</v>
      </c>
      <c r="L9599" s="20">
        <f t="shared" si="599"/>
        <v>9445</v>
      </c>
      <c r="M9599" s="21">
        <f t="shared" si="597"/>
        <v>0.1158962413975651</v>
      </c>
    </row>
    <row r="9600" spans="1:13" x14ac:dyDescent="0.3">
      <c r="A9600" s="119">
        <v>42214</v>
      </c>
      <c r="B9600" s="120" t="s">
        <v>141</v>
      </c>
      <c r="C9600" s="121">
        <v>16.2</v>
      </c>
      <c r="D9600" s="94"/>
      <c r="E9600" s="121" t="s">
        <v>4836</v>
      </c>
      <c r="F9600" s="123">
        <v>4.5</v>
      </c>
      <c r="G9600" s="89">
        <v>1</v>
      </c>
      <c r="H9600" s="30">
        <v>3</v>
      </c>
      <c r="I9600" s="38">
        <v>-1</v>
      </c>
      <c r="J9600" s="18">
        <f t="shared" si="598"/>
        <v>1093.6400000000024</v>
      </c>
      <c r="K9600" s="19" t="str">
        <f t="shared" si="596"/>
        <v>Jul-15</v>
      </c>
      <c r="L9600" s="20">
        <f t="shared" si="599"/>
        <v>9446</v>
      </c>
      <c r="M9600" s="21">
        <f t="shared" si="597"/>
        <v>0.11577810713529561</v>
      </c>
    </row>
    <row r="9601" spans="1:13" x14ac:dyDescent="0.3">
      <c r="A9601" s="119">
        <v>42214</v>
      </c>
      <c r="B9601" s="120" t="s">
        <v>71</v>
      </c>
      <c r="C9601" s="121">
        <v>16.399999999999999</v>
      </c>
      <c r="D9601" s="94"/>
      <c r="E9601" s="121" t="s">
        <v>9889</v>
      </c>
      <c r="F9601" s="123">
        <v>4.5</v>
      </c>
      <c r="G9601" s="89">
        <v>1</v>
      </c>
      <c r="H9601" s="30">
        <v>2</v>
      </c>
      <c r="I9601" s="38">
        <v>-1</v>
      </c>
      <c r="J9601" s="18">
        <f t="shared" si="598"/>
        <v>1092.6400000000024</v>
      </c>
      <c r="K9601" s="19" t="str">
        <f t="shared" si="596"/>
        <v>Jul-15</v>
      </c>
      <c r="L9601" s="20">
        <f t="shared" si="599"/>
        <v>9447</v>
      </c>
      <c r="M9601" s="21">
        <f t="shared" si="597"/>
        <v>0.11565999788292605</v>
      </c>
    </row>
    <row r="9602" spans="1:13" x14ac:dyDescent="0.3">
      <c r="A9602" s="124">
        <v>42214</v>
      </c>
      <c r="B9602" s="108" t="s">
        <v>50</v>
      </c>
      <c r="C9602" s="111">
        <v>18.5</v>
      </c>
      <c r="D9602" s="94"/>
      <c r="E9602" s="111" t="s">
        <v>10152</v>
      </c>
      <c r="F9602" s="111">
        <v>5</v>
      </c>
      <c r="G9602" s="89">
        <v>1</v>
      </c>
      <c r="H9602" s="37" t="s">
        <v>6512</v>
      </c>
      <c r="I9602" s="34">
        <v>-1</v>
      </c>
      <c r="J9602" s="18">
        <f t="shared" si="598"/>
        <v>1091.6400000000024</v>
      </c>
      <c r="K9602" s="19" t="str">
        <f t="shared" ref="K9602:K9665" si="600">TEXT(A9602,"MMM-yy")</f>
        <v>Jul-15</v>
      </c>
      <c r="L9602" s="20">
        <f t="shared" si="599"/>
        <v>9448</v>
      </c>
      <c r="M9602" s="21">
        <f t="shared" ref="M9602:M9665" si="601">J9602/L9602</f>
        <v>0.11554191363251506</v>
      </c>
    </row>
    <row r="9603" spans="1:13" x14ac:dyDescent="0.3">
      <c r="A9603" s="124">
        <v>42214</v>
      </c>
      <c r="B9603" s="108" t="s">
        <v>50</v>
      </c>
      <c r="C9603" s="111">
        <v>20.5</v>
      </c>
      <c r="D9603" s="94"/>
      <c r="E9603" s="111" t="s">
        <v>9481</v>
      </c>
      <c r="F9603" s="111">
        <v>4.33</v>
      </c>
      <c r="G9603" s="89">
        <v>1</v>
      </c>
      <c r="H9603" s="37" t="s">
        <v>6526</v>
      </c>
      <c r="I9603" s="34">
        <v>3.33</v>
      </c>
      <c r="J9603" s="18">
        <f t="shared" ref="J9603:J9666" si="602">J9602+I9603</f>
        <v>1094.9700000000023</v>
      </c>
      <c r="K9603" s="19" t="str">
        <f t="shared" si="600"/>
        <v>Jul-15</v>
      </c>
      <c r="L9603" s="20">
        <f t="shared" ref="L9603:L9666" si="603">L9602+G9603</f>
        <v>9449</v>
      </c>
      <c r="M9603" s="21">
        <f t="shared" si="601"/>
        <v>0.11588210392634166</v>
      </c>
    </row>
    <row r="9604" spans="1:13" x14ac:dyDescent="0.3">
      <c r="A9604" s="107">
        <v>42215</v>
      </c>
      <c r="B9604" s="108" t="s">
        <v>63</v>
      </c>
      <c r="C9604" s="101">
        <v>0.62152777777777779</v>
      </c>
      <c r="D9604" s="94" t="s">
        <v>31</v>
      </c>
      <c r="E9604" s="111" t="s">
        <v>3206</v>
      </c>
      <c r="F9604" s="110">
        <v>2.88</v>
      </c>
      <c r="G9604" s="85">
        <v>1</v>
      </c>
      <c r="H9604" s="90" t="s">
        <v>42</v>
      </c>
      <c r="I9604" s="28">
        <v>1.88</v>
      </c>
      <c r="J9604" s="18">
        <f t="shared" si="602"/>
        <v>1096.8500000000024</v>
      </c>
      <c r="K9604" s="19" t="str">
        <f t="shared" si="600"/>
        <v>Jul-15</v>
      </c>
      <c r="L9604" s="20">
        <f t="shared" si="603"/>
        <v>9450</v>
      </c>
      <c r="M9604" s="21">
        <f t="shared" si="601"/>
        <v>0.11606878306878332</v>
      </c>
    </row>
    <row r="9605" spans="1:13" x14ac:dyDescent="0.3">
      <c r="A9605" s="107">
        <v>42215</v>
      </c>
      <c r="B9605" s="108" t="s">
        <v>63</v>
      </c>
      <c r="C9605" s="101">
        <v>0.73958333333333337</v>
      </c>
      <c r="D9605" s="94" t="s">
        <v>31</v>
      </c>
      <c r="E9605" s="111" t="s">
        <v>2977</v>
      </c>
      <c r="F9605" s="110">
        <v>3.25</v>
      </c>
      <c r="G9605" s="85">
        <v>1</v>
      </c>
      <c r="H9605" s="90" t="s">
        <v>33</v>
      </c>
      <c r="I9605" s="28">
        <v>-1</v>
      </c>
      <c r="J9605" s="18">
        <f t="shared" si="602"/>
        <v>1095.8500000000024</v>
      </c>
      <c r="K9605" s="19" t="str">
        <f t="shared" si="600"/>
        <v>Jul-15</v>
      </c>
      <c r="L9605" s="20">
        <f t="shared" si="603"/>
        <v>9451</v>
      </c>
      <c r="M9605" s="21">
        <f t="shared" si="601"/>
        <v>0.11595069304835492</v>
      </c>
    </row>
    <row r="9606" spans="1:13" x14ac:dyDescent="0.3">
      <c r="A9606" s="107">
        <v>42215</v>
      </c>
      <c r="B9606" s="108" t="s">
        <v>138</v>
      </c>
      <c r="C9606" s="101">
        <v>0.76736111111111116</v>
      </c>
      <c r="D9606" s="94" t="s">
        <v>31</v>
      </c>
      <c r="E9606" s="111" t="s">
        <v>2211</v>
      </c>
      <c r="F9606" s="110">
        <v>3</v>
      </c>
      <c r="G9606" s="85">
        <v>1</v>
      </c>
      <c r="H9606" s="90" t="s">
        <v>33</v>
      </c>
      <c r="I9606" s="28">
        <v>-1</v>
      </c>
      <c r="J9606" s="18">
        <f t="shared" si="602"/>
        <v>1094.8500000000024</v>
      </c>
      <c r="K9606" s="19" t="str">
        <f t="shared" si="600"/>
        <v>Jul-15</v>
      </c>
      <c r="L9606" s="20">
        <f t="shared" si="603"/>
        <v>9452</v>
      </c>
      <c r="M9606" s="21">
        <f t="shared" si="601"/>
        <v>0.11583262801523513</v>
      </c>
    </row>
    <row r="9607" spans="1:13" x14ac:dyDescent="0.3">
      <c r="A9607" s="107">
        <v>42215</v>
      </c>
      <c r="B9607" s="108" t="s">
        <v>138</v>
      </c>
      <c r="C9607" s="101">
        <v>0.8125</v>
      </c>
      <c r="D9607" s="94" t="s">
        <v>31</v>
      </c>
      <c r="E9607" s="111" t="s">
        <v>2953</v>
      </c>
      <c r="F9607" s="110">
        <v>3.5</v>
      </c>
      <c r="G9607" s="85">
        <v>1</v>
      </c>
      <c r="H9607" s="90" t="s">
        <v>33</v>
      </c>
      <c r="I9607" s="28">
        <v>-1</v>
      </c>
      <c r="J9607" s="18">
        <f t="shared" si="602"/>
        <v>1093.8500000000024</v>
      </c>
      <c r="K9607" s="19" t="str">
        <f t="shared" si="600"/>
        <v>Jul-15</v>
      </c>
      <c r="L9607" s="20">
        <f t="shared" si="603"/>
        <v>9453</v>
      </c>
      <c r="M9607" s="21">
        <f t="shared" si="601"/>
        <v>0.11571458796149396</v>
      </c>
    </row>
    <row r="9608" spans="1:13" x14ac:dyDescent="0.3">
      <c r="A9608" s="119">
        <v>42215</v>
      </c>
      <c r="B9608" s="120" t="s">
        <v>146</v>
      </c>
      <c r="C9608" s="121">
        <v>14.45</v>
      </c>
      <c r="D9608" s="94"/>
      <c r="E9608" s="121" t="s">
        <v>9188</v>
      </c>
      <c r="F9608" s="123">
        <v>5</v>
      </c>
      <c r="G9608" s="89">
        <v>1</v>
      </c>
      <c r="H9608" s="30">
        <v>3</v>
      </c>
      <c r="I9608" s="38">
        <v>-1</v>
      </c>
      <c r="J9608" s="18">
        <f t="shared" si="602"/>
        <v>1092.8500000000024</v>
      </c>
      <c r="K9608" s="19" t="str">
        <f t="shared" si="600"/>
        <v>Jul-15</v>
      </c>
      <c r="L9608" s="20">
        <f t="shared" si="603"/>
        <v>9454</v>
      </c>
      <c r="M9608" s="21">
        <f t="shared" si="601"/>
        <v>0.11559657287920483</v>
      </c>
    </row>
    <row r="9609" spans="1:13" x14ac:dyDescent="0.3">
      <c r="A9609" s="119">
        <v>42215</v>
      </c>
      <c r="B9609" s="120" t="s">
        <v>141</v>
      </c>
      <c r="C9609" s="121">
        <v>15.1</v>
      </c>
      <c r="D9609" s="94"/>
      <c r="E9609" s="121" t="s">
        <v>10160</v>
      </c>
      <c r="F9609" s="123">
        <v>5.5</v>
      </c>
      <c r="G9609" s="89">
        <v>1</v>
      </c>
      <c r="H9609" s="30">
        <v>2</v>
      </c>
      <c r="I9609" s="38">
        <v>-1</v>
      </c>
      <c r="J9609" s="18">
        <f t="shared" si="602"/>
        <v>1091.8500000000024</v>
      </c>
      <c r="K9609" s="19" t="str">
        <f t="shared" si="600"/>
        <v>Jul-15</v>
      </c>
      <c r="L9609" s="20">
        <f t="shared" si="603"/>
        <v>9455</v>
      </c>
      <c r="M9609" s="21">
        <f t="shared" si="601"/>
        <v>0.11547858276044447</v>
      </c>
    </row>
    <row r="9610" spans="1:13" x14ac:dyDescent="0.3">
      <c r="A9610" s="119">
        <v>42215</v>
      </c>
      <c r="B9610" s="120" t="s">
        <v>146</v>
      </c>
      <c r="C9610" s="121">
        <v>15.2</v>
      </c>
      <c r="D9610" s="94"/>
      <c r="E9610" s="121" t="s">
        <v>10159</v>
      </c>
      <c r="F9610" s="123">
        <v>5.5</v>
      </c>
      <c r="G9610" s="89">
        <v>1</v>
      </c>
      <c r="H9610" s="30">
        <v>2</v>
      </c>
      <c r="I9610" s="38">
        <v>-1</v>
      </c>
      <c r="J9610" s="18">
        <f t="shared" si="602"/>
        <v>1090.8500000000024</v>
      </c>
      <c r="K9610" s="19" t="str">
        <f t="shared" si="600"/>
        <v>Jul-15</v>
      </c>
      <c r="L9610" s="20">
        <f t="shared" si="603"/>
        <v>9456</v>
      </c>
      <c r="M9610" s="21">
        <f t="shared" si="601"/>
        <v>0.11536061759729298</v>
      </c>
    </row>
    <row r="9611" spans="1:13" x14ac:dyDescent="0.3">
      <c r="A9611" s="119">
        <v>42215</v>
      </c>
      <c r="B9611" s="120" t="s">
        <v>63</v>
      </c>
      <c r="C9611" s="121">
        <v>15.25</v>
      </c>
      <c r="D9611" s="94"/>
      <c r="E9611" s="121" t="s">
        <v>10162</v>
      </c>
      <c r="F9611" s="123">
        <v>4.5</v>
      </c>
      <c r="G9611" s="89">
        <v>1</v>
      </c>
      <c r="H9611" s="30">
        <v>5</v>
      </c>
      <c r="I9611" s="38">
        <v>-1</v>
      </c>
      <c r="J9611" s="18">
        <f t="shared" si="602"/>
        <v>1089.8500000000024</v>
      </c>
      <c r="K9611" s="19" t="str">
        <f t="shared" si="600"/>
        <v>Jul-15</v>
      </c>
      <c r="L9611" s="20">
        <f t="shared" si="603"/>
        <v>9457</v>
      </c>
      <c r="M9611" s="21">
        <f t="shared" si="601"/>
        <v>0.11524267738183382</v>
      </c>
    </row>
    <row r="9612" spans="1:13" x14ac:dyDescent="0.3">
      <c r="A9612" s="119">
        <v>42215</v>
      </c>
      <c r="B9612" s="120" t="s">
        <v>63</v>
      </c>
      <c r="C9612" s="121">
        <v>16</v>
      </c>
      <c r="D9612" s="94"/>
      <c r="E9612" s="121" t="s">
        <v>10163</v>
      </c>
      <c r="F9612" s="123">
        <v>4.5</v>
      </c>
      <c r="G9612" s="89">
        <v>1</v>
      </c>
      <c r="H9612" s="30">
        <v>2</v>
      </c>
      <c r="I9612" s="38">
        <v>-1</v>
      </c>
      <c r="J9612" s="18">
        <f t="shared" si="602"/>
        <v>1088.8500000000024</v>
      </c>
      <c r="K9612" s="19" t="str">
        <f t="shared" si="600"/>
        <v>Jul-15</v>
      </c>
      <c r="L9612" s="20">
        <f t="shared" si="603"/>
        <v>9458</v>
      </c>
      <c r="M9612" s="21">
        <f t="shared" si="601"/>
        <v>0.11512476210615377</v>
      </c>
    </row>
    <row r="9613" spans="1:13" x14ac:dyDescent="0.3">
      <c r="A9613" s="119">
        <v>42215</v>
      </c>
      <c r="B9613" s="120" t="s">
        <v>141</v>
      </c>
      <c r="C9613" s="121">
        <v>16.55</v>
      </c>
      <c r="D9613" s="94"/>
      <c r="E9613" s="121" t="s">
        <v>10161</v>
      </c>
      <c r="F9613" s="123">
        <v>5.5</v>
      </c>
      <c r="G9613" s="89">
        <v>1</v>
      </c>
      <c r="H9613" s="30">
        <v>8</v>
      </c>
      <c r="I9613" s="38">
        <v>-1</v>
      </c>
      <c r="J9613" s="18">
        <f t="shared" si="602"/>
        <v>1087.8500000000024</v>
      </c>
      <c r="K9613" s="19" t="str">
        <f t="shared" si="600"/>
        <v>Jul-15</v>
      </c>
      <c r="L9613" s="20">
        <f t="shared" si="603"/>
        <v>9459</v>
      </c>
      <c r="M9613" s="21">
        <f t="shared" si="601"/>
        <v>0.11500687176234299</v>
      </c>
    </row>
    <row r="9614" spans="1:13" x14ac:dyDescent="0.3">
      <c r="A9614" s="124">
        <v>42215</v>
      </c>
      <c r="B9614" s="108" t="s">
        <v>145</v>
      </c>
      <c r="C9614" s="111">
        <v>18.45</v>
      </c>
      <c r="D9614" s="94"/>
      <c r="E9614" s="111" t="s">
        <v>10156</v>
      </c>
      <c r="F9614" s="111">
        <v>5</v>
      </c>
      <c r="G9614" s="89">
        <v>1</v>
      </c>
      <c r="H9614" s="37" t="s">
        <v>6512</v>
      </c>
      <c r="I9614" s="34">
        <v>-1</v>
      </c>
      <c r="J9614" s="18">
        <f t="shared" si="602"/>
        <v>1086.8500000000024</v>
      </c>
      <c r="K9614" s="19" t="str">
        <f t="shared" si="600"/>
        <v>Jul-15</v>
      </c>
      <c r="L9614" s="20">
        <f t="shared" si="603"/>
        <v>9460</v>
      </c>
      <c r="M9614" s="21">
        <f t="shared" si="601"/>
        <v>0.11488900634249496</v>
      </c>
    </row>
    <row r="9615" spans="1:13" x14ac:dyDescent="0.3">
      <c r="A9615" s="124">
        <v>42215</v>
      </c>
      <c r="B9615" s="108" t="s">
        <v>145</v>
      </c>
      <c r="C9615" s="111">
        <v>19.149999999999999</v>
      </c>
      <c r="D9615" s="94"/>
      <c r="E9615" s="111" t="s">
        <v>10158</v>
      </c>
      <c r="F9615" s="111">
        <v>6</v>
      </c>
      <c r="G9615" s="89">
        <v>1</v>
      </c>
      <c r="H9615" s="37" t="s">
        <v>6518</v>
      </c>
      <c r="I9615" s="34">
        <v>-1</v>
      </c>
      <c r="J9615" s="18">
        <f t="shared" si="602"/>
        <v>1085.8500000000024</v>
      </c>
      <c r="K9615" s="19" t="str">
        <f t="shared" si="600"/>
        <v>Jul-15</v>
      </c>
      <c r="L9615" s="20">
        <f t="shared" si="603"/>
        <v>9461</v>
      </c>
      <c r="M9615" s="21">
        <f t="shared" si="601"/>
        <v>0.11477116583870653</v>
      </c>
    </row>
    <row r="9616" spans="1:13" x14ac:dyDescent="0.3">
      <c r="A9616" s="124">
        <v>42215</v>
      </c>
      <c r="B9616" s="108" t="s">
        <v>145</v>
      </c>
      <c r="C9616" s="111">
        <v>19.149999999999999</v>
      </c>
      <c r="D9616" s="94"/>
      <c r="E9616" s="111" t="s">
        <v>10157</v>
      </c>
      <c r="F9616" s="111">
        <v>4.5</v>
      </c>
      <c r="G9616" s="89">
        <v>1</v>
      </c>
      <c r="H9616" s="37" t="s">
        <v>6512</v>
      </c>
      <c r="I9616" s="34">
        <v>-1</v>
      </c>
      <c r="J9616" s="18">
        <f t="shared" si="602"/>
        <v>1084.8500000000024</v>
      </c>
      <c r="K9616" s="19" t="str">
        <f t="shared" si="600"/>
        <v>Jul-15</v>
      </c>
      <c r="L9616" s="20">
        <f t="shared" si="603"/>
        <v>9462</v>
      </c>
      <c r="M9616" s="21">
        <f t="shared" si="601"/>
        <v>0.11465335024307782</v>
      </c>
    </row>
    <row r="9617" spans="1:13" x14ac:dyDescent="0.3">
      <c r="A9617" s="107">
        <v>42216</v>
      </c>
      <c r="B9617" s="108" t="s">
        <v>52</v>
      </c>
      <c r="C9617" s="101">
        <v>0.74305555555555547</v>
      </c>
      <c r="D9617" s="94" t="s">
        <v>31</v>
      </c>
      <c r="E9617" s="111" t="s">
        <v>3207</v>
      </c>
      <c r="F9617" s="110">
        <v>2.75</v>
      </c>
      <c r="G9617" s="85">
        <v>1</v>
      </c>
      <c r="H9617" s="90" t="s">
        <v>42</v>
      </c>
      <c r="I9617" s="28">
        <v>2</v>
      </c>
      <c r="J9617" s="18">
        <f t="shared" si="602"/>
        <v>1086.8500000000024</v>
      </c>
      <c r="K9617" s="19" t="str">
        <f t="shared" si="600"/>
        <v>Jul-15</v>
      </c>
      <c r="L9617" s="20">
        <f t="shared" si="603"/>
        <v>9463</v>
      </c>
      <c r="M9617" s="21">
        <f t="shared" si="601"/>
        <v>0.11485258374722629</v>
      </c>
    </row>
    <row r="9618" spans="1:13" x14ac:dyDescent="0.3">
      <c r="A9618" s="107">
        <v>42216</v>
      </c>
      <c r="B9618" s="108" t="s">
        <v>52</v>
      </c>
      <c r="C9618" s="101">
        <v>0.79166666666666663</v>
      </c>
      <c r="D9618" s="94" t="s">
        <v>31</v>
      </c>
      <c r="E9618" s="111" t="s">
        <v>3208</v>
      </c>
      <c r="F9618" s="110">
        <v>3.75</v>
      </c>
      <c r="G9618" s="85">
        <v>1</v>
      </c>
      <c r="H9618" s="90" t="s">
        <v>33</v>
      </c>
      <c r="I9618" s="28">
        <v>-1</v>
      </c>
      <c r="J9618" s="18">
        <f t="shared" si="602"/>
        <v>1085.8500000000024</v>
      </c>
      <c r="K9618" s="19" t="str">
        <f t="shared" si="600"/>
        <v>Jul-15</v>
      </c>
      <c r="L9618" s="20">
        <f t="shared" si="603"/>
        <v>9464</v>
      </c>
      <c r="M9618" s="21">
        <f t="shared" si="601"/>
        <v>0.11473478444632317</v>
      </c>
    </row>
    <row r="9619" spans="1:13" x14ac:dyDescent="0.3">
      <c r="A9619" s="107">
        <v>42216</v>
      </c>
      <c r="B9619" s="108" t="s">
        <v>97</v>
      </c>
      <c r="C9619" s="101">
        <v>0.80555555555555547</v>
      </c>
      <c r="D9619" s="94" t="s">
        <v>31</v>
      </c>
      <c r="E9619" s="111" t="s">
        <v>3209</v>
      </c>
      <c r="F9619" s="110">
        <v>4</v>
      </c>
      <c r="G9619" s="85">
        <v>1</v>
      </c>
      <c r="H9619" s="90" t="s">
        <v>33</v>
      </c>
      <c r="I9619" s="28">
        <v>-1</v>
      </c>
      <c r="J9619" s="18">
        <f t="shared" si="602"/>
        <v>1084.8500000000024</v>
      </c>
      <c r="K9619" s="19" t="str">
        <f t="shared" si="600"/>
        <v>Jul-15</v>
      </c>
      <c r="L9619" s="20">
        <f t="shared" si="603"/>
        <v>9465</v>
      </c>
      <c r="M9619" s="21">
        <f t="shared" si="601"/>
        <v>0.11461701003697859</v>
      </c>
    </row>
    <row r="9620" spans="1:13" x14ac:dyDescent="0.3">
      <c r="A9620" s="107">
        <v>42216</v>
      </c>
      <c r="B9620" s="108" t="s">
        <v>97</v>
      </c>
      <c r="C9620" s="101">
        <v>0.87152777777777779</v>
      </c>
      <c r="D9620" s="94" t="s">
        <v>31</v>
      </c>
      <c r="E9620" s="111" t="s">
        <v>1283</v>
      </c>
      <c r="F9620" s="110">
        <v>3.25</v>
      </c>
      <c r="G9620" s="85">
        <v>1</v>
      </c>
      <c r="H9620" s="90" t="s">
        <v>33</v>
      </c>
      <c r="I9620" s="28">
        <v>-1</v>
      </c>
      <c r="J9620" s="18">
        <f t="shared" si="602"/>
        <v>1083.8500000000024</v>
      </c>
      <c r="K9620" s="19" t="str">
        <f t="shared" si="600"/>
        <v>Jul-15</v>
      </c>
      <c r="L9620" s="20">
        <f t="shared" si="603"/>
        <v>9466</v>
      </c>
      <c r="M9620" s="21">
        <f t="shared" si="601"/>
        <v>0.11449926051130387</v>
      </c>
    </row>
    <row r="9621" spans="1:13" x14ac:dyDescent="0.3">
      <c r="A9621" s="119">
        <v>42216</v>
      </c>
      <c r="B9621" s="120" t="s">
        <v>123</v>
      </c>
      <c r="C9621" s="121">
        <v>13.4</v>
      </c>
      <c r="D9621" s="94"/>
      <c r="E9621" s="121" t="s">
        <v>10165</v>
      </c>
      <c r="F9621" s="123">
        <v>5.5</v>
      </c>
      <c r="G9621" s="89">
        <v>1</v>
      </c>
      <c r="H9621" s="30">
        <v>7</v>
      </c>
      <c r="I9621" s="38">
        <v>-1</v>
      </c>
      <c r="J9621" s="18">
        <f t="shared" si="602"/>
        <v>1082.8500000000024</v>
      </c>
      <c r="K9621" s="19" t="str">
        <f t="shared" si="600"/>
        <v>Jul-15</v>
      </c>
      <c r="L9621" s="20">
        <f t="shared" si="603"/>
        <v>9467</v>
      </c>
      <c r="M9621" s="21">
        <f t="shared" si="601"/>
        <v>0.11438153586141359</v>
      </c>
    </row>
    <row r="9622" spans="1:13" x14ac:dyDescent="0.3">
      <c r="A9622" s="119">
        <v>42216</v>
      </c>
      <c r="B9622" s="120" t="s">
        <v>123</v>
      </c>
      <c r="C9622" s="121">
        <v>15.55</v>
      </c>
      <c r="D9622" s="94"/>
      <c r="E9622" s="121" t="s">
        <v>8123</v>
      </c>
      <c r="F9622" s="123">
        <v>6</v>
      </c>
      <c r="G9622" s="89">
        <v>1</v>
      </c>
      <c r="H9622" s="30">
        <v>2</v>
      </c>
      <c r="I9622" s="38">
        <v>-1</v>
      </c>
      <c r="J9622" s="18">
        <f t="shared" si="602"/>
        <v>1081.8500000000024</v>
      </c>
      <c r="K9622" s="19" t="str">
        <f t="shared" si="600"/>
        <v>Jul-15</v>
      </c>
      <c r="L9622" s="20">
        <f t="shared" si="603"/>
        <v>9468</v>
      </c>
      <c r="M9622" s="21">
        <f t="shared" si="601"/>
        <v>0.11426383607942568</v>
      </c>
    </row>
    <row r="9623" spans="1:13" x14ac:dyDescent="0.3">
      <c r="A9623" s="119">
        <v>42216</v>
      </c>
      <c r="B9623" s="120" t="s">
        <v>141</v>
      </c>
      <c r="C9623" s="121">
        <v>17.3</v>
      </c>
      <c r="D9623" s="94"/>
      <c r="E9623" s="121" t="s">
        <v>10166</v>
      </c>
      <c r="F9623" s="123">
        <v>5</v>
      </c>
      <c r="G9623" s="89">
        <v>1</v>
      </c>
      <c r="H9623" s="30">
        <v>7</v>
      </c>
      <c r="I9623" s="38">
        <v>-1</v>
      </c>
      <c r="J9623" s="18">
        <f t="shared" si="602"/>
        <v>1080.8500000000024</v>
      </c>
      <c r="K9623" s="19" t="str">
        <f t="shared" si="600"/>
        <v>Jul-15</v>
      </c>
      <c r="L9623" s="20">
        <f t="shared" si="603"/>
        <v>9469</v>
      </c>
      <c r="M9623" s="21">
        <f t="shared" si="601"/>
        <v>0.11414616115746144</v>
      </c>
    </row>
    <row r="9624" spans="1:13" x14ac:dyDescent="0.3">
      <c r="A9624" s="124">
        <v>42216</v>
      </c>
      <c r="B9624" s="108" t="s">
        <v>56</v>
      </c>
      <c r="C9624" s="111">
        <v>18</v>
      </c>
      <c r="D9624" s="94"/>
      <c r="E9624" s="111" t="s">
        <v>7628</v>
      </c>
      <c r="F9624" s="111">
        <v>5.5</v>
      </c>
      <c r="G9624" s="89">
        <v>1</v>
      </c>
      <c r="H9624" s="37" t="s">
        <v>6518</v>
      </c>
      <c r="I9624" s="34">
        <v>-1</v>
      </c>
      <c r="J9624" s="18">
        <f t="shared" si="602"/>
        <v>1079.8500000000024</v>
      </c>
      <c r="K9624" s="19" t="str">
        <f t="shared" si="600"/>
        <v>Jul-15</v>
      </c>
      <c r="L9624" s="20">
        <f t="shared" si="603"/>
        <v>9470</v>
      </c>
      <c r="M9624" s="21">
        <f t="shared" si="601"/>
        <v>0.11402851108764545</v>
      </c>
    </row>
    <row r="9625" spans="1:13" x14ac:dyDescent="0.3">
      <c r="A9625" s="124">
        <v>42216</v>
      </c>
      <c r="B9625" s="108" t="s">
        <v>56</v>
      </c>
      <c r="C9625" s="111">
        <v>18.350000000000001</v>
      </c>
      <c r="D9625" s="94"/>
      <c r="E9625" s="111" t="s">
        <v>10164</v>
      </c>
      <c r="F9625" s="111">
        <v>4.33</v>
      </c>
      <c r="G9625" s="89">
        <v>1</v>
      </c>
      <c r="H9625" s="37" t="s">
        <v>6512</v>
      </c>
      <c r="I9625" s="34">
        <v>-1</v>
      </c>
      <c r="J9625" s="18">
        <f t="shared" si="602"/>
        <v>1078.8500000000024</v>
      </c>
      <c r="K9625" s="19" t="str">
        <f t="shared" si="600"/>
        <v>Jul-15</v>
      </c>
      <c r="L9625" s="20">
        <f t="shared" si="603"/>
        <v>9471</v>
      </c>
      <c r="M9625" s="21">
        <f t="shared" si="601"/>
        <v>0.11391088586210563</v>
      </c>
    </row>
    <row r="9626" spans="1:13" x14ac:dyDescent="0.3">
      <c r="A9626" s="124">
        <v>42216</v>
      </c>
      <c r="B9626" s="108" t="s">
        <v>56</v>
      </c>
      <c r="C9626" s="111">
        <v>19.45</v>
      </c>
      <c r="D9626" s="94"/>
      <c r="E9626" s="111" t="s">
        <v>3981</v>
      </c>
      <c r="F9626" s="111">
        <v>5.5</v>
      </c>
      <c r="G9626" s="89">
        <v>1</v>
      </c>
      <c r="H9626" s="37" t="s">
        <v>6518</v>
      </c>
      <c r="I9626" s="34">
        <v>-1</v>
      </c>
      <c r="J9626" s="18">
        <f t="shared" si="602"/>
        <v>1077.8500000000024</v>
      </c>
      <c r="K9626" s="19" t="str">
        <f t="shared" si="600"/>
        <v>Jul-15</v>
      </c>
      <c r="L9626" s="20">
        <f t="shared" si="603"/>
        <v>9472</v>
      </c>
      <c r="M9626" s="21">
        <f t="shared" si="601"/>
        <v>0.11379328547297322</v>
      </c>
    </row>
    <row r="9627" spans="1:13" x14ac:dyDescent="0.3">
      <c r="A9627" s="124">
        <v>42216</v>
      </c>
      <c r="B9627" s="108" t="s">
        <v>56</v>
      </c>
      <c r="C9627" s="111">
        <v>20.149999999999999</v>
      </c>
      <c r="D9627" s="94"/>
      <c r="E9627" s="111" t="s">
        <v>8338</v>
      </c>
      <c r="F9627" s="111">
        <v>6</v>
      </c>
      <c r="G9627" s="35">
        <v>0</v>
      </c>
      <c r="H9627" s="37" t="s">
        <v>6111</v>
      </c>
      <c r="I9627" s="34">
        <v>0</v>
      </c>
      <c r="J9627" s="18">
        <f t="shared" si="602"/>
        <v>1077.8500000000024</v>
      </c>
      <c r="K9627" s="19" t="str">
        <f t="shared" si="600"/>
        <v>Jul-15</v>
      </c>
      <c r="L9627" s="20">
        <f t="shared" si="603"/>
        <v>9472</v>
      </c>
      <c r="M9627" s="21">
        <f t="shared" si="601"/>
        <v>0.11379328547297322</v>
      </c>
    </row>
    <row r="9628" spans="1:13" x14ac:dyDescent="0.3">
      <c r="A9628" s="107">
        <v>42217</v>
      </c>
      <c r="B9628" s="108" t="s">
        <v>29</v>
      </c>
      <c r="C9628" s="101">
        <v>0.72569444444444453</v>
      </c>
      <c r="D9628" s="94" t="s">
        <v>31</v>
      </c>
      <c r="E9628" s="111" t="s">
        <v>3210</v>
      </c>
      <c r="F9628" s="110">
        <v>3.25</v>
      </c>
      <c r="G9628" s="85">
        <v>1</v>
      </c>
      <c r="H9628" s="90" t="s">
        <v>42</v>
      </c>
      <c r="I9628" s="28">
        <v>2.25</v>
      </c>
      <c r="J9628" s="18">
        <f t="shared" si="602"/>
        <v>1080.1000000000024</v>
      </c>
      <c r="K9628" s="19" t="str">
        <f t="shared" si="600"/>
        <v>Aug-15</v>
      </c>
      <c r="L9628" s="20">
        <f t="shared" si="603"/>
        <v>9473</v>
      </c>
      <c r="M9628" s="21">
        <f t="shared" si="601"/>
        <v>0.11401879024596247</v>
      </c>
    </row>
    <row r="9629" spans="1:13" x14ac:dyDescent="0.3">
      <c r="A9629" s="107">
        <v>42217</v>
      </c>
      <c r="B9629" s="108" t="s">
        <v>134</v>
      </c>
      <c r="C9629" s="101">
        <v>0.86458333333333337</v>
      </c>
      <c r="D9629" s="94" t="s">
        <v>31</v>
      </c>
      <c r="E9629" s="111" t="s">
        <v>3211</v>
      </c>
      <c r="F9629" s="110">
        <v>3.75</v>
      </c>
      <c r="G9629" s="85">
        <v>1</v>
      </c>
      <c r="H9629" s="90" t="s">
        <v>33</v>
      </c>
      <c r="I9629" s="28">
        <v>-1</v>
      </c>
      <c r="J9629" s="18">
        <f t="shared" si="602"/>
        <v>1079.1000000000024</v>
      </c>
      <c r="K9629" s="19" t="str">
        <f t="shared" si="600"/>
        <v>Aug-15</v>
      </c>
      <c r="L9629" s="20">
        <f t="shared" si="603"/>
        <v>9474</v>
      </c>
      <c r="M9629" s="21">
        <f t="shared" si="601"/>
        <v>0.11390120329322381</v>
      </c>
    </row>
    <row r="9630" spans="1:13" x14ac:dyDescent="0.3">
      <c r="A9630" s="119">
        <v>42217</v>
      </c>
      <c r="B9630" s="120" t="s">
        <v>149</v>
      </c>
      <c r="C9630" s="121">
        <v>16.100000000000001</v>
      </c>
      <c r="D9630" s="94"/>
      <c r="E9630" s="121" t="s">
        <v>1870</v>
      </c>
      <c r="F9630" s="123">
        <v>4.5</v>
      </c>
      <c r="G9630" s="89">
        <v>1</v>
      </c>
      <c r="H9630" s="30">
        <v>7</v>
      </c>
      <c r="I9630" s="38">
        <v>-1</v>
      </c>
      <c r="J9630" s="18">
        <f t="shared" si="602"/>
        <v>1078.1000000000024</v>
      </c>
      <c r="K9630" s="19" t="str">
        <f t="shared" si="600"/>
        <v>Aug-15</v>
      </c>
      <c r="L9630" s="20">
        <f t="shared" si="603"/>
        <v>9475</v>
      </c>
      <c r="M9630" s="21">
        <f t="shared" si="601"/>
        <v>0.11378364116095012</v>
      </c>
    </row>
    <row r="9631" spans="1:13" x14ac:dyDescent="0.3">
      <c r="A9631" s="119">
        <v>42217</v>
      </c>
      <c r="B9631" s="120" t="s">
        <v>141</v>
      </c>
      <c r="C9631" s="121">
        <v>16.2</v>
      </c>
      <c r="D9631" s="94"/>
      <c r="E9631" s="121" t="s">
        <v>4350</v>
      </c>
      <c r="F9631" s="123">
        <v>5.5</v>
      </c>
      <c r="G9631" s="89">
        <v>1</v>
      </c>
      <c r="H9631" s="30">
        <v>6</v>
      </c>
      <c r="I9631" s="38">
        <v>-1</v>
      </c>
      <c r="J9631" s="18">
        <f t="shared" si="602"/>
        <v>1077.1000000000024</v>
      </c>
      <c r="K9631" s="19" t="str">
        <f t="shared" si="600"/>
        <v>Aug-15</v>
      </c>
      <c r="L9631" s="20">
        <f t="shared" si="603"/>
        <v>9476</v>
      </c>
      <c r="M9631" s="21">
        <f t="shared" si="601"/>
        <v>0.11366610384128349</v>
      </c>
    </row>
    <row r="9632" spans="1:13" x14ac:dyDescent="0.3">
      <c r="A9632" s="119">
        <v>42217</v>
      </c>
      <c r="B9632" s="120" t="s">
        <v>141</v>
      </c>
      <c r="C9632" s="121">
        <v>16.2</v>
      </c>
      <c r="D9632" s="94"/>
      <c r="E9632" s="121" t="s">
        <v>10168</v>
      </c>
      <c r="F9632" s="123">
        <v>6</v>
      </c>
      <c r="G9632" s="89">
        <v>1</v>
      </c>
      <c r="H9632" s="30">
        <v>5</v>
      </c>
      <c r="I9632" s="38">
        <v>-1</v>
      </c>
      <c r="J9632" s="18">
        <f t="shared" si="602"/>
        <v>1076.1000000000024</v>
      </c>
      <c r="K9632" s="19" t="str">
        <f t="shared" si="600"/>
        <v>Aug-15</v>
      </c>
      <c r="L9632" s="20">
        <f t="shared" si="603"/>
        <v>9477</v>
      </c>
      <c r="M9632" s="21">
        <f t="shared" si="601"/>
        <v>0.11354859132636935</v>
      </c>
    </row>
    <row r="9633" spans="1:13" x14ac:dyDescent="0.3">
      <c r="A9633" s="124">
        <v>42217</v>
      </c>
      <c r="B9633" s="108" t="s">
        <v>29</v>
      </c>
      <c r="C9633" s="111">
        <v>19.3</v>
      </c>
      <c r="D9633" s="94"/>
      <c r="E9633" s="111" t="s">
        <v>10167</v>
      </c>
      <c r="F9633" s="111">
        <v>6</v>
      </c>
      <c r="G9633" s="89">
        <v>1</v>
      </c>
      <c r="H9633" s="37" t="s">
        <v>6518</v>
      </c>
      <c r="I9633" s="34">
        <v>-1</v>
      </c>
      <c r="J9633" s="18">
        <f t="shared" si="602"/>
        <v>1075.1000000000024</v>
      </c>
      <c r="K9633" s="19" t="str">
        <f t="shared" si="600"/>
        <v>Aug-15</v>
      </c>
      <c r="L9633" s="20">
        <f t="shared" si="603"/>
        <v>9478</v>
      </c>
      <c r="M9633" s="21">
        <f t="shared" si="601"/>
        <v>0.11343110360835645</v>
      </c>
    </row>
    <row r="9634" spans="1:13" x14ac:dyDescent="0.3">
      <c r="A9634" s="107">
        <v>42219</v>
      </c>
      <c r="B9634" s="108" t="s">
        <v>135</v>
      </c>
      <c r="C9634" s="101">
        <v>0.67708333333333337</v>
      </c>
      <c r="D9634" s="94" t="s">
        <v>31</v>
      </c>
      <c r="E9634" s="111" t="s">
        <v>3212</v>
      </c>
      <c r="F9634" s="110">
        <v>2.88</v>
      </c>
      <c r="G9634" s="85">
        <v>1</v>
      </c>
      <c r="H9634" s="90" t="s">
        <v>42</v>
      </c>
      <c r="I9634" s="28">
        <v>1.88</v>
      </c>
      <c r="J9634" s="18">
        <f t="shared" si="602"/>
        <v>1076.9800000000025</v>
      </c>
      <c r="K9634" s="19" t="str">
        <f t="shared" si="600"/>
        <v>Aug-15</v>
      </c>
      <c r="L9634" s="20">
        <f t="shared" si="603"/>
        <v>9479</v>
      </c>
      <c r="M9634" s="21">
        <f t="shared" si="601"/>
        <v>0.11361747019727846</v>
      </c>
    </row>
    <row r="9635" spans="1:13" x14ac:dyDescent="0.3">
      <c r="A9635" s="107">
        <v>42219</v>
      </c>
      <c r="B9635" s="108" t="s">
        <v>135</v>
      </c>
      <c r="C9635" s="101">
        <v>0.71875</v>
      </c>
      <c r="D9635" s="94" t="s">
        <v>31</v>
      </c>
      <c r="E9635" s="111" t="s">
        <v>3213</v>
      </c>
      <c r="F9635" s="110">
        <v>4</v>
      </c>
      <c r="G9635" s="85">
        <v>1</v>
      </c>
      <c r="H9635" s="90" t="s">
        <v>42</v>
      </c>
      <c r="I9635" s="28">
        <v>3</v>
      </c>
      <c r="J9635" s="18">
        <f t="shared" si="602"/>
        <v>1079.9800000000025</v>
      </c>
      <c r="K9635" s="19" t="str">
        <f t="shared" si="600"/>
        <v>Aug-15</v>
      </c>
      <c r="L9635" s="20">
        <f t="shared" si="603"/>
        <v>9480</v>
      </c>
      <c r="M9635" s="21">
        <f t="shared" si="601"/>
        <v>0.11392194092827031</v>
      </c>
    </row>
    <row r="9636" spans="1:13" x14ac:dyDescent="0.3">
      <c r="A9636" s="107">
        <v>42219</v>
      </c>
      <c r="B9636" s="108" t="s">
        <v>69</v>
      </c>
      <c r="C9636" s="101">
        <v>0.76041666666666663</v>
      </c>
      <c r="D9636" s="94" t="s">
        <v>31</v>
      </c>
      <c r="E9636" s="111" t="s">
        <v>3214</v>
      </c>
      <c r="F9636" s="110">
        <v>3</v>
      </c>
      <c r="G9636" s="85">
        <v>1</v>
      </c>
      <c r="H9636" s="90" t="s">
        <v>42</v>
      </c>
      <c r="I9636" s="28">
        <v>2</v>
      </c>
      <c r="J9636" s="18">
        <f t="shared" si="602"/>
        <v>1081.9800000000025</v>
      </c>
      <c r="K9636" s="19" t="str">
        <f t="shared" si="600"/>
        <v>Aug-15</v>
      </c>
      <c r="L9636" s="20">
        <f t="shared" si="603"/>
        <v>9481</v>
      </c>
      <c r="M9636" s="21">
        <f t="shared" si="601"/>
        <v>0.11412087332559884</v>
      </c>
    </row>
    <row r="9637" spans="1:13" x14ac:dyDescent="0.3">
      <c r="A9637" s="107">
        <v>42219</v>
      </c>
      <c r="B9637" s="108" t="s">
        <v>59</v>
      </c>
      <c r="C9637" s="101">
        <v>0.83333333333333337</v>
      </c>
      <c r="D9637" s="94" t="s">
        <v>31</v>
      </c>
      <c r="E9637" s="111" t="s">
        <v>3215</v>
      </c>
      <c r="F9637" s="110">
        <v>4</v>
      </c>
      <c r="G9637" s="85">
        <v>1</v>
      </c>
      <c r="H9637" s="90" t="s">
        <v>42</v>
      </c>
      <c r="I9637" s="28">
        <v>3</v>
      </c>
      <c r="J9637" s="18">
        <f t="shared" si="602"/>
        <v>1084.9800000000025</v>
      </c>
      <c r="K9637" s="19" t="str">
        <f t="shared" si="600"/>
        <v>Aug-15</v>
      </c>
      <c r="L9637" s="20">
        <f t="shared" si="603"/>
        <v>9482</v>
      </c>
      <c r="M9637" s="21">
        <f t="shared" si="601"/>
        <v>0.11442522674541263</v>
      </c>
    </row>
    <row r="9638" spans="1:13" x14ac:dyDescent="0.3">
      <c r="A9638" s="107">
        <v>42219</v>
      </c>
      <c r="B9638" s="108" t="s">
        <v>69</v>
      </c>
      <c r="C9638" s="101">
        <v>0.84375</v>
      </c>
      <c r="D9638" s="94" t="s">
        <v>31</v>
      </c>
      <c r="E9638" s="111" t="s">
        <v>3216</v>
      </c>
      <c r="F9638" s="110">
        <v>3.5</v>
      </c>
      <c r="G9638" s="85">
        <v>1</v>
      </c>
      <c r="H9638" s="90" t="s">
        <v>33</v>
      </c>
      <c r="I9638" s="28">
        <v>-1</v>
      </c>
      <c r="J9638" s="18">
        <f t="shared" si="602"/>
        <v>1083.9800000000025</v>
      </c>
      <c r="K9638" s="19" t="str">
        <f t="shared" si="600"/>
        <v>Aug-15</v>
      </c>
      <c r="L9638" s="20">
        <f t="shared" si="603"/>
        <v>9483</v>
      </c>
      <c r="M9638" s="21">
        <f t="shared" si="601"/>
        <v>0.11430770853105583</v>
      </c>
    </row>
    <row r="9639" spans="1:13" x14ac:dyDescent="0.3">
      <c r="A9639" s="119">
        <v>42219</v>
      </c>
      <c r="B9639" s="120" t="s">
        <v>63</v>
      </c>
      <c r="C9639" s="121">
        <v>14.3</v>
      </c>
      <c r="D9639" s="94"/>
      <c r="E9639" s="121" t="s">
        <v>10169</v>
      </c>
      <c r="F9639" s="123">
        <v>5</v>
      </c>
      <c r="G9639" s="89">
        <v>1</v>
      </c>
      <c r="H9639" s="30">
        <v>4</v>
      </c>
      <c r="I9639" s="38">
        <v>-1</v>
      </c>
      <c r="J9639" s="18">
        <f t="shared" si="602"/>
        <v>1082.9800000000025</v>
      </c>
      <c r="K9639" s="19" t="str">
        <f t="shared" si="600"/>
        <v>Aug-15</v>
      </c>
      <c r="L9639" s="20">
        <f t="shared" si="603"/>
        <v>9484</v>
      </c>
      <c r="M9639" s="21">
        <f t="shared" si="601"/>
        <v>0.11419021509911456</v>
      </c>
    </row>
    <row r="9640" spans="1:13" x14ac:dyDescent="0.3">
      <c r="A9640" s="119">
        <v>42219</v>
      </c>
      <c r="B9640" s="120" t="s">
        <v>135</v>
      </c>
      <c r="C9640" s="121">
        <v>17.149999999999999</v>
      </c>
      <c r="D9640" s="94"/>
      <c r="E9640" s="121" t="s">
        <v>3011</v>
      </c>
      <c r="F9640" s="123">
        <v>5.5</v>
      </c>
      <c r="G9640" s="89">
        <v>1</v>
      </c>
      <c r="H9640" s="30">
        <v>5</v>
      </c>
      <c r="I9640" s="38">
        <v>-1</v>
      </c>
      <c r="J9640" s="18">
        <f t="shared" si="602"/>
        <v>1081.9800000000025</v>
      </c>
      <c r="K9640" s="19" t="str">
        <f t="shared" si="600"/>
        <v>Aug-15</v>
      </c>
      <c r="L9640" s="20">
        <f t="shared" si="603"/>
        <v>9485</v>
      </c>
      <c r="M9640" s="21">
        <f t="shared" si="601"/>
        <v>0.1140727464417504</v>
      </c>
    </row>
    <row r="9641" spans="1:13" x14ac:dyDescent="0.3">
      <c r="A9641" s="107">
        <v>42220</v>
      </c>
      <c r="B9641" s="108" t="s">
        <v>61</v>
      </c>
      <c r="C9641" s="101">
        <v>0.61458333333333337</v>
      </c>
      <c r="D9641" s="94" t="s">
        <v>31</v>
      </c>
      <c r="E9641" s="111" t="s">
        <v>2306</v>
      </c>
      <c r="F9641" s="110">
        <v>3.5</v>
      </c>
      <c r="G9641" s="85">
        <v>1</v>
      </c>
      <c r="H9641" s="90" t="s">
        <v>33</v>
      </c>
      <c r="I9641" s="28">
        <v>-1</v>
      </c>
      <c r="J9641" s="18">
        <f t="shared" si="602"/>
        <v>1080.9800000000025</v>
      </c>
      <c r="K9641" s="19" t="str">
        <f t="shared" si="600"/>
        <v>Aug-15</v>
      </c>
      <c r="L9641" s="20">
        <f t="shared" si="603"/>
        <v>9486</v>
      </c>
      <c r="M9641" s="21">
        <f t="shared" si="601"/>
        <v>0.11395530255112825</v>
      </c>
    </row>
    <row r="9642" spans="1:13" x14ac:dyDescent="0.3">
      <c r="A9642" s="107">
        <v>42220</v>
      </c>
      <c r="B9642" s="108" t="s">
        <v>61</v>
      </c>
      <c r="C9642" s="101">
        <v>0.65625</v>
      </c>
      <c r="D9642" s="94" t="s">
        <v>31</v>
      </c>
      <c r="E9642" s="111" t="s">
        <v>3217</v>
      </c>
      <c r="F9642" s="110">
        <v>3.5</v>
      </c>
      <c r="G9642" s="85">
        <v>1</v>
      </c>
      <c r="H9642" s="90" t="s">
        <v>33</v>
      </c>
      <c r="I9642" s="28">
        <v>-1</v>
      </c>
      <c r="J9642" s="18">
        <f t="shared" si="602"/>
        <v>1079.9800000000025</v>
      </c>
      <c r="K9642" s="19" t="str">
        <f t="shared" si="600"/>
        <v>Aug-15</v>
      </c>
      <c r="L9642" s="20">
        <f t="shared" si="603"/>
        <v>9487</v>
      </c>
      <c r="M9642" s="21">
        <f t="shared" si="601"/>
        <v>0.11383788341941631</v>
      </c>
    </row>
    <row r="9643" spans="1:13" x14ac:dyDescent="0.3">
      <c r="A9643" s="107">
        <v>42220</v>
      </c>
      <c r="B9643" s="108" t="s">
        <v>37</v>
      </c>
      <c r="C9643" s="101">
        <v>0.66666666666666663</v>
      </c>
      <c r="D9643" s="94" t="s">
        <v>31</v>
      </c>
      <c r="E9643" s="111" t="s">
        <v>3218</v>
      </c>
      <c r="F9643" s="110">
        <v>3.5</v>
      </c>
      <c r="G9643" s="85">
        <v>1</v>
      </c>
      <c r="H9643" s="90" t="s">
        <v>42</v>
      </c>
      <c r="I9643" s="28">
        <v>2.5</v>
      </c>
      <c r="J9643" s="18">
        <f t="shared" si="602"/>
        <v>1082.4800000000025</v>
      </c>
      <c r="K9643" s="19" t="str">
        <f t="shared" si="600"/>
        <v>Aug-15</v>
      </c>
      <c r="L9643" s="20">
        <f t="shared" si="603"/>
        <v>9488</v>
      </c>
      <c r="M9643" s="21">
        <f t="shared" si="601"/>
        <v>0.11408937605396316</v>
      </c>
    </row>
    <row r="9644" spans="1:13" x14ac:dyDescent="0.3">
      <c r="A9644" s="107">
        <v>42220</v>
      </c>
      <c r="B9644" s="108" t="s">
        <v>47</v>
      </c>
      <c r="C9644" s="101">
        <v>0.88888888888888884</v>
      </c>
      <c r="D9644" s="94" t="s">
        <v>31</v>
      </c>
      <c r="E9644" s="111" t="s">
        <v>3219</v>
      </c>
      <c r="F9644" s="110">
        <v>3</v>
      </c>
      <c r="G9644" s="85">
        <v>1</v>
      </c>
      <c r="H9644" s="90" t="s">
        <v>33</v>
      </c>
      <c r="I9644" s="28">
        <v>-1</v>
      </c>
      <c r="J9644" s="18">
        <f t="shared" si="602"/>
        <v>1081.4800000000025</v>
      </c>
      <c r="K9644" s="19" t="str">
        <f t="shared" si="600"/>
        <v>Aug-15</v>
      </c>
      <c r="L9644" s="20">
        <f t="shared" si="603"/>
        <v>9489</v>
      </c>
      <c r="M9644" s="21">
        <f t="shared" si="601"/>
        <v>0.11397196754136395</v>
      </c>
    </row>
    <row r="9645" spans="1:13" x14ac:dyDescent="0.3">
      <c r="A9645" s="119">
        <v>42220</v>
      </c>
      <c r="B9645" s="120" t="s">
        <v>37</v>
      </c>
      <c r="C9645" s="121">
        <v>16.3</v>
      </c>
      <c r="D9645" s="94"/>
      <c r="E9645" s="121" t="s">
        <v>3798</v>
      </c>
      <c r="F9645" s="123">
        <v>5.5</v>
      </c>
      <c r="G9645" s="89">
        <v>1</v>
      </c>
      <c r="H9645" s="30">
        <v>2</v>
      </c>
      <c r="I9645" s="38">
        <v>-1</v>
      </c>
      <c r="J9645" s="18">
        <f t="shared" si="602"/>
        <v>1080.4800000000025</v>
      </c>
      <c r="K9645" s="19" t="str">
        <f t="shared" si="600"/>
        <v>Aug-15</v>
      </c>
      <c r="L9645" s="20">
        <f t="shared" si="603"/>
        <v>9490</v>
      </c>
      <c r="M9645" s="21">
        <f t="shared" si="601"/>
        <v>0.11385458377239226</v>
      </c>
    </row>
    <row r="9646" spans="1:13" x14ac:dyDescent="0.3">
      <c r="A9646" s="119">
        <v>42220</v>
      </c>
      <c r="B9646" s="120" t="s">
        <v>61</v>
      </c>
      <c r="C9646" s="121">
        <v>17.45</v>
      </c>
      <c r="D9646" s="94"/>
      <c r="E9646" s="121" t="s">
        <v>9932</v>
      </c>
      <c r="F9646" s="123">
        <v>5</v>
      </c>
      <c r="G9646" s="89">
        <v>1</v>
      </c>
      <c r="H9646" s="30">
        <v>1</v>
      </c>
      <c r="I9646" s="38">
        <v>4</v>
      </c>
      <c r="J9646" s="18">
        <f t="shared" si="602"/>
        <v>1084.4800000000025</v>
      </c>
      <c r="K9646" s="19" t="str">
        <f t="shared" si="600"/>
        <v>Aug-15</v>
      </c>
      <c r="L9646" s="20">
        <f t="shared" si="603"/>
        <v>9491</v>
      </c>
      <c r="M9646" s="21">
        <f t="shared" si="601"/>
        <v>0.11426403961647903</v>
      </c>
    </row>
    <row r="9647" spans="1:13" x14ac:dyDescent="0.3">
      <c r="A9647" s="124">
        <v>42220</v>
      </c>
      <c r="B9647" s="108" t="s">
        <v>135</v>
      </c>
      <c r="C9647" s="111">
        <v>18.05</v>
      </c>
      <c r="D9647" s="94"/>
      <c r="E9647" s="111" t="s">
        <v>10170</v>
      </c>
      <c r="F9647" s="111">
        <v>5.5</v>
      </c>
      <c r="G9647" s="89">
        <v>1</v>
      </c>
      <c r="H9647" s="37" t="s">
        <v>6526</v>
      </c>
      <c r="I9647" s="34">
        <v>4.5</v>
      </c>
      <c r="J9647" s="18">
        <f t="shared" si="602"/>
        <v>1088.9800000000025</v>
      </c>
      <c r="K9647" s="19" t="str">
        <f t="shared" si="600"/>
        <v>Aug-15</v>
      </c>
      <c r="L9647" s="20">
        <f t="shared" si="603"/>
        <v>9492</v>
      </c>
      <c r="M9647" s="21">
        <f t="shared" si="601"/>
        <v>0.11472608512431548</v>
      </c>
    </row>
    <row r="9648" spans="1:13" x14ac:dyDescent="0.3">
      <c r="A9648" s="107">
        <v>42221</v>
      </c>
      <c r="B9648" s="108" t="s">
        <v>48</v>
      </c>
      <c r="C9648" s="101">
        <v>0.59027777777777779</v>
      </c>
      <c r="D9648" s="94" t="s">
        <v>31</v>
      </c>
      <c r="E9648" s="111" t="s">
        <v>3220</v>
      </c>
      <c r="F9648" s="110">
        <v>3</v>
      </c>
      <c r="G9648" s="85">
        <v>1</v>
      </c>
      <c r="H9648" s="90" t="s">
        <v>33</v>
      </c>
      <c r="I9648" s="28">
        <v>-1</v>
      </c>
      <c r="J9648" s="18">
        <f t="shared" si="602"/>
        <v>1087.9800000000025</v>
      </c>
      <c r="K9648" s="19" t="str">
        <f t="shared" si="600"/>
        <v>Aug-15</v>
      </c>
      <c r="L9648" s="20">
        <f t="shared" si="603"/>
        <v>9493</v>
      </c>
      <c r="M9648" s="21">
        <f t="shared" si="601"/>
        <v>0.11460865901190377</v>
      </c>
    </row>
    <row r="9649" spans="1:13" x14ac:dyDescent="0.3">
      <c r="A9649" s="107">
        <v>42221</v>
      </c>
      <c r="B9649" s="108" t="s">
        <v>130</v>
      </c>
      <c r="C9649" s="101">
        <v>0.6875</v>
      </c>
      <c r="D9649" s="94" t="s">
        <v>31</v>
      </c>
      <c r="E9649" s="111" t="s">
        <v>3221</v>
      </c>
      <c r="F9649" s="110">
        <v>4</v>
      </c>
      <c r="G9649" s="85">
        <v>1</v>
      </c>
      <c r="H9649" s="90" t="s">
        <v>33</v>
      </c>
      <c r="I9649" s="28">
        <v>-1</v>
      </c>
      <c r="J9649" s="18">
        <f t="shared" si="602"/>
        <v>1086.9800000000025</v>
      </c>
      <c r="K9649" s="19" t="str">
        <f t="shared" si="600"/>
        <v>Aug-15</v>
      </c>
      <c r="L9649" s="20">
        <f t="shared" si="603"/>
        <v>9494</v>
      </c>
      <c r="M9649" s="21">
        <f t="shared" si="601"/>
        <v>0.11449125763640221</v>
      </c>
    </row>
    <row r="9650" spans="1:13" x14ac:dyDescent="0.3">
      <c r="A9650" s="107">
        <v>42221</v>
      </c>
      <c r="B9650" s="108" t="s">
        <v>130</v>
      </c>
      <c r="C9650" s="101">
        <v>0.70833333333333337</v>
      </c>
      <c r="D9650" s="94" t="s">
        <v>31</v>
      </c>
      <c r="E9650" s="111" t="s">
        <v>62</v>
      </c>
      <c r="F9650" s="110">
        <v>3.25</v>
      </c>
      <c r="G9650" s="85">
        <v>1</v>
      </c>
      <c r="H9650" s="90" t="s">
        <v>33</v>
      </c>
      <c r="I9650" s="28">
        <v>-1</v>
      </c>
      <c r="J9650" s="18">
        <f t="shared" si="602"/>
        <v>1085.9800000000025</v>
      </c>
      <c r="K9650" s="19" t="str">
        <f t="shared" si="600"/>
        <v>Aug-15</v>
      </c>
      <c r="L9650" s="20">
        <f t="shared" si="603"/>
        <v>9495</v>
      </c>
      <c r="M9650" s="21">
        <f t="shared" si="601"/>
        <v>0.114373880989995</v>
      </c>
    </row>
    <row r="9651" spans="1:13" x14ac:dyDescent="0.3">
      <c r="A9651" s="107">
        <v>42221</v>
      </c>
      <c r="B9651" s="108" t="s">
        <v>43</v>
      </c>
      <c r="C9651" s="101">
        <v>0.75694444444444453</v>
      </c>
      <c r="D9651" s="94" t="s">
        <v>31</v>
      </c>
      <c r="E9651" s="111" t="s">
        <v>3222</v>
      </c>
      <c r="F9651" s="110">
        <v>4</v>
      </c>
      <c r="G9651" s="85">
        <v>1</v>
      </c>
      <c r="H9651" s="90" t="s">
        <v>33</v>
      </c>
      <c r="I9651" s="28">
        <v>-1</v>
      </c>
      <c r="J9651" s="18">
        <f t="shared" si="602"/>
        <v>1084.9800000000025</v>
      </c>
      <c r="K9651" s="19" t="str">
        <f t="shared" si="600"/>
        <v>Aug-15</v>
      </c>
      <c r="L9651" s="20">
        <f t="shared" si="603"/>
        <v>9496</v>
      </c>
      <c r="M9651" s="21">
        <f t="shared" si="601"/>
        <v>0.11425652906486969</v>
      </c>
    </row>
    <row r="9652" spans="1:13" x14ac:dyDescent="0.3">
      <c r="A9652" s="107">
        <v>42221</v>
      </c>
      <c r="B9652" s="108" t="s">
        <v>137</v>
      </c>
      <c r="C9652" s="101">
        <v>0.78472222222222221</v>
      </c>
      <c r="D9652" s="94" t="s">
        <v>31</v>
      </c>
      <c r="E9652" s="111" t="s">
        <v>2998</v>
      </c>
      <c r="F9652" s="110">
        <v>3.5</v>
      </c>
      <c r="G9652" s="85">
        <v>1</v>
      </c>
      <c r="H9652" s="90" t="s">
        <v>42</v>
      </c>
      <c r="I9652" s="28">
        <v>2.5</v>
      </c>
      <c r="J9652" s="18">
        <f t="shared" si="602"/>
        <v>1087.4800000000025</v>
      </c>
      <c r="K9652" s="19" t="str">
        <f t="shared" si="600"/>
        <v>Aug-15</v>
      </c>
      <c r="L9652" s="20">
        <f t="shared" si="603"/>
        <v>9497</v>
      </c>
      <c r="M9652" s="21">
        <f t="shared" si="601"/>
        <v>0.11450773928609061</v>
      </c>
    </row>
    <row r="9653" spans="1:13" x14ac:dyDescent="0.3">
      <c r="A9653" s="107">
        <v>42221</v>
      </c>
      <c r="B9653" s="108" t="s">
        <v>43</v>
      </c>
      <c r="C9653" s="101">
        <v>0.86111111111111116</v>
      </c>
      <c r="D9653" s="94" t="s">
        <v>31</v>
      </c>
      <c r="E9653" s="111" t="s">
        <v>3223</v>
      </c>
      <c r="F9653" s="110">
        <v>3</v>
      </c>
      <c r="G9653" s="85">
        <v>1</v>
      </c>
      <c r="H9653" s="90" t="s">
        <v>33</v>
      </c>
      <c r="I9653" s="28">
        <v>-1</v>
      </c>
      <c r="J9653" s="18">
        <f t="shared" si="602"/>
        <v>1086.4800000000025</v>
      </c>
      <c r="K9653" s="19" t="str">
        <f t="shared" si="600"/>
        <v>Aug-15</v>
      </c>
      <c r="L9653" s="20">
        <f t="shared" si="603"/>
        <v>9498</v>
      </c>
      <c r="M9653" s="21">
        <f t="shared" si="601"/>
        <v>0.11439039797852206</v>
      </c>
    </row>
    <row r="9654" spans="1:13" x14ac:dyDescent="0.3">
      <c r="A9654" s="119">
        <v>42221</v>
      </c>
      <c r="B9654" s="120" t="s">
        <v>130</v>
      </c>
      <c r="C9654" s="121">
        <v>15.3</v>
      </c>
      <c r="D9654" s="94"/>
      <c r="E9654" s="121" t="s">
        <v>10175</v>
      </c>
      <c r="F9654" s="123">
        <v>5</v>
      </c>
      <c r="G9654" s="89">
        <v>1</v>
      </c>
      <c r="H9654" s="30">
        <v>2</v>
      </c>
      <c r="I9654" s="38">
        <v>-1</v>
      </c>
      <c r="J9654" s="18">
        <f t="shared" si="602"/>
        <v>1085.4800000000025</v>
      </c>
      <c r="K9654" s="19" t="str">
        <f t="shared" si="600"/>
        <v>Aug-15</v>
      </c>
      <c r="L9654" s="20">
        <f t="shared" si="603"/>
        <v>9499</v>
      </c>
      <c r="M9654" s="21">
        <f t="shared" si="601"/>
        <v>0.11427308137698731</v>
      </c>
    </row>
    <row r="9655" spans="1:13" x14ac:dyDescent="0.3">
      <c r="A9655" s="119">
        <v>42221</v>
      </c>
      <c r="B9655" s="120" t="s">
        <v>38</v>
      </c>
      <c r="C9655" s="121">
        <v>15.5</v>
      </c>
      <c r="D9655" s="94"/>
      <c r="E9655" s="121" t="s">
        <v>10174</v>
      </c>
      <c r="F9655" s="123">
        <v>5</v>
      </c>
      <c r="G9655" s="89">
        <v>1</v>
      </c>
      <c r="H9655" s="30">
        <v>4</v>
      </c>
      <c r="I9655" s="38">
        <v>-1</v>
      </c>
      <c r="J9655" s="18">
        <f t="shared" si="602"/>
        <v>1084.4800000000025</v>
      </c>
      <c r="K9655" s="19" t="str">
        <f t="shared" si="600"/>
        <v>Aug-15</v>
      </c>
      <c r="L9655" s="20">
        <f t="shared" si="603"/>
        <v>9500</v>
      </c>
      <c r="M9655" s="21">
        <f t="shared" si="601"/>
        <v>0.11415578947368447</v>
      </c>
    </row>
    <row r="9656" spans="1:13" x14ac:dyDescent="0.3">
      <c r="A9656" s="119">
        <v>42221</v>
      </c>
      <c r="B9656" s="120" t="s">
        <v>48</v>
      </c>
      <c r="C9656" s="121">
        <v>16.399999999999999</v>
      </c>
      <c r="D9656" s="94"/>
      <c r="E9656" s="121" t="s">
        <v>2000</v>
      </c>
      <c r="F9656" s="123">
        <v>6</v>
      </c>
      <c r="G9656" s="89">
        <v>1</v>
      </c>
      <c r="H9656" s="30">
        <v>6</v>
      </c>
      <c r="I9656" s="38">
        <v>-1</v>
      </c>
      <c r="J9656" s="18">
        <f t="shared" si="602"/>
        <v>1083.4800000000025</v>
      </c>
      <c r="K9656" s="19" t="str">
        <f t="shared" si="600"/>
        <v>Aug-15</v>
      </c>
      <c r="L9656" s="20">
        <f t="shared" si="603"/>
        <v>9501</v>
      </c>
      <c r="M9656" s="21">
        <f t="shared" si="601"/>
        <v>0.11403852226081491</v>
      </c>
    </row>
    <row r="9657" spans="1:13" x14ac:dyDescent="0.3">
      <c r="A9657" s="124">
        <v>42221</v>
      </c>
      <c r="B9657" s="108" t="s">
        <v>137</v>
      </c>
      <c r="C9657" s="111">
        <v>17.2</v>
      </c>
      <c r="D9657" s="94"/>
      <c r="E9657" s="111" t="s">
        <v>4287</v>
      </c>
      <c r="F9657" s="111">
        <v>5</v>
      </c>
      <c r="G9657" s="89">
        <v>1</v>
      </c>
      <c r="H9657" s="37" t="s">
        <v>6526</v>
      </c>
      <c r="I9657" s="34">
        <v>4</v>
      </c>
      <c r="J9657" s="18">
        <f t="shared" si="602"/>
        <v>1087.4800000000025</v>
      </c>
      <c r="K9657" s="19" t="str">
        <f t="shared" si="600"/>
        <v>Aug-15</v>
      </c>
      <c r="L9657" s="20">
        <f t="shared" si="603"/>
        <v>9502</v>
      </c>
      <c r="M9657" s="21">
        <f t="shared" si="601"/>
        <v>0.11444748474005499</v>
      </c>
    </row>
    <row r="9658" spans="1:13" x14ac:dyDescent="0.3">
      <c r="A9658" s="124">
        <v>42221</v>
      </c>
      <c r="B9658" s="108" t="s">
        <v>137</v>
      </c>
      <c r="C9658" s="111">
        <v>17.5</v>
      </c>
      <c r="D9658" s="94"/>
      <c r="E9658" s="111" t="s">
        <v>492</v>
      </c>
      <c r="F9658" s="111">
        <v>5</v>
      </c>
      <c r="G9658" s="89">
        <v>1</v>
      </c>
      <c r="H9658" s="37" t="s">
        <v>6512</v>
      </c>
      <c r="I9658" s="34">
        <v>-1</v>
      </c>
      <c r="J9658" s="18">
        <f t="shared" si="602"/>
        <v>1086.4800000000025</v>
      </c>
      <c r="K9658" s="19" t="str">
        <f t="shared" si="600"/>
        <v>Aug-15</v>
      </c>
      <c r="L9658" s="20">
        <f t="shared" si="603"/>
        <v>9503</v>
      </c>
      <c r="M9658" s="21">
        <f t="shared" si="601"/>
        <v>0.11433021151215432</v>
      </c>
    </row>
    <row r="9659" spans="1:13" x14ac:dyDescent="0.3">
      <c r="A9659" s="124">
        <v>42221</v>
      </c>
      <c r="B9659" s="108" t="s">
        <v>43</v>
      </c>
      <c r="C9659" s="111">
        <v>18.399999999999999</v>
      </c>
      <c r="D9659" s="94"/>
      <c r="E9659" s="111" t="s">
        <v>10172</v>
      </c>
      <c r="F9659" s="111">
        <v>4.5</v>
      </c>
      <c r="G9659" s="89">
        <v>1</v>
      </c>
      <c r="H9659" s="37" t="s">
        <v>6518</v>
      </c>
      <c r="I9659" s="34">
        <v>-1</v>
      </c>
      <c r="J9659" s="18">
        <f t="shared" si="602"/>
        <v>1085.4800000000025</v>
      </c>
      <c r="K9659" s="19" t="str">
        <f t="shared" si="600"/>
        <v>Aug-15</v>
      </c>
      <c r="L9659" s="20">
        <f t="shared" si="603"/>
        <v>9504</v>
      </c>
      <c r="M9659" s="21">
        <f t="shared" si="601"/>
        <v>0.11421296296296322</v>
      </c>
    </row>
    <row r="9660" spans="1:13" x14ac:dyDescent="0.3">
      <c r="A9660" s="124">
        <v>42221</v>
      </c>
      <c r="B9660" s="108" t="s">
        <v>137</v>
      </c>
      <c r="C9660" s="111">
        <v>19.5</v>
      </c>
      <c r="D9660" s="94"/>
      <c r="E9660" s="111" t="s">
        <v>10171</v>
      </c>
      <c r="F9660" s="111">
        <v>5.5</v>
      </c>
      <c r="G9660" s="89">
        <v>1</v>
      </c>
      <c r="H9660" s="37" t="s">
        <v>6518</v>
      </c>
      <c r="I9660" s="34">
        <v>-1</v>
      </c>
      <c r="J9660" s="18">
        <f t="shared" si="602"/>
        <v>1084.4800000000025</v>
      </c>
      <c r="K9660" s="19" t="str">
        <f t="shared" si="600"/>
        <v>Aug-15</v>
      </c>
      <c r="L9660" s="20">
        <f t="shared" si="603"/>
        <v>9505</v>
      </c>
      <c r="M9660" s="21">
        <f t="shared" si="601"/>
        <v>0.11409573908469253</v>
      </c>
    </row>
    <row r="9661" spans="1:13" x14ac:dyDescent="0.3">
      <c r="A9661" s="124">
        <v>42221</v>
      </c>
      <c r="B9661" s="108" t="s">
        <v>43</v>
      </c>
      <c r="C9661" s="111">
        <v>21.1</v>
      </c>
      <c r="D9661" s="94"/>
      <c r="E9661" s="111" t="s">
        <v>10173</v>
      </c>
      <c r="F9661" s="111">
        <v>5</v>
      </c>
      <c r="G9661" s="89">
        <v>1</v>
      </c>
      <c r="H9661" s="37" t="s">
        <v>6518</v>
      </c>
      <c r="I9661" s="34">
        <v>-1</v>
      </c>
      <c r="J9661" s="18">
        <f t="shared" si="602"/>
        <v>1083.4800000000025</v>
      </c>
      <c r="K9661" s="19" t="str">
        <f t="shared" si="600"/>
        <v>Aug-15</v>
      </c>
      <c r="L9661" s="20">
        <f t="shared" si="603"/>
        <v>9506</v>
      </c>
      <c r="M9661" s="21">
        <f t="shared" si="601"/>
        <v>0.11397853986955633</v>
      </c>
    </row>
    <row r="9662" spans="1:13" x14ac:dyDescent="0.3">
      <c r="A9662" s="107">
        <v>42222</v>
      </c>
      <c r="B9662" s="108" t="s">
        <v>35</v>
      </c>
      <c r="C9662" s="101">
        <v>0.63194444444444442</v>
      </c>
      <c r="D9662" s="94" t="s">
        <v>31</v>
      </c>
      <c r="E9662" s="111" t="s">
        <v>3224</v>
      </c>
      <c r="F9662" s="110">
        <v>3.5</v>
      </c>
      <c r="G9662" s="85">
        <v>1</v>
      </c>
      <c r="H9662" s="90" t="s">
        <v>33</v>
      </c>
      <c r="I9662" s="28">
        <v>-1</v>
      </c>
      <c r="J9662" s="18">
        <f t="shared" si="602"/>
        <v>1082.4800000000025</v>
      </c>
      <c r="K9662" s="19" t="str">
        <f t="shared" si="600"/>
        <v>Aug-15</v>
      </c>
      <c r="L9662" s="20">
        <f t="shared" si="603"/>
        <v>9507</v>
      </c>
      <c r="M9662" s="21">
        <f t="shared" si="601"/>
        <v>0.11386136530977201</v>
      </c>
    </row>
    <row r="9663" spans="1:13" x14ac:dyDescent="0.3">
      <c r="A9663" s="107">
        <v>42222</v>
      </c>
      <c r="B9663" s="108" t="s">
        <v>38</v>
      </c>
      <c r="C9663" s="101">
        <v>0.63888888888888895</v>
      </c>
      <c r="D9663" s="94" t="s">
        <v>31</v>
      </c>
      <c r="E9663" s="111" t="s">
        <v>3225</v>
      </c>
      <c r="F9663" s="110">
        <v>3</v>
      </c>
      <c r="G9663" s="85">
        <v>1</v>
      </c>
      <c r="H9663" s="90" t="s">
        <v>33</v>
      </c>
      <c r="I9663" s="28">
        <v>-1</v>
      </c>
      <c r="J9663" s="18">
        <f t="shared" si="602"/>
        <v>1081.4800000000025</v>
      </c>
      <c r="K9663" s="19" t="str">
        <f t="shared" si="600"/>
        <v>Aug-15</v>
      </c>
      <c r="L9663" s="20">
        <f t="shared" si="603"/>
        <v>9508</v>
      </c>
      <c r="M9663" s="21">
        <f t="shared" si="601"/>
        <v>0.11374421539756022</v>
      </c>
    </row>
    <row r="9664" spans="1:13" x14ac:dyDescent="0.3">
      <c r="A9664" s="107">
        <v>42222</v>
      </c>
      <c r="B9664" s="108" t="s">
        <v>45</v>
      </c>
      <c r="C9664" s="101">
        <v>0.64583333333333337</v>
      </c>
      <c r="D9664" s="94" t="s">
        <v>31</v>
      </c>
      <c r="E9664" s="111" t="s">
        <v>3226</v>
      </c>
      <c r="F9664" s="110">
        <v>3.75</v>
      </c>
      <c r="G9664" s="85">
        <v>1</v>
      </c>
      <c r="H9664" s="90" t="s">
        <v>33</v>
      </c>
      <c r="I9664" s="28">
        <v>-1</v>
      </c>
      <c r="J9664" s="18">
        <f t="shared" si="602"/>
        <v>1080.4800000000025</v>
      </c>
      <c r="K9664" s="19" t="str">
        <f t="shared" si="600"/>
        <v>Aug-15</v>
      </c>
      <c r="L9664" s="20">
        <f t="shared" si="603"/>
        <v>9509</v>
      </c>
      <c r="M9664" s="21">
        <f t="shared" si="601"/>
        <v>0.11362709012514487</v>
      </c>
    </row>
    <row r="9665" spans="1:13" x14ac:dyDescent="0.3">
      <c r="A9665" s="107">
        <v>42222</v>
      </c>
      <c r="B9665" s="108" t="s">
        <v>45</v>
      </c>
      <c r="C9665" s="101">
        <v>0.66666666666666663</v>
      </c>
      <c r="D9665" s="94" t="s">
        <v>31</v>
      </c>
      <c r="E9665" s="111" t="s">
        <v>3227</v>
      </c>
      <c r="F9665" s="110">
        <v>4</v>
      </c>
      <c r="G9665" s="85">
        <v>1</v>
      </c>
      <c r="H9665" s="90" t="s">
        <v>42</v>
      </c>
      <c r="I9665" s="28">
        <v>3</v>
      </c>
      <c r="J9665" s="18">
        <f t="shared" si="602"/>
        <v>1083.4800000000025</v>
      </c>
      <c r="K9665" s="19" t="str">
        <f t="shared" si="600"/>
        <v>Aug-15</v>
      </c>
      <c r="L9665" s="20">
        <f t="shared" si="603"/>
        <v>9510</v>
      </c>
      <c r="M9665" s="21">
        <f t="shared" si="601"/>
        <v>0.11393059936908544</v>
      </c>
    </row>
    <row r="9666" spans="1:13" x14ac:dyDescent="0.3">
      <c r="A9666" s="107">
        <v>42222</v>
      </c>
      <c r="B9666" s="108" t="s">
        <v>30</v>
      </c>
      <c r="C9666" s="101">
        <v>0.72222222222222221</v>
      </c>
      <c r="D9666" s="94" t="s">
        <v>31</v>
      </c>
      <c r="E9666" s="111" t="s">
        <v>3228</v>
      </c>
      <c r="F9666" s="110">
        <v>3.25</v>
      </c>
      <c r="G9666" s="85">
        <v>1</v>
      </c>
      <c r="H9666" s="90" t="s">
        <v>33</v>
      </c>
      <c r="I9666" s="28">
        <v>-1</v>
      </c>
      <c r="J9666" s="18">
        <f t="shared" si="602"/>
        <v>1082.4800000000025</v>
      </c>
      <c r="K9666" s="19" t="str">
        <f t="shared" ref="K9666:K9729" si="604">TEXT(A9666,"MMM-yy")</f>
        <v>Aug-15</v>
      </c>
      <c r="L9666" s="20">
        <f t="shared" si="603"/>
        <v>9511</v>
      </c>
      <c r="M9666" s="21">
        <f t="shared" ref="M9666:M9729" si="605">J9666/L9666</f>
        <v>0.11381347912942935</v>
      </c>
    </row>
    <row r="9667" spans="1:13" x14ac:dyDescent="0.3">
      <c r="A9667" s="107">
        <v>42222</v>
      </c>
      <c r="B9667" s="108" t="s">
        <v>137</v>
      </c>
      <c r="C9667" s="101">
        <v>0.72916666666666663</v>
      </c>
      <c r="D9667" s="94" t="s">
        <v>31</v>
      </c>
      <c r="E9667" s="111" t="s">
        <v>3229</v>
      </c>
      <c r="F9667" s="110">
        <v>3.25</v>
      </c>
      <c r="G9667" s="85">
        <v>1</v>
      </c>
      <c r="H9667" s="90" t="s">
        <v>42</v>
      </c>
      <c r="I9667" s="28">
        <v>2.5</v>
      </c>
      <c r="J9667" s="18">
        <f t="shared" ref="J9667:J9730" si="606">J9666+I9667</f>
        <v>1084.9800000000025</v>
      </c>
      <c r="K9667" s="19" t="str">
        <f t="shared" si="604"/>
        <v>Aug-15</v>
      </c>
      <c r="L9667" s="20">
        <f t="shared" ref="L9667:L9730" si="607">L9666+G9667</f>
        <v>9512</v>
      </c>
      <c r="M9667" s="21">
        <f t="shared" si="605"/>
        <v>0.11406433978132911</v>
      </c>
    </row>
    <row r="9668" spans="1:13" x14ac:dyDescent="0.3">
      <c r="A9668" s="107">
        <v>42222</v>
      </c>
      <c r="B9668" s="108" t="s">
        <v>137</v>
      </c>
      <c r="C9668" s="101">
        <v>0.75</v>
      </c>
      <c r="D9668" s="94" t="s">
        <v>31</v>
      </c>
      <c r="E9668" s="111" t="s">
        <v>3069</v>
      </c>
      <c r="F9668" s="110">
        <v>4</v>
      </c>
      <c r="G9668" s="85">
        <v>1</v>
      </c>
      <c r="H9668" s="90" t="s">
        <v>33</v>
      </c>
      <c r="I9668" s="28">
        <v>-1</v>
      </c>
      <c r="J9668" s="18">
        <f t="shared" si="606"/>
        <v>1083.9800000000025</v>
      </c>
      <c r="K9668" s="19" t="str">
        <f t="shared" si="604"/>
        <v>Aug-15</v>
      </c>
      <c r="L9668" s="20">
        <f t="shared" si="607"/>
        <v>9513</v>
      </c>
      <c r="M9668" s="21">
        <f t="shared" si="605"/>
        <v>0.11394723010617076</v>
      </c>
    </row>
    <row r="9669" spans="1:13" x14ac:dyDescent="0.3">
      <c r="A9669" s="107">
        <v>42222</v>
      </c>
      <c r="B9669" s="108" t="s">
        <v>96</v>
      </c>
      <c r="C9669" s="101">
        <v>0.80902777777777779</v>
      </c>
      <c r="D9669" s="94" t="s">
        <v>31</v>
      </c>
      <c r="E9669" s="111" t="s">
        <v>3230</v>
      </c>
      <c r="F9669" s="110">
        <v>3</v>
      </c>
      <c r="G9669" s="85">
        <v>1</v>
      </c>
      <c r="H9669" s="90" t="s">
        <v>42</v>
      </c>
      <c r="I9669" s="28">
        <v>3</v>
      </c>
      <c r="J9669" s="18">
        <f t="shared" si="606"/>
        <v>1086.9800000000025</v>
      </c>
      <c r="K9669" s="19" t="str">
        <f t="shared" si="604"/>
        <v>Aug-15</v>
      </c>
      <c r="L9669" s="20">
        <f t="shared" si="607"/>
        <v>9514</v>
      </c>
      <c r="M9669" s="21">
        <f t="shared" si="605"/>
        <v>0.11425057809543857</v>
      </c>
    </row>
    <row r="9670" spans="1:13" x14ac:dyDescent="0.3">
      <c r="A9670" s="107">
        <v>42222</v>
      </c>
      <c r="B9670" s="108" t="s">
        <v>30</v>
      </c>
      <c r="C9670" s="101">
        <v>0.81597222222222221</v>
      </c>
      <c r="D9670" s="94" t="s">
        <v>31</v>
      </c>
      <c r="E9670" s="111" t="s">
        <v>51</v>
      </c>
      <c r="F9670" s="110">
        <v>4</v>
      </c>
      <c r="G9670" s="85">
        <v>1</v>
      </c>
      <c r="H9670" s="90" t="s">
        <v>33</v>
      </c>
      <c r="I9670" s="28">
        <v>-1</v>
      </c>
      <c r="J9670" s="18">
        <f t="shared" si="606"/>
        <v>1085.9800000000025</v>
      </c>
      <c r="K9670" s="19" t="str">
        <f t="shared" si="604"/>
        <v>Aug-15</v>
      </c>
      <c r="L9670" s="20">
        <f t="shared" si="607"/>
        <v>9515</v>
      </c>
      <c r="M9670" s="21">
        <f t="shared" si="605"/>
        <v>0.11413347346295349</v>
      </c>
    </row>
    <row r="9671" spans="1:13" x14ac:dyDescent="0.3">
      <c r="A9671" s="119">
        <v>42222</v>
      </c>
      <c r="B9671" s="120" t="s">
        <v>35</v>
      </c>
      <c r="C9671" s="121">
        <v>14.1</v>
      </c>
      <c r="D9671" s="94"/>
      <c r="E9671" s="121" t="s">
        <v>3168</v>
      </c>
      <c r="F9671" s="123">
        <v>6</v>
      </c>
      <c r="G9671" s="89">
        <v>1</v>
      </c>
      <c r="H9671" s="30">
        <v>3</v>
      </c>
      <c r="I9671" s="38">
        <v>-1</v>
      </c>
      <c r="J9671" s="18">
        <f t="shared" si="606"/>
        <v>1084.9800000000025</v>
      </c>
      <c r="K9671" s="19" t="str">
        <f t="shared" si="604"/>
        <v>Aug-15</v>
      </c>
      <c r="L9671" s="20">
        <f t="shared" si="607"/>
        <v>9516</v>
      </c>
      <c r="M9671" s="21">
        <f t="shared" si="605"/>
        <v>0.11401639344262321</v>
      </c>
    </row>
    <row r="9672" spans="1:13" x14ac:dyDescent="0.3">
      <c r="A9672" s="119">
        <v>42222</v>
      </c>
      <c r="B9672" s="120" t="s">
        <v>38</v>
      </c>
      <c r="C9672" s="121">
        <v>16.5</v>
      </c>
      <c r="D9672" s="94"/>
      <c r="E9672" s="121" t="s">
        <v>10179</v>
      </c>
      <c r="F9672" s="123">
        <v>5.5</v>
      </c>
      <c r="G9672" s="89">
        <v>1</v>
      </c>
      <c r="H9672" s="30">
        <v>1</v>
      </c>
      <c r="I9672" s="38">
        <v>11</v>
      </c>
      <c r="J9672" s="18">
        <f t="shared" si="606"/>
        <v>1095.9800000000025</v>
      </c>
      <c r="K9672" s="19" t="str">
        <f t="shared" si="604"/>
        <v>Aug-15</v>
      </c>
      <c r="L9672" s="20">
        <f t="shared" si="607"/>
        <v>9517</v>
      </c>
      <c r="M9672" s="21">
        <f t="shared" si="605"/>
        <v>0.11516023957129375</v>
      </c>
    </row>
    <row r="9673" spans="1:13" x14ac:dyDescent="0.3">
      <c r="A9673" s="124">
        <v>42222</v>
      </c>
      <c r="B9673" s="108" t="s">
        <v>137</v>
      </c>
      <c r="C9673" s="111">
        <v>18.350000000000001</v>
      </c>
      <c r="D9673" s="94"/>
      <c r="E9673" s="111" t="s">
        <v>10177</v>
      </c>
      <c r="F9673" s="111">
        <v>4.33</v>
      </c>
      <c r="G9673" s="89">
        <v>1</v>
      </c>
      <c r="H9673" s="37" t="s">
        <v>6518</v>
      </c>
      <c r="I9673" s="34">
        <v>-1</v>
      </c>
      <c r="J9673" s="18">
        <f t="shared" si="606"/>
        <v>1094.9800000000025</v>
      </c>
      <c r="K9673" s="19" t="str">
        <f t="shared" si="604"/>
        <v>Aug-15</v>
      </c>
      <c r="L9673" s="20">
        <f t="shared" si="607"/>
        <v>9518</v>
      </c>
      <c r="M9673" s="21">
        <f t="shared" si="605"/>
        <v>0.11504307627652895</v>
      </c>
    </row>
    <row r="9674" spans="1:13" x14ac:dyDescent="0.3">
      <c r="A9674" s="124">
        <v>42222</v>
      </c>
      <c r="B9674" s="108" t="s">
        <v>30</v>
      </c>
      <c r="C9674" s="111">
        <v>20.05</v>
      </c>
      <c r="D9674" s="94"/>
      <c r="E9674" s="111" t="s">
        <v>10176</v>
      </c>
      <c r="F9674" s="111">
        <v>5.5</v>
      </c>
      <c r="G9674" s="89">
        <v>1</v>
      </c>
      <c r="H9674" s="37" t="s">
        <v>6526</v>
      </c>
      <c r="I9674" s="34">
        <v>4.5</v>
      </c>
      <c r="J9674" s="18">
        <f t="shared" si="606"/>
        <v>1099.4800000000025</v>
      </c>
      <c r="K9674" s="19" t="str">
        <f t="shared" si="604"/>
        <v>Aug-15</v>
      </c>
      <c r="L9674" s="20">
        <f t="shared" si="607"/>
        <v>9519</v>
      </c>
      <c r="M9674" s="21">
        <f t="shared" si="605"/>
        <v>0.11550372938333885</v>
      </c>
    </row>
    <row r="9675" spans="1:13" x14ac:dyDescent="0.3">
      <c r="A9675" s="124">
        <v>42222</v>
      </c>
      <c r="B9675" s="108" t="s">
        <v>96</v>
      </c>
      <c r="C9675" s="111">
        <v>20.25</v>
      </c>
      <c r="D9675" s="94"/>
      <c r="E9675" s="111" t="s">
        <v>10178</v>
      </c>
      <c r="F9675" s="111">
        <v>5</v>
      </c>
      <c r="G9675" s="89">
        <v>1</v>
      </c>
      <c r="H9675" s="37" t="s">
        <v>6512</v>
      </c>
      <c r="I9675" s="34">
        <v>-1</v>
      </c>
      <c r="J9675" s="18">
        <f t="shared" si="606"/>
        <v>1098.4800000000025</v>
      </c>
      <c r="K9675" s="19" t="str">
        <f t="shared" si="604"/>
        <v>Aug-15</v>
      </c>
      <c r="L9675" s="20">
        <f t="shared" si="607"/>
        <v>9520</v>
      </c>
      <c r="M9675" s="21">
        <f t="shared" si="605"/>
        <v>0.11538655462184901</v>
      </c>
    </row>
    <row r="9676" spans="1:13" x14ac:dyDescent="0.3">
      <c r="A9676" s="107">
        <v>42223</v>
      </c>
      <c r="B9676" s="108" t="s">
        <v>38</v>
      </c>
      <c r="C9676" s="101">
        <v>0.57638888888888895</v>
      </c>
      <c r="D9676" s="94" t="s">
        <v>31</v>
      </c>
      <c r="E9676" s="111" t="s">
        <v>3231</v>
      </c>
      <c r="F9676" s="110">
        <v>3.75</v>
      </c>
      <c r="G9676" s="85">
        <v>1</v>
      </c>
      <c r="H9676" s="90" t="s">
        <v>33</v>
      </c>
      <c r="I9676" s="28">
        <v>-1</v>
      </c>
      <c r="J9676" s="18">
        <f t="shared" si="606"/>
        <v>1097.4800000000025</v>
      </c>
      <c r="K9676" s="19" t="str">
        <f t="shared" si="604"/>
        <v>Aug-15</v>
      </c>
      <c r="L9676" s="20">
        <f t="shared" si="607"/>
        <v>9521</v>
      </c>
      <c r="M9676" s="21">
        <f t="shared" si="605"/>
        <v>0.11526940447432019</v>
      </c>
    </row>
    <row r="9677" spans="1:13" x14ac:dyDescent="0.3">
      <c r="A9677" s="107">
        <v>42223</v>
      </c>
      <c r="B9677" s="108" t="s">
        <v>97</v>
      </c>
      <c r="C9677" s="101">
        <v>0.64583333333333337</v>
      </c>
      <c r="D9677" s="94" t="s">
        <v>31</v>
      </c>
      <c r="E9677" s="111" t="s">
        <v>3232</v>
      </c>
      <c r="F9677" s="110">
        <v>2.75</v>
      </c>
      <c r="G9677" s="85">
        <v>1</v>
      </c>
      <c r="H9677" s="90" t="s">
        <v>33</v>
      </c>
      <c r="I9677" s="28">
        <v>-1</v>
      </c>
      <c r="J9677" s="18">
        <f t="shared" si="606"/>
        <v>1096.4800000000025</v>
      </c>
      <c r="K9677" s="19" t="str">
        <f t="shared" si="604"/>
        <v>Aug-15</v>
      </c>
      <c r="L9677" s="20">
        <f t="shared" si="607"/>
        <v>9522</v>
      </c>
      <c r="M9677" s="21">
        <f t="shared" si="605"/>
        <v>0.11515227893299754</v>
      </c>
    </row>
    <row r="9678" spans="1:13" x14ac:dyDescent="0.3">
      <c r="A9678" s="107">
        <v>42223</v>
      </c>
      <c r="B9678" s="108" t="s">
        <v>97</v>
      </c>
      <c r="C9678" s="101">
        <v>0.6875</v>
      </c>
      <c r="D9678" s="94" t="s">
        <v>31</v>
      </c>
      <c r="E9678" s="111" t="s">
        <v>3233</v>
      </c>
      <c r="F9678" s="110">
        <v>3.75</v>
      </c>
      <c r="G9678" s="85">
        <v>1</v>
      </c>
      <c r="H9678" s="90" t="s">
        <v>33</v>
      </c>
      <c r="I9678" s="28">
        <v>-1</v>
      </c>
      <c r="J9678" s="18">
        <f t="shared" si="606"/>
        <v>1095.4800000000025</v>
      </c>
      <c r="K9678" s="19" t="str">
        <f t="shared" si="604"/>
        <v>Aug-15</v>
      </c>
      <c r="L9678" s="20">
        <f t="shared" si="607"/>
        <v>9523</v>
      </c>
      <c r="M9678" s="21">
        <f t="shared" si="605"/>
        <v>0.11503517799012943</v>
      </c>
    </row>
    <row r="9679" spans="1:13" x14ac:dyDescent="0.3">
      <c r="A9679" s="107">
        <v>42223</v>
      </c>
      <c r="B9679" s="108" t="s">
        <v>35</v>
      </c>
      <c r="C9679" s="101">
        <v>0.83680555555555547</v>
      </c>
      <c r="D9679" s="94" t="s">
        <v>31</v>
      </c>
      <c r="E9679" s="111" t="s">
        <v>3234</v>
      </c>
      <c r="F9679" s="110">
        <v>2.88</v>
      </c>
      <c r="G9679" s="85">
        <v>1</v>
      </c>
      <c r="H9679" s="90" t="s">
        <v>42</v>
      </c>
      <c r="I9679" s="28">
        <v>1.88</v>
      </c>
      <c r="J9679" s="18">
        <f t="shared" si="606"/>
        <v>1097.3600000000026</v>
      </c>
      <c r="K9679" s="19" t="str">
        <f t="shared" si="604"/>
        <v>Aug-15</v>
      </c>
      <c r="L9679" s="20">
        <f t="shared" si="607"/>
        <v>9524</v>
      </c>
      <c r="M9679" s="21">
        <f t="shared" si="605"/>
        <v>0.11522049559008847</v>
      </c>
    </row>
    <row r="9680" spans="1:13" x14ac:dyDescent="0.3">
      <c r="A9680" s="119">
        <v>42223</v>
      </c>
      <c r="B9680" s="120" t="s">
        <v>97</v>
      </c>
      <c r="C9680" s="121">
        <v>15</v>
      </c>
      <c r="D9680" s="94"/>
      <c r="E9680" s="121" t="s">
        <v>8922</v>
      </c>
      <c r="F9680" s="123">
        <v>5.5</v>
      </c>
      <c r="G9680" s="89">
        <v>1</v>
      </c>
      <c r="H9680" s="30">
        <v>5</v>
      </c>
      <c r="I9680" s="38">
        <v>-1</v>
      </c>
      <c r="J9680" s="18">
        <f t="shared" si="606"/>
        <v>1096.3600000000026</v>
      </c>
      <c r="K9680" s="19" t="str">
        <f t="shared" si="604"/>
        <v>Aug-15</v>
      </c>
      <c r="L9680" s="20">
        <f t="shared" si="607"/>
        <v>9525</v>
      </c>
      <c r="M9680" s="21">
        <f t="shared" si="605"/>
        <v>0.11510341207349109</v>
      </c>
    </row>
    <row r="9681" spans="1:13" x14ac:dyDescent="0.3">
      <c r="A9681" s="119">
        <v>42223</v>
      </c>
      <c r="B9681" s="120" t="s">
        <v>29</v>
      </c>
      <c r="C9681" s="121">
        <v>15.4</v>
      </c>
      <c r="D9681" s="94"/>
      <c r="E9681" s="121" t="s">
        <v>10181</v>
      </c>
      <c r="F9681" s="123">
        <v>5</v>
      </c>
      <c r="G9681" s="89">
        <v>1</v>
      </c>
      <c r="H9681" s="30">
        <v>2</v>
      </c>
      <c r="I9681" s="38">
        <v>-1</v>
      </c>
      <c r="J9681" s="18">
        <f t="shared" si="606"/>
        <v>1095.3600000000026</v>
      </c>
      <c r="K9681" s="19" t="str">
        <f t="shared" si="604"/>
        <v>Aug-15</v>
      </c>
      <c r="L9681" s="20">
        <f t="shared" si="607"/>
        <v>9526</v>
      </c>
      <c r="M9681" s="21">
        <f t="shared" si="605"/>
        <v>0.11498635313877836</v>
      </c>
    </row>
    <row r="9682" spans="1:13" x14ac:dyDescent="0.3">
      <c r="A9682" s="119">
        <v>42223</v>
      </c>
      <c r="B9682" s="120" t="s">
        <v>38</v>
      </c>
      <c r="C9682" s="121">
        <v>15.5</v>
      </c>
      <c r="D9682" s="94"/>
      <c r="E9682" s="121" t="s">
        <v>7941</v>
      </c>
      <c r="F9682" s="123">
        <v>5.5</v>
      </c>
      <c r="G9682" s="89">
        <v>1</v>
      </c>
      <c r="H9682" s="30">
        <v>3</v>
      </c>
      <c r="I9682" s="38">
        <v>-1</v>
      </c>
      <c r="J9682" s="18">
        <f t="shared" si="606"/>
        <v>1094.3600000000026</v>
      </c>
      <c r="K9682" s="19" t="str">
        <f t="shared" si="604"/>
        <v>Aug-15</v>
      </c>
      <c r="L9682" s="20">
        <f t="shared" si="607"/>
        <v>9527</v>
      </c>
      <c r="M9682" s="21">
        <f t="shared" si="605"/>
        <v>0.11486931877820958</v>
      </c>
    </row>
    <row r="9683" spans="1:13" x14ac:dyDescent="0.3">
      <c r="A9683" s="119">
        <v>42223</v>
      </c>
      <c r="B9683" s="120" t="s">
        <v>97</v>
      </c>
      <c r="C9683" s="121">
        <v>16</v>
      </c>
      <c r="D9683" s="94"/>
      <c r="E9683" s="121" t="s">
        <v>7944</v>
      </c>
      <c r="F9683" s="123">
        <v>6</v>
      </c>
      <c r="G9683" s="89">
        <v>1</v>
      </c>
      <c r="H9683" s="30">
        <v>4</v>
      </c>
      <c r="I9683" s="38">
        <v>-1</v>
      </c>
      <c r="J9683" s="18">
        <f t="shared" si="606"/>
        <v>1093.3600000000026</v>
      </c>
      <c r="K9683" s="19" t="str">
        <f t="shared" si="604"/>
        <v>Aug-15</v>
      </c>
      <c r="L9683" s="20">
        <f t="shared" si="607"/>
        <v>9528</v>
      </c>
      <c r="M9683" s="21">
        <f t="shared" si="605"/>
        <v>0.1147523089840473</v>
      </c>
    </row>
    <row r="9684" spans="1:13" x14ac:dyDescent="0.3">
      <c r="A9684" s="119">
        <v>42223</v>
      </c>
      <c r="B9684" s="120" t="s">
        <v>97</v>
      </c>
      <c r="C9684" s="121">
        <v>16</v>
      </c>
      <c r="D9684" s="94"/>
      <c r="E9684" s="121" t="s">
        <v>9872</v>
      </c>
      <c r="F9684" s="123">
        <v>4.5</v>
      </c>
      <c r="G9684" s="89">
        <v>1</v>
      </c>
      <c r="H9684" s="30">
        <v>3</v>
      </c>
      <c r="I9684" s="38">
        <v>-1</v>
      </c>
      <c r="J9684" s="18">
        <f t="shared" si="606"/>
        <v>1092.3600000000026</v>
      </c>
      <c r="K9684" s="19" t="str">
        <f t="shared" si="604"/>
        <v>Aug-15</v>
      </c>
      <c r="L9684" s="20">
        <f t="shared" si="607"/>
        <v>9529</v>
      </c>
      <c r="M9684" s="21">
        <f t="shared" si="605"/>
        <v>0.11463532374855731</v>
      </c>
    </row>
    <row r="9685" spans="1:13" x14ac:dyDescent="0.3">
      <c r="A9685" s="119">
        <v>42223</v>
      </c>
      <c r="B9685" s="120" t="s">
        <v>29</v>
      </c>
      <c r="C9685" s="121">
        <v>16.100000000000001</v>
      </c>
      <c r="D9685" s="94"/>
      <c r="E9685" s="121" t="s">
        <v>9558</v>
      </c>
      <c r="F9685" s="123">
        <v>5</v>
      </c>
      <c r="G9685" s="89">
        <v>1</v>
      </c>
      <c r="H9685" s="30">
        <v>3</v>
      </c>
      <c r="I9685" s="38">
        <v>-1</v>
      </c>
      <c r="J9685" s="18">
        <f t="shared" si="606"/>
        <v>1091.3600000000026</v>
      </c>
      <c r="K9685" s="19" t="str">
        <f t="shared" si="604"/>
        <v>Aug-15</v>
      </c>
      <c r="L9685" s="20">
        <f t="shared" si="607"/>
        <v>9530</v>
      </c>
      <c r="M9685" s="21">
        <f t="shared" si="605"/>
        <v>0.11451836306400867</v>
      </c>
    </row>
    <row r="9686" spans="1:13" x14ac:dyDescent="0.3">
      <c r="A9686" s="119">
        <v>42223</v>
      </c>
      <c r="B9686" s="120" t="s">
        <v>29</v>
      </c>
      <c r="C9686" s="121">
        <v>16.100000000000001</v>
      </c>
      <c r="D9686" s="94"/>
      <c r="E9686" s="121" t="s">
        <v>10182</v>
      </c>
      <c r="F9686" s="123">
        <v>5</v>
      </c>
      <c r="G9686" s="89">
        <v>1</v>
      </c>
      <c r="H9686" s="30">
        <v>6</v>
      </c>
      <c r="I9686" s="38">
        <v>-1</v>
      </c>
      <c r="J9686" s="18">
        <f t="shared" si="606"/>
        <v>1090.3600000000026</v>
      </c>
      <c r="K9686" s="19" t="str">
        <f t="shared" si="604"/>
        <v>Aug-15</v>
      </c>
      <c r="L9686" s="20">
        <f t="shared" si="607"/>
        <v>9531</v>
      </c>
      <c r="M9686" s="21">
        <f t="shared" si="605"/>
        <v>0.11440142692267366</v>
      </c>
    </row>
    <row r="9687" spans="1:13" x14ac:dyDescent="0.3">
      <c r="A9687" s="119">
        <v>42223</v>
      </c>
      <c r="B9687" s="120" t="s">
        <v>38</v>
      </c>
      <c r="C9687" s="121">
        <v>16.5</v>
      </c>
      <c r="D9687" s="94"/>
      <c r="E9687" s="121" t="s">
        <v>438</v>
      </c>
      <c r="F9687" s="123">
        <v>4.5</v>
      </c>
      <c r="G9687" s="89">
        <v>1</v>
      </c>
      <c r="H9687" s="30">
        <v>1</v>
      </c>
      <c r="I9687" s="38">
        <v>3.5</v>
      </c>
      <c r="J9687" s="18">
        <f t="shared" si="606"/>
        <v>1093.8600000000026</v>
      </c>
      <c r="K9687" s="19" t="str">
        <f t="shared" si="604"/>
        <v>Aug-15</v>
      </c>
      <c r="L9687" s="20">
        <f t="shared" si="607"/>
        <v>9532</v>
      </c>
      <c r="M9687" s="21">
        <f t="shared" si="605"/>
        <v>0.11475660931598852</v>
      </c>
    </row>
    <row r="9688" spans="1:13" x14ac:dyDescent="0.3">
      <c r="A9688" s="119">
        <v>42223</v>
      </c>
      <c r="B9688" s="120" t="s">
        <v>97</v>
      </c>
      <c r="C9688" s="121">
        <v>17</v>
      </c>
      <c r="D9688" s="94"/>
      <c r="E9688" s="121" t="s">
        <v>10180</v>
      </c>
      <c r="F9688" s="123">
        <v>5</v>
      </c>
      <c r="G9688" s="89">
        <v>1</v>
      </c>
      <c r="H9688" s="30">
        <v>3</v>
      </c>
      <c r="I9688" s="38">
        <v>-1</v>
      </c>
      <c r="J9688" s="18">
        <f t="shared" si="606"/>
        <v>1092.8600000000026</v>
      </c>
      <c r="K9688" s="19" t="str">
        <f t="shared" si="604"/>
        <v>Aug-15</v>
      </c>
      <c r="L9688" s="20">
        <f t="shared" si="607"/>
        <v>9533</v>
      </c>
      <c r="M9688" s="21">
        <f t="shared" si="605"/>
        <v>0.1146396727158295</v>
      </c>
    </row>
    <row r="9689" spans="1:13" x14ac:dyDescent="0.3">
      <c r="A9689" s="107">
        <v>42224</v>
      </c>
      <c r="B9689" s="108" t="s">
        <v>52</v>
      </c>
      <c r="C9689" s="101">
        <v>0.58333333333333337</v>
      </c>
      <c r="D9689" s="94" t="s">
        <v>31</v>
      </c>
      <c r="E9689" s="111" t="s">
        <v>3235</v>
      </c>
      <c r="F9689" s="110">
        <v>3.25</v>
      </c>
      <c r="G9689" s="85">
        <v>1</v>
      </c>
      <c r="H9689" s="90" t="s">
        <v>33</v>
      </c>
      <c r="I9689" s="28">
        <v>-1</v>
      </c>
      <c r="J9689" s="18">
        <f t="shared" si="606"/>
        <v>1091.8600000000026</v>
      </c>
      <c r="K9689" s="19" t="str">
        <f t="shared" si="604"/>
        <v>Aug-15</v>
      </c>
      <c r="L9689" s="20">
        <f t="shared" si="607"/>
        <v>9534</v>
      </c>
      <c r="M9689" s="21">
        <f t="shared" si="605"/>
        <v>0.11452276064610895</v>
      </c>
    </row>
    <row r="9690" spans="1:13" x14ac:dyDescent="0.3">
      <c r="A9690" s="107">
        <v>42224</v>
      </c>
      <c r="B9690" s="108" t="s">
        <v>71</v>
      </c>
      <c r="C9690" s="101">
        <v>0.68402777777777779</v>
      </c>
      <c r="D9690" s="94" t="s">
        <v>31</v>
      </c>
      <c r="E9690" s="111" t="s">
        <v>2382</v>
      </c>
      <c r="F9690" s="110">
        <v>3.75</v>
      </c>
      <c r="G9690" s="85">
        <v>1</v>
      </c>
      <c r="H9690" s="90" t="s">
        <v>33</v>
      </c>
      <c r="I9690" s="28">
        <v>-1</v>
      </c>
      <c r="J9690" s="18">
        <f t="shared" si="606"/>
        <v>1090.8600000000026</v>
      </c>
      <c r="K9690" s="19" t="str">
        <f t="shared" si="604"/>
        <v>Aug-15</v>
      </c>
      <c r="L9690" s="20">
        <f t="shared" si="607"/>
        <v>9535</v>
      </c>
      <c r="M9690" s="21">
        <f t="shared" si="605"/>
        <v>0.11440587309910882</v>
      </c>
    </row>
    <row r="9691" spans="1:13" x14ac:dyDescent="0.3">
      <c r="A9691" s="119">
        <v>42224</v>
      </c>
      <c r="B9691" s="120" t="s">
        <v>52</v>
      </c>
      <c r="C9691" s="121">
        <v>14.3</v>
      </c>
      <c r="D9691" s="94"/>
      <c r="E9691" s="121" t="s">
        <v>10186</v>
      </c>
      <c r="F9691" s="123">
        <v>5</v>
      </c>
      <c r="G9691" s="89">
        <v>1</v>
      </c>
      <c r="H9691" s="30">
        <v>6</v>
      </c>
      <c r="I9691" s="38">
        <v>-1</v>
      </c>
      <c r="J9691" s="18">
        <f t="shared" si="606"/>
        <v>1089.8600000000026</v>
      </c>
      <c r="K9691" s="19" t="str">
        <f t="shared" si="604"/>
        <v>Aug-15</v>
      </c>
      <c r="L9691" s="20">
        <f t="shared" si="607"/>
        <v>9536</v>
      </c>
      <c r="M9691" s="21">
        <f t="shared" si="605"/>
        <v>0.11428901006711437</v>
      </c>
    </row>
    <row r="9692" spans="1:13" x14ac:dyDescent="0.3">
      <c r="A9692" s="119">
        <v>42224</v>
      </c>
      <c r="B9692" s="120" t="s">
        <v>71</v>
      </c>
      <c r="C9692" s="121">
        <v>14.5</v>
      </c>
      <c r="D9692" s="94"/>
      <c r="E9692" s="121" t="s">
        <v>10187</v>
      </c>
      <c r="F9692" s="123">
        <v>5.5</v>
      </c>
      <c r="G9692" s="89">
        <v>1</v>
      </c>
      <c r="H9692" s="30">
        <v>5</v>
      </c>
      <c r="I9692" s="38">
        <v>-1</v>
      </c>
      <c r="J9692" s="18">
        <f t="shared" si="606"/>
        <v>1088.8600000000026</v>
      </c>
      <c r="K9692" s="19" t="str">
        <f t="shared" si="604"/>
        <v>Aug-15</v>
      </c>
      <c r="L9692" s="20">
        <f t="shared" si="607"/>
        <v>9537</v>
      </c>
      <c r="M9692" s="21">
        <f t="shared" si="605"/>
        <v>0.11417217154241403</v>
      </c>
    </row>
    <row r="9693" spans="1:13" x14ac:dyDescent="0.3">
      <c r="A9693" s="119">
        <v>42224</v>
      </c>
      <c r="B9693" s="120" t="s">
        <v>71</v>
      </c>
      <c r="C9693" s="121">
        <v>15.2</v>
      </c>
      <c r="D9693" s="94"/>
      <c r="E9693" s="121" t="s">
        <v>10188</v>
      </c>
      <c r="F9693" s="123">
        <v>6</v>
      </c>
      <c r="G9693" s="89">
        <v>1</v>
      </c>
      <c r="H9693" s="30">
        <v>4</v>
      </c>
      <c r="I9693" s="38">
        <v>-1</v>
      </c>
      <c r="J9693" s="18">
        <f t="shared" si="606"/>
        <v>1087.8600000000026</v>
      </c>
      <c r="K9693" s="19" t="str">
        <f t="shared" si="604"/>
        <v>Aug-15</v>
      </c>
      <c r="L9693" s="20">
        <f t="shared" si="607"/>
        <v>9538</v>
      </c>
      <c r="M9693" s="21">
        <f t="shared" si="605"/>
        <v>0.1140553575172995</v>
      </c>
    </row>
    <row r="9694" spans="1:13" x14ac:dyDescent="0.3">
      <c r="A9694" s="119">
        <v>42224</v>
      </c>
      <c r="B9694" s="120" t="s">
        <v>71</v>
      </c>
      <c r="C9694" s="121">
        <v>15.55</v>
      </c>
      <c r="D9694" s="94"/>
      <c r="E9694" s="121" t="s">
        <v>10189</v>
      </c>
      <c r="F9694" s="123">
        <v>5</v>
      </c>
      <c r="G9694" s="89">
        <v>1</v>
      </c>
      <c r="H9694" s="30">
        <v>1</v>
      </c>
      <c r="I9694" s="38">
        <v>4</v>
      </c>
      <c r="J9694" s="18">
        <f t="shared" si="606"/>
        <v>1091.8600000000026</v>
      </c>
      <c r="K9694" s="19" t="str">
        <f t="shared" si="604"/>
        <v>Aug-15</v>
      </c>
      <c r="L9694" s="20">
        <f t="shared" si="607"/>
        <v>9539</v>
      </c>
      <c r="M9694" s="21">
        <f t="shared" si="605"/>
        <v>0.11446273194255191</v>
      </c>
    </row>
    <row r="9695" spans="1:13" x14ac:dyDescent="0.3">
      <c r="A9695" s="124">
        <v>42224</v>
      </c>
      <c r="B9695" s="108" t="s">
        <v>29</v>
      </c>
      <c r="C9695" s="111">
        <v>17.2</v>
      </c>
      <c r="D9695" s="94"/>
      <c r="E9695" s="111" t="s">
        <v>10183</v>
      </c>
      <c r="F9695" s="111">
        <v>5.5</v>
      </c>
      <c r="G9695" s="89">
        <v>1</v>
      </c>
      <c r="H9695" s="37" t="s">
        <v>6512</v>
      </c>
      <c r="I9695" s="34">
        <v>-1</v>
      </c>
      <c r="J9695" s="18">
        <f t="shared" si="606"/>
        <v>1090.8600000000026</v>
      </c>
      <c r="K9695" s="19" t="str">
        <f t="shared" si="604"/>
        <v>Aug-15</v>
      </c>
      <c r="L9695" s="20">
        <f t="shared" si="607"/>
        <v>9540</v>
      </c>
      <c r="M9695" s="21">
        <f t="shared" si="605"/>
        <v>0.11434591194968581</v>
      </c>
    </row>
    <row r="9696" spans="1:13" x14ac:dyDescent="0.3">
      <c r="A9696" s="124">
        <v>42224</v>
      </c>
      <c r="B9696" s="108" t="s">
        <v>49</v>
      </c>
      <c r="C9696" s="111">
        <v>18.100000000000001</v>
      </c>
      <c r="D9696" s="94"/>
      <c r="E9696" s="111" t="s">
        <v>10184</v>
      </c>
      <c r="F9696" s="111">
        <v>6</v>
      </c>
      <c r="G9696" s="89">
        <v>1</v>
      </c>
      <c r="H9696" s="37" t="s">
        <v>6518</v>
      </c>
      <c r="I9696" s="34">
        <v>-1</v>
      </c>
      <c r="J9696" s="18">
        <f t="shared" si="606"/>
        <v>1089.8600000000026</v>
      </c>
      <c r="K9696" s="19" t="str">
        <f t="shared" si="604"/>
        <v>Aug-15</v>
      </c>
      <c r="L9696" s="20">
        <f t="shared" si="607"/>
        <v>9541</v>
      </c>
      <c r="M9696" s="21">
        <f t="shared" si="605"/>
        <v>0.11422911644481738</v>
      </c>
    </row>
    <row r="9697" spans="1:13" x14ac:dyDescent="0.3">
      <c r="A9697" s="124">
        <v>42224</v>
      </c>
      <c r="B9697" s="108" t="s">
        <v>49</v>
      </c>
      <c r="C9697" s="111">
        <v>18.399999999999999</v>
      </c>
      <c r="D9697" s="94"/>
      <c r="E9697" s="111" t="s">
        <v>2246</v>
      </c>
      <c r="F9697" s="111">
        <v>5</v>
      </c>
      <c r="G9697" s="89">
        <v>1</v>
      </c>
      <c r="H9697" s="37" t="s">
        <v>6518</v>
      </c>
      <c r="I9697" s="34">
        <v>-1</v>
      </c>
      <c r="J9697" s="18">
        <f t="shared" si="606"/>
        <v>1088.8600000000026</v>
      </c>
      <c r="K9697" s="19" t="str">
        <f t="shared" si="604"/>
        <v>Aug-15</v>
      </c>
      <c r="L9697" s="20">
        <f t="shared" si="607"/>
        <v>9542</v>
      </c>
      <c r="M9697" s="21">
        <f t="shared" si="605"/>
        <v>0.1141123454202476</v>
      </c>
    </row>
    <row r="9698" spans="1:13" x14ac:dyDescent="0.3">
      <c r="A9698" s="124">
        <v>42224</v>
      </c>
      <c r="B9698" s="108" t="s">
        <v>49</v>
      </c>
      <c r="C9698" s="111">
        <v>19.399999999999999</v>
      </c>
      <c r="D9698" s="94"/>
      <c r="E9698" s="111" t="s">
        <v>10185</v>
      </c>
      <c r="F9698" s="111">
        <v>6</v>
      </c>
      <c r="G9698" s="89">
        <v>1</v>
      </c>
      <c r="H9698" s="37" t="s">
        <v>6512</v>
      </c>
      <c r="I9698" s="34">
        <v>-1</v>
      </c>
      <c r="J9698" s="18">
        <f t="shared" si="606"/>
        <v>1087.8600000000026</v>
      </c>
      <c r="K9698" s="19" t="str">
        <f t="shared" si="604"/>
        <v>Aug-15</v>
      </c>
      <c r="L9698" s="20">
        <f t="shared" si="607"/>
        <v>9543</v>
      </c>
      <c r="M9698" s="21">
        <f t="shared" si="605"/>
        <v>0.11399559886828069</v>
      </c>
    </row>
    <row r="9699" spans="1:13" x14ac:dyDescent="0.3">
      <c r="A9699" s="107">
        <v>42226</v>
      </c>
      <c r="B9699" s="108" t="s">
        <v>49</v>
      </c>
      <c r="C9699" s="101">
        <v>0.625</v>
      </c>
      <c r="D9699" s="94" t="s">
        <v>31</v>
      </c>
      <c r="E9699" s="111" t="s">
        <v>83</v>
      </c>
      <c r="F9699" s="110">
        <v>3.75</v>
      </c>
      <c r="G9699" s="85">
        <v>1</v>
      </c>
      <c r="H9699" s="90" t="s">
        <v>33</v>
      </c>
      <c r="I9699" s="28">
        <v>-1</v>
      </c>
      <c r="J9699" s="18">
        <f t="shared" si="606"/>
        <v>1086.8600000000026</v>
      </c>
      <c r="K9699" s="19" t="str">
        <f t="shared" si="604"/>
        <v>Aug-15</v>
      </c>
      <c r="L9699" s="20">
        <f t="shared" si="607"/>
        <v>9544</v>
      </c>
      <c r="M9699" s="21">
        <f t="shared" si="605"/>
        <v>0.11387887678122408</v>
      </c>
    </row>
    <row r="9700" spans="1:13" x14ac:dyDescent="0.3">
      <c r="A9700" s="107">
        <v>42226</v>
      </c>
      <c r="B9700" s="108" t="s">
        <v>45</v>
      </c>
      <c r="C9700" s="101">
        <v>0.63541666666666663</v>
      </c>
      <c r="D9700" s="94" t="s">
        <v>31</v>
      </c>
      <c r="E9700" s="111" t="s">
        <v>3236</v>
      </c>
      <c r="F9700" s="110">
        <v>3</v>
      </c>
      <c r="G9700" s="85">
        <v>1</v>
      </c>
      <c r="H9700" s="90" t="s">
        <v>33</v>
      </c>
      <c r="I9700" s="28">
        <v>-1</v>
      </c>
      <c r="J9700" s="18">
        <f t="shared" si="606"/>
        <v>1085.8600000000026</v>
      </c>
      <c r="K9700" s="19" t="str">
        <f t="shared" si="604"/>
        <v>Aug-15</v>
      </c>
      <c r="L9700" s="20">
        <f t="shared" si="607"/>
        <v>9545</v>
      </c>
      <c r="M9700" s="21">
        <f t="shared" si="605"/>
        <v>0.11376217915138843</v>
      </c>
    </row>
    <row r="9701" spans="1:13" x14ac:dyDescent="0.3">
      <c r="A9701" s="107">
        <v>42226</v>
      </c>
      <c r="B9701" s="108" t="s">
        <v>49</v>
      </c>
      <c r="C9701" s="101">
        <v>0.66666666666666663</v>
      </c>
      <c r="D9701" s="94" t="s">
        <v>31</v>
      </c>
      <c r="E9701" s="111" t="s">
        <v>2619</v>
      </c>
      <c r="F9701" s="110">
        <v>3</v>
      </c>
      <c r="G9701" s="85">
        <v>1</v>
      </c>
      <c r="H9701" s="90" t="s">
        <v>33</v>
      </c>
      <c r="I9701" s="28">
        <v>-1</v>
      </c>
      <c r="J9701" s="18">
        <f t="shared" si="606"/>
        <v>1084.8600000000026</v>
      </c>
      <c r="K9701" s="19" t="str">
        <f t="shared" si="604"/>
        <v>Aug-15</v>
      </c>
      <c r="L9701" s="20">
        <f t="shared" si="607"/>
        <v>9546</v>
      </c>
      <c r="M9701" s="21">
        <f t="shared" si="605"/>
        <v>0.11364550597108765</v>
      </c>
    </row>
    <row r="9702" spans="1:13" x14ac:dyDescent="0.3">
      <c r="A9702" s="107">
        <v>42226</v>
      </c>
      <c r="B9702" s="108" t="s">
        <v>49</v>
      </c>
      <c r="C9702" s="101">
        <v>0.6875</v>
      </c>
      <c r="D9702" s="94" t="s">
        <v>31</v>
      </c>
      <c r="E9702" s="111" t="s">
        <v>3237</v>
      </c>
      <c r="F9702" s="110">
        <v>3.13</v>
      </c>
      <c r="G9702" s="85">
        <v>1</v>
      </c>
      <c r="H9702" s="90" t="s">
        <v>33</v>
      </c>
      <c r="I9702" s="28">
        <v>-1</v>
      </c>
      <c r="J9702" s="18">
        <f t="shared" si="606"/>
        <v>1083.8600000000026</v>
      </c>
      <c r="K9702" s="19" t="str">
        <f t="shared" si="604"/>
        <v>Aug-15</v>
      </c>
      <c r="L9702" s="20">
        <f t="shared" si="607"/>
        <v>9547</v>
      </c>
      <c r="M9702" s="21">
        <f t="shared" si="605"/>
        <v>0.11352885723263879</v>
      </c>
    </row>
    <row r="9703" spans="1:13" x14ac:dyDescent="0.3">
      <c r="A9703" s="107">
        <v>42226</v>
      </c>
      <c r="B9703" s="108" t="s">
        <v>59</v>
      </c>
      <c r="C9703" s="101">
        <v>0.82638888888888884</v>
      </c>
      <c r="D9703" s="94" t="s">
        <v>31</v>
      </c>
      <c r="E9703" s="111" t="s">
        <v>3238</v>
      </c>
      <c r="F9703" s="110">
        <v>3.25</v>
      </c>
      <c r="G9703" s="85">
        <v>1</v>
      </c>
      <c r="H9703" s="90" t="s">
        <v>33</v>
      </c>
      <c r="I9703" s="28">
        <v>-1</v>
      </c>
      <c r="J9703" s="18">
        <f t="shared" si="606"/>
        <v>1082.8600000000026</v>
      </c>
      <c r="K9703" s="19" t="str">
        <f t="shared" si="604"/>
        <v>Aug-15</v>
      </c>
      <c r="L9703" s="20">
        <f t="shared" si="607"/>
        <v>9548</v>
      </c>
      <c r="M9703" s="21">
        <f t="shared" si="605"/>
        <v>0.11341223292836224</v>
      </c>
    </row>
    <row r="9704" spans="1:13" x14ac:dyDescent="0.3">
      <c r="A9704" s="119">
        <v>42226</v>
      </c>
      <c r="B9704" s="120" t="s">
        <v>45</v>
      </c>
      <c r="C9704" s="121">
        <v>14.15</v>
      </c>
      <c r="D9704" s="94"/>
      <c r="E9704" s="121" t="s">
        <v>10193</v>
      </c>
      <c r="F9704" s="123">
        <v>4.5</v>
      </c>
      <c r="G9704" s="89">
        <v>1</v>
      </c>
      <c r="H9704" s="30">
        <v>7</v>
      </c>
      <c r="I9704" s="38">
        <v>-1</v>
      </c>
      <c r="J9704" s="18">
        <f t="shared" si="606"/>
        <v>1081.8600000000026</v>
      </c>
      <c r="K9704" s="19" t="str">
        <f t="shared" si="604"/>
        <v>Aug-15</v>
      </c>
      <c r="L9704" s="20">
        <f t="shared" si="607"/>
        <v>9549</v>
      </c>
      <c r="M9704" s="21">
        <f t="shared" si="605"/>
        <v>0.11329563305058149</v>
      </c>
    </row>
    <row r="9705" spans="1:13" x14ac:dyDescent="0.3">
      <c r="A9705" s="119">
        <v>42226</v>
      </c>
      <c r="B9705" s="120" t="s">
        <v>45</v>
      </c>
      <c r="C9705" s="121">
        <v>14.45</v>
      </c>
      <c r="D9705" s="94"/>
      <c r="E9705" s="121" t="s">
        <v>10194</v>
      </c>
      <c r="F9705" s="123">
        <v>5.5</v>
      </c>
      <c r="G9705" s="89">
        <v>1</v>
      </c>
      <c r="H9705" s="30">
        <v>2</v>
      </c>
      <c r="I9705" s="38">
        <v>-1</v>
      </c>
      <c r="J9705" s="18">
        <f t="shared" si="606"/>
        <v>1080.8600000000026</v>
      </c>
      <c r="K9705" s="19" t="str">
        <f t="shared" si="604"/>
        <v>Aug-15</v>
      </c>
      <c r="L9705" s="20">
        <f t="shared" si="607"/>
        <v>9550</v>
      </c>
      <c r="M9705" s="21">
        <f t="shared" si="605"/>
        <v>0.11317905759162331</v>
      </c>
    </row>
    <row r="9706" spans="1:13" x14ac:dyDescent="0.3">
      <c r="A9706" s="119">
        <v>42226</v>
      </c>
      <c r="B9706" s="120" t="s">
        <v>45</v>
      </c>
      <c r="C9706" s="121">
        <v>16.149999999999999</v>
      </c>
      <c r="D9706" s="94"/>
      <c r="E9706" s="121" t="s">
        <v>667</v>
      </c>
      <c r="F9706" s="123">
        <v>4.5</v>
      </c>
      <c r="G9706" s="89">
        <v>1</v>
      </c>
      <c r="H9706" s="30">
        <v>4</v>
      </c>
      <c r="I9706" s="38">
        <v>-1</v>
      </c>
      <c r="J9706" s="18">
        <f t="shared" si="606"/>
        <v>1079.8600000000026</v>
      </c>
      <c r="K9706" s="19" t="str">
        <f t="shared" si="604"/>
        <v>Aug-15</v>
      </c>
      <c r="L9706" s="20">
        <f t="shared" si="607"/>
        <v>9551</v>
      </c>
      <c r="M9706" s="21">
        <f t="shared" si="605"/>
        <v>0.11306250654381768</v>
      </c>
    </row>
    <row r="9707" spans="1:13" x14ac:dyDescent="0.3">
      <c r="A9707" s="119">
        <v>42226</v>
      </c>
      <c r="B9707" s="120" t="s">
        <v>49</v>
      </c>
      <c r="C9707" s="121">
        <v>16.3</v>
      </c>
      <c r="D9707" s="94"/>
      <c r="E9707" s="121" t="s">
        <v>8127</v>
      </c>
      <c r="F9707" s="123">
        <v>6</v>
      </c>
      <c r="G9707" s="89">
        <v>1</v>
      </c>
      <c r="H9707" s="30">
        <v>1</v>
      </c>
      <c r="I9707" s="38">
        <v>5</v>
      </c>
      <c r="J9707" s="18">
        <f t="shared" si="606"/>
        <v>1084.8600000000026</v>
      </c>
      <c r="K9707" s="19" t="str">
        <f t="shared" si="604"/>
        <v>Aug-15</v>
      </c>
      <c r="L9707" s="20">
        <f t="shared" si="607"/>
        <v>9552</v>
      </c>
      <c r="M9707" s="21">
        <f t="shared" si="605"/>
        <v>0.11357412060301535</v>
      </c>
    </row>
    <row r="9708" spans="1:13" x14ac:dyDescent="0.3">
      <c r="A9708" s="124">
        <v>42226</v>
      </c>
      <c r="B9708" s="108" t="s">
        <v>59</v>
      </c>
      <c r="C9708" s="111">
        <v>17.5</v>
      </c>
      <c r="D9708" s="94"/>
      <c r="E9708" s="111" t="s">
        <v>10192</v>
      </c>
      <c r="F9708" s="111">
        <v>5.5</v>
      </c>
      <c r="G9708" s="89">
        <v>1</v>
      </c>
      <c r="H9708" s="37" t="s">
        <v>6512</v>
      </c>
      <c r="I9708" s="34">
        <v>-1</v>
      </c>
      <c r="J9708" s="18">
        <f t="shared" si="606"/>
        <v>1083.8600000000026</v>
      </c>
      <c r="K9708" s="19" t="str">
        <f t="shared" si="604"/>
        <v>Aug-15</v>
      </c>
      <c r="L9708" s="20">
        <f t="shared" si="607"/>
        <v>9553</v>
      </c>
      <c r="M9708" s="21">
        <f t="shared" si="605"/>
        <v>0.11345755260127736</v>
      </c>
    </row>
    <row r="9709" spans="1:13" x14ac:dyDescent="0.3">
      <c r="A9709" s="124">
        <v>42226</v>
      </c>
      <c r="B9709" s="108" t="s">
        <v>149</v>
      </c>
      <c r="C9709" s="111">
        <v>19.3</v>
      </c>
      <c r="D9709" s="94"/>
      <c r="E9709" s="111" t="s">
        <v>10190</v>
      </c>
      <c r="F9709" s="111">
        <v>6</v>
      </c>
      <c r="G9709" s="89">
        <v>1</v>
      </c>
      <c r="H9709" s="37" t="s">
        <v>6518</v>
      </c>
      <c r="I9709" s="34">
        <v>-1</v>
      </c>
      <c r="J9709" s="18">
        <f t="shared" si="606"/>
        <v>1082.8600000000026</v>
      </c>
      <c r="K9709" s="19" t="str">
        <f t="shared" si="604"/>
        <v>Aug-15</v>
      </c>
      <c r="L9709" s="20">
        <f t="shared" si="607"/>
        <v>9554</v>
      </c>
      <c r="M9709" s="21">
        <f t="shared" si="605"/>
        <v>0.11334100900146563</v>
      </c>
    </row>
    <row r="9710" spans="1:13" x14ac:dyDescent="0.3">
      <c r="A9710" s="124">
        <v>42226</v>
      </c>
      <c r="B9710" s="108" t="s">
        <v>149</v>
      </c>
      <c r="C9710" s="111">
        <v>19.3</v>
      </c>
      <c r="D9710" s="94"/>
      <c r="E9710" s="111" t="s">
        <v>5463</v>
      </c>
      <c r="F9710" s="111">
        <v>5.5</v>
      </c>
      <c r="G9710" s="89">
        <v>1</v>
      </c>
      <c r="H9710" s="37" t="s">
        <v>6518</v>
      </c>
      <c r="I9710" s="34">
        <v>-1</v>
      </c>
      <c r="J9710" s="18">
        <f t="shared" si="606"/>
        <v>1081.8600000000026</v>
      </c>
      <c r="K9710" s="19" t="str">
        <f t="shared" si="604"/>
        <v>Aug-15</v>
      </c>
      <c r="L9710" s="20">
        <f t="shared" si="607"/>
        <v>9555</v>
      </c>
      <c r="M9710" s="21">
        <f t="shared" si="605"/>
        <v>0.11322448979591865</v>
      </c>
    </row>
    <row r="9711" spans="1:13" x14ac:dyDescent="0.3">
      <c r="A9711" s="124">
        <v>42226</v>
      </c>
      <c r="B9711" s="108" t="s">
        <v>149</v>
      </c>
      <c r="C9711" s="111">
        <v>20</v>
      </c>
      <c r="D9711" s="94"/>
      <c r="E9711" s="111" t="s">
        <v>10191</v>
      </c>
      <c r="F9711" s="111">
        <v>5</v>
      </c>
      <c r="G9711" s="89">
        <v>1</v>
      </c>
      <c r="H9711" s="37" t="s">
        <v>6512</v>
      </c>
      <c r="I9711" s="34">
        <v>-1</v>
      </c>
      <c r="J9711" s="18">
        <f t="shared" si="606"/>
        <v>1080.8600000000026</v>
      </c>
      <c r="K9711" s="19" t="str">
        <f t="shared" si="604"/>
        <v>Aug-15</v>
      </c>
      <c r="L9711" s="20">
        <f t="shared" si="607"/>
        <v>9556</v>
      </c>
      <c r="M9711" s="21">
        <f t="shared" si="605"/>
        <v>0.11310799497697809</v>
      </c>
    </row>
    <row r="9712" spans="1:13" x14ac:dyDescent="0.3">
      <c r="A9712" s="107">
        <v>42227</v>
      </c>
      <c r="B9712" s="108" t="s">
        <v>69</v>
      </c>
      <c r="C9712" s="101">
        <v>0.59375</v>
      </c>
      <c r="D9712" s="94" t="s">
        <v>31</v>
      </c>
      <c r="E9712" s="111" t="s">
        <v>3239</v>
      </c>
      <c r="F9712" s="110">
        <v>3.75</v>
      </c>
      <c r="G9712" s="85">
        <v>1</v>
      </c>
      <c r="H9712" s="90" t="s">
        <v>42</v>
      </c>
      <c r="I9712" s="28">
        <v>4</v>
      </c>
      <c r="J9712" s="18">
        <f t="shared" si="606"/>
        <v>1084.8600000000026</v>
      </c>
      <c r="K9712" s="19" t="str">
        <f t="shared" si="604"/>
        <v>Aug-15</v>
      </c>
      <c r="L9712" s="20">
        <f t="shared" si="607"/>
        <v>9557</v>
      </c>
      <c r="M9712" s="21">
        <f t="shared" si="605"/>
        <v>0.11351470126608795</v>
      </c>
    </row>
    <row r="9713" spans="1:13" x14ac:dyDescent="0.3">
      <c r="A9713" s="107">
        <v>42227</v>
      </c>
      <c r="B9713" s="108" t="s">
        <v>69</v>
      </c>
      <c r="C9713" s="101">
        <v>0.61458333333333337</v>
      </c>
      <c r="D9713" s="94" t="s">
        <v>31</v>
      </c>
      <c r="E9713" s="111" t="s">
        <v>2027</v>
      </c>
      <c r="F9713" s="110">
        <v>4</v>
      </c>
      <c r="G9713" s="85">
        <v>1</v>
      </c>
      <c r="H9713" s="90" t="s">
        <v>33</v>
      </c>
      <c r="I9713" s="28">
        <v>-1</v>
      </c>
      <c r="J9713" s="18">
        <f t="shared" si="606"/>
        <v>1083.8600000000026</v>
      </c>
      <c r="K9713" s="19" t="str">
        <f t="shared" si="604"/>
        <v>Aug-15</v>
      </c>
      <c r="L9713" s="20">
        <f t="shared" si="607"/>
        <v>9558</v>
      </c>
      <c r="M9713" s="21">
        <f t="shared" si="605"/>
        <v>0.11339820046034763</v>
      </c>
    </row>
    <row r="9714" spans="1:13" x14ac:dyDescent="0.3">
      <c r="A9714" s="107">
        <v>42227</v>
      </c>
      <c r="B9714" s="108" t="s">
        <v>69</v>
      </c>
      <c r="C9714" s="101">
        <v>0.63888888888888895</v>
      </c>
      <c r="D9714" s="94" t="s">
        <v>31</v>
      </c>
      <c r="E9714" s="111" t="s">
        <v>3240</v>
      </c>
      <c r="F9714" s="110">
        <v>4</v>
      </c>
      <c r="G9714" s="85">
        <v>1</v>
      </c>
      <c r="H9714" s="90" t="s">
        <v>33</v>
      </c>
      <c r="I9714" s="28">
        <v>-1</v>
      </c>
      <c r="J9714" s="18">
        <f t="shared" si="606"/>
        <v>1082.8600000000026</v>
      </c>
      <c r="K9714" s="19" t="str">
        <f t="shared" si="604"/>
        <v>Aug-15</v>
      </c>
      <c r="L9714" s="20">
        <f t="shared" si="607"/>
        <v>9559</v>
      </c>
      <c r="M9714" s="21">
        <f t="shared" si="605"/>
        <v>0.1132817240297105</v>
      </c>
    </row>
    <row r="9715" spans="1:13" x14ac:dyDescent="0.3">
      <c r="A9715" s="107">
        <v>42227</v>
      </c>
      <c r="B9715" s="108" t="s">
        <v>63</v>
      </c>
      <c r="C9715" s="101">
        <v>0.71875</v>
      </c>
      <c r="D9715" s="94" t="s">
        <v>31</v>
      </c>
      <c r="E9715" s="111" t="s">
        <v>3241</v>
      </c>
      <c r="F9715" s="110">
        <v>3.75</v>
      </c>
      <c r="G9715" s="85">
        <v>1</v>
      </c>
      <c r="H9715" s="90" t="s">
        <v>33</v>
      </c>
      <c r="I9715" s="28">
        <v>-1</v>
      </c>
      <c r="J9715" s="18">
        <f t="shared" si="606"/>
        <v>1081.8600000000026</v>
      </c>
      <c r="K9715" s="19" t="str">
        <f t="shared" si="604"/>
        <v>Aug-15</v>
      </c>
      <c r="L9715" s="20">
        <f t="shared" si="607"/>
        <v>9560</v>
      </c>
      <c r="M9715" s="21">
        <f t="shared" si="605"/>
        <v>0.11316527196652747</v>
      </c>
    </row>
    <row r="9716" spans="1:13" x14ac:dyDescent="0.3">
      <c r="A9716" s="107">
        <v>42227</v>
      </c>
      <c r="B9716" s="108" t="s">
        <v>145</v>
      </c>
      <c r="C9716" s="101">
        <v>0.8125</v>
      </c>
      <c r="D9716" s="94" t="s">
        <v>31</v>
      </c>
      <c r="E9716" s="111" t="s">
        <v>2503</v>
      </c>
      <c r="F9716" s="110">
        <v>4</v>
      </c>
      <c r="G9716" s="85">
        <v>1</v>
      </c>
      <c r="H9716" s="90" t="s">
        <v>42</v>
      </c>
      <c r="I9716" s="28">
        <v>3</v>
      </c>
      <c r="J9716" s="18">
        <f t="shared" si="606"/>
        <v>1084.8600000000026</v>
      </c>
      <c r="K9716" s="19" t="str">
        <f t="shared" si="604"/>
        <v>Aug-15</v>
      </c>
      <c r="L9716" s="20">
        <f t="shared" si="607"/>
        <v>9561</v>
      </c>
      <c r="M9716" s="21">
        <f t="shared" si="605"/>
        <v>0.11346721054283053</v>
      </c>
    </row>
    <row r="9717" spans="1:13" x14ac:dyDescent="0.3">
      <c r="A9717" s="119">
        <v>42227</v>
      </c>
      <c r="B9717" s="120" t="s">
        <v>29</v>
      </c>
      <c r="C9717" s="121">
        <v>14.3</v>
      </c>
      <c r="D9717" s="94"/>
      <c r="E9717" s="121" t="s">
        <v>10197</v>
      </c>
      <c r="F9717" s="123">
        <v>5</v>
      </c>
      <c r="G9717" s="89">
        <v>1</v>
      </c>
      <c r="H9717" s="30">
        <v>1</v>
      </c>
      <c r="I9717" s="38">
        <v>4.5</v>
      </c>
      <c r="J9717" s="18">
        <f t="shared" si="606"/>
        <v>1089.3600000000026</v>
      </c>
      <c r="K9717" s="19" t="str">
        <f t="shared" si="604"/>
        <v>Aug-15</v>
      </c>
      <c r="L9717" s="20">
        <f t="shared" si="607"/>
        <v>9562</v>
      </c>
      <c r="M9717" s="21">
        <f t="shared" si="605"/>
        <v>0.11392595691278003</v>
      </c>
    </row>
    <row r="9718" spans="1:13" x14ac:dyDescent="0.3">
      <c r="A9718" s="119">
        <v>42227</v>
      </c>
      <c r="B9718" s="120" t="s">
        <v>29</v>
      </c>
      <c r="C9718" s="121">
        <v>15.05</v>
      </c>
      <c r="D9718" s="94"/>
      <c r="E9718" s="121" t="s">
        <v>10198</v>
      </c>
      <c r="F9718" s="123">
        <v>5.5</v>
      </c>
      <c r="G9718" s="89">
        <v>1</v>
      </c>
      <c r="H9718" s="30">
        <v>5</v>
      </c>
      <c r="I9718" s="38">
        <v>-1</v>
      </c>
      <c r="J9718" s="18">
        <f t="shared" si="606"/>
        <v>1088.3600000000026</v>
      </c>
      <c r="K9718" s="19" t="str">
        <f t="shared" si="604"/>
        <v>Aug-15</v>
      </c>
      <c r="L9718" s="20">
        <f t="shared" si="607"/>
        <v>9563</v>
      </c>
      <c r="M9718" s="21">
        <f t="shared" si="605"/>
        <v>0.11380947401443089</v>
      </c>
    </row>
    <row r="9719" spans="1:13" x14ac:dyDescent="0.3">
      <c r="A9719" s="124">
        <v>42227</v>
      </c>
      <c r="B9719" s="108" t="s">
        <v>145</v>
      </c>
      <c r="C9719" s="111">
        <v>18.3</v>
      </c>
      <c r="D9719" s="94"/>
      <c r="E9719" s="111" t="s">
        <v>10196</v>
      </c>
      <c r="F9719" s="111">
        <v>6</v>
      </c>
      <c r="G9719" s="89">
        <v>1</v>
      </c>
      <c r="H9719" s="37" t="s">
        <v>6512</v>
      </c>
      <c r="I9719" s="34">
        <v>-1</v>
      </c>
      <c r="J9719" s="18">
        <f t="shared" si="606"/>
        <v>1087.3600000000026</v>
      </c>
      <c r="K9719" s="19" t="str">
        <f t="shared" si="604"/>
        <v>Aug-15</v>
      </c>
      <c r="L9719" s="20">
        <f t="shared" si="607"/>
        <v>9564</v>
      </c>
      <c r="M9719" s="21">
        <f t="shared" si="605"/>
        <v>0.11369301547469705</v>
      </c>
    </row>
    <row r="9720" spans="1:13" x14ac:dyDescent="0.3">
      <c r="A9720" s="124">
        <v>42227</v>
      </c>
      <c r="B9720" s="108" t="s">
        <v>145</v>
      </c>
      <c r="C9720" s="111">
        <v>18.3</v>
      </c>
      <c r="D9720" s="94"/>
      <c r="E9720" s="111" t="s">
        <v>9311</v>
      </c>
      <c r="F9720" s="111">
        <v>5.5</v>
      </c>
      <c r="G9720" s="89">
        <v>1</v>
      </c>
      <c r="H9720" s="37" t="s">
        <v>6518</v>
      </c>
      <c r="I9720" s="34">
        <v>-1</v>
      </c>
      <c r="J9720" s="18">
        <f t="shared" si="606"/>
        <v>1086.3600000000026</v>
      </c>
      <c r="K9720" s="19" t="str">
        <f t="shared" si="604"/>
        <v>Aug-15</v>
      </c>
      <c r="L9720" s="20">
        <f t="shared" si="607"/>
        <v>9565</v>
      </c>
      <c r="M9720" s="21">
        <f t="shared" si="605"/>
        <v>0.11357658128593859</v>
      </c>
    </row>
    <row r="9721" spans="1:13" x14ac:dyDescent="0.3">
      <c r="A9721" s="124">
        <v>42227</v>
      </c>
      <c r="B9721" s="108" t="s">
        <v>63</v>
      </c>
      <c r="C9721" s="111">
        <v>18.45</v>
      </c>
      <c r="D9721" s="94"/>
      <c r="E9721" s="111" t="s">
        <v>10195</v>
      </c>
      <c r="F9721" s="111">
        <v>4.5</v>
      </c>
      <c r="G9721" s="89">
        <v>1</v>
      </c>
      <c r="H9721" s="37" t="s">
        <v>6512</v>
      </c>
      <c r="I9721" s="34">
        <v>-1</v>
      </c>
      <c r="J9721" s="18">
        <f t="shared" si="606"/>
        <v>1085.3600000000026</v>
      </c>
      <c r="K9721" s="19" t="str">
        <f t="shared" si="604"/>
        <v>Aug-15</v>
      </c>
      <c r="L9721" s="20">
        <f t="shared" si="607"/>
        <v>9566</v>
      </c>
      <c r="M9721" s="21">
        <f t="shared" si="605"/>
        <v>0.11346017144051877</v>
      </c>
    </row>
    <row r="9722" spans="1:13" x14ac:dyDescent="0.3">
      <c r="A9722" s="107">
        <v>42228</v>
      </c>
      <c r="B9722" s="108" t="s">
        <v>57</v>
      </c>
      <c r="C9722" s="101">
        <v>0.64930555555555558</v>
      </c>
      <c r="D9722" s="94" t="s">
        <v>31</v>
      </c>
      <c r="E9722" s="111" t="s">
        <v>1157</v>
      </c>
      <c r="F9722" s="110">
        <v>3</v>
      </c>
      <c r="G9722" s="85">
        <v>1</v>
      </c>
      <c r="H9722" s="90" t="s">
        <v>33</v>
      </c>
      <c r="I9722" s="28">
        <v>-1</v>
      </c>
      <c r="J9722" s="18">
        <f t="shared" si="606"/>
        <v>1084.3600000000026</v>
      </c>
      <c r="K9722" s="19" t="str">
        <f t="shared" si="604"/>
        <v>Aug-15</v>
      </c>
      <c r="L9722" s="20">
        <f t="shared" si="607"/>
        <v>9567</v>
      </c>
      <c r="M9722" s="21">
        <f t="shared" si="605"/>
        <v>0.11334378593080408</v>
      </c>
    </row>
    <row r="9723" spans="1:13" x14ac:dyDescent="0.3">
      <c r="A9723" s="107">
        <v>42228</v>
      </c>
      <c r="B9723" s="108" t="s">
        <v>56</v>
      </c>
      <c r="C9723" s="101">
        <v>0.84722222222222221</v>
      </c>
      <c r="D9723" s="94" t="s">
        <v>31</v>
      </c>
      <c r="E9723" s="111" t="s">
        <v>3242</v>
      </c>
      <c r="F9723" s="110">
        <v>4</v>
      </c>
      <c r="G9723" s="85">
        <v>1</v>
      </c>
      <c r="H9723" s="90" t="s">
        <v>33</v>
      </c>
      <c r="I9723" s="28">
        <v>-1</v>
      </c>
      <c r="J9723" s="18">
        <f t="shared" si="606"/>
        <v>1083.3600000000026</v>
      </c>
      <c r="K9723" s="19" t="str">
        <f t="shared" si="604"/>
        <v>Aug-15</v>
      </c>
      <c r="L9723" s="20">
        <f t="shared" si="607"/>
        <v>9568</v>
      </c>
      <c r="M9723" s="21">
        <f t="shared" si="605"/>
        <v>0.11322742474916415</v>
      </c>
    </row>
    <row r="9724" spans="1:13" x14ac:dyDescent="0.3">
      <c r="A9724" s="119">
        <v>42228</v>
      </c>
      <c r="B9724" s="120" t="s">
        <v>57</v>
      </c>
      <c r="C9724" s="121">
        <v>14.3</v>
      </c>
      <c r="D9724" s="94"/>
      <c r="E9724" s="121" t="s">
        <v>10204</v>
      </c>
      <c r="F9724" s="123">
        <v>4.5</v>
      </c>
      <c r="G9724" s="89">
        <v>1</v>
      </c>
      <c r="H9724" s="30">
        <v>6</v>
      </c>
      <c r="I9724" s="38">
        <v>-1</v>
      </c>
      <c r="J9724" s="18">
        <f t="shared" si="606"/>
        <v>1082.3600000000026</v>
      </c>
      <c r="K9724" s="19" t="str">
        <f t="shared" si="604"/>
        <v>Aug-15</v>
      </c>
      <c r="L9724" s="20">
        <f t="shared" si="607"/>
        <v>9569</v>
      </c>
      <c r="M9724" s="21">
        <f t="shared" si="605"/>
        <v>0.11311108788797185</v>
      </c>
    </row>
    <row r="9725" spans="1:13" x14ac:dyDescent="0.3">
      <c r="A9725" s="119">
        <v>42228</v>
      </c>
      <c r="B9725" s="120" t="s">
        <v>153</v>
      </c>
      <c r="C9725" s="121">
        <v>16.5</v>
      </c>
      <c r="D9725" s="94"/>
      <c r="E9725" s="121" t="s">
        <v>10205</v>
      </c>
      <c r="F9725" s="123">
        <v>5</v>
      </c>
      <c r="G9725" s="89">
        <v>1</v>
      </c>
      <c r="H9725" s="30">
        <v>6</v>
      </c>
      <c r="I9725" s="38">
        <v>-1</v>
      </c>
      <c r="J9725" s="18">
        <f t="shared" si="606"/>
        <v>1081.3600000000026</v>
      </c>
      <c r="K9725" s="19" t="str">
        <f t="shared" si="604"/>
        <v>Aug-15</v>
      </c>
      <c r="L9725" s="20">
        <f t="shared" si="607"/>
        <v>9570</v>
      </c>
      <c r="M9725" s="21">
        <f t="shared" si="605"/>
        <v>0.1129947753396032</v>
      </c>
    </row>
    <row r="9726" spans="1:13" x14ac:dyDescent="0.3">
      <c r="A9726" s="124">
        <v>42228</v>
      </c>
      <c r="B9726" s="108" t="s">
        <v>43</v>
      </c>
      <c r="C9726" s="111">
        <v>18.100000000000001</v>
      </c>
      <c r="D9726" s="94"/>
      <c r="E9726" s="111" t="s">
        <v>10202</v>
      </c>
      <c r="F9726" s="111">
        <v>4.5</v>
      </c>
      <c r="G9726" s="89">
        <v>1</v>
      </c>
      <c r="H9726" s="37" t="s">
        <v>6512</v>
      </c>
      <c r="I9726" s="34">
        <v>-1</v>
      </c>
      <c r="J9726" s="18">
        <f t="shared" si="606"/>
        <v>1080.3600000000026</v>
      </c>
      <c r="K9726" s="19" t="str">
        <f t="shared" si="604"/>
        <v>Aug-15</v>
      </c>
      <c r="L9726" s="20">
        <f t="shared" si="607"/>
        <v>9571</v>
      </c>
      <c r="M9726" s="21">
        <f t="shared" si="605"/>
        <v>0.11287848709643743</v>
      </c>
    </row>
    <row r="9727" spans="1:13" x14ac:dyDescent="0.3">
      <c r="A9727" s="124">
        <v>42228</v>
      </c>
      <c r="B9727" s="108" t="s">
        <v>56</v>
      </c>
      <c r="C9727" s="111">
        <v>18.2</v>
      </c>
      <c r="D9727" s="94"/>
      <c r="E9727" s="111" t="s">
        <v>10199</v>
      </c>
      <c r="F9727" s="111">
        <v>5</v>
      </c>
      <c r="G9727" s="89">
        <v>1</v>
      </c>
      <c r="H9727" s="37" t="s">
        <v>6512</v>
      </c>
      <c r="I9727" s="34">
        <v>-1</v>
      </c>
      <c r="J9727" s="18">
        <f t="shared" si="606"/>
        <v>1079.3600000000026</v>
      </c>
      <c r="K9727" s="19" t="str">
        <f t="shared" si="604"/>
        <v>Aug-15</v>
      </c>
      <c r="L9727" s="20">
        <f t="shared" si="607"/>
        <v>9572</v>
      </c>
      <c r="M9727" s="21">
        <f t="shared" si="605"/>
        <v>0.11276222315085695</v>
      </c>
    </row>
    <row r="9728" spans="1:13" x14ac:dyDescent="0.3">
      <c r="A9728" s="124">
        <v>42228</v>
      </c>
      <c r="B9728" s="108" t="s">
        <v>43</v>
      </c>
      <c r="C9728" s="111">
        <v>19.100000000000001</v>
      </c>
      <c r="D9728" s="94"/>
      <c r="E9728" s="111" t="s">
        <v>10203</v>
      </c>
      <c r="F9728" s="111">
        <v>5.5</v>
      </c>
      <c r="G9728" s="89">
        <v>1</v>
      </c>
      <c r="H9728" s="37" t="s">
        <v>6518</v>
      </c>
      <c r="I9728" s="34">
        <v>-1</v>
      </c>
      <c r="J9728" s="18">
        <f t="shared" si="606"/>
        <v>1078.3600000000026</v>
      </c>
      <c r="K9728" s="19" t="str">
        <f t="shared" si="604"/>
        <v>Aug-15</v>
      </c>
      <c r="L9728" s="20">
        <f t="shared" si="607"/>
        <v>9573</v>
      </c>
      <c r="M9728" s="21">
        <f t="shared" si="605"/>
        <v>0.11264598349524732</v>
      </c>
    </row>
    <row r="9729" spans="1:13" x14ac:dyDescent="0.3">
      <c r="A9729" s="124">
        <v>42228</v>
      </c>
      <c r="B9729" s="108" t="s">
        <v>56</v>
      </c>
      <c r="C9729" s="111">
        <v>19.5</v>
      </c>
      <c r="D9729" s="94"/>
      <c r="E9729" s="111" t="s">
        <v>10200</v>
      </c>
      <c r="F9729" s="111">
        <v>5</v>
      </c>
      <c r="G9729" s="89">
        <v>1</v>
      </c>
      <c r="H9729" s="37" t="s">
        <v>6518</v>
      </c>
      <c r="I9729" s="34">
        <v>-1</v>
      </c>
      <c r="J9729" s="18">
        <f t="shared" si="606"/>
        <v>1077.3600000000026</v>
      </c>
      <c r="K9729" s="19" t="str">
        <f t="shared" si="604"/>
        <v>Aug-15</v>
      </c>
      <c r="L9729" s="20">
        <f t="shared" si="607"/>
        <v>9574</v>
      </c>
      <c r="M9729" s="21">
        <f t="shared" si="605"/>
        <v>0.11252976812199735</v>
      </c>
    </row>
    <row r="9730" spans="1:13" x14ac:dyDescent="0.3">
      <c r="A9730" s="124">
        <v>42228</v>
      </c>
      <c r="B9730" s="108" t="s">
        <v>56</v>
      </c>
      <c r="C9730" s="111">
        <v>19.5</v>
      </c>
      <c r="D9730" s="94"/>
      <c r="E9730" s="111" t="s">
        <v>10201</v>
      </c>
      <c r="F9730" s="111">
        <v>5.5</v>
      </c>
      <c r="G9730" s="89">
        <v>1</v>
      </c>
      <c r="H9730" s="37" t="s">
        <v>6526</v>
      </c>
      <c r="I9730" s="34">
        <v>4.5</v>
      </c>
      <c r="J9730" s="18">
        <f t="shared" si="606"/>
        <v>1081.8600000000026</v>
      </c>
      <c r="K9730" s="19" t="str">
        <f t="shared" ref="K9730:K9793" si="608">TEXT(A9730,"MMM-yy")</f>
        <v>Aug-15</v>
      </c>
      <c r="L9730" s="20">
        <f t="shared" si="607"/>
        <v>9575</v>
      </c>
      <c r="M9730" s="21">
        <f t="shared" ref="M9730:M9793" si="609">J9730/L9730</f>
        <v>0.11298798955613605</v>
      </c>
    </row>
    <row r="9731" spans="1:13" x14ac:dyDescent="0.3">
      <c r="A9731" s="107">
        <v>42229</v>
      </c>
      <c r="B9731" s="108" t="s">
        <v>74</v>
      </c>
      <c r="C9731" s="101">
        <v>0.55208333333333337</v>
      </c>
      <c r="D9731" s="94" t="s">
        <v>31</v>
      </c>
      <c r="E9731" s="111" t="s">
        <v>3112</v>
      </c>
      <c r="F9731" s="110">
        <v>4</v>
      </c>
      <c r="G9731" s="85">
        <v>1</v>
      </c>
      <c r="H9731" s="90" t="s">
        <v>33</v>
      </c>
      <c r="I9731" s="28">
        <v>-1</v>
      </c>
      <c r="J9731" s="18">
        <f t="shared" ref="J9731:J9794" si="610">J9730+I9731</f>
        <v>1080.8600000000026</v>
      </c>
      <c r="K9731" s="19" t="str">
        <f t="shared" si="608"/>
        <v>Aug-15</v>
      </c>
      <c r="L9731" s="20">
        <f t="shared" ref="L9731:L9794" si="611">L9730+G9731</f>
        <v>9576</v>
      </c>
      <c r="M9731" s="21">
        <f t="shared" si="609"/>
        <v>0.11287176274018407</v>
      </c>
    </row>
    <row r="9732" spans="1:13" x14ac:dyDescent="0.3">
      <c r="A9732" s="107">
        <v>42229</v>
      </c>
      <c r="B9732" s="108" t="s">
        <v>37</v>
      </c>
      <c r="C9732" s="101">
        <v>0.66319444444444442</v>
      </c>
      <c r="D9732" s="94" t="s">
        <v>31</v>
      </c>
      <c r="E9732" s="111" t="s">
        <v>3243</v>
      </c>
      <c r="F9732" s="110">
        <v>3.25</v>
      </c>
      <c r="G9732" s="85">
        <v>1</v>
      </c>
      <c r="H9732" s="90" t="s">
        <v>33</v>
      </c>
      <c r="I9732" s="28">
        <v>-1</v>
      </c>
      <c r="J9732" s="18">
        <f t="shared" si="610"/>
        <v>1079.8600000000026</v>
      </c>
      <c r="K9732" s="19" t="str">
        <f t="shared" si="608"/>
        <v>Aug-15</v>
      </c>
      <c r="L9732" s="20">
        <f t="shared" si="611"/>
        <v>9577</v>
      </c>
      <c r="M9732" s="21">
        <f t="shared" si="609"/>
        <v>0.11275556019630392</v>
      </c>
    </row>
    <row r="9733" spans="1:13" x14ac:dyDescent="0.3">
      <c r="A9733" s="107">
        <v>42229</v>
      </c>
      <c r="B9733" s="108" t="s">
        <v>57</v>
      </c>
      <c r="C9733" s="101">
        <v>0.69097222222222221</v>
      </c>
      <c r="D9733" s="94" t="s">
        <v>31</v>
      </c>
      <c r="E9733" s="111" t="s">
        <v>3244</v>
      </c>
      <c r="F9733" s="110">
        <v>4</v>
      </c>
      <c r="G9733" s="85">
        <v>1</v>
      </c>
      <c r="H9733" s="90" t="s">
        <v>33</v>
      </c>
      <c r="I9733" s="28">
        <v>-1</v>
      </c>
      <c r="J9733" s="18">
        <f t="shared" si="610"/>
        <v>1078.8600000000026</v>
      </c>
      <c r="K9733" s="19" t="str">
        <f t="shared" si="608"/>
        <v>Aug-15</v>
      </c>
      <c r="L9733" s="20">
        <f t="shared" si="611"/>
        <v>9578</v>
      </c>
      <c r="M9733" s="21">
        <f t="shared" si="609"/>
        <v>0.11263938191689316</v>
      </c>
    </row>
    <row r="9734" spans="1:13" x14ac:dyDescent="0.3">
      <c r="A9734" s="119">
        <v>42229</v>
      </c>
      <c r="B9734" s="120" t="s">
        <v>74</v>
      </c>
      <c r="C9734" s="121">
        <v>13.15</v>
      </c>
      <c r="D9734" s="94"/>
      <c r="E9734" s="121" t="s">
        <v>10209</v>
      </c>
      <c r="F9734" s="123">
        <v>5.5</v>
      </c>
      <c r="G9734" s="89">
        <v>1</v>
      </c>
      <c r="H9734" s="30">
        <v>1</v>
      </c>
      <c r="I9734" s="38">
        <v>7</v>
      </c>
      <c r="J9734" s="18">
        <f t="shared" si="610"/>
        <v>1085.8600000000026</v>
      </c>
      <c r="K9734" s="19" t="str">
        <f t="shared" si="608"/>
        <v>Aug-15</v>
      </c>
      <c r="L9734" s="20">
        <f t="shared" si="611"/>
        <v>9579</v>
      </c>
      <c r="M9734" s="21">
        <f t="shared" si="609"/>
        <v>0.11335838814072477</v>
      </c>
    </row>
    <row r="9735" spans="1:13" x14ac:dyDescent="0.3">
      <c r="A9735" s="119">
        <v>42229</v>
      </c>
      <c r="B9735" s="120" t="s">
        <v>74</v>
      </c>
      <c r="C9735" s="121">
        <v>14.15</v>
      </c>
      <c r="D9735" s="94"/>
      <c r="E9735" s="121" t="s">
        <v>10210</v>
      </c>
      <c r="F9735" s="123">
        <v>6</v>
      </c>
      <c r="G9735" s="89">
        <v>1</v>
      </c>
      <c r="H9735" s="30">
        <v>1</v>
      </c>
      <c r="I9735" s="38">
        <v>3.25</v>
      </c>
      <c r="J9735" s="18">
        <f t="shared" si="610"/>
        <v>1089.1100000000026</v>
      </c>
      <c r="K9735" s="19" t="str">
        <f t="shared" si="608"/>
        <v>Aug-15</v>
      </c>
      <c r="L9735" s="20">
        <f t="shared" si="611"/>
        <v>9580</v>
      </c>
      <c r="M9735" s="21">
        <f t="shared" si="609"/>
        <v>0.11368580375782908</v>
      </c>
    </row>
    <row r="9736" spans="1:13" x14ac:dyDescent="0.3">
      <c r="A9736" s="119">
        <v>42229</v>
      </c>
      <c r="B9736" s="120" t="s">
        <v>37</v>
      </c>
      <c r="C9736" s="121">
        <v>14.25</v>
      </c>
      <c r="D9736" s="94"/>
      <c r="E9736" s="121" t="s">
        <v>10211</v>
      </c>
      <c r="F9736" s="123">
        <v>5.5</v>
      </c>
      <c r="G9736" s="89">
        <v>1</v>
      </c>
      <c r="H9736" s="30">
        <v>6</v>
      </c>
      <c r="I9736" s="38">
        <v>-1</v>
      </c>
      <c r="J9736" s="18">
        <f t="shared" si="610"/>
        <v>1088.1100000000026</v>
      </c>
      <c r="K9736" s="19" t="str">
        <f t="shared" si="608"/>
        <v>Aug-15</v>
      </c>
      <c r="L9736" s="20">
        <f t="shared" si="611"/>
        <v>9581</v>
      </c>
      <c r="M9736" s="21">
        <f t="shared" si="609"/>
        <v>0.11356956476359489</v>
      </c>
    </row>
    <row r="9737" spans="1:13" x14ac:dyDescent="0.3">
      <c r="A9737" s="119">
        <v>42229</v>
      </c>
      <c r="B9737" s="120" t="s">
        <v>37</v>
      </c>
      <c r="C9737" s="121">
        <v>14.55</v>
      </c>
      <c r="D9737" s="94"/>
      <c r="E9737" s="121" t="s">
        <v>10212</v>
      </c>
      <c r="F9737" s="123">
        <v>4.33</v>
      </c>
      <c r="G9737" s="89">
        <v>1</v>
      </c>
      <c r="H9737" s="30">
        <v>3</v>
      </c>
      <c r="I9737" s="38">
        <v>-1</v>
      </c>
      <c r="J9737" s="18">
        <f t="shared" si="610"/>
        <v>1087.1100000000026</v>
      </c>
      <c r="K9737" s="19" t="str">
        <f t="shared" si="608"/>
        <v>Aug-15</v>
      </c>
      <c r="L9737" s="20">
        <f t="shared" si="611"/>
        <v>9582</v>
      </c>
      <c r="M9737" s="21">
        <f t="shared" si="609"/>
        <v>0.11345335003130898</v>
      </c>
    </row>
    <row r="9738" spans="1:13" x14ac:dyDescent="0.3">
      <c r="A9738" s="119">
        <v>42229</v>
      </c>
      <c r="B9738" s="120" t="s">
        <v>74</v>
      </c>
      <c r="C9738" s="121">
        <v>16.149999999999999</v>
      </c>
      <c r="D9738" s="94"/>
      <c r="E9738" s="121" t="s">
        <v>458</v>
      </c>
      <c r="F9738" s="123">
        <v>5.5</v>
      </c>
      <c r="G9738" s="89">
        <v>1</v>
      </c>
      <c r="H9738" s="30">
        <v>4</v>
      </c>
      <c r="I9738" s="38">
        <v>-1</v>
      </c>
      <c r="J9738" s="18">
        <f t="shared" si="610"/>
        <v>1086.1100000000026</v>
      </c>
      <c r="K9738" s="19" t="str">
        <f t="shared" si="608"/>
        <v>Aug-15</v>
      </c>
      <c r="L9738" s="20">
        <f t="shared" si="611"/>
        <v>9583</v>
      </c>
      <c r="M9738" s="21">
        <f t="shared" si="609"/>
        <v>0.11333715955337605</v>
      </c>
    </row>
    <row r="9739" spans="1:13" x14ac:dyDescent="0.3">
      <c r="A9739" s="124">
        <v>42229</v>
      </c>
      <c r="B9739" s="108" t="s">
        <v>145</v>
      </c>
      <c r="C9739" s="111">
        <v>17.3</v>
      </c>
      <c r="D9739" s="94"/>
      <c r="E9739" s="111" t="s">
        <v>10206</v>
      </c>
      <c r="F9739" s="111">
        <v>4.5</v>
      </c>
      <c r="G9739" s="89">
        <v>1</v>
      </c>
      <c r="H9739" s="37" t="s">
        <v>6512</v>
      </c>
      <c r="I9739" s="34">
        <v>-1</v>
      </c>
      <c r="J9739" s="18">
        <f t="shared" si="610"/>
        <v>1085.1100000000026</v>
      </c>
      <c r="K9739" s="19" t="str">
        <f t="shared" si="608"/>
        <v>Aug-15</v>
      </c>
      <c r="L9739" s="20">
        <f t="shared" si="611"/>
        <v>9584</v>
      </c>
      <c r="M9739" s="21">
        <f t="shared" si="609"/>
        <v>0.11322099332220395</v>
      </c>
    </row>
    <row r="9740" spans="1:13" x14ac:dyDescent="0.3">
      <c r="A9740" s="124">
        <v>42229</v>
      </c>
      <c r="B9740" s="108" t="s">
        <v>145</v>
      </c>
      <c r="C9740" s="111">
        <v>18.3</v>
      </c>
      <c r="D9740" s="94"/>
      <c r="E9740" s="111" t="s">
        <v>10207</v>
      </c>
      <c r="F9740" s="111">
        <v>4.5</v>
      </c>
      <c r="G9740" s="89">
        <v>1</v>
      </c>
      <c r="H9740" s="37" t="s">
        <v>6512</v>
      </c>
      <c r="I9740" s="34">
        <v>-1</v>
      </c>
      <c r="J9740" s="18">
        <f t="shared" si="610"/>
        <v>1084.1100000000026</v>
      </c>
      <c r="K9740" s="19" t="str">
        <f t="shared" si="608"/>
        <v>Aug-15</v>
      </c>
      <c r="L9740" s="20">
        <f t="shared" si="611"/>
        <v>9585</v>
      </c>
      <c r="M9740" s="21">
        <f t="shared" si="609"/>
        <v>0.11310485133020372</v>
      </c>
    </row>
    <row r="9741" spans="1:13" x14ac:dyDescent="0.3">
      <c r="A9741" s="124">
        <v>42229</v>
      </c>
      <c r="B9741" s="108" t="s">
        <v>145</v>
      </c>
      <c r="C9741" s="111">
        <v>19.3</v>
      </c>
      <c r="D9741" s="94"/>
      <c r="E9741" s="111" t="s">
        <v>10208</v>
      </c>
      <c r="F9741" s="111">
        <v>4.33</v>
      </c>
      <c r="G9741" s="89">
        <v>1</v>
      </c>
      <c r="H9741" s="37" t="s">
        <v>6512</v>
      </c>
      <c r="I9741" s="34">
        <v>-1</v>
      </c>
      <c r="J9741" s="18">
        <f t="shared" si="610"/>
        <v>1083.1100000000026</v>
      </c>
      <c r="K9741" s="19" t="str">
        <f t="shared" si="608"/>
        <v>Aug-15</v>
      </c>
      <c r="L9741" s="20">
        <f t="shared" si="611"/>
        <v>9586</v>
      </c>
      <c r="M9741" s="21">
        <f t="shared" si="609"/>
        <v>0.11298873356978956</v>
      </c>
    </row>
    <row r="9742" spans="1:13" x14ac:dyDescent="0.3">
      <c r="A9742" s="124">
        <v>42229</v>
      </c>
      <c r="B9742" s="108" t="s">
        <v>29</v>
      </c>
      <c r="C9742" s="111">
        <v>19.45</v>
      </c>
      <c r="D9742" s="94"/>
      <c r="E9742" s="111" t="s">
        <v>2345</v>
      </c>
      <c r="F9742" s="111">
        <v>6</v>
      </c>
      <c r="G9742" s="89">
        <v>1</v>
      </c>
      <c r="H9742" s="37" t="s">
        <v>6518</v>
      </c>
      <c r="I9742" s="34">
        <v>-1</v>
      </c>
      <c r="J9742" s="18">
        <f t="shared" si="610"/>
        <v>1082.1100000000026</v>
      </c>
      <c r="K9742" s="19" t="str">
        <f t="shared" si="608"/>
        <v>Aug-15</v>
      </c>
      <c r="L9742" s="20">
        <f t="shared" si="611"/>
        <v>9587</v>
      </c>
      <c r="M9742" s="21">
        <f t="shared" si="609"/>
        <v>0.11287264003337881</v>
      </c>
    </row>
    <row r="9743" spans="1:13" x14ac:dyDescent="0.3">
      <c r="A9743" s="107">
        <v>42230</v>
      </c>
      <c r="B9743" s="108" t="s">
        <v>93</v>
      </c>
      <c r="C9743" s="101">
        <v>0.59722222222222221</v>
      </c>
      <c r="D9743" s="94" t="s">
        <v>31</v>
      </c>
      <c r="E9743" s="111" t="s">
        <v>3245</v>
      </c>
      <c r="F9743" s="110">
        <v>2.88</v>
      </c>
      <c r="G9743" s="85">
        <v>1</v>
      </c>
      <c r="H9743" s="90" t="s">
        <v>42</v>
      </c>
      <c r="I9743" s="28">
        <v>1.88</v>
      </c>
      <c r="J9743" s="18">
        <f t="shared" si="610"/>
        <v>1083.9900000000027</v>
      </c>
      <c r="K9743" s="19" t="str">
        <f t="shared" si="608"/>
        <v>Aug-15</v>
      </c>
      <c r="L9743" s="20">
        <f t="shared" si="611"/>
        <v>9588</v>
      </c>
      <c r="M9743" s="21">
        <f t="shared" si="609"/>
        <v>0.1130569461827287</v>
      </c>
    </row>
    <row r="9744" spans="1:13" x14ac:dyDescent="0.3">
      <c r="A9744" s="119">
        <v>42230</v>
      </c>
      <c r="B9744" s="120" t="s">
        <v>137</v>
      </c>
      <c r="C9744" s="121">
        <v>14</v>
      </c>
      <c r="D9744" s="94"/>
      <c r="E9744" s="121" t="s">
        <v>10218</v>
      </c>
      <c r="F9744" s="123">
        <v>5.5</v>
      </c>
      <c r="G9744" s="89">
        <v>1</v>
      </c>
      <c r="H9744" s="30">
        <v>10</v>
      </c>
      <c r="I9744" s="38">
        <v>-1</v>
      </c>
      <c r="J9744" s="18">
        <f t="shared" si="610"/>
        <v>1082.9900000000027</v>
      </c>
      <c r="K9744" s="19" t="str">
        <f t="shared" si="608"/>
        <v>Aug-15</v>
      </c>
      <c r="L9744" s="20">
        <f t="shared" si="611"/>
        <v>9589</v>
      </c>
      <c r="M9744" s="21">
        <f t="shared" si="609"/>
        <v>0.11294086974658492</v>
      </c>
    </row>
    <row r="9745" spans="1:13" x14ac:dyDescent="0.3">
      <c r="A9745" s="119">
        <v>42230</v>
      </c>
      <c r="B9745" s="120" t="s">
        <v>137</v>
      </c>
      <c r="C9745" s="121">
        <v>14.3</v>
      </c>
      <c r="D9745" s="94"/>
      <c r="E9745" s="121" t="s">
        <v>3631</v>
      </c>
      <c r="F9745" s="123">
        <v>5</v>
      </c>
      <c r="G9745" s="89">
        <v>1</v>
      </c>
      <c r="H9745" s="30">
        <v>2</v>
      </c>
      <c r="I9745" s="38">
        <v>-1</v>
      </c>
      <c r="J9745" s="18">
        <f t="shared" si="610"/>
        <v>1081.9900000000027</v>
      </c>
      <c r="K9745" s="19" t="str">
        <f t="shared" si="608"/>
        <v>Aug-15</v>
      </c>
      <c r="L9745" s="20">
        <f t="shared" si="611"/>
        <v>9590</v>
      </c>
      <c r="M9745" s="21">
        <f t="shared" si="609"/>
        <v>0.11282481751824847</v>
      </c>
    </row>
    <row r="9746" spans="1:13" x14ac:dyDescent="0.3">
      <c r="A9746" s="119">
        <v>42230</v>
      </c>
      <c r="B9746" s="120" t="s">
        <v>93</v>
      </c>
      <c r="C9746" s="121">
        <v>14.5</v>
      </c>
      <c r="D9746" s="94"/>
      <c r="E9746" s="121" t="s">
        <v>10215</v>
      </c>
      <c r="F9746" s="123">
        <v>4.5</v>
      </c>
      <c r="G9746" s="89">
        <v>1</v>
      </c>
      <c r="H9746" s="30">
        <v>4</v>
      </c>
      <c r="I9746" s="38">
        <v>-1</v>
      </c>
      <c r="J9746" s="18">
        <f t="shared" si="610"/>
        <v>1080.9900000000027</v>
      </c>
      <c r="K9746" s="19" t="str">
        <f t="shared" si="608"/>
        <v>Aug-15</v>
      </c>
      <c r="L9746" s="20">
        <f t="shared" si="611"/>
        <v>9591</v>
      </c>
      <c r="M9746" s="21">
        <f t="shared" si="609"/>
        <v>0.1127087894901473</v>
      </c>
    </row>
    <row r="9747" spans="1:13" x14ac:dyDescent="0.3">
      <c r="A9747" s="119">
        <v>42230</v>
      </c>
      <c r="B9747" s="120" t="s">
        <v>137</v>
      </c>
      <c r="C9747" s="121">
        <v>15</v>
      </c>
      <c r="D9747" s="94"/>
      <c r="E9747" s="121" t="s">
        <v>10171</v>
      </c>
      <c r="F9747" s="123">
        <v>6</v>
      </c>
      <c r="G9747" s="89">
        <v>1</v>
      </c>
      <c r="H9747" s="30">
        <v>1</v>
      </c>
      <c r="I9747" s="38">
        <v>5</v>
      </c>
      <c r="J9747" s="18">
        <f t="shared" si="610"/>
        <v>1085.9900000000027</v>
      </c>
      <c r="K9747" s="19" t="str">
        <f t="shared" si="608"/>
        <v>Aug-15</v>
      </c>
      <c r="L9747" s="20">
        <f t="shared" si="611"/>
        <v>9592</v>
      </c>
      <c r="M9747" s="21">
        <f t="shared" si="609"/>
        <v>0.11321830692243565</v>
      </c>
    </row>
    <row r="9748" spans="1:13" x14ac:dyDescent="0.3">
      <c r="A9748" s="119">
        <v>42230</v>
      </c>
      <c r="B9748" s="120" t="s">
        <v>93</v>
      </c>
      <c r="C9748" s="121">
        <v>15.2</v>
      </c>
      <c r="D9748" s="94"/>
      <c r="E9748" s="121" t="s">
        <v>10216</v>
      </c>
      <c r="F9748" s="123">
        <v>5.5</v>
      </c>
      <c r="G9748" s="89">
        <v>1</v>
      </c>
      <c r="H9748" s="30">
        <v>11</v>
      </c>
      <c r="I9748" s="38">
        <v>-1</v>
      </c>
      <c r="J9748" s="18">
        <f t="shared" si="610"/>
        <v>1084.9900000000027</v>
      </c>
      <c r="K9748" s="19" t="str">
        <f t="shared" si="608"/>
        <v>Aug-15</v>
      </c>
      <c r="L9748" s="20">
        <f t="shared" si="611"/>
        <v>9593</v>
      </c>
      <c r="M9748" s="21">
        <f t="shared" si="609"/>
        <v>0.11310226206609014</v>
      </c>
    </row>
    <row r="9749" spans="1:13" x14ac:dyDescent="0.3">
      <c r="A9749" s="119">
        <v>42230</v>
      </c>
      <c r="B9749" s="120" t="s">
        <v>93</v>
      </c>
      <c r="C9749" s="121">
        <v>15.2</v>
      </c>
      <c r="D9749" s="94"/>
      <c r="E9749" s="121" t="s">
        <v>2042</v>
      </c>
      <c r="F9749" s="123">
        <v>5</v>
      </c>
      <c r="G9749" s="89">
        <v>1</v>
      </c>
      <c r="H9749" s="30">
        <v>1</v>
      </c>
      <c r="I9749" s="38">
        <v>5</v>
      </c>
      <c r="J9749" s="18">
        <f t="shared" si="610"/>
        <v>1089.9900000000027</v>
      </c>
      <c r="K9749" s="19" t="str">
        <f t="shared" si="608"/>
        <v>Aug-15</v>
      </c>
      <c r="L9749" s="20">
        <f t="shared" si="611"/>
        <v>9594</v>
      </c>
      <c r="M9749" s="21">
        <f t="shared" si="609"/>
        <v>0.11361163227016914</v>
      </c>
    </row>
    <row r="9750" spans="1:13" x14ac:dyDescent="0.3">
      <c r="A9750" s="119">
        <v>42230</v>
      </c>
      <c r="B9750" s="120" t="s">
        <v>63</v>
      </c>
      <c r="C9750" s="121">
        <v>15.45</v>
      </c>
      <c r="D9750" s="94"/>
      <c r="E9750" s="121" t="s">
        <v>10220</v>
      </c>
      <c r="F9750" s="123">
        <v>6</v>
      </c>
      <c r="G9750" s="89">
        <v>1</v>
      </c>
      <c r="H9750" s="30">
        <v>4</v>
      </c>
      <c r="I9750" s="38">
        <v>-1</v>
      </c>
      <c r="J9750" s="18">
        <f t="shared" si="610"/>
        <v>1088.9900000000027</v>
      </c>
      <c r="K9750" s="19" t="str">
        <f t="shared" si="608"/>
        <v>Aug-15</v>
      </c>
      <c r="L9750" s="20">
        <f t="shared" si="611"/>
        <v>9595</v>
      </c>
      <c r="M9750" s="21">
        <f t="shared" si="609"/>
        <v>0.11349557060969283</v>
      </c>
    </row>
    <row r="9751" spans="1:13" x14ac:dyDescent="0.3">
      <c r="A9751" s="119">
        <v>42230</v>
      </c>
      <c r="B9751" s="120" t="s">
        <v>137</v>
      </c>
      <c r="C9751" s="121">
        <v>16.100000000000001</v>
      </c>
      <c r="D9751" s="94"/>
      <c r="E9751" s="121" t="s">
        <v>10219</v>
      </c>
      <c r="F9751" s="123">
        <v>5.5</v>
      </c>
      <c r="G9751" s="35">
        <v>0</v>
      </c>
      <c r="H9751" s="30" t="s">
        <v>6111</v>
      </c>
      <c r="I9751" s="38">
        <v>0</v>
      </c>
      <c r="J9751" s="18">
        <f t="shared" si="610"/>
        <v>1088.9900000000027</v>
      </c>
      <c r="K9751" s="19" t="str">
        <f t="shared" si="608"/>
        <v>Aug-15</v>
      </c>
      <c r="L9751" s="20">
        <f t="shared" si="611"/>
        <v>9595</v>
      </c>
      <c r="M9751" s="21">
        <f t="shared" si="609"/>
        <v>0.11349557060969283</v>
      </c>
    </row>
    <row r="9752" spans="1:13" x14ac:dyDescent="0.3">
      <c r="A9752" s="119">
        <v>42230</v>
      </c>
      <c r="B9752" s="120" t="s">
        <v>93</v>
      </c>
      <c r="C9752" s="121">
        <v>17.350000000000001</v>
      </c>
      <c r="D9752" s="94"/>
      <c r="E9752" s="121" t="s">
        <v>10217</v>
      </c>
      <c r="F9752" s="123">
        <v>4.5</v>
      </c>
      <c r="G9752" s="89">
        <v>1</v>
      </c>
      <c r="H9752" s="30">
        <v>3</v>
      </c>
      <c r="I9752" s="38">
        <v>-1</v>
      </c>
      <c r="J9752" s="18">
        <f t="shared" si="610"/>
        <v>1087.9900000000027</v>
      </c>
      <c r="K9752" s="19" t="str">
        <f t="shared" si="608"/>
        <v>Aug-15</v>
      </c>
      <c r="L9752" s="20">
        <f t="shared" si="611"/>
        <v>9596</v>
      </c>
      <c r="M9752" s="21">
        <f t="shared" si="609"/>
        <v>0.11337953313880812</v>
      </c>
    </row>
    <row r="9753" spans="1:13" x14ac:dyDescent="0.3">
      <c r="A9753" s="124">
        <v>42230</v>
      </c>
      <c r="B9753" s="108" t="s">
        <v>61</v>
      </c>
      <c r="C9753" s="111">
        <v>17.399999999999999</v>
      </c>
      <c r="D9753" s="94"/>
      <c r="E9753" s="111" t="s">
        <v>3770</v>
      </c>
      <c r="F9753" s="111">
        <v>5.5</v>
      </c>
      <c r="G9753" s="89">
        <v>1</v>
      </c>
      <c r="H9753" s="37" t="s">
        <v>6518</v>
      </c>
      <c r="I9753" s="34">
        <v>-1</v>
      </c>
      <c r="J9753" s="18">
        <f t="shared" si="610"/>
        <v>1086.9900000000027</v>
      </c>
      <c r="K9753" s="19" t="str">
        <f t="shared" si="608"/>
        <v>Aug-15</v>
      </c>
      <c r="L9753" s="20">
        <f t="shared" si="611"/>
        <v>9597</v>
      </c>
      <c r="M9753" s="21">
        <f t="shared" si="609"/>
        <v>0.11326351984995339</v>
      </c>
    </row>
    <row r="9754" spans="1:13" x14ac:dyDescent="0.3">
      <c r="A9754" s="124">
        <v>42230</v>
      </c>
      <c r="B9754" s="108" t="s">
        <v>52</v>
      </c>
      <c r="C9754" s="111">
        <v>18</v>
      </c>
      <c r="D9754" s="94"/>
      <c r="E9754" s="111" t="s">
        <v>10213</v>
      </c>
      <c r="F9754" s="111">
        <v>5</v>
      </c>
      <c r="G9754" s="89">
        <v>1</v>
      </c>
      <c r="H9754" s="37" t="s">
        <v>6512</v>
      </c>
      <c r="I9754" s="34">
        <v>-1</v>
      </c>
      <c r="J9754" s="18">
        <f t="shared" si="610"/>
        <v>1085.9900000000027</v>
      </c>
      <c r="K9754" s="19" t="str">
        <f t="shared" si="608"/>
        <v>Aug-15</v>
      </c>
      <c r="L9754" s="20">
        <f t="shared" si="611"/>
        <v>9598</v>
      </c>
      <c r="M9754" s="21">
        <f t="shared" si="609"/>
        <v>0.1131475307355702</v>
      </c>
    </row>
    <row r="9755" spans="1:13" x14ac:dyDescent="0.3">
      <c r="A9755" s="124">
        <v>42230</v>
      </c>
      <c r="B9755" s="108" t="s">
        <v>61</v>
      </c>
      <c r="C9755" s="111">
        <v>18.399999999999999</v>
      </c>
      <c r="D9755" s="94"/>
      <c r="E9755" s="111" t="s">
        <v>10214</v>
      </c>
      <c r="F9755" s="111">
        <v>5</v>
      </c>
      <c r="G9755" s="89">
        <v>1</v>
      </c>
      <c r="H9755" s="37" t="s">
        <v>6512</v>
      </c>
      <c r="I9755" s="34">
        <v>-1</v>
      </c>
      <c r="J9755" s="18">
        <f t="shared" si="610"/>
        <v>1084.9900000000027</v>
      </c>
      <c r="K9755" s="19" t="str">
        <f t="shared" si="608"/>
        <v>Aug-15</v>
      </c>
      <c r="L9755" s="20">
        <f t="shared" si="611"/>
        <v>9599</v>
      </c>
      <c r="M9755" s="21">
        <f t="shared" si="609"/>
        <v>0.11303156578810321</v>
      </c>
    </row>
    <row r="9756" spans="1:13" x14ac:dyDescent="0.3">
      <c r="A9756" s="124">
        <v>42230</v>
      </c>
      <c r="B9756" s="108" t="s">
        <v>61</v>
      </c>
      <c r="C9756" s="111">
        <v>19.149999999999999</v>
      </c>
      <c r="D9756" s="94"/>
      <c r="E9756" s="111" t="s">
        <v>10000</v>
      </c>
      <c r="F9756" s="111">
        <v>4.33</v>
      </c>
      <c r="G9756" s="89">
        <v>1</v>
      </c>
      <c r="H9756" s="37" t="s">
        <v>6518</v>
      </c>
      <c r="I9756" s="34">
        <v>-1</v>
      </c>
      <c r="J9756" s="18">
        <f t="shared" si="610"/>
        <v>1083.9900000000027</v>
      </c>
      <c r="K9756" s="19" t="str">
        <f t="shared" si="608"/>
        <v>Aug-15</v>
      </c>
      <c r="L9756" s="20">
        <f t="shared" si="611"/>
        <v>9600</v>
      </c>
      <c r="M9756" s="21">
        <f t="shared" si="609"/>
        <v>0.11291562500000028</v>
      </c>
    </row>
    <row r="9757" spans="1:13" x14ac:dyDescent="0.3">
      <c r="A9757" s="124">
        <v>42230</v>
      </c>
      <c r="B9757" s="108" t="s">
        <v>61</v>
      </c>
      <c r="C9757" s="111">
        <v>19.45</v>
      </c>
      <c r="D9757" s="94"/>
      <c r="E9757" s="111" t="s">
        <v>1978</v>
      </c>
      <c r="F9757" s="111">
        <v>5.5</v>
      </c>
      <c r="G9757" s="35">
        <v>0</v>
      </c>
      <c r="H9757" s="37" t="s">
        <v>6111</v>
      </c>
      <c r="I9757" s="34">
        <v>0</v>
      </c>
      <c r="J9757" s="18">
        <f t="shared" si="610"/>
        <v>1083.9900000000027</v>
      </c>
      <c r="K9757" s="19" t="str">
        <f t="shared" si="608"/>
        <v>Aug-15</v>
      </c>
      <c r="L9757" s="20">
        <f t="shared" si="611"/>
        <v>9600</v>
      </c>
      <c r="M9757" s="21">
        <f t="shared" si="609"/>
        <v>0.11291562500000028</v>
      </c>
    </row>
    <row r="9758" spans="1:13" x14ac:dyDescent="0.3">
      <c r="A9758" s="107">
        <v>42231</v>
      </c>
      <c r="B9758" s="108" t="s">
        <v>52</v>
      </c>
      <c r="C9758" s="101">
        <v>0.64236111111111105</v>
      </c>
      <c r="D9758" s="94" t="s">
        <v>31</v>
      </c>
      <c r="E9758" s="111" t="s">
        <v>3246</v>
      </c>
      <c r="F9758" s="110">
        <v>3.25</v>
      </c>
      <c r="G9758" s="85">
        <v>1</v>
      </c>
      <c r="H9758" s="90" t="s">
        <v>33</v>
      </c>
      <c r="I9758" s="28">
        <v>-1</v>
      </c>
      <c r="J9758" s="18">
        <f t="shared" si="610"/>
        <v>1082.9900000000027</v>
      </c>
      <c r="K9758" s="19" t="str">
        <f t="shared" si="608"/>
        <v>Aug-15</v>
      </c>
      <c r="L9758" s="20">
        <f t="shared" si="611"/>
        <v>9601</v>
      </c>
      <c r="M9758" s="21">
        <f t="shared" si="609"/>
        <v>0.11279970836371239</v>
      </c>
    </row>
    <row r="9759" spans="1:13" x14ac:dyDescent="0.3">
      <c r="A9759" s="107">
        <v>42231</v>
      </c>
      <c r="B9759" s="108" t="s">
        <v>52</v>
      </c>
      <c r="C9759" s="101">
        <v>0.69097222222222221</v>
      </c>
      <c r="D9759" s="94" t="s">
        <v>31</v>
      </c>
      <c r="E9759" s="111" t="s">
        <v>3247</v>
      </c>
      <c r="F9759" s="110">
        <v>4</v>
      </c>
      <c r="G9759" s="85">
        <v>1</v>
      </c>
      <c r="H9759" s="90" t="s">
        <v>42</v>
      </c>
      <c r="I9759" s="28">
        <v>3</v>
      </c>
      <c r="J9759" s="18">
        <f t="shared" si="610"/>
        <v>1085.9900000000027</v>
      </c>
      <c r="K9759" s="19" t="str">
        <f t="shared" si="608"/>
        <v>Aug-15</v>
      </c>
      <c r="L9759" s="20">
        <f t="shared" si="611"/>
        <v>9602</v>
      </c>
      <c r="M9759" s="21">
        <f t="shared" si="609"/>
        <v>0.11310039575088551</v>
      </c>
    </row>
    <row r="9760" spans="1:13" x14ac:dyDescent="0.3">
      <c r="A9760" s="107">
        <v>42231</v>
      </c>
      <c r="B9760" s="108" t="s">
        <v>136</v>
      </c>
      <c r="C9760" s="101">
        <v>0.73611111111111116</v>
      </c>
      <c r="D9760" s="94" t="s">
        <v>31</v>
      </c>
      <c r="E9760" s="111" t="s">
        <v>3248</v>
      </c>
      <c r="F9760" s="110">
        <v>3.75</v>
      </c>
      <c r="G9760" s="85">
        <v>1</v>
      </c>
      <c r="H9760" s="90" t="s">
        <v>33</v>
      </c>
      <c r="I9760" s="28">
        <v>-1</v>
      </c>
      <c r="J9760" s="18">
        <f t="shared" si="610"/>
        <v>1084.9900000000027</v>
      </c>
      <c r="K9760" s="19" t="str">
        <f t="shared" si="608"/>
        <v>Aug-15</v>
      </c>
      <c r="L9760" s="20">
        <f t="shared" si="611"/>
        <v>9603</v>
      </c>
      <c r="M9760" s="21">
        <f t="shared" si="609"/>
        <v>0.11298448401541214</v>
      </c>
    </row>
    <row r="9761" spans="1:13" x14ac:dyDescent="0.3">
      <c r="A9761" s="119">
        <v>42231</v>
      </c>
      <c r="B9761" s="120" t="s">
        <v>93</v>
      </c>
      <c r="C9761" s="121">
        <v>13.25</v>
      </c>
      <c r="D9761" s="94"/>
      <c r="E9761" s="121" t="s">
        <v>10222</v>
      </c>
      <c r="F9761" s="123">
        <v>4.5</v>
      </c>
      <c r="G9761" s="89">
        <v>1</v>
      </c>
      <c r="H9761" s="30">
        <v>5</v>
      </c>
      <c r="I9761" s="38">
        <v>-1</v>
      </c>
      <c r="J9761" s="18">
        <f t="shared" si="610"/>
        <v>1083.9900000000027</v>
      </c>
      <c r="K9761" s="19" t="str">
        <f t="shared" si="608"/>
        <v>Aug-15</v>
      </c>
      <c r="L9761" s="20">
        <f t="shared" si="611"/>
        <v>9604</v>
      </c>
      <c r="M9761" s="21">
        <f t="shared" si="609"/>
        <v>0.11286859641815938</v>
      </c>
    </row>
    <row r="9762" spans="1:13" x14ac:dyDescent="0.3">
      <c r="A9762" s="119">
        <v>42231</v>
      </c>
      <c r="B9762" s="120" t="s">
        <v>135</v>
      </c>
      <c r="C9762" s="121">
        <v>13.5</v>
      </c>
      <c r="D9762" s="94"/>
      <c r="E9762" s="121" t="s">
        <v>3119</v>
      </c>
      <c r="F9762" s="123">
        <v>5</v>
      </c>
      <c r="G9762" s="89">
        <v>1</v>
      </c>
      <c r="H9762" s="30">
        <v>1</v>
      </c>
      <c r="I9762" s="38">
        <v>4</v>
      </c>
      <c r="J9762" s="18">
        <f t="shared" si="610"/>
        <v>1087.9900000000027</v>
      </c>
      <c r="K9762" s="19" t="str">
        <f t="shared" si="608"/>
        <v>Aug-15</v>
      </c>
      <c r="L9762" s="20">
        <f t="shared" si="611"/>
        <v>9605</v>
      </c>
      <c r="M9762" s="21">
        <f t="shared" si="609"/>
        <v>0.11327329515877176</v>
      </c>
    </row>
    <row r="9763" spans="1:13" x14ac:dyDescent="0.3">
      <c r="A9763" s="119">
        <v>42231</v>
      </c>
      <c r="B9763" s="120" t="s">
        <v>52</v>
      </c>
      <c r="C9763" s="121">
        <v>14.5</v>
      </c>
      <c r="D9763" s="94"/>
      <c r="E9763" s="121" t="s">
        <v>3312</v>
      </c>
      <c r="F9763" s="123">
        <v>6</v>
      </c>
      <c r="G9763" s="89">
        <v>1</v>
      </c>
      <c r="H9763" s="30">
        <v>8</v>
      </c>
      <c r="I9763" s="38">
        <v>-1</v>
      </c>
      <c r="J9763" s="18">
        <f t="shared" si="610"/>
        <v>1086.9900000000027</v>
      </c>
      <c r="K9763" s="19" t="str">
        <f t="shared" si="608"/>
        <v>Aug-15</v>
      </c>
      <c r="L9763" s="20">
        <f t="shared" si="611"/>
        <v>9606</v>
      </c>
      <c r="M9763" s="21">
        <f t="shared" si="609"/>
        <v>0.1131574016239853</v>
      </c>
    </row>
    <row r="9764" spans="1:13" x14ac:dyDescent="0.3">
      <c r="A9764" s="119">
        <v>42231</v>
      </c>
      <c r="B9764" s="120" t="s">
        <v>93</v>
      </c>
      <c r="C9764" s="121">
        <v>15.1</v>
      </c>
      <c r="D9764" s="94"/>
      <c r="E9764" s="121" t="s">
        <v>9003</v>
      </c>
      <c r="F9764" s="123">
        <v>4.33</v>
      </c>
      <c r="G9764" s="89">
        <v>1</v>
      </c>
      <c r="H9764" s="30">
        <v>3</v>
      </c>
      <c r="I9764" s="38">
        <v>-1</v>
      </c>
      <c r="J9764" s="18">
        <f t="shared" si="610"/>
        <v>1085.9900000000027</v>
      </c>
      <c r="K9764" s="19" t="str">
        <f t="shared" si="608"/>
        <v>Aug-15</v>
      </c>
      <c r="L9764" s="20">
        <f t="shared" si="611"/>
        <v>9607</v>
      </c>
      <c r="M9764" s="21">
        <f t="shared" si="609"/>
        <v>0.11304153221609271</v>
      </c>
    </row>
    <row r="9765" spans="1:13" x14ac:dyDescent="0.3">
      <c r="A9765" s="119">
        <v>42231</v>
      </c>
      <c r="B9765" s="120" t="s">
        <v>93</v>
      </c>
      <c r="C9765" s="121">
        <v>16.149999999999999</v>
      </c>
      <c r="D9765" s="94"/>
      <c r="E9765" s="121" t="s">
        <v>10223</v>
      </c>
      <c r="F9765" s="123">
        <v>6</v>
      </c>
      <c r="G9765" s="89">
        <v>1</v>
      </c>
      <c r="H9765" s="30">
        <v>4</v>
      </c>
      <c r="I9765" s="38">
        <v>-1</v>
      </c>
      <c r="J9765" s="18">
        <f t="shared" si="610"/>
        <v>1084.9900000000027</v>
      </c>
      <c r="K9765" s="19" t="str">
        <f t="shared" si="608"/>
        <v>Aug-15</v>
      </c>
      <c r="L9765" s="20">
        <f t="shared" si="611"/>
        <v>9608</v>
      </c>
      <c r="M9765" s="21">
        <f t="shared" si="609"/>
        <v>0.11292568692756065</v>
      </c>
    </row>
    <row r="9766" spans="1:13" x14ac:dyDescent="0.3">
      <c r="A9766" s="119">
        <v>42231</v>
      </c>
      <c r="B9766" s="120" t="s">
        <v>93</v>
      </c>
      <c r="C9766" s="121">
        <v>16.5</v>
      </c>
      <c r="D9766" s="94"/>
      <c r="E9766" s="121" t="s">
        <v>1734</v>
      </c>
      <c r="F9766" s="123">
        <v>4.5</v>
      </c>
      <c r="G9766" s="89">
        <v>1</v>
      </c>
      <c r="H9766" s="30">
        <v>1</v>
      </c>
      <c r="I9766" s="38">
        <v>3.5</v>
      </c>
      <c r="J9766" s="18">
        <f t="shared" si="610"/>
        <v>1088.4900000000027</v>
      </c>
      <c r="K9766" s="19" t="str">
        <f t="shared" si="608"/>
        <v>Aug-15</v>
      </c>
      <c r="L9766" s="20">
        <f t="shared" si="611"/>
        <v>9609</v>
      </c>
      <c r="M9766" s="21">
        <f t="shared" si="609"/>
        <v>0.11327817670933528</v>
      </c>
    </row>
    <row r="9767" spans="1:13" x14ac:dyDescent="0.3">
      <c r="A9767" s="119">
        <v>42231</v>
      </c>
      <c r="B9767" s="120" t="s">
        <v>52</v>
      </c>
      <c r="C9767" s="121">
        <v>17.100000000000001</v>
      </c>
      <c r="D9767" s="94"/>
      <c r="E9767" s="121" t="s">
        <v>10224</v>
      </c>
      <c r="F9767" s="123">
        <v>6</v>
      </c>
      <c r="G9767" s="89">
        <v>1</v>
      </c>
      <c r="H9767" s="30">
        <v>1</v>
      </c>
      <c r="I9767" s="38">
        <v>5</v>
      </c>
      <c r="J9767" s="18">
        <f t="shared" si="610"/>
        <v>1093.4900000000027</v>
      </c>
      <c r="K9767" s="19" t="str">
        <f t="shared" si="608"/>
        <v>Aug-15</v>
      </c>
      <c r="L9767" s="20">
        <f t="shared" si="611"/>
        <v>9610</v>
      </c>
      <c r="M9767" s="21">
        <f t="shared" si="609"/>
        <v>0.1137866805411033</v>
      </c>
    </row>
    <row r="9768" spans="1:13" x14ac:dyDescent="0.3">
      <c r="A9768" s="119">
        <v>42231</v>
      </c>
      <c r="B9768" s="120" t="s">
        <v>135</v>
      </c>
      <c r="C9768" s="121">
        <v>17.149999999999999</v>
      </c>
      <c r="D9768" s="94"/>
      <c r="E9768" s="121" t="s">
        <v>3184</v>
      </c>
      <c r="F9768" s="123">
        <v>4.33</v>
      </c>
      <c r="G9768" s="89">
        <v>1</v>
      </c>
      <c r="H9768" s="30">
        <v>2</v>
      </c>
      <c r="I9768" s="38">
        <v>-1</v>
      </c>
      <c r="J9768" s="18">
        <f t="shared" si="610"/>
        <v>1092.4900000000027</v>
      </c>
      <c r="K9768" s="19" t="str">
        <f t="shared" si="608"/>
        <v>Aug-15</v>
      </c>
      <c r="L9768" s="20">
        <f t="shared" si="611"/>
        <v>9611</v>
      </c>
      <c r="M9768" s="21">
        <f t="shared" si="609"/>
        <v>0.11367079388201048</v>
      </c>
    </row>
    <row r="9769" spans="1:13" x14ac:dyDescent="0.3">
      <c r="A9769" s="119">
        <v>42231</v>
      </c>
      <c r="B9769" s="120" t="s">
        <v>135</v>
      </c>
      <c r="C9769" s="121">
        <v>17.149999999999999</v>
      </c>
      <c r="D9769" s="94"/>
      <c r="E9769" s="121" t="s">
        <v>3058</v>
      </c>
      <c r="F9769" s="123">
        <v>5.5</v>
      </c>
      <c r="G9769" s="89">
        <v>1</v>
      </c>
      <c r="H9769" s="30">
        <v>1</v>
      </c>
      <c r="I9769" s="38">
        <v>3.6</v>
      </c>
      <c r="J9769" s="18">
        <f t="shared" si="610"/>
        <v>1096.0900000000026</v>
      </c>
      <c r="K9769" s="19" t="str">
        <f t="shared" si="608"/>
        <v>Aug-15</v>
      </c>
      <c r="L9769" s="20">
        <f t="shared" si="611"/>
        <v>9612</v>
      </c>
      <c r="M9769" s="21">
        <f t="shared" si="609"/>
        <v>0.11403349979192703</v>
      </c>
    </row>
    <row r="9770" spans="1:13" x14ac:dyDescent="0.3">
      <c r="A9770" s="124">
        <v>42231</v>
      </c>
      <c r="B9770" s="108" t="s">
        <v>136</v>
      </c>
      <c r="C9770" s="111">
        <v>17.399999999999999</v>
      </c>
      <c r="D9770" s="94"/>
      <c r="E9770" s="111" t="s">
        <v>1003</v>
      </c>
      <c r="F9770" s="111">
        <v>5</v>
      </c>
      <c r="G9770" s="89">
        <v>1</v>
      </c>
      <c r="H9770" s="37" t="s">
        <v>6512</v>
      </c>
      <c r="I9770" s="34">
        <v>-1</v>
      </c>
      <c r="J9770" s="18">
        <f t="shared" si="610"/>
        <v>1095.0900000000026</v>
      </c>
      <c r="K9770" s="19" t="str">
        <f t="shared" si="608"/>
        <v>Aug-15</v>
      </c>
      <c r="L9770" s="20">
        <f t="shared" si="611"/>
        <v>9613</v>
      </c>
      <c r="M9770" s="21">
        <f t="shared" si="609"/>
        <v>0.11391761156766905</v>
      </c>
    </row>
    <row r="9771" spans="1:13" x14ac:dyDescent="0.3">
      <c r="A9771" s="124">
        <v>42231</v>
      </c>
      <c r="B9771" s="108" t="s">
        <v>136</v>
      </c>
      <c r="C9771" s="111">
        <v>19.45</v>
      </c>
      <c r="D9771" s="94"/>
      <c r="E9771" s="111" t="s">
        <v>10221</v>
      </c>
      <c r="F9771" s="111">
        <v>5</v>
      </c>
      <c r="G9771" s="89">
        <v>1</v>
      </c>
      <c r="H9771" s="37" t="s">
        <v>6518</v>
      </c>
      <c r="I9771" s="34">
        <v>-1</v>
      </c>
      <c r="J9771" s="18">
        <f t="shared" si="610"/>
        <v>1094.0900000000026</v>
      </c>
      <c r="K9771" s="19" t="str">
        <f t="shared" si="608"/>
        <v>Aug-15</v>
      </c>
      <c r="L9771" s="20">
        <f t="shared" si="611"/>
        <v>9614</v>
      </c>
      <c r="M9771" s="21">
        <f t="shared" si="609"/>
        <v>0.11380174745163331</v>
      </c>
    </row>
    <row r="9772" spans="1:13" x14ac:dyDescent="0.3">
      <c r="A9772" s="107">
        <v>42233</v>
      </c>
      <c r="B9772" s="108" t="s">
        <v>43</v>
      </c>
      <c r="C9772" s="101">
        <v>0.60069444444444442</v>
      </c>
      <c r="D9772" s="94" t="s">
        <v>31</v>
      </c>
      <c r="E9772" s="111" t="s">
        <v>3249</v>
      </c>
      <c r="F9772" s="110">
        <v>3.75</v>
      </c>
      <c r="G9772" s="85">
        <v>1</v>
      </c>
      <c r="H9772" s="90" t="s">
        <v>33</v>
      </c>
      <c r="I9772" s="28">
        <v>-1</v>
      </c>
      <c r="J9772" s="18">
        <f t="shared" si="610"/>
        <v>1093.0900000000026</v>
      </c>
      <c r="K9772" s="19" t="str">
        <f t="shared" si="608"/>
        <v>Aug-15</v>
      </c>
      <c r="L9772" s="20">
        <f t="shared" si="611"/>
        <v>9615</v>
      </c>
      <c r="M9772" s="21">
        <f t="shared" si="609"/>
        <v>0.11368590743629772</v>
      </c>
    </row>
    <row r="9773" spans="1:13" x14ac:dyDescent="0.3">
      <c r="A9773" s="107">
        <v>42233</v>
      </c>
      <c r="B9773" s="108" t="s">
        <v>149</v>
      </c>
      <c r="C9773" s="101">
        <v>0.65277777777777779</v>
      </c>
      <c r="D9773" s="94" t="s">
        <v>31</v>
      </c>
      <c r="E9773" s="111" t="s">
        <v>2977</v>
      </c>
      <c r="F9773" s="110">
        <v>3.25</v>
      </c>
      <c r="G9773" s="85">
        <v>1</v>
      </c>
      <c r="H9773" s="90" t="s">
        <v>33</v>
      </c>
      <c r="I9773" s="28">
        <v>-1</v>
      </c>
      <c r="J9773" s="18">
        <f t="shared" si="610"/>
        <v>1092.0900000000026</v>
      </c>
      <c r="K9773" s="19" t="str">
        <f t="shared" si="608"/>
        <v>Aug-15</v>
      </c>
      <c r="L9773" s="20">
        <f t="shared" si="611"/>
        <v>9616</v>
      </c>
      <c r="M9773" s="21">
        <f t="shared" si="609"/>
        <v>0.11357009151414336</v>
      </c>
    </row>
    <row r="9774" spans="1:13" x14ac:dyDescent="0.3">
      <c r="A9774" s="107">
        <v>42233</v>
      </c>
      <c r="B9774" s="108" t="s">
        <v>59</v>
      </c>
      <c r="C9774" s="101">
        <v>0.73263888888888884</v>
      </c>
      <c r="D9774" s="94" t="s">
        <v>31</v>
      </c>
      <c r="E9774" s="111" t="s">
        <v>3250</v>
      </c>
      <c r="F9774" s="110">
        <v>3.25</v>
      </c>
      <c r="G9774" s="85">
        <v>1</v>
      </c>
      <c r="H9774" s="90" t="s">
        <v>42</v>
      </c>
      <c r="I9774" s="28">
        <v>2.25</v>
      </c>
      <c r="J9774" s="18">
        <f t="shared" si="610"/>
        <v>1094.3400000000026</v>
      </c>
      <c r="K9774" s="19" t="str">
        <f t="shared" si="608"/>
        <v>Aug-15</v>
      </c>
      <c r="L9774" s="20">
        <f t="shared" si="611"/>
        <v>9617</v>
      </c>
      <c r="M9774" s="21">
        <f t="shared" si="609"/>
        <v>0.11379224290319254</v>
      </c>
    </row>
    <row r="9775" spans="1:13" x14ac:dyDescent="0.3">
      <c r="A9775" s="107">
        <v>42233</v>
      </c>
      <c r="B9775" s="108" t="s">
        <v>47</v>
      </c>
      <c r="C9775" s="101">
        <v>0.76736111111111116</v>
      </c>
      <c r="D9775" s="94" t="s">
        <v>31</v>
      </c>
      <c r="E9775" s="111" t="s">
        <v>3251</v>
      </c>
      <c r="F9775" s="110">
        <v>4</v>
      </c>
      <c r="G9775" s="85">
        <v>1</v>
      </c>
      <c r="H9775" s="90" t="s">
        <v>42</v>
      </c>
      <c r="I9775" s="28">
        <v>3</v>
      </c>
      <c r="J9775" s="18">
        <f t="shared" si="610"/>
        <v>1097.3400000000026</v>
      </c>
      <c r="K9775" s="19" t="str">
        <f t="shared" si="608"/>
        <v>Aug-15</v>
      </c>
      <c r="L9775" s="20">
        <f t="shared" si="611"/>
        <v>9618</v>
      </c>
      <c r="M9775" s="21">
        <f t="shared" si="609"/>
        <v>0.11409232688708698</v>
      </c>
    </row>
    <row r="9776" spans="1:13" x14ac:dyDescent="0.3">
      <c r="A9776" s="119">
        <v>42233</v>
      </c>
      <c r="B9776" s="120" t="s">
        <v>149</v>
      </c>
      <c r="C9776" s="121">
        <v>14.1</v>
      </c>
      <c r="D9776" s="94"/>
      <c r="E9776" s="121" t="s">
        <v>10227</v>
      </c>
      <c r="F9776" s="123">
        <v>4.5</v>
      </c>
      <c r="G9776" s="89">
        <v>1</v>
      </c>
      <c r="H9776" s="30">
        <v>2</v>
      </c>
      <c r="I9776" s="38">
        <v>-1</v>
      </c>
      <c r="J9776" s="18">
        <f t="shared" si="610"/>
        <v>1096.3400000000026</v>
      </c>
      <c r="K9776" s="19" t="str">
        <f t="shared" si="608"/>
        <v>Aug-15</v>
      </c>
      <c r="L9776" s="20">
        <f t="shared" si="611"/>
        <v>9619</v>
      </c>
      <c r="M9776" s="21">
        <f t="shared" si="609"/>
        <v>0.11397650483418262</v>
      </c>
    </row>
    <row r="9777" spans="1:13" x14ac:dyDescent="0.3">
      <c r="A9777" s="119">
        <v>42233</v>
      </c>
      <c r="B9777" s="120" t="s">
        <v>43</v>
      </c>
      <c r="C9777" s="121">
        <v>14.55</v>
      </c>
      <c r="D9777" s="94"/>
      <c r="E9777" s="121" t="s">
        <v>10229</v>
      </c>
      <c r="F9777" s="123">
        <v>5.5</v>
      </c>
      <c r="G9777" s="89">
        <v>1</v>
      </c>
      <c r="H9777" s="30">
        <v>2</v>
      </c>
      <c r="I9777" s="38">
        <v>-1</v>
      </c>
      <c r="J9777" s="18">
        <f t="shared" si="610"/>
        <v>1095.3400000000026</v>
      </c>
      <c r="K9777" s="19" t="str">
        <f t="shared" si="608"/>
        <v>Aug-15</v>
      </c>
      <c r="L9777" s="20">
        <f t="shared" si="611"/>
        <v>9620</v>
      </c>
      <c r="M9777" s="21">
        <f t="shared" si="609"/>
        <v>0.11386070686070714</v>
      </c>
    </row>
    <row r="9778" spans="1:13" x14ac:dyDescent="0.3">
      <c r="A9778" s="119">
        <v>42233</v>
      </c>
      <c r="B9778" s="120" t="s">
        <v>43</v>
      </c>
      <c r="C9778" s="121">
        <v>16.25</v>
      </c>
      <c r="D9778" s="94"/>
      <c r="E9778" s="121" t="s">
        <v>10230</v>
      </c>
      <c r="F9778" s="123">
        <v>6</v>
      </c>
      <c r="G9778" s="89">
        <v>1</v>
      </c>
      <c r="H9778" s="30">
        <v>4</v>
      </c>
      <c r="I9778" s="38">
        <v>-1</v>
      </c>
      <c r="J9778" s="18">
        <f t="shared" si="610"/>
        <v>1094.3400000000026</v>
      </c>
      <c r="K9778" s="19" t="str">
        <f t="shared" si="608"/>
        <v>Aug-15</v>
      </c>
      <c r="L9778" s="20">
        <f t="shared" si="611"/>
        <v>9621</v>
      </c>
      <c r="M9778" s="21">
        <f t="shared" si="609"/>
        <v>0.11374493295915213</v>
      </c>
    </row>
    <row r="9779" spans="1:13" x14ac:dyDescent="0.3">
      <c r="A9779" s="119">
        <v>42233</v>
      </c>
      <c r="B9779" s="120" t="s">
        <v>149</v>
      </c>
      <c r="C9779" s="121">
        <v>16.399999999999999</v>
      </c>
      <c r="D9779" s="94"/>
      <c r="E9779" s="121" t="s">
        <v>10228</v>
      </c>
      <c r="F9779" s="123">
        <v>4.5</v>
      </c>
      <c r="G9779" s="89">
        <v>1</v>
      </c>
      <c r="H9779" s="30">
        <v>3</v>
      </c>
      <c r="I9779" s="38">
        <v>-1</v>
      </c>
      <c r="J9779" s="18">
        <f t="shared" si="610"/>
        <v>1093.3400000000026</v>
      </c>
      <c r="K9779" s="19" t="str">
        <f t="shared" si="608"/>
        <v>Aug-15</v>
      </c>
      <c r="L9779" s="20">
        <f t="shared" si="611"/>
        <v>9622</v>
      </c>
      <c r="M9779" s="21">
        <f t="shared" si="609"/>
        <v>0.11362918312201233</v>
      </c>
    </row>
    <row r="9780" spans="1:13" x14ac:dyDescent="0.3">
      <c r="A9780" s="124">
        <v>42233</v>
      </c>
      <c r="B9780" s="108" t="s">
        <v>59</v>
      </c>
      <c r="C9780" s="111">
        <v>19.350000000000001</v>
      </c>
      <c r="D9780" s="94"/>
      <c r="E9780" s="111" t="s">
        <v>10225</v>
      </c>
      <c r="F9780" s="111">
        <v>6</v>
      </c>
      <c r="G9780" s="89">
        <v>1</v>
      </c>
      <c r="H9780" s="37" t="s">
        <v>6518</v>
      </c>
      <c r="I9780" s="34">
        <v>-1</v>
      </c>
      <c r="J9780" s="18">
        <f t="shared" si="610"/>
        <v>1092.3400000000026</v>
      </c>
      <c r="K9780" s="19" t="str">
        <f t="shared" si="608"/>
        <v>Aug-15</v>
      </c>
      <c r="L9780" s="20">
        <f t="shared" si="611"/>
        <v>9623</v>
      </c>
      <c r="M9780" s="21">
        <f t="shared" si="609"/>
        <v>0.11351345734178558</v>
      </c>
    </row>
    <row r="9781" spans="1:13" x14ac:dyDescent="0.3">
      <c r="A9781" s="124">
        <v>42233</v>
      </c>
      <c r="B9781" s="108" t="s">
        <v>59</v>
      </c>
      <c r="C9781" s="111">
        <v>19.350000000000001</v>
      </c>
      <c r="D9781" s="94"/>
      <c r="E9781" s="111" t="s">
        <v>2823</v>
      </c>
      <c r="F9781" s="111">
        <v>5</v>
      </c>
      <c r="G9781" s="89">
        <v>1</v>
      </c>
      <c r="H9781" s="37" t="s">
        <v>6526</v>
      </c>
      <c r="I9781" s="34">
        <v>3.2</v>
      </c>
      <c r="J9781" s="18">
        <f t="shared" si="610"/>
        <v>1095.5400000000027</v>
      </c>
      <c r="K9781" s="19" t="str">
        <f t="shared" si="608"/>
        <v>Aug-15</v>
      </c>
      <c r="L9781" s="20">
        <f t="shared" si="611"/>
        <v>9624</v>
      </c>
      <c r="M9781" s="21">
        <f t="shared" si="609"/>
        <v>0.11383416458852896</v>
      </c>
    </row>
    <row r="9782" spans="1:13" x14ac:dyDescent="0.3">
      <c r="A9782" s="124">
        <v>42233</v>
      </c>
      <c r="B9782" s="108" t="s">
        <v>47</v>
      </c>
      <c r="C9782" s="111">
        <v>20.55</v>
      </c>
      <c r="D9782" s="94"/>
      <c r="E9782" s="111" t="s">
        <v>10226</v>
      </c>
      <c r="F9782" s="111">
        <v>6</v>
      </c>
      <c r="G9782" s="89">
        <v>1</v>
      </c>
      <c r="H9782" s="37" t="s">
        <v>6518</v>
      </c>
      <c r="I9782" s="34">
        <v>-1</v>
      </c>
      <c r="J9782" s="18">
        <f t="shared" si="610"/>
        <v>1094.5400000000027</v>
      </c>
      <c r="K9782" s="19" t="str">
        <f t="shared" si="608"/>
        <v>Aug-15</v>
      </c>
      <c r="L9782" s="20">
        <f t="shared" si="611"/>
        <v>9625</v>
      </c>
      <c r="M9782" s="21">
        <f t="shared" si="609"/>
        <v>0.11371844155844184</v>
      </c>
    </row>
    <row r="9783" spans="1:13" x14ac:dyDescent="0.3">
      <c r="A9783" s="107">
        <v>42234</v>
      </c>
      <c r="B9783" s="108" t="s">
        <v>135</v>
      </c>
      <c r="C9783" s="101">
        <v>0.625</v>
      </c>
      <c r="D9783" s="94" t="s">
        <v>31</v>
      </c>
      <c r="E9783" s="111" t="s">
        <v>3252</v>
      </c>
      <c r="F9783" s="110">
        <v>3</v>
      </c>
      <c r="G9783" s="85">
        <v>1</v>
      </c>
      <c r="H9783" s="90" t="s">
        <v>33</v>
      </c>
      <c r="I9783" s="28">
        <v>-1</v>
      </c>
      <c r="J9783" s="18">
        <f t="shared" si="610"/>
        <v>1093.5400000000027</v>
      </c>
      <c r="K9783" s="19" t="str">
        <f t="shared" si="608"/>
        <v>Aug-15</v>
      </c>
      <c r="L9783" s="20">
        <f t="shared" si="611"/>
        <v>9626</v>
      </c>
      <c r="M9783" s="21">
        <f t="shared" si="609"/>
        <v>0.11360274257220057</v>
      </c>
    </row>
    <row r="9784" spans="1:13" x14ac:dyDescent="0.3">
      <c r="A9784" s="107">
        <v>42234</v>
      </c>
      <c r="B9784" s="108" t="s">
        <v>43</v>
      </c>
      <c r="C9784" s="101">
        <v>0.63541666666666663</v>
      </c>
      <c r="D9784" s="94" t="s">
        <v>31</v>
      </c>
      <c r="E9784" s="111" t="s">
        <v>3253</v>
      </c>
      <c r="F9784" s="110">
        <v>3.75</v>
      </c>
      <c r="G9784" s="85">
        <v>1</v>
      </c>
      <c r="H9784" s="90" t="s">
        <v>33</v>
      </c>
      <c r="I9784" s="28">
        <v>-1</v>
      </c>
      <c r="J9784" s="18">
        <f t="shared" si="610"/>
        <v>1092.5400000000027</v>
      </c>
      <c r="K9784" s="19" t="str">
        <f t="shared" si="608"/>
        <v>Aug-15</v>
      </c>
      <c r="L9784" s="20">
        <f t="shared" si="611"/>
        <v>9627</v>
      </c>
      <c r="M9784" s="21">
        <f t="shared" si="609"/>
        <v>0.11348706762231253</v>
      </c>
    </row>
    <row r="9785" spans="1:13" x14ac:dyDescent="0.3">
      <c r="A9785" s="107">
        <v>42234</v>
      </c>
      <c r="B9785" s="108" t="s">
        <v>135</v>
      </c>
      <c r="C9785" s="101">
        <v>0.66666666666666663</v>
      </c>
      <c r="D9785" s="94" t="s">
        <v>31</v>
      </c>
      <c r="E9785" s="111" t="s">
        <v>3254</v>
      </c>
      <c r="F9785" s="110">
        <v>4</v>
      </c>
      <c r="G9785" s="85">
        <v>1</v>
      </c>
      <c r="H9785" s="90" t="s">
        <v>42</v>
      </c>
      <c r="I9785" s="28">
        <v>4</v>
      </c>
      <c r="J9785" s="18">
        <f t="shared" si="610"/>
        <v>1096.5400000000027</v>
      </c>
      <c r="K9785" s="19" t="str">
        <f t="shared" si="608"/>
        <v>Aug-15</v>
      </c>
      <c r="L9785" s="20">
        <f t="shared" si="611"/>
        <v>9628</v>
      </c>
      <c r="M9785" s="21">
        <f t="shared" si="609"/>
        <v>0.11389073535521424</v>
      </c>
    </row>
    <row r="9786" spans="1:13" x14ac:dyDescent="0.3">
      <c r="A9786" s="107">
        <v>42234</v>
      </c>
      <c r="B9786" s="108" t="s">
        <v>43</v>
      </c>
      <c r="C9786" s="101">
        <v>0.71875</v>
      </c>
      <c r="D9786" s="94" t="s">
        <v>31</v>
      </c>
      <c r="E9786" s="111" t="s">
        <v>3255</v>
      </c>
      <c r="F9786" s="110">
        <v>4</v>
      </c>
      <c r="G9786" s="85">
        <v>1</v>
      </c>
      <c r="H9786" s="90" t="s">
        <v>33</v>
      </c>
      <c r="I9786" s="28">
        <v>-1</v>
      </c>
      <c r="J9786" s="18">
        <f t="shared" si="610"/>
        <v>1095.5400000000027</v>
      </c>
      <c r="K9786" s="19" t="str">
        <f t="shared" si="608"/>
        <v>Aug-15</v>
      </c>
      <c r="L9786" s="20">
        <f t="shared" si="611"/>
        <v>9629</v>
      </c>
      <c r="M9786" s="21">
        <f t="shared" si="609"/>
        <v>0.113775054522796</v>
      </c>
    </row>
    <row r="9787" spans="1:13" x14ac:dyDescent="0.3">
      <c r="A9787" s="119">
        <v>42234</v>
      </c>
      <c r="B9787" s="120" t="s">
        <v>135</v>
      </c>
      <c r="C9787" s="121">
        <v>15</v>
      </c>
      <c r="D9787" s="94"/>
      <c r="E9787" s="121" t="s">
        <v>10234</v>
      </c>
      <c r="F9787" s="123">
        <v>4.5</v>
      </c>
      <c r="G9787" s="89">
        <v>1</v>
      </c>
      <c r="H9787" s="30">
        <v>4</v>
      </c>
      <c r="I9787" s="38">
        <v>-1</v>
      </c>
      <c r="J9787" s="18">
        <f t="shared" si="610"/>
        <v>1094.5400000000027</v>
      </c>
      <c r="K9787" s="19" t="str">
        <f t="shared" si="608"/>
        <v>Aug-15</v>
      </c>
      <c r="L9787" s="20">
        <f t="shared" si="611"/>
        <v>9630</v>
      </c>
      <c r="M9787" s="21">
        <f t="shared" si="609"/>
        <v>0.11365939771547276</v>
      </c>
    </row>
    <row r="9788" spans="1:13" x14ac:dyDescent="0.3">
      <c r="A9788" s="119">
        <v>42234</v>
      </c>
      <c r="B9788" s="120" t="s">
        <v>43</v>
      </c>
      <c r="C9788" s="121">
        <v>16.149999999999999</v>
      </c>
      <c r="D9788" s="94"/>
      <c r="E9788" s="121" t="s">
        <v>9915</v>
      </c>
      <c r="F9788" s="123">
        <v>5</v>
      </c>
      <c r="G9788" s="89">
        <v>1</v>
      </c>
      <c r="H9788" s="30">
        <v>6</v>
      </c>
      <c r="I9788" s="38">
        <v>-1</v>
      </c>
      <c r="J9788" s="18">
        <f t="shared" si="610"/>
        <v>1093.5400000000027</v>
      </c>
      <c r="K9788" s="19" t="str">
        <f t="shared" si="608"/>
        <v>Aug-15</v>
      </c>
      <c r="L9788" s="20">
        <f t="shared" si="611"/>
        <v>9631</v>
      </c>
      <c r="M9788" s="21">
        <f t="shared" si="609"/>
        <v>0.11354376492576085</v>
      </c>
    </row>
    <row r="9789" spans="1:13" x14ac:dyDescent="0.3">
      <c r="A9789" s="124">
        <v>42234</v>
      </c>
      <c r="B9789" s="108" t="s">
        <v>50</v>
      </c>
      <c r="C9789" s="111">
        <v>17.399999999999999</v>
      </c>
      <c r="D9789" s="94"/>
      <c r="E9789" s="111" t="s">
        <v>10231</v>
      </c>
      <c r="F9789" s="111">
        <v>5.5</v>
      </c>
      <c r="G9789" s="89">
        <v>1</v>
      </c>
      <c r="H9789" s="37" t="s">
        <v>6512</v>
      </c>
      <c r="I9789" s="34">
        <v>-1</v>
      </c>
      <c r="J9789" s="18">
        <f t="shared" si="610"/>
        <v>1092.5400000000027</v>
      </c>
      <c r="K9789" s="19" t="str">
        <f t="shared" si="608"/>
        <v>Aug-15</v>
      </c>
      <c r="L9789" s="20">
        <f t="shared" si="611"/>
        <v>9632</v>
      </c>
      <c r="M9789" s="21">
        <f t="shared" si="609"/>
        <v>0.11342815614617968</v>
      </c>
    </row>
    <row r="9790" spans="1:13" x14ac:dyDescent="0.3">
      <c r="A9790" s="124">
        <v>42234</v>
      </c>
      <c r="B9790" s="108" t="s">
        <v>50</v>
      </c>
      <c r="C9790" s="111">
        <v>17.399999999999999</v>
      </c>
      <c r="D9790" s="94"/>
      <c r="E9790" s="111" t="s">
        <v>720</v>
      </c>
      <c r="F9790" s="111">
        <v>5</v>
      </c>
      <c r="G9790" s="89">
        <v>1</v>
      </c>
      <c r="H9790" s="37" t="s">
        <v>6518</v>
      </c>
      <c r="I9790" s="34">
        <v>-1</v>
      </c>
      <c r="J9790" s="18">
        <f t="shared" si="610"/>
        <v>1091.5400000000027</v>
      </c>
      <c r="K9790" s="19" t="str">
        <f t="shared" si="608"/>
        <v>Aug-15</v>
      </c>
      <c r="L9790" s="20">
        <f t="shared" si="611"/>
        <v>9633</v>
      </c>
      <c r="M9790" s="21">
        <f t="shared" si="609"/>
        <v>0.11331257136925181</v>
      </c>
    </row>
    <row r="9791" spans="1:13" x14ac:dyDescent="0.3">
      <c r="A9791" s="124">
        <v>42234</v>
      </c>
      <c r="B9791" s="108" t="s">
        <v>50</v>
      </c>
      <c r="C9791" s="111">
        <v>18.100000000000001</v>
      </c>
      <c r="D9791" s="94"/>
      <c r="E9791" s="111" t="s">
        <v>4975</v>
      </c>
      <c r="F9791" s="111">
        <v>6</v>
      </c>
      <c r="G9791" s="89">
        <v>1</v>
      </c>
      <c r="H9791" s="37" t="s">
        <v>6512</v>
      </c>
      <c r="I9791" s="34">
        <v>-1</v>
      </c>
      <c r="J9791" s="18">
        <f t="shared" si="610"/>
        <v>1090.5400000000027</v>
      </c>
      <c r="K9791" s="19" t="str">
        <f t="shared" si="608"/>
        <v>Aug-15</v>
      </c>
      <c r="L9791" s="20">
        <f t="shared" si="611"/>
        <v>9634</v>
      </c>
      <c r="M9791" s="21">
        <f t="shared" si="609"/>
        <v>0.11319701058750288</v>
      </c>
    </row>
    <row r="9792" spans="1:13" x14ac:dyDescent="0.3">
      <c r="A9792" s="124">
        <v>42234</v>
      </c>
      <c r="B9792" s="108" t="s">
        <v>50</v>
      </c>
      <c r="C9792" s="111">
        <v>19.100000000000001</v>
      </c>
      <c r="D9792" s="94"/>
      <c r="E9792" s="111" t="s">
        <v>10232</v>
      </c>
      <c r="F9792" s="111">
        <v>4.5</v>
      </c>
      <c r="G9792" s="89">
        <v>1</v>
      </c>
      <c r="H9792" s="37" t="s">
        <v>6526</v>
      </c>
      <c r="I9792" s="34">
        <v>4.5</v>
      </c>
      <c r="J9792" s="18">
        <f t="shared" si="610"/>
        <v>1095.0400000000027</v>
      </c>
      <c r="K9792" s="19" t="str">
        <f t="shared" si="608"/>
        <v>Aug-15</v>
      </c>
      <c r="L9792" s="20">
        <f t="shared" si="611"/>
        <v>9635</v>
      </c>
      <c r="M9792" s="21">
        <f t="shared" si="609"/>
        <v>0.11365230928905061</v>
      </c>
    </row>
    <row r="9793" spans="1:13" x14ac:dyDescent="0.3">
      <c r="A9793" s="124">
        <v>42234</v>
      </c>
      <c r="B9793" s="108" t="s">
        <v>50</v>
      </c>
      <c r="C9793" s="111">
        <v>20.100000000000001</v>
      </c>
      <c r="D9793" s="94"/>
      <c r="E9793" s="111" t="s">
        <v>10233</v>
      </c>
      <c r="F9793" s="111">
        <v>5</v>
      </c>
      <c r="G9793" s="89">
        <v>1</v>
      </c>
      <c r="H9793" s="37" t="s">
        <v>6512</v>
      </c>
      <c r="I9793" s="34">
        <v>-1</v>
      </c>
      <c r="J9793" s="18">
        <f t="shared" si="610"/>
        <v>1094.0400000000027</v>
      </c>
      <c r="K9793" s="19" t="str">
        <f t="shared" si="608"/>
        <v>Aug-15</v>
      </c>
      <c r="L9793" s="20">
        <f t="shared" si="611"/>
        <v>9636</v>
      </c>
      <c r="M9793" s="21">
        <f t="shared" si="609"/>
        <v>0.11353673723536765</v>
      </c>
    </row>
    <row r="9794" spans="1:13" x14ac:dyDescent="0.3">
      <c r="A9794" s="107">
        <v>42235</v>
      </c>
      <c r="B9794" s="108" t="s">
        <v>69</v>
      </c>
      <c r="C9794" s="101">
        <v>0.62152777777777779</v>
      </c>
      <c r="D9794" s="94" t="s">
        <v>31</v>
      </c>
      <c r="E9794" s="111" t="s">
        <v>3256</v>
      </c>
      <c r="F9794" s="110">
        <v>3.5</v>
      </c>
      <c r="G9794" s="85">
        <v>1</v>
      </c>
      <c r="H9794" s="90" t="s">
        <v>33</v>
      </c>
      <c r="I9794" s="28">
        <v>-1</v>
      </c>
      <c r="J9794" s="18">
        <f t="shared" si="610"/>
        <v>1093.0400000000027</v>
      </c>
      <c r="K9794" s="19" t="str">
        <f t="shared" ref="K9794:K9857" si="612">TEXT(A9794,"MMM-yy")</f>
        <v>Aug-15</v>
      </c>
      <c r="L9794" s="20">
        <f t="shared" si="611"/>
        <v>9637</v>
      </c>
      <c r="M9794" s="21">
        <f t="shared" ref="M9794:M9857" si="613">J9794/L9794</f>
        <v>0.11342118916675342</v>
      </c>
    </row>
    <row r="9795" spans="1:13" x14ac:dyDescent="0.3">
      <c r="A9795" s="107">
        <v>42235</v>
      </c>
      <c r="B9795" s="108" t="s">
        <v>43</v>
      </c>
      <c r="C9795" s="101">
        <v>0.81944444444444453</v>
      </c>
      <c r="D9795" s="94" t="s">
        <v>31</v>
      </c>
      <c r="E9795" s="111" t="s">
        <v>3257</v>
      </c>
      <c r="F9795" s="110">
        <v>3.75</v>
      </c>
      <c r="G9795" s="85">
        <v>1</v>
      </c>
      <c r="H9795" s="90" t="s">
        <v>33</v>
      </c>
      <c r="I9795" s="28">
        <v>-1</v>
      </c>
      <c r="J9795" s="18">
        <f t="shared" ref="J9795:J9858" si="614">J9794+I9795</f>
        <v>1092.0400000000027</v>
      </c>
      <c r="K9795" s="19" t="str">
        <f t="shared" si="612"/>
        <v>Aug-15</v>
      </c>
      <c r="L9795" s="20">
        <f t="shared" ref="L9795:L9858" si="615">L9794+G9795</f>
        <v>9638</v>
      </c>
      <c r="M9795" s="21">
        <f t="shared" si="613"/>
        <v>0.11330566507574213</v>
      </c>
    </row>
    <row r="9796" spans="1:13" x14ac:dyDescent="0.3">
      <c r="A9796" s="119">
        <v>42235</v>
      </c>
      <c r="B9796" s="120" t="s">
        <v>145</v>
      </c>
      <c r="C9796" s="121">
        <v>15.55</v>
      </c>
      <c r="D9796" s="94"/>
      <c r="E9796" s="121" t="s">
        <v>10238</v>
      </c>
      <c r="F9796" s="123">
        <v>4.5</v>
      </c>
      <c r="G9796" s="89">
        <v>1</v>
      </c>
      <c r="H9796" s="30">
        <v>2</v>
      </c>
      <c r="I9796" s="38">
        <v>-1</v>
      </c>
      <c r="J9796" s="18">
        <f t="shared" si="614"/>
        <v>1091.0400000000027</v>
      </c>
      <c r="K9796" s="19" t="str">
        <f t="shared" si="612"/>
        <v>Aug-15</v>
      </c>
      <c r="L9796" s="20">
        <f t="shared" si="615"/>
        <v>9639</v>
      </c>
      <c r="M9796" s="21">
        <f t="shared" si="613"/>
        <v>0.11319016495487112</v>
      </c>
    </row>
    <row r="9797" spans="1:13" x14ac:dyDescent="0.3">
      <c r="A9797" s="119">
        <v>42235</v>
      </c>
      <c r="B9797" s="120" t="s">
        <v>145</v>
      </c>
      <c r="C9797" s="121">
        <v>17.05</v>
      </c>
      <c r="D9797" s="94"/>
      <c r="E9797" s="121" t="s">
        <v>3891</v>
      </c>
      <c r="F9797" s="123">
        <v>5.5</v>
      </c>
      <c r="G9797" s="35">
        <v>0</v>
      </c>
      <c r="H9797" s="30" t="s">
        <v>6111</v>
      </c>
      <c r="I9797" s="38">
        <v>0</v>
      </c>
      <c r="J9797" s="18">
        <f t="shared" si="614"/>
        <v>1091.0400000000027</v>
      </c>
      <c r="K9797" s="19" t="str">
        <f t="shared" si="612"/>
        <v>Aug-15</v>
      </c>
      <c r="L9797" s="20">
        <f t="shared" si="615"/>
        <v>9639</v>
      </c>
      <c r="M9797" s="21">
        <f t="shared" si="613"/>
        <v>0.11319016495487112</v>
      </c>
    </row>
    <row r="9798" spans="1:13" x14ac:dyDescent="0.3">
      <c r="A9798" s="119">
        <v>42235</v>
      </c>
      <c r="B9798" s="120" t="s">
        <v>69</v>
      </c>
      <c r="C9798" s="121">
        <v>17.149999999999999</v>
      </c>
      <c r="D9798" s="94"/>
      <c r="E9798" s="121" t="s">
        <v>10237</v>
      </c>
      <c r="F9798" s="123">
        <v>5.5</v>
      </c>
      <c r="G9798" s="89">
        <v>1</v>
      </c>
      <c r="H9798" s="30">
        <v>4</v>
      </c>
      <c r="I9798" s="38">
        <v>-1</v>
      </c>
      <c r="J9798" s="18">
        <f t="shared" si="614"/>
        <v>1090.0400000000027</v>
      </c>
      <c r="K9798" s="19" t="str">
        <f t="shared" si="612"/>
        <v>Aug-15</v>
      </c>
      <c r="L9798" s="20">
        <f t="shared" si="615"/>
        <v>9640</v>
      </c>
      <c r="M9798" s="21">
        <f t="shared" si="613"/>
        <v>0.11307468879668078</v>
      </c>
    </row>
    <row r="9799" spans="1:13" x14ac:dyDescent="0.3">
      <c r="A9799" s="119">
        <v>42235</v>
      </c>
      <c r="B9799" s="120" t="s">
        <v>145</v>
      </c>
      <c r="C9799" s="121">
        <v>17.399999999999999</v>
      </c>
      <c r="D9799" s="94"/>
      <c r="E9799" s="121" t="s">
        <v>1919</v>
      </c>
      <c r="F9799" s="123">
        <v>5.5</v>
      </c>
      <c r="G9799" s="89">
        <v>1</v>
      </c>
      <c r="H9799" s="30">
        <v>2</v>
      </c>
      <c r="I9799" s="38">
        <v>-1</v>
      </c>
      <c r="J9799" s="18">
        <f t="shared" si="614"/>
        <v>1089.0400000000027</v>
      </c>
      <c r="K9799" s="19" t="str">
        <f t="shared" si="612"/>
        <v>Aug-15</v>
      </c>
      <c r="L9799" s="20">
        <f t="shared" si="615"/>
        <v>9641</v>
      </c>
      <c r="M9799" s="21">
        <f t="shared" si="613"/>
        <v>0.11295923659371462</v>
      </c>
    </row>
    <row r="9800" spans="1:13" x14ac:dyDescent="0.3">
      <c r="A9800" s="124">
        <v>42235</v>
      </c>
      <c r="B9800" s="108" t="s">
        <v>43</v>
      </c>
      <c r="C9800" s="111">
        <v>18.399999999999999</v>
      </c>
      <c r="D9800" s="94"/>
      <c r="E9800" s="111" t="s">
        <v>3359</v>
      </c>
      <c r="F9800" s="111">
        <v>5</v>
      </c>
      <c r="G9800" s="89">
        <v>1</v>
      </c>
      <c r="H9800" s="37" t="s">
        <v>6512</v>
      </c>
      <c r="I9800" s="34">
        <v>-1</v>
      </c>
      <c r="J9800" s="18">
        <f t="shared" si="614"/>
        <v>1088.0400000000027</v>
      </c>
      <c r="K9800" s="19" t="str">
        <f t="shared" si="612"/>
        <v>Aug-15</v>
      </c>
      <c r="L9800" s="20">
        <f t="shared" si="615"/>
        <v>9642</v>
      </c>
      <c r="M9800" s="21">
        <f t="shared" si="613"/>
        <v>0.11284380833851926</v>
      </c>
    </row>
    <row r="9801" spans="1:13" x14ac:dyDescent="0.3">
      <c r="A9801" s="124">
        <v>42235</v>
      </c>
      <c r="B9801" s="108" t="s">
        <v>43</v>
      </c>
      <c r="C9801" s="111">
        <v>18.399999999999999</v>
      </c>
      <c r="D9801" s="94"/>
      <c r="E9801" s="111" t="s">
        <v>10235</v>
      </c>
      <c r="F9801" s="111">
        <v>5</v>
      </c>
      <c r="G9801" s="89">
        <v>1</v>
      </c>
      <c r="H9801" s="37" t="s">
        <v>6518</v>
      </c>
      <c r="I9801" s="34">
        <v>-1</v>
      </c>
      <c r="J9801" s="18">
        <f t="shared" si="614"/>
        <v>1087.0400000000027</v>
      </c>
      <c r="K9801" s="19" t="str">
        <f t="shared" si="612"/>
        <v>Aug-15</v>
      </c>
      <c r="L9801" s="20">
        <f t="shared" si="615"/>
        <v>9643</v>
      </c>
      <c r="M9801" s="21">
        <f t="shared" si="613"/>
        <v>0.11272840402364437</v>
      </c>
    </row>
    <row r="9802" spans="1:13" x14ac:dyDescent="0.3">
      <c r="A9802" s="124">
        <v>42235</v>
      </c>
      <c r="B9802" s="108" t="s">
        <v>43</v>
      </c>
      <c r="C9802" s="111">
        <v>19.100000000000001</v>
      </c>
      <c r="D9802" s="94"/>
      <c r="E9802" s="111" t="s">
        <v>10236</v>
      </c>
      <c r="F9802" s="111">
        <v>5.5</v>
      </c>
      <c r="G9802" s="89">
        <v>1</v>
      </c>
      <c r="H9802" s="37" t="s">
        <v>6518</v>
      </c>
      <c r="I9802" s="34">
        <v>-1</v>
      </c>
      <c r="J9802" s="18">
        <f t="shared" si="614"/>
        <v>1086.0400000000027</v>
      </c>
      <c r="K9802" s="19" t="str">
        <f t="shared" si="612"/>
        <v>Aug-15</v>
      </c>
      <c r="L9802" s="20">
        <f t="shared" si="615"/>
        <v>9644</v>
      </c>
      <c r="M9802" s="21">
        <f t="shared" si="613"/>
        <v>0.11261302364164275</v>
      </c>
    </row>
    <row r="9803" spans="1:13" x14ac:dyDescent="0.3">
      <c r="A9803" s="124">
        <v>42235</v>
      </c>
      <c r="B9803" s="108" t="s">
        <v>43</v>
      </c>
      <c r="C9803" s="111">
        <v>20.100000000000001</v>
      </c>
      <c r="D9803" s="94"/>
      <c r="E9803" s="111" t="s">
        <v>3093</v>
      </c>
      <c r="F9803" s="111">
        <v>4.5</v>
      </c>
      <c r="G9803" s="89">
        <v>1</v>
      </c>
      <c r="H9803" s="37" t="s">
        <v>6526</v>
      </c>
      <c r="I9803" s="34">
        <v>3.5</v>
      </c>
      <c r="J9803" s="18">
        <f t="shared" si="614"/>
        <v>1089.5400000000027</v>
      </c>
      <c r="K9803" s="19" t="str">
        <f t="shared" si="612"/>
        <v>Aug-15</v>
      </c>
      <c r="L9803" s="20">
        <f t="shared" si="615"/>
        <v>9645</v>
      </c>
      <c r="M9803" s="21">
        <f t="shared" si="613"/>
        <v>0.11296423017107338</v>
      </c>
    </row>
    <row r="9804" spans="1:13" x14ac:dyDescent="0.3">
      <c r="A9804" s="124">
        <v>42235</v>
      </c>
      <c r="B9804" s="108" t="s">
        <v>43</v>
      </c>
      <c r="C9804" s="111">
        <v>20.399999999999999</v>
      </c>
      <c r="D9804" s="94"/>
      <c r="E9804" s="111" t="s">
        <v>2316</v>
      </c>
      <c r="F9804" s="111">
        <v>4.5</v>
      </c>
      <c r="G9804" s="89">
        <v>1</v>
      </c>
      <c r="H9804" s="37" t="s">
        <v>6518</v>
      </c>
      <c r="I9804" s="34">
        <v>-1</v>
      </c>
      <c r="J9804" s="18">
        <f t="shared" si="614"/>
        <v>1088.5400000000027</v>
      </c>
      <c r="K9804" s="19" t="str">
        <f t="shared" si="612"/>
        <v>Aug-15</v>
      </c>
      <c r="L9804" s="20">
        <f t="shared" si="615"/>
        <v>9646</v>
      </c>
      <c r="M9804" s="21">
        <f t="shared" si="613"/>
        <v>0.11284884926394388</v>
      </c>
    </row>
    <row r="9805" spans="1:13" x14ac:dyDescent="0.3">
      <c r="A9805" s="124">
        <v>42235</v>
      </c>
      <c r="B9805" s="108" t="s">
        <v>43</v>
      </c>
      <c r="C9805" s="111">
        <v>21.1</v>
      </c>
      <c r="D9805" s="94"/>
      <c r="E9805" s="111" t="s">
        <v>4153</v>
      </c>
      <c r="F9805" s="111">
        <v>4.5</v>
      </c>
      <c r="G9805" s="89">
        <v>1</v>
      </c>
      <c r="H9805" s="37" t="s">
        <v>6518</v>
      </c>
      <c r="I9805" s="34">
        <v>-1</v>
      </c>
      <c r="J9805" s="18">
        <f t="shared" si="614"/>
        <v>1087.5400000000027</v>
      </c>
      <c r="K9805" s="19" t="str">
        <f t="shared" si="612"/>
        <v>Aug-15</v>
      </c>
      <c r="L9805" s="20">
        <f t="shared" si="615"/>
        <v>9647</v>
      </c>
      <c r="M9805" s="21">
        <f t="shared" si="613"/>
        <v>0.11273349227739221</v>
      </c>
    </row>
    <row r="9806" spans="1:13" x14ac:dyDescent="0.3">
      <c r="A9806" s="107">
        <v>42236</v>
      </c>
      <c r="B9806" s="108" t="s">
        <v>130</v>
      </c>
      <c r="C9806" s="101">
        <v>0.6875</v>
      </c>
      <c r="D9806" s="94" t="s">
        <v>31</v>
      </c>
      <c r="E9806" s="111" t="s">
        <v>3258</v>
      </c>
      <c r="F9806" s="110">
        <v>4</v>
      </c>
      <c r="G9806" s="85">
        <v>1</v>
      </c>
      <c r="H9806" s="90" t="s">
        <v>33</v>
      </c>
      <c r="I9806" s="28">
        <v>-1</v>
      </c>
      <c r="J9806" s="18">
        <f t="shared" si="614"/>
        <v>1086.5400000000027</v>
      </c>
      <c r="K9806" s="19" t="str">
        <f t="shared" si="612"/>
        <v>Aug-15</v>
      </c>
      <c r="L9806" s="20">
        <f t="shared" si="615"/>
        <v>9648</v>
      </c>
      <c r="M9806" s="21">
        <f t="shared" si="613"/>
        <v>0.11261815920398038</v>
      </c>
    </row>
    <row r="9807" spans="1:13" x14ac:dyDescent="0.3">
      <c r="A9807" s="107">
        <v>42236</v>
      </c>
      <c r="B9807" s="108" t="s">
        <v>29</v>
      </c>
      <c r="C9807" s="101">
        <v>0.75</v>
      </c>
      <c r="D9807" s="94" t="s">
        <v>31</v>
      </c>
      <c r="E9807" s="111" t="s">
        <v>3259</v>
      </c>
      <c r="F9807" s="110">
        <v>3.5</v>
      </c>
      <c r="G9807" s="85">
        <v>1</v>
      </c>
      <c r="H9807" s="90" t="s">
        <v>42</v>
      </c>
      <c r="I9807" s="28">
        <v>2.5</v>
      </c>
      <c r="J9807" s="18">
        <f t="shared" si="614"/>
        <v>1089.0400000000027</v>
      </c>
      <c r="K9807" s="19" t="str">
        <f t="shared" si="612"/>
        <v>Aug-15</v>
      </c>
      <c r="L9807" s="20">
        <f t="shared" si="615"/>
        <v>9649</v>
      </c>
      <c r="M9807" s="21">
        <f t="shared" si="613"/>
        <v>0.11286558192558842</v>
      </c>
    </row>
    <row r="9808" spans="1:13" x14ac:dyDescent="0.3">
      <c r="A9808" s="107">
        <v>42236</v>
      </c>
      <c r="B9808" s="108" t="s">
        <v>130</v>
      </c>
      <c r="C9808" s="101">
        <v>0.75347222222222221</v>
      </c>
      <c r="D9808" s="94" t="s">
        <v>31</v>
      </c>
      <c r="E9808" s="111" t="s">
        <v>3260</v>
      </c>
      <c r="F9808" s="110">
        <v>4</v>
      </c>
      <c r="G9808" s="85">
        <v>1</v>
      </c>
      <c r="H9808" s="90" t="s">
        <v>33</v>
      </c>
      <c r="I9808" s="28">
        <v>-1</v>
      </c>
      <c r="J9808" s="18">
        <f t="shared" si="614"/>
        <v>1088.0400000000027</v>
      </c>
      <c r="K9808" s="19" t="str">
        <f t="shared" si="612"/>
        <v>Aug-15</v>
      </c>
      <c r="L9808" s="20">
        <f t="shared" si="615"/>
        <v>9650</v>
      </c>
      <c r="M9808" s="21">
        <f t="shared" si="613"/>
        <v>0.11275025906735779</v>
      </c>
    </row>
    <row r="9809" spans="1:13" x14ac:dyDescent="0.3">
      <c r="A9809" s="107">
        <v>42236</v>
      </c>
      <c r="B9809" s="108" t="s">
        <v>29</v>
      </c>
      <c r="C9809" s="101">
        <v>0.8125</v>
      </c>
      <c r="D9809" s="94" t="s">
        <v>31</v>
      </c>
      <c r="E9809" s="111" t="s">
        <v>3261</v>
      </c>
      <c r="F9809" s="110">
        <v>2.75</v>
      </c>
      <c r="G9809" s="85">
        <v>1</v>
      </c>
      <c r="H9809" s="90" t="s">
        <v>42</v>
      </c>
      <c r="I9809" s="28">
        <v>1.75</v>
      </c>
      <c r="J9809" s="18">
        <f t="shared" si="614"/>
        <v>1089.7900000000027</v>
      </c>
      <c r="K9809" s="19" t="str">
        <f t="shared" si="612"/>
        <v>Aug-15</v>
      </c>
      <c r="L9809" s="20">
        <f t="shared" si="615"/>
        <v>9651</v>
      </c>
      <c r="M9809" s="21">
        <f t="shared" si="613"/>
        <v>0.11291990467309115</v>
      </c>
    </row>
    <row r="9810" spans="1:13" x14ac:dyDescent="0.3">
      <c r="A9810" s="119">
        <v>42236</v>
      </c>
      <c r="B9810" s="120" t="s">
        <v>130</v>
      </c>
      <c r="C9810" s="121">
        <v>16.3</v>
      </c>
      <c r="D9810" s="94"/>
      <c r="E9810" s="121" t="s">
        <v>10241</v>
      </c>
      <c r="F9810" s="123">
        <v>4.5</v>
      </c>
      <c r="G9810" s="89">
        <v>1</v>
      </c>
      <c r="H9810" s="30">
        <v>3</v>
      </c>
      <c r="I9810" s="38">
        <v>-1</v>
      </c>
      <c r="J9810" s="18">
        <f t="shared" si="614"/>
        <v>1088.7900000000027</v>
      </c>
      <c r="K9810" s="19" t="str">
        <f t="shared" si="612"/>
        <v>Aug-15</v>
      </c>
      <c r="L9810" s="20">
        <f t="shared" si="615"/>
        <v>9652</v>
      </c>
      <c r="M9810" s="21">
        <f t="shared" si="613"/>
        <v>0.11280460008288465</v>
      </c>
    </row>
    <row r="9811" spans="1:13" x14ac:dyDescent="0.3">
      <c r="A9811" s="119">
        <v>42236</v>
      </c>
      <c r="B9811" s="120" t="s">
        <v>146</v>
      </c>
      <c r="C9811" s="121">
        <v>16.399999999999999</v>
      </c>
      <c r="D9811" s="94"/>
      <c r="E9811" s="121" t="s">
        <v>3049</v>
      </c>
      <c r="F9811" s="123">
        <v>5.5</v>
      </c>
      <c r="G9811" s="89">
        <v>1</v>
      </c>
      <c r="H9811" s="30" t="s">
        <v>6116</v>
      </c>
      <c r="I9811" s="38">
        <v>-1</v>
      </c>
      <c r="J9811" s="18">
        <f t="shared" si="614"/>
        <v>1087.7900000000027</v>
      </c>
      <c r="K9811" s="19" t="str">
        <f t="shared" si="612"/>
        <v>Aug-15</v>
      </c>
      <c r="L9811" s="20">
        <f t="shared" si="615"/>
        <v>9653</v>
      </c>
      <c r="M9811" s="21">
        <f t="shared" si="613"/>
        <v>0.11268931938257565</v>
      </c>
    </row>
    <row r="9812" spans="1:13" x14ac:dyDescent="0.3">
      <c r="A9812" s="124">
        <v>42236</v>
      </c>
      <c r="B9812" s="108" t="s">
        <v>29</v>
      </c>
      <c r="C9812" s="111">
        <v>17.3</v>
      </c>
      <c r="D9812" s="94"/>
      <c r="E9812" s="111" t="s">
        <v>10239</v>
      </c>
      <c r="F9812" s="111">
        <v>5.5</v>
      </c>
      <c r="G9812" s="89">
        <v>1</v>
      </c>
      <c r="H9812" s="37" t="s">
        <v>6526</v>
      </c>
      <c r="I9812" s="34">
        <v>4.5</v>
      </c>
      <c r="J9812" s="18">
        <f t="shared" si="614"/>
        <v>1092.2900000000027</v>
      </c>
      <c r="K9812" s="19" t="str">
        <f t="shared" si="612"/>
        <v>Aug-15</v>
      </c>
      <c r="L9812" s="20">
        <f t="shared" si="615"/>
        <v>9654</v>
      </c>
      <c r="M9812" s="21">
        <f t="shared" si="613"/>
        <v>0.11314377460120185</v>
      </c>
    </row>
    <row r="9813" spans="1:13" x14ac:dyDescent="0.3">
      <c r="A9813" s="124">
        <v>42236</v>
      </c>
      <c r="B9813" s="108" t="s">
        <v>29</v>
      </c>
      <c r="C9813" s="111">
        <v>18</v>
      </c>
      <c r="D9813" s="94"/>
      <c r="E9813" s="111" t="s">
        <v>9643</v>
      </c>
      <c r="F9813" s="111">
        <v>5</v>
      </c>
      <c r="G9813" s="89">
        <v>1</v>
      </c>
      <c r="H9813" s="37" t="s">
        <v>6518</v>
      </c>
      <c r="I9813" s="34">
        <v>-1</v>
      </c>
      <c r="J9813" s="18">
        <f t="shared" si="614"/>
        <v>1091.2900000000027</v>
      </c>
      <c r="K9813" s="19" t="str">
        <f t="shared" si="612"/>
        <v>Aug-15</v>
      </c>
      <c r="L9813" s="20">
        <f t="shared" si="615"/>
        <v>9655</v>
      </c>
      <c r="M9813" s="21">
        <f t="shared" si="613"/>
        <v>0.11302848265147619</v>
      </c>
    </row>
    <row r="9814" spans="1:13" x14ac:dyDescent="0.3">
      <c r="A9814" s="124">
        <v>42236</v>
      </c>
      <c r="B9814" s="108" t="s">
        <v>134</v>
      </c>
      <c r="C9814" s="111">
        <v>18.399999999999999</v>
      </c>
      <c r="D9814" s="94"/>
      <c r="E9814" s="111" t="s">
        <v>10240</v>
      </c>
      <c r="F9814" s="111">
        <v>4.5</v>
      </c>
      <c r="G9814" s="89">
        <v>1</v>
      </c>
      <c r="H9814" s="37" t="s">
        <v>6518</v>
      </c>
      <c r="I9814" s="34">
        <v>-1</v>
      </c>
      <c r="J9814" s="18">
        <f t="shared" si="614"/>
        <v>1090.2900000000027</v>
      </c>
      <c r="K9814" s="19" t="str">
        <f t="shared" si="612"/>
        <v>Aug-15</v>
      </c>
      <c r="L9814" s="20">
        <f t="shared" si="615"/>
        <v>9656</v>
      </c>
      <c r="M9814" s="21">
        <f t="shared" si="613"/>
        <v>0.11291321458160757</v>
      </c>
    </row>
    <row r="9815" spans="1:13" x14ac:dyDescent="0.3">
      <c r="A9815" s="124">
        <v>42236</v>
      </c>
      <c r="B9815" s="108" t="s">
        <v>29</v>
      </c>
      <c r="C9815" s="111">
        <v>19</v>
      </c>
      <c r="D9815" s="94"/>
      <c r="E9815" s="111" t="s">
        <v>3079</v>
      </c>
      <c r="F9815" s="111">
        <v>5</v>
      </c>
      <c r="G9815" s="89">
        <v>1</v>
      </c>
      <c r="H9815" s="37" t="s">
        <v>6526</v>
      </c>
      <c r="I9815" s="34">
        <v>4</v>
      </c>
      <c r="J9815" s="18">
        <f t="shared" si="614"/>
        <v>1094.2900000000027</v>
      </c>
      <c r="K9815" s="19" t="str">
        <f t="shared" si="612"/>
        <v>Aug-15</v>
      </c>
      <c r="L9815" s="20">
        <f t="shared" si="615"/>
        <v>9657</v>
      </c>
      <c r="M9815" s="21">
        <f t="shared" si="613"/>
        <v>0.11331572952262635</v>
      </c>
    </row>
    <row r="9816" spans="1:13" x14ac:dyDescent="0.3">
      <c r="A9816" s="124">
        <v>42236</v>
      </c>
      <c r="B9816" s="108" t="s">
        <v>134</v>
      </c>
      <c r="C9816" s="111">
        <v>20.100000000000001</v>
      </c>
      <c r="D9816" s="94"/>
      <c r="E9816" s="111" t="s">
        <v>8753</v>
      </c>
      <c r="F9816" s="111">
        <v>6</v>
      </c>
      <c r="G9816" s="89">
        <v>1</v>
      </c>
      <c r="H9816" s="37" t="s">
        <v>6526</v>
      </c>
      <c r="I9816" s="34">
        <v>5</v>
      </c>
      <c r="J9816" s="18">
        <f t="shared" si="614"/>
        <v>1099.2900000000027</v>
      </c>
      <c r="K9816" s="19" t="str">
        <f t="shared" si="612"/>
        <v>Aug-15</v>
      </c>
      <c r="L9816" s="20">
        <f t="shared" si="615"/>
        <v>9658</v>
      </c>
      <c r="M9816" s="21">
        <f t="shared" si="613"/>
        <v>0.11382170221577995</v>
      </c>
    </row>
    <row r="9817" spans="1:13" x14ac:dyDescent="0.3">
      <c r="A9817" s="107">
        <v>42237</v>
      </c>
      <c r="B9817" s="108" t="s">
        <v>96</v>
      </c>
      <c r="C9817" s="101">
        <v>0.71875</v>
      </c>
      <c r="D9817" s="94" t="s">
        <v>31</v>
      </c>
      <c r="E9817" s="111" t="s">
        <v>3262</v>
      </c>
      <c r="F9817" s="110">
        <v>3.25</v>
      </c>
      <c r="G9817" s="85">
        <v>1</v>
      </c>
      <c r="H9817" s="90" t="s">
        <v>42</v>
      </c>
      <c r="I9817" s="28">
        <v>2.75</v>
      </c>
      <c r="J9817" s="18">
        <f t="shared" si="614"/>
        <v>1102.0400000000027</v>
      </c>
      <c r="K9817" s="19" t="str">
        <f t="shared" si="612"/>
        <v>Aug-15</v>
      </c>
      <c r="L9817" s="20">
        <f t="shared" si="615"/>
        <v>9659</v>
      </c>
      <c r="M9817" s="21">
        <f t="shared" si="613"/>
        <v>0.11409462677295815</v>
      </c>
    </row>
    <row r="9818" spans="1:13" x14ac:dyDescent="0.3">
      <c r="A9818" s="107">
        <v>42237</v>
      </c>
      <c r="B9818" s="108" t="s">
        <v>96</v>
      </c>
      <c r="C9818" s="101">
        <v>0.74305555555555547</v>
      </c>
      <c r="D9818" s="94" t="s">
        <v>31</v>
      </c>
      <c r="E9818" s="111" t="s">
        <v>3263</v>
      </c>
      <c r="F9818" s="110">
        <v>3</v>
      </c>
      <c r="G9818" s="85">
        <v>1</v>
      </c>
      <c r="H9818" s="90" t="s">
        <v>33</v>
      </c>
      <c r="I9818" s="28">
        <v>-1</v>
      </c>
      <c r="J9818" s="18">
        <f t="shared" si="614"/>
        <v>1101.0400000000027</v>
      </c>
      <c r="K9818" s="19" t="str">
        <f t="shared" si="612"/>
        <v>Aug-15</v>
      </c>
      <c r="L9818" s="20">
        <f t="shared" si="615"/>
        <v>9660</v>
      </c>
      <c r="M9818" s="21">
        <f t="shared" si="613"/>
        <v>0.11397929606625287</v>
      </c>
    </row>
    <row r="9819" spans="1:13" x14ac:dyDescent="0.3">
      <c r="A9819" s="107">
        <v>42237</v>
      </c>
      <c r="B9819" s="108" t="s">
        <v>37</v>
      </c>
      <c r="C9819" s="101">
        <v>0.75347222222222221</v>
      </c>
      <c r="D9819" s="94" t="s">
        <v>31</v>
      </c>
      <c r="E9819" s="111" t="s">
        <v>3264</v>
      </c>
      <c r="F9819" s="110">
        <v>4</v>
      </c>
      <c r="G9819" s="85">
        <v>1</v>
      </c>
      <c r="H9819" s="90" t="s">
        <v>33</v>
      </c>
      <c r="I9819" s="28">
        <v>-1</v>
      </c>
      <c r="J9819" s="18">
        <f t="shared" si="614"/>
        <v>1100.0400000000027</v>
      </c>
      <c r="K9819" s="19" t="str">
        <f t="shared" si="612"/>
        <v>Aug-15</v>
      </c>
      <c r="L9819" s="20">
        <f t="shared" si="615"/>
        <v>9661</v>
      </c>
      <c r="M9819" s="21">
        <f t="shared" si="613"/>
        <v>0.11386398923506912</v>
      </c>
    </row>
    <row r="9820" spans="1:13" x14ac:dyDescent="0.3">
      <c r="A9820" s="107">
        <v>42237</v>
      </c>
      <c r="B9820" s="108" t="s">
        <v>37</v>
      </c>
      <c r="C9820" s="101">
        <v>0.83680555555555547</v>
      </c>
      <c r="D9820" s="94" t="s">
        <v>31</v>
      </c>
      <c r="E9820" s="111" t="s">
        <v>3265</v>
      </c>
      <c r="F9820" s="110">
        <v>2.88</v>
      </c>
      <c r="G9820" s="85">
        <v>1</v>
      </c>
      <c r="H9820" s="90" t="s">
        <v>33</v>
      </c>
      <c r="I9820" s="28">
        <v>-1</v>
      </c>
      <c r="J9820" s="18">
        <f t="shared" si="614"/>
        <v>1099.0400000000027</v>
      </c>
      <c r="K9820" s="19" t="str">
        <f t="shared" si="612"/>
        <v>Aug-15</v>
      </c>
      <c r="L9820" s="20">
        <f t="shared" si="615"/>
        <v>9662</v>
      </c>
      <c r="M9820" s="21">
        <f t="shared" si="613"/>
        <v>0.11374870627199365</v>
      </c>
    </row>
    <row r="9821" spans="1:13" x14ac:dyDescent="0.3">
      <c r="A9821" s="119">
        <v>42237</v>
      </c>
      <c r="B9821" s="120" t="s">
        <v>123</v>
      </c>
      <c r="C9821" s="121">
        <v>14.45</v>
      </c>
      <c r="D9821" s="94"/>
      <c r="E9821" s="121" t="s">
        <v>10246</v>
      </c>
      <c r="F9821" s="123">
        <v>6</v>
      </c>
      <c r="G9821" s="89">
        <v>1</v>
      </c>
      <c r="H9821" s="30">
        <v>2</v>
      </c>
      <c r="I9821" s="38">
        <v>-1</v>
      </c>
      <c r="J9821" s="18">
        <f t="shared" si="614"/>
        <v>1098.0400000000027</v>
      </c>
      <c r="K9821" s="19" t="str">
        <f t="shared" si="612"/>
        <v>Aug-15</v>
      </c>
      <c r="L9821" s="20">
        <f t="shared" si="615"/>
        <v>9663</v>
      </c>
      <c r="M9821" s="21">
        <f t="shared" si="613"/>
        <v>0.11363344716961633</v>
      </c>
    </row>
    <row r="9822" spans="1:13" x14ac:dyDescent="0.3">
      <c r="A9822" s="119">
        <v>42237</v>
      </c>
      <c r="B9822" s="120" t="s">
        <v>96</v>
      </c>
      <c r="C9822" s="121">
        <v>15.3</v>
      </c>
      <c r="D9822" s="94"/>
      <c r="E9822" s="121" t="s">
        <v>10247</v>
      </c>
      <c r="F9822" s="123">
        <v>5.5</v>
      </c>
      <c r="G9822" s="89">
        <v>1</v>
      </c>
      <c r="H9822" s="30">
        <v>2</v>
      </c>
      <c r="I9822" s="38">
        <v>-1</v>
      </c>
      <c r="J9822" s="18">
        <f t="shared" si="614"/>
        <v>1097.0400000000027</v>
      </c>
      <c r="K9822" s="19" t="str">
        <f t="shared" si="612"/>
        <v>Aug-15</v>
      </c>
      <c r="L9822" s="20">
        <f t="shared" si="615"/>
        <v>9664</v>
      </c>
      <c r="M9822" s="21">
        <f t="shared" si="613"/>
        <v>0.11351821192053008</v>
      </c>
    </row>
    <row r="9823" spans="1:13" x14ac:dyDescent="0.3">
      <c r="A9823" s="119">
        <v>42237</v>
      </c>
      <c r="B9823" s="120" t="s">
        <v>65</v>
      </c>
      <c r="C9823" s="121">
        <v>16.2</v>
      </c>
      <c r="D9823" s="94"/>
      <c r="E9823" s="121" t="s">
        <v>10244</v>
      </c>
      <c r="F9823" s="123">
        <v>4.5</v>
      </c>
      <c r="G9823" s="89">
        <v>1</v>
      </c>
      <c r="H9823" s="30">
        <v>2</v>
      </c>
      <c r="I9823" s="38">
        <v>-1</v>
      </c>
      <c r="J9823" s="18">
        <f t="shared" si="614"/>
        <v>1096.0400000000027</v>
      </c>
      <c r="K9823" s="19" t="str">
        <f t="shared" si="612"/>
        <v>Aug-15</v>
      </c>
      <c r="L9823" s="20">
        <f t="shared" si="615"/>
        <v>9665</v>
      </c>
      <c r="M9823" s="21">
        <f t="shared" si="613"/>
        <v>0.11340300051733085</v>
      </c>
    </row>
    <row r="9824" spans="1:13" x14ac:dyDescent="0.3">
      <c r="A9824" s="119">
        <v>42237</v>
      </c>
      <c r="B9824" s="120" t="s">
        <v>123</v>
      </c>
      <c r="C9824" s="121">
        <v>16.3</v>
      </c>
      <c r="D9824" s="94"/>
      <c r="E9824" s="121" t="s">
        <v>1967</v>
      </c>
      <c r="F9824" s="123">
        <v>5.5</v>
      </c>
      <c r="G9824" s="89">
        <v>1</v>
      </c>
      <c r="H9824" s="30">
        <v>4</v>
      </c>
      <c r="I9824" s="38">
        <v>-1</v>
      </c>
      <c r="J9824" s="18">
        <f t="shared" si="614"/>
        <v>1095.0400000000027</v>
      </c>
      <c r="K9824" s="19" t="str">
        <f t="shared" si="612"/>
        <v>Aug-15</v>
      </c>
      <c r="L9824" s="20">
        <f t="shared" si="615"/>
        <v>9666</v>
      </c>
      <c r="M9824" s="21">
        <f t="shared" si="613"/>
        <v>0.11328781295261769</v>
      </c>
    </row>
    <row r="9825" spans="1:13" x14ac:dyDescent="0.3">
      <c r="A9825" s="119">
        <v>42237</v>
      </c>
      <c r="B9825" s="120" t="s">
        <v>96</v>
      </c>
      <c r="C9825" s="121">
        <v>16.399999999999999</v>
      </c>
      <c r="D9825" s="94"/>
      <c r="E9825" s="121" t="s">
        <v>10248</v>
      </c>
      <c r="F9825" s="123">
        <v>6</v>
      </c>
      <c r="G9825" s="89">
        <v>1</v>
      </c>
      <c r="H9825" s="30">
        <v>8</v>
      </c>
      <c r="I9825" s="38">
        <v>-1</v>
      </c>
      <c r="J9825" s="18">
        <f t="shared" si="614"/>
        <v>1094.0400000000027</v>
      </c>
      <c r="K9825" s="19" t="str">
        <f t="shared" si="612"/>
        <v>Aug-15</v>
      </c>
      <c r="L9825" s="20">
        <f t="shared" si="615"/>
        <v>9667</v>
      </c>
      <c r="M9825" s="21">
        <f t="shared" si="613"/>
        <v>0.11317264921899273</v>
      </c>
    </row>
    <row r="9826" spans="1:13" x14ac:dyDescent="0.3">
      <c r="A9826" s="119">
        <v>42237</v>
      </c>
      <c r="B9826" s="120" t="s">
        <v>65</v>
      </c>
      <c r="C9826" s="121">
        <v>16.55</v>
      </c>
      <c r="D9826" s="94"/>
      <c r="E9826" s="121" t="s">
        <v>10245</v>
      </c>
      <c r="F9826" s="123">
        <v>5.5</v>
      </c>
      <c r="G9826" s="89">
        <v>1</v>
      </c>
      <c r="H9826" s="30">
        <v>15</v>
      </c>
      <c r="I9826" s="38">
        <v>-1</v>
      </c>
      <c r="J9826" s="18">
        <f t="shared" si="614"/>
        <v>1093.0400000000027</v>
      </c>
      <c r="K9826" s="19" t="str">
        <f t="shared" si="612"/>
        <v>Aug-15</v>
      </c>
      <c r="L9826" s="20">
        <f t="shared" si="615"/>
        <v>9668</v>
      </c>
      <c r="M9826" s="21">
        <f t="shared" si="613"/>
        <v>0.1130575093090611</v>
      </c>
    </row>
    <row r="9827" spans="1:13" x14ac:dyDescent="0.3">
      <c r="A9827" s="124">
        <v>42237</v>
      </c>
      <c r="B9827" s="108" t="s">
        <v>37</v>
      </c>
      <c r="C9827" s="111">
        <v>18.05</v>
      </c>
      <c r="D9827" s="94"/>
      <c r="E9827" s="111" t="s">
        <v>10242</v>
      </c>
      <c r="F9827" s="111">
        <v>6</v>
      </c>
      <c r="G9827" s="89">
        <v>1</v>
      </c>
      <c r="H9827" s="37" t="s">
        <v>6518</v>
      </c>
      <c r="I9827" s="34">
        <v>-1</v>
      </c>
      <c r="J9827" s="18">
        <f t="shared" si="614"/>
        <v>1092.0400000000027</v>
      </c>
      <c r="K9827" s="19" t="str">
        <f t="shared" si="612"/>
        <v>Aug-15</v>
      </c>
      <c r="L9827" s="20">
        <f t="shared" si="615"/>
        <v>9669</v>
      </c>
      <c r="M9827" s="21">
        <f t="shared" si="613"/>
        <v>0.11294239321543104</v>
      </c>
    </row>
    <row r="9828" spans="1:13" x14ac:dyDescent="0.3">
      <c r="A9828" s="124">
        <v>42237</v>
      </c>
      <c r="B9828" s="108" t="s">
        <v>37</v>
      </c>
      <c r="C9828" s="111">
        <v>18.350000000000001</v>
      </c>
      <c r="D9828" s="94"/>
      <c r="E9828" s="111" t="s">
        <v>10243</v>
      </c>
      <c r="F9828" s="111">
        <v>5</v>
      </c>
      <c r="G9828" s="89">
        <v>1</v>
      </c>
      <c r="H9828" s="37" t="s">
        <v>6518</v>
      </c>
      <c r="I9828" s="34">
        <v>-1</v>
      </c>
      <c r="J9828" s="18">
        <f t="shared" si="614"/>
        <v>1091.0400000000027</v>
      </c>
      <c r="K9828" s="19" t="str">
        <f t="shared" si="612"/>
        <v>Aug-15</v>
      </c>
      <c r="L9828" s="20">
        <f t="shared" si="615"/>
        <v>9670</v>
      </c>
      <c r="M9828" s="21">
        <f t="shared" si="613"/>
        <v>0.11282730093071383</v>
      </c>
    </row>
    <row r="9829" spans="1:13" x14ac:dyDescent="0.3">
      <c r="A9829" s="124">
        <v>42237</v>
      </c>
      <c r="B9829" s="108" t="s">
        <v>45</v>
      </c>
      <c r="C9829" s="111">
        <v>19.2</v>
      </c>
      <c r="D9829" s="94"/>
      <c r="E9829" s="111" t="s">
        <v>9908</v>
      </c>
      <c r="F9829" s="111">
        <v>4.5</v>
      </c>
      <c r="G9829" s="89">
        <v>1</v>
      </c>
      <c r="H9829" s="37" t="s">
        <v>6518</v>
      </c>
      <c r="I9829" s="34">
        <v>-1</v>
      </c>
      <c r="J9829" s="18">
        <f t="shared" si="614"/>
        <v>1090.0400000000027</v>
      </c>
      <c r="K9829" s="19" t="str">
        <f t="shared" si="612"/>
        <v>Aug-15</v>
      </c>
      <c r="L9829" s="20">
        <f t="shared" si="615"/>
        <v>9671</v>
      </c>
      <c r="M9829" s="21">
        <f t="shared" si="613"/>
        <v>0.11271223244752381</v>
      </c>
    </row>
    <row r="9830" spans="1:13" x14ac:dyDescent="0.3">
      <c r="A9830" s="124">
        <v>42237</v>
      </c>
      <c r="B9830" s="108" t="s">
        <v>45</v>
      </c>
      <c r="C9830" s="111">
        <v>21.2</v>
      </c>
      <c r="D9830" s="94"/>
      <c r="E9830" s="111" t="s">
        <v>3274</v>
      </c>
      <c r="F9830" s="111">
        <v>6</v>
      </c>
      <c r="G9830" s="89">
        <v>1</v>
      </c>
      <c r="H9830" s="37" t="s">
        <v>6518</v>
      </c>
      <c r="I9830" s="34">
        <v>-1</v>
      </c>
      <c r="J9830" s="18">
        <f t="shared" si="614"/>
        <v>1089.0400000000027</v>
      </c>
      <c r="K9830" s="19" t="str">
        <f t="shared" si="612"/>
        <v>Aug-15</v>
      </c>
      <c r="L9830" s="20">
        <f t="shared" si="615"/>
        <v>9672</v>
      </c>
      <c r="M9830" s="21">
        <f t="shared" si="613"/>
        <v>0.11259718775847836</v>
      </c>
    </row>
    <row r="9831" spans="1:13" x14ac:dyDescent="0.3">
      <c r="A9831" s="107">
        <v>42238</v>
      </c>
      <c r="B9831" s="108" t="s">
        <v>151</v>
      </c>
      <c r="C9831" s="101">
        <v>0.59722222222222221</v>
      </c>
      <c r="D9831" s="94" t="s">
        <v>31</v>
      </c>
      <c r="E9831" s="111" t="s">
        <v>3266</v>
      </c>
      <c r="F9831" s="110">
        <v>3.75</v>
      </c>
      <c r="G9831" s="85">
        <v>1</v>
      </c>
      <c r="H9831" s="90" t="s">
        <v>33</v>
      </c>
      <c r="I9831" s="28">
        <v>-1</v>
      </c>
      <c r="J9831" s="18">
        <f t="shared" si="614"/>
        <v>1088.0400000000027</v>
      </c>
      <c r="K9831" s="19" t="str">
        <f t="shared" si="612"/>
        <v>Aug-15</v>
      </c>
      <c r="L9831" s="20">
        <f t="shared" si="615"/>
        <v>9673</v>
      </c>
      <c r="M9831" s="21">
        <f t="shared" si="613"/>
        <v>0.11248216685619794</v>
      </c>
    </row>
    <row r="9832" spans="1:13" x14ac:dyDescent="0.3">
      <c r="A9832" s="107">
        <v>42238</v>
      </c>
      <c r="B9832" s="108" t="s">
        <v>56</v>
      </c>
      <c r="C9832" s="101">
        <v>0.72916666666666663</v>
      </c>
      <c r="D9832" s="94" t="s">
        <v>31</v>
      </c>
      <c r="E9832" s="111" t="s">
        <v>3168</v>
      </c>
      <c r="F9832" s="110">
        <v>3.5</v>
      </c>
      <c r="G9832" s="85">
        <v>1</v>
      </c>
      <c r="H9832" s="90" t="s">
        <v>42</v>
      </c>
      <c r="I9832" s="28">
        <v>2.5</v>
      </c>
      <c r="J9832" s="18">
        <f t="shared" si="614"/>
        <v>1090.5400000000027</v>
      </c>
      <c r="K9832" s="19" t="str">
        <f t="shared" si="612"/>
        <v>Aug-15</v>
      </c>
      <c r="L9832" s="20">
        <f t="shared" si="615"/>
        <v>9674</v>
      </c>
      <c r="M9832" s="21">
        <f t="shared" si="613"/>
        <v>0.11272896423402963</v>
      </c>
    </row>
    <row r="9833" spans="1:13" x14ac:dyDescent="0.3">
      <c r="A9833" s="107">
        <v>42238</v>
      </c>
      <c r="B9833" s="108" t="s">
        <v>56</v>
      </c>
      <c r="C9833" s="101">
        <v>0.79166666666666663</v>
      </c>
      <c r="D9833" s="94" t="s">
        <v>31</v>
      </c>
      <c r="E9833" s="111" t="s">
        <v>3267</v>
      </c>
      <c r="F9833" s="110">
        <v>4</v>
      </c>
      <c r="G9833" s="85">
        <v>1</v>
      </c>
      <c r="H9833" s="90" t="s">
        <v>42</v>
      </c>
      <c r="I9833" s="28">
        <v>3</v>
      </c>
      <c r="J9833" s="18">
        <f t="shared" si="614"/>
        <v>1093.5400000000027</v>
      </c>
      <c r="K9833" s="19" t="str">
        <f t="shared" si="612"/>
        <v>Aug-15</v>
      </c>
      <c r="L9833" s="20">
        <f t="shared" si="615"/>
        <v>9675</v>
      </c>
      <c r="M9833" s="21">
        <f t="shared" si="613"/>
        <v>0.11302739018087883</v>
      </c>
    </row>
    <row r="9834" spans="1:13" x14ac:dyDescent="0.3">
      <c r="A9834" s="107">
        <v>42238</v>
      </c>
      <c r="B9834" s="108" t="s">
        <v>47</v>
      </c>
      <c r="C9834" s="101">
        <v>0.84375</v>
      </c>
      <c r="D9834" s="94" t="s">
        <v>31</v>
      </c>
      <c r="E9834" s="111" t="s">
        <v>3268</v>
      </c>
      <c r="F9834" s="110">
        <v>3</v>
      </c>
      <c r="G9834" s="85">
        <v>1</v>
      </c>
      <c r="H9834" s="90" t="s">
        <v>33</v>
      </c>
      <c r="I9834" s="28">
        <v>-1</v>
      </c>
      <c r="J9834" s="18">
        <f t="shared" si="614"/>
        <v>1092.5400000000027</v>
      </c>
      <c r="K9834" s="19" t="str">
        <f t="shared" si="612"/>
        <v>Aug-15</v>
      </c>
      <c r="L9834" s="20">
        <f t="shared" si="615"/>
        <v>9676</v>
      </c>
      <c r="M9834" s="21">
        <f t="shared" si="613"/>
        <v>0.11291236047953727</v>
      </c>
    </row>
    <row r="9835" spans="1:13" x14ac:dyDescent="0.3">
      <c r="A9835" s="119">
        <v>42238</v>
      </c>
      <c r="B9835" s="120" t="s">
        <v>96</v>
      </c>
      <c r="C9835" s="121">
        <v>16</v>
      </c>
      <c r="D9835" s="94"/>
      <c r="E9835" s="121" t="s">
        <v>10250</v>
      </c>
      <c r="F9835" s="123">
        <v>5.5</v>
      </c>
      <c r="G9835" s="89">
        <v>1</v>
      </c>
      <c r="H9835" s="30">
        <v>8</v>
      </c>
      <c r="I9835" s="38">
        <v>-1</v>
      </c>
      <c r="J9835" s="18">
        <f t="shared" si="614"/>
        <v>1091.5400000000027</v>
      </c>
      <c r="K9835" s="19" t="str">
        <f t="shared" si="612"/>
        <v>Aug-15</v>
      </c>
      <c r="L9835" s="20">
        <f t="shared" si="615"/>
        <v>9677</v>
      </c>
      <c r="M9835" s="21">
        <f t="shared" si="613"/>
        <v>0.11279735455203087</v>
      </c>
    </row>
    <row r="9836" spans="1:13" x14ac:dyDescent="0.3">
      <c r="A9836" s="124">
        <v>42238</v>
      </c>
      <c r="B9836" s="108" t="s">
        <v>56</v>
      </c>
      <c r="C9836" s="111">
        <v>18.3</v>
      </c>
      <c r="D9836" s="94"/>
      <c r="E9836" s="111" t="s">
        <v>3324</v>
      </c>
      <c r="F9836" s="111">
        <v>6</v>
      </c>
      <c r="G9836" s="89">
        <v>1</v>
      </c>
      <c r="H9836" s="37" t="s">
        <v>6518</v>
      </c>
      <c r="I9836" s="34">
        <v>-1</v>
      </c>
      <c r="J9836" s="18">
        <f t="shared" si="614"/>
        <v>1090.5400000000027</v>
      </c>
      <c r="K9836" s="19" t="str">
        <f t="shared" si="612"/>
        <v>Aug-15</v>
      </c>
      <c r="L9836" s="20">
        <f t="shared" si="615"/>
        <v>9678</v>
      </c>
      <c r="M9836" s="21">
        <f t="shared" si="613"/>
        <v>0.11268237239099015</v>
      </c>
    </row>
    <row r="9837" spans="1:13" x14ac:dyDescent="0.3">
      <c r="A9837" s="124">
        <v>42238</v>
      </c>
      <c r="B9837" s="108" t="s">
        <v>47</v>
      </c>
      <c r="C9837" s="111">
        <v>19.149999999999999</v>
      </c>
      <c r="D9837" s="94"/>
      <c r="E9837" s="111" t="s">
        <v>10249</v>
      </c>
      <c r="F9837" s="111">
        <v>5.5</v>
      </c>
      <c r="G9837" s="89">
        <v>1</v>
      </c>
      <c r="H9837" s="37" t="s">
        <v>6518</v>
      </c>
      <c r="I9837" s="34">
        <v>-1</v>
      </c>
      <c r="J9837" s="18">
        <f t="shared" si="614"/>
        <v>1089.5400000000027</v>
      </c>
      <c r="K9837" s="19" t="str">
        <f t="shared" si="612"/>
        <v>Aug-15</v>
      </c>
      <c r="L9837" s="20">
        <f t="shared" si="615"/>
        <v>9679</v>
      </c>
      <c r="M9837" s="21">
        <f t="shared" si="613"/>
        <v>0.11256741398904874</v>
      </c>
    </row>
    <row r="9838" spans="1:13" x14ac:dyDescent="0.3">
      <c r="A9838" s="107">
        <v>42240</v>
      </c>
      <c r="B9838" s="108" t="s">
        <v>69</v>
      </c>
      <c r="C9838" s="101">
        <v>0.71180555555555547</v>
      </c>
      <c r="D9838" s="94" t="s">
        <v>31</v>
      </c>
      <c r="E9838" s="111" t="s">
        <v>3269</v>
      </c>
      <c r="F9838" s="110">
        <v>3.25</v>
      </c>
      <c r="G9838" s="85">
        <v>1</v>
      </c>
      <c r="H9838" s="90" t="s">
        <v>33</v>
      </c>
      <c r="I9838" s="28">
        <v>-1</v>
      </c>
      <c r="J9838" s="18">
        <f t="shared" si="614"/>
        <v>1088.5400000000027</v>
      </c>
      <c r="K9838" s="19" t="str">
        <f t="shared" si="612"/>
        <v>Aug-15</v>
      </c>
      <c r="L9838" s="20">
        <f t="shared" si="615"/>
        <v>9680</v>
      </c>
      <c r="M9838" s="21">
        <f t="shared" si="613"/>
        <v>0.11245247933884325</v>
      </c>
    </row>
    <row r="9839" spans="1:13" x14ac:dyDescent="0.3">
      <c r="A9839" s="107">
        <v>42240</v>
      </c>
      <c r="B9839" s="108" t="s">
        <v>69</v>
      </c>
      <c r="C9839" s="101">
        <v>0.75694444444444453</v>
      </c>
      <c r="D9839" s="94" t="s">
        <v>31</v>
      </c>
      <c r="E9839" s="111" t="s">
        <v>3270</v>
      </c>
      <c r="F9839" s="110">
        <v>2.75</v>
      </c>
      <c r="G9839" s="85">
        <v>1</v>
      </c>
      <c r="H9839" s="90" t="s">
        <v>33</v>
      </c>
      <c r="I9839" s="28">
        <v>-1</v>
      </c>
      <c r="J9839" s="18">
        <f t="shared" si="614"/>
        <v>1087.5400000000027</v>
      </c>
      <c r="K9839" s="19" t="str">
        <f t="shared" si="612"/>
        <v>Aug-15</v>
      </c>
      <c r="L9839" s="20">
        <f t="shared" si="615"/>
        <v>9681</v>
      </c>
      <c r="M9839" s="21">
        <f t="shared" si="613"/>
        <v>0.1123375684330134</v>
      </c>
    </row>
    <row r="9840" spans="1:13" x14ac:dyDescent="0.3">
      <c r="A9840" s="107">
        <v>42240</v>
      </c>
      <c r="B9840" s="108" t="s">
        <v>69</v>
      </c>
      <c r="C9840" s="101">
        <v>0.77777777777777779</v>
      </c>
      <c r="D9840" s="94" t="s">
        <v>31</v>
      </c>
      <c r="E9840" s="111" t="s">
        <v>588</v>
      </c>
      <c r="F9840" s="110">
        <v>3.5</v>
      </c>
      <c r="G9840" s="85">
        <v>1</v>
      </c>
      <c r="H9840" s="90" t="s">
        <v>33</v>
      </c>
      <c r="I9840" s="28">
        <v>-1</v>
      </c>
      <c r="J9840" s="18">
        <f t="shared" si="614"/>
        <v>1086.5400000000027</v>
      </c>
      <c r="K9840" s="19" t="str">
        <f t="shared" si="612"/>
        <v>Aug-15</v>
      </c>
      <c r="L9840" s="20">
        <f t="shared" si="615"/>
        <v>9682</v>
      </c>
      <c r="M9840" s="21">
        <f t="shared" si="613"/>
        <v>0.11222268126420189</v>
      </c>
    </row>
    <row r="9841" spans="1:13" x14ac:dyDescent="0.3">
      <c r="A9841" s="107">
        <v>42240</v>
      </c>
      <c r="B9841" s="108" t="s">
        <v>50</v>
      </c>
      <c r="C9841" s="101">
        <v>0.80902777777777779</v>
      </c>
      <c r="D9841" s="94" t="s">
        <v>31</v>
      </c>
      <c r="E9841" s="111" t="s">
        <v>3271</v>
      </c>
      <c r="F9841" s="110">
        <v>3</v>
      </c>
      <c r="G9841" s="85">
        <v>1</v>
      </c>
      <c r="H9841" s="90" t="s">
        <v>33</v>
      </c>
      <c r="I9841" s="28">
        <v>-1</v>
      </c>
      <c r="J9841" s="18">
        <f t="shared" si="614"/>
        <v>1085.5400000000027</v>
      </c>
      <c r="K9841" s="19" t="str">
        <f t="shared" si="612"/>
        <v>Aug-15</v>
      </c>
      <c r="L9841" s="20">
        <f t="shared" si="615"/>
        <v>9683</v>
      </c>
      <c r="M9841" s="21">
        <f t="shared" si="613"/>
        <v>0.1121078178250545</v>
      </c>
    </row>
    <row r="9842" spans="1:13" x14ac:dyDescent="0.3">
      <c r="A9842" s="107">
        <v>42240</v>
      </c>
      <c r="B9842" s="108" t="s">
        <v>69</v>
      </c>
      <c r="C9842" s="101">
        <v>0.84027777777777779</v>
      </c>
      <c r="D9842" s="94" t="s">
        <v>31</v>
      </c>
      <c r="E9842" s="111" t="s">
        <v>3272</v>
      </c>
      <c r="F9842" s="110">
        <v>3.75</v>
      </c>
      <c r="G9842" s="85">
        <v>1</v>
      </c>
      <c r="H9842" s="90" t="s">
        <v>33</v>
      </c>
      <c r="I9842" s="28">
        <v>-1</v>
      </c>
      <c r="J9842" s="18">
        <f t="shared" si="614"/>
        <v>1084.5400000000027</v>
      </c>
      <c r="K9842" s="19" t="str">
        <f t="shared" si="612"/>
        <v>Aug-15</v>
      </c>
      <c r="L9842" s="20">
        <f t="shared" si="615"/>
        <v>9684</v>
      </c>
      <c r="M9842" s="21">
        <f t="shared" si="613"/>
        <v>0.11199297810822002</v>
      </c>
    </row>
    <row r="9843" spans="1:13" x14ac:dyDescent="0.3">
      <c r="A9843" s="119">
        <v>42240</v>
      </c>
      <c r="B9843" s="120" t="s">
        <v>43</v>
      </c>
      <c r="C9843" s="121">
        <v>14.45</v>
      </c>
      <c r="D9843" s="94"/>
      <c r="E9843" s="121" t="s">
        <v>10252</v>
      </c>
      <c r="F9843" s="123">
        <v>5.5</v>
      </c>
      <c r="G9843" s="89">
        <v>1</v>
      </c>
      <c r="H9843" s="30">
        <v>3</v>
      </c>
      <c r="I9843" s="38">
        <v>-1</v>
      </c>
      <c r="J9843" s="18">
        <f t="shared" si="614"/>
        <v>1083.5400000000027</v>
      </c>
      <c r="K9843" s="19" t="str">
        <f t="shared" si="612"/>
        <v>Aug-15</v>
      </c>
      <c r="L9843" s="20">
        <f t="shared" si="615"/>
        <v>9685</v>
      </c>
      <c r="M9843" s="21">
        <f t="shared" si="613"/>
        <v>0.11187816210635031</v>
      </c>
    </row>
    <row r="9844" spans="1:13" x14ac:dyDescent="0.3">
      <c r="A9844" s="119">
        <v>42240</v>
      </c>
      <c r="B9844" s="120" t="s">
        <v>43</v>
      </c>
      <c r="C9844" s="121">
        <v>17.149999999999999</v>
      </c>
      <c r="D9844" s="94"/>
      <c r="E9844" s="121" t="s">
        <v>10253</v>
      </c>
      <c r="F9844" s="123">
        <v>4.33</v>
      </c>
      <c r="G9844" s="89">
        <v>1</v>
      </c>
      <c r="H9844" s="30">
        <v>6</v>
      </c>
      <c r="I9844" s="38">
        <v>-1</v>
      </c>
      <c r="J9844" s="18">
        <f t="shared" si="614"/>
        <v>1082.5400000000027</v>
      </c>
      <c r="K9844" s="19" t="str">
        <f t="shared" si="612"/>
        <v>Aug-15</v>
      </c>
      <c r="L9844" s="20">
        <f t="shared" si="615"/>
        <v>9686</v>
      </c>
      <c r="M9844" s="21">
        <f t="shared" si="613"/>
        <v>0.11176336981210022</v>
      </c>
    </row>
    <row r="9845" spans="1:13" x14ac:dyDescent="0.3">
      <c r="A9845" s="119">
        <v>42240</v>
      </c>
      <c r="B9845" s="120" t="s">
        <v>43</v>
      </c>
      <c r="C9845" s="121">
        <v>17.149999999999999</v>
      </c>
      <c r="D9845" s="94"/>
      <c r="E9845" s="121" t="s">
        <v>9745</v>
      </c>
      <c r="F9845" s="123">
        <v>4.5</v>
      </c>
      <c r="G9845" s="89">
        <v>1</v>
      </c>
      <c r="H9845" s="30">
        <v>7</v>
      </c>
      <c r="I9845" s="38">
        <v>-1</v>
      </c>
      <c r="J9845" s="18">
        <f t="shared" si="614"/>
        <v>1081.5400000000027</v>
      </c>
      <c r="K9845" s="19" t="str">
        <f t="shared" si="612"/>
        <v>Aug-15</v>
      </c>
      <c r="L9845" s="20">
        <f t="shared" si="615"/>
        <v>9687</v>
      </c>
      <c r="M9845" s="21">
        <f t="shared" si="613"/>
        <v>0.11164860121812767</v>
      </c>
    </row>
    <row r="9846" spans="1:13" x14ac:dyDescent="0.3">
      <c r="A9846" s="124">
        <v>42240</v>
      </c>
      <c r="B9846" s="108" t="s">
        <v>69</v>
      </c>
      <c r="C9846" s="111">
        <v>18.399999999999999</v>
      </c>
      <c r="D9846" s="94"/>
      <c r="E9846" s="111" t="s">
        <v>10251</v>
      </c>
      <c r="F9846" s="111">
        <v>5.5</v>
      </c>
      <c r="G9846" s="89">
        <v>1</v>
      </c>
      <c r="H9846" s="37" t="s">
        <v>6518</v>
      </c>
      <c r="I9846" s="34">
        <v>-1</v>
      </c>
      <c r="J9846" s="18">
        <f t="shared" si="614"/>
        <v>1080.5400000000027</v>
      </c>
      <c r="K9846" s="19" t="str">
        <f t="shared" si="612"/>
        <v>Aug-15</v>
      </c>
      <c r="L9846" s="20">
        <f t="shared" si="615"/>
        <v>9688</v>
      </c>
      <c r="M9846" s="21">
        <f t="shared" si="613"/>
        <v>0.11153385631709359</v>
      </c>
    </row>
    <row r="9847" spans="1:13" x14ac:dyDescent="0.3">
      <c r="A9847" s="124">
        <v>42240</v>
      </c>
      <c r="B9847" s="108" t="s">
        <v>50</v>
      </c>
      <c r="C9847" s="111">
        <v>18.55</v>
      </c>
      <c r="D9847" s="94"/>
      <c r="E9847" s="111" t="s">
        <v>3236</v>
      </c>
      <c r="F9847" s="111">
        <v>6</v>
      </c>
      <c r="G9847" s="35">
        <v>0</v>
      </c>
      <c r="H9847" s="37" t="s">
        <v>6111</v>
      </c>
      <c r="I9847" s="34">
        <v>0</v>
      </c>
      <c r="J9847" s="18">
        <f t="shared" si="614"/>
        <v>1080.5400000000027</v>
      </c>
      <c r="K9847" s="19" t="str">
        <f t="shared" si="612"/>
        <v>Aug-15</v>
      </c>
      <c r="L9847" s="20">
        <f t="shared" si="615"/>
        <v>9688</v>
      </c>
      <c r="M9847" s="21">
        <f t="shared" si="613"/>
        <v>0.11153385631709359</v>
      </c>
    </row>
    <row r="9848" spans="1:13" x14ac:dyDescent="0.3">
      <c r="A9848" s="107">
        <v>42241</v>
      </c>
      <c r="B9848" s="108" t="s">
        <v>130</v>
      </c>
      <c r="C9848" s="101">
        <v>0.66666666666666663</v>
      </c>
      <c r="D9848" s="94" t="s">
        <v>31</v>
      </c>
      <c r="E9848" s="111" t="s">
        <v>1971</v>
      </c>
      <c r="F9848" s="110">
        <v>4</v>
      </c>
      <c r="G9848" s="85">
        <v>1</v>
      </c>
      <c r="H9848" s="90" t="s">
        <v>33</v>
      </c>
      <c r="I9848" s="28">
        <v>-1</v>
      </c>
      <c r="J9848" s="18">
        <f t="shared" si="614"/>
        <v>1079.5400000000027</v>
      </c>
      <c r="K9848" s="19" t="str">
        <f t="shared" si="612"/>
        <v>Aug-15</v>
      </c>
      <c r="L9848" s="20">
        <f t="shared" si="615"/>
        <v>9689</v>
      </c>
      <c r="M9848" s="21">
        <f t="shared" si="613"/>
        <v>0.11141913510166196</v>
      </c>
    </row>
    <row r="9849" spans="1:13" x14ac:dyDescent="0.3">
      <c r="A9849" s="107">
        <v>42241</v>
      </c>
      <c r="B9849" s="108" t="s">
        <v>93</v>
      </c>
      <c r="C9849" s="101">
        <v>0.69444444444444453</v>
      </c>
      <c r="D9849" s="94" t="s">
        <v>31</v>
      </c>
      <c r="E9849" s="111" t="s">
        <v>3273</v>
      </c>
      <c r="F9849" s="110">
        <v>3.5</v>
      </c>
      <c r="G9849" s="85">
        <v>1</v>
      </c>
      <c r="H9849" s="90" t="s">
        <v>33</v>
      </c>
      <c r="I9849" s="28">
        <v>-1</v>
      </c>
      <c r="J9849" s="18">
        <f t="shared" si="614"/>
        <v>1078.5400000000027</v>
      </c>
      <c r="K9849" s="19" t="str">
        <f t="shared" si="612"/>
        <v>Aug-15</v>
      </c>
      <c r="L9849" s="20">
        <f t="shared" si="615"/>
        <v>9690</v>
      </c>
      <c r="M9849" s="21">
        <f t="shared" si="613"/>
        <v>0.11130443756449976</v>
      </c>
    </row>
    <row r="9850" spans="1:13" x14ac:dyDescent="0.3">
      <c r="A9850" s="107">
        <v>42241</v>
      </c>
      <c r="B9850" s="108" t="s">
        <v>38</v>
      </c>
      <c r="C9850" s="101">
        <v>0.71875</v>
      </c>
      <c r="D9850" s="94" t="s">
        <v>31</v>
      </c>
      <c r="E9850" s="111" t="s">
        <v>3274</v>
      </c>
      <c r="F9850" s="110">
        <v>3.25</v>
      </c>
      <c r="G9850" s="85">
        <v>1</v>
      </c>
      <c r="H9850" s="90" t="s">
        <v>42</v>
      </c>
      <c r="I9850" s="28">
        <v>2.25</v>
      </c>
      <c r="J9850" s="18">
        <f t="shared" si="614"/>
        <v>1080.7900000000027</v>
      </c>
      <c r="K9850" s="19" t="str">
        <f t="shared" si="612"/>
        <v>Aug-15</v>
      </c>
      <c r="L9850" s="20">
        <f t="shared" si="615"/>
        <v>9691</v>
      </c>
      <c r="M9850" s="21">
        <f t="shared" si="613"/>
        <v>0.11152512640594393</v>
      </c>
    </row>
    <row r="9851" spans="1:13" x14ac:dyDescent="0.3">
      <c r="A9851" s="107">
        <v>42241</v>
      </c>
      <c r="B9851" s="108" t="s">
        <v>74</v>
      </c>
      <c r="C9851" s="101">
        <v>0.74305555555555547</v>
      </c>
      <c r="D9851" s="94" t="s">
        <v>31</v>
      </c>
      <c r="E9851" s="111" t="s">
        <v>3275</v>
      </c>
      <c r="F9851" s="110">
        <v>3.75</v>
      </c>
      <c r="G9851" s="85">
        <v>1</v>
      </c>
      <c r="H9851" s="90" t="s">
        <v>33</v>
      </c>
      <c r="I9851" s="28">
        <v>-1</v>
      </c>
      <c r="J9851" s="18">
        <f t="shared" si="614"/>
        <v>1079.7900000000027</v>
      </c>
      <c r="K9851" s="19" t="str">
        <f t="shared" si="612"/>
        <v>Aug-15</v>
      </c>
      <c r="L9851" s="20">
        <f t="shared" si="615"/>
        <v>9692</v>
      </c>
      <c r="M9851" s="21">
        <f t="shared" si="613"/>
        <v>0.11141044160132095</v>
      </c>
    </row>
    <row r="9852" spans="1:13" x14ac:dyDescent="0.3">
      <c r="A9852" s="107">
        <v>42241</v>
      </c>
      <c r="B9852" s="108" t="s">
        <v>74</v>
      </c>
      <c r="C9852" s="101">
        <v>0.80555555555555547</v>
      </c>
      <c r="D9852" s="94" t="s">
        <v>31</v>
      </c>
      <c r="E9852" s="111" t="s">
        <v>3276</v>
      </c>
      <c r="F9852" s="110">
        <v>3.75</v>
      </c>
      <c r="G9852" s="85">
        <v>1</v>
      </c>
      <c r="H9852" s="90" t="s">
        <v>33</v>
      </c>
      <c r="I9852" s="28">
        <v>-1</v>
      </c>
      <c r="J9852" s="18">
        <f t="shared" si="614"/>
        <v>1078.7900000000027</v>
      </c>
      <c r="K9852" s="19" t="str">
        <f t="shared" si="612"/>
        <v>Aug-15</v>
      </c>
      <c r="L9852" s="20">
        <f t="shared" si="615"/>
        <v>9693</v>
      </c>
      <c r="M9852" s="21">
        <f t="shared" si="613"/>
        <v>0.11129578046012614</v>
      </c>
    </row>
    <row r="9853" spans="1:13" x14ac:dyDescent="0.3">
      <c r="A9853" s="119">
        <v>42241</v>
      </c>
      <c r="B9853" s="120" t="s">
        <v>130</v>
      </c>
      <c r="C9853" s="121">
        <v>14</v>
      </c>
      <c r="D9853" s="94"/>
      <c r="E9853" s="121" t="s">
        <v>10255</v>
      </c>
      <c r="F9853" s="123">
        <v>5.5</v>
      </c>
      <c r="G9853" s="89">
        <v>1</v>
      </c>
      <c r="H9853" s="30">
        <v>2</v>
      </c>
      <c r="I9853" s="38">
        <v>-1</v>
      </c>
      <c r="J9853" s="18">
        <f t="shared" si="614"/>
        <v>1077.7900000000027</v>
      </c>
      <c r="K9853" s="19" t="str">
        <f t="shared" si="612"/>
        <v>Aug-15</v>
      </c>
      <c r="L9853" s="20">
        <f t="shared" si="615"/>
        <v>9694</v>
      </c>
      <c r="M9853" s="21">
        <f t="shared" si="613"/>
        <v>0.11118114297503638</v>
      </c>
    </row>
    <row r="9854" spans="1:13" x14ac:dyDescent="0.3">
      <c r="A9854" s="119">
        <v>42241</v>
      </c>
      <c r="B9854" s="120" t="s">
        <v>38</v>
      </c>
      <c r="C9854" s="121">
        <v>14.15</v>
      </c>
      <c r="D9854" s="94"/>
      <c r="E9854" s="121" t="s">
        <v>10256</v>
      </c>
      <c r="F9854" s="123">
        <v>5.5</v>
      </c>
      <c r="G9854" s="89">
        <v>1</v>
      </c>
      <c r="H9854" s="30">
        <v>4</v>
      </c>
      <c r="I9854" s="38">
        <v>-1</v>
      </c>
      <c r="J9854" s="18">
        <f t="shared" si="614"/>
        <v>1076.7900000000027</v>
      </c>
      <c r="K9854" s="19" t="str">
        <f t="shared" si="612"/>
        <v>Aug-15</v>
      </c>
      <c r="L9854" s="20">
        <f t="shared" si="615"/>
        <v>9695</v>
      </c>
      <c r="M9854" s="21">
        <f t="shared" si="613"/>
        <v>0.11106652913873158</v>
      </c>
    </row>
    <row r="9855" spans="1:13" x14ac:dyDescent="0.3">
      <c r="A9855" s="119">
        <v>42241</v>
      </c>
      <c r="B9855" s="120" t="s">
        <v>38</v>
      </c>
      <c r="C9855" s="121">
        <v>14.45</v>
      </c>
      <c r="D9855" s="94"/>
      <c r="E9855" s="121" t="s">
        <v>3116</v>
      </c>
      <c r="F9855" s="123">
        <v>4.5</v>
      </c>
      <c r="G9855" s="89">
        <v>1</v>
      </c>
      <c r="H9855" s="30">
        <v>6</v>
      </c>
      <c r="I9855" s="38">
        <v>-1</v>
      </c>
      <c r="J9855" s="18">
        <f t="shared" si="614"/>
        <v>1075.7900000000027</v>
      </c>
      <c r="K9855" s="19" t="str">
        <f t="shared" si="612"/>
        <v>Aug-15</v>
      </c>
      <c r="L9855" s="20">
        <f t="shared" si="615"/>
        <v>9696</v>
      </c>
      <c r="M9855" s="21">
        <f t="shared" si="613"/>
        <v>0.11095193894389467</v>
      </c>
    </row>
    <row r="9856" spans="1:13" x14ac:dyDescent="0.3">
      <c r="A9856" s="119">
        <v>42241</v>
      </c>
      <c r="B9856" s="120" t="s">
        <v>130</v>
      </c>
      <c r="C9856" s="121">
        <v>16</v>
      </c>
      <c r="D9856" s="94"/>
      <c r="E9856" s="121" t="s">
        <v>2415</v>
      </c>
      <c r="F9856" s="123">
        <v>6</v>
      </c>
      <c r="G9856" s="89">
        <v>1</v>
      </c>
      <c r="H9856" s="30">
        <v>4</v>
      </c>
      <c r="I9856" s="38">
        <v>-1</v>
      </c>
      <c r="J9856" s="18">
        <f t="shared" si="614"/>
        <v>1074.7900000000027</v>
      </c>
      <c r="K9856" s="19" t="str">
        <f t="shared" si="612"/>
        <v>Aug-15</v>
      </c>
      <c r="L9856" s="20">
        <f t="shared" si="615"/>
        <v>9697</v>
      </c>
      <c r="M9856" s="21">
        <f t="shared" si="613"/>
        <v>0.11083737238321158</v>
      </c>
    </row>
    <row r="9857" spans="1:13" x14ac:dyDescent="0.3">
      <c r="A9857" s="119">
        <v>42241</v>
      </c>
      <c r="B9857" s="120" t="s">
        <v>130</v>
      </c>
      <c r="C9857" s="121">
        <v>16.3</v>
      </c>
      <c r="D9857" s="94"/>
      <c r="E9857" s="121" t="s">
        <v>7181</v>
      </c>
      <c r="F9857" s="123">
        <v>5.5</v>
      </c>
      <c r="G9857" s="89">
        <v>1</v>
      </c>
      <c r="H9857" s="30">
        <v>4</v>
      </c>
      <c r="I9857" s="38">
        <v>-1</v>
      </c>
      <c r="J9857" s="18">
        <f t="shared" si="614"/>
        <v>1073.7900000000027</v>
      </c>
      <c r="K9857" s="19" t="str">
        <f t="shared" si="612"/>
        <v>Aug-15</v>
      </c>
      <c r="L9857" s="20">
        <f t="shared" si="615"/>
        <v>9698</v>
      </c>
      <c r="M9857" s="21">
        <f t="shared" si="613"/>
        <v>0.11072282944937129</v>
      </c>
    </row>
    <row r="9858" spans="1:13" x14ac:dyDescent="0.3">
      <c r="A9858" s="124">
        <v>42241</v>
      </c>
      <c r="B9858" s="108" t="s">
        <v>93</v>
      </c>
      <c r="C9858" s="111">
        <v>18.399999999999999</v>
      </c>
      <c r="D9858" s="94"/>
      <c r="E9858" s="111" t="s">
        <v>3530</v>
      </c>
      <c r="F9858" s="111">
        <v>4.5</v>
      </c>
      <c r="G9858" s="89">
        <v>1</v>
      </c>
      <c r="H9858" s="37" t="s">
        <v>6512</v>
      </c>
      <c r="I9858" s="34">
        <v>-1</v>
      </c>
      <c r="J9858" s="18">
        <f t="shared" si="614"/>
        <v>1072.7900000000027</v>
      </c>
      <c r="K9858" s="19" t="str">
        <f t="shared" ref="K9858:K9921" si="616">TEXT(A9858,"MMM-yy")</f>
        <v>Aug-15</v>
      </c>
      <c r="L9858" s="20">
        <f t="shared" si="615"/>
        <v>9699</v>
      </c>
      <c r="M9858" s="21">
        <f t="shared" ref="M9858:M9921" si="617">J9858/L9858</f>
        <v>0.11060831013506575</v>
      </c>
    </row>
    <row r="9859" spans="1:13" x14ac:dyDescent="0.3">
      <c r="A9859" s="124">
        <v>42241</v>
      </c>
      <c r="B9859" s="108" t="s">
        <v>93</v>
      </c>
      <c r="C9859" s="111">
        <v>18.399999999999999</v>
      </c>
      <c r="D9859" s="94"/>
      <c r="E9859" s="111" t="s">
        <v>10254</v>
      </c>
      <c r="F9859" s="111">
        <v>6</v>
      </c>
      <c r="G9859" s="89">
        <v>1</v>
      </c>
      <c r="H9859" s="37" t="s">
        <v>6512</v>
      </c>
      <c r="I9859" s="34">
        <v>-1</v>
      </c>
      <c r="J9859" s="18">
        <f t="shared" ref="J9859:J9922" si="618">J9858+I9859</f>
        <v>1071.7900000000027</v>
      </c>
      <c r="K9859" s="19" t="str">
        <f t="shared" si="616"/>
        <v>Aug-15</v>
      </c>
      <c r="L9859" s="20">
        <f t="shared" ref="L9859:L9922" si="619">L9858+G9859</f>
        <v>9700</v>
      </c>
      <c r="M9859" s="21">
        <f t="shared" si="617"/>
        <v>0.11049381443298997</v>
      </c>
    </row>
    <row r="9860" spans="1:13" x14ac:dyDescent="0.3">
      <c r="A9860" s="124">
        <v>42241</v>
      </c>
      <c r="B9860" s="108" t="s">
        <v>93</v>
      </c>
      <c r="C9860" s="111">
        <v>19.399999999999999</v>
      </c>
      <c r="D9860" s="94"/>
      <c r="E9860" s="111" t="s">
        <v>3224</v>
      </c>
      <c r="F9860" s="111">
        <v>5</v>
      </c>
      <c r="G9860" s="89">
        <v>1</v>
      </c>
      <c r="H9860" s="37" t="s">
        <v>6518</v>
      </c>
      <c r="I9860" s="34">
        <v>-1</v>
      </c>
      <c r="J9860" s="18">
        <f t="shared" si="618"/>
        <v>1070.7900000000027</v>
      </c>
      <c r="K9860" s="19" t="str">
        <f t="shared" si="616"/>
        <v>Aug-15</v>
      </c>
      <c r="L9860" s="20">
        <f t="shared" si="619"/>
        <v>9701</v>
      </c>
      <c r="M9860" s="21">
        <f t="shared" si="617"/>
        <v>0.11037934233584194</v>
      </c>
    </row>
    <row r="9861" spans="1:13" x14ac:dyDescent="0.3">
      <c r="A9861" s="107">
        <v>42242</v>
      </c>
      <c r="B9861" s="108" t="s">
        <v>61</v>
      </c>
      <c r="C9861" s="101">
        <v>0.59027777777777779</v>
      </c>
      <c r="D9861" s="94" t="s">
        <v>31</v>
      </c>
      <c r="E9861" s="111" t="s">
        <v>3277</v>
      </c>
      <c r="F9861" s="110">
        <v>3.5</v>
      </c>
      <c r="G9861" s="85">
        <v>1</v>
      </c>
      <c r="H9861" s="90" t="s">
        <v>33</v>
      </c>
      <c r="I9861" s="28">
        <v>-1</v>
      </c>
      <c r="J9861" s="18">
        <f t="shared" si="618"/>
        <v>1069.7900000000027</v>
      </c>
      <c r="K9861" s="19" t="str">
        <f t="shared" si="616"/>
        <v>Aug-15</v>
      </c>
      <c r="L9861" s="20">
        <f t="shared" si="619"/>
        <v>9702</v>
      </c>
      <c r="M9861" s="21">
        <f t="shared" si="617"/>
        <v>0.11026489383632268</v>
      </c>
    </row>
    <row r="9862" spans="1:13" x14ac:dyDescent="0.3">
      <c r="A9862" s="107">
        <v>42242</v>
      </c>
      <c r="B9862" s="108" t="s">
        <v>61</v>
      </c>
      <c r="C9862" s="101">
        <v>0.65277777777777779</v>
      </c>
      <c r="D9862" s="94" t="s">
        <v>31</v>
      </c>
      <c r="E9862" s="111" t="s">
        <v>83</v>
      </c>
      <c r="F9862" s="110">
        <v>3.5</v>
      </c>
      <c r="G9862" s="85">
        <v>1</v>
      </c>
      <c r="H9862" s="90" t="s">
        <v>33</v>
      </c>
      <c r="I9862" s="28">
        <v>-1</v>
      </c>
      <c r="J9862" s="18">
        <f t="shared" si="618"/>
        <v>1068.7900000000027</v>
      </c>
      <c r="K9862" s="19" t="str">
        <f t="shared" si="616"/>
        <v>Aug-15</v>
      </c>
      <c r="L9862" s="20">
        <f t="shared" si="619"/>
        <v>9703</v>
      </c>
      <c r="M9862" s="21">
        <f t="shared" si="617"/>
        <v>0.11015046892713622</v>
      </c>
    </row>
    <row r="9863" spans="1:13" x14ac:dyDescent="0.3">
      <c r="A9863" s="107">
        <v>42242</v>
      </c>
      <c r="B9863" s="108" t="s">
        <v>43</v>
      </c>
      <c r="C9863" s="101">
        <v>0.82986111111111116</v>
      </c>
      <c r="D9863" s="94" t="s">
        <v>31</v>
      </c>
      <c r="E9863" s="111" t="s">
        <v>3278</v>
      </c>
      <c r="F9863" s="110">
        <v>3.75</v>
      </c>
      <c r="G9863" s="85">
        <v>1</v>
      </c>
      <c r="H9863" s="90" t="s">
        <v>33</v>
      </c>
      <c r="I9863" s="28">
        <v>-1</v>
      </c>
      <c r="J9863" s="18">
        <f t="shared" si="618"/>
        <v>1067.7900000000027</v>
      </c>
      <c r="K9863" s="19" t="str">
        <f t="shared" si="616"/>
        <v>Aug-15</v>
      </c>
      <c r="L9863" s="20">
        <f t="shared" si="619"/>
        <v>9704</v>
      </c>
      <c r="M9863" s="21">
        <f t="shared" si="617"/>
        <v>0.11003606760098956</v>
      </c>
    </row>
    <row r="9864" spans="1:13" x14ac:dyDescent="0.3">
      <c r="A9864" s="119">
        <v>42242</v>
      </c>
      <c r="B9864" s="120" t="s">
        <v>97</v>
      </c>
      <c r="C9864" s="121">
        <v>16</v>
      </c>
      <c r="D9864" s="94"/>
      <c r="E9864" s="121" t="s">
        <v>3097</v>
      </c>
      <c r="F9864" s="123">
        <v>5</v>
      </c>
      <c r="G9864" s="89">
        <v>1</v>
      </c>
      <c r="H9864" s="30">
        <v>6</v>
      </c>
      <c r="I9864" s="38">
        <v>-1</v>
      </c>
      <c r="J9864" s="18">
        <f t="shared" si="618"/>
        <v>1066.7900000000027</v>
      </c>
      <c r="K9864" s="19" t="str">
        <f t="shared" si="616"/>
        <v>Aug-15</v>
      </c>
      <c r="L9864" s="20">
        <f t="shared" si="619"/>
        <v>9705</v>
      </c>
      <c r="M9864" s="21">
        <f t="shared" si="617"/>
        <v>0.10992168985059275</v>
      </c>
    </row>
    <row r="9865" spans="1:13" x14ac:dyDescent="0.3">
      <c r="A9865" s="119">
        <v>42242</v>
      </c>
      <c r="B9865" s="120" t="s">
        <v>61</v>
      </c>
      <c r="C9865" s="121">
        <v>16.399999999999999</v>
      </c>
      <c r="D9865" s="94"/>
      <c r="E9865" s="121" t="s">
        <v>10031</v>
      </c>
      <c r="F9865" s="123">
        <v>6</v>
      </c>
      <c r="G9865" s="89">
        <v>1</v>
      </c>
      <c r="H9865" s="30">
        <v>4</v>
      </c>
      <c r="I9865" s="38">
        <v>-1</v>
      </c>
      <c r="J9865" s="18">
        <f t="shared" si="618"/>
        <v>1065.7900000000027</v>
      </c>
      <c r="K9865" s="19" t="str">
        <f t="shared" si="616"/>
        <v>Aug-15</v>
      </c>
      <c r="L9865" s="20">
        <f t="shared" si="619"/>
        <v>9706</v>
      </c>
      <c r="M9865" s="21">
        <f t="shared" si="617"/>
        <v>0.10980733566865884</v>
      </c>
    </row>
    <row r="9866" spans="1:13" x14ac:dyDescent="0.3">
      <c r="A9866" s="124">
        <v>42242</v>
      </c>
      <c r="B9866" s="108" t="s">
        <v>56</v>
      </c>
      <c r="C9866" s="111">
        <v>18.350000000000001</v>
      </c>
      <c r="D9866" s="94"/>
      <c r="E9866" s="111" t="s">
        <v>10257</v>
      </c>
      <c r="F9866" s="111">
        <v>5.5</v>
      </c>
      <c r="G9866" s="89">
        <v>1</v>
      </c>
      <c r="H9866" s="37" t="s">
        <v>6512</v>
      </c>
      <c r="I9866" s="34">
        <v>-1</v>
      </c>
      <c r="J9866" s="18">
        <f t="shared" si="618"/>
        <v>1064.7900000000027</v>
      </c>
      <c r="K9866" s="19" t="str">
        <f t="shared" si="616"/>
        <v>Aug-15</v>
      </c>
      <c r="L9866" s="20">
        <f t="shared" si="619"/>
        <v>9707</v>
      </c>
      <c r="M9866" s="21">
        <f t="shared" si="617"/>
        <v>0.10969300504790386</v>
      </c>
    </row>
    <row r="9867" spans="1:13" x14ac:dyDescent="0.3">
      <c r="A9867" s="124">
        <v>42242</v>
      </c>
      <c r="B9867" s="108" t="s">
        <v>43</v>
      </c>
      <c r="C9867" s="111">
        <v>20.25</v>
      </c>
      <c r="D9867" s="94"/>
      <c r="E9867" s="111" t="s">
        <v>10259</v>
      </c>
      <c r="F9867" s="111">
        <v>6</v>
      </c>
      <c r="G9867" s="89">
        <v>1</v>
      </c>
      <c r="H9867" s="37" t="s">
        <v>6526</v>
      </c>
      <c r="I9867" s="34">
        <v>5.5</v>
      </c>
      <c r="J9867" s="18">
        <f t="shared" si="618"/>
        <v>1070.2900000000027</v>
      </c>
      <c r="K9867" s="19" t="str">
        <f t="shared" si="616"/>
        <v>Aug-15</v>
      </c>
      <c r="L9867" s="20">
        <f t="shared" si="619"/>
        <v>9708</v>
      </c>
      <c r="M9867" s="21">
        <f t="shared" si="617"/>
        <v>0.11024824886691416</v>
      </c>
    </row>
    <row r="9868" spans="1:13" x14ac:dyDescent="0.3">
      <c r="A9868" s="124">
        <v>42242</v>
      </c>
      <c r="B9868" s="108" t="s">
        <v>43</v>
      </c>
      <c r="C9868" s="111">
        <v>20.25</v>
      </c>
      <c r="D9868" s="94"/>
      <c r="E9868" s="111" t="s">
        <v>10258</v>
      </c>
      <c r="F9868" s="111">
        <v>4.5</v>
      </c>
      <c r="G9868" s="89">
        <v>1</v>
      </c>
      <c r="H9868" s="37" t="s">
        <v>6518</v>
      </c>
      <c r="I9868" s="34">
        <v>-1</v>
      </c>
      <c r="J9868" s="18">
        <f t="shared" si="618"/>
        <v>1069.2900000000027</v>
      </c>
      <c r="K9868" s="19" t="str">
        <f t="shared" si="616"/>
        <v>Aug-15</v>
      </c>
      <c r="L9868" s="20">
        <f t="shared" si="619"/>
        <v>9709</v>
      </c>
      <c r="M9868" s="21">
        <f t="shared" si="617"/>
        <v>0.11013389638479788</v>
      </c>
    </row>
    <row r="9869" spans="1:13" x14ac:dyDescent="0.3">
      <c r="A9869" s="107">
        <v>42243</v>
      </c>
      <c r="B9869" s="108" t="s">
        <v>97</v>
      </c>
      <c r="C9869" s="101">
        <v>0.66666666666666663</v>
      </c>
      <c r="D9869" s="94" t="s">
        <v>31</v>
      </c>
      <c r="E9869" s="111" t="s">
        <v>3279</v>
      </c>
      <c r="F9869" s="110">
        <v>3</v>
      </c>
      <c r="G9869" s="85">
        <v>1</v>
      </c>
      <c r="H9869" s="90" t="s">
        <v>42</v>
      </c>
      <c r="I9869" s="28">
        <v>2</v>
      </c>
      <c r="J9869" s="18">
        <f t="shared" si="618"/>
        <v>1071.2900000000027</v>
      </c>
      <c r="K9869" s="19" t="str">
        <f t="shared" si="616"/>
        <v>Aug-15</v>
      </c>
      <c r="L9869" s="20">
        <f t="shared" si="619"/>
        <v>9710</v>
      </c>
      <c r="M9869" s="21">
        <f t="shared" si="617"/>
        <v>0.11032852729145239</v>
      </c>
    </row>
    <row r="9870" spans="1:13" x14ac:dyDescent="0.3">
      <c r="A9870" s="107">
        <v>42243</v>
      </c>
      <c r="B9870" s="108" t="s">
        <v>82</v>
      </c>
      <c r="C9870" s="101">
        <v>0.75</v>
      </c>
      <c r="D9870" s="94" t="s">
        <v>31</v>
      </c>
      <c r="E9870" s="111" t="s">
        <v>3280</v>
      </c>
      <c r="F9870" s="110">
        <v>4</v>
      </c>
      <c r="G9870" s="85">
        <v>1</v>
      </c>
      <c r="H9870" s="90" t="s">
        <v>33</v>
      </c>
      <c r="I9870" s="28">
        <v>-1</v>
      </c>
      <c r="J9870" s="18">
        <f t="shared" si="618"/>
        <v>1070.2900000000027</v>
      </c>
      <c r="K9870" s="19" t="str">
        <f t="shared" si="616"/>
        <v>Aug-15</v>
      </c>
      <c r="L9870" s="20">
        <f t="shared" si="619"/>
        <v>9711</v>
      </c>
      <c r="M9870" s="21">
        <f t="shared" si="617"/>
        <v>0.11021419009370845</v>
      </c>
    </row>
    <row r="9871" spans="1:13" x14ac:dyDescent="0.3">
      <c r="A9871" s="107">
        <v>42243</v>
      </c>
      <c r="B9871" s="108" t="s">
        <v>82</v>
      </c>
      <c r="C9871" s="101">
        <v>0.83333333333333337</v>
      </c>
      <c r="D9871" s="94" t="s">
        <v>31</v>
      </c>
      <c r="E9871" s="111" t="s">
        <v>3281</v>
      </c>
      <c r="F9871" s="110">
        <v>4</v>
      </c>
      <c r="G9871" s="85">
        <v>1</v>
      </c>
      <c r="H9871" s="90" t="s">
        <v>33</v>
      </c>
      <c r="I9871" s="28">
        <v>-1</v>
      </c>
      <c r="J9871" s="18">
        <f t="shared" si="618"/>
        <v>1069.2900000000027</v>
      </c>
      <c r="K9871" s="19" t="str">
        <f t="shared" si="616"/>
        <v>Aug-15</v>
      </c>
      <c r="L9871" s="20">
        <f t="shared" si="619"/>
        <v>9712</v>
      </c>
      <c r="M9871" s="21">
        <f t="shared" si="617"/>
        <v>0.11009987644151593</v>
      </c>
    </row>
    <row r="9872" spans="1:13" x14ac:dyDescent="0.3">
      <c r="A9872" s="119">
        <v>42243</v>
      </c>
      <c r="B9872" s="120" t="s">
        <v>97</v>
      </c>
      <c r="C9872" s="121">
        <v>14</v>
      </c>
      <c r="D9872" s="94"/>
      <c r="E9872" s="121" t="s">
        <v>10262</v>
      </c>
      <c r="F9872" s="123">
        <v>5.5</v>
      </c>
      <c r="G9872" s="89">
        <v>1</v>
      </c>
      <c r="H9872" s="30">
        <v>6</v>
      </c>
      <c r="I9872" s="38">
        <v>-1</v>
      </c>
      <c r="J9872" s="18">
        <f t="shared" si="618"/>
        <v>1068.2900000000027</v>
      </c>
      <c r="K9872" s="19" t="str">
        <f t="shared" si="616"/>
        <v>Aug-15</v>
      </c>
      <c r="L9872" s="20">
        <f t="shared" si="619"/>
        <v>9713</v>
      </c>
      <c r="M9872" s="21">
        <f t="shared" si="617"/>
        <v>0.10998558632760246</v>
      </c>
    </row>
    <row r="9873" spans="1:13" x14ac:dyDescent="0.3">
      <c r="A9873" s="124">
        <v>42243</v>
      </c>
      <c r="B9873" s="108" t="s">
        <v>82</v>
      </c>
      <c r="C9873" s="111">
        <v>17.3</v>
      </c>
      <c r="D9873" s="94"/>
      <c r="E9873" s="111" t="s">
        <v>10260</v>
      </c>
      <c r="F9873" s="111">
        <v>4.5</v>
      </c>
      <c r="G9873" s="89">
        <v>1</v>
      </c>
      <c r="H9873" s="37" t="s">
        <v>6518</v>
      </c>
      <c r="I9873" s="34">
        <v>-1</v>
      </c>
      <c r="J9873" s="18">
        <f t="shared" si="618"/>
        <v>1067.2900000000027</v>
      </c>
      <c r="K9873" s="19" t="str">
        <f t="shared" si="616"/>
        <v>Aug-15</v>
      </c>
      <c r="L9873" s="20">
        <f t="shared" si="619"/>
        <v>9714</v>
      </c>
      <c r="M9873" s="21">
        <f t="shared" si="617"/>
        <v>0.10987131974469865</v>
      </c>
    </row>
    <row r="9874" spans="1:13" x14ac:dyDescent="0.3">
      <c r="A9874" s="124">
        <v>42243</v>
      </c>
      <c r="B9874" s="108" t="s">
        <v>45</v>
      </c>
      <c r="C9874" s="111">
        <v>19.45</v>
      </c>
      <c r="D9874" s="94"/>
      <c r="E9874" s="111" t="s">
        <v>2943</v>
      </c>
      <c r="F9874" s="111">
        <v>5.5</v>
      </c>
      <c r="G9874" s="89">
        <v>1</v>
      </c>
      <c r="H9874" s="37" t="s">
        <v>6512</v>
      </c>
      <c r="I9874" s="34">
        <v>-1</v>
      </c>
      <c r="J9874" s="18">
        <f t="shared" si="618"/>
        <v>1066.2900000000027</v>
      </c>
      <c r="K9874" s="19" t="str">
        <f t="shared" si="616"/>
        <v>Aug-15</v>
      </c>
      <c r="L9874" s="20">
        <f t="shared" si="619"/>
        <v>9715</v>
      </c>
      <c r="M9874" s="21">
        <f t="shared" si="617"/>
        <v>0.10975707668553811</v>
      </c>
    </row>
    <row r="9875" spans="1:13" x14ac:dyDescent="0.3">
      <c r="A9875" s="124">
        <v>42243</v>
      </c>
      <c r="B9875" s="108" t="s">
        <v>45</v>
      </c>
      <c r="C9875" s="111">
        <v>20.45</v>
      </c>
      <c r="D9875" s="94"/>
      <c r="E9875" s="111" t="s">
        <v>10261</v>
      </c>
      <c r="F9875" s="111">
        <v>4.5</v>
      </c>
      <c r="G9875" s="89">
        <v>1</v>
      </c>
      <c r="H9875" s="37" t="s">
        <v>6518</v>
      </c>
      <c r="I9875" s="34">
        <v>-1</v>
      </c>
      <c r="J9875" s="18">
        <f t="shared" si="618"/>
        <v>1065.2900000000027</v>
      </c>
      <c r="K9875" s="19" t="str">
        <f t="shared" si="616"/>
        <v>Aug-15</v>
      </c>
      <c r="L9875" s="20">
        <f t="shared" si="619"/>
        <v>9716</v>
      </c>
      <c r="M9875" s="21">
        <f t="shared" si="617"/>
        <v>0.10964285714285742</v>
      </c>
    </row>
    <row r="9876" spans="1:13" x14ac:dyDescent="0.3">
      <c r="A9876" s="107">
        <v>42244</v>
      </c>
      <c r="B9876" s="108" t="s">
        <v>52</v>
      </c>
      <c r="C9876" s="101">
        <v>0.60416666666666663</v>
      </c>
      <c r="D9876" s="94" t="s">
        <v>31</v>
      </c>
      <c r="E9876" s="111" t="s">
        <v>3282</v>
      </c>
      <c r="F9876" s="110">
        <v>3</v>
      </c>
      <c r="G9876" s="85">
        <v>1</v>
      </c>
      <c r="H9876" s="90" t="s">
        <v>42</v>
      </c>
      <c r="I9876" s="28">
        <v>2.75</v>
      </c>
      <c r="J9876" s="18">
        <f t="shared" si="618"/>
        <v>1068.0400000000027</v>
      </c>
      <c r="K9876" s="19" t="str">
        <f t="shared" si="616"/>
        <v>Aug-15</v>
      </c>
      <c r="L9876" s="20">
        <f t="shared" si="619"/>
        <v>9717</v>
      </c>
      <c r="M9876" s="21">
        <f t="shared" si="617"/>
        <v>0.10991458269013098</v>
      </c>
    </row>
    <row r="9877" spans="1:13" x14ac:dyDescent="0.3">
      <c r="A9877" s="107">
        <v>42244</v>
      </c>
      <c r="B9877" s="108" t="s">
        <v>149</v>
      </c>
      <c r="C9877" s="101">
        <v>0.61805555555555558</v>
      </c>
      <c r="D9877" s="94" t="s">
        <v>31</v>
      </c>
      <c r="E9877" s="111" t="s">
        <v>3283</v>
      </c>
      <c r="F9877" s="110">
        <v>3.75</v>
      </c>
      <c r="G9877" s="85">
        <v>1</v>
      </c>
      <c r="H9877" s="90" t="s">
        <v>42</v>
      </c>
      <c r="I9877" s="28">
        <v>4</v>
      </c>
      <c r="J9877" s="18">
        <f t="shared" si="618"/>
        <v>1072.0400000000027</v>
      </c>
      <c r="K9877" s="19" t="str">
        <f t="shared" si="616"/>
        <v>Aug-15</v>
      </c>
      <c r="L9877" s="20">
        <f t="shared" si="619"/>
        <v>9718</v>
      </c>
      <c r="M9877" s="21">
        <f t="shared" si="617"/>
        <v>0.11031487960485724</v>
      </c>
    </row>
    <row r="9878" spans="1:13" x14ac:dyDescent="0.3">
      <c r="A9878" s="107">
        <v>42244</v>
      </c>
      <c r="B9878" s="108" t="s">
        <v>149</v>
      </c>
      <c r="C9878" s="101">
        <v>0.66666666666666663</v>
      </c>
      <c r="D9878" s="94" t="s">
        <v>31</v>
      </c>
      <c r="E9878" s="111" t="s">
        <v>2031</v>
      </c>
      <c r="F9878" s="110">
        <v>2.88</v>
      </c>
      <c r="G9878" s="85">
        <v>1</v>
      </c>
      <c r="H9878" s="90" t="s">
        <v>33</v>
      </c>
      <c r="I9878" s="28">
        <v>-1</v>
      </c>
      <c r="J9878" s="18">
        <f t="shared" si="618"/>
        <v>1071.0400000000027</v>
      </c>
      <c r="K9878" s="19" t="str">
        <f t="shared" si="616"/>
        <v>Aug-15</v>
      </c>
      <c r="L9878" s="20">
        <f t="shared" si="619"/>
        <v>9719</v>
      </c>
      <c r="M9878" s="21">
        <f t="shared" si="617"/>
        <v>0.1102006379257128</v>
      </c>
    </row>
    <row r="9879" spans="1:13" x14ac:dyDescent="0.3">
      <c r="A9879" s="107">
        <v>42244</v>
      </c>
      <c r="B9879" s="108" t="s">
        <v>149</v>
      </c>
      <c r="C9879" s="101">
        <v>0.69097222222222221</v>
      </c>
      <c r="D9879" s="94" t="s">
        <v>31</v>
      </c>
      <c r="E9879" s="111" t="s">
        <v>3284</v>
      </c>
      <c r="F9879" s="110">
        <v>2.75</v>
      </c>
      <c r="G9879" s="85">
        <v>1</v>
      </c>
      <c r="H9879" s="90" t="s">
        <v>33</v>
      </c>
      <c r="I9879" s="28">
        <v>-1</v>
      </c>
      <c r="J9879" s="18">
        <f t="shared" si="618"/>
        <v>1070.0400000000027</v>
      </c>
      <c r="K9879" s="19" t="str">
        <f t="shared" si="616"/>
        <v>Aug-15</v>
      </c>
      <c r="L9879" s="20">
        <f t="shared" si="619"/>
        <v>9720</v>
      </c>
      <c r="M9879" s="21">
        <f t="shared" si="617"/>
        <v>0.1100864197530867</v>
      </c>
    </row>
    <row r="9880" spans="1:13" x14ac:dyDescent="0.3">
      <c r="A9880" s="107">
        <v>42244</v>
      </c>
      <c r="B9880" s="108" t="s">
        <v>141</v>
      </c>
      <c r="C9880" s="101">
        <v>0.70833333333333337</v>
      </c>
      <c r="D9880" s="94" t="s">
        <v>31</v>
      </c>
      <c r="E9880" s="111" t="s">
        <v>3285</v>
      </c>
      <c r="F9880" s="110">
        <v>3.5</v>
      </c>
      <c r="G9880" s="85">
        <v>1</v>
      </c>
      <c r="H9880" s="90" t="s">
        <v>33</v>
      </c>
      <c r="I9880" s="28">
        <v>-1</v>
      </c>
      <c r="J9880" s="18">
        <f t="shared" si="618"/>
        <v>1069.0400000000027</v>
      </c>
      <c r="K9880" s="19" t="str">
        <f t="shared" si="616"/>
        <v>Aug-15</v>
      </c>
      <c r="L9880" s="20">
        <f t="shared" si="619"/>
        <v>9721</v>
      </c>
      <c r="M9880" s="21">
        <f t="shared" si="617"/>
        <v>0.10997222507972458</v>
      </c>
    </row>
    <row r="9881" spans="1:13" x14ac:dyDescent="0.3">
      <c r="A9881" s="107">
        <v>42244</v>
      </c>
      <c r="B9881" s="108" t="s">
        <v>141</v>
      </c>
      <c r="C9881" s="101">
        <v>0.75347222222222221</v>
      </c>
      <c r="D9881" s="94" t="s">
        <v>31</v>
      </c>
      <c r="E9881" s="111" t="s">
        <v>3286</v>
      </c>
      <c r="F9881" s="110">
        <v>2.75</v>
      </c>
      <c r="G9881" s="85">
        <v>1</v>
      </c>
      <c r="H9881" s="90" t="s">
        <v>42</v>
      </c>
      <c r="I9881" s="28">
        <v>2.25</v>
      </c>
      <c r="J9881" s="18">
        <f t="shared" si="618"/>
        <v>1071.2900000000027</v>
      </c>
      <c r="K9881" s="19" t="str">
        <f t="shared" si="616"/>
        <v>Aug-15</v>
      </c>
      <c r="L9881" s="20">
        <f t="shared" si="619"/>
        <v>9722</v>
      </c>
      <c r="M9881" s="21">
        <f t="shared" si="617"/>
        <v>0.11019234725365179</v>
      </c>
    </row>
    <row r="9882" spans="1:13" x14ac:dyDescent="0.3">
      <c r="A9882" s="107">
        <v>42244</v>
      </c>
      <c r="B9882" s="108" t="s">
        <v>141</v>
      </c>
      <c r="C9882" s="101">
        <v>0.82291666666666663</v>
      </c>
      <c r="D9882" s="94" t="s">
        <v>31</v>
      </c>
      <c r="E9882" s="111" t="s">
        <v>3287</v>
      </c>
      <c r="F9882" s="110">
        <v>3.5</v>
      </c>
      <c r="G9882" s="85">
        <v>1</v>
      </c>
      <c r="H9882" s="90" t="s">
        <v>33</v>
      </c>
      <c r="I9882" s="28">
        <v>-1</v>
      </c>
      <c r="J9882" s="18">
        <f t="shared" si="618"/>
        <v>1070.2900000000027</v>
      </c>
      <c r="K9882" s="19" t="str">
        <f t="shared" si="616"/>
        <v>Aug-15</v>
      </c>
      <c r="L9882" s="20">
        <f t="shared" si="619"/>
        <v>9723</v>
      </c>
      <c r="M9882" s="21">
        <f t="shared" si="617"/>
        <v>0.11007816517535768</v>
      </c>
    </row>
    <row r="9883" spans="1:13" x14ac:dyDescent="0.3">
      <c r="A9883" s="119">
        <v>42244</v>
      </c>
      <c r="B9883" s="120" t="s">
        <v>145</v>
      </c>
      <c r="C9883" s="121">
        <v>14.1</v>
      </c>
      <c r="D9883" s="94"/>
      <c r="E9883" s="121" t="s">
        <v>5263</v>
      </c>
      <c r="F9883" s="123">
        <v>5.5</v>
      </c>
      <c r="G9883" s="89">
        <v>1</v>
      </c>
      <c r="H9883" s="30">
        <v>1</v>
      </c>
      <c r="I9883" s="38">
        <v>4.5</v>
      </c>
      <c r="J9883" s="18">
        <f t="shared" si="618"/>
        <v>1074.7900000000027</v>
      </c>
      <c r="K9883" s="19" t="str">
        <f t="shared" si="616"/>
        <v>Aug-15</v>
      </c>
      <c r="L9883" s="20">
        <f t="shared" si="619"/>
        <v>9724</v>
      </c>
      <c r="M9883" s="21">
        <f t="shared" si="617"/>
        <v>0.11052961744138243</v>
      </c>
    </row>
    <row r="9884" spans="1:13" x14ac:dyDescent="0.3">
      <c r="A9884" s="119">
        <v>42244</v>
      </c>
      <c r="B9884" s="120" t="s">
        <v>52</v>
      </c>
      <c r="C9884" s="121">
        <v>15.05</v>
      </c>
      <c r="D9884" s="94"/>
      <c r="E9884" s="121" t="s">
        <v>10267</v>
      </c>
      <c r="F9884" s="123">
        <v>4.5</v>
      </c>
      <c r="G9884" s="89">
        <v>1</v>
      </c>
      <c r="H9884" s="30">
        <v>1</v>
      </c>
      <c r="I9884" s="38">
        <v>4</v>
      </c>
      <c r="J9884" s="18">
        <f t="shared" si="618"/>
        <v>1078.7900000000027</v>
      </c>
      <c r="K9884" s="19" t="str">
        <f t="shared" si="616"/>
        <v>Aug-15</v>
      </c>
      <c r="L9884" s="20">
        <f t="shared" si="619"/>
        <v>9725</v>
      </c>
      <c r="M9884" s="21">
        <f t="shared" si="617"/>
        <v>0.11092956298200542</v>
      </c>
    </row>
    <row r="9885" spans="1:13" x14ac:dyDescent="0.3">
      <c r="A9885" s="124">
        <v>42244</v>
      </c>
      <c r="B9885" s="108" t="s">
        <v>137</v>
      </c>
      <c r="C9885" s="111">
        <v>16.399999999999999</v>
      </c>
      <c r="D9885" s="94"/>
      <c r="E9885" s="111" t="s">
        <v>10263</v>
      </c>
      <c r="F9885" s="111">
        <v>4.5</v>
      </c>
      <c r="G9885" s="89">
        <v>1</v>
      </c>
      <c r="H9885" s="37" t="s">
        <v>6512</v>
      </c>
      <c r="I9885" s="34">
        <v>-1</v>
      </c>
      <c r="J9885" s="18">
        <f t="shared" si="618"/>
        <v>1077.7900000000027</v>
      </c>
      <c r="K9885" s="19" t="str">
        <f t="shared" si="616"/>
        <v>Aug-15</v>
      </c>
      <c r="L9885" s="20">
        <f t="shared" si="619"/>
        <v>9726</v>
      </c>
      <c r="M9885" s="21">
        <f t="shared" si="617"/>
        <v>0.1108153403249026</v>
      </c>
    </row>
    <row r="9886" spans="1:13" x14ac:dyDescent="0.3">
      <c r="A9886" s="119">
        <v>42244</v>
      </c>
      <c r="B9886" s="120" t="s">
        <v>149</v>
      </c>
      <c r="C9886" s="121">
        <v>17.05</v>
      </c>
      <c r="D9886" s="94"/>
      <c r="E9886" s="121" t="s">
        <v>10266</v>
      </c>
      <c r="F9886" s="123">
        <v>6</v>
      </c>
      <c r="G9886" s="89">
        <v>1</v>
      </c>
      <c r="H9886" s="30">
        <v>8</v>
      </c>
      <c r="I9886" s="38">
        <v>-1</v>
      </c>
      <c r="J9886" s="18">
        <f t="shared" si="618"/>
        <v>1076.7900000000027</v>
      </c>
      <c r="K9886" s="19" t="str">
        <f t="shared" si="616"/>
        <v>Aug-15</v>
      </c>
      <c r="L9886" s="20">
        <f t="shared" si="619"/>
        <v>9727</v>
      </c>
      <c r="M9886" s="21">
        <f t="shared" si="617"/>
        <v>0.11070114115349056</v>
      </c>
    </row>
    <row r="9887" spans="1:13" x14ac:dyDescent="0.3">
      <c r="A9887" s="119">
        <v>42244</v>
      </c>
      <c r="B9887" s="120" t="s">
        <v>52</v>
      </c>
      <c r="C9887" s="121">
        <v>17.149999999999999</v>
      </c>
      <c r="D9887" s="94"/>
      <c r="E9887" s="121" t="s">
        <v>2518</v>
      </c>
      <c r="F9887" s="123">
        <v>6</v>
      </c>
      <c r="G9887" s="89">
        <v>1</v>
      </c>
      <c r="H9887" s="30">
        <v>2</v>
      </c>
      <c r="I9887" s="38">
        <v>-1</v>
      </c>
      <c r="J9887" s="18">
        <f t="shared" si="618"/>
        <v>1075.7900000000027</v>
      </c>
      <c r="K9887" s="19" t="str">
        <f t="shared" si="616"/>
        <v>Aug-15</v>
      </c>
      <c r="L9887" s="20">
        <f t="shared" si="619"/>
        <v>9728</v>
      </c>
      <c r="M9887" s="21">
        <f t="shared" si="617"/>
        <v>0.1105869654605266</v>
      </c>
    </row>
    <row r="9888" spans="1:13" x14ac:dyDescent="0.3">
      <c r="A9888" s="124">
        <v>42244</v>
      </c>
      <c r="B9888" s="108" t="s">
        <v>134</v>
      </c>
      <c r="C9888" s="111">
        <v>19.3</v>
      </c>
      <c r="D9888" s="94"/>
      <c r="E9888" s="111" t="s">
        <v>10265</v>
      </c>
      <c r="F9888" s="111">
        <v>4.5</v>
      </c>
      <c r="G9888" s="89">
        <v>1</v>
      </c>
      <c r="H9888" s="37" t="s">
        <v>6526</v>
      </c>
      <c r="I9888" s="34">
        <v>3.5</v>
      </c>
      <c r="J9888" s="18">
        <f t="shared" si="618"/>
        <v>1079.2900000000027</v>
      </c>
      <c r="K9888" s="19" t="str">
        <f t="shared" si="616"/>
        <v>Aug-15</v>
      </c>
      <c r="L9888" s="20">
        <f t="shared" si="619"/>
        <v>9729</v>
      </c>
      <c r="M9888" s="21">
        <f t="shared" si="617"/>
        <v>0.11093534792887272</v>
      </c>
    </row>
    <row r="9889" spans="1:13" x14ac:dyDescent="0.3">
      <c r="A9889" s="124">
        <v>42244</v>
      </c>
      <c r="B9889" s="108" t="s">
        <v>137</v>
      </c>
      <c r="C9889" s="111">
        <v>19.55</v>
      </c>
      <c r="D9889" s="94"/>
      <c r="E9889" s="111" t="s">
        <v>10264</v>
      </c>
      <c r="F9889" s="111">
        <v>5.5</v>
      </c>
      <c r="G9889" s="89">
        <v>1</v>
      </c>
      <c r="H9889" s="37" t="s">
        <v>6518</v>
      </c>
      <c r="I9889" s="34">
        <v>-1</v>
      </c>
      <c r="J9889" s="18">
        <f t="shared" si="618"/>
        <v>1078.2900000000027</v>
      </c>
      <c r="K9889" s="19" t="str">
        <f t="shared" si="616"/>
        <v>Aug-15</v>
      </c>
      <c r="L9889" s="20">
        <f t="shared" si="619"/>
        <v>9730</v>
      </c>
      <c r="M9889" s="21">
        <f t="shared" si="617"/>
        <v>0.11082117163412156</v>
      </c>
    </row>
    <row r="9890" spans="1:13" x14ac:dyDescent="0.3">
      <c r="A9890" s="107">
        <v>42245</v>
      </c>
      <c r="B9890" s="108" t="s">
        <v>52</v>
      </c>
      <c r="C9890" s="101">
        <v>0.66666666666666663</v>
      </c>
      <c r="D9890" s="94" t="s">
        <v>31</v>
      </c>
      <c r="E9890" s="111" t="s">
        <v>3288</v>
      </c>
      <c r="F9890" s="110">
        <v>3</v>
      </c>
      <c r="G9890" s="85">
        <v>1</v>
      </c>
      <c r="H9890" s="90" t="s">
        <v>42</v>
      </c>
      <c r="I9890" s="28">
        <v>2.5</v>
      </c>
      <c r="J9890" s="18">
        <f t="shared" si="618"/>
        <v>1080.7900000000027</v>
      </c>
      <c r="K9890" s="19" t="str">
        <f t="shared" si="616"/>
        <v>Aug-15</v>
      </c>
      <c r="L9890" s="20">
        <f t="shared" si="619"/>
        <v>9731</v>
      </c>
      <c r="M9890" s="21">
        <f t="shared" si="617"/>
        <v>0.11106669407049663</v>
      </c>
    </row>
    <row r="9891" spans="1:13" x14ac:dyDescent="0.3">
      <c r="A9891" s="107">
        <v>42245</v>
      </c>
      <c r="B9891" s="108" t="s">
        <v>141</v>
      </c>
      <c r="C9891" s="101">
        <v>0.70138888888888884</v>
      </c>
      <c r="D9891" s="94" t="s">
        <v>31</v>
      </c>
      <c r="E9891" s="111" t="s">
        <v>3208</v>
      </c>
      <c r="F9891" s="110">
        <v>2.88</v>
      </c>
      <c r="G9891" s="85">
        <v>1</v>
      </c>
      <c r="H9891" s="90" t="s">
        <v>33</v>
      </c>
      <c r="I9891" s="28">
        <v>-1</v>
      </c>
      <c r="J9891" s="18">
        <f t="shared" si="618"/>
        <v>1079.7900000000027</v>
      </c>
      <c r="K9891" s="19" t="str">
        <f t="shared" si="616"/>
        <v>Aug-15</v>
      </c>
      <c r="L9891" s="20">
        <f t="shared" si="619"/>
        <v>9732</v>
      </c>
      <c r="M9891" s="21">
        <f t="shared" si="617"/>
        <v>0.11095252774352679</v>
      </c>
    </row>
    <row r="9892" spans="1:13" x14ac:dyDescent="0.3">
      <c r="A9892" s="107">
        <v>42245</v>
      </c>
      <c r="B9892" s="108" t="s">
        <v>59</v>
      </c>
      <c r="C9892" s="101">
        <v>0.70833333333333337</v>
      </c>
      <c r="D9892" s="94" t="s">
        <v>31</v>
      </c>
      <c r="E9892" s="111" t="s">
        <v>3289</v>
      </c>
      <c r="F9892" s="110">
        <v>4</v>
      </c>
      <c r="G9892" s="85">
        <v>1</v>
      </c>
      <c r="H9892" s="90" t="s">
        <v>33</v>
      </c>
      <c r="I9892" s="28">
        <v>-1</v>
      </c>
      <c r="J9892" s="18">
        <f t="shared" si="618"/>
        <v>1078.7900000000027</v>
      </c>
      <c r="K9892" s="19" t="str">
        <f t="shared" si="616"/>
        <v>Aug-15</v>
      </c>
      <c r="L9892" s="20">
        <f t="shared" si="619"/>
        <v>9733</v>
      </c>
      <c r="M9892" s="21">
        <f t="shared" si="617"/>
        <v>0.11083838487619467</v>
      </c>
    </row>
    <row r="9893" spans="1:13" x14ac:dyDescent="0.3">
      <c r="A9893" s="107">
        <v>42245</v>
      </c>
      <c r="B9893" s="108" t="s">
        <v>52</v>
      </c>
      <c r="C9893" s="101">
        <v>0.75694444444444453</v>
      </c>
      <c r="D9893" s="94" t="s">
        <v>31</v>
      </c>
      <c r="E9893" s="111" t="s">
        <v>3290</v>
      </c>
      <c r="F9893" s="110">
        <v>4</v>
      </c>
      <c r="G9893" s="85">
        <v>1</v>
      </c>
      <c r="H9893" s="90" t="s">
        <v>42</v>
      </c>
      <c r="I9893" s="28">
        <v>3</v>
      </c>
      <c r="J9893" s="18">
        <f t="shared" si="618"/>
        <v>1081.7900000000027</v>
      </c>
      <c r="K9893" s="19" t="str">
        <f t="shared" si="616"/>
        <v>Aug-15</v>
      </c>
      <c r="L9893" s="20">
        <f t="shared" si="619"/>
        <v>9734</v>
      </c>
      <c r="M9893" s="21">
        <f t="shared" si="617"/>
        <v>0.11113519621943731</v>
      </c>
    </row>
    <row r="9894" spans="1:13" x14ac:dyDescent="0.3">
      <c r="A9894" s="119">
        <v>42245</v>
      </c>
      <c r="B9894" s="120" t="s">
        <v>57</v>
      </c>
      <c r="C9894" s="121">
        <v>14.55</v>
      </c>
      <c r="D9894" s="94"/>
      <c r="E9894" s="121" t="s">
        <v>10269</v>
      </c>
      <c r="F9894" s="123">
        <v>6</v>
      </c>
      <c r="G9894" s="89">
        <v>1</v>
      </c>
      <c r="H9894" s="30">
        <v>1</v>
      </c>
      <c r="I9894" s="38">
        <v>5</v>
      </c>
      <c r="J9894" s="18">
        <f t="shared" si="618"/>
        <v>1086.7900000000027</v>
      </c>
      <c r="K9894" s="19" t="str">
        <f t="shared" si="616"/>
        <v>Aug-15</v>
      </c>
      <c r="L9894" s="20">
        <f t="shared" si="619"/>
        <v>9735</v>
      </c>
      <c r="M9894" s="21">
        <f t="shared" si="617"/>
        <v>0.11163739085773011</v>
      </c>
    </row>
    <row r="9895" spans="1:13" x14ac:dyDescent="0.3">
      <c r="A9895" s="119">
        <v>42245</v>
      </c>
      <c r="B9895" s="120" t="s">
        <v>133</v>
      </c>
      <c r="C9895" s="121">
        <v>16.55</v>
      </c>
      <c r="D9895" s="94"/>
      <c r="E9895" s="121" t="s">
        <v>10270</v>
      </c>
      <c r="F9895" s="123">
        <v>5</v>
      </c>
      <c r="G9895" s="89">
        <v>1</v>
      </c>
      <c r="H9895" s="30">
        <v>2</v>
      </c>
      <c r="I9895" s="38">
        <v>-1</v>
      </c>
      <c r="J9895" s="18">
        <f t="shared" si="618"/>
        <v>1085.7900000000027</v>
      </c>
      <c r="K9895" s="19" t="str">
        <f t="shared" si="616"/>
        <v>Aug-15</v>
      </c>
      <c r="L9895" s="20">
        <f t="shared" si="619"/>
        <v>9736</v>
      </c>
      <c r="M9895" s="21">
        <f t="shared" si="617"/>
        <v>0.11152321281840619</v>
      </c>
    </row>
    <row r="9896" spans="1:13" x14ac:dyDescent="0.3">
      <c r="A9896" s="124">
        <v>42245</v>
      </c>
      <c r="B9896" s="108" t="s">
        <v>71</v>
      </c>
      <c r="C9896" s="111">
        <v>17.2</v>
      </c>
      <c r="D9896" s="94"/>
      <c r="E9896" s="111" t="s">
        <v>9238</v>
      </c>
      <c r="F9896" s="111">
        <v>6</v>
      </c>
      <c r="G9896" s="89">
        <v>1</v>
      </c>
      <c r="H9896" s="37" t="s">
        <v>6518</v>
      </c>
      <c r="I9896" s="34">
        <v>-1</v>
      </c>
      <c r="J9896" s="18">
        <f t="shared" si="618"/>
        <v>1084.7900000000027</v>
      </c>
      <c r="K9896" s="19" t="str">
        <f t="shared" si="616"/>
        <v>Aug-15</v>
      </c>
      <c r="L9896" s="20">
        <f t="shared" si="619"/>
        <v>9737</v>
      </c>
      <c r="M9896" s="21">
        <f t="shared" si="617"/>
        <v>0.11140905823148842</v>
      </c>
    </row>
    <row r="9897" spans="1:13" x14ac:dyDescent="0.3">
      <c r="A9897" s="124">
        <v>42245</v>
      </c>
      <c r="B9897" s="108" t="s">
        <v>59</v>
      </c>
      <c r="C9897" s="111">
        <v>19.350000000000001</v>
      </c>
      <c r="D9897" s="94"/>
      <c r="E9897" s="111" t="s">
        <v>10268</v>
      </c>
      <c r="F9897" s="111">
        <v>5</v>
      </c>
      <c r="G9897" s="89">
        <v>1</v>
      </c>
      <c r="H9897" s="37" t="s">
        <v>6512</v>
      </c>
      <c r="I9897" s="34">
        <v>-1</v>
      </c>
      <c r="J9897" s="18">
        <f t="shared" si="618"/>
        <v>1083.7900000000027</v>
      </c>
      <c r="K9897" s="19" t="str">
        <f t="shared" si="616"/>
        <v>Aug-15</v>
      </c>
      <c r="L9897" s="20">
        <f t="shared" si="619"/>
        <v>9738</v>
      </c>
      <c r="M9897" s="21">
        <f t="shared" si="617"/>
        <v>0.11129492708975176</v>
      </c>
    </row>
    <row r="9898" spans="1:13" x14ac:dyDescent="0.3">
      <c r="A9898" s="107">
        <v>42247</v>
      </c>
      <c r="B9898" s="108" t="s">
        <v>130</v>
      </c>
      <c r="C9898" s="101">
        <v>0.61458333333333337</v>
      </c>
      <c r="D9898" s="94" t="s">
        <v>31</v>
      </c>
      <c r="E9898" s="111" t="s">
        <v>3291</v>
      </c>
      <c r="F9898" s="110">
        <v>3</v>
      </c>
      <c r="G9898" s="85">
        <v>1</v>
      </c>
      <c r="H9898" s="90" t="s">
        <v>33</v>
      </c>
      <c r="I9898" s="28">
        <v>-1</v>
      </c>
      <c r="J9898" s="18">
        <f t="shared" si="618"/>
        <v>1082.7900000000027</v>
      </c>
      <c r="K9898" s="19" t="str">
        <f t="shared" si="616"/>
        <v>Aug-15</v>
      </c>
      <c r="L9898" s="20">
        <f t="shared" si="619"/>
        <v>9739</v>
      </c>
      <c r="M9898" s="21">
        <f t="shared" si="617"/>
        <v>0.1111808193859742</v>
      </c>
    </row>
    <row r="9899" spans="1:13" x14ac:dyDescent="0.3">
      <c r="A9899" s="107">
        <v>42247</v>
      </c>
      <c r="B9899" s="108" t="s">
        <v>133</v>
      </c>
      <c r="C9899" s="101">
        <v>0.64236111111111105</v>
      </c>
      <c r="D9899" s="94" t="s">
        <v>31</v>
      </c>
      <c r="E9899" s="111" t="s">
        <v>3292</v>
      </c>
      <c r="F9899" s="110">
        <v>3</v>
      </c>
      <c r="G9899" s="85">
        <v>1</v>
      </c>
      <c r="H9899" s="90" t="s">
        <v>33</v>
      </c>
      <c r="I9899" s="28">
        <v>-1</v>
      </c>
      <c r="J9899" s="18">
        <f t="shared" si="618"/>
        <v>1081.7900000000027</v>
      </c>
      <c r="K9899" s="19" t="str">
        <f t="shared" si="616"/>
        <v>Aug-15</v>
      </c>
      <c r="L9899" s="20">
        <f t="shared" si="619"/>
        <v>9740</v>
      </c>
      <c r="M9899" s="21">
        <f t="shared" si="617"/>
        <v>0.11106673511293662</v>
      </c>
    </row>
    <row r="9900" spans="1:13" x14ac:dyDescent="0.3">
      <c r="A9900" s="119">
        <v>42247</v>
      </c>
      <c r="B9900" s="120" t="s">
        <v>137</v>
      </c>
      <c r="C9900" s="121">
        <v>15.35</v>
      </c>
      <c r="D9900" s="94"/>
      <c r="E9900" s="121" t="s">
        <v>8450</v>
      </c>
      <c r="F9900" s="123">
        <v>6</v>
      </c>
      <c r="G9900" s="89">
        <v>1</v>
      </c>
      <c r="H9900" s="30">
        <v>3</v>
      </c>
      <c r="I9900" s="38">
        <v>-1</v>
      </c>
      <c r="J9900" s="18">
        <f t="shared" si="618"/>
        <v>1080.7900000000027</v>
      </c>
      <c r="K9900" s="19" t="str">
        <f t="shared" si="616"/>
        <v>Aug-15</v>
      </c>
      <c r="L9900" s="20">
        <f t="shared" si="619"/>
        <v>9741</v>
      </c>
      <c r="M9900" s="21">
        <f t="shared" si="617"/>
        <v>0.11095267426342292</v>
      </c>
    </row>
    <row r="9901" spans="1:13" x14ac:dyDescent="0.3">
      <c r="A9901" s="119">
        <v>42247</v>
      </c>
      <c r="B9901" s="120" t="s">
        <v>130</v>
      </c>
      <c r="C9901" s="121">
        <v>15.55</v>
      </c>
      <c r="D9901" s="94"/>
      <c r="E9901" s="121" t="s">
        <v>9807</v>
      </c>
      <c r="F9901" s="123">
        <v>5</v>
      </c>
      <c r="G9901" s="89">
        <v>1</v>
      </c>
      <c r="H9901" s="30">
        <v>3</v>
      </c>
      <c r="I9901" s="38">
        <v>-1</v>
      </c>
      <c r="J9901" s="18">
        <f t="shared" si="618"/>
        <v>1079.7900000000027</v>
      </c>
      <c r="K9901" s="19" t="str">
        <f t="shared" si="616"/>
        <v>Aug-15</v>
      </c>
      <c r="L9901" s="20">
        <f t="shared" si="619"/>
        <v>9742</v>
      </c>
      <c r="M9901" s="21">
        <f t="shared" si="617"/>
        <v>0.11083863683021994</v>
      </c>
    </row>
    <row r="9902" spans="1:13" x14ac:dyDescent="0.3">
      <c r="A9902" s="119">
        <v>42247</v>
      </c>
      <c r="B9902" s="120" t="s">
        <v>133</v>
      </c>
      <c r="C9902" s="121">
        <v>16</v>
      </c>
      <c r="D9902" s="94"/>
      <c r="E9902" s="121" t="s">
        <v>10273</v>
      </c>
      <c r="F9902" s="123">
        <v>5</v>
      </c>
      <c r="G9902" s="89">
        <v>1</v>
      </c>
      <c r="H9902" s="30">
        <v>3</v>
      </c>
      <c r="I9902" s="38">
        <v>-1</v>
      </c>
      <c r="J9902" s="18">
        <f t="shared" si="618"/>
        <v>1078.7900000000027</v>
      </c>
      <c r="K9902" s="19" t="str">
        <f t="shared" si="616"/>
        <v>Aug-15</v>
      </c>
      <c r="L9902" s="20">
        <f t="shared" si="619"/>
        <v>9743</v>
      </c>
      <c r="M9902" s="21">
        <f t="shared" si="617"/>
        <v>0.11072462280611749</v>
      </c>
    </row>
    <row r="9903" spans="1:13" x14ac:dyDescent="0.3">
      <c r="A9903" s="119">
        <v>42247</v>
      </c>
      <c r="B9903" s="120" t="s">
        <v>135</v>
      </c>
      <c r="C9903" s="121">
        <v>16.2</v>
      </c>
      <c r="D9903" s="94"/>
      <c r="E9903" s="121" t="s">
        <v>10271</v>
      </c>
      <c r="F9903" s="123">
        <v>5.5</v>
      </c>
      <c r="G9903" s="89">
        <v>1</v>
      </c>
      <c r="H9903" s="30">
        <v>3</v>
      </c>
      <c r="I9903" s="38">
        <v>-1</v>
      </c>
      <c r="J9903" s="18">
        <f t="shared" si="618"/>
        <v>1077.7900000000027</v>
      </c>
      <c r="K9903" s="19" t="str">
        <f t="shared" si="616"/>
        <v>Aug-15</v>
      </c>
      <c r="L9903" s="20">
        <f t="shared" si="619"/>
        <v>9744</v>
      </c>
      <c r="M9903" s="21">
        <f t="shared" si="617"/>
        <v>0.11061063218390832</v>
      </c>
    </row>
    <row r="9904" spans="1:13" x14ac:dyDescent="0.3">
      <c r="A9904" s="119">
        <v>42247</v>
      </c>
      <c r="B9904" s="120" t="s">
        <v>133</v>
      </c>
      <c r="C9904" s="121">
        <v>16.350000000000001</v>
      </c>
      <c r="D9904" s="94"/>
      <c r="E9904" s="121" t="s">
        <v>10123</v>
      </c>
      <c r="F9904" s="123">
        <v>5</v>
      </c>
      <c r="G9904" s="89">
        <v>1</v>
      </c>
      <c r="H9904" s="30">
        <v>2</v>
      </c>
      <c r="I9904" s="38">
        <v>-1</v>
      </c>
      <c r="J9904" s="18">
        <f t="shared" si="618"/>
        <v>1076.7900000000027</v>
      </c>
      <c r="K9904" s="19" t="str">
        <f t="shared" si="616"/>
        <v>Aug-15</v>
      </c>
      <c r="L9904" s="20">
        <f t="shared" si="619"/>
        <v>9745</v>
      </c>
      <c r="M9904" s="21">
        <f t="shared" si="617"/>
        <v>0.11049666495638817</v>
      </c>
    </row>
    <row r="9905" spans="1:13" x14ac:dyDescent="0.3">
      <c r="A9905" s="119">
        <v>42247</v>
      </c>
      <c r="B9905" s="120" t="s">
        <v>135</v>
      </c>
      <c r="C9905" s="121">
        <v>17.3</v>
      </c>
      <c r="D9905" s="94"/>
      <c r="E9905" s="121" t="s">
        <v>10272</v>
      </c>
      <c r="F9905" s="123">
        <v>5</v>
      </c>
      <c r="G9905" s="89">
        <v>1</v>
      </c>
      <c r="H9905" s="30">
        <v>5</v>
      </c>
      <c r="I9905" s="38">
        <v>-1</v>
      </c>
      <c r="J9905" s="18">
        <f t="shared" si="618"/>
        <v>1075.7900000000027</v>
      </c>
      <c r="K9905" s="19" t="str">
        <f t="shared" si="616"/>
        <v>Aug-15</v>
      </c>
      <c r="L9905" s="20">
        <f t="shared" si="619"/>
        <v>9746</v>
      </c>
      <c r="M9905" s="21">
        <f t="shared" si="617"/>
        <v>0.11038272111635571</v>
      </c>
    </row>
    <row r="9906" spans="1:13" x14ac:dyDescent="0.3">
      <c r="A9906" s="107">
        <v>42248</v>
      </c>
      <c r="B9906" s="108" t="s">
        <v>138</v>
      </c>
      <c r="C9906" s="101">
        <v>0.62847222222222221</v>
      </c>
      <c r="D9906" s="94" t="s">
        <v>31</v>
      </c>
      <c r="E9906" s="111" t="s">
        <v>3293</v>
      </c>
      <c r="F9906" s="110">
        <v>3</v>
      </c>
      <c r="G9906" s="85">
        <v>1</v>
      </c>
      <c r="H9906" s="90" t="s">
        <v>33</v>
      </c>
      <c r="I9906" s="28">
        <v>-1</v>
      </c>
      <c r="J9906" s="18">
        <f t="shared" si="618"/>
        <v>1074.7900000000027</v>
      </c>
      <c r="K9906" s="19" t="str">
        <f t="shared" si="616"/>
        <v>Sep-15</v>
      </c>
      <c r="L9906" s="20">
        <f t="shared" si="619"/>
        <v>9747</v>
      </c>
      <c r="M9906" s="21">
        <f t="shared" si="617"/>
        <v>0.11026880065661257</v>
      </c>
    </row>
    <row r="9907" spans="1:13" x14ac:dyDescent="0.3">
      <c r="A9907" s="107">
        <v>42248</v>
      </c>
      <c r="B9907" s="108" t="s">
        <v>141</v>
      </c>
      <c r="C9907" s="101">
        <v>0.63541666666666663</v>
      </c>
      <c r="D9907" s="94" t="s">
        <v>31</v>
      </c>
      <c r="E9907" s="111" t="s">
        <v>3294</v>
      </c>
      <c r="F9907" s="110">
        <v>3</v>
      </c>
      <c r="G9907" s="85">
        <v>1</v>
      </c>
      <c r="H9907" s="90" t="s">
        <v>33</v>
      </c>
      <c r="I9907" s="28">
        <v>-1</v>
      </c>
      <c r="J9907" s="18">
        <f t="shared" si="618"/>
        <v>1073.7900000000027</v>
      </c>
      <c r="K9907" s="19" t="str">
        <f t="shared" si="616"/>
        <v>Sep-15</v>
      </c>
      <c r="L9907" s="20">
        <f t="shared" si="619"/>
        <v>9748</v>
      </c>
      <c r="M9907" s="21">
        <f t="shared" si="617"/>
        <v>0.11015490356996334</v>
      </c>
    </row>
    <row r="9908" spans="1:13" x14ac:dyDescent="0.3">
      <c r="A9908" s="107">
        <v>42248</v>
      </c>
      <c r="B9908" s="108" t="s">
        <v>138</v>
      </c>
      <c r="C9908" s="101">
        <v>0.64930555555555558</v>
      </c>
      <c r="D9908" s="94" t="s">
        <v>31</v>
      </c>
      <c r="E9908" s="111" t="s">
        <v>3295</v>
      </c>
      <c r="F9908" s="110">
        <v>4</v>
      </c>
      <c r="G9908" s="85">
        <v>1</v>
      </c>
      <c r="H9908" s="90" t="s">
        <v>33</v>
      </c>
      <c r="I9908" s="28">
        <v>-1</v>
      </c>
      <c r="J9908" s="18">
        <f t="shared" si="618"/>
        <v>1072.7900000000027</v>
      </c>
      <c r="K9908" s="19" t="str">
        <f t="shared" si="616"/>
        <v>Sep-15</v>
      </c>
      <c r="L9908" s="20">
        <f t="shared" si="619"/>
        <v>9749</v>
      </c>
      <c r="M9908" s="21">
        <f t="shared" si="617"/>
        <v>0.11004102984921559</v>
      </c>
    </row>
    <row r="9909" spans="1:13" x14ac:dyDescent="0.3">
      <c r="A9909" s="107">
        <v>42248</v>
      </c>
      <c r="B9909" s="108" t="s">
        <v>138</v>
      </c>
      <c r="C9909" s="101">
        <v>0.67361111111111116</v>
      </c>
      <c r="D9909" s="94" t="s">
        <v>31</v>
      </c>
      <c r="E9909" s="111" t="s">
        <v>3296</v>
      </c>
      <c r="F9909" s="110">
        <v>3.75</v>
      </c>
      <c r="G9909" s="85">
        <v>1</v>
      </c>
      <c r="H9909" s="90" t="s">
        <v>33</v>
      </c>
      <c r="I9909" s="28">
        <v>-1</v>
      </c>
      <c r="J9909" s="18">
        <f t="shared" si="618"/>
        <v>1071.7900000000027</v>
      </c>
      <c r="K9909" s="19" t="str">
        <f t="shared" si="616"/>
        <v>Sep-15</v>
      </c>
      <c r="L9909" s="20">
        <f t="shared" si="619"/>
        <v>9750</v>
      </c>
      <c r="M9909" s="21">
        <f t="shared" si="617"/>
        <v>0.10992717948717977</v>
      </c>
    </row>
    <row r="9910" spans="1:13" x14ac:dyDescent="0.3">
      <c r="A9910" s="107">
        <v>42248</v>
      </c>
      <c r="B9910" s="108" t="s">
        <v>134</v>
      </c>
      <c r="C9910" s="101">
        <v>0.6875</v>
      </c>
      <c r="D9910" s="94" t="s">
        <v>31</v>
      </c>
      <c r="E9910" s="111" t="s">
        <v>3297</v>
      </c>
      <c r="F9910" s="110">
        <v>3.25</v>
      </c>
      <c r="G9910" s="85">
        <v>1</v>
      </c>
      <c r="H9910" s="90" t="s">
        <v>42</v>
      </c>
      <c r="I9910" s="28">
        <v>2.25</v>
      </c>
      <c r="J9910" s="18">
        <f t="shared" si="618"/>
        <v>1074.0400000000027</v>
      </c>
      <c r="K9910" s="19" t="str">
        <f t="shared" si="616"/>
        <v>Sep-15</v>
      </c>
      <c r="L9910" s="20">
        <f t="shared" si="619"/>
        <v>9751</v>
      </c>
      <c r="M9910" s="21">
        <f t="shared" si="617"/>
        <v>0.11014665162547459</v>
      </c>
    </row>
    <row r="9911" spans="1:13" x14ac:dyDescent="0.3">
      <c r="A9911" s="119">
        <v>42248</v>
      </c>
      <c r="B9911" s="120" t="s">
        <v>141</v>
      </c>
      <c r="C9911" s="121">
        <v>15.45</v>
      </c>
      <c r="D9911" s="94"/>
      <c r="E9911" s="121" t="s">
        <v>10274</v>
      </c>
      <c r="F9911" s="123">
        <v>5.5</v>
      </c>
      <c r="G9911" s="89">
        <v>1</v>
      </c>
      <c r="H9911" s="30">
        <v>2</v>
      </c>
      <c r="I9911" s="38">
        <v>-1</v>
      </c>
      <c r="J9911" s="18">
        <f t="shared" si="618"/>
        <v>1073.0400000000027</v>
      </c>
      <c r="K9911" s="19" t="str">
        <f t="shared" si="616"/>
        <v>Sep-15</v>
      </c>
      <c r="L9911" s="20">
        <f t="shared" si="619"/>
        <v>9752</v>
      </c>
      <c r="M9911" s="21">
        <f t="shared" si="617"/>
        <v>0.11003281378178863</v>
      </c>
    </row>
    <row r="9912" spans="1:13" x14ac:dyDescent="0.3">
      <c r="A9912" s="119">
        <v>42248</v>
      </c>
      <c r="B9912" s="120" t="s">
        <v>134</v>
      </c>
      <c r="C9912" s="121">
        <v>16.3</v>
      </c>
      <c r="D9912" s="94"/>
      <c r="E9912" s="121" t="s">
        <v>7830</v>
      </c>
      <c r="F9912" s="123">
        <v>6</v>
      </c>
      <c r="G9912" s="89">
        <v>1</v>
      </c>
      <c r="H9912" s="30">
        <v>3</v>
      </c>
      <c r="I9912" s="38">
        <v>-1</v>
      </c>
      <c r="J9912" s="18">
        <f t="shared" si="618"/>
        <v>1072.0400000000027</v>
      </c>
      <c r="K9912" s="19" t="str">
        <f t="shared" si="616"/>
        <v>Sep-15</v>
      </c>
      <c r="L9912" s="20">
        <f t="shared" si="619"/>
        <v>9753</v>
      </c>
      <c r="M9912" s="21">
        <f t="shared" si="617"/>
        <v>0.1099189992822724</v>
      </c>
    </row>
    <row r="9913" spans="1:13" x14ac:dyDescent="0.3">
      <c r="A9913" s="119">
        <v>42248</v>
      </c>
      <c r="B9913" s="120" t="s">
        <v>138</v>
      </c>
      <c r="C9913" s="121">
        <v>16.399999999999999</v>
      </c>
      <c r="D9913" s="94"/>
      <c r="E9913" s="121" t="s">
        <v>8445</v>
      </c>
      <c r="F9913" s="123">
        <v>5.5</v>
      </c>
      <c r="G9913" s="89">
        <v>1</v>
      </c>
      <c r="H9913" s="30">
        <v>4</v>
      </c>
      <c r="I9913" s="38">
        <v>-1</v>
      </c>
      <c r="J9913" s="18">
        <f t="shared" si="618"/>
        <v>1071.0400000000027</v>
      </c>
      <c r="K9913" s="19" t="str">
        <f t="shared" si="616"/>
        <v>Sep-15</v>
      </c>
      <c r="L9913" s="20">
        <f t="shared" si="619"/>
        <v>9754</v>
      </c>
      <c r="M9913" s="21">
        <f t="shared" si="617"/>
        <v>0.10980520811974602</v>
      </c>
    </row>
    <row r="9914" spans="1:13" x14ac:dyDescent="0.3">
      <c r="A9914" s="119">
        <v>42248</v>
      </c>
      <c r="B9914" s="120" t="s">
        <v>141</v>
      </c>
      <c r="C9914" s="121">
        <v>16.55</v>
      </c>
      <c r="D9914" s="94"/>
      <c r="E9914" s="121" t="s">
        <v>3838</v>
      </c>
      <c r="F9914" s="123">
        <v>5</v>
      </c>
      <c r="G9914" s="89">
        <v>1</v>
      </c>
      <c r="H9914" s="30">
        <v>1</v>
      </c>
      <c r="I9914" s="38">
        <v>4</v>
      </c>
      <c r="J9914" s="18">
        <f t="shared" si="618"/>
        <v>1075.0400000000027</v>
      </c>
      <c r="K9914" s="19" t="str">
        <f t="shared" si="616"/>
        <v>Sep-15</v>
      </c>
      <c r="L9914" s="20">
        <f t="shared" si="619"/>
        <v>9755</v>
      </c>
      <c r="M9914" s="21">
        <f t="shared" si="617"/>
        <v>0.11020399794976962</v>
      </c>
    </row>
    <row r="9915" spans="1:13" x14ac:dyDescent="0.3">
      <c r="A9915" s="107">
        <v>42249</v>
      </c>
      <c r="B9915" s="108" t="s">
        <v>30</v>
      </c>
      <c r="C9915" s="101">
        <v>0.63194444444444442</v>
      </c>
      <c r="D9915" s="94" t="s">
        <v>31</v>
      </c>
      <c r="E9915" s="111" t="s">
        <v>32</v>
      </c>
      <c r="F9915" s="110">
        <v>4</v>
      </c>
      <c r="G9915" s="85">
        <v>1</v>
      </c>
      <c r="H9915" s="90" t="s">
        <v>33</v>
      </c>
      <c r="I9915" s="28">
        <v>-1</v>
      </c>
      <c r="J9915" s="18">
        <f t="shared" si="618"/>
        <v>1074.0400000000027</v>
      </c>
      <c r="K9915" s="19" t="str">
        <f t="shared" si="616"/>
        <v>Sep-15</v>
      </c>
      <c r="L9915" s="20">
        <f t="shared" si="619"/>
        <v>9756</v>
      </c>
      <c r="M9915" s="21">
        <f t="shared" si="617"/>
        <v>0.1100902009020093</v>
      </c>
    </row>
    <row r="9916" spans="1:13" x14ac:dyDescent="0.3">
      <c r="A9916" s="107">
        <v>42249</v>
      </c>
      <c r="B9916" s="108" t="s">
        <v>29</v>
      </c>
      <c r="C9916" s="101">
        <v>0.64583333333333337</v>
      </c>
      <c r="D9916" s="94" t="s">
        <v>31</v>
      </c>
      <c r="E9916" s="108" t="s">
        <v>3298</v>
      </c>
      <c r="F9916" s="110">
        <v>3</v>
      </c>
      <c r="G9916" s="85">
        <v>1</v>
      </c>
      <c r="H9916" s="90" t="s">
        <v>33</v>
      </c>
      <c r="I9916" s="28">
        <v>-1</v>
      </c>
      <c r="J9916" s="18">
        <f t="shared" si="618"/>
        <v>1073.0400000000027</v>
      </c>
      <c r="K9916" s="19" t="str">
        <f t="shared" si="616"/>
        <v>Sep-15</v>
      </c>
      <c r="L9916" s="20">
        <f t="shared" si="619"/>
        <v>9757</v>
      </c>
      <c r="M9916" s="21">
        <f t="shared" si="617"/>
        <v>0.10997642718048609</v>
      </c>
    </row>
    <row r="9917" spans="1:13" x14ac:dyDescent="0.3">
      <c r="A9917" s="107">
        <v>42249</v>
      </c>
      <c r="B9917" s="108" t="s">
        <v>30</v>
      </c>
      <c r="C9917" s="101">
        <v>0.65277777777777779</v>
      </c>
      <c r="D9917" s="94" t="s">
        <v>31</v>
      </c>
      <c r="E9917" s="111" t="s">
        <v>3299</v>
      </c>
      <c r="F9917" s="110">
        <v>3.75</v>
      </c>
      <c r="G9917" s="85">
        <v>1</v>
      </c>
      <c r="H9917" s="90" t="s">
        <v>33</v>
      </c>
      <c r="I9917" s="28">
        <v>-1</v>
      </c>
      <c r="J9917" s="18">
        <f t="shared" si="618"/>
        <v>1072.0400000000027</v>
      </c>
      <c r="K9917" s="19" t="str">
        <f t="shared" si="616"/>
        <v>Sep-15</v>
      </c>
      <c r="L9917" s="20">
        <f t="shared" si="619"/>
        <v>9758</v>
      </c>
      <c r="M9917" s="21">
        <f t="shared" si="617"/>
        <v>0.10986267677802856</v>
      </c>
    </row>
    <row r="9918" spans="1:13" x14ac:dyDescent="0.3">
      <c r="A9918" s="107">
        <v>42249</v>
      </c>
      <c r="B9918" s="108" t="s">
        <v>29</v>
      </c>
      <c r="C9918" s="101">
        <v>0.66666666666666663</v>
      </c>
      <c r="D9918" s="94" t="s">
        <v>31</v>
      </c>
      <c r="E9918" s="111" t="s">
        <v>3300</v>
      </c>
      <c r="F9918" s="110">
        <v>3</v>
      </c>
      <c r="G9918" s="85">
        <v>1</v>
      </c>
      <c r="H9918" s="90" t="s">
        <v>33</v>
      </c>
      <c r="I9918" s="28">
        <v>-1</v>
      </c>
      <c r="J9918" s="18">
        <f t="shared" si="618"/>
        <v>1071.0400000000027</v>
      </c>
      <c r="K9918" s="19" t="str">
        <f t="shared" si="616"/>
        <v>Sep-15</v>
      </c>
      <c r="L9918" s="20">
        <f t="shared" si="619"/>
        <v>9759</v>
      </c>
      <c r="M9918" s="21">
        <f t="shared" si="617"/>
        <v>0.10974894968746825</v>
      </c>
    </row>
    <row r="9919" spans="1:13" x14ac:dyDescent="0.3">
      <c r="A9919" s="107">
        <v>42249</v>
      </c>
      <c r="B9919" s="108" t="s">
        <v>30</v>
      </c>
      <c r="C9919" s="101">
        <v>0.67361111111111116</v>
      </c>
      <c r="D9919" s="94" t="s">
        <v>31</v>
      </c>
      <c r="E9919" s="111" t="s">
        <v>3301</v>
      </c>
      <c r="F9919" s="110">
        <v>3.75</v>
      </c>
      <c r="G9919" s="85">
        <v>1</v>
      </c>
      <c r="H9919" s="90" t="s">
        <v>33</v>
      </c>
      <c r="I9919" s="28">
        <v>-1</v>
      </c>
      <c r="J9919" s="18">
        <f t="shared" si="618"/>
        <v>1070.0400000000027</v>
      </c>
      <c r="K9919" s="19" t="str">
        <f t="shared" si="616"/>
        <v>Sep-15</v>
      </c>
      <c r="L9919" s="20">
        <f t="shared" si="619"/>
        <v>9760</v>
      </c>
      <c r="M9919" s="21">
        <f t="shared" si="617"/>
        <v>0.10963524590163962</v>
      </c>
    </row>
    <row r="9920" spans="1:13" x14ac:dyDescent="0.3">
      <c r="A9920" s="107">
        <v>42249</v>
      </c>
      <c r="B9920" s="108" t="s">
        <v>29</v>
      </c>
      <c r="C9920" s="101">
        <v>0.70833333333333337</v>
      </c>
      <c r="D9920" s="94" t="s">
        <v>31</v>
      </c>
      <c r="E9920" s="111" t="s">
        <v>2520</v>
      </c>
      <c r="F9920" s="110">
        <v>4</v>
      </c>
      <c r="G9920" s="85">
        <v>1</v>
      </c>
      <c r="H9920" s="90" t="s">
        <v>33</v>
      </c>
      <c r="I9920" s="28">
        <v>-1</v>
      </c>
      <c r="J9920" s="18">
        <f t="shared" si="618"/>
        <v>1069.0400000000027</v>
      </c>
      <c r="K9920" s="19" t="str">
        <f t="shared" si="616"/>
        <v>Sep-15</v>
      </c>
      <c r="L9920" s="20">
        <f t="shared" si="619"/>
        <v>9761</v>
      </c>
      <c r="M9920" s="21">
        <f t="shared" si="617"/>
        <v>0.10952156541338005</v>
      </c>
    </row>
    <row r="9921" spans="1:13" x14ac:dyDescent="0.3">
      <c r="A9921" s="107">
        <v>42249</v>
      </c>
      <c r="B9921" s="108" t="s">
        <v>41</v>
      </c>
      <c r="C9921" s="101">
        <v>0.73611111111111116</v>
      </c>
      <c r="D9921" s="94" t="s">
        <v>31</v>
      </c>
      <c r="E9921" s="111" t="s">
        <v>3302</v>
      </c>
      <c r="F9921" s="110">
        <v>4</v>
      </c>
      <c r="G9921" s="85">
        <v>1</v>
      </c>
      <c r="H9921" s="90" t="s">
        <v>33</v>
      </c>
      <c r="I9921" s="28">
        <v>-1</v>
      </c>
      <c r="J9921" s="18">
        <f t="shared" si="618"/>
        <v>1068.0400000000027</v>
      </c>
      <c r="K9921" s="19" t="str">
        <f t="shared" si="616"/>
        <v>Sep-15</v>
      </c>
      <c r="L9921" s="20">
        <f t="shared" si="619"/>
        <v>9762</v>
      </c>
      <c r="M9921" s="21">
        <f t="shared" si="617"/>
        <v>0.10940790821552988</v>
      </c>
    </row>
    <row r="9922" spans="1:13" x14ac:dyDescent="0.3">
      <c r="A9922" s="107">
        <v>42249</v>
      </c>
      <c r="B9922" s="108" t="s">
        <v>41</v>
      </c>
      <c r="C9922" s="101">
        <v>0.81944444444444453</v>
      </c>
      <c r="D9922" s="94" t="s">
        <v>31</v>
      </c>
      <c r="E9922" s="111" t="s">
        <v>3303</v>
      </c>
      <c r="F9922" s="110">
        <v>4</v>
      </c>
      <c r="G9922" s="85">
        <v>1</v>
      </c>
      <c r="H9922" s="90" t="s">
        <v>33</v>
      </c>
      <c r="I9922" s="28">
        <v>-1</v>
      </c>
      <c r="J9922" s="18">
        <f t="shared" si="618"/>
        <v>1067.0400000000027</v>
      </c>
      <c r="K9922" s="19" t="str">
        <f t="shared" ref="K9922:K9985" si="620">TEXT(A9922,"MMM-yy")</f>
        <v>Sep-15</v>
      </c>
      <c r="L9922" s="20">
        <f t="shared" si="619"/>
        <v>9763</v>
      </c>
      <c r="M9922" s="21">
        <f t="shared" ref="M9922:M9985" si="621">J9922/L9922</f>
        <v>0.10929427430093237</v>
      </c>
    </row>
    <row r="9923" spans="1:13" x14ac:dyDescent="0.3">
      <c r="A9923" s="119">
        <v>42249</v>
      </c>
      <c r="B9923" s="120" t="s">
        <v>30</v>
      </c>
      <c r="C9923" s="121">
        <v>15.1</v>
      </c>
      <c r="D9923" s="94"/>
      <c r="E9923" s="121" t="s">
        <v>1139</v>
      </c>
      <c r="F9923" s="123">
        <v>4.5</v>
      </c>
      <c r="G9923" s="89">
        <v>1</v>
      </c>
      <c r="H9923" s="30" t="s">
        <v>6116</v>
      </c>
      <c r="I9923" s="38">
        <v>-1</v>
      </c>
      <c r="J9923" s="18">
        <f t="shared" ref="J9923:J9986" si="622">J9922+I9923</f>
        <v>1066.0400000000027</v>
      </c>
      <c r="K9923" s="19" t="str">
        <f t="shared" si="620"/>
        <v>Sep-15</v>
      </c>
      <c r="L9923" s="20">
        <f t="shared" ref="L9923:L9986" si="623">L9922+G9923</f>
        <v>9764</v>
      </c>
      <c r="M9923" s="21">
        <f t="shared" si="621"/>
        <v>0.1091806636624337</v>
      </c>
    </row>
    <row r="9924" spans="1:13" x14ac:dyDescent="0.3">
      <c r="A9924" s="124">
        <v>42249</v>
      </c>
      <c r="B9924" s="108" t="s">
        <v>41</v>
      </c>
      <c r="C9924" s="111">
        <v>17.399999999999999</v>
      </c>
      <c r="D9924" s="94"/>
      <c r="E9924" s="111" t="s">
        <v>10275</v>
      </c>
      <c r="F9924" s="111">
        <v>6</v>
      </c>
      <c r="G9924" s="89">
        <v>1</v>
      </c>
      <c r="H9924" s="37" t="s">
        <v>6518</v>
      </c>
      <c r="I9924" s="34">
        <v>-1</v>
      </c>
      <c r="J9924" s="18">
        <f t="shared" si="622"/>
        <v>1065.0400000000027</v>
      </c>
      <c r="K9924" s="19" t="str">
        <f t="shared" si="620"/>
        <v>Sep-15</v>
      </c>
      <c r="L9924" s="20">
        <f t="shared" si="623"/>
        <v>9765</v>
      </c>
      <c r="M9924" s="21">
        <f t="shared" si="621"/>
        <v>0.10906707629288302</v>
      </c>
    </row>
    <row r="9925" spans="1:13" x14ac:dyDescent="0.3">
      <c r="A9925" s="124">
        <v>42249</v>
      </c>
      <c r="B9925" s="108" t="s">
        <v>41</v>
      </c>
      <c r="C9925" s="111">
        <v>18.399999999999999</v>
      </c>
      <c r="D9925" s="94"/>
      <c r="E9925" s="111" t="s">
        <v>10276</v>
      </c>
      <c r="F9925" s="111">
        <v>5</v>
      </c>
      <c r="G9925" s="89">
        <v>1</v>
      </c>
      <c r="H9925" s="37" t="s">
        <v>6512</v>
      </c>
      <c r="I9925" s="34">
        <v>-1</v>
      </c>
      <c r="J9925" s="18">
        <f t="shared" si="622"/>
        <v>1064.0400000000027</v>
      </c>
      <c r="K9925" s="19" t="str">
        <f t="shared" si="620"/>
        <v>Sep-15</v>
      </c>
      <c r="L9925" s="20">
        <f t="shared" si="623"/>
        <v>9766</v>
      </c>
      <c r="M9925" s="21">
        <f t="shared" si="621"/>
        <v>0.10895351218513237</v>
      </c>
    </row>
    <row r="9926" spans="1:13" x14ac:dyDescent="0.3">
      <c r="A9926" s="107">
        <v>42250</v>
      </c>
      <c r="B9926" s="108" t="s">
        <v>37</v>
      </c>
      <c r="C9926" s="101">
        <v>0.59027777777777779</v>
      </c>
      <c r="D9926" s="94" t="s">
        <v>31</v>
      </c>
      <c r="E9926" s="111" t="s">
        <v>34</v>
      </c>
      <c r="F9926" s="110">
        <v>3</v>
      </c>
      <c r="G9926" s="85">
        <v>1</v>
      </c>
      <c r="H9926" s="90" t="s">
        <v>33</v>
      </c>
      <c r="I9926" s="28">
        <v>-1</v>
      </c>
      <c r="J9926" s="18">
        <f t="shared" si="622"/>
        <v>1063.0400000000027</v>
      </c>
      <c r="K9926" s="19" t="str">
        <f t="shared" si="620"/>
        <v>Sep-15</v>
      </c>
      <c r="L9926" s="20">
        <f t="shared" si="623"/>
        <v>9767</v>
      </c>
      <c r="M9926" s="21">
        <f t="shared" si="621"/>
        <v>0.10883997133203673</v>
      </c>
    </row>
    <row r="9927" spans="1:13" x14ac:dyDescent="0.3">
      <c r="A9927" s="107">
        <v>42250</v>
      </c>
      <c r="B9927" s="108" t="s">
        <v>37</v>
      </c>
      <c r="C9927" s="101">
        <v>0.70138888888888884</v>
      </c>
      <c r="D9927" s="94" t="s">
        <v>31</v>
      </c>
      <c r="E9927" s="111" t="s">
        <v>3304</v>
      </c>
      <c r="F9927" s="110">
        <v>2.88</v>
      </c>
      <c r="G9927" s="85">
        <v>1</v>
      </c>
      <c r="H9927" s="90" t="s">
        <v>33</v>
      </c>
      <c r="I9927" s="28">
        <v>-1</v>
      </c>
      <c r="J9927" s="18">
        <f t="shared" si="622"/>
        <v>1062.0400000000027</v>
      </c>
      <c r="K9927" s="19" t="str">
        <f t="shared" si="620"/>
        <v>Sep-15</v>
      </c>
      <c r="L9927" s="20">
        <f t="shared" si="623"/>
        <v>9768</v>
      </c>
      <c r="M9927" s="21">
        <f t="shared" si="621"/>
        <v>0.10872645372645401</v>
      </c>
    </row>
    <row r="9928" spans="1:13" x14ac:dyDescent="0.3">
      <c r="A9928" s="107">
        <v>42250</v>
      </c>
      <c r="B9928" s="108" t="s">
        <v>47</v>
      </c>
      <c r="C9928" s="101">
        <v>0.73958333333333337</v>
      </c>
      <c r="D9928" s="94" t="s">
        <v>31</v>
      </c>
      <c r="E9928" s="111" t="s">
        <v>3305</v>
      </c>
      <c r="F9928" s="110">
        <v>3</v>
      </c>
      <c r="G9928" s="85">
        <v>1</v>
      </c>
      <c r="H9928" s="90" t="s">
        <v>42</v>
      </c>
      <c r="I9928" s="28">
        <v>2</v>
      </c>
      <c r="J9928" s="18">
        <f t="shared" si="622"/>
        <v>1064.0400000000027</v>
      </c>
      <c r="K9928" s="19" t="str">
        <f t="shared" si="620"/>
        <v>Sep-15</v>
      </c>
      <c r="L9928" s="20">
        <f t="shared" si="623"/>
        <v>9769</v>
      </c>
      <c r="M9928" s="21">
        <f t="shared" si="621"/>
        <v>0.10892005322960413</v>
      </c>
    </row>
    <row r="9929" spans="1:13" x14ac:dyDescent="0.3">
      <c r="A9929" s="107">
        <v>42250</v>
      </c>
      <c r="B9929" s="108" t="s">
        <v>47</v>
      </c>
      <c r="C9929" s="101">
        <v>0.76041666666666663</v>
      </c>
      <c r="D9929" s="94" t="s">
        <v>31</v>
      </c>
      <c r="E9929" s="111" t="s">
        <v>3306</v>
      </c>
      <c r="F9929" s="110">
        <v>4</v>
      </c>
      <c r="G9929" s="85">
        <v>1</v>
      </c>
      <c r="H9929" s="90" t="s">
        <v>42</v>
      </c>
      <c r="I9929" s="28">
        <v>3</v>
      </c>
      <c r="J9929" s="18">
        <f t="shared" si="622"/>
        <v>1067.0400000000027</v>
      </c>
      <c r="K9929" s="19" t="str">
        <f t="shared" si="620"/>
        <v>Sep-15</v>
      </c>
      <c r="L9929" s="20">
        <f t="shared" si="623"/>
        <v>9770</v>
      </c>
      <c r="M9929" s="21">
        <f t="shared" si="621"/>
        <v>0.10921596724667376</v>
      </c>
    </row>
    <row r="9930" spans="1:13" x14ac:dyDescent="0.3">
      <c r="A9930" s="119">
        <v>42250</v>
      </c>
      <c r="B9930" s="120" t="s">
        <v>35</v>
      </c>
      <c r="C9930" s="121">
        <v>16.399999999999999</v>
      </c>
      <c r="D9930" s="94"/>
      <c r="E9930" s="121" t="s">
        <v>10279</v>
      </c>
      <c r="F9930" s="123">
        <v>5</v>
      </c>
      <c r="G9930" s="89">
        <v>1</v>
      </c>
      <c r="H9930" s="30">
        <v>3</v>
      </c>
      <c r="I9930" s="38">
        <v>-1</v>
      </c>
      <c r="J9930" s="18">
        <f t="shared" si="622"/>
        <v>1066.0400000000027</v>
      </c>
      <c r="K9930" s="19" t="str">
        <f t="shared" si="620"/>
        <v>Sep-15</v>
      </c>
      <c r="L9930" s="20">
        <f t="shared" si="623"/>
        <v>9771</v>
      </c>
      <c r="M9930" s="21">
        <f t="shared" si="621"/>
        <v>0.10910244601371433</v>
      </c>
    </row>
    <row r="9931" spans="1:13" x14ac:dyDescent="0.3">
      <c r="A9931" s="119">
        <v>42250</v>
      </c>
      <c r="B9931" s="120" t="s">
        <v>35</v>
      </c>
      <c r="C9931" s="121">
        <v>16.399999999999999</v>
      </c>
      <c r="D9931" s="94"/>
      <c r="E9931" s="121" t="s">
        <v>10279</v>
      </c>
      <c r="F9931" s="123">
        <v>5</v>
      </c>
      <c r="G9931" s="89">
        <v>1</v>
      </c>
      <c r="H9931" s="30">
        <v>3</v>
      </c>
      <c r="I9931" s="38">
        <v>-1</v>
      </c>
      <c r="J9931" s="18">
        <f t="shared" si="622"/>
        <v>1065.0400000000027</v>
      </c>
      <c r="K9931" s="19" t="str">
        <f t="shared" si="620"/>
        <v>Sep-15</v>
      </c>
      <c r="L9931" s="20">
        <f t="shared" si="623"/>
        <v>9772</v>
      </c>
      <c r="M9931" s="21">
        <f t="shared" si="621"/>
        <v>0.10898894801473626</v>
      </c>
    </row>
    <row r="9932" spans="1:13" x14ac:dyDescent="0.3">
      <c r="A9932" s="119">
        <v>42250</v>
      </c>
      <c r="B9932" s="120" t="s">
        <v>37</v>
      </c>
      <c r="C9932" s="121">
        <v>17.2</v>
      </c>
      <c r="D9932" s="94"/>
      <c r="E9932" s="121" t="s">
        <v>9632</v>
      </c>
      <c r="F9932" s="123">
        <v>6</v>
      </c>
      <c r="G9932" s="89">
        <v>1</v>
      </c>
      <c r="H9932" s="30">
        <v>1</v>
      </c>
      <c r="I9932" s="38">
        <v>5</v>
      </c>
      <c r="J9932" s="18">
        <f t="shared" si="622"/>
        <v>1070.0400000000027</v>
      </c>
      <c r="K9932" s="19" t="str">
        <f t="shared" si="620"/>
        <v>Sep-15</v>
      </c>
      <c r="L9932" s="20">
        <f t="shared" si="623"/>
        <v>9773</v>
      </c>
      <c r="M9932" s="21">
        <f t="shared" si="621"/>
        <v>0.10948940959787196</v>
      </c>
    </row>
    <row r="9933" spans="1:13" x14ac:dyDescent="0.3">
      <c r="A9933" s="124">
        <v>42250</v>
      </c>
      <c r="B9933" s="108" t="s">
        <v>47</v>
      </c>
      <c r="C9933" s="111">
        <v>18.45</v>
      </c>
      <c r="D9933" s="94"/>
      <c r="E9933" s="111" t="s">
        <v>10277</v>
      </c>
      <c r="F9933" s="111">
        <v>5</v>
      </c>
      <c r="G9933" s="89">
        <v>1</v>
      </c>
      <c r="H9933" s="37" t="s">
        <v>6512</v>
      </c>
      <c r="I9933" s="34">
        <v>-1</v>
      </c>
      <c r="J9933" s="18">
        <f t="shared" si="622"/>
        <v>1069.0400000000027</v>
      </c>
      <c r="K9933" s="19" t="str">
        <f t="shared" si="620"/>
        <v>Sep-15</v>
      </c>
      <c r="L9933" s="20">
        <f t="shared" si="623"/>
        <v>9774</v>
      </c>
      <c r="M9933" s="21">
        <f t="shared" si="621"/>
        <v>0.1093758952322491</v>
      </c>
    </row>
    <row r="9934" spans="1:13" x14ac:dyDescent="0.3">
      <c r="A9934" s="124">
        <v>42250</v>
      </c>
      <c r="B9934" s="108" t="s">
        <v>47</v>
      </c>
      <c r="C9934" s="111">
        <v>20.149999999999999</v>
      </c>
      <c r="D9934" s="94"/>
      <c r="E9934" s="111" t="s">
        <v>8452</v>
      </c>
      <c r="F9934" s="111">
        <v>6</v>
      </c>
      <c r="G9934" s="89">
        <v>1</v>
      </c>
      <c r="H9934" s="37" t="s">
        <v>6518</v>
      </c>
      <c r="I9934" s="34">
        <v>-1</v>
      </c>
      <c r="J9934" s="18">
        <f t="shared" si="622"/>
        <v>1068.0400000000027</v>
      </c>
      <c r="K9934" s="19" t="str">
        <f t="shared" si="620"/>
        <v>Sep-15</v>
      </c>
      <c r="L9934" s="20">
        <f t="shared" si="623"/>
        <v>9775</v>
      </c>
      <c r="M9934" s="21">
        <f t="shared" si="621"/>
        <v>0.10926240409207189</v>
      </c>
    </row>
    <row r="9935" spans="1:13" x14ac:dyDescent="0.3">
      <c r="A9935" s="124">
        <v>42250</v>
      </c>
      <c r="B9935" s="108" t="s">
        <v>47</v>
      </c>
      <c r="C9935" s="111">
        <v>20.45</v>
      </c>
      <c r="D9935" s="94"/>
      <c r="E9935" s="111" t="s">
        <v>10278</v>
      </c>
      <c r="F9935" s="111">
        <v>6</v>
      </c>
      <c r="G9935" s="89">
        <v>1</v>
      </c>
      <c r="H9935" s="37" t="s">
        <v>6518</v>
      </c>
      <c r="I9935" s="34">
        <v>-1</v>
      </c>
      <c r="J9935" s="18">
        <f t="shared" si="622"/>
        <v>1067.0400000000027</v>
      </c>
      <c r="K9935" s="19" t="str">
        <f t="shared" si="620"/>
        <v>Sep-15</v>
      </c>
      <c r="L9935" s="20">
        <f t="shared" si="623"/>
        <v>9776</v>
      </c>
      <c r="M9935" s="21">
        <f t="shared" si="621"/>
        <v>0.10914893617021304</v>
      </c>
    </row>
    <row r="9936" spans="1:13" x14ac:dyDescent="0.3">
      <c r="A9936" s="107">
        <v>42251</v>
      </c>
      <c r="B9936" s="108" t="s">
        <v>97</v>
      </c>
      <c r="C9936" s="101">
        <v>0.78125</v>
      </c>
      <c r="D9936" s="94" t="s">
        <v>31</v>
      </c>
      <c r="E9936" s="111" t="s">
        <v>1282</v>
      </c>
      <c r="F9936" s="110">
        <v>3.75</v>
      </c>
      <c r="G9936" s="85">
        <v>1</v>
      </c>
      <c r="H9936" s="90" t="s">
        <v>33</v>
      </c>
      <c r="I9936" s="28">
        <v>-1</v>
      </c>
      <c r="J9936" s="18">
        <f t="shared" si="622"/>
        <v>1066.0400000000027</v>
      </c>
      <c r="K9936" s="19" t="str">
        <f t="shared" si="620"/>
        <v>Sep-15</v>
      </c>
      <c r="L9936" s="20">
        <f t="shared" si="623"/>
        <v>9777</v>
      </c>
      <c r="M9936" s="21">
        <f t="shared" si="621"/>
        <v>0.10903549145954819</v>
      </c>
    </row>
    <row r="9937" spans="1:13" x14ac:dyDescent="0.3">
      <c r="A9937" s="107">
        <v>42251</v>
      </c>
      <c r="B9937" s="108" t="s">
        <v>43</v>
      </c>
      <c r="C9937" s="101">
        <v>0.82986111111111116</v>
      </c>
      <c r="D9937" s="94" t="s">
        <v>31</v>
      </c>
      <c r="E9937" s="111" t="s">
        <v>88</v>
      </c>
      <c r="F9937" s="110">
        <v>3.5</v>
      </c>
      <c r="G9937" s="85">
        <v>1</v>
      </c>
      <c r="H9937" s="90" t="s">
        <v>33</v>
      </c>
      <c r="I9937" s="28">
        <v>-1</v>
      </c>
      <c r="J9937" s="18">
        <f t="shared" si="622"/>
        <v>1065.0400000000027</v>
      </c>
      <c r="K9937" s="19" t="str">
        <f t="shared" si="620"/>
        <v>Sep-15</v>
      </c>
      <c r="L9937" s="20">
        <f t="shared" si="623"/>
        <v>9778</v>
      </c>
      <c r="M9937" s="21">
        <f t="shared" si="621"/>
        <v>0.10892206995295589</v>
      </c>
    </row>
    <row r="9938" spans="1:13" x14ac:dyDescent="0.3">
      <c r="A9938" s="119">
        <v>42251</v>
      </c>
      <c r="B9938" s="120" t="s">
        <v>137</v>
      </c>
      <c r="C9938" s="121">
        <v>13.5</v>
      </c>
      <c r="D9938" s="94"/>
      <c r="E9938" s="121" t="s">
        <v>10283</v>
      </c>
      <c r="F9938" s="123">
        <v>5</v>
      </c>
      <c r="G9938" s="89">
        <v>1</v>
      </c>
      <c r="H9938" s="30">
        <v>1</v>
      </c>
      <c r="I9938" s="38">
        <v>5</v>
      </c>
      <c r="J9938" s="18">
        <f t="shared" si="622"/>
        <v>1070.0400000000027</v>
      </c>
      <c r="K9938" s="19" t="str">
        <f t="shared" si="620"/>
        <v>Sep-15</v>
      </c>
      <c r="L9938" s="20">
        <f t="shared" si="623"/>
        <v>9779</v>
      </c>
      <c r="M9938" s="21">
        <f t="shared" si="621"/>
        <v>0.10942223131199537</v>
      </c>
    </row>
    <row r="9939" spans="1:13" x14ac:dyDescent="0.3">
      <c r="A9939" s="119">
        <v>42251</v>
      </c>
      <c r="B9939" s="120" t="s">
        <v>58</v>
      </c>
      <c r="C9939" s="121">
        <v>14.1</v>
      </c>
      <c r="D9939" s="94"/>
      <c r="E9939" s="121" t="s">
        <v>10285</v>
      </c>
      <c r="F9939" s="123">
        <v>5</v>
      </c>
      <c r="G9939" s="89">
        <v>1</v>
      </c>
      <c r="H9939" s="30">
        <v>7</v>
      </c>
      <c r="I9939" s="38">
        <v>-1</v>
      </c>
      <c r="J9939" s="18">
        <f t="shared" si="622"/>
        <v>1069.0400000000027</v>
      </c>
      <c r="K9939" s="19" t="str">
        <f t="shared" si="620"/>
        <v>Sep-15</v>
      </c>
      <c r="L9939" s="20">
        <f t="shared" si="623"/>
        <v>9780</v>
      </c>
      <c r="M9939" s="21">
        <f t="shared" si="621"/>
        <v>0.10930879345603299</v>
      </c>
    </row>
    <row r="9940" spans="1:13" x14ac:dyDescent="0.3">
      <c r="A9940" s="119">
        <v>42251</v>
      </c>
      <c r="B9940" s="120" t="s">
        <v>35</v>
      </c>
      <c r="C9940" s="121">
        <v>15.35</v>
      </c>
      <c r="D9940" s="94"/>
      <c r="E9940" s="121" t="s">
        <v>8118</v>
      </c>
      <c r="F9940" s="123">
        <v>6</v>
      </c>
      <c r="G9940" s="89">
        <v>1</v>
      </c>
      <c r="H9940" s="30">
        <v>3</v>
      </c>
      <c r="I9940" s="38">
        <v>-1</v>
      </c>
      <c r="J9940" s="18">
        <f t="shared" si="622"/>
        <v>1068.0400000000027</v>
      </c>
      <c r="K9940" s="19" t="str">
        <f t="shared" si="620"/>
        <v>Sep-15</v>
      </c>
      <c r="L9940" s="20">
        <f t="shared" si="623"/>
        <v>9781</v>
      </c>
      <c r="M9940" s="21">
        <f t="shared" si="621"/>
        <v>0.10919537879562445</v>
      </c>
    </row>
    <row r="9941" spans="1:13" x14ac:dyDescent="0.3">
      <c r="A9941" s="119">
        <v>42251</v>
      </c>
      <c r="B9941" s="120" t="s">
        <v>58</v>
      </c>
      <c r="C9941" s="121">
        <v>15.45</v>
      </c>
      <c r="D9941" s="94"/>
      <c r="E9941" s="121" t="s">
        <v>10286</v>
      </c>
      <c r="F9941" s="123">
        <v>4.33</v>
      </c>
      <c r="G9941" s="89">
        <v>1</v>
      </c>
      <c r="H9941" s="30">
        <v>3</v>
      </c>
      <c r="I9941" s="38">
        <v>-1</v>
      </c>
      <c r="J9941" s="18">
        <f t="shared" si="622"/>
        <v>1067.0400000000027</v>
      </c>
      <c r="K9941" s="19" t="str">
        <f t="shared" si="620"/>
        <v>Sep-15</v>
      </c>
      <c r="L9941" s="20">
        <f t="shared" si="623"/>
        <v>9782</v>
      </c>
      <c r="M9941" s="21">
        <f t="shared" si="621"/>
        <v>0.10908198732365597</v>
      </c>
    </row>
    <row r="9942" spans="1:13" x14ac:dyDescent="0.3">
      <c r="A9942" s="119">
        <v>42251</v>
      </c>
      <c r="B9942" s="120" t="s">
        <v>58</v>
      </c>
      <c r="C9942" s="121">
        <v>16.2</v>
      </c>
      <c r="D9942" s="94"/>
      <c r="E9942" s="121" t="s">
        <v>9348</v>
      </c>
      <c r="F9942" s="123">
        <v>4.5</v>
      </c>
      <c r="G9942" s="89">
        <v>1</v>
      </c>
      <c r="H9942" s="30">
        <v>2</v>
      </c>
      <c r="I9942" s="38">
        <v>-1</v>
      </c>
      <c r="J9942" s="18">
        <f t="shared" si="622"/>
        <v>1066.0400000000027</v>
      </c>
      <c r="K9942" s="19" t="str">
        <f t="shared" si="620"/>
        <v>Sep-15</v>
      </c>
      <c r="L9942" s="20">
        <f t="shared" si="623"/>
        <v>9783</v>
      </c>
      <c r="M9942" s="21">
        <f t="shared" si="621"/>
        <v>0.10896861903301673</v>
      </c>
    </row>
    <row r="9943" spans="1:13" x14ac:dyDescent="0.3">
      <c r="A9943" s="119">
        <v>42251</v>
      </c>
      <c r="B9943" s="120" t="s">
        <v>58</v>
      </c>
      <c r="C9943" s="121">
        <v>16.55</v>
      </c>
      <c r="D9943" s="94"/>
      <c r="E9943" s="121" t="s">
        <v>10287</v>
      </c>
      <c r="F9943" s="123">
        <v>6</v>
      </c>
      <c r="G9943" s="89">
        <v>1</v>
      </c>
      <c r="H9943" s="30">
        <v>3</v>
      </c>
      <c r="I9943" s="38">
        <v>-1</v>
      </c>
      <c r="J9943" s="18">
        <f t="shared" si="622"/>
        <v>1065.0400000000027</v>
      </c>
      <c r="K9943" s="19" t="str">
        <f t="shared" si="620"/>
        <v>Sep-15</v>
      </c>
      <c r="L9943" s="20">
        <f t="shared" si="623"/>
        <v>9784</v>
      </c>
      <c r="M9943" s="21">
        <f t="shared" si="621"/>
        <v>0.1088552739165988</v>
      </c>
    </row>
    <row r="9944" spans="1:13" x14ac:dyDescent="0.3">
      <c r="A9944" s="119">
        <v>42251</v>
      </c>
      <c r="B9944" s="120" t="s">
        <v>137</v>
      </c>
      <c r="C9944" s="121">
        <v>17</v>
      </c>
      <c r="D9944" s="94"/>
      <c r="E9944" s="121" t="s">
        <v>10284</v>
      </c>
      <c r="F9944" s="123">
        <v>4.5</v>
      </c>
      <c r="G9944" s="89">
        <v>1</v>
      </c>
      <c r="H9944" s="30">
        <v>4</v>
      </c>
      <c r="I9944" s="38">
        <v>-1</v>
      </c>
      <c r="J9944" s="18">
        <f t="shared" si="622"/>
        <v>1064.0400000000027</v>
      </c>
      <c r="K9944" s="19" t="str">
        <f t="shared" si="620"/>
        <v>Sep-15</v>
      </c>
      <c r="L9944" s="20">
        <f t="shared" si="623"/>
        <v>9785</v>
      </c>
      <c r="M9944" s="21">
        <f t="shared" si="621"/>
        <v>0.10874195196729716</v>
      </c>
    </row>
    <row r="9945" spans="1:13" x14ac:dyDescent="0.3">
      <c r="A9945" s="119">
        <v>42251</v>
      </c>
      <c r="B9945" s="120" t="s">
        <v>35</v>
      </c>
      <c r="C9945" s="121">
        <v>17.100000000000001</v>
      </c>
      <c r="D9945" s="94"/>
      <c r="E9945" s="121" t="s">
        <v>2001</v>
      </c>
      <c r="F9945" s="123">
        <v>4.5</v>
      </c>
      <c r="G9945" s="89">
        <v>1</v>
      </c>
      <c r="H9945" s="30">
        <v>3</v>
      </c>
      <c r="I9945" s="38">
        <v>-1</v>
      </c>
      <c r="J9945" s="18">
        <f t="shared" si="622"/>
        <v>1063.0400000000027</v>
      </c>
      <c r="K9945" s="19" t="str">
        <f t="shared" si="620"/>
        <v>Sep-15</v>
      </c>
      <c r="L9945" s="20">
        <f t="shared" si="623"/>
        <v>9786</v>
      </c>
      <c r="M9945" s="21">
        <f t="shared" si="621"/>
        <v>0.10862865317800968</v>
      </c>
    </row>
    <row r="9946" spans="1:13" x14ac:dyDescent="0.3">
      <c r="A9946" s="124">
        <v>42251</v>
      </c>
      <c r="B9946" s="108" t="s">
        <v>43</v>
      </c>
      <c r="C9946" s="111">
        <v>17.55</v>
      </c>
      <c r="D9946" s="94"/>
      <c r="E9946" s="111" t="s">
        <v>10281</v>
      </c>
      <c r="F9946" s="111">
        <v>6</v>
      </c>
      <c r="G9946" s="89">
        <v>1</v>
      </c>
      <c r="H9946" s="37" t="s">
        <v>6518</v>
      </c>
      <c r="I9946" s="34">
        <v>-1</v>
      </c>
      <c r="J9946" s="18">
        <f t="shared" si="622"/>
        <v>1062.0400000000027</v>
      </c>
      <c r="K9946" s="19" t="str">
        <f t="shared" si="620"/>
        <v>Sep-15</v>
      </c>
      <c r="L9946" s="20">
        <f t="shared" si="623"/>
        <v>9787</v>
      </c>
      <c r="M9946" s="21">
        <f t="shared" si="621"/>
        <v>0.10851537754163713</v>
      </c>
    </row>
    <row r="9947" spans="1:13" x14ac:dyDescent="0.3">
      <c r="A9947" s="124">
        <v>42251</v>
      </c>
      <c r="B9947" s="108" t="s">
        <v>97</v>
      </c>
      <c r="C9947" s="111">
        <v>19.45</v>
      </c>
      <c r="D9947" s="94"/>
      <c r="E9947" s="111" t="s">
        <v>10280</v>
      </c>
      <c r="F9947" s="111">
        <v>4.5</v>
      </c>
      <c r="G9947" s="89">
        <v>1</v>
      </c>
      <c r="H9947" s="37" t="s">
        <v>6526</v>
      </c>
      <c r="I9947" s="34">
        <v>3.5</v>
      </c>
      <c r="J9947" s="18">
        <f t="shared" si="622"/>
        <v>1065.5400000000027</v>
      </c>
      <c r="K9947" s="19" t="str">
        <f t="shared" si="620"/>
        <v>Sep-15</v>
      </c>
      <c r="L9947" s="20">
        <f t="shared" si="623"/>
        <v>9788</v>
      </c>
      <c r="M9947" s="21">
        <f t="shared" si="621"/>
        <v>0.10886187167960795</v>
      </c>
    </row>
    <row r="9948" spans="1:13" x14ac:dyDescent="0.3">
      <c r="A9948" s="124">
        <v>42251</v>
      </c>
      <c r="B9948" s="108" t="s">
        <v>43</v>
      </c>
      <c r="C9948" s="111">
        <v>19.55</v>
      </c>
      <c r="D9948" s="94"/>
      <c r="E9948" s="111" t="s">
        <v>10282</v>
      </c>
      <c r="F9948" s="111">
        <v>5</v>
      </c>
      <c r="G9948" s="89">
        <v>1</v>
      </c>
      <c r="H9948" s="37" t="s">
        <v>6526</v>
      </c>
      <c r="I9948" s="34">
        <v>5</v>
      </c>
      <c r="J9948" s="18">
        <f t="shared" si="622"/>
        <v>1070.5400000000027</v>
      </c>
      <c r="K9948" s="19" t="str">
        <f t="shared" si="620"/>
        <v>Sep-15</v>
      </c>
      <c r="L9948" s="20">
        <f t="shared" si="623"/>
        <v>9789</v>
      </c>
      <c r="M9948" s="21">
        <f t="shared" si="621"/>
        <v>0.10936152824599067</v>
      </c>
    </row>
    <row r="9949" spans="1:13" x14ac:dyDescent="0.3">
      <c r="A9949" s="107">
        <v>42252</v>
      </c>
      <c r="B9949" s="108" t="s">
        <v>43</v>
      </c>
      <c r="C9949" s="101">
        <v>0.62152777777777779</v>
      </c>
      <c r="D9949" s="94" t="s">
        <v>31</v>
      </c>
      <c r="E9949" s="111" t="s">
        <v>53</v>
      </c>
      <c r="F9949" s="110">
        <v>3.5</v>
      </c>
      <c r="G9949" s="85">
        <v>1</v>
      </c>
      <c r="H9949" s="90" t="s">
        <v>42</v>
      </c>
      <c r="I9949" s="28">
        <v>2.5</v>
      </c>
      <c r="J9949" s="18">
        <f t="shared" si="622"/>
        <v>1073.0400000000027</v>
      </c>
      <c r="K9949" s="19" t="str">
        <f t="shared" si="620"/>
        <v>Sep-15</v>
      </c>
      <c r="L9949" s="20">
        <f t="shared" si="623"/>
        <v>9790</v>
      </c>
      <c r="M9949" s="21">
        <f t="shared" si="621"/>
        <v>0.10960572012257433</v>
      </c>
    </row>
    <row r="9950" spans="1:13" x14ac:dyDescent="0.3">
      <c r="A9950" s="107">
        <v>42252</v>
      </c>
      <c r="B9950" s="108" t="s">
        <v>58</v>
      </c>
      <c r="C9950" s="101">
        <v>0.66666666666666663</v>
      </c>
      <c r="D9950" s="94" t="s">
        <v>31</v>
      </c>
      <c r="E9950" s="111" t="s">
        <v>3307</v>
      </c>
      <c r="F9950" s="110">
        <v>4</v>
      </c>
      <c r="G9950" s="85">
        <v>1</v>
      </c>
      <c r="H9950" s="90" t="s">
        <v>33</v>
      </c>
      <c r="I9950" s="28">
        <v>-1</v>
      </c>
      <c r="J9950" s="18">
        <f t="shared" si="622"/>
        <v>1072.0400000000027</v>
      </c>
      <c r="K9950" s="19" t="str">
        <f t="shared" si="620"/>
        <v>Sep-15</v>
      </c>
      <c r="L9950" s="20">
        <f t="shared" si="623"/>
        <v>9791</v>
      </c>
      <c r="M9950" s="21">
        <f t="shared" si="621"/>
        <v>0.10949239097130045</v>
      </c>
    </row>
    <row r="9951" spans="1:13" x14ac:dyDescent="0.3">
      <c r="A9951" s="107">
        <v>42252</v>
      </c>
      <c r="B9951" s="108" t="s">
        <v>146</v>
      </c>
      <c r="C9951" s="101">
        <v>0.70833333333333337</v>
      </c>
      <c r="D9951" s="94" t="s">
        <v>31</v>
      </c>
      <c r="E9951" s="111" t="s">
        <v>2035</v>
      </c>
      <c r="F9951" s="110">
        <v>3.5</v>
      </c>
      <c r="G9951" s="85">
        <v>1</v>
      </c>
      <c r="H9951" s="90" t="s">
        <v>33</v>
      </c>
      <c r="I9951" s="28">
        <v>-1</v>
      </c>
      <c r="J9951" s="18">
        <f t="shared" si="622"/>
        <v>1071.0400000000027</v>
      </c>
      <c r="K9951" s="19" t="str">
        <f t="shared" si="620"/>
        <v>Sep-15</v>
      </c>
      <c r="L9951" s="20">
        <f t="shared" si="623"/>
        <v>9792</v>
      </c>
      <c r="M9951" s="21">
        <f t="shared" si="621"/>
        <v>0.10937908496732053</v>
      </c>
    </row>
    <row r="9952" spans="1:13" x14ac:dyDescent="0.3">
      <c r="A9952" s="119">
        <v>42252</v>
      </c>
      <c r="B9952" s="120" t="s">
        <v>146</v>
      </c>
      <c r="C9952" s="121">
        <v>14.05</v>
      </c>
      <c r="D9952" s="94"/>
      <c r="E9952" s="121" t="s">
        <v>10289</v>
      </c>
      <c r="F9952" s="123">
        <v>5</v>
      </c>
      <c r="G9952" s="89">
        <v>1</v>
      </c>
      <c r="H9952" s="30">
        <v>2</v>
      </c>
      <c r="I9952" s="38">
        <v>-1</v>
      </c>
      <c r="J9952" s="18">
        <f t="shared" si="622"/>
        <v>1070.0400000000027</v>
      </c>
      <c r="K9952" s="19" t="str">
        <f t="shared" si="620"/>
        <v>Sep-15</v>
      </c>
      <c r="L9952" s="20">
        <f t="shared" si="623"/>
        <v>9793</v>
      </c>
      <c r="M9952" s="21">
        <f t="shared" si="621"/>
        <v>0.10926580210354363</v>
      </c>
    </row>
    <row r="9953" spans="1:13" x14ac:dyDescent="0.3">
      <c r="A9953" s="119">
        <v>42252</v>
      </c>
      <c r="B9953" s="120" t="s">
        <v>146</v>
      </c>
      <c r="C9953" s="121">
        <v>14.05</v>
      </c>
      <c r="D9953" s="94"/>
      <c r="E9953" s="121" t="s">
        <v>10290</v>
      </c>
      <c r="F9953" s="123">
        <v>5.5</v>
      </c>
      <c r="G9953" s="89">
        <v>1</v>
      </c>
      <c r="H9953" s="30">
        <v>1</v>
      </c>
      <c r="I9953" s="38">
        <v>4.5</v>
      </c>
      <c r="J9953" s="18">
        <f t="shared" si="622"/>
        <v>1074.5400000000027</v>
      </c>
      <c r="K9953" s="19" t="str">
        <f t="shared" si="620"/>
        <v>Sep-15</v>
      </c>
      <c r="L9953" s="20">
        <f t="shared" si="623"/>
        <v>9794</v>
      </c>
      <c r="M9953" s="21">
        <f t="shared" si="621"/>
        <v>0.10971411068000844</v>
      </c>
    </row>
    <row r="9954" spans="1:13" x14ac:dyDescent="0.3">
      <c r="A9954" s="119">
        <v>42252</v>
      </c>
      <c r="B9954" s="120" t="s">
        <v>43</v>
      </c>
      <c r="C9954" s="121">
        <v>14.2</v>
      </c>
      <c r="D9954" s="94"/>
      <c r="E9954" s="121" t="s">
        <v>3093</v>
      </c>
      <c r="F9954" s="123">
        <v>6</v>
      </c>
      <c r="G9954" s="89">
        <v>1</v>
      </c>
      <c r="H9954" s="30">
        <v>2</v>
      </c>
      <c r="I9954" s="38">
        <v>-1</v>
      </c>
      <c r="J9954" s="18">
        <f t="shared" si="622"/>
        <v>1073.5400000000027</v>
      </c>
      <c r="K9954" s="19" t="str">
        <f t="shared" si="620"/>
        <v>Sep-15</v>
      </c>
      <c r="L9954" s="20">
        <f t="shared" si="623"/>
        <v>9795</v>
      </c>
      <c r="M9954" s="21">
        <f t="shared" si="621"/>
        <v>0.10960081674323661</v>
      </c>
    </row>
    <row r="9955" spans="1:13" x14ac:dyDescent="0.3">
      <c r="A9955" s="119">
        <v>42252</v>
      </c>
      <c r="B9955" s="120" t="s">
        <v>146</v>
      </c>
      <c r="C9955" s="121">
        <v>16.25</v>
      </c>
      <c r="D9955" s="94"/>
      <c r="E9955" s="121" t="s">
        <v>10291</v>
      </c>
      <c r="F9955" s="123">
        <v>6</v>
      </c>
      <c r="G9955" s="89">
        <v>1</v>
      </c>
      <c r="H9955" s="30">
        <v>3</v>
      </c>
      <c r="I9955" s="38">
        <v>-1</v>
      </c>
      <c r="J9955" s="18">
        <f t="shared" si="622"/>
        <v>1072.5400000000027</v>
      </c>
      <c r="K9955" s="19" t="str">
        <f t="shared" si="620"/>
        <v>Sep-15</v>
      </c>
      <c r="L9955" s="20">
        <f t="shared" si="623"/>
        <v>9796</v>
      </c>
      <c r="M9955" s="21">
        <f t="shared" si="621"/>
        <v>0.10948754593711746</v>
      </c>
    </row>
    <row r="9956" spans="1:13" x14ac:dyDescent="0.3">
      <c r="A9956" s="119">
        <v>42252</v>
      </c>
      <c r="B9956" s="120" t="s">
        <v>35</v>
      </c>
      <c r="C9956" s="121">
        <v>17.3</v>
      </c>
      <c r="D9956" s="94"/>
      <c r="E9956" s="121" t="s">
        <v>10288</v>
      </c>
      <c r="F9956" s="123">
        <v>5.5</v>
      </c>
      <c r="G9956" s="35">
        <v>0</v>
      </c>
      <c r="H9956" s="30" t="s">
        <v>6111</v>
      </c>
      <c r="I9956" s="38">
        <v>0</v>
      </c>
      <c r="J9956" s="18">
        <f t="shared" si="622"/>
        <v>1072.5400000000027</v>
      </c>
      <c r="K9956" s="19" t="str">
        <f t="shared" si="620"/>
        <v>Sep-15</v>
      </c>
      <c r="L9956" s="20">
        <f t="shared" si="623"/>
        <v>9796</v>
      </c>
      <c r="M9956" s="21">
        <f t="shared" si="621"/>
        <v>0.10948754593711746</v>
      </c>
    </row>
    <row r="9957" spans="1:13" x14ac:dyDescent="0.3">
      <c r="A9957" s="124">
        <v>42252</v>
      </c>
      <c r="B9957" s="108" t="s">
        <v>45</v>
      </c>
      <c r="C9957" s="111">
        <v>20.3</v>
      </c>
      <c r="D9957" s="94"/>
      <c r="E9957" s="111" t="s">
        <v>2436</v>
      </c>
      <c r="F9957" s="111">
        <v>5.5</v>
      </c>
      <c r="G9957" s="89">
        <v>1</v>
      </c>
      <c r="H9957" s="37" t="s">
        <v>6518</v>
      </c>
      <c r="I9957" s="34">
        <v>-1</v>
      </c>
      <c r="J9957" s="18">
        <f t="shared" si="622"/>
        <v>1071.5400000000027</v>
      </c>
      <c r="K9957" s="19" t="str">
        <f t="shared" si="620"/>
        <v>Sep-15</v>
      </c>
      <c r="L9957" s="20">
        <f t="shared" si="623"/>
        <v>9797</v>
      </c>
      <c r="M9957" s="21">
        <f t="shared" si="621"/>
        <v>0.109374298254568</v>
      </c>
    </row>
    <row r="9958" spans="1:13" x14ac:dyDescent="0.3">
      <c r="A9958" s="107">
        <v>42254</v>
      </c>
      <c r="B9958" s="108" t="s">
        <v>59</v>
      </c>
      <c r="C9958" s="101">
        <v>0.59722222222222221</v>
      </c>
      <c r="D9958" s="94" t="s">
        <v>31</v>
      </c>
      <c r="E9958" s="111" t="s">
        <v>3308</v>
      </c>
      <c r="F9958" s="110">
        <v>3.25</v>
      </c>
      <c r="G9958" s="85">
        <v>1</v>
      </c>
      <c r="H9958" s="90" t="s">
        <v>33</v>
      </c>
      <c r="I9958" s="28">
        <v>-1</v>
      </c>
      <c r="J9958" s="18">
        <f t="shared" si="622"/>
        <v>1070.5400000000027</v>
      </c>
      <c r="K9958" s="19" t="str">
        <f t="shared" si="620"/>
        <v>Sep-15</v>
      </c>
      <c r="L9958" s="20">
        <f t="shared" si="623"/>
        <v>9798</v>
      </c>
      <c r="M9958" s="21">
        <f t="shared" si="621"/>
        <v>0.10926107368850814</v>
      </c>
    </row>
    <row r="9959" spans="1:13" x14ac:dyDescent="0.3">
      <c r="A9959" s="107">
        <v>42254</v>
      </c>
      <c r="B9959" s="108" t="s">
        <v>38</v>
      </c>
      <c r="C9959" s="101">
        <v>0.6875</v>
      </c>
      <c r="D9959" s="94" t="s">
        <v>31</v>
      </c>
      <c r="E9959" s="111" t="s">
        <v>3309</v>
      </c>
      <c r="F9959" s="110">
        <v>3</v>
      </c>
      <c r="G9959" s="85">
        <v>1</v>
      </c>
      <c r="H9959" s="90" t="s">
        <v>33</v>
      </c>
      <c r="I9959" s="28">
        <v>-1</v>
      </c>
      <c r="J9959" s="18">
        <f t="shared" si="622"/>
        <v>1069.5400000000027</v>
      </c>
      <c r="K9959" s="19" t="str">
        <f t="shared" si="620"/>
        <v>Sep-15</v>
      </c>
      <c r="L9959" s="20">
        <f t="shared" si="623"/>
        <v>9799</v>
      </c>
      <c r="M9959" s="21">
        <f t="shared" si="621"/>
        <v>0.10914787223186066</v>
      </c>
    </row>
    <row r="9960" spans="1:13" x14ac:dyDescent="0.3">
      <c r="A9960" s="119">
        <v>42254</v>
      </c>
      <c r="B9960" s="120" t="s">
        <v>39</v>
      </c>
      <c r="C9960" s="121">
        <v>14.1</v>
      </c>
      <c r="D9960" s="94"/>
      <c r="E9960" s="121" t="s">
        <v>9013</v>
      </c>
      <c r="F9960" s="123">
        <v>4.5</v>
      </c>
      <c r="G9960" s="89">
        <v>1</v>
      </c>
      <c r="H9960" s="30" t="s">
        <v>6116</v>
      </c>
      <c r="I9960" s="38">
        <v>-1</v>
      </c>
      <c r="J9960" s="18">
        <f t="shared" si="622"/>
        <v>1068.5400000000027</v>
      </c>
      <c r="K9960" s="19" t="str">
        <f t="shared" si="620"/>
        <v>Sep-15</v>
      </c>
      <c r="L9960" s="20">
        <f t="shared" si="623"/>
        <v>9800</v>
      </c>
      <c r="M9960" s="21">
        <f t="shared" si="621"/>
        <v>0.1090346938775513</v>
      </c>
    </row>
    <row r="9961" spans="1:13" x14ac:dyDescent="0.3">
      <c r="A9961" s="119">
        <v>42254</v>
      </c>
      <c r="B9961" s="120" t="s">
        <v>39</v>
      </c>
      <c r="C9961" s="121">
        <v>15.1</v>
      </c>
      <c r="D9961" s="94"/>
      <c r="E9961" s="121" t="s">
        <v>1906</v>
      </c>
      <c r="F9961" s="123">
        <v>4.5</v>
      </c>
      <c r="G9961" s="89">
        <v>1</v>
      </c>
      <c r="H9961" s="30">
        <v>1</v>
      </c>
      <c r="I9961" s="38">
        <v>2.8</v>
      </c>
      <c r="J9961" s="18">
        <f t="shared" si="622"/>
        <v>1071.3400000000026</v>
      </c>
      <c r="K9961" s="19" t="str">
        <f t="shared" si="620"/>
        <v>Sep-15</v>
      </c>
      <c r="L9961" s="20">
        <f t="shared" si="623"/>
        <v>9801</v>
      </c>
      <c r="M9961" s="21">
        <f t="shared" si="621"/>
        <v>0.10930925415773927</v>
      </c>
    </row>
    <row r="9962" spans="1:13" x14ac:dyDescent="0.3">
      <c r="A9962" s="119">
        <v>42254</v>
      </c>
      <c r="B9962" s="120" t="s">
        <v>59</v>
      </c>
      <c r="C9962" s="121">
        <v>16.5</v>
      </c>
      <c r="D9962" s="94"/>
      <c r="E9962" s="121" t="s">
        <v>10292</v>
      </c>
      <c r="F9962" s="123">
        <v>6</v>
      </c>
      <c r="G9962" s="89">
        <v>1</v>
      </c>
      <c r="H9962" s="30">
        <v>6</v>
      </c>
      <c r="I9962" s="38">
        <v>-1</v>
      </c>
      <c r="J9962" s="18">
        <f t="shared" si="622"/>
        <v>1070.3400000000026</v>
      </c>
      <c r="K9962" s="19" t="str">
        <f t="shared" si="620"/>
        <v>Sep-15</v>
      </c>
      <c r="L9962" s="20">
        <f t="shared" si="623"/>
        <v>9802</v>
      </c>
      <c r="M9962" s="21">
        <f t="shared" si="621"/>
        <v>0.10919608243215698</v>
      </c>
    </row>
    <row r="9963" spans="1:13" x14ac:dyDescent="0.3">
      <c r="A9963" s="107">
        <v>42255</v>
      </c>
      <c r="B9963" s="108" t="s">
        <v>41</v>
      </c>
      <c r="C9963" s="101">
        <v>0.63194444444444442</v>
      </c>
      <c r="D9963" s="94" t="s">
        <v>31</v>
      </c>
      <c r="E9963" s="111" t="s">
        <v>3275</v>
      </c>
      <c r="F9963" s="110">
        <v>3.25</v>
      </c>
      <c r="G9963" s="85">
        <v>1</v>
      </c>
      <c r="H9963" s="90" t="s">
        <v>42</v>
      </c>
      <c r="I9963" s="28">
        <v>2.25</v>
      </c>
      <c r="J9963" s="18">
        <f t="shared" si="622"/>
        <v>1072.5900000000026</v>
      </c>
      <c r="K9963" s="19" t="str">
        <f t="shared" si="620"/>
        <v>Sep-15</v>
      </c>
      <c r="L9963" s="20">
        <f t="shared" si="623"/>
        <v>9803</v>
      </c>
      <c r="M9963" s="21">
        <f t="shared" si="621"/>
        <v>0.10941446495970648</v>
      </c>
    </row>
    <row r="9964" spans="1:13" x14ac:dyDescent="0.3">
      <c r="A9964" s="107">
        <v>42255</v>
      </c>
      <c r="B9964" s="108" t="s">
        <v>71</v>
      </c>
      <c r="C9964" s="101">
        <v>0.63888888888888895</v>
      </c>
      <c r="D9964" s="94" t="s">
        <v>31</v>
      </c>
      <c r="E9964" s="111" t="s">
        <v>3310</v>
      </c>
      <c r="F9964" s="110">
        <v>4</v>
      </c>
      <c r="G9964" s="85">
        <v>1</v>
      </c>
      <c r="H9964" s="90" t="s">
        <v>33</v>
      </c>
      <c r="I9964" s="28">
        <v>-1</v>
      </c>
      <c r="J9964" s="18">
        <f t="shared" si="622"/>
        <v>1071.5900000000026</v>
      </c>
      <c r="K9964" s="19" t="str">
        <f t="shared" si="620"/>
        <v>Sep-15</v>
      </c>
      <c r="L9964" s="20">
        <f t="shared" si="623"/>
        <v>9804</v>
      </c>
      <c r="M9964" s="21">
        <f t="shared" si="621"/>
        <v>0.10930130558955556</v>
      </c>
    </row>
    <row r="9965" spans="1:13" x14ac:dyDescent="0.3">
      <c r="A9965" s="107">
        <v>42255</v>
      </c>
      <c r="B9965" s="108" t="s">
        <v>50</v>
      </c>
      <c r="C9965" s="101">
        <v>0.66666666666666663</v>
      </c>
      <c r="D9965" s="94" t="s">
        <v>31</v>
      </c>
      <c r="E9965" s="111" t="s">
        <v>3311</v>
      </c>
      <c r="F9965" s="110">
        <v>4</v>
      </c>
      <c r="G9965" s="85">
        <v>1</v>
      </c>
      <c r="H9965" s="90" t="s">
        <v>33</v>
      </c>
      <c r="I9965" s="28">
        <v>-1</v>
      </c>
      <c r="J9965" s="18">
        <f t="shared" si="622"/>
        <v>1070.5900000000026</v>
      </c>
      <c r="K9965" s="19" t="str">
        <f t="shared" si="620"/>
        <v>Sep-15</v>
      </c>
      <c r="L9965" s="20">
        <f t="shared" si="623"/>
        <v>9805</v>
      </c>
      <c r="M9965" s="21">
        <f t="shared" si="621"/>
        <v>0.10918816930137712</v>
      </c>
    </row>
    <row r="9966" spans="1:13" x14ac:dyDescent="0.3">
      <c r="A9966" s="107">
        <v>42255</v>
      </c>
      <c r="B9966" s="108" t="s">
        <v>50</v>
      </c>
      <c r="C9966" s="101">
        <v>0.69097222222222221</v>
      </c>
      <c r="D9966" s="94" t="s">
        <v>31</v>
      </c>
      <c r="E9966" s="111" t="s">
        <v>3312</v>
      </c>
      <c r="F9966" s="110">
        <v>3.75</v>
      </c>
      <c r="G9966" s="85">
        <v>1</v>
      </c>
      <c r="H9966" s="90" t="s">
        <v>33</v>
      </c>
      <c r="I9966" s="28">
        <v>-1</v>
      </c>
      <c r="J9966" s="18">
        <f t="shared" si="622"/>
        <v>1069.5900000000026</v>
      </c>
      <c r="K9966" s="19" t="str">
        <f t="shared" si="620"/>
        <v>Sep-15</v>
      </c>
      <c r="L9966" s="20">
        <f t="shared" si="623"/>
        <v>9806</v>
      </c>
      <c r="M9966" s="21">
        <f t="shared" si="621"/>
        <v>0.10907505608810959</v>
      </c>
    </row>
    <row r="9967" spans="1:13" x14ac:dyDescent="0.3">
      <c r="A9967" s="107">
        <v>42255</v>
      </c>
      <c r="B9967" s="108" t="s">
        <v>50</v>
      </c>
      <c r="C9967" s="101">
        <v>0.71180555555555547</v>
      </c>
      <c r="D9967" s="94" t="s">
        <v>31</v>
      </c>
      <c r="E9967" s="111" t="s">
        <v>3313</v>
      </c>
      <c r="F9967" s="110">
        <v>3.25</v>
      </c>
      <c r="G9967" s="85">
        <v>1</v>
      </c>
      <c r="H9967" s="90" t="s">
        <v>42</v>
      </c>
      <c r="I9967" s="28">
        <v>2.25</v>
      </c>
      <c r="J9967" s="18">
        <f t="shared" si="622"/>
        <v>1071.8400000000026</v>
      </c>
      <c r="K9967" s="19" t="str">
        <f t="shared" si="620"/>
        <v>Sep-15</v>
      </c>
      <c r="L9967" s="20">
        <f t="shared" si="623"/>
        <v>9807</v>
      </c>
      <c r="M9967" s="21">
        <f t="shared" si="621"/>
        <v>0.10929336188436858</v>
      </c>
    </row>
    <row r="9968" spans="1:13" x14ac:dyDescent="0.3">
      <c r="A9968" s="107">
        <v>42255</v>
      </c>
      <c r="B9968" s="108" t="s">
        <v>39</v>
      </c>
      <c r="C9968" s="101">
        <v>0.75694444444444453</v>
      </c>
      <c r="D9968" s="94" t="s">
        <v>31</v>
      </c>
      <c r="E9968" s="111" t="s">
        <v>1184</v>
      </c>
      <c r="F9968" s="110">
        <v>3</v>
      </c>
      <c r="G9968" s="85">
        <v>1</v>
      </c>
      <c r="H9968" s="90" t="s">
        <v>33</v>
      </c>
      <c r="I9968" s="28">
        <v>-1</v>
      </c>
      <c r="J9968" s="18">
        <f t="shared" si="622"/>
        <v>1070.8400000000026</v>
      </c>
      <c r="K9968" s="19" t="str">
        <f t="shared" si="620"/>
        <v>Sep-15</v>
      </c>
      <c r="L9968" s="20">
        <f t="shared" si="623"/>
        <v>9808</v>
      </c>
      <c r="M9968" s="21">
        <f t="shared" si="621"/>
        <v>0.10918026101141952</v>
      </c>
    </row>
    <row r="9969" spans="1:13" x14ac:dyDescent="0.3">
      <c r="A9969" s="107">
        <v>42255</v>
      </c>
      <c r="B9969" s="108" t="s">
        <v>39</v>
      </c>
      <c r="C9969" s="101">
        <v>0.79861111111111116</v>
      </c>
      <c r="D9969" s="94" t="s">
        <v>31</v>
      </c>
      <c r="E9969" s="111" t="s">
        <v>3314</v>
      </c>
      <c r="F9969" s="110">
        <v>3</v>
      </c>
      <c r="G9969" s="85">
        <v>1</v>
      </c>
      <c r="H9969" s="90" t="s">
        <v>42</v>
      </c>
      <c r="I9969" s="28">
        <v>2.25</v>
      </c>
      <c r="J9969" s="18">
        <f t="shared" si="622"/>
        <v>1073.0900000000026</v>
      </c>
      <c r="K9969" s="19" t="str">
        <f t="shared" si="620"/>
        <v>Sep-15</v>
      </c>
      <c r="L9969" s="20">
        <f t="shared" si="623"/>
        <v>9809</v>
      </c>
      <c r="M9969" s="21">
        <f t="shared" si="621"/>
        <v>0.10939851157100648</v>
      </c>
    </row>
    <row r="9970" spans="1:13" x14ac:dyDescent="0.3">
      <c r="A9970" s="107">
        <v>42255</v>
      </c>
      <c r="B9970" s="108" t="s">
        <v>39</v>
      </c>
      <c r="C9970" s="101">
        <v>0.81944444444444453</v>
      </c>
      <c r="D9970" s="94" t="s">
        <v>31</v>
      </c>
      <c r="E9970" s="108" t="s">
        <v>2638</v>
      </c>
      <c r="F9970" s="110">
        <v>3.5</v>
      </c>
      <c r="G9970" s="85">
        <v>1</v>
      </c>
      <c r="H9970" s="90" t="s">
        <v>33</v>
      </c>
      <c r="I9970" s="28">
        <v>-1</v>
      </c>
      <c r="J9970" s="18">
        <f t="shared" si="622"/>
        <v>1072.0900000000026</v>
      </c>
      <c r="K9970" s="19" t="str">
        <f t="shared" si="620"/>
        <v>Sep-15</v>
      </c>
      <c r="L9970" s="20">
        <f t="shared" si="623"/>
        <v>9810</v>
      </c>
      <c r="M9970" s="21">
        <f t="shared" si="621"/>
        <v>0.10928542303771689</v>
      </c>
    </row>
    <row r="9971" spans="1:13" x14ac:dyDescent="0.3">
      <c r="A9971" s="119">
        <v>42255</v>
      </c>
      <c r="B9971" s="120" t="s">
        <v>71</v>
      </c>
      <c r="C9971" s="121">
        <v>14.5</v>
      </c>
      <c r="D9971" s="94"/>
      <c r="E9971" s="121" t="s">
        <v>3805</v>
      </c>
      <c r="F9971" s="123">
        <v>6</v>
      </c>
      <c r="G9971" s="89">
        <v>1</v>
      </c>
      <c r="H9971" s="30">
        <v>8</v>
      </c>
      <c r="I9971" s="38">
        <v>-1</v>
      </c>
      <c r="J9971" s="18">
        <f t="shared" si="622"/>
        <v>1071.0900000000026</v>
      </c>
      <c r="K9971" s="19" t="str">
        <f t="shared" si="620"/>
        <v>Sep-15</v>
      </c>
      <c r="L9971" s="20">
        <f t="shared" si="623"/>
        <v>9811</v>
      </c>
      <c r="M9971" s="21">
        <f t="shared" si="621"/>
        <v>0.10917235755784351</v>
      </c>
    </row>
    <row r="9972" spans="1:13" x14ac:dyDescent="0.3">
      <c r="A9972" s="119">
        <v>42255</v>
      </c>
      <c r="B9972" s="120" t="s">
        <v>71</v>
      </c>
      <c r="C9972" s="121">
        <v>15.2</v>
      </c>
      <c r="D9972" s="94"/>
      <c r="E9972" s="121" t="s">
        <v>9128</v>
      </c>
      <c r="F9972" s="123">
        <v>5</v>
      </c>
      <c r="G9972" s="89">
        <v>1</v>
      </c>
      <c r="H9972" s="30">
        <v>4</v>
      </c>
      <c r="I9972" s="38">
        <v>-1</v>
      </c>
      <c r="J9972" s="18">
        <f t="shared" si="622"/>
        <v>1070.0900000000026</v>
      </c>
      <c r="K9972" s="19" t="str">
        <f t="shared" si="620"/>
        <v>Sep-15</v>
      </c>
      <c r="L9972" s="20">
        <f t="shared" si="623"/>
        <v>9812</v>
      </c>
      <c r="M9972" s="21">
        <f t="shared" si="621"/>
        <v>0.10905931512433782</v>
      </c>
    </row>
    <row r="9973" spans="1:13" x14ac:dyDescent="0.3">
      <c r="A9973" s="107">
        <v>42256</v>
      </c>
      <c r="B9973" s="108" t="s">
        <v>98</v>
      </c>
      <c r="C9973" s="101">
        <v>0.59027777777777779</v>
      </c>
      <c r="D9973" s="94" t="s">
        <v>31</v>
      </c>
      <c r="E9973" s="111" t="s">
        <v>3315</v>
      </c>
      <c r="F9973" s="110">
        <v>3</v>
      </c>
      <c r="G9973" s="85">
        <v>1</v>
      </c>
      <c r="H9973" s="90" t="s">
        <v>33</v>
      </c>
      <c r="I9973" s="28">
        <v>-1</v>
      </c>
      <c r="J9973" s="18">
        <f t="shared" si="622"/>
        <v>1069.0900000000026</v>
      </c>
      <c r="K9973" s="19" t="str">
        <f t="shared" si="620"/>
        <v>Sep-15</v>
      </c>
      <c r="L9973" s="20">
        <f t="shared" si="623"/>
        <v>9813</v>
      </c>
      <c r="M9973" s="21">
        <f t="shared" si="621"/>
        <v>0.10894629573015414</v>
      </c>
    </row>
    <row r="9974" spans="1:13" x14ac:dyDescent="0.3">
      <c r="A9974" s="107">
        <v>42256</v>
      </c>
      <c r="B9974" s="108" t="s">
        <v>69</v>
      </c>
      <c r="C9974" s="101">
        <v>0.59722222222222221</v>
      </c>
      <c r="D9974" s="94" t="s">
        <v>31</v>
      </c>
      <c r="E9974" s="111" t="s">
        <v>3316</v>
      </c>
      <c r="F9974" s="110">
        <v>3.5</v>
      </c>
      <c r="G9974" s="85">
        <v>1</v>
      </c>
      <c r="H9974" s="90" t="s">
        <v>33</v>
      </c>
      <c r="I9974" s="28">
        <v>-1</v>
      </c>
      <c r="J9974" s="18">
        <f t="shared" si="622"/>
        <v>1068.0900000000026</v>
      </c>
      <c r="K9974" s="19" t="str">
        <f t="shared" si="620"/>
        <v>Sep-15</v>
      </c>
      <c r="L9974" s="20">
        <f t="shared" si="623"/>
        <v>9814</v>
      </c>
      <c r="M9974" s="21">
        <f t="shared" si="621"/>
        <v>0.1088332993682497</v>
      </c>
    </row>
    <row r="9975" spans="1:13" x14ac:dyDescent="0.3">
      <c r="A9975" s="107">
        <v>42256</v>
      </c>
      <c r="B9975" s="108" t="s">
        <v>69</v>
      </c>
      <c r="C9975" s="101">
        <v>0.69097222222222221</v>
      </c>
      <c r="D9975" s="94" t="s">
        <v>31</v>
      </c>
      <c r="E9975" s="111" t="s">
        <v>3317</v>
      </c>
      <c r="F9975" s="110">
        <v>3.75</v>
      </c>
      <c r="G9975" s="85">
        <v>1</v>
      </c>
      <c r="H9975" s="90" t="s">
        <v>33</v>
      </c>
      <c r="I9975" s="28">
        <v>-1</v>
      </c>
      <c r="J9975" s="18">
        <f t="shared" si="622"/>
        <v>1067.0900000000026</v>
      </c>
      <c r="K9975" s="19" t="str">
        <f t="shared" si="620"/>
        <v>Sep-15</v>
      </c>
      <c r="L9975" s="20">
        <f t="shared" si="623"/>
        <v>9815</v>
      </c>
      <c r="M9975" s="21">
        <f t="shared" si="621"/>
        <v>0.10872032603158457</v>
      </c>
    </row>
    <row r="9976" spans="1:13" x14ac:dyDescent="0.3">
      <c r="A9976" s="107">
        <v>42256</v>
      </c>
      <c r="B9976" s="108" t="s">
        <v>69</v>
      </c>
      <c r="C9976" s="101">
        <v>0.73611111111111116</v>
      </c>
      <c r="D9976" s="94" t="s">
        <v>31</v>
      </c>
      <c r="E9976" s="111" t="s">
        <v>3318</v>
      </c>
      <c r="F9976" s="110">
        <v>3</v>
      </c>
      <c r="G9976" s="85">
        <v>1</v>
      </c>
      <c r="H9976" s="90" t="s">
        <v>33</v>
      </c>
      <c r="I9976" s="28">
        <v>-1</v>
      </c>
      <c r="J9976" s="18">
        <f t="shared" si="622"/>
        <v>1066.0900000000026</v>
      </c>
      <c r="K9976" s="19" t="str">
        <f t="shared" si="620"/>
        <v>Sep-15</v>
      </c>
      <c r="L9976" s="20">
        <f t="shared" si="623"/>
        <v>9816</v>
      </c>
      <c r="M9976" s="21">
        <f t="shared" si="621"/>
        <v>0.10860737571312171</v>
      </c>
    </row>
    <row r="9977" spans="1:13" x14ac:dyDescent="0.3">
      <c r="A9977" s="107">
        <v>42256</v>
      </c>
      <c r="B9977" s="108" t="s">
        <v>43</v>
      </c>
      <c r="C9977" s="101">
        <v>0.78472222222222221</v>
      </c>
      <c r="D9977" s="94" t="s">
        <v>31</v>
      </c>
      <c r="E9977" s="111" t="s">
        <v>3319</v>
      </c>
      <c r="F9977" s="110">
        <v>4</v>
      </c>
      <c r="G9977" s="85">
        <v>1</v>
      </c>
      <c r="H9977" s="90" t="s">
        <v>33</v>
      </c>
      <c r="I9977" s="28">
        <v>-1</v>
      </c>
      <c r="J9977" s="18">
        <f t="shared" si="622"/>
        <v>1065.0900000000026</v>
      </c>
      <c r="K9977" s="19" t="str">
        <f t="shared" si="620"/>
        <v>Sep-15</v>
      </c>
      <c r="L9977" s="20">
        <f t="shared" si="623"/>
        <v>9817</v>
      </c>
      <c r="M9977" s="21">
        <f t="shared" si="621"/>
        <v>0.10849444840582689</v>
      </c>
    </row>
    <row r="9978" spans="1:13" x14ac:dyDescent="0.3">
      <c r="A9978" s="119">
        <v>42256</v>
      </c>
      <c r="B9978" s="120" t="s">
        <v>44</v>
      </c>
      <c r="C9978" s="121">
        <v>14.3</v>
      </c>
      <c r="D9978" s="94"/>
      <c r="E9978" s="121" t="s">
        <v>10294</v>
      </c>
      <c r="F9978" s="123">
        <v>6</v>
      </c>
      <c r="G9978" s="35">
        <v>0</v>
      </c>
      <c r="H9978" s="30" t="s">
        <v>6111</v>
      </c>
      <c r="I9978" s="38">
        <v>0</v>
      </c>
      <c r="J9978" s="18">
        <f t="shared" si="622"/>
        <v>1065.0900000000026</v>
      </c>
      <c r="K9978" s="19" t="str">
        <f t="shared" si="620"/>
        <v>Sep-15</v>
      </c>
      <c r="L9978" s="20">
        <f t="shared" si="623"/>
        <v>9817</v>
      </c>
      <c r="M9978" s="21">
        <f t="shared" si="621"/>
        <v>0.10849444840582689</v>
      </c>
    </row>
    <row r="9979" spans="1:13" x14ac:dyDescent="0.3">
      <c r="A9979" s="119">
        <v>42256</v>
      </c>
      <c r="B9979" s="120" t="s">
        <v>44</v>
      </c>
      <c r="C9979" s="121">
        <v>15</v>
      </c>
      <c r="D9979" s="94"/>
      <c r="E9979" s="121" t="s">
        <v>10295</v>
      </c>
      <c r="F9979" s="123">
        <v>6</v>
      </c>
      <c r="G9979" s="89">
        <v>1</v>
      </c>
      <c r="H9979" s="30">
        <v>8</v>
      </c>
      <c r="I9979" s="38">
        <v>-1</v>
      </c>
      <c r="J9979" s="18">
        <f t="shared" si="622"/>
        <v>1064.0900000000026</v>
      </c>
      <c r="K9979" s="19" t="str">
        <f t="shared" si="620"/>
        <v>Sep-15</v>
      </c>
      <c r="L9979" s="20">
        <f t="shared" si="623"/>
        <v>9818</v>
      </c>
      <c r="M9979" s="21">
        <f t="shared" si="621"/>
        <v>0.10838154410266884</v>
      </c>
    </row>
    <row r="9980" spans="1:13" x14ac:dyDescent="0.3">
      <c r="A9980" s="124">
        <v>42256</v>
      </c>
      <c r="B9980" s="108" t="s">
        <v>43</v>
      </c>
      <c r="C9980" s="111">
        <v>17.5</v>
      </c>
      <c r="D9980" s="94"/>
      <c r="E9980" s="111" t="s">
        <v>3242</v>
      </c>
      <c r="F9980" s="111">
        <v>6</v>
      </c>
      <c r="G9980" s="89">
        <v>1</v>
      </c>
      <c r="H9980" s="37" t="s">
        <v>6512</v>
      </c>
      <c r="I9980" s="34">
        <v>-1</v>
      </c>
      <c r="J9980" s="18">
        <f t="shared" si="622"/>
        <v>1063.0900000000026</v>
      </c>
      <c r="K9980" s="19" t="str">
        <f t="shared" si="620"/>
        <v>Sep-15</v>
      </c>
      <c r="L9980" s="20">
        <f t="shared" si="623"/>
        <v>9819</v>
      </c>
      <c r="M9980" s="21">
        <f t="shared" si="621"/>
        <v>0.10826866279661906</v>
      </c>
    </row>
    <row r="9981" spans="1:13" x14ac:dyDescent="0.3">
      <c r="A9981" s="124">
        <v>42256</v>
      </c>
      <c r="B9981" s="108" t="s">
        <v>43</v>
      </c>
      <c r="C9981" s="111">
        <v>19.2</v>
      </c>
      <c r="D9981" s="94"/>
      <c r="E9981" s="111" t="s">
        <v>10034</v>
      </c>
      <c r="F9981" s="111">
        <v>4.33</v>
      </c>
      <c r="G9981" s="89">
        <v>1</v>
      </c>
      <c r="H9981" s="37" t="s">
        <v>6512</v>
      </c>
      <c r="I9981" s="34">
        <v>-1</v>
      </c>
      <c r="J9981" s="18">
        <f t="shared" si="622"/>
        <v>1062.0900000000026</v>
      </c>
      <c r="K9981" s="19" t="str">
        <f t="shared" si="620"/>
        <v>Sep-15</v>
      </c>
      <c r="L9981" s="20">
        <f t="shared" si="623"/>
        <v>9820</v>
      </c>
      <c r="M9981" s="21">
        <f t="shared" si="621"/>
        <v>0.108155804480652</v>
      </c>
    </row>
    <row r="9982" spans="1:13" x14ac:dyDescent="0.3">
      <c r="A9982" s="124">
        <v>42256</v>
      </c>
      <c r="B9982" s="108" t="s">
        <v>43</v>
      </c>
      <c r="C9982" s="111">
        <v>21.2</v>
      </c>
      <c r="D9982" s="94"/>
      <c r="E9982" s="111" t="s">
        <v>10293</v>
      </c>
      <c r="F9982" s="111">
        <v>4.5</v>
      </c>
      <c r="G9982" s="89">
        <v>1</v>
      </c>
      <c r="H9982" s="37" t="s">
        <v>6512</v>
      </c>
      <c r="I9982" s="34">
        <v>-1</v>
      </c>
      <c r="J9982" s="18">
        <f t="shared" si="622"/>
        <v>1061.0900000000026</v>
      </c>
      <c r="K9982" s="19" t="str">
        <f t="shared" si="620"/>
        <v>Sep-15</v>
      </c>
      <c r="L9982" s="20">
        <f t="shared" si="623"/>
        <v>9821</v>
      </c>
      <c r="M9982" s="21">
        <f t="shared" si="621"/>
        <v>0.1080429691477449</v>
      </c>
    </row>
    <row r="9983" spans="1:13" x14ac:dyDescent="0.3">
      <c r="A9983" s="124">
        <v>42256</v>
      </c>
      <c r="B9983" s="108" t="s">
        <v>43</v>
      </c>
      <c r="C9983" s="111">
        <v>21.2</v>
      </c>
      <c r="D9983" s="94"/>
      <c r="E9983" s="111" t="s">
        <v>3668</v>
      </c>
      <c r="F9983" s="111">
        <v>4.5</v>
      </c>
      <c r="G9983" s="89">
        <v>1</v>
      </c>
      <c r="H9983" s="37" t="s">
        <v>6518</v>
      </c>
      <c r="I9983" s="34">
        <v>-1</v>
      </c>
      <c r="J9983" s="18">
        <f t="shared" si="622"/>
        <v>1060.0900000000026</v>
      </c>
      <c r="K9983" s="19" t="str">
        <f t="shared" si="620"/>
        <v>Sep-15</v>
      </c>
      <c r="L9983" s="20">
        <f t="shared" si="623"/>
        <v>9822</v>
      </c>
      <c r="M9983" s="21">
        <f t="shared" si="621"/>
        <v>0.10793015679087789</v>
      </c>
    </row>
    <row r="9984" spans="1:13" x14ac:dyDescent="0.3">
      <c r="A9984" s="107">
        <v>42257</v>
      </c>
      <c r="B9984" s="108" t="s">
        <v>138</v>
      </c>
      <c r="C9984" s="101">
        <v>0.58680555555555558</v>
      </c>
      <c r="D9984" s="94" t="s">
        <v>31</v>
      </c>
      <c r="E9984" s="111" t="s">
        <v>3320</v>
      </c>
      <c r="F9984" s="110">
        <v>3.25</v>
      </c>
      <c r="G9984" s="85">
        <v>1</v>
      </c>
      <c r="H9984" s="90" t="s">
        <v>33</v>
      </c>
      <c r="I9984" s="28">
        <v>-1</v>
      </c>
      <c r="J9984" s="18">
        <f t="shared" si="622"/>
        <v>1059.0900000000026</v>
      </c>
      <c r="K9984" s="19" t="str">
        <f t="shared" si="620"/>
        <v>Sep-15</v>
      </c>
      <c r="L9984" s="20">
        <f t="shared" si="623"/>
        <v>9823</v>
      </c>
      <c r="M9984" s="21">
        <f t="shared" si="621"/>
        <v>0.10781736740303396</v>
      </c>
    </row>
    <row r="9985" spans="1:13" x14ac:dyDescent="0.3">
      <c r="A9985" s="107">
        <v>42257</v>
      </c>
      <c r="B9985" s="108" t="s">
        <v>47</v>
      </c>
      <c r="C9985" s="101">
        <v>0.84027777777777779</v>
      </c>
      <c r="D9985" s="94" t="s">
        <v>31</v>
      </c>
      <c r="E9985" s="111" t="s">
        <v>1443</v>
      </c>
      <c r="F9985" s="110">
        <v>3</v>
      </c>
      <c r="G9985" s="85">
        <v>1</v>
      </c>
      <c r="H9985" s="90" t="s">
        <v>33</v>
      </c>
      <c r="I9985" s="28">
        <v>-1</v>
      </c>
      <c r="J9985" s="18">
        <f t="shared" si="622"/>
        <v>1058.0900000000026</v>
      </c>
      <c r="K9985" s="19" t="str">
        <f t="shared" si="620"/>
        <v>Sep-15</v>
      </c>
      <c r="L9985" s="20">
        <f t="shared" si="623"/>
        <v>9824</v>
      </c>
      <c r="M9985" s="21">
        <f t="shared" si="621"/>
        <v>0.10770460097719897</v>
      </c>
    </row>
    <row r="9986" spans="1:13" x14ac:dyDescent="0.3">
      <c r="A9986" s="119">
        <v>42257</v>
      </c>
      <c r="B9986" s="120" t="s">
        <v>138</v>
      </c>
      <c r="C9986" s="121">
        <v>14.05</v>
      </c>
      <c r="D9986" s="94"/>
      <c r="E9986" s="121" t="s">
        <v>10301</v>
      </c>
      <c r="F9986" s="123">
        <v>4.5</v>
      </c>
      <c r="G9986" s="89">
        <v>1</v>
      </c>
      <c r="H9986" s="30">
        <v>6</v>
      </c>
      <c r="I9986" s="38">
        <v>-1</v>
      </c>
      <c r="J9986" s="18">
        <f t="shared" si="622"/>
        <v>1057.0900000000026</v>
      </c>
      <c r="K9986" s="19" t="str">
        <f t="shared" ref="K9986:K10049" si="624">TEXT(A9986,"MMM-yy")</f>
        <v>Sep-15</v>
      </c>
      <c r="L9986" s="20">
        <f t="shared" si="623"/>
        <v>9825</v>
      </c>
      <c r="M9986" s="21">
        <f t="shared" ref="M9986:M10049" si="625">J9986/L9986</f>
        <v>0.10759185750636159</v>
      </c>
    </row>
    <row r="9987" spans="1:13" x14ac:dyDescent="0.3">
      <c r="A9987" s="119">
        <v>42257</v>
      </c>
      <c r="B9987" s="120" t="s">
        <v>44</v>
      </c>
      <c r="C9987" s="121">
        <v>14.3</v>
      </c>
      <c r="D9987" s="94"/>
      <c r="E9987" s="121" t="s">
        <v>10299</v>
      </c>
      <c r="F9987" s="123">
        <v>4.5</v>
      </c>
      <c r="G9987" s="89">
        <v>1</v>
      </c>
      <c r="H9987" s="30">
        <v>4</v>
      </c>
      <c r="I9987" s="38">
        <v>-1</v>
      </c>
      <c r="J9987" s="18">
        <f t="shared" ref="J9987:J10050" si="626">J9986+I9987</f>
        <v>1056.0900000000026</v>
      </c>
      <c r="K9987" s="19" t="str">
        <f t="shared" si="624"/>
        <v>Sep-15</v>
      </c>
      <c r="L9987" s="20">
        <f t="shared" ref="L9987:L10050" si="627">L9986+G9987</f>
        <v>9826</v>
      </c>
      <c r="M9987" s="21">
        <f t="shared" si="625"/>
        <v>0.1074791369835134</v>
      </c>
    </row>
    <row r="9988" spans="1:13" x14ac:dyDescent="0.3">
      <c r="A9988" s="119">
        <v>42257</v>
      </c>
      <c r="B9988" s="120" t="s">
        <v>44</v>
      </c>
      <c r="C9988" s="121">
        <v>14.3</v>
      </c>
      <c r="D9988" s="94"/>
      <c r="E9988" s="121" t="s">
        <v>10300</v>
      </c>
      <c r="F9988" s="123">
        <v>6</v>
      </c>
      <c r="G9988" s="89">
        <v>1</v>
      </c>
      <c r="H9988" s="30">
        <v>13</v>
      </c>
      <c r="I9988" s="38">
        <v>-1</v>
      </c>
      <c r="J9988" s="18">
        <f t="shared" si="626"/>
        <v>1055.0900000000026</v>
      </c>
      <c r="K9988" s="19" t="str">
        <f t="shared" si="624"/>
        <v>Sep-15</v>
      </c>
      <c r="L9988" s="20">
        <f t="shared" si="627"/>
        <v>9827</v>
      </c>
      <c r="M9988" s="21">
        <f t="shared" si="625"/>
        <v>0.10736643940164879</v>
      </c>
    </row>
    <row r="9989" spans="1:13" x14ac:dyDescent="0.3">
      <c r="A9989" s="119">
        <v>42257</v>
      </c>
      <c r="B9989" s="120" t="s">
        <v>138</v>
      </c>
      <c r="C9989" s="121">
        <v>14.4</v>
      </c>
      <c r="D9989" s="94"/>
      <c r="E9989" s="121" t="s">
        <v>10302</v>
      </c>
      <c r="F9989" s="123">
        <v>6</v>
      </c>
      <c r="G9989" s="89">
        <v>1</v>
      </c>
      <c r="H9989" s="30">
        <v>3</v>
      </c>
      <c r="I9989" s="38">
        <v>-1</v>
      </c>
      <c r="J9989" s="18">
        <f t="shared" si="626"/>
        <v>1054.0900000000026</v>
      </c>
      <c r="K9989" s="19" t="str">
        <f t="shared" si="624"/>
        <v>Sep-15</v>
      </c>
      <c r="L9989" s="20">
        <f t="shared" si="627"/>
        <v>9828</v>
      </c>
      <c r="M9989" s="21">
        <f t="shared" si="625"/>
        <v>0.10725376475376502</v>
      </c>
    </row>
    <row r="9990" spans="1:13" x14ac:dyDescent="0.3">
      <c r="A9990" s="119">
        <v>42257</v>
      </c>
      <c r="B9990" s="120" t="s">
        <v>138</v>
      </c>
      <c r="C9990" s="121">
        <v>15.15</v>
      </c>
      <c r="D9990" s="94"/>
      <c r="E9990" s="121" t="s">
        <v>2518</v>
      </c>
      <c r="F9990" s="123">
        <v>4.5</v>
      </c>
      <c r="G9990" s="89">
        <v>1</v>
      </c>
      <c r="H9990" s="30">
        <v>5</v>
      </c>
      <c r="I9990" s="38">
        <v>-1</v>
      </c>
      <c r="J9990" s="18">
        <f t="shared" si="626"/>
        <v>1053.0900000000026</v>
      </c>
      <c r="K9990" s="19" t="str">
        <f t="shared" si="624"/>
        <v>Sep-15</v>
      </c>
      <c r="L9990" s="20">
        <f t="shared" si="627"/>
        <v>9829</v>
      </c>
      <c r="M9990" s="21">
        <f t="shared" si="625"/>
        <v>0.10714111303286221</v>
      </c>
    </row>
    <row r="9991" spans="1:13" x14ac:dyDescent="0.3">
      <c r="A9991" s="119">
        <v>42257</v>
      </c>
      <c r="B9991" s="120" t="s">
        <v>130</v>
      </c>
      <c r="C9991" s="121">
        <v>15.25</v>
      </c>
      <c r="D9991" s="94"/>
      <c r="E9991" s="121" t="s">
        <v>10298</v>
      </c>
      <c r="F9991" s="123">
        <v>4.5</v>
      </c>
      <c r="G9991" s="89">
        <v>1</v>
      </c>
      <c r="H9991" s="30">
        <v>2</v>
      </c>
      <c r="I9991" s="38">
        <v>-1</v>
      </c>
      <c r="J9991" s="18">
        <f t="shared" si="626"/>
        <v>1052.0900000000026</v>
      </c>
      <c r="K9991" s="19" t="str">
        <f t="shared" si="624"/>
        <v>Sep-15</v>
      </c>
      <c r="L9991" s="20">
        <f t="shared" si="627"/>
        <v>9830</v>
      </c>
      <c r="M9991" s="21">
        <f t="shared" si="625"/>
        <v>0.1070284842319433</v>
      </c>
    </row>
    <row r="9992" spans="1:13" x14ac:dyDescent="0.3">
      <c r="A9992" s="124">
        <v>42257</v>
      </c>
      <c r="B9992" s="108" t="s">
        <v>47</v>
      </c>
      <c r="C9992" s="111">
        <v>17.399999999999999</v>
      </c>
      <c r="D9992" s="94"/>
      <c r="E9992" s="111" t="s">
        <v>10296</v>
      </c>
      <c r="F9992" s="111">
        <v>4.5</v>
      </c>
      <c r="G9992" s="89">
        <v>1</v>
      </c>
      <c r="H9992" s="37" t="s">
        <v>6512</v>
      </c>
      <c r="I9992" s="34">
        <v>-1</v>
      </c>
      <c r="J9992" s="18">
        <f t="shared" si="626"/>
        <v>1051.0900000000026</v>
      </c>
      <c r="K9992" s="19" t="str">
        <f t="shared" si="624"/>
        <v>Sep-15</v>
      </c>
      <c r="L9992" s="20">
        <f t="shared" si="627"/>
        <v>9831</v>
      </c>
      <c r="M9992" s="21">
        <f t="shared" si="625"/>
        <v>0.1069158783440141</v>
      </c>
    </row>
    <row r="9993" spans="1:13" x14ac:dyDescent="0.3">
      <c r="A9993" s="124">
        <v>42257</v>
      </c>
      <c r="B9993" s="108" t="s">
        <v>47</v>
      </c>
      <c r="C9993" s="111">
        <v>18.100000000000001</v>
      </c>
      <c r="D9993" s="94"/>
      <c r="E9993" s="111" t="s">
        <v>10297</v>
      </c>
      <c r="F9993" s="111">
        <v>5</v>
      </c>
      <c r="G9993" s="89">
        <v>1</v>
      </c>
      <c r="H9993" s="37" t="s">
        <v>6526</v>
      </c>
      <c r="I9993" s="34">
        <v>4</v>
      </c>
      <c r="J9993" s="18">
        <f t="shared" si="626"/>
        <v>1055.0900000000026</v>
      </c>
      <c r="K9993" s="19" t="str">
        <f t="shared" si="624"/>
        <v>Sep-15</v>
      </c>
      <c r="L9993" s="20">
        <f t="shared" si="627"/>
        <v>9832</v>
      </c>
      <c r="M9993" s="21">
        <f t="shared" si="625"/>
        <v>0.10731183889340955</v>
      </c>
    </row>
    <row r="9994" spans="1:13" x14ac:dyDescent="0.3">
      <c r="A9994" s="124">
        <v>42257</v>
      </c>
      <c r="B9994" s="108" t="s">
        <v>47</v>
      </c>
      <c r="C9994" s="111">
        <v>18.399999999999999</v>
      </c>
      <c r="D9994" s="94"/>
      <c r="E9994" s="111" t="s">
        <v>3257</v>
      </c>
      <c r="F9994" s="111">
        <v>4.5</v>
      </c>
      <c r="G9994" s="89">
        <v>1</v>
      </c>
      <c r="H9994" s="37" t="s">
        <v>6512</v>
      </c>
      <c r="I9994" s="34">
        <v>-1</v>
      </c>
      <c r="J9994" s="18">
        <f t="shared" si="626"/>
        <v>1054.0900000000026</v>
      </c>
      <c r="K9994" s="19" t="str">
        <f t="shared" si="624"/>
        <v>Sep-15</v>
      </c>
      <c r="L9994" s="20">
        <f t="shared" si="627"/>
        <v>9833</v>
      </c>
      <c r="M9994" s="21">
        <f t="shared" si="625"/>
        <v>0.10719922709244407</v>
      </c>
    </row>
    <row r="9995" spans="1:13" x14ac:dyDescent="0.3">
      <c r="A9995" s="107">
        <v>42258</v>
      </c>
      <c r="B9995" s="108" t="s">
        <v>96</v>
      </c>
      <c r="C9995" s="101">
        <v>0.62152777777777779</v>
      </c>
      <c r="D9995" s="94" t="s">
        <v>31</v>
      </c>
      <c r="E9995" s="111" t="s">
        <v>3321</v>
      </c>
      <c r="F9995" s="110">
        <v>4</v>
      </c>
      <c r="G9995" s="85">
        <v>1</v>
      </c>
      <c r="H9995" s="90" t="s">
        <v>33</v>
      </c>
      <c r="I9995" s="28">
        <v>-1</v>
      </c>
      <c r="J9995" s="18">
        <f t="shared" si="626"/>
        <v>1053.0900000000026</v>
      </c>
      <c r="K9995" s="19" t="str">
        <f t="shared" si="624"/>
        <v>Sep-15</v>
      </c>
      <c r="L9995" s="20">
        <f t="shared" si="627"/>
        <v>9834</v>
      </c>
      <c r="M9995" s="21">
        <f t="shared" si="625"/>
        <v>0.10708663819402102</v>
      </c>
    </row>
    <row r="9996" spans="1:13" x14ac:dyDescent="0.3">
      <c r="A9996" s="107">
        <v>42258</v>
      </c>
      <c r="B9996" s="108" t="s">
        <v>96</v>
      </c>
      <c r="C9996" s="101">
        <v>0.67013888888888884</v>
      </c>
      <c r="D9996" s="94" t="s">
        <v>31</v>
      </c>
      <c r="E9996" s="111" t="s">
        <v>3322</v>
      </c>
      <c r="F9996" s="110">
        <v>3.25</v>
      </c>
      <c r="G9996" s="85">
        <v>1</v>
      </c>
      <c r="H9996" s="90" t="s">
        <v>33</v>
      </c>
      <c r="I9996" s="28">
        <v>-1</v>
      </c>
      <c r="J9996" s="18">
        <f t="shared" si="626"/>
        <v>1052.0900000000026</v>
      </c>
      <c r="K9996" s="19" t="str">
        <f t="shared" si="624"/>
        <v>Sep-15</v>
      </c>
      <c r="L9996" s="20">
        <f t="shared" si="627"/>
        <v>9835</v>
      </c>
      <c r="M9996" s="21">
        <f t="shared" si="625"/>
        <v>0.1069740721911543</v>
      </c>
    </row>
    <row r="9997" spans="1:13" x14ac:dyDescent="0.3">
      <c r="A9997" s="107">
        <v>42258</v>
      </c>
      <c r="B9997" s="108" t="s">
        <v>151</v>
      </c>
      <c r="C9997" s="101">
        <v>0.68402777777777779</v>
      </c>
      <c r="D9997" s="94" t="s">
        <v>31</v>
      </c>
      <c r="E9997" s="111" t="s">
        <v>3323</v>
      </c>
      <c r="F9997" s="110">
        <v>3.75</v>
      </c>
      <c r="G9997" s="85">
        <v>1</v>
      </c>
      <c r="H9997" s="90" t="s">
        <v>33</v>
      </c>
      <c r="I9997" s="28">
        <v>-1</v>
      </c>
      <c r="J9997" s="18">
        <f t="shared" si="626"/>
        <v>1051.0900000000026</v>
      </c>
      <c r="K9997" s="19" t="str">
        <f t="shared" si="624"/>
        <v>Sep-15</v>
      </c>
      <c r="L9997" s="20">
        <f t="shared" si="627"/>
        <v>9836</v>
      </c>
      <c r="M9997" s="21">
        <f t="shared" si="625"/>
        <v>0.10686152907686078</v>
      </c>
    </row>
    <row r="9998" spans="1:13" x14ac:dyDescent="0.3">
      <c r="A9998" s="107">
        <v>42258</v>
      </c>
      <c r="B9998" s="108" t="s">
        <v>37</v>
      </c>
      <c r="C9998" s="101">
        <v>0.78472222222222221</v>
      </c>
      <c r="D9998" s="94" t="s">
        <v>31</v>
      </c>
      <c r="E9998" s="111" t="s">
        <v>3324</v>
      </c>
      <c r="F9998" s="110">
        <v>3.5</v>
      </c>
      <c r="G9998" s="85">
        <v>1</v>
      </c>
      <c r="H9998" s="90" t="s">
        <v>33</v>
      </c>
      <c r="I9998" s="28">
        <v>-1</v>
      </c>
      <c r="J9998" s="18">
        <f t="shared" si="626"/>
        <v>1050.0900000000026</v>
      </c>
      <c r="K9998" s="19" t="str">
        <f t="shared" si="624"/>
        <v>Sep-15</v>
      </c>
      <c r="L9998" s="20">
        <f t="shared" si="627"/>
        <v>9837</v>
      </c>
      <c r="M9998" s="21">
        <f t="shared" si="625"/>
        <v>0.10674900884416007</v>
      </c>
    </row>
    <row r="9999" spans="1:13" x14ac:dyDescent="0.3">
      <c r="A9999" s="119">
        <v>42258</v>
      </c>
      <c r="B9999" s="120" t="s">
        <v>151</v>
      </c>
      <c r="C9999" s="121">
        <v>15.5</v>
      </c>
      <c r="D9999" s="94"/>
      <c r="E9999" s="121" t="s">
        <v>10306</v>
      </c>
      <c r="F9999" s="123">
        <v>6</v>
      </c>
      <c r="G9999" s="89">
        <v>1</v>
      </c>
      <c r="H9999" s="30">
        <v>3</v>
      </c>
      <c r="I9999" s="38">
        <v>-1</v>
      </c>
      <c r="J9999" s="18">
        <f t="shared" si="626"/>
        <v>1049.0900000000026</v>
      </c>
      <c r="K9999" s="19" t="str">
        <f t="shared" si="624"/>
        <v>Sep-15</v>
      </c>
      <c r="L9999" s="20">
        <f t="shared" si="627"/>
        <v>9838</v>
      </c>
      <c r="M9999" s="21">
        <f t="shared" si="625"/>
        <v>0.10663651148607467</v>
      </c>
    </row>
    <row r="10000" spans="1:13" x14ac:dyDescent="0.3">
      <c r="A10000" s="119">
        <v>42258</v>
      </c>
      <c r="B10000" s="120" t="s">
        <v>44</v>
      </c>
      <c r="C10000" s="121">
        <v>16.5</v>
      </c>
      <c r="D10000" s="94"/>
      <c r="E10000" s="121" t="s">
        <v>10305</v>
      </c>
      <c r="F10000" s="123">
        <v>5</v>
      </c>
      <c r="G10000" s="89">
        <v>1</v>
      </c>
      <c r="H10000" s="30">
        <v>5</v>
      </c>
      <c r="I10000" s="38">
        <v>-1</v>
      </c>
      <c r="J10000" s="18">
        <f t="shared" si="626"/>
        <v>1048.0900000000026</v>
      </c>
      <c r="K10000" s="19" t="str">
        <f t="shared" si="624"/>
        <v>Sep-15</v>
      </c>
      <c r="L10000" s="20">
        <f t="shared" si="627"/>
        <v>9839</v>
      </c>
      <c r="M10000" s="21">
        <f t="shared" si="625"/>
        <v>0.1065240369956299</v>
      </c>
    </row>
    <row r="10001" spans="1:13" x14ac:dyDescent="0.3">
      <c r="A10001" s="124">
        <v>42258</v>
      </c>
      <c r="B10001" s="108" t="s">
        <v>37</v>
      </c>
      <c r="C10001" s="111">
        <v>17.2</v>
      </c>
      <c r="D10001" s="94"/>
      <c r="E10001" s="111" t="s">
        <v>3734</v>
      </c>
      <c r="F10001" s="111">
        <v>4.5</v>
      </c>
      <c r="G10001" s="89">
        <v>1</v>
      </c>
      <c r="H10001" s="37" t="s">
        <v>6526</v>
      </c>
      <c r="I10001" s="34">
        <v>3.5</v>
      </c>
      <c r="J10001" s="18">
        <f t="shared" si="626"/>
        <v>1051.5900000000026</v>
      </c>
      <c r="K10001" s="19" t="str">
        <f t="shared" si="624"/>
        <v>Sep-15</v>
      </c>
      <c r="L10001" s="20">
        <f t="shared" si="627"/>
        <v>9840</v>
      </c>
      <c r="M10001" s="21">
        <f t="shared" si="625"/>
        <v>0.10686890243902467</v>
      </c>
    </row>
    <row r="10002" spans="1:13" x14ac:dyDescent="0.3">
      <c r="A10002" s="124">
        <v>42258</v>
      </c>
      <c r="B10002" s="108" t="s">
        <v>37</v>
      </c>
      <c r="C10002" s="111">
        <v>17.2</v>
      </c>
      <c r="D10002" s="94"/>
      <c r="E10002" s="111" t="s">
        <v>10303</v>
      </c>
      <c r="F10002" s="111">
        <v>4.5</v>
      </c>
      <c r="G10002" s="89">
        <v>1</v>
      </c>
      <c r="H10002" s="37" t="s">
        <v>6518</v>
      </c>
      <c r="I10002" s="34">
        <v>-1</v>
      </c>
      <c r="J10002" s="18">
        <f t="shared" si="626"/>
        <v>1050.5900000000026</v>
      </c>
      <c r="K10002" s="19" t="str">
        <f t="shared" si="624"/>
        <v>Sep-15</v>
      </c>
      <c r="L10002" s="20">
        <f t="shared" si="627"/>
        <v>9841</v>
      </c>
      <c r="M10002" s="21">
        <f t="shared" si="625"/>
        <v>0.10675642719235877</v>
      </c>
    </row>
    <row r="10003" spans="1:13" x14ac:dyDescent="0.3">
      <c r="A10003" s="124">
        <v>42258</v>
      </c>
      <c r="B10003" s="108" t="s">
        <v>37</v>
      </c>
      <c r="C10003" s="111">
        <v>18.2</v>
      </c>
      <c r="D10003" s="94"/>
      <c r="E10003" s="111" t="s">
        <v>10304</v>
      </c>
      <c r="F10003" s="111">
        <v>5</v>
      </c>
      <c r="G10003" s="89">
        <v>1</v>
      </c>
      <c r="H10003" s="37" t="s">
        <v>6512</v>
      </c>
      <c r="I10003" s="34">
        <v>-1</v>
      </c>
      <c r="J10003" s="18">
        <f t="shared" si="626"/>
        <v>1049.5900000000026</v>
      </c>
      <c r="K10003" s="19" t="str">
        <f t="shared" si="624"/>
        <v>Sep-15</v>
      </c>
      <c r="L10003" s="20">
        <f t="shared" si="627"/>
        <v>9842</v>
      </c>
      <c r="M10003" s="21">
        <f t="shared" si="625"/>
        <v>0.10664397480186981</v>
      </c>
    </row>
    <row r="10004" spans="1:13" x14ac:dyDescent="0.3">
      <c r="A10004" s="107">
        <v>42259</v>
      </c>
      <c r="B10004" s="108" t="s">
        <v>44</v>
      </c>
      <c r="C10004" s="101">
        <v>0.68055555555555547</v>
      </c>
      <c r="D10004" s="94" t="s">
        <v>31</v>
      </c>
      <c r="E10004" s="111" t="s">
        <v>2023</v>
      </c>
      <c r="F10004" s="110">
        <v>3.5</v>
      </c>
      <c r="G10004" s="85">
        <v>1</v>
      </c>
      <c r="H10004" s="90" t="s">
        <v>42</v>
      </c>
      <c r="I10004" s="28">
        <v>2.5</v>
      </c>
      <c r="J10004" s="18">
        <f t="shared" si="626"/>
        <v>1052.0900000000026</v>
      </c>
      <c r="K10004" s="19" t="str">
        <f t="shared" si="624"/>
        <v>Sep-15</v>
      </c>
      <c r="L10004" s="20">
        <f t="shared" si="627"/>
        <v>9843</v>
      </c>
      <c r="M10004" s="21">
        <f t="shared" si="625"/>
        <v>0.10688712790815835</v>
      </c>
    </row>
    <row r="10005" spans="1:13" x14ac:dyDescent="0.3">
      <c r="A10005" s="107">
        <v>42259</v>
      </c>
      <c r="B10005" s="108" t="s">
        <v>151</v>
      </c>
      <c r="C10005" s="101">
        <v>0.69097222222222221</v>
      </c>
      <c r="D10005" s="94" t="s">
        <v>31</v>
      </c>
      <c r="E10005" s="111" t="s">
        <v>1157</v>
      </c>
      <c r="F10005" s="110">
        <v>3.75</v>
      </c>
      <c r="G10005" s="85">
        <v>1</v>
      </c>
      <c r="H10005" s="90" t="s">
        <v>33</v>
      </c>
      <c r="I10005" s="28">
        <v>-1</v>
      </c>
      <c r="J10005" s="18">
        <f t="shared" si="626"/>
        <v>1051.0900000000026</v>
      </c>
      <c r="K10005" s="19" t="str">
        <f t="shared" si="624"/>
        <v>Sep-15</v>
      </c>
      <c r="L10005" s="20">
        <f t="shared" si="627"/>
        <v>9844</v>
      </c>
      <c r="M10005" s="21">
        <f t="shared" si="625"/>
        <v>0.10677468508736312</v>
      </c>
    </row>
    <row r="10006" spans="1:13" x14ac:dyDescent="0.3">
      <c r="A10006" s="107">
        <v>42259</v>
      </c>
      <c r="B10006" s="108" t="s">
        <v>97</v>
      </c>
      <c r="C10006" s="101">
        <v>0.70138888888888884</v>
      </c>
      <c r="D10006" s="94" t="s">
        <v>31</v>
      </c>
      <c r="E10006" s="111" t="s">
        <v>3325</v>
      </c>
      <c r="F10006" s="110">
        <v>3.75</v>
      </c>
      <c r="G10006" s="85">
        <v>1</v>
      </c>
      <c r="H10006" s="90" t="s">
        <v>42</v>
      </c>
      <c r="I10006" s="28">
        <v>2.75</v>
      </c>
      <c r="J10006" s="18">
        <f t="shared" si="626"/>
        <v>1053.8400000000026</v>
      </c>
      <c r="K10006" s="19" t="str">
        <f t="shared" si="624"/>
        <v>Sep-15</v>
      </c>
      <c r="L10006" s="20">
        <f t="shared" si="627"/>
        <v>9845</v>
      </c>
      <c r="M10006" s="21">
        <f t="shared" si="625"/>
        <v>0.10704316912138168</v>
      </c>
    </row>
    <row r="10007" spans="1:13" x14ac:dyDescent="0.3">
      <c r="A10007" s="107">
        <v>42259</v>
      </c>
      <c r="B10007" s="108" t="s">
        <v>97</v>
      </c>
      <c r="C10007" s="101">
        <v>0.80902777777777779</v>
      </c>
      <c r="D10007" s="94" t="s">
        <v>31</v>
      </c>
      <c r="E10007" s="111" t="s">
        <v>1086</v>
      </c>
      <c r="F10007" s="110">
        <v>3.25</v>
      </c>
      <c r="G10007" s="85">
        <v>1</v>
      </c>
      <c r="H10007" s="90" t="s">
        <v>42</v>
      </c>
      <c r="I10007" s="28">
        <v>2.25</v>
      </c>
      <c r="J10007" s="18">
        <f t="shared" si="626"/>
        <v>1056.0900000000026</v>
      </c>
      <c r="K10007" s="19" t="str">
        <f t="shared" si="624"/>
        <v>Sep-15</v>
      </c>
      <c r="L10007" s="20">
        <f t="shared" si="627"/>
        <v>9846</v>
      </c>
      <c r="M10007" s="21">
        <f t="shared" si="625"/>
        <v>0.10726081657525925</v>
      </c>
    </row>
    <row r="10008" spans="1:13" x14ac:dyDescent="0.3">
      <c r="A10008" s="119">
        <v>42259</v>
      </c>
      <c r="B10008" s="120" t="s">
        <v>151</v>
      </c>
      <c r="C10008" s="121">
        <v>14.5</v>
      </c>
      <c r="D10008" s="94"/>
      <c r="E10008" s="121" t="s">
        <v>10309</v>
      </c>
      <c r="F10008" s="123">
        <v>5</v>
      </c>
      <c r="G10008" s="35">
        <v>0</v>
      </c>
      <c r="H10008" s="30" t="s">
        <v>6111</v>
      </c>
      <c r="I10008" s="38">
        <v>0</v>
      </c>
      <c r="J10008" s="18">
        <f t="shared" si="626"/>
        <v>1056.0900000000026</v>
      </c>
      <c r="K10008" s="19" t="str">
        <f t="shared" si="624"/>
        <v>Sep-15</v>
      </c>
      <c r="L10008" s="20">
        <f t="shared" si="627"/>
        <v>9846</v>
      </c>
      <c r="M10008" s="21">
        <f t="shared" si="625"/>
        <v>0.10726081657525925</v>
      </c>
    </row>
    <row r="10009" spans="1:13" x14ac:dyDescent="0.3">
      <c r="A10009" s="119">
        <v>42259</v>
      </c>
      <c r="B10009" s="120" t="s">
        <v>151</v>
      </c>
      <c r="C10009" s="121">
        <v>15.25</v>
      </c>
      <c r="D10009" s="94"/>
      <c r="E10009" s="121" t="s">
        <v>10310</v>
      </c>
      <c r="F10009" s="123">
        <v>5.5</v>
      </c>
      <c r="G10009" s="89">
        <v>1</v>
      </c>
      <c r="H10009" s="30">
        <v>6</v>
      </c>
      <c r="I10009" s="38">
        <v>-1</v>
      </c>
      <c r="J10009" s="18">
        <f t="shared" si="626"/>
        <v>1055.0900000000026</v>
      </c>
      <c r="K10009" s="19" t="str">
        <f t="shared" si="624"/>
        <v>Sep-15</v>
      </c>
      <c r="L10009" s="20">
        <f t="shared" si="627"/>
        <v>9847</v>
      </c>
      <c r="M10009" s="21">
        <f t="shared" si="625"/>
        <v>0.10714837006194806</v>
      </c>
    </row>
    <row r="10010" spans="1:13" x14ac:dyDescent="0.3">
      <c r="A10010" s="119">
        <v>42259</v>
      </c>
      <c r="B10010" s="120" t="s">
        <v>44</v>
      </c>
      <c r="C10010" s="121">
        <v>15.45</v>
      </c>
      <c r="D10010" s="94"/>
      <c r="E10010" s="121" t="s">
        <v>10311</v>
      </c>
      <c r="F10010" s="123">
        <v>5.5</v>
      </c>
      <c r="G10010" s="89">
        <v>1</v>
      </c>
      <c r="H10010" s="30">
        <v>3</v>
      </c>
      <c r="I10010" s="38">
        <v>-1</v>
      </c>
      <c r="J10010" s="18">
        <f t="shared" si="626"/>
        <v>1054.0900000000026</v>
      </c>
      <c r="K10010" s="19" t="str">
        <f t="shared" si="624"/>
        <v>Sep-15</v>
      </c>
      <c r="L10010" s="20">
        <f t="shared" si="627"/>
        <v>9848</v>
      </c>
      <c r="M10010" s="21">
        <f t="shared" si="625"/>
        <v>0.10703594638505307</v>
      </c>
    </row>
    <row r="10011" spans="1:13" x14ac:dyDescent="0.3">
      <c r="A10011" s="124">
        <v>42259</v>
      </c>
      <c r="B10011" s="108" t="s">
        <v>97</v>
      </c>
      <c r="C10011" s="111">
        <v>16.149999999999999</v>
      </c>
      <c r="D10011" s="94"/>
      <c r="E10011" s="111" t="s">
        <v>6672</v>
      </c>
      <c r="F10011" s="111">
        <v>5.5</v>
      </c>
      <c r="G10011" s="89">
        <v>1</v>
      </c>
      <c r="H10011" s="37" t="s">
        <v>6512</v>
      </c>
      <c r="I10011" s="34">
        <v>-1</v>
      </c>
      <c r="J10011" s="18">
        <f t="shared" si="626"/>
        <v>1053.0900000000026</v>
      </c>
      <c r="K10011" s="19" t="str">
        <f t="shared" si="624"/>
        <v>Sep-15</v>
      </c>
      <c r="L10011" s="20">
        <f t="shared" si="627"/>
        <v>9849</v>
      </c>
      <c r="M10011" s="21">
        <f t="shared" si="625"/>
        <v>0.10692354553761831</v>
      </c>
    </row>
    <row r="10012" spans="1:13" x14ac:dyDescent="0.3">
      <c r="A10012" s="119">
        <v>42259</v>
      </c>
      <c r="B10012" s="120" t="s">
        <v>44</v>
      </c>
      <c r="C10012" s="121">
        <v>16.55</v>
      </c>
      <c r="D10012" s="94"/>
      <c r="E10012" s="121" t="s">
        <v>10312</v>
      </c>
      <c r="F10012" s="123">
        <v>6</v>
      </c>
      <c r="G10012" s="89">
        <v>1</v>
      </c>
      <c r="H10012" s="30">
        <v>2</v>
      </c>
      <c r="I10012" s="38">
        <v>-1</v>
      </c>
      <c r="J10012" s="18">
        <f t="shared" si="626"/>
        <v>1052.0900000000026</v>
      </c>
      <c r="K10012" s="19" t="str">
        <f t="shared" si="624"/>
        <v>Sep-15</v>
      </c>
      <c r="L10012" s="20">
        <f t="shared" si="627"/>
        <v>9850</v>
      </c>
      <c r="M10012" s="21">
        <f t="shared" si="625"/>
        <v>0.10681116751269062</v>
      </c>
    </row>
    <row r="10013" spans="1:13" x14ac:dyDescent="0.3">
      <c r="A10013" s="119">
        <v>42259</v>
      </c>
      <c r="B10013" s="120" t="s">
        <v>44</v>
      </c>
      <c r="C10013" s="121">
        <v>17.3</v>
      </c>
      <c r="D10013" s="94"/>
      <c r="E10013" s="121" t="s">
        <v>4544</v>
      </c>
      <c r="F10013" s="123">
        <v>4.5</v>
      </c>
      <c r="G10013" s="89">
        <v>1</v>
      </c>
      <c r="H10013" s="30">
        <v>5</v>
      </c>
      <c r="I10013" s="38">
        <v>-1</v>
      </c>
      <c r="J10013" s="18">
        <f t="shared" si="626"/>
        <v>1051.0900000000026</v>
      </c>
      <c r="K10013" s="19" t="str">
        <f t="shared" si="624"/>
        <v>Sep-15</v>
      </c>
      <c r="L10013" s="20">
        <f t="shared" si="627"/>
        <v>9851</v>
      </c>
      <c r="M10013" s="21">
        <f t="shared" si="625"/>
        <v>0.10669881230331973</v>
      </c>
    </row>
    <row r="10014" spans="1:13" x14ac:dyDescent="0.3">
      <c r="A10014" s="124">
        <v>42259</v>
      </c>
      <c r="B10014" s="108" t="s">
        <v>97</v>
      </c>
      <c r="C10014" s="111">
        <v>17.55</v>
      </c>
      <c r="D10014" s="94"/>
      <c r="E10014" s="111" t="s">
        <v>10307</v>
      </c>
      <c r="F10014" s="111">
        <v>4.5</v>
      </c>
      <c r="G10014" s="89">
        <v>1</v>
      </c>
      <c r="H10014" s="37" t="s">
        <v>6518</v>
      </c>
      <c r="I10014" s="34">
        <v>-1</v>
      </c>
      <c r="J10014" s="18">
        <f t="shared" si="626"/>
        <v>1050.0900000000026</v>
      </c>
      <c r="K10014" s="19" t="str">
        <f t="shared" si="624"/>
        <v>Sep-15</v>
      </c>
      <c r="L10014" s="20">
        <f t="shared" si="627"/>
        <v>9852</v>
      </c>
      <c r="M10014" s="21">
        <f t="shared" si="625"/>
        <v>0.10658647990255812</v>
      </c>
    </row>
    <row r="10015" spans="1:13" x14ac:dyDescent="0.3">
      <c r="A10015" s="124">
        <v>42259</v>
      </c>
      <c r="B10015" s="108" t="s">
        <v>97</v>
      </c>
      <c r="C10015" s="111">
        <v>17.55</v>
      </c>
      <c r="D10015" s="94"/>
      <c r="E10015" s="111" t="s">
        <v>10308</v>
      </c>
      <c r="F10015" s="111">
        <v>5</v>
      </c>
      <c r="G10015" s="35">
        <v>0</v>
      </c>
      <c r="H10015" s="37" t="s">
        <v>6111</v>
      </c>
      <c r="I10015" s="34">
        <v>0</v>
      </c>
      <c r="J10015" s="18">
        <f t="shared" si="626"/>
        <v>1050.0900000000026</v>
      </c>
      <c r="K10015" s="19" t="str">
        <f t="shared" si="624"/>
        <v>Sep-15</v>
      </c>
      <c r="L10015" s="20">
        <f t="shared" si="627"/>
        <v>9852</v>
      </c>
      <c r="M10015" s="21">
        <f t="shared" si="625"/>
        <v>0.10658647990255812</v>
      </c>
    </row>
    <row r="10016" spans="1:13" x14ac:dyDescent="0.3">
      <c r="A10016" s="107">
        <v>42261</v>
      </c>
      <c r="B10016" s="108" t="s">
        <v>45</v>
      </c>
      <c r="C10016" s="101">
        <v>0.59027777777777779</v>
      </c>
      <c r="D10016" s="94" t="s">
        <v>31</v>
      </c>
      <c r="E10016" s="111" t="s">
        <v>2410</v>
      </c>
      <c r="F10016" s="110">
        <v>2.88</v>
      </c>
      <c r="G10016" s="85">
        <v>1</v>
      </c>
      <c r="H10016" s="90" t="s">
        <v>33</v>
      </c>
      <c r="I10016" s="28">
        <v>-1</v>
      </c>
      <c r="J10016" s="18">
        <f t="shared" si="626"/>
        <v>1049.0900000000026</v>
      </c>
      <c r="K10016" s="19" t="str">
        <f t="shared" si="624"/>
        <v>Sep-15</v>
      </c>
      <c r="L10016" s="20">
        <f t="shared" si="627"/>
        <v>9853</v>
      </c>
      <c r="M10016" s="21">
        <f t="shared" si="625"/>
        <v>0.10647417030346114</v>
      </c>
    </row>
    <row r="10017" spans="1:13" x14ac:dyDescent="0.3">
      <c r="A10017" s="107">
        <v>42261</v>
      </c>
      <c r="B10017" s="108" t="s">
        <v>45</v>
      </c>
      <c r="C10017" s="101">
        <v>0.63194444444444442</v>
      </c>
      <c r="D10017" s="94" t="s">
        <v>31</v>
      </c>
      <c r="E10017" s="111" t="s">
        <v>1154</v>
      </c>
      <c r="F10017" s="110">
        <v>3.5</v>
      </c>
      <c r="G10017" s="85">
        <v>1</v>
      </c>
      <c r="H10017" s="90" t="s">
        <v>33</v>
      </c>
      <c r="I10017" s="28">
        <v>-1</v>
      </c>
      <c r="J10017" s="18">
        <f t="shared" si="626"/>
        <v>1048.0900000000026</v>
      </c>
      <c r="K10017" s="19" t="str">
        <f t="shared" si="624"/>
        <v>Sep-15</v>
      </c>
      <c r="L10017" s="20">
        <f t="shared" si="627"/>
        <v>9854</v>
      </c>
      <c r="M10017" s="21">
        <f t="shared" si="625"/>
        <v>0.10636188349908693</v>
      </c>
    </row>
    <row r="10018" spans="1:13" x14ac:dyDescent="0.3">
      <c r="A10018" s="107">
        <v>42261</v>
      </c>
      <c r="B10018" s="108" t="s">
        <v>38</v>
      </c>
      <c r="C10018" s="101">
        <v>0.72916666666666663</v>
      </c>
      <c r="D10018" s="94" t="s">
        <v>31</v>
      </c>
      <c r="E10018" s="111" t="s">
        <v>2233</v>
      </c>
      <c r="F10018" s="110">
        <v>4</v>
      </c>
      <c r="G10018" s="85">
        <v>1</v>
      </c>
      <c r="H10018" s="90" t="s">
        <v>33</v>
      </c>
      <c r="I10018" s="28">
        <v>-1</v>
      </c>
      <c r="J10018" s="18">
        <f t="shared" si="626"/>
        <v>1047.0900000000026</v>
      </c>
      <c r="K10018" s="19" t="str">
        <f t="shared" si="624"/>
        <v>Sep-15</v>
      </c>
      <c r="L10018" s="20">
        <f t="shared" si="627"/>
        <v>9855</v>
      </c>
      <c r="M10018" s="21">
        <f t="shared" si="625"/>
        <v>0.10624961948249646</v>
      </c>
    </row>
    <row r="10019" spans="1:13" x14ac:dyDescent="0.3">
      <c r="A10019" s="119">
        <v>42261</v>
      </c>
      <c r="B10019" s="120" t="s">
        <v>38</v>
      </c>
      <c r="C10019" s="121">
        <v>14.3</v>
      </c>
      <c r="D10019" s="94"/>
      <c r="E10019" s="121" t="s">
        <v>10313</v>
      </c>
      <c r="F10019" s="123">
        <v>6</v>
      </c>
      <c r="G10019" s="89">
        <v>1</v>
      </c>
      <c r="H10019" s="30">
        <v>9</v>
      </c>
      <c r="I10019" s="38">
        <v>-1</v>
      </c>
      <c r="J10019" s="18">
        <f t="shared" si="626"/>
        <v>1046.0900000000026</v>
      </c>
      <c r="K10019" s="19" t="str">
        <f t="shared" si="624"/>
        <v>Sep-15</v>
      </c>
      <c r="L10019" s="20">
        <f t="shared" si="627"/>
        <v>9856</v>
      </c>
      <c r="M10019" s="21">
        <f t="shared" si="625"/>
        <v>0.10613737824675351</v>
      </c>
    </row>
    <row r="10020" spans="1:13" x14ac:dyDescent="0.3">
      <c r="A10020" s="107">
        <v>42262</v>
      </c>
      <c r="B10020" s="108" t="s">
        <v>61</v>
      </c>
      <c r="C10020" s="101">
        <v>0.625</v>
      </c>
      <c r="D10020" s="94" t="s">
        <v>31</v>
      </c>
      <c r="E10020" s="111" t="s">
        <v>3326</v>
      </c>
      <c r="F10020" s="110">
        <v>3.5</v>
      </c>
      <c r="G10020" s="85">
        <v>1</v>
      </c>
      <c r="H10020" s="90" t="s">
        <v>42</v>
      </c>
      <c r="I10020" s="28">
        <v>2.5</v>
      </c>
      <c r="J10020" s="18">
        <f t="shared" si="626"/>
        <v>1048.5900000000026</v>
      </c>
      <c r="K10020" s="19" t="str">
        <f t="shared" si="624"/>
        <v>Sep-15</v>
      </c>
      <c r="L10020" s="20">
        <f t="shared" si="627"/>
        <v>9857</v>
      </c>
      <c r="M10020" s="21">
        <f t="shared" si="625"/>
        <v>0.10638023739474511</v>
      </c>
    </row>
    <row r="10021" spans="1:13" x14ac:dyDescent="0.3">
      <c r="A10021" s="107">
        <v>42262</v>
      </c>
      <c r="B10021" s="108" t="s">
        <v>69</v>
      </c>
      <c r="C10021" s="101">
        <v>0.80208333333333337</v>
      </c>
      <c r="D10021" s="94" t="s">
        <v>31</v>
      </c>
      <c r="E10021" s="111" t="s">
        <v>3327</v>
      </c>
      <c r="F10021" s="110">
        <v>3.25</v>
      </c>
      <c r="G10021" s="85">
        <v>1</v>
      </c>
      <c r="H10021" s="90" t="s">
        <v>42</v>
      </c>
      <c r="I10021" s="28">
        <v>2.5</v>
      </c>
      <c r="J10021" s="18">
        <f t="shared" si="626"/>
        <v>1051.0900000000026</v>
      </c>
      <c r="K10021" s="19" t="str">
        <f t="shared" si="624"/>
        <v>Sep-15</v>
      </c>
      <c r="L10021" s="20">
        <f t="shared" si="627"/>
        <v>9858</v>
      </c>
      <c r="M10021" s="21">
        <f t="shared" si="625"/>
        <v>0.10662304727125205</v>
      </c>
    </row>
    <row r="10022" spans="1:13" x14ac:dyDescent="0.3">
      <c r="A10022" s="119">
        <v>42262</v>
      </c>
      <c r="B10022" s="120" t="s">
        <v>61</v>
      </c>
      <c r="C10022" s="121">
        <v>15.3</v>
      </c>
      <c r="D10022" s="94"/>
      <c r="E10022" s="121" t="s">
        <v>10315</v>
      </c>
      <c r="F10022" s="123">
        <v>4.33</v>
      </c>
      <c r="G10022" s="89">
        <v>1</v>
      </c>
      <c r="H10022" s="30">
        <v>5</v>
      </c>
      <c r="I10022" s="38">
        <v>-1</v>
      </c>
      <c r="J10022" s="18">
        <f t="shared" si="626"/>
        <v>1050.0900000000026</v>
      </c>
      <c r="K10022" s="19" t="str">
        <f t="shared" si="624"/>
        <v>Sep-15</v>
      </c>
      <c r="L10022" s="20">
        <f t="shared" si="627"/>
        <v>9859</v>
      </c>
      <c r="M10022" s="21">
        <f t="shared" si="625"/>
        <v>0.10651080231260804</v>
      </c>
    </row>
    <row r="10023" spans="1:13" x14ac:dyDescent="0.3">
      <c r="A10023" s="119">
        <v>42262</v>
      </c>
      <c r="B10023" s="120" t="s">
        <v>130</v>
      </c>
      <c r="C10023" s="121">
        <v>15.4</v>
      </c>
      <c r="D10023" s="94"/>
      <c r="E10023" s="121" t="s">
        <v>10316</v>
      </c>
      <c r="F10023" s="123">
        <v>4.5</v>
      </c>
      <c r="G10023" s="89">
        <v>1</v>
      </c>
      <c r="H10023" s="30">
        <v>4</v>
      </c>
      <c r="I10023" s="38">
        <v>-1</v>
      </c>
      <c r="J10023" s="18">
        <f t="shared" si="626"/>
        <v>1049.0900000000026</v>
      </c>
      <c r="K10023" s="19" t="str">
        <f t="shared" si="624"/>
        <v>Sep-15</v>
      </c>
      <c r="L10023" s="20">
        <f t="shared" si="627"/>
        <v>9860</v>
      </c>
      <c r="M10023" s="21">
        <f t="shared" si="625"/>
        <v>0.10639858012170413</v>
      </c>
    </row>
    <row r="10024" spans="1:13" x14ac:dyDescent="0.3">
      <c r="A10024" s="119">
        <v>42262</v>
      </c>
      <c r="B10024" s="120" t="s">
        <v>61</v>
      </c>
      <c r="C10024" s="121">
        <v>16.3</v>
      </c>
      <c r="D10024" s="94"/>
      <c r="E10024" s="121" t="s">
        <v>486</v>
      </c>
      <c r="F10024" s="123">
        <v>5.5</v>
      </c>
      <c r="G10024" s="89">
        <v>1</v>
      </c>
      <c r="H10024" s="30">
        <v>12</v>
      </c>
      <c r="I10024" s="38">
        <v>-1</v>
      </c>
      <c r="J10024" s="18">
        <f t="shared" si="626"/>
        <v>1048.0900000000026</v>
      </c>
      <c r="K10024" s="19" t="str">
        <f t="shared" si="624"/>
        <v>Sep-15</v>
      </c>
      <c r="L10024" s="20">
        <f t="shared" si="627"/>
        <v>9861</v>
      </c>
      <c r="M10024" s="21">
        <f t="shared" si="625"/>
        <v>0.1062863806916137</v>
      </c>
    </row>
    <row r="10025" spans="1:13" x14ac:dyDescent="0.3">
      <c r="A10025" s="119">
        <v>42262</v>
      </c>
      <c r="B10025" s="120" t="s">
        <v>61</v>
      </c>
      <c r="C10025" s="121">
        <v>16.3</v>
      </c>
      <c r="D10025" s="94"/>
      <c r="E10025" s="121" t="s">
        <v>8882</v>
      </c>
      <c r="F10025" s="123">
        <v>5.5</v>
      </c>
      <c r="G10025" s="89">
        <v>1</v>
      </c>
      <c r="H10025" s="30">
        <v>1</v>
      </c>
      <c r="I10025" s="38">
        <v>4.05</v>
      </c>
      <c r="J10025" s="18">
        <f t="shared" si="626"/>
        <v>1052.1400000000026</v>
      </c>
      <c r="K10025" s="19" t="str">
        <f t="shared" si="624"/>
        <v>Sep-15</v>
      </c>
      <c r="L10025" s="20">
        <f t="shared" si="627"/>
        <v>9862</v>
      </c>
      <c r="M10025" s="21">
        <f t="shared" si="625"/>
        <v>0.10668627053336063</v>
      </c>
    </row>
    <row r="10026" spans="1:13" x14ac:dyDescent="0.3">
      <c r="A10026" s="119">
        <v>42262</v>
      </c>
      <c r="B10026" s="120" t="s">
        <v>130</v>
      </c>
      <c r="C10026" s="121">
        <v>16.399999999999999</v>
      </c>
      <c r="D10026" s="94"/>
      <c r="E10026" s="121" t="s">
        <v>10317</v>
      </c>
      <c r="F10026" s="123">
        <v>5.5</v>
      </c>
      <c r="G10026" s="89">
        <v>1</v>
      </c>
      <c r="H10026" s="30">
        <v>1</v>
      </c>
      <c r="I10026" s="38">
        <v>4.5</v>
      </c>
      <c r="J10026" s="18">
        <f t="shared" si="626"/>
        <v>1056.6400000000026</v>
      </c>
      <c r="K10026" s="19" t="str">
        <f t="shared" si="624"/>
        <v>Sep-15</v>
      </c>
      <c r="L10026" s="20">
        <f t="shared" si="627"/>
        <v>9863</v>
      </c>
      <c r="M10026" s="21">
        <f t="shared" si="625"/>
        <v>0.10713170434958964</v>
      </c>
    </row>
    <row r="10027" spans="1:13" x14ac:dyDescent="0.3">
      <c r="A10027" s="124">
        <v>42262</v>
      </c>
      <c r="B10027" s="108" t="s">
        <v>69</v>
      </c>
      <c r="C10027" s="111">
        <v>17.149999999999999</v>
      </c>
      <c r="D10027" s="94"/>
      <c r="E10027" s="111" t="s">
        <v>10001</v>
      </c>
      <c r="F10027" s="111">
        <v>6</v>
      </c>
      <c r="G10027" s="89">
        <v>1</v>
      </c>
      <c r="H10027" s="37" t="s">
        <v>6512</v>
      </c>
      <c r="I10027" s="34">
        <v>-1</v>
      </c>
      <c r="J10027" s="18">
        <f t="shared" si="626"/>
        <v>1055.6400000000026</v>
      </c>
      <c r="K10027" s="19" t="str">
        <f t="shared" si="624"/>
        <v>Sep-15</v>
      </c>
      <c r="L10027" s="20">
        <f t="shared" si="627"/>
        <v>9864</v>
      </c>
      <c r="M10027" s="21">
        <f t="shared" si="625"/>
        <v>0.10701946472019491</v>
      </c>
    </row>
    <row r="10028" spans="1:13" x14ac:dyDescent="0.3">
      <c r="A10028" s="124">
        <v>42262</v>
      </c>
      <c r="B10028" s="108" t="s">
        <v>69</v>
      </c>
      <c r="C10028" s="111">
        <v>17.45</v>
      </c>
      <c r="D10028" s="94"/>
      <c r="E10028" s="111" t="s">
        <v>10314</v>
      </c>
      <c r="F10028" s="111">
        <v>5</v>
      </c>
      <c r="G10028" s="89">
        <v>1</v>
      </c>
      <c r="H10028" s="37" t="s">
        <v>6518</v>
      </c>
      <c r="I10028" s="34">
        <v>-1</v>
      </c>
      <c r="J10028" s="18">
        <f t="shared" si="626"/>
        <v>1054.6400000000026</v>
      </c>
      <c r="K10028" s="19" t="str">
        <f t="shared" si="624"/>
        <v>Sep-15</v>
      </c>
      <c r="L10028" s="20">
        <f t="shared" si="627"/>
        <v>9865</v>
      </c>
      <c r="M10028" s="21">
        <f t="shared" si="625"/>
        <v>0.10690724784592018</v>
      </c>
    </row>
    <row r="10029" spans="1:13" x14ac:dyDescent="0.3">
      <c r="A10029" s="107">
        <v>42263</v>
      </c>
      <c r="B10029" s="108" t="s">
        <v>96</v>
      </c>
      <c r="C10029" s="101">
        <v>0.66319444444444442</v>
      </c>
      <c r="D10029" s="94" t="s">
        <v>31</v>
      </c>
      <c r="E10029" s="111" t="s">
        <v>3328</v>
      </c>
      <c r="F10029" s="110">
        <v>3.5</v>
      </c>
      <c r="G10029" s="85">
        <v>1</v>
      </c>
      <c r="H10029" s="90" t="s">
        <v>33</v>
      </c>
      <c r="I10029" s="28">
        <v>-1</v>
      </c>
      <c r="J10029" s="18">
        <f t="shared" si="626"/>
        <v>1053.6400000000026</v>
      </c>
      <c r="K10029" s="19" t="str">
        <f t="shared" si="624"/>
        <v>Sep-15</v>
      </c>
      <c r="L10029" s="20">
        <f t="shared" si="627"/>
        <v>9866</v>
      </c>
      <c r="M10029" s="21">
        <f t="shared" si="625"/>
        <v>0.1067950537198462</v>
      </c>
    </row>
    <row r="10030" spans="1:13" x14ac:dyDescent="0.3">
      <c r="A10030" s="107">
        <v>42263</v>
      </c>
      <c r="B10030" s="108" t="s">
        <v>57</v>
      </c>
      <c r="C10030" s="101">
        <v>0.67708333333333337</v>
      </c>
      <c r="D10030" s="94" t="s">
        <v>31</v>
      </c>
      <c r="E10030" s="111" t="s">
        <v>3329</v>
      </c>
      <c r="F10030" s="110">
        <v>3.75</v>
      </c>
      <c r="G10030" s="85">
        <v>1</v>
      </c>
      <c r="H10030" s="90" t="s">
        <v>42</v>
      </c>
      <c r="I10030" s="28">
        <v>3</v>
      </c>
      <c r="J10030" s="18">
        <f t="shared" si="626"/>
        <v>1056.6400000000026</v>
      </c>
      <c r="K10030" s="19" t="str">
        <f t="shared" si="624"/>
        <v>Sep-15</v>
      </c>
      <c r="L10030" s="20">
        <f t="shared" si="627"/>
        <v>9867</v>
      </c>
      <c r="M10030" s="21">
        <f t="shared" si="625"/>
        <v>0.10708827404479605</v>
      </c>
    </row>
    <row r="10031" spans="1:13" x14ac:dyDescent="0.3">
      <c r="A10031" s="107">
        <v>42263</v>
      </c>
      <c r="B10031" s="108" t="s">
        <v>127</v>
      </c>
      <c r="C10031" s="101">
        <v>0.71527777777777779</v>
      </c>
      <c r="D10031" s="94" t="s">
        <v>31</v>
      </c>
      <c r="E10031" s="111" t="s">
        <v>2344</v>
      </c>
      <c r="F10031" s="110">
        <v>3.75</v>
      </c>
      <c r="G10031" s="85">
        <v>1</v>
      </c>
      <c r="H10031" s="90" t="s">
        <v>33</v>
      </c>
      <c r="I10031" s="28">
        <v>-1</v>
      </c>
      <c r="J10031" s="18">
        <f t="shared" si="626"/>
        <v>1055.6400000000026</v>
      </c>
      <c r="K10031" s="19" t="str">
        <f t="shared" si="624"/>
        <v>Sep-15</v>
      </c>
      <c r="L10031" s="20">
        <f t="shared" si="627"/>
        <v>9868</v>
      </c>
      <c r="M10031" s="21">
        <f t="shared" si="625"/>
        <v>0.10697608431293094</v>
      </c>
    </row>
    <row r="10032" spans="1:13" x14ac:dyDescent="0.3">
      <c r="A10032" s="107">
        <v>42263</v>
      </c>
      <c r="B10032" s="108" t="s">
        <v>57</v>
      </c>
      <c r="C10032" s="101">
        <v>0.72222222222222221</v>
      </c>
      <c r="D10032" s="94" t="s">
        <v>31</v>
      </c>
      <c r="E10032" s="111" t="s">
        <v>3330</v>
      </c>
      <c r="F10032" s="110">
        <v>3</v>
      </c>
      <c r="G10032" s="85">
        <v>1</v>
      </c>
      <c r="H10032" s="90" t="s">
        <v>33</v>
      </c>
      <c r="I10032" s="28">
        <v>-1</v>
      </c>
      <c r="J10032" s="18">
        <f t="shared" si="626"/>
        <v>1054.6400000000026</v>
      </c>
      <c r="K10032" s="19" t="str">
        <f t="shared" si="624"/>
        <v>Sep-15</v>
      </c>
      <c r="L10032" s="20">
        <f t="shared" si="627"/>
        <v>9869</v>
      </c>
      <c r="M10032" s="21">
        <f t="shared" si="625"/>
        <v>0.10686391731685101</v>
      </c>
    </row>
    <row r="10033" spans="1:13" x14ac:dyDescent="0.3">
      <c r="A10033" s="119">
        <v>42263</v>
      </c>
      <c r="B10033" s="120" t="s">
        <v>96</v>
      </c>
      <c r="C10033" s="121">
        <v>13.45</v>
      </c>
      <c r="D10033" s="94"/>
      <c r="E10033" s="121" t="s">
        <v>10239</v>
      </c>
      <c r="F10033" s="123">
        <v>4.33</v>
      </c>
      <c r="G10033" s="89">
        <v>1</v>
      </c>
      <c r="H10033" s="30">
        <v>6</v>
      </c>
      <c r="I10033" s="38">
        <v>-1</v>
      </c>
      <c r="J10033" s="18">
        <f t="shared" si="626"/>
        <v>1053.6400000000026</v>
      </c>
      <c r="K10033" s="19" t="str">
        <f t="shared" si="624"/>
        <v>Sep-15</v>
      </c>
      <c r="L10033" s="20">
        <f t="shared" si="627"/>
        <v>9870</v>
      </c>
      <c r="M10033" s="21">
        <f t="shared" si="625"/>
        <v>0.10675177304964566</v>
      </c>
    </row>
    <row r="10034" spans="1:13" x14ac:dyDescent="0.3">
      <c r="A10034" s="119">
        <v>42263</v>
      </c>
      <c r="B10034" s="120" t="s">
        <v>96</v>
      </c>
      <c r="C10034" s="121">
        <v>13.45</v>
      </c>
      <c r="D10034" s="94"/>
      <c r="E10034" s="121" t="s">
        <v>1205</v>
      </c>
      <c r="F10034" s="123">
        <v>5.5</v>
      </c>
      <c r="G10034" s="89">
        <v>1</v>
      </c>
      <c r="H10034" s="30">
        <v>3</v>
      </c>
      <c r="I10034" s="38">
        <v>-1</v>
      </c>
      <c r="J10034" s="18">
        <f t="shared" si="626"/>
        <v>1052.6400000000026</v>
      </c>
      <c r="K10034" s="19" t="str">
        <f t="shared" si="624"/>
        <v>Sep-15</v>
      </c>
      <c r="L10034" s="20">
        <f t="shared" si="627"/>
        <v>9871</v>
      </c>
      <c r="M10034" s="21">
        <f t="shared" si="625"/>
        <v>0.10663965150440712</v>
      </c>
    </row>
    <row r="10035" spans="1:13" x14ac:dyDescent="0.3">
      <c r="A10035" s="124">
        <v>42263</v>
      </c>
      <c r="B10035" s="108" t="s">
        <v>127</v>
      </c>
      <c r="C10035" s="111">
        <v>19.100000000000001</v>
      </c>
      <c r="D10035" s="94"/>
      <c r="E10035" s="111" t="s">
        <v>10318</v>
      </c>
      <c r="F10035" s="111">
        <v>5.5</v>
      </c>
      <c r="G10035" s="89">
        <v>1</v>
      </c>
      <c r="H10035" s="37" t="s">
        <v>6526</v>
      </c>
      <c r="I10035" s="34">
        <v>4.5</v>
      </c>
      <c r="J10035" s="18">
        <f t="shared" si="626"/>
        <v>1057.1400000000026</v>
      </c>
      <c r="K10035" s="19" t="str">
        <f t="shared" si="624"/>
        <v>Sep-15</v>
      </c>
      <c r="L10035" s="20">
        <f t="shared" si="627"/>
        <v>9872</v>
      </c>
      <c r="M10035" s="21">
        <f t="shared" si="625"/>
        <v>0.10708468395461938</v>
      </c>
    </row>
    <row r="10036" spans="1:13" x14ac:dyDescent="0.3">
      <c r="A10036" s="107">
        <v>42264</v>
      </c>
      <c r="B10036" s="108" t="s">
        <v>47</v>
      </c>
      <c r="C10036" s="101">
        <v>0.78472222222222221</v>
      </c>
      <c r="D10036" s="94" t="s">
        <v>31</v>
      </c>
      <c r="E10036" s="111" t="s">
        <v>3331</v>
      </c>
      <c r="F10036" s="110">
        <v>3</v>
      </c>
      <c r="G10036" s="85">
        <v>1</v>
      </c>
      <c r="H10036" s="90" t="s">
        <v>33</v>
      </c>
      <c r="I10036" s="28">
        <v>-1</v>
      </c>
      <c r="J10036" s="18">
        <f t="shared" si="626"/>
        <v>1056.1400000000026</v>
      </c>
      <c r="K10036" s="19" t="str">
        <f t="shared" si="624"/>
        <v>Sep-15</v>
      </c>
      <c r="L10036" s="20">
        <f t="shared" si="627"/>
        <v>9873</v>
      </c>
      <c r="M10036" s="21">
        <f t="shared" si="625"/>
        <v>0.10697255140281603</v>
      </c>
    </row>
    <row r="10037" spans="1:13" x14ac:dyDescent="0.3">
      <c r="A10037" s="107">
        <v>42264</v>
      </c>
      <c r="B10037" s="108" t="s">
        <v>47</v>
      </c>
      <c r="C10037" s="101">
        <v>0.82638888888888884</v>
      </c>
      <c r="D10037" s="94" t="s">
        <v>31</v>
      </c>
      <c r="E10037" s="111" t="s">
        <v>3332</v>
      </c>
      <c r="F10037" s="110">
        <v>3</v>
      </c>
      <c r="G10037" s="85">
        <v>1</v>
      </c>
      <c r="H10037" s="90" t="s">
        <v>33</v>
      </c>
      <c r="I10037" s="28">
        <v>-1</v>
      </c>
      <c r="J10037" s="18">
        <f t="shared" si="626"/>
        <v>1055.1400000000026</v>
      </c>
      <c r="K10037" s="19" t="str">
        <f t="shared" si="624"/>
        <v>Sep-15</v>
      </c>
      <c r="L10037" s="20">
        <f t="shared" si="627"/>
        <v>9874</v>
      </c>
      <c r="M10037" s="21">
        <f t="shared" si="625"/>
        <v>0.10686044156370292</v>
      </c>
    </row>
    <row r="10038" spans="1:13" x14ac:dyDescent="0.3">
      <c r="A10038" s="119">
        <v>42264</v>
      </c>
      <c r="B10038" s="120" t="s">
        <v>48</v>
      </c>
      <c r="C10038" s="121">
        <v>14.1</v>
      </c>
      <c r="D10038" s="94"/>
      <c r="E10038" s="121" t="s">
        <v>10320</v>
      </c>
      <c r="F10038" s="123">
        <v>5.5</v>
      </c>
      <c r="G10038" s="89">
        <v>1</v>
      </c>
      <c r="H10038" s="30">
        <v>6</v>
      </c>
      <c r="I10038" s="38">
        <v>-1</v>
      </c>
      <c r="J10038" s="18">
        <f t="shared" si="626"/>
        <v>1054.1400000000026</v>
      </c>
      <c r="K10038" s="19" t="str">
        <f t="shared" si="624"/>
        <v>Sep-15</v>
      </c>
      <c r="L10038" s="20">
        <f t="shared" si="627"/>
        <v>9875</v>
      </c>
      <c r="M10038" s="21">
        <f t="shared" si="625"/>
        <v>0.10674835443038001</v>
      </c>
    </row>
    <row r="10039" spans="1:13" x14ac:dyDescent="0.3">
      <c r="A10039" s="119">
        <v>42264</v>
      </c>
      <c r="B10039" s="120" t="s">
        <v>49</v>
      </c>
      <c r="C10039" s="121">
        <v>14.55</v>
      </c>
      <c r="D10039" s="94"/>
      <c r="E10039" s="121" t="s">
        <v>10319</v>
      </c>
      <c r="F10039" s="123">
        <v>6</v>
      </c>
      <c r="G10039" s="89">
        <v>1</v>
      </c>
      <c r="H10039" s="30">
        <v>5</v>
      </c>
      <c r="I10039" s="38">
        <v>-1</v>
      </c>
      <c r="J10039" s="18">
        <f t="shared" si="626"/>
        <v>1053.1400000000026</v>
      </c>
      <c r="K10039" s="19" t="str">
        <f t="shared" si="624"/>
        <v>Sep-15</v>
      </c>
      <c r="L10039" s="20">
        <f t="shared" si="627"/>
        <v>9876</v>
      </c>
      <c r="M10039" s="21">
        <f t="shared" si="625"/>
        <v>0.10663628999595004</v>
      </c>
    </row>
    <row r="10040" spans="1:13" x14ac:dyDescent="0.3">
      <c r="A10040" s="124">
        <v>42264</v>
      </c>
      <c r="B10040" s="108" t="s">
        <v>47</v>
      </c>
      <c r="C10040" s="111">
        <v>21.2</v>
      </c>
      <c r="D10040" s="94"/>
      <c r="E10040" s="111" t="s">
        <v>9603</v>
      </c>
      <c r="F10040" s="111">
        <v>5.5</v>
      </c>
      <c r="G10040" s="89">
        <v>1</v>
      </c>
      <c r="H10040" s="37" t="s">
        <v>6512</v>
      </c>
      <c r="I10040" s="34">
        <v>-1</v>
      </c>
      <c r="J10040" s="18">
        <f t="shared" si="626"/>
        <v>1052.1400000000026</v>
      </c>
      <c r="K10040" s="19" t="str">
        <f t="shared" si="624"/>
        <v>Sep-15</v>
      </c>
      <c r="L10040" s="20">
        <f t="shared" si="627"/>
        <v>9877</v>
      </c>
      <c r="M10040" s="21">
        <f t="shared" si="625"/>
        <v>0.10652424825351854</v>
      </c>
    </row>
    <row r="10041" spans="1:13" x14ac:dyDescent="0.3">
      <c r="A10041" s="107">
        <v>42265</v>
      </c>
      <c r="B10041" s="108" t="s">
        <v>153</v>
      </c>
      <c r="C10041" s="101">
        <v>0.57638888888888895</v>
      </c>
      <c r="D10041" s="94" t="s">
        <v>31</v>
      </c>
      <c r="E10041" s="111" t="s">
        <v>3333</v>
      </c>
      <c r="F10041" s="110">
        <v>3</v>
      </c>
      <c r="G10041" s="85">
        <v>1</v>
      </c>
      <c r="H10041" s="90" t="s">
        <v>33</v>
      </c>
      <c r="I10041" s="28">
        <v>-1</v>
      </c>
      <c r="J10041" s="18">
        <f t="shared" si="626"/>
        <v>1051.1400000000026</v>
      </c>
      <c r="K10041" s="19" t="str">
        <f t="shared" si="624"/>
        <v>Sep-15</v>
      </c>
      <c r="L10041" s="20">
        <f t="shared" si="627"/>
        <v>9878</v>
      </c>
      <c r="M10041" s="21">
        <f t="shared" si="625"/>
        <v>0.10641222919619382</v>
      </c>
    </row>
    <row r="10042" spans="1:13" x14ac:dyDescent="0.3">
      <c r="A10042" s="107">
        <v>42265</v>
      </c>
      <c r="B10042" s="108" t="s">
        <v>93</v>
      </c>
      <c r="C10042" s="101">
        <v>0.68402777777777779</v>
      </c>
      <c r="D10042" s="94" t="s">
        <v>31</v>
      </c>
      <c r="E10042" s="111" t="s">
        <v>3334</v>
      </c>
      <c r="F10042" s="110">
        <v>2.88</v>
      </c>
      <c r="G10042" s="85">
        <v>1</v>
      </c>
      <c r="H10042" s="90" t="s">
        <v>33</v>
      </c>
      <c r="I10042" s="28">
        <v>-1</v>
      </c>
      <c r="J10042" s="18">
        <f t="shared" si="626"/>
        <v>1050.1400000000026</v>
      </c>
      <c r="K10042" s="19" t="str">
        <f t="shared" si="624"/>
        <v>Sep-15</v>
      </c>
      <c r="L10042" s="20">
        <f t="shared" si="627"/>
        <v>9879</v>
      </c>
      <c r="M10042" s="21">
        <f t="shared" si="625"/>
        <v>0.10630023281708702</v>
      </c>
    </row>
    <row r="10043" spans="1:13" x14ac:dyDescent="0.3">
      <c r="A10043" s="107">
        <v>42265</v>
      </c>
      <c r="B10043" s="108" t="s">
        <v>49</v>
      </c>
      <c r="C10043" s="101">
        <v>0.70138888888888884</v>
      </c>
      <c r="D10043" s="94" t="s">
        <v>31</v>
      </c>
      <c r="E10043" s="111" t="s">
        <v>3335</v>
      </c>
      <c r="F10043" s="110">
        <v>3.5</v>
      </c>
      <c r="G10043" s="85">
        <v>1</v>
      </c>
      <c r="H10043" s="90" t="s">
        <v>42</v>
      </c>
      <c r="I10043" s="28">
        <v>2.5</v>
      </c>
      <c r="J10043" s="18">
        <f t="shared" si="626"/>
        <v>1052.6400000000026</v>
      </c>
      <c r="K10043" s="19" t="str">
        <f t="shared" si="624"/>
        <v>Sep-15</v>
      </c>
      <c r="L10043" s="20">
        <f t="shared" si="627"/>
        <v>9880</v>
      </c>
      <c r="M10043" s="21">
        <f t="shared" si="625"/>
        <v>0.10654251012145775</v>
      </c>
    </row>
    <row r="10044" spans="1:13" x14ac:dyDescent="0.3">
      <c r="A10044" s="107">
        <v>42265</v>
      </c>
      <c r="B10044" s="108" t="s">
        <v>147</v>
      </c>
      <c r="C10044" s="101">
        <v>0.71180555555555547</v>
      </c>
      <c r="D10044" s="94" t="s">
        <v>31</v>
      </c>
      <c r="E10044" s="111" t="s">
        <v>3336</v>
      </c>
      <c r="F10044" s="110">
        <v>4</v>
      </c>
      <c r="G10044" s="85">
        <v>1</v>
      </c>
      <c r="H10044" s="90" t="s">
        <v>33</v>
      </c>
      <c r="I10044" s="28">
        <v>-1</v>
      </c>
      <c r="J10044" s="18">
        <f t="shared" si="626"/>
        <v>1051.6400000000026</v>
      </c>
      <c r="K10044" s="19" t="str">
        <f t="shared" si="624"/>
        <v>Sep-15</v>
      </c>
      <c r="L10044" s="20">
        <f t="shared" si="627"/>
        <v>9881</v>
      </c>
      <c r="M10044" s="21">
        <f t="shared" si="625"/>
        <v>0.10643052322639435</v>
      </c>
    </row>
    <row r="10045" spans="1:13" x14ac:dyDescent="0.3">
      <c r="A10045" s="119">
        <v>42265</v>
      </c>
      <c r="B10045" s="120" t="s">
        <v>49</v>
      </c>
      <c r="C10045" s="121">
        <v>16.5</v>
      </c>
      <c r="D10045" s="94"/>
      <c r="E10045" s="121" t="s">
        <v>10270</v>
      </c>
      <c r="F10045" s="123">
        <v>6</v>
      </c>
      <c r="G10045" s="89">
        <v>1</v>
      </c>
      <c r="H10045" s="30">
        <v>7</v>
      </c>
      <c r="I10045" s="38">
        <v>-1</v>
      </c>
      <c r="J10045" s="18">
        <f t="shared" si="626"/>
        <v>1050.6400000000026</v>
      </c>
      <c r="K10045" s="19" t="str">
        <f t="shared" si="624"/>
        <v>Sep-15</v>
      </c>
      <c r="L10045" s="20">
        <f t="shared" si="627"/>
        <v>9882</v>
      </c>
      <c r="M10045" s="21">
        <f t="shared" si="625"/>
        <v>0.10631855899615489</v>
      </c>
    </row>
    <row r="10046" spans="1:13" x14ac:dyDescent="0.3">
      <c r="A10046" s="124">
        <v>42265</v>
      </c>
      <c r="B10046" s="108" t="s">
        <v>147</v>
      </c>
      <c r="C10046" s="111">
        <v>17.350000000000001</v>
      </c>
      <c r="D10046" s="94"/>
      <c r="E10046" s="111" t="s">
        <v>10321</v>
      </c>
      <c r="F10046" s="111">
        <v>5</v>
      </c>
      <c r="G10046" s="89">
        <v>1</v>
      </c>
      <c r="H10046" s="37" t="s">
        <v>6526</v>
      </c>
      <c r="I10046" s="34">
        <v>4</v>
      </c>
      <c r="J10046" s="18">
        <f t="shared" si="626"/>
        <v>1054.6400000000026</v>
      </c>
      <c r="K10046" s="19" t="str">
        <f t="shared" si="624"/>
        <v>Sep-15</v>
      </c>
      <c r="L10046" s="20">
        <f t="shared" si="627"/>
        <v>9883</v>
      </c>
      <c r="M10046" s="21">
        <f t="shared" si="625"/>
        <v>0.10671253667914628</v>
      </c>
    </row>
    <row r="10047" spans="1:13" x14ac:dyDescent="0.3">
      <c r="A10047" s="107">
        <v>42266</v>
      </c>
      <c r="B10047" s="108" t="s">
        <v>52</v>
      </c>
      <c r="C10047" s="101">
        <v>0.68402777777777779</v>
      </c>
      <c r="D10047" s="94" t="s">
        <v>31</v>
      </c>
      <c r="E10047" s="111" t="s">
        <v>3290</v>
      </c>
      <c r="F10047" s="110">
        <v>3.75</v>
      </c>
      <c r="G10047" s="85">
        <v>1</v>
      </c>
      <c r="H10047" s="90" t="s">
        <v>33</v>
      </c>
      <c r="I10047" s="28">
        <v>-1</v>
      </c>
      <c r="J10047" s="18">
        <f t="shared" si="626"/>
        <v>1053.6400000000026</v>
      </c>
      <c r="K10047" s="19" t="str">
        <f t="shared" si="624"/>
        <v>Sep-15</v>
      </c>
      <c r="L10047" s="20">
        <f t="shared" si="627"/>
        <v>9884</v>
      </c>
      <c r="M10047" s="21">
        <f t="shared" si="625"/>
        <v>0.10660056657223822</v>
      </c>
    </row>
    <row r="10048" spans="1:13" x14ac:dyDescent="0.3">
      <c r="A10048" s="107">
        <v>42266</v>
      </c>
      <c r="B10048" s="108" t="s">
        <v>45</v>
      </c>
      <c r="C10048" s="101">
        <v>0.81944444444444453</v>
      </c>
      <c r="D10048" s="94" t="s">
        <v>31</v>
      </c>
      <c r="E10048" s="111" t="s">
        <v>3337</v>
      </c>
      <c r="F10048" s="110">
        <v>3.25</v>
      </c>
      <c r="G10048" s="85">
        <v>1</v>
      </c>
      <c r="H10048" s="90" t="s">
        <v>33</v>
      </c>
      <c r="I10048" s="28">
        <v>-1</v>
      </c>
      <c r="J10048" s="18">
        <f t="shared" si="626"/>
        <v>1052.6400000000026</v>
      </c>
      <c r="K10048" s="19" t="str">
        <f t="shared" si="624"/>
        <v>Sep-15</v>
      </c>
      <c r="L10048" s="20">
        <f t="shared" si="627"/>
        <v>9885</v>
      </c>
      <c r="M10048" s="21">
        <f t="shared" si="625"/>
        <v>0.10648861911987886</v>
      </c>
    </row>
    <row r="10049" spans="1:13" x14ac:dyDescent="0.3">
      <c r="A10049" s="119">
        <v>42266</v>
      </c>
      <c r="B10049" s="120" t="s">
        <v>52</v>
      </c>
      <c r="C10049" s="121">
        <v>15.5</v>
      </c>
      <c r="D10049" s="94"/>
      <c r="E10049" s="121" t="s">
        <v>10324</v>
      </c>
      <c r="F10049" s="123">
        <v>5</v>
      </c>
      <c r="G10049" s="89">
        <v>1</v>
      </c>
      <c r="H10049" s="30">
        <v>10</v>
      </c>
      <c r="I10049" s="38">
        <v>-1</v>
      </c>
      <c r="J10049" s="18">
        <f t="shared" si="626"/>
        <v>1051.6400000000026</v>
      </c>
      <c r="K10049" s="19" t="str">
        <f t="shared" si="624"/>
        <v>Sep-15</v>
      </c>
      <c r="L10049" s="20">
        <f t="shared" si="627"/>
        <v>9886</v>
      </c>
      <c r="M10049" s="21">
        <f t="shared" si="625"/>
        <v>0.10637669431519346</v>
      </c>
    </row>
    <row r="10050" spans="1:13" x14ac:dyDescent="0.3">
      <c r="A10050" s="119">
        <v>42266</v>
      </c>
      <c r="B10050" s="120" t="s">
        <v>49</v>
      </c>
      <c r="C10050" s="121">
        <v>16.2</v>
      </c>
      <c r="D10050" s="94"/>
      <c r="E10050" s="121" t="s">
        <v>10323</v>
      </c>
      <c r="F10050" s="123">
        <v>6</v>
      </c>
      <c r="G10050" s="89">
        <v>1</v>
      </c>
      <c r="H10050" s="30">
        <v>3</v>
      </c>
      <c r="I10050" s="38">
        <v>-1</v>
      </c>
      <c r="J10050" s="18">
        <f t="shared" si="626"/>
        <v>1050.6400000000026</v>
      </c>
      <c r="K10050" s="19" t="str">
        <f t="shared" ref="K10050:K10113" si="628">TEXT(A10050,"MMM-yy")</f>
        <v>Sep-15</v>
      </c>
      <c r="L10050" s="20">
        <f t="shared" si="627"/>
        <v>9887</v>
      </c>
      <c r="M10050" s="21">
        <f t="shared" ref="M10050:M10113" si="629">J10050/L10050</f>
        <v>0.10626479215131006</v>
      </c>
    </row>
    <row r="10051" spans="1:13" x14ac:dyDescent="0.3">
      <c r="A10051" s="119">
        <v>42266</v>
      </c>
      <c r="B10051" s="120" t="s">
        <v>61</v>
      </c>
      <c r="C10051" s="121">
        <v>16.45</v>
      </c>
      <c r="D10051" s="94"/>
      <c r="E10051" s="121" t="s">
        <v>2924</v>
      </c>
      <c r="F10051" s="123">
        <v>5</v>
      </c>
      <c r="G10051" s="89">
        <v>1</v>
      </c>
      <c r="H10051" s="30">
        <v>4</v>
      </c>
      <c r="I10051" s="38">
        <v>-1</v>
      </c>
      <c r="J10051" s="18">
        <f t="shared" ref="J10051:J10114" si="630">J10050+I10051</f>
        <v>1049.6400000000026</v>
      </c>
      <c r="K10051" s="19" t="str">
        <f t="shared" si="628"/>
        <v>Sep-15</v>
      </c>
      <c r="L10051" s="20">
        <f t="shared" ref="L10051:L10114" si="631">L10050+G10051</f>
        <v>9888</v>
      </c>
      <c r="M10051" s="21">
        <f t="shared" si="629"/>
        <v>0.10615291262135948</v>
      </c>
    </row>
    <row r="10052" spans="1:13" x14ac:dyDescent="0.3">
      <c r="A10052" s="119">
        <v>42266</v>
      </c>
      <c r="B10052" s="120" t="s">
        <v>52</v>
      </c>
      <c r="C10052" s="121">
        <v>17.350000000000001</v>
      </c>
      <c r="D10052" s="94"/>
      <c r="E10052" s="121" t="s">
        <v>10325</v>
      </c>
      <c r="F10052" s="123">
        <v>4.33</v>
      </c>
      <c r="G10052" s="89">
        <v>1</v>
      </c>
      <c r="H10052" s="30">
        <v>5</v>
      </c>
      <c r="I10052" s="38">
        <v>-1</v>
      </c>
      <c r="J10052" s="18">
        <f t="shared" si="630"/>
        <v>1048.6400000000026</v>
      </c>
      <c r="K10052" s="19" t="str">
        <f t="shared" si="628"/>
        <v>Sep-15</v>
      </c>
      <c r="L10052" s="20">
        <f t="shared" si="631"/>
        <v>9889</v>
      </c>
      <c r="M10052" s="21">
        <f t="shared" si="629"/>
        <v>0.10604105571847533</v>
      </c>
    </row>
    <row r="10053" spans="1:13" x14ac:dyDescent="0.3">
      <c r="A10053" s="124">
        <v>42266</v>
      </c>
      <c r="B10053" s="108" t="s">
        <v>45</v>
      </c>
      <c r="C10053" s="111">
        <v>18.399999999999999</v>
      </c>
      <c r="D10053" s="94"/>
      <c r="E10053" s="111" t="s">
        <v>9641</v>
      </c>
      <c r="F10053" s="111">
        <v>5.5</v>
      </c>
      <c r="G10053" s="89">
        <v>1</v>
      </c>
      <c r="H10053" s="37" t="s">
        <v>6512</v>
      </c>
      <c r="I10053" s="34">
        <v>-1</v>
      </c>
      <c r="J10053" s="18">
        <f t="shared" si="630"/>
        <v>1047.6400000000026</v>
      </c>
      <c r="K10053" s="19" t="str">
        <f t="shared" si="628"/>
        <v>Sep-15</v>
      </c>
      <c r="L10053" s="20">
        <f t="shared" si="631"/>
        <v>9890</v>
      </c>
      <c r="M10053" s="21">
        <f t="shared" si="629"/>
        <v>0.10592922143579399</v>
      </c>
    </row>
    <row r="10054" spans="1:13" x14ac:dyDescent="0.3">
      <c r="A10054" s="124">
        <v>42266</v>
      </c>
      <c r="B10054" s="108" t="s">
        <v>45</v>
      </c>
      <c r="C10054" s="111">
        <v>19.100000000000001</v>
      </c>
      <c r="D10054" s="94"/>
      <c r="E10054" s="111" t="s">
        <v>10322</v>
      </c>
      <c r="F10054" s="111">
        <v>5.5</v>
      </c>
      <c r="G10054" s="89">
        <v>1</v>
      </c>
      <c r="H10054" s="37" t="s">
        <v>6512</v>
      </c>
      <c r="I10054" s="34">
        <v>-1</v>
      </c>
      <c r="J10054" s="18">
        <f t="shared" si="630"/>
        <v>1046.6400000000026</v>
      </c>
      <c r="K10054" s="19" t="str">
        <f t="shared" si="628"/>
        <v>Sep-15</v>
      </c>
      <c r="L10054" s="20">
        <f t="shared" si="631"/>
        <v>9891</v>
      </c>
      <c r="M10054" s="21">
        <f t="shared" si="629"/>
        <v>0.10581740976645461</v>
      </c>
    </row>
    <row r="10055" spans="1:13" x14ac:dyDescent="0.3">
      <c r="A10055" s="124">
        <v>42266</v>
      </c>
      <c r="B10055" s="108" t="s">
        <v>45</v>
      </c>
      <c r="C10055" s="111">
        <v>19.399999999999999</v>
      </c>
      <c r="D10055" s="94"/>
      <c r="E10055" s="111" t="s">
        <v>2941</v>
      </c>
      <c r="F10055" s="111">
        <v>6</v>
      </c>
      <c r="G10055" s="89">
        <v>1</v>
      </c>
      <c r="H10055" s="37" t="s">
        <v>6512</v>
      </c>
      <c r="I10055" s="34">
        <v>-1</v>
      </c>
      <c r="J10055" s="18">
        <f t="shared" si="630"/>
        <v>1045.6400000000026</v>
      </c>
      <c r="K10055" s="19" t="str">
        <f t="shared" si="628"/>
        <v>Sep-15</v>
      </c>
      <c r="L10055" s="20">
        <f t="shared" si="631"/>
        <v>9892</v>
      </c>
      <c r="M10055" s="21">
        <f t="shared" si="629"/>
        <v>0.10570562070359914</v>
      </c>
    </row>
    <row r="10056" spans="1:13" x14ac:dyDescent="0.3">
      <c r="A10056" s="107">
        <v>42268</v>
      </c>
      <c r="B10056" s="108" t="s">
        <v>43</v>
      </c>
      <c r="C10056" s="101">
        <v>0.59027777777777779</v>
      </c>
      <c r="D10056" s="94" t="s">
        <v>31</v>
      </c>
      <c r="E10056" s="111" t="s">
        <v>3338</v>
      </c>
      <c r="F10056" s="110">
        <v>3.25</v>
      </c>
      <c r="G10056" s="85">
        <v>1</v>
      </c>
      <c r="H10056" s="90" t="s">
        <v>42</v>
      </c>
      <c r="I10056" s="28">
        <v>2.25</v>
      </c>
      <c r="J10056" s="18">
        <f t="shared" si="630"/>
        <v>1047.8900000000026</v>
      </c>
      <c r="K10056" s="19" t="str">
        <f t="shared" si="628"/>
        <v>Sep-15</v>
      </c>
      <c r="L10056" s="20">
        <f t="shared" si="631"/>
        <v>9893</v>
      </c>
      <c r="M10056" s="21">
        <f t="shared" si="629"/>
        <v>0.10592236935206738</v>
      </c>
    </row>
    <row r="10057" spans="1:13" x14ac:dyDescent="0.3">
      <c r="A10057" s="107">
        <v>42268</v>
      </c>
      <c r="B10057" s="108" t="s">
        <v>43</v>
      </c>
      <c r="C10057" s="101">
        <v>0.63194444444444442</v>
      </c>
      <c r="D10057" s="94" t="s">
        <v>31</v>
      </c>
      <c r="E10057" s="111" t="s">
        <v>3339</v>
      </c>
      <c r="F10057" s="110">
        <v>3.75</v>
      </c>
      <c r="G10057" s="85">
        <v>1</v>
      </c>
      <c r="H10057" s="90" t="s">
        <v>42</v>
      </c>
      <c r="I10057" s="28">
        <v>2.75</v>
      </c>
      <c r="J10057" s="18">
        <f t="shared" si="630"/>
        <v>1050.6400000000026</v>
      </c>
      <c r="K10057" s="19" t="str">
        <f t="shared" si="628"/>
        <v>Sep-15</v>
      </c>
      <c r="L10057" s="20">
        <f t="shared" si="631"/>
        <v>9894</v>
      </c>
      <c r="M10057" s="21">
        <f t="shared" si="629"/>
        <v>0.10618960986456465</v>
      </c>
    </row>
    <row r="10058" spans="1:13" x14ac:dyDescent="0.3">
      <c r="A10058" s="107">
        <v>42268</v>
      </c>
      <c r="B10058" s="108" t="s">
        <v>50</v>
      </c>
      <c r="C10058" s="101">
        <v>0.6875</v>
      </c>
      <c r="D10058" s="94" t="s">
        <v>31</v>
      </c>
      <c r="E10058" s="111" t="s">
        <v>3340</v>
      </c>
      <c r="F10058" s="110">
        <v>3.75</v>
      </c>
      <c r="G10058" s="85">
        <v>1</v>
      </c>
      <c r="H10058" s="90" t="s">
        <v>33</v>
      </c>
      <c r="I10058" s="28">
        <v>-1</v>
      </c>
      <c r="J10058" s="18">
        <f t="shared" si="630"/>
        <v>1049.6400000000026</v>
      </c>
      <c r="K10058" s="19" t="str">
        <f t="shared" si="628"/>
        <v>Sep-15</v>
      </c>
      <c r="L10058" s="20">
        <f t="shared" si="631"/>
        <v>9895</v>
      </c>
      <c r="M10058" s="21">
        <f t="shared" si="629"/>
        <v>0.10607781707933325</v>
      </c>
    </row>
    <row r="10059" spans="1:13" x14ac:dyDescent="0.3">
      <c r="A10059" s="119">
        <v>42268</v>
      </c>
      <c r="B10059" s="120" t="s">
        <v>134</v>
      </c>
      <c r="C10059" s="121">
        <v>13.5</v>
      </c>
      <c r="D10059" s="94"/>
      <c r="E10059" s="121" t="s">
        <v>10326</v>
      </c>
      <c r="F10059" s="123">
        <v>4.33</v>
      </c>
      <c r="G10059" s="89">
        <v>1</v>
      </c>
      <c r="H10059" s="30">
        <v>1</v>
      </c>
      <c r="I10059" s="38">
        <v>3.33</v>
      </c>
      <c r="J10059" s="18">
        <f t="shared" si="630"/>
        <v>1052.9700000000025</v>
      </c>
      <c r="K10059" s="19" t="str">
        <f t="shared" si="628"/>
        <v>Sep-15</v>
      </c>
      <c r="L10059" s="20">
        <f t="shared" si="631"/>
        <v>9896</v>
      </c>
      <c r="M10059" s="21">
        <f t="shared" si="629"/>
        <v>0.10640359741309646</v>
      </c>
    </row>
    <row r="10060" spans="1:13" x14ac:dyDescent="0.3">
      <c r="A10060" s="119">
        <v>42268</v>
      </c>
      <c r="B10060" s="120" t="s">
        <v>134</v>
      </c>
      <c r="C10060" s="121">
        <v>14.2</v>
      </c>
      <c r="D10060" s="94"/>
      <c r="E10060" s="121" t="s">
        <v>2027</v>
      </c>
      <c r="F10060" s="123">
        <v>4.5</v>
      </c>
      <c r="G10060" s="89">
        <v>1</v>
      </c>
      <c r="H10060" s="30">
        <v>2</v>
      </c>
      <c r="I10060" s="38">
        <v>-1</v>
      </c>
      <c r="J10060" s="18">
        <f t="shared" si="630"/>
        <v>1051.9700000000025</v>
      </c>
      <c r="K10060" s="19" t="str">
        <f t="shared" si="628"/>
        <v>Sep-15</v>
      </c>
      <c r="L10060" s="20">
        <f t="shared" si="631"/>
        <v>9897</v>
      </c>
      <c r="M10060" s="21">
        <f t="shared" si="629"/>
        <v>0.10629180559765611</v>
      </c>
    </row>
    <row r="10061" spans="1:13" x14ac:dyDescent="0.3">
      <c r="A10061" s="119">
        <v>42268</v>
      </c>
      <c r="B10061" s="120" t="s">
        <v>134</v>
      </c>
      <c r="C10061" s="121">
        <v>14.2</v>
      </c>
      <c r="D10061" s="94"/>
      <c r="E10061" s="121" t="s">
        <v>10327</v>
      </c>
      <c r="F10061" s="123">
        <v>5.5</v>
      </c>
      <c r="G10061" s="89">
        <v>1</v>
      </c>
      <c r="H10061" s="30">
        <v>3</v>
      </c>
      <c r="I10061" s="38">
        <v>-1</v>
      </c>
      <c r="J10061" s="18">
        <f t="shared" si="630"/>
        <v>1050.9700000000025</v>
      </c>
      <c r="K10061" s="19" t="str">
        <f t="shared" si="628"/>
        <v>Sep-15</v>
      </c>
      <c r="L10061" s="20">
        <f t="shared" si="631"/>
        <v>9898</v>
      </c>
      <c r="M10061" s="21">
        <f t="shared" si="629"/>
        <v>0.10618003637098429</v>
      </c>
    </row>
    <row r="10062" spans="1:13" x14ac:dyDescent="0.3">
      <c r="A10062" s="119">
        <v>42268</v>
      </c>
      <c r="B10062" s="120" t="s">
        <v>50</v>
      </c>
      <c r="C10062" s="121">
        <v>14.3</v>
      </c>
      <c r="D10062" s="94"/>
      <c r="E10062" s="121" t="s">
        <v>10328</v>
      </c>
      <c r="F10062" s="123">
        <v>4.5</v>
      </c>
      <c r="G10062" s="89">
        <v>1</v>
      </c>
      <c r="H10062" s="30">
        <v>7</v>
      </c>
      <c r="I10062" s="38">
        <v>-1</v>
      </c>
      <c r="J10062" s="18">
        <f t="shared" si="630"/>
        <v>1049.9700000000025</v>
      </c>
      <c r="K10062" s="19" t="str">
        <f t="shared" si="628"/>
        <v>Sep-15</v>
      </c>
      <c r="L10062" s="20">
        <f t="shared" si="631"/>
        <v>9899</v>
      </c>
      <c r="M10062" s="21">
        <f t="shared" si="629"/>
        <v>0.10606828972623523</v>
      </c>
    </row>
    <row r="10063" spans="1:13" x14ac:dyDescent="0.3">
      <c r="A10063" s="119">
        <v>42268</v>
      </c>
      <c r="B10063" s="120" t="s">
        <v>134</v>
      </c>
      <c r="C10063" s="121">
        <v>14.5</v>
      </c>
      <c r="D10063" s="94"/>
      <c r="E10063" s="121" t="s">
        <v>8081</v>
      </c>
      <c r="F10063" s="123">
        <v>5</v>
      </c>
      <c r="G10063" s="89">
        <v>1</v>
      </c>
      <c r="H10063" s="30">
        <v>1</v>
      </c>
      <c r="I10063" s="38">
        <v>5</v>
      </c>
      <c r="J10063" s="18">
        <f t="shared" si="630"/>
        <v>1054.9700000000025</v>
      </c>
      <c r="K10063" s="19" t="str">
        <f t="shared" si="628"/>
        <v>Sep-15</v>
      </c>
      <c r="L10063" s="20">
        <f t="shared" si="631"/>
        <v>9900</v>
      </c>
      <c r="M10063" s="21">
        <f t="shared" si="629"/>
        <v>0.10656262626262651</v>
      </c>
    </row>
    <row r="10064" spans="1:13" x14ac:dyDescent="0.3">
      <c r="A10064" s="119">
        <v>42268</v>
      </c>
      <c r="B10064" s="120" t="s">
        <v>134</v>
      </c>
      <c r="C10064" s="121">
        <v>17.2</v>
      </c>
      <c r="D10064" s="94"/>
      <c r="E10064" s="121" t="s">
        <v>3840</v>
      </c>
      <c r="F10064" s="123">
        <v>6</v>
      </c>
      <c r="G10064" s="35">
        <v>0</v>
      </c>
      <c r="H10064" s="30" t="s">
        <v>6111</v>
      </c>
      <c r="I10064" s="38">
        <v>0</v>
      </c>
      <c r="J10064" s="18">
        <f t="shared" si="630"/>
        <v>1054.9700000000025</v>
      </c>
      <c r="K10064" s="19" t="str">
        <f t="shared" si="628"/>
        <v>Sep-15</v>
      </c>
      <c r="L10064" s="20">
        <f t="shared" si="631"/>
        <v>9900</v>
      </c>
      <c r="M10064" s="21">
        <f t="shared" si="629"/>
        <v>0.10656262626262651</v>
      </c>
    </row>
    <row r="10065" spans="1:13" x14ac:dyDescent="0.3">
      <c r="A10065" s="107">
        <v>42269</v>
      </c>
      <c r="B10065" s="108" t="s">
        <v>29</v>
      </c>
      <c r="C10065" s="101">
        <v>0.61805555555555558</v>
      </c>
      <c r="D10065" s="94" t="s">
        <v>31</v>
      </c>
      <c r="E10065" s="111" t="s">
        <v>3341</v>
      </c>
      <c r="F10065" s="110">
        <v>4</v>
      </c>
      <c r="G10065" s="85">
        <v>1</v>
      </c>
      <c r="H10065" s="90" t="s">
        <v>33</v>
      </c>
      <c r="I10065" s="28">
        <v>-1</v>
      </c>
      <c r="J10065" s="18">
        <f t="shared" si="630"/>
        <v>1053.9700000000025</v>
      </c>
      <c r="K10065" s="19" t="str">
        <f t="shared" si="628"/>
        <v>Sep-15</v>
      </c>
      <c r="L10065" s="20">
        <f t="shared" si="631"/>
        <v>9901</v>
      </c>
      <c r="M10065" s="21">
        <f t="shared" si="629"/>
        <v>0.1064508635491367</v>
      </c>
    </row>
    <row r="10066" spans="1:13" x14ac:dyDescent="0.3">
      <c r="A10066" s="107">
        <v>42269</v>
      </c>
      <c r="B10066" s="108" t="s">
        <v>85</v>
      </c>
      <c r="C10066" s="101">
        <v>0.65277777777777779</v>
      </c>
      <c r="D10066" s="94" t="s">
        <v>31</v>
      </c>
      <c r="E10066" s="111" t="s">
        <v>3342</v>
      </c>
      <c r="F10066" s="110">
        <v>3.75</v>
      </c>
      <c r="G10066" s="85">
        <v>1</v>
      </c>
      <c r="H10066" s="90" t="s">
        <v>33</v>
      </c>
      <c r="I10066" s="28">
        <v>-1</v>
      </c>
      <c r="J10066" s="18">
        <f t="shared" si="630"/>
        <v>1052.9700000000025</v>
      </c>
      <c r="K10066" s="19" t="str">
        <f t="shared" si="628"/>
        <v>Sep-15</v>
      </c>
      <c r="L10066" s="20">
        <f t="shared" si="631"/>
        <v>9902</v>
      </c>
      <c r="M10066" s="21">
        <f t="shared" si="629"/>
        <v>0.1063391234094125</v>
      </c>
    </row>
    <row r="10067" spans="1:13" x14ac:dyDescent="0.3">
      <c r="A10067" s="107">
        <v>42269</v>
      </c>
      <c r="B10067" s="108" t="s">
        <v>85</v>
      </c>
      <c r="C10067" s="101">
        <v>0.67361111111111116</v>
      </c>
      <c r="D10067" s="94" t="s">
        <v>31</v>
      </c>
      <c r="E10067" s="111" t="s">
        <v>1749</v>
      </c>
      <c r="F10067" s="110">
        <v>3.25</v>
      </c>
      <c r="G10067" s="85">
        <v>1</v>
      </c>
      <c r="H10067" s="90" t="s">
        <v>33</v>
      </c>
      <c r="I10067" s="28">
        <v>-1</v>
      </c>
      <c r="J10067" s="18">
        <f t="shared" si="630"/>
        <v>1051.9700000000025</v>
      </c>
      <c r="K10067" s="19" t="str">
        <f t="shared" si="628"/>
        <v>Sep-15</v>
      </c>
      <c r="L10067" s="20">
        <f t="shared" si="631"/>
        <v>9903</v>
      </c>
      <c r="M10067" s="21">
        <f t="shared" si="629"/>
        <v>0.10622740583661543</v>
      </c>
    </row>
    <row r="10068" spans="1:13" x14ac:dyDescent="0.3">
      <c r="A10068" s="107">
        <v>42269</v>
      </c>
      <c r="B10068" s="108" t="s">
        <v>43</v>
      </c>
      <c r="C10068" s="101">
        <v>0.73611111111111116</v>
      </c>
      <c r="D10068" s="94" t="s">
        <v>31</v>
      </c>
      <c r="E10068" s="111" t="s">
        <v>3343</v>
      </c>
      <c r="F10068" s="110">
        <v>3.5</v>
      </c>
      <c r="G10068" s="85">
        <v>1</v>
      </c>
      <c r="H10068" s="90" t="s">
        <v>42</v>
      </c>
      <c r="I10068" s="28">
        <v>2.5</v>
      </c>
      <c r="J10068" s="18">
        <f t="shared" si="630"/>
        <v>1054.4700000000025</v>
      </c>
      <c r="K10068" s="19" t="str">
        <f t="shared" si="628"/>
        <v>Sep-15</v>
      </c>
      <c r="L10068" s="20">
        <f t="shared" si="631"/>
        <v>9904</v>
      </c>
      <c r="M10068" s="21">
        <f t="shared" si="629"/>
        <v>0.10646910339256892</v>
      </c>
    </row>
    <row r="10069" spans="1:13" x14ac:dyDescent="0.3">
      <c r="A10069" s="107">
        <v>42269</v>
      </c>
      <c r="B10069" s="108" t="s">
        <v>43</v>
      </c>
      <c r="C10069" s="101">
        <v>0.77777777777777779</v>
      </c>
      <c r="D10069" s="94" t="s">
        <v>31</v>
      </c>
      <c r="E10069" s="111" t="s">
        <v>3344</v>
      </c>
      <c r="F10069" s="110">
        <v>2.75</v>
      </c>
      <c r="G10069" s="85">
        <v>1</v>
      </c>
      <c r="H10069" s="90" t="s">
        <v>33</v>
      </c>
      <c r="I10069" s="28">
        <v>-1</v>
      </c>
      <c r="J10069" s="18">
        <f t="shared" si="630"/>
        <v>1053.4700000000025</v>
      </c>
      <c r="K10069" s="19" t="str">
        <f t="shared" si="628"/>
        <v>Sep-15</v>
      </c>
      <c r="L10069" s="20">
        <f t="shared" si="631"/>
        <v>9905</v>
      </c>
      <c r="M10069" s="21">
        <f t="shared" si="629"/>
        <v>0.10635739525492201</v>
      </c>
    </row>
    <row r="10070" spans="1:13" x14ac:dyDescent="0.3">
      <c r="A10070" s="107">
        <v>42269</v>
      </c>
      <c r="B10070" s="108" t="s">
        <v>43</v>
      </c>
      <c r="C10070" s="101">
        <v>0.84027777777777779</v>
      </c>
      <c r="D10070" s="94" t="s">
        <v>31</v>
      </c>
      <c r="E10070" s="111" t="s">
        <v>3345</v>
      </c>
      <c r="F10070" s="110">
        <v>2.88</v>
      </c>
      <c r="G10070" s="85">
        <v>1</v>
      </c>
      <c r="H10070" s="90" t="s">
        <v>42</v>
      </c>
      <c r="I10070" s="28">
        <v>1.88</v>
      </c>
      <c r="J10070" s="18">
        <f t="shared" si="630"/>
        <v>1055.3500000000026</v>
      </c>
      <c r="K10070" s="19" t="str">
        <f t="shared" si="628"/>
        <v>Sep-15</v>
      </c>
      <c r="L10070" s="20">
        <f t="shared" si="631"/>
        <v>9906</v>
      </c>
      <c r="M10070" s="21">
        <f t="shared" si="629"/>
        <v>0.10653644256006488</v>
      </c>
    </row>
    <row r="10071" spans="1:13" x14ac:dyDescent="0.3">
      <c r="A10071" s="119">
        <v>42269</v>
      </c>
      <c r="B10071" s="120" t="s">
        <v>85</v>
      </c>
      <c r="C10071" s="121">
        <v>14.1</v>
      </c>
      <c r="D10071" s="94"/>
      <c r="E10071" s="121" t="s">
        <v>10332</v>
      </c>
      <c r="F10071" s="123">
        <v>5.5</v>
      </c>
      <c r="G10071" s="89">
        <v>1</v>
      </c>
      <c r="H10071" s="30">
        <v>3</v>
      </c>
      <c r="I10071" s="38">
        <v>-1</v>
      </c>
      <c r="J10071" s="18">
        <f t="shared" si="630"/>
        <v>1054.3500000000026</v>
      </c>
      <c r="K10071" s="19" t="str">
        <f t="shared" si="628"/>
        <v>Sep-15</v>
      </c>
      <c r="L10071" s="20">
        <f t="shared" si="631"/>
        <v>9907</v>
      </c>
      <c r="M10071" s="21">
        <f t="shared" si="629"/>
        <v>0.10642475017664305</v>
      </c>
    </row>
    <row r="10072" spans="1:13" x14ac:dyDescent="0.3">
      <c r="A10072" s="119">
        <v>42269</v>
      </c>
      <c r="B10072" s="120" t="s">
        <v>57</v>
      </c>
      <c r="C10072" s="121">
        <v>14.3</v>
      </c>
      <c r="D10072" s="94"/>
      <c r="E10072" s="121" t="s">
        <v>10331</v>
      </c>
      <c r="F10072" s="123">
        <v>6</v>
      </c>
      <c r="G10072" s="89">
        <v>1</v>
      </c>
      <c r="H10072" s="30">
        <v>7</v>
      </c>
      <c r="I10072" s="38">
        <v>-1</v>
      </c>
      <c r="J10072" s="18">
        <f t="shared" si="630"/>
        <v>1053.3500000000026</v>
      </c>
      <c r="K10072" s="19" t="str">
        <f t="shared" si="628"/>
        <v>Sep-15</v>
      </c>
      <c r="L10072" s="20">
        <f t="shared" si="631"/>
        <v>9908</v>
      </c>
      <c r="M10072" s="21">
        <f t="shared" si="629"/>
        <v>0.10631308033912017</v>
      </c>
    </row>
    <row r="10073" spans="1:13" x14ac:dyDescent="0.3">
      <c r="A10073" s="119">
        <v>42269</v>
      </c>
      <c r="B10073" s="120" t="s">
        <v>85</v>
      </c>
      <c r="C10073" s="121">
        <v>14.4</v>
      </c>
      <c r="D10073" s="94"/>
      <c r="E10073" s="121" t="s">
        <v>567</v>
      </c>
      <c r="F10073" s="123">
        <v>4.5</v>
      </c>
      <c r="G10073" s="89">
        <v>1</v>
      </c>
      <c r="H10073" s="30">
        <v>3</v>
      </c>
      <c r="I10073" s="38">
        <v>-1</v>
      </c>
      <c r="J10073" s="18">
        <f t="shared" si="630"/>
        <v>1052.3500000000026</v>
      </c>
      <c r="K10073" s="19" t="str">
        <f t="shared" si="628"/>
        <v>Sep-15</v>
      </c>
      <c r="L10073" s="20">
        <f t="shared" si="631"/>
        <v>9909</v>
      </c>
      <c r="M10073" s="21">
        <f t="shared" si="629"/>
        <v>0.10620143304067037</v>
      </c>
    </row>
    <row r="10074" spans="1:13" x14ac:dyDescent="0.3">
      <c r="A10074" s="119">
        <v>42269</v>
      </c>
      <c r="B10074" s="120" t="s">
        <v>29</v>
      </c>
      <c r="C10074" s="121">
        <v>15.5</v>
      </c>
      <c r="D10074" s="94"/>
      <c r="E10074" s="121" t="s">
        <v>10333</v>
      </c>
      <c r="F10074" s="123">
        <v>5</v>
      </c>
      <c r="G10074" s="89">
        <v>1</v>
      </c>
      <c r="H10074" s="30">
        <v>1</v>
      </c>
      <c r="I10074" s="38">
        <v>4</v>
      </c>
      <c r="J10074" s="18">
        <f t="shared" si="630"/>
        <v>1056.3500000000026</v>
      </c>
      <c r="K10074" s="19" t="str">
        <f t="shared" si="628"/>
        <v>Sep-15</v>
      </c>
      <c r="L10074" s="20">
        <f t="shared" si="631"/>
        <v>9910</v>
      </c>
      <c r="M10074" s="21">
        <f t="shared" si="629"/>
        <v>0.10659434914228079</v>
      </c>
    </row>
    <row r="10075" spans="1:13" x14ac:dyDescent="0.3">
      <c r="A10075" s="124">
        <v>42269</v>
      </c>
      <c r="B10075" s="108" t="s">
        <v>43</v>
      </c>
      <c r="C10075" s="111">
        <v>19.100000000000001</v>
      </c>
      <c r="D10075" s="94"/>
      <c r="E10075" s="111" t="s">
        <v>10329</v>
      </c>
      <c r="F10075" s="111">
        <v>5</v>
      </c>
      <c r="G10075" s="89">
        <v>1</v>
      </c>
      <c r="H10075" s="37" t="s">
        <v>6512</v>
      </c>
      <c r="I10075" s="34">
        <v>-1</v>
      </c>
      <c r="J10075" s="18">
        <f t="shared" si="630"/>
        <v>1055.3500000000026</v>
      </c>
      <c r="K10075" s="19" t="str">
        <f t="shared" si="628"/>
        <v>Sep-15</v>
      </c>
      <c r="L10075" s="20">
        <f t="shared" si="631"/>
        <v>9911</v>
      </c>
      <c r="M10075" s="21">
        <f t="shared" si="629"/>
        <v>0.10648269599434998</v>
      </c>
    </row>
    <row r="10076" spans="1:13" x14ac:dyDescent="0.3">
      <c r="A10076" s="124">
        <v>42269</v>
      </c>
      <c r="B10076" s="108" t="s">
        <v>43</v>
      </c>
      <c r="C10076" s="111">
        <v>20.100000000000001</v>
      </c>
      <c r="D10076" s="94"/>
      <c r="E10076" s="111" t="s">
        <v>2215</v>
      </c>
      <c r="F10076" s="111">
        <v>6</v>
      </c>
      <c r="G10076" s="89">
        <v>1</v>
      </c>
      <c r="H10076" s="37" t="s">
        <v>6512</v>
      </c>
      <c r="I10076" s="34">
        <v>-1</v>
      </c>
      <c r="J10076" s="18">
        <f t="shared" si="630"/>
        <v>1054.3500000000026</v>
      </c>
      <c r="K10076" s="19" t="str">
        <f t="shared" si="628"/>
        <v>Sep-15</v>
      </c>
      <c r="L10076" s="20">
        <f t="shared" si="631"/>
        <v>9912</v>
      </c>
      <c r="M10076" s="21">
        <f t="shared" si="629"/>
        <v>0.10637106537530293</v>
      </c>
    </row>
    <row r="10077" spans="1:13" x14ac:dyDescent="0.3">
      <c r="A10077" s="124">
        <v>42269</v>
      </c>
      <c r="B10077" s="108" t="s">
        <v>43</v>
      </c>
      <c r="C10077" s="111">
        <v>20.399999999999999</v>
      </c>
      <c r="D10077" s="94"/>
      <c r="E10077" s="111" t="s">
        <v>10330</v>
      </c>
      <c r="F10077" s="111">
        <v>5</v>
      </c>
      <c r="G10077" s="89">
        <v>1</v>
      </c>
      <c r="H10077" s="37" t="s">
        <v>6518</v>
      </c>
      <c r="I10077" s="34">
        <v>-1</v>
      </c>
      <c r="J10077" s="18">
        <f t="shared" si="630"/>
        <v>1053.3500000000026</v>
      </c>
      <c r="K10077" s="19" t="str">
        <f t="shared" si="628"/>
        <v>Sep-15</v>
      </c>
      <c r="L10077" s="20">
        <f t="shared" si="631"/>
        <v>9913</v>
      </c>
      <c r="M10077" s="21">
        <f t="shared" si="629"/>
        <v>0.10625945727832166</v>
      </c>
    </row>
    <row r="10078" spans="1:13" x14ac:dyDescent="0.3">
      <c r="A10078" s="107">
        <v>42270</v>
      </c>
      <c r="B10078" s="108" t="s">
        <v>43</v>
      </c>
      <c r="C10078" s="101">
        <v>0.74652777777777779</v>
      </c>
      <c r="D10078" s="94" t="s">
        <v>31</v>
      </c>
      <c r="E10078" s="111" t="s">
        <v>3346</v>
      </c>
      <c r="F10078" s="110">
        <v>3</v>
      </c>
      <c r="G10078" s="85">
        <v>1</v>
      </c>
      <c r="H10078" s="90" t="s">
        <v>33</v>
      </c>
      <c r="I10078" s="28">
        <v>-1</v>
      </c>
      <c r="J10078" s="18">
        <f t="shared" si="630"/>
        <v>1052.3500000000026</v>
      </c>
      <c r="K10078" s="19" t="str">
        <f t="shared" si="628"/>
        <v>Sep-15</v>
      </c>
      <c r="L10078" s="20">
        <f t="shared" si="631"/>
        <v>9914</v>
      </c>
      <c r="M10078" s="21">
        <f t="shared" si="629"/>
        <v>0.10614787169659094</v>
      </c>
    </row>
    <row r="10079" spans="1:13" x14ac:dyDescent="0.3">
      <c r="A10079" s="107">
        <v>42270</v>
      </c>
      <c r="B10079" s="108" t="s">
        <v>43</v>
      </c>
      <c r="C10079" s="101">
        <v>0.78819444444444453</v>
      </c>
      <c r="D10079" s="94" t="s">
        <v>31</v>
      </c>
      <c r="E10079" s="111" t="s">
        <v>2312</v>
      </c>
      <c r="F10079" s="110">
        <v>3.25</v>
      </c>
      <c r="G10079" s="85">
        <v>1</v>
      </c>
      <c r="H10079" s="90" t="s">
        <v>33</v>
      </c>
      <c r="I10079" s="28">
        <v>-1</v>
      </c>
      <c r="J10079" s="18">
        <f t="shared" si="630"/>
        <v>1051.3500000000026</v>
      </c>
      <c r="K10079" s="19" t="str">
        <f t="shared" si="628"/>
        <v>Sep-15</v>
      </c>
      <c r="L10079" s="20">
        <f t="shared" si="631"/>
        <v>9915</v>
      </c>
      <c r="M10079" s="21">
        <f t="shared" si="629"/>
        <v>0.1060363086232983</v>
      </c>
    </row>
    <row r="10080" spans="1:13" x14ac:dyDescent="0.3">
      <c r="A10080" s="119">
        <v>42270</v>
      </c>
      <c r="B10080" s="120" t="s">
        <v>39</v>
      </c>
      <c r="C10080" s="121">
        <v>16.05</v>
      </c>
      <c r="D10080" s="94"/>
      <c r="E10080" s="121" t="s">
        <v>10338</v>
      </c>
      <c r="F10080" s="123">
        <v>5</v>
      </c>
      <c r="G10080" s="89">
        <v>1</v>
      </c>
      <c r="H10080" s="30">
        <v>3</v>
      </c>
      <c r="I10080" s="38">
        <v>-1</v>
      </c>
      <c r="J10080" s="18">
        <f t="shared" si="630"/>
        <v>1050.3500000000026</v>
      </c>
      <c r="K10080" s="19" t="str">
        <f t="shared" si="628"/>
        <v>Sep-15</v>
      </c>
      <c r="L10080" s="20">
        <f t="shared" si="631"/>
        <v>9916</v>
      </c>
      <c r="M10080" s="21">
        <f t="shared" si="629"/>
        <v>0.10592476805163399</v>
      </c>
    </row>
    <row r="10081" spans="1:13" x14ac:dyDescent="0.3">
      <c r="A10081" s="119">
        <v>42270</v>
      </c>
      <c r="B10081" s="120" t="s">
        <v>39</v>
      </c>
      <c r="C10081" s="121">
        <v>16.399999999999999</v>
      </c>
      <c r="D10081" s="94"/>
      <c r="E10081" s="121" t="s">
        <v>10339</v>
      </c>
      <c r="F10081" s="123">
        <v>5</v>
      </c>
      <c r="G10081" s="89">
        <v>1</v>
      </c>
      <c r="H10081" s="30">
        <v>3</v>
      </c>
      <c r="I10081" s="38">
        <v>-1</v>
      </c>
      <c r="J10081" s="18">
        <f t="shared" si="630"/>
        <v>1049.3500000000026</v>
      </c>
      <c r="K10081" s="19" t="str">
        <f t="shared" si="628"/>
        <v>Sep-15</v>
      </c>
      <c r="L10081" s="20">
        <f t="shared" si="631"/>
        <v>9917</v>
      </c>
      <c r="M10081" s="21">
        <f t="shared" si="629"/>
        <v>0.10581324997479102</v>
      </c>
    </row>
    <row r="10082" spans="1:13" x14ac:dyDescent="0.3">
      <c r="A10082" s="119">
        <v>42270</v>
      </c>
      <c r="B10082" s="120" t="s">
        <v>71</v>
      </c>
      <c r="C10082" s="121">
        <v>17.05</v>
      </c>
      <c r="D10082" s="94"/>
      <c r="E10082" s="121" t="s">
        <v>10337</v>
      </c>
      <c r="F10082" s="123">
        <v>4.5</v>
      </c>
      <c r="G10082" s="89">
        <v>1</v>
      </c>
      <c r="H10082" s="30">
        <v>3</v>
      </c>
      <c r="I10082" s="38">
        <v>-1</v>
      </c>
      <c r="J10082" s="18">
        <f t="shared" si="630"/>
        <v>1048.3500000000026</v>
      </c>
      <c r="K10082" s="19" t="str">
        <f t="shared" si="628"/>
        <v>Sep-15</v>
      </c>
      <c r="L10082" s="20">
        <f t="shared" si="631"/>
        <v>9918</v>
      </c>
      <c r="M10082" s="21">
        <f t="shared" si="629"/>
        <v>0.10570175438596517</v>
      </c>
    </row>
    <row r="10083" spans="1:13" x14ac:dyDescent="0.3">
      <c r="A10083" s="124">
        <v>42270</v>
      </c>
      <c r="B10083" s="108" t="s">
        <v>43</v>
      </c>
      <c r="C10083" s="111">
        <v>17.2</v>
      </c>
      <c r="D10083" s="94"/>
      <c r="E10083" s="111" t="s">
        <v>10334</v>
      </c>
      <c r="F10083" s="111">
        <v>6</v>
      </c>
      <c r="G10083" s="89">
        <v>1</v>
      </c>
      <c r="H10083" s="37" t="s">
        <v>6518</v>
      </c>
      <c r="I10083" s="34">
        <v>-1</v>
      </c>
      <c r="J10083" s="18">
        <f t="shared" si="630"/>
        <v>1047.3500000000026</v>
      </c>
      <c r="K10083" s="19" t="str">
        <f t="shared" si="628"/>
        <v>Sep-15</v>
      </c>
      <c r="L10083" s="20">
        <f t="shared" si="631"/>
        <v>9919</v>
      </c>
      <c r="M10083" s="21">
        <f t="shared" si="629"/>
        <v>0.10559028127835494</v>
      </c>
    </row>
    <row r="10084" spans="1:13" x14ac:dyDescent="0.3">
      <c r="A10084" s="124">
        <v>42270</v>
      </c>
      <c r="B10084" s="108" t="s">
        <v>43</v>
      </c>
      <c r="C10084" s="111">
        <v>18.25</v>
      </c>
      <c r="D10084" s="94"/>
      <c r="E10084" s="111" t="s">
        <v>10335</v>
      </c>
      <c r="F10084" s="111">
        <v>5</v>
      </c>
      <c r="G10084" s="89">
        <v>1</v>
      </c>
      <c r="H10084" s="37" t="s">
        <v>6526</v>
      </c>
      <c r="I10084" s="34">
        <v>6</v>
      </c>
      <c r="J10084" s="18">
        <f t="shared" si="630"/>
        <v>1053.3500000000026</v>
      </c>
      <c r="K10084" s="19" t="str">
        <f t="shared" si="628"/>
        <v>Sep-15</v>
      </c>
      <c r="L10084" s="20">
        <f t="shared" si="631"/>
        <v>9920</v>
      </c>
      <c r="M10084" s="21">
        <f t="shared" si="629"/>
        <v>0.10618447580645188</v>
      </c>
    </row>
    <row r="10085" spans="1:13" x14ac:dyDescent="0.3">
      <c r="A10085" s="124">
        <v>42270</v>
      </c>
      <c r="B10085" s="108" t="s">
        <v>43</v>
      </c>
      <c r="C10085" s="111">
        <v>20.55</v>
      </c>
      <c r="D10085" s="94"/>
      <c r="E10085" s="111" t="s">
        <v>10336</v>
      </c>
      <c r="F10085" s="111">
        <v>4.5</v>
      </c>
      <c r="G10085" s="89">
        <v>1</v>
      </c>
      <c r="H10085" s="37" t="s">
        <v>6512</v>
      </c>
      <c r="I10085" s="34">
        <v>-1</v>
      </c>
      <c r="J10085" s="18">
        <f t="shared" si="630"/>
        <v>1052.3500000000026</v>
      </c>
      <c r="K10085" s="19" t="str">
        <f t="shared" si="628"/>
        <v>Sep-15</v>
      </c>
      <c r="L10085" s="20">
        <f t="shared" si="631"/>
        <v>9921</v>
      </c>
      <c r="M10085" s="21">
        <f t="shared" si="629"/>
        <v>0.10607297651446454</v>
      </c>
    </row>
    <row r="10086" spans="1:13" x14ac:dyDescent="0.3">
      <c r="A10086" s="107">
        <v>42271</v>
      </c>
      <c r="B10086" s="108" t="s">
        <v>52</v>
      </c>
      <c r="C10086" s="101">
        <v>0.70138888888888884</v>
      </c>
      <c r="D10086" s="94" t="s">
        <v>31</v>
      </c>
      <c r="E10086" s="111" t="s">
        <v>3347</v>
      </c>
      <c r="F10086" s="110">
        <v>4</v>
      </c>
      <c r="G10086" s="85">
        <v>1</v>
      </c>
      <c r="H10086" s="90" t="s">
        <v>33</v>
      </c>
      <c r="I10086" s="28">
        <v>-1</v>
      </c>
      <c r="J10086" s="18">
        <f t="shared" si="630"/>
        <v>1051.3500000000026</v>
      </c>
      <c r="K10086" s="19" t="str">
        <f t="shared" si="628"/>
        <v>Sep-15</v>
      </c>
      <c r="L10086" s="20">
        <f t="shared" si="631"/>
        <v>9922</v>
      </c>
      <c r="M10086" s="21">
        <f t="shared" si="629"/>
        <v>0.10596149969764188</v>
      </c>
    </row>
    <row r="10087" spans="1:13" x14ac:dyDescent="0.3">
      <c r="A10087" s="107">
        <v>42271</v>
      </c>
      <c r="B10087" s="108" t="s">
        <v>47</v>
      </c>
      <c r="C10087" s="101">
        <v>0.86458333333333337</v>
      </c>
      <c r="D10087" s="94" t="s">
        <v>31</v>
      </c>
      <c r="E10087" s="111" t="s">
        <v>3348</v>
      </c>
      <c r="F10087" s="110">
        <v>3.75</v>
      </c>
      <c r="G10087" s="85">
        <v>1</v>
      </c>
      <c r="H10087" s="90" t="s">
        <v>33</v>
      </c>
      <c r="I10087" s="28">
        <v>-1</v>
      </c>
      <c r="J10087" s="18">
        <f t="shared" si="630"/>
        <v>1050.3500000000026</v>
      </c>
      <c r="K10087" s="19" t="str">
        <f t="shared" si="628"/>
        <v>Sep-15</v>
      </c>
      <c r="L10087" s="20">
        <f t="shared" si="631"/>
        <v>9923</v>
      </c>
      <c r="M10087" s="21">
        <f t="shared" si="629"/>
        <v>0.10585004534918901</v>
      </c>
    </row>
    <row r="10088" spans="1:13" x14ac:dyDescent="0.3">
      <c r="A10088" s="119">
        <v>42271</v>
      </c>
      <c r="B10088" s="120" t="s">
        <v>39</v>
      </c>
      <c r="C10088" s="121">
        <v>14.45</v>
      </c>
      <c r="D10088" s="94"/>
      <c r="E10088" s="121" t="s">
        <v>9714</v>
      </c>
      <c r="F10088" s="123">
        <v>5.5</v>
      </c>
      <c r="G10088" s="89">
        <v>1</v>
      </c>
      <c r="H10088" s="30" t="s">
        <v>6116</v>
      </c>
      <c r="I10088" s="38">
        <v>-1</v>
      </c>
      <c r="J10088" s="18">
        <f t="shared" si="630"/>
        <v>1049.3500000000026</v>
      </c>
      <c r="K10088" s="19" t="str">
        <f t="shared" si="628"/>
        <v>Sep-15</v>
      </c>
      <c r="L10088" s="20">
        <f t="shared" si="631"/>
        <v>9924</v>
      </c>
      <c r="M10088" s="21">
        <f t="shared" si="629"/>
        <v>0.10573861346231385</v>
      </c>
    </row>
    <row r="10089" spans="1:13" x14ac:dyDescent="0.3">
      <c r="A10089" s="119">
        <v>42271</v>
      </c>
      <c r="B10089" s="120" t="s">
        <v>48</v>
      </c>
      <c r="C10089" s="121">
        <v>15.3</v>
      </c>
      <c r="D10089" s="94"/>
      <c r="E10089" s="121" t="s">
        <v>10343</v>
      </c>
      <c r="F10089" s="123">
        <v>6</v>
      </c>
      <c r="G10089" s="89">
        <v>1</v>
      </c>
      <c r="H10089" s="30">
        <v>2</v>
      </c>
      <c r="I10089" s="38">
        <v>-1</v>
      </c>
      <c r="J10089" s="18">
        <f t="shared" si="630"/>
        <v>1048.3500000000026</v>
      </c>
      <c r="K10089" s="19" t="str">
        <f t="shared" si="628"/>
        <v>Sep-15</v>
      </c>
      <c r="L10089" s="20">
        <f t="shared" si="631"/>
        <v>9925</v>
      </c>
      <c r="M10089" s="21">
        <f t="shared" si="629"/>
        <v>0.10562720403022696</v>
      </c>
    </row>
    <row r="10090" spans="1:13" x14ac:dyDescent="0.3">
      <c r="A10090" s="119">
        <v>42271</v>
      </c>
      <c r="B10090" s="120" t="s">
        <v>48</v>
      </c>
      <c r="C10090" s="121">
        <v>15.3</v>
      </c>
      <c r="D10090" s="94"/>
      <c r="E10090" s="121" t="s">
        <v>3313</v>
      </c>
      <c r="F10090" s="123">
        <v>5</v>
      </c>
      <c r="G10090" s="89">
        <v>1</v>
      </c>
      <c r="H10090" s="30">
        <v>5</v>
      </c>
      <c r="I10090" s="38">
        <v>-1</v>
      </c>
      <c r="J10090" s="18">
        <f t="shared" si="630"/>
        <v>1047.3500000000026</v>
      </c>
      <c r="K10090" s="19" t="str">
        <f t="shared" si="628"/>
        <v>Sep-15</v>
      </c>
      <c r="L10090" s="20">
        <f t="shared" si="631"/>
        <v>9926</v>
      </c>
      <c r="M10090" s="21">
        <f t="shared" si="629"/>
        <v>0.10551581704614171</v>
      </c>
    </row>
    <row r="10091" spans="1:13" x14ac:dyDescent="0.3">
      <c r="A10091" s="119">
        <v>42271</v>
      </c>
      <c r="B10091" s="120" t="s">
        <v>39</v>
      </c>
      <c r="C10091" s="121">
        <v>17</v>
      </c>
      <c r="D10091" s="94"/>
      <c r="E10091" s="121" t="s">
        <v>8686</v>
      </c>
      <c r="F10091" s="123">
        <v>5</v>
      </c>
      <c r="G10091" s="89">
        <v>1</v>
      </c>
      <c r="H10091" s="30">
        <v>2</v>
      </c>
      <c r="I10091" s="38">
        <v>-1</v>
      </c>
      <c r="J10091" s="18">
        <f t="shared" si="630"/>
        <v>1046.3500000000026</v>
      </c>
      <c r="K10091" s="19" t="str">
        <f t="shared" si="628"/>
        <v>Sep-15</v>
      </c>
      <c r="L10091" s="20">
        <f t="shared" si="631"/>
        <v>9927</v>
      </c>
      <c r="M10091" s="21">
        <f t="shared" si="629"/>
        <v>0.10540445250327417</v>
      </c>
    </row>
    <row r="10092" spans="1:13" x14ac:dyDescent="0.3">
      <c r="A10092" s="119">
        <v>42271</v>
      </c>
      <c r="B10092" s="120" t="s">
        <v>39</v>
      </c>
      <c r="C10092" s="121">
        <v>17</v>
      </c>
      <c r="D10092" s="94"/>
      <c r="E10092" s="121" t="s">
        <v>10342</v>
      </c>
      <c r="F10092" s="123">
        <v>5.5</v>
      </c>
      <c r="G10092" s="89">
        <v>1</v>
      </c>
      <c r="H10092" s="30">
        <v>5</v>
      </c>
      <c r="I10092" s="38">
        <v>-1</v>
      </c>
      <c r="J10092" s="18">
        <f t="shared" si="630"/>
        <v>1045.3500000000026</v>
      </c>
      <c r="K10092" s="19" t="str">
        <f t="shared" si="628"/>
        <v>Sep-15</v>
      </c>
      <c r="L10092" s="20">
        <f t="shared" si="631"/>
        <v>9928</v>
      </c>
      <c r="M10092" s="21">
        <f t="shared" si="629"/>
        <v>0.10529311039484314</v>
      </c>
    </row>
    <row r="10093" spans="1:13" x14ac:dyDescent="0.3">
      <c r="A10093" s="119">
        <v>42271</v>
      </c>
      <c r="B10093" s="120" t="s">
        <v>48</v>
      </c>
      <c r="C10093" s="121">
        <v>17.100000000000001</v>
      </c>
      <c r="D10093" s="94"/>
      <c r="E10093" s="121" t="s">
        <v>10344</v>
      </c>
      <c r="F10093" s="123">
        <v>4.5</v>
      </c>
      <c r="G10093" s="89">
        <v>1</v>
      </c>
      <c r="H10093" s="30">
        <v>3</v>
      </c>
      <c r="I10093" s="38">
        <v>-1</v>
      </c>
      <c r="J10093" s="18">
        <f t="shared" si="630"/>
        <v>1044.3500000000026</v>
      </c>
      <c r="K10093" s="19" t="str">
        <f t="shared" si="628"/>
        <v>Sep-15</v>
      </c>
      <c r="L10093" s="20">
        <f t="shared" si="631"/>
        <v>9929</v>
      </c>
      <c r="M10093" s="21">
        <f t="shared" si="629"/>
        <v>0.10518179071407016</v>
      </c>
    </row>
    <row r="10094" spans="1:13" x14ac:dyDescent="0.3">
      <c r="A10094" s="124">
        <v>42271</v>
      </c>
      <c r="B10094" s="108" t="s">
        <v>47</v>
      </c>
      <c r="C10094" s="111">
        <v>18.45</v>
      </c>
      <c r="D10094" s="94"/>
      <c r="E10094" s="111" t="s">
        <v>10340</v>
      </c>
      <c r="F10094" s="111">
        <v>5</v>
      </c>
      <c r="G10094" s="89">
        <v>1</v>
      </c>
      <c r="H10094" s="37" t="s">
        <v>6526</v>
      </c>
      <c r="I10094" s="34">
        <v>4</v>
      </c>
      <c r="J10094" s="18">
        <f t="shared" si="630"/>
        <v>1048.3500000000026</v>
      </c>
      <c r="K10094" s="19" t="str">
        <f t="shared" si="628"/>
        <v>Sep-15</v>
      </c>
      <c r="L10094" s="20">
        <f t="shared" si="631"/>
        <v>9930</v>
      </c>
      <c r="M10094" s="21">
        <f t="shared" si="629"/>
        <v>0.10557401812688848</v>
      </c>
    </row>
    <row r="10095" spans="1:13" x14ac:dyDescent="0.3">
      <c r="A10095" s="124">
        <v>42271</v>
      </c>
      <c r="B10095" s="108" t="s">
        <v>47</v>
      </c>
      <c r="C10095" s="111">
        <v>19.149999999999999</v>
      </c>
      <c r="D10095" s="94"/>
      <c r="E10095" s="111" t="s">
        <v>3063</v>
      </c>
      <c r="F10095" s="111">
        <v>5</v>
      </c>
      <c r="G10095" s="89">
        <v>1</v>
      </c>
      <c r="H10095" s="37" t="s">
        <v>6518</v>
      </c>
      <c r="I10095" s="34">
        <v>-1</v>
      </c>
      <c r="J10095" s="18">
        <f t="shared" si="630"/>
        <v>1047.3500000000026</v>
      </c>
      <c r="K10095" s="19" t="str">
        <f t="shared" si="628"/>
        <v>Sep-15</v>
      </c>
      <c r="L10095" s="20">
        <f t="shared" si="631"/>
        <v>9931</v>
      </c>
      <c r="M10095" s="21">
        <f t="shared" si="629"/>
        <v>0.10546269257879394</v>
      </c>
    </row>
    <row r="10096" spans="1:13" x14ac:dyDescent="0.3">
      <c r="A10096" s="124">
        <v>42271</v>
      </c>
      <c r="B10096" s="108" t="s">
        <v>47</v>
      </c>
      <c r="C10096" s="111">
        <v>19.149999999999999</v>
      </c>
      <c r="D10096" s="94"/>
      <c r="E10096" s="111" t="s">
        <v>2331</v>
      </c>
      <c r="F10096" s="111">
        <v>5</v>
      </c>
      <c r="G10096" s="89">
        <v>1</v>
      </c>
      <c r="H10096" s="37" t="s">
        <v>6518</v>
      </c>
      <c r="I10096" s="34">
        <v>-1</v>
      </c>
      <c r="J10096" s="18">
        <f t="shared" si="630"/>
        <v>1046.3500000000026</v>
      </c>
      <c r="K10096" s="19" t="str">
        <f t="shared" si="628"/>
        <v>Sep-15</v>
      </c>
      <c r="L10096" s="20">
        <f t="shared" si="631"/>
        <v>9932</v>
      </c>
      <c r="M10096" s="21">
        <f t="shared" si="629"/>
        <v>0.10535138944824836</v>
      </c>
    </row>
    <row r="10097" spans="1:13" x14ac:dyDescent="0.3">
      <c r="A10097" s="124">
        <v>42271</v>
      </c>
      <c r="B10097" s="108" t="s">
        <v>47</v>
      </c>
      <c r="C10097" s="111">
        <v>21.15</v>
      </c>
      <c r="D10097" s="94"/>
      <c r="E10097" s="111" t="s">
        <v>10341</v>
      </c>
      <c r="F10097" s="111">
        <v>4.5</v>
      </c>
      <c r="G10097" s="89">
        <v>1</v>
      </c>
      <c r="H10097" s="37" t="s">
        <v>6512</v>
      </c>
      <c r="I10097" s="34">
        <v>-1</v>
      </c>
      <c r="J10097" s="18">
        <f t="shared" si="630"/>
        <v>1045.3500000000026</v>
      </c>
      <c r="K10097" s="19" t="str">
        <f t="shared" si="628"/>
        <v>Sep-15</v>
      </c>
      <c r="L10097" s="20">
        <f t="shared" si="631"/>
        <v>9933</v>
      </c>
      <c r="M10097" s="21">
        <f t="shared" si="629"/>
        <v>0.10524010872848109</v>
      </c>
    </row>
    <row r="10098" spans="1:13" x14ac:dyDescent="0.3">
      <c r="A10098" s="107">
        <v>42272</v>
      </c>
      <c r="B10098" s="108" t="s">
        <v>35</v>
      </c>
      <c r="C10098" s="101">
        <v>0.56944444444444442</v>
      </c>
      <c r="D10098" s="94" t="s">
        <v>31</v>
      </c>
      <c r="E10098" s="111" t="s">
        <v>3349</v>
      </c>
      <c r="F10098" s="110">
        <v>4</v>
      </c>
      <c r="G10098" s="85">
        <v>1</v>
      </c>
      <c r="H10098" s="90" t="s">
        <v>33</v>
      </c>
      <c r="I10098" s="28">
        <v>-1</v>
      </c>
      <c r="J10098" s="18">
        <f t="shared" si="630"/>
        <v>1044.3500000000026</v>
      </c>
      <c r="K10098" s="19" t="str">
        <f t="shared" si="628"/>
        <v>Sep-15</v>
      </c>
      <c r="L10098" s="20">
        <f t="shared" si="631"/>
        <v>9934</v>
      </c>
      <c r="M10098" s="21">
        <f t="shared" si="629"/>
        <v>0.10512885041272424</v>
      </c>
    </row>
    <row r="10099" spans="1:13" x14ac:dyDescent="0.3">
      <c r="A10099" s="107">
        <v>42272</v>
      </c>
      <c r="B10099" s="108" t="s">
        <v>41</v>
      </c>
      <c r="C10099" s="101">
        <v>0.59722222222222221</v>
      </c>
      <c r="D10099" s="94" t="s">
        <v>31</v>
      </c>
      <c r="E10099" s="111" t="s">
        <v>55</v>
      </c>
      <c r="F10099" s="110">
        <v>3</v>
      </c>
      <c r="G10099" s="85">
        <v>1</v>
      </c>
      <c r="H10099" s="90" t="s">
        <v>33</v>
      </c>
      <c r="I10099" s="28">
        <v>-1</v>
      </c>
      <c r="J10099" s="18">
        <f t="shared" si="630"/>
        <v>1043.3500000000026</v>
      </c>
      <c r="K10099" s="19" t="str">
        <f t="shared" si="628"/>
        <v>Sep-15</v>
      </c>
      <c r="L10099" s="20">
        <f t="shared" si="631"/>
        <v>9935</v>
      </c>
      <c r="M10099" s="21">
        <f t="shared" si="629"/>
        <v>0.10501761449421265</v>
      </c>
    </row>
    <row r="10100" spans="1:13" x14ac:dyDescent="0.3">
      <c r="A10100" s="107">
        <v>42272</v>
      </c>
      <c r="B10100" s="108" t="s">
        <v>41</v>
      </c>
      <c r="C10100" s="101">
        <v>0.64583333333333337</v>
      </c>
      <c r="D10100" s="94" t="s">
        <v>31</v>
      </c>
      <c r="E10100" s="111" t="s">
        <v>3350</v>
      </c>
      <c r="F10100" s="110">
        <v>3.25</v>
      </c>
      <c r="G10100" s="85">
        <v>1</v>
      </c>
      <c r="H10100" s="90" t="s">
        <v>42</v>
      </c>
      <c r="I10100" s="28">
        <v>2.25</v>
      </c>
      <c r="J10100" s="18">
        <f t="shared" si="630"/>
        <v>1045.6000000000026</v>
      </c>
      <c r="K10100" s="19" t="str">
        <f t="shared" si="628"/>
        <v>Sep-15</v>
      </c>
      <c r="L10100" s="20">
        <f t="shared" si="631"/>
        <v>9936</v>
      </c>
      <c r="M10100" s="21">
        <f t="shared" si="629"/>
        <v>0.10523349436392941</v>
      </c>
    </row>
    <row r="10101" spans="1:13" x14ac:dyDescent="0.3">
      <c r="A10101" s="107">
        <v>42272</v>
      </c>
      <c r="B10101" s="108" t="s">
        <v>45</v>
      </c>
      <c r="C10101" s="101">
        <v>0.71527777777777779</v>
      </c>
      <c r="D10101" s="94" t="s">
        <v>31</v>
      </c>
      <c r="E10101" s="111" t="s">
        <v>3351</v>
      </c>
      <c r="F10101" s="110">
        <v>3.5</v>
      </c>
      <c r="G10101" s="85">
        <v>1</v>
      </c>
      <c r="H10101" s="90" t="s">
        <v>42</v>
      </c>
      <c r="I10101" s="28">
        <v>2.5</v>
      </c>
      <c r="J10101" s="18">
        <f t="shared" si="630"/>
        <v>1048.1000000000026</v>
      </c>
      <c r="K10101" s="19" t="str">
        <f t="shared" si="628"/>
        <v>Sep-15</v>
      </c>
      <c r="L10101" s="20">
        <f t="shared" si="631"/>
        <v>9937</v>
      </c>
      <c r="M10101" s="21">
        <f t="shared" si="629"/>
        <v>0.10547448928247989</v>
      </c>
    </row>
    <row r="10102" spans="1:13" x14ac:dyDescent="0.3">
      <c r="A10102" s="119">
        <v>42272</v>
      </c>
      <c r="B10102" s="120" t="s">
        <v>41</v>
      </c>
      <c r="C10102" s="121">
        <v>13.5</v>
      </c>
      <c r="D10102" s="94"/>
      <c r="E10102" s="121" t="s">
        <v>10347</v>
      </c>
      <c r="F10102" s="123">
        <v>6</v>
      </c>
      <c r="G10102" s="89">
        <v>1</v>
      </c>
      <c r="H10102" s="30">
        <v>4</v>
      </c>
      <c r="I10102" s="38">
        <v>-1</v>
      </c>
      <c r="J10102" s="18">
        <f t="shared" si="630"/>
        <v>1047.1000000000026</v>
      </c>
      <c r="K10102" s="19" t="str">
        <f t="shared" si="628"/>
        <v>Sep-15</v>
      </c>
      <c r="L10102" s="20">
        <f t="shared" si="631"/>
        <v>9938</v>
      </c>
      <c r="M10102" s="21">
        <f t="shared" si="629"/>
        <v>0.10536325216341343</v>
      </c>
    </row>
    <row r="10103" spans="1:13" x14ac:dyDescent="0.3">
      <c r="A10103" s="119">
        <v>42272</v>
      </c>
      <c r="B10103" s="120" t="s">
        <v>41</v>
      </c>
      <c r="C10103" s="121">
        <v>13.5</v>
      </c>
      <c r="D10103" s="94"/>
      <c r="E10103" s="121" t="s">
        <v>10346</v>
      </c>
      <c r="F10103" s="123">
        <v>5</v>
      </c>
      <c r="G10103" s="89">
        <v>1</v>
      </c>
      <c r="H10103" s="30">
        <v>1</v>
      </c>
      <c r="I10103" s="38">
        <v>4</v>
      </c>
      <c r="J10103" s="18">
        <f t="shared" si="630"/>
        <v>1051.1000000000026</v>
      </c>
      <c r="K10103" s="19" t="str">
        <f t="shared" si="628"/>
        <v>Sep-15</v>
      </c>
      <c r="L10103" s="20">
        <f t="shared" si="631"/>
        <v>9939</v>
      </c>
      <c r="M10103" s="21">
        <f t="shared" si="629"/>
        <v>0.10575510614750001</v>
      </c>
    </row>
    <row r="10104" spans="1:13" x14ac:dyDescent="0.3">
      <c r="A10104" s="119">
        <v>42272</v>
      </c>
      <c r="B10104" s="120" t="s">
        <v>35</v>
      </c>
      <c r="C10104" s="121">
        <v>14.45</v>
      </c>
      <c r="D10104" s="94"/>
      <c r="E10104" s="121" t="s">
        <v>10345</v>
      </c>
      <c r="F10104" s="123">
        <v>5.5</v>
      </c>
      <c r="G10104" s="89">
        <v>1</v>
      </c>
      <c r="H10104" s="30">
        <v>1</v>
      </c>
      <c r="I10104" s="38">
        <v>4.5</v>
      </c>
      <c r="J10104" s="18">
        <f t="shared" si="630"/>
        <v>1055.6000000000026</v>
      </c>
      <c r="K10104" s="19" t="str">
        <f t="shared" si="628"/>
        <v>Sep-15</v>
      </c>
      <c r="L10104" s="20">
        <f t="shared" si="631"/>
        <v>9940</v>
      </c>
      <c r="M10104" s="21">
        <f t="shared" si="629"/>
        <v>0.10619718309859182</v>
      </c>
    </row>
    <row r="10105" spans="1:13" x14ac:dyDescent="0.3">
      <c r="A10105" s="119">
        <v>42272</v>
      </c>
      <c r="B10105" s="120" t="s">
        <v>52</v>
      </c>
      <c r="C10105" s="121">
        <v>17.25</v>
      </c>
      <c r="D10105" s="94"/>
      <c r="E10105" s="121" t="s">
        <v>10232</v>
      </c>
      <c r="F10105" s="123">
        <v>4.33</v>
      </c>
      <c r="G10105" s="89">
        <v>1</v>
      </c>
      <c r="H10105" s="30">
        <v>11</v>
      </c>
      <c r="I10105" s="38">
        <v>-1</v>
      </c>
      <c r="J10105" s="18">
        <f t="shared" si="630"/>
        <v>1054.6000000000026</v>
      </c>
      <c r="K10105" s="19" t="str">
        <f t="shared" si="628"/>
        <v>Sep-15</v>
      </c>
      <c r="L10105" s="20">
        <f t="shared" si="631"/>
        <v>9941</v>
      </c>
      <c r="M10105" s="21">
        <f t="shared" si="629"/>
        <v>0.10608590685041773</v>
      </c>
    </row>
    <row r="10106" spans="1:13" x14ac:dyDescent="0.3">
      <c r="A10106" s="119">
        <v>42272</v>
      </c>
      <c r="B10106" s="120" t="s">
        <v>35</v>
      </c>
      <c r="C10106" s="121">
        <v>17.399999999999999</v>
      </c>
      <c r="D10106" s="94"/>
      <c r="E10106" s="121" t="s">
        <v>3840</v>
      </c>
      <c r="F10106" s="123">
        <v>4.5</v>
      </c>
      <c r="G10106" s="89">
        <v>1</v>
      </c>
      <c r="H10106" s="30">
        <v>7</v>
      </c>
      <c r="I10106" s="38">
        <v>-1</v>
      </c>
      <c r="J10106" s="18">
        <f t="shared" si="630"/>
        <v>1053.6000000000026</v>
      </c>
      <c r="K10106" s="19" t="str">
        <f t="shared" si="628"/>
        <v>Sep-15</v>
      </c>
      <c r="L10106" s="20">
        <f t="shared" si="631"/>
        <v>9942</v>
      </c>
      <c r="M10106" s="21">
        <f t="shared" si="629"/>
        <v>0.10597465298732676</v>
      </c>
    </row>
    <row r="10107" spans="1:13" x14ac:dyDescent="0.3">
      <c r="A10107" s="124">
        <v>42272</v>
      </c>
      <c r="B10107" s="108" t="s">
        <v>45</v>
      </c>
      <c r="C10107" s="111">
        <v>18.149999999999999</v>
      </c>
      <c r="D10107" s="94"/>
      <c r="E10107" s="111" t="s">
        <v>2690</v>
      </c>
      <c r="F10107" s="111">
        <v>4.5</v>
      </c>
      <c r="G10107" s="89">
        <v>1</v>
      </c>
      <c r="H10107" s="37" t="s">
        <v>6512</v>
      </c>
      <c r="I10107" s="34">
        <v>-1</v>
      </c>
      <c r="J10107" s="18">
        <f t="shared" si="630"/>
        <v>1052.6000000000026</v>
      </c>
      <c r="K10107" s="19" t="str">
        <f t="shared" si="628"/>
        <v>Sep-15</v>
      </c>
      <c r="L10107" s="20">
        <f t="shared" si="631"/>
        <v>9943</v>
      </c>
      <c r="M10107" s="21">
        <f t="shared" si="629"/>
        <v>0.10586342150256488</v>
      </c>
    </row>
    <row r="10108" spans="1:13" x14ac:dyDescent="0.3">
      <c r="A10108" s="107">
        <v>42273</v>
      </c>
      <c r="B10108" s="108" t="s">
        <v>151</v>
      </c>
      <c r="C10108" s="101">
        <v>0.57986111111111105</v>
      </c>
      <c r="D10108" s="94" t="s">
        <v>31</v>
      </c>
      <c r="E10108" s="111" t="s">
        <v>3353</v>
      </c>
      <c r="F10108" s="110">
        <v>4</v>
      </c>
      <c r="G10108" s="85">
        <v>1</v>
      </c>
      <c r="H10108" s="90" t="s">
        <v>33</v>
      </c>
      <c r="I10108" s="28">
        <v>-1</v>
      </c>
      <c r="J10108" s="18">
        <f t="shared" si="630"/>
        <v>1051.6000000000026</v>
      </c>
      <c r="K10108" s="19" t="str">
        <f t="shared" si="628"/>
        <v>Sep-15</v>
      </c>
      <c r="L10108" s="20">
        <f t="shared" si="631"/>
        <v>9944</v>
      </c>
      <c r="M10108" s="21">
        <f t="shared" si="629"/>
        <v>0.10575221238938079</v>
      </c>
    </row>
    <row r="10109" spans="1:13" x14ac:dyDescent="0.3">
      <c r="A10109" s="107">
        <v>42273</v>
      </c>
      <c r="B10109" s="108" t="s">
        <v>151</v>
      </c>
      <c r="C10109" s="101">
        <v>0.57986111111111105</v>
      </c>
      <c r="D10109" s="94" t="s">
        <v>31</v>
      </c>
      <c r="E10109" s="111" t="s">
        <v>3352</v>
      </c>
      <c r="F10109" s="110">
        <v>4</v>
      </c>
      <c r="G10109" s="85">
        <v>1</v>
      </c>
      <c r="H10109" s="90" t="s">
        <v>33</v>
      </c>
      <c r="I10109" s="28">
        <v>-1</v>
      </c>
      <c r="J10109" s="18">
        <f t="shared" si="630"/>
        <v>1050.6000000000026</v>
      </c>
      <c r="K10109" s="19" t="str">
        <f t="shared" si="628"/>
        <v>Sep-15</v>
      </c>
      <c r="L10109" s="20">
        <f t="shared" si="631"/>
        <v>9945</v>
      </c>
      <c r="M10109" s="21">
        <f t="shared" si="629"/>
        <v>0.10564102564102591</v>
      </c>
    </row>
    <row r="10110" spans="1:13" x14ac:dyDescent="0.3">
      <c r="A10110" s="107">
        <v>42273</v>
      </c>
      <c r="B10110" s="108" t="s">
        <v>151</v>
      </c>
      <c r="C10110" s="101">
        <v>0.62847222222222221</v>
      </c>
      <c r="D10110" s="94" t="s">
        <v>31</v>
      </c>
      <c r="E10110" s="111" t="s">
        <v>2308</v>
      </c>
      <c r="F10110" s="110">
        <v>3.5</v>
      </c>
      <c r="G10110" s="85">
        <v>1</v>
      </c>
      <c r="H10110" s="90" t="s">
        <v>33</v>
      </c>
      <c r="I10110" s="28">
        <v>-1</v>
      </c>
      <c r="J10110" s="18">
        <f t="shared" si="630"/>
        <v>1049.6000000000026</v>
      </c>
      <c r="K10110" s="19" t="str">
        <f t="shared" si="628"/>
        <v>Sep-15</v>
      </c>
      <c r="L10110" s="20">
        <f t="shared" si="631"/>
        <v>9946</v>
      </c>
      <c r="M10110" s="21">
        <f t="shared" si="629"/>
        <v>0.10552986125075434</v>
      </c>
    </row>
    <row r="10111" spans="1:13" x14ac:dyDescent="0.3">
      <c r="A10111" s="107">
        <v>42273</v>
      </c>
      <c r="B10111" s="108" t="s">
        <v>52</v>
      </c>
      <c r="C10111" s="101">
        <v>0.68402777777777779</v>
      </c>
      <c r="D10111" s="94" t="s">
        <v>31</v>
      </c>
      <c r="E10111" s="111" t="s">
        <v>3354</v>
      </c>
      <c r="F10111" s="110">
        <v>3.75</v>
      </c>
      <c r="G10111" s="85">
        <v>1</v>
      </c>
      <c r="H10111" s="90" t="s">
        <v>33</v>
      </c>
      <c r="I10111" s="28">
        <v>-1</v>
      </c>
      <c r="J10111" s="18">
        <f t="shared" si="630"/>
        <v>1048.6000000000026</v>
      </c>
      <c r="K10111" s="19" t="str">
        <f t="shared" si="628"/>
        <v>Sep-15</v>
      </c>
      <c r="L10111" s="20">
        <f t="shared" si="631"/>
        <v>9947</v>
      </c>
      <c r="M10111" s="21">
        <f t="shared" si="629"/>
        <v>0.10541871921182293</v>
      </c>
    </row>
    <row r="10112" spans="1:13" x14ac:dyDescent="0.3">
      <c r="A10112" s="107">
        <v>42273</v>
      </c>
      <c r="B10112" s="108" t="s">
        <v>135</v>
      </c>
      <c r="C10112" s="101">
        <v>0.70486111111111116</v>
      </c>
      <c r="D10112" s="94" t="s">
        <v>31</v>
      </c>
      <c r="E10112" s="111" t="s">
        <v>3355</v>
      </c>
      <c r="F10112" s="110">
        <v>4</v>
      </c>
      <c r="G10112" s="85">
        <v>1</v>
      </c>
      <c r="H10112" s="90" t="s">
        <v>33</v>
      </c>
      <c r="I10112" s="28">
        <v>-1</v>
      </c>
      <c r="J10112" s="18">
        <f t="shared" si="630"/>
        <v>1047.6000000000026</v>
      </c>
      <c r="K10112" s="19" t="str">
        <f t="shared" si="628"/>
        <v>Sep-15</v>
      </c>
      <c r="L10112" s="20">
        <f t="shared" si="631"/>
        <v>9948</v>
      </c>
      <c r="M10112" s="21">
        <f t="shared" si="629"/>
        <v>0.10530759951749122</v>
      </c>
    </row>
    <row r="10113" spans="1:13" x14ac:dyDescent="0.3">
      <c r="A10113" s="107">
        <v>42273</v>
      </c>
      <c r="B10113" s="108" t="s">
        <v>136</v>
      </c>
      <c r="C10113" s="101">
        <v>0.71527777777777779</v>
      </c>
      <c r="D10113" s="94" t="s">
        <v>31</v>
      </c>
      <c r="E10113" s="111" t="s">
        <v>3356</v>
      </c>
      <c r="F10113" s="110">
        <v>3</v>
      </c>
      <c r="G10113" s="85">
        <v>1</v>
      </c>
      <c r="H10113" s="90" t="s">
        <v>33</v>
      </c>
      <c r="I10113" s="28">
        <v>-1</v>
      </c>
      <c r="J10113" s="18">
        <f t="shared" si="630"/>
        <v>1046.6000000000026</v>
      </c>
      <c r="K10113" s="19" t="str">
        <f t="shared" si="628"/>
        <v>Sep-15</v>
      </c>
      <c r="L10113" s="20">
        <f t="shared" si="631"/>
        <v>9949</v>
      </c>
      <c r="M10113" s="21">
        <f t="shared" si="629"/>
        <v>0.10519650216102147</v>
      </c>
    </row>
    <row r="10114" spans="1:13" x14ac:dyDescent="0.3">
      <c r="A10114" s="107">
        <v>42273</v>
      </c>
      <c r="B10114" s="108" t="s">
        <v>47</v>
      </c>
      <c r="C10114" s="101">
        <v>0.78125</v>
      </c>
      <c r="D10114" s="94" t="s">
        <v>31</v>
      </c>
      <c r="E10114" s="111" t="s">
        <v>3357</v>
      </c>
      <c r="F10114" s="110">
        <v>3.25</v>
      </c>
      <c r="G10114" s="85">
        <v>1</v>
      </c>
      <c r="H10114" s="90" t="s">
        <v>42</v>
      </c>
      <c r="I10114" s="28">
        <v>2.25</v>
      </c>
      <c r="J10114" s="18">
        <f t="shared" si="630"/>
        <v>1048.8500000000026</v>
      </c>
      <c r="K10114" s="19" t="str">
        <f t="shared" ref="K10114:K10177" si="632">TEXT(A10114,"MMM-yy")</f>
        <v>Sep-15</v>
      </c>
      <c r="L10114" s="20">
        <f t="shared" si="631"/>
        <v>9950</v>
      </c>
      <c r="M10114" s="21">
        <f t="shared" ref="M10114:M10177" si="633">J10114/L10114</f>
        <v>0.10541206030150781</v>
      </c>
    </row>
    <row r="10115" spans="1:13" x14ac:dyDescent="0.3">
      <c r="A10115" s="107">
        <v>42273</v>
      </c>
      <c r="B10115" s="108" t="s">
        <v>47</v>
      </c>
      <c r="C10115" s="101">
        <v>0.86458333333333337</v>
      </c>
      <c r="D10115" s="94" t="s">
        <v>31</v>
      </c>
      <c r="E10115" s="111" t="s">
        <v>3358</v>
      </c>
      <c r="F10115" s="110">
        <v>4</v>
      </c>
      <c r="G10115" s="85">
        <v>1</v>
      </c>
      <c r="H10115" s="90" t="s">
        <v>33</v>
      </c>
      <c r="I10115" s="28">
        <v>-1</v>
      </c>
      <c r="J10115" s="18">
        <f t="shared" ref="J10115:J10178" si="634">J10114+I10115</f>
        <v>1047.8500000000026</v>
      </c>
      <c r="K10115" s="19" t="str">
        <f t="shared" si="632"/>
        <v>Sep-15</v>
      </c>
      <c r="L10115" s="20">
        <f t="shared" ref="L10115:L10178" si="635">L10114+G10115</f>
        <v>9951</v>
      </c>
      <c r="M10115" s="21">
        <f t="shared" si="633"/>
        <v>0.10530097477640464</v>
      </c>
    </row>
    <row r="10116" spans="1:13" x14ac:dyDescent="0.3">
      <c r="A10116" s="119">
        <v>42273</v>
      </c>
      <c r="B10116" s="120" t="s">
        <v>135</v>
      </c>
      <c r="C10116" s="121">
        <v>16.2</v>
      </c>
      <c r="D10116" s="94"/>
      <c r="E10116" s="121" t="s">
        <v>10350</v>
      </c>
      <c r="F10116" s="123">
        <v>6</v>
      </c>
      <c r="G10116" s="89">
        <v>1</v>
      </c>
      <c r="H10116" s="30">
        <v>2</v>
      </c>
      <c r="I10116" s="38">
        <v>-1</v>
      </c>
      <c r="J10116" s="18">
        <f t="shared" si="634"/>
        <v>1046.8500000000026</v>
      </c>
      <c r="K10116" s="19" t="str">
        <f t="shared" si="632"/>
        <v>Sep-15</v>
      </c>
      <c r="L10116" s="20">
        <f t="shared" si="635"/>
        <v>9952</v>
      </c>
      <c r="M10116" s="21">
        <f t="shared" si="633"/>
        <v>0.10518991157556297</v>
      </c>
    </row>
    <row r="10117" spans="1:13" x14ac:dyDescent="0.3">
      <c r="A10117" s="119">
        <v>42273</v>
      </c>
      <c r="B10117" s="120" t="s">
        <v>151</v>
      </c>
      <c r="C10117" s="121">
        <v>17.25</v>
      </c>
      <c r="D10117" s="94"/>
      <c r="E10117" s="121" t="s">
        <v>10349</v>
      </c>
      <c r="F10117" s="123">
        <v>5</v>
      </c>
      <c r="G10117" s="89">
        <v>1</v>
      </c>
      <c r="H10117" s="30">
        <v>4</v>
      </c>
      <c r="I10117" s="38">
        <v>-1</v>
      </c>
      <c r="J10117" s="18">
        <f t="shared" si="634"/>
        <v>1045.8500000000026</v>
      </c>
      <c r="K10117" s="19" t="str">
        <f t="shared" si="632"/>
        <v>Sep-15</v>
      </c>
      <c r="L10117" s="20">
        <f t="shared" si="635"/>
        <v>9953</v>
      </c>
      <c r="M10117" s="21">
        <f t="shared" si="633"/>
        <v>0.10507887069225386</v>
      </c>
    </row>
    <row r="10118" spans="1:13" x14ac:dyDescent="0.3">
      <c r="A10118" s="119">
        <v>42273</v>
      </c>
      <c r="B10118" s="120" t="s">
        <v>52</v>
      </c>
      <c r="C10118" s="121">
        <v>17.350000000000001</v>
      </c>
      <c r="D10118" s="94"/>
      <c r="E10118" s="121" t="s">
        <v>10348</v>
      </c>
      <c r="F10118" s="123">
        <v>6</v>
      </c>
      <c r="G10118" s="89">
        <v>1</v>
      </c>
      <c r="H10118" s="30">
        <v>3</v>
      </c>
      <c r="I10118" s="38">
        <v>-1</v>
      </c>
      <c r="J10118" s="18">
        <f t="shared" si="634"/>
        <v>1044.8500000000026</v>
      </c>
      <c r="K10118" s="19" t="str">
        <f t="shared" si="632"/>
        <v>Sep-15</v>
      </c>
      <c r="L10118" s="20">
        <f t="shared" si="635"/>
        <v>9954</v>
      </c>
      <c r="M10118" s="21">
        <f t="shared" si="633"/>
        <v>0.10496785211975111</v>
      </c>
    </row>
    <row r="10119" spans="1:13" x14ac:dyDescent="0.3">
      <c r="A10119" s="124">
        <v>42273</v>
      </c>
      <c r="B10119" s="108" t="s">
        <v>47</v>
      </c>
      <c r="C10119" s="111">
        <v>19.45</v>
      </c>
      <c r="D10119" s="94"/>
      <c r="E10119" s="111" t="s">
        <v>10282</v>
      </c>
      <c r="F10119" s="111">
        <v>5</v>
      </c>
      <c r="G10119" s="89">
        <v>1</v>
      </c>
      <c r="H10119" s="37" t="s">
        <v>6526</v>
      </c>
      <c r="I10119" s="34">
        <v>4</v>
      </c>
      <c r="J10119" s="18">
        <f t="shared" si="634"/>
        <v>1048.8500000000026</v>
      </c>
      <c r="K10119" s="19" t="str">
        <f t="shared" si="632"/>
        <v>Sep-15</v>
      </c>
      <c r="L10119" s="20">
        <f t="shared" si="635"/>
        <v>9955</v>
      </c>
      <c r="M10119" s="21">
        <f t="shared" si="633"/>
        <v>0.10535911602209971</v>
      </c>
    </row>
    <row r="10120" spans="1:13" x14ac:dyDescent="0.3">
      <c r="A10120" s="107">
        <v>42275</v>
      </c>
      <c r="B10120" s="108" t="s">
        <v>56</v>
      </c>
      <c r="C10120" s="101">
        <v>0.59027777777777779</v>
      </c>
      <c r="D10120" s="94" t="s">
        <v>31</v>
      </c>
      <c r="E10120" s="111" t="s">
        <v>3359</v>
      </c>
      <c r="F10120" s="110">
        <v>4</v>
      </c>
      <c r="G10120" s="85">
        <v>1</v>
      </c>
      <c r="H10120" s="90" t="s">
        <v>33</v>
      </c>
      <c r="I10120" s="28">
        <v>-1</v>
      </c>
      <c r="J10120" s="18">
        <f t="shared" si="634"/>
        <v>1047.8500000000026</v>
      </c>
      <c r="K10120" s="19" t="str">
        <f t="shared" si="632"/>
        <v>Sep-15</v>
      </c>
      <c r="L10120" s="20">
        <f t="shared" si="635"/>
        <v>9956</v>
      </c>
      <c r="M10120" s="21">
        <f t="shared" si="633"/>
        <v>0.10524809160305371</v>
      </c>
    </row>
    <row r="10121" spans="1:13" x14ac:dyDescent="0.3">
      <c r="A10121" s="107">
        <v>42275</v>
      </c>
      <c r="B10121" s="108" t="s">
        <v>134</v>
      </c>
      <c r="C10121" s="101">
        <v>0.63888888888888895</v>
      </c>
      <c r="D10121" s="94" t="s">
        <v>31</v>
      </c>
      <c r="E10121" s="111" t="s">
        <v>3360</v>
      </c>
      <c r="F10121" s="110">
        <v>4</v>
      </c>
      <c r="G10121" s="85">
        <v>1</v>
      </c>
      <c r="H10121" s="90" t="s">
        <v>33</v>
      </c>
      <c r="I10121" s="28">
        <v>-1</v>
      </c>
      <c r="J10121" s="18">
        <f t="shared" si="634"/>
        <v>1046.8500000000026</v>
      </c>
      <c r="K10121" s="19" t="str">
        <f t="shared" si="632"/>
        <v>Sep-15</v>
      </c>
      <c r="L10121" s="20">
        <f t="shared" si="635"/>
        <v>9957</v>
      </c>
      <c r="M10121" s="21">
        <f t="shared" si="633"/>
        <v>0.10513708948478484</v>
      </c>
    </row>
    <row r="10122" spans="1:13" x14ac:dyDescent="0.3">
      <c r="A10122" s="107">
        <v>42275</v>
      </c>
      <c r="B10122" s="108" t="s">
        <v>56</v>
      </c>
      <c r="C10122" s="101">
        <v>0.65277777777777779</v>
      </c>
      <c r="D10122" s="94" t="s">
        <v>31</v>
      </c>
      <c r="E10122" s="111" t="s">
        <v>3361</v>
      </c>
      <c r="F10122" s="110">
        <v>2.75</v>
      </c>
      <c r="G10122" s="85">
        <v>1</v>
      </c>
      <c r="H10122" s="90" t="s">
        <v>33</v>
      </c>
      <c r="I10122" s="28">
        <v>-1</v>
      </c>
      <c r="J10122" s="18">
        <f t="shared" si="634"/>
        <v>1045.8500000000026</v>
      </c>
      <c r="K10122" s="19" t="str">
        <f t="shared" si="632"/>
        <v>Sep-15</v>
      </c>
      <c r="L10122" s="20">
        <f t="shared" si="635"/>
        <v>9958</v>
      </c>
      <c r="M10122" s="21">
        <f t="shared" si="633"/>
        <v>0.10502610966057467</v>
      </c>
    </row>
    <row r="10123" spans="1:13" x14ac:dyDescent="0.3">
      <c r="A10123" s="119">
        <v>42275</v>
      </c>
      <c r="B10123" s="120" t="s">
        <v>56</v>
      </c>
      <c r="C10123" s="121">
        <v>14.4</v>
      </c>
      <c r="D10123" s="94"/>
      <c r="E10123" s="121" t="s">
        <v>10351</v>
      </c>
      <c r="F10123" s="123">
        <v>4.5</v>
      </c>
      <c r="G10123" s="89">
        <v>1</v>
      </c>
      <c r="H10123" s="30">
        <v>2</v>
      </c>
      <c r="I10123" s="38">
        <v>-1</v>
      </c>
      <c r="J10123" s="18">
        <f t="shared" si="634"/>
        <v>1044.8500000000026</v>
      </c>
      <c r="K10123" s="19" t="str">
        <f t="shared" si="632"/>
        <v>Sep-15</v>
      </c>
      <c r="L10123" s="20">
        <f t="shared" si="635"/>
        <v>9959</v>
      </c>
      <c r="M10123" s="21">
        <f t="shared" si="633"/>
        <v>0.10491515212370746</v>
      </c>
    </row>
    <row r="10124" spans="1:13" x14ac:dyDescent="0.3">
      <c r="A10124" s="119">
        <v>42275</v>
      </c>
      <c r="B10124" s="120" t="s">
        <v>134</v>
      </c>
      <c r="C10124" s="121">
        <v>14.5</v>
      </c>
      <c r="D10124" s="94"/>
      <c r="E10124" s="121" t="s">
        <v>10352</v>
      </c>
      <c r="F10124" s="123">
        <v>5</v>
      </c>
      <c r="G10124" s="35">
        <v>0</v>
      </c>
      <c r="H10124" s="30" t="s">
        <v>6111</v>
      </c>
      <c r="I10124" s="38">
        <v>0</v>
      </c>
      <c r="J10124" s="18">
        <f t="shared" si="634"/>
        <v>1044.8500000000026</v>
      </c>
      <c r="K10124" s="19" t="str">
        <f t="shared" si="632"/>
        <v>Sep-15</v>
      </c>
      <c r="L10124" s="20">
        <f t="shared" si="635"/>
        <v>9959</v>
      </c>
      <c r="M10124" s="21">
        <f t="shared" si="633"/>
        <v>0.10491515212370746</v>
      </c>
    </row>
    <row r="10125" spans="1:13" x14ac:dyDescent="0.3">
      <c r="A10125" s="119">
        <v>42275</v>
      </c>
      <c r="B10125" s="120" t="s">
        <v>56</v>
      </c>
      <c r="C10125" s="121">
        <v>15.1</v>
      </c>
      <c r="D10125" s="94"/>
      <c r="E10125" s="121" t="s">
        <v>2050</v>
      </c>
      <c r="F10125" s="123">
        <v>4.5</v>
      </c>
      <c r="G10125" s="89">
        <v>1</v>
      </c>
      <c r="H10125" s="30">
        <v>2</v>
      </c>
      <c r="I10125" s="38">
        <v>-1</v>
      </c>
      <c r="J10125" s="18">
        <f t="shared" si="634"/>
        <v>1043.8500000000026</v>
      </c>
      <c r="K10125" s="19" t="str">
        <f t="shared" si="632"/>
        <v>Sep-15</v>
      </c>
      <c r="L10125" s="20">
        <f t="shared" si="635"/>
        <v>9960</v>
      </c>
      <c r="M10125" s="21">
        <f t="shared" si="633"/>
        <v>0.10480421686747014</v>
      </c>
    </row>
    <row r="10126" spans="1:13" x14ac:dyDescent="0.3">
      <c r="A10126" s="119">
        <v>42275</v>
      </c>
      <c r="B10126" s="120" t="s">
        <v>56</v>
      </c>
      <c r="C10126" s="121">
        <v>15.1</v>
      </c>
      <c r="D10126" s="94"/>
      <c r="E10126" s="121" t="s">
        <v>10201</v>
      </c>
      <c r="F10126" s="123">
        <v>4.5</v>
      </c>
      <c r="G10126" s="89">
        <v>1</v>
      </c>
      <c r="H10126" s="30">
        <v>3</v>
      </c>
      <c r="I10126" s="38">
        <v>-1</v>
      </c>
      <c r="J10126" s="18">
        <f t="shared" si="634"/>
        <v>1042.8500000000026</v>
      </c>
      <c r="K10126" s="19" t="str">
        <f t="shared" si="632"/>
        <v>Sep-15</v>
      </c>
      <c r="L10126" s="20">
        <f t="shared" si="635"/>
        <v>9961</v>
      </c>
      <c r="M10126" s="21">
        <f t="shared" si="633"/>
        <v>0.10469330388515236</v>
      </c>
    </row>
    <row r="10127" spans="1:13" x14ac:dyDescent="0.3">
      <c r="A10127" s="107">
        <v>42276</v>
      </c>
      <c r="B10127" s="108" t="s">
        <v>30</v>
      </c>
      <c r="C10127" s="101">
        <v>0.62152777777777779</v>
      </c>
      <c r="D10127" s="94" t="s">
        <v>31</v>
      </c>
      <c r="E10127" s="111" t="s">
        <v>1636</v>
      </c>
      <c r="F10127" s="110">
        <v>3.75</v>
      </c>
      <c r="G10127" s="85">
        <v>1</v>
      </c>
      <c r="H10127" s="90" t="s">
        <v>33</v>
      </c>
      <c r="I10127" s="28">
        <v>-1</v>
      </c>
      <c r="J10127" s="18">
        <f t="shared" si="634"/>
        <v>1041.8500000000026</v>
      </c>
      <c r="K10127" s="19" t="str">
        <f t="shared" si="632"/>
        <v>Sep-15</v>
      </c>
      <c r="L10127" s="20">
        <f t="shared" si="635"/>
        <v>9962</v>
      </c>
      <c r="M10127" s="21">
        <f t="shared" si="633"/>
        <v>0.10458241317004643</v>
      </c>
    </row>
    <row r="10128" spans="1:13" x14ac:dyDescent="0.3">
      <c r="A10128" s="107">
        <v>42276</v>
      </c>
      <c r="B10128" s="108" t="s">
        <v>82</v>
      </c>
      <c r="C10128" s="101">
        <v>0.65277777777777779</v>
      </c>
      <c r="D10128" s="94" t="s">
        <v>31</v>
      </c>
      <c r="E10128" s="111" t="s">
        <v>1765</v>
      </c>
      <c r="F10128" s="110">
        <v>4</v>
      </c>
      <c r="G10128" s="85">
        <v>1</v>
      </c>
      <c r="H10128" s="90" t="s">
        <v>33</v>
      </c>
      <c r="I10128" s="28">
        <v>-1</v>
      </c>
      <c r="J10128" s="18">
        <f t="shared" si="634"/>
        <v>1040.8500000000026</v>
      </c>
      <c r="K10128" s="19" t="str">
        <f t="shared" si="632"/>
        <v>Sep-15</v>
      </c>
      <c r="L10128" s="20">
        <f t="shared" si="635"/>
        <v>9963</v>
      </c>
      <c r="M10128" s="21">
        <f t="shared" si="633"/>
        <v>0.10447154471544742</v>
      </c>
    </row>
    <row r="10129" spans="1:13" x14ac:dyDescent="0.3">
      <c r="A10129" s="107">
        <v>42276</v>
      </c>
      <c r="B10129" s="108" t="s">
        <v>45</v>
      </c>
      <c r="C10129" s="101">
        <v>0.88194444444444453</v>
      </c>
      <c r="D10129" s="94" t="s">
        <v>31</v>
      </c>
      <c r="E10129" s="111" t="s">
        <v>3362</v>
      </c>
      <c r="F10129" s="110">
        <v>3.75</v>
      </c>
      <c r="G10129" s="85">
        <v>1</v>
      </c>
      <c r="H10129" s="90" t="s">
        <v>42</v>
      </c>
      <c r="I10129" s="28">
        <v>3</v>
      </c>
      <c r="J10129" s="18">
        <f t="shared" si="634"/>
        <v>1043.8500000000026</v>
      </c>
      <c r="K10129" s="19" t="str">
        <f t="shared" si="632"/>
        <v>Sep-15</v>
      </c>
      <c r="L10129" s="20">
        <f t="shared" si="635"/>
        <v>9964</v>
      </c>
      <c r="M10129" s="21">
        <f t="shared" si="633"/>
        <v>0.10476214371738284</v>
      </c>
    </row>
    <row r="10130" spans="1:13" x14ac:dyDescent="0.3">
      <c r="A10130" s="119">
        <v>42276</v>
      </c>
      <c r="B10130" s="120" t="s">
        <v>82</v>
      </c>
      <c r="C10130" s="121">
        <v>14.3</v>
      </c>
      <c r="D10130" s="94"/>
      <c r="E10130" s="121" t="s">
        <v>10354</v>
      </c>
      <c r="F10130" s="123">
        <v>5.5</v>
      </c>
      <c r="G10130" s="89">
        <v>1</v>
      </c>
      <c r="H10130" s="30">
        <v>1</v>
      </c>
      <c r="I10130" s="38">
        <v>4.5</v>
      </c>
      <c r="J10130" s="18">
        <f t="shared" si="634"/>
        <v>1048.3500000000026</v>
      </c>
      <c r="K10130" s="19" t="str">
        <f t="shared" si="632"/>
        <v>Sep-15</v>
      </c>
      <c r="L10130" s="20">
        <f t="shared" si="635"/>
        <v>9965</v>
      </c>
      <c r="M10130" s="21">
        <f t="shared" si="633"/>
        <v>0.10520321123933794</v>
      </c>
    </row>
    <row r="10131" spans="1:13" x14ac:dyDescent="0.3">
      <c r="A10131" s="119">
        <v>42276</v>
      </c>
      <c r="B10131" s="120" t="s">
        <v>82</v>
      </c>
      <c r="C10131" s="121">
        <v>16.5</v>
      </c>
      <c r="D10131" s="94"/>
      <c r="E10131" s="121" t="s">
        <v>10355</v>
      </c>
      <c r="F10131" s="123">
        <v>6</v>
      </c>
      <c r="G10131" s="89">
        <v>1</v>
      </c>
      <c r="H10131" s="30">
        <v>1</v>
      </c>
      <c r="I10131" s="38">
        <v>5</v>
      </c>
      <c r="J10131" s="18">
        <f t="shared" si="634"/>
        <v>1053.3500000000026</v>
      </c>
      <c r="K10131" s="19" t="str">
        <f t="shared" si="632"/>
        <v>Sep-15</v>
      </c>
      <c r="L10131" s="20">
        <f t="shared" si="635"/>
        <v>9966</v>
      </c>
      <c r="M10131" s="21">
        <f t="shared" si="633"/>
        <v>0.10569436082681143</v>
      </c>
    </row>
    <row r="10132" spans="1:13" x14ac:dyDescent="0.3">
      <c r="A10132" s="119">
        <v>42276</v>
      </c>
      <c r="B10132" s="120" t="s">
        <v>49</v>
      </c>
      <c r="C10132" s="121">
        <v>17.3</v>
      </c>
      <c r="D10132" s="94"/>
      <c r="E10132" s="121" t="s">
        <v>3840</v>
      </c>
      <c r="F10132" s="123">
        <v>5.5</v>
      </c>
      <c r="G10132" s="89">
        <v>1</v>
      </c>
      <c r="H10132" s="30">
        <v>3</v>
      </c>
      <c r="I10132" s="38">
        <v>-1</v>
      </c>
      <c r="J10132" s="18">
        <f t="shared" si="634"/>
        <v>1052.3500000000026</v>
      </c>
      <c r="K10132" s="19" t="str">
        <f t="shared" si="632"/>
        <v>Sep-15</v>
      </c>
      <c r="L10132" s="20">
        <f t="shared" si="635"/>
        <v>9967</v>
      </c>
      <c r="M10132" s="21">
        <f t="shared" si="633"/>
        <v>0.10558342530350182</v>
      </c>
    </row>
    <row r="10133" spans="1:13" x14ac:dyDescent="0.3">
      <c r="A10133" s="124">
        <v>42276</v>
      </c>
      <c r="B10133" s="108" t="s">
        <v>45</v>
      </c>
      <c r="C10133" s="111">
        <v>19.100000000000001</v>
      </c>
      <c r="D10133" s="94"/>
      <c r="E10133" s="111" t="s">
        <v>3376</v>
      </c>
      <c r="F10133" s="111">
        <v>5.5</v>
      </c>
      <c r="G10133" s="89">
        <v>1</v>
      </c>
      <c r="H10133" s="37" t="s">
        <v>6526</v>
      </c>
      <c r="I10133" s="34">
        <v>4.5</v>
      </c>
      <c r="J10133" s="18">
        <f t="shared" si="634"/>
        <v>1056.8500000000026</v>
      </c>
      <c r="K10133" s="19" t="str">
        <f t="shared" si="632"/>
        <v>Sep-15</v>
      </c>
      <c r="L10133" s="20">
        <f t="shared" si="635"/>
        <v>9968</v>
      </c>
      <c r="M10133" s="21">
        <f t="shared" si="633"/>
        <v>0.1060242776886038</v>
      </c>
    </row>
    <row r="10134" spans="1:13" x14ac:dyDescent="0.3">
      <c r="A10134" s="124">
        <v>42276</v>
      </c>
      <c r="B10134" s="108" t="s">
        <v>45</v>
      </c>
      <c r="C10134" s="111">
        <v>19.399999999999999</v>
      </c>
      <c r="D10134" s="94"/>
      <c r="E10134" s="111" t="s">
        <v>3760</v>
      </c>
      <c r="F10134" s="111">
        <v>6</v>
      </c>
      <c r="G10134" s="89">
        <v>1</v>
      </c>
      <c r="H10134" s="37" t="s">
        <v>6512</v>
      </c>
      <c r="I10134" s="34">
        <v>-1</v>
      </c>
      <c r="J10134" s="18">
        <f t="shared" si="634"/>
        <v>1055.8500000000026</v>
      </c>
      <c r="K10134" s="19" t="str">
        <f t="shared" si="632"/>
        <v>Sep-15</v>
      </c>
      <c r="L10134" s="20">
        <f t="shared" si="635"/>
        <v>9969</v>
      </c>
      <c r="M10134" s="21">
        <f t="shared" si="633"/>
        <v>0.10591333132711432</v>
      </c>
    </row>
    <row r="10135" spans="1:13" x14ac:dyDescent="0.3">
      <c r="A10135" s="124">
        <v>42276</v>
      </c>
      <c r="B10135" s="108" t="s">
        <v>45</v>
      </c>
      <c r="C10135" s="111">
        <v>21.1</v>
      </c>
      <c r="D10135" s="94"/>
      <c r="E10135" s="111" t="s">
        <v>10353</v>
      </c>
      <c r="F10135" s="111">
        <v>6</v>
      </c>
      <c r="G10135" s="89">
        <v>1</v>
      </c>
      <c r="H10135" s="37" t="s">
        <v>6512</v>
      </c>
      <c r="I10135" s="34">
        <v>-1</v>
      </c>
      <c r="J10135" s="18">
        <f t="shared" si="634"/>
        <v>1054.8500000000026</v>
      </c>
      <c r="K10135" s="19" t="str">
        <f t="shared" si="632"/>
        <v>Sep-15</v>
      </c>
      <c r="L10135" s="20">
        <f t="shared" si="635"/>
        <v>9970</v>
      </c>
      <c r="M10135" s="21">
        <f t="shared" si="633"/>
        <v>0.10580240722166526</v>
      </c>
    </row>
    <row r="10136" spans="1:13" x14ac:dyDescent="0.3">
      <c r="A10136" s="107">
        <v>42277</v>
      </c>
      <c r="B10136" s="108" t="s">
        <v>37</v>
      </c>
      <c r="C10136" s="101">
        <v>0.57638888888888895</v>
      </c>
      <c r="D10136" s="94" t="s">
        <v>31</v>
      </c>
      <c r="E10136" s="111" t="s">
        <v>3363</v>
      </c>
      <c r="F10136" s="110">
        <v>3.75</v>
      </c>
      <c r="G10136" s="85">
        <v>1</v>
      </c>
      <c r="H10136" s="90" t="s">
        <v>33</v>
      </c>
      <c r="I10136" s="28">
        <v>-1</v>
      </c>
      <c r="J10136" s="18">
        <f t="shared" si="634"/>
        <v>1053.8500000000026</v>
      </c>
      <c r="K10136" s="19" t="str">
        <f t="shared" si="632"/>
        <v>Sep-15</v>
      </c>
      <c r="L10136" s="20">
        <f t="shared" si="635"/>
        <v>9971</v>
      </c>
      <c r="M10136" s="21">
        <f t="shared" si="633"/>
        <v>0.10569150536556039</v>
      </c>
    </row>
    <row r="10137" spans="1:13" x14ac:dyDescent="0.3">
      <c r="A10137" s="107">
        <v>42277</v>
      </c>
      <c r="B10137" s="108" t="s">
        <v>63</v>
      </c>
      <c r="C10137" s="101">
        <v>0.59027777777777779</v>
      </c>
      <c r="D10137" s="94" t="s">
        <v>31</v>
      </c>
      <c r="E10137" s="111" t="s">
        <v>3364</v>
      </c>
      <c r="F10137" s="110">
        <v>3.75</v>
      </c>
      <c r="G10137" s="85">
        <v>1</v>
      </c>
      <c r="H10137" s="90" t="s">
        <v>42</v>
      </c>
      <c r="I10137" s="28">
        <v>2.75</v>
      </c>
      <c r="J10137" s="18">
        <f t="shared" si="634"/>
        <v>1056.6000000000026</v>
      </c>
      <c r="K10137" s="19" t="str">
        <f t="shared" si="632"/>
        <v>Sep-15</v>
      </c>
      <c r="L10137" s="20">
        <f t="shared" si="635"/>
        <v>9972</v>
      </c>
      <c r="M10137" s="21">
        <f t="shared" si="633"/>
        <v>0.10595667870036128</v>
      </c>
    </row>
    <row r="10138" spans="1:13" x14ac:dyDescent="0.3">
      <c r="A10138" s="107">
        <v>42277</v>
      </c>
      <c r="B10138" s="108" t="s">
        <v>130</v>
      </c>
      <c r="C10138" s="101">
        <v>0.625</v>
      </c>
      <c r="D10138" s="94" t="s">
        <v>31</v>
      </c>
      <c r="E10138" s="111" t="s">
        <v>3365</v>
      </c>
      <c r="F10138" s="110">
        <v>3.5</v>
      </c>
      <c r="G10138" s="85">
        <v>1</v>
      </c>
      <c r="H10138" s="90" t="s">
        <v>33</v>
      </c>
      <c r="I10138" s="28">
        <v>-1</v>
      </c>
      <c r="J10138" s="18">
        <f t="shared" si="634"/>
        <v>1055.6000000000026</v>
      </c>
      <c r="K10138" s="19" t="str">
        <f t="shared" si="632"/>
        <v>Sep-15</v>
      </c>
      <c r="L10138" s="20">
        <f t="shared" si="635"/>
        <v>9973</v>
      </c>
      <c r="M10138" s="21">
        <f t="shared" si="633"/>
        <v>0.10584578361576283</v>
      </c>
    </row>
    <row r="10139" spans="1:13" x14ac:dyDescent="0.3">
      <c r="A10139" s="107">
        <v>42277</v>
      </c>
      <c r="B10139" s="108" t="s">
        <v>37</v>
      </c>
      <c r="C10139" s="101">
        <v>0.66666666666666663</v>
      </c>
      <c r="D10139" s="94" t="s">
        <v>31</v>
      </c>
      <c r="E10139" s="111" t="s">
        <v>1515</v>
      </c>
      <c r="F10139" s="110">
        <v>3.75</v>
      </c>
      <c r="G10139" s="85">
        <v>1</v>
      </c>
      <c r="H10139" s="90" t="s">
        <v>42</v>
      </c>
      <c r="I10139" s="28">
        <v>3</v>
      </c>
      <c r="J10139" s="18">
        <f t="shared" si="634"/>
        <v>1058.6000000000026</v>
      </c>
      <c r="K10139" s="19" t="str">
        <f t="shared" si="632"/>
        <v>Sep-15</v>
      </c>
      <c r="L10139" s="20">
        <f t="shared" si="635"/>
        <v>9974</v>
      </c>
      <c r="M10139" s="21">
        <f t="shared" si="633"/>
        <v>0.10613595347904578</v>
      </c>
    </row>
    <row r="10140" spans="1:13" x14ac:dyDescent="0.3">
      <c r="A10140" s="107">
        <v>42277</v>
      </c>
      <c r="B10140" s="108" t="s">
        <v>63</v>
      </c>
      <c r="C10140" s="101">
        <v>0.70138888888888884</v>
      </c>
      <c r="D10140" s="94" t="s">
        <v>31</v>
      </c>
      <c r="E10140" s="111" t="s">
        <v>3366</v>
      </c>
      <c r="F10140" s="110">
        <v>4</v>
      </c>
      <c r="G10140" s="85">
        <v>1</v>
      </c>
      <c r="H10140" s="90" t="s">
        <v>33</v>
      </c>
      <c r="I10140" s="28">
        <v>-1</v>
      </c>
      <c r="J10140" s="18">
        <f t="shared" si="634"/>
        <v>1057.6000000000026</v>
      </c>
      <c r="K10140" s="19" t="str">
        <f t="shared" si="632"/>
        <v>Sep-15</v>
      </c>
      <c r="L10140" s="20">
        <f t="shared" si="635"/>
        <v>9975</v>
      </c>
      <c r="M10140" s="21">
        <f t="shared" si="633"/>
        <v>0.10602506265664187</v>
      </c>
    </row>
    <row r="10141" spans="1:13" x14ac:dyDescent="0.3">
      <c r="A10141" s="119">
        <v>42277</v>
      </c>
      <c r="B10141" s="120" t="s">
        <v>37</v>
      </c>
      <c r="C10141" s="121">
        <v>14.2</v>
      </c>
      <c r="D10141" s="94"/>
      <c r="E10141" s="121" t="s">
        <v>10357</v>
      </c>
      <c r="F10141" s="123">
        <v>5.5</v>
      </c>
      <c r="G10141" s="89">
        <v>1</v>
      </c>
      <c r="H10141" s="30">
        <v>5</v>
      </c>
      <c r="I10141" s="38">
        <v>-1</v>
      </c>
      <c r="J10141" s="18">
        <f t="shared" si="634"/>
        <v>1056.6000000000026</v>
      </c>
      <c r="K10141" s="19" t="str">
        <f t="shared" si="632"/>
        <v>Sep-15</v>
      </c>
      <c r="L10141" s="20">
        <f t="shared" si="635"/>
        <v>9976</v>
      </c>
      <c r="M10141" s="21">
        <f t="shared" si="633"/>
        <v>0.10591419406575808</v>
      </c>
    </row>
    <row r="10142" spans="1:13" x14ac:dyDescent="0.3">
      <c r="A10142" s="119">
        <v>42277</v>
      </c>
      <c r="B10142" s="120" t="s">
        <v>37</v>
      </c>
      <c r="C10142" s="121">
        <v>15.25</v>
      </c>
      <c r="D10142" s="94"/>
      <c r="E10142" s="121" t="s">
        <v>10358</v>
      </c>
      <c r="F10142" s="123">
        <v>5.5</v>
      </c>
      <c r="G10142" s="89">
        <v>1</v>
      </c>
      <c r="H10142" s="30">
        <v>3</v>
      </c>
      <c r="I10142" s="38">
        <v>-1</v>
      </c>
      <c r="J10142" s="18">
        <f t="shared" si="634"/>
        <v>1055.6000000000026</v>
      </c>
      <c r="K10142" s="19" t="str">
        <f t="shared" si="632"/>
        <v>Sep-15</v>
      </c>
      <c r="L10142" s="20">
        <f t="shared" si="635"/>
        <v>9977</v>
      </c>
      <c r="M10142" s="21">
        <f t="shared" si="633"/>
        <v>0.1058033476997096</v>
      </c>
    </row>
    <row r="10143" spans="1:13" x14ac:dyDescent="0.3">
      <c r="A10143" s="119">
        <v>42277</v>
      </c>
      <c r="B10143" s="120" t="s">
        <v>130</v>
      </c>
      <c r="C10143" s="121">
        <v>15.35</v>
      </c>
      <c r="D10143" s="94"/>
      <c r="E10143" s="121" t="s">
        <v>10359</v>
      </c>
      <c r="F10143" s="123">
        <v>5</v>
      </c>
      <c r="G10143" s="89">
        <v>1</v>
      </c>
      <c r="H10143" s="30">
        <v>2</v>
      </c>
      <c r="I10143" s="38">
        <v>-1</v>
      </c>
      <c r="J10143" s="18">
        <f t="shared" si="634"/>
        <v>1054.6000000000026</v>
      </c>
      <c r="K10143" s="19" t="str">
        <f t="shared" si="632"/>
        <v>Sep-15</v>
      </c>
      <c r="L10143" s="20">
        <f t="shared" si="635"/>
        <v>9978</v>
      </c>
      <c r="M10143" s="21">
        <f t="shared" si="633"/>
        <v>0.10569252355181426</v>
      </c>
    </row>
    <row r="10144" spans="1:13" x14ac:dyDescent="0.3">
      <c r="A10144" s="119">
        <v>42277</v>
      </c>
      <c r="B10144" s="120" t="s">
        <v>63</v>
      </c>
      <c r="C10144" s="121">
        <v>16.5</v>
      </c>
      <c r="D10144" s="94"/>
      <c r="E10144" s="121" t="s">
        <v>6727</v>
      </c>
      <c r="F10144" s="123">
        <v>6</v>
      </c>
      <c r="G10144" s="89">
        <v>1</v>
      </c>
      <c r="H10144" s="30">
        <v>16</v>
      </c>
      <c r="I10144" s="38">
        <v>-1</v>
      </c>
      <c r="J10144" s="18">
        <f t="shared" si="634"/>
        <v>1053.6000000000026</v>
      </c>
      <c r="K10144" s="19" t="str">
        <f t="shared" si="632"/>
        <v>Sep-15</v>
      </c>
      <c r="L10144" s="20">
        <f t="shared" si="635"/>
        <v>9979</v>
      </c>
      <c r="M10144" s="21">
        <f t="shared" si="633"/>
        <v>0.10558172161539259</v>
      </c>
    </row>
    <row r="10145" spans="1:13" x14ac:dyDescent="0.3">
      <c r="A10145" s="124">
        <v>42277</v>
      </c>
      <c r="B10145" s="108" t="s">
        <v>43</v>
      </c>
      <c r="C10145" s="111">
        <v>20.100000000000001</v>
      </c>
      <c r="D10145" s="94"/>
      <c r="E10145" s="111" t="s">
        <v>5467</v>
      </c>
      <c r="F10145" s="111">
        <v>5.5</v>
      </c>
      <c r="G10145" s="89">
        <v>1</v>
      </c>
      <c r="H10145" s="37" t="s">
        <v>6526</v>
      </c>
      <c r="I10145" s="34">
        <v>4.5</v>
      </c>
      <c r="J10145" s="18">
        <f t="shared" si="634"/>
        <v>1058.1000000000026</v>
      </c>
      <c r="K10145" s="19" t="str">
        <f t="shared" si="632"/>
        <v>Sep-15</v>
      </c>
      <c r="L10145" s="20">
        <f t="shared" si="635"/>
        <v>9980</v>
      </c>
      <c r="M10145" s="21">
        <f t="shared" si="633"/>
        <v>0.10602204408817661</v>
      </c>
    </row>
    <row r="10146" spans="1:13" x14ac:dyDescent="0.3">
      <c r="A10146" s="124">
        <v>42277</v>
      </c>
      <c r="B10146" s="108" t="s">
        <v>43</v>
      </c>
      <c r="C10146" s="111">
        <v>20.399999999999999</v>
      </c>
      <c r="D10146" s="94"/>
      <c r="E10146" s="111" t="s">
        <v>10356</v>
      </c>
      <c r="F10146" s="111">
        <v>5</v>
      </c>
      <c r="G10146" s="89">
        <v>1</v>
      </c>
      <c r="H10146" s="37" t="s">
        <v>6512</v>
      </c>
      <c r="I10146" s="34">
        <v>-1</v>
      </c>
      <c r="J10146" s="18">
        <f t="shared" si="634"/>
        <v>1057.1000000000026</v>
      </c>
      <c r="K10146" s="19" t="str">
        <f t="shared" si="632"/>
        <v>Sep-15</v>
      </c>
      <c r="L10146" s="20">
        <f t="shared" si="635"/>
        <v>9981</v>
      </c>
      <c r="M10146" s="21">
        <f t="shared" si="633"/>
        <v>0.1059112313395454</v>
      </c>
    </row>
    <row r="10147" spans="1:13" x14ac:dyDescent="0.3">
      <c r="A10147" s="107">
        <v>42278</v>
      </c>
      <c r="B10147" s="108" t="s">
        <v>85</v>
      </c>
      <c r="C10147" s="101">
        <v>0.59027777777777779</v>
      </c>
      <c r="D10147" s="94" t="s">
        <v>31</v>
      </c>
      <c r="E10147" s="111" t="s">
        <v>3367</v>
      </c>
      <c r="F10147" s="110">
        <v>3</v>
      </c>
      <c r="G10147" s="85">
        <v>1</v>
      </c>
      <c r="H10147" s="90" t="s">
        <v>33</v>
      </c>
      <c r="I10147" s="28">
        <v>-1</v>
      </c>
      <c r="J10147" s="18">
        <f t="shared" si="634"/>
        <v>1056.1000000000026</v>
      </c>
      <c r="K10147" s="19" t="str">
        <f t="shared" si="632"/>
        <v>Oct-15</v>
      </c>
      <c r="L10147" s="20">
        <f t="shared" si="635"/>
        <v>9982</v>
      </c>
      <c r="M10147" s="21">
        <f t="shared" si="633"/>
        <v>0.10580044079342843</v>
      </c>
    </row>
    <row r="10148" spans="1:13" x14ac:dyDescent="0.3">
      <c r="A10148" s="107">
        <v>42278</v>
      </c>
      <c r="B10148" s="108" t="s">
        <v>123</v>
      </c>
      <c r="C10148" s="101">
        <v>0.66666666666666663</v>
      </c>
      <c r="D10148" s="94" t="s">
        <v>31</v>
      </c>
      <c r="E10148" s="111" t="s">
        <v>3368</v>
      </c>
      <c r="F10148" s="110">
        <v>2.88</v>
      </c>
      <c r="G10148" s="85">
        <v>1</v>
      </c>
      <c r="H10148" s="90" t="s">
        <v>33</v>
      </c>
      <c r="I10148" s="28">
        <v>-1</v>
      </c>
      <c r="J10148" s="18">
        <f t="shared" si="634"/>
        <v>1055.1000000000026</v>
      </c>
      <c r="K10148" s="19" t="str">
        <f t="shared" si="632"/>
        <v>Oct-15</v>
      </c>
      <c r="L10148" s="20">
        <f t="shared" si="635"/>
        <v>9983</v>
      </c>
      <c r="M10148" s="21">
        <f t="shared" si="633"/>
        <v>0.10568967244315362</v>
      </c>
    </row>
    <row r="10149" spans="1:13" x14ac:dyDescent="0.3">
      <c r="A10149" s="107">
        <v>42278</v>
      </c>
      <c r="B10149" s="108" t="s">
        <v>123</v>
      </c>
      <c r="C10149" s="101">
        <v>0.71180555555555547</v>
      </c>
      <c r="D10149" s="94" t="s">
        <v>31</v>
      </c>
      <c r="E10149" s="111" t="s">
        <v>3369</v>
      </c>
      <c r="F10149" s="110">
        <v>3.5</v>
      </c>
      <c r="G10149" s="85">
        <v>1</v>
      </c>
      <c r="H10149" s="90" t="s">
        <v>33</v>
      </c>
      <c r="I10149" s="28">
        <v>-1</v>
      </c>
      <c r="J10149" s="18">
        <f t="shared" si="634"/>
        <v>1054.1000000000026</v>
      </c>
      <c r="K10149" s="19" t="str">
        <f t="shared" si="632"/>
        <v>Oct-15</v>
      </c>
      <c r="L10149" s="20">
        <f t="shared" si="635"/>
        <v>9984</v>
      </c>
      <c r="M10149" s="21">
        <f t="shared" si="633"/>
        <v>0.10557892628205155</v>
      </c>
    </row>
    <row r="10150" spans="1:13" x14ac:dyDescent="0.3">
      <c r="A10150" s="107">
        <v>42278</v>
      </c>
      <c r="B10150" s="108" t="s">
        <v>47</v>
      </c>
      <c r="C10150" s="101">
        <v>0.84375</v>
      </c>
      <c r="D10150" s="94" t="s">
        <v>31</v>
      </c>
      <c r="E10150" s="111" t="s">
        <v>3370</v>
      </c>
      <c r="F10150" s="110">
        <v>2.88</v>
      </c>
      <c r="G10150" s="85">
        <v>1</v>
      </c>
      <c r="H10150" s="90" t="s">
        <v>42</v>
      </c>
      <c r="I10150" s="28">
        <v>2</v>
      </c>
      <c r="J10150" s="18">
        <f t="shared" si="634"/>
        <v>1056.1000000000026</v>
      </c>
      <c r="K10150" s="19" t="str">
        <f t="shared" si="632"/>
        <v>Oct-15</v>
      </c>
      <c r="L10150" s="20">
        <f t="shared" si="635"/>
        <v>9985</v>
      </c>
      <c r="M10150" s="21">
        <f t="shared" si="633"/>
        <v>0.10576865297946947</v>
      </c>
    </row>
    <row r="10151" spans="1:13" x14ac:dyDescent="0.3">
      <c r="A10151" s="107">
        <v>42278</v>
      </c>
      <c r="B10151" s="108" t="s">
        <v>47</v>
      </c>
      <c r="C10151" s="101">
        <v>0.88541666666666663</v>
      </c>
      <c r="D10151" s="94" t="s">
        <v>31</v>
      </c>
      <c r="E10151" s="111" t="s">
        <v>3371</v>
      </c>
      <c r="F10151" s="110">
        <v>3.25</v>
      </c>
      <c r="G10151" s="85">
        <v>1</v>
      </c>
      <c r="H10151" s="90" t="s">
        <v>33</v>
      </c>
      <c r="I10151" s="28">
        <v>-1</v>
      </c>
      <c r="J10151" s="18">
        <f t="shared" si="634"/>
        <v>1055.1000000000026</v>
      </c>
      <c r="K10151" s="19" t="str">
        <f t="shared" si="632"/>
        <v>Oct-15</v>
      </c>
      <c r="L10151" s="20">
        <f t="shared" si="635"/>
        <v>9986</v>
      </c>
      <c r="M10151" s="21">
        <f t="shared" si="633"/>
        <v>0.1056579210895256</v>
      </c>
    </row>
    <row r="10152" spans="1:13" x14ac:dyDescent="0.3">
      <c r="A10152" s="119">
        <v>42278</v>
      </c>
      <c r="B10152" s="120" t="s">
        <v>123</v>
      </c>
      <c r="C10152" s="121">
        <v>14.5</v>
      </c>
      <c r="D10152" s="94"/>
      <c r="E10152" s="121" t="s">
        <v>10361</v>
      </c>
      <c r="F10152" s="123">
        <v>5.5</v>
      </c>
      <c r="G10152" s="89">
        <v>1</v>
      </c>
      <c r="H10152" s="30">
        <v>3</v>
      </c>
      <c r="I10152" s="38">
        <v>-1</v>
      </c>
      <c r="J10152" s="18">
        <f t="shared" si="634"/>
        <v>1054.1000000000026</v>
      </c>
      <c r="K10152" s="19" t="str">
        <f t="shared" si="632"/>
        <v>Oct-15</v>
      </c>
      <c r="L10152" s="20">
        <f t="shared" si="635"/>
        <v>9987</v>
      </c>
      <c r="M10152" s="21">
        <f t="shared" si="633"/>
        <v>0.10554721137478748</v>
      </c>
    </row>
    <row r="10153" spans="1:13" x14ac:dyDescent="0.3">
      <c r="A10153" s="119">
        <v>42278</v>
      </c>
      <c r="B10153" s="120" t="s">
        <v>123</v>
      </c>
      <c r="C10153" s="121">
        <v>16.3</v>
      </c>
      <c r="D10153" s="94"/>
      <c r="E10153" s="121" t="s">
        <v>10362</v>
      </c>
      <c r="F10153" s="123">
        <v>4.33</v>
      </c>
      <c r="G10153" s="89">
        <v>1</v>
      </c>
      <c r="H10153" s="30">
        <v>9</v>
      </c>
      <c r="I10153" s="38">
        <v>-1</v>
      </c>
      <c r="J10153" s="18">
        <f t="shared" si="634"/>
        <v>1053.1000000000026</v>
      </c>
      <c r="K10153" s="19" t="str">
        <f t="shared" si="632"/>
        <v>Oct-15</v>
      </c>
      <c r="L10153" s="20">
        <f t="shared" si="635"/>
        <v>9988</v>
      </c>
      <c r="M10153" s="21">
        <f t="shared" si="633"/>
        <v>0.10543652382859457</v>
      </c>
    </row>
    <row r="10154" spans="1:13" x14ac:dyDescent="0.3">
      <c r="A10154" s="124">
        <v>42278</v>
      </c>
      <c r="B10154" s="108" t="s">
        <v>47</v>
      </c>
      <c r="C10154" s="111">
        <v>20.45</v>
      </c>
      <c r="D10154" s="94"/>
      <c r="E10154" s="111" t="s">
        <v>10360</v>
      </c>
      <c r="F10154" s="111">
        <v>5</v>
      </c>
      <c r="G10154" s="89">
        <v>1</v>
      </c>
      <c r="H10154" s="37" t="s">
        <v>6512</v>
      </c>
      <c r="I10154" s="34">
        <v>-1</v>
      </c>
      <c r="J10154" s="18">
        <f t="shared" si="634"/>
        <v>1052.1000000000026</v>
      </c>
      <c r="K10154" s="19" t="str">
        <f t="shared" si="632"/>
        <v>Oct-15</v>
      </c>
      <c r="L10154" s="20">
        <f t="shared" si="635"/>
        <v>9989</v>
      </c>
      <c r="M10154" s="21">
        <f t="shared" si="633"/>
        <v>0.10532585844428898</v>
      </c>
    </row>
    <row r="10155" spans="1:13" x14ac:dyDescent="0.3">
      <c r="A10155" s="107">
        <v>42279</v>
      </c>
      <c r="B10155" s="108" t="s">
        <v>147</v>
      </c>
      <c r="C10155" s="101">
        <v>0.62847222222222221</v>
      </c>
      <c r="D10155" s="94" t="s">
        <v>31</v>
      </c>
      <c r="E10155" s="108" t="s">
        <v>3372</v>
      </c>
      <c r="F10155" s="110">
        <v>3.75</v>
      </c>
      <c r="G10155" s="85">
        <v>1</v>
      </c>
      <c r="H10155" s="90" t="s">
        <v>33</v>
      </c>
      <c r="I10155" s="28">
        <v>-1</v>
      </c>
      <c r="J10155" s="18">
        <f t="shared" si="634"/>
        <v>1051.1000000000026</v>
      </c>
      <c r="K10155" s="19" t="str">
        <f t="shared" si="632"/>
        <v>Oct-15</v>
      </c>
      <c r="L10155" s="20">
        <f t="shared" si="635"/>
        <v>9990</v>
      </c>
      <c r="M10155" s="21">
        <f t="shared" si="633"/>
        <v>0.10521521521521549</v>
      </c>
    </row>
    <row r="10156" spans="1:13" x14ac:dyDescent="0.3">
      <c r="A10156" s="107">
        <v>42279</v>
      </c>
      <c r="B10156" s="108" t="s">
        <v>74</v>
      </c>
      <c r="C10156" s="101">
        <v>0.65972222222222221</v>
      </c>
      <c r="D10156" s="94" t="s">
        <v>31</v>
      </c>
      <c r="E10156" s="108" t="s">
        <v>3373</v>
      </c>
      <c r="F10156" s="110">
        <v>3.75</v>
      </c>
      <c r="G10156" s="85">
        <v>1</v>
      </c>
      <c r="H10156" s="90" t="s">
        <v>33</v>
      </c>
      <c r="I10156" s="28">
        <v>-1</v>
      </c>
      <c r="J10156" s="18">
        <f t="shared" si="634"/>
        <v>1050.1000000000026</v>
      </c>
      <c r="K10156" s="19" t="str">
        <f t="shared" si="632"/>
        <v>Oct-15</v>
      </c>
      <c r="L10156" s="20">
        <f t="shared" si="635"/>
        <v>9991</v>
      </c>
      <c r="M10156" s="21">
        <f t="shared" si="633"/>
        <v>0.10510459413472151</v>
      </c>
    </row>
    <row r="10157" spans="1:13" x14ac:dyDescent="0.3">
      <c r="A10157" s="107">
        <v>42279</v>
      </c>
      <c r="B10157" s="108" t="s">
        <v>45</v>
      </c>
      <c r="C10157" s="101">
        <v>0.76041666666666663</v>
      </c>
      <c r="D10157" s="94" t="s">
        <v>31</v>
      </c>
      <c r="E10157" s="108" t="s">
        <v>2492</v>
      </c>
      <c r="F10157" s="110">
        <v>3</v>
      </c>
      <c r="G10157" s="85">
        <v>1</v>
      </c>
      <c r="H10157" s="90" t="s">
        <v>33</v>
      </c>
      <c r="I10157" s="28">
        <v>-1</v>
      </c>
      <c r="J10157" s="18">
        <f t="shared" si="634"/>
        <v>1049.1000000000026</v>
      </c>
      <c r="K10157" s="19" t="str">
        <f t="shared" si="632"/>
        <v>Oct-15</v>
      </c>
      <c r="L10157" s="20">
        <f t="shared" si="635"/>
        <v>9992</v>
      </c>
      <c r="M10157" s="21">
        <f t="shared" si="633"/>
        <v>0.10499399519615719</v>
      </c>
    </row>
    <row r="10158" spans="1:13" x14ac:dyDescent="0.3">
      <c r="A10158" s="119">
        <v>42279</v>
      </c>
      <c r="B10158" s="120" t="s">
        <v>58</v>
      </c>
      <c r="C10158" s="121">
        <v>14.5</v>
      </c>
      <c r="D10158" s="94"/>
      <c r="E10158" s="120" t="s">
        <v>10365</v>
      </c>
      <c r="F10158" s="123">
        <v>6</v>
      </c>
      <c r="G10158" s="89">
        <v>1</v>
      </c>
      <c r="H10158" s="30">
        <v>10</v>
      </c>
      <c r="I10158" s="38">
        <v>-1</v>
      </c>
      <c r="J10158" s="18">
        <f t="shared" si="634"/>
        <v>1048.1000000000026</v>
      </c>
      <c r="K10158" s="19" t="str">
        <f t="shared" si="632"/>
        <v>Oct-15</v>
      </c>
      <c r="L10158" s="20">
        <f t="shared" si="635"/>
        <v>9993</v>
      </c>
      <c r="M10158" s="21">
        <f t="shared" si="633"/>
        <v>0.10488341839287528</v>
      </c>
    </row>
    <row r="10159" spans="1:13" x14ac:dyDescent="0.3">
      <c r="A10159" s="119">
        <v>42279</v>
      </c>
      <c r="B10159" s="120" t="s">
        <v>147</v>
      </c>
      <c r="C10159" s="121">
        <v>15.4</v>
      </c>
      <c r="D10159" s="94"/>
      <c r="E10159" s="120" t="s">
        <v>10364</v>
      </c>
      <c r="F10159" s="123">
        <v>5.5</v>
      </c>
      <c r="G10159" s="89">
        <v>1</v>
      </c>
      <c r="H10159" s="30">
        <v>2</v>
      </c>
      <c r="I10159" s="38">
        <v>-1</v>
      </c>
      <c r="J10159" s="18">
        <f t="shared" si="634"/>
        <v>1047.1000000000026</v>
      </c>
      <c r="K10159" s="19" t="str">
        <f t="shared" si="632"/>
        <v>Oct-15</v>
      </c>
      <c r="L10159" s="20">
        <f t="shared" si="635"/>
        <v>9994</v>
      </c>
      <c r="M10159" s="21">
        <f t="shared" si="633"/>
        <v>0.1047728637182312</v>
      </c>
    </row>
    <row r="10160" spans="1:13" x14ac:dyDescent="0.3">
      <c r="A10160" s="119">
        <v>42279</v>
      </c>
      <c r="B10160" s="120" t="s">
        <v>58</v>
      </c>
      <c r="C10160" s="121">
        <v>16</v>
      </c>
      <c r="D10160" s="94"/>
      <c r="E10160" s="120" t="s">
        <v>3243</v>
      </c>
      <c r="F10160" s="123">
        <v>5.5</v>
      </c>
      <c r="G10160" s="89">
        <v>1</v>
      </c>
      <c r="H10160" s="30">
        <v>1</v>
      </c>
      <c r="I10160" s="38">
        <v>5</v>
      </c>
      <c r="J10160" s="18">
        <f t="shared" si="634"/>
        <v>1052.1000000000026</v>
      </c>
      <c r="K10160" s="19" t="str">
        <f t="shared" si="632"/>
        <v>Oct-15</v>
      </c>
      <c r="L10160" s="20">
        <f t="shared" si="635"/>
        <v>9995</v>
      </c>
      <c r="M10160" s="21">
        <f t="shared" si="633"/>
        <v>0.10526263131565809</v>
      </c>
    </row>
    <row r="10161" spans="1:13" x14ac:dyDescent="0.3">
      <c r="A10161" s="119">
        <v>42279</v>
      </c>
      <c r="B10161" s="120" t="s">
        <v>58</v>
      </c>
      <c r="C10161" s="121">
        <v>17.100000000000001</v>
      </c>
      <c r="D10161" s="94"/>
      <c r="E10161" s="120" t="s">
        <v>10366</v>
      </c>
      <c r="F10161" s="123">
        <v>5.5</v>
      </c>
      <c r="G10161" s="89">
        <v>1</v>
      </c>
      <c r="H10161" s="30">
        <v>1</v>
      </c>
      <c r="I10161" s="38">
        <v>4.5</v>
      </c>
      <c r="J10161" s="18">
        <f t="shared" si="634"/>
        <v>1056.6000000000026</v>
      </c>
      <c r="K10161" s="19" t="str">
        <f t="shared" si="632"/>
        <v>Oct-15</v>
      </c>
      <c r="L10161" s="20">
        <f t="shared" si="635"/>
        <v>9996</v>
      </c>
      <c r="M10161" s="21">
        <f t="shared" si="633"/>
        <v>0.10570228091236521</v>
      </c>
    </row>
    <row r="10162" spans="1:13" x14ac:dyDescent="0.3">
      <c r="A10162" s="124">
        <v>42279</v>
      </c>
      <c r="B10162" s="108" t="s">
        <v>45</v>
      </c>
      <c r="C10162" s="111">
        <v>18.45</v>
      </c>
      <c r="D10162" s="94"/>
      <c r="E10162" s="108" t="s">
        <v>9982</v>
      </c>
      <c r="F10162" s="111">
        <v>5</v>
      </c>
      <c r="G10162" s="89">
        <v>1</v>
      </c>
      <c r="H10162" s="37" t="s">
        <v>6526</v>
      </c>
      <c r="I10162" s="34">
        <v>4</v>
      </c>
      <c r="J10162" s="18">
        <f t="shared" si="634"/>
        <v>1060.6000000000026</v>
      </c>
      <c r="K10162" s="19" t="str">
        <f t="shared" si="632"/>
        <v>Oct-15</v>
      </c>
      <c r="L10162" s="20">
        <f t="shared" si="635"/>
        <v>9997</v>
      </c>
      <c r="M10162" s="21">
        <f t="shared" si="633"/>
        <v>0.10609182754826474</v>
      </c>
    </row>
    <row r="10163" spans="1:13" x14ac:dyDescent="0.3">
      <c r="A10163" s="124">
        <v>42279</v>
      </c>
      <c r="B10163" s="108" t="s">
        <v>45</v>
      </c>
      <c r="C10163" s="111">
        <v>19.149999999999999</v>
      </c>
      <c r="D10163" s="94"/>
      <c r="E10163" s="108" t="s">
        <v>10363</v>
      </c>
      <c r="F10163" s="111">
        <v>5.5</v>
      </c>
      <c r="G10163" s="89">
        <v>1</v>
      </c>
      <c r="H10163" s="37" t="s">
        <v>6518</v>
      </c>
      <c r="I10163" s="34">
        <v>-1</v>
      </c>
      <c r="J10163" s="18">
        <f t="shared" si="634"/>
        <v>1059.6000000000026</v>
      </c>
      <c r="K10163" s="19" t="str">
        <f t="shared" si="632"/>
        <v>Oct-15</v>
      </c>
      <c r="L10163" s="20">
        <f t="shared" si="635"/>
        <v>9998</v>
      </c>
      <c r="M10163" s="21">
        <f t="shared" si="633"/>
        <v>0.10598119623924811</v>
      </c>
    </row>
    <row r="10164" spans="1:13" x14ac:dyDescent="0.3">
      <c r="A10164" s="107">
        <v>42280</v>
      </c>
      <c r="B10164" s="108" t="s">
        <v>74</v>
      </c>
      <c r="C10164" s="101">
        <v>0.59027777777777779</v>
      </c>
      <c r="D10164" s="94" t="s">
        <v>31</v>
      </c>
      <c r="E10164" s="108" t="s">
        <v>3374</v>
      </c>
      <c r="F10164" s="110">
        <v>2.75</v>
      </c>
      <c r="G10164" s="85">
        <v>1</v>
      </c>
      <c r="H10164" s="90" t="s">
        <v>42</v>
      </c>
      <c r="I10164" s="28">
        <v>1.75</v>
      </c>
      <c r="J10164" s="18">
        <f t="shared" si="634"/>
        <v>1061.3500000000026</v>
      </c>
      <c r="K10164" s="19" t="str">
        <f t="shared" si="632"/>
        <v>Oct-15</v>
      </c>
      <c r="L10164" s="20">
        <f t="shared" si="635"/>
        <v>9999</v>
      </c>
      <c r="M10164" s="21">
        <f t="shared" si="633"/>
        <v>0.10614561456145641</v>
      </c>
    </row>
    <row r="10165" spans="1:13" x14ac:dyDescent="0.3">
      <c r="A10165" s="107">
        <v>42280</v>
      </c>
      <c r="B10165" s="108" t="s">
        <v>74</v>
      </c>
      <c r="C10165" s="101">
        <v>0.61458333333333337</v>
      </c>
      <c r="D10165" s="94" t="s">
        <v>31</v>
      </c>
      <c r="E10165" s="108" t="s">
        <v>3375</v>
      </c>
      <c r="F10165" s="110">
        <v>3.75</v>
      </c>
      <c r="G10165" s="85">
        <v>1</v>
      </c>
      <c r="H10165" s="90" t="s">
        <v>33</v>
      </c>
      <c r="I10165" s="28">
        <v>-1</v>
      </c>
      <c r="J10165" s="18">
        <f t="shared" si="634"/>
        <v>1060.3500000000026</v>
      </c>
      <c r="K10165" s="19" t="str">
        <f t="shared" si="632"/>
        <v>Oct-15</v>
      </c>
      <c r="L10165" s="20">
        <f t="shared" si="635"/>
        <v>10000</v>
      </c>
      <c r="M10165" s="21">
        <f t="shared" si="633"/>
        <v>0.10603500000000027</v>
      </c>
    </row>
    <row r="10166" spans="1:13" x14ac:dyDescent="0.3">
      <c r="A10166" s="107">
        <v>42280</v>
      </c>
      <c r="B10166" s="108" t="s">
        <v>45</v>
      </c>
      <c r="C10166" s="101">
        <v>0.77083333333333337</v>
      </c>
      <c r="D10166" s="94" t="s">
        <v>31</v>
      </c>
      <c r="E10166" s="108" t="s">
        <v>3376</v>
      </c>
      <c r="F10166" s="110">
        <v>2.88</v>
      </c>
      <c r="G10166" s="85">
        <v>1</v>
      </c>
      <c r="H10166" s="90" t="s">
        <v>33</v>
      </c>
      <c r="I10166" s="28">
        <v>-1</v>
      </c>
      <c r="J10166" s="18">
        <f t="shared" si="634"/>
        <v>1059.3500000000026</v>
      </c>
      <c r="K10166" s="19" t="str">
        <f t="shared" si="632"/>
        <v>Oct-15</v>
      </c>
      <c r="L10166" s="20">
        <f t="shared" si="635"/>
        <v>10001</v>
      </c>
      <c r="M10166" s="21">
        <f t="shared" si="633"/>
        <v>0.10592440755924434</v>
      </c>
    </row>
    <row r="10167" spans="1:13" x14ac:dyDescent="0.3">
      <c r="A10167" s="107">
        <v>42280</v>
      </c>
      <c r="B10167" s="108" t="s">
        <v>45</v>
      </c>
      <c r="C10167" s="101">
        <v>0.8125</v>
      </c>
      <c r="D10167" s="94" t="s">
        <v>31</v>
      </c>
      <c r="E10167" s="108" t="s">
        <v>3377</v>
      </c>
      <c r="F10167" s="110">
        <v>3.25</v>
      </c>
      <c r="G10167" s="85">
        <v>1</v>
      </c>
      <c r="H10167" s="90" t="s">
        <v>33</v>
      </c>
      <c r="I10167" s="28">
        <v>-1</v>
      </c>
      <c r="J10167" s="18">
        <f t="shared" si="634"/>
        <v>1058.3500000000026</v>
      </c>
      <c r="K10167" s="19" t="str">
        <f t="shared" si="632"/>
        <v>Oct-15</v>
      </c>
      <c r="L10167" s="20">
        <f t="shared" si="635"/>
        <v>10002</v>
      </c>
      <c r="M10167" s="21">
        <f t="shared" si="633"/>
        <v>0.10581383723255375</v>
      </c>
    </row>
    <row r="10168" spans="1:13" x14ac:dyDescent="0.3">
      <c r="A10168" s="107">
        <v>42280</v>
      </c>
      <c r="B10168" s="108" t="s">
        <v>45</v>
      </c>
      <c r="C10168" s="101">
        <v>0.85416666666666663</v>
      </c>
      <c r="D10168" s="94" t="s">
        <v>31</v>
      </c>
      <c r="E10168" s="108" t="s">
        <v>2429</v>
      </c>
      <c r="F10168" s="110">
        <v>3</v>
      </c>
      <c r="G10168" s="85">
        <v>1</v>
      </c>
      <c r="H10168" s="90" t="s">
        <v>33</v>
      </c>
      <c r="I10168" s="28">
        <v>-1</v>
      </c>
      <c r="J10168" s="18">
        <f t="shared" si="634"/>
        <v>1057.3500000000026</v>
      </c>
      <c r="K10168" s="19" t="str">
        <f t="shared" si="632"/>
        <v>Oct-15</v>
      </c>
      <c r="L10168" s="20">
        <f t="shared" si="635"/>
        <v>10003</v>
      </c>
      <c r="M10168" s="21">
        <f t="shared" si="633"/>
        <v>0.10570328901329627</v>
      </c>
    </row>
    <row r="10169" spans="1:13" x14ac:dyDescent="0.3">
      <c r="A10169" s="107">
        <v>42280</v>
      </c>
      <c r="B10169" s="108" t="s">
        <v>45</v>
      </c>
      <c r="C10169" s="101">
        <v>0.875</v>
      </c>
      <c r="D10169" s="94" t="s">
        <v>31</v>
      </c>
      <c r="E10169" s="108" t="s">
        <v>3378</v>
      </c>
      <c r="F10169" s="110">
        <v>3</v>
      </c>
      <c r="G10169" s="85">
        <v>1</v>
      </c>
      <c r="H10169" s="90" t="s">
        <v>33</v>
      </c>
      <c r="I10169" s="28">
        <v>-1</v>
      </c>
      <c r="J10169" s="18">
        <f t="shared" si="634"/>
        <v>1056.3500000000026</v>
      </c>
      <c r="K10169" s="19" t="str">
        <f t="shared" si="632"/>
        <v>Oct-15</v>
      </c>
      <c r="L10169" s="20">
        <f t="shared" si="635"/>
        <v>10004</v>
      </c>
      <c r="M10169" s="21">
        <f t="shared" si="633"/>
        <v>0.10559276289484233</v>
      </c>
    </row>
    <row r="10170" spans="1:13" x14ac:dyDescent="0.3">
      <c r="A10170" s="119">
        <v>42280</v>
      </c>
      <c r="B10170" s="120" t="s">
        <v>74</v>
      </c>
      <c r="C10170" s="121">
        <v>15.2</v>
      </c>
      <c r="D10170" s="94"/>
      <c r="E10170" s="120" t="s">
        <v>10368</v>
      </c>
      <c r="F10170" s="123">
        <v>5.5</v>
      </c>
      <c r="G10170" s="89">
        <v>1</v>
      </c>
      <c r="H10170" s="30">
        <v>5</v>
      </c>
      <c r="I10170" s="38">
        <v>-1</v>
      </c>
      <c r="J10170" s="18">
        <f t="shared" si="634"/>
        <v>1055.3500000000026</v>
      </c>
      <c r="K10170" s="19" t="str">
        <f t="shared" si="632"/>
        <v>Oct-15</v>
      </c>
      <c r="L10170" s="20">
        <f t="shared" si="635"/>
        <v>10005</v>
      </c>
      <c r="M10170" s="21">
        <f t="shared" si="633"/>
        <v>0.10548225887056498</v>
      </c>
    </row>
    <row r="10171" spans="1:13" x14ac:dyDescent="0.3">
      <c r="A10171" s="119">
        <v>42280</v>
      </c>
      <c r="B10171" s="120" t="s">
        <v>74</v>
      </c>
      <c r="C10171" s="121">
        <v>15.5</v>
      </c>
      <c r="D10171" s="94"/>
      <c r="E10171" s="120" t="s">
        <v>10369</v>
      </c>
      <c r="F10171" s="123">
        <v>4.5</v>
      </c>
      <c r="G10171" s="89">
        <v>1</v>
      </c>
      <c r="H10171" s="30">
        <v>1</v>
      </c>
      <c r="I10171" s="38">
        <v>3.5</v>
      </c>
      <c r="J10171" s="18">
        <f t="shared" si="634"/>
        <v>1058.8500000000026</v>
      </c>
      <c r="K10171" s="19" t="str">
        <f t="shared" si="632"/>
        <v>Oct-15</v>
      </c>
      <c r="L10171" s="20">
        <f t="shared" si="635"/>
        <v>10006</v>
      </c>
      <c r="M10171" s="21">
        <f t="shared" si="633"/>
        <v>0.10582150709574281</v>
      </c>
    </row>
    <row r="10172" spans="1:13" x14ac:dyDescent="0.3">
      <c r="A10172" s="119">
        <v>42280</v>
      </c>
      <c r="B10172" s="120" t="s">
        <v>74</v>
      </c>
      <c r="C10172" s="121">
        <v>17</v>
      </c>
      <c r="D10172" s="94"/>
      <c r="E10172" s="120" t="s">
        <v>10370</v>
      </c>
      <c r="F10172" s="123">
        <v>4.5</v>
      </c>
      <c r="G10172" s="89">
        <v>1</v>
      </c>
      <c r="H10172" s="30">
        <v>3</v>
      </c>
      <c r="I10172" s="38">
        <v>-1</v>
      </c>
      <c r="J10172" s="18">
        <f t="shared" si="634"/>
        <v>1057.8500000000026</v>
      </c>
      <c r="K10172" s="19" t="str">
        <f t="shared" si="632"/>
        <v>Oct-15</v>
      </c>
      <c r="L10172" s="20">
        <f t="shared" si="635"/>
        <v>10007</v>
      </c>
      <c r="M10172" s="21">
        <f t="shared" si="633"/>
        <v>0.10571100229839139</v>
      </c>
    </row>
    <row r="10173" spans="1:13" x14ac:dyDescent="0.3">
      <c r="A10173" s="119">
        <v>42280</v>
      </c>
      <c r="B10173" s="120" t="s">
        <v>71</v>
      </c>
      <c r="C10173" s="121">
        <v>17.5</v>
      </c>
      <c r="D10173" s="94"/>
      <c r="E10173" s="120" t="s">
        <v>1457</v>
      </c>
      <c r="F10173" s="123">
        <v>6</v>
      </c>
      <c r="G10173" s="89">
        <v>1</v>
      </c>
      <c r="H10173" s="30">
        <v>1</v>
      </c>
      <c r="I10173" s="38">
        <v>5</v>
      </c>
      <c r="J10173" s="18">
        <f t="shared" si="634"/>
        <v>1062.8500000000026</v>
      </c>
      <c r="K10173" s="19" t="str">
        <f t="shared" si="632"/>
        <v>Oct-15</v>
      </c>
      <c r="L10173" s="20">
        <f t="shared" si="635"/>
        <v>10008</v>
      </c>
      <c r="M10173" s="21">
        <f t="shared" si="633"/>
        <v>0.10620003996802585</v>
      </c>
    </row>
    <row r="10174" spans="1:13" x14ac:dyDescent="0.3">
      <c r="A10174" s="124">
        <v>42280</v>
      </c>
      <c r="B10174" s="108" t="s">
        <v>45</v>
      </c>
      <c r="C10174" s="111">
        <v>18</v>
      </c>
      <c r="D10174" s="94"/>
      <c r="E10174" s="108" t="s">
        <v>10367</v>
      </c>
      <c r="F10174" s="111">
        <v>5.5</v>
      </c>
      <c r="G10174" s="89">
        <v>1</v>
      </c>
      <c r="H10174" s="37" t="s">
        <v>6512</v>
      </c>
      <c r="I10174" s="34">
        <v>-1</v>
      </c>
      <c r="J10174" s="18">
        <f t="shared" si="634"/>
        <v>1061.8500000000026</v>
      </c>
      <c r="K10174" s="19" t="str">
        <f t="shared" si="632"/>
        <v>Oct-15</v>
      </c>
      <c r="L10174" s="20">
        <f t="shared" si="635"/>
        <v>10009</v>
      </c>
      <c r="M10174" s="21">
        <f t="shared" si="633"/>
        <v>0.10608951943251101</v>
      </c>
    </row>
    <row r="10175" spans="1:13" x14ac:dyDescent="0.3">
      <c r="A10175" s="124">
        <v>42280</v>
      </c>
      <c r="B10175" s="108" t="s">
        <v>45</v>
      </c>
      <c r="C10175" s="111">
        <v>20.3</v>
      </c>
      <c r="D10175" s="94"/>
      <c r="E10175" s="108" t="s">
        <v>9737</v>
      </c>
      <c r="F10175" s="111">
        <v>6</v>
      </c>
      <c r="G10175" s="89">
        <v>1</v>
      </c>
      <c r="H10175" s="37" t="s">
        <v>6512</v>
      </c>
      <c r="I10175" s="34">
        <v>-1</v>
      </c>
      <c r="J10175" s="18">
        <f t="shared" si="634"/>
        <v>1060.8500000000026</v>
      </c>
      <c r="K10175" s="19" t="str">
        <f t="shared" si="632"/>
        <v>Oct-15</v>
      </c>
      <c r="L10175" s="20">
        <f t="shared" si="635"/>
        <v>10010</v>
      </c>
      <c r="M10175" s="21">
        <f t="shared" si="633"/>
        <v>0.10597902097902125</v>
      </c>
    </row>
    <row r="10176" spans="1:13" x14ac:dyDescent="0.3">
      <c r="A10176" s="107">
        <v>42282</v>
      </c>
      <c r="B10176" s="108" t="s">
        <v>136</v>
      </c>
      <c r="C10176" s="101">
        <v>0.59027777777777779</v>
      </c>
      <c r="D10176" s="94" t="s">
        <v>31</v>
      </c>
      <c r="E10176" s="108" t="s">
        <v>3379</v>
      </c>
      <c r="F10176" s="110">
        <v>4</v>
      </c>
      <c r="G10176" s="85">
        <v>1</v>
      </c>
      <c r="H10176" s="90" t="s">
        <v>33</v>
      </c>
      <c r="I10176" s="28">
        <v>-1</v>
      </c>
      <c r="J10176" s="18">
        <f t="shared" si="634"/>
        <v>1059.8500000000026</v>
      </c>
      <c r="K10176" s="19" t="str">
        <f t="shared" si="632"/>
        <v>Oct-15</v>
      </c>
      <c r="L10176" s="20">
        <f t="shared" si="635"/>
        <v>10011</v>
      </c>
      <c r="M10176" s="21">
        <f t="shared" si="633"/>
        <v>0.10586854460093922</v>
      </c>
    </row>
    <row r="10177" spans="1:13" x14ac:dyDescent="0.3">
      <c r="A10177" s="107">
        <v>42282</v>
      </c>
      <c r="B10177" s="108" t="s">
        <v>59</v>
      </c>
      <c r="C10177" s="101">
        <v>0.71180555555555547</v>
      </c>
      <c r="D10177" s="94" t="s">
        <v>31</v>
      </c>
      <c r="E10177" s="108" t="s">
        <v>60</v>
      </c>
      <c r="F10177" s="110">
        <v>3.5</v>
      </c>
      <c r="G10177" s="85">
        <v>1</v>
      </c>
      <c r="H10177" s="90" t="s">
        <v>33</v>
      </c>
      <c r="I10177" s="28">
        <v>-1</v>
      </c>
      <c r="J10177" s="18">
        <f t="shared" si="634"/>
        <v>1058.8500000000026</v>
      </c>
      <c r="K10177" s="19" t="str">
        <f t="shared" si="632"/>
        <v>Oct-15</v>
      </c>
      <c r="L10177" s="20">
        <f t="shared" si="635"/>
        <v>10012</v>
      </c>
      <c r="M10177" s="21">
        <f t="shared" si="633"/>
        <v>0.10575809029165029</v>
      </c>
    </row>
    <row r="10178" spans="1:13" x14ac:dyDescent="0.3">
      <c r="A10178" s="119">
        <v>42282</v>
      </c>
      <c r="B10178" s="120" t="s">
        <v>59</v>
      </c>
      <c r="C10178" s="121">
        <v>13.5</v>
      </c>
      <c r="D10178" s="94"/>
      <c r="E10178" s="120" t="s">
        <v>438</v>
      </c>
      <c r="F10178" s="123">
        <v>5</v>
      </c>
      <c r="G10178" s="89">
        <v>1</v>
      </c>
      <c r="H10178" s="30">
        <v>5</v>
      </c>
      <c r="I10178" s="38">
        <v>-1</v>
      </c>
      <c r="J10178" s="18">
        <f t="shared" si="634"/>
        <v>1057.8500000000026</v>
      </c>
      <c r="K10178" s="19" t="str">
        <f t="shared" ref="K10178:K10241" si="636">TEXT(A10178,"MMM-yy")</f>
        <v>Oct-15</v>
      </c>
      <c r="L10178" s="20">
        <f t="shared" si="635"/>
        <v>10013</v>
      </c>
      <c r="M10178" s="21">
        <f t="shared" ref="M10178:M10241" si="637">J10178/L10178</f>
        <v>0.10564765804454236</v>
      </c>
    </row>
    <row r="10179" spans="1:13" x14ac:dyDescent="0.3">
      <c r="A10179" s="119">
        <v>42282</v>
      </c>
      <c r="B10179" s="120" t="s">
        <v>48</v>
      </c>
      <c r="C10179" s="121">
        <v>14.35</v>
      </c>
      <c r="D10179" s="94"/>
      <c r="E10179" s="120" t="s">
        <v>4539</v>
      </c>
      <c r="F10179" s="123">
        <v>5</v>
      </c>
      <c r="G10179" s="89">
        <v>1</v>
      </c>
      <c r="H10179" s="30">
        <v>2</v>
      </c>
      <c r="I10179" s="38">
        <v>-1</v>
      </c>
      <c r="J10179" s="18">
        <f t="shared" ref="J10179:J10242" si="638">J10178+I10179</f>
        <v>1056.8500000000026</v>
      </c>
      <c r="K10179" s="19" t="str">
        <f t="shared" si="636"/>
        <v>Oct-15</v>
      </c>
      <c r="L10179" s="20">
        <f t="shared" ref="L10179:L10242" si="639">L10178+G10179</f>
        <v>10014</v>
      </c>
      <c r="M10179" s="21">
        <f t="shared" si="637"/>
        <v>0.10553724785300606</v>
      </c>
    </row>
    <row r="10180" spans="1:13" x14ac:dyDescent="0.3">
      <c r="A10180" s="119">
        <v>42282</v>
      </c>
      <c r="B10180" s="120" t="s">
        <v>48</v>
      </c>
      <c r="C10180" s="121">
        <v>15.4</v>
      </c>
      <c r="D10180" s="94"/>
      <c r="E10180" s="120" t="s">
        <v>10000</v>
      </c>
      <c r="F10180" s="123">
        <v>5.5</v>
      </c>
      <c r="G10180" s="89">
        <v>1</v>
      </c>
      <c r="H10180" s="30">
        <v>5</v>
      </c>
      <c r="I10180" s="38">
        <v>-1</v>
      </c>
      <c r="J10180" s="18">
        <f t="shared" si="638"/>
        <v>1055.8500000000026</v>
      </c>
      <c r="K10180" s="19" t="str">
        <f t="shared" si="636"/>
        <v>Oct-15</v>
      </c>
      <c r="L10180" s="20">
        <f t="shared" si="639"/>
        <v>10015</v>
      </c>
      <c r="M10180" s="21">
        <f t="shared" si="637"/>
        <v>0.10542685971043461</v>
      </c>
    </row>
    <row r="10181" spans="1:13" x14ac:dyDescent="0.3">
      <c r="A10181" s="119">
        <v>42282</v>
      </c>
      <c r="B10181" s="120" t="s">
        <v>48</v>
      </c>
      <c r="C10181" s="121">
        <v>16.149999999999999</v>
      </c>
      <c r="D10181" s="94"/>
      <c r="E10181" s="120" t="s">
        <v>3156</v>
      </c>
      <c r="F10181" s="123">
        <v>5.5</v>
      </c>
      <c r="G10181" s="89">
        <v>1</v>
      </c>
      <c r="H10181" s="30">
        <v>1</v>
      </c>
      <c r="I10181" s="38">
        <v>4.5</v>
      </c>
      <c r="J10181" s="18">
        <f t="shared" si="638"/>
        <v>1060.3500000000026</v>
      </c>
      <c r="K10181" s="19" t="str">
        <f t="shared" si="636"/>
        <v>Oct-15</v>
      </c>
      <c r="L10181" s="20">
        <f t="shared" si="639"/>
        <v>10016</v>
      </c>
      <c r="M10181" s="21">
        <f t="shared" si="637"/>
        <v>0.1058656150159747</v>
      </c>
    </row>
    <row r="10182" spans="1:13" x14ac:dyDescent="0.3">
      <c r="A10182" s="119">
        <v>42282</v>
      </c>
      <c r="B10182" s="120" t="s">
        <v>136</v>
      </c>
      <c r="C10182" s="121">
        <v>16.25</v>
      </c>
      <c r="D10182" s="94"/>
      <c r="E10182" s="120" t="s">
        <v>10371</v>
      </c>
      <c r="F10182" s="123">
        <v>4.5</v>
      </c>
      <c r="G10182" s="89">
        <v>1</v>
      </c>
      <c r="H10182" s="30">
        <v>2</v>
      </c>
      <c r="I10182" s="38">
        <v>-1</v>
      </c>
      <c r="J10182" s="18">
        <f t="shared" si="638"/>
        <v>1059.3500000000026</v>
      </c>
      <c r="K10182" s="19" t="str">
        <f t="shared" si="636"/>
        <v>Oct-15</v>
      </c>
      <c r="L10182" s="20">
        <f t="shared" si="639"/>
        <v>10017</v>
      </c>
      <c r="M10182" s="21">
        <f t="shared" si="637"/>
        <v>0.10575521613257488</v>
      </c>
    </row>
    <row r="10183" spans="1:13" x14ac:dyDescent="0.3">
      <c r="A10183" s="119">
        <v>42282</v>
      </c>
      <c r="B10183" s="120" t="s">
        <v>48</v>
      </c>
      <c r="C10183" s="121">
        <v>16.45</v>
      </c>
      <c r="D10183" s="94"/>
      <c r="E10183" s="120" t="s">
        <v>2977</v>
      </c>
      <c r="F10183" s="123">
        <v>5</v>
      </c>
      <c r="G10183" s="89">
        <v>1</v>
      </c>
      <c r="H10183" s="30">
        <v>7</v>
      </c>
      <c r="I10183" s="38">
        <v>-1</v>
      </c>
      <c r="J10183" s="18">
        <f t="shared" si="638"/>
        <v>1058.3500000000026</v>
      </c>
      <c r="K10183" s="19" t="str">
        <f t="shared" si="636"/>
        <v>Oct-15</v>
      </c>
      <c r="L10183" s="20">
        <f t="shared" si="639"/>
        <v>10018</v>
      </c>
      <c r="M10183" s="21">
        <f t="shared" si="637"/>
        <v>0.10564483928927956</v>
      </c>
    </row>
    <row r="10184" spans="1:13" x14ac:dyDescent="0.3">
      <c r="A10184" s="107">
        <v>42283</v>
      </c>
      <c r="B10184" s="108" t="s">
        <v>38</v>
      </c>
      <c r="C10184" s="101">
        <v>0.63888888888888895</v>
      </c>
      <c r="D10184" s="94" t="s">
        <v>31</v>
      </c>
      <c r="E10184" s="108" t="s">
        <v>3380</v>
      </c>
      <c r="F10184" s="110">
        <v>3.25</v>
      </c>
      <c r="G10184" s="85">
        <v>1</v>
      </c>
      <c r="H10184" s="90" t="s">
        <v>33</v>
      </c>
      <c r="I10184" s="28">
        <v>-1</v>
      </c>
      <c r="J10184" s="18">
        <f t="shared" si="638"/>
        <v>1057.3500000000026</v>
      </c>
      <c r="K10184" s="19" t="str">
        <f t="shared" si="636"/>
        <v>Oct-15</v>
      </c>
      <c r="L10184" s="20">
        <f t="shared" si="639"/>
        <v>10019</v>
      </c>
      <c r="M10184" s="21">
        <f t="shared" si="637"/>
        <v>0.10553448447948924</v>
      </c>
    </row>
    <row r="10185" spans="1:13" x14ac:dyDescent="0.3">
      <c r="A10185" s="107">
        <v>42283</v>
      </c>
      <c r="B10185" s="108" t="s">
        <v>61</v>
      </c>
      <c r="C10185" s="101">
        <v>0.64583333333333337</v>
      </c>
      <c r="D10185" s="94" t="s">
        <v>31</v>
      </c>
      <c r="E10185" s="108" t="s">
        <v>3381</v>
      </c>
      <c r="F10185" s="110">
        <v>3.25</v>
      </c>
      <c r="G10185" s="85">
        <v>1</v>
      </c>
      <c r="H10185" s="90" t="s">
        <v>33</v>
      </c>
      <c r="I10185" s="28">
        <v>-1</v>
      </c>
      <c r="J10185" s="18">
        <f t="shared" si="638"/>
        <v>1056.3500000000026</v>
      </c>
      <c r="K10185" s="19" t="str">
        <f t="shared" si="636"/>
        <v>Oct-15</v>
      </c>
      <c r="L10185" s="20">
        <f t="shared" si="639"/>
        <v>10020</v>
      </c>
      <c r="M10185" s="21">
        <f t="shared" si="637"/>
        <v>0.10542415169660704</v>
      </c>
    </row>
    <row r="10186" spans="1:13" x14ac:dyDescent="0.3">
      <c r="A10186" s="107">
        <v>42283</v>
      </c>
      <c r="B10186" s="108" t="s">
        <v>38</v>
      </c>
      <c r="C10186" s="101">
        <v>0.72222222222222221</v>
      </c>
      <c r="D10186" s="94" t="s">
        <v>31</v>
      </c>
      <c r="E10186" s="108" t="s">
        <v>3382</v>
      </c>
      <c r="F10186" s="110">
        <v>4</v>
      </c>
      <c r="G10186" s="85">
        <v>1</v>
      </c>
      <c r="H10186" s="90" t="s">
        <v>33</v>
      </c>
      <c r="I10186" s="28">
        <v>-1</v>
      </c>
      <c r="J10186" s="18">
        <f t="shared" si="638"/>
        <v>1055.3500000000026</v>
      </c>
      <c r="K10186" s="19" t="str">
        <f t="shared" si="636"/>
        <v>Oct-15</v>
      </c>
      <c r="L10186" s="20">
        <f t="shared" si="639"/>
        <v>10021</v>
      </c>
      <c r="M10186" s="21">
        <f t="shared" si="637"/>
        <v>0.10531384093403878</v>
      </c>
    </row>
    <row r="10187" spans="1:13" x14ac:dyDescent="0.3">
      <c r="A10187" s="107">
        <v>42283</v>
      </c>
      <c r="B10187" s="108" t="s">
        <v>43</v>
      </c>
      <c r="C10187" s="101">
        <v>0.88194444444444453</v>
      </c>
      <c r="D10187" s="94" t="s">
        <v>31</v>
      </c>
      <c r="E10187" s="108" t="s">
        <v>2070</v>
      </c>
      <c r="F10187" s="110">
        <v>4</v>
      </c>
      <c r="G10187" s="85">
        <v>1</v>
      </c>
      <c r="H10187" s="90" t="s">
        <v>42</v>
      </c>
      <c r="I10187" s="28">
        <v>3</v>
      </c>
      <c r="J10187" s="18">
        <f t="shared" si="638"/>
        <v>1058.3500000000026</v>
      </c>
      <c r="K10187" s="19" t="str">
        <f t="shared" si="636"/>
        <v>Oct-15</v>
      </c>
      <c r="L10187" s="20">
        <f t="shared" si="639"/>
        <v>10022</v>
      </c>
      <c r="M10187" s="21">
        <f t="shared" si="637"/>
        <v>0.10560267411694299</v>
      </c>
    </row>
    <row r="10188" spans="1:13" x14ac:dyDescent="0.3">
      <c r="A10188" s="119">
        <v>42283</v>
      </c>
      <c r="B10188" s="120" t="s">
        <v>38</v>
      </c>
      <c r="C10188" s="121">
        <v>15.2</v>
      </c>
      <c r="D10188" s="94"/>
      <c r="E10188" s="120" t="s">
        <v>10243</v>
      </c>
      <c r="F10188" s="123">
        <v>4.5</v>
      </c>
      <c r="G10188" s="89">
        <v>1</v>
      </c>
      <c r="H10188" s="30">
        <v>3</v>
      </c>
      <c r="I10188" s="38">
        <v>-1</v>
      </c>
      <c r="J10188" s="18">
        <f t="shared" si="638"/>
        <v>1057.3500000000026</v>
      </c>
      <c r="K10188" s="19" t="str">
        <f t="shared" si="636"/>
        <v>Oct-15</v>
      </c>
      <c r="L10188" s="20">
        <f t="shared" si="639"/>
        <v>10023</v>
      </c>
      <c r="M10188" s="21">
        <f t="shared" si="637"/>
        <v>0.10549236755462463</v>
      </c>
    </row>
    <row r="10189" spans="1:13" x14ac:dyDescent="0.3">
      <c r="A10189" s="119">
        <v>42283</v>
      </c>
      <c r="B10189" s="120" t="s">
        <v>38</v>
      </c>
      <c r="C10189" s="121">
        <v>16.2</v>
      </c>
      <c r="D10189" s="94"/>
      <c r="E10189" s="120" t="s">
        <v>3433</v>
      </c>
      <c r="F10189" s="123">
        <v>5.5</v>
      </c>
      <c r="G10189" s="89">
        <v>1</v>
      </c>
      <c r="H10189" s="30">
        <v>7</v>
      </c>
      <c r="I10189" s="38">
        <v>-1</v>
      </c>
      <c r="J10189" s="18">
        <f t="shared" si="638"/>
        <v>1056.3500000000026</v>
      </c>
      <c r="K10189" s="19" t="str">
        <f t="shared" si="636"/>
        <v>Oct-15</v>
      </c>
      <c r="L10189" s="20">
        <f t="shared" si="639"/>
        <v>10024</v>
      </c>
      <c r="M10189" s="21">
        <f t="shared" si="637"/>
        <v>0.10538208300079835</v>
      </c>
    </row>
    <row r="10190" spans="1:13" x14ac:dyDescent="0.3">
      <c r="A10190" s="119">
        <v>42283</v>
      </c>
      <c r="B10190" s="120" t="s">
        <v>50</v>
      </c>
      <c r="C10190" s="121">
        <v>17.100000000000001</v>
      </c>
      <c r="D10190" s="94"/>
      <c r="E10190" s="120" t="s">
        <v>72</v>
      </c>
      <c r="F10190" s="123">
        <v>4.5</v>
      </c>
      <c r="G10190" s="89">
        <v>1</v>
      </c>
      <c r="H10190" s="30">
        <v>2</v>
      </c>
      <c r="I10190" s="38">
        <v>-1</v>
      </c>
      <c r="J10190" s="18">
        <f t="shared" si="638"/>
        <v>1055.3500000000026</v>
      </c>
      <c r="K10190" s="19" t="str">
        <f t="shared" si="636"/>
        <v>Oct-15</v>
      </c>
      <c r="L10190" s="20">
        <f t="shared" si="639"/>
        <v>10025</v>
      </c>
      <c r="M10190" s="21">
        <f t="shared" si="637"/>
        <v>0.10527182044887806</v>
      </c>
    </row>
    <row r="10191" spans="1:13" x14ac:dyDescent="0.3">
      <c r="A10191" s="107">
        <v>42284</v>
      </c>
      <c r="B10191" s="108" t="s">
        <v>63</v>
      </c>
      <c r="C10191" s="101">
        <v>0.69791666666666663</v>
      </c>
      <c r="D10191" s="94" t="s">
        <v>31</v>
      </c>
      <c r="E10191" s="108" t="s">
        <v>3383</v>
      </c>
      <c r="F10191" s="110">
        <v>3.75</v>
      </c>
      <c r="G10191" s="85">
        <v>1</v>
      </c>
      <c r="H10191" s="90" t="s">
        <v>33</v>
      </c>
      <c r="I10191" s="28">
        <v>-1</v>
      </c>
      <c r="J10191" s="18">
        <f t="shared" si="638"/>
        <v>1054.3500000000026</v>
      </c>
      <c r="K10191" s="19" t="str">
        <f t="shared" si="636"/>
        <v>Oct-15</v>
      </c>
      <c r="L10191" s="20">
        <f t="shared" si="639"/>
        <v>10026</v>
      </c>
      <c r="M10191" s="21">
        <f t="shared" si="637"/>
        <v>0.10516157989228034</v>
      </c>
    </row>
    <row r="10192" spans="1:13" x14ac:dyDescent="0.3">
      <c r="A10192" s="107">
        <v>42284</v>
      </c>
      <c r="B10192" s="108" t="s">
        <v>63</v>
      </c>
      <c r="C10192" s="101">
        <v>0.71875</v>
      </c>
      <c r="D10192" s="94" t="s">
        <v>31</v>
      </c>
      <c r="E10192" s="108" t="s">
        <v>3384</v>
      </c>
      <c r="F10192" s="110">
        <v>3.75</v>
      </c>
      <c r="G10192" s="85">
        <v>1</v>
      </c>
      <c r="H10192" s="90" t="s">
        <v>33</v>
      </c>
      <c r="I10192" s="28">
        <v>-1</v>
      </c>
      <c r="J10192" s="18">
        <f t="shared" si="638"/>
        <v>1053.3500000000026</v>
      </c>
      <c r="K10192" s="19" t="str">
        <f t="shared" si="636"/>
        <v>Oct-15</v>
      </c>
      <c r="L10192" s="20">
        <f t="shared" si="639"/>
        <v>10027</v>
      </c>
      <c r="M10192" s="21">
        <f t="shared" si="637"/>
        <v>0.10505136132442432</v>
      </c>
    </row>
    <row r="10193" spans="1:13" x14ac:dyDescent="0.3">
      <c r="A10193" s="107">
        <v>42284</v>
      </c>
      <c r="B10193" s="108" t="s">
        <v>43</v>
      </c>
      <c r="C10193" s="101">
        <v>0.72222222222222221</v>
      </c>
      <c r="D10193" s="94" t="s">
        <v>31</v>
      </c>
      <c r="E10193" s="108" t="s">
        <v>3385</v>
      </c>
      <c r="F10193" s="110">
        <v>3.75</v>
      </c>
      <c r="G10193" s="85">
        <v>1</v>
      </c>
      <c r="H10193" s="90" t="s">
        <v>33</v>
      </c>
      <c r="I10193" s="28">
        <v>-1</v>
      </c>
      <c r="J10193" s="18">
        <f t="shared" si="638"/>
        <v>1052.3500000000026</v>
      </c>
      <c r="K10193" s="19" t="str">
        <f t="shared" si="636"/>
        <v>Oct-15</v>
      </c>
      <c r="L10193" s="20">
        <f t="shared" si="639"/>
        <v>10028</v>
      </c>
      <c r="M10193" s="21">
        <f t="shared" si="637"/>
        <v>0.10494116473873182</v>
      </c>
    </row>
    <row r="10194" spans="1:13" x14ac:dyDescent="0.3">
      <c r="A10194" s="107">
        <v>42284</v>
      </c>
      <c r="B10194" s="108" t="s">
        <v>43</v>
      </c>
      <c r="C10194" s="101">
        <v>0.85069444444444453</v>
      </c>
      <c r="D10194" s="94" t="s">
        <v>31</v>
      </c>
      <c r="E10194" s="108" t="s">
        <v>2428</v>
      </c>
      <c r="F10194" s="110">
        <v>3.75</v>
      </c>
      <c r="G10194" s="85">
        <v>1</v>
      </c>
      <c r="H10194" s="90" t="s">
        <v>33</v>
      </c>
      <c r="I10194" s="28">
        <v>-1</v>
      </c>
      <c r="J10194" s="18">
        <f t="shared" si="638"/>
        <v>1051.3500000000026</v>
      </c>
      <c r="K10194" s="19" t="str">
        <f t="shared" si="636"/>
        <v>Oct-15</v>
      </c>
      <c r="L10194" s="20">
        <f t="shared" si="639"/>
        <v>10029</v>
      </c>
      <c r="M10194" s="21">
        <f t="shared" si="637"/>
        <v>0.10483099012862725</v>
      </c>
    </row>
    <row r="10195" spans="1:13" x14ac:dyDescent="0.3">
      <c r="A10195" s="119">
        <v>42284</v>
      </c>
      <c r="B10195" s="120" t="s">
        <v>86</v>
      </c>
      <c r="C10195" s="121">
        <v>14.2</v>
      </c>
      <c r="D10195" s="94"/>
      <c r="E10195" s="120" t="s">
        <v>10373</v>
      </c>
      <c r="F10195" s="123">
        <v>5.5</v>
      </c>
      <c r="G10195" s="89">
        <v>1</v>
      </c>
      <c r="H10195" s="30">
        <v>3</v>
      </c>
      <c r="I10195" s="38">
        <v>-1</v>
      </c>
      <c r="J10195" s="18">
        <f t="shared" si="638"/>
        <v>1050.3500000000026</v>
      </c>
      <c r="K10195" s="19" t="str">
        <f t="shared" si="636"/>
        <v>Oct-15</v>
      </c>
      <c r="L10195" s="20">
        <f t="shared" si="639"/>
        <v>10030</v>
      </c>
      <c r="M10195" s="21">
        <f t="shared" si="637"/>
        <v>0.10472083748753765</v>
      </c>
    </row>
    <row r="10196" spans="1:13" x14ac:dyDescent="0.3">
      <c r="A10196" s="119">
        <v>42284</v>
      </c>
      <c r="B10196" s="120" t="s">
        <v>89</v>
      </c>
      <c r="C10196" s="121">
        <v>15.15</v>
      </c>
      <c r="D10196" s="94"/>
      <c r="E10196" s="120" t="s">
        <v>3790</v>
      </c>
      <c r="F10196" s="123">
        <v>5</v>
      </c>
      <c r="G10196" s="89">
        <v>1</v>
      </c>
      <c r="H10196" s="30">
        <v>1</v>
      </c>
      <c r="I10196" s="38">
        <v>4</v>
      </c>
      <c r="J10196" s="18">
        <f t="shared" si="638"/>
        <v>1054.3500000000026</v>
      </c>
      <c r="K10196" s="19" t="str">
        <f t="shared" si="636"/>
        <v>Oct-15</v>
      </c>
      <c r="L10196" s="20">
        <f t="shared" si="639"/>
        <v>10031</v>
      </c>
      <c r="M10196" s="21">
        <f t="shared" si="637"/>
        <v>0.10510916159904322</v>
      </c>
    </row>
    <row r="10197" spans="1:13" x14ac:dyDescent="0.3">
      <c r="A10197" s="119">
        <v>42284</v>
      </c>
      <c r="B10197" s="120" t="s">
        <v>89</v>
      </c>
      <c r="C10197" s="121">
        <v>16.25</v>
      </c>
      <c r="D10197" s="94"/>
      <c r="E10197" s="120" t="s">
        <v>9618</v>
      </c>
      <c r="F10197" s="123">
        <v>4.33</v>
      </c>
      <c r="G10197" s="89">
        <v>1</v>
      </c>
      <c r="H10197" s="30" t="s">
        <v>6116</v>
      </c>
      <c r="I10197" s="38">
        <v>-1</v>
      </c>
      <c r="J10197" s="18">
        <f t="shared" si="638"/>
        <v>1053.3500000000026</v>
      </c>
      <c r="K10197" s="19" t="str">
        <f t="shared" si="636"/>
        <v>Oct-15</v>
      </c>
      <c r="L10197" s="20">
        <f t="shared" si="639"/>
        <v>10032</v>
      </c>
      <c r="M10197" s="21">
        <f t="shared" si="637"/>
        <v>0.10499900318979292</v>
      </c>
    </row>
    <row r="10198" spans="1:13" x14ac:dyDescent="0.3">
      <c r="A10198" s="124">
        <v>42284</v>
      </c>
      <c r="B10198" s="108" t="s">
        <v>43</v>
      </c>
      <c r="C10198" s="111">
        <v>17.2</v>
      </c>
      <c r="D10198" s="94"/>
      <c r="E10198" s="108" t="s">
        <v>10194</v>
      </c>
      <c r="F10198" s="111">
        <v>5</v>
      </c>
      <c r="G10198" s="89">
        <v>1</v>
      </c>
      <c r="H10198" s="37" t="s">
        <v>6512</v>
      </c>
      <c r="I10198" s="34">
        <v>-1</v>
      </c>
      <c r="J10198" s="18">
        <f t="shared" si="638"/>
        <v>1052.3500000000026</v>
      </c>
      <c r="K10198" s="19" t="str">
        <f t="shared" si="636"/>
        <v>Oct-15</v>
      </c>
      <c r="L10198" s="20">
        <f t="shared" si="639"/>
        <v>10033</v>
      </c>
      <c r="M10198" s="21">
        <f t="shared" si="637"/>
        <v>0.10488886673975906</v>
      </c>
    </row>
    <row r="10199" spans="1:13" x14ac:dyDescent="0.3">
      <c r="A10199" s="124">
        <v>42284</v>
      </c>
      <c r="B10199" s="108" t="s">
        <v>43</v>
      </c>
      <c r="C10199" s="111">
        <v>19.25</v>
      </c>
      <c r="D10199" s="94"/>
      <c r="E10199" s="108" t="s">
        <v>10372</v>
      </c>
      <c r="F10199" s="111">
        <v>5.5</v>
      </c>
      <c r="G10199" s="89">
        <v>1</v>
      </c>
      <c r="H10199" s="37" t="s">
        <v>6512</v>
      </c>
      <c r="I10199" s="34">
        <v>-1</v>
      </c>
      <c r="J10199" s="18">
        <f t="shared" si="638"/>
        <v>1051.3500000000026</v>
      </c>
      <c r="K10199" s="19" t="str">
        <f t="shared" si="636"/>
        <v>Oct-15</v>
      </c>
      <c r="L10199" s="20">
        <f t="shared" si="639"/>
        <v>10034</v>
      </c>
      <c r="M10199" s="21">
        <f t="shared" si="637"/>
        <v>0.10477875224237619</v>
      </c>
    </row>
    <row r="10200" spans="1:13" x14ac:dyDescent="0.3">
      <c r="A10200" s="119">
        <v>42285</v>
      </c>
      <c r="B10200" s="120" t="s">
        <v>49</v>
      </c>
      <c r="C10200" s="121">
        <v>13.4</v>
      </c>
      <c r="D10200" s="94"/>
      <c r="E10200" s="120" t="s">
        <v>10375</v>
      </c>
      <c r="F10200" s="123">
        <v>6</v>
      </c>
      <c r="G10200" s="89">
        <v>1</v>
      </c>
      <c r="H10200" s="30">
        <v>4</v>
      </c>
      <c r="I10200" s="38">
        <v>-1</v>
      </c>
      <c r="J10200" s="18">
        <f t="shared" si="638"/>
        <v>1050.3500000000026</v>
      </c>
      <c r="K10200" s="19" t="str">
        <f t="shared" si="636"/>
        <v>Oct-15</v>
      </c>
      <c r="L10200" s="20">
        <f t="shared" si="639"/>
        <v>10035</v>
      </c>
      <c r="M10200" s="21">
        <f t="shared" si="637"/>
        <v>0.10466865969108148</v>
      </c>
    </row>
    <row r="10201" spans="1:13" x14ac:dyDescent="0.3">
      <c r="A10201" s="119">
        <v>42285</v>
      </c>
      <c r="B10201" s="120" t="s">
        <v>41</v>
      </c>
      <c r="C10201" s="121">
        <v>14</v>
      </c>
      <c r="D10201" s="94"/>
      <c r="E10201" s="120" t="s">
        <v>10377</v>
      </c>
      <c r="F10201" s="123">
        <v>4.5</v>
      </c>
      <c r="G10201" s="89">
        <v>1</v>
      </c>
      <c r="H10201" s="30" t="s">
        <v>6213</v>
      </c>
      <c r="I10201" s="38">
        <v>-1</v>
      </c>
      <c r="J10201" s="18">
        <f t="shared" si="638"/>
        <v>1049.3500000000026</v>
      </c>
      <c r="K10201" s="19" t="str">
        <f t="shared" si="636"/>
        <v>Oct-15</v>
      </c>
      <c r="L10201" s="20">
        <f t="shared" si="639"/>
        <v>10036</v>
      </c>
      <c r="M10201" s="21">
        <f t="shared" si="637"/>
        <v>0.10455858907931473</v>
      </c>
    </row>
    <row r="10202" spans="1:13" x14ac:dyDescent="0.3">
      <c r="A10202" s="119">
        <v>42285</v>
      </c>
      <c r="B10202" s="120" t="s">
        <v>49</v>
      </c>
      <c r="C10202" s="121">
        <v>14.1</v>
      </c>
      <c r="D10202" s="94"/>
      <c r="E10202" s="120" t="s">
        <v>10376</v>
      </c>
      <c r="F10202" s="123">
        <v>5.5</v>
      </c>
      <c r="G10202" s="89">
        <v>1</v>
      </c>
      <c r="H10202" s="30">
        <v>2</v>
      </c>
      <c r="I10202" s="38">
        <v>-1</v>
      </c>
      <c r="J10202" s="18">
        <f t="shared" si="638"/>
        <v>1048.3500000000026</v>
      </c>
      <c r="K10202" s="19" t="str">
        <f t="shared" si="636"/>
        <v>Oct-15</v>
      </c>
      <c r="L10202" s="20">
        <f t="shared" si="639"/>
        <v>10037</v>
      </c>
      <c r="M10202" s="21">
        <f t="shared" si="637"/>
        <v>0.10444854040051835</v>
      </c>
    </row>
    <row r="10203" spans="1:13" x14ac:dyDescent="0.3">
      <c r="A10203" s="119">
        <v>42285</v>
      </c>
      <c r="B10203" s="120" t="s">
        <v>84</v>
      </c>
      <c r="C10203" s="121">
        <v>14.25</v>
      </c>
      <c r="D10203" s="94"/>
      <c r="E10203" s="120" t="s">
        <v>10379</v>
      </c>
      <c r="F10203" s="123">
        <v>6</v>
      </c>
      <c r="G10203" s="89">
        <v>1</v>
      </c>
      <c r="H10203" s="30" t="s">
        <v>6103</v>
      </c>
      <c r="I10203" s="38">
        <v>-1</v>
      </c>
      <c r="J10203" s="18">
        <f t="shared" si="638"/>
        <v>1047.3500000000026</v>
      </c>
      <c r="K10203" s="19" t="str">
        <f t="shared" si="636"/>
        <v>Oct-15</v>
      </c>
      <c r="L10203" s="20">
        <f t="shared" si="639"/>
        <v>10038</v>
      </c>
      <c r="M10203" s="21">
        <f t="shared" si="637"/>
        <v>0.10433851364813734</v>
      </c>
    </row>
    <row r="10204" spans="1:13" x14ac:dyDescent="0.3">
      <c r="A10204" s="119">
        <v>42285</v>
      </c>
      <c r="B10204" s="120" t="s">
        <v>41</v>
      </c>
      <c r="C10204" s="121">
        <v>14.35</v>
      </c>
      <c r="D10204" s="94"/>
      <c r="E10204" s="120" t="s">
        <v>10378</v>
      </c>
      <c r="F10204" s="123">
        <v>5.5</v>
      </c>
      <c r="G10204" s="89">
        <v>1</v>
      </c>
      <c r="H10204" s="30" t="s">
        <v>6213</v>
      </c>
      <c r="I10204" s="38">
        <v>-1</v>
      </c>
      <c r="J10204" s="18">
        <f t="shared" si="638"/>
        <v>1046.3500000000026</v>
      </c>
      <c r="K10204" s="19" t="str">
        <f t="shared" si="636"/>
        <v>Oct-15</v>
      </c>
      <c r="L10204" s="20">
        <f t="shared" si="639"/>
        <v>10039</v>
      </c>
      <c r="M10204" s="21">
        <f t="shared" si="637"/>
        <v>0.10422850881561935</v>
      </c>
    </row>
    <row r="10205" spans="1:13" x14ac:dyDescent="0.3">
      <c r="A10205" s="119">
        <v>42285</v>
      </c>
      <c r="B10205" s="120" t="s">
        <v>84</v>
      </c>
      <c r="C10205" s="121">
        <v>14.55</v>
      </c>
      <c r="D10205" s="94"/>
      <c r="E10205" s="120" t="s">
        <v>8316</v>
      </c>
      <c r="F10205" s="123">
        <v>5.5</v>
      </c>
      <c r="G10205" s="89">
        <v>1</v>
      </c>
      <c r="H10205" s="30">
        <v>3</v>
      </c>
      <c r="I10205" s="38">
        <v>-1</v>
      </c>
      <c r="J10205" s="18">
        <f t="shared" si="638"/>
        <v>1045.3500000000026</v>
      </c>
      <c r="K10205" s="19" t="str">
        <f t="shared" si="636"/>
        <v>Oct-15</v>
      </c>
      <c r="L10205" s="20">
        <f t="shared" si="639"/>
        <v>10040</v>
      </c>
      <c r="M10205" s="21">
        <f t="shared" si="637"/>
        <v>0.1041185258964146</v>
      </c>
    </row>
    <row r="10206" spans="1:13" x14ac:dyDescent="0.3">
      <c r="A10206" s="119">
        <v>42285</v>
      </c>
      <c r="B10206" s="120" t="s">
        <v>41</v>
      </c>
      <c r="C10206" s="121">
        <v>15.4</v>
      </c>
      <c r="D10206" s="94"/>
      <c r="E10206" s="120" t="s">
        <v>9579</v>
      </c>
      <c r="F10206" s="123">
        <v>5</v>
      </c>
      <c r="G10206" s="89">
        <v>1</v>
      </c>
      <c r="H10206" s="30">
        <v>2</v>
      </c>
      <c r="I10206" s="38">
        <v>-1</v>
      </c>
      <c r="J10206" s="18">
        <f t="shared" si="638"/>
        <v>1044.3500000000026</v>
      </c>
      <c r="K10206" s="19" t="str">
        <f t="shared" si="636"/>
        <v>Oct-15</v>
      </c>
      <c r="L10206" s="20">
        <f t="shared" si="639"/>
        <v>10041</v>
      </c>
      <c r="M10206" s="21">
        <f t="shared" si="637"/>
        <v>0.10400856488397596</v>
      </c>
    </row>
    <row r="10207" spans="1:13" x14ac:dyDescent="0.3">
      <c r="A10207" s="119">
        <v>42285</v>
      </c>
      <c r="B10207" s="120" t="s">
        <v>41</v>
      </c>
      <c r="C10207" s="121">
        <v>16.149999999999999</v>
      </c>
      <c r="D10207" s="94"/>
      <c r="E10207" s="120" t="s">
        <v>3755</v>
      </c>
      <c r="F10207" s="123">
        <v>5</v>
      </c>
      <c r="G10207" s="89">
        <v>1</v>
      </c>
      <c r="H10207" s="30">
        <v>1</v>
      </c>
      <c r="I10207" s="38">
        <v>4</v>
      </c>
      <c r="J10207" s="18">
        <f t="shared" si="638"/>
        <v>1048.3500000000026</v>
      </c>
      <c r="K10207" s="19" t="str">
        <f t="shared" si="636"/>
        <v>Oct-15</v>
      </c>
      <c r="L10207" s="20">
        <f t="shared" si="639"/>
        <v>10042</v>
      </c>
      <c r="M10207" s="21">
        <f t="shared" si="637"/>
        <v>0.10439653455486982</v>
      </c>
    </row>
    <row r="10208" spans="1:13" x14ac:dyDescent="0.3">
      <c r="A10208" s="119">
        <v>42285</v>
      </c>
      <c r="B10208" s="120" t="s">
        <v>49</v>
      </c>
      <c r="C10208" s="121">
        <v>17</v>
      </c>
      <c r="D10208" s="94"/>
      <c r="E10208" s="120" t="s">
        <v>1216</v>
      </c>
      <c r="F10208" s="123">
        <v>5.5</v>
      </c>
      <c r="G10208" s="89">
        <v>1</v>
      </c>
      <c r="H10208" s="30">
        <v>8</v>
      </c>
      <c r="I10208" s="38">
        <v>-1</v>
      </c>
      <c r="J10208" s="18">
        <f t="shared" si="638"/>
        <v>1047.3500000000026</v>
      </c>
      <c r="K10208" s="19" t="str">
        <f t="shared" si="636"/>
        <v>Oct-15</v>
      </c>
      <c r="L10208" s="20">
        <f t="shared" si="639"/>
        <v>10043</v>
      </c>
      <c r="M10208" s="21">
        <f t="shared" si="637"/>
        <v>0.10428656775863812</v>
      </c>
    </row>
    <row r="10209" spans="1:13" x14ac:dyDescent="0.3">
      <c r="A10209" s="124">
        <v>42285</v>
      </c>
      <c r="B10209" s="108" t="s">
        <v>47</v>
      </c>
      <c r="C10209" s="111">
        <v>19.100000000000001</v>
      </c>
      <c r="D10209" s="94"/>
      <c r="E10209" s="108" t="s">
        <v>3284</v>
      </c>
      <c r="F10209" s="111">
        <v>4.5</v>
      </c>
      <c r="G10209" s="89">
        <v>1</v>
      </c>
      <c r="H10209" s="37" t="s">
        <v>6512</v>
      </c>
      <c r="I10209" s="34">
        <v>-1</v>
      </c>
      <c r="J10209" s="18">
        <f t="shared" si="638"/>
        <v>1046.3500000000026</v>
      </c>
      <c r="K10209" s="19" t="str">
        <f t="shared" si="636"/>
        <v>Oct-15</v>
      </c>
      <c r="L10209" s="20">
        <f t="shared" si="639"/>
        <v>10044</v>
      </c>
      <c r="M10209" s="21">
        <f t="shared" si="637"/>
        <v>0.10417662285941882</v>
      </c>
    </row>
    <row r="10210" spans="1:13" x14ac:dyDescent="0.3">
      <c r="A10210" s="124">
        <v>42285</v>
      </c>
      <c r="B10210" s="108" t="s">
        <v>47</v>
      </c>
      <c r="C10210" s="111">
        <v>19.399999999999999</v>
      </c>
      <c r="D10210" s="94"/>
      <c r="E10210" s="108" t="s">
        <v>10374</v>
      </c>
      <c r="F10210" s="111">
        <v>4.5</v>
      </c>
      <c r="G10210" s="89">
        <v>1</v>
      </c>
      <c r="H10210" s="37" t="s">
        <v>6512</v>
      </c>
      <c r="I10210" s="34">
        <v>-1</v>
      </c>
      <c r="J10210" s="18">
        <f t="shared" si="638"/>
        <v>1045.3500000000026</v>
      </c>
      <c r="K10210" s="19" t="str">
        <f t="shared" si="636"/>
        <v>Oct-15</v>
      </c>
      <c r="L10210" s="20">
        <f t="shared" si="639"/>
        <v>10045</v>
      </c>
      <c r="M10210" s="21">
        <f t="shared" si="637"/>
        <v>0.10406669985067224</v>
      </c>
    </row>
    <row r="10211" spans="1:13" x14ac:dyDescent="0.3">
      <c r="A10211" s="107">
        <v>42286</v>
      </c>
      <c r="B10211" s="108" t="s">
        <v>153</v>
      </c>
      <c r="C10211" s="101">
        <v>0.64930555555555558</v>
      </c>
      <c r="D10211" s="94" t="s">
        <v>31</v>
      </c>
      <c r="E10211" s="108" t="s">
        <v>3386</v>
      </c>
      <c r="F10211" s="110">
        <v>4</v>
      </c>
      <c r="G10211" s="85">
        <v>1</v>
      </c>
      <c r="H10211" s="90" t="s">
        <v>33</v>
      </c>
      <c r="I10211" s="28">
        <v>-1</v>
      </c>
      <c r="J10211" s="18">
        <f t="shared" si="638"/>
        <v>1044.3500000000026</v>
      </c>
      <c r="K10211" s="19" t="str">
        <f t="shared" si="636"/>
        <v>Oct-15</v>
      </c>
      <c r="L10211" s="20">
        <f t="shared" si="639"/>
        <v>10046</v>
      </c>
      <c r="M10211" s="21">
        <f t="shared" si="637"/>
        <v>0.1039567987258613</v>
      </c>
    </row>
    <row r="10212" spans="1:13" x14ac:dyDescent="0.3">
      <c r="A10212" s="107">
        <v>42286</v>
      </c>
      <c r="B10212" s="108" t="s">
        <v>52</v>
      </c>
      <c r="C10212" s="101">
        <v>0.69791666666666663</v>
      </c>
      <c r="D10212" s="94" t="s">
        <v>31</v>
      </c>
      <c r="E10212" s="108" t="s">
        <v>3387</v>
      </c>
      <c r="F10212" s="110">
        <v>3.75</v>
      </c>
      <c r="G10212" s="85">
        <v>1</v>
      </c>
      <c r="H10212" s="90" t="s">
        <v>33</v>
      </c>
      <c r="I10212" s="28">
        <v>-1</v>
      </c>
      <c r="J10212" s="18">
        <f t="shared" si="638"/>
        <v>1043.3500000000026</v>
      </c>
      <c r="K10212" s="19" t="str">
        <f t="shared" si="636"/>
        <v>Oct-15</v>
      </c>
      <c r="L10212" s="20">
        <f t="shared" si="639"/>
        <v>10047</v>
      </c>
      <c r="M10212" s="21">
        <f t="shared" si="637"/>
        <v>0.10384691947845154</v>
      </c>
    </row>
    <row r="10213" spans="1:13" x14ac:dyDescent="0.3">
      <c r="A10213" s="119">
        <v>42286</v>
      </c>
      <c r="B10213" s="120" t="s">
        <v>153</v>
      </c>
      <c r="C10213" s="121">
        <v>15</v>
      </c>
      <c r="D10213" s="94"/>
      <c r="E10213" s="120" t="s">
        <v>10383</v>
      </c>
      <c r="F10213" s="123">
        <v>5.5</v>
      </c>
      <c r="G10213" s="89">
        <v>1</v>
      </c>
      <c r="H10213" s="30">
        <v>5</v>
      </c>
      <c r="I10213" s="38">
        <v>-1</v>
      </c>
      <c r="J10213" s="18">
        <f t="shared" si="638"/>
        <v>1042.3500000000026</v>
      </c>
      <c r="K10213" s="19" t="str">
        <f t="shared" si="636"/>
        <v>Oct-15</v>
      </c>
      <c r="L10213" s="20">
        <f t="shared" si="639"/>
        <v>10048</v>
      </c>
      <c r="M10213" s="21">
        <f t="shared" si="637"/>
        <v>0.1037370621019111</v>
      </c>
    </row>
    <row r="10214" spans="1:13" x14ac:dyDescent="0.3">
      <c r="A10214" s="119">
        <v>42286</v>
      </c>
      <c r="B10214" s="120" t="s">
        <v>65</v>
      </c>
      <c r="C10214" s="121">
        <v>15.25</v>
      </c>
      <c r="D10214" s="94"/>
      <c r="E10214" s="120" t="s">
        <v>10382</v>
      </c>
      <c r="F10214" s="123">
        <v>5</v>
      </c>
      <c r="G10214" s="89">
        <v>1</v>
      </c>
      <c r="H10214" s="30">
        <v>4</v>
      </c>
      <c r="I10214" s="38">
        <v>-1</v>
      </c>
      <c r="J10214" s="18">
        <f t="shared" si="638"/>
        <v>1041.3500000000026</v>
      </c>
      <c r="K10214" s="19" t="str">
        <f t="shared" si="636"/>
        <v>Oct-15</v>
      </c>
      <c r="L10214" s="20">
        <f t="shared" si="639"/>
        <v>10049</v>
      </c>
      <c r="M10214" s="21">
        <f t="shared" si="637"/>
        <v>0.10362722658971069</v>
      </c>
    </row>
    <row r="10215" spans="1:13" x14ac:dyDescent="0.3">
      <c r="A10215" s="124">
        <v>42286</v>
      </c>
      <c r="B10215" s="108" t="s">
        <v>45</v>
      </c>
      <c r="C10215" s="111">
        <v>18.399999999999999</v>
      </c>
      <c r="D10215" s="94"/>
      <c r="E10215" s="108" t="s">
        <v>1471</v>
      </c>
      <c r="F10215" s="111">
        <v>4.5</v>
      </c>
      <c r="G10215" s="89">
        <v>1</v>
      </c>
      <c r="H10215" s="37" t="s">
        <v>6526</v>
      </c>
      <c r="I10215" s="34">
        <v>3.5</v>
      </c>
      <c r="J10215" s="18">
        <f t="shared" si="638"/>
        <v>1044.8500000000026</v>
      </c>
      <c r="K10215" s="19" t="str">
        <f t="shared" si="636"/>
        <v>Oct-15</v>
      </c>
      <c r="L10215" s="20">
        <f t="shared" si="639"/>
        <v>10050</v>
      </c>
      <c r="M10215" s="21">
        <f t="shared" si="637"/>
        <v>0.10396517412935349</v>
      </c>
    </row>
    <row r="10216" spans="1:13" x14ac:dyDescent="0.3">
      <c r="A10216" s="124">
        <v>42286</v>
      </c>
      <c r="B10216" s="108" t="s">
        <v>45</v>
      </c>
      <c r="C10216" s="111">
        <v>18.399999999999999</v>
      </c>
      <c r="D10216" s="94"/>
      <c r="E10216" s="108" t="s">
        <v>10380</v>
      </c>
      <c r="F10216" s="111">
        <v>5</v>
      </c>
      <c r="G10216" s="89">
        <v>1</v>
      </c>
      <c r="H10216" s="37" t="s">
        <v>6512</v>
      </c>
      <c r="I10216" s="34">
        <v>-1</v>
      </c>
      <c r="J10216" s="18">
        <f t="shared" si="638"/>
        <v>1043.8500000000026</v>
      </c>
      <c r="K10216" s="19" t="str">
        <f t="shared" si="636"/>
        <v>Oct-15</v>
      </c>
      <c r="L10216" s="20">
        <f t="shared" si="639"/>
        <v>10051</v>
      </c>
      <c r="M10216" s="21">
        <f t="shared" si="637"/>
        <v>0.10385533777733585</v>
      </c>
    </row>
    <row r="10217" spans="1:13" x14ac:dyDescent="0.3">
      <c r="A10217" s="124">
        <v>42286</v>
      </c>
      <c r="B10217" s="108" t="s">
        <v>45</v>
      </c>
      <c r="C10217" s="111">
        <v>20.100000000000001</v>
      </c>
      <c r="D10217" s="94"/>
      <c r="E10217" s="108" t="s">
        <v>10381</v>
      </c>
      <c r="F10217" s="111">
        <v>4.5</v>
      </c>
      <c r="G10217" s="89">
        <v>1</v>
      </c>
      <c r="H10217" s="37" t="s">
        <v>6518</v>
      </c>
      <c r="I10217" s="34">
        <v>-1</v>
      </c>
      <c r="J10217" s="18">
        <f t="shared" si="638"/>
        <v>1042.8500000000026</v>
      </c>
      <c r="K10217" s="19" t="str">
        <f t="shared" si="636"/>
        <v>Oct-15</v>
      </c>
      <c r="L10217" s="20">
        <f t="shared" si="639"/>
        <v>10052</v>
      </c>
      <c r="M10217" s="21">
        <f t="shared" si="637"/>
        <v>0.10374552327894973</v>
      </c>
    </row>
    <row r="10218" spans="1:13" x14ac:dyDescent="0.3">
      <c r="A10218" s="124">
        <v>42286</v>
      </c>
      <c r="B10218" s="108" t="s">
        <v>45</v>
      </c>
      <c r="C10218" s="111">
        <v>21.1</v>
      </c>
      <c r="D10218" s="94"/>
      <c r="E10218" s="108" t="s">
        <v>3032</v>
      </c>
      <c r="F10218" s="111">
        <v>6</v>
      </c>
      <c r="G10218" s="89">
        <v>1</v>
      </c>
      <c r="H10218" s="37" t="s">
        <v>6518</v>
      </c>
      <c r="I10218" s="34">
        <v>-1</v>
      </c>
      <c r="J10218" s="18">
        <f t="shared" si="638"/>
        <v>1041.8500000000026</v>
      </c>
      <c r="K10218" s="19" t="str">
        <f t="shared" si="636"/>
        <v>Oct-15</v>
      </c>
      <c r="L10218" s="20">
        <f t="shared" si="639"/>
        <v>10053</v>
      </c>
      <c r="M10218" s="21">
        <f t="shared" si="637"/>
        <v>0.10363573062767359</v>
      </c>
    </row>
    <row r="10219" spans="1:13" x14ac:dyDescent="0.3">
      <c r="A10219" s="107">
        <v>42287</v>
      </c>
      <c r="B10219" s="108" t="s">
        <v>130</v>
      </c>
      <c r="C10219" s="101">
        <v>0.71180555555555547</v>
      </c>
      <c r="D10219" s="94" t="s">
        <v>31</v>
      </c>
      <c r="E10219" s="108" t="s">
        <v>3388</v>
      </c>
      <c r="F10219" s="110">
        <v>3.75</v>
      </c>
      <c r="G10219" s="85">
        <v>1</v>
      </c>
      <c r="H10219" s="90" t="s">
        <v>33</v>
      </c>
      <c r="I10219" s="28">
        <v>-1</v>
      </c>
      <c r="J10219" s="18">
        <f t="shared" si="638"/>
        <v>1040.8500000000026</v>
      </c>
      <c r="K10219" s="19" t="str">
        <f t="shared" si="636"/>
        <v>Oct-15</v>
      </c>
      <c r="L10219" s="20">
        <f t="shared" si="639"/>
        <v>10054</v>
      </c>
      <c r="M10219" s="21">
        <f t="shared" si="637"/>
        <v>0.10352595981698852</v>
      </c>
    </row>
    <row r="10220" spans="1:13" x14ac:dyDescent="0.3">
      <c r="A10220" s="107">
        <v>42287</v>
      </c>
      <c r="B10220" s="108" t="s">
        <v>47</v>
      </c>
      <c r="C10220" s="101">
        <v>0.72916666666666663</v>
      </c>
      <c r="D10220" s="94" t="s">
        <v>31</v>
      </c>
      <c r="E10220" s="108" t="s">
        <v>75</v>
      </c>
      <c r="F10220" s="110">
        <v>3</v>
      </c>
      <c r="G10220" s="85">
        <v>1</v>
      </c>
      <c r="H10220" s="90" t="s">
        <v>33</v>
      </c>
      <c r="I10220" s="28">
        <v>-1</v>
      </c>
      <c r="J10220" s="18">
        <f t="shared" si="638"/>
        <v>1039.8500000000026</v>
      </c>
      <c r="K10220" s="19" t="str">
        <f t="shared" si="636"/>
        <v>Oct-15</v>
      </c>
      <c r="L10220" s="20">
        <f t="shared" si="639"/>
        <v>10055</v>
      </c>
      <c r="M10220" s="21">
        <f t="shared" si="637"/>
        <v>0.10341621084037818</v>
      </c>
    </row>
    <row r="10221" spans="1:13" x14ac:dyDescent="0.3">
      <c r="A10221" s="107">
        <v>42287</v>
      </c>
      <c r="B10221" s="108" t="s">
        <v>47</v>
      </c>
      <c r="C10221" s="101">
        <v>0.75347222222222221</v>
      </c>
      <c r="D10221" s="94" t="s">
        <v>31</v>
      </c>
      <c r="E10221" s="108" t="s">
        <v>3389</v>
      </c>
      <c r="F10221" s="110">
        <v>3.5</v>
      </c>
      <c r="G10221" s="85">
        <v>1</v>
      </c>
      <c r="H10221" s="90" t="s">
        <v>33</v>
      </c>
      <c r="I10221" s="28">
        <v>-1</v>
      </c>
      <c r="J10221" s="18">
        <f t="shared" si="638"/>
        <v>1038.8500000000026</v>
      </c>
      <c r="K10221" s="19" t="str">
        <f t="shared" si="636"/>
        <v>Oct-15</v>
      </c>
      <c r="L10221" s="20">
        <f t="shared" si="639"/>
        <v>10056</v>
      </c>
      <c r="M10221" s="21">
        <f t="shared" si="637"/>
        <v>0.10330648369132882</v>
      </c>
    </row>
    <row r="10222" spans="1:13" x14ac:dyDescent="0.3">
      <c r="A10222" s="107">
        <v>42287</v>
      </c>
      <c r="B10222" s="108" t="s">
        <v>47</v>
      </c>
      <c r="C10222" s="101">
        <v>0.79861111111111116</v>
      </c>
      <c r="D10222" s="94" t="s">
        <v>31</v>
      </c>
      <c r="E10222" s="108" t="s">
        <v>3390</v>
      </c>
      <c r="F10222" s="110">
        <v>4</v>
      </c>
      <c r="G10222" s="85">
        <v>1</v>
      </c>
      <c r="H10222" s="90" t="s">
        <v>33</v>
      </c>
      <c r="I10222" s="28">
        <v>-1</v>
      </c>
      <c r="J10222" s="18">
        <f t="shared" si="638"/>
        <v>1037.8500000000026</v>
      </c>
      <c r="K10222" s="19" t="str">
        <f t="shared" si="636"/>
        <v>Oct-15</v>
      </c>
      <c r="L10222" s="20">
        <f t="shared" si="639"/>
        <v>10057</v>
      </c>
      <c r="M10222" s="21">
        <f t="shared" si="637"/>
        <v>0.10319677836332929</v>
      </c>
    </row>
    <row r="10223" spans="1:13" x14ac:dyDescent="0.3">
      <c r="A10223" s="107">
        <v>42287</v>
      </c>
      <c r="B10223" s="108" t="s">
        <v>47</v>
      </c>
      <c r="C10223" s="101">
        <v>0.84027777777777779</v>
      </c>
      <c r="D10223" s="94" t="s">
        <v>31</v>
      </c>
      <c r="E10223" s="108" t="s">
        <v>3391</v>
      </c>
      <c r="F10223" s="110">
        <v>2.88</v>
      </c>
      <c r="G10223" s="85">
        <v>1</v>
      </c>
      <c r="H10223" s="90" t="s">
        <v>33</v>
      </c>
      <c r="I10223" s="28">
        <v>-1</v>
      </c>
      <c r="J10223" s="18">
        <f t="shared" si="638"/>
        <v>1036.8500000000026</v>
      </c>
      <c r="K10223" s="19" t="str">
        <f t="shared" si="636"/>
        <v>Oct-15</v>
      </c>
      <c r="L10223" s="20">
        <f t="shared" si="639"/>
        <v>10058</v>
      </c>
      <c r="M10223" s="21">
        <f t="shared" si="637"/>
        <v>0.10308709484987101</v>
      </c>
    </row>
    <row r="10224" spans="1:13" x14ac:dyDescent="0.3">
      <c r="A10224" s="119">
        <v>42287</v>
      </c>
      <c r="B10224" s="120" t="s">
        <v>52</v>
      </c>
      <c r="C10224" s="121">
        <v>17</v>
      </c>
      <c r="D10224" s="94"/>
      <c r="E10224" s="120" t="s">
        <v>10384</v>
      </c>
      <c r="F10224" s="123">
        <v>5.5</v>
      </c>
      <c r="G10224" s="89">
        <v>1</v>
      </c>
      <c r="H10224" s="30">
        <v>2</v>
      </c>
      <c r="I10224" s="38">
        <v>-1</v>
      </c>
      <c r="J10224" s="18">
        <f t="shared" si="638"/>
        <v>1035.8500000000026</v>
      </c>
      <c r="K10224" s="19" t="str">
        <f t="shared" si="636"/>
        <v>Oct-15</v>
      </c>
      <c r="L10224" s="20">
        <f t="shared" si="639"/>
        <v>10059</v>
      </c>
      <c r="M10224" s="21">
        <f t="shared" si="637"/>
        <v>0.10297743314444802</v>
      </c>
    </row>
    <row r="10225" spans="1:13" x14ac:dyDescent="0.3">
      <c r="A10225" s="107">
        <v>42289</v>
      </c>
      <c r="B10225" s="108" t="s">
        <v>59</v>
      </c>
      <c r="C10225" s="101">
        <v>0.58333333333333337</v>
      </c>
      <c r="D10225" s="94" t="s">
        <v>31</v>
      </c>
      <c r="E10225" s="108" t="s">
        <v>3392</v>
      </c>
      <c r="F10225" s="110">
        <v>4</v>
      </c>
      <c r="G10225" s="85">
        <v>1</v>
      </c>
      <c r="H10225" s="90" t="s">
        <v>42</v>
      </c>
      <c r="I10225" s="28">
        <v>2.7</v>
      </c>
      <c r="J10225" s="18">
        <f t="shared" si="638"/>
        <v>1038.5500000000027</v>
      </c>
      <c r="K10225" s="19" t="str">
        <f t="shared" si="636"/>
        <v>Oct-15</v>
      </c>
      <c r="L10225" s="20">
        <f t="shared" si="639"/>
        <v>10060</v>
      </c>
      <c r="M10225" s="21">
        <f t="shared" si="637"/>
        <v>0.10323558648111358</v>
      </c>
    </row>
    <row r="10226" spans="1:13" x14ac:dyDescent="0.3">
      <c r="A10226" s="107">
        <v>42289</v>
      </c>
      <c r="B10226" s="108" t="s">
        <v>37</v>
      </c>
      <c r="C10226" s="101">
        <v>0.68055555555555547</v>
      </c>
      <c r="D10226" s="94" t="s">
        <v>31</v>
      </c>
      <c r="E10226" s="108" t="s">
        <v>3393</v>
      </c>
      <c r="F10226" s="110">
        <v>3.5</v>
      </c>
      <c r="G10226" s="85">
        <v>1</v>
      </c>
      <c r="H10226" s="90" t="s">
        <v>33</v>
      </c>
      <c r="I10226" s="28">
        <v>-1</v>
      </c>
      <c r="J10226" s="18">
        <f t="shared" si="638"/>
        <v>1037.5500000000027</v>
      </c>
      <c r="K10226" s="19" t="str">
        <f t="shared" si="636"/>
        <v>Oct-15</v>
      </c>
      <c r="L10226" s="20">
        <f t="shared" si="639"/>
        <v>10061</v>
      </c>
      <c r="M10226" s="21">
        <f t="shared" si="637"/>
        <v>0.10312593181592314</v>
      </c>
    </row>
    <row r="10227" spans="1:13" x14ac:dyDescent="0.3">
      <c r="A10227" s="119">
        <v>42289</v>
      </c>
      <c r="B10227" s="120" t="s">
        <v>59</v>
      </c>
      <c r="C10227" s="121">
        <v>14</v>
      </c>
      <c r="D10227" s="94"/>
      <c r="E10227" s="120" t="s">
        <v>10385</v>
      </c>
      <c r="F10227" s="123">
        <v>5.5</v>
      </c>
      <c r="G10227" s="89">
        <v>1</v>
      </c>
      <c r="H10227" s="30">
        <v>10</v>
      </c>
      <c r="I10227" s="38">
        <v>-1</v>
      </c>
      <c r="J10227" s="18">
        <f t="shared" si="638"/>
        <v>1036.5500000000027</v>
      </c>
      <c r="K10227" s="19" t="str">
        <f t="shared" si="636"/>
        <v>Oct-15</v>
      </c>
      <c r="L10227" s="20">
        <f t="shared" si="639"/>
        <v>10062</v>
      </c>
      <c r="M10227" s="21">
        <f t="shared" si="637"/>
        <v>0.10301629894653178</v>
      </c>
    </row>
    <row r="10228" spans="1:13" x14ac:dyDescent="0.3">
      <c r="A10228" s="119">
        <v>42289</v>
      </c>
      <c r="B10228" s="120" t="s">
        <v>82</v>
      </c>
      <c r="C10228" s="121">
        <v>14.4</v>
      </c>
      <c r="D10228" s="94"/>
      <c r="E10228" s="120" t="s">
        <v>1396</v>
      </c>
      <c r="F10228" s="123">
        <v>4.5</v>
      </c>
      <c r="G10228" s="89">
        <v>1</v>
      </c>
      <c r="H10228" s="30">
        <v>1</v>
      </c>
      <c r="I10228" s="38">
        <v>4.5</v>
      </c>
      <c r="J10228" s="18">
        <f t="shared" si="638"/>
        <v>1041.0500000000027</v>
      </c>
      <c r="K10228" s="19" t="str">
        <f t="shared" si="636"/>
        <v>Oct-15</v>
      </c>
      <c r="L10228" s="20">
        <f t="shared" si="639"/>
        <v>10063</v>
      </c>
      <c r="M10228" s="21">
        <f t="shared" si="637"/>
        <v>0.10345324455927682</v>
      </c>
    </row>
    <row r="10229" spans="1:13" x14ac:dyDescent="0.3">
      <c r="A10229" s="119">
        <v>42289</v>
      </c>
      <c r="B10229" s="120" t="s">
        <v>59</v>
      </c>
      <c r="C10229" s="121">
        <v>15</v>
      </c>
      <c r="D10229" s="94"/>
      <c r="E10229" s="120" t="s">
        <v>10386</v>
      </c>
      <c r="F10229" s="123">
        <v>5.5</v>
      </c>
      <c r="G10229" s="89">
        <v>1</v>
      </c>
      <c r="H10229" s="30">
        <v>6</v>
      </c>
      <c r="I10229" s="38">
        <v>-1</v>
      </c>
      <c r="J10229" s="18">
        <f t="shared" si="638"/>
        <v>1040.0500000000027</v>
      </c>
      <c r="K10229" s="19" t="str">
        <f t="shared" si="636"/>
        <v>Oct-15</v>
      </c>
      <c r="L10229" s="20">
        <f t="shared" si="639"/>
        <v>10064</v>
      </c>
      <c r="M10229" s="21">
        <f t="shared" si="637"/>
        <v>0.10334360095389533</v>
      </c>
    </row>
    <row r="10230" spans="1:13" x14ac:dyDescent="0.3">
      <c r="A10230" s="119">
        <v>42289</v>
      </c>
      <c r="B10230" s="120" t="s">
        <v>82</v>
      </c>
      <c r="C10230" s="121">
        <v>15.1</v>
      </c>
      <c r="D10230" s="94"/>
      <c r="E10230" s="120" t="s">
        <v>10387</v>
      </c>
      <c r="F10230" s="123">
        <v>4.5</v>
      </c>
      <c r="G10230" s="89">
        <v>1</v>
      </c>
      <c r="H10230" s="30">
        <v>4</v>
      </c>
      <c r="I10230" s="38">
        <v>-1</v>
      </c>
      <c r="J10230" s="18">
        <f t="shared" si="638"/>
        <v>1039.0500000000027</v>
      </c>
      <c r="K10230" s="19" t="str">
        <f t="shared" si="636"/>
        <v>Oct-15</v>
      </c>
      <c r="L10230" s="20">
        <f t="shared" si="639"/>
        <v>10065</v>
      </c>
      <c r="M10230" s="21">
        <f t="shared" si="637"/>
        <v>0.10323397913561874</v>
      </c>
    </row>
    <row r="10231" spans="1:13" x14ac:dyDescent="0.3">
      <c r="A10231" s="107">
        <v>42290</v>
      </c>
      <c r="B10231" s="108" t="s">
        <v>50</v>
      </c>
      <c r="C10231" s="101">
        <v>0.63888888888888895</v>
      </c>
      <c r="D10231" s="94" t="s">
        <v>31</v>
      </c>
      <c r="E10231" s="108" t="s">
        <v>101</v>
      </c>
      <c r="F10231" s="110">
        <v>3.25</v>
      </c>
      <c r="G10231" s="85">
        <v>1</v>
      </c>
      <c r="H10231" s="90" t="s">
        <v>33</v>
      </c>
      <c r="I10231" s="28">
        <v>-1</v>
      </c>
      <c r="J10231" s="18">
        <f t="shared" si="638"/>
        <v>1038.0500000000027</v>
      </c>
      <c r="K10231" s="19" t="str">
        <f t="shared" si="636"/>
        <v>Oct-15</v>
      </c>
      <c r="L10231" s="20">
        <f t="shared" si="639"/>
        <v>10066</v>
      </c>
      <c r="M10231" s="21">
        <f t="shared" si="637"/>
        <v>0.10312437909795377</v>
      </c>
    </row>
    <row r="10232" spans="1:13" x14ac:dyDescent="0.3">
      <c r="A10232" s="107">
        <v>42290</v>
      </c>
      <c r="B10232" s="108" t="s">
        <v>97</v>
      </c>
      <c r="C10232" s="101">
        <v>0.66666666666666663</v>
      </c>
      <c r="D10232" s="94" t="s">
        <v>31</v>
      </c>
      <c r="E10232" s="108" t="s">
        <v>3284</v>
      </c>
      <c r="F10232" s="110">
        <v>3.5</v>
      </c>
      <c r="G10232" s="85">
        <v>1</v>
      </c>
      <c r="H10232" s="90" t="s">
        <v>42</v>
      </c>
      <c r="I10232" s="28">
        <v>2.12</v>
      </c>
      <c r="J10232" s="18">
        <f t="shared" si="638"/>
        <v>1040.1700000000026</v>
      </c>
      <c r="K10232" s="19" t="str">
        <f t="shared" si="636"/>
        <v>Oct-15</v>
      </c>
      <c r="L10232" s="20">
        <f t="shared" si="639"/>
        <v>10067</v>
      </c>
      <c r="M10232" s="21">
        <f t="shared" si="637"/>
        <v>0.10332472434687619</v>
      </c>
    </row>
    <row r="10233" spans="1:13" x14ac:dyDescent="0.3">
      <c r="A10233" s="107">
        <v>42290</v>
      </c>
      <c r="B10233" s="108" t="s">
        <v>67</v>
      </c>
      <c r="C10233" s="101">
        <v>0.69444444444444453</v>
      </c>
      <c r="D10233" s="94" t="s">
        <v>31</v>
      </c>
      <c r="E10233" s="108" t="s">
        <v>3394</v>
      </c>
      <c r="F10233" s="110">
        <v>2.75</v>
      </c>
      <c r="G10233" s="85">
        <v>1</v>
      </c>
      <c r="H10233" s="90" t="s">
        <v>33</v>
      </c>
      <c r="I10233" s="28">
        <v>-1</v>
      </c>
      <c r="J10233" s="18">
        <f t="shared" si="638"/>
        <v>1039.1700000000026</v>
      </c>
      <c r="K10233" s="19" t="str">
        <f t="shared" si="636"/>
        <v>Oct-15</v>
      </c>
      <c r="L10233" s="20">
        <f t="shared" si="639"/>
        <v>10068</v>
      </c>
      <c r="M10233" s="21">
        <f t="shared" si="637"/>
        <v>0.10321513706793828</v>
      </c>
    </row>
    <row r="10234" spans="1:13" x14ac:dyDescent="0.3">
      <c r="A10234" s="107">
        <v>42290</v>
      </c>
      <c r="B10234" s="108" t="s">
        <v>97</v>
      </c>
      <c r="C10234" s="101">
        <v>0.72916666666666663</v>
      </c>
      <c r="D10234" s="94" t="s">
        <v>31</v>
      </c>
      <c r="E10234" s="108" t="s">
        <v>3395</v>
      </c>
      <c r="F10234" s="110">
        <v>3</v>
      </c>
      <c r="G10234" s="85">
        <v>1</v>
      </c>
      <c r="H10234" s="90" t="s">
        <v>33</v>
      </c>
      <c r="I10234" s="28">
        <v>-1</v>
      </c>
      <c r="J10234" s="18">
        <f t="shared" si="638"/>
        <v>1038.1700000000026</v>
      </c>
      <c r="K10234" s="19" t="str">
        <f t="shared" si="636"/>
        <v>Oct-15</v>
      </c>
      <c r="L10234" s="20">
        <f t="shared" si="639"/>
        <v>10069</v>
      </c>
      <c r="M10234" s="21">
        <f t="shared" si="637"/>
        <v>0.10310557155626204</v>
      </c>
    </row>
    <row r="10235" spans="1:13" x14ac:dyDescent="0.3">
      <c r="A10235" s="119">
        <v>42290</v>
      </c>
      <c r="B10235" s="120" t="s">
        <v>97</v>
      </c>
      <c r="C10235" s="121">
        <v>14.3</v>
      </c>
      <c r="D10235" s="94"/>
      <c r="E10235" s="121" t="s">
        <v>3010</v>
      </c>
      <c r="F10235" s="123">
        <v>5</v>
      </c>
      <c r="G10235" s="89">
        <v>1</v>
      </c>
      <c r="H10235" s="30">
        <v>5</v>
      </c>
      <c r="I10235" s="38">
        <v>-1</v>
      </c>
      <c r="J10235" s="18">
        <f t="shared" si="638"/>
        <v>1037.1700000000026</v>
      </c>
      <c r="K10235" s="19" t="str">
        <f t="shared" si="636"/>
        <v>Oct-15</v>
      </c>
      <c r="L10235" s="20">
        <f t="shared" si="639"/>
        <v>10070</v>
      </c>
      <c r="M10235" s="21">
        <f t="shared" si="637"/>
        <v>0.10299602780536272</v>
      </c>
    </row>
    <row r="10236" spans="1:13" x14ac:dyDescent="0.3">
      <c r="A10236" s="119">
        <v>42290</v>
      </c>
      <c r="B10236" s="120" t="s">
        <v>97</v>
      </c>
      <c r="C10236" s="121">
        <v>15</v>
      </c>
      <c r="D10236" s="94"/>
      <c r="E10236" s="121" t="s">
        <v>10391</v>
      </c>
      <c r="F10236" s="123">
        <v>5</v>
      </c>
      <c r="G10236" s="89">
        <v>1</v>
      </c>
      <c r="H10236" s="30">
        <v>5</v>
      </c>
      <c r="I10236" s="38">
        <v>-1</v>
      </c>
      <c r="J10236" s="18">
        <f t="shared" si="638"/>
        <v>1036.1700000000026</v>
      </c>
      <c r="K10236" s="19" t="str">
        <f t="shared" si="636"/>
        <v>Oct-15</v>
      </c>
      <c r="L10236" s="20">
        <f t="shared" si="639"/>
        <v>10071</v>
      </c>
      <c r="M10236" s="21">
        <f t="shared" si="637"/>
        <v>0.10288650580875808</v>
      </c>
    </row>
    <row r="10237" spans="1:13" x14ac:dyDescent="0.3">
      <c r="A10237" s="119">
        <v>42290</v>
      </c>
      <c r="B10237" s="120" t="s">
        <v>50</v>
      </c>
      <c r="C10237" s="121">
        <v>17.2</v>
      </c>
      <c r="D10237" s="94"/>
      <c r="E10237" s="121" t="s">
        <v>83</v>
      </c>
      <c r="F10237" s="123">
        <v>4.5</v>
      </c>
      <c r="G10237" s="89">
        <v>1</v>
      </c>
      <c r="H10237" s="30">
        <v>1</v>
      </c>
      <c r="I10237" s="38">
        <v>3.5</v>
      </c>
      <c r="J10237" s="18">
        <f t="shared" si="638"/>
        <v>1039.6700000000026</v>
      </c>
      <c r="K10237" s="19" t="str">
        <f t="shared" si="636"/>
        <v>Oct-15</v>
      </c>
      <c r="L10237" s="20">
        <f t="shared" si="639"/>
        <v>10072</v>
      </c>
      <c r="M10237" s="21">
        <f t="shared" si="637"/>
        <v>0.10322378872120756</v>
      </c>
    </row>
    <row r="10238" spans="1:13" x14ac:dyDescent="0.3">
      <c r="A10238" s="124">
        <v>42290</v>
      </c>
      <c r="B10238" s="108" t="s">
        <v>45</v>
      </c>
      <c r="C10238" s="111">
        <v>17.350000000000001</v>
      </c>
      <c r="D10238" s="94"/>
      <c r="E10238" s="108" t="s">
        <v>3430</v>
      </c>
      <c r="F10238" s="111">
        <v>5.5</v>
      </c>
      <c r="G10238" s="89">
        <v>1</v>
      </c>
      <c r="H10238" s="37" t="s">
        <v>6518</v>
      </c>
      <c r="I10238" s="34">
        <v>-1</v>
      </c>
      <c r="J10238" s="18">
        <f t="shared" si="638"/>
        <v>1038.6700000000026</v>
      </c>
      <c r="K10238" s="19" t="str">
        <f t="shared" si="636"/>
        <v>Oct-15</v>
      </c>
      <c r="L10238" s="20">
        <f t="shared" si="639"/>
        <v>10073</v>
      </c>
      <c r="M10238" s="21">
        <f t="shared" si="637"/>
        <v>0.10311426585922789</v>
      </c>
    </row>
    <row r="10239" spans="1:13" x14ac:dyDescent="0.3">
      <c r="A10239" s="124">
        <v>42290</v>
      </c>
      <c r="B10239" s="108" t="s">
        <v>45</v>
      </c>
      <c r="C10239" s="111">
        <v>19.100000000000001</v>
      </c>
      <c r="D10239" s="94"/>
      <c r="E10239" s="108" t="s">
        <v>10388</v>
      </c>
      <c r="F10239" s="111">
        <v>6</v>
      </c>
      <c r="G10239" s="89">
        <v>1</v>
      </c>
      <c r="H10239" s="37" t="s">
        <v>6512</v>
      </c>
      <c r="I10239" s="34">
        <v>-1</v>
      </c>
      <c r="J10239" s="18">
        <f t="shared" si="638"/>
        <v>1037.6700000000026</v>
      </c>
      <c r="K10239" s="19" t="str">
        <f t="shared" si="636"/>
        <v>Oct-15</v>
      </c>
      <c r="L10239" s="20">
        <f t="shared" si="639"/>
        <v>10074</v>
      </c>
      <c r="M10239" s="21">
        <f t="shared" si="637"/>
        <v>0.10300476474091746</v>
      </c>
    </row>
    <row r="10240" spans="1:13" x14ac:dyDescent="0.3">
      <c r="A10240" s="124">
        <v>42290</v>
      </c>
      <c r="B10240" s="108" t="s">
        <v>45</v>
      </c>
      <c r="C10240" s="111">
        <v>20.100000000000001</v>
      </c>
      <c r="D10240" s="94"/>
      <c r="E10240" s="108" t="s">
        <v>10390</v>
      </c>
      <c r="F10240" s="111">
        <v>4.5</v>
      </c>
      <c r="G10240" s="89">
        <v>1</v>
      </c>
      <c r="H10240" s="37" t="s">
        <v>6512</v>
      </c>
      <c r="I10240" s="34">
        <v>-1</v>
      </c>
      <c r="J10240" s="18">
        <f t="shared" si="638"/>
        <v>1036.6700000000026</v>
      </c>
      <c r="K10240" s="19" t="str">
        <f t="shared" si="636"/>
        <v>Oct-15</v>
      </c>
      <c r="L10240" s="20">
        <f t="shared" si="639"/>
        <v>10075</v>
      </c>
      <c r="M10240" s="21">
        <f t="shared" si="637"/>
        <v>0.10289528535980175</v>
      </c>
    </row>
    <row r="10241" spans="1:13" x14ac:dyDescent="0.3">
      <c r="A10241" s="124">
        <v>42290</v>
      </c>
      <c r="B10241" s="108" t="s">
        <v>45</v>
      </c>
      <c r="C10241" s="111">
        <v>20.100000000000001</v>
      </c>
      <c r="D10241" s="94"/>
      <c r="E10241" s="108" t="s">
        <v>10389</v>
      </c>
      <c r="F10241" s="111">
        <v>4.33</v>
      </c>
      <c r="G10241" s="89">
        <v>1</v>
      </c>
      <c r="H10241" s="37" t="s">
        <v>6526</v>
      </c>
      <c r="I10241" s="34">
        <v>3.33</v>
      </c>
      <c r="J10241" s="18">
        <f t="shared" si="638"/>
        <v>1040.0000000000025</v>
      </c>
      <c r="K10241" s="19" t="str">
        <f t="shared" si="636"/>
        <v>Oct-15</v>
      </c>
      <c r="L10241" s="20">
        <f t="shared" si="639"/>
        <v>10076</v>
      </c>
      <c r="M10241" s="21">
        <f t="shared" si="637"/>
        <v>0.10321556173084583</v>
      </c>
    </row>
    <row r="10242" spans="1:13" x14ac:dyDescent="0.3">
      <c r="A10242" s="107">
        <v>42291</v>
      </c>
      <c r="B10242" s="108" t="s">
        <v>63</v>
      </c>
      <c r="C10242" s="101">
        <v>0.60416666666666663</v>
      </c>
      <c r="D10242" s="94" t="s">
        <v>31</v>
      </c>
      <c r="E10242" s="108" t="s">
        <v>3396</v>
      </c>
      <c r="F10242" s="110">
        <v>4</v>
      </c>
      <c r="G10242" s="85">
        <v>1</v>
      </c>
      <c r="H10242" s="90" t="s">
        <v>33</v>
      </c>
      <c r="I10242" s="28">
        <v>-1</v>
      </c>
      <c r="J10242" s="18">
        <f t="shared" si="638"/>
        <v>1039.0000000000025</v>
      </c>
      <c r="K10242" s="19" t="str">
        <f t="shared" ref="K10242:K10305" si="640">TEXT(A10242,"MMM-yy")</f>
        <v>Oct-15</v>
      </c>
      <c r="L10242" s="20">
        <f t="shared" si="639"/>
        <v>10077</v>
      </c>
      <c r="M10242" s="21">
        <f t="shared" ref="M10242:M10305" si="641">J10242/L10242</f>
        <v>0.10310608315967079</v>
      </c>
    </row>
    <row r="10243" spans="1:13" x14ac:dyDescent="0.3">
      <c r="A10243" s="107">
        <v>42291</v>
      </c>
      <c r="B10243" s="108" t="s">
        <v>41</v>
      </c>
      <c r="C10243" s="101">
        <v>0.61805555555555558</v>
      </c>
      <c r="D10243" s="94" t="s">
        <v>31</v>
      </c>
      <c r="E10243" s="108" t="s">
        <v>81</v>
      </c>
      <c r="F10243" s="110">
        <v>2.75</v>
      </c>
      <c r="G10243" s="85">
        <v>1</v>
      </c>
      <c r="H10243" s="90" t="s">
        <v>42</v>
      </c>
      <c r="I10243" s="28">
        <v>1.88</v>
      </c>
      <c r="J10243" s="18">
        <f t="shared" ref="J10243:J10306" si="642">J10242+I10243</f>
        <v>1040.8800000000026</v>
      </c>
      <c r="K10243" s="19" t="str">
        <f t="shared" si="640"/>
        <v>Oct-15</v>
      </c>
      <c r="L10243" s="20">
        <f t="shared" ref="L10243:L10306" si="643">L10242+G10243</f>
        <v>10078</v>
      </c>
      <c r="M10243" s="21">
        <f t="shared" si="641"/>
        <v>0.10328239730105206</v>
      </c>
    </row>
    <row r="10244" spans="1:13" x14ac:dyDescent="0.3">
      <c r="A10244" s="119">
        <v>42291</v>
      </c>
      <c r="B10244" s="120" t="s">
        <v>143</v>
      </c>
      <c r="C10244" s="121">
        <v>15.5</v>
      </c>
      <c r="D10244" s="94"/>
      <c r="E10244" s="121" t="s">
        <v>491</v>
      </c>
      <c r="F10244" s="123">
        <v>5.5</v>
      </c>
      <c r="G10244" s="89">
        <v>1</v>
      </c>
      <c r="H10244" s="30">
        <v>4</v>
      </c>
      <c r="I10244" s="38">
        <v>-1</v>
      </c>
      <c r="J10244" s="18">
        <f t="shared" si="642"/>
        <v>1039.8800000000026</v>
      </c>
      <c r="K10244" s="19" t="str">
        <f t="shared" si="640"/>
        <v>Oct-15</v>
      </c>
      <c r="L10244" s="20">
        <f t="shared" si="643"/>
        <v>10079</v>
      </c>
      <c r="M10244" s="21">
        <f t="shared" si="641"/>
        <v>0.10317293382280014</v>
      </c>
    </row>
    <row r="10245" spans="1:13" x14ac:dyDescent="0.3">
      <c r="A10245" s="119">
        <v>42291</v>
      </c>
      <c r="B10245" s="120" t="s">
        <v>63</v>
      </c>
      <c r="C10245" s="121">
        <v>16.100000000000001</v>
      </c>
      <c r="D10245" s="94"/>
      <c r="E10245" s="121" t="s">
        <v>9500</v>
      </c>
      <c r="F10245" s="123">
        <v>6</v>
      </c>
      <c r="G10245" s="89">
        <v>1</v>
      </c>
      <c r="H10245" s="30">
        <v>1</v>
      </c>
      <c r="I10245" s="38">
        <v>5</v>
      </c>
      <c r="J10245" s="18">
        <f t="shared" si="642"/>
        <v>1044.8800000000026</v>
      </c>
      <c r="K10245" s="19" t="str">
        <f t="shared" si="640"/>
        <v>Oct-15</v>
      </c>
      <c r="L10245" s="20">
        <f t="shared" si="643"/>
        <v>10080</v>
      </c>
      <c r="M10245" s="21">
        <f t="shared" si="641"/>
        <v>0.10365873015873042</v>
      </c>
    </row>
    <row r="10246" spans="1:13" x14ac:dyDescent="0.3">
      <c r="A10246" s="124">
        <v>42291</v>
      </c>
      <c r="B10246" s="108" t="s">
        <v>43</v>
      </c>
      <c r="C10246" s="111">
        <v>18.45</v>
      </c>
      <c r="D10246" s="94"/>
      <c r="E10246" s="111" t="s">
        <v>10392</v>
      </c>
      <c r="F10246" s="111">
        <v>4.5</v>
      </c>
      <c r="G10246" s="89">
        <v>1</v>
      </c>
      <c r="H10246" s="37" t="s">
        <v>6526</v>
      </c>
      <c r="I10246" s="34">
        <v>3.5</v>
      </c>
      <c r="J10246" s="18">
        <f t="shared" si="642"/>
        <v>1048.3800000000026</v>
      </c>
      <c r="K10246" s="19" t="str">
        <f t="shared" si="640"/>
        <v>Oct-15</v>
      </c>
      <c r="L10246" s="20">
        <f t="shared" si="643"/>
        <v>10081</v>
      </c>
      <c r="M10246" s="21">
        <f t="shared" si="641"/>
        <v>0.1039956353536358</v>
      </c>
    </row>
    <row r="10247" spans="1:13" x14ac:dyDescent="0.3">
      <c r="A10247" s="124">
        <v>42291</v>
      </c>
      <c r="B10247" s="108" t="s">
        <v>43</v>
      </c>
      <c r="C10247" s="111">
        <v>19.149999999999999</v>
      </c>
      <c r="D10247" s="94"/>
      <c r="E10247" s="111" t="s">
        <v>10393</v>
      </c>
      <c r="F10247" s="111">
        <v>5</v>
      </c>
      <c r="G10247" s="89">
        <v>1</v>
      </c>
      <c r="H10247" s="37" t="s">
        <v>6512</v>
      </c>
      <c r="I10247" s="34">
        <v>-1</v>
      </c>
      <c r="J10247" s="18">
        <f t="shared" si="642"/>
        <v>1047.3800000000026</v>
      </c>
      <c r="K10247" s="19" t="str">
        <f t="shared" si="640"/>
        <v>Oct-15</v>
      </c>
      <c r="L10247" s="20">
        <f t="shared" si="643"/>
        <v>10082</v>
      </c>
      <c r="M10247" s="21">
        <f t="shared" si="641"/>
        <v>0.10388613370363049</v>
      </c>
    </row>
    <row r="10248" spans="1:13" x14ac:dyDescent="0.3">
      <c r="A10248" s="124">
        <v>42291</v>
      </c>
      <c r="B10248" s="108" t="s">
        <v>43</v>
      </c>
      <c r="C10248" s="111">
        <v>20.149999999999999</v>
      </c>
      <c r="D10248" s="94"/>
      <c r="E10248" s="111" t="s">
        <v>1319</v>
      </c>
      <c r="F10248" s="111">
        <v>5.5</v>
      </c>
      <c r="G10248" s="89">
        <v>1</v>
      </c>
      <c r="H10248" s="37" t="s">
        <v>6512</v>
      </c>
      <c r="I10248" s="34">
        <v>-1</v>
      </c>
      <c r="J10248" s="18">
        <f t="shared" si="642"/>
        <v>1046.3800000000026</v>
      </c>
      <c r="K10248" s="19" t="str">
        <f t="shared" si="640"/>
        <v>Oct-15</v>
      </c>
      <c r="L10248" s="20">
        <f t="shared" si="643"/>
        <v>10083</v>
      </c>
      <c r="M10248" s="21">
        <f t="shared" si="641"/>
        <v>0.10377665377367873</v>
      </c>
    </row>
    <row r="10249" spans="1:13" x14ac:dyDescent="0.3">
      <c r="A10249" s="124">
        <v>42291</v>
      </c>
      <c r="B10249" s="108" t="s">
        <v>43</v>
      </c>
      <c r="C10249" s="111">
        <v>21.15</v>
      </c>
      <c r="D10249" s="94"/>
      <c r="E10249" s="111" t="s">
        <v>10394</v>
      </c>
      <c r="F10249" s="111">
        <v>5</v>
      </c>
      <c r="G10249" s="89">
        <v>1</v>
      </c>
      <c r="H10249" s="37" t="s">
        <v>6512</v>
      </c>
      <c r="I10249" s="34">
        <v>-1</v>
      </c>
      <c r="J10249" s="18">
        <f t="shared" si="642"/>
        <v>1045.3800000000026</v>
      </c>
      <c r="K10249" s="19" t="str">
        <f t="shared" si="640"/>
        <v>Oct-15</v>
      </c>
      <c r="L10249" s="20">
        <f t="shared" si="643"/>
        <v>10084</v>
      </c>
      <c r="M10249" s="21">
        <f t="shared" si="641"/>
        <v>0.10366719555731878</v>
      </c>
    </row>
    <row r="10250" spans="1:13" x14ac:dyDescent="0.3">
      <c r="A10250" s="107">
        <v>42292</v>
      </c>
      <c r="B10250" s="108" t="s">
        <v>38</v>
      </c>
      <c r="C10250" s="101">
        <v>0.62847222222222221</v>
      </c>
      <c r="D10250" s="94" t="s">
        <v>31</v>
      </c>
      <c r="E10250" s="111" t="s">
        <v>3397</v>
      </c>
      <c r="F10250" s="110">
        <v>2.88</v>
      </c>
      <c r="G10250" s="85">
        <v>1</v>
      </c>
      <c r="H10250" s="90" t="s">
        <v>42</v>
      </c>
      <c r="I10250" s="28">
        <v>2</v>
      </c>
      <c r="J10250" s="18">
        <f t="shared" si="642"/>
        <v>1047.3800000000026</v>
      </c>
      <c r="K10250" s="19" t="str">
        <f t="shared" si="640"/>
        <v>Oct-15</v>
      </c>
      <c r="L10250" s="20">
        <f t="shared" si="643"/>
        <v>10085</v>
      </c>
      <c r="M10250" s="21">
        <f t="shared" si="641"/>
        <v>0.10385523054040681</v>
      </c>
    </row>
    <row r="10251" spans="1:13" x14ac:dyDescent="0.3">
      <c r="A10251" s="107">
        <v>42292</v>
      </c>
      <c r="B10251" s="108" t="s">
        <v>69</v>
      </c>
      <c r="C10251" s="101">
        <v>0.68402777777777779</v>
      </c>
      <c r="D10251" s="94" t="s">
        <v>31</v>
      </c>
      <c r="E10251" s="111" t="s">
        <v>70</v>
      </c>
      <c r="F10251" s="110">
        <v>3.75</v>
      </c>
      <c r="G10251" s="85">
        <v>1</v>
      </c>
      <c r="H10251" s="90" t="s">
        <v>33</v>
      </c>
      <c r="I10251" s="28">
        <v>-1</v>
      </c>
      <c r="J10251" s="18">
        <f t="shared" si="642"/>
        <v>1046.3800000000026</v>
      </c>
      <c r="K10251" s="19" t="str">
        <f t="shared" si="640"/>
        <v>Oct-15</v>
      </c>
      <c r="L10251" s="20">
        <f t="shared" si="643"/>
        <v>10086</v>
      </c>
      <c r="M10251" s="21">
        <f t="shared" si="641"/>
        <v>0.10374578623835044</v>
      </c>
    </row>
    <row r="10252" spans="1:13" x14ac:dyDescent="0.3">
      <c r="A10252" s="107">
        <v>42292</v>
      </c>
      <c r="B10252" s="108" t="s">
        <v>47</v>
      </c>
      <c r="C10252" s="101">
        <v>0.84375</v>
      </c>
      <c r="D10252" s="94" t="s">
        <v>31</v>
      </c>
      <c r="E10252" s="111" t="s">
        <v>3398</v>
      </c>
      <c r="F10252" s="110">
        <v>3</v>
      </c>
      <c r="G10252" s="85">
        <v>1</v>
      </c>
      <c r="H10252" s="90" t="s">
        <v>42</v>
      </c>
      <c r="I10252" s="28">
        <v>2.5</v>
      </c>
      <c r="J10252" s="18">
        <f t="shared" si="642"/>
        <v>1048.8800000000026</v>
      </c>
      <c r="K10252" s="19" t="str">
        <f t="shared" si="640"/>
        <v>Oct-15</v>
      </c>
      <c r="L10252" s="20">
        <f t="shared" si="643"/>
        <v>10087</v>
      </c>
      <c r="M10252" s="21">
        <f t="shared" si="641"/>
        <v>0.10398334489937569</v>
      </c>
    </row>
    <row r="10253" spans="1:13" x14ac:dyDescent="0.3">
      <c r="A10253" s="107">
        <v>42292</v>
      </c>
      <c r="B10253" s="108" t="s">
        <v>47</v>
      </c>
      <c r="C10253" s="101">
        <v>0.86458333333333337</v>
      </c>
      <c r="D10253" s="94" t="s">
        <v>31</v>
      </c>
      <c r="E10253" s="111" t="s">
        <v>3007</v>
      </c>
      <c r="F10253" s="110">
        <v>3.25</v>
      </c>
      <c r="G10253" s="85">
        <v>1</v>
      </c>
      <c r="H10253" s="90" t="s">
        <v>42</v>
      </c>
      <c r="I10253" s="28">
        <v>2.25</v>
      </c>
      <c r="J10253" s="18">
        <f t="shared" si="642"/>
        <v>1051.1300000000026</v>
      </c>
      <c r="K10253" s="19" t="str">
        <f t="shared" si="640"/>
        <v>Oct-15</v>
      </c>
      <c r="L10253" s="20">
        <f t="shared" si="643"/>
        <v>10088</v>
      </c>
      <c r="M10253" s="21">
        <f t="shared" si="641"/>
        <v>0.10419607454401295</v>
      </c>
    </row>
    <row r="10254" spans="1:13" x14ac:dyDescent="0.3">
      <c r="A10254" s="119">
        <v>42292</v>
      </c>
      <c r="B10254" s="120" t="s">
        <v>38</v>
      </c>
      <c r="C10254" s="121">
        <v>15.4</v>
      </c>
      <c r="D10254" s="94"/>
      <c r="E10254" s="121" t="s">
        <v>10396</v>
      </c>
      <c r="F10254" s="123">
        <v>5.5</v>
      </c>
      <c r="G10254" s="89">
        <v>1</v>
      </c>
      <c r="H10254" s="30">
        <v>9</v>
      </c>
      <c r="I10254" s="38">
        <v>-1</v>
      </c>
      <c r="J10254" s="18">
        <f t="shared" si="642"/>
        <v>1050.1300000000026</v>
      </c>
      <c r="K10254" s="19" t="str">
        <f t="shared" si="640"/>
        <v>Oct-15</v>
      </c>
      <c r="L10254" s="20">
        <f t="shared" si="643"/>
        <v>10089</v>
      </c>
      <c r="M10254" s="21">
        <f t="shared" si="641"/>
        <v>0.10408662900188349</v>
      </c>
    </row>
    <row r="10255" spans="1:13" x14ac:dyDescent="0.3">
      <c r="A10255" s="119">
        <v>42292</v>
      </c>
      <c r="B10255" s="120" t="s">
        <v>38</v>
      </c>
      <c r="C10255" s="121">
        <v>16.5</v>
      </c>
      <c r="D10255" s="94"/>
      <c r="E10255" s="121" t="s">
        <v>10011</v>
      </c>
      <c r="F10255" s="123">
        <v>6</v>
      </c>
      <c r="G10255" s="89">
        <v>1</v>
      </c>
      <c r="H10255" s="30">
        <v>2</v>
      </c>
      <c r="I10255" s="38">
        <v>-1</v>
      </c>
      <c r="J10255" s="18">
        <f t="shared" si="642"/>
        <v>1049.1300000000026</v>
      </c>
      <c r="K10255" s="19" t="str">
        <f t="shared" si="640"/>
        <v>Oct-15</v>
      </c>
      <c r="L10255" s="20">
        <f t="shared" si="643"/>
        <v>10090</v>
      </c>
      <c r="M10255" s="21">
        <f t="shared" si="641"/>
        <v>0.1039772051536177</v>
      </c>
    </row>
    <row r="10256" spans="1:13" x14ac:dyDescent="0.3">
      <c r="A10256" s="124">
        <v>42292</v>
      </c>
      <c r="B10256" s="108" t="s">
        <v>47</v>
      </c>
      <c r="C10256" s="111">
        <v>20.149999999999999</v>
      </c>
      <c r="D10256" s="94"/>
      <c r="E10256" s="111" t="s">
        <v>10395</v>
      </c>
      <c r="F10256" s="111">
        <v>5.5</v>
      </c>
      <c r="G10256" s="89">
        <v>1</v>
      </c>
      <c r="H10256" s="37" t="s">
        <v>6518</v>
      </c>
      <c r="I10256" s="34">
        <v>-1</v>
      </c>
      <c r="J10256" s="18">
        <f t="shared" si="642"/>
        <v>1048.1300000000026</v>
      </c>
      <c r="K10256" s="19" t="str">
        <f t="shared" si="640"/>
        <v>Oct-15</v>
      </c>
      <c r="L10256" s="20">
        <f t="shared" si="643"/>
        <v>10091</v>
      </c>
      <c r="M10256" s="21">
        <f t="shared" si="641"/>
        <v>0.10386780299276609</v>
      </c>
    </row>
    <row r="10257" spans="1:13" x14ac:dyDescent="0.3">
      <c r="A10257" s="124">
        <v>42292</v>
      </c>
      <c r="B10257" s="108" t="s">
        <v>47</v>
      </c>
      <c r="C10257" s="111">
        <v>21.15</v>
      </c>
      <c r="D10257" s="94"/>
      <c r="E10257" s="111" t="s">
        <v>2818</v>
      </c>
      <c r="F10257" s="111">
        <v>5.5</v>
      </c>
      <c r="G10257" s="89">
        <v>1</v>
      </c>
      <c r="H10257" s="37" t="s">
        <v>6512</v>
      </c>
      <c r="I10257" s="34">
        <v>-1</v>
      </c>
      <c r="J10257" s="18">
        <f t="shared" si="642"/>
        <v>1047.1300000000026</v>
      </c>
      <c r="K10257" s="19" t="str">
        <f t="shared" si="640"/>
        <v>Oct-15</v>
      </c>
      <c r="L10257" s="20">
        <f t="shared" si="643"/>
        <v>10092</v>
      </c>
      <c r="M10257" s="21">
        <f t="shared" si="641"/>
        <v>0.10375842251288175</v>
      </c>
    </row>
    <row r="10258" spans="1:13" x14ac:dyDescent="0.3">
      <c r="A10258" s="107">
        <v>42293</v>
      </c>
      <c r="B10258" s="111" t="s">
        <v>79</v>
      </c>
      <c r="C10258" s="101">
        <v>0.59375</v>
      </c>
      <c r="D10258" s="94" t="s">
        <v>31</v>
      </c>
      <c r="E10258" s="111" t="s">
        <v>3399</v>
      </c>
      <c r="F10258" s="110">
        <v>3.25</v>
      </c>
      <c r="G10258" s="85">
        <v>1</v>
      </c>
      <c r="H10258" s="90" t="s">
        <v>33</v>
      </c>
      <c r="I10258" s="28">
        <v>-1</v>
      </c>
      <c r="J10258" s="18">
        <f t="shared" si="642"/>
        <v>1046.1300000000026</v>
      </c>
      <c r="K10258" s="19" t="str">
        <f t="shared" si="640"/>
        <v>Oct-15</v>
      </c>
      <c r="L10258" s="20">
        <f t="shared" si="643"/>
        <v>10093</v>
      </c>
      <c r="M10258" s="21">
        <f t="shared" si="641"/>
        <v>0.10364906370752032</v>
      </c>
    </row>
    <row r="10259" spans="1:13" x14ac:dyDescent="0.3">
      <c r="A10259" s="107">
        <v>42293</v>
      </c>
      <c r="B10259" s="108" t="s">
        <v>35</v>
      </c>
      <c r="C10259" s="101">
        <v>0.63194444444444442</v>
      </c>
      <c r="D10259" s="94" t="s">
        <v>31</v>
      </c>
      <c r="E10259" s="111" t="s">
        <v>3400</v>
      </c>
      <c r="F10259" s="110">
        <v>2.88</v>
      </c>
      <c r="G10259" s="85">
        <v>1</v>
      </c>
      <c r="H10259" s="90" t="s">
        <v>33</v>
      </c>
      <c r="I10259" s="28">
        <v>-1</v>
      </c>
      <c r="J10259" s="18">
        <f t="shared" si="642"/>
        <v>1045.1300000000026</v>
      </c>
      <c r="K10259" s="19" t="str">
        <f t="shared" si="640"/>
        <v>Oct-15</v>
      </c>
      <c r="L10259" s="20">
        <f t="shared" si="643"/>
        <v>10094</v>
      </c>
      <c r="M10259" s="21">
        <f t="shared" si="641"/>
        <v>0.10353972657024001</v>
      </c>
    </row>
    <row r="10260" spans="1:13" x14ac:dyDescent="0.3">
      <c r="A10260" s="107">
        <v>42293</v>
      </c>
      <c r="B10260" s="111" t="s">
        <v>71</v>
      </c>
      <c r="C10260" s="101">
        <v>0.71180555555555547</v>
      </c>
      <c r="D10260" s="94" t="s">
        <v>31</v>
      </c>
      <c r="E10260" s="111" t="s">
        <v>72</v>
      </c>
      <c r="F10260" s="110">
        <v>2.88</v>
      </c>
      <c r="G10260" s="85">
        <v>1</v>
      </c>
      <c r="H10260" s="90" t="s">
        <v>33</v>
      </c>
      <c r="I10260" s="28">
        <v>-1</v>
      </c>
      <c r="J10260" s="18">
        <f t="shared" si="642"/>
        <v>1044.1300000000026</v>
      </c>
      <c r="K10260" s="19" t="str">
        <f t="shared" si="640"/>
        <v>Oct-15</v>
      </c>
      <c r="L10260" s="20">
        <f t="shared" si="643"/>
        <v>10095</v>
      </c>
      <c r="M10260" s="21">
        <f t="shared" si="641"/>
        <v>0.10343041109460155</v>
      </c>
    </row>
    <row r="10261" spans="1:13" x14ac:dyDescent="0.3">
      <c r="A10261" s="107">
        <v>42293</v>
      </c>
      <c r="B10261" s="111" t="s">
        <v>35</v>
      </c>
      <c r="C10261" s="101">
        <v>0.72916666666666663</v>
      </c>
      <c r="D10261" s="94" t="s">
        <v>31</v>
      </c>
      <c r="E10261" s="111" t="s">
        <v>3401</v>
      </c>
      <c r="F10261" s="110">
        <v>3.75</v>
      </c>
      <c r="G10261" s="85">
        <v>1</v>
      </c>
      <c r="H10261" s="90" t="s">
        <v>33</v>
      </c>
      <c r="I10261" s="28">
        <v>-1</v>
      </c>
      <c r="J10261" s="18">
        <f t="shared" si="642"/>
        <v>1043.1300000000026</v>
      </c>
      <c r="K10261" s="19" t="str">
        <f t="shared" si="640"/>
        <v>Oct-15</v>
      </c>
      <c r="L10261" s="20">
        <f t="shared" si="643"/>
        <v>10096</v>
      </c>
      <c r="M10261" s="21">
        <f t="shared" si="641"/>
        <v>0.10332111727416825</v>
      </c>
    </row>
    <row r="10262" spans="1:13" x14ac:dyDescent="0.3">
      <c r="A10262" s="107">
        <v>42293</v>
      </c>
      <c r="B10262" s="111" t="s">
        <v>35</v>
      </c>
      <c r="C10262" s="101">
        <v>0.72916666666666663</v>
      </c>
      <c r="D10262" s="94" t="s">
        <v>31</v>
      </c>
      <c r="E10262" s="111" t="s">
        <v>3401</v>
      </c>
      <c r="F10262" s="110">
        <v>3.75</v>
      </c>
      <c r="G10262" s="85">
        <v>1</v>
      </c>
      <c r="H10262" s="90" t="s">
        <v>33</v>
      </c>
      <c r="I10262" s="28">
        <v>-1</v>
      </c>
      <c r="J10262" s="18">
        <f t="shared" si="642"/>
        <v>1042.1300000000026</v>
      </c>
      <c r="K10262" s="19" t="str">
        <f t="shared" si="640"/>
        <v>Oct-15</v>
      </c>
      <c r="L10262" s="20">
        <f t="shared" si="643"/>
        <v>10097</v>
      </c>
      <c r="M10262" s="21">
        <f t="shared" si="641"/>
        <v>0.10321184510250596</v>
      </c>
    </row>
    <row r="10263" spans="1:13" x14ac:dyDescent="0.3">
      <c r="A10263" s="107">
        <v>42293</v>
      </c>
      <c r="B10263" s="108" t="s">
        <v>45</v>
      </c>
      <c r="C10263" s="101">
        <v>0.86805555555555547</v>
      </c>
      <c r="D10263" s="94" t="s">
        <v>31</v>
      </c>
      <c r="E10263" s="111" t="s">
        <v>3402</v>
      </c>
      <c r="F10263" s="110">
        <v>3.75</v>
      </c>
      <c r="G10263" s="85">
        <v>1</v>
      </c>
      <c r="H10263" s="90" t="s">
        <v>33</v>
      </c>
      <c r="I10263" s="28">
        <v>-1</v>
      </c>
      <c r="J10263" s="18">
        <f t="shared" si="642"/>
        <v>1041.1300000000026</v>
      </c>
      <c r="K10263" s="19" t="str">
        <f t="shared" si="640"/>
        <v>Oct-15</v>
      </c>
      <c r="L10263" s="20">
        <f t="shared" si="643"/>
        <v>10098</v>
      </c>
      <c r="M10263" s="21">
        <f t="shared" si="641"/>
        <v>0.10310259457318306</v>
      </c>
    </row>
    <row r="10264" spans="1:13" x14ac:dyDescent="0.3">
      <c r="A10264" s="119">
        <v>42293</v>
      </c>
      <c r="B10264" s="120" t="s">
        <v>35</v>
      </c>
      <c r="C10264" s="121">
        <v>13.3</v>
      </c>
      <c r="D10264" s="94"/>
      <c r="E10264" s="121" t="s">
        <v>10328</v>
      </c>
      <c r="F10264" s="123">
        <v>4.5</v>
      </c>
      <c r="G10264" s="89">
        <v>1</v>
      </c>
      <c r="H10264" s="30">
        <v>1</v>
      </c>
      <c r="I10264" s="38">
        <v>4</v>
      </c>
      <c r="J10264" s="18">
        <f t="shared" si="642"/>
        <v>1045.1300000000026</v>
      </c>
      <c r="K10264" s="19" t="str">
        <f t="shared" si="640"/>
        <v>Oct-15</v>
      </c>
      <c r="L10264" s="20">
        <f t="shared" si="643"/>
        <v>10099</v>
      </c>
      <c r="M10264" s="21">
        <f t="shared" si="641"/>
        <v>0.10348846420437693</v>
      </c>
    </row>
    <row r="10265" spans="1:13" x14ac:dyDescent="0.3">
      <c r="A10265" s="119">
        <v>42293</v>
      </c>
      <c r="B10265" s="121" t="s">
        <v>71</v>
      </c>
      <c r="C10265" s="121">
        <v>14.45</v>
      </c>
      <c r="D10265" s="94"/>
      <c r="E10265" s="121" t="s">
        <v>10400</v>
      </c>
      <c r="F10265" s="123">
        <v>4.5</v>
      </c>
      <c r="G10265" s="89">
        <v>1</v>
      </c>
      <c r="H10265" s="30">
        <v>1</v>
      </c>
      <c r="I10265" s="38">
        <v>4.5</v>
      </c>
      <c r="J10265" s="18">
        <f t="shared" si="642"/>
        <v>1049.6300000000026</v>
      </c>
      <c r="K10265" s="19" t="str">
        <f t="shared" si="640"/>
        <v>Oct-15</v>
      </c>
      <c r="L10265" s="20">
        <f t="shared" si="643"/>
        <v>10100</v>
      </c>
      <c r="M10265" s="21">
        <f t="shared" si="641"/>
        <v>0.10392376237623788</v>
      </c>
    </row>
    <row r="10266" spans="1:13" x14ac:dyDescent="0.3">
      <c r="A10266" s="119">
        <v>42293</v>
      </c>
      <c r="B10266" s="120" t="s">
        <v>35</v>
      </c>
      <c r="C10266" s="121">
        <v>15.1</v>
      </c>
      <c r="D10266" s="94"/>
      <c r="E10266" s="121" t="s">
        <v>10399</v>
      </c>
      <c r="F10266" s="123">
        <v>5</v>
      </c>
      <c r="G10266" s="89">
        <v>1</v>
      </c>
      <c r="H10266" s="30">
        <v>2</v>
      </c>
      <c r="I10266" s="38">
        <v>-1</v>
      </c>
      <c r="J10266" s="18">
        <f t="shared" si="642"/>
        <v>1048.6300000000026</v>
      </c>
      <c r="K10266" s="19" t="str">
        <f t="shared" si="640"/>
        <v>Oct-15</v>
      </c>
      <c r="L10266" s="20">
        <f t="shared" si="643"/>
        <v>10101</v>
      </c>
      <c r="M10266" s="21">
        <f t="shared" si="641"/>
        <v>0.10381447381447408</v>
      </c>
    </row>
    <row r="10267" spans="1:13" x14ac:dyDescent="0.3">
      <c r="A10267" s="124">
        <v>42293</v>
      </c>
      <c r="B10267" s="108" t="s">
        <v>45</v>
      </c>
      <c r="C10267" s="111">
        <v>18.2</v>
      </c>
      <c r="D10267" s="94"/>
      <c r="E10267" s="111" t="s">
        <v>10397</v>
      </c>
      <c r="F10267" s="111">
        <v>4.5</v>
      </c>
      <c r="G10267" s="89">
        <v>1</v>
      </c>
      <c r="H10267" s="37" t="s">
        <v>6512</v>
      </c>
      <c r="I10267" s="34">
        <v>-1</v>
      </c>
      <c r="J10267" s="18">
        <f t="shared" si="642"/>
        <v>1047.6300000000026</v>
      </c>
      <c r="K10267" s="19" t="str">
        <f t="shared" si="640"/>
        <v>Oct-15</v>
      </c>
      <c r="L10267" s="20">
        <f t="shared" si="643"/>
        <v>10102</v>
      </c>
      <c r="M10267" s="21">
        <f t="shared" si="641"/>
        <v>0.10370520688972507</v>
      </c>
    </row>
    <row r="10268" spans="1:13" x14ac:dyDescent="0.3">
      <c r="A10268" s="124">
        <v>42293</v>
      </c>
      <c r="B10268" s="108" t="s">
        <v>45</v>
      </c>
      <c r="C10268" s="111">
        <v>18.5</v>
      </c>
      <c r="D10268" s="94"/>
      <c r="E10268" s="111" t="s">
        <v>10398</v>
      </c>
      <c r="F10268" s="111">
        <v>5.5</v>
      </c>
      <c r="G10268" s="89">
        <v>1</v>
      </c>
      <c r="H10268" s="37" t="s">
        <v>6512</v>
      </c>
      <c r="I10268" s="34">
        <v>-1</v>
      </c>
      <c r="J10268" s="18">
        <f t="shared" si="642"/>
        <v>1046.6300000000026</v>
      </c>
      <c r="K10268" s="19" t="str">
        <f t="shared" si="640"/>
        <v>Oct-15</v>
      </c>
      <c r="L10268" s="20">
        <f t="shared" si="643"/>
        <v>10103</v>
      </c>
      <c r="M10268" s="21">
        <f t="shared" si="641"/>
        <v>0.10359596159556593</v>
      </c>
    </row>
    <row r="10269" spans="1:13" x14ac:dyDescent="0.3">
      <c r="A10269" s="124">
        <v>42293</v>
      </c>
      <c r="B10269" s="108" t="s">
        <v>45</v>
      </c>
      <c r="C10269" s="111">
        <v>19.2</v>
      </c>
      <c r="D10269" s="94"/>
      <c r="E10269" s="111" t="s">
        <v>7966</v>
      </c>
      <c r="F10269" s="111">
        <v>4.5</v>
      </c>
      <c r="G10269" s="89">
        <v>1</v>
      </c>
      <c r="H10269" s="37" t="s">
        <v>6518</v>
      </c>
      <c r="I10269" s="34">
        <v>-1</v>
      </c>
      <c r="J10269" s="18">
        <f t="shared" si="642"/>
        <v>1045.6300000000026</v>
      </c>
      <c r="K10269" s="19" t="str">
        <f t="shared" si="640"/>
        <v>Oct-15</v>
      </c>
      <c r="L10269" s="20">
        <f t="shared" si="643"/>
        <v>10104</v>
      </c>
      <c r="M10269" s="21">
        <f t="shared" si="641"/>
        <v>0.10348673792557429</v>
      </c>
    </row>
    <row r="10270" spans="1:13" x14ac:dyDescent="0.3">
      <c r="A10270" s="107">
        <v>42294</v>
      </c>
      <c r="B10270" s="108" t="s">
        <v>136</v>
      </c>
      <c r="C10270" s="101">
        <v>0.63541666666666663</v>
      </c>
      <c r="D10270" s="94" t="s">
        <v>31</v>
      </c>
      <c r="E10270" s="111" t="s">
        <v>3403</v>
      </c>
      <c r="F10270" s="110">
        <v>3</v>
      </c>
      <c r="G10270" s="85">
        <v>1</v>
      </c>
      <c r="H10270" s="90" t="s">
        <v>33</v>
      </c>
      <c r="I10270" s="28">
        <v>-1</v>
      </c>
      <c r="J10270" s="18">
        <f t="shared" si="642"/>
        <v>1044.6300000000026</v>
      </c>
      <c r="K10270" s="19" t="str">
        <f t="shared" si="640"/>
        <v>Oct-15</v>
      </c>
      <c r="L10270" s="20">
        <f t="shared" si="643"/>
        <v>10105</v>
      </c>
      <c r="M10270" s="21">
        <f t="shared" si="641"/>
        <v>0.10337753587333029</v>
      </c>
    </row>
    <row r="10271" spans="1:13" x14ac:dyDescent="0.3">
      <c r="A10271" s="107">
        <v>42294</v>
      </c>
      <c r="B10271" s="108" t="s">
        <v>136</v>
      </c>
      <c r="C10271" s="101">
        <v>0.68402777777777779</v>
      </c>
      <c r="D10271" s="94" t="s">
        <v>31</v>
      </c>
      <c r="E10271" s="111" t="s">
        <v>3404</v>
      </c>
      <c r="F10271" s="110">
        <v>2.75</v>
      </c>
      <c r="G10271" s="85">
        <v>1</v>
      </c>
      <c r="H10271" s="90" t="s">
        <v>42</v>
      </c>
      <c r="I10271" s="28">
        <v>1.75</v>
      </c>
      <c r="J10271" s="18">
        <f t="shared" si="642"/>
        <v>1046.3800000000026</v>
      </c>
      <c r="K10271" s="19" t="str">
        <f t="shared" si="640"/>
        <v>Oct-15</v>
      </c>
      <c r="L10271" s="20">
        <f t="shared" si="643"/>
        <v>10106</v>
      </c>
      <c r="M10271" s="21">
        <f t="shared" si="641"/>
        <v>0.10354047100732264</v>
      </c>
    </row>
    <row r="10272" spans="1:13" x14ac:dyDescent="0.3">
      <c r="A10272" s="107">
        <v>42294</v>
      </c>
      <c r="B10272" s="108" t="s">
        <v>45</v>
      </c>
      <c r="C10272" s="101">
        <v>0.76041666666666663</v>
      </c>
      <c r="D10272" s="94" t="s">
        <v>31</v>
      </c>
      <c r="E10272" s="111" t="s">
        <v>3406</v>
      </c>
      <c r="F10272" s="110">
        <v>4</v>
      </c>
      <c r="G10272" s="85">
        <v>1</v>
      </c>
      <c r="H10272" s="90" t="s">
        <v>33</v>
      </c>
      <c r="I10272" s="28">
        <v>-1</v>
      </c>
      <c r="J10272" s="18">
        <f t="shared" si="642"/>
        <v>1045.3800000000026</v>
      </c>
      <c r="K10272" s="19" t="str">
        <f t="shared" si="640"/>
        <v>Oct-15</v>
      </c>
      <c r="L10272" s="20">
        <f t="shared" si="643"/>
        <v>10107</v>
      </c>
      <c r="M10272" s="21">
        <f t="shared" si="641"/>
        <v>0.10343128524784828</v>
      </c>
    </row>
    <row r="10273" spans="1:13" x14ac:dyDescent="0.3">
      <c r="A10273" s="107">
        <v>42294</v>
      </c>
      <c r="B10273" s="108" t="s">
        <v>45</v>
      </c>
      <c r="C10273" s="101">
        <v>0.76041666666666663</v>
      </c>
      <c r="D10273" s="94" t="s">
        <v>31</v>
      </c>
      <c r="E10273" s="111" t="s">
        <v>3405</v>
      </c>
      <c r="F10273" s="110">
        <v>3.75</v>
      </c>
      <c r="G10273" s="85">
        <v>1</v>
      </c>
      <c r="H10273" s="90" t="s">
        <v>42</v>
      </c>
      <c r="I10273" s="28">
        <v>2.75</v>
      </c>
      <c r="J10273" s="18">
        <f t="shared" si="642"/>
        <v>1048.1300000000026</v>
      </c>
      <c r="K10273" s="19" t="str">
        <f t="shared" si="640"/>
        <v>Oct-15</v>
      </c>
      <c r="L10273" s="20">
        <f t="shared" si="643"/>
        <v>10108</v>
      </c>
      <c r="M10273" s="21">
        <f t="shared" si="641"/>
        <v>0.10369311436485977</v>
      </c>
    </row>
    <row r="10274" spans="1:13" x14ac:dyDescent="0.3">
      <c r="A10274" s="107">
        <v>42294</v>
      </c>
      <c r="B10274" s="108" t="s">
        <v>45</v>
      </c>
      <c r="C10274" s="101">
        <v>0.78125</v>
      </c>
      <c r="D10274" s="94" t="s">
        <v>31</v>
      </c>
      <c r="E10274" s="111" t="s">
        <v>3032</v>
      </c>
      <c r="F10274" s="110">
        <v>4</v>
      </c>
      <c r="G10274" s="85">
        <v>1</v>
      </c>
      <c r="H10274" s="90" t="s">
        <v>33</v>
      </c>
      <c r="I10274" s="28">
        <v>-1</v>
      </c>
      <c r="J10274" s="18">
        <f t="shared" si="642"/>
        <v>1047.1300000000026</v>
      </c>
      <c r="K10274" s="19" t="str">
        <f t="shared" si="640"/>
        <v>Oct-15</v>
      </c>
      <c r="L10274" s="20">
        <f t="shared" si="643"/>
        <v>10109</v>
      </c>
      <c r="M10274" s="21">
        <f t="shared" si="641"/>
        <v>0.10358393510733035</v>
      </c>
    </row>
    <row r="10275" spans="1:13" x14ac:dyDescent="0.3">
      <c r="A10275" s="119">
        <v>42294</v>
      </c>
      <c r="B10275" s="120" t="s">
        <v>146</v>
      </c>
      <c r="C10275" s="121">
        <v>14.55</v>
      </c>
      <c r="D10275" s="94"/>
      <c r="E10275" s="121" t="s">
        <v>10404</v>
      </c>
      <c r="F10275" s="123">
        <v>4.5</v>
      </c>
      <c r="G10275" s="89">
        <v>1</v>
      </c>
      <c r="H10275" s="30">
        <v>4</v>
      </c>
      <c r="I10275" s="38">
        <v>-1</v>
      </c>
      <c r="J10275" s="18">
        <f t="shared" si="642"/>
        <v>1046.1300000000026</v>
      </c>
      <c r="K10275" s="19" t="str">
        <f t="shared" si="640"/>
        <v>Oct-15</v>
      </c>
      <c r="L10275" s="20">
        <f t="shared" si="643"/>
        <v>10110</v>
      </c>
      <c r="M10275" s="21">
        <f t="shared" si="641"/>
        <v>0.10347477744807147</v>
      </c>
    </row>
    <row r="10276" spans="1:13" x14ac:dyDescent="0.3">
      <c r="A10276" s="119">
        <v>42294</v>
      </c>
      <c r="B10276" s="120" t="s">
        <v>61</v>
      </c>
      <c r="C10276" s="121">
        <v>15.25</v>
      </c>
      <c r="D10276" s="94"/>
      <c r="E10276" s="121" t="s">
        <v>2078</v>
      </c>
      <c r="F10276" s="123">
        <v>6</v>
      </c>
      <c r="G10276" s="89">
        <v>1</v>
      </c>
      <c r="H10276" s="30">
        <v>2</v>
      </c>
      <c r="I10276" s="38">
        <v>-1</v>
      </c>
      <c r="J10276" s="18">
        <f t="shared" si="642"/>
        <v>1045.1300000000026</v>
      </c>
      <c r="K10276" s="19" t="str">
        <f t="shared" si="640"/>
        <v>Oct-15</v>
      </c>
      <c r="L10276" s="20">
        <f t="shared" si="643"/>
        <v>10111</v>
      </c>
      <c r="M10276" s="21">
        <f t="shared" si="641"/>
        <v>0.10336564138067478</v>
      </c>
    </row>
    <row r="10277" spans="1:13" x14ac:dyDescent="0.3">
      <c r="A10277" s="119">
        <v>42294</v>
      </c>
      <c r="B10277" s="120" t="s">
        <v>145</v>
      </c>
      <c r="C10277" s="121">
        <v>15.5</v>
      </c>
      <c r="D10277" s="94"/>
      <c r="E10277" s="121" t="s">
        <v>10405</v>
      </c>
      <c r="F10277" s="123">
        <v>5</v>
      </c>
      <c r="G10277" s="89">
        <v>1</v>
      </c>
      <c r="H10277" s="30">
        <v>2</v>
      </c>
      <c r="I10277" s="38">
        <v>-1</v>
      </c>
      <c r="J10277" s="18">
        <f t="shared" si="642"/>
        <v>1044.1300000000026</v>
      </c>
      <c r="K10277" s="19" t="str">
        <f t="shared" si="640"/>
        <v>Oct-15</v>
      </c>
      <c r="L10277" s="20">
        <f t="shared" si="643"/>
        <v>10112</v>
      </c>
      <c r="M10277" s="21">
        <f t="shared" si="641"/>
        <v>0.10325652689873444</v>
      </c>
    </row>
    <row r="10278" spans="1:13" x14ac:dyDescent="0.3">
      <c r="A10278" s="119">
        <v>42294</v>
      </c>
      <c r="B10278" s="120" t="s">
        <v>61</v>
      </c>
      <c r="C10278" s="121">
        <v>16.350000000000001</v>
      </c>
      <c r="D10278" s="94"/>
      <c r="E10278" s="121" t="s">
        <v>10403</v>
      </c>
      <c r="F10278" s="123">
        <v>6</v>
      </c>
      <c r="G10278" s="89">
        <v>1</v>
      </c>
      <c r="H10278" s="30">
        <v>2</v>
      </c>
      <c r="I10278" s="38">
        <v>-1</v>
      </c>
      <c r="J10278" s="18">
        <f t="shared" si="642"/>
        <v>1043.1300000000026</v>
      </c>
      <c r="K10278" s="19" t="str">
        <f t="shared" si="640"/>
        <v>Oct-15</v>
      </c>
      <c r="L10278" s="20">
        <f t="shared" si="643"/>
        <v>10113</v>
      </c>
      <c r="M10278" s="21">
        <f t="shared" si="641"/>
        <v>0.10314743399584719</v>
      </c>
    </row>
    <row r="10279" spans="1:13" x14ac:dyDescent="0.3">
      <c r="A10279" s="124">
        <v>42294</v>
      </c>
      <c r="B10279" s="108" t="s">
        <v>45</v>
      </c>
      <c r="C10279" s="111">
        <v>19.149999999999999</v>
      </c>
      <c r="D10279" s="94"/>
      <c r="E10279" s="111" t="s">
        <v>10401</v>
      </c>
      <c r="F10279" s="111">
        <v>6</v>
      </c>
      <c r="G10279" s="89">
        <v>1</v>
      </c>
      <c r="H10279" s="37" t="s">
        <v>6512</v>
      </c>
      <c r="I10279" s="34">
        <v>-1</v>
      </c>
      <c r="J10279" s="18">
        <f t="shared" si="642"/>
        <v>1042.1300000000026</v>
      </c>
      <c r="K10279" s="19" t="str">
        <f t="shared" si="640"/>
        <v>Oct-15</v>
      </c>
      <c r="L10279" s="20">
        <f t="shared" si="643"/>
        <v>10114</v>
      </c>
      <c r="M10279" s="21">
        <f t="shared" si="641"/>
        <v>0.10303836266561228</v>
      </c>
    </row>
    <row r="10280" spans="1:13" x14ac:dyDescent="0.3">
      <c r="A10280" s="124">
        <v>42294</v>
      </c>
      <c r="B10280" s="108" t="s">
        <v>45</v>
      </c>
      <c r="C10280" s="111">
        <v>21.15</v>
      </c>
      <c r="D10280" s="94"/>
      <c r="E10280" s="111" t="s">
        <v>10402</v>
      </c>
      <c r="F10280" s="111">
        <v>6</v>
      </c>
      <c r="G10280" s="89">
        <v>1</v>
      </c>
      <c r="H10280" s="37" t="s">
        <v>6512</v>
      </c>
      <c r="I10280" s="34">
        <v>-1</v>
      </c>
      <c r="J10280" s="18">
        <f t="shared" si="642"/>
        <v>1041.1300000000026</v>
      </c>
      <c r="K10280" s="19" t="str">
        <f t="shared" si="640"/>
        <v>Oct-15</v>
      </c>
      <c r="L10280" s="20">
        <f t="shared" si="643"/>
        <v>10115</v>
      </c>
      <c r="M10280" s="21">
        <f t="shared" si="641"/>
        <v>0.1029293129016315</v>
      </c>
    </row>
    <row r="10281" spans="1:13" x14ac:dyDescent="0.3">
      <c r="A10281" s="107">
        <v>42296</v>
      </c>
      <c r="B10281" s="108" t="s">
        <v>73</v>
      </c>
      <c r="C10281" s="101">
        <v>0.60416666666666663</v>
      </c>
      <c r="D10281" s="94" t="s">
        <v>31</v>
      </c>
      <c r="E10281" s="111" t="s">
        <v>3407</v>
      </c>
      <c r="F10281" s="110">
        <v>3.5</v>
      </c>
      <c r="G10281" s="85">
        <v>1</v>
      </c>
      <c r="H10281" s="90" t="s">
        <v>33</v>
      </c>
      <c r="I10281" s="28">
        <v>-1</v>
      </c>
      <c r="J10281" s="18">
        <f t="shared" si="642"/>
        <v>1040.1300000000026</v>
      </c>
      <c r="K10281" s="19" t="str">
        <f t="shared" si="640"/>
        <v>Oct-15</v>
      </c>
      <c r="L10281" s="20">
        <f t="shared" si="643"/>
        <v>10116</v>
      </c>
      <c r="M10281" s="21">
        <f t="shared" si="641"/>
        <v>0.10282028469750916</v>
      </c>
    </row>
    <row r="10282" spans="1:13" x14ac:dyDescent="0.3">
      <c r="A10282" s="107">
        <v>42296</v>
      </c>
      <c r="B10282" s="108" t="s">
        <v>59</v>
      </c>
      <c r="C10282" s="101">
        <v>0.61805555555555558</v>
      </c>
      <c r="D10282" s="94" t="s">
        <v>31</v>
      </c>
      <c r="E10282" s="111" t="s">
        <v>3408</v>
      </c>
      <c r="F10282" s="110">
        <v>3.25</v>
      </c>
      <c r="G10282" s="85">
        <v>1</v>
      </c>
      <c r="H10282" s="90" t="s">
        <v>42</v>
      </c>
      <c r="I10282" s="28">
        <v>2.25</v>
      </c>
      <c r="J10282" s="18">
        <f t="shared" si="642"/>
        <v>1042.3800000000026</v>
      </c>
      <c r="K10282" s="19" t="str">
        <f t="shared" si="640"/>
        <v>Oct-15</v>
      </c>
      <c r="L10282" s="20">
        <f t="shared" si="643"/>
        <v>10117</v>
      </c>
      <c r="M10282" s="21">
        <f t="shared" si="641"/>
        <v>0.10303251952159757</v>
      </c>
    </row>
    <row r="10283" spans="1:13" x14ac:dyDescent="0.3">
      <c r="A10283" s="107">
        <v>42296</v>
      </c>
      <c r="B10283" s="108" t="s">
        <v>48</v>
      </c>
      <c r="C10283" s="101">
        <v>0.65277777777777779</v>
      </c>
      <c r="D10283" s="94" t="s">
        <v>31</v>
      </c>
      <c r="E10283" s="111" t="s">
        <v>3409</v>
      </c>
      <c r="F10283" s="110">
        <v>3.75</v>
      </c>
      <c r="G10283" s="85">
        <v>1</v>
      </c>
      <c r="H10283" s="90" t="s">
        <v>33</v>
      </c>
      <c r="I10283" s="28">
        <v>-1</v>
      </c>
      <c r="J10283" s="18">
        <f t="shared" si="642"/>
        <v>1041.3800000000026</v>
      </c>
      <c r="K10283" s="19" t="str">
        <f t="shared" si="640"/>
        <v>Oct-15</v>
      </c>
      <c r="L10283" s="20">
        <f t="shared" si="643"/>
        <v>10118</v>
      </c>
      <c r="M10283" s="21">
        <f t="shared" si="641"/>
        <v>0.10292350266851182</v>
      </c>
    </row>
    <row r="10284" spans="1:13" x14ac:dyDescent="0.3">
      <c r="A10284" s="107">
        <v>42296</v>
      </c>
      <c r="B10284" s="108" t="s">
        <v>59</v>
      </c>
      <c r="C10284" s="101">
        <v>0.65972222222222221</v>
      </c>
      <c r="D10284" s="94" t="s">
        <v>31</v>
      </c>
      <c r="E10284" s="111" t="s">
        <v>3410</v>
      </c>
      <c r="F10284" s="110">
        <v>3.75</v>
      </c>
      <c r="G10284" s="85">
        <v>1</v>
      </c>
      <c r="H10284" s="90" t="s">
        <v>33</v>
      </c>
      <c r="I10284" s="28">
        <v>-1</v>
      </c>
      <c r="J10284" s="18">
        <f t="shared" si="642"/>
        <v>1040.3800000000026</v>
      </c>
      <c r="K10284" s="19" t="str">
        <f t="shared" si="640"/>
        <v>Oct-15</v>
      </c>
      <c r="L10284" s="20">
        <f t="shared" si="643"/>
        <v>10119</v>
      </c>
      <c r="M10284" s="21">
        <f t="shared" si="641"/>
        <v>0.10281450736238784</v>
      </c>
    </row>
    <row r="10285" spans="1:13" x14ac:dyDescent="0.3">
      <c r="A10285" s="107">
        <v>42296</v>
      </c>
      <c r="B10285" s="108" t="s">
        <v>59</v>
      </c>
      <c r="C10285" s="101">
        <v>0.70138888888888884</v>
      </c>
      <c r="D10285" s="94" t="s">
        <v>31</v>
      </c>
      <c r="E10285" s="111" t="s">
        <v>3411</v>
      </c>
      <c r="F10285" s="110">
        <v>3.75</v>
      </c>
      <c r="G10285" s="85">
        <v>1</v>
      </c>
      <c r="H10285" s="90" t="s">
        <v>33</v>
      </c>
      <c r="I10285" s="28">
        <v>-1</v>
      </c>
      <c r="J10285" s="18">
        <f t="shared" si="642"/>
        <v>1039.3800000000026</v>
      </c>
      <c r="K10285" s="19" t="str">
        <f t="shared" si="640"/>
        <v>Oct-15</v>
      </c>
      <c r="L10285" s="20">
        <f t="shared" si="643"/>
        <v>10120</v>
      </c>
      <c r="M10285" s="21">
        <f t="shared" si="641"/>
        <v>0.10270553359683821</v>
      </c>
    </row>
    <row r="10286" spans="1:13" x14ac:dyDescent="0.3">
      <c r="A10286" s="119">
        <v>42296</v>
      </c>
      <c r="B10286" s="120" t="s">
        <v>48</v>
      </c>
      <c r="C10286" s="121">
        <v>14.1</v>
      </c>
      <c r="D10286" s="94"/>
      <c r="E10286" s="121" t="s">
        <v>10406</v>
      </c>
      <c r="F10286" s="123">
        <v>4.5</v>
      </c>
      <c r="G10286" s="89">
        <v>1</v>
      </c>
      <c r="H10286" s="30">
        <v>7</v>
      </c>
      <c r="I10286" s="38">
        <v>-1</v>
      </c>
      <c r="J10286" s="18">
        <f t="shared" si="642"/>
        <v>1038.3800000000026</v>
      </c>
      <c r="K10286" s="19" t="str">
        <f t="shared" si="640"/>
        <v>Oct-15</v>
      </c>
      <c r="L10286" s="20">
        <f t="shared" si="643"/>
        <v>10121</v>
      </c>
      <c r="M10286" s="21">
        <f t="shared" si="641"/>
        <v>0.10259658136547797</v>
      </c>
    </row>
    <row r="10287" spans="1:13" x14ac:dyDescent="0.3">
      <c r="A10287" s="119">
        <v>42296</v>
      </c>
      <c r="B10287" s="120" t="s">
        <v>59</v>
      </c>
      <c r="C10287" s="121">
        <v>14.2</v>
      </c>
      <c r="D10287" s="94"/>
      <c r="E10287" s="121" t="s">
        <v>3838</v>
      </c>
      <c r="F10287" s="123">
        <v>4.5</v>
      </c>
      <c r="G10287" s="89">
        <v>1</v>
      </c>
      <c r="H10287" s="30">
        <v>2</v>
      </c>
      <c r="I10287" s="38">
        <v>-1</v>
      </c>
      <c r="J10287" s="18">
        <f t="shared" si="642"/>
        <v>1037.3800000000026</v>
      </c>
      <c r="K10287" s="19" t="str">
        <f t="shared" si="640"/>
        <v>Oct-15</v>
      </c>
      <c r="L10287" s="20">
        <f t="shared" si="643"/>
        <v>10122</v>
      </c>
      <c r="M10287" s="21">
        <f t="shared" si="641"/>
        <v>0.10248765066192478</v>
      </c>
    </row>
    <row r="10288" spans="1:13" x14ac:dyDescent="0.3">
      <c r="A10288" s="119">
        <v>42296</v>
      </c>
      <c r="B10288" s="120" t="s">
        <v>73</v>
      </c>
      <c r="C10288" s="121">
        <v>15</v>
      </c>
      <c r="D10288" s="94"/>
      <c r="E10288" s="121" t="s">
        <v>10407</v>
      </c>
      <c r="F10288" s="123">
        <v>4.5</v>
      </c>
      <c r="G10288" s="89">
        <v>1</v>
      </c>
      <c r="H10288" s="30">
        <v>4</v>
      </c>
      <c r="I10288" s="38">
        <v>-1</v>
      </c>
      <c r="J10288" s="18">
        <f t="shared" si="642"/>
        <v>1036.3800000000026</v>
      </c>
      <c r="K10288" s="19" t="str">
        <f t="shared" si="640"/>
        <v>Oct-15</v>
      </c>
      <c r="L10288" s="20">
        <f t="shared" si="643"/>
        <v>10123</v>
      </c>
      <c r="M10288" s="21">
        <f t="shared" si="641"/>
        <v>0.10237874147979874</v>
      </c>
    </row>
    <row r="10289" spans="1:13" x14ac:dyDescent="0.3">
      <c r="A10289" s="107">
        <v>42297</v>
      </c>
      <c r="B10289" s="108" t="s">
        <v>29</v>
      </c>
      <c r="C10289" s="101">
        <v>0.60416666666666663</v>
      </c>
      <c r="D10289" s="94" t="s">
        <v>31</v>
      </c>
      <c r="E10289" s="111" t="s">
        <v>3412</v>
      </c>
      <c r="F10289" s="110">
        <v>3.75</v>
      </c>
      <c r="G10289" s="85">
        <v>1</v>
      </c>
      <c r="H10289" s="90" t="s">
        <v>33</v>
      </c>
      <c r="I10289" s="28">
        <v>-1</v>
      </c>
      <c r="J10289" s="18">
        <f t="shared" si="642"/>
        <v>1035.3800000000026</v>
      </c>
      <c r="K10289" s="19" t="str">
        <f t="shared" si="640"/>
        <v>Oct-15</v>
      </c>
      <c r="L10289" s="20">
        <f t="shared" si="643"/>
        <v>10124</v>
      </c>
      <c r="M10289" s="21">
        <f t="shared" si="641"/>
        <v>0.10226985381272251</v>
      </c>
    </row>
    <row r="10290" spans="1:13" x14ac:dyDescent="0.3">
      <c r="A10290" s="107">
        <v>42297</v>
      </c>
      <c r="B10290" s="108" t="s">
        <v>45</v>
      </c>
      <c r="C10290" s="101">
        <v>0.84027777777777779</v>
      </c>
      <c r="D10290" s="94" t="s">
        <v>31</v>
      </c>
      <c r="E10290" s="111" t="s">
        <v>3413</v>
      </c>
      <c r="F10290" s="110">
        <v>2.75</v>
      </c>
      <c r="G10290" s="85">
        <v>1</v>
      </c>
      <c r="H10290" s="90" t="s">
        <v>33</v>
      </c>
      <c r="I10290" s="28">
        <v>-1</v>
      </c>
      <c r="J10290" s="18">
        <f t="shared" si="642"/>
        <v>1034.3800000000026</v>
      </c>
      <c r="K10290" s="19" t="str">
        <f t="shared" si="640"/>
        <v>Oct-15</v>
      </c>
      <c r="L10290" s="20">
        <f t="shared" si="643"/>
        <v>10125</v>
      </c>
      <c r="M10290" s="21">
        <f t="shared" si="641"/>
        <v>0.10216098765432124</v>
      </c>
    </row>
    <row r="10291" spans="1:13" x14ac:dyDescent="0.3">
      <c r="A10291" s="107">
        <v>42297</v>
      </c>
      <c r="B10291" s="108" t="s">
        <v>45</v>
      </c>
      <c r="C10291" s="101">
        <v>0.88194444444444453</v>
      </c>
      <c r="D10291" s="94" t="s">
        <v>31</v>
      </c>
      <c r="E10291" s="111" t="s">
        <v>3414</v>
      </c>
      <c r="F10291" s="110">
        <v>4</v>
      </c>
      <c r="G10291" s="85">
        <v>1</v>
      </c>
      <c r="H10291" s="90" t="s">
        <v>42</v>
      </c>
      <c r="I10291" s="28">
        <v>3</v>
      </c>
      <c r="J10291" s="18">
        <f t="shared" si="642"/>
        <v>1037.3800000000026</v>
      </c>
      <c r="K10291" s="19" t="str">
        <f t="shared" si="640"/>
        <v>Oct-15</v>
      </c>
      <c r="L10291" s="20">
        <f t="shared" si="643"/>
        <v>10126</v>
      </c>
      <c r="M10291" s="21">
        <f t="shared" si="641"/>
        <v>0.10244716571202869</v>
      </c>
    </row>
    <row r="10292" spans="1:13" x14ac:dyDescent="0.3">
      <c r="A10292" s="119">
        <v>42297</v>
      </c>
      <c r="B10292" s="120" t="s">
        <v>29</v>
      </c>
      <c r="C10292" s="121">
        <v>14</v>
      </c>
      <c r="D10292" s="94"/>
      <c r="E10292" s="121" t="s">
        <v>10412</v>
      </c>
      <c r="F10292" s="123">
        <v>5.5</v>
      </c>
      <c r="G10292" s="89">
        <v>1</v>
      </c>
      <c r="H10292" s="30">
        <v>2</v>
      </c>
      <c r="I10292" s="38">
        <v>-1</v>
      </c>
      <c r="J10292" s="18">
        <f t="shared" si="642"/>
        <v>1036.3800000000026</v>
      </c>
      <c r="K10292" s="19" t="str">
        <f t="shared" si="640"/>
        <v>Oct-15</v>
      </c>
      <c r="L10292" s="20">
        <f t="shared" si="643"/>
        <v>10127</v>
      </c>
      <c r="M10292" s="21">
        <f t="shared" si="641"/>
        <v>0.10233830354497903</v>
      </c>
    </row>
    <row r="10293" spans="1:13" x14ac:dyDescent="0.3">
      <c r="A10293" s="119">
        <v>42297</v>
      </c>
      <c r="B10293" s="120" t="s">
        <v>59</v>
      </c>
      <c r="C10293" s="121">
        <v>14.5</v>
      </c>
      <c r="D10293" s="94"/>
      <c r="E10293" s="121" t="s">
        <v>10410</v>
      </c>
      <c r="F10293" s="123">
        <v>4.5</v>
      </c>
      <c r="G10293" s="89">
        <v>1</v>
      </c>
      <c r="H10293" s="30">
        <v>4</v>
      </c>
      <c r="I10293" s="38">
        <v>-1</v>
      </c>
      <c r="J10293" s="18">
        <f t="shared" si="642"/>
        <v>1035.3800000000026</v>
      </c>
      <c r="K10293" s="19" t="str">
        <f t="shared" si="640"/>
        <v>Oct-15</v>
      </c>
      <c r="L10293" s="20">
        <f t="shared" si="643"/>
        <v>10128</v>
      </c>
      <c r="M10293" s="21">
        <f t="shared" si="641"/>
        <v>0.10222946287519773</v>
      </c>
    </row>
    <row r="10294" spans="1:13" x14ac:dyDescent="0.3">
      <c r="A10294" s="119">
        <v>42297</v>
      </c>
      <c r="B10294" s="120" t="s">
        <v>84</v>
      </c>
      <c r="C10294" s="121">
        <v>15.45</v>
      </c>
      <c r="D10294" s="94"/>
      <c r="E10294" s="121" t="s">
        <v>3314</v>
      </c>
      <c r="F10294" s="123">
        <v>5.5</v>
      </c>
      <c r="G10294" s="89">
        <v>1</v>
      </c>
      <c r="H10294" s="30">
        <v>3</v>
      </c>
      <c r="I10294" s="38">
        <v>-1</v>
      </c>
      <c r="J10294" s="18">
        <f t="shared" si="642"/>
        <v>1034.3800000000026</v>
      </c>
      <c r="K10294" s="19" t="str">
        <f t="shared" si="640"/>
        <v>Oct-15</v>
      </c>
      <c r="L10294" s="20">
        <f t="shared" si="643"/>
        <v>10129</v>
      </c>
      <c r="M10294" s="21">
        <f t="shared" si="641"/>
        <v>0.10212064369631776</v>
      </c>
    </row>
    <row r="10295" spans="1:13" x14ac:dyDescent="0.3">
      <c r="A10295" s="119">
        <v>42297</v>
      </c>
      <c r="B10295" s="120" t="s">
        <v>84</v>
      </c>
      <c r="C10295" s="121">
        <v>15.45</v>
      </c>
      <c r="D10295" s="94"/>
      <c r="E10295" s="121" t="s">
        <v>1802</v>
      </c>
      <c r="F10295" s="123">
        <v>5</v>
      </c>
      <c r="G10295" s="89">
        <v>1</v>
      </c>
      <c r="H10295" s="30">
        <v>1</v>
      </c>
      <c r="I10295" s="38">
        <v>5</v>
      </c>
      <c r="J10295" s="18">
        <f t="shared" si="642"/>
        <v>1039.3800000000026</v>
      </c>
      <c r="K10295" s="19" t="str">
        <f t="shared" si="640"/>
        <v>Oct-15</v>
      </c>
      <c r="L10295" s="20">
        <f t="shared" si="643"/>
        <v>10130</v>
      </c>
      <c r="M10295" s="21">
        <f t="shared" si="641"/>
        <v>0.10260414610069127</v>
      </c>
    </row>
    <row r="10296" spans="1:13" x14ac:dyDescent="0.3">
      <c r="A10296" s="119">
        <v>42297</v>
      </c>
      <c r="B10296" s="120" t="s">
        <v>59</v>
      </c>
      <c r="C10296" s="121">
        <v>15.55</v>
      </c>
      <c r="D10296" s="94"/>
      <c r="E10296" s="121" t="s">
        <v>10411</v>
      </c>
      <c r="F10296" s="123">
        <v>5</v>
      </c>
      <c r="G10296" s="89">
        <v>1</v>
      </c>
      <c r="H10296" s="30">
        <v>2</v>
      </c>
      <c r="I10296" s="38">
        <v>-1</v>
      </c>
      <c r="J10296" s="18">
        <f t="shared" si="642"/>
        <v>1038.3800000000026</v>
      </c>
      <c r="K10296" s="19" t="str">
        <f t="shared" si="640"/>
        <v>Oct-15</v>
      </c>
      <c r="L10296" s="20">
        <f t="shared" si="643"/>
        <v>10131</v>
      </c>
      <c r="M10296" s="21">
        <f t="shared" si="641"/>
        <v>0.10249531142039311</v>
      </c>
    </row>
    <row r="10297" spans="1:13" x14ac:dyDescent="0.3">
      <c r="A10297" s="119">
        <v>42297</v>
      </c>
      <c r="B10297" s="120" t="s">
        <v>29</v>
      </c>
      <c r="C10297" s="121">
        <v>17.100000000000001</v>
      </c>
      <c r="D10297" s="94"/>
      <c r="E10297" s="121" t="s">
        <v>10413</v>
      </c>
      <c r="F10297" s="123">
        <v>6</v>
      </c>
      <c r="G10297" s="89">
        <v>1</v>
      </c>
      <c r="H10297" s="30">
        <v>1</v>
      </c>
      <c r="I10297" s="38">
        <v>5</v>
      </c>
      <c r="J10297" s="18">
        <f t="shared" si="642"/>
        <v>1043.3800000000026</v>
      </c>
      <c r="K10297" s="19" t="str">
        <f t="shared" si="640"/>
        <v>Oct-15</v>
      </c>
      <c r="L10297" s="20">
        <f t="shared" si="643"/>
        <v>10132</v>
      </c>
      <c r="M10297" s="21">
        <f t="shared" si="641"/>
        <v>0.10297868140544834</v>
      </c>
    </row>
    <row r="10298" spans="1:13" x14ac:dyDescent="0.3">
      <c r="A10298" s="119">
        <v>42297</v>
      </c>
      <c r="B10298" s="120" t="s">
        <v>29</v>
      </c>
      <c r="C10298" s="121">
        <v>17.100000000000001</v>
      </c>
      <c r="D10298" s="94"/>
      <c r="E10298" s="121" t="s">
        <v>10162</v>
      </c>
      <c r="F10298" s="123">
        <v>6</v>
      </c>
      <c r="G10298" s="89">
        <v>1</v>
      </c>
      <c r="H10298" s="30">
        <v>8</v>
      </c>
      <c r="I10298" s="38">
        <v>-1</v>
      </c>
      <c r="J10298" s="18">
        <f t="shared" si="642"/>
        <v>1042.3800000000026</v>
      </c>
      <c r="K10298" s="19" t="str">
        <f t="shared" si="640"/>
        <v>Oct-15</v>
      </c>
      <c r="L10298" s="20">
        <f t="shared" si="643"/>
        <v>10133</v>
      </c>
      <c r="M10298" s="21">
        <f t="shared" si="641"/>
        <v>0.10286983124444909</v>
      </c>
    </row>
    <row r="10299" spans="1:13" x14ac:dyDescent="0.3">
      <c r="A10299" s="124">
        <v>42297</v>
      </c>
      <c r="B10299" s="108" t="s">
        <v>45</v>
      </c>
      <c r="C10299" s="111">
        <v>19.100000000000001</v>
      </c>
      <c r="D10299" s="94"/>
      <c r="E10299" s="111" t="s">
        <v>3205</v>
      </c>
      <c r="F10299" s="111">
        <v>4.5</v>
      </c>
      <c r="G10299" s="89">
        <v>1</v>
      </c>
      <c r="H10299" s="37" t="s">
        <v>6526</v>
      </c>
      <c r="I10299" s="34">
        <v>3.5</v>
      </c>
      <c r="J10299" s="18">
        <f t="shared" si="642"/>
        <v>1045.8800000000026</v>
      </c>
      <c r="K10299" s="19" t="str">
        <f t="shared" si="640"/>
        <v>Oct-15</v>
      </c>
      <c r="L10299" s="20">
        <f t="shared" si="643"/>
        <v>10134</v>
      </c>
      <c r="M10299" s="21">
        <f t="shared" si="641"/>
        <v>0.10320505229919109</v>
      </c>
    </row>
    <row r="10300" spans="1:13" x14ac:dyDescent="0.3">
      <c r="A10300" s="124">
        <v>42297</v>
      </c>
      <c r="B10300" s="108" t="s">
        <v>45</v>
      </c>
      <c r="C10300" s="111">
        <v>19.399999999999999</v>
      </c>
      <c r="D10300" s="94"/>
      <c r="E10300" s="111" t="s">
        <v>10408</v>
      </c>
      <c r="F10300" s="111">
        <v>6</v>
      </c>
      <c r="G10300" s="89">
        <v>1</v>
      </c>
      <c r="H10300" s="37" t="s">
        <v>6512</v>
      </c>
      <c r="I10300" s="34">
        <v>-1</v>
      </c>
      <c r="J10300" s="18">
        <f t="shared" si="642"/>
        <v>1044.8800000000026</v>
      </c>
      <c r="K10300" s="19" t="str">
        <f t="shared" si="640"/>
        <v>Oct-15</v>
      </c>
      <c r="L10300" s="20">
        <f t="shared" si="643"/>
        <v>10135</v>
      </c>
      <c r="M10300" s="21">
        <f t="shared" si="641"/>
        <v>0.10309620128268403</v>
      </c>
    </row>
    <row r="10301" spans="1:13" x14ac:dyDescent="0.3">
      <c r="A10301" s="124">
        <v>42297</v>
      </c>
      <c r="B10301" s="108" t="s">
        <v>45</v>
      </c>
      <c r="C10301" s="111">
        <v>20.399999999999999</v>
      </c>
      <c r="D10301" s="94"/>
      <c r="E10301" s="111" t="s">
        <v>3568</v>
      </c>
      <c r="F10301" s="111">
        <v>4.33</v>
      </c>
      <c r="G10301" s="89">
        <v>1</v>
      </c>
      <c r="H10301" s="37" t="s">
        <v>6518</v>
      </c>
      <c r="I10301" s="34">
        <v>-1</v>
      </c>
      <c r="J10301" s="18">
        <f t="shared" si="642"/>
        <v>1043.8800000000026</v>
      </c>
      <c r="K10301" s="19" t="str">
        <f t="shared" si="640"/>
        <v>Oct-15</v>
      </c>
      <c r="L10301" s="20">
        <f t="shared" si="643"/>
        <v>10136</v>
      </c>
      <c r="M10301" s="21">
        <f t="shared" si="641"/>
        <v>0.10298737174427808</v>
      </c>
    </row>
    <row r="10302" spans="1:13" x14ac:dyDescent="0.3">
      <c r="A10302" s="124">
        <v>42297</v>
      </c>
      <c r="B10302" s="108" t="s">
        <v>45</v>
      </c>
      <c r="C10302" s="111">
        <v>20.399999999999999</v>
      </c>
      <c r="D10302" s="94"/>
      <c r="E10302" s="111" t="s">
        <v>10409</v>
      </c>
      <c r="F10302" s="111">
        <v>5</v>
      </c>
      <c r="G10302" s="89">
        <v>1</v>
      </c>
      <c r="H10302" s="37" t="s">
        <v>6518</v>
      </c>
      <c r="I10302" s="34">
        <v>-1</v>
      </c>
      <c r="J10302" s="18">
        <f t="shared" si="642"/>
        <v>1042.8800000000026</v>
      </c>
      <c r="K10302" s="19" t="str">
        <f t="shared" si="640"/>
        <v>Oct-15</v>
      </c>
      <c r="L10302" s="20">
        <f t="shared" si="643"/>
        <v>10137</v>
      </c>
      <c r="M10302" s="21">
        <f t="shared" si="641"/>
        <v>0.10287856367761691</v>
      </c>
    </row>
    <row r="10303" spans="1:13" x14ac:dyDescent="0.3">
      <c r="A10303" s="107">
        <v>42298</v>
      </c>
      <c r="B10303" s="108" t="s">
        <v>41</v>
      </c>
      <c r="C10303" s="101">
        <v>0.64236111111111105</v>
      </c>
      <c r="D10303" s="94" t="s">
        <v>31</v>
      </c>
      <c r="E10303" s="111" t="s">
        <v>3415</v>
      </c>
      <c r="F10303" s="110">
        <v>3.25</v>
      </c>
      <c r="G10303" s="85">
        <v>1</v>
      </c>
      <c r="H10303" s="90" t="s">
        <v>42</v>
      </c>
      <c r="I10303" s="28">
        <v>2.25</v>
      </c>
      <c r="J10303" s="18">
        <f t="shared" si="642"/>
        <v>1045.1300000000026</v>
      </c>
      <c r="K10303" s="19" t="str">
        <f t="shared" si="640"/>
        <v>Oct-15</v>
      </c>
      <c r="L10303" s="20">
        <f t="shared" si="643"/>
        <v>10138</v>
      </c>
      <c r="M10303" s="21">
        <f t="shared" si="641"/>
        <v>0.10309035312684973</v>
      </c>
    </row>
    <row r="10304" spans="1:13" x14ac:dyDescent="0.3">
      <c r="A10304" s="107">
        <v>42298</v>
      </c>
      <c r="B10304" s="108" t="s">
        <v>43</v>
      </c>
      <c r="C10304" s="101">
        <v>0.76736111111111116</v>
      </c>
      <c r="D10304" s="94" t="s">
        <v>31</v>
      </c>
      <c r="E10304" s="111" t="s">
        <v>3416</v>
      </c>
      <c r="F10304" s="110">
        <v>3</v>
      </c>
      <c r="G10304" s="85">
        <v>1</v>
      </c>
      <c r="H10304" s="90" t="s">
        <v>33</v>
      </c>
      <c r="I10304" s="28">
        <v>-1</v>
      </c>
      <c r="J10304" s="18">
        <f t="shared" si="642"/>
        <v>1044.1300000000026</v>
      </c>
      <c r="K10304" s="19" t="str">
        <f t="shared" si="640"/>
        <v>Oct-15</v>
      </c>
      <c r="L10304" s="20">
        <f t="shared" si="643"/>
        <v>10139</v>
      </c>
      <c r="M10304" s="21">
        <f t="shared" si="641"/>
        <v>0.10298155636650583</v>
      </c>
    </row>
    <row r="10305" spans="1:13" x14ac:dyDescent="0.3">
      <c r="A10305" s="107">
        <v>42298</v>
      </c>
      <c r="B10305" s="108" t="s">
        <v>43</v>
      </c>
      <c r="C10305" s="101">
        <v>0.85069444444444453</v>
      </c>
      <c r="D10305" s="94" t="s">
        <v>31</v>
      </c>
      <c r="E10305" s="111" t="s">
        <v>112</v>
      </c>
      <c r="F10305" s="110">
        <v>4</v>
      </c>
      <c r="G10305" s="85">
        <v>1</v>
      </c>
      <c r="H10305" s="90" t="s">
        <v>42</v>
      </c>
      <c r="I10305" s="28">
        <v>1.5</v>
      </c>
      <c r="J10305" s="18">
        <f t="shared" si="642"/>
        <v>1045.6300000000026</v>
      </c>
      <c r="K10305" s="19" t="str">
        <f t="shared" si="640"/>
        <v>Oct-15</v>
      </c>
      <c r="L10305" s="20">
        <f t="shared" si="643"/>
        <v>10140</v>
      </c>
      <c r="M10305" s="21">
        <f t="shared" si="641"/>
        <v>0.10311932938856042</v>
      </c>
    </row>
    <row r="10306" spans="1:13" x14ac:dyDescent="0.3">
      <c r="A10306" s="119">
        <v>42298</v>
      </c>
      <c r="B10306" s="120" t="s">
        <v>41</v>
      </c>
      <c r="C10306" s="121">
        <v>13.45</v>
      </c>
      <c r="D10306" s="94"/>
      <c r="E10306" s="121" t="s">
        <v>10415</v>
      </c>
      <c r="F10306" s="123">
        <v>4.5</v>
      </c>
      <c r="G10306" s="89">
        <v>1</v>
      </c>
      <c r="H10306" s="30">
        <v>2</v>
      </c>
      <c r="I10306" s="38">
        <v>-1</v>
      </c>
      <c r="J10306" s="18">
        <f t="shared" si="642"/>
        <v>1044.6300000000026</v>
      </c>
      <c r="K10306" s="19" t="str">
        <f t="shared" ref="K10306:K10369" si="644">TEXT(A10306,"MMM-yy")</f>
        <v>Oct-15</v>
      </c>
      <c r="L10306" s="20">
        <f t="shared" si="643"/>
        <v>10141</v>
      </c>
      <c r="M10306" s="21">
        <f t="shared" ref="M10306:M10369" si="645">J10306/L10306</f>
        <v>0.10301055122768983</v>
      </c>
    </row>
    <row r="10307" spans="1:13" x14ac:dyDescent="0.3">
      <c r="A10307" s="119">
        <v>42298</v>
      </c>
      <c r="B10307" s="120" t="s">
        <v>74</v>
      </c>
      <c r="C10307" s="121">
        <v>14.25</v>
      </c>
      <c r="D10307" s="94"/>
      <c r="E10307" s="121" t="s">
        <v>10416</v>
      </c>
      <c r="F10307" s="123">
        <v>5</v>
      </c>
      <c r="G10307" s="89">
        <v>1</v>
      </c>
      <c r="H10307" s="30">
        <v>3</v>
      </c>
      <c r="I10307" s="38">
        <v>-1</v>
      </c>
      <c r="J10307" s="18">
        <f t="shared" ref="J10307:J10370" si="646">J10306+I10307</f>
        <v>1043.6300000000026</v>
      </c>
      <c r="K10307" s="19" t="str">
        <f t="shared" si="644"/>
        <v>Oct-15</v>
      </c>
      <c r="L10307" s="20">
        <f t="shared" ref="L10307:L10370" si="647">L10306+G10307</f>
        <v>10142</v>
      </c>
      <c r="M10307" s="21">
        <f t="shared" si="645"/>
        <v>0.10290179451784684</v>
      </c>
    </row>
    <row r="10308" spans="1:13" x14ac:dyDescent="0.3">
      <c r="A10308" s="119">
        <v>42298</v>
      </c>
      <c r="B10308" s="120" t="s">
        <v>74</v>
      </c>
      <c r="C10308" s="121">
        <v>15.35</v>
      </c>
      <c r="D10308" s="94"/>
      <c r="E10308" s="121" t="s">
        <v>3374</v>
      </c>
      <c r="F10308" s="123">
        <v>5.5</v>
      </c>
      <c r="G10308" s="89">
        <v>1</v>
      </c>
      <c r="H10308" s="30">
        <v>6</v>
      </c>
      <c r="I10308" s="38">
        <v>-1</v>
      </c>
      <c r="J10308" s="18">
        <f t="shared" si="646"/>
        <v>1042.6300000000026</v>
      </c>
      <c r="K10308" s="19" t="str">
        <f t="shared" si="644"/>
        <v>Oct-15</v>
      </c>
      <c r="L10308" s="20">
        <f t="shared" si="647"/>
        <v>10143</v>
      </c>
      <c r="M10308" s="21">
        <f t="shared" si="645"/>
        <v>0.10279305925268684</v>
      </c>
    </row>
    <row r="10309" spans="1:13" x14ac:dyDescent="0.3">
      <c r="A10309" s="119">
        <v>42298</v>
      </c>
      <c r="B10309" s="120" t="s">
        <v>74</v>
      </c>
      <c r="C10309" s="121">
        <v>16.100000000000001</v>
      </c>
      <c r="D10309" s="94"/>
      <c r="E10309" s="121" t="s">
        <v>10417</v>
      </c>
      <c r="F10309" s="123">
        <v>5.5</v>
      </c>
      <c r="G10309" s="89">
        <v>1</v>
      </c>
      <c r="H10309" s="30">
        <v>2</v>
      </c>
      <c r="I10309" s="38">
        <v>-1</v>
      </c>
      <c r="J10309" s="18">
        <f t="shared" si="646"/>
        <v>1041.6300000000026</v>
      </c>
      <c r="K10309" s="19" t="str">
        <f t="shared" si="644"/>
        <v>Oct-15</v>
      </c>
      <c r="L10309" s="20">
        <f t="shared" si="647"/>
        <v>10144</v>
      </c>
      <c r="M10309" s="21">
        <f t="shared" si="645"/>
        <v>0.10268434542586777</v>
      </c>
    </row>
    <row r="10310" spans="1:13" x14ac:dyDescent="0.3">
      <c r="A10310" s="119">
        <v>42298</v>
      </c>
      <c r="B10310" s="120" t="s">
        <v>52</v>
      </c>
      <c r="C10310" s="121">
        <v>16.2</v>
      </c>
      <c r="D10310" s="94"/>
      <c r="E10310" s="121" t="s">
        <v>10168</v>
      </c>
      <c r="F10310" s="123">
        <v>4.5</v>
      </c>
      <c r="G10310" s="89">
        <v>1</v>
      </c>
      <c r="H10310" s="30">
        <v>3</v>
      </c>
      <c r="I10310" s="38">
        <v>-1</v>
      </c>
      <c r="J10310" s="18">
        <f t="shared" si="646"/>
        <v>1040.6300000000026</v>
      </c>
      <c r="K10310" s="19" t="str">
        <f t="shared" si="644"/>
        <v>Oct-15</v>
      </c>
      <c r="L10310" s="20">
        <f t="shared" si="647"/>
        <v>10145</v>
      </c>
      <c r="M10310" s="21">
        <f t="shared" si="645"/>
        <v>0.10257565303105004</v>
      </c>
    </row>
    <row r="10311" spans="1:13" x14ac:dyDescent="0.3">
      <c r="A10311" s="119">
        <v>42298</v>
      </c>
      <c r="B10311" s="120" t="s">
        <v>41</v>
      </c>
      <c r="C10311" s="121">
        <v>16.350000000000001</v>
      </c>
      <c r="D10311" s="94"/>
      <c r="E10311" s="121" t="s">
        <v>2747</v>
      </c>
      <c r="F10311" s="123">
        <v>5.5</v>
      </c>
      <c r="G10311" s="89">
        <v>1</v>
      </c>
      <c r="H10311" s="30">
        <v>4</v>
      </c>
      <c r="I10311" s="38">
        <v>-1</v>
      </c>
      <c r="J10311" s="18">
        <f t="shared" si="646"/>
        <v>1039.6300000000026</v>
      </c>
      <c r="K10311" s="19" t="str">
        <f t="shared" si="644"/>
        <v>Oct-15</v>
      </c>
      <c r="L10311" s="20">
        <f t="shared" si="647"/>
        <v>10146</v>
      </c>
      <c r="M10311" s="21">
        <f t="shared" si="645"/>
        <v>0.10246698206189657</v>
      </c>
    </row>
    <row r="10312" spans="1:13" x14ac:dyDescent="0.3">
      <c r="A10312" s="119">
        <v>42298</v>
      </c>
      <c r="B10312" s="120" t="s">
        <v>74</v>
      </c>
      <c r="C10312" s="121">
        <v>16.45</v>
      </c>
      <c r="D10312" s="94"/>
      <c r="E10312" s="121" t="s">
        <v>10418</v>
      </c>
      <c r="F10312" s="123">
        <v>5.5</v>
      </c>
      <c r="G10312" s="89">
        <v>1</v>
      </c>
      <c r="H10312" s="30">
        <v>8</v>
      </c>
      <c r="I10312" s="38">
        <v>-1</v>
      </c>
      <c r="J10312" s="18">
        <f t="shared" si="646"/>
        <v>1038.6300000000026</v>
      </c>
      <c r="K10312" s="19" t="str">
        <f t="shared" si="644"/>
        <v>Oct-15</v>
      </c>
      <c r="L10312" s="20">
        <f t="shared" si="647"/>
        <v>10147</v>
      </c>
      <c r="M10312" s="21">
        <f t="shared" si="645"/>
        <v>0.1023583325120728</v>
      </c>
    </row>
    <row r="10313" spans="1:13" x14ac:dyDescent="0.3">
      <c r="A10313" s="119">
        <v>42298</v>
      </c>
      <c r="B10313" s="120" t="s">
        <v>52</v>
      </c>
      <c r="C10313" s="121">
        <v>16.55</v>
      </c>
      <c r="D10313" s="94"/>
      <c r="E10313" s="121" t="s">
        <v>10414</v>
      </c>
      <c r="F10313" s="123">
        <v>4.33</v>
      </c>
      <c r="G10313" s="89">
        <v>1</v>
      </c>
      <c r="H10313" s="30">
        <v>6</v>
      </c>
      <c r="I10313" s="38">
        <v>-1</v>
      </c>
      <c r="J10313" s="18">
        <f t="shared" si="646"/>
        <v>1037.6300000000026</v>
      </c>
      <c r="K10313" s="19" t="str">
        <f t="shared" si="644"/>
        <v>Oct-15</v>
      </c>
      <c r="L10313" s="20">
        <f t="shared" si="647"/>
        <v>10148</v>
      </c>
      <c r="M10313" s="21">
        <f t="shared" si="645"/>
        <v>0.10224970437524661</v>
      </c>
    </row>
    <row r="10314" spans="1:13" x14ac:dyDescent="0.3">
      <c r="A10314" s="124">
        <v>42298</v>
      </c>
      <c r="B10314" s="108" t="s">
        <v>43</v>
      </c>
      <c r="C10314" s="111">
        <v>20.25</v>
      </c>
      <c r="D10314" s="94"/>
      <c r="E10314" s="111" t="s">
        <v>9830</v>
      </c>
      <c r="F10314" s="111">
        <v>5</v>
      </c>
      <c r="G10314" s="89">
        <v>1</v>
      </c>
      <c r="H10314" s="37" t="s">
        <v>6512</v>
      </c>
      <c r="I10314" s="34">
        <v>-1</v>
      </c>
      <c r="J10314" s="18">
        <f t="shared" si="646"/>
        <v>1036.6300000000026</v>
      </c>
      <c r="K10314" s="19" t="str">
        <f t="shared" si="644"/>
        <v>Oct-15</v>
      </c>
      <c r="L10314" s="20">
        <f t="shared" si="647"/>
        <v>10149</v>
      </c>
      <c r="M10314" s="21">
        <f t="shared" si="645"/>
        <v>0.10214109764508844</v>
      </c>
    </row>
    <row r="10315" spans="1:13" x14ac:dyDescent="0.3">
      <c r="A10315" s="107">
        <v>42299</v>
      </c>
      <c r="B10315" s="108" t="s">
        <v>89</v>
      </c>
      <c r="C10315" s="101">
        <v>0.61111111111111105</v>
      </c>
      <c r="D10315" s="94" t="s">
        <v>31</v>
      </c>
      <c r="E10315" s="111" t="s">
        <v>3417</v>
      </c>
      <c r="F10315" s="110">
        <v>2.88</v>
      </c>
      <c r="G10315" s="85">
        <v>1</v>
      </c>
      <c r="H10315" s="90" t="s">
        <v>33</v>
      </c>
      <c r="I10315" s="28">
        <v>-1</v>
      </c>
      <c r="J10315" s="18">
        <f t="shared" si="646"/>
        <v>1035.6300000000026</v>
      </c>
      <c r="K10315" s="19" t="str">
        <f t="shared" si="644"/>
        <v>Oct-15</v>
      </c>
      <c r="L10315" s="20">
        <f t="shared" si="647"/>
        <v>10150</v>
      </c>
      <c r="M10315" s="21">
        <f t="shared" si="645"/>
        <v>0.10203251231527119</v>
      </c>
    </row>
    <row r="10316" spans="1:13" x14ac:dyDescent="0.3">
      <c r="A10316" s="107">
        <v>42299</v>
      </c>
      <c r="B10316" s="108" t="s">
        <v>69</v>
      </c>
      <c r="C10316" s="101">
        <v>0.66319444444444442</v>
      </c>
      <c r="D10316" s="94" t="s">
        <v>31</v>
      </c>
      <c r="E10316" s="111" t="s">
        <v>3418</v>
      </c>
      <c r="F10316" s="110">
        <v>3.25</v>
      </c>
      <c r="G10316" s="85">
        <v>1</v>
      </c>
      <c r="H10316" s="90" t="s">
        <v>33</v>
      </c>
      <c r="I10316" s="28">
        <v>-1</v>
      </c>
      <c r="J10316" s="18">
        <f t="shared" si="646"/>
        <v>1034.6300000000026</v>
      </c>
      <c r="K10316" s="19" t="str">
        <f t="shared" si="644"/>
        <v>Oct-15</v>
      </c>
      <c r="L10316" s="20">
        <f t="shared" si="647"/>
        <v>10151</v>
      </c>
      <c r="M10316" s="21">
        <f t="shared" si="645"/>
        <v>0.10192394837947026</v>
      </c>
    </row>
    <row r="10317" spans="1:13" x14ac:dyDescent="0.3">
      <c r="A10317" s="107">
        <v>42299</v>
      </c>
      <c r="B10317" s="108" t="s">
        <v>30</v>
      </c>
      <c r="C10317" s="101">
        <v>0.67013888888888884</v>
      </c>
      <c r="D10317" s="94" t="s">
        <v>31</v>
      </c>
      <c r="E10317" s="111" t="s">
        <v>3419</v>
      </c>
      <c r="F10317" s="110">
        <v>3.25</v>
      </c>
      <c r="G10317" s="85">
        <v>1</v>
      </c>
      <c r="H10317" s="90" t="s">
        <v>33</v>
      </c>
      <c r="I10317" s="28">
        <v>-1</v>
      </c>
      <c r="J10317" s="18">
        <f t="shared" si="646"/>
        <v>1033.6300000000026</v>
      </c>
      <c r="K10317" s="19" t="str">
        <f t="shared" si="644"/>
        <v>Oct-15</v>
      </c>
      <c r="L10317" s="20">
        <f t="shared" si="647"/>
        <v>10152</v>
      </c>
      <c r="M10317" s="21">
        <f t="shared" si="645"/>
        <v>0.10181540583136353</v>
      </c>
    </row>
    <row r="10318" spans="1:13" x14ac:dyDescent="0.3">
      <c r="A10318" s="119">
        <v>42299</v>
      </c>
      <c r="B10318" s="120" t="s">
        <v>69</v>
      </c>
      <c r="C10318" s="121">
        <v>15.25</v>
      </c>
      <c r="D10318" s="94"/>
      <c r="E10318" s="121" t="s">
        <v>10419</v>
      </c>
      <c r="F10318" s="123">
        <v>5.5</v>
      </c>
      <c r="G10318" s="89">
        <v>1</v>
      </c>
      <c r="H10318" s="30">
        <v>6</v>
      </c>
      <c r="I10318" s="38">
        <v>-1</v>
      </c>
      <c r="J10318" s="18">
        <f t="shared" si="646"/>
        <v>1032.6300000000026</v>
      </c>
      <c r="K10318" s="19" t="str">
        <f t="shared" si="644"/>
        <v>Oct-15</v>
      </c>
      <c r="L10318" s="20">
        <f t="shared" si="647"/>
        <v>10153</v>
      </c>
      <c r="M10318" s="21">
        <f t="shared" si="645"/>
        <v>0.1017068846646314</v>
      </c>
    </row>
    <row r="10319" spans="1:13" x14ac:dyDescent="0.3">
      <c r="A10319" s="119">
        <v>42299</v>
      </c>
      <c r="B10319" s="120" t="s">
        <v>69</v>
      </c>
      <c r="C10319" s="121">
        <v>16.55</v>
      </c>
      <c r="D10319" s="94"/>
      <c r="E10319" s="121" t="s">
        <v>218</v>
      </c>
      <c r="F10319" s="123">
        <v>5</v>
      </c>
      <c r="G10319" s="89">
        <v>1</v>
      </c>
      <c r="H10319" s="30">
        <v>8</v>
      </c>
      <c r="I10319" s="38">
        <v>-1</v>
      </c>
      <c r="J10319" s="18">
        <f t="shared" si="646"/>
        <v>1031.6300000000026</v>
      </c>
      <c r="K10319" s="19" t="str">
        <f t="shared" si="644"/>
        <v>Oct-15</v>
      </c>
      <c r="L10319" s="20">
        <f t="shared" si="647"/>
        <v>10154</v>
      </c>
      <c r="M10319" s="21">
        <f t="shared" si="645"/>
        <v>0.10159838487295672</v>
      </c>
    </row>
    <row r="10320" spans="1:13" x14ac:dyDescent="0.3">
      <c r="A10320" s="107">
        <v>42300</v>
      </c>
      <c r="B10320" s="108" t="s">
        <v>44</v>
      </c>
      <c r="C10320" s="101">
        <v>0.60763888888888895</v>
      </c>
      <c r="D10320" s="94" t="s">
        <v>31</v>
      </c>
      <c r="E10320" s="111" t="s">
        <v>3420</v>
      </c>
      <c r="F10320" s="110">
        <v>3</v>
      </c>
      <c r="G10320" s="85">
        <v>1</v>
      </c>
      <c r="H10320" s="90" t="s">
        <v>42</v>
      </c>
      <c r="I10320" s="28">
        <v>2</v>
      </c>
      <c r="J10320" s="18">
        <f t="shared" si="646"/>
        <v>1033.6300000000026</v>
      </c>
      <c r="K10320" s="19" t="str">
        <f t="shared" si="644"/>
        <v>Oct-15</v>
      </c>
      <c r="L10320" s="20">
        <f t="shared" si="647"/>
        <v>10155</v>
      </c>
      <c r="M10320" s="21">
        <f t="shared" si="645"/>
        <v>0.1017853274249141</v>
      </c>
    </row>
    <row r="10321" spans="1:13" x14ac:dyDescent="0.3">
      <c r="A10321" s="107">
        <v>42300</v>
      </c>
      <c r="B10321" s="108" t="s">
        <v>76</v>
      </c>
      <c r="C10321" s="101">
        <v>0.61458333333333337</v>
      </c>
      <c r="D10321" s="94" t="s">
        <v>31</v>
      </c>
      <c r="E10321" s="111" t="s">
        <v>3421</v>
      </c>
      <c r="F10321" s="110">
        <v>3</v>
      </c>
      <c r="G10321" s="85">
        <v>1</v>
      </c>
      <c r="H10321" s="90" t="s">
        <v>33</v>
      </c>
      <c r="I10321" s="28">
        <v>-1</v>
      </c>
      <c r="J10321" s="18">
        <f t="shared" si="646"/>
        <v>1032.6300000000026</v>
      </c>
      <c r="K10321" s="19" t="str">
        <f t="shared" si="644"/>
        <v>Oct-15</v>
      </c>
      <c r="L10321" s="20">
        <f t="shared" si="647"/>
        <v>10156</v>
      </c>
      <c r="M10321" s="21">
        <f t="shared" si="645"/>
        <v>0.10167684127609321</v>
      </c>
    </row>
    <row r="10322" spans="1:13" x14ac:dyDescent="0.3">
      <c r="A10322" s="107">
        <v>42300</v>
      </c>
      <c r="B10322" s="108" t="s">
        <v>76</v>
      </c>
      <c r="C10322" s="101">
        <v>0.66319444444444442</v>
      </c>
      <c r="D10322" s="94" t="s">
        <v>31</v>
      </c>
      <c r="E10322" s="111" t="s">
        <v>3422</v>
      </c>
      <c r="F10322" s="110">
        <v>4</v>
      </c>
      <c r="G10322" s="85">
        <v>1</v>
      </c>
      <c r="H10322" s="90" t="s">
        <v>33</v>
      </c>
      <c r="I10322" s="28">
        <v>-1</v>
      </c>
      <c r="J10322" s="18">
        <f t="shared" si="646"/>
        <v>1031.6300000000026</v>
      </c>
      <c r="K10322" s="19" t="str">
        <f t="shared" si="644"/>
        <v>Oct-15</v>
      </c>
      <c r="L10322" s="20">
        <f t="shared" si="647"/>
        <v>10157</v>
      </c>
      <c r="M10322" s="21">
        <f t="shared" si="645"/>
        <v>0.10156837648912106</v>
      </c>
    </row>
    <row r="10323" spans="1:13" x14ac:dyDescent="0.3">
      <c r="A10323" s="107">
        <v>42300</v>
      </c>
      <c r="B10323" s="108" t="s">
        <v>93</v>
      </c>
      <c r="C10323" s="101">
        <v>0.67361111111111116</v>
      </c>
      <c r="D10323" s="94" t="s">
        <v>31</v>
      </c>
      <c r="E10323" s="111" t="s">
        <v>3423</v>
      </c>
      <c r="F10323" s="110">
        <v>4</v>
      </c>
      <c r="G10323" s="85">
        <v>1</v>
      </c>
      <c r="H10323" s="90" t="s">
        <v>33</v>
      </c>
      <c r="I10323" s="28">
        <v>-1</v>
      </c>
      <c r="J10323" s="18">
        <f t="shared" si="646"/>
        <v>1030.6300000000026</v>
      </c>
      <c r="K10323" s="19" t="str">
        <f t="shared" si="644"/>
        <v>Oct-15</v>
      </c>
      <c r="L10323" s="20">
        <f t="shared" si="647"/>
        <v>10158</v>
      </c>
      <c r="M10323" s="21">
        <f t="shared" si="645"/>
        <v>0.10145993305768877</v>
      </c>
    </row>
    <row r="10324" spans="1:13" x14ac:dyDescent="0.3">
      <c r="A10324" s="119">
        <v>42300</v>
      </c>
      <c r="B10324" s="120" t="s">
        <v>93</v>
      </c>
      <c r="C10324" s="121">
        <v>13.2</v>
      </c>
      <c r="D10324" s="94"/>
      <c r="E10324" s="121" t="s">
        <v>10422</v>
      </c>
      <c r="F10324" s="123">
        <v>6</v>
      </c>
      <c r="G10324" s="89">
        <v>1</v>
      </c>
      <c r="H10324" s="30">
        <v>8</v>
      </c>
      <c r="I10324" s="38">
        <v>-1</v>
      </c>
      <c r="J10324" s="18">
        <f t="shared" si="646"/>
        <v>1029.6300000000026</v>
      </c>
      <c r="K10324" s="19" t="str">
        <f t="shared" si="644"/>
        <v>Oct-15</v>
      </c>
      <c r="L10324" s="20">
        <f t="shared" si="647"/>
        <v>10159</v>
      </c>
      <c r="M10324" s="21">
        <f t="shared" si="645"/>
        <v>0.10135151097548997</v>
      </c>
    </row>
    <row r="10325" spans="1:13" x14ac:dyDescent="0.3">
      <c r="A10325" s="119">
        <v>42300</v>
      </c>
      <c r="B10325" s="120" t="s">
        <v>76</v>
      </c>
      <c r="C10325" s="121">
        <v>14.1</v>
      </c>
      <c r="D10325" s="94"/>
      <c r="E10325" s="121" t="s">
        <v>10423</v>
      </c>
      <c r="F10325" s="123">
        <v>4.5</v>
      </c>
      <c r="G10325" s="89">
        <v>1</v>
      </c>
      <c r="H10325" s="30">
        <v>5</v>
      </c>
      <c r="I10325" s="38">
        <v>-1</v>
      </c>
      <c r="J10325" s="18">
        <f t="shared" si="646"/>
        <v>1028.6300000000026</v>
      </c>
      <c r="K10325" s="19" t="str">
        <f t="shared" si="644"/>
        <v>Oct-15</v>
      </c>
      <c r="L10325" s="20">
        <f t="shared" si="647"/>
        <v>10160</v>
      </c>
      <c r="M10325" s="21">
        <f t="shared" si="645"/>
        <v>0.10124311023622073</v>
      </c>
    </row>
    <row r="10326" spans="1:13" x14ac:dyDescent="0.3">
      <c r="A10326" s="119">
        <v>42300</v>
      </c>
      <c r="B10326" s="120" t="s">
        <v>44</v>
      </c>
      <c r="C10326" s="121">
        <v>16.2</v>
      </c>
      <c r="D10326" s="94"/>
      <c r="E10326" s="121" t="s">
        <v>3015</v>
      </c>
      <c r="F10326" s="123">
        <v>6</v>
      </c>
      <c r="G10326" s="89">
        <v>1</v>
      </c>
      <c r="H10326" s="30">
        <v>5</v>
      </c>
      <c r="I10326" s="38">
        <v>-1</v>
      </c>
      <c r="J10326" s="18">
        <f t="shared" si="646"/>
        <v>1027.6300000000026</v>
      </c>
      <c r="K10326" s="19" t="str">
        <f t="shared" si="644"/>
        <v>Oct-15</v>
      </c>
      <c r="L10326" s="20">
        <f t="shared" si="647"/>
        <v>10161</v>
      </c>
      <c r="M10326" s="21">
        <f t="shared" si="645"/>
        <v>0.10113473083357963</v>
      </c>
    </row>
    <row r="10327" spans="1:13" x14ac:dyDescent="0.3">
      <c r="A10327" s="119">
        <v>42300</v>
      </c>
      <c r="B10327" s="120" t="s">
        <v>44</v>
      </c>
      <c r="C10327" s="121">
        <v>16.2</v>
      </c>
      <c r="D10327" s="94"/>
      <c r="E10327" s="121" t="s">
        <v>3109</v>
      </c>
      <c r="F10327" s="123">
        <v>5</v>
      </c>
      <c r="G10327" s="89">
        <v>1</v>
      </c>
      <c r="H10327" s="30">
        <v>2</v>
      </c>
      <c r="I10327" s="38">
        <v>-1</v>
      </c>
      <c r="J10327" s="18">
        <f t="shared" si="646"/>
        <v>1026.6300000000026</v>
      </c>
      <c r="K10327" s="19" t="str">
        <f t="shared" si="644"/>
        <v>Oct-15</v>
      </c>
      <c r="L10327" s="20">
        <f t="shared" si="647"/>
        <v>10162</v>
      </c>
      <c r="M10327" s="21">
        <f t="shared" si="645"/>
        <v>0.10102637276126772</v>
      </c>
    </row>
    <row r="10328" spans="1:13" x14ac:dyDescent="0.3">
      <c r="A10328" s="119">
        <v>42300</v>
      </c>
      <c r="B10328" s="121" t="s">
        <v>76</v>
      </c>
      <c r="C10328" s="121">
        <v>17.05</v>
      </c>
      <c r="D10328" s="94"/>
      <c r="E10328" s="121" t="s">
        <v>10369</v>
      </c>
      <c r="F10328" s="123">
        <v>5.5</v>
      </c>
      <c r="G10328" s="89">
        <v>1</v>
      </c>
      <c r="H10328" s="30">
        <v>3</v>
      </c>
      <c r="I10328" s="38">
        <v>-1</v>
      </c>
      <c r="J10328" s="18">
        <f t="shared" si="646"/>
        <v>1025.6300000000026</v>
      </c>
      <c r="K10328" s="19" t="str">
        <f t="shared" si="644"/>
        <v>Oct-15</v>
      </c>
      <c r="L10328" s="20">
        <f t="shared" si="647"/>
        <v>10163</v>
      </c>
      <c r="M10328" s="21">
        <f t="shared" si="645"/>
        <v>0.10091803601298854</v>
      </c>
    </row>
    <row r="10329" spans="1:13" x14ac:dyDescent="0.3">
      <c r="A10329" s="124">
        <v>42300</v>
      </c>
      <c r="B10329" s="108" t="s">
        <v>45</v>
      </c>
      <c r="C10329" s="111">
        <v>19.5</v>
      </c>
      <c r="D10329" s="94"/>
      <c r="E10329" s="111" t="s">
        <v>2612</v>
      </c>
      <c r="F10329" s="111">
        <v>6</v>
      </c>
      <c r="G10329" s="89">
        <v>1</v>
      </c>
      <c r="H10329" s="37" t="s">
        <v>6518</v>
      </c>
      <c r="I10329" s="34">
        <v>-1</v>
      </c>
      <c r="J10329" s="18">
        <f t="shared" si="646"/>
        <v>1024.6300000000026</v>
      </c>
      <c r="K10329" s="19" t="str">
        <f t="shared" si="644"/>
        <v>Oct-15</v>
      </c>
      <c r="L10329" s="20">
        <f t="shared" si="647"/>
        <v>10164</v>
      </c>
      <c r="M10329" s="21">
        <f t="shared" si="645"/>
        <v>0.10080972058244811</v>
      </c>
    </row>
    <row r="10330" spans="1:13" x14ac:dyDescent="0.3">
      <c r="A10330" s="124">
        <v>42300</v>
      </c>
      <c r="B10330" s="108" t="s">
        <v>45</v>
      </c>
      <c r="C10330" s="111">
        <v>19.5</v>
      </c>
      <c r="D10330" s="94"/>
      <c r="E10330" s="111" t="s">
        <v>10420</v>
      </c>
      <c r="F10330" s="111">
        <v>4.5</v>
      </c>
      <c r="G10330" s="89">
        <v>1</v>
      </c>
      <c r="H10330" s="37" t="s">
        <v>6512</v>
      </c>
      <c r="I10330" s="34">
        <v>-1</v>
      </c>
      <c r="J10330" s="18">
        <f t="shared" si="646"/>
        <v>1023.6300000000026</v>
      </c>
      <c r="K10330" s="19" t="str">
        <f t="shared" si="644"/>
        <v>Oct-15</v>
      </c>
      <c r="L10330" s="20">
        <f t="shared" si="647"/>
        <v>10165</v>
      </c>
      <c r="M10330" s="21">
        <f t="shared" si="645"/>
        <v>0.10070142646335491</v>
      </c>
    </row>
    <row r="10331" spans="1:13" x14ac:dyDescent="0.3">
      <c r="A10331" s="124">
        <v>42300</v>
      </c>
      <c r="B10331" s="108" t="s">
        <v>45</v>
      </c>
      <c r="C10331" s="111">
        <v>21.2</v>
      </c>
      <c r="D10331" s="94"/>
      <c r="E10331" s="111" t="s">
        <v>10421</v>
      </c>
      <c r="F10331" s="111">
        <v>6</v>
      </c>
      <c r="G10331" s="89">
        <v>1</v>
      </c>
      <c r="H10331" s="37" t="s">
        <v>6512</v>
      </c>
      <c r="I10331" s="34">
        <v>-1</v>
      </c>
      <c r="J10331" s="18">
        <f t="shared" si="646"/>
        <v>1022.6300000000026</v>
      </c>
      <c r="K10331" s="19" t="str">
        <f t="shared" si="644"/>
        <v>Oct-15</v>
      </c>
      <c r="L10331" s="20">
        <f t="shared" si="647"/>
        <v>10166</v>
      </c>
      <c r="M10331" s="21">
        <f t="shared" si="645"/>
        <v>0.1005931536494199</v>
      </c>
    </row>
    <row r="10332" spans="1:13" x14ac:dyDescent="0.3">
      <c r="A10332" s="107">
        <v>42301</v>
      </c>
      <c r="B10332" s="108" t="s">
        <v>127</v>
      </c>
      <c r="C10332" s="101">
        <v>0.57986111111111105</v>
      </c>
      <c r="D10332" s="94" t="s">
        <v>31</v>
      </c>
      <c r="E10332" s="111" t="s">
        <v>3424</v>
      </c>
      <c r="F10332" s="110">
        <v>3.5</v>
      </c>
      <c r="G10332" s="85">
        <v>1</v>
      </c>
      <c r="H10332" s="90" t="s">
        <v>42</v>
      </c>
      <c r="I10332" s="28">
        <v>2.5</v>
      </c>
      <c r="J10332" s="18">
        <f t="shared" si="646"/>
        <v>1025.1300000000026</v>
      </c>
      <c r="K10332" s="19" t="str">
        <f t="shared" si="644"/>
        <v>Oct-15</v>
      </c>
      <c r="L10332" s="20">
        <f t="shared" si="647"/>
        <v>10167</v>
      </c>
      <c r="M10332" s="21">
        <f t="shared" si="645"/>
        <v>0.10082915314252018</v>
      </c>
    </row>
    <row r="10333" spans="1:13" x14ac:dyDescent="0.3">
      <c r="A10333" s="107">
        <v>42301</v>
      </c>
      <c r="B10333" s="108" t="s">
        <v>93</v>
      </c>
      <c r="C10333" s="101">
        <v>0.69791666666666663</v>
      </c>
      <c r="D10333" s="94" t="s">
        <v>31</v>
      </c>
      <c r="E10333" s="111" t="s">
        <v>3425</v>
      </c>
      <c r="F10333" s="110">
        <v>4</v>
      </c>
      <c r="G10333" s="85">
        <v>1</v>
      </c>
      <c r="H10333" s="90" t="s">
        <v>33</v>
      </c>
      <c r="I10333" s="28">
        <v>-1</v>
      </c>
      <c r="J10333" s="18">
        <f t="shared" si="646"/>
        <v>1024.1300000000026</v>
      </c>
      <c r="K10333" s="19" t="str">
        <f t="shared" si="644"/>
        <v>Oct-15</v>
      </c>
      <c r="L10333" s="20">
        <f t="shared" si="647"/>
        <v>10168</v>
      </c>
      <c r="M10333" s="21">
        <f t="shared" si="645"/>
        <v>0.1007208890637296</v>
      </c>
    </row>
    <row r="10334" spans="1:13" x14ac:dyDescent="0.3">
      <c r="A10334" s="107">
        <v>42301</v>
      </c>
      <c r="B10334" s="108" t="s">
        <v>47</v>
      </c>
      <c r="C10334" s="101">
        <v>0.86111111111111116</v>
      </c>
      <c r="D10334" s="94" t="s">
        <v>31</v>
      </c>
      <c r="E10334" s="111" t="s">
        <v>3426</v>
      </c>
      <c r="F10334" s="110">
        <v>3.5</v>
      </c>
      <c r="G10334" s="85">
        <v>1</v>
      </c>
      <c r="H10334" s="90" t="s">
        <v>42</v>
      </c>
      <c r="I10334" s="28">
        <v>2.5</v>
      </c>
      <c r="J10334" s="18">
        <f t="shared" si="646"/>
        <v>1026.6300000000026</v>
      </c>
      <c r="K10334" s="19" t="str">
        <f t="shared" si="644"/>
        <v>Oct-15</v>
      </c>
      <c r="L10334" s="20">
        <f t="shared" si="647"/>
        <v>10169</v>
      </c>
      <c r="M10334" s="21">
        <f t="shared" si="645"/>
        <v>0.10095682958009662</v>
      </c>
    </row>
    <row r="10335" spans="1:13" x14ac:dyDescent="0.3">
      <c r="A10335" s="107">
        <v>42301</v>
      </c>
      <c r="B10335" s="108" t="s">
        <v>47</v>
      </c>
      <c r="C10335" s="101">
        <v>0.88194444444444453</v>
      </c>
      <c r="D10335" s="94" t="s">
        <v>31</v>
      </c>
      <c r="E10335" s="111" t="s">
        <v>3405</v>
      </c>
      <c r="F10335" s="110">
        <v>4</v>
      </c>
      <c r="G10335" s="85">
        <v>1</v>
      </c>
      <c r="H10335" s="90" t="s">
        <v>33</v>
      </c>
      <c r="I10335" s="28">
        <v>-1</v>
      </c>
      <c r="J10335" s="18">
        <f t="shared" si="646"/>
        <v>1025.6300000000026</v>
      </c>
      <c r="K10335" s="19" t="str">
        <f t="shared" si="644"/>
        <v>Oct-15</v>
      </c>
      <c r="L10335" s="20">
        <f t="shared" si="647"/>
        <v>10170</v>
      </c>
      <c r="M10335" s="21">
        <f t="shared" si="645"/>
        <v>0.10084857423795503</v>
      </c>
    </row>
    <row r="10336" spans="1:13" x14ac:dyDescent="0.3">
      <c r="A10336" s="119">
        <v>42301</v>
      </c>
      <c r="B10336" s="121" t="s">
        <v>93</v>
      </c>
      <c r="C10336" s="121">
        <v>13.2</v>
      </c>
      <c r="D10336" s="94"/>
      <c r="E10336" s="121" t="s">
        <v>10424</v>
      </c>
      <c r="F10336" s="123">
        <v>5.5</v>
      </c>
      <c r="G10336" s="89">
        <v>1</v>
      </c>
      <c r="H10336" s="30">
        <v>5</v>
      </c>
      <c r="I10336" s="38">
        <v>-1</v>
      </c>
      <c r="J10336" s="18">
        <f t="shared" si="646"/>
        <v>1024.6300000000026</v>
      </c>
      <c r="K10336" s="19" t="str">
        <f t="shared" si="644"/>
        <v>Oct-15</v>
      </c>
      <c r="L10336" s="20">
        <f t="shared" si="647"/>
        <v>10171</v>
      </c>
      <c r="M10336" s="21">
        <f t="shared" si="645"/>
        <v>0.10074034018287313</v>
      </c>
    </row>
    <row r="10337" spans="1:13" x14ac:dyDescent="0.3">
      <c r="A10337" s="119">
        <v>42301</v>
      </c>
      <c r="B10337" s="121" t="s">
        <v>44</v>
      </c>
      <c r="C10337" s="121">
        <v>16.55</v>
      </c>
      <c r="D10337" s="94"/>
      <c r="E10337" s="121" t="s">
        <v>4554</v>
      </c>
      <c r="F10337" s="123">
        <v>6</v>
      </c>
      <c r="G10337" s="89">
        <v>1</v>
      </c>
      <c r="H10337" s="30">
        <v>4</v>
      </c>
      <c r="I10337" s="38">
        <v>-1</v>
      </c>
      <c r="J10337" s="18">
        <f t="shared" si="646"/>
        <v>1023.6300000000026</v>
      </c>
      <c r="K10337" s="19" t="str">
        <f t="shared" si="644"/>
        <v>Oct-15</v>
      </c>
      <c r="L10337" s="20">
        <f t="shared" si="647"/>
        <v>10172</v>
      </c>
      <c r="M10337" s="21">
        <f t="shared" si="645"/>
        <v>0.1006321274085728</v>
      </c>
    </row>
    <row r="10338" spans="1:13" x14ac:dyDescent="0.3">
      <c r="A10338" s="107">
        <v>42303</v>
      </c>
      <c r="B10338" s="108" t="s">
        <v>50</v>
      </c>
      <c r="C10338" s="101">
        <v>0.57638888888888895</v>
      </c>
      <c r="D10338" s="94" t="s">
        <v>31</v>
      </c>
      <c r="E10338" s="111" t="s">
        <v>3427</v>
      </c>
      <c r="F10338" s="110">
        <v>3.25</v>
      </c>
      <c r="G10338" s="85">
        <v>1</v>
      </c>
      <c r="H10338" s="90" t="s">
        <v>33</v>
      </c>
      <c r="I10338" s="28">
        <v>-1</v>
      </c>
      <c r="J10338" s="18">
        <f t="shared" si="646"/>
        <v>1022.6300000000026</v>
      </c>
      <c r="K10338" s="19" t="str">
        <f t="shared" si="644"/>
        <v>Oct-15</v>
      </c>
      <c r="L10338" s="20">
        <f t="shared" si="647"/>
        <v>10173</v>
      </c>
      <c r="M10338" s="21">
        <f t="shared" si="645"/>
        <v>0.10052393590877839</v>
      </c>
    </row>
    <row r="10339" spans="1:13" x14ac:dyDescent="0.3">
      <c r="A10339" s="107">
        <v>42303</v>
      </c>
      <c r="B10339" s="108" t="s">
        <v>49</v>
      </c>
      <c r="C10339" s="101">
        <v>0.59375</v>
      </c>
      <c r="D10339" s="94" t="s">
        <v>31</v>
      </c>
      <c r="E10339" s="111" t="s">
        <v>3428</v>
      </c>
      <c r="F10339" s="110">
        <v>4</v>
      </c>
      <c r="G10339" s="85">
        <v>1</v>
      </c>
      <c r="H10339" s="90" t="s">
        <v>33</v>
      </c>
      <c r="I10339" s="28">
        <v>-1</v>
      </c>
      <c r="J10339" s="18">
        <f t="shared" si="646"/>
        <v>1021.6300000000026</v>
      </c>
      <c r="K10339" s="19" t="str">
        <f t="shared" si="644"/>
        <v>Oct-15</v>
      </c>
      <c r="L10339" s="20">
        <f t="shared" si="647"/>
        <v>10174</v>
      </c>
      <c r="M10339" s="21">
        <f t="shared" si="645"/>
        <v>0.10041576567721669</v>
      </c>
    </row>
    <row r="10340" spans="1:13" x14ac:dyDescent="0.3">
      <c r="A10340" s="107">
        <v>42303</v>
      </c>
      <c r="B10340" s="108" t="s">
        <v>50</v>
      </c>
      <c r="C10340" s="101">
        <v>0.60069444444444442</v>
      </c>
      <c r="D10340" s="94" t="s">
        <v>31</v>
      </c>
      <c r="E10340" s="111" t="s">
        <v>3429</v>
      </c>
      <c r="F10340" s="110">
        <v>3</v>
      </c>
      <c r="G10340" s="85">
        <v>1</v>
      </c>
      <c r="H10340" s="90" t="s">
        <v>33</v>
      </c>
      <c r="I10340" s="28">
        <v>-1</v>
      </c>
      <c r="J10340" s="18">
        <f t="shared" si="646"/>
        <v>1020.6300000000026</v>
      </c>
      <c r="K10340" s="19" t="str">
        <f t="shared" si="644"/>
        <v>Oct-15</v>
      </c>
      <c r="L10340" s="20">
        <f t="shared" si="647"/>
        <v>10175</v>
      </c>
      <c r="M10340" s="21">
        <f t="shared" si="645"/>
        <v>0.10030761670761697</v>
      </c>
    </row>
    <row r="10341" spans="1:13" x14ac:dyDescent="0.3">
      <c r="A10341" s="107">
        <v>42303</v>
      </c>
      <c r="B10341" s="108" t="s">
        <v>50</v>
      </c>
      <c r="C10341" s="101">
        <v>0.64583333333333337</v>
      </c>
      <c r="D10341" s="94" t="s">
        <v>31</v>
      </c>
      <c r="E10341" s="111" t="s">
        <v>3430</v>
      </c>
      <c r="F10341" s="110">
        <v>3.25</v>
      </c>
      <c r="G10341" s="85">
        <v>1</v>
      </c>
      <c r="H10341" s="90" t="s">
        <v>33</v>
      </c>
      <c r="I10341" s="28">
        <v>-1</v>
      </c>
      <c r="J10341" s="18">
        <f t="shared" si="646"/>
        <v>1019.6300000000026</v>
      </c>
      <c r="K10341" s="19" t="str">
        <f t="shared" si="644"/>
        <v>Oct-15</v>
      </c>
      <c r="L10341" s="20">
        <f t="shared" si="647"/>
        <v>10176</v>
      </c>
      <c r="M10341" s="21">
        <f t="shared" si="645"/>
        <v>0.10019948899371095</v>
      </c>
    </row>
    <row r="10342" spans="1:13" x14ac:dyDescent="0.3">
      <c r="A10342" s="119">
        <v>42303</v>
      </c>
      <c r="B10342" s="121" t="s">
        <v>50</v>
      </c>
      <c r="C10342" s="121">
        <v>12.5</v>
      </c>
      <c r="D10342" s="94"/>
      <c r="E10342" s="121" t="s">
        <v>3680</v>
      </c>
      <c r="F10342" s="123">
        <v>4.5</v>
      </c>
      <c r="G10342" s="89">
        <v>1</v>
      </c>
      <c r="H10342" s="30">
        <v>12</v>
      </c>
      <c r="I10342" s="38">
        <v>-1</v>
      </c>
      <c r="J10342" s="18">
        <f t="shared" si="646"/>
        <v>1018.6300000000026</v>
      </c>
      <c r="K10342" s="19" t="str">
        <f t="shared" si="644"/>
        <v>Oct-15</v>
      </c>
      <c r="L10342" s="20">
        <f t="shared" si="647"/>
        <v>10177</v>
      </c>
      <c r="M10342" s="21">
        <f t="shared" si="645"/>
        <v>0.10009138252923284</v>
      </c>
    </row>
    <row r="10343" spans="1:13" x14ac:dyDescent="0.3">
      <c r="A10343" s="119">
        <v>42303</v>
      </c>
      <c r="B10343" s="121" t="s">
        <v>50</v>
      </c>
      <c r="C10343" s="121">
        <v>16.350000000000001</v>
      </c>
      <c r="D10343" s="94"/>
      <c r="E10343" s="121" t="s">
        <v>3402</v>
      </c>
      <c r="F10343" s="123">
        <v>6</v>
      </c>
      <c r="G10343" s="89">
        <v>1</v>
      </c>
      <c r="H10343" s="30">
        <v>1</v>
      </c>
      <c r="I10343" s="38">
        <v>5</v>
      </c>
      <c r="J10343" s="18">
        <f t="shared" si="646"/>
        <v>1023.6300000000026</v>
      </c>
      <c r="K10343" s="19" t="str">
        <f t="shared" si="644"/>
        <v>Oct-15</v>
      </c>
      <c r="L10343" s="20">
        <f t="shared" si="647"/>
        <v>10178</v>
      </c>
      <c r="M10343" s="21">
        <f t="shared" si="645"/>
        <v>0.10057280408724727</v>
      </c>
    </row>
    <row r="10344" spans="1:13" x14ac:dyDescent="0.3">
      <c r="A10344" s="119">
        <v>42303</v>
      </c>
      <c r="B10344" s="121" t="s">
        <v>50</v>
      </c>
      <c r="C10344" s="121">
        <v>16.350000000000001</v>
      </c>
      <c r="D10344" s="94"/>
      <c r="E10344" s="121" t="s">
        <v>7535</v>
      </c>
      <c r="F10344" s="123">
        <v>6</v>
      </c>
      <c r="G10344" s="89">
        <v>1</v>
      </c>
      <c r="H10344" s="30">
        <v>6</v>
      </c>
      <c r="I10344" s="38">
        <v>-1</v>
      </c>
      <c r="J10344" s="18">
        <f t="shared" si="646"/>
        <v>1022.6300000000026</v>
      </c>
      <c r="K10344" s="19" t="str">
        <f t="shared" si="644"/>
        <v>Oct-15</v>
      </c>
      <c r="L10344" s="20">
        <f t="shared" si="647"/>
        <v>10179</v>
      </c>
      <c r="M10344" s="21">
        <f t="shared" si="645"/>
        <v>0.10046468218882038</v>
      </c>
    </row>
    <row r="10345" spans="1:13" x14ac:dyDescent="0.3">
      <c r="A10345" s="107">
        <v>42304</v>
      </c>
      <c r="B10345" s="108" t="s">
        <v>29</v>
      </c>
      <c r="C10345" s="101">
        <v>0.63194444444444442</v>
      </c>
      <c r="D10345" s="94" t="s">
        <v>31</v>
      </c>
      <c r="E10345" s="111" t="s">
        <v>3431</v>
      </c>
      <c r="F10345" s="110">
        <v>3.75</v>
      </c>
      <c r="G10345" s="85">
        <v>1</v>
      </c>
      <c r="H10345" s="90" t="s">
        <v>33</v>
      </c>
      <c r="I10345" s="28">
        <v>-1</v>
      </c>
      <c r="J10345" s="18">
        <f t="shared" si="646"/>
        <v>1021.6300000000026</v>
      </c>
      <c r="K10345" s="19" t="str">
        <f t="shared" si="644"/>
        <v>Oct-15</v>
      </c>
      <c r="L10345" s="20">
        <f t="shared" si="647"/>
        <v>10180</v>
      </c>
      <c r="M10345" s="21">
        <f t="shared" si="645"/>
        <v>0.10035658153241676</v>
      </c>
    </row>
    <row r="10346" spans="1:13" x14ac:dyDescent="0.3">
      <c r="A10346" s="107">
        <v>42304</v>
      </c>
      <c r="B10346" s="108" t="s">
        <v>61</v>
      </c>
      <c r="C10346" s="101">
        <v>0.63888888888888895</v>
      </c>
      <c r="D10346" s="94" t="s">
        <v>31</v>
      </c>
      <c r="E10346" s="111" t="s">
        <v>3432</v>
      </c>
      <c r="F10346" s="110">
        <v>3.5</v>
      </c>
      <c r="G10346" s="85">
        <v>1</v>
      </c>
      <c r="H10346" s="90" t="s">
        <v>33</v>
      </c>
      <c r="I10346" s="28">
        <v>-1</v>
      </c>
      <c r="J10346" s="18">
        <f t="shared" si="646"/>
        <v>1020.6300000000026</v>
      </c>
      <c r="K10346" s="19" t="str">
        <f t="shared" si="644"/>
        <v>Oct-15</v>
      </c>
      <c r="L10346" s="20">
        <f t="shared" si="647"/>
        <v>10181</v>
      </c>
      <c r="M10346" s="21">
        <f t="shared" si="645"/>
        <v>0.10024850211177709</v>
      </c>
    </row>
    <row r="10347" spans="1:13" x14ac:dyDescent="0.3">
      <c r="A10347" s="107">
        <v>42304</v>
      </c>
      <c r="B10347" s="108" t="s">
        <v>29</v>
      </c>
      <c r="C10347" s="101">
        <v>0.65277777777777779</v>
      </c>
      <c r="D10347" s="94" t="s">
        <v>31</v>
      </c>
      <c r="E10347" s="111" t="s">
        <v>3433</v>
      </c>
      <c r="F10347" s="110">
        <v>4</v>
      </c>
      <c r="G10347" s="85">
        <v>1</v>
      </c>
      <c r="H10347" s="90" t="s">
        <v>33</v>
      </c>
      <c r="I10347" s="28">
        <v>-1</v>
      </c>
      <c r="J10347" s="18">
        <f t="shared" si="646"/>
        <v>1019.6300000000026</v>
      </c>
      <c r="K10347" s="19" t="str">
        <f t="shared" si="644"/>
        <v>Oct-15</v>
      </c>
      <c r="L10347" s="20">
        <f t="shared" si="647"/>
        <v>10182</v>
      </c>
      <c r="M10347" s="21">
        <f t="shared" si="645"/>
        <v>0.10014044392064453</v>
      </c>
    </row>
    <row r="10348" spans="1:13" x14ac:dyDescent="0.3">
      <c r="A10348" s="107">
        <v>42304</v>
      </c>
      <c r="B10348" s="108" t="s">
        <v>45</v>
      </c>
      <c r="C10348" s="101">
        <v>0.77777777777777779</v>
      </c>
      <c r="D10348" s="94" t="s">
        <v>31</v>
      </c>
      <c r="E10348" s="111" t="s">
        <v>3434</v>
      </c>
      <c r="F10348" s="110">
        <v>3</v>
      </c>
      <c r="G10348" s="85">
        <v>1</v>
      </c>
      <c r="H10348" s="90" t="s">
        <v>33</v>
      </c>
      <c r="I10348" s="28">
        <v>-1</v>
      </c>
      <c r="J10348" s="18">
        <f t="shared" si="646"/>
        <v>1018.6300000000026</v>
      </c>
      <c r="K10348" s="19" t="str">
        <f t="shared" si="644"/>
        <v>Oct-15</v>
      </c>
      <c r="L10348" s="20">
        <f t="shared" si="647"/>
        <v>10183</v>
      </c>
      <c r="M10348" s="21">
        <f t="shared" si="645"/>
        <v>0.10003240695276466</v>
      </c>
    </row>
    <row r="10349" spans="1:13" x14ac:dyDescent="0.3">
      <c r="A10349" s="119">
        <v>42304</v>
      </c>
      <c r="B10349" s="121" t="s">
        <v>61</v>
      </c>
      <c r="C10349" s="121">
        <v>12.4</v>
      </c>
      <c r="D10349" s="94"/>
      <c r="E10349" s="121" t="s">
        <v>10427</v>
      </c>
      <c r="F10349" s="123">
        <v>4.5</v>
      </c>
      <c r="G10349" s="89">
        <v>1</v>
      </c>
      <c r="H10349" s="30">
        <v>4</v>
      </c>
      <c r="I10349" s="38">
        <v>-1</v>
      </c>
      <c r="J10349" s="18">
        <f t="shared" si="646"/>
        <v>1017.6300000000026</v>
      </c>
      <c r="K10349" s="19" t="str">
        <f t="shared" si="644"/>
        <v>Oct-15</v>
      </c>
      <c r="L10349" s="20">
        <f t="shared" si="647"/>
        <v>10184</v>
      </c>
      <c r="M10349" s="21">
        <f t="shared" si="645"/>
        <v>9.9924391201885565E-2</v>
      </c>
    </row>
    <row r="10350" spans="1:13" x14ac:dyDescent="0.3">
      <c r="A10350" s="119">
        <v>42304</v>
      </c>
      <c r="B10350" s="121" t="s">
        <v>29</v>
      </c>
      <c r="C10350" s="121">
        <v>14.4</v>
      </c>
      <c r="D10350" s="94"/>
      <c r="E10350" s="121" t="s">
        <v>10428</v>
      </c>
      <c r="F10350" s="123">
        <v>4.5</v>
      </c>
      <c r="G10350" s="35">
        <v>0</v>
      </c>
      <c r="H10350" s="30" t="s">
        <v>6111</v>
      </c>
      <c r="I10350" s="38">
        <v>0</v>
      </c>
      <c r="J10350" s="18">
        <f t="shared" si="646"/>
        <v>1017.6300000000026</v>
      </c>
      <c r="K10350" s="19" t="str">
        <f t="shared" si="644"/>
        <v>Oct-15</v>
      </c>
      <c r="L10350" s="20">
        <f t="shared" si="647"/>
        <v>10184</v>
      </c>
      <c r="M10350" s="21">
        <f t="shared" si="645"/>
        <v>9.9924391201885565E-2</v>
      </c>
    </row>
    <row r="10351" spans="1:13" x14ac:dyDescent="0.3">
      <c r="A10351" s="119">
        <v>42304</v>
      </c>
      <c r="B10351" s="121" t="s">
        <v>29</v>
      </c>
      <c r="C10351" s="121">
        <v>14.4</v>
      </c>
      <c r="D10351" s="94"/>
      <c r="E10351" s="121" t="s">
        <v>10429</v>
      </c>
      <c r="F10351" s="123">
        <v>6</v>
      </c>
      <c r="G10351" s="89">
        <v>1</v>
      </c>
      <c r="H10351" s="30">
        <v>4</v>
      </c>
      <c r="I10351" s="38">
        <v>-1</v>
      </c>
      <c r="J10351" s="18">
        <f t="shared" si="646"/>
        <v>1016.6300000000026</v>
      </c>
      <c r="K10351" s="19" t="str">
        <f t="shared" si="644"/>
        <v>Oct-15</v>
      </c>
      <c r="L10351" s="20">
        <f t="shared" si="647"/>
        <v>10185</v>
      </c>
      <c r="M10351" s="21">
        <f t="shared" si="645"/>
        <v>9.9816396661757747E-2</v>
      </c>
    </row>
    <row r="10352" spans="1:13" x14ac:dyDescent="0.3">
      <c r="A10352" s="124">
        <v>42304</v>
      </c>
      <c r="B10352" s="108" t="s">
        <v>45</v>
      </c>
      <c r="C10352" s="111">
        <v>17.399999999999999</v>
      </c>
      <c r="D10352" s="94"/>
      <c r="E10352" s="111" t="s">
        <v>4563</v>
      </c>
      <c r="F10352" s="111">
        <v>4.5</v>
      </c>
      <c r="G10352" s="89">
        <v>1</v>
      </c>
      <c r="H10352" s="37" t="s">
        <v>6518</v>
      </c>
      <c r="I10352" s="34">
        <v>-1</v>
      </c>
      <c r="J10352" s="18">
        <f t="shared" si="646"/>
        <v>1015.6300000000026</v>
      </c>
      <c r="K10352" s="19" t="str">
        <f t="shared" si="644"/>
        <v>Oct-15</v>
      </c>
      <c r="L10352" s="20">
        <f t="shared" si="647"/>
        <v>10186</v>
      </c>
      <c r="M10352" s="21">
        <f t="shared" si="645"/>
        <v>9.9708423326134166E-2</v>
      </c>
    </row>
    <row r="10353" spans="1:13" x14ac:dyDescent="0.3">
      <c r="A10353" s="124">
        <v>42304</v>
      </c>
      <c r="B10353" s="108" t="s">
        <v>45</v>
      </c>
      <c r="C10353" s="111">
        <v>18.100000000000001</v>
      </c>
      <c r="D10353" s="94"/>
      <c r="E10353" s="111" t="s">
        <v>9635</v>
      </c>
      <c r="F10353" s="111">
        <v>6</v>
      </c>
      <c r="G10353" s="89">
        <v>1</v>
      </c>
      <c r="H10353" s="37" t="s">
        <v>6518</v>
      </c>
      <c r="I10353" s="34">
        <v>-1</v>
      </c>
      <c r="J10353" s="18">
        <f t="shared" si="646"/>
        <v>1014.6300000000026</v>
      </c>
      <c r="K10353" s="19" t="str">
        <f t="shared" si="644"/>
        <v>Oct-15</v>
      </c>
      <c r="L10353" s="20">
        <f t="shared" si="647"/>
        <v>10187</v>
      </c>
      <c r="M10353" s="21">
        <f t="shared" si="645"/>
        <v>9.9600471188770259E-2</v>
      </c>
    </row>
    <row r="10354" spans="1:13" x14ac:dyDescent="0.3">
      <c r="A10354" s="124">
        <v>42304</v>
      </c>
      <c r="B10354" s="108" t="s">
        <v>45</v>
      </c>
      <c r="C10354" s="111">
        <v>19.100000000000001</v>
      </c>
      <c r="D10354" s="94"/>
      <c r="E10354" s="111" t="s">
        <v>10425</v>
      </c>
      <c r="F10354" s="111">
        <v>5.5</v>
      </c>
      <c r="G10354" s="89">
        <v>1</v>
      </c>
      <c r="H10354" s="37" t="s">
        <v>6512</v>
      </c>
      <c r="I10354" s="34">
        <v>-1</v>
      </c>
      <c r="J10354" s="18">
        <f t="shared" si="646"/>
        <v>1013.6300000000026</v>
      </c>
      <c r="K10354" s="19" t="str">
        <f t="shared" si="644"/>
        <v>Oct-15</v>
      </c>
      <c r="L10354" s="20">
        <f t="shared" si="647"/>
        <v>10188</v>
      </c>
      <c r="M10354" s="21">
        <f t="shared" si="645"/>
        <v>9.9492540243423896E-2</v>
      </c>
    </row>
    <row r="10355" spans="1:13" x14ac:dyDescent="0.3">
      <c r="A10355" s="124">
        <v>42304</v>
      </c>
      <c r="B10355" s="108" t="s">
        <v>45</v>
      </c>
      <c r="C10355" s="111">
        <v>19.100000000000001</v>
      </c>
      <c r="D10355" s="94"/>
      <c r="E10355" s="111" t="s">
        <v>10426</v>
      </c>
      <c r="F10355" s="111">
        <v>6</v>
      </c>
      <c r="G10355" s="89">
        <v>1</v>
      </c>
      <c r="H10355" s="37" t="s">
        <v>6512</v>
      </c>
      <c r="I10355" s="34">
        <v>-1</v>
      </c>
      <c r="J10355" s="18">
        <f t="shared" si="646"/>
        <v>1012.6300000000026</v>
      </c>
      <c r="K10355" s="19" t="str">
        <f t="shared" si="644"/>
        <v>Oct-15</v>
      </c>
      <c r="L10355" s="20">
        <f t="shared" si="647"/>
        <v>10189</v>
      </c>
      <c r="M10355" s="21">
        <f t="shared" si="645"/>
        <v>9.9384630483855388E-2</v>
      </c>
    </row>
    <row r="10356" spans="1:13" x14ac:dyDescent="0.3">
      <c r="A10356" s="107">
        <v>42305</v>
      </c>
      <c r="B10356" s="108" t="s">
        <v>79</v>
      </c>
      <c r="C10356" s="101">
        <v>0.56944444444444442</v>
      </c>
      <c r="D10356" s="94" t="s">
        <v>31</v>
      </c>
      <c r="E10356" s="111" t="s">
        <v>3435</v>
      </c>
      <c r="F10356" s="110">
        <v>4</v>
      </c>
      <c r="G10356" s="85">
        <v>1</v>
      </c>
      <c r="H10356" s="90" t="s">
        <v>33</v>
      </c>
      <c r="I10356" s="28">
        <v>-1</v>
      </c>
      <c r="J10356" s="18">
        <f t="shared" si="646"/>
        <v>1011.6300000000026</v>
      </c>
      <c r="K10356" s="19" t="str">
        <f t="shared" si="644"/>
        <v>Oct-15</v>
      </c>
      <c r="L10356" s="20">
        <f t="shared" si="647"/>
        <v>10190</v>
      </c>
      <c r="M10356" s="21">
        <f t="shared" si="645"/>
        <v>9.9276741903827542E-2</v>
      </c>
    </row>
    <row r="10357" spans="1:13" x14ac:dyDescent="0.3">
      <c r="A10357" s="107">
        <v>42305</v>
      </c>
      <c r="B10357" s="108" t="s">
        <v>47</v>
      </c>
      <c r="C10357" s="101">
        <v>0.625</v>
      </c>
      <c r="D10357" s="94" t="s">
        <v>31</v>
      </c>
      <c r="E10357" s="111" t="s">
        <v>3127</v>
      </c>
      <c r="F10357" s="110">
        <v>4</v>
      </c>
      <c r="G10357" s="85">
        <v>1</v>
      </c>
      <c r="H10357" s="90" t="s">
        <v>33</v>
      </c>
      <c r="I10357" s="28">
        <v>-1</v>
      </c>
      <c r="J10357" s="18">
        <f t="shared" si="646"/>
        <v>1010.6300000000026</v>
      </c>
      <c r="K10357" s="19" t="str">
        <f t="shared" si="644"/>
        <v>Oct-15</v>
      </c>
      <c r="L10357" s="20">
        <f t="shared" si="647"/>
        <v>10191</v>
      </c>
      <c r="M10357" s="21">
        <f t="shared" si="645"/>
        <v>9.9168874497105541E-2</v>
      </c>
    </row>
    <row r="10358" spans="1:13" x14ac:dyDescent="0.3">
      <c r="A10358" s="107">
        <v>42305</v>
      </c>
      <c r="B10358" s="108" t="s">
        <v>79</v>
      </c>
      <c r="C10358" s="101">
        <v>0.65277777777777779</v>
      </c>
      <c r="D10358" s="94" t="s">
        <v>31</v>
      </c>
      <c r="E10358" s="111" t="s">
        <v>80</v>
      </c>
      <c r="F10358" s="110">
        <v>3</v>
      </c>
      <c r="G10358" s="85">
        <v>1</v>
      </c>
      <c r="H10358" s="90" t="s">
        <v>33</v>
      </c>
      <c r="I10358" s="28">
        <v>-1</v>
      </c>
      <c r="J10358" s="18">
        <f t="shared" si="646"/>
        <v>1009.6300000000026</v>
      </c>
      <c r="K10358" s="19" t="str">
        <f t="shared" si="644"/>
        <v>Oct-15</v>
      </c>
      <c r="L10358" s="20">
        <f t="shared" si="647"/>
        <v>10192</v>
      </c>
      <c r="M10358" s="21">
        <f t="shared" si="645"/>
        <v>9.9061028257457079E-2</v>
      </c>
    </row>
    <row r="10359" spans="1:13" x14ac:dyDescent="0.3">
      <c r="A10359" s="107">
        <v>42305</v>
      </c>
      <c r="B10359" s="108" t="s">
        <v>79</v>
      </c>
      <c r="C10359" s="101">
        <v>0.67361111111111116</v>
      </c>
      <c r="D10359" s="94" t="s">
        <v>31</v>
      </c>
      <c r="E10359" s="111" t="s">
        <v>3436</v>
      </c>
      <c r="F10359" s="110">
        <v>3</v>
      </c>
      <c r="G10359" s="85">
        <v>1</v>
      </c>
      <c r="H10359" s="90" t="s">
        <v>33</v>
      </c>
      <c r="I10359" s="28">
        <v>-1</v>
      </c>
      <c r="J10359" s="18">
        <f t="shared" si="646"/>
        <v>1008.6300000000026</v>
      </c>
      <c r="K10359" s="19" t="str">
        <f t="shared" si="644"/>
        <v>Oct-15</v>
      </c>
      <c r="L10359" s="20">
        <f t="shared" si="647"/>
        <v>10193</v>
      </c>
      <c r="M10359" s="21">
        <f t="shared" si="645"/>
        <v>9.8953203178652277E-2</v>
      </c>
    </row>
    <row r="10360" spans="1:13" x14ac:dyDescent="0.3">
      <c r="A10360" s="107">
        <v>42305</v>
      </c>
      <c r="B10360" s="108" t="s">
        <v>43</v>
      </c>
      <c r="C10360" s="101">
        <v>0.74652777777777779</v>
      </c>
      <c r="D10360" s="94" t="s">
        <v>31</v>
      </c>
      <c r="E10360" s="111" t="s">
        <v>3437</v>
      </c>
      <c r="F10360" s="110">
        <v>3.5</v>
      </c>
      <c r="G10360" s="85">
        <v>1</v>
      </c>
      <c r="H10360" s="90" t="s">
        <v>42</v>
      </c>
      <c r="I10360" s="28">
        <v>2.5</v>
      </c>
      <c r="J10360" s="18">
        <f t="shared" si="646"/>
        <v>1011.1300000000026</v>
      </c>
      <c r="K10360" s="19" t="str">
        <f t="shared" si="644"/>
        <v>Oct-15</v>
      </c>
      <c r="L10360" s="20">
        <f t="shared" si="647"/>
        <v>10194</v>
      </c>
      <c r="M10360" s="21">
        <f t="shared" si="645"/>
        <v>9.918873847361219E-2</v>
      </c>
    </row>
    <row r="10361" spans="1:13" x14ac:dyDescent="0.3">
      <c r="A10361" s="119">
        <v>42305</v>
      </c>
      <c r="B10361" s="120" t="s">
        <v>63</v>
      </c>
      <c r="C10361" s="121">
        <v>15.2</v>
      </c>
      <c r="D10361" s="94"/>
      <c r="E10361" s="121" t="s">
        <v>1936</v>
      </c>
      <c r="F10361" s="123">
        <v>5</v>
      </c>
      <c r="G10361" s="89">
        <v>1</v>
      </c>
      <c r="H10361" s="30">
        <v>2</v>
      </c>
      <c r="I10361" s="38">
        <v>-1</v>
      </c>
      <c r="J10361" s="18">
        <f t="shared" si="646"/>
        <v>1010.1300000000026</v>
      </c>
      <c r="K10361" s="19" t="str">
        <f t="shared" si="644"/>
        <v>Oct-15</v>
      </c>
      <c r="L10361" s="20">
        <f t="shared" si="647"/>
        <v>10195</v>
      </c>
      <c r="M10361" s="21">
        <f t="shared" si="645"/>
        <v>9.9080922020598594E-2</v>
      </c>
    </row>
    <row r="10362" spans="1:13" x14ac:dyDescent="0.3">
      <c r="A10362" s="119">
        <v>42305</v>
      </c>
      <c r="B10362" s="120" t="s">
        <v>47</v>
      </c>
      <c r="C10362" s="121">
        <v>15.3</v>
      </c>
      <c r="D10362" s="94"/>
      <c r="E10362" s="121" t="s">
        <v>10430</v>
      </c>
      <c r="F10362" s="123">
        <v>6</v>
      </c>
      <c r="G10362" s="89">
        <v>1</v>
      </c>
      <c r="H10362" s="30">
        <v>4</v>
      </c>
      <c r="I10362" s="38">
        <v>-1</v>
      </c>
      <c r="J10362" s="18">
        <f t="shared" si="646"/>
        <v>1009.1300000000026</v>
      </c>
      <c r="K10362" s="19" t="str">
        <f t="shared" si="644"/>
        <v>Oct-15</v>
      </c>
      <c r="L10362" s="20">
        <f t="shared" si="647"/>
        <v>10196</v>
      </c>
      <c r="M10362" s="21">
        <f t="shared" si="645"/>
        <v>9.8973126716359619E-2</v>
      </c>
    </row>
    <row r="10363" spans="1:13" x14ac:dyDescent="0.3">
      <c r="A10363" s="119">
        <v>42305</v>
      </c>
      <c r="B10363" s="120" t="s">
        <v>63</v>
      </c>
      <c r="C10363" s="121">
        <v>15.5</v>
      </c>
      <c r="D10363" s="94"/>
      <c r="E10363" s="121" t="s">
        <v>9044</v>
      </c>
      <c r="F10363" s="123">
        <v>6</v>
      </c>
      <c r="G10363" s="89">
        <v>1</v>
      </c>
      <c r="H10363" s="30">
        <v>6</v>
      </c>
      <c r="I10363" s="38">
        <v>-1</v>
      </c>
      <c r="J10363" s="18">
        <f t="shared" si="646"/>
        <v>1008.1300000000026</v>
      </c>
      <c r="K10363" s="19" t="str">
        <f t="shared" si="644"/>
        <v>Oct-15</v>
      </c>
      <c r="L10363" s="20">
        <f t="shared" si="647"/>
        <v>10197</v>
      </c>
      <c r="M10363" s="21">
        <f t="shared" si="645"/>
        <v>9.88653525546732E-2</v>
      </c>
    </row>
    <row r="10364" spans="1:13" x14ac:dyDescent="0.3">
      <c r="A10364" s="107">
        <v>42306</v>
      </c>
      <c r="B10364" s="108" t="s">
        <v>29</v>
      </c>
      <c r="C10364" s="101">
        <v>0.59722222222222221</v>
      </c>
      <c r="D10364" s="94" t="s">
        <v>31</v>
      </c>
      <c r="E10364" s="111" t="s">
        <v>3438</v>
      </c>
      <c r="F10364" s="110">
        <v>3.5</v>
      </c>
      <c r="G10364" s="85">
        <v>1</v>
      </c>
      <c r="H10364" s="90" t="s">
        <v>33</v>
      </c>
      <c r="I10364" s="28">
        <v>-1</v>
      </c>
      <c r="J10364" s="18">
        <f t="shared" si="646"/>
        <v>1007.1300000000026</v>
      </c>
      <c r="K10364" s="19" t="str">
        <f t="shared" si="644"/>
        <v>Oct-15</v>
      </c>
      <c r="L10364" s="20">
        <f t="shared" si="647"/>
        <v>10198</v>
      </c>
      <c r="M10364" s="21">
        <f t="shared" si="645"/>
        <v>9.8757599529319728E-2</v>
      </c>
    </row>
    <row r="10365" spans="1:13" x14ac:dyDescent="0.3">
      <c r="A10365" s="119">
        <v>42306</v>
      </c>
      <c r="B10365" s="120" t="s">
        <v>146</v>
      </c>
      <c r="C10365" s="121">
        <v>13.4</v>
      </c>
      <c r="D10365" s="94"/>
      <c r="E10365" s="121" t="s">
        <v>10433</v>
      </c>
      <c r="F10365" s="123">
        <v>6</v>
      </c>
      <c r="G10365" s="89">
        <v>1</v>
      </c>
      <c r="H10365" s="30">
        <v>1</v>
      </c>
      <c r="I10365" s="38">
        <v>5</v>
      </c>
      <c r="J10365" s="18">
        <f t="shared" si="646"/>
        <v>1012.1300000000026</v>
      </c>
      <c r="K10365" s="19" t="str">
        <f t="shared" si="644"/>
        <v>Oct-15</v>
      </c>
      <c r="L10365" s="20">
        <f t="shared" si="647"/>
        <v>10199</v>
      </c>
      <c r="M10365" s="21">
        <f t="shared" si="645"/>
        <v>9.9238160603981038E-2</v>
      </c>
    </row>
    <row r="10366" spans="1:13" x14ac:dyDescent="0.3">
      <c r="A10366" s="119">
        <v>42306</v>
      </c>
      <c r="B10366" s="120" t="s">
        <v>146</v>
      </c>
      <c r="C10366" s="121">
        <v>15.1</v>
      </c>
      <c r="D10366" s="94"/>
      <c r="E10366" s="121" t="s">
        <v>4139</v>
      </c>
      <c r="F10366" s="123">
        <v>4.5</v>
      </c>
      <c r="G10366" s="89">
        <v>1</v>
      </c>
      <c r="H10366" s="30">
        <v>3</v>
      </c>
      <c r="I10366" s="38">
        <v>-1</v>
      </c>
      <c r="J10366" s="18">
        <f t="shared" si="646"/>
        <v>1011.1300000000026</v>
      </c>
      <c r="K10366" s="19" t="str">
        <f t="shared" si="644"/>
        <v>Oct-15</v>
      </c>
      <c r="L10366" s="20">
        <f t="shared" si="647"/>
        <v>10200</v>
      </c>
      <c r="M10366" s="21">
        <f t="shared" si="645"/>
        <v>9.9130392156863006E-2</v>
      </c>
    </row>
    <row r="10367" spans="1:13" x14ac:dyDescent="0.3">
      <c r="A10367" s="119">
        <v>42306</v>
      </c>
      <c r="B10367" s="120" t="s">
        <v>82</v>
      </c>
      <c r="C10367" s="121">
        <v>15.3</v>
      </c>
      <c r="D10367" s="94"/>
      <c r="E10367" s="121" t="s">
        <v>9730</v>
      </c>
      <c r="F10367" s="123">
        <v>4.5</v>
      </c>
      <c r="G10367" s="89">
        <v>1</v>
      </c>
      <c r="H10367" s="30">
        <v>4</v>
      </c>
      <c r="I10367" s="38">
        <v>-1</v>
      </c>
      <c r="J10367" s="18">
        <f t="shared" si="646"/>
        <v>1010.1300000000026</v>
      </c>
      <c r="K10367" s="19" t="str">
        <f t="shared" si="644"/>
        <v>Oct-15</v>
      </c>
      <c r="L10367" s="20">
        <f t="shared" si="647"/>
        <v>10201</v>
      </c>
      <c r="M10367" s="21">
        <f t="shared" si="645"/>
        <v>9.9022644838741555E-2</v>
      </c>
    </row>
    <row r="10368" spans="1:13" x14ac:dyDescent="0.3">
      <c r="A10368" s="124">
        <v>42306</v>
      </c>
      <c r="B10368" s="108" t="s">
        <v>47</v>
      </c>
      <c r="C10368" s="111">
        <v>16.399999999999999</v>
      </c>
      <c r="D10368" s="94"/>
      <c r="E10368" s="111" t="s">
        <v>10431</v>
      </c>
      <c r="F10368" s="111">
        <v>5</v>
      </c>
      <c r="G10368" s="89">
        <v>1</v>
      </c>
      <c r="H10368" s="37" t="s">
        <v>6512</v>
      </c>
      <c r="I10368" s="34">
        <v>-1</v>
      </c>
      <c r="J10368" s="18">
        <f t="shared" si="646"/>
        <v>1009.1300000000026</v>
      </c>
      <c r="K10368" s="19" t="str">
        <f t="shared" si="644"/>
        <v>Oct-15</v>
      </c>
      <c r="L10368" s="20">
        <f t="shared" si="647"/>
        <v>10202</v>
      </c>
      <c r="M10368" s="21">
        <f t="shared" si="645"/>
        <v>9.8914918643403515E-2</v>
      </c>
    </row>
    <row r="10369" spans="1:13" x14ac:dyDescent="0.3">
      <c r="A10369" s="124">
        <v>42306</v>
      </c>
      <c r="B10369" s="108" t="s">
        <v>47</v>
      </c>
      <c r="C10369" s="111">
        <v>17.399999999999999</v>
      </c>
      <c r="D10369" s="94"/>
      <c r="E10369" s="111" t="s">
        <v>10432</v>
      </c>
      <c r="F10369" s="111">
        <v>5.5</v>
      </c>
      <c r="G10369" s="89">
        <v>1</v>
      </c>
      <c r="H10369" s="37" t="s">
        <v>6518</v>
      </c>
      <c r="I10369" s="34">
        <v>-1</v>
      </c>
      <c r="J10369" s="18">
        <f t="shared" si="646"/>
        <v>1008.1300000000026</v>
      </c>
      <c r="K10369" s="19" t="str">
        <f t="shared" si="644"/>
        <v>Oct-15</v>
      </c>
      <c r="L10369" s="20">
        <f t="shared" si="647"/>
        <v>10203</v>
      </c>
      <c r="M10369" s="21">
        <f t="shared" si="645"/>
        <v>9.8807213564638105E-2</v>
      </c>
    </row>
    <row r="10370" spans="1:13" x14ac:dyDescent="0.3">
      <c r="A10370" s="124">
        <v>42306</v>
      </c>
      <c r="B10370" s="108" t="s">
        <v>47</v>
      </c>
      <c r="C10370" s="111">
        <v>18.100000000000001</v>
      </c>
      <c r="D10370" s="94"/>
      <c r="E10370" s="111" t="s">
        <v>2807</v>
      </c>
      <c r="F10370" s="111">
        <v>5</v>
      </c>
      <c r="G10370" s="89">
        <v>1</v>
      </c>
      <c r="H10370" s="37" t="s">
        <v>6512</v>
      </c>
      <c r="I10370" s="34">
        <v>-1</v>
      </c>
      <c r="J10370" s="18">
        <f t="shared" si="646"/>
        <v>1007.1300000000026</v>
      </c>
      <c r="K10370" s="19" t="str">
        <f t="shared" ref="K10370:K10433" si="648">TEXT(A10370,"MMM-yy")</f>
        <v>Oct-15</v>
      </c>
      <c r="L10370" s="20">
        <f t="shared" si="647"/>
        <v>10204</v>
      </c>
      <c r="M10370" s="21">
        <f t="shared" ref="M10370:M10433" si="649">J10370/L10370</f>
        <v>9.8699529596237026E-2</v>
      </c>
    </row>
    <row r="10371" spans="1:13" x14ac:dyDescent="0.3">
      <c r="A10371" s="124">
        <v>42306</v>
      </c>
      <c r="B10371" s="108" t="s">
        <v>47</v>
      </c>
      <c r="C10371" s="111">
        <v>19.100000000000001</v>
      </c>
      <c r="D10371" s="94"/>
      <c r="E10371" s="111" t="s">
        <v>3668</v>
      </c>
      <c r="F10371" s="111">
        <v>5</v>
      </c>
      <c r="G10371" s="89">
        <v>1</v>
      </c>
      <c r="H10371" s="37" t="s">
        <v>6512</v>
      </c>
      <c r="I10371" s="34">
        <v>-1</v>
      </c>
      <c r="J10371" s="18">
        <f t="shared" ref="J10371:J10434" si="650">J10370+I10371</f>
        <v>1006.1300000000026</v>
      </c>
      <c r="K10371" s="19" t="str">
        <f t="shared" si="648"/>
        <v>Oct-15</v>
      </c>
      <c r="L10371" s="20">
        <f t="shared" ref="L10371:L10434" si="651">L10370+G10371</f>
        <v>10205</v>
      </c>
      <c r="M10371" s="21">
        <f t="shared" si="649"/>
        <v>9.8591866731994382E-2</v>
      </c>
    </row>
    <row r="10372" spans="1:13" x14ac:dyDescent="0.3">
      <c r="A10372" s="107">
        <v>42307</v>
      </c>
      <c r="B10372" s="108" t="s">
        <v>98</v>
      </c>
      <c r="C10372" s="101">
        <v>0.55208333333333337</v>
      </c>
      <c r="D10372" s="94" t="s">
        <v>31</v>
      </c>
      <c r="E10372" s="111" t="s">
        <v>3439</v>
      </c>
      <c r="F10372" s="110">
        <v>2.75</v>
      </c>
      <c r="G10372" s="85">
        <v>1</v>
      </c>
      <c r="H10372" s="90" t="s">
        <v>42</v>
      </c>
      <c r="I10372" s="28">
        <v>1.75</v>
      </c>
      <c r="J10372" s="18">
        <f t="shared" si="650"/>
        <v>1007.8800000000026</v>
      </c>
      <c r="K10372" s="19" t="str">
        <f t="shared" si="648"/>
        <v>Oct-15</v>
      </c>
      <c r="L10372" s="20">
        <f t="shared" si="651"/>
        <v>10206</v>
      </c>
      <c r="M10372" s="21">
        <f t="shared" si="649"/>
        <v>9.8753674309230127E-2</v>
      </c>
    </row>
    <row r="10373" spans="1:13" x14ac:dyDescent="0.3">
      <c r="A10373" s="107">
        <v>42307</v>
      </c>
      <c r="B10373" s="108" t="s">
        <v>45</v>
      </c>
      <c r="C10373" s="101">
        <v>0.71527777777777779</v>
      </c>
      <c r="D10373" s="94" t="s">
        <v>31</v>
      </c>
      <c r="E10373" s="111" t="s">
        <v>3440</v>
      </c>
      <c r="F10373" s="110">
        <v>3.5</v>
      </c>
      <c r="G10373" s="85">
        <v>1</v>
      </c>
      <c r="H10373" s="90" t="s">
        <v>42</v>
      </c>
      <c r="I10373" s="28">
        <v>2.5</v>
      </c>
      <c r="J10373" s="18">
        <f t="shared" si="650"/>
        <v>1010.3800000000026</v>
      </c>
      <c r="K10373" s="19" t="str">
        <f t="shared" si="648"/>
        <v>Oct-15</v>
      </c>
      <c r="L10373" s="20">
        <f t="shared" si="651"/>
        <v>10207</v>
      </c>
      <c r="M10373" s="21">
        <f t="shared" si="649"/>
        <v>9.8988929166258705E-2</v>
      </c>
    </row>
    <row r="10374" spans="1:13" x14ac:dyDescent="0.3">
      <c r="A10374" s="107">
        <v>42307</v>
      </c>
      <c r="B10374" s="108" t="s">
        <v>45</v>
      </c>
      <c r="C10374" s="101">
        <v>0.75694444444444453</v>
      </c>
      <c r="D10374" s="94" t="s">
        <v>31</v>
      </c>
      <c r="E10374" s="111" t="s">
        <v>102</v>
      </c>
      <c r="F10374" s="110">
        <v>4</v>
      </c>
      <c r="G10374" s="85">
        <v>1</v>
      </c>
      <c r="H10374" s="90" t="s">
        <v>33</v>
      </c>
      <c r="I10374" s="28">
        <v>-1</v>
      </c>
      <c r="J10374" s="18">
        <f t="shared" si="650"/>
        <v>1009.3800000000026</v>
      </c>
      <c r="K10374" s="19" t="str">
        <f t="shared" si="648"/>
        <v>Oct-15</v>
      </c>
      <c r="L10374" s="20">
        <f t="shared" si="651"/>
        <v>10208</v>
      </c>
      <c r="M10374" s="21">
        <f t="shared" si="649"/>
        <v>9.8881269592476742E-2</v>
      </c>
    </row>
    <row r="10375" spans="1:13" x14ac:dyDescent="0.3">
      <c r="A10375" s="107">
        <v>42307</v>
      </c>
      <c r="B10375" s="108" t="s">
        <v>45</v>
      </c>
      <c r="C10375" s="101">
        <v>0.81944444444444453</v>
      </c>
      <c r="D10375" s="94" t="s">
        <v>31</v>
      </c>
      <c r="E10375" s="111" t="s">
        <v>2659</v>
      </c>
      <c r="F10375" s="110">
        <v>3.25</v>
      </c>
      <c r="G10375" s="85">
        <v>1</v>
      </c>
      <c r="H10375" s="90" t="s">
        <v>33</v>
      </c>
      <c r="I10375" s="28">
        <v>-1</v>
      </c>
      <c r="J10375" s="18">
        <f t="shared" si="650"/>
        <v>1008.3800000000026</v>
      </c>
      <c r="K10375" s="19" t="str">
        <f t="shared" si="648"/>
        <v>Oct-15</v>
      </c>
      <c r="L10375" s="20">
        <f t="shared" si="651"/>
        <v>10209</v>
      </c>
      <c r="M10375" s="21">
        <f t="shared" si="649"/>
        <v>9.8773631109805332E-2</v>
      </c>
    </row>
    <row r="10376" spans="1:13" x14ac:dyDescent="0.3">
      <c r="A10376" s="119">
        <v>42307</v>
      </c>
      <c r="B10376" s="120" t="s">
        <v>52</v>
      </c>
      <c r="C10376" s="121">
        <v>14</v>
      </c>
      <c r="D10376" s="94"/>
      <c r="E10376" s="121" t="s">
        <v>4539</v>
      </c>
      <c r="F10376" s="123">
        <v>5</v>
      </c>
      <c r="G10376" s="35">
        <v>0</v>
      </c>
      <c r="H10376" s="30" t="s">
        <v>6111</v>
      </c>
      <c r="I10376" s="38">
        <v>0</v>
      </c>
      <c r="J10376" s="18">
        <f t="shared" si="650"/>
        <v>1008.3800000000026</v>
      </c>
      <c r="K10376" s="19" t="str">
        <f t="shared" si="648"/>
        <v>Oct-15</v>
      </c>
      <c r="L10376" s="20">
        <f t="shared" si="651"/>
        <v>10209</v>
      </c>
      <c r="M10376" s="21">
        <f t="shared" si="649"/>
        <v>9.8773631109805332E-2</v>
      </c>
    </row>
    <row r="10377" spans="1:13" x14ac:dyDescent="0.3">
      <c r="A10377" s="119">
        <v>42307</v>
      </c>
      <c r="B10377" s="120" t="s">
        <v>143</v>
      </c>
      <c r="C10377" s="121">
        <v>14.15</v>
      </c>
      <c r="D10377" s="94"/>
      <c r="E10377" s="121" t="s">
        <v>10435</v>
      </c>
      <c r="F10377" s="123">
        <v>4.5</v>
      </c>
      <c r="G10377" s="89">
        <v>1</v>
      </c>
      <c r="H10377" s="30">
        <v>3</v>
      </c>
      <c r="I10377" s="38">
        <v>-1</v>
      </c>
      <c r="J10377" s="18">
        <f t="shared" si="650"/>
        <v>1007.3800000000026</v>
      </c>
      <c r="K10377" s="19" t="str">
        <f t="shared" si="648"/>
        <v>Oct-15</v>
      </c>
      <c r="L10377" s="20">
        <f t="shared" si="651"/>
        <v>10210</v>
      </c>
      <c r="M10377" s="21">
        <f t="shared" si="649"/>
        <v>9.8666013712047265E-2</v>
      </c>
    </row>
    <row r="10378" spans="1:13" x14ac:dyDescent="0.3">
      <c r="A10378" s="119">
        <v>42307</v>
      </c>
      <c r="B10378" s="120" t="s">
        <v>52</v>
      </c>
      <c r="C10378" s="121">
        <v>15.1</v>
      </c>
      <c r="D10378" s="94"/>
      <c r="E10378" s="121" t="s">
        <v>10434</v>
      </c>
      <c r="F10378" s="123">
        <v>5</v>
      </c>
      <c r="G10378" s="89">
        <v>1</v>
      </c>
      <c r="H10378" s="30">
        <v>4</v>
      </c>
      <c r="I10378" s="38">
        <v>-1</v>
      </c>
      <c r="J10378" s="18">
        <f t="shared" si="650"/>
        <v>1006.3800000000026</v>
      </c>
      <c r="K10378" s="19" t="str">
        <f t="shared" si="648"/>
        <v>Oct-15</v>
      </c>
      <c r="L10378" s="20">
        <f t="shared" si="651"/>
        <v>10211</v>
      </c>
      <c r="M10378" s="21">
        <f t="shared" si="649"/>
        <v>9.8558417393007802E-2</v>
      </c>
    </row>
    <row r="10379" spans="1:13" x14ac:dyDescent="0.3">
      <c r="A10379" s="119">
        <v>42307</v>
      </c>
      <c r="B10379" s="120" t="s">
        <v>143</v>
      </c>
      <c r="C10379" s="121">
        <v>15.25</v>
      </c>
      <c r="D10379" s="94"/>
      <c r="E10379" s="121" t="s">
        <v>10436</v>
      </c>
      <c r="F10379" s="123">
        <v>5</v>
      </c>
      <c r="G10379" s="89">
        <v>1</v>
      </c>
      <c r="H10379" s="30">
        <v>3</v>
      </c>
      <c r="I10379" s="38">
        <v>-1</v>
      </c>
      <c r="J10379" s="18">
        <f t="shared" si="650"/>
        <v>1005.3800000000026</v>
      </c>
      <c r="K10379" s="19" t="str">
        <f t="shared" si="648"/>
        <v>Oct-15</v>
      </c>
      <c r="L10379" s="20">
        <f t="shared" si="651"/>
        <v>10212</v>
      </c>
      <c r="M10379" s="21">
        <f t="shared" si="649"/>
        <v>9.8450842146494577E-2</v>
      </c>
    </row>
    <row r="10380" spans="1:13" x14ac:dyDescent="0.3">
      <c r="A10380" s="124">
        <v>42307</v>
      </c>
      <c r="B10380" s="108" t="s">
        <v>45</v>
      </c>
      <c r="C10380" s="111">
        <v>17.100000000000001</v>
      </c>
      <c r="D10380" s="94"/>
      <c r="E10380" s="111" t="s">
        <v>2848</v>
      </c>
      <c r="F10380" s="111">
        <v>6</v>
      </c>
      <c r="G10380" s="89">
        <v>1</v>
      </c>
      <c r="H10380" s="37" t="s">
        <v>6512</v>
      </c>
      <c r="I10380" s="34">
        <v>-1</v>
      </c>
      <c r="J10380" s="18">
        <f t="shared" si="650"/>
        <v>1004.3800000000026</v>
      </c>
      <c r="K10380" s="19" t="str">
        <f t="shared" si="648"/>
        <v>Oct-15</v>
      </c>
      <c r="L10380" s="20">
        <f t="shared" si="651"/>
        <v>10213</v>
      </c>
      <c r="M10380" s="21">
        <f t="shared" si="649"/>
        <v>9.8343287966317694E-2</v>
      </c>
    </row>
    <row r="10381" spans="1:13" x14ac:dyDescent="0.3">
      <c r="A10381" s="107">
        <v>42308</v>
      </c>
      <c r="B10381" s="108" t="s">
        <v>49</v>
      </c>
      <c r="C10381" s="101">
        <v>0.66666666666666663</v>
      </c>
      <c r="D10381" s="94" t="s">
        <v>31</v>
      </c>
      <c r="E10381" s="111" t="s">
        <v>3441</v>
      </c>
      <c r="F10381" s="110">
        <v>3.5</v>
      </c>
      <c r="G10381" s="85">
        <v>1</v>
      </c>
      <c r="H10381" s="90" t="s">
        <v>33</v>
      </c>
      <c r="I10381" s="28">
        <v>-1</v>
      </c>
      <c r="J10381" s="18">
        <f t="shared" si="650"/>
        <v>1003.3800000000026</v>
      </c>
      <c r="K10381" s="19" t="str">
        <f t="shared" si="648"/>
        <v>Oct-15</v>
      </c>
      <c r="L10381" s="20">
        <f t="shared" si="651"/>
        <v>10214</v>
      </c>
      <c r="M10381" s="21">
        <f t="shared" si="649"/>
        <v>9.8235754846289658E-2</v>
      </c>
    </row>
    <row r="10382" spans="1:13" x14ac:dyDescent="0.3">
      <c r="A10382" s="107">
        <v>42308</v>
      </c>
      <c r="B10382" s="108" t="s">
        <v>45</v>
      </c>
      <c r="C10382" s="101">
        <v>0.84375</v>
      </c>
      <c r="D10382" s="94" t="s">
        <v>31</v>
      </c>
      <c r="E10382" s="111" t="s">
        <v>3442</v>
      </c>
      <c r="F10382" s="110">
        <v>2.75</v>
      </c>
      <c r="G10382" s="85">
        <v>1</v>
      </c>
      <c r="H10382" s="90" t="s">
        <v>42</v>
      </c>
      <c r="I10382" s="28">
        <v>1.75</v>
      </c>
      <c r="J10382" s="18">
        <f t="shared" si="650"/>
        <v>1005.1300000000026</v>
      </c>
      <c r="K10382" s="19" t="str">
        <f t="shared" si="648"/>
        <v>Oct-15</v>
      </c>
      <c r="L10382" s="20">
        <f t="shared" si="651"/>
        <v>10215</v>
      </c>
      <c r="M10382" s="21">
        <f t="shared" si="649"/>
        <v>9.8397454723446173E-2</v>
      </c>
    </row>
    <row r="10383" spans="1:13" x14ac:dyDescent="0.3">
      <c r="A10383" s="119">
        <v>42308</v>
      </c>
      <c r="B10383" s="121" t="s">
        <v>143</v>
      </c>
      <c r="C10383" s="121">
        <v>13.25</v>
      </c>
      <c r="D10383" s="94"/>
      <c r="E10383" s="121" t="s">
        <v>10439</v>
      </c>
      <c r="F10383" s="123">
        <v>4.5</v>
      </c>
      <c r="G10383" s="89">
        <v>1</v>
      </c>
      <c r="H10383" s="30">
        <v>3</v>
      </c>
      <c r="I10383" s="38">
        <v>-1</v>
      </c>
      <c r="J10383" s="18">
        <f t="shared" si="650"/>
        <v>1004.1300000000026</v>
      </c>
      <c r="K10383" s="19" t="str">
        <f t="shared" si="648"/>
        <v>Oct-15</v>
      </c>
      <c r="L10383" s="20">
        <f t="shared" si="651"/>
        <v>10216</v>
      </c>
      <c r="M10383" s="21">
        <f t="shared" si="649"/>
        <v>9.828993735317175E-2</v>
      </c>
    </row>
    <row r="10384" spans="1:13" x14ac:dyDescent="0.3">
      <c r="A10384" s="119">
        <v>42308</v>
      </c>
      <c r="B10384" s="121" t="s">
        <v>49</v>
      </c>
      <c r="C10384" s="121">
        <v>13.5</v>
      </c>
      <c r="D10384" s="94"/>
      <c r="E10384" s="121" t="s">
        <v>10440</v>
      </c>
      <c r="F10384" s="123">
        <v>5.5</v>
      </c>
      <c r="G10384" s="89">
        <v>1</v>
      </c>
      <c r="H10384" s="30">
        <v>4</v>
      </c>
      <c r="I10384" s="38">
        <v>-1</v>
      </c>
      <c r="J10384" s="18">
        <f t="shared" si="650"/>
        <v>1003.1300000000026</v>
      </c>
      <c r="K10384" s="19" t="str">
        <f t="shared" si="648"/>
        <v>Oct-15</v>
      </c>
      <c r="L10384" s="20">
        <f t="shared" si="651"/>
        <v>10217</v>
      </c>
      <c r="M10384" s="21">
        <f t="shared" si="649"/>
        <v>9.8182441029656717E-2</v>
      </c>
    </row>
    <row r="10385" spans="1:13" x14ac:dyDescent="0.3">
      <c r="A10385" s="119">
        <v>42308</v>
      </c>
      <c r="B10385" s="121" t="s">
        <v>49</v>
      </c>
      <c r="C10385" s="121">
        <v>14.2</v>
      </c>
      <c r="D10385" s="94"/>
      <c r="E10385" s="121" t="s">
        <v>2512</v>
      </c>
      <c r="F10385" s="123">
        <v>5</v>
      </c>
      <c r="G10385" s="89">
        <v>1</v>
      </c>
      <c r="H10385" s="30">
        <v>2</v>
      </c>
      <c r="I10385" s="38">
        <v>-1</v>
      </c>
      <c r="J10385" s="18">
        <f t="shared" si="650"/>
        <v>1002.1300000000026</v>
      </c>
      <c r="K10385" s="19" t="str">
        <f t="shared" si="648"/>
        <v>Oct-15</v>
      </c>
      <c r="L10385" s="20">
        <f t="shared" si="651"/>
        <v>10218</v>
      </c>
      <c r="M10385" s="21">
        <f t="shared" si="649"/>
        <v>9.8074965746721726E-2</v>
      </c>
    </row>
    <row r="10386" spans="1:13" x14ac:dyDescent="0.3">
      <c r="A10386" s="119">
        <v>42308</v>
      </c>
      <c r="B10386" s="121" t="s">
        <v>49</v>
      </c>
      <c r="C10386" s="121">
        <v>14.2</v>
      </c>
      <c r="D10386" s="94"/>
      <c r="E10386" s="121" t="s">
        <v>10441</v>
      </c>
      <c r="F10386" s="123">
        <v>6</v>
      </c>
      <c r="G10386" s="89">
        <v>1</v>
      </c>
      <c r="H10386" s="30">
        <v>4</v>
      </c>
      <c r="I10386" s="38">
        <v>-1</v>
      </c>
      <c r="J10386" s="18">
        <f t="shared" si="650"/>
        <v>1001.1300000000026</v>
      </c>
      <c r="K10386" s="19" t="str">
        <f t="shared" si="648"/>
        <v>Oct-15</v>
      </c>
      <c r="L10386" s="20">
        <f t="shared" si="651"/>
        <v>10219</v>
      </c>
      <c r="M10386" s="21">
        <f t="shared" si="649"/>
        <v>9.7967511498189899E-2</v>
      </c>
    </row>
    <row r="10387" spans="1:13" x14ac:dyDescent="0.3">
      <c r="A10387" s="119">
        <v>42308</v>
      </c>
      <c r="B10387" s="121" t="s">
        <v>49</v>
      </c>
      <c r="C10387" s="121">
        <v>14.55</v>
      </c>
      <c r="D10387" s="94"/>
      <c r="E10387" s="121" t="s">
        <v>10442</v>
      </c>
      <c r="F10387" s="123">
        <v>5.5</v>
      </c>
      <c r="G10387" s="89">
        <v>1</v>
      </c>
      <c r="H10387" s="30">
        <v>3</v>
      </c>
      <c r="I10387" s="38">
        <v>-1</v>
      </c>
      <c r="J10387" s="18">
        <f t="shared" si="650"/>
        <v>1000.1300000000026</v>
      </c>
      <c r="K10387" s="19" t="str">
        <f t="shared" si="648"/>
        <v>Oct-15</v>
      </c>
      <c r="L10387" s="20">
        <f t="shared" si="651"/>
        <v>10220</v>
      </c>
      <c r="M10387" s="21">
        <f t="shared" si="649"/>
        <v>9.7860078277886758E-2</v>
      </c>
    </row>
    <row r="10388" spans="1:13" x14ac:dyDescent="0.3">
      <c r="A10388" s="124">
        <v>42308</v>
      </c>
      <c r="B10388" s="108" t="s">
        <v>45</v>
      </c>
      <c r="C10388" s="111">
        <v>16.350000000000001</v>
      </c>
      <c r="D10388" s="94"/>
      <c r="E10388" s="111" t="s">
        <v>10437</v>
      </c>
      <c r="F10388" s="111">
        <v>4.5</v>
      </c>
      <c r="G10388" s="89">
        <v>1</v>
      </c>
      <c r="H10388" s="37" t="s">
        <v>6526</v>
      </c>
      <c r="I10388" s="34">
        <v>3.5</v>
      </c>
      <c r="J10388" s="18">
        <f t="shared" si="650"/>
        <v>1003.6300000000026</v>
      </c>
      <c r="K10388" s="19" t="str">
        <f t="shared" si="648"/>
        <v>Oct-15</v>
      </c>
      <c r="L10388" s="20">
        <f t="shared" si="651"/>
        <v>10221</v>
      </c>
      <c r="M10388" s="21">
        <f t="shared" si="649"/>
        <v>9.8192936111926685E-2</v>
      </c>
    </row>
    <row r="10389" spans="1:13" x14ac:dyDescent="0.3">
      <c r="A10389" s="124">
        <v>42308</v>
      </c>
      <c r="B10389" s="108" t="s">
        <v>45</v>
      </c>
      <c r="C10389" s="111">
        <v>18.149999999999999</v>
      </c>
      <c r="D10389" s="94"/>
      <c r="E10389" s="111" t="s">
        <v>9646</v>
      </c>
      <c r="F10389" s="111">
        <v>5</v>
      </c>
      <c r="G10389" s="89">
        <v>1</v>
      </c>
      <c r="H10389" s="37" t="s">
        <v>6512</v>
      </c>
      <c r="I10389" s="34">
        <v>-1</v>
      </c>
      <c r="J10389" s="18">
        <f t="shared" si="650"/>
        <v>1002.6300000000026</v>
      </c>
      <c r="K10389" s="19" t="str">
        <f t="shared" si="648"/>
        <v>Oct-15</v>
      </c>
      <c r="L10389" s="20">
        <f t="shared" si="651"/>
        <v>10222</v>
      </c>
      <c r="M10389" s="21">
        <f t="shared" si="649"/>
        <v>9.808550185873631E-2</v>
      </c>
    </row>
    <row r="10390" spans="1:13" x14ac:dyDescent="0.3">
      <c r="A10390" s="124">
        <v>42308</v>
      </c>
      <c r="B10390" s="108" t="s">
        <v>45</v>
      </c>
      <c r="C10390" s="111">
        <v>19.149999999999999</v>
      </c>
      <c r="D10390" s="94"/>
      <c r="E10390" s="111" t="s">
        <v>10438</v>
      </c>
      <c r="F10390" s="111">
        <v>5.5</v>
      </c>
      <c r="G10390" s="89">
        <v>1</v>
      </c>
      <c r="H10390" s="37" t="s">
        <v>6518</v>
      </c>
      <c r="I10390" s="34">
        <v>-1</v>
      </c>
      <c r="J10390" s="18">
        <f t="shared" si="650"/>
        <v>1001.6300000000026</v>
      </c>
      <c r="K10390" s="19" t="str">
        <f t="shared" si="648"/>
        <v>Oct-15</v>
      </c>
      <c r="L10390" s="20">
        <f t="shared" si="651"/>
        <v>10223</v>
      </c>
      <c r="M10390" s="21">
        <f t="shared" si="649"/>
        <v>9.7978088623691936E-2</v>
      </c>
    </row>
    <row r="10391" spans="1:13" x14ac:dyDescent="0.3">
      <c r="A10391" s="107">
        <v>42310</v>
      </c>
      <c r="B10391" s="108" t="s">
        <v>73</v>
      </c>
      <c r="C10391" s="101">
        <v>0.55555555555555558</v>
      </c>
      <c r="D10391" s="94" t="s">
        <v>31</v>
      </c>
      <c r="E10391" s="111" t="s">
        <v>3443</v>
      </c>
      <c r="F10391" s="110">
        <v>2.88</v>
      </c>
      <c r="G10391" s="85">
        <v>1</v>
      </c>
      <c r="H10391" s="90" t="s">
        <v>33</v>
      </c>
      <c r="I10391" s="28">
        <v>-1</v>
      </c>
      <c r="J10391" s="18">
        <f t="shared" si="650"/>
        <v>1000.6300000000026</v>
      </c>
      <c r="K10391" s="19" t="str">
        <f t="shared" si="648"/>
        <v>Nov-15</v>
      </c>
      <c r="L10391" s="20">
        <f t="shared" si="651"/>
        <v>10224</v>
      </c>
      <c r="M10391" s="21">
        <f t="shared" si="649"/>
        <v>9.7870696400626234E-2</v>
      </c>
    </row>
    <row r="10392" spans="1:13" x14ac:dyDescent="0.3">
      <c r="A10392" s="107">
        <v>42310</v>
      </c>
      <c r="B10392" s="108" t="s">
        <v>43</v>
      </c>
      <c r="C10392" s="101">
        <v>0.67361111111111116</v>
      </c>
      <c r="D10392" s="94" t="s">
        <v>31</v>
      </c>
      <c r="E10392" s="111" t="s">
        <v>3444</v>
      </c>
      <c r="F10392" s="110">
        <v>2.75</v>
      </c>
      <c r="G10392" s="85">
        <v>1</v>
      </c>
      <c r="H10392" s="90" t="s">
        <v>33</v>
      </c>
      <c r="I10392" s="28">
        <v>-1</v>
      </c>
      <c r="J10392" s="18">
        <f t="shared" si="650"/>
        <v>999.63000000000261</v>
      </c>
      <c r="K10392" s="19" t="str">
        <f t="shared" si="648"/>
        <v>Nov-15</v>
      </c>
      <c r="L10392" s="20">
        <f t="shared" si="651"/>
        <v>10225</v>
      </c>
      <c r="M10392" s="21">
        <f t="shared" si="649"/>
        <v>9.7763325183374342E-2</v>
      </c>
    </row>
    <row r="10393" spans="1:13" x14ac:dyDescent="0.3">
      <c r="A10393" s="119">
        <v>42310</v>
      </c>
      <c r="B10393" s="121" t="s">
        <v>43</v>
      </c>
      <c r="C10393" s="121">
        <v>13.3</v>
      </c>
      <c r="D10393" s="94"/>
      <c r="E10393" s="121" t="s">
        <v>10443</v>
      </c>
      <c r="F10393" s="123">
        <v>5.5</v>
      </c>
      <c r="G10393" s="89">
        <v>1</v>
      </c>
      <c r="H10393" s="30">
        <v>4</v>
      </c>
      <c r="I10393" s="38">
        <v>-1</v>
      </c>
      <c r="J10393" s="18">
        <f t="shared" si="650"/>
        <v>998.63000000000261</v>
      </c>
      <c r="K10393" s="19" t="str">
        <f t="shared" si="648"/>
        <v>Nov-15</v>
      </c>
      <c r="L10393" s="20">
        <f t="shared" si="651"/>
        <v>10226</v>
      </c>
      <c r="M10393" s="21">
        <f t="shared" si="649"/>
        <v>9.7655974965773773E-2</v>
      </c>
    </row>
    <row r="10394" spans="1:13" x14ac:dyDescent="0.3">
      <c r="A10394" s="119">
        <v>42310</v>
      </c>
      <c r="B10394" s="121" t="s">
        <v>89</v>
      </c>
      <c r="C10394" s="121">
        <v>13.4</v>
      </c>
      <c r="D10394" s="94"/>
      <c r="E10394" s="121" t="s">
        <v>10445</v>
      </c>
      <c r="F10394" s="123">
        <v>6</v>
      </c>
      <c r="G10394" s="89">
        <v>1</v>
      </c>
      <c r="H10394" s="30">
        <v>2</v>
      </c>
      <c r="I10394" s="38">
        <v>-1</v>
      </c>
      <c r="J10394" s="18">
        <f t="shared" si="650"/>
        <v>997.63000000000261</v>
      </c>
      <c r="K10394" s="19" t="str">
        <f t="shared" si="648"/>
        <v>Nov-15</v>
      </c>
      <c r="L10394" s="20">
        <f t="shared" si="651"/>
        <v>10227</v>
      </c>
      <c r="M10394" s="21">
        <f t="shared" si="649"/>
        <v>9.7548645741664483E-2</v>
      </c>
    </row>
    <row r="10395" spans="1:13" x14ac:dyDescent="0.3">
      <c r="A10395" s="119">
        <v>42310</v>
      </c>
      <c r="B10395" s="121" t="s">
        <v>43</v>
      </c>
      <c r="C10395" s="121">
        <v>14</v>
      </c>
      <c r="D10395" s="94"/>
      <c r="E10395" s="121" t="s">
        <v>10444</v>
      </c>
      <c r="F10395" s="123">
        <v>4.5</v>
      </c>
      <c r="G10395" s="89">
        <v>1</v>
      </c>
      <c r="H10395" s="30" t="s">
        <v>8545</v>
      </c>
      <c r="I10395" s="38">
        <v>-1</v>
      </c>
      <c r="J10395" s="18">
        <f t="shared" si="650"/>
        <v>996.63000000000261</v>
      </c>
      <c r="K10395" s="19" t="str">
        <f t="shared" si="648"/>
        <v>Nov-15</v>
      </c>
      <c r="L10395" s="20">
        <f t="shared" si="651"/>
        <v>10228</v>
      </c>
      <c r="M10395" s="21">
        <f t="shared" si="649"/>
        <v>9.74413375048888E-2</v>
      </c>
    </row>
    <row r="10396" spans="1:13" x14ac:dyDescent="0.3">
      <c r="A10396" s="119">
        <v>42310</v>
      </c>
      <c r="B10396" s="121" t="s">
        <v>43</v>
      </c>
      <c r="C10396" s="121">
        <v>14</v>
      </c>
      <c r="D10396" s="94"/>
      <c r="E10396" s="121" t="s">
        <v>2609</v>
      </c>
      <c r="F10396" s="123">
        <v>5</v>
      </c>
      <c r="G10396" s="89">
        <v>1</v>
      </c>
      <c r="H10396" s="30">
        <v>1</v>
      </c>
      <c r="I10396" s="38">
        <v>4</v>
      </c>
      <c r="J10396" s="18">
        <f t="shared" si="650"/>
        <v>1000.6300000000026</v>
      </c>
      <c r="K10396" s="19" t="str">
        <f t="shared" si="648"/>
        <v>Nov-15</v>
      </c>
      <c r="L10396" s="20">
        <f t="shared" si="651"/>
        <v>10229</v>
      </c>
      <c r="M10396" s="21">
        <f t="shared" si="649"/>
        <v>9.7822856584221587E-2</v>
      </c>
    </row>
    <row r="10397" spans="1:13" x14ac:dyDescent="0.3">
      <c r="A10397" s="119">
        <v>42310</v>
      </c>
      <c r="B10397" s="121" t="s">
        <v>89</v>
      </c>
      <c r="C10397" s="121">
        <v>14.1</v>
      </c>
      <c r="D10397" s="94"/>
      <c r="E10397" s="121" t="s">
        <v>3302</v>
      </c>
      <c r="F10397" s="123">
        <v>6</v>
      </c>
      <c r="G10397" s="89">
        <v>1</v>
      </c>
      <c r="H10397" s="30">
        <v>2</v>
      </c>
      <c r="I10397" s="38">
        <v>-1</v>
      </c>
      <c r="J10397" s="18">
        <f t="shared" si="650"/>
        <v>999.63000000000261</v>
      </c>
      <c r="K10397" s="19" t="str">
        <f t="shared" si="648"/>
        <v>Nov-15</v>
      </c>
      <c r="L10397" s="20">
        <f t="shared" si="651"/>
        <v>10230</v>
      </c>
      <c r="M10397" s="21">
        <f t="shared" si="649"/>
        <v>9.7715542521994395E-2</v>
      </c>
    </row>
    <row r="10398" spans="1:13" x14ac:dyDescent="0.3">
      <c r="A10398" s="119">
        <v>42310</v>
      </c>
      <c r="B10398" s="121" t="s">
        <v>89</v>
      </c>
      <c r="C10398" s="121">
        <v>14.4</v>
      </c>
      <c r="D10398" s="94"/>
      <c r="E10398" s="121" t="s">
        <v>1789</v>
      </c>
      <c r="F10398" s="123">
        <v>4.5</v>
      </c>
      <c r="G10398" s="89">
        <v>1</v>
      </c>
      <c r="H10398" s="30">
        <v>2</v>
      </c>
      <c r="I10398" s="38">
        <v>-1</v>
      </c>
      <c r="J10398" s="18">
        <f t="shared" si="650"/>
        <v>998.63000000000261</v>
      </c>
      <c r="K10398" s="19" t="str">
        <f t="shared" si="648"/>
        <v>Nov-15</v>
      </c>
      <c r="L10398" s="20">
        <f t="shared" si="651"/>
        <v>10231</v>
      </c>
      <c r="M10398" s="21">
        <f t="shared" si="649"/>
        <v>9.7608249437982852E-2</v>
      </c>
    </row>
    <row r="10399" spans="1:13" x14ac:dyDescent="0.3">
      <c r="A10399" s="119">
        <v>42310</v>
      </c>
      <c r="B10399" s="121" t="s">
        <v>43</v>
      </c>
      <c r="C10399" s="121">
        <v>15.4</v>
      </c>
      <c r="D10399" s="94"/>
      <c r="E10399" s="121" t="s">
        <v>2486</v>
      </c>
      <c r="F10399" s="123">
        <v>6</v>
      </c>
      <c r="G10399" s="89">
        <v>1</v>
      </c>
      <c r="H10399" s="30" t="s">
        <v>6116</v>
      </c>
      <c r="I10399" s="38">
        <v>-1</v>
      </c>
      <c r="J10399" s="18">
        <f t="shared" si="650"/>
        <v>997.63000000000261</v>
      </c>
      <c r="K10399" s="19" t="str">
        <f t="shared" si="648"/>
        <v>Nov-15</v>
      </c>
      <c r="L10399" s="20">
        <f t="shared" si="651"/>
        <v>10232</v>
      </c>
      <c r="M10399" s="21">
        <f t="shared" si="649"/>
        <v>9.7500977326036214E-2</v>
      </c>
    </row>
    <row r="10400" spans="1:13" x14ac:dyDescent="0.3">
      <c r="A10400" s="107">
        <v>42311</v>
      </c>
      <c r="B10400" s="108" t="s">
        <v>30</v>
      </c>
      <c r="C10400" s="101">
        <v>0.52777777777777779</v>
      </c>
      <c r="D10400" s="94" t="s">
        <v>31</v>
      </c>
      <c r="E10400" s="111" t="s">
        <v>1918</v>
      </c>
      <c r="F10400" s="110">
        <v>3</v>
      </c>
      <c r="G10400" s="85">
        <v>1</v>
      </c>
      <c r="H10400" s="90" t="s">
        <v>42</v>
      </c>
      <c r="I10400" s="28">
        <v>2</v>
      </c>
      <c r="J10400" s="18">
        <f t="shared" si="650"/>
        <v>999.63000000000261</v>
      </c>
      <c r="K10400" s="19" t="str">
        <f t="shared" si="648"/>
        <v>Nov-15</v>
      </c>
      <c r="L10400" s="20">
        <f t="shared" si="651"/>
        <v>10233</v>
      </c>
      <c r="M10400" s="21">
        <f t="shared" si="649"/>
        <v>9.7686895338610635E-2</v>
      </c>
    </row>
    <row r="10401" spans="1:13" x14ac:dyDescent="0.3">
      <c r="A10401" s="107">
        <v>42311</v>
      </c>
      <c r="B10401" s="108" t="s">
        <v>84</v>
      </c>
      <c r="C10401" s="101">
        <v>0.61805555555555558</v>
      </c>
      <c r="D10401" s="94" t="s">
        <v>31</v>
      </c>
      <c r="E10401" s="111" t="s">
        <v>119</v>
      </c>
      <c r="F10401" s="110">
        <v>3.25</v>
      </c>
      <c r="G10401" s="85">
        <v>1</v>
      </c>
      <c r="H10401" s="90" t="s">
        <v>42</v>
      </c>
      <c r="I10401" s="28">
        <v>1.68</v>
      </c>
      <c r="J10401" s="18">
        <f t="shared" si="650"/>
        <v>1001.3100000000026</v>
      </c>
      <c r="K10401" s="19" t="str">
        <f t="shared" si="648"/>
        <v>Nov-15</v>
      </c>
      <c r="L10401" s="20">
        <f t="shared" si="651"/>
        <v>10234</v>
      </c>
      <c r="M10401" s="21">
        <f t="shared" si="649"/>
        <v>9.7841508696502114E-2</v>
      </c>
    </row>
    <row r="10402" spans="1:13" x14ac:dyDescent="0.3">
      <c r="A10402" s="107">
        <v>42311</v>
      </c>
      <c r="B10402" s="108" t="s">
        <v>71</v>
      </c>
      <c r="C10402" s="101">
        <v>0.64583333333333337</v>
      </c>
      <c r="D10402" s="94" t="s">
        <v>31</v>
      </c>
      <c r="E10402" s="111" t="s">
        <v>3095</v>
      </c>
      <c r="F10402" s="110">
        <v>3</v>
      </c>
      <c r="G10402" s="85">
        <v>1</v>
      </c>
      <c r="H10402" s="90" t="s">
        <v>33</v>
      </c>
      <c r="I10402" s="28">
        <v>-1</v>
      </c>
      <c r="J10402" s="18">
        <f t="shared" si="650"/>
        <v>1000.3100000000026</v>
      </c>
      <c r="K10402" s="19" t="str">
        <f t="shared" si="648"/>
        <v>Nov-15</v>
      </c>
      <c r="L10402" s="20">
        <f t="shared" si="651"/>
        <v>10235</v>
      </c>
      <c r="M10402" s="21">
        <f t="shared" si="649"/>
        <v>9.7734245236932346E-2</v>
      </c>
    </row>
    <row r="10403" spans="1:13" x14ac:dyDescent="0.3">
      <c r="A10403" s="107">
        <v>42311</v>
      </c>
      <c r="B10403" s="108" t="s">
        <v>45</v>
      </c>
      <c r="C10403" s="101">
        <v>0.69444444444444453</v>
      </c>
      <c r="D10403" s="94" t="s">
        <v>31</v>
      </c>
      <c r="E10403" s="111" t="s">
        <v>3445</v>
      </c>
      <c r="F10403" s="110">
        <v>3.75</v>
      </c>
      <c r="G10403" s="85">
        <v>1</v>
      </c>
      <c r="H10403" s="90" t="s">
        <v>33</v>
      </c>
      <c r="I10403" s="28">
        <v>-1</v>
      </c>
      <c r="J10403" s="18">
        <f t="shared" si="650"/>
        <v>999.31000000000256</v>
      </c>
      <c r="K10403" s="19" t="str">
        <f t="shared" si="648"/>
        <v>Nov-15</v>
      </c>
      <c r="L10403" s="20">
        <f t="shared" si="651"/>
        <v>10236</v>
      </c>
      <c r="M10403" s="21">
        <f t="shared" si="649"/>
        <v>9.762700273544378E-2</v>
      </c>
    </row>
    <row r="10404" spans="1:13" x14ac:dyDescent="0.3">
      <c r="A10404" s="119">
        <v>42311</v>
      </c>
      <c r="B10404" s="121" t="s">
        <v>71</v>
      </c>
      <c r="C10404" s="121">
        <v>13</v>
      </c>
      <c r="D10404" s="94"/>
      <c r="E10404" s="121" t="s">
        <v>10447</v>
      </c>
      <c r="F10404" s="123">
        <v>6</v>
      </c>
      <c r="G10404" s="89">
        <v>1</v>
      </c>
      <c r="H10404" s="30">
        <v>6</v>
      </c>
      <c r="I10404" s="38">
        <v>-1</v>
      </c>
      <c r="J10404" s="18">
        <f t="shared" si="650"/>
        <v>998.31000000000256</v>
      </c>
      <c r="K10404" s="19" t="str">
        <f t="shared" si="648"/>
        <v>Nov-15</v>
      </c>
      <c r="L10404" s="20">
        <f t="shared" si="651"/>
        <v>10237</v>
      </c>
      <c r="M10404" s="21">
        <f t="shared" si="649"/>
        <v>9.751978118589455E-2</v>
      </c>
    </row>
    <row r="10405" spans="1:13" x14ac:dyDescent="0.3">
      <c r="A10405" s="119">
        <v>42311</v>
      </c>
      <c r="B10405" s="121" t="s">
        <v>30</v>
      </c>
      <c r="C10405" s="121">
        <v>13.1</v>
      </c>
      <c r="D10405" s="94"/>
      <c r="E10405" s="121" t="s">
        <v>10448</v>
      </c>
      <c r="F10405" s="123">
        <v>5</v>
      </c>
      <c r="G10405" s="89">
        <v>1</v>
      </c>
      <c r="H10405" s="30">
        <v>2</v>
      </c>
      <c r="I10405" s="38">
        <v>-1</v>
      </c>
      <c r="J10405" s="18">
        <f t="shared" si="650"/>
        <v>997.31000000000256</v>
      </c>
      <c r="K10405" s="19" t="str">
        <f t="shared" si="648"/>
        <v>Nov-15</v>
      </c>
      <c r="L10405" s="20">
        <f t="shared" si="651"/>
        <v>10238</v>
      </c>
      <c r="M10405" s="21">
        <f t="shared" si="649"/>
        <v>9.7412580582145206E-2</v>
      </c>
    </row>
    <row r="10406" spans="1:13" x14ac:dyDescent="0.3">
      <c r="A10406" s="119">
        <v>42311</v>
      </c>
      <c r="B10406" s="121" t="s">
        <v>84</v>
      </c>
      <c r="C10406" s="121">
        <v>14.5</v>
      </c>
      <c r="D10406" s="94"/>
      <c r="E10406" s="121" t="s">
        <v>131</v>
      </c>
      <c r="F10406" s="123">
        <v>5</v>
      </c>
      <c r="G10406" s="89">
        <v>1</v>
      </c>
      <c r="H10406" s="30">
        <v>3</v>
      </c>
      <c r="I10406" s="38">
        <v>-1</v>
      </c>
      <c r="J10406" s="18">
        <f t="shared" si="650"/>
        <v>996.31000000000256</v>
      </c>
      <c r="K10406" s="19" t="str">
        <f t="shared" si="648"/>
        <v>Nov-15</v>
      </c>
      <c r="L10406" s="20">
        <f t="shared" si="651"/>
        <v>10239</v>
      </c>
      <c r="M10406" s="21">
        <f t="shared" si="649"/>
        <v>9.7305400918058657E-2</v>
      </c>
    </row>
    <row r="10407" spans="1:13" x14ac:dyDescent="0.3">
      <c r="A10407" s="124">
        <v>42311</v>
      </c>
      <c r="B10407" s="108" t="s">
        <v>45</v>
      </c>
      <c r="C10407" s="111">
        <v>17.399999999999999</v>
      </c>
      <c r="D10407" s="94"/>
      <c r="E10407" s="111" t="s">
        <v>10446</v>
      </c>
      <c r="F10407" s="111">
        <v>4.5</v>
      </c>
      <c r="G10407" s="89">
        <v>1</v>
      </c>
      <c r="H10407" s="37" t="s">
        <v>6518</v>
      </c>
      <c r="I10407" s="34">
        <v>-1</v>
      </c>
      <c r="J10407" s="18">
        <f t="shared" si="650"/>
        <v>995.31000000000256</v>
      </c>
      <c r="K10407" s="19" t="str">
        <f t="shared" si="648"/>
        <v>Nov-15</v>
      </c>
      <c r="L10407" s="20">
        <f t="shared" si="651"/>
        <v>10240</v>
      </c>
      <c r="M10407" s="21">
        <f t="shared" si="649"/>
        <v>9.7198242187500256E-2</v>
      </c>
    </row>
    <row r="10408" spans="1:13" x14ac:dyDescent="0.3">
      <c r="A10408" s="124">
        <v>42311</v>
      </c>
      <c r="B10408" s="108" t="s">
        <v>45</v>
      </c>
      <c r="C10408" s="111">
        <v>19.100000000000001</v>
      </c>
      <c r="D10408" s="94"/>
      <c r="E10408" s="111" t="s">
        <v>10162</v>
      </c>
      <c r="F10408" s="111">
        <v>6</v>
      </c>
      <c r="G10408" s="89">
        <v>1</v>
      </c>
      <c r="H10408" s="37" t="s">
        <v>6512</v>
      </c>
      <c r="I10408" s="34">
        <v>-1</v>
      </c>
      <c r="J10408" s="18">
        <f t="shared" si="650"/>
        <v>994.31000000000256</v>
      </c>
      <c r="K10408" s="19" t="str">
        <f t="shared" si="648"/>
        <v>Nov-15</v>
      </c>
      <c r="L10408" s="20">
        <f t="shared" si="651"/>
        <v>10241</v>
      </c>
      <c r="M10408" s="21">
        <f t="shared" si="649"/>
        <v>9.7091104384337712E-2</v>
      </c>
    </row>
    <row r="10409" spans="1:13" x14ac:dyDescent="0.3">
      <c r="A10409" s="107">
        <v>42312</v>
      </c>
      <c r="B10409" s="108" t="s">
        <v>130</v>
      </c>
      <c r="C10409" s="101">
        <v>0.63888888888888895</v>
      </c>
      <c r="D10409" s="94" t="s">
        <v>31</v>
      </c>
      <c r="E10409" s="111" t="s">
        <v>3446</v>
      </c>
      <c r="F10409" s="110">
        <v>2.88</v>
      </c>
      <c r="G10409" s="85">
        <v>1</v>
      </c>
      <c r="H10409" s="90" t="s">
        <v>42</v>
      </c>
      <c r="I10409" s="28">
        <v>2.25</v>
      </c>
      <c r="J10409" s="18">
        <f t="shared" si="650"/>
        <v>996.56000000000256</v>
      </c>
      <c r="K10409" s="19" t="str">
        <f t="shared" si="648"/>
        <v>Nov-15</v>
      </c>
      <c r="L10409" s="20">
        <f t="shared" si="651"/>
        <v>10242</v>
      </c>
      <c r="M10409" s="21">
        <f t="shared" si="649"/>
        <v>9.7301308338215445E-2</v>
      </c>
    </row>
    <row r="10410" spans="1:13" x14ac:dyDescent="0.3">
      <c r="A10410" s="119">
        <v>42312</v>
      </c>
      <c r="B10410" s="121" t="s">
        <v>130</v>
      </c>
      <c r="C10410" s="121">
        <v>13.45</v>
      </c>
      <c r="D10410" s="94"/>
      <c r="E10410" s="121" t="s">
        <v>10455</v>
      </c>
      <c r="F10410" s="123">
        <v>4.33</v>
      </c>
      <c r="G10410" s="89">
        <v>1</v>
      </c>
      <c r="H10410" s="30">
        <v>1</v>
      </c>
      <c r="I10410" s="38">
        <v>4</v>
      </c>
      <c r="J10410" s="18">
        <f t="shared" si="650"/>
        <v>1000.5600000000026</v>
      </c>
      <c r="K10410" s="19" t="str">
        <f t="shared" si="648"/>
        <v>Nov-15</v>
      </c>
      <c r="L10410" s="20">
        <f t="shared" si="651"/>
        <v>10243</v>
      </c>
      <c r="M10410" s="21">
        <f t="shared" si="649"/>
        <v>9.7682319632920289E-2</v>
      </c>
    </row>
    <row r="10411" spans="1:13" x14ac:dyDescent="0.3">
      <c r="A10411" s="119">
        <v>42312</v>
      </c>
      <c r="B10411" s="121" t="s">
        <v>63</v>
      </c>
      <c r="C10411" s="121">
        <v>13.55</v>
      </c>
      <c r="D10411" s="94"/>
      <c r="E10411" s="121" t="s">
        <v>10453</v>
      </c>
      <c r="F10411" s="123">
        <v>6</v>
      </c>
      <c r="G10411" s="89">
        <v>1</v>
      </c>
      <c r="H10411" s="30">
        <v>4</v>
      </c>
      <c r="I10411" s="38">
        <v>-1</v>
      </c>
      <c r="J10411" s="18">
        <f t="shared" si="650"/>
        <v>999.56000000000256</v>
      </c>
      <c r="K10411" s="19" t="str">
        <f t="shared" si="648"/>
        <v>Nov-15</v>
      </c>
      <c r="L10411" s="20">
        <f t="shared" si="651"/>
        <v>10244</v>
      </c>
      <c r="M10411" s="21">
        <f t="shared" si="649"/>
        <v>9.7575165950800721E-2</v>
      </c>
    </row>
    <row r="10412" spans="1:13" x14ac:dyDescent="0.3">
      <c r="A10412" s="119">
        <v>42312</v>
      </c>
      <c r="B10412" s="121" t="s">
        <v>63</v>
      </c>
      <c r="C10412" s="121">
        <v>13.55</v>
      </c>
      <c r="D10412" s="94"/>
      <c r="E10412" s="121" t="s">
        <v>769</v>
      </c>
      <c r="F10412" s="123">
        <v>5</v>
      </c>
      <c r="G10412" s="89">
        <v>1</v>
      </c>
      <c r="H10412" s="30">
        <v>5</v>
      </c>
      <c r="I10412" s="38">
        <v>-1</v>
      </c>
      <c r="J10412" s="18">
        <f t="shared" si="650"/>
        <v>998.56000000000256</v>
      </c>
      <c r="K10412" s="19" t="str">
        <f t="shared" si="648"/>
        <v>Nov-15</v>
      </c>
      <c r="L10412" s="20">
        <f t="shared" si="651"/>
        <v>10245</v>
      </c>
      <c r="M10412" s="21">
        <f t="shared" si="649"/>
        <v>9.7468033186920697E-2</v>
      </c>
    </row>
    <row r="10413" spans="1:13" x14ac:dyDescent="0.3">
      <c r="A10413" s="119">
        <v>42312</v>
      </c>
      <c r="B10413" s="121" t="s">
        <v>85</v>
      </c>
      <c r="C10413" s="121">
        <v>14.4</v>
      </c>
      <c r="D10413" s="94"/>
      <c r="E10413" s="121" t="s">
        <v>2590</v>
      </c>
      <c r="F10413" s="123">
        <v>4.5</v>
      </c>
      <c r="G10413" s="89">
        <v>1</v>
      </c>
      <c r="H10413" s="30">
        <v>2</v>
      </c>
      <c r="I10413" s="38">
        <v>-1</v>
      </c>
      <c r="J10413" s="18">
        <f t="shared" si="650"/>
        <v>997.56000000000256</v>
      </c>
      <c r="K10413" s="19" t="str">
        <f t="shared" si="648"/>
        <v>Nov-15</v>
      </c>
      <c r="L10413" s="20">
        <f t="shared" si="651"/>
        <v>10246</v>
      </c>
      <c r="M10413" s="21">
        <f t="shared" si="649"/>
        <v>9.7360921335155434E-2</v>
      </c>
    </row>
    <row r="10414" spans="1:13" x14ac:dyDescent="0.3">
      <c r="A10414" s="119">
        <v>42312</v>
      </c>
      <c r="B10414" s="121" t="s">
        <v>130</v>
      </c>
      <c r="C10414" s="121">
        <v>14.5</v>
      </c>
      <c r="D10414" s="94"/>
      <c r="E10414" s="121" t="s">
        <v>10456</v>
      </c>
      <c r="F10414" s="123">
        <v>5.5</v>
      </c>
      <c r="G10414" s="89">
        <v>1</v>
      </c>
      <c r="H10414" s="30">
        <v>1</v>
      </c>
      <c r="I10414" s="38">
        <v>4.5</v>
      </c>
      <c r="J10414" s="18">
        <f t="shared" si="650"/>
        <v>1002.0600000000026</v>
      </c>
      <c r="K10414" s="19" t="str">
        <f t="shared" si="648"/>
        <v>Nov-15</v>
      </c>
      <c r="L10414" s="20">
        <f t="shared" si="651"/>
        <v>10247</v>
      </c>
      <c r="M10414" s="21">
        <f t="shared" si="649"/>
        <v>9.779057285059066E-2</v>
      </c>
    </row>
    <row r="10415" spans="1:13" x14ac:dyDescent="0.3">
      <c r="A10415" s="119">
        <v>42312</v>
      </c>
      <c r="B10415" s="121" t="s">
        <v>63</v>
      </c>
      <c r="C10415" s="121">
        <v>15</v>
      </c>
      <c r="D10415" s="94"/>
      <c r="E10415" s="121" t="s">
        <v>10454</v>
      </c>
      <c r="F10415" s="123">
        <v>6</v>
      </c>
      <c r="G10415" s="89">
        <v>1</v>
      </c>
      <c r="H10415" s="30">
        <v>2</v>
      </c>
      <c r="I10415" s="38">
        <v>-1</v>
      </c>
      <c r="J10415" s="18">
        <f t="shared" si="650"/>
        <v>1001.0600000000026</v>
      </c>
      <c r="K10415" s="19" t="str">
        <f t="shared" si="648"/>
        <v>Nov-15</v>
      </c>
      <c r="L10415" s="20">
        <f t="shared" si="651"/>
        <v>10248</v>
      </c>
      <c r="M10415" s="21">
        <f t="shared" si="649"/>
        <v>9.7683450429352323E-2</v>
      </c>
    </row>
    <row r="10416" spans="1:13" x14ac:dyDescent="0.3">
      <c r="A10416" s="124">
        <v>42312</v>
      </c>
      <c r="B10416" s="108" t="s">
        <v>43</v>
      </c>
      <c r="C10416" s="111">
        <v>16.399999999999999</v>
      </c>
      <c r="D10416" s="94"/>
      <c r="E10416" s="111" t="s">
        <v>10449</v>
      </c>
      <c r="F10416" s="111">
        <v>5</v>
      </c>
      <c r="G10416" s="89">
        <v>1</v>
      </c>
      <c r="H10416" s="37" t="s">
        <v>6518</v>
      </c>
      <c r="I10416" s="34">
        <v>-1</v>
      </c>
      <c r="J10416" s="18">
        <f t="shared" si="650"/>
        <v>1000.0600000000026</v>
      </c>
      <c r="K10416" s="19" t="str">
        <f t="shared" si="648"/>
        <v>Nov-15</v>
      </c>
      <c r="L10416" s="20">
        <f t="shared" si="651"/>
        <v>10249</v>
      </c>
      <c r="M10416" s="21">
        <f t="shared" si="649"/>
        <v>9.7576348912089231E-2</v>
      </c>
    </row>
    <row r="10417" spans="1:13" x14ac:dyDescent="0.3">
      <c r="A10417" s="124">
        <v>42312</v>
      </c>
      <c r="B10417" s="108" t="s">
        <v>43</v>
      </c>
      <c r="C10417" s="111">
        <v>18.399999999999999</v>
      </c>
      <c r="D10417" s="94"/>
      <c r="E10417" s="111" t="s">
        <v>3876</v>
      </c>
      <c r="F10417" s="111">
        <v>4.33</v>
      </c>
      <c r="G10417" s="89">
        <v>1</v>
      </c>
      <c r="H10417" s="37" t="s">
        <v>6512</v>
      </c>
      <c r="I10417" s="34">
        <v>-1</v>
      </c>
      <c r="J10417" s="18">
        <f t="shared" si="650"/>
        <v>999.06000000000256</v>
      </c>
      <c r="K10417" s="19" t="str">
        <f t="shared" si="648"/>
        <v>Nov-15</v>
      </c>
      <c r="L10417" s="20">
        <f t="shared" si="651"/>
        <v>10250</v>
      </c>
      <c r="M10417" s="21">
        <f t="shared" si="649"/>
        <v>9.7469268292683181E-2</v>
      </c>
    </row>
    <row r="10418" spans="1:13" x14ac:dyDescent="0.3">
      <c r="A10418" s="124">
        <v>42312</v>
      </c>
      <c r="B10418" s="108" t="s">
        <v>43</v>
      </c>
      <c r="C10418" s="111">
        <v>18.399999999999999</v>
      </c>
      <c r="D10418" s="94"/>
      <c r="E10418" s="111" t="s">
        <v>10450</v>
      </c>
      <c r="F10418" s="111">
        <v>5.5</v>
      </c>
      <c r="G10418" s="89">
        <v>1</v>
      </c>
      <c r="H10418" s="37" t="s">
        <v>6526</v>
      </c>
      <c r="I10418" s="34">
        <v>4.5</v>
      </c>
      <c r="J10418" s="18">
        <f t="shared" si="650"/>
        <v>1003.5600000000026</v>
      </c>
      <c r="K10418" s="19" t="str">
        <f t="shared" si="648"/>
        <v>Nov-15</v>
      </c>
      <c r="L10418" s="20">
        <f t="shared" si="651"/>
        <v>10251</v>
      </c>
      <c r="M10418" s="21">
        <f t="shared" si="649"/>
        <v>9.7898741586186958E-2</v>
      </c>
    </row>
    <row r="10419" spans="1:13" x14ac:dyDescent="0.3">
      <c r="A10419" s="124">
        <v>42312</v>
      </c>
      <c r="B10419" s="108" t="s">
        <v>43</v>
      </c>
      <c r="C10419" s="111">
        <v>19.100000000000001</v>
      </c>
      <c r="D10419" s="94"/>
      <c r="E10419" s="111" t="s">
        <v>10451</v>
      </c>
      <c r="F10419" s="111">
        <v>4.5</v>
      </c>
      <c r="G10419" s="89">
        <v>1</v>
      </c>
      <c r="H10419" s="37" t="s">
        <v>6518</v>
      </c>
      <c r="I10419" s="34">
        <v>-1</v>
      </c>
      <c r="J10419" s="18">
        <f t="shared" si="650"/>
        <v>1002.5600000000026</v>
      </c>
      <c r="K10419" s="19" t="str">
        <f t="shared" si="648"/>
        <v>Nov-15</v>
      </c>
      <c r="L10419" s="20">
        <f t="shared" si="651"/>
        <v>10252</v>
      </c>
      <c r="M10419" s="21">
        <f t="shared" si="649"/>
        <v>9.7791650409676412E-2</v>
      </c>
    </row>
    <row r="10420" spans="1:13" x14ac:dyDescent="0.3">
      <c r="A10420" s="124">
        <v>42312</v>
      </c>
      <c r="B10420" s="108" t="s">
        <v>43</v>
      </c>
      <c r="C10420" s="111">
        <v>20.100000000000001</v>
      </c>
      <c r="D10420" s="94"/>
      <c r="E10420" s="111" t="s">
        <v>10452</v>
      </c>
      <c r="F10420" s="111">
        <v>5</v>
      </c>
      <c r="G10420" s="89">
        <v>1</v>
      </c>
      <c r="H10420" s="37" t="s">
        <v>6512</v>
      </c>
      <c r="I10420" s="34">
        <v>-1</v>
      </c>
      <c r="J10420" s="18">
        <f t="shared" si="650"/>
        <v>1001.5600000000026</v>
      </c>
      <c r="K10420" s="19" t="str">
        <f t="shared" si="648"/>
        <v>Nov-15</v>
      </c>
      <c r="L10420" s="20">
        <f t="shared" si="651"/>
        <v>10253</v>
      </c>
      <c r="M10420" s="21">
        <f t="shared" si="649"/>
        <v>9.7684580122891107E-2</v>
      </c>
    </row>
    <row r="10421" spans="1:13" x14ac:dyDescent="0.3">
      <c r="A10421" s="107">
        <v>42313</v>
      </c>
      <c r="B10421" s="108" t="s">
        <v>136</v>
      </c>
      <c r="C10421" s="101">
        <v>0.59375</v>
      </c>
      <c r="D10421" s="94" t="s">
        <v>31</v>
      </c>
      <c r="E10421" s="111" t="s">
        <v>3447</v>
      </c>
      <c r="F10421" s="110">
        <v>3.5</v>
      </c>
      <c r="G10421" s="85">
        <v>1</v>
      </c>
      <c r="H10421" s="90" t="s">
        <v>33</v>
      </c>
      <c r="I10421" s="28">
        <v>-1</v>
      </c>
      <c r="J10421" s="18">
        <f t="shared" si="650"/>
        <v>1000.5600000000026</v>
      </c>
      <c r="K10421" s="19" t="str">
        <f t="shared" si="648"/>
        <v>Nov-15</v>
      </c>
      <c r="L10421" s="20">
        <f t="shared" si="651"/>
        <v>10254</v>
      </c>
      <c r="M10421" s="21">
        <f t="shared" si="649"/>
        <v>9.7577530719719377E-2</v>
      </c>
    </row>
    <row r="10422" spans="1:13" x14ac:dyDescent="0.3">
      <c r="A10422" s="107">
        <v>42313</v>
      </c>
      <c r="B10422" s="108" t="s">
        <v>47</v>
      </c>
      <c r="C10422" s="101">
        <v>0.71527777777777779</v>
      </c>
      <c r="D10422" s="94" t="s">
        <v>31</v>
      </c>
      <c r="E10422" s="111" t="s">
        <v>3448</v>
      </c>
      <c r="F10422" s="110">
        <v>3</v>
      </c>
      <c r="G10422" s="85">
        <v>1</v>
      </c>
      <c r="H10422" s="90" t="s">
        <v>42</v>
      </c>
      <c r="I10422" s="28">
        <v>2</v>
      </c>
      <c r="J10422" s="18">
        <f t="shared" si="650"/>
        <v>1002.5600000000026</v>
      </c>
      <c r="K10422" s="19" t="str">
        <f t="shared" si="648"/>
        <v>Nov-15</v>
      </c>
      <c r="L10422" s="20">
        <f t="shared" si="651"/>
        <v>10255</v>
      </c>
      <c r="M10422" s="21">
        <f t="shared" si="649"/>
        <v>9.7763042418332766E-2</v>
      </c>
    </row>
    <row r="10423" spans="1:13" x14ac:dyDescent="0.3">
      <c r="A10423" s="107">
        <v>42313</v>
      </c>
      <c r="B10423" s="111" t="s">
        <v>47</v>
      </c>
      <c r="C10423" s="101">
        <v>0.73611111111111116</v>
      </c>
      <c r="D10423" s="94" t="s">
        <v>31</v>
      </c>
      <c r="E10423" s="111" t="s">
        <v>3449</v>
      </c>
      <c r="F10423" s="110">
        <v>2.75</v>
      </c>
      <c r="G10423" s="85">
        <v>1</v>
      </c>
      <c r="H10423" s="90" t="s">
        <v>33</v>
      </c>
      <c r="I10423" s="28">
        <v>-1</v>
      </c>
      <c r="J10423" s="18">
        <f t="shared" si="650"/>
        <v>1001.5600000000026</v>
      </c>
      <c r="K10423" s="19" t="str">
        <f t="shared" si="648"/>
        <v>Nov-15</v>
      </c>
      <c r="L10423" s="20">
        <f t="shared" si="651"/>
        <v>10256</v>
      </c>
      <c r="M10423" s="21">
        <f t="shared" si="649"/>
        <v>9.7656006240249865E-2</v>
      </c>
    </row>
    <row r="10424" spans="1:13" x14ac:dyDescent="0.3">
      <c r="A10424" s="107">
        <v>42313</v>
      </c>
      <c r="B10424" s="111" t="s">
        <v>47</v>
      </c>
      <c r="C10424" s="101">
        <v>0.76041666666666663</v>
      </c>
      <c r="D10424" s="94" t="s">
        <v>31</v>
      </c>
      <c r="E10424" s="111" t="s">
        <v>2461</v>
      </c>
      <c r="F10424" s="110">
        <v>3</v>
      </c>
      <c r="G10424" s="85">
        <v>1</v>
      </c>
      <c r="H10424" s="90" t="s">
        <v>33</v>
      </c>
      <c r="I10424" s="28">
        <v>-1</v>
      </c>
      <c r="J10424" s="18">
        <f t="shared" si="650"/>
        <v>1000.5600000000026</v>
      </c>
      <c r="K10424" s="19" t="str">
        <f t="shared" si="648"/>
        <v>Nov-15</v>
      </c>
      <c r="L10424" s="20">
        <f t="shared" si="651"/>
        <v>10257</v>
      </c>
      <c r="M10424" s="21">
        <f t="shared" si="649"/>
        <v>9.7548990933021607E-2</v>
      </c>
    </row>
    <row r="10425" spans="1:13" x14ac:dyDescent="0.3">
      <c r="A10425" s="107">
        <v>42313</v>
      </c>
      <c r="B10425" s="111" t="s">
        <v>47</v>
      </c>
      <c r="C10425" s="101">
        <v>0.78472222222222221</v>
      </c>
      <c r="D10425" s="94" t="s">
        <v>31</v>
      </c>
      <c r="E10425" s="111" t="s">
        <v>3450</v>
      </c>
      <c r="F10425" s="110">
        <v>3.75</v>
      </c>
      <c r="G10425" s="85">
        <v>1</v>
      </c>
      <c r="H10425" s="90" t="s">
        <v>42</v>
      </c>
      <c r="I10425" s="28">
        <v>2.75</v>
      </c>
      <c r="J10425" s="18">
        <f t="shared" si="650"/>
        <v>1003.3100000000026</v>
      </c>
      <c r="K10425" s="19" t="str">
        <f t="shared" si="648"/>
        <v>Nov-15</v>
      </c>
      <c r="L10425" s="20">
        <f t="shared" si="651"/>
        <v>10258</v>
      </c>
      <c r="M10425" s="21">
        <f t="shared" si="649"/>
        <v>9.7807564827451995E-2</v>
      </c>
    </row>
    <row r="10426" spans="1:13" x14ac:dyDescent="0.3">
      <c r="A10426" s="107">
        <v>42313</v>
      </c>
      <c r="B10426" s="111" t="s">
        <v>47</v>
      </c>
      <c r="C10426" s="101">
        <v>0.82638888888888884</v>
      </c>
      <c r="D10426" s="94" t="s">
        <v>31</v>
      </c>
      <c r="E10426" s="111" t="s">
        <v>3451</v>
      </c>
      <c r="F10426" s="110">
        <v>3.75</v>
      </c>
      <c r="G10426" s="85">
        <v>1</v>
      </c>
      <c r="H10426" s="90" t="s">
        <v>42</v>
      </c>
      <c r="I10426" s="28">
        <v>3</v>
      </c>
      <c r="J10426" s="18">
        <f t="shared" si="650"/>
        <v>1006.3100000000026</v>
      </c>
      <c r="K10426" s="19" t="str">
        <f t="shared" si="648"/>
        <v>Nov-15</v>
      </c>
      <c r="L10426" s="20">
        <f t="shared" si="651"/>
        <v>10259</v>
      </c>
      <c r="M10426" s="21">
        <f t="shared" si="649"/>
        <v>9.8090457159567462E-2</v>
      </c>
    </row>
    <row r="10427" spans="1:13" x14ac:dyDescent="0.3">
      <c r="A10427" s="119">
        <v>42313</v>
      </c>
      <c r="B10427" s="121" t="s">
        <v>86</v>
      </c>
      <c r="C10427" s="121">
        <v>14.25</v>
      </c>
      <c r="D10427" s="94"/>
      <c r="E10427" s="121" t="s">
        <v>10457</v>
      </c>
      <c r="F10427" s="123">
        <v>5</v>
      </c>
      <c r="G10427" s="89">
        <v>1</v>
      </c>
      <c r="H10427" s="30">
        <v>4</v>
      </c>
      <c r="I10427" s="38">
        <v>-1</v>
      </c>
      <c r="J10427" s="18">
        <f t="shared" si="650"/>
        <v>1005.3100000000026</v>
      </c>
      <c r="K10427" s="19" t="str">
        <f t="shared" si="648"/>
        <v>Nov-15</v>
      </c>
      <c r="L10427" s="20">
        <f t="shared" si="651"/>
        <v>10260</v>
      </c>
      <c r="M10427" s="21">
        <f t="shared" si="649"/>
        <v>9.7983430799220519E-2</v>
      </c>
    </row>
    <row r="10428" spans="1:13" x14ac:dyDescent="0.3">
      <c r="A10428" s="107">
        <v>42314</v>
      </c>
      <c r="B10428" s="108" t="s">
        <v>97</v>
      </c>
      <c r="C10428" s="101">
        <v>0.60416666666666663</v>
      </c>
      <c r="D10428" s="94" t="s">
        <v>31</v>
      </c>
      <c r="E10428" s="111" t="s">
        <v>3452</v>
      </c>
      <c r="F10428" s="110">
        <v>3</v>
      </c>
      <c r="G10428" s="85">
        <v>1</v>
      </c>
      <c r="H10428" s="90" t="s">
        <v>33</v>
      </c>
      <c r="I10428" s="28">
        <v>-1</v>
      </c>
      <c r="J10428" s="18">
        <f t="shared" si="650"/>
        <v>1004.3100000000026</v>
      </c>
      <c r="K10428" s="19" t="str">
        <f t="shared" si="648"/>
        <v>Nov-15</v>
      </c>
      <c r="L10428" s="20">
        <f t="shared" si="651"/>
        <v>10261</v>
      </c>
      <c r="M10428" s="21">
        <f t="shared" si="649"/>
        <v>9.7876425299678646E-2</v>
      </c>
    </row>
    <row r="10429" spans="1:13" x14ac:dyDescent="0.3">
      <c r="A10429" s="107">
        <v>42314</v>
      </c>
      <c r="B10429" s="108" t="s">
        <v>74</v>
      </c>
      <c r="C10429" s="101">
        <v>0.67361111111111116</v>
      </c>
      <c r="D10429" s="94" t="s">
        <v>31</v>
      </c>
      <c r="E10429" s="111" t="s">
        <v>3453</v>
      </c>
      <c r="F10429" s="110">
        <v>4</v>
      </c>
      <c r="G10429" s="85">
        <v>1</v>
      </c>
      <c r="H10429" s="90" t="s">
        <v>33</v>
      </c>
      <c r="I10429" s="28">
        <v>-1</v>
      </c>
      <c r="J10429" s="18">
        <f t="shared" si="650"/>
        <v>1003.3100000000026</v>
      </c>
      <c r="K10429" s="19" t="str">
        <f t="shared" si="648"/>
        <v>Nov-15</v>
      </c>
      <c r="L10429" s="20">
        <f t="shared" si="651"/>
        <v>10262</v>
      </c>
      <c r="M10429" s="21">
        <f t="shared" si="649"/>
        <v>9.7769440654843359E-2</v>
      </c>
    </row>
    <row r="10430" spans="1:13" x14ac:dyDescent="0.3">
      <c r="A10430" s="119">
        <v>42314</v>
      </c>
      <c r="B10430" s="120" t="s">
        <v>97</v>
      </c>
      <c r="C10430" s="121">
        <v>14</v>
      </c>
      <c r="D10430" s="94"/>
      <c r="E10430" s="121" t="s">
        <v>10460</v>
      </c>
      <c r="F10430" s="123">
        <v>5</v>
      </c>
      <c r="G10430" s="89">
        <v>1</v>
      </c>
      <c r="H10430" s="30">
        <v>5</v>
      </c>
      <c r="I10430" s="38">
        <v>-1</v>
      </c>
      <c r="J10430" s="18">
        <f t="shared" si="650"/>
        <v>1002.3100000000026</v>
      </c>
      <c r="K10430" s="19" t="str">
        <f t="shared" si="648"/>
        <v>Nov-15</v>
      </c>
      <c r="L10430" s="20">
        <f t="shared" si="651"/>
        <v>10263</v>
      </c>
      <c r="M10430" s="21">
        <f t="shared" si="649"/>
        <v>9.7662476858618591E-2</v>
      </c>
    </row>
    <row r="10431" spans="1:13" x14ac:dyDescent="0.3">
      <c r="A10431" s="119">
        <v>42314</v>
      </c>
      <c r="B10431" s="120" t="s">
        <v>147</v>
      </c>
      <c r="C10431" s="121">
        <v>14.2</v>
      </c>
      <c r="D10431" s="94"/>
      <c r="E10431" s="121" t="s">
        <v>10461</v>
      </c>
      <c r="F10431" s="123">
        <v>5</v>
      </c>
      <c r="G10431" s="89">
        <v>1</v>
      </c>
      <c r="H10431" s="30">
        <v>2</v>
      </c>
      <c r="I10431" s="38">
        <v>-1</v>
      </c>
      <c r="J10431" s="18">
        <f t="shared" si="650"/>
        <v>1001.3100000000026</v>
      </c>
      <c r="K10431" s="19" t="str">
        <f t="shared" si="648"/>
        <v>Nov-15</v>
      </c>
      <c r="L10431" s="20">
        <f t="shared" si="651"/>
        <v>10264</v>
      </c>
      <c r="M10431" s="21">
        <f t="shared" si="649"/>
        <v>9.7555533904910618E-2</v>
      </c>
    </row>
    <row r="10432" spans="1:13" x14ac:dyDescent="0.3">
      <c r="A10432" s="119">
        <v>42314</v>
      </c>
      <c r="B10432" s="120" t="s">
        <v>74</v>
      </c>
      <c r="C10432" s="121">
        <v>14.4</v>
      </c>
      <c r="D10432" s="94"/>
      <c r="E10432" s="121" t="s">
        <v>8367</v>
      </c>
      <c r="F10432" s="123">
        <v>4.5</v>
      </c>
      <c r="G10432" s="89">
        <v>1</v>
      </c>
      <c r="H10432" s="30">
        <v>3</v>
      </c>
      <c r="I10432" s="38">
        <v>-1</v>
      </c>
      <c r="J10432" s="18">
        <f t="shared" si="650"/>
        <v>1000.3100000000026</v>
      </c>
      <c r="K10432" s="19" t="str">
        <f t="shared" si="648"/>
        <v>Nov-15</v>
      </c>
      <c r="L10432" s="20">
        <f t="shared" si="651"/>
        <v>10265</v>
      </c>
      <c r="M10432" s="21">
        <f t="shared" si="649"/>
        <v>9.7448611787628106E-2</v>
      </c>
    </row>
    <row r="10433" spans="1:13" x14ac:dyDescent="0.3">
      <c r="A10433" s="119">
        <v>42314</v>
      </c>
      <c r="B10433" s="120" t="s">
        <v>74</v>
      </c>
      <c r="C10433" s="121">
        <v>14.4</v>
      </c>
      <c r="D10433" s="94"/>
      <c r="E10433" s="121" t="s">
        <v>8367</v>
      </c>
      <c r="F10433" s="123">
        <v>4.5</v>
      </c>
      <c r="G10433" s="89">
        <v>1</v>
      </c>
      <c r="H10433" s="30">
        <v>3</v>
      </c>
      <c r="I10433" s="38">
        <v>-1</v>
      </c>
      <c r="J10433" s="18">
        <f t="shared" si="650"/>
        <v>999.31000000000256</v>
      </c>
      <c r="K10433" s="19" t="str">
        <f t="shared" si="648"/>
        <v>Nov-15</v>
      </c>
      <c r="L10433" s="20">
        <f t="shared" si="651"/>
        <v>10266</v>
      </c>
      <c r="M10433" s="21">
        <f t="shared" si="649"/>
        <v>9.7341710500682119E-2</v>
      </c>
    </row>
    <row r="10434" spans="1:13" x14ac:dyDescent="0.3">
      <c r="A10434" s="119">
        <v>42314</v>
      </c>
      <c r="B10434" s="120" t="s">
        <v>147</v>
      </c>
      <c r="C10434" s="121">
        <v>14.5</v>
      </c>
      <c r="D10434" s="94"/>
      <c r="E10434" s="121" t="s">
        <v>10462</v>
      </c>
      <c r="F10434" s="123">
        <v>5.5</v>
      </c>
      <c r="G10434" s="89">
        <v>1</v>
      </c>
      <c r="H10434" s="30" t="s">
        <v>6116</v>
      </c>
      <c r="I10434" s="38">
        <v>-1</v>
      </c>
      <c r="J10434" s="18">
        <f t="shared" si="650"/>
        <v>998.31000000000256</v>
      </c>
      <c r="K10434" s="19" t="str">
        <f t="shared" ref="K10434:K10497" si="652">TEXT(A10434,"MMM-yy")</f>
        <v>Nov-15</v>
      </c>
      <c r="L10434" s="20">
        <f t="shared" si="651"/>
        <v>10267</v>
      </c>
      <c r="M10434" s="21">
        <f t="shared" ref="M10434:M10497" si="653">J10434/L10434</f>
        <v>9.7234830037986025E-2</v>
      </c>
    </row>
    <row r="10435" spans="1:13" x14ac:dyDescent="0.3">
      <c r="A10435" s="119">
        <v>42314</v>
      </c>
      <c r="B10435" s="120" t="s">
        <v>74</v>
      </c>
      <c r="C10435" s="121">
        <v>15.1</v>
      </c>
      <c r="D10435" s="94"/>
      <c r="E10435" s="121" t="s">
        <v>3612</v>
      </c>
      <c r="F10435" s="123">
        <v>5</v>
      </c>
      <c r="G10435" s="89">
        <v>1</v>
      </c>
      <c r="H10435" s="30">
        <v>1</v>
      </c>
      <c r="I10435" s="38">
        <v>4</v>
      </c>
      <c r="J10435" s="18">
        <f t="shared" ref="J10435:J10498" si="654">J10434+I10435</f>
        <v>1002.3100000000026</v>
      </c>
      <c r="K10435" s="19" t="str">
        <f t="shared" si="652"/>
        <v>Nov-15</v>
      </c>
      <c r="L10435" s="20">
        <f t="shared" ref="L10435:L10498" si="655">L10434+G10435</f>
        <v>10268</v>
      </c>
      <c r="M10435" s="21">
        <f t="shared" si="653"/>
        <v>9.761492014024177E-2</v>
      </c>
    </row>
    <row r="10436" spans="1:13" x14ac:dyDescent="0.3">
      <c r="A10436" s="124">
        <v>42314</v>
      </c>
      <c r="B10436" s="108" t="s">
        <v>47</v>
      </c>
      <c r="C10436" s="111">
        <v>16.350000000000001</v>
      </c>
      <c r="D10436" s="94"/>
      <c r="E10436" s="111" t="s">
        <v>10458</v>
      </c>
      <c r="F10436" s="111">
        <v>4.5</v>
      </c>
      <c r="G10436" s="89">
        <v>1</v>
      </c>
      <c r="H10436" s="37" t="s">
        <v>6512</v>
      </c>
      <c r="I10436" s="34">
        <v>-1</v>
      </c>
      <c r="J10436" s="18">
        <f t="shared" si="654"/>
        <v>1001.3100000000026</v>
      </c>
      <c r="K10436" s="19" t="str">
        <f t="shared" si="652"/>
        <v>Nov-15</v>
      </c>
      <c r="L10436" s="20">
        <f t="shared" si="655"/>
        <v>10269</v>
      </c>
      <c r="M10436" s="21">
        <f t="shared" si="653"/>
        <v>9.7508033888402235E-2</v>
      </c>
    </row>
    <row r="10437" spans="1:13" x14ac:dyDescent="0.3">
      <c r="A10437" s="124">
        <v>42314</v>
      </c>
      <c r="B10437" s="108" t="s">
        <v>47</v>
      </c>
      <c r="C10437" s="111">
        <v>16.350000000000001</v>
      </c>
      <c r="D10437" s="94"/>
      <c r="E10437" s="111" t="s">
        <v>10459</v>
      </c>
      <c r="F10437" s="111">
        <v>5</v>
      </c>
      <c r="G10437" s="89">
        <v>1</v>
      </c>
      <c r="H10437" s="37" t="s">
        <v>6526</v>
      </c>
      <c r="I10437" s="34">
        <v>4</v>
      </c>
      <c r="J10437" s="18">
        <f t="shared" si="654"/>
        <v>1005.3100000000026</v>
      </c>
      <c r="K10437" s="19" t="str">
        <f t="shared" si="652"/>
        <v>Nov-15</v>
      </c>
      <c r="L10437" s="20">
        <f t="shared" si="655"/>
        <v>10270</v>
      </c>
      <c r="M10437" s="21">
        <f t="shared" si="653"/>
        <v>9.7888023369036278E-2</v>
      </c>
    </row>
    <row r="10438" spans="1:13" x14ac:dyDescent="0.3">
      <c r="A10438" s="124">
        <v>42314</v>
      </c>
      <c r="B10438" s="108" t="s">
        <v>47</v>
      </c>
      <c r="C10438" s="111">
        <v>18.100000000000001</v>
      </c>
      <c r="D10438" s="94"/>
      <c r="E10438" s="111" t="s">
        <v>9100</v>
      </c>
      <c r="F10438" s="111">
        <v>5</v>
      </c>
      <c r="G10438" s="89">
        <v>1</v>
      </c>
      <c r="H10438" s="37" t="s">
        <v>6512</v>
      </c>
      <c r="I10438" s="34">
        <v>-1</v>
      </c>
      <c r="J10438" s="18">
        <f t="shared" si="654"/>
        <v>1004.3100000000026</v>
      </c>
      <c r="K10438" s="19" t="str">
        <f t="shared" si="652"/>
        <v>Nov-15</v>
      </c>
      <c r="L10438" s="20">
        <f t="shared" si="655"/>
        <v>10271</v>
      </c>
      <c r="M10438" s="21">
        <f t="shared" si="653"/>
        <v>9.7781131340668154E-2</v>
      </c>
    </row>
    <row r="10439" spans="1:13" x14ac:dyDescent="0.3">
      <c r="A10439" s="107">
        <v>42315</v>
      </c>
      <c r="B10439" s="108" t="s">
        <v>127</v>
      </c>
      <c r="C10439" s="101">
        <v>0.61805555555555558</v>
      </c>
      <c r="D10439" s="94" t="s">
        <v>31</v>
      </c>
      <c r="E10439" s="111" t="s">
        <v>3454</v>
      </c>
      <c r="F10439" s="110">
        <v>4</v>
      </c>
      <c r="G10439" s="85">
        <v>1</v>
      </c>
      <c r="H10439" s="90" t="s">
        <v>33</v>
      </c>
      <c r="I10439" s="28">
        <v>-1</v>
      </c>
      <c r="J10439" s="18">
        <f t="shared" si="654"/>
        <v>1003.3100000000026</v>
      </c>
      <c r="K10439" s="19" t="str">
        <f t="shared" si="652"/>
        <v>Nov-15</v>
      </c>
      <c r="L10439" s="20">
        <f t="shared" si="655"/>
        <v>10272</v>
      </c>
      <c r="M10439" s="21">
        <f t="shared" si="653"/>
        <v>9.7674260124610834E-2</v>
      </c>
    </row>
    <row r="10440" spans="1:13" x14ac:dyDescent="0.3">
      <c r="A10440" s="107">
        <v>42315</v>
      </c>
      <c r="B10440" s="108" t="s">
        <v>47</v>
      </c>
      <c r="C10440" s="101">
        <v>0.77777777777777779</v>
      </c>
      <c r="D10440" s="94" t="s">
        <v>31</v>
      </c>
      <c r="E10440" s="111" t="s">
        <v>3455</v>
      </c>
      <c r="F10440" s="110">
        <v>3.25</v>
      </c>
      <c r="G10440" s="85">
        <v>1</v>
      </c>
      <c r="H10440" s="90" t="s">
        <v>33</v>
      </c>
      <c r="I10440" s="28">
        <v>-1</v>
      </c>
      <c r="J10440" s="18">
        <f t="shared" si="654"/>
        <v>1002.3100000000026</v>
      </c>
      <c r="K10440" s="19" t="str">
        <f t="shared" si="652"/>
        <v>Nov-15</v>
      </c>
      <c r="L10440" s="20">
        <f t="shared" si="655"/>
        <v>10273</v>
      </c>
      <c r="M10440" s="21">
        <f t="shared" si="653"/>
        <v>9.7567409714786585E-2</v>
      </c>
    </row>
    <row r="10441" spans="1:13" x14ac:dyDescent="0.3">
      <c r="A10441" s="119">
        <v>42315</v>
      </c>
      <c r="B10441" s="120" t="s">
        <v>127</v>
      </c>
      <c r="C10441" s="121">
        <v>13.4</v>
      </c>
      <c r="D10441" s="94"/>
      <c r="E10441" s="121" t="s">
        <v>10464</v>
      </c>
      <c r="F10441" s="123">
        <v>4.5</v>
      </c>
      <c r="G10441" s="89">
        <v>1</v>
      </c>
      <c r="H10441" s="30">
        <v>3</v>
      </c>
      <c r="I10441" s="38">
        <v>-1</v>
      </c>
      <c r="J10441" s="18">
        <f t="shared" si="654"/>
        <v>1001.3100000000026</v>
      </c>
      <c r="K10441" s="19" t="str">
        <f t="shared" si="652"/>
        <v>Nov-15</v>
      </c>
      <c r="L10441" s="20">
        <f t="shared" si="655"/>
        <v>10274</v>
      </c>
      <c r="M10441" s="21">
        <f t="shared" si="653"/>
        <v>9.7460580105119973E-2</v>
      </c>
    </row>
    <row r="10442" spans="1:13" x14ac:dyDescent="0.3">
      <c r="A10442" s="119">
        <v>42315</v>
      </c>
      <c r="B10442" s="120" t="s">
        <v>127</v>
      </c>
      <c r="C10442" s="121">
        <v>14.15</v>
      </c>
      <c r="D10442" s="94"/>
      <c r="E10442" s="121" t="s">
        <v>10465</v>
      </c>
      <c r="F10442" s="123">
        <v>4.5</v>
      </c>
      <c r="G10442" s="89">
        <v>1</v>
      </c>
      <c r="H10442" s="30">
        <v>1</v>
      </c>
      <c r="I10442" s="38">
        <v>4.5</v>
      </c>
      <c r="J10442" s="18">
        <f t="shared" si="654"/>
        <v>1005.8100000000026</v>
      </c>
      <c r="K10442" s="19" t="str">
        <f t="shared" si="652"/>
        <v>Nov-15</v>
      </c>
      <c r="L10442" s="20">
        <f t="shared" si="655"/>
        <v>10275</v>
      </c>
      <c r="M10442" s="21">
        <f t="shared" si="653"/>
        <v>9.7889051094890767E-2</v>
      </c>
    </row>
    <row r="10443" spans="1:13" x14ac:dyDescent="0.3">
      <c r="A10443" s="119">
        <v>42315</v>
      </c>
      <c r="B10443" s="120" t="s">
        <v>118</v>
      </c>
      <c r="C10443" s="121">
        <v>14.4</v>
      </c>
      <c r="D10443" s="94"/>
      <c r="E10443" s="121" t="s">
        <v>8383</v>
      </c>
      <c r="F10443" s="123">
        <v>4.5</v>
      </c>
      <c r="G10443" s="89">
        <v>1</v>
      </c>
      <c r="H10443" s="30">
        <v>3</v>
      </c>
      <c r="I10443" s="38">
        <v>-1</v>
      </c>
      <c r="J10443" s="18">
        <f t="shared" si="654"/>
        <v>1004.8100000000026</v>
      </c>
      <c r="K10443" s="19" t="str">
        <f t="shared" si="652"/>
        <v>Nov-15</v>
      </c>
      <c r="L10443" s="20">
        <f t="shared" si="655"/>
        <v>10276</v>
      </c>
      <c r="M10443" s="21">
        <f t="shared" si="653"/>
        <v>9.7782210977034115E-2</v>
      </c>
    </row>
    <row r="10444" spans="1:13" x14ac:dyDescent="0.3">
      <c r="A10444" s="124">
        <v>42315</v>
      </c>
      <c r="B10444" s="108" t="s">
        <v>47</v>
      </c>
      <c r="C10444" s="111">
        <v>19.100000000000001</v>
      </c>
      <c r="D10444" s="94"/>
      <c r="E10444" s="111" t="s">
        <v>9957</v>
      </c>
      <c r="F10444" s="111">
        <v>5.5</v>
      </c>
      <c r="G10444" s="89">
        <v>1</v>
      </c>
      <c r="H10444" s="37" t="s">
        <v>6512</v>
      </c>
      <c r="I10444" s="34">
        <v>-1</v>
      </c>
      <c r="J10444" s="18">
        <f t="shared" si="654"/>
        <v>1003.8100000000026</v>
      </c>
      <c r="K10444" s="19" t="str">
        <f t="shared" si="652"/>
        <v>Nov-15</v>
      </c>
      <c r="L10444" s="20">
        <f t="shared" si="655"/>
        <v>10277</v>
      </c>
      <c r="M10444" s="21">
        <f t="shared" si="653"/>
        <v>9.7675391651260338E-2</v>
      </c>
    </row>
    <row r="10445" spans="1:13" x14ac:dyDescent="0.3">
      <c r="A10445" s="124">
        <v>42315</v>
      </c>
      <c r="B10445" s="108" t="s">
        <v>47</v>
      </c>
      <c r="C10445" s="111">
        <v>19.399999999999999</v>
      </c>
      <c r="D10445" s="94"/>
      <c r="E10445" s="111" t="s">
        <v>10463</v>
      </c>
      <c r="F10445" s="111">
        <v>6</v>
      </c>
      <c r="G10445" s="89">
        <v>1</v>
      </c>
      <c r="H10445" s="37" t="s">
        <v>6518</v>
      </c>
      <c r="I10445" s="34">
        <v>-1</v>
      </c>
      <c r="J10445" s="18">
        <f t="shared" si="654"/>
        <v>1002.8100000000026</v>
      </c>
      <c r="K10445" s="19" t="str">
        <f t="shared" si="652"/>
        <v>Nov-15</v>
      </c>
      <c r="L10445" s="20">
        <f t="shared" si="655"/>
        <v>10278</v>
      </c>
      <c r="M10445" s="21">
        <f t="shared" si="653"/>
        <v>9.756859311150054E-2</v>
      </c>
    </row>
    <row r="10446" spans="1:13" x14ac:dyDescent="0.3">
      <c r="A10446" s="107">
        <v>42317</v>
      </c>
      <c r="B10446" s="108" t="s">
        <v>69</v>
      </c>
      <c r="C10446" s="101">
        <v>0.55208333333333337</v>
      </c>
      <c r="D10446" s="94" t="s">
        <v>31</v>
      </c>
      <c r="E10446" s="111" t="s">
        <v>3456</v>
      </c>
      <c r="F10446" s="110">
        <v>2.88</v>
      </c>
      <c r="G10446" s="85">
        <v>1</v>
      </c>
      <c r="H10446" s="90" t="s">
        <v>42</v>
      </c>
      <c r="I10446" s="28">
        <v>1.88</v>
      </c>
      <c r="J10446" s="18">
        <f t="shared" si="654"/>
        <v>1004.6900000000026</v>
      </c>
      <c r="K10446" s="19" t="str">
        <f t="shared" si="652"/>
        <v>Nov-15</v>
      </c>
      <c r="L10446" s="20">
        <f t="shared" si="655"/>
        <v>10279</v>
      </c>
      <c r="M10446" s="21">
        <f t="shared" si="653"/>
        <v>9.774199824885714E-2</v>
      </c>
    </row>
    <row r="10447" spans="1:13" x14ac:dyDescent="0.3">
      <c r="A10447" s="107">
        <v>42317</v>
      </c>
      <c r="B10447" s="108" t="s">
        <v>30</v>
      </c>
      <c r="C10447" s="101">
        <v>0.58333333333333337</v>
      </c>
      <c r="D10447" s="94" t="s">
        <v>31</v>
      </c>
      <c r="E10447" s="111" t="s">
        <v>3457</v>
      </c>
      <c r="F10447" s="110">
        <v>3</v>
      </c>
      <c r="G10447" s="85">
        <v>1</v>
      </c>
      <c r="H10447" s="90" t="s">
        <v>33</v>
      </c>
      <c r="I10447" s="28">
        <v>-1</v>
      </c>
      <c r="J10447" s="18">
        <f t="shared" si="654"/>
        <v>1003.6900000000026</v>
      </c>
      <c r="K10447" s="19" t="str">
        <f t="shared" si="652"/>
        <v>Nov-15</v>
      </c>
      <c r="L10447" s="20">
        <f t="shared" si="655"/>
        <v>10280</v>
      </c>
      <c r="M10447" s="21">
        <f t="shared" si="653"/>
        <v>9.7635214007782356E-2</v>
      </c>
    </row>
    <row r="10448" spans="1:13" x14ac:dyDescent="0.3">
      <c r="A10448" s="107">
        <v>42317</v>
      </c>
      <c r="B10448" s="108" t="s">
        <v>69</v>
      </c>
      <c r="C10448" s="101">
        <v>0.66666666666666663</v>
      </c>
      <c r="D10448" s="94" t="s">
        <v>31</v>
      </c>
      <c r="E10448" s="111" t="s">
        <v>3458</v>
      </c>
      <c r="F10448" s="110">
        <v>3</v>
      </c>
      <c r="G10448" s="85">
        <v>1</v>
      </c>
      <c r="H10448" s="90" t="s">
        <v>42</v>
      </c>
      <c r="I10448" s="28">
        <v>2</v>
      </c>
      <c r="J10448" s="18">
        <f t="shared" si="654"/>
        <v>1005.6900000000026</v>
      </c>
      <c r="K10448" s="19" t="str">
        <f t="shared" si="652"/>
        <v>Nov-15</v>
      </c>
      <c r="L10448" s="20">
        <f t="shared" si="655"/>
        <v>10281</v>
      </c>
      <c r="M10448" s="21">
        <f t="shared" si="653"/>
        <v>9.7820250948351575E-2</v>
      </c>
    </row>
    <row r="10449" spans="1:13" x14ac:dyDescent="0.3">
      <c r="A10449" s="119">
        <v>42317</v>
      </c>
      <c r="B10449" s="120" t="s">
        <v>30</v>
      </c>
      <c r="C10449" s="121">
        <v>13</v>
      </c>
      <c r="D10449" s="94"/>
      <c r="E10449" s="121" t="s">
        <v>10466</v>
      </c>
      <c r="F10449" s="123">
        <v>4.5</v>
      </c>
      <c r="G10449" s="89">
        <v>1</v>
      </c>
      <c r="H10449" s="30">
        <v>1</v>
      </c>
      <c r="I10449" s="38">
        <v>3.5</v>
      </c>
      <c r="J10449" s="18">
        <f t="shared" si="654"/>
        <v>1009.1900000000026</v>
      </c>
      <c r="K10449" s="19" t="str">
        <f t="shared" si="652"/>
        <v>Nov-15</v>
      </c>
      <c r="L10449" s="20">
        <f t="shared" si="655"/>
        <v>10282</v>
      </c>
      <c r="M10449" s="21">
        <f t="shared" si="653"/>
        <v>9.8151137910912525E-2</v>
      </c>
    </row>
    <row r="10450" spans="1:13" x14ac:dyDescent="0.3">
      <c r="A10450" s="119">
        <v>42317</v>
      </c>
      <c r="B10450" s="120" t="s">
        <v>69</v>
      </c>
      <c r="C10450" s="121">
        <v>13.15</v>
      </c>
      <c r="D10450" s="94"/>
      <c r="E10450" s="121" t="s">
        <v>10468</v>
      </c>
      <c r="F10450" s="123">
        <v>4.5</v>
      </c>
      <c r="G10450" s="89">
        <v>1</v>
      </c>
      <c r="H10450" s="30">
        <v>4</v>
      </c>
      <c r="I10450" s="38">
        <v>-1</v>
      </c>
      <c r="J10450" s="18">
        <f t="shared" si="654"/>
        <v>1008.1900000000026</v>
      </c>
      <c r="K10450" s="19" t="str">
        <f t="shared" si="652"/>
        <v>Nov-15</v>
      </c>
      <c r="L10450" s="20">
        <f t="shared" si="655"/>
        <v>10283</v>
      </c>
      <c r="M10450" s="21">
        <f t="shared" si="653"/>
        <v>9.8044345035495722E-2</v>
      </c>
    </row>
    <row r="10451" spans="1:13" x14ac:dyDescent="0.3">
      <c r="A10451" s="119">
        <v>42317</v>
      </c>
      <c r="B10451" s="120" t="s">
        <v>30</v>
      </c>
      <c r="C10451" s="121">
        <v>14.35</v>
      </c>
      <c r="D10451" s="94"/>
      <c r="E10451" s="121" t="s">
        <v>10467</v>
      </c>
      <c r="F10451" s="123">
        <v>4.5</v>
      </c>
      <c r="G10451" s="89">
        <v>1</v>
      </c>
      <c r="H10451" s="30">
        <v>1</v>
      </c>
      <c r="I10451" s="38">
        <v>3.5</v>
      </c>
      <c r="J10451" s="18">
        <f t="shared" si="654"/>
        <v>1011.6900000000026</v>
      </c>
      <c r="K10451" s="19" t="str">
        <f t="shared" si="652"/>
        <v>Nov-15</v>
      </c>
      <c r="L10451" s="20">
        <f t="shared" si="655"/>
        <v>10284</v>
      </c>
      <c r="M10451" s="21">
        <f t="shared" si="653"/>
        <v>9.837514585764319E-2</v>
      </c>
    </row>
    <row r="10452" spans="1:13" x14ac:dyDescent="0.3">
      <c r="A10452" s="119">
        <v>42317</v>
      </c>
      <c r="B10452" s="120" t="s">
        <v>69</v>
      </c>
      <c r="C10452" s="121">
        <v>14.5</v>
      </c>
      <c r="D10452" s="94"/>
      <c r="E10452" s="121" t="s">
        <v>8459</v>
      </c>
      <c r="F10452" s="123">
        <v>4.5</v>
      </c>
      <c r="G10452" s="89">
        <v>1</v>
      </c>
      <c r="H10452" s="30" t="s">
        <v>6103</v>
      </c>
      <c r="I10452" s="38">
        <v>-1</v>
      </c>
      <c r="J10452" s="18">
        <f t="shared" si="654"/>
        <v>1010.6900000000026</v>
      </c>
      <c r="K10452" s="19" t="str">
        <f t="shared" si="652"/>
        <v>Nov-15</v>
      </c>
      <c r="L10452" s="20">
        <f t="shared" si="655"/>
        <v>10285</v>
      </c>
      <c r="M10452" s="21">
        <f t="shared" si="653"/>
        <v>9.8268351968886974E-2</v>
      </c>
    </row>
    <row r="10453" spans="1:13" x14ac:dyDescent="0.3">
      <c r="A10453" s="119">
        <v>42317</v>
      </c>
      <c r="B10453" s="120" t="s">
        <v>43</v>
      </c>
      <c r="C10453" s="121">
        <v>15.35</v>
      </c>
      <c r="D10453" s="94"/>
      <c r="E10453" s="121" t="s">
        <v>10469</v>
      </c>
      <c r="F10453" s="123">
        <v>5</v>
      </c>
      <c r="G10453" s="89">
        <v>1</v>
      </c>
      <c r="H10453" s="30">
        <v>3</v>
      </c>
      <c r="I10453" s="38">
        <v>-1</v>
      </c>
      <c r="J10453" s="18">
        <f t="shared" si="654"/>
        <v>1009.6900000000026</v>
      </c>
      <c r="K10453" s="19" t="str">
        <f t="shared" si="652"/>
        <v>Nov-15</v>
      </c>
      <c r="L10453" s="20">
        <f t="shared" si="655"/>
        <v>10286</v>
      </c>
      <c r="M10453" s="21">
        <f t="shared" si="653"/>
        <v>9.8161578845032335E-2</v>
      </c>
    </row>
    <row r="10454" spans="1:13" x14ac:dyDescent="0.3">
      <c r="A10454" s="107">
        <v>42318</v>
      </c>
      <c r="B10454" s="108" t="s">
        <v>82</v>
      </c>
      <c r="C10454" s="101">
        <v>0.59722222222222221</v>
      </c>
      <c r="D10454" s="94" t="s">
        <v>31</v>
      </c>
      <c r="E10454" s="111" t="s">
        <v>3459</v>
      </c>
      <c r="F10454" s="110">
        <v>3.5</v>
      </c>
      <c r="G10454" s="85">
        <v>1</v>
      </c>
      <c r="H10454" s="90" t="s">
        <v>33</v>
      </c>
      <c r="I10454" s="28">
        <v>-1</v>
      </c>
      <c r="J10454" s="18">
        <f t="shared" si="654"/>
        <v>1008.6900000000026</v>
      </c>
      <c r="K10454" s="19" t="str">
        <f t="shared" si="652"/>
        <v>Nov-15</v>
      </c>
      <c r="L10454" s="20">
        <f t="shared" si="655"/>
        <v>10287</v>
      </c>
      <c r="M10454" s="21">
        <f t="shared" si="653"/>
        <v>9.8054826480023574E-2</v>
      </c>
    </row>
    <row r="10455" spans="1:13" x14ac:dyDescent="0.3">
      <c r="A10455" s="107">
        <v>42318</v>
      </c>
      <c r="B10455" s="108" t="s">
        <v>29</v>
      </c>
      <c r="C10455" s="101">
        <v>0.625</v>
      </c>
      <c r="D10455" s="94" t="s">
        <v>31</v>
      </c>
      <c r="E10455" s="111" t="s">
        <v>2511</v>
      </c>
      <c r="F10455" s="110">
        <v>4</v>
      </c>
      <c r="G10455" s="85">
        <v>1</v>
      </c>
      <c r="H10455" s="90" t="s">
        <v>33</v>
      </c>
      <c r="I10455" s="28">
        <v>-1</v>
      </c>
      <c r="J10455" s="18">
        <f t="shared" si="654"/>
        <v>1007.6900000000026</v>
      </c>
      <c r="K10455" s="19" t="str">
        <f t="shared" si="652"/>
        <v>Nov-15</v>
      </c>
      <c r="L10455" s="20">
        <f t="shared" si="655"/>
        <v>10288</v>
      </c>
      <c r="M10455" s="21">
        <f t="shared" si="653"/>
        <v>9.7948094867807409E-2</v>
      </c>
    </row>
    <row r="10456" spans="1:13" x14ac:dyDescent="0.3">
      <c r="A10456" s="107">
        <v>42318</v>
      </c>
      <c r="B10456" s="108" t="s">
        <v>82</v>
      </c>
      <c r="C10456" s="101">
        <v>0.63888888888888895</v>
      </c>
      <c r="D10456" s="94" t="s">
        <v>31</v>
      </c>
      <c r="E10456" s="111" t="s">
        <v>3460</v>
      </c>
      <c r="F10456" s="110">
        <v>3.75</v>
      </c>
      <c r="G10456" s="85">
        <v>1</v>
      </c>
      <c r="H10456" s="90" t="s">
        <v>33</v>
      </c>
      <c r="I10456" s="28">
        <v>-1</v>
      </c>
      <c r="J10456" s="18">
        <f t="shared" si="654"/>
        <v>1006.6900000000026</v>
      </c>
      <c r="K10456" s="19" t="str">
        <f t="shared" si="652"/>
        <v>Nov-15</v>
      </c>
      <c r="L10456" s="20">
        <f t="shared" si="655"/>
        <v>10289</v>
      </c>
      <c r="M10456" s="21">
        <f t="shared" si="653"/>
        <v>9.7841384002332832E-2</v>
      </c>
    </row>
    <row r="10457" spans="1:13" x14ac:dyDescent="0.3">
      <c r="A10457" s="107">
        <v>42318</v>
      </c>
      <c r="B10457" s="108" t="s">
        <v>29</v>
      </c>
      <c r="C10457" s="101">
        <v>0.64583333333333337</v>
      </c>
      <c r="D10457" s="94" t="s">
        <v>31</v>
      </c>
      <c r="E10457" s="111" t="s">
        <v>863</v>
      </c>
      <c r="F10457" s="110">
        <v>4</v>
      </c>
      <c r="G10457" s="85">
        <v>1</v>
      </c>
      <c r="H10457" s="90" t="s">
        <v>33</v>
      </c>
      <c r="I10457" s="28">
        <v>-1</v>
      </c>
      <c r="J10457" s="18">
        <f t="shared" si="654"/>
        <v>1005.6900000000026</v>
      </c>
      <c r="K10457" s="19" t="str">
        <f t="shared" si="652"/>
        <v>Nov-15</v>
      </c>
      <c r="L10457" s="20">
        <f t="shared" si="655"/>
        <v>10290</v>
      </c>
      <c r="M10457" s="21">
        <f t="shared" si="653"/>
        <v>9.7734693877551265E-2</v>
      </c>
    </row>
    <row r="10458" spans="1:13" x14ac:dyDescent="0.3">
      <c r="A10458" s="107">
        <v>42318</v>
      </c>
      <c r="B10458" s="108" t="s">
        <v>29</v>
      </c>
      <c r="C10458" s="101">
        <v>0.66666666666666663</v>
      </c>
      <c r="D10458" s="94" t="s">
        <v>31</v>
      </c>
      <c r="E10458" s="111" t="s">
        <v>3461</v>
      </c>
      <c r="F10458" s="110">
        <v>3.5</v>
      </c>
      <c r="G10458" s="85">
        <v>1</v>
      </c>
      <c r="H10458" s="90" t="s">
        <v>33</v>
      </c>
      <c r="I10458" s="28">
        <v>-1</v>
      </c>
      <c r="J10458" s="18">
        <f t="shared" si="654"/>
        <v>1004.6900000000026</v>
      </c>
      <c r="K10458" s="19" t="str">
        <f t="shared" si="652"/>
        <v>Nov-15</v>
      </c>
      <c r="L10458" s="20">
        <f t="shared" si="655"/>
        <v>10291</v>
      </c>
      <c r="M10458" s="21">
        <f t="shared" si="653"/>
        <v>9.7628024487416434E-2</v>
      </c>
    </row>
    <row r="10459" spans="1:13" x14ac:dyDescent="0.3">
      <c r="A10459" s="107">
        <v>42318</v>
      </c>
      <c r="B10459" s="108" t="s">
        <v>45</v>
      </c>
      <c r="C10459" s="101">
        <v>0.69444444444444453</v>
      </c>
      <c r="D10459" s="94" t="s">
        <v>31</v>
      </c>
      <c r="E10459" s="111" t="s">
        <v>3462</v>
      </c>
      <c r="F10459" s="110">
        <v>4</v>
      </c>
      <c r="G10459" s="85">
        <v>1</v>
      </c>
      <c r="H10459" s="90" t="s">
        <v>42</v>
      </c>
      <c r="I10459" s="28">
        <v>3</v>
      </c>
      <c r="J10459" s="18">
        <f t="shared" si="654"/>
        <v>1007.6900000000026</v>
      </c>
      <c r="K10459" s="19" t="str">
        <f t="shared" si="652"/>
        <v>Nov-15</v>
      </c>
      <c r="L10459" s="20">
        <f t="shared" si="655"/>
        <v>10292</v>
      </c>
      <c r="M10459" s="21">
        <f t="shared" si="653"/>
        <v>9.7910027205596828E-2</v>
      </c>
    </row>
    <row r="10460" spans="1:13" x14ac:dyDescent="0.3">
      <c r="A10460" s="107">
        <v>42318</v>
      </c>
      <c r="B10460" s="108" t="s">
        <v>45</v>
      </c>
      <c r="C10460" s="101">
        <v>0.75694444444444453</v>
      </c>
      <c r="D10460" s="94" t="s">
        <v>31</v>
      </c>
      <c r="E10460" s="111" t="s">
        <v>3463</v>
      </c>
      <c r="F10460" s="110">
        <v>3.25</v>
      </c>
      <c r="G10460" s="85">
        <v>1</v>
      </c>
      <c r="H10460" s="90" t="s">
        <v>33</v>
      </c>
      <c r="I10460" s="28">
        <v>-1</v>
      </c>
      <c r="J10460" s="18">
        <f t="shared" si="654"/>
        <v>1006.6900000000026</v>
      </c>
      <c r="K10460" s="19" t="str">
        <f t="shared" si="652"/>
        <v>Nov-15</v>
      </c>
      <c r="L10460" s="20">
        <f t="shared" si="655"/>
        <v>10293</v>
      </c>
      <c r="M10460" s="21">
        <f t="shared" si="653"/>
        <v>9.7803361507821096E-2</v>
      </c>
    </row>
    <row r="10461" spans="1:13" x14ac:dyDescent="0.3">
      <c r="A10461" s="107">
        <v>42318</v>
      </c>
      <c r="B10461" s="108" t="s">
        <v>45</v>
      </c>
      <c r="C10461" s="101">
        <v>0.79861111111111116</v>
      </c>
      <c r="D10461" s="94" t="s">
        <v>31</v>
      </c>
      <c r="E10461" s="111" t="s">
        <v>3464</v>
      </c>
      <c r="F10461" s="110">
        <v>3.25</v>
      </c>
      <c r="G10461" s="85">
        <v>1</v>
      </c>
      <c r="H10461" s="90" t="s">
        <v>33</v>
      </c>
      <c r="I10461" s="28">
        <v>-1</v>
      </c>
      <c r="J10461" s="18">
        <f t="shared" si="654"/>
        <v>1005.6900000000026</v>
      </c>
      <c r="K10461" s="19" t="str">
        <f t="shared" si="652"/>
        <v>Nov-15</v>
      </c>
      <c r="L10461" s="20">
        <f t="shared" si="655"/>
        <v>10294</v>
      </c>
      <c r="M10461" s="21">
        <f t="shared" si="653"/>
        <v>9.7696716533903494E-2</v>
      </c>
    </row>
    <row r="10462" spans="1:13" x14ac:dyDescent="0.3">
      <c r="A10462" s="119">
        <v>42318</v>
      </c>
      <c r="B10462" s="120" t="s">
        <v>29</v>
      </c>
      <c r="C10462" s="121">
        <v>13</v>
      </c>
      <c r="D10462" s="94"/>
      <c r="E10462" s="121" t="s">
        <v>436</v>
      </c>
      <c r="F10462" s="123">
        <v>4.5</v>
      </c>
      <c r="G10462" s="89">
        <v>1</v>
      </c>
      <c r="H10462" s="30">
        <v>5</v>
      </c>
      <c r="I10462" s="38">
        <v>-1</v>
      </c>
      <c r="J10462" s="18">
        <f t="shared" si="654"/>
        <v>1004.6900000000026</v>
      </c>
      <c r="K10462" s="19" t="str">
        <f t="shared" si="652"/>
        <v>Nov-15</v>
      </c>
      <c r="L10462" s="20">
        <f t="shared" si="655"/>
        <v>10295</v>
      </c>
      <c r="M10462" s="21">
        <f t="shared" si="653"/>
        <v>9.7590092277805005E-2</v>
      </c>
    </row>
    <row r="10463" spans="1:13" x14ac:dyDescent="0.3">
      <c r="A10463" s="119">
        <v>42318</v>
      </c>
      <c r="B10463" s="120" t="s">
        <v>29</v>
      </c>
      <c r="C10463" s="121">
        <v>13.3</v>
      </c>
      <c r="D10463" s="94"/>
      <c r="E10463" s="121" t="s">
        <v>10407</v>
      </c>
      <c r="F10463" s="123">
        <v>6</v>
      </c>
      <c r="G10463" s="89">
        <v>1</v>
      </c>
      <c r="H10463" s="30">
        <v>1</v>
      </c>
      <c r="I10463" s="38">
        <v>5</v>
      </c>
      <c r="J10463" s="18">
        <f t="shared" si="654"/>
        <v>1009.6900000000026</v>
      </c>
      <c r="K10463" s="19" t="str">
        <f t="shared" si="652"/>
        <v>Nov-15</v>
      </c>
      <c r="L10463" s="20">
        <f t="shared" si="655"/>
        <v>10296</v>
      </c>
      <c r="M10463" s="21">
        <f t="shared" si="653"/>
        <v>9.8066239316239562E-2</v>
      </c>
    </row>
    <row r="10464" spans="1:13" x14ac:dyDescent="0.3">
      <c r="A10464" s="119">
        <v>42318</v>
      </c>
      <c r="B10464" s="120" t="s">
        <v>67</v>
      </c>
      <c r="C10464" s="121">
        <v>14.1</v>
      </c>
      <c r="D10464" s="94"/>
      <c r="E10464" s="121" t="s">
        <v>2586</v>
      </c>
      <c r="F10464" s="123">
        <v>4.5</v>
      </c>
      <c r="G10464" s="89">
        <v>1</v>
      </c>
      <c r="H10464" s="30">
        <v>1</v>
      </c>
      <c r="I10464" s="38">
        <v>4</v>
      </c>
      <c r="J10464" s="18">
        <f t="shared" si="654"/>
        <v>1013.6900000000026</v>
      </c>
      <c r="K10464" s="19" t="str">
        <f t="shared" si="652"/>
        <v>Nov-15</v>
      </c>
      <c r="L10464" s="20">
        <f t="shared" si="655"/>
        <v>10297</v>
      </c>
      <c r="M10464" s="21">
        <f t="shared" si="653"/>
        <v>9.8445178207245077E-2</v>
      </c>
    </row>
    <row r="10465" spans="1:13" x14ac:dyDescent="0.3">
      <c r="A10465" s="119">
        <v>42318</v>
      </c>
      <c r="B10465" s="120" t="s">
        <v>67</v>
      </c>
      <c r="C10465" s="121">
        <v>14.4</v>
      </c>
      <c r="D10465" s="94"/>
      <c r="E10465" s="121" t="s">
        <v>10471</v>
      </c>
      <c r="F10465" s="123">
        <v>4.33</v>
      </c>
      <c r="G10465" s="89">
        <v>1</v>
      </c>
      <c r="H10465" s="30">
        <v>3</v>
      </c>
      <c r="I10465" s="38">
        <v>-1</v>
      </c>
      <c r="J10465" s="18">
        <f t="shared" si="654"/>
        <v>1012.6900000000026</v>
      </c>
      <c r="K10465" s="19" t="str">
        <f t="shared" si="652"/>
        <v>Nov-15</v>
      </c>
      <c r="L10465" s="20">
        <f t="shared" si="655"/>
        <v>10298</v>
      </c>
      <c r="M10465" s="21">
        <f t="shared" si="653"/>
        <v>9.8338512332491995E-2</v>
      </c>
    </row>
    <row r="10466" spans="1:13" x14ac:dyDescent="0.3">
      <c r="A10466" s="124">
        <v>42318</v>
      </c>
      <c r="B10466" s="108" t="s">
        <v>45</v>
      </c>
      <c r="C10466" s="111">
        <v>16.399999999999999</v>
      </c>
      <c r="D10466" s="94"/>
      <c r="E10466" s="111" t="s">
        <v>9976</v>
      </c>
      <c r="F10466" s="111">
        <v>5</v>
      </c>
      <c r="G10466" s="89">
        <v>1</v>
      </c>
      <c r="H10466" s="37" t="s">
        <v>6512</v>
      </c>
      <c r="I10466" s="34">
        <v>-1</v>
      </c>
      <c r="J10466" s="18">
        <f t="shared" si="654"/>
        <v>1011.6900000000026</v>
      </c>
      <c r="K10466" s="19" t="str">
        <f t="shared" si="652"/>
        <v>Nov-15</v>
      </c>
      <c r="L10466" s="20">
        <f t="shared" si="655"/>
        <v>10299</v>
      </c>
      <c r="M10466" s="21">
        <f t="shared" si="653"/>
        <v>9.82318671715703E-2</v>
      </c>
    </row>
    <row r="10467" spans="1:13" x14ac:dyDescent="0.3">
      <c r="A10467" s="124">
        <v>42318</v>
      </c>
      <c r="B10467" s="108" t="s">
        <v>45</v>
      </c>
      <c r="C10467" s="111">
        <v>19.399999999999999</v>
      </c>
      <c r="D10467" s="94"/>
      <c r="E10467" s="111" t="s">
        <v>10470</v>
      </c>
      <c r="F10467" s="111">
        <v>4.5</v>
      </c>
      <c r="G10467" s="89">
        <v>1</v>
      </c>
      <c r="H10467" s="37" t="s">
        <v>6526</v>
      </c>
      <c r="I10467" s="34">
        <v>3.5</v>
      </c>
      <c r="J10467" s="18">
        <f t="shared" si="654"/>
        <v>1015.1900000000026</v>
      </c>
      <c r="K10467" s="19" t="str">
        <f t="shared" si="652"/>
        <v>Nov-15</v>
      </c>
      <c r="L10467" s="20">
        <f t="shared" si="655"/>
        <v>10300</v>
      </c>
      <c r="M10467" s="21">
        <f t="shared" si="653"/>
        <v>9.8562135922330346E-2</v>
      </c>
    </row>
    <row r="10468" spans="1:13" x14ac:dyDescent="0.3">
      <c r="A10468" s="107">
        <v>42319</v>
      </c>
      <c r="B10468" s="108" t="s">
        <v>123</v>
      </c>
      <c r="C10468" s="101">
        <v>0.54166666666666663</v>
      </c>
      <c r="D10468" s="94" t="s">
        <v>31</v>
      </c>
      <c r="E10468" s="111" t="s">
        <v>3465</v>
      </c>
      <c r="F10468" s="110">
        <v>3.25</v>
      </c>
      <c r="G10468" s="85">
        <v>1</v>
      </c>
      <c r="H10468" s="90" t="s">
        <v>33</v>
      </c>
      <c r="I10468" s="28">
        <v>-1</v>
      </c>
      <c r="J10468" s="18">
        <f t="shared" si="654"/>
        <v>1014.1900000000026</v>
      </c>
      <c r="K10468" s="19" t="str">
        <f t="shared" si="652"/>
        <v>Nov-15</v>
      </c>
      <c r="L10468" s="20">
        <f t="shared" si="655"/>
        <v>10301</v>
      </c>
      <c r="M10468" s="21">
        <f t="shared" si="653"/>
        <v>9.8455489758276143E-2</v>
      </c>
    </row>
    <row r="10469" spans="1:13" x14ac:dyDescent="0.3">
      <c r="A10469" s="107">
        <v>42319</v>
      </c>
      <c r="B10469" s="108" t="s">
        <v>49</v>
      </c>
      <c r="C10469" s="101">
        <v>0.57638888888888895</v>
      </c>
      <c r="D10469" s="94" t="s">
        <v>31</v>
      </c>
      <c r="E10469" s="111" t="s">
        <v>3466</v>
      </c>
      <c r="F10469" s="110">
        <v>3.5</v>
      </c>
      <c r="G10469" s="85">
        <v>1</v>
      </c>
      <c r="H10469" s="90" t="s">
        <v>33</v>
      </c>
      <c r="I10469" s="28">
        <v>-1</v>
      </c>
      <c r="J10469" s="18">
        <f t="shared" si="654"/>
        <v>1013.1900000000026</v>
      </c>
      <c r="K10469" s="19" t="str">
        <f t="shared" si="652"/>
        <v>Nov-15</v>
      </c>
      <c r="L10469" s="20">
        <f t="shared" si="655"/>
        <v>10302</v>
      </c>
      <c r="M10469" s="21">
        <f t="shared" si="653"/>
        <v>9.8348864298194769E-2</v>
      </c>
    </row>
    <row r="10470" spans="1:13" x14ac:dyDescent="0.3">
      <c r="A10470" s="107">
        <v>42319</v>
      </c>
      <c r="B10470" s="108" t="s">
        <v>84</v>
      </c>
      <c r="C10470" s="101">
        <v>0.61111111111111105</v>
      </c>
      <c r="D10470" s="94" t="s">
        <v>31</v>
      </c>
      <c r="E10470" s="111" t="s">
        <v>3467</v>
      </c>
      <c r="F10470" s="110">
        <v>3.5</v>
      </c>
      <c r="G10470" s="85">
        <v>1</v>
      </c>
      <c r="H10470" s="90" t="s">
        <v>33</v>
      </c>
      <c r="I10470" s="28">
        <v>-1</v>
      </c>
      <c r="J10470" s="18">
        <f t="shared" si="654"/>
        <v>1012.1900000000026</v>
      </c>
      <c r="K10470" s="19" t="str">
        <f t="shared" si="652"/>
        <v>Nov-15</v>
      </c>
      <c r="L10470" s="20">
        <f t="shared" si="655"/>
        <v>10303</v>
      </c>
      <c r="M10470" s="21">
        <f t="shared" si="653"/>
        <v>9.8242259536057711E-2</v>
      </c>
    </row>
    <row r="10471" spans="1:13" x14ac:dyDescent="0.3">
      <c r="A10471" s="107">
        <v>42319</v>
      </c>
      <c r="B10471" s="108" t="s">
        <v>43</v>
      </c>
      <c r="C10471" s="101">
        <v>0.73611111111111116</v>
      </c>
      <c r="D10471" s="94" t="s">
        <v>31</v>
      </c>
      <c r="E10471" s="111" t="s">
        <v>3468</v>
      </c>
      <c r="F10471" s="110">
        <v>3.75</v>
      </c>
      <c r="G10471" s="85">
        <v>1</v>
      </c>
      <c r="H10471" s="90" t="s">
        <v>42</v>
      </c>
      <c r="I10471" s="28">
        <v>3</v>
      </c>
      <c r="J10471" s="18">
        <f t="shared" si="654"/>
        <v>1015.1900000000026</v>
      </c>
      <c r="K10471" s="19" t="str">
        <f t="shared" si="652"/>
        <v>Nov-15</v>
      </c>
      <c r="L10471" s="20">
        <f t="shared" si="655"/>
        <v>10304</v>
      </c>
      <c r="M10471" s="21">
        <f t="shared" si="653"/>
        <v>9.8523874223602731E-2</v>
      </c>
    </row>
    <row r="10472" spans="1:13" x14ac:dyDescent="0.3">
      <c r="A10472" s="107">
        <v>42319</v>
      </c>
      <c r="B10472" s="108" t="s">
        <v>43</v>
      </c>
      <c r="C10472" s="101">
        <v>0.81944444444444453</v>
      </c>
      <c r="D10472" s="94" t="s">
        <v>31</v>
      </c>
      <c r="E10472" s="111" t="s">
        <v>1534</v>
      </c>
      <c r="F10472" s="110">
        <v>3</v>
      </c>
      <c r="G10472" s="85">
        <v>1</v>
      </c>
      <c r="H10472" s="90" t="s">
        <v>42</v>
      </c>
      <c r="I10472" s="28">
        <v>2</v>
      </c>
      <c r="J10472" s="18">
        <f t="shared" si="654"/>
        <v>1017.1900000000026</v>
      </c>
      <c r="K10472" s="19" t="str">
        <f t="shared" si="652"/>
        <v>Nov-15</v>
      </c>
      <c r="L10472" s="20">
        <f t="shared" si="655"/>
        <v>10305</v>
      </c>
      <c r="M10472" s="21">
        <f t="shared" si="653"/>
        <v>9.8708393983503395E-2</v>
      </c>
    </row>
    <row r="10473" spans="1:13" x14ac:dyDescent="0.3">
      <c r="A10473" s="119">
        <v>42319</v>
      </c>
      <c r="B10473" s="120" t="s">
        <v>49</v>
      </c>
      <c r="C10473" s="121">
        <v>13.2</v>
      </c>
      <c r="D10473" s="94"/>
      <c r="E10473" s="121" t="s">
        <v>10474</v>
      </c>
      <c r="F10473" s="123">
        <v>4.5</v>
      </c>
      <c r="G10473" s="89">
        <v>1</v>
      </c>
      <c r="H10473" s="30">
        <v>3</v>
      </c>
      <c r="I10473" s="38">
        <v>-1</v>
      </c>
      <c r="J10473" s="18">
        <f t="shared" si="654"/>
        <v>1016.1900000000026</v>
      </c>
      <c r="K10473" s="19" t="str">
        <f t="shared" si="652"/>
        <v>Nov-15</v>
      </c>
      <c r="L10473" s="20">
        <f t="shared" si="655"/>
        <v>10306</v>
      </c>
      <c r="M10473" s="21">
        <f t="shared" si="653"/>
        <v>9.8601785367747191E-2</v>
      </c>
    </row>
    <row r="10474" spans="1:13" x14ac:dyDescent="0.3">
      <c r="A10474" s="119">
        <v>42319</v>
      </c>
      <c r="B10474" s="120" t="s">
        <v>123</v>
      </c>
      <c r="C10474" s="121">
        <v>13.3</v>
      </c>
      <c r="D10474" s="94"/>
      <c r="E10474" s="121" t="s">
        <v>1659</v>
      </c>
      <c r="F10474" s="123">
        <v>5</v>
      </c>
      <c r="G10474" s="89">
        <v>1</v>
      </c>
      <c r="H10474" s="30" t="s">
        <v>6116</v>
      </c>
      <c r="I10474" s="38">
        <v>-1</v>
      </c>
      <c r="J10474" s="18">
        <f t="shared" si="654"/>
        <v>1015.1900000000026</v>
      </c>
      <c r="K10474" s="19" t="str">
        <f t="shared" si="652"/>
        <v>Nov-15</v>
      </c>
      <c r="L10474" s="20">
        <f t="shared" si="655"/>
        <v>10307</v>
      </c>
      <c r="M10474" s="21">
        <f t="shared" si="653"/>
        <v>9.8495197438634191E-2</v>
      </c>
    </row>
    <row r="10475" spans="1:13" x14ac:dyDescent="0.3">
      <c r="A10475" s="119">
        <v>42319</v>
      </c>
      <c r="B10475" s="120" t="s">
        <v>84</v>
      </c>
      <c r="C10475" s="121">
        <v>13.4</v>
      </c>
      <c r="D10475" s="94"/>
      <c r="E10475" s="121" t="s">
        <v>10473</v>
      </c>
      <c r="F10475" s="123">
        <v>5.5</v>
      </c>
      <c r="G10475" s="89">
        <v>1</v>
      </c>
      <c r="H10475" s="30">
        <v>6</v>
      </c>
      <c r="I10475" s="38">
        <v>-1</v>
      </c>
      <c r="J10475" s="18">
        <f t="shared" si="654"/>
        <v>1014.1900000000026</v>
      </c>
      <c r="K10475" s="19" t="str">
        <f t="shared" si="652"/>
        <v>Nov-15</v>
      </c>
      <c r="L10475" s="20">
        <f t="shared" si="655"/>
        <v>10308</v>
      </c>
      <c r="M10475" s="21">
        <f t="shared" si="653"/>
        <v>9.8388630190143822E-2</v>
      </c>
    </row>
    <row r="10476" spans="1:13" x14ac:dyDescent="0.3">
      <c r="A10476" s="119">
        <v>42319</v>
      </c>
      <c r="B10476" s="120" t="s">
        <v>84</v>
      </c>
      <c r="C10476" s="121">
        <v>13.4</v>
      </c>
      <c r="D10476" s="94"/>
      <c r="E10476" s="121" t="s">
        <v>10472</v>
      </c>
      <c r="F10476" s="123">
        <v>5</v>
      </c>
      <c r="G10476" s="89">
        <v>1</v>
      </c>
      <c r="H10476" s="30">
        <v>5</v>
      </c>
      <c r="I10476" s="38">
        <v>-1</v>
      </c>
      <c r="J10476" s="18">
        <f t="shared" si="654"/>
        <v>1013.1900000000026</v>
      </c>
      <c r="K10476" s="19" t="str">
        <f t="shared" si="652"/>
        <v>Nov-15</v>
      </c>
      <c r="L10476" s="20">
        <f t="shared" si="655"/>
        <v>10309</v>
      </c>
      <c r="M10476" s="21">
        <f t="shared" si="653"/>
        <v>9.8282083616257884E-2</v>
      </c>
    </row>
    <row r="10477" spans="1:13" x14ac:dyDescent="0.3">
      <c r="A10477" s="119">
        <v>42319</v>
      </c>
      <c r="B10477" s="120" t="s">
        <v>49</v>
      </c>
      <c r="C10477" s="121">
        <v>14.2</v>
      </c>
      <c r="D10477" s="94"/>
      <c r="E10477" s="121" t="s">
        <v>10475</v>
      </c>
      <c r="F10477" s="123">
        <v>5.5</v>
      </c>
      <c r="G10477" s="89">
        <v>1</v>
      </c>
      <c r="H10477" s="30" t="s">
        <v>6213</v>
      </c>
      <c r="I10477" s="38">
        <v>-1</v>
      </c>
      <c r="J10477" s="18">
        <f t="shared" si="654"/>
        <v>1012.1900000000026</v>
      </c>
      <c r="K10477" s="19" t="str">
        <f t="shared" si="652"/>
        <v>Nov-15</v>
      </c>
      <c r="L10477" s="20">
        <f t="shared" si="655"/>
        <v>10310</v>
      </c>
      <c r="M10477" s="21">
        <f t="shared" si="653"/>
        <v>9.8175557710960482E-2</v>
      </c>
    </row>
    <row r="10478" spans="1:13" x14ac:dyDescent="0.3">
      <c r="A10478" s="119">
        <v>42319</v>
      </c>
      <c r="B10478" s="120" t="s">
        <v>49</v>
      </c>
      <c r="C10478" s="121">
        <v>15.2</v>
      </c>
      <c r="D10478" s="94"/>
      <c r="E10478" s="121" t="s">
        <v>10476</v>
      </c>
      <c r="F10478" s="123">
        <v>6</v>
      </c>
      <c r="G10478" s="35">
        <v>0</v>
      </c>
      <c r="H10478" s="30" t="s">
        <v>6111</v>
      </c>
      <c r="I10478" s="38">
        <v>0</v>
      </c>
      <c r="J10478" s="18">
        <f t="shared" si="654"/>
        <v>1012.1900000000026</v>
      </c>
      <c r="K10478" s="19" t="str">
        <f t="shared" si="652"/>
        <v>Nov-15</v>
      </c>
      <c r="L10478" s="20">
        <f t="shared" si="655"/>
        <v>10310</v>
      </c>
      <c r="M10478" s="21">
        <f t="shared" si="653"/>
        <v>9.8175557710960482E-2</v>
      </c>
    </row>
    <row r="10479" spans="1:13" x14ac:dyDescent="0.3">
      <c r="A10479" s="119">
        <v>42320</v>
      </c>
      <c r="B10479" s="120" t="s">
        <v>30</v>
      </c>
      <c r="C10479" s="121">
        <v>12.2</v>
      </c>
      <c r="D10479" s="94"/>
      <c r="E10479" s="121" t="s">
        <v>10478</v>
      </c>
      <c r="F10479" s="123">
        <v>5</v>
      </c>
      <c r="G10479" s="89">
        <v>1</v>
      </c>
      <c r="H10479" s="30">
        <v>4</v>
      </c>
      <c r="I10479" s="38">
        <v>-1</v>
      </c>
      <c r="J10479" s="18">
        <f t="shared" si="654"/>
        <v>1011.1900000000026</v>
      </c>
      <c r="K10479" s="19" t="str">
        <f t="shared" si="652"/>
        <v>Nov-15</v>
      </c>
      <c r="L10479" s="20">
        <f t="shared" si="655"/>
        <v>10311</v>
      </c>
      <c r="M10479" s="21">
        <f t="shared" si="653"/>
        <v>9.8069052468238049E-2</v>
      </c>
    </row>
    <row r="10480" spans="1:13" x14ac:dyDescent="0.3">
      <c r="A10480" s="119">
        <v>42320</v>
      </c>
      <c r="B10480" s="120" t="s">
        <v>103</v>
      </c>
      <c r="C10480" s="121">
        <v>13.4</v>
      </c>
      <c r="D10480" s="94"/>
      <c r="E10480" s="121" t="s">
        <v>10479</v>
      </c>
      <c r="F10480" s="123">
        <v>4.5</v>
      </c>
      <c r="G10480" s="89">
        <v>1</v>
      </c>
      <c r="H10480" s="30">
        <v>5</v>
      </c>
      <c r="I10480" s="38">
        <v>-1</v>
      </c>
      <c r="J10480" s="18">
        <f t="shared" si="654"/>
        <v>1010.1900000000026</v>
      </c>
      <c r="K10480" s="19" t="str">
        <f t="shared" si="652"/>
        <v>Nov-15</v>
      </c>
      <c r="L10480" s="20">
        <f t="shared" si="655"/>
        <v>10312</v>
      </c>
      <c r="M10480" s="21">
        <f t="shared" si="653"/>
        <v>9.7962567882079382E-2</v>
      </c>
    </row>
    <row r="10481" spans="1:13" x14ac:dyDescent="0.3">
      <c r="A10481" s="119">
        <v>42320</v>
      </c>
      <c r="B10481" s="120" t="s">
        <v>89</v>
      </c>
      <c r="C10481" s="121">
        <v>15</v>
      </c>
      <c r="D10481" s="94"/>
      <c r="E10481" s="121" t="s">
        <v>1568</v>
      </c>
      <c r="F10481" s="123">
        <v>5</v>
      </c>
      <c r="G10481" s="89">
        <v>1</v>
      </c>
      <c r="H10481" s="30">
        <v>1</v>
      </c>
      <c r="I10481" s="38">
        <v>4</v>
      </c>
      <c r="J10481" s="18">
        <f t="shared" si="654"/>
        <v>1014.1900000000026</v>
      </c>
      <c r="K10481" s="19" t="str">
        <f t="shared" si="652"/>
        <v>Nov-15</v>
      </c>
      <c r="L10481" s="20">
        <f t="shared" si="655"/>
        <v>10313</v>
      </c>
      <c r="M10481" s="21">
        <f t="shared" si="653"/>
        <v>9.8340928924658441E-2</v>
      </c>
    </row>
    <row r="10482" spans="1:13" x14ac:dyDescent="0.3">
      <c r="A10482" s="119">
        <v>42320</v>
      </c>
      <c r="B10482" s="120" t="s">
        <v>30</v>
      </c>
      <c r="C10482" s="121">
        <v>15.2</v>
      </c>
      <c r="D10482" s="94"/>
      <c r="E10482" s="121" t="s">
        <v>1646</v>
      </c>
      <c r="F10482" s="123">
        <v>4.5</v>
      </c>
      <c r="G10482" s="89">
        <v>1</v>
      </c>
      <c r="H10482" s="30">
        <v>3</v>
      </c>
      <c r="I10482" s="38">
        <v>-1</v>
      </c>
      <c r="J10482" s="18">
        <f t="shared" si="654"/>
        <v>1013.1900000000026</v>
      </c>
      <c r="K10482" s="19" t="str">
        <f t="shared" si="652"/>
        <v>Nov-15</v>
      </c>
      <c r="L10482" s="20">
        <f t="shared" si="655"/>
        <v>10314</v>
      </c>
      <c r="M10482" s="21">
        <f t="shared" si="653"/>
        <v>9.8234438627109039E-2</v>
      </c>
    </row>
    <row r="10483" spans="1:13" x14ac:dyDescent="0.3">
      <c r="A10483" s="119">
        <v>42320</v>
      </c>
      <c r="B10483" s="120" t="s">
        <v>30</v>
      </c>
      <c r="C10483" s="121">
        <v>15.5</v>
      </c>
      <c r="D10483" s="94"/>
      <c r="E10483" s="121" t="s">
        <v>7766</v>
      </c>
      <c r="F10483" s="123">
        <v>5.5</v>
      </c>
      <c r="G10483" s="89">
        <v>1</v>
      </c>
      <c r="H10483" s="30">
        <v>13</v>
      </c>
      <c r="I10483" s="38">
        <v>-1</v>
      </c>
      <c r="J10483" s="18">
        <f t="shared" si="654"/>
        <v>1012.1900000000026</v>
      </c>
      <c r="K10483" s="19" t="str">
        <f t="shared" si="652"/>
        <v>Nov-15</v>
      </c>
      <c r="L10483" s="20">
        <f t="shared" si="655"/>
        <v>10315</v>
      </c>
      <c r="M10483" s="21">
        <f t="shared" si="653"/>
        <v>9.8127968977217886E-2</v>
      </c>
    </row>
    <row r="10484" spans="1:13" x14ac:dyDescent="0.3">
      <c r="A10484" s="119">
        <v>42320</v>
      </c>
      <c r="B10484" s="120" t="s">
        <v>89</v>
      </c>
      <c r="C10484" s="121">
        <v>16</v>
      </c>
      <c r="D10484" s="94"/>
      <c r="E10484" s="121" t="s">
        <v>10480</v>
      </c>
      <c r="F10484" s="123">
        <v>5</v>
      </c>
      <c r="G10484" s="89">
        <v>1</v>
      </c>
      <c r="H10484" s="30">
        <v>1</v>
      </c>
      <c r="I10484" s="38">
        <v>4</v>
      </c>
      <c r="J10484" s="18">
        <f t="shared" si="654"/>
        <v>1016.1900000000026</v>
      </c>
      <c r="K10484" s="19" t="str">
        <f t="shared" si="652"/>
        <v>Nov-15</v>
      </c>
      <c r="L10484" s="20">
        <f t="shared" si="655"/>
        <v>10316</v>
      </c>
      <c r="M10484" s="21">
        <f t="shared" si="653"/>
        <v>9.8506203955021576E-2</v>
      </c>
    </row>
    <row r="10485" spans="1:13" x14ac:dyDescent="0.3">
      <c r="A10485" s="124">
        <v>42320</v>
      </c>
      <c r="B10485" s="108" t="s">
        <v>47</v>
      </c>
      <c r="C10485" s="111">
        <v>16.25</v>
      </c>
      <c r="D10485" s="94"/>
      <c r="E10485" s="111" t="s">
        <v>10357</v>
      </c>
      <c r="F10485" s="111">
        <v>5.5</v>
      </c>
      <c r="G10485" s="89">
        <v>1</v>
      </c>
      <c r="H10485" s="37" t="s">
        <v>6512</v>
      </c>
      <c r="I10485" s="34">
        <v>-1</v>
      </c>
      <c r="J10485" s="18">
        <f t="shared" si="654"/>
        <v>1015.1900000000026</v>
      </c>
      <c r="K10485" s="19" t="str">
        <f t="shared" si="652"/>
        <v>Nov-15</v>
      </c>
      <c r="L10485" s="20">
        <f t="shared" si="655"/>
        <v>10317</v>
      </c>
      <c r="M10485" s="21">
        <f t="shared" si="653"/>
        <v>9.8399728603276393E-2</v>
      </c>
    </row>
    <row r="10486" spans="1:13" x14ac:dyDescent="0.3">
      <c r="A10486" s="124">
        <v>42320</v>
      </c>
      <c r="B10486" s="108" t="s">
        <v>47</v>
      </c>
      <c r="C10486" s="111">
        <v>18.25</v>
      </c>
      <c r="D10486" s="94"/>
      <c r="E10486" s="111" t="s">
        <v>10477</v>
      </c>
      <c r="F10486" s="111">
        <v>5.5</v>
      </c>
      <c r="G10486" s="89">
        <v>1</v>
      </c>
      <c r="H10486" s="37" t="s">
        <v>6518</v>
      </c>
      <c r="I10486" s="34">
        <v>-1</v>
      </c>
      <c r="J10486" s="18">
        <f t="shared" si="654"/>
        <v>1014.1900000000026</v>
      </c>
      <c r="K10486" s="19" t="str">
        <f t="shared" si="652"/>
        <v>Nov-15</v>
      </c>
      <c r="L10486" s="20">
        <f t="shared" si="655"/>
        <v>10318</v>
      </c>
      <c r="M10486" s="21">
        <f t="shared" si="653"/>
        <v>9.8293273890289065E-2</v>
      </c>
    </row>
    <row r="10487" spans="1:13" x14ac:dyDescent="0.3">
      <c r="A10487" s="107">
        <v>42321</v>
      </c>
      <c r="B10487" s="108" t="s">
        <v>45</v>
      </c>
      <c r="C10487" s="101">
        <v>0.67708333333333337</v>
      </c>
      <c r="D10487" s="94" t="s">
        <v>31</v>
      </c>
      <c r="E10487" s="111" t="s">
        <v>3469</v>
      </c>
      <c r="F10487" s="110">
        <v>4</v>
      </c>
      <c r="G10487" s="85">
        <v>1</v>
      </c>
      <c r="H10487" s="90" t="s">
        <v>33</v>
      </c>
      <c r="I10487" s="28">
        <v>-1</v>
      </c>
      <c r="J10487" s="18">
        <f t="shared" si="654"/>
        <v>1013.1900000000026</v>
      </c>
      <c r="K10487" s="19" t="str">
        <f t="shared" si="652"/>
        <v>Nov-15</v>
      </c>
      <c r="L10487" s="20">
        <f t="shared" si="655"/>
        <v>10319</v>
      </c>
      <c r="M10487" s="21">
        <f t="shared" si="653"/>
        <v>9.8186839810059365E-2</v>
      </c>
    </row>
    <row r="10488" spans="1:13" x14ac:dyDescent="0.3">
      <c r="A10488" s="107">
        <v>42321</v>
      </c>
      <c r="B10488" s="108" t="s">
        <v>45</v>
      </c>
      <c r="C10488" s="101">
        <v>0.71875</v>
      </c>
      <c r="D10488" s="94" t="s">
        <v>31</v>
      </c>
      <c r="E10488" s="111" t="s">
        <v>3267</v>
      </c>
      <c r="F10488" s="110">
        <v>4</v>
      </c>
      <c r="G10488" s="85">
        <v>1</v>
      </c>
      <c r="H10488" s="90" t="s">
        <v>33</v>
      </c>
      <c r="I10488" s="28">
        <v>-1</v>
      </c>
      <c r="J10488" s="18">
        <f t="shared" si="654"/>
        <v>1012.1900000000026</v>
      </c>
      <c r="K10488" s="19" t="str">
        <f t="shared" si="652"/>
        <v>Nov-15</v>
      </c>
      <c r="L10488" s="20">
        <f t="shared" si="655"/>
        <v>10320</v>
      </c>
      <c r="M10488" s="21">
        <f t="shared" si="653"/>
        <v>9.8080426356589395E-2</v>
      </c>
    </row>
    <row r="10489" spans="1:13" x14ac:dyDescent="0.3">
      <c r="A10489" s="107">
        <v>42321</v>
      </c>
      <c r="B10489" s="108" t="s">
        <v>45</v>
      </c>
      <c r="C10489" s="101">
        <v>0.76388888888888884</v>
      </c>
      <c r="D10489" s="94" t="s">
        <v>31</v>
      </c>
      <c r="E10489" s="111" t="s">
        <v>3470</v>
      </c>
      <c r="F10489" s="110">
        <v>3</v>
      </c>
      <c r="G10489" s="85">
        <v>1</v>
      </c>
      <c r="H10489" s="90" t="s">
        <v>33</v>
      </c>
      <c r="I10489" s="28">
        <v>-1</v>
      </c>
      <c r="J10489" s="18">
        <f t="shared" si="654"/>
        <v>1011.1900000000026</v>
      </c>
      <c r="K10489" s="19" t="str">
        <f t="shared" si="652"/>
        <v>Nov-15</v>
      </c>
      <c r="L10489" s="20">
        <f t="shared" si="655"/>
        <v>10321</v>
      </c>
      <c r="M10489" s="21">
        <f t="shared" si="653"/>
        <v>9.7974033523883591E-2</v>
      </c>
    </row>
    <row r="10490" spans="1:13" x14ac:dyDescent="0.3">
      <c r="A10490" s="119">
        <v>42321</v>
      </c>
      <c r="B10490" s="120" t="s">
        <v>76</v>
      </c>
      <c r="C10490" s="121">
        <v>13.4</v>
      </c>
      <c r="D10490" s="94"/>
      <c r="E10490" s="121" t="s">
        <v>2837</v>
      </c>
      <c r="F10490" s="123">
        <v>5.5</v>
      </c>
      <c r="G10490" s="89">
        <v>1</v>
      </c>
      <c r="H10490" s="30">
        <v>5</v>
      </c>
      <c r="I10490" s="38">
        <v>-1</v>
      </c>
      <c r="J10490" s="18">
        <f t="shared" si="654"/>
        <v>1010.1900000000026</v>
      </c>
      <c r="K10490" s="19" t="str">
        <f t="shared" si="652"/>
        <v>Nov-15</v>
      </c>
      <c r="L10490" s="20">
        <f t="shared" si="655"/>
        <v>10322</v>
      </c>
      <c r="M10490" s="21">
        <f t="shared" si="653"/>
        <v>9.7867661305948705E-2</v>
      </c>
    </row>
    <row r="10491" spans="1:13" x14ac:dyDescent="0.3">
      <c r="A10491" s="119">
        <v>42321</v>
      </c>
      <c r="B10491" s="120" t="s">
        <v>147</v>
      </c>
      <c r="C10491" s="121">
        <v>14.25</v>
      </c>
      <c r="D10491" s="94"/>
      <c r="E10491" s="121" t="s">
        <v>10481</v>
      </c>
      <c r="F10491" s="123">
        <v>6</v>
      </c>
      <c r="G10491" s="89">
        <v>1</v>
      </c>
      <c r="H10491" s="30">
        <v>1</v>
      </c>
      <c r="I10491" s="38">
        <v>5.5</v>
      </c>
      <c r="J10491" s="18">
        <f t="shared" si="654"/>
        <v>1015.6900000000026</v>
      </c>
      <c r="K10491" s="19" t="str">
        <f t="shared" si="652"/>
        <v>Nov-15</v>
      </c>
      <c r="L10491" s="20">
        <f t="shared" si="655"/>
        <v>10323</v>
      </c>
      <c r="M10491" s="21">
        <f t="shared" si="653"/>
        <v>9.8390971616778317E-2</v>
      </c>
    </row>
    <row r="10492" spans="1:13" x14ac:dyDescent="0.3">
      <c r="A10492" s="119">
        <v>42321</v>
      </c>
      <c r="B10492" s="120" t="s">
        <v>76</v>
      </c>
      <c r="C10492" s="121">
        <v>14.5</v>
      </c>
      <c r="D10492" s="94"/>
      <c r="E10492" s="121" t="s">
        <v>10482</v>
      </c>
      <c r="F10492" s="123">
        <v>4.5</v>
      </c>
      <c r="G10492" s="89">
        <v>1</v>
      </c>
      <c r="H10492" s="30">
        <v>1</v>
      </c>
      <c r="I10492" s="38">
        <v>3.5</v>
      </c>
      <c r="J10492" s="18">
        <f t="shared" si="654"/>
        <v>1019.1900000000026</v>
      </c>
      <c r="K10492" s="19" t="str">
        <f t="shared" si="652"/>
        <v>Nov-15</v>
      </c>
      <c r="L10492" s="20">
        <f t="shared" si="655"/>
        <v>10324</v>
      </c>
      <c r="M10492" s="21">
        <f t="shared" si="653"/>
        <v>9.8720457187137012E-2</v>
      </c>
    </row>
    <row r="10493" spans="1:13" x14ac:dyDescent="0.3">
      <c r="A10493" s="119">
        <v>42321</v>
      </c>
      <c r="B10493" s="120" t="s">
        <v>76</v>
      </c>
      <c r="C10493" s="121">
        <v>15.25</v>
      </c>
      <c r="D10493" s="94"/>
      <c r="E10493" s="121" t="s">
        <v>10483</v>
      </c>
      <c r="F10493" s="123">
        <v>6</v>
      </c>
      <c r="G10493" s="89">
        <v>1</v>
      </c>
      <c r="H10493" s="30">
        <v>1</v>
      </c>
      <c r="I10493" s="38">
        <v>6</v>
      </c>
      <c r="J10493" s="18">
        <f t="shared" si="654"/>
        <v>1025.1900000000026</v>
      </c>
      <c r="K10493" s="19" t="str">
        <f t="shared" si="652"/>
        <v>Nov-15</v>
      </c>
      <c r="L10493" s="20">
        <f t="shared" si="655"/>
        <v>10325</v>
      </c>
      <c r="M10493" s="21">
        <f t="shared" si="653"/>
        <v>9.9292009685230276E-2</v>
      </c>
    </row>
    <row r="10494" spans="1:13" x14ac:dyDescent="0.3">
      <c r="A10494" s="107">
        <v>42322</v>
      </c>
      <c r="B10494" s="108" t="s">
        <v>98</v>
      </c>
      <c r="C10494" s="101">
        <v>0.66666666666666663</v>
      </c>
      <c r="D10494" s="94" t="s">
        <v>31</v>
      </c>
      <c r="E10494" s="111" t="s">
        <v>3471</v>
      </c>
      <c r="F10494" s="110">
        <v>4</v>
      </c>
      <c r="G10494" s="85">
        <v>1</v>
      </c>
      <c r="H10494" s="90" t="s">
        <v>42</v>
      </c>
      <c r="I10494" s="28">
        <v>3</v>
      </c>
      <c r="J10494" s="18">
        <f t="shared" si="654"/>
        <v>1028.1900000000026</v>
      </c>
      <c r="K10494" s="19" t="str">
        <f t="shared" si="652"/>
        <v>Nov-15</v>
      </c>
      <c r="L10494" s="20">
        <f t="shared" si="655"/>
        <v>10326</v>
      </c>
      <c r="M10494" s="21">
        <f t="shared" si="653"/>
        <v>9.9572922719349463E-2</v>
      </c>
    </row>
    <row r="10495" spans="1:13" x14ac:dyDescent="0.3">
      <c r="A10495" s="107">
        <v>42322</v>
      </c>
      <c r="B10495" s="108" t="s">
        <v>45</v>
      </c>
      <c r="C10495" s="101">
        <v>0.73958333333333337</v>
      </c>
      <c r="D10495" s="94" t="s">
        <v>31</v>
      </c>
      <c r="E10495" s="111" t="s">
        <v>3472</v>
      </c>
      <c r="F10495" s="110">
        <v>3</v>
      </c>
      <c r="G10495" s="85">
        <v>1</v>
      </c>
      <c r="H10495" s="90" t="s">
        <v>42</v>
      </c>
      <c r="I10495" s="28">
        <v>2</v>
      </c>
      <c r="J10495" s="18">
        <f t="shared" si="654"/>
        <v>1030.1900000000026</v>
      </c>
      <c r="K10495" s="19" t="str">
        <f t="shared" si="652"/>
        <v>Nov-15</v>
      </c>
      <c r="L10495" s="20">
        <f t="shared" si="655"/>
        <v>10327</v>
      </c>
      <c r="M10495" s="21">
        <f t="shared" si="653"/>
        <v>9.9756947806720495E-2</v>
      </c>
    </row>
    <row r="10496" spans="1:13" x14ac:dyDescent="0.3">
      <c r="A10496" s="107">
        <v>42322</v>
      </c>
      <c r="B10496" s="108" t="s">
        <v>45</v>
      </c>
      <c r="C10496" s="101">
        <v>0.76041666666666663</v>
      </c>
      <c r="D10496" s="94" t="s">
        <v>31</v>
      </c>
      <c r="E10496" s="111" t="s">
        <v>3473</v>
      </c>
      <c r="F10496" s="110">
        <v>3</v>
      </c>
      <c r="G10496" s="85">
        <v>1</v>
      </c>
      <c r="H10496" s="90" t="s">
        <v>42</v>
      </c>
      <c r="I10496" s="28">
        <v>2</v>
      </c>
      <c r="J10496" s="18">
        <f t="shared" si="654"/>
        <v>1032.1900000000026</v>
      </c>
      <c r="K10496" s="19" t="str">
        <f t="shared" si="652"/>
        <v>Nov-15</v>
      </c>
      <c r="L10496" s="20">
        <f t="shared" si="655"/>
        <v>10328</v>
      </c>
      <c r="M10496" s="21">
        <f t="shared" si="653"/>
        <v>9.994093725793983E-2</v>
      </c>
    </row>
    <row r="10497" spans="1:13" x14ac:dyDescent="0.3">
      <c r="A10497" s="107">
        <v>42322</v>
      </c>
      <c r="B10497" s="108" t="s">
        <v>45</v>
      </c>
      <c r="C10497" s="101">
        <v>0.80208333333333337</v>
      </c>
      <c r="D10497" s="94" t="s">
        <v>31</v>
      </c>
      <c r="E10497" s="111" t="s">
        <v>3474</v>
      </c>
      <c r="F10497" s="110">
        <v>4</v>
      </c>
      <c r="G10497" s="85">
        <v>1</v>
      </c>
      <c r="H10497" s="90" t="s">
        <v>33</v>
      </c>
      <c r="I10497" s="28">
        <v>-1</v>
      </c>
      <c r="J10497" s="18">
        <f t="shared" si="654"/>
        <v>1031.1900000000026</v>
      </c>
      <c r="K10497" s="19" t="str">
        <f t="shared" si="652"/>
        <v>Nov-15</v>
      </c>
      <c r="L10497" s="20">
        <f t="shared" si="655"/>
        <v>10329</v>
      </c>
      <c r="M10497" s="21">
        <f t="shared" si="653"/>
        <v>9.9834446703456536E-2</v>
      </c>
    </row>
    <row r="10498" spans="1:13" x14ac:dyDescent="0.3">
      <c r="A10498" s="119">
        <v>42322</v>
      </c>
      <c r="B10498" s="121" t="s">
        <v>98</v>
      </c>
      <c r="C10498" s="121">
        <v>13.4</v>
      </c>
      <c r="D10498" s="94"/>
      <c r="E10498" s="121" t="s">
        <v>7435</v>
      </c>
      <c r="F10498" s="123">
        <v>6</v>
      </c>
      <c r="G10498" s="89">
        <v>1</v>
      </c>
      <c r="H10498" s="30">
        <v>2</v>
      </c>
      <c r="I10498" s="38">
        <v>-1</v>
      </c>
      <c r="J10498" s="18">
        <f t="shared" si="654"/>
        <v>1030.1900000000026</v>
      </c>
      <c r="K10498" s="19" t="str">
        <f t="shared" ref="K10498:K10561" si="656">TEXT(A10498,"MMM-yy")</f>
        <v>Nov-15</v>
      </c>
      <c r="L10498" s="20">
        <f t="shared" si="655"/>
        <v>10330</v>
      </c>
      <c r="M10498" s="21">
        <f t="shared" ref="M10498:M10561" si="657">J10498/L10498</f>
        <v>9.9727976766699186E-2</v>
      </c>
    </row>
    <row r="10499" spans="1:13" x14ac:dyDescent="0.3">
      <c r="A10499" s="119">
        <v>42322</v>
      </c>
      <c r="B10499" s="120" t="s">
        <v>29</v>
      </c>
      <c r="C10499" s="121">
        <v>14</v>
      </c>
      <c r="D10499" s="94"/>
      <c r="E10499" s="121" t="s">
        <v>10484</v>
      </c>
      <c r="F10499" s="123">
        <v>4.5</v>
      </c>
      <c r="G10499" s="89">
        <v>1</v>
      </c>
      <c r="H10499" s="30">
        <v>2</v>
      </c>
      <c r="I10499" s="38">
        <v>-1</v>
      </c>
      <c r="J10499" s="18">
        <f t="shared" ref="J10499:J10562" si="658">J10498+I10499</f>
        <v>1029.1900000000026</v>
      </c>
      <c r="K10499" s="19" t="str">
        <f t="shared" si="656"/>
        <v>Nov-15</v>
      </c>
      <c r="L10499" s="20">
        <f t="shared" ref="L10499:L10562" si="659">L10498+G10499</f>
        <v>10331</v>
      </c>
      <c r="M10499" s="21">
        <f t="shared" si="657"/>
        <v>9.9621527441680624E-2</v>
      </c>
    </row>
    <row r="10500" spans="1:13" x14ac:dyDescent="0.3">
      <c r="A10500" s="124">
        <v>42322</v>
      </c>
      <c r="B10500" s="108" t="s">
        <v>45</v>
      </c>
      <c r="C10500" s="111">
        <v>20.45</v>
      </c>
      <c r="D10500" s="94"/>
      <c r="E10500" s="111" t="s">
        <v>8639</v>
      </c>
      <c r="F10500" s="111">
        <v>5.5</v>
      </c>
      <c r="G10500" s="89">
        <v>1</v>
      </c>
      <c r="H10500" s="37" t="s">
        <v>6518</v>
      </c>
      <c r="I10500" s="34">
        <v>-1</v>
      </c>
      <c r="J10500" s="18">
        <f t="shared" si="658"/>
        <v>1028.1900000000026</v>
      </c>
      <c r="K10500" s="19" t="str">
        <f t="shared" si="656"/>
        <v>Nov-15</v>
      </c>
      <c r="L10500" s="20">
        <f t="shared" si="659"/>
        <v>10332</v>
      </c>
      <c r="M10500" s="21">
        <f t="shared" si="657"/>
        <v>9.951509872241604E-2</v>
      </c>
    </row>
    <row r="10501" spans="1:13" x14ac:dyDescent="0.3">
      <c r="A10501" s="119">
        <v>42323</v>
      </c>
      <c r="B10501" s="121" t="s">
        <v>76</v>
      </c>
      <c r="C10501" s="121">
        <v>13</v>
      </c>
      <c r="D10501" s="94"/>
      <c r="E10501" s="121" t="s">
        <v>77</v>
      </c>
      <c r="F10501" s="123">
        <v>6</v>
      </c>
      <c r="G10501" s="89">
        <v>1</v>
      </c>
      <c r="H10501" s="30" t="s">
        <v>6213</v>
      </c>
      <c r="I10501" s="38">
        <v>-1</v>
      </c>
      <c r="J10501" s="18">
        <f t="shared" si="658"/>
        <v>1027.1900000000026</v>
      </c>
      <c r="K10501" s="19" t="str">
        <f t="shared" si="656"/>
        <v>Nov-15</v>
      </c>
      <c r="L10501" s="20">
        <f t="shared" si="659"/>
        <v>10333</v>
      </c>
      <c r="M10501" s="21">
        <f t="shared" si="657"/>
        <v>9.9408690602922928E-2</v>
      </c>
    </row>
    <row r="10502" spans="1:13" x14ac:dyDescent="0.3">
      <c r="A10502" s="119">
        <v>42323</v>
      </c>
      <c r="B10502" s="121" t="s">
        <v>76</v>
      </c>
      <c r="C10502" s="121">
        <v>15.5</v>
      </c>
      <c r="D10502" s="94"/>
      <c r="E10502" s="121" t="s">
        <v>10485</v>
      </c>
      <c r="F10502" s="123">
        <v>6</v>
      </c>
      <c r="G10502" s="89">
        <v>1</v>
      </c>
      <c r="H10502" s="30">
        <v>8</v>
      </c>
      <c r="I10502" s="38">
        <v>-1</v>
      </c>
      <c r="J10502" s="18">
        <f t="shared" si="658"/>
        <v>1026.1900000000026</v>
      </c>
      <c r="K10502" s="19" t="str">
        <f t="shared" si="656"/>
        <v>Nov-15</v>
      </c>
      <c r="L10502" s="20">
        <f t="shared" si="659"/>
        <v>10334</v>
      </c>
      <c r="M10502" s="21">
        <f t="shared" si="657"/>
        <v>9.9302303077221071E-2</v>
      </c>
    </row>
    <row r="10503" spans="1:13" x14ac:dyDescent="0.3">
      <c r="A10503" s="107">
        <v>42324</v>
      </c>
      <c r="B10503" s="108" t="s">
        <v>73</v>
      </c>
      <c r="C10503" s="101">
        <v>0.60763888888888895</v>
      </c>
      <c r="D10503" s="94" t="s">
        <v>31</v>
      </c>
      <c r="E10503" s="111" t="s">
        <v>3475</v>
      </c>
      <c r="F10503" s="110">
        <v>3.5</v>
      </c>
      <c r="G10503" s="85">
        <v>1</v>
      </c>
      <c r="H10503" s="90" t="s">
        <v>33</v>
      </c>
      <c r="I10503" s="28">
        <v>-1</v>
      </c>
      <c r="J10503" s="18">
        <f t="shared" si="658"/>
        <v>1025.1900000000026</v>
      </c>
      <c r="K10503" s="19" t="str">
        <f t="shared" si="656"/>
        <v>Nov-15</v>
      </c>
      <c r="L10503" s="20">
        <f t="shared" si="659"/>
        <v>10335</v>
      </c>
      <c r="M10503" s="21">
        <f t="shared" si="657"/>
        <v>9.9195936139332613E-2</v>
      </c>
    </row>
    <row r="10504" spans="1:13" x14ac:dyDescent="0.3">
      <c r="A10504" s="119">
        <v>42324</v>
      </c>
      <c r="B10504" s="121" t="s">
        <v>50</v>
      </c>
      <c r="C10504" s="121">
        <v>13.15</v>
      </c>
      <c r="D10504" s="94"/>
      <c r="E10504" s="121" t="s">
        <v>10486</v>
      </c>
      <c r="F10504" s="123">
        <v>4.5</v>
      </c>
      <c r="G10504" s="89">
        <v>1</v>
      </c>
      <c r="H10504" s="30">
        <v>3</v>
      </c>
      <c r="I10504" s="38">
        <v>-1</v>
      </c>
      <c r="J10504" s="18">
        <f t="shared" si="658"/>
        <v>1024.1900000000026</v>
      </c>
      <c r="K10504" s="19" t="str">
        <f t="shared" si="656"/>
        <v>Nov-15</v>
      </c>
      <c r="L10504" s="20">
        <f t="shared" si="659"/>
        <v>10336</v>
      </c>
      <c r="M10504" s="21">
        <f t="shared" si="657"/>
        <v>9.9089589783281987E-2</v>
      </c>
    </row>
    <row r="10505" spans="1:13" x14ac:dyDescent="0.3">
      <c r="A10505" s="119">
        <v>42324</v>
      </c>
      <c r="B10505" s="121" t="s">
        <v>50</v>
      </c>
      <c r="C10505" s="121">
        <v>14.15</v>
      </c>
      <c r="D10505" s="94"/>
      <c r="E10505" s="121" t="s">
        <v>10487</v>
      </c>
      <c r="F10505" s="123">
        <v>6</v>
      </c>
      <c r="G10505" s="89">
        <v>1</v>
      </c>
      <c r="H10505" s="30">
        <v>1</v>
      </c>
      <c r="I10505" s="38">
        <v>5</v>
      </c>
      <c r="J10505" s="18">
        <f t="shared" si="658"/>
        <v>1029.1900000000026</v>
      </c>
      <c r="K10505" s="19" t="str">
        <f t="shared" si="656"/>
        <v>Nov-15</v>
      </c>
      <c r="L10505" s="20">
        <f t="shared" si="659"/>
        <v>10337</v>
      </c>
      <c r="M10505" s="21">
        <f t="shared" si="657"/>
        <v>9.9563703202089834E-2</v>
      </c>
    </row>
    <row r="10506" spans="1:13" x14ac:dyDescent="0.3">
      <c r="A10506" s="119">
        <v>42324</v>
      </c>
      <c r="B10506" s="121" t="s">
        <v>50</v>
      </c>
      <c r="C10506" s="121">
        <v>15.15</v>
      </c>
      <c r="D10506" s="94"/>
      <c r="E10506" s="121" t="s">
        <v>10488</v>
      </c>
      <c r="F10506" s="123">
        <v>5.5</v>
      </c>
      <c r="G10506" s="89">
        <v>1</v>
      </c>
      <c r="H10506" s="30">
        <v>4</v>
      </c>
      <c r="I10506" s="38">
        <v>-1</v>
      </c>
      <c r="J10506" s="18">
        <f t="shared" si="658"/>
        <v>1028.1900000000026</v>
      </c>
      <c r="K10506" s="19" t="str">
        <f t="shared" si="656"/>
        <v>Nov-15</v>
      </c>
      <c r="L10506" s="20">
        <f t="shared" si="659"/>
        <v>10338</v>
      </c>
      <c r="M10506" s="21">
        <f t="shared" si="657"/>
        <v>9.9457341845618358E-2</v>
      </c>
    </row>
    <row r="10507" spans="1:13" x14ac:dyDescent="0.3">
      <c r="A10507" s="107">
        <v>42325</v>
      </c>
      <c r="B10507" s="111" t="s">
        <v>30</v>
      </c>
      <c r="C10507" s="101">
        <v>0.53819444444444442</v>
      </c>
      <c r="D10507" s="94" t="s">
        <v>31</v>
      </c>
      <c r="E10507" s="111" t="s">
        <v>3476</v>
      </c>
      <c r="F10507" s="110">
        <v>2.88</v>
      </c>
      <c r="G10507" s="85">
        <v>1</v>
      </c>
      <c r="H10507" s="90" t="s">
        <v>33</v>
      </c>
      <c r="I10507" s="28">
        <v>-1</v>
      </c>
      <c r="J10507" s="18">
        <f t="shared" si="658"/>
        <v>1027.1900000000026</v>
      </c>
      <c r="K10507" s="19" t="str">
        <f t="shared" si="656"/>
        <v>Nov-15</v>
      </c>
      <c r="L10507" s="20">
        <f t="shared" si="659"/>
        <v>10339</v>
      </c>
      <c r="M10507" s="21">
        <f t="shared" si="657"/>
        <v>9.9351001063932923E-2</v>
      </c>
    </row>
    <row r="10508" spans="1:13" x14ac:dyDescent="0.3">
      <c r="A10508" s="107">
        <v>42325</v>
      </c>
      <c r="B10508" s="108" t="s">
        <v>30</v>
      </c>
      <c r="C10508" s="101">
        <v>0.5625</v>
      </c>
      <c r="D10508" s="94" t="s">
        <v>31</v>
      </c>
      <c r="E10508" s="111" t="s">
        <v>3477</v>
      </c>
      <c r="F10508" s="110">
        <v>3</v>
      </c>
      <c r="G10508" s="85">
        <v>1</v>
      </c>
      <c r="H10508" s="90" t="s">
        <v>33</v>
      </c>
      <c r="I10508" s="28">
        <v>-1</v>
      </c>
      <c r="J10508" s="18">
        <f t="shared" si="658"/>
        <v>1026.1900000000026</v>
      </c>
      <c r="K10508" s="19" t="str">
        <f t="shared" si="656"/>
        <v>Nov-15</v>
      </c>
      <c r="L10508" s="20">
        <f t="shared" si="659"/>
        <v>10340</v>
      </c>
      <c r="M10508" s="21">
        <f t="shared" si="657"/>
        <v>9.9244680851064082E-2</v>
      </c>
    </row>
    <row r="10509" spans="1:13" x14ac:dyDescent="0.3">
      <c r="A10509" s="119">
        <v>42325</v>
      </c>
      <c r="B10509" s="121" t="s">
        <v>29</v>
      </c>
      <c r="C10509" s="121">
        <v>11.4</v>
      </c>
      <c r="D10509" s="94"/>
      <c r="E10509" s="121" t="s">
        <v>10489</v>
      </c>
      <c r="F10509" s="123">
        <v>4.33</v>
      </c>
      <c r="G10509" s="89">
        <v>1</v>
      </c>
      <c r="H10509" s="30">
        <v>6</v>
      </c>
      <c r="I10509" s="38">
        <v>-1</v>
      </c>
      <c r="J10509" s="18">
        <f t="shared" si="658"/>
        <v>1025.1900000000026</v>
      </c>
      <c r="K10509" s="19" t="str">
        <f t="shared" si="656"/>
        <v>Nov-15</v>
      </c>
      <c r="L10509" s="20">
        <f t="shared" si="659"/>
        <v>10341</v>
      </c>
      <c r="M10509" s="21">
        <f t="shared" si="657"/>
        <v>9.9138381201044637E-2</v>
      </c>
    </row>
    <row r="10510" spans="1:13" x14ac:dyDescent="0.3">
      <c r="A10510" s="119">
        <v>42325</v>
      </c>
      <c r="B10510" s="121" t="s">
        <v>29</v>
      </c>
      <c r="C10510" s="121">
        <v>12.1</v>
      </c>
      <c r="D10510" s="94"/>
      <c r="E10510" s="121" t="s">
        <v>10490</v>
      </c>
      <c r="F10510" s="123">
        <v>4.5</v>
      </c>
      <c r="G10510" s="89">
        <v>1</v>
      </c>
      <c r="H10510" s="30">
        <v>3</v>
      </c>
      <c r="I10510" s="38">
        <v>-1</v>
      </c>
      <c r="J10510" s="18">
        <f t="shared" si="658"/>
        <v>1024.1900000000026</v>
      </c>
      <c r="K10510" s="19" t="str">
        <f t="shared" si="656"/>
        <v>Nov-15</v>
      </c>
      <c r="L10510" s="20">
        <f t="shared" si="659"/>
        <v>10342</v>
      </c>
      <c r="M10510" s="21">
        <f t="shared" si="657"/>
        <v>9.9032102107909747E-2</v>
      </c>
    </row>
    <row r="10511" spans="1:13" x14ac:dyDescent="0.3">
      <c r="A10511" s="119">
        <v>42325</v>
      </c>
      <c r="B10511" s="121" t="s">
        <v>30</v>
      </c>
      <c r="C10511" s="121">
        <v>12.25</v>
      </c>
      <c r="D10511" s="94"/>
      <c r="E10511" s="121" t="s">
        <v>10493</v>
      </c>
      <c r="F10511" s="123">
        <v>5</v>
      </c>
      <c r="G10511" s="89">
        <v>1</v>
      </c>
      <c r="H10511" s="30">
        <v>1</v>
      </c>
      <c r="I10511" s="38">
        <v>3</v>
      </c>
      <c r="J10511" s="18">
        <f t="shared" si="658"/>
        <v>1027.1900000000026</v>
      </c>
      <c r="K10511" s="19" t="str">
        <f t="shared" si="656"/>
        <v>Nov-15</v>
      </c>
      <c r="L10511" s="20">
        <f t="shared" si="659"/>
        <v>10343</v>
      </c>
      <c r="M10511" s="21">
        <f t="shared" si="657"/>
        <v>9.9312578555545067E-2</v>
      </c>
    </row>
    <row r="10512" spans="1:13" x14ac:dyDescent="0.3">
      <c r="A10512" s="119">
        <v>42325</v>
      </c>
      <c r="B10512" s="121" t="s">
        <v>79</v>
      </c>
      <c r="C10512" s="121">
        <v>13.4</v>
      </c>
      <c r="D10512" s="94"/>
      <c r="E10512" s="121" t="s">
        <v>10494</v>
      </c>
      <c r="F10512" s="123">
        <v>5</v>
      </c>
      <c r="G10512" s="89">
        <v>1</v>
      </c>
      <c r="H10512" s="30">
        <v>3</v>
      </c>
      <c r="I10512" s="38">
        <v>-1</v>
      </c>
      <c r="J10512" s="18">
        <f t="shared" si="658"/>
        <v>1026.1900000000026</v>
      </c>
      <c r="K10512" s="19" t="str">
        <f t="shared" si="656"/>
        <v>Nov-15</v>
      </c>
      <c r="L10512" s="20">
        <f t="shared" si="659"/>
        <v>10344</v>
      </c>
      <c r="M10512" s="21">
        <f t="shared" si="657"/>
        <v>9.9206303170920593E-2</v>
      </c>
    </row>
    <row r="10513" spans="1:13" x14ac:dyDescent="0.3">
      <c r="A10513" s="119">
        <v>42325</v>
      </c>
      <c r="B10513" s="121" t="s">
        <v>29</v>
      </c>
      <c r="C10513" s="121">
        <v>13.5</v>
      </c>
      <c r="D10513" s="94"/>
      <c r="E10513" s="121" t="s">
        <v>10491</v>
      </c>
      <c r="F10513" s="123">
        <v>6</v>
      </c>
      <c r="G10513" s="89">
        <v>1</v>
      </c>
      <c r="H10513" s="30">
        <v>2</v>
      </c>
      <c r="I10513" s="38">
        <v>-1</v>
      </c>
      <c r="J10513" s="18">
        <f t="shared" si="658"/>
        <v>1025.1900000000026</v>
      </c>
      <c r="K10513" s="19" t="str">
        <f t="shared" si="656"/>
        <v>Nov-15</v>
      </c>
      <c r="L10513" s="20">
        <f t="shared" si="659"/>
        <v>10345</v>
      </c>
      <c r="M10513" s="21">
        <f t="shared" si="657"/>
        <v>9.9100048332528043E-2</v>
      </c>
    </row>
    <row r="10514" spans="1:13" x14ac:dyDescent="0.3">
      <c r="A10514" s="119">
        <v>42325</v>
      </c>
      <c r="B10514" s="121" t="s">
        <v>29</v>
      </c>
      <c r="C10514" s="121">
        <v>15.25</v>
      </c>
      <c r="D10514" s="94"/>
      <c r="E10514" s="121" t="s">
        <v>10492</v>
      </c>
      <c r="F10514" s="123">
        <v>6</v>
      </c>
      <c r="G10514" s="89">
        <v>1</v>
      </c>
      <c r="H10514" s="30">
        <v>3</v>
      </c>
      <c r="I10514" s="38">
        <v>-1</v>
      </c>
      <c r="J10514" s="18">
        <f t="shared" si="658"/>
        <v>1024.1900000000026</v>
      </c>
      <c r="K10514" s="19" t="str">
        <f t="shared" si="656"/>
        <v>Nov-15</v>
      </c>
      <c r="L10514" s="20">
        <f t="shared" si="659"/>
        <v>10346</v>
      </c>
      <c r="M10514" s="21">
        <f t="shared" si="657"/>
        <v>9.8993814034409683E-2</v>
      </c>
    </row>
    <row r="10515" spans="1:13" x14ac:dyDescent="0.3">
      <c r="A10515" s="107">
        <v>42326</v>
      </c>
      <c r="B10515" s="108" t="s">
        <v>130</v>
      </c>
      <c r="C10515" s="101">
        <v>0.57986111111111105</v>
      </c>
      <c r="D10515" s="94" t="s">
        <v>31</v>
      </c>
      <c r="E10515" s="111" t="s">
        <v>3478</v>
      </c>
      <c r="F10515" s="110">
        <v>3.75</v>
      </c>
      <c r="G10515" s="85">
        <v>1</v>
      </c>
      <c r="H10515" s="90" t="s">
        <v>33</v>
      </c>
      <c r="I10515" s="28">
        <v>-1</v>
      </c>
      <c r="J10515" s="18">
        <f t="shared" si="658"/>
        <v>1023.1900000000026</v>
      </c>
      <c r="K10515" s="19" t="str">
        <f t="shared" si="656"/>
        <v>Nov-15</v>
      </c>
      <c r="L10515" s="20">
        <f t="shared" si="659"/>
        <v>10347</v>
      </c>
      <c r="M10515" s="21">
        <f t="shared" si="657"/>
        <v>9.8887600270610082E-2</v>
      </c>
    </row>
    <row r="10516" spans="1:13" x14ac:dyDescent="0.3">
      <c r="A10516" s="119">
        <v>42326</v>
      </c>
      <c r="B10516" s="120" t="s">
        <v>130</v>
      </c>
      <c r="C10516" s="121">
        <v>13.2</v>
      </c>
      <c r="D10516" s="94"/>
      <c r="E10516" s="121" t="s">
        <v>10495</v>
      </c>
      <c r="F10516" s="123">
        <v>5</v>
      </c>
      <c r="G10516" s="89">
        <v>1</v>
      </c>
      <c r="H10516" s="30">
        <v>3</v>
      </c>
      <c r="I10516" s="38">
        <v>-1</v>
      </c>
      <c r="J10516" s="18">
        <f t="shared" si="658"/>
        <v>1022.1900000000026</v>
      </c>
      <c r="K10516" s="19" t="str">
        <f t="shared" si="656"/>
        <v>Nov-15</v>
      </c>
      <c r="L10516" s="20">
        <f t="shared" si="659"/>
        <v>10348</v>
      </c>
      <c r="M10516" s="21">
        <f t="shared" si="657"/>
        <v>9.8781407035176128E-2</v>
      </c>
    </row>
    <row r="10517" spans="1:13" x14ac:dyDescent="0.3">
      <c r="A10517" s="119">
        <v>42326</v>
      </c>
      <c r="B10517" s="120" t="s">
        <v>130</v>
      </c>
      <c r="C10517" s="121">
        <v>15.3</v>
      </c>
      <c r="D10517" s="94"/>
      <c r="E10517" s="121" t="s">
        <v>10496</v>
      </c>
      <c r="F10517" s="123">
        <v>6</v>
      </c>
      <c r="G10517" s="89">
        <v>1</v>
      </c>
      <c r="H10517" s="30">
        <v>1</v>
      </c>
      <c r="I10517" s="38">
        <v>6.5</v>
      </c>
      <c r="J10517" s="18">
        <f t="shared" si="658"/>
        <v>1028.6900000000026</v>
      </c>
      <c r="K10517" s="19" t="str">
        <f t="shared" si="656"/>
        <v>Nov-15</v>
      </c>
      <c r="L10517" s="20">
        <f t="shared" si="659"/>
        <v>10349</v>
      </c>
      <c r="M10517" s="21">
        <f t="shared" si="657"/>
        <v>9.9399942023384147E-2</v>
      </c>
    </row>
    <row r="10518" spans="1:13" x14ac:dyDescent="0.3">
      <c r="A10518" s="119">
        <v>42326</v>
      </c>
      <c r="B10518" s="120" t="s">
        <v>130</v>
      </c>
      <c r="C10518" s="121">
        <v>16</v>
      </c>
      <c r="D10518" s="94"/>
      <c r="E10518" s="121" t="s">
        <v>10497</v>
      </c>
      <c r="F10518" s="123">
        <v>5.5</v>
      </c>
      <c r="G10518" s="89">
        <v>1</v>
      </c>
      <c r="H10518" s="30">
        <v>6</v>
      </c>
      <c r="I10518" s="38">
        <v>-1</v>
      </c>
      <c r="J10518" s="18">
        <f t="shared" si="658"/>
        <v>1027.6900000000026</v>
      </c>
      <c r="K10518" s="19" t="str">
        <f t="shared" si="656"/>
        <v>Nov-15</v>
      </c>
      <c r="L10518" s="20">
        <f t="shared" si="659"/>
        <v>10350</v>
      </c>
      <c r="M10518" s="21">
        <f t="shared" si="657"/>
        <v>9.9293719806763533E-2</v>
      </c>
    </row>
    <row r="10519" spans="1:13" x14ac:dyDescent="0.3">
      <c r="A10519" s="124">
        <v>42326</v>
      </c>
      <c r="B10519" s="108" t="s">
        <v>43</v>
      </c>
      <c r="C10519" s="111">
        <v>18.55</v>
      </c>
      <c r="D10519" s="94"/>
      <c r="E10519" s="111" t="s">
        <v>2861</v>
      </c>
      <c r="F10519" s="111">
        <v>4.33</v>
      </c>
      <c r="G10519" s="89">
        <v>1</v>
      </c>
      <c r="H10519" s="37" t="s">
        <v>6512</v>
      </c>
      <c r="I10519" s="34">
        <v>-1</v>
      </c>
      <c r="J10519" s="18">
        <f t="shared" si="658"/>
        <v>1026.6900000000026</v>
      </c>
      <c r="K10519" s="19" t="str">
        <f t="shared" si="656"/>
        <v>Nov-15</v>
      </c>
      <c r="L10519" s="20">
        <f t="shared" si="659"/>
        <v>10351</v>
      </c>
      <c r="M10519" s="21">
        <f t="shared" si="657"/>
        <v>9.9187518114192116E-2</v>
      </c>
    </row>
    <row r="10520" spans="1:13" x14ac:dyDescent="0.3">
      <c r="A10520" s="107">
        <v>42327</v>
      </c>
      <c r="B10520" s="108" t="s">
        <v>29</v>
      </c>
      <c r="C10520" s="101">
        <v>0.50694444444444442</v>
      </c>
      <c r="D10520" s="94" t="s">
        <v>31</v>
      </c>
      <c r="E10520" s="111" t="s">
        <v>3479</v>
      </c>
      <c r="F10520" s="110">
        <v>4</v>
      </c>
      <c r="G10520" s="85">
        <v>1</v>
      </c>
      <c r="H10520" s="90" t="s">
        <v>33</v>
      </c>
      <c r="I10520" s="28">
        <v>-1</v>
      </c>
      <c r="J10520" s="18">
        <f t="shared" si="658"/>
        <v>1025.6900000000026</v>
      </c>
      <c r="K10520" s="19" t="str">
        <f t="shared" si="656"/>
        <v>Nov-15</v>
      </c>
      <c r="L10520" s="20">
        <f t="shared" si="659"/>
        <v>10352</v>
      </c>
      <c r="M10520" s="21">
        <f t="shared" si="657"/>
        <v>9.9081336939722042E-2</v>
      </c>
    </row>
    <row r="10521" spans="1:13" x14ac:dyDescent="0.3">
      <c r="A10521" s="107">
        <v>42327</v>
      </c>
      <c r="B10521" s="108" t="s">
        <v>136</v>
      </c>
      <c r="C10521" s="101">
        <v>0.5625</v>
      </c>
      <c r="D10521" s="94" t="s">
        <v>31</v>
      </c>
      <c r="E10521" s="111" t="s">
        <v>3480</v>
      </c>
      <c r="F10521" s="110">
        <v>4</v>
      </c>
      <c r="G10521" s="85">
        <v>1</v>
      </c>
      <c r="H10521" s="90" t="s">
        <v>33</v>
      </c>
      <c r="I10521" s="28">
        <v>-1</v>
      </c>
      <c r="J10521" s="18">
        <f t="shared" si="658"/>
        <v>1024.6900000000026</v>
      </c>
      <c r="K10521" s="19" t="str">
        <f t="shared" si="656"/>
        <v>Nov-15</v>
      </c>
      <c r="L10521" s="20">
        <f t="shared" si="659"/>
        <v>10353</v>
      </c>
      <c r="M10521" s="21">
        <f t="shared" si="657"/>
        <v>9.8975176277407761E-2</v>
      </c>
    </row>
    <row r="10522" spans="1:13" x14ac:dyDescent="0.3">
      <c r="A10522" s="107">
        <v>42327</v>
      </c>
      <c r="B10522" s="108" t="s">
        <v>118</v>
      </c>
      <c r="C10522" s="101">
        <v>0.64583333333333337</v>
      </c>
      <c r="D10522" s="94" t="s">
        <v>31</v>
      </c>
      <c r="E10522" s="111" t="s">
        <v>3481</v>
      </c>
      <c r="F10522" s="110">
        <v>2.75</v>
      </c>
      <c r="G10522" s="85">
        <v>1</v>
      </c>
      <c r="H10522" s="90" t="s">
        <v>42</v>
      </c>
      <c r="I10522" s="28">
        <v>1.75</v>
      </c>
      <c r="J10522" s="18">
        <f t="shared" si="658"/>
        <v>1026.4400000000026</v>
      </c>
      <c r="K10522" s="19" t="str">
        <f t="shared" si="656"/>
        <v>Nov-15</v>
      </c>
      <c r="L10522" s="20">
        <f t="shared" si="659"/>
        <v>10354</v>
      </c>
      <c r="M10522" s="21">
        <f t="shared" si="657"/>
        <v>9.9134633957890919E-2</v>
      </c>
    </row>
    <row r="10523" spans="1:13" x14ac:dyDescent="0.3">
      <c r="A10523" s="107">
        <v>42327</v>
      </c>
      <c r="B10523" s="108" t="s">
        <v>118</v>
      </c>
      <c r="C10523" s="101">
        <v>0.66666666666666663</v>
      </c>
      <c r="D10523" s="94" t="s">
        <v>31</v>
      </c>
      <c r="E10523" s="111" t="s">
        <v>3482</v>
      </c>
      <c r="F10523" s="110">
        <v>3.75</v>
      </c>
      <c r="G10523" s="85">
        <v>1</v>
      </c>
      <c r="H10523" s="90" t="s">
        <v>33</v>
      </c>
      <c r="I10523" s="28">
        <v>-1</v>
      </c>
      <c r="J10523" s="18">
        <f t="shared" si="658"/>
        <v>1025.4400000000026</v>
      </c>
      <c r="K10523" s="19" t="str">
        <f t="shared" si="656"/>
        <v>Nov-15</v>
      </c>
      <c r="L10523" s="20">
        <f t="shared" si="659"/>
        <v>10355</v>
      </c>
      <c r="M10523" s="21">
        <f t="shared" si="657"/>
        <v>9.9028488652824972E-2</v>
      </c>
    </row>
    <row r="10524" spans="1:13" x14ac:dyDescent="0.3">
      <c r="A10524" s="119">
        <v>42327</v>
      </c>
      <c r="B10524" s="120" t="s">
        <v>136</v>
      </c>
      <c r="C10524" s="121">
        <v>12.3</v>
      </c>
      <c r="D10524" s="94"/>
      <c r="E10524" s="121" t="s">
        <v>4192</v>
      </c>
      <c r="F10524" s="123">
        <v>4.5</v>
      </c>
      <c r="G10524" s="89">
        <v>1</v>
      </c>
      <c r="H10524" s="30">
        <v>2</v>
      </c>
      <c r="I10524" s="38">
        <v>-1</v>
      </c>
      <c r="J10524" s="18">
        <f t="shared" si="658"/>
        <v>1024.4400000000026</v>
      </c>
      <c r="K10524" s="19" t="str">
        <f t="shared" si="656"/>
        <v>Nov-15</v>
      </c>
      <c r="L10524" s="20">
        <f t="shared" si="659"/>
        <v>10356</v>
      </c>
      <c r="M10524" s="21">
        <f t="shared" si="657"/>
        <v>9.8922363847045433E-2</v>
      </c>
    </row>
    <row r="10525" spans="1:13" x14ac:dyDescent="0.3">
      <c r="A10525" s="119">
        <v>42327</v>
      </c>
      <c r="B10525" s="120" t="s">
        <v>118</v>
      </c>
      <c r="C10525" s="121">
        <v>12.5</v>
      </c>
      <c r="D10525" s="94"/>
      <c r="E10525" s="121" t="s">
        <v>7371</v>
      </c>
      <c r="F10525" s="123">
        <v>4.5</v>
      </c>
      <c r="G10525" s="89">
        <v>1</v>
      </c>
      <c r="H10525" s="30">
        <v>4</v>
      </c>
      <c r="I10525" s="38">
        <v>-1</v>
      </c>
      <c r="J10525" s="18">
        <f t="shared" si="658"/>
        <v>1023.4400000000026</v>
      </c>
      <c r="K10525" s="19" t="str">
        <f t="shared" si="656"/>
        <v>Nov-15</v>
      </c>
      <c r="L10525" s="20">
        <f t="shared" si="659"/>
        <v>10357</v>
      </c>
      <c r="M10525" s="21">
        <f t="shared" si="657"/>
        <v>9.8816259534614523E-2</v>
      </c>
    </row>
    <row r="10526" spans="1:13" x14ac:dyDescent="0.3">
      <c r="A10526" s="119">
        <v>42327</v>
      </c>
      <c r="B10526" s="120" t="s">
        <v>136</v>
      </c>
      <c r="C10526" s="121">
        <v>13.3</v>
      </c>
      <c r="D10526" s="94"/>
      <c r="E10526" s="121" t="s">
        <v>10498</v>
      </c>
      <c r="F10526" s="123">
        <v>4.5</v>
      </c>
      <c r="G10526" s="89">
        <v>1</v>
      </c>
      <c r="H10526" s="30">
        <v>1</v>
      </c>
      <c r="I10526" s="38">
        <v>3.5</v>
      </c>
      <c r="J10526" s="18">
        <f t="shared" si="658"/>
        <v>1026.9400000000026</v>
      </c>
      <c r="K10526" s="19" t="str">
        <f t="shared" si="656"/>
        <v>Nov-15</v>
      </c>
      <c r="L10526" s="20">
        <f t="shared" si="659"/>
        <v>10358</v>
      </c>
      <c r="M10526" s="21">
        <f t="shared" si="657"/>
        <v>9.9144622513999095E-2</v>
      </c>
    </row>
    <row r="10527" spans="1:13" x14ac:dyDescent="0.3">
      <c r="A10527" s="119">
        <v>42327</v>
      </c>
      <c r="B10527" s="120" t="s">
        <v>136</v>
      </c>
      <c r="C10527" s="121">
        <v>14.4</v>
      </c>
      <c r="D10527" s="94"/>
      <c r="E10527" s="121" t="s">
        <v>3732</v>
      </c>
      <c r="F10527" s="123">
        <v>6</v>
      </c>
      <c r="G10527" s="89">
        <v>1</v>
      </c>
      <c r="H10527" s="30">
        <v>1</v>
      </c>
      <c r="I10527" s="38">
        <v>5.5</v>
      </c>
      <c r="J10527" s="18">
        <f t="shared" si="658"/>
        <v>1032.4400000000026</v>
      </c>
      <c r="K10527" s="19" t="str">
        <f t="shared" si="656"/>
        <v>Nov-15</v>
      </c>
      <c r="L10527" s="20">
        <f t="shared" si="659"/>
        <v>10359</v>
      </c>
      <c r="M10527" s="21">
        <f t="shared" si="657"/>
        <v>9.966599092576528E-2</v>
      </c>
    </row>
    <row r="10528" spans="1:13" x14ac:dyDescent="0.3">
      <c r="A10528" s="119">
        <v>42327</v>
      </c>
      <c r="B10528" s="120" t="s">
        <v>29</v>
      </c>
      <c r="C10528" s="121">
        <v>14.5</v>
      </c>
      <c r="D10528" s="94"/>
      <c r="E10528" s="121" t="s">
        <v>2741</v>
      </c>
      <c r="F10528" s="123">
        <v>6</v>
      </c>
      <c r="G10528" s="89">
        <v>1</v>
      </c>
      <c r="H10528" s="30">
        <v>6</v>
      </c>
      <c r="I10528" s="38">
        <v>-1</v>
      </c>
      <c r="J10528" s="18">
        <f t="shared" si="658"/>
        <v>1031.4400000000026</v>
      </c>
      <c r="K10528" s="19" t="str">
        <f t="shared" si="656"/>
        <v>Nov-15</v>
      </c>
      <c r="L10528" s="20">
        <f t="shared" si="659"/>
        <v>10360</v>
      </c>
      <c r="M10528" s="21">
        <f t="shared" si="657"/>
        <v>9.9559845559845803E-2</v>
      </c>
    </row>
    <row r="10529" spans="1:13" x14ac:dyDescent="0.3">
      <c r="A10529" s="124">
        <v>42327</v>
      </c>
      <c r="B10529" s="108" t="s">
        <v>47</v>
      </c>
      <c r="C10529" s="111">
        <v>16.55</v>
      </c>
      <c r="D10529" s="94"/>
      <c r="E10529" s="111" t="s">
        <v>3197</v>
      </c>
      <c r="F10529" s="111">
        <v>5.5</v>
      </c>
      <c r="G10529" s="89">
        <v>1</v>
      </c>
      <c r="H10529" s="37" t="s">
        <v>6512</v>
      </c>
      <c r="I10529" s="34">
        <v>-1</v>
      </c>
      <c r="J10529" s="18">
        <f t="shared" si="658"/>
        <v>1030.4400000000026</v>
      </c>
      <c r="K10529" s="19" t="str">
        <f t="shared" si="656"/>
        <v>Nov-15</v>
      </c>
      <c r="L10529" s="20">
        <f t="shared" si="659"/>
        <v>10361</v>
      </c>
      <c r="M10529" s="21">
        <f t="shared" si="657"/>
        <v>9.945372068333197E-2</v>
      </c>
    </row>
    <row r="10530" spans="1:13" x14ac:dyDescent="0.3">
      <c r="A10530" s="107">
        <v>42328</v>
      </c>
      <c r="B10530" s="108" t="s">
        <v>58</v>
      </c>
      <c r="C10530" s="101">
        <v>0.54166666666666663</v>
      </c>
      <c r="D10530" s="94" t="s">
        <v>31</v>
      </c>
      <c r="E10530" s="111" t="s">
        <v>3483</v>
      </c>
      <c r="F10530" s="110">
        <v>3.25</v>
      </c>
      <c r="G10530" s="85">
        <v>1</v>
      </c>
      <c r="H10530" s="90" t="s">
        <v>42</v>
      </c>
      <c r="I10530" s="28">
        <v>2.25</v>
      </c>
      <c r="J10530" s="18">
        <f t="shared" si="658"/>
        <v>1032.6900000000026</v>
      </c>
      <c r="K10530" s="19" t="str">
        <f t="shared" si="656"/>
        <v>Nov-15</v>
      </c>
      <c r="L10530" s="20">
        <f t="shared" si="659"/>
        <v>10362</v>
      </c>
      <c r="M10530" s="21">
        <f t="shared" si="657"/>
        <v>9.9661262304574658E-2</v>
      </c>
    </row>
    <row r="10531" spans="1:13" x14ac:dyDescent="0.3">
      <c r="A10531" s="107">
        <v>42328</v>
      </c>
      <c r="B10531" s="108" t="s">
        <v>58</v>
      </c>
      <c r="C10531" s="101">
        <v>0.61111111111111105</v>
      </c>
      <c r="D10531" s="94" t="s">
        <v>31</v>
      </c>
      <c r="E10531" s="111" t="s">
        <v>3484</v>
      </c>
      <c r="F10531" s="110">
        <v>3.75</v>
      </c>
      <c r="G10531" s="85">
        <v>1</v>
      </c>
      <c r="H10531" s="90" t="s">
        <v>42</v>
      </c>
      <c r="I10531" s="28">
        <v>2.75</v>
      </c>
      <c r="J10531" s="18">
        <f t="shared" si="658"/>
        <v>1035.4400000000026</v>
      </c>
      <c r="K10531" s="19" t="str">
        <f t="shared" si="656"/>
        <v>Nov-15</v>
      </c>
      <c r="L10531" s="20">
        <f t="shared" si="659"/>
        <v>10363</v>
      </c>
      <c r="M10531" s="21">
        <f t="shared" si="657"/>
        <v>9.991701244813303E-2</v>
      </c>
    </row>
    <row r="10532" spans="1:13" x14ac:dyDescent="0.3">
      <c r="A10532" s="107">
        <v>42328</v>
      </c>
      <c r="B10532" s="108" t="s">
        <v>35</v>
      </c>
      <c r="C10532" s="101">
        <v>0.62847222222222221</v>
      </c>
      <c r="D10532" s="94" t="s">
        <v>31</v>
      </c>
      <c r="E10532" s="111" t="s">
        <v>3485</v>
      </c>
      <c r="F10532" s="110">
        <v>2.88</v>
      </c>
      <c r="G10532" s="85">
        <v>1</v>
      </c>
      <c r="H10532" s="90" t="s">
        <v>42</v>
      </c>
      <c r="I10532" s="28">
        <v>1.88</v>
      </c>
      <c r="J10532" s="18">
        <f t="shared" si="658"/>
        <v>1037.3200000000027</v>
      </c>
      <c r="K10532" s="19" t="str">
        <f t="shared" si="656"/>
        <v>Nov-15</v>
      </c>
      <c r="L10532" s="20">
        <f t="shared" si="659"/>
        <v>10364</v>
      </c>
      <c r="M10532" s="21">
        <f t="shared" si="657"/>
        <v>0.10008876881512956</v>
      </c>
    </row>
    <row r="10533" spans="1:13" x14ac:dyDescent="0.3">
      <c r="A10533" s="119">
        <v>42328</v>
      </c>
      <c r="B10533" s="120" t="s">
        <v>58</v>
      </c>
      <c r="C10533" s="121">
        <v>15.15</v>
      </c>
      <c r="D10533" s="94"/>
      <c r="E10533" s="121" t="s">
        <v>10499</v>
      </c>
      <c r="F10533" s="123">
        <v>5.5</v>
      </c>
      <c r="G10533" s="89">
        <v>1</v>
      </c>
      <c r="H10533" s="30">
        <v>5</v>
      </c>
      <c r="I10533" s="38">
        <v>-1</v>
      </c>
      <c r="J10533" s="18">
        <f t="shared" si="658"/>
        <v>1036.3200000000027</v>
      </c>
      <c r="K10533" s="19" t="str">
        <f t="shared" si="656"/>
        <v>Nov-15</v>
      </c>
      <c r="L10533" s="20">
        <f t="shared" si="659"/>
        <v>10365</v>
      </c>
      <c r="M10533" s="21">
        <f t="shared" si="657"/>
        <v>9.9982633863965525E-2</v>
      </c>
    </row>
    <row r="10534" spans="1:13" x14ac:dyDescent="0.3">
      <c r="A10534" s="124">
        <v>42328</v>
      </c>
      <c r="B10534" s="108" t="s">
        <v>45</v>
      </c>
      <c r="C10534" s="111">
        <v>17.45</v>
      </c>
      <c r="D10534" s="94"/>
      <c r="E10534" s="111" t="s">
        <v>4161</v>
      </c>
      <c r="F10534" s="111">
        <v>4.5</v>
      </c>
      <c r="G10534" s="89">
        <v>1</v>
      </c>
      <c r="H10534" s="37" t="s">
        <v>6518</v>
      </c>
      <c r="I10534" s="34">
        <v>-1</v>
      </c>
      <c r="J10534" s="18">
        <f t="shared" si="658"/>
        <v>1035.3200000000027</v>
      </c>
      <c r="K10534" s="19" t="str">
        <f t="shared" si="656"/>
        <v>Nov-15</v>
      </c>
      <c r="L10534" s="20">
        <f t="shared" si="659"/>
        <v>10366</v>
      </c>
      <c r="M10534" s="21">
        <f t="shared" si="657"/>
        <v>9.987651939031475E-2</v>
      </c>
    </row>
    <row r="10535" spans="1:13" x14ac:dyDescent="0.3">
      <c r="A10535" s="107">
        <v>42329</v>
      </c>
      <c r="B10535" s="108" t="s">
        <v>29</v>
      </c>
      <c r="C10535" s="101">
        <v>0.51041666666666663</v>
      </c>
      <c r="D10535" s="94" t="s">
        <v>31</v>
      </c>
      <c r="E10535" s="111" t="s">
        <v>3486</v>
      </c>
      <c r="F10535" s="110">
        <v>3</v>
      </c>
      <c r="G10535" s="85">
        <v>1</v>
      </c>
      <c r="H10535" s="90" t="s">
        <v>33</v>
      </c>
      <c r="I10535" s="28">
        <v>-1</v>
      </c>
      <c r="J10535" s="18">
        <f t="shared" si="658"/>
        <v>1034.3200000000027</v>
      </c>
      <c r="K10535" s="19" t="str">
        <f t="shared" si="656"/>
        <v>Nov-15</v>
      </c>
      <c r="L10535" s="20">
        <f t="shared" si="659"/>
        <v>10367</v>
      </c>
      <c r="M10535" s="21">
        <f t="shared" si="657"/>
        <v>9.9770425388251441E-2</v>
      </c>
    </row>
    <row r="10536" spans="1:13" x14ac:dyDescent="0.3">
      <c r="A10536" s="107">
        <v>42329</v>
      </c>
      <c r="B10536" s="108" t="s">
        <v>45</v>
      </c>
      <c r="C10536" s="101">
        <v>0.76041666666666663</v>
      </c>
      <c r="D10536" s="94" t="s">
        <v>31</v>
      </c>
      <c r="E10536" s="111" t="s">
        <v>3487</v>
      </c>
      <c r="F10536" s="110">
        <v>2.88</v>
      </c>
      <c r="G10536" s="85">
        <v>1</v>
      </c>
      <c r="H10536" s="90" t="s">
        <v>42</v>
      </c>
      <c r="I10536" s="28">
        <v>1.88</v>
      </c>
      <c r="J10536" s="18">
        <f t="shared" si="658"/>
        <v>1036.2000000000028</v>
      </c>
      <c r="K10536" s="19" t="str">
        <f t="shared" si="656"/>
        <v>Nov-15</v>
      </c>
      <c r="L10536" s="20">
        <f t="shared" si="659"/>
        <v>10368</v>
      </c>
      <c r="M10536" s="21">
        <f t="shared" si="657"/>
        <v>9.9942129629629894E-2</v>
      </c>
    </row>
    <row r="10537" spans="1:13" x14ac:dyDescent="0.3">
      <c r="A10537" s="107">
        <v>42329</v>
      </c>
      <c r="B10537" s="108" t="s">
        <v>45</v>
      </c>
      <c r="C10537" s="101">
        <v>0.78125</v>
      </c>
      <c r="D10537" s="94" t="s">
        <v>31</v>
      </c>
      <c r="E10537" s="111" t="s">
        <v>3488</v>
      </c>
      <c r="F10537" s="110">
        <v>2.75</v>
      </c>
      <c r="G10537" s="85">
        <v>1</v>
      </c>
      <c r="H10537" s="90" t="s">
        <v>42</v>
      </c>
      <c r="I10537" s="28">
        <v>3</v>
      </c>
      <c r="J10537" s="18">
        <f t="shared" si="658"/>
        <v>1039.2000000000028</v>
      </c>
      <c r="K10537" s="19" t="str">
        <f t="shared" si="656"/>
        <v>Nov-15</v>
      </c>
      <c r="L10537" s="20">
        <f t="shared" si="659"/>
        <v>10369</v>
      </c>
      <c r="M10537" s="21">
        <f t="shared" si="657"/>
        <v>0.10022181502555721</v>
      </c>
    </row>
    <row r="10538" spans="1:13" x14ac:dyDescent="0.3">
      <c r="A10538" s="107">
        <v>42329</v>
      </c>
      <c r="B10538" s="108" t="s">
        <v>45</v>
      </c>
      <c r="C10538" s="101">
        <v>0.84375</v>
      </c>
      <c r="D10538" s="94" t="s">
        <v>31</v>
      </c>
      <c r="E10538" s="111" t="s">
        <v>2659</v>
      </c>
      <c r="F10538" s="110">
        <v>3.25</v>
      </c>
      <c r="G10538" s="85">
        <v>1</v>
      </c>
      <c r="H10538" s="90" t="s">
        <v>42</v>
      </c>
      <c r="I10538" s="28">
        <v>2.25</v>
      </c>
      <c r="J10538" s="18">
        <f t="shared" si="658"/>
        <v>1041.4500000000028</v>
      </c>
      <c r="K10538" s="19" t="str">
        <f t="shared" si="656"/>
        <v>Nov-15</v>
      </c>
      <c r="L10538" s="20">
        <f t="shared" si="659"/>
        <v>10370</v>
      </c>
      <c r="M10538" s="21">
        <f t="shared" si="657"/>
        <v>0.10042912246865986</v>
      </c>
    </row>
    <row r="10539" spans="1:13" x14ac:dyDescent="0.3">
      <c r="A10539" s="119">
        <v>42329</v>
      </c>
      <c r="B10539" s="120" t="s">
        <v>58</v>
      </c>
      <c r="C10539" s="121">
        <v>13.3</v>
      </c>
      <c r="D10539" s="94"/>
      <c r="E10539" s="121" t="s">
        <v>10502</v>
      </c>
      <c r="F10539" s="123">
        <v>6</v>
      </c>
      <c r="G10539" s="89">
        <v>1</v>
      </c>
      <c r="H10539" s="30">
        <v>2</v>
      </c>
      <c r="I10539" s="38">
        <v>-1</v>
      </c>
      <c r="J10539" s="18">
        <f t="shared" si="658"/>
        <v>1040.4500000000028</v>
      </c>
      <c r="K10539" s="19" t="str">
        <f t="shared" si="656"/>
        <v>Nov-15</v>
      </c>
      <c r="L10539" s="20">
        <f t="shared" si="659"/>
        <v>10371</v>
      </c>
      <c r="M10539" s="21">
        <f t="shared" si="657"/>
        <v>0.10032301610259405</v>
      </c>
    </row>
    <row r="10540" spans="1:13" x14ac:dyDescent="0.3">
      <c r="A10540" s="119">
        <v>42329</v>
      </c>
      <c r="B10540" s="120" t="s">
        <v>29</v>
      </c>
      <c r="C10540" s="121">
        <v>14</v>
      </c>
      <c r="D10540" s="94"/>
      <c r="E10540" s="121" t="s">
        <v>3331</v>
      </c>
      <c r="F10540" s="123">
        <v>5</v>
      </c>
      <c r="G10540" s="89">
        <v>1</v>
      </c>
      <c r="H10540" s="30">
        <v>1</v>
      </c>
      <c r="I10540" s="38">
        <v>4</v>
      </c>
      <c r="J10540" s="18">
        <f t="shared" si="658"/>
        <v>1044.4500000000028</v>
      </c>
      <c r="K10540" s="19" t="str">
        <f t="shared" si="656"/>
        <v>Nov-15</v>
      </c>
      <c r="L10540" s="20">
        <f t="shared" si="659"/>
        <v>10372</v>
      </c>
      <c r="M10540" s="21">
        <f t="shared" si="657"/>
        <v>0.10069899730042449</v>
      </c>
    </row>
    <row r="10541" spans="1:13" x14ac:dyDescent="0.3">
      <c r="A10541" s="119">
        <v>42329</v>
      </c>
      <c r="B10541" s="120" t="s">
        <v>67</v>
      </c>
      <c r="C10541" s="121">
        <v>14.5</v>
      </c>
      <c r="D10541" s="94"/>
      <c r="E10541" s="121" t="s">
        <v>3645</v>
      </c>
      <c r="F10541" s="123">
        <v>6</v>
      </c>
      <c r="G10541" s="89">
        <v>1</v>
      </c>
      <c r="H10541" s="30">
        <v>2</v>
      </c>
      <c r="I10541" s="38">
        <v>-1</v>
      </c>
      <c r="J10541" s="18">
        <f t="shared" si="658"/>
        <v>1043.4500000000028</v>
      </c>
      <c r="K10541" s="19" t="str">
        <f t="shared" si="656"/>
        <v>Nov-15</v>
      </c>
      <c r="L10541" s="20">
        <f t="shared" si="659"/>
        <v>10373</v>
      </c>
      <c r="M10541" s="21">
        <f t="shared" si="657"/>
        <v>0.10059288537549434</v>
      </c>
    </row>
    <row r="10542" spans="1:13" x14ac:dyDescent="0.3">
      <c r="A10542" s="119">
        <v>42329</v>
      </c>
      <c r="B10542" s="120" t="s">
        <v>58</v>
      </c>
      <c r="C10542" s="121">
        <v>15.5</v>
      </c>
      <c r="D10542" s="94"/>
      <c r="E10542" s="121" t="s">
        <v>4336</v>
      </c>
      <c r="F10542" s="123">
        <v>6</v>
      </c>
      <c r="G10542" s="89">
        <v>1</v>
      </c>
      <c r="H10542" s="30">
        <v>6</v>
      </c>
      <c r="I10542" s="38">
        <v>-1</v>
      </c>
      <c r="J10542" s="18">
        <f t="shared" si="658"/>
        <v>1042.4500000000028</v>
      </c>
      <c r="K10542" s="19" t="str">
        <f t="shared" si="656"/>
        <v>Nov-15</v>
      </c>
      <c r="L10542" s="20">
        <f t="shared" si="659"/>
        <v>10374</v>
      </c>
      <c r="M10542" s="21">
        <f t="shared" si="657"/>
        <v>0.1004867939078468</v>
      </c>
    </row>
    <row r="10543" spans="1:13" x14ac:dyDescent="0.3">
      <c r="A10543" s="119">
        <v>42329</v>
      </c>
      <c r="B10543" s="120" t="s">
        <v>58</v>
      </c>
      <c r="C10543" s="121">
        <v>15.5</v>
      </c>
      <c r="D10543" s="94"/>
      <c r="E10543" s="121" t="s">
        <v>10503</v>
      </c>
      <c r="F10543" s="123">
        <v>5.5</v>
      </c>
      <c r="G10543" s="89">
        <v>1</v>
      </c>
      <c r="H10543" s="30">
        <v>7</v>
      </c>
      <c r="I10543" s="38">
        <v>-1</v>
      </c>
      <c r="J10543" s="18">
        <f t="shared" si="658"/>
        <v>1041.4500000000028</v>
      </c>
      <c r="K10543" s="19" t="str">
        <f t="shared" si="656"/>
        <v>Nov-15</v>
      </c>
      <c r="L10543" s="20">
        <f t="shared" si="659"/>
        <v>10375</v>
      </c>
      <c r="M10543" s="21">
        <f t="shared" si="657"/>
        <v>0.10038072289156653</v>
      </c>
    </row>
    <row r="10544" spans="1:13" x14ac:dyDescent="0.3">
      <c r="A10544" s="124">
        <v>42329</v>
      </c>
      <c r="B10544" s="108" t="s">
        <v>45</v>
      </c>
      <c r="C10544" s="111">
        <v>19.45</v>
      </c>
      <c r="D10544" s="94"/>
      <c r="E10544" s="111" t="s">
        <v>10500</v>
      </c>
      <c r="F10544" s="111">
        <v>5.5</v>
      </c>
      <c r="G10544" s="89">
        <v>1</v>
      </c>
      <c r="H10544" s="37" t="s">
        <v>6512</v>
      </c>
      <c r="I10544" s="34">
        <v>-1</v>
      </c>
      <c r="J10544" s="18">
        <f t="shared" si="658"/>
        <v>1040.4500000000028</v>
      </c>
      <c r="K10544" s="19" t="str">
        <f t="shared" si="656"/>
        <v>Nov-15</v>
      </c>
      <c r="L10544" s="20">
        <f t="shared" si="659"/>
        <v>10376</v>
      </c>
      <c r="M10544" s="21">
        <f t="shared" si="657"/>
        <v>0.10027467232074044</v>
      </c>
    </row>
    <row r="10545" spans="1:13" x14ac:dyDescent="0.3">
      <c r="A10545" s="124">
        <v>42329</v>
      </c>
      <c r="B10545" s="108" t="s">
        <v>45</v>
      </c>
      <c r="C10545" s="111">
        <v>20.45</v>
      </c>
      <c r="D10545" s="94"/>
      <c r="E10545" s="111" t="s">
        <v>10501</v>
      </c>
      <c r="F10545" s="111">
        <v>4.5</v>
      </c>
      <c r="G10545" s="89">
        <v>1</v>
      </c>
      <c r="H10545" s="37" t="s">
        <v>6526</v>
      </c>
      <c r="I10545" s="34">
        <v>3.5</v>
      </c>
      <c r="J10545" s="18">
        <f t="shared" si="658"/>
        <v>1043.9500000000028</v>
      </c>
      <c r="K10545" s="19" t="str">
        <f t="shared" si="656"/>
        <v>Nov-15</v>
      </c>
      <c r="L10545" s="20">
        <f t="shared" si="659"/>
        <v>10377</v>
      </c>
      <c r="M10545" s="21">
        <f t="shared" si="657"/>
        <v>0.10060229353377689</v>
      </c>
    </row>
    <row r="10546" spans="1:13" x14ac:dyDescent="0.3">
      <c r="A10546" s="107">
        <v>42331</v>
      </c>
      <c r="B10546" s="108" t="s">
        <v>47</v>
      </c>
      <c r="C10546" s="101">
        <v>0.71180555555555547</v>
      </c>
      <c r="D10546" s="94" t="s">
        <v>31</v>
      </c>
      <c r="E10546" s="111" t="s">
        <v>3489</v>
      </c>
      <c r="F10546" s="110">
        <v>3.25</v>
      </c>
      <c r="G10546" s="85">
        <v>1</v>
      </c>
      <c r="H10546" s="90" t="s">
        <v>33</v>
      </c>
      <c r="I10546" s="28">
        <v>-1</v>
      </c>
      <c r="J10546" s="18">
        <f t="shared" si="658"/>
        <v>1042.9500000000028</v>
      </c>
      <c r="K10546" s="19" t="str">
        <f t="shared" si="656"/>
        <v>Nov-15</v>
      </c>
      <c r="L10546" s="20">
        <f t="shared" si="659"/>
        <v>10378</v>
      </c>
      <c r="M10546" s="21">
        <f t="shared" si="657"/>
        <v>0.10049624205049169</v>
      </c>
    </row>
    <row r="10547" spans="1:13" x14ac:dyDescent="0.3">
      <c r="A10547" s="119">
        <v>42331</v>
      </c>
      <c r="B10547" s="120" t="s">
        <v>89</v>
      </c>
      <c r="C10547" s="121">
        <v>13.5</v>
      </c>
      <c r="D10547" s="94"/>
      <c r="E10547" s="121" t="s">
        <v>10506</v>
      </c>
      <c r="F10547" s="123">
        <v>6</v>
      </c>
      <c r="G10547" s="89">
        <v>1</v>
      </c>
      <c r="H10547" s="30">
        <v>2</v>
      </c>
      <c r="I10547" s="38">
        <v>-1</v>
      </c>
      <c r="J10547" s="18">
        <f t="shared" si="658"/>
        <v>1041.9500000000028</v>
      </c>
      <c r="K10547" s="19" t="str">
        <f t="shared" si="656"/>
        <v>Nov-15</v>
      </c>
      <c r="L10547" s="20">
        <f t="shared" si="659"/>
        <v>10379</v>
      </c>
      <c r="M10547" s="21">
        <f t="shared" si="657"/>
        <v>0.10039021100298706</v>
      </c>
    </row>
    <row r="10548" spans="1:13" x14ac:dyDescent="0.3">
      <c r="A10548" s="119">
        <v>42331</v>
      </c>
      <c r="B10548" s="120" t="s">
        <v>89</v>
      </c>
      <c r="C10548" s="121">
        <v>14.2</v>
      </c>
      <c r="D10548" s="94"/>
      <c r="E10548" s="121" t="s">
        <v>3302</v>
      </c>
      <c r="F10548" s="123">
        <v>5.5</v>
      </c>
      <c r="G10548" s="89">
        <v>1</v>
      </c>
      <c r="H10548" s="30" t="s">
        <v>6116</v>
      </c>
      <c r="I10548" s="38">
        <v>-1</v>
      </c>
      <c r="J10548" s="18">
        <f t="shared" si="658"/>
        <v>1040.9500000000028</v>
      </c>
      <c r="K10548" s="19" t="str">
        <f t="shared" si="656"/>
        <v>Nov-15</v>
      </c>
      <c r="L10548" s="20">
        <f t="shared" si="659"/>
        <v>10380</v>
      </c>
      <c r="M10548" s="21">
        <f t="shared" si="657"/>
        <v>0.10028420038535672</v>
      </c>
    </row>
    <row r="10549" spans="1:13" x14ac:dyDescent="0.3">
      <c r="A10549" s="119">
        <v>42331</v>
      </c>
      <c r="B10549" s="120" t="s">
        <v>47</v>
      </c>
      <c r="C10549" s="121">
        <v>14.35</v>
      </c>
      <c r="D10549" s="94"/>
      <c r="E10549" s="121" t="s">
        <v>10508</v>
      </c>
      <c r="F10549" s="123">
        <v>4.5</v>
      </c>
      <c r="G10549" s="89">
        <v>1</v>
      </c>
      <c r="H10549" s="30">
        <v>1</v>
      </c>
      <c r="I10549" s="38">
        <v>4.5</v>
      </c>
      <c r="J10549" s="18">
        <f t="shared" si="658"/>
        <v>1045.4500000000028</v>
      </c>
      <c r="K10549" s="19" t="str">
        <f t="shared" si="656"/>
        <v>Nov-15</v>
      </c>
      <c r="L10549" s="20">
        <f t="shared" si="659"/>
        <v>10381</v>
      </c>
      <c r="M10549" s="21">
        <f t="shared" si="657"/>
        <v>0.10070802427511827</v>
      </c>
    </row>
    <row r="10550" spans="1:13" x14ac:dyDescent="0.3">
      <c r="A10550" s="119">
        <v>42331</v>
      </c>
      <c r="B10550" s="120" t="s">
        <v>43</v>
      </c>
      <c r="C10550" s="121">
        <v>15.15</v>
      </c>
      <c r="D10550" s="94"/>
      <c r="E10550" s="121" t="s">
        <v>10504</v>
      </c>
      <c r="F10550" s="123">
        <v>5.5</v>
      </c>
      <c r="G10550" s="89">
        <v>1</v>
      </c>
      <c r="H10550" s="30">
        <v>7</v>
      </c>
      <c r="I10550" s="38">
        <v>-1</v>
      </c>
      <c r="J10550" s="18">
        <f t="shared" si="658"/>
        <v>1044.4500000000028</v>
      </c>
      <c r="K10550" s="19" t="str">
        <f t="shared" si="656"/>
        <v>Nov-15</v>
      </c>
      <c r="L10550" s="20">
        <f t="shared" si="659"/>
        <v>10382</v>
      </c>
      <c r="M10550" s="21">
        <f t="shared" si="657"/>
        <v>0.10060200346754024</v>
      </c>
    </row>
    <row r="10551" spans="1:13" x14ac:dyDescent="0.3">
      <c r="A10551" s="119">
        <v>42331</v>
      </c>
      <c r="B10551" s="120" t="s">
        <v>43</v>
      </c>
      <c r="C10551" s="121">
        <v>15.45</v>
      </c>
      <c r="D10551" s="94"/>
      <c r="E10551" s="121" t="s">
        <v>10505</v>
      </c>
      <c r="F10551" s="123">
        <v>4.5</v>
      </c>
      <c r="G10551" s="89">
        <v>1</v>
      </c>
      <c r="H10551" s="30">
        <v>1</v>
      </c>
      <c r="I10551" s="38">
        <v>3.5</v>
      </c>
      <c r="J10551" s="18">
        <f t="shared" si="658"/>
        <v>1047.9500000000028</v>
      </c>
      <c r="K10551" s="19" t="str">
        <f t="shared" si="656"/>
        <v>Nov-15</v>
      </c>
      <c r="L10551" s="20">
        <f t="shared" si="659"/>
        <v>10383</v>
      </c>
      <c r="M10551" s="21">
        <f t="shared" si="657"/>
        <v>0.10092940383318913</v>
      </c>
    </row>
    <row r="10552" spans="1:13" x14ac:dyDescent="0.3">
      <c r="A10552" s="119">
        <v>42331</v>
      </c>
      <c r="B10552" s="120" t="s">
        <v>89</v>
      </c>
      <c r="C10552" s="121">
        <v>15.55</v>
      </c>
      <c r="D10552" s="94"/>
      <c r="E10552" s="121" t="s">
        <v>10507</v>
      </c>
      <c r="F10552" s="123">
        <v>6</v>
      </c>
      <c r="G10552" s="89">
        <v>1</v>
      </c>
      <c r="H10552" s="30">
        <v>10</v>
      </c>
      <c r="I10552" s="38">
        <v>-1</v>
      </c>
      <c r="J10552" s="18">
        <f t="shared" si="658"/>
        <v>1046.9500000000028</v>
      </c>
      <c r="K10552" s="19" t="str">
        <f t="shared" si="656"/>
        <v>Nov-15</v>
      </c>
      <c r="L10552" s="20">
        <f t="shared" si="659"/>
        <v>10384</v>
      </c>
      <c r="M10552" s="21">
        <f t="shared" si="657"/>
        <v>0.10082338212634849</v>
      </c>
    </row>
    <row r="10553" spans="1:13" x14ac:dyDescent="0.3">
      <c r="A10553" s="107">
        <v>42332</v>
      </c>
      <c r="B10553" s="108" t="s">
        <v>29</v>
      </c>
      <c r="C10553" s="101">
        <v>0.54166666666666663</v>
      </c>
      <c r="D10553" s="94" t="s">
        <v>31</v>
      </c>
      <c r="E10553" s="111" t="s">
        <v>87</v>
      </c>
      <c r="F10553" s="110">
        <v>3.75</v>
      </c>
      <c r="G10553" s="85">
        <v>1</v>
      </c>
      <c r="H10553" s="90" t="s">
        <v>33</v>
      </c>
      <c r="I10553" s="28">
        <v>-1</v>
      </c>
      <c r="J10553" s="18">
        <f t="shared" si="658"/>
        <v>1045.9500000000028</v>
      </c>
      <c r="K10553" s="19" t="str">
        <f t="shared" si="656"/>
        <v>Nov-15</v>
      </c>
      <c r="L10553" s="20">
        <f t="shared" si="659"/>
        <v>10385</v>
      </c>
      <c r="M10553" s="21">
        <f t="shared" si="657"/>
        <v>0.10071738083774702</v>
      </c>
    </row>
    <row r="10554" spans="1:13" x14ac:dyDescent="0.3">
      <c r="A10554" s="107">
        <v>42332</v>
      </c>
      <c r="B10554" s="108" t="s">
        <v>29</v>
      </c>
      <c r="C10554" s="101">
        <v>0.5625</v>
      </c>
      <c r="D10554" s="94" t="s">
        <v>31</v>
      </c>
      <c r="E10554" s="111" t="s">
        <v>863</v>
      </c>
      <c r="F10554" s="110">
        <v>3.25</v>
      </c>
      <c r="G10554" s="85">
        <v>1</v>
      </c>
      <c r="H10554" s="90" t="s">
        <v>33</v>
      </c>
      <c r="I10554" s="28">
        <v>-1</v>
      </c>
      <c r="J10554" s="18">
        <f t="shared" si="658"/>
        <v>1044.9500000000028</v>
      </c>
      <c r="K10554" s="19" t="str">
        <f t="shared" si="656"/>
        <v>Nov-15</v>
      </c>
      <c r="L10554" s="20">
        <f t="shared" si="659"/>
        <v>10386</v>
      </c>
      <c r="M10554" s="21">
        <f t="shared" si="657"/>
        <v>0.10061139996148688</v>
      </c>
    </row>
    <row r="10555" spans="1:13" x14ac:dyDescent="0.3">
      <c r="A10555" s="107">
        <v>42332</v>
      </c>
      <c r="B10555" s="108" t="s">
        <v>29</v>
      </c>
      <c r="C10555" s="101">
        <v>0.60416666666666663</v>
      </c>
      <c r="D10555" s="94" t="s">
        <v>31</v>
      </c>
      <c r="E10555" s="111" t="s">
        <v>3490</v>
      </c>
      <c r="F10555" s="110">
        <v>3</v>
      </c>
      <c r="G10555" s="85">
        <v>1</v>
      </c>
      <c r="H10555" s="90" t="s">
        <v>42</v>
      </c>
      <c r="I10555" s="28">
        <v>2</v>
      </c>
      <c r="J10555" s="18">
        <f t="shared" si="658"/>
        <v>1046.9500000000028</v>
      </c>
      <c r="K10555" s="19" t="str">
        <f t="shared" si="656"/>
        <v>Nov-15</v>
      </c>
      <c r="L10555" s="20">
        <f t="shared" si="659"/>
        <v>10387</v>
      </c>
      <c r="M10555" s="21">
        <f t="shared" si="657"/>
        <v>0.10079426205834242</v>
      </c>
    </row>
    <row r="10556" spans="1:13" x14ac:dyDescent="0.3">
      <c r="A10556" s="119">
        <v>42332</v>
      </c>
      <c r="B10556" s="120" t="s">
        <v>82</v>
      </c>
      <c r="C10556" s="121">
        <v>13.5</v>
      </c>
      <c r="D10556" s="94"/>
      <c r="E10556" s="121" t="s">
        <v>10509</v>
      </c>
      <c r="F10556" s="123">
        <v>6</v>
      </c>
      <c r="G10556" s="89">
        <v>1</v>
      </c>
      <c r="H10556" s="30">
        <v>9</v>
      </c>
      <c r="I10556" s="38">
        <v>-1</v>
      </c>
      <c r="J10556" s="18">
        <f t="shared" si="658"/>
        <v>1045.9500000000028</v>
      </c>
      <c r="K10556" s="19" t="str">
        <f t="shared" si="656"/>
        <v>Nov-15</v>
      </c>
      <c r="L10556" s="20">
        <f t="shared" si="659"/>
        <v>10388</v>
      </c>
      <c r="M10556" s="21">
        <f t="shared" si="657"/>
        <v>0.10068829418559903</v>
      </c>
    </row>
    <row r="10557" spans="1:13" x14ac:dyDescent="0.3">
      <c r="A10557" s="119">
        <v>42332</v>
      </c>
      <c r="B10557" s="120" t="s">
        <v>30</v>
      </c>
      <c r="C10557" s="121">
        <v>14.4</v>
      </c>
      <c r="D10557" s="94"/>
      <c r="E10557" s="121" t="s">
        <v>1757</v>
      </c>
      <c r="F10557" s="123">
        <v>5</v>
      </c>
      <c r="G10557" s="89">
        <v>1</v>
      </c>
      <c r="H10557" s="30">
        <v>6</v>
      </c>
      <c r="I10557" s="38">
        <v>-1</v>
      </c>
      <c r="J10557" s="18">
        <f t="shared" si="658"/>
        <v>1044.9500000000028</v>
      </c>
      <c r="K10557" s="19" t="str">
        <f t="shared" si="656"/>
        <v>Nov-15</v>
      </c>
      <c r="L10557" s="20">
        <f t="shared" si="659"/>
        <v>10389</v>
      </c>
      <c r="M10557" s="21">
        <f t="shared" si="657"/>
        <v>0.10058234671286964</v>
      </c>
    </row>
    <row r="10558" spans="1:13" x14ac:dyDescent="0.3">
      <c r="A10558" s="119">
        <v>42332</v>
      </c>
      <c r="B10558" s="120" t="s">
        <v>30</v>
      </c>
      <c r="C10558" s="121">
        <v>15.1</v>
      </c>
      <c r="D10558" s="94"/>
      <c r="E10558" s="121" t="s">
        <v>1646</v>
      </c>
      <c r="F10558" s="123">
        <v>4.5</v>
      </c>
      <c r="G10558" s="89">
        <v>1</v>
      </c>
      <c r="H10558" s="30">
        <v>2</v>
      </c>
      <c r="I10558" s="38">
        <v>-1</v>
      </c>
      <c r="J10558" s="18">
        <f t="shared" si="658"/>
        <v>1043.9500000000028</v>
      </c>
      <c r="K10558" s="19" t="str">
        <f t="shared" si="656"/>
        <v>Nov-15</v>
      </c>
      <c r="L10558" s="20">
        <f t="shared" si="659"/>
        <v>10390</v>
      </c>
      <c r="M10558" s="21">
        <f t="shared" si="657"/>
        <v>0.10047641963426399</v>
      </c>
    </row>
    <row r="10559" spans="1:13" x14ac:dyDescent="0.3">
      <c r="A10559" s="107">
        <v>42333</v>
      </c>
      <c r="B10559" s="108" t="s">
        <v>143</v>
      </c>
      <c r="C10559" s="101">
        <v>0.60069444444444442</v>
      </c>
      <c r="D10559" s="94" t="s">
        <v>31</v>
      </c>
      <c r="E10559" s="111" t="s">
        <v>3491</v>
      </c>
      <c r="F10559" s="110">
        <v>3.75</v>
      </c>
      <c r="G10559" s="85">
        <v>1</v>
      </c>
      <c r="H10559" s="90" t="s">
        <v>33</v>
      </c>
      <c r="I10559" s="28">
        <v>-1</v>
      </c>
      <c r="J10559" s="18">
        <f t="shared" si="658"/>
        <v>1042.9500000000028</v>
      </c>
      <c r="K10559" s="19" t="str">
        <f t="shared" si="656"/>
        <v>Nov-15</v>
      </c>
      <c r="L10559" s="20">
        <f t="shared" si="659"/>
        <v>10391</v>
      </c>
      <c r="M10559" s="21">
        <f t="shared" si="657"/>
        <v>0.10037051294389403</v>
      </c>
    </row>
    <row r="10560" spans="1:13" x14ac:dyDescent="0.3">
      <c r="A10560" s="107">
        <v>42333</v>
      </c>
      <c r="B10560" s="108" t="s">
        <v>143</v>
      </c>
      <c r="C10560" s="101">
        <v>0.64583333333333337</v>
      </c>
      <c r="D10560" s="94" t="s">
        <v>31</v>
      </c>
      <c r="E10560" s="111" t="s">
        <v>3492</v>
      </c>
      <c r="F10560" s="110">
        <v>3.75</v>
      </c>
      <c r="G10560" s="85">
        <v>1</v>
      </c>
      <c r="H10560" s="90" t="s">
        <v>33</v>
      </c>
      <c r="I10560" s="28">
        <v>-1</v>
      </c>
      <c r="J10560" s="18">
        <f t="shared" si="658"/>
        <v>1041.9500000000028</v>
      </c>
      <c r="K10560" s="19" t="str">
        <f t="shared" si="656"/>
        <v>Nov-15</v>
      </c>
      <c r="L10560" s="20">
        <f t="shared" si="659"/>
        <v>10392</v>
      </c>
      <c r="M10560" s="21">
        <f t="shared" si="657"/>
        <v>0.10026462663587402</v>
      </c>
    </row>
    <row r="10561" spans="1:13" x14ac:dyDescent="0.3">
      <c r="A10561" s="107">
        <v>42333</v>
      </c>
      <c r="B10561" s="108" t="s">
        <v>43</v>
      </c>
      <c r="C10561" s="101">
        <v>0.80208333333333337</v>
      </c>
      <c r="D10561" s="94" t="s">
        <v>31</v>
      </c>
      <c r="E10561" s="111" t="s">
        <v>3493</v>
      </c>
      <c r="F10561" s="110">
        <v>2.88</v>
      </c>
      <c r="G10561" s="85">
        <v>1</v>
      </c>
      <c r="H10561" s="90" t="s">
        <v>42</v>
      </c>
      <c r="I10561" s="28">
        <v>1.88</v>
      </c>
      <c r="J10561" s="18">
        <f t="shared" si="658"/>
        <v>1043.8300000000029</v>
      </c>
      <c r="K10561" s="19" t="str">
        <f t="shared" si="656"/>
        <v>Nov-15</v>
      </c>
      <c r="L10561" s="20">
        <f t="shared" si="659"/>
        <v>10393</v>
      </c>
      <c r="M10561" s="21">
        <f t="shared" si="657"/>
        <v>0.10043587029731578</v>
      </c>
    </row>
    <row r="10562" spans="1:13" x14ac:dyDescent="0.3">
      <c r="A10562" s="119">
        <v>42333</v>
      </c>
      <c r="B10562" s="120" t="s">
        <v>29</v>
      </c>
      <c r="C10562" s="121">
        <v>12.3</v>
      </c>
      <c r="D10562" s="94"/>
      <c r="E10562" s="121" t="s">
        <v>10510</v>
      </c>
      <c r="F10562" s="123">
        <v>4.33</v>
      </c>
      <c r="G10562" s="89">
        <v>1</v>
      </c>
      <c r="H10562" s="30">
        <v>3</v>
      </c>
      <c r="I10562" s="38">
        <v>-1</v>
      </c>
      <c r="J10562" s="18">
        <f t="shared" si="658"/>
        <v>1042.8300000000029</v>
      </c>
      <c r="K10562" s="19" t="str">
        <f t="shared" ref="K10562:K10625" si="660">TEXT(A10562,"MMM-yy")</f>
        <v>Nov-15</v>
      </c>
      <c r="L10562" s="20">
        <f t="shared" si="659"/>
        <v>10394</v>
      </c>
      <c r="M10562" s="21">
        <f t="shared" ref="M10562:M10625" si="661">J10562/L10562</f>
        <v>0.10032999807581325</v>
      </c>
    </row>
    <row r="10563" spans="1:13" x14ac:dyDescent="0.3">
      <c r="A10563" s="119">
        <v>42333</v>
      </c>
      <c r="B10563" s="120" t="s">
        <v>143</v>
      </c>
      <c r="C10563" s="121">
        <v>13.2</v>
      </c>
      <c r="D10563" s="94"/>
      <c r="E10563" s="121" t="s">
        <v>10512</v>
      </c>
      <c r="F10563" s="123">
        <v>4.33</v>
      </c>
      <c r="G10563" s="89">
        <v>1</v>
      </c>
      <c r="H10563" s="30">
        <v>1</v>
      </c>
      <c r="I10563" s="38">
        <v>3.33</v>
      </c>
      <c r="J10563" s="18">
        <f t="shared" ref="J10563:J10626" si="662">J10562+I10563</f>
        <v>1046.1600000000028</v>
      </c>
      <c r="K10563" s="19" t="str">
        <f t="shared" si="660"/>
        <v>Nov-15</v>
      </c>
      <c r="L10563" s="20">
        <f t="shared" ref="L10563:L10626" si="663">L10562+G10563</f>
        <v>10395</v>
      </c>
      <c r="M10563" s="21">
        <f t="shared" si="661"/>
        <v>0.10064069264069291</v>
      </c>
    </row>
    <row r="10564" spans="1:13" x14ac:dyDescent="0.3">
      <c r="A10564" s="119">
        <v>42333</v>
      </c>
      <c r="B10564" s="120" t="s">
        <v>74</v>
      </c>
      <c r="C10564" s="121">
        <v>14.1</v>
      </c>
      <c r="D10564" s="94"/>
      <c r="E10564" s="121" t="s">
        <v>10511</v>
      </c>
      <c r="F10564" s="123">
        <v>6</v>
      </c>
      <c r="G10564" s="89">
        <v>1</v>
      </c>
      <c r="H10564" s="30">
        <v>6</v>
      </c>
      <c r="I10564" s="38">
        <v>-1</v>
      </c>
      <c r="J10564" s="18">
        <f t="shared" si="662"/>
        <v>1045.1600000000028</v>
      </c>
      <c r="K10564" s="19" t="str">
        <f t="shared" si="660"/>
        <v>Nov-15</v>
      </c>
      <c r="L10564" s="20">
        <f t="shared" si="663"/>
        <v>10396</v>
      </c>
      <c r="M10564" s="21">
        <f t="shared" si="661"/>
        <v>0.10053482108503298</v>
      </c>
    </row>
    <row r="10565" spans="1:13" x14ac:dyDescent="0.3">
      <c r="A10565" s="124">
        <v>42333</v>
      </c>
      <c r="B10565" s="108" t="s">
        <v>43</v>
      </c>
      <c r="C10565" s="111">
        <v>18.45</v>
      </c>
      <c r="D10565" s="94"/>
      <c r="E10565" s="111" t="s">
        <v>10118</v>
      </c>
      <c r="F10565" s="111">
        <v>5.5</v>
      </c>
      <c r="G10565" s="89">
        <v>1</v>
      </c>
      <c r="H10565" s="37" t="s">
        <v>6526</v>
      </c>
      <c r="I10565" s="34">
        <v>4.5</v>
      </c>
      <c r="J10565" s="18">
        <f t="shared" si="662"/>
        <v>1049.6600000000028</v>
      </c>
      <c r="K10565" s="19" t="str">
        <f t="shared" si="660"/>
        <v>Nov-15</v>
      </c>
      <c r="L10565" s="20">
        <f t="shared" si="663"/>
        <v>10397</v>
      </c>
      <c r="M10565" s="21">
        <f t="shared" si="661"/>
        <v>0.10095796864480165</v>
      </c>
    </row>
    <row r="10566" spans="1:13" x14ac:dyDescent="0.3">
      <c r="A10566" s="107">
        <v>42334</v>
      </c>
      <c r="B10566" s="108" t="s">
        <v>103</v>
      </c>
      <c r="C10566" s="101">
        <v>0.57291666666666663</v>
      </c>
      <c r="D10566" s="94" t="s">
        <v>31</v>
      </c>
      <c r="E10566" s="111" t="s">
        <v>2412</v>
      </c>
      <c r="F10566" s="110">
        <v>3</v>
      </c>
      <c r="G10566" s="85">
        <v>1</v>
      </c>
      <c r="H10566" s="90" t="s">
        <v>33</v>
      </c>
      <c r="I10566" s="28">
        <v>-1</v>
      </c>
      <c r="J10566" s="18">
        <f t="shared" si="662"/>
        <v>1048.6600000000028</v>
      </c>
      <c r="K10566" s="19" t="str">
        <f t="shared" si="660"/>
        <v>Nov-15</v>
      </c>
      <c r="L10566" s="20">
        <f t="shared" si="663"/>
        <v>10398</v>
      </c>
      <c r="M10566" s="21">
        <f t="shared" si="661"/>
        <v>0.10085208693979639</v>
      </c>
    </row>
    <row r="10567" spans="1:13" x14ac:dyDescent="0.3">
      <c r="A10567" s="107">
        <v>42334</v>
      </c>
      <c r="B10567" s="108" t="s">
        <v>47</v>
      </c>
      <c r="C10567" s="101">
        <v>0.79861111111111116</v>
      </c>
      <c r="D10567" s="94" t="s">
        <v>31</v>
      </c>
      <c r="E10567" s="111" t="s">
        <v>2324</v>
      </c>
      <c r="F10567" s="110">
        <v>3.5</v>
      </c>
      <c r="G10567" s="85">
        <v>1</v>
      </c>
      <c r="H10567" s="90" t="s">
        <v>33</v>
      </c>
      <c r="I10567" s="28">
        <v>-1</v>
      </c>
      <c r="J10567" s="18">
        <f t="shared" si="662"/>
        <v>1047.6600000000028</v>
      </c>
      <c r="K10567" s="19" t="str">
        <f t="shared" si="660"/>
        <v>Nov-15</v>
      </c>
      <c r="L10567" s="20">
        <f t="shared" si="663"/>
        <v>10399</v>
      </c>
      <c r="M10567" s="21">
        <f t="shared" si="661"/>
        <v>0.10074622559861553</v>
      </c>
    </row>
    <row r="10568" spans="1:13" x14ac:dyDescent="0.3">
      <c r="A10568" s="119">
        <v>42334</v>
      </c>
      <c r="B10568" s="120" t="s">
        <v>93</v>
      </c>
      <c r="C10568" s="121">
        <v>12.3</v>
      </c>
      <c r="D10568" s="94"/>
      <c r="E10568" s="121" t="s">
        <v>10516</v>
      </c>
      <c r="F10568" s="123">
        <v>4.5</v>
      </c>
      <c r="G10568" s="89">
        <v>1</v>
      </c>
      <c r="H10568" s="30">
        <v>3</v>
      </c>
      <c r="I10568" s="38">
        <v>-1</v>
      </c>
      <c r="J10568" s="18">
        <f t="shared" si="662"/>
        <v>1046.6600000000028</v>
      </c>
      <c r="K10568" s="19" t="str">
        <f t="shared" si="660"/>
        <v>Nov-15</v>
      </c>
      <c r="L10568" s="20">
        <f t="shared" si="663"/>
        <v>10400</v>
      </c>
      <c r="M10568" s="21">
        <f t="shared" si="661"/>
        <v>0.10064038461538488</v>
      </c>
    </row>
    <row r="10569" spans="1:13" x14ac:dyDescent="0.3">
      <c r="A10569" s="119">
        <v>42334</v>
      </c>
      <c r="B10569" s="120" t="s">
        <v>103</v>
      </c>
      <c r="C10569" s="121">
        <v>12.4</v>
      </c>
      <c r="D10569" s="94"/>
      <c r="E10569" s="121" t="s">
        <v>6525</v>
      </c>
      <c r="F10569" s="123">
        <v>5</v>
      </c>
      <c r="G10569" s="89">
        <v>1</v>
      </c>
      <c r="H10569" s="30">
        <v>1</v>
      </c>
      <c r="I10569" s="38">
        <v>4</v>
      </c>
      <c r="J10569" s="18">
        <f t="shared" si="662"/>
        <v>1050.6600000000028</v>
      </c>
      <c r="K10569" s="19" t="str">
        <f t="shared" si="660"/>
        <v>Nov-15</v>
      </c>
      <c r="L10569" s="20">
        <f t="shared" si="663"/>
        <v>10401</v>
      </c>
      <c r="M10569" s="21">
        <f t="shared" si="661"/>
        <v>0.10101528699163569</v>
      </c>
    </row>
    <row r="10570" spans="1:13" x14ac:dyDescent="0.3">
      <c r="A10570" s="119">
        <v>42334</v>
      </c>
      <c r="B10570" s="120" t="s">
        <v>93</v>
      </c>
      <c r="C10570" s="121">
        <v>13</v>
      </c>
      <c r="D10570" s="94"/>
      <c r="E10570" s="121" t="s">
        <v>10517</v>
      </c>
      <c r="F10570" s="123">
        <v>5.5</v>
      </c>
      <c r="G10570" s="89">
        <v>1</v>
      </c>
      <c r="H10570" s="30" t="s">
        <v>6103</v>
      </c>
      <c r="I10570" s="38">
        <v>-1</v>
      </c>
      <c r="J10570" s="18">
        <f t="shared" si="662"/>
        <v>1049.6600000000028</v>
      </c>
      <c r="K10570" s="19" t="str">
        <f t="shared" si="660"/>
        <v>Nov-15</v>
      </c>
      <c r="L10570" s="20">
        <f t="shared" si="663"/>
        <v>10402</v>
      </c>
      <c r="M10570" s="21">
        <f t="shared" si="661"/>
        <v>0.1009094404922133</v>
      </c>
    </row>
    <row r="10571" spans="1:13" x14ac:dyDescent="0.3">
      <c r="A10571" s="119">
        <v>42334</v>
      </c>
      <c r="B10571" s="120" t="s">
        <v>30</v>
      </c>
      <c r="C10571" s="121">
        <v>13.2</v>
      </c>
      <c r="D10571" s="94"/>
      <c r="E10571" s="121" t="s">
        <v>10514</v>
      </c>
      <c r="F10571" s="123">
        <v>5</v>
      </c>
      <c r="G10571" s="89">
        <v>1</v>
      </c>
      <c r="H10571" s="30">
        <v>5</v>
      </c>
      <c r="I10571" s="38">
        <v>-1</v>
      </c>
      <c r="J10571" s="18">
        <f t="shared" si="662"/>
        <v>1048.6600000000028</v>
      </c>
      <c r="K10571" s="19" t="str">
        <f t="shared" si="660"/>
        <v>Nov-15</v>
      </c>
      <c r="L10571" s="20">
        <f t="shared" si="663"/>
        <v>10403</v>
      </c>
      <c r="M10571" s="21">
        <f t="shared" si="661"/>
        <v>0.100803614342017</v>
      </c>
    </row>
    <row r="10572" spans="1:13" x14ac:dyDescent="0.3">
      <c r="A10572" s="119">
        <v>42334</v>
      </c>
      <c r="B10572" s="120" t="s">
        <v>30</v>
      </c>
      <c r="C10572" s="121">
        <v>14.3</v>
      </c>
      <c r="D10572" s="94"/>
      <c r="E10572" s="121" t="s">
        <v>10515</v>
      </c>
      <c r="F10572" s="123">
        <v>5</v>
      </c>
      <c r="G10572" s="89">
        <v>1</v>
      </c>
      <c r="H10572" s="30">
        <v>6</v>
      </c>
      <c r="I10572" s="38">
        <v>-1</v>
      </c>
      <c r="J10572" s="18">
        <f t="shared" si="662"/>
        <v>1047.6600000000028</v>
      </c>
      <c r="K10572" s="19" t="str">
        <f t="shared" si="660"/>
        <v>Nov-15</v>
      </c>
      <c r="L10572" s="20">
        <f t="shared" si="663"/>
        <v>10404</v>
      </c>
      <c r="M10572" s="21">
        <f t="shared" si="661"/>
        <v>0.10069780853517905</v>
      </c>
    </row>
    <row r="10573" spans="1:13" x14ac:dyDescent="0.3">
      <c r="A10573" s="119">
        <v>42334</v>
      </c>
      <c r="B10573" s="120" t="s">
        <v>30</v>
      </c>
      <c r="C10573" s="121">
        <v>15.35</v>
      </c>
      <c r="D10573" s="94"/>
      <c r="E10573" s="121" t="s">
        <v>2181</v>
      </c>
      <c r="F10573" s="123">
        <v>6</v>
      </c>
      <c r="G10573" s="89">
        <v>1</v>
      </c>
      <c r="H10573" s="30">
        <v>3</v>
      </c>
      <c r="I10573" s="38">
        <v>-1</v>
      </c>
      <c r="J10573" s="18">
        <f t="shared" si="662"/>
        <v>1046.6600000000028</v>
      </c>
      <c r="K10573" s="19" t="str">
        <f t="shared" si="660"/>
        <v>Nov-15</v>
      </c>
      <c r="L10573" s="20">
        <f t="shared" si="663"/>
        <v>10405</v>
      </c>
      <c r="M10573" s="21">
        <f t="shared" si="661"/>
        <v>0.10059202306583401</v>
      </c>
    </row>
    <row r="10574" spans="1:13" x14ac:dyDescent="0.3">
      <c r="A10574" s="119">
        <v>42334</v>
      </c>
      <c r="B10574" s="120" t="s">
        <v>93</v>
      </c>
      <c r="C10574" s="121">
        <v>15.5</v>
      </c>
      <c r="D10574" s="94"/>
      <c r="E10574" s="121" t="s">
        <v>2882</v>
      </c>
      <c r="F10574" s="123">
        <v>6</v>
      </c>
      <c r="G10574" s="89">
        <v>1</v>
      </c>
      <c r="H10574" s="30">
        <v>6</v>
      </c>
      <c r="I10574" s="38">
        <v>-1</v>
      </c>
      <c r="J10574" s="18">
        <f t="shared" si="662"/>
        <v>1045.6600000000028</v>
      </c>
      <c r="K10574" s="19" t="str">
        <f t="shared" si="660"/>
        <v>Nov-15</v>
      </c>
      <c r="L10574" s="20">
        <f t="shared" si="663"/>
        <v>10406</v>
      </c>
      <c r="M10574" s="21">
        <f t="shared" si="661"/>
        <v>0.10048625792811866</v>
      </c>
    </row>
    <row r="10575" spans="1:13" x14ac:dyDescent="0.3">
      <c r="A10575" s="124">
        <v>42334</v>
      </c>
      <c r="B10575" s="108" t="s">
        <v>47</v>
      </c>
      <c r="C10575" s="111">
        <v>18.399999999999999</v>
      </c>
      <c r="D10575" s="94"/>
      <c r="E10575" s="111" t="s">
        <v>10513</v>
      </c>
      <c r="F10575" s="111">
        <v>5.5</v>
      </c>
      <c r="G10575" s="89">
        <v>1</v>
      </c>
      <c r="H10575" s="37" t="s">
        <v>6512</v>
      </c>
      <c r="I10575" s="34">
        <v>-1</v>
      </c>
      <c r="J10575" s="18">
        <f t="shared" si="662"/>
        <v>1044.6600000000028</v>
      </c>
      <c r="K10575" s="19" t="str">
        <f t="shared" si="660"/>
        <v>Nov-15</v>
      </c>
      <c r="L10575" s="20">
        <f t="shared" si="663"/>
        <v>10407</v>
      </c>
      <c r="M10575" s="21">
        <f t="shared" si="661"/>
        <v>0.10038051311617208</v>
      </c>
    </row>
    <row r="10576" spans="1:13" x14ac:dyDescent="0.3">
      <c r="A10576" s="107">
        <v>42335</v>
      </c>
      <c r="B10576" s="108" t="s">
        <v>44</v>
      </c>
      <c r="C10576" s="101">
        <v>0.55555555555555558</v>
      </c>
      <c r="D10576" s="94" t="s">
        <v>31</v>
      </c>
      <c r="E10576" s="111" t="s">
        <v>3494</v>
      </c>
      <c r="F10576" s="110">
        <v>3</v>
      </c>
      <c r="G10576" s="85">
        <v>1</v>
      </c>
      <c r="H10576" s="90" t="s">
        <v>42</v>
      </c>
      <c r="I10576" s="28">
        <v>2</v>
      </c>
      <c r="J10576" s="18">
        <f t="shared" si="662"/>
        <v>1046.6600000000028</v>
      </c>
      <c r="K10576" s="19" t="str">
        <f t="shared" si="660"/>
        <v>Nov-15</v>
      </c>
      <c r="L10576" s="20">
        <f t="shared" si="663"/>
        <v>10408</v>
      </c>
      <c r="M10576" s="21">
        <f t="shared" si="661"/>
        <v>0.10056302843966207</v>
      </c>
    </row>
    <row r="10577" spans="1:13" x14ac:dyDescent="0.3">
      <c r="A10577" s="107">
        <v>42335</v>
      </c>
      <c r="B10577" s="108" t="s">
        <v>97</v>
      </c>
      <c r="C10577" s="101">
        <v>0.62152777777777779</v>
      </c>
      <c r="D10577" s="94" t="s">
        <v>31</v>
      </c>
      <c r="E10577" s="111" t="s">
        <v>120</v>
      </c>
      <c r="F10577" s="110">
        <v>3.75</v>
      </c>
      <c r="G10577" s="85">
        <v>1</v>
      </c>
      <c r="H10577" s="90" t="s">
        <v>42</v>
      </c>
      <c r="I10577" s="28">
        <v>2.75</v>
      </c>
      <c r="J10577" s="18">
        <f t="shared" si="662"/>
        <v>1049.4100000000028</v>
      </c>
      <c r="K10577" s="19" t="str">
        <f t="shared" si="660"/>
        <v>Nov-15</v>
      </c>
      <c r="L10577" s="20">
        <f t="shared" si="663"/>
        <v>10409</v>
      </c>
      <c r="M10577" s="21">
        <f t="shared" si="661"/>
        <v>0.10081756172543019</v>
      </c>
    </row>
    <row r="10578" spans="1:13" x14ac:dyDescent="0.3">
      <c r="A10578" s="107">
        <v>42335</v>
      </c>
      <c r="B10578" s="108" t="s">
        <v>45</v>
      </c>
      <c r="C10578" s="101">
        <v>0.69791666666666663</v>
      </c>
      <c r="D10578" s="94" t="s">
        <v>31</v>
      </c>
      <c r="E10578" s="111" t="s">
        <v>2184</v>
      </c>
      <c r="F10578" s="110">
        <v>3.5</v>
      </c>
      <c r="G10578" s="85">
        <v>1</v>
      </c>
      <c r="H10578" s="90" t="s">
        <v>33</v>
      </c>
      <c r="I10578" s="28">
        <v>-1</v>
      </c>
      <c r="J10578" s="18">
        <f t="shared" si="662"/>
        <v>1048.4100000000028</v>
      </c>
      <c r="K10578" s="19" t="str">
        <f t="shared" si="660"/>
        <v>Nov-15</v>
      </c>
      <c r="L10578" s="20">
        <f t="shared" si="663"/>
        <v>10410</v>
      </c>
      <c r="M10578" s="21">
        <f t="shared" si="661"/>
        <v>0.10071181556195992</v>
      </c>
    </row>
    <row r="10579" spans="1:13" x14ac:dyDescent="0.3">
      <c r="A10579" s="119">
        <v>42335</v>
      </c>
      <c r="B10579" s="121" t="s">
        <v>44</v>
      </c>
      <c r="C10579" s="121">
        <v>12.15</v>
      </c>
      <c r="D10579" s="94"/>
      <c r="E10579" s="121" t="s">
        <v>7272</v>
      </c>
      <c r="F10579" s="123">
        <v>5</v>
      </c>
      <c r="G10579" s="89">
        <v>1</v>
      </c>
      <c r="H10579" s="30">
        <v>8</v>
      </c>
      <c r="I10579" s="38">
        <v>-1</v>
      </c>
      <c r="J10579" s="18">
        <f t="shared" si="662"/>
        <v>1047.4100000000028</v>
      </c>
      <c r="K10579" s="19" t="str">
        <f t="shared" si="660"/>
        <v>Nov-15</v>
      </c>
      <c r="L10579" s="20">
        <f t="shared" si="663"/>
        <v>10411</v>
      </c>
      <c r="M10579" s="21">
        <f t="shared" si="661"/>
        <v>0.10060608971280403</v>
      </c>
    </row>
    <row r="10580" spans="1:13" x14ac:dyDescent="0.3">
      <c r="A10580" s="119">
        <v>42335</v>
      </c>
      <c r="B10580" s="120" t="s">
        <v>44</v>
      </c>
      <c r="C10580" s="121">
        <v>12.45</v>
      </c>
      <c r="D10580" s="94"/>
      <c r="E10580" s="121" t="s">
        <v>9707</v>
      </c>
      <c r="F10580" s="123">
        <v>5.5</v>
      </c>
      <c r="G10580" s="89">
        <v>1</v>
      </c>
      <c r="H10580" s="30">
        <v>8</v>
      </c>
      <c r="I10580" s="38">
        <v>-1</v>
      </c>
      <c r="J10580" s="18">
        <f t="shared" si="662"/>
        <v>1046.4100000000028</v>
      </c>
      <c r="K10580" s="19" t="str">
        <f t="shared" si="660"/>
        <v>Nov-15</v>
      </c>
      <c r="L10580" s="20">
        <f t="shared" si="663"/>
        <v>10412</v>
      </c>
      <c r="M10580" s="21">
        <f t="shared" si="661"/>
        <v>0.10050038417210938</v>
      </c>
    </row>
    <row r="10581" spans="1:13" x14ac:dyDescent="0.3">
      <c r="A10581" s="119">
        <v>42335</v>
      </c>
      <c r="B10581" s="120" t="s">
        <v>93</v>
      </c>
      <c r="C10581" s="121">
        <v>13.3</v>
      </c>
      <c r="D10581" s="94"/>
      <c r="E10581" s="121" t="s">
        <v>10521</v>
      </c>
      <c r="F10581" s="123">
        <v>4.33</v>
      </c>
      <c r="G10581" s="89">
        <v>1</v>
      </c>
      <c r="H10581" s="30">
        <v>1</v>
      </c>
      <c r="I10581" s="38">
        <v>3.33</v>
      </c>
      <c r="J10581" s="18">
        <f t="shared" si="662"/>
        <v>1049.7400000000027</v>
      </c>
      <c r="K10581" s="19" t="str">
        <f t="shared" si="660"/>
        <v>Nov-15</v>
      </c>
      <c r="L10581" s="20">
        <f t="shared" si="663"/>
        <v>10413</v>
      </c>
      <c r="M10581" s="21">
        <f t="shared" si="661"/>
        <v>0.10081052530490758</v>
      </c>
    </row>
    <row r="10582" spans="1:13" x14ac:dyDescent="0.3">
      <c r="A10582" s="119">
        <v>42335</v>
      </c>
      <c r="B10582" s="120" t="s">
        <v>44</v>
      </c>
      <c r="C10582" s="121">
        <v>13.55</v>
      </c>
      <c r="D10582" s="94"/>
      <c r="E10582" s="121" t="s">
        <v>10518</v>
      </c>
      <c r="F10582" s="123">
        <v>5</v>
      </c>
      <c r="G10582" s="89">
        <v>1</v>
      </c>
      <c r="H10582" s="30">
        <v>1</v>
      </c>
      <c r="I10582" s="38">
        <v>4</v>
      </c>
      <c r="J10582" s="18">
        <f t="shared" si="662"/>
        <v>1053.7400000000027</v>
      </c>
      <c r="K10582" s="19" t="str">
        <f t="shared" si="660"/>
        <v>Nov-15</v>
      </c>
      <c r="L10582" s="20">
        <f t="shared" si="663"/>
        <v>10414</v>
      </c>
      <c r="M10582" s="21">
        <f t="shared" si="661"/>
        <v>0.10118494334549671</v>
      </c>
    </row>
    <row r="10583" spans="1:13" x14ac:dyDescent="0.3">
      <c r="A10583" s="119">
        <v>42335</v>
      </c>
      <c r="B10583" s="120" t="s">
        <v>44</v>
      </c>
      <c r="C10583" s="121">
        <v>13.55</v>
      </c>
      <c r="D10583" s="94"/>
      <c r="E10583" s="121" t="s">
        <v>10519</v>
      </c>
      <c r="F10583" s="123">
        <v>5.5</v>
      </c>
      <c r="G10583" s="89">
        <v>1</v>
      </c>
      <c r="H10583" s="30">
        <v>8</v>
      </c>
      <c r="I10583" s="38">
        <v>-1</v>
      </c>
      <c r="J10583" s="18">
        <f t="shared" si="662"/>
        <v>1052.7400000000027</v>
      </c>
      <c r="K10583" s="19" t="str">
        <f t="shared" si="660"/>
        <v>Nov-15</v>
      </c>
      <c r="L10583" s="20">
        <f t="shared" si="663"/>
        <v>10415</v>
      </c>
      <c r="M10583" s="21">
        <f t="shared" si="661"/>
        <v>0.10107921267402811</v>
      </c>
    </row>
    <row r="10584" spans="1:13" x14ac:dyDescent="0.3">
      <c r="A10584" s="119">
        <v>42335</v>
      </c>
      <c r="B10584" s="120" t="s">
        <v>93</v>
      </c>
      <c r="C10584" s="121">
        <v>14.05</v>
      </c>
      <c r="D10584" s="94"/>
      <c r="E10584" s="121" t="s">
        <v>10522</v>
      </c>
      <c r="F10584" s="123">
        <v>4.33</v>
      </c>
      <c r="G10584" s="89">
        <v>1</v>
      </c>
      <c r="H10584" s="30" t="s">
        <v>6103</v>
      </c>
      <c r="I10584" s="38">
        <v>-1</v>
      </c>
      <c r="J10584" s="18">
        <f t="shared" si="662"/>
        <v>1051.7400000000027</v>
      </c>
      <c r="K10584" s="19" t="str">
        <f t="shared" si="660"/>
        <v>Nov-15</v>
      </c>
      <c r="L10584" s="20">
        <f t="shared" si="663"/>
        <v>10416</v>
      </c>
      <c r="M10584" s="21">
        <f t="shared" si="661"/>
        <v>0.10097350230414773</v>
      </c>
    </row>
    <row r="10585" spans="1:13" x14ac:dyDescent="0.3">
      <c r="A10585" s="119">
        <v>42335</v>
      </c>
      <c r="B10585" s="120" t="s">
        <v>44</v>
      </c>
      <c r="C10585" s="121">
        <v>15.05</v>
      </c>
      <c r="D10585" s="94"/>
      <c r="E10585" s="121" t="s">
        <v>10520</v>
      </c>
      <c r="F10585" s="123">
        <v>4.5</v>
      </c>
      <c r="G10585" s="89">
        <v>1</v>
      </c>
      <c r="H10585" s="30">
        <v>8</v>
      </c>
      <c r="I10585" s="38">
        <v>-1</v>
      </c>
      <c r="J10585" s="18">
        <f t="shared" si="662"/>
        <v>1050.7400000000027</v>
      </c>
      <c r="K10585" s="19" t="str">
        <f t="shared" si="660"/>
        <v>Nov-15</v>
      </c>
      <c r="L10585" s="20">
        <f t="shared" si="663"/>
        <v>10417</v>
      </c>
      <c r="M10585" s="21">
        <f t="shared" si="661"/>
        <v>0.1008678122300089</v>
      </c>
    </row>
    <row r="10586" spans="1:13" x14ac:dyDescent="0.3">
      <c r="A10586" s="119">
        <v>42335</v>
      </c>
      <c r="B10586" s="120" t="s">
        <v>93</v>
      </c>
      <c r="C10586" s="121">
        <v>15.15</v>
      </c>
      <c r="D10586" s="94"/>
      <c r="E10586" s="121" t="s">
        <v>10523</v>
      </c>
      <c r="F10586" s="123">
        <v>5</v>
      </c>
      <c r="G10586" s="89">
        <v>1</v>
      </c>
      <c r="H10586" s="30">
        <v>6</v>
      </c>
      <c r="I10586" s="38">
        <v>-1</v>
      </c>
      <c r="J10586" s="18">
        <f t="shared" si="662"/>
        <v>1049.7400000000027</v>
      </c>
      <c r="K10586" s="19" t="str">
        <f t="shared" si="660"/>
        <v>Nov-15</v>
      </c>
      <c r="L10586" s="20">
        <f t="shared" si="663"/>
        <v>10418</v>
      </c>
      <c r="M10586" s="21">
        <f t="shared" si="661"/>
        <v>0.1007621424457672</v>
      </c>
    </row>
    <row r="10587" spans="1:13" x14ac:dyDescent="0.3">
      <c r="A10587" s="119">
        <v>42335</v>
      </c>
      <c r="B10587" s="120" t="s">
        <v>97</v>
      </c>
      <c r="C10587" s="121">
        <v>15.25</v>
      </c>
      <c r="D10587" s="94"/>
      <c r="E10587" s="121" t="s">
        <v>10524</v>
      </c>
      <c r="F10587" s="123">
        <v>5.5</v>
      </c>
      <c r="G10587" s="89">
        <v>1</v>
      </c>
      <c r="H10587" s="30">
        <v>7</v>
      </c>
      <c r="I10587" s="38">
        <v>-1</v>
      </c>
      <c r="J10587" s="18">
        <f t="shared" si="662"/>
        <v>1048.7400000000027</v>
      </c>
      <c r="K10587" s="19" t="str">
        <f t="shared" si="660"/>
        <v>Nov-15</v>
      </c>
      <c r="L10587" s="20">
        <f t="shared" si="663"/>
        <v>10419</v>
      </c>
      <c r="M10587" s="21">
        <f t="shared" si="661"/>
        <v>0.10065649294558045</v>
      </c>
    </row>
    <row r="10588" spans="1:13" x14ac:dyDescent="0.3">
      <c r="A10588" s="124">
        <v>42335</v>
      </c>
      <c r="B10588" s="108" t="s">
        <v>45</v>
      </c>
      <c r="C10588" s="111">
        <v>19.45</v>
      </c>
      <c r="D10588" s="94"/>
      <c r="E10588" s="111" t="s">
        <v>2248</v>
      </c>
      <c r="F10588" s="111">
        <v>5.5</v>
      </c>
      <c r="G10588" s="89">
        <v>1</v>
      </c>
      <c r="H10588" s="37" t="s">
        <v>6512</v>
      </c>
      <c r="I10588" s="34">
        <v>-1</v>
      </c>
      <c r="J10588" s="18">
        <f t="shared" si="662"/>
        <v>1047.7400000000027</v>
      </c>
      <c r="K10588" s="19" t="str">
        <f t="shared" si="660"/>
        <v>Nov-15</v>
      </c>
      <c r="L10588" s="20">
        <f t="shared" si="663"/>
        <v>10420</v>
      </c>
      <c r="M10588" s="21">
        <f t="shared" si="661"/>
        <v>0.1005508637236087</v>
      </c>
    </row>
    <row r="10589" spans="1:13" x14ac:dyDescent="0.3">
      <c r="A10589" s="107">
        <v>42336</v>
      </c>
      <c r="B10589" s="108" t="s">
        <v>45</v>
      </c>
      <c r="C10589" s="101">
        <v>0.78125</v>
      </c>
      <c r="D10589" s="94" t="s">
        <v>31</v>
      </c>
      <c r="E10589" s="111" t="s">
        <v>3495</v>
      </c>
      <c r="F10589" s="110">
        <v>3</v>
      </c>
      <c r="G10589" s="85">
        <v>1</v>
      </c>
      <c r="H10589" s="90" t="s">
        <v>33</v>
      </c>
      <c r="I10589" s="28">
        <v>-1</v>
      </c>
      <c r="J10589" s="18">
        <f t="shared" si="662"/>
        <v>1046.7400000000027</v>
      </c>
      <c r="K10589" s="19" t="str">
        <f t="shared" si="660"/>
        <v>Nov-15</v>
      </c>
      <c r="L10589" s="20">
        <f t="shared" si="663"/>
        <v>10421</v>
      </c>
      <c r="M10589" s="21">
        <f t="shared" si="661"/>
        <v>0.10044525477401427</v>
      </c>
    </row>
    <row r="10590" spans="1:13" x14ac:dyDescent="0.3">
      <c r="A10590" s="107">
        <v>42336</v>
      </c>
      <c r="B10590" s="108" t="s">
        <v>45</v>
      </c>
      <c r="C10590" s="101">
        <v>0.88541666666666663</v>
      </c>
      <c r="D10590" s="94" t="s">
        <v>31</v>
      </c>
      <c r="E10590" s="111" t="s">
        <v>3496</v>
      </c>
      <c r="F10590" s="110">
        <v>4</v>
      </c>
      <c r="G10590" s="85">
        <v>1</v>
      </c>
      <c r="H10590" s="90" t="s">
        <v>33</v>
      </c>
      <c r="I10590" s="28">
        <v>-1</v>
      </c>
      <c r="J10590" s="18">
        <f t="shared" si="662"/>
        <v>1045.7400000000027</v>
      </c>
      <c r="K10590" s="19" t="str">
        <f t="shared" si="660"/>
        <v>Nov-15</v>
      </c>
      <c r="L10590" s="20">
        <f t="shared" si="663"/>
        <v>10422</v>
      </c>
      <c r="M10590" s="21">
        <f t="shared" si="661"/>
        <v>0.10033966609096169</v>
      </c>
    </row>
    <row r="10591" spans="1:13" x14ac:dyDescent="0.3">
      <c r="A10591" s="119">
        <v>42336</v>
      </c>
      <c r="B10591" s="121" t="s">
        <v>93</v>
      </c>
      <c r="C10591" s="121">
        <v>13.5</v>
      </c>
      <c r="D10591" s="94"/>
      <c r="E10591" s="121" t="s">
        <v>955</v>
      </c>
      <c r="F10591" s="123">
        <v>4.5</v>
      </c>
      <c r="G10591" s="89">
        <v>1</v>
      </c>
      <c r="H10591" s="30">
        <v>3</v>
      </c>
      <c r="I10591" s="38">
        <v>-1</v>
      </c>
      <c r="J10591" s="18">
        <f t="shared" si="662"/>
        <v>1044.7400000000027</v>
      </c>
      <c r="K10591" s="19" t="str">
        <f t="shared" si="660"/>
        <v>Nov-15</v>
      </c>
      <c r="L10591" s="20">
        <f t="shared" si="663"/>
        <v>10423</v>
      </c>
      <c r="M10591" s="21">
        <f t="shared" si="661"/>
        <v>0.10023409766861774</v>
      </c>
    </row>
    <row r="10592" spans="1:13" x14ac:dyDescent="0.3">
      <c r="A10592" s="119">
        <v>42336</v>
      </c>
      <c r="B10592" s="121" t="s">
        <v>137</v>
      </c>
      <c r="C10592" s="121">
        <v>14.05</v>
      </c>
      <c r="D10592" s="94"/>
      <c r="E10592" s="121" t="s">
        <v>10526</v>
      </c>
      <c r="F10592" s="123">
        <v>6</v>
      </c>
      <c r="G10592" s="89">
        <v>1</v>
      </c>
      <c r="H10592" s="30">
        <v>2</v>
      </c>
      <c r="I10592" s="38">
        <v>-1</v>
      </c>
      <c r="J10592" s="18">
        <f t="shared" si="662"/>
        <v>1043.7400000000027</v>
      </c>
      <c r="K10592" s="19" t="str">
        <f t="shared" si="660"/>
        <v>Nov-15</v>
      </c>
      <c r="L10592" s="20">
        <f t="shared" si="663"/>
        <v>10424</v>
      </c>
      <c r="M10592" s="21">
        <f t="shared" si="661"/>
        <v>0.10012854950115145</v>
      </c>
    </row>
    <row r="10593" spans="1:13" x14ac:dyDescent="0.3">
      <c r="A10593" s="119">
        <v>42336</v>
      </c>
      <c r="B10593" s="121" t="s">
        <v>123</v>
      </c>
      <c r="C10593" s="121">
        <v>14.1</v>
      </c>
      <c r="D10593" s="94"/>
      <c r="E10593" s="121" t="s">
        <v>10527</v>
      </c>
      <c r="F10593" s="123">
        <v>6</v>
      </c>
      <c r="G10593" s="89">
        <v>1</v>
      </c>
      <c r="H10593" s="30">
        <v>2</v>
      </c>
      <c r="I10593" s="38">
        <v>-1</v>
      </c>
      <c r="J10593" s="18">
        <f t="shared" si="662"/>
        <v>1042.7400000000027</v>
      </c>
      <c r="K10593" s="19" t="str">
        <f t="shared" si="660"/>
        <v>Nov-15</v>
      </c>
      <c r="L10593" s="20">
        <f t="shared" si="663"/>
        <v>10425</v>
      </c>
      <c r="M10593" s="21">
        <f t="shared" si="661"/>
        <v>0.10002302158273407</v>
      </c>
    </row>
    <row r="10594" spans="1:13" x14ac:dyDescent="0.3">
      <c r="A10594" s="124">
        <v>42336</v>
      </c>
      <c r="B10594" s="108" t="s">
        <v>45</v>
      </c>
      <c r="C10594" s="111">
        <v>19.149999999999999</v>
      </c>
      <c r="D10594" s="94"/>
      <c r="E10594" s="111" t="s">
        <v>10525</v>
      </c>
      <c r="F10594" s="111">
        <v>4.5</v>
      </c>
      <c r="G10594" s="89">
        <v>1</v>
      </c>
      <c r="H10594" s="37" t="s">
        <v>6512</v>
      </c>
      <c r="I10594" s="34">
        <v>-1</v>
      </c>
      <c r="J10594" s="18">
        <f t="shared" si="662"/>
        <v>1041.7400000000027</v>
      </c>
      <c r="K10594" s="19" t="str">
        <f t="shared" si="660"/>
        <v>Nov-15</v>
      </c>
      <c r="L10594" s="20">
        <f t="shared" si="663"/>
        <v>10426</v>
      </c>
      <c r="M10594" s="21">
        <f t="shared" si="661"/>
        <v>9.9917513907539113E-2</v>
      </c>
    </row>
    <row r="10595" spans="1:13" x14ac:dyDescent="0.3">
      <c r="A10595" s="107">
        <v>42338</v>
      </c>
      <c r="B10595" s="108" t="s">
        <v>45</v>
      </c>
      <c r="C10595" s="101">
        <v>0.55902777777777779</v>
      </c>
      <c r="D10595" s="94" t="s">
        <v>31</v>
      </c>
      <c r="E10595" s="111" t="s">
        <v>3497</v>
      </c>
      <c r="F10595" s="110">
        <v>3.75</v>
      </c>
      <c r="G10595" s="85">
        <v>1</v>
      </c>
      <c r="H10595" s="90" t="s">
        <v>42</v>
      </c>
      <c r="I10595" s="28">
        <v>2.75</v>
      </c>
      <c r="J10595" s="18">
        <f t="shared" si="662"/>
        <v>1044.4900000000027</v>
      </c>
      <c r="K10595" s="19" t="str">
        <f t="shared" si="660"/>
        <v>Nov-15</v>
      </c>
      <c r="L10595" s="20">
        <f t="shared" si="663"/>
        <v>10427</v>
      </c>
      <c r="M10595" s="21">
        <f t="shared" si="661"/>
        <v>0.10017166970365424</v>
      </c>
    </row>
    <row r="10596" spans="1:13" x14ac:dyDescent="0.3">
      <c r="A10596" s="107">
        <v>42338</v>
      </c>
      <c r="B10596" s="108" t="s">
        <v>73</v>
      </c>
      <c r="C10596" s="101">
        <v>0.61111111111111105</v>
      </c>
      <c r="D10596" s="94" t="s">
        <v>31</v>
      </c>
      <c r="E10596" s="111" t="s">
        <v>3498</v>
      </c>
      <c r="F10596" s="110">
        <v>3.5</v>
      </c>
      <c r="G10596" s="85">
        <v>1</v>
      </c>
      <c r="H10596" s="90" t="s">
        <v>33</v>
      </c>
      <c r="I10596" s="28">
        <v>-1</v>
      </c>
      <c r="J10596" s="18">
        <f t="shared" si="662"/>
        <v>1043.4900000000027</v>
      </c>
      <c r="K10596" s="19" t="str">
        <f t="shared" si="660"/>
        <v>Nov-15</v>
      </c>
      <c r="L10596" s="20">
        <f t="shared" si="663"/>
        <v>10428</v>
      </c>
      <c r="M10596" s="21">
        <f t="shared" si="661"/>
        <v>0.10006616800920624</v>
      </c>
    </row>
    <row r="10597" spans="1:13" x14ac:dyDescent="0.3">
      <c r="A10597" s="107">
        <v>42338</v>
      </c>
      <c r="B10597" s="108" t="s">
        <v>43</v>
      </c>
      <c r="C10597" s="101">
        <v>0.68055555555555547</v>
      </c>
      <c r="D10597" s="94" t="s">
        <v>31</v>
      </c>
      <c r="E10597" s="111" t="s">
        <v>3499</v>
      </c>
      <c r="F10597" s="110">
        <v>3.25</v>
      </c>
      <c r="G10597" s="85">
        <v>1</v>
      </c>
      <c r="H10597" s="90" t="s">
        <v>33</v>
      </c>
      <c r="I10597" s="28">
        <v>-1</v>
      </c>
      <c r="J10597" s="18">
        <f t="shared" si="662"/>
        <v>1042.4900000000027</v>
      </c>
      <c r="K10597" s="19" t="str">
        <f t="shared" si="660"/>
        <v>Nov-15</v>
      </c>
      <c r="L10597" s="20">
        <f t="shared" si="663"/>
        <v>10429</v>
      </c>
      <c r="M10597" s="21">
        <f t="shared" si="661"/>
        <v>9.9960686547128461E-2</v>
      </c>
    </row>
    <row r="10598" spans="1:13" x14ac:dyDescent="0.3">
      <c r="A10598" s="119">
        <v>42338</v>
      </c>
      <c r="B10598" s="121" t="s">
        <v>73</v>
      </c>
      <c r="C10598" s="121">
        <v>14.1</v>
      </c>
      <c r="D10598" s="94"/>
      <c r="E10598" s="121" t="s">
        <v>10528</v>
      </c>
      <c r="F10598" s="123">
        <v>4.5</v>
      </c>
      <c r="G10598" s="89">
        <v>1</v>
      </c>
      <c r="H10598" s="30">
        <v>1</v>
      </c>
      <c r="I10598" s="38">
        <v>3.5</v>
      </c>
      <c r="J10598" s="18">
        <f t="shared" si="662"/>
        <v>1045.9900000000027</v>
      </c>
      <c r="K10598" s="19" t="str">
        <f t="shared" si="660"/>
        <v>Nov-15</v>
      </c>
      <c r="L10598" s="20">
        <f t="shared" si="663"/>
        <v>10430</v>
      </c>
      <c r="M10598" s="21">
        <f t="shared" si="661"/>
        <v>0.1002866730584854</v>
      </c>
    </row>
    <row r="10599" spans="1:13" x14ac:dyDescent="0.3">
      <c r="A10599" s="119">
        <v>42338</v>
      </c>
      <c r="B10599" s="121" t="s">
        <v>73</v>
      </c>
      <c r="C10599" s="121">
        <v>14.4</v>
      </c>
      <c r="D10599" s="94"/>
      <c r="E10599" s="121" t="s">
        <v>7919</v>
      </c>
      <c r="F10599" s="123">
        <v>6</v>
      </c>
      <c r="G10599" s="89">
        <v>1</v>
      </c>
      <c r="H10599" s="30">
        <v>3</v>
      </c>
      <c r="I10599" s="38">
        <v>-1</v>
      </c>
      <c r="J10599" s="18">
        <f t="shared" si="662"/>
        <v>1044.9900000000027</v>
      </c>
      <c r="K10599" s="19" t="str">
        <f t="shared" si="660"/>
        <v>Nov-15</v>
      </c>
      <c r="L10599" s="20">
        <f t="shared" si="663"/>
        <v>10431</v>
      </c>
      <c r="M10599" s="21">
        <f t="shared" si="661"/>
        <v>0.10018119068162235</v>
      </c>
    </row>
    <row r="10600" spans="1:13" x14ac:dyDescent="0.3">
      <c r="A10600" s="119">
        <v>42338</v>
      </c>
      <c r="B10600" s="121" t="s">
        <v>73</v>
      </c>
      <c r="C10600" s="121">
        <v>15.1</v>
      </c>
      <c r="D10600" s="94"/>
      <c r="E10600" s="121" t="s">
        <v>10529</v>
      </c>
      <c r="F10600" s="123">
        <v>4.5</v>
      </c>
      <c r="G10600" s="89">
        <v>1</v>
      </c>
      <c r="H10600" s="30">
        <v>3</v>
      </c>
      <c r="I10600" s="38">
        <v>-1</v>
      </c>
      <c r="J10600" s="18">
        <f t="shared" si="662"/>
        <v>1043.9900000000027</v>
      </c>
      <c r="K10600" s="19" t="str">
        <f t="shared" si="660"/>
        <v>Nov-15</v>
      </c>
      <c r="L10600" s="20">
        <f t="shared" si="663"/>
        <v>10432</v>
      </c>
      <c r="M10600" s="21">
        <f t="shared" si="661"/>
        <v>0.10007572852760763</v>
      </c>
    </row>
    <row r="10601" spans="1:13" x14ac:dyDescent="0.3">
      <c r="A10601" s="119">
        <v>42338</v>
      </c>
      <c r="B10601" s="121" t="s">
        <v>43</v>
      </c>
      <c r="C10601" s="121">
        <v>17.2</v>
      </c>
      <c r="D10601" s="94"/>
      <c r="E10601" s="121" t="s">
        <v>10530</v>
      </c>
      <c r="F10601" s="123">
        <v>5</v>
      </c>
      <c r="G10601" s="89">
        <v>1</v>
      </c>
      <c r="H10601" s="30">
        <v>3</v>
      </c>
      <c r="I10601" s="38">
        <v>-1</v>
      </c>
      <c r="J10601" s="18">
        <f t="shared" si="662"/>
        <v>1042.9900000000027</v>
      </c>
      <c r="K10601" s="19" t="str">
        <f t="shared" si="660"/>
        <v>Nov-15</v>
      </c>
      <c r="L10601" s="20">
        <f t="shared" si="663"/>
        <v>10433</v>
      </c>
      <c r="M10601" s="21">
        <f t="shared" si="661"/>
        <v>9.9970286590626165E-2</v>
      </c>
    </row>
    <row r="10602" spans="1:13" x14ac:dyDescent="0.3">
      <c r="A10602" s="107">
        <v>42339</v>
      </c>
      <c r="B10602" s="108" t="s">
        <v>29</v>
      </c>
      <c r="C10602" s="101">
        <v>0.54166666666666663</v>
      </c>
      <c r="D10602" s="94" t="s">
        <v>31</v>
      </c>
      <c r="E10602" s="111" t="s">
        <v>2487</v>
      </c>
      <c r="F10602" s="110">
        <v>3.75</v>
      </c>
      <c r="G10602" s="85">
        <v>1</v>
      </c>
      <c r="H10602" s="90" t="s">
        <v>42</v>
      </c>
      <c r="I10602" s="28">
        <v>3</v>
      </c>
      <c r="J10602" s="18">
        <f t="shared" si="662"/>
        <v>1045.9900000000027</v>
      </c>
      <c r="K10602" s="19" t="str">
        <f t="shared" si="660"/>
        <v>Dec-15</v>
      </c>
      <c r="L10602" s="20">
        <f t="shared" si="663"/>
        <v>10434</v>
      </c>
      <c r="M10602" s="21">
        <f t="shared" si="661"/>
        <v>0.10024822695035487</v>
      </c>
    </row>
    <row r="10603" spans="1:13" x14ac:dyDescent="0.3">
      <c r="A10603" s="107">
        <v>42339</v>
      </c>
      <c r="B10603" s="108" t="s">
        <v>45</v>
      </c>
      <c r="C10603" s="101">
        <v>0.61111111111111105</v>
      </c>
      <c r="D10603" s="94" t="s">
        <v>31</v>
      </c>
      <c r="E10603" s="111" t="s">
        <v>3500</v>
      </c>
      <c r="F10603" s="110">
        <v>3</v>
      </c>
      <c r="G10603" s="85">
        <v>1</v>
      </c>
      <c r="H10603" s="90" t="s">
        <v>33</v>
      </c>
      <c r="I10603" s="28">
        <v>-1</v>
      </c>
      <c r="J10603" s="18">
        <f t="shared" si="662"/>
        <v>1044.9900000000027</v>
      </c>
      <c r="K10603" s="19" t="str">
        <f t="shared" si="660"/>
        <v>Dec-15</v>
      </c>
      <c r="L10603" s="20">
        <f t="shared" si="663"/>
        <v>10435</v>
      </c>
      <c r="M10603" s="21">
        <f t="shared" si="661"/>
        <v>0.10014278869190252</v>
      </c>
    </row>
    <row r="10604" spans="1:13" x14ac:dyDescent="0.3">
      <c r="A10604" s="107">
        <v>42339</v>
      </c>
      <c r="B10604" s="108" t="s">
        <v>30</v>
      </c>
      <c r="C10604" s="101">
        <v>0.61805555555555558</v>
      </c>
      <c r="D10604" s="94" t="s">
        <v>31</v>
      </c>
      <c r="E10604" s="111" t="s">
        <v>3501</v>
      </c>
      <c r="F10604" s="110">
        <v>3.75</v>
      </c>
      <c r="G10604" s="85">
        <v>1</v>
      </c>
      <c r="H10604" s="90" t="s">
        <v>33</v>
      </c>
      <c r="I10604" s="28">
        <v>-1</v>
      </c>
      <c r="J10604" s="18">
        <f t="shared" si="662"/>
        <v>1043.9900000000027</v>
      </c>
      <c r="K10604" s="19" t="str">
        <f t="shared" si="660"/>
        <v>Dec-15</v>
      </c>
      <c r="L10604" s="20">
        <f t="shared" si="663"/>
        <v>10436</v>
      </c>
      <c r="M10604" s="21">
        <f t="shared" si="661"/>
        <v>0.10003737064009226</v>
      </c>
    </row>
    <row r="10605" spans="1:13" x14ac:dyDescent="0.3">
      <c r="A10605" s="107">
        <v>42339</v>
      </c>
      <c r="B10605" s="108" t="s">
        <v>45</v>
      </c>
      <c r="C10605" s="101">
        <v>0.65277777777777779</v>
      </c>
      <c r="D10605" s="94" t="s">
        <v>31</v>
      </c>
      <c r="E10605" s="111" t="s">
        <v>3502</v>
      </c>
      <c r="F10605" s="110">
        <v>3.25</v>
      </c>
      <c r="G10605" s="85">
        <v>1</v>
      </c>
      <c r="H10605" s="90" t="s">
        <v>33</v>
      </c>
      <c r="I10605" s="28">
        <v>-1</v>
      </c>
      <c r="J10605" s="18">
        <f t="shared" si="662"/>
        <v>1042.9900000000027</v>
      </c>
      <c r="K10605" s="19" t="str">
        <f t="shared" si="660"/>
        <v>Dec-15</v>
      </c>
      <c r="L10605" s="20">
        <f t="shared" si="663"/>
        <v>10437</v>
      </c>
      <c r="M10605" s="21">
        <f t="shared" si="661"/>
        <v>9.9931972789115905E-2</v>
      </c>
    </row>
    <row r="10606" spans="1:13" x14ac:dyDescent="0.3">
      <c r="A10606" s="107">
        <v>42339</v>
      </c>
      <c r="B10606" s="108" t="s">
        <v>45</v>
      </c>
      <c r="C10606" s="101">
        <v>0.67361111111111116</v>
      </c>
      <c r="D10606" s="94" t="s">
        <v>31</v>
      </c>
      <c r="E10606" s="111" t="s">
        <v>3503</v>
      </c>
      <c r="F10606" s="110">
        <v>3.5</v>
      </c>
      <c r="G10606" s="85">
        <v>1</v>
      </c>
      <c r="H10606" s="90" t="s">
        <v>33</v>
      </c>
      <c r="I10606" s="28">
        <v>-1</v>
      </c>
      <c r="J10606" s="18">
        <f t="shared" si="662"/>
        <v>1041.9900000000027</v>
      </c>
      <c r="K10606" s="19" t="str">
        <f t="shared" si="660"/>
        <v>Dec-15</v>
      </c>
      <c r="L10606" s="20">
        <f t="shared" si="663"/>
        <v>10438</v>
      </c>
      <c r="M10606" s="21">
        <f t="shared" si="661"/>
        <v>9.9826595133167537E-2</v>
      </c>
    </row>
    <row r="10607" spans="1:13" x14ac:dyDescent="0.3">
      <c r="A10607" s="119">
        <v>42339</v>
      </c>
      <c r="B10607" s="120" t="s">
        <v>29</v>
      </c>
      <c r="C10607" s="121">
        <v>14</v>
      </c>
      <c r="D10607" s="94"/>
      <c r="E10607" s="121" t="s">
        <v>10531</v>
      </c>
      <c r="F10607" s="123">
        <v>4.5</v>
      </c>
      <c r="G10607" s="89">
        <v>1</v>
      </c>
      <c r="H10607" s="30">
        <v>3</v>
      </c>
      <c r="I10607" s="38">
        <v>-1</v>
      </c>
      <c r="J10607" s="18">
        <f t="shared" si="662"/>
        <v>1040.9900000000027</v>
      </c>
      <c r="K10607" s="19" t="str">
        <f t="shared" si="660"/>
        <v>Dec-15</v>
      </c>
      <c r="L10607" s="20">
        <f t="shared" si="663"/>
        <v>10439</v>
      </c>
      <c r="M10607" s="21">
        <f t="shared" si="661"/>
        <v>9.9721237666443405E-2</v>
      </c>
    </row>
    <row r="10608" spans="1:13" x14ac:dyDescent="0.3">
      <c r="A10608" s="107">
        <v>42340</v>
      </c>
      <c r="B10608" s="108" t="s">
        <v>89</v>
      </c>
      <c r="C10608" s="101">
        <v>0.52777777777777779</v>
      </c>
      <c r="D10608" s="94" t="s">
        <v>31</v>
      </c>
      <c r="E10608" s="111" t="s">
        <v>3504</v>
      </c>
      <c r="F10608" s="110">
        <v>2.88</v>
      </c>
      <c r="G10608" s="85">
        <v>1</v>
      </c>
      <c r="H10608" s="90" t="s">
        <v>42</v>
      </c>
      <c r="I10608" s="28">
        <v>1.88</v>
      </c>
      <c r="J10608" s="18">
        <f t="shared" si="662"/>
        <v>1042.8700000000028</v>
      </c>
      <c r="K10608" s="19" t="str">
        <f t="shared" si="660"/>
        <v>Dec-15</v>
      </c>
      <c r="L10608" s="20">
        <f t="shared" si="663"/>
        <v>10440</v>
      </c>
      <c r="M10608" s="21">
        <f t="shared" si="661"/>
        <v>9.9891762452107555E-2</v>
      </c>
    </row>
    <row r="10609" spans="1:13" x14ac:dyDescent="0.3">
      <c r="A10609" s="119">
        <v>42340</v>
      </c>
      <c r="B10609" s="120" t="s">
        <v>29</v>
      </c>
      <c r="C10609" s="121">
        <v>13</v>
      </c>
      <c r="D10609" s="94"/>
      <c r="E10609" s="121" t="s">
        <v>10532</v>
      </c>
      <c r="F10609" s="123">
        <v>4.33</v>
      </c>
      <c r="G10609" s="89">
        <v>1</v>
      </c>
      <c r="H10609" s="30">
        <v>4</v>
      </c>
      <c r="I10609" s="38">
        <v>-1</v>
      </c>
      <c r="J10609" s="18">
        <f t="shared" si="662"/>
        <v>1041.8700000000028</v>
      </c>
      <c r="K10609" s="19" t="str">
        <f t="shared" si="660"/>
        <v>Dec-15</v>
      </c>
      <c r="L10609" s="20">
        <f t="shared" si="663"/>
        <v>10441</v>
      </c>
      <c r="M10609" s="21">
        <f t="shared" si="661"/>
        <v>9.9786418925390558E-2</v>
      </c>
    </row>
    <row r="10610" spans="1:13" x14ac:dyDescent="0.3">
      <c r="A10610" s="119">
        <v>42340</v>
      </c>
      <c r="B10610" s="120" t="s">
        <v>89</v>
      </c>
      <c r="C10610" s="121">
        <v>13.1</v>
      </c>
      <c r="D10610" s="94"/>
      <c r="E10610" s="121" t="s">
        <v>10534</v>
      </c>
      <c r="F10610" s="123">
        <v>5</v>
      </c>
      <c r="G10610" s="89">
        <v>1</v>
      </c>
      <c r="H10610" s="30" t="s">
        <v>6116</v>
      </c>
      <c r="I10610" s="38">
        <v>-1</v>
      </c>
      <c r="J10610" s="18">
        <f t="shared" si="662"/>
        <v>1040.8700000000028</v>
      </c>
      <c r="K10610" s="19" t="str">
        <f t="shared" si="660"/>
        <v>Dec-15</v>
      </c>
      <c r="L10610" s="20">
        <f t="shared" si="663"/>
        <v>10442</v>
      </c>
      <c r="M10610" s="21">
        <f t="shared" si="661"/>
        <v>9.9681095575560513E-2</v>
      </c>
    </row>
    <row r="10611" spans="1:13" x14ac:dyDescent="0.3">
      <c r="A10611" s="119">
        <v>42340</v>
      </c>
      <c r="B10611" s="120" t="s">
        <v>89</v>
      </c>
      <c r="C10611" s="121">
        <v>14.1</v>
      </c>
      <c r="D10611" s="94"/>
      <c r="E10611" s="121" t="s">
        <v>7413</v>
      </c>
      <c r="F10611" s="123">
        <v>6</v>
      </c>
      <c r="G10611" s="89">
        <v>1</v>
      </c>
      <c r="H10611" s="30">
        <v>9</v>
      </c>
      <c r="I10611" s="38">
        <v>-1</v>
      </c>
      <c r="J10611" s="18">
        <f t="shared" si="662"/>
        <v>1039.8700000000028</v>
      </c>
      <c r="K10611" s="19" t="str">
        <f t="shared" si="660"/>
        <v>Dec-15</v>
      </c>
      <c r="L10611" s="20">
        <f t="shared" si="663"/>
        <v>10443</v>
      </c>
      <c r="M10611" s="21">
        <f t="shared" si="661"/>
        <v>9.9575792396821114E-2</v>
      </c>
    </row>
    <row r="10612" spans="1:13" x14ac:dyDescent="0.3">
      <c r="A10612" s="119">
        <v>42340</v>
      </c>
      <c r="B10612" s="120" t="s">
        <v>29</v>
      </c>
      <c r="C10612" s="121">
        <v>15</v>
      </c>
      <c r="D10612" s="94"/>
      <c r="E10612" s="121" t="s">
        <v>3949</v>
      </c>
      <c r="F10612" s="123">
        <v>5.5</v>
      </c>
      <c r="G10612" s="89">
        <v>1</v>
      </c>
      <c r="H10612" s="30">
        <v>1</v>
      </c>
      <c r="I10612" s="38">
        <v>4.5</v>
      </c>
      <c r="J10612" s="18">
        <f t="shared" si="662"/>
        <v>1044.3700000000028</v>
      </c>
      <c r="K10612" s="19" t="str">
        <f t="shared" si="660"/>
        <v>Dec-15</v>
      </c>
      <c r="L10612" s="20">
        <f t="shared" si="663"/>
        <v>10444</v>
      </c>
      <c r="M10612" s="21">
        <f t="shared" si="661"/>
        <v>9.9997127537342287E-2</v>
      </c>
    </row>
    <row r="10613" spans="1:13" x14ac:dyDescent="0.3">
      <c r="A10613" s="119">
        <v>42340</v>
      </c>
      <c r="B10613" s="120" t="s">
        <v>29</v>
      </c>
      <c r="C10613" s="121">
        <v>15.3</v>
      </c>
      <c r="D10613" s="94"/>
      <c r="E10613" s="121" t="s">
        <v>10533</v>
      </c>
      <c r="F10613" s="123">
        <v>4.5</v>
      </c>
      <c r="G10613" s="89">
        <v>1</v>
      </c>
      <c r="H10613" s="30">
        <v>1</v>
      </c>
      <c r="I10613" s="38">
        <v>3.5</v>
      </c>
      <c r="J10613" s="18">
        <f t="shared" si="662"/>
        <v>1047.8700000000028</v>
      </c>
      <c r="K10613" s="19" t="str">
        <f t="shared" si="660"/>
        <v>Dec-15</v>
      </c>
      <c r="L10613" s="20">
        <f t="shared" si="663"/>
        <v>10445</v>
      </c>
      <c r="M10613" s="21">
        <f t="shared" si="661"/>
        <v>0.1003226424126379</v>
      </c>
    </row>
    <row r="10614" spans="1:13" x14ac:dyDescent="0.3">
      <c r="A10614" s="124">
        <v>42340</v>
      </c>
      <c r="B10614" s="108" t="s">
        <v>43</v>
      </c>
      <c r="C10614" s="111">
        <v>19.399999999999999</v>
      </c>
      <c r="D10614" s="94"/>
      <c r="E10614" s="111" t="s">
        <v>1566</v>
      </c>
      <c r="F10614" s="111">
        <v>5</v>
      </c>
      <c r="G10614" s="89">
        <v>1</v>
      </c>
      <c r="H10614" s="37" t="s">
        <v>6512</v>
      </c>
      <c r="I10614" s="34">
        <v>-1</v>
      </c>
      <c r="J10614" s="18">
        <f t="shared" si="662"/>
        <v>1046.8700000000028</v>
      </c>
      <c r="K10614" s="19" t="str">
        <f t="shared" si="660"/>
        <v>Dec-15</v>
      </c>
      <c r="L10614" s="20">
        <f t="shared" si="663"/>
        <v>10446</v>
      </c>
      <c r="M10614" s="21">
        <f t="shared" si="661"/>
        <v>0.1002173080605019</v>
      </c>
    </row>
    <row r="10615" spans="1:13" x14ac:dyDescent="0.3">
      <c r="A10615" s="107">
        <v>42341</v>
      </c>
      <c r="B10615" s="108" t="s">
        <v>50</v>
      </c>
      <c r="C10615" s="101">
        <v>0.56597222222222221</v>
      </c>
      <c r="D10615" s="94" t="s">
        <v>31</v>
      </c>
      <c r="E10615" s="111" t="s">
        <v>105</v>
      </c>
      <c r="F10615" s="110">
        <v>3</v>
      </c>
      <c r="G10615" s="85">
        <v>1</v>
      </c>
      <c r="H10615" s="90" t="s">
        <v>42</v>
      </c>
      <c r="I10615" s="28">
        <v>2</v>
      </c>
      <c r="J10615" s="18">
        <f t="shared" si="662"/>
        <v>1048.8700000000028</v>
      </c>
      <c r="K10615" s="19" t="str">
        <f t="shared" si="660"/>
        <v>Dec-15</v>
      </c>
      <c r="L10615" s="20">
        <f t="shared" si="663"/>
        <v>10447</v>
      </c>
      <c r="M10615" s="21">
        <f t="shared" si="661"/>
        <v>0.10039915765291499</v>
      </c>
    </row>
    <row r="10616" spans="1:13" x14ac:dyDescent="0.3">
      <c r="A10616" s="107">
        <v>42341</v>
      </c>
      <c r="B10616" s="108" t="s">
        <v>118</v>
      </c>
      <c r="C10616" s="101">
        <v>0.65625</v>
      </c>
      <c r="D10616" s="94" t="s">
        <v>31</v>
      </c>
      <c r="E10616" s="111" t="s">
        <v>3505</v>
      </c>
      <c r="F10616" s="110">
        <v>4</v>
      </c>
      <c r="G10616" s="85">
        <v>1</v>
      </c>
      <c r="H10616" s="90" t="s">
        <v>33</v>
      </c>
      <c r="I10616" s="28">
        <v>-1</v>
      </c>
      <c r="J10616" s="18">
        <f t="shared" si="662"/>
        <v>1047.8700000000028</v>
      </c>
      <c r="K10616" s="19" t="str">
        <f t="shared" si="660"/>
        <v>Dec-15</v>
      </c>
      <c r="L10616" s="20">
        <f t="shared" si="663"/>
        <v>10448</v>
      </c>
      <c r="M10616" s="21">
        <f t="shared" si="661"/>
        <v>0.10029383614088848</v>
      </c>
    </row>
    <row r="10617" spans="1:13" x14ac:dyDescent="0.3">
      <c r="A10617" s="107">
        <v>42341</v>
      </c>
      <c r="B10617" s="108" t="s">
        <v>43</v>
      </c>
      <c r="C10617" s="101">
        <v>0.73611111111111116</v>
      </c>
      <c r="D10617" s="94" t="s">
        <v>31</v>
      </c>
      <c r="E10617" s="111" t="s">
        <v>1670</v>
      </c>
      <c r="F10617" s="110">
        <v>3.75</v>
      </c>
      <c r="G10617" s="85">
        <v>1</v>
      </c>
      <c r="H10617" s="90" t="s">
        <v>42</v>
      </c>
      <c r="I10617" s="28">
        <v>2.75</v>
      </c>
      <c r="J10617" s="18">
        <f t="shared" si="662"/>
        <v>1050.6200000000028</v>
      </c>
      <c r="K10617" s="19" t="str">
        <f t="shared" si="660"/>
        <v>Dec-15</v>
      </c>
      <c r="L10617" s="20">
        <f t="shared" si="663"/>
        <v>10449</v>
      </c>
      <c r="M10617" s="21">
        <f t="shared" si="661"/>
        <v>0.10054742080581901</v>
      </c>
    </row>
    <row r="10618" spans="1:13" x14ac:dyDescent="0.3">
      <c r="A10618" s="119">
        <v>42341</v>
      </c>
      <c r="B10618" s="120" t="s">
        <v>50</v>
      </c>
      <c r="C10618" s="121">
        <v>13</v>
      </c>
      <c r="D10618" s="94"/>
      <c r="E10618" s="121" t="s">
        <v>10426</v>
      </c>
      <c r="F10618" s="123">
        <v>6</v>
      </c>
      <c r="G10618" s="89">
        <v>1</v>
      </c>
      <c r="H10618" s="30">
        <v>5</v>
      </c>
      <c r="I10618" s="38">
        <v>-1</v>
      </c>
      <c r="J10618" s="18">
        <f t="shared" si="662"/>
        <v>1049.6200000000028</v>
      </c>
      <c r="K10618" s="19" t="str">
        <f t="shared" si="660"/>
        <v>Dec-15</v>
      </c>
      <c r="L10618" s="20">
        <f t="shared" si="663"/>
        <v>10450</v>
      </c>
      <c r="M10618" s="21">
        <f t="shared" si="661"/>
        <v>0.10044210526315817</v>
      </c>
    </row>
    <row r="10619" spans="1:13" x14ac:dyDescent="0.3">
      <c r="A10619" s="119">
        <v>42341</v>
      </c>
      <c r="B10619" s="120" t="s">
        <v>136</v>
      </c>
      <c r="C10619" s="121">
        <v>14.2</v>
      </c>
      <c r="D10619" s="94"/>
      <c r="E10619" s="121" t="s">
        <v>3639</v>
      </c>
      <c r="F10619" s="123">
        <v>6</v>
      </c>
      <c r="G10619" s="89">
        <v>1</v>
      </c>
      <c r="H10619" s="30">
        <v>1</v>
      </c>
      <c r="I10619" s="38">
        <v>5</v>
      </c>
      <c r="J10619" s="18">
        <f t="shared" si="662"/>
        <v>1054.6200000000028</v>
      </c>
      <c r="K10619" s="19" t="str">
        <f t="shared" si="660"/>
        <v>Dec-15</v>
      </c>
      <c r="L10619" s="20">
        <f t="shared" si="663"/>
        <v>10451</v>
      </c>
      <c r="M10619" s="21">
        <f t="shared" si="661"/>
        <v>0.10091091761553946</v>
      </c>
    </row>
    <row r="10620" spans="1:13" x14ac:dyDescent="0.3">
      <c r="A10620" s="107">
        <v>42342</v>
      </c>
      <c r="B10620" s="108" t="s">
        <v>84</v>
      </c>
      <c r="C10620" s="101">
        <v>0.59375</v>
      </c>
      <c r="D10620" s="94" t="s">
        <v>31</v>
      </c>
      <c r="E10620" s="111" t="s">
        <v>3506</v>
      </c>
      <c r="F10620" s="110">
        <v>3</v>
      </c>
      <c r="G10620" s="85">
        <v>1</v>
      </c>
      <c r="H10620" s="90" t="s">
        <v>42</v>
      </c>
      <c r="I10620" s="28">
        <v>2</v>
      </c>
      <c r="J10620" s="18">
        <f t="shared" si="662"/>
        <v>1056.6200000000028</v>
      </c>
      <c r="K10620" s="19" t="str">
        <f t="shared" si="660"/>
        <v>Dec-15</v>
      </c>
      <c r="L10620" s="20">
        <f t="shared" si="663"/>
        <v>10452</v>
      </c>
      <c r="M10620" s="21">
        <f t="shared" si="661"/>
        <v>0.10109261385380816</v>
      </c>
    </row>
    <row r="10621" spans="1:13" x14ac:dyDescent="0.3">
      <c r="A10621" s="107">
        <v>42342</v>
      </c>
      <c r="B10621" s="108" t="s">
        <v>96</v>
      </c>
      <c r="C10621" s="101">
        <v>0.61111111111111105</v>
      </c>
      <c r="D10621" s="94" t="s">
        <v>31</v>
      </c>
      <c r="E10621" s="111" t="s">
        <v>3507</v>
      </c>
      <c r="F10621" s="110">
        <v>3.75</v>
      </c>
      <c r="G10621" s="85">
        <v>1</v>
      </c>
      <c r="H10621" s="90" t="s">
        <v>42</v>
      </c>
      <c r="I10621" s="28">
        <v>3.33</v>
      </c>
      <c r="J10621" s="18">
        <f t="shared" si="662"/>
        <v>1059.9500000000028</v>
      </c>
      <c r="K10621" s="19" t="str">
        <f t="shared" si="660"/>
        <v>Dec-15</v>
      </c>
      <c r="L10621" s="20">
        <f t="shared" si="663"/>
        <v>10453</v>
      </c>
      <c r="M10621" s="21">
        <f t="shared" si="661"/>
        <v>0.10140151152779132</v>
      </c>
    </row>
    <row r="10622" spans="1:13" x14ac:dyDescent="0.3">
      <c r="A10622" s="107">
        <v>42342</v>
      </c>
      <c r="B10622" s="108" t="s">
        <v>45</v>
      </c>
      <c r="C10622" s="101">
        <v>0.67361111111111116</v>
      </c>
      <c r="D10622" s="94" t="s">
        <v>31</v>
      </c>
      <c r="E10622" s="111" t="s">
        <v>3508</v>
      </c>
      <c r="F10622" s="110">
        <v>4</v>
      </c>
      <c r="G10622" s="85">
        <v>1</v>
      </c>
      <c r="H10622" s="90" t="s">
        <v>33</v>
      </c>
      <c r="I10622" s="28">
        <v>-1</v>
      </c>
      <c r="J10622" s="18">
        <f t="shared" si="662"/>
        <v>1058.9500000000028</v>
      </c>
      <c r="K10622" s="19" t="str">
        <f t="shared" si="660"/>
        <v>Dec-15</v>
      </c>
      <c r="L10622" s="20">
        <f t="shared" si="663"/>
        <v>10454</v>
      </c>
      <c r="M10622" s="21">
        <f t="shared" si="661"/>
        <v>0.10129615458197845</v>
      </c>
    </row>
    <row r="10623" spans="1:13" x14ac:dyDescent="0.3">
      <c r="A10623" s="119">
        <v>42342</v>
      </c>
      <c r="B10623" s="120" t="s">
        <v>96</v>
      </c>
      <c r="C10623" s="121">
        <v>14.05</v>
      </c>
      <c r="D10623" s="94"/>
      <c r="E10623" s="121" t="s">
        <v>10536</v>
      </c>
      <c r="F10623" s="123">
        <v>5</v>
      </c>
      <c r="G10623" s="89">
        <v>1</v>
      </c>
      <c r="H10623" s="30">
        <v>2</v>
      </c>
      <c r="I10623" s="38">
        <v>-1</v>
      </c>
      <c r="J10623" s="18">
        <f t="shared" si="662"/>
        <v>1057.9500000000028</v>
      </c>
      <c r="K10623" s="19" t="str">
        <f t="shared" si="660"/>
        <v>Dec-15</v>
      </c>
      <c r="L10623" s="20">
        <f t="shared" si="663"/>
        <v>10455</v>
      </c>
      <c r="M10623" s="21">
        <f t="shared" si="661"/>
        <v>0.10119081779053112</v>
      </c>
    </row>
    <row r="10624" spans="1:13" x14ac:dyDescent="0.3">
      <c r="A10624" s="124">
        <v>42342</v>
      </c>
      <c r="B10624" s="108" t="s">
        <v>45</v>
      </c>
      <c r="C10624" s="111">
        <v>17.149999999999999</v>
      </c>
      <c r="D10624" s="94"/>
      <c r="E10624" s="111" t="s">
        <v>10535</v>
      </c>
      <c r="F10624" s="111">
        <v>4.5</v>
      </c>
      <c r="G10624" s="89">
        <v>1</v>
      </c>
      <c r="H10624" s="37" t="s">
        <v>6518</v>
      </c>
      <c r="I10624" s="34">
        <v>-1</v>
      </c>
      <c r="J10624" s="18">
        <f t="shared" si="662"/>
        <v>1056.9500000000028</v>
      </c>
      <c r="K10624" s="19" t="str">
        <f t="shared" si="660"/>
        <v>Dec-15</v>
      </c>
      <c r="L10624" s="20">
        <f t="shared" si="663"/>
        <v>10456</v>
      </c>
      <c r="M10624" s="21">
        <f t="shared" si="661"/>
        <v>0.10108550114766668</v>
      </c>
    </row>
    <row r="10625" spans="1:13" x14ac:dyDescent="0.3">
      <c r="A10625" s="107">
        <v>42343</v>
      </c>
      <c r="B10625" s="108" t="s">
        <v>143</v>
      </c>
      <c r="C10625" s="101">
        <v>0.58680555555555558</v>
      </c>
      <c r="D10625" s="94" t="s">
        <v>31</v>
      </c>
      <c r="E10625" s="111" t="s">
        <v>1890</v>
      </c>
      <c r="F10625" s="110">
        <v>3.5</v>
      </c>
      <c r="G10625" s="85">
        <v>1</v>
      </c>
      <c r="H10625" s="90" t="s">
        <v>42</v>
      </c>
      <c r="I10625" s="28">
        <v>2.5</v>
      </c>
      <c r="J10625" s="18">
        <f t="shared" si="662"/>
        <v>1059.4500000000028</v>
      </c>
      <c r="K10625" s="19" t="str">
        <f t="shared" si="660"/>
        <v>Dec-15</v>
      </c>
      <c r="L10625" s="20">
        <f t="shared" si="663"/>
        <v>10457</v>
      </c>
      <c r="M10625" s="21">
        <f t="shared" si="661"/>
        <v>0.10131490867361602</v>
      </c>
    </row>
    <row r="10626" spans="1:13" x14ac:dyDescent="0.3">
      <c r="A10626" s="107">
        <v>42343</v>
      </c>
      <c r="B10626" s="108" t="s">
        <v>45</v>
      </c>
      <c r="C10626" s="101">
        <v>0.73958333333333337</v>
      </c>
      <c r="D10626" s="94" t="s">
        <v>31</v>
      </c>
      <c r="E10626" s="111" t="s">
        <v>3509</v>
      </c>
      <c r="F10626" s="110">
        <v>3.25</v>
      </c>
      <c r="G10626" s="85">
        <v>1</v>
      </c>
      <c r="H10626" s="90" t="s">
        <v>42</v>
      </c>
      <c r="I10626" s="28">
        <v>2.25</v>
      </c>
      <c r="J10626" s="18">
        <f t="shared" si="662"/>
        <v>1061.7000000000028</v>
      </c>
      <c r="K10626" s="19" t="str">
        <f t="shared" ref="K10626:K10689" si="664">TEXT(A10626,"MMM-yy")</f>
        <v>Dec-15</v>
      </c>
      <c r="L10626" s="20">
        <f t="shared" si="663"/>
        <v>10458</v>
      </c>
      <c r="M10626" s="21">
        <f t="shared" ref="M10626:M10689" si="665">J10626/L10626</f>
        <v>0.10152036718301805</v>
      </c>
    </row>
    <row r="10627" spans="1:13" x14ac:dyDescent="0.3">
      <c r="A10627" s="107">
        <v>42343</v>
      </c>
      <c r="B10627" s="108" t="s">
        <v>45</v>
      </c>
      <c r="C10627" s="101">
        <v>0.76041666666666663</v>
      </c>
      <c r="D10627" s="94" t="s">
        <v>31</v>
      </c>
      <c r="E10627" s="111" t="s">
        <v>3510</v>
      </c>
      <c r="F10627" s="110">
        <v>4</v>
      </c>
      <c r="G10627" s="85">
        <v>1</v>
      </c>
      <c r="H10627" s="90" t="s">
        <v>42</v>
      </c>
      <c r="I10627" s="28">
        <v>3</v>
      </c>
      <c r="J10627" s="18">
        <f t="shared" ref="J10627:J10690" si="666">J10626+I10627</f>
        <v>1064.7000000000028</v>
      </c>
      <c r="K10627" s="19" t="str">
        <f t="shared" si="664"/>
        <v>Dec-15</v>
      </c>
      <c r="L10627" s="20">
        <f t="shared" ref="L10627:L10690" si="667">L10626+G10627</f>
        <v>10459</v>
      </c>
      <c r="M10627" s="21">
        <f t="shared" si="665"/>
        <v>0.10179749498039992</v>
      </c>
    </row>
    <row r="10628" spans="1:13" x14ac:dyDescent="0.3">
      <c r="A10628" s="107">
        <v>42343</v>
      </c>
      <c r="B10628" s="108" t="s">
        <v>45</v>
      </c>
      <c r="C10628" s="101">
        <v>0.80208333333333337</v>
      </c>
      <c r="D10628" s="94" t="s">
        <v>31</v>
      </c>
      <c r="E10628" s="111" t="s">
        <v>3511</v>
      </c>
      <c r="F10628" s="110">
        <v>3</v>
      </c>
      <c r="G10628" s="85">
        <v>1</v>
      </c>
      <c r="H10628" s="90" t="s">
        <v>33</v>
      </c>
      <c r="I10628" s="28">
        <v>-1</v>
      </c>
      <c r="J10628" s="18">
        <f t="shared" si="666"/>
        <v>1063.7000000000028</v>
      </c>
      <c r="K10628" s="19" t="str">
        <f t="shared" si="664"/>
        <v>Dec-15</v>
      </c>
      <c r="L10628" s="20">
        <f t="shared" si="667"/>
        <v>10460</v>
      </c>
      <c r="M10628" s="21">
        <f t="shared" si="665"/>
        <v>0.10169216061185495</v>
      </c>
    </row>
    <row r="10629" spans="1:13" x14ac:dyDescent="0.3">
      <c r="A10629" s="107">
        <v>42343</v>
      </c>
      <c r="B10629" s="108" t="s">
        <v>45</v>
      </c>
      <c r="C10629" s="101">
        <v>0.86458333333333337</v>
      </c>
      <c r="D10629" s="94" t="s">
        <v>31</v>
      </c>
      <c r="E10629" s="111" t="s">
        <v>3512</v>
      </c>
      <c r="F10629" s="110">
        <v>3</v>
      </c>
      <c r="G10629" s="85">
        <v>1</v>
      </c>
      <c r="H10629" s="90" t="s">
        <v>33</v>
      </c>
      <c r="I10629" s="28">
        <v>-1</v>
      </c>
      <c r="J10629" s="18">
        <f t="shared" si="666"/>
        <v>1062.7000000000028</v>
      </c>
      <c r="K10629" s="19" t="str">
        <f t="shared" si="664"/>
        <v>Dec-15</v>
      </c>
      <c r="L10629" s="20">
        <f t="shared" si="667"/>
        <v>10461</v>
      </c>
      <c r="M10629" s="21">
        <f t="shared" si="665"/>
        <v>0.10158684638179932</v>
      </c>
    </row>
    <row r="10630" spans="1:13" x14ac:dyDescent="0.3">
      <c r="A10630" s="119">
        <v>42343</v>
      </c>
      <c r="B10630" s="120" t="s">
        <v>130</v>
      </c>
      <c r="C10630" s="121">
        <v>14.3</v>
      </c>
      <c r="D10630" s="94"/>
      <c r="E10630" s="121" t="s">
        <v>3549</v>
      </c>
      <c r="F10630" s="123">
        <v>5</v>
      </c>
      <c r="G10630" s="89">
        <v>1</v>
      </c>
      <c r="H10630" s="30">
        <v>4</v>
      </c>
      <c r="I10630" s="38">
        <v>-1</v>
      </c>
      <c r="J10630" s="18">
        <f t="shared" si="666"/>
        <v>1061.7000000000028</v>
      </c>
      <c r="K10630" s="19" t="str">
        <f t="shared" si="664"/>
        <v>Dec-15</v>
      </c>
      <c r="L10630" s="20">
        <f t="shared" si="667"/>
        <v>10462</v>
      </c>
      <c r="M10630" s="21">
        <f t="shared" si="665"/>
        <v>0.10148155228445831</v>
      </c>
    </row>
    <row r="10631" spans="1:13" x14ac:dyDescent="0.3">
      <c r="A10631" s="119">
        <v>42343</v>
      </c>
      <c r="B10631" s="120" t="s">
        <v>143</v>
      </c>
      <c r="C10631" s="121">
        <v>14.4</v>
      </c>
      <c r="D10631" s="94"/>
      <c r="E10631" s="121" t="s">
        <v>10538</v>
      </c>
      <c r="F10631" s="123">
        <v>5</v>
      </c>
      <c r="G10631" s="89">
        <v>1</v>
      </c>
      <c r="H10631" s="30" t="s">
        <v>6116</v>
      </c>
      <c r="I10631" s="38">
        <v>-1</v>
      </c>
      <c r="J10631" s="18">
        <f t="shared" si="666"/>
        <v>1060.7000000000028</v>
      </c>
      <c r="K10631" s="19" t="str">
        <f t="shared" si="664"/>
        <v>Dec-15</v>
      </c>
      <c r="L10631" s="20">
        <f t="shared" si="667"/>
        <v>10463</v>
      </c>
      <c r="M10631" s="21">
        <f t="shared" si="665"/>
        <v>0.10137627831405933</v>
      </c>
    </row>
    <row r="10632" spans="1:13" x14ac:dyDescent="0.3">
      <c r="A10632" s="119">
        <v>42343</v>
      </c>
      <c r="B10632" s="120" t="s">
        <v>96</v>
      </c>
      <c r="C10632" s="121">
        <v>15</v>
      </c>
      <c r="D10632" s="94"/>
      <c r="E10632" s="121" t="s">
        <v>10539</v>
      </c>
      <c r="F10632" s="123">
        <v>4.33</v>
      </c>
      <c r="G10632" s="89">
        <v>1</v>
      </c>
      <c r="H10632" s="30">
        <v>2</v>
      </c>
      <c r="I10632" s="38">
        <v>-1</v>
      </c>
      <c r="J10632" s="18">
        <f t="shared" si="666"/>
        <v>1059.7000000000028</v>
      </c>
      <c r="K10632" s="19" t="str">
        <f t="shared" si="664"/>
        <v>Dec-15</v>
      </c>
      <c r="L10632" s="20">
        <f t="shared" si="667"/>
        <v>10464</v>
      </c>
      <c r="M10632" s="21">
        <f t="shared" si="665"/>
        <v>0.10127102446483206</v>
      </c>
    </row>
    <row r="10633" spans="1:13" x14ac:dyDescent="0.3">
      <c r="A10633" s="124">
        <v>42343</v>
      </c>
      <c r="B10633" s="108" t="s">
        <v>45</v>
      </c>
      <c r="C10633" s="111">
        <v>21.15</v>
      </c>
      <c r="D10633" s="94"/>
      <c r="E10633" s="111" t="s">
        <v>10537</v>
      </c>
      <c r="F10633" s="111">
        <v>5</v>
      </c>
      <c r="G10633" s="89">
        <v>1</v>
      </c>
      <c r="H10633" s="37" t="s">
        <v>6512</v>
      </c>
      <c r="I10633" s="34">
        <v>-1</v>
      </c>
      <c r="J10633" s="18">
        <f t="shared" si="666"/>
        <v>1058.7000000000028</v>
      </c>
      <c r="K10633" s="19" t="str">
        <f t="shared" si="664"/>
        <v>Dec-15</v>
      </c>
      <c r="L10633" s="20">
        <f t="shared" si="667"/>
        <v>10465</v>
      </c>
      <c r="M10633" s="21">
        <f t="shared" si="665"/>
        <v>0.10116579073100838</v>
      </c>
    </row>
    <row r="10634" spans="1:13" x14ac:dyDescent="0.3">
      <c r="A10634" s="107">
        <v>42345</v>
      </c>
      <c r="B10634" s="108" t="s">
        <v>47</v>
      </c>
      <c r="C10634" s="101">
        <v>0.59027777777777779</v>
      </c>
      <c r="D10634" s="94" t="s">
        <v>31</v>
      </c>
      <c r="E10634" s="111" t="s">
        <v>3513</v>
      </c>
      <c r="F10634" s="110">
        <v>3.5</v>
      </c>
      <c r="G10634" s="85">
        <v>1</v>
      </c>
      <c r="H10634" s="90" t="s">
        <v>33</v>
      </c>
      <c r="I10634" s="28">
        <v>-1</v>
      </c>
      <c r="J10634" s="18">
        <f t="shared" si="666"/>
        <v>1057.7000000000028</v>
      </c>
      <c r="K10634" s="19" t="str">
        <f t="shared" si="664"/>
        <v>Dec-15</v>
      </c>
      <c r="L10634" s="20">
        <f t="shared" si="667"/>
        <v>10466</v>
      </c>
      <c r="M10634" s="21">
        <f t="shared" si="665"/>
        <v>0.10106057710682236</v>
      </c>
    </row>
    <row r="10635" spans="1:13" x14ac:dyDescent="0.3">
      <c r="A10635" s="119">
        <v>42345</v>
      </c>
      <c r="B10635" s="120" t="s">
        <v>97</v>
      </c>
      <c r="C10635" s="121">
        <v>13.15</v>
      </c>
      <c r="D10635" s="94"/>
      <c r="E10635" s="121" t="s">
        <v>10540</v>
      </c>
      <c r="F10635" s="123">
        <v>5</v>
      </c>
      <c r="G10635" s="89">
        <v>1</v>
      </c>
      <c r="H10635" s="30">
        <v>3</v>
      </c>
      <c r="I10635" s="38">
        <v>-1</v>
      </c>
      <c r="J10635" s="18">
        <f t="shared" si="666"/>
        <v>1056.7000000000028</v>
      </c>
      <c r="K10635" s="19" t="str">
        <f t="shared" si="664"/>
        <v>Dec-15</v>
      </c>
      <c r="L10635" s="20">
        <f t="shared" si="667"/>
        <v>10467</v>
      </c>
      <c r="M10635" s="21">
        <f t="shared" si="665"/>
        <v>0.10095538358651025</v>
      </c>
    </row>
    <row r="10636" spans="1:13" x14ac:dyDescent="0.3">
      <c r="A10636" s="119">
        <v>42345</v>
      </c>
      <c r="B10636" s="120" t="s">
        <v>97</v>
      </c>
      <c r="C10636" s="121">
        <v>13.45</v>
      </c>
      <c r="D10636" s="94"/>
      <c r="E10636" s="121" t="s">
        <v>10541</v>
      </c>
      <c r="F10636" s="123">
        <v>4.5</v>
      </c>
      <c r="G10636" s="89">
        <v>1</v>
      </c>
      <c r="H10636" s="30">
        <v>5</v>
      </c>
      <c r="I10636" s="38">
        <v>-1</v>
      </c>
      <c r="J10636" s="18">
        <f t="shared" si="666"/>
        <v>1055.7000000000028</v>
      </c>
      <c r="K10636" s="19" t="str">
        <f t="shared" si="664"/>
        <v>Dec-15</v>
      </c>
      <c r="L10636" s="20">
        <f t="shared" si="667"/>
        <v>10468</v>
      </c>
      <c r="M10636" s="21">
        <f t="shared" si="665"/>
        <v>0.10085021016431055</v>
      </c>
    </row>
    <row r="10637" spans="1:13" x14ac:dyDescent="0.3">
      <c r="A10637" s="119">
        <v>42345</v>
      </c>
      <c r="B10637" s="120" t="s">
        <v>97</v>
      </c>
      <c r="C10637" s="121">
        <v>14.2</v>
      </c>
      <c r="D10637" s="94"/>
      <c r="E10637" s="121" t="s">
        <v>8304</v>
      </c>
      <c r="F10637" s="123">
        <v>4.33</v>
      </c>
      <c r="G10637" s="89">
        <v>1</v>
      </c>
      <c r="H10637" s="30">
        <v>2</v>
      </c>
      <c r="I10637" s="38">
        <v>-1</v>
      </c>
      <c r="J10637" s="18">
        <f t="shared" si="666"/>
        <v>1054.7000000000028</v>
      </c>
      <c r="K10637" s="19" t="str">
        <f t="shared" si="664"/>
        <v>Dec-15</v>
      </c>
      <c r="L10637" s="20">
        <f t="shared" si="667"/>
        <v>10469</v>
      </c>
      <c r="M10637" s="21">
        <f t="shared" si="665"/>
        <v>0.10074505683446391</v>
      </c>
    </row>
    <row r="10638" spans="1:13" x14ac:dyDescent="0.3">
      <c r="A10638" s="119">
        <v>42345</v>
      </c>
      <c r="B10638" s="120" t="s">
        <v>29</v>
      </c>
      <c r="C10638" s="121">
        <v>15.3</v>
      </c>
      <c r="D10638" s="94"/>
      <c r="E10638" s="121" t="s">
        <v>6500</v>
      </c>
      <c r="F10638" s="123">
        <v>5</v>
      </c>
      <c r="G10638" s="89">
        <v>1</v>
      </c>
      <c r="H10638" s="30">
        <v>2</v>
      </c>
      <c r="I10638" s="38">
        <v>-1</v>
      </c>
      <c r="J10638" s="18">
        <f t="shared" si="666"/>
        <v>1053.7000000000028</v>
      </c>
      <c r="K10638" s="19" t="str">
        <f t="shared" si="664"/>
        <v>Dec-15</v>
      </c>
      <c r="L10638" s="20">
        <f t="shared" si="667"/>
        <v>10470</v>
      </c>
      <c r="M10638" s="21">
        <f t="shared" si="665"/>
        <v>0.10063992359121325</v>
      </c>
    </row>
    <row r="10639" spans="1:13" x14ac:dyDescent="0.3">
      <c r="A10639" s="107">
        <v>42346</v>
      </c>
      <c r="B10639" s="108" t="s">
        <v>98</v>
      </c>
      <c r="C10639" s="101">
        <v>0.55555555555555558</v>
      </c>
      <c r="D10639" s="94" t="s">
        <v>31</v>
      </c>
      <c r="E10639" s="111" t="s">
        <v>2851</v>
      </c>
      <c r="F10639" s="110">
        <v>3.5</v>
      </c>
      <c r="G10639" s="85">
        <v>1</v>
      </c>
      <c r="H10639" s="90" t="s">
        <v>33</v>
      </c>
      <c r="I10639" s="28">
        <v>-1</v>
      </c>
      <c r="J10639" s="18">
        <f t="shared" si="666"/>
        <v>1052.7000000000028</v>
      </c>
      <c r="K10639" s="19" t="str">
        <f t="shared" si="664"/>
        <v>Dec-15</v>
      </c>
      <c r="L10639" s="20">
        <f t="shared" si="667"/>
        <v>10471</v>
      </c>
      <c r="M10639" s="21">
        <f t="shared" si="665"/>
        <v>0.10053481042880362</v>
      </c>
    </row>
    <row r="10640" spans="1:13" x14ac:dyDescent="0.3">
      <c r="A10640" s="107">
        <v>42346</v>
      </c>
      <c r="B10640" s="108" t="s">
        <v>30</v>
      </c>
      <c r="C10640" s="101">
        <v>0.58333333333333337</v>
      </c>
      <c r="D10640" s="94" t="s">
        <v>31</v>
      </c>
      <c r="E10640" s="111" t="s">
        <v>2181</v>
      </c>
      <c r="F10640" s="110">
        <v>3.5</v>
      </c>
      <c r="G10640" s="85">
        <v>1</v>
      </c>
      <c r="H10640" s="90" t="s">
        <v>33</v>
      </c>
      <c r="I10640" s="28">
        <v>-1</v>
      </c>
      <c r="J10640" s="18">
        <f t="shared" si="666"/>
        <v>1051.7000000000028</v>
      </c>
      <c r="K10640" s="19" t="str">
        <f t="shared" si="664"/>
        <v>Dec-15</v>
      </c>
      <c r="L10640" s="20">
        <f t="shared" si="667"/>
        <v>10472</v>
      </c>
      <c r="M10640" s="21">
        <f t="shared" si="665"/>
        <v>0.10042971734148232</v>
      </c>
    </row>
    <row r="10641" spans="1:13" x14ac:dyDescent="0.3">
      <c r="A10641" s="119">
        <v>42346</v>
      </c>
      <c r="B10641" s="120" t="s">
        <v>30</v>
      </c>
      <c r="C10641" s="121">
        <v>13.3</v>
      </c>
      <c r="D10641" s="94"/>
      <c r="E10641" s="121" t="s">
        <v>3145</v>
      </c>
      <c r="F10641" s="123">
        <v>4.5</v>
      </c>
      <c r="G10641" s="89">
        <v>1</v>
      </c>
      <c r="H10641" s="30">
        <v>2</v>
      </c>
      <c r="I10641" s="38">
        <v>-1</v>
      </c>
      <c r="J10641" s="18">
        <f t="shared" si="666"/>
        <v>1050.7000000000028</v>
      </c>
      <c r="K10641" s="19" t="str">
        <f t="shared" si="664"/>
        <v>Dec-15</v>
      </c>
      <c r="L10641" s="20">
        <f t="shared" si="667"/>
        <v>10473</v>
      </c>
      <c r="M10641" s="21">
        <f t="shared" si="665"/>
        <v>0.10032464432349879</v>
      </c>
    </row>
    <row r="10642" spans="1:13" x14ac:dyDescent="0.3">
      <c r="A10642" s="119">
        <v>42346</v>
      </c>
      <c r="B10642" s="120" t="s">
        <v>98</v>
      </c>
      <c r="C10642" s="121">
        <v>13.5</v>
      </c>
      <c r="D10642" s="94"/>
      <c r="E10642" s="121" t="s">
        <v>10542</v>
      </c>
      <c r="F10642" s="123">
        <v>6</v>
      </c>
      <c r="G10642" s="89">
        <v>1</v>
      </c>
      <c r="H10642" s="30">
        <v>3</v>
      </c>
      <c r="I10642" s="38">
        <v>-1</v>
      </c>
      <c r="J10642" s="18">
        <f t="shared" si="666"/>
        <v>1049.7000000000028</v>
      </c>
      <c r="K10642" s="19" t="str">
        <f t="shared" si="664"/>
        <v>Dec-15</v>
      </c>
      <c r="L10642" s="20">
        <f t="shared" si="667"/>
        <v>10474</v>
      </c>
      <c r="M10642" s="21">
        <f t="shared" si="665"/>
        <v>0.10021959136910472</v>
      </c>
    </row>
    <row r="10643" spans="1:13" x14ac:dyDescent="0.3">
      <c r="A10643" s="119">
        <v>42346</v>
      </c>
      <c r="B10643" s="121" t="s">
        <v>98</v>
      </c>
      <c r="C10643" s="121">
        <v>14.2</v>
      </c>
      <c r="D10643" s="94"/>
      <c r="E10643" s="121" t="s">
        <v>10543</v>
      </c>
      <c r="F10643" s="123">
        <v>4.5</v>
      </c>
      <c r="G10643" s="89">
        <v>1</v>
      </c>
      <c r="H10643" s="30">
        <v>3</v>
      </c>
      <c r="I10643" s="38">
        <v>-1</v>
      </c>
      <c r="J10643" s="18">
        <f t="shared" si="666"/>
        <v>1048.7000000000028</v>
      </c>
      <c r="K10643" s="19" t="str">
        <f t="shared" si="664"/>
        <v>Dec-15</v>
      </c>
      <c r="L10643" s="20">
        <f t="shared" si="667"/>
        <v>10475</v>
      </c>
      <c r="M10643" s="21">
        <f t="shared" si="665"/>
        <v>0.10011455847255396</v>
      </c>
    </row>
    <row r="10644" spans="1:13" x14ac:dyDescent="0.3">
      <c r="A10644" s="107">
        <v>42347</v>
      </c>
      <c r="B10644" s="108" t="s">
        <v>29</v>
      </c>
      <c r="C10644" s="101">
        <v>0.55555555555555558</v>
      </c>
      <c r="D10644" s="94" t="s">
        <v>31</v>
      </c>
      <c r="E10644" s="111" t="s">
        <v>1280</v>
      </c>
      <c r="F10644" s="110">
        <v>3.75</v>
      </c>
      <c r="G10644" s="85">
        <v>1</v>
      </c>
      <c r="H10644" s="90" t="s">
        <v>42</v>
      </c>
      <c r="I10644" s="28">
        <v>2.75</v>
      </c>
      <c r="J10644" s="18">
        <f t="shared" si="666"/>
        <v>1051.4500000000028</v>
      </c>
      <c r="K10644" s="19" t="str">
        <f t="shared" si="664"/>
        <v>Dec-15</v>
      </c>
      <c r="L10644" s="20">
        <f t="shared" si="667"/>
        <v>10476</v>
      </c>
      <c r="M10644" s="21">
        <f t="shared" si="665"/>
        <v>0.10036750668193993</v>
      </c>
    </row>
    <row r="10645" spans="1:13" x14ac:dyDescent="0.3">
      <c r="A10645" s="107">
        <v>42347</v>
      </c>
      <c r="B10645" s="108" t="s">
        <v>29</v>
      </c>
      <c r="C10645" s="101">
        <v>0.64236111111111105</v>
      </c>
      <c r="D10645" s="94" t="s">
        <v>31</v>
      </c>
      <c r="E10645" s="111" t="s">
        <v>366</v>
      </c>
      <c r="F10645" s="110">
        <v>4</v>
      </c>
      <c r="G10645" s="85">
        <v>1</v>
      </c>
      <c r="H10645" s="90" t="s">
        <v>42</v>
      </c>
      <c r="I10645" s="28">
        <v>3</v>
      </c>
      <c r="J10645" s="18">
        <f t="shared" si="666"/>
        <v>1054.4500000000028</v>
      </c>
      <c r="K10645" s="19" t="str">
        <f t="shared" si="664"/>
        <v>Dec-15</v>
      </c>
      <c r="L10645" s="20">
        <f t="shared" si="667"/>
        <v>10477</v>
      </c>
      <c r="M10645" s="21">
        <f t="shared" si="665"/>
        <v>0.10064426839744228</v>
      </c>
    </row>
    <row r="10646" spans="1:13" x14ac:dyDescent="0.3">
      <c r="A10646" s="107">
        <v>42348</v>
      </c>
      <c r="B10646" s="108" t="s">
        <v>137</v>
      </c>
      <c r="C10646" s="101">
        <v>0.61805555555555558</v>
      </c>
      <c r="D10646" s="94" t="s">
        <v>31</v>
      </c>
      <c r="E10646" s="111" t="s">
        <v>3514</v>
      </c>
      <c r="F10646" s="110">
        <v>3.5</v>
      </c>
      <c r="G10646" s="85">
        <v>1</v>
      </c>
      <c r="H10646" s="90" t="s">
        <v>33</v>
      </c>
      <c r="I10646" s="28">
        <v>-1</v>
      </c>
      <c r="J10646" s="18">
        <f t="shared" si="666"/>
        <v>1053.4500000000028</v>
      </c>
      <c r="K10646" s="19" t="str">
        <f t="shared" si="664"/>
        <v>Dec-15</v>
      </c>
      <c r="L10646" s="20">
        <f t="shared" si="667"/>
        <v>10478</v>
      </c>
      <c r="M10646" s="21">
        <f t="shared" si="665"/>
        <v>0.10053922504294739</v>
      </c>
    </row>
    <row r="10647" spans="1:13" x14ac:dyDescent="0.3">
      <c r="A10647" s="107">
        <v>42348</v>
      </c>
      <c r="B10647" s="108" t="s">
        <v>137</v>
      </c>
      <c r="C10647" s="101">
        <v>0.63888888888888895</v>
      </c>
      <c r="D10647" s="94" t="s">
        <v>31</v>
      </c>
      <c r="E10647" s="111" t="s">
        <v>3515</v>
      </c>
      <c r="F10647" s="110">
        <v>3</v>
      </c>
      <c r="G10647" s="85">
        <v>1</v>
      </c>
      <c r="H10647" s="90" t="s">
        <v>42</v>
      </c>
      <c r="I10647" s="28">
        <v>2</v>
      </c>
      <c r="J10647" s="18">
        <f t="shared" si="666"/>
        <v>1055.4500000000028</v>
      </c>
      <c r="K10647" s="19" t="str">
        <f t="shared" si="664"/>
        <v>Dec-15</v>
      </c>
      <c r="L10647" s="20">
        <f t="shared" si="667"/>
        <v>10479</v>
      </c>
      <c r="M10647" s="21">
        <f t="shared" si="665"/>
        <v>0.10072048859624036</v>
      </c>
    </row>
    <row r="10648" spans="1:13" x14ac:dyDescent="0.3">
      <c r="A10648" s="107">
        <v>42348</v>
      </c>
      <c r="B10648" s="108" t="s">
        <v>47</v>
      </c>
      <c r="C10648" s="101">
        <v>0.77777777777777779</v>
      </c>
      <c r="D10648" s="94" t="s">
        <v>31</v>
      </c>
      <c r="E10648" s="111" t="s">
        <v>3516</v>
      </c>
      <c r="F10648" s="110">
        <v>3.5</v>
      </c>
      <c r="G10648" s="85">
        <v>1</v>
      </c>
      <c r="H10648" s="90" t="s">
        <v>33</v>
      </c>
      <c r="I10648" s="28">
        <v>-1</v>
      </c>
      <c r="J10648" s="18">
        <f t="shared" si="666"/>
        <v>1054.4500000000028</v>
      </c>
      <c r="K10648" s="19" t="str">
        <f t="shared" si="664"/>
        <v>Dec-15</v>
      </c>
      <c r="L10648" s="20">
        <f t="shared" si="667"/>
        <v>10480</v>
      </c>
      <c r="M10648" s="21">
        <f t="shared" si="665"/>
        <v>0.10061545801526744</v>
      </c>
    </row>
    <row r="10649" spans="1:13" x14ac:dyDescent="0.3">
      <c r="A10649" s="119">
        <v>42348</v>
      </c>
      <c r="B10649" s="120" t="s">
        <v>85</v>
      </c>
      <c r="C10649" s="121">
        <v>14.3</v>
      </c>
      <c r="D10649" s="94"/>
      <c r="E10649" s="121" t="s">
        <v>10545</v>
      </c>
      <c r="F10649" s="123">
        <v>5</v>
      </c>
      <c r="G10649" s="89">
        <v>1</v>
      </c>
      <c r="H10649" s="30">
        <v>3</v>
      </c>
      <c r="I10649" s="38">
        <v>-1</v>
      </c>
      <c r="J10649" s="18">
        <f t="shared" si="666"/>
        <v>1053.4500000000028</v>
      </c>
      <c r="K10649" s="19" t="str">
        <f t="shared" si="664"/>
        <v>Dec-15</v>
      </c>
      <c r="L10649" s="20">
        <f t="shared" si="667"/>
        <v>10481</v>
      </c>
      <c r="M10649" s="21">
        <f t="shared" si="665"/>
        <v>0.1005104474763861</v>
      </c>
    </row>
    <row r="10650" spans="1:13" x14ac:dyDescent="0.3">
      <c r="A10650" s="119">
        <v>42348</v>
      </c>
      <c r="B10650" s="120" t="s">
        <v>85</v>
      </c>
      <c r="C10650" s="121">
        <v>15.3</v>
      </c>
      <c r="D10650" s="94"/>
      <c r="E10650" s="121" t="s">
        <v>10546</v>
      </c>
      <c r="F10650" s="123">
        <v>5</v>
      </c>
      <c r="G10650" s="89">
        <v>1</v>
      </c>
      <c r="H10650" s="30">
        <v>3</v>
      </c>
      <c r="I10650" s="38">
        <v>-1</v>
      </c>
      <c r="J10650" s="18">
        <f t="shared" si="666"/>
        <v>1052.4500000000028</v>
      </c>
      <c r="K10650" s="19" t="str">
        <f t="shared" si="664"/>
        <v>Dec-15</v>
      </c>
      <c r="L10650" s="20">
        <f t="shared" si="667"/>
        <v>10482</v>
      </c>
      <c r="M10650" s="21">
        <f t="shared" si="665"/>
        <v>0.10040545697386022</v>
      </c>
    </row>
    <row r="10651" spans="1:13" x14ac:dyDescent="0.3">
      <c r="A10651" s="124">
        <v>42348</v>
      </c>
      <c r="B10651" s="108" t="s">
        <v>47</v>
      </c>
      <c r="C10651" s="111">
        <v>17.399999999999999</v>
      </c>
      <c r="D10651" s="94"/>
      <c r="E10651" s="111" t="s">
        <v>10544</v>
      </c>
      <c r="F10651" s="111">
        <v>6</v>
      </c>
      <c r="G10651" s="89">
        <v>1</v>
      </c>
      <c r="H10651" s="37" t="s">
        <v>6512</v>
      </c>
      <c r="I10651" s="34">
        <v>-1</v>
      </c>
      <c r="J10651" s="18">
        <f t="shared" si="666"/>
        <v>1051.4500000000028</v>
      </c>
      <c r="K10651" s="19" t="str">
        <f t="shared" si="664"/>
        <v>Dec-15</v>
      </c>
      <c r="L10651" s="20">
        <f t="shared" si="667"/>
        <v>10483</v>
      </c>
      <c r="M10651" s="21">
        <f t="shared" si="665"/>
        <v>0.10030048650195582</v>
      </c>
    </row>
    <row r="10652" spans="1:13" x14ac:dyDescent="0.3">
      <c r="A10652" s="124">
        <v>42348</v>
      </c>
      <c r="B10652" s="108" t="s">
        <v>47</v>
      </c>
      <c r="C10652" s="111">
        <v>18.100000000000001</v>
      </c>
      <c r="D10652" s="94"/>
      <c r="E10652" s="111" t="s">
        <v>9593</v>
      </c>
      <c r="F10652" s="111">
        <v>5.5</v>
      </c>
      <c r="G10652" s="89">
        <v>1</v>
      </c>
      <c r="H10652" s="37" t="s">
        <v>6526</v>
      </c>
      <c r="I10652" s="34">
        <v>4.5</v>
      </c>
      <c r="J10652" s="18">
        <f t="shared" si="666"/>
        <v>1055.9500000000028</v>
      </c>
      <c r="K10652" s="19" t="str">
        <f t="shared" si="664"/>
        <v>Dec-15</v>
      </c>
      <c r="L10652" s="20">
        <f t="shared" si="667"/>
        <v>10484</v>
      </c>
      <c r="M10652" s="21">
        <f t="shared" si="665"/>
        <v>0.10072014498283124</v>
      </c>
    </row>
    <row r="10653" spans="1:13" x14ac:dyDescent="0.3">
      <c r="A10653" s="107">
        <v>42349</v>
      </c>
      <c r="B10653" s="108" t="s">
        <v>44</v>
      </c>
      <c r="C10653" s="101">
        <v>0.4861111111111111</v>
      </c>
      <c r="D10653" s="94" t="s">
        <v>31</v>
      </c>
      <c r="E10653" s="111" t="s">
        <v>3517</v>
      </c>
      <c r="F10653" s="110">
        <v>3.75</v>
      </c>
      <c r="G10653" s="85">
        <v>1</v>
      </c>
      <c r="H10653" s="90" t="s">
        <v>33</v>
      </c>
      <c r="I10653" s="28">
        <v>-1</v>
      </c>
      <c r="J10653" s="18">
        <f t="shared" si="666"/>
        <v>1054.9500000000028</v>
      </c>
      <c r="K10653" s="19" t="str">
        <f t="shared" si="664"/>
        <v>Dec-15</v>
      </c>
      <c r="L10653" s="20">
        <f t="shared" si="667"/>
        <v>10485</v>
      </c>
      <c r="M10653" s="21">
        <f t="shared" si="665"/>
        <v>0.10061516452074419</v>
      </c>
    </row>
    <row r="10654" spans="1:13" x14ac:dyDescent="0.3">
      <c r="A10654" s="107">
        <v>42349</v>
      </c>
      <c r="B10654" s="108" t="s">
        <v>44</v>
      </c>
      <c r="C10654" s="101">
        <v>0.50694444444444442</v>
      </c>
      <c r="D10654" s="94" t="s">
        <v>31</v>
      </c>
      <c r="E10654" s="111" t="s">
        <v>3518</v>
      </c>
      <c r="F10654" s="110">
        <v>3.25</v>
      </c>
      <c r="G10654" s="85">
        <v>1</v>
      </c>
      <c r="H10654" s="90" t="s">
        <v>42</v>
      </c>
      <c r="I10654" s="28">
        <v>2.25</v>
      </c>
      <c r="J10654" s="18">
        <f t="shared" si="666"/>
        <v>1057.2000000000028</v>
      </c>
      <c r="K10654" s="19" t="str">
        <f t="shared" si="664"/>
        <v>Dec-15</v>
      </c>
      <c r="L10654" s="20">
        <f t="shared" si="667"/>
        <v>10486</v>
      </c>
      <c r="M10654" s="21">
        <f t="shared" si="665"/>
        <v>0.10082014114056864</v>
      </c>
    </row>
    <row r="10655" spans="1:13" x14ac:dyDescent="0.3">
      <c r="A10655" s="107">
        <v>42349</v>
      </c>
      <c r="B10655" s="108" t="s">
        <v>123</v>
      </c>
      <c r="C10655" s="101">
        <v>0.53819444444444442</v>
      </c>
      <c r="D10655" s="94" t="s">
        <v>31</v>
      </c>
      <c r="E10655" s="111" t="s">
        <v>3519</v>
      </c>
      <c r="F10655" s="110">
        <v>3</v>
      </c>
      <c r="G10655" s="85">
        <v>1</v>
      </c>
      <c r="H10655" s="90" t="s">
        <v>42</v>
      </c>
      <c r="I10655" s="28">
        <v>2</v>
      </c>
      <c r="J10655" s="18">
        <f t="shared" si="666"/>
        <v>1059.2000000000028</v>
      </c>
      <c r="K10655" s="19" t="str">
        <f t="shared" si="664"/>
        <v>Dec-15</v>
      </c>
      <c r="L10655" s="20">
        <f t="shared" si="667"/>
        <v>10487</v>
      </c>
      <c r="M10655" s="21">
        <f t="shared" si="665"/>
        <v>0.10100123963001838</v>
      </c>
    </row>
    <row r="10656" spans="1:13" x14ac:dyDescent="0.3">
      <c r="A10656" s="107">
        <v>42349</v>
      </c>
      <c r="B10656" s="108" t="s">
        <v>44</v>
      </c>
      <c r="C10656" s="101">
        <v>0.55555555555555558</v>
      </c>
      <c r="D10656" s="94" t="s">
        <v>31</v>
      </c>
      <c r="E10656" s="111" t="s">
        <v>3520</v>
      </c>
      <c r="F10656" s="110">
        <v>3.75</v>
      </c>
      <c r="G10656" s="85">
        <v>1</v>
      </c>
      <c r="H10656" s="90" t="s">
        <v>42</v>
      </c>
      <c r="I10656" s="28">
        <v>2.75</v>
      </c>
      <c r="J10656" s="18">
        <f t="shared" si="666"/>
        <v>1061.9500000000028</v>
      </c>
      <c r="K10656" s="19" t="str">
        <f t="shared" si="664"/>
        <v>Dec-15</v>
      </c>
      <c r="L10656" s="20">
        <f t="shared" si="667"/>
        <v>10488</v>
      </c>
      <c r="M10656" s="21">
        <f t="shared" si="665"/>
        <v>0.10125381388253268</v>
      </c>
    </row>
    <row r="10657" spans="1:13" x14ac:dyDescent="0.3">
      <c r="A10657" s="107">
        <v>42349</v>
      </c>
      <c r="B10657" s="108" t="s">
        <v>123</v>
      </c>
      <c r="C10657" s="101">
        <v>0.5625</v>
      </c>
      <c r="D10657" s="94" t="s">
        <v>31</v>
      </c>
      <c r="E10657" s="111" t="s">
        <v>1756</v>
      </c>
      <c r="F10657" s="110">
        <v>4</v>
      </c>
      <c r="G10657" s="85">
        <v>1</v>
      </c>
      <c r="H10657" s="90" t="s">
        <v>33</v>
      </c>
      <c r="I10657" s="28">
        <v>-1</v>
      </c>
      <c r="J10657" s="18">
        <f t="shared" si="666"/>
        <v>1060.9500000000028</v>
      </c>
      <c r="K10657" s="19" t="str">
        <f t="shared" si="664"/>
        <v>Dec-15</v>
      </c>
      <c r="L10657" s="20">
        <f t="shared" si="667"/>
        <v>10489</v>
      </c>
      <c r="M10657" s="21">
        <f t="shared" si="665"/>
        <v>0.1011488225760323</v>
      </c>
    </row>
    <row r="10658" spans="1:13" x14ac:dyDescent="0.3">
      <c r="A10658" s="107">
        <v>42349</v>
      </c>
      <c r="B10658" s="108" t="s">
        <v>76</v>
      </c>
      <c r="C10658" s="101">
        <v>0.64236111111111105</v>
      </c>
      <c r="D10658" s="94" t="s">
        <v>31</v>
      </c>
      <c r="E10658" s="111" t="s">
        <v>77</v>
      </c>
      <c r="F10658" s="110">
        <v>3.25</v>
      </c>
      <c r="G10658" s="85">
        <v>1</v>
      </c>
      <c r="H10658" s="90" t="s">
        <v>33</v>
      </c>
      <c r="I10658" s="28">
        <v>-1</v>
      </c>
      <c r="J10658" s="18">
        <f t="shared" si="666"/>
        <v>1059.9500000000028</v>
      </c>
      <c r="K10658" s="19" t="str">
        <f t="shared" si="664"/>
        <v>Dec-15</v>
      </c>
      <c r="L10658" s="20">
        <f t="shared" si="667"/>
        <v>10490</v>
      </c>
      <c r="M10658" s="21">
        <f t="shared" si="665"/>
        <v>0.10104385128694021</v>
      </c>
    </row>
    <row r="10659" spans="1:13" x14ac:dyDescent="0.3">
      <c r="A10659" s="107">
        <v>42349</v>
      </c>
      <c r="B10659" s="108" t="s">
        <v>45</v>
      </c>
      <c r="C10659" s="101">
        <v>0.73611111111111116</v>
      </c>
      <c r="D10659" s="94" t="s">
        <v>31</v>
      </c>
      <c r="E10659" s="111" t="s">
        <v>117</v>
      </c>
      <c r="F10659" s="110">
        <v>4</v>
      </c>
      <c r="G10659" s="85">
        <v>1</v>
      </c>
      <c r="H10659" s="90" t="s">
        <v>33</v>
      </c>
      <c r="I10659" s="28">
        <v>-1</v>
      </c>
      <c r="J10659" s="18">
        <f t="shared" si="666"/>
        <v>1058.9500000000028</v>
      </c>
      <c r="K10659" s="19" t="str">
        <f t="shared" si="664"/>
        <v>Dec-15</v>
      </c>
      <c r="L10659" s="20">
        <f t="shared" si="667"/>
        <v>10491</v>
      </c>
      <c r="M10659" s="21">
        <f t="shared" si="665"/>
        <v>0.10093890000953225</v>
      </c>
    </row>
    <row r="10660" spans="1:13" x14ac:dyDescent="0.3">
      <c r="A10660" s="119">
        <v>42349</v>
      </c>
      <c r="B10660" s="120" t="s">
        <v>76</v>
      </c>
      <c r="C10660" s="121">
        <v>12.35</v>
      </c>
      <c r="D10660" s="94"/>
      <c r="E10660" s="121" t="s">
        <v>1703</v>
      </c>
      <c r="F10660" s="123">
        <v>5.5</v>
      </c>
      <c r="G10660" s="89">
        <v>1</v>
      </c>
      <c r="H10660" s="30" t="s">
        <v>6103</v>
      </c>
      <c r="I10660" s="38">
        <v>-1</v>
      </c>
      <c r="J10660" s="18">
        <f t="shared" si="666"/>
        <v>1057.9500000000028</v>
      </c>
      <c r="K10660" s="19" t="str">
        <f t="shared" si="664"/>
        <v>Dec-15</v>
      </c>
      <c r="L10660" s="20">
        <f t="shared" si="667"/>
        <v>10492</v>
      </c>
      <c r="M10660" s="21">
        <f t="shared" si="665"/>
        <v>0.10083396873808642</v>
      </c>
    </row>
    <row r="10661" spans="1:13" x14ac:dyDescent="0.3">
      <c r="A10661" s="119">
        <v>42349</v>
      </c>
      <c r="B10661" s="120" t="s">
        <v>44</v>
      </c>
      <c r="C10661" s="121">
        <v>12.45</v>
      </c>
      <c r="D10661" s="94"/>
      <c r="E10661" s="121" t="s">
        <v>3720</v>
      </c>
      <c r="F10661" s="123">
        <v>4.5</v>
      </c>
      <c r="G10661" s="89">
        <v>1</v>
      </c>
      <c r="H10661" s="30">
        <v>1</v>
      </c>
      <c r="I10661" s="38">
        <v>3.5</v>
      </c>
      <c r="J10661" s="18">
        <f t="shared" si="666"/>
        <v>1061.4500000000028</v>
      </c>
      <c r="K10661" s="19" t="str">
        <f t="shared" si="664"/>
        <v>Dec-15</v>
      </c>
      <c r="L10661" s="20">
        <f t="shared" si="667"/>
        <v>10493</v>
      </c>
      <c r="M10661" s="21">
        <f t="shared" si="665"/>
        <v>0.10115791480034335</v>
      </c>
    </row>
    <row r="10662" spans="1:13" x14ac:dyDescent="0.3">
      <c r="A10662" s="119">
        <v>42349</v>
      </c>
      <c r="B10662" s="120" t="s">
        <v>44</v>
      </c>
      <c r="C10662" s="121">
        <v>13.55</v>
      </c>
      <c r="D10662" s="94"/>
      <c r="E10662" s="121" t="s">
        <v>9633</v>
      </c>
      <c r="F10662" s="123">
        <v>5</v>
      </c>
      <c r="G10662" s="89">
        <v>1</v>
      </c>
      <c r="H10662" s="30">
        <v>7</v>
      </c>
      <c r="I10662" s="38">
        <v>-1</v>
      </c>
      <c r="J10662" s="18">
        <f t="shared" si="666"/>
        <v>1060.4500000000028</v>
      </c>
      <c r="K10662" s="19" t="str">
        <f t="shared" si="664"/>
        <v>Dec-15</v>
      </c>
      <c r="L10662" s="20">
        <f t="shared" si="667"/>
        <v>10494</v>
      </c>
      <c r="M10662" s="21">
        <f t="shared" si="665"/>
        <v>0.10105298265675651</v>
      </c>
    </row>
    <row r="10663" spans="1:13" x14ac:dyDescent="0.3">
      <c r="A10663" s="124">
        <v>42349</v>
      </c>
      <c r="B10663" s="108" t="s">
        <v>45</v>
      </c>
      <c r="C10663" s="111">
        <v>16.100000000000001</v>
      </c>
      <c r="D10663" s="94"/>
      <c r="E10663" s="111" t="s">
        <v>10547</v>
      </c>
      <c r="F10663" s="111">
        <v>4.5</v>
      </c>
      <c r="G10663" s="89">
        <v>1</v>
      </c>
      <c r="H10663" s="37" t="s">
        <v>6526</v>
      </c>
      <c r="I10663" s="34">
        <v>3.5</v>
      </c>
      <c r="J10663" s="18">
        <f t="shared" si="666"/>
        <v>1063.9500000000028</v>
      </c>
      <c r="K10663" s="19" t="str">
        <f t="shared" si="664"/>
        <v>Dec-15</v>
      </c>
      <c r="L10663" s="20">
        <f t="shared" si="667"/>
        <v>10495</v>
      </c>
      <c r="M10663" s="21">
        <f t="shared" si="665"/>
        <v>0.10137684611719892</v>
      </c>
    </row>
    <row r="10664" spans="1:13" x14ac:dyDescent="0.3">
      <c r="A10664" s="107">
        <v>42350</v>
      </c>
      <c r="B10664" s="108" t="s">
        <v>30</v>
      </c>
      <c r="C10664" s="101">
        <v>0.47569444444444442</v>
      </c>
      <c r="D10664" s="94" t="s">
        <v>31</v>
      </c>
      <c r="E10664" s="108" t="s">
        <v>3521</v>
      </c>
      <c r="F10664" s="110">
        <v>3.75</v>
      </c>
      <c r="G10664" s="85">
        <v>1</v>
      </c>
      <c r="H10664" s="90" t="s">
        <v>33</v>
      </c>
      <c r="I10664" s="28">
        <v>-1</v>
      </c>
      <c r="J10664" s="18">
        <f t="shared" si="666"/>
        <v>1062.9500000000028</v>
      </c>
      <c r="K10664" s="19" t="str">
        <f t="shared" si="664"/>
        <v>Dec-15</v>
      </c>
      <c r="L10664" s="20">
        <f t="shared" si="667"/>
        <v>10496</v>
      </c>
      <c r="M10664" s="21">
        <f t="shared" si="665"/>
        <v>0.10127191310975636</v>
      </c>
    </row>
    <row r="10665" spans="1:13" x14ac:dyDescent="0.3">
      <c r="A10665" s="107">
        <v>42350</v>
      </c>
      <c r="B10665" s="108" t="s">
        <v>44</v>
      </c>
      <c r="C10665" s="101">
        <v>0.53819444444444442</v>
      </c>
      <c r="D10665" s="94" t="s">
        <v>31</v>
      </c>
      <c r="E10665" s="108" t="s">
        <v>3522</v>
      </c>
      <c r="F10665" s="110">
        <v>2.88</v>
      </c>
      <c r="G10665" s="85">
        <v>1</v>
      </c>
      <c r="H10665" s="90" t="s">
        <v>42</v>
      </c>
      <c r="I10665" s="28">
        <v>2.25</v>
      </c>
      <c r="J10665" s="18">
        <f t="shared" si="666"/>
        <v>1065.2000000000028</v>
      </c>
      <c r="K10665" s="19" t="str">
        <f t="shared" si="664"/>
        <v>Dec-15</v>
      </c>
      <c r="L10665" s="20">
        <f t="shared" si="667"/>
        <v>10497</v>
      </c>
      <c r="M10665" s="21">
        <f t="shared" si="665"/>
        <v>0.10147661236543801</v>
      </c>
    </row>
    <row r="10666" spans="1:13" x14ac:dyDescent="0.3">
      <c r="A10666" s="107">
        <v>42350</v>
      </c>
      <c r="B10666" s="108" t="s">
        <v>44</v>
      </c>
      <c r="C10666" s="101">
        <v>0.61111111111111105</v>
      </c>
      <c r="D10666" s="94" t="s">
        <v>31</v>
      </c>
      <c r="E10666" s="108" t="s">
        <v>3523</v>
      </c>
      <c r="F10666" s="110">
        <v>2.75</v>
      </c>
      <c r="G10666" s="85">
        <v>1</v>
      </c>
      <c r="H10666" s="90" t="s">
        <v>42</v>
      </c>
      <c r="I10666" s="28">
        <v>2</v>
      </c>
      <c r="J10666" s="18">
        <f t="shared" si="666"/>
        <v>1067.2000000000028</v>
      </c>
      <c r="K10666" s="19" t="str">
        <f t="shared" si="664"/>
        <v>Dec-15</v>
      </c>
      <c r="L10666" s="20">
        <f t="shared" si="667"/>
        <v>10498</v>
      </c>
      <c r="M10666" s="21">
        <f t="shared" si="665"/>
        <v>0.10165745856353618</v>
      </c>
    </row>
    <row r="10667" spans="1:13" x14ac:dyDescent="0.3">
      <c r="A10667" s="107">
        <v>42350</v>
      </c>
      <c r="B10667" s="108" t="s">
        <v>45</v>
      </c>
      <c r="C10667" s="101">
        <v>0.73958333333333337</v>
      </c>
      <c r="D10667" s="94" t="s">
        <v>31</v>
      </c>
      <c r="E10667" s="111" t="s">
        <v>3524</v>
      </c>
      <c r="F10667" s="110">
        <v>4</v>
      </c>
      <c r="G10667" s="85">
        <v>1</v>
      </c>
      <c r="H10667" s="90" t="s">
        <v>42</v>
      </c>
      <c r="I10667" s="28">
        <v>2.25</v>
      </c>
      <c r="J10667" s="18">
        <f t="shared" si="666"/>
        <v>1069.4500000000028</v>
      </c>
      <c r="K10667" s="19" t="str">
        <f t="shared" si="664"/>
        <v>Dec-15</v>
      </c>
      <c r="L10667" s="20">
        <f t="shared" si="667"/>
        <v>10499</v>
      </c>
      <c r="M10667" s="21">
        <f t="shared" si="665"/>
        <v>0.10186208210305769</v>
      </c>
    </row>
    <row r="10668" spans="1:13" x14ac:dyDescent="0.3">
      <c r="A10668" s="107">
        <v>42350</v>
      </c>
      <c r="B10668" s="108" t="s">
        <v>45</v>
      </c>
      <c r="C10668" s="101">
        <v>0.82291666666666663</v>
      </c>
      <c r="D10668" s="94" t="s">
        <v>31</v>
      </c>
      <c r="E10668" s="111" t="s">
        <v>2693</v>
      </c>
      <c r="F10668" s="110">
        <v>3.25</v>
      </c>
      <c r="G10668" s="85">
        <v>1</v>
      </c>
      <c r="H10668" s="90" t="s">
        <v>42</v>
      </c>
      <c r="I10668" s="28">
        <v>2.25</v>
      </c>
      <c r="J10668" s="18">
        <f t="shared" si="666"/>
        <v>1071.7000000000028</v>
      </c>
      <c r="K10668" s="19" t="str">
        <f t="shared" si="664"/>
        <v>Dec-15</v>
      </c>
      <c r="L10668" s="20">
        <f t="shared" si="667"/>
        <v>10500</v>
      </c>
      <c r="M10668" s="21">
        <f t="shared" si="665"/>
        <v>0.10206666666666693</v>
      </c>
    </row>
    <row r="10669" spans="1:13" x14ac:dyDescent="0.3">
      <c r="A10669" s="119">
        <v>42350</v>
      </c>
      <c r="B10669" s="120" t="s">
        <v>44</v>
      </c>
      <c r="C10669" s="121">
        <v>11.5</v>
      </c>
      <c r="D10669" s="94"/>
      <c r="E10669" s="121" t="s">
        <v>9752</v>
      </c>
      <c r="F10669" s="123">
        <v>5.5</v>
      </c>
      <c r="G10669" s="89">
        <v>1</v>
      </c>
      <c r="H10669" s="30">
        <v>2</v>
      </c>
      <c r="I10669" s="38">
        <v>-1</v>
      </c>
      <c r="J10669" s="18">
        <f t="shared" si="666"/>
        <v>1070.7000000000028</v>
      </c>
      <c r="K10669" s="19" t="str">
        <f t="shared" si="664"/>
        <v>Dec-15</v>
      </c>
      <c r="L10669" s="20">
        <f t="shared" si="667"/>
        <v>10501</v>
      </c>
      <c r="M10669" s="21">
        <f t="shared" si="665"/>
        <v>0.10196171793162583</v>
      </c>
    </row>
    <row r="10670" spans="1:13" x14ac:dyDescent="0.3">
      <c r="A10670" s="119">
        <v>42350</v>
      </c>
      <c r="B10670" s="120" t="s">
        <v>30</v>
      </c>
      <c r="C10670" s="121">
        <v>12.3</v>
      </c>
      <c r="D10670" s="94"/>
      <c r="E10670" s="121" t="s">
        <v>10548</v>
      </c>
      <c r="F10670" s="123">
        <v>5</v>
      </c>
      <c r="G10670" s="89">
        <v>1</v>
      </c>
      <c r="H10670" s="30">
        <v>1</v>
      </c>
      <c r="I10670" s="38">
        <v>6</v>
      </c>
      <c r="J10670" s="18">
        <f t="shared" si="666"/>
        <v>1076.7000000000028</v>
      </c>
      <c r="K10670" s="19" t="str">
        <f t="shared" si="664"/>
        <v>Dec-15</v>
      </c>
      <c r="L10670" s="20">
        <f t="shared" si="667"/>
        <v>10502</v>
      </c>
      <c r="M10670" s="21">
        <f t="shared" si="665"/>
        <v>0.10252332888973555</v>
      </c>
    </row>
    <row r="10671" spans="1:13" x14ac:dyDescent="0.3">
      <c r="A10671" s="107">
        <v>42352</v>
      </c>
      <c r="B10671" s="108" t="s">
        <v>145</v>
      </c>
      <c r="C10671" s="101">
        <v>0.54166666666666663</v>
      </c>
      <c r="D10671" s="94" t="s">
        <v>31</v>
      </c>
      <c r="E10671" s="111" t="s">
        <v>3525</v>
      </c>
      <c r="F10671" s="110">
        <v>4</v>
      </c>
      <c r="G10671" s="85">
        <v>1</v>
      </c>
      <c r="H10671" s="90" t="s">
        <v>33</v>
      </c>
      <c r="I10671" s="28">
        <v>-1</v>
      </c>
      <c r="J10671" s="18">
        <f t="shared" si="666"/>
        <v>1075.7000000000028</v>
      </c>
      <c r="K10671" s="19" t="str">
        <f t="shared" si="664"/>
        <v>Dec-15</v>
      </c>
      <c r="L10671" s="20">
        <f t="shared" si="667"/>
        <v>10503</v>
      </c>
      <c r="M10671" s="21">
        <f t="shared" si="665"/>
        <v>0.10241835666000217</v>
      </c>
    </row>
    <row r="10672" spans="1:13" x14ac:dyDescent="0.3">
      <c r="A10672" s="107">
        <v>42352</v>
      </c>
      <c r="B10672" s="108" t="s">
        <v>145</v>
      </c>
      <c r="C10672" s="101">
        <v>0.59027777777777779</v>
      </c>
      <c r="D10672" s="94" t="s">
        <v>31</v>
      </c>
      <c r="E10672" s="111" t="s">
        <v>3526</v>
      </c>
      <c r="F10672" s="110">
        <v>4</v>
      </c>
      <c r="G10672" s="85">
        <v>1</v>
      </c>
      <c r="H10672" s="90" t="s">
        <v>33</v>
      </c>
      <c r="I10672" s="28">
        <v>-1</v>
      </c>
      <c r="J10672" s="18">
        <f t="shared" si="666"/>
        <v>1074.7000000000028</v>
      </c>
      <c r="K10672" s="19" t="str">
        <f t="shared" si="664"/>
        <v>Dec-15</v>
      </c>
      <c r="L10672" s="20">
        <f t="shared" si="667"/>
        <v>10504</v>
      </c>
      <c r="M10672" s="21">
        <f t="shared" si="665"/>
        <v>0.10231340441736508</v>
      </c>
    </row>
    <row r="10673" spans="1:13" x14ac:dyDescent="0.3">
      <c r="A10673" s="119">
        <v>42352</v>
      </c>
      <c r="B10673" s="120" t="s">
        <v>73</v>
      </c>
      <c r="C10673" s="121">
        <v>13.5</v>
      </c>
      <c r="D10673" s="94"/>
      <c r="E10673" s="121" t="s">
        <v>8404</v>
      </c>
      <c r="F10673" s="123">
        <v>6</v>
      </c>
      <c r="G10673" s="89">
        <v>1</v>
      </c>
      <c r="H10673" s="30" t="s">
        <v>6116</v>
      </c>
      <c r="I10673" s="38">
        <v>-1</v>
      </c>
      <c r="J10673" s="18">
        <f t="shared" si="666"/>
        <v>1073.7000000000028</v>
      </c>
      <c r="K10673" s="19" t="str">
        <f t="shared" si="664"/>
        <v>Dec-15</v>
      </c>
      <c r="L10673" s="20">
        <f t="shared" si="667"/>
        <v>10505</v>
      </c>
      <c r="M10673" s="21">
        <f t="shared" si="665"/>
        <v>0.10220847215611641</v>
      </c>
    </row>
    <row r="10674" spans="1:13" x14ac:dyDescent="0.3">
      <c r="A10674" s="119">
        <v>42352</v>
      </c>
      <c r="B10674" s="120" t="s">
        <v>73</v>
      </c>
      <c r="C10674" s="121">
        <v>14.55</v>
      </c>
      <c r="D10674" s="94"/>
      <c r="E10674" s="121" t="s">
        <v>8783</v>
      </c>
      <c r="F10674" s="123">
        <v>5.5</v>
      </c>
      <c r="G10674" s="89">
        <v>1</v>
      </c>
      <c r="H10674" s="30">
        <v>3</v>
      </c>
      <c r="I10674" s="38">
        <v>-1</v>
      </c>
      <c r="J10674" s="18">
        <f t="shared" si="666"/>
        <v>1072.7000000000028</v>
      </c>
      <c r="K10674" s="19" t="str">
        <f t="shared" si="664"/>
        <v>Dec-15</v>
      </c>
      <c r="L10674" s="20">
        <f t="shared" si="667"/>
        <v>10506</v>
      </c>
      <c r="M10674" s="21">
        <f t="shared" si="665"/>
        <v>0.10210355987055042</v>
      </c>
    </row>
    <row r="10675" spans="1:13" x14ac:dyDescent="0.3">
      <c r="A10675" s="107">
        <v>42353</v>
      </c>
      <c r="B10675" s="108" t="s">
        <v>30</v>
      </c>
      <c r="C10675" s="101">
        <v>0.52083333333333337</v>
      </c>
      <c r="D10675" s="94" t="s">
        <v>31</v>
      </c>
      <c r="E10675" s="111" t="s">
        <v>1646</v>
      </c>
      <c r="F10675" s="110">
        <v>4</v>
      </c>
      <c r="G10675" s="85">
        <v>1</v>
      </c>
      <c r="H10675" s="90" t="s">
        <v>33</v>
      </c>
      <c r="I10675" s="28">
        <v>-1</v>
      </c>
      <c r="J10675" s="18">
        <f t="shared" si="666"/>
        <v>1071.7000000000028</v>
      </c>
      <c r="K10675" s="19" t="str">
        <f t="shared" si="664"/>
        <v>Dec-15</v>
      </c>
      <c r="L10675" s="20">
        <f t="shared" si="667"/>
        <v>10507</v>
      </c>
      <c r="M10675" s="21">
        <f t="shared" si="665"/>
        <v>0.10199866755496362</v>
      </c>
    </row>
    <row r="10676" spans="1:13" x14ac:dyDescent="0.3">
      <c r="A10676" s="107">
        <v>42353</v>
      </c>
      <c r="B10676" s="108" t="s">
        <v>30</v>
      </c>
      <c r="C10676" s="101">
        <v>0.5625</v>
      </c>
      <c r="D10676" s="94" t="s">
        <v>31</v>
      </c>
      <c r="E10676" s="111" t="s">
        <v>1161</v>
      </c>
      <c r="F10676" s="110">
        <v>2.75</v>
      </c>
      <c r="G10676" s="85">
        <v>1</v>
      </c>
      <c r="H10676" s="90" t="s">
        <v>33</v>
      </c>
      <c r="I10676" s="28">
        <v>-1</v>
      </c>
      <c r="J10676" s="18">
        <f t="shared" si="666"/>
        <v>1070.7000000000028</v>
      </c>
      <c r="K10676" s="19" t="str">
        <f t="shared" si="664"/>
        <v>Dec-15</v>
      </c>
      <c r="L10676" s="20">
        <f t="shared" si="667"/>
        <v>10508</v>
      </c>
      <c r="M10676" s="21">
        <f t="shared" si="665"/>
        <v>0.10189379520365462</v>
      </c>
    </row>
    <row r="10677" spans="1:13" x14ac:dyDescent="0.3">
      <c r="A10677" s="119">
        <v>42353</v>
      </c>
      <c r="B10677" s="120" t="s">
        <v>61</v>
      </c>
      <c r="C10677" s="121">
        <v>13.45</v>
      </c>
      <c r="D10677" s="94"/>
      <c r="E10677" s="121" t="s">
        <v>10549</v>
      </c>
      <c r="F10677" s="123">
        <v>4.5</v>
      </c>
      <c r="G10677" s="89">
        <v>1</v>
      </c>
      <c r="H10677" s="30">
        <v>1</v>
      </c>
      <c r="I10677" s="38">
        <v>4.5</v>
      </c>
      <c r="J10677" s="18">
        <f t="shared" si="666"/>
        <v>1075.2000000000028</v>
      </c>
      <c r="K10677" s="19" t="str">
        <f t="shared" si="664"/>
        <v>Dec-15</v>
      </c>
      <c r="L10677" s="20">
        <f t="shared" si="667"/>
        <v>10509</v>
      </c>
      <c r="M10677" s="21">
        <f t="shared" si="665"/>
        <v>0.10231230373965199</v>
      </c>
    </row>
    <row r="10678" spans="1:13" x14ac:dyDescent="0.3">
      <c r="A10678" s="119">
        <v>42353</v>
      </c>
      <c r="B10678" s="120" t="s">
        <v>30</v>
      </c>
      <c r="C10678" s="121">
        <v>14</v>
      </c>
      <c r="D10678" s="94"/>
      <c r="E10678" s="121" t="s">
        <v>10550</v>
      </c>
      <c r="F10678" s="123">
        <v>4.5</v>
      </c>
      <c r="G10678" s="89">
        <v>1</v>
      </c>
      <c r="H10678" s="30">
        <v>3</v>
      </c>
      <c r="I10678" s="38">
        <v>-1</v>
      </c>
      <c r="J10678" s="18">
        <f t="shared" si="666"/>
        <v>1074.2000000000028</v>
      </c>
      <c r="K10678" s="19" t="str">
        <f t="shared" si="664"/>
        <v>Dec-15</v>
      </c>
      <c r="L10678" s="20">
        <f t="shared" si="667"/>
        <v>10510</v>
      </c>
      <c r="M10678" s="21">
        <f t="shared" si="665"/>
        <v>0.10220742150333043</v>
      </c>
    </row>
    <row r="10679" spans="1:13" x14ac:dyDescent="0.3">
      <c r="A10679" s="119">
        <v>42353</v>
      </c>
      <c r="B10679" s="120" t="s">
        <v>43</v>
      </c>
      <c r="C10679" s="121">
        <v>14.1</v>
      </c>
      <c r="D10679" s="94"/>
      <c r="E10679" s="121" t="s">
        <v>3570</v>
      </c>
      <c r="F10679" s="123">
        <v>5</v>
      </c>
      <c r="G10679" s="89">
        <v>1</v>
      </c>
      <c r="H10679" s="30">
        <v>3</v>
      </c>
      <c r="I10679" s="38">
        <v>-1</v>
      </c>
      <c r="J10679" s="18">
        <f t="shared" si="666"/>
        <v>1073.2000000000028</v>
      </c>
      <c r="K10679" s="19" t="str">
        <f t="shared" si="664"/>
        <v>Dec-15</v>
      </c>
      <c r="L10679" s="20">
        <f t="shared" si="667"/>
        <v>10511</v>
      </c>
      <c r="M10679" s="21">
        <f t="shared" si="665"/>
        <v>0.1021025592236707</v>
      </c>
    </row>
    <row r="10680" spans="1:13" x14ac:dyDescent="0.3">
      <c r="A10680" s="119">
        <v>42353</v>
      </c>
      <c r="B10680" s="121" t="s">
        <v>43</v>
      </c>
      <c r="C10680" s="121">
        <v>15.4</v>
      </c>
      <c r="D10680" s="94"/>
      <c r="E10680" s="121" t="s">
        <v>383</v>
      </c>
      <c r="F10680" s="123">
        <v>5</v>
      </c>
      <c r="G10680" s="89">
        <v>1</v>
      </c>
      <c r="H10680" s="30">
        <v>7</v>
      </c>
      <c r="I10680" s="38">
        <v>-1</v>
      </c>
      <c r="J10680" s="18">
        <f t="shared" si="666"/>
        <v>1072.2000000000028</v>
      </c>
      <c r="K10680" s="19" t="str">
        <f t="shared" si="664"/>
        <v>Dec-15</v>
      </c>
      <c r="L10680" s="20">
        <f t="shared" si="667"/>
        <v>10512</v>
      </c>
      <c r="M10680" s="21">
        <f t="shared" si="665"/>
        <v>0.10199771689497743</v>
      </c>
    </row>
    <row r="10681" spans="1:13" x14ac:dyDescent="0.3">
      <c r="A10681" s="107">
        <v>42354</v>
      </c>
      <c r="B10681" s="108" t="s">
        <v>29</v>
      </c>
      <c r="C10681" s="101">
        <v>0.5</v>
      </c>
      <c r="D10681" s="94" t="s">
        <v>31</v>
      </c>
      <c r="E10681" s="111" t="s">
        <v>3527</v>
      </c>
      <c r="F10681" s="110">
        <v>4</v>
      </c>
      <c r="G10681" s="85">
        <v>1</v>
      </c>
      <c r="H10681" s="90" t="s">
        <v>33</v>
      </c>
      <c r="I10681" s="28">
        <v>-1</v>
      </c>
      <c r="J10681" s="18">
        <f t="shared" si="666"/>
        <v>1071.2000000000028</v>
      </c>
      <c r="K10681" s="19" t="str">
        <f t="shared" si="664"/>
        <v>Dec-15</v>
      </c>
      <c r="L10681" s="20">
        <f t="shared" si="667"/>
        <v>10513</v>
      </c>
      <c r="M10681" s="21">
        <f t="shared" si="665"/>
        <v>0.10189289451155738</v>
      </c>
    </row>
    <row r="10682" spans="1:13" x14ac:dyDescent="0.3">
      <c r="A10682" s="107">
        <v>42354</v>
      </c>
      <c r="B10682" s="108" t="s">
        <v>93</v>
      </c>
      <c r="C10682" s="101">
        <v>0.50694444444444442</v>
      </c>
      <c r="D10682" s="94" t="s">
        <v>31</v>
      </c>
      <c r="E10682" s="111" t="s">
        <v>3528</v>
      </c>
      <c r="F10682" s="110">
        <v>2.75</v>
      </c>
      <c r="G10682" s="85">
        <v>1</v>
      </c>
      <c r="H10682" s="90" t="s">
        <v>33</v>
      </c>
      <c r="I10682" s="28">
        <v>-1</v>
      </c>
      <c r="J10682" s="18">
        <f t="shared" si="666"/>
        <v>1070.2000000000028</v>
      </c>
      <c r="K10682" s="19" t="str">
        <f t="shared" si="664"/>
        <v>Dec-15</v>
      </c>
      <c r="L10682" s="20">
        <f t="shared" si="667"/>
        <v>10514</v>
      </c>
      <c r="M10682" s="21">
        <f t="shared" si="665"/>
        <v>0.10178809206771949</v>
      </c>
    </row>
    <row r="10683" spans="1:13" x14ac:dyDescent="0.3">
      <c r="A10683" s="107">
        <v>42354</v>
      </c>
      <c r="B10683" s="108" t="s">
        <v>93</v>
      </c>
      <c r="C10683" s="101">
        <v>0.625</v>
      </c>
      <c r="D10683" s="94" t="s">
        <v>31</v>
      </c>
      <c r="E10683" s="111" t="s">
        <v>3529</v>
      </c>
      <c r="F10683" s="110">
        <v>3.25</v>
      </c>
      <c r="G10683" s="85">
        <v>1</v>
      </c>
      <c r="H10683" s="90" t="s">
        <v>33</v>
      </c>
      <c r="I10683" s="28">
        <v>-1</v>
      </c>
      <c r="J10683" s="18">
        <f t="shared" si="666"/>
        <v>1069.2000000000028</v>
      </c>
      <c r="K10683" s="19" t="str">
        <f t="shared" si="664"/>
        <v>Dec-15</v>
      </c>
      <c r="L10683" s="20">
        <f t="shared" si="667"/>
        <v>10515</v>
      </c>
      <c r="M10683" s="21">
        <f t="shared" si="665"/>
        <v>0.10168330955777487</v>
      </c>
    </row>
    <row r="10684" spans="1:13" x14ac:dyDescent="0.3">
      <c r="A10684" s="107">
        <v>42354</v>
      </c>
      <c r="B10684" s="108" t="s">
        <v>43</v>
      </c>
      <c r="C10684" s="101">
        <v>0.75694444444444453</v>
      </c>
      <c r="D10684" s="94" t="s">
        <v>31</v>
      </c>
      <c r="E10684" s="111" t="s">
        <v>3530</v>
      </c>
      <c r="F10684" s="110">
        <v>2.75</v>
      </c>
      <c r="G10684" s="85">
        <v>1</v>
      </c>
      <c r="H10684" s="90" t="s">
        <v>33</v>
      </c>
      <c r="I10684" s="28">
        <v>-1</v>
      </c>
      <c r="J10684" s="18">
        <f t="shared" si="666"/>
        <v>1068.2000000000028</v>
      </c>
      <c r="K10684" s="19" t="str">
        <f t="shared" si="664"/>
        <v>Dec-15</v>
      </c>
      <c r="L10684" s="20">
        <f t="shared" si="667"/>
        <v>10516</v>
      </c>
      <c r="M10684" s="21">
        <f t="shared" si="665"/>
        <v>0.10157854697603678</v>
      </c>
    </row>
    <row r="10685" spans="1:13" x14ac:dyDescent="0.3">
      <c r="A10685" s="119">
        <v>42354</v>
      </c>
      <c r="B10685" s="120" t="s">
        <v>89</v>
      </c>
      <c r="C10685" s="121">
        <v>12.55</v>
      </c>
      <c r="D10685" s="94"/>
      <c r="E10685" s="121" t="s">
        <v>10554</v>
      </c>
      <c r="F10685" s="123">
        <v>5</v>
      </c>
      <c r="G10685" s="89">
        <v>1</v>
      </c>
      <c r="H10685" s="30">
        <v>2</v>
      </c>
      <c r="I10685" s="38">
        <v>-1</v>
      </c>
      <c r="J10685" s="18">
        <f t="shared" si="666"/>
        <v>1067.2000000000028</v>
      </c>
      <c r="K10685" s="19" t="str">
        <f t="shared" si="664"/>
        <v>Dec-15</v>
      </c>
      <c r="L10685" s="20">
        <f t="shared" si="667"/>
        <v>10517</v>
      </c>
      <c r="M10685" s="21">
        <f t="shared" si="665"/>
        <v>0.10147380431682065</v>
      </c>
    </row>
    <row r="10686" spans="1:13" x14ac:dyDescent="0.3">
      <c r="A10686" s="119">
        <v>42354</v>
      </c>
      <c r="B10686" s="120" t="s">
        <v>29</v>
      </c>
      <c r="C10686" s="121">
        <v>14.5</v>
      </c>
      <c r="D10686" s="94"/>
      <c r="E10686" s="121" t="s">
        <v>10552</v>
      </c>
      <c r="F10686" s="123">
        <v>6</v>
      </c>
      <c r="G10686" s="89">
        <v>1</v>
      </c>
      <c r="H10686" s="30">
        <v>6</v>
      </c>
      <c r="I10686" s="38">
        <v>-1</v>
      </c>
      <c r="J10686" s="18">
        <f t="shared" si="666"/>
        <v>1066.2000000000028</v>
      </c>
      <c r="K10686" s="19" t="str">
        <f t="shared" si="664"/>
        <v>Dec-15</v>
      </c>
      <c r="L10686" s="20">
        <f t="shared" si="667"/>
        <v>10518</v>
      </c>
      <c r="M10686" s="21">
        <f t="shared" si="665"/>
        <v>0.10136908157444408</v>
      </c>
    </row>
    <row r="10687" spans="1:13" x14ac:dyDescent="0.3">
      <c r="A10687" s="119">
        <v>42354</v>
      </c>
      <c r="B10687" s="120" t="s">
        <v>93</v>
      </c>
      <c r="C10687" s="121">
        <v>15.3</v>
      </c>
      <c r="D10687" s="94"/>
      <c r="E10687" s="121" t="s">
        <v>10553</v>
      </c>
      <c r="F10687" s="123">
        <v>4.5</v>
      </c>
      <c r="G10687" s="89">
        <v>1</v>
      </c>
      <c r="H10687" s="30">
        <v>1</v>
      </c>
      <c r="I10687" s="38">
        <v>3.5</v>
      </c>
      <c r="J10687" s="18">
        <f t="shared" si="666"/>
        <v>1069.7000000000028</v>
      </c>
      <c r="K10687" s="19" t="str">
        <f t="shared" si="664"/>
        <v>Dec-15</v>
      </c>
      <c r="L10687" s="20">
        <f t="shared" si="667"/>
        <v>10519</v>
      </c>
      <c r="M10687" s="21">
        <f t="shared" si="665"/>
        <v>0.10169217606236361</v>
      </c>
    </row>
    <row r="10688" spans="1:13" x14ac:dyDescent="0.3">
      <c r="A10688" s="124">
        <v>42354</v>
      </c>
      <c r="B10688" s="108" t="s">
        <v>43</v>
      </c>
      <c r="C10688" s="111">
        <v>19.100000000000001</v>
      </c>
      <c r="D10688" s="94"/>
      <c r="E10688" s="111" t="s">
        <v>9158</v>
      </c>
      <c r="F10688" s="111">
        <v>5.5</v>
      </c>
      <c r="G10688" s="89">
        <v>1</v>
      </c>
      <c r="H10688" s="37" t="s">
        <v>6518</v>
      </c>
      <c r="I10688" s="34">
        <v>-1</v>
      </c>
      <c r="J10688" s="18">
        <f t="shared" si="666"/>
        <v>1068.7000000000028</v>
      </c>
      <c r="K10688" s="19" t="str">
        <f t="shared" si="664"/>
        <v>Dec-15</v>
      </c>
      <c r="L10688" s="20">
        <f t="shared" si="667"/>
        <v>10520</v>
      </c>
      <c r="M10688" s="21">
        <f t="shared" si="665"/>
        <v>0.10158745247148315</v>
      </c>
    </row>
    <row r="10689" spans="1:13" x14ac:dyDescent="0.3">
      <c r="A10689" s="124">
        <v>42354</v>
      </c>
      <c r="B10689" s="108" t="s">
        <v>43</v>
      </c>
      <c r="C10689" s="111">
        <v>19.100000000000001</v>
      </c>
      <c r="D10689" s="94"/>
      <c r="E10689" s="111" t="s">
        <v>10551</v>
      </c>
      <c r="F10689" s="111">
        <v>5</v>
      </c>
      <c r="G10689" s="89">
        <v>1</v>
      </c>
      <c r="H10689" s="37" t="s">
        <v>6526</v>
      </c>
      <c r="I10689" s="34">
        <v>4</v>
      </c>
      <c r="J10689" s="18">
        <f t="shared" si="666"/>
        <v>1072.7000000000028</v>
      </c>
      <c r="K10689" s="19" t="str">
        <f t="shared" si="664"/>
        <v>Dec-15</v>
      </c>
      <c r="L10689" s="20">
        <f t="shared" si="667"/>
        <v>10521</v>
      </c>
      <c r="M10689" s="21">
        <f t="shared" si="665"/>
        <v>0.10195798878433636</v>
      </c>
    </row>
    <row r="10690" spans="1:13" x14ac:dyDescent="0.3">
      <c r="A10690" s="107">
        <v>42355</v>
      </c>
      <c r="B10690" s="108" t="s">
        <v>30</v>
      </c>
      <c r="C10690" s="101">
        <v>0.58333333333333337</v>
      </c>
      <c r="D10690" s="94" t="s">
        <v>31</v>
      </c>
      <c r="E10690" s="111" t="s">
        <v>3531</v>
      </c>
      <c r="F10690" s="110">
        <v>3.25</v>
      </c>
      <c r="G10690" s="85">
        <v>1</v>
      </c>
      <c r="H10690" s="90" t="s">
        <v>42</v>
      </c>
      <c r="I10690" s="28">
        <v>2.25</v>
      </c>
      <c r="J10690" s="18">
        <f t="shared" si="666"/>
        <v>1074.9500000000028</v>
      </c>
      <c r="K10690" s="19" t="str">
        <f t="shared" ref="K10690:K10753" si="668">TEXT(A10690,"MMM-yy")</f>
        <v>Dec-15</v>
      </c>
      <c r="L10690" s="20">
        <f t="shared" si="667"/>
        <v>10522</v>
      </c>
      <c r="M10690" s="21">
        <f t="shared" ref="M10690:M10753" si="669">J10690/L10690</f>
        <v>0.1021621364759554</v>
      </c>
    </row>
    <row r="10691" spans="1:13" x14ac:dyDescent="0.3">
      <c r="A10691" s="107">
        <v>42355</v>
      </c>
      <c r="B10691" s="108" t="s">
        <v>30</v>
      </c>
      <c r="C10691" s="101">
        <v>0.64583333333333337</v>
      </c>
      <c r="D10691" s="94" t="s">
        <v>31</v>
      </c>
      <c r="E10691" s="111" t="s">
        <v>3532</v>
      </c>
      <c r="F10691" s="110">
        <v>3.25</v>
      </c>
      <c r="G10691" s="85">
        <v>1</v>
      </c>
      <c r="H10691" s="90" t="s">
        <v>33</v>
      </c>
      <c r="I10691" s="28">
        <v>-1</v>
      </c>
      <c r="J10691" s="18">
        <f t="shared" ref="J10691:J10754" si="670">J10690+I10691</f>
        <v>1073.9500000000028</v>
      </c>
      <c r="K10691" s="19" t="str">
        <f t="shared" si="668"/>
        <v>Dec-15</v>
      </c>
      <c r="L10691" s="20">
        <f t="shared" ref="L10691:L10754" si="671">L10690+G10691</f>
        <v>10523</v>
      </c>
      <c r="M10691" s="21">
        <f t="shared" si="669"/>
        <v>0.10205739808039559</v>
      </c>
    </row>
    <row r="10692" spans="1:13" x14ac:dyDescent="0.3">
      <c r="A10692" s="107">
        <v>42355</v>
      </c>
      <c r="B10692" s="108" t="s">
        <v>47</v>
      </c>
      <c r="C10692" s="101">
        <v>0.73611111111111116</v>
      </c>
      <c r="D10692" s="94" t="s">
        <v>31</v>
      </c>
      <c r="E10692" s="111" t="s">
        <v>1157</v>
      </c>
      <c r="F10692" s="110">
        <v>3.25</v>
      </c>
      <c r="G10692" s="85">
        <v>1</v>
      </c>
      <c r="H10692" s="90" t="s">
        <v>33</v>
      </c>
      <c r="I10692" s="28">
        <v>-1</v>
      </c>
      <c r="J10692" s="18">
        <f t="shared" si="670"/>
        <v>1072.9500000000028</v>
      </c>
      <c r="K10692" s="19" t="str">
        <f t="shared" si="668"/>
        <v>Dec-15</v>
      </c>
      <c r="L10692" s="20">
        <f t="shared" si="671"/>
        <v>10524</v>
      </c>
      <c r="M10692" s="21">
        <f t="shared" si="669"/>
        <v>0.10195267958950996</v>
      </c>
    </row>
    <row r="10693" spans="1:13" x14ac:dyDescent="0.3">
      <c r="A10693" s="107">
        <v>42355</v>
      </c>
      <c r="B10693" s="108" t="s">
        <v>47</v>
      </c>
      <c r="C10693" s="101">
        <v>0.79861111111111116</v>
      </c>
      <c r="D10693" s="94" t="s">
        <v>31</v>
      </c>
      <c r="E10693" s="111" t="s">
        <v>3533</v>
      </c>
      <c r="F10693" s="110">
        <v>3.25</v>
      </c>
      <c r="G10693" s="85">
        <v>1</v>
      </c>
      <c r="H10693" s="90" t="s">
        <v>33</v>
      </c>
      <c r="I10693" s="28">
        <v>-1</v>
      </c>
      <c r="J10693" s="18">
        <f t="shared" si="670"/>
        <v>1071.9500000000028</v>
      </c>
      <c r="K10693" s="19" t="str">
        <f t="shared" si="668"/>
        <v>Dec-15</v>
      </c>
      <c r="L10693" s="20">
        <f t="shared" si="671"/>
        <v>10525</v>
      </c>
      <c r="M10693" s="21">
        <f t="shared" si="669"/>
        <v>0.10184798099762497</v>
      </c>
    </row>
    <row r="10694" spans="1:13" x14ac:dyDescent="0.3">
      <c r="A10694" s="119">
        <v>42355</v>
      </c>
      <c r="B10694" s="120" t="s">
        <v>30</v>
      </c>
      <c r="C10694" s="121">
        <v>14</v>
      </c>
      <c r="D10694" s="94"/>
      <c r="E10694" s="121" t="s">
        <v>2634</v>
      </c>
      <c r="F10694" s="123">
        <v>5.5</v>
      </c>
      <c r="G10694" s="89">
        <v>1</v>
      </c>
      <c r="H10694" s="30">
        <v>5</v>
      </c>
      <c r="I10694" s="38">
        <v>-1</v>
      </c>
      <c r="J10694" s="18">
        <f t="shared" si="670"/>
        <v>1070.9500000000028</v>
      </c>
      <c r="K10694" s="19" t="str">
        <f t="shared" si="668"/>
        <v>Dec-15</v>
      </c>
      <c r="L10694" s="20">
        <f t="shared" si="671"/>
        <v>10526</v>
      </c>
      <c r="M10694" s="21">
        <f t="shared" si="669"/>
        <v>0.10174330229906924</v>
      </c>
    </row>
    <row r="10695" spans="1:13" x14ac:dyDescent="0.3">
      <c r="A10695" s="119">
        <v>42355</v>
      </c>
      <c r="B10695" s="120" t="s">
        <v>30</v>
      </c>
      <c r="C10695" s="121">
        <v>14.3</v>
      </c>
      <c r="D10695" s="94"/>
      <c r="E10695" s="121" t="s">
        <v>2392</v>
      </c>
      <c r="F10695" s="123">
        <v>4.5</v>
      </c>
      <c r="G10695" s="89">
        <v>1</v>
      </c>
      <c r="H10695" s="30">
        <v>1</v>
      </c>
      <c r="I10695" s="38">
        <v>3.5</v>
      </c>
      <c r="J10695" s="18">
        <f t="shared" si="670"/>
        <v>1074.4500000000028</v>
      </c>
      <c r="K10695" s="19" t="str">
        <f t="shared" si="668"/>
        <v>Dec-15</v>
      </c>
      <c r="L10695" s="20">
        <f t="shared" si="671"/>
        <v>10527</v>
      </c>
      <c r="M10695" s="21">
        <f t="shared" si="669"/>
        <v>0.1020661157024796</v>
      </c>
    </row>
    <row r="10696" spans="1:13" x14ac:dyDescent="0.3">
      <c r="A10696" s="119">
        <v>42355</v>
      </c>
      <c r="B10696" s="120" t="s">
        <v>30</v>
      </c>
      <c r="C10696" s="121">
        <v>15</v>
      </c>
      <c r="D10696" s="94"/>
      <c r="E10696" s="121" t="s">
        <v>10555</v>
      </c>
      <c r="F10696" s="123">
        <v>5</v>
      </c>
      <c r="G10696" s="89">
        <v>1</v>
      </c>
      <c r="H10696" s="30">
        <v>5</v>
      </c>
      <c r="I10696" s="38">
        <v>-1</v>
      </c>
      <c r="J10696" s="18">
        <f t="shared" si="670"/>
        <v>1073.4500000000028</v>
      </c>
      <c r="K10696" s="19" t="str">
        <f t="shared" si="668"/>
        <v>Dec-15</v>
      </c>
      <c r="L10696" s="20">
        <f t="shared" si="671"/>
        <v>10528</v>
      </c>
      <c r="M10696" s="21">
        <f t="shared" si="669"/>
        <v>0.10196143617021303</v>
      </c>
    </row>
    <row r="10697" spans="1:13" x14ac:dyDescent="0.3">
      <c r="A10697" s="107">
        <v>42356</v>
      </c>
      <c r="B10697" s="108" t="s">
        <v>58</v>
      </c>
      <c r="C10697" s="101">
        <v>0.55555555555555558</v>
      </c>
      <c r="D10697" s="94" t="s">
        <v>31</v>
      </c>
      <c r="E10697" s="111" t="s">
        <v>3534</v>
      </c>
      <c r="F10697" s="110">
        <v>3.5</v>
      </c>
      <c r="G10697" s="85">
        <v>1</v>
      </c>
      <c r="H10697" s="90" t="s">
        <v>33</v>
      </c>
      <c r="I10697" s="28">
        <v>-1</v>
      </c>
      <c r="J10697" s="18">
        <f t="shared" si="670"/>
        <v>1072.4500000000028</v>
      </c>
      <c r="K10697" s="19" t="str">
        <f t="shared" si="668"/>
        <v>Dec-15</v>
      </c>
      <c r="L10697" s="20">
        <f t="shared" si="671"/>
        <v>10529</v>
      </c>
      <c r="M10697" s="21">
        <f t="shared" si="669"/>
        <v>0.10185677652198716</v>
      </c>
    </row>
    <row r="10698" spans="1:13" x14ac:dyDescent="0.3">
      <c r="A10698" s="107">
        <v>42356</v>
      </c>
      <c r="B10698" s="108" t="s">
        <v>58</v>
      </c>
      <c r="C10698" s="101">
        <v>0.62847222222222221</v>
      </c>
      <c r="D10698" s="94" t="s">
        <v>31</v>
      </c>
      <c r="E10698" s="111" t="s">
        <v>3535</v>
      </c>
      <c r="F10698" s="110">
        <v>3.75</v>
      </c>
      <c r="G10698" s="85">
        <v>1</v>
      </c>
      <c r="H10698" s="90" t="s">
        <v>33</v>
      </c>
      <c r="I10698" s="28">
        <v>-1</v>
      </c>
      <c r="J10698" s="18">
        <f t="shared" si="670"/>
        <v>1071.4500000000028</v>
      </c>
      <c r="K10698" s="19" t="str">
        <f t="shared" si="668"/>
        <v>Dec-15</v>
      </c>
      <c r="L10698" s="20">
        <f t="shared" si="671"/>
        <v>10530</v>
      </c>
      <c r="M10698" s="21">
        <f t="shared" si="669"/>
        <v>0.10175213675213701</v>
      </c>
    </row>
    <row r="10699" spans="1:13" x14ac:dyDescent="0.3">
      <c r="A10699" s="107">
        <v>42356</v>
      </c>
      <c r="B10699" s="108" t="s">
        <v>45</v>
      </c>
      <c r="C10699" s="101">
        <v>0.67013888888888884</v>
      </c>
      <c r="D10699" s="94" t="s">
        <v>31</v>
      </c>
      <c r="E10699" s="111" t="s">
        <v>3536</v>
      </c>
      <c r="F10699" s="110">
        <v>3</v>
      </c>
      <c r="G10699" s="85">
        <v>1</v>
      </c>
      <c r="H10699" s="90" t="s">
        <v>33</v>
      </c>
      <c r="I10699" s="28">
        <v>-1</v>
      </c>
      <c r="J10699" s="18">
        <f t="shared" si="670"/>
        <v>1070.4500000000028</v>
      </c>
      <c r="K10699" s="19" t="str">
        <f t="shared" si="668"/>
        <v>Dec-15</v>
      </c>
      <c r="L10699" s="20">
        <f t="shared" si="671"/>
        <v>10531</v>
      </c>
      <c r="M10699" s="21">
        <f t="shared" si="669"/>
        <v>0.10164751685499979</v>
      </c>
    </row>
    <row r="10700" spans="1:13" x14ac:dyDescent="0.3">
      <c r="A10700" s="107">
        <v>42356</v>
      </c>
      <c r="B10700" s="108" t="s">
        <v>45</v>
      </c>
      <c r="C10700" s="101">
        <v>0.81944444444444453</v>
      </c>
      <c r="D10700" s="94" t="s">
        <v>31</v>
      </c>
      <c r="E10700" s="111" t="s">
        <v>129</v>
      </c>
      <c r="F10700" s="110">
        <v>3.75</v>
      </c>
      <c r="G10700" s="85">
        <v>1</v>
      </c>
      <c r="H10700" s="90" t="s">
        <v>33</v>
      </c>
      <c r="I10700" s="28">
        <v>-1</v>
      </c>
      <c r="J10700" s="18">
        <f t="shared" si="670"/>
        <v>1069.4500000000028</v>
      </c>
      <c r="K10700" s="19" t="str">
        <f t="shared" si="668"/>
        <v>Dec-15</v>
      </c>
      <c r="L10700" s="20">
        <f t="shared" si="671"/>
        <v>10532</v>
      </c>
      <c r="M10700" s="21">
        <f t="shared" si="669"/>
        <v>0.10154291682491481</v>
      </c>
    </row>
    <row r="10701" spans="1:13" x14ac:dyDescent="0.3">
      <c r="A10701" s="119">
        <v>42356</v>
      </c>
      <c r="B10701" s="120" t="s">
        <v>30</v>
      </c>
      <c r="C10701" s="121">
        <v>12</v>
      </c>
      <c r="D10701" s="94"/>
      <c r="E10701" s="121" t="s">
        <v>10559</v>
      </c>
      <c r="F10701" s="123">
        <v>5.5</v>
      </c>
      <c r="G10701" s="89">
        <v>1</v>
      </c>
      <c r="H10701" s="30">
        <v>9</v>
      </c>
      <c r="I10701" s="38">
        <v>-1</v>
      </c>
      <c r="J10701" s="18">
        <f t="shared" si="670"/>
        <v>1068.4500000000028</v>
      </c>
      <c r="K10701" s="19" t="str">
        <f t="shared" si="668"/>
        <v>Dec-15</v>
      </c>
      <c r="L10701" s="20">
        <f t="shared" si="671"/>
        <v>10533</v>
      </c>
      <c r="M10701" s="21">
        <f t="shared" si="669"/>
        <v>0.10143833665622357</v>
      </c>
    </row>
    <row r="10702" spans="1:13" x14ac:dyDescent="0.3">
      <c r="A10702" s="119">
        <v>42356</v>
      </c>
      <c r="B10702" s="120" t="s">
        <v>30</v>
      </c>
      <c r="C10702" s="121">
        <v>13</v>
      </c>
      <c r="D10702" s="94"/>
      <c r="E10702" s="121" t="s">
        <v>10560</v>
      </c>
      <c r="F10702" s="123">
        <v>6</v>
      </c>
      <c r="G10702" s="89">
        <v>1</v>
      </c>
      <c r="H10702" s="30">
        <v>1</v>
      </c>
      <c r="I10702" s="38">
        <v>5</v>
      </c>
      <c r="J10702" s="18">
        <f t="shared" si="670"/>
        <v>1073.4500000000028</v>
      </c>
      <c r="K10702" s="19" t="str">
        <f t="shared" si="668"/>
        <v>Dec-15</v>
      </c>
      <c r="L10702" s="20">
        <f t="shared" si="671"/>
        <v>10534</v>
      </c>
      <c r="M10702" s="21">
        <f t="shared" si="669"/>
        <v>0.1019033605468011</v>
      </c>
    </row>
    <row r="10703" spans="1:13" x14ac:dyDescent="0.3">
      <c r="A10703" s="119">
        <v>42356</v>
      </c>
      <c r="B10703" s="120" t="s">
        <v>98</v>
      </c>
      <c r="C10703" s="121">
        <v>14.2</v>
      </c>
      <c r="D10703" s="94"/>
      <c r="E10703" s="121" t="s">
        <v>10561</v>
      </c>
      <c r="F10703" s="123">
        <v>5.5</v>
      </c>
      <c r="G10703" s="89">
        <v>1</v>
      </c>
      <c r="H10703" s="30">
        <v>3</v>
      </c>
      <c r="I10703" s="38">
        <v>-1</v>
      </c>
      <c r="J10703" s="18">
        <f t="shared" si="670"/>
        <v>1072.4500000000028</v>
      </c>
      <c r="K10703" s="19" t="str">
        <f t="shared" si="668"/>
        <v>Dec-15</v>
      </c>
      <c r="L10703" s="20">
        <f t="shared" si="671"/>
        <v>10535</v>
      </c>
      <c r="M10703" s="21">
        <f t="shared" si="669"/>
        <v>0.10179876601803538</v>
      </c>
    </row>
    <row r="10704" spans="1:13" x14ac:dyDescent="0.3">
      <c r="A10704" s="124">
        <v>42356</v>
      </c>
      <c r="B10704" s="108" t="s">
        <v>45</v>
      </c>
      <c r="C10704" s="111">
        <v>16.399999999999999</v>
      </c>
      <c r="D10704" s="94"/>
      <c r="E10704" s="111" t="s">
        <v>10556</v>
      </c>
      <c r="F10704" s="111">
        <v>5</v>
      </c>
      <c r="G10704" s="89">
        <v>1</v>
      </c>
      <c r="H10704" s="37" t="s">
        <v>6526</v>
      </c>
      <c r="I10704" s="34">
        <v>4</v>
      </c>
      <c r="J10704" s="18">
        <f t="shared" si="670"/>
        <v>1076.4500000000028</v>
      </c>
      <c r="K10704" s="19" t="str">
        <f t="shared" si="668"/>
        <v>Dec-15</v>
      </c>
      <c r="L10704" s="20">
        <f t="shared" si="671"/>
        <v>10536</v>
      </c>
      <c r="M10704" s="21">
        <f t="shared" si="669"/>
        <v>0.10216875474563428</v>
      </c>
    </row>
    <row r="10705" spans="1:13" x14ac:dyDescent="0.3">
      <c r="A10705" s="124">
        <v>42356</v>
      </c>
      <c r="B10705" s="108" t="s">
        <v>45</v>
      </c>
      <c r="C10705" s="111">
        <v>17.100000000000001</v>
      </c>
      <c r="D10705" s="94"/>
      <c r="E10705" s="111" t="s">
        <v>10557</v>
      </c>
      <c r="F10705" s="111">
        <v>5.5</v>
      </c>
      <c r="G10705" s="89">
        <v>1</v>
      </c>
      <c r="H10705" s="37" t="s">
        <v>6518</v>
      </c>
      <c r="I10705" s="34">
        <v>-1</v>
      </c>
      <c r="J10705" s="18">
        <f t="shared" si="670"/>
        <v>1075.4500000000028</v>
      </c>
      <c r="K10705" s="19" t="str">
        <f t="shared" si="668"/>
        <v>Dec-15</v>
      </c>
      <c r="L10705" s="20">
        <f t="shared" si="671"/>
        <v>10537</v>
      </c>
      <c r="M10705" s="21">
        <f t="shared" si="669"/>
        <v>0.10206415488279423</v>
      </c>
    </row>
    <row r="10706" spans="1:13" x14ac:dyDescent="0.3">
      <c r="A10706" s="124">
        <v>42356</v>
      </c>
      <c r="B10706" s="108" t="s">
        <v>45</v>
      </c>
      <c r="C10706" s="111">
        <v>18.399999999999999</v>
      </c>
      <c r="D10706" s="94"/>
      <c r="E10706" s="111" t="s">
        <v>10558</v>
      </c>
      <c r="F10706" s="111">
        <v>4.33</v>
      </c>
      <c r="G10706" s="89">
        <v>1</v>
      </c>
      <c r="H10706" s="37" t="s">
        <v>6512</v>
      </c>
      <c r="I10706" s="34">
        <v>-1</v>
      </c>
      <c r="J10706" s="18">
        <f t="shared" si="670"/>
        <v>1074.4500000000028</v>
      </c>
      <c r="K10706" s="19" t="str">
        <f t="shared" si="668"/>
        <v>Dec-15</v>
      </c>
      <c r="L10706" s="20">
        <f t="shared" si="671"/>
        <v>10538</v>
      </c>
      <c r="M10706" s="21">
        <f t="shared" si="669"/>
        <v>0.10195957487189246</v>
      </c>
    </row>
    <row r="10707" spans="1:13" x14ac:dyDescent="0.3">
      <c r="A10707" s="107">
        <v>42357</v>
      </c>
      <c r="B10707" s="108" t="s">
        <v>29</v>
      </c>
      <c r="C10707" s="101">
        <v>0.54861111111111105</v>
      </c>
      <c r="D10707" s="94" t="s">
        <v>31</v>
      </c>
      <c r="E10707" s="111" t="s">
        <v>3537</v>
      </c>
      <c r="F10707" s="110">
        <v>4</v>
      </c>
      <c r="G10707" s="85">
        <v>1</v>
      </c>
      <c r="H10707" s="90" t="s">
        <v>33</v>
      </c>
      <c r="I10707" s="28">
        <v>-1</v>
      </c>
      <c r="J10707" s="18">
        <f t="shared" si="670"/>
        <v>1073.4500000000028</v>
      </c>
      <c r="K10707" s="19" t="str">
        <f t="shared" si="668"/>
        <v>Dec-15</v>
      </c>
      <c r="L10707" s="20">
        <f t="shared" si="671"/>
        <v>10539</v>
      </c>
      <c r="M10707" s="21">
        <f t="shared" si="669"/>
        <v>0.10185501470727799</v>
      </c>
    </row>
    <row r="10708" spans="1:13" x14ac:dyDescent="0.3">
      <c r="A10708" s="107">
        <v>42357</v>
      </c>
      <c r="B10708" s="108" t="s">
        <v>58</v>
      </c>
      <c r="C10708" s="101">
        <v>0.55208333333333337</v>
      </c>
      <c r="D10708" s="94" t="s">
        <v>31</v>
      </c>
      <c r="E10708" s="111" t="s">
        <v>3538</v>
      </c>
      <c r="F10708" s="110">
        <v>3.75</v>
      </c>
      <c r="G10708" s="85">
        <v>1</v>
      </c>
      <c r="H10708" s="90" t="s">
        <v>33</v>
      </c>
      <c r="I10708" s="28">
        <v>-1</v>
      </c>
      <c r="J10708" s="18">
        <f t="shared" si="670"/>
        <v>1072.4500000000028</v>
      </c>
      <c r="K10708" s="19" t="str">
        <f t="shared" si="668"/>
        <v>Dec-15</v>
      </c>
      <c r="L10708" s="20">
        <f t="shared" si="671"/>
        <v>10540</v>
      </c>
      <c r="M10708" s="21">
        <f t="shared" si="669"/>
        <v>0.10175047438330197</v>
      </c>
    </row>
    <row r="10709" spans="1:13" x14ac:dyDescent="0.3">
      <c r="A10709" s="107">
        <v>42357</v>
      </c>
      <c r="B10709" s="108" t="s">
        <v>29</v>
      </c>
      <c r="C10709" s="101">
        <v>0.59722222222222221</v>
      </c>
      <c r="D10709" s="94" t="s">
        <v>31</v>
      </c>
      <c r="E10709" s="111" t="s">
        <v>1116</v>
      </c>
      <c r="F10709" s="110">
        <v>3.25</v>
      </c>
      <c r="G10709" s="85">
        <v>1</v>
      </c>
      <c r="H10709" s="90" t="s">
        <v>33</v>
      </c>
      <c r="I10709" s="28">
        <v>-1</v>
      </c>
      <c r="J10709" s="18">
        <f t="shared" si="670"/>
        <v>1071.4500000000028</v>
      </c>
      <c r="K10709" s="19" t="str">
        <f t="shared" si="668"/>
        <v>Dec-15</v>
      </c>
      <c r="L10709" s="20">
        <f t="shared" si="671"/>
        <v>10541</v>
      </c>
      <c r="M10709" s="21">
        <f t="shared" si="669"/>
        <v>0.10164595389431769</v>
      </c>
    </row>
    <row r="10710" spans="1:13" x14ac:dyDescent="0.3">
      <c r="A10710" s="107">
        <v>42357</v>
      </c>
      <c r="B10710" s="108" t="s">
        <v>29</v>
      </c>
      <c r="C10710" s="101">
        <v>0.64583333333333337</v>
      </c>
      <c r="D10710" s="94" t="s">
        <v>31</v>
      </c>
      <c r="E10710" s="111" t="s">
        <v>3309</v>
      </c>
      <c r="F10710" s="110">
        <v>3.25</v>
      </c>
      <c r="G10710" s="85">
        <v>1</v>
      </c>
      <c r="H10710" s="90" t="s">
        <v>33</v>
      </c>
      <c r="I10710" s="28">
        <v>-1</v>
      </c>
      <c r="J10710" s="18">
        <f t="shared" si="670"/>
        <v>1070.4500000000028</v>
      </c>
      <c r="K10710" s="19" t="str">
        <f t="shared" si="668"/>
        <v>Dec-15</v>
      </c>
      <c r="L10710" s="20">
        <f t="shared" si="671"/>
        <v>10542</v>
      </c>
      <c r="M10710" s="21">
        <f t="shared" si="669"/>
        <v>0.10154145323468058</v>
      </c>
    </row>
    <row r="10711" spans="1:13" x14ac:dyDescent="0.3">
      <c r="A10711" s="119">
        <v>42357</v>
      </c>
      <c r="B10711" s="120" t="s">
        <v>35</v>
      </c>
      <c r="C10711" s="121">
        <v>12.55</v>
      </c>
      <c r="D10711" s="94"/>
      <c r="E10711" s="121" t="s">
        <v>10563</v>
      </c>
      <c r="F10711" s="123">
        <v>6</v>
      </c>
      <c r="G10711" s="89">
        <v>1</v>
      </c>
      <c r="H10711" s="30" t="s">
        <v>6116</v>
      </c>
      <c r="I10711" s="38">
        <v>-1</v>
      </c>
      <c r="J10711" s="18">
        <f t="shared" si="670"/>
        <v>1069.4500000000028</v>
      </c>
      <c r="K10711" s="19" t="str">
        <f t="shared" si="668"/>
        <v>Dec-15</v>
      </c>
      <c r="L10711" s="20">
        <f t="shared" si="671"/>
        <v>10543</v>
      </c>
      <c r="M10711" s="21">
        <f t="shared" si="669"/>
        <v>0.10143697239874824</v>
      </c>
    </row>
    <row r="10712" spans="1:13" x14ac:dyDescent="0.3">
      <c r="A10712" s="119">
        <v>42357</v>
      </c>
      <c r="B10712" s="120" t="s">
        <v>35</v>
      </c>
      <c r="C10712" s="121">
        <v>12.55</v>
      </c>
      <c r="D10712" s="94"/>
      <c r="E10712" s="121" t="s">
        <v>10562</v>
      </c>
      <c r="F10712" s="123">
        <v>6</v>
      </c>
      <c r="G10712" s="89">
        <v>1</v>
      </c>
      <c r="H10712" s="30">
        <v>1</v>
      </c>
      <c r="I10712" s="38">
        <v>5</v>
      </c>
      <c r="J10712" s="18">
        <f t="shared" si="670"/>
        <v>1074.4500000000028</v>
      </c>
      <c r="K10712" s="19" t="str">
        <f t="shared" si="668"/>
        <v>Dec-15</v>
      </c>
      <c r="L10712" s="20">
        <f t="shared" si="671"/>
        <v>10544</v>
      </c>
      <c r="M10712" s="21">
        <f t="shared" si="669"/>
        <v>0.10190155538695019</v>
      </c>
    </row>
    <row r="10713" spans="1:13" x14ac:dyDescent="0.3">
      <c r="A10713" s="107">
        <v>42359</v>
      </c>
      <c r="B10713" s="108" t="s">
        <v>47</v>
      </c>
      <c r="C10713" s="101">
        <v>0.61805555555555558</v>
      </c>
      <c r="D10713" s="94" t="s">
        <v>31</v>
      </c>
      <c r="E10713" s="111" t="s">
        <v>3539</v>
      </c>
      <c r="F10713" s="110">
        <v>3</v>
      </c>
      <c r="G10713" s="85">
        <v>1</v>
      </c>
      <c r="H10713" s="90" t="s">
        <v>33</v>
      </c>
      <c r="I10713" s="28">
        <v>-1</v>
      </c>
      <c r="J10713" s="18">
        <f t="shared" si="670"/>
        <v>1073.4500000000028</v>
      </c>
      <c r="K10713" s="19" t="str">
        <f t="shared" si="668"/>
        <v>Dec-15</v>
      </c>
      <c r="L10713" s="20">
        <f t="shared" si="671"/>
        <v>10545</v>
      </c>
      <c r="M10713" s="21">
        <f t="shared" si="669"/>
        <v>0.10179706021811312</v>
      </c>
    </row>
    <row r="10714" spans="1:13" x14ac:dyDescent="0.3">
      <c r="A10714" s="107">
        <v>42359</v>
      </c>
      <c r="B10714" s="108" t="s">
        <v>47</v>
      </c>
      <c r="C10714" s="101">
        <v>0.65972222222222221</v>
      </c>
      <c r="D10714" s="94" t="s">
        <v>31</v>
      </c>
      <c r="E10714" s="111" t="s">
        <v>3540</v>
      </c>
      <c r="F10714" s="110">
        <v>2.75</v>
      </c>
      <c r="G10714" s="85">
        <v>1</v>
      </c>
      <c r="H10714" s="90" t="s">
        <v>42</v>
      </c>
      <c r="I10714" s="28">
        <v>1.88</v>
      </c>
      <c r="J10714" s="18">
        <f t="shared" si="670"/>
        <v>1075.3300000000029</v>
      </c>
      <c r="K10714" s="19" t="str">
        <f t="shared" si="668"/>
        <v>Dec-15</v>
      </c>
      <c r="L10714" s="20">
        <f t="shared" si="671"/>
        <v>10546</v>
      </c>
      <c r="M10714" s="21">
        <f t="shared" si="669"/>
        <v>0.10196567418926634</v>
      </c>
    </row>
    <row r="10715" spans="1:13" x14ac:dyDescent="0.3">
      <c r="A10715" s="107">
        <v>42359</v>
      </c>
      <c r="B10715" s="108" t="s">
        <v>47</v>
      </c>
      <c r="C10715" s="101">
        <v>0.68055555555555547</v>
      </c>
      <c r="D10715" s="94" t="s">
        <v>31</v>
      </c>
      <c r="E10715" s="111" t="s">
        <v>3489</v>
      </c>
      <c r="F10715" s="110">
        <v>3.25</v>
      </c>
      <c r="G10715" s="85">
        <v>1</v>
      </c>
      <c r="H10715" s="90" t="s">
        <v>33</v>
      </c>
      <c r="I10715" s="28">
        <v>-1</v>
      </c>
      <c r="J10715" s="18">
        <f t="shared" si="670"/>
        <v>1074.3300000000029</v>
      </c>
      <c r="K10715" s="19" t="str">
        <f t="shared" si="668"/>
        <v>Dec-15</v>
      </c>
      <c r="L10715" s="20">
        <f t="shared" si="671"/>
        <v>10547</v>
      </c>
      <c r="M10715" s="21">
        <f t="shared" si="669"/>
        <v>0.10186119275623427</v>
      </c>
    </row>
    <row r="10716" spans="1:13" x14ac:dyDescent="0.3">
      <c r="A10716" s="107">
        <v>42359</v>
      </c>
      <c r="B10716" s="108" t="s">
        <v>45</v>
      </c>
      <c r="C10716" s="101">
        <v>0.71527777777777779</v>
      </c>
      <c r="D10716" s="94" t="s">
        <v>31</v>
      </c>
      <c r="E10716" s="111" t="s">
        <v>3541</v>
      </c>
      <c r="F10716" s="110">
        <v>3.5</v>
      </c>
      <c r="G10716" s="85">
        <v>1</v>
      </c>
      <c r="H10716" s="90" t="s">
        <v>42</v>
      </c>
      <c r="I10716" s="28">
        <v>2.5</v>
      </c>
      <c r="J10716" s="18">
        <f t="shared" si="670"/>
        <v>1076.8300000000029</v>
      </c>
      <c r="K10716" s="19" t="str">
        <f t="shared" si="668"/>
        <v>Dec-15</v>
      </c>
      <c r="L10716" s="20">
        <f t="shared" si="671"/>
        <v>10548</v>
      </c>
      <c r="M10716" s="21">
        <f t="shared" si="669"/>
        <v>0.10208854759196083</v>
      </c>
    </row>
    <row r="10717" spans="1:13" x14ac:dyDescent="0.3">
      <c r="A10717" s="107">
        <v>42359</v>
      </c>
      <c r="B10717" s="108" t="s">
        <v>45</v>
      </c>
      <c r="C10717" s="101">
        <v>0.77777777777777779</v>
      </c>
      <c r="D10717" s="94" t="s">
        <v>31</v>
      </c>
      <c r="E10717" s="111" t="s">
        <v>3542</v>
      </c>
      <c r="F10717" s="110">
        <v>3.5</v>
      </c>
      <c r="G10717" s="85">
        <v>1</v>
      </c>
      <c r="H10717" s="90" t="s">
        <v>33</v>
      </c>
      <c r="I10717" s="28">
        <v>-1</v>
      </c>
      <c r="J10717" s="18">
        <f t="shared" si="670"/>
        <v>1075.8300000000029</v>
      </c>
      <c r="K10717" s="19" t="str">
        <f t="shared" si="668"/>
        <v>Dec-15</v>
      </c>
      <c r="L10717" s="20">
        <f t="shared" si="671"/>
        <v>10549</v>
      </c>
      <c r="M10717" s="21">
        <f t="shared" si="669"/>
        <v>0.10198407431984102</v>
      </c>
    </row>
    <row r="10718" spans="1:13" x14ac:dyDescent="0.3">
      <c r="A10718" s="119">
        <v>42359</v>
      </c>
      <c r="B10718" s="120" t="s">
        <v>29</v>
      </c>
      <c r="C10718" s="121">
        <v>14.1</v>
      </c>
      <c r="D10718" s="94"/>
      <c r="E10718" s="121" t="s">
        <v>3635</v>
      </c>
      <c r="F10718" s="123">
        <v>4.33</v>
      </c>
      <c r="G10718" s="89">
        <v>1</v>
      </c>
      <c r="H10718" s="30">
        <v>1</v>
      </c>
      <c r="I10718" s="38">
        <v>2.33</v>
      </c>
      <c r="J10718" s="18">
        <f t="shared" si="670"/>
        <v>1078.1600000000028</v>
      </c>
      <c r="K10718" s="19" t="str">
        <f t="shared" si="668"/>
        <v>Dec-15</v>
      </c>
      <c r="L10718" s="20">
        <f t="shared" si="671"/>
        <v>10550</v>
      </c>
      <c r="M10718" s="21">
        <f t="shared" si="669"/>
        <v>0.10219526066350737</v>
      </c>
    </row>
    <row r="10719" spans="1:13" x14ac:dyDescent="0.3">
      <c r="A10719" s="119">
        <v>42359</v>
      </c>
      <c r="B10719" s="120" t="s">
        <v>47</v>
      </c>
      <c r="C10719" s="121">
        <v>14.2</v>
      </c>
      <c r="D10719" s="94"/>
      <c r="E10719" s="121" t="s">
        <v>3578</v>
      </c>
      <c r="F10719" s="123">
        <v>6</v>
      </c>
      <c r="G10719" s="89">
        <v>1</v>
      </c>
      <c r="H10719" s="30">
        <v>8</v>
      </c>
      <c r="I10719" s="38">
        <v>-1</v>
      </c>
      <c r="J10719" s="18">
        <f t="shared" si="670"/>
        <v>1077.1600000000028</v>
      </c>
      <c r="K10719" s="19" t="str">
        <f t="shared" si="668"/>
        <v>Dec-15</v>
      </c>
      <c r="L10719" s="20">
        <f t="shared" si="671"/>
        <v>10551</v>
      </c>
      <c r="M10719" s="21">
        <f t="shared" si="669"/>
        <v>0.10209079708084569</v>
      </c>
    </row>
    <row r="10720" spans="1:13" x14ac:dyDescent="0.3">
      <c r="A10720" s="119">
        <v>42359</v>
      </c>
      <c r="B10720" s="120" t="s">
        <v>29</v>
      </c>
      <c r="C10720" s="121">
        <v>14.4</v>
      </c>
      <c r="D10720" s="94"/>
      <c r="E10720" s="121" t="s">
        <v>10565</v>
      </c>
      <c r="F10720" s="123">
        <v>4.5</v>
      </c>
      <c r="G10720" s="89">
        <v>1</v>
      </c>
      <c r="H10720" s="30">
        <v>4</v>
      </c>
      <c r="I10720" s="38">
        <v>-1</v>
      </c>
      <c r="J10720" s="18">
        <f t="shared" si="670"/>
        <v>1076.1600000000028</v>
      </c>
      <c r="K10720" s="19" t="str">
        <f t="shared" si="668"/>
        <v>Dec-15</v>
      </c>
      <c r="L10720" s="20">
        <f t="shared" si="671"/>
        <v>10552</v>
      </c>
      <c r="M10720" s="21">
        <f t="shared" si="669"/>
        <v>0.10198635329795326</v>
      </c>
    </row>
    <row r="10721" spans="1:13" x14ac:dyDescent="0.3">
      <c r="A10721" s="119">
        <v>42359</v>
      </c>
      <c r="B10721" s="120" t="s">
        <v>29</v>
      </c>
      <c r="C10721" s="121">
        <v>15.1</v>
      </c>
      <c r="D10721" s="94"/>
      <c r="E10721" s="121" t="s">
        <v>1529</v>
      </c>
      <c r="F10721" s="123">
        <v>4.5</v>
      </c>
      <c r="G10721" s="89">
        <v>1</v>
      </c>
      <c r="H10721" s="30" t="s">
        <v>6103</v>
      </c>
      <c r="I10721" s="38">
        <v>-1</v>
      </c>
      <c r="J10721" s="18">
        <f t="shared" si="670"/>
        <v>1075.1600000000028</v>
      </c>
      <c r="K10721" s="19" t="str">
        <f t="shared" si="668"/>
        <v>Dec-15</v>
      </c>
      <c r="L10721" s="20">
        <f t="shared" si="671"/>
        <v>10553</v>
      </c>
      <c r="M10721" s="21">
        <f t="shared" si="669"/>
        <v>0.10188192930920144</v>
      </c>
    </row>
    <row r="10722" spans="1:13" x14ac:dyDescent="0.3">
      <c r="A10722" s="119">
        <v>42359</v>
      </c>
      <c r="B10722" s="120" t="s">
        <v>29</v>
      </c>
      <c r="C10722" s="121">
        <v>15.1</v>
      </c>
      <c r="D10722" s="94"/>
      <c r="E10722" s="121" t="s">
        <v>3612</v>
      </c>
      <c r="F10722" s="123">
        <v>6</v>
      </c>
      <c r="G10722" s="35">
        <v>0</v>
      </c>
      <c r="H10722" s="30" t="s">
        <v>6111</v>
      </c>
      <c r="I10722" s="38">
        <v>0</v>
      </c>
      <c r="J10722" s="18">
        <f t="shared" si="670"/>
        <v>1075.1600000000028</v>
      </c>
      <c r="K10722" s="19" t="str">
        <f t="shared" si="668"/>
        <v>Dec-15</v>
      </c>
      <c r="L10722" s="20">
        <f t="shared" si="671"/>
        <v>10553</v>
      </c>
      <c r="M10722" s="21">
        <f t="shared" si="669"/>
        <v>0.10188192930920144</v>
      </c>
    </row>
    <row r="10723" spans="1:13" x14ac:dyDescent="0.3">
      <c r="A10723" s="124">
        <v>42359</v>
      </c>
      <c r="B10723" s="108" t="s">
        <v>45</v>
      </c>
      <c r="C10723" s="111">
        <v>17.399999999999999</v>
      </c>
      <c r="D10723" s="94"/>
      <c r="E10723" s="111" t="s">
        <v>10564</v>
      </c>
      <c r="F10723" s="111">
        <v>5.5</v>
      </c>
      <c r="G10723" s="89">
        <v>1</v>
      </c>
      <c r="H10723" s="37" t="s">
        <v>6526</v>
      </c>
      <c r="I10723" s="34">
        <v>5</v>
      </c>
      <c r="J10723" s="18">
        <f t="shared" si="670"/>
        <v>1080.1600000000028</v>
      </c>
      <c r="K10723" s="19" t="str">
        <f t="shared" si="668"/>
        <v>Dec-15</v>
      </c>
      <c r="L10723" s="20">
        <f t="shared" si="671"/>
        <v>10554</v>
      </c>
      <c r="M10723" s="21">
        <f t="shared" si="669"/>
        <v>0.10234602994125477</v>
      </c>
    </row>
    <row r="10724" spans="1:13" x14ac:dyDescent="0.3">
      <c r="A10724" s="124">
        <v>42359</v>
      </c>
      <c r="B10724" s="108" t="s">
        <v>45</v>
      </c>
      <c r="C10724" s="111">
        <v>19.100000000000001</v>
      </c>
      <c r="D10724" s="94"/>
      <c r="E10724" s="111" t="s">
        <v>2668</v>
      </c>
      <c r="F10724" s="111">
        <v>5</v>
      </c>
      <c r="G10724" s="89">
        <v>1</v>
      </c>
      <c r="H10724" s="37" t="s">
        <v>6518</v>
      </c>
      <c r="I10724" s="34">
        <v>-1</v>
      </c>
      <c r="J10724" s="18">
        <f t="shared" si="670"/>
        <v>1079.1600000000028</v>
      </c>
      <c r="K10724" s="19" t="str">
        <f t="shared" si="668"/>
        <v>Dec-15</v>
      </c>
      <c r="L10724" s="20">
        <f t="shared" si="671"/>
        <v>10555</v>
      </c>
      <c r="M10724" s="21">
        <f t="shared" si="669"/>
        <v>0.10224159166271936</v>
      </c>
    </row>
    <row r="10725" spans="1:13" x14ac:dyDescent="0.3">
      <c r="A10725" s="107">
        <v>42360</v>
      </c>
      <c r="B10725" s="108" t="s">
        <v>30</v>
      </c>
      <c r="C10725" s="101">
        <v>0.5625</v>
      </c>
      <c r="D10725" s="94" t="s">
        <v>31</v>
      </c>
      <c r="E10725" s="111" t="s">
        <v>3543</v>
      </c>
      <c r="F10725" s="110">
        <v>4</v>
      </c>
      <c r="G10725" s="85">
        <v>1</v>
      </c>
      <c r="H10725" s="90" t="s">
        <v>33</v>
      </c>
      <c r="I10725" s="28">
        <v>-1</v>
      </c>
      <c r="J10725" s="18">
        <f t="shared" si="670"/>
        <v>1078.1600000000028</v>
      </c>
      <c r="K10725" s="19" t="str">
        <f t="shared" si="668"/>
        <v>Dec-15</v>
      </c>
      <c r="L10725" s="20">
        <f t="shared" si="671"/>
        <v>10556</v>
      </c>
      <c r="M10725" s="21">
        <f t="shared" si="669"/>
        <v>0.1021371731716562</v>
      </c>
    </row>
    <row r="10726" spans="1:13" x14ac:dyDescent="0.3">
      <c r="A10726" s="107">
        <v>42360</v>
      </c>
      <c r="B10726" s="108" t="s">
        <v>45</v>
      </c>
      <c r="C10726" s="101">
        <v>0.56944444444444442</v>
      </c>
      <c r="D10726" s="94" t="s">
        <v>31</v>
      </c>
      <c r="E10726" s="111" t="s">
        <v>3544</v>
      </c>
      <c r="F10726" s="110">
        <v>3.75</v>
      </c>
      <c r="G10726" s="85">
        <v>1</v>
      </c>
      <c r="H10726" s="90" t="s">
        <v>33</v>
      </c>
      <c r="I10726" s="28">
        <v>-1</v>
      </c>
      <c r="J10726" s="18">
        <f t="shared" si="670"/>
        <v>1077.1600000000028</v>
      </c>
      <c r="K10726" s="19" t="str">
        <f t="shared" si="668"/>
        <v>Dec-15</v>
      </c>
      <c r="L10726" s="20">
        <f t="shared" si="671"/>
        <v>10557</v>
      </c>
      <c r="M10726" s="21">
        <f t="shared" si="669"/>
        <v>0.10203277446244224</v>
      </c>
    </row>
    <row r="10727" spans="1:13" x14ac:dyDescent="0.3">
      <c r="A10727" s="107">
        <v>42360</v>
      </c>
      <c r="B10727" s="108" t="s">
        <v>45</v>
      </c>
      <c r="C10727" s="101">
        <v>0.59027777777777779</v>
      </c>
      <c r="D10727" s="94" t="s">
        <v>31</v>
      </c>
      <c r="E10727" s="111" t="s">
        <v>3545</v>
      </c>
      <c r="F10727" s="110">
        <v>4</v>
      </c>
      <c r="G10727" s="85">
        <v>1</v>
      </c>
      <c r="H10727" s="90" t="s">
        <v>33</v>
      </c>
      <c r="I10727" s="28">
        <v>-1</v>
      </c>
      <c r="J10727" s="18">
        <f t="shared" si="670"/>
        <v>1076.1600000000028</v>
      </c>
      <c r="K10727" s="19" t="str">
        <f t="shared" si="668"/>
        <v>Dec-15</v>
      </c>
      <c r="L10727" s="20">
        <f t="shared" si="671"/>
        <v>10558</v>
      </c>
      <c r="M10727" s="21">
        <f t="shared" si="669"/>
        <v>0.10192839552945661</v>
      </c>
    </row>
    <row r="10728" spans="1:13" x14ac:dyDescent="0.3">
      <c r="A10728" s="107">
        <v>42360</v>
      </c>
      <c r="B10728" s="108" t="s">
        <v>30</v>
      </c>
      <c r="C10728" s="101">
        <v>0.60416666666666663</v>
      </c>
      <c r="D10728" s="94" t="s">
        <v>31</v>
      </c>
      <c r="E10728" s="111" t="s">
        <v>3546</v>
      </c>
      <c r="F10728" s="110">
        <v>2.88</v>
      </c>
      <c r="G10728" s="85">
        <v>1</v>
      </c>
      <c r="H10728" s="90" t="s">
        <v>33</v>
      </c>
      <c r="I10728" s="28">
        <v>-1</v>
      </c>
      <c r="J10728" s="18">
        <f t="shared" si="670"/>
        <v>1075.1600000000028</v>
      </c>
      <c r="K10728" s="19" t="str">
        <f t="shared" si="668"/>
        <v>Dec-15</v>
      </c>
      <c r="L10728" s="20">
        <f t="shared" si="671"/>
        <v>10559</v>
      </c>
      <c r="M10728" s="21">
        <f t="shared" si="669"/>
        <v>0.10182403636708048</v>
      </c>
    </row>
    <row r="10729" spans="1:13" x14ac:dyDescent="0.3">
      <c r="A10729" s="119">
        <v>42360</v>
      </c>
      <c r="B10729" s="120" t="s">
        <v>45</v>
      </c>
      <c r="C10729" s="121">
        <v>13.1</v>
      </c>
      <c r="D10729" s="94"/>
      <c r="E10729" s="121" t="s">
        <v>10408</v>
      </c>
      <c r="F10729" s="123">
        <v>6</v>
      </c>
      <c r="G10729" s="89">
        <v>1</v>
      </c>
      <c r="H10729" s="30">
        <v>4</v>
      </c>
      <c r="I10729" s="38">
        <v>-1</v>
      </c>
      <c r="J10729" s="18">
        <f t="shared" si="670"/>
        <v>1074.1600000000028</v>
      </c>
      <c r="K10729" s="19" t="str">
        <f t="shared" si="668"/>
        <v>Dec-15</v>
      </c>
      <c r="L10729" s="20">
        <f t="shared" si="671"/>
        <v>10560</v>
      </c>
      <c r="M10729" s="21">
        <f t="shared" si="669"/>
        <v>0.10171969696969724</v>
      </c>
    </row>
    <row r="10730" spans="1:13" x14ac:dyDescent="0.3">
      <c r="A10730" s="119">
        <v>42360</v>
      </c>
      <c r="B10730" s="120" t="s">
        <v>45</v>
      </c>
      <c r="C10730" s="121">
        <v>15.1</v>
      </c>
      <c r="D10730" s="94"/>
      <c r="E10730" s="121" t="s">
        <v>3857</v>
      </c>
      <c r="F10730" s="123">
        <v>4.33</v>
      </c>
      <c r="G10730" s="89">
        <v>1</v>
      </c>
      <c r="H10730" s="30">
        <v>1</v>
      </c>
      <c r="I10730" s="38">
        <v>3.33</v>
      </c>
      <c r="J10730" s="18">
        <f t="shared" si="670"/>
        <v>1077.4900000000027</v>
      </c>
      <c r="K10730" s="19" t="str">
        <f t="shared" si="668"/>
        <v>Dec-15</v>
      </c>
      <c r="L10730" s="20">
        <f t="shared" si="671"/>
        <v>10561</v>
      </c>
      <c r="M10730" s="21">
        <f t="shared" si="669"/>
        <v>0.10202537638481231</v>
      </c>
    </row>
    <row r="10731" spans="1:13" x14ac:dyDescent="0.3">
      <c r="A10731" s="107">
        <v>42366</v>
      </c>
      <c r="B10731" s="108" t="s">
        <v>61</v>
      </c>
      <c r="C10731" s="101">
        <v>0.51736111111111105</v>
      </c>
      <c r="D10731" s="94" t="s">
        <v>31</v>
      </c>
      <c r="E10731" s="111" t="s">
        <v>2832</v>
      </c>
      <c r="F10731" s="110">
        <v>4</v>
      </c>
      <c r="G10731" s="85">
        <v>1</v>
      </c>
      <c r="H10731" s="90" t="s">
        <v>33</v>
      </c>
      <c r="I10731" s="28">
        <v>-1</v>
      </c>
      <c r="J10731" s="18">
        <f t="shared" si="670"/>
        <v>1076.4900000000027</v>
      </c>
      <c r="K10731" s="19" t="str">
        <f t="shared" si="668"/>
        <v>Dec-15</v>
      </c>
      <c r="L10731" s="20">
        <f t="shared" si="671"/>
        <v>10562</v>
      </c>
      <c r="M10731" s="21">
        <f t="shared" si="669"/>
        <v>0.10192103768225741</v>
      </c>
    </row>
    <row r="10732" spans="1:13" x14ac:dyDescent="0.3">
      <c r="A10732" s="107">
        <v>42366</v>
      </c>
      <c r="B10732" s="108" t="s">
        <v>61</v>
      </c>
      <c r="C10732" s="101">
        <v>0.56597222222222221</v>
      </c>
      <c r="D10732" s="94" t="s">
        <v>31</v>
      </c>
      <c r="E10732" s="111" t="s">
        <v>3547</v>
      </c>
      <c r="F10732" s="110">
        <v>3.75</v>
      </c>
      <c r="G10732" s="85">
        <v>1</v>
      </c>
      <c r="H10732" s="90" t="s">
        <v>33</v>
      </c>
      <c r="I10732" s="28">
        <v>-1</v>
      </c>
      <c r="J10732" s="18">
        <f t="shared" si="670"/>
        <v>1075.4900000000027</v>
      </c>
      <c r="K10732" s="19" t="str">
        <f t="shared" si="668"/>
        <v>Dec-15</v>
      </c>
      <c r="L10732" s="20">
        <f t="shared" si="671"/>
        <v>10563</v>
      </c>
      <c r="M10732" s="21">
        <f t="shared" si="669"/>
        <v>0.10181671873520806</v>
      </c>
    </row>
    <row r="10733" spans="1:13" x14ac:dyDescent="0.3">
      <c r="A10733" s="119">
        <v>42366</v>
      </c>
      <c r="B10733" s="120" t="s">
        <v>29</v>
      </c>
      <c r="C10733" s="121">
        <v>13.15</v>
      </c>
      <c r="D10733" s="94"/>
      <c r="E10733" s="121" t="s">
        <v>10508</v>
      </c>
      <c r="F10733" s="123">
        <v>4.5</v>
      </c>
      <c r="G10733" s="89">
        <v>1</v>
      </c>
      <c r="H10733" s="30">
        <v>5</v>
      </c>
      <c r="I10733" s="38">
        <v>-1</v>
      </c>
      <c r="J10733" s="18">
        <f t="shared" si="670"/>
        <v>1074.4900000000027</v>
      </c>
      <c r="K10733" s="19" t="str">
        <f t="shared" si="668"/>
        <v>Dec-15</v>
      </c>
      <c r="L10733" s="20">
        <f t="shared" si="671"/>
        <v>10564</v>
      </c>
      <c r="M10733" s="21">
        <f t="shared" si="669"/>
        <v>0.10171241953805403</v>
      </c>
    </row>
    <row r="10734" spans="1:13" x14ac:dyDescent="0.3">
      <c r="A10734" s="119">
        <v>42366</v>
      </c>
      <c r="B10734" s="120" t="s">
        <v>61</v>
      </c>
      <c r="C10734" s="121">
        <v>13.35</v>
      </c>
      <c r="D10734" s="94"/>
      <c r="E10734" s="121" t="s">
        <v>10566</v>
      </c>
      <c r="F10734" s="123">
        <v>6</v>
      </c>
      <c r="G10734" s="89">
        <v>1</v>
      </c>
      <c r="H10734" s="30">
        <v>1</v>
      </c>
      <c r="I10734" s="38">
        <v>5</v>
      </c>
      <c r="J10734" s="18">
        <f t="shared" si="670"/>
        <v>1079.4900000000027</v>
      </c>
      <c r="K10734" s="19" t="str">
        <f t="shared" si="668"/>
        <v>Dec-15</v>
      </c>
      <c r="L10734" s="20">
        <f t="shared" si="671"/>
        <v>10565</v>
      </c>
      <c r="M10734" s="21">
        <f t="shared" si="669"/>
        <v>0.10217605300520613</v>
      </c>
    </row>
    <row r="10735" spans="1:13" x14ac:dyDescent="0.3">
      <c r="A10735" s="119">
        <v>42366</v>
      </c>
      <c r="B10735" s="120" t="s">
        <v>29</v>
      </c>
      <c r="C10735" s="121">
        <v>13.5</v>
      </c>
      <c r="D10735" s="94"/>
      <c r="E10735" s="121" t="s">
        <v>10567</v>
      </c>
      <c r="F10735" s="123">
        <v>5.5</v>
      </c>
      <c r="G10735" s="89">
        <v>1</v>
      </c>
      <c r="H10735" s="30">
        <v>3</v>
      </c>
      <c r="I10735" s="38">
        <v>-1</v>
      </c>
      <c r="J10735" s="18">
        <f t="shared" si="670"/>
        <v>1078.4900000000027</v>
      </c>
      <c r="K10735" s="19" t="str">
        <f t="shared" si="668"/>
        <v>Dec-15</v>
      </c>
      <c r="L10735" s="20">
        <f t="shared" si="671"/>
        <v>10566</v>
      </c>
      <c r="M10735" s="21">
        <f t="shared" si="669"/>
        <v>0.10207173954192719</v>
      </c>
    </row>
    <row r="10736" spans="1:13" x14ac:dyDescent="0.3">
      <c r="A10736" s="119">
        <v>42366</v>
      </c>
      <c r="B10736" s="120" t="s">
        <v>50</v>
      </c>
      <c r="C10736" s="121">
        <v>14.35</v>
      </c>
      <c r="D10736" s="94"/>
      <c r="E10736" s="121" t="s">
        <v>10569</v>
      </c>
      <c r="F10736" s="123">
        <v>5.5</v>
      </c>
      <c r="G10736" s="89">
        <v>1</v>
      </c>
      <c r="H10736" s="30">
        <v>2</v>
      </c>
      <c r="I10736" s="38">
        <v>-1</v>
      </c>
      <c r="J10736" s="18">
        <f t="shared" si="670"/>
        <v>1077.4900000000027</v>
      </c>
      <c r="K10736" s="19" t="str">
        <f t="shared" si="668"/>
        <v>Dec-15</v>
      </c>
      <c r="L10736" s="20">
        <f t="shared" si="671"/>
        <v>10567</v>
      </c>
      <c r="M10736" s="21">
        <f t="shared" si="669"/>
        <v>0.10196744582189862</v>
      </c>
    </row>
    <row r="10737" spans="1:13" x14ac:dyDescent="0.3">
      <c r="A10737" s="119">
        <v>42366</v>
      </c>
      <c r="B10737" s="120" t="s">
        <v>50</v>
      </c>
      <c r="C10737" s="121">
        <v>14.35</v>
      </c>
      <c r="D10737" s="94"/>
      <c r="E10737" s="121" t="s">
        <v>10568</v>
      </c>
      <c r="F10737" s="123">
        <v>4.33</v>
      </c>
      <c r="G10737" s="89">
        <v>1</v>
      </c>
      <c r="H10737" s="30">
        <v>4</v>
      </c>
      <c r="I10737" s="38">
        <v>-1</v>
      </c>
      <c r="J10737" s="18">
        <f t="shared" si="670"/>
        <v>1076.4900000000027</v>
      </c>
      <c r="K10737" s="19" t="str">
        <f t="shared" si="668"/>
        <v>Dec-15</v>
      </c>
      <c r="L10737" s="20">
        <f t="shared" si="671"/>
        <v>10568</v>
      </c>
      <c r="M10737" s="21">
        <f t="shared" si="669"/>
        <v>0.10186317183951578</v>
      </c>
    </row>
    <row r="10738" spans="1:13" x14ac:dyDescent="0.3">
      <c r="A10738" s="119">
        <v>42367</v>
      </c>
      <c r="B10738" s="120" t="s">
        <v>30</v>
      </c>
      <c r="C10738" s="121">
        <v>11.55</v>
      </c>
      <c r="D10738" s="94"/>
      <c r="E10738" s="121" t="s">
        <v>10570</v>
      </c>
      <c r="F10738" s="123">
        <v>6</v>
      </c>
      <c r="G10738" s="89">
        <v>1</v>
      </c>
      <c r="H10738" s="30">
        <v>2</v>
      </c>
      <c r="I10738" s="38">
        <v>-1</v>
      </c>
      <c r="J10738" s="18">
        <f t="shared" si="670"/>
        <v>1075.4900000000027</v>
      </c>
      <c r="K10738" s="19" t="str">
        <f t="shared" si="668"/>
        <v>Dec-15</v>
      </c>
      <c r="L10738" s="20">
        <f t="shared" si="671"/>
        <v>10569</v>
      </c>
      <c r="M10738" s="21">
        <f t="shared" si="669"/>
        <v>0.10175891758917616</v>
      </c>
    </row>
    <row r="10739" spans="1:13" x14ac:dyDescent="0.3">
      <c r="A10739" s="119">
        <v>42367</v>
      </c>
      <c r="B10739" s="120" t="s">
        <v>30</v>
      </c>
      <c r="C10739" s="121">
        <v>13.05</v>
      </c>
      <c r="D10739" s="94"/>
      <c r="E10739" s="121" t="s">
        <v>10571</v>
      </c>
      <c r="F10739" s="123">
        <v>6</v>
      </c>
      <c r="G10739" s="89">
        <v>1</v>
      </c>
      <c r="H10739" s="30">
        <v>1</v>
      </c>
      <c r="I10739" s="38">
        <v>5</v>
      </c>
      <c r="J10739" s="18">
        <f t="shared" si="670"/>
        <v>1080.4900000000027</v>
      </c>
      <c r="K10739" s="19" t="str">
        <f t="shared" si="668"/>
        <v>Dec-15</v>
      </c>
      <c r="L10739" s="20">
        <f t="shared" si="671"/>
        <v>10570</v>
      </c>
      <c r="M10739" s="21">
        <f t="shared" si="669"/>
        <v>0.1022223273415329</v>
      </c>
    </row>
    <row r="10740" spans="1:13" x14ac:dyDescent="0.3">
      <c r="A10740" s="119">
        <v>42367</v>
      </c>
      <c r="B10740" s="120" t="s">
        <v>127</v>
      </c>
      <c r="C10740" s="121">
        <v>14.25</v>
      </c>
      <c r="D10740" s="94"/>
      <c r="E10740" s="121" t="s">
        <v>10572</v>
      </c>
      <c r="F10740" s="123">
        <v>6</v>
      </c>
      <c r="G10740" s="89">
        <v>1</v>
      </c>
      <c r="H10740" s="30">
        <v>4</v>
      </c>
      <c r="I10740" s="38">
        <v>-1</v>
      </c>
      <c r="J10740" s="18">
        <f t="shared" si="670"/>
        <v>1079.4900000000027</v>
      </c>
      <c r="K10740" s="19" t="str">
        <f t="shared" si="668"/>
        <v>Dec-15</v>
      </c>
      <c r="L10740" s="20">
        <f t="shared" si="671"/>
        <v>10571</v>
      </c>
      <c r="M10740" s="21">
        <f t="shared" si="669"/>
        <v>0.10211805884022351</v>
      </c>
    </row>
    <row r="10741" spans="1:13" x14ac:dyDescent="0.3">
      <c r="A10741" s="119">
        <v>42367</v>
      </c>
      <c r="B10741" s="120" t="s">
        <v>30</v>
      </c>
      <c r="C10741" s="121">
        <v>15.2</v>
      </c>
      <c r="D10741" s="94"/>
      <c r="E10741" s="121" t="s">
        <v>3553</v>
      </c>
      <c r="F10741" s="123">
        <v>5.5</v>
      </c>
      <c r="G10741" s="89">
        <v>1</v>
      </c>
      <c r="H10741" s="30">
        <v>1</v>
      </c>
      <c r="I10741" s="38">
        <v>7</v>
      </c>
      <c r="J10741" s="18">
        <f t="shared" si="670"/>
        <v>1086.4900000000027</v>
      </c>
      <c r="K10741" s="19" t="str">
        <f t="shared" si="668"/>
        <v>Dec-15</v>
      </c>
      <c r="L10741" s="20">
        <f t="shared" si="671"/>
        <v>10572</v>
      </c>
      <c r="M10741" s="21">
        <f t="shared" si="669"/>
        <v>0.10277052591751823</v>
      </c>
    </row>
    <row r="10742" spans="1:13" x14ac:dyDescent="0.3">
      <c r="A10742" s="107">
        <v>42368</v>
      </c>
      <c r="B10742" s="108" t="s">
        <v>29</v>
      </c>
      <c r="C10742" s="101">
        <v>0.54166666666666663</v>
      </c>
      <c r="D10742" s="94" t="s">
        <v>31</v>
      </c>
      <c r="E10742" s="111" t="s">
        <v>3548</v>
      </c>
      <c r="F10742" s="110">
        <v>4</v>
      </c>
      <c r="G10742" s="85">
        <v>1</v>
      </c>
      <c r="H10742" s="90" t="s">
        <v>33</v>
      </c>
      <c r="I10742" s="28">
        <v>-1</v>
      </c>
      <c r="J10742" s="18">
        <f t="shared" si="670"/>
        <v>1085.4900000000027</v>
      </c>
      <c r="K10742" s="19" t="str">
        <f t="shared" si="668"/>
        <v>Dec-15</v>
      </c>
      <c r="L10742" s="20">
        <f t="shared" si="671"/>
        <v>10573</v>
      </c>
      <c r="M10742" s="21">
        <f t="shared" si="669"/>
        <v>0.10266622529083541</v>
      </c>
    </row>
    <row r="10743" spans="1:13" x14ac:dyDescent="0.3">
      <c r="A10743" s="107">
        <v>42368</v>
      </c>
      <c r="B10743" s="108" t="s">
        <v>35</v>
      </c>
      <c r="C10743" s="101">
        <v>0.58333333333333337</v>
      </c>
      <c r="D10743" s="94" t="s">
        <v>31</v>
      </c>
      <c r="E10743" s="111" t="s">
        <v>3549</v>
      </c>
      <c r="F10743" s="110">
        <v>4</v>
      </c>
      <c r="G10743" s="85">
        <v>1</v>
      </c>
      <c r="H10743" s="90" t="s">
        <v>42</v>
      </c>
      <c r="I10743" s="28">
        <v>4</v>
      </c>
      <c r="J10743" s="18">
        <f t="shared" si="670"/>
        <v>1089.4900000000027</v>
      </c>
      <c r="K10743" s="19" t="str">
        <f t="shared" si="668"/>
        <v>Dec-15</v>
      </c>
      <c r="L10743" s="20">
        <f t="shared" si="671"/>
        <v>10574</v>
      </c>
      <c r="M10743" s="21">
        <f t="shared" si="669"/>
        <v>0.10303480234537571</v>
      </c>
    </row>
    <row r="10744" spans="1:13" x14ac:dyDescent="0.3">
      <c r="A10744" s="107">
        <v>42368</v>
      </c>
      <c r="B10744" s="108" t="s">
        <v>45</v>
      </c>
      <c r="C10744" s="101">
        <v>0.75694444444444453</v>
      </c>
      <c r="D10744" s="94" t="s">
        <v>31</v>
      </c>
      <c r="E10744" s="111" t="s">
        <v>3550</v>
      </c>
      <c r="F10744" s="110">
        <v>3.75</v>
      </c>
      <c r="G10744" s="85">
        <v>1</v>
      </c>
      <c r="H10744" s="90" t="s">
        <v>33</v>
      </c>
      <c r="I10744" s="28">
        <v>-1</v>
      </c>
      <c r="J10744" s="18">
        <f t="shared" si="670"/>
        <v>1088.4900000000027</v>
      </c>
      <c r="K10744" s="19" t="str">
        <f t="shared" si="668"/>
        <v>Dec-15</v>
      </c>
      <c r="L10744" s="20">
        <f t="shared" si="671"/>
        <v>10575</v>
      </c>
      <c r="M10744" s="21">
        <f t="shared" si="669"/>
        <v>0.10293049645390097</v>
      </c>
    </row>
    <row r="10745" spans="1:13" x14ac:dyDescent="0.3">
      <c r="A10745" s="119">
        <v>42368</v>
      </c>
      <c r="B10745" s="120" t="s">
        <v>29</v>
      </c>
      <c r="C10745" s="121">
        <v>12.3</v>
      </c>
      <c r="D10745" s="94"/>
      <c r="E10745" s="121" t="s">
        <v>7419</v>
      </c>
      <c r="F10745" s="123">
        <v>4.5</v>
      </c>
      <c r="G10745" s="89">
        <v>1</v>
      </c>
      <c r="H10745" s="30">
        <v>1</v>
      </c>
      <c r="I10745" s="38">
        <v>3.5</v>
      </c>
      <c r="J10745" s="18">
        <f t="shared" si="670"/>
        <v>1091.9900000000027</v>
      </c>
      <c r="K10745" s="19" t="str">
        <f t="shared" si="668"/>
        <v>Dec-15</v>
      </c>
      <c r="L10745" s="20">
        <f t="shared" si="671"/>
        <v>10576</v>
      </c>
      <c r="M10745" s="21">
        <f t="shared" si="669"/>
        <v>0.10325170196671736</v>
      </c>
    </row>
    <row r="10746" spans="1:13" x14ac:dyDescent="0.3">
      <c r="A10746" s="119">
        <v>42368</v>
      </c>
      <c r="B10746" s="120" t="s">
        <v>35</v>
      </c>
      <c r="C10746" s="121">
        <v>12.5</v>
      </c>
      <c r="D10746" s="94"/>
      <c r="E10746" s="121" t="s">
        <v>10538</v>
      </c>
      <c r="F10746" s="123">
        <v>5.5</v>
      </c>
      <c r="G10746" s="89">
        <v>1</v>
      </c>
      <c r="H10746" s="30">
        <v>3</v>
      </c>
      <c r="I10746" s="38">
        <v>-1</v>
      </c>
      <c r="J10746" s="18">
        <f t="shared" si="670"/>
        <v>1090.9900000000027</v>
      </c>
      <c r="K10746" s="19" t="str">
        <f t="shared" si="668"/>
        <v>Dec-15</v>
      </c>
      <c r="L10746" s="20">
        <f t="shared" si="671"/>
        <v>10577</v>
      </c>
      <c r="M10746" s="21">
        <f t="shared" si="669"/>
        <v>0.10314739529167087</v>
      </c>
    </row>
    <row r="10747" spans="1:13" x14ac:dyDescent="0.3">
      <c r="A10747" s="119">
        <v>42368</v>
      </c>
      <c r="B10747" s="120" t="s">
        <v>29</v>
      </c>
      <c r="C10747" s="121">
        <v>14.1</v>
      </c>
      <c r="D10747" s="94"/>
      <c r="E10747" s="121" t="s">
        <v>10573</v>
      </c>
      <c r="F10747" s="123">
        <v>6</v>
      </c>
      <c r="G10747" s="89">
        <v>1</v>
      </c>
      <c r="H10747" s="30">
        <v>2</v>
      </c>
      <c r="I10747" s="38">
        <v>-1</v>
      </c>
      <c r="J10747" s="18">
        <f t="shared" si="670"/>
        <v>1089.9900000000027</v>
      </c>
      <c r="K10747" s="19" t="str">
        <f t="shared" si="668"/>
        <v>Dec-15</v>
      </c>
      <c r="L10747" s="20">
        <f t="shared" si="671"/>
        <v>10578</v>
      </c>
      <c r="M10747" s="21">
        <f t="shared" si="669"/>
        <v>0.10304310833806038</v>
      </c>
    </row>
    <row r="10748" spans="1:13" x14ac:dyDescent="0.3">
      <c r="A10748" s="119">
        <v>42368</v>
      </c>
      <c r="B10748" s="120" t="s">
        <v>29</v>
      </c>
      <c r="C10748" s="121">
        <v>14.1</v>
      </c>
      <c r="D10748" s="94"/>
      <c r="E10748" s="121" t="s">
        <v>2678</v>
      </c>
      <c r="F10748" s="123">
        <v>5</v>
      </c>
      <c r="G10748" s="89">
        <v>1</v>
      </c>
      <c r="H10748" s="30">
        <v>6</v>
      </c>
      <c r="I10748" s="38">
        <v>-1</v>
      </c>
      <c r="J10748" s="18">
        <f t="shared" si="670"/>
        <v>1088.9900000000027</v>
      </c>
      <c r="K10748" s="19" t="str">
        <f t="shared" si="668"/>
        <v>Dec-15</v>
      </c>
      <c r="L10748" s="20">
        <f t="shared" si="671"/>
        <v>10579</v>
      </c>
      <c r="M10748" s="21">
        <f t="shared" si="669"/>
        <v>0.10293884110029329</v>
      </c>
    </row>
    <row r="10749" spans="1:13" x14ac:dyDescent="0.3">
      <c r="A10749" s="124">
        <v>42368</v>
      </c>
      <c r="B10749" s="108" t="s">
        <v>45</v>
      </c>
      <c r="C10749" s="111">
        <v>16.100000000000001</v>
      </c>
      <c r="D10749" s="94"/>
      <c r="E10749" s="111" t="s">
        <v>2445</v>
      </c>
      <c r="F10749" s="111">
        <v>4.5</v>
      </c>
      <c r="G10749" s="89">
        <v>1</v>
      </c>
      <c r="H10749" s="37" t="s">
        <v>6512</v>
      </c>
      <c r="I10749" s="34">
        <v>-1</v>
      </c>
      <c r="J10749" s="18">
        <f t="shared" si="670"/>
        <v>1087.9900000000027</v>
      </c>
      <c r="K10749" s="19" t="str">
        <f t="shared" si="668"/>
        <v>Dec-15</v>
      </c>
      <c r="L10749" s="20">
        <f t="shared" si="671"/>
        <v>10580</v>
      </c>
      <c r="M10749" s="21">
        <f t="shared" si="669"/>
        <v>0.10283459357277909</v>
      </c>
    </row>
    <row r="10750" spans="1:13" x14ac:dyDescent="0.3">
      <c r="A10750" s="107">
        <v>42369</v>
      </c>
      <c r="B10750" s="108" t="s">
        <v>29</v>
      </c>
      <c r="C10750" s="101">
        <v>0.60416666666666663</v>
      </c>
      <c r="D10750" s="94" t="s">
        <v>31</v>
      </c>
      <c r="E10750" s="111" t="s">
        <v>3551</v>
      </c>
      <c r="F10750" s="110">
        <v>4</v>
      </c>
      <c r="G10750" s="85">
        <v>1</v>
      </c>
      <c r="H10750" s="90" t="s">
        <v>33</v>
      </c>
      <c r="I10750" s="28">
        <v>-1</v>
      </c>
      <c r="J10750" s="18">
        <f t="shared" si="670"/>
        <v>1086.9900000000027</v>
      </c>
      <c r="K10750" s="19" t="str">
        <f t="shared" si="668"/>
        <v>Dec-15</v>
      </c>
      <c r="L10750" s="20">
        <f t="shared" si="671"/>
        <v>10581</v>
      </c>
      <c r="M10750" s="21">
        <f t="shared" si="669"/>
        <v>0.10273036574992937</v>
      </c>
    </row>
    <row r="10751" spans="1:13" x14ac:dyDescent="0.3">
      <c r="A10751" s="107">
        <v>42369</v>
      </c>
      <c r="B10751" s="108" t="s">
        <v>85</v>
      </c>
      <c r="C10751" s="101">
        <v>0.65277777777777779</v>
      </c>
      <c r="D10751" s="94" t="s">
        <v>31</v>
      </c>
      <c r="E10751" s="111" t="s">
        <v>3552</v>
      </c>
      <c r="F10751" s="110">
        <v>2.75</v>
      </c>
      <c r="G10751" s="85">
        <v>1</v>
      </c>
      <c r="H10751" s="90" t="s">
        <v>42</v>
      </c>
      <c r="I10751" s="28">
        <v>1.57</v>
      </c>
      <c r="J10751" s="18">
        <f t="shared" si="670"/>
        <v>1088.5600000000027</v>
      </c>
      <c r="K10751" s="19" t="str">
        <f t="shared" si="668"/>
        <v>Dec-15</v>
      </c>
      <c r="L10751" s="20">
        <f t="shared" si="671"/>
        <v>10582</v>
      </c>
      <c r="M10751" s="21">
        <f t="shared" si="669"/>
        <v>0.10286902286902312</v>
      </c>
    </row>
    <row r="10752" spans="1:13" x14ac:dyDescent="0.3">
      <c r="A10752" s="119">
        <v>42369</v>
      </c>
      <c r="B10752" s="121" t="s">
        <v>85</v>
      </c>
      <c r="C10752" s="121">
        <v>13.4</v>
      </c>
      <c r="D10752" s="94"/>
      <c r="E10752" s="121" t="s">
        <v>3526</v>
      </c>
      <c r="F10752" s="123">
        <v>4.33</v>
      </c>
      <c r="G10752" s="89">
        <v>1</v>
      </c>
      <c r="H10752" s="30" t="s">
        <v>6116</v>
      </c>
      <c r="I10752" s="38">
        <v>-1</v>
      </c>
      <c r="J10752" s="18">
        <f t="shared" si="670"/>
        <v>1087.5600000000027</v>
      </c>
      <c r="K10752" s="19" t="str">
        <f t="shared" si="668"/>
        <v>Dec-15</v>
      </c>
      <c r="L10752" s="20">
        <f t="shared" si="671"/>
        <v>10583</v>
      </c>
      <c r="M10752" s="21">
        <f t="shared" si="669"/>
        <v>0.10276481149012592</v>
      </c>
    </row>
    <row r="10753" spans="1:13" x14ac:dyDescent="0.3">
      <c r="A10753" s="119">
        <v>42369</v>
      </c>
      <c r="B10753" s="121" t="s">
        <v>29</v>
      </c>
      <c r="C10753" s="121">
        <v>14.3</v>
      </c>
      <c r="D10753" s="94"/>
      <c r="E10753" s="121" t="s">
        <v>583</v>
      </c>
      <c r="F10753" s="123">
        <v>5.5</v>
      </c>
      <c r="G10753" s="89">
        <v>1</v>
      </c>
      <c r="H10753" s="30">
        <v>2</v>
      </c>
      <c r="I10753" s="38">
        <v>-1</v>
      </c>
      <c r="J10753" s="18">
        <f t="shared" si="670"/>
        <v>1086.5600000000027</v>
      </c>
      <c r="K10753" s="19" t="str">
        <f t="shared" si="668"/>
        <v>Dec-15</v>
      </c>
      <c r="L10753" s="20">
        <f t="shared" si="671"/>
        <v>10584</v>
      </c>
      <c r="M10753" s="21">
        <f t="shared" si="669"/>
        <v>0.1026606198034772</v>
      </c>
    </row>
    <row r="10754" spans="1:13" x14ac:dyDescent="0.3">
      <c r="A10754" s="107">
        <v>42370</v>
      </c>
      <c r="B10754" s="108" t="s">
        <v>79</v>
      </c>
      <c r="C10754" s="101">
        <v>0.60069444444444442</v>
      </c>
      <c r="D10754" s="94" t="s">
        <v>31</v>
      </c>
      <c r="E10754" s="108" t="s">
        <v>3394</v>
      </c>
      <c r="F10754" s="110">
        <v>2.88</v>
      </c>
      <c r="G10754" s="85">
        <v>1</v>
      </c>
      <c r="H10754" s="90" t="s">
        <v>33</v>
      </c>
      <c r="I10754" s="28">
        <v>-1</v>
      </c>
      <c r="J10754" s="18">
        <f t="shared" si="670"/>
        <v>1085.5600000000027</v>
      </c>
      <c r="K10754" s="19" t="str">
        <f t="shared" ref="K10754:K10817" si="672">TEXT(A10754,"MMM-yy")</f>
        <v>Jan-16</v>
      </c>
      <c r="L10754" s="20">
        <f t="shared" si="671"/>
        <v>10585</v>
      </c>
      <c r="M10754" s="21">
        <f t="shared" ref="M10754:M10817" si="673">J10754/L10754</f>
        <v>0.10255644780349576</v>
      </c>
    </row>
    <row r="10755" spans="1:13" x14ac:dyDescent="0.3">
      <c r="A10755" s="119">
        <v>42370</v>
      </c>
      <c r="B10755" s="120" t="s">
        <v>76</v>
      </c>
      <c r="C10755" s="121">
        <v>12.1</v>
      </c>
      <c r="D10755" s="94"/>
      <c r="E10755" s="121" t="s">
        <v>10574</v>
      </c>
      <c r="F10755" s="123">
        <v>5</v>
      </c>
      <c r="G10755" s="89">
        <v>1</v>
      </c>
      <c r="H10755" s="30">
        <v>6</v>
      </c>
      <c r="I10755" s="38">
        <v>-1</v>
      </c>
      <c r="J10755" s="18">
        <f t="shared" ref="J10755:J10818" si="674">J10754+I10755</f>
        <v>1084.5600000000027</v>
      </c>
      <c r="K10755" s="19" t="str">
        <f t="shared" si="672"/>
        <v>Jan-16</v>
      </c>
      <c r="L10755" s="20">
        <f t="shared" ref="L10755:L10818" si="675">L10754+G10755</f>
        <v>10586</v>
      </c>
      <c r="M10755" s="21">
        <f t="shared" si="673"/>
        <v>0.10245229548460255</v>
      </c>
    </row>
    <row r="10756" spans="1:13" x14ac:dyDescent="0.3">
      <c r="A10756" s="119">
        <v>42370</v>
      </c>
      <c r="B10756" s="120" t="s">
        <v>61</v>
      </c>
      <c r="C10756" s="121">
        <v>13.05</v>
      </c>
      <c r="D10756" s="94"/>
      <c r="E10756" s="121" t="s">
        <v>10575</v>
      </c>
      <c r="F10756" s="123">
        <v>6</v>
      </c>
      <c r="G10756" s="89">
        <v>1</v>
      </c>
      <c r="H10756" s="30">
        <v>1</v>
      </c>
      <c r="I10756" s="38">
        <v>5</v>
      </c>
      <c r="J10756" s="18">
        <f t="shared" si="674"/>
        <v>1089.5600000000027</v>
      </c>
      <c r="K10756" s="19" t="str">
        <f t="shared" si="672"/>
        <v>Jan-16</v>
      </c>
      <c r="L10756" s="20">
        <f t="shared" si="675"/>
        <v>10587</v>
      </c>
      <c r="M10756" s="21">
        <f t="shared" si="673"/>
        <v>0.10291489562671226</v>
      </c>
    </row>
    <row r="10757" spans="1:13" x14ac:dyDescent="0.3">
      <c r="A10757" s="119">
        <v>42370</v>
      </c>
      <c r="B10757" s="120" t="s">
        <v>84</v>
      </c>
      <c r="C10757" s="121">
        <v>13.1</v>
      </c>
      <c r="D10757" s="94"/>
      <c r="E10757" s="121" t="s">
        <v>10576</v>
      </c>
      <c r="F10757" s="123">
        <v>5.5</v>
      </c>
      <c r="G10757" s="89">
        <v>1</v>
      </c>
      <c r="H10757" s="30">
        <v>9</v>
      </c>
      <c r="I10757" s="38">
        <v>-1</v>
      </c>
      <c r="J10757" s="18">
        <f t="shared" si="674"/>
        <v>1088.5600000000027</v>
      </c>
      <c r="K10757" s="19" t="str">
        <f t="shared" si="672"/>
        <v>Jan-16</v>
      </c>
      <c r="L10757" s="20">
        <f t="shared" si="675"/>
        <v>10588</v>
      </c>
      <c r="M10757" s="21">
        <f t="shared" si="673"/>
        <v>0.10281072912731419</v>
      </c>
    </row>
    <row r="10758" spans="1:13" x14ac:dyDescent="0.3">
      <c r="A10758" s="119">
        <v>42370</v>
      </c>
      <c r="B10758" s="120" t="s">
        <v>79</v>
      </c>
      <c r="C10758" s="121">
        <v>13.15</v>
      </c>
      <c r="D10758" s="94"/>
      <c r="E10758" s="121" t="s">
        <v>10577</v>
      </c>
      <c r="F10758" s="123">
        <v>6</v>
      </c>
      <c r="G10758" s="89">
        <v>1</v>
      </c>
      <c r="H10758" s="30">
        <v>3</v>
      </c>
      <c r="I10758" s="38">
        <v>-1</v>
      </c>
      <c r="J10758" s="18">
        <f t="shared" si="674"/>
        <v>1087.5600000000027</v>
      </c>
      <c r="K10758" s="19" t="str">
        <f t="shared" si="672"/>
        <v>Jan-16</v>
      </c>
      <c r="L10758" s="20">
        <f t="shared" si="675"/>
        <v>10589</v>
      </c>
      <c r="M10758" s="21">
        <f t="shared" si="673"/>
        <v>0.10270658230238952</v>
      </c>
    </row>
    <row r="10759" spans="1:13" x14ac:dyDescent="0.3">
      <c r="A10759" s="119">
        <v>42370</v>
      </c>
      <c r="B10759" s="120" t="s">
        <v>79</v>
      </c>
      <c r="C10759" s="121">
        <v>15</v>
      </c>
      <c r="D10759" s="94"/>
      <c r="E10759" s="121" t="s">
        <v>2471</v>
      </c>
      <c r="F10759" s="123">
        <v>4.5</v>
      </c>
      <c r="G10759" s="89">
        <v>1</v>
      </c>
      <c r="H10759" s="30" t="s">
        <v>6116</v>
      </c>
      <c r="I10759" s="38">
        <v>-1</v>
      </c>
      <c r="J10759" s="18">
        <f t="shared" si="674"/>
        <v>1086.5600000000027</v>
      </c>
      <c r="K10759" s="19" t="str">
        <f t="shared" si="672"/>
        <v>Jan-16</v>
      </c>
      <c r="L10759" s="20">
        <f t="shared" si="675"/>
        <v>10590</v>
      </c>
      <c r="M10759" s="21">
        <f t="shared" si="673"/>
        <v>0.10260245514636475</v>
      </c>
    </row>
    <row r="10760" spans="1:13" x14ac:dyDescent="0.3">
      <c r="A10760" s="107">
        <v>42371</v>
      </c>
      <c r="B10760" s="108" t="s">
        <v>30</v>
      </c>
      <c r="C10760" s="101">
        <v>0.51041666666666663</v>
      </c>
      <c r="D10760" s="94" t="s">
        <v>31</v>
      </c>
      <c r="E10760" s="108" t="s">
        <v>3553</v>
      </c>
      <c r="F10760" s="110">
        <v>3.5</v>
      </c>
      <c r="G10760" s="85">
        <v>1</v>
      </c>
      <c r="H10760" s="90" t="s">
        <v>42</v>
      </c>
      <c r="I10760" s="28">
        <v>2.5</v>
      </c>
      <c r="J10760" s="18">
        <f t="shared" si="674"/>
        <v>1089.0600000000027</v>
      </c>
      <c r="K10760" s="19" t="str">
        <f t="shared" si="672"/>
        <v>Jan-16</v>
      </c>
      <c r="L10760" s="20">
        <f t="shared" si="675"/>
        <v>10591</v>
      </c>
      <c r="M10760" s="21">
        <f t="shared" si="673"/>
        <v>0.10282881692002668</v>
      </c>
    </row>
    <row r="10761" spans="1:13" x14ac:dyDescent="0.3">
      <c r="A10761" s="107">
        <v>42371</v>
      </c>
      <c r="B10761" s="108" t="s">
        <v>30</v>
      </c>
      <c r="C10761" s="101">
        <v>0.53472222222222221</v>
      </c>
      <c r="D10761" s="94" t="s">
        <v>31</v>
      </c>
      <c r="E10761" s="108" t="s">
        <v>3554</v>
      </c>
      <c r="F10761" s="110">
        <v>3.75</v>
      </c>
      <c r="G10761" s="85">
        <v>1</v>
      </c>
      <c r="H10761" s="90" t="s">
        <v>33</v>
      </c>
      <c r="I10761" s="28">
        <v>-1</v>
      </c>
      <c r="J10761" s="18">
        <f t="shared" si="674"/>
        <v>1088.0600000000027</v>
      </c>
      <c r="K10761" s="19" t="str">
        <f t="shared" si="672"/>
        <v>Jan-16</v>
      </c>
      <c r="L10761" s="20">
        <f t="shared" si="675"/>
        <v>10592</v>
      </c>
      <c r="M10761" s="21">
        <f t="shared" si="673"/>
        <v>0.10272469788519663</v>
      </c>
    </row>
    <row r="10762" spans="1:13" x14ac:dyDescent="0.3">
      <c r="A10762" s="107">
        <v>42371</v>
      </c>
      <c r="B10762" s="108" t="s">
        <v>30</v>
      </c>
      <c r="C10762" s="101">
        <v>0.55902777777777779</v>
      </c>
      <c r="D10762" s="94" t="s">
        <v>31</v>
      </c>
      <c r="E10762" s="108" t="s">
        <v>2768</v>
      </c>
      <c r="F10762" s="110">
        <v>4</v>
      </c>
      <c r="G10762" s="85">
        <v>1</v>
      </c>
      <c r="H10762" s="90" t="s">
        <v>33</v>
      </c>
      <c r="I10762" s="28">
        <v>-1</v>
      </c>
      <c r="J10762" s="18">
        <f t="shared" si="674"/>
        <v>1087.0600000000027</v>
      </c>
      <c r="K10762" s="19" t="str">
        <f t="shared" si="672"/>
        <v>Jan-16</v>
      </c>
      <c r="L10762" s="20">
        <f t="shared" si="675"/>
        <v>10593</v>
      </c>
      <c r="M10762" s="21">
        <f t="shared" si="673"/>
        <v>0.10262059850844923</v>
      </c>
    </row>
    <row r="10763" spans="1:13" x14ac:dyDescent="0.3">
      <c r="A10763" s="107">
        <v>42371</v>
      </c>
      <c r="B10763" s="108" t="s">
        <v>30</v>
      </c>
      <c r="C10763" s="101">
        <v>0.58333333333333337</v>
      </c>
      <c r="D10763" s="94" t="s">
        <v>31</v>
      </c>
      <c r="E10763" s="108" t="s">
        <v>2408</v>
      </c>
      <c r="F10763" s="110">
        <v>2.88</v>
      </c>
      <c r="G10763" s="85">
        <v>1</v>
      </c>
      <c r="H10763" s="90" t="s">
        <v>33</v>
      </c>
      <c r="I10763" s="28">
        <v>-1</v>
      </c>
      <c r="J10763" s="18">
        <f t="shared" si="674"/>
        <v>1086.0600000000027</v>
      </c>
      <c r="K10763" s="19" t="str">
        <f t="shared" si="672"/>
        <v>Jan-16</v>
      </c>
      <c r="L10763" s="20">
        <f t="shared" si="675"/>
        <v>10594</v>
      </c>
      <c r="M10763" s="21">
        <f t="shared" si="673"/>
        <v>0.10251651878421773</v>
      </c>
    </row>
    <row r="10764" spans="1:13" x14ac:dyDescent="0.3">
      <c r="A10764" s="107">
        <v>42371</v>
      </c>
      <c r="B10764" s="108" t="s">
        <v>30</v>
      </c>
      <c r="C10764" s="101">
        <v>0.65277777777777779</v>
      </c>
      <c r="D10764" s="94" t="s">
        <v>31</v>
      </c>
      <c r="E10764" s="108" t="s">
        <v>3049</v>
      </c>
      <c r="F10764" s="110">
        <v>3.75</v>
      </c>
      <c r="G10764" s="85">
        <v>1</v>
      </c>
      <c r="H10764" s="90" t="s">
        <v>42</v>
      </c>
      <c r="I10764" s="28">
        <v>2.75</v>
      </c>
      <c r="J10764" s="18">
        <f t="shared" si="674"/>
        <v>1088.8100000000027</v>
      </c>
      <c r="K10764" s="19" t="str">
        <f t="shared" si="672"/>
        <v>Jan-16</v>
      </c>
      <c r="L10764" s="20">
        <f t="shared" si="675"/>
        <v>10595</v>
      </c>
      <c r="M10764" s="21">
        <f t="shared" si="673"/>
        <v>0.1027663992449271</v>
      </c>
    </row>
    <row r="10765" spans="1:13" x14ac:dyDescent="0.3">
      <c r="A10765" s="119">
        <v>42371</v>
      </c>
      <c r="B10765" s="120" t="s">
        <v>49</v>
      </c>
      <c r="C10765" s="121">
        <v>12.2</v>
      </c>
      <c r="D10765" s="94"/>
      <c r="E10765" s="121" t="s">
        <v>10579</v>
      </c>
      <c r="F10765" s="123">
        <v>5</v>
      </c>
      <c r="G10765" s="89">
        <v>1</v>
      </c>
      <c r="H10765" s="30">
        <v>3</v>
      </c>
      <c r="I10765" s="38">
        <v>-1</v>
      </c>
      <c r="J10765" s="18">
        <f t="shared" si="674"/>
        <v>1087.8100000000027</v>
      </c>
      <c r="K10765" s="19" t="str">
        <f t="shared" si="672"/>
        <v>Jan-16</v>
      </c>
      <c r="L10765" s="20">
        <f t="shared" si="675"/>
        <v>10596</v>
      </c>
      <c r="M10765" s="21">
        <f t="shared" si="673"/>
        <v>0.10266232540581377</v>
      </c>
    </row>
    <row r="10766" spans="1:13" x14ac:dyDescent="0.3">
      <c r="A10766" s="119">
        <v>42371</v>
      </c>
      <c r="B10766" s="120" t="s">
        <v>96</v>
      </c>
      <c r="C10766" s="121">
        <v>12.4</v>
      </c>
      <c r="D10766" s="94"/>
      <c r="E10766" s="121" t="s">
        <v>10578</v>
      </c>
      <c r="F10766" s="123">
        <v>5</v>
      </c>
      <c r="G10766" s="89">
        <v>1</v>
      </c>
      <c r="H10766" s="30">
        <v>7</v>
      </c>
      <c r="I10766" s="38">
        <v>-1</v>
      </c>
      <c r="J10766" s="18">
        <f t="shared" si="674"/>
        <v>1086.8100000000027</v>
      </c>
      <c r="K10766" s="19" t="str">
        <f t="shared" si="672"/>
        <v>Jan-16</v>
      </c>
      <c r="L10766" s="20">
        <f t="shared" si="675"/>
        <v>10597</v>
      </c>
      <c r="M10766" s="21">
        <f t="shared" si="673"/>
        <v>0.10255827120883294</v>
      </c>
    </row>
    <row r="10767" spans="1:13" x14ac:dyDescent="0.3">
      <c r="A10767" s="107">
        <v>42373</v>
      </c>
      <c r="B10767" s="108" t="s">
        <v>97</v>
      </c>
      <c r="C10767" s="101">
        <v>0.55555555555555558</v>
      </c>
      <c r="D10767" s="94" t="s">
        <v>31</v>
      </c>
      <c r="E10767" s="111" t="s">
        <v>3555</v>
      </c>
      <c r="F10767" s="110">
        <v>4</v>
      </c>
      <c r="G10767" s="85">
        <v>1</v>
      </c>
      <c r="H10767" s="90" t="s">
        <v>42</v>
      </c>
      <c r="I10767" s="28">
        <v>5</v>
      </c>
      <c r="J10767" s="18">
        <f t="shared" si="674"/>
        <v>1091.8100000000027</v>
      </c>
      <c r="K10767" s="19" t="str">
        <f t="shared" si="672"/>
        <v>Jan-16</v>
      </c>
      <c r="L10767" s="20">
        <f t="shared" si="675"/>
        <v>10598</v>
      </c>
      <c r="M10767" s="21">
        <f t="shared" si="673"/>
        <v>0.103020381204001</v>
      </c>
    </row>
    <row r="10768" spans="1:13" x14ac:dyDescent="0.3">
      <c r="A10768" s="107">
        <v>42373</v>
      </c>
      <c r="B10768" s="108" t="s">
        <v>89</v>
      </c>
      <c r="C10768" s="101">
        <v>0.63888888888888895</v>
      </c>
      <c r="D10768" s="94" t="s">
        <v>31</v>
      </c>
      <c r="E10768" s="111" t="s">
        <v>3556</v>
      </c>
      <c r="F10768" s="110">
        <v>2.75</v>
      </c>
      <c r="G10768" s="85">
        <v>1</v>
      </c>
      <c r="H10768" s="90" t="s">
        <v>33</v>
      </c>
      <c r="I10768" s="28">
        <v>-1</v>
      </c>
      <c r="J10768" s="18">
        <f t="shared" si="674"/>
        <v>1090.8100000000027</v>
      </c>
      <c r="K10768" s="19" t="str">
        <f t="shared" si="672"/>
        <v>Jan-16</v>
      </c>
      <c r="L10768" s="20">
        <f t="shared" si="675"/>
        <v>10599</v>
      </c>
      <c r="M10768" s="21">
        <f t="shared" si="673"/>
        <v>0.102916312859704</v>
      </c>
    </row>
    <row r="10769" spans="1:13" x14ac:dyDescent="0.3">
      <c r="A10769" s="107">
        <v>42373</v>
      </c>
      <c r="B10769" s="108" t="s">
        <v>89</v>
      </c>
      <c r="C10769" s="101">
        <v>0.65972222222222221</v>
      </c>
      <c r="D10769" s="94" t="s">
        <v>31</v>
      </c>
      <c r="E10769" s="111" t="s">
        <v>3557</v>
      </c>
      <c r="F10769" s="110">
        <v>3.75</v>
      </c>
      <c r="G10769" s="85">
        <v>1</v>
      </c>
      <c r="H10769" s="90" t="s">
        <v>33</v>
      </c>
      <c r="I10769" s="28">
        <v>-1</v>
      </c>
      <c r="J10769" s="18">
        <f t="shared" si="674"/>
        <v>1089.8100000000027</v>
      </c>
      <c r="K10769" s="19" t="str">
        <f t="shared" si="672"/>
        <v>Jan-16</v>
      </c>
      <c r="L10769" s="20">
        <f t="shared" si="675"/>
        <v>10600</v>
      </c>
      <c r="M10769" s="21">
        <f t="shared" si="673"/>
        <v>0.10281226415094365</v>
      </c>
    </row>
    <row r="10770" spans="1:13" x14ac:dyDescent="0.3">
      <c r="A10770" s="107">
        <v>42373</v>
      </c>
      <c r="B10770" s="108" t="s">
        <v>45</v>
      </c>
      <c r="C10770" s="101">
        <v>0.67361111111111116</v>
      </c>
      <c r="D10770" s="94" t="s">
        <v>31</v>
      </c>
      <c r="E10770" s="111" t="s">
        <v>3558</v>
      </c>
      <c r="F10770" s="110">
        <v>3.5</v>
      </c>
      <c r="G10770" s="85">
        <v>1</v>
      </c>
      <c r="H10770" s="90" t="s">
        <v>33</v>
      </c>
      <c r="I10770" s="28">
        <v>-1</v>
      </c>
      <c r="J10770" s="18">
        <f t="shared" si="674"/>
        <v>1088.8100000000027</v>
      </c>
      <c r="K10770" s="19" t="str">
        <f t="shared" si="672"/>
        <v>Jan-16</v>
      </c>
      <c r="L10770" s="20">
        <f t="shared" si="675"/>
        <v>10601</v>
      </c>
      <c r="M10770" s="21">
        <f t="shared" si="673"/>
        <v>0.10270823507216326</v>
      </c>
    </row>
    <row r="10771" spans="1:13" x14ac:dyDescent="0.3">
      <c r="A10771" s="119">
        <v>42373</v>
      </c>
      <c r="B10771" s="120" t="s">
        <v>45</v>
      </c>
      <c r="C10771" s="121">
        <v>14</v>
      </c>
      <c r="D10771" s="94"/>
      <c r="E10771" s="121" t="s">
        <v>9512</v>
      </c>
      <c r="F10771" s="123">
        <v>6</v>
      </c>
      <c r="G10771" s="89">
        <v>1</v>
      </c>
      <c r="H10771" s="30">
        <v>5</v>
      </c>
      <c r="I10771" s="38">
        <v>-1</v>
      </c>
      <c r="J10771" s="18">
        <f t="shared" si="674"/>
        <v>1087.8100000000027</v>
      </c>
      <c r="K10771" s="19" t="str">
        <f t="shared" si="672"/>
        <v>Jan-16</v>
      </c>
      <c r="L10771" s="20">
        <f t="shared" si="675"/>
        <v>10602</v>
      </c>
      <c r="M10771" s="21">
        <f t="shared" si="673"/>
        <v>0.10260422561780821</v>
      </c>
    </row>
    <row r="10772" spans="1:13" x14ac:dyDescent="0.3">
      <c r="A10772" s="119">
        <v>42373</v>
      </c>
      <c r="B10772" s="120" t="s">
        <v>97</v>
      </c>
      <c r="C10772" s="121">
        <v>15</v>
      </c>
      <c r="D10772" s="94"/>
      <c r="E10772" s="121" t="s">
        <v>10580</v>
      </c>
      <c r="F10772" s="123">
        <v>5</v>
      </c>
      <c r="G10772" s="89">
        <v>1</v>
      </c>
      <c r="H10772" s="30">
        <v>5</v>
      </c>
      <c r="I10772" s="38">
        <v>-1</v>
      </c>
      <c r="J10772" s="18">
        <f t="shared" si="674"/>
        <v>1086.8100000000027</v>
      </c>
      <c r="K10772" s="19" t="str">
        <f t="shared" si="672"/>
        <v>Jan-16</v>
      </c>
      <c r="L10772" s="20">
        <f t="shared" si="675"/>
        <v>10603</v>
      </c>
      <c r="M10772" s="21">
        <f t="shared" si="673"/>
        <v>0.102500235782326</v>
      </c>
    </row>
    <row r="10773" spans="1:13" x14ac:dyDescent="0.3">
      <c r="A10773" s="107">
        <v>42374</v>
      </c>
      <c r="B10773" s="108" t="s">
        <v>29</v>
      </c>
      <c r="C10773" s="101">
        <v>0.5625</v>
      </c>
      <c r="D10773" s="94" t="s">
        <v>31</v>
      </c>
      <c r="E10773" s="111" t="s">
        <v>2261</v>
      </c>
      <c r="F10773" s="110">
        <v>3.75</v>
      </c>
      <c r="G10773" s="85">
        <v>1</v>
      </c>
      <c r="H10773" s="90" t="s">
        <v>33</v>
      </c>
      <c r="I10773" s="28">
        <v>-1</v>
      </c>
      <c r="J10773" s="18">
        <f t="shared" si="674"/>
        <v>1085.8100000000027</v>
      </c>
      <c r="K10773" s="19" t="str">
        <f t="shared" si="672"/>
        <v>Jan-16</v>
      </c>
      <c r="L10773" s="20">
        <f t="shared" si="675"/>
        <v>10604</v>
      </c>
      <c r="M10773" s="21">
        <f t="shared" si="673"/>
        <v>0.10239626556016623</v>
      </c>
    </row>
    <row r="10774" spans="1:13" x14ac:dyDescent="0.3">
      <c r="A10774" s="107">
        <v>42374</v>
      </c>
      <c r="B10774" s="108" t="s">
        <v>29</v>
      </c>
      <c r="C10774" s="101">
        <v>0.58333333333333337</v>
      </c>
      <c r="D10774" s="94" t="s">
        <v>31</v>
      </c>
      <c r="E10774" s="111" t="s">
        <v>3559</v>
      </c>
      <c r="F10774" s="110">
        <v>2.88</v>
      </c>
      <c r="G10774" s="85">
        <v>1</v>
      </c>
      <c r="H10774" s="90" t="s">
        <v>33</v>
      </c>
      <c r="I10774" s="28">
        <v>-1</v>
      </c>
      <c r="J10774" s="18">
        <f t="shared" si="674"/>
        <v>1084.8100000000027</v>
      </c>
      <c r="K10774" s="19" t="str">
        <f t="shared" si="672"/>
        <v>Jan-16</v>
      </c>
      <c r="L10774" s="20">
        <f t="shared" si="675"/>
        <v>10605</v>
      </c>
      <c r="M10774" s="21">
        <f t="shared" si="673"/>
        <v>0.10229231494578055</v>
      </c>
    </row>
    <row r="10775" spans="1:13" x14ac:dyDescent="0.3">
      <c r="A10775" s="119">
        <v>42374</v>
      </c>
      <c r="B10775" s="120" t="s">
        <v>30</v>
      </c>
      <c r="C10775" s="121">
        <v>12.4</v>
      </c>
      <c r="D10775" s="94"/>
      <c r="E10775" s="121" t="s">
        <v>10581</v>
      </c>
      <c r="F10775" s="123">
        <v>4.5</v>
      </c>
      <c r="G10775" s="89">
        <v>1</v>
      </c>
      <c r="H10775" s="30">
        <v>5</v>
      </c>
      <c r="I10775" s="38">
        <v>-1</v>
      </c>
      <c r="J10775" s="18">
        <f t="shared" si="674"/>
        <v>1083.8100000000027</v>
      </c>
      <c r="K10775" s="19" t="str">
        <f t="shared" si="672"/>
        <v>Jan-16</v>
      </c>
      <c r="L10775" s="20">
        <f t="shared" si="675"/>
        <v>10606</v>
      </c>
      <c r="M10775" s="21">
        <f t="shared" si="673"/>
        <v>0.10218838393362273</v>
      </c>
    </row>
    <row r="10776" spans="1:13" x14ac:dyDescent="0.3">
      <c r="A10776" s="119">
        <v>42374</v>
      </c>
      <c r="B10776" s="120" t="s">
        <v>30</v>
      </c>
      <c r="C10776" s="121">
        <v>13.1</v>
      </c>
      <c r="D10776" s="94"/>
      <c r="E10776" s="121" t="s">
        <v>10582</v>
      </c>
      <c r="F10776" s="123">
        <v>4.5</v>
      </c>
      <c r="G10776" s="89">
        <v>1</v>
      </c>
      <c r="H10776" s="30">
        <v>2</v>
      </c>
      <c r="I10776" s="38">
        <v>-1</v>
      </c>
      <c r="J10776" s="18">
        <f t="shared" si="674"/>
        <v>1082.8100000000027</v>
      </c>
      <c r="K10776" s="19" t="str">
        <f t="shared" si="672"/>
        <v>Jan-16</v>
      </c>
      <c r="L10776" s="20">
        <f t="shared" si="675"/>
        <v>10607</v>
      </c>
      <c r="M10776" s="21">
        <f t="shared" si="673"/>
        <v>0.10208447251814864</v>
      </c>
    </row>
    <row r="10777" spans="1:13" x14ac:dyDescent="0.3">
      <c r="A10777" s="119">
        <v>42374</v>
      </c>
      <c r="B10777" s="120" t="s">
        <v>30</v>
      </c>
      <c r="C10777" s="121">
        <v>15.1</v>
      </c>
      <c r="D10777" s="94"/>
      <c r="E10777" s="121" t="s">
        <v>8555</v>
      </c>
      <c r="F10777" s="123">
        <v>4.33</v>
      </c>
      <c r="G10777" s="89">
        <v>1</v>
      </c>
      <c r="H10777" s="30">
        <v>5</v>
      </c>
      <c r="I10777" s="38">
        <v>-1</v>
      </c>
      <c r="J10777" s="18">
        <f t="shared" si="674"/>
        <v>1081.8100000000027</v>
      </c>
      <c r="K10777" s="19" t="str">
        <f t="shared" si="672"/>
        <v>Jan-16</v>
      </c>
      <c r="L10777" s="20">
        <f t="shared" si="675"/>
        <v>10608</v>
      </c>
      <c r="M10777" s="21">
        <f t="shared" si="673"/>
        <v>0.10198058069381624</v>
      </c>
    </row>
    <row r="10778" spans="1:13" x14ac:dyDescent="0.3">
      <c r="A10778" s="107">
        <v>42375</v>
      </c>
      <c r="B10778" s="108" t="s">
        <v>47</v>
      </c>
      <c r="C10778" s="101">
        <v>0.52083333333333337</v>
      </c>
      <c r="D10778" s="94" t="s">
        <v>31</v>
      </c>
      <c r="E10778" s="111" t="s">
        <v>1738</v>
      </c>
      <c r="F10778" s="110">
        <v>3.75</v>
      </c>
      <c r="G10778" s="85">
        <v>1</v>
      </c>
      <c r="H10778" s="90" t="s">
        <v>33</v>
      </c>
      <c r="I10778" s="28">
        <v>-1</v>
      </c>
      <c r="J10778" s="18">
        <f t="shared" si="674"/>
        <v>1080.8100000000027</v>
      </c>
      <c r="K10778" s="19" t="str">
        <f t="shared" si="672"/>
        <v>Jan-16</v>
      </c>
      <c r="L10778" s="20">
        <f t="shared" si="675"/>
        <v>10609</v>
      </c>
      <c r="M10778" s="21">
        <f t="shared" si="673"/>
        <v>0.10187670845508556</v>
      </c>
    </row>
    <row r="10779" spans="1:13" x14ac:dyDescent="0.3">
      <c r="A10779" s="107">
        <v>42375</v>
      </c>
      <c r="B10779" s="108" t="s">
        <v>45</v>
      </c>
      <c r="C10779" s="101">
        <v>0.55555555555555558</v>
      </c>
      <c r="D10779" s="94" t="s">
        <v>31</v>
      </c>
      <c r="E10779" s="111" t="s">
        <v>3560</v>
      </c>
      <c r="F10779" s="110">
        <v>3</v>
      </c>
      <c r="G10779" s="85">
        <v>1</v>
      </c>
      <c r="H10779" s="90" t="s">
        <v>33</v>
      </c>
      <c r="I10779" s="28">
        <v>-1</v>
      </c>
      <c r="J10779" s="18">
        <f t="shared" si="674"/>
        <v>1079.8100000000027</v>
      </c>
      <c r="K10779" s="19" t="str">
        <f t="shared" si="672"/>
        <v>Jan-16</v>
      </c>
      <c r="L10779" s="20">
        <f t="shared" si="675"/>
        <v>10610</v>
      </c>
      <c r="M10779" s="21">
        <f t="shared" si="673"/>
        <v>0.10177285579641873</v>
      </c>
    </row>
    <row r="10780" spans="1:13" x14ac:dyDescent="0.3">
      <c r="A10780" s="119">
        <v>42375</v>
      </c>
      <c r="B10780" s="120" t="s">
        <v>45</v>
      </c>
      <c r="C10780" s="121">
        <v>13.5</v>
      </c>
      <c r="D10780" s="94"/>
      <c r="E10780" s="121" t="s">
        <v>4007</v>
      </c>
      <c r="F10780" s="123">
        <v>5</v>
      </c>
      <c r="G10780" s="89">
        <v>1</v>
      </c>
      <c r="H10780" s="30">
        <v>7</v>
      </c>
      <c r="I10780" s="38">
        <v>-1</v>
      </c>
      <c r="J10780" s="18">
        <f t="shared" si="674"/>
        <v>1078.8100000000027</v>
      </c>
      <c r="K10780" s="19" t="str">
        <f t="shared" si="672"/>
        <v>Jan-16</v>
      </c>
      <c r="L10780" s="20">
        <f t="shared" si="675"/>
        <v>10611</v>
      </c>
      <c r="M10780" s="21">
        <f t="shared" si="673"/>
        <v>0.10166902271227996</v>
      </c>
    </row>
    <row r="10781" spans="1:13" x14ac:dyDescent="0.3">
      <c r="A10781" s="119">
        <v>42375</v>
      </c>
      <c r="B10781" s="120" t="s">
        <v>47</v>
      </c>
      <c r="C10781" s="121">
        <v>14</v>
      </c>
      <c r="D10781" s="94"/>
      <c r="E10781" s="121" t="s">
        <v>10584</v>
      </c>
      <c r="F10781" s="123">
        <v>4.33</v>
      </c>
      <c r="G10781" s="89">
        <v>1</v>
      </c>
      <c r="H10781" s="30">
        <v>1</v>
      </c>
      <c r="I10781" s="38">
        <v>3.33</v>
      </c>
      <c r="J10781" s="18">
        <f t="shared" si="674"/>
        <v>1082.1400000000026</v>
      </c>
      <c r="K10781" s="19" t="str">
        <f t="shared" si="672"/>
        <v>Jan-16</v>
      </c>
      <c r="L10781" s="20">
        <f t="shared" si="675"/>
        <v>10612</v>
      </c>
      <c r="M10781" s="21">
        <f t="shared" si="673"/>
        <v>0.10197323784395049</v>
      </c>
    </row>
    <row r="10782" spans="1:13" x14ac:dyDescent="0.3">
      <c r="A10782" s="119">
        <v>42375</v>
      </c>
      <c r="B10782" s="120" t="s">
        <v>47</v>
      </c>
      <c r="C10782" s="121">
        <v>14.3</v>
      </c>
      <c r="D10782" s="94"/>
      <c r="E10782" s="121" t="s">
        <v>10585</v>
      </c>
      <c r="F10782" s="123">
        <v>4.5</v>
      </c>
      <c r="G10782" s="89">
        <v>1</v>
      </c>
      <c r="H10782" s="30">
        <v>5</v>
      </c>
      <c r="I10782" s="38">
        <v>-1</v>
      </c>
      <c r="J10782" s="18">
        <f t="shared" si="674"/>
        <v>1081.1400000000026</v>
      </c>
      <c r="K10782" s="19" t="str">
        <f t="shared" si="672"/>
        <v>Jan-16</v>
      </c>
      <c r="L10782" s="20">
        <f t="shared" si="675"/>
        <v>10613</v>
      </c>
      <c r="M10782" s="21">
        <f t="shared" si="673"/>
        <v>0.1018694054461512</v>
      </c>
    </row>
    <row r="10783" spans="1:13" x14ac:dyDescent="0.3">
      <c r="A10783" s="119">
        <v>42375</v>
      </c>
      <c r="B10783" s="120" t="s">
        <v>67</v>
      </c>
      <c r="C10783" s="121">
        <v>15.1</v>
      </c>
      <c r="D10783" s="94"/>
      <c r="E10783" s="121" t="s">
        <v>10586</v>
      </c>
      <c r="F10783" s="123">
        <v>5</v>
      </c>
      <c r="G10783" s="89">
        <v>1</v>
      </c>
      <c r="H10783" s="30">
        <v>4</v>
      </c>
      <c r="I10783" s="38">
        <v>-1</v>
      </c>
      <c r="J10783" s="18">
        <f t="shared" si="674"/>
        <v>1080.1400000000026</v>
      </c>
      <c r="K10783" s="19" t="str">
        <f t="shared" si="672"/>
        <v>Jan-16</v>
      </c>
      <c r="L10783" s="20">
        <f t="shared" si="675"/>
        <v>10614</v>
      </c>
      <c r="M10783" s="21">
        <f t="shared" si="673"/>
        <v>0.10176559261352955</v>
      </c>
    </row>
    <row r="10784" spans="1:13" x14ac:dyDescent="0.3">
      <c r="A10784" s="119">
        <v>42375</v>
      </c>
      <c r="B10784" s="120" t="s">
        <v>67</v>
      </c>
      <c r="C10784" s="121">
        <v>15.1</v>
      </c>
      <c r="D10784" s="94"/>
      <c r="E10784" s="121" t="s">
        <v>1490</v>
      </c>
      <c r="F10784" s="123">
        <v>5</v>
      </c>
      <c r="G10784" s="89">
        <v>1</v>
      </c>
      <c r="H10784" s="30">
        <v>5</v>
      </c>
      <c r="I10784" s="38">
        <v>-1</v>
      </c>
      <c r="J10784" s="18">
        <f t="shared" si="674"/>
        <v>1079.1400000000026</v>
      </c>
      <c r="K10784" s="19" t="str">
        <f t="shared" si="672"/>
        <v>Jan-16</v>
      </c>
      <c r="L10784" s="20">
        <f t="shared" si="675"/>
        <v>10615</v>
      </c>
      <c r="M10784" s="21">
        <f t="shared" si="673"/>
        <v>0.10166179934055607</v>
      </c>
    </row>
    <row r="10785" spans="1:13" x14ac:dyDescent="0.3">
      <c r="A10785" s="124">
        <v>42375</v>
      </c>
      <c r="B10785" s="108" t="s">
        <v>43</v>
      </c>
      <c r="C10785" s="111">
        <v>18.100000000000001</v>
      </c>
      <c r="D10785" s="94"/>
      <c r="E10785" s="111" t="s">
        <v>10583</v>
      </c>
      <c r="F10785" s="111">
        <v>5</v>
      </c>
      <c r="G10785" s="89">
        <v>1</v>
      </c>
      <c r="H10785" s="37" t="s">
        <v>6512</v>
      </c>
      <c r="I10785" s="34">
        <v>-1</v>
      </c>
      <c r="J10785" s="18">
        <f t="shared" si="674"/>
        <v>1078.1400000000026</v>
      </c>
      <c r="K10785" s="19" t="str">
        <f t="shared" si="672"/>
        <v>Jan-16</v>
      </c>
      <c r="L10785" s="20">
        <f t="shared" si="675"/>
        <v>10616</v>
      </c>
      <c r="M10785" s="21">
        <f t="shared" si="673"/>
        <v>0.10155802562170334</v>
      </c>
    </row>
    <row r="10786" spans="1:13" x14ac:dyDescent="0.3">
      <c r="A10786" s="107">
        <v>42376</v>
      </c>
      <c r="B10786" s="108" t="s">
        <v>86</v>
      </c>
      <c r="C10786" s="101">
        <v>0.58680555555555558</v>
      </c>
      <c r="D10786" s="94" t="s">
        <v>31</v>
      </c>
      <c r="E10786" s="108" t="s">
        <v>3561</v>
      </c>
      <c r="F10786" s="110">
        <v>3.5</v>
      </c>
      <c r="G10786" s="85">
        <v>1</v>
      </c>
      <c r="H10786" s="90" t="s">
        <v>33</v>
      </c>
      <c r="I10786" s="28">
        <v>-1</v>
      </c>
      <c r="J10786" s="18">
        <f t="shared" si="674"/>
        <v>1077.1400000000026</v>
      </c>
      <c r="K10786" s="19" t="str">
        <f t="shared" si="672"/>
        <v>Jan-16</v>
      </c>
      <c r="L10786" s="20">
        <f t="shared" si="675"/>
        <v>10617</v>
      </c>
      <c r="M10786" s="21">
        <f t="shared" si="673"/>
        <v>0.10145427145144605</v>
      </c>
    </row>
    <row r="10787" spans="1:13" x14ac:dyDescent="0.3">
      <c r="A10787" s="107">
        <v>42376</v>
      </c>
      <c r="B10787" s="108" t="s">
        <v>29</v>
      </c>
      <c r="C10787" s="101">
        <v>0.59722222222222221</v>
      </c>
      <c r="D10787" s="94" t="s">
        <v>31</v>
      </c>
      <c r="E10787" s="108" t="s">
        <v>3560</v>
      </c>
      <c r="F10787" s="110">
        <v>3.75</v>
      </c>
      <c r="G10787" s="85">
        <v>1</v>
      </c>
      <c r="H10787" s="90" t="s">
        <v>33</v>
      </c>
      <c r="I10787" s="28">
        <v>-1</v>
      </c>
      <c r="J10787" s="18">
        <f t="shared" si="674"/>
        <v>1076.1400000000026</v>
      </c>
      <c r="K10787" s="19" t="str">
        <f t="shared" si="672"/>
        <v>Jan-16</v>
      </c>
      <c r="L10787" s="20">
        <f t="shared" si="675"/>
        <v>10618</v>
      </c>
      <c r="M10787" s="21">
        <f t="shared" si="673"/>
        <v>0.10135053682426093</v>
      </c>
    </row>
    <row r="10788" spans="1:13" x14ac:dyDescent="0.3">
      <c r="A10788" s="107">
        <v>42376</v>
      </c>
      <c r="B10788" s="108" t="s">
        <v>47</v>
      </c>
      <c r="C10788" s="101">
        <v>0.77777777777777779</v>
      </c>
      <c r="D10788" s="94" t="s">
        <v>31</v>
      </c>
      <c r="E10788" s="111" t="s">
        <v>3562</v>
      </c>
      <c r="F10788" s="110">
        <v>4</v>
      </c>
      <c r="G10788" s="85">
        <v>1</v>
      </c>
      <c r="H10788" s="90" t="s">
        <v>33</v>
      </c>
      <c r="I10788" s="28">
        <v>-1</v>
      </c>
      <c r="J10788" s="18">
        <f t="shared" si="674"/>
        <v>1075.1400000000026</v>
      </c>
      <c r="K10788" s="19" t="str">
        <f t="shared" si="672"/>
        <v>Jan-16</v>
      </c>
      <c r="L10788" s="20">
        <f t="shared" si="675"/>
        <v>10619</v>
      </c>
      <c r="M10788" s="21">
        <f t="shared" si="673"/>
        <v>0.10124682173462686</v>
      </c>
    </row>
    <row r="10789" spans="1:13" x14ac:dyDescent="0.3">
      <c r="A10789" s="119">
        <v>42376</v>
      </c>
      <c r="B10789" s="120" t="s">
        <v>86</v>
      </c>
      <c r="C10789" s="121">
        <v>13.05</v>
      </c>
      <c r="D10789" s="94"/>
      <c r="E10789" s="121" t="s">
        <v>7652</v>
      </c>
      <c r="F10789" s="123">
        <v>6</v>
      </c>
      <c r="G10789" s="89">
        <v>1</v>
      </c>
      <c r="H10789" s="30" t="s">
        <v>6213</v>
      </c>
      <c r="I10789" s="38">
        <v>-1</v>
      </c>
      <c r="J10789" s="18">
        <f t="shared" si="674"/>
        <v>1074.1400000000026</v>
      </c>
      <c r="K10789" s="19" t="str">
        <f t="shared" si="672"/>
        <v>Jan-16</v>
      </c>
      <c r="L10789" s="20">
        <f t="shared" si="675"/>
        <v>10620</v>
      </c>
      <c r="M10789" s="21">
        <f t="shared" si="673"/>
        <v>0.10114312617702473</v>
      </c>
    </row>
    <row r="10790" spans="1:13" x14ac:dyDescent="0.3">
      <c r="A10790" s="119">
        <v>42376</v>
      </c>
      <c r="B10790" s="121" t="s">
        <v>86</v>
      </c>
      <c r="C10790" s="121">
        <v>15.05</v>
      </c>
      <c r="D10790" s="94"/>
      <c r="E10790" s="121" t="s">
        <v>10589</v>
      </c>
      <c r="F10790" s="123">
        <v>5</v>
      </c>
      <c r="G10790" s="89">
        <v>1</v>
      </c>
      <c r="H10790" s="30" t="s">
        <v>6213</v>
      </c>
      <c r="I10790" s="38">
        <v>-1</v>
      </c>
      <c r="J10790" s="18">
        <f t="shared" si="674"/>
        <v>1073.1400000000026</v>
      </c>
      <c r="K10790" s="19" t="str">
        <f t="shared" si="672"/>
        <v>Jan-16</v>
      </c>
      <c r="L10790" s="20">
        <f t="shared" si="675"/>
        <v>10621</v>
      </c>
      <c r="M10790" s="21">
        <f t="shared" si="673"/>
        <v>0.10103945014593754</v>
      </c>
    </row>
    <row r="10791" spans="1:13" x14ac:dyDescent="0.3">
      <c r="A10791" s="119">
        <v>42376</v>
      </c>
      <c r="B10791" s="120" t="s">
        <v>29</v>
      </c>
      <c r="C10791" s="121">
        <v>15.5</v>
      </c>
      <c r="D10791" s="94"/>
      <c r="E10791" s="121" t="s">
        <v>1757</v>
      </c>
      <c r="F10791" s="123">
        <v>6</v>
      </c>
      <c r="G10791" s="89">
        <v>1</v>
      </c>
      <c r="H10791" s="30">
        <v>5</v>
      </c>
      <c r="I10791" s="38">
        <v>-1</v>
      </c>
      <c r="J10791" s="18">
        <f t="shared" si="674"/>
        <v>1072.1400000000026</v>
      </c>
      <c r="K10791" s="19" t="str">
        <f t="shared" si="672"/>
        <v>Jan-16</v>
      </c>
      <c r="L10791" s="20">
        <f t="shared" si="675"/>
        <v>10622</v>
      </c>
      <c r="M10791" s="21">
        <f t="shared" si="673"/>
        <v>0.10093579363585037</v>
      </c>
    </row>
    <row r="10792" spans="1:13" x14ac:dyDescent="0.3">
      <c r="A10792" s="124">
        <v>42376</v>
      </c>
      <c r="B10792" s="108" t="s">
        <v>47</v>
      </c>
      <c r="C10792" s="111">
        <v>19.399999999999999</v>
      </c>
      <c r="D10792" s="94"/>
      <c r="E10792" s="111" t="s">
        <v>10588</v>
      </c>
      <c r="F10792" s="111">
        <v>5.5</v>
      </c>
      <c r="G10792" s="89">
        <v>1</v>
      </c>
      <c r="H10792" s="37" t="s">
        <v>6512</v>
      </c>
      <c r="I10792" s="34">
        <v>-1</v>
      </c>
      <c r="J10792" s="18">
        <f t="shared" si="674"/>
        <v>1071.1400000000026</v>
      </c>
      <c r="K10792" s="19" t="str">
        <f t="shared" si="672"/>
        <v>Jan-16</v>
      </c>
      <c r="L10792" s="20">
        <f t="shared" si="675"/>
        <v>10623</v>
      </c>
      <c r="M10792" s="21">
        <f t="shared" si="673"/>
        <v>0.10083215664125036</v>
      </c>
    </row>
    <row r="10793" spans="1:13" x14ac:dyDescent="0.3">
      <c r="A10793" s="124">
        <v>42376</v>
      </c>
      <c r="B10793" s="108" t="s">
        <v>47</v>
      </c>
      <c r="C10793" s="111">
        <v>19.399999999999999</v>
      </c>
      <c r="D10793" s="94"/>
      <c r="E10793" s="111" t="s">
        <v>10587</v>
      </c>
      <c r="F10793" s="111">
        <v>5</v>
      </c>
      <c r="G10793" s="89">
        <v>1</v>
      </c>
      <c r="H10793" s="37" t="s">
        <v>6518</v>
      </c>
      <c r="I10793" s="34">
        <v>-1</v>
      </c>
      <c r="J10793" s="18">
        <f t="shared" si="674"/>
        <v>1070.1400000000026</v>
      </c>
      <c r="K10793" s="19" t="str">
        <f t="shared" si="672"/>
        <v>Jan-16</v>
      </c>
      <c r="L10793" s="20">
        <f t="shared" si="675"/>
        <v>10624</v>
      </c>
      <c r="M10793" s="21">
        <f t="shared" si="673"/>
        <v>0.10072853915662675</v>
      </c>
    </row>
    <row r="10794" spans="1:13" x14ac:dyDescent="0.3">
      <c r="A10794" s="107">
        <v>42377</v>
      </c>
      <c r="B10794" s="108" t="s">
        <v>29</v>
      </c>
      <c r="C10794" s="101">
        <v>0.61458333333333337</v>
      </c>
      <c r="D10794" s="94" t="s">
        <v>31</v>
      </c>
      <c r="E10794" s="108" t="s">
        <v>3563</v>
      </c>
      <c r="F10794" s="110">
        <v>4</v>
      </c>
      <c r="G10794" s="85">
        <v>1</v>
      </c>
      <c r="H10794" s="90" t="s">
        <v>33</v>
      </c>
      <c r="I10794" s="28">
        <v>-1</v>
      </c>
      <c r="J10794" s="18">
        <f t="shared" si="674"/>
        <v>1069.1400000000026</v>
      </c>
      <c r="K10794" s="19" t="str">
        <f t="shared" si="672"/>
        <v>Jan-16</v>
      </c>
      <c r="L10794" s="20">
        <f t="shared" si="675"/>
        <v>10625</v>
      </c>
      <c r="M10794" s="21">
        <f t="shared" si="673"/>
        <v>0.10062494117647083</v>
      </c>
    </row>
    <row r="10795" spans="1:13" x14ac:dyDescent="0.3">
      <c r="A10795" s="107">
        <v>42377</v>
      </c>
      <c r="B10795" s="108" t="s">
        <v>29</v>
      </c>
      <c r="C10795" s="101">
        <v>0.65972222222222221</v>
      </c>
      <c r="D10795" s="94" t="s">
        <v>31</v>
      </c>
      <c r="E10795" s="108" t="s">
        <v>3564</v>
      </c>
      <c r="F10795" s="110">
        <v>3</v>
      </c>
      <c r="G10795" s="85">
        <v>1</v>
      </c>
      <c r="H10795" s="90" t="s">
        <v>33</v>
      </c>
      <c r="I10795" s="28">
        <v>-1</v>
      </c>
      <c r="J10795" s="18">
        <f t="shared" si="674"/>
        <v>1068.1400000000026</v>
      </c>
      <c r="K10795" s="19" t="str">
        <f t="shared" si="672"/>
        <v>Jan-16</v>
      </c>
      <c r="L10795" s="20">
        <f t="shared" si="675"/>
        <v>10626</v>
      </c>
      <c r="M10795" s="21">
        <f t="shared" si="673"/>
        <v>0.10052136269527598</v>
      </c>
    </row>
    <row r="10796" spans="1:13" x14ac:dyDescent="0.3">
      <c r="A10796" s="107">
        <v>42377</v>
      </c>
      <c r="B10796" s="108" t="s">
        <v>45</v>
      </c>
      <c r="C10796" s="101">
        <v>0.76041666666666663</v>
      </c>
      <c r="D10796" s="94" t="s">
        <v>31</v>
      </c>
      <c r="E10796" s="111" t="s">
        <v>2825</v>
      </c>
      <c r="F10796" s="110">
        <v>3</v>
      </c>
      <c r="G10796" s="85">
        <v>1</v>
      </c>
      <c r="H10796" s="90" t="s">
        <v>33</v>
      </c>
      <c r="I10796" s="28">
        <v>-1</v>
      </c>
      <c r="J10796" s="18">
        <f t="shared" si="674"/>
        <v>1067.1400000000026</v>
      </c>
      <c r="K10796" s="19" t="str">
        <f t="shared" si="672"/>
        <v>Jan-16</v>
      </c>
      <c r="L10796" s="20">
        <f t="shared" si="675"/>
        <v>10627</v>
      </c>
      <c r="M10796" s="21">
        <f t="shared" si="673"/>
        <v>0.10041780370753765</v>
      </c>
    </row>
    <row r="10797" spans="1:13" x14ac:dyDescent="0.3">
      <c r="A10797" s="119">
        <v>42377</v>
      </c>
      <c r="B10797" s="120" t="s">
        <v>44</v>
      </c>
      <c r="C10797" s="121">
        <v>12.15</v>
      </c>
      <c r="D10797" s="94"/>
      <c r="E10797" s="120" t="s">
        <v>10590</v>
      </c>
      <c r="F10797" s="123">
        <v>4.33</v>
      </c>
      <c r="G10797" s="89">
        <v>1</v>
      </c>
      <c r="H10797" s="30">
        <v>1</v>
      </c>
      <c r="I10797" s="31">
        <v>3.33</v>
      </c>
      <c r="J10797" s="18">
        <f t="shared" si="674"/>
        <v>1070.4700000000025</v>
      </c>
      <c r="K10797" s="19" t="str">
        <f t="shared" si="672"/>
        <v>Jan-16</v>
      </c>
      <c r="L10797" s="20">
        <f t="shared" si="675"/>
        <v>10628</v>
      </c>
      <c r="M10797" s="21">
        <f t="shared" si="673"/>
        <v>0.1007216785848704</v>
      </c>
    </row>
    <row r="10798" spans="1:13" x14ac:dyDescent="0.3">
      <c r="A10798" s="119">
        <v>42377</v>
      </c>
      <c r="B10798" s="120" t="s">
        <v>44</v>
      </c>
      <c r="C10798" s="121">
        <v>13.2</v>
      </c>
      <c r="D10798" s="94"/>
      <c r="E10798" s="120" t="s">
        <v>10591</v>
      </c>
      <c r="F10798" s="123">
        <v>6</v>
      </c>
      <c r="G10798" s="89">
        <v>1</v>
      </c>
      <c r="H10798" s="30">
        <v>5</v>
      </c>
      <c r="I10798" s="31">
        <v>-1</v>
      </c>
      <c r="J10798" s="18">
        <f t="shared" si="674"/>
        <v>1069.4700000000025</v>
      </c>
      <c r="K10798" s="19" t="str">
        <f t="shared" si="672"/>
        <v>Jan-16</v>
      </c>
      <c r="L10798" s="20">
        <f t="shared" si="675"/>
        <v>10629</v>
      </c>
      <c r="M10798" s="21">
        <f t="shared" si="673"/>
        <v>0.10061812023708745</v>
      </c>
    </row>
    <row r="10799" spans="1:13" x14ac:dyDescent="0.3">
      <c r="A10799" s="119">
        <v>42377</v>
      </c>
      <c r="B10799" s="120" t="s">
        <v>29</v>
      </c>
      <c r="C10799" s="121">
        <v>13.35</v>
      </c>
      <c r="D10799" s="94"/>
      <c r="E10799" s="120" t="s">
        <v>10592</v>
      </c>
      <c r="F10799" s="123">
        <v>5.5</v>
      </c>
      <c r="G10799" s="35">
        <v>0</v>
      </c>
      <c r="H10799" s="30" t="s">
        <v>6111</v>
      </c>
      <c r="I10799" s="31">
        <v>0</v>
      </c>
      <c r="J10799" s="18">
        <f t="shared" si="674"/>
        <v>1069.4700000000025</v>
      </c>
      <c r="K10799" s="19" t="str">
        <f t="shared" si="672"/>
        <v>Jan-16</v>
      </c>
      <c r="L10799" s="20">
        <f t="shared" si="675"/>
        <v>10629</v>
      </c>
      <c r="M10799" s="21">
        <f t="shared" si="673"/>
        <v>0.10061812023708745</v>
      </c>
    </row>
    <row r="10800" spans="1:13" x14ac:dyDescent="0.3">
      <c r="A10800" s="119">
        <v>42377</v>
      </c>
      <c r="B10800" s="120" t="s">
        <v>29</v>
      </c>
      <c r="C10800" s="121">
        <v>13.35</v>
      </c>
      <c r="D10800" s="94"/>
      <c r="E10800" s="120" t="s">
        <v>107</v>
      </c>
      <c r="F10800" s="123">
        <v>4.5</v>
      </c>
      <c r="G10800" s="89">
        <v>1</v>
      </c>
      <c r="H10800" s="30">
        <v>5</v>
      </c>
      <c r="I10800" s="31">
        <v>-1</v>
      </c>
      <c r="J10800" s="18">
        <f t="shared" si="674"/>
        <v>1068.4700000000025</v>
      </c>
      <c r="K10800" s="19" t="str">
        <f t="shared" si="672"/>
        <v>Jan-16</v>
      </c>
      <c r="L10800" s="20">
        <f t="shared" si="675"/>
        <v>10630</v>
      </c>
      <c r="M10800" s="21">
        <f t="shared" si="673"/>
        <v>0.10051458137347155</v>
      </c>
    </row>
    <row r="10801" spans="1:13" x14ac:dyDescent="0.3">
      <c r="A10801" s="119">
        <v>42377</v>
      </c>
      <c r="B10801" s="120" t="s">
        <v>29</v>
      </c>
      <c r="C10801" s="121">
        <v>15.15</v>
      </c>
      <c r="D10801" s="94"/>
      <c r="E10801" s="120" t="s">
        <v>116</v>
      </c>
      <c r="F10801" s="123">
        <v>6</v>
      </c>
      <c r="G10801" s="89">
        <v>1</v>
      </c>
      <c r="H10801" s="30">
        <v>2</v>
      </c>
      <c r="I10801" s="31">
        <v>-1</v>
      </c>
      <c r="J10801" s="18">
        <f t="shared" si="674"/>
        <v>1067.4700000000025</v>
      </c>
      <c r="K10801" s="19" t="str">
        <f t="shared" si="672"/>
        <v>Jan-16</v>
      </c>
      <c r="L10801" s="20">
        <f t="shared" si="675"/>
        <v>10631</v>
      </c>
      <c r="M10801" s="21">
        <f t="shared" si="673"/>
        <v>0.10041106198852437</v>
      </c>
    </row>
    <row r="10802" spans="1:13" x14ac:dyDescent="0.3">
      <c r="A10802" s="107">
        <v>42378</v>
      </c>
      <c r="B10802" s="108" t="s">
        <v>29</v>
      </c>
      <c r="C10802" s="101">
        <v>0.53125</v>
      </c>
      <c r="D10802" s="94" t="s">
        <v>31</v>
      </c>
      <c r="E10802" s="108" t="s">
        <v>3536</v>
      </c>
      <c r="F10802" s="110">
        <v>3.25</v>
      </c>
      <c r="G10802" s="85">
        <v>1</v>
      </c>
      <c r="H10802" s="90" t="s">
        <v>33</v>
      </c>
      <c r="I10802" s="28">
        <v>-1</v>
      </c>
      <c r="J10802" s="18">
        <f t="shared" si="674"/>
        <v>1066.4700000000025</v>
      </c>
      <c r="K10802" s="19" t="str">
        <f t="shared" si="672"/>
        <v>Jan-16</v>
      </c>
      <c r="L10802" s="20">
        <f t="shared" si="675"/>
        <v>10632</v>
      </c>
      <c r="M10802" s="21">
        <f t="shared" si="673"/>
        <v>0.10030756207674968</v>
      </c>
    </row>
    <row r="10803" spans="1:13" x14ac:dyDescent="0.3">
      <c r="A10803" s="119">
        <v>42378</v>
      </c>
      <c r="B10803" s="120" t="s">
        <v>43</v>
      </c>
      <c r="C10803" s="121">
        <v>12.5</v>
      </c>
      <c r="D10803" s="94"/>
      <c r="E10803" s="120" t="s">
        <v>4204</v>
      </c>
      <c r="F10803" s="123">
        <v>5.5</v>
      </c>
      <c r="G10803" s="89">
        <v>1</v>
      </c>
      <c r="H10803" s="30">
        <v>3</v>
      </c>
      <c r="I10803" s="31">
        <v>-1</v>
      </c>
      <c r="J10803" s="18">
        <f t="shared" si="674"/>
        <v>1065.4700000000025</v>
      </c>
      <c r="K10803" s="19" t="str">
        <f t="shared" si="672"/>
        <v>Jan-16</v>
      </c>
      <c r="L10803" s="20">
        <f t="shared" si="675"/>
        <v>10633</v>
      </c>
      <c r="M10803" s="21">
        <f t="shared" si="673"/>
        <v>0.10020408163265331</v>
      </c>
    </row>
    <row r="10804" spans="1:13" x14ac:dyDescent="0.3">
      <c r="A10804" s="119">
        <v>42378</v>
      </c>
      <c r="B10804" s="120" t="s">
        <v>43</v>
      </c>
      <c r="C10804" s="121">
        <v>14.35</v>
      </c>
      <c r="D10804" s="94"/>
      <c r="E10804" s="120" t="s">
        <v>10593</v>
      </c>
      <c r="F10804" s="123">
        <v>5.5</v>
      </c>
      <c r="G10804" s="89">
        <v>1</v>
      </c>
      <c r="H10804" s="30">
        <v>1</v>
      </c>
      <c r="I10804" s="31">
        <v>3.6</v>
      </c>
      <c r="J10804" s="18">
        <f t="shared" si="674"/>
        <v>1069.0700000000024</v>
      </c>
      <c r="K10804" s="19" t="str">
        <f t="shared" si="672"/>
        <v>Jan-16</v>
      </c>
      <c r="L10804" s="20">
        <f t="shared" si="675"/>
        <v>10634</v>
      </c>
      <c r="M10804" s="21">
        <f t="shared" si="673"/>
        <v>0.10053319541094625</v>
      </c>
    </row>
    <row r="10805" spans="1:13" x14ac:dyDescent="0.3">
      <c r="A10805" s="107">
        <v>42380</v>
      </c>
      <c r="B10805" s="108" t="s">
        <v>43</v>
      </c>
      <c r="C10805" s="101">
        <v>0.62847222222222221</v>
      </c>
      <c r="D10805" s="94" t="s">
        <v>31</v>
      </c>
      <c r="E10805" s="108" t="s">
        <v>3565</v>
      </c>
      <c r="F10805" s="110">
        <v>3.5</v>
      </c>
      <c r="G10805" s="85">
        <v>1</v>
      </c>
      <c r="H10805" s="90" t="s">
        <v>33</v>
      </c>
      <c r="I10805" s="28">
        <v>-1</v>
      </c>
      <c r="J10805" s="18">
        <f t="shared" si="674"/>
        <v>1068.0700000000024</v>
      </c>
      <c r="K10805" s="19" t="str">
        <f t="shared" si="672"/>
        <v>Jan-16</v>
      </c>
      <c r="L10805" s="20">
        <f t="shared" si="675"/>
        <v>10635</v>
      </c>
      <c r="M10805" s="21">
        <f t="shared" si="673"/>
        <v>0.10042971321109567</v>
      </c>
    </row>
    <row r="10806" spans="1:13" x14ac:dyDescent="0.3">
      <c r="A10806" s="107">
        <v>42380</v>
      </c>
      <c r="B10806" s="108" t="s">
        <v>43</v>
      </c>
      <c r="C10806" s="101">
        <v>0.65277777777777779</v>
      </c>
      <c r="D10806" s="94" t="s">
        <v>31</v>
      </c>
      <c r="E10806" s="108" t="s">
        <v>3566</v>
      </c>
      <c r="F10806" s="110">
        <v>3.75</v>
      </c>
      <c r="G10806" s="85">
        <v>1</v>
      </c>
      <c r="H10806" s="90" t="s">
        <v>42</v>
      </c>
      <c r="I10806" s="28">
        <v>2.75</v>
      </c>
      <c r="J10806" s="18">
        <f t="shared" si="674"/>
        <v>1070.8200000000024</v>
      </c>
      <c r="K10806" s="19" t="str">
        <f t="shared" si="672"/>
        <v>Jan-16</v>
      </c>
      <c r="L10806" s="20">
        <f t="shared" si="675"/>
        <v>10636</v>
      </c>
      <c r="M10806" s="21">
        <f t="shared" si="673"/>
        <v>0.10067882662655156</v>
      </c>
    </row>
    <row r="10807" spans="1:13" x14ac:dyDescent="0.3">
      <c r="A10807" s="119">
        <v>42380</v>
      </c>
      <c r="B10807" s="120" t="s">
        <v>45</v>
      </c>
      <c r="C10807" s="121">
        <v>13.5</v>
      </c>
      <c r="D10807" s="94"/>
      <c r="E10807" s="120" t="s">
        <v>1495</v>
      </c>
      <c r="F10807" s="123">
        <v>5</v>
      </c>
      <c r="G10807" s="89">
        <v>1</v>
      </c>
      <c r="H10807" s="30">
        <v>5</v>
      </c>
      <c r="I10807" s="31">
        <v>-1</v>
      </c>
      <c r="J10807" s="18">
        <f t="shared" si="674"/>
        <v>1069.8200000000024</v>
      </c>
      <c r="K10807" s="19" t="str">
        <f t="shared" si="672"/>
        <v>Jan-16</v>
      </c>
      <c r="L10807" s="20">
        <f t="shared" si="675"/>
        <v>10637</v>
      </c>
      <c r="M10807" s="21">
        <f t="shared" si="673"/>
        <v>0.10057535019272375</v>
      </c>
    </row>
    <row r="10808" spans="1:13" x14ac:dyDescent="0.3">
      <c r="A10808" s="107">
        <v>42381</v>
      </c>
      <c r="B10808" s="108" t="s">
        <v>29</v>
      </c>
      <c r="C10808" s="101">
        <v>0.59027777777777779</v>
      </c>
      <c r="D10808" s="94" t="s">
        <v>31</v>
      </c>
      <c r="E10808" s="108" t="s">
        <v>3567</v>
      </c>
      <c r="F10808" s="110">
        <v>3</v>
      </c>
      <c r="G10808" s="85">
        <v>1</v>
      </c>
      <c r="H10808" s="90" t="s">
        <v>42</v>
      </c>
      <c r="I10808" s="28">
        <v>2</v>
      </c>
      <c r="J10808" s="18">
        <f t="shared" si="674"/>
        <v>1071.8200000000024</v>
      </c>
      <c r="K10808" s="19" t="str">
        <f t="shared" si="672"/>
        <v>Jan-16</v>
      </c>
      <c r="L10808" s="20">
        <f t="shared" si="675"/>
        <v>10638</v>
      </c>
      <c r="M10808" s="21">
        <f t="shared" si="673"/>
        <v>0.10075390110923128</v>
      </c>
    </row>
    <row r="10809" spans="1:13" x14ac:dyDescent="0.3">
      <c r="A10809" s="119">
        <v>42381</v>
      </c>
      <c r="B10809" s="120" t="s">
        <v>89</v>
      </c>
      <c r="C10809" s="121">
        <v>15.3</v>
      </c>
      <c r="D10809" s="94"/>
      <c r="E10809" s="120" t="s">
        <v>10595</v>
      </c>
      <c r="F10809" s="123">
        <v>5.5</v>
      </c>
      <c r="G10809" s="89">
        <v>1</v>
      </c>
      <c r="H10809" s="30">
        <v>1</v>
      </c>
      <c r="I10809" s="31">
        <v>5</v>
      </c>
      <c r="J10809" s="18">
        <f t="shared" si="674"/>
        <v>1076.8200000000024</v>
      </c>
      <c r="K10809" s="19" t="str">
        <f t="shared" si="672"/>
        <v>Jan-16</v>
      </c>
      <c r="L10809" s="20">
        <f t="shared" si="675"/>
        <v>10639</v>
      </c>
      <c r="M10809" s="21">
        <f t="shared" si="673"/>
        <v>0.10121439984961016</v>
      </c>
    </row>
    <row r="10810" spans="1:13" x14ac:dyDescent="0.3">
      <c r="A10810" s="119">
        <v>42381</v>
      </c>
      <c r="B10810" s="120" t="s">
        <v>89</v>
      </c>
      <c r="C10810" s="121">
        <v>15.3</v>
      </c>
      <c r="D10810" s="94"/>
      <c r="E10810" s="120" t="s">
        <v>10594</v>
      </c>
      <c r="F10810" s="123">
        <v>4.5</v>
      </c>
      <c r="G10810" s="89">
        <v>1</v>
      </c>
      <c r="H10810" s="30">
        <v>4</v>
      </c>
      <c r="I10810" s="31">
        <v>-1</v>
      </c>
      <c r="J10810" s="18">
        <f t="shared" si="674"/>
        <v>1075.8200000000024</v>
      </c>
      <c r="K10810" s="19" t="str">
        <f t="shared" si="672"/>
        <v>Jan-16</v>
      </c>
      <c r="L10810" s="20">
        <f t="shared" si="675"/>
        <v>10640</v>
      </c>
      <c r="M10810" s="21">
        <f t="shared" si="673"/>
        <v>0.10111090225563933</v>
      </c>
    </row>
    <row r="10811" spans="1:13" x14ac:dyDescent="0.3">
      <c r="A10811" s="107">
        <v>42382</v>
      </c>
      <c r="B10811" s="108" t="s">
        <v>47</v>
      </c>
      <c r="C10811" s="101">
        <v>0.57986111111111105</v>
      </c>
      <c r="D10811" s="94" t="s">
        <v>31</v>
      </c>
      <c r="E10811" s="108" t="s">
        <v>107</v>
      </c>
      <c r="F10811" s="110">
        <v>3</v>
      </c>
      <c r="G10811" s="85">
        <v>1</v>
      </c>
      <c r="H10811" s="90" t="s">
        <v>33</v>
      </c>
      <c r="I10811" s="28">
        <v>-1</v>
      </c>
      <c r="J10811" s="18">
        <f t="shared" si="674"/>
        <v>1074.8200000000024</v>
      </c>
      <c r="K10811" s="19" t="str">
        <f t="shared" si="672"/>
        <v>Jan-16</v>
      </c>
      <c r="L10811" s="20">
        <f t="shared" si="675"/>
        <v>10641</v>
      </c>
      <c r="M10811" s="21">
        <f t="shared" si="673"/>
        <v>0.1010074241142752</v>
      </c>
    </row>
    <row r="10812" spans="1:13" x14ac:dyDescent="0.3">
      <c r="A10812" s="107">
        <v>42382</v>
      </c>
      <c r="B10812" s="108" t="s">
        <v>47</v>
      </c>
      <c r="C10812" s="101">
        <v>0.64236111111111105</v>
      </c>
      <c r="D10812" s="94" t="s">
        <v>31</v>
      </c>
      <c r="E10812" s="108" t="s">
        <v>3568</v>
      </c>
      <c r="F10812" s="110">
        <v>3.5</v>
      </c>
      <c r="G10812" s="85">
        <v>1</v>
      </c>
      <c r="H10812" s="90" t="s">
        <v>42</v>
      </c>
      <c r="I10812" s="28">
        <v>2.5</v>
      </c>
      <c r="J10812" s="18">
        <f t="shared" si="674"/>
        <v>1077.3200000000024</v>
      </c>
      <c r="K10812" s="19" t="str">
        <f t="shared" si="672"/>
        <v>Jan-16</v>
      </c>
      <c r="L10812" s="20">
        <f t="shared" si="675"/>
        <v>10642</v>
      </c>
      <c r="M10812" s="21">
        <f t="shared" si="673"/>
        <v>0.10123285096786341</v>
      </c>
    </row>
    <row r="10813" spans="1:13" x14ac:dyDescent="0.3">
      <c r="A10813" s="107">
        <v>42382</v>
      </c>
      <c r="B10813" s="108" t="s">
        <v>103</v>
      </c>
      <c r="C10813" s="101">
        <v>0.65277777777777779</v>
      </c>
      <c r="D10813" s="94" t="s">
        <v>31</v>
      </c>
      <c r="E10813" s="108" t="s">
        <v>3569</v>
      </c>
      <c r="F10813" s="110">
        <v>4</v>
      </c>
      <c r="G10813" s="85">
        <v>1</v>
      </c>
      <c r="H10813" s="90" t="s">
        <v>33</v>
      </c>
      <c r="I10813" s="28">
        <v>-1</v>
      </c>
      <c r="J10813" s="18">
        <f t="shared" si="674"/>
        <v>1076.3200000000024</v>
      </c>
      <c r="K10813" s="19" t="str">
        <f t="shared" si="672"/>
        <v>Jan-16</v>
      </c>
      <c r="L10813" s="20">
        <f t="shared" si="675"/>
        <v>10643</v>
      </c>
      <c r="M10813" s="21">
        <f t="shared" si="673"/>
        <v>0.10112938081368059</v>
      </c>
    </row>
    <row r="10814" spans="1:13" x14ac:dyDescent="0.3">
      <c r="A10814" s="107">
        <v>42382</v>
      </c>
      <c r="B10814" s="108" t="s">
        <v>43</v>
      </c>
      <c r="C10814" s="101">
        <v>0.71527777777777779</v>
      </c>
      <c r="D10814" s="94" t="s">
        <v>31</v>
      </c>
      <c r="E10814" s="111" t="s">
        <v>3570</v>
      </c>
      <c r="F10814" s="110">
        <v>3.25</v>
      </c>
      <c r="G10814" s="85">
        <v>1</v>
      </c>
      <c r="H10814" s="90" t="s">
        <v>33</v>
      </c>
      <c r="I10814" s="28">
        <v>-1</v>
      </c>
      <c r="J10814" s="18">
        <f t="shared" si="674"/>
        <v>1075.3200000000024</v>
      </c>
      <c r="K10814" s="19" t="str">
        <f t="shared" si="672"/>
        <v>Jan-16</v>
      </c>
      <c r="L10814" s="20">
        <f t="shared" si="675"/>
        <v>10644</v>
      </c>
      <c r="M10814" s="21">
        <f t="shared" si="673"/>
        <v>0.10102593010146585</v>
      </c>
    </row>
    <row r="10815" spans="1:13" x14ac:dyDescent="0.3">
      <c r="A10815" s="107">
        <v>42382</v>
      </c>
      <c r="B10815" s="108" t="s">
        <v>43</v>
      </c>
      <c r="C10815" s="101">
        <v>0.77777777777777779</v>
      </c>
      <c r="D10815" s="94" t="s">
        <v>31</v>
      </c>
      <c r="E10815" s="111" t="s">
        <v>3571</v>
      </c>
      <c r="F10815" s="110">
        <v>4</v>
      </c>
      <c r="G10815" s="85">
        <v>1</v>
      </c>
      <c r="H10815" s="90" t="s">
        <v>33</v>
      </c>
      <c r="I10815" s="28">
        <v>-1</v>
      </c>
      <c r="J10815" s="18">
        <f t="shared" si="674"/>
        <v>1074.3200000000024</v>
      </c>
      <c r="K10815" s="19" t="str">
        <f t="shared" si="672"/>
        <v>Jan-16</v>
      </c>
      <c r="L10815" s="20">
        <f t="shared" si="675"/>
        <v>10645</v>
      </c>
      <c r="M10815" s="21">
        <f t="shared" si="673"/>
        <v>0.10092249882574002</v>
      </c>
    </row>
    <row r="10816" spans="1:13" x14ac:dyDescent="0.3">
      <c r="A10816" s="107">
        <v>42382</v>
      </c>
      <c r="B10816" s="108" t="s">
        <v>43</v>
      </c>
      <c r="C10816" s="101">
        <v>0.79861111111111116</v>
      </c>
      <c r="D10816" s="94" t="s">
        <v>31</v>
      </c>
      <c r="E10816" s="111" t="s">
        <v>3572</v>
      </c>
      <c r="F10816" s="110">
        <v>3.25</v>
      </c>
      <c r="G10816" s="85">
        <v>1</v>
      </c>
      <c r="H10816" s="90" t="s">
        <v>42</v>
      </c>
      <c r="I10816" s="28">
        <v>2.25</v>
      </c>
      <c r="J10816" s="18">
        <f t="shared" si="674"/>
        <v>1076.5700000000024</v>
      </c>
      <c r="K10816" s="19" t="str">
        <f t="shared" si="672"/>
        <v>Jan-16</v>
      </c>
      <c r="L10816" s="20">
        <f t="shared" si="675"/>
        <v>10646</v>
      </c>
      <c r="M10816" s="21">
        <f t="shared" si="673"/>
        <v>0.10112436595904588</v>
      </c>
    </row>
    <row r="10817" spans="1:13" x14ac:dyDescent="0.3">
      <c r="A10817" s="119">
        <v>42382</v>
      </c>
      <c r="B10817" s="120" t="s">
        <v>103</v>
      </c>
      <c r="C10817" s="121">
        <v>14.4</v>
      </c>
      <c r="D10817" s="94"/>
      <c r="E10817" s="121" t="s">
        <v>10596</v>
      </c>
      <c r="F10817" s="123">
        <v>5.5</v>
      </c>
      <c r="G10817" s="89">
        <v>1</v>
      </c>
      <c r="H10817" s="30">
        <v>2</v>
      </c>
      <c r="I10817" s="38">
        <v>-1</v>
      </c>
      <c r="J10817" s="18">
        <f t="shared" si="674"/>
        <v>1075.5700000000024</v>
      </c>
      <c r="K10817" s="19" t="str">
        <f t="shared" si="672"/>
        <v>Jan-16</v>
      </c>
      <c r="L10817" s="20">
        <f t="shared" si="675"/>
        <v>10647</v>
      </c>
      <c r="M10817" s="21">
        <f t="shared" si="673"/>
        <v>0.10102094486709894</v>
      </c>
    </row>
    <row r="10818" spans="1:13" x14ac:dyDescent="0.3">
      <c r="A10818" s="119">
        <v>42382</v>
      </c>
      <c r="B10818" s="120" t="s">
        <v>103</v>
      </c>
      <c r="C10818" s="121">
        <v>15.1</v>
      </c>
      <c r="D10818" s="94"/>
      <c r="E10818" s="121" t="s">
        <v>10597</v>
      </c>
      <c r="F10818" s="123">
        <v>4.5</v>
      </c>
      <c r="G10818" s="89">
        <v>1</v>
      </c>
      <c r="H10818" s="30">
        <v>6</v>
      </c>
      <c r="I10818" s="38">
        <v>-1</v>
      </c>
      <c r="J10818" s="18">
        <f t="shared" si="674"/>
        <v>1074.5700000000024</v>
      </c>
      <c r="K10818" s="19" t="str">
        <f t="shared" ref="K10818:K10881" si="676">TEXT(A10818,"MMM-yy")</f>
        <v>Jan-16</v>
      </c>
      <c r="L10818" s="20">
        <f t="shared" si="675"/>
        <v>10648</v>
      </c>
      <c r="M10818" s="21">
        <f t="shared" ref="M10818:M10881" si="677">J10818/L10818</f>
        <v>0.10091754320060128</v>
      </c>
    </row>
    <row r="10819" spans="1:13" x14ac:dyDescent="0.3">
      <c r="A10819" s="119">
        <v>42382</v>
      </c>
      <c r="B10819" s="120" t="s">
        <v>103</v>
      </c>
      <c r="C10819" s="121">
        <v>15.1</v>
      </c>
      <c r="D10819" s="94"/>
      <c r="E10819" s="121" t="s">
        <v>10598</v>
      </c>
      <c r="F10819" s="123">
        <v>4.5</v>
      </c>
      <c r="G10819" s="89">
        <v>1</v>
      </c>
      <c r="H10819" s="30">
        <v>1</v>
      </c>
      <c r="I10819" s="38">
        <v>3.5</v>
      </c>
      <c r="J10819" s="18">
        <f t="shared" ref="J10819:J10882" si="678">J10818+I10819</f>
        <v>1078.0700000000024</v>
      </c>
      <c r="K10819" s="19" t="str">
        <f t="shared" si="676"/>
        <v>Jan-16</v>
      </c>
      <c r="L10819" s="20">
        <f t="shared" ref="L10819:L10882" si="679">L10818+G10819</f>
        <v>10649</v>
      </c>
      <c r="M10819" s="21">
        <f t="shared" si="677"/>
        <v>0.10123673584374142</v>
      </c>
    </row>
    <row r="10820" spans="1:13" x14ac:dyDescent="0.3">
      <c r="A10820" s="107">
        <v>42383</v>
      </c>
      <c r="B10820" s="108" t="s">
        <v>47</v>
      </c>
      <c r="C10820" s="101">
        <v>0.71527777777777779</v>
      </c>
      <c r="D10820" s="94" t="s">
        <v>31</v>
      </c>
      <c r="E10820" s="111" t="s">
        <v>3573</v>
      </c>
      <c r="F10820" s="110">
        <v>4</v>
      </c>
      <c r="G10820" s="85">
        <v>1</v>
      </c>
      <c r="H10820" s="90" t="s">
        <v>33</v>
      </c>
      <c r="I10820" s="28">
        <v>-1</v>
      </c>
      <c r="J10820" s="18">
        <f t="shared" si="678"/>
        <v>1077.0700000000024</v>
      </c>
      <c r="K10820" s="19" t="str">
        <f t="shared" si="676"/>
        <v>Jan-16</v>
      </c>
      <c r="L10820" s="20">
        <f t="shared" si="679"/>
        <v>10650</v>
      </c>
      <c r="M10820" s="21">
        <f t="shared" si="677"/>
        <v>0.10113333333333356</v>
      </c>
    </row>
    <row r="10821" spans="1:13" x14ac:dyDescent="0.3">
      <c r="A10821" s="107">
        <v>42383</v>
      </c>
      <c r="B10821" s="108" t="s">
        <v>47</v>
      </c>
      <c r="C10821" s="101">
        <v>0.77777777777777779</v>
      </c>
      <c r="D10821" s="94" t="s">
        <v>31</v>
      </c>
      <c r="E10821" s="111" t="s">
        <v>3169</v>
      </c>
      <c r="F10821" s="110">
        <v>2.88</v>
      </c>
      <c r="G10821" s="85">
        <v>1</v>
      </c>
      <c r="H10821" s="90" t="s">
        <v>33</v>
      </c>
      <c r="I10821" s="28">
        <v>-1</v>
      </c>
      <c r="J10821" s="18">
        <f t="shared" si="678"/>
        <v>1076.0700000000024</v>
      </c>
      <c r="K10821" s="19" t="str">
        <f t="shared" si="676"/>
        <v>Jan-16</v>
      </c>
      <c r="L10821" s="20">
        <f t="shared" si="679"/>
        <v>10651</v>
      </c>
      <c r="M10821" s="21">
        <f t="shared" si="677"/>
        <v>0.10102995023941437</v>
      </c>
    </row>
    <row r="10822" spans="1:13" x14ac:dyDescent="0.3">
      <c r="A10822" s="107">
        <v>42383</v>
      </c>
      <c r="B10822" s="108" t="s">
        <v>47</v>
      </c>
      <c r="C10822" s="101">
        <v>0.81944444444444453</v>
      </c>
      <c r="D10822" s="94" t="s">
        <v>31</v>
      </c>
      <c r="E10822" s="111" t="s">
        <v>3574</v>
      </c>
      <c r="F10822" s="110">
        <v>3.25</v>
      </c>
      <c r="G10822" s="85">
        <v>1</v>
      </c>
      <c r="H10822" s="90" t="s">
        <v>33</v>
      </c>
      <c r="I10822" s="28">
        <v>-1</v>
      </c>
      <c r="J10822" s="18">
        <f t="shared" si="678"/>
        <v>1075.0700000000024</v>
      </c>
      <c r="K10822" s="19" t="str">
        <f t="shared" si="676"/>
        <v>Jan-16</v>
      </c>
      <c r="L10822" s="20">
        <f t="shared" si="679"/>
        <v>10652</v>
      </c>
      <c r="M10822" s="21">
        <f t="shared" si="677"/>
        <v>0.10092658655651544</v>
      </c>
    </row>
    <row r="10823" spans="1:13" x14ac:dyDescent="0.3">
      <c r="A10823" s="119">
        <v>42383</v>
      </c>
      <c r="B10823" s="120" t="s">
        <v>30</v>
      </c>
      <c r="C10823" s="121">
        <v>13.3</v>
      </c>
      <c r="D10823" s="94"/>
      <c r="E10823" s="121" t="s">
        <v>2664</v>
      </c>
      <c r="F10823" s="123">
        <v>5.5</v>
      </c>
      <c r="G10823" s="89">
        <v>1</v>
      </c>
      <c r="H10823" s="30">
        <v>2</v>
      </c>
      <c r="I10823" s="38">
        <v>-1</v>
      </c>
      <c r="J10823" s="18">
        <f t="shared" si="678"/>
        <v>1074.0700000000024</v>
      </c>
      <c r="K10823" s="19" t="str">
        <f t="shared" si="676"/>
        <v>Jan-16</v>
      </c>
      <c r="L10823" s="20">
        <f t="shared" si="679"/>
        <v>10653</v>
      </c>
      <c r="M10823" s="21">
        <f t="shared" si="677"/>
        <v>0.10082324227917042</v>
      </c>
    </row>
    <row r="10824" spans="1:13" x14ac:dyDescent="0.3">
      <c r="A10824" s="119">
        <v>42383</v>
      </c>
      <c r="B10824" s="120" t="s">
        <v>61</v>
      </c>
      <c r="C10824" s="121">
        <v>14.5</v>
      </c>
      <c r="D10824" s="94"/>
      <c r="E10824" s="121" t="s">
        <v>10599</v>
      </c>
      <c r="F10824" s="123">
        <v>5</v>
      </c>
      <c r="G10824" s="89">
        <v>1</v>
      </c>
      <c r="H10824" s="30" t="s">
        <v>6116</v>
      </c>
      <c r="I10824" s="38">
        <v>-1</v>
      </c>
      <c r="J10824" s="18">
        <f t="shared" si="678"/>
        <v>1073.0700000000024</v>
      </c>
      <c r="K10824" s="19" t="str">
        <f t="shared" si="676"/>
        <v>Jan-16</v>
      </c>
      <c r="L10824" s="20">
        <f t="shared" si="679"/>
        <v>10654</v>
      </c>
      <c r="M10824" s="21">
        <f t="shared" si="677"/>
        <v>0.10071991740191501</v>
      </c>
    </row>
    <row r="10825" spans="1:13" x14ac:dyDescent="0.3">
      <c r="A10825" s="124">
        <v>42383</v>
      </c>
      <c r="B10825" s="111" t="s">
        <v>47</v>
      </c>
      <c r="C10825" s="111">
        <v>18.399999999999999</v>
      </c>
      <c r="D10825" s="94"/>
      <c r="E10825" s="111" t="s">
        <v>9106</v>
      </c>
      <c r="F10825" s="110">
        <v>4.33</v>
      </c>
      <c r="G10825" s="89">
        <v>1</v>
      </c>
      <c r="H10825" s="37" t="s">
        <v>6512</v>
      </c>
      <c r="I10825" s="34">
        <v>-1</v>
      </c>
      <c r="J10825" s="18">
        <f t="shared" si="678"/>
        <v>1072.0700000000024</v>
      </c>
      <c r="K10825" s="19" t="str">
        <f t="shared" si="676"/>
        <v>Jan-16</v>
      </c>
      <c r="L10825" s="20">
        <f t="shared" si="679"/>
        <v>10655</v>
      </c>
      <c r="M10825" s="21">
        <f t="shared" si="677"/>
        <v>0.10061661191928695</v>
      </c>
    </row>
    <row r="10826" spans="1:13" x14ac:dyDescent="0.3">
      <c r="A10826" s="119">
        <v>42384</v>
      </c>
      <c r="B10826" s="120" t="s">
        <v>67</v>
      </c>
      <c r="C10826" s="121">
        <v>13.2</v>
      </c>
      <c r="D10826" s="94"/>
      <c r="E10826" s="121" t="s">
        <v>10600</v>
      </c>
      <c r="F10826" s="123">
        <v>4.33</v>
      </c>
      <c r="G10826" s="89">
        <v>1</v>
      </c>
      <c r="H10826" s="30" t="s">
        <v>6116</v>
      </c>
      <c r="I10826" s="38">
        <v>-1</v>
      </c>
      <c r="J10826" s="18">
        <f t="shared" si="678"/>
        <v>1071.0700000000024</v>
      </c>
      <c r="K10826" s="19" t="str">
        <f t="shared" si="676"/>
        <v>Jan-16</v>
      </c>
      <c r="L10826" s="20">
        <f t="shared" si="679"/>
        <v>10656</v>
      </c>
      <c r="M10826" s="21">
        <f t="shared" si="677"/>
        <v>0.10051332582582606</v>
      </c>
    </row>
    <row r="10827" spans="1:13" x14ac:dyDescent="0.3">
      <c r="A10827" s="124">
        <v>42384</v>
      </c>
      <c r="B10827" s="108" t="s">
        <v>45</v>
      </c>
      <c r="C10827" s="111">
        <v>16.45</v>
      </c>
      <c r="D10827" s="94"/>
      <c r="E10827" s="111" t="s">
        <v>2605</v>
      </c>
      <c r="F10827" s="111">
        <v>6</v>
      </c>
      <c r="G10827" s="89">
        <v>1</v>
      </c>
      <c r="H10827" s="37" t="s">
        <v>6512</v>
      </c>
      <c r="I10827" s="34">
        <v>-1</v>
      </c>
      <c r="J10827" s="18">
        <f t="shared" si="678"/>
        <v>1070.0700000000024</v>
      </c>
      <c r="K10827" s="19" t="str">
        <f t="shared" si="676"/>
        <v>Jan-16</v>
      </c>
      <c r="L10827" s="20">
        <f t="shared" si="679"/>
        <v>10657</v>
      </c>
      <c r="M10827" s="21">
        <f t="shared" si="677"/>
        <v>0.10041005911607417</v>
      </c>
    </row>
    <row r="10828" spans="1:13" x14ac:dyDescent="0.3">
      <c r="A10828" s="107">
        <v>42385</v>
      </c>
      <c r="B10828" s="108" t="s">
        <v>143</v>
      </c>
      <c r="C10828" s="101">
        <v>0.51736111111111105</v>
      </c>
      <c r="D10828" s="94" t="s">
        <v>31</v>
      </c>
      <c r="E10828" s="108" t="s">
        <v>3575</v>
      </c>
      <c r="F10828" s="110">
        <v>2.75</v>
      </c>
      <c r="G10828" s="85">
        <v>1</v>
      </c>
      <c r="H10828" s="90" t="s">
        <v>33</v>
      </c>
      <c r="I10828" s="28">
        <v>-1</v>
      </c>
      <c r="J10828" s="18">
        <f t="shared" si="678"/>
        <v>1069.0700000000024</v>
      </c>
      <c r="K10828" s="19" t="str">
        <f t="shared" si="676"/>
        <v>Jan-16</v>
      </c>
      <c r="L10828" s="20">
        <f t="shared" si="679"/>
        <v>10658</v>
      </c>
      <c r="M10828" s="21">
        <f t="shared" si="677"/>
        <v>0.10030681178457519</v>
      </c>
    </row>
    <row r="10829" spans="1:13" x14ac:dyDescent="0.3">
      <c r="A10829" s="107">
        <v>42385</v>
      </c>
      <c r="B10829" s="108" t="s">
        <v>47</v>
      </c>
      <c r="C10829" s="101">
        <v>0.56597222222222221</v>
      </c>
      <c r="D10829" s="94" t="s">
        <v>31</v>
      </c>
      <c r="E10829" s="108" t="s">
        <v>3576</v>
      </c>
      <c r="F10829" s="110">
        <v>3.5</v>
      </c>
      <c r="G10829" s="85">
        <v>1</v>
      </c>
      <c r="H10829" s="90" t="s">
        <v>42</v>
      </c>
      <c r="I10829" s="28">
        <v>2.5</v>
      </c>
      <c r="J10829" s="18">
        <f t="shared" si="678"/>
        <v>1071.5700000000024</v>
      </c>
      <c r="K10829" s="19" t="str">
        <f t="shared" si="676"/>
        <v>Jan-16</v>
      </c>
      <c r="L10829" s="20">
        <f t="shared" si="679"/>
        <v>10659</v>
      </c>
      <c r="M10829" s="21">
        <f t="shared" si="677"/>
        <v>0.10053194483535063</v>
      </c>
    </row>
    <row r="10830" spans="1:13" x14ac:dyDescent="0.3">
      <c r="A10830" s="107">
        <v>42385</v>
      </c>
      <c r="B10830" s="108" t="s">
        <v>85</v>
      </c>
      <c r="C10830" s="101">
        <v>0.625</v>
      </c>
      <c r="D10830" s="94" t="s">
        <v>31</v>
      </c>
      <c r="E10830" s="108" t="s">
        <v>3577</v>
      </c>
      <c r="F10830" s="110">
        <v>3.25</v>
      </c>
      <c r="G10830" s="85">
        <v>1</v>
      </c>
      <c r="H10830" s="90" t="s">
        <v>33</v>
      </c>
      <c r="I10830" s="28">
        <v>-1</v>
      </c>
      <c r="J10830" s="18">
        <f t="shared" si="678"/>
        <v>1070.5700000000024</v>
      </c>
      <c r="K10830" s="19" t="str">
        <f t="shared" si="676"/>
        <v>Jan-16</v>
      </c>
      <c r="L10830" s="20">
        <f t="shared" si="679"/>
        <v>10660</v>
      </c>
      <c r="M10830" s="21">
        <f t="shared" si="677"/>
        <v>0.1004287054409008</v>
      </c>
    </row>
    <row r="10831" spans="1:13" x14ac:dyDescent="0.3">
      <c r="A10831" s="119">
        <v>42385</v>
      </c>
      <c r="B10831" s="120" t="s">
        <v>85</v>
      </c>
      <c r="C10831" s="121">
        <v>12.4</v>
      </c>
      <c r="D10831" s="94"/>
      <c r="E10831" s="121" t="s">
        <v>10602</v>
      </c>
      <c r="F10831" s="123">
        <v>4.5</v>
      </c>
      <c r="G10831" s="89">
        <v>1</v>
      </c>
      <c r="H10831" s="30">
        <v>11</v>
      </c>
      <c r="I10831" s="38">
        <v>-1</v>
      </c>
      <c r="J10831" s="18">
        <f t="shared" si="678"/>
        <v>1069.5700000000024</v>
      </c>
      <c r="K10831" s="19" t="str">
        <f t="shared" si="676"/>
        <v>Jan-16</v>
      </c>
      <c r="L10831" s="20">
        <f t="shared" si="679"/>
        <v>10661</v>
      </c>
      <c r="M10831" s="21">
        <f t="shared" si="677"/>
        <v>0.10032548541412649</v>
      </c>
    </row>
    <row r="10832" spans="1:13" x14ac:dyDescent="0.3">
      <c r="A10832" s="119">
        <v>42385</v>
      </c>
      <c r="B10832" s="120" t="s">
        <v>143</v>
      </c>
      <c r="C10832" s="121">
        <v>13.3</v>
      </c>
      <c r="D10832" s="94"/>
      <c r="E10832" s="121" t="s">
        <v>10601</v>
      </c>
      <c r="F10832" s="123">
        <v>4.5</v>
      </c>
      <c r="G10832" s="89">
        <v>1</v>
      </c>
      <c r="H10832" s="30">
        <v>1</v>
      </c>
      <c r="I10832" s="38">
        <v>3.5</v>
      </c>
      <c r="J10832" s="18">
        <f t="shared" si="678"/>
        <v>1073.0700000000024</v>
      </c>
      <c r="K10832" s="19" t="str">
        <f t="shared" si="676"/>
        <v>Jan-16</v>
      </c>
      <c r="L10832" s="20">
        <f t="shared" si="679"/>
        <v>10662</v>
      </c>
      <c r="M10832" s="21">
        <f t="shared" si="677"/>
        <v>0.10064434440067552</v>
      </c>
    </row>
    <row r="10833" spans="1:13" x14ac:dyDescent="0.3">
      <c r="A10833" s="119">
        <v>42385</v>
      </c>
      <c r="B10833" s="120" t="s">
        <v>143</v>
      </c>
      <c r="C10833" s="121">
        <v>14.05</v>
      </c>
      <c r="D10833" s="94"/>
      <c r="E10833" s="121" t="s">
        <v>9504</v>
      </c>
      <c r="F10833" s="123">
        <v>5</v>
      </c>
      <c r="G10833" s="89">
        <v>1</v>
      </c>
      <c r="H10833" s="30">
        <v>1</v>
      </c>
      <c r="I10833" s="38">
        <v>4</v>
      </c>
      <c r="J10833" s="18">
        <f t="shared" si="678"/>
        <v>1077.0700000000024</v>
      </c>
      <c r="K10833" s="19" t="str">
        <f t="shared" si="676"/>
        <v>Jan-16</v>
      </c>
      <c r="L10833" s="20">
        <f t="shared" si="679"/>
        <v>10663</v>
      </c>
      <c r="M10833" s="21">
        <f t="shared" si="677"/>
        <v>0.10101003469942815</v>
      </c>
    </row>
    <row r="10834" spans="1:13" x14ac:dyDescent="0.3">
      <c r="A10834" s="107">
        <v>42387</v>
      </c>
      <c r="B10834" s="108" t="s">
        <v>45</v>
      </c>
      <c r="C10834" s="101">
        <v>0.60416666666666663</v>
      </c>
      <c r="D10834" s="94" t="s">
        <v>31</v>
      </c>
      <c r="E10834" s="108" t="s">
        <v>75</v>
      </c>
      <c r="F10834" s="110">
        <v>2.88</v>
      </c>
      <c r="G10834" s="85">
        <v>1</v>
      </c>
      <c r="H10834" s="90" t="s">
        <v>33</v>
      </c>
      <c r="I10834" s="28">
        <v>-1</v>
      </c>
      <c r="J10834" s="18">
        <f t="shared" si="678"/>
        <v>1076.0700000000024</v>
      </c>
      <c r="K10834" s="19" t="str">
        <f t="shared" si="676"/>
        <v>Jan-16</v>
      </c>
      <c r="L10834" s="20">
        <f t="shared" si="679"/>
        <v>10664</v>
      </c>
      <c r="M10834" s="21">
        <f t="shared" si="677"/>
        <v>0.10090678919729955</v>
      </c>
    </row>
    <row r="10835" spans="1:13" x14ac:dyDescent="0.3">
      <c r="A10835" s="107">
        <v>42387</v>
      </c>
      <c r="B10835" s="108" t="s">
        <v>45</v>
      </c>
      <c r="C10835" s="101">
        <v>0.70833333333333337</v>
      </c>
      <c r="D10835" s="94" t="s">
        <v>31</v>
      </c>
      <c r="E10835" s="108" t="s">
        <v>3578</v>
      </c>
      <c r="F10835" s="110" t="s">
        <v>3579</v>
      </c>
      <c r="G10835" s="85">
        <v>1</v>
      </c>
      <c r="H10835" s="90" t="s">
        <v>33</v>
      </c>
      <c r="I10835" s="28">
        <v>-1</v>
      </c>
      <c r="J10835" s="18">
        <f t="shared" si="678"/>
        <v>1075.0700000000024</v>
      </c>
      <c r="K10835" s="19" t="str">
        <f t="shared" si="676"/>
        <v>Jan-16</v>
      </c>
      <c r="L10835" s="20">
        <f t="shared" si="679"/>
        <v>10665</v>
      </c>
      <c r="M10835" s="21">
        <f t="shared" si="677"/>
        <v>0.10080356305672784</v>
      </c>
    </row>
    <row r="10836" spans="1:13" x14ac:dyDescent="0.3">
      <c r="A10836" s="119">
        <v>42387</v>
      </c>
      <c r="B10836" s="121" t="s">
        <v>73</v>
      </c>
      <c r="C10836" s="121">
        <v>15.15</v>
      </c>
      <c r="D10836" s="94"/>
      <c r="E10836" s="121" t="s">
        <v>10603</v>
      </c>
      <c r="F10836" s="123">
        <v>5</v>
      </c>
      <c r="G10836" s="89">
        <v>1</v>
      </c>
      <c r="H10836" s="30">
        <v>4</v>
      </c>
      <c r="I10836" s="38">
        <v>-1</v>
      </c>
      <c r="J10836" s="18">
        <f t="shared" si="678"/>
        <v>1074.0700000000024</v>
      </c>
      <c r="K10836" s="19" t="str">
        <f t="shared" si="676"/>
        <v>Jan-16</v>
      </c>
      <c r="L10836" s="20">
        <f t="shared" si="679"/>
        <v>10666</v>
      </c>
      <c r="M10836" s="21">
        <f t="shared" si="677"/>
        <v>0.10070035627226724</v>
      </c>
    </row>
    <row r="10837" spans="1:13" x14ac:dyDescent="0.3">
      <c r="A10837" s="119">
        <v>42387</v>
      </c>
      <c r="B10837" s="121" t="s">
        <v>45</v>
      </c>
      <c r="C10837" s="121">
        <v>15.3</v>
      </c>
      <c r="D10837" s="94"/>
      <c r="E10837" s="121" t="s">
        <v>10604</v>
      </c>
      <c r="F10837" s="123">
        <v>6</v>
      </c>
      <c r="G10837" s="89">
        <v>1</v>
      </c>
      <c r="H10837" s="30">
        <v>3</v>
      </c>
      <c r="I10837" s="38">
        <v>-1</v>
      </c>
      <c r="J10837" s="18">
        <f t="shared" si="678"/>
        <v>1073.0700000000024</v>
      </c>
      <c r="K10837" s="19" t="str">
        <f t="shared" si="676"/>
        <v>Jan-16</v>
      </c>
      <c r="L10837" s="20">
        <f t="shared" si="679"/>
        <v>10667</v>
      </c>
      <c r="M10837" s="21">
        <f t="shared" si="677"/>
        <v>0.10059716883847403</v>
      </c>
    </row>
    <row r="10838" spans="1:13" x14ac:dyDescent="0.3">
      <c r="A10838" s="107">
        <v>42388</v>
      </c>
      <c r="B10838" s="108" t="s">
        <v>49</v>
      </c>
      <c r="C10838" s="101">
        <v>0.55902777777777779</v>
      </c>
      <c r="D10838" s="94" t="s">
        <v>31</v>
      </c>
      <c r="E10838" s="108" t="s">
        <v>3580</v>
      </c>
      <c r="F10838" s="110">
        <v>3.25</v>
      </c>
      <c r="G10838" s="85">
        <v>1</v>
      </c>
      <c r="H10838" s="90" t="s">
        <v>33</v>
      </c>
      <c r="I10838" s="28">
        <v>-1</v>
      </c>
      <c r="J10838" s="18">
        <f t="shared" si="678"/>
        <v>1072.0700000000024</v>
      </c>
      <c r="K10838" s="19" t="str">
        <f t="shared" si="676"/>
        <v>Jan-16</v>
      </c>
      <c r="L10838" s="20">
        <f t="shared" si="679"/>
        <v>10668</v>
      </c>
      <c r="M10838" s="21">
        <f t="shared" si="677"/>
        <v>0.10049400074990648</v>
      </c>
    </row>
    <row r="10839" spans="1:13" x14ac:dyDescent="0.3">
      <c r="A10839" s="107">
        <v>42388</v>
      </c>
      <c r="B10839" s="108" t="s">
        <v>49</v>
      </c>
      <c r="C10839" s="101">
        <v>0.60763888888888895</v>
      </c>
      <c r="D10839" s="94" t="s">
        <v>31</v>
      </c>
      <c r="E10839" s="108" t="s">
        <v>111</v>
      </c>
      <c r="F10839" s="110">
        <v>3</v>
      </c>
      <c r="G10839" s="85">
        <v>1</v>
      </c>
      <c r="H10839" s="90" t="s">
        <v>42</v>
      </c>
      <c r="I10839" s="28">
        <v>2</v>
      </c>
      <c r="J10839" s="18">
        <f t="shared" si="678"/>
        <v>1074.0700000000024</v>
      </c>
      <c r="K10839" s="19" t="str">
        <f t="shared" si="676"/>
        <v>Jan-16</v>
      </c>
      <c r="L10839" s="20">
        <f t="shared" si="679"/>
        <v>10669</v>
      </c>
      <c r="M10839" s="21">
        <f t="shared" si="677"/>
        <v>0.1006720404911428</v>
      </c>
    </row>
    <row r="10840" spans="1:13" x14ac:dyDescent="0.3">
      <c r="A10840" s="107">
        <v>42388</v>
      </c>
      <c r="B10840" s="108" t="s">
        <v>30</v>
      </c>
      <c r="C10840" s="101">
        <v>0.61805555555555558</v>
      </c>
      <c r="D10840" s="94" t="s">
        <v>31</v>
      </c>
      <c r="E10840" s="108" t="s">
        <v>3581</v>
      </c>
      <c r="F10840" s="110">
        <v>2.88</v>
      </c>
      <c r="G10840" s="85">
        <v>1</v>
      </c>
      <c r="H10840" s="90" t="s">
        <v>33</v>
      </c>
      <c r="I10840" s="28">
        <v>-1</v>
      </c>
      <c r="J10840" s="18">
        <f t="shared" si="678"/>
        <v>1073.0700000000024</v>
      </c>
      <c r="K10840" s="19" t="str">
        <f t="shared" si="676"/>
        <v>Jan-16</v>
      </c>
      <c r="L10840" s="20">
        <f t="shared" si="679"/>
        <v>10670</v>
      </c>
      <c r="M10840" s="21">
        <f t="shared" si="677"/>
        <v>0.10056888472352413</v>
      </c>
    </row>
    <row r="10841" spans="1:13" x14ac:dyDescent="0.3">
      <c r="A10841" s="107">
        <v>42388</v>
      </c>
      <c r="B10841" s="108" t="s">
        <v>49</v>
      </c>
      <c r="C10841" s="101">
        <v>0.62847222222222221</v>
      </c>
      <c r="D10841" s="94" t="s">
        <v>31</v>
      </c>
      <c r="E10841" s="108" t="s">
        <v>3582</v>
      </c>
      <c r="F10841" s="110">
        <v>4</v>
      </c>
      <c r="G10841" s="85">
        <v>1</v>
      </c>
      <c r="H10841" s="90" t="s">
        <v>33</v>
      </c>
      <c r="I10841" s="28">
        <v>-1</v>
      </c>
      <c r="J10841" s="18">
        <f t="shared" si="678"/>
        <v>1072.0700000000024</v>
      </c>
      <c r="K10841" s="19" t="str">
        <f t="shared" si="676"/>
        <v>Jan-16</v>
      </c>
      <c r="L10841" s="20">
        <f t="shared" si="679"/>
        <v>10671</v>
      </c>
      <c r="M10841" s="21">
        <f t="shared" si="677"/>
        <v>0.10046574828975752</v>
      </c>
    </row>
    <row r="10842" spans="1:13" x14ac:dyDescent="0.3">
      <c r="A10842" s="119">
        <v>42388</v>
      </c>
      <c r="B10842" s="121" t="s">
        <v>30</v>
      </c>
      <c r="C10842" s="121">
        <v>13.45</v>
      </c>
      <c r="D10842" s="94"/>
      <c r="E10842" s="121" t="s">
        <v>10605</v>
      </c>
      <c r="F10842" s="123">
        <v>4.33</v>
      </c>
      <c r="G10842" s="89">
        <v>1</v>
      </c>
      <c r="H10842" s="30">
        <v>1</v>
      </c>
      <c r="I10842" s="38">
        <v>4.5</v>
      </c>
      <c r="J10842" s="18">
        <f t="shared" si="678"/>
        <v>1076.5700000000024</v>
      </c>
      <c r="K10842" s="19" t="str">
        <f t="shared" si="676"/>
        <v>Jan-16</v>
      </c>
      <c r="L10842" s="20">
        <f t="shared" si="679"/>
        <v>10672</v>
      </c>
      <c r="M10842" s="21">
        <f t="shared" si="677"/>
        <v>0.10087799850074985</v>
      </c>
    </row>
    <row r="10843" spans="1:13" x14ac:dyDescent="0.3">
      <c r="A10843" s="119">
        <v>42388</v>
      </c>
      <c r="B10843" s="121" t="s">
        <v>30</v>
      </c>
      <c r="C10843" s="121">
        <v>14.2</v>
      </c>
      <c r="D10843" s="94"/>
      <c r="E10843" s="121" t="s">
        <v>10606</v>
      </c>
      <c r="F10843" s="123">
        <v>5</v>
      </c>
      <c r="G10843" s="89">
        <v>1</v>
      </c>
      <c r="H10843" s="30">
        <v>5</v>
      </c>
      <c r="I10843" s="38">
        <v>-1</v>
      </c>
      <c r="J10843" s="18">
        <f t="shared" si="678"/>
        <v>1075.5700000000024</v>
      </c>
      <c r="K10843" s="19" t="str">
        <f t="shared" si="676"/>
        <v>Jan-16</v>
      </c>
      <c r="L10843" s="20">
        <f t="shared" si="679"/>
        <v>10673</v>
      </c>
      <c r="M10843" s="21">
        <f t="shared" si="677"/>
        <v>0.10077485243136911</v>
      </c>
    </row>
    <row r="10844" spans="1:13" x14ac:dyDescent="0.3">
      <c r="A10844" s="107">
        <v>42389</v>
      </c>
      <c r="B10844" s="108" t="s">
        <v>29</v>
      </c>
      <c r="C10844" s="101">
        <v>0.54166666666666663</v>
      </c>
      <c r="D10844" s="94" t="s">
        <v>31</v>
      </c>
      <c r="E10844" s="108" t="s">
        <v>3583</v>
      </c>
      <c r="F10844" s="110">
        <v>3.5</v>
      </c>
      <c r="G10844" s="85">
        <v>1</v>
      </c>
      <c r="H10844" s="90" t="s">
        <v>33</v>
      </c>
      <c r="I10844" s="28">
        <v>-1</v>
      </c>
      <c r="J10844" s="18">
        <f t="shared" si="678"/>
        <v>1074.5700000000024</v>
      </c>
      <c r="K10844" s="19" t="str">
        <f t="shared" si="676"/>
        <v>Jan-16</v>
      </c>
      <c r="L10844" s="20">
        <f t="shared" si="679"/>
        <v>10674</v>
      </c>
      <c r="M10844" s="21">
        <f t="shared" si="677"/>
        <v>0.10067172568858933</v>
      </c>
    </row>
    <row r="10845" spans="1:13" x14ac:dyDescent="0.3">
      <c r="A10845" s="107">
        <v>42389</v>
      </c>
      <c r="B10845" s="108" t="s">
        <v>97</v>
      </c>
      <c r="C10845" s="101">
        <v>0.57291666666666663</v>
      </c>
      <c r="D10845" s="94" t="s">
        <v>31</v>
      </c>
      <c r="E10845" s="108" t="s">
        <v>3584</v>
      </c>
      <c r="F10845" s="110">
        <v>4</v>
      </c>
      <c r="G10845" s="85">
        <v>1</v>
      </c>
      <c r="H10845" s="90" t="s">
        <v>33</v>
      </c>
      <c r="I10845" s="28">
        <v>-1</v>
      </c>
      <c r="J10845" s="18">
        <f t="shared" si="678"/>
        <v>1073.5700000000024</v>
      </c>
      <c r="K10845" s="19" t="str">
        <f t="shared" si="676"/>
        <v>Jan-16</v>
      </c>
      <c r="L10845" s="20">
        <f t="shared" si="679"/>
        <v>10675</v>
      </c>
      <c r="M10845" s="21">
        <f t="shared" si="677"/>
        <v>0.10056861826697915</v>
      </c>
    </row>
    <row r="10846" spans="1:13" x14ac:dyDescent="0.3">
      <c r="A10846" s="107">
        <v>42389</v>
      </c>
      <c r="B10846" s="108" t="s">
        <v>29</v>
      </c>
      <c r="C10846" s="101">
        <v>0.59027777777777779</v>
      </c>
      <c r="D10846" s="94" t="s">
        <v>31</v>
      </c>
      <c r="E10846" s="108" t="s">
        <v>3585</v>
      </c>
      <c r="F10846" s="110">
        <v>3.75</v>
      </c>
      <c r="G10846" s="85">
        <v>1</v>
      </c>
      <c r="H10846" s="90" t="s">
        <v>33</v>
      </c>
      <c r="I10846" s="28">
        <v>-1</v>
      </c>
      <c r="J10846" s="18">
        <f t="shared" si="678"/>
        <v>1072.5700000000024</v>
      </c>
      <c r="K10846" s="19" t="str">
        <f t="shared" si="676"/>
        <v>Jan-16</v>
      </c>
      <c r="L10846" s="20">
        <f t="shared" si="679"/>
        <v>10676</v>
      </c>
      <c r="M10846" s="21">
        <f t="shared" si="677"/>
        <v>0.10046553016110926</v>
      </c>
    </row>
    <row r="10847" spans="1:13" x14ac:dyDescent="0.3">
      <c r="A10847" s="124">
        <v>42389</v>
      </c>
      <c r="B10847" s="108" t="s">
        <v>43</v>
      </c>
      <c r="C10847" s="111">
        <v>17.100000000000001</v>
      </c>
      <c r="D10847" s="94"/>
      <c r="E10847" s="111" t="s">
        <v>10607</v>
      </c>
      <c r="F10847" s="111">
        <v>6</v>
      </c>
      <c r="G10847" s="89">
        <v>1</v>
      </c>
      <c r="H10847" s="37" t="s">
        <v>6512</v>
      </c>
      <c r="I10847" s="34">
        <v>-1</v>
      </c>
      <c r="J10847" s="18">
        <f t="shared" si="678"/>
        <v>1071.5700000000024</v>
      </c>
      <c r="K10847" s="19" t="str">
        <f t="shared" si="676"/>
        <v>Jan-16</v>
      </c>
      <c r="L10847" s="20">
        <f t="shared" si="679"/>
        <v>10677</v>
      </c>
      <c r="M10847" s="21">
        <f t="shared" si="677"/>
        <v>0.10036246136555235</v>
      </c>
    </row>
    <row r="10848" spans="1:13" x14ac:dyDescent="0.3">
      <c r="A10848" s="107">
        <v>42390</v>
      </c>
      <c r="B10848" s="108" t="s">
        <v>30</v>
      </c>
      <c r="C10848" s="101">
        <v>0.57291666666666663</v>
      </c>
      <c r="D10848" s="94" t="s">
        <v>31</v>
      </c>
      <c r="E10848" s="108" t="s">
        <v>3586</v>
      </c>
      <c r="F10848" s="110">
        <v>3</v>
      </c>
      <c r="G10848" s="85">
        <v>1</v>
      </c>
      <c r="H10848" s="90" t="s">
        <v>42</v>
      </c>
      <c r="I10848" s="28">
        <v>2</v>
      </c>
      <c r="J10848" s="18">
        <f t="shared" si="678"/>
        <v>1073.5700000000024</v>
      </c>
      <c r="K10848" s="19" t="str">
        <f t="shared" si="676"/>
        <v>Jan-16</v>
      </c>
      <c r="L10848" s="20">
        <f t="shared" si="679"/>
        <v>10678</v>
      </c>
      <c r="M10848" s="21">
        <f t="shared" si="677"/>
        <v>0.10054036336392606</v>
      </c>
    </row>
    <row r="10849" spans="1:13" x14ac:dyDescent="0.3">
      <c r="A10849" s="107">
        <v>42390</v>
      </c>
      <c r="B10849" s="108" t="s">
        <v>47</v>
      </c>
      <c r="C10849" s="101">
        <v>0.77777777777777779</v>
      </c>
      <c r="D10849" s="94" t="s">
        <v>31</v>
      </c>
      <c r="E10849" s="111" t="s">
        <v>3587</v>
      </c>
      <c r="F10849" s="110">
        <v>3.5</v>
      </c>
      <c r="G10849" s="85">
        <v>1</v>
      </c>
      <c r="H10849" s="90" t="s">
        <v>33</v>
      </c>
      <c r="I10849" s="28">
        <v>-1</v>
      </c>
      <c r="J10849" s="18">
        <f t="shared" si="678"/>
        <v>1072.5700000000024</v>
      </c>
      <c r="K10849" s="19" t="str">
        <f t="shared" si="676"/>
        <v>Jan-16</v>
      </c>
      <c r="L10849" s="20">
        <f t="shared" si="679"/>
        <v>10679</v>
      </c>
      <c r="M10849" s="21">
        <f t="shared" si="677"/>
        <v>0.1004373068639388</v>
      </c>
    </row>
    <row r="10850" spans="1:13" x14ac:dyDescent="0.3">
      <c r="A10850" s="107">
        <v>42390</v>
      </c>
      <c r="B10850" s="108" t="s">
        <v>47</v>
      </c>
      <c r="C10850" s="101">
        <v>0.79861111111111116</v>
      </c>
      <c r="D10850" s="94" t="s">
        <v>31</v>
      </c>
      <c r="E10850" s="111" t="s">
        <v>3588</v>
      </c>
      <c r="F10850" s="110">
        <v>3.5</v>
      </c>
      <c r="G10850" s="85">
        <v>1</v>
      </c>
      <c r="H10850" s="90" t="s">
        <v>33</v>
      </c>
      <c r="I10850" s="28">
        <v>-1</v>
      </c>
      <c r="J10850" s="18">
        <f t="shared" si="678"/>
        <v>1071.5700000000024</v>
      </c>
      <c r="K10850" s="19" t="str">
        <f t="shared" si="676"/>
        <v>Jan-16</v>
      </c>
      <c r="L10850" s="20">
        <f t="shared" si="679"/>
        <v>10680</v>
      </c>
      <c r="M10850" s="21">
        <f t="shared" si="677"/>
        <v>0.10033426966292158</v>
      </c>
    </row>
    <row r="10851" spans="1:13" x14ac:dyDescent="0.3">
      <c r="A10851" s="119">
        <v>42390</v>
      </c>
      <c r="B10851" s="121" t="s">
        <v>118</v>
      </c>
      <c r="C10851" s="121">
        <v>15.55</v>
      </c>
      <c r="D10851" s="94"/>
      <c r="E10851" s="121" t="s">
        <v>10608</v>
      </c>
      <c r="F10851" s="123">
        <v>5.5</v>
      </c>
      <c r="G10851" s="89">
        <v>1</v>
      </c>
      <c r="H10851" s="30">
        <v>3</v>
      </c>
      <c r="I10851" s="38">
        <v>-1</v>
      </c>
      <c r="J10851" s="18">
        <f t="shared" si="678"/>
        <v>1070.5700000000024</v>
      </c>
      <c r="K10851" s="19" t="str">
        <f t="shared" si="676"/>
        <v>Jan-16</v>
      </c>
      <c r="L10851" s="20">
        <f t="shared" si="679"/>
        <v>10681</v>
      </c>
      <c r="M10851" s="21">
        <f t="shared" si="677"/>
        <v>0.10023125175545383</v>
      </c>
    </row>
    <row r="10852" spans="1:13" x14ac:dyDescent="0.3">
      <c r="A10852" s="124">
        <v>42391</v>
      </c>
      <c r="B10852" s="108" t="s">
        <v>45</v>
      </c>
      <c r="C10852" s="111">
        <v>16.350000000000001</v>
      </c>
      <c r="D10852" s="94"/>
      <c r="E10852" s="111" t="s">
        <v>2658</v>
      </c>
      <c r="F10852" s="111">
        <v>5.5</v>
      </c>
      <c r="G10852" s="89">
        <v>1</v>
      </c>
      <c r="H10852" s="37" t="s">
        <v>6512</v>
      </c>
      <c r="I10852" s="34">
        <v>-1</v>
      </c>
      <c r="J10852" s="18">
        <f t="shared" si="678"/>
        <v>1069.5700000000024</v>
      </c>
      <c r="K10852" s="19" t="str">
        <f t="shared" si="676"/>
        <v>Jan-16</v>
      </c>
      <c r="L10852" s="20">
        <f t="shared" si="679"/>
        <v>10682</v>
      </c>
      <c r="M10852" s="21">
        <f t="shared" si="677"/>
        <v>0.10012825313611706</v>
      </c>
    </row>
    <row r="10853" spans="1:13" x14ac:dyDescent="0.3">
      <c r="A10853" s="124">
        <v>42391</v>
      </c>
      <c r="B10853" s="108" t="s">
        <v>45</v>
      </c>
      <c r="C10853" s="111">
        <v>17.100000000000001</v>
      </c>
      <c r="D10853" s="94"/>
      <c r="E10853" s="111" t="s">
        <v>9209</v>
      </c>
      <c r="F10853" s="111">
        <v>6</v>
      </c>
      <c r="G10853" s="89">
        <v>1</v>
      </c>
      <c r="H10853" s="37" t="s">
        <v>6512</v>
      </c>
      <c r="I10853" s="34">
        <v>-1</v>
      </c>
      <c r="J10853" s="18">
        <f t="shared" si="678"/>
        <v>1068.5700000000024</v>
      </c>
      <c r="K10853" s="19" t="str">
        <f t="shared" si="676"/>
        <v>Jan-16</v>
      </c>
      <c r="L10853" s="20">
        <f t="shared" si="679"/>
        <v>10683</v>
      </c>
      <c r="M10853" s="21">
        <f t="shared" si="677"/>
        <v>0.10002527379949475</v>
      </c>
    </row>
    <row r="10854" spans="1:13" x14ac:dyDescent="0.3">
      <c r="A10854" s="107">
        <v>42392</v>
      </c>
      <c r="B10854" s="108" t="s">
        <v>29</v>
      </c>
      <c r="C10854" s="101">
        <v>0.59722222222222221</v>
      </c>
      <c r="D10854" s="94" t="s">
        <v>31</v>
      </c>
      <c r="E10854" s="108" t="s">
        <v>2646</v>
      </c>
      <c r="F10854" s="110">
        <v>4</v>
      </c>
      <c r="G10854" s="85">
        <v>1</v>
      </c>
      <c r="H10854" s="90" t="s">
        <v>33</v>
      </c>
      <c r="I10854" s="28">
        <v>-1</v>
      </c>
      <c r="J10854" s="18">
        <f t="shared" si="678"/>
        <v>1067.5700000000024</v>
      </c>
      <c r="K10854" s="19" t="str">
        <f t="shared" si="676"/>
        <v>Jan-16</v>
      </c>
      <c r="L10854" s="20">
        <f t="shared" si="679"/>
        <v>10684</v>
      </c>
      <c r="M10854" s="21">
        <f t="shared" si="677"/>
        <v>9.992231374017245E-2</v>
      </c>
    </row>
    <row r="10855" spans="1:13" x14ac:dyDescent="0.3">
      <c r="A10855" s="119">
        <v>42392</v>
      </c>
      <c r="B10855" s="121" t="s">
        <v>58</v>
      </c>
      <c r="C10855" s="121">
        <v>13.15</v>
      </c>
      <c r="D10855" s="94"/>
      <c r="E10855" s="121" t="s">
        <v>9561</v>
      </c>
      <c r="F10855" s="123">
        <v>4.5</v>
      </c>
      <c r="G10855" s="89">
        <v>1</v>
      </c>
      <c r="H10855" s="30">
        <v>6</v>
      </c>
      <c r="I10855" s="38">
        <v>-1</v>
      </c>
      <c r="J10855" s="18">
        <f t="shared" si="678"/>
        <v>1066.5700000000024</v>
      </c>
      <c r="K10855" s="19" t="str">
        <f t="shared" si="676"/>
        <v>Jan-16</v>
      </c>
      <c r="L10855" s="20">
        <f t="shared" si="679"/>
        <v>10685</v>
      </c>
      <c r="M10855" s="21">
        <f t="shared" si="677"/>
        <v>9.9819372952737712E-2</v>
      </c>
    </row>
    <row r="10856" spans="1:13" x14ac:dyDescent="0.3">
      <c r="A10856" s="119">
        <v>42392</v>
      </c>
      <c r="B10856" s="121" t="s">
        <v>29</v>
      </c>
      <c r="C10856" s="121">
        <v>16.05</v>
      </c>
      <c r="D10856" s="94"/>
      <c r="E10856" s="121" t="s">
        <v>116</v>
      </c>
      <c r="F10856" s="123">
        <v>5.5</v>
      </c>
      <c r="G10856" s="89">
        <v>1</v>
      </c>
      <c r="H10856" s="30">
        <v>8</v>
      </c>
      <c r="I10856" s="38">
        <v>-1</v>
      </c>
      <c r="J10856" s="18">
        <f t="shared" si="678"/>
        <v>1065.5700000000024</v>
      </c>
      <c r="K10856" s="19" t="str">
        <f t="shared" si="676"/>
        <v>Jan-16</v>
      </c>
      <c r="L10856" s="20">
        <f t="shared" si="679"/>
        <v>10686</v>
      </c>
      <c r="M10856" s="21">
        <f t="shared" si="677"/>
        <v>9.9716451431780123E-2</v>
      </c>
    </row>
    <row r="10857" spans="1:13" x14ac:dyDescent="0.3">
      <c r="A10857" s="119">
        <v>42394</v>
      </c>
      <c r="B10857" s="120" t="s">
        <v>43</v>
      </c>
      <c r="C10857" s="121">
        <v>15.45</v>
      </c>
      <c r="D10857" s="94"/>
      <c r="E10857" s="121" t="s">
        <v>10609</v>
      </c>
      <c r="F10857" s="123">
        <v>5.5</v>
      </c>
      <c r="G10857" s="89">
        <v>1</v>
      </c>
      <c r="H10857" s="30" t="s">
        <v>6116</v>
      </c>
      <c r="I10857" s="38">
        <v>-1</v>
      </c>
      <c r="J10857" s="18">
        <f t="shared" si="678"/>
        <v>1064.5700000000024</v>
      </c>
      <c r="K10857" s="19" t="str">
        <f t="shared" si="676"/>
        <v>Jan-16</v>
      </c>
      <c r="L10857" s="20">
        <f t="shared" si="679"/>
        <v>10687</v>
      </c>
      <c r="M10857" s="21">
        <f t="shared" si="677"/>
        <v>9.9613549171891316E-2</v>
      </c>
    </row>
    <row r="10858" spans="1:13" x14ac:dyDescent="0.3">
      <c r="A10858" s="119">
        <v>42394</v>
      </c>
      <c r="B10858" s="120" t="s">
        <v>45</v>
      </c>
      <c r="C10858" s="121">
        <v>16.3</v>
      </c>
      <c r="D10858" s="94"/>
      <c r="E10858" s="121" t="s">
        <v>10610</v>
      </c>
      <c r="F10858" s="123">
        <v>5.5</v>
      </c>
      <c r="G10858" s="89">
        <v>1</v>
      </c>
      <c r="H10858" s="30">
        <v>5</v>
      </c>
      <c r="I10858" s="38">
        <v>-1</v>
      </c>
      <c r="J10858" s="18">
        <f t="shared" si="678"/>
        <v>1063.5700000000024</v>
      </c>
      <c r="K10858" s="19" t="str">
        <f t="shared" si="676"/>
        <v>Jan-16</v>
      </c>
      <c r="L10858" s="20">
        <f t="shared" si="679"/>
        <v>10688</v>
      </c>
      <c r="M10858" s="21">
        <f t="shared" si="677"/>
        <v>9.9510666167664893E-2</v>
      </c>
    </row>
    <row r="10859" spans="1:13" x14ac:dyDescent="0.3">
      <c r="A10859" s="107">
        <v>42395</v>
      </c>
      <c r="B10859" s="108" t="s">
        <v>143</v>
      </c>
      <c r="C10859" s="101">
        <v>0.59722222222222221</v>
      </c>
      <c r="D10859" s="94" t="s">
        <v>31</v>
      </c>
      <c r="E10859" s="108" t="s">
        <v>3589</v>
      </c>
      <c r="F10859" s="110">
        <v>4</v>
      </c>
      <c r="G10859" s="85">
        <v>1</v>
      </c>
      <c r="H10859" s="90" t="s">
        <v>33</v>
      </c>
      <c r="I10859" s="28">
        <v>-1</v>
      </c>
      <c r="J10859" s="18">
        <f t="shared" si="678"/>
        <v>1062.5700000000024</v>
      </c>
      <c r="K10859" s="19" t="str">
        <f t="shared" si="676"/>
        <v>Jan-16</v>
      </c>
      <c r="L10859" s="20">
        <f t="shared" si="679"/>
        <v>10689</v>
      </c>
      <c r="M10859" s="21">
        <f t="shared" si="677"/>
        <v>9.9407802413696553E-2</v>
      </c>
    </row>
    <row r="10860" spans="1:13" x14ac:dyDescent="0.3">
      <c r="A10860" s="107">
        <v>42395</v>
      </c>
      <c r="B10860" s="108" t="s">
        <v>143</v>
      </c>
      <c r="C10860" s="101">
        <v>0.64236111111111105</v>
      </c>
      <c r="D10860" s="94" t="s">
        <v>31</v>
      </c>
      <c r="E10860" s="108" t="s">
        <v>3590</v>
      </c>
      <c r="F10860" s="110">
        <v>3</v>
      </c>
      <c r="G10860" s="85">
        <v>1</v>
      </c>
      <c r="H10860" s="90" t="s">
        <v>33</v>
      </c>
      <c r="I10860" s="28">
        <v>-1</v>
      </c>
      <c r="J10860" s="18">
        <f t="shared" si="678"/>
        <v>1061.5700000000024</v>
      </c>
      <c r="K10860" s="19" t="str">
        <f t="shared" si="676"/>
        <v>Jan-16</v>
      </c>
      <c r="L10860" s="20">
        <f t="shared" si="679"/>
        <v>10690</v>
      </c>
      <c r="M10860" s="21">
        <f t="shared" si="677"/>
        <v>9.9304957904583949E-2</v>
      </c>
    </row>
    <row r="10861" spans="1:13" x14ac:dyDescent="0.3">
      <c r="A10861" s="119">
        <v>42395</v>
      </c>
      <c r="B10861" s="120" t="s">
        <v>30</v>
      </c>
      <c r="C10861" s="121">
        <v>14.05</v>
      </c>
      <c r="D10861" s="94"/>
      <c r="E10861" s="121" t="s">
        <v>10448</v>
      </c>
      <c r="F10861" s="123">
        <v>6</v>
      </c>
      <c r="G10861" s="89">
        <v>1</v>
      </c>
      <c r="H10861" s="30">
        <v>3</v>
      </c>
      <c r="I10861" s="38">
        <v>-1</v>
      </c>
      <c r="J10861" s="18">
        <f t="shared" si="678"/>
        <v>1060.5700000000024</v>
      </c>
      <c r="K10861" s="19" t="str">
        <f t="shared" si="676"/>
        <v>Jan-16</v>
      </c>
      <c r="L10861" s="20">
        <f t="shared" si="679"/>
        <v>10691</v>
      </c>
      <c r="M10861" s="21">
        <f t="shared" si="677"/>
        <v>9.9202132634926804E-2</v>
      </c>
    </row>
    <row r="10862" spans="1:13" x14ac:dyDescent="0.3">
      <c r="A10862" s="119">
        <v>42395</v>
      </c>
      <c r="B10862" s="120" t="s">
        <v>50</v>
      </c>
      <c r="C10862" s="121">
        <v>14.3</v>
      </c>
      <c r="D10862" s="94"/>
      <c r="E10862" s="121" t="s">
        <v>10611</v>
      </c>
      <c r="F10862" s="123">
        <v>4.5</v>
      </c>
      <c r="G10862" s="89">
        <v>1</v>
      </c>
      <c r="H10862" s="30">
        <v>2</v>
      </c>
      <c r="I10862" s="38">
        <v>-1</v>
      </c>
      <c r="J10862" s="18">
        <f t="shared" si="678"/>
        <v>1059.5700000000024</v>
      </c>
      <c r="K10862" s="19" t="str">
        <f t="shared" si="676"/>
        <v>Jan-16</v>
      </c>
      <c r="L10862" s="20">
        <f t="shared" si="679"/>
        <v>10692</v>
      </c>
      <c r="M10862" s="21">
        <f t="shared" si="677"/>
        <v>9.9099326599326826E-2</v>
      </c>
    </row>
    <row r="10863" spans="1:13" x14ac:dyDescent="0.3">
      <c r="A10863" s="119">
        <v>42395</v>
      </c>
      <c r="B10863" s="120" t="s">
        <v>30</v>
      </c>
      <c r="C10863" s="121">
        <v>16.2</v>
      </c>
      <c r="D10863" s="94"/>
      <c r="E10863" s="121" t="s">
        <v>114</v>
      </c>
      <c r="F10863" s="123">
        <v>5.5</v>
      </c>
      <c r="G10863" s="89">
        <v>1</v>
      </c>
      <c r="H10863" s="30">
        <v>7</v>
      </c>
      <c r="I10863" s="38">
        <v>-1</v>
      </c>
      <c r="J10863" s="18">
        <f t="shared" si="678"/>
        <v>1058.5700000000024</v>
      </c>
      <c r="K10863" s="19" t="str">
        <f t="shared" si="676"/>
        <v>Jan-16</v>
      </c>
      <c r="L10863" s="20">
        <f t="shared" si="679"/>
        <v>10693</v>
      </c>
      <c r="M10863" s="21">
        <f t="shared" si="677"/>
        <v>9.8996539792387775E-2</v>
      </c>
    </row>
    <row r="10864" spans="1:13" x14ac:dyDescent="0.3">
      <c r="A10864" s="107">
        <v>42396</v>
      </c>
      <c r="B10864" s="108" t="s">
        <v>61</v>
      </c>
      <c r="C10864" s="101">
        <v>0.55555555555555558</v>
      </c>
      <c r="D10864" s="94" t="s">
        <v>31</v>
      </c>
      <c r="E10864" s="108" t="s">
        <v>3591</v>
      </c>
      <c r="F10864" s="110">
        <v>2.75</v>
      </c>
      <c r="G10864" s="85">
        <v>1</v>
      </c>
      <c r="H10864" s="90" t="s">
        <v>42</v>
      </c>
      <c r="I10864" s="28">
        <v>1.75</v>
      </c>
      <c r="J10864" s="18">
        <f t="shared" si="678"/>
        <v>1060.3200000000024</v>
      </c>
      <c r="K10864" s="19" t="str">
        <f t="shared" si="676"/>
        <v>Jan-16</v>
      </c>
      <c r="L10864" s="20">
        <f t="shared" si="679"/>
        <v>10694</v>
      </c>
      <c r="M10864" s="21">
        <f t="shared" si="677"/>
        <v>9.9150925752758787E-2</v>
      </c>
    </row>
    <row r="10865" spans="1:13" x14ac:dyDescent="0.3">
      <c r="A10865" s="107">
        <v>42396</v>
      </c>
      <c r="B10865" s="108" t="s">
        <v>61</v>
      </c>
      <c r="C10865" s="101">
        <v>0.60069444444444442</v>
      </c>
      <c r="D10865" s="94" t="s">
        <v>31</v>
      </c>
      <c r="E10865" s="108" t="s">
        <v>3592</v>
      </c>
      <c r="F10865" s="110">
        <v>3.5</v>
      </c>
      <c r="G10865" s="85">
        <v>1</v>
      </c>
      <c r="H10865" s="90" t="s">
        <v>33</v>
      </c>
      <c r="I10865" s="28">
        <v>-1</v>
      </c>
      <c r="J10865" s="18">
        <f t="shared" si="678"/>
        <v>1059.3200000000024</v>
      </c>
      <c r="K10865" s="19" t="str">
        <f t="shared" si="676"/>
        <v>Jan-16</v>
      </c>
      <c r="L10865" s="20">
        <f t="shared" si="679"/>
        <v>10695</v>
      </c>
      <c r="M10865" s="21">
        <f t="shared" si="677"/>
        <v>9.9048153342683729E-2</v>
      </c>
    </row>
    <row r="10866" spans="1:13" x14ac:dyDescent="0.3">
      <c r="A10866" s="107">
        <v>42396</v>
      </c>
      <c r="B10866" s="108" t="s">
        <v>29</v>
      </c>
      <c r="C10866" s="101">
        <v>0.60763888888888895</v>
      </c>
      <c r="D10866" s="94" t="s">
        <v>31</v>
      </c>
      <c r="E10866" s="108" t="s">
        <v>3593</v>
      </c>
      <c r="F10866" s="110">
        <v>3</v>
      </c>
      <c r="G10866" s="85">
        <v>1</v>
      </c>
      <c r="H10866" s="90" t="s">
        <v>42</v>
      </c>
      <c r="I10866" s="28">
        <v>2</v>
      </c>
      <c r="J10866" s="18">
        <f t="shared" si="678"/>
        <v>1061.3200000000024</v>
      </c>
      <c r="K10866" s="19" t="str">
        <f t="shared" si="676"/>
        <v>Jan-16</v>
      </c>
      <c r="L10866" s="20">
        <f t="shared" si="679"/>
        <v>10696</v>
      </c>
      <c r="M10866" s="21">
        <f t="shared" si="677"/>
        <v>9.9225878833208908E-2</v>
      </c>
    </row>
    <row r="10867" spans="1:13" x14ac:dyDescent="0.3">
      <c r="A10867" s="107">
        <v>42396</v>
      </c>
      <c r="B10867" s="108" t="s">
        <v>43</v>
      </c>
      <c r="C10867" s="101">
        <v>0.75694444444444453</v>
      </c>
      <c r="D10867" s="94" t="s">
        <v>31</v>
      </c>
      <c r="E10867" s="111" t="s">
        <v>3206</v>
      </c>
      <c r="F10867" s="110">
        <v>3.5</v>
      </c>
      <c r="G10867" s="85">
        <v>1</v>
      </c>
      <c r="H10867" s="90" t="s">
        <v>33</v>
      </c>
      <c r="I10867" s="28">
        <v>-1</v>
      </c>
      <c r="J10867" s="18">
        <f t="shared" si="678"/>
        <v>1060.3200000000024</v>
      </c>
      <c r="K10867" s="19" t="str">
        <f t="shared" si="676"/>
        <v>Jan-16</v>
      </c>
      <c r="L10867" s="20">
        <f t="shared" si="679"/>
        <v>10697</v>
      </c>
      <c r="M10867" s="21">
        <f t="shared" si="677"/>
        <v>9.9123118631392212E-2</v>
      </c>
    </row>
    <row r="10868" spans="1:13" x14ac:dyDescent="0.3">
      <c r="A10868" s="119">
        <v>42396</v>
      </c>
      <c r="B10868" s="121" t="s">
        <v>61</v>
      </c>
      <c r="C10868" s="121">
        <v>13.5</v>
      </c>
      <c r="D10868" s="94"/>
      <c r="E10868" s="121" t="s">
        <v>10614</v>
      </c>
      <c r="F10868" s="123">
        <v>5.5</v>
      </c>
      <c r="G10868" s="89">
        <v>1</v>
      </c>
      <c r="H10868" s="30" t="s">
        <v>6116</v>
      </c>
      <c r="I10868" s="38">
        <v>-1</v>
      </c>
      <c r="J10868" s="18">
        <f t="shared" si="678"/>
        <v>1059.3200000000024</v>
      </c>
      <c r="K10868" s="19" t="str">
        <f t="shared" si="676"/>
        <v>Jan-16</v>
      </c>
      <c r="L10868" s="20">
        <f t="shared" si="679"/>
        <v>10698</v>
      </c>
      <c r="M10868" s="21">
        <f t="shared" si="677"/>
        <v>9.9020377640680723E-2</v>
      </c>
    </row>
    <row r="10869" spans="1:13" x14ac:dyDescent="0.3">
      <c r="A10869" s="119">
        <v>42396</v>
      </c>
      <c r="B10869" s="121" t="s">
        <v>29</v>
      </c>
      <c r="C10869" s="121">
        <v>15.45</v>
      </c>
      <c r="D10869" s="94"/>
      <c r="E10869" s="121" t="s">
        <v>10613</v>
      </c>
      <c r="F10869" s="123">
        <v>5.5</v>
      </c>
      <c r="G10869" s="89">
        <v>1</v>
      </c>
      <c r="H10869" s="30">
        <v>10</v>
      </c>
      <c r="I10869" s="38">
        <v>-1</v>
      </c>
      <c r="J10869" s="18">
        <f t="shared" si="678"/>
        <v>1058.3200000000024</v>
      </c>
      <c r="K10869" s="19" t="str">
        <f t="shared" si="676"/>
        <v>Jan-16</v>
      </c>
      <c r="L10869" s="20">
        <f t="shared" si="679"/>
        <v>10699</v>
      </c>
      <c r="M10869" s="21">
        <f t="shared" si="677"/>
        <v>9.8917655855687681E-2</v>
      </c>
    </row>
    <row r="10870" spans="1:13" x14ac:dyDescent="0.3">
      <c r="A10870" s="119">
        <v>42396</v>
      </c>
      <c r="B10870" s="121" t="s">
        <v>29</v>
      </c>
      <c r="C10870" s="121">
        <v>16.149999999999999</v>
      </c>
      <c r="D10870" s="94"/>
      <c r="E10870" s="121" t="s">
        <v>9558</v>
      </c>
      <c r="F10870" s="123">
        <v>4.33</v>
      </c>
      <c r="G10870" s="89">
        <v>1</v>
      </c>
      <c r="H10870" s="30">
        <v>1</v>
      </c>
      <c r="I10870" s="38">
        <v>3.33</v>
      </c>
      <c r="J10870" s="18">
        <f t="shared" si="678"/>
        <v>1061.6500000000024</v>
      </c>
      <c r="K10870" s="19" t="str">
        <f t="shared" si="676"/>
        <v>Jan-16</v>
      </c>
      <c r="L10870" s="20">
        <f t="shared" si="679"/>
        <v>10700</v>
      </c>
      <c r="M10870" s="21">
        <f t="shared" si="677"/>
        <v>9.9219626168224523E-2</v>
      </c>
    </row>
    <row r="10871" spans="1:13" x14ac:dyDescent="0.3">
      <c r="A10871" s="124">
        <v>42396</v>
      </c>
      <c r="B10871" s="108" t="s">
        <v>43</v>
      </c>
      <c r="C10871" s="111">
        <v>16.399999999999999</v>
      </c>
      <c r="D10871" s="94"/>
      <c r="E10871" s="111" t="s">
        <v>10612</v>
      </c>
      <c r="F10871" s="111">
        <v>5.5</v>
      </c>
      <c r="G10871" s="89">
        <v>1</v>
      </c>
      <c r="H10871" s="37" t="s">
        <v>6512</v>
      </c>
      <c r="I10871" s="34">
        <v>-1</v>
      </c>
      <c r="J10871" s="18">
        <f t="shared" si="678"/>
        <v>1060.6500000000024</v>
      </c>
      <c r="K10871" s="19" t="str">
        <f t="shared" si="676"/>
        <v>Jan-16</v>
      </c>
      <c r="L10871" s="20">
        <f t="shared" si="679"/>
        <v>10701</v>
      </c>
      <c r="M10871" s="21">
        <f t="shared" si="677"/>
        <v>9.9116904962153293E-2</v>
      </c>
    </row>
    <row r="10872" spans="1:13" x14ac:dyDescent="0.3">
      <c r="A10872" s="107">
        <v>42397</v>
      </c>
      <c r="B10872" s="108" t="s">
        <v>30</v>
      </c>
      <c r="C10872" s="101">
        <v>0.59027777777777779</v>
      </c>
      <c r="D10872" s="94" t="s">
        <v>31</v>
      </c>
      <c r="E10872" s="108" t="s">
        <v>3594</v>
      </c>
      <c r="F10872" s="110">
        <v>4</v>
      </c>
      <c r="G10872" s="85">
        <v>1</v>
      </c>
      <c r="H10872" s="90" t="s">
        <v>42</v>
      </c>
      <c r="I10872" s="28">
        <v>3</v>
      </c>
      <c r="J10872" s="18">
        <f t="shared" si="678"/>
        <v>1063.6500000000024</v>
      </c>
      <c r="K10872" s="19" t="str">
        <f t="shared" si="676"/>
        <v>Jan-16</v>
      </c>
      <c r="L10872" s="20">
        <f t="shared" si="679"/>
        <v>10702</v>
      </c>
      <c r="M10872" s="21">
        <f t="shared" si="677"/>
        <v>9.9387964866380338E-2</v>
      </c>
    </row>
    <row r="10873" spans="1:13" x14ac:dyDescent="0.3">
      <c r="A10873" s="107">
        <v>42397</v>
      </c>
      <c r="B10873" s="108" t="s">
        <v>30</v>
      </c>
      <c r="C10873" s="101">
        <v>0.63541666666666663</v>
      </c>
      <c r="D10873" s="94" t="s">
        <v>31</v>
      </c>
      <c r="E10873" s="108" t="s">
        <v>3595</v>
      </c>
      <c r="F10873" s="110">
        <v>3.25</v>
      </c>
      <c r="G10873" s="85">
        <v>1</v>
      </c>
      <c r="H10873" s="90" t="s">
        <v>33</v>
      </c>
      <c r="I10873" s="28">
        <v>-1</v>
      </c>
      <c r="J10873" s="18">
        <f t="shared" si="678"/>
        <v>1062.6500000000024</v>
      </c>
      <c r="K10873" s="19" t="str">
        <f t="shared" si="676"/>
        <v>Jan-16</v>
      </c>
      <c r="L10873" s="20">
        <f t="shared" si="679"/>
        <v>10703</v>
      </c>
      <c r="M10873" s="21">
        <f t="shared" si="677"/>
        <v>9.9285247126973966E-2</v>
      </c>
    </row>
    <row r="10874" spans="1:13" x14ac:dyDescent="0.3">
      <c r="A10874" s="107">
        <v>42397</v>
      </c>
      <c r="B10874" s="108" t="s">
        <v>47</v>
      </c>
      <c r="C10874" s="101">
        <v>0.70833333333333337</v>
      </c>
      <c r="D10874" s="94" t="s">
        <v>31</v>
      </c>
      <c r="E10874" s="111" t="s">
        <v>3596</v>
      </c>
      <c r="F10874" s="110">
        <v>4</v>
      </c>
      <c r="G10874" s="85">
        <v>1</v>
      </c>
      <c r="H10874" s="90" t="s">
        <v>33</v>
      </c>
      <c r="I10874" s="28">
        <v>-1</v>
      </c>
      <c r="J10874" s="18">
        <f t="shared" si="678"/>
        <v>1061.6500000000024</v>
      </c>
      <c r="K10874" s="19" t="str">
        <f t="shared" si="676"/>
        <v>Jan-16</v>
      </c>
      <c r="L10874" s="20">
        <f t="shared" si="679"/>
        <v>10704</v>
      </c>
      <c r="M10874" s="21">
        <f t="shared" si="677"/>
        <v>9.9182548579970331E-2</v>
      </c>
    </row>
    <row r="10875" spans="1:13" x14ac:dyDescent="0.3">
      <c r="A10875" s="107">
        <v>42397</v>
      </c>
      <c r="B10875" s="108" t="s">
        <v>47</v>
      </c>
      <c r="C10875" s="101">
        <v>0.77777777777777779</v>
      </c>
      <c r="D10875" s="94" t="s">
        <v>31</v>
      </c>
      <c r="E10875" s="111" t="s">
        <v>3597</v>
      </c>
      <c r="F10875" s="110">
        <v>3.5</v>
      </c>
      <c r="G10875" s="85">
        <v>1</v>
      </c>
      <c r="H10875" s="90" t="s">
        <v>33</v>
      </c>
      <c r="I10875" s="28">
        <v>-1</v>
      </c>
      <c r="J10875" s="18">
        <f t="shared" si="678"/>
        <v>1060.6500000000024</v>
      </c>
      <c r="K10875" s="19" t="str">
        <f t="shared" si="676"/>
        <v>Jan-16</v>
      </c>
      <c r="L10875" s="20">
        <f t="shared" si="679"/>
        <v>10705</v>
      </c>
      <c r="M10875" s="21">
        <f t="shared" si="677"/>
        <v>9.9079869219990874E-2</v>
      </c>
    </row>
    <row r="10876" spans="1:13" x14ac:dyDescent="0.3">
      <c r="A10876" s="119">
        <v>42397</v>
      </c>
      <c r="B10876" s="121" t="s">
        <v>30</v>
      </c>
      <c r="C10876" s="121">
        <v>13.35</v>
      </c>
      <c r="D10876" s="94"/>
      <c r="E10876" s="121" t="s">
        <v>10145</v>
      </c>
      <c r="F10876" s="123">
        <v>4.5</v>
      </c>
      <c r="G10876" s="89">
        <v>1</v>
      </c>
      <c r="H10876" s="30">
        <v>3</v>
      </c>
      <c r="I10876" s="38">
        <v>-1</v>
      </c>
      <c r="J10876" s="18">
        <f t="shared" si="678"/>
        <v>1059.6500000000024</v>
      </c>
      <c r="K10876" s="19" t="str">
        <f t="shared" si="676"/>
        <v>Jan-16</v>
      </c>
      <c r="L10876" s="20">
        <f t="shared" si="679"/>
        <v>10706</v>
      </c>
      <c r="M10876" s="21">
        <f t="shared" si="677"/>
        <v>9.8977209041659103E-2</v>
      </c>
    </row>
    <row r="10877" spans="1:13" x14ac:dyDescent="0.3">
      <c r="A10877" s="119">
        <v>42397</v>
      </c>
      <c r="B10877" s="121" t="s">
        <v>79</v>
      </c>
      <c r="C10877" s="121">
        <v>14.3</v>
      </c>
      <c r="D10877" s="94"/>
      <c r="E10877" s="121" t="s">
        <v>10615</v>
      </c>
      <c r="F10877" s="123">
        <v>6</v>
      </c>
      <c r="G10877" s="89">
        <v>1</v>
      </c>
      <c r="H10877" s="30">
        <v>1</v>
      </c>
      <c r="I10877" s="38">
        <v>5</v>
      </c>
      <c r="J10877" s="18">
        <f t="shared" si="678"/>
        <v>1064.6500000000024</v>
      </c>
      <c r="K10877" s="19" t="str">
        <f t="shared" si="676"/>
        <v>Jan-16</v>
      </c>
      <c r="L10877" s="20">
        <f t="shared" si="679"/>
        <v>10707</v>
      </c>
      <c r="M10877" s="21">
        <f t="shared" si="677"/>
        <v>9.9434949098720679E-2</v>
      </c>
    </row>
    <row r="10878" spans="1:13" x14ac:dyDescent="0.3">
      <c r="A10878" s="107">
        <v>42398</v>
      </c>
      <c r="B10878" s="108" t="s">
        <v>29</v>
      </c>
      <c r="C10878" s="101">
        <v>0.55208333333333337</v>
      </c>
      <c r="D10878" s="94" t="s">
        <v>31</v>
      </c>
      <c r="E10878" s="108" t="s">
        <v>3598</v>
      </c>
      <c r="F10878" s="110">
        <v>4</v>
      </c>
      <c r="G10878" s="85">
        <v>1</v>
      </c>
      <c r="H10878" s="90" t="s">
        <v>33</v>
      </c>
      <c r="I10878" s="28">
        <v>-1</v>
      </c>
      <c r="J10878" s="18">
        <f t="shared" si="678"/>
        <v>1063.6500000000024</v>
      </c>
      <c r="K10878" s="19" t="str">
        <f t="shared" si="676"/>
        <v>Jan-16</v>
      </c>
      <c r="L10878" s="20">
        <f t="shared" si="679"/>
        <v>10708</v>
      </c>
      <c r="M10878" s="21">
        <f t="shared" si="677"/>
        <v>9.9332274934628539E-2</v>
      </c>
    </row>
    <row r="10879" spans="1:13" x14ac:dyDescent="0.3">
      <c r="A10879" s="107">
        <v>42398</v>
      </c>
      <c r="B10879" s="108" t="s">
        <v>29</v>
      </c>
      <c r="C10879" s="101">
        <v>0.59722222222222221</v>
      </c>
      <c r="D10879" s="94" t="s">
        <v>31</v>
      </c>
      <c r="E10879" s="108" t="s">
        <v>3599</v>
      </c>
      <c r="F10879" s="110">
        <v>3</v>
      </c>
      <c r="G10879" s="85">
        <v>1</v>
      </c>
      <c r="H10879" s="90" t="s">
        <v>33</v>
      </c>
      <c r="I10879" s="28">
        <v>-1</v>
      </c>
      <c r="J10879" s="18">
        <f t="shared" si="678"/>
        <v>1062.6500000000024</v>
      </c>
      <c r="K10879" s="19" t="str">
        <f t="shared" si="676"/>
        <v>Jan-16</v>
      </c>
      <c r="L10879" s="20">
        <f t="shared" si="679"/>
        <v>10709</v>
      </c>
      <c r="M10879" s="21">
        <f t="shared" si="677"/>
        <v>9.9229619945840175E-2</v>
      </c>
    </row>
    <row r="10880" spans="1:13" x14ac:dyDescent="0.3">
      <c r="A10880" s="107">
        <v>42398</v>
      </c>
      <c r="B10880" s="108" t="s">
        <v>67</v>
      </c>
      <c r="C10880" s="101">
        <v>0.61111111111111105</v>
      </c>
      <c r="D10880" s="94" t="s">
        <v>31</v>
      </c>
      <c r="E10880" s="108" t="s">
        <v>109</v>
      </c>
      <c r="F10880" s="110">
        <v>3.25</v>
      </c>
      <c r="G10880" s="85">
        <v>1</v>
      </c>
      <c r="H10880" s="90" t="s">
        <v>33</v>
      </c>
      <c r="I10880" s="28">
        <v>-1</v>
      </c>
      <c r="J10880" s="18">
        <f t="shared" si="678"/>
        <v>1061.6500000000024</v>
      </c>
      <c r="K10880" s="19" t="str">
        <f t="shared" si="676"/>
        <v>Jan-16</v>
      </c>
      <c r="L10880" s="20">
        <f t="shared" si="679"/>
        <v>10710</v>
      </c>
      <c r="M10880" s="21">
        <f t="shared" si="677"/>
        <v>9.9126984126984341E-2</v>
      </c>
    </row>
    <row r="10881" spans="1:13" x14ac:dyDescent="0.3">
      <c r="A10881" s="107">
        <v>42398</v>
      </c>
      <c r="B10881" s="108" t="s">
        <v>45</v>
      </c>
      <c r="C10881" s="101">
        <v>0.69791666666666663</v>
      </c>
      <c r="D10881" s="94" t="s">
        <v>31</v>
      </c>
      <c r="E10881" s="111" t="s">
        <v>3600</v>
      </c>
      <c r="F10881" s="110">
        <v>2.75</v>
      </c>
      <c r="G10881" s="85">
        <v>1</v>
      </c>
      <c r="H10881" s="90" t="s">
        <v>42</v>
      </c>
      <c r="I10881" s="28">
        <v>1.75</v>
      </c>
      <c r="J10881" s="18">
        <f t="shared" si="678"/>
        <v>1063.4000000000024</v>
      </c>
      <c r="K10881" s="19" t="str">
        <f t="shared" si="676"/>
        <v>Jan-16</v>
      </c>
      <c r="L10881" s="20">
        <f t="shared" si="679"/>
        <v>10711</v>
      </c>
      <c r="M10881" s="21">
        <f t="shared" si="677"/>
        <v>9.9281112874615107E-2</v>
      </c>
    </row>
    <row r="10882" spans="1:13" x14ac:dyDescent="0.3">
      <c r="A10882" s="107">
        <v>42398</v>
      </c>
      <c r="B10882" s="108" t="s">
        <v>45</v>
      </c>
      <c r="C10882" s="101">
        <v>0.73958333333333337</v>
      </c>
      <c r="D10882" s="94" t="s">
        <v>31</v>
      </c>
      <c r="E10882" s="111" t="s">
        <v>3563</v>
      </c>
      <c r="F10882" s="110">
        <v>3</v>
      </c>
      <c r="G10882" s="85">
        <v>1</v>
      </c>
      <c r="H10882" s="90" t="s">
        <v>42</v>
      </c>
      <c r="I10882" s="28">
        <v>2</v>
      </c>
      <c r="J10882" s="18">
        <f t="shared" si="678"/>
        <v>1065.4000000000024</v>
      </c>
      <c r="K10882" s="19" t="str">
        <f t="shared" ref="K10882:K10945" si="680">TEXT(A10882,"MMM-yy")</f>
        <v>Jan-16</v>
      </c>
      <c r="L10882" s="20">
        <f t="shared" si="679"/>
        <v>10712</v>
      </c>
      <c r="M10882" s="21">
        <f t="shared" ref="M10882:M10945" si="681">J10882/L10882</f>
        <v>9.945855115758051E-2</v>
      </c>
    </row>
    <row r="10883" spans="1:13" x14ac:dyDescent="0.3">
      <c r="A10883" s="107">
        <v>42398</v>
      </c>
      <c r="B10883" s="108" t="s">
        <v>45</v>
      </c>
      <c r="C10883" s="101">
        <v>0.78125</v>
      </c>
      <c r="D10883" s="94" t="s">
        <v>31</v>
      </c>
      <c r="E10883" s="111" t="s">
        <v>3601</v>
      </c>
      <c r="F10883" s="110">
        <v>3.75</v>
      </c>
      <c r="G10883" s="85">
        <v>1</v>
      </c>
      <c r="H10883" s="90" t="s">
        <v>33</v>
      </c>
      <c r="I10883" s="28">
        <v>-1</v>
      </c>
      <c r="J10883" s="18">
        <f t="shared" ref="J10883:J10946" si="682">J10882+I10883</f>
        <v>1064.4000000000024</v>
      </c>
      <c r="K10883" s="19" t="str">
        <f t="shared" si="680"/>
        <v>Jan-16</v>
      </c>
      <c r="L10883" s="20">
        <f t="shared" ref="L10883:L10946" si="683">L10882+G10883</f>
        <v>10713</v>
      </c>
      <c r="M10883" s="21">
        <f t="shared" si="681"/>
        <v>9.9355922710725506E-2</v>
      </c>
    </row>
    <row r="10884" spans="1:13" x14ac:dyDescent="0.3">
      <c r="A10884" s="119">
        <v>42398</v>
      </c>
      <c r="B10884" s="121" t="s">
        <v>29</v>
      </c>
      <c r="C10884" s="121">
        <v>13.5</v>
      </c>
      <c r="D10884" s="94"/>
      <c r="E10884" s="121" t="s">
        <v>10616</v>
      </c>
      <c r="F10884" s="123">
        <v>6</v>
      </c>
      <c r="G10884" s="89">
        <v>1</v>
      </c>
      <c r="H10884" s="30">
        <v>5</v>
      </c>
      <c r="I10884" s="38">
        <v>-1</v>
      </c>
      <c r="J10884" s="18">
        <f t="shared" si="682"/>
        <v>1063.4000000000024</v>
      </c>
      <c r="K10884" s="19" t="str">
        <f t="shared" si="680"/>
        <v>Jan-16</v>
      </c>
      <c r="L10884" s="20">
        <f t="shared" si="683"/>
        <v>10714</v>
      </c>
      <c r="M10884" s="21">
        <f t="shared" si="681"/>
        <v>9.9253313421691469E-2</v>
      </c>
    </row>
    <row r="10885" spans="1:13" x14ac:dyDescent="0.3">
      <c r="A10885" s="107">
        <v>42399</v>
      </c>
      <c r="B10885" s="108" t="s">
        <v>98</v>
      </c>
      <c r="C10885" s="101">
        <v>0.57291666666666663</v>
      </c>
      <c r="D10885" s="94" t="s">
        <v>31</v>
      </c>
      <c r="E10885" s="108" t="s">
        <v>3602</v>
      </c>
      <c r="F10885" s="110">
        <v>3</v>
      </c>
      <c r="G10885" s="85">
        <v>1</v>
      </c>
      <c r="H10885" s="90" t="s">
        <v>42</v>
      </c>
      <c r="I10885" s="28">
        <v>2</v>
      </c>
      <c r="J10885" s="18">
        <f t="shared" si="682"/>
        <v>1065.4000000000024</v>
      </c>
      <c r="K10885" s="19" t="str">
        <f t="shared" si="680"/>
        <v>Jan-16</v>
      </c>
      <c r="L10885" s="20">
        <f t="shared" si="683"/>
        <v>10715</v>
      </c>
      <c r="M10885" s="21">
        <f t="shared" si="681"/>
        <v>9.9430704619692237E-2</v>
      </c>
    </row>
    <row r="10886" spans="1:13" x14ac:dyDescent="0.3">
      <c r="A10886" s="107">
        <v>42399</v>
      </c>
      <c r="B10886" s="108" t="s">
        <v>76</v>
      </c>
      <c r="C10886" s="101">
        <v>0.60069444444444442</v>
      </c>
      <c r="D10886" s="94" t="s">
        <v>31</v>
      </c>
      <c r="E10886" s="108" t="s">
        <v>3603</v>
      </c>
      <c r="F10886" s="110">
        <v>3</v>
      </c>
      <c r="G10886" s="85">
        <v>1</v>
      </c>
      <c r="H10886" s="90" t="s">
        <v>33</v>
      </c>
      <c r="I10886" s="28">
        <v>-1</v>
      </c>
      <c r="J10886" s="18">
        <f t="shared" si="682"/>
        <v>1064.4000000000024</v>
      </c>
      <c r="K10886" s="19" t="str">
        <f t="shared" si="680"/>
        <v>Jan-16</v>
      </c>
      <c r="L10886" s="20">
        <f t="shared" si="683"/>
        <v>10716</v>
      </c>
      <c r="M10886" s="21">
        <f t="shared" si="681"/>
        <v>9.9328107502799773E-2</v>
      </c>
    </row>
    <row r="10887" spans="1:13" x14ac:dyDescent="0.3">
      <c r="A10887" s="107">
        <v>42399</v>
      </c>
      <c r="B10887" s="108" t="s">
        <v>44</v>
      </c>
      <c r="C10887" s="101">
        <v>0.65972222222222221</v>
      </c>
      <c r="D10887" s="94" t="s">
        <v>31</v>
      </c>
      <c r="E10887" s="108" t="s">
        <v>2808</v>
      </c>
      <c r="F10887" s="110">
        <v>2.75</v>
      </c>
      <c r="G10887" s="85">
        <v>1</v>
      </c>
      <c r="H10887" s="90" t="s">
        <v>33</v>
      </c>
      <c r="I10887" s="28">
        <v>-1</v>
      </c>
      <c r="J10887" s="18">
        <f t="shared" si="682"/>
        <v>1063.4000000000024</v>
      </c>
      <c r="K10887" s="19" t="str">
        <f t="shared" si="680"/>
        <v>Jan-16</v>
      </c>
      <c r="L10887" s="20">
        <f t="shared" si="683"/>
        <v>10717</v>
      </c>
      <c r="M10887" s="21">
        <f t="shared" si="681"/>
        <v>9.9225529532518647E-2</v>
      </c>
    </row>
    <row r="10888" spans="1:13" x14ac:dyDescent="0.3">
      <c r="A10888" s="119">
        <v>42399</v>
      </c>
      <c r="B10888" s="121" t="s">
        <v>76</v>
      </c>
      <c r="C10888" s="121">
        <v>13.15</v>
      </c>
      <c r="D10888" s="94"/>
      <c r="E10888" s="121" t="s">
        <v>2695</v>
      </c>
      <c r="F10888" s="123">
        <v>5</v>
      </c>
      <c r="G10888" s="89">
        <v>1</v>
      </c>
      <c r="H10888" s="30">
        <v>4</v>
      </c>
      <c r="I10888" s="38">
        <v>-1</v>
      </c>
      <c r="J10888" s="18">
        <f t="shared" si="682"/>
        <v>1062.4000000000024</v>
      </c>
      <c r="K10888" s="19" t="str">
        <f t="shared" si="680"/>
        <v>Jan-16</v>
      </c>
      <c r="L10888" s="20">
        <f t="shared" si="683"/>
        <v>10718</v>
      </c>
      <c r="M10888" s="21">
        <f t="shared" si="681"/>
        <v>9.9122970703489674E-2</v>
      </c>
    </row>
    <row r="10889" spans="1:13" x14ac:dyDescent="0.3">
      <c r="A10889" s="119">
        <v>42399</v>
      </c>
      <c r="B10889" s="121" t="s">
        <v>98</v>
      </c>
      <c r="C10889" s="121">
        <v>14.55</v>
      </c>
      <c r="D10889" s="94"/>
      <c r="E10889" s="121" t="s">
        <v>10619</v>
      </c>
      <c r="F10889" s="123">
        <v>5.5</v>
      </c>
      <c r="G10889" s="89">
        <v>1</v>
      </c>
      <c r="H10889" s="30">
        <v>1</v>
      </c>
      <c r="I10889" s="38">
        <v>4.5</v>
      </c>
      <c r="J10889" s="18">
        <f t="shared" si="682"/>
        <v>1066.9000000000024</v>
      </c>
      <c r="K10889" s="19" t="str">
        <f t="shared" si="680"/>
        <v>Jan-16</v>
      </c>
      <c r="L10889" s="20">
        <f t="shared" si="683"/>
        <v>10719</v>
      </c>
      <c r="M10889" s="21">
        <f t="shared" si="681"/>
        <v>9.9533538576359951E-2</v>
      </c>
    </row>
    <row r="10890" spans="1:13" x14ac:dyDescent="0.3">
      <c r="A10890" s="119">
        <v>42399</v>
      </c>
      <c r="B10890" s="121" t="s">
        <v>29</v>
      </c>
      <c r="C10890" s="121">
        <v>16</v>
      </c>
      <c r="D10890" s="94"/>
      <c r="E10890" s="121" t="s">
        <v>10617</v>
      </c>
      <c r="F10890" s="123">
        <v>4.33</v>
      </c>
      <c r="G10890" s="89">
        <v>1</v>
      </c>
      <c r="H10890" s="30">
        <v>3</v>
      </c>
      <c r="I10890" s="38">
        <v>-1</v>
      </c>
      <c r="J10890" s="18">
        <f t="shared" si="682"/>
        <v>1065.9000000000024</v>
      </c>
      <c r="K10890" s="19" t="str">
        <f t="shared" si="680"/>
        <v>Jan-16</v>
      </c>
      <c r="L10890" s="20">
        <f t="shared" si="683"/>
        <v>10720</v>
      </c>
      <c r="M10890" s="21">
        <f t="shared" si="681"/>
        <v>9.943097014925395E-2</v>
      </c>
    </row>
    <row r="10891" spans="1:13" x14ac:dyDescent="0.3">
      <c r="A10891" s="119">
        <v>42399</v>
      </c>
      <c r="B10891" s="121" t="s">
        <v>29</v>
      </c>
      <c r="C10891" s="121">
        <v>16.3</v>
      </c>
      <c r="D10891" s="94"/>
      <c r="E10891" s="121" t="s">
        <v>10618</v>
      </c>
      <c r="F10891" s="123">
        <v>5.5</v>
      </c>
      <c r="G10891" s="89">
        <v>1</v>
      </c>
      <c r="H10891" s="30">
        <v>5</v>
      </c>
      <c r="I10891" s="38">
        <v>-1</v>
      </c>
      <c r="J10891" s="18">
        <f t="shared" si="682"/>
        <v>1064.9000000000024</v>
      </c>
      <c r="K10891" s="19" t="str">
        <f t="shared" si="680"/>
        <v>Jan-16</v>
      </c>
      <c r="L10891" s="20">
        <f t="shared" si="683"/>
        <v>10721</v>
      </c>
      <c r="M10891" s="21">
        <f t="shared" si="681"/>
        <v>9.932842085626363E-2</v>
      </c>
    </row>
    <row r="10892" spans="1:13" x14ac:dyDescent="0.3">
      <c r="A10892" s="107">
        <v>42401</v>
      </c>
      <c r="B10892" s="108" t="s">
        <v>45</v>
      </c>
      <c r="C10892" s="101">
        <v>0.58333333333333337</v>
      </c>
      <c r="D10892" s="94" t="s">
        <v>31</v>
      </c>
      <c r="E10892" s="108" t="s">
        <v>3604</v>
      </c>
      <c r="F10892" s="110">
        <v>2.75</v>
      </c>
      <c r="G10892" s="85">
        <v>1</v>
      </c>
      <c r="H10892" s="90" t="s">
        <v>42</v>
      </c>
      <c r="I10892" s="28">
        <v>1.75</v>
      </c>
      <c r="J10892" s="18">
        <f t="shared" si="682"/>
        <v>1066.6500000000024</v>
      </c>
      <c r="K10892" s="19" t="str">
        <f t="shared" si="680"/>
        <v>Feb-16</v>
      </c>
      <c r="L10892" s="20">
        <f t="shared" si="683"/>
        <v>10722</v>
      </c>
      <c r="M10892" s="21">
        <f t="shared" si="681"/>
        <v>9.9482372691662227E-2</v>
      </c>
    </row>
    <row r="10893" spans="1:13" x14ac:dyDescent="0.3">
      <c r="A10893" s="107">
        <v>42401</v>
      </c>
      <c r="B10893" s="108" t="s">
        <v>45</v>
      </c>
      <c r="C10893" s="101">
        <v>0.67361111111111116</v>
      </c>
      <c r="D10893" s="94" t="s">
        <v>31</v>
      </c>
      <c r="E10893" s="108" t="s">
        <v>3605</v>
      </c>
      <c r="F10893" s="110">
        <v>3.75</v>
      </c>
      <c r="G10893" s="85">
        <v>1</v>
      </c>
      <c r="H10893" s="90" t="s">
        <v>42</v>
      </c>
      <c r="I10893" s="28">
        <v>2.75</v>
      </c>
      <c r="J10893" s="18">
        <f t="shared" si="682"/>
        <v>1069.4000000000024</v>
      </c>
      <c r="K10893" s="19" t="str">
        <f t="shared" si="680"/>
        <v>Feb-16</v>
      </c>
      <c r="L10893" s="20">
        <f t="shared" si="683"/>
        <v>10723</v>
      </c>
      <c r="M10893" s="21">
        <f t="shared" si="681"/>
        <v>9.9729553296652271E-2</v>
      </c>
    </row>
    <row r="10894" spans="1:13" x14ac:dyDescent="0.3">
      <c r="A10894" s="107">
        <v>42401</v>
      </c>
      <c r="B10894" s="108" t="s">
        <v>73</v>
      </c>
      <c r="C10894" s="101">
        <v>0.68402777777777779</v>
      </c>
      <c r="D10894" s="94" t="s">
        <v>31</v>
      </c>
      <c r="E10894" s="108" t="s">
        <v>3606</v>
      </c>
      <c r="F10894" s="110">
        <v>3.75</v>
      </c>
      <c r="G10894" s="85">
        <v>1</v>
      </c>
      <c r="H10894" s="90" t="s">
        <v>42</v>
      </c>
      <c r="I10894" s="28">
        <v>2.75</v>
      </c>
      <c r="J10894" s="18">
        <f t="shared" si="682"/>
        <v>1072.1500000000024</v>
      </c>
      <c r="K10894" s="19" t="str">
        <f t="shared" si="680"/>
        <v>Feb-16</v>
      </c>
      <c r="L10894" s="20">
        <f t="shared" si="683"/>
        <v>10724</v>
      </c>
      <c r="M10894" s="21">
        <f t="shared" si="681"/>
        <v>9.9976687803058781E-2</v>
      </c>
    </row>
    <row r="10895" spans="1:13" x14ac:dyDescent="0.3">
      <c r="A10895" s="119">
        <v>42401</v>
      </c>
      <c r="B10895" s="120" t="s">
        <v>73</v>
      </c>
      <c r="C10895" s="121">
        <v>14.45</v>
      </c>
      <c r="D10895" s="94"/>
      <c r="E10895" s="121" t="s">
        <v>3654</v>
      </c>
      <c r="F10895" s="123">
        <v>5</v>
      </c>
      <c r="G10895" s="89">
        <v>1</v>
      </c>
      <c r="H10895" s="30">
        <v>4</v>
      </c>
      <c r="I10895" s="38">
        <v>-1</v>
      </c>
      <c r="J10895" s="18">
        <f t="shared" si="682"/>
        <v>1071.1500000000024</v>
      </c>
      <c r="K10895" s="19" t="str">
        <f t="shared" si="680"/>
        <v>Feb-16</v>
      </c>
      <c r="L10895" s="20">
        <f t="shared" si="683"/>
        <v>10725</v>
      </c>
      <c r="M10895" s="21">
        <f t="shared" si="681"/>
        <v>9.9874125874126099E-2</v>
      </c>
    </row>
    <row r="10896" spans="1:13" x14ac:dyDescent="0.3">
      <c r="A10896" s="119">
        <v>42401</v>
      </c>
      <c r="B10896" s="121" t="s">
        <v>73</v>
      </c>
      <c r="C10896" s="121">
        <v>15.2</v>
      </c>
      <c r="D10896" s="94"/>
      <c r="E10896" s="121" t="s">
        <v>10620</v>
      </c>
      <c r="F10896" s="123">
        <v>5</v>
      </c>
      <c r="G10896" s="89">
        <v>1</v>
      </c>
      <c r="H10896" s="30" t="s">
        <v>6103</v>
      </c>
      <c r="I10896" s="38">
        <v>-1</v>
      </c>
      <c r="J10896" s="18">
        <f t="shared" si="682"/>
        <v>1070.1500000000024</v>
      </c>
      <c r="K10896" s="19" t="str">
        <f t="shared" si="680"/>
        <v>Feb-16</v>
      </c>
      <c r="L10896" s="20">
        <f t="shared" si="683"/>
        <v>10726</v>
      </c>
      <c r="M10896" s="21">
        <f t="shared" si="681"/>
        <v>9.9771583069177924E-2</v>
      </c>
    </row>
    <row r="10897" spans="1:13" x14ac:dyDescent="0.3">
      <c r="A10897" s="107">
        <v>42402</v>
      </c>
      <c r="B10897" s="108" t="s">
        <v>30</v>
      </c>
      <c r="C10897" s="101">
        <v>0.66666666666666663</v>
      </c>
      <c r="D10897" s="94" t="s">
        <v>31</v>
      </c>
      <c r="E10897" s="108" t="s">
        <v>3607</v>
      </c>
      <c r="F10897" s="110">
        <v>4</v>
      </c>
      <c r="G10897" s="85">
        <v>1</v>
      </c>
      <c r="H10897" s="90" t="s">
        <v>33</v>
      </c>
      <c r="I10897" s="28">
        <v>-1</v>
      </c>
      <c r="J10897" s="18">
        <f t="shared" si="682"/>
        <v>1069.1500000000024</v>
      </c>
      <c r="K10897" s="19" t="str">
        <f t="shared" si="680"/>
        <v>Feb-16</v>
      </c>
      <c r="L10897" s="20">
        <f t="shared" si="683"/>
        <v>10727</v>
      </c>
      <c r="M10897" s="21">
        <f t="shared" si="681"/>
        <v>9.9669059382865882E-2</v>
      </c>
    </row>
    <row r="10898" spans="1:13" x14ac:dyDescent="0.3">
      <c r="A10898" s="119">
        <v>42402</v>
      </c>
      <c r="B10898" s="120" t="s">
        <v>30</v>
      </c>
      <c r="C10898" s="121">
        <v>14</v>
      </c>
      <c r="D10898" s="94"/>
      <c r="E10898" s="121" t="s">
        <v>10570</v>
      </c>
      <c r="F10898" s="123">
        <v>6</v>
      </c>
      <c r="G10898" s="89">
        <v>1</v>
      </c>
      <c r="H10898" s="30">
        <v>2</v>
      </c>
      <c r="I10898" s="38">
        <v>-1</v>
      </c>
      <c r="J10898" s="18">
        <f t="shared" si="682"/>
        <v>1068.1500000000024</v>
      </c>
      <c r="K10898" s="19" t="str">
        <f t="shared" si="680"/>
        <v>Feb-16</v>
      </c>
      <c r="L10898" s="20">
        <f t="shared" si="683"/>
        <v>10728</v>
      </c>
      <c r="M10898" s="21">
        <f t="shared" si="681"/>
        <v>9.9566554809843624E-2</v>
      </c>
    </row>
    <row r="10899" spans="1:13" x14ac:dyDescent="0.3">
      <c r="A10899" s="119">
        <v>42402</v>
      </c>
      <c r="B10899" s="120" t="s">
        <v>30</v>
      </c>
      <c r="C10899" s="121">
        <v>14.3</v>
      </c>
      <c r="D10899" s="94"/>
      <c r="E10899" s="121" t="s">
        <v>10621</v>
      </c>
      <c r="F10899" s="123">
        <v>4.5</v>
      </c>
      <c r="G10899" s="89">
        <v>1</v>
      </c>
      <c r="H10899" s="30">
        <v>1</v>
      </c>
      <c r="I10899" s="38">
        <v>5</v>
      </c>
      <c r="J10899" s="18">
        <f t="shared" si="682"/>
        <v>1073.1500000000024</v>
      </c>
      <c r="K10899" s="19" t="str">
        <f t="shared" si="680"/>
        <v>Feb-16</v>
      </c>
      <c r="L10899" s="20">
        <f t="shared" si="683"/>
        <v>10729</v>
      </c>
      <c r="M10899" s="21">
        <f t="shared" si="681"/>
        <v>0.10002330133283646</v>
      </c>
    </row>
    <row r="10900" spans="1:13" x14ac:dyDescent="0.3">
      <c r="A10900" s="119">
        <v>42402</v>
      </c>
      <c r="B10900" s="120" t="s">
        <v>103</v>
      </c>
      <c r="C10900" s="121">
        <v>16.149999999999999</v>
      </c>
      <c r="D10900" s="94"/>
      <c r="E10900" s="121" t="s">
        <v>3661</v>
      </c>
      <c r="F10900" s="123">
        <v>4.5</v>
      </c>
      <c r="G10900" s="89">
        <v>1</v>
      </c>
      <c r="H10900" s="30">
        <v>1</v>
      </c>
      <c r="I10900" s="38">
        <v>3.5</v>
      </c>
      <c r="J10900" s="18">
        <f t="shared" si="682"/>
        <v>1076.6500000000024</v>
      </c>
      <c r="K10900" s="19" t="str">
        <f t="shared" si="680"/>
        <v>Feb-16</v>
      </c>
      <c r="L10900" s="20">
        <f t="shared" si="683"/>
        <v>10730</v>
      </c>
      <c r="M10900" s="21">
        <f t="shared" si="681"/>
        <v>0.10034016775396108</v>
      </c>
    </row>
    <row r="10901" spans="1:13" x14ac:dyDescent="0.3">
      <c r="A10901" s="107">
        <v>42403</v>
      </c>
      <c r="B10901" s="108" t="s">
        <v>137</v>
      </c>
      <c r="C10901" s="101">
        <v>0.5625</v>
      </c>
      <c r="D10901" s="94" t="s">
        <v>31</v>
      </c>
      <c r="E10901" s="108" t="s">
        <v>3608</v>
      </c>
      <c r="F10901" s="110">
        <v>4</v>
      </c>
      <c r="G10901" s="85">
        <v>1</v>
      </c>
      <c r="H10901" s="90" t="s">
        <v>33</v>
      </c>
      <c r="I10901" s="28">
        <v>-1</v>
      </c>
      <c r="J10901" s="18">
        <f t="shared" si="682"/>
        <v>1075.6500000000024</v>
      </c>
      <c r="K10901" s="19" t="str">
        <f t="shared" si="680"/>
        <v>Feb-16</v>
      </c>
      <c r="L10901" s="20">
        <f t="shared" si="683"/>
        <v>10731</v>
      </c>
      <c r="M10901" s="21">
        <f t="shared" si="681"/>
        <v>0.10023762929829488</v>
      </c>
    </row>
    <row r="10902" spans="1:13" x14ac:dyDescent="0.3">
      <c r="A10902" s="107">
        <v>42403</v>
      </c>
      <c r="B10902" s="108" t="s">
        <v>137</v>
      </c>
      <c r="C10902" s="101">
        <v>0.63194444444444442</v>
      </c>
      <c r="D10902" s="94" t="s">
        <v>31</v>
      </c>
      <c r="E10902" s="108" t="s">
        <v>3609</v>
      </c>
      <c r="F10902" s="110">
        <v>3</v>
      </c>
      <c r="G10902" s="85">
        <v>1</v>
      </c>
      <c r="H10902" s="90" t="s">
        <v>42</v>
      </c>
      <c r="I10902" s="28">
        <v>2.75</v>
      </c>
      <c r="J10902" s="18">
        <f t="shared" si="682"/>
        <v>1078.4000000000024</v>
      </c>
      <c r="K10902" s="19" t="str">
        <f t="shared" si="680"/>
        <v>Feb-16</v>
      </c>
      <c r="L10902" s="20">
        <f t="shared" si="683"/>
        <v>10732</v>
      </c>
      <c r="M10902" s="21">
        <f t="shared" si="681"/>
        <v>0.10048453224003004</v>
      </c>
    </row>
    <row r="10903" spans="1:13" x14ac:dyDescent="0.3">
      <c r="A10903" s="107">
        <v>42403</v>
      </c>
      <c r="B10903" s="111" t="s">
        <v>43</v>
      </c>
      <c r="C10903" s="101">
        <v>0.71180555555555547</v>
      </c>
      <c r="D10903" s="94" t="s">
        <v>31</v>
      </c>
      <c r="E10903" s="111" t="s">
        <v>3610</v>
      </c>
      <c r="F10903" s="110">
        <v>4</v>
      </c>
      <c r="G10903" s="85">
        <v>1</v>
      </c>
      <c r="H10903" s="90" t="s">
        <v>33</v>
      </c>
      <c r="I10903" s="28">
        <v>-1</v>
      </c>
      <c r="J10903" s="18">
        <f t="shared" si="682"/>
        <v>1077.4000000000024</v>
      </c>
      <c r="K10903" s="19" t="str">
        <f t="shared" si="680"/>
        <v>Feb-16</v>
      </c>
      <c r="L10903" s="20">
        <f t="shared" si="683"/>
        <v>10733</v>
      </c>
      <c r="M10903" s="21">
        <f t="shared" si="681"/>
        <v>0.10038199944097664</v>
      </c>
    </row>
    <row r="10904" spans="1:13" x14ac:dyDescent="0.3">
      <c r="A10904" s="119">
        <v>42403</v>
      </c>
      <c r="B10904" s="121" t="s">
        <v>137</v>
      </c>
      <c r="C10904" s="121">
        <v>15.1</v>
      </c>
      <c r="D10904" s="94"/>
      <c r="E10904" s="121" t="s">
        <v>10623</v>
      </c>
      <c r="F10904" s="123">
        <v>6</v>
      </c>
      <c r="G10904" s="89">
        <v>1</v>
      </c>
      <c r="H10904" s="30">
        <v>2</v>
      </c>
      <c r="I10904" s="38">
        <v>-1</v>
      </c>
      <c r="J10904" s="18">
        <f t="shared" si="682"/>
        <v>1076.4000000000024</v>
      </c>
      <c r="K10904" s="19" t="str">
        <f t="shared" si="680"/>
        <v>Feb-16</v>
      </c>
      <c r="L10904" s="20">
        <f t="shared" si="683"/>
        <v>10734</v>
      </c>
      <c r="M10904" s="21">
        <f t="shared" si="681"/>
        <v>0.10027948574622716</v>
      </c>
    </row>
    <row r="10905" spans="1:13" x14ac:dyDescent="0.3">
      <c r="A10905" s="119">
        <v>42403</v>
      </c>
      <c r="B10905" s="121" t="s">
        <v>50</v>
      </c>
      <c r="C10905" s="121">
        <v>15.35</v>
      </c>
      <c r="D10905" s="94"/>
      <c r="E10905" s="121" t="s">
        <v>10624</v>
      </c>
      <c r="F10905" s="123">
        <v>4.33</v>
      </c>
      <c r="G10905" s="89">
        <v>1</v>
      </c>
      <c r="H10905" s="30">
        <v>4</v>
      </c>
      <c r="I10905" s="38">
        <v>-1</v>
      </c>
      <c r="J10905" s="18">
        <f t="shared" si="682"/>
        <v>1075.4000000000024</v>
      </c>
      <c r="K10905" s="19" t="str">
        <f t="shared" si="680"/>
        <v>Feb-16</v>
      </c>
      <c r="L10905" s="20">
        <f t="shared" si="683"/>
        <v>10735</v>
      </c>
      <c r="M10905" s="21">
        <f t="shared" si="681"/>
        <v>0.10017699115044269</v>
      </c>
    </row>
    <row r="10906" spans="1:13" x14ac:dyDescent="0.3">
      <c r="A10906" s="119">
        <v>42403</v>
      </c>
      <c r="B10906" s="121" t="s">
        <v>89</v>
      </c>
      <c r="C10906" s="121">
        <v>15.55</v>
      </c>
      <c r="D10906" s="94"/>
      <c r="E10906" s="121" t="s">
        <v>10622</v>
      </c>
      <c r="F10906" s="123">
        <v>5.5</v>
      </c>
      <c r="G10906" s="89">
        <v>1</v>
      </c>
      <c r="H10906" s="30">
        <v>7</v>
      </c>
      <c r="I10906" s="38">
        <v>-1</v>
      </c>
      <c r="J10906" s="18">
        <f t="shared" si="682"/>
        <v>1074.4000000000024</v>
      </c>
      <c r="K10906" s="19" t="str">
        <f t="shared" si="680"/>
        <v>Feb-16</v>
      </c>
      <c r="L10906" s="20">
        <f t="shared" si="683"/>
        <v>10736</v>
      </c>
      <c r="M10906" s="21">
        <f t="shared" si="681"/>
        <v>0.10007451564828636</v>
      </c>
    </row>
    <row r="10907" spans="1:13" x14ac:dyDescent="0.3">
      <c r="A10907" s="107">
        <v>42404</v>
      </c>
      <c r="B10907" s="108" t="s">
        <v>30</v>
      </c>
      <c r="C10907" s="101">
        <v>0.61805555555555558</v>
      </c>
      <c r="D10907" s="94" t="s">
        <v>31</v>
      </c>
      <c r="E10907" s="108" t="s">
        <v>3611</v>
      </c>
      <c r="F10907" s="110">
        <v>3.25</v>
      </c>
      <c r="G10907" s="85">
        <v>1</v>
      </c>
      <c r="H10907" s="90" t="s">
        <v>33</v>
      </c>
      <c r="I10907" s="28">
        <v>-1</v>
      </c>
      <c r="J10907" s="18">
        <f t="shared" si="682"/>
        <v>1073.4000000000024</v>
      </c>
      <c r="K10907" s="19" t="str">
        <f t="shared" si="680"/>
        <v>Feb-16</v>
      </c>
      <c r="L10907" s="20">
        <f t="shared" si="683"/>
        <v>10737</v>
      </c>
      <c r="M10907" s="21">
        <f t="shared" si="681"/>
        <v>9.9972059234423247E-2</v>
      </c>
    </row>
    <row r="10908" spans="1:13" x14ac:dyDescent="0.3">
      <c r="A10908" s="107">
        <v>42404</v>
      </c>
      <c r="B10908" s="108" t="s">
        <v>86</v>
      </c>
      <c r="C10908" s="101">
        <v>0.65972222222222221</v>
      </c>
      <c r="D10908" s="94" t="s">
        <v>31</v>
      </c>
      <c r="E10908" s="108" t="s">
        <v>3612</v>
      </c>
      <c r="F10908" s="110">
        <v>3.25</v>
      </c>
      <c r="G10908" s="85">
        <v>1</v>
      </c>
      <c r="H10908" s="90" t="s">
        <v>33</v>
      </c>
      <c r="I10908" s="28">
        <v>-1</v>
      </c>
      <c r="J10908" s="18">
        <f t="shared" si="682"/>
        <v>1072.4000000000024</v>
      </c>
      <c r="K10908" s="19" t="str">
        <f t="shared" si="680"/>
        <v>Feb-16</v>
      </c>
      <c r="L10908" s="20">
        <f t="shared" si="683"/>
        <v>10738</v>
      </c>
      <c r="M10908" s="21">
        <f t="shared" si="681"/>
        <v>9.9869621903520431E-2</v>
      </c>
    </row>
    <row r="10909" spans="1:13" x14ac:dyDescent="0.3">
      <c r="A10909" s="107">
        <v>42404</v>
      </c>
      <c r="B10909" s="108" t="s">
        <v>30</v>
      </c>
      <c r="C10909" s="101">
        <v>0.69097222222222221</v>
      </c>
      <c r="D10909" s="94" t="s">
        <v>31</v>
      </c>
      <c r="E10909" s="108" t="s">
        <v>3613</v>
      </c>
      <c r="F10909" s="110">
        <v>4</v>
      </c>
      <c r="G10909" s="85">
        <v>1</v>
      </c>
      <c r="H10909" s="90" t="s">
        <v>42</v>
      </c>
      <c r="I10909" s="28">
        <v>3</v>
      </c>
      <c r="J10909" s="18">
        <f t="shared" si="682"/>
        <v>1075.4000000000024</v>
      </c>
      <c r="K10909" s="19" t="str">
        <f t="shared" si="680"/>
        <v>Feb-16</v>
      </c>
      <c r="L10909" s="20">
        <f t="shared" si="683"/>
        <v>10739</v>
      </c>
      <c r="M10909" s="21">
        <f t="shared" si="681"/>
        <v>0.10013967780985217</v>
      </c>
    </row>
    <row r="10910" spans="1:13" x14ac:dyDescent="0.3">
      <c r="A10910" s="107">
        <v>42404</v>
      </c>
      <c r="B10910" s="108" t="s">
        <v>47</v>
      </c>
      <c r="C10910" s="101">
        <v>0.75694444444444453</v>
      </c>
      <c r="D10910" s="94" t="s">
        <v>31</v>
      </c>
      <c r="E10910" s="111" t="s">
        <v>2184</v>
      </c>
      <c r="F10910" s="110">
        <v>4</v>
      </c>
      <c r="G10910" s="85">
        <v>1</v>
      </c>
      <c r="H10910" s="90" t="s">
        <v>42</v>
      </c>
      <c r="I10910" s="28">
        <v>3</v>
      </c>
      <c r="J10910" s="18">
        <f t="shared" si="682"/>
        <v>1078.4000000000024</v>
      </c>
      <c r="K10910" s="19" t="str">
        <f t="shared" si="680"/>
        <v>Feb-16</v>
      </c>
      <c r="L10910" s="20">
        <f t="shared" si="683"/>
        <v>10740</v>
      </c>
      <c r="M10910" s="21">
        <f t="shared" si="681"/>
        <v>0.10040968342644342</v>
      </c>
    </row>
    <row r="10911" spans="1:13" x14ac:dyDescent="0.3">
      <c r="A10911" s="119">
        <v>42404</v>
      </c>
      <c r="B10911" s="121" t="s">
        <v>30</v>
      </c>
      <c r="C10911" s="121">
        <v>14.2</v>
      </c>
      <c r="D10911" s="94"/>
      <c r="E10911" s="121" t="s">
        <v>8671</v>
      </c>
      <c r="F10911" s="123">
        <v>6</v>
      </c>
      <c r="G10911" s="89">
        <v>1</v>
      </c>
      <c r="H10911" s="30">
        <v>3</v>
      </c>
      <c r="I10911" s="38">
        <v>-1</v>
      </c>
      <c r="J10911" s="18">
        <f t="shared" si="682"/>
        <v>1077.4000000000024</v>
      </c>
      <c r="K10911" s="19" t="str">
        <f t="shared" si="680"/>
        <v>Feb-16</v>
      </c>
      <c r="L10911" s="20">
        <f t="shared" si="683"/>
        <v>10741</v>
      </c>
      <c r="M10911" s="21">
        <f t="shared" si="681"/>
        <v>0.10030723396331835</v>
      </c>
    </row>
    <row r="10912" spans="1:13" x14ac:dyDescent="0.3">
      <c r="A10912" s="119">
        <v>42404</v>
      </c>
      <c r="B10912" s="121" t="s">
        <v>118</v>
      </c>
      <c r="C10912" s="121">
        <v>15.05</v>
      </c>
      <c r="D10912" s="94"/>
      <c r="E10912" s="121" t="s">
        <v>10625</v>
      </c>
      <c r="F10912" s="123">
        <v>5.5</v>
      </c>
      <c r="G10912" s="89">
        <v>1</v>
      </c>
      <c r="H10912" s="30">
        <v>2</v>
      </c>
      <c r="I10912" s="38">
        <v>-1</v>
      </c>
      <c r="J10912" s="18">
        <f t="shared" si="682"/>
        <v>1076.4000000000024</v>
      </c>
      <c r="K10912" s="19" t="str">
        <f t="shared" si="680"/>
        <v>Feb-16</v>
      </c>
      <c r="L10912" s="20">
        <f t="shared" si="683"/>
        <v>10742</v>
      </c>
      <c r="M10912" s="21">
        <f t="shared" si="681"/>
        <v>0.10020480357475353</v>
      </c>
    </row>
    <row r="10913" spans="1:13" x14ac:dyDescent="0.3">
      <c r="A10913" s="124">
        <v>42404</v>
      </c>
      <c r="B10913" s="108" t="s">
        <v>47</v>
      </c>
      <c r="C10913" s="111">
        <v>17.100000000000001</v>
      </c>
      <c r="D10913" s="94"/>
      <c r="E10913" s="111" t="s">
        <v>1711</v>
      </c>
      <c r="F10913" s="111">
        <v>6</v>
      </c>
      <c r="G10913" s="89">
        <v>1</v>
      </c>
      <c r="H10913" s="37" t="s">
        <v>6512</v>
      </c>
      <c r="I10913" s="34">
        <v>-1</v>
      </c>
      <c r="J10913" s="18">
        <f t="shared" si="682"/>
        <v>1075.4000000000024</v>
      </c>
      <c r="K10913" s="19" t="str">
        <f t="shared" si="680"/>
        <v>Feb-16</v>
      </c>
      <c r="L10913" s="20">
        <f t="shared" si="683"/>
        <v>10743</v>
      </c>
      <c r="M10913" s="21">
        <f t="shared" si="681"/>
        <v>0.10010239225542236</v>
      </c>
    </row>
    <row r="10914" spans="1:13" x14ac:dyDescent="0.3">
      <c r="A10914" s="107">
        <v>42405</v>
      </c>
      <c r="B10914" s="108" t="s">
        <v>130</v>
      </c>
      <c r="C10914" s="101">
        <v>0.61458333333333337</v>
      </c>
      <c r="D10914" s="94" t="s">
        <v>31</v>
      </c>
      <c r="E10914" s="108" t="s">
        <v>3614</v>
      </c>
      <c r="F10914" s="110">
        <v>4</v>
      </c>
      <c r="G10914" s="85">
        <v>1</v>
      </c>
      <c r="H10914" s="90" t="s">
        <v>42</v>
      </c>
      <c r="I10914" s="28">
        <v>3</v>
      </c>
      <c r="J10914" s="18">
        <f t="shared" si="682"/>
        <v>1078.4000000000024</v>
      </c>
      <c r="K10914" s="19" t="str">
        <f t="shared" si="680"/>
        <v>Feb-16</v>
      </c>
      <c r="L10914" s="20">
        <f t="shared" si="683"/>
        <v>10744</v>
      </c>
      <c r="M10914" s="21">
        <f t="shared" si="681"/>
        <v>0.10037230081906202</v>
      </c>
    </row>
    <row r="10915" spans="1:13" x14ac:dyDescent="0.3">
      <c r="A10915" s="107">
        <v>42405</v>
      </c>
      <c r="B10915" s="108" t="s">
        <v>29</v>
      </c>
      <c r="C10915" s="101">
        <v>0.62847222222222221</v>
      </c>
      <c r="D10915" s="94" t="s">
        <v>31</v>
      </c>
      <c r="E10915" s="108" t="s">
        <v>3615</v>
      </c>
      <c r="F10915" s="110">
        <v>2.75</v>
      </c>
      <c r="G10915" s="85">
        <v>1</v>
      </c>
      <c r="H10915" s="90" t="s">
        <v>33</v>
      </c>
      <c r="I10915" s="28">
        <v>-1</v>
      </c>
      <c r="J10915" s="18">
        <f t="shared" si="682"/>
        <v>1077.4000000000024</v>
      </c>
      <c r="K10915" s="19" t="str">
        <f t="shared" si="680"/>
        <v>Feb-16</v>
      </c>
      <c r="L10915" s="20">
        <f t="shared" si="683"/>
        <v>10745</v>
      </c>
      <c r="M10915" s="21">
        <f t="shared" si="681"/>
        <v>0.10026989297347626</v>
      </c>
    </row>
    <row r="10916" spans="1:13" x14ac:dyDescent="0.3">
      <c r="A10916" s="107">
        <v>42405</v>
      </c>
      <c r="B10916" s="108" t="s">
        <v>45</v>
      </c>
      <c r="C10916" s="101">
        <v>0.82291666666666663</v>
      </c>
      <c r="D10916" s="94" t="s">
        <v>31</v>
      </c>
      <c r="E10916" s="111" t="s">
        <v>3616</v>
      </c>
      <c r="F10916" s="110">
        <v>4</v>
      </c>
      <c r="G10916" s="85">
        <v>1</v>
      </c>
      <c r="H10916" s="90" t="s">
        <v>33</v>
      </c>
      <c r="I10916" s="28">
        <v>-1</v>
      </c>
      <c r="J10916" s="18">
        <f t="shared" si="682"/>
        <v>1076.4000000000024</v>
      </c>
      <c r="K10916" s="19" t="str">
        <f t="shared" si="680"/>
        <v>Feb-16</v>
      </c>
      <c r="L10916" s="20">
        <f t="shared" si="683"/>
        <v>10746</v>
      </c>
      <c r="M10916" s="21">
        <f t="shared" si="681"/>
        <v>0.10016750418760491</v>
      </c>
    </row>
    <row r="10917" spans="1:13" x14ac:dyDescent="0.3">
      <c r="A10917" s="119">
        <v>42405</v>
      </c>
      <c r="B10917" s="121" t="s">
        <v>130</v>
      </c>
      <c r="C10917" s="121">
        <v>15.15</v>
      </c>
      <c r="D10917" s="94"/>
      <c r="E10917" s="121" t="s">
        <v>10626</v>
      </c>
      <c r="F10917" s="123">
        <v>6</v>
      </c>
      <c r="G10917" s="89">
        <v>1</v>
      </c>
      <c r="H10917" s="30">
        <v>6</v>
      </c>
      <c r="I10917" s="38">
        <v>-1</v>
      </c>
      <c r="J10917" s="18">
        <f t="shared" si="682"/>
        <v>1075.4000000000024</v>
      </c>
      <c r="K10917" s="19" t="str">
        <f t="shared" si="680"/>
        <v>Feb-16</v>
      </c>
      <c r="L10917" s="20">
        <f t="shared" si="683"/>
        <v>10747</v>
      </c>
      <c r="M10917" s="21">
        <f t="shared" si="681"/>
        <v>0.10006513445612751</v>
      </c>
    </row>
    <row r="10918" spans="1:13" x14ac:dyDescent="0.3">
      <c r="A10918" s="119">
        <v>42405</v>
      </c>
      <c r="B10918" s="121" t="s">
        <v>29</v>
      </c>
      <c r="C10918" s="121">
        <v>16.399999999999999</v>
      </c>
      <c r="D10918" s="94"/>
      <c r="E10918" s="121" t="s">
        <v>10627</v>
      </c>
      <c r="F10918" s="123">
        <v>4.5</v>
      </c>
      <c r="G10918" s="89">
        <v>1</v>
      </c>
      <c r="H10918" s="30">
        <v>6</v>
      </c>
      <c r="I10918" s="38">
        <v>-1</v>
      </c>
      <c r="J10918" s="18">
        <f t="shared" si="682"/>
        <v>1074.4000000000024</v>
      </c>
      <c r="K10918" s="19" t="str">
        <f t="shared" si="680"/>
        <v>Feb-16</v>
      </c>
      <c r="L10918" s="20">
        <f t="shared" si="683"/>
        <v>10748</v>
      </c>
      <c r="M10918" s="21">
        <f t="shared" si="681"/>
        <v>9.9962783773725569E-2</v>
      </c>
    </row>
    <row r="10919" spans="1:13" x14ac:dyDescent="0.3">
      <c r="A10919" s="107">
        <v>42406</v>
      </c>
      <c r="B10919" s="108" t="s">
        <v>143</v>
      </c>
      <c r="C10919" s="101">
        <v>0.59027777777777779</v>
      </c>
      <c r="D10919" s="94" t="s">
        <v>31</v>
      </c>
      <c r="E10919" s="108" t="s">
        <v>3617</v>
      </c>
      <c r="F10919" s="110">
        <v>3.25</v>
      </c>
      <c r="G10919" s="85">
        <v>1</v>
      </c>
      <c r="H10919" s="90" t="s">
        <v>33</v>
      </c>
      <c r="I10919" s="28">
        <v>-1</v>
      </c>
      <c r="J10919" s="18">
        <f t="shared" si="682"/>
        <v>1073.4000000000024</v>
      </c>
      <c r="K10919" s="19" t="str">
        <f t="shared" si="680"/>
        <v>Feb-16</v>
      </c>
      <c r="L10919" s="20">
        <f t="shared" si="683"/>
        <v>10749</v>
      </c>
      <c r="M10919" s="21">
        <f t="shared" si="681"/>
        <v>9.9860452135082559E-2</v>
      </c>
    </row>
    <row r="10920" spans="1:13" x14ac:dyDescent="0.3">
      <c r="A10920" s="107">
        <v>42406</v>
      </c>
      <c r="B10920" s="108" t="s">
        <v>143</v>
      </c>
      <c r="C10920" s="101">
        <v>0.6875</v>
      </c>
      <c r="D10920" s="94" t="s">
        <v>31</v>
      </c>
      <c r="E10920" s="108" t="s">
        <v>3618</v>
      </c>
      <c r="F10920" s="110">
        <v>2.75</v>
      </c>
      <c r="G10920" s="85">
        <v>1</v>
      </c>
      <c r="H10920" s="90" t="s">
        <v>33</v>
      </c>
      <c r="I10920" s="28">
        <v>-1</v>
      </c>
      <c r="J10920" s="18">
        <f t="shared" si="682"/>
        <v>1072.4000000000024</v>
      </c>
      <c r="K10920" s="19" t="str">
        <f t="shared" si="680"/>
        <v>Feb-16</v>
      </c>
      <c r="L10920" s="20">
        <f t="shared" si="683"/>
        <v>10750</v>
      </c>
      <c r="M10920" s="21">
        <f t="shared" si="681"/>
        <v>9.9758139534883938E-2</v>
      </c>
    </row>
    <row r="10921" spans="1:13" x14ac:dyDescent="0.3">
      <c r="A10921" s="119">
        <v>42406</v>
      </c>
      <c r="B10921" s="121" t="s">
        <v>96</v>
      </c>
      <c r="C10921" s="121">
        <v>13.5</v>
      </c>
      <c r="D10921" s="94"/>
      <c r="E10921" s="121" t="s">
        <v>3373</v>
      </c>
      <c r="F10921" s="123">
        <v>5</v>
      </c>
      <c r="G10921" s="89">
        <v>1</v>
      </c>
      <c r="H10921" s="30">
        <v>3</v>
      </c>
      <c r="I10921" s="38">
        <v>-1</v>
      </c>
      <c r="J10921" s="18">
        <f t="shared" si="682"/>
        <v>1071.4000000000024</v>
      </c>
      <c r="K10921" s="19" t="str">
        <f t="shared" si="680"/>
        <v>Feb-16</v>
      </c>
      <c r="L10921" s="20">
        <f t="shared" si="683"/>
        <v>10751</v>
      </c>
      <c r="M10921" s="21">
        <f t="shared" si="681"/>
        <v>9.9655845967817167E-2</v>
      </c>
    </row>
    <row r="10922" spans="1:13" x14ac:dyDescent="0.3">
      <c r="A10922" s="119">
        <v>42406</v>
      </c>
      <c r="B10922" s="120" t="s">
        <v>143</v>
      </c>
      <c r="C10922" s="121">
        <v>15.2</v>
      </c>
      <c r="D10922" s="94"/>
      <c r="E10922" s="121" t="s">
        <v>10629</v>
      </c>
      <c r="F10922" s="123">
        <v>5</v>
      </c>
      <c r="G10922" s="89">
        <v>1</v>
      </c>
      <c r="H10922" s="30">
        <v>1</v>
      </c>
      <c r="I10922" s="38">
        <v>4</v>
      </c>
      <c r="J10922" s="18">
        <f t="shared" si="682"/>
        <v>1075.4000000000024</v>
      </c>
      <c r="K10922" s="19" t="str">
        <f t="shared" si="680"/>
        <v>Feb-16</v>
      </c>
      <c r="L10922" s="20">
        <f t="shared" si="683"/>
        <v>10752</v>
      </c>
      <c r="M10922" s="21">
        <f t="shared" si="681"/>
        <v>0.10001860119047641</v>
      </c>
    </row>
    <row r="10923" spans="1:13" x14ac:dyDescent="0.3">
      <c r="A10923" s="119">
        <v>42406</v>
      </c>
      <c r="B10923" s="120" t="s">
        <v>145</v>
      </c>
      <c r="C10923" s="121">
        <v>15.5</v>
      </c>
      <c r="D10923" s="94"/>
      <c r="E10923" s="121" t="s">
        <v>6479</v>
      </c>
      <c r="F10923" s="123">
        <v>4.5</v>
      </c>
      <c r="G10923" s="35">
        <v>0</v>
      </c>
      <c r="H10923" s="30" t="s">
        <v>6111</v>
      </c>
      <c r="I10923" s="38">
        <v>0</v>
      </c>
      <c r="J10923" s="18">
        <f t="shared" si="682"/>
        <v>1075.4000000000024</v>
      </c>
      <c r="K10923" s="19" t="str">
        <f t="shared" si="680"/>
        <v>Feb-16</v>
      </c>
      <c r="L10923" s="20">
        <f t="shared" si="683"/>
        <v>10752</v>
      </c>
      <c r="M10923" s="21">
        <f t="shared" si="681"/>
        <v>0.10001860119047641</v>
      </c>
    </row>
    <row r="10924" spans="1:13" x14ac:dyDescent="0.3">
      <c r="A10924" s="119">
        <v>42406</v>
      </c>
      <c r="B10924" s="121" t="s">
        <v>96</v>
      </c>
      <c r="C10924" s="121">
        <v>16.05</v>
      </c>
      <c r="D10924" s="94"/>
      <c r="E10924" s="121" t="s">
        <v>10628</v>
      </c>
      <c r="F10924" s="123">
        <v>5</v>
      </c>
      <c r="G10924" s="89">
        <v>1</v>
      </c>
      <c r="H10924" s="30">
        <v>4</v>
      </c>
      <c r="I10924" s="38">
        <v>-1</v>
      </c>
      <c r="J10924" s="18">
        <f t="shared" si="682"/>
        <v>1074.4000000000024</v>
      </c>
      <c r="K10924" s="19" t="str">
        <f t="shared" si="680"/>
        <v>Feb-16</v>
      </c>
      <c r="L10924" s="20">
        <f t="shared" si="683"/>
        <v>10753</v>
      </c>
      <c r="M10924" s="21">
        <f t="shared" si="681"/>
        <v>9.9916302427229833E-2</v>
      </c>
    </row>
    <row r="10925" spans="1:13" x14ac:dyDescent="0.3">
      <c r="A10925" s="119">
        <v>42408</v>
      </c>
      <c r="B10925" s="120" t="s">
        <v>97</v>
      </c>
      <c r="C10925" s="121">
        <v>14.3</v>
      </c>
      <c r="D10925" s="94"/>
      <c r="E10925" s="121" t="s">
        <v>10630</v>
      </c>
      <c r="F10925" s="123">
        <v>6</v>
      </c>
      <c r="G10925" s="89">
        <v>1</v>
      </c>
      <c r="H10925" s="30">
        <v>4</v>
      </c>
      <c r="I10925" s="38">
        <v>-1</v>
      </c>
      <c r="J10925" s="18">
        <f t="shared" si="682"/>
        <v>1073.4000000000024</v>
      </c>
      <c r="K10925" s="19" t="str">
        <f t="shared" si="680"/>
        <v>Feb-16</v>
      </c>
      <c r="L10925" s="20">
        <f t="shared" si="683"/>
        <v>10754</v>
      </c>
      <c r="M10925" s="21">
        <f t="shared" si="681"/>
        <v>9.9814022689232132E-2</v>
      </c>
    </row>
    <row r="10926" spans="1:13" x14ac:dyDescent="0.3">
      <c r="A10926" s="119">
        <v>42408</v>
      </c>
      <c r="B10926" s="120" t="s">
        <v>79</v>
      </c>
      <c r="C10926" s="121">
        <v>14.5</v>
      </c>
      <c r="D10926" s="94"/>
      <c r="E10926" s="121" t="s">
        <v>10632</v>
      </c>
      <c r="F10926" s="123">
        <v>4.5</v>
      </c>
      <c r="G10926" s="89">
        <v>1</v>
      </c>
      <c r="H10926" s="30">
        <v>4</v>
      </c>
      <c r="I10926" s="38">
        <v>-1</v>
      </c>
      <c r="J10926" s="18">
        <f t="shared" si="682"/>
        <v>1072.4000000000024</v>
      </c>
      <c r="K10926" s="19" t="str">
        <f t="shared" si="680"/>
        <v>Feb-16</v>
      </c>
      <c r="L10926" s="20">
        <f t="shared" si="683"/>
        <v>10755</v>
      </c>
      <c r="M10926" s="21">
        <f t="shared" si="681"/>
        <v>9.9711761971176413E-2</v>
      </c>
    </row>
    <row r="10927" spans="1:13" x14ac:dyDescent="0.3">
      <c r="A10927" s="119">
        <v>42408</v>
      </c>
      <c r="B10927" s="120" t="s">
        <v>79</v>
      </c>
      <c r="C10927" s="121">
        <v>15.2</v>
      </c>
      <c r="D10927" s="94"/>
      <c r="E10927" s="121" t="s">
        <v>10633</v>
      </c>
      <c r="F10927" s="123">
        <v>5.5</v>
      </c>
      <c r="G10927" s="89">
        <v>1</v>
      </c>
      <c r="H10927" s="30">
        <v>4</v>
      </c>
      <c r="I10927" s="38">
        <v>-1</v>
      </c>
      <c r="J10927" s="18">
        <f t="shared" si="682"/>
        <v>1071.4000000000024</v>
      </c>
      <c r="K10927" s="19" t="str">
        <f t="shared" si="680"/>
        <v>Feb-16</v>
      </c>
      <c r="L10927" s="20">
        <f t="shared" si="683"/>
        <v>10756</v>
      </c>
      <c r="M10927" s="21">
        <f t="shared" si="681"/>
        <v>9.9609520267757753E-2</v>
      </c>
    </row>
    <row r="10928" spans="1:13" x14ac:dyDescent="0.3">
      <c r="A10928" s="119">
        <v>42408</v>
      </c>
      <c r="B10928" s="120" t="s">
        <v>97</v>
      </c>
      <c r="C10928" s="121">
        <v>15.3</v>
      </c>
      <c r="D10928" s="94"/>
      <c r="E10928" s="121" t="s">
        <v>10631</v>
      </c>
      <c r="F10928" s="123">
        <v>4.33</v>
      </c>
      <c r="G10928" s="89">
        <v>1</v>
      </c>
      <c r="H10928" s="30">
        <v>1</v>
      </c>
      <c r="I10928" s="38">
        <v>3.33</v>
      </c>
      <c r="J10928" s="18">
        <f t="shared" si="682"/>
        <v>1074.7300000000023</v>
      </c>
      <c r="K10928" s="19" t="str">
        <f t="shared" si="680"/>
        <v>Feb-16</v>
      </c>
      <c r="L10928" s="20">
        <f t="shared" si="683"/>
        <v>10757</v>
      </c>
      <c r="M10928" s="21">
        <f t="shared" si="681"/>
        <v>9.9909826159710169E-2</v>
      </c>
    </row>
    <row r="10929" spans="1:13" x14ac:dyDescent="0.3">
      <c r="A10929" s="107">
        <v>42409</v>
      </c>
      <c r="B10929" s="108" t="s">
        <v>136</v>
      </c>
      <c r="C10929" s="101">
        <v>0.64930555555555558</v>
      </c>
      <c r="D10929" s="94" t="s">
        <v>31</v>
      </c>
      <c r="E10929" s="108" t="s">
        <v>1798</v>
      </c>
      <c r="F10929" s="110">
        <v>3.25</v>
      </c>
      <c r="G10929" s="85">
        <v>1</v>
      </c>
      <c r="H10929" s="90" t="s">
        <v>42</v>
      </c>
      <c r="I10929" s="28">
        <v>2.25</v>
      </c>
      <c r="J10929" s="18">
        <f t="shared" si="682"/>
        <v>1076.9800000000023</v>
      </c>
      <c r="K10929" s="19" t="str">
        <f t="shared" si="680"/>
        <v>Feb-16</v>
      </c>
      <c r="L10929" s="20">
        <f t="shared" si="683"/>
        <v>10758</v>
      </c>
      <c r="M10929" s="21">
        <f t="shared" si="681"/>
        <v>0.1001096858152075</v>
      </c>
    </row>
    <row r="10930" spans="1:13" x14ac:dyDescent="0.3">
      <c r="A10930" s="119">
        <v>42409</v>
      </c>
      <c r="B10930" s="120" t="s">
        <v>82</v>
      </c>
      <c r="C10930" s="121">
        <v>14.2</v>
      </c>
      <c r="D10930" s="94"/>
      <c r="E10930" s="121" t="s">
        <v>3841</v>
      </c>
      <c r="F10930" s="123">
        <v>5</v>
      </c>
      <c r="G10930" s="89">
        <v>1</v>
      </c>
      <c r="H10930" s="30">
        <v>3</v>
      </c>
      <c r="I10930" s="38">
        <v>-1</v>
      </c>
      <c r="J10930" s="18">
        <f t="shared" si="682"/>
        <v>1075.9800000000023</v>
      </c>
      <c r="K10930" s="19" t="str">
        <f t="shared" si="680"/>
        <v>Feb-16</v>
      </c>
      <c r="L10930" s="20">
        <f t="shared" si="683"/>
        <v>10759</v>
      </c>
      <c r="M10930" s="21">
        <f t="shared" si="681"/>
        <v>0.1000074356352823</v>
      </c>
    </row>
    <row r="10931" spans="1:13" x14ac:dyDescent="0.3">
      <c r="A10931" s="119">
        <v>42409</v>
      </c>
      <c r="B10931" s="121" t="s">
        <v>30</v>
      </c>
      <c r="C10931" s="121">
        <v>14.45</v>
      </c>
      <c r="D10931" s="94"/>
      <c r="E10931" s="121" t="s">
        <v>8846</v>
      </c>
      <c r="F10931" s="123">
        <v>5</v>
      </c>
      <c r="G10931" s="89">
        <v>1</v>
      </c>
      <c r="H10931" s="30">
        <v>2</v>
      </c>
      <c r="I10931" s="38">
        <v>-1</v>
      </c>
      <c r="J10931" s="18">
        <f t="shared" si="682"/>
        <v>1074.9800000000023</v>
      </c>
      <c r="K10931" s="19" t="str">
        <f t="shared" si="680"/>
        <v>Feb-16</v>
      </c>
      <c r="L10931" s="20">
        <f t="shared" si="683"/>
        <v>10760</v>
      </c>
      <c r="M10931" s="21">
        <f t="shared" si="681"/>
        <v>9.9905204460966762E-2</v>
      </c>
    </row>
    <row r="10932" spans="1:13" x14ac:dyDescent="0.3">
      <c r="A10932" s="119">
        <v>42409</v>
      </c>
      <c r="B10932" s="120" t="s">
        <v>82</v>
      </c>
      <c r="C10932" s="121">
        <v>14.55</v>
      </c>
      <c r="D10932" s="94"/>
      <c r="E10932" s="121" t="s">
        <v>10634</v>
      </c>
      <c r="F10932" s="123">
        <v>5</v>
      </c>
      <c r="G10932" s="89">
        <v>1</v>
      </c>
      <c r="H10932" s="30">
        <v>4</v>
      </c>
      <c r="I10932" s="38">
        <v>-1</v>
      </c>
      <c r="J10932" s="18">
        <f t="shared" si="682"/>
        <v>1073.9800000000023</v>
      </c>
      <c r="K10932" s="19" t="str">
        <f t="shared" si="680"/>
        <v>Feb-16</v>
      </c>
      <c r="L10932" s="20">
        <f t="shared" si="683"/>
        <v>10761</v>
      </c>
      <c r="M10932" s="21">
        <f t="shared" si="681"/>
        <v>9.9802992286962391E-2</v>
      </c>
    </row>
    <row r="10933" spans="1:13" x14ac:dyDescent="0.3">
      <c r="A10933" s="119">
        <v>42409</v>
      </c>
      <c r="B10933" s="121" t="s">
        <v>30</v>
      </c>
      <c r="C10933" s="121">
        <v>15.5</v>
      </c>
      <c r="D10933" s="94"/>
      <c r="E10933" s="121" t="s">
        <v>9746</v>
      </c>
      <c r="F10933" s="123">
        <v>4.5</v>
      </c>
      <c r="G10933" s="89">
        <v>1</v>
      </c>
      <c r="H10933" s="30">
        <v>4</v>
      </c>
      <c r="I10933" s="38">
        <v>-1</v>
      </c>
      <c r="J10933" s="18">
        <f t="shared" si="682"/>
        <v>1072.9800000000023</v>
      </c>
      <c r="K10933" s="19" t="str">
        <f t="shared" si="680"/>
        <v>Feb-16</v>
      </c>
      <c r="L10933" s="20">
        <f t="shared" si="683"/>
        <v>10762</v>
      </c>
      <c r="M10933" s="21">
        <f t="shared" si="681"/>
        <v>9.9700799107972707E-2</v>
      </c>
    </row>
    <row r="10934" spans="1:13" x14ac:dyDescent="0.3">
      <c r="A10934" s="119">
        <v>42409</v>
      </c>
      <c r="B10934" s="120" t="s">
        <v>82</v>
      </c>
      <c r="C10934" s="121">
        <v>16.3</v>
      </c>
      <c r="D10934" s="94"/>
      <c r="E10934" s="121" t="s">
        <v>10635</v>
      </c>
      <c r="F10934" s="123">
        <v>5.5</v>
      </c>
      <c r="G10934" s="89">
        <v>1</v>
      </c>
      <c r="H10934" s="30" t="s">
        <v>6116</v>
      </c>
      <c r="I10934" s="38">
        <v>-1</v>
      </c>
      <c r="J10934" s="18">
        <f t="shared" si="682"/>
        <v>1071.9800000000023</v>
      </c>
      <c r="K10934" s="19" t="str">
        <f t="shared" si="680"/>
        <v>Feb-16</v>
      </c>
      <c r="L10934" s="20">
        <f t="shared" si="683"/>
        <v>10763</v>
      </c>
      <c r="M10934" s="21">
        <f t="shared" si="681"/>
        <v>9.959862491870318E-2</v>
      </c>
    </row>
    <row r="10935" spans="1:13" x14ac:dyDescent="0.3">
      <c r="A10935" s="107">
        <v>42410</v>
      </c>
      <c r="B10935" s="108" t="s">
        <v>30</v>
      </c>
      <c r="C10935" s="101">
        <v>0.61458333333333337</v>
      </c>
      <c r="D10935" s="94" t="s">
        <v>31</v>
      </c>
      <c r="E10935" s="108" t="s">
        <v>282</v>
      </c>
      <c r="F10935" s="110">
        <v>3.25</v>
      </c>
      <c r="G10935" s="85">
        <v>1</v>
      </c>
      <c r="H10935" s="90" t="s">
        <v>42</v>
      </c>
      <c r="I10935" s="28">
        <v>2.5</v>
      </c>
      <c r="J10935" s="18">
        <f t="shared" si="682"/>
        <v>1074.4800000000023</v>
      </c>
      <c r="K10935" s="19" t="str">
        <f t="shared" si="680"/>
        <v>Feb-16</v>
      </c>
      <c r="L10935" s="20">
        <f t="shared" si="683"/>
        <v>10764</v>
      </c>
      <c r="M10935" s="21">
        <f t="shared" si="681"/>
        <v>9.9821627647714822E-2</v>
      </c>
    </row>
    <row r="10936" spans="1:13" x14ac:dyDescent="0.3">
      <c r="A10936" s="119">
        <v>42410</v>
      </c>
      <c r="B10936" s="120" t="s">
        <v>69</v>
      </c>
      <c r="C10936" s="121">
        <v>13.5</v>
      </c>
      <c r="D10936" s="94"/>
      <c r="E10936" s="121" t="s">
        <v>10636</v>
      </c>
      <c r="F10936" s="123">
        <v>4.5</v>
      </c>
      <c r="G10936" s="89">
        <v>1</v>
      </c>
      <c r="H10936" s="30">
        <v>6</v>
      </c>
      <c r="I10936" s="38">
        <v>-1</v>
      </c>
      <c r="J10936" s="18">
        <f t="shared" si="682"/>
        <v>1073.4800000000023</v>
      </c>
      <c r="K10936" s="19" t="str">
        <f t="shared" si="680"/>
        <v>Feb-16</v>
      </c>
      <c r="L10936" s="20">
        <f t="shared" si="683"/>
        <v>10765</v>
      </c>
      <c r="M10936" s="21">
        <f t="shared" si="681"/>
        <v>9.9719461216906849E-2</v>
      </c>
    </row>
    <row r="10937" spans="1:13" x14ac:dyDescent="0.3">
      <c r="A10937" s="119">
        <v>42410</v>
      </c>
      <c r="B10937" s="120" t="s">
        <v>69</v>
      </c>
      <c r="C10937" s="121">
        <v>16.05</v>
      </c>
      <c r="D10937" s="94"/>
      <c r="E10937" s="121" t="s">
        <v>10637</v>
      </c>
      <c r="F10937" s="123">
        <v>5</v>
      </c>
      <c r="G10937" s="89">
        <v>1</v>
      </c>
      <c r="H10937" s="30">
        <v>3</v>
      </c>
      <c r="I10937" s="38">
        <v>-1</v>
      </c>
      <c r="J10937" s="18">
        <f t="shared" si="682"/>
        <v>1072.4800000000023</v>
      </c>
      <c r="K10937" s="19" t="str">
        <f t="shared" si="680"/>
        <v>Feb-16</v>
      </c>
      <c r="L10937" s="20">
        <f t="shared" si="683"/>
        <v>10766</v>
      </c>
      <c r="M10937" s="21">
        <f t="shared" si="681"/>
        <v>9.9617313765558449E-2</v>
      </c>
    </row>
    <row r="10938" spans="1:13" x14ac:dyDescent="0.3">
      <c r="A10938" s="124">
        <v>42410</v>
      </c>
      <c r="B10938" s="108" t="s">
        <v>43</v>
      </c>
      <c r="C10938" s="111">
        <v>16.55</v>
      </c>
      <c r="D10938" s="94"/>
      <c r="E10938" s="111" t="s">
        <v>2795</v>
      </c>
      <c r="F10938" s="111">
        <v>5.5</v>
      </c>
      <c r="G10938" s="89">
        <v>1</v>
      </c>
      <c r="H10938" s="37" t="s">
        <v>6518</v>
      </c>
      <c r="I10938" s="34">
        <v>-1</v>
      </c>
      <c r="J10938" s="18">
        <f t="shared" si="682"/>
        <v>1071.4800000000023</v>
      </c>
      <c r="K10938" s="19" t="str">
        <f t="shared" si="680"/>
        <v>Feb-16</v>
      </c>
      <c r="L10938" s="20">
        <f t="shared" si="683"/>
        <v>10767</v>
      </c>
      <c r="M10938" s="21">
        <f t="shared" si="681"/>
        <v>9.951518528838138E-2</v>
      </c>
    </row>
    <row r="10939" spans="1:13" x14ac:dyDescent="0.3">
      <c r="A10939" s="107">
        <v>42411</v>
      </c>
      <c r="B10939" s="108" t="s">
        <v>67</v>
      </c>
      <c r="C10939" s="101">
        <v>0.62847222222222221</v>
      </c>
      <c r="D10939" s="94" t="s">
        <v>31</v>
      </c>
      <c r="E10939" s="108" t="s">
        <v>3619</v>
      </c>
      <c r="F10939" s="110">
        <v>2.75</v>
      </c>
      <c r="G10939" s="85">
        <v>1</v>
      </c>
      <c r="H10939" s="90" t="s">
        <v>33</v>
      </c>
      <c r="I10939" s="28">
        <v>-1</v>
      </c>
      <c r="J10939" s="18">
        <f t="shared" si="682"/>
        <v>1070.4800000000023</v>
      </c>
      <c r="K10939" s="19" t="str">
        <f t="shared" si="680"/>
        <v>Feb-16</v>
      </c>
      <c r="L10939" s="20">
        <f t="shared" si="683"/>
        <v>10768</v>
      </c>
      <c r="M10939" s="21">
        <f t="shared" si="681"/>
        <v>9.9413075780089372E-2</v>
      </c>
    </row>
    <row r="10940" spans="1:13" x14ac:dyDescent="0.3">
      <c r="A10940" s="107">
        <v>42411</v>
      </c>
      <c r="B10940" s="108" t="s">
        <v>44</v>
      </c>
      <c r="C10940" s="101">
        <v>0.69444444444444453</v>
      </c>
      <c r="D10940" s="94" t="s">
        <v>31</v>
      </c>
      <c r="E10940" s="108" t="s">
        <v>3620</v>
      </c>
      <c r="F10940" s="110">
        <v>3.5</v>
      </c>
      <c r="G10940" s="85">
        <v>1</v>
      </c>
      <c r="H10940" s="90" t="s">
        <v>33</v>
      </c>
      <c r="I10940" s="28">
        <v>-1</v>
      </c>
      <c r="J10940" s="18">
        <f t="shared" si="682"/>
        <v>1069.4800000000023</v>
      </c>
      <c r="K10940" s="19" t="str">
        <f t="shared" si="680"/>
        <v>Feb-16</v>
      </c>
      <c r="L10940" s="20">
        <f t="shared" si="683"/>
        <v>10769</v>
      </c>
      <c r="M10940" s="21">
        <f t="shared" si="681"/>
        <v>9.9310985235398108E-2</v>
      </c>
    </row>
    <row r="10941" spans="1:13" x14ac:dyDescent="0.3">
      <c r="A10941" s="119">
        <v>42411</v>
      </c>
      <c r="B10941" s="120" t="s">
        <v>67</v>
      </c>
      <c r="C10941" s="121">
        <v>13.55</v>
      </c>
      <c r="D10941" s="94"/>
      <c r="E10941" s="121" t="s">
        <v>5779</v>
      </c>
      <c r="F10941" s="123">
        <v>6</v>
      </c>
      <c r="G10941" s="89">
        <v>1</v>
      </c>
      <c r="H10941" s="30">
        <v>2</v>
      </c>
      <c r="I10941" s="38">
        <v>-1</v>
      </c>
      <c r="J10941" s="18">
        <f t="shared" si="682"/>
        <v>1068.4800000000023</v>
      </c>
      <c r="K10941" s="19" t="str">
        <f t="shared" si="680"/>
        <v>Feb-16</v>
      </c>
      <c r="L10941" s="20">
        <f t="shared" si="683"/>
        <v>10770</v>
      </c>
      <c r="M10941" s="21">
        <f t="shared" si="681"/>
        <v>9.9208913649025288E-2</v>
      </c>
    </row>
    <row r="10942" spans="1:13" x14ac:dyDescent="0.3">
      <c r="A10942" s="124">
        <v>42411</v>
      </c>
      <c r="B10942" s="111" t="s">
        <v>47</v>
      </c>
      <c r="C10942" s="111">
        <v>20.100000000000001</v>
      </c>
      <c r="D10942" s="94"/>
      <c r="E10942" s="111" t="s">
        <v>10638</v>
      </c>
      <c r="F10942" s="111">
        <v>5</v>
      </c>
      <c r="G10942" s="89">
        <v>1</v>
      </c>
      <c r="H10942" s="37" t="s">
        <v>6512</v>
      </c>
      <c r="I10942" s="34">
        <v>-1</v>
      </c>
      <c r="J10942" s="18">
        <f t="shared" si="682"/>
        <v>1067.4800000000023</v>
      </c>
      <c r="K10942" s="19" t="str">
        <f t="shared" si="680"/>
        <v>Feb-16</v>
      </c>
      <c r="L10942" s="20">
        <f t="shared" si="683"/>
        <v>10771</v>
      </c>
      <c r="M10942" s="21">
        <f t="shared" si="681"/>
        <v>9.9106861015690495E-2</v>
      </c>
    </row>
    <row r="10943" spans="1:13" x14ac:dyDescent="0.3">
      <c r="A10943" s="107">
        <v>42412</v>
      </c>
      <c r="B10943" s="108" t="s">
        <v>143</v>
      </c>
      <c r="C10943" s="101">
        <v>0.625</v>
      </c>
      <c r="D10943" s="94" t="s">
        <v>31</v>
      </c>
      <c r="E10943" s="108" t="s">
        <v>436</v>
      </c>
      <c r="F10943" s="110">
        <v>3.25</v>
      </c>
      <c r="G10943" s="85">
        <v>1</v>
      </c>
      <c r="H10943" s="90" t="s">
        <v>42</v>
      </c>
      <c r="I10943" s="28">
        <v>2.25</v>
      </c>
      <c r="J10943" s="18">
        <f t="shared" si="682"/>
        <v>1069.7300000000023</v>
      </c>
      <c r="K10943" s="19" t="str">
        <f t="shared" si="680"/>
        <v>Feb-16</v>
      </c>
      <c r="L10943" s="20">
        <f t="shared" si="683"/>
        <v>10772</v>
      </c>
      <c r="M10943" s="21">
        <f t="shared" si="681"/>
        <v>9.93065354623099E-2</v>
      </c>
    </row>
    <row r="10944" spans="1:13" x14ac:dyDescent="0.3">
      <c r="A10944" s="119">
        <v>42412</v>
      </c>
      <c r="B10944" s="121" t="s">
        <v>43</v>
      </c>
      <c r="C10944" s="121">
        <v>13.35</v>
      </c>
      <c r="D10944" s="94"/>
      <c r="E10944" s="121" t="s">
        <v>10523</v>
      </c>
      <c r="F10944" s="123">
        <v>5.5</v>
      </c>
      <c r="G10944" s="89">
        <v>1</v>
      </c>
      <c r="H10944" s="30">
        <v>1</v>
      </c>
      <c r="I10944" s="38">
        <v>4.5</v>
      </c>
      <c r="J10944" s="18">
        <f t="shared" si="682"/>
        <v>1074.2300000000023</v>
      </c>
      <c r="K10944" s="19" t="str">
        <f t="shared" si="680"/>
        <v>Feb-16</v>
      </c>
      <c r="L10944" s="20">
        <f t="shared" si="683"/>
        <v>10773</v>
      </c>
      <c r="M10944" s="21">
        <f t="shared" si="681"/>
        <v>9.9715028311519752E-2</v>
      </c>
    </row>
    <row r="10945" spans="1:13" x14ac:dyDescent="0.3">
      <c r="A10945" s="119">
        <v>42412</v>
      </c>
      <c r="B10945" s="121" t="s">
        <v>43</v>
      </c>
      <c r="C10945" s="121">
        <v>14.05</v>
      </c>
      <c r="D10945" s="94"/>
      <c r="E10945" s="121" t="s">
        <v>10640</v>
      </c>
      <c r="F10945" s="123">
        <v>4.33</v>
      </c>
      <c r="G10945" s="89">
        <v>1</v>
      </c>
      <c r="H10945" s="30">
        <v>1</v>
      </c>
      <c r="I10945" s="38">
        <v>3.5</v>
      </c>
      <c r="J10945" s="18">
        <f t="shared" si="682"/>
        <v>1077.7300000000023</v>
      </c>
      <c r="K10945" s="19" t="str">
        <f t="shared" si="680"/>
        <v>Feb-16</v>
      </c>
      <c r="L10945" s="20">
        <f t="shared" si="683"/>
        <v>10774</v>
      </c>
      <c r="M10945" s="21">
        <f t="shared" si="681"/>
        <v>0.10003062929274199</v>
      </c>
    </row>
    <row r="10946" spans="1:13" x14ac:dyDescent="0.3">
      <c r="A10946" s="119">
        <v>42412</v>
      </c>
      <c r="B10946" s="121" t="s">
        <v>43</v>
      </c>
      <c r="C10946" s="121">
        <v>15.15</v>
      </c>
      <c r="D10946" s="94"/>
      <c r="E10946" s="121" t="s">
        <v>2590</v>
      </c>
      <c r="F10946" s="123">
        <v>5.5</v>
      </c>
      <c r="G10946" s="89">
        <v>1</v>
      </c>
      <c r="H10946" s="30">
        <v>3</v>
      </c>
      <c r="I10946" s="38">
        <v>-1</v>
      </c>
      <c r="J10946" s="18">
        <f t="shared" si="682"/>
        <v>1076.7300000000023</v>
      </c>
      <c r="K10946" s="19" t="str">
        <f t="shared" ref="K10946:K11009" si="684">TEXT(A10946,"MMM-yy")</f>
        <v>Feb-16</v>
      </c>
      <c r="L10946" s="20">
        <f t="shared" si="683"/>
        <v>10775</v>
      </c>
      <c r="M10946" s="21">
        <f t="shared" ref="M10946:M11009" si="685">J10946/L10946</f>
        <v>9.9928538283062862E-2</v>
      </c>
    </row>
    <row r="10947" spans="1:13" x14ac:dyDescent="0.3">
      <c r="A10947" s="119">
        <v>42412</v>
      </c>
      <c r="B10947" s="121" t="s">
        <v>143</v>
      </c>
      <c r="C10947" s="121">
        <v>16.100000000000001</v>
      </c>
      <c r="D10947" s="94"/>
      <c r="E10947" s="121" t="s">
        <v>10642</v>
      </c>
      <c r="F10947" s="123">
        <v>5</v>
      </c>
      <c r="G10947" s="89">
        <v>1</v>
      </c>
      <c r="H10947" s="30">
        <v>3</v>
      </c>
      <c r="I10947" s="38">
        <v>-1</v>
      </c>
      <c r="J10947" s="18">
        <f t="shared" ref="J10947:J11010" si="686">J10946+I10947</f>
        <v>1075.7300000000023</v>
      </c>
      <c r="K10947" s="19" t="str">
        <f t="shared" si="684"/>
        <v>Feb-16</v>
      </c>
      <c r="L10947" s="20">
        <f t="shared" ref="L10947:L11010" si="687">L10946+G10947</f>
        <v>10776</v>
      </c>
      <c r="M10947" s="21">
        <f t="shared" si="685"/>
        <v>9.9826466221232577E-2</v>
      </c>
    </row>
    <row r="10948" spans="1:13" x14ac:dyDescent="0.3">
      <c r="A10948" s="119">
        <v>42412</v>
      </c>
      <c r="B10948" s="121" t="s">
        <v>43</v>
      </c>
      <c r="C10948" s="121">
        <v>16.55</v>
      </c>
      <c r="D10948" s="94"/>
      <c r="E10948" s="121" t="s">
        <v>10641</v>
      </c>
      <c r="F10948" s="123">
        <v>5.5</v>
      </c>
      <c r="G10948" s="89">
        <v>1</v>
      </c>
      <c r="H10948" s="30">
        <v>2</v>
      </c>
      <c r="I10948" s="38">
        <v>-1</v>
      </c>
      <c r="J10948" s="18">
        <f t="shared" si="686"/>
        <v>1074.7300000000023</v>
      </c>
      <c r="K10948" s="19" t="str">
        <f t="shared" si="684"/>
        <v>Feb-16</v>
      </c>
      <c r="L10948" s="20">
        <f t="shared" si="687"/>
        <v>10777</v>
      </c>
      <c r="M10948" s="21">
        <f t="shared" si="685"/>
        <v>9.9724413101976647E-2</v>
      </c>
    </row>
    <row r="10949" spans="1:13" x14ac:dyDescent="0.3">
      <c r="A10949" s="124">
        <v>42412</v>
      </c>
      <c r="B10949" s="111" t="s">
        <v>45</v>
      </c>
      <c r="C10949" s="111">
        <v>20.149999999999999</v>
      </c>
      <c r="D10949" s="94"/>
      <c r="E10949" s="111" t="s">
        <v>10639</v>
      </c>
      <c r="F10949" s="111">
        <v>6</v>
      </c>
      <c r="G10949" s="89">
        <v>1</v>
      </c>
      <c r="H10949" s="37" t="s">
        <v>6518</v>
      </c>
      <c r="I10949" s="34">
        <v>-1</v>
      </c>
      <c r="J10949" s="18">
        <f t="shared" si="686"/>
        <v>1073.7300000000023</v>
      </c>
      <c r="K10949" s="19" t="str">
        <f t="shared" si="684"/>
        <v>Feb-16</v>
      </c>
      <c r="L10949" s="20">
        <f t="shared" si="687"/>
        <v>10778</v>
      </c>
      <c r="M10949" s="21">
        <f t="shared" si="685"/>
        <v>9.9622378920022486E-2</v>
      </c>
    </row>
    <row r="10950" spans="1:13" x14ac:dyDescent="0.3">
      <c r="A10950" s="107">
        <v>42413</v>
      </c>
      <c r="B10950" s="108" t="s">
        <v>93</v>
      </c>
      <c r="C10950" s="101">
        <v>0.625</v>
      </c>
      <c r="D10950" s="94" t="s">
        <v>31</v>
      </c>
      <c r="E10950" s="108" t="s">
        <v>3621</v>
      </c>
      <c r="F10950" s="110">
        <v>3.75</v>
      </c>
      <c r="G10950" s="85">
        <v>1</v>
      </c>
      <c r="H10950" s="90" t="s">
        <v>42</v>
      </c>
      <c r="I10950" s="28">
        <v>2.75</v>
      </c>
      <c r="J10950" s="18">
        <f t="shared" si="686"/>
        <v>1076.4800000000023</v>
      </c>
      <c r="K10950" s="19" t="str">
        <f t="shared" si="684"/>
        <v>Feb-16</v>
      </c>
      <c r="L10950" s="20">
        <f t="shared" si="687"/>
        <v>10779</v>
      </c>
      <c r="M10950" s="21">
        <f t="shared" si="685"/>
        <v>9.9868262362000401E-2</v>
      </c>
    </row>
    <row r="10951" spans="1:13" x14ac:dyDescent="0.3">
      <c r="A10951" s="107">
        <v>42413</v>
      </c>
      <c r="B10951" s="111" t="s">
        <v>45</v>
      </c>
      <c r="C10951" s="101">
        <v>0.80208333333333337</v>
      </c>
      <c r="D10951" s="94" t="s">
        <v>31</v>
      </c>
      <c r="E10951" s="111" t="s">
        <v>3622</v>
      </c>
      <c r="F10951" s="110">
        <v>4</v>
      </c>
      <c r="G10951" s="85">
        <v>1</v>
      </c>
      <c r="H10951" s="90" t="s">
        <v>33</v>
      </c>
      <c r="I10951" s="28">
        <v>-1</v>
      </c>
      <c r="J10951" s="18">
        <f t="shared" si="686"/>
        <v>1075.4800000000023</v>
      </c>
      <c r="K10951" s="19" t="str">
        <f t="shared" si="684"/>
        <v>Feb-16</v>
      </c>
      <c r="L10951" s="20">
        <f t="shared" si="687"/>
        <v>10780</v>
      </c>
      <c r="M10951" s="21">
        <f t="shared" si="685"/>
        <v>9.9766233766233975E-2</v>
      </c>
    </row>
    <row r="10952" spans="1:13" x14ac:dyDescent="0.3">
      <c r="A10952" s="107">
        <v>42413</v>
      </c>
      <c r="B10952" s="111" t="s">
        <v>45</v>
      </c>
      <c r="C10952" s="101">
        <v>0.88541666666666663</v>
      </c>
      <c r="D10952" s="94" t="s">
        <v>31</v>
      </c>
      <c r="E10952" s="111" t="s">
        <v>3623</v>
      </c>
      <c r="F10952" s="110">
        <v>3.25</v>
      </c>
      <c r="G10952" s="85">
        <v>1</v>
      </c>
      <c r="H10952" s="90" t="s">
        <v>42</v>
      </c>
      <c r="I10952" s="28">
        <v>2.25</v>
      </c>
      <c r="J10952" s="18">
        <f t="shared" si="686"/>
        <v>1077.7300000000023</v>
      </c>
      <c r="K10952" s="19" t="str">
        <f t="shared" si="684"/>
        <v>Feb-16</v>
      </c>
      <c r="L10952" s="20">
        <f t="shared" si="687"/>
        <v>10781</v>
      </c>
      <c r="M10952" s="21">
        <f t="shared" si="685"/>
        <v>9.9965680363602843E-2</v>
      </c>
    </row>
    <row r="10953" spans="1:13" x14ac:dyDescent="0.3">
      <c r="A10953" s="119">
        <v>42413</v>
      </c>
      <c r="B10953" s="121" t="s">
        <v>29</v>
      </c>
      <c r="C10953" s="121">
        <v>13.25</v>
      </c>
      <c r="D10953" s="94"/>
      <c r="E10953" s="121" t="s">
        <v>8058</v>
      </c>
      <c r="F10953" s="123">
        <v>4.33</v>
      </c>
      <c r="G10953" s="89">
        <v>1</v>
      </c>
      <c r="H10953" s="30">
        <v>6</v>
      </c>
      <c r="I10953" s="38">
        <v>-1</v>
      </c>
      <c r="J10953" s="18">
        <f t="shared" si="686"/>
        <v>1076.7300000000023</v>
      </c>
      <c r="K10953" s="19" t="str">
        <f t="shared" si="684"/>
        <v>Feb-16</v>
      </c>
      <c r="L10953" s="20">
        <f t="shared" si="687"/>
        <v>10782</v>
      </c>
      <c r="M10953" s="21">
        <f t="shared" si="685"/>
        <v>9.9863661658319627E-2</v>
      </c>
    </row>
    <row r="10954" spans="1:13" x14ac:dyDescent="0.3">
      <c r="A10954" s="119">
        <v>42413</v>
      </c>
      <c r="B10954" s="121" t="s">
        <v>85</v>
      </c>
      <c r="C10954" s="121">
        <v>15.15</v>
      </c>
      <c r="D10954" s="94"/>
      <c r="E10954" s="121" t="s">
        <v>2763</v>
      </c>
      <c r="F10954" s="123">
        <v>4.5</v>
      </c>
      <c r="G10954" s="89">
        <v>1</v>
      </c>
      <c r="H10954" s="30">
        <v>2</v>
      </c>
      <c r="I10954" s="38">
        <v>-1</v>
      </c>
      <c r="J10954" s="18">
        <f t="shared" si="686"/>
        <v>1075.7300000000023</v>
      </c>
      <c r="K10954" s="19" t="str">
        <f t="shared" si="684"/>
        <v>Feb-16</v>
      </c>
      <c r="L10954" s="20">
        <f t="shared" si="687"/>
        <v>10783</v>
      </c>
      <c r="M10954" s="21">
        <f t="shared" si="685"/>
        <v>9.9761661875174101E-2</v>
      </c>
    </row>
    <row r="10955" spans="1:13" x14ac:dyDescent="0.3">
      <c r="A10955" s="119">
        <v>42413</v>
      </c>
      <c r="B10955" s="121" t="s">
        <v>29</v>
      </c>
      <c r="C10955" s="121">
        <v>15.45</v>
      </c>
      <c r="D10955" s="94"/>
      <c r="E10955" s="121" t="s">
        <v>737</v>
      </c>
      <c r="F10955" s="123">
        <v>6</v>
      </c>
      <c r="G10955" s="89">
        <v>1</v>
      </c>
      <c r="H10955" s="30">
        <v>1</v>
      </c>
      <c r="I10955" s="38">
        <v>5</v>
      </c>
      <c r="J10955" s="18">
        <f t="shared" si="686"/>
        <v>1080.7300000000023</v>
      </c>
      <c r="K10955" s="19" t="str">
        <f t="shared" si="684"/>
        <v>Feb-16</v>
      </c>
      <c r="L10955" s="20">
        <f t="shared" si="687"/>
        <v>10784</v>
      </c>
      <c r="M10955" s="21">
        <f t="shared" si="685"/>
        <v>0.10021606083086075</v>
      </c>
    </row>
    <row r="10956" spans="1:13" x14ac:dyDescent="0.3">
      <c r="A10956" s="119">
        <v>42413</v>
      </c>
      <c r="B10956" s="121" t="s">
        <v>85</v>
      </c>
      <c r="C10956" s="121">
        <v>16.25</v>
      </c>
      <c r="D10956" s="94"/>
      <c r="E10956" s="121" t="s">
        <v>10643</v>
      </c>
      <c r="F10956" s="123">
        <v>4.33</v>
      </c>
      <c r="G10956" s="89">
        <v>1</v>
      </c>
      <c r="H10956" s="30" t="s">
        <v>6116</v>
      </c>
      <c r="I10956" s="38">
        <v>-1</v>
      </c>
      <c r="J10956" s="18">
        <f t="shared" si="686"/>
        <v>1079.7300000000023</v>
      </c>
      <c r="K10956" s="19" t="str">
        <f t="shared" si="684"/>
        <v>Feb-16</v>
      </c>
      <c r="L10956" s="20">
        <f t="shared" si="687"/>
        <v>10785</v>
      </c>
      <c r="M10956" s="21">
        <f t="shared" si="685"/>
        <v>0.10011404728790008</v>
      </c>
    </row>
    <row r="10957" spans="1:13" x14ac:dyDescent="0.3">
      <c r="A10957" s="119">
        <v>42413</v>
      </c>
      <c r="B10957" s="121" t="s">
        <v>93</v>
      </c>
      <c r="C10957" s="121">
        <v>16.45</v>
      </c>
      <c r="D10957" s="94"/>
      <c r="E10957" s="121" t="s">
        <v>4950</v>
      </c>
      <c r="F10957" s="123">
        <v>6</v>
      </c>
      <c r="G10957" s="89">
        <v>1</v>
      </c>
      <c r="H10957" s="30">
        <v>4</v>
      </c>
      <c r="I10957" s="38">
        <v>-1</v>
      </c>
      <c r="J10957" s="18">
        <f t="shared" si="686"/>
        <v>1078.7300000000023</v>
      </c>
      <c r="K10957" s="19" t="str">
        <f t="shared" si="684"/>
        <v>Feb-16</v>
      </c>
      <c r="L10957" s="20">
        <f t="shared" si="687"/>
        <v>10786</v>
      </c>
      <c r="M10957" s="21">
        <f t="shared" si="685"/>
        <v>0.10001205266085687</v>
      </c>
    </row>
    <row r="10958" spans="1:13" x14ac:dyDescent="0.3">
      <c r="A10958" s="124">
        <v>42413</v>
      </c>
      <c r="B10958" s="111" t="s">
        <v>45</v>
      </c>
      <c r="C10958" s="111">
        <v>18.45</v>
      </c>
      <c r="D10958" s="94"/>
      <c r="E10958" s="111" t="s">
        <v>1244</v>
      </c>
      <c r="F10958" s="110">
        <v>6</v>
      </c>
      <c r="G10958" s="89">
        <v>1</v>
      </c>
      <c r="H10958" s="37" t="s">
        <v>6526</v>
      </c>
      <c r="I10958" s="34">
        <v>5</v>
      </c>
      <c r="J10958" s="18">
        <f t="shared" si="686"/>
        <v>1083.7300000000023</v>
      </c>
      <c r="K10958" s="19" t="str">
        <f t="shared" si="684"/>
        <v>Feb-16</v>
      </c>
      <c r="L10958" s="20">
        <f t="shared" si="687"/>
        <v>10787</v>
      </c>
      <c r="M10958" s="21">
        <f t="shared" si="685"/>
        <v>0.10046630203022178</v>
      </c>
    </row>
    <row r="10959" spans="1:13" x14ac:dyDescent="0.3">
      <c r="A10959" s="124">
        <v>42413</v>
      </c>
      <c r="B10959" s="111" t="s">
        <v>45</v>
      </c>
      <c r="C10959" s="111">
        <v>21.15</v>
      </c>
      <c r="D10959" s="94"/>
      <c r="E10959" s="111" t="s">
        <v>1776</v>
      </c>
      <c r="F10959" s="110">
        <v>5</v>
      </c>
      <c r="G10959" s="89">
        <v>1</v>
      </c>
      <c r="H10959" s="37" t="s">
        <v>6512</v>
      </c>
      <c r="I10959" s="34">
        <v>-1</v>
      </c>
      <c r="J10959" s="18">
        <f t="shared" si="686"/>
        <v>1082.7300000000023</v>
      </c>
      <c r="K10959" s="19" t="str">
        <f t="shared" si="684"/>
        <v>Feb-16</v>
      </c>
      <c r="L10959" s="20">
        <f t="shared" si="687"/>
        <v>10788</v>
      </c>
      <c r="M10959" s="21">
        <f t="shared" si="685"/>
        <v>0.10036429365962202</v>
      </c>
    </row>
    <row r="10960" spans="1:13" x14ac:dyDescent="0.3">
      <c r="A10960" s="107">
        <v>42415</v>
      </c>
      <c r="B10960" s="108" t="s">
        <v>73</v>
      </c>
      <c r="C10960" s="101">
        <v>0.58333333333333337</v>
      </c>
      <c r="D10960" s="94" t="s">
        <v>31</v>
      </c>
      <c r="E10960" s="108" t="s">
        <v>3624</v>
      </c>
      <c r="F10960" s="110">
        <v>3.5</v>
      </c>
      <c r="G10960" s="85">
        <v>1</v>
      </c>
      <c r="H10960" s="90" t="s">
        <v>33</v>
      </c>
      <c r="I10960" s="28">
        <v>-1</v>
      </c>
      <c r="J10960" s="18">
        <f t="shared" si="686"/>
        <v>1081.7300000000023</v>
      </c>
      <c r="K10960" s="19" t="str">
        <f t="shared" si="684"/>
        <v>Feb-16</v>
      </c>
      <c r="L10960" s="20">
        <f t="shared" si="687"/>
        <v>10789</v>
      </c>
      <c r="M10960" s="21">
        <f t="shared" si="685"/>
        <v>0.10026230419872113</v>
      </c>
    </row>
    <row r="10961" spans="1:13" x14ac:dyDescent="0.3">
      <c r="A10961" s="107">
        <v>42415</v>
      </c>
      <c r="B10961" s="108" t="s">
        <v>45</v>
      </c>
      <c r="C10961" s="101">
        <v>0.63888888888888895</v>
      </c>
      <c r="D10961" s="94" t="s">
        <v>31</v>
      </c>
      <c r="E10961" s="108" t="s">
        <v>3625</v>
      </c>
      <c r="F10961" s="110">
        <v>3.75</v>
      </c>
      <c r="G10961" s="85">
        <v>1</v>
      </c>
      <c r="H10961" s="90" t="s">
        <v>42</v>
      </c>
      <c r="I10961" s="28">
        <v>2.75</v>
      </c>
      <c r="J10961" s="18">
        <f t="shared" si="686"/>
        <v>1084.4800000000023</v>
      </c>
      <c r="K10961" s="19" t="str">
        <f t="shared" si="684"/>
        <v>Feb-16</v>
      </c>
      <c r="L10961" s="20">
        <f t="shared" si="687"/>
        <v>10790</v>
      </c>
      <c r="M10961" s="21">
        <f t="shared" si="685"/>
        <v>0.10050787766450438</v>
      </c>
    </row>
    <row r="10962" spans="1:13" x14ac:dyDescent="0.3">
      <c r="A10962" s="107">
        <v>42415</v>
      </c>
      <c r="B10962" s="108" t="s">
        <v>73</v>
      </c>
      <c r="C10962" s="101">
        <v>0.64583333333333337</v>
      </c>
      <c r="D10962" s="94" t="s">
        <v>31</v>
      </c>
      <c r="E10962" s="108" t="s">
        <v>3626</v>
      </c>
      <c r="F10962" s="110">
        <v>3.75</v>
      </c>
      <c r="G10962" s="85">
        <v>1</v>
      </c>
      <c r="H10962" s="90" t="s">
        <v>33</v>
      </c>
      <c r="I10962" s="28">
        <v>-1</v>
      </c>
      <c r="J10962" s="18">
        <f t="shared" si="686"/>
        <v>1083.4800000000023</v>
      </c>
      <c r="K10962" s="19" t="str">
        <f t="shared" si="684"/>
        <v>Feb-16</v>
      </c>
      <c r="L10962" s="20">
        <f t="shared" si="687"/>
        <v>10791</v>
      </c>
      <c r="M10962" s="21">
        <f t="shared" si="685"/>
        <v>0.10040589380038943</v>
      </c>
    </row>
    <row r="10963" spans="1:13" x14ac:dyDescent="0.3">
      <c r="A10963" s="119">
        <v>42415</v>
      </c>
      <c r="B10963" s="121" t="s">
        <v>61</v>
      </c>
      <c r="C10963" s="121">
        <v>14.4</v>
      </c>
      <c r="D10963" s="94"/>
      <c r="E10963" s="121" t="s">
        <v>10644</v>
      </c>
      <c r="F10963" s="123">
        <v>4.5</v>
      </c>
      <c r="G10963" s="89">
        <v>1</v>
      </c>
      <c r="H10963" s="30">
        <v>3</v>
      </c>
      <c r="I10963" s="38">
        <v>-1</v>
      </c>
      <c r="J10963" s="18">
        <f t="shared" si="686"/>
        <v>1082.4800000000023</v>
      </c>
      <c r="K10963" s="19" t="str">
        <f t="shared" si="684"/>
        <v>Feb-16</v>
      </c>
      <c r="L10963" s="20">
        <f t="shared" si="687"/>
        <v>10792</v>
      </c>
      <c r="M10963" s="21">
        <f t="shared" si="685"/>
        <v>0.10030392883617516</v>
      </c>
    </row>
    <row r="10964" spans="1:13" x14ac:dyDescent="0.3">
      <c r="A10964" s="119">
        <v>42415</v>
      </c>
      <c r="B10964" s="121" t="s">
        <v>61</v>
      </c>
      <c r="C10964" s="121">
        <v>15.1</v>
      </c>
      <c r="D10964" s="94"/>
      <c r="E10964" s="121" t="s">
        <v>6367</v>
      </c>
      <c r="F10964" s="123">
        <v>6</v>
      </c>
      <c r="G10964" s="89">
        <v>1</v>
      </c>
      <c r="H10964" s="30">
        <v>4</v>
      </c>
      <c r="I10964" s="38">
        <v>-1</v>
      </c>
      <c r="J10964" s="18">
        <f t="shared" si="686"/>
        <v>1081.4800000000023</v>
      </c>
      <c r="K10964" s="19" t="str">
        <f t="shared" si="684"/>
        <v>Feb-16</v>
      </c>
      <c r="L10964" s="20">
        <f t="shared" si="687"/>
        <v>10793</v>
      </c>
      <c r="M10964" s="21">
        <f t="shared" si="685"/>
        <v>0.1002019827666082</v>
      </c>
    </row>
    <row r="10965" spans="1:13" x14ac:dyDescent="0.3">
      <c r="A10965" s="119">
        <v>42415</v>
      </c>
      <c r="B10965" s="121" t="s">
        <v>45</v>
      </c>
      <c r="C10965" s="121">
        <v>16.5</v>
      </c>
      <c r="D10965" s="94"/>
      <c r="E10965" s="121" t="s">
        <v>1391</v>
      </c>
      <c r="F10965" s="123">
        <v>5.5</v>
      </c>
      <c r="G10965" s="89">
        <v>1</v>
      </c>
      <c r="H10965" s="30">
        <v>4</v>
      </c>
      <c r="I10965" s="38">
        <v>-1</v>
      </c>
      <c r="J10965" s="18">
        <f t="shared" si="686"/>
        <v>1080.4800000000023</v>
      </c>
      <c r="K10965" s="19" t="str">
        <f t="shared" si="684"/>
        <v>Feb-16</v>
      </c>
      <c r="L10965" s="20">
        <f t="shared" si="687"/>
        <v>10794</v>
      </c>
      <c r="M10965" s="21">
        <f t="shared" si="685"/>
        <v>0.10010005558643713</v>
      </c>
    </row>
    <row r="10966" spans="1:13" x14ac:dyDescent="0.3">
      <c r="A10966" s="107">
        <v>42416</v>
      </c>
      <c r="B10966" s="108" t="s">
        <v>49</v>
      </c>
      <c r="C10966" s="101">
        <v>0.71527777777777779</v>
      </c>
      <c r="D10966" s="94" t="s">
        <v>31</v>
      </c>
      <c r="E10966" s="108" t="s">
        <v>3627</v>
      </c>
      <c r="F10966" s="110">
        <v>3</v>
      </c>
      <c r="G10966" s="85">
        <v>1</v>
      </c>
      <c r="H10966" s="90" t="s">
        <v>42</v>
      </c>
      <c r="I10966" s="28">
        <v>2.75</v>
      </c>
      <c r="J10966" s="18">
        <f t="shared" si="686"/>
        <v>1083.2300000000023</v>
      </c>
      <c r="K10966" s="19" t="str">
        <f t="shared" si="684"/>
        <v>Feb-16</v>
      </c>
      <c r="L10966" s="20">
        <f t="shared" si="687"/>
        <v>10795</v>
      </c>
      <c r="M10966" s="21">
        <f t="shared" si="685"/>
        <v>0.10034553033811972</v>
      </c>
    </row>
    <row r="10967" spans="1:13" x14ac:dyDescent="0.3">
      <c r="A10967" s="119">
        <v>42416</v>
      </c>
      <c r="B10967" s="121" t="s">
        <v>30</v>
      </c>
      <c r="C10967" s="121">
        <v>14</v>
      </c>
      <c r="D10967" s="94"/>
      <c r="E10967" s="121" t="s">
        <v>10645</v>
      </c>
      <c r="F10967" s="123">
        <v>5.5</v>
      </c>
      <c r="G10967" s="89">
        <v>1</v>
      </c>
      <c r="H10967" s="30">
        <v>5</v>
      </c>
      <c r="I10967" s="38">
        <v>-1</v>
      </c>
      <c r="J10967" s="18">
        <f t="shared" si="686"/>
        <v>1082.2300000000023</v>
      </c>
      <c r="K10967" s="19" t="str">
        <f t="shared" si="684"/>
        <v>Feb-16</v>
      </c>
      <c r="L10967" s="20">
        <f t="shared" si="687"/>
        <v>10796</v>
      </c>
      <c r="M10967" s="21">
        <f t="shared" si="685"/>
        <v>0.10024360874397946</v>
      </c>
    </row>
    <row r="10968" spans="1:13" x14ac:dyDescent="0.3">
      <c r="A10968" s="119">
        <v>42416</v>
      </c>
      <c r="B10968" s="121" t="s">
        <v>49</v>
      </c>
      <c r="C10968" s="121">
        <v>15.3</v>
      </c>
      <c r="D10968" s="94"/>
      <c r="E10968" s="121" t="s">
        <v>10646</v>
      </c>
      <c r="F10968" s="123">
        <v>5</v>
      </c>
      <c r="G10968" s="89">
        <v>1</v>
      </c>
      <c r="H10968" s="30">
        <v>1</v>
      </c>
      <c r="I10968" s="38">
        <v>4.5</v>
      </c>
      <c r="J10968" s="18">
        <f t="shared" si="686"/>
        <v>1086.7300000000023</v>
      </c>
      <c r="K10968" s="19" t="str">
        <f t="shared" si="684"/>
        <v>Feb-16</v>
      </c>
      <c r="L10968" s="20">
        <f t="shared" si="687"/>
        <v>10797</v>
      </c>
      <c r="M10968" s="21">
        <f t="shared" si="685"/>
        <v>0.10065110678892306</v>
      </c>
    </row>
    <row r="10969" spans="1:13" x14ac:dyDescent="0.3">
      <c r="A10969" s="119">
        <v>42416</v>
      </c>
      <c r="B10969" s="121" t="s">
        <v>30</v>
      </c>
      <c r="C10969" s="121">
        <v>15.4</v>
      </c>
      <c r="D10969" s="94"/>
      <c r="E10969" s="121" t="s">
        <v>112</v>
      </c>
      <c r="F10969" s="123">
        <v>5.5</v>
      </c>
      <c r="G10969" s="89">
        <v>1</v>
      </c>
      <c r="H10969" s="30">
        <v>7</v>
      </c>
      <c r="I10969" s="38">
        <v>-1</v>
      </c>
      <c r="J10969" s="18">
        <f t="shared" si="686"/>
        <v>1085.7300000000023</v>
      </c>
      <c r="K10969" s="19" t="str">
        <f t="shared" si="684"/>
        <v>Feb-16</v>
      </c>
      <c r="L10969" s="20">
        <f t="shared" si="687"/>
        <v>10798</v>
      </c>
      <c r="M10969" s="21">
        <f t="shared" si="685"/>
        <v>0.10054917577329156</v>
      </c>
    </row>
    <row r="10970" spans="1:13" x14ac:dyDescent="0.3">
      <c r="A10970" s="107">
        <v>42417</v>
      </c>
      <c r="B10970" s="108" t="s">
        <v>29</v>
      </c>
      <c r="C10970" s="101">
        <v>0.65625</v>
      </c>
      <c r="D10970" s="94" t="s">
        <v>31</v>
      </c>
      <c r="E10970" s="108" t="s">
        <v>3628</v>
      </c>
      <c r="F10970" s="110">
        <v>2.88</v>
      </c>
      <c r="G10970" s="85">
        <v>1</v>
      </c>
      <c r="H10970" s="90" t="s">
        <v>42</v>
      </c>
      <c r="I10970" s="28">
        <v>1.88</v>
      </c>
      <c r="J10970" s="18">
        <f t="shared" si="686"/>
        <v>1087.6100000000024</v>
      </c>
      <c r="K10970" s="19" t="str">
        <f t="shared" si="684"/>
        <v>Feb-16</v>
      </c>
      <c r="L10970" s="20">
        <f t="shared" si="687"/>
        <v>10799</v>
      </c>
      <c r="M10970" s="21">
        <f t="shared" si="685"/>
        <v>0.10071395499583317</v>
      </c>
    </row>
    <row r="10971" spans="1:13" x14ac:dyDescent="0.3">
      <c r="A10971" s="119">
        <v>42417</v>
      </c>
      <c r="B10971" s="121" t="s">
        <v>29</v>
      </c>
      <c r="C10971" s="121">
        <v>14</v>
      </c>
      <c r="D10971" s="94"/>
      <c r="E10971" s="121" t="s">
        <v>10649</v>
      </c>
      <c r="F10971" s="123">
        <v>4.5</v>
      </c>
      <c r="G10971" s="89">
        <v>1</v>
      </c>
      <c r="H10971" s="30">
        <v>1</v>
      </c>
      <c r="I10971" s="38">
        <v>3.5</v>
      </c>
      <c r="J10971" s="18">
        <f t="shared" si="686"/>
        <v>1091.1100000000024</v>
      </c>
      <c r="K10971" s="19" t="str">
        <f t="shared" si="684"/>
        <v>Feb-16</v>
      </c>
      <c r="L10971" s="20">
        <f t="shared" si="687"/>
        <v>10800</v>
      </c>
      <c r="M10971" s="21">
        <f t="shared" si="685"/>
        <v>0.10102870370370393</v>
      </c>
    </row>
    <row r="10972" spans="1:13" x14ac:dyDescent="0.3">
      <c r="A10972" s="119">
        <v>42417</v>
      </c>
      <c r="B10972" s="121" t="s">
        <v>97</v>
      </c>
      <c r="C10972" s="121">
        <v>14.15</v>
      </c>
      <c r="D10972" s="94"/>
      <c r="E10972" s="121" t="s">
        <v>10650</v>
      </c>
      <c r="F10972" s="123">
        <v>5.5</v>
      </c>
      <c r="G10972" s="89">
        <v>1</v>
      </c>
      <c r="H10972" s="30">
        <v>2</v>
      </c>
      <c r="I10972" s="38">
        <v>-1</v>
      </c>
      <c r="J10972" s="18">
        <f t="shared" si="686"/>
        <v>1090.1100000000024</v>
      </c>
      <c r="K10972" s="19" t="str">
        <f t="shared" si="684"/>
        <v>Feb-16</v>
      </c>
      <c r="L10972" s="20">
        <f t="shared" si="687"/>
        <v>10801</v>
      </c>
      <c r="M10972" s="21">
        <f t="shared" si="685"/>
        <v>0.10092676604018169</v>
      </c>
    </row>
    <row r="10973" spans="1:13" x14ac:dyDescent="0.3">
      <c r="A10973" s="119">
        <v>42417</v>
      </c>
      <c r="B10973" s="120" t="s">
        <v>97</v>
      </c>
      <c r="C10973" s="121">
        <v>16</v>
      </c>
      <c r="D10973" s="94"/>
      <c r="E10973" s="121" t="s">
        <v>1929</v>
      </c>
      <c r="F10973" s="123">
        <v>6</v>
      </c>
      <c r="G10973" s="89">
        <v>1</v>
      </c>
      <c r="H10973" s="30">
        <v>8</v>
      </c>
      <c r="I10973" s="38">
        <v>-1</v>
      </c>
      <c r="J10973" s="18">
        <f t="shared" si="686"/>
        <v>1089.1100000000024</v>
      </c>
      <c r="K10973" s="19" t="str">
        <f t="shared" si="684"/>
        <v>Feb-16</v>
      </c>
      <c r="L10973" s="20">
        <f t="shared" si="687"/>
        <v>10802</v>
      </c>
      <c r="M10973" s="21">
        <f t="shared" si="685"/>
        <v>0.10082484725050939</v>
      </c>
    </row>
    <row r="10974" spans="1:13" x14ac:dyDescent="0.3">
      <c r="A10974" s="124">
        <v>42417</v>
      </c>
      <c r="B10974" s="111" t="s">
        <v>43</v>
      </c>
      <c r="C10974" s="111">
        <v>17.2</v>
      </c>
      <c r="D10974" s="94"/>
      <c r="E10974" s="111" t="s">
        <v>10647</v>
      </c>
      <c r="F10974" s="110">
        <v>5.5</v>
      </c>
      <c r="G10974" s="89">
        <v>1</v>
      </c>
      <c r="H10974" s="37" t="s">
        <v>6518</v>
      </c>
      <c r="I10974" s="34">
        <v>-1</v>
      </c>
      <c r="J10974" s="18">
        <f t="shared" si="686"/>
        <v>1088.1100000000024</v>
      </c>
      <c r="K10974" s="19" t="str">
        <f t="shared" si="684"/>
        <v>Feb-16</v>
      </c>
      <c r="L10974" s="20">
        <f t="shared" si="687"/>
        <v>10803</v>
      </c>
      <c r="M10974" s="21">
        <f t="shared" si="685"/>
        <v>0.10072294732944574</v>
      </c>
    </row>
    <row r="10975" spans="1:13" x14ac:dyDescent="0.3">
      <c r="A10975" s="124">
        <v>42417</v>
      </c>
      <c r="B10975" s="111" t="s">
        <v>43</v>
      </c>
      <c r="C10975" s="111">
        <v>19.5</v>
      </c>
      <c r="D10975" s="94"/>
      <c r="E10975" s="111" t="s">
        <v>10648</v>
      </c>
      <c r="F10975" s="110">
        <v>6</v>
      </c>
      <c r="G10975" s="89">
        <v>1</v>
      </c>
      <c r="H10975" s="37" t="s">
        <v>6512</v>
      </c>
      <c r="I10975" s="34">
        <v>-1</v>
      </c>
      <c r="J10975" s="18">
        <f t="shared" si="686"/>
        <v>1087.1100000000024</v>
      </c>
      <c r="K10975" s="19" t="str">
        <f t="shared" si="684"/>
        <v>Feb-16</v>
      </c>
      <c r="L10975" s="20">
        <f t="shared" si="687"/>
        <v>10804</v>
      </c>
      <c r="M10975" s="21">
        <f t="shared" si="685"/>
        <v>0.10062106627175142</v>
      </c>
    </row>
    <row r="10976" spans="1:13" x14ac:dyDescent="0.3">
      <c r="A10976" s="107">
        <v>42418</v>
      </c>
      <c r="B10976" s="108" t="s">
        <v>74</v>
      </c>
      <c r="C10976" s="101">
        <v>0.69444444444444453</v>
      </c>
      <c r="D10976" s="94" t="s">
        <v>31</v>
      </c>
      <c r="E10976" s="108" t="s">
        <v>3629</v>
      </c>
      <c r="F10976" s="110">
        <v>2.75</v>
      </c>
      <c r="G10976" s="85">
        <v>1</v>
      </c>
      <c r="H10976" s="90" t="s">
        <v>33</v>
      </c>
      <c r="I10976" s="28">
        <v>-1</v>
      </c>
      <c r="J10976" s="18">
        <f t="shared" si="686"/>
        <v>1086.1100000000024</v>
      </c>
      <c r="K10976" s="19" t="str">
        <f t="shared" si="684"/>
        <v>Feb-16</v>
      </c>
      <c r="L10976" s="20">
        <f t="shared" si="687"/>
        <v>10805</v>
      </c>
      <c r="M10976" s="21">
        <f t="shared" si="685"/>
        <v>0.10051920407218902</v>
      </c>
    </row>
    <row r="10977" spans="1:13" x14ac:dyDescent="0.3">
      <c r="A10977" s="119">
        <v>42418</v>
      </c>
      <c r="B10977" s="120" t="s">
        <v>50</v>
      </c>
      <c r="C10977" s="121">
        <v>14.1</v>
      </c>
      <c r="D10977" s="94"/>
      <c r="E10977" s="121" t="s">
        <v>10653</v>
      </c>
      <c r="F10977" s="123">
        <v>5</v>
      </c>
      <c r="G10977" s="89">
        <v>1</v>
      </c>
      <c r="H10977" s="30" t="s">
        <v>6116</v>
      </c>
      <c r="I10977" s="38">
        <v>-1</v>
      </c>
      <c r="J10977" s="18">
        <f t="shared" si="686"/>
        <v>1085.1100000000024</v>
      </c>
      <c r="K10977" s="19" t="str">
        <f t="shared" si="684"/>
        <v>Feb-16</v>
      </c>
      <c r="L10977" s="20">
        <f t="shared" si="687"/>
        <v>10806</v>
      </c>
      <c r="M10977" s="21">
        <f t="shared" si="685"/>
        <v>0.10041736072552308</v>
      </c>
    </row>
    <row r="10978" spans="1:13" x14ac:dyDescent="0.3">
      <c r="A10978" s="119">
        <v>42418</v>
      </c>
      <c r="B10978" s="120" t="s">
        <v>50</v>
      </c>
      <c r="C10978" s="121">
        <v>14.45</v>
      </c>
      <c r="D10978" s="94"/>
      <c r="E10978" s="121" t="s">
        <v>10654</v>
      </c>
      <c r="F10978" s="123">
        <v>5</v>
      </c>
      <c r="G10978" s="89">
        <v>1</v>
      </c>
      <c r="H10978" s="30">
        <v>1</v>
      </c>
      <c r="I10978" s="38">
        <v>4</v>
      </c>
      <c r="J10978" s="18">
        <f t="shared" si="686"/>
        <v>1089.1100000000024</v>
      </c>
      <c r="K10978" s="19" t="str">
        <f t="shared" si="684"/>
        <v>Feb-16</v>
      </c>
      <c r="L10978" s="20">
        <f t="shared" si="687"/>
        <v>10807</v>
      </c>
      <c r="M10978" s="21">
        <f t="shared" si="685"/>
        <v>0.10077819931525885</v>
      </c>
    </row>
    <row r="10979" spans="1:13" x14ac:dyDescent="0.3">
      <c r="A10979" s="119">
        <v>42418</v>
      </c>
      <c r="B10979" s="120" t="s">
        <v>127</v>
      </c>
      <c r="C10979" s="121">
        <v>15.4</v>
      </c>
      <c r="D10979" s="94"/>
      <c r="E10979" s="121" t="s">
        <v>10652</v>
      </c>
      <c r="F10979" s="123">
        <v>6</v>
      </c>
      <c r="G10979" s="89">
        <v>1</v>
      </c>
      <c r="H10979" s="30">
        <v>5</v>
      </c>
      <c r="I10979" s="38">
        <v>-1</v>
      </c>
      <c r="J10979" s="18">
        <f t="shared" si="686"/>
        <v>1088.1100000000024</v>
      </c>
      <c r="K10979" s="19" t="str">
        <f t="shared" si="684"/>
        <v>Feb-16</v>
      </c>
      <c r="L10979" s="20">
        <f t="shared" si="687"/>
        <v>10808</v>
      </c>
      <c r="M10979" s="21">
        <f t="shared" si="685"/>
        <v>0.10067635085122154</v>
      </c>
    </row>
    <row r="10980" spans="1:13" x14ac:dyDescent="0.3">
      <c r="A10980" s="119">
        <v>42418</v>
      </c>
      <c r="B10980" s="120" t="s">
        <v>74</v>
      </c>
      <c r="C10980" s="121">
        <v>16.05</v>
      </c>
      <c r="D10980" s="94"/>
      <c r="E10980" s="121" t="s">
        <v>9801</v>
      </c>
      <c r="F10980" s="123">
        <v>5</v>
      </c>
      <c r="G10980" s="89">
        <v>1</v>
      </c>
      <c r="H10980" s="30">
        <v>1</v>
      </c>
      <c r="I10980" s="38">
        <v>4</v>
      </c>
      <c r="J10980" s="18">
        <f t="shared" si="686"/>
        <v>1092.1100000000024</v>
      </c>
      <c r="K10980" s="19" t="str">
        <f t="shared" si="684"/>
        <v>Feb-16</v>
      </c>
      <c r="L10980" s="20">
        <f t="shared" si="687"/>
        <v>10809</v>
      </c>
      <c r="M10980" s="21">
        <f t="shared" si="685"/>
        <v>0.10103709871403482</v>
      </c>
    </row>
    <row r="10981" spans="1:13" x14ac:dyDescent="0.3">
      <c r="A10981" s="119">
        <v>42418</v>
      </c>
      <c r="B10981" s="120" t="s">
        <v>74</v>
      </c>
      <c r="C10981" s="121">
        <v>16.399999999999999</v>
      </c>
      <c r="D10981" s="94"/>
      <c r="E10981" s="121" t="s">
        <v>10655</v>
      </c>
      <c r="F10981" s="123">
        <v>5.5</v>
      </c>
      <c r="G10981" s="89">
        <v>1</v>
      </c>
      <c r="H10981" s="30">
        <v>4</v>
      </c>
      <c r="I10981" s="38">
        <v>-1</v>
      </c>
      <c r="J10981" s="18">
        <f t="shared" si="686"/>
        <v>1091.1100000000024</v>
      </c>
      <c r="K10981" s="19" t="str">
        <f t="shared" si="684"/>
        <v>Feb-16</v>
      </c>
      <c r="L10981" s="20">
        <f t="shared" si="687"/>
        <v>10810</v>
      </c>
      <c r="M10981" s="21">
        <f t="shared" si="685"/>
        <v>0.10093524514338598</v>
      </c>
    </row>
    <row r="10982" spans="1:13" x14ac:dyDescent="0.3">
      <c r="A10982" s="124">
        <v>42418</v>
      </c>
      <c r="B10982" s="111" t="s">
        <v>47</v>
      </c>
      <c r="C10982" s="111">
        <v>18.399999999999999</v>
      </c>
      <c r="D10982" s="94"/>
      <c r="E10982" s="111" t="s">
        <v>10651</v>
      </c>
      <c r="F10982" s="110">
        <v>5.5</v>
      </c>
      <c r="G10982" s="89">
        <v>1</v>
      </c>
      <c r="H10982" s="37" t="s">
        <v>6526</v>
      </c>
      <c r="I10982" s="34">
        <v>7</v>
      </c>
      <c r="J10982" s="18">
        <f t="shared" si="686"/>
        <v>1098.1100000000024</v>
      </c>
      <c r="K10982" s="19" t="str">
        <f t="shared" si="684"/>
        <v>Feb-16</v>
      </c>
      <c r="L10982" s="20">
        <f t="shared" si="687"/>
        <v>10811</v>
      </c>
      <c r="M10982" s="21">
        <f t="shared" si="685"/>
        <v>0.10157339746554457</v>
      </c>
    </row>
    <row r="10983" spans="1:13" x14ac:dyDescent="0.3">
      <c r="A10983" s="107">
        <v>42419</v>
      </c>
      <c r="B10983" s="108" t="s">
        <v>29</v>
      </c>
      <c r="C10983" s="101">
        <v>0.59722222222222221</v>
      </c>
      <c r="D10983" s="94" t="s">
        <v>31</v>
      </c>
      <c r="E10983" s="108" t="s">
        <v>2739</v>
      </c>
      <c r="F10983" s="110">
        <v>2.88</v>
      </c>
      <c r="G10983" s="85">
        <v>1</v>
      </c>
      <c r="H10983" s="90" t="s">
        <v>33</v>
      </c>
      <c r="I10983" s="28">
        <v>-1</v>
      </c>
      <c r="J10983" s="18">
        <f t="shared" si="686"/>
        <v>1097.1100000000024</v>
      </c>
      <c r="K10983" s="19" t="str">
        <f t="shared" si="684"/>
        <v>Feb-16</v>
      </c>
      <c r="L10983" s="20">
        <f t="shared" si="687"/>
        <v>10812</v>
      </c>
      <c r="M10983" s="21">
        <f t="shared" si="685"/>
        <v>0.10147151313355553</v>
      </c>
    </row>
    <row r="10984" spans="1:13" x14ac:dyDescent="0.3">
      <c r="A10984" s="107">
        <v>42419</v>
      </c>
      <c r="B10984" s="108" t="s">
        <v>29</v>
      </c>
      <c r="C10984" s="101">
        <v>0.71180555555555547</v>
      </c>
      <c r="D10984" s="94" t="s">
        <v>31</v>
      </c>
      <c r="E10984" s="108" t="s">
        <v>3630</v>
      </c>
      <c r="F10984" s="110">
        <v>2.88</v>
      </c>
      <c r="G10984" s="85">
        <v>1</v>
      </c>
      <c r="H10984" s="90" t="s">
        <v>33</v>
      </c>
      <c r="I10984" s="28">
        <v>-1</v>
      </c>
      <c r="J10984" s="18">
        <f t="shared" si="686"/>
        <v>1096.1100000000024</v>
      </c>
      <c r="K10984" s="19" t="str">
        <f t="shared" si="684"/>
        <v>Feb-16</v>
      </c>
      <c r="L10984" s="20">
        <f t="shared" si="687"/>
        <v>10813</v>
      </c>
      <c r="M10984" s="21">
        <f t="shared" si="685"/>
        <v>0.10136964764635184</v>
      </c>
    </row>
    <row r="10985" spans="1:13" x14ac:dyDescent="0.3">
      <c r="A10985" s="107">
        <v>42419</v>
      </c>
      <c r="B10985" s="111" t="s">
        <v>45</v>
      </c>
      <c r="C10985" s="101">
        <v>0.80555555555555547</v>
      </c>
      <c r="D10985" s="94" t="s">
        <v>31</v>
      </c>
      <c r="E10985" s="111" t="s">
        <v>3631</v>
      </c>
      <c r="F10985" s="110">
        <v>4</v>
      </c>
      <c r="G10985" s="85">
        <v>1</v>
      </c>
      <c r="H10985" s="90" t="s">
        <v>42</v>
      </c>
      <c r="I10985" s="28">
        <v>3</v>
      </c>
      <c r="J10985" s="18">
        <f t="shared" si="686"/>
        <v>1099.1100000000024</v>
      </c>
      <c r="K10985" s="19" t="str">
        <f t="shared" si="684"/>
        <v>Feb-16</v>
      </c>
      <c r="L10985" s="20">
        <f t="shared" si="687"/>
        <v>10814</v>
      </c>
      <c r="M10985" s="21">
        <f t="shared" si="685"/>
        <v>0.10163769188089536</v>
      </c>
    </row>
    <row r="10986" spans="1:13" x14ac:dyDescent="0.3">
      <c r="A10986" s="119">
        <v>42419</v>
      </c>
      <c r="B10986" s="120" t="s">
        <v>29</v>
      </c>
      <c r="C10986" s="121">
        <v>16</v>
      </c>
      <c r="D10986" s="94"/>
      <c r="E10986" s="121" t="s">
        <v>1355</v>
      </c>
      <c r="F10986" s="123">
        <v>5</v>
      </c>
      <c r="G10986" s="89">
        <v>1</v>
      </c>
      <c r="H10986" s="30">
        <v>1</v>
      </c>
      <c r="I10986" s="38">
        <v>4</v>
      </c>
      <c r="J10986" s="18">
        <f t="shared" si="686"/>
        <v>1103.1100000000024</v>
      </c>
      <c r="K10986" s="19" t="str">
        <f t="shared" si="684"/>
        <v>Feb-16</v>
      </c>
      <c r="L10986" s="20">
        <f t="shared" si="687"/>
        <v>10815</v>
      </c>
      <c r="M10986" s="21">
        <f t="shared" si="685"/>
        <v>0.10199815071659754</v>
      </c>
    </row>
    <row r="10987" spans="1:13" x14ac:dyDescent="0.3">
      <c r="A10987" s="119">
        <v>42419</v>
      </c>
      <c r="B10987" s="120" t="s">
        <v>96</v>
      </c>
      <c r="C10987" s="121">
        <v>16.5</v>
      </c>
      <c r="D10987" s="94"/>
      <c r="E10987" s="121" t="s">
        <v>10657</v>
      </c>
      <c r="F10987" s="123">
        <v>6</v>
      </c>
      <c r="G10987" s="89">
        <v>1</v>
      </c>
      <c r="H10987" s="30">
        <v>3</v>
      </c>
      <c r="I10987" s="38">
        <v>-1</v>
      </c>
      <c r="J10987" s="18">
        <f t="shared" si="686"/>
        <v>1102.1100000000024</v>
      </c>
      <c r="K10987" s="19" t="str">
        <f t="shared" si="684"/>
        <v>Feb-16</v>
      </c>
      <c r="L10987" s="20">
        <f t="shared" si="687"/>
        <v>10816</v>
      </c>
      <c r="M10987" s="21">
        <f t="shared" si="685"/>
        <v>0.10189626479289964</v>
      </c>
    </row>
    <row r="10988" spans="1:13" x14ac:dyDescent="0.3">
      <c r="A10988" s="124">
        <v>42419</v>
      </c>
      <c r="B10988" s="111" t="s">
        <v>45</v>
      </c>
      <c r="C10988" s="111">
        <v>18.2</v>
      </c>
      <c r="D10988" s="94"/>
      <c r="E10988" s="111" t="s">
        <v>10656</v>
      </c>
      <c r="F10988" s="110">
        <v>4.5</v>
      </c>
      <c r="G10988" s="89">
        <v>1</v>
      </c>
      <c r="H10988" s="37" t="s">
        <v>6512</v>
      </c>
      <c r="I10988" s="34">
        <v>-1</v>
      </c>
      <c r="J10988" s="18">
        <f t="shared" si="686"/>
        <v>1101.1100000000024</v>
      </c>
      <c r="K10988" s="19" t="str">
        <f t="shared" si="684"/>
        <v>Feb-16</v>
      </c>
      <c r="L10988" s="20">
        <f t="shared" si="687"/>
        <v>10817</v>
      </c>
      <c r="M10988" s="21">
        <f t="shared" si="685"/>
        <v>0.10179439770731279</v>
      </c>
    </row>
    <row r="10989" spans="1:13" x14ac:dyDescent="0.3">
      <c r="A10989" s="107">
        <v>42420</v>
      </c>
      <c r="B10989" s="108" t="s">
        <v>29</v>
      </c>
      <c r="C10989" s="101">
        <v>0.55902777777777779</v>
      </c>
      <c r="D10989" s="94" t="s">
        <v>31</v>
      </c>
      <c r="E10989" s="108" t="s">
        <v>351</v>
      </c>
      <c r="F10989" s="110">
        <v>4</v>
      </c>
      <c r="G10989" s="85">
        <v>1</v>
      </c>
      <c r="H10989" s="90" t="s">
        <v>33</v>
      </c>
      <c r="I10989" s="28">
        <v>-1</v>
      </c>
      <c r="J10989" s="18">
        <f t="shared" si="686"/>
        <v>1100.1100000000024</v>
      </c>
      <c r="K10989" s="19" t="str">
        <f t="shared" si="684"/>
        <v>Feb-16</v>
      </c>
      <c r="L10989" s="20">
        <f t="shared" si="687"/>
        <v>10818</v>
      </c>
      <c r="M10989" s="21">
        <f t="shared" si="685"/>
        <v>0.10169254945461291</v>
      </c>
    </row>
    <row r="10990" spans="1:13" x14ac:dyDescent="0.3">
      <c r="A10990" s="107">
        <v>42420</v>
      </c>
      <c r="B10990" s="108" t="s">
        <v>58</v>
      </c>
      <c r="C10990" s="101">
        <v>0.60069444444444442</v>
      </c>
      <c r="D10990" s="94" t="s">
        <v>31</v>
      </c>
      <c r="E10990" s="108" t="s">
        <v>3632</v>
      </c>
      <c r="F10990" s="110">
        <v>4</v>
      </c>
      <c r="G10990" s="85">
        <v>1</v>
      </c>
      <c r="H10990" s="90" t="s">
        <v>33</v>
      </c>
      <c r="I10990" s="28">
        <v>-1</v>
      </c>
      <c r="J10990" s="18">
        <f t="shared" si="686"/>
        <v>1099.1100000000024</v>
      </c>
      <c r="K10990" s="19" t="str">
        <f t="shared" si="684"/>
        <v>Feb-16</v>
      </c>
      <c r="L10990" s="20">
        <f t="shared" si="687"/>
        <v>10819</v>
      </c>
      <c r="M10990" s="21">
        <f t="shared" si="685"/>
        <v>0.10159072002957782</v>
      </c>
    </row>
    <row r="10991" spans="1:13" x14ac:dyDescent="0.3">
      <c r="A10991" s="107">
        <v>42420</v>
      </c>
      <c r="B10991" s="108" t="s">
        <v>58</v>
      </c>
      <c r="C10991" s="101">
        <v>0.64930555555555558</v>
      </c>
      <c r="D10991" s="94" t="s">
        <v>31</v>
      </c>
      <c r="E10991" s="108" t="s">
        <v>3633</v>
      </c>
      <c r="F10991" s="110">
        <v>3.75</v>
      </c>
      <c r="G10991" s="85">
        <v>1</v>
      </c>
      <c r="H10991" s="90" t="s">
        <v>42</v>
      </c>
      <c r="I10991" s="28">
        <v>2.75</v>
      </c>
      <c r="J10991" s="18">
        <f t="shared" si="686"/>
        <v>1101.8600000000024</v>
      </c>
      <c r="K10991" s="19" t="str">
        <f t="shared" si="684"/>
        <v>Feb-16</v>
      </c>
      <c r="L10991" s="20">
        <f t="shared" si="687"/>
        <v>10820</v>
      </c>
      <c r="M10991" s="21">
        <f t="shared" si="685"/>
        <v>0.10183548983364163</v>
      </c>
    </row>
    <row r="10992" spans="1:13" x14ac:dyDescent="0.3">
      <c r="A10992" s="107">
        <v>42420</v>
      </c>
      <c r="B10992" s="108" t="s">
        <v>35</v>
      </c>
      <c r="C10992" s="101">
        <v>0.70833333333333337</v>
      </c>
      <c r="D10992" s="94" t="s">
        <v>31</v>
      </c>
      <c r="E10992" s="108" t="s">
        <v>3634</v>
      </c>
      <c r="F10992" s="110">
        <v>3</v>
      </c>
      <c r="G10992" s="85">
        <v>1</v>
      </c>
      <c r="H10992" s="90" t="s">
        <v>42</v>
      </c>
      <c r="I10992" s="28">
        <v>2</v>
      </c>
      <c r="J10992" s="18">
        <f t="shared" si="686"/>
        <v>1103.8600000000024</v>
      </c>
      <c r="K10992" s="19" t="str">
        <f t="shared" si="684"/>
        <v>Feb-16</v>
      </c>
      <c r="L10992" s="20">
        <f t="shared" si="687"/>
        <v>10821</v>
      </c>
      <c r="M10992" s="21">
        <f t="shared" si="685"/>
        <v>0.10201090472229946</v>
      </c>
    </row>
    <row r="10993" spans="1:13" x14ac:dyDescent="0.3">
      <c r="A10993" s="119">
        <v>42420</v>
      </c>
      <c r="B10993" s="121" t="s">
        <v>35</v>
      </c>
      <c r="C10993" s="121">
        <v>13.3</v>
      </c>
      <c r="D10993" s="94"/>
      <c r="E10993" s="121" t="s">
        <v>10658</v>
      </c>
      <c r="F10993" s="123">
        <v>5.5</v>
      </c>
      <c r="G10993" s="89">
        <v>1</v>
      </c>
      <c r="H10993" s="30">
        <v>1</v>
      </c>
      <c r="I10993" s="38">
        <v>4.5</v>
      </c>
      <c r="J10993" s="18">
        <f t="shared" si="686"/>
        <v>1108.3600000000024</v>
      </c>
      <c r="K10993" s="19" t="str">
        <f t="shared" si="684"/>
        <v>Feb-16</v>
      </c>
      <c r="L10993" s="20">
        <f t="shared" si="687"/>
        <v>10822</v>
      </c>
      <c r="M10993" s="21">
        <f t="shared" si="685"/>
        <v>0.10241729809647038</v>
      </c>
    </row>
    <row r="10994" spans="1:13" x14ac:dyDescent="0.3">
      <c r="A10994" s="119">
        <v>42420</v>
      </c>
      <c r="B10994" s="121" t="s">
        <v>29</v>
      </c>
      <c r="C10994" s="121">
        <v>15.1</v>
      </c>
      <c r="D10994" s="94"/>
      <c r="E10994" s="121" t="s">
        <v>10491</v>
      </c>
      <c r="F10994" s="123">
        <v>5</v>
      </c>
      <c r="G10994" s="89">
        <v>1</v>
      </c>
      <c r="H10994" s="30">
        <v>6</v>
      </c>
      <c r="I10994" s="38">
        <v>-1</v>
      </c>
      <c r="J10994" s="18">
        <f t="shared" si="686"/>
        <v>1107.3600000000024</v>
      </c>
      <c r="K10994" s="19" t="str">
        <f t="shared" si="684"/>
        <v>Feb-16</v>
      </c>
      <c r="L10994" s="20">
        <f t="shared" si="687"/>
        <v>10823</v>
      </c>
      <c r="M10994" s="21">
        <f t="shared" si="685"/>
        <v>0.10231543934214196</v>
      </c>
    </row>
    <row r="10995" spans="1:13" x14ac:dyDescent="0.3">
      <c r="A10995" s="119">
        <v>42420</v>
      </c>
      <c r="B10995" s="121" t="s">
        <v>29</v>
      </c>
      <c r="C10995" s="121">
        <v>15.45</v>
      </c>
      <c r="D10995" s="94"/>
      <c r="E10995" s="121" t="s">
        <v>2245</v>
      </c>
      <c r="F10995" s="123">
        <v>6</v>
      </c>
      <c r="G10995" s="89">
        <v>1</v>
      </c>
      <c r="H10995" s="30">
        <v>6</v>
      </c>
      <c r="I10995" s="38">
        <v>-1</v>
      </c>
      <c r="J10995" s="18">
        <f t="shared" si="686"/>
        <v>1106.3600000000024</v>
      </c>
      <c r="K10995" s="19" t="str">
        <f t="shared" si="684"/>
        <v>Feb-16</v>
      </c>
      <c r="L10995" s="20">
        <f t="shared" si="687"/>
        <v>10824</v>
      </c>
      <c r="M10995" s="21">
        <f t="shared" si="685"/>
        <v>0.10221359940872159</v>
      </c>
    </row>
    <row r="10996" spans="1:13" x14ac:dyDescent="0.3">
      <c r="A10996" s="119">
        <v>42420</v>
      </c>
      <c r="B10996" s="121" t="s">
        <v>118</v>
      </c>
      <c r="C10996" s="121">
        <v>15.55</v>
      </c>
      <c r="D10996" s="94"/>
      <c r="E10996" s="121" t="s">
        <v>1703</v>
      </c>
      <c r="F10996" s="123">
        <v>5.5</v>
      </c>
      <c r="G10996" s="89">
        <v>1</v>
      </c>
      <c r="H10996" s="30">
        <v>1</v>
      </c>
      <c r="I10996" s="38">
        <v>3.82</v>
      </c>
      <c r="J10996" s="18">
        <f t="shared" si="686"/>
        <v>1110.1800000000023</v>
      </c>
      <c r="K10996" s="19" t="str">
        <f t="shared" si="684"/>
        <v>Feb-16</v>
      </c>
      <c r="L10996" s="20">
        <f t="shared" si="687"/>
        <v>10825</v>
      </c>
      <c r="M10996" s="21">
        <f t="shared" si="685"/>
        <v>0.10255704387990784</v>
      </c>
    </row>
    <row r="10997" spans="1:13" x14ac:dyDescent="0.3">
      <c r="A10997" s="107">
        <v>42422</v>
      </c>
      <c r="B10997" s="108" t="s">
        <v>69</v>
      </c>
      <c r="C10997" s="101">
        <v>0.62847222222222221</v>
      </c>
      <c r="D10997" s="94" t="s">
        <v>31</v>
      </c>
      <c r="E10997" s="108" t="s">
        <v>3635</v>
      </c>
      <c r="F10997" s="110">
        <v>3.75</v>
      </c>
      <c r="G10997" s="85">
        <v>1</v>
      </c>
      <c r="H10997" s="90" t="s">
        <v>33</v>
      </c>
      <c r="I10997" s="28">
        <v>-1</v>
      </c>
      <c r="J10997" s="18">
        <f t="shared" si="686"/>
        <v>1109.1800000000023</v>
      </c>
      <c r="K10997" s="19" t="str">
        <f t="shared" si="684"/>
        <v>Feb-16</v>
      </c>
      <c r="L10997" s="20">
        <f t="shared" si="687"/>
        <v>10826</v>
      </c>
      <c r="M10997" s="21">
        <f t="shared" si="685"/>
        <v>0.10245520044337728</v>
      </c>
    </row>
    <row r="10998" spans="1:13" x14ac:dyDescent="0.3">
      <c r="A10998" s="107">
        <v>42422</v>
      </c>
      <c r="B10998" s="108" t="s">
        <v>69</v>
      </c>
      <c r="C10998" s="101">
        <v>0.69791666666666663</v>
      </c>
      <c r="D10998" s="94" t="s">
        <v>31</v>
      </c>
      <c r="E10998" s="108" t="s">
        <v>3636</v>
      </c>
      <c r="F10998" s="110">
        <v>4</v>
      </c>
      <c r="G10998" s="85">
        <v>1</v>
      </c>
      <c r="H10998" s="90" t="s">
        <v>33</v>
      </c>
      <c r="I10998" s="28">
        <v>-1</v>
      </c>
      <c r="J10998" s="18">
        <f t="shared" si="686"/>
        <v>1108.1800000000023</v>
      </c>
      <c r="K10998" s="19" t="str">
        <f t="shared" si="684"/>
        <v>Feb-16</v>
      </c>
      <c r="L10998" s="20">
        <f t="shared" si="687"/>
        <v>10827</v>
      </c>
      <c r="M10998" s="21">
        <f t="shared" si="685"/>
        <v>0.1023533758197102</v>
      </c>
    </row>
    <row r="10999" spans="1:13" x14ac:dyDescent="0.3">
      <c r="A10999" s="107">
        <v>42422</v>
      </c>
      <c r="B10999" s="108" t="s">
        <v>29</v>
      </c>
      <c r="C10999" s="101">
        <v>0.71180555555555547</v>
      </c>
      <c r="D10999" s="94" t="s">
        <v>31</v>
      </c>
      <c r="E10999" s="108" t="s">
        <v>3637</v>
      </c>
      <c r="F10999" s="110">
        <v>3</v>
      </c>
      <c r="G10999" s="85">
        <v>1</v>
      </c>
      <c r="H10999" s="90" t="s">
        <v>33</v>
      </c>
      <c r="I10999" s="28">
        <v>-1</v>
      </c>
      <c r="J10999" s="18">
        <f t="shared" si="686"/>
        <v>1107.1800000000023</v>
      </c>
      <c r="K10999" s="19" t="str">
        <f t="shared" si="684"/>
        <v>Feb-16</v>
      </c>
      <c r="L10999" s="20">
        <f t="shared" si="687"/>
        <v>10828</v>
      </c>
      <c r="M10999" s="21">
        <f t="shared" si="685"/>
        <v>0.10225157000369434</v>
      </c>
    </row>
    <row r="11000" spans="1:13" x14ac:dyDescent="0.3">
      <c r="A11000" s="119">
        <v>42422</v>
      </c>
      <c r="B11000" s="120" t="s">
        <v>45</v>
      </c>
      <c r="C11000" s="121">
        <v>17.25</v>
      </c>
      <c r="D11000" s="94"/>
      <c r="E11000" s="121" t="s">
        <v>10659</v>
      </c>
      <c r="F11000" s="123">
        <v>6</v>
      </c>
      <c r="G11000" s="89">
        <v>1</v>
      </c>
      <c r="H11000" s="30">
        <v>4</v>
      </c>
      <c r="I11000" s="38">
        <v>-1</v>
      </c>
      <c r="J11000" s="18">
        <f t="shared" si="686"/>
        <v>1106.1800000000023</v>
      </c>
      <c r="K11000" s="19" t="str">
        <f t="shared" si="684"/>
        <v>Feb-16</v>
      </c>
      <c r="L11000" s="20">
        <f t="shared" si="687"/>
        <v>10829</v>
      </c>
      <c r="M11000" s="21">
        <f t="shared" si="685"/>
        <v>0.10214978299011934</v>
      </c>
    </row>
    <row r="11001" spans="1:13" x14ac:dyDescent="0.3">
      <c r="A11001" s="107">
        <v>42423</v>
      </c>
      <c r="B11001" s="108" t="s">
        <v>143</v>
      </c>
      <c r="C11001" s="101">
        <v>0.61458333333333337</v>
      </c>
      <c r="D11001" s="94" t="s">
        <v>31</v>
      </c>
      <c r="E11001" s="108" t="s">
        <v>3638</v>
      </c>
      <c r="F11001" s="110">
        <v>3.5</v>
      </c>
      <c r="G11001" s="85">
        <v>1</v>
      </c>
      <c r="H11001" s="90" t="s">
        <v>33</v>
      </c>
      <c r="I11001" s="28">
        <v>-1</v>
      </c>
      <c r="J11001" s="18">
        <f t="shared" si="686"/>
        <v>1105.1800000000023</v>
      </c>
      <c r="K11001" s="19" t="str">
        <f t="shared" si="684"/>
        <v>Feb-16</v>
      </c>
      <c r="L11001" s="20">
        <f t="shared" si="687"/>
        <v>10830</v>
      </c>
      <c r="M11001" s="21">
        <f t="shared" si="685"/>
        <v>0.10204801477377676</v>
      </c>
    </row>
    <row r="11002" spans="1:13" x14ac:dyDescent="0.3">
      <c r="A11002" s="107">
        <v>42423</v>
      </c>
      <c r="B11002" s="108" t="s">
        <v>143</v>
      </c>
      <c r="C11002" s="101">
        <v>0.68402777777777779</v>
      </c>
      <c r="D11002" s="94" t="s">
        <v>31</v>
      </c>
      <c r="E11002" s="108" t="s">
        <v>3639</v>
      </c>
      <c r="F11002" s="110">
        <v>4</v>
      </c>
      <c r="G11002" s="85">
        <v>1</v>
      </c>
      <c r="H11002" s="90" t="s">
        <v>42</v>
      </c>
      <c r="I11002" s="28">
        <v>3</v>
      </c>
      <c r="J11002" s="18">
        <f t="shared" si="686"/>
        <v>1108.1800000000023</v>
      </c>
      <c r="K11002" s="19" t="str">
        <f t="shared" si="684"/>
        <v>Feb-16</v>
      </c>
      <c r="L11002" s="20">
        <f t="shared" si="687"/>
        <v>10831</v>
      </c>
      <c r="M11002" s="21">
        <f t="shared" si="685"/>
        <v>0.10231557566245059</v>
      </c>
    </row>
    <row r="11003" spans="1:13" x14ac:dyDescent="0.3">
      <c r="A11003" s="119">
        <v>42423</v>
      </c>
      <c r="B11003" s="120" t="s">
        <v>103</v>
      </c>
      <c r="C11003" s="121">
        <v>14.3</v>
      </c>
      <c r="D11003" s="94"/>
      <c r="E11003" s="121" t="s">
        <v>10620</v>
      </c>
      <c r="F11003" s="123">
        <v>4.33</v>
      </c>
      <c r="G11003" s="89">
        <v>1</v>
      </c>
      <c r="H11003" s="30" t="s">
        <v>6116</v>
      </c>
      <c r="I11003" s="38">
        <v>-1</v>
      </c>
      <c r="J11003" s="18">
        <f t="shared" si="686"/>
        <v>1107.1800000000023</v>
      </c>
      <c r="K11003" s="19" t="str">
        <f t="shared" si="684"/>
        <v>Feb-16</v>
      </c>
      <c r="L11003" s="20">
        <f t="shared" si="687"/>
        <v>10832</v>
      </c>
      <c r="M11003" s="21">
        <f t="shared" si="685"/>
        <v>0.10221381093057628</v>
      </c>
    </row>
    <row r="11004" spans="1:13" x14ac:dyDescent="0.3">
      <c r="A11004" s="119">
        <v>42423</v>
      </c>
      <c r="B11004" s="120" t="s">
        <v>45</v>
      </c>
      <c r="C11004" s="121">
        <v>15.3</v>
      </c>
      <c r="D11004" s="94"/>
      <c r="E11004" s="121" t="s">
        <v>10446</v>
      </c>
      <c r="F11004" s="123">
        <v>6</v>
      </c>
      <c r="G11004" s="89">
        <v>1</v>
      </c>
      <c r="H11004" s="30">
        <v>5</v>
      </c>
      <c r="I11004" s="38">
        <v>-1</v>
      </c>
      <c r="J11004" s="18">
        <f t="shared" si="686"/>
        <v>1106.1800000000023</v>
      </c>
      <c r="K11004" s="19" t="str">
        <f t="shared" si="684"/>
        <v>Feb-16</v>
      </c>
      <c r="L11004" s="20">
        <f t="shared" si="687"/>
        <v>10833</v>
      </c>
      <c r="M11004" s="21">
        <f t="shared" si="685"/>
        <v>0.10211206498661519</v>
      </c>
    </row>
    <row r="11005" spans="1:13" x14ac:dyDescent="0.3">
      <c r="A11005" s="119">
        <v>42423</v>
      </c>
      <c r="B11005" s="120" t="s">
        <v>103</v>
      </c>
      <c r="C11005" s="121">
        <v>16.100000000000001</v>
      </c>
      <c r="D11005" s="94"/>
      <c r="E11005" s="121" t="s">
        <v>8551</v>
      </c>
      <c r="F11005" s="123">
        <v>4.5</v>
      </c>
      <c r="G11005" s="89">
        <v>1</v>
      </c>
      <c r="H11005" s="30">
        <v>1</v>
      </c>
      <c r="I11005" s="38">
        <v>3.15</v>
      </c>
      <c r="J11005" s="18">
        <f t="shared" si="686"/>
        <v>1109.3300000000024</v>
      </c>
      <c r="K11005" s="19" t="str">
        <f t="shared" si="684"/>
        <v>Feb-16</v>
      </c>
      <c r="L11005" s="20">
        <f t="shared" si="687"/>
        <v>10834</v>
      </c>
      <c r="M11005" s="21">
        <f t="shared" si="685"/>
        <v>0.10239339117592786</v>
      </c>
    </row>
    <row r="11006" spans="1:13" x14ac:dyDescent="0.3">
      <c r="A11006" s="119">
        <v>42423</v>
      </c>
      <c r="B11006" s="120" t="s">
        <v>45</v>
      </c>
      <c r="C11006" s="121">
        <v>17.399999999999999</v>
      </c>
      <c r="D11006" s="94"/>
      <c r="E11006" s="121" t="s">
        <v>10660</v>
      </c>
      <c r="F11006" s="123">
        <v>5</v>
      </c>
      <c r="G11006" s="89">
        <v>1</v>
      </c>
      <c r="H11006" s="30">
        <v>6</v>
      </c>
      <c r="I11006" s="38">
        <v>-1</v>
      </c>
      <c r="J11006" s="18">
        <f t="shared" si="686"/>
        <v>1108.3300000000024</v>
      </c>
      <c r="K11006" s="19" t="str">
        <f t="shared" si="684"/>
        <v>Feb-16</v>
      </c>
      <c r="L11006" s="20">
        <f t="shared" si="687"/>
        <v>10835</v>
      </c>
      <c r="M11006" s="21">
        <f t="shared" si="685"/>
        <v>0.10229164743885578</v>
      </c>
    </row>
    <row r="11007" spans="1:13" x14ac:dyDescent="0.3">
      <c r="A11007" s="107">
        <v>42424</v>
      </c>
      <c r="B11007" s="111" t="s">
        <v>43</v>
      </c>
      <c r="C11007" s="101">
        <v>0.77777777777777779</v>
      </c>
      <c r="D11007" s="94" t="s">
        <v>31</v>
      </c>
      <c r="E11007" s="111" t="s">
        <v>122</v>
      </c>
      <c r="F11007" s="110">
        <v>3.25</v>
      </c>
      <c r="G11007" s="85">
        <v>1</v>
      </c>
      <c r="H11007" s="90" t="s">
        <v>42</v>
      </c>
      <c r="I11007" s="28">
        <v>2.75</v>
      </c>
      <c r="J11007" s="18">
        <f t="shared" si="686"/>
        <v>1111.0800000000024</v>
      </c>
      <c r="K11007" s="19" t="str">
        <f t="shared" si="684"/>
        <v>Feb-16</v>
      </c>
      <c r="L11007" s="20">
        <f t="shared" si="687"/>
        <v>10836</v>
      </c>
      <c r="M11007" s="21">
        <f t="shared" si="685"/>
        <v>0.10253599114064253</v>
      </c>
    </row>
    <row r="11008" spans="1:13" x14ac:dyDescent="0.3">
      <c r="A11008" s="119">
        <v>42424</v>
      </c>
      <c r="B11008" s="120" t="s">
        <v>89</v>
      </c>
      <c r="C11008" s="121">
        <v>17.2</v>
      </c>
      <c r="D11008" s="94"/>
      <c r="E11008" s="121" t="s">
        <v>10661</v>
      </c>
      <c r="F11008" s="123">
        <v>6</v>
      </c>
      <c r="G11008" s="35">
        <v>0</v>
      </c>
      <c r="H11008" s="30" t="s">
        <v>6111</v>
      </c>
      <c r="I11008" s="38">
        <v>0</v>
      </c>
      <c r="J11008" s="18">
        <f t="shared" si="686"/>
        <v>1111.0800000000024</v>
      </c>
      <c r="K11008" s="19" t="str">
        <f t="shared" si="684"/>
        <v>Feb-16</v>
      </c>
      <c r="L11008" s="20">
        <f t="shared" si="687"/>
        <v>10836</v>
      </c>
      <c r="M11008" s="21">
        <f t="shared" si="685"/>
        <v>0.10253599114064253</v>
      </c>
    </row>
    <row r="11009" spans="1:13" x14ac:dyDescent="0.3">
      <c r="A11009" s="107">
        <v>42425</v>
      </c>
      <c r="B11009" s="108" t="s">
        <v>29</v>
      </c>
      <c r="C11009" s="101">
        <v>0.65625</v>
      </c>
      <c r="D11009" s="94" t="s">
        <v>31</v>
      </c>
      <c r="E11009" s="108" t="s">
        <v>1437</v>
      </c>
      <c r="F11009" s="110">
        <v>3</v>
      </c>
      <c r="G11009" s="85">
        <v>1</v>
      </c>
      <c r="H11009" s="90" t="s">
        <v>33</v>
      </c>
      <c r="I11009" s="28">
        <v>-1</v>
      </c>
      <c r="J11009" s="18">
        <f t="shared" si="686"/>
        <v>1110.0800000000024</v>
      </c>
      <c r="K11009" s="19" t="str">
        <f t="shared" si="684"/>
        <v>Feb-16</v>
      </c>
      <c r="L11009" s="20">
        <f t="shared" si="687"/>
        <v>10837</v>
      </c>
      <c r="M11009" s="21">
        <f t="shared" si="685"/>
        <v>0.10243425302205429</v>
      </c>
    </row>
    <row r="11010" spans="1:13" x14ac:dyDescent="0.3">
      <c r="A11010" s="107">
        <v>42425</v>
      </c>
      <c r="B11010" s="108" t="s">
        <v>67</v>
      </c>
      <c r="C11010" s="101">
        <v>0.71180555555555547</v>
      </c>
      <c r="D11010" s="94" t="s">
        <v>31</v>
      </c>
      <c r="E11010" s="108" t="s">
        <v>3471</v>
      </c>
      <c r="F11010" s="110">
        <v>4</v>
      </c>
      <c r="G11010" s="85">
        <v>1</v>
      </c>
      <c r="H11010" s="90" t="s">
        <v>33</v>
      </c>
      <c r="I11010" s="28">
        <v>-1</v>
      </c>
      <c r="J11010" s="18">
        <f t="shared" si="686"/>
        <v>1109.0800000000024</v>
      </c>
      <c r="K11010" s="19" t="str">
        <f t="shared" ref="K11010:K11073" si="688">TEXT(A11010,"MMM-yy")</f>
        <v>Feb-16</v>
      </c>
      <c r="L11010" s="20">
        <f t="shared" si="687"/>
        <v>10838</v>
      </c>
      <c r="M11010" s="21">
        <f t="shared" ref="M11010:M11073" si="689">J11010/L11010</f>
        <v>0.10233253367780056</v>
      </c>
    </row>
    <row r="11011" spans="1:13" x14ac:dyDescent="0.3">
      <c r="A11011" s="119">
        <v>42425</v>
      </c>
      <c r="B11011" s="120" t="s">
        <v>67</v>
      </c>
      <c r="C11011" s="121">
        <v>15.2</v>
      </c>
      <c r="D11011" s="94"/>
      <c r="E11011" s="121" t="s">
        <v>10662</v>
      </c>
      <c r="F11011" s="123">
        <v>5.5</v>
      </c>
      <c r="G11011" s="89">
        <v>1</v>
      </c>
      <c r="H11011" s="30">
        <v>1</v>
      </c>
      <c r="I11011" s="38">
        <v>4.5</v>
      </c>
      <c r="J11011" s="18">
        <f t="shared" ref="J11011:J11074" si="690">J11010+I11011</f>
        <v>1113.5800000000024</v>
      </c>
      <c r="K11011" s="19" t="str">
        <f t="shared" si="688"/>
        <v>Feb-16</v>
      </c>
      <c r="L11011" s="20">
        <f t="shared" ref="L11011:L11074" si="691">L11010+G11011</f>
        <v>10839</v>
      </c>
      <c r="M11011" s="21">
        <f t="shared" si="689"/>
        <v>0.1027382599870839</v>
      </c>
    </row>
    <row r="11012" spans="1:13" x14ac:dyDescent="0.3">
      <c r="A11012" s="119">
        <v>42425</v>
      </c>
      <c r="B11012" s="120" t="s">
        <v>29</v>
      </c>
      <c r="C11012" s="121">
        <v>16.2</v>
      </c>
      <c r="D11012" s="94"/>
      <c r="E11012" s="121" t="s">
        <v>10663</v>
      </c>
      <c r="F11012" s="123">
        <v>4.5</v>
      </c>
      <c r="G11012" s="89">
        <v>1</v>
      </c>
      <c r="H11012" s="30">
        <v>5</v>
      </c>
      <c r="I11012" s="38">
        <v>-1</v>
      </c>
      <c r="J11012" s="18">
        <f t="shared" si="690"/>
        <v>1112.5800000000024</v>
      </c>
      <c r="K11012" s="19" t="str">
        <f t="shared" si="688"/>
        <v>Feb-16</v>
      </c>
      <c r="L11012" s="20">
        <f t="shared" si="691"/>
        <v>10840</v>
      </c>
      <c r="M11012" s="21">
        <f t="shared" si="689"/>
        <v>0.10263653136531388</v>
      </c>
    </row>
    <row r="11013" spans="1:13" x14ac:dyDescent="0.3">
      <c r="A11013" s="119">
        <v>42425</v>
      </c>
      <c r="B11013" s="120" t="s">
        <v>29</v>
      </c>
      <c r="C11013" s="121">
        <v>16.2</v>
      </c>
      <c r="D11013" s="94"/>
      <c r="E11013" s="121" t="s">
        <v>10664</v>
      </c>
      <c r="F11013" s="123">
        <v>5.5</v>
      </c>
      <c r="G11013" s="89">
        <v>1</v>
      </c>
      <c r="H11013" s="30">
        <v>2</v>
      </c>
      <c r="I11013" s="38">
        <v>-1</v>
      </c>
      <c r="J11013" s="18">
        <f t="shared" si="690"/>
        <v>1111.5800000000024</v>
      </c>
      <c r="K11013" s="19" t="str">
        <f t="shared" si="688"/>
        <v>Feb-16</v>
      </c>
      <c r="L11013" s="20">
        <f t="shared" si="691"/>
        <v>10841</v>
      </c>
      <c r="M11013" s="21">
        <f t="shared" si="689"/>
        <v>0.10253482151093095</v>
      </c>
    </row>
    <row r="11014" spans="1:13" x14ac:dyDescent="0.3">
      <c r="A11014" s="107">
        <v>42426</v>
      </c>
      <c r="B11014" s="108" t="s">
        <v>29</v>
      </c>
      <c r="C11014" s="101">
        <v>0.64930555555555558</v>
      </c>
      <c r="D11014" s="94" t="s">
        <v>31</v>
      </c>
      <c r="E11014" s="108" t="s">
        <v>3640</v>
      </c>
      <c r="F11014" s="110">
        <v>2.75</v>
      </c>
      <c r="G11014" s="85">
        <v>1</v>
      </c>
      <c r="H11014" s="90" t="s">
        <v>33</v>
      </c>
      <c r="I11014" s="28">
        <v>-1</v>
      </c>
      <c r="J11014" s="18">
        <f t="shared" si="690"/>
        <v>1110.5800000000024</v>
      </c>
      <c r="K11014" s="19" t="str">
        <f t="shared" si="688"/>
        <v>Feb-16</v>
      </c>
      <c r="L11014" s="20">
        <f t="shared" si="691"/>
        <v>10842</v>
      </c>
      <c r="M11014" s="21">
        <f t="shared" si="689"/>
        <v>0.10243313041874215</v>
      </c>
    </row>
    <row r="11015" spans="1:13" x14ac:dyDescent="0.3">
      <c r="A11015" s="107">
        <v>42426</v>
      </c>
      <c r="B11015" s="108" t="s">
        <v>85</v>
      </c>
      <c r="C11015" s="101">
        <v>0.65625</v>
      </c>
      <c r="D11015" s="94" t="s">
        <v>31</v>
      </c>
      <c r="E11015" s="108" t="s">
        <v>3641</v>
      </c>
      <c r="F11015" s="110">
        <v>4</v>
      </c>
      <c r="G11015" s="85">
        <v>1</v>
      </c>
      <c r="H11015" s="90" t="s">
        <v>33</v>
      </c>
      <c r="I11015" s="28">
        <v>-1</v>
      </c>
      <c r="J11015" s="18">
        <f t="shared" si="690"/>
        <v>1109.5800000000024</v>
      </c>
      <c r="K11015" s="19" t="str">
        <f t="shared" si="688"/>
        <v>Feb-16</v>
      </c>
      <c r="L11015" s="20">
        <f t="shared" si="691"/>
        <v>10843</v>
      </c>
      <c r="M11015" s="21">
        <f t="shared" si="689"/>
        <v>0.10233145808355644</v>
      </c>
    </row>
    <row r="11016" spans="1:13" x14ac:dyDescent="0.3">
      <c r="A11016" s="107">
        <v>42426</v>
      </c>
      <c r="B11016" s="111" t="s">
        <v>45</v>
      </c>
      <c r="C11016" s="101">
        <v>0.82291666666666663</v>
      </c>
      <c r="D11016" s="94" t="s">
        <v>31</v>
      </c>
      <c r="E11016" s="111" t="s">
        <v>3642</v>
      </c>
      <c r="F11016" s="110">
        <v>3.5</v>
      </c>
      <c r="G11016" s="85">
        <v>1</v>
      </c>
      <c r="H11016" s="90" t="s">
        <v>33</v>
      </c>
      <c r="I11016" s="28">
        <v>-1</v>
      </c>
      <c r="J11016" s="18">
        <f t="shared" si="690"/>
        <v>1108.5800000000024</v>
      </c>
      <c r="K11016" s="19" t="str">
        <f t="shared" si="688"/>
        <v>Feb-16</v>
      </c>
      <c r="L11016" s="20">
        <f t="shared" si="691"/>
        <v>10844</v>
      </c>
      <c r="M11016" s="21">
        <f t="shared" si="689"/>
        <v>0.10222980450018465</v>
      </c>
    </row>
    <row r="11017" spans="1:13" x14ac:dyDescent="0.3">
      <c r="A11017" s="119">
        <v>42426</v>
      </c>
      <c r="B11017" s="120" t="s">
        <v>29</v>
      </c>
      <c r="C11017" s="121">
        <v>14.3</v>
      </c>
      <c r="D11017" s="94"/>
      <c r="E11017" s="121" t="s">
        <v>10665</v>
      </c>
      <c r="F11017" s="123">
        <v>4.5</v>
      </c>
      <c r="G11017" s="89">
        <v>1</v>
      </c>
      <c r="H11017" s="30">
        <v>8</v>
      </c>
      <c r="I11017" s="38">
        <v>-1</v>
      </c>
      <c r="J11017" s="18">
        <f t="shared" si="690"/>
        <v>1107.5800000000024</v>
      </c>
      <c r="K11017" s="19" t="str">
        <f t="shared" si="688"/>
        <v>Feb-16</v>
      </c>
      <c r="L11017" s="20">
        <f t="shared" si="691"/>
        <v>10845</v>
      </c>
      <c r="M11017" s="21">
        <f t="shared" si="689"/>
        <v>0.1021281696634396</v>
      </c>
    </row>
    <row r="11018" spans="1:13" x14ac:dyDescent="0.3">
      <c r="A11018" s="124">
        <v>42426</v>
      </c>
      <c r="B11018" s="111" t="s">
        <v>45</v>
      </c>
      <c r="C11018" s="111">
        <v>19.45</v>
      </c>
      <c r="D11018" s="94"/>
      <c r="E11018" s="111" t="s">
        <v>1711</v>
      </c>
      <c r="F11018" s="110">
        <v>6</v>
      </c>
      <c r="G11018" s="89">
        <v>1</v>
      </c>
      <c r="H11018" s="37" t="s">
        <v>6518</v>
      </c>
      <c r="I11018" s="34">
        <v>-1</v>
      </c>
      <c r="J11018" s="18">
        <f t="shared" si="690"/>
        <v>1106.5800000000024</v>
      </c>
      <c r="K11018" s="19" t="str">
        <f t="shared" si="688"/>
        <v>Feb-16</v>
      </c>
      <c r="L11018" s="20">
        <f t="shared" si="691"/>
        <v>10846</v>
      </c>
      <c r="M11018" s="21">
        <f t="shared" si="689"/>
        <v>0.10202655356813595</v>
      </c>
    </row>
    <row r="11019" spans="1:13" x14ac:dyDescent="0.3">
      <c r="A11019" s="107">
        <v>42427</v>
      </c>
      <c r="B11019" s="108" t="s">
        <v>29</v>
      </c>
      <c r="C11019" s="101">
        <v>0.66319444444444442</v>
      </c>
      <c r="D11019" s="94" t="s">
        <v>31</v>
      </c>
      <c r="E11019" s="108" t="s">
        <v>1951</v>
      </c>
      <c r="F11019" s="110">
        <v>3.5</v>
      </c>
      <c r="G11019" s="85">
        <v>1</v>
      </c>
      <c r="H11019" s="90" t="s">
        <v>33</v>
      </c>
      <c r="I11019" s="28">
        <v>-1</v>
      </c>
      <c r="J11019" s="18">
        <f t="shared" si="690"/>
        <v>1105.5800000000024</v>
      </c>
      <c r="K11019" s="19" t="str">
        <f t="shared" si="688"/>
        <v>Feb-16</v>
      </c>
      <c r="L11019" s="20">
        <f t="shared" si="691"/>
        <v>10847</v>
      </c>
      <c r="M11019" s="21">
        <f t="shared" si="689"/>
        <v>0.1019249562090903</v>
      </c>
    </row>
    <row r="11020" spans="1:13" x14ac:dyDescent="0.3">
      <c r="A11020" s="119">
        <v>42427</v>
      </c>
      <c r="B11020" s="120" t="s">
        <v>29</v>
      </c>
      <c r="C11020" s="121">
        <v>14.15</v>
      </c>
      <c r="D11020" s="94"/>
      <c r="E11020" s="121" t="s">
        <v>10616</v>
      </c>
      <c r="F11020" s="123">
        <v>5</v>
      </c>
      <c r="G11020" s="89">
        <v>1</v>
      </c>
      <c r="H11020" s="30">
        <v>2</v>
      </c>
      <c r="I11020" s="38">
        <v>-1</v>
      </c>
      <c r="J11020" s="18">
        <f t="shared" si="690"/>
        <v>1104.5800000000024</v>
      </c>
      <c r="K11020" s="19" t="str">
        <f t="shared" si="688"/>
        <v>Feb-16</v>
      </c>
      <c r="L11020" s="20">
        <f t="shared" si="691"/>
        <v>10848</v>
      </c>
      <c r="M11020" s="21">
        <f t="shared" si="689"/>
        <v>0.10182337758112117</v>
      </c>
    </row>
    <row r="11021" spans="1:13" x14ac:dyDescent="0.3">
      <c r="A11021" s="119">
        <v>42427</v>
      </c>
      <c r="B11021" s="120" t="s">
        <v>130</v>
      </c>
      <c r="C11021" s="121">
        <v>14.4</v>
      </c>
      <c r="D11021" s="94"/>
      <c r="E11021" s="121" t="s">
        <v>3731</v>
      </c>
      <c r="F11021" s="123">
        <v>6</v>
      </c>
      <c r="G11021" s="89">
        <v>1</v>
      </c>
      <c r="H11021" s="30">
        <v>3</v>
      </c>
      <c r="I11021" s="38">
        <v>-1</v>
      </c>
      <c r="J11021" s="18">
        <f t="shared" si="690"/>
        <v>1103.5800000000024</v>
      </c>
      <c r="K11021" s="19" t="str">
        <f t="shared" si="688"/>
        <v>Feb-16</v>
      </c>
      <c r="L11021" s="20">
        <f t="shared" si="691"/>
        <v>10849</v>
      </c>
      <c r="M11021" s="21">
        <f t="shared" si="689"/>
        <v>0.10172181767904899</v>
      </c>
    </row>
    <row r="11022" spans="1:13" x14ac:dyDescent="0.3">
      <c r="A11022" s="119">
        <v>42427</v>
      </c>
      <c r="B11022" s="120" t="s">
        <v>137</v>
      </c>
      <c r="C11022" s="121">
        <v>16</v>
      </c>
      <c r="D11022" s="94"/>
      <c r="E11022" s="121" t="s">
        <v>10666</v>
      </c>
      <c r="F11022" s="123">
        <v>4.5</v>
      </c>
      <c r="G11022" s="89">
        <v>1</v>
      </c>
      <c r="H11022" s="30">
        <v>2</v>
      </c>
      <c r="I11022" s="38">
        <v>-1</v>
      </c>
      <c r="J11022" s="18">
        <f t="shared" si="690"/>
        <v>1102.5800000000024</v>
      </c>
      <c r="K11022" s="19" t="str">
        <f t="shared" si="688"/>
        <v>Feb-16</v>
      </c>
      <c r="L11022" s="20">
        <f t="shared" si="691"/>
        <v>10850</v>
      </c>
      <c r="M11022" s="21">
        <f t="shared" si="689"/>
        <v>0.10162027649769607</v>
      </c>
    </row>
    <row r="11023" spans="1:13" x14ac:dyDescent="0.3">
      <c r="A11023" s="107">
        <v>42429</v>
      </c>
      <c r="B11023" s="108" t="s">
        <v>45</v>
      </c>
      <c r="C11023" s="101">
        <v>0.61805555555555558</v>
      </c>
      <c r="D11023" s="94" t="s">
        <v>31</v>
      </c>
      <c r="E11023" s="108" t="s">
        <v>3643</v>
      </c>
      <c r="F11023" s="110">
        <v>3.5</v>
      </c>
      <c r="G11023" s="85">
        <v>1</v>
      </c>
      <c r="H11023" s="90" t="s">
        <v>33</v>
      </c>
      <c r="I11023" s="28">
        <v>-1</v>
      </c>
      <c r="J11023" s="18">
        <f t="shared" si="690"/>
        <v>1101.5800000000024</v>
      </c>
      <c r="K11023" s="19" t="str">
        <f t="shared" si="688"/>
        <v>Feb-16</v>
      </c>
      <c r="L11023" s="20">
        <f t="shared" si="691"/>
        <v>10851</v>
      </c>
      <c r="M11023" s="21">
        <f t="shared" si="689"/>
        <v>0.10151875403188669</v>
      </c>
    </row>
    <row r="11024" spans="1:13" x14ac:dyDescent="0.3">
      <c r="A11024" s="119">
        <v>42429</v>
      </c>
      <c r="B11024" s="120" t="s">
        <v>73</v>
      </c>
      <c r="C11024" s="121">
        <v>14</v>
      </c>
      <c r="D11024" s="94"/>
      <c r="E11024" s="121" t="s">
        <v>10669</v>
      </c>
      <c r="F11024" s="123">
        <v>5</v>
      </c>
      <c r="G11024" s="89">
        <v>1</v>
      </c>
      <c r="H11024" s="30">
        <v>2</v>
      </c>
      <c r="I11024" s="38">
        <v>-1</v>
      </c>
      <c r="J11024" s="18">
        <f t="shared" si="690"/>
        <v>1100.5800000000024</v>
      </c>
      <c r="K11024" s="19" t="str">
        <f t="shared" si="688"/>
        <v>Feb-16</v>
      </c>
      <c r="L11024" s="20">
        <f t="shared" si="691"/>
        <v>10852</v>
      </c>
      <c r="M11024" s="21">
        <f t="shared" si="689"/>
        <v>0.10141725027644696</v>
      </c>
    </row>
    <row r="11025" spans="1:13" x14ac:dyDescent="0.3">
      <c r="A11025" s="119">
        <v>42429</v>
      </c>
      <c r="B11025" s="120" t="s">
        <v>45</v>
      </c>
      <c r="C11025" s="121">
        <v>14.2</v>
      </c>
      <c r="D11025" s="94"/>
      <c r="E11025" s="121" t="s">
        <v>7483</v>
      </c>
      <c r="F11025" s="123">
        <v>5.5</v>
      </c>
      <c r="G11025" s="89">
        <v>1</v>
      </c>
      <c r="H11025" s="30">
        <v>4</v>
      </c>
      <c r="I11025" s="38">
        <v>-1</v>
      </c>
      <c r="J11025" s="18">
        <f t="shared" si="690"/>
        <v>1099.5800000000024</v>
      </c>
      <c r="K11025" s="19" t="str">
        <f t="shared" si="688"/>
        <v>Feb-16</v>
      </c>
      <c r="L11025" s="20">
        <f t="shared" si="691"/>
        <v>10853</v>
      </c>
      <c r="M11025" s="21">
        <f t="shared" si="689"/>
        <v>0.10131576522620496</v>
      </c>
    </row>
    <row r="11026" spans="1:13" x14ac:dyDescent="0.3">
      <c r="A11026" s="119">
        <v>42429</v>
      </c>
      <c r="B11026" s="120" t="s">
        <v>49</v>
      </c>
      <c r="C11026" s="121">
        <v>14.4</v>
      </c>
      <c r="D11026" s="94"/>
      <c r="E11026" s="121" t="s">
        <v>10667</v>
      </c>
      <c r="F11026" s="123">
        <v>6</v>
      </c>
      <c r="G11026" s="89">
        <v>1</v>
      </c>
      <c r="H11026" s="30">
        <v>4</v>
      </c>
      <c r="I11026" s="38">
        <v>-1</v>
      </c>
      <c r="J11026" s="18">
        <f t="shared" si="690"/>
        <v>1098.5800000000024</v>
      </c>
      <c r="K11026" s="19" t="str">
        <f t="shared" si="688"/>
        <v>Feb-16</v>
      </c>
      <c r="L11026" s="20">
        <f t="shared" si="691"/>
        <v>10854</v>
      </c>
      <c r="M11026" s="21">
        <f t="shared" si="689"/>
        <v>0.10121429887599064</v>
      </c>
    </row>
    <row r="11027" spans="1:13" x14ac:dyDescent="0.3">
      <c r="A11027" s="119">
        <v>42429</v>
      </c>
      <c r="B11027" s="120" t="s">
        <v>73</v>
      </c>
      <c r="C11027" s="121">
        <v>15.05</v>
      </c>
      <c r="D11027" s="94"/>
      <c r="E11027" s="121" t="s">
        <v>10651</v>
      </c>
      <c r="F11027" s="123">
        <v>5</v>
      </c>
      <c r="G11027" s="89">
        <v>1</v>
      </c>
      <c r="H11027" s="30">
        <v>2</v>
      </c>
      <c r="I11027" s="38">
        <v>-1</v>
      </c>
      <c r="J11027" s="18">
        <f t="shared" si="690"/>
        <v>1097.5800000000024</v>
      </c>
      <c r="K11027" s="19" t="str">
        <f t="shared" si="688"/>
        <v>Feb-16</v>
      </c>
      <c r="L11027" s="20">
        <f t="shared" si="691"/>
        <v>10855</v>
      </c>
      <c r="M11027" s="21">
        <f t="shared" si="689"/>
        <v>0.10111285122063587</v>
      </c>
    </row>
    <row r="11028" spans="1:13" x14ac:dyDescent="0.3">
      <c r="A11028" s="119">
        <v>42429</v>
      </c>
      <c r="B11028" s="120" t="s">
        <v>73</v>
      </c>
      <c r="C11028" s="121">
        <v>15.05</v>
      </c>
      <c r="D11028" s="94"/>
      <c r="E11028" s="121" t="s">
        <v>3399</v>
      </c>
      <c r="F11028" s="123">
        <v>6</v>
      </c>
      <c r="G11028" s="89">
        <v>1</v>
      </c>
      <c r="H11028" s="30">
        <v>7</v>
      </c>
      <c r="I11028" s="38">
        <v>-1</v>
      </c>
      <c r="J11028" s="18">
        <f t="shared" si="690"/>
        <v>1096.5800000000024</v>
      </c>
      <c r="K11028" s="19" t="str">
        <f t="shared" si="688"/>
        <v>Feb-16</v>
      </c>
      <c r="L11028" s="20">
        <f t="shared" si="691"/>
        <v>10856</v>
      </c>
      <c r="M11028" s="21">
        <f t="shared" si="689"/>
        <v>0.10101142225497443</v>
      </c>
    </row>
    <row r="11029" spans="1:13" x14ac:dyDescent="0.3">
      <c r="A11029" s="119">
        <v>42429</v>
      </c>
      <c r="B11029" s="120" t="s">
        <v>49</v>
      </c>
      <c r="C11029" s="121">
        <v>15.15</v>
      </c>
      <c r="D11029" s="94"/>
      <c r="E11029" s="121" t="s">
        <v>10668</v>
      </c>
      <c r="F11029" s="123">
        <v>5</v>
      </c>
      <c r="G11029" s="89">
        <v>1</v>
      </c>
      <c r="H11029" s="30">
        <v>1</v>
      </c>
      <c r="I11029" s="38">
        <v>4.5</v>
      </c>
      <c r="J11029" s="18">
        <f t="shared" si="690"/>
        <v>1101.0800000000024</v>
      </c>
      <c r="K11029" s="19" t="str">
        <f t="shared" si="688"/>
        <v>Feb-16</v>
      </c>
      <c r="L11029" s="20">
        <f t="shared" si="691"/>
        <v>10857</v>
      </c>
      <c r="M11029" s="21">
        <f t="shared" si="689"/>
        <v>0.10141659758681057</v>
      </c>
    </row>
    <row r="11030" spans="1:13" x14ac:dyDescent="0.3">
      <c r="A11030" s="119">
        <v>42429</v>
      </c>
      <c r="B11030" s="120" t="s">
        <v>49</v>
      </c>
      <c r="C11030" s="121">
        <v>15.5</v>
      </c>
      <c r="D11030" s="94"/>
      <c r="E11030" s="121" t="s">
        <v>10415</v>
      </c>
      <c r="F11030" s="123">
        <v>6</v>
      </c>
      <c r="G11030" s="89">
        <v>1</v>
      </c>
      <c r="H11030" s="30">
        <v>3</v>
      </c>
      <c r="I11030" s="38">
        <v>-1</v>
      </c>
      <c r="J11030" s="18">
        <f t="shared" si="690"/>
        <v>1100.0800000000024</v>
      </c>
      <c r="K11030" s="19" t="str">
        <f t="shared" si="688"/>
        <v>Feb-16</v>
      </c>
      <c r="L11030" s="20">
        <f t="shared" si="691"/>
        <v>10858</v>
      </c>
      <c r="M11030" s="21">
        <f t="shared" si="689"/>
        <v>0.10131515932952684</v>
      </c>
    </row>
    <row r="11031" spans="1:13" x14ac:dyDescent="0.3">
      <c r="A11031" s="107">
        <v>42430</v>
      </c>
      <c r="B11031" s="108" t="s">
        <v>29</v>
      </c>
      <c r="C11031" s="101">
        <v>0.59027777777777779</v>
      </c>
      <c r="D11031" s="94" t="s">
        <v>31</v>
      </c>
      <c r="E11031" s="108" t="s">
        <v>3644</v>
      </c>
      <c r="F11031" s="110">
        <v>2.88</v>
      </c>
      <c r="G11031" s="85">
        <v>1</v>
      </c>
      <c r="H11031" s="90" t="s">
        <v>33</v>
      </c>
      <c r="I11031" s="28">
        <v>-1</v>
      </c>
      <c r="J11031" s="18">
        <f t="shared" si="690"/>
        <v>1099.0800000000024</v>
      </c>
      <c r="K11031" s="19" t="str">
        <f t="shared" si="688"/>
        <v>Mar-16</v>
      </c>
      <c r="L11031" s="20">
        <f t="shared" si="691"/>
        <v>10859</v>
      </c>
      <c r="M11031" s="21">
        <f t="shared" si="689"/>
        <v>0.10121373975504212</v>
      </c>
    </row>
    <row r="11032" spans="1:13" x14ac:dyDescent="0.3">
      <c r="A11032" s="107">
        <v>42430</v>
      </c>
      <c r="B11032" s="108" t="s">
        <v>50</v>
      </c>
      <c r="C11032" s="101">
        <v>0.61805555555555558</v>
      </c>
      <c r="D11032" s="94" t="s">
        <v>31</v>
      </c>
      <c r="E11032" s="108" t="s">
        <v>3645</v>
      </c>
      <c r="F11032" s="110">
        <v>3.5</v>
      </c>
      <c r="G11032" s="85">
        <v>1</v>
      </c>
      <c r="H11032" s="90" t="s">
        <v>33</v>
      </c>
      <c r="I11032" s="28">
        <v>-1</v>
      </c>
      <c r="J11032" s="18">
        <f t="shared" si="690"/>
        <v>1098.0800000000024</v>
      </c>
      <c r="K11032" s="19" t="str">
        <f t="shared" si="688"/>
        <v>Mar-16</v>
      </c>
      <c r="L11032" s="20">
        <f t="shared" si="691"/>
        <v>10860</v>
      </c>
      <c r="M11032" s="21">
        <f t="shared" si="689"/>
        <v>0.10111233885819544</v>
      </c>
    </row>
    <row r="11033" spans="1:13" x14ac:dyDescent="0.3">
      <c r="A11033" s="107">
        <v>42430</v>
      </c>
      <c r="B11033" s="108" t="s">
        <v>29</v>
      </c>
      <c r="C11033" s="101">
        <v>0.63194444444444442</v>
      </c>
      <c r="D11033" s="94" t="s">
        <v>31</v>
      </c>
      <c r="E11033" s="108" t="s">
        <v>3646</v>
      </c>
      <c r="F11033" s="110">
        <v>2.75</v>
      </c>
      <c r="G11033" s="85">
        <v>1</v>
      </c>
      <c r="H11033" s="90" t="s">
        <v>42</v>
      </c>
      <c r="I11033" s="28">
        <v>1.75</v>
      </c>
      <c r="J11033" s="18">
        <f t="shared" si="690"/>
        <v>1099.8300000000024</v>
      </c>
      <c r="K11033" s="19" t="str">
        <f t="shared" si="688"/>
        <v>Mar-16</v>
      </c>
      <c r="L11033" s="20">
        <f t="shared" si="691"/>
        <v>10861</v>
      </c>
      <c r="M11033" s="21">
        <f t="shared" si="689"/>
        <v>0.1012641561550504</v>
      </c>
    </row>
    <row r="11034" spans="1:13" x14ac:dyDescent="0.3">
      <c r="A11034" s="107">
        <v>42430</v>
      </c>
      <c r="B11034" s="108" t="s">
        <v>61</v>
      </c>
      <c r="C11034" s="101">
        <v>0.6875</v>
      </c>
      <c r="D11034" s="94" t="s">
        <v>31</v>
      </c>
      <c r="E11034" s="108" t="s">
        <v>3647</v>
      </c>
      <c r="F11034" s="110">
        <v>3.25</v>
      </c>
      <c r="G11034" s="85">
        <v>1</v>
      </c>
      <c r="H11034" s="90" t="s">
        <v>33</v>
      </c>
      <c r="I11034" s="28">
        <v>-1</v>
      </c>
      <c r="J11034" s="18">
        <f t="shared" si="690"/>
        <v>1098.8300000000024</v>
      </c>
      <c r="K11034" s="19" t="str">
        <f t="shared" si="688"/>
        <v>Mar-16</v>
      </c>
      <c r="L11034" s="20">
        <f t="shared" si="691"/>
        <v>10862</v>
      </c>
      <c r="M11034" s="21">
        <f t="shared" si="689"/>
        <v>0.10116276928742426</v>
      </c>
    </row>
    <row r="11035" spans="1:13" x14ac:dyDescent="0.3">
      <c r="A11035" s="107">
        <v>42430</v>
      </c>
      <c r="B11035" s="108" t="s">
        <v>61</v>
      </c>
      <c r="C11035" s="101">
        <v>0.70833333333333337</v>
      </c>
      <c r="D11035" s="94" t="s">
        <v>31</v>
      </c>
      <c r="E11035" s="108" t="s">
        <v>3648</v>
      </c>
      <c r="F11035" s="110">
        <v>3.5</v>
      </c>
      <c r="G11035" s="85">
        <v>1</v>
      </c>
      <c r="H11035" s="90" t="s">
        <v>42</v>
      </c>
      <c r="I11035" s="28">
        <v>2.5</v>
      </c>
      <c r="J11035" s="18">
        <f t="shared" si="690"/>
        <v>1101.3300000000024</v>
      </c>
      <c r="K11035" s="19" t="str">
        <f t="shared" si="688"/>
        <v>Mar-16</v>
      </c>
      <c r="L11035" s="20">
        <f t="shared" si="691"/>
        <v>10863</v>
      </c>
      <c r="M11035" s="21">
        <f t="shared" si="689"/>
        <v>0.10138359569179807</v>
      </c>
    </row>
    <row r="11036" spans="1:13" x14ac:dyDescent="0.3">
      <c r="A11036" s="119">
        <v>42430</v>
      </c>
      <c r="B11036" s="120" t="s">
        <v>29</v>
      </c>
      <c r="C11036" s="121">
        <v>14.4</v>
      </c>
      <c r="D11036" s="94"/>
      <c r="E11036" s="121" t="s">
        <v>10670</v>
      </c>
      <c r="F11036" s="123">
        <v>5</v>
      </c>
      <c r="G11036" s="89">
        <v>1</v>
      </c>
      <c r="H11036" s="30">
        <v>3</v>
      </c>
      <c r="I11036" s="38">
        <v>-1</v>
      </c>
      <c r="J11036" s="18">
        <f t="shared" si="690"/>
        <v>1100.3300000000024</v>
      </c>
      <c r="K11036" s="19" t="str">
        <f t="shared" si="688"/>
        <v>Mar-16</v>
      </c>
      <c r="L11036" s="20">
        <f t="shared" si="691"/>
        <v>10864</v>
      </c>
      <c r="M11036" s="21">
        <f t="shared" si="689"/>
        <v>0.10128221649484559</v>
      </c>
    </row>
    <row r="11037" spans="1:13" x14ac:dyDescent="0.3">
      <c r="A11037" s="119">
        <v>42430</v>
      </c>
      <c r="B11037" s="120" t="s">
        <v>29</v>
      </c>
      <c r="C11037" s="121">
        <v>15.4</v>
      </c>
      <c r="D11037" s="94"/>
      <c r="E11037" s="121" t="s">
        <v>10544</v>
      </c>
      <c r="F11037" s="123">
        <v>5.5</v>
      </c>
      <c r="G11037" s="89">
        <v>1</v>
      </c>
      <c r="H11037" s="30">
        <v>1</v>
      </c>
      <c r="I11037" s="38">
        <v>6</v>
      </c>
      <c r="J11037" s="18">
        <f t="shared" si="690"/>
        <v>1106.3300000000024</v>
      </c>
      <c r="K11037" s="19" t="str">
        <f t="shared" si="688"/>
        <v>Mar-16</v>
      </c>
      <c r="L11037" s="20">
        <f t="shared" si="691"/>
        <v>10865</v>
      </c>
      <c r="M11037" s="21">
        <f t="shared" si="689"/>
        <v>0.10182512655315255</v>
      </c>
    </row>
    <row r="11038" spans="1:13" x14ac:dyDescent="0.3">
      <c r="A11038" s="119">
        <v>42430</v>
      </c>
      <c r="B11038" s="120" t="s">
        <v>50</v>
      </c>
      <c r="C11038" s="121">
        <v>15.5</v>
      </c>
      <c r="D11038" s="94"/>
      <c r="E11038" s="121" t="s">
        <v>10543</v>
      </c>
      <c r="F11038" s="123">
        <v>4.33</v>
      </c>
      <c r="G11038" s="89">
        <v>1</v>
      </c>
      <c r="H11038" s="30">
        <v>1</v>
      </c>
      <c r="I11038" s="38">
        <v>3.33</v>
      </c>
      <c r="J11038" s="18">
        <f t="shared" si="690"/>
        <v>1109.6600000000024</v>
      </c>
      <c r="K11038" s="19" t="str">
        <f t="shared" si="688"/>
        <v>Mar-16</v>
      </c>
      <c r="L11038" s="20">
        <f t="shared" si="691"/>
        <v>10866</v>
      </c>
      <c r="M11038" s="21">
        <f t="shared" si="689"/>
        <v>0.10212221608687672</v>
      </c>
    </row>
    <row r="11039" spans="1:13" x14ac:dyDescent="0.3">
      <c r="A11039" s="107">
        <v>42431</v>
      </c>
      <c r="B11039" s="108" t="s">
        <v>118</v>
      </c>
      <c r="C11039" s="101">
        <v>0.63888888888888895</v>
      </c>
      <c r="D11039" s="94" t="s">
        <v>31</v>
      </c>
      <c r="E11039" s="108" t="s">
        <v>3649</v>
      </c>
      <c r="F11039" s="110">
        <v>2.75</v>
      </c>
      <c r="G11039" s="85">
        <v>1</v>
      </c>
      <c r="H11039" s="90" t="s">
        <v>33</v>
      </c>
      <c r="I11039" s="28">
        <v>-1</v>
      </c>
      <c r="J11039" s="18">
        <f t="shared" si="690"/>
        <v>1108.6600000000024</v>
      </c>
      <c r="K11039" s="19" t="str">
        <f t="shared" si="688"/>
        <v>Mar-16</v>
      </c>
      <c r="L11039" s="20">
        <f t="shared" si="691"/>
        <v>10867</v>
      </c>
      <c r="M11039" s="21">
        <f t="shared" si="689"/>
        <v>0.10202079690807052</v>
      </c>
    </row>
    <row r="11040" spans="1:13" x14ac:dyDescent="0.3">
      <c r="A11040" s="107">
        <v>42431</v>
      </c>
      <c r="B11040" s="108" t="s">
        <v>118</v>
      </c>
      <c r="C11040" s="101">
        <v>0.71180555555555547</v>
      </c>
      <c r="D11040" s="94" t="s">
        <v>31</v>
      </c>
      <c r="E11040" s="108" t="s">
        <v>3650</v>
      </c>
      <c r="F11040" s="110">
        <v>3.5</v>
      </c>
      <c r="G11040" s="85">
        <v>1</v>
      </c>
      <c r="H11040" s="90" t="s">
        <v>33</v>
      </c>
      <c r="I11040" s="28">
        <v>-1</v>
      </c>
      <c r="J11040" s="18">
        <f t="shared" si="690"/>
        <v>1107.6600000000024</v>
      </c>
      <c r="K11040" s="19" t="str">
        <f t="shared" si="688"/>
        <v>Mar-16</v>
      </c>
      <c r="L11040" s="20">
        <f t="shared" si="691"/>
        <v>10868</v>
      </c>
      <c r="M11040" s="21">
        <f t="shared" si="689"/>
        <v>0.10191939639308083</v>
      </c>
    </row>
    <row r="11041" spans="1:13" x14ac:dyDescent="0.3">
      <c r="A11041" s="107">
        <v>42431</v>
      </c>
      <c r="B11041" s="111" t="s">
        <v>43</v>
      </c>
      <c r="C11041" s="101">
        <v>0.80208333333333337</v>
      </c>
      <c r="D11041" s="94" t="s">
        <v>31</v>
      </c>
      <c r="E11041" s="111" t="s">
        <v>3651</v>
      </c>
      <c r="F11041" s="110">
        <v>4</v>
      </c>
      <c r="G11041" s="85">
        <v>1</v>
      </c>
      <c r="H11041" s="90" t="s">
        <v>33</v>
      </c>
      <c r="I11041" s="28">
        <v>-1</v>
      </c>
      <c r="J11041" s="18">
        <f t="shared" si="690"/>
        <v>1106.6600000000024</v>
      </c>
      <c r="K11041" s="19" t="str">
        <f t="shared" si="688"/>
        <v>Mar-16</v>
      </c>
      <c r="L11041" s="20">
        <f t="shared" si="691"/>
        <v>10869</v>
      </c>
      <c r="M11041" s="21">
        <f t="shared" si="689"/>
        <v>0.10181801453675612</v>
      </c>
    </row>
    <row r="11042" spans="1:13" x14ac:dyDescent="0.3">
      <c r="A11042" s="119">
        <v>42431</v>
      </c>
      <c r="B11042" s="121" t="s">
        <v>45</v>
      </c>
      <c r="C11042" s="121">
        <v>14.2</v>
      </c>
      <c r="D11042" s="94"/>
      <c r="E11042" s="121" t="s">
        <v>1507</v>
      </c>
      <c r="F11042" s="123">
        <v>5</v>
      </c>
      <c r="G11042" s="89">
        <v>1</v>
      </c>
      <c r="H11042" s="30">
        <v>4</v>
      </c>
      <c r="I11042" s="38">
        <v>-1</v>
      </c>
      <c r="J11042" s="18">
        <f t="shared" si="690"/>
        <v>1105.6600000000024</v>
      </c>
      <c r="K11042" s="19" t="str">
        <f t="shared" si="688"/>
        <v>Mar-16</v>
      </c>
      <c r="L11042" s="20">
        <f t="shared" si="691"/>
        <v>10870</v>
      </c>
      <c r="M11042" s="21">
        <f t="shared" si="689"/>
        <v>0.10171665133394686</v>
      </c>
    </row>
    <row r="11043" spans="1:13" x14ac:dyDescent="0.3">
      <c r="A11043" s="119">
        <v>42431</v>
      </c>
      <c r="B11043" s="121" t="s">
        <v>123</v>
      </c>
      <c r="C11043" s="121">
        <v>14.3</v>
      </c>
      <c r="D11043" s="94"/>
      <c r="E11043" s="121" t="s">
        <v>10672</v>
      </c>
      <c r="F11043" s="123">
        <v>5</v>
      </c>
      <c r="G11043" s="89">
        <v>1</v>
      </c>
      <c r="H11043" s="30">
        <v>4</v>
      </c>
      <c r="I11043" s="38">
        <v>-1</v>
      </c>
      <c r="J11043" s="18">
        <f t="shared" si="690"/>
        <v>1104.6600000000024</v>
      </c>
      <c r="K11043" s="19" t="str">
        <f t="shared" si="688"/>
        <v>Mar-16</v>
      </c>
      <c r="L11043" s="20">
        <f t="shared" si="691"/>
        <v>10871</v>
      </c>
      <c r="M11043" s="21">
        <f t="shared" si="689"/>
        <v>0.10161530677950532</v>
      </c>
    </row>
    <row r="11044" spans="1:13" x14ac:dyDescent="0.3">
      <c r="A11044" s="119">
        <v>42431</v>
      </c>
      <c r="B11044" s="121" t="s">
        <v>123</v>
      </c>
      <c r="C11044" s="121">
        <v>15.4</v>
      </c>
      <c r="D11044" s="94"/>
      <c r="E11044" s="121" t="s">
        <v>10507</v>
      </c>
      <c r="F11044" s="123">
        <v>6</v>
      </c>
      <c r="G11044" s="89">
        <v>1</v>
      </c>
      <c r="H11044" s="30">
        <v>1</v>
      </c>
      <c r="I11044" s="38">
        <v>4</v>
      </c>
      <c r="J11044" s="18">
        <f t="shared" si="690"/>
        <v>1108.6600000000024</v>
      </c>
      <c r="K11044" s="19" t="str">
        <f t="shared" si="688"/>
        <v>Mar-16</v>
      </c>
      <c r="L11044" s="20">
        <f t="shared" si="691"/>
        <v>10872</v>
      </c>
      <c r="M11044" s="21">
        <f t="shared" si="689"/>
        <v>0.10197387785136151</v>
      </c>
    </row>
    <row r="11045" spans="1:13" x14ac:dyDescent="0.3">
      <c r="A11045" s="119">
        <v>42431</v>
      </c>
      <c r="B11045" s="121" t="s">
        <v>118</v>
      </c>
      <c r="C11045" s="121">
        <v>15.55</v>
      </c>
      <c r="D11045" s="94"/>
      <c r="E11045" s="121" t="s">
        <v>10673</v>
      </c>
      <c r="F11045" s="123">
        <v>5</v>
      </c>
      <c r="G11045" s="89">
        <v>1</v>
      </c>
      <c r="H11045" s="30">
        <v>3</v>
      </c>
      <c r="I11045" s="38">
        <v>-1</v>
      </c>
      <c r="J11045" s="18">
        <f t="shared" si="690"/>
        <v>1107.6600000000024</v>
      </c>
      <c r="K11045" s="19" t="str">
        <f t="shared" si="688"/>
        <v>Mar-16</v>
      </c>
      <c r="L11045" s="20">
        <f t="shared" si="691"/>
        <v>10873</v>
      </c>
      <c r="M11045" s="21">
        <f t="shared" si="689"/>
        <v>0.1018725282810634</v>
      </c>
    </row>
    <row r="11046" spans="1:13" x14ac:dyDescent="0.3">
      <c r="A11046" s="119">
        <v>42431</v>
      </c>
      <c r="B11046" s="121" t="s">
        <v>118</v>
      </c>
      <c r="C11046" s="121">
        <v>16.3</v>
      </c>
      <c r="D11046" s="94"/>
      <c r="E11046" s="121" t="s">
        <v>10674</v>
      </c>
      <c r="F11046" s="123">
        <v>5.5</v>
      </c>
      <c r="G11046" s="89">
        <v>1</v>
      </c>
      <c r="H11046" s="30" t="s">
        <v>6116</v>
      </c>
      <c r="I11046" s="38">
        <v>-1</v>
      </c>
      <c r="J11046" s="18">
        <f t="shared" si="690"/>
        <v>1106.6600000000024</v>
      </c>
      <c r="K11046" s="19" t="str">
        <f t="shared" si="688"/>
        <v>Mar-16</v>
      </c>
      <c r="L11046" s="20">
        <f t="shared" si="691"/>
        <v>10874</v>
      </c>
      <c r="M11046" s="21">
        <f t="shared" si="689"/>
        <v>0.10177119735148081</v>
      </c>
    </row>
    <row r="11047" spans="1:13" x14ac:dyDescent="0.3">
      <c r="A11047" s="119">
        <v>42431</v>
      </c>
      <c r="B11047" s="121" t="s">
        <v>45</v>
      </c>
      <c r="C11047" s="121">
        <v>16.399999999999999</v>
      </c>
      <c r="D11047" s="94"/>
      <c r="E11047" s="121" t="s">
        <v>671</v>
      </c>
      <c r="F11047" s="123">
        <v>5</v>
      </c>
      <c r="G11047" s="89">
        <v>1</v>
      </c>
      <c r="H11047" s="30">
        <v>1</v>
      </c>
      <c r="I11047" s="38">
        <v>4</v>
      </c>
      <c r="J11047" s="18">
        <f t="shared" si="690"/>
        <v>1110.6600000000024</v>
      </c>
      <c r="K11047" s="19" t="str">
        <f t="shared" si="688"/>
        <v>Mar-16</v>
      </c>
      <c r="L11047" s="20">
        <f t="shared" si="691"/>
        <v>10875</v>
      </c>
      <c r="M11047" s="21">
        <f t="shared" si="689"/>
        <v>0.10212965517241401</v>
      </c>
    </row>
    <row r="11048" spans="1:13" x14ac:dyDescent="0.3">
      <c r="A11048" s="124">
        <v>42431</v>
      </c>
      <c r="B11048" s="111" t="s">
        <v>43</v>
      </c>
      <c r="C11048" s="111">
        <v>18.149999999999999</v>
      </c>
      <c r="D11048" s="94"/>
      <c r="E11048" s="110" t="s">
        <v>10671</v>
      </c>
      <c r="F11048" s="110">
        <v>4.5</v>
      </c>
      <c r="G11048" s="89">
        <v>1</v>
      </c>
      <c r="H11048" s="37" t="s">
        <v>6512</v>
      </c>
      <c r="I11048" s="34">
        <v>-1</v>
      </c>
      <c r="J11048" s="18">
        <f t="shared" si="690"/>
        <v>1109.6600000000024</v>
      </c>
      <c r="K11048" s="19" t="str">
        <f t="shared" si="688"/>
        <v>Mar-16</v>
      </c>
      <c r="L11048" s="20">
        <f t="shared" si="691"/>
        <v>10876</v>
      </c>
      <c r="M11048" s="21">
        <f t="shared" si="689"/>
        <v>0.10202831923501308</v>
      </c>
    </row>
    <row r="11049" spans="1:13" x14ac:dyDescent="0.3">
      <c r="A11049" s="107">
        <v>42432</v>
      </c>
      <c r="B11049" s="108" t="s">
        <v>103</v>
      </c>
      <c r="C11049" s="101">
        <v>0.58680555555555558</v>
      </c>
      <c r="D11049" s="94" t="s">
        <v>31</v>
      </c>
      <c r="E11049" s="108" t="s">
        <v>3652</v>
      </c>
      <c r="F11049" s="110">
        <v>3.75</v>
      </c>
      <c r="G11049" s="85">
        <v>1</v>
      </c>
      <c r="H11049" s="90" t="s">
        <v>33</v>
      </c>
      <c r="I11049" s="28">
        <v>-1</v>
      </c>
      <c r="J11049" s="18">
        <f t="shared" si="690"/>
        <v>1108.6600000000024</v>
      </c>
      <c r="K11049" s="19" t="str">
        <f t="shared" si="688"/>
        <v>Mar-16</v>
      </c>
      <c r="L11049" s="20">
        <f t="shared" si="691"/>
        <v>10877</v>
      </c>
      <c r="M11049" s="21">
        <f t="shared" si="689"/>
        <v>0.10192700193067963</v>
      </c>
    </row>
    <row r="11050" spans="1:13" x14ac:dyDescent="0.3">
      <c r="A11050" s="107">
        <v>42432</v>
      </c>
      <c r="B11050" s="108" t="s">
        <v>89</v>
      </c>
      <c r="C11050" s="101">
        <v>0.60416666666666663</v>
      </c>
      <c r="D11050" s="94" t="s">
        <v>31</v>
      </c>
      <c r="E11050" s="108" t="s">
        <v>3653</v>
      </c>
      <c r="F11050" s="110">
        <v>3.25</v>
      </c>
      <c r="G11050" s="85">
        <v>1</v>
      </c>
      <c r="H11050" s="90" t="s">
        <v>33</v>
      </c>
      <c r="I11050" s="28">
        <v>-1</v>
      </c>
      <c r="J11050" s="18">
        <f t="shared" si="690"/>
        <v>1107.6600000000024</v>
      </c>
      <c r="K11050" s="19" t="str">
        <f t="shared" si="688"/>
        <v>Mar-16</v>
      </c>
      <c r="L11050" s="20">
        <f t="shared" si="691"/>
        <v>10878</v>
      </c>
      <c r="M11050" s="21">
        <f t="shared" si="689"/>
        <v>0.1018257032542749</v>
      </c>
    </row>
    <row r="11051" spans="1:13" x14ac:dyDescent="0.3">
      <c r="A11051" s="107">
        <v>42432</v>
      </c>
      <c r="B11051" s="108" t="s">
        <v>103</v>
      </c>
      <c r="C11051" s="101">
        <v>0.63541666666666663</v>
      </c>
      <c r="D11051" s="94" t="s">
        <v>31</v>
      </c>
      <c r="E11051" s="108" t="s">
        <v>3654</v>
      </c>
      <c r="F11051" s="110">
        <v>3.75</v>
      </c>
      <c r="G11051" s="85">
        <v>1</v>
      </c>
      <c r="H11051" s="90" t="s">
        <v>33</v>
      </c>
      <c r="I11051" s="28">
        <v>-1</v>
      </c>
      <c r="J11051" s="18">
        <f t="shared" si="690"/>
        <v>1106.6600000000024</v>
      </c>
      <c r="K11051" s="19" t="str">
        <f t="shared" si="688"/>
        <v>Mar-16</v>
      </c>
      <c r="L11051" s="20">
        <f t="shared" si="691"/>
        <v>10879</v>
      </c>
      <c r="M11051" s="21">
        <f t="shared" si="689"/>
        <v>0.10172442320066204</v>
      </c>
    </row>
    <row r="11052" spans="1:13" x14ac:dyDescent="0.3">
      <c r="A11052" s="107">
        <v>42432</v>
      </c>
      <c r="B11052" s="108" t="s">
        <v>30</v>
      </c>
      <c r="C11052" s="101">
        <v>0.64236111111111105</v>
      </c>
      <c r="D11052" s="94" t="s">
        <v>31</v>
      </c>
      <c r="E11052" s="108" t="s">
        <v>3655</v>
      </c>
      <c r="F11052" s="110">
        <v>3.5</v>
      </c>
      <c r="G11052" s="85">
        <v>1</v>
      </c>
      <c r="H11052" s="90" t="s">
        <v>33</v>
      </c>
      <c r="I11052" s="28">
        <v>-1</v>
      </c>
      <c r="J11052" s="18">
        <f t="shared" si="690"/>
        <v>1105.6600000000024</v>
      </c>
      <c r="K11052" s="19" t="str">
        <f t="shared" si="688"/>
        <v>Mar-16</v>
      </c>
      <c r="L11052" s="20">
        <f t="shared" si="691"/>
        <v>10880</v>
      </c>
      <c r="M11052" s="21">
        <f t="shared" si="689"/>
        <v>0.10162316176470609</v>
      </c>
    </row>
    <row r="11053" spans="1:13" x14ac:dyDescent="0.3">
      <c r="A11053" s="107">
        <v>42432</v>
      </c>
      <c r="B11053" s="108" t="s">
        <v>30</v>
      </c>
      <c r="C11053" s="101">
        <v>0.66666666666666663</v>
      </c>
      <c r="D11053" s="94" t="s">
        <v>31</v>
      </c>
      <c r="E11053" s="108" t="s">
        <v>3656</v>
      </c>
      <c r="F11053" s="110">
        <v>4</v>
      </c>
      <c r="G11053" s="85">
        <v>1</v>
      </c>
      <c r="H11053" s="90" t="s">
        <v>33</v>
      </c>
      <c r="I11053" s="28">
        <v>-1</v>
      </c>
      <c r="J11053" s="18">
        <f t="shared" si="690"/>
        <v>1104.6600000000024</v>
      </c>
      <c r="K11053" s="19" t="str">
        <f t="shared" si="688"/>
        <v>Mar-16</v>
      </c>
      <c r="L11053" s="20">
        <f t="shared" si="691"/>
        <v>10881</v>
      </c>
      <c r="M11053" s="21">
        <f t="shared" si="689"/>
        <v>0.10152191894127399</v>
      </c>
    </row>
    <row r="11054" spans="1:13" x14ac:dyDescent="0.3">
      <c r="A11054" s="107">
        <v>42432</v>
      </c>
      <c r="B11054" s="111" t="s">
        <v>47</v>
      </c>
      <c r="C11054" s="101">
        <v>0.86111111111111116</v>
      </c>
      <c r="D11054" s="94" t="s">
        <v>31</v>
      </c>
      <c r="E11054" s="111" t="s">
        <v>3657</v>
      </c>
      <c r="F11054" s="110">
        <v>3</v>
      </c>
      <c r="G11054" s="85">
        <v>1</v>
      </c>
      <c r="H11054" s="90" t="s">
        <v>33</v>
      </c>
      <c r="I11054" s="28">
        <v>-1</v>
      </c>
      <c r="J11054" s="18">
        <f t="shared" si="690"/>
        <v>1103.6600000000024</v>
      </c>
      <c r="K11054" s="19" t="str">
        <f t="shared" si="688"/>
        <v>Mar-16</v>
      </c>
      <c r="L11054" s="20">
        <f t="shared" si="691"/>
        <v>10882</v>
      </c>
      <c r="M11054" s="21">
        <f t="shared" si="689"/>
        <v>0.10142069472523454</v>
      </c>
    </row>
    <row r="11055" spans="1:13" x14ac:dyDescent="0.3">
      <c r="A11055" s="119">
        <v>42432</v>
      </c>
      <c r="B11055" s="121" t="s">
        <v>30</v>
      </c>
      <c r="C11055" s="121">
        <v>14.5</v>
      </c>
      <c r="D11055" s="94"/>
      <c r="E11055" s="121" t="s">
        <v>4262</v>
      </c>
      <c r="F11055" s="123">
        <v>6</v>
      </c>
      <c r="G11055" s="89">
        <v>1</v>
      </c>
      <c r="H11055" s="30">
        <v>5</v>
      </c>
      <c r="I11055" s="38">
        <v>-1</v>
      </c>
      <c r="J11055" s="18">
        <f t="shared" si="690"/>
        <v>1102.6600000000024</v>
      </c>
      <c r="K11055" s="19" t="str">
        <f t="shared" si="688"/>
        <v>Mar-16</v>
      </c>
      <c r="L11055" s="20">
        <f t="shared" si="691"/>
        <v>10883</v>
      </c>
      <c r="M11055" s="21">
        <f t="shared" si="689"/>
        <v>0.10131948911145845</v>
      </c>
    </row>
    <row r="11056" spans="1:13" x14ac:dyDescent="0.3">
      <c r="A11056" s="119">
        <v>42432</v>
      </c>
      <c r="B11056" s="121" t="s">
        <v>103</v>
      </c>
      <c r="C11056" s="121">
        <v>16.25</v>
      </c>
      <c r="D11056" s="94"/>
      <c r="E11056" s="123" t="s">
        <v>8236</v>
      </c>
      <c r="F11056" s="123">
        <v>5</v>
      </c>
      <c r="G11056" s="89">
        <v>1</v>
      </c>
      <c r="H11056" s="30">
        <v>3</v>
      </c>
      <c r="I11056" s="38">
        <v>-1</v>
      </c>
      <c r="J11056" s="18">
        <f t="shared" si="690"/>
        <v>1101.6600000000024</v>
      </c>
      <c r="K11056" s="19" t="str">
        <f t="shared" si="688"/>
        <v>Mar-16</v>
      </c>
      <c r="L11056" s="20">
        <f t="shared" si="691"/>
        <v>10884</v>
      </c>
      <c r="M11056" s="21">
        <f t="shared" si="689"/>
        <v>0.1012183020948183</v>
      </c>
    </row>
    <row r="11057" spans="1:13" x14ac:dyDescent="0.3">
      <c r="A11057" s="119">
        <v>42432</v>
      </c>
      <c r="B11057" s="121" t="s">
        <v>30</v>
      </c>
      <c r="C11057" s="121">
        <v>16.350000000000001</v>
      </c>
      <c r="D11057" s="94"/>
      <c r="E11057" s="121" t="s">
        <v>3607</v>
      </c>
      <c r="F11057" s="123">
        <v>5.5</v>
      </c>
      <c r="G11057" s="89">
        <v>1</v>
      </c>
      <c r="H11057" s="30">
        <v>6</v>
      </c>
      <c r="I11057" s="38">
        <v>-1</v>
      </c>
      <c r="J11057" s="18">
        <f t="shared" si="690"/>
        <v>1100.6600000000024</v>
      </c>
      <c r="K11057" s="19" t="str">
        <f t="shared" si="688"/>
        <v>Mar-16</v>
      </c>
      <c r="L11057" s="20">
        <f t="shared" si="691"/>
        <v>10885</v>
      </c>
      <c r="M11057" s="21">
        <f t="shared" si="689"/>
        <v>0.10111713367018856</v>
      </c>
    </row>
    <row r="11058" spans="1:13" x14ac:dyDescent="0.3">
      <c r="A11058" s="119">
        <v>42432</v>
      </c>
      <c r="B11058" s="121" t="s">
        <v>89</v>
      </c>
      <c r="C11058" s="121">
        <v>16.5</v>
      </c>
      <c r="D11058" s="94"/>
      <c r="E11058" s="121" t="s">
        <v>10675</v>
      </c>
      <c r="F11058" s="123">
        <v>5.5</v>
      </c>
      <c r="G11058" s="89">
        <v>1</v>
      </c>
      <c r="H11058" s="30">
        <v>6</v>
      </c>
      <c r="I11058" s="38">
        <v>-1</v>
      </c>
      <c r="J11058" s="18">
        <f t="shared" si="690"/>
        <v>1099.6600000000024</v>
      </c>
      <c r="K11058" s="19" t="str">
        <f t="shared" si="688"/>
        <v>Mar-16</v>
      </c>
      <c r="L11058" s="20">
        <f t="shared" si="691"/>
        <v>10886</v>
      </c>
      <c r="M11058" s="21">
        <f t="shared" si="689"/>
        <v>0.10101598383244556</v>
      </c>
    </row>
    <row r="11059" spans="1:13" x14ac:dyDescent="0.3">
      <c r="A11059" s="107">
        <v>42433</v>
      </c>
      <c r="B11059" s="111" t="s">
        <v>45</v>
      </c>
      <c r="C11059" s="101">
        <v>0.78125</v>
      </c>
      <c r="D11059" s="94" t="s">
        <v>31</v>
      </c>
      <c r="E11059" s="111" t="s">
        <v>3173</v>
      </c>
      <c r="F11059" s="110">
        <v>3</v>
      </c>
      <c r="G11059" s="85">
        <v>1</v>
      </c>
      <c r="H11059" s="90" t="s">
        <v>33</v>
      </c>
      <c r="I11059" s="28">
        <v>-1</v>
      </c>
      <c r="J11059" s="18">
        <f t="shared" si="690"/>
        <v>1098.6600000000024</v>
      </c>
      <c r="K11059" s="19" t="str">
        <f t="shared" si="688"/>
        <v>Mar-16</v>
      </c>
      <c r="L11059" s="20">
        <f t="shared" si="691"/>
        <v>10887</v>
      </c>
      <c r="M11059" s="21">
        <f t="shared" si="689"/>
        <v>0.10091485257646757</v>
      </c>
    </row>
    <row r="11060" spans="1:13" x14ac:dyDescent="0.3">
      <c r="A11060" s="119">
        <v>42433</v>
      </c>
      <c r="B11060" s="121" t="s">
        <v>44</v>
      </c>
      <c r="C11060" s="121">
        <v>14.4</v>
      </c>
      <c r="D11060" s="94"/>
      <c r="E11060" s="123" t="s">
        <v>9577</v>
      </c>
      <c r="F11060" s="123">
        <v>6</v>
      </c>
      <c r="G11060" s="35">
        <v>0</v>
      </c>
      <c r="H11060" s="30" t="s">
        <v>6111</v>
      </c>
      <c r="I11060" s="38">
        <v>0</v>
      </c>
      <c r="J11060" s="18">
        <f t="shared" si="690"/>
        <v>1098.6600000000024</v>
      </c>
      <c r="K11060" s="19" t="str">
        <f t="shared" si="688"/>
        <v>Mar-16</v>
      </c>
      <c r="L11060" s="20">
        <f t="shared" si="691"/>
        <v>10887</v>
      </c>
      <c r="M11060" s="21">
        <f t="shared" si="689"/>
        <v>0.10091485257646757</v>
      </c>
    </row>
    <row r="11061" spans="1:13" x14ac:dyDescent="0.3">
      <c r="A11061" s="119">
        <v>42433</v>
      </c>
      <c r="B11061" s="121" t="s">
        <v>93</v>
      </c>
      <c r="C11061" s="121">
        <v>17.05</v>
      </c>
      <c r="D11061" s="94"/>
      <c r="E11061" s="123" t="s">
        <v>10676</v>
      </c>
      <c r="F11061" s="123">
        <v>5</v>
      </c>
      <c r="G11061" s="89">
        <v>1</v>
      </c>
      <c r="H11061" s="30">
        <v>1</v>
      </c>
      <c r="I11061" s="38">
        <v>4.5</v>
      </c>
      <c r="J11061" s="18">
        <f t="shared" si="690"/>
        <v>1103.1600000000024</v>
      </c>
      <c r="K11061" s="19" t="str">
        <f t="shared" si="688"/>
        <v>Mar-16</v>
      </c>
      <c r="L11061" s="20">
        <f t="shared" si="691"/>
        <v>10888</v>
      </c>
      <c r="M11061" s="21">
        <f t="shared" si="689"/>
        <v>0.10131888317413688</v>
      </c>
    </row>
    <row r="11062" spans="1:13" x14ac:dyDescent="0.3">
      <c r="A11062" s="107">
        <v>42434</v>
      </c>
      <c r="B11062" s="108" t="s">
        <v>29</v>
      </c>
      <c r="C11062" s="101">
        <v>0.57986111111111105</v>
      </c>
      <c r="D11062" s="94" t="s">
        <v>31</v>
      </c>
      <c r="E11062" s="108" t="s">
        <v>1566</v>
      </c>
      <c r="F11062" s="110">
        <v>4</v>
      </c>
      <c r="G11062" s="85">
        <v>1</v>
      </c>
      <c r="H11062" s="90" t="s">
        <v>33</v>
      </c>
      <c r="I11062" s="28">
        <v>-1</v>
      </c>
      <c r="J11062" s="18">
        <f t="shared" si="690"/>
        <v>1102.1600000000024</v>
      </c>
      <c r="K11062" s="19" t="str">
        <f t="shared" si="688"/>
        <v>Mar-16</v>
      </c>
      <c r="L11062" s="20">
        <f t="shared" si="691"/>
        <v>10889</v>
      </c>
      <c r="M11062" s="21">
        <f t="shared" si="689"/>
        <v>0.10121774267609536</v>
      </c>
    </row>
    <row r="11063" spans="1:13" x14ac:dyDescent="0.3">
      <c r="A11063" s="119">
        <v>42434</v>
      </c>
      <c r="B11063" s="121" t="s">
        <v>146</v>
      </c>
      <c r="C11063" s="121">
        <v>15.3</v>
      </c>
      <c r="D11063" s="94"/>
      <c r="E11063" s="121" t="s">
        <v>10677</v>
      </c>
      <c r="F11063" s="123">
        <v>5.5</v>
      </c>
      <c r="G11063" s="89">
        <v>1</v>
      </c>
      <c r="H11063" s="30">
        <v>2</v>
      </c>
      <c r="I11063" s="38">
        <v>-1</v>
      </c>
      <c r="J11063" s="18">
        <f t="shared" si="690"/>
        <v>1101.1600000000024</v>
      </c>
      <c r="K11063" s="19" t="str">
        <f t="shared" si="688"/>
        <v>Mar-16</v>
      </c>
      <c r="L11063" s="20">
        <f t="shared" si="691"/>
        <v>10890</v>
      </c>
      <c r="M11063" s="21">
        <f t="shared" si="689"/>
        <v>0.10111662075298461</v>
      </c>
    </row>
    <row r="11064" spans="1:13" x14ac:dyDescent="0.3">
      <c r="A11064" s="119">
        <v>42434</v>
      </c>
      <c r="B11064" s="121" t="s">
        <v>93</v>
      </c>
      <c r="C11064" s="121">
        <v>16.350000000000001</v>
      </c>
      <c r="D11064" s="94"/>
      <c r="E11064" s="121" t="s">
        <v>105</v>
      </c>
      <c r="F11064" s="123">
        <v>4.5</v>
      </c>
      <c r="G11064" s="89">
        <v>1</v>
      </c>
      <c r="H11064" s="30">
        <v>2</v>
      </c>
      <c r="I11064" s="38">
        <v>-1</v>
      </c>
      <c r="J11064" s="18">
        <f t="shared" si="690"/>
        <v>1100.1600000000024</v>
      </c>
      <c r="K11064" s="19" t="str">
        <f t="shared" si="688"/>
        <v>Mar-16</v>
      </c>
      <c r="L11064" s="20">
        <f t="shared" si="691"/>
        <v>10891</v>
      </c>
      <c r="M11064" s="21">
        <f t="shared" si="689"/>
        <v>0.10101551739968803</v>
      </c>
    </row>
    <row r="11065" spans="1:13" x14ac:dyDescent="0.3">
      <c r="A11065" s="119">
        <v>42434</v>
      </c>
      <c r="B11065" s="121" t="s">
        <v>146</v>
      </c>
      <c r="C11065" s="121">
        <v>16.399999999999999</v>
      </c>
      <c r="D11065" s="94"/>
      <c r="E11065" s="121" t="s">
        <v>5154</v>
      </c>
      <c r="F11065" s="123">
        <v>4.33</v>
      </c>
      <c r="G11065" s="89">
        <v>1</v>
      </c>
      <c r="H11065" s="30">
        <v>1</v>
      </c>
      <c r="I11065" s="38">
        <v>2.99</v>
      </c>
      <c r="J11065" s="18">
        <f t="shared" si="690"/>
        <v>1103.1500000000024</v>
      </c>
      <c r="K11065" s="19" t="str">
        <f t="shared" si="688"/>
        <v>Mar-16</v>
      </c>
      <c r="L11065" s="20">
        <f t="shared" si="691"/>
        <v>10892</v>
      </c>
      <c r="M11065" s="21">
        <f t="shared" si="689"/>
        <v>0.10128075651854594</v>
      </c>
    </row>
    <row r="11066" spans="1:13" x14ac:dyDescent="0.3">
      <c r="A11066" s="107">
        <v>42436</v>
      </c>
      <c r="B11066" s="108" t="s">
        <v>29</v>
      </c>
      <c r="C11066" s="101">
        <v>0.65277777777777779</v>
      </c>
      <c r="D11066" s="94" t="s">
        <v>31</v>
      </c>
      <c r="E11066" s="108" t="s">
        <v>3658</v>
      </c>
      <c r="F11066" s="110">
        <v>2.88</v>
      </c>
      <c r="G11066" s="85">
        <v>1</v>
      </c>
      <c r="H11066" s="90" t="s">
        <v>42</v>
      </c>
      <c r="I11066" s="28">
        <v>1.88</v>
      </c>
      <c r="J11066" s="18">
        <f t="shared" si="690"/>
        <v>1105.0300000000025</v>
      </c>
      <c r="K11066" s="19" t="str">
        <f t="shared" si="688"/>
        <v>Mar-16</v>
      </c>
      <c r="L11066" s="20">
        <f t="shared" si="691"/>
        <v>10893</v>
      </c>
      <c r="M11066" s="21">
        <f t="shared" si="689"/>
        <v>0.10144404663545419</v>
      </c>
    </row>
    <row r="11067" spans="1:13" x14ac:dyDescent="0.3">
      <c r="A11067" s="107">
        <v>42436</v>
      </c>
      <c r="B11067" s="108" t="s">
        <v>29</v>
      </c>
      <c r="C11067" s="101">
        <v>0.69444444444444453</v>
      </c>
      <c r="D11067" s="94" t="s">
        <v>31</v>
      </c>
      <c r="E11067" s="108" t="s">
        <v>3659</v>
      </c>
      <c r="F11067" s="110">
        <v>4</v>
      </c>
      <c r="G11067" s="85">
        <v>1</v>
      </c>
      <c r="H11067" s="90" t="s">
        <v>42</v>
      </c>
      <c r="I11067" s="28">
        <v>3</v>
      </c>
      <c r="J11067" s="18">
        <f t="shared" si="690"/>
        <v>1108.0300000000025</v>
      </c>
      <c r="K11067" s="19" t="str">
        <f t="shared" si="688"/>
        <v>Mar-16</v>
      </c>
      <c r="L11067" s="20">
        <f t="shared" si="691"/>
        <v>10894</v>
      </c>
      <c r="M11067" s="21">
        <f t="shared" si="689"/>
        <v>0.10171011565999656</v>
      </c>
    </row>
    <row r="11068" spans="1:13" x14ac:dyDescent="0.3">
      <c r="A11068" s="107">
        <v>42436</v>
      </c>
      <c r="B11068" s="108" t="s">
        <v>45</v>
      </c>
      <c r="C11068" s="101">
        <v>0.72222222222222221</v>
      </c>
      <c r="D11068" s="94" t="s">
        <v>31</v>
      </c>
      <c r="E11068" s="108" t="s">
        <v>3660</v>
      </c>
      <c r="F11068" s="110">
        <v>4</v>
      </c>
      <c r="G11068" s="85">
        <v>1</v>
      </c>
      <c r="H11068" s="90" t="s">
        <v>42</v>
      </c>
      <c r="I11068" s="28">
        <v>3</v>
      </c>
      <c r="J11068" s="18">
        <f t="shared" si="690"/>
        <v>1111.0300000000025</v>
      </c>
      <c r="K11068" s="19" t="str">
        <f t="shared" si="688"/>
        <v>Mar-16</v>
      </c>
      <c r="L11068" s="20">
        <f t="shared" si="691"/>
        <v>10895</v>
      </c>
      <c r="M11068" s="21">
        <f t="shared" si="689"/>
        <v>0.10197613584212964</v>
      </c>
    </row>
    <row r="11069" spans="1:13" x14ac:dyDescent="0.3">
      <c r="A11069" s="119">
        <v>42436</v>
      </c>
      <c r="B11069" s="121" t="s">
        <v>29</v>
      </c>
      <c r="C11069" s="121">
        <v>14.4</v>
      </c>
      <c r="D11069" s="94"/>
      <c r="E11069" s="121" t="s">
        <v>10678</v>
      </c>
      <c r="F11069" s="123">
        <v>6</v>
      </c>
      <c r="G11069" s="89">
        <v>1</v>
      </c>
      <c r="H11069" s="30">
        <v>3</v>
      </c>
      <c r="I11069" s="38">
        <v>-1</v>
      </c>
      <c r="J11069" s="18">
        <f t="shared" si="690"/>
        <v>1110.0300000000025</v>
      </c>
      <c r="K11069" s="19" t="str">
        <f t="shared" si="688"/>
        <v>Mar-16</v>
      </c>
      <c r="L11069" s="20">
        <f t="shared" si="691"/>
        <v>10896</v>
      </c>
      <c r="M11069" s="21">
        <f t="shared" si="689"/>
        <v>0.10187500000000023</v>
      </c>
    </row>
    <row r="11070" spans="1:13" x14ac:dyDescent="0.3">
      <c r="A11070" s="119">
        <v>42436</v>
      </c>
      <c r="B11070" s="121" t="s">
        <v>29</v>
      </c>
      <c r="C11070" s="121">
        <v>16.100000000000001</v>
      </c>
      <c r="D11070" s="94"/>
      <c r="E11070" s="121" t="s">
        <v>10679</v>
      </c>
      <c r="F11070" s="123">
        <v>6</v>
      </c>
      <c r="G11070" s="89">
        <v>1</v>
      </c>
      <c r="H11070" s="30">
        <v>2</v>
      </c>
      <c r="I11070" s="38">
        <v>-1</v>
      </c>
      <c r="J11070" s="18">
        <f t="shared" si="690"/>
        <v>1109.0300000000025</v>
      </c>
      <c r="K11070" s="19" t="str">
        <f t="shared" si="688"/>
        <v>Mar-16</v>
      </c>
      <c r="L11070" s="20">
        <f t="shared" si="691"/>
        <v>10897</v>
      </c>
      <c r="M11070" s="21">
        <f t="shared" si="689"/>
        <v>0.1017738827200149</v>
      </c>
    </row>
    <row r="11071" spans="1:13" x14ac:dyDescent="0.3">
      <c r="A11071" s="119">
        <v>42436</v>
      </c>
      <c r="B11071" s="121" t="s">
        <v>45</v>
      </c>
      <c r="C11071" s="121">
        <v>16.2</v>
      </c>
      <c r="D11071" s="94"/>
      <c r="E11071" s="121" t="s">
        <v>3427</v>
      </c>
      <c r="F11071" s="123">
        <v>5</v>
      </c>
      <c r="G11071" s="91">
        <v>1</v>
      </c>
      <c r="H11071" s="30">
        <v>5</v>
      </c>
      <c r="I11071" s="38">
        <v>-1</v>
      </c>
      <c r="J11071" s="18">
        <f t="shared" si="690"/>
        <v>1108.0300000000025</v>
      </c>
      <c r="K11071" s="19" t="str">
        <f t="shared" si="688"/>
        <v>Mar-16</v>
      </c>
      <c r="L11071" s="20">
        <f t="shared" si="691"/>
        <v>10898</v>
      </c>
      <c r="M11071" s="21">
        <f t="shared" si="689"/>
        <v>0.10167278399706391</v>
      </c>
    </row>
    <row r="11072" spans="1:13" x14ac:dyDescent="0.3">
      <c r="A11072" s="119">
        <v>42436</v>
      </c>
      <c r="B11072" s="121" t="s">
        <v>29</v>
      </c>
      <c r="C11072" s="121">
        <v>17.100000000000001</v>
      </c>
      <c r="D11072" s="94"/>
      <c r="E11072" s="121" t="s">
        <v>10680</v>
      </c>
      <c r="F11072" s="123">
        <v>4.5</v>
      </c>
      <c r="G11072" s="91">
        <v>1</v>
      </c>
      <c r="H11072" s="30">
        <v>7</v>
      </c>
      <c r="I11072" s="38">
        <v>-1</v>
      </c>
      <c r="J11072" s="18">
        <f t="shared" si="690"/>
        <v>1107.0300000000025</v>
      </c>
      <c r="K11072" s="19" t="str">
        <f t="shared" si="688"/>
        <v>Mar-16</v>
      </c>
      <c r="L11072" s="20">
        <f t="shared" si="691"/>
        <v>10899</v>
      </c>
      <c r="M11072" s="21">
        <f t="shared" si="689"/>
        <v>0.10157170382603932</v>
      </c>
    </row>
    <row r="11073" spans="1:13" x14ac:dyDescent="0.3">
      <c r="A11073" s="107">
        <v>42437</v>
      </c>
      <c r="B11073" s="108" t="s">
        <v>84</v>
      </c>
      <c r="C11073" s="101">
        <v>0.60763888888888895</v>
      </c>
      <c r="D11073" s="94" t="s">
        <v>31</v>
      </c>
      <c r="E11073" s="108" t="s">
        <v>3661</v>
      </c>
      <c r="F11073" s="110">
        <v>2.75</v>
      </c>
      <c r="G11073" s="92">
        <v>1</v>
      </c>
      <c r="H11073" s="90" t="s">
        <v>33</v>
      </c>
      <c r="I11073" s="28">
        <v>-1</v>
      </c>
      <c r="J11073" s="18">
        <f t="shared" si="690"/>
        <v>1106.0300000000025</v>
      </c>
      <c r="K11073" s="19" t="str">
        <f t="shared" si="688"/>
        <v>Mar-16</v>
      </c>
      <c r="L11073" s="20">
        <f t="shared" si="691"/>
        <v>10900</v>
      </c>
      <c r="M11073" s="21">
        <f t="shared" si="689"/>
        <v>0.10147064220183509</v>
      </c>
    </row>
    <row r="11074" spans="1:13" x14ac:dyDescent="0.3">
      <c r="A11074" s="107">
        <v>42437</v>
      </c>
      <c r="B11074" s="108" t="s">
        <v>84</v>
      </c>
      <c r="C11074" s="101">
        <v>0.62847222222222221</v>
      </c>
      <c r="D11074" s="94" t="s">
        <v>31</v>
      </c>
      <c r="E11074" s="108" t="s">
        <v>3662</v>
      </c>
      <c r="F11074" s="110">
        <v>3.75</v>
      </c>
      <c r="G11074" s="92">
        <v>1</v>
      </c>
      <c r="H11074" s="90" t="s">
        <v>33</v>
      </c>
      <c r="I11074" s="28">
        <v>-1</v>
      </c>
      <c r="J11074" s="18">
        <f t="shared" si="690"/>
        <v>1105.0300000000025</v>
      </c>
      <c r="K11074" s="19" t="str">
        <f t="shared" ref="K11074:K11137" si="692">TEXT(A11074,"MMM-yy")</f>
        <v>Mar-16</v>
      </c>
      <c r="L11074" s="20">
        <f t="shared" si="691"/>
        <v>10901</v>
      </c>
      <c r="M11074" s="21">
        <f t="shared" ref="M11074:M11137" si="693">J11074/L11074</f>
        <v>0.10136959911934708</v>
      </c>
    </row>
    <row r="11075" spans="1:13" x14ac:dyDescent="0.3">
      <c r="A11075" s="107">
        <v>42437</v>
      </c>
      <c r="B11075" s="108" t="s">
        <v>84</v>
      </c>
      <c r="C11075" s="101">
        <v>0.67361111111111116</v>
      </c>
      <c r="D11075" s="94" t="s">
        <v>31</v>
      </c>
      <c r="E11075" s="108" t="s">
        <v>3663</v>
      </c>
      <c r="F11075" s="110">
        <v>3.75</v>
      </c>
      <c r="G11075" s="92">
        <v>1</v>
      </c>
      <c r="H11075" s="90" t="s">
        <v>42</v>
      </c>
      <c r="I11075" s="28">
        <v>2.75</v>
      </c>
      <c r="J11075" s="18">
        <f t="shared" ref="J11075:J11138" si="694">J11074+I11075</f>
        <v>1107.7800000000025</v>
      </c>
      <c r="K11075" s="19" t="str">
        <f t="shared" si="692"/>
        <v>Mar-16</v>
      </c>
      <c r="L11075" s="20">
        <f t="shared" ref="L11075:L11138" si="695">L11074+G11075</f>
        <v>10902</v>
      </c>
      <c r="M11075" s="21">
        <f t="shared" si="693"/>
        <v>0.10161254815630183</v>
      </c>
    </row>
    <row r="11076" spans="1:13" x14ac:dyDescent="0.3">
      <c r="A11076" s="107">
        <v>42437</v>
      </c>
      <c r="B11076" s="108" t="s">
        <v>30</v>
      </c>
      <c r="C11076" s="101">
        <v>0.6875</v>
      </c>
      <c r="D11076" s="94" t="s">
        <v>31</v>
      </c>
      <c r="E11076" s="108" t="s">
        <v>3664</v>
      </c>
      <c r="F11076" s="110">
        <v>3</v>
      </c>
      <c r="G11076" s="92">
        <v>1</v>
      </c>
      <c r="H11076" s="90" t="s">
        <v>42</v>
      </c>
      <c r="I11076" s="28">
        <v>1.8</v>
      </c>
      <c r="J11076" s="18">
        <f t="shared" si="694"/>
        <v>1109.5800000000024</v>
      </c>
      <c r="K11076" s="19" t="str">
        <f t="shared" si="692"/>
        <v>Mar-16</v>
      </c>
      <c r="L11076" s="20">
        <f t="shared" si="695"/>
        <v>10903</v>
      </c>
      <c r="M11076" s="21">
        <f t="shared" si="693"/>
        <v>0.10176832064569406</v>
      </c>
    </row>
    <row r="11077" spans="1:13" x14ac:dyDescent="0.3">
      <c r="A11077" s="107">
        <v>42437</v>
      </c>
      <c r="B11077" s="108" t="s">
        <v>30</v>
      </c>
      <c r="C11077" s="101">
        <v>0.70833333333333337</v>
      </c>
      <c r="D11077" s="94" t="s">
        <v>31</v>
      </c>
      <c r="E11077" s="108" t="s">
        <v>3665</v>
      </c>
      <c r="F11077" s="110">
        <v>3.75</v>
      </c>
      <c r="G11077" s="92">
        <v>1</v>
      </c>
      <c r="H11077" s="90" t="s">
        <v>33</v>
      </c>
      <c r="I11077" s="28">
        <v>-1</v>
      </c>
      <c r="J11077" s="18">
        <f t="shared" si="694"/>
        <v>1108.5800000000024</v>
      </c>
      <c r="K11077" s="19" t="str">
        <f t="shared" si="692"/>
        <v>Mar-16</v>
      </c>
      <c r="L11077" s="20">
        <f t="shared" si="695"/>
        <v>10904</v>
      </c>
      <c r="M11077" s="21">
        <f t="shared" si="693"/>
        <v>0.10166727806309633</v>
      </c>
    </row>
    <row r="11078" spans="1:13" x14ac:dyDescent="0.3">
      <c r="A11078" s="119">
        <v>42437</v>
      </c>
      <c r="B11078" s="121" t="s">
        <v>84</v>
      </c>
      <c r="C11078" s="121">
        <v>14.35</v>
      </c>
      <c r="D11078" s="94"/>
      <c r="E11078" s="121" t="s">
        <v>10536</v>
      </c>
      <c r="F11078" s="123">
        <v>5.5</v>
      </c>
      <c r="G11078" s="91">
        <v>1</v>
      </c>
      <c r="H11078" s="30" t="s">
        <v>6116</v>
      </c>
      <c r="I11078" s="38">
        <v>-1</v>
      </c>
      <c r="J11078" s="18">
        <f t="shared" si="694"/>
        <v>1107.5800000000024</v>
      </c>
      <c r="K11078" s="19" t="str">
        <f t="shared" si="692"/>
        <v>Mar-16</v>
      </c>
      <c r="L11078" s="20">
        <f t="shared" si="695"/>
        <v>10905</v>
      </c>
      <c r="M11078" s="21">
        <f t="shared" si="693"/>
        <v>0.10156625401192136</v>
      </c>
    </row>
    <row r="11079" spans="1:13" x14ac:dyDescent="0.3">
      <c r="A11079" s="119">
        <v>42437</v>
      </c>
      <c r="B11079" s="121" t="s">
        <v>30</v>
      </c>
      <c r="C11079" s="121">
        <v>16</v>
      </c>
      <c r="D11079" s="94"/>
      <c r="E11079" s="121" t="s">
        <v>8334</v>
      </c>
      <c r="F11079" s="123">
        <v>4.5</v>
      </c>
      <c r="G11079" s="91">
        <v>1</v>
      </c>
      <c r="H11079" s="30">
        <v>3</v>
      </c>
      <c r="I11079" s="38">
        <v>-1</v>
      </c>
      <c r="J11079" s="18">
        <f t="shared" si="694"/>
        <v>1106.5800000000024</v>
      </c>
      <c r="K11079" s="19" t="str">
        <f t="shared" si="692"/>
        <v>Mar-16</v>
      </c>
      <c r="L11079" s="20">
        <f t="shared" si="695"/>
        <v>10906</v>
      </c>
      <c r="M11079" s="21">
        <f t="shared" si="693"/>
        <v>0.10146524848707156</v>
      </c>
    </row>
    <row r="11080" spans="1:13" x14ac:dyDescent="0.3">
      <c r="A11080" s="107">
        <v>42438</v>
      </c>
      <c r="B11080" s="108" t="s">
        <v>29</v>
      </c>
      <c r="C11080" s="101">
        <v>0.67361111111111116</v>
      </c>
      <c r="D11080" s="94" t="s">
        <v>31</v>
      </c>
      <c r="E11080" s="108" t="s">
        <v>3666</v>
      </c>
      <c r="F11080" s="110">
        <v>3.75</v>
      </c>
      <c r="G11080" s="92">
        <v>1</v>
      </c>
      <c r="H11080" s="90" t="s">
        <v>33</v>
      </c>
      <c r="I11080" s="28">
        <v>-1</v>
      </c>
      <c r="J11080" s="18">
        <f t="shared" si="694"/>
        <v>1105.5800000000024</v>
      </c>
      <c r="K11080" s="19" t="str">
        <f t="shared" si="692"/>
        <v>Mar-16</v>
      </c>
      <c r="L11080" s="20">
        <f t="shared" si="695"/>
        <v>10907</v>
      </c>
      <c r="M11080" s="21">
        <f t="shared" si="693"/>
        <v>0.10136426148345122</v>
      </c>
    </row>
    <row r="11081" spans="1:13" x14ac:dyDescent="0.3">
      <c r="A11081" s="107">
        <v>42438</v>
      </c>
      <c r="B11081" s="108" t="s">
        <v>29</v>
      </c>
      <c r="C11081" s="101">
        <v>0.71527777777777779</v>
      </c>
      <c r="D11081" s="94" t="s">
        <v>31</v>
      </c>
      <c r="E11081" s="108" t="s">
        <v>3667</v>
      </c>
      <c r="F11081" s="110">
        <v>3.25</v>
      </c>
      <c r="G11081" s="92">
        <v>1</v>
      </c>
      <c r="H11081" s="90" t="s">
        <v>33</v>
      </c>
      <c r="I11081" s="28">
        <v>-1</v>
      </c>
      <c r="J11081" s="18">
        <f t="shared" si="694"/>
        <v>1104.5800000000024</v>
      </c>
      <c r="K11081" s="19" t="str">
        <f t="shared" si="692"/>
        <v>Mar-16</v>
      </c>
      <c r="L11081" s="20">
        <f t="shared" si="695"/>
        <v>10908</v>
      </c>
      <c r="M11081" s="21">
        <f t="shared" si="693"/>
        <v>0.10126329299596648</v>
      </c>
    </row>
    <row r="11082" spans="1:13" x14ac:dyDescent="0.3">
      <c r="A11082" s="107">
        <v>42438</v>
      </c>
      <c r="B11082" s="111" t="s">
        <v>43</v>
      </c>
      <c r="C11082" s="101">
        <v>0.86111111111111116</v>
      </c>
      <c r="D11082" s="94" t="s">
        <v>31</v>
      </c>
      <c r="E11082" s="111" t="s">
        <v>3668</v>
      </c>
      <c r="F11082" s="110">
        <v>3.75</v>
      </c>
      <c r="G11082" s="92">
        <v>1</v>
      </c>
      <c r="H11082" s="90" t="s">
        <v>33</v>
      </c>
      <c r="I11082" s="28">
        <v>-1</v>
      </c>
      <c r="J11082" s="18">
        <f t="shared" si="694"/>
        <v>1103.5800000000024</v>
      </c>
      <c r="K11082" s="19" t="str">
        <f t="shared" si="692"/>
        <v>Mar-16</v>
      </c>
      <c r="L11082" s="20">
        <f t="shared" si="695"/>
        <v>10909</v>
      </c>
      <c r="M11082" s="21">
        <f t="shared" si="693"/>
        <v>0.10116234301952538</v>
      </c>
    </row>
    <row r="11083" spans="1:13" x14ac:dyDescent="0.3">
      <c r="A11083" s="119">
        <v>42438</v>
      </c>
      <c r="B11083" s="121" t="s">
        <v>29</v>
      </c>
      <c r="C11083" s="121">
        <v>14.1</v>
      </c>
      <c r="D11083" s="94"/>
      <c r="E11083" s="121" t="s">
        <v>366</v>
      </c>
      <c r="F11083" s="123">
        <v>5</v>
      </c>
      <c r="G11083" s="91">
        <v>1</v>
      </c>
      <c r="H11083" s="30">
        <v>7</v>
      </c>
      <c r="I11083" s="38">
        <v>-1</v>
      </c>
      <c r="J11083" s="18">
        <f t="shared" si="694"/>
        <v>1102.5800000000024</v>
      </c>
      <c r="K11083" s="19" t="str">
        <f t="shared" si="692"/>
        <v>Mar-16</v>
      </c>
      <c r="L11083" s="20">
        <f t="shared" si="695"/>
        <v>10910</v>
      </c>
      <c r="M11083" s="21">
        <f t="shared" si="693"/>
        <v>0.10106141154903781</v>
      </c>
    </row>
    <row r="11084" spans="1:13" x14ac:dyDescent="0.3">
      <c r="A11084" s="119">
        <v>42438</v>
      </c>
      <c r="B11084" s="121" t="s">
        <v>29</v>
      </c>
      <c r="C11084" s="121">
        <v>17.100000000000001</v>
      </c>
      <c r="D11084" s="94"/>
      <c r="E11084" s="121" t="s">
        <v>10489</v>
      </c>
      <c r="F11084" s="123">
        <v>5</v>
      </c>
      <c r="G11084" s="91">
        <v>1</v>
      </c>
      <c r="H11084" s="30">
        <v>3</v>
      </c>
      <c r="I11084" s="38">
        <v>-1</v>
      </c>
      <c r="J11084" s="18">
        <f t="shared" si="694"/>
        <v>1101.5800000000024</v>
      </c>
      <c r="K11084" s="19" t="str">
        <f t="shared" si="692"/>
        <v>Mar-16</v>
      </c>
      <c r="L11084" s="20">
        <f t="shared" si="695"/>
        <v>10911</v>
      </c>
      <c r="M11084" s="21">
        <f t="shared" si="693"/>
        <v>0.1009604985794155</v>
      </c>
    </row>
    <row r="11085" spans="1:13" x14ac:dyDescent="0.3">
      <c r="A11085" s="124">
        <v>42438</v>
      </c>
      <c r="B11085" s="111" t="s">
        <v>43</v>
      </c>
      <c r="C11085" s="111">
        <v>17.399999999999999</v>
      </c>
      <c r="D11085" s="94"/>
      <c r="E11085" s="110" t="s">
        <v>10681</v>
      </c>
      <c r="F11085" s="110">
        <v>6</v>
      </c>
      <c r="G11085" s="91">
        <v>1</v>
      </c>
      <c r="H11085" s="37" t="s">
        <v>6518</v>
      </c>
      <c r="I11085" s="34">
        <v>-1</v>
      </c>
      <c r="J11085" s="18">
        <f t="shared" si="694"/>
        <v>1100.5800000000024</v>
      </c>
      <c r="K11085" s="19" t="str">
        <f t="shared" si="692"/>
        <v>Mar-16</v>
      </c>
      <c r="L11085" s="20">
        <f t="shared" si="695"/>
        <v>10912</v>
      </c>
      <c r="M11085" s="21">
        <f t="shared" si="693"/>
        <v>0.10085960410557207</v>
      </c>
    </row>
    <row r="11086" spans="1:13" x14ac:dyDescent="0.3">
      <c r="A11086" s="124">
        <v>42438</v>
      </c>
      <c r="B11086" s="111" t="s">
        <v>43</v>
      </c>
      <c r="C11086" s="111">
        <v>20.100000000000001</v>
      </c>
      <c r="D11086" s="94"/>
      <c r="E11086" s="111" t="s">
        <v>9383</v>
      </c>
      <c r="F11086" s="111">
        <v>4.5</v>
      </c>
      <c r="G11086" s="91">
        <v>1</v>
      </c>
      <c r="H11086" s="37" t="s">
        <v>6518</v>
      </c>
      <c r="I11086" s="34">
        <v>-1</v>
      </c>
      <c r="J11086" s="18">
        <f t="shared" si="694"/>
        <v>1099.5800000000024</v>
      </c>
      <c r="K11086" s="19" t="str">
        <f t="shared" si="692"/>
        <v>Mar-16</v>
      </c>
      <c r="L11086" s="20">
        <f t="shared" si="695"/>
        <v>10913</v>
      </c>
      <c r="M11086" s="21">
        <f t="shared" si="693"/>
        <v>0.10075872812242302</v>
      </c>
    </row>
    <row r="11087" spans="1:13" x14ac:dyDescent="0.3">
      <c r="A11087" s="107">
        <v>42439</v>
      </c>
      <c r="B11087" s="108" t="s">
        <v>69</v>
      </c>
      <c r="C11087" s="101">
        <v>0.58333333333333337</v>
      </c>
      <c r="D11087" s="94" t="s">
        <v>31</v>
      </c>
      <c r="E11087" s="108" t="s">
        <v>3669</v>
      </c>
      <c r="F11087" s="110">
        <v>4</v>
      </c>
      <c r="G11087" s="92">
        <v>1</v>
      </c>
      <c r="H11087" s="90" t="s">
        <v>33</v>
      </c>
      <c r="I11087" s="28">
        <v>-1</v>
      </c>
      <c r="J11087" s="18">
        <f t="shared" si="694"/>
        <v>1098.5800000000024</v>
      </c>
      <c r="K11087" s="19" t="str">
        <f t="shared" si="692"/>
        <v>Mar-16</v>
      </c>
      <c r="L11087" s="20">
        <f t="shared" si="695"/>
        <v>10914</v>
      </c>
      <c r="M11087" s="21">
        <f t="shared" si="693"/>
        <v>0.1006578706248857</v>
      </c>
    </row>
    <row r="11088" spans="1:13" x14ac:dyDescent="0.3">
      <c r="A11088" s="107">
        <v>42439</v>
      </c>
      <c r="B11088" s="111" t="s">
        <v>47</v>
      </c>
      <c r="C11088" s="101">
        <v>0.76388888888888884</v>
      </c>
      <c r="D11088" s="94" t="s">
        <v>31</v>
      </c>
      <c r="E11088" s="111" t="s">
        <v>3670</v>
      </c>
      <c r="F11088" s="110">
        <v>3.75</v>
      </c>
      <c r="G11088" s="92">
        <v>1</v>
      </c>
      <c r="H11088" s="90" t="s">
        <v>42</v>
      </c>
      <c r="I11088" s="28">
        <v>2.75</v>
      </c>
      <c r="J11088" s="18">
        <f t="shared" si="694"/>
        <v>1101.3300000000024</v>
      </c>
      <c r="K11088" s="19" t="str">
        <f t="shared" si="692"/>
        <v>Mar-16</v>
      </c>
      <c r="L11088" s="20">
        <f t="shared" si="695"/>
        <v>10915</v>
      </c>
      <c r="M11088" s="21">
        <f t="shared" si="693"/>
        <v>0.10090059551076523</v>
      </c>
    </row>
    <row r="11089" spans="1:13" x14ac:dyDescent="0.3">
      <c r="A11089" s="119">
        <v>42439</v>
      </c>
      <c r="B11089" s="121" t="s">
        <v>69</v>
      </c>
      <c r="C11089" s="121">
        <v>15.05</v>
      </c>
      <c r="D11089" s="94"/>
      <c r="E11089" s="121" t="s">
        <v>10383</v>
      </c>
      <c r="F11089" s="123">
        <v>6</v>
      </c>
      <c r="G11089" s="89">
        <v>1</v>
      </c>
      <c r="H11089" s="30">
        <v>1</v>
      </c>
      <c r="I11089" s="38">
        <v>5</v>
      </c>
      <c r="J11089" s="18">
        <f t="shared" si="694"/>
        <v>1106.3300000000024</v>
      </c>
      <c r="K11089" s="19" t="str">
        <f t="shared" si="692"/>
        <v>Mar-16</v>
      </c>
      <c r="L11089" s="20">
        <f t="shared" si="695"/>
        <v>10916</v>
      </c>
      <c r="M11089" s="21">
        <f t="shared" si="693"/>
        <v>0.10134939538292437</v>
      </c>
    </row>
    <row r="11090" spans="1:13" x14ac:dyDescent="0.3">
      <c r="A11090" s="119">
        <v>42439</v>
      </c>
      <c r="B11090" s="121" t="s">
        <v>69</v>
      </c>
      <c r="C11090" s="121">
        <v>15.05</v>
      </c>
      <c r="D11090" s="94"/>
      <c r="E11090" s="121" t="s">
        <v>1744</v>
      </c>
      <c r="F11090" s="123">
        <v>5.5</v>
      </c>
      <c r="G11090" s="91">
        <v>1</v>
      </c>
      <c r="H11090" s="30">
        <v>4</v>
      </c>
      <c r="I11090" s="38">
        <v>-1</v>
      </c>
      <c r="J11090" s="18">
        <f t="shared" si="694"/>
        <v>1105.3300000000024</v>
      </c>
      <c r="K11090" s="19" t="str">
        <f t="shared" si="692"/>
        <v>Mar-16</v>
      </c>
      <c r="L11090" s="20">
        <f t="shared" si="695"/>
        <v>10917</v>
      </c>
      <c r="M11090" s="21">
        <f t="shared" si="693"/>
        <v>0.10124851149583242</v>
      </c>
    </row>
    <row r="11091" spans="1:13" x14ac:dyDescent="0.3">
      <c r="A11091" s="119">
        <v>42439</v>
      </c>
      <c r="B11091" s="121" t="s">
        <v>30</v>
      </c>
      <c r="C11091" s="121">
        <v>15.5</v>
      </c>
      <c r="D11091" s="94"/>
      <c r="E11091" s="121" t="s">
        <v>2382</v>
      </c>
      <c r="F11091" s="123">
        <v>4.5</v>
      </c>
      <c r="G11091" s="91">
        <v>1</v>
      </c>
      <c r="H11091" s="30">
        <v>1</v>
      </c>
      <c r="I11091" s="38">
        <v>3.5</v>
      </c>
      <c r="J11091" s="18">
        <f t="shared" si="694"/>
        <v>1108.8300000000024</v>
      </c>
      <c r="K11091" s="19" t="str">
        <f t="shared" si="692"/>
        <v>Mar-16</v>
      </c>
      <c r="L11091" s="20">
        <f t="shared" si="695"/>
        <v>10918</v>
      </c>
      <c r="M11091" s="21">
        <f t="shared" si="693"/>
        <v>0.1015598094889176</v>
      </c>
    </row>
    <row r="11092" spans="1:13" x14ac:dyDescent="0.3">
      <c r="A11092" s="119">
        <v>42439</v>
      </c>
      <c r="B11092" s="121" t="s">
        <v>69</v>
      </c>
      <c r="C11092" s="121">
        <v>16.149999999999999</v>
      </c>
      <c r="D11092" s="94"/>
      <c r="E11092" s="121" t="s">
        <v>10342</v>
      </c>
      <c r="F11092" s="123">
        <v>6</v>
      </c>
      <c r="G11092" s="91">
        <v>1</v>
      </c>
      <c r="H11092" s="30">
        <v>4</v>
      </c>
      <c r="I11092" s="38">
        <v>-1</v>
      </c>
      <c r="J11092" s="18">
        <f t="shared" si="694"/>
        <v>1107.8300000000024</v>
      </c>
      <c r="K11092" s="19" t="str">
        <f t="shared" si="692"/>
        <v>Mar-16</v>
      </c>
      <c r="L11092" s="20">
        <f t="shared" si="695"/>
        <v>10919</v>
      </c>
      <c r="M11092" s="21">
        <f t="shared" si="693"/>
        <v>0.1014589248099645</v>
      </c>
    </row>
    <row r="11093" spans="1:13" x14ac:dyDescent="0.3">
      <c r="A11093" s="119">
        <v>42439</v>
      </c>
      <c r="B11093" s="121" t="s">
        <v>69</v>
      </c>
      <c r="C11093" s="121">
        <v>16.5</v>
      </c>
      <c r="D11093" s="94"/>
      <c r="E11093" s="121" t="s">
        <v>10683</v>
      </c>
      <c r="F11093" s="123">
        <v>4.33</v>
      </c>
      <c r="G11093" s="91">
        <v>1</v>
      </c>
      <c r="H11093" s="30">
        <v>2</v>
      </c>
      <c r="I11093" s="38">
        <v>-1</v>
      </c>
      <c r="J11093" s="18">
        <f t="shared" si="694"/>
        <v>1106.8300000000024</v>
      </c>
      <c r="K11093" s="19" t="str">
        <f t="shared" si="692"/>
        <v>Mar-16</v>
      </c>
      <c r="L11093" s="20">
        <f t="shared" si="695"/>
        <v>10920</v>
      </c>
      <c r="M11093" s="21">
        <f t="shared" si="693"/>
        <v>0.10135805860805883</v>
      </c>
    </row>
    <row r="11094" spans="1:13" x14ac:dyDescent="0.3">
      <c r="A11094" s="124">
        <v>42439</v>
      </c>
      <c r="B11094" s="111" t="s">
        <v>47</v>
      </c>
      <c r="C11094" s="111">
        <v>19.2</v>
      </c>
      <c r="D11094" s="94"/>
      <c r="E11094" s="111" t="s">
        <v>10682</v>
      </c>
      <c r="F11094" s="111">
        <v>5</v>
      </c>
      <c r="G11094" s="91">
        <v>1</v>
      </c>
      <c r="H11094" s="37" t="s">
        <v>6526</v>
      </c>
      <c r="I11094" s="34">
        <v>4</v>
      </c>
      <c r="J11094" s="18">
        <f t="shared" si="694"/>
        <v>1110.8300000000024</v>
      </c>
      <c r="K11094" s="19" t="str">
        <f t="shared" si="692"/>
        <v>Mar-16</v>
      </c>
      <c r="L11094" s="20">
        <f t="shared" si="695"/>
        <v>10921</v>
      </c>
      <c r="M11094" s="21">
        <f t="shared" si="693"/>
        <v>0.1017150444098528</v>
      </c>
    </row>
    <row r="11095" spans="1:13" x14ac:dyDescent="0.3">
      <c r="A11095" s="124">
        <v>42439</v>
      </c>
      <c r="B11095" s="111" t="s">
        <v>47</v>
      </c>
      <c r="C11095" s="111">
        <v>19.2</v>
      </c>
      <c r="D11095" s="94"/>
      <c r="E11095" s="111" t="s">
        <v>3306</v>
      </c>
      <c r="F11095" s="111">
        <v>4.33</v>
      </c>
      <c r="G11095" s="91">
        <v>1</v>
      </c>
      <c r="H11095" s="37" t="s">
        <v>6512</v>
      </c>
      <c r="I11095" s="34">
        <v>-1</v>
      </c>
      <c r="J11095" s="18">
        <f t="shared" si="694"/>
        <v>1109.8300000000024</v>
      </c>
      <c r="K11095" s="19" t="str">
        <f t="shared" si="692"/>
        <v>Mar-16</v>
      </c>
      <c r="L11095" s="20">
        <f t="shared" si="695"/>
        <v>10922</v>
      </c>
      <c r="M11095" s="21">
        <f t="shared" si="693"/>
        <v>0.10161417322834668</v>
      </c>
    </row>
    <row r="11096" spans="1:13" x14ac:dyDescent="0.3">
      <c r="A11096" s="124">
        <v>42439</v>
      </c>
      <c r="B11096" s="111" t="s">
        <v>47</v>
      </c>
      <c r="C11096" s="111">
        <v>19.5</v>
      </c>
      <c r="D11096" s="94"/>
      <c r="E11096" s="111" t="s">
        <v>2411</v>
      </c>
      <c r="F11096" s="111">
        <v>5.5</v>
      </c>
      <c r="G11096" s="91">
        <v>1</v>
      </c>
      <c r="H11096" s="37" t="s">
        <v>6518</v>
      </c>
      <c r="I11096" s="34">
        <v>-1</v>
      </c>
      <c r="J11096" s="18">
        <f t="shared" si="694"/>
        <v>1108.8300000000024</v>
      </c>
      <c r="K11096" s="19" t="str">
        <f t="shared" si="692"/>
        <v>Mar-16</v>
      </c>
      <c r="L11096" s="20">
        <f t="shared" si="695"/>
        <v>10923</v>
      </c>
      <c r="M11096" s="21">
        <f t="shared" si="693"/>
        <v>0.10151332051634189</v>
      </c>
    </row>
    <row r="11097" spans="1:13" x14ac:dyDescent="0.3">
      <c r="A11097" s="107">
        <v>42440</v>
      </c>
      <c r="B11097" s="108" t="s">
        <v>49</v>
      </c>
      <c r="C11097" s="101">
        <v>0.67708333333333337</v>
      </c>
      <c r="D11097" s="94" t="s">
        <v>31</v>
      </c>
      <c r="E11097" s="108" t="s">
        <v>3671</v>
      </c>
      <c r="F11097" s="110">
        <v>4</v>
      </c>
      <c r="G11097" s="92">
        <v>1</v>
      </c>
      <c r="H11097" s="90" t="s">
        <v>33</v>
      </c>
      <c r="I11097" s="28">
        <v>-1</v>
      </c>
      <c r="J11097" s="18">
        <f t="shared" si="694"/>
        <v>1107.8300000000024</v>
      </c>
      <c r="K11097" s="19" t="str">
        <f t="shared" si="692"/>
        <v>Mar-16</v>
      </c>
      <c r="L11097" s="20">
        <f t="shared" si="695"/>
        <v>10924</v>
      </c>
      <c r="M11097" s="21">
        <f t="shared" si="693"/>
        <v>0.10141248626876624</v>
      </c>
    </row>
    <row r="11098" spans="1:13" x14ac:dyDescent="0.3">
      <c r="A11098" s="119">
        <v>42440</v>
      </c>
      <c r="B11098" s="121" t="s">
        <v>49</v>
      </c>
      <c r="C11098" s="121">
        <v>15.4</v>
      </c>
      <c r="D11098" s="94"/>
      <c r="E11098" s="121" t="s">
        <v>10686</v>
      </c>
      <c r="F11098" s="123">
        <v>5.5</v>
      </c>
      <c r="G11098" s="91">
        <v>1</v>
      </c>
      <c r="H11098" s="30">
        <v>4</v>
      </c>
      <c r="I11098" s="38">
        <v>-1</v>
      </c>
      <c r="J11098" s="18">
        <f t="shared" si="694"/>
        <v>1106.8300000000024</v>
      </c>
      <c r="K11098" s="19" t="str">
        <f t="shared" si="692"/>
        <v>Mar-16</v>
      </c>
      <c r="L11098" s="20">
        <f t="shared" si="695"/>
        <v>10925</v>
      </c>
      <c r="M11098" s="21">
        <f t="shared" si="693"/>
        <v>0.10131167048054943</v>
      </c>
    </row>
    <row r="11099" spans="1:13" x14ac:dyDescent="0.3">
      <c r="A11099" s="119">
        <v>42440</v>
      </c>
      <c r="B11099" s="121" t="s">
        <v>96</v>
      </c>
      <c r="C11099" s="121">
        <v>15.5</v>
      </c>
      <c r="D11099" s="94"/>
      <c r="E11099" s="123" t="s">
        <v>10687</v>
      </c>
      <c r="F11099" s="123">
        <v>4.33</v>
      </c>
      <c r="G11099" s="91">
        <v>1</v>
      </c>
      <c r="H11099" s="30">
        <v>10</v>
      </c>
      <c r="I11099" s="38">
        <v>-1</v>
      </c>
      <c r="J11099" s="18">
        <f t="shared" si="694"/>
        <v>1105.8300000000024</v>
      </c>
      <c r="K11099" s="19" t="str">
        <f t="shared" si="692"/>
        <v>Mar-16</v>
      </c>
      <c r="L11099" s="20">
        <f t="shared" si="695"/>
        <v>10926</v>
      </c>
      <c r="M11099" s="21">
        <f t="shared" si="693"/>
        <v>0.10121087314662296</v>
      </c>
    </row>
    <row r="11100" spans="1:13" x14ac:dyDescent="0.3">
      <c r="A11100" s="119">
        <v>42440</v>
      </c>
      <c r="B11100" s="121" t="s">
        <v>96</v>
      </c>
      <c r="C11100" s="121">
        <v>15.5</v>
      </c>
      <c r="D11100" s="94"/>
      <c r="E11100" s="123" t="s">
        <v>10688</v>
      </c>
      <c r="F11100" s="123">
        <v>5</v>
      </c>
      <c r="G11100" s="91">
        <v>1</v>
      </c>
      <c r="H11100" s="30">
        <v>3</v>
      </c>
      <c r="I11100" s="38">
        <v>-1</v>
      </c>
      <c r="J11100" s="18">
        <f t="shared" si="694"/>
        <v>1104.8300000000024</v>
      </c>
      <c r="K11100" s="19" t="str">
        <f t="shared" si="692"/>
        <v>Mar-16</v>
      </c>
      <c r="L11100" s="20">
        <f t="shared" si="695"/>
        <v>10927</v>
      </c>
      <c r="M11100" s="21">
        <f t="shared" si="693"/>
        <v>0.10111009426192023</v>
      </c>
    </row>
    <row r="11101" spans="1:13" x14ac:dyDescent="0.3">
      <c r="A11101" s="119">
        <v>42440</v>
      </c>
      <c r="B11101" s="121" t="s">
        <v>50</v>
      </c>
      <c r="C11101" s="121">
        <v>17.100000000000001</v>
      </c>
      <c r="D11101" s="94"/>
      <c r="E11101" s="123" t="s">
        <v>10689</v>
      </c>
      <c r="F11101" s="123">
        <v>5</v>
      </c>
      <c r="G11101" s="91">
        <v>1</v>
      </c>
      <c r="H11101" s="30">
        <v>4</v>
      </c>
      <c r="I11101" s="38">
        <v>-1</v>
      </c>
      <c r="J11101" s="18">
        <f t="shared" si="694"/>
        <v>1103.8300000000024</v>
      </c>
      <c r="K11101" s="19" t="str">
        <f t="shared" si="692"/>
        <v>Mar-16</v>
      </c>
      <c r="L11101" s="20">
        <f t="shared" si="695"/>
        <v>10928</v>
      </c>
      <c r="M11101" s="21">
        <f t="shared" si="693"/>
        <v>0.1010093338213765</v>
      </c>
    </row>
    <row r="11102" spans="1:13" x14ac:dyDescent="0.3">
      <c r="A11102" s="124">
        <v>42440</v>
      </c>
      <c r="B11102" s="111" t="s">
        <v>47</v>
      </c>
      <c r="C11102" s="111">
        <v>17.45</v>
      </c>
      <c r="D11102" s="94"/>
      <c r="E11102" s="111" t="s">
        <v>10684</v>
      </c>
      <c r="F11102" s="111">
        <v>5</v>
      </c>
      <c r="G11102" s="91">
        <v>1</v>
      </c>
      <c r="H11102" s="37" t="s">
        <v>6512</v>
      </c>
      <c r="I11102" s="34">
        <v>-1</v>
      </c>
      <c r="J11102" s="18">
        <f t="shared" si="694"/>
        <v>1102.8300000000024</v>
      </c>
      <c r="K11102" s="19" t="str">
        <f t="shared" si="692"/>
        <v>Mar-16</v>
      </c>
      <c r="L11102" s="20">
        <f t="shared" si="695"/>
        <v>10929</v>
      </c>
      <c r="M11102" s="21">
        <f t="shared" si="693"/>
        <v>0.10090859181992885</v>
      </c>
    </row>
    <row r="11103" spans="1:13" x14ac:dyDescent="0.3">
      <c r="A11103" s="124">
        <v>42440</v>
      </c>
      <c r="B11103" s="111" t="s">
        <v>47</v>
      </c>
      <c r="C11103" s="111">
        <v>20.45</v>
      </c>
      <c r="D11103" s="94"/>
      <c r="E11103" s="111" t="s">
        <v>6261</v>
      </c>
      <c r="F11103" s="111">
        <v>5</v>
      </c>
      <c r="G11103" s="91">
        <v>1</v>
      </c>
      <c r="H11103" s="37" t="s">
        <v>6512</v>
      </c>
      <c r="I11103" s="34">
        <v>-1</v>
      </c>
      <c r="J11103" s="18">
        <f t="shared" si="694"/>
        <v>1101.8300000000024</v>
      </c>
      <c r="K11103" s="19" t="str">
        <f t="shared" si="692"/>
        <v>Mar-16</v>
      </c>
      <c r="L11103" s="20">
        <f t="shared" si="695"/>
        <v>10930</v>
      </c>
      <c r="M11103" s="21">
        <f t="shared" si="693"/>
        <v>0.10080786825251624</v>
      </c>
    </row>
    <row r="11104" spans="1:13" x14ac:dyDescent="0.3">
      <c r="A11104" s="124">
        <v>42440</v>
      </c>
      <c r="B11104" s="111" t="s">
        <v>47</v>
      </c>
      <c r="C11104" s="111">
        <v>20.45</v>
      </c>
      <c r="D11104" s="94"/>
      <c r="E11104" s="111" t="s">
        <v>10685</v>
      </c>
      <c r="F11104" s="111">
        <v>5.5</v>
      </c>
      <c r="G11104" s="91">
        <v>1</v>
      </c>
      <c r="H11104" s="37" t="s">
        <v>6526</v>
      </c>
      <c r="I11104" s="34">
        <v>4.5</v>
      </c>
      <c r="J11104" s="18">
        <f t="shared" si="694"/>
        <v>1106.3300000000024</v>
      </c>
      <c r="K11104" s="19" t="str">
        <f t="shared" si="692"/>
        <v>Mar-16</v>
      </c>
      <c r="L11104" s="20">
        <f t="shared" si="695"/>
        <v>10931</v>
      </c>
      <c r="M11104" s="21">
        <f t="shared" si="693"/>
        <v>0.10121031927545535</v>
      </c>
    </row>
    <row r="11105" spans="1:13" x14ac:dyDescent="0.3">
      <c r="A11105" s="107">
        <v>42441</v>
      </c>
      <c r="B11105" s="108" t="s">
        <v>45</v>
      </c>
      <c r="C11105" s="101">
        <v>0.56944444444444442</v>
      </c>
      <c r="D11105" s="94" t="s">
        <v>31</v>
      </c>
      <c r="E11105" s="108" t="s">
        <v>3664</v>
      </c>
      <c r="F11105" s="110">
        <v>3.5</v>
      </c>
      <c r="G11105" s="92">
        <v>1</v>
      </c>
      <c r="H11105" s="90" t="s">
        <v>42</v>
      </c>
      <c r="I11105" s="28">
        <v>2.5</v>
      </c>
      <c r="J11105" s="18">
        <f t="shared" si="694"/>
        <v>1108.8300000000024</v>
      </c>
      <c r="K11105" s="19" t="str">
        <f t="shared" si="692"/>
        <v>Mar-16</v>
      </c>
      <c r="L11105" s="20">
        <f t="shared" si="695"/>
        <v>10932</v>
      </c>
      <c r="M11105" s="21">
        <f t="shared" si="693"/>
        <v>0.10142974753018683</v>
      </c>
    </row>
    <row r="11106" spans="1:13" x14ac:dyDescent="0.3">
      <c r="A11106" s="107">
        <v>42441</v>
      </c>
      <c r="B11106" s="108" t="s">
        <v>130</v>
      </c>
      <c r="C11106" s="101">
        <v>0.69791666666666663</v>
      </c>
      <c r="D11106" s="94" t="s">
        <v>31</v>
      </c>
      <c r="E11106" s="108" t="s">
        <v>3672</v>
      </c>
      <c r="F11106" s="110">
        <v>3.5</v>
      </c>
      <c r="G11106" s="92">
        <v>1</v>
      </c>
      <c r="H11106" s="90" t="s">
        <v>33</v>
      </c>
      <c r="I11106" s="28">
        <v>-1</v>
      </c>
      <c r="J11106" s="18">
        <f t="shared" si="694"/>
        <v>1107.8300000000024</v>
      </c>
      <c r="K11106" s="19" t="str">
        <f t="shared" si="692"/>
        <v>Mar-16</v>
      </c>
      <c r="L11106" s="20">
        <f t="shared" si="695"/>
        <v>10933</v>
      </c>
      <c r="M11106" s="21">
        <f t="shared" si="693"/>
        <v>0.10132900393304696</v>
      </c>
    </row>
    <row r="11107" spans="1:13" x14ac:dyDescent="0.3">
      <c r="A11107" s="119">
        <v>42441</v>
      </c>
      <c r="B11107" s="121" t="s">
        <v>49</v>
      </c>
      <c r="C11107" s="121">
        <v>14.55</v>
      </c>
      <c r="D11107" s="94"/>
      <c r="E11107" s="123" t="s">
        <v>10692</v>
      </c>
      <c r="F11107" s="123">
        <v>6</v>
      </c>
      <c r="G11107" s="91">
        <v>0</v>
      </c>
      <c r="H11107" s="30" t="s">
        <v>6111</v>
      </c>
      <c r="I11107" s="38">
        <v>0</v>
      </c>
      <c r="J11107" s="18">
        <f t="shared" si="694"/>
        <v>1107.8300000000024</v>
      </c>
      <c r="K11107" s="19" t="str">
        <f t="shared" si="692"/>
        <v>Mar-16</v>
      </c>
      <c r="L11107" s="20">
        <f t="shared" si="695"/>
        <v>10933</v>
      </c>
      <c r="M11107" s="21">
        <f t="shared" si="693"/>
        <v>0.10132900393304696</v>
      </c>
    </row>
    <row r="11108" spans="1:13" x14ac:dyDescent="0.3">
      <c r="A11108" s="119">
        <v>42441</v>
      </c>
      <c r="B11108" s="121" t="s">
        <v>130</v>
      </c>
      <c r="C11108" s="121">
        <v>15</v>
      </c>
      <c r="D11108" s="94"/>
      <c r="E11108" s="123" t="s">
        <v>10693</v>
      </c>
      <c r="F11108" s="123">
        <v>6</v>
      </c>
      <c r="G11108" s="91">
        <v>1</v>
      </c>
      <c r="H11108" s="30">
        <v>6</v>
      </c>
      <c r="I11108" s="38">
        <v>-1</v>
      </c>
      <c r="J11108" s="18">
        <f t="shared" si="694"/>
        <v>1106.8300000000024</v>
      </c>
      <c r="K11108" s="19" t="str">
        <f t="shared" si="692"/>
        <v>Mar-16</v>
      </c>
      <c r="L11108" s="20">
        <f t="shared" si="695"/>
        <v>10934</v>
      </c>
      <c r="M11108" s="21">
        <f t="shared" si="693"/>
        <v>0.10122827876349025</v>
      </c>
    </row>
    <row r="11109" spans="1:13" x14ac:dyDescent="0.3">
      <c r="A11109" s="119">
        <v>42441</v>
      </c>
      <c r="B11109" s="121" t="s">
        <v>45</v>
      </c>
      <c r="C11109" s="121">
        <v>15.25</v>
      </c>
      <c r="D11109" s="94"/>
      <c r="E11109" s="123" t="s">
        <v>10691</v>
      </c>
      <c r="F11109" s="123">
        <v>4.5</v>
      </c>
      <c r="G11109" s="91">
        <v>1</v>
      </c>
      <c r="H11109" s="30">
        <v>2</v>
      </c>
      <c r="I11109" s="38">
        <v>-1</v>
      </c>
      <c r="J11109" s="18">
        <f t="shared" si="694"/>
        <v>1105.8300000000024</v>
      </c>
      <c r="K11109" s="19" t="str">
        <f t="shared" si="692"/>
        <v>Mar-16</v>
      </c>
      <c r="L11109" s="20">
        <f t="shared" si="695"/>
        <v>10935</v>
      </c>
      <c r="M11109" s="21">
        <f t="shared" si="693"/>
        <v>0.10112757201646112</v>
      </c>
    </row>
    <row r="11110" spans="1:13" x14ac:dyDescent="0.3">
      <c r="A11110" s="119">
        <v>42441</v>
      </c>
      <c r="B11110" s="121" t="s">
        <v>96</v>
      </c>
      <c r="C11110" s="121">
        <v>16.2</v>
      </c>
      <c r="D11110" s="94"/>
      <c r="E11110" s="123" t="s">
        <v>10690</v>
      </c>
      <c r="F11110" s="123">
        <v>6</v>
      </c>
      <c r="G11110" s="91">
        <v>1</v>
      </c>
      <c r="H11110" s="30">
        <v>3</v>
      </c>
      <c r="I11110" s="38">
        <v>-1</v>
      </c>
      <c r="J11110" s="18">
        <f t="shared" si="694"/>
        <v>1104.8300000000024</v>
      </c>
      <c r="K11110" s="19" t="str">
        <f t="shared" si="692"/>
        <v>Mar-16</v>
      </c>
      <c r="L11110" s="20">
        <f t="shared" si="695"/>
        <v>10936</v>
      </c>
      <c r="M11110" s="21">
        <f t="shared" si="693"/>
        <v>0.10102688368690585</v>
      </c>
    </row>
    <row r="11111" spans="1:13" x14ac:dyDescent="0.3">
      <c r="A11111" s="119">
        <v>42443</v>
      </c>
      <c r="B11111" s="121" t="s">
        <v>73</v>
      </c>
      <c r="C11111" s="121">
        <v>14.4</v>
      </c>
      <c r="D11111" s="94"/>
      <c r="E11111" s="123" t="s">
        <v>10694</v>
      </c>
      <c r="F11111" s="123">
        <v>5</v>
      </c>
      <c r="G11111" s="91">
        <v>1</v>
      </c>
      <c r="H11111" s="30">
        <v>2</v>
      </c>
      <c r="I11111" s="38">
        <v>-1</v>
      </c>
      <c r="J11111" s="18">
        <f t="shared" si="694"/>
        <v>1103.8300000000024</v>
      </c>
      <c r="K11111" s="19" t="str">
        <f t="shared" si="692"/>
        <v>Mar-16</v>
      </c>
      <c r="L11111" s="20">
        <f t="shared" si="695"/>
        <v>10937</v>
      </c>
      <c r="M11111" s="21">
        <f t="shared" si="693"/>
        <v>0.10092621376977255</v>
      </c>
    </row>
    <row r="11112" spans="1:13" x14ac:dyDescent="0.3">
      <c r="A11112" s="119">
        <v>42443</v>
      </c>
      <c r="B11112" s="121" t="s">
        <v>103</v>
      </c>
      <c r="C11112" s="121">
        <v>16.25</v>
      </c>
      <c r="D11112" s="94"/>
      <c r="E11112" s="123" t="s">
        <v>2789</v>
      </c>
      <c r="F11112" s="123">
        <v>5</v>
      </c>
      <c r="G11112" s="91">
        <v>1</v>
      </c>
      <c r="H11112" s="30">
        <v>2</v>
      </c>
      <c r="I11112" s="38">
        <v>-1</v>
      </c>
      <c r="J11112" s="18">
        <f t="shared" si="694"/>
        <v>1102.8300000000024</v>
      </c>
      <c r="K11112" s="19" t="str">
        <f t="shared" si="692"/>
        <v>Mar-16</v>
      </c>
      <c r="L11112" s="20">
        <f t="shared" si="695"/>
        <v>10938</v>
      </c>
      <c r="M11112" s="21">
        <f t="shared" si="693"/>
        <v>0.10082556226001119</v>
      </c>
    </row>
    <row r="11113" spans="1:13" x14ac:dyDescent="0.3">
      <c r="A11113" s="119">
        <v>42443</v>
      </c>
      <c r="B11113" s="121" t="s">
        <v>73</v>
      </c>
      <c r="C11113" s="121">
        <v>16.45</v>
      </c>
      <c r="D11113" s="94"/>
      <c r="E11113" s="123" t="s">
        <v>8783</v>
      </c>
      <c r="F11113" s="123">
        <v>4.5</v>
      </c>
      <c r="G11113" s="91">
        <v>1</v>
      </c>
      <c r="H11113" s="30">
        <v>2</v>
      </c>
      <c r="I11113" s="38">
        <v>-1</v>
      </c>
      <c r="J11113" s="18">
        <f t="shared" si="694"/>
        <v>1101.8300000000024</v>
      </c>
      <c r="K11113" s="19" t="str">
        <f t="shared" si="692"/>
        <v>Mar-16</v>
      </c>
      <c r="L11113" s="20">
        <f t="shared" si="695"/>
        <v>10939</v>
      </c>
      <c r="M11113" s="21">
        <f t="shared" si="693"/>
        <v>0.10072492915257358</v>
      </c>
    </row>
    <row r="11114" spans="1:13" x14ac:dyDescent="0.3">
      <c r="A11114" s="119">
        <v>42443</v>
      </c>
      <c r="B11114" s="121" t="s">
        <v>103</v>
      </c>
      <c r="C11114" s="121">
        <v>17.25</v>
      </c>
      <c r="D11114" s="94"/>
      <c r="E11114" s="123" t="s">
        <v>10695</v>
      </c>
      <c r="F11114" s="123">
        <v>5</v>
      </c>
      <c r="G11114" s="91">
        <v>1</v>
      </c>
      <c r="H11114" s="30">
        <v>1</v>
      </c>
      <c r="I11114" s="38">
        <v>6.5</v>
      </c>
      <c r="J11114" s="18">
        <f t="shared" si="694"/>
        <v>1108.3300000000024</v>
      </c>
      <c r="K11114" s="19" t="str">
        <f t="shared" si="692"/>
        <v>Mar-16</v>
      </c>
      <c r="L11114" s="20">
        <f t="shared" si="695"/>
        <v>10940</v>
      </c>
      <c r="M11114" s="21">
        <f t="shared" si="693"/>
        <v>0.10130987202925068</v>
      </c>
    </row>
    <row r="11115" spans="1:13" x14ac:dyDescent="0.3">
      <c r="A11115" s="107">
        <v>42444</v>
      </c>
      <c r="B11115" s="108" t="s">
        <v>82</v>
      </c>
      <c r="C11115" s="101">
        <v>0.57291666666666663</v>
      </c>
      <c r="D11115" s="94" t="s">
        <v>31</v>
      </c>
      <c r="E11115" s="108" t="s">
        <v>3673</v>
      </c>
      <c r="F11115" s="110">
        <v>3.75</v>
      </c>
      <c r="G11115" s="92">
        <v>1</v>
      </c>
      <c r="H11115" s="90" t="s">
        <v>33</v>
      </c>
      <c r="I11115" s="28">
        <v>-1</v>
      </c>
      <c r="J11115" s="18">
        <f t="shared" si="694"/>
        <v>1107.3300000000024</v>
      </c>
      <c r="K11115" s="19" t="str">
        <f t="shared" si="692"/>
        <v>Mar-16</v>
      </c>
      <c r="L11115" s="20">
        <f t="shared" si="695"/>
        <v>10941</v>
      </c>
      <c r="M11115" s="21">
        <f t="shared" si="693"/>
        <v>0.10120921305182363</v>
      </c>
    </row>
    <row r="11116" spans="1:13" x14ac:dyDescent="0.3">
      <c r="A11116" s="107">
        <v>42444</v>
      </c>
      <c r="B11116" s="108" t="s">
        <v>82</v>
      </c>
      <c r="C11116" s="101">
        <v>0.60069444444444442</v>
      </c>
      <c r="D11116" s="94" t="s">
        <v>31</v>
      </c>
      <c r="E11116" s="108" t="s">
        <v>3674</v>
      </c>
      <c r="F11116" s="110">
        <v>3.25</v>
      </c>
      <c r="G11116" s="92">
        <v>1</v>
      </c>
      <c r="H11116" s="90" t="s">
        <v>42</v>
      </c>
      <c r="I11116" s="28">
        <v>2.25</v>
      </c>
      <c r="J11116" s="18">
        <f t="shared" si="694"/>
        <v>1109.5800000000024</v>
      </c>
      <c r="K11116" s="19" t="str">
        <f t="shared" si="692"/>
        <v>Mar-16</v>
      </c>
      <c r="L11116" s="20">
        <f t="shared" si="695"/>
        <v>10942</v>
      </c>
      <c r="M11116" s="21">
        <f t="shared" si="693"/>
        <v>0.10140559312739923</v>
      </c>
    </row>
    <row r="11117" spans="1:13" x14ac:dyDescent="0.3">
      <c r="A11117" s="107">
        <v>42444</v>
      </c>
      <c r="B11117" s="108" t="s">
        <v>30</v>
      </c>
      <c r="C11117" s="101">
        <v>0.60763888888888895</v>
      </c>
      <c r="D11117" s="94" t="s">
        <v>31</v>
      </c>
      <c r="E11117" s="108" t="s">
        <v>3675</v>
      </c>
      <c r="F11117" s="110">
        <v>3.75</v>
      </c>
      <c r="G11117" s="92">
        <v>1</v>
      </c>
      <c r="H11117" s="90" t="s">
        <v>33</v>
      </c>
      <c r="I11117" s="28">
        <v>-1</v>
      </c>
      <c r="J11117" s="18">
        <f t="shared" si="694"/>
        <v>1108.5800000000024</v>
      </c>
      <c r="K11117" s="19" t="str">
        <f t="shared" si="692"/>
        <v>Mar-16</v>
      </c>
      <c r="L11117" s="20">
        <f t="shared" si="695"/>
        <v>10943</v>
      </c>
      <c r="M11117" s="21">
        <f t="shared" si="693"/>
        <v>0.10130494379968952</v>
      </c>
    </row>
    <row r="11118" spans="1:13" x14ac:dyDescent="0.3">
      <c r="A11118" s="119">
        <v>42444</v>
      </c>
      <c r="B11118" s="121" t="s">
        <v>82</v>
      </c>
      <c r="C11118" s="121">
        <v>13.45</v>
      </c>
      <c r="D11118" s="94"/>
      <c r="E11118" s="123" t="s">
        <v>10635</v>
      </c>
      <c r="F11118" s="123">
        <v>5.5</v>
      </c>
      <c r="G11118" s="91">
        <v>1</v>
      </c>
      <c r="H11118" s="30">
        <v>1</v>
      </c>
      <c r="I11118" s="38">
        <v>4.5</v>
      </c>
      <c r="J11118" s="18">
        <f t="shared" si="694"/>
        <v>1113.0800000000024</v>
      </c>
      <c r="K11118" s="19" t="str">
        <f t="shared" si="692"/>
        <v>Mar-16</v>
      </c>
      <c r="L11118" s="20">
        <f t="shared" si="695"/>
        <v>10944</v>
      </c>
      <c r="M11118" s="21">
        <f t="shared" si="693"/>
        <v>0.10170687134502947</v>
      </c>
    </row>
    <row r="11119" spans="1:13" x14ac:dyDescent="0.3">
      <c r="A11119" s="119">
        <v>42444</v>
      </c>
      <c r="B11119" s="121" t="s">
        <v>30</v>
      </c>
      <c r="C11119" s="121">
        <v>14.35</v>
      </c>
      <c r="D11119" s="94"/>
      <c r="E11119" s="123" t="s">
        <v>10696</v>
      </c>
      <c r="F11119" s="123">
        <v>4.5</v>
      </c>
      <c r="G11119" s="91">
        <v>1</v>
      </c>
      <c r="H11119" s="30">
        <v>1</v>
      </c>
      <c r="I11119" s="38">
        <v>3.5</v>
      </c>
      <c r="J11119" s="18">
        <f t="shared" si="694"/>
        <v>1116.5800000000024</v>
      </c>
      <c r="K11119" s="19" t="str">
        <f t="shared" si="692"/>
        <v>Mar-16</v>
      </c>
      <c r="L11119" s="20">
        <f t="shared" si="695"/>
        <v>10945</v>
      </c>
      <c r="M11119" s="21">
        <f t="shared" si="693"/>
        <v>0.10201735952489743</v>
      </c>
    </row>
    <row r="11120" spans="1:13" x14ac:dyDescent="0.3">
      <c r="A11120" s="119">
        <v>42444</v>
      </c>
      <c r="B11120" s="121" t="s">
        <v>30</v>
      </c>
      <c r="C11120" s="121">
        <v>15.15</v>
      </c>
      <c r="D11120" s="94"/>
      <c r="E11120" s="123" t="s">
        <v>2795</v>
      </c>
      <c r="F11120" s="123">
        <v>5.5</v>
      </c>
      <c r="G11120" s="91">
        <v>1</v>
      </c>
      <c r="H11120" s="30">
        <v>2</v>
      </c>
      <c r="I11120" s="38">
        <v>-1</v>
      </c>
      <c r="J11120" s="18">
        <f t="shared" si="694"/>
        <v>1115.5800000000024</v>
      </c>
      <c r="K11120" s="19" t="str">
        <f t="shared" si="692"/>
        <v>Mar-16</v>
      </c>
      <c r="L11120" s="20">
        <f t="shared" si="695"/>
        <v>10946</v>
      </c>
      <c r="M11120" s="21">
        <f t="shared" si="693"/>
        <v>0.10191668189292914</v>
      </c>
    </row>
    <row r="11121" spans="1:13" x14ac:dyDescent="0.3">
      <c r="A11121" s="124">
        <v>42444</v>
      </c>
      <c r="B11121" s="111" t="s">
        <v>45</v>
      </c>
      <c r="C11121" s="111">
        <v>20.100000000000001</v>
      </c>
      <c r="D11121" s="94"/>
      <c r="E11121" s="111" t="s">
        <v>2594</v>
      </c>
      <c r="F11121" s="110">
        <v>6</v>
      </c>
      <c r="G11121" s="91">
        <v>1</v>
      </c>
      <c r="H11121" s="37" t="s">
        <v>6512</v>
      </c>
      <c r="I11121" s="34">
        <v>-1</v>
      </c>
      <c r="J11121" s="18">
        <f t="shared" si="694"/>
        <v>1114.5800000000024</v>
      </c>
      <c r="K11121" s="19" t="str">
        <f t="shared" si="692"/>
        <v>Mar-16</v>
      </c>
      <c r="L11121" s="20">
        <f t="shared" si="695"/>
        <v>10947</v>
      </c>
      <c r="M11121" s="21">
        <f t="shared" si="693"/>
        <v>0.10181602265460879</v>
      </c>
    </row>
    <row r="11122" spans="1:13" x14ac:dyDescent="0.3">
      <c r="A11122" s="107">
        <v>42445</v>
      </c>
      <c r="B11122" s="108" t="s">
        <v>30</v>
      </c>
      <c r="C11122" s="101">
        <v>0.57986111111111105</v>
      </c>
      <c r="D11122" s="94" t="s">
        <v>31</v>
      </c>
      <c r="E11122" s="108" t="s">
        <v>3676</v>
      </c>
      <c r="F11122" s="110">
        <v>2.75</v>
      </c>
      <c r="G11122" s="92">
        <v>1</v>
      </c>
      <c r="H11122" s="90" t="s">
        <v>33</v>
      </c>
      <c r="I11122" s="28">
        <v>-1</v>
      </c>
      <c r="J11122" s="18">
        <f t="shared" si="694"/>
        <v>1113.5800000000024</v>
      </c>
      <c r="K11122" s="19" t="str">
        <f t="shared" si="692"/>
        <v>Mar-16</v>
      </c>
      <c r="L11122" s="20">
        <f t="shared" si="695"/>
        <v>10948</v>
      </c>
      <c r="M11122" s="21">
        <f t="shared" si="693"/>
        <v>0.10171538180489609</v>
      </c>
    </row>
    <row r="11123" spans="1:13" x14ac:dyDescent="0.3">
      <c r="A11123" s="107">
        <v>42445</v>
      </c>
      <c r="B11123" s="108" t="s">
        <v>76</v>
      </c>
      <c r="C11123" s="101">
        <v>0.59027777777777779</v>
      </c>
      <c r="D11123" s="94" t="s">
        <v>31</v>
      </c>
      <c r="E11123" s="108" t="s">
        <v>3677</v>
      </c>
      <c r="F11123" s="110">
        <v>2.88</v>
      </c>
      <c r="G11123" s="92">
        <v>1</v>
      </c>
      <c r="H11123" s="90" t="s">
        <v>33</v>
      </c>
      <c r="I11123" s="28">
        <v>-1</v>
      </c>
      <c r="J11123" s="18">
        <f t="shared" si="694"/>
        <v>1112.5800000000024</v>
      </c>
      <c r="K11123" s="19" t="str">
        <f t="shared" si="692"/>
        <v>Mar-16</v>
      </c>
      <c r="L11123" s="20">
        <f t="shared" si="695"/>
        <v>10949</v>
      </c>
      <c r="M11123" s="21">
        <f t="shared" si="693"/>
        <v>0.10161475933875262</v>
      </c>
    </row>
    <row r="11124" spans="1:13" x14ac:dyDescent="0.3">
      <c r="A11124" s="107">
        <v>42445</v>
      </c>
      <c r="B11124" s="108" t="s">
        <v>123</v>
      </c>
      <c r="C11124" s="101">
        <v>0.60069444444444442</v>
      </c>
      <c r="D11124" s="94" t="s">
        <v>31</v>
      </c>
      <c r="E11124" s="108" t="s">
        <v>3678</v>
      </c>
      <c r="F11124" s="110">
        <v>4</v>
      </c>
      <c r="G11124" s="92">
        <v>1</v>
      </c>
      <c r="H11124" s="90" t="s">
        <v>42</v>
      </c>
      <c r="I11124" s="28">
        <v>3</v>
      </c>
      <c r="J11124" s="18">
        <f t="shared" si="694"/>
        <v>1115.5800000000024</v>
      </c>
      <c r="K11124" s="19" t="str">
        <f t="shared" si="692"/>
        <v>Mar-16</v>
      </c>
      <c r="L11124" s="20">
        <f t="shared" si="695"/>
        <v>10950</v>
      </c>
      <c r="M11124" s="21">
        <f t="shared" si="693"/>
        <v>0.10187945205479475</v>
      </c>
    </row>
    <row r="11125" spans="1:13" x14ac:dyDescent="0.3">
      <c r="A11125" s="107">
        <v>42445</v>
      </c>
      <c r="B11125" s="108" t="s">
        <v>123</v>
      </c>
      <c r="C11125" s="101">
        <v>0.68402777777777779</v>
      </c>
      <c r="D11125" s="94" t="s">
        <v>31</v>
      </c>
      <c r="E11125" s="108" t="s">
        <v>3679</v>
      </c>
      <c r="F11125" s="110">
        <v>4</v>
      </c>
      <c r="G11125" s="92">
        <v>1</v>
      </c>
      <c r="H11125" s="90" t="s">
        <v>33</v>
      </c>
      <c r="I11125" s="28">
        <v>-1</v>
      </c>
      <c r="J11125" s="18">
        <f t="shared" si="694"/>
        <v>1114.5800000000024</v>
      </c>
      <c r="K11125" s="19" t="str">
        <f t="shared" si="692"/>
        <v>Mar-16</v>
      </c>
      <c r="L11125" s="20">
        <f t="shared" si="695"/>
        <v>10951</v>
      </c>
      <c r="M11125" s="21">
        <f t="shared" si="693"/>
        <v>0.10177883298328942</v>
      </c>
    </row>
    <row r="11126" spans="1:13" x14ac:dyDescent="0.3">
      <c r="A11126" s="107">
        <v>42445</v>
      </c>
      <c r="B11126" s="108" t="s">
        <v>30</v>
      </c>
      <c r="C11126" s="101">
        <v>0.71875</v>
      </c>
      <c r="D11126" s="94" t="s">
        <v>31</v>
      </c>
      <c r="E11126" s="108" t="s">
        <v>3680</v>
      </c>
      <c r="F11126" s="110">
        <v>4</v>
      </c>
      <c r="G11126" s="92">
        <v>1</v>
      </c>
      <c r="H11126" s="90" t="s">
        <v>42</v>
      </c>
      <c r="I11126" s="28">
        <v>3</v>
      </c>
      <c r="J11126" s="18">
        <f t="shared" si="694"/>
        <v>1117.5800000000024</v>
      </c>
      <c r="K11126" s="19" t="str">
        <f t="shared" si="692"/>
        <v>Mar-16</v>
      </c>
      <c r="L11126" s="20">
        <f t="shared" si="695"/>
        <v>10952</v>
      </c>
      <c r="M11126" s="21">
        <f t="shared" si="693"/>
        <v>0.10204346238130044</v>
      </c>
    </row>
    <row r="11127" spans="1:13" x14ac:dyDescent="0.3">
      <c r="A11127" s="119">
        <v>42445</v>
      </c>
      <c r="B11127" s="121" t="s">
        <v>30</v>
      </c>
      <c r="C11127" s="121">
        <v>15.55</v>
      </c>
      <c r="D11127" s="94"/>
      <c r="E11127" s="121" t="s">
        <v>2392</v>
      </c>
      <c r="F11127" s="123">
        <v>4.5</v>
      </c>
      <c r="G11127" s="91">
        <v>1</v>
      </c>
      <c r="H11127" s="30">
        <v>4</v>
      </c>
      <c r="I11127" s="38">
        <v>-1</v>
      </c>
      <c r="J11127" s="18">
        <f t="shared" si="694"/>
        <v>1116.5800000000024</v>
      </c>
      <c r="K11127" s="19" t="str">
        <f t="shared" si="692"/>
        <v>Mar-16</v>
      </c>
      <c r="L11127" s="20">
        <f t="shared" si="695"/>
        <v>10953</v>
      </c>
      <c r="M11127" s="21">
        <f t="shared" si="693"/>
        <v>0.10194284670866452</v>
      </c>
    </row>
    <row r="11128" spans="1:13" x14ac:dyDescent="0.3">
      <c r="A11128" s="124">
        <v>42445</v>
      </c>
      <c r="B11128" s="111" t="s">
        <v>43</v>
      </c>
      <c r="C11128" s="111">
        <v>20.399999999999999</v>
      </c>
      <c r="D11128" s="94"/>
      <c r="E11128" s="111" t="s">
        <v>4553</v>
      </c>
      <c r="F11128" s="110">
        <v>5</v>
      </c>
      <c r="G11128" s="91">
        <v>1</v>
      </c>
      <c r="H11128" s="37" t="s">
        <v>6526</v>
      </c>
      <c r="I11128" s="34">
        <v>4</v>
      </c>
      <c r="J11128" s="18">
        <f t="shared" si="694"/>
        <v>1120.5800000000024</v>
      </c>
      <c r="K11128" s="19" t="str">
        <f t="shared" si="692"/>
        <v>Mar-16</v>
      </c>
      <c r="L11128" s="20">
        <f t="shared" si="695"/>
        <v>10954</v>
      </c>
      <c r="M11128" s="21">
        <f t="shared" si="693"/>
        <v>0.10229870366989249</v>
      </c>
    </row>
    <row r="11129" spans="1:13" x14ac:dyDescent="0.3">
      <c r="A11129" s="107">
        <v>42446</v>
      </c>
      <c r="B11129" s="108" t="s">
        <v>147</v>
      </c>
      <c r="C11129" s="101">
        <v>0.66319444444444442</v>
      </c>
      <c r="D11129" s="94" t="s">
        <v>31</v>
      </c>
      <c r="E11129" s="108" t="s">
        <v>3681</v>
      </c>
      <c r="F11129" s="110">
        <v>4</v>
      </c>
      <c r="G11129" s="92">
        <v>1</v>
      </c>
      <c r="H11129" s="90" t="s">
        <v>33</v>
      </c>
      <c r="I11129" s="28">
        <v>-1</v>
      </c>
      <c r="J11129" s="18">
        <f t="shared" si="694"/>
        <v>1119.5800000000024</v>
      </c>
      <c r="K11129" s="19" t="str">
        <f t="shared" si="692"/>
        <v>Mar-16</v>
      </c>
      <c r="L11129" s="20">
        <f t="shared" si="695"/>
        <v>10955</v>
      </c>
      <c r="M11129" s="21">
        <f t="shared" si="693"/>
        <v>0.10219808306709287</v>
      </c>
    </row>
    <row r="11130" spans="1:13" x14ac:dyDescent="0.3">
      <c r="A11130" s="119">
        <v>42446</v>
      </c>
      <c r="B11130" s="121" t="s">
        <v>86</v>
      </c>
      <c r="C11130" s="121">
        <v>15.05</v>
      </c>
      <c r="D11130" s="94"/>
      <c r="E11130" s="121" t="s">
        <v>7676</v>
      </c>
      <c r="F11130" s="123">
        <v>6</v>
      </c>
      <c r="G11130" s="91">
        <v>1</v>
      </c>
      <c r="H11130" s="30">
        <v>4</v>
      </c>
      <c r="I11130" s="38">
        <v>-1</v>
      </c>
      <c r="J11130" s="18">
        <f t="shared" si="694"/>
        <v>1118.5800000000024</v>
      </c>
      <c r="K11130" s="19" t="str">
        <f t="shared" si="692"/>
        <v>Mar-16</v>
      </c>
      <c r="L11130" s="20">
        <f t="shared" si="695"/>
        <v>10956</v>
      </c>
      <c r="M11130" s="21">
        <f t="shared" si="693"/>
        <v>0.10209748083242082</v>
      </c>
    </row>
    <row r="11131" spans="1:13" x14ac:dyDescent="0.3">
      <c r="A11131" s="119">
        <v>42446</v>
      </c>
      <c r="B11131" s="121" t="s">
        <v>86</v>
      </c>
      <c r="C11131" s="121">
        <v>15.45</v>
      </c>
      <c r="D11131" s="94"/>
      <c r="E11131" s="121" t="s">
        <v>10698</v>
      </c>
      <c r="F11131" s="123">
        <v>4.5</v>
      </c>
      <c r="G11131" s="91">
        <v>1</v>
      </c>
      <c r="H11131" s="30">
        <v>1</v>
      </c>
      <c r="I11131" s="38">
        <v>3.5</v>
      </c>
      <c r="J11131" s="18">
        <f t="shared" si="694"/>
        <v>1122.0800000000024</v>
      </c>
      <c r="K11131" s="19" t="str">
        <f t="shared" si="692"/>
        <v>Mar-16</v>
      </c>
      <c r="L11131" s="20">
        <f t="shared" si="695"/>
        <v>10957</v>
      </c>
      <c r="M11131" s="21">
        <f t="shared" si="693"/>
        <v>0.10240759331933946</v>
      </c>
    </row>
    <row r="11132" spans="1:13" x14ac:dyDescent="0.3">
      <c r="A11132" s="124">
        <v>42446</v>
      </c>
      <c r="B11132" s="111" t="s">
        <v>47</v>
      </c>
      <c r="C11132" s="111">
        <v>18.5</v>
      </c>
      <c r="D11132" s="94"/>
      <c r="E11132" s="110" t="s">
        <v>2184</v>
      </c>
      <c r="F11132" s="110">
        <v>5.5</v>
      </c>
      <c r="G11132" s="91">
        <v>1</v>
      </c>
      <c r="H11132" s="37" t="s">
        <v>6526</v>
      </c>
      <c r="I11132" s="34">
        <v>4.5</v>
      </c>
      <c r="J11132" s="18">
        <f t="shared" si="694"/>
        <v>1126.5800000000024</v>
      </c>
      <c r="K11132" s="19" t="str">
        <f t="shared" si="692"/>
        <v>Mar-16</v>
      </c>
      <c r="L11132" s="20">
        <f t="shared" si="695"/>
        <v>10958</v>
      </c>
      <c r="M11132" s="21">
        <f t="shared" si="693"/>
        <v>0.10280890673480585</v>
      </c>
    </row>
    <row r="11133" spans="1:13" x14ac:dyDescent="0.3">
      <c r="A11133" s="124">
        <v>42446</v>
      </c>
      <c r="B11133" s="111" t="s">
        <v>47</v>
      </c>
      <c r="C11133" s="111">
        <v>20.5</v>
      </c>
      <c r="D11133" s="94"/>
      <c r="E11133" s="110" t="s">
        <v>10697</v>
      </c>
      <c r="F11133" s="110">
        <v>4.5</v>
      </c>
      <c r="G11133" s="91">
        <v>1</v>
      </c>
      <c r="H11133" s="37" t="s">
        <v>6518</v>
      </c>
      <c r="I11133" s="34">
        <v>-1</v>
      </c>
      <c r="J11133" s="18">
        <f t="shared" si="694"/>
        <v>1125.5800000000024</v>
      </c>
      <c r="K11133" s="19" t="str">
        <f t="shared" si="692"/>
        <v>Mar-16</v>
      </c>
      <c r="L11133" s="20">
        <f t="shared" si="695"/>
        <v>10959</v>
      </c>
      <c r="M11133" s="21">
        <f t="shared" si="693"/>
        <v>0.10270827630258257</v>
      </c>
    </row>
    <row r="11134" spans="1:13" x14ac:dyDescent="0.3">
      <c r="A11134" s="107">
        <v>42447</v>
      </c>
      <c r="B11134" s="108" t="s">
        <v>79</v>
      </c>
      <c r="C11134" s="101">
        <v>0.57986111111111105</v>
      </c>
      <c r="D11134" s="94" t="s">
        <v>31</v>
      </c>
      <c r="E11134" s="108" t="s">
        <v>1900</v>
      </c>
      <c r="F11134" s="110">
        <v>3.25</v>
      </c>
      <c r="G11134" s="92">
        <v>1</v>
      </c>
      <c r="H11134" s="90" t="s">
        <v>42</v>
      </c>
      <c r="I11134" s="28">
        <v>1.75</v>
      </c>
      <c r="J11134" s="18">
        <f t="shared" si="694"/>
        <v>1127.3300000000024</v>
      </c>
      <c r="K11134" s="19" t="str">
        <f t="shared" si="692"/>
        <v>Mar-16</v>
      </c>
      <c r="L11134" s="20">
        <f t="shared" si="695"/>
        <v>10960</v>
      </c>
      <c r="M11134" s="21">
        <f t="shared" si="693"/>
        <v>0.10285857664233598</v>
      </c>
    </row>
    <row r="11135" spans="1:13" x14ac:dyDescent="0.3">
      <c r="A11135" s="107">
        <v>42447</v>
      </c>
      <c r="B11135" s="108" t="s">
        <v>79</v>
      </c>
      <c r="C11135" s="101">
        <v>0.63541666666666663</v>
      </c>
      <c r="D11135" s="94" t="s">
        <v>31</v>
      </c>
      <c r="E11135" s="108" t="s">
        <v>3682</v>
      </c>
      <c r="F11135" s="110">
        <v>3</v>
      </c>
      <c r="G11135" s="92">
        <v>1</v>
      </c>
      <c r="H11135" s="90" t="s">
        <v>33</v>
      </c>
      <c r="I11135" s="28">
        <v>-1</v>
      </c>
      <c r="J11135" s="18">
        <f t="shared" si="694"/>
        <v>1126.3300000000024</v>
      </c>
      <c r="K11135" s="19" t="str">
        <f t="shared" si="692"/>
        <v>Mar-16</v>
      </c>
      <c r="L11135" s="20">
        <f t="shared" si="695"/>
        <v>10961</v>
      </c>
      <c r="M11135" s="21">
        <f t="shared" si="693"/>
        <v>0.10275796004014254</v>
      </c>
    </row>
    <row r="11136" spans="1:13" x14ac:dyDescent="0.3">
      <c r="A11136" s="107">
        <v>42447</v>
      </c>
      <c r="B11136" s="108" t="s">
        <v>76</v>
      </c>
      <c r="C11136" s="101">
        <v>0.64583333333333337</v>
      </c>
      <c r="D11136" s="94" t="s">
        <v>31</v>
      </c>
      <c r="E11136" s="108" t="s">
        <v>3683</v>
      </c>
      <c r="F11136" s="110">
        <v>3.75</v>
      </c>
      <c r="G11136" s="92">
        <v>1</v>
      </c>
      <c r="H11136" s="90" t="s">
        <v>42</v>
      </c>
      <c r="I11136" s="28">
        <v>2.75</v>
      </c>
      <c r="J11136" s="18">
        <f t="shared" si="694"/>
        <v>1129.0800000000024</v>
      </c>
      <c r="K11136" s="19" t="str">
        <f t="shared" si="692"/>
        <v>Mar-16</v>
      </c>
      <c r="L11136" s="20">
        <f t="shared" si="695"/>
        <v>10962</v>
      </c>
      <c r="M11136" s="21">
        <f t="shared" si="693"/>
        <v>0.10299945265462529</v>
      </c>
    </row>
    <row r="11137" spans="1:13" x14ac:dyDescent="0.3">
      <c r="A11137" s="107">
        <v>42447</v>
      </c>
      <c r="B11137" s="108" t="s">
        <v>29</v>
      </c>
      <c r="C11137" s="101">
        <v>0.71180555555555547</v>
      </c>
      <c r="D11137" s="94" t="s">
        <v>31</v>
      </c>
      <c r="E11137" s="108" t="s">
        <v>3684</v>
      </c>
      <c r="F11137" s="110">
        <v>3</v>
      </c>
      <c r="G11137" s="92">
        <v>1</v>
      </c>
      <c r="H11137" s="90" t="s">
        <v>42</v>
      </c>
      <c r="I11137" s="28">
        <v>2</v>
      </c>
      <c r="J11137" s="18">
        <f t="shared" si="694"/>
        <v>1131.0800000000024</v>
      </c>
      <c r="K11137" s="19" t="str">
        <f t="shared" si="692"/>
        <v>Mar-16</v>
      </c>
      <c r="L11137" s="20">
        <f t="shared" si="695"/>
        <v>10963</v>
      </c>
      <c r="M11137" s="21">
        <f t="shared" si="693"/>
        <v>0.10317248928213102</v>
      </c>
    </row>
    <row r="11138" spans="1:13" x14ac:dyDescent="0.3">
      <c r="A11138" s="119">
        <v>42447</v>
      </c>
      <c r="B11138" s="121" t="s">
        <v>29</v>
      </c>
      <c r="C11138" s="121">
        <v>15.05</v>
      </c>
      <c r="D11138" s="94"/>
      <c r="E11138" s="121" t="s">
        <v>10535</v>
      </c>
      <c r="F11138" s="123">
        <v>4.5</v>
      </c>
      <c r="G11138" s="91">
        <v>1</v>
      </c>
      <c r="H11138" s="30">
        <v>2</v>
      </c>
      <c r="I11138" s="38">
        <v>-1</v>
      </c>
      <c r="J11138" s="18">
        <f t="shared" si="694"/>
        <v>1130.0800000000024</v>
      </c>
      <c r="K11138" s="19" t="str">
        <f t="shared" ref="K11138:K11201" si="696">TEXT(A11138,"MMM-yy")</f>
        <v>Mar-16</v>
      </c>
      <c r="L11138" s="20">
        <f t="shared" si="695"/>
        <v>10964</v>
      </c>
      <c r="M11138" s="21">
        <f t="shared" ref="M11138:M11201" si="697">J11138/L11138</f>
        <v>0.10307187157971566</v>
      </c>
    </row>
    <row r="11139" spans="1:13" x14ac:dyDescent="0.3">
      <c r="A11139" s="119">
        <v>42447</v>
      </c>
      <c r="B11139" s="121" t="s">
        <v>79</v>
      </c>
      <c r="C11139" s="121">
        <v>15.55</v>
      </c>
      <c r="D11139" s="94"/>
      <c r="E11139" s="123" t="s">
        <v>2531</v>
      </c>
      <c r="F11139" s="123">
        <v>4.5</v>
      </c>
      <c r="G11139" s="91">
        <v>1</v>
      </c>
      <c r="H11139" s="30">
        <v>4</v>
      </c>
      <c r="I11139" s="38">
        <v>-1</v>
      </c>
      <c r="J11139" s="18">
        <f t="shared" ref="J11139:J11202" si="698">J11138+I11139</f>
        <v>1129.0800000000024</v>
      </c>
      <c r="K11139" s="19" t="str">
        <f t="shared" si="696"/>
        <v>Mar-16</v>
      </c>
      <c r="L11139" s="20">
        <f t="shared" ref="L11139:L11202" si="699">L11138+G11139</f>
        <v>10965</v>
      </c>
      <c r="M11139" s="21">
        <f t="shared" si="697"/>
        <v>0.10297127222982239</v>
      </c>
    </row>
    <row r="11140" spans="1:13" x14ac:dyDescent="0.3">
      <c r="A11140" s="119">
        <v>42447</v>
      </c>
      <c r="B11140" s="121" t="s">
        <v>76</v>
      </c>
      <c r="C11140" s="121">
        <v>16.5</v>
      </c>
      <c r="D11140" s="94"/>
      <c r="E11140" s="121" t="s">
        <v>10700</v>
      </c>
      <c r="F11140" s="123">
        <v>4.5</v>
      </c>
      <c r="G11140" s="91">
        <v>1</v>
      </c>
      <c r="H11140" s="30">
        <v>7</v>
      </c>
      <c r="I11140" s="38">
        <v>-1</v>
      </c>
      <c r="J11140" s="18">
        <f t="shared" si="698"/>
        <v>1128.0800000000024</v>
      </c>
      <c r="K11140" s="19" t="str">
        <f t="shared" si="696"/>
        <v>Mar-16</v>
      </c>
      <c r="L11140" s="20">
        <f t="shared" si="699"/>
        <v>10966</v>
      </c>
      <c r="M11140" s="21">
        <f t="shared" si="697"/>
        <v>0.10287069122743046</v>
      </c>
    </row>
    <row r="11141" spans="1:13" x14ac:dyDescent="0.3">
      <c r="A11141" s="124">
        <v>42447</v>
      </c>
      <c r="B11141" s="111" t="s">
        <v>45</v>
      </c>
      <c r="C11141" s="111">
        <v>19.100000000000001</v>
      </c>
      <c r="D11141" s="94"/>
      <c r="E11141" s="111" t="s">
        <v>10699</v>
      </c>
      <c r="F11141" s="111">
        <v>5</v>
      </c>
      <c r="G11141" s="91">
        <v>1</v>
      </c>
      <c r="H11141" s="37" t="s">
        <v>6526</v>
      </c>
      <c r="I11141" s="34">
        <v>4</v>
      </c>
      <c r="J11141" s="18">
        <f t="shared" si="698"/>
        <v>1132.0800000000024</v>
      </c>
      <c r="K11141" s="19" t="str">
        <f t="shared" si="696"/>
        <v>Mar-16</v>
      </c>
      <c r="L11141" s="20">
        <f t="shared" si="699"/>
        <v>10967</v>
      </c>
      <c r="M11141" s="21">
        <f t="shared" si="697"/>
        <v>0.1032260417616488</v>
      </c>
    </row>
    <row r="11142" spans="1:13" x14ac:dyDescent="0.3">
      <c r="A11142" s="124">
        <v>42447</v>
      </c>
      <c r="B11142" s="111" t="s">
        <v>45</v>
      </c>
      <c r="C11142" s="111">
        <v>20.100000000000001</v>
      </c>
      <c r="D11142" s="94"/>
      <c r="E11142" s="111" t="s">
        <v>3610</v>
      </c>
      <c r="F11142" s="111">
        <v>4.33</v>
      </c>
      <c r="G11142" s="91">
        <v>1</v>
      </c>
      <c r="H11142" s="37" t="s">
        <v>6518</v>
      </c>
      <c r="I11142" s="34">
        <v>-1</v>
      </c>
      <c r="J11142" s="18">
        <f t="shared" si="698"/>
        <v>1131.0800000000024</v>
      </c>
      <c r="K11142" s="19" t="str">
        <f t="shared" si="696"/>
        <v>Mar-16</v>
      </c>
      <c r="L11142" s="20">
        <f t="shared" si="699"/>
        <v>10968</v>
      </c>
      <c r="M11142" s="21">
        <f t="shared" si="697"/>
        <v>0.10312545587162678</v>
      </c>
    </row>
    <row r="11143" spans="1:13" x14ac:dyDescent="0.3">
      <c r="A11143" s="107">
        <v>42448</v>
      </c>
      <c r="B11143" s="108" t="s">
        <v>43</v>
      </c>
      <c r="C11143" s="101">
        <v>0.63541666666666663</v>
      </c>
      <c r="D11143" s="94" t="s">
        <v>31</v>
      </c>
      <c r="E11143" s="108" t="s">
        <v>3685</v>
      </c>
      <c r="F11143" s="110">
        <v>4</v>
      </c>
      <c r="G11143" s="92">
        <v>1</v>
      </c>
      <c r="H11143" s="90" t="s">
        <v>33</v>
      </c>
      <c r="I11143" s="28">
        <v>-1</v>
      </c>
      <c r="J11143" s="18">
        <f t="shared" si="698"/>
        <v>1130.0800000000024</v>
      </c>
      <c r="K11143" s="19" t="str">
        <f t="shared" si="696"/>
        <v>Mar-16</v>
      </c>
      <c r="L11143" s="20">
        <f t="shared" si="699"/>
        <v>10969</v>
      </c>
      <c r="M11143" s="21">
        <f t="shared" si="697"/>
        <v>0.10302488832163392</v>
      </c>
    </row>
    <row r="11144" spans="1:13" x14ac:dyDescent="0.3">
      <c r="A11144" s="107">
        <v>42448</v>
      </c>
      <c r="B11144" s="108" t="s">
        <v>137</v>
      </c>
      <c r="C11144" s="101">
        <v>0.64236111111111105</v>
      </c>
      <c r="D11144" s="94" t="s">
        <v>31</v>
      </c>
      <c r="E11144" s="108" t="s">
        <v>2709</v>
      </c>
      <c r="F11144" s="110">
        <v>4</v>
      </c>
      <c r="G11144" s="92">
        <v>1</v>
      </c>
      <c r="H11144" s="90" t="s">
        <v>33</v>
      </c>
      <c r="I11144" s="28">
        <v>-1</v>
      </c>
      <c r="J11144" s="18">
        <f t="shared" si="698"/>
        <v>1129.0800000000024</v>
      </c>
      <c r="K11144" s="19" t="str">
        <f t="shared" si="696"/>
        <v>Mar-16</v>
      </c>
      <c r="L11144" s="20">
        <f t="shared" si="699"/>
        <v>10970</v>
      </c>
      <c r="M11144" s="21">
        <f t="shared" si="697"/>
        <v>0.10292433910665473</v>
      </c>
    </row>
    <row r="11145" spans="1:13" x14ac:dyDescent="0.3">
      <c r="A11145" s="107">
        <v>42448</v>
      </c>
      <c r="B11145" s="108" t="s">
        <v>43</v>
      </c>
      <c r="C11145" s="101">
        <v>0.68402777777777779</v>
      </c>
      <c r="D11145" s="94" t="s">
        <v>31</v>
      </c>
      <c r="E11145" s="108" t="s">
        <v>3686</v>
      </c>
      <c r="F11145" s="110">
        <v>3.25</v>
      </c>
      <c r="G11145" s="92">
        <v>1</v>
      </c>
      <c r="H11145" s="90" t="s">
        <v>33</v>
      </c>
      <c r="I11145" s="28">
        <v>-1</v>
      </c>
      <c r="J11145" s="18">
        <f t="shared" si="698"/>
        <v>1128.0800000000024</v>
      </c>
      <c r="K11145" s="19" t="str">
        <f t="shared" si="696"/>
        <v>Mar-16</v>
      </c>
      <c r="L11145" s="20">
        <f t="shared" si="699"/>
        <v>10971</v>
      </c>
      <c r="M11145" s="21">
        <f t="shared" si="697"/>
        <v>0.10282380822167554</v>
      </c>
    </row>
    <row r="11146" spans="1:13" x14ac:dyDescent="0.3">
      <c r="A11146" s="107">
        <v>42448</v>
      </c>
      <c r="B11146" s="111" t="s">
        <v>45</v>
      </c>
      <c r="C11146" s="101">
        <v>0.78125</v>
      </c>
      <c r="D11146" s="94" t="s">
        <v>31</v>
      </c>
      <c r="E11146" s="111" t="s">
        <v>3687</v>
      </c>
      <c r="F11146" s="110">
        <v>4</v>
      </c>
      <c r="G11146" s="92">
        <v>1</v>
      </c>
      <c r="H11146" s="90" t="s">
        <v>33</v>
      </c>
      <c r="I11146" s="28">
        <v>-1</v>
      </c>
      <c r="J11146" s="18">
        <f t="shared" si="698"/>
        <v>1127.0800000000024</v>
      </c>
      <c r="K11146" s="19" t="str">
        <f t="shared" si="696"/>
        <v>Mar-16</v>
      </c>
      <c r="L11146" s="20">
        <f t="shared" si="699"/>
        <v>10972</v>
      </c>
      <c r="M11146" s="21">
        <f t="shared" si="697"/>
        <v>0.1027232956616845</v>
      </c>
    </row>
    <row r="11147" spans="1:13" x14ac:dyDescent="0.3">
      <c r="A11147" s="107">
        <v>42448</v>
      </c>
      <c r="B11147" s="111" t="s">
        <v>45</v>
      </c>
      <c r="C11147" s="101">
        <v>0.80208333333333337</v>
      </c>
      <c r="D11147" s="94" t="s">
        <v>31</v>
      </c>
      <c r="E11147" s="111" t="s">
        <v>3688</v>
      </c>
      <c r="F11147" s="110">
        <v>3.5</v>
      </c>
      <c r="G11147" s="92">
        <v>1</v>
      </c>
      <c r="H11147" s="90" t="s">
        <v>33</v>
      </c>
      <c r="I11147" s="28">
        <v>-1</v>
      </c>
      <c r="J11147" s="18">
        <f t="shared" si="698"/>
        <v>1126.0800000000024</v>
      </c>
      <c r="K11147" s="19" t="str">
        <f t="shared" si="696"/>
        <v>Mar-16</v>
      </c>
      <c r="L11147" s="20">
        <f t="shared" si="699"/>
        <v>10973</v>
      </c>
      <c r="M11147" s="21">
        <f t="shared" si="697"/>
        <v>0.1026228014216716</v>
      </c>
    </row>
    <row r="11148" spans="1:13" x14ac:dyDescent="0.3">
      <c r="A11148" s="119">
        <v>42448</v>
      </c>
      <c r="B11148" s="121" t="s">
        <v>74</v>
      </c>
      <c r="C11148" s="121">
        <v>15.45</v>
      </c>
      <c r="D11148" s="94"/>
      <c r="E11148" s="123" t="s">
        <v>10702</v>
      </c>
      <c r="F11148" s="123">
        <v>4.5</v>
      </c>
      <c r="G11148" s="91">
        <v>1</v>
      </c>
      <c r="H11148" s="30">
        <v>4</v>
      </c>
      <c r="I11148" s="38">
        <v>-1</v>
      </c>
      <c r="J11148" s="18">
        <f t="shared" si="698"/>
        <v>1125.0800000000024</v>
      </c>
      <c r="K11148" s="19" t="str">
        <f t="shared" si="696"/>
        <v>Mar-16</v>
      </c>
      <c r="L11148" s="20">
        <f t="shared" si="699"/>
        <v>10974</v>
      </c>
      <c r="M11148" s="21">
        <f t="shared" si="697"/>
        <v>0.10252232549662861</v>
      </c>
    </row>
    <row r="11149" spans="1:13" x14ac:dyDescent="0.3">
      <c r="A11149" s="119">
        <v>42448</v>
      </c>
      <c r="B11149" s="121" t="s">
        <v>43</v>
      </c>
      <c r="C11149" s="121">
        <v>17.350000000000001</v>
      </c>
      <c r="D11149" s="94"/>
      <c r="E11149" s="123" t="s">
        <v>5064</v>
      </c>
      <c r="F11149" s="123">
        <v>6</v>
      </c>
      <c r="G11149" s="91">
        <v>1</v>
      </c>
      <c r="H11149" s="30">
        <v>3</v>
      </c>
      <c r="I11149" s="38">
        <v>-1</v>
      </c>
      <c r="J11149" s="18">
        <f t="shared" si="698"/>
        <v>1124.0800000000024</v>
      </c>
      <c r="K11149" s="19" t="str">
        <f t="shared" si="696"/>
        <v>Mar-16</v>
      </c>
      <c r="L11149" s="20">
        <f t="shared" si="699"/>
        <v>10975</v>
      </c>
      <c r="M11149" s="21">
        <f t="shared" si="697"/>
        <v>0.10242186788154919</v>
      </c>
    </row>
    <row r="11150" spans="1:13" x14ac:dyDescent="0.3">
      <c r="A11150" s="124">
        <v>42448</v>
      </c>
      <c r="B11150" s="111" t="s">
        <v>45</v>
      </c>
      <c r="C11150" s="111">
        <v>19.149999999999999</v>
      </c>
      <c r="D11150" s="94"/>
      <c r="E11150" s="111" t="s">
        <v>10253</v>
      </c>
      <c r="F11150" s="111">
        <v>5.5</v>
      </c>
      <c r="G11150" s="91">
        <v>1</v>
      </c>
      <c r="H11150" s="37" t="s">
        <v>6512</v>
      </c>
      <c r="I11150" s="34">
        <v>-1</v>
      </c>
      <c r="J11150" s="18">
        <f t="shared" si="698"/>
        <v>1123.0800000000024</v>
      </c>
      <c r="K11150" s="19" t="str">
        <f t="shared" si="696"/>
        <v>Mar-16</v>
      </c>
      <c r="L11150" s="20">
        <f t="shared" si="699"/>
        <v>10976</v>
      </c>
      <c r="M11150" s="21">
        <f t="shared" si="697"/>
        <v>0.1023214285714288</v>
      </c>
    </row>
    <row r="11151" spans="1:13" x14ac:dyDescent="0.3">
      <c r="A11151" s="124">
        <v>42448</v>
      </c>
      <c r="B11151" s="111" t="s">
        <v>45</v>
      </c>
      <c r="C11151" s="111">
        <v>19.45</v>
      </c>
      <c r="D11151" s="94"/>
      <c r="E11151" s="111" t="s">
        <v>3219</v>
      </c>
      <c r="F11151" s="111">
        <v>5</v>
      </c>
      <c r="G11151" s="91">
        <v>1</v>
      </c>
      <c r="H11151" s="37" t="s">
        <v>6518</v>
      </c>
      <c r="I11151" s="34">
        <v>-1</v>
      </c>
      <c r="J11151" s="18">
        <f t="shared" si="698"/>
        <v>1122.0800000000024</v>
      </c>
      <c r="K11151" s="19" t="str">
        <f t="shared" si="696"/>
        <v>Mar-16</v>
      </c>
      <c r="L11151" s="20">
        <f t="shared" si="699"/>
        <v>10977</v>
      </c>
      <c r="M11151" s="21">
        <f t="shared" si="697"/>
        <v>0.10222100756126469</v>
      </c>
    </row>
    <row r="11152" spans="1:13" x14ac:dyDescent="0.3">
      <c r="A11152" s="124">
        <v>42448</v>
      </c>
      <c r="B11152" s="111" t="s">
        <v>45</v>
      </c>
      <c r="C11152" s="111">
        <v>20.149999999999999</v>
      </c>
      <c r="D11152" s="94"/>
      <c r="E11152" s="111" t="s">
        <v>10701</v>
      </c>
      <c r="F11152" s="111">
        <v>4.3</v>
      </c>
      <c r="G11152" s="91">
        <v>1</v>
      </c>
      <c r="H11152" s="37" t="s">
        <v>6518</v>
      </c>
      <c r="I11152" s="34">
        <v>-1</v>
      </c>
      <c r="J11152" s="18">
        <f t="shared" si="698"/>
        <v>1121.0800000000024</v>
      </c>
      <c r="K11152" s="19" t="str">
        <f t="shared" si="696"/>
        <v>Mar-16</v>
      </c>
      <c r="L11152" s="20">
        <f t="shared" si="699"/>
        <v>10978</v>
      </c>
      <c r="M11152" s="21">
        <f t="shared" si="697"/>
        <v>0.10212060484605597</v>
      </c>
    </row>
    <row r="11153" spans="1:13" x14ac:dyDescent="0.3">
      <c r="A11153" s="124">
        <v>42448</v>
      </c>
      <c r="B11153" s="111" t="s">
        <v>45</v>
      </c>
      <c r="C11153" s="111">
        <v>20.45</v>
      </c>
      <c r="D11153" s="94"/>
      <c r="E11153" s="111" t="s">
        <v>4334</v>
      </c>
      <c r="F11153" s="111">
        <v>5</v>
      </c>
      <c r="G11153" s="91">
        <v>1</v>
      </c>
      <c r="H11153" s="37" t="s">
        <v>6512</v>
      </c>
      <c r="I11153" s="34">
        <v>-1</v>
      </c>
      <c r="J11153" s="18">
        <f t="shared" si="698"/>
        <v>1120.0800000000024</v>
      </c>
      <c r="K11153" s="19" t="str">
        <f t="shared" si="696"/>
        <v>Mar-16</v>
      </c>
      <c r="L11153" s="20">
        <f t="shared" si="699"/>
        <v>10979</v>
      </c>
      <c r="M11153" s="21">
        <f t="shared" si="697"/>
        <v>0.10202022042080357</v>
      </c>
    </row>
    <row r="11154" spans="1:13" x14ac:dyDescent="0.3">
      <c r="A11154" s="107">
        <v>42450</v>
      </c>
      <c r="B11154" s="108" t="s">
        <v>30</v>
      </c>
      <c r="C11154" s="101">
        <v>0.59722222222222221</v>
      </c>
      <c r="D11154" s="94" t="s">
        <v>31</v>
      </c>
      <c r="E11154" s="108" t="s">
        <v>3689</v>
      </c>
      <c r="F11154" s="110">
        <v>2.88</v>
      </c>
      <c r="G11154" s="92">
        <v>1</v>
      </c>
      <c r="H11154" s="90" t="s">
        <v>33</v>
      </c>
      <c r="I11154" s="28">
        <v>-1</v>
      </c>
      <c r="J11154" s="18">
        <f t="shared" si="698"/>
        <v>1119.0800000000024</v>
      </c>
      <c r="K11154" s="19" t="str">
        <f t="shared" si="696"/>
        <v>Mar-16</v>
      </c>
      <c r="L11154" s="20">
        <f t="shared" si="699"/>
        <v>10980</v>
      </c>
      <c r="M11154" s="21">
        <f t="shared" si="697"/>
        <v>0.10191985428051024</v>
      </c>
    </row>
    <row r="11155" spans="1:13" x14ac:dyDescent="0.3">
      <c r="A11155" s="119">
        <v>42450</v>
      </c>
      <c r="B11155" s="121" t="s">
        <v>103</v>
      </c>
      <c r="C11155" s="121">
        <v>16.100000000000001</v>
      </c>
      <c r="D11155" s="94"/>
      <c r="E11155" s="121" t="s">
        <v>10703</v>
      </c>
      <c r="F11155" s="123">
        <v>6</v>
      </c>
      <c r="G11155" s="91">
        <v>1</v>
      </c>
      <c r="H11155" s="30">
        <v>2</v>
      </c>
      <c r="I11155" s="38">
        <v>-1</v>
      </c>
      <c r="J11155" s="18">
        <f t="shared" si="698"/>
        <v>1118.0800000000024</v>
      </c>
      <c r="K11155" s="19" t="str">
        <f t="shared" si="696"/>
        <v>Mar-16</v>
      </c>
      <c r="L11155" s="20">
        <f t="shared" si="699"/>
        <v>10981</v>
      </c>
      <c r="M11155" s="21">
        <f t="shared" si="697"/>
        <v>0.10181950642018053</v>
      </c>
    </row>
    <row r="11156" spans="1:13" x14ac:dyDescent="0.3">
      <c r="A11156" s="119">
        <v>42450</v>
      </c>
      <c r="B11156" s="121" t="s">
        <v>103</v>
      </c>
      <c r="C11156" s="121">
        <v>16.100000000000001</v>
      </c>
      <c r="D11156" s="94"/>
      <c r="E11156" s="121" t="s">
        <v>2377</v>
      </c>
      <c r="F11156" s="123">
        <v>5.5</v>
      </c>
      <c r="G11156" s="91">
        <v>1</v>
      </c>
      <c r="H11156" s="30">
        <v>4</v>
      </c>
      <c r="I11156" s="38">
        <v>-1</v>
      </c>
      <c r="J11156" s="18">
        <f t="shared" si="698"/>
        <v>1117.0800000000024</v>
      </c>
      <c r="K11156" s="19" t="str">
        <f t="shared" si="696"/>
        <v>Mar-16</v>
      </c>
      <c r="L11156" s="20">
        <f t="shared" si="699"/>
        <v>10982</v>
      </c>
      <c r="M11156" s="21">
        <f t="shared" si="697"/>
        <v>0.10171917683482083</v>
      </c>
    </row>
    <row r="11157" spans="1:13" x14ac:dyDescent="0.3">
      <c r="A11157" s="107">
        <v>42451</v>
      </c>
      <c r="B11157" s="108" t="s">
        <v>30</v>
      </c>
      <c r="C11157" s="101">
        <v>0.59722222222222221</v>
      </c>
      <c r="D11157" s="94" t="s">
        <v>31</v>
      </c>
      <c r="E11157" s="108" t="s">
        <v>2795</v>
      </c>
      <c r="F11157" s="110">
        <v>4</v>
      </c>
      <c r="G11157" s="92">
        <v>1</v>
      </c>
      <c r="H11157" s="90" t="s">
        <v>33</v>
      </c>
      <c r="I11157" s="28">
        <v>-1</v>
      </c>
      <c r="J11157" s="18">
        <f t="shared" si="698"/>
        <v>1116.0800000000024</v>
      </c>
      <c r="K11157" s="19" t="str">
        <f t="shared" si="696"/>
        <v>Mar-16</v>
      </c>
      <c r="L11157" s="20">
        <f t="shared" si="699"/>
        <v>10983</v>
      </c>
      <c r="M11157" s="21">
        <f t="shared" si="697"/>
        <v>0.10161886551943936</v>
      </c>
    </row>
    <row r="11158" spans="1:13" x14ac:dyDescent="0.3">
      <c r="A11158" s="107">
        <v>42451</v>
      </c>
      <c r="B11158" s="108" t="s">
        <v>30</v>
      </c>
      <c r="C11158" s="101">
        <v>0.64583333333333337</v>
      </c>
      <c r="D11158" s="94" t="s">
        <v>31</v>
      </c>
      <c r="E11158" s="108" t="s">
        <v>3690</v>
      </c>
      <c r="F11158" s="110">
        <v>3</v>
      </c>
      <c r="G11158" s="92">
        <v>1</v>
      </c>
      <c r="H11158" s="90" t="s">
        <v>33</v>
      </c>
      <c r="I11158" s="28">
        <v>-1</v>
      </c>
      <c r="J11158" s="18">
        <f t="shared" si="698"/>
        <v>1115.0800000000024</v>
      </c>
      <c r="K11158" s="19" t="str">
        <f t="shared" si="696"/>
        <v>Mar-16</v>
      </c>
      <c r="L11158" s="20">
        <f t="shared" si="699"/>
        <v>10984</v>
      </c>
      <c r="M11158" s="21">
        <f t="shared" si="697"/>
        <v>0.10151857246904611</v>
      </c>
    </row>
    <row r="11159" spans="1:13" x14ac:dyDescent="0.3">
      <c r="A11159" s="107">
        <v>42451</v>
      </c>
      <c r="B11159" s="108" t="s">
        <v>30</v>
      </c>
      <c r="C11159" s="101">
        <v>0.6875</v>
      </c>
      <c r="D11159" s="94" t="s">
        <v>31</v>
      </c>
      <c r="E11159" s="108" t="s">
        <v>3691</v>
      </c>
      <c r="F11159" s="110">
        <v>4</v>
      </c>
      <c r="G11159" s="92">
        <v>1</v>
      </c>
      <c r="H11159" s="90" t="s">
        <v>33</v>
      </c>
      <c r="I11159" s="28">
        <v>-1</v>
      </c>
      <c r="J11159" s="18">
        <f t="shared" si="698"/>
        <v>1114.0800000000024</v>
      </c>
      <c r="K11159" s="19" t="str">
        <f t="shared" si="696"/>
        <v>Mar-16</v>
      </c>
      <c r="L11159" s="20">
        <f t="shared" si="699"/>
        <v>10985</v>
      </c>
      <c r="M11159" s="21">
        <f t="shared" si="697"/>
        <v>0.10141829767865293</v>
      </c>
    </row>
    <row r="11160" spans="1:13" x14ac:dyDescent="0.3">
      <c r="A11160" s="107">
        <v>42451</v>
      </c>
      <c r="B11160" s="108" t="s">
        <v>143</v>
      </c>
      <c r="C11160" s="101">
        <v>0.70486111111111116</v>
      </c>
      <c r="D11160" s="94" t="s">
        <v>31</v>
      </c>
      <c r="E11160" s="108" t="s">
        <v>3692</v>
      </c>
      <c r="F11160" s="110">
        <v>3</v>
      </c>
      <c r="G11160" s="85">
        <v>1</v>
      </c>
      <c r="H11160" s="90" t="s">
        <v>33</v>
      </c>
      <c r="I11160" s="28">
        <v>-1</v>
      </c>
      <c r="J11160" s="18">
        <f t="shared" si="698"/>
        <v>1113.0800000000024</v>
      </c>
      <c r="K11160" s="19" t="str">
        <f t="shared" si="696"/>
        <v>Mar-16</v>
      </c>
      <c r="L11160" s="20">
        <f t="shared" si="699"/>
        <v>10986</v>
      </c>
      <c r="M11160" s="21">
        <f t="shared" si="697"/>
        <v>0.10131804114327347</v>
      </c>
    </row>
    <row r="11161" spans="1:13" x14ac:dyDescent="0.3">
      <c r="A11161" s="119">
        <v>42451</v>
      </c>
      <c r="B11161" s="121" t="s">
        <v>143</v>
      </c>
      <c r="C11161" s="121">
        <v>14.45</v>
      </c>
      <c r="D11161" s="94"/>
      <c r="E11161" s="121" t="s">
        <v>9707</v>
      </c>
      <c r="F11161" s="123">
        <v>4.5</v>
      </c>
      <c r="G11161" s="91">
        <v>0</v>
      </c>
      <c r="H11161" s="30" t="s">
        <v>6111</v>
      </c>
      <c r="I11161" s="38">
        <v>0</v>
      </c>
      <c r="J11161" s="18">
        <f t="shared" si="698"/>
        <v>1113.0800000000024</v>
      </c>
      <c r="K11161" s="19" t="str">
        <f t="shared" si="696"/>
        <v>Mar-16</v>
      </c>
      <c r="L11161" s="20">
        <f t="shared" si="699"/>
        <v>10986</v>
      </c>
      <c r="M11161" s="21">
        <f t="shared" si="697"/>
        <v>0.10131804114327347</v>
      </c>
    </row>
    <row r="11162" spans="1:13" x14ac:dyDescent="0.3">
      <c r="A11162" s="119">
        <v>42451</v>
      </c>
      <c r="B11162" s="121" t="s">
        <v>84</v>
      </c>
      <c r="C11162" s="121">
        <v>15.05</v>
      </c>
      <c r="D11162" s="94"/>
      <c r="E11162" s="121" t="s">
        <v>10704</v>
      </c>
      <c r="F11162" s="123">
        <v>4.5</v>
      </c>
      <c r="G11162" s="89">
        <v>1</v>
      </c>
      <c r="H11162" s="30" t="s">
        <v>6116</v>
      </c>
      <c r="I11162" s="38">
        <v>-1</v>
      </c>
      <c r="J11162" s="18">
        <f t="shared" si="698"/>
        <v>1112.0800000000024</v>
      </c>
      <c r="K11162" s="19" t="str">
        <f t="shared" si="696"/>
        <v>Mar-16</v>
      </c>
      <c r="L11162" s="20">
        <f t="shared" si="699"/>
        <v>10987</v>
      </c>
      <c r="M11162" s="21">
        <f t="shared" si="697"/>
        <v>0.10121780285792321</v>
      </c>
    </row>
    <row r="11163" spans="1:13" x14ac:dyDescent="0.3">
      <c r="A11163" s="119">
        <v>42451</v>
      </c>
      <c r="B11163" s="121" t="s">
        <v>84</v>
      </c>
      <c r="C11163" s="121">
        <v>16.399999999999999</v>
      </c>
      <c r="D11163" s="94"/>
      <c r="E11163" s="121" t="s">
        <v>10705</v>
      </c>
      <c r="F11163" s="123">
        <v>4.5</v>
      </c>
      <c r="G11163" s="91">
        <v>1</v>
      </c>
      <c r="H11163" s="30">
        <v>5</v>
      </c>
      <c r="I11163" s="38">
        <v>-1</v>
      </c>
      <c r="J11163" s="18">
        <f t="shared" si="698"/>
        <v>1111.0800000000024</v>
      </c>
      <c r="K11163" s="19" t="str">
        <f t="shared" si="696"/>
        <v>Mar-16</v>
      </c>
      <c r="L11163" s="20">
        <f t="shared" si="699"/>
        <v>10988</v>
      </c>
      <c r="M11163" s="21">
        <f t="shared" si="697"/>
        <v>0.10111758281761944</v>
      </c>
    </row>
    <row r="11164" spans="1:13" x14ac:dyDescent="0.3">
      <c r="A11164" s="107">
        <v>42452</v>
      </c>
      <c r="B11164" s="111" t="s">
        <v>43</v>
      </c>
      <c r="C11164" s="101">
        <v>0.82291666666666663</v>
      </c>
      <c r="D11164" s="94" t="s">
        <v>31</v>
      </c>
      <c r="E11164" s="111" t="s">
        <v>2397</v>
      </c>
      <c r="F11164" s="110">
        <v>3.75</v>
      </c>
      <c r="G11164" s="92">
        <v>1</v>
      </c>
      <c r="H11164" s="90" t="s">
        <v>33</v>
      </c>
      <c r="I11164" s="28">
        <v>-1</v>
      </c>
      <c r="J11164" s="18">
        <f t="shared" si="698"/>
        <v>1110.0800000000024</v>
      </c>
      <c r="K11164" s="19" t="str">
        <f t="shared" si="696"/>
        <v>Mar-16</v>
      </c>
      <c r="L11164" s="20">
        <f t="shared" si="699"/>
        <v>10989</v>
      </c>
      <c r="M11164" s="21">
        <f t="shared" si="697"/>
        <v>0.10101738101738124</v>
      </c>
    </row>
    <row r="11165" spans="1:13" x14ac:dyDescent="0.3">
      <c r="A11165" s="119">
        <v>42452</v>
      </c>
      <c r="B11165" s="121" t="s">
        <v>35</v>
      </c>
      <c r="C11165" s="121">
        <v>15.3</v>
      </c>
      <c r="D11165" s="94"/>
      <c r="E11165" s="121" t="s">
        <v>3647</v>
      </c>
      <c r="F11165" s="123">
        <v>5</v>
      </c>
      <c r="G11165" s="91">
        <v>1</v>
      </c>
      <c r="H11165" s="30" t="s">
        <v>6116</v>
      </c>
      <c r="I11165" s="38">
        <v>-1</v>
      </c>
      <c r="J11165" s="18">
        <f t="shared" si="698"/>
        <v>1109.0800000000024</v>
      </c>
      <c r="K11165" s="19" t="str">
        <f t="shared" si="696"/>
        <v>Mar-16</v>
      </c>
      <c r="L11165" s="20">
        <f t="shared" si="699"/>
        <v>10990</v>
      </c>
      <c r="M11165" s="21">
        <f t="shared" si="697"/>
        <v>0.10091719745222952</v>
      </c>
    </row>
    <row r="11166" spans="1:13" x14ac:dyDescent="0.3">
      <c r="A11166" s="119">
        <v>42452</v>
      </c>
      <c r="B11166" s="121" t="s">
        <v>35</v>
      </c>
      <c r="C11166" s="121">
        <v>17</v>
      </c>
      <c r="D11166" s="94"/>
      <c r="E11166" s="121" t="s">
        <v>3269</v>
      </c>
      <c r="F11166" s="123">
        <v>4.33</v>
      </c>
      <c r="G11166" s="91">
        <v>1</v>
      </c>
      <c r="H11166" s="30">
        <v>4</v>
      </c>
      <c r="I11166" s="38">
        <v>-1</v>
      </c>
      <c r="J11166" s="18">
        <f t="shared" si="698"/>
        <v>1108.0800000000024</v>
      </c>
      <c r="K11166" s="19" t="str">
        <f t="shared" si="696"/>
        <v>Mar-16</v>
      </c>
      <c r="L11166" s="20">
        <f t="shared" si="699"/>
        <v>10991</v>
      </c>
      <c r="M11166" s="21">
        <f t="shared" si="697"/>
        <v>0.10081703211718701</v>
      </c>
    </row>
    <row r="11167" spans="1:13" x14ac:dyDescent="0.3">
      <c r="A11167" s="119">
        <v>42452</v>
      </c>
      <c r="B11167" s="121" t="s">
        <v>30</v>
      </c>
      <c r="C11167" s="121">
        <v>17.100000000000001</v>
      </c>
      <c r="D11167" s="94"/>
      <c r="E11167" s="121" t="s">
        <v>10707</v>
      </c>
      <c r="F11167" s="123">
        <v>4.5</v>
      </c>
      <c r="G11167" s="91">
        <v>1</v>
      </c>
      <c r="H11167" s="30">
        <v>5</v>
      </c>
      <c r="I11167" s="38">
        <v>-1</v>
      </c>
      <c r="J11167" s="18">
        <f t="shared" si="698"/>
        <v>1107.0800000000024</v>
      </c>
      <c r="K11167" s="19" t="str">
        <f t="shared" si="696"/>
        <v>Mar-16</v>
      </c>
      <c r="L11167" s="20">
        <f t="shared" si="699"/>
        <v>10992</v>
      </c>
      <c r="M11167" s="21">
        <f t="shared" si="697"/>
        <v>0.10071688500727824</v>
      </c>
    </row>
    <row r="11168" spans="1:13" x14ac:dyDescent="0.3">
      <c r="A11168" s="124">
        <v>42452</v>
      </c>
      <c r="B11168" s="111" t="s">
        <v>43</v>
      </c>
      <c r="C11168" s="111">
        <v>20.45</v>
      </c>
      <c r="D11168" s="94"/>
      <c r="E11168" s="111" t="s">
        <v>10706</v>
      </c>
      <c r="F11168" s="111">
        <v>4.5</v>
      </c>
      <c r="G11168" s="91">
        <v>1</v>
      </c>
      <c r="H11168" s="37" t="s">
        <v>6518</v>
      </c>
      <c r="I11168" s="34">
        <v>-1</v>
      </c>
      <c r="J11168" s="18">
        <f t="shared" si="698"/>
        <v>1106.0800000000024</v>
      </c>
      <c r="K11168" s="19" t="str">
        <f t="shared" si="696"/>
        <v>Mar-16</v>
      </c>
      <c r="L11168" s="20">
        <f t="shared" si="699"/>
        <v>10993</v>
      </c>
      <c r="M11168" s="21">
        <f t="shared" si="697"/>
        <v>0.10061675611752956</v>
      </c>
    </row>
    <row r="11169" spans="1:13" x14ac:dyDescent="0.3">
      <c r="A11169" s="107">
        <v>42453</v>
      </c>
      <c r="B11169" s="108" t="s">
        <v>45</v>
      </c>
      <c r="C11169" s="101">
        <v>0.71527777777777779</v>
      </c>
      <c r="D11169" s="94" t="s">
        <v>31</v>
      </c>
      <c r="E11169" s="108" t="s">
        <v>3693</v>
      </c>
      <c r="F11169" s="110">
        <v>4</v>
      </c>
      <c r="G11169" s="92">
        <v>1</v>
      </c>
      <c r="H11169" s="90" t="s">
        <v>33</v>
      </c>
      <c r="I11169" s="28">
        <v>-1</v>
      </c>
      <c r="J11169" s="18">
        <f t="shared" si="698"/>
        <v>1105.0800000000024</v>
      </c>
      <c r="K11169" s="19" t="str">
        <f t="shared" si="696"/>
        <v>Mar-16</v>
      </c>
      <c r="L11169" s="20">
        <f t="shared" si="699"/>
        <v>10994</v>
      </c>
      <c r="M11169" s="21">
        <f t="shared" si="697"/>
        <v>0.10051664544296911</v>
      </c>
    </row>
    <row r="11170" spans="1:13" x14ac:dyDescent="0.3">
      <c r="A11170" s="107">
        <v>42453</v>
      </c>
      <c r="B11170" s="108" t="s">
        <v>45</v>
      </c>
      <c r="C11170" s="101">
        <v>0.75694444444444453</v>
      </c>
      <c r="D11170" s="94" t="s">
        <v>31</v>
      </c>
      <c r="E11170" s="108" t="s">
        <v>1668</v>
      </c>
      <c r="F11170" s="110">
        <v>4</v>
      </c>
      <c r="G11170" s="92">
        <v>1</v>
      </c>
      <c r="H11170" s="90" t="s">
        <v>42</v>
      </c>
      <c r="I11170" s="28">
        <v>3.33</v>
      </c>
      <c r="J11170" s="18">
        <f t="shared" si="698"/>
        <v>1108.4100000000024</v>
      </c>
      <c r="K11170" s="19" t="str">
        <f t="shared" si="696"/>
        <v>Mar-16</v>
      </c>
      <c r="L11170" s="20">
        <f t="shared" si="699"/>
        <v>10995</v>
      </c>
      <c r="M11170" s="21">
        <f t="shared" si="697"/>
        <v>0.10081036834924988</v>
      </c>
    </row>
    <row r="11171" spans="1:13" x14ac:dyDescent="0.3">
      <c r="A11171" s="119">
        <v>42453</v>
      </c>
      <c r="B11171" s="121" t="s">
        <v>130</v>
      </c>
      <c r="C11171" s="121">
        <v>14.4</v>
      </c>
      <c r="D11171" s="94"/>
      <c r="E11171" s="121" t="s">
        <v>10708</v>
      </c>
      <c r="F11171" s="123">
        <v>4.33</v>
      </c>
      <c r="G11171" s="91">
        <v>1</v>
      </c>
      <c r="H11171" s="30">
        <v>1</v>
      </c>
      <c r="I11171" s="38">
        <v>2.99</v>
      </c>
      <c r="J11171" s="18">
        <f t="shared" si="698"/>
        <v>1111.4000000000024</v>
      </c>
      <c r="K11171" s="19" t="str">
        <f t="shared" si="696"/>
        <v>Mar-16</v>
      </c>
      <c r="L11171" s="20">
        <f t="shared" si="699"/>
        <v>10996</v>
      </c>
      <c r="M11171" s="21">
        <f t="shared" si="697"/>
        <v>0.10107311749727195</v>
      </c>
    </row>
    <row r="11172" spans="1:13" x14ac:dyDescent="0.3">
      <c r="A11172" s="119">
        <v>42453</v>
      </c>
      <c r="B11172" s="121" t="s">
        <v>45</v>
      </c>
      <c r="C11172" s="121">
        <v>14.5</v>
      </c>
      <c r="D11172" s="94"/>
      <c r="E11172" s="121" t="s">
        <v>654</v>
      </c>
      <c r="F11172" s="123">
        <v>4.5</v>
      </c>
      <c r="G11172" s="91">
        <v>1</v>
      </c>
      <c r="H11172" s="30">
        <v>1</v>
      </c>
      <c r="I11172" s="38">
        <v>3.5</v>
      </c>
      <c r="J11172" s="18">
        <f t="shared" si="698"/>
        <v>1114.9000000000024</v>
      </c>
      <c r="K11172" s="19" t="str">
        <f t="shared" si="696"/>
        <v>Mar-16</v>
      </c>
      <c r="L11172" s="20">
        <f t="shared" si="699"/>
        <v>10997</v>
      </c>
      <c r="M11172" s="21">
        <f t="shared" si="697"/>
        <v>0.10138219514413044</v>
      </c>
    </row>
    <row r="11173" spans="1:13" x14ac:dyDescent="0.3">
      <c r="A11173" s="119">
        <v>42453</v>
      </c>
      <c r="B11173" s="121" t="s">
        <v>89</v>
      </c>
      <c r="C11173" s="121">
        <v>15.05</v>
      </c>
      <c r="D11173" s="94"/>
      <c r="E11173" s="121" t="s">
        <v>10709</v>
      </c>
      <c r="F11173" s="123">
        <v>5.5</v>
      </c>
      <c r="G11173" s="91">
        <v>1</v>
      </c>
      <c r="H11173" s="30" t="s">
        <v>6116</v>
      </c>
      <c r="I11173" s="38">
        <v>-1</v>
      </c>
      <c r="J11173" s="18">
        <f t="shared" si="698"/>
        <v>1113.9000000000024</v>
      </c>
      <c r="K11173" s="19" t="str">
        <f t="shared" si="696"/>
        <v>Mar-16</v>
      </c>
      <c r="L11173" s="20">
        <f t="shared" si="699"/>
        <v>10998</v>
      </c>
      <c r="M11173" s="21">
        <f t="shared" si="697"/>
        <v>0.10128205128205149</v>
      </c>
    </row>
    <row r="11174" spans="1:13" x14ac:dyDescent="0.3">
      <c r="A11174" s="107">
        <v>42454</v>
      </c>
      <c r="B11174" s="108" t="s">
        <v>29</v>
      </c>
      <c r="C11174" s="101">
        <v>0.61111111111111105</v>
      </c>
      <c r="D11174" s="94" t="s">
        <v>31</v>
      </c>
      <c r="E11174" s="108" t="s">
        <v>3694</v>
      </c>
      <c r="F11174" s="110">
        <v>2.75</v>
      </c>
      <c r="G11174" s="92">
        <v>1</v>
      </c>
      <c r="H11174" s="90" t="s">
        <v>42</v>
      </c>
      <c r="I11174" s="28">
        <v>1.75</v>
      </c>
      <c r="J11174" s="18">
        <f t="shared" si="698"/>
        <v>1115.6500000000024</v>
      </c>
      <c r="K11174" s="19" t="str">
        <f t="shared" si="696"/>
        <v>Mar-16</v>
      </c>
      <c r="L11174" s="20">
        <f t="shared" si="699"/>
        <v>10999</v>
      </c>
      <c r="M11174" s="21">
        <f t="shared" si="697"/>
        <v>0.10143194835894194</v>
      </c>
    </row>
    <row r="11175" spans="1:13" x14ac:dyDescent="0.3">
      <c r="A11175" s="107">
        <v>42454</v>
      </c>
      <c r="B11175" s="108" t="s">
        <v>45</v>
      </c>
      <c r="C11175" s="101">
        <v>0.62152777777777779</v>
      </c>
      <c r="D11175" s="94" t="s">
        <v>31</v>
      </c>
      <c r="E11175" s="108" t="s">
        <v>3079</v>
      </c>
      <c r="F11175" s="110">
        <v>4</v>
      </c>
      <c r="G11175" s="92">
        <v>1</v>
      </c>
      <c r="H11175" s="90" t="s">
        <v>42</v>
      </c>
      <c r="I11175" s="28">
        <v>3</v>
      </c>
      <c r="J11175" s="18">
        <f t="shared" si="698"/>
        <v>1118.6500000000024</v>
      </c>
      <c r="K11175" s="19" t="str">
        <f t="shared" si="696"/>
        <v>Mar-16</v>
      </c>
      <c r="L11175" s="20">
        <f t="shared" si="699"/>
        <v>11000</v>
      </c>
      <c r="M11175" s="21">
        <f t="shared" si="697"/>
        <v>0.10169545454545476</v>
      </c>
    </row>
    <row r="11176" spans="1:13" x14ac:dyDescent="0.3">
      <c r="A11176" s="107">
        <v>42454</v>
      </c>
      <c r="B11176" s="108" t="s">
        <v>45</v>
      </c>
      <c r="C11176" s="101">
        <v>0.66666666666666663</v>
      </c>
      <c r="D11176" s="94" t="s">
        <v>31</v>
      </c>
      <c r="E11176" s="108" t="s">
        <v>3695</v>
      </c>
      <c r="F11176" s="110">
        <v>2.75</v>
      </c>
      <c r="G11176" s="92">
        <v>1</v>
      </c>
      <c r="H11176" s="90" t="s">
        <v>33</v>
      </c>
      <c r="I11176" s="28">
        <v>-1</v>
      </c>
      <c r="J11176" s="18">
        <f t="shared" si="698"/>
        <v>1117.6500000000024</v>
      </c>
      <c r="K11176" s="19" t="str">
        <f t="shared" si="696"/>
        <v>Mar-16</v>
      </c>
      <c r="L11176" s="20">
        <f t="shared" si="699"/>
        <v>11001</v>
      </c>
      <c r="M11176" s="21">
        <f t="shared" si="697"/>
        <v>0.10159530951731682</v>
      </c>
    </row>
    <row r="11177" spans="1:13" x14ac:dyDescent="0.3">
      <c r="A11177" s="119">
        <v>42454</v>
      </c>
      <c r="B11177" s="121" t="s">
        <v>45</v>
      </c>
      <c r="C11177" s="121">
        <v>13.55</v>
      </c>
      <c r="D11177" s="94"/>
      <c r="E11177" s="121" t="s">
        <v>10247</v>
      </c>
      <c r="F11177" s="123">
        <v>4.5</v>
      </c>
      <c r="G11177" s="91">
        <v>1</v>
      </c>
      <c r="H11177" s="30">
        <v>1</v>
      </c>
      <c r="I11177" s="38">
        <v>3.5</v>
      </c>
      <c r="J11177" s="18">
        <f t="shared" si="698"/>
        <v>1121.1500000000024</v>
      </c>
      <c r="K11177" s="19" t="str">
        <f t="shared" si="696"/>
        <v>Mar-16</v>
      </c>
      <c r="L11177" s="20">
        <f t="shared" si="699"/>
        <v>11002</v>
      </c>
      <c r="M11177" s="21">
        <f t="shared" si="697"/>
        <v>0.10190419923650267</v>
      </c>
    </row>
    <row r="11178" spans="1:13" x14ac:dyDescent="0.3">
      <c r="A11178" s="107">
        <v>42455</v>
      </c>
      <c r="B11178" s="108" t="s">
        <v>69</v>
      </c>
      <c r="C11178" s="101">
        <v>0.71875</v>
      </c>
      <c r="D11178" s="94" t="s">
        <v>31</v>
      </c>
      <c r="E11178" s="108" t="s">
        <v>3696</v>
      </c>
      <c r="F11178" s="110">
        <v>3</v>
      </c>
      <c r="G11178" s="92">
        <v>1</v>
      </c>
      <c r="H11178" s="90" t="s">
        <v>33</v>
      </c>
      <c r="I11178" s="28">
        <v>-1</v>
      </c>
      <c r="J11178" s="18">
        <f t="shared" si="698"/>
        <v>1120.1500000000024</v>
      </c>
      <c r="K11178" s="19" t="str">
        <f t="shared" si="696"/>
        <v>Mar-16</v>
      </c>
      <c r="L11178" s="20">
        <f t="shared" si="699"/>
        <v>11003</v>
      </c>
      <c r="M11178" s="21">
        <f t="shared" si="697"/>
        <v>0.10180405343997113</v>
      </c>
    </row>
    <row r="11179" spans="1:13" x14ac:dyDescent="0.3">
      <c r="A11179" s="107">
        <v>42457</v>
      </c>
      <c r="B11179" s="108" t="s">
        <v>71</v>
      </c>
      <c r="C11179" s="101">
        <v>0.58680555555555558</v>
      </c>
      <c r="D11179" s="94" t="s">
        <v>31</v>
      </c>
      <c r="E11179" s="108" t="s">
        <v>3697</v>
      </c>
      <c r="F11179" s="110">
        <v>3</v>
      </c>
      <c r="G11179" s="92">
        <v>1</v>
      </c>
      <c r="H11179" s="90" t="s">
        <v>33</v>
      </c>
      <c r="I11179" s="28">
        <v>-1</v>
      </c>
      <c r="J11179" s="18">
        <f t="shared" si="698"/>
        <v>1119.1500000000024</v>
      </c>
      <c r="K11179" s="19" t="str">
        <f t="shared" si="696"/>
        <v>Mar-16</v>
      </c>
      <c r="L11179" s="20">
        <f t="shared" si="699"/>
        <v>11004</v>
      </c>
      <c r="M11179" s="21">
        <f t="shared" si="697"/>
        <v>0.10170392584514744</v>
      </c>
    </row>
    <row r="11180" spans="1:13" x14ac:dyDescent="0.3">
      <c r="A11180" s="107">
        <v>42457</v>
      </c>
      <c r="B11180" s="108" t="s">
        <v>136</v>
      </c>
      <c r="C11180" s="101">
        <v>0.60069444444444442</v>
      </c>
      <c r="D11180" s="94" t="s">
        <v>31</v>
      </c>
      <c r="E11180" s="108" t="s">
        <v>2361</v>
      </c>
      <c r="F11180" s="110">
        <v>4</v>
      </c>
      <c r="G11180" s="92">
        <v>1</v>
      </c>
      <c r="H11180" s="90" t="s">
        <v>33</v>
      </c>
      <c r="I11180" s="28">
        <v>-1</v>
      </c>
      <c r="J11180" s="18">
        <f t="shared" si="698"/>
        <v>1118.1500000000024</v>
      </c>
      <c r="K11180" s="19" t="str">
        <f t="shared" si="696"/>
        <v>Mar-16</v>
      </c>
      <c r="L11180" s="20">
        <f t="shared" si="699"/>
        <v>11005</v>
      </c>
      <c r="M11180" s="21">
        <f t="shared" si="697"/>
        <v>0.10160381644706973</v>
      </c>
    </row>
    <row r="11181" spans="1:13" x14ac:dyDescent="0.3">
      <c r="A11181" s="107">
        <v>42457</v>
      </c>
      <c r="B11181" s="108" t="s">
        <v>136</v>
      </c>
      <c r="C11181" s="101">
        <v>0.64930555555555558</v>
      </c>
      <c r="D11181" s="94" t="s">
        <v>31</v>
      </c>
      <c r="E11181" s="108" t="s">
        <v>3698</v>
      </c>
      <c r="F11181" s="110">
        <v>4</v>
      </c>
      <c r="G11181" s="92">
        <v>1</v>
      </c>
      <c r="H11181" s="90" t="s">
        <v>33</v>
      </c>
      <c r="I11181" s="28">
        <v>-1</v>
      </c>
      <c r="J11181" s="18">
        <f t="shared" si="698"/>
        <v>1117.1500000000024</v>
      </c>
      <c r="K11181" s="19" t="str">
        <f t="shared" si="696"/>
        <v>Mar-16</v>
      </c>
      <c r="L11181" s="20">
        <f t="shared" si="699"/>
        <v>11006</v>
      </c>
      <c r="M11181" s="21">
        <f t="shared" si="697"/>
        <v>0.10150372524077797</v>
      </c>
    </row>
    <row r="11182" spans="1:13" x14ac:dyDescent="0.3">
      <c r="A11182" s="107">
        <v>42457</v>
      </c>
      <c r="B11182" s="108" t="s">
        <v>79</v>
      </c>
      <c r="C11182" s="101">
        <v>0.66666666666666663</v>
      </c>
      <c r="D11182" s="94" t="s">
        <v>31</v>
      </c>
      <c r="E11182" s="108" t="s">
        <v>3477</v>
      </c>
      <c r="F11182" s="110">
        <v>3.75</v>
      </c>
      <c r="G11182" s="92">
        <v>1</v>
      </c>
      <c r="H11182" s="90" t="s">
        <v>33</v>
      </c>
      <c r="I11182" s="28">
        <v>-1</v>
      </c>
      <c r="J11182" s="18">
        <f t="shared" si="698"/>
        <v>1116.1500000000024</v>
      </c>
      <c r="K11182" s="19" t="str">
        <f t="shared" si="696"/>
        <v>Mar-16</v>
      </c>
      <c r="L11182" s="20">
        <f t="shared" si="699"/>
        <v>11007</v>
      </c>
      <c r="M11182" s="21">
        <f t="shared" si="697"/>
        <v>0.10140365222131392</v>
      </c>
    </row>
    <row r="11183" spans="1:13" x14ac:dyDescent="0.3">
      <c r="A11183" s="107">
        <v>42457</v>
      </c>
      <c r="B11183" s="108" t="s">
        <v>136</v>
      </c>
      <c r="C11183" s="101">
        <v>0.67361111111111116</v>
      </c>
      <c r="D11183" s="94" t="s">
        <v>31</v>
      </c>
      <c r="E11183" s="108" t="s">
        <v>3699</v>
      </c>
      <c r="F11183" s="110">
        <v>4</v>
      </c>
      <c r="G11183" s="92">
        <v>1</v>
      </c>
      <c r="H11183" s="90" t="s">
        <v>33</v>
      </c>
      <c r="I11183" s="28">
        <v>-1</v>
      </c>
      <c r="J11183" s="18">
        <f t="shared" si="698"/>
        <v>1115.1500000000024</v>
      </c>
      <c r="K11183" s="19" t="str">
        <f t="shared" si="696"/>
        <v>Mar-16</v>
      </c>
      <c r="L11183" s="20">
        <f t="shared" si="699"/>
        <v>11008</v>
      </c>
      <c r="M11183" s="21">
        <f t="shared" si="697"/>
        <v>0.10130359738372115</v>
      </c>
    </row>
    <row r="11184" spans="1:13" x14ac:dyDescent="0.3">
      <c r="A11184" s="107">
        <v>42457</v>
      </c>
      <c r="B11184" s="108" t="s">
        <v>71</v>
      </c>
      <c r="C11184" s="101">
        <v>0.72916666666666663</v>
      </c>
      <c r="D11184" s="94" t="s">
        <v>31</v>
      </c>
      <c r="E11184" s="108" t="s">
        <v>3700</v>
      </c>
      <c r="F11184" s="110">
        <v>4</v>
      </c>
      <c r="G11184" s="92">
        <v>1</v>
      </c>
      <c r="H11184" s="90" t="s">
        <v>33</v>
      </c>
      <c r="I11184" s="28">
        <v>-1</v>
      </c>
      <c r="J11184" s="18">
        <f t="shared" si="698"/>
        <v>1114.1500000000024</v>
      </c>
      <c r="K11184" s="19" t="str">
        <f t="shared" si="696"/>
        <v>Mar-16</v>
      </c>
      <c r="L11184" s="20">
        <f t="shared" si="699"/>
        <v>11009</v>
      </c>
      <c r="M11184" s="21">
        <f t="shared" si="697"/>
        <v>0.101203560723045</v>
      </c>
    </row>
    <row r="11185" spans="1:13" x14ac:dyDescent="0.3">
      <c r="A11185" s="119">
        <v>42457</v>
      </c>
      <c r="B11185" s="121" t="s">
        <v>71</v>
      </c>
      <c r="C11185" s="121">
        <v>14.35</v>
      </c>
      <c r="D11185" s="94"/>
      <c r="E11185" s="121" t="s">
        <v>10696</v>
      </c>
      <c r="F11185" s="123">
        <v>4.5</v>
      </c>
      <c r="G11185" s="91">
        <v>1</v>
      </c>
      <c r="H11185" s="30">
        <v>7</v>
      </c>
      <c r="I11185" s="38">
        <v>-1</v>
      </c>
      <c r="J11185" s="18">
        <f t="shared" si="698"/>
        <v>1113.1500000000024</v>
      </c>
      <c r="K11185" s="19" t="str">
        <f t="shared" si="696"/>
        <v>Mar-16</v>
      </c>
      <c r="L11185" s="20">
        <f t="shared" si="699"/>
        <v>11010</v>
      </c>
      <c r="M11185" s="21">
        <f t="shared" si="697"/>
        <v>0.10110354223433264</v>
      </c>
    </row>
    <row r="11186" spans="1:13" x14ac:dyDescent="0.3">
      <c r="A11186" s="119">
        <v>42457</v>
      </c>
      <c r="B11186" s="121" t="s">
        <v>130</v>
      </c>
      <c r="C11186" s="121">
        <v>15.3</v>
      </c>
      <c r="D11186" s="94"/>
      <c r="E11186" s="121" t="s">
        <v>8513</v>
      </c>
      <c r="F11186" s="123">
        <v>5.5</v>
      </c>
      <c r="G11186" s="91">
        <v>1</v>
      </c>
      <c r="H11186" s="30">
        <v>3</v>
      </c>
      <c r="I11186" s="38">
        <v>-1</v>
      </c>
      <c r="J11186" s="18">
        <f t="shared" si="698"/>
        <v>1112.1500000000024</v>
      </c>
      <c r="K11186" s="19" t="str">
        <f t="shared" si="696"/>
        <v>Mar-16</v>
      </c>
      <c r="L11186" s="20">
        <f t="shared" si="699"/>
        <v>11011</v>
      </c>
      <c r="M11186" s="21">
        <f t="shared" si="697"/>
        <v>0.10100354191263304</v>
      </c>
    </row>
    <row r="11187" spans="1:13" x14ac:dyDescent="0.3">
      <c r="A11187" s="107">
        <v>42458</v>
      </c>
      <c r="B11187" s="108" t="s">
        <v>147</v>
      </c>
      <c r="C11187" s="101">
        <v>0.58333333333333337</v>
      </c>
      <c r="D11187" s="94" t="s">
        <v>31</v>
      </c>
      <c r="E11187" s="108" t="s">
        <v>3701</v>
      </c>
      <c r="F11187" s="110">
        <v>3.5</v>
      </c>
      <c r="G11187" s="92">
        <v>1</v>
      </c>
      <c r="H11187" s="90" t="s">
        <v>33</v>
      </c>
      <c r="I11187" s="28">
        <v>-1</v>
      </c>
      <c r="J11187" s="18">
        <f t="shared" si="698"/>
        <v>1111.1500000000024</v>
      </c>
      <c r="K11187" s="19" t="str">
        <f t="shared" si="696"/>
        <v>Mar-16</v>
      </c>
      <c r="L11187" s="20">
        <f t="shared" si="699"/>
        <v>11012</v>
      </c>
      <c r="M11187" s="21">
        <f t="shared" si="697"/>
        <v>0.10090355975299695</v>
      </c>
    </row>
    <row r="11188" spans="1:13" x14ac:dyDescent="0.3">
      <c r="A11188" s="107">
        <v>42458</v>
      </c>
      <c r="B11188" s="108" t="s">
        <v>45</v>
      </c>
      <c r="C11188" s="101">
        <v>0.61111111111111105</v>
      </c>
      <c r="D11188" s="94" t="s">
        <v>31</v>
      </c>
      <c r="E11188" s="108" t="s">
        <v>3702</v>
      </c>
      <c r="F11188" s="110">
        <v>2.88</v>
      </c>
      <c r="G11188" s="92">
        <v>1</v>
      </c>
      <c r="H11188" s="90" t="s">
        <v>33</v>
      </c>
      <c r="I11188" s="28">
        <v>-1</v>
      </c>
      <c r="J11188" s="18">
        <f t="shared" si="698"/>
        <v>1110.1500000000024</v>
      </c>
      <c r="K11188" s="19" t="str">
        <f t="shared" si="696"/>
        <v>Mar-16</v>
      </c>
      <c r="L11188" s="20">
        <f t="shared" si="699"/>
        <v>11013</v>
      </c>
      <c r="M11188" s="21">
        <f t="shared" si="697"/>
        <v>0.10080359575047693</v>
      </c>
    </row>
    <row r="11189" spans="1:13" x14ac:dyDescent="0.3">
      <c r="A11189" s="107">
        <v>42458</v>
      </c>
      <c r="B11189" s="108" t="s">
        <v>45</v>
      </c>
      <c r="C11189" s="101">
        <v>0.68402777777777779</v>
      </c>
      <c r="D11189" s="94" t="s">
        <v>31</v>
      </c>
      <c r="E11189" s="108" t="s">
        <v>3703</v>
      </c>
      <c r="F11189" s="110">
        <v>3.5</v>
      </c>
      <c r="G11189" s="92">
        <v>1</v>
      </c>
      <c r="H11189" s="90" t="s">
        <v>42</v>
      </c>
      <c r="I11189" s="28">
        <v>3</v>
      </c>
      <c r="J11189" s="18">
        <f t="shared" si="698"/>
        <v>1113.1500000000024</v>
      </c>
      <c r="K11189" s="19" t="str">
        <f t="shared" si="696"/>
        <v>Mar-16</v>
      </c>
      <c r="L11189" s="20">
        <f t="shared" si="699"/>
        <v>11014</v>
      </c>
      <c r="M11189" s="21">
        <f t="shared" si="697"/>
        <v>0.10106682404212841</v>
      </c>
    </row>
    <row r="11190" spans="1:13" x14ac:dyDescent="0.3">
      <c r="A11190" s="107">
        <v>42458</v>
      </c>
      <c r="B11190" s="108" t="s">
        <v>45</v>
      </c>
      <c r="C11190" s="101">
        <v>0.70833333333333337</v>
      </c>
      <c r="D11190" s="94" t="s">
        <v>31</v>
      </c>
      <c r="E11190" s="108" t="s">
        <v>3704</v>
      </c>
      <c r="F11190" s="110">
        <v>2.75</v>
      </c>
      <c r="G11190" s="92">
        <v>1</v>
      </c>
      <c r="H11190" s="90" t="s">
        <v>33</v>
      </c>
      <c r="I11190" s="28">
        <v>-1</v>
      </c>
      <c r="J11190" s="18">
        <f t="shared" si="698"/>
        <v>1112.1500000000024</v>
      </c>
      <c r="K11190" s="19" t="str">
        <f t="shared" si="696"/>
        <v>Mar-16</v>
      </c>
      <c r="L11190" s="20">
        <f t="shared" si="699"/>
        <v>11015</v>
      </c>
      <c r="M11190" s="21">
        <f t="shared" si="697"/>
        <v>0.10096686336813458</v>
      </c>
    </row>
    <row r="11191" spans="1:13" x14ac:dyDescent="0.3">
      <c r="A11191" s="119">
        <v>42458</v>
      </c>
      <c r="B11191" s="121" t="s">
        <v>147</v>
      </c>
      <c r="C11191" s="121">
        <v>14.3</v>
      </c>
      <c r="D11191" s="94"/>
      <c r="E11191" s="123" t="s">
        <v>8433</v>
      </c>
      <c r="F11191" s="123">
        <v>6</v>
      </c>
      <c r="G11191" s="91">
        <v>1</v>
      </c>
      <c r="H11191" s="30">
        <v>1</v>
      </c>
      <c r="I11191" s="38">
        <v>5</v>
      </c>
      <c r="J11191" s="18">
        <f t="shared" si="698"/>
        <v>1117.1500000000024</v>
      </c>
      <c r="K11191" s="19" t="str">
        <f t="shared" si="696"/>
        <v>Mar-16</v>
      </c>
      <c r="L11191" s="20">
        <f t="shared" si="699"/>
        <v>11016</v>
      </c>
      <c r="M11191" s="21">
        <f t="shared" si="697"/>
        <v>0.10141158315177945</v>
      </c>
    </row>
    <row r="11192" spans="1:13" x14ac:dyDescent="0.3">
      <c r="A11192" s="119">
        <v>42458</v>
      </c>
      <c r="B11192" s="121" t="s">
        <v>45</v>
      </c>
      <c r="C11192" s="121">
        <v>15.15</v>
      </c>
      <c r="D11192" s="94"/>
      <c r="E11192" s="123" t="s">
        <v>2354</v>
      </c>
      <c r="F11192" s="123">
        <v>5</v>
      </c>
      <c r="G11192" s="91">
        <v>1</v>
      </c>
      <c r="H11192" s="30">
        <v>4</v>
      </c>
      <c r="I11192" s="38">
        <v>-1</v>
      </c>
      <c r="J11192" s="18">
        <f t="shared" si="698"/>
        <v>1116.1500000000024</v>
      </c>
      <c r="K11192" s="19" t="str">
        <f t="shared" si="696"/>
        <v>Mar-16</v>
      </c>
      <c r="L11192" s="20">
        <f t="shared" si="699"/>
        <v>11017</v>
      </c>
      <c r="M11192" s="21">
        <f t="shared" si="697"/>
        <v>0.10131160933103407</v>
      </c>
    </row>
    <row r="11193" spans="1:13" x14ac:dyDescent="0.3">
      <c r="A11193" s="119">
        <v>42458</v>
      </c>
      <c r="B11193" s="121" t="s">
        <v>147</v>
      </c>
      <c r="C11193" s="121">
        <v>16.149999999999999</v>
      </c>
      <c r="D11193" s="94"/>
      <c r="E11193" s="123" t="s">
        <v>10710</v>
      </c>
      <c r="F11193" s="123">
        <v>5.5</v>
      </c>
      <c r="G11193" s="91">
        <v>1</v>
      </c>
      <c r="H11193" s="30">
        <v>1</v>
      </c>
      <c r="I11193" s="38">
        <v>4.5</v>
      </c>
      <c r="J11193" s="18">
        <f t="shared" si="698"/>
        <v>1120.6500000000024</v>
      </c>
      <c r="K11193" s="19" t="str">
        <f t="shared" si="696"/>
        <v>Mar-16</v>
      </c>
      <c r="L11193" s="20">
        <f t="shared" si="699"/>
        <v>11018</v>
      </c>
      <c r="M11193" s="21">
        <f t="shared" si="697"/>
        <v>0.10171083681248887</v>
      </c>
    </row>
    <row r="11194" spans="1:13" x14ac:dyDescent="0.3">
      <c r="A11194" s="107">
        <v>42459</v>
      </c>
      <c r="B11194" s="108" t="s">
        <v>29</v>
      </c>
      <c r="C11194" s="101">
        <v>0.63541666666666663</v>
      </c>
      <c r="D11194" s="94" t="s">
        <v>31</v>
      </c>
      <c r="E11194" s="108" t="s">
        <v>3705</v>
      </c>
      <c r="F11194" s="110">
        <v>4</v>
      </c>
      <c r="G11194" s="92">
        <v>1</v>
      </c>
      <c r="H11194" s="90" t="s">
        <v>33</v>
      </c>
      <c r="I11194" s="28">
        <v>-1</v>
      </c>
      <c r="J11194" s="18">
        <f t="shared" si="698"/>
        <v>1119.6500000000024</v>
      </c>
      <c r="K11194" s="19" t="str">
        <f t="shared" si="696"/>
        <v>Mar-16</v>
      </c>
      <c r="L11194" s="20">
        <f t="shared" si="699"/>
        <v>11019</v>
      </c>
      <c r="M11194" s="21">
        <f t="shared" si="697"/>
        <v>0.10161085397949018</v>
      </c>
    </row>
    <row r="11195" spans="1:13" x14ac:dyDescent="0.3">
      <c r="A11195" s="107">
        <v>42459</v>
      </c>
      <c r="B11195" s="108" t="s">
        <v>30</v>
      </c>
      <c r="C11195" s="101">
        <v>0.6875</v>
      </c>
      <c r="D11195" s="94" t="s">
        <v>31</v>
      </c>
      <c r="E11195" s="108" t="s">
        <v>3706</v>
      </c>
      <c r="F11195" s="110">
        <v>3.75</v>
      </c>
      <c r="G11195" s="92">
        <v>1</v>
      </c>
      <c r="H11195" s="90" t="s">
        <v>42</v>
      </c>
      <c r="I11195" s="28">
        <v>2.75</v>
      </c>
      <c r="J11195" s="18">
        <f t="shared" si="698"/>
        <v>1122.4000000000024</v>
      </c>
      <c r="K11195" s="19" t="str">
        <f t="shared" si="696"/>
        <v>Mar-16</v>
      </c>
      <c r="L11195" s="20">
        <f t="shared" si="699"/>
        <v>11020</v>
      </c>
      <c r="M11195" s="21">
        <f t="shared" si="697"/>
        <v>0.10185117967332145</v>
      </c>
    </row>
    <row r="11196" spans="1:13" x14ac:dyDescent="0.3">
      <c r="A11196" s="107">
        <v>42459</v>
      </c>
      <c r="B11196" s="111" t="s">
        <v>43</v>
      </c>
      <c r="C11196" s="101">
        <v>0.74652777777777779</v>
      </c>
      <c r="D11196" s="94" t="s">
        <v>31</v>
      </c>
      <c r="E11196" s="110" t="s">
        <v>3707</v>
      </c>
      <c r="F11196" s="110">
        <v>3.25</v>
      </c>
      <c r="G11196" s="92">
        <v>1</v>
      </c>
      <c r="H11196" s="90" t="s">
        <v>33</v>
      </c>
      <c r="I11196" s="28">
        <v>-1</v>
      </c>
      <c r="J11196" s="18">
        <f t="shared" si="698"/>
        <v>1121.4000000000024</v>
      </c>
      <c r="K11196" s="19" t="str">
        <f t="shared" si="696"/>
        <v>Mar-16</v>
      </c>
      <c r="L11196" s="20">
        <f t="shared" si="699"/>
        <v>11021</v>
      </c>
      <c r="M11196" s="21">
        <f t="shared" si="697"/>
        <v>0.10175120225024974</v>
      </c>
    </row>
    <row r="11197" spans="1:13" x14ac:dyDescent="0.3">
      <c r="A11197" s="107">
        <v>42459</v>
      </c>
      <c r="B11197" s="111" t="s">
        <v>43</v>
      </c>
      <c r="C11197" s="101">
        <v>0.76736111111111116</v>
      </c>
      <c r="D11197" s="94" t="s">
        <v>31</v>
      </c>
      <c r="E11197" s="111" t="s">
        <v>3224</v>
      </c>
      <c r="F11197" s="110">
        <v>3.5</v>
      </c>
      <c r="G11197" s="92">
        <v>1</v>
      </c>
      <c r="H11197" s="90" t="s">
        <v>42</v>
      </c>
      <c r="I11197" s="28">
        <v>2.5</v>
      </c>
      <c r="J11197" s="18">
        <f t="shared" si="698"/>
        <v>1123.9000000000024</v>
      </c>
      <c r="K11197" s="19" t="str">
        <f t="shared" si="696"/>
        <v>Mar-16</v>
      </c>
      <c r="L11197" s="20">
        <f t="shared" si="699"/>
        <v>11022</v>
      </c>
      <c r="M11197" s="21">
        <f t="shared" si="697"/>
        <v>0.10196878969334081</v>
      </c>
    </row>
    <row r="11198" spans="1:13" x14ac:dyDescent="0.3">
      <c r="A11198" s="119">
        <v>42459</v>
      </c>
      <c r="B11198" s="121" t="s">
        <v>30</v>
      </c>
      <c r="C11198" s="121">
        <v>14.2</v>
      </c>
      <c r="D11198" s="94"/>
      <c r="E11198" s="123" t="s">
        <v>10714</v>
      </c>
      <c r="F11198" s="123">
        <v>5</v>
      </c>
      <c r="G11198" s="91">
        <v>1</v>
      </c>
      <c r="H11198" s="30">
        <v>2</v>
      </c>
      <c r="I11198" s="38">
        <v>-1</v>
      </c>
      <c r="J11198" s="18">
        <f t="shared" si="698"/>
        <v>1122.9000000000024</v>
      </c>
      <c r="K11198" s="19" t="str">
        <f t="shared" si="696"/>
        <v>Mar-16</v>
      </c>
      <c r="L11198" s="20">
        <f t="shared" si="699"/>
        <v>11023</v>
      </c>
      <c r="M11198" s="21">
        <f t="shared" si="697"/>
        <v>0.10186881974054271</v>
      </c>
    </row>
    <row r="11199" spans="1:13" x14ac:dyDescent="0.3">
      <c r="A11199" s="119">
        <v>42459</v>
      </c>
      <c r="B11199" s="121" t="s">
        <v>84</v>
      </c>
      <c r="C11199" s="121">
        <v>14.3</v>
      </c>
      <c r="D11199" s="94"/>
      <c r="E11199" s="123" t="s">
        <v>10711</v>
      </c>
      <c r="F11199" s="123">
        <v>5.5</v>
      </c>
      <c r="G11199" s="91">
        <v>1</v>
      </c>
      <c r="H11199" s="30">
        <v>1</v>
      </c>
      <c r="I11199" s="38">
        <v>4.5</v>
      </c>
      <c r="J11199" s="18">
        <f t="shared" si="698"/>
        <v>1127.4000000000024</v>
      </c>
      <c r="K11199" s="19" t="str">
        <f t="shared" si="696"/>
        <v>Mar-16</v>
      </c>
      <c r="L11199" s="20">
        <f t="shared" si="699"/>
        <v>11024</v>
      </c>
      <c r="M11199" s="21">
        <f t="shared" si="697"/>
        <v>0.10226777939042112</v>
      </c>
    </row>
    <row r="11200" spans="1:13" x14ac:dyDescent="0.3">
      <c r="A11200" s="119">
        <v>42459</v>
      </c>
      <c r="B11200" s="121" t="s">
        <v>30</v>
      </c>
      <c r="C11200" s="121">
        <v>14.5</v>
      </c>
      <c r="D11200" s="94"/>
      <c r="E11200" s="123" t="s">
        <v>10716</v>
      </c>
      <c r="F11200" s="123">
        <v>5</v>
      </c>
      <c r="G11200" s="91">
        <v>1</v>
      </c>
      <c r="H11200" s="30">
        <v>4</v>
      </c>
      <c r="I11200" s="38">
        <v>-1</v>
      </c>
      <c r="J11200" s="18">
        <f t="shared" si="698"/>
        <v>1126.4000000000024</v>
      </c>
      <c r="K11200" s="19" t="str">
        <f t="shared" si="696"/>
        <v>Mar-16</v>
      </c>
      <c r="L11200" s="20">
        <f t="shared" si="699"/>
        <v>11025</v>
      </c>
      <c r="M11200" s="21">
        <f t="shared" si="697"/>
        <v>0.10216780045351495</v>
      </c>
    </row>
    <row r="11201" spans="1:13" x14ac:dyDescent="0.3">
      <c r="A11201" s="119">
        <v>42459</v>
      </c>
      <c r="B11201" s="121" t="s">
        <v>30</v>
      </c>
      <c r="C11201" s="121">
        <v>14.5</v>
      </c>
      <c r="D11201" s="94"/>
      <c r="E11201" s="123" t="s">
        <v>10715</v>
      </c>
      <c r="F11201" s="123">
        <v>5</v>
      </c>
      <c r="G11201" s="91">
        <v>1</v>
      </c>
      <c r="H11201" s="30">
        <v>1</v>
      </c>
      <c r="I11201" s="38">
        <v>4</v>
      </c>
      <c r="J11201" s="18">
        <f t="shared" si="698"/>
        <v>1130.4000000000024</v>
      </c>
      <c r="K11201" s="19" t="str">
        <f t="shared" si="696"/>
        <v>Mar-16</v>
      </c>
      <c r="L11201" s="20">
        <f t="shared" si="699"/>
        <v>11026</v>
      </c>
      <c r="M11201" s="21">
        <f t="shared" si="697"/>
        <v>0.10252131325956851</v>
      </c>
    </row>
    <row r="11202" spans="1:13" x14ac:dyDescent="0.3">
      <c r="A11202" s="119">
        <v>42459</v>
      </c>
      <c r="B11202" s="121" t="s">
        <v>84</v>
      </c>
      <c r="C11202" s="121">
        <v>15.4</v>
      </c>
      <c r="D11202" s="94"/>
      <c r="E11202" s="123" t="s">
        <v>9336</v>
      </c>
      <c r="F11202" s="123">
        <v>6</v>
      </c>
      <c r="G11202" s="89">
        <v>1</v>
      </c>
      <c r="H11202" s="30">
        <v>1</v>
      </c>
      <c r="I11202" s="38">
        <v>9</v>
      </c>
      <c r="J11202" s="18">
        <f t="shared" si="698"/>
        <v>1139.4000000000024</v>
      </c>
      <c r="K11202" s="19" t="str">
        <f t="shared" ref="K11202:K11265" si="700">TEXT(A11202,"MMM-yy")</f>
        <v>Mar-16</v>
      </c>
      <c r="L11202" s="20">
        <f t="shared" si="699"/>
        <v>11027</v>
      </c>
      <c r="M11202" s="21">
        <f t="shared" ref="M11202:M11265" si="701">J11202/L11202</f>
        <v>0.10332819443184932</v>
      </c>
    </row>
    <row r="11203" spans="1:13" x14ac:dyDescent="0.3">
      <c r="A11203" s="119">
        <v>42459</v>
      </c>
      <c r="B11203" s="121" t="s">
        <v>84</v>
      </c>
      <c r="C11203" s="121">
        <v>16.100000000000001</v>
      </c>
      <c r="D11203" s="94"/>
      <c r="E11203" s="123" t="s">
        <v>10712</v>
      </c>
      <c r="F11203" s="123">
        <v>5</v>
      </c>
      <c r="G11203" s="91">
        <v>1</v>
      </c>
      <c r="H11203" s="30">
        <v>2</v>
      </c>
      <c r="I11203" s="38">
        <v>-1</v>
      </c>
      <c r="J11203" s="18">
        <f t="shared" ref="J11203:J11266" si="702">J11202+I11203</f>
        <v>1138.4000000000024</v>
      </c>
      <c r="K11203" s="19" t="str">
        <f t="shared" si="700"/>
        <v>Mar-16</v>
      </c>
      <c r="L11203" s="20">
        <f t="shared" ref="L11203:L11266" si="703">L11202+G11203</f>
        <v>11028</v>
      </c>
      <c r="M11203" s="21">
        <f t="shared" si="701"/>
        <v>0.10322814653609017</v>
      </c>
    </row>
    <row r="11204" spans="1:13" x14ac:dyDescent="0.3">
      <c r="A11204" s="119">
        <v>42459</v>
      </c>
      <c r="B11204" s="121" t="s">
        <v>84</v>
      </c>
      <c r="C11204" s="121">
        <v>16.45</v>
      </c>
      <c r="D11204" s="94"/>
      <c r="E11204" s="123" t="s">
        <v>10713</v>
      </c>
      <c r="F11204" s="123">
        <v>4.33</v>
      </c>
      <c r="G11204" s="91">
        <v>1</v>
      </c>
      <c r="H11204" s="30" t="s">
        <v>6116</v>
      </c>
      <c r="I11204" s="38">
        <v>-1</v>
      </c>
      <c r="J11204" s="18">
        <f t="shared" si="702"/>
        <v>1137.4000000000024</v>
      </c>
      <c r="K11204" s="19" t="str">
        <f t="shared" si="700"/>
        <v>Mar-16</v>
      </c>
      <c r="L11204" s="20">
        <f t="shared" si="703"/>
        <v>11029</v>
      </c>
      <c r="M11204" s="21">
        <f t="shared" si="701"/>
        <v>0.10312811678302677</v>
      </c>
    </row>
    <row r="11205" spans="1:13" x14ac:dyDescent="0.3">
      <c r="A11205" s="107">
        <v>42460</v>
      </c>
      <c r="B11205" s="108" t="s">
        <v>123</v>
      </c>
      <c r="C11205" s="101">
        <v>0.59027777777777779</v>
      </c>
      <c r="D11205" s="94" t="s">
        <v>31</v>
      </c>
      <c r="E11205" s="108" t="s">
        <v>3708</v>
      </c>
      <c r="F11205" s="110">
        <v>3</v>
      </c>
      <c r="G11205" s="92">
        <v>1</v>
      </c>
      <c r="H11205" s="90" t="s">
        <v>33</v>
      </c>
      <c r="I11205" s="28">
        <v>-1</v>
      </c>
      <c r="J11205" s="18">
        <f t="shared" si="702"/>
        <v>1136.4000000000024</v>
      </c>
      <c r="K11205" s="19" t="str">
        <f t="shared" si="700"/>
        <v>Mar-16</v>
      </c>
      <c r="L11205" s="20">
        <f t="shared" si="703"/>
        <v>11030</v>
      </c>
      <c r="M11205" s="21">
        <f t="shared" si="701"/>
        <v>0.10302810516772461</v>
      </c>
    </row>
    <row r="11206" spans="1:13" x14ac:dyDescent="0.3">
      <c r="A11206" s="107">
        <v>42460</v>
      </c>
      <c r="B11206" s="108" t="s">
        <v>145</v>
      </c>
      <c r="C11206" s="101">
        <v>0.61805555555555558</v>
      </c>
      <c r="D11206" s="94" t="s">
        <v>31</v>
      </c>
      <c r="E11206" s="108" t="s">
        <v>3709</v>
      </c>
      <c r="F11206" s="110">
        <v>3.25</v>
      </c>
      <c r="G11206" s="92">
        <v>1</v>
      </c>
      <c r="H11206" s="90" t="s">
        <v>33</v>
      </c>
      <c r="I11206" s="28">
        <v>-1</v>
      </c>
      <c r="J11206" s="18">
        <f t="shared" si="702"/>
        <v>1135.4000000000024</v>
      </c>
      <c r="K11206" s="19" t="str">
        <f t="shared" si="700"/>
        <v>Mar-16</v>
      </c>
      <c r="L11206" s="20">
        <f t="shared" si="703"/>
        <v>11031</v>
      </c>
      <c r="M11206" s="21">
        <f t="shared" si="701"/>
        <v>0.10292811168525087</v>
      </c>
    </row>
    <row r="11207" spans="1:13" x14ac:dyDescent="0.3">
      <c r="A11207" s="107">
        <v>42460</v>
      </c>
      <c r="B11207" s="108" t="s">
        <v>45</v>
      </c>
      <c r="C11207" s="101">
        <v>0.67013888888888884</v>
      </c>
      <c r="D11207" s="94" t="s">
        <v>31</v>
      </c>
      <c r="E11207" s="108" t="s">
        <v>3710</v>
      </c>
      <c r="F11207" s="110">
        <v>3</v>
      </c>
      <c r="G11207" s="92">
        <v>1</v>
      </c>
      <c r="H11207" s="90" t="s">
        <v>33</v>
      </c>
      <c r="I11207" s="28">
        <v>-1</v>
      </c>
      <c r="J11207" s="18">
        <f t="shared" si="702"/>
        <v>1134.4000000000024</v>
      </c>
      <c r="K11207" s="19" t="str">
        <f t="shared" si="700"/>
        <v>Mar-16</v>
      </c>
      <c r="L11207" s="20">
        <f t="shared" si="703"/>
        <v>11032</v>
      </c>
      <c r="M11207" s="21">
        <f t="shared" si="701"/>
        <v>0.10282813633067461</v>
      </c>
    </row>
    <row r="11208" spans="1:13" x14ac:dyDescent="0.3">
      <c r="A11208" s="107">
        <v>42460</v>
      </c>
      <c r="B11208" s="108" t="s">
        <v>123</v>
      </c>
      <c r="C11208" s="101">
        <v>0.68055555555555547</v>
      </c>
      <c r="D11208" s="94" t="s">
        <v>31</v>
      </c>
      <c r="E11208" s="108" t="s">
        <v>3711</v>
      </c>
      <c r="F11208" s="110">
        <v>3.75</v>
      </c>
      <c r="G11208" s="92">
        <v>1</v>
      </c>
      <c r="H11208" s="90" t="s">
        <v>33</v>
      </c>
      <c r="I11208" s="28">
        <v>-1</v>
      </c>
      <c r="J11208" s="18">
        <f t="shared" si="702"/>
        <v>1133.4000000000024</v>
      </c>
      <c r="K11208" s="19" t="str">
        <f t="shared" si="700"/>
        <v>Mar-16</v>
      </c>
      <c r="L11208" s="20">
        <f t="shared" si="703"/>
        <v>11033</v>
      </c>
      <c r="M11208" s="21">
        <f t="shared" si="701"/>
        <v>0.10272817909906665</v>
      </c>
    </row>
    <row r="11209" spans="1:13" x14ac:dyDescent="0.3">
      <c r="A11209" s="107">
        <v>42460</v>
      </c>
      <c r="B11209" s="111" t="s">
        <v>47</v>
      </c>
      <c r="C11209" s="101">
        <v>0.81944444444444453</v>
      </c>
      <c r="D11209" s="94" t="s">
        <v>31</v>
      </c>
      <c r="E11209" s="111" t="s">
        <v>3712</v>
      </c>
      <c r="F11209" s="110">
        <v>4</v>
      </c>
      <c r="G11209" s="92">
        <v>1</v>
      </c>
      <c r="H11209" s="90" t="s">
        <v>33</v>
      </c>
      <c r="I11209" s="28">
        <v>-1</v>
      </c>
      <c r="J11209" s="18">
        <f t="shared" si="702"/>
        <v>1132.4000000000024</v>
      </c>
      <c r="K11209" s="19" t="str">
        <f t="shared" si="700"/>
        <v>Mar-16</v>
      </c>
      <c r="L11209" s="20">
        <f t="shared" si="703"/>
        <v>11034</v>
      </c>
      <c r="M11209" s="21">
        <f t="shared" si="701"/>
        <v>0.10262823998549958</v>
      </c>
    </row>
    <row r="11210" spans="1:13" x14ac:dyDescent="0.3">
      <c r="A11210" s="124">
        <v>42460</v>
      </c>
      <c r="B11210" s="111" t="s">
        <v>47</v>
      </c>
      <c r="C11210" s="111">
        <v>20.399999999999999</v>
      </c>
      <c r="D11210" s="94"/>
      <c r="E11210" s="111" t="s">
        <v>10718</v>
      </c>
      <c r="F11210" s="111">
        <v>6</v>
      </c>
      <c r="G11210" s="91">
        <v>1</v>
      </c>
      <c r="H11210" s="37" t="s">
        <v>6512</v>
      </c>
      <c r="I11210" s="34">
        <v>-1</v>
      </c>
      <c r="J11210" s="18">
        <f t="shared" si="702"/>
        <v>1131.4000000000024</v>
      </c>
      <c r="K11210" s="19" t="str">
        <f t="shared" si="700"/>
        <v>Mar-16</v>
      </c>
      <c r="L11210" s="20">
        <f t="shared" si="703"/>
        <v>11035</v>
      </c>
      <c r="M11210" s="21">
        <f t="shared" si="701"/>
        <v>0.10252831898504779</v>
      </c>
    </row>
    <row r="11211" spans="1:13" x14ac:dyDescent="0.3">
      <c r="A11211" s="124">
        <v>42460</v>
      </c>
      <c r="B11211" s="111" t="s">
        <v>47</v>
      </c>
      <c r="C11211" s="111">
        <v>20.399999999999999</v>
      </c>
      <c r="D11211" s="94"/>
      <c r="E11211" s="111" t="s">
        <v>10717</v>
      </c>
      <c r="F11211" s="111">
        <v>5</v>
      </c>
      <c r="G11211" s="91">
        <v>1</v>
      </c>
      <c r="H11211" s="37" t="s">
        <v>6526</v>
      </c>
      <c r="I11211" s="34">
        <v>3.4</v>
      </c>
      <c r="J11211" s="18">
        <f t="shared" si="702"/>
        <v>1134.8000000000025</v>
      </c>
      <c r="K11211" s="19" t="str">
        <f t="shared" si="700"/>
        <v>Mar-16</v>
      </c>
      <c r="L11211" s="20">
        <f t="shared" si="703"/>
        <v>11036</v>
      </c>
      <c r="M11211" s="21">
        <f t="shared" si="701"/>
        <v>0.10282711127220029</v>
      </c>
    </row>
    <row r="11212" spans="1:13" x14ac:dyDescent="0.3">
      <c r="A11212" s="107">
        <v>42461</v>
      </c>
      <c r="B11212" s="111" t="s">
        <v>45</v>
      </c>
      <c r="C11212" s="101">
        <v>0.73958333333333337</v>
      </c>
      <c r="D11212" s="94" t="s">
        <v>31</v>
      </c>
      <c r="E11212" s="111" t="s">
        <v>3713</v>
      </c>
      <c r="F11212" s="110">
        <v>3.25</v>
      </c>
      <c r="G11212" s="92">
        <v>1</v>
      </c>
      <c r="H11212" s="90" t="s">
        <v>33</v>
      </c>
      <c r="I11212" s="28">
        <v>-1</v>
      </c>
      <c r="J11212" s="18">
        <f t="shared" si="702"/>
        <v>1133.8000000000025</v>
      </c>
      <c r="K11212" s="19" t="str">
        <f t="shared" si="700"/>
        <v>Apr-16</v>
      </c>
      <c r="L11212" s="20">
        <f t="shared" si="703"/>
        <v>11037</v>
      </c>
      <c r="M11212" s="21">
        <f t="shared" si="701"/>
        <v>0.10272719035969942</v>
      </c>
    </row>
    <row r="11213" spans="1:13" x14ac:dyDescent="0.3">
      <c r="A11213" s="107">
        <v>42461</v>
      </c>
      <c r="B11213" s="111" t="s">
        <v>45</v>
      </c>
      <c r="C11213" s="101">
        <v>0.80208333333333337</v>
      </c>
      <c r="D11213" s="94" t="s">
        <v>31</v>
      </c>
      <c r="E11213" s="111" t="s">
        <v>3714</v>
      </c>
      <c r="F11213" s="110">
        <v>4</v>
      </c>
      <c r="G11213" s="92">
        <v>1</v>
      </c>
      <c r="H11213" s="90" t="s">
        <v>33</v>
      </c>
      <c r="I11213" s="28">
        <v>-1</v>
      </c>
      <c r="J11213" s="18">
        <f t="shared" si="702"/>
        <v>1132.8000000000025</v>
      </c>
      <c r="K11213" s="19" t="str">
        <f t="shared" si="700"/>
        <v>Apr-16</v>
      </c>
      <c r="L11213" s="20">
        <f t="shared" si="703"/>
        <v>11038</v>
      </c>
      <c r="M11213" s="21">
        <f t="shared" si="701"/>
        <v>0.10262728755209299</v>
      </c>
    </row>
    <row r="11214" spans="1:13" x14ac:dyDescent="0.3">
      <c r="A11214" s="107">
        <v>42461</v>
      </c>
      <c r="B11214" s="111" t="s">
        <v>45</v>
      </c>
      <c r="C11214" s="101">
        <v>0.84375</v>
      </c>
      <c r="D11214" s="94" t="s">
        <v>31</v>
      </c>
      <c r="E11214" s="111" t="s">
        <v>3715</v>
      </c>
      <c r="F11214" s="110">
        <v>4</v>
      </c>
      <c r="G11214" s="92">
        <v>1</v>
      </c>
      <c r="H11214" s="90" t="s">
        <v>33</v>
      </c>
      <c r="I11214" s="28">
        <v>-1</v>
      </c>
      <c r="J11214" s="18">
        <f t="shared" si="702"/>
        <v>1131.8000000000025</v>
      </c>
      <c r="K11214" s="19" t="str">
        <f t="shared" si="700"/>
        <v>Apr-16</v>
      </c>
      <c r="L11214" s="20">
        <f t="shared" si="703"/>
        <v>11039</v>
      </c>
      <c r="M11214" s="21">
        <f t="shared" si="701"/>
        <v>0.10252740284446077</v>
      </c>
    </row>
    <row r="11215" spans="1:13" x14ac:dyDescent="0.3">
      <c r="A11215" s="107">
        <v>42461</v>
      </c>
      <c r="B11215" s="111" t="s">
        <v>45</v>
      </c>
      <c r="C11215" s="101">
        <v>0.86458333333333337</v>
      </c>
      <c r="D11215" s="94" t="s">
        <v>31</v>
      </c>
      <c r="E11215" s="111" t="s">
        <v>3716</v>
      </c>
      <c r="F11215" s="110">
        <v>4</v>
      </c>
      <c r="G11215" s="92">
        <v>1</v>
      </c>
      <c r="H11215" s="90" t="s">
        <v>33</v>
      </c>
      <c r="I11215" s="28">
        <v>-1</v>
      </c>
      <c r="J11215" s="18">
        <f t="shared" si="702"/>
        <v>1130.8000000000025</v>
      </c>
      <c r="K11215" s="19" t="str">
        <f t="shared" si="700"/>
        <v>Apr-16</v>
      </c>
      <c r="L11215" s="20">
        <f t="shared" si="703"/>
        <v>11040</v>
      </c>
      <c r="M11215" s="21">
        <f t="shared" si="701"/>
        <v>0.10242753623188428</v>
      </c>
    </row>
    <row r="11216" spans="1:13" x14ac:dyDescent="0.3">
      <c r="A11216" s="119">
        <v>42461</v>
      </c>
      <c r="B11216" s="121" t="s">
        <v>74</v>
      </c>
      <c r="C11216" s="121">
        <v>13.4</v>
      </c>
      <c r="D11216" s="94"/>
      <c r="E11216" s="123" t="s">
        <v>10719</v>
      </c>
      <c r="F11216" s="123">
        <v>5.5</v>
      </c>
      <c r="G11216" s="91">
        <v>1</v>
      </c>
      <c r="H11216" s="30">
        <v>5</v>
      </c>
      <c r="I11216" s="38">
        <v>-1</v>
      </c>
      <c r="J11216" s="18">
        <f t="shared" si="702"/>
        <v>1129.8000000000025</v>
      </c>
      <c r="K11216" s="19" t="str">
        <f t="shared" si="700"/>
        <v>Apr-16</v>
      </c>
      <c r="L11216" s="20">
        <f t="shared" si="703"/>
        <v>11041</v>
      </c>
      <c r="M11216" s="21">
        <f t="shared" si="701"/>
        <v>0.10232768770944684</v>
      </c>
    </row>
    <row r="11217" spans="1:13" x14ac:dyDescent="0.3">
      <c r="A11217" s="119">
        <v>42461</v>
      </c>
      <c r="B11217" s="121" t="s">
        <v>74</v>
      </c>
      <c r="C11217" s="121">
        <v>14.15</v>
      </c>
      <c r="D11217" s="94"/>
      <c r="E11217" s="123" t="s">
        <v>10720</v>
      </c>
      <c r="F11217" s="123">
        <v>4.33</v>
      </c>
      <c r="G11217" s="91">
        <v>1</v>
      </c>
      <c r="H11217" s="30">
        <v>3</v>
      </c>
      <c r="I11217" s="38">
        <v>-1</v>
      </c>
      <c r="J11217" s="18">
        <f t="shared" si="702"/>
        <v>1128.8000000000025</v>
      </c>
      <c r="K11217" s="19" t="str">
        <f t="shared" si="700"/>
        <v>Apr-16</v>
      </c>
      <c r="L11217" s="20">
        <f t="shared" si="703"/>
        <v>11042</v>
      </c>
      <c r="M11217" s="21">
        <f t="shared" si="701"/>
        <v>0.10222785727223352</v>
      </c>
    </row>
    <row r="11218" spans="1:13" x14ac:dyDescent="0.3">
      <c r="A11218" s="119">
        <v>42461</v>
      </c>
      <c r="B11218" s="121" t="s">
        <v>74</v>
      </c>
      <c r="C11218" s="121">
        <v>14.15</v>
      </c>
      <c r="D11218" s="94"/>
      <c r="E11218" s="123" t="s">
        <v>10721</v>
      </c>
      <c r="F11218" s="123">
        <v>5.5</v>
      </c>
      <c r="G11218" s="91">
        <v>1</v>
      </c>
      <c r="H11218" s="30" t="s">
        <v>6103</v>
      </c>
      <c r="I11218" s="38">
        <v>-1</v>
      </c>
      <c r="J11218" s="18">
        <f t="shared" si="702"/>
        <v>1127.8000000000025</v>
      </c>
      <c r="K11218" s="19" t="str">
        <f t="shared" si="700"/>
        <v>Apr-16</v>
      </c>
      <c r="L11218" s="20">
        <f t="shared" si="703"/>
        <v>11043</v>
      </c>
      <c r="M11218" s="21">
        <f t="shared" si="701"/>
        <v>0.1021280449153312</v>
      </c>
    </row>
    <row r="11219" spans="1:13" x14ac:dyDescent="0.3">
      <c r="A11219" s="119">
        <v>42461</v>
      </c>
      <c r="B11219" s="121" t="s">
        <v>143</v>
      </c>
      <c r="C11219" s="121">
        <v>14.4</v>
      </c>
      <c r="D11219" s="94"/>
      <c r="E11219" s="121" t="s">
        <v>10724</v>
      </c>
      <c r="F11219" s="123">
        <v>4.33</v>
      </c>
      <c r="G11219" s="91">
        <v>1</v>
      </c>
      <c r="H11219" s="30" t="s">
        <v>6116</v>
      </c>
      <c r="I11219" s="38">
        <v>-1</v>
      </c>
      <c r="J11219" s="18">
        <f t="shared" si="702"/>
        <v>1126.8000000000025</v>
      </c>
      <c r="K11219" s="19" t="str">
        <f t="shared" si="700"/>
        <v>Apr-16</v>
      </c>
      <c r="L11219" s="20">
        <f t="shared" si="703"/>
        <v>11044</v>
      </c>
      <c r="M11219" s="21">
        <f t="shared" si="701"/>
        <v>0.10202825063382855</v>
      </c>
    </row>
    <row r="11220" spans="1:13" x14ac:dyDescent="0.3">
      <c r="A11220" s="119">
        <v>42461</v>
      </c>
      <c r="B11220" s="121" t="s">
        <v>143</v>
      </c>
      <c r="C11220" s="121">
        <v>15.15</v>
      </c>
      <c r="D11220" s="94"/>
      <c r="E11220" s="121" t="s">
        <v>9707</v>
      </c>
      <c r="F11220" s="123">
        <v>4.5</v>
      </c>
      <c r="G11220" s="91">
        <v>1</v>
      </c>
      <c r="H11220" s="30">
        <v>1</v>
      </c>
      <c r="I11220" s="38">
        <v>4</v>
      </c>
      <c r="J11220" s="18">
        <f t="shared" si="702"/>
        <v>1130.8000000000025</v>
      </c>
      <c r="K11220" s="19" t="str">
        <f t="shared" si="700"/>
        <v>Apr-16</v>
      </c>
      <c r="L11220" s="20">
        <f t="shared" si="703"/>
        <v>11045</v>
      </c>
      <c r="M11220" s="21">
        <f t="shared" si="701"/>
        <v>0.10238116794929855</v>
      </c>
    </row>
    <row r="11221" spans="1:13" x14ac:dyDescent="0.3">
      <c r="A11221" s="119">
        <v>42461</v>
      </c>
      <c r="B11221" s="121" t="s">
        <v>74</v>
      </c>
      <c r="C11221" s="121">
        <v>16</v>
      </c>
      <c r="D11221" s="94"/>
      <c r="E11221" s="123" t="s">
        <v>10722</v>
      </c>
      <c r="F11221" s="123">
        <v>5</v>
      </c>
      <c r="G11221" s="91">
        <v>1</v>
      </c>
      <c r="H11221" s="30">
        <v>6</v>
      </c>
      <c r="I11221" s="38">
        <v>-1</v>
      </c>
      <c r="J11221" s="18">
        <f t="shared" si="702"/>
        <v>1129.8000000000025</v>
      </c>
      <c r="K11221" s="19" t="str">
        <f t="shared" si="700"/>
        <v>Apr-16</v>
      </c>
      <c r="L11221" s="20">
        <f t="shared" si="703"/>
        <v>11046</v>
      </c>
      <c r="M11221" s="21">
        <f t="shared" si="701"/>
        <v>0.102281368821293</v>
      </c>
    </row>
    <row r="11222" spans="1:13" x14ac:dyDescent="0.3">
      <c r="A11222" s="119">
        <v>42461</v>
      </c>
      <c r="B11222" s="121" t="s">
        <v>29</v>
      </c>
      <c r="C11222" s="121">
        <v>17.3</v>
      </c>
      <c r="D11222" s="94"/>
      <c r="E11222" s="121" t="s">
        <v>10723</v>
      </c>
      <c r="F11222" s="123">
        <v>4.5</v>
      </c>
      <c r="G11222" s="91">
        <v>1</v>
      </c>
      <c r="H11222" s="30">
        <v>1</v>
      </c>
      <c r="I11222" s="38">
        <v>3.5</v>
      </c>
      <c r="J11222" s="18">
        <f t="shared" si="702"/>
        <v>1133.3000000000025</v>
      </c>
      <c r="K11222" s="19" t="str">
        <f t="shared" si="700"/>
        <v>Apr-16</v>
      </c>
      <c r="L11222" s="20">
        <f t="shared" si="703"/>
        <v>11047</v>
      </c>
      <c r="M11222" s="21">
        <f t="shared" si="701"/>
        <v>0.10258893817325992</v>
      </c>
    </row>
    <row r="11223" spans="1:13" x14ac:dyDescent="0.3">
      <c r="A11223" s="124">
        <v>42461</v>
      </c>
      <c r="B11223" s="111" t="s">
        <v>45</v>
      </c>
      <c r="C11223" s="111">
        <v>19.149999999999999</v>
      </c>
      <c r="D11223" s="94"/>
      <c r="E11223" s="111" t="s">
        <v>10547</v>
      </c>
      <c r="F11223" s="111">
        <v>6</v>
      </c>
      <c r="G11223" s="91">
        <v>1</v>
      </c>
      <c r="H11223" s="37" t="s">
        <v>6512</v>
      </c>
      <c r="I11223" s="34">
        <v>-1</v>
      </c>
      <c r="J11223" s="18">
        <f t="shared" si="702"/>
        <v>1132.3000000000025</v>
      </c>
      <c r="K11223" s="19" t="str">
        <f t="shared" si="700"/>
        <v>Apr-16</v>
      </c>
      <c r="L11223" s="20">
        <f t="shared" si="703"/>
        <v>11048</v>
      </c>
      <c r="M11223" s="21">
        <f t="shared" si="701"/>
        <v>0.10248913830557589</v>
      </c>
    </row>
    <row r="11224" spans="1:13" x14ac:dyDescent="0.3">
      <c r="A11224" s="107">
        <v>42462</v>
      </c>
      <c r="B11224" s="108" t="s">
        <v>98</v>
      </c>
      <c r="C11224" s="101">
        <v>0.68055555555555547</v>
      </c>
      <c r="D11224" s="94" t="s">
        <v>31</v>
      </c>
      <c r="E11224" s="108" t="s">
        <v>3717</v>
      </c>
      <c r="F11224" s="110">
        <v>3.5</v>
      </c>
      <c r="G11224" s="92">
        <v>1</v>
      </c>
      <c r="H11224" s="90" t="s">
        <v>33</v>
      </c>
      <c r="I11224" s="28">
        <v>-1</v>
      </c>
      <c r="J11224" s="18">
        <f t="shared" si="702"/>
        <v>1131.3000000000025</v>
      </c>
      <c r="K11224" s="19" t="str">
        <f t="shared" si="700"/>
        <v>Apr-16</v>
      </c>
      <c r="L11224" s="20">
        <f t="shared" si="703"/>
        <v>11049</v>
      </c>
      <c r="M11224" s="21">
        <f t="shared" si="701"/>
        <v>0.10238935650285116</v>
      </c>
    </row>
    <row r="11225" spans="1:13" x14ac:dyDescent="0.3">
      <c r="A11225" s="107">
        <v>42462</v>
      </c>
      <c r="B11225" s="108" t="s">
        <v>93</v>
      </c>
      <c r="C11225" s="101">
        <v>0.70138888888888884</v>
      </c>
      <c r="D11225" s="94" t="s">
        <v>31</v>
      </c>
      <c r="E11225" s="108" t="s">
        <v>1703</v>
      </c>
      <c r="F11225" s="110">
        <v>4</v>
      </c>
      <c r="G11225" s="92">
        <v>1</v>
      </c>
      <c r="H11225" s="90" t="s">
        <v>42</v>
      </c>
      <c r="I11225" s="28">
        <v>3</v>
      </c>
      <c r="J11225" s="18">
        <f t="shared" si="702"/>
        <v>1134.3000000000025</v>
      </c>
      <c r="K11225" s="19" t="str">
        <f t="shared" si="700"/>
        <v>Apr-16</v>
      </c>
      <c r="L11225" s="20">
        <f t="shared" si="703"/>
        <v>11050</v>
      </c>
      <c r="M11225" s="21">
        <f t="shared" si="701"/>
        <v>0.10265158371040746</v>
      </c>
    </row>
    <row r="11226" spans="1:13" x14ac:dyDescent="0.3">
      <c r="A11226" s="107">
        <v>42462</v>
      </c>
      <c r="B11226" s="108" t="s">
        <v>127</v>
      </c>
      <c r="C11226" s="101">
        <v>0.71527777777777779</v>
      </c>
      <c r="D11226" s="94" t="s">
        <v>31</v>
      </c>
      <c r="E11226" s="108" t="s">
        <v>3718</v>
      </c>
      <c r="F11226" s="110">
        <v>3</v>
      </c>
      <c r="G11226" s="92">
        <v>1</v>
      </c>
      <c r="H11226" s="90" t="s">
        <v>33</v>
      </c>
      <c r="I11226" s="28">
        <v>-1</v>
      </c>
      <c r="J11226" s="18">
        <f t="shared" si="702"/>
        <v>1133.3000000000025</v>
      </c>
      <c r="K11226" s="19" t="str">
        <f t="shared" si="700"/>
        <v>Apr-16</v>
      </c>
      <c r="L11226" s="20">
        <f t="shared" si="703"/>
        <v>11051</v>
      </c>
      <c r="M11226" s="21">
        <f t="shared" si="701"/>
        <v>0.10255180526649194</v>
      </c>
    </row>
    <row r="11227" spans="1:13" x14ac:dyDescent="0.3">
      <c r="A11227" s="119">
        <v>42462</v>
      </c>
      <c r="B11227" s="121" t="s">
        <v>93</v>
      </c>
      <c r="C11227" s="121">
        <v>14</v>
      </c>
      <c r="D11227" s="94"/>
      <c r="E11227" s="121" t="s">
        <v>7819</v>
      </c>
      <c r="F11227" s="123">
        <v>5</v>
      </c>
      <c r="G11227" s="91">
        <v>1</v>
      </c>
      <c r="H11227" s="30">
        <v>3</v>
      </c>
      <c r="I11227" s="38">
        <v>-1</v>
      </c>
      <c r="J11227" s="18">
        <f t="shared" si="702"/>
        <v>1132.3000000000025</v>
      </c>
      <c r="K11227" s="19" t="str">
        <f t="shared" si="700"/>
        <v>Apr-16</v>
      </c>
      <c r="L11227" s="20">
        <f t="shared" si="703"/>
        <v>11052</v>
      </c>
      <c r="M11227" s="21">
        <f t="shared" si="701"/>
        <v>0.1024520448787552</v>
      </c>
    </row>
    <row r="11228" spans="1:13" x14ac:dyDescent="0.3">
      <c r="A11228" s="119">
        <v>42462</v>
      </c>
      <c r="B11228" s="121" t="s">
        <v>43</v>
      </c>
      <c r="C11228" s="121">
        <v>15</v>
      </c>
      <c r="D11228" s="94"/>
      <c r="E11228" s="121" t="s">
        <v>10725</v>
      </c>
      <c r="F11228" s="123">
        <v>5</v>
      </c>
      <c r="G11228" s="91">
        <v>1</v>
      </c>
      <c r="H11228" s="30">
        <v>4</v>
      </c>
      <c r="I11228" s="38">
        <v>-1</v>
      </c>
      <c r="J11228" s="18">
        <f t="shared" si="702"/>
        <v>1131.3000000000025</v>
      </c>
      <c r="K11228" s="19" t="str">
        <f t="shared" si="700"/>
        <v>Apr-16</v>
      </c>
      <c r="L11228" s="20">
        <f t="shared" si="703"/>
        <v>11053</v>
      </c>
      <c r="M11228" s="21">
        <f t="shared" si="701"/>
        <v>0.10235230254229644</v>
      </c>
    </row>
    <row r="11229" spans="1:13" x14ac:dyDescent="0.3">
      <c r="A11229" s="119">
        <v>42462</v>
      </c>
      <c r="B11229" s="121" t="s">
        <v>43</v>
      </c>
      <c r="C11229" s="121">
        <v>16.100000000000001</v>
      </c>
      <c r="D11229" s="94"/>
      <c r="E11229" s="121" t="s">
        <v>10726</v>
      </c>
      <c r="F11229" s="123">
        <v>4.33</v>
      </c>
      <c r="G11229" s="91">
        <v>1</v>
      </c>
      <c r="H11229" s="30">
        <v>1</v>
      </c>
      <c r="I11229" s="38">
        <v>3.33</v>
      </c>
      <c r="J11229" s="18">
        <f t="shared" si="702"/>
        <v>1134.6300000000024</v>
      </c>
      <c r="K11229" s="19" t="str">
        <f t="shared" si="700"/>
        <v>Apr-16</v>
      </c>
      <c r="L11229" s="20">
        <f t="shared" si="703"/>
        <v>11054</v>
      </c>
      <c r="M11229" s="21">
        <f t="shared" si="701"/>
        <v>0.10264429165912814</v>
      </c>
    </row>
    <row r="11230" spans="1:13" x14ac:dyDescent="0.3">
      <c r="A11230" s="119">
        <v>42462</v>
      </c>
      <c r="B11230" s="121" t="s">
        <v>93</v>
      </c>
      <c r="C11230" s="121">
        <v>16.149999999999999</v>
      </c>
      <c r="D11230" s="94"/>
      <c r="E11230" s="121" t="s">
        <v>10728</v>
      </c>
      <c r="F11230" s="123">
        <v>5</v>
      </c>
      <c r="G11230" s="91">
        <v>1</v>
      </c>
      <c r="H11230" s="30">
        <v>1</v>
      </c>
      <c r="I11230" s="38">
        <v>4</v>
      </c>
      <c r="J11230" s="18">
        <f t="shared" si="702"/>
        <v>1138.6300000000024</v>
      </c>
      <c r="K11230" s="19" t="str">
        <f t="shared" si="700"/>
        <v>Apr-16</v>
      </c>
      <c r="L11230" s="20">
        <f t="shared" si="703"/>
        <v>11055</v>
      </c>
      <c r="M11230" s="21">
        <f t="shared" si="701"/>
        <v>0.1029968340117596</v>
      </c>
    </row>
    <row r="11231" spans="1:13" x14ac:dyDescent="0.3">
      <c r="A11231" s="119">
        <v>42462</v>
      </c>
      <c r="B11231" s="121" t="s">
        <v>43</v>
      </c>
      <c r="C11231" s="121">
        <v>17.2</v>
      </c>
      <c r="D11231" s="94"/>
      <c r="E11231" s="121" t="s">
        <v>2864</v>
      </c>
      <c r="F11231" s="123">
        <v>5</v>
      </c>
      <c r="G11231" s="91">
        <v>1</v>
      </c>
      <c r="H11231" s="30">
        <v>4</v>
      </c>
      <c r="I11231" s="38">
        <v>-1</v>
      </c>
      <c r="J11231" s="18">
        <f t="shared" si="702"/>
        <v>1137.6300000000024</v>
      </c>
      <c r="K11231" s="19" t="str">
        <f t="shared" si="700"/>
        <v>Apr-16</v>
      </c>
      <c r="L11231" s="20">
        <f t="shared" si="703"/>
        <v>11056</v>
      </c>
      <c r="M11231" s="21">
        <f t="shared" si="701"/>
        <v>0.10289706946454436</v>
      </c>
    </row>
    <row r="11232" spans="1:13" x14ac:dyDescent="0.3">
      <c r="A11232" s="119">
        <v>42462</v>
      </c>
      <c r="B11232" s="121" t="s">
        <v>43</v>
      </c>
      <c r="C11232" s="121">
        <v>17.2</v>
      </c>
      <c r="D11232" s="94"/>
      <c r="E11232" s="121" t="s">
        <v>10727</v>
      </c>
      <c r="F11232" s="123">
        <v>5.5</v>
      </c>
      <c r="G11232" s="91">
        <v>1</v>
      </c>
      <c r="H11232" s="30">
        <v>2</v>
      </c>
      <c r="I11232" s="38">
        <v>-1</v>
      </c>
      <c r="J11232" s="18">
        <f t="shared" si="702"/>
        <v>1136.6300000000024</v>
      </c>
      <c r="K11232" s="19" t="str">
        <f t="shared" si="700"/>
        <v>Apr-16</v>
      </c>
      <c r="L11232" s="20">
        <f t="shared" si="703"/>
        <v>11057</v>
      </c>
      <c r="M11232" s="21">
        <f t="shared" si="701"/>
        <v>0.10279732296282919</v>
      </c>
    </row>
    <row r="11233" spans="1:13" x14ac:dyDescent="0.3">
      <c r="A11233" s="119">
        <v>42464</v>
      </c>
      <c r="B11233" s="121" t="s">
        <v>29</v>
      </c>
      <c r="C11233" s="121">
        <v>16.2</v>
      </c>
      <c r="D11233" s="94"/>
      <c r="E11233" s="121" t="s">
        <v>10664</v>
      </c>
      <c r="F11233" s="123">
        <v>5</v>
      </c>
      <c r="G11233" s="91">
        <v>1</v>
      </c>
      <c r="H11233" s="30">
        <v>3</v>
      </c>
      <c r="I11233" s="38">
        <v>-1</v>
      </c>
      <c r="J11233" s="18">
        <f t="shared" si="702"/>
        <v>1135.6300000000024</v>
      </c>
      <c r="K11233" s="19" t="str">
        <f t="shared" si="700"/>
        <v>Apr-16</v>
      </c>
      <c r="L11233" s="20">
        <f t="shared" si="703"/>
        <v>11058</v>
      </c>
      <c r="M11233" s="21">
        <f t="shared" si="701"/>
        <v>0.10269759450171843</v>
      </c>
    </row>
    <row r="11234" spans="1:13" x14ac:dyDescent="0.3">
      <c r="A11234" s="107">
        <v>42465</v>
      </c>
      <c r="B11234" s="108" t="s">
        <v>89</v>
      </c>
      <c r="C11234" s="101">
        <v>0.59375</v>
      </c>
      <c r="D11234" s="94" t="s">
        <v>31</v>
      </c>
      <c r="E11234" s="108" t="s">
        <v>3719</v>
      </c>
      <c r="F11234" s="110">
        <v>4</v>
      </c>
      <c r="G11234" s="92">
        <v>1</v>
      </c>
      <c r="H11234" s="90" t="s">
        <v>33</v>
      </c>
      <c r="I11234" s="28">
        <v>-1</v>
      </c>
      <c r="J11234" s="18">
        <f t="shared" si="702"/>
        <v>1134.6300000000024</v>
      </c>
      <c r="K11234" s="19" t="str">
        <f t="shared" si="700"/>
        <v>Apr-16</v>
      </c>
      <c r="L11234" s="20">
        <f t="shared" si="703"/>
        <v>11059</v>
      </c>
      <c r="M11234" s="21">
        <f t="shared" si="701"/>
        <v>0.10259788407631815</v>
      </c>
    </row>
    <row r="11235" spans="1:13" x14ac:dyDescent="0.3">
      <c r="A11235" s="107">
        <v>42465</v>
      </c>
      <c r="B11235" s="108" t="s">
        <v>89</v>
      </c>
      <c r="C11235" s="101">
        <v>0.64236111111111105</v>
      </c>
      <c r="D11235" s="94" t="s">
        <v>31</v>
      </c>
      <c r="E11235" s="108" t="s">
        <v>3720</v>
      </c>
      <c r="F11235" s="110">
        <v>3.25</v>
      </c>
      <c r="G11235" s="92">
        <v>1</v>
      </c>
      <c r="H11235" s="90" t="s">
        <v>42</v>
      </c>
      <c r="I11235" s="28">
        <v>2.25</v>
      </c>
      <c r="J11235" s="18">
        <f t="shared" si="702"/>
        <v>1136.8800000000024</v>
      </c>
      <c r="K11235" s="19" t="str">
        <f t="shared" si="700"/>
        <v>Apr-16</v>
      </c>
      <c r="L11235" s="20">
        <f t="shared" si="703"/>
        <v>11060</v>
      </c>
      <c r="M11235" s="21">
        <f t="shared" si="701"/>
        <v>0.10279204339963856</v>
      </c>
    </row>
    <row r="11236" spans="1:13" x14ac:dyDescent="0.3">
      <c r="A11236" s="107">
        <v>42465</v>
      </c>
      <c r="B11236" s="108" t="s">
        <v>89</v>
      </c>
      <c r="C11236" s="101">
        <v>0.71180555555555547</v>
      </c>
      <c r="D11236" s="94" t="s">
        <v>31</v>
      </c>
      <c r="E11236" s="108" t="s">
        <v>3721</v>
      </c>
      <c r="F11236" s="110">
        <v>3.5</v>
      </c>
      <c r="G11236" s="92">
        <v>1</v>
      </c>
      <c r="H11236" s="90" t="s">
        <v>33</v>
      </c>
      <c r="I11236" s="28">
        <v>-1</v>
      </c>
      <c r="J11236" s="18">
        <f t="shared" si="702"/>
        <v>1135.8800000000024</v>
      </c>
      <c r="K11236" s="19" t="str">
        <f t="shared" si="700"/>
        <v>Apr-16</v>
      </c>
      <c r="L11236" s="20">
        <f t="shared" si="703"/>
        <v>11061</v>
      </c>
      <c r="M11236" s="21">
        <f t="shared" si="701"/>
        <v>0.10269234246451518</v>
      </c>
    </row>
    <row r="11237" spans="1:13" x14ac:dyDescent="0.3">
      <c r="A11237" s="107">
        <v>42465</v>
      </c>
      <c r="B11237" s="108" t="s">
        <v>48</v>
      </c>
      <c r="C11237" s="101">
        <v>0.72569444444444453</v>
      </c>
      <c r="D11237" s="94" t="s">
        <v>31</v>
      </c>
      <c r="E11237" s="108" t="s">
        <v>3722</v>
      </c>
      <c r="F11237" s="110">
        <v>3.75</v>
      </c>
      <c r="G11237" s="92">
        <v>1</v>
      </c>
      <c r="H11237" s="90" t="s">
        <v>42</v>
      </c>
      <c r="I11237" s="28">
        <v>2.75</v>
      </c>
      <c r="J11237" s="18">
        <f t="shared" si="702"/>
        <v>1138.6300000000024</v>
      </c>
      <c r="K11237" s="19" t="str">
        <f t="shared" si="700"/>
        <v>Apr-16</v>
      </c>
      <c r="L11237" s="20">
        <f t="shared" si="703"/>
        <v>11062</v>
      </c>
      <c r="M11237" s="21">
        <f t="shared" si="701"/>
        <v>0.10293165792804217</v>
      </c>
    </row>
    <row r="11238" spans="1:13" x14ac:dyDescent="0.3">
      <c r="A11238" s="119">
        <v>42465</v>
      </c>
      <c r="B11238" s="121" t="s">
        <v>48</v>
      </c>
      <c r="C11238" s="121">
        <v>14</v>
      </c>
      <c r="D11238" s="94"/>
      <c r="E11238" s="121" t="s">
        <v>10729</v>
      </c>
      <c r="F11238" s="123">
        <v>4.33</v>
      </c>
      <c r="G11238" s="91">
        <v>1</v>
      </c>
      <c r="H11238" s="30">
        <v>2</v>
      </c>
      <c r="I11238" s="38">
        <v>-1</v>
      </c>
      <c r="J11238" s="18">
        <f t="shared" si="702"/>
        <v>1137.6300000000024</v>
      </c>
      <c r="K11238" s="19" t="str">
        <f t="shared" si="700"/>
        <v>Apr-16</v>
      </c>
      <c r="L11238" s="20">
        <f t="shared" si="703"/>
        <v>11063</v>
      </c>
      <c r="M11238" s="21">
        <f t="shared" si="701"/>
        <v>0.10283196239718001</v>
      </c>
    </row>
    <row r="11239" spans="1:13" x14ac:dyDescent="0.3">
      <c r="A11239" s="119">
        <v>42465</v>
      </c>
      <c r="B11239" s="121" t="s">
        <v>153</v>
      </c>
      <c r="C11239" s="121">
        <v>15</v>
      </c>
      <c r="D11239" s="94"/>
      <c r="E11239" s="123" t="s">
        <v>8320</v>
      </c>
      <c r="F11239" s="123">
        <v>4.5</v>
      </c>
      <c r="G11239" s="91">
        <v>1</v>
      </c>
      <c r="H11239" s="30">
        <v>4</v>
      </c>
      <c r="I11239" s="38">
        <v>-1</v>
      </c>
      <c r="J11239" s="18">
        <f t="shared" si="702"/>
        <v>1136.6300000000024</v>
      </c>
      <c r="K11239" s="19" t="str">
        <f t="shared" si="700"/>
        <v>Apr-16</v>
      </c>
      <c r="L11239" s="20">
        <f t="shared" si="703"/>
        <v>11064</v>
      </c>
      <c r="M11239" s="21">
        <f t="shared" si="701"/>
        <v>0.10273228488792502</v>
      </c>
    </row>
    <row r="11240" spans="1:13" x14ac:dyDescent="0.3">
      <c r="A11240" s="119">
        <v>42465</v>
      </c>
      <c r="B11240" s="121" t="s">
        <v>48</v>
      </c>
      <c r="C11240" s="121">
        <v>17.25</v>
      </c>
      <c r="D11240" s="94"/>
      <c r="E11240" s="121" t="s">
        <v>9242</v>
      </c>
      <c r="F11240" s="123">
        <v>6</v>
      </c>
      <c r="G11240" s="91">
        <v>1</v>
      </c>
      <c r="H11240" s="30">
        <v>8</v>
      </c>
      <c r="I11240" s="38">
        <v>-1</v>
      </c>
      <c r="J11240" s="18">
        <f t="shared" si="702"/>
        <v>1135.6300000000024</v>
      </c>
      <c r="K11240" s="19" t="str">
        <f t="shared" si="700"/>
        <v>Apr-16</v>
      </c>
      <c r="L11240" s="20">
        <f t="shared" si="703"/>
        <v>11065</v>
      </c>
      <c r="M11240" s="21">
        <f t="shared" si="701"/>
        <v>0.10263262539539109</v>
      </c>
    </row>
    <row r="11241" spans="1:13" x14ac:dyDescent="0.3">
      <c r="A11241" s="107">
        <v>42466</v>
      </c>
      <c r="B11241" s="111" t="s">
        <v>43</v>
      </c>
      <c r="C11241" s="101">
        <v>0.84375</v>
      </c>
      <c r="D11241" s="94" t="s">
        <v>31</v>
      </c>
      <c r="E11241" s="111" t="s">
        <v>3572</v>
      </c>
      <c r="F11241" s="110">
        <v>3</v>
      </c>
      <c r="G11241" s="92">
        <v>1</v>
      </c>
      <c r="H11241" s="90" t="s">
        <v>42</v>
      </c>
      <c r="I11241" s="28">
        <v>2</v>
      </c>
      <c r="J11241" s="18">
        <f t="shared" si="702"/>
        <v>1137.6300000000024</v>
      </c>
      <c r="K11241" s="19" t="str">
        <f t="shared" si="700"/>
        <v>Apr-16</v>
      </c>
      <c r="L11241" s="20">
        <f t="shared" si="703"/>
        <v>11066</v>
      </c>
      <c r="M11241" s="21">
        <f t="shared" si="701"/>
        <v>0.10280408458340885</v>
      </c>
    </row>
    <row r="11242" spans="1:13" x14ac:dyDescent="0.3">
      <c r="A11242" s="119">
        <v>42466</v>
      </c>
      <c r="B11242" s="121" t="s">
        <v>61</v>
      </c>
      <c r="C11242" s="121">
        <v>14</v>
      </c>
      <c r="D11242" s="94"/>
      <c r="E11242" s="121" t="s">
        <v>10733</v>
      </c>
      <c r="F11242" s="123">
        <v>4.5</v>
      </c>
      <c r="G11242" s="91">
        <v>1</v>
      </c>
      <c r="H11242" s="30">
        <v>1</v>
      </c>
      <c r="I11242" s="38">
        <v>3.5</v>
      </c>
      <c r="J11242" s="18">
        <f t="shared" si="702"/>
        <v>1141.1300000000024</v>
      </c>
      <c r="K11242" s="19" t="str">
        <f t="shared" si="700"/>
        <v>Apr-16</v>
      </c>
      <c r="L11242" s="20">
        <f t="shared" si="703"/>
        <v>11067</v>
      </c>
      <c r="M11242" s="21">
        <f t="shared" si="701"/>
        <v>0.1031110508719619</v>
      </c>
    </row>
    <row r="11243" spans="1:13" x14ac:dyDescent="0.3">
      <c r="A11243" s="119">
        <v>42466</v>
      </c>
      <c r="B11243" s="121" t="s">
        <v>63</v>
      </c>
      <c r="C11243" s="121">
        <v>14.2</v>
      </c>
      <c r="D11243" s="94"/>
      <c r="E11243" s="121" t="s">
        <v>10735</v>
      </c>
      <c r="F11243" s="123">
        <v>5</v>
      </c>
      <c r="G11243" s="91">
        <v>1</v>
      </c>
      <c r="H11243" s="30">
        <v>3</v>
      </c>
      <c r="I11243" s="38">
        <v>-1</v>
      </c>
      <c r="J11243" s="18">
        <f t="shared" si="702"/>
        <v>1140.1300000000024</v>
      </c>
      <c r="K11243" s="19" t="str">
        <f t="shared" si="700"/>
        <v>Apr-16</v>
      </c>
      <c r="L11243" s="20">
        <f t="shared" si="703"/>
        <v>11068</v>
      </c>
      <c r="M11243" s="21">
        <f t="shared" si="701"/>
        <v>0.10301138417058207</v>
      </c>
    </row>
    <row r="11244" spans="1:13" x14ac:dyDescent="0.3">
      <c r="A11244" s="119">
        <v>42466</v>
      </c>
      <c r="B11244" s="121" t="s">
        <v>61</v>
      </c>
      <c r="C11244" s="121">
        <v>15.3</v>
      </c>
      <c r="D11244" s="94"/>
      <c r="E11244" s="121" t="s">
        <v>10734</v>
      </c>
      <c r="F11244" s="123">
        <v>5</v>
      </c>
      <c r="G11244" s="91">
        <v>1</v>
      </c>
      <c r="H11244" s="30">
        <v>1</v>
      </c>
      <c r="I11244" s="38">
        <v>4</v>
      </c>
      <c r="J11244" s="18">
        <f t="shared" si="702"/>
        <v>1144.1300000000024</v>
      </c>
      <c r="K11244" s="19" t="str">
        <f t="shared" si="700"/>
        <v>Apr-16</v>
      </c>
      <c r="L11244" s="20">
        <f t="shared" si="703"/>
        <v>11069</v>
      </c>
      <c r="M11244" s="21">
        <f t="shared" si="701"/>
        <v>0.10336344746589596</v>
      </c>
    </row>
    <row r="11245" spans="1:13" x14ac:dyDescent="0.3">
      <c r="A11245" s="124">
        <v>42466</v>
      </c>
      <c r="B11245" s="111" t="s">
        <v>43</v>
      </c>
      <c r="C11245" s="111">
        <v>18.149999999999999</v>
      </c>
      <c r="D11245" s="94"/>
      <c r="E11245" s="111" t="s">
        <v>10730</v>
      </c>
      <c r="F11245" s="111">
        <v>6</v>
      </c>
      <c r="G11245" s="91">
        <v>1</v>
      </c>
      <c r="H11245" s="37" t="s">
        <v>6512</v>
      </c>
      <c r="I11245" s="34">
        <v>-1</v>
      </c>
      <c r="J11245" s="18">
        <f t="shared" si="702"/>
        <v>1143.1300000000024</v>
      </c>
      <c r="K11245" s="19" t="str">
        <f t="shared" si="700"/>
        <v>Apr-16</v>
      </c>
      <c r="L11245" s="20">
        <f t="shared" si="703"/>
        <v>11070</v>
      </c>
      <c r="M11245" s="21">
        <f t="shared" si="701"/>
        <v>0.10326377597109326</v>
      </c>
    </row>
    <row r="11246" spans="1:13" x14ac:dyDescent="0.3">
      <c r="A11246" s="124">
        <v>42466</v>
      </c>
      <c r="B11246" s="111" t="s">
        <v>43</v>
      </c>
      <c r="C11246" s="111">
        <v>20.45</v>
      </c>
      <c r="D11246" s="94"/>
      <c r="E11246" s="111" t="s">
        <v>1629</v>
      </c>
      <c r="F11246" s="110">
        <v>6</v>
      </c>
      <c r="G11246" s="91">
        <v>1</v>
      </c>
      <c r="H11246" s="37" t="s">
        <v>6512</v>
      </c>
      <c r="I11246" s="34">
        <v>-1</v>
      </c>
      <c r="J11246" s="18">
        <f t="shared" si="702"/>
        <v>1142.1300000000024</v>
      </c>
      <c r="K11246" s="19" t="str">
        <f t="shared" si="700"/>
        <v>Apr-16</v>
      </c>
      <c r="L11246" s="20">
        <f t="shared" si="703"/>
        <v>11071</v>
      </c>
      <c r="M11246" s="21">
        <f t="shared" si="701"/>
        <v>0.10316412248216081</v>
      </c>
    </row>
    <row r="11247" spans="1:13" x14ac:dyDescent="0.3">
      <c r="A11247" s="124">
        <v>42466</v>
      </c>
      <c r="B11247" s="111" t="s">
        <v>43</v>
      </c>
      <c r="C11247" s="111">
        <v>20.45</v>
      </c>
      <c r="D11247" s="94"/>
      <c r="E11247" s="111" t="s">
        <v>10731</v>
      </c>
      <c r="F11247" s="110">
        <v>6</v>
      </c>
      <c r="G11247" s="91">
        <v>1</v>
      </c>
      <c r="H11247" s="37" t="s">
        <v>10732</v>
      </c>
      <c r="I11247" s="34">
        <v>2</v>
      </c>
      <c r="J11247" s="18">
        <f t="shared" si="702"/>
        <v>1144.1300000000024</v>
      </c>
      <c r="K11247" s="19" t="str">
        <f t="shared" si="700"/>
        <v>Apr-16</v>
      </c>
      <c r="L11247" s="20">
        <f t="shared" si="703"/>
        <v>11072</v>
      </c>
      <c r="M11247" s="21">
        <f t="shared" si="701"/>
        <v>0.1033354407514453</v>
      </c>
    </row>
    <row r="11248" spans="1:13" x14ac:dyDescent="0.3">
      <c r="A11248" s="107">
        <v>42467</v>
      </c>
      <c r="B11248" s="108" t="s">
        <v>30</v>
      </c>
      <c r="C11248" s="101">
        <v>0.64930555555555558</v>
      </c>
      <c r="D11248" s="94" t="s">
        <v>31</v>
      </c>
      <c r="E11248" s="108" t="s">
        <v>1161</v>
      </c>
      <c r="F11248" s="110">
        <v>3</v>
      </c>
      <c r="G11248" s="92">
        <v>1</v>
      </c>
      <c r="H11248" s="90" t="s">
        <v>33</v>
      </c>
      <c r="I11248" s="28">
        <v>-1</v>
      </c>
      <c r="J11248" s="18">
        <f t="shared" si="702"/>
        <v>1143.1300000000024</v>
      </c>
      <c r="K11248" s="19" t="str">
        <f t="shared" si="700"/>
        <v>Apr-16</v>
      </c>
      <c r="L11248" s="20">
        <f t="shared" si="703"/>
        <v>11073</v>
      </c>
      <c r="M11248" s="21">
        <f t="shared" si="701"/>
        <v>0.1032357987898494</v>
      </c>
    </row>
    <row r="11249" spans="1:13" x14ac:dyDescent="0.3">
      <c r="A11249" s="107">
        <v>42467</v>
      </c>
      <c r="B11249" s="108" t="s">
        <v>103</v>
      </c>
      <c r="C11249" s="101">
        <v>0.66319444444444442</v>
      </c>
      <c r="D11249" s="94" t="s">
        <v>31</v>
      </c>
      <c r="E11249" s="108" t="s">
        <v>3723</v>
      </c>
      <c r="F11249" s="110">
        <v>3.75</v>
      </c>
      <c r="G11249" s="92">
        <v>1</v>
      </c>
      <c r="H11249" s="90" t="s">
        <v>33</v>
      </c>
      <c r="I11249" s="28">
        <v>-1</v>
      </c>
      <c r="J11249" s="18">
        <f t="shared" si="702"/>
        <v>1142.1300000000024</v>
      </c>
      <c r="K11249" s="19" t="str">
        <f t="shared" si="700"/>
        <v>Apr-16</v>
      </c>
      <c r="L11249" s="20">
        <f t="shared" si="703"/>
        <v>11074</v>
      </c>
      <c r="M11249" s="21">
        <f t="shared" si="701"/>
        <v>0.10313617482391207</v>
      </c>
    </row>
    <row r="11250" spans="1:13" x14ac:dyDescent="0.3">
      <c r="A11250" s="107">
        <v>42467</v>
      </c>
      <c r="B11250" s="108" t="s">
        <v>103</v>
      </c>
      <c r="C11250" s="101">
        <v>0.75694444444444453</v>
      </c>
      <c r="D11250" s="94" t="s">
        <v>31</v>
      </c>
      <c r="E11250" s="108" t="s">
        <v>3724</v>
      </c>
      <c r="F11250" s="110">
        <v>3</v>
      </c>
      <c r="G11250" s="92">
        <v>1</v>
      </c>
      <c r="H11250" s="90" t="s">
        <v>33</v>
      </c>
      <c r="I11250" s="28">
        <v>-1</v>
      </c>
      <c r="J11250" s="18">
        <f t="shared" si="702"/>
        <v>1141.1300000000024</v>
      </c>
      <c r="K11250" s="19" t="str">
        <f t="shared" si="700"/>
        <v>Apr-16</v>
      </c>
      <c r="L11250" s="20">
        <f t="shared" si="703"/>
        <v>11075</v>
      </c>
      <c r="M11250" s="21">
        <f t="shared" si="701"/>
        <v>0.10303656884875868</v>
      </c>
    </row>
    <row r="11251" spans="1:13" x14ac:dyDescent="0.3">
      <c r="A11251" s="119">
        <v>42467</v>
      </c>
      <c r="B11251" s="121" t="s">
        <v>126</v>
      </c>
      <c r="C11251" s="121">
        <v>16.05</v>
      </c>
      <c r="D11251" s="94"/>
      <c r="E11251" s="123" t="s">
        <v>4058</v>
      </c>
      <c r="F11251" s="123">
        <v>4.33</v>
      </c>
      <c r="G11251" s="91">
        <v>1</v>
      </c>
      <c r="H11251" s="30">
        <v>6</v>
      </c>
      <c r="I11251" s="38">
        <v>-1</v>
      </c>
      <c r="J11251" s="18">
        <f t="shared" si="702"/>
        <v>1140.1300000000024</v>
      </c>
      <c r="K11251" s="19" t="str">
        <f t="shared" si="700"/>
        <v>Apr-16</v>
      </c>
      <c r="L11251" s="20">
        <f t="shared" si="703"/>
        <v>11076</v>
      </c>
      <c r="M11251" s="21">
        <f t="shared" si="701"/>
        <v>0.10293698085951629</v>
      </c>
    </row>
    <row r="11252" spans="1:13" x14ac:dyDescent="0.3">
      <c r="A11252" s="119">
        <v>42467</v>
      </c>
      <c r="B11252" s="121" t="s">
        <v>30</v>
      </c>
      <c r="C11252" s="121">
        <v>16.149999999999999</v>
      </c>
      <c r="D11252" s="94"/>
      <c r="E11252" s="123" t="s">
        <v>10738</v>
      </c>
      <c r="F11252" s="123">
        <v>5</v>
      </c>
      <c r="G11252" s="91">
        <v>1</v>
      </c>
      <c r="H11252" s="30">
        <v>1</v>
      </c>
      <c r="I11252" s="38">
        <v>4</v>
      </c>
      <c r="J11252" s="18">
        <f t="shared" si="702"/>
        <v>1144.1300000000024</v>
      </c>
      <c r="K11252" s="19" t="str">
        <f t="shared" si="700"/>
        <v>Apr-16</v>
      </c>
      <c r="L11252" s="20">
        <f t="shared" si="703"/>
        <v>11077</v>
      </c>
      <c r="M11252" s="21">
        <f t="shared" si="701"/>
        <v>0.10328879660557934</v>
      </c>
    </row>
    <row r="11253" spans="1:13" x14ac:dyDescent="0.3">
      <c r="A11253" s="119">
        <v>42467</v>
      </c>
      <c r="B11253" s="121" t="s">
        <v>30</v>
      </c>
      <c r="C11253" s="121">
        <v>16.5</v>
      </c>
      <c r="D11253" s="94"/>
      <c r="E11253" s="123" t="s">
        <v>10740</v>
      </c>
      <c r="F11253" s="123">
        <v>5.5</v>
      </c>
      <c r="G11253" s="91">
        <v>1</v>
      </c>
      <c r="H11253" s="30">
        <v>2</v>
      </c>
      <c r="I11253" s="38">
        <v>-1</v>
      </c>
      <c r="J11253" s="18">
        <f t="shared" si="702"/>
        <v>1143.1300000000024</v>
      </c>
      <c r="K11253" s="19" t="str">
        <f t="shared" si="700"/>
        <v>Apr-16</v>
      </c>
      <c r="L11253" s="20">
        <f t="shared" si="703"/>
        <v>11078</v>
      </c>
      <c r="M11253" s="21">
        <f t="shared" si="701"/>
        <v>0.10318920382740589</v>
      </c>
    </row>
    <row r="11254" spans="1:13" x14ac:dyDescent="0.3">
      <c r="A11254" s="119">
        <v>42467</v>
      </c>
      <c r="B11254" s="121" t="s">
        <v>30</v>
      </c>
      <c r="C11254" s="121">
        <v>16.5</v>
      </c>
      <c r="D11254" s="94"/>
      <c r="E11254" s="123" t="s">
        <v>10739</v>
      </c>
      <c r="F11254" s="123">
        <v>4.5</v>
      </c>
      <c r="G11254" s="91">
        <v>1</v>
      </c>
      <c r="H11254" s="30">
        <v>6</v>
      </c>
      <c r="I11254" s="38">
        <v>-1</v>
      </c>
      <c r="J11254" s="18">
        <f t="shared" si="702"/>
        <v>1142.1300000000024</v>
      </c>
      <c r="K11254" s="19" t="str">
        <f t="shared" si="700"/>
        <v>Apr-16</v>
      </c>
      <c r="L11254" s="20">
        <f t="shared" si="703"/>
        <v>11079</v>
      </c>
      <c r="M11254" s="21">
        <f t="shared" si="701"/>
        <v>0.10308962902789082</v>
      </c>
    </row>
    <row r="11255" spans="1:13" x14ac:dyDescent="0.3">
      <c r="A11255" s="124">
        <v>42467</v>
      </c>
      <c r="B11255" s="111" t="s">
        <v>47</v>
      </c>
      <c r="C11255" s="111">
        <v>19.2</v>
      </c>
      <c r="D11255" s="94"/>
      <c r="E11255" s="111" t="s">
        <v>10736</v>
      </c>
      <c r="F11255" s="111">
        <v>5</v>
      </c>
      <c r="G11255" s="91">
        <v>1</v>
      </c>
      <c r="H11255" s="37" t="s">
        <v>6518</v>
      </c>
      <c r="I11255" s="34">
        <v>-1</v>
      </c>
      <c r="J11255" s="18">
        <f t="shared" si="702"/>
        <v>1141.1300000000024</v>
      </c>
      <c r="K11255" s="19" t="str">
        <f t="shared" si="700"/>
        <v>Apr-16</v>
      </c>
      <c r="L11255" s="20">
        <f t="shared" si="703"/>
        <v>11080</v>
      </c>
      <c r="M11255" s="21">
        <f t="shared" si="701"/>
        <v>0.10299007220216629</v>
      </c>
    </row>
    <row r="11256" spans="1:13" x14ac:dyDescent="0.3">
      <c r="A11256" s="124">
        <v>42467</v>
      </c>
      <c r="B11256" s="111" t="s">
        <v>47</v>
      </c>
      <c r="C11256" s="111">
        <v>20.2</v>
      </c>
      <c r="D11256" s="94"/>
      <c r="E11256" s="111" t="s">
        <v>10737</v>
      </c>
      <c r="F11256" s="111">
        <v>4.5</v>
      </c>
      <c r="G11256" s="91">
        <v>1</v>
      </c>
      <c r="H11256" s="37" t="s">
        <v>6526</v>
      </c>
      <c r="I11256" s="34">
        <v>3.5</v>
      </c>
      <c r="J11256" s="18">
        <f t="shared" si="702"/>
        <v>1144.6300000000024</v>
      </c>
      <c r="K11256" s="19" t="str">
        <f t="shared" si="700"/>
        <v>Apr-16</v>
      </c>
      <c r="L11256" s="20">
        <f t="shared" si="703"/>
        <v>11081</v>
      </c>
      <c r="M11256" s="21">
        <f t="shared" si="701"/>
        <v>0.10329663387780907</v>
      </c>
    </row>
    <row r="11257" spans="1:13" x14ac:dyDescent="0.3">
      <c r="A11257" s="107">
        <v>42468</v>
      </c>
      <c r="B11257" s="108" t="s">
        <v>50</v>
      </c>
      <c r="C11257" s="101">
        <v>0.57986111111111105</v>
      </c>
      <c r="D11257" s="94" t="s">
        <v>31</v>
      </c>
      <c r="E11257" s="108" t="s">
        <v>3725</v>
      </c>
      <c r="F11257" s="110">
        <v>3.75</v>
      </c>
      <c r="G11257" s="92">
        <v>1</v>
      </c>
      <c r="H11257" s="90" t="s">
        <v>42</v>
      </c>
      <c r="I11257" s="28">
        <v>3.33</v>
      </c>
      <c r="J11257" s="18">
        <f t="shared" si="702"/>
        <v>1147.9600000000023</v>
      </c>
      <c r="K11257" s="19" t="str">
        <f t="shared" si="700"/>
        <v>Apr-16</v>
      </c>
      <c r="L11257" s="20">
        <f t="shared" si="703"/>
        <v>11082</v>
      </c>
      <c r="M11257" s="21">
        <f t="shared" si="701"/>
        <v>0.10358780003609477</v>
      </c>
    </row>
    <row r="11258" spans="1:13" x14ac:dyDescent="0.3">
      <c r="A11258" s="107">
        <v>42468</v>
      </c>
      <c r="B11258" s="108" t="s">
        <v>126</v>
      </c>
      <c r="C11258" s="101">
        <v>0.59375</v>
      </c>
      <c r="D11258" s="94" t="s">
        <v>31</v>
      </c>
      <c r="E11258" s="108" t="s">
        <v>3726</v>
      </c>
      <c r="F11258" s="110">
        <v>2.75</v>
      </c>
      <c r="G11258" s="92">
        <v>1</v>
      </c>
      <c r="H11258" s="90" t="s">
        <v>42</v>
      </c>
      <c r="I11258" s="28">
        <v>2.75</v>
      </c>
      <c r="J11258" s="18">
        <f t="shared" si="702"/>
        <v>1150.7100000000023</v>
      </c>
      <c r="K11258" s="19" t="str">
        <f t="shared" si="700"/>
        <v>Apr-16</v>
      </c>
      <c r="L11258" s="20">
        <f t="shared" si="703"/>
        <v>11083</v>
      </c>
      <c r="M11258" s="21">
        <f t="shared" si="701"/>
        <v>0.10382658125056414</v>
      </c>
    </row>
    <row r="11259" spans="1:13" x14ac:dyDescent="0.3">
      <c r="A11259" s="107">
        <v>42468</v>
      </c>
      <c r="B11259" s="108" t="s">
        <v>50</v>
      </c>
      <c r="C11259" s="101">
        <v>0.62847222222222221</v>
      </c>
      <c r="D11259" s="94" t="s">
        <v>31</v>
      </c>
      <c r="E11259" s="108" t="s">
        <v>3727</v>
      </c>
      <c r="F11259" s="110">
        <v>2.88</v>
      </c>
      <c r="G11259" s="92">
        <v>1</v>
      </c>
      <c r="H11259" s="90" t="s">
        <v>33</v>
      </c>
      <c r="I11259" s="28">
        <v>-1</v>
      </c>
      <c r="J11259" s="18">
        <f t="shared" si="702"/>
        <v>1149.7100000000023</v>
      </c>
      <c r="K11259" s="19" t="str">
        <f t="shared" si="700"/>
        <v>Apr-16</v>
      </c>
      <c r="L11259" s="20">
        <f t="shared" si="703"/>
        <v>11084</v>
      </c>
      <c r="M11259" s="21">
        <f t="shared" si="701"/>
        <v>0.10372699386503088</v>
      </c>
    </row>
    <row r="11260" spans="1:13" x14ac:dyDescent="0.3">
      <c r="A11260" s="107">
        <v>42468</v>
      </c>
      <c r="B11260" s="108" t="s">
        <v>137</v>
      </c>
      <c r="C11260" s="101">
        <v>0.63541666666666663</v>
      </c>
      <c r="D11260" s="94" t="s">
        <v>31</v>
      </c>
      <c r="E11260" s="108" t="s">
        <v>3728</v>
      </c>
      <c r="F11260" s="110">
        <v>3.25</v>
      </c>
      <c r="G11260" s="92">
        <v>1</v>
      </c>
      <c r="H11260" s="90" t="s">
        <v>33</v>
      </c>
      <c r="I11260" s="28">
        <v>-1</v>
      </c>
      <c r="J11260" s="18">
        <f t="shared" si="702"/>
        <v>1148.7100000000023</v>
      </c>
      <c r="K11260" s="19" t="str">
        <f t="shared" si="700"/>
        <v>Apr-16</v>
      </c>
      <c r="L11260" s="20">
        <f t="shared" si="703"/>
        <v>11085</v>
      </c>
      <c r="M11260" s="21">
        <f t="shared" si="701"/>
        <v>0.10362742444745172</v>
      </c>
    </row>
    <row r="11261" spans="1:13" x14ac:dyDescent="0.3">
      <c r="A11261" s="107">
        <v>42468</v>
      </c>
      <c r="B11261" s="111" t="s">
        <v>45</v>
      </c>
      <c r="C11261" s="101">
        <v>0.74305555555555547</v>
      </c>
      <c r="D11261" s="94" t="s">
        <v>31</v>
      </c>
      <c r="E11261" s="111" t="s">
        <v>3729</v>
      </c>
      <c r="F11261" s="110">
        <v>3.5</v>
      </c>
      <c r="G11261" s="92">
        <v>1</v>
      </c>
      <c r="H11261" s="90" t="s">
        <v>33</v>
      </c>
      <c r="I11261" s="28">
        <v>-1</v>
      </c>
      <c r="J11261" s="18">
        <f t="shared" si="702"/>
        <v>1147.7100000000023</v>
      </c>
      <c r="K11261" s="19" t="str">
        <f t="shared" si="700"/>
        <v>Apr-16</v>
      </c>
      <c r="L11261" s="20">
        <f t="shared" si="703"/>
        <v>11086</v>
      </c>
      <c r="M11261" s="21">
        <f t="shared" si="701"/>
        <v>0.1035278729929643</v>
      </c>
    </row>
    <row r="11262" spans="1:13" x14ac:dyDescent="0.3">
      <c r="A11262" s="107">
        <v>42468</v>
      </c>
      <c r="B11262" s="111" t="s">
        <v>45</v>
      </c>
      <c r="C11262" s="101">
        <v>0.76388888888888884</v>
      </c>
      <c r="D11262" s="94" t="s">
        <v>31</v>
      </c>
      <c r="E11262" s="111" t="s">
        <v>3730</v>
      </c>
      <c r="F11262" s="110">
        <v>3</v>
      </c>
      <c r="G11262" s="92">
        <v>1</v>
      </c>
      <c r="H11262" s="90" t="s">
        <v>33</v>
      </c>
      <c r="I11262" s="28">
        <v>-1</v>
      </c>
      <c r="J11262" s="18">
        <f t="shared" si="702"/>
        <v>1146.7100000000023</v>
      </c>
      <c r="K11262" s="19" t="str">
        <f t="shared" si="700"/>
        <v>Apr-16</v>
      </c>
      <c r="L11262" s="20">
        <f t="shared" si="703"/>
        <v>11087</v>
      </c>
      <c r="M11262" s="21">
        <f t="shared" si="701"/>
        <v>0.10342833949670806</v>
      </c>
    </row>
    <row r="11263" spans="1:13" x14ac:dyDescent="0.3">
      <c r="A11263" s="124">
        <v>42468</v>
      </c>
      <c r="B11263" s="111" t="s">
        <v>45</v>
      </c>
      <c r="C11263" s="111">
        <v>20.5</v>
      </c>
      <c r="D11263" s="94"/>
      <c r="E11263" s="111" t="s">
        <v>10741</v>
      </c>
      <c r="F11263" s="111">
        <v>4.33</v>
      </c>
      <c r="G11263" s="91">
        <v>1</v>
      </c>
      <c r="H11263" s="37" t="s">
        <v>6518</v>
      </c>
      <c r="I11263" s="34">
        <v>-1</v>
      </c>
      <c r="J11263" s="18">
        <f t="shared" si="702"/>
        <v>1145.7100000000023</v>
      </c>
      <c r="K11263" s="19" t="str">
        <f t="shared" si="700"/>
        <v>Apr-16</v>
      </c>
      <c r="L11263" s="20">
        <f t="shared" si="703"/>
        <v>11088</v>
      </c>
      <c r="M11263" s="21">
        <f t="shared" si="701"/>
        <v>0.10332882395382416</v>
      </c>
    </row>
    <row r="11264" spans="1:13" x14ac:dyDescent="0.3">
      <c r="A11264" s="107">
        <v>42469</v>
      </c>
      <c r="B11264" s="108" t="s">
        <v>130</v>
      </c>
      <c r="C11264" s="101">
        <v>0.64583333333333337</v>
      </c>
      <c r="D11264" s="94" t="s">
        <v>31</v>
      </c>
      <c r="E11264" s="108" t="s">
        <v>3731</v>
      </c>
      <c r="F11264" s="110">
        <v>4</v>
      </c>
      <c r="G11264" s="92">
        <v>1</v>
      </c>
      <c r="H11264" s="90" t="s">
        <v>33</v>
      </c>
      <c r="I11264" s="28">
        <v>-1</v>
      </c>
      <c r="J11264" s="18">
        <f t="shared" si="702"/>
        <v>1144.7100000000023</v>
      </c>
      <c r="K11264" s="19" t="str">
        <f t="shared" si="700"/>
        <v>Apr-16</v>
      </c>
      <c r="L11264" s="20">
        <f t="shared" si="703"/>
        <v>11089</v>
      </c>
      <c r="M11264" s="21">
        <f t="shared" si="701"/>
        <v>0.10322932635945553</v>
      </c>
    </row>
    <row r="11265" spans="1:13" x14ac:dyDescent="0.3">
      <c r="A11265" s="107">
        <v>42469</v>
      </c>
      <c r="B11265" s="108" t="s">
        <v>29</v>
      </c>
      <c r="C11265" s="101">
        <v>0.65625</v>
      </c>
      <c r="D11265" s="94" t="s">
        <v>31</v>
      </c>
      <c r="E11265" s="108" t="s">
        <v>3316</v>
      </c>
      <c r="F11265" s="110">
        <v>4</v>
      </c>
      <c r="G11265" s="92">
        <v>1</v>
      </c>
      <c r="H11265" s="90" t="s">
        <v>33</v>
      </c>
      <c r="I11265" s="28">
        <v>-1</v>
      </c>
      <c r="J11265" s="18">
        <f t="shared" si="702"/>
        <v>1143.7100000000023</v>
      </c>
      <c r="K11265" s="19" t="str">
        <f t="shared" si="700"/>
        <v>Apr-16</v>
      </c>
      <c r="L11265" s="20">
        <f t="shared" si="703"/>
        <v>11090</v>
      </c>
      <c r="M11265" s="21">
        <f t="shared" si="701"/>
        <v>0.10312984670874682</v>
      </c>
    </row>
    <row r="11266" spans="1:13" x14ac:dyDescent="0.3">
      <c r="A11266" s="107">
        <v>42469</v>
      </c>
      <c r="B11266" s="108" t="s">
        <v>130</v>
      </c>
      <c r="C11266" s="101">
        <v>0.75347222222222221</v>
      </c>
      <c r="D11266" s="94" t="s">
        <v>31</v>
      </c>
      <c r="E11266" s="108" t="s">
        <v>3732</v>
      </c>
      <c r="F11266" s="110">
        <v>3</v>
      </c>
      <c r="G11266" s="92">
        <v>1</v>
      </c>
      <c r="H11266" s="90" t="s">
        <v>33</v>
      </c>
      <c r="I11266" s="28">
        <v>-1</v>
      </c>
      <c r="J11266" s="18">
        <f t="shared" si="702"/>
        <v>1142.7100000000023</v>
      </c>
      <c r="K11266" s="19" t="str">
        <f t="shared" ref="K11266:K11329" si="704">TEXT(A11266,"MMM-yy")</f>
        <v>Apr-16</v>
      </c>
      <c r="L11266" s="20">
        <f t="shared" si="703"/>
        <v>11091</v>
      </c>
      <c r="M11266" s="21">
        <f t="shared" ref="M11266:M11329" si="705">J11266/L11266</f>
        <v>0.1030303849968445</v>
      </c>
    </row>
    <row r="11267" spans="1:13" x14ac:dyDescent="0.3">
      <c r="A11267" s="107">
        <v>42469</v>
      </c>
      <c r="B11267" s="111" t="s">
        <v>45</v>
      </c>
      <c r="C11267" s="101">
        <v>0.78472222222222221</v>
      </c>
      <c r="D11267" s="94" t="s">
        <v>31</v>
      </c>
      <c r="E11267" s="111" t="s">
        <v>3733</v>
      </c>
      <c r="F11267" s="110">
        <v>4</v>
      </c>
      <c r="G11267" s="92">
        <v>1</v>
      </c>
      <c r="H11267" s="90" t="s">
        <v>33</v>
      </c>
      <c r="I11267" s="28">
        <v>-1</v>
      </c>
      <c r="J11267" s="18">
        <f t="shared" ref="J11267:J11330" si="706">J11266+I11267</f>
        <v>1141.7100000000023</v>
      </c>
      <c r="K11267" s="19" t="str">
        <f t="shared" si="704"/>
        <v>Apr-16</v>
      </c>
      <c r="L11267" s="20">
        <f t="shared" ref="L11267:L11330" si="707">L11266+G11267</f>
        <v>11092</v>
      </c>
      <c r="M11267" s="21">
        <f t="shared" si="705"/>
        <v>0.1029309412188967</v>
      </c>
    </row>
    <row r="11268" spans="1:13" x14ac:dyDescent="0.3">
      <c r="A11268" s="124">
        <v>42469</v>
      </c>
      <c r="B11268" s="111" t="s">
        <v>45</v>
      </c>
      <c r="C11268" s="111">
        <v>19.2</v>
      </c>
      <c r="D11268" s="94"/>
      <c r="E11268" s="111" t="s">
        <v>10742</v>
      </c>
      <c r="F11268" s="111">
        <v>4.33</v>
      </c>
      <c r="G11268" s="91">
        <v>1</v>
      </c>
      <c r="H11268" s="37" t="s">
        <v>6512</v>
      </c>
      <c r="I11268" s="34">
        <v>-1</v>
      </c>
      <c r="J11268" s="18">
        <f t="shared" si="706"/>
        <v>1140.7100000000023</v>
      </c>
      <c r="K11268" s="19" t="str">
        <f t="shared" si="704"/>
        <v>Apr-16</v>
      </c>
      <c r="L11268" s="20">
        <f t="shared" si="707"/>
        <v>11093</v>
      </c>
      <c r="M11268" s="21">
        <f t="shared" si="705"/>
        <v>0.10283151537005339</v>
      </c>
    </row>
    <row r="11269" spans="1:13" x14ac:dyDescent="0.3">
      <c r="A11269" s="107">
        <v>42471</v>
      </c>
      <c r="B11269" s="108" t="s">
        <v>127</v>
      </c>
      <c r="C11269" s="101">
        <v>0.59027777777777779</v>
      </c>
      <c r="D11269" s="94" t="s">
        <v>31</v>
      </c>
      <c r="E11269" s="108" t="s">
        <v>3355</v>
      </c>
      <c r="F11269" s="110">
        <v>3.25</v>
      </c>
      <c r="G11269" s="92">
        <v>1</v>
      </c>
      <c r="H11269" s="90" t="s">
        <v>33</v>
      </c>
      <c r="I11269" s="28">
        <v>-1</v>
      </c>
      <c r="J11269" s="18">
        <f t="shared" si="706"/>
        <v>1139.7100000000023</v>
      </c>
      <c r="K11269" s="19" t="str">
        <f t="shared" si="704"/>
        <v>Apr-16</v>
      </c>
      <c r="L11269" s="20">
        <f t="shared" si="707"/>
        <v>11094</v>
      </c>
      <c r="M11269" s="21">
        <f t="shared" si="705"/>
        <v>0.10273210744546622</v>
      </c>
    </row>
    <row r="11270" spans="1:13" x14ac:dyDescent="0.3">
      <c r="A11270" s="107">
        <v>42471</v>
      </c>
      <c r="B11270" s="108" t="s">
        <v>59</v>
      </c>
      <c r="C11270" s="101">
        <v>0.59722222222222221</v>
      </c>
      <c r="D11270" s="94" t="s">
        <v>31</v>
      </c>
      <c r="E11270" s="108" t="s">
        <v>3734</v>
      </c>
      <c r="F11270" s="110">
        <v>4</v>
      </c>
      <c r="G11270" s="92">
        <v>1</v>
      </c>
      <c r="H11270" s="90" t="s">
        <v>33</v>
      </c>
      <c r="I11270" s="28">
        <v>-1</v>
      </c>
      <c r="J11270" s="18">
        <f t="shared" si="706"/>
        <v>1138.7100000000023</v>
      </c>
      <c r="K11270" s="19" t="str">
        <f t="shared" si="704"/>
        <v>Apr-16</v>
      </c>
      <c r="L11270" s="20">
        <f t="shared" si="707"/>
        <v>11095</v>
      </c>
      <c r="M11270" s="21">
        <f t="shared" si="705"/>
        <v>0.10263271744028862</v>
      </c>
    </row>
    <row r="11271" spans="1:13" x14ac:dyDescent="0.3">
      <c r="A11271" s="119">
        <v>42471</v>
      </c>
      <c r="B11271" s="121" t="s">
        <v>71</v>
      </c>
      <c r="C11271" s="121">
        <v>14</v>
      </c>
      <c r="D11271" s="94"/>
      <c r="E11271" s="123" t="s">
        <v>10743</v>
      </c>
      <c r="F11271" s="123">
        <v>5.5</v>
      </c>
      <c r="G11271" s="91">
        <v>1</v>
      </c>
      <c r="H11271" s="30">
        <v>2</v>
      </c>
      <c r="I11271" s="38">
        <v>-1</v>
      </c>
      <c r="J11271" s="18">
        <f t="shared" si="706"/>
        <v>1137.7100000000023</v>
      </c>
      <c r="K11271" s="19" t="str">
        <f t="shared" si="704"/>
        <v>Apr-16</v>
      </c>
      <c r="L11271" s="20">
        <f t="shared" si="707"/>
        <v>11096</v>
      </c>
      <c r="M11271" s="21">
        <f t="shared" si="705"/>
        <v>0.10253334534967577</v>
      </c>
    </row>
    <row r="11272" spans="1:13" x14ac:dyDescent="0.3">
      <c r="A11272" s="119">
        <v>42471</v>
      </c>
      <c r="B11272" s="121" t="s">
        <v>127</v>
      </c>
      <c r="C11272" s="121">
        <v>15.1</v>
      </c>
      <c r="D11272" s="94"/>
      <c r="E11272" s="123" t="s">
        <v>10744</v>
      </c>
      <c r="F11272" s="123">
        <v>4.5</v>
      </c>
      <c r="G11272" s="91">
        <v>1</v>
      </c>
      <c r="H11272" s="30">
        <v>2</v>
      </c>
      <c r="I11272" s="38">
        <v>-1</v>
      </c>
      <c r="J11272" s="18">
        <f t="shared" si="706"/>
        <v>1136.7100000000023</v>
      </c>
      <c r="K11272" s="19" t="str">
        <f t="shared" si="704"/>
        <v>Apr-16</v>
      </c>
      <c r="L11272" s="20">
        <f t="shared" si="707"/>
        <v>11097</v>
      </c>
      <c r="M11272" s="21">
        <f t="shared" si="705"/>
        <v>0.10243399116878456</v>
      </c>
    </row>
    <row r="11273" spans="1:13" x14ac:dyDescent="0.3">
      <c r="A11273" s="119">
        <v>42471</v>
      </c>
      <c r="B11273" s="121" t="s">
        <v>127</v>
      </c>
      <c r="C11273" s="121">
        <v>16.399999999999999</v>
      </c>
      <c r="D11273" s="94"/>
      <c r="E11273" s="123" t="s">
        <v>10461</v>
      </c>
      <c r="F11273" s="123">
        <v>6</v>
      </c>
      <c r="G11273" s="91">
        <v>1</v>
      </c>
      <c r="H11273" s="30">
        <v>7</v>
      </c>
      <c r="I11273" s="38">
        <v>-1</v>
      </c>
      <c r="J11273" s="18">
        <f t="shared" si="706"/>
        <v>1135.7100000000023</v>
      </c>
      <c r="K11273" s="19" t="str">
        <f t="shared" si="704"/>
        <v>Apr-16</v>
      </c>
      <c r="L11273" s="20">
        <f t="shared" si="707"/>
        <v>11098</v>
      </c>
      <c r="M11273" s="21">
        <f t="shared" si="705"/>
        <v>0.10233465489277369</v>
      </c>
    </row>
    <row r="11274" spans="1:13" x14ac:dyDescent="0.3">
      <c r="A11274" s="107">
        <v>42472</v>
      </c>
      <c r="B11274" s="108" t="s">
        <v>30</v>
      </c>
      <c r="C11274" s="101">
        <v>0.58333333333333337</v>
      </c>
      <c r="D11274" s="94" t="s">
        <v>31</v>
      </c>
      <c r="E11274" s="108" t="s">
        <v>3735</v>
      </c>
      <c r="F11274" s="110">
        <v>4</v>
      </c>
      <c r="G11274" s="92">
        <v>1</v>
      </c>
      <c r="H11274" s="90" t="s">
        <v>33</v>
      </c>
      <c r="I11274" s="28">
        <v>-1</v>
      </c>
      <c r="J11274" s="18">
        <f t="shared" si="706"/>
        <v>1134.7100000000023</v>
      </c>
      <c r="K11274" s="19" t="str">
        <f t="shared" si="704"/>
        <v>Apr-16</v>
      </c>
      <c r="L11274" s="20">
        <f t="shared" si="707"/>
        <v>11099</v>
      </c>
      <c r="M11274" s="21">
        <f t="shared" si="705"/>
        <v>0.10223533651680353</v>
      </c>
    </row>
    <row r="11275" spans="1:13" x14ac:dyDescent="0.3">
      <c r="A11275" s="107">
        <v>42472</v>
      </c>
      <c r="B11275" s="108" t="s">
        <v>52</v>
      </c>
      <c r="C11275" s="101">
        <v>0.63888888888888895</v>
      </c>
      <c r="D11275" s="94" t="s">
        <v>31</v>
      </c>
      <c r="E11275" s="108" t="s">
        <v>3736</v>
      </c>
      <c r="F11275" s="110">
        <v>3.5</v>
      </c>
      <c r="G11275" s="92">
        <v>1</v>
      </c>
      <c r="H11275" s="90" t="s">
        <v>33</v>
      </c>
      <c r="I11275" s="28">
        <v>-1</v>
      </c>
      <c r="J11275" s="18">
        <f t="shared" si="706"/>
        <v>1133.7100000000023</v>
      </c>
      <c r="K11275" s="19" t="str">
        <f t="shared" si="704"/>
        <v>Apr-16</v>
      </c>
      <c r="L11275" s="20">
        <f t="shared" si="707"/>
        <v>11100</v>
      </c>
      <c r="M11275" s="21">
        <f t="shared" si="705"/>
        <v>0.10213603603603624</v>
      </c>
    </row>
    <row r="11276" spans="1:13" x14ac:dyDescent="0.3">
      <c r="A11276" s="107">
        <v>42472</v>
      </c>
      <c r="B11276" s="108" t="s">
        <v>52</v>
      </c>
      <c r="C11276" s="101">
        <v>0.66319444444444442</v>
      </c>
      <c r="D11276" s="94" t="s">
        <v>31</v>
      </c>
      <c r="E11276" s="108" t="s">
        <v>3737</v>
      </c>
      <c r="F11276" s="110">
        <v>4</v>
      </c>
      <c r="G11276" s="92">
        <v>1</v>
      </c>
      <c r="H11276" s="90" t="s">
        <v>33</v>
      </c>
      <c r="I11276" s="28">
        <v>-1</v>
      </c>
      <c r="J11276" s="18">
        <f t="shared" si="706"/>
        <v>1132.7100000000023</v>
      </c>
      <c r="K11276" s="19" t="str">
        <f t="shared" si="704"/>
        <v>Apr-16</v>
      </c>
      <c r="L11276" s="20">
        <f t="shared" si="707"/>
        <v>11101</v>
      </c>
      <c r="M11276" s="21">
        <f t="shared" si="705"/>
        <v>0.10203675344563573</v>
      </c>
    </row>
    <row r="11277" spans="1:13" x14ac:dyDescent="0.3">
      <c r="A11277" s="107">
        <v>42472</v>
      </c>
      <c r="B11277" s="108" t="s">
        <v>52</v>
      </c>
      <c r="C11277" s="101">
        <v>0.71180555555555547</v>
      </c>
      <c r="D11277" s="94" t="s">
        <v>31</v>
      </c>
      <c r="E11277" s="108" t="s">
        <v>3738</v>
      </c>
      <c r="F11277" s="110">
        <v>4</v>
      </c>
      <c r="G11277" s="92">
        <v>1</v>
      </c>
      <c r="H11277" s="90" t="s">
        <v>33</v>
      </c>
      <c r="I11277" s="28">
        <v>-1</v>
      </c>
      <c r="J11277" s="18">
        <f t="shared" si="706"/>
        <v>1131.7100000000023</v>
      </c>
      <c r="K11277" s="19" t="str">
        <f t="shared" si="704"/>
        <v>Apr-16</v>
      </c>
      <c r="L11277" s="20">
        <f t="shared" si="707"/>
        <v>11102</v>
      </c>
      <c r="M11277" s="21">
        <f t="shared" si="705"/>
        <v>0.10193748874076763</v>
      </c>
    </row>
    <row r="11278" spans="1:13" x14ac:dyDescent="0.3">
      <c r="A11278" s="107">
        <v>42472</v>
      </c>
      <c r="B11278" s="108" t="s">
        <v>84</v>
      </c>
      <c r="C11278" s="101">
        <v>0.74305555555555547</v>
      </c>
      <c r="D11278" s="94" t="s">
        <v>31</v>
      </c>
      <c r="E11278" s="108" t="s">
        <v>3739</v>
      </c>
      <c r="F11278" s="110">
        <v>3.25</v>
      </c>
      <c r="G11278" s="92">
        <v>1</v>
      </c>
      <c r="H11278" s="90" t="s">
        <v>33</v>
      </c>
      <c r="I11278" s="28">
        <v>-1</v>
      </c>
      <c r="J11278" s="18">
        <f t="shared" si="706"/>
        <v>1130.7100000000023</v>
      </c>
      <c r="K11278" s="19" t="str">
        <f t="shared" si="704"/>
        <v>Apr-16</v>
      </c>
      <c r="L11278" s="20">
        <f t="shared" si="707"/>
        <v>11103</v>
      </c>
      <c r="M11278" s="21">
        <f t="shared" si="705"/>
        <v>0.10183824191659932</v>
      </c>
    </row>
    <row r="11279" spans="1:13" x14ac:dyDescent="0.3">
      <c r="A11279" s="119">
        <v>42472</v>
      </c>
      <c r="B11279" s="121" t="s">
        <v>52</v>
      </c>
      <c r="C11279" s="121">
        <v>14.45</v>
      </c>
      <c r="D11279" s="94"/>
      <c r="E11279" s="121" t="s">
        <v>10745</v>
      </c>
      <c r="F11279" s="123">
        <v>5.5</v>
      </c>
      <c r="G11279" s="91">
        <v>1</v>
      </c>
      <c r="H11279" s="30">
        <v>3</v>
      </c>
      <c r="I11279" s="38">
        <v>-1</v>
      </c>
      <c r="J11279" s="18">
        <f t="shared" si="706"/>
        <v>1129.7100000000023</v>
      </c>
      <c r="K11279" s="19" t="str">
        <f t="shared" si="704"/>
        <v>Apr-16</v>
      </c>
      <c r="L11279" s="20">
        <f t="shared" si="707"/>
        <v>11104</v>
      </c>
      <c r="M11279" s="21">
        <f t="shared" si="705"/>
        <v>0.10173901296829992</v>
      </c>
    </row>
    <row r="11280" spans="1:13" x14ac:dyDescent="0.3">
      <c r="A11280" s="119">
        <v>42472</v>
      </c>
      <c r="B11280" s="121" t="s">
        <v>30</v>
      </c>
      <c r="C11280" s="121">
        <v>17.3</v>
      </c>
      <c r="D11280" s="94"/>
      <c r="E11280" s="121" t="s">
        <v>2180</v>
      </c>
      <c r="F11280" s="123">
        <v>5</v>
      </c>
      <c r="G11280" s="91">
        <v>1</v>
      </c>
      <c r="H11280" s="30">
        <v>3</v>
      </c>
      <c r="I11280" s="38">
        <v>-1</v>
      </c>
      <c r="J11280" s="18">
        <f t="shared" si="706"/>
        <v>1128.7100000000023</v>
      </c>
      <c r="K11280" s="19" t="str">
        <f t="shared" si="704"/>
        <v>Apr-16</v>
      </c>
      <c r="L11280" s="20">
        <f t="shared" si="707"/>
        <v>11105</v>
      </c>
      <c r="M11280" s="21">
        <f t="shared" si="705"/>
        <v>0.10163980189104029</v>
      </c>
    </row>
    <row r="11281" spans="1:13" x14ac:dyDescent="0.3">
      <c r="A11281" s="107">
        <v>42473</v>
      </c>
      <c r="B11281" s="111" t="s">
        <v>43</v>
      </c>
      <c r="C11281" s="101">
        <v>0.78472222222222221</v>
      </c>
      <c r="D11281" s="94" t="s">
        <v>31</v>
      </c>
      <c r="E11281" s="111" t="s">
        <v>3566</v>
      </c>
      <c r="F11281" s="110">
        <v>4</v>
      </c>
      <c r="G11281" s="92">
        <v>1</v>
      </c>
      <c r="H11281" s="90" t="s">
        <v>33</v>
      </c>
      <c r="I11281" s="28">
        <v>-1</v>
      </c>
      <c r="J11281" s="18">
        <f t="shared" si="706"/>
        <v>1127.7100000000023</v>
      </c>
      <c r="K11281" s="19" t="str">
        <f t="shared" si="704"/>
        <v>Apr-16</v>
      </c>
      <c r="L11281" s="20">
        <f t="shared" si="707"/>
        <v>11106</v>
      </c>
      <c r="M11281" s="21">
        <f t="shared" si="705"/>
        <v>0.10154060867999301</v>
      </c>
    </row>
    <row r="11282" spans="1:13" x14ac:dyDescent="0.3">
      <c r="A11282" s="119">
        <v>42473</v>
      </c>
      <c r="B11282" s="121" t="s">
        <v>57</v>
      </c>
      <c r="C11282" s="121">
        <v>14</v>
      </c>
      <c r="D11282" s="94"/>
      <c r="E11282" s="121" t="s">
        <v>3795</v>
      </c>
      <c r="F11282" s="123">
        <v>5.5</v>
      </c>
      <c r="G11282" s="89">
        <v>1</v>
      </c>
      <c r="H11282" s="30">
        <v>2</v>
      </c>
      <c r="I11282" s="38">
        <v>-1</v>
      </c>
      <c r="J11282" s="18">
        <f t="shared" si="706"/>
        <v>1126.7100000000023</v>
      </c>
      <c r="K11282" s="19" t="str">
        <f t="shared" si="704"/>
        <v>Apr-16</v>
      </c>
      <c r="L11282" s="20">
        <f t="shared" si="707"/>
        <v>11107</v>
      </c>
      <c r="M11282" s="21">
        <f t="shared" si="705"/>
        <v>0.10144143333033243</v>
      </c>
    </row>
    <row r="11283" spans="1:13" x14ac:dyDescent="0.3">
      <c r="A11283" s="119">
        <v>42473</v>
      </c>
      <c r="B11283" s="121" t="s">
        <v>76</v>
      </c>
      <c r="C11283" s="121">
        <v>15.35</v>
      </c>
      <c r="D11283" s="94"/>
      <c r="E11283" s="121" t="s">
        <v>10748</v>
      </c>
      <c r="F11283" s="123">
        <v>6</v>
      </c>
      <c r="G11283" s="91">
        <v>1</v>
      </c>
      <c r="H11283" s="30">
        <v>2</v>
      </c>
      <c r="I11283" s="38">
        <v>-1</v>
      </c>
      <c r="J11283" s="18">
        <f t="shared" si="706"/>
        <v>1125.7100000000023</v>
      </c>
      <c r="K11283" s="19" t="str">
        <f t="shared" si="704"/>
        <v>Apr-16</v>
      </c>
      <c r="L11283" s="20">
        <f t="shared" si="707"/>
        <v>11108</v>
      </c>
      <c r="M11283" s="21">
        <f t="shared" si="705"/>
        <v>0.10134227583723464</v>
      </c>
    </row>
    <row r="11284" spans="1:13" x14ac:dyDescent="0.3">
      <c r="A11284" s="119">
        <v>42473</v>
      </c>
      <c r="B11284" s="121" t="s">
        <v>57</v>
      </c>
      <c r="C11284" s="121">
        <v>15.45</v>
      </c>
      <c r="D11284" s="94"/>
      <c r="E11284" s="121" t="s">
        <v>3944</v>
      </c>
      <c r="F11284" s="123">
        <v>6</v>
      </c>
      <c r="G11284" s="91">
        <v>1</v>
      </c>
      <c r="H11284" s="30">
        <v>1</v>
      </c>
      <c r="I11284" s="38">
        <v>5</v>
      </c>
      <c r="J11284" s="18">
        <f t="shared" si="706"/>
        <v>1130.7100000000023</v>
      </c>
      <c r="K11284" s="19" t="str">
        <f t="shared" si="704"/>
        <v>Apr-16</v>
      </c>
      <c r="L11284" s="20">
        <f t="shared" si="707"/>
        <v>11109</v>
      </c>
      <c r="M11284" s="21">
        <f t="shared" si="705"/>
        <v>0.10178323881537513</v>
      </c>
    </row>
    <row r="11285" spans="1:13" x14ac:dyDescent="0.3">
      <c r="A11285" s="119">
        <v>42473</v>
      </c>
      <c r="B11285" s="121" t="s">
        <v>52</v>
      </c>
      <c r="C11285" s="121">
        <v>17.05</v>
      </c>
      <c r="D11285" s="94"/>
      <c r="E11285" s="121" t="s">
        <v>10749</v>
      </c>
      <c r="F11285" s="123">
        <v>5</v>
      </c>
      <c r="G11285" s="91">
        <v>1</v>
      </c>
      <c r="H11285" s="30">
        <v>2</v>
      </c>
      <c r="I11285" s="38">
        <v>-1</v>
      </c>
      <c r="J11285" s="18">
        <f t="shared" si="706"/>
        <v>1129.7100000000023</v>
      </c>
      <c r="K11285" s="19" t="str">
        <f t="shared" si="704"/>
        <v>Apr-16</v>
      </c>
      <c r="L11285" s="20">
        <f t="shared" si="707"/>
        <v>11110</v>
      </c>
      <c r="M11285" s="21">
        <f t="shared" si="705"/>
        <v>0.1016840684068409</v>
      </c>
    </row>
    <row r="11286" spans="1:13" x14ac:dyDescent="0.3">
      <c r="A11286" s="119">
        <v>42473</v>
      </c>
      <c r="B11286" s="121" t="s">
        <v>57</v>
      </c>
      <c r="C11286" s="121">
        <v>17.3</v>
      </c>
      <c r="D11286" s="94"/>
      <c r="E11286" s="121" t="s">
        <v>2963</v>
      </c>
      <c r="F11286" s="123">
        <v>4.33</v>
      </c>
      <c r="G11286" s="91">
        <v>1</v>
      </c>
      <c r="H11286" s="30">
        <v>4</v>
      </c>
      <c r="I11286" s="38">
        <v>-1</v>
      </c>
      <c r="J11286" s="18">
        <f t="shared" si="706"/>
        <v>1128.7100000000023</v>
      </c>
      <c r="K11286" s="19" t="str">
        <f t="shared" si="704"/>
        <v>Apr-16</v>
      </c>
      <c r="L11286" s="20">
        <f t="shared" si="707"/>
        <v>11111</v>
      </c>
      <c r="M11286" s="21">
        <f t="shared" si="705"/>
        <v>0.1015849158491587</v>
      </c>
    </row>
    <row r="11287" spans="1:13" x14ac:dyDescent="0.3">
      <c r="A11287" s="124">
        <v>42473</v>
      </c>
      <c r="B11287" s="111" t="s">
        <v>43</v>
      </c>
      <c r="C11287" s="111">
        <v>20.2</v>
      </c>
      <c r="D11287" s="94"/>
      <c r="E11287" s="111" t="s">
        <v>10746</v>
      </c>
      <c r="F11287" s="111">
        <v>6</v>
      </c>
      <c r="G11287" s="91">
        <v>1</v>
      </c>
      <c r="H11287" s="37" t="s">
        <v>6512</v>
      </c>
      <c r="I11287" s="34">
        <v>-1</v>
      </c>
      <c r="J11287" s="18">
        <f t="shared" si="706"/>
        <v>1127.7100000000023</v>
      </c>
      <c r="K11287" s="19" t="str">
        <f t="shared" si="704"/>
        <v>Apr-16</v>
      </c>
      <c r="L11287" s="20">
        <f t="shared" si="707"/>
        <v>11112</v>
      </c>
      <c r="M11287" s="21">
        <f t="shared" si="705"/>
        <v>0.10148578113750921</v>
      </c>
    </row>
    <row r="11288" spans="1:13" x14ac:dyDescent="0.3">
      <c r="A11288" s="124">
        <v>42473</v>
      </c>
      <c r="B11288" s="111" t="s">
        <v>43</v>
      </c>
      <c r="C11288" s="111">
        <v>21.2</v>
      </c>
      <c r="D11288" s="94"/>
      <c r="E11288" s="111" t="s">
        <v>10747</v>
      </c>
      <c r="F11288" s="111">
        <v>4.5</v>
      </c>
      <c r="G11288" s="91">
        <v>1</v>
      </c>
      <c r="H11288" s="37" t="s">
        <v>6526</v>
      </c>
      <c r="I11288" s="34">
        <v>3.5</v>
      </c>
      <c r="J11288" s="18">
        <f t="shared" si="706"/>
        <v>1131.2100000000023</v>
      </c>
      <c r="K11288" s="19" t="str">
        <f t="shared" si="704"/>
        <v>Apr-16</v>
      </c>
      <c r="L11288" s="20">
        <f t="shared" si="707"/>
        <v>11113</v>
      </c>
      <c r="M11288" s="21">
        <f t="shared" si="705"/>
        <v>0.10179159542877732</v>
      </c>
    </row>
    <row r="11289" spans="1:13" x14ac:dyDescent="0.3">
      <c r="A11289" s="107">
        <v>42474</v>
      </c>
      <c r="B11289" s="108" t="s">
        <v>135</v>
      </c>
      <c r="C11289" s="101">
        <v>0.58333333333333337</v>
      </c>
      <c r="D11289" s="94" t="s">
        <v>31</v>
      </c>
      <c r="E11289" s="108" t="s">
        <v>3740</v>
      </c>
      <c r="F11289" s="110">
        <v>3.25</v>
      </c>
      <c r="G11289" s="92">
        <v>1</v>
      </c>
      <c r="H11289" s="90" t="s">
        <v>42</v>
      </c>
      <c r="I11289" s="28">
        <v>2.25</v>
      </c>
      <c r="J11289" s="18">
        <f t="shared" si="706"/>
        <v>1133.4600000000023</v>
      </c>
      <c r="K11289" s="19" t="str">
        <f t="shared" si="704"/>
        <v>Apr-16</v>
      </c>
      <c r="L11289" s="20">
        <f t="shared" si="707"/>
        <v>11114</v>
      </c>
      <c r="M11289" s="21">
        <f t="shared" si="705"/>
        <v>0.10198488393017836</v>
      </c>
    </row>
    <row r="11290" spans="1:13" x14ac:dyDescent="0.3">
      <c r="A11290" s="107">
        <v>42474</v>
      </c>
      <c r="B11290" s="111" t="s">
        <v>47</v>
      </c>
      <c r="C11290" s="101">
        <v>0.77777777777777779</v>
      </c>
      <c r="D11290" s="94" t="s">
        <v>31</v>
      </c>
      <c r="E11290" s="111" t="s">
        <v>3741</v>
      </c>
      <c r="F11290" s="110">
        <v>3.75</v>
      </c>
      <c r="G11290" s="92">
        <v>1</v>
      </c>
      <c r="H11290" s="90" t="s">
        <v>33</v>
      </c>
      <c r="I11290" s="28">
        <v>-1</v>
      </c>
      <c r="J11290" s="18">
        <f t="shared" si="706"/>
        <v>1132.4600000000023</v>
      </c>
      <c r="K11290" s="19" t="str">
        <f t="shared" si="704"/>
        <v>Apr-16</v>
      </c>
      <c r="L11290" s="20">
        <f t="shared" si="707"/>
        <v>11115</v>
      </c>
      <c r="M11290" s="21">
        <f t="shared" si="705"/>
        <v>0.10188573999100335</v>
      </c>
    </row>
    <row r="11291" spans="1:13" x14ac:dyDescent="0.3">
      <c r="A11291" s="119">
        <v>42474</v>
      </c>
      <c r="B11291" s="121" t="s">
        <v>52</v>
      </c>
      <c r="C11291" s="121">
        <v>14.45</v>
      </c>
      <c r="D11291" s="94"/>
      <c r="E11291" s="123" t="s">
        <v>10754</v>
      </c>
      <c r="F11291" s="123">
        <v>6</v>
      </c>
      <c r="G11291" s="91">
        <v>1</v>
      </c>
      <c r="H11291" s="30">
        <v>7</v>
      </c>
      <c r="I11291" s="38">
        <v>-1</v>
      </c>
      <c r="J11291" s="18">
        <f t="shared" si="706"/>
        <v>1131.4600000000023</v>
      </c>
      <c r="K11291" s="19" t="str">
        <f t="shared" si="704"/>
        <v>Apr-16</v>
      </c>
      <c r="L11291" s="20">
        <f t="shared" si="707"/>
        <v>11116</v>
      </c>
      <c r="M11291" s="21">
        <f t="shared" si="705"/>
        <v>0.10178661388988866</v>
      </c>
    </row>
    <row r="11292" spans="1:13" x14ac:dyDescent="0.3">
      <c r="A11292" s="119">
        <v>42474</v>
      </c>
      <c r="B11292" s="121" t="s">
        <v>135</v>
      </c>
      <c r="C11292" s="121">
        <v>15.1</v>
      </c>
      <c r="D11292" s="94"/>
      <c r="E11292" s="123" t="s">
        <v>10751</v>
      </c>
      <c r="F11292" s="123">
        <v>5</v>
      </c>
      <c r="G11292" s="91">
        <v>1</v>
      </c>
      <c r="H11292" s="30">
        <v>10</v>
      </c>
      <c r="I11292" s="38">
        <v>-1</v>
      </c>
      <c r="J11292" s="18">
        <f t="shared" si="706"/>
        <v>1130.4600000000023</v>
      </c>
      <c r="K11292" s="19" t="str">
        <f t="shared" si="704"/>
        <v>Apr-16</v>
      </c>
      <c r="L11292" s="20">
        <f t="shared" si="707"/>
        <v>11117</v>
      </c>
      <c r="M11292" s="21">
        <f t="shared" si="705"/>
        <v>0.10168750562202054</v>
      </c>
    </row>
    <row r="11293" spans="1:13" x14ac:dyDescent="0.3">
      <c r="A11293" s="119">
        <v>42474</v>
      </c>
      <c r="B11293" s="121" t="s">
        <v>76</v>
      </c>
      <c r="C11293" s="121">
        <v>15.35</v>
      </c>
      <c r="D11293" s="94"/>
      <c r="E11293" s="123" t="s">
        <v>7632</v>
      </c>
      <c r="F11293" s="123">
        <v>4.5</v>
      </c>
      <c r="G11293" s="91">
        <v>1</v>
      </c>
      <c r="H11293" s="30">
        <v>5</v>
      </c>
      <c r="I11293" s="38">
        <v>-1</v>
      </c>
      <c r="J11293" s="18">
        <f t="shared" si="706"/>
        <v>1129.4600000000023</v>
      </c>
      <c r="K11293" s="19" t="str">
        <f t="shared" si="704"/>
        <v>Apr-16</v>
      </c>
      <c r="L11293" s="20">
        <f t="shared" si="707"/>
        <v>11118</v>
      </c>
      <c r="M11293" s="21">
        <f t="shared" si="705"/>
        <v>0.101588415182587</v>
      </c>
    </row>
    <row r="11294" spans="1:13" x14ac:dyDescent="0.3">
      <c r="A11294" s="119">
        <v>42474</v>
      </c>
      <c r="B11294" s="121" t="s">
        <v>135</v>
      </c>
      <c r="C11294" s="121">
        <v>15.45</v>
      </c>
      <c r="D11294" s="94"/>
      <c r="E11294" s="123" t="s">
        <v>10752</v>
      </c>
      <c r="F11294" s="123">
        <v>5</v>
      </c>
      <c r="G11294" s="91">
        <v>1</v>
      </c>
      <c r="H11294" s="30">
        <v>1</v>
      </c>
      <c r="I11294" s="38">
        <v>4</v>
      </c>
      <c r="J11294" s="18">
        <f t="shared" si="706"/>
        <v>1133.4600000000023</v>
      </c>
      <c r="K11294" s="19" t="str">
        <f t="shared" si="704"/>
        <v>Apr-16</v>
      </c>
      <c r="L11294" s="20">
        <f t="shared" si="707"/>
        <v>11119</v>
      </c>
      <c r="M11294" s="21">
        <f t="shared" si="705"/>
        <v>0.10193902329346186</v>
      </c>
    </row>
    <row r="11295" spans="1:13" x14ac:dyDescent="0.3">
      <c r="A11295" s="119">
        <v>42474</v>
      </c>
      <c r="B11295" s="121" t="s">
        <v>52</v>
      </c>
      <c r="C11295" s="121">
        <v>15.55</v>
      </c>
      <c r="D11295" s="94"/>
      <c r="E11295" s="123" t="s">
        <v>1037</v>
      </c>
      <c r="F11295" s="123">
        <v>5.5</v>
      </c>
      <c r="G11295" s="91">
        <v>1</v>
      </c>
      <c r="H11295" s="30">
        <v>6</v>
      </c>
      <c r="I11295" s="38">
        <v>-1</v>
      </c>
      <c r="J11295" s="18">
        <f t="shared" si="706"/>
        <v>1132.4600000000023</v>
      </c>
      <c r="K11295" s="19" t="str">
        <f t="shared" si="704"/>
        <v>Apr-16</v>
      </c>
      <c r="L11295" s="20">
        <f t="shared" si="707"/>
        <v>11120</v>
      </c>
      <c r="M11295" s="21">
        <f t="shared" si="705"/>
        <v>0.10183992805755417</v>
      </c>
    </row>
    <row r="11296" spans="1:13" x14ac:dyDescent="0.3">
      <c r="A11296" s="119">
        <v>42474</v>
      </c>
      <c r="B11296" s="121" t="s">
        <v>76</v>
      </c>
      <c r="C11296" s="121">
        <v>16.45</v>
      </c>
      <c r="D11296" s="94"/>
      <c r="E11296" s="123" t="s">
        <v>10750</v>
      </c>
      <c r="F11296" s="123">
        <v>5.5</v>
      </c>
      <c r="G11296" s="91">
        <v>1</v>
      </c>
      <c r="H11296" s="30" t="s">
        <v>6116</v>
      </c>
      <c r="I11296" s="38">
        <v>-1</v>
      </c>
      <c r="J11296" s="18">
        <f t="shared" si="706"/>
        <v>1131.4600000000023</v>
      </c>
      <c r="K11296" s="19" t="str">
        <f t="shared" si="704"/>
        <v>Apr-16</v>
      </c>
      <c r="L11296" s="20">
        <f t="shared" si="707"/>
        <v>11121</v>
      </c>
      <c r="M11296" s="21">
        <f t="shared" si="705"/>
        <v>0.101740850642928</v>
      </c>
    </row>
    <row r="11297" spans="1:13" x14ac:dyDescent="0.3">
      <c r="A11297" s="119">
        <v>42474</v>
      </c>
      <c r="B11297" s="121" t="s">
        <v>135</v>
      </c>
      <c r="C11297" s="121">
        <v>17.3</v>
      </c>
      <c r="D11297" s="94"/>
      <c r="E11297" s="123" t="s">
        <v>10753</v>
      </c>
      <c r="F11297" s="123">
        <v>5</v>
      </c>
      <c r="G11297" s="91">
        <v>0</v>
      </c>
      <c r="H11297" s="30" t="s">
        <v>6111</v>
      </c>
      <c r="I11297" s="38">
        <v>0</v>
      </c>
      <c r="J11297" s="18">
        <f t="shared" si="706"/>
        <v>1131.4600000000023</v>
      </c>
      <c r="K11297" s="19" t="str">
        <f t="shared" si="704"/>
        <v>Apr-16</v>
      </c>
      <c r="L11297" s="20">
        <f t="shared" si="707"/>
        <v>11121</v>
      </c>
      <c r="M11297" s="21">
        <f t="shared" si="705"/>
        <v>0.101740850642928</v>
      </c>
    </row>
    <row r="11298" spans="1:13" x14ac:dyDescent="0.3">
      <c r="A11298" s="124">
        <v>42474</v>
      </c>
      <c r="B11298" s="111" t="s">
        <v>47</v>
      </c>
      <c r="C11298" s="111">
        <v>20.100000000000001</v>
      </c>
      <c r="D11298" s="94"/>
      <c r="E11298" s="111" t="s">
        <v>9195</v>
      </c>
      <c r="F11298" s="111">
        <v>4.5</v>
      </c>
      <c r="G11298" s="91">
        <v>1</v>
      </c>
      <c r="H11298" s="37" t="s">
        <v>6512</v>
      </c>
      <c r="I11298" s="34">
        <v>-1</v>
      </c>
      <c r="J11298" s="18">
        <f t="shared" si="706"/>
        <v>1130.4600000000023</v>
      </c>
      <c r="K11298" s="19" t="str">
        <f t="shared" si="704"/>
        <v>Apr-16</v>
      </c>
      <c r="L11298" s="20">
        <f t="shared" si="707"/>
        <v>11122</v>
      </c>
      <c r="M11298" s="21">
        <f t="shared" si="705"/>
        <v>0.10164179104477633</v>
      </c>
    </row>
    <row r="11299" spans="1:13" x14ac:dyDescent="0.3">
      <c r="A11299" s="124">
        <v>42474</v>
      </c>
      <c r="B11299" s="111" t="s">
        <v>47</v>
      </c>
      <c r="C11299" s="111">
        <v>20.399999999999999</v>
      </c>
      <c r="D11299" s="94"/>
      <c r="E11299" s="111" t="s">
        <v>10253</v>
      </c>
      <c r="F11299" s="111">
        <v>4.33</v>
      </c>
      <c r="G11299" s="91">
        <v>1</v>
      </c>
      <c r="H11299" s="37" t="s">
        <v>6512</v>
      </c>
      <c r="I11299" s="34">
        <v>-1</v>
      </c>
      <c r="J11299" s="18">
        <f t="shared" si="706"/>
        <v>1129.4600000000023</v>
      </c>
      <c r="K11299" s="19" t="str">
        <f t="shared" si="704"/>
        <v>Apr-16</v>
      </c>
      <c r="L11299" s="20">
        <f t="shared" si="707"/>
        <v>11123</v>
      </c>
      <c r="M11299" s="21">
        <f t="shared" si="705"/>
        <v>0.10154274925829383</v>
      </c>
    </row>
    <row r="11300" spans="1:13" x14ac:dyDescent="0.3">
      <c r="A11300" s="107">
        <v>42475</v>
      </c>
      <c r="B11300" s="108" t="s">
        <v>49</v>
      </c>
      <c r="C11300" s="101">
        <v>0.65625</v>
      </c>
      <c r="D11300" s="94" t="s">
        <v>31</v>
      </c>
      <c r="E11300" s="108" t="s">
        <v>2524</v>
      </c>
      <c r="F11300" s="110">
        <v>4</v>
      </c>
      <c r="G11300" s="92">
        <v>1</v>
      </c>
      <c r="H11300" s="90" t="s">
        <v>42</v>
      </c>
      <c r="I11300" s="28">
        <v>3</v>
      </c>
      <c r="J11300" s="18">
        <f t="shared" si="706"/>
        <v>1132.4600000000023</v>
      </c>
      <c r="K11300" s="19" t="str">
        <f t="shared" si="704"/>
        <v>Apr-16</v>
      </c>
      <c r="L11300" s="20">
        <f t="shared" si="707"/>
        <v>11124</v>
      </c>
      <c r="M11300" s="21">
        <f t="shared" si="705"/>
        <v>0.10180330816253168</v>
      </c>
    </row>
    <row r="11301" spans="1:13" x14ac:dyDescent="0.3">
      <c r="A11301" s="107">
        <v>42475</v>
      </c>
      <c r="B11301" s="111" t="s">
        <v>30</v>
      </c>
      <c r="C11301" s="101">
        <v>0.69444444444444453</v>
      </c>
      <c r="D11301" s="94" t="s">
        <v>31</v>
      </c>
      <c r="E11301" s="111" t="s">
        <v>94</v>
      </c>
      <c r="F11301" s="110">
        <v>3</v>
      </c>
      <c r="G11301" s="92">
        <v>1</v>
      </c>
      <c r="H11301" s="90" t="s">
        <v>33</v>
      </c>
      <c r="I11301" s="28">
        <v>-1</v>
      </c>
      <c r="J11301" s="18">
        <f t="shared" si="706"/>
        <v>1131.4600000000023</v>
      </c>
      <c r="K11301" s="19" t="str">
        <f t="shared" si="704"/>
        <v>Apr-16</v>
      </c>
      <c r="L11301" s="20">
        <f t="shared" si="707"/>
        <v>11125</v>
      </c>
      <c r="M11301" s="21">
        <f t="shared" si="705"/>
        <v>0.10170426966292155</v>
      </c>
    </row>
    <row r="11302" spans="1:13" x14ac:dyDescent="0.3">
      <c r="A11302" s="107">
        <v>42475</v>
      </c>
      <c r="B11302" s="108" t="s">
        <v>49</v>
      </c>
      <c r="C11302" s="101">
        <v>0.71875</v>
      </c>
      <c r="D11302" s="94" t="s">
        <v>31</v>
      </c>
      <c r="E11302" s="108" t="s">
        <v>3742</v>
      </c>
      <c r="F11302" s="110">
        <v>4</v>
      </c>
      <c r="G11302" s="92">
        <v>1</v>
      </c>
      <c r="H11302" s="90" t="s">
        <v>33</v>
      </c>
      <c r="I11302" s="28">
        <v>-1</v>
      </c>
      <c r="J11302" s="18">
        <f t="shared" si="706"/>
        <v>1130.4600000000023</v>
      </c>
      <c r="K11302" s="19" t="str">
        <f t="shared" si="704"/>
        <v>Apr-16</v>
      </c>
      <c r="L11302" s="20">
        <f t="shared" si="707"/>
        <v>11126</v>
      </c>
      <c r="M11302" s="21">
        <f t="shared" si="705"/>
        <v>0.10160524896638524</v>
      </c>
    </row>
    <row r="11303" spans="1:13" x14ac:dyDescent="0.3">
      <c r="A11303" s="107">
        <v>42475</v>
      </c>
      <c r="B11303" s="111" t="s">
        <v>56</v>
      </c>
      <c r="C11303" s="101">
        <v>0.78472222222222221</v>
      </c>
      <c r="D11303" s="94" t="s">
        <v>31</v>
      </c>
      <c r="E11303" s="111" t="s">
        <v>3743</v>
      </c>
      <c r="F11303" s="110">
        <v>3</v>
      </c>
      <c r="G11303" s="92">
        <v>1</v>
      </c>
      <c r="H11303" s="90" t="s">
        <v>33</v>
      </c>
      <c r="I11303" s="28">
        <v>-1</v>
      </c>
      <c r="J11303" s="18">
        <f t="shared" si="706"/>
        <v>1129.4600000000023</v>
      </c>
      <c r="K11303" s="19" t="str">
        <f t="shared" si="704"/>
        <v>Apr-16</v>
      </c>
      <c r="L11303" s="20">
        <f t="shared" si="707"/>
        <v>11127</v>
      </c>
      <c r="M11303" s="21">
        <f t="shared" si="705"/>
        <v>0.10150624606812279</v>
      </c>
    </row>
    <row r="11304" spans="1:13" x14ac:dyDescent="0.3">
      <c r="A11304" s="119">
        <v>42475</v>
      </c>
      <c r="B11304" s="121" t="s">
        <v>49</v>
      </c>
      <c r="C11304" s="121">
        <v>15.1</v>
      </c>
      <c r="D11304" s="94"/>
      <c r="E11304" s="123" t="s">
        <v>10668</v>
      </c>
      <c r="F11304" s="123">
        <v>5</v>
      </c>
      <c r="G11304" s="91">
        <v>1</v>
      </c>
      <c r="H11304" s="30">
        <v>2</v>
      </c>
      <c r="I11304" s="38">
        <v>-1</v>
      </c>
      <c r="J11304" s="18">
        <f t="shared" si="706"/>
        <v>1128.4600000000023</v>
      </c>
      <c r="K11304" s="19" t="str">
        <f t="shared" si="704"/>
        <v>Apr-16</v>
      </c>
      <c r="L11304" s="20">
        <f t="shared" si="707"/>
        <v>11128</v>
      </c>
      <c r="M11304" s="21">
        <f t="shared" si="705"/>
        <v>0.10140726096333594</v>
      </c>
    </row>
    <row r="11305" spans="1:13" x14ac:dyDescent="0.3">
      <c r="A11305" s="119">
        <v>42475</v>
      </c>
      <c r="B11305" s="121" t="s">
        <v>49</v>
      </c>
      <c r="C11305" s="121">
        <v>16.45</v>
      </c>
      <c r="D11305" s="94"/>
      <c r="E11305" s="123" t="s">
        <v>2663</v>
      </c>
      <c r="F11305" s="123">
        <v>4.5</v>
      </c>
      <c r="G11305" s="91">
        <v>1</v>
      </c>
      <c r="H11305" s="30">
        <v>1</v>
      </c>
      <c r="I11305" s="38">
        <v>2.97</v>
      </c>
      <c r="J11305" s="18">
        <f t="shared" si="706"/>
        <v>1131.4300000000023</v>
      </c>
      <c r="K11305" s="19" t="str">
        <f t="shared" si="704"/>
        <v>Apr-16</v>
      </c>
      <c r="L11305" s="20">
        <f t="shared" si="707"/>
        <v>11129</v>
      </c>
      <c r="M11305" s="21">
        <f t="shared" si="705"/>
        <v>0.10166501931889679</v>
      </c>
    </row>
    <row r="11306" spans="1:13" x14ac:dyDescent="0.3">
      <c r="A11306" s="124">
        <v>42475</v>
      </c>
      <c r="B11306" s="111" t="s">
        <v>56</v>
      </c>
      <c r="C11306" s="111">
        <v>16.5</v>
      </c>
      <c r="D11306" s="94"/>
      <c r="E11306" s="111" t="s">
        <v>9129</v>
      </c>
      <c r="F11306" s="111">
        <v>5</v>
      </c>
      <c r="G11306" s="91">
        <v>1</v>
      </c>
      <c r="H11306" s="37" t="s">
        <v>6512</v>
      </c>
      <c r="I11306" s="34">
        <v>-1</v>
      </c>
      <c r="J11306" s="18">
        <f t="shared" si="706"/>
        <v>1130.4300000000023</v>
      </c>
      <c r="K11306" s="19" t="str">
        <f t="shared" si="704"/>
        <v>Apr-16</v>
      </c>
      <c r="L11306" s="20">
        <f t="shared" si="707"/>
        <v>11130</v>
      </c>
      <c r="M11306" s="21">
        <f t="shared" si="705"/>
        <v>0.10156603773584927</v>
      </c>
    </row>
    <row r="11307" spans="1:13" x14ac:dyDescent="0.3">
      <c r="A11307" s="124">
        <v>42475</v>
      </c>
      <c r="B11307" s="111" t="s">
        <v>30</v>
      </c>
      <c r="C11307" s="111">
        <v>17.100000000000001</v>
      </c>
      <c r="D11307" s="94"/>
      <c r="E11307" s="111" t="s">
        <v>3419</v>
      </c>
      <c r="F11307" s="111">
        <v>4.5</v>
      </c>
      <c r="G11307" s="91">
        <v>1</v>
      </c>
      <c r="H11307" s="37" t="s">
        <v>6512</v>
      </c>
      <c r="I11307" s="34">
        <v>-1</v>
      </c>
      <c r="J11307" s="18">
        <f t="shared" si="706"/>
        <v>1129.4300000000023</v>
      </c>
      <c r="K11307" s="19" t="str">
        <f t="shared" si="704"/>
        <v>Apr-16</v>
      </c>
      <c r="L11307" s="20">
        <f t="shared" si="707"/>
        <v>11131</v>
      </c>
      <c r="M11307" s="21">
        <f t="shared" si="705"/>
        <v>0.10146707393765181</v>
      </c>
    </row>
    <row r="11308" spans="1:13" x14ac:dyDescent="0.3">
      <c r="A11308" s="119">
        <v>42475</v>
      </c>
      <c r="B11308" s="121" t="s">
        <v>74</v>
      </c>
      <c r="C11308" s="121">
        <v>17.3</v>
      </c>
      <c r="D11308" s="94"/>
      <c r="E11308" s="123" t="s">
        <v>10755</v>
      </c>
      <c r="F11308" s="123">
        <v>5</v>
      </c>
      <c r="G11308" s="91">
        <v>1</v>
      </c>
      <c r="H11308" s="30">
        <v>2</v>
      </c>
      <c r="I11308" s="38">
        <v>-1</v>
      </c>
      <c r="J11308" s="18">
        <f t="shared" si="706"/>
        <v>1128.4300000000023</v>
      </c>
      <c r="K11308" s="19" t="str">
        <f t="shared" si="704"/>
        <v>Apr-16</v>
      </c>
      <c r="L11308" s="20">
        <f t="shared" si="707"/>
        <v>11132</v>
      </c>
      <c r="M11308" s="21">
        <f t="shared" si="705"/>
        <v>0.10136812791951152</v>
      </c>
    </row>
    <row r="11309" spans="1:13" x14ac:dyDescent="0.3">
      <c r="A11309" s="107">
        <v>42476</v>
      </c>
      <c r="B11309" s="108" t="s">
        <v>149</v>
      </c>
      <c r="C11309" s="101">
        <v>0.57291666666666663</v>
      </c>
      <c r="D11309" s="94" t="s">
        <v>31</v>
      </c>
      <c r="E11309" s="108" t="s">
        <v>3744</v>
      </c>
      <c r="F11309" s="110">
        <v>4</v>
      </c>
      <c r="G11309" s="92">
        <v>1</v>
      </c>
      <c r="H11309" s="90" t="s">
        <v>33</v>
      </c>
      <c r="I11309" s="28">
        <v>-1</v>
      </c>
      <c r="J11309" s="18">
        <f t="shared" si="706"/>
        <v>1127.4300000000023</v>
      </c>
      <c r="K11309" s="19" t="str">
        <f t="shared" si="704"/>
        <v>Apr-16</v>
      </c>
      <c r="L11309" s="20">
        <f t="shared" si="707"/>
        <v>11133</v>
      </c>
      <c r="M11309" s="21">
        <f t="shared" si="705"/>
        <v>0.10126919967663724</v>
      </c>
    </row>
    <row r="11310" spans="1:13" x14ac:dyDescent="0.3">
      <c r="A11310" s="107">
        <v>42476</v>
      </c>
      <c r="B11310" s="108" t="s">
        <v>149</v>
      </c>
      <c r="C11310" s="101">
        <v>0.59722222222222221</v>
      </c>
      <c r="D11310" s="94" t="s">
        <v>31</v>
      </c>
      <c r="E11310" s="108" t="s">
        <v>3745</v>
      </c>
      <c r="F11310" s="110">
        <v>3.25</v>
      </c>
      <c r="G11310" s="92">
        <v>1</v>
      </c>
      <c r="H11310" s="90" t="s">
        <v>33</v>
      </c>
      <c r="I11310" s="28">
        <v>-1</v>
      </c>
      <c r="J11310" s="18">
        <f t="shared" si="706"/>
        <v>1126.4300000000023</v>
      </c>
      <c r="K11310" s="19" t="str">
        <f t="shared" si="704"/>
        <v>Apr-16</v>
      </c>
      <c r="L11310" s="20">
        <f t="shared" si="707"/>
        <v>11134</v>
      </c>
      <c r="M11310" s="21">
        <f t="shared" si="705"/>
        <v>0.10117028920423948</v>
      </c>
    </row>
    <row r="11311" spans="1:13" x14ac:dyDescent="0.3">
      <c r="A11311" s="107">
        <v>42476</v>
      </c>
      <c r="B11311" s="108" t="s">
        <v>123</v>
      </c>
      <c r="C11311" s="101">
        <v>0.66319444444444442</v>
      </c>
      <c r="D11311" s="94" t="s">
        <v>31</v>
      </c>
      <c r="E11311" s="108" t="s">
        <v>3746</v>
      </c>
      <c r="F11311" s="110">
        <v>3.25</v>
      </c>
      <c r="G11311" s="92">
        <v>1</v>
      </c>
      <c r="H11311" s="90" t="s">
        <v>33</v>
      </c>
      <c r="I11311" s="28">
        <v>-1</v>
      </c>
      <c r="J11311" s="18">
        <f t="shared" si="706"/>
        <v>1125.4300000000023</v>
      </c>
      <c r="K11311" s="19" t="str">
        <f t="shared" si="704"/>
        <v>Apr-16</v>
      </c>
      <c r="L11311" s="20">
        <f t="shared" si="707"/>
        <v>11135</v>
      </c>
      <c r="M11311" s="21">
        <f t="shared" si="705"/>
        <v>0.10107139649753052</v>
      </c>
    </row>
    <row r="11312" spans="1:13" x14ac:dyDescent="0.3">
      <c r="A11312" s="107">
        <v>42476</v>
      </c>
      <c r="B11312" s="108" t="s">
        <v>149</v>
      </c>
      <c r="C11312" s="101">
        <v>0.67013888888888884</v>
      </c>
      <c r="D11312" s="94" t="s">
        <v>31</v>
      </c>
      <c r="E11312" s="108" t="s">
        <v>3747</v>
      </c>
      <c r="F11312" s="110">
        <v>3.25</v>
      </c>
      <c r="G11312" s="92">
        <v>1</v>
      </c>
      <c r="H11312" s="90" t="s">
        <v>42</v>
      </c>
      <c r="I11312" s="28">
        <v>2.25</v>
      </c>
      <c r="J11312" s="18">
        <f t="shared" si="706"/>
        <v>1127.6800000000023</v>
      </c>
      <c r="K11312" s="19" t="str">
        <f t="shared" si="704"/>
        <v>Apr-16</v>
      </c>
      <c r="L11312" s="20">
        <f t="shared" si="707"/>
        <v>11136</v>
      </c>
      <c r="M11312" s="21">
        <f t="shared" si="705"/>
        <v>0.10126436781609216</v>
      </c>
    </row>
    <row r="11313" spans="1:13" x14ac:dyDescent="0.3">
      <c r="A11313" s="107">
        <v>42476</v>
      </c>
      <c r="B11313" s="108" t="s">
        <v>47</v>
      </c>
      <c r="C11313" s="101">
        <v>0.68402777777777779</v>
      </c>
      <c r="D11313" s="94" t="s">
        <v>31</v>
      </c>
      <c r="E11313" s="108" t="s">
        <v>3748</v>
      </c>
      <c r="F11313" s="110">
        <v>4</v>
      </c>
      <c r="G11313" s="92">
        <v>1</v>
      </c>
      <c r="H11313" s="90" t="s">
        <v>42</v>
      </c>
      <c r="I11313" s="28">
        <v>3</v>
      </c>
      <c r="J11313" s="18">
        <f t="shared" si="706"/>
        <v>1130.6800000000023</v>
      </c>
      <c r="K11313" s="19" t="str">
        <f t="shared" si="704"/>
        <v>Apr-16</v>
      </c>
      <c r="L11313" s="20">
        <f t="shared" si="707"/>
        <v>11137</v>
      </c>
      <c r="M11313" s="21">
        <f t="shared" si="705"/>
        <v>0.10152464757115941</v>
      </c>
    </row>
    <row r="11314" spans="1:13" x14ac:dyDescent="0.3">
      <c r="A11314" s="107">
        <v>42476</v>
      </c>
      <c r="B11314" s="111" t="s">
        <v>63</v>
      </c>
      <c r="C11314" s="101">
        <v>0.70138888888888884</v>
      </c>
      <c r="D11314" s="94" t="s">
        <v>31</v>
      </c>
      <c r="E11314" s="111" t="s">
        <v>3749</v>
      </c>
      <c r="F11314" s="110">
        <v>4</v>
      </c>
      <c r="G11314" s="92">
        <v>1</v>
      </c>
      <c r="H11314" s="90" t="s">
        <v>42</v>
      </c>
      <c r="I11314" s="28">
        <v>3</v>
      </c>
      <c r="J11314" s="18">
        <f t="shared" si="706"/>
        <v>1133.6800000000023</v>
      </c>
      <c r="K11314" s="19" t="str">
        <f t="shared" si="704"/>
        <v>Apr-16</v>
      </c>
      <c r="L11314" s="20">
        <f t="shared" si="707"/>
        <v>11138</v>
      </c>
      <c r="M11314" s="21">
        <f t="shared" si="705"/>
        <v>0.10178488058897489</v>
      </c>
    </row>
    <row r="11315" spans="1:13" x14ac:dyDescent="0.3">
      <c r="A11315" s="107">
        <v>42476</v>
      </c>
      <c r="B11315" s="108" t="s">
        <v>49</v>
      </c>
      <c r="C11315" s="101">
        <v>0.74305555555555547</v>
      </c>
      <c r="D11315" s="94" t="s">
        <v>31</v>
      </c>
      <c r="E11315" s="108" t="s">
        <v>3750</v>
      </c>
      <c r="F11315" s="110">
        <v>3.75</v>
      </c>
      <c r="G11315" s="92">
        <v>1</v>
      </c>
      <c r="H11315" s="90" t="s">
        <v>33</v>
      </c>
      <c r="I11315" s="28">
        <v>-1</v>
      </c>
      <c r="J11315" s="18">
        <f t="shared" si="706"/>
        <v>1132.6800000000023</v>
      </c>
      <c r="K11315" s="19" t="str">
        <f t="shared" si="704"/>
        <v>Apr-16</v>
      </c>
      <c r="L11315" s="20">
        <f t="shared" si="707"/>
        <v>11139</v>
      </c>
      <c r="M11315" s="21">
        <f t="shared" si="705"/>
        <v>0.10168596821976859</v>
      </c>
    </row>
    <row r="11316" spans="1:13" x14ac:dyDescent="0.3">
      <c r="A11316" s="119">
        <v>42476</v>
      </c>
      <c r="B11316" s="121" t="s">
        <v>49</v>
      </c>
      <c r="C11316" s="121">
        <v>15.35</v>
      </c>
      <c r="D11316" s="94"/>
      <c r="E11316" s="123" t="s">
        <v>1703</v>
      </c>
      <c r="F11316" s="123">
        <v>5</v>
      </c>
      <c r="G11316" s="91">
        <v>1</v>
      </c>
      <c r="H11316" s="30">
        <v>2</v>
      </c>
      <c r="I11316" s="38">
        <v>-1</v>
      </c>
      <c r="J11316" s="18">
        <f t="shared" si="706"/>
        <v>1131.6800000000023</v>
      </c>
      <c r="K11316" s="19" t="str">
        <f t="shared" si="704"/>
        <v>Apr-16</v>
      </c>
      <c r="L11316" s="20">
        <f t="shared" si="707"/>
        <v>11140</v>
      </c>
      <c r="M11316" s="21">
        <f t="shared" si="705"/>
        <v>0.10158707360861781</v>
      </c>
    </row>
    <row r="11317" spans="1:13" x14ac:dyDescent="0.3">
      <c r="A11317" s="119">
        <v>42476</v>
      </c>
      <c r="B11317" s="121" t="s">
        <v>49</v>
      </c>
      <c r="C11317" s="121">
        <v>16.45</v>
      </c>
      <c r="D11317" s="94"/>
      <c r="E11317" s="123" t="s">
        <v>10759</v>
      </c>
      <c r="F11317" s="123">
        <v>4.5</v>
      </c>
      <c r="G11317" s="91">
        <v>1</v>
      </c>
      <c r="H11317" s="30">
        <v>3</v>
      </c>
      <c r="I11317" s="38">
        <v>-1</v>
      </c>
      <c r="J11317" s="18">
        <f t="shared" si="706"/>
        <v>1130.6800000000023</v>
      </c>
      <c r="K11317" s="19" t="str">
        <f t="shared" si="704"/>
        <v>Apr-16</v>
      </c>
      <c r="L11317" s="20">
        <f t="shared" si="707"/>
        <v>11141</v>
      </c>
      <c r="M11317" s="21">
        <f t="shared" si="705"/>
        <v>0.10148819675074072</v>
      </c>
    </row>
    <row r="11318" spans="1:13" x14ac:dyDescent="0.3">
      <c r="A11318" s="124">
        <v>42476</v>
      </c>
      <c r="B11318" s="111" t="s">
        <v>63</v>
      </c>
      <c r="C11318" s="111">
        <v>17.25</v>
      </c>
      <c r="D11318" s="94"/>
      <c r="E11318" s="111" t="s">
        <v>10756</v>
      </c>
      <c r="F11318" s="110">
        <v>4.5</v>
      </c>
      <c r="G11318" s="91">
        <v>1</v>
      </c>
      <c r="H11318" s="37" t="s">
        <v>6518</v>
      </c>
      <c r="I11318" s="34">
        <v>-1</v>
      </c>
      <c r="J11318" s="18">
        <f t="shared" si="706"/>
        <v>1129.6800000000023</v>
      </c>
      <c r="K11318" s="19" t="str">
        <f t="shared" si="704"/>
        <v>Apr-16</v>
      </c>
      <c r="L11318" s="20">
        <f t="shared" si="707"/>
        <v>11142</v>
      </c>
      <c r="M11318" s="21">
        <f t="shared" si="705"/>
        <v>0.10138933764135724</v>
      </c>
    </row>
    <row r="11319" spans="1:13" x14ac:dyDescent="0.3">
      <c r="A11319" s="124">
        <v>42476</v>
      </c>
      <c r="B11319" s="111" t="s">
        <v>63</v>
      </c>
      <c r="C11319" s="111">
        <v>18.55</v>
      </c>
      <c r="D11319" s="94"/>
      <c r="E11319" s="111" t="s">
        <v>10758</v>
      </c>
      <c r="F11319" s="110">
        <v>6</v>
      </c>
      <c r="G11319" s="91">
        <v>1</v>
      </c>
      <c r="H11319" s="37" t="s">
        <v>6512</v>
      </c>
      <c r="I11319" s="34">
        <v>-1</v>
      </c>
      <c r="J11319" s="18">
        <f t="shared" si="706"/>
        <v>1128.6800000000023</v>
      </c>
      <c r="K11319" s="19" t="str">
        <f t="shared" si="704"/>
        <v>Apr-16</v>
      </c>
      <c r="L11319" s="20">
        <f t="shared" si="707"/>
        <v>11143</v>
      </c>
      <c r="M11319" s="21">
        <f t="shared" si="705"/>
        <v>0.10129049627568898</v>
      </c>
    </row>
    <row r="11320" spans="1:13" x14ac:dyDescent="0.3">
      <c r="A11320" s="124">
        <v>42476</v>
      </c>
      <c r="B11320" s="111" t="s">
        <v>63</v>
      </c>
      <c r="C11320" s="111">
        <v>18.55</v>
      </c>
      <c r="D11320" s="94"/>
      <c r="E11320" s="111" t="s">
        <v>10757</v>
      </c>
      <c r="F11320" s="110">
        <v>5</v>
      </c>
      <c r="G11320" s="91">
        <v>1</v>
      </c>
      <c r="H11320" s="37" t="s">
        <v>6518</v>
      </c>
      <c r="I11320" s="34">
        <v>-1</v>
      </c>
      <c r="J11320" s="18">
        <f t="shared" si="706"/>
        <v>1127.6800000000023</v>
      </c>
      <c r="K11320" s="19" t="str">
        <f t="shared" si="704"/>
        <v>Apr-16</v>
      </c>
      <c r="L11320" s="20">
        <f t="shared" si="707"/>
        <v>11144</v>
      </c>
      <c r="M11320" s="21">
        <f t="shared" si="705"/>
        <v>0.10119167264895929</v>
      </c>
    </row>
    <row r="11321" spans="1:13" x14ac:dyDescent="0.3">
      <c r="A11321" s="107">
        <v>42478</v>
      </c>
      <c r="B11321" s="108" t="s">
        <v>48</v>
      </c>
      <c r="C11321" s="101">
        <v>0.61111111111111105</v>
      </c>
      <c r="D11321" s="94" t="s">
        <v>31</v>
      </c>
      <c r="E11321" s="108" t="s">
        <v>3279</v>
      </c>
      <c r="F11321" s="110">
        <v>3.75</v>
      </c>
      <c r="G11321" s="92">
        <v>1</v>
      </c>
      <c r="H11321" s="90" t="s">
        <v>42</v>
      </c>
      <c r="I11321" s="28">
        <v>3.5</v>
      </c>
      <c r="J11321" s="18">
        <f t="shared" si="706"/>
        <v>1131.1800000000023</v>
      </c>
      <c r="K11321" s="19" t="str">
        <f t="shared" si="704"/>
        <v>Apr-16</v>
      </c>
      <c r="L11321" s="20">
        <f t="shared" si="707"/>
        <v>11145</v>
      </c>
      <c r="M11321" s="21">
        <f t="shared" si="705"/>
        <v>0.10149663526244974</v>
      </c>
    </row>
    <row r="11322" spans="1:13" x14ac:dyDescent="0.3">
      <c r="A11322" s="107">
        <v>42478</v>
      </c>
      <c r="B11322" s="111" t="s">
        <v>59</v>
      </c>
      <c r="C11322" s="101">
        <v>0.70138888888888884</v>
      </c>
      <c r="D11322" s="94" t="s">
        <v>31</v>
      </c>
      <c r="E11322" s="110" t="s">
        <v>3751</v>
      </c>
      <c r="F11322" s="110">
        <v>4</v>
      </c>
      <c r="G11322" s="92">
        <v>1</v>
      </c>
      <c r="H11322" s="90" t="s">
        <v>33</v>
      </c>
      <c r="I11322" s="28">
        <v>-1</v>
      </c>
      <c r="J11322" s="18">
        <f t="shared" si="706"/>
        <v>1130.1800000000023</v>
      </c>
      <c r="K11322" s="19" t="str">
        <f t="shared" si="704"/>
        <v>Apr-16</v>
      </c>
      <c r="L11322" s="20">
        <f t="shared" si="707"/>
        <v>11146</v>
      </c>
      <c r="M11322" s="21">
        <f t="shared" si="705"/>
        <v>0.1013978108738563</v>
      </c>
    </row>
    <row r="11323" spans="1:13" x14ac:dyDescent="0.3">
      <c r="A11323" s="107">
        <v>42478</v>
      </c>
      <c r="B11323" s="111" t="s">
        <v>59</v>
      </c>
      <c r="C11323" s="101">
        <v>0.72222222222222221</v>
      </c>
      <c r="D11323" s="94" t="s">
        <v>31</v>
      </c>
      <c r="E11323" s="111" t="s">
        <v>662</v>
      </c>
      <c r="F11323" s="110">
        <v>3.75</v>
      </c>
      <c r="G11323" s="92">
        <v>1</v>
      </c>
      <c r="H11323" s="90" t="s">
        <v>33</v>
      </c>
      <c r="I11323" s="28">
        <v>-1</v>
      </c>
      <c r="J11323" s="18">
        <f t="shared" si="706"/>
        <v>1129.1800000000023</v>
      </c>
      <c r="K11323" s="19" t="str">
        <f t="shared" si="704"/>
        <v>Apr-16</v>
      </c>
      <c r="L11323" s="20">
        <f t="shared" si="707"/>
        <v>11147</v>
      </c>
      <c r="M11323" s="21">
        <f t="shared" si="705"/>
        <v>0.1012990042163813</v>
      </c>
    </row>
    <row r="11324" spans="1:13" x14ac:dyDescent="0.3">
      <c r="A11324" s="107">
        <v>42478</v>
      </c>
      <c r="B11324" s="111" t="s">
        <v>59</v>
      </c>
      <c r="C11324" s="101">
        <v>0.72222222222222221</v>
      </c>
      <c r="D11324" s="94" t="s">
        <v>31</v>
      </c>
      <c r="E11324" s="111" t="s">
        <v>3290</v>
      </c>
      <c r="F11324" s="110">
        <v>4</v>
      </c>
      <c r="G11324" s="92">
        <v>1</v>
      </c>
      <c r="H11324" s="90" t="s">
        <v>42</v>
      </c>
      <c r="I11324" s="28">
        <v>3</v>
      </c>
      <c r="J11324" s="18">
        <f t="shared" si="706"/>
        <v>1132.1800000000023</v>
      </c>
      <c r="K11324" s="19" t="str">
        <f t="shared" si="704"/>
        <v>Apr-16</v>
      </c>
      <c r="L11324" s="20">
        <f t="shared" si="707"/>
        <v>11148</v>
      </c>
      <c r="M11324" s="21">
        <f t="shared" si="705"/>
        <v>0.1015590240401868</v>
      </c>
    </row>
    <row r="11325" spans="1:13" x14ac:dyDescent="0.3">
      <c r="A11325" s="107">
        <v>42478</v>
      </c>
      <c r="B11325" s="111" t="s">
        <v>67</v>
      </c>
      <c r="C11325" s="101">
        <v>0.73611111111111116</v>
      </c>
      <c r="D11325" s="94" t="s">
        <v>31</v>
      </c>
      <c r="E11325" s="111" t="s">
        <v>3752</v>
      </c>
      <c r="F11325" s="110">
        <v>3.25</v>
      </c>
      <c r="G11325" s="92">
        <v>1</v>
      </c>
      <c r="H11325" s="90" t="s">
        <v>42</v>
      </c>
      <c r="I11325" s="28">
        <v>2.25</v>
      </c>
      <c r="J11325" s="18">
        <f t="shared" si="706"/>
        <v>1134.4300000000023</v>
      </c>
      <c r="K11325" s="19" t="str">
        <f t="shared" si="704"/>
        <v>Apr-16</v>
      </c>
      <c r="L11325" s="20">
        <f t="shared" si="707"/>
        <v>11149</v>
      </c>
      <c r="M11325" s="21">
        <f t="shared" si="705"/>
        <v>0.10175172661225243</v>
      </c>
    </row>
    <row r="11326" spans="1:13" x14ac:dyDescent="0.3">
      <c r="A11326" s="107">
        <v>42478</v>
      </c>
      <c r="B11326" s="111" t="s">
        <v>59</v>
      </c>
      <c r="C11326" s="101">
        <v>0.76388888888888884</v>
      </c>
      <c r="D11326" s="94" t="s">
        <v>31</v>
      </c>
      <c r="E11326" s="111" t="s">
        <v>3541</v>
      </c>
      <c r="F11326" s="110">
        <v>4</v>
      </c>
      <c r="G11326" s="92">
        <v>1</v>
      </c>
      <c r="H11326" s="90" t="s">
        <v>33</v>
      </c>
      <c r="I11326" s="28">
        <v>-1</v>
      </c>
      <c r="J11326" s="18">
        <f t="shared" si="706"/>
        <v>1133.4300000000023</v>
      </c>
      <c r="K11326" s="19" t="str">
        <f t="shared" si="704"/>
        <v>Apr-16</v>
      </c>
      <c r="L11326" s="20">
        <f t="shared" si="707"/>
        <v>11150</v>
      </c>
      <c r="M11326" s="21">
        <f t="shared" si="705"/>
        <v>0.10165291479820648</v>
      </c>
    </row>
    <row r="11327" spans="1:13" x14ac:dyDescent="0.3">
      <c r="A11327" s="119">
        <v>42478</v>
      </c>
      <c r="B11327" s="121" t="s">
        <v>147</v>
      </c>
      <c r="C11327" s="121">
        <v>14.3</v>
      </c>
      <c r="D11327" s="94"/>
      <c r="E11327" s="121" t="s">
        <v>10760</v>
      </c>
      <c r="F11327" s="123">
        <v>5.5</v>
      </c>
      <c r="G11327" s="91">
        <v>1</v>
      </c>
      <c r="H11327" s="30">
        <v>1</v>
      </c>
      <c r="I11327" s="38">
        <v>4.5</v>
      </c>
      <c r="J11327" s="18">
        <f t="shared" si="706"/>
        <v>1137.9300000000023</v>
      </c>
      <c r="K11327" s="19" t="str">
        <f t="shared" si="704"/>
        <v>Apr-16</v>
      </c>
      <c r="L11327" s="20">
        <f t="shared" si="707"/>
        <v>11151</v>
      </c>
      <c r="M11327" s="21">
        <f t="shared" si="705"/>
        <v>0.10204735001345192</v>
      </c>
    </row>
    <row r="11328" spans="1:13" x14ac:dyDescent="0.3">
      <c r="A11328" s="119">
        <v>42478</v>
      </c>
      <c r="B11328" s="121" t="s">
        <v>48</v>
      </c>
      <c r="C11328" s="121">
        <v>14.4</v>
      </c>
      <c r="D11328" s="94"/>
      <c r="E11328" s="121" t="s">
        <v>10734</v>
      </c>
      <c r="F11328" s="123">
        <v>5.5</v>
      </c>
      <c r="G11328" s="91">
        <v>1</v>
      </c>
      <c r="H11328" s="30">
        <v>6</v>
      </c>
      <c r="I11328" s="38">
        <v>-1</v>
      </c>
      <c r="J11328" s="18">
        <f t="shared" si="706"/>
        <v>1136.9300000000023</v>
      </c>
      <c r="K11328" s="19" t="str">
        <f t="shared" si="704"/>
        <v>Apr-16</v>
      </c>
      <c r="L11328" s="20">
        <f t="shared" si="707"/>
        <v>11152</v>
      </c>
      <c r="M11328" s="21">
        <f t="shared" si="705"/>
        <v>0.10194852941176491</v>
      </c>
    </row>
    <row r="11329" spans="1:13" x14ac:dyDescent="0.3">
      <c r="A11329" s="119">
        <v>42478</v>
      </c>
      <c r="B11329" s="121" t="s">
        <v>147</v>
      </c>
      <c r="C11329" s="121">
        <v>15.3</v>
      </c>
      <c r="D11329" s="94"/>
      <c r="E11329" s="121" t="s">
        <v>10761</v>
      </c>
      <c r="F11329" s="123">
        <v>4.5</v>
      </c>
      <c r="G11329" s="91">
        <v>1</v>
      </c>
      <c r="H11329" s="30">
        <v>4</v>
      </c>
      <c r="I11329" s="38">
        <v>-1</v>
      </c>
      <c r="J11329" s="18">
        <f t="shared" si="706"/>
        <v>1135.9300000000023</v>
      </c>
      <c r="K11329" s="19" t="str">
        <f t="shared" si="704"/>
        <v>Apr-16</v>
      </c>
      <c r="L11329" s="20">
        <f t="shared" si="707"/>
        <v>11153</v>
      </c>
      <c r="M11329" s="21">
        <f t="shared" si="705"/>
        <v>0.10184972653097842</v>
      </c>
    </row>
    <row r="11330" spans="1:13" x14ac:dyDescent="0.3">
      <c r="A11330" s="124">
        <v>42478</v>
      </c>
      <c r="B11330" s="111" t="s">
        <v>67</v>
      </c>
      <c r="C11330" s="111">
        <v>18.399999999999999</v>
      </c>
      <c r="D11330" s="94"/>
      <c r="E11330" s="111" t="s">
        <v>1677</v>
      </c>
      <c r="F11330" s="111">
        <v>5</v>
      </c>
      <c r="G11330" s="91">
        <v>1</v>
      </c>
      <c r="H11330" s="37" t="s">
        <v>6518</v>
      </c>
      <c r="I11330" s="34">
        <v>-1</v>
      </c>
      <c r="J11330" s="18">
        <f t="shared" si="706"/>
        <v>1134.9300000000023</v>
      </c>
      <c r="K11330" s="19" t="str">
        <f t="shared" ref="K11330:K11393" si="708">TEXT(A11330,"MMM-yy")</f>
        <v>Apr-16</v>
      </c>
      <c r="L11330" s="20">
        <f t="shared" si="707"/>
        <v>11154</v>
      </c>
      <c r="M11330" s="21">
        <f t="shared" ref="M11330:M11393" si="709">J11330/L11330</f>
        <v>0.10175094136632619</v>
      </c>
    </row>
    <row r="11331" spans="1:13" x14ac:dyDescent="0.3">
      <c r="A11331" s="124">
        <v>42478</v>
      </c>
      <c r="B11331" s="111" t="s">
        <v>59</v>
      </c>
      <c r="C11331" s="111">
        <v>18.5</v>
      </c>
      <c r="D11331" s="94"/>
      <c r="E11331" s="111" t="s">
        <v>3463</v>
      </c>
      <c r="F11331" s="111">
        <v>4.33</v>
      </c>
      <c r="G11331" s="91">
        <v>1</v>
      </c>
      <c r="H11331" s="37" t="s">
        <v>6518</v>
      </c>
      <c r="I11331" s="34">
        <v>-1</v>
      </c>
      <c r="J11331" s="18">
        <f t="shared" ref="J11331:J11394" si="710">J11330+I11331</f>
        <v>1133.9300000000023</v>
      </c>
      <c r="K11331" s="19" t="str">
        <f t="shared" si="708"/>
        <v>Apr-16</v>
      </c>
      <c r="L11331" s="20">
        <f t="shared" ref="L11331:L11394" si="711">L11330+G11331</f>
        <v>11155</v>
      </c>
      <c r="M11331" s="21">
        <f t="shared" si="709"/>
        <v>0.10165217391304369</v>
      </c>
    </row>
    <row r="11332" spans="1:13" x14ac:dyDescent="0.3">
      <c r="A11332" s="107">
        <v>42479</v>
      </c>
      <c r="B11332" s="108" t="s">
        <v>43</v>
      </c>
      <c r="C11332" s="101">
        <v>0.60416666666666663</v>
      </c>
      <c r="D11332" s="94" t="s">
        <v>31</v>
      </c>
      <c r="E11332" s="108" t="s">
        <v>3367</v>
      </c>
      <c r="F11332" s="110">
        <v>4</v>
      </c>
      <c r="G11332" s="92">
        <v>1</v>
      </c>
      <c r="H11332" s="90" t="s">
        <v>33</v>
      </c>
      <c r="I11332" s="28">
        <v>-1</v>
      </c>
      <c r="J11332" s="18">
        <f t="shared" si="710"/>
        <v>1132.9300000000023</v>
      </c>
      <c r="K11332" s="19" t="str">
        <f t="shared" si="708"/>
        <v>Apr-16</v>
      </c>
      <c r="L11332" s="20">
        <f t="shared" si="711"/>
        <v>11156</v>
      </c>
      <c r="M11332" s="21">
        <f t="shared" si="709"/>
        <v>0.10155342416636809</v>
      </c>
    </row>
    <row r="11333" spans="1:13" x14ac:dyDescent="0.3">
      <c r="A11333" s="107">
        <v>42479</v>
      </c>
      <c r="B11333" s="111" t="s">
        <v>38</v>
      </c>
      <c r="C11333" s="101">
        <v>0.70138888888888884</v>
      </c>
      <c r="D11333" s="94" t="s">
        <v>31</v>
      </c>
      <c r="E11333" s="111" t="s">
        <v>3753</v>
      </c>
      <c r="F11333" s="110">
        <v>3.25</v>
      </c>
      <c r="G11333" s="92">
        <v>1</v>
      </c>
      <c r="H11333" s="90" t="s">
        <v>33</v>
      </c>
      <c r="I11333" s="28">
        <v>-1</v>
      </c>
      <c r="J11333" s="18">
        <f t="shared" si="710"/>
        <v>1131.9300000000023</v>
      </c>
      <c r="K11333" s="19" t="str">
        <f t="shared" si="708"/>
        <v>Apr-16</v>
      </c>
      <c r="L11333" s="20">
        <f t="shared" si="711"/>
        <v>11157</v>
      </c>
      <c r="M11333" s="21">
        <f t="shared" si="709"/>
        <v>0.10145469212153825</v>
      </c>
    </row>
    <row r="11334" spans="1:13" x14ac:dyDescent="0.3">
      <c r="A11334" s="107">
        <v>42479</v>
      </c>
      <c r="B11334" s="108" t="s">
        <v>45</v>
      </c>
      <c r="C11334" s="101">
        <v>0.70486111111111116</v>
      </c>
      <c r="D11334" s="94" t="s">
        <v>31</v>
      </c>
      <c r="E11334" s="108" t="s">
        <v>3716</v>
      </c>
      <c r="F11334" s="110">
        <v>3.75</v>
      </c>
      <c r="G11334" s="85">
        <v>1</v>
      </c>
      <c r="H11334" s="90" t="s">
        <v>33</v>
      </c>
      <c r="I11334" s="28">
        <v>-1</v>
      </c>
      <c r="J11334" s="18">
        <f t="shared" si="710"/>
        <v>1130.9300000000023</v>
      </c>
      <c r="K11334" s="19" t="str">
        <f t="shared" si="708"/>
        <v>Apr-16</v>
      </c>
      <c r="L11334" s="20">
        <f t="shared" si="711"/>
        <v>11158</v>
      </c>
      <c r="M11334" s="21">
        <f t="shared" si="709"/>
        <v>0.10135597777379479</v>
      </c>
    </row>
    <row r="11335" spans="1:13" x14ac:dyDescent="0.3">
      <c r="A11335" s="119">
        <v>42479</v>
      </c>
      <c r="B11335" s="121" t="s">
        <v>45</v>
      </c>
      <c r="C11335" s="121">
        <v>14.5</v>
      </c>
      <c r="D11335" s="94"/>
      <c r="E11335" s="121" t="s">
        <v>3598</v>
      </c>
      <c r="F11335" s="123">
        <v>4.33</v>
      </c>
      <c r="G11335" s="91">
        <v>1</v>
      </c>
      <c r="H11335" s="30">
        <v>3</v>
      </c>
      <c r="I11335" s="38">
        <v>-1</v>
      </c>
      <c r="J11335" s="18">
        <f t="shared" si="710"/>
        <v>1129.9300000000023</v>
      </c>
      <c r="K11335" s="19" t="str">
        <f t="shared" si="708"/>
        <v>Apr-16</v>
      </c>
      <c r="L11335" s="20">
        <f t="shared" si="711"/>
        <v>11159</v>
      </c>
      <c r="M11335" s="21">
        <f t="shared" si="709"/>
        <v>0.10125728111837999</v>
      </c>
    </row>
    <row r="11336" spans="1:13" x14ac:dyDescent="0.3">
      <c r="A11336" s="119">
        <v>42479</v>
      </c>
      <c r="B11336" s="121" t="s">
        <v>89</v>
      </c>
      <c r="C11336" s="121">
        <v>16.399999999999999</v>
      </c>
      <c r="D11336" s="94"/>
      <c r="E11336" s="121" t="s">
        <v>10497</v>
      </c>
      <c r="F11336" s="123">
        <v>5.5</v>
      </c>
      <c r="G11336" s="91">
        <v>1</v>
      </c>
      <c r="H11336" s="30">
        <v>4</v>
      </c>
      <c r="I11336" s="38">
        <v>-1</v>
      </c>
      <c r="J11336" s="18">
        <f t="shared" si="710"/>
        <v>1128.9300000000023</v>
      </c>
      <c r="K11336" s="19" t="str">
        <f t="shared" si="708"/>
        <v>Apr-16</v>
      </c>
      <c r="L11336" s="20">
        <f t="shared" si="711"/>
        <v>11160</v>
      </c>
      <c r="M11336" s="21">
        <f t="shared" si="709"/>
        <v>0.10115860215053785</v>
      </c>
    </row>
    <row r="11337" spans="1:13" x14ac:dyDescent="0.3">
      <c r="A11337" s="124">
        <v>42479</v>
      </c>
      <c r="B11337" s="111" t="s">
        <v>82</v>
      </c>
      <c r="C11337" s="111">
        <v>17.350000000000001</v>
      </c>
      <c r="D11337" s="94"/>
      <c r="E11337" s="111" t="s">
        <v>10096</v>
      </c>
      <c r="F11337" s="110">
        <v>4.33</v>
      </c>
      <c r="G11337" s="91">
        <v>1</v>
      </c>
      <c r="H11337" s="37" t="s">
        <v>6512</v>
      </c>
      <c r="I11337" s="34">
        <v>-1</v>
      </c>
      <c r="J11337" s="18">
        <f t="shared" si="710"/>
        <v>1127.9300000000023</v>
      </c>
      <c r="K11337" s="19" t="str">
        <f t="shared" si="708"/>
        <v>Apr-16</v>
      </c>
      <c r="L11337" s="20">
        <f t="shared" si="711"/>
        <v>11161</v>
      </c>
      <c r="M11337" s="21">
        <f t="shared" si="709"/>
        <v>0.10105994086551405</v>
      </c>
    </row>
    <row r="11338" spans="1:13" x14ac:dyDescent="0.3">
      <c r="A11338" s="124">
        <v>42479</v>
      </c>
      <c r="B11338" s="111" t="s">
        <v>38</v>
      </c>
      <c r="C11338" s="111">
        <v>17.5</v>
      </c>
      <c r="D11338" s="94"/>
      <c r="E11338" s="111" t="s">
        <v>9356</v>
      </c>
      <c r="F11338" s="111">
        <v>5.5</v>
      </c>
      <c r="G11338" s="89">
        <v>1</v>
      </c>
      <c r="H11338" s="37" t="s">
        <v>6518</v>
      </c>
      <c r="I11338" s="34">
        <v>-1</v>
      </c>
      <c r="J11338" s="18">
        <f t="shared" si="710"/>
        <v>1126.9300000000023</v>
      </c>
      <c r="K11338" s="19" t="str">
        <f t="shared" si="708"/>
        <v>Apr-16</v>
      </c>
      <c r="L11338" s="20">
        <f t="shared" si="711"/>
        <v>11162</v>
      </c>
      <c r="M11338" s="21">
        <f t="shared" si="709"/>
        <v>0.10096129725855603</v>
      </c>
    </row>
    <row r="11339" spans="1:13" x14ac:dyDescent="0.3">
      <c r="A11339" s="107">
        <v>42480</v>
      </c>
      <c r="B11339" s="108" t="s">
        <v>138</v>
      </c>
      <c r="C11339" s="101">
        <v>0.58333333333333337</v>
      </c>
      <c r="D11339" s="94" t="s">
        <v>31</v>
      </c>
      <c r="E11339" s="108" t="s">
        <v>66</v>
      </c>
      <c r="F11339" s="110">
        <v>3</v>
      </c>
      <c r="G11339" s="92">
        <v>1</v>
      </c>
      <c r="H11339" s="90" t="s">
        <v>33</v>
      </c>
      <c r="I11339" s="28">
        <v>-1</v>
      </c>
      <c r="J11339" s="18">
        <f t="shared" si="710"/>
        <v>1125.9300000000023</v>
      </c>
      <c r="K11339" s="19" t="str">
        <f t="shared" si="708"/>
        <v>Apr-16</v>
      </c>
      <c r="L11339" s="20">
        <f t="shared" si="711"/>
        <v>11163</v>
      </c>
      <c r="M11339" s="21">
        <f t="shared" si="709"/>
        <v>0.10086267132491286</v>
      </c>
    </row>
    <row r="11340" spans="1:13" x14ac:dyDescent="0.3">
      <c r="A11340" s="107">
        <v>42480</v>
      </c>
      <c r="B11340" s="111" t="s">
        <v>29</v>
      </c>
      <c r="C11340" s="101">
        <v>0.76041666666666663</v>
      </c>
      <c r="D11340" s="94" t="s">
        <v>31</v>
      </c>
      <c r="E11340" s="111" t="s">
        <v>3727</v>
      </c>
      <c r="F11340" s="110">
        <v>4</v>
      </c>
      <c r="G11340" s="92">
        <v>1</v>
      </c>
      <c r="H11340" s="90" t="s">
        <v>33</v>
      </c>
      <c r="I11340" s="28">
        <v>-1</v>
      </c>
      <c r="J11340" s="18">
        <f t="shared" si="710"/>
        <v>1124.9300000000023</v>
      </c>
      <c r="K11340" s="19" t="str">
        <f t="shared" si="708"/>
        <v>Apr-16</v>
      </c>
      <c r="L11340" s="20">
        <f t="shared" si="711"/>
        <v>11164</v>
      </c>
      <c r="M11340" s="21">
        <f t="shared" si="709"/>
        <v>0.10076406305983539</v>
      </c>
    </row>
    <row r="11341" spans="1:13" x14ac:dyDescent="0.3">
      <c r="A11341" s="107">
        <v>42480</v>
      </c>
      <c r="B11341" s="111" t="s">
        <v>29</v>
      </c>
      <c r="C11341" s="101">
        <v>0.78125</v>
      </c>
      <c r="D11341" s="94" t="s">
        <v>31</v>
      </c>
      <c r="E11341" s="111" t="s">
        <v>2461</v>
      </c>
      <c r="F11341" s="110">
        <v>3.75</v>
      </c>
      <c r="G11341" s="92">
        <v>1</v>
      </c>
      <c r="H11341" s="90" t="s">
        <v>33</v>
      </c>
      <c r="I11341" s="28">
        <v>-1</v>
      </c>
      <c r="J11341" s="18">
        <f t="shared" si="710"/>
        <v>1123.9300000000023</v>
      </c>
      <c r="K11341" s="19" t="str">
        <f t="shared" si="708"/>
        <v>Apr-16</v>
      </c>
      <c r="L11341" s="20">
        <f t="shared" si="711"/>
        <v>11165</v>
      </c>
      <c r="M11341" s="21">
        <f t="shared" si="709"/>
        <v>0.10066547245857611</v>
      </c>
    </row>
    <row r="11342" spans="1:13" x14ac:dyDescent="0.3">
      <c r="A11342" s="119">
        <v>42480</v>
      </c>
      <c r="B11342" s="121" t="s">
        <v>61</v>
      </c>
      <c r="C11342" s="121">
        <v>13.5</v>
      </c>
      <c r="D11342" s="94"/>
      <c r="E11342" s="123" t="s">
        <v>10762</v>
      </c>
      <c r="F11342" s="123">
        <v>4.33</v>
      </c>
      <c r="G11342" s="91">
        <v>1</v>
      </c>
      <c r="H11342" s="30">
        <v>3</v>
      </c>
      <c r="I11342" s="38">
        <v>-1</v>
      </c>
      <c r="J11342" s="18">
        <f t="shared" si="710"/>
        <v>1122.9300000000023</v>
      </c>
      <c r="K11342" s="19" t="str">
        <f t="shared" si="708"/>
        <v>Apr-16</v>
      </c>
      <c r="L11342" s="20">
        <f t="shared" si="711"/>
        <v>11166</v>
      </c>
      <c r="M11342" s="21">
        <f t="shared" si="709"/>
        <v>0.10056689951638925</v>
      </c>
    </row>
    <row r="11343" spans="1:13" x14ac:dyDescent="0.3">
      <c r="A11343" s="119">
        <v>42480</v>
      </c>
      <c r="B11343" s="121" t="s">
        <v>61</v>
      </c>
      <c r="C11343" s="121">
        <v>14.55</v>
      </c>
      <c r="D11343" s="94"/>
      <c r="E11343" s="121" t="s">
        <v>3607</v>
      </c>
      <c r="F11343" s="123">
        <v>4.33</v>
      </c>
      <c r="G11343" s="91">
        <v>1</v>
      </c>
      <c r="H11343" s="30">
        <v>7</v>
      </c>
      <c r="I11343" s="38">
        <v>-1</v>
      </c>
      <c r="J11343" s="18">
        <f t="shared" si="710"/>
        <v>1121.9300000000023</v>
      </c>
      <c r="K11343" s="19" t="str">
        <f t="shared" si="708"/>
        <v>Apr-16</v>
      </c>
      <c r="L11343" s="20">
        <f t="shared" si="711"/>
        <v>11167</v>
      </c>
      <c r="M11343" s="21">
        <f t="shared" si="709"/>
        <v>0.1004683442285307</v>
      </c>
    </row>
    <row r="11344" spans="1:13" x14ac:dyDescent="0.3">
      <c r="A11344" s="119">
        <v>42480</v>
      </c>
      <c r="B11344" s="121" t="s">
        <v>39</v>
      </c>
      <c r="C11344" s="121">
        <v>17</v>
      </c>
      <c r="D11344" s="94"/>
      <c r="E11344" s="121" t="s">
        <v>9740</v>
      </c>
      <c r="F11344" s="123">
        <v>6</v>
      </c>
      <c r="G11344" s="91">
        <v>1</v>
      </c>
      <c r="H11344" s="30">
        <v>2</v>
      </c>
      <c r="I11344" s="38">
        <v>-1</v>
      </c>
      <c r="J11344" s="18">
        <f t="shared" si="710"/>
        <v>1120.9300000000023</v>
      </c>
      <c r="K11344" s="19" t="str">
        <f t="shared" si="708"/>
        <v>Apr-16</v>
      </c>
      <c r="L11344" s="20">
        <f t="shared" si="711"/>
        <v>11168</v>
      </c>
      <c r="M11344" s="21">
        <f t="shared" si="709"/>
        <v>0.10036980659025808</v>
      </c>
    </row>
    <row r="11345" spans="1:13" x14ac:dyDescent="0.3">
      <c r="A11345" s="119">
        <v>42480</v>
      </c>
      <c r="B11345" s="121" t="s">
        <v>39</v>
      </c>
      <c r="C11345" s="121">
        <v>17.3</v>
      </c>
      <c r="D11345" s="94"/>
      <c r="E11345" s="121" t="s">
        <v>4128</v>
      </c>
      <c r="F11345" s="123">
        <v>5</v>
      </c>
      <c r="G11345" s="91">
        <v>1</v>
      </c>
      <c r="H11345" s="30">
        <v>2</v>
      </c>
      <c r="I11345" s="38">
        <v>-1</v>
      </c>
      <c r="J11345" s="18">
        <f t="shared" si="710"/>
        <v>1119.9300000000023</v>
      </c>
      <c r="K11345" s="19" t="str">
        <f t="shared" si="708"/>
        <v>Apr-16</v>
      </c>
      <c r="L11345" s="20">
        <f t="shared" si="711"/>
        <v>11169</v>
      </c>
      <c r="M11345" s="21">
        <f t="shared" si="709"/>
        <v>0.10027128659683072</v>
      </c>
    </row>
    <row r="11346" spans="1:13" x14ac:dyDescent="0.3">
      <c r="A11346" s="124">
        <v>42480</v>
      </c>
      <c r="B11346" s="111" t="s">
        <v>29</v>
      </c>
      <c r="C11346" s="111">
        <v>18.149999999999999</v>
      </c>
      <c r="D11346" s="94"/>
      <c r="E11346" s="111" t="s">
        <v>3958</v>
      </c>
      <c r="F11346" s="110">
        <v>4.5</v>
      </c>
      <c r="G11346" s="91">
        <v>1</v>
      </c>
      <c r="H11346" s="37" t="s">
        <v>6512</v>
      </c>
      <c r="I11346" s="34">
        <v>-1</v>
      </c>
      <c r="J11346" s="18">
        <f t="shared" si="710"/>
        <v>1118.9300000000023</v>
      </c>
      <c r="K11346" s="19" t="str">
        <f t="shared" si="708"/>
        <v>Apr-16</v>
      </c>
      <c r="L11346" s="20">
        <f t="shared" si="711"/>
        <v>11170</v>
      </c>
      <c r="M11346" s="21">
        <f t="shared" si="709"/>
        <v>0.10017278424350962</v>
      </c>
    </row>
    <row r="11347" spans="1:13" x14ac:dyDescent="0.3">
      <c r="A11347" s="107">
        <v>42481</v>
      </c>
      <c r="B11347" s="108" t="s">
        <v>57</v>
      </c>
      <c r="C11347" s="101">
        <v>0.61805555555555558</v>
      </c>
      <c r="D11347" s="94" t="s">
        <v>31</v>
      </c>
      <c r="E11347" s="108" t="s">
        <v>3754</v>
      </c>
      <c r="F11347" s="110">
        <v>4</v>
      </c>
      <c r="G11347" s="92">
        <v>1</v>
      </c>
      <c r="H11347" s="90" t="s">
        <v>33</v>
      </c>
      <c r="I11347" s="28">
        <v>-1</v>
      </c>
      <c r="J11347" s="18">
        <f t="shared" si="710"/>
        <v>1117.9300000000023</v>
      </c>
      <c r="K11347" s="19" t="str">
        <f t="shared" si="708"/>
        <v>Apr-16</v>
      </c>
      <c r="L11347" s="20">
        <f t="shared" si="711"/>
        <v>11171</v>
      </c>
      <c r="M11347" s="21">
        <f t="shared" si="709"/>
        <v>0.10007429952555745</v>
      </c>
    </row>
    <row r="11348" spans="1:13" x14ac:dyDescent="0.3">
      <c r="A11348" s="107">
        <v>42481</v>
      </c>
      <c r="B11348" s="108" t="s">
        <v>39</v>
      </c>
      <c r="C11348" s="101">
        <v>0.64583333333333337</v>
      </c>
      <c r="D11348" s="94" t="s">
        <v>31</v>
      </c>
      <c r="E11348" s="108" t="s">
        <v>3755</v>
      </c>
      <c r="F11348" s="110">
        <v>3.75</v>
      </c>
      <c r="G11348" s="92">
        <v>1</v>
      </c>
      <c r="H11348" s="90" t="s">
        <v>42</v>
      </c>
      <c r="I11348" s="28">
        <v>2.33</v>
      </c>
      <c r="J11348" s="18">
        <f t="shared" si="710"/>
        <v>1120.2600000000023</v>
      </c>
      <c r="K11348" s="19" t="str">
        <f t="shared" si="708"/>
        <v>Apr-16</v>
      </c>
      <c r="L11348" s="20">
        <f t="shared" si="711"/>
        <v>11172</v>
      </c>
      <c r="M11348" s="21">
        <f t="shared" si="709"/>
        <v>0.10027389903329773</v>
      </c>
    </row>
    <row r="11349" spans="1:13" x14ac:dyDescent="0.3">
      <c r="A11349" s="107">
        <v>42481</v>
      </c>
      <c r="B11349" s="108" t="s">
        <v>39</v>
      </c>
      <c r="C11349" s="101">
        <v>0.66666666666666663</v>
      </c>
      <c r="D11349" s="94" t="s">
        <v>31</v>
      </c>
      <c r="E11349" s="108" t="s">
        <v>3756</v>
      </c>
      <c r="F11349" s="110">
        <v>3.75</v>
      </c>
      <c r="G11349" s="92">
        <v>1</v>
      </c>
      <c r="H11349" s="90" t="s">
        <v>33</v>
      </c>
      <c r="I11349" s="28">
        <v>-1</v>
      </c>
      <c r="J11349" s="18">
        <f t="shared" si="710"/>
        <v>1119.2600000000023</v>
      </c>
      <c r="K11349" s="19" t="str">
        <f t="shared" si="708"/>
        <v>Apr-16</v>
      </c>
      <c r="L11349" s="20">
        <f t="shared" si="711"/>
        <v>11173</v>
      </c>
      <c r="M11349" s="21">
        <f t="shared" si="709"/>
        <v>0.10017542289447796</v>
      </c>
    </row>
    <row r="11350" spans="1:13" x14ac:dyDescent="0.3">
      <c r="A11350" s="107">
        <v>42481</v>
      </c>
      <c r="B11350" s="108" t="s">
        <v>85</v>
      </c>
      <c r="C11350" s="101">
        <v>0.67361111111111116</v>
      </c>
      <c r="D11350" s="94" t="s">
        <v>31</v>
      </c>
      <c r="E11350" s="108" t="s">
        <v>3757</v>
      </c>
      <c r="F11350" s="110">
        <v>3.25</v>
      </c>
      <c r="G11350" s="92">
        <v>1</v>
      </c>
      <c r="H11350" s="90" t="s">
        <v>42</v>
      </c>
      <c r="I11350" s="28">
        <v>1.88</v>
      </c>
      <c r="J11350" s="18">
        <f t="shared" si="710"/>
        <v>1121.1400000000024</v>
      </c>
      <c r="K11350" s="19" t="str">
        <f t="shared" si="708"/>
        <v>Apr-16</v>
      </c>
      <c r="L11350" s="20">
        <f t="shared" si="711"/>
        <v>11174</v>
      </c>
      <c r="M11350" s="21">
        <f t="shared" si="709"/>
        <v>0.10033470556649386</v>
      </c>
    </row>
    <row r="11351" spans="1:13" x14ac:dyDescent="0.3">
      <c r="A11351" s="107">
        <v>42481</v>
      </c>
      <c r="B11351" s="111" t="s">
        <v>136</v>
      </c>
      <c r="C11351" s="101">
        <v>0.69791666666666663</v>
      </c>
      <c r="D11351" s="94" t="s">
        <v>31</v>
      </c>
      <c r="E11351" s="110" t="s">
        <v>3758</v>
      </c>
      <c r="F11351" s="110">
        <v>3.75</v>
      </c>
      <c r="G11351" s="92">
        <v>1</v>
      </c>
      <c r="H11351" s="90" t="s">
        <v>33</v>
      </c>
      <c r="I11351" s="28">
        <v>-1</v>
      </c>
      <c r="J11351" s="18">
        <f t="shared" si="710"/>
        <v>1120.1400000000024</v>
      </c>
      <c r="K11351" s="19" t="str">
        <f t="shared" si="708"/>
        <v>Apr-16</v>
      </c>
      <c r="L11351" s="20">
        <f t="shared" si="711"/>
        <v>11175</v>
      </c>
      <c r="M11351" s="21">
        <f t="shared" si="709"/>
        <v>0.10023624161073846</v>
      </c>
    </row>
    <row r="11352" spans="1:13" x14ac:dyDescent="0.3">
      <c r="A11352" s="119">
        <v>42481</v>
      </c>
      <c r="B11352" s="121" t="s">
        <v>85</v>
      </c>
      <c r="C11352" s="121">
        <v>13.4</v>
      </c>
      <c r="D11352" s="94"/>
      <c r="E11352" s="121" t="s">
        <v>10763</v>
      </c>
      <c r="F11352" s="123">
        <v>4.33</v>
      </c>
      <c r="G11352" s="91">
        <v>1</v>
      </c>
      <c r="H11352" s="30">
        <v>4</v>
      </c>
      <c r="I11352" s="38">
        <v>-1</v>
      </c>
      <c r="J11352" s="18">
        <f t="shared" si="710"/>
        <v>1119.1400000000024</v>
      </c>
      <c r="K11352" s="19" t="str">
        <f t="shared" si="708"/>
        <v>Apr-16</v>
      </c>
      <c r="L11352" s="20">
        <f t="shared" si="711"/>
        <v>11176</v>
      </c>
      <c r="M11352" s="21">
        <f t="shared" si="709"/>
        <v>0.10013779527559076</v>
      </c>
    </row>
    <row r="11353" spans="1:13" x14ac:dyDescent="0.3">
      <c r="A11353" s="119">
        <v>42481</v>
      </c>
      <c r="B11353" s="121" t="s">
        <v>57</v>
      </c>
      <c r="C11353" s="121">
        <v>13.5</v>
      </c>
      <c r="D11353" s="94"/>
      <c r="E11353" s="121" t="s">
        <v>10765</v>
      </c>
      <c r="F11353" s="123">
        <v>4.5</v>
      </c>
      <c r="G11353" s="91">
        <v>1</v>
      </c>
      <c r="H11353" s="30">
        <v>2</v>
      </c>
      <c r="I11353" s="38">
        <v>-1</v>
      </c>
      <c r="J11353" s="18">
        <f t="shared" si="710"/>
        <v>1118.1400000000024</v>
      </c>
      <c r="K11353" s="19" t="str">
        <f t="shared" si="708"/>
        <v>Apr-16</v>
      </c>
      <c r="L11353" s="20">
        <f t="shared" si="711"/>
        <v>11177</v>
      </c>
      <c r="M11353" s="21">
        <f t="shared" si="709"/>
        <v>0.10003936655632123</v>
      </c>
    </row>
    <row r="11354" spans="1:13" x14ac:dyDescent="0.3">
      <c r="A11354" s="119">
        <v>42481</v>
      </c>
      <c r="B11354" s="121" t="s">
        <v>39</v>
      </c>
      <c r="C11354" s="121">
        <v>15</v>
      </c>
      <c r="D11354" s="94"/>
      <c r="E11354" s="123" t="s">
        <v>10766</v>
      </c>
      <c r="F11354" s="123">
        <v>5</v>
      </c>
      <c r="G11354" s="91">
        <v>1</v>
      </c>
      <c r="H11354" s="30">
        <v>1</v>
      </c>
      <c r="I11354" s="38">
        <v>4</v>
      </c>
      <c r="J11354" s="18">
        <f t="shared" si="710"/>
        <v>1122.1400000000024</v>
      </c>
      <c r="K11354" s="19" t="str">
        <f t="shared" si="708"/>
        <v>Apr-16</v>
      </c>
      <c r="L11354" s="20">
        <f t="shared" si="711"/>
        <v>11178</v>
      </c>
      <c r="M11354" s="21">
        <f t="shared" si="709"/>
        <v>0.10038826265879428</v>
      </c>
    </row>
    <row r="11355" spans="1:13" x14ac:dyDescent="0.3">
      <c r="A11355" s="119">
        <v>42481</v>
      </c>
      <c r="B11355" s="121" t="s">
        <v>85</v>
      </c>
      <c r="C11355" s="121">
        <v>16.100000000000001</v>
      </c>
      <c r="D11355" s="94"/>
      <c r="E11355" s="121" t="s">
        <v>10764</v>
      </c>
      <c r="F11355" s="123">
        <v>6</v>
      </c>
      <c r="G11355" s="91">
        <v>1</v>
      </c>
      <c r="H11355" s="30">
        <v>4</v>
      </c>
      <c r="I11355" s="38">
        <v>-1</v>
      </c>
      <c r="J11355" s="18">
        <f t="shared" si="710"/>
        <v>1121.1400000000024</v>
      </c>
      <c r="K11355" s="19" t="str">
        <f t="shared" si="708"/>
        <v>Apr-16</v>
      </c>
      <c r="L11355" s="20">
        <f t="shared" si="711"/>
        <v>11179</v>
      </c>
      <c r="M11355" s="21">
        <f t="shared" si="709"/>
        <v>0.10028982914393079</v>
      </c>
    </row>
    <row r="11356" spans="1:13" x14ac:dyDescent="0.3">
      <c r="A11356" s="107">
        <v>42482</v>
      </c>
      <c r="B11356" s="108" t="s">
        <v>39</v>
      </c>
      <c r="C11356" s="101">
        <v>0.60416666666666663</v>
      </c>
      <c r="D11356" s="94" t="s">
        <v>31</v>
      </c>
      <c r="E11356" s="108" t="s">
        <v>3689</v>
      </c>
      <c r="F11356" s="110">
        <v>4</v>
      </c>
      <c r="G11356" s="92">
        <v>1</v>
      </c>
      <c r="H11356" s="90" t="s">
        <v>42</v>
      </c>
      <c r="I11356" s="28">
        <v>2.5499999999999998</v>
      </c>
      <c r="J11356" s="18">
        <f t="shared" si="710"/>
        <v>1123.6900000000023</v>
      </c>
      <c r="K11356" s="19" t="str">
        <f t="shared" si="708"/>
        <v>Apr-16</v>
      </c>
      <c r="L11356" s="20">
        <f t="shared" si="711"/>
        <v>11180</v>
      </c>
      <c r="M11356" s="21">
        <f t="shared" si="709"/>
        <v>0.10050894454382847</v>
      </c>
    </row>
    <row r="11357" spans="1:13" x14ac:dyDescent="0.3">
      <c r="A11357" s="107">
        <v>42482</v>
      </c>
      <c r="B11357" s="108" t="s">
        <v>39</v>
      </c>
      <c r="C11357" s="101">
        <v>0.65277777777777779</v>
      </c>
      <c r="D11357" s="94" t="s">
        <v>31</v>
      </c>
      <c r="E11357" s="108" t="s">
        <v>3759</v>
      </c>
      <c r="F11357" s="110">
        <v>3.75</v>
      </c>
      <c r="G11357" s="92">
        <v>1</v>
      </c>
      <c r="H11357" s="90" t="s">
        <v>33</v>
      </c>
      <c r="I11357" s="28">
        <v>-1</v>
      </c>
      <c r="J11357" s="18">
        <f t="shared" si="710"/>
        <v>1122.6900000000023</v>
      </c>
      <c r="K11357" s="19" t="str">
        <f t="shared" si="708"/>
        <v>Apr-16</v>
      </c>
      <c r="L11357" s="20">
        <f t="shared" si="711"/>
        <v>11181</v>
      </c>
      <c r="M11357" s="21">
        <f t="shared" si="709"/>
        <v>0.10041051784276919</v>
      </c>
    </row>
    <row r="11358" spans="1:13" x14ac:dyDescent="0.3">
      <c r="A11358" s="107">
        <v>42482</v>
      </c>
      <c r="B11358" s="108" t="s">
        <v>44</v>
      </c>
      <c r="C11358" s="101">
        <v>0.68402777777777779</v>
      </c>
      <c r="D11358" s="94" t="s">
        <v>31</v>
      </c>
      <c r="E11358" s="108" t="s">
        <v>3382</v>
      </c>
      <c r="F11358" s="110">
        <v>4</v>
      </c>
      <c r="G11358" s="92">
        <v>1</v>
      </c>
      <c r="H11358" s="90" t="s">
        <v>42</v>
      </c>
      <c r="I11358" s="28">
        <v>3</v>
      </c>
      <c r="J11358" s="18">
        <f t="shared" si="710"/>
        <v>1125.6900000000023</v>
      </c>
      <c r="K11358" s="19" t="str">
        <f t="shared" si="708"/>
        <v>Apr-16</v>
      </c>
      <c r="L11358" s="20">
        <f t="shared" si="711"/>
        <v>11182</v>
      </c>
      <c r="M11358" s="21">
        <f t="shared" si="709"/>
        <v>0.10066982650688627</v>
      </c>
    </row>
    <row r="11359" spans="1:13" x14ac:dyDescent="0.3">
      <c r="A11359" s="119">
        <v>42482</v>
      </c>
      <c r="B11359" s="121" t="s">
        <v>96</v>
      </c>
      <c r="C11359" s="121">
        <v>16.350000000000001</v>
      </c>
      <c r="D11359" s="94"/>
      <c r="E11359" s="121" t="s">
        <v>10769</v>
      </c>
      <c r="F11359" s="123">
        <v>4.5</v>
      </c>
      <c r="G11359" s="91">
        <v>1</v>
      </c>
      <c r="H11359" s="30">
        <v>9</v>
      </c>
      <c r="I11359" s="38">
        <v>-1</v>
      </c>
      <c r="J11359" s="18">
        <f t="shared" si="710"/>
        <v>1124.6900000000023</v>
      </c>
      <c r="K11359" s="19" t="str">
        <f t="shared" si="708"/>
        <v>Apr-16</v>
      </c>
      <c r="L11359" s="20">
        <f t="shared" si="711"/>
        <v>11183</v>
      </c>
      <c r="M11359" s="21">
        <f t="shared" si="709"/>
        <v>0.10057140302244499</v>
      </c>
    </row>
    <row r="11360" spans="1:13" x14ac:dyDescent="0.3">
      <c r="A11360" s="124">
        <v>42482</v>
      </c>
      <c r="B11360" s="111" t="s">
        <v>73</v>
      </c>
      <c r="C11360" s="111">
        <v>16.5</v>
      </c>
      <c r="D11360" s="94"/>
      <c r="E11360" s="111" t="s">
        <v>10768</v>
      </c>
      <c r="F11360" s="111">
        <v>6</v>
      </c>
      <c r="G11360" s="91">
        <v>1</v>
      </c>
      <c r="H11360" s="37" t="s">
        <v>6526</v>
      </c>
      <c r="I11360" s="34">
        <v>5</v>
      </c>
      <c r="J11360" s="18">
        <f t="shared" si="710"/>
        <v>1129.6900000000023</v>
      </c>
      <c r="K11360" s="19" t="str">
        <f t="shared" si="708"/>
        <v>Apr-16</v>
      </c>
      <c r="L11360" s="20">
        <f t="shared" si="711"/>
        <v>11184</v>
      </c>
      <c r="M11360" s="21">
        <f t="shared" si="709"/>
        <v>0.10100947782546515</v>
      </c>
    </row>
    <row r="11361" spans="1:13" x14ac:dyDescent="0.3">
      <c r="A11361" s="119">
        <v>42482</v>
      </c>
      <c r="B11361" s="121" t="s">
        <v>96</v>
      </c>
      <c r="C11361" s="121">
        <v>17.05</v>
      </c>
      <c r="D11361" s="94"/>
      <c r="E11361" s="121" t="s">
        <v>10770</v>
      </c>
      <c r="F11361" s="123">
        <v>5</v>
      </c>
      <c r="G11361" s="91">
        <v>1</v>
      </c>
      <c r="H11361" s="30">
        <v>6</v>
      </c>
      <c r="I11361" s="38">
        <v>-1</v>
      </c>
      <c r="J11361" s="18">
        <f t="shared" si="710"/>
        <v>1128.6900000000023</v>
      </c>
      <c r="K11361" s="19" t="str">
        <f t="shared" si="708"/>
        <v>Apr-16</v>
      </c>
      <c r="L11361" s="20">
        <f t="shared" si="711"/>
        <v>11185</v>
      </c>
      <c r="M11361" s="21">
        <f t="shared" si="709"/>
        <v>0.1009110415735362</v>
      </c>
    </row>
    <row r="11362" spans="1:13" x14ac:dyDescent="0.3">
      <c r="A11362" s="124">
        <v>42482</v>
      </c>
      <c r="B11362" s="111" t="s">
        <v>130</v>
      </c>
      <c r="C11362" s="111">
        <v>19.05</v>
      </c>
      <c r="D11362" s="94"/>
      <c r="E11362" s="111" t="s">
        <v>10767</v>
      </c>
      <c r="F11362" s="111">
        <v>5</v>
      </c>
      <c r="G11362" s="91">
        <v>1</v>
      </c>
      <c r="H11362" s="37" t="s">
        <v>6518</v>
      </c>
      <c r="I11362" s="34">
        <v>-1</v>
      </c>
      <c r="J11362" s="18">
        <f t="shared" si="710"/>
        <v>1127.6900000000023</v>
      </c>
      <c r="K11362" s="19" t="str">
        <f t="shared" si="708"/>
        <v>Apr-16</v>
      </c>
      <c r="L11362" s="20">
        <f t="shared" si="711"/>
        <v>11186</v>
      </c>
      <c r="M11362" s="21">
        <f t="shared" si="709"/>
        <v>0.10081262292150923</v>
      </c>
    </row>
    <row r="11363" spans="1:13" x14ac:dyDescent="0.3">
      <c r="A11363" s="107">
        <v>42483</v>
      </c>
      <c r="B11363" s="111" t="s">
        <v>45</v>
      </c>
      <c r="C11363" s="101">
        <v>0.84722222222222221</v>
      </c>
      <c r="D11363" s="94" t="s">
        <v>31</v>
      </c>
      <c r="E11363" s="111" t="s">
        <v>3760</v>
      </c>
      <c r="F11363" s="110">
        <v>3.75</v>
      </c>
      <c r="G11363" s="92">
        <v>1</v>
      </c>
      <c r="H11363" s="90" t="s">
        <v>33</v>
      </c>
      <c r="I11363" s="28">
        <v>-1</v>
      </c>
      <c r="J11363" s="18">
        <f t="shared" si="710"/>
        <v>1126.6900000000023</v>
      </c>
      <c r="K11363" s="19" t="str">
        <f t="shared" si="708"/>
        <v>Apr-16</v>
      </c>
      <c r="L11363" s="20">
        <f t="shared" si="711"/>
        <v>11187</v>
      </c>
      <c r="M11363" s="21">
        <f t="shared" si="709"/>
        <v>0.10071422186466455</v>
      </c>
    </row>
    <row r="11364" spans="1:13" x14ac:dyDescent="0.3">
      <c r="A11364" s="119">
        <v>42483</v>
      </c>
      <c r="B11364" s="121" t="s">
        <v>135</v>
      </c>
      <c r="C11364" s="121">
        <v>15.15</v>
      </c>
      <c r="D11364" s="94"/>
      <c r="E11364" s="121" t="s">
        <v>10774</v>
      </c>
      <c r="F11364" s="123">
        <v>4.5</v>
      </c>
      <c r="G11364" s="91">
        <v>1</v>
      </c>
      <c r="H11364" s="30">
        <v>6</v>
      </c>
      <c r="I11364" s="38">
        <v>-1</v>
      </c>
      <c r="J11364" s="18">
        <f t="shared" si="710"/>
        <v>1125.6900000000023</v>
      </c>
      <c r="K11364" s="19" t="str">
        <f t="shared" si="708"/>
        <v>Apr-16</v>
      </c>
      <c r="L11364" s="20">
        <f t="shared" si="711"/>
        <v>11188</v>
      </c>
      <c r="M11364" s="21">
        <f t="shared" si="709"/>
        <v>0.10061583839828409</v>
      </c>
    </row>
    <row r="11365" spans="1:13" x14ac:dyDescent="0.3">
      <c r="A11365" s="119">
        <v>42483</v>
      </c>
      <c r="B11365" s="121" t="s">
        <v>35</v>
      </c>
      <c r="C11365" s="121">
        <v>17.05</v>
      </c>
      <c r="D11365" s="94"/>
      <c r="E11365" s="121" t="s">
        <v>10772</v>
      </c>
      <c r="F11365" s="123">
        <v>4.5</v>
      </c>
      <c r="G11365" s="91">
        <v>1</v>
      </c>
      <c r="H11365" s="30">
        <v>1</v>
      </c>
      <c r="I11365" s="38">
        <v>3.5</v>
      </c>
      <c r="J11365" s="18">
        <f t="shared" si="710"/>
        <v>1129.1900000000023</v>
      </c>
      <c r="K11365" s="19" t="str">
        <f t="shared" si="708"/>
        <v>Apr-16</v>
      </c>
      <c r="L11365" s="20">
        <f t="shared" si="711"/>
        <v>11189</v>
      </c>
      <c r="M11365" s="21">
        <f t="shared" si="709"/>
        <v>0.10091965323085193</v>
      </c>
    </row>
    <row r="11366" spans="1:13" x14ac:dyDescent="0.3">
      <c r="A11366" s="119">
        <v>42483</v>
      </c>
      <c r="B11366" s="121" t="s">
        <v>35</v>
      </c>
      <c r="C11366" s="121">
        <v>17.05</v>
      </c>
      <c r="D11366" s="94"/>
      <c r="E11366" s="121" t="s">
        <v>10773</v>
      </c>
      <c r="F11366" s="123">
        <v>5.5</v>
      </c>
      <c r="G11366" s="91">
        <v>1</v>
      </c>
      <c r="H11366" s="30">
        <v>5</v>
      </c>
      <c r="I11366" s="38">
        <v>-1</v>
      </c>
      <c r="J11366" s="18">
        <f t="shared" si="710"/>
        <v>1128.1900000000023</v>
      </c>
      <c r="K11366" s="19" t="str">
        <f t="shared" si="708"/>
        <v>Apr-16</v>
      </c>
      <c r="L11366" s="20">
        <f t="shared" si="711"/>
        <v>11190</v>
      </c>
      <c r="M11366" s="21">
        <f t="shared" si="709"/>
        <v>0.10082126899017001</v>
      </c>
    </row>
    <row r="11367" spans="1:13" x14ac:dyDescent="0.3">
      <c r="A11367" s="124">
        <v>42483</v>
      </c>
      <c r="B11367" s="111" t="s">
        <v>45</v>
      </c>
      <c r="C11367" s="111">
        <v>18.2</v>
      </c>
      <c r="D11367" s="94"/>
      <c r="E11367" s="111" t="s">
        <v>10771</v>
      </c>
      <c r="F11367" s="111">
        <v>6</v>
      </c>
      <c r="G11367" s="91">
        <v>1</v>
      </c>
      <c r="H11367" s="37" t="s">
        <v>6526</v>
      </c>
      <c r="I11367" s="34">
        <v>5</v>
      </c>
      <c r="J11367" s="18">
        <f t="shared" si="710"/>
        <v>1133.1900000000023</v>
      </c>
      <c r="K11367" s="19" t="str">
        <f t="shared" si="708"/>
        <v>Apr-16</v>
      </c>
      <c r="L11367" s="20">
        <f t="shared" si="711"/>
        <v>11191</v>
      </c>
      <c r="M11367" s="21">
        <f t="shared" si="709"/>
        <v>0.10125904744884302</v>
      </c>
    </row>
    <row r="11368" spans="1:13" x14ac:dyDescent="0.3">
      <c r="A11368" s="124">
        <v>42483</v>
      </c>
      <c r="B11368" s="111" t="s">
        <v>45</v>
      </c>
      <c r="C11368" s="111">
        <v>20.2</v>
      </c>
      <c r="D11368" s="94"/>
      <c r="E11368" s="111" t="s">
        <v>2668</v>
      </c>
      <c r="F11368" s="111">
        <v>4.5</v>
      </c>
      <c r="G11368" s="91">
        <v>1</v>
      </c>
      <c r="H11368" s="37" t="s">
        <v>6526</v>
      </c>
      <c r="I11368" s="34">
        <v>5</v>
      </c>
      <c r="J11368" s="18">
        <f t="shared" si="710"/>
        <v>1138.1900000000023</v>
      </c>
      <c r="K11368" s="19" t="str">
        <f t="shared" si="708"/>
        <v>Apr-16</v>
      </c>
      <c r="L11368" s="20">
        <f t="shared" si="711"/>
        <v>11192</v>
      </c>
      <c r="M11368" s="21">
        <f t="shared" si="709"/>
        <v>0.10169674767691229</v>
      </c>
    </row>
    <row r="11369" spans="1:13" x14ac:dyDescent="0.3">
      <c r="A11369" s="107">
        <v>42485</v>
      </c>
      <c r="B11369" s="108" t="s">
        <v>47</v>
      </c>
      <c r="C11369" s="101">
        <v>0.625</v>
      </c>
      <c r="D11369" s="94" t="s">
        <v>31</v>
      </c>
      <c r="E11369" s="108" t="s">
        <v>3761</v>
      </c>
      <c r="F11369" s="110">
        <v>4</v>
      </c>
      <c r="G11369" s="92">
        <v>1</v>
      </c>
      <c r="H11369" s="90" t="s">
        <v>42</v>
      </c>
      <c r="I11369" s="28">
        <v>3.5</v>
      </c>
      <c r="J11369" s="18">
        <f t="shared" si="710"/>
        <v>1141.6900000000023</v>
      </c>
      <c r="K11369" s="19" t="str">
        <f t="shared" si="708"/>
        <v>Apr-16</v>
      </c>
      <c r="L11369" s="20">
        <f t="shared" si="711"/>
        <v>11193</v>
      </c>
      <c r="M11369" s="21">
        <f t="shared" si="709"/>
        <v>0.10200035736621123</v>
      </c>
    </row>
    <row r="11370" spans="1:13" x14ac:dyDescent="0.3">
      <c r="A11370" s="107">
        <v>42485</v>
      </c>
      <c r="B11370" s="108" t="s">
        <v>30</v>
      </c>
      <c r="C11370" s="101">
        <v>0.67361111111111116</v>
      </c>
      <c r="D11370" s="94" t="s">
        <v>31</v>
      </c>
      <c r="E11370" s="108" t="s">
        <v>3341</v>
      </c>
      <c r="F11370" s="110">
        <v>2.75</v>
      </c>
      <c r="G11370" s="92">
        <v>1</v>
      </c>
      <c r="H11370" s="90" t="s">
        <v>33</v>
      </c>
      <c r="I11370" s="28">
        <v>-1</v>
      </c>
      <c r="J11370" s="18">
        <f t="shared" si="710"/>
        <v>1140.6900000000023</v>
      </c>
      <c r="K11370" s="19" t="str">
        <f t="shared" si="708"/>
        <v>Apr-16</v>
      </c>
      <c r="L11370" s="20">
        <f t="shared" si="711"/>
        <v>11194</v>
      </c>
      <c r="M11370" s="21">
        <f t="shared" si="709"/>
        <v>0.10190191173843151</v>
      </c>
    </row>
    <row r="11371" spans="1:13" x14ac:dyDescent="0.3">
      <c r="A11371" s="107">
        <v>42485</v>
      </c>
      <c r="B11371" s="108" t="s">
        <v>47</v>
      </c>
      <c r="C11371" s="101">
        <v>0.70833333333333337</v>
      </c>
      <c r="D11371" s="94" t="s">
        <v>31</v>
      </c>
      <c r="E11371" s="108" t="s">
        <v>3598</v>
      </c>
      <c r="F11371" s="110">
        <v>4</v>
      </c>
      <c r="G11371" s="92">
        <v>1</v>
      </c>
      <c r="H11371" s="90" t="s">
        <v>42</v>
      </c>
      <c r="I11371" s="28">
        <v>3</v>
      </c>
      <c r="J11371" s="18">
        <f t="shared" si="710"/>
        <v>1143.6900000000023</v>
      </c>
      <c r="K11371" s="19" t="str">
        <f t="shared" si="708"/>
        <v>Apr-16</v>
      </c>
      <c r="L11371" s="20">
        <f t="shared" si="711"/>
        <v>11195</v>
      </c>
      <c r="M11371" s="21">
        <f t="shared" si="709"/>
        <v>0.10216078606520788</v>
      </c>
    </row>
    <row r="11372" spans="1:13" x14ac:dyDescent="0.3">
      <c r="A11372" s="107">
        <v>42485</v>
      </c>
      <c r="B11372" s="108" t="s">
        <v>59</v>
      </c>
      <c r="C11372" s="101">
        <v>0.77083333333333337</v>
      </c>
      <c r="D11372" s="94" t="s">
        <v>31</v>
      </c>
      <c r="E11372" s="108" t="s">
        <v>3762</v>
      </c>
      <c r="F11372" s="110">
        <v>3.5</v>
      </c>
      <c r="G11372" s="92">
        <v>1</v>
      </c>
      <c r="H11372" s="90" t="s">
        <v>33</v>
      </c>
      <c r="I11372" s="28">
        <v>-1</v>
      </c>
      <c r="J11372" s="18">
        <f t="shared" si="710"/>
        <v>1142.6900000000023</v>
      </c>
      <c r="K11372" s="19" t="str">
        <f t="shared" si="708"/>
        <v>Apr-16</v>
      </c>
      <c r="L11372" s="20">
        <f t="shared" si="711"/>
        <v>11196</v>
      </c>
      <c r="M11372" s="21">
        <f t="shared" si="709"/>
        <v>0.1020623436941767</v>
      </c>
    </row>
    <row r="11373" spans="1:13" x14ac:dyDescent="0.3">
      <c r="A11373" s="119">
        <v>42485</v>
      </c>
      <c r="B11373" s="121" t="s">
        <v>30</v>
      </c>
      <c r="C11373" s="121">
        <v>14.4</v>
      </c>
      <c r="D11373" s="94"/>
      <c r="E11373" s="121" t="s">
        <v>10775</v>
      </c>
      <c r="F11373" s="123">
        <v>6</v>
      </c>
      <c r="G11373" s="91">
        <v>1</v>
      </c>
      <c r="H11373" s="30">
        <v>7</v>
      </c>
      <c r="I11373" s="38">
        <v>-1</v>
      </c>
      <c r="J11373" s="18">
        <f t="shared" si="710"/>
        <v>1141.6900000000023</v>
      </c>
      <c r="K11373" s="19" t="str">
        <f t="shared" si="708"/>
        <v>Apr-16</v>
      </c>
      <c r="L11373" s="20">
        <f t="shared" si="711"/>
        <v>11197</v>
      </c>
      <c r="M11373" s="21">
        <f t="shared" si="709"/>
        <v>0.10196391890685026</v>
      </c>
    </row>
    <row r="11374" spans="1:13" x14ac:dyDescent="0.3">
      <c r="A11374" s="119">
        <v>42485</v>
      </c>
      <c r="B11374" s="121" t="s">
        <v>49</v>
      </c>
      <c r="C11374" s="121">
        <v>16.5</v>
      </c>
      <c r="D11374" s="94"/>
      <c r="E11374" s="121" t="s">
        <v>10776</v>
      </c>
      <c r="F11374" s="123">
        <v>4.5</v>
      </c>
      <c r="G11374" s="91">
        <v>1</v>
      </c>
      <c r="H11374" s="30">
        <v>4</v>
      </c>
      <c r="I11374" s="38">
        <v>-1</v>
      </c>
      <c r="J11374" s="18">
        <f t="shared" si="710"/>
        <v>1140.6900000000023</v>
      </c>
      <c r="K11374" s="19" t="str">
        <f t="shared" si="708"/>
        <v>Apr-16</v>
      </c>
      <c r="L11374" s="20">
        <f t="shared" si="711"/>
        <v>11198</v>
      </c>
      <c r="M11374" s="21">
        <f t="shared" si="709"/>
        <v>0.1018655116985178</v>
      </c>
    </row>
    <row r="11375" spans="1:13" x14ac:dyDescent="0.3">
      <c r="A11375" s="119">
        <v>42485</v>
      </c>
      <c r="B11375" s="121" t="s">
        <v>49</v>
      </c>
      <c r="C11375" s="121">
        <v>17.55</v>
      </c>
      <c r="D11375" s="94"/>
      <c r="E11375" s="121" t="s">
        <v>10777</v>
      </c>
      <c r="F11375" s="123">
        <v>4.33</v>
      </c>
      <c r="G11375" s="91">
        <v>1</v>
      </c>
      <c r="H11375" s="30">
        <v>1</v>
      </c>
      <c r="I11375" s="38">
        <v>3.5</v>
      </c>
      <c r="J11375" s="18">
        <f t="shared" si="710"/>
        <v>1144.1900000000023</v>
      </c>
      <c r="K11375" s="19" t="str">
        <f t="shared" si="708"/>
        <v>Apr-16</v>
      </c>
      <c r="L11375" s="20">
        <f t="shared" si="711"/>
        <v>11199</v>
      </c>
      <c r="M11375" s="21">
        <f t="shared" si="709"/>
        <v>0.10216894365568376</v>
      </c>
    </row>
    <row r="11376" spans="1:13" x14ac:dyDescent="0.3">
      <c r="A11376" s="124">
        <v>42485</v>
      </c>
      <c r="B11376" s="111" t="s">
        <v>45</v>
      </c>
      <c r="C11376" s="111">
        <v>18.2</v>
      </c>
      <c r="D11376" s="94"/>
      <c r="E11376" s="111" t="s">
        <v>10762</v>
      </c>
      <c r="F11376" s="111">
        <v>6</v>
      </c>
      <c r="G11376" s="91">
        <v>1</v>
      </c>
      <c r="H11376" s="37" t="s">
        <v>6512</v>
      </c>
      <c r="I11376" s="34">
        <v>-1</v>
      </c>
      <c r="J11376" s="18">
        <f t="shared" si="710"/>
        <v>1143.1900000000023</v>
      </c>
      <c r="K11376" s="19" t="str">
        <f t="shared" si="708"/>
        <v>Apr-16</v>
      </c>
      <c r="L11376" s="20">
        <f t="shared" si="711"/>
        <v>11200</v>
      </c>
      <c r="M11376" s="21">
        <f t="shared" si="709"/>
        <v>0.10207053571428593</v>
      </c>
    </row>
    <row r="11377" spans="1:13" x14ac:dyDescent="0.3">
      <c r="A11377" s="119">
        <v>42486</v>
      </c>
      <c r="B11377" s="121" t="s">
        <v>38</v>
      </c>
      <c r="C11377" s="121">
        <v>14.55</v>
      </c>
      <c r="D11377" s="94"/>
      <c r="E11377" s="121" t="s">
        <v>10779</v>
      </c>
      <c r="F11377" s="123">
        <v>5.5</v>
      </c>
      <c r="G11377" s="91">
        <v>1</v>
      </c>
      <c r="H11377" s="40">
        <v>2</v>
      </c>
      <c r="I11377" s="38">
        <v>-1</v>
      </c>
      <c r="J11377" s="18">
        <f t="shared" si="710"/>
        <v>1142.1900000000023</v>
      </c>
      <c r="K11377" s="19" t="str">
        <f t="shared" si="708"/>
        <v>Apr-16</v>
      </c>
      <c r="L11377" s="20">
        <f t="shared" si="711"/>
        <v>11201</v>
      </c>
      <c r="M11377" s="21">
        <f t="shared" si="709"/>
        <v>0.1019721453441659</v>
      </c>
    </row>
    <row r="11378" spans="1:13" x14ac:dyDescent="0.3">
      <c r="A11378" s="119">
        <v>42486</v>
      </c>
      <c r="B11378" s="121" t="s">
        <v>38</v>
      </c>
      <c r="C11378" s="121">
        <v>16.399999999999999</v>
      </c>
      <c r="D11378" s="94"/>
      <c r="E11378" s="121" t="s">
        <v>10316</v>
      </c>
      <c r="F11378" s="123">
        <v>5</v>
      </c>
      <c r="G11378" s="91">
        <v>1</v>
      </c>
      <c r="H11378" s="40">
        <v>4</v>
      </c>
      <c r="I11378" s="38">
        <v>-1</v>
      </c>
      <c r="J11378" s="18">
        <f t="shared" si="710"/>
        <v>1141.1900000000023</v>
      </c>
      <c r="K11378" s="19" t="str">
        <f t="shared" si="708"/>
        <v>Apr-16</v>
      </c>
      <c r="L11378" s="20">
        <f t="shared" si="711"/>
        <v>11202</v>
      </c>
      <c r="M11378" s="21">
        <f t="shared" si="709"/>
        <v>0.10187377254061795</v>
      </c>
    </row>
    <row r="11379" spans="1:13" x14ac:dyDescent="0.3">
      <c r="A11379" s="124">
        <v>42486</v>
      </c>
      <c r="B11379" s="111" t="s">
        <v>45</v>
      </c>
      <c r="C11379" s="111">
        <v>17.55</v>
      </c>
      <c r="D11379" s="94"/>
      <c r="E11379" s="111" t="s">
        <v>10778</v>
      </c>
      <c r="F11379" s="111">
        <v>6</v>
      </c>
      <c r="G11379" s="91">
        <v>1</v>
      </c>
      <c r="H11379" s="37" t="s">
        <v>6518</v>
      </c>
      <c r="I11379" s="34">
        <v>-1</v>
      </c>
      <c r="J11379" s="18">
        <f t="shared" si="710"/>
        <v>1140.1900000000023</v>
      </c>
      <c r="K11379" s="19" t="str">
        <f t="shared" si="708"/>
        <v>Apr-16</v>
      </c>
      <c r="L11379" s="20">
        <f t="shared" si="711"/>
        <v>11203</v>
      </c>
      <c r="M11379" s="21">
        <f t="shared" si="709"/>
        <v>0.10177541729893799</v>
      </c>
    </row>
    <row r="11380" spans="1:13" x14ac:dyDescent="0.3">
      <c r="A11380" s="107">
        <v>42487</v>
      </c>
      <c r="B11380" s="108" t="s">
        <v>76</v>
      </c>
      <c r="C11380" s="101">
        <v>0.79166666666666663</v>
      </c>
      <c r="D11380" s="94" t="s">
        <v>31</v>
      </c>
      <c r="E11380" s="108" t="s">
        <v>3763</v>
      </c>
      <c r="F11380" s="110">
        <v>4</v>
      </c>
      <c r="G11380" s="92">
        <v>1</v>
      </c>
      <c r="H11380" s="90" t="s">
        <v>33</v>
      </c>
      <c r="I11380" s="28">
        <v>-1</v>
      </c>
      <c r="J11380" s="18">
        <f t="shared" si="710"/>
        <v>1139.1900000000023</v>
      </c>
      <c r="K11380" s="19" t="str">
        <f t="shared" si="708"/>
        <v>Apr-16</v>
      </c>
      <c r="L11380" s="20">
        <f t="shared" si="711"/>
        <v>11204</v>
      </c>
      <c r="M11380" s="21">
        <f t="shared" si="709"/>
        <v>0.10167707961442363</v>
      </c>
    </row>
    <row r="11381" spans="1:13" x14ac:dyDescent="0.3">
      <c r="A11381" s="119">
        <v>42487</v>
      </c>
      <c r="B11381" s="121" t="s">
        <v>48</v>
      </c>
      <c r="C11381" s="121">
        <v>15.1</v>
      </c>
      <c r="D11381" s="94"/>
      <c r="E11381" s="121" t="s">
        <v>3017</v>
      </c>
      <c r="F11381" s="123">
        <v>6</v>
      </c>
      <c r="G11381" s="91">
        <v>1</v>
      </c>
      <c r="H11381" s="40">
        <v>7</v>
      </c>
      <c r="I11381" s="38">
        <v>-1</v>
      </c>
      <c r="J11381" s="18">
        <f t="shared" si="710"/>
        <v>1138.1900000000023</v>
      </c>
      <c r="K11381" s="19" t="str">
        <f t="shared" si="708"/>
        <v>Apr-16</v>
      </c>
      <c r="L11381" s="20">
        <f t="shared" si="711"/>
        <v>11205</v>
      </c>
      <c r="M11381" s="21">
        <f t="shared" si="709"/>
        <v>0.10157875948237415</v>
      </c>
    </row>
    <row r="11382" spans="1:13" x14ac:dyDescent="0.3">
      <c r="A11382" s="119">
        <v>42487</v>
      </c>
      <c r="B11382" s="121" t="s">
        <v>45</v>
      </c>
      <c r="C11382" s="121">
        <v>16.05</v>
      </c>
      <c r="D11382" s="94"/>
      <c r="E11382" s="121" t="s">
        <v>10782</v>
      </c>
      <c r="F11382" s="123">
        <v>5.5</v>
      </c>
      <c r="G11382" s="91">
        <v>1</v>
      </c>
      <c r="H11382" s="40">
        <v>1</v>
      </c>
      <c r="I11382" s="38">
        <v>4.5</v>
      </c>
      <c r="J11382" s="18">
        <f t="shared" si="710"/>
        <v>1142.6900000000023</v>
      </c>
      <c r="K11382" s="19" t="str">
        <f t="shared" si="708"/>
        <v>Apr-16</v>
      </c>
      <c r="L11382" s="20">
        <f t="shared" si="711"/>
        <v>11206</v>
      </c>
      <c r="M11382" s="21">
        <f t="shared" si="709"/>
        <v>0.10197126539353939</v>
      </c>
    </row>
    <row r="11383" spans="1:13" x14ac:dyDescent="0.3">
      <c r="A11383" s="124">
        <v>42487</v>
      </c>
      <c r="B11383" s="111" t="s">
        <v>76</v>
      </c>
      <c r="C11383" s="111">
        <v>16.45</v>
      </c>
      <c r="D11383" s="94"/>
      <c r="E11383" s="111" t="s">
        <v>10781</v>
      </c>
      <c r="F11383" s="110">
        <v>6</v>
      </c>
      <c r="G11383" s="91">
        <v>1</v>
      </c>
      <c r="H11383" s="37" t="s">
        <v>6512</v>
      </c>
      <c r="I11383" s="34">
        <v>-1</v>
      </c>
      <c r="J11383" s="18">
        <f t="shared" si="710"/>
        <v>1141.6900000000023</v>
      </c>
      <c r="K11383" s="19" t="str">
        <f t="shared" si="708"/>
        <v>Apr-16</v>
      </c>
      <c r="L11383" s="20">
        <f t="shared" si="711"/>
        <v>11207</v>
      </c>
      <c r="M11383" s="21">
        <f t="shared" si="709"/>
        <v>0.10187293655750891</v>
      </c>
    </row>
    <row r="11384" spans="1:13" x14ac:dyDescent="0.3">
      <c r="A11384" s="124">
        <v>42487</v>
      </c>
      <c r="B11384" s="111" t="s">
        <v>38</v>
      </c>
      <c r="C11384" s="111">
        <v>17.05</v>
      </c>
      <c r="D11384" s="94"/>
      <c r="E11384" s="111" t="s">
        <v>10780</v>
      </c>
      <c r="F11384" s="111">
        <v>5.5</v>
      </c>
      <c r="G11384" s="91">
        <v>1</v>
      </c>
      <c r="H11384" s="37" t="s">
        <v>6518</v>
      </c>
      <c r="I11384" s="34">
        <v>-1</v>
      </c>
      <c r="J11384" s="18">
        <f t="shared" si="710"/>
        <v>1140.6900000000023</v>
      </c>
      <c r="K11384" s="19" t="str">
        <f t="shared" si="708"/>
        <v>Apr-16</v>
      </c>
      <c r="L11384" s="20">
        <f t="shared" si="711"/>
        <v>11208</v>
      </c>
      <c r="M11384" s="21">
        <f t="shared" si="709"/>
        <v>0.10177462526766616</v>
      </c>
    </row>
    <row r="11385" spans="1:13" x14ac:dyDescent="0.3">
      <c r="A11385" s="124">
        <v>42487</v>
      </c>
      <c r="B11385" s="111" t="s">
        <v>38</v>
      </c>
      <c r="C11385" s="111">
        <v>18.5</v>
      </c>
      <c r="D11385" s="94"/>
      <c r="E11385" s="111" t="s">
        <v>9383</v>
      </c>
      <c r="F11385" s="110">
        <v>5</v>
      </c>
      <c r="G11385" s="91">
        <v>1</v>
      </c>
      <c r="H11385" s="37" t="s">
        <v>6526</v>
      </c>
      <c r="I11385" s="34">
        <v>4</v>
      </c>
      <c r="J11385" s="18">
        <f t="shared" si="710"/>
        <v>1144.6900000000023</v>
      </c>
      <c r="K11385" s="19" t="str">
        <f t="shared" si="708"/>
        <v>Apr-16</v>
      </c>
      <c r="L11385" s="20">
        <f t="shared" si="711"/>
        <v>11209</v>
      </c>
      <c r="M11385" s="21">
        <f t="shared" si="709"/>
        <v>0.10212240164153825</v>
      </c>
    </row>
    <row r="11386" spans="1:13" x14ac:dyDescent="0.3">
      <c r="A11386" s="124">
        <v>42487</v>
      </c>
      <c r="B11386" s="111" t="s">
        <v>38</v>
      </c>
      <c r="C11386" s="111">
        <v>19.55</v>
      </c>
      <c r="D11386" s="94"/>
      <c r="E11386" s="111" t="s">
        <v>5190</v>
      </c>
      <c r="F11386" s="110">
        <v>4.33</v>
      </c>
      <c r="G11386" s="91">
        <v>1</v>
      </c>
      <c r="H11386" s="37" t="s">
        <v>6526</v>
      </c>
      <c r="I11386" s="34">
        <v>4.5</v>
      </c>
      <c r="J11386" s="18">
        <f t="shared" si="710"/>
        <v>1149.1900000000023</v>
      </c>
      <c r="K11386" s="19" t="str">
        <f t="shared" si="708"/>
        <v>Apr-16</v>
      </c>
      <c r="L11386" s="20">
        <f t="shared" si="711"/>
        <v>11210</v>
      </c>
      <c r="M11386" s="21">
        <f t="shared" si="709"/>
        <v>0.10251471900089226</v>
      </c>
    </row>
    <row r="11387" spans="1:13" x14ac:dyDescent="0.3">
      <c r="A11387" s="107">
        <v>42488</v>
      </c>
      <c r="B11387" s="108" t="s">
        <v>29</v>
      </c>
      <c r="C11387" s="101">
        <v>0.57638888888888895</v>
      </c>
      <c r="D11387" s="94" t="s">
        <v>31</v>
      </c>
      <c r="E11387" s="108" t="s">
        <v>3764</v>
      </c>
      <c r="F11387" s="110">
        <v>4</v>
      </c>
      <c r="G11387" s="92">
        <v>1</v>
      </c>
      <c r="H11387" s="90" t="s">
        <v>33</v>
      </c>
      <c r="I11387" s="28">
        <v>-1</v>
      </c>
      <c r="J11387" s="18">
        <f t="shared" si="710"/>
        <v>1148.1900000000023</v>
      </c>
      <c r="K11387" s="19" t="str">
        <f t="shared" si="708"/>
        <v>Apr-16</v>
      </c>
      <c r="L11387" s="20">
        <f t="shared" si="711"/>
        <v>11211</v>
      </c>
      <c r="M11387" s="21">
        <f t="shared" si="709"/>
        <v>0.10241637677281262</v>
      </c>
    </row>
    <row r="11388" spans="1:13" x14ac:dyDescent="0.3">
      <c r="A11388" s="107">
        <v>42488</v>
      </c>
      <c r="B11388" s="108" t="s">
        <v>71</v>
      </c>
      <c r="C11388" s="101">
        <v>0.67361111111111116</v>
      </c>
      <c r="D11388" s="94" t="s">
        <v>31</v>
      </c>
      <c r="E11388" s="108" t="s">
        <v>3765</v>
      </c>
      <c r="F11388" s="110">
        <v>3</v>
      </c>
      <c r="G11388" s="92">
        <v>1</v>
      </c>
      <c r="H11388" s="90" t="s">
        <v>33</v>
      </c>
      <c r="I11388" s="28">
        <v>-1</v>
      </c>
      <c r="J11388" s="18">
        <f t="shared" si="710"/>
        <v>1147.1900000000023</v>
      </c>
      <c r="K11388" s="19" t="str">
        <f t="shared" si="708"/>
        <v>Apr-16</v>
      </c>
      <c r="L11388" s="20">
        <f t="shared" si="711"/>
        <v>11212</v>
      </c>
      <c r="M11388" s="21">
        <f t="shared" si="709"/>
        <v>0.10231805208704979</v>
      </c>
    </row>
    <row r="11389" spans="1:13" x14ac:dyDescent="0.3">
      <c r="A11389" s="107">
        <v>42488</v>
      </c>
      <c r="B11389" s="108" t="s">
        <v>82</v>
      </c>
      <c r="C11389" s="101">
        <v>0.78472222222222221</v>
      </c>
      <c r="D11389" s="94" t="s">
        <v>31</v>
      </c>
      <c r="E11389" s="108" t="s">
        <v>983</v>
      </c>
      <c r="F11389" s="110">
        <v>4</v>
      </c>
      <c r="G11389" s="92">
        <v>1</v>
      </c>
      <c r="H11389" s="90" t="s">
        <v>33</v>
      </c>
      <c r="I11389" s="28">
        <v>-1</v>
      </c>
      <c r="J11389" s="18">
        <f t="shared" si="710"/>
        <v>1146.1900000000023</v>
      </c>
      <c r="K11389" s="19" t="str">
        <f t="shared" si="708"/>
        <v>Apr-16</v>
      </c>
      <c r="L11389" s="20">
        <f t="shared" si="711"/>
        <v>11213</v>
      </c>
      <c r="M11389" s="21">
        <f t="shared" si="709"/>
        <v>0.1022197449389104</v>
      </c>
    </row>
    <row r="11390" spans="1:13" x14ac:dyDescent="0.3">
      <c r="A11390" s="119">
        <v>42488</v>
      </c>
      <c r="B11390" s="121" t="s">
        <v>29</v>
      </c>
      <c r="C11390" s="121">
        <v>13.5</v>
      </c>
      <c r="D11390" s="94"/>
      <c r="E11390" s="121" t="s">
        <v>10783</v>
      </c>
      <c r="F11390" s="123">
        <v>5</v>
      </c>
      <c r="G11390" s="91">
        <v>1</v>
      </c>
      <c r="H11390" s="40">
        <v>1</v>
      </c>
      <c r="I11390" s="38">
        <v>4</v>
      </c>
      <c r="J11390" s="18">
        <f t="shared" si="710"/>
        <v>1150.1900000000023</v>
      </c>
      <c r="K11390" s="19" t="str">
        <f t="shared" si="708"/>
        <v>Apr-16</v>
      </c>
      <c r="L11390" s="20">
        <f t="shared" si="711"/>
        <v>11214</v>
      </c>
      <c r="M11390" s="21">
        <f t="shared" si="709"/>
        <v>0.10256732655609081</v>
      </c>
    </row>
    <row r="11391" spans="1:13" x14ac:dyDescent="0.3">
      <c r="A11391" s="119">
        <v>42488</v>
      </c>
      <c r="B11391" s="121" t="s">
        <v>71</v>
      </c>
      <c r="C11391" s="121">
        <v>15.35</v>
      </c>
      <c r="D11391" s="94"/>
      <c r="E11391" s="123" t="s">
        <v>10784</v>
      </c>
      <c r="F11391" s="123">
        <v>6</v>
      </c>
      <c r="G11391" s="91">
        <v>1</v>
      </c>
      <c r="H11391" s="40">
        <v>2</v>
      </c>
      <c r="I11391" s="38">
        <v>-1</v>
      </c>
      <c r="J11391" s="18">
        <f t="shared" si="710"/>
        <v>1149.1900000000023</v>
      </c>
      <c r="K11391" s="19" t="str">
        <f t="shared" si="708"/>
        <v>Apr-16</v>
      </c>
      <c r="L11391" s="20">
        <f t="shared" si="711"/>
        <v>11215</v>
      </c>
      <c r="M11391" s="21">
        <f t="shared" si="709"/>
        <v>0.10246901471243891</v>
      </c>
    </row>
    <row r="11392" spans="1:13" x14ac:dyDescent="0.3">
      <c r="A11392" s="119">
        <v>42488</v>
      </c>
      <c r="B11392" s="121" t="s">
        <v>71</v>
      </c>
      <c r="C11392" s="121">
        <v>16.100000000000001</v>
      </c>
      <c r="D11392" s="94"/>
      <c r="E11392" s="123" t="s">
        <v>3815</v>
      </c>
      <c r="F11392" s="123">
        <v>4.33</v>
      </c>
      <c r="G11392" s="91">
        <v>1</v>
      </c>
      <c r="H11392" s="40">
        <v>1</v>
      </c>
      <c r="I11392" s="38">
        <v>3.33</v>
      </c>
      <c r="J11392" s="18">
        <f t="shared" si="710"/>
        <v>1152.5200000000023</v>
      </c>
      <c r="K11392" s="19" t="str">
        <f t="shared" si="708"/>
        <v>Apr-16</v>
      </c>
      <c r="L11392" s="20">
        <f t="shared" si="711"/>
        <v>11216</v>
      </c>
      <c r="M11392" s="21">
        <f t="shared" si="709"/>
        <v>0.10275677603423701</v>
      </c>
    </row>
    <row r="11393" spans="1:13" x14ac:dyDescent="0.3">
      <c r="A11393" s="119">
        <v>42488</v>
      </c>
      <c r="B11393" s="121" t="s">
        <v>71</v>
      </c>
      <c r="C11393" s="121">
        <v>16.45</v>
      </c>
      <c r="D11393" s="94"/>
      <c r="E11393" s="123" t="s">
        <v>7973</v>
      </c>
      <c r="F11393" s="123">
        <v>5</v>
      </c>
      <c r="G11393" s="91">
        <v>1</v>
      </c>
      <c r="H11393" s="40">
        <v>2</v>
      </c>
      <c r="I11393" s="38">
        <v>-1</v>
      </c>
      <c r="J11393" s="18">
        <f t="shared" si="710"/>
        <v>1151.5200000000023</v>
      </c>
      <c r="K11393" s="19" t="str">
        <f t="shared" si="708"/>
        <v>Apr-16</v>
      </c>
      <c r="L11393" s="20">
        <f t="shared" si="711"/>
        <v>11217</v>
      </c>
      <c r="M11393" s="21">
        <f t="shared" si="709"/>
        <v>0.10265846483016869</v>
      </c>
    </row>
    <row r="11394" spans="1:13" x14ac:dyDescent="0.3">
      <c r="A11394" s="124">
        <v>42488</v>
      </c>
      <c r="B11394" s="111" t="s">
        <v>47</v>
      </c>
      <c r="C11394" s="111">
        <v>17.55</v>
      </c>
      <c r="D11394" s="94"/>
      <c r="E11394" s="110" t="s">
        <v>3927</v>
      </c>
      <c r="F11394" s="110">
        <v>5</v>
      </c>
      <c r="G11394" s="91">
        <v>1</v>
      </c>
      <c r="H11394" s="37" t="s">
        <v>6512</v>
      </c>
      <c r="I11394" s="34">
        <v>-1</v>
      </c>
      <c r="J11394" s="18">
        <f t="shared" si="710"/>
        <v>1150.5200000000023</v>
      </c>
      <c r="K11394" s="19" t="str">
        <f t="shared" ref="K11394:K11457" si="712">TEXT(A11394,"MMM-yy")</f>
        <v>Apr-16</v>
      </c>
      <c r="L11394" s="20">
        <f t="shared" si="711"/>
        <v>11218</v>
      </c>
      <c r="M11394" s="21">
        <f t="shared" ref="M11394:M11457" si="713">J11394/L11394</f>
        <v>0.10256017115350349</v>
      </c>
    </row>
    <row r="11395" spans="1:13" x14ac:dyDescent="0.3">
      <c r="A11395" s="107">
        <v>42489</v>
      </c>
      <c r="B11395" s="108" t="s">
        <v>97</v>
      </c>
      <c r="C11395" s="101">
        <v>0.57986111111111105</v>
      </c>
      <c r="D11395" s="94" t="s">
        <v>31</v>
      </c>
      <c r="E11395" s="108" t="s">
        <v>3766</v>
      </c>
      <c r="F11395" s="110">
        <v>3.75</v>
      </c>
      <c r="G11395" s="92">
        <v>1</v>
      </c>
      <c r="H11395" s="90" t="s">
        <v>42</v>
      </c>
      <c r="I11395" s="28">
        <v>2.48</v>
      </c>
      <c r="J11395" s="18">
        <f t="shared" ref="J11395:J11458" si="714">J11394+I11395</f>
        <v>1153.0000000000023</v>
      </c>
      <c r="K11395" s="19" t="str">
        <f t="shared" si="712"/>
        <v>Apr-16</v>
      </c>
      <c r="L11395" s="20">
        <f t="shared" ref="L11395:L11458" si="715">L11394+G11395</f>
        <v>11219</v>
      </c>
      <c r="M11395" s="21">
        <f t="shared" si="713"/>
        <v>0.1027720830733579</v>
      </c>
    </row>
    <row r="11396" spans="1:13" x14ac:dyDescent="0.3">
      <c r="A11396" s="107">
        <v>42489</v>
      </c>
      <c r="B11396" s="108" t="s">
        <v>97</v>
      </c>
      <c r="C11396" s="101">
        <v>0.62847222222222221</v>
      </c>
      <c r="D11396" s="94" t="s">
        <v>31</v>
      </c>
      <c r="E11396" s="108" t="s">
        <v>1086</v>
      </c>
      <c r="F11396" s="110">
        <v>3.75</v>
      </c>
      <c r="G11396" s="92">
        <v>1</v>
      </c>
      <c r="H11396" s="90" t="s">
        <v>33</v>
      </c>
      <c r="I11396" s="28">
        <v>-1</v>
      </c>
      <c r="J11396" s="18">
        <f t="shared" si="714"/>
        <v>1152.0000000000023</v>
      </c>
      <c r="K11396" s="19" t="str">
        <f t="shared" si="712"/>
        <v>Apr-16</v>
      </c>
      <c r="L11396" s="20">
        <f t="shared" si="715"/>
        <v>11220</v>
      </c>
      <c r="M11396" s="21">
        <f t="shared" si="713"/>
        <v>0.10267379679144405</v>
      </c>
    </row>
    <row r="11397" spans="1:13" x14ac:dyDescent="0.3">
      <c r="A11397" s="107">
        <v>42489</v>
      </c>
      <c r="B11397" s="108" t="s">
        <v>29</v>
      </c>
      <c r="C11397" s="101">
        <v>0.67708333333333337</v>
      </c>
      <c r="D11397" s="94" t="s">
        <v>31</v>
      </c>
      <c r="E11397" s="108" t="s">
        <v>3767</v>
      </c>
      <c r="F11397" s="110">
        <v>3.25</v>
      </c>
      <c r="G11397" s="92">
        <v>1</v>
      </c>
      <c r="H11397" s="90" t="s">
        <v>42</v>
      </c>
      <c r="I11397" s="28">
        <v>2.25</v>
      </c>
      <c r="J11397" s="18">
        <f t="shared" si="714"/>
        <v>1154.2500000000023</v>
      </c>
      <c r="K11397" s="19" t="str">
        <f t="shared" si="712"/>
        <v>Apr-16</v>
      </c>
      <c r="L11397" s="20">
        <f t="shared" si="715"/>
        <v>11221</v>
      </c>
      <c r="M11397" s="21">
        <f t="shared" si="713"/>
        <v>0.10286516353266217</v>
      </c>
    </row>
    <row r="11398" spans="1:13" x14ac:dyDescent="0.3">
      <c r="A11398" s="119">
        <v>42489</v>
      </c>
      <c r="B11398" s="121" t="s">
        <v>29</v>
      </c>
      <c r="C11398" s="121">
        <v>15.15</v>
      </c>
      <c r="D11398" s="94"/>
      <c r="E11398" s="123" t="s">
        <v>8556</v>
      </c>
      <c r="F11398" s="123">
        <v>6</v>
      </c>
      <c r="G11398" s="91">
        <v>1</v>
      </c>
      <c r="H11398" s="40">
        <v>6</v>
      </c>
      <c r="I11398" s="38">
        <v>-1</v>
      </c>
      <c r="J11398" s="18">
        <f t="shared" si="714"/>
        <v>1153.2500000000023</v>
      </c>
      <c r="K11398" s="19" t="str">
        <f t="shared" si="712"/>
        <v>Apr-16</v>
      </c>
      <c r="L11398" s="20">
        <f t="shared" si="715"/>
        <v>11222</v>
      </c>
      <c r="M11398" s="21">
        <f t="shared" si="713"/>
        <v>0.10276688647299967</v>
      </c>
    </row>
    <row r="11399" spans="1:13" x14ac:dyDescent="0.3">
      <c r="A11399" s="119">
        <v>42489</v>
      </c>
      <c r="B11399" s="121" t="s">
        <v>29</v>
      </c>
      <c r="C11399" s="121">
        <v>15.45</v>
      </c>
      <c r="D11399" s="94"/>
      <c r="E11399" s="123" t="s">
        <v>10787</v>
      </c>
      <c r="F11399" s="123">
        <v>6</v>
      </c>
      <c r="G11399" s="91">
        <v>1</v>
      </c>
      <c r="H11399" s="40">
        <v>5</v>
      </c>
      <c r="I11399" s="38">
        <v>-1</v>
      </c>
      <c r="J11399" s="18">
        <f t="shared" si="714"/>
        <v>1152.2500000000023</v>
      </c>
      <c r="K11399" s="19" t="str">
        <f t="shared" si="712"/>
        <v>Apr-16</v>
      </c>
      <c r="L11399" s="20">
        <f t="shared" si="715"/>
        <v>11223</v>
      </c>
      <c r="M11399" s="21">
        <f t="shared" si="713"/>
        <v>0.10266862692684686</v>
      </c>
    </row>
    <row r="11400" spans="1:13" x14ac:dyDescent="0.3">
      <c r="A11400" s="119">
        <v>42489</v>
      </c>
      <c r="B11400" s="121" t="s">
        <v>97</v>
      </c>
      <c r="C11400" s="121">
        <v>16.100000000000001</v>
      </c>
      <c r="D11400" s="94"/>
      <c r="E11400" s="123" t="s">
        <v>2584</v>
      </c>
      <c r="F11400" s="123">
        <v>6</v>
      </c>
      <c r="G11400" s="91">
        <v>0</v>
      </c>
      <c r="H11400" s="40" t="s">
        <v>6111</v>
      </c>
      <c r="I11400" s="38">
        <v>0</v>
      </c>
      <c r="J11400" s="18">
        <f t="shared" si="714"/>
        <v>1152.2500000000023</v>
      </c>
      <c r="K11400" s="19" t="str">
        <f t="shared" si="712"/>
        <v>Apr-16</v>
      </c>
      <c r="L11400" s="20">
        <f t="shared" si="715"/>
        <v>11223</v>
      </c>
      <c r="M11400" s="21">
        <f t="shared" si="713"/>
        <v>0.10266862692684686</v>
      </c>
    </row>
    <row r="11401" spans="1:13" x14ac:dyDescent="0.3">
      <c r="A11401" s="119">
        <v>42489</v>
      </c>
      <c r="B11401" s="121" t="s">
        <v>130</v>
      </c>
      <c r="C11401" s="121">
        <v>16.3</v>
      </c>
      <c r="D11401" s="94"/>
      <c r="E11401" s="123" t="s">
        <v>10786</v>
      </c>
      <c r="F11401" s="123">
        <v>5.5</v>
      </c>
      <c r="G11401" s="91">
        <v>1</v>
      </c>
      <c r="H11401" s="40">
        <v>5</v>
      </c>
      <c r="I11401" s="38">
        <v>-1</v>
      </c>
      <c r="J11401" s="18">
        <f t="shared" si="714"/>
        <v>1151.2500000000023</v>
      </c>
      <c r="K11401" s="19" t="str">
        <f t="shared" si="712"/>
        <v>Apr-16</v>
      </c>
      <c r="L11401" s="20">
        <f t="shared" si="715"/>
        <v>11224</v>
      </c>
      <c r="M11401" s="21">
        <f t="shared" si="713"/>
        <v>0.10257038488952265</v>
      </c>
    </row>
    <row r="11402" spans="1:13" x14ac:dyDescent="0.3">
      <c r="A11402" s="119">
        <v>42489</v>
      </c>
      <c r="B11402" s="121" t="s">
        <v>130</v>
      </c>
      <c r="C11402" s="121">
        <v>17.399999999999999</v>
      </c>
      <c r="D11402" s="94"/>
      <c r="E11402" s="123" t="s">
        <v>1081</v>
      </c>
      <c r="F11402" s="123">
        <v>5.5</v>
      </c>
      <c r="G11402" s="91">
        <v>1</v>
      </c>
      <c r="H11402" s="40">
        <v>2</v>
      </c>
      <c r="I11402" s="38">
        <v>-1</v>
      </c>
      <c r="J11402" s="18">
        <f t="shared" si="714"/>
        <v>1150.2500000000023</v>
      </c>
      <c r="K11402" s="19" t="str">
        <f t="shared" si="712"/>
        <v>Apr-16</v>
      </c>
      <c r="L11402" s="20">
        <f t="shared" si="715"/>
        <v>11225</v>
      </c>
      <c r="M11402" s="21">
        <f t="shared" si="713"/>
        <v>0.10247216035634764</v>
      </c>
    </row>
    <row r="11403" spans="1:13" x14ac:dyDescent="0.3">
      <c r="A11403" s="124">
        <v>42489</v>
      </c>
      <c r="B11403" s="111" t="s">
        <v>123</v>
      </c>
      <c r="C11403" s="111">
        <v>19.2</v>
      </c>
      <c r="D11403" s="94"/>
      <c r="E11403" s="110" t="s">
        <v>2853</v>
      </c>
      <c r="F11403" s="110">
        <v>5</v>
      </c>
      <c r="G11403" s="91">
        <v>1</v>
      </c>
      <c r="H11403" s="37" t="s">
        <v>6526</v>
      </c>
      <c r="I11403" s="34">
        <v>4.5</v>
      </c>
      <c r="J11403" s="18">
        <f t="shared" si="714"/>
        <v>1154.7500000000023</v>
      </c>
      <c r="K11403" s="19" t="str">
        <f t="shared" si="712"/>
        <v>Apr-16</v>
      </c>
      <c r="L11403" s="20">
        <f t="shared" si="715"/>
        <v>11226</v>
      </c>
      <c r="M11403" s="21">
        <f t="shared" si="713"/>
        <v>0.10286388740424036</v>
      </c>
    </row>
    <row r="11404" spans="1:13" x14ac:dyDescent="0.3">
      <c r="A11404" s="124">
        <v>42489</v>
      </c>
      <c r="B11404" s="111" t="s">
        <v>74</v>
      </c>
      <c r="C11404" s="111">
        <v>20.05</v>
      </c>
      <c r="D11404" s="94"/>
      <c r="E11404" s="110" t="s">
        <v>10785</v>
      </c>
      <c r="F11404" s="110">
        <v>5</v>
      </c>
      <c r="G11404" s="91">
        <v>1</v>
      </c>
      <c r="H11404" s="37" t="s">
        <v>6512</v>
      </c>
      <c r="I11404" s="34">
        <v>-1</v>
      </c>
      <c r="J11404" s="18">
        <f t="shared" si="714"/>
        <v>1153.7500000000023</v>
      </c>
      <c r="K11404" s="19" t="str">
        <f t="shared" si="712"/>
        <v>Apr-16</v>
      </c>
      <c r="L11404" s="20">
        <f t="shared" si="715"/>
        <v>11227</v>
      </c>
      <c r="M11404" s="21">
        <f t="shared" si="713"/>
        <v>0.10276565422641866</v>
      </c>
    </row>
    <row r="11405" spans="1:13" x14ac:dyDescent="0.3">
      <c r="A11405" s="107">
        <v>42490</v>
      </c>
      <c r="B11405" s="108" t="s">
        <v>98</v>
      </c>
      <c r="C11405" s="101">
        <v>0.57638888888888895</v>
      </c>
      <c r="D11405" s="94" t="s">
        <v>31</v>
      </c>
      <c r="E11405" s="108" t="s">
        <v>3768</v>
      </c>
      <c r="F11405" s="110">
        <v>3</v>
      </c>
      <c r="G11405" s="92">
        <v>1</v>
      </c>
      <c r="H11405" s="90" t="s">
        <v>33</v>
      </c>
      <c r="I11405" s="28">
        <v>-1</v>
      </c>
      <c r="J11405" s="18">
        <f t="shared" si="714"/>
        <v>1152.7500000000023</v>
      </c>
      <c r="K11405" s="19" t="str">
        <f t="shared" si="712"/>
        <v>Apr-16</v>
      </c>
      <c r="L11405" s="20">
        <f t="shared" si="715"/>
        <v>11228</v>
      </c>
      <c r="M11405" s="21">
        <f t="shared" si="713"/>
        <v>0.10266743854649112</v>
      </c>
    </row>
    <row r="11406" spans="1:13" x14ac:dyDescent="0.3">
      <c r="A11406" s="107">
        <v>42490</v>
      </c>
      <c r="B11406" s="108" t="s">
        <v>98</v>
      </c>
      <c r="C11406" s="101">
        <v>0.60069444444444442</v>
      </c>
      <c r="D11406" s="94" t="s">
        <v>31</v>
      </c>
      <c r="E11406" s="108" t="s">
        <v>633</v>
      </c>
      <c r="F11406" s="110">
        <v>3</v>
      </c>
      <c r="G11406" s="92">
        <v>1</v>
      </c>
      <c r="H11406" s="90" t="s">
        <v>42</v>
      </c>
      <c r="I11406" s="28">
        <v>2</v>
      </c>
      <c r="J11406" s="18">
        <f t="shared" si="714"/>
        <v>1154.7500000000023</v>
      </c>
      <c r="K11406" s="19" t="str">
        <f t="shared" si="712"/>
        <v>Apr-16</v>
      </c>
      <c r="L11406" s="20">
        <f t="shared" si="715"/>
        <v>11229</v>
      </c>
      <c r="M11406" s="21">
        <f t="shared" si="713"/>
        <v>0.10283640573515027</v>
      </c>
    </row>
    <row r="11407" spans="1:13" x14ac:dyDescent="0.3">
      <c r="A11407" s="107">
        <v>42490</v>
      </c>
      <c r="B11407" s="108" t="s">
        <v>52</v>
      </c>
      <c r="C11407" s="101">
        <v>0.70486111111111116</v>
      </c>
      <c r="D11407" s="94" t="s">
        <v>31</v>
      </c>
      <c r="E11407" s="108" t="s">
        <v>3769</v>
      </c>
      <c r="F11407" s="110">
        <v>4</v>
      </c>
      <c r="G11407" s="92">
        <v>1</v>
      </c>
      <c r="H11407" s="90" t="s">
        <v>33</v>
      </c>
      <c r="I11407" s="28">
        <v>-1</v>
      </c>
      <c r="J11407" s="18">
        <f t="shared" si="714"/>
        <v>1153.7500000000023</v>
      </c>
      <c r="K11407" s="19" t="str">
        <f t="shared" si="712"/>
        <v>Apr-16</v>
      </c>
      <c r="L11407" s="20">
        <f t="shared" si="715"/>
        <v>11230</v>
      </c>
      <c r="M11407" s="21">
        <f t="shared" si="713"/>
        <v>0.10273820124666093</v>
      </c>
    </row>
    <row r="11408" spans="1:13" x14ac:dyDescent="0.3">
      <c r="A11408" s="107">
        <v>42490</v>
      </c>
      <c r="B11408" s="108" t="s">
        <v>44</v>
      </c>
      <c r="C11408" s="101">
        <v>0.82291666666666663</v>
      </c>
      <c r="D11408" s="94" t="s">
        <v>31</v>
      </c>
      <c r="E11408" s="108" t="s">
        <v>3770</v>
      </c>
      <c r="F11408" s="110">
        <v>4</v>
      </c>
      <c r="G11408" s="92">
        <v>1</v>
      </c>
      <c r="H11408" s="90" t="s">
        <v>33</v>
      </c>
      <c r="I11408" s="28">
        <v>-1</v>
      </c>
      <c r="J11408" s="18">
        <f t="shared" si="714"/>
        <v>1152.7500000000023</v>
      </c>
      <c r="K11408" s="19" t="str">
        <f t="shared" si="712"/>
        <v>Apr-16</v>
      </c>
      <c r="L11408" s="20">
        <f t="shared" si="715"/>
        <v>11231</v>
      </c>
      <c r="M11408" s="21">
        <f t="shared" si="713"/>
        <v>0.10264001424628282</v>
      </c>
    </row>
    <row r="11409" spans="1:13" x14ac:dyDescent="0.3">
      <c r="A11409" s="107">
        <v>42490</v>
      </c>
      <c r="B11409" s="108" t="s">
        <v>147</v>
      </c>
      <c r="C11409" s="101">
        <v>0.82986111111111116</v>
      </c>
      <c r="D11409" s="94" t="s">
        <v>31</v>
      </c>
      <c r="E11409" s="108" t="s">
        <v>3771</v>
      </c>
      <c r="F11409" s="110">
        <v>2.75</v>
      </c>
      <c r="G11409" s="92">
        <v>1</v>
      </c>
      <c r="H11409" s="90" t="s">
        <v>33</v>
      </c>
      <c r="I11409" s="28">
        <v>-1</v>
      </c>
      <c r="J11409" s="18">
        <f t="shared" si="714"/>
        <v>1151.7500000000023</v>
      </c>
      <c r="K11409" s="19" t="str">
        <f t="shared" si="712"/>
        <v>Apr-16</v>
      </c>
      <c r="L11409" s="20">
        <f t="shared" si="715"/>
        <v>11232</v>
      </c>
      <c r="M11409" s="21">
        <f t="shared" si="713"/>
        <v>0.10254184472934494</v>
      </c>
    </row>
    <row r="11410" spans="1:13" x14ac:dyDescent="0.3">
      <c r="A11410" s="107">
        <v>42490</v>
      </c>
      <c r="B11410" s="108" t="s">
        <v>44</v>
      </c>
      <c r="C11410" s="101">
        <v>0.84375</v>
      </c>
      <c r="D11410" s="94" t="s">
        <v>31</v>
      </c>
      <c r="E11410" s="108" t="s">
        <v>2220</v>
      </c>
      <c r="F11410" s="110">
        <v>3.5</v>
      </c>
      <c r="G11410" s="92">
        <v>1</v>
      </c>
      <c r="H11410" s="90" t="s">
        <v>33</v>
      </c>
      <c r="I11410" s="28">
        <v>-1</v>
      </c>
      <c r="J11410" s="18">
        <f t="shared" si="714"/>
        <v>1150.7500000000023</v>
      </c>
      <c r="K11410" s="19" t="str">
        <f t="shared" si="712"/>
        <v>Apr-16</v>
      </c>
      <c r="L11410" s="20">
        <f t="shared" si="715"/>
        <v>11233</v>
      </c>
      <c r="M11410" s="21">
        <f t="shared" si="713"/>
        <v>0.10244369269117798</v>
      </c>
    </row>
    <row r="11411" spans="1:13" x14ac:dyDescent="0.3">
      <c r="A11411" s="119">
        <v>42490</v>
      </c>
      <c r="B11411" s="121" t="s">
        <v>98</v>
      </c>
      <c r="C11411" s="121">
        <v>17.2</v>
      </c>
      <c r="D11411" s="94"/>
      <c r="E11411" s="123" t="s">
        <v>10788</v>
      </c>
      <c r="F11411" s="123">
        <v>5.5</v>
      </c>
      <c r="G11411" s="91">
        <v>1</v>
      </c>
      <c r="H11411" s="40">
        <v>5</v>
      </c>
      <c r="I11411" s="38">
        <v>-1</v>
      </c>
      <c r="J11411" s="18">
        <f t="shared" si="714"/>
        <v>1149.7500000000023</v>
      </c>
      <c r="K11411" s="19" t="str">
        <f t="shared" si="712"/>
        <v>Apr-16</v>
      </c>
      <c r="L11411" s="20">
        <f t="shared" si="715"/>
        <v>11234</v>
      </c>
      <c r="M11411" s="21">
        <f t="shared" si="713"/>
        <v>0.10234555812711432</v>
      </c>
    </row>
    <row r="11412" spans="1:13" x14ac:dyDescent="0.3">
      <c r="A11412" s="119">
        <v>42491</v>
      </c>
      <c r="B11412" s="121" t="s">
        <v>52</v>
      </c>
      <c r="C11412" s="121">
        <v>16.5</v>
      </c>
      <c r="D11412" s="94"/>
      <c r="E11412" s="123" t="s">
        <v>10789</v>
      </c>
      <c r="F11412" s="123">
        <v>5</v>
      </c>
      <c r="G11412" s="91">
        <v>1</v>
      </c>
      <c r="H11412" s="40">
        <v>5</v>
      </c>
      <c r="I11412" s="38">
        <v>-1</v>
      </c>
      <c r="J11412" s="18">
        <f t="shared" si="714"/>
        <v>1148.7500000000023</v>
      </c>
      <c r="K11412" s="19" t="str">
        <f t="shared" si="712"/>
        <v>May-16</v>
      </c>
      <c r="L11412" s="20">
        <f t="shared" si="715"/>
        <v>11235</v>
      </c>
      <c r="M11412" s="21">
        <f t="shared" si="713"/>
        <v>0.10224744103248797</v>
      </c>
    </row>
    <row r="11413" spans="1:13" x14ac:dyDescent="0.3">
      <c r="A11413" s="107">
        <v>42492</v>
      </c>
      <c r="B11413" s="108" t="s">
        <v>56</v>
      </c>
      <c r="C11413" s="101">
        <v>0.70138888888888884</v>
      </c>
      <c r="D11413" s="94" t="s">
        <v>31</v>
      </c>
      <c r="E11413" s="108" t="s">
        <v>3772</v>
      </c>
      <c r="F11413" s="110">
        <v>3.75</v>
      </c>
      <c r="G11413" s="92">
        <v>1</v>
      </c>
      <c r="H11413" s="90" t="s">
        <v>42</v>
      </c>
      <c r="I11413" s="81">
        <f>IF(H11413="Lost",G11413*-1,IF(H11413="Won",     IF(D11413="E/W",            G11413*(F11413-1)*0.5*1.25,    IF(D11413="place",   G11413*(F11413-1) *0.95,  G11413*(F11413-1) )),            IF(H11413="Placed",     (G11413*-0.5)  + (0.5*G11413*(F11413-1)*0.2),0)         ))</f>
        <v>2.75</v>
      </c>
      <c r="J11413" s="18">
        <f t="shared" si="714"/>
        <v>1151.5000000000023</v>
      </c>
      <c r="K11413" s="19" t="str">
        <f t="shared" si="712"/>
        <v>May-16</v>
      </c>
      <c r="L11413" s="20">
        <f t="shared" si="715"/>
        <v>11236</v>
      </c>
      <c r="M11413" s="21">
        <f t="shared" si="713"/>
        <v>0.10248309006763993</v>
      </c>
    </row>
    <row r="11414" spans="1:13" x14ac:dyDescent="0.3">
      <c r="A11414" s="119">
        <v>42492</v>
      </c>
      <c r="B11414" s="121" t="s">
        <v>43</v>
      </c>
      <c r="C11414" s="121">
        <v>14.45</v>
      </c>
      <c r="D11414" s="94"/>
      <c r="E11414" s="121" t="s">
        <v>10444</v>
      </c>
      <c r="F11414" s="123">
        <v>6</v>
      </c>
      <c r="G11414" s="91">
        <v>0</v>
      </c>
      <c r="H11414" s="40" t="s">
        <v>6111</v>
      </c>
      <c r="I11414" s="38">
        <v>0</v>
      </c>
      <c r="J11414" s="18">
        <f t="shared" si="714"/>
        <v>1151.5000000000023</v>
      </c>
      <c r="K11414" s="19" t="str">
        <f t="shared" si="712"/>
        <v>May-16</v>
      </c>
      <c r="L11414" s="20">
        <f t="shared" si="715"/>
        <v>11236</v>
      </c>
      <c r="M11414" s="21">
        <f t="shared" si="713"/>
        <v>0.10248309006763993</v>
      </c>
    </row>
    <row r="11415" spans="1:13" x14ac:dyDescent="0.3">
      <c r="A11415" s="119">
        <v>42492</v>
      </c>
      <c r="B11415" s="121" t="s">
        <v>56</v>
      </c>
      <c r="C11415" s="121">
        <v>15.05</v>
      </c>
      <c r="D11415" s="94"/>
      <c r="E11415" s="121" t="s">
        <v>10792</v>
      </c>
      <c r="F11415" s="123">
        <v>5.5</v>
      </c>
      <c r="G11415" s="91">
        <v>1</v>
      </c>
      <c r="H11415" s="40">
        <v>9</v>
      </c>
      <c r="I11415" s="38">
        <v>-1</v>
      </c>
      <c r="J11415" s="18">
        <f t="shared" si="714"/>
        <v>1150.5000000000023</v>
      </c>
      <c r="K11415" s="19" t="str">
        <f t="shared" si="712"/>
        <v>May-16</v>
      </c>
      <c r="L11415" s="20">
        <f t="shared" si="715"/>
        <v>11237</v>
      </c>
      <c r="M11415" s="21">
        <f t="shared" si="713"/>
        <v>0.10238497819702788</v>
      </c>
    </row>
    <row r="11416" spans="1:13" x14ac:dyDescent="0.3">
      <c r="A11416" s="119">
        <v>42492</v>
      </c>
      <c r="B11416" s="121" t="s">
        <v>43</v>
      </c>
      <c r="C11416" s="121">
        <v>15.2</v>
      </c>
      <c r="D11416" s="94"/>
      <c r="E11416" s="121" t="s">
        <v>7533</v>
      </c>
      <c r="F11416" s="123">
        <v>4.33</v>
      </c>
      <c r="G11416" s="91">
        <v>1</v>
      </c>
      <c r="H11416" s="40">
        <v>1</v>
      </c>
      <c r="I11416" s="38">
        <v>3.33</v>
      </c>
      <c r="J11416" s="18">
        <f t="shared" si="714"/>
        <v>1153.8300000000022</v>
      </c>
      <c r="K11416" s="19" t="str">
        <f t="shared" si="712"/>
        <v>May-16</v>
      </c>
      <c r="L11416" s="20">
        <f t="shared" si="715"/>
        <v>11238</v>
      </c>
      <c r="M11416" s="21">
        <f t="shared" si="713"/>
        <v>0.10267218366257361</v>
      </c>
    </row>
    <row r="11417" spans="1:13" x14ac:dyDescent="0.3">
      <c r="A11417" s="119">
        <v>42492</v>
      </c>
      <c r="B11417" s="121" t="s">
        <v>57</v>
      </c>
      <c r="C11417" s="121">
        <v>15.3</v>
      </c>
      <c r="D11417" s="94"/>
      <c r="E11417" s="123" t="s">
        <v>10791</v>
      </c>
      <c r="F11417" s="123">
        <v>6</v>
      </c>
      <c r="G11417" s="91">
        <v>1</v>
      </c>
      <c r="H11417" s="40">
        <v>9</v>
      </c>
      <c r="I11417" s="38">
        <v>-1</v>
      </c>
      <c r="J11417" s="18">
        <f t="shared" si="714"/>
        <v>1152.8300000000022</v>
      </c>
      <c r="K11417" s="19" t="str">
        <f t="shared" si="712"/>
        <v>May-16</v>
      </c>
      <c r="L11417" s="20">
        <f t="shared" si="715"/>
        <v>11239</v>
      </c>
      <c r="M11417" s="21">
        <f t="shared" si="713"/>
        <v>0.10257407242637265</v>
      </c>
    </row>
    <row r="11418" spans="1:13" x14ac:dyDescent="0.3">
      <c r="A11418" s="119">
        <v>42492</v>
      </c>
      <c r="B11418" s="121" t="s">
        <v>56</v>
      </c>
      <c r="C11418" s="121">
        <v>15.4</v>
      </c>
      <c r="D11418" s="94"/>
      <c r="E11418" s="121" t="s">
        <v>10014</v>
      </c>
      <c r="F11418" s="123">
        <v>5</v>
      </c>
      <c r="G11418" s="91">
        <v>1</v>
      </c>
      <c r="H11418" s="40">
        <v>4</v>
      </c>
      <c r="I11418" s="38">
        <v>-1</v>
      </c>
      <c r="J11418" s="18">
        <f t="shared" si="714"/>
        <v>1151.8300000000022</v>
      </c>
      <c r="K11418" s="19" t="str">
        <f t="shared" si="712"/>
        <v>May-16</v>
      </c>
      <c r="L11418" s="20">
        <f t="shared" si="715"/>
        <v>11240</v>
      </c>
      <c r="M11418" s="21">
        <f t="shared" si="713"/>
        <v>0.10247597864768702</v>
      </c>
    </row>
    <row r="11419" spans="1:13" x14ac:dyDescent="0.3">
      <c r="A11419" s="119">
        <v>42492</v>
      </c>
      <c r="B11419" s="121" t="s">
        <v>85</v>
      </c>
      <c r="C11419" s="121">
        <v>15.45</v>
      </c>
      <c r="D11419" s="94"/>
      <c r="E11419" s="123" t="s">
        <v>8904</v>
      </c>
      <c r="F11419" s="123">
        <v>6</v>
      </c>
      <c r="G11419" s="91">
        <v>1</v>
      </c>
      <c r="H11419" s="40">
        <v>2</v>
      </c>
      <c r="I11419" s="38">
        <v>-1</v>
      </c>
      <c r="J11419" s="18">
        <f t="shared" si="714"/>
        <v>1150.8300000000022</v>
      </c>
      <c r="K11419" s="19" t="str">
        <f t="shared" si="712"/>
        <v>May-16</v>
      </c>
      <c r="L11419" s="20">
        <f t="shared" si="715"/>
        <v>11241</v>
      </c>
      <c r="M11419" s="21">
        <f t="shared" si="713"/>
        <v>0.10237790232185769</v>
      </c>
    </row>
    <row r="11420" spans="1:13" x14ac:dyDescent="0.3">
      <c r="A11420" s="119">
        <v>42492</v>
      </c>
      <c r="B11420" s="121" t="s">
        <v>85</v>
      </c>
      <c r="C11420" s="121">
        <v>15.45</v>
      </c>
      <c r="D11420" s="94"/>
      <c r="E11420" s="123" t="s">
        <v>10790</v>
      </c>
      <c r="F11420" s="123">
        <v>5</v>
      </c>
      <c r="G11420" s="91">
        <v>1</v>
      </c>
      <c r="H11420" s="40">
        <v>10</v>
      </c>
      <c r="I11420" s="38">
        <v>-1</v>
      </c>
      <c r="J11420" s="18">
        <f t="shared" si="714"/>
        <v>1149.8300000000022</v>
      </c>
      <c r="K11420" s="19" t="str">
        <f t="shared" si="712"/>
        <v>May-16</v>
      </c>
      <c r="L11420" s="20">
        <f t="shared" si="715"/>
        <v>11242</v>
      </c>
      <c r="M11420" s="21">
        <f t="shared" si="713"/>
        <v>0.10227984344422721</v>
      </c>
    </row>
    <row r="11421" spans="1:13" x14ac:dyDescent="0.3">
      <c r="A11421" s="119">
        <v>42492</v>
      </c>
      <c r="B11421" s="121" t="s">
        <v>57</v>
      </c>
      <c r="C11421" s="121">
        <v>16.399999999999999</v>
      </c>
      <c r="D11421" s="94"/>
      <c r="E11421" s="123" t="s">
        <v>10778</v>
      </c>
      <c r="F11421" s="123">
        <v>6</v>
      </c>
      <c r="G11421" s="91">
        <v>1</v>
      </c>
      <c r="H11421" s="40">
        <v>1</v>
      </c>
      <c r="I11421" s="38">
        <v>5</v>
      </c>
      <c r="J11421" s="18">
        <f t="shared" si="714"/>
        <v>1154.8300000000022</v>
      </c>
      <c r="K11421" s="19" t="str">
        <f t="shared" si="712"/>
        <v>May-16</v>
      </c>
      <c r="L11421" s="20">
        <f t="shared" si="715"/>
        <v>11243</v>
      </c>
      <c r="M11421" s="21">
        <f t="shared" si="713"/>
        <v>0.10271546740193918</v>
      </c>
    </row>
    <row r="11422" spans="1:13" x14ac:dyDescent="0.3">
      <c r="A11422" s="119">
        <v>42492</v>
      </c>
      <c r="B11422" s="121" t="s">
        <v>56</v>
      </c>
      <c r="C11422" s="121">
        <v>17.25</v>
      </c>
      <c r="D11422" s="94"/>
      <c r="E11422" s="121" t="s">
        <v>10793</v>
      </c>
      <c r="F11422" s="123">
        <v>4.5</v>
      </c>
      <c r="G11422" s="91">
        <v>1</v>
      </c>
      <c r="H11422" s="40">
        <v>3</v>
      </c>
      <c r="I11422" s="38">
        <v>-1</v>
      </c>
      <c r="J11422" s="18">
        <f t="shared" si="714"/>
        <v>1153.8300000000022</v>
      </c>
      <c r="K11422" s="19" t="str">
        <f t="shared" si="712"/>
        <v>May-16</v>
      </c>
      <c r="L11422" s="20">
        <f t="shared" si="715"/>
        <v>11244</v>
      </c>
      <c r="M11422" s="21">
        <f t="shared" si="713"/>
        <v>0.10261739594450393</v>
      </c>
    </row>
    <row r="11423" spans="1:13" x14ac:dyDescent="0.3">
      <c r="A11423" s="119">
        <v>42493</v>
      </c>
      <c r="B11423" s="121" t="s">
        <v>38</v>
      </c>
      <c r="C11423" s="121">
        <v>14.2</v>
      </c>
      <c r="D11423" s="94"/>
      <c r="E11423" s="121" t="s">
        <v>5328</v>
      </c>
      <c r="F11423" s="123">
        <v>5</v>
      </c>
      <c r="G11423" s="91">
        <v>1</v>
      </c>
      <c r="H11423" s="40">
        <v>2</v>
      </c>
      <c r="I11423" s="38">
        <v>-1</v>
      </c>
      <c r="J11423" s="18">
        <f t="shared" si="714"/>
        <v>1152.8300000000022</v>
      </c>
      <c r="K11423" s="19" t="str">
        <f t="shared" si="712"/>
        <v>May-16</v>
      </c>
      <c r="L11423" s="20">
        <f t="shared" si="715"/>
        <v>11245</v>
      </c>
      <c r="M11423" s="21">
        <f t="shared" si="713"/>
        <v>0.10251934192974675</v>
      </c>
    </row>
    <row r="11424" spans="1:13" x14ac:dyDescent="0.3">
      <c r="A11424" s="119">
        <v>42493</v>
      </c>
      <c r="B11424" s="121" t="s">
        <v>82</v>
      </c>
      <c r="C11424" s="121">
        <v>14.4</v>
      </c>
      <c r="D11424" s="94"/>
      <c r="E11424" s="121" t="s">
        <v>10794</v>
      </c>
      <c r="F11424" s="123">
        <v>4.5</v>
      </c>
      <c r="G11424" s="91">
        <v>1</v>
      </c>
      <c r="H11424" s="40">
        <v>6</v>
      </c>
      <c r="I11424" s="38">
        <v>-1</v>
      </c>
      <c r="J11424" s="18">
        <f t="shared" si="714"/>
        <v>1151.8300000000022</v>
      </c>
      <c r="K11424" s="19" t="str">
        <f t="shared" si="712"/>
        <v>May-16</v>
      </c>
      <c r="L11424" s="20">
        <f t="shared" si="715"/>
        <v>11246</v>
      </c>
      <c r="M11424" s="21">
        <f t="shared" si="713"/>
        <v>0.10242130535301459</v>
      </c>
    </row>
    <row r="11425" spans="1:13" x14ac:dyDescent="0.3">
      <c r="A11425" s="119">
        <v>42493</v>
      </c>
      <c r="B11425" s="121" t="s">
        <v>38</v>
      </c>
      <c r="C11425" s="121">
        <v>14.5</v>
      </c>
      <c r="D11425" s="94"/>
      <c r="E11425" s="121" t="s">
        <v>1936</v>
      </c>
      <c r="F11425" s="123">
        <v>4.5</v>
      </c>
      <c r="G11425" s="91">
        <v>1</v>
      </c>
      <c r="H11425" s="40">
        <v>5</v>
      </c>
      <c r="I11425" s="38">
        <v>-1</v>
      </c>
      <c r="J11425" s="18">
        <f t="shared" si="714"/>
        <v>1150.8300000000022</v>
      </c>
      <c r="K11425" s="19" t="str">
        <f t="shared" si="712"/>
        <v>May-16</v>
      </c>
      <c r="L11425" s="20">
        <f t="shared" si="715"/>
        <v>11247</v>
      </c>
      <c r="M11425" s="21">
        <f t="shared" si="713"/>
        <v>0.1023232862096561</v>
      </c>
    </row>
    <row r="11426" spans="1:13" x14ac:dyDescent="0.3">
      <c r="A11426" s="119">
        <v>42493</v>
      </c>
      <c r="B11426" s="121" t="s">
        <v>79</v>
      </c>
      <c r="C11426" s="121">
        <v>16.05</v>
      </c>
      <c r="D11426" s="94"/>
      <c r="E11426" s="121" t="s">
        <v>760</v>
      </c>
      <c r="F11426" s="123">
        <v>5.5</v>
      </c>
      <c r="G11426" s="91">
        <v>1</v>
      </c>
      <c r="H11426" s="40">
        <v>5</v>
      </c>
      <c r="I11426" s="38">
        <v>-1</v>
      </c>
      <c r="J11426" s="18">
        <f t="shared" si="714"/>
        <v>1149.8300000000022</v>
      </c>
      <c r="K11426" s="19" t="str">
        <f t="shared" si="712"/>
        <v>May-16</v>
      </c>
      <c r="L11426" s="20">
        <f t="shared" si="715"/>
        <v>11248</v>
      </c>
      <c r="M11426" s="21">
        <f t="shared" si="713"/>
        <v>0.10222528449502154</v>
      </c>
    </row>
    <row r="11427" spans="1:13" x14ac:dyDescent="0.3">
      <c r="A11427" s="119">
        <v>42493</v>
      </c>
      <c r="B11427" s="121" t="s">
        <v>38</v>
      </c>
      <c r="C11427" s="121">
        <v>17.25</v>
      </c>
      <c r="D11427" s="94"/>
      <c r="E11427" s="121" t="s">
        <v>9684</v>
      </c>
      <c r="F11427" s="123">
        <v>6</v>
      </c>
      <c r="G11427" s="91">
        <v>1</v>
      </c>
      <c r="H11427" s="40">
        <v>2</v>
      </c>
      <c r="I11427" s="38">
        <v>-1</v>
      </c>
      <c r="J11427" s="18">
        <f t="shared" si="714"/>
        <v>1148.8300000000022</v>
      </c>
      <c r="K11427" s="19" t="str">
        <f t="shared" si="712"/>
        <v>May-16</v>
      </c>
      <c r="L11427" s="20">
        <f t="shared" si="715"/>
        <v>11249</v>
      </c>
      <c r="M11427" s="21">
        <f t="shared" si="713"/>
        <v>0.10212730020446281</v>
      </c>
    </row>
    <row r="11428" spans="1:13" x14ac:dyDescent="0.3">
      <c r="A11428" s="124">
        <v>42493</v>
      </c>
      <c r="B11428" s="111" t="s">
        <v>84</v>
      </c>
      <c r="C11428" s="111">
        <v>18.45</v>
      </c>
      <c r="D11428" s="94"/>
      <c r="E11428" s="111" t="s">
        <v>131</v>
      </c>
      <c r="F11428" s="111">
        <v>6</v>
      </c>
      <c r="G11428" s="91">
        <v>1</v>
      </c>
      <c r="H11428" s="37" t="s">
        <v>6526</v>
      </c>
      <c r="I11428" s="34">
        <v>5</v>
      </c>
      <c r="J11428" s="18">
        <f t="shared" si="714"/>
        <v>1153.8300000000022</v>
      </c>
      <c r="K11428" s="19" t="str">
        <f t="shared" si="712"/>
        <v>May-16</v>
      </c>
      <c r="L11428" s="20">
        <f t="shared" si="715"/>
        <v>11250</v>
      </c>
      <c r="M11428" s="21">
        <f t="shared" si="713"/>
        <v>0.10256266666666686</v>
      </c>
    </row>
    <row r="11429" spans="1:13" x14ac:dyDescent="0.3">
      <c r="A11429" s="124">
        <v>42493</v>
      </c>
      <c r="B11429" s="111" t="s">
        <v>84</v>
      </c>
      <c r="C11429" s="111">
        <v>19.149999999999999</v>
      </c>
      <c r="D11429" s="94"/>
      <c r="E11429" s="111" t="s">
        <v>2587</v>
      </c>
      <c r="F11429" s="111">
        <v>6</v>
      </c>
      <c r="G11429" s="91">
        <v>0</v>
      </c>
      <c r="H11429" s="37" t="s">
        <v>6111</v>
      </c>
      <c r="I11429" s="34">
        <v>0</v>
      </c>
      <c r="J11429" s="18">
        <f t="shared" si="714"/>
        <v>1153.8300000000022</v>
      </c>
      <c r="K11429" s="19" t="str">
        <f t="shared" si="712"/>
        <v>May-16</v>
      </c>
      <c r="L11429" s="20">
        <f t="shared" si="715"/>
        <v>11250</v>
      </c>
      <c r="M11429" s="21">
        <f t="shared" si="713"/>
        <v>0.10256266666666686</v>
      </c>
    </row>
    <row r="11430" spans="1:13" x14ac:dyDescent="0.3">
      <c r="A11430" s="107">
        <v>42493</v>
      </c>
      <c r="B11430" s="111" t="s">
        <v>82</v>
      </c>
      <c r="C11430" s="103" t="s">
        <v>3784</v>
      </c>
      <c r="D11430" s="94" t="s">
        <v>31</v>
      </c>
      <c r="E11430" s="111" t="s">
        <v>3773</v>
      </c>
      <c r="F11430" s="110">
        <v>3.5</v>
      </c>
      <c r="G11430" s="92">
        <v>1</v>
      </c>
      <c r="H11430" s="90" t="s">
        <v>33</v>
      </c>
      <c r="I11430" s="81">
        <f t="shared" ref="I11430:I11441" si="716">IF(H11430="Lost",G11430*-1,IF(H11430="Won",     IF(D11430="E/W",            G11430*(F11430-1)*0.5*1.25,    IF(D11430="place",   G11430*(F11430-1) *0.95,  G11430*(F11430-1) )),            IF(H11430="Placed",     (G11430*-0.5)  + (0.5*G11430*(F11430-1)*0.2),0)         ))</f>
        <v>-1</v>
      </c>
      <c r="J11430" s="18">
        <f t="shared" si="714"/>
        <v>1152.8300000000022</v>
      </c>
      <c r="K11430" s="19" t="str">
        <f t="shared" si="712"/>
        <v>May-16</v>
      </c>
      <c r="L11430" s="20">
        <f t="shared" si="715"/>
        <v>11251</v>
      </c>
      <c r="M11430" s="21">
        <f t="shared" si="713"/>
        <v>0.10246466980712846</v>
      </c>
    </row>
    <row r="11431" spans="1:13" x14ac:dyDescent="0.3">
      <c r="A11431" s="107">
        <v>42493</v>
      </c>
      <c r="B11431" s="90" t="s">
        <v>38</v>
      </c>
      <c r="C11431" s="103" t="s">
        <v>3778</v>
      </c>
      <c r="D11431" s="94" t="s">
        <v>31</v>
      </c>
      <c r="E11431" s="90" t="s">
        <v>3779</v>
      </c>
      <c r="F11431" s="115">
        <v>3.5</v>
      </c>
      <c r="G11431" s="92">
        <v>1</v>
      </c>
      <c r="H11431" s="90" t="s">
        <v>42</v>
      </c>
      <c r="I11431" s="81">
        <f t="shared" si="716"/>
        <v>2.5</v>
      </c>
      <c r="J11431" s="18">
        <f t="shared" si="714"/>
        <v>1155.3300000000022</v>
      </c>
      <c r="K11431" s="19" t="str">
        <f t="shared" si="712"/>
        <v>May-16</v>
      </c>
      <c r="L11431" s="20">
        <f t="shared" si="715"/>
        <v>11252</v>
      </c>
      <c r="M11431" s="21">
        <f t="shared" si="713"/>
        <v>0.10267774617845736</v>
      </c>
    </row>
    <row r="11432" spans="1:13" x14ac:dyDescent="0.3">
      <c r="A11432" s="107">
        <v>42493</v>
      </c>
      <c r="B11432" s="90" t="s">
        <v>82</v>
      </c>
      <c r="C11432" s="103" t="s">
        <v>3774</v>
      </c>
      <c r="D11432" s="94" t="s">
        <v>31</v>
      </c>
      <c r="E11432" s="90" t="s">
        <v>3775</v>
      </c>
      <c r="F11432" s="115">
        <v>3</v>
      </c>
      <c r="G11432" s="92">
        <v>1</v>
      </c>
      <c r="H11432" s="90" t="s">
        <v>42</v>
      </c>
      <c r="I11432" s="81">
        <f t="shared" si="716"/>
        <v>2</v>
      </c>
      <c r="J11432" s="18">
        <f t="shared" si="714"/>
        <v>1157.3300000000022</v>
      </c>
      <c r="K11432" s="19" t="str">
        <f t="shared" si="712"/>
        <v>May-16</v>
      </c>
      <c r="L11432" s="20">
        <f t="shared" si="715"/>
        <v>11253</v>
      </c>
      <c r="M11432" s="21">
        <f t="shared" si="713"/>
        <v>0.10284635208388894</v>
      </c>
    </row>
    <row r="11433" spans="1:13" x14ac:dyDescent="0.3">
      <c r="A11433" s="107">
        <v>42493</v>
      </c>
      <c r="B11433" s="90" t="s">
        <v>82</v>
      </c>
      <c r="C11433" s="103" t="s">
        <v>3776</v>
      </c>
      <c r="D11433" s="94" t="s">
        <v>31</v>
      </c>
      <c r="E11433" s="90" t="s">
        <v>3777</v>
      </c>
      <c r="F11433" s="115">
        <v>3.25</v>
      </c>
      <c r="G11433" s="92">
        <v>1</v>
      </c>
      <c r="H11433" s="90" t="s">
        <v>42</v>
      </c>
      <c r="I11433" s="81">
        <f t="shared" si="716"/>
        <v>2.25</v>
      </c>
      <c r="J11433" s="18">
        <f t="shared" si="714"/>
        <v>1159.5800000000022</v>
      </c>
      <c r="K11433" s="19" t="str">
        <f t="shared" si="712"/>
        <v>May-16</v>
      </c>
      <c r="L11433" s="20">
        <f t="shared" si="715"/>
        <v>11254</v>
      </c>
      <c r="M11433" s="21">
        <f t="shared" si="713"/>
        <v>0.10303714234938709</v>
      </c>
    </row>
    <row r="11434" spans="1:13" x14ac:dyDescent="0.3">
      <c r="A11434" s="107">
        <v>42493</v>
      </c>
      <c r="B11434" s="90" t="s">
        <v>61</v>
      </c>
      <c r="C11434" s="103" t="s">
        <v>3780</v>
      </c>
      <c r="D11434" s="94" t="s">
        <v>31</v>
      </c>
      <c r="E11434" s="90" t="s">
        <v>3781</v>
      </c>
      <c r="F11434" s="115">
        <v>3.75</v>
      </c>
      <c r="G11434" s="92">
        <v>1</v>
      </c>
      <c r="H11434" s="90" t="s">
        <v>42</v>
      </c>
      <c r="I11434" s="81">
        <f t="shared" si="716"/>
        <v>2.75</v>
      </c>
      <c r="J11434" s="18">
        <f t="shared" si="714"/>
        <v>1162.3300000000022</v>
      </c>
      <c r="K11434" s="19" t="str">
        <f t="shared" si="712"/>
        <v>May-16</v>
      </c>
      <c r="L11434" s="20">
        <f t="shared" si="715"/>
        <v>11255</v>
      </c>
      <c r="M11434" s="21">
        <f t="shared" si="713"/>
        <v>0.10327232341181716</v>
      </c>
    </row>
    <row r="11435" spans="1:13" x14ac:dyDescent="0.3">
      <c r="A11435" s="107">
        <v>42493</v>
      </c>
      <c r="B11435" s="90" t="s">
        <v>61</v>
      </c>
      <c r="C11435" s="103" t="s">
        <v>3782</v>
      </c>
      <c r="D11435" s="94" t="s">
        <v>31</v>
      </c>
      <c r="E11435" s="90" t="s">
        <v>3783</v>
      </c>
      <c r="F11435" s="115">
        <v>3.5</v>
      </c>
      <c r="G11435" s="92">
        <v>1</v>
      </c>
      <c r="H11435" s="90" t="s">
        <v>42</v>
      </c>
      <c r="I11435" s="81">
        <f t="shared" si="716"/>
        <v>2.5</v>
      </c>
      <c r="J11435" s="18">
        <f t="shared" si="714"/>
        <v>1164.8300000000022</v>
      </c>
      <c r="K11435" s="19" t="str">
        <f t="shared" si="712"/>
        <v>May-16</v>
      </c>
      <c r="L11435" s="20">
        <f t="shared" si="715"/>
        <v>11256</v>
      </c>
      <c r="M11435" s="21">
        <f t="shared" si="713"/>
        <v>0.10348525230987937</v>
      </c>
    </row>
    <row r="11436" spans="1:13" x14ac:dyDescent="0.3">
      <c r="A11436" s="116">
        <v>42494</v>
      </c>
      <c r="B11436" s="90" t="s">
        <v>153</v>
      </c>
      <c r="C11436" s="103">
        <v>0.69791666666666663</v>
      </c>
      <c r="D11436" s="94" t="s">
        <v>31</v>
      </c>
      <c r="E11436" s="90" t="s">
        <v>940</v>
      </c>
      <c r="F11436" s="115">
        <v>3.25</v>
      </c>
      <c r="G11436" s="92">
        <v>1</v>
      </c>
      <c r="H11436" s="90" t="s">
        <v>42</v>
      </c>
      <c r="I11436" s="77">
        <f t="shared" si="716"/>
        <v>2.25</v>
      </c>
      <c r="J11436" s="18">
        <f t="shared" si="714"/>
        <v>1167.0800000000022</v>
      </c>
      <c r="K11436" s="19" t="str">
        <f t="shared" si="712"/>
        <v>May-16</v>
      </c>
      <c r="L11436" s="20">
        <f t="shared" si="715"/>
        <v>11257</v>
      </c>
      <c r="M11436" s="21">
        <f t="shared" si="713"/>
        <v>0.10367593497379428</v>
      </c>
    </row>
    <row r="11437" spans="1:13" x14ac:dyDescent="0.3">
      <c r="A11437" s="116">
        <v>42494</v>
      </c>
      <c r="B11437" s="90" t="s">
        <v>143</v>
      </c>
      <c r="C11437" s="103">
        <v>0.72916666666666663</v>
      </c>
      <c r="D11437" s="94" t="s">
        <v>31</v>
      </c>
      <c r="E11437" s="90" t="s">
        <v>3786</v>
      </c>
      <c r="F11437" s="115">
        <v>3.5</v>
      </c>
      <c r="G11437" s="92">
        <v>1</v>
      </c>
      <c r="H11437" s="90" t="s">
        <v>42</v>
      </c>
      <c r="I11437" s="77">
        <f t="shared" si="716"/>
        <v>2.5</v>
      </c>
      <c r="J11437" s="18">
        <f t="shared" si="714"/>
        <v>1169.5800000000022</v>
      </c>
      <c r="K11437" s="19" t="str">
        <f t="shared" si="712"/>
        <v>May-16</v>
      </c>
      <c r="L11437" s="20">
        <f t="shared" si="715"/>
        <v>11258</v>
      </c>
      <c r="M11437" s="21">
        <f t="shared" si="713"/>
        <v>0.10388879019364028</v>
      </c>
    </row>
    <row r="11438" spans="1:13" x14ac:dyDescent="0.3">
      <c r="A11438" s="116">
        <v>42494</v>
      </c>
      <c r="B11438" s="90" t="s">
        <v>127</v>
      </c>
      <c r="C11438" s="103">
        <v>0.73263888888888884</v>
      </c>
      <c r="D11438" s="94" t="s">
        <v>31</v>
      </c>
      <c r="E11438" s="90" t="s">
        <v>3785</v>
      </c>
      <c r="F11438" s="115">
        <v>3.75</v>
      </c>
      <c r="G11438" s="92">
        <v>1</v>
      </c>
      <c r="H11438" s="90" t="s">
        <v>42</v>
      </c>
      <c r="I11438" s="77">
        <f t="shared" si="716"/>
        <v>2.75</v>
      </c>
      <c r="J11438" s="18">
        <f t="shared" si="714"/>
        <v>1172.3300000000022</v>
      </c>
      <c r="K11438" s="19" t="str">
        <f t="shared" si="712"/>
        <v>May-16</v>
      </c>
      <c r="L11438" s="20">
        <f t="shared" si="715"/>
        <v>11259</v>
      </c>
      <c r="M11438" s="21">
        <f t="shared" si="713"/>
        <v>0.10412381206146214</v>
      </c>
    </row>
    <row r="11439" spans="1:13" x14ac:dyDescent="0.3">
      <c r="A11439" s="116">
        <v>42494</v>
      </c>
      <c r="B11439" s="90" t="s">
        <v>47</v>
      </c>
      <c r="C11439" s="103">
        <v>0.76041666666666663</v>
      </c>
      <c r="D11439" s="94" t="s">
        <v>31</v>
      </c>
      <c r="E11439" s="90" t="s">
        <v>3788</v>
      </c>
      <c r="F11439" s="115">
        <v>4</v>
      </c>
      <c r="G11439" s="92">
        <v>1</v>
      </c>
      <c r="H11439" s="90" t="s">
        <v>33</v>
      </c>
      <c r="I11439" s="77">
        <f t="shared" si="716"/>
        <v>-1</v>
      </c>
      <c r="J11439" s="18">
        <f t="shared" si="714"/>
        <v>1171.3300000000022</v>
      </c>
      <c r="K11439" s="19" t="str">
        <f t="shared" si="712"/>
        <v>May-16</v>
      </c>
      <c r="L11439" s="20">
        <f t="shared" si="715"/>
        <v>11260</v>
      </c>
      <c r="M11439" s="21">
        <f t="shared" si="713"/>
        <v>0.10402575488454727</v>
      </c>
    </row>
    <row r="11440" spans="1:13" x14ac:dyDescent="0.3">
      <c r="A11440" s="116">
        <v>42494</v>
      </c>
      <c r="B11440" s="90" t="s">
        <v>143</v>
      </c>
      <c r="C11440" s="103">
        <v>0.77083333333333337</v>
      </c>
      <c r="D11440" s="94" t="s">
        <v>31</v>
      </c>
      <c r="E11440" s="90" t="s">
        <v>3787</v>
      </c>
      <c r="F11440" s="115">
        <v>2.75</v>
      </c>
      <c r="G11440" s="92">
        <v>1</v>
      </c>
      <c r="H11440" s="90" t="s">
        <v>33</v>
      </c>
      <c r="I11440" s="77">
        <f t="shared" si="716"/>
        <v>-1</v>
      </c>
      <c r="J11440" s="18">
        <f t="shared" si="714"/>
        <v>1170.3300000000022</v>
      </c>
      <c r="K11440" s="19" t="str">
        <f t="shared" si="712"/>
        <v>May-16</v>
      </c>
      <c r="L11440" s="20">
        <f t="shared" si="715"/>
        <v>11261</v>
      </c>
      <c r="M11440" s="21">
        <f t="shared" si="713"/>
        <v>0.10392771512299105</v>
      </c>
    </row>
    <row r="11441" spans="1:13" x14ac:dyDescent="0.3">
      <c r="A11441" s="116">
        <v>42494</v>
      </c>
      <c r="B11441" s="90" t="s">
        <v>47</v>
      </c>
      <c r="C11441" s="103">
        <v>0.84375</v>
      </c>
      <c r="D11441" s="94" t="s">
        <v>31</v>
      </c>
      <c r="E11441" s="90" t="s">
        <v>1320</v>
      </c>
      <c r="F11441" s="115">
        <v>2.88</v>
      </c>
      <c r="G11441" s="92">
        <v>1</v>
      </c>
      <c r="H11441" s="90" t="s">
        <v>33</v>
      </c>
      <c r="I11441" s="77">
        <f t="shared" si="716"/>
        <v>-1</v>
      </c>
      <c r="J11441" s="18">
        <f t="shared" si="714"/>
        <v>1169.3300000000022</v>
      </c>
      <c r="K11441" s="19" t="str">
        <f t="shared" si="712"/>
        <v>May-16</v>
      </c>
      <c r="L11441" s="20">
        <f t="shared" si="715"/>
        <v>11262</v>
      </c>
      <c r="M11441" s="21">
        <f t="shared" si="713"/>
        <v>0.10382969277215434</v>
      </c>
    </row>
    <row r="11442" spans="1:13" x14ac:dyDescent="0.3">
      <c r="A11442" s="119">
        <v>42494</v>
      </c>
      <c r="B11442" s="121" t="s">
        <v>151</v>
      </c>
      <c r="C11442" s="121">
        <v>15.1</v>
      </c>
      <c r="D11442" s="94"/>
      <c r="E11442" s="121" t="s">
        <v>10797</v>
      </c>
      <c r="F11442" s="123">
        <v>4.5</v>
      </c>
      <c r="G11442" s="91">
        <v>1</v>
      </c>
      <c r="H11442" s="40">
        <v>12</v>
      </c>
      <c r="I11442" s="38">
        <v>-1</v>
      </c>
      <c r="J11442" s="18">
        <f t="shared" si="714"/>
        <v>1168.3300000000022</v>
      </c>
      <c r="K11442" s="19" t="str">
        <f t="shared" si="712"/>
        <v>May-16</v>
      </c>
      <c r="L11442" s="20">
        <f t="shared" si="715"/>
        <v>11263</v>
      </c>
      <c r="M11442" s="21">
        <f t="shared" si="713"/>
        <v>0.10373168782739965</v>
      </c>
    </row>
    <row r="11443" spans="1:13" x14ac:dyDescent="0.3">
      <c r="A11443" s="119">
        <v>42494</v>
      </c>
      <c r="B11443" s="121" t="s">
        <v>151</v>
      </c>
      <c r="C11443" s="121">
        <v>15.45</v>
      </c>
      <c r="D11443" s="94"/>
      <c r="E11443" s="121" t="s">
        <v>1983</v>
      </c>
      <c r="F11443" s="123">
        <v>6</v>
      </c>
      <c r="G11443" s="91">
        <v>1</v>
      </c>
      <c r="H11443" s="40">
        <v>1</v>
      </c>
      <c r="I11443" s="38">
        <v>5</v>
      </c>
      <c r="J11443" s="18">
        <f t="shared" si="714"/>
        <v>1173.3300000000022</v>
      </c>
      <c r="K11443" s="19" t="str">
        <f t="shared" si="712"/>
        <v>May-16</v>
      </c>
      <c r="L11443" s="20">
        <f t="shared" si="715"/>
        <v>11264</v>
      </c>
      <c r="M11443" s="21">
        <f t="shared" si="713"/>
        <v>0.10416637073863656</v>
      </c>
    </row>
    <row r="11444" spans="1:13" x14ac:dyDescent="0.3">
      <c r="A11444" s="119">
        <v>42494</v>
      </c>
      <c r="B11444" s="121" t="s">
        <v>127</v>
      </c>
      <c r="C11444" s="121">
        <v>16</v>
      </c>
      <c r="D11444" s="94"/>
      <c r="E11444" s="121" t="s">
        <v>10799</v>
      </c>
      <c r="F11444" s="123">
        <v>5.5</v>
      </c>
      <c r="G11444" s="91">
        <v>1</v>
      </c>
      <c r="H11444" s="40">
        <v>1</v>
      </c>
      <c r="I11444" s="38">
        <v>4.5</v>
      </c>
      <c r="J11444" s="18">
        <f t="shared" si="714"/>
        <v>1177.8300000000022</v>
      </c>
      <c r="K11444" s="19" t="str">
        <f t="shared" si="712"/>
        <v>May-16</v>
      </c>
      <c r="L11444" s="20">
        <f t="shared" si="715"/>
        <v>11265</v>
      </c>
      <c r="M11444" s="21">
        <f t="shared" si="713"/>
        <v>0.10455659121171791</v>
      </c>
    </row>
    <row r="11445" spans="1:13" x14ac:dyDescent="0.3">
      <c r="A11445" s="119">
        <v>42494</v>
      </c>
      <c r="B11445" s="121" t="s">
        <v>151</v>
      </c>
      <c r="C11445" s="121">
        <v>17.25</v>
      </c>
      <c r="D11445" s="94"/>
      <c r="E11445" s="121" t="s">
        <v>10798</v>
      </c>
      <c r="F11445" s="123">
        <v>5</v>
      </c>
      <c r="G11445" s="91">
        <v>1</v>
      </c>
      <c r="H11445" s="40">
        <v>2</v>
      </c>
      <c r="I11445" s="38">
        <v>-1</v>
      </c>
      <c r="J11445" s="18">
        <f t="shared" si="714"/>
        <v>1176.8300000000022</v>
      </c>
      <c r="K11445" s="19" t="str">
        <f t="shared" si="712"/>
        <v>May-16</v>
      </c>
      <c r="L11445" s="20">
        <f t="shared" si="715"/>
        <v>11266</v>
      </c>
      <c r="M11445" s="21">
        <f t="shared" si="713"/>
        <v>0.10445854784306784</v>
      </c>
    </row>
    <row r="11446" spans="1:13" x14ac:dyDescent="0.3">
      <c r="A11446" s="124">
        <v>42494</v>
      </c>
      <c r="B11446" s="111" t="s">
        <v>47</v>
      </c>
      <c r="C11446" s="111">
        <v>17.45</v>
      </c>
      <c r="D11446" s="94"/>
      <c r="E11446" s="111" t="s">
        <v>10796</v>
      </c>
      <c r="F11446" s="111">
        <v>4.5</v>
      </c>
      <c r="G11446" s="91">
        <v>1</v>
      </c>
      <c r="H11446" s="37" t="s">
        <v>6512</v>
      </c>
      <c r="I11446" s="34">
        <v>-1</v>
      </c>
      <c r="J11446" s="18">
        <f t="shared" si="714"/>
        <v>1175.8300000000022</v>
      </c>
      <c r="K11446" s="19" t="str">
        <f t="shared" si="712"/>
        <v>May-16</v>
      </c>
      <c r="L11446" s="20">
        <f t="shared" si="715"/>
        <v>11267</v>
      </c>
      <c r="M11446" s="21">
        <f t="shared" si="713"/>
        <v>0.10436052187805114</v>
      </c>
    </row>
    <row r="11447" spans="1:13" x14ac:dyDescent="0.3">
      <c r="A11447" s="124">
        <v>42494</v>
      </c>
      <c r="B11447" s="111" t="s">
        <v>143</v>
      </c>
      <c r="C11447" s="111">
        <v>20.3</v>
      </c>
      <c r="D11447" s="94"/>
      <c r="E11447" s="111" t="s">
        <v>10795</v>
      </c>
      <c r="F11447" s="111">
        <v>6</v>
      </c>
      <c r="G11447" s="91">
        <v>1</v>
      </c>
      <c r="H11447" s="37" t="s">
        <v>6512</v>
      </c>
      <c r="I11447" s="34">
        <v>-1</v>
      </c>
      <c r="J11447" s="18">
        <f t="shared" si="714"/>
        <v>1174.8300000000022</v>
      </c>
      <c r="K11447" s="19" t="str">
        <f t="shared" si="712"/>
        <v>May-16</v>
      </c>
      <c r="L11447" s="20">
        <f t="shared" si="715"/>
        <v>11268</v>
      </c>
      <c r="M11447" s="21">
        <f t="shared" si="713"/>
        <v>0.10426251331203427</v>
      </c>
    </row>
    <row r="11448" spans="1:13" x14ac:dyDescent="0.3">
      <c r="A11448" s="116">
        <v>42495</v>
      </c>
      <c r="B11448" s="90" t="s">
        <v>153</v>
      </c>
      <c r="C11448" s="103">
        <v>0.59722222222222221</v>
      </c>
      <c r="D11448" s="94" t="s">
        <v>31</v>
      </c>
      <c r="E11448" s="90" t="s">
        <v>3792</v>
      </c>
      <c r="F11448" s="115">
        <v>4</v>
      </c>
      <c r="G11448" s="92">
        <v>1</v>
      </c>
      <c r="H11448" s="90" t="s">
        <v>33</v>
      </c>
      <c r="I11448" s="77">
        <f t="shared" ref="I11448:I11453" si="717">IF(H11448="Lost",G11448*-1,IF(H11448="Won",     IF(D11448="E/W",            G11448*(F11448-1)*0.5*1.25,    IF(D11448="place",   G11448*(F11448-1) *0.95,  G11448*(F11448-1) )),            IF(H11448="Placed",     (G11448*-0.5)  + (0.5*G11448*(F11448-1)*0.2),0)         ))</f>
        <v>-1</v>
      </c>
      <c r="J11448" s="18">
        <f t="shared" si="714"/>
        <v>1173.8300000000022</v>
      </c>
      <c r="K11448" s="19" t="str">
        <f t="shared" si="712"/>
        <v>May-16</v>
      </c>
      <c r="L11448" s="20">
        <f t="shared" si="715"/>
        <v>11269</v>
      </c>
      <c r="M11448" s="21">
        <f t="shared" si="713"/>
        <v>0.10416452214038532</v>
      </c>
    </row>
    <row r="11449" spans="1:13" x14ac:dyDescent="0.3">
      <c r="A11449" s="116">
        <v>42495</v>
      </c>
      <c r="B11449" s="90" t="s">
        <v>153</v>
      </c>
      <c r="C11449" s="103">
        <v>0.63888888888888895</v>
      </c>
      <c r="D11449" s="94" t="s">
        <v>31</v>
      </c>
      <c r="E11449" s="90" t="s">
        <v>3793</v>
      </c>
      <c r="F11449" s="115">
        <v>3.75</v>
      </c>
      <c r="G11449" s="92">
        <v>1</v>
      </c>
      <c r="H11449" s="90" t="s">
        <v>42</v>
      </c>
      <c r="I11449" s="77">
        <f t="shared" si="717"/>
        <v>2.75</v>
      </c>
      <c r="J11449" s="18">
        <f t="shared" si="714"/>
        <v>1176.5800000000022</v>
      </c>
      <c r="K11449" s="19" t="str">
        <f t="shared" si="712"/>
        <v>May-16</v>
      </c>
      <c r="L11449" s="20">
        <f t="shared" si="715"/>
        <v>11270</v>
      </c>
      <c r="M11449" s="21">
        <f t="shared" si="713"/>
        <v>0.10439929015084314</v>
      </c>
    </row>
    <row r="11450" spans="1:13" x14ac:dyDescent="0.3">
      <c r="A11450" s="116">
        <v>42495</v>
      </c>
      <c r="B11450" s="90" t="s">
        <v>153</v>
      </c>
      <c r="C11450" s="103">
        <v>0.66319444444444442</v>
      </c>
      <c r="D11450" s="94" t="s">
        <v>31</v>
      </c>
      <c r="E11450" s="90" t="s">
        <v>3794</v>
      </c>
      <c r="F11450" s="115">
        <v>4</v>
      </c>
      <c r="G11450" s="92">
        <v>1</v>
      </c>
      <c r="H11450" s="90" t="s">
        <v>33</v>
      </c>
      <c r="I11450" s="77">
        <f t="shared" si="717"/>
        <v>-1</v>
      </c>
      <c r="J11450" s="18">
        <f t="shared" si="714"/>
        <v>1175.5800000000022</v>
      </c>
      <c r="K11450" s="19" t="str">
        <f t="shared" si="712"/>
        <v>May-16</v>
      </c>
      <c r="L11450" s="20">
        <f t="shared" si="715"/>
        <v>11271</v>
      </c>
      <c r="M11450" s="21">
        <f t="shared" si="713"/>
        <v>0.10430130423210028</v>
      </c>
    </row>
    <row r="11451" spans="1:13" x14ac:dyDescent="0.3">
      <c r="A11451" s="116">
        <v>42495</v>
      </c>
      <c r="B11451" s="90" t="s">
        <v>118</v>
      </c>
      <c r="C11451" s="103">
        <v>0.78472222222222221</v>
      </c>
      <c r="D11451" s="94" t="s">
        <v>31</v>
      </c>
      <c r="E11451" s="90" t="s">
        <v>3790</v>
      </c>
      <c r="F11451" s="115">
        <v>4</v>
      </c>
      <c r="G11451" s="92">
        <v>1</v>
      </c>
      <c r="H11451" s="90" t="s">
        <v>33</v>
      </c>
      <c r="I11451" s="77">
        <f t="shared" si="717"/>
        <v>-1</v>
      </c>
      <c r="J11451" s="18">
        <f t="shared" si="714"/>
        <v>1174.5800000000022</v>
      </c>
      <c r="K11451" s="19" t="str">
        <f t="shared" si="712"/>
        <v>May-16</v>
      </c>
      <c r="L11451" s="20">
        <f t="shared" si="715"/>
        <v>11272</v>
      </c>
      <c r="M11451" s="21">
        <f t="shared" si="713"/>
        <v>0.10420333569907755</v>
      </c>
    </row>
    <row r="11452" spans="1:13" x14ac:dyDescent="0.3">
      <c r="A11452" s="116">
        <v>42495</v>
      </c>
      <c r="B11452" s="90" t="s">
        <v>69</v>
      </c>
      <c r="C11452" s="103">
        <v>0.81944444444444453</v>
      </c>
      <c r="D11452" s="94" t="s">
        <v>31</v>
      </c>
      <c r="E11452" s="90" t="s">
        <v>3789</v>
      </c>
      <c r="F11452" s="115">
        <v>3.5</v>
      </c>
      <c r="G11452" s="92">
        <v>1</v>
      </c>
      <c r="H11452" s="90" t="s">
        <v>33</v>
      </c>
      <c r="I11452" s="77">
        <f t="shared" si="717"/>
        <v>-1</v>
      </c>
      <c r="J11452" s="18">
        <f t="shared" si="714"/>
        <v>1173.5800000000022</v>
      </c>
      <c r="K11452" s="19" t="str">
        <f t="shared" si="712"/>
        <v>May-16</v>
      </c>
      <c r="L11452" s="20">
        <f t="shared" si="715"/>
        <v>11273</v>
      </c>
      <c r="M11452" s="21">
        <f t="shared" si="713"/>
        <v>0.10410538454714825</v>
      </c>
    </row>
    <row r="11453" spans="1:13" x14ac:dyDescent="0.3">
      <c r="A11453" s="116">
        <v>42495</v>
      </c>
      <c r="B11453" s="90" t="s">
        <v>118</v>
      </c>
      <c r="C11453" s="103">
        <v>0.82638888888888884</v>
      </c>
      <c r="D11453" s="94" t="s">
        <v>31</v>
      </c>
      <c r="E11453" s="90" t="s">
        <v>3791</v>
      </c>
      <c r="F11453" s="115">
        <v>2.75</v>
      </c>
      <c r="G11453" s="92">
        <v>1</v>
      </c>
      <c r="H11453" s="90" t="s">
        <v>42</v>
      </c>
      <c r="I11453" s="77">
        <f t="shared" si="717"/>
        <v>1.75</v>
      </c>
      <c r="J11453" s="18">
        <f t="shared" si="714"/>
        <v>1175.3300000000022</v>
      </c>
      <c r="K11453" s="19" t="str">
        <f t="shared" si="712"/>
        <v>May-16</v>
      </c>
      <c r="L11453" s="20">
        <f t="shared" si="715"/>
        <v>11274</v>
      </c>
      <c r="M11453" s="21">
        <f t="shared" si="713"/>
        <v>0.10425137484477578</v>
      </c>
    </row>
    <row r="11454" spans="1:13" x14ac:dyDescent="0.3">
      <c r="A11454" s="119">
        <v>42495</v>
      </c>
      <c r="B11454" s="121" t="s">
        <v>151</v>
      </c>
      <c r="C11454" s="121">
        <v>15.45</v>
      </c>
      <c r="D11454" s="94"/>
      <c r="E11454" s="121" t="s">
        <v>10804</v>
      </c>
      <c r="F11454" s="123">
        <v>5.5</v>
      </c>
      <c r="G11454" s="91">
        <v>1</v>
      </c>
      <c r="H11454" s="30">
        <v>2</v>
      </c>
      <c r="I11454" s="38">
        <v>-1</v>
      </c>
      <c r="J11454" s="18">
        <f t="shared" si="714"/>
        <v>1174.3300000000022</v>
      </c>
      <c r="K11454" s="19" t="str">
        <f t="shared" si="712"/>
        <v>May-16</v>
      </c>
      <c r="L11454" s="20">
        <f t="shared" si="715"/>
        <v>11275</v>
      </c>
      <c r="M11454" s="21">
        <f t="shared" si="713"/>
        <v>0.10415343680709555</v>
      </c>
    </row>
    <row r="11455" spans="1:13" x14ac:dyDescent="0.3">
      <c r="A11455" s="119">
        <v>42495</v>
      </c>
      <c r="B11455" s="121" t="s">
        <v>151</v>
      </c>
      <c r="C11455" s="121">
        <v>16.2</v>
      </c>
      <c r="D11455" s="94"/>
      <c r="E11455" s="121" t="s">
        <v>10805</v>
      </c>
      <c r="F11455" s="123">
        <v>4.5</v>
      </c>
      <c r="G11455" s="89">
        <v>1</v>
      </c>
      <c r="H11455" s="30">
        <v>1</v>
      </c>
      <c r="I11455" s="38">
        <v>5</v>
      </c>
      <c r="J11455" s="18">
        <f t="shared" si="714"/>
        <v>1179.3300000000022</v>
      </c>
      <c r="K11455" s="19" t="str">
        <f t="shared" si="712"/>
        <v>May-16</v>
      </c>
      <c r="L11455" s="20">
        <f t="shared" si="715"/>
        <v>11276</v>
      </c>
      <c r="M11455" s="21">
        <f t="shared" si="713"/>
        <v>0.10458761972330634</v>
      </c>
    </row>
    <row r="11456" spans="1:13" x14ac:dyDescent="0.3">
      <c r="A11456" s="124">
        <v>42495</v>
      </c>
      <c r="B11456" s="111" t="s">
        <v>118</v>
      </c>
      <c r="C11456" s="111">
        <v>17.5</v>
      </c>
      <c r="D11456" s="94"/>
      <c r="E11456" s="111" t="s">
        <v>10801</v>
      </c>
      <c r="F11456" s="111">
        <v>5</v>
      </c>
      <c r="G11456" s="89">
        <v>1</v>
      </c>
      <c r="H11456" s="37" t="s">
        <v>6526</v>
      </c>
      <c r="I11456" s="34">
        <v>4.5</v>
      </c>
      <c r="J11456" s="18">
        <f t="shared" si="714"/>
        <v>1183.8300000000022</v>
      </c>
      <c r="K11456" s="19" t="str">
        <f t="shared" si="712"/>
        <v>May-16</v>
      </c>
      <c r="L11456" s="20">
        <f t="shared" si="715"/>
        <v>11277</v>
      </c>
      <c r="M11456" s="21">
        <f t="shared" si="713"/>
        <v>0.10497738760308613</v>
      </c>
    </row>
    <row r="11457" spans="1:13" x14ac:dyDescent="0.3">
      <c r="A11457" s="124">
        <v>42495</v>
      </c>
      <c r="B11457" s="111" t="s">
        <v>118</v>
      </c>
      <c r="C11457" s="111">
        <v>19.2</v>
      </c>
      <c r="D11457" s="94"/>
      <c r="E11457" s="111" t="s">
        <v>9112</v>
      </c>
      <c r="F11457" s="111">
        <v>5.5</v>
      </c>
      <c r="G11457" s="91">
        <v>1</v>
      </c>
      <c r="H11457" s="37" t="s">
        <v>6518</v>
      </c>
      <c r="I11457" s="34">
        <v>-1</v>
      </c>
      <c r="J11457" s="18">
        <f t="shared" si="714"/>
        <v>1182.8300000000022</v>
      </c>
      <c r="K11457" s="19" t="str">
        <f t="shared" si="712"/>
        <v>May-16</v>
      </c>
      <c r="L11457" s="20">
        <f t="shared" si="715"/>
        <v>11278</v>
      </c>
      <c r="M11457" s="21">
        <f t="shared" si="713"/>
        <v>0.10487941124312841</v>
      </c>
    </row>
    <row r="11458" spans="1:13" x14ac:dyDescent="0.3">
      <c r="A11458" s="124">
        <v>42495</v>
      </c>
      <c r="B11458" s="111" t="s">
        <v>118</v>
      </c>
      <c r="C11458" s="111">
        <v>20.2</v>
      </c>
      <c r="D11458" s="94"/>
      <c r="E11458" s="111" t="s">
        <v>10802</v>
      </c>
      <c r="F11458" s="111">
        <v>5.5</v>
      </c>
      <c r="G11458" s="91">
        <v>1</v>
      </c>
      <c r="H11458" s="37" t="s">
        <v>6512</v>
      </c>
      <c r="I11458" s="34">
        <v>-1</v>
      </c>
      <c r="J11458" s="18">
        <f t="shared" si="714"/>
        <v>1181.8300000000022</v>
      </c>
      <c r="K11458" s="19" t="str">
        <f t="shared" ref="K11458:K11521" si="718">TEXT(A11458,"MMM-yy")</f>
        <v>May-16</v>
      </c>
      <c r="L11458" s="20">
        <f t="shared" si="715"/>
        <v>11279</v>
      </c>
      <c r="M11458" s="21">
        <f t="shared" ref="M11458:M11521" si="719">J11458/L11458</f>
        <v>0.10478145225640591</v>
      </c>
    </row>
    <row r="11459" spans="1:13" x14ac:dyDescent="0.3">
      <c r="A11459" s="124">
        <v>42495</v>
      </c>
      <c r="B11459" s="111" t="s">
        <v>118</v>
      </c>
      <c r="C11459" s="111">
        <v>20.2</v>
      </c>
      <c r="D11459" s="94"/>
      <c r="E11459" s="111" t="s">
        <v>10803</v>
      </c>
      <c r="F11459" s="111">
        <v>6</v>
      </c>
      <c r="G11459" s="91">
        <v>1</v>
      </c>
      <c r="H11459" s="37" t="s">
        <v>6518</v>
      </c>
      <c r="I11459" s="34">
        <v>-1</v>
      </c>
      <c r="J11459" s="18">
        <f t="shared" ref="J11459:J11522" si="720">J11458+I11459</f>
        <v>1180.8300000000022</v>
      </c>
      <c r="K11459" s="19" t="str">
        <f t="shared" si="718"/>
        <v>May-16</v>
      </c>
      <c r="L11459" s="20">
        <f t="shared" ref="L11459:L11522" si="721">L11458+G11459</f>
        <v>11280</v>
      </c>
      <c r="M11459" s="21">
        <f t="shared" si="719"/>
        <v>0.10468351063829806</v>
      </c>
    </row>
    <row r="11460" spans="1:13" x14ac:dyDescent="0.3">
      <c r="A11460" s="124">
        <v>42495</v>
      </c>
      <c r="B11460" s="111" t="s">
        <v>69</v>
      </c>
      <c r="C11460" s="111">
        <v>20.399999999999999</v>
      </c>
      <c r="D11460" s="94"/>
      <c r="E11460" s="111" t="s">
        <v>10800</v>
      </c>
      <c r="F11460" s="111">
        <v>4.33</v>
      </c>
      <c r="G11460" s="91">
        <v>1</v>
      </c>
      <c r="H11460" s="37" t="s">
        <v>6526</v>
      </c>
      <c r="I11460" s="34">
        <v>3</v>
      </c>
      <c r="J11460" s="18">
        <f t="shared" si="720"/>
        <v>1183.8300000000022</v>
      </c>
      <c r="K11460" s="19" t="str">
        <f t="shared" si="718"/>
        <v>May-16</v>
      </c>
      <c r="L11460" s="20">
        <f t="shared" si="721"/>
        <v>11281</v>
      </c>
      <c r="M11460" s="21">
        <f t="shared" si="719"/>
        <v>0.10494016487900028</v>
      </c>
    </row>
    <row r="11461" spans="1:13" x14ac:dyDescent="0.3">
      <c r="A11461" s="116">
        <v>42496</v>
      </c>
      <c r="B11461" s="90" t="s">
        <v>29</v>
      </c>
      <c r="C11461" s="103">
        <v>0.5625</v>
      </c>
      <c r="D11461" s="94" t="s">
        <v>31</v>
      </c>
      <c r="E11461" s="90" t="s">
        <v>3795</v>
      </c>
      <c r="F11461" s="115">
        <v>2.88</v>
      </c>
      <c r="G11461" s="92">
        <v>1</v>
      </c>
      <c r="H11461" s="90" t="s">
        <v>33</v>
      </c>
      <c r="I11461" s="77">
        <f t="shared" ref="I11461:I11467" si="722">IF(H11461="Lost",G11461*-1,IF(H11461="Won",     IF(D11461="E/W",            G11461*(F11461-1)*0.5*1.25,    IF(D11461="place",   G11461*(F11461-1) *0.95,  G11461*(F11461-1) )),            IF(H11461="Placed",     (G11461*-0.5)  + (0.5*G11461*(F11461-1)*0.2),0)         ))</f>
        <v>-1</v>
      </c>
      <c r="J11461" s="18">
        <f t="shared" si="720"/>
        <v>1182.8300000000022</v>
      </c>
      <c r="K11461" s="19" t="str">
        <f t="shared" si="718"/>
        <v>May-16</v>
      </c>
      <c r="L11461" s="20">
        <f t="shared" si="721"/>
        <v>11282</v>
      </c>
      <c r="M11461" s="21">
        <f t="shared" si="719"/>
        <v>0.10484222655557544</v>
      </c>
    </row>
    <row r="11462" spans="1:13" x14ac:dyDescent="0.3">
      <c r="A11462" s="116">
        <v>42496</v>
      </c>
      <c r="B11462" s="90" t="s">
        <v>29</v>
      </c>
      <c r="C11462" s="103">
        <v>0.58333333333333337</v>
      </c>
      <c r="D11462" s="94" t="s">
        <v>31</v>
      </c>
      <c r="E11462" s="90" t="s">
        <v>3796</v>
      </c>
      <c r="F11462" s="115">
        <v>4</v>
      </c>
      <c r="G11462" s="93">
        <v>1</v>
      </c>
      <c r="H11462" s="90" t="s">
        <v>33</v>
      </c>
      <c r="I11462" s="77">
        <f t="shared" si="722"/>
        <v>-1</v>
      </c>
      <c r="J11462" s="18">
        <f t="shared" si="720"/>
        <v>1181.8300000000022</v>
      </c>
      <c r="K11462" s="19" t="str">
        <f t="shared" si="718"/>
        <v>May-16</v>
      </c>
      <c r="L11462" s="20">
        <f t="shared" si="721"/>
        <v>11283</v>
      </c>
      <c r="M11462" s="21">
        <f t="shared" si="719"/>
        <v>0.10474430559248446</v>
      </c>
    </row>
    <row r="11463" spans="1:13" x14ac:dyDescent="0.3">
      <c r="A11463" s="116">
        <v>42496</v>
      </c>
      <c r="B11463" s="90" t="s">
        <v>151</v>
      </c>
      <c r="C11463" s="103">
        <v>0.65625</v>
      </c>
      <c r="D11463" s="94" t="s">
        <v>31</v>
      </c>
      <c r="E11463" s="90" t="s">
        <v>3797</v>
      </c>
      <c r="F11463" s="115">
        <v>3.5</v>
      </c>
      <c r="G11463" s="92">
        <v>1</v>
      </c>
      <c r="H11463" s="90" t="s">
        <v>33</v>
      </c>
      <c r="I11463" s="77">
        <f t="shared" si="722"/>
        <v>-1</v>
      </c>
      <c r="J11463" s="18">
        <f t="shared" si="720"/>
        <v>1180.8300000000022</v>
      </c>
      <c r="K11463" s="19" t="str">
        <f t="shared" si="718"/>
        <v>May-16</v>
      </c>
      <c r="L11463" s="20">
        <f t="shared" si="721"/>
        <v>11284</v>
      </c>
      <c r="M11463" s="21">
        <f t="shared" si="719"/>
        <v>0.10464640198511185</v>
      </c>
    </row>
    <row r="11464" spans="1:13" x14ac:dyDescent="0.3">
      <c r="A11464" s="116">
        <v>42496</v>
      </c>
      <c r="B11464" s="90" t="s">
        <v>151</v>
      </c>
      <c r="C11464" s="103">
        <v>0.72222222222222221</v>
      </c>
      <c r="D11464" s="94" t="s">
        <v>31</v>
      </c>
      <c r="E11464" s="90" t="s">
        <v>3798</v>
      </c>
      <c r="F11464" s="115">
        <v>4</v>
      </c>
      <c r="G11464" s="92">
        <v>1</v>
      </c>
      <c r="H11464" s="90" t="s">
        <v>33</v>
      </c>
      <c r="I11464" s="77">
        <f t="shared" si="722"/>
        <v>-1</v>
      </c>
      <c r="J11464" s="18">
        <f t="shared" si="720"/>
        <v>1179.8300000000022</v>
      </c>
      <c r="K11464" s="19" t="str">
        <f t="shared" si="718"/>
        <v>May-16</v>
      </c>
      <c r="L11464" s="20">
        <f t="shared" si="721"/>
        <v>11285</v>
      </c>
      <c r="M11464" s="21">
        <f t="shared" si="719"/>
        <v>0.1045485157288438</v>
      </c>
    </row>
    <row r="11465" spans="1:13" x14ac:dyDescent="0.3">
      <c r="A11465" s="116">
        <v>42496</v>
      </c>
      <c r="B11465" s="90" t="s">
        <v>63</v>
      </c>
      <c r="C11465" s="103">
        <v>0.78125</v>
      </c>
      <c r="D11465" s="94" t="s">
        <v>31</v>
      </c>
      <c r="E11465" s="90" t="s">
        <v>3779</v>
      </c>
      <c r="F11465" s="115">
        <v>3.25</v>
      </c>
      <c r="G11465" s="92">
        <v>1</v>
      </c>
      <c r="H11465" s="90" t="s">
        <v>42</v>
      </c>
      <c r="I11465" s="77">
        <f t="shared" si="722"/>
        <v>2.25</v>
      </c>
      <c r="J11465" s="18">
        <f t="shared" si="720"/>
        <v>1182.0800000000022</v>
      </c>
      <c r="K11465" s="19" t="str">
        <f t="shared" si="718"/>
        <v>May-16</v>
      </c>
      <c r="L11465" s="20">
        <f t="shared" si="721"/>
        <v>11286</v>
      </c>
      <c r="M11465" s="21">
        <f t="shared" si="719"/>
        <v>0.10473861421229862</v>
      </c>
    </row>
    <row r="11466" spans="1:13" x14ac:dyDescent="0.3">
      <c r="A11466" s="116">
        <v>42496</v>
      </c>
      <c r="B11466" s="90" t="s">
        <v>63</v>
      </c>
      <c r="C11466" s="103">
        <v>0.80555555555555547</v>
      </c>
      <c r="D11466" s="94" t="s">
        <v>31</v>
      </c>
      <c r="E11466" s="90" t="s">
        <v>3799</v>
      </c>
      <c r="F11466" s="115">
        <v>3.25</v>
      </c>
      <c r="G11466" s="92">
        <v>1</v>
      </c>
      <c r="H11466" s="90" t="s">
        <v>42</v>
      </c>
      <c r="I11466" s="77">
        <f t="shared" si="722"/>
        <v>2.25</v>
      </c>
      <c r="J11466" s="18">
        <f t="shared" si="720"/>
        <v>1184.3300000000022</v>
      </c>
      <c r="K11466" s="19" t="str">
        <f t="shared" si="718"/>
        <v>May-16</v>
      </c>
      <c r="L11466" s="20">
        <f t="shared" si="721"/>
        <v>11287</v>
      </c>
      <c r="M11466" s="21">
        <f t="shared" si="719"/>
        <v>0.10492867901125208</v>
      </c>
    </row>
    <row r="11467" spans="1:13" x14ac:dyDescent="0.3">
      <c r="A11467" s="116">
        <v>42496</v>
      </c>
      <c r="B11467" s="90" t="s">
        <v>58</v>
      </c>
      <c r="C11467" s="103">
        <v>0.81944444444444453</v>
      </c>
      <c r="D11467" s="94" t="s">
        <v>31</v>
      </c>
      <c r="E11467" s="90" t="s">
        <v>3800</v>
      </c>
      <c r="F11467" s="115">
        <v>3</v>
      </c>
      <c r="G11467" s="92">
        <v>1</v>
      </c>
      <c r="H11467" s="90" t="s">
        <v>33</v>
      </c>
      <c r="I11467" s="77">
        <f t="shared" si="722"/>
        <v>-1</v>
      </c>
      <c r="J11467" s="18">
        <f t="shared" si="720"/>
        <v>1183.3300000000022</v>
      </c>
      <c r="K11467" s="19" t="str">
        <f t="shared" si="718"/>
        <v>May-16</v>
      </c>
      <c r="L11467" s="20">
        <f t="shared" si="721"/>
        <v>11288</v>
      </c>
      <c r="M11467" s="21">
        <f t="shared" si="719"/>
        <v>0.10483079376328865</v>
      </c>
    </row>
    <row r="11468" spans="1:13" x14ac:dyDescent="0.3">
      <c r="A11468" s="119">
        <v>42496</v>
      </c>
      <c r="B11468" s="121" t="s">
        <v>29</v>
      </c>
      <c r="C11468" s="121">
        <v>14.3</v>
      </c>
      <c r="D11468" s="94"/>
      <c r="E11468" s="121" t="s">
        <v>10806</v>
      </c>
      <c r="F11468" s="123">
        <v>5.5</v>
      </c>
      <c r="G11468" s="91">
        <v>1</v>
      </c>
      <c r="H11468" s="30">
        <v>7</v>
      </c>
      <c r="I11468" s="38">
        <v>-1</v>
      </c>
      <c r="J11468" s="18">
        <f t="shared" si="720"/>
        <v>1182.3300000000022</v>
      </c>
      <c r="K11468" s="19" t="str">
        <f t="shared" si="718"/>
        <v>May-16</v>
      </c>
      <c r="L11468" s="20">
        <f t="shared" si="721"/>
        <v>11289</v>
      </c>
      <c r="M11468" s="21">
        <f t="shared" si="719"/>
        <v>0.10473292585702916</v>
      </c>
    </row>
    <row r="11469" spans="1:13" x14ac:dyDescent="0.3">
      <c r="A11469" s="124">
        <v>42496</v>
      </c>
      <c r="B11469" s="111" t="s">
        <v>135</v>
      </c>
      <c r="C11469" s="111">
        <v>19.3</v>
      </c>
      <c r="D11469" s="94"/>
      <c r="E11469" s="110" t="s">
        <v>9951</v>
      </c>
      <c r="F11469" s="110">
        <v>5</v>
      </c>
      <c r="G11469" s="91">
        <v>1</v>
      </c>
      <c r="H11469" s="37" t="s">
        <v>6512</v>
      </c>
      <c r="I11469" s="34">
        <v>-1</v>
      </c>
      <c r="J11469" s="18">
        <f t="shared" si="720"/>
        <v>1181.3300000000022</v>
      </c>
      <c r="K11469" s="19" t="str">
        <f t="shared" si="718"/>
        <v>May-16</v>
      </c>
      <c r="L11469" s="20">
        <f t="shared" si="721"/>
        <v>11290</v>
      </c>
      <c r="M11469" s="21">
        <f t="shared" si="719"/>
        <v>0.10463507528786556</v>
      </c>
    </row>
    <row r="11470" spans="1:13" x14ac:dyDescent="0.3">
      <c r="A11470" s="116">
        <v>42497</v>
      </c>
      <c r="B11470" s="90" t="s">
        <v>63</v>
      </c>
      <c r="C11470" s="103">
        <v>0.59027777777777779</v>
      </c>
      <c r="D11470" s="94" t="s">
        <v>31</v>
      </c>
      <c r="E11470" s="90" t="s">
        <v>3803</v>
      </c>
      <c r="F11470" s="115">
        <v>2.88</v>
      </c>
      <c r="G11470" s="92">
        <v>1</v>
      </c>
      <c r="H11470" s="90" t="s">
        <v>33</v>
      </c>
      <c r="I11470" s="77">
        <f>IF(H11470="Lost",G11470*-1,IF(H11470="Won",     IF(D11470="E/W",            G11470*(F11470-1)*0.5*1.25,    IF(D11470="place",   G11470*(F11470-1) *0.95,  G11470*(F11470-1) )),            IF(H11470="Placed",     (G11470*-0.5)  + (0.5*G11470*(F11470-1)*0.2),0)         ))</f>
        <v>-1</v>
      </c>
      <c r="J11470" s="18">
        <f t="shared" si="720"/>
        <v>1180.3300000000022</v>
      </c>
      <c r="K11470" s="19" t="str">
        <f t="shared" si="718"/>
        <v>May-16</v>
      </c>
      <c r="L11470" s="20">
        <f t="shared" si="721"/>
        <v>11291</v>
      </c>
      <c r="M11470" s="21">
        <f t="shared" si="719"/>
        <v>0.10453724205119141</v>
      </c>
    </row>
    <row r="11471" spans="1:13" x14ac:dyDescent="0.3">
      <c r="A11471" s="116">
        <v>42497</v>
      </c>
      <c r="B11471" s="90" t="s">
        <v>58</v>
      </c>
      <c r="C11471" s="103">
        <v>0.60416666666666663</v>
      </c>
      <c r="D11471" s="94" t="s">
        <v>31</v>
      </c>
      <c r="E11471" s="90" t="s">
        <v>3802</v>
      </c>
      <c r="F11471" s="115">
        <v>3.25</v>
      </c>
      <c r="G11471" s="92">
        <v>1</v>
      </c>
      <c r="H11471" s="90" t="s">
        <v>33</v>
      </c>
      <c r="I11471" s="77">
        <f>IF(H11471="Lost",G11471*-1,IF(H11471="Won",     IF(D11471="E/W",            G11471*(F11471-1)*0.5*1.25,    IF(D11471="place",   G11471*(F11471-1) *0.95,  G11471*(F11471-1) )),            IF(H11471="Placed",     (G11471*-0.5)  + (0.5*G11471*(F11471-1)*0.2),0)         ))</f>
        <v>-1</v>
      </c>
      <c r="J11471" s="18">
        <f t="shared" si="720"/>
        <v>1179.3300000000022</v>
      </c>
      <c r="K11471" s="19" t="str">
        <f t="shared" si="718"/>
        <v>May-16</v>
      </c>
      <c r="L11471" s="20">
        <f t="shared" si="721"/>
        <v>11292</v>
      </c>
      <c r="M11471" s="21">
        <f t="shared" si="719"/>
        <v>0.1044394261424019</v>
      </c>
    </row>
    <row r="11472" spans="1:13" x14ac:dyDescent="0.3">
      <c r="A11472" s="116">
        <v>42497</v>
      </c>
      <c r="B11472" s="90" t="s">
        <v>29</v>
      </c>
      <c r="C11472" s="103">
        <v>0.64236111111111105</v>
      </c>
      <c r="D11472" s="94" t="s">
        <v>31</v>
      </c>
      <c r="E11472" s="90" t="s">
        <v>3801</v>
      </c>
      <c r="F11472" s="115">
        <v>3.5</v>
      </c>
      <c r="G11472" s="92">
        <v>1</v>
      </c>
      <c r="H11472" s="90" t="s">
        <v>33</v>
      </c>
      <c r="I11472" s="77">
        <f>IF(H11472="Lost",G11472*-1,IF(H11472="Won",     IF(D11472="E/W",            G11472*(F11472-1)*0.5*1.25,    IF(D11472="place",   G11472*(F11472-1) *0.95,  G11472*(F11472-1) )),            IF(H11472="Placed",     (G11472*-0.5)  + (0.5*G11472*(F11472-1)*0.2),0)         ))</f>
        <v>-1</v>
      </c>
      <c r="J11472" s="18">
        <f t="shared" si="720"/>
        <v>1178.3300000000022</v>
      </c>
      <c r="K11472" s="19" t="str">
        <f t="shared" si="718"/>
        <v>May-16</v>
      </c>
      <c r="L11472" s="20">
        <f t="shared" si="721"/>
        <v>11293</v>
      </c>
      <c r="M11472" s="21">
        <f t="shared" si="719"/>
        <v>0.10434162755689384</v>
      </c>
    </row>
    <row r="11473" spans="1:13" x14ac:dyDescent="0.3">
      <c r="A11473" s="116">
        <v>42497</v>
      </c>
      <c r="B11473" s="90" t="s">
        <v>29</v>
      </c>
      <c r="C11473" s="103">
        <v>0.69097222222222221</v>
      </c>
      <c r="D11473" s="94" t="s">
        <v>31</v>
      </c>
      <c r="E11473" s="90" t="s">
        <v>3157</v>
      </c>
      <c r="F11473" s="115">
        <v>3.5</v>
      </c>
      <c r="G11473" s="92">
        <v>1</v>
      </c>
      <c r="H11473" s="90" t="s">
        <v>42</v>
      </c>
      <c r="I11473" s="77">
        <f>IF(H11473="Lost",G11473*-1,IF(H11473="Won",     IF(D11473="E/W",            G11473*(F11473-1)*0.5*1.25,    IF(D11473="place",   G11473*(F11473-1) *0.95,  G11473*(F11473-1) )),            IF(H11473="Placed",     (G11473*-0.5)  + (0.5*G11473*(F11473-1)*0.2),0)         ))</f>
        <v>2.5</v>
      </c>
      <c r="J11473" s="18">
        <f t="shared" si="720"/>
        <v>1180.8300000000022</v>
      </c>
      <c r="K11473" s="19" t="str">
        <f t="shared" si="718"/>
        <v>May-16</v>
      </c>
      <c r="L11473" s="20">
        <f t="shared" si="721"/>
        <v>11294</v>
      </c>
      <c r="M11473" s="21">
        <f t="shared" si="719"/>
        <v>0.10455374535151428</v>
      </c>
    </row>
    <row r="11474" spans="1:13" x14ac:dyDescent="0.3">
      <c r="A11474" s="116">
        <v>42497</v>
      </c>
      <c r="B11474" s="90" t="s">
        <v>149</v>
      </c>
      <c r="C11474" s="103">
        <v>0.73263888888888884</v>
      </c>
      <c r="D11474" s="94" t="s">
        <v>31</v>
      </c>
      <c r="E11474" s="90" t="s">
        <v>3804</v>
      </c>
      <c r="F11474" s="115">
        <v>4</v>
      </c>
      <c r="G11474" s="92">
        <v>1</v>
      </c>
      <c r="H11474" s="90" t="s">
        <v>33</v>
      </c>
      <c r="I11474" s="77">
        <f>IF(H11474="Lost",G11474*-1,IF(H11474="Won",     IF(D11474="E/W",            G11474*(F11474-1)*0.5*1.25,    IF(D11474="place",   G11474*(F11474-1) *0.95,  G11474*(F11474-1) )),            IF(H11474="Placed",     (G11474*-0.5)  + (0.5*G11474*(F11474-1)*0.2),0)         ))</f>
        <v>-1</v>
      </c>
      <c r="J11474" s="18">
        <f t="shared" si="720"/>
        <v>1179.8300000000022</v>
      </c>
      <c r="K11474" s="19" t="str">
        <f t="shared" si="718"/>
        <v>May-16</v>
      </c>
      <c r="L11474" s="20">
        <f t="shared" si="721"/>
        <v>11295</v>
      </c>
      <c r="M11474" s="21">
        <f t="shared" si="719"/>
        <v>0.10445595396193025</v>
      </c>
    </row>
    <row r="11475" spans="1:13" x14ac:dyDescent="0.3">
      <c r="A11475" s="119">
        <v>42497</v>
      </c>
      <c r="B11475" s="121" t="s">
        <v>58</v>
      </c>
      <c r="C11475" s="121">
        <v>13.55</v>
      </c>
      <c r="D11475" s="94"/>
      <c r="E11475" s="123" t="s">
        <v>10809</v>
      </c>
      <c r="F11475" s="123">
        <v>5</v>
      </c>
      <c r="G11475" s="91">
        <v>1</v>
      </c>
      <c r="H11475" s="30">
        <v>2</v>
      </c>
      <c r="I11475" s="38">
        <v>-1</v>
      </c>
      <c r="J11475" s="18">
        <f t="shared" si="720"/>
        <v>1178.8300000000022</v>
      </c>
      <c r="K11475" s="19" t="str">
        <f t="shared" si="718"/>
        <v>May-16</v>
      </c>
      <c r="L11475" s="20">
        <f t="shared" si="721"/>
        <v>11296</v>
      </c>
      <c r="M11475" s="21">
        <f t="shared" si="719"/>
        <v>0.10435817988668575</v>
      </c>
    </row>
    <row r="11476" spans="1:13" x14ac:dyDescent="0.3">
      <c r="A11476" s="119">
        <v>42497</v>
      </c>
      <c r="B11476" s="121" t="s">
        <v>29</v>
      </c>
      <c r="C11476" s="121">
        <v>16.350000000000001</v>
      </c>
      <c r="D11476" s="94"/>
      <c r="E11476" s="123" t="s">
        <v>10808</v>
      </c>
      <c r="F11476" s="123">
        <v>6</v>
      </c>
      <c r="G11476" s="91">
        <v>1</v>
      </c>
      <c r="H11476" s="30">
        <v>3</v>
      </c>
      <c r="I11476" s="38">
        <v>-1</v>
      </c>
      <c r="J11476" s="18">
        <f t="shared" si="720"/>
        <v>1177.8300000000022</v>
      </c>
      <c r="K11476" s="19" t="str">
        <f t="shared" si="718"/>
        <v>May-16</v>
      </c>
      <c r="L11476" s="20">
        <f t="shared" si="721"/>
        <v>11297</v>
      </c>
      <c r="M11476" s="21">
        <f t="shared" si="719"/>
        <v>0.1042604231211828</v>
      </c>
    </row>
    <row r="11477" spans="1:13" x14ac:dyDescent="0.3">
      <c r="A11477" s="119">
        <v>42497</v>
      </c>
      <c r="B11477" s="121" t="s">
        <v>63</v>
      </c>
      <c r="C11477" s="121">
        <v>17.3</v>
      </c>
      <c r="D11477" s="94"/>
      <c r="E11477" s="123" t="s">
        <v>9229</v>
      </c>
      <c r="F11477" s="123">
        <v>5.5</v>
      </c>
      <c r="G11477" s="91">
        <v>1</v>
      </c>
      <c r="H11477" s="30">
        <v>1</v>
      </c>
      <c r="I11477" s="38">
        <v>4.5</v>
      </c>
      <c r="J11477" s="18">
        <f t="shared" si="720"/>
        <v>1182.3300000000022</v>
      </c>
      <c r="K11477" s="19" t="str">
        <f t="shared" si="718"/>
        <v>May-16</v>
      </c>
      <c r="L11477" s="20">
        <f t="shared" si="721"/>
        <v>11298</v>
      </c>
      <c r="M11477" s="21">
        <f t="shared" si="719"/>
        <v>0.1046494954859269</v>
      </c>
    </row>
    <row r="11478" spans="1:13" x14ac:dyDescent="0.3">
      <c r="A11478" s="119">
        <v>42497</v>
      </c>
      <c r="B11478" s="121" t="s">
        <v>63</v>
      </c>
      <c r="C11478" s="121">
        <v>17.3</v>
      </c>
      <c r="D11478" s="94"/>
      <c r="E11478" s="123" t="s">
        <v>3700</v>
      </c>
      <c r="F11478" s="123">
        <v>5</v>
      </c>
      <c r="G11478" s="91">
        <v>1</v>
      </c>
      <c r="H11478" s="30">
        <v>2</v>
      </c>
      <c r="I11478" s="38">
        <v>-1</v>
      </c>
      <c r="J11478" s="18">
        <f t="shared" si="720"/>
        <v>1181.3300000000022</v>
      </c>
      <c r="K11478" s="19" t="str">
        <f t="shared" si="718"/>
        <v>May-16</v>
      </c>
      <c r="L11478" s="20">
        <f t="shared" si="721"/>
        <v>11299</v>
      </c>
      <c r="M11478" s="21">
        <f t="shared" si="719"/>
        <v>0.1045517302416145</v>
      </c>
    </row>
    <row r="11479" spans="1:13" x14ac:dyDescent="0.3">
      <c r="A11479" s="124">
        <v>42497</v>
      </c>
      <c r="B11479" s="111" t="s">
        <v>85</v>
      </c>
      <c r="C11479" s="111">
        <v>18.5</v>
      </c>
      <c r="D11479" s="94"/>
      <c r="E11479" s="110" t="s">
        <v>4807</v>
      </c>
      <c r="F11479" s="110">
        <v>5.5</v>
      </c>
      <c r="G11479" s="91">
        <v>1</v>
      </c>
      <c r="H11479" s="37" t="s">
        <v>6518</v>
      </c>
      <c r="I11479" s="34">
        <v>-1</v>
      </c>
      <c r="J11479" s="18">
        <f t="shared" si="720"/>
        <v>1180.3300000000022</v>
      </c>
      <c r="K11479" s="19" t="str">
        <f t="shared" si="718"/>
        <v>May-16</v>
      </c>
      <c r="L11479" s="20">
        <f t="shared" si="721"/>
        <v>11300</v>
      </c>
      <c r="M11479" s="21">
        <f t="shared" si="719"/>
        <v>0.10445398230088515</v>
      </c>
    </row>
    <row r="11480" spans="1:13" x14ac:dyDescent="0.3">
      <c r="A11480" s="124">
        <v>42497</v>
      </c>
      <c r="B11480" s="111" t="s">
        <v>149</v>
      </c>
      <c r="C11480" s="111">
        <v>19.350000000000001</v>
      </c>
      <c r="D11480" s="94"/>
      <c r="E11480" s="110" t="s">
        <v>10807</v>
      </c>
      <c r="F11480" s="110">
        <v>6</v>
      </c>
      <c r="G11480" s="91">
        <v>1</v>
      </c>
      <c r="H11480" s="37" t="s">
        <v>6512</v>
      </c>
      <c r="I11480" s="34">
        <v>-1</v>
      </c>
      <c r="J11480" s="18">
        <f t="shared" si="720"/>
        <v>1179.3300000000022</v>
      </c>
      <c r="K11480" s="19" t="str">
        <f t="shared" si="718"/>
        <v>May-16</v>
      </c>
      <c r="L11480" s="20">
        <f t="shared" si="721"/>
        <v>11301</v>
      </c>
      <c r="M11480" s="21">
        <f t="shared" si="719"/>
        <v>0.1043562516591454</v>
      </c>
    </row>
    <row r="11481" spans="1:13" x14ac:dyDescent="0.3">
      <c r="A11481" s="124">
        <v>42497</v>
      </c>
      <c r="B11481" s="111" t="s">
        <v>85</v>
      </c>
      <c r="C11481" s="111">
        <v>19.5</v>
      </c>
      <c r="D11481" s="94"/>
      <c r="E11481" s="110" t="s">
        <v>10630</v>
      </c>
      <c r="F11481" s="110">
        <v>4.33</v>
      </c>
      <c r="G11481" s="91">
        <v>1</v>
      </c>
      <c r="H11481" s="37" t="s">
        <v>6518</v>
      </c>
      <c r="I11481" s="34">
        <v>-1</v>
      </c>
      <c r="J11481" s="18">
        <f t="shared" si="720"/>
        <v>1178.3300000000022</v>
      </c>
      <c r="K11481" s="19" t="str">
        <f t="shared" si="718"/>
        <v>May-16</v>
      </c>
      <c r="L11481" s="20">
        <f t="shared" si="721"/>
        <v>11302</v>
      </c>
      <c r="M11481" s="21">
        <f t="shared" si="719"/>
        <v>0.10425853831180341</v>
      </c>
    </row>
    <row r="11482" spans="1:13" x14ac:dyDescent="0.3">
      <c r="A11482" s="116">
        <v>42499</v>
      </c>
      <c r="B11482" s="90" t="s">
        <v>45</v>
      </c>
      <c r="C11482" s="103">
        <v>0.625</v>
      </c>
      <c r="D11482" s="94" t="s">
        <v>31</v>
      </c>
      <c r="E11482" s="90" t="s">
        <v>3805</v>
      </c>
      <c r="F11482" s="115">
        <v>4</v>
      </c>
      <c r="G11482" s="92">
        <v>1</v>
      </c>
      <c r="H11482" s="90" t="s">
        <v>33</v>
      </c>
      <c r="I11482" s="77">
        <f>IF(H11482="Lost",G11482*-1,IF(H11482="Won",     IF(D11482="E/W",            G11482*(F11482-1)*0.5*1.25,    IF(D11482="place",   G11482*(F11482-1) *0.95,  G11482*(F11482-1) )),            IF(H11482="Placed",     (G11482*-0.5)  + (0.5*G11482*(F11482-1)*0.2),0)         ))</f>
        <v>-1</v>
      </c>
      <c r="J11482" s="18">
        <f t="shared" si="720"/>
        <v>1177.3300000000022</v>
      </c>
      <c r="K11482" s="19" t="str">
        <f t="shared" si="718"/>
        <v>May-16</v>
      </c>
      <c r="L11482" s="20">
        <f t="shared" si="721"/>
        <v>11303</v>
      </c>
      <c r="M11482" s="21">
        <f t="shared" si="719"/>
        <v>0.10416084225426897</v>
      </c>
    </row>
    <row r="11483" spans="1:13" x14ac:dyDescent="0.3">
      <c r="A11483" s="119">
        <v>42499</v>
      </c>
      <c r="B11483" s="121" t="s">
        <v>97</v>
      </c>
      <c r="C11483" s="121">
        <v>15.1</v>
      </c>
      <c r="D11483" s="94"/>
      <c r="E11483" s="123" t="s">
        <v>3097</v>
      </c>
      <c r="F11483" s="123">
        <v>6</v>
      </c>
      <c r="G11483" s="91">
        <v>1</v>
      </c>
      <c r="H11483" s="30">
        <v>9</v>
      </c>
      <c r="I11483" s="38">
        <v>-1</v>
      </c>
      <c r="J11483" s="18">
        <f t="shared" si="720"/>
        <v>1176.3300000000022</v>
      </c>
      <c r="K11483" s="19" t="str">
        <f t="shared" si="718"/>
        <v>May-16</v>
      </c>
      <c r="L11483" s="20">
        <f t="shared" si="721"/>
        <v>11304</v>
      </c>
      <c r="M11483" s="21">
        <f t="shared" si="719"/>
        <v>0.10406316348195349</v>
      </c>
    </row>
    <row r="11484" spans="1:13" x14ac:dyDescent="0.3">
      <c r="A11484" s="119">
        <v>42499</v>
      </c>
      <c r="B11484" s="121" t="s">
        <v>38</v>
      </c>
      <c r="C11484" s="121">
        <v>16.2</v>
      </c>
      <c r="D11484" s="94"/>
      <c r="E11484" s="123" t="s">
        <v>10811</v>
      </c>
      <c r="F11484" s="123">
        <v>6</v>
      </c>
      <c r="G11484" s="91">
        <v>1</v>
      </c>
      <c r="H11484" s="30">
        <v>7</v>
      </c>
      <c r="I11484" s="38">
        <v>-1</v>
      </c>
      <c r="J11484" s="18">
        <f t="shared" si="720"/>
        <v>1175.3300000000022</v>
      </c>
      <c r="K11484" s="19" t="str">
        <f t="shared" si="718"/>
        <v>May-16</v>
      </c>
      <c r="L11484" s="20">
        <f t="shared" si="721"/>
        <v>11305</v>
      </c>
      <c r="M11484" s="21">
        <f t="shared" si="719"/>
        <v>0.10396550199026999</v>
      </c>
    </row>
    <row r="11485" spans="1:13" x14ac:dyDescent="0.3">
      <c r="A11485" s="124">
        <v>42499</v>
      </c>
      <c r="B11485" s="111" t="s">
        <v>86</v>
      </c>
      <c r="C11485" s="111">
        <v>17.3</v>
      </c>
      <c r="D11485" s="94"/>
      <c r="E11485" s="110" t="s">
        <v>10810</v>
      </c>
      <c r="F11485" s="110">
        <v>5.5</v>
      </c>
      <c r="G11485" s="91">
        <v>1</v>
      </c>
      <c r="H11485" s="37" t="s">
        <v>6512</v>
      </c>
      <c r="I11485" s="34">
        <v>-1</v>
      </c>
      <c r="J11485" s="18">
        <f t="shared" si="720"/>
        <v>1174.3300000000022</v>
      </c>
      <c r="K11485" s="19" t="str">
        <f t="shared" si="718"/>
        <v>May-16</v>
      </c>
      <c r="L11485" s="20">
        <f t="shared" si="721"/>
        <v>11306</v>
      </c>
      <c r="M11485" s="21">
        <f t="shared" si="719"/>
        <v>0.10386785777463313</v>
      </c>
    </row>
    <row r="11486" spans="1:13" x14ac:dyDescent="0.3">
      <c r="A11486" s="116">
        <v>42500</v>
      </c>
      <c r="B11486" s="90" t="s">
        <v>57</v>
      </c>
      <c r="C11486" s="103">
        <v>0.64583333333333337</v>
      </c>
      <c r="D11486" s="94" t="s">
        <v>31</v>
      </c>
      <c r="E11486" s="90" t="s">
        <v>3806</v>
      </c>
      <c r="F11486" s="115">
        <v>4</v>
      </c>
      <c r="G11486" s="92">
        <v>1</v>
      </c>
      <c r="H11486" s="90" t="s">
        <v>33</v>
      </c>
      <c r="I11486" s="77">
        <f>IF(H11486="Lost",G11486*-1,IF(H11486="Won",     IF(D11486="E/W",            G11486*(F11486-1)*0.5*1.25,    IF(D11486="place",   G11486*(F11486-1) *0.95,  G11486*(F11486-1) )),            IF(H11486="Placed",     (G11486*-0.5)  + (0.5*G11486*(F11486-1)*0.2),0)         ))</f>
        <v>-1</v>
      </c>
      <c r="J11486" s="18">
        <f t="shared" si="720"/>
        <v>1173.3300000000022</v>
      </c>
      <c r="K11486" s="19" t="str">
        <f t="shared" si="718"/>
        <v>May-16</v>
      </c>
      <c r="L11486" s="20">
        <f t="shared" si="721"/>
        <v>11307</v>
      </c>
      <c r="M11486" s="21">
        <f t="shared" si="719"/>
        <v>0.10377023083045921</v>
      </c>
    </row>
    <row r="11487" spans="1:13" x14ac:dyDescent="0.3">
      <c r="A11487" s="116">
        <v>42500</v>
      </c>
      <c r="B11487" s="90" t="s">
        <v>57</v>
      </c>
      <c r="C11487" s="103">
        <v>0.70833333333333337</v>
      </c>
      <c r="D11487" s="94" t="s">
        <v>31</v>
      </c>
      <c r="E11487" s="90" t="s">
        <v>3807</v>
      </c>
      <c r="F11487" s="115">
        <v>3.25</v>
      </c>
      <c r="G11487" s="92">
        <v>1</v>
      </c>
      <c r="H11487" s="90" t="s">
        <v>42</v>
      </c>
      <c r="I11487" s="77">
        <f>IF(H11487="Lost",G11487*-1,IF(H11487="Won",     IF(D11487="E/W",            G11487*(F11487-1)*0.5*1.25,    IF(D11487="place",   G11487*(F11487-1) *0.95,  G11487*(F11487-1) )),            IF(H11487="Placed",     (G11487*-0.5)  + (0.5*G11487*(F11487-1)*0.2),0)         ))</f>
        <v>2.25</v>
      </c>
      <c r="J11487" s="18">
        <f t="shared" si="720"/>
        <v>1175.5800000000022</v>
      </c>
      <c r="K11487" s="19" t="str">
        <f t="shared" si="718"/>
        <v>May-16</v>
      </c>
      <c r="L11487" s="20">
        <f t="shared" si="721"/>
        <v>11308</v>
      </c>
      <c r="M11487" s="21">
        <f t="shared" si="719"/>
        <v>0.10396002829854989</v>
      </c>
    </row>
    <row r="11488" spans="1:13" x14ac:dyDescent="0.3">
      <c r="A11488" s="116">
        <v>42500</v>
      </c>
      <c r="B11488" s="90" t="s">
        <v>130</v>
      </c>
      <c r="C11488" s="103">
        <v>0.80902777777777779</v>
      </c>
      <c r="D11488" s="94" t="s">
        <v>31</v>
      </c>
      <c r="E11488" s="90" t="s">
        <v>3808</v>
      </c>
      <c r="F11488" s="115">
        <v>3</v>
      </c>
      <c r="G11488" s="92">
        <v>1</v>
      </c>
      <c r="H11488" s="90" t="s">
        <v>33</v>
      </c>
      <c r="I11488" s="77">
        <f>IF(H11488="Lost",G11488*-1,IF(H11488="Won",     IF(D11488="E/W",            G11488*(F11488-1)*0.5*1.25,    IF(D11488="place",   G11488*(F11488-1) *0.95,  G11488*(F11488-1) )),            IF(H11488="Placed",     (G11488*-0.5)  + (0.5*G11488*(F11488-1)*0.2),0)         ))</f>
        <v>-1</v>
      </c>
      <c r="J11488" s="18">
        <f t="shared" si="720"/>
        <v>1174.5800000000022</v>
      </c>
      <c r="K11488" s="19" t="str">
        <f t="shared" si="718"/>
        <v>May-16</v>
      </c>
      <c r="L11488" s="20">
        <f t="shared" si="721"/>
        <v>11309</v>
      </c>
      <c r="M11488" s="21">
        <f t="shared" si="719"/>
        <v>0.10386241046953773</v>
      </c>
    </row>
    <row r="11489" spans="1:13" x14ac:dyDescent="0.3">
      <c r="A11489" s="119">
        <v>42500</v>
      </c>
      <c r="B11489" s="121" t="s">
        <v>118</v>
      </c>
      <c r="C11489" s="121">
        <v>14.4</v>
      </c>
      <c r="D11489" s="94"/>
      <c r="E11489" s="123" t="s">
        <v>10812</v>
      </c>
      <c r="F11489" s="123">
        <v>5.5</v>
      </c>
      <c r="G11489" s="91">
        <v>1</v>
      </c>
      <c r="H11489" s="30">
        <v>2</v>
      </c>
      <c r="I11489" s="38">
        <v>-1</v>
      </c>
      <c r="J11489" s="18">
        <f t="shared" si="720"/>
        <v>1173.5800000000022</v>
      </c>
      <c r="K11489" s="19" t="str">
        <f t="shared" si="718"/>
        <v>May-16</v>
      </c>
      <c r="L11489" s="20">
        <f t="shared" si="721"/>
        <v>11310</v>
      </c>
      <c r="M11489" s="21">
        <f t="shared" si="719"/>
        <v>0.10376480990274113</v>
      </c>
    </row>
    <row r="11490" spans="1:13" x14ac:dyDescent="0.3">
      <c r="A11490" s="119">
        <v>42500</v>
      </c>
      <c r="B11490" s="121" t="s">
        <v>118</v>
      </c>
      <c r="C11490" s="121">
        <v>15.1</v>
      </c>
      <c r="D11490" s="94"/>
      <c r="E11490" s="123" t="s">
        <v>10813</v>
      </c>
      <c r="F11490" s="123">
        <v>5.5</v>
      </c>
      <c r="G11490" s="91">
        <v>1</v>
      </c>
      <c r="H11490" s="30">
        <v>3</v>
      </c>
      <c r="I11490" s="38">
        <v>-1</v>
      </c>
      <c r="J11490" s="18">
        <f t="shared" si="720"/>
        <v>1172.5800000000022</v>
      </c>
      <c r="K11490" s="19" t="str">
        <f t="shared" si="718"/>
        <v>May-16</v>
      </c>
      <c r="L11490" s="20">
        <f t="shared" si="721"/>
        <v>11311</v>
      </c>
      <c r="M11490" s="21">
        <f t="shared" si="719"/>
        <v>0.10366722659358166</v>
      </c>
    </row>
    <row r="11491" spans="1:13" x14ac:dyDescent="0.3">
      <c r="A11491" s="119">
        <v>42500</v>
      </c>
      <c r="B11491" s="121" t="s">
        <v>82</v>
      </c>
      <c r="C11491" s="121">
        <v>15.2</v>
      </c>
      <c r="D11491" s="94"/>
      <c r="E11491" s="123" t="s">
        <v>4406</v>
      </c>
      <c r="F11491" s="123">
        <v>4.5</v>
      </c>
      <c r="G11491" s="91">
        <v>1</v>
      </c>
      <c r="H11491" s="30">
        <v>6</v>
      </c>
      <c r="I11491" s="38">
        <v>-1</v>
      </c>
      <c r="J11491" s="18">
        <f t="shared" si="720"/>
        <v>1171.5800000000022</v>
      </c>
      <c r="K11491" s="19" t="str">
        <f t="shared" si="718"/>
        <v>May-16</v>
      </c>
      <c r="L11491" s="20">
        <f t="shared" si="721"/>
        <v>11312</v>
      </c>
      <c r="M11491" s="21">
        <f t="shared" si="719"/>
        <v>0.10356966053748251</v>
      </c>
    </row>
    <row r="11492" spans="1:13" x14ac:dyDescent="0.3">
      <c r="A11492" s="119">
        <v>42500</v>
      </c>
      <c r="B11492" s="121" t="s">
        <v>118</v>
      </c>
      <c r="C11492" s="121">
        <v>16.100000000000001</v>
      </c>
      <c r="D11492" s="94"/>
      <c r="E11492" s="123" t="s">
        <v>10803</v>
      </c>
      <c r="F11492" s="123">
        <v>4.5</v>
      </c>
      <c r="G11492" s="91">
        <v>1</v>
      </c>
      <c r="H11492" s="30">
        <v>8</v>
      </c>
      <c r="I11492" s="38">
        <v>-1</v>
      </c>
      <c r="J11492" s="18">
        <f t="shared" si="720"/>
        <v>1170.5800000000022</v>
      </c>
      <c r="K11492" s="19" t="str">
        <f t="shared" si="718"/>
        <v>May-16</v>
      </c>
      <c r="L11492" s="20">
        <f t="shared" si="721"/>
        <v>11313</v>
      </c>
      <c r="M11492" s="21">
        <f t="shared" si="719"/>
        <v>0.10347211172986849</v>
      </c>
    </row>
    <row r="11493" spans="1:13" x14ac:dyDescent="0.3">
      <c r="A11493" s="119">
        <v>42500</v>
      </c>
      <c r="B11493" s="121" t="s">
        <v>82</v>
      </c>
      <c r="C11493" s="121">
        <v>16.2</v>
      </c>
      <c r="D11493" s="94"/>
      <c r="E11493" s="123" t="s">
        <v>2855</v>
      </c>
      <c r="F11493" s="123">
        <v>4.5</v>
      </c>
      <c r="G11493" s="91">
        <v>1</v>
      </c>
      <c r="H11493" s="30" t="s">
        <v>6116</v>
      </c>
      <c r="I11493" s="38">
        <v>-1</v>
      </c>
      <c r="J11493" s="18">
        <f t="shared" si="720"/>
        <v>1169.5800000000022</v>
      </c>
      <c r="K11493" s="19" t="str">
        <f t="shared" si="718"/>
        <v>May-16</v>
      </c>
      <c r="L11493" s="20">
        <f t="shared" si="721"/>
        <v>11314</v>
      </c>
      <c r="M11493" s="21">
        <f t="shared" si="719"/>
        <v>0.10337458016616601</v>
      </c>
    </row>
    <row r="11494" spans="1:13" x14ac:dyDescent="0.3">
      <c r="A11494" s="116">
        <v>42501</v>
      </c>
      <c r="B11494" s="90" t="s">
        <v>56</v>
      </c>
      <c r="C11494" s="103">
        <v>0.79166666666666663</v>
      </c>
      <c r="D11494" s="94" t="s">
        <v>31</v>
      </c>
      <c r="E11494" s="90" t="s">
        <v>3382</v>
      </c>
      <c r="F11494" s="115">
        <v>3.75</v>
      </c>
      <c r="G11494" s="92">
        <v>1</v>
      </c>
      <c r="H11494" s="90" t="s">
        <v>42</v>
      </c>
      <c r="I11494" s="77">
        <f>IF(H11494="Lost",G11494*-1,IF(H11494="Won",     IF(D11494="E/W",            G11494*(F11494-1)*0.5*1.25,    IF(D11494="place",   G11494*(F11494-1) *0.95,  G11494*(F11494-1) )),            IF(H11494="Placed",     (G11494*-0.5)  + (0.5*G11494*(F11494-1)*0.2),0)         ))</f>
        <v>2.75</v>
      </c>
      <c r="J11494" s="18">
        <f t="shared" si="720"/>
        <v>1172.3300000000022</v>
      </c>
      <c r="K11494" s="19" t="str">
        <f t="shared" si="718"/>
        <v>May-16</v>
      </c>
      <c r="L11494" s="20">
        <f t="shared" si="721"/>
        <v>11315</v>
      </c>
      <c r="M11494" s="21">
        <f t="shared" si="719"/>
        <v>0.10360848431285923</v>
      </c>
    </row>
    <row r="11495" spans="1:13" x14ac:dyDescent="0.3">
      <c r="A11495" s="119">
        <v>42501</v>
      </c>
      <c r="B11495" s="121" t="s">
        <v>29</v>
      </c>
      <c r="C11495" s="121">
        <v>13.5</v>
      </c>
      <c r="D11495" s="94"/>
      <c r="E11495" s="121" t="s">
        <v>9215</v>
      </c>
      <c r="F11495" s="123">
        <v>5</v>
      </c>
      <c r="G11495" s="91">
        <v>1</v>
      </c>
      <c r="H11495" s="30">
        <v>4</v>
      </c>
      <c r="I11495" s="38">
        <v>-1</v>
      </c>
      <c r="J11495" s="18">
        <f t="shared" si="720"/>
        <v>1171.3300000000022</v>
      </c>
      <c r="K11495" s="19" t="str">
        <f t="shared" si="718"/>
        <v>May-16</v>
      </c>
      <c r="L11495" s="20">
        <f t="shared" si="721"/>
        <v>11316</v>
      </c>
      <c r="M11495" s="21">
        <f t="shared" si="719"/>
        <v>0.1035109579356665</v>
      </c>
    </row>
    <row r="11496" spans="1:13" x14ac:dyDescent="0.3">
      <c r="A11496" s="119">
        <v>42501</v>
      </c>
      <c r="B11496" s="121" t="s">
        <v>29</v>
      </c>
      <c r="C11496" s="121">
        <v>15.25</v>
      </c>
      <c r="D11496" s="94"/>
      <c r="E11496" s="121" t="s">
        <v>10816</v>
      </c>
      <c r="F11496" s="123">
        <v>4.5</v>
      </c>
      <c r="G11496" s="91">
        <v>1</v>
      </c>
      <c r="H11496" s="30">
        <v>5</v>
      </c>
      <c r="I11496" s="38">
        <v>-1</v>
      </c>
      <c r="J11496" s="18">
        <f t="shared" si="720"/>
        <v>1170.3300000000022</v>
      </c>
      <c r="K11496" s="19" t="str">
        <f t="shared" si="718"/>
        <v>May-16</v>
      </c>
      <c r="L11496" s="20">
        <f t="shared" si="721"/>
        <v>11317</v>
      </c>
      <c r="M11496" s="21">
        <f t="shared" si="719"/>
        <v>0.10341344879385016</v>
      </c>
    </row>
    <row r="11497" spans="1:13" x14ac:dyDescent="0.3">
      <c r="A11497" s="124">
        <v>42501</v>
      </c>
      <c r="B11497" s="111" t="s">
        <v>39</v>
      </c>
      <c r="C11497" s="111">
        <v>18.5</v>
      </c>
      <c r="D11497" s="94"/>
      <c r="E11497" s="110" t="s">
        <v>10338</v>
      </c>
      <c r="F11497" s="110">
        <v>5</v>
      </c>
      <c r="G11497" s="91">
        <v>1</v>
      </c>
      <c r="H11497" s="37" t="s">
        <v>6526</v>
      </c>
      <c r="I11497" s="34">
        <v>4</v>
      </c>
      <c r="J11497" s="18">
        <f t="shared" si="720"/>
        <v>1174.3300000000022</v>
      </c>
      <c r="K11497" s="19" t="str">
        <f t="shared" si="718"/>
        <v>May-16</v>
      </c>
      <c r="L11497" s="20">
        <f t="shared" si="721"/>
        <v>11318</v>
      </c>
      <c r="M11497" s="21">
        <f t="shared" si="719"/>
        <v>0.10375773104788852</v>
      </c>
    </row>
    <row r="11498" spans="1:13" x14ac:dyDescent="0.3">
      <c r="A11498" s="124">
        <v>42501</v>
      </c>
      <c r="B11498" s="111" t="s">
        <v>56</v>
      </c>
      <c r="C11498" s="111">
        <v>19.3</v>
      </c>
      <c r="D11498" s="94"/>
      <c r="E11498" s="110" t="s">
        <v>10814</v>
      </c>
      <c r="F11498" s="110">
        <v>5</v>
      </c>
      <c r="G11498" s="91">
        <v>1</v>
      </c>
      <c r="H11498" s="37" t="s">
        <v>6512</v>
      </c>
      <c r="I11498" s="34">
        <v>-1</v>
      </c>
      <c r="J11498" s="18">
        <f t="shared" si="720"/>
        <v>1173.3300000000022</v>
      </c>
      <c r="K11498" s="19" t="str">
        <f t="shared" si="718"/>
        <v>May-16</v>
      </c>
      <c r="L11498" s="20">
        <f t="shared" si="721"/>
        <v>11319</v>
      </c>
      <c r="M11498" s="21">
        <f t="shared" si="719"/>
        <v>0.10366021733368691</v>
      </c>
    </row>
    <row r="11499" spans="1:13" x14ac:dyDescent="0.3">
      <c r="A11499" s="124">
        <v>42501</v>
      </c>
      <c r="B11499" s="111" t="s">
        <v>56</v>
      </c>
      <c r="C11499" s="111">
        <v>20.3</v>
      </c>
      <c r="D11499" s="94"/>
      <c r="E11499" s="110" t="s">
        <v>2572</v>
      </c>
      <c r="F11499" s="110">
        <v>5</v>
      </c>
      <c r="G11499" s="91">
        <v>1</v>
      </c>
      <c r="H11499" s="37" t="s">
        <v>6518</v>
      </c>
      <c r="I11499" s="34">
        <v>-1</v>
      </c>
      <c r="J11499" s="18">
        <f t="shared" si="720"/>
        <v>1172.3300000000022</v>
      </c>
      <c r="K11499" s="19" t="str">
        <f t="shared" si="718"/>
        <v>May-16</v>
      </c>
      <c r="L11499" s="20">
        <f t="shared" si="721"/>
        <v>11320</v>
      </c>
      <c r="M11499" s="21">
        <f t="shared" si="719"/>
        <v>0.10356272084805673</v>
      </c>
    </row>
    <row r="11500" spans="1:13" x14ac:dyDescent="0.3">
      <c r="A11500" s="124">
        <v>42501</v>
      </c>
      <c r="B11500" s="111" t="s">
        <v>39</v>
      </c>
      <c r="C11500" s="111">
        <v>20.5</v>
      </c>
      <c r="D11500" s="94"/>
      <c r="E11500" s="110" t="s">
        <v>10815</v>
      </c>
      <c r="F11500" s="110">
        <v>5</v>
      </c>
      <c r="G11500" s="91">
        <v>1</v>
      </c>
      <c r="H11500" s="37" t="s">
        <v>6512</v>
      </c>
      <c r="I11500" s="34">
        <v>-1</v>
      </c>
      <c r="J11500" s="18">
        <f t="shared" si="720"/>
        <v>1171.3300000000022</v>
      </c>
      <c r="K11500" s="19" t="str">
        <f t="shared" si="718"/>
        <v>May-16</v>
      </c>
      <c r="L11500" s="20">
        <f t="shared" si="721"/>
        <v>11321</v>
      </c>
      <c r="M11500" s="21">
        <f t="shared" si="719"/>
        <v>0.10346524158643249</v>
      </c>
    </row>
    <row r="11501" spans="1:13" x14ac:dyDescent="0.3">
      <c r="A11501" s="116">
        <v>42502</v>
      </c>
      <c r="B11501" s="90" t="s">
        <v>37</v>
      </c>
      <c r="C11501" s="103">
        <v>0.73611111111111116</v>
      </c>
      <c r="D11501" s="94" t="s">
        <v>31</v>
      </c>
      <c r="E11501" s="90" t="s">
        <v>3809</v>
      </c>
      <c r="F11501" s="115">
        <v>4</v>
      </c>
      <c r="G11501" s="92">
        <v>1</v>
      </c>
      <c r="H11501" s="90" t="s">
        <v>33</v>
      </c>
      <c r="I11501" s="77">
        <f>IF(H11501="Lost",G11501*-1,IF(H11501="Won",     IF(D11501="E/W",            G11501*(F11501-1)*0.5*1.25,    IF(D11501="place",   G11501*(F11501-1) *0.95,  G11501*(F11501-1) )),            IF(H11501="Placed",     (G11501*-0.5)  + (0.5*G11501*(F11501-1)*0.2),0)         ))</f>
        <v>-1</v>
      </c>
      <c r="J11501" s="18">
        <f t="shared" si="720"/>
        <v>1170.3300000000022</v>
      </c>
      <c r="K11501" s="19" t="str">
        <f t="shared" si="718"/>
        <v>May-16</v>
      </c>
      <c r="L11501" s="20">
        <f t="shared" si="721"/>
        <v>11322</v>
      </c>
      <c r="M11501" s="21">
        <f t="shared" si="719"/>
        <v>0.10336777954425033</v>
      </c>
    </row>
    <row r="11502" spans="1:13" x14ac:dyDescent="0.3">
      <c r="A11502" s="119">
        <v>42502</v>
      </c>
      <c r="B11502" s="121" t="s">
        <v>39</v>
      </c>
      <c r="C11502" s="121">
        <v>14.15</v>
      </c>
      <c r="D11502" s="94"/>
      <c r="E11502" s="123" t="s">
        <v>10820</v>
      </c>
      <c r="F11502" s="123">
        <v>4.5</v>
      </c>
      <c r="G11502" s="91">
        <v>1</v>
      </c>
      <c r="H11502" s="30" t="s">
        <v>6116</v>
      </c>
      <c r="I11502" s="38">
        <v>-1</v>
      </c>
      <c r="J11502" s="18">
        <f t="shared" si="720"/>
        <v>1169.3300000000022</v>
      </c>
      <c r="K11502" s="19" t="str">
        <f t="shared" si="718"/>
        <v>May-16</v>
      </c>
      <c r="L11502" s="20">
        <f t="shared" si="721"/>
        <v>11323</v>
      </c>
      <c r="M11502" s="21">
        <f t="shared" si="719"/>
        <v>0.10327033471694801</v>
      </c>
    </row>
    <row r="11503" spans="1:13" x14ac:dyDescent="0.3">
      <c r="A11503" s="119">
        <v>42502</v>
      </c>
      <c r="B11503" s="121" t="s">
        <v>37</v>
      </c>
      <c r="C11503" s="121">
        <v>15</v>
      </c>
      <c r="D11503" s="94"/>
      <c r="E11503" s="123" t="s">
        <v>10819</v>
      </c>
      <c r="F11503" s="123">
        <v>5.5</v>
      </c>
      <c r="G11503" s="91">
        <v>1</v>
      </c>
      <c r="H11503" s="30">
        <v>2</v>
      </c>
      <c r="I11503" s="38">
        <v>-1</v>
      </c>
      <c r="J11503" s="18">
        <f t="shared" si="720"/>
        <v>1168.3300000000022</v>
      </c>
      <c r="K11503" s="19" t="str">
        <f t="shared" si="718"/>
        <v>May-16</v>
      </c>
      <c r="L11503" s="20">
        <f t="shared" si="721"/>
        <v>11324</v>
      </c>
      <c r="M11503" s="21">
        <f t="shared" si="719"/>
        <v>0.10317290709996488</v>
      </c>
    </row>
    <row r="11504" spans="1:13" x14ac:dyDescent="0.3">
      <c r="A11504" s="119">
        <v>42502</v>
      </c>
      <c r="B11504" s="121" t="s">
        <v>65</v>
      </c>
      <c r="C11504" s="121">
        <v>17.2</v>
      </c>
      <c r="D11504" s="94"/>
      <c r="E11504" s="123" t="s">
        <v>3835</v>
      </c>
      <c r="F11504" s="123">
        <v>5.5</v>
      </c>
      <c r="G11504" s="91">
        <v>1</v>
      </c>
      <c r="H11504" s="30">
        <v>6</v>
      </c>
      <c r="I11504" s="38">
        <v>-1</v>
      </c>
      <c r="J11504" s="18">
        <f t="shared" si="720"/>
        <v>1167.3300000000022</v>
      </c>
      <c r="K11504" s="19" t="str">
        <f t="shared" si="718"/>
        <v>May-16</v>
      </c>
      <c r="L11504" s="20">
        <f t="shared" si="721"/>
        <v>11325</v>
      </c>
      <c r="M11504" s="21">
        <f t="shared" si="719"/>
        <v>0.10307549668874191</v>
      </c>
    </row>
    <row r="11505" spans="1:13" x14ac:dyDescent="0.3">
      <c r="A11505" s="124">
        <v>42502</v>
      </c>
      <c r="B11505" s="111" t="s">
        <v>74</v>
      </c>
      <c r="C11505" s="111">
        <v>18</v>
      </c>
      <c r="D11505" s="94"/>
      <c r="E11505" s="110" t="s">
        <v>10817</v>
      </c>
      <c r="F11505" s="110">
        <v>6</v>
      </c>
      <c r="G11505" s="91">
        <v>1</v>
      </c>
      <c r="H11505" s="37" t="s">
        <v>6518</v>
      </c>
      <c r="I11505" s="34">
        <v>-1</v>
      </c>
      <c r="J11505" s="18">
        <f t="shared" si="720"/>
        <v>1166.3300000000022</v>
      </c>
      <c r="K11505" s="19" t="str">
        <f t="shared" si="718"/>
        <v>May-16</v>
      </c>
      <c r="L11505" s="20">
        <f t="shared" si="721"/>
        <v>11326</v>
      </c>
      <c r="M11505" s="21">
        <f t="shared" si="719"/>
        <v>0.10297810347872172</v>
      </c>
    </row>
    <row r="11506" spans="1:13" x14ac:dyDescent="0.3">
      <c r="A11506" s="124">
        <v>42502</v>
      </c>
      <c r="B11506" s="111" t="s">
        <v>52</v>
      </c>
      <c r="C11506" s="111">
        <v>20.25</v>
      </c>
      <c r="D11506" s="94"/>
      <c r="E11506" s="111" t="s">
        <v>10818</v>
      </c>
      <c r="F11506" s="111">
        <v>5</v>
      </c>
      <c r="G11506" s="91">
        <v>1</v>
      </c>
      <c r="H11506" s="37" t="s">
        <v>6518</v>
      </c>
      <c r="I11506" s="34">
        <v>-1</v>
      </c>
      <c r="J11506" s="18">
        <f t="shared" si="720"/>
        <v>1165.3300000000022</v>
      </c>
      <c r="K11506" s="19" t="str">
        <f t="shared" si="718"/>
        <v>May-16</v>
      </c>
      <c r="L11506" s="20">
        <f t="shared" si="721"/>
        <v>11327</v>
      </c>
      <c r="M11506" s="21">
        <f t="shared" si="719"/>
        <v>0.10288072746534847</v>
      </c>
    </row>
    <row r="11507" spans="1:13" x14ac:dyDescent="0.3">
      <c r="A11507" s="116">
        <v>42503</v>
      </c>
      <c r="B11507" s="90" t="s">
        <v>65</v>
      </c>
      <c r="C11507" s="103">
        <v>0.59722222222222221</v>
      </c>
      <c r="D11507" s="94" t="s">
        <v>31</v>
      </c>
      <c r="E11507" s="90" t="s">
        <v>3811</v>
      </c>
      <c r="F11507" s="115">
        <v>3.75</v>
      </c>
      <c r="G11507" s="92">
        <v>1</v>
      </c>
      <c r="H11507" s="90" t="s">
        <v>33</v>
      </c>
      <c r="I11507" s="77">
        <f>IF(H11507="Lost",G11507*-1,IF(H11507="Won",     IF(D11507="E/W",            G11507*(F11507-1)*0.5*1.25,    IF(D11507="place",   G11507*(F11507-1) *0.95,  G11507*(F11507-1) )),            IF(H11507="Placed",     (G11507*-0.5)  + (0.5*G11507*(F11507-1)*0.2),0)         ))</f>
        <v>-1</v>
      </c>
      <c r="J11507" s="18">
        <f t="shared" si="720"/>
        <v>1164.3300000000022</v>
      </c>
      <c r="K11507" s="19" t="str">
        <f t="shared" si="718"/>
        <v>May-16</v>
      </c>
      <c r="L11507" s="20">
        <f t="shared" si="721"/>
        <v>11328</v>
      </c>
      <c r="M11507" s="21">
        <f t="shared" si="719"/>
        <v>0.10278336864406799</v>
      </c>
    </row>
    <row r="11508" spans="1:13" x14ac:dyDescent="0.3">
      <c r="A11508" s="116">
        <v>42503</v>
      </c>
      <c r="B11508" s="90" t="s">
        <v>52</v>
      </c>
      <c r="C11508" s="103">
        <v>0.70833333333333337</v>
      </c>
      <c r="D11508" s="94" t="s">
        <v>31</v>
      </c>
      <c r="E11508" s="90" t="s">
        <v>3810</v>
      </c>
      <c r="F11508" s="115">
        <v>3.5</v>
      </c>
      <c r="G11508" s="92">
        <v>1</v>
      </c>
      <c r="H11508" s="90" t="s">
        <v>33</v>
      </c>
      <c r="I11508" s="77">
        <f>IF(H11508="Lost",G11508*-1,IF(H11508="Won",     IF(D11508="E/W",            G11508*(F11508-1)*0.5*1.25,    IF(D11508="place",   G11508*(F11508-1) *0.95,  G11508*(F11508-1) )),            IF(H11508="Placed",     (G11508*-0.5)  + (0.5*G11508*(F11508-1)*0.2),0)         ))</f>
        <v>-1</v>
      </c>
      <c r="J11508" s="18">
        <f t="shared" si="720"/>
        <v>1163.3300000000022</v>
      </c>
      <c r="K11508" s="19" t="str">
        <f t="shared" si="718"/>
        <v>May-16</v>
      </c>
      <c r="L11508" s="20">
        <f t="shared" si="721"/>
        <v>11329</v>
      </c>
      <c r="M11508" s="21">
        <f t="shared" si="719"/>
        <v>0.10268602701032767</v>
      </c>
    </row>
    <row r="11509" spans="1:13" x14ac:dyDescent="0.3">
      <c r="A11509" s="116">
        <v>42503</v>
      </c>
      <c r="B11509" s="90" t="s">
        <v>134</v>
      </c>
      <c r="C11509" s="103">
        <v>0.82986111111111116</v>
      </c>
      <c r="D11509" s="94" t="s">
        <v>31</v>
      </c>
      <c r="E11509" s="90" t="s">
        <v>3812</v>
      </c>
      <c r="F11509" s="115">
        <v>3</v>
      </c>
      <c r="G11509" s="92">
        <v>1</v>
      </c>
      <c r="H11509" s="90" t="s">
        <v>33</v>
      </c>
      <c r="I11509" s="77">
        <f>IF(H11509="Lost",G11509*-1,IF(H11509="Won",     IF(D11509="E/W",            G11509*(F11509-1)*0.5*1.25,    IF(D11509="place",   G11509*(F11509-1) *0.95,  G11509*(F11509-1) )),            IF(H11509="Placed",     (G11509*-0.5)  + (0.5*G11509*(F11509-1)*0.2),0)         ))</f>
        <v>-1</v>
      </c>
      <c r="J11509" s="18">
        <f t="shared" si="720"/>
        <v>1162.3300000000022</v>
      </c>
      <c r="K11509" s="19" t="str">
        <f t="shared" si="718"/>
        <v>May-16</v>
      </c>
      <c r="L11509" s="20">
        <f t="shared" si="721"/>
        <v>11330</v>
      </c>
      <c r="M11509" s="21">
        <f t="shared" si="719"/>
        <v>0.10258870255957654</v>
      </c>
    </row>
    <row r="11510" spans="1:13" x14ac:dyDescent="0.3">
      <c r="A11510" s="119">
        <v>42503</v>
      </c>
      <c r="B11510" s="121" t="s">
        <v>52</v>
      </c>
      <c r="C11510" s="121">
        <v>14.1</v>
      </c>
      <c r="D11510" s="94"/>
      <c r="E11510" s="121" t="s">
        <v>10823</v>
      </c>
      <c r="F11510" s="123">
        <v>5</v>
      </c>
      <c r="G11510" s="91">
        <v>1</v>
      </c>
      <c r="H11510" s="40">
        <v>7</v>
      </c>
      <c r="I11510" s="38">
        <v>-1</v>
      </c>
      <c r="J11510" s="18">
        <f t="shared" si="720"/>
        <v>1161.3300000000022</v>
      </c>
      <c r="K11510" s="19" t="str">
        <f t="shared" si="718"/>
        <v>May-16</v>
      </c>
      <c r="L11510" s="20">
        <f t="shared" si="721"/>
        <v>11331</v>
      </c>
      <c r="M11510" s="21">
        <f t="shared" si="719"/>
        <v>0.10249139528726522</v>
      </c>
    </row>
    <row r="11511" spans="1:13" x14ac:dyDescent="0.3">
      <c r="A11511" s="119">
        <v>42503</v>
      </c>
      <c r="B11511" s="121" t="s">
        <v>65</v>
      </c>
      <c r="C11511" s="121">
        <v>15.3</v>
      </c>
      <c r="D11511" s="94"/>
      <c r="E11511" s="121" t="s">
        <v>10825</v>
      </c>
      <c r="F11511" s="123">
        <v>5.5</v>
      </c>
      <c r="G11511" s="91">
        <v>1</v>
      </c>
      <c r="H11511" s="40">
        <v>4</v>
      </c>
      <c r="I11511" s="38">
        <v>-1</v>
      </c>
      <c r="J11511" s="18">
        <f t="shared" si="720"/>
        <v>1160.3300000000022</v>
      </c>
      <c r="K11511" s="19" t="str">
        <f t="shared" si="718"/>
        <v>May-16</v>
      </c>
      <c r="L11511" s="20">
        <f t="shared" si="721"/>
        <v>11332</v>
      </c>
      <c r="M11511" s="21">
        <f t="shared" si="719"/>
        <v>0.10239410518884594</v>
      </c>
    </row>
    <row r="11512" spans="1:13" x14ac:dyDescent="0.3">
      <c r="A11512" s="119">
        <v>42503</v>
      </c>
      <c r="B11512" s="121" t="s">
        <v>52</v>
      </c>
      <c r="C11512" s="121">
        <v>17</v>
      </c>
      <c r="D11512" s="94"/>
      <c r="E11512" s="121" t="s">
        <v>10824</v>
      </c>
      <c r="F11512" s="123">
        <v>6</v>
      </c>
      <c r="G11512" s="91">
        <v>1</v>
      </c>
      <c r="H11512" s="40">
        <v>5</v>
      </c>
      <c r="I11512" s="38">
        <v>-1</v>
      </c>
      <c r="J11512" s="18">
        <f t="shared" si="720"/>
        <v>1159.3300000000022</v>
      </c>
      <c r="K11512" s="19" t="str">
        <f t="shared" si="718"/>
        <v>May-16</v>
      </c>
      <c r="L11512" s="20">
        <f t="shared" si="721"/>
        <v>11333</v>
      </c>
      <c r="M11512" s="21">
        <f t="shared" si="719"/>
        <v>0.10229683225977254</v>
      </c>
    </row>
    <row r="11513" spans="1:13" x14ac:dyDescent="0.3">
      <c r="A11513" s="124">
        <v>42503</v>
      </c>
      <c r="B11513" s="111" t="s">
        <v>126</v>
      </c>
      <c r="C11513" s="111">
        <v>18.3</v>
      </c>
      <c r="D11513" s="94"/>
      <c r="E11513" s="111" t="s">
        <v>10821</v>
      </c>
      <c r="F11513" s="111">
        <v>5</v>
      </c>
      <c r="G11513" s="91">
        <v>0</v>
      </c>
      <c r="H11513" s="37" t="s">
        <v>6111</v>
      </c>
      <c r="I11513" s="34">
        <v>0</v>
      </c>
      <c r="J11513" s="18">
        <f t="shared" si="720"/>
        <v>1159.3300000000022</v>
      </c>
      <c r="K11513" s="19" t="str">
        <f t="shared" si="718"/>
        <v>May-16</v>
      </c>
      <c r="L11513" s="20">
        <f t="shared" si="721"/>
        <v>11333</v>
      </c>
      <c r="M11513" s="21">
        <f t="shared" si="719"/>
        <v>0.10229683225977254</v>
      </c>
    </row>
    <row r="11514" spans="1:13" x14ac:dyDescent="0.3">
      <c r="A11514" s="124">
        <v>42503</v>
      </c>
      <c r="B11514" s="111" t="s">
        <v>126</v>
      </c>
      <c r="C11514" s="111">
        <v>19.05</v>
      </c>
      <c r="D11514" s="94"/>
      <c r="E11514" s="111" t="s">
        <v>9433</v>
      </c>
      <c r="F11514" s="111">
        <v>4.5</v>
      </c>
      <c r="G11514" s="91">
        <v>1</v>
      </c>
      <c r="H11514" s="37" t="s">
        <v>6512</v>
      </c>
      <c r="I11514" s="34">
        <v>-1</v>
      </c>
      <c r="J11514" s="18">
        <f t="shared" si="720"/>
        <v>1158.3300000000022</v>
      </c>
      <c r="K11514" s="19" t="str">
        <f t="shared" si="718"/>
        <v>May-16</v>
      </c>
      <c r="L11514" s="20">
        <f t="shared" si="721"/>
        <v>11334</v>
      </c>
      <c r="M11514" s="21">
        <f t="shared" si="719"/>
        <v>0.10219957649550046</v>
      </c>
    </row>
    <row r="11515" spans="1:13" x14ac:dyDescent="0.3">
      <c r="A11515" s="124">
        <v>42503</v>
      </c>
      <c r="B11515" s="111" t="s">
        <v>126</v>
      </c>
      <c r="C11515" s="111">
        <v>19.350000000000001</v>
      </c>
      <c r="D11515" s="94"/>
      <c r="E11515" s="111" t="s">
        <v>10822</v>
      </c>
      <c r="F11515" s="111">
        <v>6</v>
      </c>
      <c r="G11515" s="91">
        <v>1</v>
      </c>
      <c r="H11515" s="37" t="s">
        <v>6526</v>
      </c>
      <c r="I11515" s="34">
        <v>4.25</v>
      </c>
      <c r="J11515" s="18">
        <f t="shared" si="720"/>
        <v>1162.5800000000022</v>
      </c>
      <c r="K11515" s="19" t="str">
        <f t="shared" si="718"/>
        <v>May-16</v>
      </c>
      <c r="L11515" s="20">
        <f t="shared" si="721"/>
        <v>11335</v>
      </c>
      <c r="M11515" s="21">
        <f t="shared" si="719"/>
        <v>0.10256550507278361</v>
      </c>
    </row>
    <row r="11516" spans="1:13" x14ac:dyDescent="0.3">
      <c r="A11516" s="116">
        <v>42504</v>
      </c>
      <c r="B11516" s="90" t="s">
        <v>149</v>
      </c>
      <c r="C11516" s="103">
        <v>0.66666666666666663</v>
      </c>
      <c r="D11516" s="94" t="s">
        <v>31</v>
      </c>
      <c r="E11516" s="90" t="s">
        <v>3813</v>
      </c>
      <c r="F11516" s="115">
        <v>3.75</v>
      </c>
      <c r="G11516" s="92">
        <v>1</v>
      </c>
      <c r="H11516" s="90" t="s">
        <v>33</v>
      </c>
      <c r="I11516" s="77">
        <f>IF(H11516="Lost",G11516*-1,IF(H11516="Won",     IF(D11516="E/W",            G11516*(F11516-1)*0.5*1.25,    IF(D11516="place",   G11516*(F11516-1) *0.95,  G11516*(F11516-1) )),            IF(H11516="Placed",     (G11516*-0.5)  + (0.5*G11516*(F11516-1)*0.2),0)         ))</f>
        <v>-1</v>
      </c>
      <c r="J11516" s="18">
        <f t="shared" si="720"/>
        <v>1161.5800000000022</v>
      </c>
      <c r="K11516" s="19" t="str">
        <f t="shared" si="718"/>
        <v>May-16</v>
      </c>
      <c r="L11516" s="20">
        <f t="shared" si="721"/>
        <v>11336</v>
      </c>
      <c r="M11516" s="21">
        <f t="shared" si="719"/>
        <v>0.1024682427664081</v>
      </c>
    </row>
    <row r="11517" spans="1:13" x14ac:dyDescent="0.3">
      <c r="A11517" s="116">
        <v>42504</v>
      </c>
      <c r="B11517" s="90" t="s">
        <v>52</v>
      </c>
      <c r="C11517" s="103">
        <v>0.69791666666666663</v>
      </c>
      <c r="D11517" s="94" t="s">
        <v>31</v>
      </c>
      <c r="E11517" s="90" t="s">
        <v>3814</v>
      </c>
      <c r="F11517" s="115">
        <v>4</v>
      </c>
      <c r="G11517" s="92">
        <v>1</v>
      </c>
      <c r="H11517" s="90" t="s">
        <v>33</v>
      </c>
      <c r="I11517" s="77">
        <f>IF(H11517="Lost",G11517*-1,IF(H11517="Won",     IF(D11517="E/W",            G11517*(F11517-1)*0.5*1.25,    IF(D11517="place",   G11517*(F11517-1) *0.95,  G11517*(F11517-1) )),            IF(H11517="Placed",     (G11517*-0.5)  + (0.5*G11517*(F11517-1)*0.2),0)         ))</f>
        <v>-1</v>
      </c>
      <c r="J11517" s="18">
        <f t="shared" si="720"/>
        <v>1160.5800000000022</v>
      </c>
      <c r="K11517" s="19" t="str">
        <f t="shared" si="718"/>
        <v>May-16</v>
      </c>
      <c r="L11517" s="20">
        <f t="shared" si="721"/>
        <v>11337</v>
      </c>
      <c r="M11517" s="21">
        <f t="shared" si="719"/>
        <v>0.10237099761841777</v>
      </c>
    </row>
    <row r="11518" spans="1:13" x14ac:dyDescent="0.3">
      <c r="A11518" s="116">
        <v>42504</v>
      </c>
      <c r="B11518" s="90" t="s">
        <v>44</v>
      </c>
      <c r="C11518" s="103">
        <v>0.86458333333333337</v>
      </c>
      <c r="D11518" s="94" t="s">
        <v>31</v>
      </c>
      <c r="E11518" s="90" t="s">
        <v>3815</v>
      </c>
      <c r="F11518" s="115">
        <v>4</v>
      </c>
      <c r="G11518" s="92">
        <v>1</v>
      </c>
      <c r="H11518" s="90" t="s">
        <v>33</v>
      </c>
      <c r="I11518" s="77">
        <f>IF(H11518="Lost",G11518*-1,IF(H11518="Won",     IF(D11518="E/W",            G11518*(F11518-1)*0.5*1.25,    IF(D11518="place",   G11518*(F11518-1) *0.95,  G11518*(F11518-1) )),            IF(H11518="Placed",     (G11518*-0.5)  + (0.5*G11518*(F11518-1)*0.2),0)         ))</f>
        <v>-1</v>
      </c>
      <c r="J11518" s="18">
        <f t="shared" si="720"/>
        <v>1159.5800000000022</v>
      </c>
      <c r="K11518" s="19" t="str">
        <f t="shared" si="718"/>
        <v>May-16</v>
      </c>
      <c r="L11518" s="20">
        <f t="shared" si="721"/>
        <v>11338</v>
      </c>
      <c r="M11518" s="21">
        <f t="shared" si="719"/>
        <v>0.10227376962427255</v>
      </c>
    </row>
    <row r="11519" spans="1:13" x14ac:dyDescent="0.3">
      <c r="A11519" s="119">
        <v>42504</v>
      </c>
      <c r="B11519" s="121" t="s">
        <v>123</v>
      </c>
      <c r="C11519" s="121">
        <v>13.55</v>
      </c>
      <c r="D11519" s="94"/>
      <c r="E11519" s="121" t="s">
        <v>4390</v>
      </c>
      <c r="F11519" s="123">
        <v>6</v>
      </c>
      <c r="G11519" s="91">
        <v>1</v>
      </c>
      <c r="H11519" s="40">
        <v>9</v>
      </c>
      <c r="I11519" s="38">
        <v>-1</v>
      </c>
      <c r="J11519" s="18">
        <f t="shared" si="720"/>
        <v>1158.5800000000022</v>
      </c>
      <c r="K11519" s="19" t="str">
        <f t="shared" si="718"/>
        <v>May-16</v>
      </c>
      <c r="L11519" s="20">
        <f t="shared" si="721"/>
        <v>11339</v>
      </c>
      <c r="M11519" s="21">
        <f t="shared" si="719"/>
        <v>0.102176558779434</v>
      </c>
    </row>
    <row r="11520" spans="1:13" x14ac:dyDescent="0.3">
      <c r="A11520" s="119">
        <v>42504</v>
      </c>
      <c r="B11520" s="121" t="s">
        <v>52</v>
      </c>
      <c r="C11520" s="121">
        <v>14.25</v>
      </c>
      <c r="D11520" s="94"/>
      <c r="E11520" s="121" t="s">
        <v>10826</v>
      </c>
      <c r="F11520" s="123">
        <v>4.33</v>
      </c>
      <c r="G11520" s="91">
        <v>1</v>
      </c>
      <c r="H11520" s="40">
        <v>4</v>
      </c>
      <c r="I11520" s="38">
        <v>-1</v>
      </c>
      <c r="J11520" s="18">
        <f t="shared" si="720"/>
        <v>1157.5800000000022</v>
      </c>
      <c r="K11520" s="19" t="str">
        <f t="shared" si="718"/>
        <v>May-16</v>
      </c>
      <c r="L11520" s="20">
        <f t="shared" si="721"/>
        <v>11340</v>
      </c>
      <c r="M11520" s="21">
        <f t="shared" si="719"/>
        <v>0.10207936507936527</v>
      </c>
    </row>
    <row r="11521" spans="1:13" x14ac:dyDescent="0.3">
      <c r="A11521" s="119">
        <v>42504</v>
      </c>
      <c r="B11521" s="121" t="s">
        <v>123</v>
      </c>
      <c r="C11521" s="121">
        <v>16.149999999999999</v>
      </c>
      <c r="D11521" s="94"/>
      <c r="E11521" s="121" t="s">
        <v>3013</v>
      </c>
      <c r="F11521" s="123">
        <v>4.33</v>
      </c>
      <c r="G11521" s="91">
        <v>1</v>
      </c>
      <c r="H11521" s="40">
        <v>2</v>
      </c>
      <c r="I11521" s="38">
        <v>-1</v>
      </c>
      <c r="J11521" s="18">
        <f t="shared" si="720"/>
        <v>1156.5800000000022</v>
      </c>
      <c r="K11521" s="19" t="str">
        <f t="shared" si="718"/>
        <v>May-16</v>
      </c>
      <c r="L11521" s="20">
        <f t="shared" si="721"/>
        <v>11341</v>
      </c>
      <c r="M11521" s="21">
        <f t="shared" si="719"/>
        <v>0.1019821885195311</v>
      </c>
    </row>
    <row r="11522" spans="1:13" x14ac:dyDescent="0.3">
      <c r="A11522" s="119">
        <v>42504</v>
      </c>
      <c r="B11522" s="121" t="s">
        <v>93</v>
      </c>
      <c r="C11522" s="121">
        <v>16.3</v>
      </c>
      <c r="D11522" s="94"/>
      <c r="E11522" s="121" t="s">
        <v>10827</v>
      </c>
      <c r="F11522" s="123">
        <v>4.5</v>
      </c>
      <c r="G11522" s="91">
        <v>1</v>
      </c>
      <c r="H11522" s="40">
        <v>1</v>
      </c>
      <c r="I11522" s="38">
        <v>3.5</v>
      </c>
      <c r="J11522" s="18">
        <f t="shared" si="720"/>
        <v>1160.0800000000022</v>
      </c>
      <c r="K11522" s="19" t="str">
        <f t="shared" ref="K11522:K11585" si="723">TEXT(A11522,"MMM-yy")</f>
        <v>May-16</v>
      </c>
      <c r="L11522" s="20">
        <f t="shared" si="721"/>
        <v>11342</v>
      </c>
      <c r="M11522" s="21">
        <f t="shared" ref="M11522:M11585" si="724">J11522/L11522</f>
        <v>0.10228178451772194</v>
      </c>
    </row>
    <row r="11523" spans="1:13" x14ac:dyDescent="0.3">
      <c r="A11523" s="119">
        <v>42504</v>
      </c>
      <c r="B11523" s="121" t="s">
        <v>93</v>
      </c>
      <c r="C11523" s="121">
        <v>17.350000000000001</v>
      </c>
      <c r="D11523" s="94"/>
      <c r="E11523" s="121" t="s">
        <v>10828</v>
      </c>
      <c r="F11523" s="123">
        <v>5</v>
      </c>
      <c r="G11523" s="91">
        <v>1</v>
      </c>
      <c r="H11523" s="40">
        <v>12</v>
      </c>
      <c r="I11523" s="38">
        <v>-1</v>
      </c>
      <c r="J11523" s="18">
        <f t="shared" ref="J11523:J11586" si="725">J11522+I11523</f>
        <v>1159.0800000000022</v>
      </c>
      <c r="K11523" s="19" t="str">
        <f t="shared" si="723"/>
        <v>May-16</v>
      </c>
      <c r="L11523" s="20">
        <f t="shared" ref="L11523:L11586" si="726">L11522+G11523</f>
        <v>11343</v>
      </c>
      <c r="M11523" s="21">
        <f t="shared" si="724"/>
        <v>0.10218460724676032</v>
      </c>
    </row>
    <row r="11524" spans="1:13" x14ac:dyDescent="0.3">
      <c r="A11524" s="116">
        <v>42506</v>
      </c>
      <c r="B11524" s="90" t="s">
        <v>43</v>
      </c>
      <c r="C11524" s="103">
        <v>0.60416666666666663</v>
      </c>
      <c r="D11524" s="94" t="s">
        <v>31</v>
      </c>
      <c r="E11524" s="90" t="s">
        <v>3816</v>
      </c>
      <c r="F11524" s="115">
        <v>2.75</v>
      </c>
      <c r="G11524" s="92">
        <v>1</v>
      </c>
      <c r="H11524" s="90" t="s">
        <v>33</v>
      </c>
      <c r="I11524" s="77">
        <f>IF(H11524="Lost",G11524*-1,IF(H11524="Won",     IF(D11524="E/W",            G11524*(F11524-1)*0.5*1.25,    IF(D11524="place",   G11524*(F11524-1) *0.95,  G11524*(F11524-1) )),            IF(H11524="Placed",     (G11524*-0.5)  + (0.5*G11524*(F11524-1)*0.2),0)         ))</f>
        <v>-1</v>
      </c>
      <c r="J11524" s="18">
        <f t="shared" si="725"/>
        <v>1158.0800000000022</v>
      </c>
      <c r="K11524" s="19" t="str">
        <f t="shared" si="723"/>
        <v>May-16</v>
      </c>
      <c r="L11524" s="20">
        <f t="shared" si="726"/>
        <v>11344</v>
      </c>
      <c r="M11524" s="21">
        <f t="shared" si="724"/>
        <v>0.10208744710860386</v>
      </c>
    </row>
    <row r="11525" spans="1:13" x14ac:dyDescent="0.3">
      <c r="A11525" s="116">
        <v>42506</v>
      </c>
      <c r="B11525" s="90" t="s">
        <v>38</v>
      </c>
      <c r="C11525" s="103">
        <v>0.65625</v>
      </c>
      <c r="D11525" s="94" t="s">
        <v>31</v>
      </c>
      <c r="E11525" s="90" t="s">
        <v>3817</v>
      </c>
      <c r="F11525" s="115">
        <v>4</v>
      </c>
      <c r="G11525" s="92">
        <v>1</v>
      </c>
      <c r="H11525" s="90" t="s">
        <v>42</v>
      </c>
      <c r="I11525" s="77">
        <f>IF(H11525="Lost",G11525*-1,IF(H11525="Won",     IF(D11525="E/W",            G11525*(F11525-1)*0.5*1.25,    IF(D11525="place",   G11525*(F11525-1) *0.95,  G11525*(F11525-1) )),            IF(H11525="Placed",     (G11525*-0.5)  + (0.5*G11525*(F11525-1)*0.2),0)         ))</f>
        <v>3</v>
      </c>
      <c r="J11525" s="18">
        <f t="shared" si="725"/>
        <v>1161.0800000000022</v>
      </c>
      <c r="K11525" s="19" t="str">
        <f t="shared" si="723"/>
        <v>May-16</v>
      </c>
      <c r="L11525" s="20">
        <f t="shared" si="726"/>
        <v>11345</v>
      </c>
      <c r="M11525" s="21">
        <f t="shared" si="724"/>
        <v>0.10234288232701651</v>
      </c>
    </row>
    <row r="11526" spans="1:13" x14ac:dyDescent="0.3">
      <c r="A11526" s="116">
        <v>42506</v>
      </c>
      <c r="B11526" s="90" t="s">
        <v>59</v>
      </c>
      <c r="C11526" s="103">
        <v>0.75</v>
      </c>
      <c r="D11526" s="94" t="s">
        <v>31</v>
      </c>
      <c r="E11526" s="90" t="s">
        <v>3818</v>
      </c>
      <c r="F11526" s="115">
        <v>3</v>
      </c>
      <c r="G11526" s="92">
        <v>1</v>
      </c>
      <c r="H11526" s="90" t="s">
        <v>42</v>
      </c>
      <c r="I11526" s="77">
        <f>IF(H11526="Lost",G11526*-1,IF(H11526="Won",     IF(D11526="E/W",            G11526*(F11526-1)*0.5*1.25,    IF(D11526="place",   G11526*(F11526-1) *0.95,  G11526*(F11526-1) )),            IF(H11526="Placed",     (G11526*-0.5)  + (0.5*G11526*(F11526-1)*0.2),0)         ))</f>
        <v>2</v>
      </c>
      <c r="J11526" s="18">
        <f t="shared" si="725"/>
        <v>1163.0800000000022</v>
      </c>
      <c r="K11526" s="19" t="str">
        <f t="shared" si="723"/>
        <v>May-16</v>
      </c>
      <c r="L11526" s="20">
        <f t="shared" si="726"/>
        <v>11346</v>
      </c>
      <c r="M11526" s="21">
        <f t="shared" si="724"/>
        <v>0.10251013573065416</v>
      </c>
    </row>
    <row r="11527" spans="1:13" x14ac:dyDescent="0.3">
      <c r="A11527" s="119">
        <v>42506</v>
      </c>
      <c r="B11527" s="120" t="s">
        <v>71</v>
      </c>
      <c r="C11527" s="121">
        <v>14.5</v>
      </c>
      <c r="D11527" s="94"/>
      <c r="E11527" s="120" t="s">
        <v>10830</v>
      </c>
      <c r="F11527" s="123">
        <v>4.5</v>
      </c>
      <c r="G11527" s="91">
        <v>1</v>
      </c>
      <c r="H11527" s="30">
        <v>2</v>
      </c>
      <c r="I11527" s="31">
        <v>-1</v>
      </c>
      <c r="J11527" s="18">
        <f t="shared" si="725"/>
        <v>1162.0800000000022</v>
      </c>
      <c r="K11527" s="19" t="str">
        <f t="shared" si="723"/>
        <v>May-16</v>
      </c>
      <c r="L11527" s="20">
        <f t="shared" si="726"/>
        <v>11347</v>
      </c>
      <c r="M11527" s="21">
        <f t="shared" si="724"/>
        <v>0.10241297259187469</v>
      </c>
    </row>
    <row r="11528" spans="1:13" x14ac:dyDescent="0.3">
      <c r="A11528" s="119">
        <v>42506</v>
      </c>
      <c r="B11528" s="120" t="s">
        <v>71</v>
      </c>
      <c r="C11528" s="121">
        <v>14.5</v>
      </c>
      <c r="D11528" s="94"/>
      <c r="E11528" s="120" t="s">
        <v>10831</v>
      </c>
      <c r="F11528" s="123">
        <v>6</v>
      </c>
      <c r="G11528" s="91">
        <v>1</v>
      </c>
      <c r="H11528" s="30">
        <v>4</v>
      </c>
      <c r="I11528" s="31">
        <v>-1</v>
      </c>
      <c r="J11528" s="18">
        <f t="shared" si="725"/>
        <v>1161.0800000000022</v>
      </c>
      <c r="K11528" s="19" t="str">
        <f t="shared" si="723"/>
        <v>May-16</v>
      </c>
      <c r="L11528" s="20">
        <f t="shared" si="726"/>
        <v>11348</v>
      </c>
      <c r="M11528" s="21">
        <f t="shared" si="724"/>
        <v>0.10231582657737065</v>
      </c>
    </row>
    <row r="11529" spans="1:13" x14ac:dyDescent="0.3">
      <c r="A11529" s="124">
        <v>42506</v>
      </c>
      <c r="B11529" s="111" t="s">
        <v>59</v>
      </c>
      <c r="C11529" s="111">
        <v>18</v>
      </c>
      <c r="D11529" s="94"/>
      <c r="E11529" s="111" t="s">
        <v>10829</v>
      </c>
      <c r="F11529" s="111">
        <v>4.5</v>
      </c>
      <c r="G11529" s="91">
        <v>1</v>
      </c>
      <c r="H11529" s="37" t="s">
        <v>6518</v>
      </c>
      <c r="I11529" s="34">
        <v>-1</v>
      </c>
      <c r="J11529" s="18">
        <f t="shared" si="725"/>
        <v>1160.0800000000022</v>
      </c>
      <c r="K11529" s="19" t="str">
        <f t="shared" si="723"/>
        <v>May-16</v>
      </c>
      <c r="L11529" s="20">
        <f t="shared" si="726"/>
        <v>11349</v>
      </c>
      <c r="M11529" s="21">
        <f t="shared" si="724"/>
        <v>0.10221869768261541</v>
      </c>
    </row>
    <row r="11530" spans="1:13" x14ac:dyDescent="0.3">
      <c r="A11530" s="124">
        <v>42506</v>
      </c>
      <c r="B11530" s="111" t="s">
        <v>59</v>
      </c>
      <c r="C11530" s="111">
        <v>20</v>
      </c>
      <c r="D11530" s="94"/>
      <c r="E11530" s="111" t="s">
        <v>3383</v>
      </c>
      <c r="F11530" s="111">
        <v>4.33</v>
      </c>
      <c r="G11530" s="91">
        <v>1</v>
      </c>
      <c r="H11530" s="37" t="s">
        <v>6518</v>
      </c>
      <c r="I11530" s="34">
        <v>-1</v>
      </c>
      <c r="J11530" s="18">
        <f t="shared" si="725"/>
        <v>1159.0800000000022</v>
      </c>
      <c r="K11530" s="19" t="str">
        <f t="shared" si="723"/>
        <v>May-16</v>
      </c>
      <c r="L11530" s="20">
        <f t="shared" si="726"/>
        <v>11350</v>
      </c>
      <c r="M11530" s="21">
        <f t="shared" si="724"/>
        <v>0.1021215859030839</v>
      </c>
    </row>
    <row r="11531" spans="1:13" x14ac:dyDescent="0.3">
      <c r="A11531" s="116">
        <v>42507</v>
      </c>
      <c r="B11531" s="90" t="s">
        <v>29</v>
      </c>
      <c r="C11531" s="103">
        <v>0.62152777777777779</v>
      </c>
      <c r="D11531" s="94" t="s">
        <v>31</v>
      </c>
      <c r="E11531" s="90" t="s">
        <v>3819</v>
      </c>
      <c r="F11531" s="115">
        <v>3.75</v>
      </c>
      <c r="G11531" s="92">
        <v>1</v>
      </c>
      <c r="H11531" s="90" t="s">
        <v>33</v>
      </c>
      <c r="I11531" s="77">
        <f>IF(H11531="Lost",G11531*-1,IF(H11531="Won",     IF(D11531="E/W",            G11531*(F11531-1)*0.5*1.25,    IF(D11531="place",   G11531*(F11531-1) *0.95,  G11531*(F11531-1) )),            IF(H11531="Placed",     (G11531*-0.5)  + (0.5*G11531*(F11531-1)*0.2),0)         ))</f>
        <v>-1</v>
      </c>
      <c r="J11531" s="18">
        <f t="shared" si="725"/>
        <v>1158.0800000000022</v>
      </c>
      <c r="K11531" s="19" t="str">
        <f t="shared" si="723"/>
        <v>May-16</v>
      </c>
      <c r="L11531" s="20">
        <f t="shared" si="726"/>
        <v>11351</v>
      </c>
      <c r="M11531" s="21">
        <f t="shared" si="724"/>
        <v>0.10202449123425268</v>
      </c>
    </row>
    <row r="11532" spans="1:13" x14ac:dyDescent="0.3">
      <c r="A11532" s="116">
        <v>42507</v>
      </c>
      <c r="B11532" s="90" t="s">
        <v>137</v>
      </c>
      <c r="C11532" s="103">
        <v>0.67361111111111116</v>
      </c>
      <c r="D11532" s="94" t="s">
        <v>31</v>
      </c>
      <c r="E11532" s="90" t="s">
        <v>3821</v>
      </c>
      <c r="F11532" s="115">
        <v>2.88</v>
      </c>
      <c r="G11532" s="92">
        <v>1</v>
      </c>
      <c r="H11532" s="90" t="s">
        <v>33</v>
      </c>
      <c r="I11532" s="77">
        <f>IF(H11532="Lost",G11532*-1,IF(H11532="Won",     IF(D11532="E/W",            G11532*(F11532-1)*0.5*1.25,    IF(D11532="place",   G11532*(F11532-1) *0.95,  G11532*(F11532-1) )),            IF(H11532="Placed",     (G11532*-0.5)  + (0.5*G11532*(F11532-1)*0.2),0)         ))</f>
        <v>-1</v>
      </c>
      <c r="J11532" s="18">
        <f t="shared" si="725"/>
        <v>1157.0800000000022</v>
      </c>
      <c r="K11532" s="19" t="str">
        <f t="shared" si="723"/>
        <v>May-16</v>
      </c>
      <c r="L11532" s="20">
        <f t="shared" si="726"/>
        <v>11352</v>
      </c>
      <c r="M11532" s="21">
        <f t="shared" si="724"/>
        <v>0.10192741367159991</v>
      </c>
    </row>
    <row r="11533" spans="1:13" x14ac:dyDescent="0.3">
      <c r="A11533" s="116">
        <v>42507</v>
      </c>
      <c r="B11533" s="90" t="s">
        <v>29</v>
      </c>
      <c r="C11533" s="103">
        <v>0.73263888888888884</v>
      </c>
      <c r="D11533" s="94" t="s">
        <v>31</v>
      </c>
      <c r="E11533" s="90" t="s">
        <v>3820</v>
      </c>
      <c r="F11533" s="115">
        <v>3.5</v>
      </c>
      <c r="G11533" s="92">
        <v>1</v>
      </c>
      <c r="H11533" s="90" t="s">
        <v>42</v>
      </c>
      <c r="I11533" s="77">
        <f>IF(H11533="Lost",G11533*-1,IF(H11533="Won",     IF(D11533="E/W",            G11533*(F11533-1)*0.5*1.25,    IF(D11533="place",   G11533*(F11533-1) *0.95,  G11533*(F11533-1) )),            IF(H11533="Placed",     (G11533*-0.5)  + (0.5*G11533*(F11533-1)*0.2),0)         ))</f>
        <v>2.5</v>
      </c>
      <c r="J11533" s="18">
        <f t="shared" si="725"/>
        <v>1159.5800000000022</v>
      </c>
      <c r="K11533" s="19" t="str">
        <f t="shared" si="723"/>
        <v>May-16</v>
      </c>
      <c r="L11533" s="20">
        <f t="shared" si="726"/>
        <v>11353</v>
      </c>
      <c r="M11533" s="21">
        <f t="shared" si="724"/>
        <v>0.10213864176869569</v>
      </c>
    </row>
    <row r="11534" spans="1:13" x14ac:dyDescent="0.3">
      <c r="A11534" s="116">
        <v>42507</v>
      </c>
      <c r="B11534" s="90" t="s">
        <v>67</v>
      </c>
      <c r="C11534" s="103">
        <v>0.79166666666666663</v>
      </c>
      <c r="D11534" s="94" t="s">
        <v>31</v>
      </c>
      <c r="E11534" s="90" t="s">
        <v>3822</v>
      </c>
      <c r="F11534" s="115">
        <v>3.75</v>
      </c>
      <c r="G11534" s="92">
        <v>1</v>
      </c>
      <c r="H11534" s="90" t="s">
        <v>33</v>
      </c>
      <c r="I11534" s="77">
        <f>IF(H11534="Lost",G11534*-1,IF(H11534="Won",     IF(D11534="E/W",            G11534*(F11534-1)*0.5*1.25,    IF(D11534="place",   G11534*(F11534-1) *0.95,  G11534*(F11534-1) )),            IF(H11534="Placed",     (G11534*-0.5)  + (0.5*G11534*(F11534-1)*0.2),0)         ))</f>
        <v>-1</v>
      </c>
      <c r="J11534" s="18">
        <f t="shared" si="725"/>
        <v>1158.5800000000022</v>
      </c>
      <c r="K11534" s="19" t="str">
        <f t="shared" si="723"/>
        <v>May-16</v>
      </c>
      <c r="L11534" s="20">
        <f t="shared" si="726"/>
        <v>11354</v>
      </c>
      <c r="M11534" s="21">
        <f t="shared" si="724"/>
        <v>0.10204157125242225</v>
      </c>
    </row>
    <row r="11535" spans="1:13" x14ac:dyDescent="0.3">
      <c r="A11535" s="119">
        <v>42507</v>
      </c>
      <c r="B11535" s="121" t="s">
        <v>63</v>
      </c>
      <c r="C11535" s="121">
        <v>15.15</v>
      </c>
      <c r="D11535" s="94"/>
      <c r="E11535" s="121" t="s">
        <v>10835</v>
      </c>
      <c r="F11535" s="123">
        <v>5</v>
      </c>
      <c r="G11535" s="91">
        <v>1</v>
      </c>
      <c r="H11535" s="40">
        <v>3</v>
      </c>
      <c r="I11535" s="38">
        <v>-1</v>
      </c>
      <c r="J11535" s="18">
        <f t="shared" si="725"/>
        <v>1157.5800000000022</v>
      </c>
      <c r="K11535" s="19" t="str">
        <f t="shared" si="723"/>
        <v>May-16</v>
      </c>
      <c r="L11535" s="20">
        <f t="shared" si="726"/>
        <v>11355</v>
      </c>
      <c r="M11535" s="21">
        <f t="shared" si="724"/>
        <v>0.1019445178335537</v>
      </c>
    </row>
    <row r="11536" spans="1:13" x14ac:dyDescent="0.3">
      <c r="A11536" s="119">
        <v>42507</v>
      </c>
      <c r="B11536" s="121" t="s">
        <v>29</v>
      </c>
      <c r="C11536" s="121">
        <v>17</v>
      </c>
      <c r="D11536" s="94"/>
      <c r="E11536" s="121" t="s">
        <v>10834</v>
      </c>
      <c r="F11536" s="123">
        <v>5</v>
      </c>
      <c r="G11536" s="91">
        <v>1</v>
      </c>
      <c r="H11536" s="40">
        <v>12</v>
      </c>
      <c r="I11536" s="38">
        <v>-1</v>
      </c>
      <c r="J11536" s="18">
        <f t="shared" si="725"/>
        <v>1156.5800000000022</v>
      </c>
      <c r="K11536" s="19" t="str">
        <f t="shared" si="723"/>
        <v>May-16</v>
      </c>
      <c r="L11536" s="20">
        <f t="shared" si="726"/>
        <v>11356</v>
      </c>
      <c r="M11536" s="21">
        <f t="shared" si="724"/>
        <v>0.10184748150757328</v>
      </c>
    </row>
    <row r="11537" spans="1:13" x14ac:dyDescent="0.3">
      <c r="A11537" s="124">
        <v>42507</v>
      </c>
      <c r="B11537" s="111" t="s">
        <v>143</v>
      </c>
      <c r="C11537" s="111">
        <v>18.100000000000001</v>
      </c>
      <c r="D11537" s="94"/>
      <c r="E11537" s="111" t="s">
        <v>10833</v>
      </c>
      <c r="F11537" s="111">
        <v>6</v>
      </c>
      <c r="G11537" s="91">
        <v>1</v>
      </c>
      <c r="H11537" s="37" t="s">
        <v>6512</v>
      </c>
      <c r="I11537" s="34">
        <v>-1</v>
      </c>
      <c r="J11537" s="18">
        <f t="shared" si="725"/>
        <v>1155.5800000000022</v>
      </c>
      <c r="K11537" s="19" t="str">
        <f t="shared" si="723"/>
        <v>May-16</v>
      </c>
      <c r="L11537" s="20">
        <f t="shared" si="726"/>
        <v>11357</v>
      </c>
      <c r="M11537" s="21">
        <f t="shared" si="724"/>
        <v>0.10175046226996586</v>
      </c>
    </row>
    <row r="11538" spans="1:13" x14ac:dyDescent="0.3">
      <c r="A11538" s="124">
        <v>42507</v>
      </c>
      <c r="B11538" s="111" t="s">
        <v>143</v>
      </c>
      <c r="C11538" s="111">
        <v>18.100000000000001</v>
      </c>
      <c r="D11538" s="94"/>
      <c r="E11538" s="111" t="s">
        <v>10832</v>
      </c>
      <c r="F11538" s="111">
        <v>5.5</v>
      </c>
      <c r="G11538" s="91">
        <v>1</v>
      </c>
      <c r="H11538" s="37" t="s">
        <v>6512</v>
      </c>
      <c r="I11538" s="34">
        <v>-1</v>
      </c>
      <c r="J11538" s="18">
        <f t="shared" si="725"/>
        <v>1154.5800000000022</v>
      </c>
      <c r="K11538" s="19" t="str">
        <f t="shared" si="723"/>
        <v>May-16</v>
      </c>
      <c r="L11538" s="20">
        <f t="shared" si="726"/>
        <v>11358</v>
      </c>
      <c r="M11538" s="21">
        <f t="shared" si="724"/>
        <v>0.10165346011621784</v>
      </c>
    </row>
    <row r="11539" spans="1:13" x14ac:dyDescent="0.3">
      <c r="A11539" s="116">
        <v>42508</v>
      </c>
      <c r="B11539" s="90" t="s">
        <v>49</v>
      </c>
      <c r="C11539" s="103">
        <v>0.5625</v>
      </c>
      <c r="D11539" s="94" t="s">
        <v>31</v>
      </c>
      <c r="E11539" s="90" t="s">
        <v>3823</v>
      </c>
      <c r="F11539" s="115">
        <v>3</v>
      </c>
      <c r="G11539" s="92">
        <v>1</v>
      </c>
      <c r="H11539" s="90" t="s">
        <v>33</v>
      </c>
      <c r="I11539" s="77">
        <f>IF(H11539="Lost",G11539*-1,IF(H11539="Won",     IF(D11539="E/W",            G11539*(F11539-1)*0.5*1.25,    IF(D11539="place",   G11539*(F11539-1) *0.95,  G11539*(F11539-1) )),            IF(H11539="Placed",     (G11539*-0.5)  + (0.5*G11539*(F11539-1)*0.2),0)         ))</f>
        <v>-1</v>
      </c>
      <c r="J11539" s="18">
        <f t="shared" si="725"/>
        <v>1153.5800000000022</v>
      </c>
      <c r="K11539" s="19" t="str">
        <f t="shared" si="723"/>
        <v>May-16</v>
      </c>
      <c r="L11539" s="20">
        <f t="shared" si="726"/>
        <v>11359</v>
      </c>
      <c r="M11539" s="21">
        <f t="shared" si="724"/>
        <v>0.10155647504181725</v>
      </c>
    </row>
    <row r="11540" spans="1:13" x14ac:dyDescent="0.3">
      <c r="A11540" s="116">
        <v>42508</v>
      </c>
      <c r="B11540" s="90" t="s">
        <v>56</v>
      </c>
      <c r="C11540" s="103">
        <v>0.64583333333333337</v>
      </c>
      <c r="D11540" s="94" t="s">
        <v>31</v>
      </c>
      <c r="E11540" s="90" t="s">
        <v>3825</v>
      </c>
      <c r="F11540" s="115">
        <v>3.5</v>
      </c>
      <c r="G11540" s="92">
        <v>1</v>
      </c>
      <c r="H11540" s="90" t="s">
        <v>42</v>
      </c>
      <c r="I11540" s="77">
        <f>IF(H11540="Lost",G11540*-1,IF(H11540="Won",     IF(D11540="E/W",            G11540*(F11540-1)*0.5*1.25,    IF(D11540="place",   G11540*(F11540-1) *0.95,  G11540*(F11540-1) )),            IF(H11540="Placed",     (G11540*-0.5)  + (0.5*G11540*(F11540-1)*0.2),0)         ))</f>
        <v>2.5</v>
      </c>
      <c r="J11540" s="18">
        <f t="shared" si="725"/>
        <v>1156.0800000000022</v>
      </c>
      <c r="K11540" s="19" t="str">
        <f t="shared" si="723"/>
        <v>May-16</v>
      </c>
      <c r="L11540" s="20">
        <f t="shared" si="726"/>
        <v>11360</v>
      </c>
      <c r="M11540" s="21">
        <f t="shared" si="724"/>
        <v>0.10176760563380301</v>
      </c>
    </row>
    <row r="11541" spans="1:13" x14ac:dyDescent="0.3">
      <c r="A11541" s="116">
        <v>42508</v>
      </c>
      <c r="B11541" s="90" t="s">
        <v>49</v>
      </c>
      <c r="C11541" s="103">
        <v>0.68055555555555547</v>
      </c>
      <c r="D11541" s="94" t="s">
        <v>31</v>
      </c>
      <c r="E11541" s="90" t="s">
        <v>3824</v>
      </c>
      <c r="F11541" s="115">
        <v>3.75</v>
      </c>
      <c r="G11541" s="92">
        <v>1</v>
      </c>
      <c r="H11541" s="90" t="s">
        <v>42</v>
      </c>
      <c r="I11541" s="77">
        <f>IF(H11541="Lost",G11541*-1,IF(H11541="Won",     IF(D11541="E/W",            G11541*(F11541-1)*0.5*1.25,    IF(D11541="place",   G11541*(F11541-1) *0.95,  G11541*(F11541-1) )),            IF(H11541="Placed",     (G11541*-0.5)  + (0.5*G11541*(F11541-1)*0.2),0)         ))</f>
        <v>2.75</v>
      </c>
      <c r="J11541" s="18">
        <f t="shared" si="725"/>
        <v>1158.8300000000022</v>
      </c>
      <c r="K11541" s="19" t="str">
        <f t="shared" si="723"/>
        <v>May-16</v>
      </c>
      <c r="L11541" s="20">
        <f t="shared" si="726"/>
        <v>11361</v>
      </c>
      <c r="M11541" s="21">
        <f t="shared" si="724"/>
        <v>0.1020007041633661</v>
      </c>
    </row>
    <row r="11542" spans="1:13" x14ac:dyDescent="0.3">
      <c r="A11542" s="116">
        <v>42508</v>
      </c>
      <c r="B11542" s="90" t="s">
        <v>56</v>
      </c>
      <c r="C11542" s="103">
        <v>0.71875</v>
      </c>
      <c r="D11542" s="94" t="s">
        <v>31</v>
      </c>
      <c r="E11542" s="90" t="s">
        <v>3826</v>
      </c>
      <c r="F11542" s="115">
        <v>3.75</v>
      </c>
      <c r="G11542" s="92">
        <v>1</v>
      </c>
      <c r="H11542" s="90" t="s">
        <v>33</v>
      </c>
      <c r="I11542" s="77">
        <f>IF(H11542="Lost",G11542*-1,IF(H11542="Won",     IF(D11542="E/W",            G11542*(F11542-1)*0.5*1.25,    IF(D11542="place",   G11542*(F11542-1) *0.95,  G11542*(F11542-1) )),            IF(H11542="Placed",     (G11542*-0.5)  + (0.5*G11542*(F11542-1)*0.2),0)         ))</f>
        <v>-1</v>
      </c>
      <c r="J11542" s="18">
        <f t="shared" si="725"/>
        <v>1157.8300000000022</v>
      </c>
      <c r="K11542" s="19" t="str">
        <f t="shared" si="723"/>
        <v>May-16</v>
      </c>
      <c r="L11542" s="20">
        <f t="shared" si="726"/>
        <v>11362</v>
      </c>
      <c r="M11542" s="21">
        <f t="shared" si="724"/>
        <v>0.10190371413483561</v>
      </c>
    </row>
    <row r="11543" spans="1:13" x14ac:dyDescent="0.3">
      <c r="A11543" s="116">
        <v>42508</v>
      </c>
      <c r="B11543" s="90" t="s">
        <v>30</v>
      </c>
      <c r="C11543" s="103">
        <v>0.86458333333333337</v>
      </c>
      <c r="D11543" s="94" t="s">
        <v>31</v>
      </c>
      <c r="E11543" s="90" t="s">
        <v>3827</v>
      </c>
      <c r="F11543" s="115">
        <v>2.88</v>
      </c>
      <c r="G11543" s="92">
        <v>1</v>
      </c>
      <c r="H11543" s="90" t="s">
        <v>33</v>
      </c>
      <c r="I11543" s="77">
        <f>IF(H11543="Lost",G11543*-1,IF(H11543="Won",     IF(D11543="E/W",            G11543*(F11543-1)*0.5*1.25,    IF(D11543="place",   G11543*(F11543-1) *0.95,  G11543*(F11543-1) )),            IF(H11543="Placed",     (G11543*-0.5)  + (0.5*G11543*(F11543-1)*0.2),0)         ))</f>
        <v>-1</v>
      </c>
      <c r="J11543" s="18">
        <f t="shared" si="725"/>
        <v>1156.8300000000022</v>
      </c>
      <c r="K11543" s="19" t="str">
        <f t="shared" si="723"/>
        <v>May-16</v>
      </c>
      <c r="L11543" s="20">
        <f t="shared" si="726"/>
        <v>11363</v>
      </c>
      <c r="M11543" s="21">
        <f t="shared" si="724"/>
        <v>0.10180674117750614</v>
      </c>
    </row>
    <row r="11544" spans="1:13" x14ac:dyDescent="0.3">
      <c r="A11544" s="119">
        <v>42508</v>
      </c>
      <c r="B11544" s="121" t="s">
        <v>56</v>
      </c>
      <c r="C11544" s="121">
        <v>13.5</v>
      </c>
      <c r="D11544" s="94"/>
      <c r="E11544" s="123" t="s">
        <v>4035</v>
      </c>
      <c r="F11544" s="123">
        <v>4.5</v>
      </c>
      <c r="G11544" s="91">
        <v>1</v>
      </c>
      <c r="H11544" s="40">
        <v>11</v>
      </c>
      <c r="I11544" s="38">
        <v>-1</v>
      </c>
      <c r="J11544" s="18">
        <f t="shared" si="725"/>
        <v>1155.8300000000022</v>
      </c>
      <c r="K11544" s="19" t="str">
        <f t="shared" si="723"/>
        <v>May-16</v>
      </c>
      <c r="L11544" s="20">
        <f t="shared" si="726"/>
        <v>11364</v>
      </c>
      <c r="M11544" s="21">
        <f t="shared" si="724"/>
        <v>0.10170978528687101</v>
      </c>
    </row>
    <row r="11545" spans="1:13" x14ac:dyDescent="0.3">
      <c r="A11545" s="119">
        <v>42508</v>
      </c>
      <c r="B11545" s="121" t="s">
        <v>85</v>
      </c>
      <c r="C11545" s="121">
        <v>14.45</v>
      </c>
      <c r="D11545" s="94"/>
      <c r="E11545" s="123" t="s">
        <v>10839</v>
      </c>
      <c r="F11545" s="123">
        <v>5.5</v>
      </c>
      <c r="G11545" s="91">
        <v>1</v>
      </c>
      <c r="H11545" s="40">
        <v>1</v>
      </c>
      <c r="I11545" s="38">
        <v>4.5</v>
      </c>
      <c r="J11545" s="18">
        <f t="shared" si="725"/>
        <v>1160.3300000000022</v>
      </c>
      <c r="K11545" s="19" t="str">
        <f t="shared" si="723"/>
        <v>May-16</v>
      </c>
      <c r="L11545" s="20">
        <f t="shared" si="726"/>
        <v>11365</v>
      </c>
      <c r="M11545" s="21">
        <f t="shared" si="724"/>
        <v>0.10209678838539395</v>
      </c>
    </row>
    <row r="11546" spans="1:13" x14ac:dyDescent="0.3">
      <c r="A11546" s="119">
        <v>42508</v>
      </c>
      <c r="B11546" s="121" t="s">
        <v>85</v>
      </c>
      <c r="C11546" s="121">
        <v>15.55</v>
      </c>
      <c r="D11546" s="94"/>
      <c r="E11546" s="123" t="s">
        <v>10840</v>
      </c>
      <c r="F11546" s="123">
        <v>4.5</v>
      </c>
      <c r="G11546" s="91">
        <v>1</v>
      </c>
      <c r="H11546" s="40">
        <v>3</v>
      </c>
      <c r="I11546" s="38">
        <v>-1</v>
      </c>
      <c r="J11546" s="18">
        <f t="shared" si="725"/>
        <v>1159.3300000000022</v>
      </c>
      <c r="K11546" s="19" t="str">
        <f t="shared" si="723"/>
        <v>May-16</v>
      </c>
      <c r="L11546" s="20">
        <f t="shared" si="726"/>
        <v>11366</v>
      </c>
      <c r="M11546" s="21">
        <f t="shared" si="724"/>
        <v>0.10199982403660059</v>
      </c>
    </row>
    <row r="11547" spans="1:13" x14ac:dyDescent="0.3">
      <c r="A11547" s="119">
        <v>42508</v>
      </c>
      <c r="B11547" s="121" t="s">
        <v>56</v>
      </c>
      <c r="C11547" s="121">
        <v>16.399999999999999</v>
      </c>
      <c r="D11547" s="94"/>
      <c r="E11547" s="123" t="s">
        <v>10838</v>
      </c>
      <c r="F11547" s="123">
        <v>5.5</v>
      </c>
      <c r="G11547" s="91">
        <v>1</v>
      </c>
      <c r="H11547" s="40">
        <v>6</v>
      </c>
      <c r="I11547" s="38">
        <v>-1</v>
      </c>
      <c r="J11547" s="18">
        <f t="shared" si="725"/>
        <v>1158.3300000000022</v>
      </c>
      <c r="K11547" s="19" t="str">
        <f t="shared" si="723"/>
        <v>May-16</v>
      </c>
      <c r="L11547" s="20">
        <f t="shared" si="726"/>
        <v>11367</v>
      </c>
      <c r="M11547" s="21">
        <f t="shared" si="724"/>
        <v>0.10190287674848264</v>
      </c>
    </row>
    <row r="11548" spans="1:13" x14ac:dyDescent="0.3">
      <c r="A11548" s="124">
        <v>42508</v>
      </c>
      <c r="B11548" s="111" t="s">
        <v>43</v>
      </c>
      <c r="C11548" s="111">
        <v>17.55</v>
      </c>
      <c r="D11548" s="94"/>
      <c r="E11548" s="111" t="s">
        <v>10837</v>
      </c>
      <c r="F11548" s="111">
        <v>5</v>
      </c>
      <c r="G11548" s="91">
        <v>1</v>
      </c>
      <c r="H11548" s="37" t="s">
        <v>6518</v>
      </c>
      <c r="I11548" s="34">
        <v>-1</v>
      </c>
      <c r="J11548" s="18">
        <f t="shared" si="725"/>
        <v>1157.3300000000022</v>
      </c>
      <c r="K11548" s="19" t="str">
        <f t="shared" si="723"/>
        <v>May-16</v>
      </c>
      <c r="L11548" s="20">
        <f t="shared" si="726"/>
        <v>11368</v>
      </c>
      <c r="M11548" s="21">
        <f t="shared" si="724"/>
        <v>0.10180594651653785</v>
      </c>
    </row>
    <row r="11549" spans="1:13" x14ac:dyDescent="0.3">
      <c r="A11549" s="124">
        <v>42508</v>
      </c>
      <c r="B11549" s="111" t="s">
        <v>30</v>
      </c>
      <c r="C11549" s="111">
        <v>19.45</v>
      </c>
      <c r="D11549" s="94"/>
      <c r="E11549" s="111" t="s">
        <v>10836</v>
      </c>
      <c r="F11549" s="111">
        <v>5.5</v>
      </c>
      <c r="G11549" s="91">
        <v>1</v>
      </c>
      <c r="H11549" s="37" t="s">
        <v>6512</v>
      </c>
      <c r="I11549" s="34">
        <v>-1</v>
      </c>
      <c r="J11549" s="18">
        <f t="shared" si="725"/>
        <v>1156.3300000000022</v>
      </c>
      <c r="K11549" s="19" t="str">
        <f t="shared" si="723"/>
        <v>May-16</v>
      </c>
      <c r="L11549" s="20">
        <f t="shared" si="726"/>
        <v>11369</v>
      </c>
      <c r="M11549" s="21">
        <f t="shared" si="724"/>
        <v>0.10170903333626548</v>
      </c>
    </row>
    <row r="11550" spans="1:13" x14ac:dyDescent="0.3">
      <c r="A11550" s="116">
        <v>42509</v>
      </c>
      <c r="B11550" s="90" t="s">
        <v>29</v>
      </c>
      <c r="C11550" s="103">
        <v>0.65277777777777779</v>
      </c>
      <c r="D11550" s="94" t="s">
        <v>31</v>
      </c>
      <c r="E11550" s="90" t="s">
        <v>3828</v>
      </c>
      <c r="F11550" s="115">
        <v>2.88</v>
      </c>
      <c r="G11550" s="92">
        <v>1</v>
      </c>
      <c r="H11550" s="90" t="s">
        <v>33</v>
      </c>
      <c r="I11550" s="77">
        <f>IF(H11550="Lost",G11550*-1,IF(H11550="Won",     IF(D11550="E/W",            G11550*(F11550-1)*0.5*1.25,    IF(D11550="place",   G11550*(F11550-1) *0.95,  G11550*(F11550-1) )),            IF(H11550="Placed",     (G11550*-0.5)  + (0.5*G11550*(F11550-1)*0.2),0)         ))</f>
        <v>-1</v>
      </c>
      <c r="J11550" s="18">
        <f t="shared" si="725"/>
        <v>1155.3300000000022</v>
      </c>
      <c r="K11550" s="19" t="str">
        <f t="shared" si="723"/>
        <v>May-16</v>
      </c>
      <c r="L11550" s="20">
        <f t="shared" si="726"/>
        <v>11370</v>
      </c>
      <c r="M11550" s="21">
        <f t="shared" si="724"/>
        <v>0.10161213720316642</v>
      </c>
    </row>
    <row r="11551" spans="1:13" x14ac:dyDescent="0.3">
      <c r="A11551" s="119">
        <v>42509</v>
      </c>
      <c r="B11551" s="121" t="s">
        <v>41</v>
      </c>
      <c r="C11551" s="121">
        <v>14.1</v>
      </c>
      <c r="D11551" s="94"/>
      <c r="E11551" s="123" t="s">
        <v>10842</v>
      </c>
      <c r="F11551" s="123">
        <v>6</v>
      </c>
      <c r="G11551" s="91">
        <v>1</v>
      </c>
      <c r="H11551" s="40">
        <v>5</v>
      </c>
      <c r="I11551" s="38">
        <v>-1</v>
      </c>
      <c r="J11551" s="18">
        <f t="shared" si="725"/>
        <v>1154.3300000000022</v>
      </c>
      <c r="K11551" s="19" t="str">
        <f t="shared" si="723"/>
        <v>May-16</v>
      </c>
      <c r="L11551" s="20">
        <f t="shared" si="726"/>
        <v>11371</v>
      </c>
      <c r="M11551" s="21">
        <f t="shared" si="724"/>
        <v>0.10151525811274313</v>
      </c>
    </row>
    <row r="11552" spans="1:13" x14ac:dyDescent="0.3">
      <c r="A11552" s="119">
        <v>42509</v>
      </c>
      <c r="B11552" s="121" t="s">
        <v>41</v>
      </c>
      <c r="C11552" s="121">
        <v>17.55</v>
      </c>
      <c r="D11552" s="94"/>
      <c r="E11552" s="123" t="s">
        <v>10843</v>
      </c>
      <c r="F11552" s="123">
        <v>5</v>
      </c>
      <c r="G11552" s="91">
        <v>1</v>
      </c>
      <c r="H11552" s="40">
        <v>1</v>
      </c>
      <c r="I11552" s="38">
        <v>3.2</v>
      </c>
      <c r="J11552" s="18">
        <f t="shared" si="725"/>
        <v>1157.5300000000022</v>
      </c>
      <c r="K11552" s="19" t="str">
        <f t="shared" si="723"/>
        <v>May-16</v>
      </c>
      <c r="L11552" s="20">
        <f t="shared" si="726"/>
        <v>11372</v>
      </c>
      <c r="M11552" s="21">
        <f t="shared" si="724"/>
        <v>0.10178772423496327</v>
      </c>
    </row>
    <row r="11553" spans="1:13" x14ac:dyDescent="0.3">
      <c r="A11553" s="124">
        <v>42509</v>
      </c>
      <c r="B11553" s="111" t="s">
        <v>96</v>
      </c>
      <c r="C11553" s="111">
        <v>20</v>
      </c>
      <c r="D11553" s="94"/>
      <c r="E11553" s="111" t="s">
        <v>10841</v>
      </c>
      <c r="F11553" s="111">
        <v>6</v>
      </c>
      <c r="G11553" s="91">
        <v>1</v>
      </c>
      <c r="H11553" s="37" t="s">
        <v>6518</v>
      </c>
      <c r="I11553" s="34">
        <v>-1</v>
      </c>
      <c r="J11553" s="18">
        <f t="shared" si="725"/>
        <v>1156.5300000000022</v>
      </c>
      <c r="K11553" s="19" t="str">
        <f t="shared" si="723"/>
        <v>May-16</v>
      </c>
      <c r="L11553" s="20">
        <f t="shared" si="726"/>
        <v>11373</v>
      </c>
      <c r="M11553" s="21">
        <f t="shared" si="724"/>
        <v>0.10169084674228455</v>
      </c>
    </row>
    <row r="11554" spans="1:13" x14ac:dyDescent="0.3">
      <c r="A11554" s="116">
        <v>42510</v>
      </c>
      <c r="B11554" s="90" t="s">
        <v>45</v>
      </c>
      <c r="C11554" s="103">
        <v>0.61111111111111105</v>
      </c>
      <c r="D11554" s="94" t="s">
        <v>31</v>
      </c>
      <c r="E11554" s="90" t="s">
        <v>3829</v>
      </c>
      <c r="F11554" s="115">
        <v>4</v>
      </c>
      <c r="G11554" s="92">
        <v>1</v>
      </c>
      <c r="H11554" s="90" t="s">
        <v>33</v>
      </c>
      <c r="I11554" s="77">
        <f t="shared" ref="I11554:I11560" si="727">IF(H11554="Lost",G11554*-1,IF(H11554="Won",     IF(D11554="E/W",            G11554*(F11554-1)*0.5*1.25,    IF(D11554="place",   G11554*(F11554-1) *0.95,  G11554*(F11554-1) )),            IF(H11554="Placed",     (G11554*-0.5)  + (0.5*G11554*(F11554-1)*0.2),0)         ))</f>
        <v>-1</v>
      </c>
      <c r="J11554" s="18">
        <f t="shared" si="725"/>
        <v>1155.5300000000022</v>
      </c>
      <c r="K11554" s="19" t="str">
        <f t="shared" si="723"/>
        <v>May-16</v>
      </c>
      <c r="L11554" s="20">
        <f t="shared" si="726"/>
        <v>11374</v>
      </c>
      <c r="M11554" s="21">
        <f t="shared" si="724"/>
        <v>0.10159398628450872</v>
      </c>
    </row>
    <row r="11555" spans="1:13" x14ac:dyDescent="0.3">
      <c r="A11555" s="116">
        <v>42510</v>
      </c>
      <c r="B11555" s="90" t="s">
        <v>45</v>
      </c>
      <c r="C11555" s="103">
        <v>0.63541666666666663</v>
      </c>
      <c r="D11555" s="94" t="s">
        <v>31</v>
      </c>
      <c r="E11555" s="90" t="s">
        <v>3830</v>
      </c>
      <c r="F11555" s="115">
        <v>3</v>
      </c>
      <c r="G11555" s="92">
        <v>1</v>
      </c>
      <c r="H11555" s="90" t="s">
        <v>42</v>
      </c>
      <c r="I11555" s="77">
        <f t="shared" si="727"/>
        <v>2</v>
      </c>
      <c r="J11555" s="18">
        <f t="shared" si="725"/>
        <v>1157.5300000000022</v>
      </c>
      <c r="K11555" s="19" t="str">
        <f t="shared" si="723"/>
        <v>May-16</v>
      </c>
      <c r="L11555" s="20">
        <f t="shared" si="726"/>
        <v>11375</v>
      </c>
      <c r="M11555" s="21">
        <f t="shared" si="724"/>
        <v>0.10176087912087932</v>
      </c>
    </row>
    <row r="11556" spans="1:13" x14ac:dyDescent="0.3">
      <c r="A11556" s="116">
        <v>42510</v>
      </c>
      <c r="B11556" s="90" t="s">
        <v>45</v>
      </c>
      <c r="C11556" s="103">
        <v>0.68055555555555547</v>
      </c>
      <c r="D11556" s="94" t="s">
        <v>31</v>
      </c>
      <c r="E11556" s="90" t="s">
        <v>3831</v>
      </c>
      <c r="F11556" s="115">
        <v>3.75</v>
      </c>
      <c r="G11556" s="92">
        <v>1</v>
      </c>
      <c r="H11556" s="90" t="s">
        <v>42</v>
      </c>
      <c r="I11556" s="77">
        <f t="shared" si="727"/>
        <v>2.75</v>
      </c>
      <c r="J11556" s="18">
        <f t="shared" si="725"/>
        <v>1160.2800000000022</v>
      </c>
      <c r="K11556" s="19" t="str">
        <f t="shared" si="723"/>
        <v>May-16</v>
      </c>
      <c r="L11556" s="20">
        <f t="shared" si="726"/>
        <v>11376</v>
      </c>
      <c r="M11556" s="21">
        <f t="shared" si="724"/>
        <v>0.10199367088607615</v>
      </c>
    </row>
    <row r="11557" spans="1:13" x14ac:dyDescent="0.3">
      <c r="A11557" s="116">
        <v>42510</v>
      </c>
      <c r="B11557" s="90" t="s">
        <v>45</v>
      </c>
      <c r="C11557" s="103">
        <v>0.70486111111111116</v>
      </c>
      <c r="D11557" s="94" t="s">
        <v>31</v>
      </c>
      <c r="E11557" s="90" t="s">
        <v>3832</v>
      </c>
      <c r="F11557" s="115">
        <v>2.88</v>
      </c>
      <c r="G11557" s="92">
        <v>1</v>
      </c>
      <c r="H11557" s="90" t="s">
        <v>42</v>
      </c>
      <c r="I11557" s="77">
        <f t="shared" si="727"/>
        <v>1.88</v>
      </c>
      <c r="J11557" s="18">
        <f t="shared" si="725"/>
        <v>1162.1600000000024</v>
      </c>
      <c r="K11557" s="19" t="str">
        <f t="shared" si="723"/>
        <v>May-16</v>
      </c>
      <c r="L11557" s="20">
        <f t="shared" si="726"/>
        <v>11377</v>
      </c>
      <c r="M11557" s="21">
        <f t="shared" si="724"/>
        <v>0.10214995165685176</v>
      </c>
    </row>
    <row r="11558" spans="1:13" x14ac:dyDescent="0.3">
      <c r="A11558" s="116">
        <v>42510</v>
      </c>
      <c r="B11558" s="90" t="s">
        <v>146</v>
      </c>
      <c r="C11558" s="103">
        <v>0.73958333333333337</v>
      </c>
      <c r="D11558" s="94" t="s">
        <v>31</v>
      </c>
      <c r="E11558" s="90" t="s">
        <v>3833</v>
      </c>
      <c r="F11558" s="115">
        <v>3.25</v>
      </c>
      <c r="G11558" s="92">
        <v>1</v>
      </c>
      <c r="H11558" s="90" t="s">
        <v>33</v>
      </c>
      <c r="I11558" s="77">
        <f t="shared" si="727"/>
        <v>-1</v>
      </c>
      <c r="J11558" s="18">
        <f t="shared" si="725"/>
        <v>1161.1600000000024</v>
      </c>
      <c r="K11558" s="19" t="str">
        <f t="shared" si="723"/>
        <v>May-16</v>
      </c>
      <c r="L11558" s="20">
        <f t="shared" si="726"/>
        <v>11378</v>
      </c>
      <c r="M11558" s="21">
        <f t="shared" si="724"/>
        <v>0.10205308490068574</v>
      </c>
    </row>
    <row r="11559" spans="1:13" x14ac:dyDescent="0.3">
      <c r="A11559" s="116">
        <v>42510</v>
      </c>
      <c r="B11559" s="90" t="s">
        <v>146</v>
      </c>
      <c r="C11559" s="103">
        <v>0.76041666666666663</v>
      </c>
      <c r="D11559" s="94" t="s">
        <v>31</v>
      </c>
      <c r="E11559" s="90" t="s">
        <v>3834</v>
      </c>
      <c r="F11559" s="115">
        <v>3</v>
      </c>
      <c r="G11559" s="92">
        <v>1</v>
      </c>
      <c r="H11559" s="90" t="s">
        <v>33</v>
      </c>
      <c r="I11559" s="77">
        <f t="shared" si="727"/>
        <v>-1</v>
      </c>
      <c r="J11559" s="18">
        <f t="shared" si="725"/>
        <v>1160.1600000000024</v>
      </c>
      <c r="K11559" s="19" t="str">
        <f t="shared" si="723"/>
        <v>May-16</v>
      </c>
      <c r="L11559" s="20">
        <f t="shared" si="726"/>
        <v>11379</v>
      </c>
      <c r="M11559" s="21">
        <f t="shared" si="724"/>
        <v>0.1019562351700503</v>
      </c>
    </row>
    <row r="11560" spans="1:13" x14ac:dyDescent="0.3">
      <c r="A11560" s="116">
        <v>42510</v>
      </c>
      <c r="B11560" s="90" t="s">
        <v>61</v>
      </c>
      <c r="C11560" s="103">
        <v>0.84027777777777779</v>
      </c>
      <c r="D11560" s="94" t="s">
        <v>31</v>
      </c>
      <c r="E11560" s="90" t="s">
        <v>3226</v>
      </c>
      <c r="F11560" s="115">
        <v>2.75</v>
      </c>
      <c r="G11560" s="92">
        <v>1</v>
      </c>
      <c r="H11560" s="90" t="s">
        <v>42</v>
      </c>
      <c r="I11560" s="77">
        <f t="shared" si="727"/>
        <v>1.75</v>
      </c>
      <c r="J11560" s="18">
        <f t="shared" si="725"/>
        <v>1161.9100000000024</v>
      </c>
      <c r="K11560" s="19" t="str">
        <f t="shared" si="723"/>
        <v>May-16</v>
      </c>
      <c r="L11560" s="20">
        <f t="shared" si="726"/>
        <v>11380</v>
      </c>
      <c r="M11560" s="21">
        <f t="shared" si="724"/>
        <v>0.10210105448154679</v>
      </c>
    </row>
    <row r="11561" spans="1:13" x14ac:dyDescent="0.3">
      <c r="A11561" s="119">
        <v>42510</v>
      </c>
      <c r="B11561" s="121" t="s">
        <v>69</v>
      </c>
      <c r="C11561" s="121">
        <v>14.3</v>
      </c>
      <c r="D11561" s="94"/>
      <c r="E11561" s="123" t="s">
        <v>10846</v>
      </c>
      <c r="F11561" s="123">
        <v>6</v>
      </c>
      <c r="G11561" s="91">
        <v>1</v>
      </c>
      <c r="H11561" s="40">
        <v>4</v>
      </c>
      <c r="I11561" s="38">
        <v>-1</v>
      </c>
      <c r="J11561" s="18">
        <f t="shared" si="725"/>
        <v>1160.9100000000024</v>
      </c>
      <c r="K11561" s="19" t="str">
        <f t="shared" si="723"/>
        <v>May-16</v>
      </c>
      <c r="L11561" s="20">
        <f t="shared" si="726"/>
        <v>11381</v>
      </c>
      <c r="M11561" s="21">
        <f t="shared" si="724"/>
        <v>0.10200421755557529</v>
      </c>
    </row>
    <row r="11562" spans="1:13" x14ac:dyDescent="0.3">
      <c r="A11562" s="119">
        <v>42510</v>
      </c>
      <c r="B11562" s="121" t="s">
        <v>141</v>
      </c>
      <c r="C11562" s="121">
        <v>14.55</v>
      </c>
      <c r="D11562" s="94"/>
      <c r="E11562" s="123" t="s">
        <v>10845</v>
      </c>
      <c r="F11562" s="123">
        <v>6</v>
      </c>
      <c r="G11562" s="91">
        <v>1</v>
      </c>
      <c r="H11562" s="40">
        <v>3</v>
      </c>
      <c r="I11562" s="38">
        <v>-1</v>
      </c>
      <c r="J11562" s="18">
        <f t="shared" si="725"/>
        <v>1159.9100000000024</v>
      </c>
      <c r="K11562" s="19" t="str">
        <f t="shared" si="723"/>
        <v>May-16</v>
      </c>
      <c r="L11562" s="20">
        <f t="shared" si="726"/>
        <v>11382</v>
      </c>
      <c r="M11562" s="21">
        <f t="shared" si="724"/>
        <v>0.10190739764540523</v>
      </c>
    </row>
    <row r="11563" spans="1:13" x14ac:dyDescent="0.3">
      <c r="A11563" s="119">
        <v>42510</v>
      </c>
      <c r="B11563" s="121" t="s">
        <v>141</v>
      </c>
      <c r="C11563" s="121">
        <v>17.05</v>
      </c>
      <c r="D11563" s="94"/>
      <c r="E11563" s="123" t="s">
        <v>3929</v>
      </c>
      <c r="F11563" s="123">
        <v>4.5</v>
      </c>
      <c r="G11563" s="91">
        <v>1</v>
      </c>
      <c r="H11563" s="40">
        <v>2</v>
      </c>
      <c r="I11563" s="38">
        <v>-1</v>
      </c>
      <c r="J11563" s="18">
        <f t="shared" si="725"/>
        <v>1158.9100000000024</v>
      </c>
      <c r="K11563" s="19" t="str">
        <f t="shared" si="723"/>
        <v>May-16</v>
      </c>
      <c r="L11563" s="20">
        <f t="shared" si="726"/>
        <v>11383</v>
      </c>
      <c r="M11563" s="21">
        <f t="shared" si="724"/>
        <v>0.10181059474655209</v>
      </c>
    </row>
    <row r="11564" spans="1:13" x14ac:dyDescent="0.3">
      <c r="A11564" s="124">
        <v>42510</v>
      </c>
      <c r="B11564" s="111" t="s">
        <v>146</v>
      </c>
      <c r="C11564" s="111">
        <v>18.45</v>
      </c>
      <c r="D11564" s="94"/>
      <c r="E11564" s="110" t="s">
        <v>10844</v>
      </c>
      <c r="F11564" s="110">
        <v>6</v>
      </c>
      <c r="G11564" s="91">
        <v>1</v>
      </c>
      <c r="H11564" s="37" t="s">
        <v>6512</v>
      </c>
      <c r="I11564" s="34">
        <v>-1</v>
      </c>
      <c r="J11564" s="18">
        <f t="shared" si="725"/>
        <v>1157.9100000000024</v>
      </c>
      <c r="K11564" s="19" t="str">
        <f t="shared" si="723"/>
        <v>May-16</v>
      </c>
      <c r="L11564" s="20">
        <f t="shared" si="726"/>
        <v>11384</v>
      </c>
      <c r="M11564" s="21">
        <f t="shared" si="724"/>
        <v>0.10171380885453288</v>
      </c>
    </row>
    <row r="11565" spans="1:13" x14ac:dyDescent="0.3">
      <c r="A11565" s="124">
        <v>42510</v>
      </c>
      <c r="B11565" s="111" t="s">
        <v>61</v>
      </c>
      <c r="C11565" s="111">
        <v>20.399999999999999</v>
      </c>
      <c r="D11565" s="94"/>
      <c r="E11565" s="110" t="s">
        <v>4672</v>
      </c>
      <c r="F11565" s="110">
        <v>4.33</v>
      </c>
      <c r="G11565" s="91">
        <v>1</v>
      </c>
      <c r="H11565" s="37" t="s">
        <v>6512</v>
      </c>
      <c r="I11565" s="34">
        <v>-1</v>
      </c>
      <c r="J11565" s="18">
        <f t="shared" si="725"/>
        <v>1156.9100000000024</v>
      </c>
      <c r="K11565" s="19" t="str">
        <f t="shared" si="723"/>
        <v>May-16</v>
      </c>
      <c r="L11565" s="20">
        <f t="shared" si="726"/>
        <v>11385</v>
      </c>
      <c r="M11565" s="21">
        <f t="shared" si="724"/>
        <v>0.10161703996486626</v>
      </c>
    </row>
    <row r="11566" spans="1:13" x14ac:dyDescent="0.3">
      <c r="A11566" s="116">
        <v>42511</v>
      </c>
      <c r="B11566" s="90" t="s">
        <v>35</v>
      </c>
      <c r="C11566" s="103">
        <v>0.60416666666666663</v>
      </c>
      <c r="D11566" s="94" t="s">
        <v>31</v>
      </c>
      <c r="E11566" s="90" t="s">
        <v>3835</v>
      </c>
      <c r="F11566" s="115">
        <v>3.25</v>
      </c>
      <c r="G11566" s="92">
        <v>1</v>
      </c>
      <c r="H11566" s="90" t="s">
        <v>33</v>
      </c>
      <c r="I11566" s="77">
        <f>IF(H11566="Lost",G11566*-1,IF(H11566="Won",     IF(D11566="E/W",            G11566*(F11566-1)*0.5*1.25,    IF(D11566="place",   G11566*(F11566-1) *0.95,  G11566*(F11566-1) )),            IF(H11566="Placed",     (G11566*-0.5)  + (0.5*G11566*(F11566-1)*0.2),0)         ))</f>
        <v>-1</v>
      </c>
      <c r="J11566" s="18">
        <f t="shared" si="725"/>
        <v>1155.9100000000024</v>
      </c>
      <c r="K11566" s="19" t="str">
        <f t="shared" si="723"/>
        <v>May-16</v>
      </c>
      <c r="L11566" s="20">
        <f t="shared" si="726"/>
        <v>11386</v>
      </c>
      <c r="M11566" s="21">
        <f t="shared" si="724"/>
        <v>0.1015202880730724</v>
      </c>
    </row>
    <row r="11567" spans="1:13" x14ac:dyDescent="0.3">
      <c r="A11567" s="116">
        <v>42511</v>
      </c>
      <c r="B11567" s="90" t="s">
        <v>65</v>
      </c>
      <c r="C11567" s="103">
        <v>0.63541666666666663</v>
      </c>
      <c r="D11567" s="94" t="s">
        <v>31</v>
      </c>
      <c r="E11567" s="90" t="s">
        <v>3836</v>
      </c>
      <c r="F11567" s="115">
        <v>2.88</v>
      </c>
      <c r="G11567" s="92">
        <v>1</v>
      </c>
      <c r="H11567" s="90" t="s">
        <v>33</v>
      </c>
      <c r="I11567" s="77">
        <f>IF(H11567="Lost",G11567*-1,IF(H11567="Won",     IF(D11567="E/W",            G11567*(F11567-1)*0.5*1.25,    IF(D11567="place",   G11567*(F11567-1) *0.95,  G11567*(F11567-1) )),            IF(H11567="Placed",     (G11567*-0.5)  + (0.5*G11567*(F11567-1)*0.2),0)         ))</f>
        <v>-1</v>
      </c>
      <c r="J11567" s="18">
        <f t="shared" si="725"/>
        <v>1154.9100000000024</v>
      </c>
      <c r="K11567" s="19" t="str">
        <f t="shared" si="723"/>
        <v>May-16</v>
      </c>
      <c r="L11567" s="20">
        <f t="shared" si="726"/>
        <v>11387</v>
      </c>
      <c r="M11567" s="21">
        <f t="shared" si="724"/>
        <v>0.10142355317467308</v>
      </c>
    </row>
    <row r="11568" spans="1:13" x14ac:dyDescent="0.3">
      <c r="A11568" s="116">
        <v>42511</v>
      </c>
      <c r="B11568" s="90" t="s">
        <v>65</v>
      </c>
      <c r="C11568" s="103">
        <v>0.68055555555555547</v>
      </c>
      <c r="D11568" s="94" t="s">
        <v>31</v>
      </c>
      <c r="E11568" s="90" t="s">
        <v>3837</v>
      </c>
      <c r="F11568" s="115">
        <v>3</v>
      </c>
      <c r="G11568" s="92">
        <v>1</v>
      </c>
      <c r="H11568" s="90" t="s">
        <v>42</v>
      </c>
      <c r="I11568" s="77">
        <f>IF(H11568="Lost",G11568*-1,IF(H11568="Won",     IF(D11568="E/W",            G11568*(F11568-1)*0.5*1.25,    IF(D11568="place",   G11568*(F11568-1) *0.95,  G11568*(F11568-1) )),            IF(H11568="Placed",     (G11568*-0.5)  + (0.5*G11568*(F11568-1)*0.2),0)         ))</f>
        <v>2</v>
      </c>
      <c r="J11568" s="18">
        <f t="shared" si="725"/>
        <v>1156.9100000000024</v>
      </c>
      <c r="K11568" s="19" t="str">
        <f t="shared" si="723"/>
        <v>May-16</v>
      </c>
      <c r="L11568" s="20">
        <f t="shared" si="726"/>
        <v>11388</v>
      </c>
      <c r="M11568" s="21">
        <f t="shared" si="724"/>
        <v>0.10159027046013368</v>
      </c>
    </row>
    <row r="11569" spans="1:13" x14ac:dyDescent="0.3">
      <c r="A11569" s="116">
        <v>42511</v>
      </c>
      <c r="B11569" s="90" t="s">
        <v>141</v>
      </c>
      <c r="C11569" s="103">
        <v>0.71527777777777779</v>
      </c>
      <c r="D11569" s="94" t="s">
        <v>31</v>
      </c>
      <c r="E11569" s="90" t="s">
        <v>3838</v>
      </c>
      <c r="F11569" s="115">
        <v>4</v>
      </c>
      <c r="G11569" s="92">
        <v>1</v>
      </c>
      <c r="H11569" s="90" t="s">
        <v>42</v>
      </c>
      <c r="I11569" s="77">
        <f>IF(H11569="Lost",G11569*-1,IF(H11569="Won",     IF(D11569="E/W",            G11569*(F11569-1)*0.5*1.25,    IF(D11569="place",   G11569*(F11569-1) *0.95,  G11569*(F11569-1) )),            IF(H11569="Placed",     (G11569*-0.5)  + (0.5*G11569*(F11569-1)*0.2),0)         ))</f>
        <v>3</v>
      </c>
      <c r="J11569" s="18">
        <f t="shared" si="725"/>
        <v>1159.9100000000024</v>
      </c>
      <c r="K11569" s="19" t="str">
        <f t="shared" si="723"/>
        <v>May-16</v>
      </c>
      <c r="L11569" s="20">
        <f t="shared" si="726"/>
        <v>11389</v>
      </c>
      <c r="M11569" s="21">
        <f t="shared" si="724"/>
        <v>0.10184476249012225</v>
      </c>
    </row>
    <row r="11570" spans="1:13" x14ac:dyDescent="0.3">
      <c r="A11570" s="116">
        <v>42511</v>
      </c>
      <c r="B11570" s="90" t="s">
        <v>146</v>
      </c>
      <c r="C11570" s="103">
        <v>0.77430555555555547</v>
      </c>
      <c r="D11570" s="94" t="s">
        <v>31</v>
      </c>
      <c r="E11570" s="90" t="s">
        <v>331</v>
      </c>
      <c r="F11570" s="115">
        <v>4</v>
      </c>
      <c r="G11570" s="92">
        <v>1</v>
      </c>
      <c r="H11570" s="90" t="s">
        <v>33</v>
      </c>
      <c r="I11570" s="77">
        <f>IF(H11570="Lost",G11570*-1,IF(H11570="Won",     IF(D11570="E/W",            G11570*(F11570-1)*0.5*1.25,    IF(D11570="place",   G11570*(F11570-1) *0.95,  G11570*(F11570-1) )),            IF(H11570="Placed",     (G11570*-0.5)  + (0.5*G11570*(F11570-1)*0.2),0)         ))</f>
        <v>-1</v>
      </c>
      <c r="J11570" s="18">
        <f t="shared" si="725"/>
        <v>1158.9100000000024</v>
      </c>
      <c r="K11570" s="19" t="str">
        <f t="shared" si="723"/>
        <v>May-16</v>
      </c>
      <c r="L11570" s="20">
        <f t="shared" si="726"/>
        <v>11390</v>
      </c>
      <c r="M11570" s="21">
        <f t="shared" si="724"/>
        <v>0.10174802458296772</v>
      </c>
    </row>
    <row r="11571" spans="1:13" x14ac:dyDescent="0.3">
      <c r="A11571" s="119">
        <v>42511</v>
      </c>
      <c r="B11571" s="121" t="s">
        <v>52</v>
      </c>
      <c r="C11571" s="121">
        <v>16.05</v>
      </c>
      <c r="D11571" s="94"/>
      <c r="E11571" s="123" t="s">
        <v>2452</v>
      </c>
      <c r="F11571" s="123">
        <v>5</v>
      </c>
      <c r="G11571" s="91">
        <v>1</v>
      </c>
      <c r="H11571" s="40">
        <v>3</v>
      </c>
      <c r="I11571" s="38">
        <v>-1</v>
      </c>
      <c r="J11571" s="18">
        <f t="shared" si="725"/>
        <v>1157.9100000000024</v>
      </c>
      <c r="K11571" s="19" t="str">
        <f t="shared" si="723"/>
        <v>May-16</v>
      </c>
      <c r="L11571" s="20">
        <f t="shared" si="726"/>
        <v>11391</v>
      </c>
      <c r="M11571" s="21">
        <f t="shared" si="724"/>
        <v>0.10165130366078504</v>
      </c>
    </row>
    <row r="11572" spans="1:13" x14ac:dyDescent="0.3">
      <c r="A11572" s="119">
        <v>42511</v>
      </c>
      <c r="B11572" s="121" t="s">
        <v>35</v>
      </c>
      <c r="C11572" s="121">
        <v>17.2</v>
      </c>
      <c r="D11572" s="94"/>
      <c r="E11572" s="121" t="s">
        <v>10847</v>
      </c>
      <c r="F11572" s="123">
        <v>4.5</v>
      </c>
      <c r="G11572" s="91">
        <v>1</v>
      </c>
      <c r="H11572" s="40">
        <v>4</v>
      </c>
      <c r="I11572" s="38">
        <v>-1</v>
      </c>
      <c r="J11572" s="18">
        <f t="shared" si="725"/>
        <v>1156.9100000000024</v>
      </c>
      <c r="K11572" s="19" t="str">
        <f t="shared" si="723"/>
        <v>May-16</v>
      </c>
      <c r="L11572" s="20">
        <f t="shared" si="726"/>
        <v>11392</v>
      </c>
      <c r="M11572" s="21">
        <f t="shared" si="724"/>
        <v>0.10155459971910133</v>
      </c>
    </row>
    <row r="11573" spans="1:13" x14ac:dyDescent="0.3">
      <c r="A11573" s="124">
        <v>42511</v>
      </c>
      <c r="B11573" s="111" t="s">
        <v>146</v>
      </c>
      <c r="C11573" s="111">
        <v>17.3</v>
      </c>
      <c r="D11573" s="94"/>
      <c r="E11573" s="110" t="s">
        <v>9711</v>
      </c>
      <c r="F11573" s="110">
        <v>5.5</v>
      </c>
      <c r="G11573" s="91">
        <v>1</v>
      </c>
      <c r="H11573" s="37" t="s">
        <v>6518</v>
      </c>
      <c r="I11573" s="34">
        <v>-1</v>
      </c>
      <c r="J11573" s="18">
        <f t="shared" si="725"/>
        <v>1155.9100000000024</v>
      </c>
      <c r="K11573" s="19" t="str">
        <f t="shared" si="723"/>
        <v>May-16</v>
      </c>
      <c r="L11573" s="20">
        <f t="shared" si="726"/>
        <v>11393</v>
      </c>
      <c r="M11573" s="21">
        <f t="shared" si="724"/>
        <v>0.1014579127534453</v>
      </c>
    </row>
    <row r="11574" spans="1:13" x14ac:dyDescent="0.3">
      <c r="A11574" s="116">
        <v>42513</v>
      </c>
      <c r="B11574" s="90" t="s">
        <v>50</v>
      </c>
      <c r="C11574" s="103">
        <v>0.63888888888888895</v>
      </c>
      <c r="D11574" s="94" t="s">
        <v>31</v>
      </c>
      <c r="E11574" s="90" t="s">
        <v>2505</v>
      </c>
      <c r="F11574" s="115">
        <v>3.25</v>
      </c>
      <c r="G11574" s="92">
        <v>1</v>
      </c>
      <c r="H11574" s="90" t="s">
        <v>33</v>
      </c>
      <c r="I11574" s="77">
        <f>IF(H11574="Lost",G11574*-1,IF(H11574="Won",     IF(D11574="E/W",            G11574*(F11574-1)*0.5*1.25,    IF(D11574="place",   G11574*(F11574-1) *0.95,  G11574*(F11574-1) )),            IF(H11574="Placed",     (G11574*-0.5)  + (0.5*G11574*(F11574-1)*0.2),0)         ))</f>
        <v>-1</v>
      </c>
      <c r="J11574" s="18">
        <f t="shared" si="725"/>
        <v>1154.9100000000024</v>
      </c>
      <c r="K11574" s="19" t="str">
        <f t="shared" si="723"/>
        <v>May-16</v>
      </c>
      <c r="L11574" s="20">
        <f t="shared" si="726"/>
        <v>11394</v>
      </c>
      <c r="M11574" s="21">
        <f t="shared" si="724"/>
        <v>0.10136124275934723</v>
      </c>
    </row>
    <row r="11575" spans="1:13" x14ac:dyDescent="0.3">
      <c r="A11575" s="116">
        <v>42513</v>
      </c>
      <c r="B11575" s="90" t="s">
        <v>69</v>
      </c>
      <c r="C11575" s="103">
        <v>0.77430555555555547</v>
      </c>
      <c r="D11575" s="94" t="s">
        <v>31</v>
      </c>
      <c r="E11575" s="90" t="s">
        <v>3840</v>
      </c>
      <c r="F11575" s="115">
        <v>3</v>
      </c>
      <c r="G11575" s="92">
        <v>1</v>
      </c>
      <c r="H11575" s="90" t="s">
        <v>33</v>
      </c>
      <c r="I11575" s="77">
        <f>IF(H11575="Lost",G11575*-1,IF(H11575="Won",     IF(D11575="E/W",            G11575*(F11575-1)*0.5*1.25,    IF(D11575="place",   G11575*(F11575-1) *0.95,  G11575*(F11575-1) )),            IF(H11575="Placed",     (G11575*-0.5)  + (0.5*G11575*(F11575-1)*0.2),0)         ))</f>
        <v>-1</v>
      </c>
      <c r="J11575" s="18">
        <f t="shared" si="725"/>
        <v>1153.9100000000024</v>
      </c>
      <c r="K11575" s="19" t="str">
        <f t="shared" si="723"/>
        <v>May-16</v>
      </c>
      <c r="L11575" s="20">
        <f t="shared" si="726"/>
        <v>11395</v>
      </c>
      <c r="M11575" s="21">
        <f t="shared" si="724"/>
        <v>0.10126458973233896</v>
      </c>
    </row>
    <row r="11576" spans="1:13" x14ac:dyDescent="0.3">
      <c r="A11576" s="116">
        <v>42513</v>
      </c>
      <c r="B11576" s="90" t="s">
        <v>59</v>
      </c>
      <c r="C11576" s="103">
        <v>0.84375</v>
      </c>
      <c r="D11576" s="94" t="s">
        <v>31</v>
      </c>
      <c r="E11576" s="90" t="s">
        <v>3839</v>
      </c>
      <c r="F11576" s="115">
        <v>3.75</v>
      </c>
      <c r="G11576" s="92">
        <v>1</v>
      </c>
      <c r="H11576" s="90" t="s">
        <v>42</v>
      </c>
      <c r="I11576" s="77">
        <f>IF(H11576="Lost",G11576*-1,IF(H11576="Won",     IF(D11576="E/W",            G11576*(F11576-1)*0.5*1.25,    IF(D11576="place",   G11576*(F11576-1) *0.95,  G11576*(F11576-1) )),            IF(H11576="Placed",     (G11576*-0.5)  + (0.5*G11576*(F11576-1)*0.2),0)         ))</f>
        <v>2.75</v>
      </c>
      <c r="J11576" s="18">
        <f t="shared" si="725"/>
        <v>1156.6600000000024</v>
      </c>
      <c r="K11576" s="19" t="str">
        <f t="shared" si="723"/>
        <v>May-16</v>
      </c>
      <c r="L11576" s="20">
        <f t="shared" si="726"/>
        <v>11396</v>
      </c>
      <c r="M11576" s="21">
        <f t="shared" si="724"/>
        <v>0.1014970164970167</v>
      </c>
    </row>
    <row r="11577" spans="1:13" x14ac:dyDescent="0.3">
      <c r="A11577" s="119">
        <v>42513</v>
      </c>
      <c r="B11577" s="121" t="s">
        <v>50</v>
      </c>
      <c r="C11577" s="121">
        <v>14.45</v>
      </c>
      <c r="D11577" s="94"/>
      <c r="E11577" s="123" t="s">
        <v>10849</v>
      </c>
      <c r="F11577" s="123">
        <v>4.5</v>
      </c>
      <c r="G11577" s="91">
        <v>1</v>
      </c>
      <c r="H11577" s="40">
        <v>4</v>
      </c>
      <c r="I11577" s="38">
        <v>-1</v>
      </c>
      <c r="J11577" s="18">
        <f t="shared" si="725"/>
        <v>1155.6600000000024</v>
      </c>
      <c r="K11577" s="19" t="str">
        <f t="shared" si="723"/>
        <v>May-16</v>
      </c>
      <c r="L11577" s="20">
        <f t="shared" si="726"/>
        <v>11397</v>
      </c>
      <c r="M11577" s="21">
        <f t="shared" si="724"/>
        <v>0.10140036851803126</v>
      </c>
    </row>
    <row r="11578" spans="1:13" x14ac:dyDescent="0.3">
      <c r="A11578" s="124">
        <v>42513</v>
      </c>
      <c r="B11578" s="111" t="s">
        <v>69</v>
      </c>
      <c r="C11578" s="111">
        <v>19.350000000000001</v>
      </c>
      <c r="D11578" s="94"/>
      <c r="E11578" s="110" t="s">
        <v>10848</v>
      </c>
      <c r="F11578" s="110">
        <v>5.5</v>
      </c>
      <c r="G11578" s="91">
        <v>1</v>
      </c>
      <c r="H11578" s="37" t="s">
        <v>6518</v>
      </c>
      <c r="I11578" s="34">
        <v>-1</v>
      </c>
      <c r="J11578" s="18">
        <f t="shared" si="725"/>
        <v>1154.6600000000024</v>
      </c>
      <c r="K11578" s="19" t="str">
        <f t="shared" si="723"/>
        <v>May-16</v>
      </c>
      <c r="L11578" s="20">
        <f t="shared" si="726"/>
        <v>11398</v>
      </c>
      <c r="M11578" s="21">
        <f t="shared" si="724"/>
        <v>0.10130373749780684</v>
      </c>
    </row>
    <row r="11579" spans="1:13" x14ac:dyDescent="0.3">
      <c r="A11579" s="116">
        <v>42514</v>
      </c>
      <c r="B11579" s="90" t="s">
        <v>147</v>
      </c>
      <c r="C11579" s="103">
        <v>0.64583333333333337</v>
      </c>
      <c r="D11579" s="94" t="s">
        <v>31</v>
      </c>
      <c r="E11579" s="90" t="s">
        <v>3841</v>
      </c>
      <c r="F11579" s="115">
        <v>3.75</v>
      </c>
      <c r="G11579" s="92">
        <v>1</v>
      </c>
      <c r="H11579" s="90" t="s">
        <v>33</v>
      </c>
      <c r="I11579" s="77">
        <f>IF(H11579="Lost",G11579*-1,IF(H11579="Won",     IF(D11579="E/W",            G11579*(F11579-1)*0.5*1.25,    IF(D11579="place",   G11579*(F11579-1) *0.95,  G11579*(F11579-1) )),            IF(H11579="Placed",     (G11579*-0.5)  + (0.5*G11579*(F11579-1)*0.2),0)         ))</f>
        <v>-1</v>
      </c>
      <c r="J11579" s="18">
        <f t="shared" si="725"/>
        <v>1153.6600000000024</v>
      </c>
      <c r="K11579" s="19" t="str">
        <f t="shared" si="723"/>
        <v>May-16</v>
      </c>
      <c r="L11579" s="20">
        <f t="shared" si="726"/>
        <v>11399</v>
      </c>
      <c r="M11579" s="21">
        <f t="shared" si="724"/>
        <v>0.10120712343188019</v>
      </c>
    </row>
    <row r="11580" spans="1:13" x14ac:dyDescent="0.3">
      <c r="A11580" s="116">
        <v>42514</v>
      </c>
      <c r="B11580" s="90" t="s">
        <v>45</v>
      </c>
      <c r="C11580" s="103">
        <v>0.65625</v>
      </c>
      <c r="D11580" s="94" t="s">
        <v>31</v>
      </c>
      <c r="E11580" s="90" t="s">
        <v>3843</v>
      </c>
      <c r="F11580" s="115">
        <v>3</v>
      </c>
      <c r="G11580" s="92">
        <v>1</v>
      </c>
      <c r="H11580" s="90" t="s">
        <v>33</v>
      </c>
      <c r="I11580" s="77">
        <f>IF(H11580="Lost",G11580*-1,IF(H11580="Won",     IF(D11580="E/W",            G11580*(F11580-1)*0.5*1.25,    IF(D11580="place",   G11580*(F11580-1) *0.95,  G11580*(F11580-1) )),            IF(H11580="Placed",     (G11580*-0.5)  + (0.5*G11580*(F11580-1)*0.2),0)         ))</f>
        <v>-1</v>
      </c>
      <c r="J11580" s="18">
        <f t="shared" si="725"/>
        <v>1152.6600000000024</v>
      </c>
      <c r="K11580" s="19" t="str">
        <f t="shared" si="723"/>
        <v>May-16</v>
      </c>
      <c r="L11580" s="20">
        <f t="shared" si="726"/>
        <v>11400</v>
      </c>
      <c r="M11580" s="21">
        <f t="shared" si="724"/>
        <v>0.10111052631578968</v>
      </c>
    </row>
    <row r="11581" spans="1:13" x14ac:dyDescent="0.3">
      <c r="A11581" s="116">
        <v>42514</v>
      </c>
      <c r="B11581" s="90" t="s">
        <v>147</v>
      </c>
      <c r="C11581" s="103">
        <v>0.66666666666666663</v>
      </c>
      <c r="D11581" s="94" t="s">
        <v>31</v>
      </c>
      <c r="E11581" s="90" t="s">
        <v>3842</v>
      </c>
      <c r="F11581" s="115">
        <v>3.75</v>
      </c>
      <c r="G11581" s="92">
        <v>1</v>
      </c>
      <c r="H11581" s="90" t="s">
        <v>33</v>
      </c>
      <c r="I11581" s="77">
        <f>IF(H11581="Lost",G11581*-1,IF(H11581="Won",     IF(D11581="E/W",            G11581*(F11581-1)*0.5*1.25,    IF(D11581="place",   G11581*(F11581-1) *0.95,  G11581*(F11581-1) )),            IF(H11581="Placed",     (G11581*-0.5)  + (0.5*G11581*(F11581-1)*0.2),0)         ))</f>
        <v>-1</v>
      </c>
      <c r="J11581" s="18">
        <f t="shared" si="725"/>
        <v>1151.6600000000024</v>
      </c>
      <c r="K11581" s="19" t="str">
        <f t="shared" si="723"/>
        <v>May-16</v>
      </c>
      <c r="L11581" s="20">
        <f t="shared" si="726"/>
        <v>11401</v>
      </c>
      <c r="M11581" s="21">
        <f t="shared" si="724"/>
        <v>0.1010139461450752</v>
      </c>
    </row>
    <row r="11582" spans="1:13" x14ac:dyDescent="0.3">
      <c r="A11582" s="116">
        <v>42514</v>
      </c>
      <c r="B11582" s="90" t="s">
        <v>30</v>
      </c>
      <c r="C11582" s="103">
        <v>0.77083333333333337</v>
      </c>
      <c r="D11582" s="94" t="s">
        <v>31</v>
      </c>
      <c r="E11582" s="90" t="s">
        <v>3848</v>
      </c>
      <c r="F11582" s="115">
        <v>4</v>
      </c>
      <c r="G11582" s="92">
        <v>1</v>
      </c>
      <c r="H11582" s="90" t="s">
        <v>33</v>
      </c>
      <c r="I11582" s="77">
        <f>IF(H11582="Lost",G11582*-1,IF(H11582="Won",     IF(D11582="E/W",            G11582*(F11582-1)*0.5*1.25,    IF(D11582="place",   G11582*(F11582-1) *0.95,  G11582*(F11582-1) )),            IF(H11582="Placed",     (G11582*-0.5)  + (0.5*G11582*(F11582-1)*0.2),0)         ))</f>
        <v>-1</v>
      </c>
      <c r="J11582" s="18">
        <f t="shared" si="725"/>
        <v>1150.6600000000024</v>
      </c>
      <c r="K11582" s="19" t="str">
        <f t="shared" si="723"/>
        <v>May-16</v>
      </c>
      <c r="L11582" s="20">
        <f t="shared" si="726"/>
        <v>11402</v>
      </c>
      <c r="M11582" s="21">
        <f t="shared" si="724"/>
        <v>0.10091738291527823</v>
      </c>
    </row>
    <row r="11583" spans="1:13" x14ac:dyDescent="0.3">
      <c r="A11583" s="119">
        <v>42514</v>
      </c>
      <c r="B11583" s="121" t="s">
        <v>45</v>
      </c>
      <c r="C11583" s="121">
        <v>16.149999999999999</v>
      </c>
      <c r="D11583" s="94"/>
      <c r="E11583" s="121" t="s">
        <v>10850</v>
      </c>
      <c r="F11583" s="123">
        <v>4.5</v>
      </c>
      <c r="G11583" s="91">
        <v>1</v>
      </c>
      <c r="H11583" s="40">
        <v>7</v>
      </c>
      <c r="I11583" s="38">
        <v>-1</v>
      </c>
      <c r="J11583" s="18">
        <f t="shared" si="725"/>
        <v>1149.6600000000024</v>
      </c>
      <c r="K11583" s="19" t="str">
        <f t="shared" si="723"/>
        <v>May-16</v>
      </c>
      <c r="L11583" s="20">
        <f t="shared" si="726"/>
        <v>11403</v>
      </c>
      <c r="M11583" s="21">
        <f t="shared" si="724"/>
        <v>0.1008208366219418</v>
      </c>
    </row>
    <row r="11584" spans="1:13" x14ac:dyDescent="0.3">
      <c r="A11584" s="119">
        <v>42514</v>
      </c>
      <c r="B11584" s="121" t="s">
        <v>45</v>
      </c>
      <c r="C11584" s="121">
        <v>16.45</v>
      </c>
      <c r="D11584" s="94"/>
      <c r="E11584" s="121" t="s">
        <v>3978</v>
      </c>
      <c r="F11584" s="123">
        <v>4.5</v>
      </c>
      <c r="G11584" s="91">
        <v>1</v>
      </c>
      <c r="H11584" s="40">
        <v>1</v>
      </c>
      <c r="I11584" s="38">
        <v>3.5</v>
      </c>
      <c r="J11584" s="18">
        <f t="shared" si="725"/>
        <v>1153.1600000000024</v>
      </c>
      <c r="K11584" s="19" t="str">
        <f t="shared" si="723"/>
        <v>May-16</v>
      </c>
      <c r="L11584" s="20">
        <f t="shared" si="726"/>
        <v>11404</v>
      </c>
      <c r="M11584" s="21">
        <f t="shared" si="724"/>
        <v>0.10111890564714156</v>
      </c>
    </row>
    <row r="11585" spans="1:13" x14ac:dyDescent="0.3">
      <c r="A11585" s="116">
        <v>42515</v>
      </c>
      <c r="B11585" s="90" t="s">
        <v>136</v>
      </c>
      <c r="C11585" s="103">
        <v>0.61111111111111105</v>
      </c>
      <c r="D11585" s="94" t="s">
        <v>31</v>
      </c>
      <c r="E11585" s="90" t="s">
        <v>3791</v>
      </c>
      <c r="F11585" s="115">
        <v>4</v>
      </c>
      <c r="G11585" s="92">
        <v>1</v>
      </c>
      <c r="H11585" s="90" t="s">
        <v>33</v>
      </c>
      <c r="I11585" s="77">
        <f>IF(H11585="Lost",G11585*-1,IF(H11585="Won",     IF(D11585="E/W",            G11585*(F11585-1)*0.5*1.25,    IF(D11585="place",   G11585*(F11585-1) *0.95,  G11585*(F11585-1) )),            IF(H11585="Placed",     (G11585*-0.5)  + (0.5*G11585*(F11585-1)*0.2),0)         ))</f>
        <v>-1</v>
      </c>
      <c r="J11585" s="18">
        <f t="shared" si="725"/>
        <v>1152.1600000000024</v>
      </c>
      <c r="K11585" s="19" t="str">
        <f t="shared" si="723"/>
        <v>May-16</v>
      </c>
      <c r="L11585" s="20">
        <f t="shared" si="726"/>
        <v>11405</v>
      </c>
      <c r="M11585" s="21">
        <f t="shared" si="724"/>
        <v>0.10102235861464291</v>
      </c>
    </row>
    <row r="11586" spans="1:13" x14ac:dyDescent="0.3">
      <c r="A11586" s="116">
        <v>42515</v>
      </c>
      <c r="B11586" s="90" t="s">
        <v>29</v>
      </c>
      <c r="C11586" s="103">
        <v>0.71180555555555547</v>
      </c>
      <c r="D11586" s="94" t="s">
        <v>31</v>
      </c>
      <c r="E11586" s="90" t="s">
        <v>3844</v>
      </c>
      <c r="F11586" s="115">
        <v>2.75</v>
      </c>
      <c r="G11586" s="92">
        <v>1</v>
      </c>
      <c r="H11586" s="90" t="s">
        <v>42</v>
      </c>
      <c r="I11586" s="77">
        <f>IF(H11586="Lost",G11586*-1,IF(H11586="Won",     IF(D11586="E/W",            G11586*(F11586-1)*0.5*1.25,    IF(D11586="place",   G11586*(F11586-1) *0.95,  G11586*(F11586-1) )),            IF(H11586="Placed",     (G11586*-0.5)  + (0.5*G11586*(F11586-1)*0.2),0)         ))</f>
        <v>1.75</v>
      </c>
      <c r="J11586" s="18">
        <f t="shared" si="725"/>
        <v>1153.9100000000024</v>
      </c>
      <c r="K11586" s="19" t="str">
        <f t="shared" ref="K11586:K11649" si="728">TEXT(A11586,"MMM-yy")</f>
        <v>May-16</v>
      </c>
      <c r="L11586" s="20">
        <f t="shared" si="726"/>
        <v>11406</v>
      </c>
      <c r="M11586" s="21">
        <f t="shared" ref="M11586:M11649" si="729">J11586/L11586</f>
        <v>0.10116692968613031</v>
      </c>
    </row>
    <row r="11587" spans="1:13" x14ac:dyDescent="0.3">
      <c r="A11587" s="119">
        <v>42515</v>
      </c>
      <c r="B11587" s="121" t="s">
        <v>29</v>
      </c>
      <c r="C11587" s="121">
        <v>14.5</v>
      </c>
      <c r="D11587" s="94"/>
      <c r="E11587" s="121" t="s">
        <v>10852</v>
      </c>
      <c r="F11587" s="123">
        <v>6</v>
      </c>
      <c r="G11587" s="91">
        <v>1</v>
      </c>
      <c r="H11587" s="40">
        <v>1</v>
      </c>
      <c r="I11587" s="38">
        <v>6</v>
      </c>
      <c r="J11587" s="18">
        <f t="shared" ref="J11587:J11650" si="730">J11586+I11587</f>
        <v>1159.9100000000024</v>
      </c>
      <c r="K11587" s="19" t="str">
        <f t="shared" si="728"/>
        <v>May-16</v>
      </c>
      <c r="L11587" s="20">
        <f t="shared" ref="L11587:L11650" si="731">L11586+G11587</f>
        <v>11407</v>
      </c>
      <c r="M11587" s="21">
        <f t="shared" si="729"/>
        <v>0.10168405365126697</v>
      </c>
    </row>
    <row r="11588" spans="1:13" x14ac:dyDescent="0.3">
      <c r="A11588" s="119">
        <v>42515</v>
      </c>
      <c r="B11588" s="121" t="s">
        <v>136</v>
      </c>
      <c r="C11588" s="121">
        <v>15.15</v>
      </c>
      <c r="D11588" s="94"/>
      <c r="E11588" s="121" t="s">
        <v>3100</v>
      </c>
      <c r="F11588" s="123">
        <v>4.5</v>
      </c>
      <c r="G11588" s="91">
        <v>1</v>
      </c>
      <c r="H11588" s="40">
        <v>4</v>
      </c>
      <c r="I11588" s="38">
        <v>-1</v>
      </c>
      <c r="J11588" s="18">
        <f t="shared" si="730"/>
        <v>1158.9100000000024</v>
      </c>
      <c r="K11588" s="19" t="str">
        <f t="shared" si="728"/>
        <v>May-16</v>
      </c>
      <c r="L11588" s="20">
        <f t="shared" si="731"/>
        <v>11408</v>
      </c>
      <c r="M11588" s="21">
        <f t="shared" si="729"/>
        <v>0.1015874824684434</v>
      </c>
    </row>
    <row r="11589" spans="1:13" x14ac:dyDescent="0.3">
      <c r="A11589" s="119">
        <v>42515</v>
      </c>
      <c r="B11589" s="121" t="s">
        <v>29</v>
      </c>
      <c r="C11589" s="121">
        <v>16</v>
      </c>
      <c r="D11589" s="94"/>
      <c r="E11589" s="121" t="s">
        <v>1134</v>
      </c>
      <c r="F11589" s="123">
        <v>4.33</v>
      </c>
      <c r="G11589" s="91">
        <v>1</v>
      </c>
      <c r="H11589" s="40">
        <v>2</v>
      </c>
      <c r="I11589" s="38">
        <v>-1</v>
      </c>
      <c r="J11589" s="18">
        <f t="shared" si="730"/>
        <v>1157.9100000000024</v>
      </c>
      <c r="K11589" s="19" t="str">
        <f t="shared" si="728"/>
        <v>May-16</v>
      </c>
      <c r="L11589" s="20">
        <f t="shared" si="731"/>
        <v>11409</v>
      </c>
      <c r="M11589" s="21">
        <f t="shared" si="729"/>
        <v>0.10149092821456765</v>
      </c>
    </row>
    <row r="11590" spans="1:13" x14ac:dyDescent="0.3">
      <c r="A11590" s="119">
        <v>42515</v>
      </c>
      <c r="B11590" s="121" t="s">
        <v>29</v>
      </c>
      <c r="C11590" s="121">
        <v>16.350000000000001</v>
      </c>
      <c r="D11590" s="94"/>
      <c r="E11590" s="121" t="s">
        <v>10853</v>
      </c>
      <c r="F11590" s="123">
        <v>6</v>
      </c>
      <c r="G11590" s="91">
        <v>1</v>
      </c>
      <c r="H11590" s="40">
        <v>1</v>
      </c>
      <c r="I11590" s="38">
        <v>5</v>
      </c>
      <c r="J11590" s="18">
        <f t="shared" si="730"/>
        <v>1162.9100000000024</v>
      </c>
      <c r="K11590" s="19" t="str">
        <f t="shared" si="728"/>
        <v>May-16</v>
      </c>
      <c r="L11590" s="20">
        <f t="shared" si="731"/>
        <v>11410</v>
      </c>
      <c r="M11590" s="21">
        <f t="shared" si="729"/>
        <v>0.10192024539877322</v>
      </c>
    </row>
    <row r="11591" spans="1:13" x14ac:dyDescent="0.3">
      <c r="A11591" s="119">
        <v>42515</v>
      </c>
      <c r="B11591" s="121" t="s">
        <v>29</v>
      </c>
      <c r="C11591" s="121">
        <v>17.350000000000001</v>
      </c>
      <c r="D11591" s="94"/>
      <c r="E11591" s="121" t="s">
        <v>10855</v>
      </c>
      <c r="F11591" s="123">
        <v>6</v>
      </c>
      <c r="G11591" s="91">
        <v>1</v>
      </c>
      <c r="H11591" s="40">
        <v>4</v>
      </c>
      <c r="I11591" s="38">
        <v>-1</v>
      </c>
      <c r="J11591" s="18">
        <f t="shared" si="730"/>
        <v>1161.9100000000024</v>
      </c>
      <c r="K11591" s="19" t="str">
        <f t="shared" si="728"/>
        <v>May-16</v>
      </c>
      <c r="L11591" s="20">
        <f t="shared" si="731"/>
        <v>11411</v>
      </c>
      <c r="M11591" s="21">
        <f t="shared" si="729"/>
        <v>0.10182367890631867</v>
      </c>
    </row>
    <row r="11592" spans="1:13" x14ac:dyDescent="0.3">
      <c r="A11592" s="119">
        <v>42515</v>
      </c>
      <c r="B11592" s="121" t="s">
        <v>29</v>
      </c>
      <c r="C11592" s="121">
        <v>17.350000000000001</v>
      </c>
      <c r="D11592" s="94"/>
      <c r="E11592" s="121" t="s">
        <v>10854</v>
      </c>
      <c r="F11592" s="123">
        <v>5.5</v>
      </c>
      <c r="G11592" s="91">
        <v>1</v>
      </c>
      <c r="H11592" s="40">
        <v>7</v>
      </c>
      <c r="I11592" s="38">
        <v>-1</v>
      </c>
      <c r="J11592" s="18">
        <f t="shared" si="730"/>
        <v>1160.9100000000024</v>
      </c>
      <c r="K11592" s="19" t="str">
        <f t="shared" si="728"/>
        <v>May-16</v>
      </c>
      <c r="L11592" s="20">
        <f t="shared" si="731"/>
        <v>11412</v>
      </c>
      <c r="M11592" s="21">
        <f t="shared" si="729"/>
        <v>0.10172712933753963</v>
      </c>
    </row>
    <row r="11593" spans="1:13" x14ac:dyDescent="0.3">
      <c r="A11593" s="124">
        <v>42515</v>
      </c>
      <c r="B11593" s="111" t="s">
        <v>153</v>
      </c>
      <c r="C11593" s="111">
        <v>19.399999999999999</v>
      </c>
      <c r="D11593" s="94"/>
      <c r="E11593" s="110" t="s">
        <v>10851</v>
      </c>
      <c r="F11593" s="110">
        <v>5.5</v>
      </c>
      <c r="G11593" s="91">
        <v>1</v>
      </c>
      <c r="H11593" s="37" t="s">
        <v>6512</v>
      </c>
      <c r="I11593" s="34">
        <v>-1</v>
      </c>
      <c r="J11593" s="18">
        <f t="shared" si="730"/>
        <v>1159.9100000000024</v>
      </c>
      <c r="K11593" s="19" t="str">
        <f t="shared" si="728"/>
        <v>May-16</v>
      </c>
      <c r="L11593" s="20">
        <f t="shared" si="731"/>
        <v>11413</v>
      </c>
      <c r="M11593" s="21">
        <f t="shared" si="729"/>
        <v>0.10163059668798759</v>
      </c>
    </row>
    <row r="11594" spans="1:13" x14ac:dyDescent="0.3">
      <c r="A11594" s="124">
        <v>42515</v>
      </c>
      <c r="B11594" s="111" t="s">
        <v>153</v>
      </c>
      <c r="C11594" s="111">
        <v>19.399999999999999</v>
      </c>
      <c r="D11594" s="94"/>
      <c r="E11594" s="110" t="s">
        <v>3732</v>
      </c>
      <c r="F11594" s="110">
        <v>4.33</v>
      </c>
      <c r="G11594" s="91">
        <v>1</v>
      </c>
      <c r="H11594" s="37" t="s">
        <v>6512</v>
      </c>
      <c r="I11594" s="34">
        <v>-1</v>
      </c>
      <c r="J11594" s="18">
        <f t="shared" si="730"/>
        <v>1158.9100000000024</v>
      </c>
      <c r="K11594" s="19" t="str">
        <f t="shared" si="728"/>
        <v>May-16</v>
      </c>
      <c r="L11594" s="20">
        <f t="shared" si="731"/>
        <v>11414</v>
      </c>
      <c r="M11594" s="21">
        <f t="shared" si="729"/>
        <v>0.10153408095321556</v>
      </c>
    </row>
    <row r="11595" spans="1:13" x14ac:dyDescent="0.3">
      <c r="A11595" s="124">
        <v>42515</v>
      </c>
      <c r="B11595" s="111" t="s">
        <v>153</v>
      </c>
      <c r="C11595" s="111">
        <v>20.100000000000001</v>
      </c>
      <c r="D11595" s="94"/>
      <c r="E11595" s="110" t="s">
        <v>605</v>
      </c>
      <c r="F11595" s="110">
        <v>5</v>
      </c>
      <c r="G11595" s="91">
        <v>1</v>
      </c>
      <c r="H11595" s="37" t="s">
        <v>6526</v>
      </c>
      <c r="I11595" s="34">
        <v>4</v>
      </c>
      <c r="J11595" s="18">
        <f t="shared" si="730"/>
        <v>1162.9100000000024</v>
      </c>
      <c r="K11595" s="19" t="str">
        <f t="shared" si="728"/>
        <v>May-16</v>
      </c>
      <c r="L11595" s="20">
        <f t="shared" si="731"/>
        <v>11415</v>
      </c>
      <c r="M11595" s="21">
        <f t="shared" si="729"/>
        <v>0.10187560227770498</v>
      </c>
    </row>
    <row r="11596" spans="1:13" x14ac:dyDescent="0.3">
      <c r="A11596" s="124">
        <v>42515</v>
      </c>
      <c r="B11596" s="111" t="s">
        <v>43</v>
      </c>
      <c r="C11596" s="111">
        <v>20.5</v>
      </c>
      <c r="D11596" s="94"/>
      <c r="E11596" s="110" t="s">
        <v>10013</v>
      </c>
      <c r="F11596" s="110">
        <v>4.33</v>
      </c>
      <c r="G11596" s="91">
        <v>1</v>
      </c>
      <c r="H11596" s="37" t="s">
        <v>6512</v>
      </c>
      <c r="I11596" s="34">
        <v>-1</v>
      </c>
      <c r="J11596" s="18">
        <f t="shared" si="730"/>
        <v>1161.9100000000024</v>
      </c>
      <c r="K11596" s="19" t="str">
        <f t="shared" si="728"/>
        <v>May-16</v>
      </c>
      <c r="L11596" s="20">
        <f t="shared" si="731"/>
        <v>11416</v>
      </c>
      <c r="M11596" s="21">
        <f t="shared" si="729"/>
        <v>0.10177908199018941</v>
      </c>
    </row>
    <row r="11597" spans="1:13" x14ac:dyDescent="0.3">
      <c r="A11597" s="116">
        <v>42516</v>
      </c>
      <c r="B11597" s="90" t="s">
        <v>123</v>
      </c>
      <c r="C11597" s="103">
        <v>0.65277777777777779</v>
      </c>
      <c r="D11597" s="94" t="s">
        <v>31</v>
      </c>
      <c r="E11597" s="90" t="s">
        <v>3845</v>
      </c>
      <c r="F11597" s="115">
        <v>3.75</v>
      </c>
      <c r="G11597" s="92">
        <v>1</v>
      </c>
      <c r="H11597" s="90" t="s">
        <v>33</v>
      </c>
      <c r="I11597" s="77">
        <f>IF(H11597="Lost",G11597*-1,IF(H11597="Won",     IF(D11597="E/W",            G11597*(F11597-1)*0.5*1.25,    IF(D11597="place",   G11597*(F11597-1) *0.95,  G11597*(F11597-1) )),            IF(H11597="Placed",     (G11597*-0.5)  + (0.5*G11597*(F11597-1)*0.2),0)         ))</f>
        <v>-1</v>
      </c>
      <c r="J11597" s="18">
        <f t="shared" si="730"/>
        <v>1160.9100000000024</v>
      </c>
      <c r="K11597" s="19" t="str">
        <f t="shared" si="728"/>
        <v>May-16</v>
      </c>
      <c r="L11597" s="20">
        <f t="shared" si="731"/>
        <v>11417</v>
      </c>
      <c r="M11597" s="21">
        <f t="shared" si="729"/>
        <v>0.10168257861084369</v>
      </c>
    </row>
    <row r="11598" spans="1:13" x14ac:dyDescent="0.3">
      <c r="A11598" s="116">
        <v>42516</v>
      </c>
      <c r="B11598" s="90" t="s">
        <v>137</v>
      </c>
      <c r="C11598" s="103">
        <v>0.76736111111111116</v>
      </c>
      <c r="D11598" s="94" t="s">
        <v>31</v>
      </c>
      <c r="E11598" s="90" t="s">
        <v>3846</v>
      </c>
      <c r="F11598" s="115">
        <v>3</v>
      </c>
      <c r="G11598" s="92">
        <v>1</v>
      </c>
      <c r="H11598" s="90" t="s">
        <v>33</v>
      </c>
      <c r="I11598" s="77">
        <f>IF(H11598="Lost",G11598*-1,IF(H11598="Won",     IF(D11598="E/W",            G11598*(F11598-1)*0.5*1.25,    IF(D11598="place",   G11598*(F11598-1) *0.95,  G11598*(F11598-1) )),            IF(H11598="Placed",     (G11598*-0.5)  + (0.5*G11598*(F11598-1)*0.2),0)         ))</f>
        <v>-1</v>
      </c>
      <c r="J11598" s="18">
        <f t="shared" si="730"/>
        <v>1159.9100000000024</v>
      </c>
      <c r="K11598" s="19" t="str">
        <f t="shared" si="728"/>
        <v>May-16</v>
      </c>
      <c r="L11598" s="20">
        <f t="shared" si="731"/>
        <v>11418</v>
      </c>
      <c r="M11598" s="21">
        <f t="shared" si="729"/>
        <v>0.10158609213522529</v>
      </c>
    </row>
    <row r="11599" spans="1:13" x14ac:dyDescent="0.3">
      <c r="A11599" s="116">
        <v>42516</v>
      </c>
      <c r="B11599" s="90" t="s">
        <v>96</v>
      </c>
      <c r="C11599" s="103">
        <v>0.84375</v>
      </c>
      <c r="D11599" s="94" t="s">
        <v>31</v>
      </c>
      <c r="E11599" s="90" t="s">
        <v>53</v>
      </c>
      <c r="F11599" s="115">
        <v>3</v>
      </c>
      <c r="G11599" s="92">
        <v>1</v>
      </c>
      <c r="H11599" s="90" t="s">
        <v>42</v>
      </c>
      <c r="I11599" s="77">
        <f>IF(H11599="Lost",G11599*-1,IF(H11599="Won",     IF(D11599="E/W",            G11599*(F11599-1)*0.5*1.25,    IF(D11599="place",   G11599*(F11599-1) *0.95,  G11599*(F11599-1) )),            IF(H11599="Placed",     (G11599*-0.5)  + (0.5*G11599*(F11599-1)*0.2),0)         ))</f>
        <v>2</v>
      </c>
      <c r="J11599" s="18">
        <f t="shared" si="730"/>
        <v>1161.9100000000024</v>
      </c>
      <c r="K11599" s="19" t="str">
        <f t="shared" si="728"/>
        <v>May-16</v>
      </c>
      <c r="L11599" s="20">
        <f t="shared" si="731"/>
        <v>11419</v>
      </c>
      <c r="M11599" s="21">
        <f t="shared" si="729"/>
        <v>0.10175234258691675</v>
      </c>
    </row>
    <row r="11600" spans="1:13" x14ac:dyDescent="0.3">
      <c r="A11600" s="116">
        <v>42516</v>
      </c>
      <c r="B11600" s="90" t="s">
        <v>137</v>
      </c>
      <c r="C11600" s="103">
        <v>0.87847222222222221</v>
      </c>
      <c r="D11600" s="94" t="s">
        <v>31</v>
      </c>
      <c r="E11600" s="90" t="s">
        <v>3847</v>
      </c>
      <c r="F11600" s="115">
        <v>3.25</v>
      </c>
      <c r="G11600" s="92">
        <v>1</v>
      </c>
      <c r="H11600" s="90" t="s">
        <v>42</v>
      </c>
      <c r="I11600" s="77">
        <f>IF(H11600="Lost",G11600*-1,IF(H11600="Won",     IF(D11600="E/W",            G11600*(F11600-1)*0.5*1.25,    IF(D11600="place",   G11600*(F11600-1) *0.95,  G11600*(F11600-1) )),            IF(H11600="Placed",     (G11600*-0.5)  + (0.5*G11600*(F11600-1)*0.2),0)         ))</f>
        <v>2.25</v>
      </c>
      <c r="J11600" s="18">
        <f t="shared" si="730"/>
        <v>1164.1600000000024</v>
      </c>
      <c r="K11600" s="19" t="str">
        <f t="shared" si="728"/>
        <v>May-16</v>
      </c>
      <c r="L11600" s="20">
        <f t="shared" si="731"/>
        <v>11420</v>
      </c>
      <c r="M11600" s="21">
        <f t="shared" si="729"/>
        <v>0.10194045534150634</v>
      </c>
    </row>
    <row r="11601" spans="1:13" x14ac:dyDescent="0.3">
      <c r="A11601" s="119">
        <v>42516</v>
      </c>
      <c r="B11601" s="121" t="s">
        <v>123</v>
      </c>
      <c r="C11601" s="121">
        <v>15.1</v>
      </c>
      <c r="D11601" s="94"/>
      <c r="E11601" s="121" t="s">
        <v>8057</v>
      </c>
      <c r="F11601" s="123">
        <v>6</v>
      </c>
      <c r="G11601" s="91">
        <v>1</v>
      </c>
      <c r="H11601" s="40">
        <v>5</v>
      </c>
      <c r="I11601" s="38">
        <v>-1</v>
      </c>
      <c r="J11601" s="18">
        <f t="shared" si="730"/>
        <v>1163.1600000000024</v>
      </c>
      <c r="K11601" s="19" t="str">
        <f t="shared" si="728"/>
        <v>May-16</v>
      </c>
      <c r="L11601" s="20">
        <f t="shared" si="731"/>
        <v>11421</v>
      </c>
      <c r="M11601" s="21">
        <f t="shared" si="729"/>
        <v>0.10184397163120588</v>
      </c>
    </row>
    <row r="11602" spans="1:13" x14ac:dyDescent="0.3">
      <c r="A11602" s="119">
        <v>42516</v>
      </c>
      <c r="B11602" s="121" t="s">
        <v>47</v>
      </c>
      <c r="C11602" s="121">
        <v>15.2</v>
      </c>
      <c r="D11602" s="94"/>
      <c r="E11602" s="121" t="s">
        <v>10856</v>
      </c>
      <c r="F11602" s="123">
        <v>6</v>
      </c>
      <c r="G11602" s="91">
        <v>1</v>
      </c>
      <c r="H11602" s="40">
        <v>1</v>
      </c>
      <c r="I11602" s="38">
        <v>8</v>
      </c>
      <c r="J11602" s="18">
        <f t="shared" si="730"/>
        <v>1171.1600000000024</v>
      </c>
      <c r="K11602" s="19" t="str">
        <f t="shared" si="728"/>
        <v>May-16</v>
      </c>
      <c r="L11602" s="20">
        <f t="shared" si="731"/>
        <v>11422</v>
      </c>
      <c r="M11602" s="21">
        <f t="shared" si="729"/>
        <v>0.10253545788828597</v>
      </c>
    </row>
    <row r="11603" spans="1:13" x14ac:dyDescent="0.3">
      <c r="A11603" s="119">
        <v>42516</v>
      </c>
      <c r="B11603" s="121" t="s">
        <v>47</v>
      </c>
      <c r="C11603" s="121">
        <v>15.5</v>
      </c>
      <c r="D11603" s="94"/>
      <c r="E11603" s="121" t="s">
        <v>4895</v>
      </c>
      <c r="F11603" s="123">
        <v>4.5</v>
      </c>
      <c r="G11603" s="91">
        <v>1</v>
      </c>
      <c r="H11603" s="40">
        <v>6</v>
      </c>
      <c r="I11603" s="38">
        <v>-1</v>
      </c>
      <c r="J11603" s="18">
        <f t="shared" si="730"/>
        <v>1170.1600000000024</v>
      </c>
      <c r="K11603" s="19" t="str">
        <f t="shared" si="728"/>
        <v>May-16</v>
      </c>
      <c r="L11603" s="20">
        <f t="shared" si="731"/>
        <v>11423</v>
      </c>
      <c r="M11603" s="21">
        <f t="shared" si="729"/>
        <v>0.1024389389827543</v>
      </c>
    </row>
    <row r="11604" spans="1:13" x14ac:dyDescent="0.3">
      <c r="A11604" s="124">
        <v>42516</v>
      </c>
      <c r="B11604" s="111" t="s">
        <v>96</v>
      </c>
      <c r="C11604" s="111">
        <v>19.05</v>
      </c>
      <c r="D11604" s="94"/>
      <c r="E11604" s="110" t="s">
        <v>10366</v>
      </c>
      <c r="F11604" s="110">
        <v>4.5</v>
      </c>
      <c r="G11604" s="91">
        <v>1</v>
      </c>
      <c r="H11604" s="37" t="s">
        <v>6512</v>
      </c>
      <c r="I11604" s="34">
        <v>-1</v>
      </c>
      <c r="J11604" s="18">
        <f t="shared" si="730"/>
        <v>1169.1600000000024</v>
      </c>
      <c r="K11604" s="19" t="str">
        <f t="shared" si="728"/>
        <v>May-16</v>
      </c>
      <c r="L11604" s="20">
        <f t="shared" si="731"/>
        <v>11424</v>
      </c>
      <c r="M11604" s="21">
        <f t="shared" si="729"/>
        <v>0.10234243697479012</v>
      </c>
    </row>
    <row r="11605" spans="1:13" x14ac:dyDescent="0.3">
      <c r="A11605" s="124">
        <v>42516</v>
      </c>
      <c r="B11605" s="111" t="s">
        <v>96</v>
      </c>
      <c r="C11605" s="111">
        <v>20.45</v>
      </c>
      <c r="D11605" s="94"/>
      <c r="E11605" s="111" t="s">
        <v>3317</v>
      </c>
      <c r="F11605" s="111">
        <v>5</v>
      </c>
      <c r="G11605" s="91">
        <v>1</v>
      </c>
      <c r="H11605" s="37" t="s">
        <v>6512</v>
      </c>
      <c r="I11605" s="34">
        <v>-1</v>
      </c>
      <c r="J11605" s="18">
        <f t="shared" si="730"/>
        <v>1168.1600000000024</v>
      </c>
      <c r="K11605" s="19" t="str">
        <f t="shared" si="728"/>
        <v>May-16</v>
      </c>
      <c r="L11605" s="20">
        <f t="shared" si="731"/>
        <v>11425</v>
      </c>
      <c r="M11605" s="21">
        <f t="shared" si="729"/>
        <v>0.10224595185995644</v>
      </c>
    </row>
    <row r="11606" spans="1:13" x14ac:dyDescent="0.3">
      <c r="A11606" s="116">
        <v>42517</v>
      </c>
      <c r="B11606" s="90" t="s">
        <v>38</v>
      </c>
      <c r="C11606" s="103">
        <v>0.63888888888888895</v>
      </c>
      <c r="D11606" s="94" t="s">
        <v>31</v>
      </c>
      <c r="E11606" s="90" t="s">
        <v>920</v>
      </c>
      <c r="F11606" s="115">
        <v>3.25</v>
      </c>
      <c r="G11606" s="93">
        <v>1</v>
      </c>
      <c r="H11606" s="90" t="s">
        <v>33</v>
      </c>
      <c r="I11606" s="77">
        <f>IF(H11606="Lost",G11606*-1,IF(H11606="Won",     IF(D11606="E/W",            G11606*(F11606-1)*0.5*1.25,    IF(D11606="place",   G11606*(F11606-1) *0.95,  G11606*(F11606-1) )),            IF(H11606="Placed",     (G11606*-0.5)  + (0.5*G11606*(F11606-1)*0.2),0)         ))</f>
        <v>-1</v>
      </c>
      <c r="J11606" s="18">
        <f t="shared" si="730"/>
        <v>1167.1600000000024</v>
      </c>
      <c r="K11606" s="19" t="str">
        <f t="shared" si="728"/>
        <v>May-16</v>
      </c>
      <c r="L11606" s="20">
        <f t="shared" si="731"/>
        <v>11426</v>
      </c>
      <c r="M11606" s="21">
        <f t="shared" si="729"/>
        <v>0.10214948363381782</v>
      </c>
    </row>
    <row r="11607" spans="1:13" x14ac:dyDescent="0.3">
      <c r="A11607" s="116">
        <v>42517</v>
      </c>
      <c r="B11607" s="90" t="s">
        <v>56</v>
      </c>
      <c r="C11607" s="103">
        <v>0.6875</v>
      </c>
      <c r="D11607" s="94" t="s">
        <v>31</v>
      </c>
      <c r="E11607" s="90" t="s">
        <v>3849</v>
      </c>
      <c r="F11607" s="115">
        <v>3.5</v>
      </c>
      <c r="G11607" s="92">
        <v>1</v>
      </c>
      <c r="H11607" s="90" t="s">
        <v>33</v>
      </c>
      <c r="I11607" s="77">
        <f>IF(H11607="Lost",G11607*-1,IF(H11607="Won",     IF(D11607="E/W",            G11607*(F11607-1)*0.5*1.25,    IF(D11607="place",   G11607*(F11607-1) *0.95,  G11607*(F11607-1) )),            IF(H11607="Placed",     (G11607*-0.5)  + (0.5*G11607*(F11607-1)*0.2),0)         ))</f>
        <v>-1</v>
      </c>
      <c r="J11607" s="18">
        <f t="shared" si="730"/>
        <v>1166.1600000000024</v>
      </c>
      <c r="K11607" s="19" t="str">
        <f t="shared" si="728"/>
        <v>May-16</v>
      </c>
      <c r="L11607" s="20">
        <f t="shared" si="731"/>
        <v>11427</v>
      </c>
      <c r="M11607" s="21">
        <f t="shared" si="729"/>
        <v>0.10205303229194035</v>
      </c>
    </row>
    <row r="11608" spans="1:13" x14ac:dyDescent="0.3">
      <c r="A11608" s="116">
        <v>42517</v>
      </c>
      <c r="B11608" s="90" t="s">
        <v>41</v>
      </c>
      <c r="C11608" s="103">
        <v>0.82638888888888884</v>
      </c>
      <c r="D11608" s="94" t="s">
        <v>31</v>
      </c>
      <c r="E11608" s="90" t="s">
        <v>3850</v>
      </c>
      <c r="F11608" s="115">
        <v>3.25</v>
      </c>
      <c r="G11608" s="92">
        <v>1</v>
      </c>
      <c r="H11608" s="90" t="s">
        <v>33</v>
      </c>
      <c r="I11608" s="77">
        <f>IF(H11608="Lost",G11608*-1,IF(H11608="Won",     IF(D11608="E/W",            G11608*(F11608-1)*0.5*1.25,    IF(D11608="place",   G11608*(F11608-1) *0.95,  G11608*(F11608-1) )),            IF(H11608="Placed",     (G11608*-0.5)  + (0.5*G11608*(F11608-1)*0.2),0)         ))</f>
        <v>-1</v>
      </c>
      <c r="J11608" s="18">
        <f t="shared" si="730"/>
        <v>1165.1600000000024</v>
      </c>
      <c r="K11608" s="19" t="str">
        <f t="shared" si="728"/>
        <v>May-16</v>
      </c>
      <c r="L11608" s="20">
        <f t="shared" si="731"/>
        <v>11428</v>
      </c>
      <c r="M11608" s="21">
        <f t="shared" si="729"/>
        <v>0.10195659782989171</v>
      </c>
    </row>
    <row r="11609" spans="1:13" x14ac:dyDescent="0.3">
      <c r="A11609" s="119">
        <v>42517</v>
      </c>
      <c r="B11609" s="121" t="s">
        <v>56</v>
      </c>
      <c r="C11609" s="121">
        <v>16</v>
      </c>
      <c r="D11609" s="94"/>
      <c r="E11609" s="121" t="s">
        <v>10859</v>
      </c>
      <c r="F11609" s="123">
        <v>5</v>
      </c>
      <c r="G11609" s="91">
        <v>1</v>
      </c>
      <c r="H11609" s="40">
        <v>5</v>
      </c>
      <c r="I11609" s="38">
        <v>-1</v>
      </c>
      <c r="J11609" s="18">
        <f t="shared" si="730"/>
        <v>1164.1600000000024</v>
      </c>
      <c r="K11609" s="19" t="str">
        <f t="shared" si="728"/>
        <v>May-16</v>
      </c>
      <c r="L11609" s="20">
        <f t="shared" si="731"/>
        <v>11429</v>
      </c>
      <c r="M11609" s="21">
        <f t="shared" si="729"/>
        <v>0.10186018024324109</v>
      </c>
    </row>
    <row r="11610" spans="1:13" x14ac:dyDescent="0.3">
      <c r="A11610" s="119">
        <v>42517</v>
      </c>
      <c r="B11610" s="121" t="s">
        <v>56</v>
      </c>
      <c r="C11610" s="121">
        <v>16.3</v>
      </c>
      <c r="D11610" s="94"/>
      <c r="E11610" s="121" t="s">
        <v>10860</v>
      </c>
      <c r="F11610" s="123">
        <v>6</v>
      </c>
      <c r="G11610" s="91">
        <v>1</v>
      </c>
      <c r="H11610" s="40">
        <v>3</v>
      </c>
      <c r="I11610" s="38">
        <v>-1</v>
      </c>
      <c r="J11610" s="18">
        <f t="shared" si="730"/>
        <v>1163.1600000000024</v>
      </c>
      <c r="K11610" s="19" t="str">
        <f t="shared" si="728"/>
        <v>May-16</v>
      </c>
      <c r="L11610" s="20">
        <f t="shared" si="731"/>
        <v>11430</v>
      </c>
      <c r="M11610" s="21">
        <f t="shared" si="729"/>
        <v>0.10176377952755926</v>
      </c>
    </row>
    <row r="11611" spans="1:13" x14ac:dyDescent="0.3">
      <c r="A11611" s="119">
        <v>42517</v>
      </c>
      <c r="B11611" s="121" t="s">
        <v>56</v>
      </c>
      <c r="C11611" s="121">
        <v>17</v>
      </c>
      <c r="D11611" s="94"/>
      <c r="E11611" s="121" t="s">
        <v>10861</v>
      </c>
      <c r="F11611" s="123">
        <v>4.33</v>
      </c>
      <c r="G11611" s="91">
        <v>1</v>
      </c>
      <c r="H11611" s="40">
        <v>5</v>
      </c>
      <c r="I11611" s="38">
        <v>-1</v>
      </c>
      <c r="J11611" s="18">
        <f t="shared" si="730"/>
        <v>1162.1600000000024</v>
      </c>
      <c r="K11611" s="19" t="str">
        <f t="shared" si="728"/>
        <v>May-16</v>
      </c>
      <c r="L11611" s="20">
        <f t="shared" si="731"/>
        <v>11431</v>
      </c>
      <c r="M11611" s="21">
        <f t="shared" si="729"/>
        <v>0.10166739567841854</v>
      </c>
    </row>
    <row r="11612" spans="1:13" x14ac:dyDescent="0.3">
      <c r="A11612" s="119">
        <v>42517</v>
      </c>
      <c r="B11612" s="121" t="s">
        <v>56</v>
      </c>
      <c r="C11612" s="121">
        <v>17</v>
      </c>
      <c r="D11612" s="94"/>
      <c r="E11612" s="121" t="s">
        <v>3896</v>
      </c>
      <c r="F11612" s="123">
        <v>4.5</v>
      </c>
      <c r="G11612" s="91">
        <v>1</v>
      </c>
      <c r="H11612" s="40">
        <v>1</v>
      </c>
      <c r="I11612" s="38">
        <v>3.5</v>
      </c>
      <c r="J11612" s="18">
        <f t="shared" si="730"/>
        <v>1165.6600000000024</v>
      </c>
      <c r="K11612" s="19" t="str">
        <f t="shared" si="728"/>
        <v>May-16</v>
      </c>
      <c r="L11612" s="20">
        <f t="shared" si="731"/>
        <v>11432</v>
      </c>
      <c r="M11612" s="21">
        <f t="shared" si="729"/>
        <v>0.10196466060181966</v>
      </c>
    </row>
    <row r="11613" spans="1:13" x14ac:dyDescent="0.3">
      <c r="A11613" s="119">
        <v>42517</v>
      </c>
      <c r="B11613" s="121" t="s">
        <v>38</v>
      </c>
      <c r="C11613" s="121">
        <v>17.2</v>
      </c>
      <c r="D11613" s="94"/>
      <c r="E11613" s="121" t="s">
        <v>10862</v>
      </c>
      <c r="F11613" s="123">
        <v>4.33</v>
      </c>
      <c r="G11613" s="91">
        <v>1</v>
      </c>
      <c r="H11613" s="40">
        <v>1</v>
      </c>
      <c r="I11613" s="38">
        <v>3.33</v>
      </c>
      <c r="J11613" s="18">
        <f t="shared" si="730"/>
        <v>1168.9900000000023</v>
      </c>
      <c r="K11613" s="19" t="str">
        <f t="shared" si="728"/>
        <v>May-16</v>
      </c>
      <c r="L11613" s="20">
        <f t="shared" si="731"/>
        <v>11433</v>
      </c>
      <c r="M11613" s="21">
        <f t="shared" si="729"/>
        <v>0.10224700428583944</v>
      </c>
    </row>
    <row r="11614" spans="1:13" x14ac:dyDescent="0.3">
      <c r="A11614" s="119">
        <v>42517</v>
      </c>
      <c r="B11614" s="121" t="s">
        <v>38</v>
      </c>
      <c r="C11614" s="121">
        <v>17.2</v>
      </c>
      <c r="D11614" s="94"/>
      <c r="E11614" s="121" t="s">
        <v>10863</v>
      </c>
      <c r="F11614" s="123">
        <v>6</v>
      </c>
      <c r="G11614" s="91">
        <v>1</v>
      </c>
      <c r="H11614" s="40">
        <v>2</v>
      </c>
      <c r="I11614" s="38">
        <v>-1</v>
      </c>
      <c r="J11614" s="18">
        <f t="shared" si="730"/>
        <v>1167.9900000000023</v>
      </c>
      <c r="K11614" s="19" t="str">
        <f t="shared" si="728"/>
        <v>May-16</v>
      </c>
      <c r="L11614" s="20">
        <f t="shared" si="731"/>
        <v>11434</v>
      </c>
      <c r="M11614" s="21">
        <f t="shared" si="729"/>
        <v>0.10215060346335511</v>
      </c>
    </row>
    <row r="11615" spans="1:13" x14ac:dyDescent="0.3">
      <c r="A11615" s="124">
        <v>42517</v>
      </c>
      <c r="B11615" s="111" t="s">
        <v>97</v>
      </c>
      <c r="C11615" s="111">
        <v>18.399999999999999</v>
      </c>
      <c r="D11615" s="94"/>
      <c r="E11615" s="110" t="s">
        <v>1931</v>
      </c>
      <c r="F11615" s="110">
        <v>4.5</v>
      </c>
      <c r="G11615" s="91">
        <v>1</v>
      </c>
      <c r="H11615" s="37" t="s">
        <v>6518</v>
      </c>
      <c r="I11615" s="34">
        <v>-1</v>
      </c>
      <c r="J11615" s="18">
        <f t="shared" si="730"/>
        <v>1166.9900000000023</v>
      </c>
      <c r="K11615" s="19" t="str">
        <f t="shared" si="728"/>
        <v>May-16</v>
      </c>
      <c r="L11615" s="20">
        <f t="shared" si="731"/>
        <v>11435</v>
      </c>
      <c r="M11615" s="21">
        <f t="shared" si="729"/>
        <v>0.10205421950153058</v>
      </c>
    </row>
    <row r="11616" spans="1:13" x14ac:dyDescent="0.3">
      <c r="A11616" s="124">
        <v>42517</v>
      </c>
      <c r="B11616" s="111" t="s">
        <v>97</v>
      </c>
      <c r="C11616" s="111">
        <v>19.100000000000001</v>
      </c>
      <c r="D11616" s="94"/>
      <c r="E11616" s="110" t="s">
        <v>10858</v>
      </c>
      <c r="F11616" s="110">
        <v>6</v>
      </c>
      <c r="G11616" s="91">
        <v>1</v>
      </c>
      <c r="H11616" s="37" t="s">
        <v>6512</v>
      </c>
      <c r="I11616" s="34">
        <v>-1</v>
      </c>
      <c r="J11616" s="18">
        <f t="shared" si="730"/>
        <v>1165.9900000000023</v>
      </c>
      <c r="K11616" s="19" t="str">
        <f t="shared" si="728"/>
        <v>May-16</v>
      </c>
      <c r="L11616" s="20">
        <f t="shared" si="731"/>
        <v>11436</v>
      </c>
      <c r="M11616" s="21">
        <f t="shared" si="729"/>
        <v>0.10195785239594284</v>
      </c>
    </row>
    <row r="11617" spans="1:13" x14ac:dyDescent="0.3">
      <c r="A11617" s="124">
        <v>42517</v>
      </c>
      <c r="B11617" s="111" t="s">
        <v>41</v>
      </c>
      <c r="C11617" s="111">
        <v>20.5</v>
      </c>
      <c r="D11617" s="94"/>
      <c r="E11617" s="111" t="s">
        <v>10857</v>
      </c>
      <c r="F11617" s="111">
        <v>4.5</v>
      </c>
      <c r="G11617" s="91">
        <v>1</v>
      </c>
      <c r="H11617" s="37" t="s">
        <v>6518</v>
      </c>
      <c r="I11617" s="34">
        <v>-1</v>
      </c>
      <c r="J11617" s="18">
        <f t="shared" si="730"/>
        <v>1164.9900000000023</v>
      </c>
      <c r="K11617" s="19" t="str">
        <f t="shared" si="728"/>
        <v>May-16</v>
      </c>
      <c r="L11617" s="20">
        <f t="shared" si="731"/>
        <v>11437</v>
      </c>
      <c r="M11617" s="21">
        <f t="shared" si="729"/>
        <v>0.10186150214217035</v>
      </c>
    </row>
    <row r="11618" spans="1:13" x14ac:dyDescent="0.3">
      <c r="A11618" s="116">
        <v>42518</v>
      </c>
      <c r="B11618" s="90" t="s">
        <v>61</v>
      </c>
      <c r="C11618" s="103">
        <v>0.59722222222222221</v>
      </c>
      <c r="D11618" s="94" t="s">
        <v>31</v>
      </c>
      <c r="E11618" s="90" t="s">
        <v>3852</v>
      </c>
      <c r="F11618" s="115">
        <v>3.25</v>
      </c>
      <c r="G11618" s="92">
        <v>1</v>
      </c>
      <c r="H11618" s="90" t="s">
        <v>42</v>
      </c>
      <c r="I11618" s="77">
        <f t="shared" ref="I11618:I11623" si="732">IF(H11618="Lost",G11618*-1,IF(H11618="Won",     IF(D11618="E/W",            G11618*(F11618-1)*0.5*1.25,    IF(D11618="place",   G11618*(F11618-1) *0.95,  G11618*(F11618-1) )),            IF(H11618="Placed",     (G11618*-0.5)  + (0.5*G11618*(F11618-1)*0.2),0)         ))</f>
        <v>2.25</v>
      </c>
      <c r="J11618" s="18">
        <f t="shared" si="730"/>
        <v>1167.2400000000023</v>
      </c>
      <c r="K11618" s="19" t="str">
        <f t="shared" si="728"/>
        <v>May-16</v>
      </c>
      <c r="L11618" s="20">
        <f t="shared" si="731"/>
        <v>11438</v>
      </c>
      <c r="M11618" s="21">
        <f t="shared" si="729"/>
        <v>0.10204930931981135</v>
      </c>
    </row>
    <row r="11619" spans="1:13" x14ac:dyDescent="0.3">
      <c r="A11619" s="116">
        <v>42518</v>
      </c>
      <c r="B11619" s="90" t="s">
        <v>35</v>
      </c>
      <c r="C11619" s="103">
        <v>0.63194444444444442</v>
      </c>
      <c r="D11619" s="94" t="s">
        <v>31</v>
      </c>
      <c r="E11619" s="90" t="s">
        <v>3851</v>
      </c>
      <c r="F11619" s="115">
        <v>3.5</v>
      </c>
      <c r="G11619" s="92">
        <v>1</v>
      </c>
      <c r="H11619" s="90" t="s">
        <v>42</v>
      </c>
      <c r="I11619" s="77">
        <f t="shared" si="732"/>
        <v>2.5</v>
      </c>
      <c r="J11619" s="18">
        <f t="shared" si="730"/>
        <v>1169.7400000000023</v>
      </c>
      <c r="K11619" s="19" t="str">
        <f t="shared" si="728"/>
        <v>May-16</v>
      </c>
      <c r="L11619" s="20">
        <f t="shared" si="731"/>
        <v>11439</v>
      </c>
      <c r="M11619" s="21">
        <f t="shared" si="729"/>
        <v>0.10225893871841964</v>
      </c>
    </row>
    <row r="11620" spans="1:13" x14ac:dyDescent="0.3">
      <c r="A11620" s="116">
        <v>42518</v>
      </c>
      <c r="B11620" s="90" t="s">
        <v>133</v>
      </c>
      <c r="C11620" s="103">
        <v>0.70833333333333337</v>
      </c>
      <c r="D11620" s="94" t="s">
        <v>31</v>
      </c>
      <c r="E11620" s="90" t="s">
        <v>1120</v>
      </c>
      <c r="F11620" s="115">
        <v>3.75</v>
      </c>
      <c r="G11620" s="92">
        <v>1</v>
      </c>
      <c r="H11620" s="90" t="s">
        <v>42</v>
      </c>
      <c r="I11620" s="77">
        <f t="shared" si="732"/>
        <v>2.75</v>
      </c>
      <c r="J11620" s="18">
        <f t="shared" si="730"/>
        <v>1172.4900000000023</v>
      </c>
      <c r="K11620" s="19" t="str">
        <f t="shared" si="728"/>
        <v>May-16</v>
      </c>
      <c r="L11620" s="20">
        <f t="shared" si="731"/>
        <v>11440</v>
      </c>
      <c r="M11620" s="21">
        <f t="shared" si="729"/>
        <v>0.10249038461538482</v>
      </c>
    </row>
    <row r="11621" spans="1:13" x14ac:dyDescent="0.3">
      <c r="A11621" s="116">
        <v>42518</v>
      </c>
      <c r="B11621" s="90" t="s">
        <v>37</v>
      </c>
      <c r="C11621" s="103">
        <v>0.76388888888888884</v>
      </c>
      <c r="D11621" s="94" t="s">
        <v>31</v>
      </c>
      <c r="E11621" s="90" t="s">
        <v>3853</v>
      </c>
      <c r="F11621" s="115">
        <v>2.75</v>
      </c>
      <c r="G11621" s="92">
        <v>1</v>
      </c>
      <c r="H11621" s="90" t="s">
        <v>33</v>
      </c>
      <c r="I11621" s="77">
        <f t="shared" si="732"/>
        <v>-1</v>
      </c>
      <c r="J11621" s="18">
        <f t="shared" si="730"/>
        <v>1171.4900000000023</v>
      </c>
      <c r="K11621" s="19" t="str">
        <f t="shared" si="728"/>
        <v>May-16</v>
      </c>
      <c r="L11621" s="20">
        <f t="shared" si="731"/>
        <v>11441</v>
      </c>
      <c r="M11621" s="21">
        <f t="shared" si="729"/>
        <v>0.10239402150161719</v>
      </c>
    </row>
    <row r="11622" spans="1:13" x14ac:dyDescent="0.3">
      <c r="A11622" s="116">
        <v>42518</v>
      </c>
      <c r="B11622" s="90" t="s">
        <v>37</v>
      </c>
      <c r="C11622" s="103">
        <v>0.78472222222222221</v>
      </c>
      <c r="D11622" s="94" t="s">
        <v>31</v>
      </c>
      <c r="E11622" s="90" t="s">
        <v>3854</v>
      </c>
      <c r="F11622" s="115">
        <v>3</v>
      </c>
      <c r="G11622" s="92">
        <v>1</v>
      </c>
      <c r="H11622" s="90" t="s">
        <v>33</v>
      </c>
      <c r="I11622" s="77">
        <f t="shared" si="732"/>
        <v>-1</v>
      </c>
      <c r="J11622" s="18">
        <f t="shared" si="730"/>
        <v>1170.4900000000023</v>
      </c>
      <c r="K11622" s="19" t="str">
        <f t="shared" si="728"/>
        <v>May-16</v>
      </c>
      <c r="L11622" s="20">
        <f t="shared" si="731"/>
        <v>11442</v>
      </c>
      <c r="M11622" s="21">
        <f t="shared" si="729"/>
        <v>0.10229767523160306</v>
      </c>
    </row>
    <row r="11623" spans="1:13" x14ac:dyDescent="0.3">
      <c r="A11623" s="116">
        <v>42518</v>
      </c>
      <c r="B11623" s="90" t="s">
        <v>37</v>
      </c>
      <c r="C11623" s="103">
        <v>0.84722222222222221</v>
      </c>
      <c r="D11623" s="94" t="s">
        <v>31</v>
      </c>
      <c r="E11623" s="90" t="s">
        <v>3855</v>
      </c>
      <c r="F11623" s="115">
        <v>4</v>
      </c>
      <c r="G11623" s="92">
        <v>1</v>
      </c>
      <c r="H11623" s="90" t="s">
        <v>33</v>
      </c>
      <c r="I11623" s="77">
        <f t="shared" si="732"/>
        <v>-1</v>
      </c>
      <c r="J11623" s="18">
        <f t="shared" si="730"/>
        <v>1169.4900000000023</v>
      </c>
      <c r="K11623" s="19" t="str">
        <f t="shared" si="728"/>
        <v>May-16</v>
      </c>
      <c r="L11623" s="20">
        <f t="shared" si="731"/>
        <v>11443</v>
      </c>
      <c r="M11623" s="21">
        <f t="shared" si="729"/>
        <v>0.10220134580092653</v>
      </c>
    </row>
    <row r="11624" spans="1:13" x14ac:dyDescent="0.3">
      <c r="A11624" s="119">
        <v>42518</v>
      </c>
      <c r="B11624" s="121" t="s">
        <v>57</v>
      </c>
      <c r="C11624" s="121">
        <v>15</v>
      </c>
      <c r="D11624" s="94"/>
      <c r="E11624" s="121" t="s">
        <v>10865</v>
      </c>
      <c r="F11624" s="123">
        <v>4.5</v>
      </c>
      <c r="G11624" s="91">
        <v>1</v>
      </c>
      <c r="H11624" s="40">
        <v>3</v>
      </c>
      <c r="I11624" s="38">
        <v>-1</v>
      </c>
      <c r="J11624" s="18">
        <f t="shared" si="730"/>
        <v>1168.4900000000023</v>
      </c>
      <c r="K11624" s="19" t="str">
        <f t="shared" si="728"/>
        <v>May-16</v>
      </c>
      <c r="L11624" s="20">
        <f t="shared" si="731"/>
        <v>11444</v>
      </c>
      <c r="M11624" s="21">
        <f t="shared" si="729"/>
        <v>0.10210503320517321</v>
      </c>
    </row>
    <row r="11625" spans="1:13" x14ac:dyDescent="0.3">
      <c r="A11625" s="119">
        <v>42518</v>
      </c>
      <c r="B11625" s="121" t="s">
        <v>57</v>
      </c>
      <c r="C11625" s="121">
        <v>15.35</v>
      </c>
      <c r="D11625" s="94"/>
      <c r="E11625" s="121" t="s">
        <v>10866</v>
      </c>
      <c r="F11625" s="123">
        <v>5</v>
      </c>
      <c r="G11625" s="91">
        <v>1</v>
      </c>
      <c r="H11625" s="40">
        <v>5</v>
      </c>
      <c r="I11625" s="38">
        <v>-1</v>
      </c>
      <c r="J11625" s="18">
        <f t="shared" si="730"/>
        <v>1167.4900000000023</v>
      </c>
      <c r="K11625" s="19" t="str">
        <f t="shared" si="728"/>
        <v>May-16</v>
      </c>
      <c r="L11625" s="20">
        <f t="shared" si="731"/>
        <v>11445</v>
      </c>
      <c r="M11625" s="21">
        <f t="shared" si="729"/>
        <v>0.1020087374399303</v>
      </c>
    </row>
    <row r="11626" spans="1:13" x14ac:dyDescent="0.3">
      <c r="A11626" s="119">
        <v>42518</v>
      </c>
      <c r="B11626" s="121" t="s">
        <v>133</v>
      </c>
      <c r="C11626" s="121">
        <v>17</v>
      </c>
      <c r="D11626" s="94"/>
      <c r="E11626" s="121" t="s">
        <v>3834</v>
      </c>
      <c r="F11626" s="123">
        <v>6</v>
      </c>
      <c r="G11626" s="91">
        <v>1</v>
      </c>
      <c r="H11626" s="40">
        <v>7</v>
      </c>
      <c r="I11626" s="38">
        <v>-1</v>
      </c>
      <c r="J11626" s="18">
        <f t="shared" si="730"/>
        <v>1166.4900000000023</v>
      </c>
      <c r="K11626" s="19" t="str">
        <f t="shared" si="728"/>
        <v>May-16</v>
      </c>
      <c r="L11626" s="20">
        <f t="shared" si="731"/>
        <v>11446</v>
      </c>
      <c r="M11626" s="21">
        <f t="shared" si="729"/>
        <v>0.10191245850078651</v>
      </c>
    </row>
    <row r="11627" spans="1:13" x14ac:dyDescent="0.3">
      <c r="A11627" s="124">
        <v>42518</v>
      </c>
      <c r="B11627" s="111" t="s">
        <v>145</v>
      </c>
      <c r="C11627" s="111">
        <v>20.05</v>
      </c>
      <c r="D11627" s="94"/>
      <c r="E11627" s="110" t="s">
        <v>10864</v>
      </c>
      <c r="F11627" s="110">
        <v>5</v>
      </c>
      <c r="G11627" s="91">
        <v>1</v>
      </c>
      <c r="H11627" s="37" t="s">
        <v>6512</v>
      </c>
      <c r="I11627" s="34">
        <v>-1</v>
      </c>
      <c r="J11627" s="18">
        <f t="shared" si="730"/>
        <v>1165.4900000000023</v>
      </c>
      <c r="K11627" s="19" t="str">
        <f t="shared" si="728"/>
        <v>May-16</v>
      </c>
      <c r="L11627" s="20">
        <f t="shared" si="731"/>
        <v>11447</v>
      </c>
      <c r="M11627" s="21">
        <f t="shared" si="729"/>
        <v>0.10181619638333207</v>
      </c>
    </row>
    <row r="11628" spans="1:13" x14ac:dyDescent="0.3">
      <c r="A11628" s="116">
        <v>42520</v>
      </c>
      <c r="B11628" s="90" t="s">
        <v>71</v>
      </c>
      <c r="C11628" s="103">
        <v>0.66666666666666663</v>
      </c>
      <c r="D11628" s="94" t="s">
        <v>31</v>
      </c>
      <c r="E11628" s="90" t="s">
        <v>2977</v>
      </c>
      <c r="F11628" s="115">
        <v>3.5</v>
      </c>
      <c r="G11628" s="92">
        <v>1</v>
      </c>
      <c r="H11628" s="90" t="s">
        <v>33</v>
      </c>
      <c r="I11628" s="77">
        <f>IF(H11628="Lost",G11628*-1,IF(H11628="Won",     IF(D11628="E/W",            G11628*(F11628-1)*0.5*1.25,    IF(D11628="place",   G11628*(F11628-1) *0.95,  G11628*(F11628-1) )),            IF(H11628="Placed",     (G11628*-0.5)  + (0.5*G11628*(F11628-1)*0.2),0)         ))</f>
        <v>-1</v>
      </c>
      <c r="J11628" s="18">
        <f t="shared" si="730"/>
        <v>1164.4900000000023</v>
      </c>
      <c r="K11628" s="19" t="str">
        <f t="shared" si="728"/>
        <v>May-16</v>
      </c>
      <c r="L11628" s="20">
        <f t="shared" si="731"/>
        <v>11448</v>
      </c>
      <c r="M11628" s="21">
        <f t="shared" si="729"/>
        <v>0.10171995108315883</v>
      </c>
    </row>
    <row r="11629" spans="1:13" x14ac:dyDescent="0.3">
      <c r="A11629" s="119">
        <v>42520</v>
      </c>
      <c r="B11629" s="121" t="s">
        <v>67</v>
      </c>
      <c r="C11629" s="121">
        <v>12.3</v>
      </c>
      <c r="D11629" s="94"/>
      <c r="E11629" s="121" t="s">
        <v>10867</v>
      </c>
      <c r="F11629" s="123">
        <v>5</v>
      </c>
      <c r="G11629" s="91">
        <v>1</v>
      </c>
      <c r="H11629" s="40">
        <v>1</v>
      </c>
      <c r="I11629" s="38">
        <v>6</v>
      </c>
      <c r="J11629" s="18">
        <f t="shared" si="730"/>
        <v>1170.4900000000023</v>
      </c>
      <c r="K11629" s="19" t="str">
        <f t="shared" si="728"/>
        <v>May-16</v>
      </c>
      <c r="L11629" s="20">
        <f t="shared" si="731"/>
        <v>11449</v>
      </c>
      <c r="M11629" s="21">
        <f t="shared" si="729"/>
        <v>0.10223512970565135</v>
      </c>
    </row>
    <row r="11630" spans="1:13" x14ac:dyDescent="0.3">
      <c r="A11630" s="119">
        <v>42520</v>
      </c>
      <c r="B11630" s="121" t="s">
        <v>67</v>
      </c>
      <c r="C11630" s="121">
        <v>15.1</v>
      </c>
      <c r="D11630" s="94"/>
      <c r="E11630" s="121" t="s">
        <v>10868</v>
      </c>
      <c r="F11630" s="123">
        <v>6</v>
      </c>
      <c r="G11630" s="91">
        <v>1</v>
      </c>
      <c r="H11630" s="40" t="s">
        <v>6116</v>
      </c>
      <c r="I11630" s="38">
        <v>-1</v>
      </c>
      <c r="J11630" s="18">
        <f t="shared" si="730"/>
        <v>1169.4900000000023</v>
      </c>
      <c r="K11630" s="19" t="str">
        <f t="shared" si="728"/>
        <v>May-16</v>
      </c>
      <c r="L11630" s="20">
        <f t="shared" si="731"/>
        <v>11450</v>
      </c>
      <c r="M11630" s="21">
        <f t="shared" si="729"/>
        <v>0.10213886462882116</v>
      </c>
    </row>
    <row r="11631" spans="1:13" x14ac:dyDescent="0.3">
      <c r="A11631" s="116">
        <v>42521</v>
      </c>
      <c r="B11631" s="90" t="s">
        <v>71</v>
      </c>
      <c r="C11631" s="103">
        <v>0.74652777777777779</v>
      </c>
      <c r="D11631" s="94" t="s">
        <v>31</v>
      </c>
      <c r="E11631" s="90" t="s">
        <v>3856</v>
      </c>
      <c r="F11631" s="115">
        <v>3.25</v>
      </c>
      <c r="G11631" s="92">
        <v>1</v>
      </c>
      <c r="H11631" s="90" t="s">
        <v>42</v>
      </c>
      <c r="I11631" s="77">
        <f>IF(H11631="Lost",G11631*-1,IF(H11631="Won",     IF(D11631="E/W",            G11631*(F11631-1)*0.5*1.25,    IF(D11631="place",   G11631*(F11631-1) *0.95,  G11631*(F11631-1) )),            IF(H11631="Placed",     (G11631*-0.5)  + (0.5*G11631*(F11631-1)*0.2),0)         ))</f>
        <v>2.25</v>
      </c>
      <c r="J11631" s="18">
        <f t="shared" si="730"/>
        <v>1171.7400000000023</v>
      </c>
      <c r="K11631" s="19" t="str">
        <f t="shared" si="728"/>
        <v>May-16</v>
      </c>
      <c r="L11631" s="20">
        <f t="shared" si="731"/>
        <v>11451</v>
      </c>
      <c r="M11631" s="21">
        <f t="shared" si="729"/>
        <v>0.10232643437254409</v>
      </c>
    </row>
    <row r="11632" spans="1:13" x14ac:dyDescent="0.3">
      <c r="A11632" s="116">
        <v>42521</v>
      </c>
      <c r="B11632" s="90" t="s">
        <v>45</v>
      </c>
      <c r="C11632" s="103">
        <v>0.75694444444444453</v>
      </c>
      <c r="D11632" s="94" t="s">
        <v>31</v>
      </c>
      <c r="E11632" s="90" t="s">
        <v>3858</v>
      </c>
      <c r="F11632" s="115">
        <v>3.25</v>
      </c>
      <c r="G11632" s="92">
        <v>1</v>
      </c>
      <c r="H11632" s="90" t="s">
        <v>42</v>
      </c>
      <c r="I11632" s="77">
        <f>IF(H11632="Lost",G11632*-1,IF(H11632="Won",     IF(D11632="E/W",            G11632*(F11632-1)*0.5*1.25,    IF(D11632="place",   G11632*(F11632-1) *0.95,  G11632*(F11632-1) )),            IF(H11632="Placed",     (G11632*-0.5)  + (0.5*G11632*(F11632-1)*0.2),0)         ))</f>
        <v>2.25</v>
      </c>
      <c r="J11632" s="18">
        <f t="shared" si="730"/>
        <v>1173.9900000000023</v>
      </c>
      <c r="K11632" s="19" t="str">
        <f t="shared" si="728"/>
        <v>May-16</v>
      </c>
      <c r="L11632" s="20">
        <f t="shared" si="731"/>
        <v>11452</v>
      </c>
      <c r="M11632" s="21">
        <f t="shared" si="729"/>
        <v>0.10251397135871483</v>
      </c>
    </row>
    <row r="11633" spans="1:13" x14ac:dyDescent="0.3">
      <c r="A11633" s="116">
        <v>42521</v>
      </c>
      <c r="B11633" s="90" t="s">
        <v>45</v>
      </c>
      <c r="C11633" s="103">
        <v>0.77777777777777779</v>
      </c>
      <c r="D11633" s="94" t="s">
        <v>31</v>
      </c>
      <c r="E11633" s="90" t="s">
        <v>3859</v>
      </c>
      <c r="F11633" s="115">
        <v>3</v>
      </c>
      <c r="G11633" s="92">
        <v>1</v>
      </c>
      <c r="H11633" s="90" t="s">
        <v>42</v>
      </c>
      <c r="I11633" s="77">
        <f>IF(H11633="Lost",G11633*-1,IF(H11633="Won",     IF(D11633="E/W",            G11633*(F11633-1)*0.5*1.25,    IF(D11633="place",   G11633*(F11633-1) *0.95,  G11633*(F11633-1) )),            IF(H11633="Placed",     (G11633*-0.5)  + (0.5*G11633*(F11633-1)*0.2),0)         ))</f>
        <v>2</v>
      </c>
      <c r="J11633" s="18">
        <f t="shared" si="730"/>
        <v>1175.9900000000023</v>
      </c>
      <c r="K11633" s="19" t="str">
        <f t="shared" si="728"/>
        <v>May-16</v>
      </c>
      <c r="L11633" s="20">
        <f t="shared" si="731"/>
        <v>11453</v>
      </c>
      <c r="M11633" s="21">
        <f t="shared" si="729"/>
        <v>0.10267964725399478</v>
      </c>
    </row>
    <row r="11634" spans="1:13" x14ac:dyDescent="0.3">
      <c r="A11634" s="116">
        <v>42521</v>
      </c>
      <c r="B11634" s="90" t="s">
        <v>29</v>
      </c>
      <c r="C11634" s="103">
        <v>0.84722222222222221</v>
      </c>
      <c r="D11634" s="94" t="s">
        <v>31</v>
      </c>
      <c r="E11634" s="90" t="s">
        <v>3857</v>
      </c>
      <c r="F11634" s="115">
        <v>4</v>
      </c>
      <c r="G11634" s="92">
        <v>1</v>
      </c>
      <c r="H11634" s="90" t="s">
        <v>33</v>
      </c>
      <c r="I11634" s="77">
        <f>IF(H11634="Lost",G11634*-1,IF(H11634="Won",     IF(D11634="E/W",            G11634*(F11634-1)*0.5*1.25,    IF(D11634="place",   G11634*(F11634-1) *0.95,  G11634*(F11634-1) )),            IF(H11634="Placed",     (G11634*-0.5)  + (0.5*G11634*(F11634-1)*0.2),0)         ))</f>
        <v>-1</v>
      </c>
      <c r="J11634" s="18">
        <f t="shared" si="730"/>
        <v>1174.9900000000023</v>
      </c>
      <c r="K11634" s="19" t="str">
        <f t="shared" si="728"/>
        <v>May-16</v>
      </c>
      <c r="L11634" s="20">
        <f t="shared" si="731"/>
        <v>11454</v>
      </c>
      <c r="M11634" s="21">
        <f t="shared" si="729"/>
        <v>0.10258337698620588</v>
      </c>
    </row>
    <row r="11635" spans="1:13" x14ac:dyDescent="0.3">
      <c r="A11635" s="119">
        <v>42521</v>
      </c>
      <c r="B11635" s="121" t="s">
        <v>86</v>
      </c>
      <c r="C11635" s="121">
        <v>14.4</v>
      </c>
      <c r="D11635" s="94"/>
      <c r="E11635" s="121" t="s">
        <v>1790</v>
      </c>
      <c r="F11635" s="123">
        <v>5.5</v>
      </c>
      <c r="G11635" s="91">
        <v>1</v>
      </c>
      <c r="H11635" s="40">
        <v>5</v>
      </c>
      <c r="I11635" s="38">
        <v>-1</v>
      </c>
      <c r="J11635" s="18">
        <f t="shared" si="730"/>
        <v>1173.9900000000023</v>
      </c>
      <c r="K11635" s="19" t="str">
        <f t="shared" si="728"/>
        <v>May-16</v>
      </c>
      <c r="L11635" s="20">
        <f t="shared" si="731"/>
        <v>11455</v>
      </c>
      <c r="M11635" s="21">
        <f t="shared" si="729"/>
        <v>0.10248712352684437</v>
      </c>
    </row>
    <row r="11636" spans="1:13" x14ac:dyDescent="0.3">
      <c r="A11636" s="119">
        <v>42521</v>
      </c>
      <c r="B11636" s="121" t="s">
        <v>71</v>
      </c>
      <c r="C11636" s="121">
        <v>15.2</v>
      </c>
      <c r="D11636" s="94"/>
      <c r="E11636" s="121" t="s">
        <v>10872</v>
      </c>
      <c r="F11636" s="123">
        <v>5</v>
      </c>
      <c r="G11636" s="91">
        <v>1</v>
      </c>
      <c r="H11636" s="40">
        <v>4</v>
      </c>
      <c r="I11636" s="38">
        <v>-1</v>
      </c>
      <c r="J11636" s="18">
        <f t="shared" si="730"/>
        <v>1172.9900000000023</v>
      </c>
      <c r="K11636" s="19" t="str">
        <f t="shared" si="728"/>
        <v>May-16</v>
      </c>
      <c r="L11636" s="20">
        <f t="shared" si="731"/>
        <v>11456</v>
      </c>
      <c r="M11636" s="21">
        <f t="shared" si="729"/>
        <v>0.10239088687150857</v>
      </c>
    </row>
    <row r="11637" spans="1:13" x14ac:dyDescent="0.3">
      <c r="A11637" s="119">
        <v>42521</v>
      </c>
      <c r="B11637" s="121" t="s">
        <v>50</v>
      </c>
      <c r="C11637" s="121">
        <v>15.3</v>
      </c>
      <c r="D11637" s="94"/>
      <c r="E11637" s="121" t="s">
        <v>10870</v>
      </c>
      <c r="F11637" s="123">
        <v>6</v>
      </c>
      <c r="G11637" s="91">
        <v>0</v>
      </c>
      <c r="H11637" s="40" t="s">
        <v>6111</v>
      </c>
      <c r="I11637" s="38">
        <v>0</v>
      </c>
      <c r="J11637" s="18">
        <f t="shared" si="730"/>
        <v>1172.9900000000023</v>
      </c>
      <c r="K11637" s="19" t="str">
        <f t="shared" si="728"/>
        <v>May-16</v>
      </c>
      <c r="L11637" s="20">
        <f t="shared" si="731"/>
        <v>11456</v>
      </c>
      <c r="M11637" s="21">
        <f t="shared" si="729"/>
        <v>0.10239088687150857</v>
      </c>
    </row>
    <row r="11638" spans="1:13" x14ac:dyDescent="0.3">
      <c r="A11638" s="119">
        <v>42521</v>
      </c>
      <c r="B11638" s="121" t="s">
        <v>50</v>
      </c>
      <c r="C11638" s="121">
        <v>17</v>
      </c>
      <c r="D11638" s="94"/>
      <c r="E11638" s="121" t="s">
        <v>10871</v>
      </c>
      <c r="F11638" s="123">
        <v>6</v>
      </c>
      <c r="G11638" s="91">
        <v>0</v>
      </c>
      <c r="H11638" s="40" t="s">
        <v>6111</v>
      </c>
      <c r="I11638" s="38">
        <v>0</v>
      </c>
      <c r="J11638" s="18">
        <f t="shared" si="730"/>
        <v>1172.9900000000023</v>
      </c>
      <c r="K11638" s="19" t="str">
        <f t="shared" si="728"/>
        <v>May-16</v>
      </c>
      <c r="L11638" s="20">
        <f t="shared" si="731"/>
        <v>11456</v>
      </c>
      <c r="M11638" s="21">
        <f t="shared" si="729"/>
        <v>0.10239088687150857</v>
      </c>
    </row>
    <row r="11639" spans="1:13" x14ac:dyDescent="0.3">
      <c r="A11639" s="124">
        <v>42521</v>
      </c>
      <c r="B11639" s="111" t="s">
        <v>29</v>
      </c>
      <c r="C11639" s="111">
        <v>20.5</v>
      </c>
      <c r="D11639" s="94"/>
      <c r="E11639" s="111" t="s">
        <v>10869</v>
      </c>
      <c r="F11639" s="111">
        <v>4.5</v>
      </c>
      <c r="G11639" s="91">
        <v>1</v>
      </c>
      <c r="H11639" s="37" t="s">
        <v>6518</v>
      </c>
      <c r="I11639" s="34">
        <v>-1</v>
      </c>
      <c r="J11639" s="18">
        <f t="shared" si="730"/>
        <v>1171.9900000000023</v>
      </c>
      <c r="K11639" s="19" t="str">
        <f t="shared" si="728"/>
        <v>May-16</v>
      </c>
      <c r="L11639" s="20">
        <f t="shared" si="731"/>
        <v>11457</v>
      </c>
      <c r="M11639" s="21">
        <f t="shared" si="729"/>
        <v>0.1022946670157984</v>
      </c>
    </row>
    <row r="11640" spans="1:13" x14ac:dyDescent="0.3">
      <c r="A11640" s="116">
        <v>42522</v>
      </c>
      <c r="B11640" s="90" t="s">
        <v>135</v>
      </c>
      <c r="C11640" s="103">
        <v>0.77083333333333337</v>
      </c>
      <c r="D11640" s="94" t="s">
        <v>31</v>
      </c>
      <c r="E11640" s="90" t="s">
        <v>3861</v>
      </c>
      <c r="F11640" s="115">
        <v>3.75</v>
      </c>
      <c r="G11640" s="92">
        <v>1</v>
      </c>
      <c r="H11640" s="90" t="s">
        <v>33</v>
      </c>
      <c r="I11640" s="77">
        <f>IF(H11640="Lost",G11640*-1,IF(H11640="Won",     IF(D11640="E/W",            G11640*(F11640-1)*0.5*1.25,    IF(D11640="place",   G11640*(F11640-1) *0.95,  G11640*(F11640-1) )),            IF(H11640="Placed",     (G11640*-0.5)  + (0.5*G11640*(F11640-1)*0.2),0)         ))</f>
        <v>-1</v>
      </c>
      <c r="J11640" s="18">
        <f t="shared" si="730"/>
        <v>1170.9900000000023</v>
      </c>
      <c r="K11640" s="19" t="str">
        <f t="shared" si="728"/>
        <v>Jun-16</v>
      </c>
      <c r="L11640" s="20">
        <f t="shared" si="731"/>
        <v>11458</v>
      </c>
      <c r="M11640" s="21">
        <f t="shared" si="729"/>
        <v>0.10219846395531526</v>
      </c>
    </row>
    <row r="11641" spans="1:13" x14ac:dyDescent="0.3">
      <c r="A11641" s="116">
        <v>42522</v>
      </c>
      <c r="B11641" s="90" t="s">
        <v>47</v>
      </c>
      <c r="C11641" s="103">
        <v>0.84027777777777779</v>
      </c>
      <c r="D11641" s="94" t="s">
        <v>31</v>
      </c>
      <c r="E11641" s="90" t="s">
        <v>3860</v>
      </c>
      <c r="F11641" s="115">
        <v>3</v>
      </c>
      <c r="G11641" s="92">
        <v>1</v>
      </c>
      <c r="H11641" s="90" t="s">
        <v>33</v>
      </c>
      <c r="I11641" s="77">
        <f>IF(H11641="Lost",G11641*-1,IF(H11641="Won",     IF(D11641="E/W",            G11641*(F11641-1)*0.5*1.25,    IF(D11641="place",   G11641*(F11641-1) *0.95,  G11641*(F11641-1) )),            IF(H11641="Placed",     (G11641*-0.5)  + (0.5*G11641*(F11641-1)*0.2),0)         ))</f>
        <v>-1</v>
      </c>
      <c r="J11641" s="18">
        <f t="shared" si="730"/>
        <v>1169.9900000000023</v>
      </c>
      <c r="K11641" s="19" t="str">
        <f t="shared" si="728"/>
        <v>Jun-16</v>
      </c>
      <c r="L11641" s="20">
        <f t="shared" si="731"/>
        <v>11459</v>
      </c>
      <c r="M11641" s="21">
        <f t="shared" si="729"/>
        <v>0.10210227768566213</v>
      </c>
    </row>
    <row r="11642" spans="1:13" x14ac:dyDescent="0.3">
      <c r="A11642" s="119">
        <v>42522</v>
      </c>
      <c r="B11642" s="121" t="s">
        <v>133</v>
      </c>
      <c r="C11642" s="121">
        <v>15.2</v>
      </c>
      <c r="D11642" s="94"/>
      <c r="E11642" s="121" t="s">
        <v>10875</v>
      </c>
      <c r="F11642" s="123">
        <v>5</v>
      </c>
      <c r="G11642" s="91">
        <v>1</v>
      </c>
      <c r="H11642" s="40">
        <v>1</v>
      </c>
      <c r="I11642" s="38">
        <v>4</v>
      </c>
      <c r="J11642" s="18">
        <f t="shared" si="730"/>
        <v>1173.9900000000023</v>
      </c>
      <c r="K11642" s="19" t="str">
        <f t="shared" si="728"/>
        <v>Jun-16</v>
      </c>
      <c r="L11642" s="20">
        <f t="shared" si="731"/>
        <v>11460</v>
      </c>
      <c r="M11642" s="21">
        <f t="shared" si="729"/>
        <v>0.10244240837696356</v>
      </c>
    </row>
    <row r="11643" spans="1:13" x14ac:dyDescent="0.3">
      <c r="A11643" s="119">
        <v>42522</v>
      </c>
      <c r="B11643" s="121" t="s">
        <v>63</v>
      </c>
      <c r="C11643" s="121">
        <v>16.3</v>
      </c>
      <c r="D11643" s="94"/>
      <c r="E11643" s="121" t="s">
        <v>10874</v>
      </c>
      <c r="F11643" s="123">
        <v>4.5</v>
      </c>
      <c r="G11643" s="91">
        <v>1</v>
      </c>
      <c r="H11643" s="40">
        <v>4</v>
      </c>
      <c r="I11643" s="38">
        <v>-1</v>
      </c>
      <c r="J11643" s="18">
        <f t="shared" si="730"/>
        <v>1172.9900000000023</v>
      </c>
      <c r="K11643" s="19" t="str">
        <f t="shared" si="728"/>
        <v>Jun-16</v>
      </c>
      <c r="L11643" s="20">
        <f t="shared" si="731"/>
        <v>11461</v>
      </c>
      <c r="M11643" s="21">
        <f t="shared" si="729"/>
        <v>0.10234621760753881</v>
      </c>
    </row>
    <row r="11644" spans="1:13" x14ac:dyDescent="0.3">
      <c r="A11644" s="124">
        <v>42522</v>
      </c>
      <c r="B11644" s="111" t="s">
        <v>47</v>
      </c>
      <c r="C11644" s="111">
        <v>18.399999999999999</v>
      </c>
      <c r="D11644" s="94"/>
      <c r="E11644" s="111" t="s">
        <v>2993</v>
      </c>
      <c r="F11644" s="111">
        <v>4.5</v>
      </c>
      <c r="G11644" s="91">
        <v>1</v>
      </c>
      <c r="H11644" s="37" t="s">
        <v>6526</v>
      </c>
      <c r="I11644" s="34">
        <v>3.5</v>
      </c>
      <c r="J11644" s="18">
        <f t="shared" si="730"/>
        <v>1176.4900000000023</v>
      </c>
      <c r="K11644" s="19" t="str">
        <f t="shared" si="728"/>
        <v>Jun-16</v>
      </c>
      <c r="L11644" s="20">
        <f t="shared" si="731"/>
        <v>11462</v>
      </c>
      <c r="M11644" s="21">
        <f t="shared" si="729"/>
        <v>0.10264264526260708</v>
      </c>
    </row>
    <row r="11645" spans="1:13" x14ac:dyDescent="0.3">
      <c r="A11645" s="124">
        <v>42522</v>
      </c>
      <c r="B11645" s="111" t="s">
        <v>135</v>
      </c>
      <c r="C11645" s="111">
        <v>19.3</v>
      </c>
      <c r="D11645" s="94"/>
      <c r="E11645" s="111" t="s">
        <v>10873</v>
      </c>
      <c r="F11645" s="111">
        <v>5.5</v>
      </c>
      <c r="G11645" s="91">
        <v>1</v>
      </c>
      <c r="H11645" s="37" t="s">
        <v>6526</v>
      </c>
      <c r="I11645" s="34">
        <v>5</v>
      </c>
      <c r="J11645" s="18">
        <f t="shared" si="730"/>
        <v>1181.4900000000023</v>
      </c>
      <c r="K11645" s="19" t="str">
        <f t="shared" si="728"/>
        <v>Jun-16</v>
      </c>
      <c r="L11645" s="20">
        <f t="shared" si="731"/>
        <v>11463</v>
      </c>
      <c r="M11645" s="21">
        <f t="shared" si="729"/>
        <v>0.1030698769955511</v>
      </c>
    </row>
    <row r="11646" spans="1:13" x14ac:dyDescent="0.3">
      <c r="A11646" s="124">
        <v>42522</v>
      </c>
      <c r="B11646" s="111" t="s">
        <v>47</v>
      </c>
      <c r="C11646" s="111">
        <v>19.399999999999999</v>
      </c>
      <c r="D11646" s="94"/>
      <c r="E11646" s="111" t="s">
        <v>3339</v>
      </c>
      <c r="F11646" s="111">
        <v>6</v>
      </c>
      <c r="G11646" s="91">
        <v>1</v>
      </c>
      <c r="H11646" s="37" t="s">
        <v>6518</v>
      </c>
      <c r="I11646" s="34">
        <v>-1</v>
      </c>
      <c r="J11646" s="18">
        <f t="shared" si="730"/>
        <v>1180.4900000000023</v>
      </c>
      <c r="K11646" s="19" t="str">
        <f t="shared" si="728"/>
        <v>Jun-16</v>
      </c>
      <c r="L11646" s="20">
        <f t="shared" si="731"/>
        <v>11464</v>
      </c>
      <c r="M11646" s="21">
        <f t="shared" si="729"/>
        <v>0.10297365666434075</v>
      </c>
    </row>
    <row r="11647" spans="1:13" x14ac:dyDescent="0.3">
      <c r="A11647" s="116">
        <v>42523</v>
      </c>
      <c r="B11647" s="90" t="s">
        <v>134</v>
      </c>
      <c r="C11647" s="103">
        <v>0.58333333333333337</v>
      </c>
      <c r="D11647" s="94" t="s">
        <v>31</v>
      </c>
      <c r="E11647" s="90" t="s">
        <v>3862</v>
      </c>
      <c r="F11647" s="115">
        <v>3.5</v>
      </c>
      <c r="G11647" s="92">
        <v>1</v>
      </c>
      <c r="H11647" s="90" t="s">
        <v>33</v>
      </c>
      <c r="I11647" s="77">
        <f>IF(H11647="Lost",G11647*-1,IF(H11647="Won",     IF(D11647="E/W",            G11647*(F11647-1)*0.5*1.25,    IF(D11647="place",   G11647*(F11647-1) *0.95,  G11647*(F11647-1) )),            IF(H11647="Placed",     (G11647*-0.5)  + (0.5*G11647*(F11647-1)*0.2),0)         ))</f>
        <v>-1</v>
      </c>
      <c r="J11647" s="18">
        <f t="shared" si="730"/>
        <v>1179.4900000000023</v>
      </c>
      <c r="K11647" s="19" t="str">
        <f t="shared" si="728"/>
        <v>Jun-16</v>
      </c>
      <c r="L11647" s="20">
        <f t="shared" si="731"/>
        <v>11465</v>
      </c>
      <c r="M11647" s="21">
        <f t="shared" si="729"/>
        <v>0.10287745311818598</v>
      </c>
    </row>
    <row r="11648" spans="1:13" x14ac:dyDescent="0.3">
      <c r="A11648" s="116">
        <v>42523</v>
      </c>
      <c r="B11648" s="90" t="s">
        <v>135</v>
      </c>
      <c r="C11648" s="103">
        <v>0.59722222222222221</v>
      </c>
      <c r="D11648" s="94" t="s">
        <v>31</v>
      </c>
      <c r="E11648" s="90" t="s">
        <v>3863</v>
      </c>
      <c r="F11648" s="115">
        <v>3.25</v>
      </c>
      <c r="G11648" s="92">
        <v>1</v>
      </c>
      <c r="H11648" s="90" t="s">
        <v>33</v>
      </c>
      <c r="I11648" s="77">
        <f>IF(H11648="Lost",G11648*-1,IF(H11648="Won",     IF(D11648="E/W",            G11648*(F11648-1)*0.5*1.25,    IF(D11648="place",   G11648*(F11648-1) *0.95,  G11648*(F11648-1) )),            IF(H11648="Placed",     (G11648*-0.5)  + (0.5*G11648*(F11648-1)*0.2),0)         ))</f>
        <v>-1</v>
      </c>
      <c r="J11648" s="18">
        <f t="shared" si="730"/>
        <v>1178.4900000000023</v>
      </c>
      <c r="K11648" s="19" t="str">
        <f t="shared" si="728"/>
        <v>Jun-16</v>
      </c>
      <c r="L11648" s="20">
        <f t="shared" si="731"/>
        <v>11466</v>
      </c>
      <c r="M11648" s="21">
        <f t="shared" si="729"/>
        <v>0.10278126635269512</v>
      </c>
    </row>
    <row r="11649" spans="1:13" x14ac:dyDescent="0.3">
      <c r="A11649" s="116">
        <v>42523</v>
      </c>
      <c r="B11649" s="90" t="s">
        <v>134</v>
      </c>
      <c r="C11649" s="103">
        <v>0.70833333333333337</v>
      </c>
      <c r="D11649" s="94" t="s">
        <v>31</v>
      </c>
      <c r="E11649" s="90" t="s">
        <v>2977</v>
      </c>
      <c r="F11649" s="115">
        <v>4</v>
      </c>
      <c r="G11649" s="92">
        <v>1</v>
      </c>
      <c r="H11649" s="90" t="s">
        <v>33</v>
      </c>
      <c r="I11649" s="77">
        <f>IF(H11649="Lost",G11649*-1,IF(H11649="Won",     IF(D11649="E/W",            G11649*(F11649-1)*0.5*1.25,    IF(D11649="place",   G11649*(F11649-1) *0.95,  G11649*(F11649-1) )),            IF(H11649="Placed",     (G11649*-0.5)  + (0.5*G11649*(F11649-1)*0.2),0)         ))</f>
        <v>-1</v>
      </c>
      <c r="J11649" s="18">
        <f t="shared" si="730"/>
        <v>1177.4900000000023</v>
      </c>
      <c r="K11649" s="19" t="str">
        <f t="shared" si="728"/>
        <v>Jun-16</v>
      </c>
      <c r="L11649" s="20">
        <f t="shared" si="731"/>
        <v>11467</v>
      </c>
      <c r="M11649" s="21">
        <f t="shared" si="729"/>
        <v>0.102685096363478</v>
      </c>
    </row>
    <row r="11650" spans="1:13" x14ac:dyDescent="0.3">
      <c r="A11650" s="119">
        <v>42523</v>
      </c>
      <c r="B11650" s="121" t="s">
        <v>29</v>
      </c>
      <c r="C11650" s="121">
        <v>14.1</v>
      </c>
      <c r="D11650" s="94"/>
      <c r="E11650" s="121" t="s">
        <v>4123</v>
      </c>
      <c r="F11650" s="123">
        <v>4.5</v>
      </c>
      <c r="G11650" s="91">
        <v>1</v>
      </c>
      <c r="H11650" s="40">
        <v>2</v>
      </c>
      <c r="I11650" s="38">
        <v>-1</v>
      </c>
      <c r="J11650" s="18">
        <f t="shared" si="730"/>
        <v>1176.4900000000023</v>
      </c>
      <c r="K11650" s="19" t="str">
        <f t="shared" ref="K11650:K11713" si="733">TEXT(A11650,"MMM-yy")</f>
        <v>Jun-16</v>
      </c>
      <c r="L11650" s="20">
        <f t="shared" si="731"/>
        <v>11468</v>
      </c>
      <c r="M11650" s="21">
        <f t="shared" ref="M11650:M11713" si="734">J11650/L11650</f>
        <v>0.102588943146146</v>
      </c>
    </row>
    <row r="11651" spans="1:13" x14ac:dyDescent="0.3">
      <c r="A11651" s="119">
        <v>42523</v>
      </c>
      <c r="B11651" s="121" t="s">
        <v>29</v>
      </c>
      <c r="C11651" s="121">
        <v>16.100000000000001</v>
      </c>
      <c r="D11651" s="94"/>
      <c r="E11651" s="121" t="s">
        <v>10876</v>
      </c>
      <c r="F11651" s="123">
        <v>4.5</v>
      </c>
      <c r="G11651" s="91">
        <v>1</v>
      </c>
      <c r="H11651" s="40">
        <v>4</v>
      </c>
      <c r="I11651" s="38">
        <v>-1</v>
      </c>
      <c r="J11651" s="18">
        <f t="shared" ref="J11651:J11714" si="735">J11650+I11651</f>
        <v>1175.4900000000023</v>
      </c>
      <c r="K11651" s="19" t="str">
        <f t="shared" si="733"/>
        <v>Jun-16</v>
      </c>
      <c r="L11651" s="20">
        <f t="shared" ref="L11651:L11714" si="736">L11650+G11651</f>
        <v>11469</v>
      </c>
      <c r="M11651" s="21">
        <f t="shared" si="734"/>
        <v>0.102492806696312</v>
      </c>
    </row>
    <row r="11652" spans="1:13" x14ac:dyDescent="0.3">
      <c r="A11652" s="119">
        <v>42523</v>
      </c>
      <c r="B11652" s="121" t="s">
        <v>135</v>
      </c>
      <c r="C11652" s="121">
        <v>16.2</v>
      </c>
      <c r="D11652" s="94"/>
      <c r="E11652" s="121" t="s">
        <v>3929</v>
      </c>
      <c r="F11652" s="123">
        <v>4.5</v>
      </c>
      <c r="G11652" s="91">
        <v>1</v>
      </c>
      <c r="H11652" s="40">
        <v>8</v>
      </c>
      <c r="I11652" s="38">
        <v>-1</v>
      </c>
      <c r="J11652" s="18">
        <f t="shared" si="735"/>
        <v>1174.4900000000023</v>
      </c>
      <c r="K11652" s="19" t="str">
        <f t="shared" si="733"/>
        <v>Jun-16</v>
      </c>
      <c r="L11652" s="20">
        <f t="shared" si="736"/>
        <v>11470</v>
      </c>
      <c r="M11652" s="21">
        <f t="shared" si="734"/>
        <v>0.10239668700959044</v>
      </c>
    </row>
    <row r="11653" spans="1:13" x14ac:dyDescent="0.3">
      <c r="A11653" s="119">
        <v>42523</v>
      </c>
      <c r="B11653" s="121" t="s">
        <v>135</v>
      </c>
      <c r="C11653" s="121">
        <v>17.2</v>
      </c>
      <c r="D11653" s="94"/>
      <c r="E11653" s="121" t="s">
        <v>10878</v>
      </c>
      <c r="F11653" s="123">
        <v>4.5</v>
      </c>
      <c r="G11653" s="91">
        <v>1</v>
      </c>
      <c r="H11653" s="40">
        <v>6</v>
      </c>
      <c r="I11653" s="38">
        <v>-1</v>
      </c>
      <c r="J11653" s="18">
        <f t="shared" si="735"/>
        <v>1173.4900000000023</v>
      </c>
      <c r="K11653" s="19" t="str">
        <f t="shared" si="733"/>
        <v>Jun-16</v>
      </c>
      <c r="L11653" s="20">
        <f t="shared" si="736"/>
        <v>11471</v>
      </c>
      <c r="M11653" s="21">
        <f t="shared" si="734"/>
        <v>0.10230058408159727</v>
      </c>
    </row>
    <row r="11654" spans="1:13" x14ac:dyDescent="0.3">
      <c r="A11654" s="119">
        <v>42523</v>
      </c>
      <c r="B11654" s="121" t="s">
        <v>29</v>
      </c>
      <c r="C11654" s="121">
        <v>17.45</v>
      </c>
      <c r="D11654" s="94"/>
      <c r="E11654" s="121" t="s">
        <v>10877</v>
      </c>
      <c r="F11654" s="123">
        <v>5</v>
      </c>
      <c r="G11654" s="91">
        <v>1</v>
      </c>
      <c r="H11654" s="40">
        <v>1</v>
      </c>
      <c r="I11654" s="38">
        <v>4</v>
      </c>
      <c r="J11654" s="18">
        <f t="shared" si="735"/>
        <v>1177.4900000000023</v>
      </c>
      <c r="K11654" s="19" t="str">
        <f t="shared" si="733"/>
        <v>Jun-16</v>
      </c>
      <c r="L11654" s="20">
        <f t="shared" si="736"/>
        <v>11472</v>
      </c>
      <c r="M11654" s="21">
        <f t="shared" si="734"/>
        <v>0.10264034170153437</v>
      </c>
    </row>
    <row r="11655" spans="1:13" x14ac:dyDescent="0.3">
      <c r="A11655" s="116">
        <v>42523</v>
      </c>
      <c r="B11655" s="90" t="s">
        <v>3864</v>
      </c>
      <c r="C11655" s="103" t="s">
        <v>3865</v>
      </c>
      <c r="D11655" s="94" t="s">
        <v>31</v>
      </c>
      <c r="E11655" s="90" t="s">
        <v>3866</v>
      </c>
      <c r="F11655" s="115">
        <v>3.75</v>
      </c>
      <c r="G11655" s="92">
        <v>1</v>
      </c>
      <c r="H11655" s="90" t="s">
        <v>33</v>
      </c>
      <c r="I11655" s="77">
        <f t="shared" ref="I11655:I11660" si="737">IF(H11655="Lost",G11655*-1,IF(H11655="Won",     IF(D11655="E/W",            G11655*(F11655-1)*0.5*1.25,    IF(D11655="place",   G11655*(F11655-1) *0.95,  G11655*(F11655-1) )),            IF(H11655="Placed",     (G11655*-0.5)  + (0.5*G11655*(F11655-1)*0.2),0)         ))</f>
        <v>-1</v>
      </c>
      <c r="J11655" s="18">
        <f t="shared" si="735"/>
        <v>1176.4900000000023</v>
      </c>
      <c r="K11655" s="19" t="str">
        <f t="shared" si="733"/>
        <v>Jun-16</v>
      </c>
      <c r="L11655" s="20">
        <f t="shared" si="736"/>
        <v>11473</v>
      </c>
      <c r="M11655" s="21">
        <f t="shared" si="734"/>
        <v>0.10254423428920093</v>
      </c>
    </row>
    <row r="11656" spans="1:13" x14ac:dyDescent="0.3">
      <c r="A11656" s="116">
        <v>42524</v>
      </c>
      <c r="B11656" s="90" t="s">
        <v>61</v>
      </c>
      <c r="C11656" s="103">
        <v>0.625</v>
      </c>
      <c r="D11656" s="94" t="s">
        <v>31</v>
      </c>
      <c r="E11656" s="90" t="s">
        <v>3326</v>
      </c>
      <c r="F11656" s="115">
        <v>3</v>
      </c>
      <c r="G11656" s="92">
        <v>1</v>
      </c>
      <c r="H11656" s="90" t="s">
        <v>33</v>
      </c>
      <c r="I11656" s="77">
        <f t="shared" si="737"/>
        <v>-1</v>
      </c>
      <c r="J11656" s="18">
        <f t="shared" si="735"/>
        <v>1175.4900000000023</v>
      </c>
      <c r="K11656" s="19" t="str">
        <f t="shared" si="733"/>
        <v>Jun-16</v>
      </c>
      <c r="L11656" s="20">
        <f t="shared" si="736"/>
        <v>11474</v>
      </c>
      <c r="M11656" s="21">
        <f t="shared" si="734"/>
        <v>0.10244814362907463</v>
      </c>
    </row>
    <row r="11657" spans="1:13" x14ac:dyDescent="0.3">
      <c r="A11657" s="116">
        <v>42524</v>
      </c>
      <c r="B11657" s="90" t="s">
        <v>61</v>
      </c>
      <c r="C11657" s="103">
        <v>0.64930555555555558</v>
      </c>
      <c r="D11657" s="94" t="s">
        <v>31</v>
      </c>
      <c r="E11657" s="90" t="s">
        <v>3867</v>
      </c>
      <c r="F11657" s="115">
        <v>3.75</v>
      </c>
      <c r="G11657" s="92">
        <v>1</v>
      </c>
      <c r="H11657" s="90" t="s">
        <v>33</v>
      </c>
      <c r="I11657" s="77">
        <f t="shared" si="737"/>
        <v>-1</v>
      </c>
      <c r="J11657" s="18">
        <f t="shared" si="735"/>
        <v>1174.4900000000023</v>
      </c>
      <c r="K11657" s="19" t="str">
        <f t="shared" si="733"/>
        <v>Jun-16</v>
      </c>
      <c r="L11657" s="20">
        <f t="shared" si="736"/>
        <v>11475</v>
      </c>
      <c r="M11657" s="21">
        <f t="shared" si="734"/>
        <v>0.1023520697167758</v>
      </c>
    </row>
    <row r="11658" spans="1:13" x14ac:dyDescent="0.3">
      <c r="A11658" s="116">
        <v>42524</v>
      </c>
      <c r="B11658" s="90" t="s">
        <v>44</v>
      </c>
      <c r="C11658" s="103">
        <v>0.75694444444444453</v>
      </c>
      <c r="D11658" s="94" t="s">
        <v>31</v>
      </c>
      <c r="E11658" s="90" t="s">
        <v>3868</v>
      </c>
      <c r="F11658" s="115">
        <v>3.75</v>
      </c>
      <c r="G11658" s="92">
        <v>1</v>
      </c>
      <c r="H11658" s="90" t="s">
        <v>33</v>
      </c>
      <c r="I11658" s="77">
        <f t="shared" si="737"/>
        <v>-1</v>
      </c>
      <c r="J11658" s="18">
        <f t="shared" si="735"/>
        <v>1173.4900000000023</v>
      </c>
      <c r="K11658" s="19" t="str">
        <f t="shared" si="733"/>
        <v>Jun-16</v>
      </c>
      <c r="L11658" s="20">
        <f t="shared" si="736"/>
        <v>11476</v>
      </c>
      <c r="M11658" s="21">
        <f t="shared" si="734"/>
        <v>0.10225601254792631</v>
      </c>
    </row>
    <row r="11659" spans="1:13" x14ac:dyDescent="0.3">
      <c r="A11659" s="116">
        <v>42524</v>
      </c>
      <c r="B11659" s="90" t="s">
        <v>141</v>
      </c>
      <c r="C11659" s="103">
        <v>0.78472222222222221</v>
      </c>
      <c r="D11659" s="94" t="s">
        <v>31</v>
      </c>
      <c r="E11659" s="90" t="s">
        <v>3870</v>
      </c>
      <c r="F11659" s="115">
        <v>3.5</v>
      </c>
      <c r="G11659" s="92">
        <v>1</v>
      </c>
      <c r="H11659" s="90" t="s">
        <v>33</v>
      </c>
      <c r="I11659" s="77">
        <f t="shared" si="737"/>
        <v>-1</v>
      </c>
      <c r="J11659" s="18">
        <f t="shared" si="735"/>
        <v>1172.4900000000023</v>
      </c>
      <c r="K11659" s="19" t="str">
        <f t="shared" si="733"/>
        <v>Jun-16</v>
      </c>
      <c r="L11659" s="20">
        <f t="shared" si="736"/>
        <v>11477</v>
      </c>
      <c r="M11659" s="21">
        <f t="shared" si="734"/>
        <v>0.10215997211814955</v>
      </c>
    </row>
    <row r="11660" spans="1:13" x14ac:dyDescent="0.3">
      <c r="A11660" s="116">
        <v>42524</v>
      </c>
      <c r="B11660" s="90" t="s">
        <v>44</v>
      </c>
      <c r="C11660" s="103">
        <v>0.79861111111111116</v>
      </c>
      <c r="D11660" s="94" t="s">
        <v>31</v>
      </c>
      <c r="E11660" s="90" t="s">
        <v>3869</v>
      </c>
      <c r="F11660" s="115">
        <v>3.25</v>
      </c>
      <c r="G11660" s="92">
        <v>1</v>
      </c>
      <c r="H11660" s="90" t="s">
        <v>33</v>
      </c>
      <c r="I11660" s="77">
        <f t="shared" si="737"/>
        <v>-1</v>
      </c>
      <c r="J11660" s="18">
        <f t="shared" si="735"/>
        <v>1171.4900000000023</v>
      </c>
      <c r="K11660" s="19" t="str">
        <f t="shared" si="733"/>
        <v>Jun-16</v>
      </c>
      <c r="L11660" s="20">
        <f t="shared" si="736"/>
        <v>11478</v>
      </c>
      <c r="M11660" s="21">
        <f t="shared" si="734"/>
        <v>0.10206394842307041</v>
      </c>
    </row>
    <row r="11661" spans="1:13" x14ac:dyDescent="0.3">
      <c r="A11661" s="119">
        <v>42524</v>
      </c>
      <c r="B11661" s="121" t="s">
        <v>136</v>
      </c>
      <c r="C11661" s="121">
        <v>15.25</v>
      </c>
      <c r="D11661" s="94"/>
      <c r="E11661" s="121" t="s">
        <v>10880</v>
      </c>
      <c r="F11661" s="123">
        <v>6</v>
      </c>
      <c r="G11661" s="91">
        <v>1</v>
      </c>
      <c r="H11661" s="40">
        <v>1</v>
      </c>
      <c r="I11661" s="38">
        <v>5</v>
      </c>
      <c r="J11661" s="18">
        <f t="shared" si="735"/>
        <v>1176.4900000000023</v>
      </c>
      <c r="K11661" s="19" t="str">
        <f t="shared" si="733"/>
        <v>Jun-16</v>
      </c>
      <c r="L11661" s="20">
        <f t="shared" si="736"/>
        <v>11479</v>
      </c>
      <c r="M11661" s="21">
        <f t="shared" si="734"/>
        <v>0.10249063507274173</v>
      </c>
    </row>
    <row r="11662" spans="1:13" x14ac:dyDescent="0.3">
      <c r="A11662" s="119">
        <v>42524</v>
      </c>
      <c r="B11662" s="121" t="s">
        <v>136</v>
      </c>
      <c r="C11662" s="121">
        <v>16.45</v>
      </c>
      <c r="D11662" s="94"/>
      <c r="E11662" s="121" t="s">
        <v>10881</v>
      </c>
      <c r="F11662" s="123">
        <v>5.5</v>
      </c>
      <c r="G11662" s="91">
        <v>1</v>
      </c>
      <c r="H11662" s="40">
        <v>1</v>
      </c>
      <c r="I11662" s="38">
        <v>3.37</v>
      </c>
      <c r="J11662" s="18">
        <f t="shared" si="735"/>
        <v>1179.8600000000022</v>
      </c>
      <c r="K11662" s="19" t="str">
        <f t="shared" si="733"/>
        <v>Jun-16</v>
      </c>
      <c r="L11662" s="20">
        <f t="shared" si="736"/>
        <v>11480</v>
      </c>
      <c r="M11662" s="21">
        <f t="shared" si="734"/>
        <v>0.10277526132404199</v>
      </c>
    </row>
    <row r="11663" spans="1:13" x14ac:dyDescent="0.3">
      <c r="A11663" s="119">
        <v>42524</v>
      </c>
      <c r="B11663" s="121" t="s">
        <v>61</v>
      </c>
      <c r="C11663" s="121">
        <v>16.55</v>
      </c>
      <c r="D11663" s="94"/>
      <c r="E11663" s="121" t="s">
        <v>8306</v>
      </c>
      <c r="F11663" s="123">
        <v>6</v>
      </c>
      <c r="G11663" s="91">
        <v>1</v>
      </c>
      <c r="H11663" s="40">
        <v>2</v>
      </c>
      <c r="I11663" s="38">
        <v>-1</v>
      </c>
      <c r="J11663" s="18">
        <f t="shared" si="735"/>
        <v>1178.8600000000022</v>
      </c>
      <c r="K11663" s="19" t="str">
        <f t="shared" si="733"/>
        <v>Jun-16</v>
      </c>
      <c r="L11663" s="20">
        <f t="shared" si="736"/>
        <v>11481</v>
      </c>
      <c r="M11663" s="21">
        <f t="shared" si="734"/>
        <v>0.10267920912812492</v>
      </c>
    </row>
    <row r="11664" spans="1:13" x14ac:dyDescent="0.3">
      <c r="A11664" s="119">
        <v>42524</v>
      </c>
      <c r="B11664" s="121" t="s">
        <v>138</v>
      </c>
      <c r="C11664" s="121">
        <v>17.5</v>
      </c>
      <c r="D11664" s="94"/>
      <c r="E11664" s="121" t="s">
        <v>10882</v>
      </c>
      <c r="F11664" s="123">
        <v>5</v>
      </c>
      <c r="G11664" s="91">
        <v>1</v>
      </c>
      <c r="H11664" s="40">
        <v>2</v>
      </c>
      <c r="I11664" s="38">
        <v>-1</v>
      </c>
      <c r="J11664" s="18">
        <f t="shared" si="735"/>
        <v>1177.8600000000022</v>
      </c>
      <c r="K11664" s="19" t="str">
        <f t="shared" si="733"/>
        <v>Jun-16</v>
      </c>
      <c r="L11664" s="20">
        <f t="shared" si="736"/>
        <v>11482</v>
      </c>
      <c r="M11664" s="21">
        <f t="shared" si="734"/>
        <v>0.10258317366312508</v>
      </c>
    </row>
    <row r="11665" spans="1:13" x14ac:dyDescent="0.3">
      <c r="A11665" s="124">
        <v>42524</v>
      </c>
      <c r="B11665" s="111" t="s">
        <v>56</v>
      </c>
      <c r="C11665" s="111">
        <v>18</v>
      </c>
      <c r="D11665" s="94"/>
      <c r="E11665" s="111" t="s">
        <v>10070</v>
      </c>
      <c r="F11665" s="111">
        <v>4.5</v>
      </c>
      <c r="G11665" s="91">
        <v>1</v>
      </c>
      <c r="H11665" s="37" t="s">
        <v>6526</v>
      </c>
      <c r="I11665" s="34">
        <v>3.5</v>
      </c>
      <c r="J11665" s="18">
        <f t="shared" si="735"/>
        <v>1181.3600000000022</v>
      </c>
      <c r="K11665" s="19" t="str">
        <f t="shared" si="733"/>
        <v>Jun-16</v>
      </c>
      <c r="L11665" s="20">
        <f t="shared" si="736"/>
        <v>11483</v>
      </c>
      <c r="M11665" s="21">
        <f t="shared" si="734"/>
        <v>0.1028790385787688</v>
      </c>
    </row>
    <row r="11666" spans="1:13" x14ac:dyDescent="0.3">
      <c r="A11666" s="124">
        <v>42524</v>
      </c>
      <c r="B11666" s="111" t="s">
        <v>44</v>
      </c>
      <c r="C11666" s="111">
        <v>18.399999999999999</v>
      </c>
      <c r="D11666" s="94"/>
      <c r="E11666" s="111" t="s">
        <v>10879</v>
      </c>
      <c r="F11666" s="111">
        <v>4.5</v>
      </c>
      <c r="G11666" s="91">
        <v>1</v>
      </c>
      <c r="H11666" s="37" t="s">
        <v>6512</v>
      </c>
      <c r="I11666" s="34">
        <v>-1</v>
      </c>
      <c r="J11666" s="18">
        <f t="shared" si="735"/>
        <v>1180.3600000000022</v>
      </c>
      <c r="K11666" s="19" t="str">
        <f t="shared" si="733"/>
        <v>Jun-16</v>
      </c>
      <c r="L11666" s="20">
        <f t="shared" si="736"/>
        <v>11484</v>
      </c>
      <c r="M11666" s="21">
        <f t="shared" si="734"/>
        <v>0.10278300243817504</v>
      </c>
    </row>
    <row r="11667" spans="1:13" x14ac:dyDescent="0.3">
      <c r="A11667" s="124">
        <v>42524</v>
      </c>
      <c r="B11667" s="111" t="s">
        <v>56</v>
      </c>
      <c r="C11667" s="111">
        <v>20</v>
      </c>
      <c r="D11667" s="94"/>
      <c r="E11667" s="111" t="s">
        <v>7470</v>
      </c>
      <c r="F11667" s="111">
        <v>5</v>
      </c>
      <c r="G11667" s="91">
        <v>1</v>
      </c>
      <c r="H11667" s="37" t="s">
        <v>6518</v>
      </c>
      <c r="I11667" s="34">
        <v>-1</v>
      </c>
      <c r="J11667" s="18">
        <f t="shared" si="735"/>
        <v>1179.3600000000022</v>
      </c>
      <c r="K11667" s="19" t="str">
        <f t="shared" si="733"/>
        <v>Jun-16</v>
      </c>
      <c r="L11667" s="20">
        <f t="shared" si="736"/>
        <v>11485</v>
      </c>
      <c r="M11667" s="21">
        <f t="shared" si="734"/>
        <v>0.10268698302133236</v>
      </c>
    </row>
    <row r="11668" spans="1:13" x14ac:dyDescent="0.3">
      <c r="A11668" s="116">
        <v>42525</v>
      </c>
      <c r="B11668" s="90" t="s">
        <v>147</v>
      </c>
      <c r="C11668" s="103">
        <v>0.58680555555555558</v>
      </c>
      <c r="D11668" s="94" t="s">
        <v>31</v>
      </c>
      <c r="E11668" s="90" t="s">
        <v>3871</v>
      </c>
      <c r="F11668" s="115">
        <v>3</v>
      </c>
      <c r="G11668" s="92">
        <v>1</v>
      </c>
      <c r="H11668" s="90" t="s">
        <v>33</v>
      </c>
      <c r="I11668" s="77">
        <f>IF(H11668="Lost",G11668*-1,IF(H11668="Won",     IF(D11668="E/W",            G11668*(F11668-1)*0.5*1.25,    IF(D11668="place",   G11668*(F11668-1) *0.95,  G11668*(F11668-1) )),            IF(H11668="Placed",     (G11668*-0.5)  + (0.5*G11668*(F11668-1)*0.2),0)         ))</f>
        <v>-1</v>
      </c>
      <c r="J11668" s="18">
        <f t="shared" si="735"/>
        <v>1178.3600000000022</v>
      </c>
      <c r="K11668" s="19" t="str">
        <f t="shared" si="733"/>
        <v>Jun-16</v>
      </c>
      <c r="L11668" s="20">
        <f t="shared" si="736"/>
        <v>11486</v>
      </c>
      <c r="M11668" s="21">
        <f t="shared" si="734"/>
        <v>0.10259098032387273</v>
      </c>
    </row>
    <row r="11669" spans="1:13" x14ac:dyDescent="0.3">
      <c r="A11669" s="116">
        <v>42525</v>
      </c>
      <c r="B11669" s="90" t="s">
        <v>97</v>
      </c>
      <c r="C11669" s="103">
        <v>0.59375</v>
      </c>
      <c r="D11669" s="94" t="s">
        <v>31</v>
      </c>
      <c r="E11669" s="90" t="s">
        <v>3872</v>
      </c>
      <c r="F11669" s="115">
        <v>3</v>
      </c>
      <c r="G11669" s="92">
        <v>1</v>
      </c>
      <c r="H11669" s="90" t="s">
        <v>33</v>
      </c>
      <c r="I11669" s="77">
        <f>IF(H11669="Lost",G11669*-1,IF(H11669="Won",     IF(D11669="E/W",            G11669*(F11669-1)*0.5*1.25,    IF(D11669="place",   G11669*(F11669-1) *0.95,  G11669*(F11669-1) )),            IF(H11669="Placed",     (G11669*-0.5)  + (0.5*G11669*(F11669-1)*0.2),0)         ))</f>
        <v>-1</v>
      </c>
      <c r="J11669" s="18">
        <f t="shared" si="735"/>
        <v>1177.3600000000022</v>
      </c>
      <c r="K11669" s="19" t="str">
        <f t="shared" si="733"/>
        <v>Jun-16</v>
      </c>
      <c r="L11669" s="20">
        <f t="shared" si="736"/>
        <v>11487</v>
      </c>
      <c r="M11669" s="21">
        <f t="shared" si="734"/>
        <v>0.10249499434142963</v>
      </c>
    </row>
    <row r="11670" spans="1:13" x14ac:dyDescent="0.3">
      <c r="A11670" s="119">
        <v>42525</v>
      </c>
      <c r="B11670" s="121" t="s">
        <v>44</v>
      </c>
      <c r="C11670" s="121">
        <v>13.55</v>
      </c>
      <c r="D11670" s="94"/>
      <c r="E11670" s="121" t="s">
        <v>10884</v>
      </c>
      <c r="F11670" s="123">
        <v>4.5</v>
      </c>
      <c r="G11670" s="91">
        <v>1</v>
      </c>
      <c r="H11670" s="40">
        <v>9</v>
      </c>
      <c r="I11670" s="38">
        <v>-1</v>
      </c>
      <c r="J11670" s="18">
        <f t="shared" si="735"/>
        <v>1176.3600000000022</v>
      </c>
      <c r="K11670" s="19" t="str">
        <f t="shared" si="733"/>
        <v>Jun-16</v>
      </c>
      <c r="L11670" s="20">
        <f t="shared" si="736"/>
        <v>11488</v>
      </c>
      <c r="M11670" s="21">
        <f t="shared" si="734"/>
        <v>0.10239902506963808</v>
      </c>
    </row>
    <row r="11671" spans="1:13" x14ac:dyDescent="0.3">
      <c r="A11671" s="124">
        <v>42525</v>
      </c>
      <c r="B11671" s="111" t="s">
        <v>137</v>
      </c>
      <c r="C11671" s="111">
        <v>19.100000000000001</v>
      </c>
      <c r="D11671" s="94"/>
      <c r="E11671" s="111" t="s">
        <v>10883</v>
      </c>
      <c r="F11671" s="111">
        <v>5</v>
      </c>
      <c r="G11671" s="91">
        <v>1</v>
      </c>
      <c r="H11671" s="37" t="s">
        <v>6512</v>
      </c>
      <c r="I11671" s="34">
        <v>-1</v>
      </c>
      <c r="J11671" s="18">
        <f t="shared" si="735"/>
        <v>1175.3600000000022</v>
      </c>
      <c r="K11671" s="19" t="str">
        <f t="shared" si="733"/>
        <v>Jun-16</v>
      </c>
      <c r="L11671" s="20">
        <f t="shared" si="736"/>
        <v>11489</v>
      </c>
      <c r="M11671" s="21">
        <f t="shared" si="734"/>
        <v>0.10230307250413458</v>
      </c>
    </row>
    <row r="11672" spans="1:13" x14ac:dyDescent="0.3">
      <c r="A11672" s="116">
        <v>42527</v>
      </c>
      <c r="B11672" s="90" t="s">
        <v>38</v>
      </c>
      <c r="C11672" s="103">
        <v>0.59375</v>
      </c>
      <c r="D11672" s="94" t="s">
        <v>31</v>
      </c>
      <c r="E11672" s="90" t="s">
        <v>3873</v>
      </c>
      <c r="F11672" s="115">
        <v>4</v>
      </c>
      <c r="G11672" s="92">
        <v>1</v>
      </c>
      <c r="H11672" s="90" t="s">
        <v>33</v>
      </c>
      <c r="I11672" s="77">
        <f>IF(H11672="Lost",G11672*-1,IF(H11672="Won",     IF(D11672="E/W",            G11672*(F11672-1)*0.5*1.25,    IF(D11672="place",   G11672*(F11672-1) *0.95,  G11672*(F11672-1) )),            IF(H11672="Placed",     (G11672*-0.5)  + (0.5*G11672*(F11672-1)*0.2),0)         ))</f>
        <v>-1</v>
      </c>
      <c r="J11672" s="18">
        <f t="shared" si="735"/>
        <v>1174.3600000000022</v>
      </c>
      <c r="K11672" s="19" t="str">
        <f t="shared" si="733"/>
        <v>Jun-16</v>
      </c>
      <c r="L11672" s="20">
        <f t="shared" si="736"/>
        <v>11490</v>
      </c>
      <c r="M11672" s="21">
        <f t="shared" si="734"/>
        <v>0.10220713664055719</v>
      </c>
    </row>
    <row r="11673" spans="1:13" x14ac:dyDescent="0.3">
      <c r="A11673" s="116">
        <v>42527</v>
      </c>
      <c r="B11673" s="90" t="s">
        <v>49</v>
      </c>
      <c r="C11673" s="103">
        <v>0.70833333333333337</v>
      </c>
      <c r="D11673" s="94" t="s">
        <v>31</v>
      </c>
      <c r="E11673" s="90" t="s">
        <v>2634</v>
      </c>
      <c r="F11673" s="115">
        <v>3.75</v>
      </c>
      <c r="G11673" s="92">
        <v>1</v>
      </c>
      <c r="H11673" s="90" t="s">
        <v>33</v>
      </c>
      <c r="I11673" s="77">
        <f>IF(H11673="Lost",G11673*-1,IF(H11673="Won",     IF(D11673="E/W",            G11673*(F11673-1)*0.5*1.25,    IF(D11673="place",   G11673*(F11673-1) *0.95,  G11673*(F11673-1) )),            IF(H11673="Placed",     (G11673*-0.5)  + (0.5*G11673*(F11673-1)*0.2),0)         ))</f>
        <v>-1</v>
      </c>
      <c r="J11673" s="18">
        <f t="shared" si="735"/>
        <v>1173.3600000000022</v>
      </c>
      <c r="K11673" s="19" t="str">
        <f t="shared" si="733"/>
        <v>Jun-16</v>
      </c>
      <c r="L11673" s="20">
        <f t="shared" si="736"/>
        <v>11491</v>
      </c>
      <c r="M11673" s="21">
        <f t="shared" si="734"/>
        <v>0.10211121747454549</v>
      </c>
    </row>
    <row r="11674" spans="1:13" x14ac:dyDescent="0.3">
      <c r="A11674" s="116">
        <v>42527</v>
      </c>
      <c r="B11674" s="90" t="s">
        <v>59</v>
      </c>
      <c r="C11674" s="103">
        <v>0.75</v>
      </c>
      <c r="D11674" s="94" t="s">
        <v>31</v>
      </c>
      <c r="E11674" s="90" t="s">
        <v>3874</v>
      </c>
      <c r="F11674" s="115">
        <v>4</v>
      </c>
      <c r="G11674" s="92">
        <v>1</v>
      </c>
      <c r="H11674" s="90" t="s">
        <v>33</v>
      </c>
      <c r="I11674" s="77">
        <f>IF(H11674="Lost",G11674*-1,IF(H11674="Won",     IF(D11674="E/W",            G11674*(F11674-1)*0.5*1.25,    IF(D11674="place",   G11674*(F11674-1) *0.95,  G11674*(F11674-1) )),            IF(H11674="Placed",     (G11674*-0.5)  + (0.5*G11674*(F11674-1)*0.2),0)         ))</f>
        <v>-1</v>
      </c>
      <c r="J11674" s="18">
        <f t="shared" si="735"/>
        <v>1172.3600000000022</v>
      </c>
      <c r="K11674" s="19" t="str">
        <f t="shared" si="733"/>
        <v>Jun-16</v>
      </c>
      <c r="L11674" s="20">
        <f t="shared" si="736"/>
        <v>11492</v>
      </c>
      <c r="M11674" s="21">
        <f t="shared" si="734"/>
        <v>0.10201531500174053</v>
      </c>
    </row>
    <row r="11675" spans="1:13" x14ac:dyDescent="0.3">
      <c r="A11675" s="116">
        <v>42527</v>
      </c>
      <c r="B11675" s="90" t="s">
        <v>48</v>
      </c>
      <c r="C11675" s="103">
        <v>0.82291666666666663</v>
      </c>
      <c r="D11675" s="94" t="s">
        <v>31</v>
      </c>
      <c r="E11675" s="90" t="s">
        <v>3875</v>
      </c>
      <c r="F11675" s="115">
        <v>3</v>
      </c>
      <c r="G11675" s="92">
        <v>1</v>
      </c>
      <c r="H11675" s="90" t="s">
        <v>33</v>
      </c>
      <c r="I11675" s="77">
        <f>IF(H11675="Lost",G11675*-1,IF(H11675="Won",     IF(D11675="E/W",            G11675*(F11675-1)*0.5*1.25,    IF(D11675="place",   G11675*(F11675-1) *0.95,  G11675*(F11675-1) )),            IF(H11675="Placed",     (G11675*-0.5)  + (0.5*G11675*(F11675-1)*0.2),0)         ))</f>
        <v>-1</v>
      </c>
      <c r="J11675" s="18">
        <f t="shared" si="735"/>
        <v>1171.3600000000022</v>
      </c>
      <c r="K11675" s="19" t="str">
        <f t="shared" si="733"/>
        <v>Jun-16</v>
      </c>
      <c r="L11675" s="20">
        <f t="shared" si="736"/>
        <v>11493</v>
      </c>
      <c r="M11675" s="21">
        <f t="shared" si="734"/>
        <v>0.10191942921778492</v>
      </c>
    </row>
    <row r="11676" spans="1:13" x14ac:dyDescent="0.3">
      <c r="A11676" s="116">
        <v>42527</v>
      </c>
      <c r="B11676" s="90" t="s">
        <v>48</v>
      </c>
      <c r="C11676" s="103">
        <v>0.84375</v>
      </c>
      <c r="D11676" s="94" t="s">
        <v>31</v>
      </c>
      <c r="E11676" s="90" t="s">
        <v>3876</v>
      </c>
      <c r="F11676" s="115">
        <v>3.25</v>
      </c>
      <c r="G11676" s="92">
        <v>1</v>
      </c>
      <c r="H11676" s="90" t="s">
        <v>42</v>
      </c>
      <c r="I11676" s="77">
        <f>IF(H11676="Lost",G11676*-1,IF(H11676="Won",     IF(D11676="E/W",            G11676*(F11676-1)*0.5*1.25,    IF(D11676="place",   G11676*(F11676-1) *0.95,  G11676*(F11676-1) )),            IF(H11676="Placed",     (G11676*-0.5)  + (0.5*G11676*(F11676-1)*0.2),0)         ))</f>
        <v>2.25</v>
      </c>
      <c r="J11676" s="18">
        <f t="shared" si="735"/>
        <v>1173.6100000000022</v>
      </c>
      <c r="K11676" s="19" t="str">
        <f t="shared" si="733"/>
        <v>Jun-16</v>
      </c>
      <c r="L11676" s="20">
        <f t="shared" si="736"/>
        <v>11494</v>
      </c>
      <c r="M11676" s="21">
        <f t="shared" si="734"/>
        <v>0.10210631633895964</v>
      </c>
    </row>
    <row r="11677" spans="1:13" x14ac:dyDescent="0.3">
      <c r="A11677" s="119">
        <v>42527</v>
      </c>
      <c r="B11677" s="121" t="s">
        <v>49</v>
      </c>
      <c r="C11677" s="121">
        <v>15</v>
      </c>
      <c r="D11677" s="94"/>
      <c r="E11677" s="121" t="s">
        <v>2033</v>
      </c>
      <c r="F11677" s="123">
        <v>5</v>
      </c>
      <c r="G11677" s="91">
        <v>1</v>
      </c>
      <c r="H11677" s="40">
        <v>2</v>
      </c>
      <c r="I11677" s="38">
        <v>-1</v>
      </c>
      <c r="J11677" s="18">
        <f t="shared" si="735"/>
        <v>1172.6100000000022</v>
      </c>
      <c r="K11677" s="19" t="str">
        <f t="shared" si="733"/>
        <v>Jun-16</v>
      </c>
      <c r="L11677" s="20">
        <f t="shared" si="736"/>
        <v>11495</v>
      </c>
      <c r="M11677" s="21">
        <f t="shared" si="734"/>
        <v>0.1020104393214443</v>
      </c>
    </row>
    <row r="11678" spans="1:13" x14ac:dyDescent="0.3">
      <c r="A11678" s="119">
        <v>42527</v>
      </c>
      <c r="B11678" s="121" t="s">
        <v>49</v>
      </c>
      <c r="C11678" s="121">
        <v>16</v>
      </c>
      <c r="D11678" s="94"/>
      <c r="E11678" s="121" t="s">
        <v>4361</v>
      </c>
      <c r="F11678" s="123">
        <v>4.5</v>
      </c>
      <c r="G11678" s="91">
        <v>1</v>
      </c>
      <c r="H11678" s="40">
        <v>4</v>
      </c>
      <c r="I11678" s="38">
        <v>-1</v>
      </c>
      <c r="J11678" s="18">
        <f t="shared" si="735"/>
        <v>1171.6100000000022</v>
      </c>
      <c r="K11678" s="19" t="str">
        <f t="shared" si="733"/>
        <v>Jun-16</v>
      </c>
      <c r="L11678" s="20">
        <f t="shared" si="736"/>
        <v>11496</v>
      </c>
      <c r="M11678" s="21">
        <f t="shared" si="734"/>
        <v>0.10191457898399463</v>
      </c>
    </row>
    <row r="11679" spans="1:13" x14ac:dyDescent="0.3">
      <c r="A11679" s="119">
        <v>42527</v>
      </c>
      <c r="B11679" s="121" t="s">
        <v>49</v>
      </c>
      <c r="C11679" s="121">
        <v>16.3</v>
      </c>
      <c r="D11679" s="94"/>
      <c r="E11679" s="121" t="s">
        <v>10885</v>
      </c>
      <c r="F11679" s="123">
        <v>5.5</v>
      </c>
      <c r="G11679" s="91">
        <v>1</v>
      </c>
      <c r="H11679" s="40">
        <v>2</v>
      </c>
      <c r="I11679" s="38">
        <v>-1</v>
      </c>
      <c r="J11679" s="18">
        <f t="shared" si="735"/>
        <v>1170.6100000000022</v>
      </c>
      <c r="K11679" s="19" t="str">
        <f t="shared" si="733"/>
        <v>Jun-16</v>
      </c>
      <c r="L11679" s="20">
        <f t="shared" si="736"/>
        <v>11497</v>
      </c>
      <c r="M11679" s="21">
        <f t="shared" si="734"/>
        <v>0.10181873532225817</v>
      </c>
    </row>
    <row r="11680" spans="1:13" x14ac:dyDescent="0.3">
      <c r="A11680" s="116">
        <v>42528</v>
      </c>
      <c r="B11680" s="90" t="s">
        <v>74</v>
      </c>
      <c r="C11680" s="103">
        <v>0.66666666666666663</v>
      </c>
      <c r="D11680" s="94" t="s">
        <v>31</v>
      </c>
      <c r="E11680" s="90" t="s">
        <v>3877</v>
      </c>
      <c r="F11680" s="115">
        <v>3.25</v>
      </c>
      <c r="G11680" s="92">
        <v>1</v>
      </c>
      <c r="H11680" s="90" t="s">
        <v>33</v>
      </c>
      <c r="I11680" s="77">
        <f>IF(H11680="Lost",G11680*-1,IF(H11680="Won",     IF(D11680="E/W",            G11680*(F11680-1)*0.5*1.25,    IF(D11680="place",   G11680*(F11680-1) *0.95,  G11680*(F11680-1) )),            IF(H11680="Placed",     (G11680*-0.5)  + (0.5*G11680*(F11680-1)*0.2),0)         ))</f>
        <v>-1</v>
      </c>
      <c r="J11680" s="18">
        <f t="shared" si="735"/>
        <v>1169.6100000000022</v>
      </c>
      <c r="K11680" s="19" t="str">
        <f t="shared" si="733"/>
        <v>Jun-16</v>
      </c>
      <c r="L11680" s="20">
        <f t="shared" si="736"/>
        <v>11498</v>
      </c>
      <c r="M11680" s="21">
        <f t="shared" si="734"/>
        <v>0.10172290833188399</v>
      </c>
    </row>
    <row r="11681" spans="1:13" x14ac:dyDescent="0.3">
      <c r="A11681" s="116">
        <v>42528</v>
      </c>
      <c r="B11681" s="90" t="s">
        <v>37</v>
      </c>
      <c r="C11681" s="103">
        <v>0.67708333333333337</v>
      </c>
      <c r="D11681" s="94" t="s">
        <v>31</v>
      </c>
      <c r="E11681" s="90" t="s">
        <v>3879</v>
      </c>
      <c r="F11681" s="115">
        <v>3.75</v>
      </c>
      <c r="G11681" s="92">
        <v>1</v>
      </c>
      <c r="H11681" s="90" t="s">
        <v>42</v>
      </c>
      <c r="I11681" s="77">
        <f>IF(H11681="Lost",G11681*-1,IF(H11681="Won",     IF(D11681="E/W",            G11681*(F11681-1)*0.5*1.25,    IF(D11681="place",   G11681*(F11681-1) *0.95,  G11681*(F11681-1) )),            IF(H11681="Placed",     (G11681*-0.5)  + (0.5*G11681*(F11681-1)*0.2),0)         ))</f>
        <v>2.75</v>
      </c>
      <c r="J11681" s="18">
        <f t="shared" si="735"/>
        <v>1172.3600000000022</v>
      </c>
      <c r="K11681" s="19" t="str">
        <f t="shared" si="733"/>
        <v>Jun-16</v>
      </c>
      <c r="L11681" s="20">
        <f t="shared" si="736"/>
        <v>11499</v>
      </c>
      <c r="M11681" s="21">
        <f t="shared" si="734"/>
        <v>0.10195321332289783</v>
      </c>
    </row>
    <row r="11682" spans="1:13" x14ac:dyDescent="0.3">
      <c r="A11682" s="116">
        <v>42528</v>
      </c>
      <c r="B11682" s="90" t="s">
        <v>74</v>
      </c>
      <c r="C11682" s="103">
        <v>0.72916666666666663</v>
      </c>
      <c r="D11682" s="94" t="s">
        <v>31</v>
      </c>
      <c r="E11682" s="90" t="s">
        <v>3878</v>
      </c>
      <c r="F11682" s="115">
        <v>3.5</v>
      </c>
      <c r="G11682" s="92">
        <v>1</v>
      </c>
      <c r="H11682" s="90" t="s">
        <v>33</v>
      </c>
      <c r="I11682" s="77">
        <f>IF(H11682="Lost",G11682*-1,IF(H11682="Won",     IF(D11682="E/W",            G11682*(F11682-1)*0.5*1.25,    IF(D11682="place",   G11682*(F11682-1) *0.95,  G11682*(F11682-1) )),            IF(H11682="Placed",     (G11682*-0.5)  + (0.5*G11682*(F11682-1)*0.2),0)         ))</f>
        <v>-1</v>
      </c>
      <c r="J11682" s="18">
        <f t="shared" si="735"/>
        <v>1171.3600000000022</v>
      </c>
      <c r="K11682" s="19" t="str">
        <f t="shared" si="733"/>
        <v>Jun-16</v>
      </c>
      <c r="L11682" s="20">
        <f t="shared" si="736"/>
        <v>11500</v>
      </c>
      <c r="M11682" s="21">
        <f t="shared" si="734"/>
        <v>0.10185739130434801</v>
      </c>
    </row>
    <row r="11683" spans="1:13" x14ac:dyDescent="0.3">
      <c r="A11683" s="116">
        <v>42528</v>
      </c>
      <c r="B11683" s="90" t="s">
        <v>30</v>
      </c>
      <c r="C11683" s="103">
        <v>0.85763888888888884</v>
      </c>
      <c r="D11683" s="94" t="s">
        <v>31</v>
      </c>
      <c r="E11683" s="90" t="s">
        <v>3880</v>
      </c>
      <c r="F11683" s="115">
        <v>3.5</v>
      </c>
      <c r="G11683" s="92">
        <v>1</v>
      </c>
      <c r="H11683" s="90" t="s">
        <v>42</v>
      </c>
      <c r="I11683" s="77">
        <f>IF(H11683="Lost",G11683*-1,IF(H11683="Won",     IF(D11683="E/W",            G11683*(F11683-1)*0.5*1.25,    IF(D11683="place",   G11683*(F11683-1) *0.95,  G11683*(F11683-1) )),            IF(H11683="Placed",     (G11683*-0.5)  + (0.5*G11683*(F11683-1)*0.2),0)         ))</f>
        <v>2.5</v>
      </c>
      <c r="J11683" s="18">
        <f t="shared" si="735"/>
        <v>1173.8600000000022</v>
      </c>
      <c r="K11683" s="19" t="str">
        <f t="shared" si="733"/>
        <v>Jun-16</v>
      </c>
      <c r="L11683" s="20">
        <f t="shared" si="736"/>
        <v>11501</v>
      </c>
      <c r="M11683" s="21">
        <f t="shared" si="734"/>
        <v>0.10206590731240781</v>
      </c>
    </row>
    <row r="11684" spans="1:13" x14ac:dyDescent="0.3">
      <c r="A11684" s="119">
        <v>42528</v>
      </c>
      <c r="B11684" s="121" t="s">
        <v>74</v>
      </c>
      <c r="C11684" s="121">
        <v>16.3</v>
      </c>
      <c r="D11684" s="94"/>
      <c r="E11684" s="123" t="s">
        <v>10619</v>
      </c>
      <c r="F11684" s="123">
        <v>5</v>
      </c>
      <c r="G11684" s="91">
        <v>1</v>
      </c>
      <c r="H11684" s="40" t="s">
        <v>6116</v>
      </c>
      <c r="I11684" s="38">
        <v>-1</v>
      </c>
      <c r="J11684" s="18">
        <f t="shared" si="735"/>
        <v>1172.8600000000022</v>
      </c>
      <c r="K11684" s="19" t="str">
        <f t="shared" si="733"/>
        <v>Jun-16</v>
      </c>
      <c r="L11684" s="20">
        <f t="shared" si="736"/>
        <v>11502</v>
      </c>
      <c r="M11684" s="21">
        <f t="shared" si="734"/>
        <v>0.10197009215788577</v>
      </c>
    </row>
    <row r="11685" spans="1:13" x14ac:dyDescent="0.3">
      <c r="A11685" s="119">
        <v>42528</v>
      </c>
      <c r="B11685" s="121" t="s">
        <v>37</v>
      </c>
      <c r="C11685" s="121">
        <v>17.45</v>
      </c>
      <c r="D11685" s="94"/>
      <c r="E11685" s="123" t="s">
        <v>3571</v>
      </c>
      <c r="F11685" s="123">
        <v>5</v>
      </c>
      <c r="G11685" s="91">
        <v>1</v>
      </c>
      <c r="H11685" s="40">
        <v>4</v>
      </c>
      <c r="I11685" s="38">
        <v>-1</v>
      </c>
      <c r="J11685" s="18">
        <f t="shared" si="735"/>
        <v>1171.8600000000022</v>
      </c>
      <c r="K11685" s="19" t="str">
        <f t="shared" si="733"/>
        <v>Jun-16</v>
      </c>
      <c r="L11685" s="20">
        <f t="shared" si="736"/>
        <v>11503</v>
      </c>
      <c r="M11685" s="21">
        <f t="shared" si="734"/>
        <v>0.10187429366252301</v>
      </c>
    </row>
    <row r="11686" spans="1:13" x14ac:dyDescent="0.3">
      <c r="A11686" s="124">
        <v>42528</v>
      </c>
      <c r="B11686" s="111" t="s">
        <v>29</v>
      </c>
      <c r="C11686" s="111">
        <v>19.5</v>
      </c>
      <c r="D11686" s="94"/>
      <c r="E11686" s="111" t="s">
        <v>10779</v>
      </c>
      <c r="F11686" s="111">
        <v>6</v>
      </c>
      <c r="G11686" s="91">
        <v>1</v>
      </c>
      <c r="H11686" s="37" t="s">
        <v>6512</v>
      </c>
      <c r="I11686" s="34">
        <v>-1</v>
      </c>
      <c r="J11686" s="18">
        <f t="shared" si="735"/>
        <v>1170.8600000000022</v>
      </c>
      <c r="K11686" s="19" t="str">
        <f t="shared" si="733"/>
        <v>Jun-16</v>
      </c>
      <c r="L11686" s="20">
        <f t="shared" si="736"/>
        <v>11504</v>
      </c>
      <c r="M11686" s="21">
        <f t="shared" si="734"/>
        <v>0.10177851182197516</v>
      </c>
    </row>
    <row r="11687" spans="1:13" x14ac:dyDescent="0.3">
      <c r="A11687" s="116">
        <v>42529</v>
      </c>
      <c r="B11687" s="90" t="s">
        <v>46</v>
      </c>
      <c r="C11687" s="103">
        <v>0.59722222222222221</v>
      </c>
      <c r="D11687" s="94" t="s">
        <v>31</v>
      </c>
      <c r="E11687" s="90" t="s">
        <v>3881</v>
      </c>
      <c r="F11687" s="115">
        <v>3</v>
      </c>
      <c r="G11687" s="92">
        <v>1</v>
      </c>
      <c r="H11687" s="90" t="s">
        <v>33</v>
      </c>
      <c r="I11687" s="77">
        <f>IF(H11687="Lost",G11687*-1,IF(H11687="Won",     IF(D11687="E/W",            G11687*(F11687-1)*0.5*1.25,    IF(D11687="place",   G11687*(F11687-1) *0.95,  G11687*(F11687-1) )),            IF(H11687="Placed",     (G11687*-0.5)  + (0.5*G11687*(F11687-1)*0.2),0)         ))</f>
        <v>-1</v>
      </c>
      <c r="J11687" s="18">
        <f t="shared" si="735"/>
        <v>1169.8600000000022</v>
      </c>
      <c r="K11687" s="19" t="str">
        <f t="shared" si="733"/>
        <v>Jun-16</v>
      </c>
      <c r="L11687" s="20">
        <f t="shared" si="736"/>
        <v>11505</v>
      </c>
      <c r="M11687" s="21">
        <f t="shared" si="734"/>
        <v>0.10168274663189936</v>
      </c>
    </row>
    <row r="11688" spans="1:13" x14ac:dyDescent="0.3">
      <c r="A11688" s="116">
        <v>42529</v>
      </c>
      <c r="B11688" s="90" t="s">
        <v>43</v>
      </c>
      <c r="C11688" s="103">
        <v>0.8125</v>
      </c>
      <c r="D11688" s="94" t="s">
        <v>31</v>
      </c>
      <c r="E11688" s="90" t="s">
        <v>3882</v>
      </c>
      <c r="F11688" s="115">
        <v>4</v>
      </c>
      <c r="G11688" s="92">
        <v>1</v>
      </c>
      <c r="H11688" s="90" t="s">
        <v>42</v>
      </c>
      <c r="I11688" s="77">
        <f>IF(H11688="Lost",G11688*-1,IF(H11688="Won",     IF(D11688="E/W",            G11688*(F11688-1)*0.5*1.25,    IF(D11688="place",   G11688*(F11688-1) *0.95,  G11688*(F11688-1) )),            IF(H11688="Placed",     (G11688*-0.5)  + (0.5*G11688*(F11688-1)*0.2),0)         ))</f>
        <v>3</v>
      </c>
      <c r="J11688" s="18">
        <f t="shared" si="735"/>
        <v>1172.8600000000022</v>
      </c>
      <c r="K11688" s="19" t="str">
        <f t="shared" si="733"/>
        <v>Jun-16</v>
      </c>
      <c r="L11688" s="20">
        <f t="shared" si="736"/>
        <v>11506</v>
      </c>
      <c r="M11688" s="21">
        <f t="shared" si="734"/>
        <v>0.10193464279506363</v>
      </c>
    </row>
    <row r="11689" spans="1:13" x14ac:dyDescent="0.3">
      <c r="A11689" s="116">
        <v>42529</v>
      </c>
      <c r="B11689" s="90" t="s">
        <v>134</v>
      </c>
      <c r="C11689" s="103">
        <v>0.86458333333333337</v>
      </c>
      <c r="D11689" s="94" t="s">
        <v>31</v>
      </c>
      <c r="E11689" s="90" t="s">
        <v>3745</v>
      </c>
      <c r="F11689" s="115">
        <v>4</v>
      </c>
      <c r="G11689" s="92">
        <v>1</v>
      </c>
      <c r="H11689" s="90" t="s">
        <v>42</v>
      </c>
      <c r="I11689" s="77">
        <f>IF(H11689="Lost",G11689*-1,IF(H11689="Won",     IF(D11689="E/W",            G11689*(F11689-1)*0.5*1.25,    IF(D11689="place",   G11689*(F11689-1) *0.95,  G11689*(F11689-1) )),            IF(H11689="Placed",     (G11689*-0.5)  + (0.5*G11689*(F11689-1)*0.2),0)         ))</f>
        <v>3</v>
      </c>
      <c r="J11689" s="18">
        <f t="shared" si="735"/>
        <v>1175.8600000000022</v>
      </c>
      <c r="K11689" s="19" t="str">
        <f t="shared" si="733"/>
        <v>Jun-16</v>
      </c>
      <c r="L11689" s="20">
        <f t="shared" si="736"/>
        <v>11507</v>
      </c>
      <c r="M11689" s="21">
        <f t="shared" si="734"/>
        <v>0.10218649517684907</v>
      </c>
    </row>
    <row r="11690" spans="1:13" x14ac:dyDescent="0.3">
      <c r="A11690" s="119">
        <v>42529</v>
      </c>
      <c r="B11690" s="121" t="s">
        <v>57</v>
      </c>
      <c r="C11690" s="121">
        <v>14.3</v>
      </c>
      <c r="D11690" s="94"/>
      <c r="E11690" s="123" t="s">
        <v>5991</v>
      </c>
      <c r="F11690" s="123">
        <v>5.5</v>
      </c>
      <c r="G11690" s="91">
        <v>1</v>
      </c>
      <c r="H11690" s="40">
        <v>3</v>
      </c>
      <c r="I11690" s="38">
        <v>-1</v>
      </c>
      <c r="J11690" s="18">
        <f t="shared" si="735"/>
        <v>1174.8600000000022</v>
      </c>
      <c r="K11690" s="19" t="str">
        <f t="shared" si="733"/>
        <v>Jun-16</v>
      </c>
      <c r="L11690" s="20">
        <f t="shared" si="736"/>
        <v>11508</v>
      </c>
      <c r="M11690" s="21">
        <f t="shared" si="734"/>
        <v>0.10209071949947882</v>
      </c>
    </row>
    <row r="11691" spans="1:13" x14ac:dyDescent="0.3">
      <c r="A11691" s="119">
        <v>42529</v>
      </c>
      <c r="B11691" s="121" t="s">
        <v>57</v>
      </c>
      <c r="C11691" s="121">
        <v>16</v>
      </c>
      <c r="D11691" s="94"/>
      <c r="E11691" s="123" t="s">
        <v>2345</v>
      </c>
      <c r="F11691" s="123">
        <v>4.5</v>
      </c>
      <c r="G11691" s="91">
        <v>1</v>
      </c>
      <c r="H11691" s="40">
        <v>2</v>
      </c>
      <c r="I11691" s="38">
        <v>-1</v>
      </c>
      <c r="J11691" s="18">
        <f t="shared" si="735"/>
        <v>1173.8600000000022</v>
      </c>
      <c r="K11691" s="19" t="str">
        <f t="shared" si="733"/>
        <v>Jun-16</v>
      </c>
      <c r="L11691" s="20">
        <f t="shared" si="736"/>
        <v>11509</v>
      </c>
      <c r="M11691" s="21">
        <f t="shared" si="734"/>
        <v>0.10199496046572266</v>
      </c>
    </row>
    <row r="11692" spans="1:13" x14ac:dyDescent="0.3">
      <c r="A11692" s="124">
        <v>42529</v>
      </c>
      <c r="B11692" s="111" t="s">
        <v>134</v>
      </c>
      <c r="C11692" s="111">
        <v>18.45</v>
      </c>
      <c r="D11692" s="94"/>
      <c r="E11692" s="110" t="s">
        <v>10153</v>
      </c>
      <c r="F11692" s="110">
        <v>5</v>
      </c>
      <c r="G11692" s="91">
        <v>1</v>
      </c>
      <c r="H11692" s="37" t="s">
        <v>6518</v>
      </c>
      <c r="I11692" s="34">
        <v>-1</v>
      </c>
      <c r="J11692" s="18">
        <f t="shared" si="735"/>
        <v>1172.8600000000022</v>
      </c>
      <c r="K11692" s="19" t="str">
        <f t="shared" si="733"/>
        <v>Jun-16</v>
      </c>
      <c r="L11692" s="20">
        <f t="shared" si="736"/>
        <v>11510</v>
      </c>
      <c r="M11692" s="21">
        <f t="shared" si="734"/>
        <v>0.10189921807124258</v>
      </c>
    </row>
    <row r="11693" spans="1:13" x14ac:dyDescent="0.3">
      <c r="A11693" s="116">
        <v>42530</v>
      </c>
      <c r="B11693" s="90" t="s">
        <v>46</v>
      </c>
      <c r="C11693" s="103">
        <v>0.59027777777777779</v>
      </c>
      <c r="D11693" s="94" t="s">
        <v>31</v>
      </c>
      <c r="E11693" s="90" t="s">
        <v>3883</v>
      </c>
      <c r="F11693" s="115">
        <v>3.5</v>
      </c>
      <c r="G11693" s="92">
        <v>1</v>
      </c>
      <c r="H11693" s="90" t="s">
        <v>33</v>
      </c>
      <c r="I11693" s="77">
        <f>IF(H11693="Lost",G11693*-1,IF(H11693="Won",     IF(D11693="E/W",            G11693*(F11693-1)*0.5*1.25,    IF(D11693="place",   G11693*(F11693-1) *0.95,  G11693*(F11693-1) )),            IF(H11693="Placed",     (G11693*-0.5)  + (0.5*G11693*(F11693-1)*0.2),0)         ))</f>
        <v>-1</v>
      </c>
      <c r="J11693" s="18">
        <f t="shared" si="735"/>
        <v>1171.8600000000022</v>
      </c>
      <c r="K11693" s="19" t="str">
        <f t="shared" si="733"/>
        <v>Jun-16</v>
      </c>
      <c r="L11693" s="20">
        <f t="shared" si="736"/>
        <v>11511</v>
      </c>
      <c r="M11693" s="21">
        <f t="shared" si="734"/>
        <v>0.10180349231170203</v>
      </c>
    </row>
    <row r="11694" spans="1:13" x14ac:dyDescent="0.3">
      <c r="A11694" s="116">
        <v>42530</v>
      </c>
      <c r="B11694" s="90" t="s">
        <v>35</v>
      </c>
      <c r="C11694" s="103">
        <v>0.82291666666666663</v>
      </c>
      <c r="D11694" s="94" t="s">
        <v>31</v>
      </c>
      <c r="E11694" s="90" t="s">
        <v>3884</v>
      </c>
      <c r="F11694" s="115">
        <v>3.75</v>
      </c>
      <c r="G11694" s="92">
        <v>1</v>
      </c>
      <c r="H11694" s="90" t="s">
        <v>33</v>
      </c>
      <c r="I11694" s="77">
        <f>IF(H11694="Lost",G11694*-1,IF(H11694="Won",     IF(D11694="E/W",            G11694*(F11694-1)*0.5*1.25,    IF(D11694="place",   G11694*(F11694-1) *0.95,  G11694*(F11694-1) )),            IF(H11694="Placed",     (G11694*-0.5)  + (0.5*G11694*(F11694-1)*0.2),0)         ))</f>
        <v>-1</v>
      </c>
      <c r="J11694" s="18">
        <f t="shared" si="735"/>
        <v>1170.8600000000022</v>
      </c>
      <c r="K11694" s="19" t="str">
        <f t="shared" si="733"/>
        <v>Jun-16</v>
      </c>
      <c r="L11694" s="20">
        <f t="shared" si="736"/>
        <v>11512</v>
      </c>
      <c r="M11694" s="21">
        <f t="shared" si="734"/>
        <v>0.10170778318276599</v>
      </c>
    </row>
    <row r="11695" spans="1:13" x14ac:dyDescent="0.3">
      <c r="A11695" s="116">
        <v>42530</v>
      </c>
      <c r="B11695" s="90" t="s">
        <v>35</v>
      </c>
      <c r="C11695" s="103">
        <v>0.88541666666666663</v>
      </c>
      <c r="D11695" s="94" t="s">
        <v>31</v>
      </c>
      <c r="E11695" s="90" t="s">
        <v>3885</v>
      </c>
      <c r="F11695" s="115">
        <v>4</v>
      </c>
      <c r="G11695" s="92">
        <v>1</v>
      </c>
      <c r="H11695" s="90" t="s">
        <v>33</v>
      </c>
      <c r="I11695" s="77">
        <f>IF(H11695="Lost",G11695*-1,IF(H11695="Won",     IF(D11695="E/W",            G11695*(F11695-1)*0.5*1.25,    IF(D11695="place",   G11695*(F11695-1) *0.95,  G11695*(F11695-1) )),            IF(H11695="Placed",     (G11695*-0.5)  + (0.5*G11695*(F11695-1)*0.2),0)         ))</f>
        <v>-1</v>
      </c>
      <c r="J11695" s="18">
        <f t="shared" si="735"/>
        <v>1169.8600000000022</v>
      </c>
      <c r="K11695" s="19" t="str">
        <f t="shared" si="733"/>
        <v>Jun-16</v>
      </c>
      <c r="L11695" s="20">
        <f t="shared" si="736"/>
        <v>11513</v>
      </c>
      <c r="M11695" s="21">
        <f t="shared" si="734"/>
        <v>0.10161209068010095</v>
      </c>
    </row>
    <row r="11696" spans="1:13" x14ac:dyDescent="0.3">
      <c r="A11696" s="119">
        <v>42530</v>
      </c>
      <c r="B11696" s="121" t="s">
        <v>46</v>
      </c>
      <c r="C11696" s="121">
        <v>16.2</v>
      </c>
      <c r="D11696" s="94"/>
      <c r="E11696" s="123" t="s">
        <v>10886</v>
      </c>
      <c r="F11696" s="123">
        <v>5.5</v>
      </c>
      <c r="G11696" s="91">
        <v>1</v>
      </c>
      <c r="H11696" s="40">
        <v>2</v>
      </c>
      <c r="I11696" s="38">
        <v>-1</v>
      </c>
      <c r="J11696" s="18">
        <f t="shared" si="735"/>
        <v>1168.8600000000022</v>
      </c>
      <c r="K11696" s="19" t="str">
        <f t="shared" si="733"/>
        <v>Jun-16</v>
      </c>
      <c r="L11696" s="20">
        <f t="shared" si="736"/>
        <v>11514</v>
      </c>
      <c r="M11696" s="21">
        <f t="shared" si="734"/>
        <v>0.10151641479937486</v>
      </c>
    </row>
    <row r="11697" spans="1:13" x14ac:dyDescent="0.3">
      <c r="A11697" s="119">
        <v>42530</v>
      </c>
      <c r="B11697" s="121" t="s">
        <v>46</v>
      </c>
      <c r="C11697" s="121">
        <v>16.2</v>
      </c>
      <c r="D11697" s="94"/>
      <c r="E11697" s="123" t="s">
        <v>10887</v>
      </c>
      <c r="F11697" s="123">
        <v>5.5</v>
      </c>
      <c r="G11697" s="91">
        <v>1</v>
      </c>
      <c r="H11697" s="40">
        <v>5</v>
      </c>
      <c r="I11697" s="38">
        <v>-1</v>
      </c>
      <c r="J11697" s="18">
        <f t="shared" si="735"/>
        <v>1167.8600000000022</v>
      </c>
      <c r="K11697" s="19" t="str">
        <f t="shared" si="733"/>
        <v>Jun-16</v>
      </c>
      <c r="L11697" s="20">
        <f t="shared" si="736"/>
        <v>11515</v>
      </c>
      <c r="M11697" s="21">
        <f t="shared" si="734"/>
        <v>0.10142075553625725</v>
      </c>
    </row>
    <row r="11698" spans="1:13" x14ac:dyDescent="0.3">
      <c r="A11698" s="124">
        <v>42530</v>
      </c>
      <c r="B11698" s="111" t="s">
        <v>35</v>
      </c>
      <c r="C11698" s="111">
        <v>20.149999999999999</v>
      </c>
      <c r="D11698" s="94"/>
      <c r="E11698" s="110" t="s">
        <v>3165</v>
      </c>
      <c r="F11698" s="110">
        <v>6</v>
      </c>
      <c r="G11698" s="91">
        <v>1</v>
      </c>
      <c r="H11698" s="37" t="s">
        <v>6526</v>
      </c>
      <c r="I11698" s="34">
        <v>5</v>
      </c>
      <c r="J11698" s="18">
        <f t="shared" si="735"/>
        <v>1172.8600000000022</v>
      </c>
      <c r="K11698" s="19" t="str">
        <f t="shared" si="733"/>
        <v>Jun-16</v>
      </c>
      <c r="L11698" s="20">
        <f t="shared" si="736"/>
        <v>11516</v>
      </c>
      <c r="M11698" s="21">
        <f t="shared" si="734"/>
        <v>0.10184612712747501</v>
      </c>
    </row>
    <row r="11699" spans="1:13" x14ac:dyDescent="0.3">
      <c r="A11699" s="116">
        <v>42531</v>
      </c>
      <c r="B11699" s="90" t="s">
        <v>153</v>
      </c>
      <c r="C11699" s="103">
        <v>0.63888888888888895</v>
      </c>
      <c r="D11699" s="94" t="s">
        <v>31</v>
      </c>
      <c r="E11699" s="90" t="s">
        <v>3886</v>
      </c>
      <c r="F11699" s="115">
        <v>3</v>
      </c>
      <c r="G11699" s="92">
        <v>1</v>
      </c>
      <c r="H11699" s="90" t="s">
        <v>33</v>
      </c>
      <c r="I11699" s="77">
        <f>IF(H11699="Lost",G11699*-1,IF(H11699="Won",     IF(D11699="E/W",            G11699*(F11699-1)*0.5*1.25,    IF(D11699="place",   G11699*(F11699-1) *0.95,  G11699*(F11699-1) )),            IF(H11699="Placed",     (G11699*-0.5)  + (0.5*G11699*(F11699-1)*0.2),0)         ))</f>
        <v>-1</v>
      </c>
      <c r="J11699" s="18">
        <f t="shared" si="735"/>
        <v>1171.8600000000022</v>
      </c>
      <c r="K11699" s="19" t="str">
        <f t="shared" si="733"/>
        <v>Jun-16</v>
      </c>
      <c r="L11699" s="20">
        <f t="shared" si="736"/>
        <v>11517</v>
      </c>
      <c r="M11699" s="21">
        <f t="shared" si="734"/>
        <v>0.10175045584787724</v>
      </c>
    </row>
    <row r="11700" spans="1:13" x14ac:dyDescent="0.3">
      <c r="A11700" s="116">
        <v>42531</v>
      </c>
      <c r="B11700" s="90" t="s">
        <v>141</v>
      </c>
      <c r="C11700" s="103">
        <v>0.78125</v>
      </c>
      <c r="D11700" s="94" t="s">
        <v>31</v>
      </c>
      <c r="E11700" s="90" t="s">
        <v>2518</v>
      </c>
      <c r="F11700" s="115">
        <v>2.75</v>
      </c>
      <c r="G11700" s="92">
        <v>1</v>
      </c>
      <c r="H11700" s="90" t="s">
        <v>33</v>
      </c>
      <c r="I11700" s="77">
        <f>IF(H11700="Lost",G11700*-1,IF(H11700="Won",     IF(D11700="E/W",            G11700*(F11700-1)*0.5*1.25,    IF(D11700="place",   G11700*(F11700-1) *0.95,  G11700*(F11700-1) )),            IF(H11700="Placed",     (G11700*-0.5)  + (0.5*G11700*(F11700-1)*0.2),0)         ))</f>
        <v>-1</v>
      </c>
      <c r="J11700" s="18">
        <f t="shared" si="735"/>
        <v>1170.8600000000022</v>
      </c>
      <c r="K11700" s="19" t="str">
        <f t="shared" si="733"/>
        <v>Jun-16</v>
      </c>
      <c r="L11700" s="20">
        <f t="shared" si="736"/>
        <v>11518</v>
      </c>
      <c r="M11700" s="21">
        <f t="shared" si="734"/>
        <v>0.10165480118076074</v>
      </c>
    </row>
    <row r="11701" spans="1:13" x14ac:dyDescent="0.3">
      <c r="A11701" s="116">
        <v>42531</v>
      </c>
      <c r="B11701" s="90" t="s">
        <v>126</v>
      </c>
      <c r="C11701" s="103">
        <v>0.86458333333333337</v>
      </c>
      <c r="D11701" s="94" t="s">
        <v>31</v>
      </c>
      <c r="E11701" s="90" t="s">
        <v>3887</v>
      </c>
      <c r="F11701" s="115">
        <v>3</v>
      </c>
      <c r="G11701" s="92">
        <v>1</v>
      </c>
      <c r="H11701" s="90" t="s">
        <v>33</v>
      </c>
      <c r="I11701" s="77">
        <f>IF(H11701="Lost",G11701*-1,IF(H11701="Won",     IF(D11701="E/W",            G11701*(F11701-1)*0.5*1.25,    IF(D11701="place",   G11701*(F11701-1) *0.95,  G11701*(F11701-1) )),            IF(H11701="Placed",     (G11701*-0.5)  + (0.5*G11701*(F11701-1)*0.2),0)         ))</f>
        <v>-1</v>
      </c>
      <c r="J11701" s="18">
        <f t="shared" si="735"/>
        <v>1169.8600000000022</v>
      </c>
      <c r="K11701" s="19" t="str">
        <f t="shared" si="733"/>
        <v>Jun-16</v>
      </c>
      <c r="L11701" s="20">
        <f t="shared" si="736"/>
        <v>11519</v>
      </c>
      <c r="M11701" s="21">
        <f t="shared" si="734"/>
        <v>0.10155916312179895</v>
      </c>
    </row>
    <row r="11702" spans="1:13" x14ac:dyDescent="0.3">
      <c r="A11702" s="119">
        <v>42531</v>
      </c>
      <c r="B11702" s="121" t="s">
        <v>153</v>
      </c>
      <c r="C11702" s="121">
        <v>14.45</v>
      </c>
      <c r="D11702" s="94"/>
      <c r="E11702" s="121" t="s">
        <v>8694</v>
      </c>
      <c r="F11702" s="123">
        <v>6</v>
      </c>
      <c r="G11702" s="91">
        <v>1</v>
      </c>
      <c r="H11702" s="40">
        <v>1</v>
      </c>
      <c r="I11702" s="38">
        <v>5</v>
      </c>
      <c r="J11702" s="18">
        <f t="shared" si="735"/>
        <v>1174.8600000000022</v>
      </c>
      <c r="K11702" s="19" t="str">
        <f t="shared" si="733"/>
        <v>Jun-16</v>
      </c>
      <c r="L11702" s="20">
        <f t="shared" si="736"/>
        <v>11520</v>
      </c>
      <c r="M11702" s="21">
        <f t="shared" si="734"/>
        <v>0.10198437500000018</v>
      </c>
    </row>
    <row r="11703" spans="1:13" x14ac:dyDescent="0.3">
      <c r="A11703" s="119">
        <v>42531</v>
      </c>
      <c r="B11703" s="121" t="s">
        <v>153</v>
      </c>
      <c r="C11703" s="121">
        <v>16.3</v>
      </c>
      <c r="D11703" s="94"/>
      <c r="E11703" s="121" t="s">
        <v>10890</v>
      </c>
      <c r="F11703" s="123">
        <v>4.5</v>
      </c>
      <c r="G11703" s="91">
        <v>1</v>
      </c>
      <c r="H11703" s="40">
        <v>1</v>
      </c>
      <c r="I11703" s="38">
        <v>2.97</v>
      </c>
      <c r="J11703" s="18">
        <f t="shared" si="735"/>
        <v>1177.8300000000022</v>
      </c>
      <c r="K11703" s="19" t="str">
        <f t="shared" si="733"/>
        <v>Jun-16</v>
      </c>
      <c r="L11703" s="20">
        <f t="shared" si="736"/>
        <v>11521</v>
      </c>
      <c r="M11703" s="21">
        <f t="shared" si="734"/>
        <v>0.10223331308046196</v>
      </c>
    </row>
    <row r="11704" spans="1:13" x14ac:dyDescent="0.3">
      <c r="A11704" s="124">
        <v>42531</v>
      </c>
      <c r="B11704" s="111" t="s">
        <v>126</v>
      </c>
      <c r="C11704" s="111">
        <v>18</v>
      </c>
      <c r="D11704" s="94"/>
      <c r="E11704" s="111" t="s">
        <v>1896</v>
      </c>
      <c r="F11704" s="111">
        <v>6</v>
      </c>
      <c r="G11704" s="91">
        <v>1</v>
      </c>
      <c r="H11704" s="37" t="s">
        <v>6512</v>
      </c>
      <c r="I11704" s="34">
        <v>-1</v>
      </c>
      <c r="J11704" s="18">
        <f t="shared" si="735"/>
        <v>1176.8300000000022</v>
      </c>
      <c r="K11704" s="19" t="str">
        <f t="shared" si="733"/>
        <v>Jun-16</v>
      </c>
      <c r="L11704" s="20">
        <f t="shared" si="736"/>
        <v>11522</v>
      </c>
      <c r="M11704" s="21">
        <f t="shared" si="734"/>
        <v>0.10213764971359159</v>
      </c>
    </row>
    <row r="11705" spans="1:13" x14ac:dyDescent="0.3">
      <c r="A11705" s="124">
        <v>42531</v>
      </c>
      <c r="B11705" s="111" t="s">
        <v>141</v>
      </c>
      <c r="C11705" s="111">
        <v>19.2</v>
      </c>
      <c r="D11705" s="94"/>
      <c r="E11705" s="111" t="s">
        <v>10889</v>
      </c>
      <c r="F11705" s="111">
        <v>4.5</v>
      </c>
      <c r="G11705" s="91">
        <v>1</v>
      </c>
      <c r="H11705" s="37" t="s">
        <v>6512</v>
      </c>
      <c r="I11705" s="34">
        <v>-1</v>
      </c>
      <c r="J11705" s="18">
        <f t="shared" si="735"/>
        <v>1175.8300000000022</v>
      </c>
      <c r="K11705" s="19" t="str">
        <f t="shared" si="733"/>
        <v>Jun-16</v>
      </c>
      <c r="L11705" s="20">
        <f t="shared" si="736"/>
        <v>11523</v>
      </c>
      <c r="M11705" s="21">
        <f t="shared" si="734"/>
        <v>0.10204200295062069</v>
      </c>
    </row>
    <row r="11706" spans="1:13" x14ac:dyDescent="0.3">
      <c r="A11706" s="124">
        <v>42531</v>
      </c>
      <c r="B11706" s="111" t="s">
        <v>130</v>
      </c>
      <c r="C11706" s="111">
        <v>19.3</v>
      </c>
      <c r="D11706" s="94"/>
      <c r="E11706" s="111" t="s">
        <v>10888</v>
      </c>
      <c r="F11706" s="111">
        <v>5.5</v>
      </c>
      <c r="G11706" s="91">
        <v>1</v>
      </c>
      <c r="H11706" s="37" t="s">
        <v>6512</v>
      </c>
      <c r="I11706" s="34">
        <v>-1</v>
      </c>
      <c r="J11706" s="18">
        <f t="shared" si="735"/>
        <v>1174.8300000000022</v>
      </c>
      <c r="K11706" s="19" t="str">
        <f t="shared" si="733"/>
        <v>Jun-16</v>
      </c>
      <c r="L11706" s="20">
        <f t="shared" si="736"/>
        <v>11524</v>
      </c>
      <c r="M11706" s="21">
        <f t="shared" si="734"/>
        <v>0.10194637278722685</v>
      </c>
    </row>
    <row r="11707" spans="1:13" x14ac:dyDescent="0.3">
      <c r="A11707" s="124">
        <v>42531</v>
      </c>
      <c r="B11707" s="111" t="s">
        <v>141</v>
      </c>
      <c r="C11707" s="111">
        <v>21</v>
      </c>
      <c r="D11707" s="94"/>
      <c r="E11707" s="111" t="s">
        <v>4539</v>
      </c>
      <c r="F11707" s="111">
        <v>6</v>
      </c>
      <c r="G11707" s="91">
        <v>1</v>
      </c>
      <c r="H11707" s="37" t="s">
        <v>6512</v>
      </c>
      <c r="I11707" s="34">
        <v>-1</v>
      </c>
      <c r="J11707" s="18">
        <f t="shared" si="735"/>
        <v>1173.8300000000022</v>
      </c>
      <c r="K11707" s="19" t="str">
        <f t="shared" si="733"/>
        <v>Jun-16</v>
      </c>
      <c r="L11707" s="20">
        <f t="shared" si="736"/>
        <v>11525</v>
      </c>
      <c r="M11707" s="21">
        <f t="shared" si="734"/>
        <v>0.10185075921908913</v>
      </c>
    </row>
    <row r="11708" spans="1:13" x14ac:dyDescent="0.3">
      <c r="A11708" s="116">
        <v>42532</v>
      </c>
      <c r="B11708" s="90" t="s">
        <v>151</v>
      </c>
      <c r="C11708" s="103">
        <v>0.66666666666666663</v>
      </c>
      <c r="D11708" s="94" t="s">
        <v>31</v>
      </c>
      <c r="E11708" s="90" t="s">
        <v>3747</v>
      </c>
      <c r="F11708" s="115">
        <v>2.88</v>
      </c>
      <c r="G11708" s="92">
        <v>1</v>
      </c>
      <c r="H11708" s="90" t="s">
        <v>33</v>
      </c>
      <c r="I11708" s="77">
        <f>IF(H11708="Lost",G11708*-1,IF(H11708="Won",     IF(D11708="E/W",            G11708*(F11708-1)*0.5*1.25,    IF(D11708="place",   G11708*(F11708-1) *0.95,  G11708*(F11708-1) )),            IF(H11708="Placed",     (G11708*-0.5)  + (0.5*G11708*(F11708-1)*0.2),0)         ))</f>
        <v>-1</v>
      </c>
      <c r="J11708" s="18">
        <f t="shared" si="735"/>
        <v>1172.8300000000022</v>
      </c>
      <c r="K11708" s="19" t="str">
        <f t="shared" si="733"/>
        <v>Jun-16</v>
      </c>
      <c r="L11708" s="20">
        <f t="shared" si="736"/>
        <v>11526</v>
      </c>
      <c r="M11708" s="21">
        <f t="shared" si="734"/>
        <v>0.1017551622418881</v>
      </c>
    </row>
    <row r="11709" spans="1:13" x14ac:dyDescent="0.3">
      <c r="A11709" s="116">
        <v>42532</v>
      </c>
      <c r="B11709" s="90" t="s">
        <v>96</v>
      </c>
      <c r="C11709" s="103">
        <v>0.6875</v>
      </c>
      <c r="D11709" s="94" t="s">
        <v>31</v>
      </c>
      <c r="E11709" s="90" t="s">
        <v>3860</v>
      </c>
      <c r="F11709" s="115">
        <v>4</v>
      </c>
      <c r="G11709" s="92">
        <v>1</v>
      </c>
      <c r="H11709" s="90" t="s">
        <v>42</v>
      </c>
      <c r="I11709" s="77">
        <f>IF(H11709="Lost",G11709*-1,IF(H11709="Won",     IF(D11709="E/W",            G11709*(F11709-1)*0.5*1.25,    IF(D11709="place",   G11709*(F11709-1) *0.95,  G11709*(F11709-1) )),            IF(H11709="Placed",     (G11709*-0.5)  + (0.5*G11709*(F11709-1)*0.2),0)         ))</f>
        <v>3</v>
      </c>
      <c r="J11709" s="18">
        <f t="shared" si="735"/>
        <v>1175.8300000000022</v>
      </c>
      <c r="K11709" s="19" t="str">
        <f t="shared" si="733"/>
        <v>Jun-16</v>
      </c>
      <c r="L11709" s="20">
        <f t="shared" si="736"/>
        <v>11527</v>
      </c>
      <c r="M11709" s="21">
        <f t="shared" si="734"/>
        <v>0.10200659321592802</v>
      </c>
    </row>
    <row r="11710" spans="1:13" x14ac:dyDescent="0.3">
      <c r="A11710" s="116">
        <v>42532</v>
      </c>
      <c r="B11710" s="90" t="s">
        <v>50</v>
      </c>
      <c r="C11710" s="103">
        <v>0.77777777777777779</v>
      </c>
      <c r="D11710" s="94" t="s">
        <v>31</v>
      </c>
      <c r="E11710" s="90" t="s">
        <v>3888</v>
      </c>
      <c r="F11710" s="115">
        <v>3.25</v>
      </c>
      <c r="G11710" s="92">
        <v>1</v>
      </c>
      <c r="H11710" s="90" t="s">
        <v>42</v>
      </c>
      <c r="I11710" s="77">
        <f>IF(H11710="Lost",G11710*-1,IF(H11710="Won",     IF(D11710="E/W",            G11710*(F11710-1)*0.5*1.25,    IF(D11710="place",   G11710*(F11710-1) *0.95,  G11710*(F11710-1) )),            IF(H11710="Placed",     (G11710*-0.5)  + (0.5*G11710*(F11710-1)*0.2),0)         ))</f>
        <v>2.25</v>
      </c>
      <c r="J11710" s="18">
        <f t="shared" si="735"/>
        <v>1178.0800000000022</v>
      </c>
      <c r="K11710" s="19" t="str">
        <f t="shared" si="733"/>
        <v>Jun-16</v>
      </c>
      <c r="L11710" s="20">
        <f t="shared" si="736"/>
        <v>11528</v>
      </c>
      <c r="M11710" s="21">
        <f t="shared" si="734"/>
        <v>0.10219292158223475</v>
      </c>
    </row>
    <row r="11711" spans="1:13" x14ac:dyDescent="0.3">
      <c r="A11711" s="116">
        <v>42532</v>
      </c>
      <c r="B11711" s="90" t="s">
        <v>50</v>
      </c>
      <c r="C11711" s="103">
        <v>0.84027777777777779</v>
      </c>
      <c r="D11711" s="94" t="s">
        <v>31</v>
      </c>
      <c r="E11711" s="90" t="s">
        <v>3889</v>
      </c>
      <c r="F11711" s="115">
        <v>3.5</v>
      </c>
      <c r="G11711" s="92">
        <v>1</v>
      </c>
      <c r="H11711" s="90" t="s">
        <v>42</v>
      </c>
      <c r="I11711" s="77">
        <f>IF(H11711="Lost",G11711*-1,IF(H11711="Won",     IF(D11711="E/W",            G11711*(F11711-1)*0.5*1.25,    IF(D11711="place",   G11711*(F11711-1) *0.95,  G11711*(F11711-1) )),            IF(H11711="Placed",     (G11711*-0.5)  + (0.5*G11711*(F11711-1)*0.2),0)         ))</f>
        <v>2.5</v>
      </c>
      <c r="J11711" s="18">
        <f t="shared" si="735"/>
        <v>1180.5800000000022</v>
      </c>
      <c r="K11711" s="19" t="str">
        <f t="shared" si="733"/>
        <v>Jun-16</v>
      </c>
      <c r="L11711" s="20">
        <f t="shared" si="736"/>
        <v>11529</v>
      </c>
      <c r="M11711" s="21">
        <f t="shared" si="734"/>
        <v>0.10240090207303341</v>
      </c>
    </row>
    <row r="11712" spans="1:13" x14ac:dyDescent="0.3">
      <c r="A11712" s="119">
        <v>42532</v>
      </c>
      <c r="B11712" s="121" t="s">
        <v>151</v>
      </c>
      <c r="C11712" s="121">
        <v>14.5</v>
      </c>
      <c r="D11712" s="94"/>
      <c r="E11712" s="123" t="s">
        <v>10894</v>
      </c>
      <c r="F11712" s="123">
        <v>6</v>
      </c>
      <c r="G11712" s="91">
        <v>1</v>
      </c>
      <c r="H11712" s="40">
        <v>6</v>
      </c>
      <c r="I11712" s="38">
        <v>-1</v>
      </c>
      <c r="J11712" s="18">
        <f t="shared" si="735"/>
        <v>1179.5800000000022</v>
      </c>
      <c r="K11712" s="19" t="str">
        <f t="shared" si="733"/>
        <v>Jun-16</v>
      </c>
      <c r="L11712" s="20">
        <f t="shared" si="736"/>
        <v>11530</v>
      </c>
      <c r="M11712" s="21">
        <f t="shared" si="734"/>
        <v>0.10230529054640089</v>
      </c>
    </row>
    <row r="11713" spans="1:13" x14ac:dyDescent="0.3">
      <c r="A11713" s="119">
        <v>42532</v>
      </c>
      <c r="B11713" s="121" t="s">
        <v>151</v>
      </c>
      <c r="C11713" s="121">
        <v>15.25</v>
      </c>
      <c r="D11713" s="94"/>
      <c r="E11713" s="123" t="s">
        <v>10895</v>
      </c>
      <c r="F11713" s="123">
        <v>6</v>
      </c>
      <c r="G11713" s="91">
        <v>1</v>
      </c>
      <c r="H11713" s="40">
        <v>3</v>
      </c>
      <c r="I11713" s="38">
        <v>-1</v>
      </c>
      <c r="J11713" s="18">
        <f t="shared" si="735"/>
        <v>1178.5800000000022</v>
      </c>
      <c r="K11713" s="19" t="str">
        <f t="shared" si="733"/>
        <v>Jun-16</v>
      </c>
      <c r="L11713" s="20">
        <f t="shared" si="736"/>
        <v>11531</v>
      </c>
      <c r="M11713" s="21">
        <f t="shared" si="734"/>
        <v>0.1022096956031569</v>
      </c>
    </row>
    <row r="11714" spans="1:13" x14ac:dyDescent="0.3">
      <c r="A11714" s="119">
        <v>42532</v>
      </c>
      <c r="B11714" s="121" t="s">
        <v>56</v>
      </c>
      <c r="C11714" s="121">
        <v>15.3</v>
      </c>
      <c r="D11714" s="94"/>
      <c r="E11714" s="121" t="s">
        <v>4270</v>
      </c>
      <c r="F11714" s="123">
        <v>5</v>
      </c>
      <c r="G11714" s="91">
        <v>1</v>
      </c>
      <c r="H11714" s="40">
        <v>2</v>
      </c>
      <c r="I11714" s="38">
        <v>-1</v>
      </c>
      <c r="J11714" s="18">
        <f t="shared" si="735"/>
        <v>1177.5800000000022</v>
      </c>
      <c r="K11714" s="19" t="str">
        <f t="shared" ref="K11714:K11777" si="738">TEXT(A11714,"MMM-yy")</f>
        <v>Jun-16</v>
      </c>
      <c r="L11714" s="20">
        <f t="shared" si="736"/>
        <v>11532</v>
      </c>
      <c r="M11714" s="21">
        <f t="shared" ref="M11714:M11777" si="739">J11714/L11714</f>
        <v>0.10211411723898736</v>
      </c>
    </row>
    <row r="11715" spans="1:13" x14ac:dyDescent="0.3">
      <c r="A11715" s="119">
        <v>42532</v>
      </c>
      <c r="B11715" s="120" t="s">
        <v>96</v>
      </c>
      <c r="C11715" s="121">
        <v>16.3</v>
      </c>
      <c r="D11715" s="94"/>
      <c r="E11715" s="120" t="s">
        <v>10893</v>
      </c>
      <c r="F11715" s="123">
        <v>5.5</v>
      </c>
      <c r="G11715" s="91">
        <v>1</v>
      </c>
      <c r="H11715" s="40">
        <v>2</v>
      </c>
      <c r="I11715" s="38">
        <v>-1</v>
      </c>
      <c r="J11715" s="18">
        <f t="shared" ref="J11715:J11778" si="740">J11714+I11715</f>
        <v>1176.5800000000022</v>
      </c>
      <c r="K11715" s="19" t="str">
        <f t="shared" si="738"/>
        <v>Jun-16</v>
      </c>
      <c r="L11715" s="20">
        <f t="shared" ref="L11715:L11778" si="741">L11714+G11715</f>
        <v>11533</v>
      </c>
      <c r="M11715" s="21">
        <f t="shared" si="739"/>
        <v>0.10201855544957966</v>
      </c>
    </row>
    <row r="11716" spans="1:13" x14ac:dyDescent="0.3">
      <c r="A11716" s="119">
        <v>42532</v>
      </c>
      <c r="B11716" s="121" t="s">
        <v>151</v>
      </c>
      <c r="C11716" s="121">
        <v>17.100000000000001</v>
      </c>
      <c r="D11716" s="94"/>
      <c r="E11716" s="123" t="s">
        <v>2299</v>
      </c>
      <c r="F11716" s="123">
        <v>5</v>
      </c>
      <c r="G11716" s="91">
        <v>1</v>
      </c>
      <c r="H11716" s="40">
        <v>5</v>
      </c>
      <c r="I11716" s="38">
        <v>-1</v>
      </c>
      <c r="J11716" s="18">
        <f t="shared" si="740"/>
        <v>1175.5800000000022</v>
      </c>
      <c r="K11716" s="19" t="str">
        <f t="shared" si="738"/>
        <v>Jun-16</v>
      </c>
      <c r="L11716" s="20">
        <f t="shared" si="741"/>
        <v>11534</v>
      </c>
      <c r="M11716" s="21">
        <f t="shared" si="739"/>
        <v>0.1019230102306227</v>
      </c>
    </row>
    <row r="11717" spans="1:13" x14ac:dyDescent="0.3">
      <c r="A11717" s="124">
        <v>42532</v>
      </c>
      <c r="B11717" s="111" t="s">
        <v>50</v>
      </c>
      <c r="C11717" s="111">
        <v>18.100000000000001</v>
      </c>
      <c r="D11717" s="94"/>
      <c r="E11717" s="111" t="s">
        <v>10892</v>
      </c>
      <c r="F11717" s="111">
        <v>5</v>
      </c>
      <c r="G11717" s="89">
        <v>1</v>
      </c>
      <c r="H11717" s="37" t="s">
        <v>6518</v>
      </c>
      <c r="I11717" s="34">
        <v>-1</v>
      </c>
      <c r="J11717" s="18">
        <f t="shared" si="740"/>
        <v>1174.5800000000022</v>
      </c>
      <c r="K11717" s="19" t="str">
        <f t="shared" si="738"/>
        <v>Jun-16</v>
      </c>
      <c r="L11717" s="20">
        <f t="shared" si="741"/>
        <v>11535</v>
      </c>
      <c r="M11717" s="21">
        <f t="shared" si="739"/>
        <v>0.10182748157780687</v>
      </c>
    </row>
    <row r="11718" spans="1:13" x14ac:dyDescent="0.3">
      <c r="A11718" s="124">
        <v>42532</v>
      </c>
      <c r="B11718" s="111" t="s">
        <v>29</v>
      </c>
      <c r="C11718" s="111">
        <v>18.5</v>
      </c>
      <c r="D11718" s="94"/>
      <c r="E11718" s="111" t="s">
        <v>3740</v>
      </c>
      <c r="F11718" s="111">
        <v>5</v>
      </c>
      <c r="G11718" s="91">
        <v>1</v>
      </c>
      <c r="H11718" s="37" t="s">
        <v>6512</v>
      </c>
      <c r="I11718" s="34">
        <v>-1</v>
      </c>
      <c r="J11718" s="18">
        <f t="shared" si="740"/>
        <v>1173.5800000000022</v>
      </c>
      <c r="K11718" s="19" t="str">
        <f t="shared" si="738"/>
        <v>Jun-16</v>
      </c>
      <c r="L11718" s="20">
        <f t="shared" si="741"/>
        <v>11536</v>
      </c>
      <c r="M11718" s="21">
        <f t="shared" si="739"/>
        <v>0.10173196948682404</v>
      </c>
    </row>
    <row r="11719" spans="1:13" x14ac:dyDescent="0.3">
      <c r="A11719" s="124">
        <v>42532</v>
      </c>
      <c r="B11719" s="111" t="s">
        <v>29</v>
      </c>
      <c r="C11719" s="111">
        <v>19.2</v>
      </c>
      <c r="D11719" s="94"/>
      <c r="E11719" s="111" t="s">
        <v>10891</v>
      </c>
      <c r="F11719" s="111">
        <v>4.33</v>
      </c>
      <c r="G11719" s="91">
        <v>1</v>
      </c>
      <c r="H11719" s="37" t="s">
        <v>6518</v>
      </c>
      <c r="I11719" s="34">
        <v>-1</v>
      </c>
      <c r="J11719" s="18">
        <f t="shared" si="740"/>
        <v>1172.5800000000022</v>
      </c>
      <c r="K11719" s="19" t="str">
        <f t="shared" si="738"/>
        <v>Jun-16</v>
      </c>
      <c r="L11719" s="20">
        <f t="shared" si="741"/>
        <v>11537</v>
      </c>
      <c r="M11719" s="21">
        <f t="shared" si="739"/>
        <v>0.10163647395336761</v>
      </c>
    </row>
    <row r="11720" spans="1:13" x14ac:dyDescent="0.3">
      <c r="A11720" s="116">
        <v>42534</v>
      </c>
      <c r="B11720" s="90" t="s">
        <v>63</v>
      </c>
      <c r="C11720" s="103">
        <v>0.88194444444444453</v>
      </c>
      <c r="D11720" s="94" t="s">
        <v>31</v>
      </c>
      <c r="E11720" s="90" t="s">
        <v>436</v>
      </c>
      <c r="F11720" s="115">
        <v>3.5</v>
      </c>
      <c r="G11720" s="92">
        <v>1</v>
      </c>
      <c r="H11720" s="90" t="s">
        <v>33</v>
      </c>
      <c r="I11720" s="77">
        <f>IF(H11720="Lost",G11720*-1,IF(H11720="Won",     IF(D11720="E/W",            G11720*(F11720-1)*0.5*1.25,    IF(D11720="place",   G11720*(F11720-1) *0.95,  G11720*(F11720-1) )),            IF(H11720="Placed",     (G11720*-0.5)  + (0.5*G11720*(F11720-1)*0.2),0)         ))</f>
        <v>-1</v>
      </c>
      <c r="J11720" s="18">
        <f t="shared" si="740"/>
        <v>1171.5800000000022</v>
      </c>
      <c r="K11720" s="19" t="str">
        <f t="shared" si="738"/>
        <v>Jun-16</v>
      </c>
      <c r="L11720" s="20">
        <f t="shared" si="741"/>
        <v>11538</v>
      </c>
      <c r="M11720" s="21">
        <f t="shared" si="739"/>
        <v>0.10154099497313245</v>
      </c>
    </row>
    <row r="11721" spans="1:13" x14ac:dyDescent="0.3">
      <c r="A11721" s="119">
        <v>42534</v>
      </c>
      <c r="B11721" s="121" t="s">
        <v>149</v>
      </c>
      <c r="C11721" s="121">
        <v>14.15</v>
      </c>
      <c r="D11721" s="94"/>
      <c r="E11721" s="121" t="s">
        <v>10896</v>
      </c>
      <c r="F11721" s="123">
        <v>5.5</v>
      </c>
      <c r="G11721" s="91">
        <v>1</v>
      </c>
      <c r="H11721" s="40">
        <v>3</v>
      </c>
      <c r="I11721" s="38">
        <v>-1</v>
      </c>
      <c r="J11721" s="18">
        <f t="shared" si="740"/>
        <v>1170.5800000000022</v>
      </c>
      <c r="K11721" s="19" t="str">
        <f t="shared" si="738"/>
        <v>Jun-16</v>
      </c>
      <c r="L11721" s="20">
        <f t="shared" si="741"/>
        <v>11539</v>
      </c>
      <c r="M11721" s="21">
        <f t="shared" si="739"/>
        <v>0.1014455325418149</v>
      </c>
    </row>
    <row r="11722" spans="1:13" x14ac:dyDescent="0.3">
      <c r="A11722" s="119">
        <v>42534</v>
      </c>
      <c r="B11722" s="121" t="s">
        <v>69</v>
      </c>
      <c r="C11722" s="121">
        <v>16</v>
      </c>
      <c r="D11722" s="94"/>
      <c r="E11722" s="121" t="s">
        <v>9996</v>
      </c>
      <c r="F11722" s="123">
        <v>4.5</v>
      </c>
      <c r="G11722" s="91">
        <v>1</v>
      </c>
      <c r="H11722" s="40">
        <v>1</v>
      </c>
      <c r="I11722" s="38">
        <v>3.5</v>
      </c>
      <c r="J11722" s="18">
        <f t="shared" si="740"/>
        <v>1174.0800000000022</v>
      </c>
      <c r="K11722" s="19" t="str">
        <f t="shared" si="738"/>
        <v>Jun-16</v>
      </c>
      <c r="L11722" s="20">
        <f t="shared" si="741"/>
        <v>11540</v>
      </c>
      <c r="M11722" s="21">
        <f t="shared" si="739"/>
        <v>0.10174003466204525</v>
      </c>
    </row>
    <row r="11723" spans="1:13" x14ac:dyDescent="0.3">
      <c r="A11723" s="124">
        <v>42534</v>
      </c>
      <c r="B11723" s="111" t="s">
        <v>63</v>
      </c>
      <c r="C11723" s="111">
        <v>19.100000000000001</v>
      </c>
      <c r="D11723" s="94"/>
      <c r="E11723" s="111" t="s">
        <v>1035</v>
      </c>
      <c r="F11723" s="111">
        <v>6</v>
      </c>
      <c r="G11723" s="91">
        <v>1</v>
      </c>
      <c r="H11723" s="33" t="s">
        <v>6518</v>
      </c>
      <c r="I11723" s="34">
        <v>-1</v>
      </c>
      <c r="J11723" s="18">
        <f t="shared" si="740"/>
        <v>1173.0800000000022</v>
      </c>
      <c r="K11723" s="19" t="str">
        <f t="shared" si="738"/>
        <v>Jun-16</v>
      </c>
      <c r="L11723" s="20">
        <f t="shared" si="741"/>
        <v>11541</v>
      </c>
      <c r="M11723" s="21">
        <f t="shared" si="739"/>
        <v>0.10164457152759745</v>
      </c>
    </row>
    <row r="11724" spans="1:13" x14ac:dyDescent="0.3">
      <c r="A11724" s="116">
        <v>42535</v>
      </c>
      <c r="B11724" s="90" t="s">
        <v>149</v>
      </c>
      <c r="C11724" s="103">
        <v>0.59027777777777779</v>
      </c>
      <c r="D11724" s="94" t="s">
        <v>31</v>
      </c>
      <c r="E11724" s="90" t="s">
        <v>3890</v>
      </c>
      <c r="F11724" s="115">
        <v>4</v>
      </c>
      <c r="G11724" s="92">
        <v>1</v>
      </c>
      <c r="H11724" s="90" t="s">
        <v>33</v>
      </c>
      <c r="I11724" s="77">
        <f>IF(H11724="Lost",G11724*-1,IF(H11724="Won",     IF(D11724="E/W",            G11724*(F11724-1)*0.5*1.25,    IF(D11724="place",   G11724*(F11724-1) *0.95,  G11724*(F11724-1) )),            IF(H11724="Placed",     (G11724*-0.5)  + (0.5*G11724*(F11724-1)*0.2),0)         ))</f>
        <v>-1</v>
      </c>
      <c r="J11724" s="18">
        <f t="shared" si="740"/>
        <v>1172.0800000000022</v>
      </c>
      <c r="K11724" s="19" t="str">
        <f t="shared" si="738"/>
        <v>Jun-16</v>
      </c>
      <c r="L11724" s="20">
        <f t="shared" si="741"/>
        <v>11542</v>
      </c>
      <c r="M11724" s="21">
        <f t="shared" si="739"/>
        <v>0.10154912493502012</v>
      </c>
    </row>
    <row r="11725" spans="1:13" x14ac:dyDescent="0.3">
      <c r="A11725" s="116">
        <v>42535</v>
      </c>
      <c r="B11725" s="90" t="s">
        <v>38</v>
      </c>
      <c r="C11725" s="103">
        <v>0.82638888888888884</v>
      </c>
      <c r="D11725" s="94" t="s">
        <v>31</v>
      </c>
      <c r="E11725" s="90" t="s">
        <v>3891</v>
      </c>
      <c r="F11725" s="115">
        <v>3</v>
      </c>
      <c r="G11725" s="92">
        <v>1</v>
      </c>
      <c r="H11725" s="90" t="s">
        <v>33</v>
      </c>
      <c r="I11725" s="77">
        <f>IF(H11725="Lost",G11725*-1,IF(H11725="Won",     IF(D11725="E/W",            G11725*(F11725-1)*0.5*1.25,    IF(D11725="place",   G11725*(F11725-1) *0.95,  G11725*(F11725-1) )),            IF(H11725="Placed",     (G11725*-0.5)  + (0.5*G11725*(F11725-1)*0.2),0)         ))</f>
        <v>-1</v>
      </c>
      <c r="J11725" s="18">
        <f t="shared" si="740"/>
        <v>1171.0800000000022</v>
      </c>
      <c r="K11725" s="19" t="str">
        <f t="shared" si="738"/>
        <v>Jun-16</v>
      </c>
      <c r="L11725" s="20">
        <f t="shared" si="741"/>
        <v>11543</v>
      </c>
      <c r="M11725" s="21">
        <f t="shared" si="739"/>
        <v>0.10145369488001406</v>
      </c>
    </row>
    <row r="11726" spans="1:13" x14ac:dyDescent="0.3">
      <c r="A11726" s="119">
        <v>42535</v>
      </c>
      <c r="B11726" s="121" t="s">
        <v>149</v>
      </c>
      <c r="C11726" s="121">
        <v>14.1</v>
      </c>
      <c r="D11726" s="94"/>
      <c r="E11726" s="121" t="s">
        <v>3939</v>
      </c>
      <c r="F11726" s="123">
        <v>4.5</v>
      </c>
      <c r="G11726" s="91">
        <v>1</v>
      </c>
      <c r="H11726" s="40">
        <v>7</v>
      </c>
      <c r="I11726" s="38">
        <v>-1</v>
      </c>
      <c r="J11726" s="18">
        <f t="shared" si="740"/>
        <v>1170.0800000000022</v>
      </c>
      <c r="K11726" s="19" t="str">
        <f t="shared" si="738"/>
        <v>Jun-16</v>
      </c>
      <c r="L11726" s="20">
        <f t="shared" si="741"/>
        <v>11544</v>
      </c>
      <c r="M11726" s="21">
        <f t="shared" si="739"/>
        <v>0.10135828135828155</v>
      </c>
    </row>
    <row r="11727" spans="1:13" x14ac:dyDescent="0.3">
      <c r="A11727" s="119">
        <v>42535</v>
      </c>
      <c r="B11727" s="121" t="s">
        <v>146</v>
      </c>
      <c r="C11727" s="121">
        <v>14.2</v>
      </c>
      <c r="D11727" s="94"/>
      <c r="E11727" s="121" t="s">
        <v>10898</v>
      </c>
      <c r="F11727" s="123">
        <v>5</v>
      </c>
      <c r="G11727" s="91">
        <v>0</v>
      </c>
      <c r="H11727" s="40" t="s">
        <v>6111</v>
      </c>
      <c r="I11727" s="38">
        <v>0</v>
      </c>
      <c r="J11727" s="18">
        <f t="shared" si="740"/>
        <v>1170.0800000000022</v>
      </c>
      <c r="K11727" s="19" t="str">
        <f t="shared" si="738"/>
        <v>Jun-16</v>
      </c>
      <c r="L11727" s="20">
        <f t="shared" si="741"/>
        <v>11544</v>
      </c>
      <c r="M11727" s="21">
        <f t="shared" si="739"/>
        <v>0.10135828135828155</v>
      </c>
    </row>
    <row r="11728" spans="1:13" x14ac:dyDescent="0.3">
      <c r="A11728" s="119">
        <v>42535</v>
      </c>
      <c r="B11728" s="121" t="s">
        <v>149</v>
      </c>
      <c r="C11728" s="121">
        <v>15.2</v>
      </c>
      <c r="D11728" s="94"/>
      <c r="E11728" s="121" t="s">
        <v>10897</v>
      </c>
      <c r="F11728" s="123">
        <v>6</v>
      </c>
      <c r="G11728" s="91">
        <v>1</v>
      </c>
      <c r="H11728" s="40">
        <v>1</v>
      </c>
      <c r="I11728" s="38">
        <v>5</v>
      </c>
      <c r="J11728" s="18">
        <f t="shared" si="740"/>
        <v>1175.0800000000022</v>
      </c>
      <c r="K11728" s="19" t="str">
        <f t="shared" si="738"/>
        <v>Jun-16</v>
      </c>
      <c r="L11728" s="20">
        <f t="shared" si="741"/>
        <v>11545</v>
      </c>
      <c r="M11728" s="21">
        <f t="shared" si="739"/>
        <v>0.10178258986574294</v>
      </c>
    </row>
    <row r="11729" spans="1:13" x14ac:dyDescent="0.3">
      <c r="A11729" s="119">
        <v>42535</v>
      </c>
      <c r="B11729" s="121" t="s">
        <v>146</v>
      </c>
      <c r="C11729" s="121">
        <v>15.3</v>
      </c>
      <c r="D11729" s="94"/>
      <c r="E11729" s="121" t="s">
        <v>8705</v>
      </c>
      <c r="F11729" s="123">
        <v>4.33</v>
      </c>
      <c r="G11729" s="91">
        <v>1</v>
      </c>
      <c r="H11729" s="40">
        <v>2</v>
      </c>
      <c r="I11729" s="38">
        <v>-1</v>
      </c>
      <c r="J11729" s="18">
        <f t="shared" si="740"/>
        <v>1174.0800000000022</v>
      </c>
      <c r="K11729" s="19" t="str">
        <f t="shared" si="738"/>
        <v>Jun-16</v>
      </c>
      <c r="L11729" s="20">
        <f t="shared" si="741"/>
        <v>11546</v>
      </c>
      <c r="M11729" s="21">
        <f t="shared" si="739"/>
        <v>0.10168716438593471</v>
      </c>
    </row>
    <row r="11730" spans="1:13" x14ac:dyDescent="0.3">
      <c r="A11730" s="119">
        <v>42535</v>
      </c>
      <c r="B11730" s="121" t="s">
        <v>149</v>
      </c>
      <c r="C11730" s="121">
        <v>17.100000000000001</v>
      </c>
      <c r="D11730" s="94"/>
      <c r="E11730" s="121" t="s">
        <v>10213</v>
      </c>
      <c r="F11730" s="123">
        <v>5.5</v>
      </c>
      <c r="G11730" s="91">
        <v>1</v>
      </c>
      <c r="H11730" s="40">
        <v>1</v>
      </c>
      <c r="I11730" s="38">
        <v>5</v>
      </c>
      <c r="J11730" s="18">
        <f t="shared" si="740"/>
        <v>1179.0800000000022</v>
      </c>
      <c r="K11730" s="19" t="str">
        <f t="shared" si="738"/>
        <v>Jun-16</v>
      </c>
      <c r="L11730" s="20">
        <f t="shared" si="741"/>
        <v>11547</v>
      </c>
      <c r="M11730" s="21">
        <f t="shared" si="739"/>
        <v>0.10211137091885357</v>
      </c>
    </row>
    <row r="11731" spans="1:13" x14ac:dyDescent="0.3">
      <c r="A11731" s="116">
        <v>42536</v>
      </c>
      <c r="B11731" s="90" t="s">
        <v>135</v>
      </c>
      <c r="C11731" s="103">
        <v>0.79166666666666663</v>
      </c>
      <c r="D11731" s="94" t="s">
        <v>31</v>
      </c>
      <c r="E11731" s="90" t="s">
        <v>3892</v>
      </c>
      <c r="F11731" s="115">
        <v>3</v>
      </c>
      <c r="G11731" s="92">
        <v>1</v>
      </c>
      <c r="H11731" s="90" t="s">
        <v>42</v>
      </c>
      <c r="I11731" s="77">
        <f>IF(H11731="Lost",G11731*-1,IF(H11731="Won",     IF(D11731="E/W",            G11731*(F11731-1)*0.5*1.25,    IF(D11731="place",   G11731*(F11731-1) *0.95,  G11731*(F11731-1) )),            IF(H11731="Placed",     (G11731*-0.5)  + (0.5*G11731*(F11731-1)*0.2),0)         ))</f>
        <v>2</v>
      </c>
      <c r="J11731" s="18">
        <f t="shared" si="740"/>
        <v>1181.0800000000022</v>
      </c>
      <c r="K11731" s="19" t="str">
        <f t="shared" si="738"/>
        <v>Jun-16</v>
      </c>
      <c r="L11731" s="20">
        <f t="shared" si="741"/>
        <v>11548</v>
      </c>
      <c r="M11731" s="21">
        <f t="shared" si="739"/>
        <v>0.10227571873917581</v>
      </c>
    </row>
    <row r="11732" spans="1:13" x14ac:dyDescent="0.3">
      <c r="A11732" s="119">
        <v>42536</v>
      </c>
      <c r="B11732" s="121" t="s">
        <v>134</v>
      </c>
      <c r="C11732" s="121">
        <v>15.2</v>
      </c>
      <c r="D11732" s="94"/>
      <c r="E11732" s="121" t="s">
        <v>3716</v>
      </c>
      <c r="F11732" s="123">
        <v>5.5</v>
      </c>
      <c r="G11732" s="91">
        <v>1</v>
      </c>
      <c r="H11732" s="40">
        <v>3</v>
      </c>
      <c r="I11732" s="38">
        <v>-1</v>
      </c>
      <c r="J11732" s="18">
        <f t="shared" si="740"/>
        <v>1180.0800000000022</v>
      </c>
      <c r="K11732" s="19" t="str">
        <f t="shared" si="738"/>
        <v>Jun-16</v>
      </c>
      <c r="L11732" s="20">
        <f t="shared" si="741"/>
        <v>11549</v>
      </c>
      <c r="M11732" s="21">
        <f t="shared" si="739"/>
        <v>0.10218027534851522</v>
      </c>
    </row>
    <row r="11733" spans="1:13" x14ac:dyDescent="0.3">
      <c r="A11733" s="119">
        <v>42536</v>
      </c>
      <c r="B11733" s="121" t="s">
        <v>134</v>
      </c>
      <c r="C11733" s="121">
        <v>16.350000000000001</v>
      </c>
      <c r="D11733" s="94"/>
      <c r="E11733" s="121" t="s">
        <v>3904</v>
      </c>
      <c r="F11733" s="123">
        <v>4.5</v>
      </c>
      <c r="G11733" s="91">
        <v>1</v>
      </c>
      <c r="H11733" s="40">
        <v>3</v>
      </c>
      <c r="I11733" s="38">
        <v>-1</v>
      </c>
      <c r="J11733" s="18">
        <f t="shared" si="740"/>
        <v>1179.0800000000022</v>
      </c>
      <c r="K11733" s="19" t="str">
        <f t="shared" si="738"/>
        <v>Jun-16</v>
      </c>
      <c r="L11733" s="20">
        <f t="shared" si="741"/>
        <v>11550</v>
      </c>
      <c r="M11733" s="21">
        <f t="shared" si="739"/>
        <v>0.10208484848484868</v>
      </c>
    </row>
    <row r="11734" spans="1:13" x14ac:dyDescent="0.3">
      <c r="A11734" s="119">
        <v>42536</v>
      </c>
      <c r="B11734" s="120" t="s">
        <v>58</v>
      </c>
      <c r="C11734" s="121">
        <v>17.350000000000001</v>
      </c>
      <c r="D11734" s="94"/>
      <c r="E11734" s="121" t="s">
        <v>10902</v>
      </c>
      <c r="F11734" s="123">
        <v>6</v>
      </c>
      <c r="G11734" s="91">
        <v>1</v>
      </c>
      <c r="H11734" s="40">
        <v>1</v>
      </c>
      <c r="I11734" s="38">
        <v>5</v>
      </c>
      <c r="J11734" s="18">
        <f t="shared" si="740"/>
        <v>1184.0800000000022</v>
      </c>
      <c r="K11734" s="19" t="str">
        <f t="shared" si="738"/>
        <v>Jun-16</v>
      </c>
      <c r="L11734" s="20">
        <f t="shared" si="741"/>
        <v>11551</v>
      </c>
      <c r="M11734" s="21">
        <f t="shared" si="739"/>
        <v>0.10250887369058975</v>
      </c>
    </row>
    <row r="11735" spans="1:13" x14ac:dyDescent="0.3">
      <c r="A11735" s="119">
        <v>42536</v>
      </c>
      <c r="B11735" s="121" t="s">
        <v>134</v>
      </c>
      <c r="C11735" s="121">
        <v>17.45</v>
      </c>
      <c r="D11735" s="94"/>
      <c r="E11735" s="121" t="s">
        <v>2634</v>
      </c>
      <c r="F11735" s="123">
        <v>4.5</v>
      </c>
      <c r="G11735" s="91">
        <v>1</v>
      </c>
      <c r="H11735" s="40">
        <v>1</v>
      </c>
      <c r="I11735" s="38">
        <v>7</v>
      </c>
      <c r="J11735" s="18">
        <f t="shared" si="740"/>
        <v>1191.0800000000022</v>
      </c>
      <c r="K11735" s="19" t="str">
        <f t="shared" si="738"/>
        <v>Jun-16</v>
      </c>
      <c r="L11735" s="20">
        <f t="shared" si="741"/>
        <v>11552</v>
      </c>
      <c r="M11735" s="21">
        <f t="shared" si="739"/>
        <v>0.10310595567867055</v>
      </c>
    </row>
    <row r="11736" spans="1:13" x14ac:dyDescent="0.3">
      <c r="A11736" s="124">
        <v>42536</v>
      </c>
      <c r="B11736" s="111" t="s">
        <v>47</v>
      </c>
      <c r="C11736" s="111">
        <v>18.399999999999999</v>
      </c>
      <c r="D11736" s="94"/>
      <c r="E11736" s="111" t="s">
        <v>4270</v>
      </c>
      <c r="F11736" s="110">
        <v>5.5</v>
      </c>
      <c r="G11736" s="91">
        <v>1</v>
      </c>
      <c r="H11736" s="33" t="s">
        <v>6526</v>
      </c>
      <c r="I11736" s="34">
        <v>4.5</v>
      </c>
      <c r="J11736" s="18">
        <f t="shared" si="740"/>
        <v>1195.5800000000022</v>
      </c>
      <c r="K11736" s="19" t="str">
        <f t="shared" si="738"/>
        <v>Jun-16</v>
      </c>
      <c r="L11736" s="20">
        <f t="shared" si="741"/>
        <v>11553</v>
      </c>
      <c r="M11736" s="21">
        <f t="shared" si="739"/>
        <v>0.10348654029256489</v>
      </c>
    </row>
    <row r="11737" spans="1:13" x14ac:dyDescent="0.3">
      <c r="A11737" s="124">
        <v>42536</v>
      </c>
      <c r="B11737" s="111" t="s">
        <v>47</v>
      </c>
      <c r="C11737" s="111">
        <v>19.100000000000001</v>
      </c>
      <c r="D11737" s="94"/>
      <c r="E11737" s="111" t="s">
        <v>2825</v>
      </c>
      <c r="F11737" s="110">
        <v>5.5</v>
      </c>
      <c r="G11737" s="91">
        <v>1</v>
      </c>
      <c r="H11737" s="33" t="s">
        <v>6526</v>
      </c>
      <c r="I11737" s="34">
        <v>4.5</v>
      </c>
      <c r="J11737" s="18">
        <f t="shared" si="740"/>
        <v>1200.0800000000022</v>
      </c>
      <c r="K11737" s="19" t="str">
        <f t="shared" si="738"/>
        <v>Jun-16</v>
      </c>
      <c r="L11737" s="20">
        <f t="shared" si="741"/>
        <v>11554</v>
      </c>
      <c r="M11737" s="21">
        <f t="shared" si="739"/>
        <v>0.10386705902717693</v>
      </c>
    </row>
    <row r="11738" spans="1:13" x14ac:dyDescent="0.3">
      <c r="A11738" s="124">
        <v>42536</v>
      </c>
      <c r="B11738" s="111" t="s">
        <v>135</v>
      </c>
      <c r="C11738" s="111">
        <v>20</v>
      </c>
      <c r="D11738" s="94"/>
      <c r="E11738" s="111" t="s">
        <v>10901</v>
      </c>
      <c r="F11738" s="110">
        <v>5.5</v>
      </c>
      <c r="G11738" s="91">
        <v>1</v>
      </c>
      <c r="H11738" s="33" t="s">
        <v>6512</v>
      </c>
      <c r="I11738" s="34">
        <v>-1</v>
      </c>
      <c r="J11738" s="18">
        <f t="shared" si="740"/>
        <v>1199.0800000000022</v>
      </c>
      <c r="K11738" s="19" t="str">
        <f t="shared" si="738"/>
        <v>Jun-16</v>
      </c>
      <c r="L11738" s="20">
        <f t="shared" si="741"/>
        <v>11555</v>
      </c>
      <c r="M11738" s="21">
        <f t="shared" si="739"/>
        <v>0.10377152747728276</v>
      </c>
    </row>
    <row r="11739" spans="1:13" x14ac:dyDescent="0.3">
      <c r="A11739" s="124">
        <v>42536</v>
      </c>
      <c r="B11739" s="111" t="s">
        <v>47</v>
      </c>
      <c r="C11739" s="111">
        <v>20.399999999999999</v>
      </c>
      <c r="D11739" s="94"/>
      <c r="E11739" s="111" t="s">
        <v>10899</v>
      </c>
      <c r="F11739" s="110">
        <v>4.33</v>
      </c>
      <c r="G11739" s="91">
        <v>1</v>
      </c>
      <c r="H11739" s="33" t="s">
        <v>6512</v>
      </c>
      <c r="I11739" s="34">
        <v>-1</v>
      </c>
      <c r="J11739" s="18">
        <f t="shared" si="740"/>
        <v>1198.0800000000022</v>
      </c>
      <c r="K11739" s="19" t="str">
        <f t="shared" si="738"/>
        <v>Jun-16</v>
      </c>
      <c r="L11739" s="20">
        <f t="shared" si="741"/>
        <v>11556</v>
      </c>
      <c r="M11739" s="21">
        <f t="shared" si="739"/>
        <v>0.10367601246105938</v>
      </c>
    </row>
    <row r="11740" spans="1:13" x14ac:dyDescent="0.3">
      <c r="A11740" s="124">
        <v>42536</v>
      </c>
      <c r="B11740" s="111" t="s">
        <v>47</v>
      </c>
      <c r="C11740" s="111">
        <v>21.1</v>
      </c>
      <c r="D11740" s="94"/>
      <c r="E11740" s="111" t="s">
        <v>10900</v>
      </c>
      <c r="F11740" s="110">
        <v>6</v>
      </c>
      <c r="G11740" s="91">
        <v>1</v>
      </c>
      <c r="H11740" s="33" t="s">
        <v>6512</v>
      </c>
      <c r="I11740" s="34">
        <v>-1</v>
      </c>
      <c r="J11740" s="18">
        <f t="shared" si="740"/>
        <v>1197.0800000000022</v>
      </c>
      <c r="K11740" s="19" t="str">
        <f t="shared" si="738"/>
        <v>Jun-16</v>
      </c>
      <c r="L11740" s="20">
        <f t="shared" si="741"/>
        <v>11557</v>
      </c>
      <c r="M11740" s="21">
        <f t="shared" si="739"/>
        <v>0.10358051397421496</v>
      </c>
    </row>
    <row r="11741" spans="1:13" x14ac:dyDescent="0.3">
      <c r="A11741" s="116">
        <v>42537</v>
      </c>
      <c r="B11741" s="90" t="s">
        <v>135</v>
      </c>
      <c r="C11741" s="103">
        <v>0.61458333333333337</v>
      </c>
      <c r="D11741" s="94" t="s">
        <v>31</v>
      </c>
      <c r="E11741" s="90" t="s">
        <v>3893</v>
      </c>
      <c r="F11741" s="115">
        <v>3</v>
      </c>
      <c r="G11741" s="92">
        <v>1</v>
      </c>
      <c r="H11741" s="90" t="s">
        <v>42</v>
      </c>
      <c r="I11741" s="77">
        <f>IF(H11741="Lost",G11741*-1,IF(H11741="Won",     IF(D11741="E/W",            G11741*(F11741-1)*0.5*1.25,    IF(D11741="place",   G11741*(F11741-1) *0.95,  G11741*(F11741-1) )),            IF(H11741="Placed",     (G11741*-0.5)  + (0.5*G11741*(F11741-1)*0.2),0)         ))</f>
        <v>2</v>
      </c>
      <c r="J11741" s="18">
        <f t="shared" si="740"/>
        <v>1199.0800000000022</v>
      </c>
      <c r="K11741" s="19" t="str">
        <f t="shared" si="738"/>
        <v>Jun-16</v>
      </c>
      <c r="L11741" s="20">
        <f t="shared" si="741"/>
        <v>11558</v>
      </c>
      <c r="M11741" s="21">
        <f t="shared" si="739"/>
        <v>0.10374459249005037</v>
      </c>
    </row>
    <row r="11742" spans="1:13" x14ac:dyDescent="0.3">
      <c r="A11742" s="116">
        <v>42537</v>
      </c>
      <c r="B11742" s="90" t="s">
        <v>58</v>
      </c>
      <c r="C11742" s="103">
        <v>0.65277777777777779</v>
      </c>
      <c r="D11742" s="94" t="s">
        <v>31</v>
      </c>
      <c r="E11742" s="90" t="s">
        <v>3895</v>
      </c>
      <c r="F11742" s="115">
        <v>3.75</v>
      </c>
      <c r="G11742" s="92">
        <v>1</v>
      </c>
      <c r="H11742" s="90" t="s">
        <v>42</v>
      </c>
      <c r="I11742" s="77">
        <f>IF(H11742="Lost",G11742*-1,IF(H11742="Won",     IF(D11742="E/W",            G11742*(F11742-1)*0.5*1.25,    IF(D11742="place",   G11742*(F11742-1) *0.95,  G11742*(F11742-1) )),            IF(H11742="Placed",     (G11742*-0.5)  + (0.5*G11742*(F11742-1)*0.2),0)         ))</f>
        <v>2.75</v>
      </c>
      <c r="J11742" s="18">
        <f t="shared" si="740"/>
        <v>1201.8300000000022</v>
      </c>
      <c r="K11742" s="19" t="str">
        <f t="shared" si="738"/>
        <v>Jun-16</v>
      </c>
      <c r="L11742" s="20">
        <f t="shared" si="741"/>
        <v>11559</v>
      </c>
      <c r="M11742" s="21">
        <f t="shared" si="739"/>
        <v>0.10397352712172352</v>
      </c>
    </row>
    <row r="11743" spans="1:13" x14ac:dyDescent="0.3">
      <c r="A11743" s="116">
        <v>42537</v>
      </c>
      <c r="B11743" s="90" t="s">
        <v>135</v>
      </c>
      <c r="C11743" s="103">
        <v>0.66319444444444442</v>
      </c>
      <c r="D11743" s="94" t="s">
        <v>31</v>
      </c>
      <c r="E11743" s="90" t="s">
        <v>3894</v>
      </c>
      <c r="F11743" s="115">
        <v>4</v>
      </c>
      <c r="G11743" s="92">
        <v>1</v>
      </c>
      <c r="H11743" s="90" t="s">
        <v>42</v>
      </c>
      <c r="I11743" s="77">
        <f>IF(H11743="Lost",G11743*-1,IF(H11743="Won",     IF(D11743="E/W",            G11743*(F11743-1)*0.5*1.25,    IF(D11743="place",   G11743*(F11743-1) *0.95,  G11743*(F11743-1) )),            IF(H11743="Placed",     (G11743*-0.5)  + (0.5*G11743*(F11743-1)*0.2),0)         ))</f>
        <v>3</v>
      </c>
      <c r="J11743" s="18">
        <f t="shared" si="740"/>
        <v>1204.8300000000022</v>
      </c>
      <c r="K11743" s="19" t="str">
        <f t="shared" si="738"/>
        <v>Jun-16</v>
      </c>
      <c r="L11743" s="20">
        <f t="shared" si="741"/>
        <v>11560</v>
      </c>
      <c r="M11743" s="21">
        <f t="shared" si="739"/>
        <v>0.10422404844290677</v>
      </c>
    </row>
    <row r="11744" spans="1:13" x14ac:dyDescent="0.3">
      <c r="A11744" s="119">
        <v>42537</v>
      </c>
      <c r="B11744" s="123" t="s">
        <v>47</v>
      </c>
      <c r="C11744" s="121">
        <v>13.5</v>
      </c>
      <c r="D11744" s="94"/>
      <c r="E11744" s="123" t="s">
        <v>10903</v>
      </c>
      <c r="F11744" s="123">
        <v>6</v>
      </c>
      <c r="G11744" s="91">
        <v>1</v>
      </c>
      <c r="H11744" s="40">
        <v>5</v>
      </c>
      <c r="I11744" s="38">
        <v>-1</v>
      </c>
      <c r="J11744" s="18">
        <f t="shared" si="740"/>
        <v>1203.8300000000022</v>
      </c>
      <c r="K11744" s="19" t="str">
        <f t="shared" si="738"/>
        <v>Jun-16</v>
      </c>
      <c r="L11744" s="20">
        <f t="shared" si="741"/>
        <v>11561</v>
      </c>
      <c r="M11744" s="21">
        <f t="shared" si="739"/>
        <v>0.10412853559380696</v>
      </c>
    </row>
    <row r="11745" spans="1:13" x14ac:dyDescent="0.3">
      <c r="A11745" s="119">
        <v>42537</v>
      </c>
      <c r="B11745" s="123" t="s">
        <v>47</v>
      </c>
      <c r="C11745" s="121">
        <v>14.2</v>
      </c>
      <c r="D11745" s="94"/>
      <c r="E11745" s="123" t="s">
        <v>2182</v>
      </c>
      <c r="F11745" s="123">
        <v>4.5</v>
      </c>
      <c r="G11745" s="91">
        <v>1</v>
      </c>
      <c r="H11745" s="40">
        <v>7</v>
      </c>
      <c r="I11745" s="38">
        <v>-1</v>
      </c>
      <c r="J11745" s="18">
        <f t="shared" si="740"/>
        <v>1202.8300000000022</v>
      </c>
      <c r="K11745" s="19" t="str">
        <f t="shared" si="738"/>
        <v>Jun-16</v>
      </c>
      <c r="L11745" s="20">
        <f t="shared" si="741"/>
        <v>11562</v>
      </c>
      <c r="M11745" s="21">
        <f t="shared" si="739"/>
        <v>0.10403303926656307</v>
      </c>
    </row>
    <row r="11746" spans="1:13" x14ac:dyDescent="0.3">
      <c r="A11746" s="119">
        <v>42537</v>
      </c>
      <c r="B11746" s="123" t="s">
        <v>135</v>
      </c>
      <c r="C11746" s="121">
        <v>15.2</v>
      </c>
      <c r="D11746" s="94"/>
      <c r="E11746" s="123" t="s">
        <v>4040</v>
      </c>
      <c r="F11746" s="123">
        <v>5.5</v>
      </c>
      <c r="G11746" s="91">
        <v>1</v>
      </c>
      <c r="H11746" s="40">
        <v>6</v>
      </c>
      <c r="I11746" s="38">
        <v>-1</v>
      </c>
      <c r="J11746" s="18">
        <f t="shared" si="740"/>
        <v>1201.8300000000022</v>
      </c>
      <c r="K11746" s="19" t="str">
        <f t="shared" si="738"/>
        <v>Jun-16</v>
      </c>
      <c r="L11746" s="20">
        <f t="shared" si="741"/>
        <v>11563</v>
      </c>
      <c r="M11746" s="21">
        <f t="shared" si="739"/>
        <v>0.10393755945688854</v>
      </c>
    </row>
    <row r="11747" spans="1:13" x14ac:dyDescent="0.3">
      <c r="A11747" s="119">
        <v>42537</v>
      </c>
      <c r="B11747" s="123" t="s">
        <v>58</v>
      </c>
      <c r="C11747" s="121">
        <v>17.350000000000001</v>
      </c>
      <c r="D11747" s="94"/>
      <c r="E11747" s="123" t="s">
        <v>10904</v>
      </c>
      <c r="F11747" s="123">
        <v>5</v>
      </c>
      <c r="G11747" s="91">
        <v>1</v>
      </c>
      <c r="H11747" s="40">
        <v>15</v>
      </c>
      <c r="I11747" s="38">
        <v>-1</v>
      </c>
      <c r="J11747" s="18">
        <f t="shared" si="740"/>
        <v>1200.8300000000022</v>
      </c>
      <c r="K11747" s="19" t="str">
        <f t="shared" si="738"/>
        <v>Jun-16</v>
      </c>
      <c r="L11747" s="20">
        <f t="shared" si="741"/>
        <v>11564</v>
      </c>
      <c r="M11747" s="21">
        <f t="shared" si="739"/>
        <v>0.10384209616049829</v>
      </c>
    </row>
    <row r="11748" spans="1:13" x14ac:dyDescent="0.3">
      <c r="A11748" s="124">
        <v>42537</v>
      </c>
      <c r="B11748" s="111" t="s">
        <v>29</v>
      </c>
      <c r="C11748" s="111">
        <v>18.2</v>
      </c>
      <c r="D11748" s="94"/>
      <c r="E11748" s="111" t="s">
        <v>4303</v>
      </c>
      <c r="F11748" s="110">
        <v>4.5</v>
      </c>
      <c r="G11748" s="91">
        <v>1</v>
      </c>
      <c r="H11748" s="33" t="s">
        <v>6518</v>
      </c>
      <c r="I11748" s="34">
        <v>-1</v>
      </c>
      <c r="J11748" s="18">
        <f t="shared" si="740"/>
        <v>1199.8300000000022</v>
      </c>
      <c r="K11748" s="19" t="str">
        <f t="shared" si="738"/>
        <v>Jun-16</v>
      </c>
      <c r="L11748" s="20">
        <f t="shared" si="741"/>
        <v>11565</v>
      </c>
      <c r="M11748" s="21">
        <f t="shared" si="739"/>
        <v>0.10374664937310871</v>
      </c>
    </row>
    <row r="11749" spans="1:13" x14ac:dyDescent="0.3">
      <c r="A11749" s="124">
        <v>42537</v>
      </c>
      <c r="B11749" s="111" t="s">
        <v>145</v>
      </c>
      <c r="C11749" s="111">
        <v>18.399999999999999</v>
      </c>
      <c r="D11749" s="94"/>
      <c r="E11749" s="111" t="s">
        <v>8738</v>
      </c>
      <c r="F11749" s="110">
        <v>6</v>
      </c>
      <c r="G11749" s="91">
        <v>1</v>
      </c>
      <c r="H11749" s="33" t="s">
        <v>6526</v>
      </c>
      <c r="I11749" s="34">
        <v>5</v>
      </c>
      <c r="J11749" s="18">
        <f t="shared" si="740"/>
        <v>1204.8300000000022</v>
      </c>
      <c r="K11749" s="19" t="str">
        <f t="shared" si="738"/>
        <v>Jun-16</v>
      </c>
      <c r="L11749" s="20">
        <f t="shared" si="741"/>
        <v>11566</v>
      </c>
      <c r="M11749" s="21">
        <f t="shared" si="739"/>
        <v>0.10416998097873095</v>
      </c>
    </row>
    <row r="11750" spans="1:13" x14ac:dyDescent="0.3">
      <c r="A11750" s="124">
        <v>42537</v>
      </c>
      <c r="B11750" s="111" t="s">
        <v>29</v>
      </c>
      <c r="C11750" s="111">
        <v>19.2</v>
      </c>
      <c r="D11750" s="94"/>
      <c r="E11750" s="111" t="s">
        <v>1464</v>
      </c>
      <c r="F11750" s="110">
        <v>4.5</v>
      </c>
      <c r="G11750" s="91">
        <v>1</v>
      </c>
      <c r="H11750" s="33" t="s">
        <v>6518</v>
      </c>
      <c r="I11750" s="34">
        <v>-1</v>
      </c>
      <c r="J11750" s="18">
        <f t="shared" si="740"/>
        <v>1203.8300000000022</v>
      </c>
      <c r="K11750" s="19" t="str">
        <f t="shared" si="738"/>
        <v>Jun-16</v>
      </c>
      <c r="L11750" s="20">
        <f t="shared" si="741"/>
        <v>11567</v>
      </c>
      <c r="M11750" s="21">
        <f t="shared" si="739"/>
        <v>0.10407452234805932</v>
      </c>
    </row>
    <row r="11751" spans="1:13" x14ac:dyDescent="0.3">
      <c r="A11751" s="124">
        <v>42537</v>
      </c>
      <c r="B11751" s="111" t="s">
        <v>29</v>
      </c>
      <c r="C11751" s="111">
        <v>20.5</v>
      </c>
      <c r="D11751" s="94"/>
      <c r="E11751" s="111" t="s">
        <v>4115</v>
      </c>
      <c r="F11751" s="110">
        <v>5</v>
      </c>
      <c r="G11751" s="91">
        <v>1</v>
      </c>
      <c r="H11751" s="33" t="s">
        <v>6512</v>
      </c>
      <c r="I11751" s="34">
        <v>-1</v>
      </c>
      <c r="J11751" s="18">
        <f t="shared" si="740"/>
        <v>1202.8300000000022</v>
      </c>
      <c r="K11751" s="19" t="str">
        <f t="shared" si="738"/>
        <v>Jun-16</v>
      </c>
      <c r="L11751" s="20">
        <f t="shared" si="741"/>
        <v>11568</v>
      </c>
      <c r="M11751" s="21">
        <f t="shared" si="739"/>
        <v>0.10397908022130033</v>
      </c>
    </row>
    <row r="11752" spans="1:13" x14ac:dyDescent="0.3">
      <c r="A11752" s="116">
        <v>42538</v>
      </c>
      <c r="B11752" s="90" t="s">
        <v>136</v>
      </c>
      <c r="C11752" s="103">
        <v>0.56944444444444442</v>
      </c>
      <c r="D11752" s="94" t="s">
        <v>31</v>
      </c>
      <c r="E11752" s="90" t="s">
        <v>3908</v>
      </c>
      <c r="F11752" s="115">
        <v>3</v>
      </c>
      <c r="G11752" s="92">
        <v>1</v>
      </c>
      <c r="H11752" s="90" t="s">
        <v>42</v>
      </c>
      <c r="I11752" s="77">
        <f>IF(H11752="Lost",G11752*-1,IF(H11752="Won",     IF(D11752="E/W",            G11752*(F11752-1)*0.5*1.25,    IF(D11752="place",   G11752*(F11752-1) *0.95,  G11752*(F11752-1) )),            IF(H11752="Placed",     (G11752*-0.5)  + (0.5*G11752*(F11752-1)*0.2),0)         ))</f>
        <v>2</v>
      </c>
      <c r="J11752" s="18">
        <f t="shared" si="740"/>
        <v>1204.8300000000022</v>
      </c>
      <c r="K11752" s="19" t="str">
        <f t="shared" si="738"/>
        <v>Jun-16</v>
      </c>
      <c r="L11752" s="20">
        <f t="shared" si="741"/>
        <v>11569</v>
      </c>
      <c r="M11752" s="21">
        <f t="shared" si="739"/>
        <v>0.10414296827729295</v>
      </c>
    </row>
    <row r="11753" spans="1:13" x14ac:dyDescent="0.3">
      <c r="A11753" s="116">
        <v>42538</v>
      </c>
      <c r="B11753" s="90" t="s">
        <v>71</v>
      </c>
      <c r="C11753" s="103">
        <v>0.67013888888888884</v>
      </c>
      <c r="D11753" s="94" t="s">
        <v>31</v>
      </c>
      <c r="E11753" s="90" t="s">
        <v>3896</v>
      </c>
      <c r="F11753" s="115">
        <v>3</v>
      </c>
      <c r="G11753" s="92">
        <v>1</v>
      </c>
      <c r="H11753" s="90" t="s">
        <v>33</v>
      </c>
      <c r="I11753" s="77">
        <f>IF(H11753="Lost",G11753*-1,IF(H11753="Won",     IF(D11753="E/W",            G11753*(F11753-1)*0.5*1.25,    IF(D11753="place",   G11753*(F11753-1) *0.95,  G11753*(F11753-1) )),            IF(H11753="Placed",     (G11753*-0.5)  + (0.5*G11753*(F11753-1)*0.2),0)         ))</f>
        <v>-1</v>
      </c>
      <c r="J11753" s="18">
        <f t="shared" si="740"/>
        <v>1203.8300000000022</v>
      </c>
      <c r="K11753" s="19" t="str">
        <f t="shared" si="738"/>
        <v>Jun-16</v>
      </c>
      <c r="L11753" s="20">
        <f t="shared" si="741"/>
        <v>11570</v>
      </c>
      <c r="M11753" s="21">
        <f t="shared" si="739"/>
        <v>0.10404753673293018</v>
      </c>
    </row>
    <row r="11754" spans="1:13" x14ac:dyDescent="0.3">
      <c r="A11754" s="116">
        <v>42538</v>
      </c>
      <c r="B11754" s="90" t="s">
        <v>49</v>
      </c>
      <c r="C11754" s="103">
        <v>0.79513888888888884</v>
      </c>
      <c r="D11754" s="94" t="s">
        <v>31</v>
      </c>
      <c r="E11754" s="90" t="s">
        <v>3702</v>
      </c>
      <c r="F11754" s="115">
        <v>3</v>
      </c>
      <c r="G11754" s="92">
        <v>1</v>
      </c>
      <c r="H11754" s="90" t="s">
        <v>42</v>
      </c>
      <c r="I11754" s="77">
        <f>IF(H11754="Lost",G11754*-1,IF(H11754="Won",     IF(D11754="E/W",            G11754*(F11754-1)*0.5*1.25,    IF(D11754="place",   G11754*(F11754-1) *0.95,  G11754*(F11754-1) )),            IF(H11754="Placed",     (G11754*-0.5)  + (0.5*G11754*(F11754-1)*0.2),0)         ))</f>
        <v>2</v>
      </c>
      <c r="J11754" s="18">
        <f t="shared" si="740"/>
        <v>1205.8300000000022</v>
      </c>
      <c r="K11754" s="19" t="str">
        <f t="shared" si="738"/>
        <v>Jun-16</v>
      </c>
      <c r="L11754" s="20">
        <f t="shared" si="741"/>
        <v>11571</v>
      </c>
      <c r="M11754" s="21">
        <f t="shared" si="739"/>
        <v>0.10421139054532903</v>
      </c>
    </row>
    <row r="11755" spans="1:13" x14ac:dyDescent="0.3">
      <c r="A11755" s="116">
        <v>42538</v>
      </c>
      <c r="B11755" s="90" t="s">
        <v>52</v>
      </c>
      <c r="C11755" s="103">
        <v>0.85763888888888884</v>
      </c>
      <c r="D11755" s="94" t="s">
        <v>31</v>
      </c>
      <c r="E11755" s="90" t="s">
        <v>3897</v>
      </c>
      <c r="F11755" s="115">
        <v>3.75</v>
      </c>
      <c r="G11755" s="92">
        <v>1</v>
      </c>
      <c r="H11755" s="90" t="s">
        <v>42</v>
      </c>
      <c r="I11755" s="77">
        <f>IF(H11755="Lost",G11755*-1,IF(H11755="Won",     IF(D11755="E/W",            G11755*(F11755-1)*0.5*1.25,    IF(D11755="place",   G11755*(F11755-1) *0.95,  G11755*(F11755-1) )),            IF(H11755="Placed",     (G11755*-0.5)  + (0.5*G11755*(F11755-1)*0.2),0)         ))</f>
        <v>2.75</v>
      </c>
      <c r="J11755" s="18">
        <f t="shared" si="740"/>
        <v>1208.5800000000022</v>
      </c>
      <c r="K11755" s="19" t="str">
        <f t="shared" si="738"/>
        <v>Jun-16</v>
      </c>
      <c r="L11755" s="20">
        <f t="shared" si="741"/>
        <v>11572</v>
      </c>
      <c r="M11755" s="21">
        <f t="shared" si="739"/>
        <v>0.1044400276529556</v>
      </c>
    </row>
    <row r="11756" spans="1:13" x14ac:dyDescent="0.3">
      <c r="A11756" s="119">
        <v>42538</v>
      </c>
      <c r="B11756" s="123" t="s">
        <v>136</v>
      </c>
      <c r="C11756" s="121">
        <v>14.1</v>
      </c>
      <c r="D11756" s="94"/>
      <c r="E11756" s="123" t="s">
        <v>10911</v>
      </c>
      <c r="F11756" s="123">
        <v>4.33</v>
      </c>
      <c r="G11756" s="91">
        <v>1</v>
      </c>
      <c r="H11756" s="40">
        <v>1</v>
      </c>
      <c r="I11756" s="38">
        <v>3.33</v>
      </c>
      <c r="J11756" s="18">
        <f t="shared" si="740"/>
        <v>1211.9100000000021</v>
      </c>
      <c r="K11756" s="19" t="str">
        <f t="shared" si="738"/>
        <v>Jun-16</v>
      </c>
      <c r="L11756" s="20">
        <f t="shared" si="741"/>
        <v>11573</v>
      </c>
      <c r="M11756" s="21">
        <f t="shared" si="739"/>
        <v>0.10471874189924843</v>
      </c>
    </row>
    <row r="11757" spans="1:13" x14ac:dyDescent="0.3">
      <c r="A11757" s="119">
        <v>42538</v>
      </c>
      <c r="B11757" s="123" t="s">
        <v>71</v>
      </c>
      <c r="C11757" s="121">
        <v>14.55</v>
      </c>
      <c r="D11757" s="94"/>
      <c r="E11757" s="123" t="s">
        <v>10913</v>
      </c>
      <c r="F11757" s="123">
        <v>4.5</v>
      </c>
      <c r="G11757" s="91">
        <v>1</v>
      </c>
      <c r="H11757" s="40">
        <v>10</v>
      </c>
      <c r="I11757" s="38">
        <v>-1</v>
      </c>
      <c r="J11757" s="18">
        <f t="shared" si="740"/>
        <v>1210.9100000000021</v>
      </c>
      <c r="K11757" s="19" t="str">
        <f t="shared" si="738"/>
        <v>Jun-16</v>
      </c>
      <c r="L11757" s="20">
        <f t="shared" si="741"/>
        <v>11574</v>
      </c>
      <c r="M11757" s="21">
        <f t="shared" si="739"/>
        <v>0.10462329358907915</v>
      </c>
    </row>
    <row r="11758" spans="1:13" x14ac:dyDescent="0.3">
      <c r="A11758" s="119">
        <v>42538</v>
      </c>
      <c r="B11758" s="123" t="s">
        <v>71</v>
      </c>
      <c r="C11758" s="121">
        <v>15.3</v>
      </c>
      <c r="D11758" s="94"/>
      <c r="E11758" s="123" t="s">
        <v>3139</v>
      </c>
      <c r="F11758" s="123">
        <v>4.5</v>
      </c>
      <c r="G11758" s="91">
        <v>1</v>
      </c>
      <c r="H11758" s="40">
        <v>6</v>
      </c>
      <c r="I11758" s="38">
        <v>-1</v>
      </c>
      <c r="J11758" s="18">
        <f t="shared" si="740"/>
        <v>1209.9100000000021</v>
      </c>
      <c r="K11758" s="19" t="str">
        <f t="shared" si="738"/>
        <v>Jun-16</v>
      </c>
      <c r="L11758" s="20">
        <f t="shared" si="741"/>
        <v>11575</v>
      </c>
      <c r="M11758" s="21">
        <f t="shared" si="739"/>
        <v>0.10452786177105849</v>
      </c>
    </row>
    <row r="11759" spans="1:13" x14ac:dyDescent="0.3">
      <c r="A11759" s="119">
        <v>42538</v>
      </c>
      <c r="B11759" s="123" t="s">
        <v>136</v>
      </c>
      <c r="C11759" s="121">
        <v>16.350000000000001</v>
      </c>
      <c r="D11759" s="94"/>
      <c r="E11759" s="123" t="s">
        <v>10912</v>
      </c>
      <c r="F11759" s="123">
        <v>5</v>
      </c>
      <c r="G11759" s="91">
        <v>1</v>
      </c>
      <c r="H11759" s="40" t="s">
        <v>6103</v>
      </c>
      <c r="I11759" s="38">
        <v>-1</v>
      </c>
      <c r="J11759" s="18">
        <f t="shared" si="740"/>
        <v>1208.9100000000021</v>
      </c>
      <c r="K11759" s="19" t="str">
        <f t="shared" si="738"/>
        <v>Jun-16</v>
      </c>
      <c r="L11759" s="20">
        <f t="shared" si="741"/>
        <v>11576</v>
      </c>
      <c r="M11759" s="21">
        <f t="shared" si="739"/>
        <v>0.10443244644091242</v>
      </c>
    </row>
    <row r="11760" spans="1:13" x14ac:dyDescent="0.3">
      <c r="A11760" s="119">
        <v>42538</v>
      </c>
      <c r="B11760" s="123" t="s">
        <v>71</v>
      </c>
      <c r="C11760" s="121">
        <v>17.2</v>
      </c>
      <c r="D11760" s="94"/>
      <c r="E11760" s="123" t="s">
        <v>10412</v>
      </c>
      <c r="F11760" s="123">
        <v>4.5</v>
      </c>
      <c r="G11760" s="91">
        <v>1</v>
      </c>
      <c r="H11760" s="40">
        <v>1</v>
      </c>
      <c r="I11760" s="38">
        <v>3.5</v>
      </c>
      <c r="J11760" s="18">
        <f t="shared" si="740"/>
        <v>1212.4100000000021</v>
      </c>
      <c r="K11760" s="19" t="str">
        <f t="shared" si="738"/>
        <v>Jun-16</v>
      </c>
      <c r="L11760" s="20">
        <f t="shared" si="741"/>
        <v>11577</v>
      </c>
      <c r="M11760" s="21">
        <f t="shared" si="739"/>
        <v>0.10472574933056941</v>
      </c>
    </row>
    <row r="11761" spans="1:13" x14ac:dyDescent="0.3">
      <c r="A11761" s="119">
        <v>42538</v>
      </c>
      <c r="B11761" s="123" t="s">
        <v>58</v>
      </c>
      <c r="C11761" s="121">
        <v>17.350000000000001</v>
      </c>
      <c r="D11761" s="94"/>
      <c r="E11761" s="123" t="s">
        <v>10914</v>
      </c>
      <c r="F11761" s="123">
        <v>4.33</v>
      </c>
      <c r="G11761" s="91">
        <v>1</v>
      </c>
      <c r="H11761" s="40">
        <v>5</v>
      </c>
      <c r="I11761" s="38">
        <v>-1</v>
      </c>
      <c r="J11761" s="18">
        <f t="shared" si="740"/>
        <v>1211.4100000000021</v>
      </c>
      <c r="K11761" s="19" t="str">
        <f t="shared" si="738"/>
        <v>Jun-16</v>
      </c>
      <c r="L11761" s="20">
        <f t="shared" si="741"/>
        <v>11578</v>
      </c>
      <c r="M11761" s="21">
        <f t="shared" si="739"/>
        <v>0.10463033339091399</v>
      </c>
    </row>
    <row r="11762" spans="1:13" x14ac:dyDescent="0.3">
      <c r="A11762" s="124">
        <v>42538</v>
      </c>
      <c r="B11762" s="108" t="s">
        <v>141</v>
      </c>
      <c r="C11762" s="111">
        <v>18.100000000000001</v>
      </c>
      <c r="D11762" s="94"/>
      <c r="E11762" s="111" t="s">
        <v>10908</v>
      </c>
      <c r="F11762" s="110">
        <v>6</v>
      </c>
      <c r="G11762" s="91">
        <v>1</v>
      </c>
      <c r="H11762" s="33" t="s">
        <v>6518</v>
      </c>
      <c r="I11762" s="34">
        <v>-1</v>
      </c>
      <c r="J11762" s="18">
        <f t="shared" si="740"/>
        <v>1210.4100000000021</v>
      </c>
      <c r="K11762" s="19" t="str">
        <f t="shared" si="738"/>
        <v>Jun-16</v>
      </c>
      <c r="L11762" s="20">
        <f t="shared" si="741"/>
        <v>11579</v>
      </c>
      <c r="M11762" s="21">
        <f t="shared" si="739"/>
        <v>0.10453493393211867</v>
      </c>
    </row>
    <row r="11763" spans="1:13" x14ac:dyDescent="0.3">
      <c r="A11763" s="124">
        <v>42538</v>
      </c>
      <c r="B11763" s="110" t="s">
        <v>49</v>
      </c>
      <c r="C11763" s="111">
        <v>18.3</v>
      </c>
      <c r="D11763" s="94"/>
      <c r="E11763" s="110" t="s">
        <v>9532</v>
      </c>
      <c r="F11763" s="110">
        <v>4.33</v>
      </c>
      <c r="G11763" s="91">
        <v>1</v>
      </c>
      <c r="H11763" s="33" t="s">
        <v>6512</v>
      </c>
      <c r="I11763" s="34">
        <v>-1</v>
      </c>
      <c r="J11763" s="18">
        <f t="shared" si="740"/>
        <v>1209.4100000000021</v>
      </c>
      <c r="K11763" s="19" t="str">
        <f t="shared" si="738"/>
        <v>Jun-16</v>
      </c>
      <c r="L11763" s="20">
        <f t="shared" si="741"/>
        <v>11580</v>
      </c>
      <c r="M11763" s="21">
        <f t="shared" si="739"/>
        <v>0.10443955094991383</v>
      </c>
    </row>
    <row r="11764" spans="1:13" x14ac:dyDescent="0.3">
      <c r="A11764" s="124">
        <v>42538</v>
      </c>
      <c r="B11764" s="110" t="s">
        <v>52</v>
      </c>
      <c r="C11764" s="111">
        <v>18.55</v>
      </c>
      <c r="D11764" s="94"/>
      <c r="E11764" s="110" t="s">
        <v>10905</v>
      </c>
      <c r="F11764" s="110">
        <v>5.5</v>
      </c>
      <c r="G11764" s="91">
        <v>1</v>
      </c>
      <c r="H11764" s="33" t="s">
        <v>6512</v>
      </c>
      <c r="I11764" s="34">
        <v>-1</v>
      </c>
      <c r="J11764" s="18">
        <f t="shared" si="740"/>
        <v>1208.4100000000021</v>
      </c>
      <c r="K11764" s="19" t="str">
        <f t="shared" si="738"/>
        <v>Jun-16</v>
      </c>
      <c r="L11764" s="20">
        <f t="shared" si="741"/>
        <v>11581</v>
      </c>
      <c r="M11764" s="21">
        <f t="shared" si="739"/>
        <v>0.10434418444003127</v>
      </c>
    </row>
    <row r="11765" spans="1:13" x14ac:dyDescent="0.3">
      <c r="A11765" s="124">
        <v>42538</v>
      </c>
      <c r="B11765" s="110" t="s">
        <v>52</v>
      </c>
      <c r="C11765" s="111">
        <v>19.3</v>
      </c>
      <c r="D11765" s="94"/>
      <c r="E11765" s="110" t="s">
        <v>10906</v>
      </c>
      <c r="F11765" s="110">
        <v>5</v>
      </c>
      <c r="G11765" s="91">
        <v>1</v>
      </c>
      <c r="H11765" s="33" t="s">
        <v>6526</v>
      </c>
      <c r="I11765" s="34">
        <v>4</v>
      </c>
      <c r="J11765" s="18">
        <f t="shared" si="740"/>
        <v>1212.4100000000021</v>
      </c>
      <c r="K11765" s="19" t="str">
        <f t="shared" si="738"/>
        <v>Jun-16</v>
      </c>
      <c r="L11765" s="20">
        <f t="shared" si="741"/>
        <v>11582</v>
      </c>
      <c r="M11765" s="21">
        <f t="shared" si="739"/>
        <v>0.10468053876705251</v>
      </c>
    </row>
    <row r="11766" spans="1:13" x14ac:dyDescent="0.3">
      <c r="A11766" s="124">
        <v>42538</v>
      </c>
      <c r="B11766" s="110" t="s">
        <v>49</v>
      </c>
      <c r="C11766" s="111">
        <v>19.399999999999999</v>
      </c>
      <c r="D11766" s="94"/>
      <c r="E11766" s="110" t="s">
        <v>10910</v>
      </c>
      <c r="F11766" s="110">
        <v>6</v>
      </c>
      <c r="G11766" s="91">
        <v>1</v>
      </c>
      <c r="H11766" s="33" t="s">
        <v>6512</v>
      </c>
      <c r="I11766" s="34">
        <v>-1</v>
      </c>
      <c r="J11766" s="18">
        <f t="shared" si="740"/>
        <v>1211.4100000000021</v>
      </c>
      <c r="K11766" s="19" t="str">
        <f t="shared" si="738"/>
        <v>Jun-16</v>
      </c>
      <c r="L11766" s="20">
        <f t="shared" si="741"/>
        <v>11583</v>
      </c>
      <c r="M11766" s="21">
        <f t="shared" si="739"/>
        <v>0.10458516791850143</v>
      </c>
    </row>
    <row r="11767" spans="1:13" x14ac:dyDescent="0.3">
      <c r="A11767" s="124">
        <v>42538</v>
      </c>
      <c r="B11767" s="110" t="s">
        <v>141</v>
      </c>
      <c r="C11767" s="111">
        <v>20.55</v>
      </c>
      <c r="D11767" s="94"/>
      <c r="E11767" s="110" t="s">
        <v>10909</v>
      </c>
      <c r="F11767" s="110">
        <v>4.5</v>
      </c>
      <c r="G11767" s="91">
        <v>1</v>
      </c>
      <c r="H11767" s="33" t="s">
        <v>6518</v>
      </c>
      <c r="I11767" s="34">
        <v>-1</v>
      </c>
      <c r="J11767" s="18">
        <f t="shared" si="740"/>
        <v>1210.4100000000021</v>
      </c>
      <c r="K11767" s="19" t="str">
        <f t="shared" si="738"/>
        <v>Jun-16</v>
      </c>
      <c r="L11767" s="20">
        <f t="shared" si="741"/>
        <v>11584</v>
      </c>
      <c r="M11767" s="21">
        <f t="shared" si="739"/>
        <v>0.10448981353591179</v>
      </c>
    </row>
    <row r="11768" spans="1:13" x14ac:dyDescent="0.3">
      <c r="A11768" s="124">
        <v>42538</v>
      </c>
      <c r="B11768" s="110" t="s">
        <v>52</v>
      </c>
      <c r="C11768" s="111">
        <v>21.05</v>
      </c>
      <c r="D11768" s="94"/>
      <c r="E11768" s="110" t="s">
        <v>10907</v>
      </c>
      <c r="F11768" s="110">
        <v>5</v>
      </c>
      <c r="G11768" s="91">
        <v>1</v>
      </c>
      <c r="H11768" s="33" t="s">
        <v>6512</v>
      </c>
      <c r="I11768" s="34">
        <v>-1</v>
      </c>
      <c r="J11768" s="18">
        <f t="shared" si="740"/>
        <v>1209.4100000000021</v>
      </c>
      <c r="K11768" s="19" t="str">
        <f t="shared" si="738"/>
        <v>Jun-16</v>
      </c>
      <c r="L11768" s="20">
        <f t="shared" si="741"/>
        <v>11585</v>
      </c>
      <c r="M11768" s="21">
        <f t="shared" si="739"/>
        <v>0.10439447561501961</v>
      </c>
    </row>
    <row r="11769" spans="1:13" x14ac:dyDescent="0.3">
      <c r="A11769" s="116">
        <v>42539</v>
      </c>
      <c r="B11769" s="90" t="s">
        <v>71</v>
      </c>
      <c r="C11769" s="103">
        <v>0.71527777777777779</v>
      </c>
      <c r="D11769" s="94" t="s">
        <v>31</v>
      </c>
      <c r="E11769" s="90" t="s">
        <v>3898</v>
      </c>
      <c r="F11769" s="115">
        <v>3</v>
      </c>
      <c r="G11769" s="92">
        <v>1</v>
      </c>
      <c r="H11769" s="90" t="s">
        <v>42</v>
      </c>
      <c r="I11769" s="77">
        <f>IF(H11769="Lost",G11769*-1,IF(H11769="Won",     IF(D11769="E/W",            G11769*(F11769-1)*0.5*1.25,    IF(D11769="place",   G11769*(F11769-1) *0.95,  G11769*(F11769-1) )),            IF(H11769="Placed",     (G11769*-0.5)  + (0.5*G11769*(F11769-1)*0.2),0)         ))</f>
        <v>2</v>
      </c>
      <c r="J11769" s="18">
        <f t="shared" si="740"/>
        <v>1211.4100000000021</v>
      </c>
      <c r="K11769" s="19" t="str">
        <f t="shared" si="738"/>
        <v>Jun-16</v>
      </c>
      <c r="L11769" s="20">
        <f t="shared" si="741"/>
        <v>11586</v>
      </c>
      <c r="M11769" s="21">
        <f t="shared" si="739"/>
        <v>0.10455808734679804</v>
      </c>
    </row>
    <row r="11770" spans="1:13" x14ac:dyDescent="0.3">
      <c r="A11770" s="119">
        <v>42539</v>
      </c>
      <c r="B11770" s="121" t="s">
        <v>52</v>
      </c>
      <c r="C11770" s="121">
        <v>13.4</v>
      </c>
      <c r="D11770" s="94"/>
      <c r="E11770" s="121" t="s">
        <v>5247</v>
      </c>
      <c r="F11770" s="123">
        <v>6</v>
      </c>
      <c r="G11770" s="91">
        <v>1</v>
      </c>
      <c r="H11770" s="40">
        <v>1</v>
      </c>
      <c r="I11770" s="38">
        <v>5</v>
      </c>
      <c r="J11770" s="18">
        <f t="shared" si="740"/>
        <v>1216.4100000000021</v>
      </c>
      <c r="K11770" s="19" t="str">
        <f t="shared" si="738"/>
        <v>Jun-16</v>
      </c>
      <c r="L11770" s="20">
        <f t="shared" si="741"/>
        <v>11587</v>
      </c>
      <c r="M11770" s="21">
        <f t="shared" si="739"/>
        <v>0.10498058168637284</v>
      </c>
    </row>
    <row r="11771" spans="1:13" x14ac:dyDescent="0.3">
      <c r="A11771" s="119">
        <v>42539</v>
      </c>
      <c r="B11771" s="121" t="s">
        <v>52</v>
      </c>
      <c r="C11771" s="121">
        <v>14.45</v>
      </c>
      <c r="D11771" s="94"/>
      <c r="E11771" s="121" t="s">
        <v>10917</v>
      </c>
      <c r="F11771" s="123">
        <v>5.5</v>
      </c>
      <c r="G11771" s="91">
        <v>1</v>
      </c>
      <c r="H11771" s="40">
        <v>2</v>
      </c>
      <c r="I11771" s="38">
        <v>-1</v>
      </c>
      <c r="J11771" s="18">
        <f t="shared" si="740"/>
        <v>1215.4100000000021</v>
      </c>
      <c r="K11771" s="19" t="str">
        <f t="shared" si="738"/>
        <v>Jun-16</v>
      </c>
      <c r="L11771" s="20">
        <f t="shared" si="741"/>
        <v>11588</v>
      </c>
      <c r="M11771" s="21">
        <f t="shared" si="739"/>
        <v>0.10488522609596153</v>
      </c>
    </row>
    <row r="11772" spans="1:13" x14ac:dyDescent="0.3">
      <c r="A11772" s="119">
        <v>42539</v>
      </c>
      <c r="B11772" s="121" t="s">
        <v>71</v>
      </c>
      <c r="C11772" s="121">
        <v>17.100000000000001</v>
      </c>
      <c r="D11772" s="94"/>
      <c r="E11772" s="121" t="s">
        <v>10916</v>
      </c>
      <c r="F11772" s="123">
        <v>6</v>
      </c>
      <c r="G11772" s="91">
        <v>1</v>
      </c>
      <c r="H11772" s="40">
        <v>2</v>
      </c>
      <c r="I11772" s="38">
        <v>-1</v>
      </c>
      <c r="J11772" s="18">
        <f t="shared" si="740"/>
        <v>1214.4100000000021</v>
      </c>
      <c r="K11772" s="19" t="str">
        <f t="shared" si="738"/>
        <v>Jun-16</v>
      </c>
      <c r="L11772" s="20">
        <f t="shared" si="741"/>
        <v>11589</v>
      </c>
      <c r="M11772" s="21">
        <f t="shared" si="739"/>
        <v>0.10478988696177428</v>
      </c>
    </row>
    <row r="11773" spans="1:13" x14ac:dyDescent="0.3">
      <c r="A11773" s="124">
        <v>42539</v>
      </c>
      <c r="B11773" s="110" t="s">
        <v>29</v>
      </c>
      <c r="C11773" s="111">
        <v>18.149999999999999</v>
      </c>
      <c r="D11773" s="94"/>
      <c r="E11773" s="110" t="s">
        <v>10915</v>
      </c>
      <c r="F11773" s="110">
        <v>4.33</v>
      </c>
      <c r="G11773" s="91">
        <v>1</v>
      </c>
      <c r="H11773" s="33" t="s">
        <v>6526</v>
      </c>
      <c r="I11773" s="34">
        <v>3.33</v>
      </c>
      <c r="J11773" s="18">
        <f t="shared" si="740"/>
        <v>1217.7400000000021</v>
      </c>
      <c r="K11773" s="19" t="str">
        <f t="shared" si="738"/>
        <v>Jun-16</v>
      </c>
      <c r="L11773" s="20">
        <f t="shared" si="741"/>
        <v>11590</v>
      </c>
      <c r="M11773" s="21">
        <f t="shared" si="739"/>
        <v>0.10506816220880087</v>
      </c>
    </row>
    <row r="11774" spans="1:13" x14ac:dyDescent="0.3">
      <c r="A11774" s="116">
        <v>42541</v>
      </c>
      <c r="B11774" s="90" t="s">
        <v>30</v>
      </c>
      <c r="C11774" s="103">
        <v>0.59375</v>
      </c>
      <c r="D11774" s="94" t="s">
        <v>31</v>
      </c>
      <c r="E11774" s="90" t="s">
        <v>3899</v>
      </c>
      <c r="F11774" s="115">
        <v>3.75</v>
      </c>
      <c r="G11774" s="92">
        <v>1</v>
      </c>
      <c r="H11774" s="90" t="s">
        <v>33</v>
      </c>
      <c r="I11774" s="77">
        <f>IF(H11774="Lost",G11774*-1,IF(H11774="Won",     IF(D11774="E/W",            G11774*(F11774-1)*0.5*1.25,    IF(D11774="place",   G11774*(F11774-1) *0.95,  G11774*(F11774-1) )),            IF(H11774="Placed",     (G11774*-0.5)  + (0.5*G11774*(F11774-1)*0.2),0)         ))</f>
        <v>-1</v>
      </c>
      <c r="J11774" s="18">
        <f t="shared" si="740"/>
        <v>1216.7400000000021</v>
      </c>
      <c r="K11774" s="19" t="str">
        <f t="shared" si="738"/>
        <v>Jun-16</v>
      </c>
      <c r="L11774" s="20">
        <f t="shared" si="741"/>
        <v>11591</v>
      </c>
      <c r="M11774" s="21">
        <f t="shared" si="739"/>
        <v>0.10497282374255906</v>
      </c>
    </row>
    <row r="11775" spans="1:13" x14ac:dyDescent="0.3">
      <c r="A11775" s="116">
        <v>42541</v>
      </c>
      <c r="B11775" s="90" t="s">
        <v>59</v>
      </c>
      <c r="C11775" s="103">
        <v>0.78472222222222221</v>
      </c>
      <c r="D11775" s="94" t="s">
        <v>31</v>
      </c>
      <c r="E11775" s="90" t="s">
        <v>3900</v>
      </c>
      <c r="F11775" s="115">
        <v>4</v>
      </c>
      <c r="G11775" s="92">
        <v>1</v>
      </c>
      <c r="H11775" s="90" t="s">
        <v>33</v>
      </c>
      <c r="I11775" s="77">
        <f>IF(H11775="Lost",G11775*-1,IF(H11775="Won",     IF(D11775="E/W",            G11775*(F11775-1)*0.5*1.25,    IF(D11775="place",   G11775*(F11775-1) *0.95,  G11775*(F11775-1) )),            IF(H11775="Placed",     (G11775*-0.5)  + (0.5*G11775*(F11775-1)*0.2),0)         ))</f>
        <v>-1</v>
      </c>
      <c r="J11775" s="18">
        <f t="shared" si="740"/>
        <v>1215.7400000000021</v>
      </c>
      <c r="K11775" s="19" t="str">
        <f t="shared" si="738"/>
        <v>Jun-16</v>
      </c>
      <c r="L11775" s="20">
        <f t="shared" si="741"/>
        <v>11592</v>
      </c>
      <c r="M11775" s="21">
        <f t="shared" si="739"/>
        <v>0.10487750172532799</v>
      </c>
    </row>
    <row r="11776" spans="1:13" x14ac:dyDescent="0.3">
      <c r="A11776" s="116">
        <v>42541</v>
      </c>
      <c r="B11776" s="90" t="s">
        <v>59</v>
      </c>
      <c r="C11776" s="103">
        <v>0.80555555555555547</v>
      </c>
      <c r="D11776" s="94" t="s">
        <v>31</v>
      </c>
      <c r="E11776" s="90" t="s">
        <v>3901</v>
      </c>
      <c r="F11776" s="115">
        <v>4</v>
      </c>
      <c r="G11776" s="92">
        <v>1</v>
      </c>
      <c r="H11776" s="90" t="s">
        <v>33</v>
      </c>
      <c r="I11776" s="77">
        <f>IF(H11776="Lost",G11776*-1,IF(H11776="Won",     IF(D11776="E/W",            G11776*(F11776-1)*0.5*1.25,    IF(D11776="place",   G11776*(F11776-1) *0.95,  G11776*(F11776-1) )),            IF(H11776="Placed",     (G11776*-0.5)  + (0.5*G11776*(F11776-1)*0.2),0)         ))</f>
        <v>-1</v>
      </c>
      <c r="J11776" s="18">
        <f t="shared" si="740"/>
        <v>1214.7400000000021</v>
      </c>
      <c r="K11776" s="19" t="str">
        <f t="shared" si="738"/>
        <v>Jun-16</v>
      </c>
      <c r="L11776" s="20">
        <f t="shared" si="741"/>
        <v>11593</v>
      </c>
      <c r="M11776" s="21">
        <f t="shared" si="739"/>
        <v>0.10478219615285103</v>
      </c>
    </row>
    <row r="11777" spans="1:13" x14ac:dyDescent="0.3">
      <c r="A11777" s="116">
        <v>42541</v>
      </c>
      <c r="B11777" s="90" t="s">
        <v>45</v>
      </c>
      <c r="C11777" s="103">
        <v>0.84027777777777779</v>
      </c>
      <c r="D11777" s="94" t="s">
        <v>31</v>
      </c>
      <c r="E11777" s="90" t="s">
        <v>3902</v>
      </c>
      <c r="F11777" s="115">
        <v>4</v>
      </c>
      <c r="G11777" s="92">
        <v>1</v>
      </c>
      <c r="H11777" s="90" t="s">
        <v>33</v>
      </c>
      <c r="I11777" s="77">
        <f>IF(H11777="Lost",G11777*-1,IF(H11777="Won",     IF(D11777="E/W",            G11777*(F11777-1)*0.5*1.25,    IF(D11777="place",   G11777*(F11777-1) *0.95,  G11777*(F11777-1) )),            IF(H11777="Placed",     (G11777*-0.5)  + (0.5*G11777*(F11777-1)*0.2),0)         ))</f>
        <v>-1</v>
      </c>
      <c r="J11777" s="18">
        <f t="shared" si="740"/>
        <v>1213.7400000000021</v>
      </c>
      <c r="K11777" s="19" t="str">
        <f t="shared" si="738"/>
        <v>Jun-16</v>
      </c>
      <c r="L11777" s="20">
        <f t="shared" si="741"/>
        <v>11594</v>
      </c>
      <c r="M11777" s="21">
        <f t="shared" si="739"/>
        <v>0.10468690702087305</v>
      </c>
    </row>
    <row r="11778" spans="1:13" x14ac:dyDescent="0.3">
      <c r="A11778" s="119">
        <v>42541</v>
      </c>
      <c r="B11778" s="123" t="s">
        <v>30</v>
      </c>
      <c r="C11778" s="121">
        <v>17.149999999999999</v>
      </c>
      <c r="D11778" s="94"/>
      <c r="E11778" s="123" t="s">
        <v>7610</v>
      </c>
      <c r="F11778" s="123">
        <v>6</v>
      </c>
      <c r="G11778" s="91">
        <v>0</v>
      </c>
      <c r="H11778" s="40" t="s">
        <v>6111</v>
      </c>
      <c r="I11778" s="38">
        <v>0</v>
      </c>
      <c r="J11778" s="18">
        <f t="shared" si="740"/>
        <v>1213.7400000000021</v>
      </c>
      <c r="K11778" s="19" t="str">
        <f t="shared" ref="K11778:K11841" si="742">TEXT(A11778,"MMM-yy")</f>
        <v>Jun-16</v>
      </c>
      <c r="L11778" s="20">
        <f t="shared" si="741"/>
        <v>11594</v>
      </c>
      <c r="M11778" s="21">
        <f t="shared" ref="M11778:M11841" si="743">J11778/L11778</f>
        <v>0.10468690702087305</v>
      </c>
    </row>
    <row r="11779" spans="1:13" x14ac:dyDescent="0.3">
      <c r="A11779" s="124">
        <v>42541</v>
      </c>
      <c r="B11779" s="110" t="s">
        <v>59</v>
      </c>
      <c r="C11779" s="111">
        <v>17.5</v>
      </c>
      <c r="D11779" s="94"/>
      <c r="E11779" s="110" t="s">
        <v>10918</v>
      </c>
      <c r="F11779" s="110">
        <v>6</v>
      </c>
      <c r="G11779" s="91">
        <v>1</v>
      </c>
      <c r="H11779" s="33" t="s">
        <v>6526</v>
      </c>
      <c r="I11779" s="34">
        <v>5</v>
      </c>
      <c r="J11779" s="18">
        <f t="shared" ref="J11779:J11842" si="744">J11778+I11779</f>
        <v>1218.7400000000021</v>
      </c>
      <c r="K11779" s="19" t="str">
        <f t="shared" si="742"/>
        <v>Jun-16</v>
      </c>
      <c r="L11779" s="20">
        <f t="shared" ref="L11779:L11842" si="745">L11778+G11779</f>
        <v>11595</v>
      </c>
      <c r="M11779" s="21">
        <f t="shared" si="743"/>
        <v>0.10510909874946116</v>
      </c>
    </row>
    <row r="11780" spans="1:13" x14ac:dyDescent="0.3">
      <c r="A11780" s="124">
        <v>42541</v>
      </c>
      <c r="B11780" s="110" t="s">
        <v>59</v>
      </c>
      <c r="C11780" s="111">
        <v>20.5</v>
      </c>
      <c r="D11780" s="94"/>
      <c r="E11780" s="110" t="s">
        <v>10336</v>
      </c>
      <c r="F11780" s="110">
        <v>5.5</v>
      </c>
      <c r="G11780" s="91">
        <v>1</v>
      </c>
      <c r="H11780" s="33" t="s">
        <v>6512</v>
      </c>
      <c r="I11780" s="34">
        <v>-1</v>
      </c>
      <c r="J11780" s="18">
        <f t="shared" si="744"/>
        <v>1217.7400000000021</v>
      </c>
      <c r="K11780" s="19" t="str">
        <f t="shared" si="742"/>
        <v>Jun-16</v>
      </c>
      <c r="L11780" s="20">
        <f t="shared" si="745"/>
        <v>11596</v>
      </c>
      <c r="M11780" s="21">
        <f t="shared" si="743"/>
        <v>0.10501379786133166</v>
      </c>
    </row>
    <row r="11781" spans="1:13" x14ac:dyDescent="0.3">
      <c r="A11781" s="116">
        <v>42542</v>
      </c>
      <c r="B11781" s="90" t="s">
        <v>57</v>
      </c>
      <c r="C11781" s="103">
        <v>0.58333333333333337</v>
      </c>
      <c r="D11781" s="94" t="s">
        <v>31</v>
      </c>
      <c r="E11781" s="90" t="s">
        <v>3903</v>
      </c>
      <c r="F11781" s="115">
        <v>2.88</v>
      </c>
      <c r="G11781" s="92">
        <v>1</v>
      </c>
      <c r="H11781" s="90" t="s">
        <v>33</v>
      </c>
      <c r="I11781" s="77">
        <f>IF(H11781="Lost",G11781*-1,IF(H11781="Won",     IF(D11781="E/W",            G11781*(F11781-1)*0.5*1.25,    IF(D11781="place",   G11781*(F11781-1) *0.95,  G11781*(F11781-1) )),            IF(H11781="Placed",     (G11781*-0.5)  + (0.5*G11781*(F11781-1)*0.2),0)         ))</f>
        <v>-1</v>
      </c>
      <c r="J11781" s="18">
        <f t="shared" si="744"/>
        <v>1216.7400000000021</v>
      </c>
      <c r="K11781" s="19" t="str">
        <f t="shared" si="742"/>
        <v>Jun-16</v>
      </c>
      <c r="L11781" s="20">
        <f t="shared" si="745"/>
        <v>11597</v>
      </c>
      <c r="M11781" s="21">
        <f t="shared" si="743"/>
        <v>0.10491851340864035</v>
      </c>
    </row>
    <row r="11782" spans="1:13" x14ac:dyDescent="0.3">
      <c r="A11782" s="116">
        <v>42542</v>
      </c>
      <c r="B11782" s="90" t="s">
        <v>57</v>
      </c>
      <c r="C11782" s="103">
        <v>0.60416666666666663</v>
      </c>
      <c r="D11782" s="94" t="s">
        <v>31</v>
      </c>
      <c r="E11782" s="90" t="s">
        <v>3904</v>
      </c>
      <c r="F11782" s="115">
        <v>3.5</v>
      </c>
      <c r="G11782" s="92">
        <v>1</v>
      </c>
      <c r="H11782" s="90" t="s">
        <v>42</v>
      </c>
      <c r="I11782" s="77">
        <f>IF(H11782="Lost",G11782*-1,IF(H11782="Won",     IF(D11782="E/W",            G11782*(F11782-1)*0.5*1.25,    IF(D11782="place",   G11782*(F11782-1) *0.95,  G11782*(F11782-1) )),            IF(H11782="Placed",     (G11782*-0.5)  + (0.5*G11782*(F11782-1)*0.2),0)         ))</f>
        <v>2.5</v>
      </c>
      <c r="J11782" s="18">
        <f t="shared" si="744"/>
        <v>1219.2400000000021</v>
      </c>
      <c r="K11782" s="19" t="str">
        <f t="shared" si="742"/>
        <v>Jun-16</v>
      </c>
      <c r="L11782" s="20">
        <f t="shared" si="745"/>
        <v>11598</v>
      </c>
      <c r="M11782" s="21">
        <f t="shared" si="743"/>
        <v>0.10512502155544078</v>
      </c>
    </row>
    <row r="11783" spans="1:13" x14ac:dyDescent="0.3">
      <c r="A11783" s="116">
        <v>42542</v>
      </c>
      <c r="B11783" s="90" t="s">
        <v>50</v>
      </c>
      <c r="C11783" s="103">
        <v>0.77777777777777779</v>
      </c>
      <c r="D11783" s="94" t="s">
        <v>31</v>
      </c>
      <c r="E11783" s="90" t="s">
        <v>3905</v>
      </c>
      <c r="F11783" s="115">
        <v>4</v>
      </c>
      <c r="G11783" s="92">
        <v>1</v>
      </c>
      <c r="H11783" s="90" t="s">
        <v>33</v>
      </c>
      <c r="I11783" s="77">
        <f>IF(H11783="Lost",G11783*-1,IF(H11783="Won",     IF(D11783="E/W",            G11783*(F11783-1)*0.5*1.25,    IF(D11783="place",   G11783*(F11783-1) *0.95,  G11783*(F11783-1) )),            IF(H11783="Placed",     (G11783*-0.5)  + (0.5*G11783*(F11783-1)*0.2),0)         ))</f>
        <v>-1</v>
      </c>
      <c r="J11783" s="18">
        <f t="shared" si="744"/>
        <v>1218.2400000000021</v>
      </c>
      <c r="K11783" s="19" t="str">
        <f t="shared" si="742"/>
        <v>Jun-16</v>
      </c>
      <c r="L11783" s="20">
        <f t="shared" si="745"/>
        <v>11599</v>
      </c>
      <c r="M11783" s="21">
        <f t="shared" si="743"/>
        <v>0.10502974394344358</v>
      </c>
    </row>
    <row r="11784" spans="1:13" x14ac:dyDescent="0.3">
      <c r="A11784" s="116">
        <v>42542</v>
      </c>
      <c r="B11784" s="90" t="s">
        <v>50</v>
      </c>
      <c r="C11784" s="103">
        <v>0.79861111111111116</v>
      </c>
      <c r="D11784" s="94" t="s">
        <v>31</v>
      </c>
      <c r="E11784" s="90" t="s">
        <v>3906</v>
      </c>
      <c r="F11784" s="115">
        <v>4</v>
      </c>
      <c r="G11784" s="92">
        <v>1</v>
      </c>
      <c r="H11784" s="90" t="s">
        <v>33</v>
      </c>
      <c r="I11784" s="77">
        <f>IF(H11784="Lost",G11784*-1,IF(H11784="Won",     IF(D11784="E/W",            G11784*(F11784-1)*0.5*1.25,    IF(D11784="place",   G11784*(F11784-1) *0.95,  G11784*(F11784-1) )),            IF(H11784="Placed",     (G11784*-0.5)  + (0.5*G11784*(F11784-1)*0.2),0)         ))</f>
        <v>-1</v>
      </c>
      <c r="J11784" s="18">
        <f t="shared" si="744"/>
        <v>1217.2400000000021</v>
      </c>
      <c r="K11784" s="19" t="str">
        <f t="shared" si="742"/>
        <v>Jun-16</v>
      </c>
      <c r="L11784" s="20">
        <f t="shared" si="745"/>
        <v>11600</v>
      </c>
      <c r="M11784" s="21">
        <f t="shared" si="743"/>
        <v>0.10493448275862087</v>
      </c>
    </row>
    <row r="11785" spans="1:13" x14ac:dyDescent="0.3">
      <c r="A11785" s="119">
        <v>42542</v>
      </c>
      <c r="B11785" s="123" t="s">
        <v>38</v>
      </c>
      <c r="C11785" s="121">
        <v>15.15</v>
      </c>
      <c r="D11785" s="94"/>
      <c r="E11785" s="123" t="s">
        <v>10920</v>
      </c>
      <c r="F11785" s="123">
        <v>5</v>
      </c>
      <c r="G11785" s="91">
        <v>1</v>
      </c>
      <c r="H11785" s="40">
        <v>2</v>
      </c>
      <c r="I11785" s="38">
        <v>-1</v>
      </c>
      <c r="J11785" s="18">
        <f t="shared" si="744"/>
        <v>1216.2400000000021</v>
      </c>
      <c r="K11785" s="19" t="str">
        <f t="shared" si="742"/>
        <v>Jun-16</v>
      </c>
      <c r="L11785" s="20">
        <f t="shared" si="745"/>
        <v>11601</v>
      </c>
      <c r="M11785" s="21">
        <f t="shared" si="743"/>
        <v>0.10483923799672459</v>
      </c>
    </row>
    <row r="11786" spans="1:13" x14ac:dyDescent="0.3">
      <c r="A11786" s="119">
        <v>42542</v>
      </c>
      <c r="B11786" s="123" t="s">
        <v>38</v>
      </c>
      <c r="C11786" s="121">
        <v>16.149999999999999</v>
      </c>
      <c r="D11786" s="94"/>
      <c r="E11786" s="123" t="s">
        <v>10921</v>
      </c>
      <c r="F11786" s="123">
        <v>5.5</v>
      </c>
      <c r="G11786" s="91">
        <v>1</v>
      </c>
      <c r="H11786" s="40">
        <v>7</v>
      </c>
      <c r="I11786" s="38">
        <v>-1</v>
      </c>
      <c r="J11786" s="18">
        <f t="shared" si="744"/>
        <v>1215.2400000000021</v>
      </c>
      <c r="K11786" s="19" t="str">
        <f t="shared" si="742"/>
        <v>Jun-16</v>
      </c>
      <c r="L11786" s="20">
        <f t="shared" si="745"/>
        <v>11602</v>
      </c>
      <c r="M11786" s="21">
        <f t="shared" si="743"/>
        <v>0.10474400965350819</v>
      </c>
    </row>
    <row r="11787" spans="1:13" x14ac:dyDescent="0.3">
      <c r="A11787" s="119">
        <v>42542</v>
      </c>
      <c r="B11787" s="121" t="s">
        <v>38</v>
      </c>
      <c r="C11787" s="121">
        <v>17.149999999999999</v>
      </c>
      <c r="D11787" s="94"/>
      <c r="E11787" s="121" t="s">
        <v>10316</v>
      </c>
      <c r="F11787" s="123">
        <v>4.5</v>
      </c>
      <c r="G11787" s="91">
        <v>1</v>
      </c>
      <c r="H11787" s="40">
        <v>4</v>
      </c>
      <c r="I11787" s="38">
        <v>-1</v>
      </c>
      <c r="J11787" s="18">
        <f t="shared" si="744"/>
        <v>1214.2400000000021</v>
      </c>
      <c r="K11787" s="19" t="str">
        <f t="shared" si="742"/>
        <v>Jun-16</v>
      </c>
      <c r="L11787" s="20">
        <f t="shared" si="745"/>
        <v>11603</v>
      </c>
      <c r="M11787" s="21">
        <f t="shared" si="743"/>
        <v>0.10464879772472654</v>
      </c>
    </row>
    <row r="11788" spans="1:13" x14ac:dyDescent="0.3">
      <c r="A11788" s="119">
        <v>42542</v>
      </c>
      <c r="B11788" s="121" t="s">
        <v>38</v>
      </c>
      <c r="C11788" s="121">
        <v>17.45</v>
      </c>
      <c r="D11788" s="94"/>
      <c r="E11788" s="121" t="s">
        <v>10922</v>
      </c>
      <c r="F11788" s="123">
        <v>6</v>
      </c>
      <c r="G11788" s="91">
        <v>1</v>
      </c>
      <c r="H11788" s="40">
        <v>3</v>
      </c>
      <c r="I11788" s="38">
        <v>-1</v>
      </c>
      <c r="J11788" s="18">
        <f t="shared" si="744"/>
        <v>1213.2400000000021</v>
      </c>
      <c r="K11788" s="19" t="str">
        <f t="shared" si="742"/>
        <v>Jun-16</v>
      </c>
      <c r="L11788" s="20">
        <f t="shared" si="745"/>
        <v>11604</v>
      </c>
      <c r="M11788" s="21">
        <f t="shared" si="743"/>
        <v>0.10455360220613599</v>
      </c>
    </row>
    <row r="11789" spans="1:13" x14ac:dyDescent="0.3">
      <c r="A11789" s="124">
        <v>42542</v>
      </c>
      <c r="B11789" s="110" t="s">
        <v>153</v>
      </c>
      <c r="C11789" s="111">
        <v>18.3</v>
      </c>
      <c r="D11789" s="94"/>
      <c r="E11789" s="110" t="s">
        <v>1678</v>
      </c>
      <c r="F11789" s="110">
        <v>6</v>
      </c>
      <c r="G11789" s="91">
        <v>1</v>
      </c>
      <c r="H11789" s="33" t="s">
        <v>6512</v>
      </c>
      <c r="I11789" s="34">
        <v>-1</v>
      </c>
      <c r="J11789" s="18">
        <f t="shared" si="744"/>
        <v>1212.2400000000021</v>
      </c>
      <c r="K11789" s="19" t="str">
        <f t="shared" si="742"/>
        <v>Jun-16</v>
      </c>
      <c r="L11789" s="20">
        <f t="shared" si="745"/>
        <v>11605</v>
      </c>
      <c r="M11789" s="21">
        <f t="shared" si="743"/>
        <v>0.10445842309349436</v>
      </c>
    </row>
    <row r="11790" spans="1:13" x14ac:dyDescent="0.3">
      <c r="A11790" s="124">
        <v>42542</v>
      </c>
      <c r="B11790" s="110" t="s">
        <v>50</v>
      </c>
      <c r="C11790" s="111">
        <v>19.399999999999999</v>
      </c>
      <c r="D11790" s="94"/>
      <c r="E11790" s="110" t="s">
        <v>10919</v>
      </c>
      <c r="F11790" s="110">
        <v>4.5</v>
      </c>
      <c r="G11790" s="91">
        <v>1</v>
      </c>
      <c r="H11790" s="33" t="s">
        <v>6512</v>
      </c>
      <c r="I11790" s="34">
        <v>-1</v>
      </c>
      <c r="J11790" s="18">
        <f t="shared" si="744"/>
        <v>1211.2400000000021</v>
      </c>
      <c r="K11790" s="19" t="str">
        <f t="shared" si="742"/>
        <v>Jun-16</v>
      </c>
      <c r="L11790" s="20">
        <f t="shared" si="745"/>
        <v>11606</v>
      </c>
      <c r="M11790" s="21">
        <f t="shared" si="743"/>
        <v>0.10436326038256093</v>
      </c>
    </row>
    <row r="11791" spans="1:13" x14ac:dyDescent="0.3">
      <c r="A11791" s="116">
        <v>42543</v>
      </c>
      <c r="B11791" s="90" t="s">
        <v>37</v>
      </c>
      <c r="C11791" s="103">
        <v>0.65625</v>
      </c>
      <c r="D11791" s="94" t="s">
        <v>31</v>
      </c>
      <c r="E11791" s="90" t="s">
        <v>3907</v>
      </c>
      <c r="F11791" s="115">
        <v>4</v>
      </c>
      <c r="G11791" s="92">
        <v>1</v>
      </c>
      <c r="H11791" s="90" t="s">
        <v>33</v>
      </c>
      <c r="I11791" s="77">
        <f>IF(H11791="Lost",G11791*-1,IF(H11791="Won",     IF(D11791="E/W",            G11791*(F11791-1)*0.5*1.25,    IF(D11791="place",   G11791*(F11791-1) *0.95,  G11791*(F11791-1) )),            IF(H11791="Placed",     (G11791*-0.5)  + (0.5*G11791*(F11791-1)*0.2),0)         ))</f>
        <v>-1</v>
      </c>
      <c r="J11791" s="18">
        <f t="shared" si="744"/>
        <v>1210.2400000000021</v>
      </c>
      <c r="K11791" s="19" t="str">
        <f t="shared" si="742"/>
        <v>Jun-16</v>
      </c>
      <c r="L11791" s="20">
        <f t="shared" si="745"/>
        <v>11607</v>
      </c>
      <c r="M11791" s="21">
        <f t="shared" si="743"/>
        <v>0.10426811406909642</v>
      </c>
    </row>
    <row r="11792" spans="1:13" x14ac:dyDescent="0.3">
      <c r="A11792" s="119">
        <v>42543</v>
      </c>
      <c r="B11792" s="121" t="s">
        <v>69</v>
      </c>
      <c r="C11792" s="121">
        <v>17.100000000000001</v>
      </c>
      <c r="D11792" s="94"/>
      <c r="E11792" s="121" t="s">
        <v>3867</v>
      </c>
      <c r="F11792" s="123">
        <v>5</v>
      </c>
      <c r="G11792" s="91">
        <v>1</v>
      </c>
      <c r="H11792" s="40">
        <v>6</v>
      </c>
      <c r="I11792" s="38">
        <v>-1</v>
      </c>
      <c r="J11792" s="18">
        <f t="shared" si="744"/>
        <v>1209.2400000000021</v>
      </c>
      <c r="K11792" s="19" t="str">
        <f t="shared" si="742"/>
        <v>Jun-16</v>
      </c>
      <c r="L11792" s="20">
        <f t="shared" si="745"/>
        <v>11608</v>
      </c>
      <c r="M11792" s="21">
        <f t="shared" si="743"/>
        <v>0.10417298414886303</v>
      </c>
    </row>
    <row r="11793" spans="1:13" x14ac:dyDescent="0.3">
      <c r="A11793" s="124">
        <v>42543</v>
      </c>
      <c r="B11793" s="111" t="s">
        <v>43</v>
      </c>
      <c r="C11793" s="111">
        <v>20.2</v>
      </c>
      <c r="D11793" s="94"/>
      <c r="E11793" s="111" t="s">
        <v>4286</v>
      </c>
      <c r="F11793" s="110">
        <v>4.33</v>
      </c>
      <c r="G11793" s="91">
        <v>1</v>
      </c>
      <c r="H11793" s="33" t="s">
        <v>6526</v>
      </c>
      <c r="I11793" s="34">
        <v>3.33</v>
      </c>
      <c r="J11793" s="18">
        <f t="shared" si="744"/>
        <v>1212.570000000002</v>
      </c>
      <c r="K11793" s="19" t="str">
        <f t="shared" si="742"/>
        <v>Jun-16</v>
      </c>
      <c r="L11793" s="20">
        <f t="shared" si="745"/>
        <v>11609</v>
      </c>
      <c r="M11793" s="21">
        <f t="shared" si="743"/>
        <v>0.10445085709363441</v>
      </c>
    </row>
    <row r="11794" spans="1:13" x14ac:dyDescent="0.3">
      <c r="A11794" s="124">
        <v>42543</v>
      </c>
      <c r="B11794" s="110" t="s">
        <v>56</v>
      </c>
      <c r="C11794" s="111">
        <v>20.399999999999999</v>
      </c>
      <c r="D11794" s="94"/>
      <c r="E11794" s="110" t="s">
        <v>10923</v>
      </c>
      <c r="F11794" s="110">
        <v>5.5</v>
      </c>
      <c r="G11794" s="91">
        <v>1</v>
      </c>
      <c r="H11794" s="33" t="s">
        <v>6526</v>
      </c>
      <c r="I11794" s="34">
        <v>4.5</v>
      </c>
      <c r="J11794" s="18">
        <f t="shared" si="744"/>
        <v>1217.070000000002</v>
      </c>
      <c r="K11794" s="19" t="str">
        <f t="shared" si="742"/>
        <v>Jun-16</v>
      </c>
      <c r="L11794" s="20">
        <f t="shared" si="745"/>
        <v>11610</v>
      </c>
      <c r="M11794" s="21">
        <f t="shared" si="743"/>
        <v>0.10482945736434125</v>
      </c>
    </row>
    <row r="11795" spans="1:13" x14ac:dyDescent="0.3">
      <c r="A11795" s="119">
        <v>42544</v>
      </c>
      <c r="B11795" s="121" t="s">
        <v>52</v>
      </c>
      <c r="C11795" s="121">
        <v>15.05</v>
      </c>
      <c r="D11795" s="94"/>
      <c r="E11795" s="121" t="s">
        <v>10078</v>
      </c>
      <c r="F11795" s="123">
        <v>4.5</v>
      </c>
      <c r="G11795" s="91">
        <v>1</v>
      </c>
      <c r="H11795" s="40">
        <v>6</v>
      </c>
      <c r="I11795" s="38">
        <v>-1</v>
      </c>
      <c r="J11795" s="18">
        <f t="shared" si="744"/>
        <v>1216.070000000002</v>
      </c>
      <c r="K11795" s="19" t="str">
        <f t="shared" si="742"/>
        <v>Jun-16</v>
      </c>
      <c r="L11795" s="20">
        <f t="shared" si="745"/>
        <v>11611</v>
      </c>
      <c r="M11795" s="21">
        <f t="shared" si="743"/>
        <v>0.10473430367754732</v>
      </c>
    </row>
    <row r="11796" spans="1:13" x14ac:dyDescent="0.3">
      <c r="A11796" s="119">
        <v>42544</v>
      </c>
      <c r="B11796" s="121" t="s">
        <v>52</v>
      </c>
      <c r="C11796" s="121">
        <v>16.100000000000001</v>
      </c>
      <c r="D11796" s="94"/>
      <c r="E11796" s="121" t="s">
        <v>10924</v>
      </c>
      <c r="F11796" s="123">
        <v>6</v>
      </c>
      <c r="G11796" s="91">
        <v>1</v>
      </c>
      <c r="H11796" s="40">
        <v>1</v>
      </c>
      <c r="I11796" s="38">
        <v>4.5</v>
      </c>
      <c r="J11796" s="18">
        <f t="shared" si="744"/>
        <v>1220.570000000002</v>
      </c>
      <c r="K11796" s="19" t="str">
        <f t="shared" si="742"/>
        <v>Jun-16</v>
      </c>
      <c r="L11796" s="20">
        <f t="shared" si="745"/>
        <v>11612</v>
      </c>
      <c r="M11796" s="21">
        <f t="shared" si="743"/>
        <v>0.10511281433000362</v>
      </c>
    </row>
    <row r="11797" spans="1:13" x14ac:dyDescent="0.3">
      <c r="A11797" s="119">
        <v>42544</v>
      </c>
      <c r="B11797" s="121" t="s">
        <v>63</v>
      </c>
      <c r="C11797" s="121">
        <v>16.25</v>
      </c>
      <c r="D11797" s="94"/>
      <c r="E11797" s="121" t="s">
        <v>10925</v>
      </c>
      <c r="F11797" s="123">
        <v>5</v>
      </c>
      <c r="G11797" s="91">
        <v>1</v>
      </c>
      <c r="H11797" s="40">
        <v>6</v>
      </c>
      <c r="I11797" s="38">
        <v>-1</v>
      </c>
      <c r="J11797" s="18">
        <f t="shared" si="744"/>
        <v>1219.570000000002</v>
      </c>
      <c r="K11797" s="19" t="str">
        <f t="shared" si="742"/>
        <v>Jun-16</v>
      </c>
      <c r="L11797" s="20">
        <f t="shared" si="745"/>
        <v>11613</v>
      </c>
      <c r="M11797" s="21">
        <f t="shared" si="743"/>
        <v>0.1050176526306727</v>
      </c>
    </row>
    <row r="11798" spans="1:13" x14ac:dyDescent="0.3">
      <c r="A11798" s="119">
        <v>42544</v>
      </c>
      <c r="B11798" s="121" t="s">
        <v>137</v>
      </c>
      <c r="C11798" s="121">
        <v>17.100000000000001</v>
      </c>
      <c r="D11798" s="94"/>
      <c r="E11798" s="121" t="s">
        <v>4047</v>
      </c>
      <c r="F11798" s="123">
        <v>4.5</v>
      </c>
      <c r="G11798" s="91">
        <v>1</v>
      </c>
      <c r="H11798" s="40">
        <v>1</v>
      </c>
      <c r="I11798" s="38">
        <v>3.5</v>
      </c>
      <c r="J11798" s="18">
        <f t="shared" si="744"/>
        <v>1223.070000000002</v>
      </c>
      <c r="K11798" s="19" t="str">
        <f t="shared" si="742"/>
        <v>Jun-16</v>
      </c>
      <c r="L11798" s="20">
        <f t="shared" si="745"/>
        <v>11614</v>
      </c>
      <c r="M11798" s="21">
        <f t="shared" si="743"/>
        <v>0.10530997072498725</v>
      </c>
    </row>
    <row r="11799" spans="1:13" x14ac:dyDescent="0.3">
      <c r="A11799" s="124">
        <v>42544</v>
      </c>
      <c r="B11799" s="111" t="s">
        <v>134</v>
      </c>
      <c r="C11799" s="111">
        <v>18</v>
      </c>
      <c r="D11799" s="94"/>
      <c r="E11799" s="111" t="s">
        <v>10570</v>
      </c>
      <c r="F11799" s="110">
        <v>4.5</v>
      </c>
      <c r="G11799" s="91">
        <v>1</v>
      </c>
      <c r="H11799" s="33" t="s">
        <v>6512</v>
      </c>
      <c r="I11799" s="34">
        <v>-1</v>
      </c>
      <c r="J11799" s="18">
        <f t="shared" si="744"/>
        <v>1222.070000000002</v>
      </c>
      <c r="K11799" s="19" t="str">
        <f t="shared" si="742"/>
        <v>Jun-16</v>
      </c>
      <c r="L11799" s="20">
        <f t="shared" si="745"/>
        <v>11615</v>
      </c>
      <c r="M11799" s="21">
        <f t="shared" si="743"/>
        <v>0.10521480843736565</v>
      </c>
    </row>
    <row r="11800" spans="1:13" x14ac:dyDescent="0.3">
      <c r="A11800" s="116">
        <v>42544</v>
      </c>
      <c r="B11800" s="90" t="s">
        <v>3909</v>
      </c>
      <c r="C11800" s="103" t="s">
        <v>3910</v>
      </c>
      <c r="D11800" s="94" t="s">
        <v>31</v>
      </c>
      <c r="E11800" s="90" t="s">
        <v>3911</v>
      </c>
      <c r="F11800" s="115">
        <v>4</v>
      </c>
      <c r="G11800" s="92">
        <v>1</v>
      </c>
      <c r="H11800" s="90" t="s">
        <v>33</v>
      </c>
      <c r="I11800" s="77">
        <f>IF(H11800="Lost",G11800*-1,IF(H11800="Won",     IF(D11800="E/W",            G11800*(F11800-1)*0.5*1.25,    IF(D11800="place",   G11800*(F11800-1) *0.95,  G11800*(F11800-1) )),            IF(H11800="Placed",     (G11800*-0.5)  + (0.5*G11800*(F11800-1)*0.2),0)         ))</f>
        <v>-1</v>
      </c>
      <c r="J11800" s="18">
        <f t="shared" si="744"/>
        <v>1221.070000000002</v>
      </c>
      <c r="K11800" s="19" t="str">
        <f t="shared" si="742"/>
        <v>Jun-16</v>
      </c>
      <c r="L11800" s="20">
        <f t="shared" si="745"/>
        <v>11616</v>
      </c>
      <c r="M11800" s="21">
        <f t="shared" si="743"/>
        <v>0.10511966253443543</v>
      </c>
    </row>
    <row r="11801" spans="1:13" x14ac:dyDescent="0.3">
      <c r="A11801" s="119">
        <v>42545</v>
      </c>
      <c r="B11801" s="121" t="s">
        <v>44</v>
      </c>
      <c r="C11801" s="121">
        <v>14.4</v>
      </c>
      <c r="D11801" s="94"/>
      <c r="E11801" s="121" t="s">
        <v>10926</v>
      </c>
      <c r="F11801" s="123">
        <v>5</v>
      </c>
      <c r="G11801" s="91">
        <v>1</v>
      </c>
      <c r="H11801" s="40">
        <v>4</v>
      </c>
      <c r="I11801" s="38">
        <v>-1</v>
      </c>
      <c r="J11801" s="18">
        <f t="shared" si="744"/>
        <v>1220.070000000002</v>
      </c>
      <c r="K11801" s="19" t="str">
        <f t="shared" si="742"/>
        <v>Jun-16</v>
      </c>
      <c r="L11801" s="20">
        <f t="shared" si="745"/>
        <v>11617</v>
      </c>
      <c r="M11801" s="21">
        <f t="shared" si="743"/>
        <v>0.10502453301196539</v>
      </c>
    </row>
    <row r="11802" spans="1:13" x14ac:dyDescent="0.3">
      <c r="A11802" s="116">
        <v>42545</v>
      </c>
      <c r="B11802" s="90" t="s">
        <v>3912</v>
      </c>
      <c r="C11802" s="103" t="s">
        <v>3913</v>
      </c>
      <c r="D11802" s="94" t="s">
        <v>31</v>
      </c>
      <c r="E11802" s="90" t="s">
        <v>3914</v>
      </c>
      <c r="F11802" s="115">
        <v>4</v>
      </c>
      <c r="G11802" s="92">
        <v>1</v>
      </c>
      <c r="H11802" s="90" t="s">
        <v>33</v>
      </c>
      <c r="I11802" s="77">
        <f>IF(H11802="Lost",G11802*-1,IF(H11802="Won",     IF(D11802="E/W",            G11802*(F11802-1)*0.5*1.25,    IF(D11802="place",   G11802*(F11802-1) *0.95,  G11802*(F11802-1) )),            IF(H11802="Placed",     (G11802*-0.5)  + (0.5*G11802*(F11802-1)*0.2),0)         ))</f>
        <v>-1</v>
      </c>
      <c r="J11802" s="18">
        <f t="shared" si="744"/>
        <v>1219.070000000002</v>
      </c>
      <c r="K11802" s="19" t="str">
        <f t="shared" si="742"/>
        <v>Jun-16</v>
      </c>
      <c r="L11802" s="20">
        <f t="shared" si="745"/>
        <v>11618</v>
      </c>
      <c r="M11802" s="21">
        <f t="shared" si="743"/>
        <v>0.10492941986572576</v>
      </c>
    </row>
    <row r="11803" spans="1:13" x14ac:dyDescent="0.3">
      <c r="A11803" s="116">
        <v>42545</v>
      </c>
      <c r="B11803" s="90" t="s">
        <v>3915</v>
      </c>
      <c r="C11803" s="103" t="s">
        <v>3916</v>
      </c>
      <c r="D11803" s="94" t="s">
        <v>31</v>
      </c>
      <c r="E11803" s="90" t="s">
        <v>3917</v>
      </c>
      <c r="F11803" s="115">
        <v>3.75</v>
      </c>
      <c r="G11803" s="92">
        <v>1</v>
      </c>
      <c r="H11803" s="90" t="s">
        <v>42</v>
      </c>
      <c r="I11803" s="77">
        <f>IF(H11803="Lost",G11803*-1,IF(H11803="Won",     IF(D11803="E/W",            G11803*(F11803-1)*0.5*1.25,    IF(D11803="place",   G11803*(F11803-1) *0.95,  G11803*(F11803-1) )),            IF(H11803="Placed",     (G11803*-0.5)  + (0.5*G11803*(F11803-1)*0.2),0)         ))</f>
        <v>2.75</v>
      </c>
      <c r="J11803" s="18">
        <f t="shared" si="744"/>
        <v>1221.820000000002</v>
      </c>
      <c r="K11803" s="19" t="str">
        <f t="shared" si="742"/>
        <v>Jun-16</v>
      </c>
      <c r="L11803" s="20">
        <f t="shared" si="745"/>
        <v>11619</v>
      </c>
      <c r="M11803" s="21">
        <f t="shared" si="743"/>
        <v>0.10515707031586212</v>
      </c>
    </row>
    <row r="11804" spans="1:13" x14ac:dyDescent="0.3">
      <c r="A11804" s="116">
        <v>42546</v>
      </c>
      <c r="B11804" s="90" t="s">
        <v>52</v>
      </c>
      <c r="C11804" s="103">
        <v>0.70833333333333337</v>
      </c>
      <c r="D11804" s="94" t="s">
        <v>31</v>
      </c>
      <c r="E11804" s="90" t="s">
        <v>3919</v>
      </c>
      <c r="F11804" s="115">
        <v>3.5</v>
      </c>
      <c r="G11804" s="92">
        <v>1</v>
      </c>
      <c r="H11804" s="90" t="s">
        <v>33</v>
      </c>
      <c r="I11804" s="77">
        <f>IF(H11804="Lost",G11804*-1,IF(H11804="Won",     IF(D11804="E/W",            G11804*(F11804-1)*0.5*1.25,    IF(D11804="place",   G11804*(F11804-1) *0.95,  G11804*(F11804-1) )),            IF(H11804="Placed",     (G11804*-0.5)  + (0.5*G11804*(F11804-1)*0.2),0)         ))</f>
        <v>-1</v>
      </c>
      <c r="J11804" s="18">
        <f t="shared" si="744"/>
        <v>1220.820000000002</v>
      </c>
      <c r="K11804" s="19" t="str">
        <f t="shared" si="742"/>
        <v>Jun-16</v>
      </c>
      <c r="L11804" s="20">
        <f t="shared" si="745"/>
        <v>11620</v>
      </c>
      <c r="M11804" s="21">
        <f t="shared" si="743"/>
        <v>0.10506196213425147</v>
      </c>
    </row>
    <row r="11805" spans="1:13" x14ac:dyDescent="0.3">
      <c r="A11805" s="116">
        <v>42546</v>
      </c>
      <c r="B11805" s="90" t="s">
        <v>151</v>
      </c>
      <c r="C11805" s="103">
        <v>0.71527777777777779</v>
      </c>
      <c r="D11805" s="94" t="s">
        <v>31</v>
      </c>
      <c r="E11805" s="90" t="s">
        <v>3918</v>
      </c>
      <c r="F11805" s="115">
        <v>3.75</v>
      </c>
      <c r="G11805" s="92">
        <v>1</v>
      </c>
      <c r="H11805" s="90" t="s">
        <v>33</v>
      </c>
      <c r="I11805" s="77">
        <f>IF(H11805="Lost",G11805*-1,IF(H11805="Won",     IF(D11805="E/W",            G11805*(F11805-1)*0.5*1.25,    IF(D11805="place",   G11805*(F11805-1) *0.95,  G11805*(F11805-1) )),            IF(H11805="Placed",     (G11805*-0.5)  + (0.5*G11805*(F11805-1)*0.2),0)         ))</f>
        <v>-1</v>
      </c>
      <c r="J11805" s="18">
        <f t="shared" si="744"/>
        <v>1219.820000000002</v>
      </c>
      <c r="K11805" s="19" t="str">
        <f t="shared" si="742"/>
        <v>Jun-16</v>
      </c>
      <c r="L11805" s="20">
        <f t="shared" si="745"/>
        <v>11621</v>
      </c>
      <c r="M11805" s="21">
        <f t="shared" si="743"/>
        <v>0.10496687032097082</v>
      </c>
    </row>
    <row r="11806" spans="1:13" x14ac:dyDescent="0.3">
      <c r="A11806" s="116">
        <v>42546</v>
      </c>
      <c r="B11806" s="90" t="s">
        <v>29</v>
      </c>
      <c r="C11806" s="103">
        <v>0.77777777777777779</v>
      </c>
      <c r="D11806" s="94" t="s">
        <v>31</v>
      </c>
      <c r="E11806" s="90" t="s">
        <v>3920</v>
      </c>
      <c r="F11806" s="115">
        <v>2.75</v>
      </c>
      <c r="G11806" s="92">
        <v>1</v>
      </c>
      <c r="H11806" s="90" t="s">
        <v>33</v>
      </c>
      <c r="I11806" s="77">
        <f>IF(H11806="Lost",G11806*-1,IF(H11806="Won",     IF(D11806="E/W",            G11806*(F11806-1)*0.5*1.25,    IF(D11806="place",   G11806*(F11806-1) *0.95,  G11806*(F11806-1) )),            IF(H11806="Placed",     (G11806*-0.5)  + (0.5*G11806*(F11806-1)*0.2),0)         ))</f>
        <v>-1</v>
      </c>
      <c r="J11806" s="18">
        <f t="shared" si="744"/>
        <v>1218.820000000002</v>
      </c>
      <c r="K11806" s="19" t="str">
        <f t="shared" si="742"/>
        <v>Jun-16</v>
      </c>
      <c r="L11806" s="20">
        <f t="shared" si="745"/>
        <v>11622</v>
      </c>
      <c r="M11806" s="21">
        <f t="shared" si="743"/>
        <v>0.10487179487179504</v>
      </c>
    </row>
    <row r="11807" spans="1:13" x14ac:dyDescent="0.3">
      <c r="A11807" s="119">
        <v>42546</v>
      </c>
      <c r="B11807" s="121" t="s">
        <v>137</v>
      </c>
      <c r="C11807" s="121">
        <v>16.5</v>
      </c>
      <c r="D11807" s="94"/>
      <c r="E11807" s="121" t="s">
        <v>931</v>
      </c>
      <c r="F11807" s="123">
        <v>6</v>
      </c>
      <c r="G11807" s="91">
        <v>1</v>
      </c>
      <c r="H11807" s="40">
        <v>1</v>
      </c>
      <c r="I11807" s="38">
        <v>5</v>
      </c>
      <c r="J11807" s="18">
        <f t="shared" si="744"/>
        <v>1223.820000000002</v>
      </c>
      <c r="K11807" s="19" t="str">
        <f t="shared" si="742"/>
        <v>Jun-16</v>
      </c>
      <c r="L11807" s="20">
        <f t="shared" si="745"/>
        <v>11623</v>
      </c>
      <c r="M11807" s="21">
        <f t="shared" si="743"/>
        <v>0.10529295362643053</v>
      </c>
    </row>
    <row r="11808" spans="1:13" x14ac:dyDescent="0.3">
      <c r="A11808" s="119">
        <v>42546</v>
      </c>
      <c r="B11808" s="121" t="s">
        <v>137</v>
      </c>
      <c r="C11808" s="121">
        <v>16.5</v>
      </c>
      <c r="D11808" s="94"/>
      <c r="E11808" s="121" t="s">
        <v>4128</v>
      </c>
      <c r="F11808" s="123">
        <v>6</v>
      </c>
      <c r="G11808" s="91">
        <v>1</v>
      </c>
      <c r="H11808" s="40">
        <v>2</v>
      </c>
      <c r="I11808" s="38">
        <v>-1</v>
      </c>
      <c r="J11808" s="18">
        <f t="shared" si="744"/>
        <v>1222.820000000002</v>
      </c>
      <c r="K11808" s="19" t="str">
        <f t="shared" si="742"/>
        <v>Jun-16</v>
      </c>
      <c r="L11808" s="20">
        <f t="shared" si="745"/>
        <v>11624</v>
      </c>
      <c r="M11808" s="21">
        <f t="shared" si="743"/>
        <v>0.1051978664831385</v>
      </c>
    </row>
    <row r="11809" spans="1:13" x14ac:dyDescent="0.3">
      <c r="A11809" s="124">
        <v>42546</v>
      </c>
      <c r="B11809" s="110" t="s">
        <v>29</v>
      </c>
      <c r="C11809" s="111">
        <v>19.100000000000001</v>
      </c>
      <c r="D11809" s="94"/>
      <c r="E11809" s="110" t="s">
        <v>10138</v>
      </c>
      <c r="F11809" s="110">
        <v>5</v>
      </c>
      <c r="G11809" s="91">
        <v>1</v>
      </c>
      <c r="H11809" s="33" t="s">
        <v>6512</v>
      </c>
      <c r="I11809" s="34">
        <v>-1</v>
      </c>
      <c r="J11809" s="18">
        <f t="shared" si="744"/>
        <v>1221.820000000002</v>
      </c>
      <c r="K11809" s="19" t="str">
        <f t="shared" si="742"/>
        <v>Jun-16</v>
      </c>
      <c r="L11809" s="20">
        <f t="shared" si="745"/>
        <v>11625</v>
      </c>
      <c r="M11809" s="21">
        <f t="shared" si="743"/>
        <v>0.1051027956989249</v>
      </c>
    </row>
    <row r="11810" spans="1:13" x14ac:dyDescent="0.3">
      <c r="A11810" s="116">
        <v>42548</v>
      </c>
      <c r="B11810" s="90" t="s">
        <v>48</v>
      </c>
      <c r="C11810" s="103">
        <v>0.60763888888888895</v>
      </c>
      <c r="D11810" s="94" t="s">
        <v>31</v>
      </c>
      <c r="E11810" s="90" t="s">
        <v>3921</v>
      </c>
      <c r="F11810" s="115">
        <v>3.5</v>
      </c>
      <c r="G11810" s="92">
        <v>1</v>
      </c>
      <c r="H11810" s="90" t="s">
        <v>33</v>
      </c>
      <c r="I11810" s="77">
        <f>IF(H11810="Lost",G11810*-1,IF(H11810="Won",     IF(D11810="E/W",            G11810*(F11810-1)*0.5*1.25,    IF(D11810="place",   G11810*(F11810-1) *0.95,  G11810*(F11810-1) )),            IF(H11810="Placed",     (G11810*-0.5)  + (0.5*G11810*(F11810-1)*0.2),0)         ))</f>
        <v>-1</v>
      </c>
      <c r="J11810" s="18">
        <f t="shared" si="744"/>
        <v>1220.820000000002</v>
      </c>
      <c r="K11810" s="19" t="str">
        <f t="shared" si="742"/>
        <v>Jun-16</v>
      </c>
      <c r="L11810" s="20">
        <f t="shared" si="745"/>
        <v>11626</v>
      </c>
      <c r="M11810" s="21">
        <f t="shared" si="743"/>
        <v>0.10500774126956838</v>
      </c>
    </row>
    <row r="11811" spans="1:13" x14ac:dyDescent="0.3">
      <c r="A11811" s="116">
        <v>42548</v>
      </c>
      <c r="B11811" s="90" t="s">
        <v>59</v>
      </c>
      <c r="C11811" s="103">
        <v>0.87152777777777779</v>
      </c>
      <c r="D11811" s="94" t="s">
        <v>31</v>
      </c>
      <c r="E11811" s="90" t="s">
        <v>3922</v>
      </c>
      <c r="F11811" s="115">
        <v>4</v>
      </c>
      <c r="G11811" s="92">
        <v>1</v>
      </c>
      <c r="H11811" s="90" t="s">
        <v>33</v>
      </c>
      <c r="I11811" s="77">
        <f>IF(H11811="Lost",G11811*-1,IF(H11811="Won",     IF(D11811="E/W",            G11811*(F11811-1)*0.5*1.25,    IF(D11811="place",   G11811*(F11811-1) *0.95,  G11811*(F11811-1) )),            IF(H11811="Placed",     (G11811*-0.5)  + (0.5*G11811*(F11811-1)*0.2),0)         ))</f>
        <v>-1</v>
      </c>
      <c r="J11811" s="18">
        <f t="shared" si="744"/>
        <v>1219.820000000002</v>
      </c>
      <c r="K11811" s="19" t="str">
        <f t="shared" si="742"/>
        <v>Jun-16</v>
      </c>
      <c r="L11811" s="20">
        <f t="shared" si="745"/>
        <v>11627</v>
      </c>
      <c r="M11811" s="21">
        <f t="shared" si="743"/>
        <v>0.10491270319084905</v>
      </c>
    </row>
    <row r="11812" spans="1:13" x14ac:dyDescent="0.3">
      <c r="A11812" s="119">
        <v>42548</v>
      </c>
      <c r="B11812" s="121" t="s">
        <v>45</v>
      </c>
      <c r="C11812" s="121">
        <v>15.55</v>
      </c>
      <c r="D11812" s="94"/>
      <c r="E11812" s="121" t="s">
        <v>3474</v>
      </c>
      <c r="F11812" s="123">
        <v>5</v>
      </c>
      <c r="G11812" s="91">
        <v>1</v>
      </c>
      <c r="H11812" s="40">
        <v>6</v>
      </c>
      <c r="I11812" s="38">
        <v>-1</v>
      </c>
      <c r="J11812" s="18">
        <f t="shared" si="744"/>
        <v>1218.820000000002</v>
      </c>
      <c r="K11812" s="19" t="str">
        <f t="shared" si="742"/>
        <v>Jun-16</v>
      </c>
      <c r="L11812" s="20">
        <f t="shared" si="745"/>
        <v>11628</v>
      </c>
      <c r="M11812" s="21">
        <f t="shared" si="743"/>
        <v>0.1048176814585485</v>
      </c>
    </row>
    <row r="11813" spans="1:13" x14ac:dyDescent="0.3">
      <c r="A11813" s="119">
        <v>42548</v>
      </c>
      <c r="B11813" s="121" t="s">
        <v>48</v>
      </c>
      <c r="C11813" s="121">
        <v>16.100000000000001</v>
      </c>
      <c r="D11813" s="94"/>
      <c r="E11813" s="121" t="s">
        <v>4094</v>
      </c>
      <c r="F11813" s="123">
        <v>5</v>
      </c>
      <c r="G11813" s="91">
        <v>1</v>
      </c>
      <c r="H11813" s="40">
        <v>3</v>
      </c>
      <c r="I11813" s="38">
        <v>-1</v>
      </c>
      <c r="J11813" s="18">
        <f t="shared" si="744"/>
        <v>1217.820000000002</v>
      </c>
      <c r="K11813" s="19" t="str">
        <f t="shared" si="742"/>
        <v>Jun-16</v>
      </c>
      <c r="L11813" s="20">
        <f t="shared" si="745"/>
        <v>11629</v>
      </c>
      <c r="M11813" s="21">
        <f t="shared" si="743"/>
        <v>0.10472267606844973</v>
      </c>
    </row>
    <row r="11814" spans="1:13" x14ac:dyDescent="0.3">
      <c r="A11814" s="119">
        <v>42548</v>
      </c>
      <c r="B11814" s="121" t="s">
        <v>48</v>
      </c>
      <c r="C11814" s="121">
        <v>16.399999999999999</v>
      </c>
      <c r="D11814" s="94"/>
      <c r="E11814" s="121" t="s">
        <v>3029</v>
      </c>
      <c r="F11814" s="123">
        <v>5.5</v>
      </c>
      <c r="G11814" s="91">
        <v>1</v>
      </c>
      <c r="H11814" s="40">
        <v>1</v>
      </c>
      <c r="I11814" s="38">
        <v>4.5</v>
      </c>
      <c r="J11814" s="18">
        <f t="shared" si="744"/>
        <v>1222.320000000002</v>
      </c>
      <c r="K11814" s="19" t="str">
        <f t="shared" si="742"/>
        <v>Jun-16</v>
      </c>
      <c r="L11814" s="20">
        <f t="shared" si="745"/>
        <v>11630</v>
      </c>
      <c r="M11814" s="21">
        <f t="shared" si="743"/>
        <v>0.10510060189165968</v>
      </c>
    </row>
    <row r="11815" spans="1:13" x14ac:dyDescent="0.3">
      <c r="A11815" s="119">
        <v>42548</v>
      </c>
      <c r="B11815" s="121" t="s">
        <v>45</v>
      </c>
      <c r="C11815" s="121">
        <v>16.55</v>
      </c>
      <c r="D11815" s="94"/>
      <c r="E11815" s="121" t="s">
        <v>3970</v>
      </c>
      <c r="F11815" s="123">
        <v>4.5</v>
      </c>
      <c r="G11815" s="91">
        <v>1</v>
      </c>
      <c r="H11815" s="40">
        <v>2</v>
      </c>
      <c r="I11815" s="38">
        <v>-1</v>
      </c>
      <c r="J11815" s="18">
        <f t="shared" si="744"/>
        <v>1221.320000000002</v>
      </c>
      <c r="K11815" s="19" t="str">
        <f t="shared" si="742"/>
        <v>Jun-16</v>
      </c>
      <c r="L11815" s="20">
        <f t="shared" si="745"/>
        <v>11631</v>
      </c>
      <c r="M11815" s="21">
        <f t="shared" si="743"/>
        <v>0.10500558851345559</v>
      </c>
    </row>
    <row r="11816" spans="1:13" x14ac:dyDescent="0.3">
      <c r="A11816" s="124">
        <v>42548</v>
      </c>
      <c r="B11816" s="111" t="s">
        <v>97</v>
      </c>
      <c r="C11816" s="111">
        <v>18.399999999999999</v>
      </c>
      <c r="D11816" s="94"/>
      <c r="E11816" s="111" t="s">
        <v>10927</v>
      </c>
      <c r="F11816" s="110">
        <v>4.5</v>
      </c>
      <c r="G11816" s="91">
        <v>1</v>
      </c>
      <c r="H11816" s="33" t="s">
        <v>6518</v>
      </c>
      <c r="I11816" s="34">
        <v>-1</v>
      </c>
      <c r="J11816" s="18">
        <f t="shared" si="744"/>
        <v>1220.320000000002</v>
      </c>
      <c r="K11816" s="19" t="str">
        <f t="shared" si="742"/>
        <v>Jun-16</v>
      </c>
      <c r="L11816" s="20">
        <f t="shared" si="745"/>
        <v>11632</v>
      </c>
      <c r="M11816" s="21">
        <f t="shared" si="743"/>
        <v>0.10491059147180209</v>
      </c>
    </row>
    <row r="11817" spans="1:13" x14ac:dyDescent="0.3">
      <c r="A11817" s="124">
        <v>42548</v>
      </c>
      <c r="B11817" s="110" t="s">
        <v>59</v>
      </c>
      <c r="C11817" s="111">
        <v>20.25</v>
      </c>
      <c r="D11817" s="94"/>
      <c r="E11817" s="110" t="s">
        <v>4053</v>
      </c>
      <c r="F11817" s="110">
        <v>5</v>
      </c>
      <c r="G11817" s="91">
        <v>1</v>
      </c>
      <c r="H11817" s="33" t="s">
        <v>6518</v>
      </c>
      <c r="I11817" s="34">
        <v>-1</v>
      </c>
      <c r="J11817" s="18">
        <f t="shared" si="744"/>
        <v>1219.320000000002</v>
      </c>
      <c r="K11817" s="19" t="str">
        <f t="shared" si="742"/>
        <v>Jun-16</v>
      </c>
      <c r="L11817" s="20">
        <f t="shared" si="745"/>
        <v>11633</v>
      </c>
      <c r="M11817" s="21">
        <f t="shared" si="743"/>
        <v>0.1048156107624862</v>
      </c>
    </row>
    <row r="11818" spans="1:13" x14ac:dyDescent="0.3">
      <c r="A11818" s="116">
        <v>42549</v>
      </c>
      <c r="B11818" s="90" t="s">
        <v>146</v>
      </c>
      <c r="C11818" s="103">
        <v>0.80555555555555547</v>
      </c>
      <c r="D11818" s="94" t="s">
        <v>31</v>
      </c>
      <c r="E11818" s="90" t="s">
        <v>3924</v>
      </c>
      <c r="F11818" s="115">
        <v>3</v>
      </c>
      <c r="G11818" s="92">
        <v>1</v>
      </c>
      <c r="H11818" s="90" t="s">
        <v>33</v>
      </c>
      <c r="I11818" s="77">
        <f>IF(H11818="Lost",G11818*-1,IF(H11818="Won",     IF(D11818="E/W",            G11818*(F11818-1)*0.5*1.25,    IF(D11818="place",   G11818*(F11818-1) *0.95,  G11818*(F11818-1) )),            IF(H11818="Placed",     (G11818*-0.5)  + (0.5*G11818*(F11818-1)*0.2),0)         ))</f>
        <v>-1</v>
      </c>
      <c r="J11818" s="18">
        <f t="shared" si="744"/>
        <v>1218.320000000002</v>
      </c>
      <c r="K11818" s="19" t="str">
        <f t="shared" si="742"/>
        <v>Jun-16</v>
      </c>
      <c r="L11818" s="20">
        <f t="shared" si="745"/>
        <v>11634</v>
      </c>
      <c r="M11818" s="21">
        <f t="shared" si="743"/>
        <v>0.10472064638129637</v>
      </c>
    </row>
    <row r="11819" spans="1:13" x14ac:dyDescent="0.3">
      <c r="A11819" s="116">
        <v>42549</v>
      </c>
      <c r="B11819" s="90" t="s">
        <v>130</v>
      </c>
      <c r="C11819" s="103">
        <v>0.81944444444444453</v>
      </c>
      <c r="D11819" s="94" t="s">
        <v>31</v>
      </c>
      <c r="E11819" s="90" t="s">
        <v>3923</v>
      </c>
      <c r="F11819" s="115">
        <v>3</v>
      </c>
      <c r="G11819" s="92">
        <v>1</v>
      </c>
      <c r="H11819" s="90" t="s">
        <v>33</v>
      </c>
      <c r="I11819" s="77">
        <f>IF(H11819="Lost",G11819*-1,IF(H11819="Won",     IF(D11819="E/W",            G11819*(F11819-1)*0.5*1.25,    IF(D11819="place",   G11819*(F11819-1) *0.95,  G11819*(F11819-1) )),            IF(H11819="Placed",     (G11819*-0.5)  + (0.5*G11819*(F11819-1)*0.2),0)         ))</f>
        <v>-1</v>
      </c>
      <c r="J11819" s="18">
        <f t="shared" si="744"/>
        <v>1217.320000000002</v>
      </c>
      <c r="K11819" s="19" t="str">
        <f t="shared" si="742"/>
        <v>Jun-16</v>
      </c>
      <c r="L11819" s="20">
        <f t="shared" si="745"/>
        <v>11635</v>
      </c>
      <c r="M11819" s="21">
        <f t="shared" si="743"/>
        <v>0.10462569832402252</v>
      </c>
    </row>
    <row r="11820" spans="1:13" x14ac:dyDescent="0.3">
      <c r="A11820" s="119">
        <v>42549</v>
      </c>
      <c r="B11820" s="121" t="s">
        <v>134</v>
      </c>
      <c r="C11820" s="121">
        <v>16</v>
      </c>
      <c r="D11820" s="94"/>
      <c r="E11820" s="121" t="s">
        <v>10269</v>
      </c>
      <c r="F11820" s="123">
        <v>6</v>
      </c>
      <c r="G11820" s="91">
        <v>1</v>
      </c>
      <c r="H11820" s="40">
        <v>3</v>
      </c>
      <c r="I11820" s="38">
        <v>-1</v>
      </c>
      <c r="J11820" s="18">
        <f t="shared" si="744"/>
        <v>1216.320000000002</v>
      </c>
      <c r="K11820" s="19" t="str">
        <f t="shared" si="742"/>
        <v>Jun-16</v>
      </c>
      <c r="L11820" s="20">
        <f t="shared" si="745"/>
        <v>11636</v>
      </c>
      <c r="M11820" s="21">
        <f t="shared" si="743"/>
        <v>0.10453076658645599</v>
      </c>
    </row>
    <row r="11821" spans="1:13" x14ac:dyDescent="0.3">
      <c r="A11821" s="119">
        <v>42549</v>
      </c>
      <c r="B11821" s="121" t="s">
        <v>134</v>
      </c>
      <c r="C11821" s="121">
        <v>17</v>
      </c>
      <c r="D11821" s="94"/>
      <c r="E11821" s="121" t="s">
        <v>10928</v>
      </c>
      <c r="F11821" s="123">
        <v>6</v>
      </c>
      <c r="G11821" s="91">
        <v>1</v>
      </c>
      <c r="H11821" s="40">
        <v>3</v>
      </c>
      <c r="I11821" s="38">
        <v>-1</v>
      </c>
      <c r="J11821" s="18">
        <f t="shared" si="744"/>
        <v>1215.320000000002</v>
      </c>
      <c r="K11821" s="19" t="str">
        <f t="shared" si="742"/>
        <v>Jun-16</v>
      </c>
      <c r="L11821" s="20">
        <f t="shared" si="745"/>
        <v>11637</v>
      </c>
      <c r="M11821" s="21">
        <f t="shared" si="743"/>
        <v>0.10443585116438962</v>
      </c>
    </row>
    <row r="11822" spans="1:13" x14ac:dyDescent="0.3">
      <c r="A11822" s="116">
        <v>42550</v>
      </c>
      <c r="B11822" s="90" t="s">
        <v>39</v>
      </c>
      <c r="C11822" s="103">
        <v>0.65277777777777779</v>
      </c>
      <c r="D11822" s="94" t="s">
        <v>31</v>
      </c>
      <c r="E11822" s="90" t="s">
        <v>3925</v>
      </c>
      <c r="F11822" s="115">
        <v>3.75</v>
      </c>
      <c r="G11822" s="92">
        <v>1</v>
      </c>
      <c r="H11822" s="90" t="s">
        <v>33</v>
      </c>
      <c r="I11822" s="77">
        <f>IF(H11822="Lost",G11822*-1,IF(H11822="Won",     IF(D11822="E/W",            G11822*(F11822-1)*0.5*1.25,    IF(D11822="place",   G11822*(F11822-1) *0.95,  G11822*(F11822-1) )),            IF(H11822="Placed",     (G11822*-0.5)  + (0.5*G11822*(F11822-1)*0.2),0)         ))</f>
        <v>-1</v>
      </c>
      <c r="J11822" s="18">
        <f t="shared" si="744"/>
        <v>1214.320000000002</v>
      </c>
      <c r="K11822" s="19" t="str">
        <f t="shared" si="742"/>
        <v>Jun-16</v>
      </c>
      <c r="L11822" s="20">
        <f t="shared" si="745"/>
        <v>11638</v>
      </c>
      <c r="M11822" s="21">
        <f t="shared" si="743"/>
        <v>0.10434095205361762</v>
      </c>
    </row>
    <row r="11823" spans="1:13" x14ac:dyDescent="0.3">
      <c r="A11823" s="116">
        <v>42550</v>
      </c>
      <c r="B11823" s="90" t="s">
        <v>61</v>
      </c>
      <c r="C11823" s="103">
        <v>0.66666666666666663</v>
      </c>
      <c r="D11823" s="94" t="s">
        <v>31</v>
      </c>
      <c r="E11823" s="90" t="s">
        <v>2090</v>
      </c>
      <c r="F11823" s="115">
        <v>4</v>
      </c>
      <c r="G11823" s="92">
        <v>1</v>
      </c>
      <c r="H11823" s="90" t="s">
        <v>33</v>
      </c>
      <c r="I11823" s="77">
        <f>IF(H11823="Lost",G11823*-1,IF(H11823="Won",     IF(D11823="E/W",            G11823*(F11823-1)*0.5*1.25,    IF(D11823="place",   G11823*(F11823-1) *0.95,  G11823*(F11823-1) )),            IF(H11823="Placed",     (G11823*-0.5)  + (0.5*G11823*(F11823-1)*0.2),0)         ))</f>
        <v>-1</v>
      </c>
      <c r="J11823" s="18">
        <f t="shared" si="744"/>
        <v>1213.320000000002</v>
      </c>
      <c r="K11823" s="19" t="str">
        <f t="shared" si="742"/>
        <v>Jun-16</v>
      </c>
      <c r="L11823" s="20">
        <f t="shared" si="745"/>
        <v>11639</v>
      </c>
      <c r="M11823" s="21">
        <f t="shared" si="743"/>
        <v>0.10424606924993574</v>
      </c>
    </row>
    <row r="11824" spans="1:13" x14ac:dyDescent="0.3">
      <c r="A11824" s="119">
        <v>42550</v>
      </c>
      <c r="B11824" s="121" t="s">
        <v>39</v>
      </c>
      <c r="C11824" s="121">
        <v>14.4</v>
      </c>
      <c r="D11824" s="94"/>
      <c r="E11824" s="121" t="s">
        <v>10931</v>
      </c>
      <c r="F11824" s="123">
        <v>6</v>
      </c>
      <c r="G11824" s="91">
        <v>1</v>
      </c>
      <c r="H11824" s="40">
        <v>5</v>
      </c>
      <c r="I11824" s="38">
        <v>-1</v>
      </c>
      <c r="J11824" s="18">
        <f t="shared" si="744"/>
        <v>1212.320000000002</v>
      </c>
      <c r="K11824" s="19" t="str">
        <f t="shared" si="742"/>
        <v>Jun-16</v>
      </c>
      <c r="L11824" s="20">
        <f t="shared" si="745"/>
        <v>11640</v>
      </c>
      <c r="M11824" s="21">
        <f t="shared" si="743"/>
        <v>0.10415120274914107</v>
      </c>
    </row>
    <row r="11825" spans="1:13" x14ac:dyDescent="0.3">
      <c r="A11825" s="119">
        <v>42550</v>
      </c>
      <c r="B11825" s="121" t="s">
        <v>61</v>
      </c>
      <c r="C11825" s="121">
        <v>15.3</v>
      </c>
      <c r="D11825" s="94"/>
      <c r="E11825" s="121" t="s">
        <v>10929</v>
      </c>
      <c r="F11825" s="123">
        <v>5</v>
      </c>
      <c r="G11825" s="91">
        <v>1</v>
      </c>
      <c r="H11825" s="40">
        <v>3</v>
      </c>
      <c r="I11825" s="38">
        <v>-1</v>
      </c>
      <c r="J11825" s="18">
        <f t="shared" si="744"/>
        <v>1211.320000000002</v>
      </c>
      <c r="K11825" s="19" t="str">
        <f t="shared" si="742"/>
        <v>Jun-16</v>
      </c>
      <c r="L11825" s="20">
        <f t="shared" si="745"/>
        <v>11641</v>
      </c>
      <c r="M11825" s="21">
        <f t="shared" si="743"/>
        <v>0.10405635254703222</v>
      </c>
    </row>
    <row r="11826" spans="1:13" x14ac:dyDescent="0.3">
      <c r="A11826" s="119">
        <v>42550</v>
      </c>
      <c r="B11826" s="121" t="s">
        <v>61</v>
      </c>
      <c r="C11826" s="121">
        <v>16</v>
      </c>
      <c r="D11826" s="94"/>
      <c r="E11826" s="121" t="s">
        <v>10930</v>
      </c>
      <c r="F11826" s="123">
        <v>4.5</v>
      </c>
      <c r="G11826" s="91">
        <v>1</v>
      </c>
      <c r="H11826" s="40">
        <v>2</v>
      </c>
      <c r="I11826" s="38">
        <v>-1</v>
      </c>
      <c r="J11826" s="18">
        <f t="shared" si="744"/>
        <v>1210.320000000002</v>
      </c>
      <c r="K11826" s="19" t="str">
        <f t="shared" si="742"/>
        <v>Jun-16</v>
      </c>
      <c r="L11826" s="20">
        <f t="shared" si="745"/>
        <v>11642</v>
      </c>
      <c r="M11826" s="21">
        <f t="shared" si="743"/>
        <v>0.10396151863940921</v>
      </c>
    </row>
    <row r="11827" spans="1:13" x14ac:dyDescent="0.3">
      <c r="A11827" s="119">
        <v>42550</v>
      </c>
      <c r="B11827" s="121" t="s">
        <v>39</v>
      </c>
      <c r="C11827" s="121">
        <v>16.399999999999999</v>
      </c>
      <c r="D11827" s="94"/>
      <c r="E11827" s="121" t="s">
        <v>10932</v>
      </c>
      <c r="F11827" s="123">
        <v>4.5</v>
      </c>
      <c r="G11827" s="91">
        <v>1</v>
      </c>
      <c r="H11827" s="40">
        <v>6</v>
      </c>
      <c r="I11827" s="38">
        <v>-1</v>
      </c>
      <c r="J11827" s="18">
        <f t="shared" si="744"/>
        <v>1209.320000000002</v>
      </c>
      <c r="K11827" s="19" t="str">
        <f t="shared" si="742"/>
        <v>Jun-16</v>
      </c>
      <c r="L11827" s="20">
        <f t="shared" si="745"/>
        <v>11643</v>
      </c>
      <c r="M11827" s="21">
        <f t="shared" si="743"/>
        <v>0.10386670102207352</v>
      </c>
    </row>
    <row r="11828" spans="1:13" x14ac:dyDescent="0.3">
      <c r="A11828" s="116">
        <v>42551</v>
      </c>
      <c r="B11828" s="90" t="s">
        <v>46</v>
      </c>
      <c r="C11828" s="103">
        <v>0.59722222222222221</v>
      </c>
      <c r="D11828" s="94" t="s">
        <v>31</v>
      </c>
      <c r="E11828" s="90" t="s">
        <v>3926</v>
      </c>
      <c r="F11828" s="115">
        <v>3.75</v>
      </c>
      <c r="G11828" s="92">
        <v>1</v>
      </c>
      <c r="H11828" s="90" t="s">
        <v>42</v>
      </c>
      <c r="I11828" s="77">
        <f>IF(H11828="Lost",G11828*-1,IF(H11828="Won",     IF(D11828="E/W",            G11828*(F11828-1)*0.5*1.25,    IF(D11828="place",   G11828*(F11828-1) *0.95,  G11828*(F11828-1) )),            IF(H11828="Placed",     (G11828*-0.5)  + (0.5*G11828*(F11828-1)*0.2),0)         ))</f>
        <v>2.75</v>
      </c>
      <c r="J11828" s="18">
        <f t="shared" si="744"/>
        <v>1212.070000000002</v>
      </c>
      <c r="K11828" s="19" t="str">
        <f t="shared" si="742"/>
        <v>Jun-16</v>
      </c>
      <c r="L11828" s="20">
        <f t="shared" si="745"/>
        <v>11644</v>
      </c>
      <c r="M11828" s="21">
        <f t="shared" si="743"/>
        <v>0.10409395396770886</v>
      </c>
    </row>
    <row r="11829" spans="1:13" x14ac:dyDescent="0.3">
      <c r="A11829" s="116">
        <v>42551</v>
      </c>
      <c r="B11829" s="90" t="s">
        <v>46</v>
      </c>
      <c r="C11829" s="103">
        <v>0.61805555555555558</v>
      </c>
      <c r="D11829" s="94" t="s">
        <v>31</v>
      </c>
      <c r="E11829" s="90" t="s">
        <v>3927</v>
      </c>
      <c r="F11829" s="115">
        <v>3</v>
      </c>
      <c r="G11829" s="92">
        <v>1</v>
      </c>
      <c r="H11829" s="90" t="s">
        <v>33</v>
      </c>
      <c r="I11829" s="77">
        <f>IF(H11829="Lost",G11829*-1,IF(H11829="Won",     IF(D11829="E/W",            G11829*(F11829-1)*0.5*1.25,    IF(D11829="place",   G11829*(F11829-1) *0.95,  G11829*(F11829-1) )),            IF(H11829="Placed",     (G11829*-0.5)  + (0.5*G11829*(F11829-1)*0.2),0)         ))</f>
        <v>-1</v>
      </c>
      <c r="J11829" s="18">
        <f t="shared" si="744"/>
        <v>1211.070000000002</v>
      </c>
      <c r="K11829" s="19" t="str">
        <f t="shared" si="742"/>
        <v>Jun-16</v>
      </c>
      <c r="L11829" s="20">
        <f t="shared" si="745"/>
        <v>11645</v>
      </c>
      <c r="M11829" s="21">
        <f t="shared" si="743"/>
        <v>0.10399914126234452</v>
      </c>
    </row>
    <row r="11830" spans="1:13" x14ac:dyDescent="0.3">
      <c r="A11830" s="116">
        <v>42551</v>
      </c>
      <c r="B11830" s="90" t="s">
        <v>35</v>
      </c>
      <c r="C11830" s="103">
        <v>0.625</v>
      </c>
      <c r="D11830" s="94" t="s">
        <v>31</v>
      </c>
      <c r="E11830" s="90" t="s">
        <v>3929</v>
      </c>
      <c r="F11830" s="115">
        <v>3.5</v>
      </c>
      <c r="G11830" s="92">
        <v>1</v>
      </c>
      <c r="H11830" s="90" t="s">
        <v>33</v>
      </c>
      <c r="I11830" s="77">
        <f>IF(H11830="Lost",G11830*-1,IF(H11830="Won",     IF(D11830="E/W",            G11830*(F11830-1)*0.5*1.25,    IF(D11830="place",   G11830*(F11830-1) *0.95,  G11830*(F11830-1) )),            IF(H11830="Placed",     (G11830*-0.5)  + (0.5*G11830*(F11830-1)*0.2),0)         ))</f>
        <v>-1</v>
      </c>
      <c r="J11830" s="18">
        <f t="shared" si="744"/>
        <v>1210.070000000002</v>
      </c>
      <c r="K11830" s="19" t="str">
        <f t="shared" si="742"/>
        <v>Jun-16</v>
      </c>
      <c r="L11830" s="20">
        <f t="shared" si="745"/>
        <v>11646</v>
      </c>
      <c r="M11830" s="21">
        <f t="shared" si="743"/>
        <v>0.10390434483943002</v>
      </c>
    </row>
    <row r="11831" spans="1:13" x14ac:dyDescent="0.3">
      <c r="A11831" s="116">
        <v>42551</v>
      </c>
      <c r="B11831" s="90" t="s">
        <v>46</v>
      </c>
      <c r="C11831" s="103">
        <v>0.72569444444444453</v>
      </c>
      <c r="D11831" s="94" t="s">
        <v>31</v>
      </c>
      <c r="E11831" s="90" t="s">
        <v>3928</v>
      </c>
      <c r="F11831" s="115">
        <v>3.5</v>
      </c>
      <c r="G11831" s="92">
        <v>1</v>
      </c>
      <c r="H11831" s="90" t="s">
        <v>33</v>
      </c>
      <c r="I11831" s="77">
        <f>IF(H11831="Lost",G11831*-1,IF(H11831="Won",     IF(D11831="E/W",            G11831*(F11831-1)*0.5*1.25,    IF(D11831="place",   G11831*(F11831-1) *0.95,  G11831*(F11831-1) )),            IF(H11831="Placed",     (G11831*-0.5)  + (0.5*G11831*(F11831-1)*0.2),0)         ))</f>
        <v>-1</v>
      </c>
      <c r="J11831" s="18">
        <f t="shared" si="744"/>
        <v>1209.070000000002</v>
      </c>
      <c r="K11831" s="19" t="str">
        <f t="shared" si="742"/>
        <v>Jun-16</v>
      </c>
      <c r="L11831" s="20">
        <f t="shared" si="745"/>
        <v>11647</v>
      </c>
      <c r="M11831" s="21">
        <f t="shared" si="743"/>
        <v>0.10380956469477136</v>
      </c>
    </row>
    <row r="11832" spans="1:13" x14ac:dyDescent="0.3">
      <c r="A11832" s="119">
        <v>42551</v>
      </c>
      <c r="B11832" s="121" t="s">
        <v>39</v>
      </c>
      <c r="C11832" s="121">
        <v>14.1</v>
      </c>
      <c r="D11832" s="94"/>
      <c r="E11832" s="121" t="s">
        <v>10666</v>
      </c>
      <c r="F11832" s="123">
        <v>4.5</v>
      </c>
      <c r="G11832" s="91">
        <v>1</v>
      </c>
      <c r="H11832" s="40">
        <v>2</v>
      </c>
      <c r="I11832" s="38">
        <v>-1</v>
      </c>
      <c r="J11832" s="18">
        <f t="shared" si="744"/>
        <v>1208.070000000002</v>
      </c>
      <c r="K11832" s="19" t="str">
        <f t="shared" si="742"/>
        <v>Jun-16</v>
      </c>
      <c r="L11832" s="20">
        <f t="shared" si="745"/>
        <v>11648</v>
      </c>
      <c r="M11832" s="21">
        <f t="shared" si="743"/>
        <v>0.103714800824176</v>
      </c>
    </row>
    <row r="11833" spans="1:13" x14ac:dyDescent="0.3">
      <c r="A11833" s="119">
        <v>42551</v>
      </c>
      <c r="B11833" s="121" t="s">
        <v>35</v>
      </c>
      <c r="C11833" s="121">
        <v>15</v>
      </c>
      <c r="D11833" s="94"/>
      <c r="E11833" s="121" t="s">
        <v>3326</v>
      </c>
      <c r="F11833" s="123">
        <v>4.5</v>
      </c>
      <c r="G11833" s="91">
        <v>1</v>
      </c>
      <c r="H11833" s="40">
        <v>1</v>
      </c>
      <c r="I11833" s="38">
        <v>3.15</v>
      </c>
      <c r="J11833" s="18">
        <f t="shared" si="744"/>
        <v>1211.2200000000021</v>
      </c>
      <c r="K11833" s="19" t="str">
        <f t="shared" si="742"/>
        <v>Jun-16</v>
      </c>
      <c r="L11833" s="20">
        <f t="shared" si="745"/>
        <v>11649</v>
      </c>
      <c r="M11833" s="21">
        <f t="shared" si="743"/>
        <v>0.10397630697914002</v>
      </c>
    </row>
    <row r="11834" spans="1:13" x14ac:dyDescent="0.3">
      <c r="A11834" s="119">
        <v>42551</v>
      </c>
      <c r="B11834" s="121" t="s">
        <v>39</v>
      </c>
      <c r="C11834" s="121">
        <v>15.4</v>
      </c>
      <c r="D11834" s="94"/>
      <c r="E11834" s="121" t="s">
        <v>10509</v>
      </c>
      <c r="F11834" s="123">
        <v>6</v>
      </c>
      <c r="G11834" s="91">
        <v>1</v>
      </c>
      <c r="H11834" s="40">
        <v>2</v>
      </c>
      <c r="I11834" s="38">
        <v>-1</v>
      </c>
      <c r="J11834" s="18">
        <f t="shared" si="744"/>
        <v>1210.2200000000021</v>
      </c>
      <c r="K11834" s="19" t="str">
        <f t="shared" si="742"/>
        <v>Jun-16</v>
      </c>
      <c r="L11834" s="20">
        <f t="shared" si="745"/>
        <v>11650</v>
      </c>
      <c r="M11834" s="21">
        <f t="shared" si="743"/>
        <v>0.10388154506437786</v>
      </c>
    </row>
    <row r="11835" spans="1:13" x14ac:dyDescent="0.3">
      <c r="A11835" s="124">
        <v>42551</v>
      </c>
      <c r="B11835" s="111" t="s">
        <v>138</v>
      </c>
      <c r="C11835" s="111">
        <v>19.5</v>
      </c>
      <c r="D11835" s="94"/>
      <c r="E11835" s="111" t="s">
        <v>10933</v>
      </c>
      <c r="F11835" s="110">
        <v>6</v>
      </c>
      <c r="G11835" s="91">
        <v>1</v>
      </c>
      <c r="H11835" s="33" t="s">
        <v>6518</v>
      </c>
      <c r="I11835" s="34">
        <v>-1</v>
      </c>
      <c r="J11835" s="18">
        <f t="shared" si="744"/>
        <v>1209.2200000000021</v>
      </c>
      <c r="K11835" s="19" t="str">
        <f t="shared" si="742"/>
        <v>Jun-16</v>
      </c>
      <c r="L11835" s="20">
        <f t="shared" si="745"/>
        <v>11651</v>
      </c>
      <c r="M11835" s="21">
        <f t="shared" si="743"/>
        <v>0.10378679941635929</v>
      </c>
    </row>
    <row r="11836" spans="1:13" x14ac:dyDescent="0.3">
      <c r="A11836" s="124">
        <v>42551</v>
      </c>
      <c r="B11836" s="111" t="s">
        <v>93</v>
      </c>
      <c r="C11836" s="111">
        <v>21.1</v>
      </c>
      <c r="D11836" s="94"/>
      <c r="E11836" s="111" t="s">
        <v>10816</v>
      </c>
      <c r="F11836" s="110">
        <v>5.5</v>
      </c>
      <c r="G11836" s="91">
        <v>1</v>
      </c>
      <c r="H11836" s="33" t="s">
        <v>6518</v>
      </c>
      <c r="I11836" s="34">
        <v>-1</v>
      </c>
      <c r="J11836" s="18">
        <f t="shared" si="744"/>
        <v>1208.2200000000021</v>
      </c>
      <c r="K11836" s="19" t="str">
        <f t="shared" si="742"/>
        <v>Jun-16</v>
      </c>
      <c r="L11836" s="20">
        <f t="shared" si="745"/>
        <v>11652</v>
      </c>
      <c r="M11836" s="21">
        <f t="shared" si="743"/>
        <v>0.10369207003089616</v>
      </c>
    </row>
    <row r="11837" spans="1:13" x14ac:dyDescent="0.3">
      <c r="A11837" s="116">
        <v>42551</v>
      </c>
      <c r="B11837" s="90" t="s">
        <v>3930</v>
      </c>
      <c r="C11837" s="103" t="s">
        <v>3931</v>
      </c>
      <c r="D11837" s="94" t="s">
        <v>31</v>
      </c>
      <c r="E11837" s="90" t="s">
        <v>3932</v>
      </c>
      <c r="F11837" s="115">
        <v>4</v>
      </c>
      <c r="G11837" s="92">
        <v>1</v>
      </c>
      <c r="H11837" s="90" t="s">
        <v>33</v>
      </c>
      <c r="I11837" s="77">
        <f>IF(H11837="Lost",G11837*-1,IF(H11837="Won",     IF(D11837="E/W",            G11837*(F11837-1)*0.5*1.25,    IF(D11837="place",   G11837*(F11837-1) *0.95,  G11837*(F11837-1) )),            IF(H11837="Placed",     (G11837*-0.5)  + (0.5*G11837*(F11837-1)*0.2),0)         ))</f>
        <v>-1</v>
      </c>
      <c r="J11837" s="18">
        <f t="shared" si="744"/>
        <v>1207.2200000000021</v>
      </c>
      <c r="K11837" s="19" t="str">
        <f t="shared" si="742"/>
        <v>Jun-16</v>
      </c>
      <c r="L11837" s="20">
        <f t="shared" si="745"/>
        <v>11653</v>
      </c>
      <c r="M11837" s="21">
        <f t="shared" si="743"/>
        <v>0.10359735690380177</v>
      </c>
    </row>
    <row r="11838" spans="1:13" x14ac:dyDescent="0.3">
      <c r="A11838" s="116">
        <v>42552</v>
      </c>
      <c r="B11838" s="90" t="s">
        <v>44</v>
      </c>
      <c r="C11838" s="103">
        <v>0.58333333333333337</v>
      </c>
      <c r="D11838" s="94" t="s">
        <v>31</v>
      </c>
      <c r="E11838" s="90" t="s">
        <v>3933</v>
      </c>
      <c r="F11838" s="115">
        <v>3.25</v>
      </c>
      <c r="G11838" s="92">
        <v>1</v>
      </c>
      <c r="H11838" s="90" t="s">
        <v>33</v>
      </c>
      <c r="I11838" s="77">
        <f>IF(H11838="Lost",G11838*-1,IF(H11838="Won",     IF(D11838="E/W",            G11838*(F11838-1)*0.5*1.25,    IF(D11838="place",   G11838*(F11838-1) *0.95,  G11838*(F11838-1) )),            IF(H11838="Placed",     (G11838*-0.5)  + (0.5*G11838*(F11838-1)*0.2),0)         ))</f>
        <v>-1</v>
      </c>
      <c r="J11838" s="18">
        <f t="shared" si="744"/>
        <v>1206.2200000000021</v>
      </c>
      <c r="K11838" s="19" t="str">
        <f t="shared" si="742"/>
        <v>Jul-16</v>
      </c>
      <c r="L11838" s="20">
        <f t="shared" si="745"/>
        <v>11654</v>
      </c>
      <c r="M11838" s="21">
        <f t="shared" si="743"/>
        <v>0.10350266003089086</v>
      </c>
    </row>
    <row r="11839" spans="1:13" x14ac:dyDescent="0.3">
      <c r="A11839" s="116">
        <v>42552</v>
      </c>
      <c r="B11839" s="90" t="s">
        <v>44</v>
      </c>
      <c r="C11839" s="103">
        <v>0.62847222222222221</v>
      </c>
      <c r="D11839" s="94" t="s">
        <v>31</v>
      </c>
      <c r="E11839" s="90" t="s">
        <v>3934</v>
      </c>
      <c r="F11839" s="115">
        <v>2.75</v>
      </c>
      <c r="G11839" s="92">
        <v>1</v>
      </c>
      <c r="H11839" s="90" t="s">
        <v>42</v>
      </c>
      <c r="I11839" s="77">
        <f>IF(H11839="Lost",G11839*-1,IF(H11839="Won",     IF(D11839="E/W",            G11839*(F11839-1)*0.5*1.25,    IF(D11839="place",   G11839*(F11839-1) *0.95,  G11839*(F11839-1) )),            IF(H11839="Placed",     (G11839*-0.5)  + (0.5*G11839*(F11839-1)*0.2),0)         ))</f>
        <v>1.75</v>
      </c>
      <c r="J11839" s="18">
        <f t="shared" si="744"/>
        <v>1207.9700000000021</v>
      </c>
      <c r="K11839" s="19" t="str">
        <f t="shared" si="742"/>
        <v>Jul-16</v>
      </c>
      <c r="L11839" s="20">
        <f t="shared" si="745"/>
        <v>11655</v>
      </c>
      <c r="M11839" s="21">
        <f t="shared" si="743"/>
        <v>0.10364392964392982</v>
      </c>
    </row>
    <row r="11840" spans="1:13" x14ac:dyDescent="0.3">
      <c r="A11840" s="116">
        <v>42552</v>
      </c>
      <c r="B11840" s="90" t="s">
        <v>57</v>
      </c>
      <c r="C11840" s="103">
        <v>0.76041666666666663</v>
      </c>
      <c r="D11840" s="94" t="s">
        <v>31</v>
      </c>
      <c r="E11840" s="90" t="s">
        <v>3935</v>
      </c>
      <c r="F11840" s="115">
        <v>4</v>
      </c>
      <c r="G11840" s="92">
        <v>1</v>
      </c>
      <c r="H11840" s="90" t="s">
        <v>42</v>
      </c>
      <c r="I11840" s="77">
        <f>IF(H11840="Lost",G11840*-1,IF(H11840="Won",     IF(D11840="E/W",            G11840*(F11840-1)*0.5*1.25,    IF(D11840="place",   G11840*(F11840-1) *0.95,  G11840*(F11840-1) )),            IF(H11840="Placed",     (G11840*-0.5)  + (0.5*G11840*(F11840-1)*0.2),0)         ))</f>
        <v>3</v>
      </c>
      <c r="J11840" s="18">
        <f t="shared" si="744"/>
        <v>1210.9700000000021</v>
      </c>
      <c r="K11840" s="19" t="str">
        <f t="shared" si="742"/>
        <v>Jul-16</v>
      </c>
      <c r="L11840" s="20">
        <f t="shared" si="745"/>
        <v>11656</v>
      </c>
      <c r="M11840" s="21">
        <f t="shared" si="743"/>
        <v>0.10389241592312989</v>
      </c>
    </row>
    <row r="11841" spans="1:13" x14ac:dyDescent="0.3">
      <c r="A11841" s="119">
        <v>42552</v>
      </c>
      <c r="B11841" s="121" t="s">
        <v>153</v>
      </c>
      <c r="C11841" s="121">
        <v>14.1</v>
      </c>
      <c r="D11841" s="94"/>
      <c r="E11841" s="121" t="s">
        <v>10936</v>
      </c>
      <c r="F11841" s="123">
        <v>5.5</v>
      </c>
      <c r="G11841" s="91">
        <v>1</v>
      </c>
      <c r="H11841" s="40">
        <v>3</v>
      </c>
      <c r="I11841" s="38">
        <v>-1</v>
      </c>
      <c r="J11841" s="18">
        <f t="shared" si="744"/>
        <v>1209.9700000000021</v>
      </c>
      <c r="K11841" s="19" t="str">
        <f t="shared" si="742"/>
        <v>Jul-16</v>
      </c>
      <c r="L11841" s="20">
        <f t="shared" si="745"/>
        <v>11657</v>
      </c>
      <c r="M11841" s="21">
        <f t="shared" si="743"/>
        <v>0.10379771810929073</v>
      </c>
    </row>
    <row r="11842" spans="1:13" x14ac:dyDescent="0.3">
      <c r="A11842" s="119">
        <v>42552</v>
      </c>
      <c r="B11842" s="121" t="s">
        <v>44</v>
      </c>
      <c r="C11842" s="121">
        <v>14.3</v>
      </c>
      <c r="D11842" s="94"/>
      <c r="E11842" s="121" t="s">
        <v>10935</v>
      </c>
      <c r="F11842" s="123">
        <v>6</v>
      </c>
      <c r="G11842" s="91">
        <v>1</v>
      </c>
      <c r="H11842" s="40">
        <v>9</v>
      </c>
      <c r="I11842" s="38">
        <v>-1</v>
      </c>
      <c r="J11842" s="18">
        <f t="shared" si="744"/>
        <v>1208.9700000000021</v>
      </c>
      <c r="K11842" s="19" t="str">
        <f t="shared" ref="K11842:K11905" si="746">TEXT(A11842,"MMM-yy")</f>
        <v>Jul-16</v>
      </c>
      <c r="L11842" s="20">
        <f t="shared" si="745"/>
        <v>11658</v>
      </c>
      <c r="M11842" s="21">
        <f t="shared" ref="M11842:M11905" si="747">J11842/L11842</f>
        <v>0.10370303654143095</v>
      </c>
    </row>
    <row r="11843" spans="1:13" x14ac:dyDescent="0.3">
      <c r="A11843" s="119">
        <v>42552</v>
      </c>
      <c r="B11843" s="121" t="s">
        <v>96</v>
      </c>
      <c r="C11843" s="121">
        <v>16</v>
      </c>
      <c r="D11843" s="94"/>
      <c r="E11843" s="121" t="s">
        <v>10937</v>
      </c>
      <c r="F11843" s="123">
        <v>4.5</v>
      </c>
      <c r="G11843" s="91">
        <v>1</v>
      </c>
      <c r="H11843" s="40">
        <v>2</v>
      </c>
      <c r="I11843" s="38">
        <v>-1</v>
      </c>
      <c r="J11843" s="18">
        <f t="shared" ref="J11843:J11906" si="748">J11842+I11843</f>
        <v>1207.9700000000021</v>
      </c>
      <c r="K11843" s="19" t="str">
        <f t="shared" si="746"/>
        <v>Jul-16</v>
      </c>
      <c r="L11843" s="20">
        <f t="shared" ref="L11843:L11906" si="749">L11842+G11843</f>
        <v>11659</v>
      </c>
      <c r="M11843" s="21">
        <f t="shared" si="747"/>
        <v>0.10360837121537028</v>
      </c>
    </row>
    <row r="11844" spans="1:13" x14ac:dyDescent="0.3">
      <c r="A11844" s="119">
        <v>42552</v>
      </c>
      <c r="B11844" s="121" t="s">
        <v>44</v>
      </c>
      <c r="C11844" s="121">
        <v>16.100000000000001</v>
      </c>
      <c r="D11844" s="94"/>
      <c r="E11844" s="121" t="s">
        <v>1240</v>
      </c>
      <c r="F11844" s="123">
        <v>4.5</v>
      </c>
      <c r="G11844" s="91">
        <v>0</v>
      </c>
      <c r="H11844" s="40" t="s">
        <v>6111</v>
      </c>
      <c r="I11844" s="38">
        <v>0</v>
      </c>
      <c r="J11844" s="18">
        <f t="shared" si="748"/>
        <v>1207.9700000000021</v>
      </c>
      <c r="K11844" s="19" t="str">
        <f t="shared" si="746"/>
        <v>Jul-16</v>
      </c>
      <c r="L11844" s="20">
        <f t="shared" si="749"/>
        <v>11659</v>
      </c>
      <c r="M11844" s="21">
        <f t="shared" si="747"/>
        <v>0.10360837121537028</v>
      </c>
    </row>
    <row r="11845" spans="1:13" x14ac:dyDescent="0.3">
      <c r="A11845" s="124">
        <v>42552</v>
      </c>
      <c r="B11845" s="111" t="s">
        <v>57</v>
      </c>
      <c r="C11845" s="111">
        <v>18.149999999999999</v>
      </c>
      <c r="D11845" s="94"/>
      <c r="E11845" s="111" t="s">
        <v>7146</v>
      </c>
      <c r="F11845" s="110">
        <v>5.5</v>
      </c>
      <c r="G11845" s="91">
        <v>1</v>
      </c>
      <c r="H11845" s="37" t="s">
        <v>6518</v>
      </c>
      <c r="I11845" s="34">
        <v>-1</v>
      </c>
      <c r="J11845" s="18">
        <f t="shared" si="748"/>
        <v>1206.9700000000021</v>
      </c>
      <c r="K11845" s="19" t="str">
        <f t="shared" si="746"/>
        <v>Jul-16</v>
      </c>
      <c r="L11845" s="20">
        <f t="shared" si="749"/>
        <v>11660</v>
      </c>
      <c r="M11845" s="21">
        <f t="shared" si="747"/>
        <v>0.10351372212692986</v>
      </c>
    </row>
    <row r="11846" spans="1:13" x14ac:dyDescent="0.3">
      <c r="A11846" s="124">
        <v>42552</v>
      </c>
      <c r="B11846" s="111" t="s">
        <v>35</v>
      </c>
      <c r="C11846" s="111">
        <v>20.3</v>
      </c>
      <c r="D11846" s="94"/>
      <c r="E11846" s="111" t="s">
        <v>10934</v>
      </c>
      <c r="F11846" s="110">
        <v>6</v>
      </c>
      <c r="G11846" s="91">
        <v>1</v>
      </c>
      <c r="H11846" s="37" t="s">
        <v>6518</v>
      </c>
      <c r="I11846" s="34">
        <v>-1</v>
      </c>
      <c r="J11846" s="18">
        <f t="shared" si="748"/>
        <v>1205.9700000000021</v>
      </c>
      <c r="K11846" s="19" t="str">
        <f t="shared" si="746"/>
        <v>Jul-16</v>
      </c>
      <c r="L11846" s="20">
        <f t="shared" si="749"/>
        <v>11661</v>
      </c>
      <c r="M11846" s="21">
        <f t="shared" si="747"/>
        <v>0.10341908927193226</v>
      </c>
    </row>
    <row r="11847" spans="1:13" x14ac:dyDescent="0.3">
      <c r="A11847" s="116">
        <v>42553</v>
      </c>
      <c r="B11847" s="90" t="s">
        <v>63</v>
      </c>
      <c r="C11847" s="103">
        <v>0.76041666666666663</v>
      </c>
      <c r="D11847" s="94" t="s">
        <v>31</v>
      </c>
      <c r="E11847" s="90" t="s">
        <v>3939</v>
      </c>
      <c r="F11847" s="115">
        <v>3.75</v>
      </c>
      <c r="G11847" s="92">
        <v>1</v>
      </c>
      <c r="H11847" s="90" t="s">
        <v>42</v>
      </c>
      <c r="I11847" s="77">
        <f>IF(H11847="Lost",G11847*-1,IF(H11847="Won",     IF(D11847="E/W",            G11847*(F11847-1)*0.5*1.25,    IF(D11847="place",   G11847*(F11847-1) *0.95,  G11847*(F11847-1) )),            IF(H11847="Placed",     (G11847*-0.5)  + (0.5*G11847*(F11847-1)*0.2),0)         ))</f>
        <v>2.75</v>
      </c>
      <c r="J11847" s="18">
        <f t="shared" si="748"/>
        <v>1208.7200000000021</v>
      </c>
      <c r="K11847" s="19" t="str">
        <f t="shared" si="746"/>
        <v>Jul-16</v>
      </c>
      <c r="L11847" s="20">
        <f t="shared" si="749"/>
        <v>11662</v>
      </c>
      <c r="M11847" s="21">
        <f t="shared" si="747"/>
        <v>0.1036460298405078</v>
      </c>
    </row>
    <row r="11848" spans="1:13" x14ac:dyDescent="0.3">
      <c r="A11848" s="119">
        <v>42553</v>
      </c>
      <c r="B11848" s="121" t="s">
        <v>96</v>
      </c>
      <c r="C11848" s="121">
        <v>13.25</v>
      </c>
      <c r="D11848" s="94"/>
      <c r="E11848" s="121" t="s">
        <v>10938</v>
      </c>
      <c r="F11848" s="123">
        <v>5</v>
      </c>
      <c r="G11848" s="91">
        <v>1</v>
      </c>
      <c r="H11848" s="40">
        <v>9</v>
      </c>
      <c r="I11848" s="38">
        <v>-1</v>
      </c>
      <c r="J11848" s="18">
        <f t="shared" si="748"/>
        <v>1207.7200000000021</v>
      </c>
      <c r="K11848" s="19" t="str">
        <f t="shared" si="746"/>
        <v>Jul-16</v>
      </c>
      <c r="L11848" s="20">
        <f t="shared" si="749"/>
        <v>11663</v>
      </c>
      <c r="M11848" s="21">
        <f t="shared" si="747"/>
        <v>0.10355140186915905</v>
      </c>
    </row>
    <row r="11849" spans="1:13" x14ac:dyDescent="0.3">
      <c r="A11849" s="119">
        <v>42553</v>
      </c>
      <c r="B11849" s="121" t="s">
        <v>35</v>
      </c>
      <c r="C11849" s="121">
        <v>15.25</v>
      </c>
      <c r="D11849" s="94"/>
      <c r="E11849" s="121" t="s">
        <v>3747</v>
      </c>
      <c r="F11849" s="123">
        <v>5.5</v>
      </c>
      <c r="G11849" s="91">
        <v>1</v>
      </c>
      <c r="H11849" s="40">
        <v>8</v>
      </c>
      <c r="I11849" s="38">
        <v>-1</v>
      </c>
      <c r="J11849" s="18">
        <f t="shared" si="748"/>
        <v>1206.7200000000021</v>
      </c>
      <c r="K11849" s="19" t="str">
        <f t="shared" si="746"/>
        <v>Jul-16</v>
      </c>
      <c r="L11849" s="20">
        <f t="shared" si="749"/>
        <v>11664</v>
      </c>
      <c r="M11849" s="21">
        <f t="shared" si="747"/>
        <v>0.10345679012345697</v>
      </c>
    </row>
    <row r="11850" spans="1:13" x14ac:dyDescent="0.3">
      <c r="A11850" s="119">
        <v>42553</v>
      </c>
      <c r="B11850" s="121" t="s">
        <v>96</v>
      </c>
      <c r="C11850" s="121">
        <v>16.55</v>
      </c>
      <c r="D11850" s="94"/>
      <c r="E11850" s="121" t="s">
        <v>10939</v>
      </c>
      <c r="F11850" s="123">
        <v>5</v>
      </c>
      <c r="G11850" s="91">
        <v>1</v>
      </c>
      <c r="H11850" s="40">
        <v>1</v>
      </c>
      <c r="I11850" s="38">
        <v>4</v>
      </c>
      <c r="J11850" s="18">
        <f t="shared" si="748"/>
        <v>1210.7200000000021</v>
      </c>
      <c r="K11850" s="19" t="str">
        <f t="shared" si="746"/>
        <v>Jul-16</v>
      </c>
      <c r="L11850" s="20">
        <f t="shared" si="749"/>
        <v>11665</v>
      </c>
      <c r="M11850" s="21">
        <f t="shared" si="747"/>
        <v>0.10379082726103747</v>
      </c>
    </row>
    <row r="11851" spans="1:13" x14ac:dyDescent="0.3">
      <c r="A11851" s="124">
        <v>42553</v>
      </c>
      <c r="B11851" s="111" t="s">
        <v>63</v>
      </c>
      <c r="C11851" s="111">
        <v>18.45</v>
      </c>
      <c r="D11851" s="94"/>
      <c r="E11851" s="111" t="s">
        <v>3432</v>
      </c>
      <c r="F11851" s="110">
        <v>5</v>
      </c>
      <c r="G11851" s="91">
        <v>1</v>
      </c>
      <c r="H11851" s="37" t="s">
        <v>6512</v>
      </c>
      <c r="I11851" s="34">
        <v>-1</v>
      </c>
      <c r="J11851" s="18">
        <f t="shared" si="748"/>
        <v>1209.7200000000021</v>
      </c>
      <c r="K11851" s="19" t="str">
        <f t="shared" si="746"/>
        <v>Jul-16</v>
      </c>
      <c r="L11851" s="20">
        <f t="shared" si="749"/>
        <v>11666</v>
      </c>
      <c r="M11851" s="21">
        <f t="shared" si="747"/>
        <v>0.10369621121206944</v>
      </c>
    </row>
    <row r="11852" spans="1:13" x14ac:dyDescent="0.3">
      <c r="A11852" s="116">
        <v>42553</v>
      </c>
      <c r="B11852" s="90" t="s">
        <v>3936</v>
      </c>
      <c r="C11852" s="103" t="s">
        <v>3937</v>
      </c>
      <c r="D11852" s="94" t="s">
        <v>31</v>
      </c>
      <c r="E11852" s="90" t="s">
        <v>3938</v>
      </c>
      <c r="F11852" s="115">
        <v>3</v>
      </c>
      <c r="G11852" s="92">
        <v>1</v>
      </c>
      <c r="H11852" s="90" t="s">
        <v>33</v>
      </c>
      <c r="I11852" s="77">
        <f>IF(H11852="Lost",G11852*-1,IF(H11852="Won",     IF(D11852="E/W",            G11852*(F11852-1)*0.5*1.25,    IF(D11852="place",   G11852*(F11852-1) *0.95,  G11852*(F11852-1) )),            IF(H11852="Placed",     (G11852*-0.5)  + (0.5*G11852*(F11852-1)*0.2),0)         ))</f>
        <v>-1</v>
      </c>
      <c r="J11852" s="18">
        <f t="shared" si="748"/>
        <v>1208.7200000000021</v>
      </c>
      <c r="K11852" s="19" t="str">
        <f t="shared" si="746"/>
        <v>Jul-16</v>
      </c>
      <c r="L11852" s="20">
        <f t="shared" si="749"/>
        <v>11667</v>
      </c>
      <c r="M11852" s="21">
        <f t="shared" si="747"/>
        <v>0.1036016113825321</v>
      </c>
    </row>
    <row r="11853" spans="1:13" x14ac:dyDescent="0.3">
      <c r="A11853" s="116">
        <v>42555</v>
      </c>
      <c r="B11853" s="90" t="s">
        <v>135</v>
      </c>
      <c r="C11853" s="103">
        <v>0.82291666666666663</v>
      </c>
      <c r="D11853" s="94" t="s">
        <v>31</v>
      </c>
      <c r="E11853" s="90" t="s">
        <v>3940</v>
      </c>
      <c r="F11853" s="115">
        <v>3.25</v>
      </c>
      <c r="G11853" s="92">
        <v>1</v>
      </c>
      <c r="H11853" s="90" t="s">
        <v>33</v>
      </c>
      <c r="I11853" s="77">
        <f>IF(H11853="Lost",G11853*-1,IF(H11853="Won",     IF(D11853="E/W",            G11853*(F11853-1)*0.5*1.25,    IF(D11853="place",   G11853*(F11853-1) *0.95,  G11853*(F11853-1) )),            IF(H11853="Placed",     (G11853*-0.5)  + (0.5*G11853*(F11853-1)*0.2),0)         ))</f>
        <v>-1</v>
      </c>
      <c r="J11853" s="18">
        <f t="shared" si="748"/>
        <v>1207.7200000000021</v>
      </c>
      <c r="K11853" s="19" t="str">
        <f t="shared" si="746"/>
        <v>Jul-16</v>
      </c>
      <c r="L11853" s="20">
        <f t="shared" si="749"/>
        <v>11668</v>
      </c>
      <c r="M11853" s="21">
        <f t="shared" si="747"/>
        <v>0.10350702776825524</v>
      </c>
    </row>
    <row r="11854" spans="1:13" x14ac:dyDescent="0.3">
      <c r="A11854" s="116">
        <v>42555</v>
      </c>
      <c r="B11854" s="90" t="s">
        <v>135</v>
      </c>
      <c r="C11854" s="103">
        <v>0.84375</v>
      </c>
      <c r="D11854" s="94" t="s">
        <v>31</v>
      </c>
      <c r="E11854" s="90" t="s">
        <v>3941</v>
      </c>
      <c r="F11854" s="115">
        <v>4</v>
      </c>
      <c r="G11854" s="92">
        <v>1</v>
      </c>
      <c r="H11854" s="90" t="s">
        <v>33</v>
      </c>
      <c r="I11854" s="77">
        <f>IF(H11854="Lost",G11854*-1,IF(H11854="Won",     IF(D11854="E/W",            G11854*(F11854-1)*0.5*1.25,    IF(D11854="place",   G11854*(F11854-1) *0.95,  G11854*(F11854-1) )),            IF(H11854="Placed",     (G11854*-0.5)  + (0.5*G11854*(F11854-1)*0.2),0)         ))</f>
        <v>-1</v>
      </c>
      <c r="J11854" s="18">
        <f t="shared" si="748"/>
        <v>1206.7200000000021</v>
      </c>
      <c r="K11854" s="19" t="str">
        <f t="shared" si="746"/>
        <v>Jul-16</v>
      </c>
      <c r="L11854" s="20">
        <f t="shared" si="749"/>
        <v>11669</v>
      </c>
      <c r="M11854" s="21">
        <f t="shared" si="747"/>
        <v>0.10341246036507003</v>
      </c>
    </row>
    <row r="11855" spans="1:13" x14ac:dyDescent="0.3">
      <c r="A11855" s="119">
        <v>42555</v>
      </c>
      <c r="B11855" s="123" t="s">
        <v>49</v>
      </c>
      <c r="C11855" s="121">
        <v>16.25</v>
      </c>
      <c r="D11855" s="94"/>
      <c r="E11855" s="123" t="s">
        <v>10940</v>
      </c>
      <c r="F11855" s="123">
        <v>6</v>
      </c>
      <c r="G11855" s="91">
        <v>1</v>
      </c>
      <c r="H11855" s="40">
        <v>1</v>
      </c>
      <c r="I11855" s="38">
        <v>5</v>
      </c>
      <c r="J11855" s="18">
        <f t="shared" si="748"/>
        <v>1211.7200000000021</v>
      </c>
      <c r="K11855" s="19" t="str">
        <f t="shared" si="746"/>
        <v>Jul-16</v>
      </c>
      <c r="L11855" s="20">
        <f t="shared" si="749"/>
        <v>11670</v>
      </c>
      <c r="M11855" s="21">
        <f t="shared" si="747"/>
        <v>0.10383204798628981</v>
      </c>
    </row>
    <row r="11856" spans="1:13" x14ac:dyDescent="0.3">
      <c r="A11856" s="119">
        <v>42555</v>
      </c>
      <c r="B11856" s="120" t="s">
        <v>49</v>
      </c>
      <c r="C11856" s="121">
        <v>17.3</v>
      </c>
      <c r="D11856" s="94"/>
      <c r="E11856" s="121" t="s">
        <v>10941</v>
      </c>
      <c r="F11856" s="123">
        <v>6</v>
      </c>
      <c r="G11856" s="91">
        <v>1</v>
      </c>
      <c r="H11856" s="40">
        <v>6</v>
      </c>
      <c r="I11856" s="38">
        <v>-1</v>
      </c>
      <c r="J11856" s="18">
        <f t="shared" si="748"/>
        <v>1210.7200000000021</v>
      </c>
      <c r="K11856" s="19" t="str">
        <f t="shared" si="746"/>
        <v>Jul-16</v>
      </c>
      <c r="L11856" s="20">
        <f t="shared" si="749"/>
        <v>11671</v>
      </c>
      <c r="M11856" s="21">
        <f t="shared" si="747"/>
        <v>0.10373746894010814</v>
      </c>
    </row>
    <row r="11857" spans="1:13" x14ac:dyDescent="0.3">
      <c r="A11857" s="116">
        <v>42556</v>
      </c>
      <c r="B11857" s="90" t="s">
        <v>45</v>
      </c>
      <c r="C11857" s="103">
        <v>0.66319444444444442</v>
      </c>
      <c r="D11857" s="94" t="s">
        <v>31</v>
      </c>
      <c r="E11857" s="90" t="s">
        <v>3942</v>
      </c>
      <c r="F11857" s="115">
        <v>4</v>
      </c>
      <c r="G11857" s="92">
        <v>1</v>
      </c>
      <c r="H11857" s="90" t="s">
        <v>42</v>
      </c>
      <c r="I11857" s="77">
        <f t="shared" ref="I11857:I11863" si="750">IF(H11857="Lost",G11857*-1,IF(H11857="Won",     IF(D11857="E/W",            G11857*(F11857-1)*0.5*1.25,    IF(D11857="place",   G11857*(F11857-1) *0.95,  G11857*(F11857-1) )),            IF(H11857="Placed",     (G11857*-0.5)  + (0.5*G11857*(F11857-1)*0.2),0)         ))</f>
        <v>3</v>
      </c>
      <c r="J11857" s="18">
        <f t="shared" si="748"/>
        <v>1213.7200000000021</v>
      </c>
      <c r="K11857" s="19" t="str">
        <f t="shared" si="746"/>
        <v>Jul-16</v>
      </c>
      <c r="L11857" s="20">
        <f t="shared" si="749"/>
        <v>11672</v>
      </c>
      <c r="M11857" s="21">
        <f t="shared" si="747"/>
        <v>0.10398560657984939</v>
      </c>
    </row>
    <row r="11858" spans="1:13" x14ac:dyDescent="0.3">
      <c r="A11858" s="116">
        <v>42556</v>
      </c>
      <c r="B11858" s="90" t="s">
        <v>45</v>
      </c>
      <c r="C11858" s="103">
        <v>0.74652777777777779</v>
      </c>
      <c r="D11858" s="94" t="s">
        <v>31</v>
      </c>
      <c r="E11858" s="90" t="s">
        <v>3943</v>
      </c>
      <c r="F11858" s="115">
        <v>4</v>
      </c>
      <c r="G11858" s="92">
        <v>1</v>
      </c>
      <c r="H11858" s="90" t="s">
        <v>33</v>
      </c>
      <c r="I11858" s="77">
        <f t="shared" si="750"/>
        <v>-1</v>
      </c>
      <c r="J11858" s="18">
        <f t="shared" si="748"/>
        <v>1212.7200000000021</v>
      </c>
      <c r="K11858" s="19" t="str">
        <f t="shared" si="746"/>
        <v>Jul-16</v>
      </c>
      <c r="L11858" s="20">
        <f t="shared" si="749"/>
        <v>11673</v>
      </c>
      <c r="M11858" s="21">
        <f t="shared" si="747"/>
        <v>0.10389103058339776</v>
      </c>
    </row>
    <row r="11859" spans="1:13" x14ac:dyDescent="0.3">
      <c r="A11859" s="116">
        <v>42556</v>
      </c>
      <c r="B11859" s="90" t="s">
        <v>38</v>
      </c>
      <c r="C11859" s="103">
        <v>0.81944444444444453</v>
      </c>
      <c r="D11859" s="94" t="s">
        <v>31</v>
      </c>
      <c r="E11859" s="90" t="s">
        <v>3853</v>
      </c>
      <c r="F11859" s="115">
        <v>4</v>
      </c>
      <c r="G11859" s="92">
        <v>1</v>
      </c>
      <c r="H11859" s="90" t="s">
        <v>33</v>
      </c>
      <c r="I11859" s="77">
        <f t="shared" si="750"/>
        <v>-1</v>
      </c>
      <c r="J11859" s="18">
        <f t="shared" si="748"/>
        <v>1211.7200000000021</v>
      </c>
      <c r="K11859" s="19" t="str">
        <f t="shared" si="746"/>
        <v>Jul-16</v>
      </c>
      <c r="L11859" s="20">
        <f t="shared" si="749"/>
        <v>11674</v>
      </c>
      <c r="M11859" s="21">
        <f t="shared" si="747"/>
        <v>0.10379647078978946</v>
      </c>
    </row>
    <row r="11860" spans="1:13" x14ac:dyDescent="0.3">
      <c r="A11860" s="116">
        <v>42557</v>
      </c>
      <c r="B11860" s="90" t="s">
        <v>61</v>
      </c>
      <c r="C11860" s="103">
        <v>0.65972222222222221</v>
      </c>
      <c r="D11860" s="94" t="s">
        <v>31</v>
      </c>
      <c r="E11860" s="90" t="s">
        <v>3944</v>
      </c>
      <c r="F11860" s="115">
        <v>3.75</v>
      </c>
      <c r="G11860" s="92">
        <v>1</v>
      </c>
      <c r="H11860" s="90" t="s">
        <v>33</v>
      </c>
      <c r="I11860" s="77">
        <f t="shared" si="750"/>
        <v>-1</v>
      </c>
      <c r="J11860" s="18">
        <f t="shared" si="748"/>
        <v>1210.7200000000021</v>
      </c>
      <c r="K11860" s="19" t="str">
        <f t="shared" si="746"/>
        <v>Jul-16</v>
      </c>
      <c r="L11860" s="20">
        <f t="shared" si="749"/>
        <v>11675</v>
      </c>
      <c r="M11860" s="21">
        <f t="shared" si="747"/>
        <v>0.10370192719486099</v>
      </c>
    </row>
    <row r="11861" spans="1:13" x14ac:dyDescent="0.3">
      <c r="A11861" s="116">
        <v>42557</v>
      </c>
      <c r="B11861" s="90" t="s">
        <v>61</v>
      </c>
      <c r="C11861" s="103">
        <v>0.68055555555555547</v>
      </c>
      <c r="D11861" s="94" t="s">
        <v>31</v>
      </c>
      <c r="E11861" s="90" t="s">
        <v>3945</v>
      </c>
      <c r="F11861" s="115">
        <v>3.5</v>
      </c>
      <c r="G11861" s="92">
        <v>1</v>
      </c>
      <c r="H11861" s="90" t="s">
        <v>33</v>
      </c>
      <c r="I11861" s="77">
        <f t="shared" si="750"/>
        <v>-1</v>
      </c>
      <c r="J11861" s="18">
        <f t="shared" si="748"/>
        <v>1209.7200000000021</v>
      </c>
      <c r="K11861" s="19" t="str">
        <f t="shared" si="746"/>
        <v>Jul-16</v>
      </c>
      <c r="L11861" s="20">
        <f t="shared" si="749"/>
        <v>11676</v>
      </c>
      <c r="M11861" s="21">
        <f t="shared" si="747"/>
        <v>0.10360739979445033</v>
      </c>
    </row>
    <row r="11862" spans="1:13" x14ac:dyDescent="0.3">
      <c r="A11862" s="116">
        <v>42557</v>
      </c>
      <c r="B11862" s="90" t="s">
        <v>43</v>
      </c>
      <c r="C11862" s="103">
        <v>0.73958333333333337</v>
      </c>
      <c r="D11862" s="94" t="s">
        <v>31</v>
      </c>
      <c r="E11862" s="90" t="s">
        <v>3946</v>
      </c>
      <c r="F11862" s="115">
        <v>3.25</v>
      </c>
      <c r="G11862" s="92">
        <v>1</v>
      </c>
      <c r="H11862" s="90" t="s">
        <v>33</v>
      </c>
      <c r="I11862" s="77">
        <f t="shared" si="750"/>
        <v>-1</v>
      </c>
      <c r="J11862" s="18">
        <f t="shared" si="748"/>
        <v>1208.7200000000021</v>
      </c>
      <c r="K11862" s="19" t="str">
        <f t="shared" si="746"/>
        <v>Jul-16</v>
      </c>
      <c r="L11862" s="20">
        <f t="shared" si="749"/>
        <v>11677</v>
      </c>
      <c r="M11862" s="21">
        <f t="shared" si="747"/>
        <v>0.10351288858439686</v>
      </c>
    </row>
    <row r="11863" spans="1:13" x14ac:dyDescent="0.3">
      <c r="A11863" s="116">
        <v>42557</v>
      </c>
      <c r="B11863" s="90" t="s">
        <v>43</v>
      </c>
      <c r="C11863" s="103">
        <v>0.80208333333333337</v>
      </c>
      <c r="D11863" s="94" t="s">
        <v>31</v>
      </c>
      <c r="E11863" s="90" t="s">
        <v>3947</v>
      </c>
      <c r="F11863" s="115">
        <v>3</v>
      </c>
      <c r="G11863" s="92">
        <v>1</v>
      </c>
      <c r="H11863" s="90" t="s">
        <v>33</v>
      </c>
      <c r="I11863" s="77">
        <f t="shared" si="750"/>
        <v>-1</v>
      </c>
      <c r="J11863" s="18">
        <f t="shared" si="748"/>
        <v>1207.7200000000021</v>
      </c>
      <c r="K11863" s="19" t="str">
        <f t="shared" si="746"/>
        <v>Jul-16</v>
      </c>
      <c r="L11863" s="20">
        <f t="shared" si="749"/>
        <v>11678</v>
      </c>
      <c r="M11863" s="21">
        <f t="shared" si="747"/>
        <v>0.10341839356054136</v>
      </c>
    </row>
    <row r="11864" spans="1:13" x14ac:dyDescent="0.3">
      <c r="A11864" s="119">
        <v>42557</v>
      </c>
      <c r="B11864" s="123" t="s">
        <v>46</v>
      </c>
      <c r="C11864" s="121">
        <v>15.4</v>
      </c>
      <c r="D11864" s="94"/>
      <c r="E11864" s="123" t="s">
        <v>10943</v>
      </c>
      <c r="F11864" s="123">
        <v>4.33</v>
      </c>
      <c r="G11864" s="91">
        <v>1</v>
      </c>
      <c r="H11864" s="40">
        <v>6</v>
      </c>
      <c r="I11864" s="38">
        <v>-1</v>
      </c>
      <c r="J11864" s="18">
        <f t="shared" si="748"/>
        <v>1206.7200000000021</v>
      </c>
      <c r="K11864" s="19" t="str">
        <f t="shared" si="746"/>
        <v>Jul-16</v>
      </c>
      <c r="L11864" s="20">
        <f t="shared" si="749"/>
        <v>11679</v>
      </c>
      <c r="M11864" s="21">
        <f t="shared" si="747"/>
        <v>0.1033239147187261</v>
      </c>
    </row>
    <row r="11865" spans="1:13" x14ac:dyDescent="0.3">
      <c r="A11865" s="119">
        <v>42557</v>
      </c>
      <c r="B11865" s="123" t="s">
        <v>29</v>
      </c>
      <c r="C11865" s="121">
        <v>16.3</v>
      </c>
      <c r="D11865" s="94"/>
      <c r="E11865" s="123" t="s">
        <v>10942</v>
      </c>
      <c r="F11865" s="123">
        <v>4.5</v>
      </c>
      <c r="G11865" s="91">
        <v>1</v>
      </c>
      <c r="H11865" s="40">
        <v>2</v>
      </c>
      <c r="I11865" s="38">
        <v>-1</v>
      </c>
      <c r="J11865" s="18">
        <f t="shared" si="748"/>
        <v>1205.7200000000021</v>
      </c>
      <c r="K11865" s="19" t="str">
        <f t="shared" si="746"/>
        <v>Jul-16</v>
      </c>
      <c r="L11865" s="20">
        <f t="shared" si="749"/>
        <v>11680</v>
      </c>
      <c r="M11865" s="21">
        <f t="shared" si="747"/>
        <v>0.1032294520547947</v>
      </c>
    </row>
    <row r="11866" spans="1:13" x14ac:dyDescent="0.3">
      <c r="A11866" s="119">
        <v>42557</v>
      </c>
      <c r="B11866" s="123" t="s">
        <v>61</v>
      </c>
      <c r="C11866" s="121">
        <v>17.2</v>
      </c>
      <c r="D11866" s="94"/>
      <c r="E11866" s="123" t="s">
        <v>10944</v>
      </c>
      <c r="F11866" s="123">
        <v>6</v>
      </c>
      <c r="G11866" s="91">
        <v>1</v>
      </c>
      <c r="H11866" s="40">
        <v>5</v>
      </c>
      <c r="I11866" s="38">
        <v>-1</v>
      </c>
      <c r="J11866" s="18">
        <f t="shared" si="748"/>
        <v>1204.7200000000021</v>
      </c>
      <c r="K11866" s="19" t="str">
        <f t="shared" si="746"/>
        <v>Jul-16</v>
      </c>
      <c r="L11866" s="20">
        <f t="shared" si="749"/>
        <v>11681</v>
      </c>
      <c r="M11866" s="21">
        <f t="shared" si="747"/>
        <v>0.10313500556459225</v>
      </c>
    </row>
    <row r="11867" spans="1:13" x14ac:dyDescent="0.3">
      <c r="A11867" s="124">
        <v>42557</v>
      </c>
      <c r="B11867" s="110" t="s">
        <v>43</v>
      </c>
      <c r="C11867" s="111">
        <v>19.45</v>
      </c>
      <c r="D11867" s="94"/>
      <c r="E11867" s="110" t="s">
        <v>4025</v>
      </c>
      <c r="F11867" s="110">
        <v>5</v>
      </c>
      <c r="G11867" s="91">
        <v>1</v>
      </c>
      <c r="H11867" s="37" t="s">
        <v>6518</v>
      </c>
      <c r="I11867" s="34">
        <v>-1</v>
      </c>
      <c r="J11867" s="18">
        <f t="shared" si="748"/>
        <v>1203.7200000000021</v>
      </c>
      <c r="K11867" s="19" t="str">
        <f t="shared" si="746"/>
        <v>Jul-16</v>
      </c>
      <c r="L11867" s="20">
        <f t="shared" si="749"/>
        <v>11682</v>
      </c>
      <c r="M11867" s="21">
        <f t="shared" si="747"/>
        <v>0.10304057524396525</v>
      </c>
    </row>
    <row r="11868" spans="1:13" x14ac:dyDescent="0.3">
      <c r="A11868" s="116">
        <v>42558</v>
      </c>
      <c r="B11868" s="90" t="s">
        <v>69</v>
      </c>
      <c r="C11868" s="103">
        <v>0.58333333333333337</v>
      </c>
      <c r="D11868" s="94" t="s">
        <v>31</v>
      </c>
      <c r="E11868" s="90" t="s">
        <v>2309</v>
      </c>
      <c r="F11868" s="115">
        <v>4</v>
      </c>
      <c r="G11868" s="92">
        <v>1</v>
      </c>
      <c r="H11868" s="90" t="s">
        <v>33</v>
      </c>
      <c r="I11868" s="77">
        <f>IF(H11868="Lost",G11868*-1,IF(H11868="Won",     IF(D11868="E/W",            G11868*(F11868-1)*0.5*1.25,    IF(D11868="place",   G11868*(F11868-1) *0.95,  G11868*(F11868-1) )),            IF(H11868="Placed",     (G11868*-0.5)  + (0.5*G11868*(F11868-1)*0.2),0)         ))</f>
        <v>-1</v>
      </c>
      <c r="J11868" s="18">
        <f t="shared" si="748"/>
        <v>1202.7200000000021</v>
      </c>
      <c r="K11868" s="19" t="str">
        <f t="shared" si="746"/>
        <v>Jul-16</v>
      </c>
      <c r="L11868" s="20">
        <f t="shared" si="749"/>
        <v>11683</v>
      </c>
      <c r="M11868" s="21">
        <f t="shared" si="747"/>
        <v>0.10294616108876163</v>
      </c>
    </row>
    <row r="11869" spans="1:13" x14ac:dyDescent="0.3">
      <c r="A11869" s="116">
        <v>42558</v>
      </c>
      <c r="B11869" s="90" t="s">
        <v>138</v>
      </c>
      <c r="C11869" s="103">
        <v>0.75694444444444453</v>
      </c>
      <c r="D11869" s="94" t="s">
        <v>31</v>
      </c>
      <c r="E11869" s="90" t="s">
        <v>3950</v>
      </c>
      <c r="F11869" s="115">
        <v>2.75</v>
      </c>
      <c r="G11869" s="92">
        <v>1</v>
      </c>
      <c r="H11869" s="90" t="s">
        <v>42</v>
      </c>
      <c r="I11869" s="77">
        <f>IF(H11869="Lost",G11869*-1,IF(H11869="Won",     IF(D11869="E/W",            G11869*(F11869-1)*0.5*1.25,    IF(D11869="place",   G11869*(F11869-1) *0.95,  G11869*(F11869-1) )),            IF(H11869="Placed",     (G11869*-0.5)  + (0.5*G11869*(F11869-1)*0.2),0)         ))</f>
        <v>1.75</v>
      </c>
      <c r="J11869" s="18">
        <f t="shared" si="748"/>
        <v>1204.4700000000021</v>
      </c>
      <c r="K11869" s="19" t="str">
        <f t="shared" si="746"/>
        <v>Jul-16</v>
      </c>
      <c r="L11869" s="20">
        <f t="shared" si="749"/>
        <v>11684</v>
      </c>
      <c r="M11869" s="21">
        <f t="shared" si="747"/>
        <v>0.10308712769599469</v>
      </c>
    </row>
    <row r="11870" spans="1:13" x14ac:dyDescent="0.3">
      <c r="A11870" s="116">
        <v>42558</v>
      </c>
      <c r="B11870" s="90" t="s">
        <v>93</v>
      </c>
      <c r="C11870" s="103">
        <v>0.77083333333333337</v>
      </c>
      <c r="D11870" s="94" t="s">
        <v>31</v>
      </c>
      <c r="E11870" s="90" t="s">
        <v>3948</v>
      </c>
      <c r="F11870" s="115">
        <v>3.25</v>
      </c>
      <c r="G11870" s="92">
        <v>1</v>
      </c>
      <c r="H11870" s="90" t="s">
        <v>33</v>
      </c>
      <c r="I11870" s="77">
        <f>IF(H11870="Lost",G11870*-1,IF(H11870="Won",     IF(D11870="E/W",            G11870*(F11870-1)*0.5*1.25,    IF(D11870="place",   G11870*(F11870-1) *0.95,  G11870*(F11870-1) )),            IF(H11870="Placed",     (G11870*-0.5)  + (0.5*G11870*(F11870-1)*0.2),0)         ))</f>
        <v>-1</v>
      </c>
      <c r="J11870" s="18">
        <f t="shared" si="748"/>
        <v>1203.4700000000021</v>
      </c>
      <c r="K11870" s="19" t="str">
        <f t="shared" si="746"/>
        <v>Jul-16</v>
      </c>
      <c r="L11870" s="20">
        <f t="shared" si="749"/>
        <v>11685</v>
      </c>
      <c r="M11870" s="21">
        <f t="shared" si="747"/>
        <v>0.10299272571673103</v>
      </c>
    </row>
    <row r="11871" spans="1:13" x14ac:dyDescent="0.3">
      <c r="A11871" s="116">
        <v>42558</v>
      </c>
      <c r="B11871" s="90" t="s">
        <v>93</v>
      </c>
      <c r="C11871" s="103">
        <v>0.88194444444444453</v>
      </c>
      <c r="D11871" s="94" t="s">
        <v>31</v>
      </c>
      <c r="E11871" s="90" t="s">
        <v>3949</v>
      </c>
      <c r="F11871" s="115">
        <v>4</v>
      </c>
      <c r="G11871" s="92">
        <v>1</v>
      </c>
      <c r="H11871" s="90" t="s">
        <v>33</v>
      </c>
      <c r="I11871" s="77">
        <f>IF(H11871="Lost",G11871*-1,IF(H11871="Won",     IF(D11871="E/W",            G11871*(F11871-1)*0.5*1.25,    IF(D11871="place",   G11871*(F11871-1) *0.95,  G11871*(F11871-1) )),            IF(H11871="Placed",     (G11871*-0.5)  + (0.5*G11871*(F11871-1)*0.2),0)         ))</f>
        <v>-1</v>
      </c>
      <c r="J11871" s="18">
        <f t="shared" si="748"/>
        <v>1202.4700000000021</v>
      </c>
      <c r="K11871" s="19" t="str">
        <f t="shared" si="746"/>
        <v>Jul-16</v>
      </c>
      <c r="L11871" s="20">
        <f t="shared" si="749"/>
        <v>11686</v>
      </c>
      <c r="M11871" s="21">
        <f t="shared" si="747"/>
        <v>0.1028983398938903</v>
      </c>
    </row>
    <row r="11872" spans="1:13" x14ac:dyDescent="0.3">
      <c r="A11872" s="119">
        <v>42558</v>
      </c>
      <c r="B11872" s="123" t="s">
        <v>69</v>
      </c>
      <c r="C11872" s="121">
        <v>14.3</v>
      </c>
      <c r="D11872" s="94"/>
      <c r="E11872" s="123" t="s">
        <v>10945</v>
      </c>
      <c r="F11872" s="123">
        <v>5</v>
      </c>
      <c r="G11872" s="91">
        <v>1</v>
      </c>
      <c r="H11872" s="40">
        <v>2</v>
      </c>
      <c r="I11872" s="38">
        <v>-1</v>
      </c>
      <c r="J11872" s="18">
        <f t="shared" si="748"/>
        <v>1201.4700000000021</v>
      </c>
      <c r="K11872" s="19" t="str">
        <f t="shared" si="746"/>
        <v>Jul-16</v>
      </c>
      <c r="L11872" s="20">
        <f t="shared" si="749"/>
        <v>11687</v>
      </c>
      <c r="M11872" s="21">
        <f t="shared" si="747"/>
        <v>0.10280397022332524</v>
      </c>
    </row>
    <row r="11873" spans="1:13" x14ac:dyDescent="0.3">
      <c r="A11873" s="116">
        <v>42559</v>
      </c>
      <c r="B11873" s="90" t="s">
        <v>130</v>
      </c>
      <c r="C11873" s="103">
        <v>0.75347222222222221</v>
      </c>
      <c r="D11873" s="94" t="s">
        <v>31</v>
      </c>
      <c r="E11873" s="90" t="s">
        <v>3951</v>
      </c>
      <c r="F11873" s="115">
        <v>3.25</v>
      </c>
      <c r="G11873" s="92">
        <v>1</v>
      </c>
      <c r="H11873" s="90" t="s">
        <v>33</v>
      </c>
      <c r="I11873" s="77">
        <f>IF(H11873="Lost",G11873*-1,IF(H11873="Won",     IF(D11873="E/W",            G11873*(F11873-1)*0.5*1.25,    IF(D11873="place",   G11873*(F11873-1) *0.95,  G11873*(F11873-1) )),            IF(H11873="Placed",     (G11873*-0.5)  + (0.5*G11873*(F11873-1)*0.2),0)         ))</f>
        <v>-1</v>
      </c>
      <c r="J11873" s="18">
        <f t="shared" si="748"/>
        <v>1200.4700000000021</v>
      </c>
      <c r="K11873" s="19" t="str">
        <f t="shared" si="746"/>
        <v>Jul-16</v>
      </c>
      <c r="L11873" s="20">
        <f t="shared" si="749"/>
        <v>11688</v>
      </c>
      <c r="M11873" s="21">
        <f t="shared" si="747"/>
        <v>0.10270961670088997</v>
      </c>
    </row>
    <row r="11874" spans="1:13" x14ac:dyDescent="0.3">
      <c r="A11874" s="116">
        <v>42559</v>
      </c>
      <c r="B11874" s="90" t="s">
        <v>151</v>
      </c>
      <c r="C11874" s="103">
        <v>0.78472222222222221</v>
      </c>
      <c r="D11874" s="94" t="s">
        <v>31</v>
      </c>
      <c r="E11874" s="90" t="s">
        <v>3952</v>
      </c>
      <c r="F11874" s="115">
        <v>3.5</v>
      </c>
      <c r="G11874" s="92">
        <v>1</v>
      </c>
      <c r="H11874" s="90" t="s">
        <v>33</v>
      </c>
      <c r="I11874" s="77">
        <f>IF(H11874="Lost",G11874*-1,IF(H11874="Won",     IF(D11874="E/W",            G11874*(F11874-1)*0.5*1.25,    IF(D11874="place",   G11874*(F11874-1) *0.95,  G11874*(F11874-1) )),            IF(H11874="Placed",     (G11874*-0.5)  + (0.5*G11874*(F11874-1)*0.2),0)         ))</f>
        <v>-1</v>
      </c>
      <c r="J11874" s="18">
        <f t="shared" si="748"/>
        <v>1199.4700000000021</v>
      </c>
      <c r="K11874" s="19" t="str">
        <f t="shared" si="746"/>
        <v>Jul-16</v>
      </c>
      <c r="L11874" s="20">
        <f t="shared" si="749"/>
        <v>11689</v>
      </c>
      <c r="M11874" s="21">
        <f t="shared" si="747"/>
        <v>0.10261527932244008</v>
      </c>
    </row>
    <row r="11875" spans="1:13" x14ac:dyDescent="0.3">
      <c r="A11875" s="116">
        <v>42559</v>
      </c>
      <c r="B11875" s="90" t="s">
        <v>130</v>
      </c>
      <c r="C11875" s="103">
        <v>0.79513888888888884</v>
      </c>
      <c r="D11875" s="94" t="s">
        <v>31</v>
      </c>
      <c r="E11875" s="90" t="s">
        <v>3175</v>
      </c>
      <c r="F11875" s="115">
        <v>3.25</v>
      </c>
      <c r="G11875" s="92">
        <v>1</v>
      </c>
      <c r="H11875" s="90" t="s">
        <v>33</v>
      </c>
      <c r="I11875" s="77">
        <f>IF(H11875="Lost",G11875*-1,IF(H11875="Won",     IF(D11875="E/W",            G11875*(F11875-1)*0.5*1.25,    IF(D11875="place",   G11875*(F11875-1) *0.95,  G11875*(F11875-1) )),            IF(H11875="Placed",     (G11875*-0.5)  + (0.5*G11875*(F11875-1)*0.2),0)         ))</f>
        <v>-1</v>
      </c>
      <c r="J11875" s="18">
        <f t="shared" si="748"/>
        <v>1198.4700000000021</v>
      </c>
      <c r="K11875" s="19" t="str">
        <f t="shared" si="746"/>
        <v>Jul-16</v>
      </c>
      <c r="L11875" s="20">
        <f t="shared" si="749"/>
        <v>11690</v>
      </c>
      <c r="M11875" s="21">
        <f t="shared" si="747"/>
        <v>0.10252095808383252</v>
      </c>
    </row>
    <row r="11876" spans="1:13" x14ac:dyDescent="0.3">
      <c r="A11876" s="119">
        <v>42559</v>
      </c>
      <c r="B11876" s="121" t="s">
        <v>52</v>
      </c>
      <c r="C11876" s="121">
        <v>15.45</v>
      </c>
      <c r="D11876" s="94"/>
      <c r="E11876" s="121" t="s">
        <v>10947</v>
      </c>
      <c r="F11876" s="123">
        <v>4.5</v>
      </c>
      <c r="G11876" s="91">
        <v>1</v>
      </c>
      <c r="H11876" s="40">
        <v>9</v>
      </c>
      <c r="I11876" s="38">
        <v>-1</v>
      </c>
      <c r="J11876" s="18">
        <f t="shared" si="748"/>
        <v>1197.4700000000021</v>
      </c>
      <c r="K11876" s="19" t="str">
        <f t="shared" si="746"/>
        <v>Jul-16</v>
      </c>
      <c r="L11876" s="20">
        <f t="shared" si="749"/>
        <v>11691</v>
      </c>
      <c r="M11876" s="21">
        <f t="shared" si="747"/>
        <v>0.10242665298092568</v>
      </c>
    </row>
    <row r="11877" spans="1:13" x14ac:dyDescent="0.3">
      <c r="A11877" s="119">
        <v>42559</v>
      </c>
      <c r="B11877" s="121" t="s">
        <v>65</v>
      </c>
      <c r="C11877" s="121">
        <v>17.05</v>
      </c>
      <c r="D11877" s="94"/>
      <c r="E11877" s="121" t="s">
        <v>3002</v>
      </c>
      <c r="F11877" s="123">
        <v>4.33</v>
      </c>
      <c r="G11877" s="91">
        <v>1</v>
      </c>
      <c r="H11877" s="40">
        <v>6</v>
      </c>
      <c r="I11877" s="38">
        <v>-1</v>
      </c>
      <c r="J11877" s="18">
        <f t="shared" si="748"/>
        <v>1196.4700000000021</v>
      </c>
      <c r="K11877" s="19" t="str">
        <f t="shared" si="746"/>
        <v>Jul-16</v>
      </c>
      <c r="L11877" s="20">
        <f t="shared" si="749"/>
        <v>11692</v>
      </c>
      <c r="M11877" s="21">
        <f t="shared" si="747"/>
        <v>0.10233236400957937</v>
      </c>
    </row>
    <row r="11878" spans="1:13" x14ac:dyDescent="0.3">
      <c r="A11878" s="119">
        <v>42559</v>
      </c>
      <c r="B11878" s="123" t="s">
        <v>58</v>
      </c>
      <c r="C11878" s="121">
        <v>17.149999999999999</v>
      </c>
      <c r="D11878" s="94"/>
      <c r="E11878" s="123" t="s">
        <v>10948</v>
      </c>
      <c r="F11878" s="123">
        <v>5.5</v>
      </c>
      <c r="G11878" s="91">
        <v>1</v>
      </c>
      <c r="H11878" s="40">
        <v>4</v>
      </c>
      <c r="I11878" s="38">
        <v>-1</v>
      </c>
      <c r="J11878" s="18">
        <f t="shared" si="748"/>
        <v>1195.4700000000021</v>
      </c>
      <c r="K11878" s="19" t="str">
        <f t="shared" si="746"/>
        <v>Jul-16</v>
      </c>
      <c r="L11878" s="20">
        <f t="shared" si="749"/>
        <v>11693</v>
      </c>
      <c r="M11878" s="21">
        <f t="shared" si="747"/>
        <v>0.10223809116565484</v>
      </c>
    </row>
    <row r="11879" spans="1:13" x14ac:dyDescent="0.3">
      <c r="A11879" s="119">
        <v>42559</v>
      </c>
      <c r="B11879" s="121" t="s">
        <v>52</v>
      </c>
      <c r="C11879" s="121">
        <v>17.2</v>
      </c>
      <c r="D11879" s="94"/>
      <c r="E11879" s="121" t="s">
        <v>8942</v>
      </c>
      <c r="F11879" s="123">
        <v>6</v>
      </c>
      <c r="G11879" s="91">
        <v>0</v>
      </c>
      <c r="H11879" s="40" t="s">
        <v>6111</v>
      </c>
      <c r="I11879" s="38">
        <v>0</v>
      </c>
      <c r="J11879" s="18">
        <f t="shared" si="748"/>
        <v>1195.4700000000021</v>
      </c>
      <c r="K11879" s="19" t="str">
        <f t="shared" si="746"/>
        <v>Jul-16</v>
      </c>
      <c r="L11879" s="20">
        <f t="shared" si="749"/>
        <v>11693</v>
      </c>
      <c r="M11879" s="21">
        <f t="shared" si="747"/>
        <v>0.10223809116565484</v>
      </c>
    </row>
    <row r="11880" spans="1:13" x14ac:dyDescent="0.3">
      <c r="A11880" s="124">
        <v>42559</v>
      </c>
      <c r="B11880" s="110" t="s">
        <v>130</v>
      </c>
      <c r="C11880" s="111">
        <v>19.350000000000001</v>
      </c>
      <c r="D11880" s="94"/>
      <c r="E11880" s="110" t="s">
        <v>10946</v>
      </c>
      <c r="F11880" s="110">
        <v>6</v>
      </c>
      <c r="G11880" s="91">
        <v>1</v>
      </c>
      <c r="H11880" s="37" t="s">
        <v>6512</v>
      </c>
      <c r="I11880" s="34">
        <v>-1</v>
      </c>
      <c r="J11880" s="18">
        <f t="shared" si="748"/>
        <v>1194.4700000000021</v>
      </c>
      <c r="K11880" s="19" t="str">
        <f t="shared" si="746"/>
        <v>Jul-16</v>
      </c>
      <c r="L11880" s="20">
        <f t="shared" si="749"/>
        <v>11694</v>
      </c>
      <c r="M11880" s="21">
        <f t="shared" si="747"/>
        <v>0.10214383444501471</v>
      </c>
    </row>
    <row r="11881" spans="1:13" x14ac:dyDescent="0.3">
      <c r="A11881" s="124">
        <v>42559</v>
      </c>
      <c r="B11881" s="110" t="s">
        <v>130</v>
      </c>
      <c r="C11881" s="111">
        <v>20.05</v>
      </c>
      <c r="D11881" s="94"/>
      <c r="E11881" s="110" t="s">
        <v>10078</v>
      </c>
      <c r="F11881" s="110">
        <v>5</v>
      </c>
      <c r="G11881" s="91">
        <v>1</v>
      </c>
      <c r="H11881" s="37" t="s">
        <v>6518</v>
      </c>
      <c r="I11881" s="34">
        <v>-1</v>
      </c>
      <c r="J11881" s="18">
        <f t="shared" si="748"/>
        <v>1193.4700000000021</v>
      </c>
      <c r="K11881" s="19" t="str">
        <f t="shared" si="746"/>
        <v>Jul-16</v>
      </c>
      <c r="L11881" s="20">
        <f t="shared" si="749"/>
        <v>11695</v>
      </c>
      <c r="M11881" s="21">
        <f t="shared" si="747"/>
        <v>0.10204959384352305</v>
      </c>
    </row>
    <row r="11882" spans="1:13" x14ac:dyDescent="0.3">
      <c r="A11882" s="124">
        <v>42559</v>
      </c>
      <c r="B11882" s="110" t="s">
        <v>151</v>
      </c>
      <c r="C11882" s="111">
        <v>20.5</v>
      </c>
      <c r="D11882" s="94"/>
      <c r="E11882" s="110" t="s">
        <v>1437</v>
      </c>
      <c r="F11882" s="110">
        <v>4.5</v>
      </c>
      <c r="G11882" s="91">
        <v>1</v>
      </c>
      <c r="H11882" s="37" t="s">
        <v>6518</v>
      </c>
      <c r="I11882" s="34">
        <v>-1</v>
      </c>
      <c r="J11882" s="18">
        <f t="shared" si="748"/>
        <v>1192.4700000000021</v>
      </c>
      <c r="K11882" s="19" t="str">
        <f t="shared" si="746"/>
        <v>Jul-16</v>
      </c>
      <c r="L11882" s="20">
        <f t="shared" si="749"/>
        <v>11696</v>
      </c>
      <c r="M11882" s="21">
        <f t="shared" si="747"/>
        <v>0.10195536935704531</v>
      </c>
    </row>
    <row r="11883" spans="1:13" x14ac:dyDescent="0.3">
      <c r="A11883" s="116">
        <v>42560</v>
      </c>
      <c r="B11883" s="90" t="s">
        <v>52</v>
      </c>
      <c r="C11883" s="103">
        <v>0.66666666666666663</v>
      </c>
      <c r="D11883" s="94" t="s">
        <v>31</v>
      </c>
      <c r="E11883" s="90" t="s">
        <v>3953</v>
      </c>
      <c r="F11883" s="115">
        <v>3.5</v>
      </c>
      <c r="G11883" s="92">
        <v>1</v>
      </c>
      <c r="H11883" s="90" t="s">
        <v>33</v>
      </c>
      <c r="I11883" s="77">
        <f>IF(H11883="Lost",G11883*-1,IF(H11883="Won",     IF(D11883="E/W",            G11883*(F11883-1)*0.5*1.25,    IF(D11883="place",   G11883*(F11883-1) *0.95,  G11883*(F11883-1) )),            IF(H11883="Placed",     (G11883*-0.5)  + (0.5*G11883*(F11883-1)*0.2),0)         ))</f>
        <v>-1</v>
      </c>
      <c r="J11883" s="18">
        <f t="shared" si="748"/>
        <v>1191.4700000000021</v>
      </c>
      <c r="K11883" s="19" t="str">
        <f t="shared" si="746"/>
        <v>Jul-16</v>
      </c>
      <c r="L11883" s="20">
        <f t="shared" si="749"/>
        <v>11697</v>
      </c>
      <c r="M11883" s="21">
        <f t="shared" si="747"/>
        <v>0.10186116098144841</v>
      </c>
    </row>
    <row r="11884" spans="1:13" x14ac:dyDescent="0.3">
      <c r="A11884" s="116">
        <v>42560</v>
      </c>
      <c r="B11884" s="90" t="s">
        <v>134</v>
      </c>
      <c r="C11884" s="103">
        <v>0.76041666666666663</v>
      </c>
      <c r="D11884" s="94" t="s">
        <v>31</v>
      </c>
      <c r="E11884" s="90" t="s">
        <v>3954</v>
      </c>
      <c r="F11884" s="115">
        <v>2.75</v>
      </c>
      <c r="G11884" s="92">
        <v>1</v>
      </c>
      <c r="H11884" s="90" t="s">
        <v>33</v>
      </c>
      <c r="I11884" s="77">
        <f>IF(H11884="Lost",G11884*-1,IF(H11884="Won",     IF(D11884="E/W",            G11884*(F11884-1)*0.5*1.25,    IF(D11884="place",   G11884*(F11884-1) *0.95,  G11884*(F11884-1) )),            IF(H11884="Placed",     (G11884*-0.5)  + (0.5*G11884*(F11884-1)*0.2),0)         ))</f>
        <v>-1</v>
      </c>
      <c r="J11884" s="18">
        <f t="shared" si="748"/>
        <v>1190.4700000000021</v>
      </c>
      <c r="K11884" s="19" t="str">
        <f t="shared" si="746"/>
        <v>Jul-16</v>
      </c>
      <c r="L11884" s="20">
        <f t="shared" si="749"/>
        <v>11698</v>
      </c>
      <c r="M11884" s="21">
        <f t="shared" si="747"/>
        <v>0.10176696871260062</v>
      </c>
    </row>
    <row r="11885" spans="1:13" x14ac:dyDescent="0.3">
      <c r="A11885" s="116">
        <v>42560</v>
      </c>
      <c r="B11885" s="90" t="s">
        <v>134</v>
      </c>
      <c r="C11885" s="103">
        <v>0.78125</v>
      </c>
      <c r="D11885" s="94" t="s">
        <v>31</v>
      </c>
      <c r="E11885" s="90" t="s">
        <v>3955</v>
      </c>
      <c r="F11885" s="115">
        <v>4</v>
      </c>
      <c r="G11885" s="92">
        <v>1</v>
      </c>
      <c r="H11885" s="90" t="s">
        <v>33</v>
      </c>
      <c r="I11885" s="77">
        <f>IF(H11885="Lost",G11885*-1,IF(H11885="Won",     IF(D11885="E/W",            G11885*(F11885-1)*0.5*1.25,    IF(D11885="place",   G11885*(F11885-1) *0.95,  G11885*(F11885-1) )),            IF(H11885="Placed",     (G11885*-0.5)  + (0.5*G11885*(F11885-1)*0.2),0)         ))</f>
        <v>-1</v>
      </c>
      <c r="J11885" s="18">
        <f t="shared" si="748"/>
        <v>1189.4700000000021</v>
      </c>
      <c r="K11885" s="19" t="str">
        <f t="shared" si="746"/>
        <v>Jul-16</v>
      </c>
      <c r="L11885" s="20">
        <f t="shared" si="749"/>
        <v>11699</v>
      </c>
      <c r="M11885" s="21">
        <f t="shared" si="747"/>
        <v>0.10167279254637167</v>
      </c>
    </row>
    <row r="11886" spans="1:13" x14ac:dyDescent="0.3">
      <c r="A11886" s="116">
        <v>42560</v>
      </c>
      <c r="B11886" s="90" t="s">
        <v>134</v>
      </c>
      <c r="C11886" s="103">
        <v>0.84375</v>
      </c>
      <c r="D11886" s="94" t="s">
        <v>31</v>
      </c>
      <c r="E11886" s="90" t="s">
        <v>3956</v>
      </c>
      <c r="F11886" s="115">
        <v>3.5</v>
      </c>
      <c r="G11886" s="92">
        <v>1</v>
      </c>
      <c r="H11886" s="90" t="s">
        <v>42</v>
      </c>
      <c r="I11886" s="77">
        <f>IF(H11886="Lost",G11886*-1,IF(H11886="Won",     IF(D11886="E/W",            G11886*(F11886-1)*0.5*1.25,    IF(D11886="place",   G11886*(F11886-1) *0.95,  G11886*(F11886-1) )),            IF(H11886="Placed",     (G11886*-0.5)  + (0.5*G11886*(F11886-1)*0.2),0)         ))</f>
        <v>2.5</v>
      </c>
      <c r="J11886" s="18">
        <f t="shared" si="748"/>
        <v>1191.9700000000021</v>
      </c>
      <c r="K11886" s="19" t="str">
        <f t="shared" si="746"/>
        <v>Jul-16</v>
      </c>
      <c r="L11886" s="20">
        <f t="shared" si="749"/>
        <v>11700</v>
      </c>
      <c r="M11886" s="21">
        <f t="shared" si="747"/>
        <v>0.10187777777777796</v>
      </c>
    </row>
    <row r="11887" spans="1:13" x14ac:dyDescent="0.3">
      <c r="A11887" s="119">
        <v>42560</v>
      </c>
      <c r="B11887" s="123" t="s">
        <v>151</v>
      </c>
      <c r="C11887" s="121">
        <v>15.05</v>
      </c>
      <c r="D11887" s="94"/>
      <c r="E11887" s="123" t="s">
        <v>8805</v>
      </c>
      <c r="F11887" s="123">
        <v>6</v>
      </c>
      <c r="G11887" s="91">
        <v>1</v>
      </c>
      <c r="H11887" s="40">
        <v>6</v>
      </c>
      <c r="I11887" s="38">
        <v>-1</v>
      </c>
      <c r="J11887" s="18">
        <f t="shared" si="748"/>
        <v>1190.9700000000021</v>
      </c>
      <c r="K11887" s="19" t="str">
        <f t="shared" si="746"/>
        <v>Jul-16</v>
      </c>
      <c r="L11887" s="20">
        <f t="shared" si="749"/>
        <v>11701</v>
      </c>
      <c r="M11887" s="21">
        <f t="shared" si="747"/>
        <v>0.10178360823861227</v>
      </c>
    </row>
    <row r="11888" spans="1:13" x14ac:dyDescent="0.3">
      <c r="A11888" s="119">
        <v>42560</v>
      </c>
      <c r="B11888" s="123" t="s">
        <v>65</v>
      </c>
      <c r="C11888" s="121">
        <v>17.2</v>
      </c>
      <c r="D11888" s="94"/>
      <c r="E11888" s="123" t="s">
        <v>10949</v>
      </c>
      <c r="F11888" s="123">
        <v>5.5</v>
      </c>
      <c r="G11888" s="91">
        <v>1</v>
      </c>
      <c r="H11888" s="40">
        <v>2</v>
      </c>
      <c r="I11888" s="38">
        <v>-1</v>
      </c>
      <c r="J11888" s="18">
        <f t="shared" si="748"/>
        <v>1189.9700000000021</v>
      </c>
      <c r="K11888" s="19" t="str">
        <f t="shared" si="746"/>
        <v>Jul-16</v>
      </c>
      <c r="L11888" s="20">
        <f t="shared" si="749"/>
        <v>11702</v>
      </c>
      <c r="M11888" s="21">
        <f t="shared" si="747"/>
        <v>0.10168945479405248</v>
      </c>
    </row>
    <row r="11889" spans="1:13" x14ac:dyDescent="0.3">
      <c r="A11889" s="116">
        <v>42562</v>
      </c>
      <c r="B11889" s="90" t="s">
        <v>59</v>
      </c>
      <c r="C11889" s="103">
        <v>0.83333333333333337</v>
      </c>
      <c r="D11889" s="94" t="s">
        <v>31</v>
      </c>
      <c r="E11889" s="90" t="s">
        <v>3957</v>
      </c>
      <c r="F11889" s="115">
        <v>3.5</v>
      </c>
      <c r="G11889" s="92">
        <v>1</v>
      </c>
      <c r="H11889" s="90" t="s">
        <v>33</v>
      </c>
      <c r="I11889" s="77">
        <f>IF(H11889="Lost",G11889*-1,IF(H11889="Won",     IF(D11889="E/W",            G11889*(F11889-1)*0.5*1.25,    IF(D11889="place",   G11889*(F11889-1) *0.95,  G11889*(F11889-1) )),            IF(H11889="Placed",     (G11889*-0.5)  + (0.5*G11889*(F11889-1)*0.2),0)         ))</f>
        <v>-1</v>
      </c>
      <c r="J11889" s="18">
        <f t="shared" si="748"/>
        <v>1188.9700000000021</v>
      </c>
      <c r="K11889" s="19" t="str">
        <f t="shared" si="746"/>
        <v>Jul-16</v>
      </c>
      <c r="L11889" s="20">
        <f t="shared" si="749"/>
        <v>11703</v>
      </c>
      <c r="M11889" s="21">
        <f t="shared" si="747"/>
        <v>0.10159531743997284</v>
      </c>
    </row>
    <row r="11890" spans="1:13" x14ac:dyDescent="0.3">
      <c r="A11890" s="116">
        <v>42562</v>
      </c>
      <c r="B11890" s="90" t="s">
        <v>45</v>
      </c>
      <c r="C11890" s="103">
        <v>0.84027777777777779</v>
      </c>
      <c r="D11890" s="94" t="s">
        <v>31</v>
      </c>
      <c r="E11890" s="90" t="s">
        <v>3958</v>
      </c>
      <c r="F11890" s="115">
        <v>2.75</v>
      </c>
      <c r="G11890" s="92">
        <v>1</v>
      </c>
      <c r="H11890" s="90" t="s">
        <v>33</v>
      </c>
      <c r="I11890" s="77">
        <f>IF(H11890="Lost",G11890*-1,IF(H11890="Won",     IF(D11890="E/W",            G11890*(F11890-1)*0.5*1.25,    IF(D11890="place",   G11890*(F11890-1) *0.95,  G11890*(F11890-1) )),            IF(H11890="Placed",     (G11890*-0.5)  + (0.5*G11890*(F11890-1)*0.2),0)         ))</f>
        <v>-1</v>
      </c>
      <c r="J11890" s="18">
        <f t="shared" si="748"/>
        <v>1187.9700000000021</v>
      </c>
      <c r="K11890" s="19" t="str">
        <f t="shared" si="746"/>
        <v>Jul-16</v>
      </c>
      <c r="L11890" s="20">
        <f t="shared" si="749"/>
        <v>11704</v>
      </c>
      <c r="M11890" s="21">
        <f t="shared" si="747"/>
        <v>0.10150119617224898</v>
      </c>
    </row>
    <row r="11891" spans="1:13" x14ac:dyDescent="0.3">
      <c r="A11891" s="124">
        <v>42562</v>
      </c>
      <c r="B11891" s="110" t="s">
        <v>59</v>
      </c>
      <c r="C11891" s="111">
        <v>19</v>
      </c>
      <c r="D11891" s="94"/>
      <c r="E11891" s="110" t="s">
        <v>10950</v>
      </c>
      <c r="F11891" s="110">
        <v>5</v>
      </c>
      <c r="G11891" s="91">
        <v>1</v>
      </c>
      <c r="H11891" s="37" t="s">
        <v>6526</v>
      </c>
      <c r="I11891" s="34">
        <v>4</v>
      </c>
      <c r="J11891" s="18">
        <f t="shared" si="748"/>
        <v>1191.9700000000021</v>
      </c>
      <c r="K11891" s="19" t="str">
        <f t="shared" si="746"/>
        <v>Jul-16</v>
      </c>
      <c r="L11891" s="20">
        <f t="shared" si="749"/>
        <v>11705</v>
      </c>
      <c r="M11891" s="21">
        <f t="shared" si="747"/>
        <v>0.10183425886373362</v>
      </c>
    </row>
    <row r="11892" spans="1:13" x14ac:dyDescent="0.3">
      <c r="A11892" s="124">
        <v>42562</v>
      </c>
      <c r="B11892" s="110" t="s">
        <v>59</v>
      </c>
      <c r="C11892" s="111">
        <v>20.3</v>
      </c>
      <c r="D11892" s="94"/>
      <c r="E11892" s="110" t="s">
        <v>10951</v>
      </c>
      <c r="F11892" s="110">
        <v>5</v>
      </c>
      <c r="G11892" s="91">
        <v>1</v>
      </c>
      <c r="H11892" s="37" t="s">
        <v>6526</v>
      </c>
      <c r="I11892" s="34">
        <v>4</v>
      </c>
      <c r="J11892" s="18">
        <f t="shared" si="748"/>
        <v>1195.9700000000021</v>
      </c>
      <c r="K11892" s="19" t="str">
        <f t="shared" si="746"/>
        <v>Jul-16</v>
      </c>
      <c r="L11892" s="20">
        <f t="shared" si="749"/>
        <v>11706</v>
      </c>
      <c r="M11892" s="21">
        <f t="shared" si="747"/>
        <v>0.1021672646506067</v>
      </c>
    </row>
    <row r="11893" spans="1:13" x14ac:dyDescent="0.3">
      <c r="A11893" s="124">
        <v>42562</v>
      </c>
      <c r="B11893" s="110" t="s">
        <v>45</v>
      </c>
      <c r="C11893" s="111">
        <v>21.1</v>
      </c>
      <c r="D11893" s="94"/>
      <c r="E11893" s="110" t="s">
        <v>3725</v>
      </c>
      <c r="F11893" s="110">
        <v>4.5</v>
      </c>
      <c r="G11893" s="91">
        <v>1</v>
      </c>
      <c r="H11893" s="37" t="s">
        <v>6526</v>
      </c>
      <c r="I11893" s="34">
        <v>3.5</v>
      </c>
      <c r="J11893" s="18">
        <f t="shared" si="748"/>
        <v>1199.4700000000021</v>
      </c>
      <c r="K11893" s="19" t="str">
        <f t="shared" si="746"/>
        <v>Jul-16</v>
      </c>
      <c r="L11893" s="20">
        <f t="shared" si="749"/>
        <v>11707</v>
      </c>
      <c r="M11893" s="21">
        <f t="shared" si="747"/>
        <v>0.10245750405740173</v>
      </c>
    </row>
    <row r="11894" spans="1:13" x14ac:dyDescent="0.3">
      <c r="A11894" s="116">
        <v>42563</v>
      </c>
      <c r="B11894" s="90" t="s">
        <v>57</v>
      </c>
      <c r="C11894" s="103">
        <v>0.71180555555555547</v>
      </c>
      <c r="D11894" s="94" t="s">
        <v>31</v>
      </c>
      <c r="E11894" s="90" t="s">
        <v>3959</v>
      </c>
      <c r="F11894" s="115">
        <v>4</v>
      </c>
      <c r="G11894" s="92">
        <v>1</v>
      </c>
      <c r="H11894" s="90" t="s">
        <v>33</v>
      </c>
      <c r="I11894" s="77">
        <f>IF(H11894="Lost",G11894*-1,IF(H11894="Won",     IF(D11894="E/W",            G11894*(F11894-1)*0.5*1.25,    IF(D11894="place",   G11894*(F11894-1) *0.95,  G11894*(F11894-1) )),            IF(H11894="Placed",     (G11894*-0.5)  + (0.5*G11894*(F11894-1)*0.2),0)         ))</f>
        <v>-1</v>
      </c>
      <c r="J11894" s="18">
        <f t="shared" si="748"/>
        <v>1198.4700000000021</v>
      </c>
      <c r="K11894" s="19" t="str">
        <f t="shared" si="746"/>
        <v>Jul-16</v>
      </c>
      <c r="L11894" s="20">
        <f t="shared" si="749"/>
        <v>11708</v>
      </c>
      <c r="M11894" s="21">
        <f t="shared" si="747"/>
        <v>0.10236334130509071</v>
      </c>
    </row>
    <row r="11895" spans="1:13" x14ac:dyDescent="0.3">
      <c r="A11895" s="116">
        <v>42563</v>
      </c>
      <c r="B11895" s="90" t="s">
        <v>41</v>
      </c>
      <c r="C11895" s="103">
        <v>0.75</v>
      </c>
      <c r="D11895" s="94" t="s">
        <v>31</v>
      </c>
      <c r="E11895" s="90" t="s">
        <v>3960</v>
      </c>
      <c r="F11895" s="115">
        <v>3.75</v>
      </c>
      <c r="G11895" s="92">
        <v>1</v>
      </c>
      <c r="H11895" s="90" t="s">
        <v>33</v>
      </c>
      <c r="I11895" s="77">
        <f>IF(H11895="Lost",G11895*-1,IF(H11895="Won",     IF(D11895="E/W",            G11895*(F11895-1)*0.5*1.25,    IF(D11895="place",   G11895*(F11895-1) *0.95,  G11895*(F11895-1) )),            IF(H11895="Placed",     (G11895*-0.5)  + (0.5*G11895*(F11895-1)*0.2),0)         ))</f>
        <v>-1</v>
      </c>
      <c r="J11895" s="18">
        <f t="shared" si="748"/>
        <v>1197.4700000000021</v>
      </c>
      <c r="K11895" s="19" t="str">
        <f t="shared" si="746"/>
        <v>Jul-16</v>
      </c>
      <c r="L11895" s="20">
        <f t="shared" si="749"/>
        <v>11709</v>
      </c>
      <c r="M11895" s="21">
        <f t="shared" si="747"/>
        <v>0.1022691946366045</v>
      </c>
    </row>
    <row r="11896" spans="1:13" x14ac:dyDescent="0.3">
      <c r="A11896" s="116">
        <v>42563</v>
      </c>
      <c r="B11896" s="90" t="s">
        <v>149</v>
      </c>
      <c r="C11896" s="103">
        <v>0.77777777777777779</v>
      </c>
      <c r="D11896" s="94" t="s">
        <v>31</v>
      </c>
      <c r="E11896" s="90" t="s">
        <v>3594</v>
      </c>
      <c r="F11896" s="115">
        <v>3</v>
      </c>
      <c r="G11896" s="92">
        <v>1</v>
      </c>
      <c r="H11896" s="90" t="s">
        <v>42</v>
      </c>
      <c r="I11896" s="77">
        <f>IF(H11896="Lost",G11896*-1,IF(H11896="Won",     IF(D11896="E/W",            G11896*(F11896-1)*0.5*1.25,    IF(D11896="place",   G11896*(F11896-1) *0.95,  G11896*(F11896-1) )),            IF(H11896="Placed",     (G11896*-0.5)  + (0.5*G11896*(F11896-1)*0.2),0)         ))</f>
        <v>2</v>
      </c>
      <c r="J11896" s="18">
        <f t="shared" si="748"/>
        <v>1199.4700000000021</v>
      </c>
      <c r="K11896" s="19" t="str">
        <f t="shared" si="746"/>
        <v>Jul-16</v>
      </c>
      <c r="L11896" s="20">
        <f t="shared" si="749"/>
        <v>11710</v>
      </c>
      <c r="M11896" s="21">
        <f t="shared" si="747"/>
        <v>0.10243125533731871</v>
      </c>
    </row>
    <row r="11897" spans="1:13" x14ac:dyDescent="0.3">
      <c r="A11897" s="116">
        <v>42563</v>
      </c>
      <c r="B11897" s="90" t="s">
        <v>149</v>
      </c>
      <c r="C11897" s="103">
        <v>0.79861111111111116</v>
      </c>
      <c r="D11897" s="94" t="s">
        <v>31</v>
      </c>
      <c r="E11897" s="90" t="s">
        <v>3961</v>
      </c>
      <c r="F11897" s="115">
        <v>3</v>
      </c>
      <c r="G11897" s="92">
        <v>1</v>
      </c>
      <c r="H11897" s="90" t="s">
        <v>33</v>
      </c>
      <c r="I11897" s="77">
        <f>IF(H11897="Lost",G11897*-1,IF(H11897="Won",     IF(D11897="E/W",            G11897*(F11897-1)*0.5*1.25,    IF(D11897="place",   G11897*(F11897-1) *0.95,  G11897*(F11897-1) )),            IF(H11897="Placed",     (G11897*-0.5)  + (0.5*G11897*(F11897-1)*0.2),0)         ))</f>
        <v>-1</v>
      </c>
      <c r="J11897" s="18">
        <f t="shared" si="748"/>
        <v>1198.4700000000021</v>
      </c>
      <c r="K11897" s="19" t="str">
        <f t="shared" si="746"/>
        <v>Jul-16</v>
      </c>
      <c r="L11897" s="20">
        <f t="shared" si="749"/>
        <v>11711</v>
      </c>
      <c r="M11897" s="21">
        <f t="shared" si="747"/>
        <v>0.10233711894799778</v>
      </c>
    </row>
    <row r="11898" spans="1:13" x14ac:dyDescent="0.3">
      <c r="A11898" s="116">
        <v>42563</v>
      </c>
      <c r="B11898" s="90" t="s">
        <v>149</v>
      </c>
      <c r="C11898" s="103">
        <v>0.88194444444444453</v>
      </c>
      <c r="D11898" s="94" t="s">
        <v>31</v>
      </c>
      <c r="E11898" s="90" t="s">
        <v>3962</v>
      </c>
      <c r="F11898" s="115">
        <v>3.25</v>
      </c>
      <c r="G11898" s="92">
        <v>1</v>
      </c>
      <c r="H11898" s="90" t="s">
        <v>33</v>
      </c>
      <c r="I11898" s="77">
        <f>IF(H11898="Lost",G11898*-1,IF(H11898="Won",     IF(D11898="E/W",            G11898*(F11898-1)*0.5*1.25,    IF(D11898="place",   G11898*(F11898-1) *0.95,  G11898*(F11898-1) )),            IF(H11898="Placed",     (G11898*-0.5)  + (0.5*G11898*(F11898-1)*0.2),0)         ))</f>
        <v>-1</v>
      </c>
      <c r="J11898" s="18">
        <f t="shared" si="748"/>
        <v>1197.4700000000021</v>
      </c>
      <c r="K11898" s="19" t="str">
        <f t="shared" si="746"/>
        <v>Jul-16</v>
      </c>
      <c r="L11898" s="20">
        <f t="shared" si="749"/>
        <v>11712</v>
      </c>
      <c r="M11898" s="21">
        <f t="shared" si="747"/>
        <v>0.10224299863387996</v>
      </c>
    </row>
    <row r="11899" spans="1:13" x14ac:dyDescent="0.3">
      <c r="A11899" s="119">
        <v>42563</v>
      </c>
      <c r="B11899" s="121" t="s">
        <v>56</v>
      </c>
      <c r="C11899" s="121">
        <v>14</v>
      </c>
      <c r="D11899" s="94"/>
      <c r="E11899" s="121" t="s">
        <v>10952</v>
      </c>
      <c r="F11899" s="123">
        <v>5.5</v>
      </c>
      <c r="G11899" s="91">
        <v>1</v>
      </c>
      <c r="H11899" s="40">
        <v>5</v>
      </c>
      <c r="I11899" s="38">
        <v>-1</v>
      </c>
      <c r="J11899" s="18">
        <f t="shared" si="748"/>
        <v>1196.4700000000021</v>
      </c>
      <c r="K11899" s="19" t="str">
        <f t="shared" si="746"/>
        <v>Jul-16</v>
      </c>
      <c r="L11899" s="20">
        <f t="shared" si="749"/>
        <v>11713</v>
      </c>
      <c r="M11899" s="21">
        <f t="shared" si="747"/>
        <v>0.10214889439084796</v>
      </c>
    </row>
    <row r="11900" spans="1:13" x14ac:dyDescent="0.3">
      <c r="A11900" s="119">
        <v>42563</v>
      </c>
      <c r="B11900" s="121" t="s">
        <v>56</v>
      </c>
      <c r="C11900" s="121">
        <v>15.05</v>
      </c>
      <c r="D11900" s="94"/>
      <c r="E11900" s="121" t="s">
        <v>10953</v>
      </c>
      <c r="F11900" s="123">
        <v>5</v>
      </c>
      <c r="G11900" s="91">
        <v>1</v>
      </c>
      <c r="H11900" s="40">
        <v>1</v>
      </c>
      <c r="I11900" s="38">
        <v>5</v>
      </c>
      <c r="J11900" s="18">
        <f t="shared" si="748"/>
        <v>1201.4700000000021</v>
      </c>
      <c r="K11900" s="19" t="str">
        <f t="shared" si="746"/>
        <v>Jul-16</v>
      </c>
      <c r="L11900" s="20">
        <f t="shared" si="749"/>
        <v>11714</v>
      </c>
      <c r="M11900" s="21">
        <f t="shared" si="747"/>
        <v>0.10256701382960577</v>
      </c>
    </row>
    <row r="11901" spans="1:13" x14ac:dyDescent="0.3">
      <c r="A11901" s="119">
        <v>42563</v>
      </c>
      <c r="B11901" s="121" t="s">
        <v>57</v>
      </c>
      <c r="C11901" s="121">
        <v>16.3</v>
      </c>
      <c r="D11901" s="94"/>
      <c r="E11901" s="121" t="s">
        <v>10954</v>
      </c>
      <c r="F11901" s="123">
        <v>5.5</v>
      </c>
      <c r="G11901" s="91">
        <v>1</v>
      </c>
      <c r="H11901" s="40">
        <v>3</v>
      </c>
      <c r="I11901" s="38">
        <v>-1</v>
      </c>
      <c r="J11901" s="18">
        <f t="shared" si="748"/>
        <v>1200.4700000000021</v>
      </c>
      <c r="K11901" s="19" t="str">
        <f t="shared" si="746"/>
        <v>Jul-16</v>
      </c>
      <c r="L11901" s="20">
        <f t="shared" si="749"/>
        <v>11715</v>
      </c>
      <c r="M11901" s="21">
        <f t="shared" si="747"/>
        <v>0.10247289799402493</v>
      </c>
    </row>
    <row r="11902" spans="1:13" x14ac:dyDescent="0.3">
      <c r="A11902" s="119">
        <v>42563</v>
      </c>
      <c r="B11902" s="121" t="s">
        <v>57</v>
      </c>
      <c r="C11902" s="121">
        <v>17.05</v>
      </c>
      <c r="D11902" s="94"/>
      <c r="E11902" s="121" t="s">
        <v>10955</v>
      </c>
      <c r="F11902" s="123">
        <v>4.5</v>
      </c>
      <c r="G11902" s="91">
        <v>1</v>
      </c>
      <c r="H11902" s="40">
        <v>4</v>
      </c>
      <c r="I11902" s="38">
        <v>-1</v>
      </c>
      <c r="J11902" s="18">
        <f t="shared" si="748"/>
        <v>1199.4700000000021</v>
      </c>
      <c r="K11902" s="19" t="str">
        <f t="shared" si="746"/>
        <v>Jul-16</v>
      </c>
      <c r="L11902" s="20">
        <f t="shared" si="749"/>
        <v>11716</v>
      </c>
      <c r="M11902" s="21">
        <f t="shared" si="747"/>
        <v>0.10237879822465022</v>
      </c>
    </row>
    <row r="11903" spans="1:13" x14ac:dyDescent="0.3">
      <c r="A11903" s="119">
        <v>42563</v>
      </c>
      <c r="B11903" s="121" t="s">
        <v>57</v>
      </c>
      <c r="C11903" s="121">
        <v>18.05</v>
      </c>
      <c r="D11903" s="94"/>
      <c r="E11903" s="121" t="s">
        <v>128</v>
      </c>
      <c r="F11903" s="123">
        <v>6</v>
      </c>
      <c r="G11903" s="91">
        <v>1</v>
      </c>
      <c r="H11903" s="40">
        <v>8</v>
      </c>
      <c r="I11903" s="38">
        <v>-1</v>
      </c>
      <c r="J11903" s="18">
        <f t="shared" si="748"/>
        <v>1198.4700000000021</v>
      </c>
      <c r="K11903" s="19" t="str">
        <f t="shared" si="746"/>
        <v>Jul-16</v>
      </c>
      <c r="L11903" s="20">
        <f t="shared" si="749"/>
        <v>11717</v>
      </c>
      <c r="M11903" s="21">
        <f t="shared" si="747"/>
        <v>0.10228471451736811</v>
      </c>
    </row>
    <row r="11904" spans="1:13" x14ac:dyDescent="0.3">
      <c r="A11904" s="116">
        <v>42564</v>
      </c>
      <c r="B11904" s="90" t="s">
        <v>61</v>
      </c>
      <c r="C11904" s="103">
        <v>0.61111111111111105</v>
      </c>
      <c r="D11904" s="94" t="s">
        <v>31</v>
      </c>
      <c r="E11904" s="90" t="s">
        <v>3963</v>
      </c>
      <c r="F11904" s="115">
        <v>3.25</v>
      </c>
      <c r="G11904" s="92">
        <v>1</v>
      </c>
      <c r="H11904" s="90" t="s">
        <v>42</v>
      </c>
      <c r="I11904" s="77">
        <f>IF(H11904="Lost",G11904*-1,IF(H11904="Won",     IF(D11904="E/W",            G11904*(F11904-1)*0.5*1.25,    IF(D11904="place",   G11904*(F11904-1) *0.95,  G11904*(F11904-1) )),            IF(H11904="Placed",     (G11904*-0.5)  + (0.5*G11904*(F11904-1)*0.2),0)         ))</f>
        <v>2.25</v>
      </c>
      <c r="J11904" s="18">
        <f t="shared" si="748"/>
        <v>1200.7200000000021</v>
      </c>
      <c r="K11904" s="19" t="str">
        <f t="shared" si="746"/>
        <v>Jul-16</v>
      </c>
      <c r="L11904" s="20">
        <f t="shared" si="749"/>
        <v>11718</v>
      </c>
      <c r="M11904" s="21">
        <f t="shared" si="747"/>
        <v>0.1024679979518691</v>
      </c>
    </row>
    <row r="11905" spans="1:13" x14ac:dyDescent="0.3">
      <c r="A11905" s="116">
        <v>42564</v>
      </c>
      <c r="B11905" s="90" t="s">
        <v>46</v>
      </c>
      <c r="C11905" s="103">
        <v>0.73958333333333337</v>
      </c>
      <c r="D11905" s="94" t="s">
        <v>31</v>
      </c>
      <c r="E11905" s="90" t="s">
        <v>3964</v>
      </c>
      <c r="F11905" s="115">
        <v>3.5</v>
      </c>
      <c r="G11905" s="92">
        <v>1</v>
      </c>
      <c r="H11905" s="90" t="s">
        <v>33</v>
      </c>
      <c r="I11905" s="77">
        <f>IF(H11905="Lost",G11905*-1,IF(H11905="Won",     IF(D11905="E/W",            G11905*(F11905-1)*0.5*1.25,    IF(D11905="place",   G11905*(F11905-1) *0.95,  G11905*(F11905-1) )),            IF(H11905="Placed",     (G11905*-0.5)  + (0.5*G11905*(F11905-1)*0.2),0)         ))</f>
        <v>-1</v>
      </c>
      <c r="J11905" s="18">
        <f t="shared" si="748"/>
        <v>1199.7200000000021</v>
      </c>
      <c r="K11905" s="19" t="str">
        <f t="shared" si="746"/>
        <v>Jul-16</v>
      </c>
      <c r="L11905" s="20">
        <f t="shared" si="749"/>
        <v>11719</v>
      </c>
      <c r="M11905" s="21">
        <f t="shared" si="747"/>
        <v>0.10237392268964947</v>
      </c>
    </row>
    <row r="11906" spans="1:13" x14ac:dyDescent="0.3">
      <c r="A11906" s="116">
        <v>42564</v>
      </c>
      <c r="B11906" s="90" t="s">
        <v>96</v>
      </c>
      <c r="C11906" s="103">
        <v>0.75347222222222221</v>
      </c>
      <c r="D11906" s="94" t="s">
        <v>31</v>
      </c>
      <c r="E11906" s="90" t="s">
        <v>3966</v>
      </c>
      <c r="F11906" s="115">
        <v>4</v>
      </c>
      <c r="G11906" s="92">
        <v>1</v>
      </c>
      <c r="H11906" s="90" t="s">
        <v>42</v>
      </c>
      <c r="I11906" s="77">
        <f>IF(H11906="Lost",G11906*-1,IF(H11906="Won",     IF(D11906="E/W",            G11906*(F11906-1)*0.5*1.25,    IF(D11906="place",   G11906*(F11906-1) *0.95,  G11906*(F11906-1) )),            IF(H11906="Placed",     (G11906*-0.5)  + (0.5*G11906*(F11906-1)*0.2),0)         ))</f>
        <v>3</v>
      </c>
      <c r="J11906" s="18">
        <f t="shared" si="748"/>
        <v>1202.7200000000021</v>
      </c>
      <c r="K11906" s="19" t="str">
        <f t="shared" ref="K11906:K11969" si="751">TEXT(A11906,"MMM-yy")</f>
        <v>Jul-16</v>
      </c>
      <c r="L11906" s="20">
        <f t="shared" si="749"/>
        <v>11720</v>
      </c>
      <c r="M11906" s="21">
        <f t="shared" ref="M11906:M11969" si="752">J11906/L11906</f>
        <v>0.10262116040955649</v>
      </c>
    </row>
    <row r="11907" spans="1:13" x14ac:dyDescent="0.3">
      <c r="A11907" s="116">
        <v>42564</v>
      </c>
      <c r="B11907" s="90" t="s">
        <v>46</v>
      </c>
      <c r="C11907" s="103">
        <v>0.78125</v>
      </c>
      <c r="D11907" s="94" t="s">
        <v>31</v>
      </c>
      <c r="E11907" s="90" t="s">
        <v>3965</v>
      </c>
      <c r="F11907" s="115">
        <v>4</v>
      </c>
      <c r="G11907" s="92">
        <v>1</v>
      </c>
      <c r="H11907" s="90" t="s">
        <v>33</v>
      </c>
      <c r="I11907" s="77">
        <f>IF(H11907="Lost",G11907*-1,IF(H11907="Won",     IF(D11907="E/W",            G11907*(F11907-1)*0.5*1.25,    IF(D11907="place",   G11907*(F11907-1) *0.95,  G11907*(F11907-1) )),            IF(H11907="Placed",     (G11907*-0.5)  + (0.5*G11907*(F11907-1)*0.2),0)         ))</f>
        <v>-1</v>
      </c>
      <c r="J11907" s="18">
        <f t="shared" ref="J11907:J11970" si="753">J11906+I11907</f>
        <v>1201.7200000000021</v>
      </c>
      <c r="K11907" s="19" t="str">
        <f t="shared" si="751"/>
        <v>Jul-16</v>
      </c>
      <c r="L11907" s="20">
        <f t="shared" ref="L11907:L11970" si="754">L11906+G11907</f>
        <v>11721</v>
      </c>
      <c r="M11907" s="21">
        <f t="shared" si="752"/>
        <v>0.10252708813241208</v>
      </c>
    </row>
    <row r="11908" spans="1:13" x14ac:dyDescent="0.3">
      <c r="A11908" s="116">
        <v>42564</v>
      </c>
      <c r="B11908" s="90" t="s">
        <v>96</v>
      </c>
      <c r="C11908" s="103">
        <v>0.81944444444444453</v>
      </c>
      <c r="D11908" s="94" t="s">
        <v>31</v>
      </c>
      <c r="E11908" s="90" t="s">
        <v>3967</v>
      </c>
      <c r="F11908" s="115">
        <v>3.5</v>
      </c>
      <c r="G11908" s="92">
        <v>1</v>
      </c>
      <c r="H11908" s="90" t="s">
        <v>42</v>
      </c>
      <c r="I11908" s="77">
        <f>IF(H11908="Lost",G11908*-1,IF(H11908="Won",     IF(D11908="E/W",            G11908*(F11908-1)*0.5*1.25,    IF(D11908="place",   G11908*(F11908-1) *0.95,  G11908*(F11908-1) )),            IF(H11908="Placed",     (G11908*-0.5)  + (0.5*G11908*(F11908-1)*0.2),0)         ))</f>
        <v>2.5</v>
      </c>
      <c r="J11908" s="18">
        <f t="shared" si="753"/>
        <v>1204.2200000000021</v>
      </c>
      <c r="K11908" s="19" t="str">
        <f t="shared" si="751"/>
        <v>Jul-16</v>
      </c>
      <c r="L11908" s="20">
        <f t="shared" si="754"/>
        <v>11722</v>
      </c>
      <c r="M11908" s="21">
        <f t="shared" si="752"/>
        <v>0.10273161576522795</v>
      </c>
    </row>
    <row r="11909" spans="1:13" x14ac:dyDescent="0.3">
      <c r="A11909" s="119">
        <v>42564</v>
      </c>
      <c r="B11909" s="121" t="s">
        <v>98</v>
      </c>
      <c r="C11909" s="121">
        <v>14.15</v>
      </c>
      <c r="D11909" s="94"/>
      <c r="E11909" s="121" t="s">
        <v>10956</v>
      </c>
      <c r="F11909" s="123">
        <v>5</v>
      </c>
      <c r="G11909" s="91">
        <v>1</v>
      </c>
      <c r="H11909" s="40">
        <v>4</v>
      </c>
      <c r="I11909" s="38">
        <v>-1</v>
      </c>
      <c r="J11909" s="18">
        <f t="shared" si="753"/>
        <v>1203.2200000000021</v>
      </c>
      <c r="K11909" s="19" t="str">
        <f t="shared" si="751"/>
        <v>Jul-16</v>
      </c>
      <c r="L11909" s="20">
        <f t="shared" si="754"/>
        <v>11723</v>
      </c>
      <c r="M11909" s="21">
        <f t="shared" si="752"/>
        <v>0.10263755011515842</v>
      </c>
    </row>
    <row r="11910" spans="1:13" x14ac:dyDescent="0.3">
      <c r="A11910" s="119">
        <v>42564</v>
      </c>
      <c r="B11910" s="121" t="s">
        <v>29</v>
      </c>
      <c r="C11910" s="121">
        <v>16.399999999999999</v>
      </c>
      <c r="D11910" s="94"/>
      <c r="E11910" s="121" t="s">
        <v>117</v>
      </c>
      <c r="F11910" s="123">
        <v>6</v>
      </c>
      <c r="G11910" s="91">
        <v>1</v>
      </c>
      <c r="H11910" s="40">
        <v>5</v>
      </c>
      <c r="I11910" s="38">
        <v>-1</v>
      </c>
      <c r="J11910" s="18">
        <f t="shared" si="753"/>
        <v>1202.2200000000021</v>
      </c>
      <c r="K11910" s="19" t="str">
        <f t="shared" si="751"/>
        <v>Jul-16</v>
      </c>
      <c r="L11910" s="20">
        <f t="shared" si="754"/>
        <v>11724</v>
      </c>
      <c r="M11910" s="21">
        <f t="shared" si="752"/>
        <v>0.1025435005117709</v>
      </c>
    </row>
    <row r="11911" spans="1:13" x14ac:dyDescent="0.3">
      <c r="A11911" s="119">
        <v>42564</v>
      </c>
      <c r="B11911" s="121" t="s">
        <v>61</v>
      </c>
      <c r="C11911" s="121">
        <v>17</v>
      </c>
      <c r="D11911" s="94"/>
      <c r="E11911" s="121" t="s">
        <v>8306</v>
      </c>
      <c r="F11911" s="123">
        <v>6</v>
      </c>
      <c r="G11911" s="91">
        <v>1</v>
      </c>
      <c r="H11911" s="40">
        <v>1</v>
      </c>
      <c r="I11911" s="38">
        <v>6</v>
      </c>
      <c r="J11911" s="18">
        <f t="shared" si="753"/>
        <v>1208.2200000000021</v>
      </c>
      <c r="K11911" s="19" t="str">
        <f t="shared" si="751"/>
        <v>Jul-16</v>
      </c>
      <c r="L11911" s="20">
        <f t="shared" si="754"/>
        <v>11725</v>
      </c>
      <c r="M11911" s="21">
        <f t="shared" si="752"/>
        <v>0.10304648187633279</v>
      </c>
    </row>
    <row r="11912" spans="1:13" x14ac:dyDescent="0.3">
      <c r="A11912" s="116">
        <v>42565</v>
      </c>
      <c r="B11912" s="90" t="s">
        <v>44</v>
      </c>
      <c r="C11912" s="103">
        <v>0.77430555555555547</v>
      </c>
      <c r="D11912" s="94" t="s">
        <v>31</v>
      </c>
      <c r="E11912" s="90" t="s">
        <v>3968</v>
      </c>
      <c r="F11912" s="115">
        <v>3</v>
      </c>
      <c r="G11912" s="92">
        <v>1</v>
      </c>
      <c r="H11912" s="90" t="s">
        <v>33</v>
      </c>
      <c r="I11912" s="77">
        <f>IF(H11912="Lost",G11912*-1,IF(H11912="Won",     IF(D11912="E/W",            G11912*(F11912-1)*0.5*1.25,    IF(D11912="place",   G11912*(F11912-1) *0.95,  G11912*(F11912-1) )),            IF(H11912="Placed",     (G11912*-0.5)  + (0.5*G11912*(F11912-1)*0.2),0)         ))</f>
        <v>-1</v>
      </c>
      <c r="J11912" s="18">
        <f t="shared" si="753"/>
        <v>1207.2200000000021</v>
      </c>
      <c r="K11912" s="19" t="str">
        <f t="shared" si="751"/>
        <v>Jul-16</v>
      </c>
      <c r="L11912" s="20">
        <f t="shared" si="754"/>
        <v>11726</v>
      </c>
      <c r="M11912" s="21">
        <f t="shared" si="752"/>
        <v>0.10295241344021849</v>
      </c>
    </row>
    <row r="11913" spans="1:13" x14ac:dyDescent="0.3">
      <c r="A11913" s="116">
        <v>42565</v>
      </c>
      <c r="B11913" s="90" t="s">
        <v>138</v>
      </c>
      <c r="C11913" s="103">
        <v>0.80208333333333337</v>
      </c>
      <c r="D11913" s="94" t="s">
        <v>31</v>
      </c>
      <c r="E11913" s="90" t="s">
        <v>3970</v>
      </c>
      <c r="F11913" s="115">
        <v>3</v>
      </c>
      <c r="G11913" s="92">
        <v>1</v>
      </c>
      <c r="H11913" s="90" t="s">
        <v>33</v>
      </c>
      <c r="I11913" s="77">
        <f>IF(H11913="Lost",G11913*-1,IF(H11913="Won",     IF(D11913="E/W",            G11913*(F11913-1)*0.5*1.25,    IF(D11913="place",   G11913*(F11913-1) *0.95,  G11913*(F11913-1) )),            IF(H11913="Placed",     (G11913*-0.5)  + (0.5*G11913*(F11913-1)*0.2),0)         ))</f>
        <v>-1</v>
      </c>
      <c r="J11913" s="18">
        <f t="shared" si="753"/>
        <v>1206.2200000000021</v>
      </c>
      <c r="K11913" s="19" t="str">
        <f t="shared" si="751"/>
        <v>Jul-16</v>
      </c>
      <c r="L11913" s="20">
        <f t="shared" si="754"/>
        <v>11727</v>
      </c>
      <c r="M11913" s="21">
        <f t="shared" si="752"/>
        <v>0.10285836104715632</v>
      </c>
    </row>
    <row r="11914" spans="1:13" x14ac:dyDescent="0.3">
      <c r="A11914" s="116">
        <v>42565</v>
      </c>
      <c r="B11914" s="90" t="s">
        <v>44</v>
      </c>
      <c r="C11914" s="103">
        <v>0.81597222222222221</v>
      </c>
      <c r="D11914" s="94" t="s">
        <v>31</v>
      </c>
      <c r="E11914" s="90" t="s">
        <v>3969</v>
      </c>
      <c r="F11914" s="115">
        <v>3.75</v>
      </c>
      <c r="G11914" s="92">
        <v>1</v>
      </c>
      <c r="H11914" s="90" t="s">
        <v>33</v>
      </c>
      <c r="I11914" s="77">
        <f>IF(H11914="Lost",G11914*-1,IF(H11914="Won",     IF(D11914="E/W",            G11914*(F11914-1)*0.5*1.25,    IF(D11914="place",   G11914*(F11914-1) *0.95,  G11914*(F11914-1) )),            IF(H11914="Placed",     (G11914*-0.5)  + (0.5*G11914*(F11914-1)*0.2),0)         ))</f>
        <v>-1</v>
      </c>
      <c r="J11914" s="18">
        <f t="shared" si="753"/>
        <v>1205.2200000000021</v>
      </c>
      <c r="K11914" s="19" t="str">
        <f t="shared" si="751"/>
        <v>Jul-16</v>
      </c>
      <c r="L11914" s="20">
        <f t="shared" si="754"/>
        <v>11728</v>
      </c>
      <c r="M11914" s="21">
        <f t="shared" si="752"/>
        <v>0.10276432469304247</v>
      </c>
    </row>
    <row r="11915" spans="1:13" x14ac:dyDescent="0.3">
      <c r="A11915" s="119">
        <v>42565</v>
      </c>
      <c r="B11915" s="123" t="s">
        <v>130</v>
      </c>
      <c r="C11915" s="121">
        <v>14.1</v>
      </c>
      <c r="D11915" s="94"/>
      <c r="E11915" s="123" t="s">
        <v>10957</v>
      </c>
      <c r="F11915" s="123">
        <v>4.5</v>
      </c>
      <c r="G11915" s="91">
        <v>1</v>
      </c>
      <c r="H11915" s="40">
        <v>6</v>
      </c>
      <c r="I11915" s="38">
        <v>-1</v>
      </c>
      <c r="J11915" s="18">
        <f t="shared" si="753"/>
        <v>1204.2200000000021</v>
      </c>
      <c r="K11915" s="19" t="str">
        <f t="shared" si="751"/>
        <v>Jul-16</v>
      </c>
      <c r="L11915" s="20">
        <f t="shared" si="754"/>
        <v>11729</v>
      </c>
      <c r="M11915" s="21">
        <f t="shared" si="752"/>
        <v>0.10267030437377458</v>
      </c>
    </row>
    <row r="11916" spans="1:13" x14ac:dyDescent="0.3">
      <c r="A11916" s="119">
        <v>42565</v>
      </c>
      <c r="B11916" s="121" t="s">
        <v>134</v>
      </c>
      <c r="C11916" s="121">
        <v>16.05</v>
      </c>
      <c r="D11916" s="94"/>
      <c r="E11916" s="121" t="s">
        <v>9061</v>
      </c>
      <c r="F11916" s="123">
        <v>6</v>
      </c>
      <c r="G11916" s="91">
        <v>1</v>
      </c>
      <c r="H11916" s="40">
        <v>2</v>
      </c>
      <c r="I11916" s="38">
        <v>-1</v>
      </c>
      <c r="J11916" s="18">
        <f t="shared" si="753"/>
        <v>1203.2200000000021</v>
      </c>
      <c r="K11916" s="19" t="str">
        <f t="shared" si="751"/>
        <v>Jul-16</v>
      </c>
      <c r="L11916" s="20">
        <f t="shared" si="754"/>
        <v>11730</v>
      </c>
      <c r="M11916" s="21">
        <f t="shared" si="752"/>
        <v>0.10257630008525166</v>
      </c>
    </row>
    <row r="11917" spans="1:13" x14ac:dyDescent="0.3">
      <c r="A11917" s="124">
        <v>42565</v>
      </c>
      <c r="B11917" s="110" t="s">
        <v>138</v>
      </c>
      <c r="C11917" s="111">
        <v>18.100000000000001</v>
      </c>
      <c r="D11917" s="94"/>
      <c r="E11917" s="110" t="s">
        <v>3571</v>
      </c>
      <c r="F11917" s="110">
        <v>6</v>
      </c>
      <c r="G11917" s="91">
        <v>1</v>
      </c>
      <c r="H11917" s="37" t="s">
        <v>6512</v>
      </c>
      <c r="I11917" s="34">
        <v>-1</v>
      </c>
      <c r="J11917" s="18">
        <f t="shared" si="753"/>
        <v>1202.2200000000021</v>
      </c>
      <c r="K11917" s="19" t="str">
        <f t="shared" si="751"/>
        <v>Jul-16</v>
      </c>
      <c r="L11917" s="20">
        <f t="shared" si="754"/>
        <v>11731</v>
      </c>
      <c r="M11917" s="21">
        <f t="shared" si="752"/>
        <v>0.10248231182337414</v>
      </c>
    </row>
    <row r="11918" spans="1:13" x14ac:dyDescent="0.3">
      <c r="A11918" s="124">
        <v>42565</v>
      </c>
      <c r="B11918" s="110" t="s">
        <v>138</v>
      </c>
      <c r="C11918" s="111">
        <v>20.5</v>
      </c>
      <c r="D11918" s="94"/>
      <c r="E11918" s="110" t="s">
        <v>9597</v>
      </c>
      <c r="F11918" s="110">
        <v>5.5</v>
      </c>
      <c r="G11918" s="91">
        <v>1</v>
      </c>
      <c r="H11918" s="37" t="s">
        <v>6512</v>
      </c>
      <c r="I11918" s="34">
        <v>-1</v>
      </c>
      <c r="J11918" s="18">
        <f t="shared" si="753"/>
        <v>1201.2200000000021</v>
      </c>
      <c r="K11918" s="19" t="str">
        <f t="shared" si="751"/>
        <v>Jul-16</v>
      </c>
      <c r="L11918" s="20">
        <f t="shared" si="754"/>
        <v>11732</v>
      </c>
      <c r="M11918" s="21">
        <f t="shared" si="752"/>
        <v>0.10238833958404382</v>
      </c>
    </row>
    <row r="11919" spans="1:13" x14ac:dyDescent="0.3">
      <c r="A11919" s="116">
        <v>42566</v>
      </c>
      <c r="B11919" s="90" t="s">
        <v>35</v>
      </c>
      <c r="C11919" s="103">
        <v>0.59027777777777779</v>
      </c>
      <c r="D11919" s="94" t="s">
        <v>31</v>
      </c>
      <c r="E11919" s="90" t="s">
        <v>3973</v>
      </c>
      <c r="F11919" s="115">
        <v>2.88</v>
      </c>
      <c r="G11919" s="92">
        <v>1</v>
      </c>
      <c r="H11919" s="90" t="s">
        <v>33</v>
      </c>
      <c r="I11919" s="77">
        <f t="shared" ref="I11919:I11924" si="755">IF(H11919="Lost",G11919*-1,IF(H11919="Won",     IF(D11919="E/W",            G11919*(F11919-1)*0.5*1.25,    IF(D11919="place",   G11919*(F11919-1) *0.95,  G11919*(F11919-1) )),            IF(H11919="Placed",     (G11919*-0.5)  + (0.5*G11919*(F11919-1)*0.2),0)         ))</f>
        <v>-1</v>
      </c>
      <c r="J11919" s="18">
        <f t="shared" si="753"/>
        <v>1200.2200000000021</v>
      </c>
      <c r="K11919" s="19" t="str">
        <f t="shared" si="751"/>
        <v>Jul-16</v>
      </c>
      <c r="L11919" s="20">
        <f t="shared" si="754"/>
        <v>11733</v>
      </c>
      <c r="M11919" s="21">
        <f t="shared" si="752"/>
        <v>0.1022943833631639</v>
      </c>
    </row>
    <row r="11920" spans="1:13" x14ac:dyDescent="0.3">
      <c r="A11920" s="116">
        <v>42566</v>
      </c>
      <c r="B11920" s="90" t="s">
        <v>93</v>
      </c>
      <c r="C11920" s="103">
        <v>0.62847222222222221</v>
      </c>
      <c r="D11920" s="94" t="s">
        <v>31</v>
      </c>
      <c r="E11920" s="90" t="s">
        <v>3972</v>
      </c>
      <c r="F11920" s="115">
        <v>3.75</v>
      </c>
      <c r="G11920" s="92">
        <v>1</v>
      </c>
      <c r="H11920" s="90" t="s">
        <v>33</v>
      </c>
      <c r="I11920" s="77">
        <f t="shared" si="755"/>
        <v>-1</v>
      </c>
      <c r="J11920" s="18">
        <f t="shared" si="753"/>
        <v>1199.2200000000021</v>
      </c>
      <c r="K11920" s="19" t="str">
        <f t="shared" si="751"/>
        <v>Jul-16</v>
      </c>
      <c r="L11920" s="20">
        <f t="shared" si="754"/>
        <v>11734</v>
      </c>
      <c r="M11920" s="21">
        <f t="shared" si="752"/>
        <v>0.10220044315663901</v>
      </c>
    </row>
    <row r="11921" spans="1:13" x14ac:dyDescent="0.3">
      <c r="A11921" s="116">
        <v>42566</v>
      </c>
      <c r="B11921" s="90" t="s">
        <v>35</v>
      </c>
      <c r="C11921" s="103">
        <v>0.68402777777777779</v>
      </c>
      <c r="D11921" s="94" t="s">
        <v>31</v>
      </c>
      <c r="E11921" s="90" t="s">
        <v>3974</v>
      </c>
      <c r="F11921" s="115">
        <v>3</v>
      </c>
      <c r="G11921" s="93">
        <v>1</v>
      </c>
      <c r="H11921" s="90" t="s">
        <v>33</v>
      </c>
      <c r="I11921" s="77">
        <f t="shared" si="755"/>
        <v>-1</v>
      </c>
      <c r="J11921" s="18">
        <f t="shared" si="753"/>
        <v>1198.2200000000021</v>
      </c>
      <c r="K11921" s="19" t="str">
        <f t="shared" si="751"/>
        <v>Jul-16</v>
      </c>
      <c r="L11921" s="20">
        <f t="shared" si="754"/>
        <v>11735</v>
      </c>
      <c r="M11921" s="21">
        <f t="shared" si="752"/>
        <v>0.10210651896037512</v>
      </c>
    </row>
    <row r="11922" spans="1:13" x14ac:dyDescent="0.3">
      <c r="A11922" s="116">
        <v>42566</v>
      </c>
      <c r="B11922" s="90" t="s">
        <v>63</v>
      </c>
      <c r="C11922" s="103">
        <v>0.71180555555555547</v>
      </c>
      <c r="D11922" s="94" t="s">
        <v>31</v>
      </c>
      <c r="E11922" s="90" t="s">
        <v>3971</v>
      </c>
      <c r="F11922" s="115">
        <v>3.25</v>
      </c>
      <c r="G11922" s="92">
        <v>1</v>
      </c>
      <c r="H11922" s="90" t="s">
        <v>42</v>
      </c>
      <c r="I11922" s="77">
        <f t="shared" si="755"/>
        <v>2.25</v>
      </c>
      <c r="J11922" s="18">
        <f t="shared" si="753"/>
        <v>1200.4700000000021</v>
      </c>
      <c r="K11922" s="19" t="str">
        <f t="shared" si="751"/>
        <v>Jul-16</v>
      </c>
      <c r="L11922" s="20">
        <f t="shared" si="754"/>
        <v>11736</v>
      </c>
      <c r="M11922" s="21">
        <f t="shared" si="752"/>
        <v>0.1022895364689845</v>
      </c>
    </row>
    <row r="11923" spans="1:13" x14ac:dyDescent="0.3">
      <c r="A11923" s="116">
        <v>42566</v>
      </c>
      <c r="B11923" s="90" t="s">
        <v>35</v>
      </c>
      <c r="C11923" s="103">
        <v>0.72569444444444453</v>
      </c>
      <c r="D11923" s="94" t="s">
        <v>31</v>
      </c>
      <c r="E11923" s="90" t="s">
        <v>2656</v>
      </c>
      <c r="F11923" s="115">
        <v>2.88</v>
      </c>
      <c r="G11923" s="92">
        <v>1</v>
      </c>
      <c r="H11923" s="90" t="s">
        <v>33</v>
      </c>
      <c r="I11923" s="77">
        <f t="shared" si="755"/>
        <v>-1</v>
      </c>
      <c r="J11923" s="18">
        <f t="shared" si="753"/>
        <v>1199.4700000000021</v>
      </c>
      <c r="K11923" s="19" t="str">
        <f t="shared" si="751"/>
        <v>Jul-16</v>
      </c>
      <c r="L11923" s="20">
        <f t="shared" si="754"/>
        <v>11737</v>
      </c>
      <c r="M11923" s="21">
        <f t="shared" si="752"/>
        <v>0.10219562068671739</v>
      </c>
    </row>
    <row r="11924" spans="1:13" x14ac:dyDescent="0.3">
      <c r="A11924" s="116">
        <v>42566</v>
      </c>
      <c r="B11924" s="90" t="s">
        <v>52</v>
      </c>
      <c r="C11924" s="103">
        <v>0.80555555555555547</v>
      </c>
      <c r="D11924" s="94" t="s">
        <v>31</v>
      </c>
      <c r="E11924" s="90" t="s">
        <v>3975</v>
      </c>
      <c r="F11924" s="115">
        <v>4</v>
      </c>
      <c r="G11924" s="92">
        <v>1</v>
      </c>
      <c r="H11924" s="90" t="s">
        <v>33</v>
      </c>
      <c r="I11924" s="77">
        <f t="shared" si="755"/>
        <v>-1</v>
      </c>
      <c r="J11924" s="18">
        <f t="shared" si="753"/>
        <v>1198.4700000000021</v>
      </c>
      <c r="K11924" s="19" t="str">
        <f t="shared" si="751"/>
        <v>Jul-16</v>
      </c>
      <c r="L11924" s="20">
        <f t="shared" si="754"/>
        <v>11738</v>
      </c>
      <c r="M11924" s="21">
        <f t="shared" si="752"/>
        <v>0.10210172090645783</v>
      </c>
    </row>
    <row r="11925" spans="1:13" x14ac:dyDescent="0.3">
      <c r="A11925" s="119">
        <v>42566</v>
      </c>
      <c r="B11925" s="123" t="s">
        <v>63</v>
      </c>
      <c r="C11925" s="121">
        <v>17.350000000000001</v>
      </c>
      <c r="D11925" s="94"/>
      <c r="E11925" s="123" t="s">
        <v>10959</v>
      </c>
      <c r="F11925" s="123">
        <v>5.5</v>
      </c>
      <c r="G11925" s="91">
        <v>1</v>
      </c>
      <c r="H11925" s="40">
        <v>4</v>
      </c>
      <c r="I11925" s="38">
        <v>-1</v>
      </c>
      <c r="J11925" s="18">
        <f t="shared" si="753"/>
        <v>1197.4700000000021</v>
      </c>
      <c r="K11925" s="19" t="str">
        <f t="shared" si="751"/>
        <v>Jul-16</v>
      </c>
      <c r="L11925" s="20">
        <f t="shared" si="754"/>
        <v>11739</v>
      </c>
      <c r="M11925" s="21">
        <f t="shared" si="752"/>
        <v>0.10200783712411637</v>
      </c>
    </row>
    <row r="11926" spans="1:13" x14ac:dyDescent="0.3">
      <c r="A11926" s="124">
        <v>42566</v>
      </c>
      <c r="B11926" s="110" t="s">
        <v>52</v>
      </c>
      <c r="C11926" s="111">
        <v>18.5</v>
      </c>
      <c r="D11926" s="94"/>
      <c r="E11926" s="110" t="s">
        <v>10958</v>
      </c>
      <c r="F11926" s="110">
        <v>5.5</v>
      </c>
      <c r="G11926" s="91">
        <v>1</v>
      </c>
      <c r="H11926" s="37" t="s">
        <v>6512</v>
      </c>
      <c r="I11926" s="34">
        <v>-1</v>
      </c>
      <c r="J11926" s="18">
        <f t="shared" si="753"/>
        <v>1196.4700000000021</v>
      </c>
      <c r="K11926" s="19" t="str">
        <f t="shared" si="751"/>
        <v>Jul-16</v>
      </c>
      <c r="L11926" s="20">
        <f t="shared" si="754"/>
        <v>11740</v>
      </c>
      <c r="M11926" s="21">
        <f t="shared" si="752"/>
        <v>0.10191396933560494</v>
      </c>
    </row>
    <row r="11927" spans="1:13" x14ac:dyDescent="0.3">
      <c r="A11927" s="124">
        <v>42566</v>
      </c>
      <c r="B11927" s="111" t="s">
        <v>48</v>
      </c>
      <c r="C11927" s="111">
        <v>19</v>
      </c>
      <c r="D11927" s="94"/>
      <c r="E11927" s="111" t="s">
        <v>4063</v>
      </c>
      <c r="F11927" s="110">
        <v>4.5</v>
      </c>
      <c r="G11927" s="91">
        <v>1</v>
      </c>
      <c r="H11927" s="37" t="s">
        <v>6518</v>
      </c>
      <c r="I11927" s="34">
        <v>-1</v>
      </c>
      <c r="J11927" s="18">
        <f t="shared" si="753"/>
        <v>1195.4700000000021</v>
      </c>
      <c r="K11927" s="19" t="str">
        <f t="shared" si="751"/>
        <v>Jul-16</v>
      </c>
      <c r="L11927" s="20">
        <f t="shared" si="754"/>
        <v>11741</v>
      </c>
      <c r="M11927" s="21">
        <f t="shared" si="752"/>
        <v>0.1018201175368369</v>
      </c>
    </row>
    <row r="11928" spans="1:13" x14ac:dyDescent="0.3">
      <c r="A11928" s="116">
        <v>42567</v>
      </c>
      <c r="B11928" s="90" t="s">
        <v>135</v>
      </c>
      <c r="C11928" s="103">
        <v>0.58680555555555558</v>
      </c>
      <c r="D11928" s="94" t="s">
        <v>31</v>
      </c>
      <c r="E11928" s="90" t="s">
        <v>3976</v>
      </c>
      <c r="F11928" s="115">
        <v>3</v>
      </c>
      <c r="G11928" s="92">
        <v>1</v>
      </c>
      <c r="H11928" s="90" t="s">
        <v>42</v>
      </c>
      <c r="I11928" s="77">
        <f>IF(H11928="Lost",G11928*-1,IF(H11928="Won",     IF(D11928="E/W",            G11928*(F11928-1)*0.5*1.25,    IF(D11928="place",   G11928*(F11928-1) *0.95,  G11928*(F11928-1) )),            IF(H11928="Placed",     (G11928*-0.5)  + (0.5*G11928*(F11928-1)*0.2),0)         ))</f>
        <v>2</v>
      </c>
      <c r="J11928" s="18">
        <f t="shared" si="753"/>
        <v>1197.4700000000021</v>
      </c>
      <c r="K11928" s="19" t="str">
        <f t="shared" si="751"/>
        <v>Jul-16</v>
      </c>
      <c r="L11928" s="20">
        <f t="shared" si="754"/>
        <v>11742</v>
      </c>
      <c r="M11928" s="21">
        <f t="shared" si="752"/>
        <v>0.10198177482541322</v>
      </c>
    </row>
    <row r="11929" spans="1:13" x14ac:dyDescent="0.3">
      <c r="A11929" s="116">
        <v>42567</v>
      </c>
      <c r="B11929" s="90" t="s">
        <v>52</v>
      </c>
      <c r="C11929" s="103">
        <v>0.68402777777777779</v>
      </c>
      <c r="D11929" s="94" t="s">
        <v>31</v>
      </c>
      <c r="E11929" s="90" t="s">
        <v>3977</v>
      </c>
      <c r="F11929" s="115">
        <v>2.75</v>
      </c>
      <c r="G11929" s="92">
        <v>1</v>
      </c>
      <c r="H11929" s="90" t="s">
        <v>33</v>
      </c>
      <c r="I11929" s="77">
        <f>IF(H11929="Lost",G11929*-1,IF(H11929="Won",     IF(D11929="E/W",            G11929*(F11929-1)*0.5*1.25,    IF(D11929="place",   G11929*(F11929-1) *0.95,  G11929*(F11929-1) )),            IF(H11929="Placed",     (G11929*-0.5)  + (0.5*G11929*(F11929-1)*0.2),0)         ))</f>
        <v>-1</v>
      </c>
      <c r="J11929" s="18">
        <f t="shared" si="753"/>
        <v>1196.4700000000021</v>
      </c>
      <c r="K11929" s="19" t="str">
        <f t="shared" si="751"/>
        <v>Jul-16</v>
      </c>
      <c r="L11929" s="20">
        <f t="shared" si="754"/>
        <v>11743</v>
      </c>
      <c r="M11929" s="21">
        <f t="shared" si="752"/>
        <v>0.10188793323682212</v>
      </c>
    </row>
    <row r="11930" spans="1:13" x14ac:dyDescent="0.3">
      <c r="A11930" s="116">
        <v>42567</v>
      </c>
      <c r="B11930" s="90" t="s">
        <v>29</v>
      </c>
      <c r="C11930" s="103">
        <v>0.73263888888888884</v>
      </c>
      <c r="D11930" s="94" t="s">
        <v>31</v>
      </c>
      <c r="E11930" s="90" t="s">
        <v>3978</v>
      </c>
      <c r="F11930" s="115">
        <v>3</v>
      </c>
      <c r="G11930" s="92">
        <v>1</v>
      </c>
      <c r="H11930" s="90" t="s">
        <v>42</v>
      </c>
      <c r="I11930" s="77">
        <f>IF(H11930="Lost",G11930*-1,IF(H11930="Won",     IF(D11930="E/W",            G11930*(F11930-1)*0.5*1.25,    IF(D11930="place",   G11930*(F11930-1) *0.95,  G11930*(F11930-1) )),            IF(H11930="Placed",     (G11930*-0.5)  + (0.5*G11930*(F11930-1)*0.2),0)         ))</f>
        <v>2</v>
      </c>
      <c r="J11930" s="18">
        <f t="shared" si="753"/>
        <v>1198.4700000000021</v>
      </c>
      <c r="K11930" s="19" t="str">
        <f t="shared" si="751"/>
        <v>Jul-16</v>
      </c>
      <c r="L11930" s="20">
        <f t="shared" si="754"/>
        <v>11744</v>
      </c>
      <c r="M11930" s="21">
        <f t="shared" si="752"/>
        <v>0.10204955722070862</v>
      </c>
    </row>
    <row r="11931" spans="1:13" x14ac:dyDescent="0.3">
      <c r="A11931" s="116">
        <v>42567</v>
      </c>
      <c r="B11931" s="90" t="s">
        <v>29</v>
      </c>
      <c r="C11931" s="103">
        <v>0.77777777777777779</v>
      </c>
      <c r="D11931" s="94" t="s">
        <v>31</v>
      </c>
      <c r="E11931" s="90" t="s">
        <v>3979</v>
      </c>
      <c r="F11931" s="115">
        <v>3.5</v>
      </c>
      <c r="G11931" s="92">
        <v>1</v>
      </c>
      <c r="H11931" s="90" t="s">
        <v>33</v>
      </c>
      <c r="I11931" s="77">
        <f>IF(H11931="Lost",G11931*-1,IF(H11931="Won",     IF(D11931="E/W",            G11931*(F11931-1)*0.5*1.25,    IF(D11931="place",   G11931*(F11931-1) *0.95,  G11931*(F11931-1) )),            IF(H11931="Placed",     (G11931*-0.5)  + (0.5*G11931*(F11931-1)*0.2),0)         ))</f>
        <v>-1</v>
      </c>
      <c r="J11931" s="18">
        <f t="shared" si="753"/>
        <v>1197.4700000000021</v>
      </c>
      <c r="K11931" s="19" t="str">
        <f t="shared" si="751"/>
        <v>Jul-16</v>
      </c>
      <c r="L11931" s="20">
        <f t="shared" si="754"/>
        <v>11745</v>
      </c>
      <c r="M11931" s="21">
        <f t="shared" si="752"/>
        <v>0.1019557258407835</v>
      </c>
    </row>
    <row r="11932" spans="1:13" x14ac:dyDescent="0.3">
      <c r="A11932" s="119">
        <v>42567</v>
      </c>
      <c r="B11932" s="123" t="s">
        <v>133</v>
      </c>
      <c r="C11932" s="121">
        <v>13.5</v>
      </c>
      <c r="D11932" s="94"/>
      <c r="E11932" s="123" t="s">
        <v>10961</v>
      </c>
      <c r="F11932" s="123">
        <v>5.5</v>
      </c>
      <c r="G11932" s="91">
        <v>1</v>
      </c>
      <c r="H11932" s="40">
        <v>2</v>
      </c>
      <c r="I11932" s="38">
        <v>-1</v>
      </c>
      <c r="J11932" s="18">
        <f t="shared" si="753"/>
        <v>1196.4700000000021</v>
      </c>
      <c r="K11932" s="19" t="str">
        <f t="shared" si="751"/>
        <v>Jul-16</v>
      </c>
      <c r="L11932" s="20">
        <f t="shared" si="754"/>
        <v>11746</v>
      </c>
      <c r="M11932" s="21">
        <f t="shared" si="752"/>
        <v>0.10186191043759596</v>
      </c>
    </row>
    <row r="11933" spans="1:13" x14ac:dyDescent="0.3">
      <c r="A11933" s="119">
        <v>42567</v>
      </c>
      <c r="B11933" s="123" t="s">
        <v>135</v>
      </c>
      <c r="C11933" s="121">
        <v>14.35</v>
      </c>
      <c r="D11933" s="94"/>
      <c r="E11933" s="123" t="s">
        <v>10962</v>
      </c>
      <c r="F11933" s="123">
        <v>6</v>
      </c>
      <c r="G11933" s="91">
        <v>1</v>
      </c>
      <c r="H11933" s="40">
        <v>1</v>
      </c>
      <c r="I11933" s="38">
        <v>5</v>
      </c>
      <c r="J11933" s="18">
        <f t="shared" si="753"/>
        <v>1201.4700000000021</v>
      </c>
      <c r="K11933" s="19" t="str">
        <f t="shared" si="751"/>
        <v>Jul-16</v>
      </c>
      <c r="L11933" s="20">
        <f t="shared" si="754"/>
        <v>11747</v>
      </c>
      <c r="M11933" s="21">
        <f t="shared" si="752"/>
        <v>0.10227887971396971</v>
      </c>
    </row>
    <row r="11934" spans="1:13" x14ac:dyDescent="0.3">
      <c r="A11934" s="119">
        <v>42567</v>
      </c>
      <c r="B11934" s="123" t="s">
        <v>136</v>
      </c>
      <c r="C11934" s="121">
        <v>15.2</v>
      </c>
      <c r="D11934" s="94"/>
      <c r="E11934" s="123" t="s">
        <v>10960</v>
      </c>
      <c r="F11934" s="123">
        <v>5.5</v>
      </c>
      <c r="G11934" s="91">
        <v>1</v>
      </c>
      <c r="H11934" s="40">
        <v>2</v>
      </c>
      <c r="I11934" s="38">
        <v>-1</v>
      </c>
      <c r="J11934" s="18">
        <f t="shared" si="753"/>
        <v>1200.4700000000021</v>
      </c>
      <c r="K11934" s="19" t="str">
        <f t="shared" si="751"/>
        <v>Jul-16</v>
      </c>
      <c r="L11934" s="20">
        <f t="shared" si="754"/>
        <v>11748</v>
      </c>
      <c r="M11934" s="21">
        <f t="shared" si="752"/>
        <v>0.1021850527749406</v>
      </c>
    </row>
    <row r="11935" spans="1:13" x14ac:dyDescent="0.3">
      <c r="A11935" s="124">
        <v>42567</v>
      </c>
      <c r="B11935" s="111" t="s">
        <v>35</v>
      </c>
      <c r="C11935" s="111">
        <v>19.350000000000001</v>
      </c>
      <c r="D11935" s="94"/>
      <c r="E11935" s="111" t="s">
        <v>5548</v>
      </c>
      <c r="F11935" s="110">
        <v>4.33</v>
      </c>
      <c r="G11935" s="91">
        <v>1</v>
      </c>
      <c r="H11935" s="37" t="s">
        <v>6512</v>
      </c>
      <c r="I11935" s="34">
        <v>-1</v>
      </c>
      <c r="J11935" s="18">
        <f t="shared" si="753"/>
        <v>1199.4700000000021</v>
      </c>
      <c r="K11935" s="19" t="str">
        <f t="shared" si="751"/>
        <v>Jul-16</v>
      </c>
      <c r="L11935" s="20">
        <f t="shared" si="754"/>
        <v>11749</v>
      </c>
      <c r="M11935" s="21">
        <f t="shared" si="752"/>
        <v>0.10209124180781361</v>
      </c>
    </row>
    <row r="11936" spans="1:13" x14ac:dyDescent="0.3">
      <c r="A11936" s="124">
        <v>42567</v>
      </c>
      <c r="B11936" s="111" t="s">
        <v>29</v>
      </c>
      <c r="C11936" s="111">
        <v>20.5</v>
      </c>
      <c r="D11936" s="94"/>
      <c r="E11936" s="111" t="s">
        <v>9746</v>
      </c>
      <c r="F11936" s="110">
        <v>6</v>
      </c>
      <c r="G11936" s="91">
        <v>1</v>
      </c>
      <c r="H11936" s="37" t="s">
        <v>6518</v>
      </c>
      <c r="I11936" s="34">
        <v>-1</v>
      </c>
      <c r="J11936" s="18">
        <f t="shared" si="753"/>
        <v>1198.4700000000021</v>
      </c>
      <c r="K11936" s="19" t="str">
        <f t="shared" si="751"/>
        <v>Jul-16</v>
      </c>
      <c r="L11936" s="20">
        <f t="shared" si="754"/>
        <v>11750</v>
      </c>
      <c r="M11936" s="21">
        <f t="shared" si="752"/>
        <v>0.10199744680851082</v>
      </c>
    </row>
    <row r="11937" spans="1:13" x14ac:dyDescent="0.3">
      <c r="A11937" s="116">
        <v>42569</v>
      </c>
      <c r="B11937" s="90" t="s">
        <v>57</v>
      </c>
      <c r="C11937" s="103">
        <v>0.75347222222222221</v>
      </c>
      <c r="D11937" s="94" t="s">
        <v>31</v>
      </c>
      <c r="E11937" s="90" t="s">
        <v>3980</v>
      </c>
      <c r="F11937" s="115">
        <v>3.25</v>
      </c>
      <c r="G11937" s="92">
        <v>1</v>
      </c>
      <c r="H11937" s="90" t="s">
        <v>33</v>
      </c>
      <c r="I11937" s="77">
        <f>IF(H11937="Lost",G11937*-1,IF(H11937="Won",     IF(D11937="E/W",            G11937*(F11937-1)*0.5*1.25,    IF(D11937="place",   G11937*(F11937-1) *0.95,  G11937*(F11937-1) )),            IF(H11937="Placed",     (G11937*-0.5)  + (0.5*G11937*(F11937-1)*0.2),0)         ))</f>
        <v>-1</v>
      </c>
      <c r="J11937" s="18">
        <f t="shared" si="753"/>
        <v>1197.4700000000021</v>
      </c>
      <c r="K11937" s="19" t="str">
        <f t="shared" si="751"/>
        <v>Jul-16</v>
      </c>
      <c r="L11937" s="20">
        <f t="shared" si="754"/>
        <v>11751</v>
      </c>
      <c r="M11937" s="21">
        <f t="shared" si="752"/>
        <v>0.10190366777295568</v>
      </c>
    </row>
    <row r="11938" spans="1:13" x14ac:dyDescent="0.3">
      <c r="A11938" s="116">
        <v>42569</v>
      </c>
      <c r="B11938" s="90" t="s">
        <v>59</v>
      </c>
      <c r="C11938" s="103">
        <v>0.80208333333333337</v>
      </c>
      <c r="D11938" s="94" t="s">
        <v>31</v>
      </c>
      <c r="E11938" s="90" t="s">
        <v>3981</v>
      </c>
      <c r="F11938" s="115">
        <v>3</v>
      </c>
      <c r="G11938" s="92">
        <v>1</v>
      </c>
      <c r="H11938" s="90" t="s">
        <v>33</v>
      </c>
      <c r="I11938" s="77">
        <f>IF(H11938="Lost",G11938*-1,IF(H11938="Won",     IF(D11938="E/W",            G11938*(F11938-1)*0.5*1.25,    IF(D11938="place",   G11938*(F11938-1) *0.95,  G11938*(F11938-1) )),            IF(H11938="Placed",     (G11938*-0.5)  + (0.5*G11938*(F11938-1)*0.2),0)         ))</f>
        <v>-1</v>
      </c>
      <c r="J11938" s="18">
        <f t="shared" si="753"/>
        <v>1196.4700000000021</v>
      </c>
      <c r="K11938" s="19" t="str">
        <f t="shared" si="751"/>
        <v>Jul-16</v>
      </c>
      <c r="L11938" s="20">
        <f t="shared" si="754"/>
        <v>11752</v>
      </c>
      <c r="M11938" s="21">
        <f t="shared" si="752"/>
        <v>0.10180990469707302</v>
      </c>
    </row>
    <row r="11939" spans="1:13" x14ac:dyDescent="0.3">
      <c r="A11939" s="119">
        <v>42569</v>
      </c>
      <c r="B11939" s="123" t="s">
        <v>49</v>
      </c>
      <c r="C11939" s="121">
        <v>16.100000000000001</v>
      </c>
      <c r="D11939" s="94"/>
      <c r="E11939" s="123" t="s">
        <v>10965</v>
      </c>
      <c r="F11939" s="123">
        <v>4.33</v>
      </c>
      <c r="G11939" s="91">
        <v>1</v>
      </c>
      <c r="H11939" s="40">
        <v>2</v>
      </c>
      <c r="I11939" s="38">
        <v>-1</v>
      </c>
      <c r="J11939" s="18">
        <f t="shared" si="753"/>
        <v>1195.4700000000021</v>
      </c>
      <c r="K11939" s="19" t="str">
        <f t="shared" si="751"/>
        <v>Jul-16</v>
      </c>
      <c r="L11939" s="20">
        <f t="shared" si="754"/>
        <v>11753</v>
      </c>
      <c r="M11939" s="21">
        <f t="shared" si="752"/>
        <v>0.10171615757678908</v>
      </c>
    </row>
    <row r="11940" spans="1:13" x14ac:dyDescent="0.3">
      <c r="A11940" s="124">
        <v>42569</v>
      </c>
      <c r="B11940" s="111" t="s">
        <v>57</v>
      </c>
      <c r="C11940" s="111">
        <v>18.350000000000001</v>
      </c>
      <c r="D11940" s="94"/>
      <c r="E11940" s="111" t="s">
        <v>10963</v>
      </c>
      <c r="F11940" s="110">
        <v>5</v>
      </c>
      <c r="G11940" s="91">
        <v>1</v>
      </c>
      <c r="H11940" s="37" t="s">
        <v>6512</v>
      </c>
      <c r="I11940" s="34">
        <v>-1</v>
      </c>
      <c r="J11940" s="18">
        <f t="shared" si="753"/>
        <v>1194.4700000000021</v>
      </c>
      <c r="K11940" s="19" t="str">
        <f t="shared" si="751"/>
        <v>Jul-16</v>
      </c>
      <c r="L11940" s="20">
        <f t="shared" si="754"/>
        <v>11754</v>
      </c>
      <c r="M11940" s="21">
        <f t="shared" si="752"/>
        <v>0.10162242640803149</v>
      </c>
    </row>
    <row r="11941" spans="1:13" x14ac:dyDescent="0.3">
      <c r="A11941" s="124">
        <v>42569</v>
      </c>
      <c r="B11941" s="111" t="s">
        <v>57</v>
      </c>
      <c r="C11941" s="111">
        <v>20.100000000000001</v>
      </c>
      <c r="D11941" s="94"/>
      <c r="E11941" s="111" t="s">
        <v>4545</v>
      </c>
      <c r="F11941" s="110">
        <v>5.5</v>
      </c>
      <c r="G11941" s="91">
        <v>1</v>
      </c>
      <c r="H11941" s="37" t="s">
        <v>6526</v>
      </c>
      <c r="I11941" s="34">
        <v>4.5</v>
      </c>
      <c r="J11941" s="18">
        <f t="shared" si="753"/>
        <v>1198.9700000000021</v>
      </c>
      <c r="K11941" s="19" t="str">
        <f t="shared" si="751"/>
        <v>Jul-16</v>
      </c>
      <c r="L11941" s="20">
        <f t="shared" si="754"/>
        <v>11755</v>
      </c>
      <c r="M11941" s="21">
        <f t="shared" si="752"/>
        <v>0.10199659719268414</v>
      </c>
    </row>
    <row r="11942" spans="1:13" x14ac:dyDescent="0.3">
      <c r="A11942" s="124">
        <v>42569</v>
      </c>
      <c r="B11942" s="111" t="s">
        <v>59</v>
      </c>
      <c r="C11942" s="111">
        <v>20.2</v>
      </c>
      <c r="D11942" s="94"/>
      <c r="E11942" s="111" t="s">
        <v>10964</v>
      </c>
      <c r="F11942" s="110">
        <v>4.5</v>
      </c>
      <c r="G11942" s="91">
        <v>1</v>
      </c>
      <c r="H11942" s="37" t="s">
        <v>6512</v>
      </c>
      <c r="I11942" s="34">
        <v>-1</v>
      </c>
      <c r="J11942" s="18">
        <f t="shared" si="753"/>
        <v>1197.9700000000021</v>
      </c>
      <c r="K11942" s="19" t="str">
        <f t="shared" si="751"/>
        <v>Jul-16</v>
      </c>
      <c r="L11942" s="20">
        <f t="shared" si="754"/>
        <v>11756</v>
      </c>
      <c r="M11942" s="21">
        <f t="shared" si="752"/>
        <v>0.10190285811500528</v>
      </c>
    </row>
    <row r="11943" spans="1:13" x14ac:dyDescent="0.3">
      <c r="A11943" s="116">
        <v>42570</v>
      </c>
      <c r="B11943" s="90" t="s">
        <v>97</v>
      </c>
      <c r="C11943" s="103">
        <v>0.59375</v>
      </c>
      <c r="D11943" s="94" t="s">
        <v>31</v>
      </c>
      <c r="E11943" s="90" t="s">
        <v>1918</v>
      </c>
      <c r="F11943" s="115">
        <v>4</v>
      </c>
      <c r="G11943" s="92">
        <v>1</v>
      </c>
      <c r="H11943" s="90" t="s">
        <v>33</v>
      </c>
      <c r="I11943" s="77">
        <f>IF(H11943="Lost",G11943*-1,IF(H11943="Won",     IF(D11943="E/W",            G11943*(F11943-1)*0.5*1.25,    IF(D11943="place",   G11943*(F11943-1) *0.95,  G11943*(F11943-1) )),            IF(H11943="Placed",     (G11943*-0.5)  + (0.5*G11943*(F11943-1)*0.2),0)         ))</f>
        <v>-1</v>
      </c>
      <c r="J11943" s="18">
        <f t="shared" si="753"/>
        <v>1196.9700000000021</v>
      </c>
      <c r="K11943" s="19" t="str">
        <f t="shared" si="751"/>
        <v>Jul-16</v>
      </c>
      <c r="L11943" s="20">
        <f t="shared" si="754"/>
        <v>11757</v>
      </c>
      <c r="M11943" s="21">
        <f t="shared" si="752"/>
        <v>0.10180913498341432</v>
      </c>
    </row>
    <row r="11944" spans="1:13" x14ac:dyDescent="0.3">
      <c r="A11944" s="116">
        <v>42570</v>
      </c>
      <c r="B11944" s="90" t="s">
        <v>145</v>
      </c>
      <c r="C11944" s="103">
        <v>0.60416666666666663</v>
      </c>
      <c r="D11944" s="94" t="s">
        <v>31</v>
      </c>
      <c r="E11944" s="90" t="s">
        <v>3991</v>
      </c>
      <c r="F11944" s="115">
        <v>2.88</v>
      </c>
      <c r="G11944" s="92">
        <v>1</v>
      </c>
      <c r="H11944" s="90" t="s">
        <v>33</v>
      </c>
      <c r="I11944" s="77">
        <f>IF(H11944="Lost",G11944*-1,IF(H11944="Won",     IF(D11944="E/W",            G11944*(F11944-1)*0.5*1.25,    IF(D11944="place",   G11944*(F11944-1) *0.95,  G11944*(F11944-1) )),            IF(H11944="Placed",     (G11944*-0.5)  + (0.5*G11944*(F11944-1)*0.2),0)         ))</f>
        <v>-1</v>
      </c>
      <c r="J11944" s="18">
        <f t="shared" si="753"/>
        <v>1195.9700000000021</v>
      </c>
      <c r="K11944" s="19" t="str">
        <f t="shared" si="751"/>
        <v>Jul-16</v>
      </c>
      <c r="L11944" s="20">
        <f t="shared" si="754"/>
        <v>11758</v>
      </c>
      <c r="M11944" s="21">
        <f t="shared" si="752"/>
        <v>0.10171542779384267</v>
      </c>
    </row>
    <row r="11945" spans="1:13" x14ac:dyDescent="0.3">
      <c r="A11945" s="116">
        <v>42570</v>
      </c>
      <c r="B11945" s="90" t="s">
        <v>47</v>
      </c>
      <c r="C11945" s="103">
        <v>0.80555555555555547</v>
      </c>
      <c r="D11945" s="94" t="s">
        <v>31</v>
      </c>
      <c r="E11945" s="90" t="s">
        <v>3982</v>
      </c>
      <c r="F11945" s="115">
        <v>4</v>
      </c>
      <c r="G11945" s="92">
        <v>1</v>
      </c>
      <c r="H11945" s="90" t="s">
        <v>33</v>
      </c>
      <c r="I11945" s="77">
        <f>IF(H11945="Lost",G11945*-1,IF(H11945="Won",     IF(D11945="E/W",            G11945*(F11945-1)*0.5*1.25,    IF(D11945="place",   G11945*(F11945-1) *0.95,  G11945*(F11945-1) )),            IF(H11945="Placed",     (G11945*-0.5)  + (0.5*G11945*(F11945-1)*0.2),0)         ))</f>
        <v>-1</v>
      </c>
      <c r="J11945" s="18">
        <f t="shared" si="753"/>
        <v>1194.9700000000021</v>
      </c>
      <c r="K11945" s="19" t="str">
        <f t="shared" si="751"/>
        <v>Jul-16</v>
      </c>
      <c r="L11945" s="20">
        <f t="shared" si="754"/>
        <v>11759</v>
      </c>
      <c r="M11945" s="21">
        <f t="shared" si="752"/>
        <v>0.10162173654222316</v>
      </c>
    </row>
    <row r="11946" spans="1:13" x14ac:dyDescent="0.3">
      <c r="A11946" s="119">
        <v>42570</v>
      </c>
      <c r="B11946" s="121" t="s">
        <v>97</v>
      </c>
      <c r="C11946" s="121">
        <v>17.149999999999999</v>
      </c>
      <c r="D11946" s="94"/>
      <c r="E11946" s="121" t="s">
        <v>8038</v>
      </c>
      <c r="F11946" s="123">
        <v>4.5</v>
      </c>
      <c r="G11946" s="91">
        <v>1</v>
      </c>
      <c r="H11946" s="40">
        <v>5</v>
      </c>
      <c r="I11946" s="38">
        <v>-1</v>
      </c>
      <c r="J11946" s="18">
        <f t="shared" si="753"/>
        <v>1193.9700000000021</v>
      </c>
      <c r="K11946" s="19" t="str">
        <f t="shared" si="751"/>
        <v>Jul-16</v>
      </c>
      <c r="L11946" s="20">
        <f t="shared" si="754"/>
        <v>11760</v>
      </c>
      <c r="M11946" s="21">
        <f t="shared" si="752"/>
        <v>0.10152806122448997</v>
      </c>
    </row>
    <row r="11947" spans="1:13" x14ac:dyDescent="0.3">
      <c r="A11947" s="124">
        <v>42570</v>
      </c>
      <c r="B11947" s="111" t="s">
        <v>63</v>
      </c>
      <c r="C11947" s="111">
        <v>17.399999999999999</v>
      </c>
      <c r="D11947" s="94"/>
      <c r="E11947" s="111" t="s">
        <v>10966</v>
      </c>
      <c r="F11947" s="110">
        <v>4.5</v>
      </c>
      <c r="G11947" s="91">
        <v>1</v>
      </c>
      <c r="H11947" s="37" t="s">
        <v>6518</v>
      </c>
      <c r="I11947" s="34">
        <v>-1</v>
      </c>
      <c r="J11947" s="18">
        <f t="shared" si="753"/>
        <v>1192.9700000000021</v>
      </c>
      <c r="K11947" s="19" t="str">
        <f t="shared" si="751"/>
        <v>Jul-16</v>
      </c>
      <c r="L11947" s="20">
        <f t="shared" si="754"/>
        <v>11761</v>
      </c>
      <c r="M11947" s="21">
        <f t="shared" si="752"/>
        <v>0.1014344018365787</v>
      </c>
    </row>
    <row r="11948" spans="1:13" x14ac:dyDescent="0.3">
      <c r="A11948" s="124">
        <v>42570</v>
      </c>
      <c r="B11948" s="111" t="s">
        <v>63</v>
      </c>
      <c r="C11948" s="111">
        <v>18.399999999999999</v>
      </c>
      <c r="D11948" s="94"/>
      <c r="E11948" s="111" t="s">
        <v>10967</v>
      </c>
      <c r="F11948" s="110">
        <v>4.33</v>
      </c>
      <c r="G11948" s="91">
        <v>1</v>
      </c>
      <c r="H11948" s="37" t="s">
        <v>6518</v>
      </c>
      <c r="I11948" s="34">
        <v>-1</v>
      </c>
      <c r="J11948" s="18">
        <f t="shared" si="753"/>
        <v>1191.9700000000021</v>
      </c>
      <c r="K11948" s="19" t="str">
        <f t="shared" si="751"/>
        <v>Jul-16</v>
      </c>
      <c r="L11948" s="20">
        <f t="shared" si="754"/>
        <v>11762</v>
      </c>
      <c r="M11948" s="21">
        <f t="shared" si="752"/>
        <v>0.1013407583744263</v>
      </c>
    </row>
    <row r="11949" spans="1:13" x14ac:dyDescent="0.3">
      <c r="A11949" s="124">
        <v>42570</v>
      </c>
      <c r="B11949" s="111" t="s">
        <v>63</v>
      </c>
      <c r="C11949" s="111">
        <v>19.100000000000001</v>
      </c>
      <c r="D11949" s="94"/>
      <c r="E11949" s="111" t="s">
        <v>3898</v>
      </c>
      <c r="F11949" s="110">
        <v>6</v>
      </c>
      <c r="G11949" s="91">
        <v>1</v>
      </c>
      <c r="H11949" s="37" t="s">
        <v>6512</v>
      </c>
      <c r="I11949" s="34">
        <v>-1</v>
      </c>
      <c r="J11949" s="18">
        <f t="shared" si="753"/>
        <v>1190.9700000000021</v>
      </c>
      <c r="K11949" s="19" t="str">
        <f t="shared" si="751"/>
        <v>Jul-16</v>
      </c>
      <c r="L11949" s="20">
        <f t="shared" si="754"/>
        <v>11763</v>
      </c>
      <c r="M11949" s="21">
        <f t="shared" si="752"/>
        <v>0.10124713083397111</v>
      </c>
    </row>
    <row r="11950" spans="1:13" x14ac:dyDescent="0.3">
      <c r="A11950" s="124">
        <v>42570</v>
      </c>
      <c r="B11950" s="111" t="s">
        <v>63</v>
      </c>
      <c r="C11950" s="111">
        <v>20.100000000000001</v>
      </c>
      <c r="D11950" s="94"/>
      <c r="E11950" s="111" t="s">
        <v>10968</v>
      </c>
      <c r="F11950" s="110">
        <v>5</v>
      </c>
      <c r="G11950" s="91">
        <v>1</v>
      </c>
      <c r="H11950" s="37" t="s">
        <v>6512</v>
      </c>
      <c r="I11950" s="34">
        <v>-1</v>
      </c>
      <c r="J11950" s="18">
        <f t="shared" si="753"/>
        <v>1189.9700000000021</v>
      </c>
      <c r="K11950" s="19" t="str">
        <f t="shared" si="751"/>
        <v>Jul-16</v>
      </c>
      <c r="L11950" s="20">
        <f t="shared" si="754"/>
        <v>11764</v>
      </c>
      <c r="M11950" s="21">
        <f t="shared" si="752"/>
        <v>0.10115351921115284</v>
      </c>
    </row>
    <row r="11951" spans="1:13" x14ac:dyDescent="0.3">
      <c r="A11951" s="116">
        <v>42571</v>
      </c>
      <c r="B11951" s="90" t="s">
        <v>61</v>
      </c>
      <c r="C11951" s="103">
        <v>0.6875</v>
      </c>
      <c r="D11951" s="94" t="s">
        <v>31</v>
      </c>
      <c r="E11951" s="90" t="s">
        <v>3983</v>
      </c>
      <c r="F11951" s="115">
        <v>3</v>
      </c>
      <c r="G11951" s="92">
        <v>1</v>
      </c>
      <c r="H11951" s="90" t="s">
        <v>42</v>
      </c>
      <c r="I11951" s="77">
        <f>IF(H11951="Lost",G11951*-1,IF(H11951="Won",     IF(D11951="E/W",            G11951*(F11951-1)*0.5*1.25,    IF(D11951="place",   G11951*(F11951-1) *0.95,  G11951*(F11951-1) )),            IF(H11951="Placed",     (G11951*-0.5)  + (0.5*G11951*(F11951-1)*0.2),0)         ))</f>
        <v>2</v>
      </c>
      <c r="J11951" s="18">
        <f t="shared" si="753"/>
        <v>1191.9700000000021</v>
      </c>
      <c r="K11951" s="19" t="str">
        <f t="shared" si="751"/>
        <v>Jul-16</v>
      </c>
      <c r="L11951" s="20">
        <f t="shared" si="754"/>
        <v>11765</v>
      </c>
      <c r="M11951" s="21">
        <f t="shared" si="752"/>
        <v>0.101314917127072</v>
      </c>
    </row>
    <row r="11952" spans="1:13" x14ac:dyDescent="0.3">
      <c r="A11952" s="116">
        <v>42571</v>
      </c>
      <c r="B11952" s="90" t="s">
        <v>96</v>
      </c>
      <c r="C11952" s="103">
        <v>0.77083333333333337</v>
      </c>
      <c r="D11952" s="94" t="s">
        <v>31</v>
      </c>
      <c r="E11952" s="90" t="s">
        <v>3985</v>
      </c>
      <c r="F11952" s="115">
        <v>3.25</v>
      </c>
      <c r="G11952" s="92">
        <v>1</v>
      </c>
      <c r="H11952" s="90" t="s">
        <v>33</v>
      </c>
      <c r="I11952" s="77">
        <f>IF(H11952="Lost",G11952*-1,IF(H11952="Won",     IF(D11952="E/W",            G11952*(F11952-1)*0.5*1.25,    IF(D11952="place",   G11952*(F11952-1) *0.95,  G11952*(F11952-1) )),            IF(H11952="Placed",     (G11952*-0.5)  + (0.5*G11952*(F11952-1)*0.2),0)         ))</f>
        <v>-1</v>
      </c>
      <c r="J11952" s="18">
        <f t="shared" si="753"/>
        <v>1190.9700000000021</v>
      </c>
      <c r="K11952" s="19" t="str">
        <f t="shared" si="751"/>
        <v>Jul-16</v>
      </c>
      <c r="L11952" s="20">
        <f t="shared" si="754"/>
        <v>11766</v>
      </c>
      <c r="M11952" s="21">
        <f t="shared" si="752"/>
        <v>0.1012213156552781</v>
      </c>
    </row>
    <row r="11953" spans="1:13" x14ac:dyDescent="0.3">
      <c r="A11953" s="116">
        <v>42571</v>
      </c>
      <c r="B11953" s="90" t="s">
        <v>50</v>
      </c>
      <c r="C11953" s="103">
        <v>0.77777777777777779</v>
      </c>
      <c r="D11953" s="94" t="s">
        <v>31</v>
      </c>
      <c r="E11953" s="90" t="s">
        <v>3984</v>
      </c>
      <c r="F11953" s="115">
        <v>3.5</v>
      </c>
      <c r="G11953" s="92">
        <v>1</v>
      </c>
      <c r="H11953" s="90" t="s">
        <v>33</v>
      </c>
      <c r="I11953" s="77">
        <f>IF(H11953="Lost",G11953*-1,IF(H11953="Won",     IF(D11953="E/W",            G11953*(F11953-1)*0.5*1.25,    IF(D11953="place",   G11953*(F11953-1) *0.95,  G11953*(F11953-1) )),            IF(H11953="Placed",     (G11953*-0.5)  + (0.5*G11953*(F11953-1)*0.2),0)         ))</f>
        <v>-1</v>
      </c>
      <c r="J11953" s="18">
        <f t="shared" si="753"/>
        <v>1189.9700000000021</v>
      </c>
      <c r="K11953" s="19" t="str">
        <f t="shared" si="751"/>
        <v>Jul-16</v>
      </c>
      <c r="L11953" s="20">
        <f t="shared" si="754"/>
        <v>11767</v>
      </c>
      <c r="M11953" s="21">
        <f t="shared" si="752"/>
        <v>0.10112773009263211</v>
      </c>
    </row>
    <row r="11954" spans="1:13" x14ac:dyDescent="0.3">
      <c r="A11954" s="116">
        <v>42571</v>
      </c>
      <c r="B11954" s="90" t="s">
        <v>96</v>
      </c>
      <c r="C11954" s="103">
        <v>0.79513888888888884</v>
      </c>
      <c r="D11954" s="94" t="s">
        <v>31</v>
      </c>
      <c r="E11954" s="90" t="s">
        <v>3986</v>
      </c>
      <c r="F11954" s="115">
        <v>2.88</v>
      </c>
      <c r="G11954" s="92">
        <v>1</v>
      </c>
      <c r="H11954" s="90" t="s">
        <v>33</v>
      </c>
      <c r="I11954" s="77">
        <f>IF(H11954="Lost",G11954*-1,IF(H11954="Won",     IF(D11954="E/W",            G11954*(F11954-1)*0.5*1.25,    IF(D11954="place",   G11954*(F11954-1) *0.95,  G11954*(F11954-1) )),            IF(H11954="Placed",     (G11954*-0.5)  + (0.5*G11954*(F11954-1)*0.2),0)         ))</f>
        <v>-1</v>
      </c>
      <c r="J11954" s="18">
        <f t="shared" si="753"/>
        <v>1188.9700000000021</v>
      </c>
      <c r="K11954" s="19" t="str">
        <f t="shared" si="751"/>
        <v>Jul-16</v>
      </c>
      <c r="L11954" s="20">
        <f t="shared" si="754"/>
        <v>11768</v>
      </c>
      <c r="M11954" s="21">
        <f t="shared" si="752"/>
        <v>0.10103416043507836</v>
      </c>
    </row>
    <row r="11955" spans="1:13" x14ac:dyDescent="0.3">
      <c r="A11955" s="116">
        <v>42571</v>
      </c>
      <c r="B11955" s="90" t="s">
        <v>50</v>
      </c>
      <c r="C11955" s="103">
        <v>0.82291666666666663</v>
      </c>
      <c r="D11955" s="94" t="s">
        <v>31</v>
      </c>
      <c r="E11955" s="90" t="s">
        <v>3182</v>
      </c>
      <c r="F11955" s="115">
        <v>3.75</v>
      </c>
      <c r="G11955" s="92">
        <v>1</v>
      </c>
      <c r="H11955" s="90" t="s">
        <v>33</v>
      </c>
      <c r="I11955" s="77">
        <f>IF(H11955="Lost",G11955*-1,IF(H11955="Won",     IF(D11955="E/W",            G11955*(F11955-1)*0.5*1.25,    IF(D11955="place",   G11955*(F11955-1) *0.95,  G11955*(F11955-1) )),            IF(H11955="Placed",     (G11955*-0.5)  + (0.5*G11955*(F11955-1)*0.2),0)         ))</f>
        <v>-1</v>
      </c>
      <c r="J11955" s="18">
        <f t="shared" si="753"/>
        <v>1187.9700000000021</v>
      </c>
      <c r="K11955" s="19" t="str">
        <f t="shared" si="751"/>
        <v>Jul-16</v>
      </c>
      <c r="L11955" s="20">
        <f t="shared" si="754"/>
        <v>11769</v>
      </c>
      <c r="M11955" s="21">
        <f t="shared" si="752"/>
        <v>0.1009406066785625</v>
      </c>
    </row>
    <row r="11956" spans="1:13" x14ac:dyDescent="0.3">
      <c r="A11956" s="119">
        <v>42571</v>
      </c>
      <c r="B11956" s="123" t="s">
        <v>56</v>
      </c>
      <c r="C11956" s="121">
        <v>15.1</v>
      </c>
      <c r="D11956" s="94"/>
      <c r="E11956" s="123" t="s">
        <v>10973</v>
      </c>
      <c r="F11956" s="123">
        <v>5.5</v>
      </c>
      <c r="G11956" s="91">
        <v>1</v>
      </c>
      <c r="H11956" s="40">
        <v>4</v>
      </c>
      <c r="I11956" s="38">
        <v>-1</v>
      </c>
      <c r="J11956" s="18">
        <f t="shared" si="753"/>
        <v>1186.9700000000021</v>
      </c>
      <c r="K11956" s="19" t="str">
        <f t="shared" si="751"/>
        <v>Jul-16</v>
      </c>
      <c r="L11956" s="20">
        <f t="shared" si="754"/>
        <v>11770</v>
      </c>
      <c r="M11956" s="21">
        <f t="shared" si="752"/>
        <v>0.10084706881903162</v>
      </c>
    </row>
    <row r="11957" spans="1:13" x14ac:dyDescent="0.3">
      <c r="A11957" s="119">
        <v>42571</v>
      </c>
      <c r="B11957" s="123" t="s">
        <v>61</v>
      </c>
      <c r="C11957" s="121">
        <v>16</v>
      </c>
      <c r="D11957" s="94"/>
      <c r="E11957" s="123" t="s">
        <v>4177</v>
      </c>
      <c r="F11957" s="123">
        <v>5.5</v>
      </c>
      <c r="G11957" s="91">
        <v>1</v>
      </c>
      <c r="H11957" s="40">
        <v>1</v>
      </c>
      <c r="I11957" s="38">
        <v>4.5</v>
      </c>
      <c r="J11957" s="18">
        <f t="shared" si="753"/>
        <v>1191.4700000000021</v>
      </c>
      <c r="K11957" s="19" t="str">
        <f t="shared" si="751"/>
        <v>Jul-16</v>
      </c>
      <c r="L11957" s="20">
        <f t="shared" si="754"/>
        <v>11771</v>
      </c>
      <c r="M11957" s="21">
        <f t="shared" si="752"/>
        <v>0.10122079687367276</v>
      </c>
    </row>
    <row r="11958" spans="1:13" x14ac:dyDescent="0.3">
      <c r="A11958" s="119">
        <v>42571</v>
      </c>
      <c r="B11958" s="123" t="s">
        <v>56</v>
      </c>
      <c r="C11958" s="121">
        <v>16.100000000000001</v>
      </c>
      <c r="D11958" s="94"/>
      <c r="E11958" s="123" t="s">
        <v>7951</v>
      </c>
      <c r="F11958" s="123">
        <v>5</v>
      </c>
      <c r="G11958" s="91">
        <v>1</v>
      </c>
      <c r="H11958" s="40">
        <v>3</v>
      </c>
      <c r="I11958" s="38">
        <v>-1</v>
      </c>
      <c r="J11958" s="18">
        <f t="shared" si="753"/>
        <v>1190.4700000000021</v>
      </c>
      <c r="K11958" s="19" t="str">
        <f t="shared" si="751"/>
        <v>Jul-16</v>
      </c>
      <c r="L11958" s="20">
        <f t="shared" si="754"/>
        <v>11772</v>
      </c>
      <c r="M11958" s="21">
        <f t="shared" si="752"/>
        <v>0.1011272511043155</v>
      </c>
    </row>
    <row r="11959" spans="1:13" x14ac:dyDescent="0.3">
      <c r="A11959" s="119">
        <v>42571</v>
      </c>
      <c r="B11959" s="121" t="s">
        <v>29</v>
      </c>
      <c r="C11959" s="121">
        <v>16.2</v>
      </c>
      <c r="D11959" s="94"/>
      <c r="E11959" s="121" t="s">
        <v>10970</v>
      </c>
      <c r="F11959" s="123">
        <v>5</v>
      </c>
      <c r="G11959" s="91">
        <v>1</v>
      </c>
      <c r="H11959" s="40">
        <v>5</v>
      </c>
      <c r="I11959" s="38">
        <v>-1</v>
      </c>
      <c r="J11959" s="18">
        <f t="shared" si="753"/>
        <v>1189.4700000000021</v>
      </c>
      <c r="K11959" s="19" t="str">
        <f t="shared" si="751"/>
        <v>Jul-16</v>
      </c>
      <c r="L11959" s="20">
        <f t="shared" si="754"/>
        <v>11773</v>
      </c>
      <c r="M11959" s="21">
        <f t="shared" si="752"/>
        <v>0.10103372122653546</v>
      </c>
    </row>
    <row r="11960" spans="1:13" x14ac:dyDescent="0.3">
      <c r="A11960" s="119">
        <v>42571</v>
      </c>
      <c r="B11960" s="120" t="s">
        <v>29</v>
      </c>
      <c r="C11960" s="121">
        <v>17.2</v>
      </c>
      <c r="D11960" s="94"/>
      <c r="E11960" s="121" t="s">
        <v>10971</v>
      </c>
      <c r="F11960" s="123">
        <v>4.33</v>
      </c>
      <c r="G11960" s="91">
        <v>1</v>
      </c>
      <c r="H11960" s="40">
        <v>1</v>
      </c>
      <c r="I11960" s="38">
        <v>4</v>
      </c>
      <c r="J11960" s="18">
        <f t="shared" si="753"/>
        <v>1193.4700000000021</v>
      </c>
      <c r="K11960" s="19" t="str">
        <f t="shared" si="751"/>
        <v>Jul-16</v>
      </c>
      <c r="L11960" s="20">
        <f t="shared" si="754"/>
        <v>11774</v>
      </c>
      <c r="M11960" s="21">
        <f t="shared" si="752"/>
        <v>0.10136487175131663</v>
      </c>
    </row>
    <row r="11961" spans="1:13" x14ac:dyDescent="0.3">
      <c r="A11961" s="119">
        <v>42571</v>
      </c>
      <c r="B11961" s="121" t="s">
        <v>29</v>
      </c>
      <c r="C11961" s="121">
        <v>17.2</v>
      </c>
      <c r="D11961" s="94"/>
      <c r="E11961" s="121" t="s">
        <v>10972</v>
      </c>
      <c r="F11961" s="123">
        <v>4.5</v>
      </c>
      <c r="G11961" s="91">
        <v>1</v>
      </c>
      <c r="H11961" s="40">
        <v>4</v>
      </c>
      <c r="I11961" s="38">
        <v>-1</v>
      </c>
      <c r="J11961" s="18">
        <f t="shared" si="753"/>
        <v>1192.4700000000021</v>
      </c>
      <c r="K11961" s="19" t="str">
        <f t="shared" si="751"/>
        <v>Jul-16</v>
      </c>
      <c r="L11961" s="20">
        <f t="shared" si="754"/>
        <v>11775</v>
      </c>
      <c r="M11961" s="21">
        <f t="shared" si="752"/>
        <v>0.10127133757961801</v>
      </c>
    </row>
    <row r="11962" spans="1:13" x14ac:dyDescent="0.3">
      <c r="A11962" s="124">
        <v>42571</v>
      </c>
      <c r="B11962" s="111" t="s">
        <v>96</v>
      </c>
      <c r="C11962" s="111">
        <v>18.3</v>
      </c>
      <c r="D11962" s="94"/>
      <c r="E11962" s="111" t="s">
        <v>4420</v>
      </c>
      <c r="F11962" s="110">
        <v>4.5</v>
      </c>
      <c r="G11962" s="91">
        <v>1</v>
      </c>
      <c r="H11962" s="37" t="s">
        <v>6512</v>
      </c>
      <c r="I11962" s="34">
        <v>-1</v>
      </c>
      <c r="J11962" s="18">
        <f t="shared" si="753"/>
        <v>1191.4700000000021</v>
      </c>
      <c r="K11962" s="19" t="str">
        <f t="shared" si="751"/>
        <v>Jul-16</v>
      </c>
      <c r="L11962" s="20">
        <f t="shared" si="754"/>
        <v>11776</v>
      </c>
      <c r="M11962" s="21">
        <f t="shared" si="752"/>
        <v>0.10117781929347844</v>
      </c>
    </row>
    <row r="11963" spans="1:13" x14ac:dyDescent="0.3">
      <c r="A11963" s="124">
        <v>42571</v>
      </c>
      <c r="B11963" s="111" t="s">
        <v>50</v>
      </c>
      <c r="C11963" s="111">
        <v>18.399999999999999</v>
      </c>
      <c r="D11963" s="94"/>
      <c r="E11963" s="111" t="s">
        <v>10969</v>
      </c>
      <c r="F11963" s="110">
        <v>4.33</v>
      </c>
      <c r="G11963" s="91">
        <v>1</v>
      </c>
      <c r="H11963" s="37" t="s">
        <v>6526</v>
      </c>
      <c r="I11963" s="34">
        <v>3.33</v>
      </c>
      <c r="J11963" s="18">
        <f t="shared" si="753"/>
        <v>1194.800000000002</v>
      </c>
      <c r="K11963" s="19" t="str">
        <f t="shared" si="751"/>
        <v>Jul-16</v>
      </c>
      <c r="L11963" s="20">
        <f t="shared" si="754"/>
        <v>11777</v>
      </c>
      <c r="M11963" s="21">
        <f t="shared" si="752"/>
        <v>0.10145198267810156</v>
      </c>
    </row>
    <row r="11964" spans="1:13" x14ac:dyDescent="0.3">
      <c r="A11964" s="124">
        <v>42571</v>
      </c>
      <c r="B11964" s="111" t="s">
        <v>96</v>
      </c>
      <c r="C11964" s="111">
        <v>19.350000000000001</v>
      </c>
      <c r="D11964" s="94"/>
      <c r="E11964" s="111" t="s">
        <v>2299</v>
      </c>
      <c r="F11964" s="110">
        <v>5.5</v>
      </c>
      <c r="G11964" s="91">
        <v>1</v>
      </c>
      <c r="H11964" s="37" t="s">
        <v>6512</v>
      </c>
      <c r="I11964" s="34">
        <v>-1</v>
      </c>
      <c r="J11964" s="18">
        <f t="shared" si="753"/>
        <v>1193.800000000002</v>
      </c>
      <c r="K11964" s="19" t="str">
        <f t="shared" si="751"/>
        <v>Jul-16</v>
      </c>
      <c r="L11964" s="20">
        <f t="shared" si="754"/>
        <v>11778</v>
      </c>
      <c r="M11964" s="21">
        <f t="shared" si="752"/>
        <v>0.10135846493462404</v>
      </c>
    </row>
    <row r="11965" spans="1:13" x14ac:dyDescent="0.3">
      <c r="A11965" s="116">
        <v>42572</v>
      </c>
      <c r="B11965" s="90" t="s">
        <v>41</v>
      </c>
      <c r="C11965" s="103">
        <v>0.72916666666666663</v>
      </c>
      <c r="D11965" s="94" t="s">
        <v>31</v>
      </c>
      <c r="E11965" s="90" t="s">
        <v>3987</v>
      </c>
      <c r="F11965" s="115">
        <v>4</v>
      </c>
      <c r="G11965" s="92">
        <v>1</v>
      </c>
      <c r="H11965" s="90" t="s">
        <v>33</v>
      </c>
      <c r="I11965" s="77">
        <f>IF(H11965="Lost",G11965*-1,IF(H11965="Won",     IF(D11965="E/W",            G11965*(F11965-1)*0.5*1.25,    IF(D11965="place",   G11965*(F11965-1) *0.95,  G11965*(F11965-1) )),            IF(H11965="Placed",     (G11965*-0.5)  + (0.5*G11965*(F11965-1)*0.2),0)         ))</f>
        <v>-1</v>
      </c>
      <c r="J11965" s="18">
        <f t="shared" si="753"/>
        <v>1192.800000000002</v>
      </c>
      <c r="K11965" s="19" t="str">
        <f t="shared" si="751"/>
        <v>Jul-16</v>
      </c>
      <c r="L11965" s="20">
        <f t="shared" si="754"/>
        <v>11779</v>
      </c>
      <c r="M11965" s="21">
        <f t="shared" si="752"/>
        <v>0.10126496306987028</v>
      </c>
    </row>
    <row r="11966" spans="1:13" x14ac:dyDescent="0.3">
      <c r="A11966" s="116">
        <v>42572</v>
      </c>
      <c r="B11966" s="90" t="s">
        <v>93</v>
      </c>
      <c r="C11966" s="103">
        <v>0.77430555555555547</v>
      </c>
      <c r="D11966" s="94" t="s">
        <v>31</v>
      </c>
      <c r="E11966" s="90" t="s">
        <v>3988</v>
      </c>
      <c r="F11966" s="115">
        <v>4</v>
      </c>
      <c r="G11966" s="92">
        <v>1</v>
      </c>
      <c r="H11966" s="90" t="s">
        <v>33</v>
      </c>
      <c r="I11966" s="77">
        <f>IF(H11966="Lost",G11966*-1,IF(H11966="Won",     IF(D11966="E/W",            G11966*(F11966-1)*0.5*1.25,    IF(D11966="place",   G11966*(F11966-1) *0.95,  G11966*(F11966-1) )),            IF(H11966="Placed",     (G11966*-0.5)  + (0.5*G11966*(F11966-1)*0.2),0)         ))</f>
        <v>-1</v>
      </c>
      <c r="J11966" s="18">
        <f t="shared" si="753"/>
        <v>1191.800000000002</v>
      </c>
      <c r="K11966" s="19" t="str">
        <f t="shared" si="751"/>
        <v>Jul-16</v>
      </c>
      <c r="L11966" s="20">
        <f t="shared" si="754"/>
        <v>11780</v>
      </c>
      <c r="M11966" s="21">
        <f t="shared" si="752"/>
        <v>0.10117147707979643</v>
      </c>
    </row>
    <row r="11967" spans="1:13" x14ac:dyDescent="0.3">
      <c r="A11967" s="116">
        <v>42572</v>
      </c>
      <c r="B11967" s="90" t="s">
        <v>44</v>
      </c>
      <c r="C11967" s="103">
        <v>0.82986111111111116</v>
      </c>
      <c r="D11967" s="94" t="s">
        <v>31</v>
      </c>
      <c r="E11967" s="90" t="s">
        <v>3989</v>
      </c>
      <c r="F11967" s="115">
        <v>4</v>
      </c>
      <c r="G11967" s="92">
        <v>1</v>
      </c>
      <c r="H11967" s="90" t="s">
        <v>33</v>
      </c>
      <c r="I11967" s="77">
        <f>IF(H11967="Lost",G11967*-1,IF(H11967="Won",     IF(D11967="E/W",            G11967*(F11967-1)*0.5*1.25,    IF(D11967="place",   G11967*(F11967-1) *0.95,  G11967*(F11967-1) )),            IF(H11967="Placed",     (G11967*-0.5)  + (0.5*G11967*(F11967-1)*0.2),0)         ))</f>
        <v>-1</v>
      </c>
      <c r="J11967" s="18">
        <f t="shared" si="753"/>
        <v>1190.800000000002</v>
      </c>
      <c r="K11967" s="19" t="str">
        <f t="shared" si="751"/>
        <v>Jul-16</v>
      </c>
      <c r="L11967" s="20">
        <f t="shared" si="754"/>
        <v>11781</v>
      </c>
      <c r="M11967" s="21">
        <f t="shared" si="752"/>
        <v>0.10107800696036007</v>
      </c>
    </row>
    <row r="11968" spans="1:13" x14ac:dyDescent="0.3">
      <c r="A11968" s="116">
        <v>42572</v>
      </c>
      <c r="B11968" s="90" t="s">
        <v>44</v>
      </c>
      <c r="C11968" s="103">
        <v>0.85069444444444453</v>
      </c>
      <c r="D11968" s="94" t="s">
        <v>31</v>
      </c>
      <c r="E11968" s="90" t="s">
        <v>3990</v>
      </c>
      <c r="F11968" s="115">
        <v>4</v>
      </c>
      <c r="G11968" s="92">
        <v>1</v>
      </c>
      <c r="H11968" s="90" t="s">
        <v>33</v>
      </c>
      <c r="I11968" s="77">
        <f>IF(H11968="Lost",G11968*-1,IF(H11968="Won",     IF(D11968="E/W",            G11968*(F11968-1)*0.5*1.25,    IF(D11968="place",   G11968*(F11968-1) *0.95,  G11968*(F11968-1) )),            IF(H11968="Placed",     (G11968*-0.5)  + (0.5*G11968*(F11968-1)*0.2),0)         ))</f>
        <v>-1</v>
      </c>
      <c r="J11968" s="18">
        <f t="shared" si="753"/>
        <v>1189.800000000002</v>
      </c>
      <c r="K11968" s="19" t="str">
        <f t="shared" si="751"/>
        <v>Jul-16</v>
      </c>
      <c r="L11968" s="20">
        <f t="shared" si="754"/>
        <v>11782</v>
      </c>
      <c r="M11968" s="21">
        <f t="shared" si="752"/>
        <v>0.10098455270752012</v>
      </c>
    </row>
    <row r="11969" spans="1:13" x14ac:dyDescent="0.3">
      <c r="A11969" s="119">
        <v>42572</v>
      </c>
      <c r="B11969" s="121" t="s">
        <v>46</v>
      </c>
      <c r="C11969" s="121">
        <v>16.55</v>
      </c>
      <c r="D11969" s="94"/>
      <c r="E11969" s="121" t="s">
        <v>10975</v>
      </c>
      <c r="F11969" s="123">
        <v>4.33</v>
      </c>
      <c r="G11969" s="91">
        <v>1</v>
      </c>
      <c r="H11969" s="40">
        <v>2</v>
      </c>
      <c r="I11969" s="38">
        <v>-1</v>
      </c>
      <c r="J11969" s="18">
        <f t="shared" si="753"/>
        <v>1188.800000000002</v>
      </c>
      <c r="K11969" s="19" t="str">
        <f t="shared" si="751"/>
        <v>Jul-16</v>
      </c>
      <c r="L11969" s="20">
        <f t="shared" si="754"/>
        <v>11783</v>
      </c>
      <c r="M11969" s="21">
        <f t="shared" si="752"/>
        <v>0.10089111431723687</v>
      </c>
    </row>
    <row r="11970" spans="1:13" x14ac:dyDescent="0.3">
      <c r="A11970" s="124">
        <v>42572</v>
      </c>
      <c r="B11970" s="111" t="s">
        <v>93</v>
      </c>
      <c r="C11970" s="111">
        <v>17.350000000000001</v>
      </c>
      <c r="D11970" s="94"/>
      <c r="E11970" s="111" t="s">
        <v>3820</v>
      </c>
      <c r="F11970" s="110">
        <v>4.33</v>
      </c>
      <c r="G11970" s="91">
        <v>1</v>
      </c>
      <c r="H11970" s="37" t="s">
        <v>6512</v>
      </c>
      <c r="I11970" s="34">
        <v>-1</v>
      </c>
      <c r="J11970" s="18">
        <f t="shared" si="753"/>
        <v>1187.800000000002</v>
      </c>
      <c r="K11970" s="19" t="str">
        <f t="shared" ref="K11970:K12033" si="756">TEXT(A11970,"MMM-yy")</f>
        <v>Jul-16</v>
      </c>
      <c r="L11970" s="20">
        <f t="shared" si="754"/>
        <v>11784</v>
      </c>
      <c r="M11970" s="21">
        <f t="shared" ref="M11970:M12033" si="757">J11970/L11970</f>
        <v>0.100797691785472</v>
      </c>
    </row>
    <row r="11971" spans="1:13" x14ac:dyDescent="0.3">
      <c r="A11971" s="124">
        <v>42572</v>
      </c>
      <c r="B11971" s="111" t="s">
        <v>44</v>
      </c>
      <c r="C11971" s="111">
        <v>18.2</v>
      </c>
      <c r="D11971" s="94"/>
      <c r="E11971" s="111" t="s">
        <v>10974</v>
      </c>
      <c r="F11971" s="110">
        <v>4.33</v>
      </c>
      <c r="G11971" s="91">
        <v>1</v>
      </c>
      <c r="H11971" s="37" t="s">
        <v>6512</v>
      </c>
      <c r="I11971" s="34">
        <v>-1</v>
      </c>
      <c r="J11971" s="18">
        <f t="shared" ref="J11971:J12034" si="758">J11970+I11971</f>
        <v>1186.800000000002</v>
      </c>
      <c r="K11971" s="19" t="str">
        <f t="shared" si="756"/>
        <v>Jul-16</v>
      </c>
      <c r="L11971" s="20">
        <f t="shared" ref="L11971:L12034" si="759">L11970+G11971</f>
        <v>11785</v>
      </c>
      <c r="M11971" s="21">
        <f t="shared" si="757"/>
        <v>0.10070428510818855</v>
      </c>
    </row>
    <row r="11972" spans="1:13" x14ac:dyDescent="0.3">
      <c r="A11972" s="119">
        <v>42573</v>
      </c>
      <c r="B11972" s="121" t="s">
        <v>98</v>
      </c>
      <c r="C11972" s="121">
        <v>14.4</v>
      </c>
      <c r="D11972" s="94"/>
      <c r="E11972" s="121" t="s">
        <v>9779</v>
      </c>
      <c r="F11972" s="123">
        <v>6</v>
      </c>
      <c r="G11972" s="91">
        <v>1</v>
      </c>
      <c r="H11972" s="40">
        <v>3</v>
      </c>
      <c r="I11972" s="38">
        <v>-1</v>
      </c>
      <c r="J11972" s="18">
        <f t="shared" si="758"/>
        <v>1185.800000000002</v>
      </c>
      <c r="K11972" s="19" t="str">
        <f t="shared" si="756"/>
        <v>Jul-16</v>
      </c>
      <c r="L11972" s="20">
        <f t="shared" si="759"/>
        <v>11786</v>
      </c>
      <c r="M11972" s="21">
        <f t="shared" si="757"/>
        <v>0.10061089428135092</v>
      </c>
    </row>
    <row r="11973" spans="1:13" x14ac:dyDescent="0.3">
      <c r="A11973" s="119">
        <v>42573</v>
      </c>
      <c r="B11973" s="121" t="s">
        <v>149</v>
      </c>
      <c r="C11973" s="121">
        <v>15.05</v>
      </c>
      <c r="D11973" s="94"/>
      <c r="E11973" s="121" t="s">
        <v>10979</v>
      </c>
      <c r="F11973" s="123">
        <v>4.5</v>
      </c>
      <c r="G11973" s="91">
        <v>1</v>
      </c>
      <c r="H11973" s="40">
        <v>1</v>
      </c>
      <c r="I11973" s="38">
        <v>3.5</v>
      </c>
      <c r="J11973" s="18">
        <f t="shared" si="758"/>
        <v>1189.300000000002</v>
      </c>
      <c r="K11973" s="19" t="str">
        <f t="shared" si="756"/>
        <v>Jul-16</v>
      </c>
      <c r="L11973" s="20">
        <f t="shared" si="759"/>
        <v>11787</v>
      </c>
      <c r="M11973" s="21">
        <f t="shared" si="757"/>
        <v>0.100899295834394</v>
      </c>
    </row>
    <row r="11974" spans="1:13" x14ac:dyDescent="0.3">
      <c r="A11974" s="119">
        <v>42573</v>
      </c>
      <c r="B11974" s="121" t="s">
        <v>149</v>
      </c>
      <c r="C11974" s="121">
        <v>15.05</v>
      </c>
      <c r="D11974" s="94"/>
      <c r="E11974" s="121" t="s">
        <v>10980</v>
      </c>
      <c r="F11974" s="123">
        <v>5.5</v>
      </c>
      <c r="G11974" s="91">
        <v>1</v>
      </c>
      <c r="H11974" s="40">
        <v>7</v>
      </c>
      <c r="I11974" s="38">
        <v>-1</v>
      </c>
      <c r="J11974" s="18">
        <f t="shared" si="758"/>
        <v>1188.300000000002</v>
      </c>
      <c r="K11974" s="19" t="str">
        <f t="shared" si="756"/>
        <v>Jul-16</v>
      </c>
      <c r="L11974" s="20">
        <f t="shared" si="759"/>
        <v>11788</v>
      </c>
      <c r="M11974" s="21">
        <f t="shared" si="757"/>
        <v>0.10080590430946743</v>
      </c>
    </row>
    <row r="11975" spans="1:13" x14ac:dyDescent="0.3">
      <c r="A11975" s="119">
        <v>42573</v>
      </c>
      <c r="B11975" s="121" t="s">
        <v>98</v>
      </c>
      <c r="C11975" s="121">
        <v>16.25</v>
      </c>
      <c r="D11975" s="94"/>
      <c r="E11975" s="121" t="s">
        <v>10978</v>
      </c>
      <c r="F11975" s="123">
        <v>5.5</v>
      </c>
      <c r="G11975" s="91">
        <v>1</v>
      </c>
      <c r="H11975" s="40">
        <v>1</v>
      </c>
      <c r="I11975" s="38">
        <v>4.5</v>
      </c>
      <c r="J11975" s="18">
        <f t="shared" si="758"/>
        <v>1192.800000000002</v>
      </c>
      <c r="K11975" s="19" t="str">
        <f t="shared" si="756"/>
        <v>Jul-16</v>
      </c>
      <c r="L11975" s="20">
        <f t="shared" si="759"/>
        <v>11789</v>
      </c>
      <c r="M11975" s="21">
        <f t="shared" si="757"/>
        <v>0.1011790652302996</v>
      </c>
    </row>
    <row r="11976" spans="1:13" x14ac:dyDescent="0.3">
      <c r="A11976" s="119">
        <v>42573</v>
      </c>
      <c r="B11976" s="121" t="s">
        <v>149</v>
      </c>
      <c r="C11976" s="121">
        <v>17.149999999999999</v>
      </c>
      <c r="D11976" s="94"/>
      <c r="E11976" s="121" t="s">
        <v>10981</v>
      </c>
      <c r="F11976" s="123">
        <v>6</v>
      </c>
      <c r="G11976" s="91">
        <v>1</v>
      </c>
      <c r="H11976" s="40">
        <v>3</v>
      </c>
      <c r="I11976" s="38">
        <v>-1</v>
      </c>
      <c r="J11976" s="18">
        <f t="shared" si="758"/>
        <v>1191.800000000002</v>
      </c>
      <c r="K11976" s="19" t="str">
        <f t="shared" si="756"/>
        <v>Jul-16</v>
      </c>
      <c r="L11976" s="20">
        <f t="shared" si="759"/>
        <v>11790</v>
      </c>
      <c r="M11976" s="21">
        <f t="shared" si="757"/>
        <v>0.10108566581849042</v>
      </c>
    </row>
    <row r="11977" spans="1:13" x14ac:dyDescent="0.3">
      <c r="A11977" s="124">
        <v>42573</v>
      </c>
      <c r="B11977" s="111" t="s">
        <v>65</v>
      </c>
      <c r="C11977" s="111">
        <v>18</v>
      </c>
      <c r="D11977" s="94"/>
      <c r="E11977" s="111" t="s">
        <v>10976</v>
      </c>
      <c r="F11977" s="110">
        <v>6</v>
      </c>
      <c r="G11977" s="91">
        <v>1</v>
      </c>
      <c r="H11977" s="37" t="s">
        <v>6518</v>
      </c>
      <c r="I11977" s="34">
        <v>-1</v>
      </c>
      <c r="J11977" s="18">
        <f t="shared" si="758"/>
        <v>1190.800000000002</v>
      </c>
      <c r="K11977" s="19" t="str">
        <f t="shared" si="756"/>
        <v>Jul-16</v>
      </c>
      <c r="L11977" s="20">
        <f t="shared" si="759"/>
        <v>11791</v>
      </c>
      <c r="M11977" s="21">
        <f t="shared" si="757"/>
        <v>0.10099228224917327</v>
      </c>
    </row>
    <row r="11978" spans="1:13" x14ac:dyDescent="0.3">
      <c r="A11978" s="124">
        <v>42573</v>
      </c>
      <c r="B11978" s="111" t="s">
        <v>65</v>
      </c>
      <c r="C11978" s="111">
        <v>18.3</v>
      </c>
      <c r="D11978" s="94"/>
      <c r="E11978" s="111" t="s">
        <v>10977</v>
      </c>
      <c r="F11978" s="110">
        <v>5</v>
      </c>
      <c r="G11978" s="91">
        <v>1</v>
      </c>
      <c r="H11978" s="37" t="s">
        <v>6512</v>
      </c>
      <c r="I11978" s="34">
        <v>-1</v>
      </c>
      <c r="J11978" s="18">
        <f t="shared" si="758"/>
        <v>1189.800000000002</v>
      </c>
      <c r="K11978" s="19" t="str">
        <f t="shared" si="756"/>
        <v>Jul-16</v>
      </c>
      <c r="L11978" s="20">
        <f t="shared" si="759"/>
        <v>11792</v>
      </c>
      <c r="M11978" s="21">
        <f t="shared" si="757"/>
        <v>0.10089891451831767</v>
      </c>
    </row>
    <row r="11979" spans="1:13" x14ac:dyDescent="0.3">
      <c r="A11979" s="116">
        <v>42573</v>
      </c>
      <c r="B11979" s="90" t="s">
        <v>3992</v>
      </c>
      <c r="C11979" s="103" t="s">
        <v>3993</v>
      </c>
      <c r="D11979" s="94" t="s">
        <v>31</v>
      </c>
      <c r="E11979" s="90" t="s">
        <v>3994</v>
      </c>
      <c r="F11979" s="115">
        <v>2.88</v>
      </c>
      <c r="G11979" s="92">
        <v>1</v>
      </c>
      <c r="H11979" s="90" t="s">
        <v>42</v>
      </c>
      <c r="I11979" s="77">
        <f t="shared" ref="I11979:I11985" si="760">IF(H11979="Lost",G11979*-1,IF(H11979="Won",     IF(D11979="E/W",            G11979*(F11979-1)*0.5*1.25,    IF(D11979="place",   G11979*(F11979-1) *0.95,  G11979*(F11979-1) )),            IF(H11979="Placed",     (G11979*-0.5)  + (0.5*G11979*(F11979-1)*0.2),0)         ))</f>
        <v>1.88</v>
      </c>
      <c r="J11979" s="18">
        <f t="shared" si="758"/>
        <v>1191.6800000000021</v>
      </c>
      <c r="K11979" s="19" t="str">
        <f t="shared" si="756"/>
        <v>Jul-16</v>
      </c>
      <c r="L11979" s="20">
        <f t="shared" si="759"/>
        <v>11793</v>
      </c>
      <c r="M11979" s="21">
        <f t="shared" si="757"/>
        <v>0.1010497752904267</v>
      </c>
    </row>
    <row r="11980" spans="1:13" x14ac:dyDescent="0.3">
      <c r="A11980" s="116">
        <v>42574</v>
      </c>
      <c r="B11980" s="90" t="s">
        <v>137</v>
      </c>
      <c r="C11980" s="103">
        <v>0.59722222222222221</v>
      </c>
      <c r="D11980" s="94" t="s">
        <v>31</v>
      </c>
      <c r="E11980" s="90" t="s">
        <v>3995</v>
      </c>
      <c r="F11980" s="115">
        <v>3.25</v>
      </c>
      <c r="G11980" s="92">
        <v>1</v>
      </c>
      <c r="H11980" s="90" t="s">
        <v>33</v>
      </c>
      <c r="I11980" s="77">
        <f t="shared" si="760"/>
        <v>-1</v>
      </c>
      <c r="J11980" s="18">
        <f t="shared" si="758"/>
        <v>1190.6800000000021</v>
      </c>
      <c r="K11980" s="19" t="str">
        <f t="shared" si="756"/>
        <v>Jul-16</v>
      </c>
      <c r="L11980" s="20">
        <f t="shared" si="759"/>
        <v>11794</v>
      </c>
      <c r="M11980" s="21">
        <f t="shared" si="757"/>
        <v>0.10095641851789063</v>
      </c>
    </row>
    <row r="11981" spans="1:13" x14ac:dyDescent="0.3">
      <c r="A11981" s="116">
        <v>42574</v>
      </c>
      <c r="B11981" s="90" t="s">
        <v>58</v>
      </c>
      <c r="C11981" s="103">
        <v>0.6875</v>
      </c>
      <c r="D11981" s="94" t="s">
        <v>31</v>
      </c>
      <c r="E11981" s="90" t="s">
        <v>3997</v>
      </c>
      <c r="F11981" s="115">
        <v>3.5</v>
      </c>
      <c r="G11981" s="92">
        <v>1</v>
      </c>
      <c r="H11981" s="90" t="s">
        <v>42</v>
      </c>
      <c r="I11981" s="77">
        <f t="shared" si="760"/>
        <v>2.5</v>
      </c>
      <c r="J11981" s="18">
        <f t="shared" si="758"/>
        <v>1193.1800000000021</v>
      </c>
      <c r="K11981" s="19" t="str">
        <f t="shared" si="756"/>
        <v>Jul-16</v>
      </c>
      <c r="L11981" s="20">
        <f t="shared" si="759"/>
        <v>11795</v>
      </c>
      <c r="M11981" s="21">
        <f t="shared" si="757"/>
        <v>0.10115981348028844</v>
      </c>
    </row>
    <row r="11982" spans="1:13" x14ac:dyDescent="0.3">
      <c r="A11982" s="116">
        <v>42574</v>
      </c>
      <c r="B11982" s="90" t="s">
        <v>137</v>
      </c>
      <c r="C11982" s="103">
        <v>0.69444444444444453</v>
      </c>
      <c r="D11982" s="94" t="s">
        <v>31</v>
      </c>
      <c r="E11982" s="90" t="s">
        <v>3996</v>
      </c>
      <c r="F11982" s="115">
        <v>3.25</v>
      </c>
      <c r="G11982" s="92">
        <v>1</v>
      </c>
      <c r="H11982" s="90" t="s">
        <v>33</v>
      </c>
      <c r="I11982" s="77">
        <f t="shared" si="760"/>
        <v>-1</v>
      </c>
      <c r="J11982" s="18">
        <f t="shared" si="758"/>
        <v>1192.1800000000021</v>
      </c>
      <c r="K11982" s="19" t="str">
        <f t="shared" si="756"/>
        <v>Jul-16</v>
      </c>
      <c r="L11982" s="20">
        <f t="shared" si="759"/>
        <v>11796</v>
      </c>
      <c r="M11982" s="21">
        <f t="shared" si="757"/>
        <v>0.10106646320786725</v>
      </c>
    </row>
    <row r="11983" spans="1:13" x14ac:dyDescent="0.3">
      <c r="A11983" s="116">
        <v>42574</v>
      </c>
      <c r="B11983" s="90" t="s">
        <v>3998</v>
      </c>
      <c r="C11983" s="103">
        <v>0.74305555555555547</v>
      </c>
      <c r="D11983" s="94" t="s">
        <v>31</v>
      </c>
      <c r="E11983" s="90" t="s">
        <v>3999</v>
      </c>
      <c r="F11983" s="115">
        <v>2.88</v>
      </c>
      <c r="G11983" s="92">
        <v>1</v>
      </c>
      <c r="H11983" s="90" t="s">
        <v>33</v>
      </c>
      <c r="I11983" s="77">
        <f t="shared" si="760"/>
        <v>-1</v>
      </c>
      <c r="J11983" s="18">
        <f t="shared" si="758"/>
        <v>1191.1800000000021</v>
      </c>
      <c r="K11983" s="19" t="str">
        <f t="shared" si="756"/>
        <v>Jul-16</v>
      </c>
      <c r="L11983" s="20">
        <f t="shared" si="759"/>
        <v>11797</v>
      </c>
      <c r="M11983" s="21">
        <f t="shared" si="757"/>
        <v>0.10097312876154972</v>
      </c>
    </row>
    <row r="11984" spans="1:13" x14ac:dyDescent="0.3">
      <c r="A11984" s="116">
        <v>42574</v>
      </c>
      <c r="B11984" s="90" t="s">
        <v>29</v>
      </c>
      <c r="C11984" s="103">
        <v>0.75694444444444453</v>
      </c>
      <c r="D11984" s="94" t="s">
        <v>31</v>
      </c>
      <c r="E11984" s="90" t="s">
        <v>4001</v>
      </c>
      <c r="F11984" s="115">
        <v>3.25</v>
      </c>
      <c r="G11984" s="92">
        <v>1</v>
      </c>
      <c r="H11984" s="90" t="s">
        <v>33</v>
      </c>
      <c r="I11984" s="77">
        <f t="shared" si="760"/>
        <v>-1</v>
      </c>
      <c r="J11984" s="18">
        <f t="shared" si="758"/>
        <v>1190.1800000000021</v>
      </c>
      <c r="K11984" s="19" t="str">
        <f t="shared" si="756"/>
        <v>Jul-16</v>
      </c>
      <c r="L11984" s="20">
        <f t="shared" si="759"/>
        <v>11798</v>
      </c>
      <c r="M11984" s="21">
        <f t="shared" si="757"/>
        <v>0.10087981013731159</v>
      </c>
    </row>
    <row r="11985" spans="1:13" x14ac:dyDescent="0.3">
      <c r="A11985" s="116">
        <v>42574</v>
      </c>
      <c r="B11985" s="90" t="s">
        <v>3998</v>
      </c>
      <c r="C11985" s="103">
        <v>0.78472222222222221</v>
      </c>
      <c r="D11985" s="94" t="s">
        <v>31</v>
      </c>
      <c r="E11985" s="90" t="s">
        <v>4000</v>
      </c>
      <c r="F11985" s="115">
        <v>3</v>
      </c>
      <c r="G11985" s="92">
        <v>1</v>
      </c>
      <c r="H11985" s="90" t="s">
        <v>33</v>
      </c>
      <c r="I11985" s="77">
        <f t="shared" si="760"/>
        <v>-1</v>
      </c>
      <c r="J11985" s="18">
        <f t="shared" si="758"/>
        <v>1189.1800000000021</v>
      </c>
      <c r="K11985" s="19" t="str">
        <f t="shared" si="756"/>
        <v>Jul-16</v>
      </c>
      <c r="L11985" s="20">
        <f t="shared" si="759"/>
        <v>11799</v>
      </c>
      <c r="M11985" s="21">
        <f t="shared" si="757"/>
        <v>0.10078650733112994</v>
      </c>
    </row>
    <row r="11986" spans="1:13" x14ac:dyDescent="0.3">
      <c r="A11986" s="119">
        <v>42574</v>
      </c>
      <c r="B11986" s="121" t="s">
        <v>58</v>
      </c>
      <c r="C11986" s="121">
        <v>14.1</v>
      </c>
      <c r="D11986" s="94"/>
      <c r="E11986" s="121" t="s">
        <v>3870</v>
      </c>
      <c r="F11986" s="123">
        <v>4.5</v>
      </c>
      <c r="G11986" s="91">
        <v>1</v>
      </c>
      <c r="H11986" s="40">
        <v>4</v>
      </c>
      <c r="I11986" s="38">
        <v>-1</v>
      </c>
      <c r="J11986" s="18">
        <f t="shared" si="758"/>
        <v>1188.1800000000021</v>
      </c>
      <c r="K11986" s="19" t="str">
        <f t="shared" si="756"/>
        <v>Jul-16</v>
      </c>
      <c r="L11986" s="20">
        <f t="shared" si="759"/>
        <v>11800</v>
      </c>
      <c r="M11986" s="21">
        <f t="shared" si="757"/>
        <v>0.10069322033898323</v>
      </c>
    </row>
    <row r="11987" spans="1:13" x14ac:dyDescent="0.3">
      <c r="A11987" s="119">
        <v>42574</v>
      </c>
      <c r="B11987" s="123" t="s">
        <v>151</v>
      </c>
      <c r="C11987" s="121">
        <v>14.15</v>
      </c>
      <c r="D11987" s="94"/>
      <c r="E11987" s="123" t="s">
        <v>10987</v>
      </c>
      <c r="F11987" s="123">
        <v>5.5</v>
      </c>
      <c r="G11987" s="91">
        <v>1</v>
      </c>
      <c r="H11987" s="40">
        <v>2</v>
      </c>
      <c r="I11987" s="38">
        <v>-1</v>
      </c>
      <c r="J11987" s="18">
        <f t="shared" si="758"/>
        <v>1187.1800000000021</v>
      </c>
      <c r="K11987" s="19" t="str">
        <f t="shared" si="756"/>
        <v>Jul-16</v>
      </c>
      <c r="L11987" s="20">
        <f t="shared" si="759"/>
        <v>11801</v>
      </c>
      <c r="M11987" s="21">
        <f t="shared" si="757"/>
        <v>0.10059994915685129</v>
      </c>
    </row>
    <row r="11988" spans="1:13" x14ac:dyDescent="0.3">
      <c r="A11988" s="119">
        <v>42574</v>
      </c>
      <c r="B11988" s="121" t="s">
        <v>65</v>
      </c>
      <c r="C11988" s="121">
        <v>14.25</v>
      </c>
      <c r="D11988" s="94"/>
      <c r="E11988" s="121" t="s">
        <v>10985</v>
      </c>
      <c r="F11988" s="123">
        <v>5</v>
      </c>
      <c r="G11988" s="91">
        <v>1</v>
      </c>
      <c r="H11988" s="40">
        <v>3</v>
      </c>
      <c r="I11988" s="38">
        <v>-1</v>
      </c>
      <c r="J11988" s="18">
        <f t="shared" si="758"/>
        <v>1186.1800000000021</v>
      </c>
      <c r="K11988" s="19" t="str">
        <f t="shared" si="756"/>
        <v>Jul-16</v>
      </c>
      <c r="L11988" s="20">
        <f t="shared" si="759"/>
        <v>11802</v>
      </c>
      <c r="M11988" s="21">
        <f t="shared" si="757"/>
        <v>0.10050669378071531</v>
      </c>
    </row>
    <row r="11989" spans="1:13" x14ac:dyDescent="0.3">
      <c r="A11989" s="119">
        <v>42574</v>
      </c>
      <c r="B11989" s="121" t="s">
        <v>137</v>
      </c>
      <c r="C11989" s="121">
        <v>16.05</v>
      </c>
      <c r="D11989" s="94"/>
      <c r="E11989" s="121" t="s">
        <v>3798</v>
      </c>
      <c r="F11989" s="123">
        <v>6</v>
      </c>
      <c r="G11989" s="91">
        <v>1</v>
      </c>
      <c r="H11989" s="40">
        <v>3</v>
      </c>
      <c r="I11989" s="38">
        <v>-1</v>
      </c>
      <c r="J11989" s="18">
        <f t="shared" si="758"/>
        <v>1185.1800000000021</v>
      </c>
      <c r="K11989" s="19" t="str">
        <f t="shared" si="756"/>
        <v>Jul-16</v>
      </c>
      <c r="L11989" s="20">
        <f t="shared" si="759"/>
        <v>11803</v>
      </c>
      <c r="M11989" s="21">
        <f t="shared" si="757"/>
        <v>0.10041345420655784</v>
      </c>
    </row>
    <row r="11990" spans="1:13" x14ac:dyDescent="0.3">
      <c r="A11990" s="119">
        <v>42574</v>
      </c>
      <c r="B11990" s="121" t="s">
        <v>137</v>
      </c>
      <c r="C11990" s="121">
        <v>16.05</v>
      </c>
      <c r="D11990" s="94"/>
      <c r="E11990" s="121" t="s">
        <v>2774</v>
      </c>
      <c r="F11990" s="123">
        <v>6</v>
      </c>
      <c r="G11990" s="91">
        <v>1</v>
      </c>
      <c r="H11990" s="40">
        <v>2</v>
      </c>
      <c r="I11990" s="38">
        <v>-1</v>
      </c>
      <c r="J11990" s="18">
        <f t="shared" si="758"/>
        <v>1184.1800000000021</v>
      </c>
      <c r="K11990" s="19" t="str">
        <f t="shared" si="756"/>
        <v>Jul-16</v>
      </c>
      <c r="L11990" s="20">
        <f t="shared" si="759"/>
        <v>11804</v>
      </c>
      <c r="M11990" s="21">
        <f t="shared" si="757"/>
        <v>0.10032023043036277</v>
      </c>
    </row>
    <row r="11991" spans="1:13" x14ac:dyDescent="0.3">
      <c r="A11991" s="119">
        <v>42574</v>
      </c>
      <c r="B11991" s="123" t="s">
        <v>58</v>
      </c>
      <c r="C11991" s="121">
        <v>16.3</v>
      </c>
      <c r="D11991" s="94"/>
      <c r="E11991" s="123" t="s">
        <v>10986</v>
      </c>
      <c r="F11991" s="123">
        <v>5</v>
      </c>
      <c r="G11991" s="91">
        <v>1</v>
      </c>
      <c r="H11991" s="40">
        <v>5</v>
      </c>
      <c r="I11991" s="38">
        <v>-1</v>
      </c>
      <c r="J11991" s="18">
        <f t="shared" si="758"/>
        <v>1183.1800000000021</v>
      </c>
      <c r="K11991" s="19" t="str">
        <f t="shared" si="756"/>
        <v>Jul-16</v>
      </c>
      <c r="L11991" s="20">
        <f t="shared" si="759"/>
        <v>11805</v>
      </c>
      <c r="M11991" s="21">
        <f t="shared" si="757"/>
        <v>0.10022702244811539</v>
      </c>
    </row>
    <row r="11992" spans="1:13" x14ac:dyDescent="0.3">
      <c r="A11992" s="124">
        <v>42574</v>
      </c>
      <c r="B11992" s="111" t="s">
        <v>29</v>
      </c>
      <c r="C11992" s="111">
        <v>19.100000000000001</v>
      </c>
      <c r="D11992" s="94"/>
      <c r="E11992" s="111" t="s">
        <v>10983</v>
      </c>
      <c r="F11992" s="110">
        <v>4.5</v>
      </c>
      <c r="G11992" s="91">
        <v>1</v>
      </c>
      <c r="H11992" s="37" t="s">
        <v>6518</v>
      </c>
      <c r="I11992" s="34">
        <v>-1</v>
      </c>
      <c r="J11992" s="18">
        <f t="shared" si="758"/>
        <v>1182.1800000000021</v>
      </c>
      <c r="K11992" s="19" t="str">
        <f t="shared" si="756"/>
        <v>Jul-16</v>
      </c>
      <c r="L11992" s="20">
        <f t="shared" si="759"/>
        <v>11806</v>
      </c>
      <c r="M11992" s="21">
        <f t="shared" si="757"/>
        <v>0.10013383025580232</v>
      </c>
    </row>
    <row r="11993" spans="1:13" x14ac:dyDescent="0.3">
      <c r="A11993" s="124">
        <v>42574</v>
      </c>
      <c r="B11993" s="111" t="s">
        <v>29</v>
      </c>
      <c r="C11993" s="111">
        <v>19.399999999999999</v>
      </c>
      <c r="D11993" s="94"/>
      <c r="E11993" s="111" t="s">
        <v>10984</v>
      </c>
      <c r="F11993" s="110">
        <v>6</v>
      </c>
      <c r="G11993" s="91">
        <v>1</v>
      </c>
      <c r="H11993" s="37" t="s">
        <v>6518</v>
      </c>
      <c r="I11993" s="34">
        <v>-1</v>
      </c>
      <c r="J11993" s="18">
        <f t="shared" si="758"/>
        <v>1181.1800000000021</v>
      </c>
      <c r="K11993" s="19" t="str">
        <f t="shared" si="756"/>
        <v>Jul-16</v>
      </c>
      <c r="L11993" s="20">
        <f t="shared" si="759"/>
        <v>11807</v>
      </c>
      <c r="M11993" s="21">
        <f t="shared" si="757"/>
        <v>0.10004065384941155</v>
      </c>
    </row>
    <row r="11994" spans="1:13" x14ac:dyDescent="0.3">
      <c r="A11994" s="124">
        <v>42574</v>
      </c>
      <c r="B11994" s="111" t="s">
        <v>37</v>
      </c>
      <c r="C11994" s="111">
        <v>19.5</v>
      </c>
      <c r="D11994" s="94"/>
      <c r="E11994" s="111" t="s">
        <v>10982</v>
      </c>
      <c r="F11994" s="110">
        <v>5.5</v>
      </c>
      <c r="G11994" s="91">
        <v>1</v>
      </c>
      <c r="H11994" s="37" t="s">
        <v>6512</v>
      </c>
      <c r="I11994" s="34">
        <v>-1</v>
      </c>
      <c r="J11994" s="18">
        <f t="shared" si="758"/>
        <v>1180.1800000000021</v>
      </c>
      <c r="K11994" s="19" t="str">
        <f t="shared" si="756"/>
        <v>Jul-16</v>
      </c>
      <c r="L11994" s="20">
        <f t="shared" si="759"/>
        <v>11808</v>
      </c>
      <c r="M11994" s="21">
        <f t="shared" si="757"/>
        <v>9.9947493224932432E-2</v>
      </c>
    </row>
    <row r="11995" spans="1:13" x14ac:dyDescent="0.3">
      <c r="A11995" s="116">
        <v>42576</v>
      </c>
      <c r="B11995" s="90" t="s">
        <v>153</v>
      </c>
      <c r="C11995" s="103">
        <v>0.72916666666666663</v>
      </c>
      <c r="D11995" s="94" t="s">
        <v>31</v>
      </c>
      <c r="E11995" s="90" t="s">
        <v>4010</v>
      </c>
      <c r="F11995" s="115">
        <v>2.88</v>
      </c>
      <c r="G11995" s="92">
        <v>1</v>
      </c>
      <c r="H11995" s="90" t="s">
        <v>33</v>
      </c>
      <c r="I11995" s="77">
        <f>IF(H11995="Lost",G11995*-1,IF(H11995="Won",     IF(D11995="E/W",            G11995*(F11995-1)*0.5*1.25,    IF(D11995="place",   G11995*(F11995-1) *0.95,  G11995*(F11995-1) )),            IF(H11995="Placed",     (G11995*-0.5)  + (0.5*G11995*(F11995-1)*0.2),0)         ))</f>
        <v>-1</v>
      </c>
      <c r="J11995" s="18">
        <f t="shared" si="758"/>
        <v>1179.1800000000021</v>
      </c>
      <c r="K11995" s="19" t="str">
        <f t="shared" si="756"/>
        <v>Jul-16</v>
      </c>
      <c r="L11995" s="20">
        <f t="shared" si="759"/>
        <v>11809</v>
      </c>
      <c r="M11995" s="21">
        <f t="shared" si="757"/>
        <v>9.9854348378355676E-2</v>
      </c>
    </row>
    <row r="11996" spans="1:13" x14ac:dyDescent="0.3">
      <c r="A11996" s="116">
        <v>42576</v>
      </c>
      <c r="B11996" s="90" t="s">
        <v>45</v>
      </c>
      <c r="C11996" s="103">
        <v>0.77777777777777779</v>
      </c>
      <c r="D11996" s="94" t="s">
        <v>31</v>
      </c>
      <c r="E11996" s="90" t="s">
        <v>4002</v>
      </c>
      <c r="F11996" s="115">
        <v>3</v>
      </c>
      <c r="G11996" s="92">
        <v>1</v>
      </c>
      <c r="H11996" s="90" t="s">
        <v>42</v>
      </c>
      <c r="I11996" s="77">
        <f>IF(H11996="Lost",G11996*-1,IF(H11996="Won",     IF(D11996="E/W",            G11996*(F11996-1)*0.5*1.25,    IF(D11996="place",   G11996*(F11996-1) *0.95,  G11996*(F11996-1) )),            IF(H11996="Placed",     (G11996*-0.5)  + (0.5*G11996*(F11996-1)*0.2),0)         ))</f>
        <v>2</v>
      </c>
      <c r="J11996" s="18">
        <f t="shared" si="758"/>
        <v>1181.1800000000021</v>
      </c>
      <c r="K11996" s="19" t="str">
        <f t="shared" si="756"/>
        <v>Jul-16</v>
      </c>
      <c r="L11996" s="20">
        <f t="shared" si="759"/>
        <v>11810</v>
      </c>
      <c r="M11996" s="21">
        <f t="shared" si="757"/>
        <v>0.10001524132091466</v>
      </c>
    </row>
    <row r="11997" spans="1:13" x14ac:dyDescent="0.3">
      <c r="A11997" s="124">
        <v>42576</v>
      </c>
      <c r="B11997" s="110" t="s">
        <v>59</v>
      </c>
      <c r="C11997" s="111">
        <v>20.3</v>
      </c>
      <c r="D11997" s="94"/>
      <c r="E11997" s="110" t="s">
        <v>10988</v>
      </c>
      <c r="F11997" s="110">
        <v>5.5</v>
      </c>
      <c r="G11997" s="91">
        <v>1</v>
      </c>
      <c r="H11997" s="37" t="s">
        <v>6512</v>
      </c>
      <c r="I11997" s="34">
        <v>-1</v>
      </c>
      <c r="J11997" s="18">
        <f t="shared" si="758"/>
        <v>1180.1800000000021</v>
      </c>
      <c r="K11997" s="19" t="str">
        <f t="shared" si="756"/>
        <v>Jul-16</v>
      </c>
      <c r="L11997" s="20">
        <f t="shared" si="759"/>
        <v>11811</v>
      </c>
      <c r="M11997" s="21">
        <f t="shared" si="757"/>
        <v>9.9922106510879863E-2</v>
      </c>
    </row>
    <row r="11998" spans="1:13" x14ac:dyDescent="0.3">
      <c r="A11998" s="116">
        <v>42577</v>
      </c>
      <c r="B11998" s="90" t="s">
        <v>141</v>
      </c>
      <c r="C11998" s="103">
        <v>0.63194444444444442</v>
      </c>
      <c r="D11998" s="94" t="s">
        <v>31</v>
      </c>
      <c r="E11998" s="90" t="s">
        <v>4003</v>
      </c>
      <c r="F11998" s="115">
        <v>3.5</v>
      </c>
      <c r="G11998" s="92">
        <v>1</v>
      </c>
      <c r="H11998" s="90" t="s">
        <v>42</v>
      </c>
      <c r="I11998" s="77">
        <f>IF(H11998="Lost",G11998*-1,IF(H11998="Won",     IF(D11998="E/W",            G11998*(F11998-1)*0.5*1.25,    IF(D11998="place",   G11998*(F11998-1) *0.95,  G11998*(F11998-1) )),            IF(H11998="Placed",     (G11998*-0.5)  + (0.5*G11998*(F11998-1)*0.2),0)         ))</f>
        <v>2.5</v>
      </c>
      <c r="J11998" s="18">
        <f t="shared" si="758"/>
        <v>1182.6800000000021</v>
      </c>
      <c r="K11998" s="19" t="str">
        <f t="shared" si="756"/>
        <v>Jul-16</v>
      </c>
      <c r="L11998" s="20">
        <f t="shared" si="759"/>
        <v>11812</v>
      </c>
      <c r="M11998" s="21">
        <f t="shared" si="757"/>
        <v>0.10012529630883865</v>
      </c>
    </row>
    <row r="11999" spans="1:13" x14ac:dyDescent="0.3">
      <c r="A11999" s="116">
        <v>42577</v>
      </c>
      <c r="B11999" s="90" t="s">
        <v>39</v>
      </c>
      <c r="C11999" s="103">
        <v>0.79166666666666663</v>
      </c>
      <c r="D11999" s="94" t="s">
        <v>31</v>
      </c>
      <c r="E11999" s="90" t="s">
        <v>4004</v>
      </c>
      <c r="F11999" s="115">
        <v>3.5</v>
      </c>
      <c r="G11999" s="92">
        <v>1</v>
      </c>
      <c r="H11999" s="90" t="s">
        <v>33</v>
      </c>
      <c r="I11999" s="77">
        <f>IF(H11999="Lost",G11999*-1,IF(H11999="Won",     IF(D11999="E/W",            G11999*(F11999-1)*0.5*1.25,    IF(D11999="place",   G11999*(F11999-1) *0.95,  G11999*(F11999-1) )),            IF(H11999="Placed",     (G11999*-0.5)  + (0.5*G11999*(F11999-1)*0.2),0)         ))</f>
        <v>-1</v>
      </c>
      <c r="J11999" s="18">
        <f t="shared" si="758"/>
        <v>1181.6800000000021</v>
      </c>
      <c r="K11999" s="19" t="str">
        <f t="shared" si="756"/>
        <v>Jul-16</v>
      </c>
      <c r="L11999" s="20">
        <f t="shared" si="759"/>
        <v>11813</v>
      </c>
      <c r="M11999" s="21">
        <f t="shared" si="757"/>
        <v>0.10003216795056312</v>
      </c>
    </row>
    <row r="12000" spans="1:13" x14ac:dyDescent="0.3">
      <c r="A12000" s="116">
        <v>42577</v>
      </c>
      <c r="B12000" s="90" t="s">
        <v>41</v>
      </c>
      <c r="C12000" s="103">
        <v>0.86111111111111116</v>
      </c>
      <c r="D12000" s="94" t="s">
        <v>31</v>
      </c>
      <c r="E12000" s="90" t="s">
        <v>3275</v>
      </c>
      <c r="F12000" s="115">
        <v>2.88</v>
      </c>
      <c r="G12000" s="92">
        <v>1</v>
      </c>
      <c r="H12000" s="90" t="s">
        <v>42</v>
      </c>
      <c r="I12000" s="77">
        <f>IF(H12000="Lost",G12000*-1,IF(H12000="Won",     IF(D12000="E/W",            G12000*(F12000-1)*0.5*1.25,    IF(D12000="place",   G12000*(F12000-1) *0.95,  G12000*(F12000-1) )),            IF(H12000="Placed",     (G12000*-0.5)  + (0.5*G12000*(F12000-1)*0.2),0)         ))</f>
        <v>1.88</v>
      </c>
      <c r="J12000" s="18">
        <f t="shared" si="758"/>
        <v>1183.5600000000022</v>
      </c>
      <c r="K12000" s="19" t="str">
        <f t="shared" si="756"/>
        <v>Jul-16</v>
      </c>
      <c r="L12000" s="20">
        <f t="shared" si="759"/>
        <v>11814</v>
      </c>
      <c r="M12000" s="21">
        <f t="shared" si="757"/>
        <v>0.10018283392585087</v>
      </c>
    </row>
    <row r="12001" spans="1:13" x14ac:dyDescent="0.3">
      <c r="A12001" s="119">
        <v>42577</v>
      </c>
      <c r="B12001" s="121" t="s">
        <v>46</v>
      </c>
      <c r="C12001" s="121">
        <v>14.2</v>
      </c>
      <c r="D12001" s="94"/>
      <c r="E12001" s="121" t="s">
        <v>10395</v>
      </c>
      <c r="F12001" s="123">
        <v>5.5</v>
      </c>
      <c r="G12001" s="91">
        <v>1</v>
      </c>
      <c r="H12001" s="40">
        <v>1</v>
      </c>
      <c r="I12001" s="38">
        <v>4.5</v>
      </c>
      <c r="J12001" s="18">
        <f t="shared" si="758"/>
        <v>1188.0600000000022</v>
      </c>
      <c r="K12001" s="19" t="str">
        <f t="shared" si="756"/>
        <v>Jul-16</v>
      </c>
      <c r="L12001" s="20">
        <f t="shared" si="759"/>
        <v>11815</v>
      </c>
      <c r="M12001" s="21">
        <f t="shared" si="757"/>
        <v>0.10055522640710979</v>
      </c>
    </row>
    <row r="12002" spans="1:13" x14ac:dyDescent="0.3">
      <c r="A12002" s="119">
        <v>42577</v>
      </c>
      <c r="B12002" s="121" t="s">
        <v>46</v>
      </c>
      <c r="C12002" s="121">
        <v>14.55</v>
      </c>
      <c r="D12002" s="94"/>
      <c r="E12002" s="121" t="s">
        <v>10991</v>
      </c>
      <c r="F12002" s="123">
        <v>4.5</v>
      </c>
      <c r="G12002" s="91">
        <v>1</v>
      </c>
      <c r="H12002" s="40">
        <v>4</v>
      </c>
      <c r="I12002" s="38">
        <v>-1</v>
      </c>
      <c r="J12002" s="18">
        <f t="shared" si="758"/>
        <v>1187.0600000000022</v>
      </c>
      <c r="K12002" s="19" t="str">
        <f t="shared" si="756"/>
        <v>Jul-16</v>
      </c>
      <c r="L12002" s="20">
        <f t="shared" si="759"/>
        <v>11816</v>
      </c>
      <c r="M12002" s="21">
        <f t="shared" si="757"/>
        <v>0.10046208530805706</v>
      </c>
    </row>
    <row r="12003" spans="1:13" x14ac:dyDescent="0.3">
      <c r="A12003" s="124">
        <v>42577</v>
      </c>
      <c r="B12003" s="111" t="s">
        <v>41</v>
      </c>
      <c r="C12003" s="111">
        <v>17.399999999999999</v>
      </c>
      <c r="D12003" s="94"/>
      <c r="E12003" s="111" t="s">
        <v>10989</v>
      </c>
      <c r="F12003" s="110">
        <v>4.33</v>
      </c>
      <c r="G12003" s="91">
        <v>1</v>
      </c>
      <c r="H12003" s="37" t="s">
        <v>6526</v>
      </c>
      <c r="I12003" s="34">
        <v>3.33</v>
      </c>
      <c r="J12003" s="18">
        <f t="shared" si="758"/>
        <v>1190.3900000000021</v>
      </c>
      <c r="K12003" s="19" t="str">
        <f t="shared" si="756"/>
        <v>Jul-16</v>
      </c>
      <c r="L12003" s="20">
        <f t="shared" si="759"/>
        <v>11817</v>
      </c>
      <c r="M12003" s="21">
        <f t="shared" si="757"/>
        <v>0.10073538123043092</v>
      </c>
    </row>
    <row r="12004" spans="1:13" x14ac:dyDescent="0.3">
      <c r="A12004" s="124">
        <v>42577</v>
      </c>
      <c r="B12004" s="111" t="s">
        <v>41</v>
      </c>
      <c r="C12004" s="111">
        <v>18.100000000000001</v>
      </c>
      <c r="D12004" s="94"/>
      <c r="E12004" s="111" t="s">
        <v>10990</v>
      </c>
      <c r="F12004" s="110">
        <v>5</v>
      </c>
      <c r="G12004" s="91">
        <v>1</v>
      </c>
      <c r="H12004" s="37" t="s">
        <v>6518</v>
      </c>
      <c r="I12004" s="34">
        <v>-1</v>
      </c>
      <c r="J12004" s="18">
        <f t="shared" si="758"/>
        <v>1189.3900000000021</v>
      </c>
      <c r="K12004" s="19" t="str">
        <f t="shared" si="756"/>
        <v>Jul-16</v>
      </c>
      <c r="L12004" s="20">
        <f t="shared" si="759"/>
        <v>11818</v>
      </c>
      <c r="M12004" s="21">
        <f t="shared" si="757"/>
        <v>0.10064224064985633</v>
      </c>
    </row>
    <row r="12005" spans="1:13" x14ac:dyDescent="0.3">
      <c r="A12005" s="116">
        <v>42578</v>
      </c>
      <c r="B12005" s="90" t="s">
        <v>71</v>
      </c>
      <c r="C12005" s="103">
        <v>0.71875</v>
      </c>
      <c r="D12005" s="94" t="s">
        <v>31</v>
      </c>
      <c r="E12005" s="90" t="s">
        <v>4005</v>
      </c>
      <c r="F12005" s="115">
        <v>3.5</v>
      </c>
      <c r="G12005" s="92">
        <v>1</v>
      </c>
      <c r="H12005" s="90" t="s">
        <v>33</v>
      </c>
      <c r="I12005" s="77">
        <f>IF(H12005="Lost",G12005*-1,IF(H12005="Won",     IF(D12005="E/W",            G12005*(F12005-1)*0.5*1.25,    IF(D12005="place",   G12005*(F12005-1) *0.95,  G12005*(F12005-1) )),            IF(H12005="Placed",     (G12005*-0.5)  + (0.5*G12005*(F12005-1)*0.2),0)         ))</f>
        <v>-1</v>
      </c>
      <c r="J12005" s="18">
        <f t="shared" si="758"/>
        <v>1188.3900000000021</v>
      </c>
      <c r="K12005" s="19" t="str">
        <f t="shared" si="756"/>
        <v>Jul-16</v>
      </c>
      <c r="L12005" s="20">
        <f t="shared" si="759"/>
        <v>11819</v>
      </c>
      <c r="M12005" s="21">
        <f t="shared" si="757"/>
        <v>0.1005491158304427</v>
      </c>
    </row>
    <row r="12006" spans="1:13" x14ac:dyDescent="0.3">
      <c r="A12006" s="116">
        <v>42578</v>
      </c>
      <c r="B12006" s="90" t="s">
        <v>141</v>
      </c>
      <c r="C12006" s="103">
        <v>0.72569444444444453</v>
      </c>
      <c r="D12006" s="94" t="s">
        <v>31</v>
      </c>
      <c r="E12006" s="90" t="s">
        <v>4006</v>
      </c>
      <c r="F12006" s="115">
        <v>3.5</v>
      </c>
      <c r="G12006" s="92">
        <v>1</v>
      </c>
      <c r="H12006" s="90" t="s">
        <v>33</v>
      </c>
      <c r="I12006" s="77">
        <f>IF(H12006="Lost",G12006*-1,IF(H12006="Won",     IF(D12006="E/W",            G12006*(F12006-1)*0.5*1.25,    IF(D12006="place",   G12006*(F12006-1) *0.95,  G12006*(F12006-1) )),            IF(H12006="Placed",     (G12006*-0.5)  + (0.5*G12006*(F12006-1)*0.2),0)         ))</f>
        <v>-1</v>
      </c>
      <c r="J12006" s="18">
        <f t="shared" si="758"/>
        <v>1187.3900000000021</v>
      </c>
      <c r="K12006" s="19" t="str">
        <f t="shared" si="756"/>
        <v>Jul-16</v>
      </c>
      <c r="L12006" s="20">
        <f t="shared" si="759"/>
        <v>11820</v>
      </c>
      <c r="M12006" s="21">
        <f t="shared" si="757"/>
        <v>0.10045600676818969</v>
      </c>
    </row>
    <row r="12007" spans="1:13" x14ac:dyDescent="0.3">
      <c r="A12007" s="116">
        <v>42578</v>
      </c>
      <c r="B12007" s="90" t="s">
        <v>96</v>
      </c>
      <c r="C12007" s="103">
        <v>0.74652777777777779</v>
      </c>
      <c r="D12007" s="94" t="s">
        <v>31</v>
      </c>
      <c r="E12007" s="90" t="s">
        <v>4007</v>
      </c>
      <c r="F12007" s="115">
        <v>3</v>
      </c>
      <c r="G12007" s="92">
        <v>1</v>
      </c>
      <c r="H12007" s="90" t="s">
        <v>33</v>
      </c>
      <c r="I12007" s="77">
        <f>IF(H12007="Lost",G12007*-1,IF(H12007="Won",     IF(D12007="E/W",            G12007*(F12007-1)*0.5*1.25,    IF(D12007="place",   G12007*(F12007-1) *0.95,  G12007*(F12007-1) )),            IF(H12007="Placed",     (G12007*-0.5)  + (0.5*G12007*(F12007-1)*0.2),0)         ))</f>
        <v>-1</v>
      </c>
      <c r="J12007" s="18">
        <f t="shared" si="758"/>
        <v>1186.3900000000021</v>
      </c>
      <c r="K12007" s="19" t="str">
        <f t="shared" si="756"/>
        <v>Jul-16</v>
      </c>
      <c r="L12007" s="20">
        <f t="shared" si="759"/>
        <v>11821</v>
      </c>
      <c r="M12007" s="21">
        <f t="shared" si="757"/>
        <v>0.1003629134590984</v>
      </c>
    </row>
    <row r="12008" spans="1:13" x14ac:dyDescent="0.3">
      <c r="A12008" s="116">
        <v>42578</v>
      </c>
      <c r="B12008" s="90" t="s">
        <v>50</v>
      </c>
      <c r="C12008" s="103">
        <v>0.80555555555555547</v>
      </c>
      <c r="D12008" s="94" t="s">
        <v>31</v>
      </c>
      <c r="E12008" s="90" t="s">
        <v>3957</v>
      </c>
      <c r="F12008" s="115">
        <v>3</v>
      </c>
      <c r="G12008" s="92">
        <v>1</v>
      </c>
      <c r="H12008" s="90" t="s">
        <v>33</v>
      </c>
      <c r="I12008" s="77">
        <f>IF(H12008="Lost",G12008*-1,IF(H12008="Won",     IF(D12008="E/W",            G12008*(F12008-1)*0.5*1.25,    IF(D12008="place",   G12008*(F12008-1) *0.95,  G12008*(F12008-1) )),            IF(H12008="Placed",     (G12008*-0.5)  + (0.5*G12008*(F12008-1)*0.2),0)         ))</f>
        <v>-1</v>
      </c>
      <c r="J12008" s="18">
        <f t="shared" si="758"/>
        <v>1185.3900000000021</v>
      </c>
      <c r="K12008" s="19" t="str">
        <f t="shared" si="756"/>
        <v>Jul-16</v>
      </c>
      <c r="L12008" s="20">
        <f t="shared" si="759"/>
        <v>11822</v>
      </c>
      <c r="M12008" s="21">
        <f t="shared" si="757"/>
        <v>0.10026983589917123</v>
      </c>
    </row>
    <row r="12009" spans="1:13" x14ac:dyDescent="0.3">
      <c r="A12009" s="116">
        <v>42578</v>
      </c>
      <c r="B12009" s="90" t="s">
        <v>50</v>
      </c>
      <c r="C12009" s="103">
        <v>0.82638888888888884</v>
      </c>
      <c r="D12009" s="94" t="s">
        <v>31</v>
      </c>
      <c r="E12009" s="90" t="s">
        <v>4008</v>
      </c>
      <c r="F12009" s="115">
        <v>4</v>
      </c>
      <c r="G12009" s="92">
        <v>1</v>
      </c>
      <c r="H12009" s="90" t="s">
        <v>42</v>
      </c>
      <c r="I12009" s="77">
        <f>IF(H12009="Lost",G12009*-1,IF(H12009="Won",     IF(D12009="E/W",            G12009*(F12009-1)*0.5*1.25,    IF(D12009="place",   G12009*(F12009-1) *0.95,  G12009*(F12009-1) )),            IF(H12009="Placed",     (G12009*-0.5)  + (0.5*G12009*(F12009-1)*0.2),0)         ))</f>
        <v>3</v>
      </c>
      <c r="J12009" s="18">
        <f t="shared" si="758"/>
        <v>1188.3900000000021</v>
      </c>
      <c r="K12009" s="19" t="str">
        <f t="shared" si="756"/>
        <v>Jul-16</v>
      </c>
      <c r="L12009" s="20">
        <f t="shared" si="759"/>
        <v>11823</v>
      </c>
      <c r="M12009" s="21">
        <f t="shared" si="757"/>
        <v>0.10051509769094157</v>
      </c>
    </row>
    <row r="12010" spans="1:13" x14ac:dyDescent="0.3">
      <c r="A12010" s="119">
        <v>42578</v>
      </c>
      <c r="B12010" s="121" t="s">
        <v>71</v>
      </c>
      <c r="C12010" s="121">
        <v>17.5</v>
      </c>
      <c r="D12010" s="94"/>
      <c r="E12010" s="121" t="s">
        <v>10995</v>
      </c>
      <c r="F12010" s="123">
        <v>5</v>
      </c>
      <c r="G12010" s="91">
        <v>1</v>
      </c>
      <c r="H12010" s="40">
        <v>3</v>
      </c>
      <c r="I12010" s="38">
        <v>-1</v>
      </c>
      <c r="J12010" s="18">
        <f t="shared" si="758"/>
        <v>1187.3900000000021</v>
      </c>
      <c r="K12010" s="19" t="str">
        <f t="shared" si="756"/>
        <v>Jul-16</v>
      </c>
      <c r="L12010" s="20">
        <f t="shared" si="759"/>
        <v>11824</v>
      </c>
      <c r="M12010" s="21">
        <f t="shared" si="757"/>
        <v>0.10042202300405972</v>
      </c>
    </row>
    <row r="12011" spans="1:13" x14ac:dyDescent="0.3">
      <c r="A12011" s="124">
        <v>42578</v>
      </c>
      <c r="B12011" s="111" t="s">
        <v>96</v>
      </c>
      <c r="C12011" s="111">
        <v>19.350000000000001</v>
      </c>
      <c r="D12011" s="94"/>
      <c r="E12011" s="111" t="s">
        <v>10992</v>
      </c>
      <c r="F12011" s="110">
        <v>4.5</v>
      </c>
      <c r="G12011" s="91">
        <v>1</v>
      </c>
      <c r="H12011" s="37" t="s">
        <v>6526</v>
      </c>
      <c r="I12011" s="34">
        <v>5</v>
      </c>
      <c r="J12011" s="18">
        <f t="shared" si="758"/>
        <v>1192.3900000000021</v>
      </c>
      <c r="K12011" s="19" t="str">
        <f t="shared" si="756"/>
        <v>Jul-16</v>
      </c>
      <c r="L12011" s="20">
        <f t="shared" si="759"/>
        <v>11825</v>
      </c>
      <c r="M12011" s="21">
        <f t="shared" si="757"/>
        <v>0.10083636363636382</v>
      </c>
    </row>
    <row r="12012" spans="1:13" x14ac:dyDescent="0.3">
      <c r="A12012" s="124">
        <v>42578</v>
      </c>
      <c r="B12012" s="111" t="s">
        <v>96</v>
      </c>
      <c r="C12012" s="111">
        <v>19.350000000000001</v>
      </c>
      <c r="D12012" s="94"/>
      <c r="E12012" s="111" t="s">
        <v>10993</v>
      </c>
      <c r="F12012" s="110">
        <v>6</v>
      </c>
      <c r="G12012" s="91">
        <v>1</v>
      </c>
      <c r="H12012" s="37" t="s">
        <v>6512</v>
      </c>
      <c r="I12012" s="34">
        <v>-1</v>
      </c>
      <c r="J12012" s="18">
        <f t="shared" si="758"/>
        <v>1191.3900000000021</v>
      </c>
      <c r="K12012" s="19" t="str">
        <f t="shared" si="756"/>
        <v>Jul-16</v>
      </c>
      <c r="L12012" s="20">
        <f t="shared" si="759"/>
        <v>11826</v>
      </c>
      <c r="M12012" s="21">
        <f t="shared" si="757"/>
        <v>0.10074327752409962</v>
      </c>
    </row>
    <row r="12013" spans="1:13" x14ac:dyDescent="0.3">
      <c r="A12013" s="124">
        <v>42578</v>
      </c>
      <c r="B12013" s="111" t="s">
        <v>50</v>
      </c>
      <c r="C12013" s="111">
        <v>20.5</v>
      </c>
      <c r="D12013" s="94"/>
      <c r="E12013" s="111" t="s">
        <v>10994</v>
      </c>
      <c r="F12013" s="110">
        <v>5.5</v>
      </c>
      <c r="G12013" s="91">
        <v>1</v>
      </c>
      <c r="H12013" s="37" t="s">
        <v>6512</v>
      </c>
      <c r="I12013" s="34">
        <v>-1</v>
      </c>
      <c r="J12013" s="18">
        <f t="shared" si="758"/>
        <v>1190.3900000000021</v>
      </c>
      <c r="K12013" s="19" t="str">
        <f t="shared" si="756"/>
        <v>Jul-16</v>
      </c>
      <c r="L12013" s="20">
        <f t="shared" si="759"/>
        <v>11827</v>
      </c>
      <c r="M12013" s="21">
        <f t="shared" si="757"/>
        <v>0.10065020715312439</v>
      </c>
    </row>
    <row r="12014" spans="1:13" x14ac:dyDescent="0.3">
      <c r="A12014" s="116">
        <v>42579</v>
      </c>
      <c r="B12014" s="90" t="s">
        <v>63</v>
      </c>
      <c r="C12014" s="103">
        <v>0.59722222222222221</v>
      </c>
      <c r="D12014" s="94" t="s">
        <v>31</v>
      </c>
      <c r="E12014" s="90" t="s">
        <v>4009</v>
      </c>
      <c r="F12014" s="115">
        <v>4</v>
      </c>
      <c r="G12014" s="92">
        <v>1</v>
      </c>
      <c r="H12014" s="90" t="s">
        <v>42</v>
      </c>
      <c r="I12014" s="77">
        <f>IF(H12014="Lost",G12014*-1,IF(H12014="Won",     IF(D12014="E/W",            G12014*(F12014-1)*0.5*1.25,    IF(D12014="place",   G12014*(F12014-1) *0.95,  G12014*(F12014-1) )),            IF(H12014="Placed",     (G12014*-0.5)  + (0.5*G12014*(F12014-1)*0.2),0)         ))</f>
        <v>3</v>
      </c>
      <c r="J12014" s="18">
        <f t="shared" si="758"/>
        <v>1193.3900000000021</v>
      </c>
      <c r="K12014" s="19" t="str">
        <f t="shared" si="756"/>
        <v>Jul-16</v>
      </c>
      <c r="L12014" s="20">
        <f t="shared" si="759"/>
        <v>11828</v>
      </c>
      <c r="M12014" s="21">
        <f t="shared" si="757"/>
        <v>0.10089533310787979</v>
      </c>
    </row>
    <row r="12015" spans="1:13" x14ac:dyDescent="0.3">
      <c r="A12015" s="116">
        <v>42579</v>
      </c>
      <c r="B12015" s="90" t="s">
        <v>138</v>
      </c>
      <c r="C12015" s="103">
        <v>0.86111111111111116</v>
      </c>
      <c r="D12015" s="94" t="s">
        <v>31</v>
      </c>
      <c r="E12015" s="90" t="s">
        <v>3971</v>
      </c>
      <c r="F12015" s="115">
        <v>3.5</v>
      </c>
      <c r="G12015" s="92">
        <v>1</v>
      </c>
      <c r="H12015" s="90" t="s">
        <v>33</v>
      </c>
      <c r="I12015" s="77">
        <f>IF(H12015="Lost",G12015*-1,IF(H12015="Won",     IF(D12015="E/W",            G12015*(F12015-1)*0.5*1.25,    IF(D12015="place",   G12015*(F12015-1) *0.95,  G12015*(F12015-1) )),            IF(H12015="Placed",     (G12015*-0.5)  + (0.5*G12015*(F12015-1)*0.2),0)         ))</f>
        <v>-1</v>
      </c>
      <c r="J12015" s="18">
        <f t="shared" si="758"/>
        <v>1192.3900000000021</v>
      </c>
      <c r="K12015" s="19" t="str">
        <f t="shared" si="756"/>
        <v>Jul-16</v>
      </c>
      <c r="L12015" s="20">
        <f t="shared" si="759"/>
        <v>11829</v>
      </c>
      <c r="M12015" s="21">
        <f t="shared" si="757"/>
        <v>0.10080226561839566</v>
      </c>
    </row>
    <row r="12016" spans="1:13" x14ac:dyDescent="0.3">
      <c r="A12016" s="116">
        <v>42579</v>
      </c>
      <c r="B12016" s="90" t="s">
        <v>145</v>
      </c>
      <c r="C12016" s="103">
        <v>0.87152777777777779</v>
      </c>
      <c r="D12016" s="94" t="s">
        <v>31</v>
      </c>
      <c r="E12016" s="90" t="s">
        <v>4011</v>
      </c>
      <c r="F12016" s="115">
        <v>3.5</v>
      </c>
      <c r="G12016" s="92">
        <v>1</v>
      </c>
      <c r="H12016" s="90" t="s">
        <v>33</v>
      </c>
      <c r="I12016" s="77">
        <f>IF(H12016="Lost",G12016*-1,IF(H12016="Won",     IF(D12016="E/W",            G12016*(F12016-1)*0.5*1.25,    IF(D12016="place",   G12016*(F12016-1) *0.95,  G12016*(F12016-1) )),            IF(H12016="Placed",     (G12016*-0.5)  + (0.5*G12016*(F12016-1)*0.2),0)         ))</f>
        <v>-1</v>
      </c>
      <c r="J12016" s="18">
        <f t="shared" si="758"/>
        <v>1191.3900000000021</v>
      </c>
      <c r="K12016" s="19" t="str">
        <f t="shared" si="756"/>
        <v>Jul-16</v>
      </c>
      <c r="L12016" s="20">
        <f t="shared" si="759"/>
        <v>11830</v>
      </c>
      <c r="M12016" s="21">
        <f t="shared" si="757"/>
        <v>0.1007092138630602</v>
      </c>
    </row>
    <row r="12017" spans="1:13" x14ac:dyDescent="0.3">
      <c r="A12017" s="119">
        <v>42579</v>
      </c>
      <c r="B12017" s="121" t="s">
        <v>141</v>
      </c>
      <c r="C12017" s="121">
        <v>15.1</v>
      </c>
      <c r="D12017" s="94"/>
      <c r="E12017" s="121" t="s">
        <v>10997</v>
      </c>
      <c r="F12017" s="123">
        <v>5</v>
      </c>
      <c r="G12017" s="91">
        <v>1</v>
      </c>
      <c r="H12017" s="40">
        <v>1</v>
      </c>
      <c r="I12017" s="38">
        <v>4</v>
      </c>
      <c r="J12017" s="18">
        <f t="shared" si="758"/>
        <v>1195.3900000000021</v>
      </c>
      <c r="K12017" s="19" t="str">
        <f t="shared" si="756"/>
        <v>Jul-16</v>
      </c>
      <c r="L12017" s="20">
        <f t="shared" si="759"/>
        <v>11831</v>
      </c>
      <c r="M12017" s="21">
        <f t="shared" si="757"/>
        <v>0.10103879638238544</v>
      </c>
    </row>
    <row r="12018" spans="1:13" x14ac:dyDescent="0.3">
      <c r="A12018" s="124">
        <v>42579</v>
      </c>
      <c r="B12018" s="111" t="s">
        <v>138</v>
      </c>
      <c r="C12018" s="111">
        <v>18.25</v>
      </c>
      <c r="D12018" s="94"/>
      <c r="E12018" s="111" t="s">
        <v>2425</v>
      </c>
      <c r="F12018" s="110">
        <v>5</v>
      </c>
      <c r="G12018" s="91">
        <v>1</v>
      </c>
      <c r="H12018" s="37" t="s">
        <v>6512</v>
      </c>
      <c r="I12018" s="34">
        <v>-1</v>
      </c>
      <c r="J12018" s="18">
        <f t="shared" si="758"/>
        <v>1194.3900000000021</v>
      </c>
      <c r="K12018" s="19" t="str">
        <f t="shared" si="756"/>
        <v>Jul-16</v>
      </c>
      <c r="L12018" s="20">
        <f t="shared" si="759"/>
        <v>11832</v>
      </c>
      <c r="M12018" s="21">
        <f t="shared" si="757"/>
        <v>0.10094574036511174</v>
      </c>
    </row>
    <row r="12019" spans="1:13" x14ac:dyDescent="0.3">
      <c r="A12019" s="124">
        <v>42579</v>
      </c>
      <c r="B12019" s="111" t="s">
        <v>138</v>
      </c>
      <c r="C12019" s="111">
        <v>20.05</v>
      </c>
      <c r="D12019" s="94"/>
      <c r="E12019" s="111" t="s">
        <v>10996</v>
      </c>
      <c r="F12019" s="110">
        <v>4.5</v>
      </c>
      <c r="G12019" s="91">
        <v>1</v>
      </c>
      <c r="H12019" s="37" t="s">
        <v>6526</v>
      </c>
      <c r="I12019" s="34">
        <v>4.5</v>
      </c>
      <c r="J12019" s="18">
        <f t="shared" si="758"/>
        <v>1198.8900000000021</v>
      </c>
      <c r="K12019" s="19" t="str">
        <f t="shared" si="756"/>
        <v>Jul-16</v>
      </c>
      <c r="L12019" s="20">
        <f t="shared" si="759"/>
        <v>11833</v>
      </c>
      <c r="M12019" s="21">
        <f t="shared" si="757"/>
        <v>0.1013175019014622</v>
      </c>
    </row>
    <row r="12020" spans="1:13" x14ac:dyDescent="0.3">
      <c r="A12020" s="116">
        <v>42580</v>
      </c>
      <c r="B12020" s="90" t="s">
        <v>141</v>
      </c>
      <c r="C12020" s="103">
        <v>0.63194444444444442</v>
      </c>
      <c r="D12020" s="94" t="s">
        <v>31</v>
      </c>
      <c r="E12020" s="90" t="s">
        <v>4013</v>
      </c>
      <c r="F12020" s="115">
        <v>3.25</v>
      </c>
      <c r="G12020" s="92">
        <v>1</v>
      </c>
      <c r="H12020" s="90" t="s">
        <v>42</v>
      </c>
      <c r="I12020" s="77">
        <f>IF(H12020="Lost",G12020*-1,IF(H12020="Won",     IF(D12020="E/W",            G12020*(F12020-1)*0.5*1.25,    IF(D12020="place",   G12020*(F12020-1) *0.95,  G12020*(F12020-1) )),            IF(H12020="Placed",     (G12020*-0.5)  + (0.5*G12020*(F12020-1)*0.2),0)         ))</f>
        <v>2.25</v>
      </c>
      <c r="J12020" s="18">
        <f t="shared" si="758"/>
        <v>1201.1400000000021</v>
      </c>
      <c r="K12020" s="19" t="str">
        <f t="shared" si="756"/>
        <v>Jul-16</v>
      </c>
      <c r="L12020" s="20">
        <f t="shared" si="759"/>
        <v>11834</v>
      </c>
      <c r="M12020" s="21">
        <f t="shared" si="757"/>
        <v>0.101499070474903</v>
      </c>
    </row>
    <row r="12021" spans="1:13" x14ac:dyDescent="0.3">
      <c r="A12021" s="116">
        <v>42580</v>
      </c>
      <c r="B12021" s="90" t="s">
        <v>149</v>
      </c>
      <c r="C12021" s="103">
        <v>0.69444444444444453</v>
      </c>
      <c r="D12021" s="94" t="s">
        <v>31</v>
      </c>
      <c r="E12021" s="90" t="s">
        <v>4012</v>
      </c>
      <c r="F12021" s="115">
        <v>3.5</v>
      </c>
      <c r="G12021" s="92">
        <v>1</v>
      </c>
      <c r="H12021" s="90" t="s">
        <v>42</v>
      </c>
      <c r="I12021" s="77">
        <f>IF(H12021="Lost",G12021*-1,IF(H12021="Won",     IF(D12021="E/W",            G12021*(F12021-1)*0.5*1.25,    IF(D12021="place",   G12021*(F12021-1) *0.95,  G12021*(F12021-1) )),            IF(H12021="Placed",     (G12021*-0.5)  + (0.5*G12021*(F12021-1)*0.2),0)         ))</f>
        <v>2.5</v>
      </c>
      <c r="J12021" s="18">
        <f t="shared" si="758"/>
        <v>1203.6400000000021</v>
      </c>
      <c r="K12021" s="19" t="str">
        <f t="shared" si="756"/>
        <v>Jul-16</v>
      </c>
      <c r="L12021" s="20">
        <f t="shared" si="759"/>
        <v>11835</v>
      </c>
      <c r="M12021" s="21">
        <f t="shared" si="757"/>
        <v>0.10170173215040153</v>
      </c>
    </row>
    <row r="12022" spans="1:13" x14ac:dyDescent="0.3">
      <c r="A12022" s="116">
        <v>42580</v>
      </c>
      <c r="B12022" s="90" t="s">
        <v>56</v>
      </c>
      <c r="C12022" s="103">
        <v>0.75</v>
      </c>
      <c r="D12022" s="94" t="s">
        <v>31</v>
      </c>
      <c r="E12022" s="90" t="s">
        <v>4014</v>
      </c>
      <c r="F12022" s="115">
        <v>4</v>
      </c>
      <c r="G12022" s="92">
        <v>1</v>
      </c>
      <c r="H12022" s="90" t="s">
        <v>33</v>
      </c>
      <c r="I12022" s="77">
        <f>IF(H12022="Lost",G12022*-1,IF(H12022="Won",     IF(D12022="E/W",            G12022*(F12022-1)*0.5*1.25,    IF(D12022="place",   G12022*(F12022-1) *0.95,  G12022*(F12022-1) )),            IF(H12022="Placed",     (G12022*-0.5)  + (0.5*G12022*(F12022-1)*0.2),0)         ))</f>
        <v>-1</v>
      </c>
      <c r="J12022" s="18">
        <f t="shared" si="758"/>
        <v>1202.6400000000021</v>
      </c>
      <c r="K12022" s="19" t="str">
        <f t="shared" si="756"/>
        <v>Jul-16</v>
      </c>
      <c r="L12022" s="20">
        <f t="shared" si="759"/>
        <v>11836</v>
      </c>
      <c r="M12022" s="21">
        <f t="shared" si="757"/>
        <v>0.10160865157147703</v>
      </c>
    </row>
    <row r="12023" spans="1:13" x14ac:dyDescent="0.3">
      <c r="A12023" s="116">
        <v>42580</v>
      </c>
      <c r="B12023" s="90" t="s">
        <v>56</v>
      </c>
      <c r="C12023" s="103">
        <v>0.86458333333333337</v>
      </c>
      <c r="D12023" s="94" t="s">
        <v>31</v>
      </c>
      <c r="E12023" s="90" t="s">
        <v>4015</v>
      </c>
      <c r="F12023" s="115">
        <v>2.88</v>
      </c>
      <c r="G12023" s="92">
        <v>1</v>
      </c>
      <c r="H12023" s="90" t="s">
        <v>33</v>
      </c>
      <c r="I12023" s="77">
        <f>IF(H12023="Lost",G12023*-1,IF(H12023="Won",     IF(D12023="E/W",            G12023*(F12023-1)*0.5*1.25,    IF(D12023="place",   G12023*(F12023-1) *0.95,  G12023*(F12023-1) )),            IF(H12023="Placed",     (G12023*-0.5)  + (0.5*G12023*(F12023-1)*0.2),0)         ))</f>
        <v>-1</v>
      </c>
      <c r="J12023" s="18">
        <f t="shared" si="758"/>
        <v>1201.6400000000021</v>
      </c>
      <c r="K12023" s="19" t="str">
        <f t="shared" si="756"/>
        <v>Jul-16</v>
      </c>
      <c r="L12023" s="20">
        <f t="shared" si="759"/>
        <v>11837</v>
      </c>
      <c r="M12023" s="21">
        <f t="shared" si="757"/>
        <v>0.10151558671960818</v>
      </c>
    </row>
    <row r="12024" spans="1:13" x14ac:dyDescent="0.3">
      <c r="A12024" s="119">
        <v>42580</v>
      </c>
      <c r="B12024" s="123" t="s">
        <v>141</v>
      </c>
      <c r="C12024" s="121">
        <v>16.2</v>
      </c>
      <c r="D12024" s="94"/>
      <c r="E12024" s="123" t="s">
        <v>10999</v>
      </c>
      <c r="F12024" s="123">
        <v>4.5</v>
      </c>
      <c r="G12024" s="91">
        <v>1</v>
      </c>
      <c r="H12024" s="40">
        <v>3</v>
      </c>
      <c r="I12024" s="38">
        <v>-1</v>
      </c>
      <c r="J12024" s="18">
        <f t="shared" si="758"/>
        <v>1200.6400000000021</v>
      </c>
      <c r="K12024" s="19" t="str">
        <f t="shared" si="756"/>
        <v>Jul-16</v>
      </c>
      <c r="L12024" s="20">
        <f t="shared" si="759"/>
        <v>11838</v>
      </c>
      <c r="M12024" s="21">
        <f t="shared" si="757"/>
        <v>0.10142253759080944</v>
      </c>
    </row>
    <row r="12025" spans="1:13" x14ac:dyDescent="0.3">
      <c r="A12025" s="124">
        <v>42580</v>
      </c>
      <c r="B12025" s="111" t="s">
        <v>52</v>
      </c>
      <c r="C12025" s="111">
        <v>17.5</v>
      </c>
      <c r="D12025" s="94"/>
      <c r="E12025" s="111" t="s">
        <v>4063</v>
      </c>
      <c r="F12025" s="110">
        <v>5.5</v>
      </c>
      <c r="G12025" s="91">
        <v>1</v>
      </c>
      <c r="H12025" s="37" t="s">
        <v>6526</v>
      </c>
      <c r="I12025" s="34">
        <v>4.5</v>
      </c>
      <c r="J12025" s="18">
        <f t="shared" si="758"/>
        <v>1205.1400000000021</v>
      </c>
      <c r="K12025" s="19" t="str">
        <f t="shared" si="756"/>
        <v>Jul-16</v>
      </c>
      <c r="L12025" s="20">
        <f t="shared" si="759"/>
        <v>11839</v>
      </c>
      <c r="M12025" s="21">
        <f t="shared" si="757"/>
        <v>0.10179407044513913</v>
      </c>
    </row>
    <row r="12026" spans="1:13" x14ac:dyDescent="0.3">
      <c r="A12026" s="124">
        <v>42580</v>
      </c>
      <c r="B12026" s="108" t="s">
        <v>56</v>
      </c>
      <c r="C12026" s="111">
        <v>19.100000000000001</v>
      </c>
      <c r="D12026" s="94"/>
      <c r="E12026" s="111" t="s">
        <v>9593</v>
      </c>
      <c r="F12026" s="110">
        <v>4.33</v>
      </c>
      <c r="G12026" s="91">
        <v>1</v>
      </c>
      <c r="H12026" s="37" t="s">
        <v>6518</v>
      </c>
      <c r="I12026" s="34">
        <v>-1</v>
      </c>
      <c r="J12026" s="18">
        <f t="shared" si="758"/>
        <v>1204.1400000000021</v>
      </c>
      <c r="K12026" s="19" t="str">
        <f t="shared" si="756"/>
        <v>Jul-16</v>
      </c>
      <c r="L12026" s="20">
        <f t="shared" si="759"/>
        <v>11840</v>
      </c>
      <c r="M12026" s="21">
        <f t="shared" si="757"/>
        <v>0.1017010135135137</v>
      </c>
    </row>
    <row r="12027" spans="1:13" x14ac:dyDescent="0.3">
      <c r="A12027" s="124">
        <v>42580</v>
      </c>
      <c r="B12027" s="110" t="s">
        <v>97</v>
      </c>
      <c r="C12027" s="111">
        <v>19.55</v>
      </c>
      <c r="D12027" s="94"/>
      <c r="E12027" s="110" t="s">
        <v>10998</v>
      </c>
      <c r="F12027" s="110">
        <v>5.5</v>
      </c>
      <c r="G12027" s="91">
        <v>1</v>
      </c>
      <c r="H12027" s="37" t="s">
        <v>6526</v>
      </c>
      <c r="I12027" s="34">
        <v>4.5</v>
      </c>
      <c r="J12027" s="18">
        <f t="shared" si="758"/>
        <v>1208.6400000000021</v>
      </c>
      <c r="K12027" s="19" t="str">
        <f t="shared" si="756"/>
        <v>Jul-16</v>
      </c>
      <c r="L12027" s="20">
        <f t="shared" si="759"/>
        <v>11841</v>
      </c>
      <c r="M12027" s="21">
        <f t="shared" si="757"/>
        <v>0.10207246009627584</v>
      </c>
    </row>
    <row r="12028" spans="1:13" x14ac:dyDescent="0.3">
      <c r="A12028" s="116">
        <v>42581</v>
      </c>
      <c r="B12028" s="90" t="s">
        <v>44</v>
      </c>
      <c r="C12028" s="103">
        <v>0.67013888888888884</v>
      </c>
      <c r="D12028" s="94" t="s">
        <v>31</v>
      </c>
      <c r="E12028" s="90" t="s">
        <v>4016</v>
      </c>
      <c r="F12028" s="115">
        <v>3.75</v>
      </c>
      <c r="G12028" s="92">
        <v>1</v>
      </c>
      <c r="H12028" s="90" t="s">
        <v>42</v>
      </c>
      <c r="I12028" s="77">
        <f>IF(H12028="Lost",G12028*-1,IF(H12028="Won",     IF(D12028="E/W",            G12028*(F12028-1)*0.5*1.25,    IF(D12028="place",   G12028*(F12028-1) *0.95,  G12028*(F12028-1) )),            IF(H12028="Placed",     (G12028*-0.5)  + (0.5*G12028*(F12028-1)*0.2),0)         ))</f>
        <v>2.75</v>
      </c>
      <c r="J12028" s="18">
        <f t="shared" si="758"/>
        <v>1211.3900000000021</v>
      </c>
      <c r="K12028" s="19" t="str">
        <f t="shared" si="756"/>
        <v>Jul-16</v>
      </c>
      <c r="L12028" s="20">
        <f t="shared" si="759"/>
        <v>11842</v>
      </c>
      <c r="M12028" s="21">
        <f t="shared" si="757"/>
        <v>0.10229606485390999</v>
      </c>
    </row>
    <row r="12029" spans="1:13" x14ac:dyDescent="0.3">
      <c r="A12029" s="116">
        <v>42581</v>
      </c>
      <c r="B12029" s="90" t="s">
        <v>29</v>
      </c>
      <c r="C12029" s="103">
        <v>0.74652777777777779</v>
      </c>
      <c r="D12029" s="94" t="s">
        <v>31</v>
      </c>
      <c r="E12029" s="90" t="s">
        <v>4017</v>
      </c>
      <c r="F12029" s="115">
        <v>3.25</v>
      </c>
      <c r="G12029" s="92">
        <v>1</v>
      </c>
      <c r="H12029" s="90" t="s">
        <v>42</v>
      </c>
      <c r="I12029" s="77">
        <f>IF(H12029="Lost",G12029*-1,IF(H12029="Won",     IF(D12029="E/W",            G12029*(F12029-1)*0.5*1.25,    IF(D12029="place",   G12029*(F12029-1) *0.95,  G12029*(F12029-1) )),            IF(H12029="Placed",     (G12029*-0.5)  + (0.5*G12029*(F12029-1)*0.2),0)         ))</f>
        <v>2.25</v>
      </c>
      <c r="J12029" s="18">
        <f t="shared" si="758"/>
        <v>1213.6400000000021</v>
      </c>
      <c r="K12029" s="19" t="str">
        <f t="shared" si="756"/>
        <v>Jul-16</v>
      </c>
      <c r="L12029" s="20">
        <f t="shared" si="759"/>
        <v>11843</v>
      </c>
      <c r="M12029" s="21">
        <f t="shared" si="757"/>
        <v>0.1024774128176984</v>
      </c>
    </row>
    <row r="12030" spans="1:13" x14ac:dyDescent="0.3">
      <c r="A12030" s="116">
        <v>42581</v>
      </c>
      <c r="B12030" s="90" t="s">
        <v>29</v>
      </c>
      <c r="C12030" s="103">
        <v>0.77083333333333337</v>
      </c>
      <c r="D12030" s="94" t="s">
        <v>31</v>
      </c>
      <c r="E12030" s="90" t="s">
        <v>4018</v>
      </c>
      <c r="F12030" s="115">
        <v>3</v>
      </c>
      <c r="G12030" s="92">
        <v>1</v>
      </c>
      <c r="H12030" s="90" t="s">
        <v>33</v>
      </c>
      <c r="I12030" s="77">
        <f>IF(H12030="Lost",G12030*-1,IF(H12030="Won",     IF(D12030="E/W",            G12030*(F12030-1)*0.5*1.25,    IF(D12030="place",   G12030*(F12030-1) *0.95,  G12030*(F12030-1) )),            IF(H12030="Placed",     (G12030*-0.5)  + (0.5*G12030*(F12030-1)*0.2),0)         ))</f>
        <v>-1</v>
      </c>
      <c r="J12030" s="18">
        <f t="shared" si="758"/>
        <v>1212.6400000000021</v>
      </c>
      <c r="K12030" s="19" t="str">
        <f t="shared" si="756"/>
        <v>Jul-16</v>
      </c>
      <c r="L12030" s="20">
        <f t="shared" si="759"/>
        <v>11844</v>
      </c>
      <c r="M12030" s="21">
        <f t="shared" si="757"/>
        <v>0.10238432961837235</v>
      </c>
    </row>
    <row r="12031" spans="1:13" x14ac:dyDescent="0.3">
      <c r="A12031" s="119">
        <v>42581</v>
      </c>
      <c r="B12031" s="123" t="s">
        <v>52</v>
      </c>
      <c r="C12031" s="121">
        <v>16</v>
      </c>
      <c r="D12031" s="94"/>
      <c r="E12031" s="123" t="s">
        <v>3392</v>
      </c>
      <c r="F12031" s="123">
        <v>4.5</v>
      </c>
      <c r="G12031" s="91">
        <v>1</v>
      </c>
      <c r="H12031" s="40">
        <v>1</v>
      </c>
      <c r="I12031" s="38">
        <v>3.5</v>
      </c>
      <c r="J12031" s="18">
        <f t="shared" si="758"/>
        <v>1216.1400000000021</v>
      </c>
      <c r="K12031" s="19" t="str">
        <f t="shared" si="756"/>
        <v>Jul-16</v>
      </c>
      <c r="L12031" s="20">
        <f t="shared" si="759"/>
        <v>11845</v>
      </c>
      <c r="M12031" s="21">
        <f t="shared" si="757"/>
        <v>0.10267116926973424</v>
      </c>
    </row>
    <row r="12032" spans="1:13" x14ac:dyDescent="0.3">
      <c r="A12032" s="119">
        <v>42581</v>
      </c>
      <c r="B12032" s="123" t="s">
        <v>52</v>
      </c>
      <c r="C12032" s="121">
        <v>16.350000000000001</v>
      </c>
      <c r="D12032" s="94"/>
      <c r="E12032" s="123" t="s">
        <v>11002</v>
      </c>
      <c r="F12032" s="123">
        <v>5</v>
      </c>
      <c r="G12032" s="91">
        <v>1</v>
      </c>
      <c r="H12032" s="40">
        <v>5</v>
      </c>
      <c r="I12032" s="38">
        <v>-1</v>
      </c>
      <c r="J12032" s="18">
        <f t="shared" si="758"/>
        <v>1215.1400000000021</v>
      </c>
      <c r="K12032" s="19" t="str">
        <f t="shared" si="756"/>
        <v>Jul-16</v>
      </c>
      <c r="L12032" s="20">
        <f t="shared" si="759"/>
        <v>11846</v>
      </c>
      <c r="M12032" s="21">
        <f t="shared" si="757"/>
        <v>0.10257808542968108</v>
      </c>
    </row>
    <row r="12033" spans="1:13" x14ac:dyDescent="0.3">
      <c r="A12033" s="119">
        <v>42581</v>
      </c>
      <c r="B12033" s="123" t="s">
        <v>44</v>
      </c>
      <c r="C12033" s="121">
        <v>16.399999999999999</v>
      </c>
      <c r="D12033" s="94"/>
      <c r="E12033" s="123" t="s">
        <v>1557</v>
      </c>
      <c r="F12033" s="123">
        <v>6</v>
      </c>
      <c r="G12033" s="91">
        <v>1</v>
      </c>
      <c r="H12033" s="40">
        <v>1</v>
      </c>
      <c r="I12033" s="38">
        <v>5</v>
      </c>
      <c r="J12033" s="18">
        <f t="shared" si="758"/>
        <v>1220.1400000000021</v>
      </c>
      <c r="K12033" s="19" t="str">
        <f t="shared" si="756"/>
        <v>Jul-16</v>
      </c>
      <c r="L12033" s="20">
        <f t="shared" si="759"/>
        <v>11847</v>
      </c>
      <c r="M12033" s="21">
        <f t="shared" si="757"/>
        <v>0.10299147463492886</v>
      </c>
    </row>
    <row r="12034" spans="1:13" x14ac:dyDescent="0.3">
      <c r="A12034" s="124">
        <v>42581</v>
      </c>
      <c r="B12034" s="110" t="s">
        <v>134</v>
      </c>
      <c r="C12034" s="111">
        <v>18.45</v>
      </c>
      <c r="D12034" s="94"/>
      <c r="E12034" s="110" t="s">
        <v>2557</v>
      </c>
      <c r="F12034" s="110">
        <v>5</v>
      </c>
      <c r="G12034" s="91">
        <v>1</v>
      </c>
      <c r="H12034" s="37" t="s">
        <v>6512</v>
      </c>
      <c r="I12034" s="34">
        <v>-1</v>
      </c>
      <c r="J12034" s="18">
        <f t="shared" si="758"/>
        <v>1219.1400000000021</v>
      </c>
      <c r="K12034" s="19" t="str">
        <f t="shared" ref="K12034:K12097" si="761">TEXT(A12034,"MMM-yy")</f>
        <v>Jul-16</v>
      </c>
      <c r="L12034" s="20">
        <f t="shared" si="759"/>
        <v>11848</v>
      </c>
      <c r="M12034" s="21">
        <f t="shared" ref="M12034:M12097" si="762">J12034/L12034</f>
        <v>0.10289837947332901</v>
      </c>
    </row>
    <row r="12035" spans="1:13" x14ac:dyDescent="0.3">
      <c r="A12035" s="124">
        <v>42581</v>
      </c>
      <c r="B12035" s="110" t="s">
        <v>134</v>
      </c>
      <c r="C12035" s="111">
        <v>18.45</v>
      </c>
      <c r="D12035" s="94"/>
      <c r="E12035" s="110" t="s">
        <v>10406</v>
      </c>
      <c r="F12035" s="110">
        <v>5</v>
      </c>
      <c r="G12035" s="91">
        <v>1</v>
      </c>
      <c r="H12035" s="37" t="s">
        <v>6518</v>
      </c>
      <c r="I12035" s="34">
        <v>-1</v>
      </c>
      <c r="J12035" s="18">
        <f t="shared" ref="J12035:J12098" si="763">J12034+I12035</f>
        <v>1218.1400000000021</v>
      </c>
      <c r="K12035" s="19" t="str">
        <f t="shared" si="761"/>
        <v>Jul-16</v>
      </c>
      <c r="L12035" s="20">
        <f t="shared" ref="L12035:L12098" si="764">L12034+G12035</f>
        <v>11849</v>
      </c>
      <c r="M12035" s="21">
        <f t="shared" si="762"/>
        <v>0.10280530002531878</v>
      </c>
    </row>
    <row r="12036" spans="1:13" x14ac:dyDescent="0.3">
      <c r="A12036" s="124">
        <v>42581</v>
      </c>
      <c r="B12036" s="110" t="s">
        <v>29</v>
      </c>
      <c r="C12036" s="111">
        <v>19.3</v>
      </c>
      <c r="D12036" s="94"/>
      <c r="E12036" s="110" t="s">
        <v>11000</v>
      </c>
      <c r="F12036" s="110">
        <v>5.5</v>
      </c>
      <c r="G12036" s="89">
        <v>1</v>
      </c>
      <c r="H12036" s="37" t="s">
        <v>6518</v>
      </c>
      <c r="I12036" s="34">
        <v>-1</v>
      </c>
      <c r="J12036" s="18">
        <f t="shared" si="763"/>
        <v>1217.1400000000021</v>
      </c>
      <c r="K12036" s="19" t="str">
        <f t="shared" si="761"/>
        <v>Jul-16</v>
      </c>
      <c r="L12036" s="20">
        <f t="shared" si="764"/>
        <v>11850</v>
      </c>
      <c r="M12036" s="21">
        <f t="shared" si="762"/>
        <v>0.10271223628692001</v>
      </c>
    </row>
    <row r="12037" spans="1:13" x14ac:dyDescent="0.3">
      <c r="A12037" s="124">
        <v>42581</v>
      </c>
      <c r="B12037" s="110" t="s">
        <v>29</v>
      </c>
      <c r="C12037" s="111">
        <v>20</v>
      </c>
      <c r="D12037" s="94"/>
      <c r="E12037" s="110" t="s">
        <v>4735</v>
      </c>
      <c r="F12037" s="110">
        <v>4.5</v>
      </c>
      <c r="G12037" s="91">
        <v>1</v>
      </c>
      <c r="H12037" s="37" t="s">
        <v>6526</v>
      </c>
      <c r="I12037" s="34">
        <v>4.5</v>
      </c>
      <c r="J12037" s="18">
        <f t="shared" si="763"/>
        <v>1221.6400000000021</v>
      </c>
      <c r="K12037" s="19" t="str">
        <f t="shared" si="761"/>
        <v>Jul-16</v>
      </c>
      <c r="L12037" s="20">
        <f t="shared" si="764"/>
        <v>11851</v>
      </c>
      <c r="M12037" s="21">
        <f t="shared" si="762"/>
        <v>0.10308328411104566</v>
      </c>
    </row>
    <row r="12038" spans="1:13" x14ac:dyDescent="0.3">
      <c r="A12038" s="124">
        <v>42581</v>
      </c>
      <c r="B12038" s="110" t="s">
        <v>29</v>
      </c>
      <c r="C12038" s="111">
        <v>20</v>
      </c>
      <c r="D12038" s="94"/>
      <c r="E12038" s="110" t="s">
        <v>11001</v>
      </c>
      <c r="F12038" s="110">
        <v>5.5</v>
      </c>
      <c r="G12038" s="91">
        <v>1</v>
      </c>
      <c r="H12038" s="37" t="s">
        <v>6518</v>
      </c>
      <c r="I12038" s="34">
        <v>-1</v>
      </c>
      <c r="J12038" s="18">
        <f t="shared" si="763"/>
        <v>1220.6400000000021</v>
      </c>
      <c r="K12038" s="19" t="str">
        <f t="shared" si="761"/>
        <v>Jul-16</v>
      </c>
      <c r="L12038" s="20">
        <f t="shared" si="764"/>
        <v>11852</v>
      </c>
      <c r="M12038" s="21">
        <f t="shared" si="762"/>
        <v>0.1029902126223424</v>
      </c>
    </row>
    <row r="12039" spans="1:13" x14ac:dyDescent="0.3">
      <c r="A12039" s="116">
        <v>42583</v>
      </c>
      <c r="B12039" s="90" t="s">
        <v>135</v>
      </c>
      <c r="C12039" s="103">
        <v>0.71875</v>
      </c>
      <c r="D12039" s="94" t="s">
        <v>31</v>
      </c>
      <c r="E12039" s="90" t="s">
        <v>4019</v>
      </c>
      <c r="F12039" s="115">
        <v>3.5</v>
      </c>
      <c r="G12039" s="92">
        <v>1</v>
      </c>
      <c r="H12039" s="90" t="s">
        <v>42</v>
      </c>
      <c r="I12039" s="77">
        <f>IF(H12039="Lost",G12039*-1,IF(H12039="Won",     IF(D12039="E/W",            G12039*(F12039-1)*0.5*1.25,    IF(D12039="place",   G12039*(F12039-1) *0.95,  G12039*(F12039-1) )),            IF(H12039="Placed",     (G12039*-0.5)  + (0.5*G12039*(F12039-1)*0.2),0)         ))</f>
        <v>2.5</v>
      </c>
      <c r="J12039" s="18">
        <f t="shared" si="763"/>
        <v>1223.1400000000021</v>
      </c>
      <c r="K12039" s="19" t="str">
        <f t="shared" si="761"/>
        <v>Aug-16</v>
      </c>
      <c r="L12039" s="20">
        <f t="shared" si="764"/>
        <v>11853</v>
      </c>
      <c r="M12039" s="21">
        <f t="shared" si="762"/>
        <v>0.10319244073230424</v>
      </c>
    </row>
    <row r="12040" spans="1:13" x14ac:dyDescent="0.3">
      <c r="A12040" s="116">
        <v>42583</v>
      </c>
      <c r="B12040" s="90" t="s">
        <v>69</v>
      </c>
      <c r="C12040" s="103">
        <v>0.82291666666666663</v>
      </c>
      <c r="D12040" s="94" t="s">
        <v>31</v>
      </c>
      <c r="E12040" s="90" t="s">
        <v>4021</v>
      </c>
      <c r="F12040" s="115">
        <v>2.88</v>
      </c>
      <c r="G12040" s="92">
        <v>1</v>
      </c>
      <c r="H12040" s="90" t="s">
        <v>42</v>
      </c>
      <c r="I12040" s="77">
        <f>IF(H12040="Lost",G12040*-1,IF(H12040="Won",     IF(D12040="E/W",            G12040*(F12040-1)*0.5*1.25,    IF(D12040="place",   G12040*(F12040-1) *0.95,  G12040*(F12040-1) )),            IF(H12040="Placed",     (G12040*-0.5)  + (0.5*G12040*(F12040-1)*0.2),0)         ))</f>
        <v>1.88</v>
      </c>
      <c r="J12040" s="18">
        <f t="shared" si="763"/>
        <v>1225.0200000000023</v>
      </c>
      <c r="K12040" s="19" t="str">
        <f t="shared" si="761"/>
        <v>Aug-16</v>
      </c>
      <c r="L12040" s="20">
        <f t="shared" si="764"/>
        <v>11854</v>
      </c>
      <c r="M12040" s="21">
        <f t="shared" si="762"/>
        <v>0.10334233170237914</v>
      </c>
    </row>
    <row r="12041" spans="1:13" x14ac:dyDescent="0.3">
      <c r="A12041" s="116">
        <v>42583</v>
      </c>
      <c r="B12041" s="90" t="s">
        <v>59</v>
      </c>
      <c r="C12041" s="103">
        <v>0.83333333333333337</v>
      </c>
      <c r="D12041" s="94" t="s">
        <v>31</v>
      </c>
      <c r="E12041" s="90" t="s">
        <v>4020</v>
      </c>
      <c r="F12041" s="115">
        <v>3.25</v>
      </c>
      <c r="G12041" s="92">
        <v>1</v>
      </c>
      <c r="H12041" s="90" t="s">
        <v>33</v>
      </c>
      <c r="I12041" s="77">
        <f>IF(H12041="Lost",G12041*-1,IF(H12041="Won",     IF(D12041="E/W",            G12041*(F12041-1)*0.5*1.25,    IF(D12041="place",   G12041*(F12041-1) *0.95,  G12041*(F12041-1) )),            IF(H12041="Placed",     (G12041*-0.5)  + (0.5*G12041*(F12041-1)*0.2),0)         ))</f>
        <v>-1</v>
      </c>
      <c r="J12041" s="18">
        <f t="shared" si="763"/>
        <v>1224.0200000000023</v>
      </c>
      <c r="K12041" s="19" t="str">
        <f t="shared" si="761"/>
        <v>Aug-16</v>
      </c>
      <c r="L12041" s="20">
        <f t="shared" si="764"/>
        <v>11855</v>
      </c>
      <c r="M12041" s="21">
        <f t="shared" si="762"/>
        <v>0.10324926191480407</v>
      </c>
    </row>
    <row r="12042" spans="1:13" x14ac:dyDescent="0.3">
      <c r="A12042" s="119">
        <v>42583</v>
      </c>
      <c r="B12042" s="123" t="s">
        <v>43</v>
      </c>
      <c r="C12042" s="121">
        <v>16</v>
      </c>
      <c r="D12042" s="94"/>
      <c r="E12042" s="123" t="s">
        <v>11005</v>
      </c>
      <c r="F12042" s="123">
        <v>4.5</v>
      </c>
      <c r="G12042" s="91">
        <v>1</v>
      </c>
      <c r="H12042" s="40">
        <v>6</v>
      </c>
      <c r="I12042" s="38">
        <v>-1</v>
      </c>
      <c r="J12042" s="18">
        <f t="shared" si="763"/>
        <v>1223.0200000000023</v>
      </c>
      <c r="K12042" s="19" t="str">
        <f t="shared" si="761"/>
        <v>Aug-16</v>
      </c>
      <c r="L12042" s="20">
        <f t="shared" si="764"/>
        <v>11856</v>
      </c>
      <c r="M12042" s="21">
        <f t="shared" si="762"/>
        <v>0.10315620782726065</v>
      </c>
    </row>
    <row r="12043" spans="1:13" x14ac:dyDescent="0.3">
      <c r="A12043" s="119">
        <v>42583</v>
      </c>
      <c r="B12043" s="123" t="s">
        <v>43</v>
      </c>
      <c r="C12043" s="121">
        <v>16.3</v>
      </c>
      <c r="D12043" s="94"/>
      <c r="E12043" s="123" t="s">
        <v>2324</v>
      </c>
      <c r="F12043" s="123">
        <v>4.5</v>
      </c>
      <c r="G12043" s="91">
        <v>1</v>
      </c>
      <c r="H12043" s="40">
        <v>4</v>
      </c>
      <c r="I12043" s="38">
        <v>-1</v>
      </c>
      <c r="J12043" s="18">
        <f t="shared" si="763"/>
        <v>1222.0200000000023</v>
      </c>
      <c r="K12043" s="19" t="str">
        <f t="shared" si="761"/>
        <v>Aug-16</v>
      </c>
      <c r="L12043" s="20">
        <f t="shared" si="764"/>
        <v>11857</v>
      </c>
      <c r="M12043" s="21">
        <f t="shared" si="762"/>
        <v>0.10306316943577652</v>
      </c>
    </row>
    <row r="12044" spans="1:13" x14ac:dyDescent="0.3">
      <c r="A12044" s="124">
        <v>42583</v>
      </c>
      <c r="B12044" s="110" t="s">
        <v>69</v>
      </c>
      <c r="C12044" s="111">
        <v>18.149999999999999</v>
      </c>
      <c r="D12044" s="94"/>
      <c r="E12044" s="110" t="s">
        <v>11004</v>
      </c>
      <c r="F12044" s="110">
        <v>5</v>
      </c>
      <c r="G12044" s="91">
        <v>1</v>
      </c>
      <c r="H12044" s="37" t="s">
        <v>6518</v>
      </c>
      <c r="I12044" s="34">
        <v>-1</v>
      </c>
      <c r="J12044" s="18">
        <f t="shared" si="763"/>
        <v>1221.0200000000023</v>
      </c>
      <c r="K12044" s="19" t="str">
        <f t="shared" si="761"/>
        <v>Aug-16</v>
      </c>
      <c r="L12044" s="20">
        <f t="shared" si="764"/>
        <v>11858</v>
      </c>
      <c r="M12044" s="21">
        <f t="shared" si="762"/>
        <v>0.10297014673638069</v>
      </c>
    </row>
    <row r="12045" spans="1:13" x14ac:dyDescent="0.3">
      <c r="A12045" s="124">
        <v>42583</v>
      </c>
      <c r="B12045" s="110" t="s">
        <v>59</v>
      </c>
      <c r="C12045" s="111">
        <v>18.3</v>
      </c>
      <c r="D12045" s="94"/>
      <c r="E12045" s="110" t="s">
        <v>11003</v>
      </c>
      <c r="F12045" s="110">
        <v>4.33</v>
      </c>
      <c r="G12045" s="91">
        <v>1</v>
      </c>
      <c r="H12045" s="37" t="s">
        <v>6518</v>
      </c>
      <c r="I12045" s="34">
        <v>-1</v>
      </c>
      <c r="J12045" s="18">
        <f t="shared" si="763"/>
        <v>1220.0200000000023</v>
      </c>
      <c r="K12045" s="19" t="str">
        <f t="shared" si="761"/>
        <v>Aug-16</v>
      </c>
      <c r="L12045" s="20">
        <f t="shared" si="764"/>
        <v>11859</v>
      </c>
      <c r="M12045" s="21">
        <f t="shared" si="762"/>
        <v>0.10287713972510348</v>
      </c>
    </row>
    <row r="12046" spans="1:13" x14ac:dyDescent="0.3">
      <c r="A12046" s="116">
        <v>42584</v>
      </c>
      <c r="B12046" s="90" t="s">
        <v>37</v>
      </c>
      <c r="C12046" s="103">
        <v>0.58333333333333337</v>
      </c>
      <c r="D12046" s="94" t="s">
        <v>31</v>
      </c>
      <c r="E12046" s="90" t="s">
        <v>4022</v>
      </c>
      <c r="F12046" s="115">
        <v>3</v>
      </c>
      <c r="G12046" s="92">
        <v>1</v>
      </c>
      <c r="H12046" s="90" t="s">
        <v>33</v>
      </c>
      <c r="I12046" s="77">
        <f>IF(H12046="Lost",G12046*-1,IF(H12046="Won",     IF(D12046="E/W",            G12046*(F12046-1)*0.5*1.25,    IF(D12046="place",   G12046*(F12046-1) *0.95,  G12046*(F12046-1) )),            IF(H12046="Placed",     (G12046*-0.5)  + (0.5*G12046*(F12046-1)*0.2),0)         ))</f>
        <v>-1</v>
      </c>
      <c r="J12046" s="18">
        <f t="shared" si="763"/>
        <v>1219.0200000000023</v>
      </c>
      <c r="K12046" s="19" t="str">
        <f t="shared" si="761"/>
        <v>Aug-16</v>
      </c>
      <c r="L12046" s="20">
        <f t="shared" si="764"/>
        <v>11860</v>
      </c>
      <c r="M12046" s="21">
        <f t="shared" si="762"/>
        <v>0.10278414839797659</v>
      </c>
    </row>
    <row r="12047" spans="1:13" x14ac:dyDescent="0.3">
      <c r="A12047" s="116">
        <v>42584</v>
      </c>
      <c r="B12047" s="90" t="s">
        <v>47</v>
      </c>
      <c r="C12047" s="103">
        <v>0.88194444444444453</v>
      </c>
      <c r="D12047" s="94" t="s">
        <v>31</v>
      </c>
      <c r="E12047" s="90" t="s">
        <v>4023</v>
      </c>
      <c r="F12047" s="115">
        <v>4</v>
      </c>
      <c r="G12047" s="92">
        <v>1</v>
      </c>
      <c r="H12047" s="90" t="s">
        <v>33</v>
      </c>
      <c r="I12047" s="77">
        <f>IF(H12047="Lost",G12047*-1,IF(H12047="Won",     IF(D12047="E/W",            G12047*(F12047-1)*0.5*1.25,    IF(D12047="place",   G12047*(F12047-1) *0.95,  G12047*(F12047-1) )),            IF(H12047="Placed",     (G12047*-0.5)  + (0.5*G12047*(F12047-1)*0.2),0)         ))</f>
        <v>-1</v>
      </c>
      <c r="J12047" s="18">
        <f t="shared" si="763"/>
        <v>1218.0200000000023</v>
      </c>
      <c r="K12047" s="19" t="str">
        <f t="shared" si="761"/>
        <v>Aug-16</v>
      </c>
      <c r="L12047" s="20">
        <f t="shared" si="764"/>
        <v>11861</v>
      </c>
      <c r="M12047" s="21">
        <f t="shared" si="762"/>
        <v>0.10269117275103298</v>
      </c>
    </row>
    <row r="12048" spans="1:13" x14ac:dyDescent="0.3">
      <c r="A12048" s="119">
        <v>42584</v>
      </c>
      <c r="B12048" s="123" t="s">
        <v>61</v>
      </c>
      <c r="C12048" s="121">
        <v>15.15</v>
      </c>
      <c r="D12048" s="94"/>
      <c r="E12048" s="123" t="s">
        <v>10458</v>
      </c>
      <c r="F12048" s="123">
        <v>6</v>
      </c>
      <c r="G12048" s="91">
        <v>1</v>
      </c>
      <c r="H12048" s="40">
        <v>6</v>
      </c>
      <c r="I12048" s="38">
        <v>-1</v>
      </c>
      <c r="J12048" s="18">
        <f t="shared" si="763"/>
        <v>1217.0200000000023</v>
      </c>
      <c r="K12048" s="19" t="str">
        <f t="shared" si="761"/>
        <v>Aug-16</v>
      </c>
      <c r="L12048" s="20">
        <f t="shared" si="764"/>
        <v>11862</v>
      </c>
      <c r="M12048" s="21">
        <f t="shared" si="762"/>
        <v>0.10259821278030705</v>
      </c>
    </row>
    <row r="12049" spans="1:13" x14ac:dyDescent="0.3">
      <c r="A12049" s="124">
        <v>42584</v>
      </c>
      <c r="B12049" s="110" t="s">
        <v>47</v>
      </c>
      <c r="C12049" s="111">
        <v>18.5</v>
      </c>
      <c r="D12049" s="94"/>
      <c r="E12049" s="110" t="s">
        <v>11008</v>
      </c>
      <c r="F12049" s="110">
        <v>5</v>
      </c>
      <c r="G12049" s="91">
        <v>1</v>
      </c>
      <c r="H12049" s="37" t="s">
        <v>6518</v>
      </c>
      <c r="I12049" s="34">
        <v>-1</v>
      </c>
      <c r="J12049" s="18">
        <f t="shared" si="763"/>
        <v>1216.0200000000023</v>
      </c>
      <c r="K12049" s="19" t="str">
        <f t="shared" si="761"/>
        <v>Aug-16</v>
      </c>
      <c r="L12049" s="20">
        <f t="shared" si="764"/>
        <v>11863</v>
      </c>
      <c r="M12049" s="21">
        <f t="shared" si="762"/>
        <v>0.10250526848183447</v>
      </c>
    </row>
    <row r="12050" spans="1:13" x14ac:dyDescent="0.3">
      <c r="A12050" s="124">
        <v>42584</v>
      </c>
      <c r="B12050" s="110" t="s">
        <v>47</v>
      </c>
      <c r="C12050" s="111">
        <v>18.5</v>
      </c>
      <c r="D12050" s="94"/>
      <c r="E12050" s="110" t="s">
        <v>11007</v>
      </c>
      <c r="F12050" s="110">
        <v>5</v>
      </c>
      <c r="G12050" s="91">
        <v>1</v>
      </c>
      <c r="H12050" s="37" t="s">
        <v>6512</v>
      </c>
      <c r="I12050" s="34">
        <v>-1</v>
      </c>
      <c r="J12050" s="18">
        <f t="shared" si="763"/>
        <v>1215.0200000000023</v>
      </c>
      <c r="K12050" s="19" t="str">
        <f t="shared" si="761"/>
        <v>Aug-16</v>
      </c>
      <c r="L12050" s="20">
        <f t="shared" si="764"/>
        <v>11864</v>
      </c>
      <c r="M12050" s="21">
        <f t="shared" si="762"/>
        <v>0.10241233985165224</v>
      </c>
    </row>
    <row r="12051" spans="1:13" x14ac:dyDescent="0.3">
      <c r="A12051" s="124">
        <v>42584</v>
      </c>
      <c r="B12051" s="110" t="s">
        <v>63</v>
      </c>
      <c r="C12051" s="111">
        <v>19.350000000000001</v>
      </c>
      <c r="D12051" s="94"/>
      <c r="E12051" s="110" t="s">
        <v>11006</v>
      </c>
      <c r="F12051" s="110">
        <v>6</v>
      </c>
      <c r="G12051" s="91">
        <v>1</v>
      </c>
      <c r="H12051" s="37" t="s">
        <v>6512</v>
      </c>
      <c r="I12051" s="34">
        <v>-1</v>
      </c>
      <c r="J12051" s="18">
        <f t="shared" si="763"/>
        <v>1214.0200000000023</v>
      </c>
      <c r="K12051" s="19" t="str">
        <f t="shared" si="761"/>
        <v>Aug-16</v>
      </c>
      <c r="L12051" s="20">
        <f t="shared" si="764"/>
        <v>11865</v>
      </c>
      <c r="M12051" s="21">
        <f t="shared" si="762"/>
        <v>0.10231942688579876</v>
      </c>
    </row>
    <row r="12052" spans="1:13" x14ac:dyDescent="0.3">
      <c r="A12052" s="124">
        <v>42584</v>
      </c>
      <c r="B12052" s="110" t="s">
        <v>63</v>
      </c>
      <c r="C12052" s="111">
        <v>20.05</v>
      </c>
      <c r="D12052" s="94"/>
      <c r="E12052" s="110" t="s">
        <v>10872</v>
      </c>
      <c r="F12052" s="110">
        <v>4.5</v>
      </c>
      <c r="G12052" s="91">
        <v>1</v>
      </c>
      <c r="H12052" s="37" t="s">
        <v>6526</v>
      </c>
      <c r="I12052" s="34">
        <v>3.15</v>
      </c>
      <c r="J12052" s="18">
        <f t="shared" si="763"/>
        <v>1217.1700000000023</v>
      </c>
      <c r="K12052" s="19" t="str">
        <f t="shared" si="761"/>
        <v>Aug-16</v>
      </c>
      <c r="L12052" s="20">
        <f t="shared" si="764"/>
        <v>11866</v>
      </c>
      <c r="M12052" s="21">
        <f t="shared" si="762"/>
        <v>0.10257626832968164</v>
      </c>
    </row>
    <row r="12053" spans="1:13" x14ac:dyDescent="0.3">
      <c r="A12053" s="116">
        <v>42585</v>
      </c>
      <c r="B12053" s="90" t="s">
        <v>48</v>
      </c>
      <c r="C12053" s="103">
        <v>0.59027777777777779</v>
      </c>
      <c r="D12053" s="94" t="s">
        <v>31</v>
      </c>
      <c r="E12053" s="90" t="s">
        <v>4024</v>
      </c>
      <c r="F12053" s="115">
        <v>3.5</v>
      </c>
      <c r="G12053" s="92">
        <v>1</v>
      </c>
      <c r="H12053" s="90" t="s">
        <v>42</v>
      </c>
      <c r="I12053" s="77">
        <f>IF(H12053="Lost",G12053*-1,IF(H12053="Won",     IF(D12053="E/W",            G12053*(F12053-1)*0.5*1.25,    IF(D12053="place",   G12053*(F12053-1) *0.95,  G12053*(F12053-1) )),            IF(H12053="Placed",     (G12053*-0.5)  + (0.5*G12053*(F12053-1)*0.2),0)         ))</f>
        <v>2.5</v>
      </c>
      <c r="J12053" s="18">
        <f t="shared" si="763"/>
        <v>1219.6700000000023</v>
      </c>
      <c r="K12053" s="19" t="str">
        <f t="shared" si="761"/>
        <v>Aug-16</v>
      </c>
      <c r="L12053" s="20">
        <f t="shared" si="764"/>
        <v>11867</v>
      </c>
      <c r="M12053" s="21">
        <f t="shared" si="762"/>
        <v>0.10277829274458603</v>
      </c>
    </row>
    <row r="12054" spans="1:13" x14ac:dyDescent="0.3">
      <c r="A12054" s="116">
        <v>42585</v>
      </c>
      <c r="B12054" s="90" t="s">
        <v>38</v>
      </c>
      <c r="C12054" s="103">
        <v>0.63888888888888895</v>
      </c>
      <c r="D12054" s="94" t="s">
        <v>31</v>
      </c>
      <c r="E12054" s="90" t="s">
        <v>3263</v>
      </c>
      <c r="F12054" s="115">
        <v>3.5</v>
      </c>
      <c r="G12054" s="92">
        <v>1</v>
      </c>
      <c r="H12054" s="90" t="s">
        <v>33</v>
      </c>
      <c r="I12054" s="77">
        <f>IF(H12054="Lost",G12054*-1,IF(H12054="Won",     IF(D12054="E/W",            G12054*(F12054-1)*0.5*1.25,    IF(D12054="place",   G12054*(F12054-1) *0.95,  G12054*(F12054-1) )),            IF(H12054="Placed",     (G12054*-0.5)  + (0.5*G12054*(F12054-1)*0.2),0)         ))</f>
        <v>-1</v>
      </c>
      <c r="J12054" s="18">
        <f t="shared" si="763"/>
        <v>1218.6700000000023</v>
      </c>
      <c r="K12054" s="19" t="str">
        <f t="shared" si="761"/>
        <v>Aug-16</v>
      </c>
      <c r="L12054" s="20">
        <f t="shared" si="764"/>
        <v>11868</v>
      </c>
      <c r="M12054" s="21">
        <f t="shared" si="762"/>
        <v>0.10268537243006423</v>
      </c>
    </row>
    <row r="12055" spans="1:13" x14ac:dyDescent="0.3">
      <c r="A12055" s="116">
        <v>42585</v>
      </c>
      <c r="B12055" s="90" t="s">
        <v>46</v>
      </c>
      <c r="C12055" s="103">
        <v>0.72222222222222221</v>
      </c>
      <c r="D12055" s="94" t="s">
        <v>31</v>
      </c>
      <c r="E12055" s="90" t="s">
        <v>4025</v>
      </c>
      <c r="F12055" s="115">
        <v>3.25</v>
      </c>
      <c r="G12055" s="92">
        <v>1</v>
      </c>
      <c r="H12055" s="90" t="s">
        <v>42</v>
      </c>
      <c r="I12055" s="77">
        <f>IF(H12055="Lost",G12055*-1,IF(H12055="Won",     IF(D12055="E/W",            G12055*(F12055-1)*0.5*1.25,    IF(D12055="place",   G12055*(F12055-1) *0.95,  G12055*(F12055-1) )),            IF(H12055="Placed",     (G12055*-0.5)  + (0.5*G12055*(F12055-1)*0.2),0)         ))</f>
        <v>2.25</v>
      </c>
      <c r="J12055" s="18">
        <f t="shared" si="763"/>
        <v>1220.9200000000023</v>
      </c>
      <c r="K12055" s="19" t="str">
        <f t="shared" si="761"/>
        <v>Aug-16</v>
      </c>
      <c r="L12055" s="20">
        <f t="shared" si="764"/>
        <v>11869</v>
      </c>
      <c r="M12055" s="21">
        <f t="shared" si="762"/>
        <v>0.10286629033617005</v>
      </c>
    </row>
    <row r="12056" spans="1:13" x14ac:dyDescent="0.3">
      <c r="A12056" s="116">
        <v>42585</v>
      </c>
      <c r="B12056" s="90" t="s">
        <v>43</v>
      </c>
      <c r="C12056" s="103">
        <v>0.81944444444444453</v>
      </c>
      <c r="D12056" s="94" t="s">
        <v>31</v>
      </c>
      <c r="E12056" s="90" t="s">
        <v>4026</v>
      </c>
      <c r="F12056" s="115">
        <v>4</v>
      </c>
      <c r="G12056" s="92">
        <v>1</v>
      </c>
      <c r="H12056" s="90" t="s">
        <v>33</v>
      </c>
      <c r="I12056" s="77">
        <f>IF(H12056="Lost",G12056*-1,IF(H12056="Won",     IF(D12056="E/W",            G12056*(F12056-1)*0.5*1.25,    IF(D12056="place",   G12056*(F12056-1) *0.95,  G12056*(F12056-1) )),            IF(H12056="Placed",     (G12056*-0.5)  + (0.5*G12056*(F12056-1)*0.2),0)         ))</f>
        <v>-1</v>
      </c>
      <c r="J12056" s="18">
        <f t="shared" si="763"/>
        <v>1219.9200000000023</v>
      </c>
      <c r="K12056" s="19" t="str">
        <f t="shared" si="761"/>
        <v>Aug-16</v>
      </c>
      <c r="L12056" s="20">
        <f t="shared" si="764"/>
        <v>11870</v>
      </c>
      <c r="M12056" s="21">
        <f t="shared" si="762"/>
        <v>0.10277337826453263</v>
      </c>
    </row>
    <row r="12057" spans="1:13" x14ac:dyDescent="0.3">
      <c r="A12057" s="116">
        <v>42585</v>
      </c>
      <c r="B12057" s="90" t="s">
        <v>43</v>
      </c>
      <c r="C12057" s="103">
        <v>0.86111111111111116</v>
      </c>
      <c r="D12057" s="94" t="s">
        <v>31</v>
      </c>
      <c r="E12057" s="90" t="s">
        <v>4027</v>
      </c>
      <c r="F12057" s="115">
        <v>4</v>
      </c>
      <c r="G12057" s="92">
        <v>1</v>
      </c>
      <c r="H12057" s="90" t="s">
        <v>33</v>
      </c>
      <c r="I12057" s="77">
        <f>IF(H12057="Lost",G12057*-1,IF(H12057="Won",     IF(D12057="E/W",            G12057*(F12057-1)*0.5*1.25,    IF(D12057="place",   G12057*(F12057-1) *0.95,  G12057*(F12057-1) )),            IF(H12057="Placed",     (G12057*-0.5)  + (0.5*G12057*(F12057-1)*0.2),0)         ))</f>
        <v>-1</v>
      </c>
      <c r="J12057" s="18">
        <f t="shared" si="763"/>
        <v>1218.9200000000023</v>
      </c>
      <c r="K12057" s="19" t="str">
        <f t="shared" si="761"/>
        <v>Aug-16</v>
      </c>
      <c r="L12057" s="20">
        <f t="shared" si="764"/>
        <v>11871</v>
      </c>
      <c r="M12057" s="21">
        <f t="shared" si="762"/>
        <v>0.10268048184651692</v>
      </c>
    </row>
    <row r="12058" spans="1:13" x14ac:dyDescent="0.3">
      <c r="A12058" s="119">
        <v>42585</v>
      </c>
      <c r="B12058" s="121" t="s">
        <v>56</v>
      </c>
      <c r="C12058" s="121">
        <v>15.3</v>
      </c>
      <c r="D12058" s="94"/>
      <c r="E12058" s="121" t="s">
        <v>3715</v>
      </c>
      <c r="F12058" s="123">
        <v>5.5</v>
      </c>
      <c r="G12058" s="91">
        <v>1</v>
      </c>
      <c r="H12058" s="40">
        <v>1</v>
      </c>
      <c r="I12058" s="38">
        <v>4.5</v>
      </c>
      <c r="J12058" s="18">
        <f t="shared" si="763"/>
        <v>1223.4200000000023</v>
      </c>
      <c r="K12058" s="19" t="str">
        <f t="shared" si="761"/>
        <v>Aug-16</v>
      </c>
      <c r="L12058" s="20">
        <f t="shared" si="764"/>
        <v>11872</v>
      </c>
      <c r="M12058" s="21">
        <f t="shared" si="762"/>
        <v>0.10305087601078187</v>
      </c>
    </row>
    <row r="12059" spans="1:13" x14ac:dyDescent="0.3">
      <c r="A12059" s="119">
        <v>42585</v>
      </c>
      <c r="B12059" s="120" t="s">
        <v>48</v>
      </c>
      <c r="C12059" s="121">
        <v>17.100000000000001</v>
      </c>
      <c r="D12059" s="94"/>
      <c r="E12059" s="121" t="s">
        <v>9677</v>
      </c>
      <c r="F12059" s="123">
        <v>6</v>
      </c>
      <c r="G12059" s="91">
        <v>1</v>
      </c>
      <c r="H12059" s="40">
        <v>2</v>
      </c>
      <c r="I12059" s="38">
        <v>-1</v>
      </c>
      <c r="J12059" s="18">
        <f t="shared" si="763"/>
        <v>1222.4200000000023</v>
      </c>
      <c r="K12059" s="19" t="str">
        <f t="shared" si="761"/>
        <v>Aug-16</v>
      </c>
      <c r="L12059" s="20">
        <f t="shared" si="764"/>
        <v>11873</v>
      </c>
      <c r="M12059" s="21">
        <f t="shared" si="762"/>
        <v>0.10295797186894655</v>
      </c>
    </row>
    <row r="12060" spans="1:13" x14ac:dyDescent="0.3">
      <c r="A12060" s="124">
        <v>42585</v>
      </c>
      <c r="B12060" s="110" t="s">
        <v>43</v>
      </c>
      <c r="C12060" s="111">
        <v>19.399999999999999</v>
      </c>
      <c r="D12060" s="94"/>
      <c r="E12060" s="110" t="s">
        <v>10062</v>
      </c>
      <c r="F12060" s="110">
        <v>6</v>
      </c>
      <c r="G12060" s="91">
        <v>1</v>
      </c>
      <c r="H12060" s="37" t="s">
        <v>6526</v>
      </c>
      <c r="I12060" s="34">
        <v>5</v>
      </c>
      <c r="J12060" s="18">
        <f t="shared" si="763"/>
        <v>1227.4200000000023</v>
      </c>
      <c r="K12060" s="19" t="str">
        <f t="shared" si="761"/>
        <v>Aug-16</v>
      </c>
      <c r="L12060" s="20">
        <f t="shared" si="764"/>
        <v>11874</v>
      </c>
      <c r="M12060" s="21">
        <f t="shared" si="762"/>
        <v>0.10337038908539686</v>
      </c>
    </row>
    <row r="12061" spans="1:13" x14ac:dyDescent="0.3">
      <c r="A12061" s="116">
        <v>42586</v>
      </c>
      <c r="B12061" s="90" t="s">
        <v>38</v>
      </c>
      <c r="C12061" s="103">
        <v>0.625</v>
      </c>
      <c r="D12061" s="94" t="s">
        <v>31</v>
      </c>
      <c r="E12061" s="90" t="s">
        <v>4028</v>
      </c>
      <c r="F12061" s="115">
        <v>3</v>
      </c>
      <c r="G12061" s="92">
        <v>1</v>
      </c>
      <c r="H12061" s="90" t="s">
        <v>42</v>
      </c>
      <c r="I12061" s="77">
        <f>IF(H12061="Lost",G12061*-1,IF(H12061="Won",     IF(D12061="E/W",            G12061*(F12061-1)*0.5*1.25,    IF(D12061="place",   G12061*(F12061-1) *0.95,  G12061*(F12061-1) )),            IF(H12061="Placed",     (G12061*-0.5)  + (0.5*G12061*(F12061-1)*0.2),0)         ))</f>
        <v>2</v>
      </c>
      <c r="J12061" s="18">
        <f t="shared" si="763"/>
        <v>1229.4200000000023</v>
      </c>
      <c r="K12061" s="19" t="str">
        <f t="shared" si="761"/>
        <v>Aug-16</v>
      </c>
      <c r="L12061" s="20">
        <f t="shared" si="764"/>
        <v>11875</v>
      </c>
      <c r="M12061" s="21">
        <f t="shared" si="762"/>
        <v>0.10353010526315809</v>
      </c>
    </row>
    <row r="12062" spans="1:13" x14ac:dyDescent="0.3">
      <c r="A12062" s="116">
        <v>42586</v>
      </c>
      <c r="B12062" s="90" t="s">
        <v>46</v>
      </c>
      <c r="C12062" s="103">
        <v>0.71527777777777779</v>
      </c>
      <c r="D12062" s="94" t="s">
        <v>31</v>
      </c>
      <c r="E12062" s="90" t="s">
        <v>4029</v>
      </c>
      <c r="F12062" s="115">
        <v>4</v>
      </c>
      <c r="G12062" s="92">
        <v>1</v>
      </c>
      <c r="H12062" s="90" t="s">
        <v>33</v>
      </c>
      <c r="I12062" s="77">
        <f>IF(H12062="Lost",G12062*-1,IF(H12062="Won",     IF(D12062="E/W",            G12062*(F12062-1)*0.5*1.25,    IF(D12062="place",   G12062*(F12062-1) *0.95,  G12062*(F12062-1) )),            IF(H12062="Placed",     (G12062*-0.5)  + (0.5*G12062*(F12062-1)*0.2),0)         ))</f>
        <v>-1</v>
      </c>
      <c r="J12062" s="18">
        <f t="shared" si="763"/>
        <v>1228.4200000000023</v>
      </c>
      <c r="K12062" s="19" t="str">
        <f t="shared" si="761"/>
        <v>Aug-16</v>
      </c>
      <c r="L12062" s="20">
        <f t="shared" si="764"/>
        <v>11876</v>
      </c>
      <c r="M12062" s="21">
        <f t="shared" si="762"/>
        <v>0.10343718423711708</v>
      </c>
    </row>
    <row r="12063" spans="1:13" x14ac:dyDescent="0.3">
      <c r="A12063" s="116">
        <v>42586</v>
      </c>
      <c r="B12063" s="90" t="s">
        <v>45</v>
      </c>
      <c r="C12063" s="103">
        <v>0.79513888888888884</v>
      </c>
      <c r="D12063" s="94" t="s">
        <v>31</v>
      </c>
      <c r="E12063" s="90" t="s">
        <v>4030</v>
      </c>
      <c r="F12063" s="115">
        <v>3.5</v>
      </c>
      <c r="G12063" s="92">
        <v>1</v>
      </c>
      <c r="H12063" s="90" t="s">
        <v>33</v>
      </c>
      <c r="I12063" s="77">
        <f>IF(H12063="Lost",G12063*-1,IF(H12063="Won",     IF(D12063="E/W",            G12063*(F12063-1)*0.5*1.25,    IF(D12063="place",   G12063*(F12063-1) *0.95,  G12063*(F12063-1) )),            IF(H12063="Placed",     (G12063*-0.5)  + (0.5*G12063*(F12063-1)*0.2),0)         ))</f>
        <v>-1</v>
      </c>
      <c r="J12063" s="18">
        <f t="shared" si="763"/>
        <v>1227.4200000000023</v>
      </c>
      <c r="K12063" s="19" t="str">
        <f t="shared" si="761"/>
        <v>Aug-16</v>
      </c>
      <c r="L12063" s="20">
        <f t="shared" si="764"/>
        <v>11877</v>
      </c>
      <c r="M12063" s="21">
        <f t="shared" si="762"/>
        <v>0.10334427885829775</v>
      </c>
    </row>
    <row r="12064" spans="1:13" x14ac:dyDescent="0.3">
      <c r="A12064" s="116">
        <v>42586</v>
      </c>
      <c r="B12064" s="90" t="s">
        <v>45</v>
      </c>
      <c r="C12064" s="103">
        <v>0.84375</v>
      </c>
      <c r="D12064" s="94" t="s">
        <v>31</v>
      </c>
      <c r="E12064" s="90" t="s">
        <v>4000</v>
      </c>
      <c r="F12064" s="115">
        <v>3</v>
      </c>
      <c r="G12064" s="92">
        <v>1</v>
      </c>
      <c r="H12064" s="90" t="s">
        <v>42</v>
      </c>
      <c r="I12064" s="77">
        <f>IF(H12064="Lost",G12064*-1,IF(H12064="Won",     IF(D12064="E/W",            G12064*(F12064-1)*0.5*1.25,    IF(D12064="place",   G12064*(F12064-1) *0.95,  G12064*(F12064-1) )),            IF(H12064="Placed",     (G12064*-0.5)  + (0.5*G12064*(F12064-1)*0.2),0)         ))</f>
        <v>2</v>
      </c>
      <c r="J12064" s="18">
        <f t="shared" si="763"/>
        <v>1229.4200000000023</v>
      </c>
      <c r="K12064" s="19" t="str">
        <f t="shared" si="761"/>
        <v>Aug-16</v>
      </c>
      <c r="L12064" s="20">
        <f t="shared" si="764"/>
        <v>11878</v>
      </c>
      <c r="M12064" s="21">
        <f t="shared" si="762"/>
        <v>0.10350395689510038</v>
      </c>
    </row>
    <row r="12065" spans="1:13" x14ac:dyDescent="0.3">
      <c r="A12065" s="119">
        <v>42586</v>
      </c>
      <c r="B12065" s="123" t="s">
        <v>46</v>
      </c>
      <c r="C12065" s="121">
        <v>14.1</v>
      </c>
      <c r="D12065" s="94"/>
      <c r="E12065" s="123" t="s">
        <v>11012</v>
      </c>
      <c r="F12065" s="123">
        <v>6</v>
      </c>
      <c r="G12065" s="91">
        <v>1</v>
      </c>
      <c r="H12065" s="40">
        <v>6</v>
      </c>
      <c r="I12065" s="38">
        <v>-1</v>
      </c>
      <c r="J12065" s="18">
        <f t="shared" si="763"/>
        <v>1228.4200000000023</v>
      </c>
      <c r="K12065" s="19" t="str">
        <f t="shared" si="761"/>
        <v>Aug-16</v>
      </c>
      <c r="L12065" s="20">
        <f t="shared" si="764"/>
        <v>11879</v>
      </c>
      <c r="M12065" s="21">
        <f t="shared" si="762"/>
        <v>0.10341106153716663</v>
      </c>
    </row>
    <row r="12066" spans="1:13" x14ac:dyDescent="0.3">
      <c r="A12066" s="124">
        <v>42586</v>
      </c>
      <c r="B12066" s="110" t="s">
        <v>45</v>
      </c>
      <c r="C12066" s="111">
        <v>18.3</v>
      </c>
      <c r="D12066" s="94"/>
      <c r="E12066" s="110" t="s">
        <v>10167</v>
      </c>
      <c r="F12066" s="110">
        <v>5.5</v>
      </c>
      <c r="G12066" s="91">
        <v>1</v>
      </c>
      <c r="H12066" s="37" t="s">
        <v>6526</v>
      </c>
      <c r="I12066" s="34">
        <v>4.5</v>
      </c>
      <c r="J12066" s="18">
        <f t="shared" si="763"/>
        <v>1232.9200000000023</v>
      </c>
      <c r="K12066" s="19" t="str">
        <f t="shared" si="761"/>
        <v>Aug-16</v>
      </c>
      <c r="L12066" s="20">
        <f t="shared" si="764"/>
        <v>11880</v>
      </c>
      <c r="M12066" s="21">
        <f t="shared" si="762"/>
        <v>0.10378114478114497</v>
      </c>
    </row>
    <row r="12067" spans="1:13" x14ac:dyDescent="0.3">
      <c r="A12067" s="124">
        <v>42586</v>
      </c>
      <c r="B12067" s="110" t="s">
        <v>96</v>
      </c>
      <c r="C12067" s="111">
        <v>18.45</v>
      </c>
      <c r="D12067" s="94"/>
      <c r="E12067" s="110" t="s">
        <v>11009</v>
      </c>
      <c r="F12067" s="110">
        <v>5</v>
      </c>
      <c r="G12067" s="91">
        <v>1</v>
      </c>
      <c r="H12067" s="37" t="s">
        <v>6512</v>
      </c>
      <c r="I12067" s="34">
        <v>-1</v>
      </c>
      <c r="J12067" s="18">
        <f t="shared" si="763"/>
        <v>1231.9200000000023</v>
      </c>
      <c r="K12067" s="19" t="str">
        <f t="shared" si="761"/>
        <v>Aug-16</v>
      </c>
      <c r="L12067" s="20">
        <f t="shared" si="764"/>
        <v>11881</v>
      </c>
      <c r="M12067" s="21">
        <f t="shared" si="762"/>
        <v>0.10368824173049426</v>
      </c>
    </row>
    <row r="12068" spans="1:13" x14ac:dyDescent="0.3">
      <c r="A12068" s="124">
        <v>42586</v>
      </c>
      <c r="B12068" s="110" t="s">
        <v>137</v>
      </c>
      <c r="C12068" s="111">
        <v>18.55</v>
      </c>
      <c r="D12068" s="94"/>
      <c r="E12068" s="110" t="s">
        <v>11010</v>
      </c>
      <c r="F12068" s="110">
        <v>5</v>
      </c>
      <c r="G12068" s="91">
        <v>1</v>
      </c>
      <c r="H12068" s="37" t="s">
        <v>6526</v>
      </c>
      <c r="I12068" s="34">
        <v>4.5</v>
      </c>
      <c r="J12068" s="18">
        <f t="shared" si="763"/>
        <v>1236.4200000000023</v>
      </c>
      <c r="K12068" s="19" t="str">
        <f t="shared" si="761"/>
        <v>Aug-16</v>
      </c>
      <c r="L12068" s="20">
        <f t="shared" si="764"/>
        <v>11882</v>
      </c>
      <c r="M12068" s="21">
        <f t="shared" si="762"/>
        <v>0.10405823935364436</v>
      </c>
    </row>
    <row r="12069" spans="1:13" x14ac:dyDescent="0.3">
      <c r="A12069" s="124">
        <v>42586</v>
      </c>
      <c r="B12069" s="110" t="s">
        <v>137</v>
      </c>
      <c r="C12069" s="111">
        <v>21.1</v>
      </c>
      <c r="D12069" s="94"/>
      <c r="E12069" s="110" t="s">
        <v>11011</v>
      </c>
      <c r="F12069" s="110">
        <v>4.33</v>
      </c>
      <c r="G12069" s="91">
        <v>1</v>
      </c>
      <c r="H12069" s="37" t="s">
        <v>6526</v>
      </c>
      <c r="I12069" s="34">
        <v>3.33</v>
      </c>
      <c r="J12069" s="18">
        <f t="shared" si="763"/>
        <v>1239.7500000000023</v>
      </c>
      <c r="K12069" s="19" t="str">
        <f t="shared" si="761"/>
        <v>Aug-16</v>
      </c>
      <c r="L12069" s="20">
        <f t="shared" si="764"/>
        <v>11883</v>
      </c>
      <c r="M12069" s="21">
        <f t="shared" si="762"/>
        <v>0.10432971471850562</v>
      </c>
    </row>
    <row r="12070" spans="1:13" x14ac:dyDescent="0.3">
      <c r="A12070" s="116">
        <v>42587</v>
      </c>
      <c r="B12070" s="90" t="s">
        <v>97</v>
      </c>
      <c r="C12070" s="103">
        <v>0.70833333333333337</v>
      </c>
      <c r="D12070" s="94" t="s">
        <v>31</v>
      </c>
      <c r="E12070" s="90" t="s">
        <v>4031</v>
      </c>
      <c r="F12070" s="115">
        <v>3.75</v>
      </c>
      <c r="G12070" s="92">
        <v>1</v>
      </c>
      <c r="H12070" s="90" t="s">
        <v>33</v>
      </c>
      <c r="I12070" s="77">
        <f>IF(H12070="Lost",G12070*-1,IF(H12070="Won",     IF(D12070="E/W",            G12070*(F12070-1)*0.5*1.25,    IF(D12070="place",   G12070*(F12070-1) *0.95,  G12070*(F12070-1) )),            IF(H12070="Placed",     (G12070*-0.5)  + (0.5*G12070*(F12070-1)*0.2),0)         ))</f>
        <v>-1</v>
      </c>
      <c r="J12070" s="18">
        <f t="shared" si="763"/>
        <v>1238.7500000000023</v>
      </c>
      <c r="K12070" s="19" t="str">
        <f t="shared" si="761"/>
        <v>Aug-16</v>
      </c>
      <c r="L12070" s="20">
        <f t="shared" si="764"/>
        <v>11884</v>
      </c>
      <c r="M12070" s="21">
        <f t="shared" si="762"/>
        <v>0.10423678895994634</v>
      </c>
    </row>
    <row r="12071" spans="1:13" x14ac:dyDescent="0.3">
      <c r="A12071" s="116">
        <v>42587</v>
      </c>
      <c r="B12071" s="90" t="s">
        <v>52</v>
      </c>
      <c r="C12071" s="103">
        <v>0.79861111111111116</v>
      </c>
      <c r="D12071" s="94" t="s">
        <v>31</v>
      </c>
      <c r="E12071" s="90" t="s">
        <v>4032</v>
      </c>
      <c r="F12071" s="115">
        <v>3.5</v>
      </c>
      <c r="G12071" s="92">
        <v>1</v>
      </c>
      <c r="H12071" s="90" t="s">
        <v>42</v>
      </c>
      <c r="I12071" s="77">
        <f>IF(H12071="Lost",G12071*-1,IF(H12071="Won",     IF(D12071="E/W",            G12071*(F12071-1)*0.5*1.25,    IF(D12071="place",   G12071*(F12071-1) *0.95,  G12071*(F12071-1) )),            IF(H12071="Placed",     (G12071*-0.5)  + (0.5*G12071*(F12071-1)*0.2),0)         ))</f>
        <v>2.5</v>
      </c>
      <c r="J12071" s="18">
        <f t="shared" si="763"/>
        <v>1241.2500000000023</v>
      </c>
      <c r="K12071" s="19" t="str">
        <f t="shared" si="761"/>
        <v>Aug-16</v>
      </c>
      <c r="L12071" s="20">
        <f t="shared" si="764"/>
        <v>11885</v>
      </c>
      <c r="M12071" s="21">
        <f t="shared" si="762"/>
        <v>0.1044383676903662</v>
      </c>
    </row>
    <row r="12072" spans="1:13" x14ac:dyDescent="0.3">
      <c r="A12072" s="116">
        <v>42587</v>
      </c>
      <c r="B12072" s="90" t="s">
        <v>35</v>
      </c>
      <c r="C12072" s="103">
        <v>0.85416666666666663</v>
      </c>
      <c r="D12072" s="94" t="s">
        <v>31</v>
      </c>
      <c r="E12072" s="90" t="s">
        <v>4033</v>
      </c>
      <c r="F12072" s="115">
        <v>2.75</v>
      </c>
      <c r="G12072" s="92">
        <v>1</v>
      </c>
      <c r="H12072" s="90" t="s">
        <v>33</v>
      </c>
      <c r="I12072" s="77">
        <f>IF(H12072="Lost",G12072*-1,IF(H12072="Won",     IF(D12072="E/W",            G12072*(F12072-1)*0.5*1.25,    IF(D12072="place",   G12072*(F12072-1) *0.95,  G12072*(F12072-1) )),            IF(H12072="Placed",     (G12072*-0.5)  + (0.5*G12072*(F12072-1)*0.2),0)         ))</f>
        <v>-1</v>
      </c>
      <c r="J12072" s="18">
        <f t="shared" si="763"/>
        <v>1240.2500000000023</v>
      </c>
      <c r="K12072" s="19" t="str">
        <f t="shared" si="761"/>
        <v>Aug-16</v>
      </c>
      <c r="L12072" s="20">
        <f t="shared" si="764"/>
        <v>11886</v>
      </c>
      <c r="M12072" s="21">
        <f t="shared" si="762"/>
        <v>0.10434544842672071</v>
      </c>
    </row>
    <row r="12073" spans="1:13" x14ac:dyDescent="0.3">
      <c r="A12073" s="119">
        <v>42587</v>
      </c>
      <c r="B12073" s="123" t="s">
        <v>38</v>
      </c>
      <c r="C12073" s="121">
        <v>16.100000000000001</v>
      </c>
      <c r="D12073" s="94"/>
      <c r="E12073" s="123" t="s">
        <v>9250</v>
      </c>
      <c r="F12073" s="123">
        <v>4.33</v>
      </c>
      <c r="G12073" s="91">
        <v>1</v>
      </c>
      <c r="H12073" s="40">
        <v>5</v>
      </c>
      <c r="I12073" s="38">
        <v>-1</v>
      </c>
      <c r="J12073" s="18">
        <f t="shared" si="763"/>
        <v>1239.2500000000023</v>
      </c>
      <c r="K12073" s="19" t="str">
        <f t="shared" si="761"/>
        <v>Aug-16</v>
      </c>
      <c r="L12073" s="20">
        <f t="shared" si="764"/>
        <v>11887</v>
      </c>
      <c r="M12073" s="21">
        <f t="shared" si="762"/>
        <v>0.10425254479683707</v>
      </c>
    </row>
    <row r="12074" spans="1:13" x14ac:dyDescent="0.3">
      <c r="A12074" s="116">
        <v>42588</v>
      </c>
      <c r="B12074" s="90" t="s">
        <v>71</v>
      </c>
      <c r="C12074" s="103">
        <v>0.59375</v>
      </c>
      <c r="D12074" s="94" t="s">
        <v>31</v>
      </c>
      <c r="E12074" s="90" t="s">
        <v>4034</v>
      </c>
      <c r="F12074" s="115">
        <v>3.25</v>
      </c>
      <c r="G12074" s="92">
        <v>1</v>
      </c>
      <c r="H12074" s="90" t="s">
        <v>42</v>
      </c>
      <c r="I12074" s="77">
        <f>IF(H12074="Lost",G12074*-1,IF(H12074="Won",     IF(D12074="E/W",            G12074*(F12074-1)*0.5*1.25,    IF(D12074="place",   G12074*(F12074-1) *0.95,  G12074*(F12074-1) )),            IF(H12074="Placed",     (G12074*-0.5)  + (0.5*G12074*(F12074-1)*0.2),0)         ))</f>
        <v>2.25</v>
      </c>
      <c r="J12074" s="18">
        <f t="shared" si="763"/>
        <v>1241.5000000000023</v>
      </c>
      <c r="K12074" s="19" t="str">
        <f t="shared" si="761"/>
        <v>Aug-16</v>
      </c>
      <c r="L12074" s="20">
        <f t="shared" si="764"/>
        <v>11888</v>
      </c>
      <c r="M12074" s="21">
        <f t="shared" si="762"/>
        <v>0.10443304172274581</v>
      </c>
    </row>
    <row r="12075" spans="1:13" x14ac:dyDescent="0.3">
      <c r="A12075" s="116">
        <v>42588</v>
      </c>
      <c r="B12075" s="90" t="s">
        <v>29</v>
      </c>
      <c r="C12075" s="103">
        <v>0.74305555555555547</v>
      </c>
      <c r="D12075" s="94" t="s">
        <v>31</v>
      </c>
      <c r="E12075" s="90" t="s">
        <v>4035</v>
      </c>
      <c r="F12075" s="115">
        <v>3.5</v>
      </c>
      <c r="G12075" s="92">
        <v>1</v>
      </c>
      <c r="H12075" s="90" t="s">
        <v>42</v>
      </c>
      <c r="I12075" s="77">
        <f>IF(H12075="Lost",G12075*-1,IF(H12075="Won",     IF(D12075="E/W",            G12075*(F12075-1)*0.5*1.25,    IF(D12075="place",   G12075*(F12075-1) *0.95,  G12075*(F12075-1) )),            IF(H12075="Placed",     (G12075*-0.5)  + (0.5*G12075*(F12075-1)*0.2),0)         ))</f>
        <v>2.5</v>
      </c>
      <c r="J12075" s="18">
        <f t="shared" si="763"/>
        <v>1244.0000000000023</v>
      </c>
      <c r="K12075" s="19" t="str">
        <f t="shared" si="761"/>
        <v>Aug-16</v>
      </c>
      <c r="L12075" s="20">
        <f t="shared" si="764"/>
        <v>11889</v>
      </c>
      <c r="M12075" s="21">
        <f t="shared" si="762"/>
        <v>0.10463453612583079</v>
      </c>
    </row>
    <row r="12076" spans="1:13" x14ac:dyDescent="0.3">
      <c r="A12076" s="119">
        <v>42588</v>
      </c>
      <c r="B12076" s="121" t="s">
        <v>71</v>
      </c>
      <c r="C12076" s="121">
        <v>17.05</v>
      </c>
      <c r="D12076" s="94"/>
      <c r="E12076" s="121" t="s">
        <v>10269</v>
      </c>
      <c r="F12076" s="123">
        <v>5</v>
      </c>
      <c r="G12076" s="91">
        <v>1</v>
      </c>
      <c r="H12076" s="40">
        <v>3</v>
      </c>
      <c r="I12076" s="38">
        <v>-1</v>
      </c>
      <c r="J12076" s="18">
        <f t="shared" si="763"/>
        <v>1243.0000000000023</v>
      </c>
      <c r="K12076" s="19" t="str">
        <f t="shared" si="761"/>
        <v>Aug-16</v>
      </c>
      <c r="L12076" s="20">
        <f t="shared" si="764"/>
        <v>11890</v>
      </c>
      <c r="M12076" s="21">
        <f t="shared" si="762"/>
        <v>0.10454163162321298</v>
      </c>
    </row>
    <row r="12077" spans="1:13" x14ac:dyDescent="0.3">
      <c r="A12077" s="119">
        <v>42588</v>
      </c>
      <c r="B12077" s="121" t="s">
        <v>52</v>
      </c>
      <c r="C12077" s="121">
        <v>17.3</v>
      </c>
      <c r="D12077" s="94"/>
      <c r="E12077" s="121" t="s">
        <v>11014</v>
      </c>
      <c r="F12077" s="123">
        <v>4.5</v>
      </c>
      <c r="G12077" s="91">
        <v>1</v>
      </c>
      <c r="H12077" s="40">
        <v>3</v>
      </c>
      <c r="I12077" s="38">
        <v>-1</v>
      </c>
      <c r="J12077" s="18">
        <f t="shared" si="763"/>
        <v>1242.0000000000023</v>
      </c>
      <c r="K12077" s="19" t="str">
        <f t="shared" si="761"/>
        <v>Aug-16</v>
      </c>
      <c r="L12077" s="20">
        <f t="shared" si="764"/>
        <v>11891</v>
      </c>
      <c r="M12077" s="21">
        <f t="shared" si="762"/>
        <v>0.10444874274661528</v>
      </c>
    </row>
    <row r="12078" spans="1:13" x14ac:dyDescent="0.3">
      <c r="A12078" s="124">
        <v>42588</v>
      </c>
      <c r="B12078" s="111" t="s">
        <v>29</v>
      </c>
      <c r="C12078" s="111">
        <v>18.2</v>
      </c>
      <c r="D12078" s="94"/>
      <c r="E12078" s="111" t="s">
        <v>11013</v>
      </c>
      <c r="F12078" s="110">
        <v>5</v>
      </c>
      <c r="G12078" s="89">
        <v>1</v>
      </c>
      <c r="H12078" s="37" t="s">
        <v>6518</v>
      </c>
      <c r="I12078" s="34">
        <v>-1</v>
      </c>
      <c r="J12078" s="18">
        <f t="shared" si="763"/>
        <v>1241.0000000000023</v>
      </c>
      <c r="K12078" s="19" t="str">
        <f t="shared" si="761"/>
        <v>Aug-16</v>
      </c>
      <c r="L12078" s="20">
        <f t="shared" si="764"/>
        <v>11892</v>
      </c>
      <c r="M12078" s="21">
        <f t="shared" si="762"/>
        <v>0.10435586949209572</v>
      </c>
    </row>
    <row r="12079" spans="1:13" x14ac:dyDescent="0.3">
      <c r="A12079" s="116">
        <v>42590</v>
      </c>
      <c r="B12079" s="90" t="s">
        <v>45</v>
      </c>
      <c r="C12079" s="103">
        <v>0.65625</v>
      </c>
      <c r="D12079" s="94" t="s">
        <v>31</v>
      </c>
      <c r="E12079" s="90" t="s">
        <v>4036</v>
      </c>
      <c r="F12079" s="115">
        <v>3.5</v>
      </c>
      <c r="G12079" s="92">
        <v>1</v>
      </c>
      <c r="H12079" s="90" t="s">
        <v>42</v>
      </c>
      <c r="I12079" s="77">
        <f>IF(H12079="Lost",G12079*-1,IF(H12079="Won",     IF(D12079="E/W",            G12079*(F12079-1)*0.5*1.25,    IF(D12079="place",   G12079*(F12079-1) *0.95,  G12079*(F12079-1) )),            IF(H12079="Placed",     (G12079*-0.5)  + (0.5*G12079*(F12079-1)*0.2),0)         ))</f>
        <v>2.5</v>
      </c>
      <c r="J12079" s="18">
        <f t="shared" si="763"/>
        <v>1243.5000000000023</v>
      </c>
      <c r="K12079" s="19" t="str">
        <f t="shared" si="761"/>
        <v>Aug-16</v>
      </c>
      <c r="L12079" s="20">
        <f t="shared" si="764"/>
        <v>11893</v>
      </c>
      <c r="M12079" s="21">
        <f t="shared" si="762"/>
        <v>0.10455730261498379</v>
      </c>
    </row>
    <row r="12080" spans="1:13" x14ac:dyDescent="0.3">
      <c r="A12080" s="116">
        <v>42590</v>
      </c>
      <c r="B12080" s="90" t="s">
        <v>59</v>
      </c>
      <c r="C12080" s="103">
        <v>0.82638888888888884</v>
      </c>
      <c r="D12080" s="94" t="s">
        <v>31</v>
      </c>
      <c r="E12080" s="90" t="s">
        <v>4037</v>
      </c>
      <c r="F12080" s="115">
        <v>3.25</v>
      </c>
      <c r="G12080" s="92">
        <v>1</v>
      </c>
      <c r="H12080" s="90" t="s">
        <v>33</v>
      </c>
      <c r="I12080" s="77">
        <f>IF(H12080="Lost",G12080*-1,IF(H12080="Won",     IF(D12080="E/W",            G12080*(F12080-1)*0.5*1.25,    IF(D12080="place",   G12080*(F12080-1) *0.95,  G12080*(F12080-1) )),            IF(H12080="Placed",     (G12080*-0.5)  + (0.5*G12080*(F12080-1)*0.2),0)         ))</f>
        <v>-1</v>
      </c>
      <c r="J12080" s="18">
        <f t="shared" si="763"/>
        <v>1242.5000000000023</v>
      </c>
      <c r="K12080" s="19" t="str">
        <f t="shared" si="761"/>
        <v>Aug-16</v>
      </c>
      <c r="L12080" s="20">
        <f t="shared" si="764"/>
        <v>11894</v>
      </c>
      <c r="M12080" s="21">
        <f t="shared" si="762"/>
        <v>0.1044644358500086</v>
      </c>
    </row>
    <row r="12081" spans="1:13" x14ac:dyDescent="0.3">
      <c r="A12081" s="119">
        <v>42590</v>
      </c>
      <c r="B12081" s="121" t="s">
        <v>49</v>
      </c>
      <c r="C12081" s="121">
        <v>15.3</v>
      </c>
      <c r="D12081" s="94"/>
      <c r="E12081" s="121" t="s">
        <v>11015</v>
      </c>
      <c r="F12081" s="123">
        <v>4.33</v>
      </c>
      <c r="G12081" s="91">
        <v>1</v>
      </c>
      <c r="H12081" s="40">
        <v>3</v>
      </c>
      <c r="I12081" s="38">
        <v>-1</v>
      </c>
      <c r="J12081" s="18">
        <f t="shared" si="763"/>
        <v>1241.5000000000023</v>
      </c>
      <c r="K12081" s="19" t="str">
        <f t="shared" si="761"/>
        <v>Aug-16</v>
      </c>
      <c r="L12081" s="20">
        <f t="shared" si="764"/>
        <v>11895</v>
      </c>
      <c r="M12081" s="21">
        <f t="shared" si="762"/>
        <v>0.10437158469945375</v>
      </c>
    </row>
    <row r="12082" spans="1:13" x14ac:dyDescent="0.3">
      <c r="A12082" s="119">
        <v>42590</v>
      </c>
      <c r="B12082" s="121" t="s">
        <v>49</v>
      </c>
      <c r="C12082" s="121">
        <v>16.3</v>
      </c>
      <c r="D12082" s="94"/>
      <c r="E12082" s="121" t="s">
        <v>4077</v>
      </c>
      <c r="F12082" s="123">
        <v>5.5</v>
      </c>
      <c r="G12082" s="91">
        <v>1</v>
      </c>
      <c r="H12082" s="40">
        <v>4</v>
      </c>
      <c r="I12082" s="38">
        <v>-1</v>
      </c>
      <c r="J12082" s="18">
        <f t="shared" si="763"/>
        <v>1240.5000000000023</v>
      </c>
      <c r="K12082" s="19" t="str">
        <f t="shared" si="761"/>
        <v>Aug-16</v>
      </c>
      <c r="L12082" s="20">
        <f t="shared" si="764"/>
        <v>11896</v>
      </c>
      <c r="M12082" s="21">
        <f t="shared" si="762"/>
        <v>0.1042787491593815</v>
      </c>
    </row>
    <row r="12083" spans="1:13" x14ac:dyDescent="0.3">
      <c r="A12083" s="116">
        <v>42591</v>
      </c>
      <c r="B12083" s="90" t="s">
        <v>149</v>
      </c>
      <c r="C12083" s="103">
        <v>0.58333333333333337</v>
      </c>
      <c r="D12083" s="94" t="s">
        <v>31</v>
      </c>
      <c r="E12083" s="90" t="s">
        <v>4038</v>
      </c>
      <c r="F12083" s="115">
        <v>3</v>
      </c>
      <c r="G12083" s="92">
        <v>1</v>
      </c>
      <c r="H12083" s="90" t="s">
        <v>33</v>
      </c>
      <c r="I12083" s="77">
        <f>IF(H12083="Lost",G12083*-1,IF(H12083="Won",     IF(D12083="E/W",            G12083*(F12083-1)*0.5*1.25,    IF(D12083="place",   G12083*(F12083-1) *0.95,  G12083*(F12083-1) )),            IF(H12083="Placed",     (G12083*-0.5)  + (0.5*G12083*(F12083-1)*0.2),0)         ))</f>
        <v>-1</v>
      </c>
      <c r="J12083" s="18">
        <f t="shared" si="763"/>
        <v>1239.5000000000023</v>
      </c>
      <c r="K12083" s="19" t="str">
        <f t="shared" si="761"/>
        <v>Aug-16</v>
      </c>
      <c r="L12083" s="20">
        <f t="shared" si="764"/>
        <v>11897</v>
      </c>
      <c r="M12083" s="21">
        <f t="shared" si="762"/>
        <v>0.10418592922585544</v>
      </c>
    </row>
    <row r="12084" spans="1:13" x14ac:dyDescent="0.3">
      <c r="A12084" s="116">
        <v>42591</v>
      </c>
      <c r="B12084" s="90" t="s">
        <v>130</v>
      </c>
      <c r="C12084" s="103">
        <v>0.63541666666666663</v>
      </c>
      <c r="D12084" s="94" t="s">
        <v>31</v>
      </c>
      <c r="E12084" s="90" t="s">
        <v>4039</v>
      </c>
      <c r="F12084" s="115">
        <v>2.75</v>
      </c>
      <c r="G12084" s="92">
        <v>1</v>
      </c>
      <c r="H12084" s="90" t="s">
        <v>33</v>
      </c>
      <c r="I12084" s="77">
        <f>IF(H12084="Lost",G12084*-1,IF(H12084="Won",     IF(D12084="E/W",            G12084*(F12084-1)*0.5*1.25,    IF(D12084="place",   G12084*(F12084-1) *0.95,  G12084*(F12084-1) )),            IF(H12084="Placed",     (G12084*-0.5)  + (0.5*G12084*(F12084-1)*0.2),0)         ))</f>
        <v>-1</v>
      </c>
      <c r="J12084" s="18">
        <f t="shared" si="763"/>
        <v>1238.5000000000023</v>
      </c>
      <c r="K12084" s="19" t="str">
        <f t="shared" si="761"/>
        <v>Aug-16</v>
      </c>
      <c r="L12084" s="20">
        <f t="shared" si="764"/>
        <v>11898</v>
      </c>
      <c r="M12084" s="21">
        <f t="shared" si="762"/>
        <v>0.10409312489494052</v>
      </c>
    </row>
    <row r="12085" spans="1:13" x14ac:dyDescent="0.3">
      <c r="A12085" s="124">
        <v>42591</v>
      </c>
      <c r="B12085" s="111" t="s">
        <v>63</v>
      </c>
      <c r="C12085" s="111">
        <v>17.3</v>
      </c>
      <c r="D12085" s="94"/>
      <c r="E12085" s="111" t="s">
        <v>4090</v>
      </c>
      <c r="F12085" s="110">
        <v>5.5</v>
      </c>
      <c r="G12085" s="91">
        <v>1</v>
      </c>
      <c r="H12085" s="37" t="s">
        <v>6518</v>
      </c>
      <c r="I12085" s="34">
        <v>-1</v>
      </c>
      <c r="J12085" s="18">
        <f t="shared" si="763"/>
        <v>1237.5000000000023</v>
      </c>
      <c r="K12085" s="19" t="str">
        <f t="shared" si="761"/>
        <v>Aug-16</v>
      </c>
      <c r="L12085" s="20">
        <f t="shared" si="764"/>
        <v>11899</v>
      </c>
      <c r="M12085" s="21">
        <f t="shared" si="762"/>
        <v>0.10400033616270293</v>
      </c>
    </row>
    <row r="12086" spans="1:13" x14ac:dyDescent="0.3">
      <c r="A12086" s="124">
        <v>42591</v>
      </c>
      <c r="B12086" s="111" t="s">
        <v>29</v>
      </c>
      <c r="C12086" s="111">
        <v>19.149999999999999</v>
      </c>
      <c r="D12086" s="94"/>
      <c r="E12086" s="111" t="s">
        <v>11016</v>
      </c>
      <c r="F12086" s="110">
        <v>5</v>
      </c>
      <c r="G12086" s="91">
        <v>1</v>
      </c>
      <c r="H12086" s="37" t="s">
        <v>6518</v>
      </c>
      <c r="I12086" s="34">
        <v>-1</v>
      </c>
      <c r="J12086" s="18">
        <f t="shared" si="763"/>
        <v>1236.5000000000023</v>
      </c>
      <c r="K12086" s="19" t="str">
        <f t="shared" si="761"/>
        <v>Aug-16</v>
      </c>
      <c r="L12086" s="20">
        <f t="shared" si="764"/>
        <v>11900</v>
      </c>
      <c r="M12086" s="21">
        <f t="shared" si="762"/>
        <v>0.10390756302521027</v>
      </c>
    </row>
    <row r="12087" spans="1:13" x14ac:dyDescent="0.3">
      <c r="A12087" s="124">
        <v>42591</v>
      </c>
      <c r="B12087" s="111" t="s">
        <v>29</v>
      </c>
      <c r="C12087" s="111">
        <v>19.45</v>
      </c>
      <c r="D12087" s="94"/>
      <c r="E12087" s="111" t="s">
        <v>3337</v>
      </c>
      <c r="F12087" s="110">
        <v>6</v>
      </c>
      <c r="G12087" s="91">
        <v>1</v>
      </c>
      <c r="H12087" s="37" t="s">
        <v>6518</v>
      </c>
      <c r="I12087" s="34">
        <v>-1</v>
      </c>
      <c r="J12087" s="18">
        <f t="shared" si="763"/>
        <v>1235.5000000000023</v>
      </c>
      <c r="K12087" s="19" t="str">
        <f t="shared" si="761"/>
        <v>Aug-16</v>
      </c>
      <c r="L12087" s="20">
        <f t="shared" si="764"/>
        <v>11901</v>
      </c>
      <c r="M12087" s="21">
        <f t="shared" si="762"/>
        <v>0.10381480547853141</v>
      </c>
    </row>
    <row r="12088" spans="1:13" x14ac:dyDescent="0.3">
      <c r="A12088" s="116">
        <v>42592</v>
      </c>
      <c r="B12088" s="90" t="s">
        <v>153</v>
      </c>
      <c r="C12088" s="103">
        <v>0.63194444444444442</v>
      </c>
      <c r="D12088" s="94" t="s">
        <v>31</v>
      </c>
      <c r="E12088" s="90" t="s">
        <v>4041</v>
      </c>
      <c r="F12088" s="115">
        <v>3.25</v>
      </c>
      <c r="G12088" s="92">
        <v>1</v>
      </c>
      <c r="H12088" s="90" t="s">
        <v>33</v>
      </c>
      <c r="I12088" s="77">
        <f>IF(H12088="Lost",G12088*-1,IF(H12088="Won",     IF(D12088="E/W",            G12088*(F12088-1)*0.5*1.25,    IF(D12088="place",   G12088*(F12088-1) *0.95,  G12088*(F12088-1) )),            IF(H12088="Placed",     (G12088*-0.5)  + (0.5*G12088*(F12088-1)*0.2),0)         ))</f>
        <v>-1</v>
      </c>
      <c r="J12088" s="18">
        <f t="shared" si="763"/>
        <v>1234.5000000000023</v>
      </c>
      <c r="K12088" s="19" t="str">
        <f t="shared" si="761"/>
        <v>Aug-16</v>
      </c>
      <c r="L12088" s="20">
        <f t="shared" si="764"/>
        <v>11902</v>
      </c>
      <c r="M12088" s="21">
        <f t="shared" si="762"/>
        <v>0.10372206351873654</v>
      </c>
    </row>
    <row r="12089" spans="1:13" x14ac:dyDescent="0.3">
      <c r="A12089" s="116">
        <v>42592</v>
      </c>
      <c r="B12089" s="90" t="s">
        <v>153</v>
      </c>
      <c r="C12089" s="103">
        <v>0.67361111111111116</v>
      </c>
      <c r="D12089" s="94" t="s">
        <v>31</v>
      </c>
      <c r="E12089" s="90" t="s">
        <v>4042</v>
      </c>
      <c r="F12089" s="115">
        <v>3.75</v>
      </c>
      <c r="G12089" s="92">
        <v>1</v>
      </c>
      <c r="H12089" s="90" t="s">
        <v>33</v>
      </c>
      <c r="I12089" s="77">
        <f>IF(H12089="Lost",G12089*-1,IF(H12089="Won",     IF(D12089="E/W",            G12089*(F12089-1)*0.5*1.25,    IF(D12089="place",   G12089*(F12089-1) *0.95,  G12089*(F12089-1) )),            IF(H12089="Placed",     (G12089*-0.5)  + (0.5*G12089*(F12089-1)*0.2),0)         ))</f>
        <v>-1</v>
      </c>
      <c r="J12089" s="18">
        <f t="shared" si="763"/>
        <v>1233.5000000000023</v>
      </c>
      <c r="K12089" s="19" t="str">
        <f t="shared" si="761"/>
        <v>Aug-16</v>
      </c>
      <c r="L12089" s="20">
        <f t="shared" si="764"/>
        <v>11903</v>
      </c>
      <c r="M12089" s="21">
        <f t="shared" si="762"/>
        <v>0.10362933714189719</v>
      </c>
    </row>
    <row r="12090" spans="1:13" x14ac:dyDescent="0.3">
      <c r="A12090" s="116">
        <v>42592</v>
      </c>
      <c r="B12090" s="90" t="s">
        <v>37</v>
      </c>
      <c r="C12090" s="103">
        <v>0.68055555555555547</v>
      </c>
      <c r="D12090" s="94" t="s">
        <v>31</v>
      </c>
      <c r="E12090" s="90" t="s">
        <v>4040</v>
      </c>
      <c r="F12090" s="115">
        <v>4</v>
      </c>
      <c r="G12090" s="92">
        <v>1</v>
      </c>
      <c r="H12090" s="90" t="s">
        <v>42</v>
      </c>
      <c r="I12090" s="77">
        <f>IF(H12090="Lost",G12090*-1,IF(H12090="Won",     IF(D12090="E/W",            G12090*(F12090-1)*0.5*1.25,    IF(D12090="place",   G12090*(F12090-1) *0.95,  G12090*(F12090-1) )),            IF(H12090="Placed",     (G12090*-0.5)  + (0.5*G12090*(F12090-1)*0.2),0)         ))</f>
        <v>3</v>
      </c>
      <c r="J12090" s="18">
        <f t="shared" si="763"/>
        <v>1236.5000000000023</v>
      </c>
      <c r="K12090" s="19" t="str">
        <f t="shared" si="761"/>
        <v>Aug-16</v>
      </c>
      <c r="L12090" s="20">
        <f t="shared" si="764"/>
        <v>11904</v>
      </c>
      <c r="M12090" s="21">
        <f t="shared" si="762"/>
        <v>0.10387264784946255</v>
      </c>
    </row>
    <row r="12091" spans="1:13" x14ac:dyDescent="0.3">
      <c r="A12091" s="119">
        <v>42592</v>
      </c>
      <c r="B12091" s="121" t="s">
        <v>37</v>
      </c>
      <c r="C12091" s="121">
        <v>16.2</v>
      </c>
      <c r="D12091" s="94"/>
      <c r="E12091" s="121" t="s">
        <v>11017</v>
      </c>
      <c r="F12091" s="123">
        <v>5.5</v>
      </c>
      <c r="G12091" s="91">
        <v>1</v>
      </c>
      <c r="H12091" s="40">
        <v>4</v>
      </c>
      <c r="I12091" s="38">
        <v>-1</v>
      </c>
      <c r="J12091" s="18">
        <f t="shared" si="763"/>
        <v>1235.5000000000023</v>
      </c>
      <c r="K12091" s="19" t="str">
        <f t="shared" si="761"/>
        <v>Aug-16</v>
      </c>
      <c r="L12091" s="20">
        <f t="shared" si="764"/>
        <v>11905</v>
      </c>
      <c r="M12091" s="21">
        <f t="shared" si="762"/>
        <v>0.10377992440151217</v>
      </c>
    </row>
    <row r="12092" spans="1:13" x14ac:dyDescent="0.3">
      <c r="A12092" s="124">
        <v>42592</v>
      </c>
      <c r="B12092" s="111" t="s">
        <v>43</v>
      </c>
      <c r="C12092" s="111">
        <v>21.1</v>
      </c>
      <c r="D12092" s="94"/>
      <c r="E12092" s="111" t="s">
        <v>8528</v>
      </c>
      <c r="F12092" s="110">
        <v>6</v>
      </c>
      <c r="G12092" s="91">
        <v>1</v>
      </c>
      <c r="H12092" s="37" t="s">
        <v>6518</v>
      </c>
      <c r="I12092" s="34">
        <v>-1</v>
      </c>
      <c r="J12092" s="18">
        <f t="shared" si="763"/>
        <v>1234.5000000000023</v>
      </c>
      <c r="K12092" s="19" t="str">
        <f t="shared" si="761"/>
        <v>Aug-16</v>
      </c>
      <c r="L12092" s="20">
        <f t="shared" si="764"/>
        <v>11906</v>
      </c>
      <c r="M12092" s="21">
        <f t="shared" si="762"/>
        <v>0.10368721652948112</v>
      </c>
    </row>
    <row r="12093" spans="1:13" x14ac:dyDescent="0.3">
      <c r="A12093" s="116">
        <v>42593</v>
      </c>
      <c r="B12093" s="90" t="s">
        <v>37</v>
      </c>
      <c r="C12093" s="103">
        <v>0.59027777777777779</v>
      </c>
      <c r="D12093" s="94" t="s">
        <v>31</v>
      </c>
      <c r="E12093" s="90" t="s">
        <v>4043</v>
      </c>
      <c r="F12093" s="115">
        <v>3</v>
      </c>
      <c r="G12093" s="92">
        <v>1</v>
      </c>
      <c r="H12093" s="90" t="s">
        <v>42</v>
      </c>
      <c r="I12093" s="77">
        <f>IF(H12093="Lost",G12093*-1,IF(H12093="Won",     IF(D12093="E/W",            G12093*(F12093-1)*0.5*1.25,    IF(D12093="place",   G12093*(F12093-1) *0.95,  G12093*(F12093-1) )),            IF(H12093="Placed",     (G12093*-0.5)  + (0.5*G12093*(F12093-1)*0.2),0)         ))</f>
        <v>2</v>
      </c>
      <c r="J12093" s="18">
        <f t="shared" si="763"/>
        <v>1236.5000000000023</v>
      </c>
      <c r="K12093" s="19" t="str">
        <f t="shared" si="761"/>
        <v>Aug-16</v>
      </c>
      <c r="L12093" s="20">
        <f t="shared" si="764"/>
        <v>11907</v>
      </c>
      <c r="M12093" s="21">
        <f t="shared" si="762"/>
        <v>0.10384647686235007</v>
      </c>
    </row>
    <row r="12094" spans="1:13" x14ac:dyDescent="0.3">
      <c r="A12094" s="116">
        <v>42593</v>
      </c>
      <c r="B12094" s="90" t="s">
        <v>57</v>
      </c>
      <c r="C12094" s="103">
        <v>0.63888888888888895</v>
      </c>
      <c r="D12094" s="94" t="s">
        <v>31</v>
      </c>
      <c r="E12094" s="90" t="s">
        <v>4044</v>
      </c>
      <c r="F12094" s="115">
        <v>4</v>
      </c>
      <c r="G12094" s="92">
        <v>1</v>
      </c>
      <c r="H12094" s="90" t="s">
        <v>33</v>
      </c>
      <c r="I12094" s="77">
        <f>IF(H12094="Lost",G12094*-1,IF(H12094="Won",     IF(D12094="E/W",            G12094*(F12094-1)*0.5*1.25,    IF(D12094="place",   G12094*(F12094-1) *0.95,  G12094*(F12094-1) )),            IF(H12094="Placed",     (G12094*-0.5)  + (0.5*G12094*(F12094-1)*0.2),0)         ))</f>
        <v>-1</v>
      </c>
      <c r="J12094" s="18">
        <f t="shared" si="763"/>
        <v>1235.5000000000023</v>
      </c>
      <c r="K12094" s="19" t="str">
        <f t="shared" si="761"/>
        <v>Aug-16</v>
      </c>
      <c r="L12094" s="20">
        <f t="shared" si="764"/>
        <v>11908</v>
      </c>
      <c r="M12094" s="21">
        <f t="shared" si="762"/>
        <v>0.10375377897211978</v>
      </c>
    </row>
    <row r="12095" spans="1:13" x14ac:dyDescent="0.3">
      <c r="A12095" s="116">
        <v>42593</v>
      </c>
      <c r="B12095" s="90" t="s">
        <v>57</v>
      </c>
      <c r="C12095" s="103">
        <v>0.65972222222222221</v>
      </c>
      <c r="D12095" s="94" t="s">
        <v>31</v>
      </c>
      <c r="E12095" s="90" t="s">
        <v>2393</v>
      </c>
      <c r="F12095" s="115">
        <v>3.5</v>
      </c>
      <c r="G12095" s="92">
        <v>1</v>
      </c>
      <c r="H12095" s="90" t="s">
        <v>33</v>
      </c>
      <c r="I12095" s="77">
        <f>IF(H12095="Lost",G12095*-1,IF(H12095="Won",     IF(D12095="E/W",            G12095*(F12095-1)*0.5*1.25,    IF(D12095="place",   G12095*(F12095-1) *0.95,  G12095*(F12095-1) )),            IF(H12095="Placed",     (G12095*-0.5)  + (0.5*G12095*(F12095-1)*0.2),0)         ))</f>
        <v>-1</v>
      </c>
      <c r="J12095" s="18">
        <f t="shared" si="763"/>
        <v>1234.5000000000023</v>
      </c>
      <c r="K12095" s="19" t="str">
        <f t="shared" si="761"/>
        <v>Aug-16</v>
      </c>
      <c r="L12095" s="20">
        <f t="shared" si="764"/>
        <v>11909</v>
      </c>
      <c r="M12095" s="21">
        <f t="shared" si="762"/>
        <v>0.10366109664959293</v>
      </c>
    </row>
    <row r="12096" spans="1:13" x14ac:dyDescent="0.3">
      <c r="A12096" s="116">
        <v>42593</v>
      </c>
      <c r="B12096" s="90" t="s">
        <v>41</v>
      </c>
      <c r="C12096" s="103">
        <v>0.66666666666666663</v>
      </c>
      <c r="D12096" s="94" t="s">
        <v>31</v>
      </c>
      <c r="E12096" s="90" t="s">
        <v>4045</v>
      </c>
      <c r="F12096" s="115">
        <v>4</v>
      </c>
      <c r="G12096" s="92">
        <v>1</v>
      </c>
      <c r="H12096" s="90" t="s">
        <v>33</v>
      </c>
      <c r="I12096" s="77">
        <f>IF(H12096="Lost",G12096*-1,IF(H12096="Won",     IF(D12096="E/W",            G12096*(F12096-1)*0.5*1.25,    IF(D12096="place",   G12096*(F12096-1) *0.95,  G12096*(F12096-1) )),            IF(H12096="Placed",     (G12096*-0.5)  + (0.5*G12096*(F12096-1)*0.2),0)         ))</f>
        <v>-1</v>
      </c>
      <c r="J12096" s="18">
        <f t="shared" si="763"/>
        <v>1233.5000000000023</v>
      </c>
      <c r="K12096" s="19" t="str">
        <f t="shared" si="761"/>
        <v>Aug-16</v>
      </c>
      <c r="L12096" s="20">
        <f t="shared" si="764"/>
        <v>11910</v>
      </c>
      <c r="M12096" s="21">
        <f t="shared" si="762"/>
        <v>0.10356842989084822</v>
      </c>
    </row>
    <row r="12097" spans="1:13" x14ac:dyDescent="0.3">
      <c r="A12097" s="119">
        <v>42593</v>
      </c>
      <c r="B12097" s="121" t="s">
        <v>41</v>
      </c>
      <c r="C12097" s="121">
        <v>16.3</v>
      </c>
      <c r="D12097" s="94"/>
      <c r="E12097" s="121" t="s">
        <v>2905</v>
      </c>
      <c r="F12097" s="123">
        <v>6</v>
      </c>
      <c r="G12097" s="91">
        <v>1</v>
      </c>
      <c r="H12097" s="40">
        <v>4</v>
      </c>
      <c r="I12097" s="38">
        <v>-1</v>
      </c>
      <c r="J12097" s="18">
        <f t="shared" si="763"/>
        <v>1232.5000000000023</v>
      </c>
      <c r="K12097" s="19" t="str">
        <f t="shared" si="761"/>
        <v>Aug-16</v>
      </c>
      <c r="L12097" s="20">
        <f t="shared" si="764"/>
        <v>11911</v>
      </c>
      <c r="M12097" s="21">
        <f t="shared" si="762"/>
        <v>0.1034757786919656</v>
      </c>
    </row>
    <row r="12098" spans="1:13" x14ac:dyDescent="0.3">
      <c r="A12098" s="119">
        <v>42593</v>
      </c>
      <c r="B12098" s="121" t="s">
        <v>41</v>
      </c>
      <c r="C12098" s="121">
        <v>16.3</v>
      </c>
      <c r="D12098" s="94"/>
      <c r="E12098" s="121" t="s">
        <v>11019</v>
      </c>
      <c r="F12098" s="123">
        <v>4.33</v>
      </c>
      <c r="G12098" s="91">
        <v>1</v>
      </c>
      <c r="H12098" s="40">
        <v>3</v>
      </c>
      <c r="I12098" s="38">
        <v>-1</v>
      </c>
      <c r="J12098" s="18">
        <f t="shared" si="763"/>
        <v>1231.5000000000023</v>
      </c>
      <c r="K12098" s="19" t="str">
        <f t="shared" ref="K12098:K12161" si="765">TEXT(A12098,"MMM-yy")</f>
        <v>Aug-16</v>
      </c>
      <c r="L12098" s="20">
        <f t="shared" si="764"/>
        <v>11912</v>
      </c>
      <c r="M12098" s="21">
        <f t="shared" ref="M12098:M12161" si="766">J12098/L12098</f>
        <v>0.10338314304902638</v>
      </c>
    </row>
    <row r="12099" spans="1:13" x14ac:dyDescent="0.3">
      <c r="A12099" s="119">
        <v>42593</v>
      </c>
      <c r="B12099" s="121" t="s">
        <v>41</v>
      </c>
      <c r="C12099" s="121">
        <v>17</v>
      </c>
      <c r="D12099" s="94"/>
      <c r="E12099" s="121" t="s">
        <v>2201</v>
      </c>
      <c r="F12099" s="123">
        <v>4.33</v>
      </c>
      <c r="G12099" s="91">
        <v>1</v>
      </c>
      <c r="H12099" s="40">
        <v>3</v>
      </c>
      <c r="I12099" s="38">
        <v>-1</v>
      </c>
      <c r="J12099" s="18">
        <f t="shared" ref="J12099:J12162" si="767">J12098+I12099</f>
        <v>1230.5000000000023</v>
      </c>
      <c r="K12099" s="19" t="str">
        <f t="shared" si="765"/>
        <v>Aug-16</v>
      </c>
      <c r="L12099" s="20">
        <f t="shared" ref="L12099:L12162" si="768">L12098+G12099</f>
        <v>11913</v>
      </c>
      <c r="M12099" s="21">
        <f t="shared" si="766"/>
        <v>0.10329052295811318</v>
      </c>
    </row>
    <row r="12100" spans="1:13" x14ac:dyDescent="0.3">
      <c r="A12100" s="124">
        <v>42593</v>
      </c>
      <c r="B12100" s="111" t="s">
        <v>46</v>
      </c>
      <c r="C12100" s="111">
        <v>17.05</v>
      </c>
      <c r="D12100" s="94"/>
      <c r="E12100" s="111" t="s">
        <v>11018</v>
      </c>
      <c r="F12100" s="110">
        <v>5</v>
      </c>
      <c r="G12100" s="91">
        <v>1</v>
      </c>
      <c r="H12100" s="37" t="s">
        <v>6512</v>
      </c>
      <c r="I12100" s="34">
        <v>-1</v>
      </c>
      <c r="J12100" s="18">
        <f t="shared" si="767"/>
        <v>1229.5000000000023</v>
      </c>
      <c r="K12100" s="19" t="str">
        <f t="shared" si="765"/>
        <v>Aug-16</v>
      </c>
      <c r="L12100" s="20">
        <f t="shared" si="768"/>
        <v>11914</v>
      </c>
      <c r="M12100" s="21">
        <f t="shared" si="766"/>
        <v>0.10319791841530991</v>
      </c>
    </row>
    <row r="12101" spans="1:13" x14ac:dyDescent="0.3">
      <c r="A12101" s="124">
        <v>42593</v>
      </c>
      <c r="B12101" s="111" t="s">
        <v>46</v>
      </c>
      <c r="C12101" s="111">
        <v>17.350000000000001</v>
      </c>
      <c r="D12101" s="94"/>
      <c r="E12101" s="111" t="s">
        <v>3227</v>
      </c>
      <c r="F12101" s="110">
        <v>5.5</v>
      </c>
      <c r="G12101" s="91">
        <v>1</v>
      </c>
      <c r="H12101" s="37" t="s">
        <v>6512</v>
      </c>
      <c r="I12101" s="34">
        <v>-1</v>
      </c>
      <c r="J12101" s="18">
        <f t="shared" si="767"/>
        <v>1228.5000000000023</v>
      </c>
      <c r="K12101" s="19" t="str">
        <f t="shared" si="765"/>
        <v>Aug-16</v>
      </c>
      <c r="L12101" s="20">
        <f t="shared" si="768"/>
        <v>11915</v>
      </c>
      <c r="M12101" s="21">
        <f t="shared" si="766"/>
        <v>0.10310532941670182</v>
      </c>
    </row>
    <row r="12102" spans="1:13" x14ac:dyDescent="0.3">
      <c r="A12102" s="124">
        <v>42593</v>
      </c>
      <c r="B12102" s="111" t="s">
        <v>46</v>
      </c>
      <c r="C12102" s="111">
        <v>19.05</v>
      </c>
      <c r="D12102" s="94"/>
      <c r="E12102" s="111" t="s">
        <v>5252</v>
      </c>
      <c r="F12102" s="110">
        <v>4.33</v>
      </c>
      <c r="G12102" s="91">
        <v>1</v>
      </c>
      <c r="H12102" s="37" t="s">
        <v>6526</v>
      </c>
      <c r="I12102" s="34">
        <v>3.33</v>
      </c>
      <c r="J12102" s="18">
        <f t="shared" si="767"/>
        <v>1231.8300000000022</v>
      </c>
      <c r="K12102" s="19" t="str">
        <f t="shared" si="765"/>
        <v>Aug-16</v>
      </c>
      <c r="L12102" s="20">
        <f t="shared" si="768"/>
        <v>11916</v>
      </c>
      <c r="M12102" s="21">
        <f t="shared" si="766"/>
        <v>0.10337613293051379</v>
      </c>
    </row>
    <row r="12103" spans="1:13" x14ac:dyDescent="0.3">
      <c r="A12103" s="116">
        <v>42594</v>
      </c>
      <c r="B12103" s="90" t="s">
        <v>137</v>
      </c>
      <c r="C12103" s="103">
        <v>0.58333333333333337</v>
      </c>
      <c r="D12103" s="94" t="s">
        <v>31</v>
      </c>
      <c r="E12103" s="90" t="s">
        <v>4046</v>
      </c>
      <c r="F12103" s="115">
        <v>3.5</v>
      </c>
      <c r="G12103" s="92">
        <v>1</v>
      </c>
      <c r="H12103" s="90" t="s">
        <v>42</v>
      </c>
      <c r="I12103" s="77">
        <f>IF(H12103="Lost",G12103*-1,IF(H12103="Won",     IF(D12103="E/W",            G12103*(F12103-1)*0.5*1.25,    IF(D12103="place",   G12103*(F12103-1) *0.95,  G12103*(F12103-1) )),            IF(H12103="Placed",     (G12103*-0.5)  + (0.5*G12103*(F12103-1)*0.2),0)         ))</f>
        <v>2.5</v>
      </c>
      <c r="J12103" s="18">
        <f t="shared" si="767"/>
        <v>1234.3300000000022</v>
      </c>
      <c r="K12103" s="19" t="str">
        <f t="shared" si="765"/>
        <v>Aug-16</v>
      </c>
      <c r="L12103" s="20">
        <f t="shared" si="768"/>
        <v>11917</v>
      </c>
      <c r="M12103" s="21">
        <f t="shared" si="766"/>
        <v>0.10357724259461293</v>
      </c>
    </row>
    <row r="12104" spans="1:13" x14ac:dyDescent="0.3">
      <c r="A12104" s="116">
        <v>42594</v>
      </c>
      <c r="B12104" s="90" t="s">
        <v>137</v>
      </c>
      <c r="C12104" s="103">
        <v>0.64930555555555558</v>
      </c>
      <c r="D12104" s="94" t="s">
        <v>31</v>
      </c>
      <c r="E12104" s="90" t="s">
        <v>4047</v>
      </c>
      <c r="F12104" s="115">
        <v>2.88</v>
      </c>
      <c r="G12104" s="92">
        <v>1</v>
      </c>
      <c r="H12104" s="90" t="s">
        <v>33</v>
      </c>
      <c r="I12104" s="77">
        <f>IF(H12104="Lost",G12104*-1,IF(H12104="Won",     IF(D12104="E/W",            G12104*(F12104-1)*0.5*1.25,    IF(D12104="place",   G12104*(F12104-1) *0.95,  G12104*(F12104-1) )),            IF(H12104="Placed",     (G12104*-0.5)  + (0.5*G12104*(F12104-1)*0.2),0)         ))</f>
        <v>-1</v>
      </c>
      <c r="J12104" s="18">
        <f t="shared" si="767"/>
        <v>1233.3300000000022</v>
      </c>
      <c r="K12104" s="19" t="str">
        <f t="shared" si="765"/>
        <v>Aug-16</v>
      </c>
      <c r="L12104" s="20">
        <f t="shared" si="768"/>
        <v>11918</v>
      </c>
      <c r="M12104" s="21">
        <f t="shared" si="766"/>
        <v>0.10348464507467714</v>
      </c>
    </row>
    <row r="12105" spans="1:13" x14ac:dyDescent="0.3">
      <c r="A12105" s="116">
        <v>42594</v>
      </c>
      <c r="B12105" s="90" t="s">
        <v>63</v>
      </c>
      <c r="C12105" s="103">
        <v>0.65625</v>
      </c>
      <c r="D12105" s="94" t="s">
        <v>31</v>
      </c>
      <c r="E12105" s="90" t="s">
        <v>4048</v>
      </c>
      <c r="F12105" s="115">
        <v>3.25</v>
      </c>
      <c r="G12105" s="92">
        <v>1</v>
      </c>
      <c r="H12105" s="90" t="s">
        <v>42</v>
      </c>
      <c r="I12105" s="77">
        <f>IF(H12105="Lost",G12105*-1,IF(H12105="Won",     IF(D12105="E/W",            G12105*(F12105-1)*0.5*1.25,    IF(D12105="place",   G12105*(F12105-1) *0.95,  G12105*(F12105-1) )),            IF(H12105="Placed",     (G12105*-0.5)  + (0.5*G12105*(F12105-1)*0.2),0)         ))</f>
        <v>2.25</v>
      </c>
      <c r="J12105" s="18">
        <f t="shared" si="767"/>
        <v>1235.5800000000022</v>
      </c>
      <c r="K12105" s="19" t="str">
        <f t="shared" si="765"/>
        <v>Aug-16</v>
      </c>
      <c r="L12105" s="20">
        <f t="shared" si="768"/>
        <v>11919</v>
      </c>
      <c r="M12105" s="21">
        <f t="shared" si="766"/>
        <v>0.10366473697457859</v>
      </c>
    </row>
    <row r="12106" spans="1:13" x14ac:dyDescent="0.3">
      <c r="A12106" s="116">
        <v>42594</v>
      </c>
      <c r="B12106" s="90" t="s">
        <v>61</v>
      </c>
      <c r="C12106" s="103">
        <v>0.78125</v>
      </c>
      <c r="D12106" s="94" t="s">
        <v>31</v>
      </c>
      <c r="E12106" s="90" t="s">
        <v>4049</v>
      </c>
      <c r="F12106" s="115">
        <v>3.25</v>
      </c>
      <c r="G12106" s="92">
        <v>1</v>
      </c>
      <c r="H12106" s="90" t="s">
        <v>33</v>
      </c>
      <c r="I12106" s="77">
        <f>IF(H12106="Lost",G12106*-1,IF(H12106="Won",     IF(D12106="E/W",            G12106*(F12106-1)*0.5*1.25,    IF(D12106="place",   G12106*(F12106-1) *0.95,  G12106*(F12106-1) )),            IF(H12106="Placed",     (G12106*-0.5)  + (0.5*G12106*(F12106-1)*0.2),0)         ))</f>
        <v>-1</v>
      </c>
      <c r="J12106" s="18">
        <f t="shared" si="767"/>
        <v>1234.5800000000022</v>
      </c>
      <c r="K12106" s="19" t="str">
        <f t="shared" si="765"/>
        <v>Aug-16</v>
      </c>
      <c r="L12106" s="20">
        <f t="shared" si="768"/>
        <v>11920</v>
      </c>
      <c r="M12106" s="21">
        <f t="shared" si="766"/>
        <v>0.10357214765100689</v>
      </c>
    </row>
    <row r="12107" spans="1:13" x14ac:dyDescent="0.3">
      <c r="A12107" s="119">
        <v>42594</v>
      </c>
      <c r="B12107" s="121" t="s">
        <v>63</v>
      </c>
      <c r="C12107" s="121">
        <v>14.1</v>
      </c>
      <c r="D12107" s="94"/>
      <c r="E12107" s="121" t="s">
        <v>11021</v>
      </c>
      <c r="F12107" s="123">
        <v>6</v>
      </c>
      <c r="G12107" s="91">
        <v>1</v>
      </c>
      <c r="H12107" s="40">
        <v>6</v>
      </c>
      <c r="I12107" s="38">
        <v>-1</v>
      </c>
      <c r="J12107" s="18">
        <f t="shared" si="767"/>
        <v>1233.5800000000022</v>
      </c>
      <c r="K12107" s="19" t="str">
        <f t="shared" si="765"/>
        <v>Aug-16</v>
      </c>
      <c r="L12107" s="20">
        <f t="shared" si="768"/>
        <v>11921</v>
      </c>
      <c r="M12107" s="21">
        <f t="shared" si="766"/>
        <v>0.10347957386125343</v>
      </c>
    </row>
    <row r="12108" spans="1:13" x14ac:dyDescent="0.3">
      <c r="A12108" s="119">
        <v>42594</v>
      </c>
      <c r="B12108" s="121" t="s">
        <v>63</v>
      </c>
      <c r="C12108" s="121">
        <v>15.1</v>
      </c>
      <c r="D12108" s="94"/>
      <c r="E12108" s="121" t="s">
        <v>3354</v>
      </c>
      <c r="F12108" s="123">
        <v>4.33</v>
      </c>
      <c r="G12108" s="91">
        <v>0</v>
      </c>
      <c r="H12108" s="40" t="s">
        <v>6111</v>
      </c>
      <c r="I12108" s="38">
        <v>0</v>
      </c>
      <c r="J12108" s="18">
        <f t="shared" si="767"/>
        <v>1233.5800000000022</v>
      </c>
      <c r="K12108" s="19" t="str">
        <f t="shared" si="765"/>
        <v>Aug-16</v>
      </c>
      <c r="L12108" s="20">
        <f t="shared" si="768"/>
        <v>11921</v>
      </c>
      <c r="M12108" s="21">
        <f t="shared" si="766"/>
        <v>0.10347957386125343</v>
      </c>
    </row>
    <row r="12109" spans="1:13" x14ac:dyDescent="0.3">
      <c r="A12109" s="119">
        <v>42594</v>
      </c>
      <c r="B12109" s="121" t="s">
        <v>137</v>
      </c>
      <c r="C12109" s="121">
        <v>16.399999999999999</v>
      </c>
      <c r="D12109" s="94"/>
      <c r="E12109" s="121" t="s">
        <v>11020</v>
      </c>
      <c r="F12109" s="123">
        <v>5</v>
      </c>
      <c r="G12109" s="91">
        <v>1</v>
      </c>
      <c r="H12109" s="40">
        <v>1</v>
      </c>
      <c r="I12109" s="38">
        <v>4</v>
      </c>
      <c r="J12109" s="18">
        <f t="shared" si="767"/>
        <v>1237.5800000000022</v>
      </c>
      <c r="K12109" s="19" t="str">
        <f t="shared" si="765"/>
        <v>Aug-16</v>
      </c>
      <c r="L12109" s="20">
        <f t="shared" si="768"/>
        <v>11922</v>
      </c>
      <c r="M12109" s="21">
        <f t="shared" si="766"/>
        <v>0.10380640832075173</v>
      </c>
    </row>
    <row r="12110" spans="1:13" x14ac:dyDescent="0.3">
      <c r="A12110" s="119">
        <v>42594</v>
      </c>
      <c r="B12110" s="121" t="s">
        <v>137</v>
      </c>
      <c r="C12110" s="121">
        <v>16.399999999999999</v>
      </c>
      <c r="D12110" s="94"/>
      <c r="E12110" s="121" t="s">
        <v>2505</v>
      </c>
      <c r="F12110" s="123">
        <v>6</v>
      </c>
      <c r="G12110" s="91">
        <v>1</v>
      </c>
      <c r="H12110" s="40">
        <v>4</v>
      </c>
      <c r="I12110" s="38">
        <v>-1</v>
      </c>
      <c r="J12110" s="18">
        <f t="shared" si="767"/>
        <v>1236.5800000000022</v>
      </c>
      <c r="K12110" s="19" t="str">
        <f t="shared" si="765"/>
        <v>Aug-16</v>
      </c>
      <c r="L12110" s="20">
        <f t="shared" si="768"/>
        <v>11923</v>
      </c>
      <c r="M12110" s="21">
        <f t="shared" si="766"/>
        <v>0.10371383041180929</v>
      </c>
    </row>
    <row r="12111" spans="1:13" x14ac:dyDescent="0.3">
      <c r="A12111" s="116">
        <v>42595</v>
      </c>
      <c r="B12111" s="90" t="s">
        <v>135</v>
      </c>
      <c r="C12111" s="103">
        <v>0.57638888888888895</v>
      </c>
      <c r="D12111" s="94" t="s">
        <v>31</v>
      </c>
      <c r="E12111" s="90" t="s">
        <v>4050</v>
      </c>
      <c r="F12111" s="115">
        <v>4</v>
      </c>
      <c r="G12111" s="92">
        <v>1</v>
      </c>
      <c r="H12111" s="90" t="s">
        <v>42</v>
      </c>
      <c r="I12111" s="77">
        <f>IF(H12111="Lost",G12111*-1,IF(H12111="Won",     IF(D12111="E/W",            G12111*(F12111-1)*0.5*1.25,    IF(D12111="place",   G12111*(F12111-1) *0.95,  G12111*(F12111-1) )),            IF(H12111="Placed",     (G12111*-0.5)  + (0.5*G12111*(F12111-1)*0.2),0)         ))</f>
        <v>3</v>
      </c>
      <c r="J12111" s="18">
        <f t="shared" si="767"/>
        <v>1239.5800000000022</v>
      </c>
      <c r="K12111" s="19" t="str">
        <f t="shared" si="765"/>
        <v>Aug-16</v>
      </c>
      <c r="L12111" s="20">
        <f t="shared" si="768"/>
        <v>11924</v>
      </c>
      <c r="M12111" s="21">
        <f t="shared" si="766"/>
        <v>0.10395672593089586</v>
      </c>
    </row>
    <row r="12112" spans="1:13" x14ac:dyDescent="0.3">
      <c r="A12112" s="116">
        <v>42595</v>
      </c>
      <c r="B12112" s="90" t="s">
        <v>93</v>
      </c>
      <c r="C12112" s="103">
        <v>0.69791666666666663</v>
      </c>
      <c r="D12112" s="94" t="s">
        <v>31</v>
      </c>
      <c r="E12112" s="90" t="s">
        <v>4051</v>
      </c>
      <c r="F12112" s="115">
        <v>4</v>
      </c>
      <c r="G12112" s="92">
        <v>1</v>
      </c>
      <c r="H12112" s="90" t="s">
        <v>42</v>
      </c>
      <c r="I12112" s="77">
        <f>IF(H12112="Lost",G12112*-1,IF(H12112="Won",     IF(D12112="E/W",            G12112*(F12112-1)*0.5*1.25,    IF(D12112="place",   G12112*(F12112-1) *0.95,  G12112*(F12112-1) )),            IF(H12112="Placed",     (G12112*-0.5)  + (0.5*G12112*(F12112-1)*0.2),0)         ))</f>
        <v>3</v>
      </c>
      <c r="J12112" s="18">
        <f t="shared" si="767"/>
        <v>1242.5800000000022</v>
      </c>
      <c r="K12112" s="19" t="str">
        <f t="shared" si="765"/>
        <v>Aug-16</v>
      </c>
      <c r="L12112" s="20">
        <f t="shared" si="768"/>
        <v>11925</v>
      </c>
      <c r="M12112" s="21">
        <f t="shared" si="766"/>
        <v>0.10419958071278844</v>
      </c>
    </row>
    <row r="12113" spans="1:13" x14ac:dyDescent="0.3">
      <c r="A12113" s="116">
        <v>42595</v>
      </c>
      <c r="B12113" s="90" t="s">
        <v>136</v>
      </c>
      <c r="C12113" s="103">
        <v>0.73611111111111116</v>
      </c>
      <c r="D12113" s="94" t="s">
        <v>31</v>
      </c>
      <c r="E12113" s="90" t="s">
        <v>4055</v>
      </c>
      <c r="F12113" s="115">
        <v>3.75</v>
      </c>
      <c r="G12113" s="92">
        <v>1</v>
      </c>
      <c r="H12113" s="90" t="s">
        <v>33</v>
      </c>
      <c r="I12113" s="77">
        <f>IF(H12113="Lost",G12113*-1,IF(H12113="Won",     IF(D12113="E/W",            G12113*(F12113-1)*0.5*1.25,    IF(D12113="place",   G12113*(F12113-1) *0.95,  G12113*(F12113-1) )),            IF(H12113="Placed",     (G12113*-0.5)  + (0.5*G12113*(F12113-1)*0.2),0)         ))</f>
        <v>-1</v>
      </c>
      <c r="J12113" s="18">
        <f t="shared" si="767"/>
        <v>1241.5800000000022</v>
      </c>
      <c r="K12113" s="19" t="str">
        <f t="shared" si="765"/>
        <v>Aug-16</v>
      </c>
      <c r="L12113" s="20">
        <f t="shared" si="768"/>
        <v>11926</v>
      </c>
      <c r="M12113" s="21">
        <f t="shared" si="766"/>
        <v>0.10410699312426649</v>
      </c>
    </row>
    <row r="12114" spans="1:13" x14ac:dyDescent="0.3">
      <c r="A12114" s="116">
        <v>42595</v>
      </c>
      <c r="B12114" s="90" t="s">
        <v>29</v>
      </c>
      <c r="C12114" s="103">
        <v>0.79513888888888884</v>
      </c>
      <c r="D12114" s="94" t="s">
        <v>31</v>
      </c>
      <c r="E12114" s="90" t="s">
        <v>4052</v>
      </c>
      <c r="F12114" s="115">
        <v>3</v>
      </c>
      <c r="G12114" s="92">
        <v>1</v>
      </c>
      <c r="H12114" s="90" t="s">
        <v>33</v>
      </c>
      <c r="I12114" s="77">
        <f>IF(H12114="Lost",G12114*-1,IF(H12114="Won",     IF(D12114="E/W",            G12114*(F12114-1)*0.5*1.25,    IF(D12114="place",   G12114*(F12114-1) *0.95,  G12114*(F12114-1) )),            IF(H12114="Placed",     (G12114*-0.5)  + (0.5*G12114*(F12114-1)*0.2),0)         ))</f>
        <v>-1</v>
      </c>
      <c r="J12114" s="18">
        <f t="shared" si="767"/>
        <v>1240.5800000000022</v>
      </c>
      <c r="K12114" s="19" t="str">
        <f t="shared" si="765"/>
        <v>Aug-16</v>
      </c>
      <c r="L12114" s="20">
        <f t="shared" si="768"/>
        <v>11927</v>
      </c>
      <c r="M12114" s="21">
        <f t="shared" si="766"/>
        <v>0.10401442106145738</v>
      </c>
    </row>
    <row r="12115" spans="1:13" x14ac:dyDescent="0.3">
      <c r="A12115" s="119">
        <v>42595</v>
      </c>
      <c r="B12115" s="123" t="s">
        <v>93</v>
      </c>
      <c r="C12115" s="121">
        <v>13.55</v>
      </c>
      <c r="D12115" s="94"/>
      <c r="E12115" s="123" t="s">
        <v>11023</v>
      </c>
      <c r="F12115" s="123">
        <v>5</v>
      </c>
      <c r="G12115" s="91">
        <v>1</v>
      </c>
      <c r="H12115" s="40">
        <v>6</v>
      </c>
      <c r="I12115" s="38">
        <v>-1</v>
      </c>
      <c r="J12115" s="18">
        <f t="shared" si="767"/>
        <v>1239.5800000000022</v>
      </c>
      <c r="K12115" s="19" t="str">
        <f t="shared" si="765"/>
        <v>Aug-16</v>
      </c>
      <c r="L12115" s="20">
        <f t="shared" si="768"/>
        <v>11928</v>
      </c>
      <c r="M12115" s="21">
        <f t="shared" si="766"/>
        <v>0.10392186452045625</v>
      </c>
    </row>
    <row r="12116" spans="1:13" x14ac:dyDescent="0.3">
      <c r="A12116" s="119">
        <v>42595</v>
      </c>
      <c r="B12116" s="123" t="s">
        <v>93</v>
      </c>
      <c r="C12116" s="121">
        <v>14.3</v>
      </c>
      <c r="D12116" s="94"/>
      <c r="E12116" s="123" t="s">
        <v>11024</v>
      </c>
      <c r="F12116" s="123">
        <v>4.5</v>
      </c>
      <c r="G12116" s="91">
        <v>1</v>
      </c>
      <c r="H12116" s="40">
        <v>3</v>
      </c>
      <c r="I12116" s="38">
        <v>-1</v>
      </c>
      <c r="J12116" s="18">
        <f t="shared" si="767"/>
        <v>1238.5800000000022</v>
      </c>
      <c r="K12116" s="19" t="str">
        <f t="shared" si="765"/>
        <v>Aug-16</v>
      </c>
      <c r="L12116" s="20">
        <f t="shared" si="768"/>
        <v>11929</v>
      </c>
      <c r="M12116" s="21">
        <f t="shared" si="766"/>
        <v>0.10382932349735956</v>
      </c>
    </row>
    <row r="12117" spans="1:13" x14ac:dyDescent="0.3">
      <c r="A12117" s="119">
        <v>42595</v>
      </c>
      <c r="B12117" s="123" t="s">
        <v>52</v>
      </c>
      <c r="C12117" s="121">
        <v>16.25</v>
      </c>
      <c r="D12117" s="94"/>
      <c r="E12117" s="123" t="s">
        <v>3702</v>
      </c>
      <c r="F12117" s="123">
        <v>4.5</v>
      </c>
      <c r="G12117" s="91">
        <v>1</v>
      </c>
      <c r="H12117" s="40">
        <v>2</v>
      </c>
      <c r="I12117" s="38">
        <v>-1</v>
      </c>
      <c r="J12117" s="18">
        <f t="shared" si="767"/>
        <v>1237.5800000000022</v>
      </c>
      <c r="K12117" s="19" t="str">
        <f t="shared" si="765"/>
        <v>Aug-16</v>
      </c>
      <c r="L12117" s="20">
        <f t="shared" si="768"/>
        <v>11930</v>
      </c>
      <c r="M12117" s="21">
        <f t="shared" si="766"/>
        <v>0.10373679798826506</v>
      </c>
    </row>
    <row r="12118" spans="1:13" x14ac:dyDescent="0.3">
      <c r="A12118" s="124">
        <v>42595</v>
      </c>
      <c r="B12118" s="111" t="s">
        <v>136</v>
      </c>
      <c r="C12118" s="111">
        <v>17.399999999999999</v>
      </c>
      <c r="D12118" s="94"/>
      <c r="E12118" s="111" t="s">
        <v>1227</v>
      </c>
      <c r="F12118" s="110">
        <v>4.33</v>
      </c>
      <c r="G12118" s="91">
        <v>1</v>
      </c>
      <c r="H12118" s="37" t="s">
        <v>6512</v>
      </c>
      <c r="I12118" s="34">
        <v>-1</v>
      </c>
      <c r="J12118" s="18">
        <f t="shared" si="767"/>
        <v>1236.5800000000022</v>
      </c>
      <c r="K12118" s="19" t="str">
        <f t="shared" si="765"/>
        <v>Aug-16</v>
      </c>
      <c r="L12118" s="20">
        <f t="shared" si="768"/>
        <v>11931</v>
      </c>
      <c r="M12118" s="21">
        <f t="shared" si="766"/>
        <v>0.10364428798927183</v>
      </c>
    </row>
    <row r="12119" spans="1:13" x14ac:dyDescent="0.3">
      <c r="A12119" s="124">
        <v>42595</v>
      </c>
      <c r="B12119" s="111" t="s">
        <v>29</v>
      </c>
      <c r="C12119" s="111">
        <v>20.05</v>
      </c>
      <c r="D12119" s="94"/>
      <c r="E12119" s="111" t="s">
        <v>11022</v>
      </c>
      <c r="F12119" s="110">
        <v>4.33</v>
      </c>
      <c r="G12119" s="91">
        <v>1</v>
      </c>
      <c r="H12119" s="37" t="s">
        <v>6512</v>
      </c>
      <c r="I12119" s="34">
        <v>-1</v>
      </c>
      <c r="J12119" s="18">
        <f t="shared" si="767"/>
        <v>1235.5800000000022</v>
      </c>
      <c r="K12119" s="19" t="str">
        <f t="shared" si="765"/>
        <v>Aug-16</v>
      </c>
      <c r="L12119" s="20">
        <f t="shared" si="768"/>
        <v>11932</v>
      </c>
      <c r="M12119" s="21">
        <f t="shared" si="766"/>
        <v>0.10355179349648024</v>
      </c>
    </row>
    <row r="12120" spans="1:13" x14ac:dyDescent="0.3">
      <c r="A12120" s="116">
        <v>42597</v>
      </c>
      <c r="B12120" s="90" t="s">
        <v>149</v>
      </c>
      <c r="C12120" s="103">
        <v>0.67708333333333337</v>
      </c>
      <c r="D12120" s="94" t="s">
        <v>31</v>
      </c>
      <c r="E12120" s="90" t="s">
        <v>4053</v>
      </c>
      <c r="F12120" s="115">
        <v>3</v>
      </c>
      <c r="G12120" s="92">
        <v>1</v>
      </c>
      <c r="H12120" s="90" t="s">
        <v>42</v>
      </c>
      <c r="I12120" s="77">
        <f>IF(H12120="Lost",G12120*-1,IF(H12120="Won",     IF(D12120="E/W",            G12120*(F12120-1)*0.5*1.25,    IF(D12120="place",   G12120*(F12120-1) *0.95,  G12120*(F12120-1) )),            IF(H12120="Placed",     (G12120*-0.5)  + (0.5*G12120*(F12120-1)*0.2),0)         ))</f>
        <v>2</v>
      </c>
      <c r="J12120" s="18">
        <f t="shared" si="767"/>
        <v>1237.5800000000022</v>
      </c>
      <c r="K12120" s="19" t="str">
        <f t="shared" si="765"/>
        <v>Aug-16</v>
      </c>
      <c r="L12120" s="20">
        <f t="shared" si="768"/>
        <v>11933</v>
      </c>
      <c r="M12120" s="21">
        <f t="shared" si="766"/>
        <v>0.10371071817648556</v>
      </c>
    </row>
    <row r="12121" spans="1:13" x14ac:dyDescent="0.3">
      <c r="A12121" s="116">
        <v>42597</v>
      </c>
      <c r="B12121" s="90" t="s">
        <v>59</v>
      </c>
      <c r="C12121" s="103">
        <v>0.83333333333333337</v>
      </c>
      <c r="D12121" s="94" t="s">
        <v>31</v>
      </c>
      <c r="E12121" s="90" t="s">
        <v>4054</v>
      </c>
      <c r="F12121" s="115">
        <v>4</v>
      </c>
      <c r="G12121" s="92">
        <v>1</v>
      </c>
      <c r="H12121" s="90" t="s">
        <v>33</v>
      </c>
      <c r="I12121" s="77">
        <f>IF(H12121="Lost",G12121*-1,IF(H12121="Won",     IF(D12121="E/W",            G12121*(F12121-1)*0.5*1.25,    IF(D12121="place",   G12121*(F12121-1) *0.95,  G12121*(F12121-1) )),            IF(H12121="Placed",     (G12121*-0.5)  + (0.5*G12121*(F12121-1)*0.2),0)         ))</f>
        <v>-1</v>
      </c>
      <c r="J12121" s="18">
        <f t="shared" si="767"/>
        <v>1236.5800000000022</v>
      </c>
      <c r="K12121" s="19" t="str">
        <f t="shared" si="765"/>
        <v>Aug-16</v>
      </c>
      <c r="L12121" s="20">
        <f t="shared" si="768"/>
        <v>11934</v>
      </c>
      <c r="M12121" s="21">
        <f t="shared" si="766"/>
        <v>0.1036182336182338</v>
      </c>
    </row>
    <row r="12122" spans="1:13" x14ac:dyDescent="0.3">
      <c r="A12122" s="119">
        <v>42597</v>
      </c>
      <c r="B12122" s="123" t="s">
        <v>154</v>
      </c>
      <c r="C12122" s="121">
        <v>16.3</v>
      </c>
      <c r="D12122" s="94"/>
      <c r="E12122" s="123" t="s">
        <v>11025</v>
      </c>
      <c r="F12122" s="123">
        <v>5</v>
      </c>
      <c r="G12122" s="91">
        <v>1</v>
      </c>
      <c r="H12122" s="40">
        <v>3</v>
      </c>
      <c r="I12122" s="38">
        <v>-1</v>
      </c>
      <c r="J12122" s="18">
        <f t="shared" si="767"/>
        <v>1235.5800000000022</v>
      </c>
      <c r="K12122" s="19" t="str">
        <f t="shared" si="765"/>
        <v>Aug-16</v>
      </c>
      <c r="L12122" s="20">
        <f t="shared" si="768"/>
        <v>11935</v>
      </c>
      <c r="M12122" s="21">
        <f t="shared" si="766"/>
        <v>0.1035257645580228</v>
      </c>
    </row>
    <row r="12123" spans="1:13" x14ac:dyDescent="0.3">
      <c r="A12123" s="116">
        <v>42598</v>
      </c>
      <c r="B12123" s="90" t="s">
        <v>43</v>
      </c>
      <c r="C12123" s="103">
        <v>0.69791666666666663</v>
      </c>
      <c r="D12123" s="94" t="s">
        <v>31</v>
      </c>
      <c r="E12123" s="90" t="s">
        <v>4036</v>
      </c>
      <c r="F12123" s="115">
        <v>3.25</v>
      </c>
      <c r="G12123" s="92">
        <v>1</v>
      </c>
      <c r="H12123" s="90" t="s">
        <v>42</v>
      </c>
      <c r="I12123" s="77">
        <f>IF(H12123="Lost",G12123*-1,IF(H12123="Won",     IF(D12123="E/W",            G12123*(F12123-1)*0.5*1.25,    IF(D12123="place",   G12123*(F12123-1) *0.95,  G12123*(F12123-1) )),            IF(H12123="Placed",     (G12123*-0.5)  + (0.5*G12123*(F12123-1)*0.2),0)         ))</f>
        <v>2.25</v>
      </c>
      <c r="J12123" s="18">
        <f t="shared" si="767"/>
        <v>1237.8300000000022</v>
      </c>
      <c r="K12123" s="19" t="str">
        <f t="shared" si="765"/>
        <v>Aug-16</v>
      </c>
      <c r="L12123" s="20">
        <f t="shared" si="768"/>
        <v>11936</v>
      </c>
      <c r="M12123" s="21">
        <f t="shared" si="766"/>
        <v>0.10370559651474549</v>
      </c>
    </row>
    <row r="12124" spans="1:13" x14ac:dyDescent="0.3">
      <c r="A12124" s="116">
        <v>42598</v>
      </c>
      <c r="B12124" s="90" t="s">
        <v>50</v>
      </c>
      <c r="C12124" s="103">
        <v>0.77777777777777779</v>
      </c>
      <c r="D12124" s="94" t="s">
        <v>31</v>
      </c>
      <c r="E12124" s="90" t="s">
        <v>4056</v>
      </c>
      <c r="F12124" s="115">
        <v>4</v>
      </c>
      <c r="G12124" s="92">
        <v>1</v>
      </c>
      <c r="H12124" s="90" t="s">
        <v>42</v>
      </c>
      <c r="I12124" s="77">
        <f>IF(H12124="Lost",G12124*-1,IF(H12124="Won",     IF(D12124="E/W",            G12124*(F12124-1)*0.5*1.25,    IF(D12124="place",   G12124*(F12124-1) *0.95,  G12124*(F12124-1) )),            IF(H12124="Placed",     (G12124*-0.5)  + (0.5*G12124*(F12124-1)*0.2),0)         ))</f>
        <v>3</v>
      </c>
      <c r="J12124" s="18">
        <f t="shared" si="767"/>
        <v>1240.8300000000022</v>
      </c>
      <c r="K12124" s="19" t="str">
        <f t="shared" si="765"/>
        <v>Aug-16</v>
      </c>
      <c r="L12124" s="20">
        <f t="shared" si="768"/>
        <v>11937</v>
      </c>
      <c r="M12124" s="21">
        <f t="shared" si="766"/>
        <v>0.10394822819803989</v>
      </c>
    </row>
    <row r="12125" spans="1:13" x14ac:dyDescent="0.3">
      <c r="A12125" s="116">
        <v>42598</v>
      </c>
      <c r="B12125" s="90" t="s">
        <v>45</v>
      </c>
      <c r="C12125" s="103">
        <v>0.79166666666666663</v>
      </c>
      <c r="D12125" s="94" t="s">
        <v>31</v>
      </c>
      <c r="E12125" s="90" t="s">
        <v>4057</v>
      </c>
      <c r="F12125" s="115">
        <v>3.25</v>
      </c>
      <c r="G12125" s="92">
        <v>1</v>
      </c>
      <c r="H12125" s="90" t="s">
        <v>33</v>
      </c>
      <c r="I12125" s="77">
        <f>IF(H12125="Lost",G12125*-1,IF(H12125="Won",     IF(D12125="E/W",            G12125*(F12125-1)*0.5*1.25,    IF(D12125="place",   G12125*(F12125-1) *0.95,  G12125*(F12125-1) )),            IF(H12125="Placed",     (G12125*-0.5)  + (0.5*G12125*(F12125-1)*0.2),0)         ))</f>
        <v>-1</v>
      </c>
      <c r="J12125" s="18">
        <f t="shared" si="767"/>
        <v>1239.8300000000022</v>
      </c>
      <c r="K12125" s="19" t="str">
        <f t="shared" si="765"/>
        <v>Aug-16</v>
      </c>
      <c r="L12125" s="20">
        <f t="shared" si="768"/>
        <v>11938</v>
      </c>
      <c r="M12125" s="21">
        <f t="shared" si="766"/>
        <v>0.10385575473278624</v>
      </c>
    </row>
    <row r="12126" spans="1:13" x14ac:dyDescent="0.3">
      <c r="A12126" s="119">
        <v>42598</v>
      </c>
      <c r="B12126" s="123" t="s">
        <v>135</v>
      </c>
      <c r="C12126" s="121">
        <v>14.3</v>
      </c>
      <c r="D12126" s="94"/>
      <c r="E12126" s="123" t="s">
        <v>4090</v>
      </c>
      <c r="F12126" s="123">
        <v>4.33</v>
      </c>
      <c r="G12126" s="91">
        <v>1</v>
      </c>
      <c r="H12126" s="40">
        <v>1</v>
      </c>
      <c r="I12126" s="38">
        <v>3.33</v>
      </c>
      <c r="J12126" s="18">
        <f t="shared" si="767"/>
        <v>1243.1600000000021</v>
      </c>
      <c r="K12126" s="19" t="str">
        <f t="shared" si="765"/>
        <v>Aug-16</v>
      </c>
      <c r="L12126" s="20">
        <f t="shared" si="768"/>
        <v>11939</v>
      </c>
      <c r="M12126" s="21">
        <f t="shared" si="766"/>
        <v>0.10412597369964001</v>
      </c>
    </row>
    <row r="12127" spans="1:13" x14ac:dyDescent="0.3">
      <c r="A12127" s="119">
        <v>42598</v>
      </c>
      <c r="B12127" s="123" t="s">
        <v>43</v>
      </c>
      <c r="C12127" s="121">
        <v>16.149999999999999</v>
      </c>
      <c r="D12127" s="94"/>
      <c r="E12127" s="123" t="s">
        <v>11026</v>
      </c>
      <c r="F12127" s="123">
        <v>4.33</v>
      </c>
      <c r="G12127" s="91">
        <v>1</v>
      </c>
      <c r="H12127" s="40">
        <v>1</v>
      </c>
      <c r="I12127" s="38">
        <v>3.33</v>
      </c>
      <c r="J12127" s="18">
        <f t="shared" si="767"/>
        <v>1246.4900000000021</v>
      </c>
      <c r="K12127" s="19" t="str">
        <f t="shared" si="765"/>
        <v>Aug-16</v>
      </c>
      <c r="L12127" s="20">
        <f t="shared" si="768"/>
        <v>11940</v>
      </c>
      <c r="M12127" s="21">
        <f t="shared" si="766"/>
        <v>0.10439614740368526</v>
      </c>
    </row>
    <row r="12128" spans="1:13" x14ac:dyDescent="0.3">
      <c r="A12128" s="116">
        <v>42599</v>
      </c>
      <c r="B12128" s="90" t="s">
        <v>41</v>
      </c>
      <c r="C12128" s="103">
        <v>0.72916666666666663</v>
      </c>
      <c r="D12128" s="94" t="s">
        <v>31</v>
      </c>
      <c r="E12128" s="90" t="s">
        <v>4058</v>
      </c>
      <c r="F12128" s="115">
        <v>3.75</v>
      </c>
      <c r="G12128" s="92">
        <v>1</v>
      </c>
      <c r="H12128" s="90" t="s">
        <v>33</v>
      </c>
      <c r="I12128" s="77">
        <f>IF(H12128="Lost",G12128*-1,IF(H12128="Won",     IF(D12128="E/W",            G12128*(F12128-1)*0.5*1.25,    IF(D12128="place",   G12128*(F12128-1) *0.95,  G12128*(F12128-1) )),            IF(H12128="Placed",     (G12128*-0.5)  + (0.5*G12128*(F12128-1)*0.2),0)         ))</f>
        <v>-1</v>
      </c>
      <c r="J12128" s="18">
        <f t="shared" si="767"/>
        <v>1245.4900000000021</v>
      </c>
      <c r="K12128" s="19" t="str">
        <f t="shared" si="765"/>
        <v>Aug-16</v>
      </c>
      <c r="L12128" s="20">
        <f t="shared" si="768"/>
        <v>11941</v>
      </c>
      <c r="M12128" s="21">
        <f t="shared" si="766"/>
        <v>0.10430365965999515</v>
      </c>
    </row>
    <row r="12129" spans="1:13" x14ac:dyDescent="0.3">
      <c r="A12129" s="116">
        <v>42599</v>
      </c>
      <c r="B12129" s="90" t="s">
        <v>41</v>
      </c>
      <c r="C12129" s="103">
        <v>0.77083333333333337</v>
      </c>
      <c r="D12129" s="94" t="s">
        <v>31</v>
      </c>
      <c r="E12129" s="90" t="s">
        <v>2412</v>
      </c>
      <c r="F12129" s="115">
        <v>3</v>
      </c>
      <c r="G12129" s="92">
        <v>1</v>
      </c>
      <c r="H12129" s="90" t="s">
        <v>42</v>
      </c>
      <c r="I12129" s="77">
        <f>IF(H12129="Lost",G12129*-1,IF(H12129="Won",     IF(D12129="E/W",            G12129*(F12129-1)*0.5*1.25,    IF(D12129="place",   G12129*(F12129-1) *0.95,  G12129*(F12129-1) )),            IF(H12129="Placed",     (G12129*-0.5)  + (0.5*G12129*(F12129-1)*0.2),0)         ))</f>
        <v>2</v>
      </c>
      <c r="J12129" s="18">
        <f t="shared" si="767"/>
        <v>1247.4900000000021</v>
      </c>
      <c r="K12129" s="19" t="str">
        <f t="shared" si="765"/>
        <v>Aug-16</v>
      </c>
      <c r="L12129" s="20">
        <f t="shared" si="768"/>
        <v>11942</v>
      </c>
      <c r="M12129" s="21">
        <f t="shared" si="766"/>
        <v>0.10446240160777107</v>
      </c>
    </row>
    <row r="12130" spans="1:13" x14ac:dyDescent="0.3">
      <c r="A12130" s="119">
        <v>42599</v>
      </c>
      <c r="B12130" s="123" t="s">
        <v>69</v>
      </c>
      <c r="C12130" s="121">
        <v>14.1</v>
      </c>
      <c r="D12130" s="94"/>
      <c r="E12130" s="123" t="s">
        <v>11027</v>
      </c>
      <c r="F12130" s="123">
        <v>5.5</v>
      </c>
      <c r="G12130" s="91">
        <v>1</v>
      </c>
      <c r="H12130" s="40">
        <v>1</v>
      </c>
      <c r="I12130" s="38">
        <v>4.5</v>
      </c>
      <c r="J12130" s="18">
        <f t="shared" si="767"/>
        <v>1251.9900000000021</v>
      </c>
      <c r="K12130" s="19" t="str">
        <f t="shared" si="765"/>
        <v>Aug-16</v>
      </c>
      <c r="L12130" s="20">
        <f t="shared" si="768"/>
        <v>11943</v>
      </c>
      <c r="M12130" s="21">
        <f t="shared" si="766"/>
        <v>0.10483044461190673</v>
      </c>
    </row>
    <row r="12131" spans="1:13" x14ac:dyDescent="0.3">
      <c r="A12131" s="119">
        <v>42599</v>
      </c>
      <c r="B12131" s="121" t="s">
        <v>130</v>
      </c>
      <c r="C12131" s="121">
        <v>17.45</v>
      </c>
      <c r="D12131" s="94"/>
      <c r="E12131" s="121" t="s">
        <v>10991</v>
      </c>
      <c r="F12131" s="123">
        <v>5</v>
      </c>
      <c r="G12131" s="91">
        <v>1</v>
      </c>
      <c r="H12131" s="40">
        <v>5</v>
      </c>
      <c r="I12131" s="38">
        <v>-1</v>
      </c>
      <c r="J12131" s="18">
        <f t="shared" si="767"/>
        <v>1250.9900000000021</v>
      </c>
      <c r="K12131" s="19" t="str">
        <f t="shared" si="765"/>
        <v>Aug-16</v>
      </c>
      <c r="L12131" s="20">
        <f t="shared" si="768"/>
        <v>11944</v>
      </c>
      <c r="M12131" s="21">
        <f t="shared" si="766"/>
        <v>0.10473794373744157</v>
      </c>
    </row>
    <row r="12132" spans="1:13" x14ac:dyDescent="0.3">
      <c r="A12132" s="116">
        <v>42600</v>
      </c>
      <c r="B12132" s="90" t="s">
        <v>134</v>
      </c>
      <c r="C12132" s="103">
        <v>0.73611111111111116</v>
      </c>
      <c r="D12132" s="94" t="s">
        <v>31</v>
      </c>
      <c r="E12132" s="90" t="s">
        <v>4059</v>
      </c>
      <c r="F12132" s="115">
        <v>2.75</v>
      </c>
      <c r="G12132" s="92">
        <v>1</v>
      </c>
      <c r="H12132" s="90" t="s">
        <v>42</v>
      </c>
      <c r="I12132" s="77">
        <f>IF(H12132="Lost",G12132*-1,IF(H12132="Won",     IF(D12132="E/W",            G12132*(F12132-1)*0.5*1.25,    IF(D12132="place",   G12132*(F12132-1) *0.95,  G12132*(F12132-1) )),            IF(H12132="Placed",     (G12132*-0.5)  + (0.5*G12132*(F12132-1)*0.2),0)         ))</f>
        <v>1.75</v>
      </c>
      <c r="J12132" s="18">
        <f t="shared" si="767"/>
        <v>1252.7400000000021</v>
      </c>
      <c r="K12132" s="19" t="str">
        <f t="shared" si="765"/>
        <v>Aug-16</v>
      </c>
      <c r="L12132" s="20">
        <f t="shared" si="768"/>
        <v>11945</v>
      </c>
      <c r="M12132" s="21">
        <f t="shared" si="766"/>
        <v>0.10487568020092106</v>
      </c>
    </row>
    <row r="12133" spans="1:13" x14ac:dyDescent="0.3">
      <c r="A12133" s="119">
        <v>42600</v>
      </c>
      <c r="B12133" s="121" t="s">
        <v>130</v>
      </c>
      <c r="C12133" s="121">
        <v>14.45</v>
      </c>
      <c r="D12133" s="94"/>
      <c r="E12133" s="121" t="s">
        <v>11031</v>
      </c>
      <c r="F12133" s="123">
        <v>5</v>
      </c>
      <c r="G12133" s="91">
        <v>1</v>
      </c>
      <c r="H12133" s="40">
        <v>3</v>
      </c>
      <c r="I12133" s="38">
        <v>-1</v>
      </c>
      <c r="J12133" s="18">
        <f t="shared" si="767"/>
        <v>1251.7400000000021</v>
      </c>
      <c r="K12133" s="19" t="str">
        <f t="shared" si="765"/>
        <v>Aug-16</v>
      </c>
      <c r="L12133" s="20">
        <f t="shared" si="768"/>
        <v>11946</v>
      </c>
      <c r="M12133" s="21">
        <f t="shared" si="766"/>
        <v>0.10478319102628512</v>
      </c>
    </row>
    <row r="12134" spans="1:13" x14ac:dyDescent="0.3">
      <c r="A12134" s="119">
        <v>42600</v>
      </c>
      <c r="B12134" s="121" t="s">
        <v>130</v>
      </c>
      <c r="C12134" s="121">
        <v>17.05</v>
      </c>
      <c r="D12134" s="94"/>
      <c r="E12134" s="121" t="s">
        <v>11032</v>
      </c>
      <c r="F12134" s="123">
        <v>5</v>
      </c>
      <c r="G12134" s="91">
        <v>1</v>
      </c>
      <c r="H12134" s="40">
        <v>5</v>
      </c>
      <c r="I12134" s="38">
        <v>-1</v>
      </c>
      <c r="J12134" s="18">
        <f t="shared" si="767"/>
        <v>1250.7400000000021</v>
      </c>
      <c r="K12134" s="19" t="str">
        <f t="shared" si="765"/>
        <v>Aug-16</v>
      </c>
      <c r="L12134" s="20">
        <f t="shared" si="768"/>
        <v>11947</v>
      </c>
      <c r="M12134" s="21">
        <f t="shared" si="766"/>
        <v>0.10469071733489596</v>
      </c>
    </row>
    <row r="12135" spans="1:13" x14ac:dyDescent="0.3">
      <c r="A12135" s="124">
        <v>42600</v>
      </c>
      <c r="B12135" s="110" t="s">
        <v>134</v>
      </c>
      <c r="C12135" s="111">
        <v>18.399999999999999</v>
      </c>
      <c r="D12135" s="94"/>
      <c r="E12135" s="110" t="s">
        <v>11029</v>
      </c>
      <c r="F12135" s="110">
        <v>5</v>
      </c>
      <c r="G12135" s="91">
        <v>1</v>
      </c>
      <c r="H12135" s="37" t="s">
        <v>6512</v>
      </c>
      <c r="I12135" s="34">
        <v>-1</v>
      </c>
      <c r="J12135" s="18">
        <f t="shared" si="767"/>
        <v>1249.7400000000021</v>
      </c>
      <c r="K12135" s="19" t="str">
        <f t="shared" si="765"/>
        <v>Aug-16</v>
      </c>
      <c r="L12135" s="20">
        <f t="shared" si="768"/>
        <v>11948</v>
      </c>
      <c r="M12135" s="21">
        <f t="shared" si="766"/>
        <v>0.10459825912286592</v>
      </c>
    </row>
    <row r="12136" spans="1:13" x14ac:dyDescent="0.3">
      <c r="A12136" s="124">
        <v>42600</v>
      </c>
      <c r="B12136" s="110" t="s">
        <v>134</v>
      </c>
      <c r="C12136" s="111">
        <v>18.399999999999999</v>
      </c>
      <c r="D12136" s="94"/>
      <c r="E12136" s="110" t="s">
        <v>11028</v>
      </c>
      <c r="F12136" s="110">
        <v>4.5</v>
      </c>
      <c r="G12136" s="91">
        <v>1</v>
      </c>
      <c r="H12136" s="37" t="s">
        <v>6518</v>
      </c>
      <c r="I12136" s="34">
        <v>-1</v>
      </c>
      <c r="J12136" s="18">
        <f t="shared" si="767"/>
        <v>1248.7400000000021</v>
      </c>
      <c r="K12136" s="19" t="str">
        <f t="shared" si="765"/>
        <v>Aug-16</v>
      </c>
      <c r="L12136" s="20">
        <f t="shared" si="768"/>
        <v>11949</v>
      </c>
      <c r="M12136" s="21">
        <f t="shared" si="766"/>
        <v>0.10450581638630865</v>
      </c>
    </row>
    <row r="12137" spans="1:13" x14ac:dyDescent="0.3">
      <c r="A12137" s="124">
        <v>42600</v>
      </c>
      <c r="B12137" s="110" t="s">
        <v>134</v>
      </c>
      <c r="C12137" s="111">
        <v>19.100000000000001</v>
      </c>
      <c r="D12137" s="94"/>
      <c r="E12137" s="110" t="s">
        <v>11030</v>
      </c>
      <c r="F12137" s="110">
        <v>5</v>
      </c>
      <c r="G12137" s="91">
        <v>1</v>
      </c>
      <c r="H12137" s="37" t="s">
        <v>6512</v>
      </c>
      <c r="I12137" s="34">
        <v>-1</v>
      </c>
      <c r="J12137" s="18">
        <f t="shared" si="767"/>
        <v>1247.7400000000021</v>
      </c>
      <c r="K12137" s="19" t="str">
        <f t="shared" si="765"/>
        <v>Aug-16</v>
      </c>
      <c r="L12137" s="20">
        <f t="shared" si="768"/>
        <v>11950</v>
      </c>
      <c r="M12137" s="21">
        <f t="shared" si="766"/>
        <v>0.10441338912133909</v>
      </c>
    </row>
    <row r="12138" spans="1:13" x14ac:dyDescent="0.3">
      <c r="A12138" s="116">
        <v>42601</v>
      </c>
      <c r="B12138" s="90" t="s">
        <v>96</v>
      </c>
      <c r="C12138" s="103">
        <v>0.64583333333333337</v>
      </c>
      <c r="D12138" s="94" t="s">
        <v>31</v>
      </c>
      <c r="E12138" s="90" t="s">
        <v>4060</v>
      </c>
      <c r="F12138" s="115">
        <v>2.75</v>
      </c>
      <c r="G12138" s="92">
        <v>1</v>
      </c>
      <c r="H12138" s="90" t="s">
        <v>33</v>
      </c>
      <c r="I12138" s="77">
        <f t="shared" ref="I12138:I12143" si="769">IF(H12138="Lost",G12138*-1,IF(H12138="Won",     IF(D12138="E/W",            G12138*(F12138-1)*0.5*1.25,    IF(D12138="place",   G12138*(F12138-1) *0.95,  G12138*(F12138-1) )),            IF(H12138="Placed",     (G12138*-0.5)  + (0.5*G12138*(F12138-1)*0.2),0)         ))</f>
        <v>-1</v>
      </c>
      <c r="J12138" s="18">
        <f t="shared" si="767"/>
        <v>1246.7400000000021</v>
      </c>
      <c r="K12138" s="19" t="str">
        <f t="shared" si="765"/>
        <v>Aug-16</v>
      </c>
      <c r="L12138" s="20">
        <f t="shared" si="768"/>
        <v>11951</v>
      </c>
      <c r="M12138" s="21">
        <f t="shared" si="766"/>
        <v>0.10432097732407347</v>
      </c>
    </row>
    <row r="12139" spans="1:13" x14ac:dyDescent="0.3">
      <c r="A12139" s="116">
        <v>42601</v>
      </c>
      <c r="B12139" s="90" t="s">
        <v>37</v>
      </c>
      <c r="C12139" s="103">
        <v>0.72916666666666663</v>
      </c>
      <c r="D12139" s="94" t="s">
        <v>31</v>
      </c>
      <c r="E12139" s="90" t="s">
        <v>3990</v>
      </c>
      <c r="F12139" s="115">
        <v>2.88</v>
      </c>
      <c r="G12139" s="92">
        <v>1</v>
      </c>
      <c r="H12139" s="90" t="s">
        <v>42</v>
      </c>
      <c r="I12139" s="77">
        <f t="shared" si="769"/>
        <v>1.88</v>
      </c>
      <c r="J12139" s="18">
        <f t="shared" si="767"/>
        <v>1248.6200000000022</v>
      </c>
      <c r="K12139" s="19" t="str">
        <f t="shared" si="765"/>
        <v>Aug-16</v>
      </c>
      <c r="L12139" s="20">
        <f t="shared" si="768"/>
        <v>11952</v>
      </c>
      <c r="M12139" s="21">
        <f t="shared" si="766"/>
        <v>0.10446954484605105</v>
      </c>
    </row>
    <row r="12140" spans="1:13" x14ac:dyDescent="0.3">
      <c r="A12140" s="116">
        <v>42601</v>
      </c>
      <c r="B12140" s="90" t="s">
        <v>37</v>
      </c>
      <c r="C12140" s="103">
        <v>0.75347222222222221</v>
      </c>
      <c r="D12140" s="94" t="s">
        <v>31</v>
      </c>
      <c r="E12140" s="90" t="s">
        <v>4061</v>
      </c>
      <c r="F12140" s="115">
        <v>4</v>
      </c>
      <c r="G12140" s="92">
        <v>1</v>
      </c>
      <c r="H12140" s="90" t="s">
        <v>42</v>
      </c>
      <c r="I12140" s="77">
        <f t="shared" si="769"/>
        <v>3</v>
      </c>
      <c r="J12140" s="18">
        <f t="shared" si="767"/>
        <v>1251.6200000000022</v>
      </c>
      <c r="K12140" s="19" t="str">
        <f t="shared" si="765"/>
        <v>Aug-16</v>
      </c>
      <c r="L12140" s="20">
        <f t="shared" si="768"/>
        <v>11953</v>
      </c>
      <c r="M12140" s="21">
        <f t="shared" si="766"/>
        <v>0.10471178783568996</v>
      </c>
    </row>
    <row r="12141" spans="1:13" x14ac:dyDescent="0.3">
      <c r="A12141" s="116">
        <v>42601</v>
      </c>
      <c r="B12141" s="90" t="s">
        <v>37</v>
      </c>
      <c r="C12141" s="103">
        <v>0.79513888888888884</v>
      </c>
      <c r="D12141" s="94" t="s">
        <v>31</v>
      </c>
      <c r="E12141" s="90" t="s">
        <v>4062</v>
      </c>
      <c r="F12141" s="115">
        <v>3.75</v>
      </c>
      <c r="G12141" s="92">
        <v>1</v>
      </c>
      <c r="H12141" s="90" t="s">
        <v>33</v>
      </c>
      <c r="I12141" s="77">
        <f t="shared" si="769"/>
        <v>-1</v>
      </c>
      <c r="J12141" s="18">
        <f t="shared" si="767"/>
        <v>1250.6200000000022</v>
      </c>
      <c r="K12141" s="19" t="str">
        <f t="shared" si="765"/>
        <v>Aug-16</v>
      </c>
      <c r="L12141" s="20">
        <f t="shared" si="768"/>
        <v>11954</v>
      </c>
      <c r="M12141" s="21">
        <f t="shared" si="766"/>
        <v>0.10461937426802762</v>
      </c>
    </row>
    <row r="12142" spans="1:13" x14ac:dyDescent="0.3">
      <c r="A12142" s="116">
        <v>42601</v>
      </c>
      <c r="B12142" s="90" t="s">
        <v>45</v>
      </c>
      <c r="C12142" s="103">
        <v>0.80555555555555547</v>
      </c>
      <c r="D12142" s="94" t="s">
        <v>31</v>
      </c>
      <c r="E12142" s="90" t="s">
        <v>4064</v>
      </c>
      <c r="F12142" s="115">
        <v>3.75</v>
      </c>
      <c r="G12142" s="92">
        <v>1</v>
      </c>
      <c r="H12142" s="90" t="s">
        <v>33</v>
      </c>
      <c r="I12142" s="77">
        <f t="shared" si="769"/>
        <v>-1</v>
      </c>
      <c r="J12142" s="18">
        <f t="shared" si="767"/>
        <v>1249.6200000000022</v>
      </c>
      <c r="K12142" s="19" t="str">
        <f t="shared" si="765"/>
        <v>Aug-16</v>
      </c>
      <c r="L12142" s="20">
        <f t="shared" si="768"/>
        <v>11955</v>
      </c>
      <c r="M12142" s="21">
        <f t="shared" si="766"/>
        <v>0.10452697616060244</v>
      </c>
    </row>
    <row r="12143" spans="1:13" x14ac:dyDescent="0.3">
      <c r="A12143" s="116">
        <v>42601</v>
      </c>
      <c r="B12143" s="90" t="s">
        <v>37</v>
      </c>
      <c r="C12143" s="103">
        <v>0.81597222222222221</v>
      </c>
      <c r="D12143" s="94" t="s">
        <v>31</v>
      </c>
      <c r="E12143" s="90" t="s">
        <v>4063</v>
      </c>
      <c r="F12143" s="115">
        <v>3.75</v>
      </c>
      <c r="G12143" s="92">
        <v>1</v>
      </c>
      <c r="H12143" s="90" t="s">
        <v>33</v>
      </c>
      <c r="I12143" s="77">
        <f t="shared" si="769"/>
        <v>-1</v>
      </c>
      <c r="J12143" s="18">
        <f t="shared" si="767"/>
        <v>1248.6200000000022</v>
      </c>
      <c r="K12143" s="19" t="str">
        <f t="shared" si="765"/>
        <v>Aug-16</v>
      </c>
      <c r="L12143" s="20">
        <f t="shared" si="768"/>
        <v>11956</v>
      </c>
      <c r="M12143" s="21">
        <f t="shared" si="766"/>
        <v>0.10443459350953514</v>
      </c>
    </row>
    <row r="12144" spans="1:13" x14ac:dyDescent="0.3">
      <c r="A12144" s="119">
        <v>42601</v>
      </c>
      <c r="B12144" s="123" t="s">
        <v>96</v>
      </c>
      <c r="C12144" s="121">
        <v>14.55</v>
      </c>
      <c r="D12144" s="94"/>
      <c r="E12144" s="123" t="s">
        <v>10092</v>
      </c>
      <c r="F12144" s="123">
        <v>6</v>
      </c>
      <c r="G12144" s="91">
        <v>1</v>
      </c>
      <c r="H12144" s="40">
        <v>4</v>
      </c>
      <c r="I12144" s="38">
        <v>-1</v>
      </c>
      <c r="J12144" s="18">
        <f t="shared" si="767"/>
        <v>1247.6200000000022</v>
      </c>
      <c r="K12144" s="19" t="str">
        <f t="shared" si="765"/>
        <v>Aug-16</v>
      </c>
      <c r="L12144" s="20">
        <f t="shared" si="768"/>
        <v>11957</v>
      </c>
      <c r="M12144" s="21">
        <f t="shared" si="766"/>
        <v>0.10434222631094775</v>
      </c>
    </row>
    <row r="12145" spans="1:13" x14ac:dyDescent="0.3">
      <c r="A12145" s="119">
        <v>42601</v>
      </c>
      <c r="B12145" s="123" t="s">
        <v>123</v>
      </c>
      <c r="C12145" s="121">
        <v>15.2</v>
      </c>
      <c r="D12145" s="94"/>
      <c r="E12145" s="123" t="s">
        <v>9085</v>
      </c>
      <c r="F12145" s="123">
        <v>6</v>
      </c>
      <c r="G12145" s="91">
        <v>1</v>
      </c>
      <c r="H12145" s="40">
        <v>4</v>
      </c>
      <c r="I12145" s="38">
        <v>-1</v>
      </c>
      <c r="J12145" s="18">
        <f t="shared" si="767"/>
        <v>1246.6200000000022</v>
      </c>
      <c r="K12145" s="19" t="str">
        <f t="shared" si="765"/>
        <v>Aug-16</v>
      </c>
      <c r="L12145" s="20">
        <f t="shared" si="768"/>
        <v>11958</v>
      </c>
      <c r="M12145" s="21">
        <f t="shared" si="766"/>
        <v>0.10424987456096356</v>
      </c>
    </row>
    <row r="12146" spans="1:13" x14ac:dyDescent="0.3">
      <c r="A12146" s="119">
        <v>42601</v>
      </c>
      <c r="B12146" s="123" t="s">
        <v>65</v>
      </c>
      <c r="C12146" s="121">
        <v>15.4</v>
      </c>
      <c r="D12146" s="94"/>
      <c r="E12146" s="123" t="s">
        <v>8091</v>
      </c>
      <c r="F12146" s="123">
        <v>5.5</v>
      </c>
      <c r="G12146" s="91">
        <v>1</v>
      </c>
      <c r="H12146" s="40">
        <v>1</v>
      </c>
      <c r="I12146" s="38">
        <v>4.5</v>
      </c>
      <c r="J12146" s="18">
        <f t="shared" si="767"/>
        <v>1251.1200000000022</v>
      </c>
      <c r="K12146" s="19" t="str">
        <f t="shared" si="765"/>
        <v>Aug-16</v>
      </c>
      <c r="L12146" s="20">
        <f t="shared" si="768"/>
        <v>11959</v>
      </c>
      <c r="M12146" s="21">
        <f t="shared" si="766"/>
        <v>0.10461744293001105</v>
      </c>
    </row>
    <row r="12147" spans="1:13" x14ac:dyDescent="0.3">
      <c r="A12147" s="119">
        <v>42601</v>
      </c>
      <c r="B12147" s="123" t="s">
        <v>65</v>
      </c>
      <c r="C12147" s="121">
        <v>16.55</v>
      </c>
      <c r="D12147" s="94"/>
      <c r="E12147" s="123" t="s">
        <v>9896</v>
      </c>
      <c r="F12147" s="123">
        <v>6</v>
      </c>
      <c r="G12147" s="91">
        <v>1</v>
      </c>
      <c r="H12147" s="40">
        <v>14</v>
      </c>
      <c r="I12147" s="38">
        <v>-1</v>
      </c>
      <c r="J12147" s="18">
        <f t="shared" si="767"/>
        <v>1250.1200000000022</v>
      </c>
      <c r="K12147" s="19" t="str">
        <f t="shared" si="765"/>
        <v>Aug-16</v>
      </c>
      <c r="L12147" s="20">
        <f t="shared" si="768"/>
        <v>11960</v>
      </c>
      <c r="M12147" s="21">
        <f t="shared" si="766"/>
        <v>0.10452508361204031</v>
      </c>
    </row>
    <row r="12148" spans="1:13" x14ac:dyDescent="0.3">
      <c r="A12148" s="124">
        <v>42601</v>
      </c>
      <c r="B12148" s="110" t="s">
        <v>37</v>
      </c>
      <c r="C12148" s="111">
        <v>18.350000000000001</v>
      </c>
      <c r="D12148" s="94"/>
      <c r="E12148" s="110" t="s">
        <v>11033</v>
      </c>
      <c r="F12148" s="110">
        <v>4.5</v>
      </c>
      <c r="G12148" s="91">
        <v>1</v>
      </c>
      <c r="H12148" s="37" t="s">
        <v>6512</v>
      </c>
      <c r="I12148" s="34">
        <v>-1</v>
      </c>
      <c r="J12148" s="18">
        <f t="shared" si="767"/>
        <v>1249.1200000000022</v>
      </c>
      <c r="K12148" s="19" t="str">
        <f t="shared" si="765"/>
        <v>Aug-16</v>
      </c>
      <c r="L12148" s="20">
        <f t="shared" si="768"/>
        <v>11961</v>
      </c>
      <c r="M12148" s="21">
        <f t="shared" si="766"/>
        <v>0.10443273973748032</v>
      </c>
    </row>
    <row r="12149" spans="1:13" x14ac:dyDescent="0.3">
      <c r="A12149" s="124">
        <v>42601</v>
      </c>
      <c r="B12149" s="110" t="s">
        <v>37</v>
      </c>
      <c r="C12149" s="111">
        <v>20.05</v>
      </c>
      <c r="D12149" s="94"/>
      <c r="E12149" s="110" t="s">
        <v>11034</v>
      </c>
      <c r="F12149" s="110">
        <v>5.5</v>
      </c>
      <c r="G12149" s="91">
        <v>1</v>
      </c>
      <c r="H12149" s="37" t="s">
        <v>6512</v>
      </c>
      <c r="I12149" s="34">
        <v>-1</v>
      </c>
      <c r="J12149" s="18">
        <f t="shared" si="767"/>
        <v>1248.1200000000022</v>
      </c>
      <c r="K12149" s="19" t="str">
        <f t="shared" si="765"/>
        <v>Aug-16</v>
      </c>
      <c r="L12149" s="20">
        <f t="shared" si="768"/>
        <v>11962</v>
      </c>
      <c r="M12149" s="21">
        <f t="shared" si="766"/>
        <v>0.10434041130245797</v>
      </c>
    </row>
    <row r="12150" spans="1:13" x14ac:dyDescent="0.3">
      <c r="A12150" s="116">
        <v>42602</v>
      </c>
      <c r="B12150" s="90" t="s">
        <v>96</v>
      </c>
      <c r="C12150" s="103">
        <v>0.57986111111111105</v>
      </c>
      <c r="D12150" s="94" t="s">
        <v>31</v>
      </c>
      <c r="E12150" s="90" t="s">
        <v>4065</v>
      </c>
      <c r="F12150" s="115">
        <v>3.25</v>
      </c>
      <c r="G12150" s="92">
        <v>1</v>
      </c>
      <c r="H12150" s="90" t="s">
        <v>33</v>
      </c>
      <c r="I12150" s="77">
        <f t="shared" ref="I12150:I12158" si="770">IF(H12150="Lost",G12150*-1,IF(H12150="Won",     IF(D12150="E/W",            G12150*(F12150-1)*0.5*1.25,    IF(D12150="place",   G12150*(F12150-1) *0.95,  G12150*(F12150-1) )),            IF(H12150="Placed",     (G12150*-0.5)  + (0.5*G12150*(F12150-1)*0.2),0)         ))</f>
        <v>-1</v>
      </c>
      <c r="J12150" s="18">
        <f t="shared" si="767"/>
        <v>1247.1200000000022</v>
      </c>
      <c r="K12150" s="19" t="str">
        <f t="shared" si="765"/>
        <v>Aug-16</v>
      </c>
      <c r="L12150" s="20">
        <f t="shared" si="768"/>
        <v>11963</v>
      </c>
      <c r="M12150" s="21">
        <f t="shared" si="766"/>
        <v>0.10424809830310142</v>
      </c>
    </row>
    <row r="12151" spans="1:13" x14ac:dyDescent="0.3">
      <c r="A12151" s="116">
        <v>42602</v>
      </c>
      <c r="B12151" s="90" t="s">
        <v>151</v>
      </c>
      <c r="C12151" s="103">
        <v>0.65972222222222221</v>
      </c>
      <c r="D12151" s="94" t="s">
        <v>31</v>
      </c>
      <c r="E12151" s="90" t="s">
        <v>4066</v>
      </c>
      <c r="F12151" s="115">
        <v>4</v>
      </c>
      <c r="G12151" s="92">
        <v>1</v>
      </c>
      <c r="H12151" s="90" t="s">
        <v>33</v>
      </c>
      <c r="I12151" s="77">
        <f t="shared" si="770"/>
        <v>-1</v>
      </c>
      <c r="J12151" s="18">
        <f t="shared" si="767"/>
        <v>1246.1200000000022</v>
      </c>
      <c r="K12151" s="19" t="str">
        <f t="shared" si="765"/>
        <v>Aug-16</v>
      </c>
      <c r="L12151" s="20">
        <f t="shared" si="768"/>
        <v>11964</v>
      </c>
      <c r="M12151" s="21">
        <f t="shared" si="766"/>
        <v>0.10415580073554014</v>
      </c>
    </row>
    <row r="12152" spans="1:13" x14ac:dyDescent="0.3">
      <c r="A12152" s="116">
        <v>42602</v>
      </c>
      <c r="B12152" s="90" t="s">
        <v>56</v>
      </c>
      <c r="C12152" s="103">
        <v>0.73611111111111116</v>
      </c>
      <c r="D12152" s="94" t="s">
        <v>31</v>
      </c>
      <c r="E12152" s="90" t="s">
        <v>3280</v>
      </c>
      <c r="F12152" s="115">
        <v>3.75</v>
      </c>
      <c r="G12152" s="92">
        <v>1</v>
      </c>
      <c r="H12152" s="90" t="s">
        <v>33</v>
      </c>
      <c r="I12152" s="77">
        <f t="shared" si="770"/>
        <v>-1</v>
      </c>
      <c r="J12152" s="18">
        <f t="shared" si="767"/>
        <v>1245.1200000000022</v>
      </c>
      <c r="K12152" s="19" t="str">
        <f t="shared" si="765"/>
        <v>Aug-16</v>
      </c>
      <c r="L12152" s="20">
        <f t="shared" si="768"/>
        <v>11965</v>
      </c>
      <c r="M12152" s="21">
        <f t="shared" si="766"/>
        <v>0.1040635185959049</v>
      </c>
    </row>
    <row r="12153" spans="1:13" x14ac:dyDescent="0.3">
      <c r="A12153" s="116">
        <v>42602</v>
      </c>
      <c r="B12153" s="90" t="s">
        <v>47</v>
      </c>
      <c r="C12153" s="103">
        <v>0.73958333333333337</v>
      </c>
      <c r="D12153" s="94" t="s">
        <v>31</v>
      </c>
      <c r="E12153" s="90" t="s">
        <v>4071</v>
      </c>
      <c r="F12153" s="115">
        <v>4</v>
      </c>
      <c r="G12153" s="92">
        <v>1</v>
      </c>
      <c r="H12153" s="90" t="s">
        <v>33</v>
      </c>
      <c r="I12153" s="77">
        <f t="shared" si="770"/>
        <v>-1</v>
      </c>
      <c r="J12153" s="18">
        <f t="shared" si="767"/>
        <v>1244.1200000000022</v>
      </c>
      <c r="K12153" s="19" t="str">
        <f t="shared" si="765"/>
        <v>Aug-16</v>
      </c>
      <c r="L12153" s="20">
        <f t="shared" si="768"/>
        <v>11966</v>
      </c>
      <c r="M12153" s="21">
        <f t="shared" si="766"/>
        <v>0.10397125188032777</v>
      </c>
    </row>
    <row r="12154" spans="1:13" x14ac:dyDescent="0.3">
      <c r="A12154" s="116">
        <v>42602</v>
      </c>
      <c r="B12154" s="90" t="s">
        <v>56</v>
      </c>
      <c r="C12154" s="103">
        <v>0.75347222222222221</v>
      </c>
      <c r="D12154" s="94" t="s">
        <v>31</v>
      </c>
      <c r="E12154" s="90" t="s">
        <v>4067</v>
      </c>
      <c r="F12154" s="115">
        <v>2.88</v>
      </c>
      <c r="G12154" s="92">
        <v>1</v>
      </c>
      <c r="H12154" s="90" t="s">
        <v>33</v>
      </c>
      <c r="I12154" s="77">
        <f t="shared" si="770"/>
        <v>-1</v>
      </c>
      <c r="J12154" s="18">
        <f t="shared" si="767"/>
        <v>1243.1200000000022</v>
      </c>
      <c r="K12154" s="19" t="str">
        <f t="shared" si="765"/>
        <v>Aug-16</v>
      </c>
      <c r="L12154" s="20">
        <f t="shared" si="768"/>
        <v>11967</v>
      </c>
      <c r="M12154" s="21">
        <f t="shared" si="766"/>
        <v>0.10387900058494211</v>
      </c>
    </row>
    <row r="12155" spans="1:13" x14ac:dyDescent="0.3">
      <c r="A12155" s="116">
        <v>42602</v>
      </c>
      <c r="B12155" s="90" t="s">
        <v>56</v>
      </c>
      <c r="C12155" s="103">
        <v>0.77430555555555547</v>
      </c>
      <c r="D12155" s="94" t="s">
        <v>31</v>
      </c>
      <c r="E12155" s="90" t="s">
        <v>4068</v>
      </c>
      <c r="F12155" s="115">
        <v>3.25</v>
      </c>
      <c r="G12155" s="92">
        <v>1</v>
      </c>
      <c r="H12155" s="90" t="s">
        <v>42</v>
      </c>
      <c r="I12155" s="77">
        <f t="shared" si="770"/>
        <v>2.25</v>
      </c>
      <c r="J12155" s="18">
        <f t="shared" si="767"/>
        <v>1245.3700000000022</v>
      </c>
      <c r="K12155" s="19" t="str">
        <f t="shared" si="765"/>
        <v>Aug-16</v>
      </c>
      <c r="L12155" s="20">
        <f t="shared" si="768"/>
        <v>11968</v>
      </c>
      <c r="M12155" s="21">
        <f t="shared" si="766"/>
        <v>0.10405832219251356</v>
      </c>
    </row>
    <row r="12156" spans="1:13" x14ac:dyDescent="0.3">
      <c r="A12156" s="116">
        <v>42602</v>
      </c>
      <c r="B12156" s="90" t="s">
        <v>56</v>
      </c>
      <c r="C12156" s="103">
        <v>0.79513888888888884</v>
      </c>
      <c r="D12156" s="94" t="s">
        <v>31</v>
      </c>
      <c r="E12156" s="90" t="s">
        <v>3971</v>
      </c>
      <c r="F12156" s="115">
        <v>3.25</v>
      </c>
      <c r="G12156" s="92">
        <v>1</v>
      </c>
      <c r="H12156" s="90" t="s">
        <v>42</v>
      </c>
      <c r="I12156" s="77">
        <f t="shared" si="770"/>
        <v>2.25</v>
      </c>
      <c r="J12156" s="18">
        <f t="shared" si="767"/>
        <v>1247.6200000000022</v>
      </c>
      <c r="K12156" s="19" t="str">
        <f t="shared" si="765"/>
        <v>Aug-16</v>
      </c>
      <c r="L12156" s="20">
        <f t="shared" si="768"/>
        <v>11969</v>
      </c>
      <c r="M12156" s="21">
        <f t="shared" si="766"/>
        <v>0.10423761383574251</v>
      </c>
    </row>
    <row r="12157" spans="1:13" x14ac:dyDescent="0.3">
      <c r="A12157" s="116">
        <v>42602</v>
      </c>
      <c r="B12157" s="90" t="s">
        <v>56</v>
      </c>
      <c r="C12157" s="103">
        <v>0.81597222222222221</v>
      </c>
      <c r="D12157" s="94" t="s">
        <v>31</v>
      </c>
      <c r="E12157" s="90" t="s">
        <v>4069</v>
      </c>
      <c r="F12157" s="115">
        <v>4</v>
      </c>
      <c r="G12157" s="92">
        <v>1</v>
      </c>
      <c r="H12157" s="90" t="s">
        <v>33</v>
      </c>
      <c r="I12157" s="77">
        <f t="shared" si="770"/>
        <v>-1</v>
      </c>
      <c r="J12157" s="18">
        <f t="shared" si="767"/>
        <v>1246.6200000000022</v>
      </c>
      <c r="K12157" s="19" t="str">
        <f t="shared" si="765"/>
        <v>Aug-16</v>
      </c>
      <c r="L12157" s="20">
        <f t="shared" si="768"/>
        <v>11970</v>
      </c>
      <c r="M12157" s="21">
        <f t="shared" si="766"/>
        <v>0.10414536340852149</v>
      </c>
    </row>
    <row r="12158" spans="1:13" x14ac:dyDescent="0.3">
      <c r="A12158" s="116">
        <v>42602</v>
      </c>
      <c r="B12158" s="90" t="s">
        <v>56</v>
      </c>
      <c r="C12158" s="103">
        <v>0.83680555555555547</v>
      </c>
      <c r="D12158" s="94" t="s">
        <v>31</v>
      </c>
      <c r="E12158" s="90" t="s">
        <v>4070</v>
      </c>
      <c r="F12158" s="115">
        <v>3.25</v>
      </c>
      <c r="G12158" s="92">
        <v>1</v>
      </c>
      <c r="H12158" s="90" t="s">
        <v>33</v>
      </c>
      <c r="I12158" s="77">
        <f t="shared" si="770"/>
        <v>-1</v>
      </c>
      <c r="J12158" s="18">
        <f t="shared" si="767"/>
        <v>1245.6200000000022</v>
      </c>
      <c r="K12158" s="19" t="str">
        <f t="shared" si="765"/>
        <v>Aug-16</v>
      </c>
      <c r="L12158" s="20">
        <f t="shared" si="768"/>
        <v>11971</v>
      </c>
      <c r="M12158" s="21">
        <f t="shared" si="766"/>
        <v>0.10405312839361809</v>
      </c>
    </row>
    <row r="12159" spans="1:13" x14ac:dyDescent="0.3">
      <c r="A12159" s="119">
        <v>42602</v>
      </c>
      <c r="B12159" s="121" t="s">
        <v>96</v>
      </c>
      <c r="C12159" s="121">
        <v>13.55</v>
      </c>
      <c r="D12159" s="94"/>
      <c r="E12159" s="121" t="s">
        <v>11036</v>
      </c>
      <c r="F12159" s="123">
        <v>5.5</v>
      </c>
      <c r="G12159" s="91">
        <v>1</v>
      </c>
      <c r="H12159" s="40">
        <v>2</v>
      </c>
      <c r="I12159" s="38">
        <v>-1</v>
      </c>
      <c r="J12159" s="18">
        <f t="shared" si="767"/>
        <v>1244.6200000000022</v>
      </c>
      <c r="K12159" s="19" t="str">
        <f t="shared" si="765"/>
        <v>Aug-16</v>
      </c>
      <c r="L12159" s="20">
        <f t="shared" si="768"/>
        <v>11972</v>
      </c>
      <c r="M12159" s="21">
        <f t="shared" si="766"/>
        <v>0.10396090878717025</v>
      </c>
    </row>
    <row r="12160" spans="1:13" x14ac:dyDescent="0.3">
      <c r="A12160" s="119">
        <v>42602</v>
      </c>
      <c r="B12160" s="123" t="s">
        <v>65</v>
      </c>
      <c r="C12160" s="121">
        <v>14.15</v>
      </c>
      <c r="D12160" s="94"/>
      <c r="E12160" s="123" t="s">
        <v>3282</v>
      </c>
      <c r="F12160" s="123">
        <v>4.5</v>
      </c>
      <c r="G12160" s="91">
        <v>1</v>
      </c>
      <c r="H12160" s="40">
        <v>8</v>
      </c>
      <c r="I12160" s="38">
        <v>-1</v>
      </c>
      <c r="J12160" s="18">
        <f t="shared" si="767"/>
        <v>1243.6200000000022</v>
      </c>
      <c r="K12160" s="19" t="str">
        <f t="shared" si="765"/>
        <v>Aug-16</v>
      </c>
      <c r="L12160" s="20">
        <f t="shared" si="768"/>
        <v>11973</v>
      </c>
      <c r="M12160" s="21">
        <f t="shared" si="766"/>
        <v>0.10386870458531715</v>
      </c>
    </row>
    <row r="12161" spans="1:13" x14ac:dyDescent="0.3">
      <c r="A12161" s="119">
        <v>42602</v>
      </c>
      <c r="B12161" s="121" t="s">
        <v>96</v>
      </c>
      <c r="C12161" s="121">
        <v>16.149999999999999</v>
      </c>
      <c r="D12161" s="94"/>
      <c r="E12161" s="120" t="s">
        <v>4920</v>
      </c>
      <c r="F12161" s="123">
        <v>6</v>
      </c>
      <c r="G12161" s="91">
        <v>1</v>
      </c>
      <c r="H12161" s="40">
        <v>4</v>
      </c>
      <c r="I12161" s="38">
        <v>-1</v>
      </c>
      <c r="J12161" s="18">
        <f t="shared" si="767"/>
        <v>1242.6200000000022</v>
      </c>
      <c r="K12161" s="19" t="str">
        <f t="shared" si="765"/>
        <v>Aug-16</v>
      </c>
      <c r="L12161" s="20">
        <f t="shared" si="768"/>
        <v>11974</v>
      </c>
      <c r="M12161" s="21">
        <f t="shared" si="766"/>
        <v>0.10377651578419927</v>
      </c>
    </row>
    <row r="12162" spans="1:13" x14ac:dyDescent="0.3">
      <c r="A12162" s="119">
        <v>42602</v>
      </c>
      <c r="B12162" s="121" t="s">
        <v>153</v>
      </c>
      <c r="C12162" s="121">
        <v>16.2</v>
      </c>
      <c r="D12162" s="94"/>
      <c r="E12162" s="121" t="s">
        <v>2373</v>
      </c>
      <c r="F12162" s="123">
        <v>5</v>
      </c>
      <c r="G12162" s="91">
        <v>1</v>
      </c>
      <c r="H12162" s="40" t="s">
        <v>6116</v>
      </c>
      <c r="I12162" s="38">
        <v>-1</v>
      </c>
      <c r="J12162" s="18">
        <f t="shared" si="767"/>
        <v>1241.6200000000022</v>
      </c>
      <c r="K12162" s="19" t="str">
        <f t="shared" ref="K12162:K12225" si="771">TEXT(A12162,"MMM-yy")</f>
        <v>Aug-16</v>
      </c>
      <c r="L12162" s="20">
        <f t="shared" si="768"/>
        <v>11975</v>
      </c>
      <c r="M12162" s="21">
        <f t="shared" ref="M12162:M12225" si="772">J12162/L12162</f>
        <v>0.10368434237995842</v>
      </c>
    </row>
    <row r="12163" spans="1:13" x14ac:dyDescent="0.3">
      <c r="A12163" s="124">
        <v>42602</v>
      </c>
      <c r="B12163" s="110" t="s">
        <v>47</v>
      </c>
      <c r="C12163" s="111">
        <v>20.5</v>
      </c>
      <c r="D12163" s="94"/>
      <c r="E12163" s="110" t="s">
        <v>11035</v>
      </c>
      <c r="F12163" s="110">
        <v>5</v>
      </c>
      <c r="G12163" s="91">
        <v>1</v>
      </c>
      <c r="H12163" s="37" t="s">
        <v>6518</v>
      </c>
      <c r="I12163" s="34">
        <v>-1</v>
      </c>
      <c r="J12163" s="18">
        <f t="shared" ref="J12163:J12226" si="773">J12162+I12163</f>
        <v>1240.6200000000022</v>
      </c>
      <c r="K12163" s="19" t="str">
        <f t="shared" si="771"/>
        <v>Aug-16</v>
      </c>
      <c r="L12163" s="20">
        <f t="shared" ref="L12163:L12226" si="774">L12162+G12163</f>
        <v>11976</v>
      </c>
      <c r="M12163" s="21">
        <f t="shared" si="772"/>
        <v>0.10359218436873766</v>
      </c>
    </row>
    <row r="12164" spans="1:13" x14ac:dyDescent="0.3">
      <c r="A12164" s="116">
        <v>42604</v>
      </c>
      <c r="B12164" s="90" t="s">
        <v>38</v>
      </c>
      <c r="C12164" s="103">
        <v>0.64583333333333337</v>
      </c>
      <c r="D12164" s="94" t="s">
        <v>31</v>
      </c>
      <c r="E12164" s="90" t="s">
        <v>4072</v>
      </c>
      <c r="F12164" s="115">
        <v>4</v>
      </c>
      <c r="G12164" s="92">
        <v>1</v>
      </c>
      <c r="H12164" s="90" t="s">
        <v>33</v>
      </c>
      <c r="I12164" s="77">
        <f>IF(H12164="Lost",G12164*-1,IF(H12164="Won",     IF(D12164="E/W",            G12164*(F12164-1)*0.5*1.25,    IF(D12164="place",   G12164*(F12164-1) *0.95,  G12164*(F12164-1) )),            IF(H12164="Placed",     (G12164*-0.5)  + (0.5*G12164*(F12164-1)*0.2),0)         ))</f>
        <v>-1</v>
      </c>
      <c r="J12164" s="18">
        <f t="shared" si="773"/>
        <v>1239.6200000000022</v>
      </c>
      <c r="K12164" s="19" t="str">
        <f t="shared" si="771"/>
        <v>Aug-16</v>
      </c>
      <c r="L12164" s="20">
        <f t="shared" si="774"/>
        <v>11977</v>
      </c>
      <c r="M12164" s="21">
        <f t="shared" si="772"/>
        <v>0.10350004174668131</v>
      </c>
    </row>
    <row r="12165" spans="1:13" x14ac:dyDescent="0.3">
      <c r="A12165" s="116">
        <v>42604</v>
      </c>
      <c r="B12165" s="90" t="s">
        <v>69</v>
      </c>
      <c r="C12165" s="103">
        <v>0.67708333333333337</v>
      </c>
      <c r="D12165" s="94" t="s">
        <v>31</v>
      </c>
      <c r="E12165" s="90" t="s">
        <v>4073</v>
      </c>
      <c r="F12165" s="115">
        <v>3</v>
      </c>
      <c r="G12165" s="92">
        <v>1</v>
      </c>
      <c r="H12165" s="90" t="s">
        <v>33</v>
      </c>
      <c r="I12165" s="77">
        <f>IF(H12165="Lost",G12165*-1,IF(H12165="Won",     IF(D12165="E/W",            G12165*(F12165-1)*0.5*1.25,    IF(D12165="place",   G12165*(F12165-1) *0.95,  G12165*(F12165-1) )),            IF(H12165="Placed",     (G12165*-0.5)  + (0.5*G12165*(F12165-1)*0.2),0)         ))</f>
        <v>-1</v>
      </c>
      <c r="J12165" s="18">
        <f t="shared" si="773"/>
        <v>1238.6200000000022</v>
      </c>
      <c r="K12165" s="19" t="str">
        <f t="shared" si="771"/>
        <v>Aug-16</v>
      </c>
      <c r="L12165" s="20">
        <f t="shared" si="774"/>
        <v>11978</v>
      </c>
      <c r="M12165" s="21">
        <f t="shared" si="772"/>
        <v>0.10340791450993506</v>
      </c>
    </row>
    <row r="12166" spans="1:13" x14ac:dyDescent="0.3">
      <c r="A12166" s="124">
        <v>42604</v>
      </c>
      <c r="B12166" s="110" t="s">
        <v>149</v>
      </c>
      <c r="C12166" s="111">
        <v>17.05</v>
      </c>
      <c r="D12166" s="94"/>
      <c r="E12166" s="110" t="s">
        <v>11037</v>
      </c>
      <c r="F12166" s="110">
        <v>5</v>
      </c>
      <c r="G12166" s="91">
        <v>1</v>
      </c>
      <c r="H12166" s="37" t="s">
        <v>6526</v>
      </c>
      <c r="I12166" s="34">
        <v>4</v>
      </c>
      <c r="J12166" s="18">
        <f t="shared" si="773"/>
        <v>1242.6200000000022</v>
      </c>
      <c r="K12166" s="19" t="str">
        <f t="shared" si="771"/>
        <v>Aug-16</v>
      </c>
      <c r="L12166" s="20">
        <f t="shared" si="774"/>
        <v>11979</v>
      </c>
      <c r="M12166" s="21">
        <f t="shared" si="772"/>
        <v>0.10373319976625779</v>
      </c>
    </row>
    <row r="12167" spans="1:13" x14ac:dyDescent="0.3">
      <c r="A12167" s="124">
        <v>42604</v>
      </c>
      <c r="B12167" s="110" t="s">
        <v>43</v>
      </c>
      <c r="C12167" s="111">
        <v>20.2</v>
      </c>
      <c r="D12167" s="94"/>
      <c r="E12167" s="110" t="s">
        <v>11038</v>
      </c>
      <c r="F12167" s="110">
        <v>5</v>
      </c>
      <c r="G12167" s="91">
        <v>1</v>
      </c>
      <c r="H12167" s="37" t="s">
        <v>6512</v>
      </c>
      <c r="I12167" s="34">
        <v>-1</v>
      </c>
      <c r="J12167" s="18">
        <f t="shared" si="773"/>
        <v>1241.6200000000022</v>
      </c>
      <c r="K12167" s="19" t="str">
        <f t="shared" si="771"/>
        <v>Aug-16</v>
      </c>
      <c r="L12167" s="20">
        <f t="shared" si="774"/>
        <v>11980</v>
      </c>
      <c r="M12167" s="21">
        <f t="shared" si="772"/>
        <v>0.10364106844741254</v>
      </c>
    </row>
    <row r="12168" spans="1:13" x14ac:dyDescent="0.3">
      <c r="A12168" s="116">
        <v>42605</v>
      </c>
      <c r="B12168" s="90" t="s">
        <v>30</v>
      </c>
      <c r="C12168" s="103">
        <v>0.59375</v>
      </c>
      <c r="D12168" s="94" t="s">
        <v>31</v>
      </c>
      <c r="E12168" s="90" t="s">
        <v>4074</v>
      </c>
      <c r="F12168" s="115">
        <v>2.88</v>
      </c>
      <c r="G12168" s="92">
        <v>1</v>
      </c>
      <c r="H12168" s="90" t="s">
        <v>42</v>
      </c>
      <c r="I12168" s="77">
        <f>IF(H12168="Lost",G12168*-1,IF(H12168="Won",     IF(D12168="E/W",            G12168*(F12168-1)*0.5*1.25,    IF(D12168="place",   G12168*(F12168-1) *0.95,  G12168*(F12168-1) )),            IF(H12168="Placed",     (G12168*-0.5)  + (0.5*G12168*(F12168-1)*0.2),0)         ))</f>
        <v>1.88</v>
      </c>
      <c r="J12168" s="18">
        <f t="shared" si="773"/>
        <v>1243.5000000000023</v>
      </c>
      <c r="K12168" s="19" t="str">
        <f t="shared" si="771"/>
        <v>Aug-16</v>
      </c>
      <c r="L12168" s="20">
        <f t="shared" si="774"/>
        <v>11981</v>
      </c>
      <c r="M12168" s="21">
        <f t="shared" si="772"/>
        <v>0.10378933311075889</v>
      </c>
    </row>
    <row r="12169" spans="1:13" x14ac:dyDescent="0.3">
      <c r="A12169" s="116">
        <v>42605</v>
      </c>
      <c r="B12169" s="90" t="s">
        <v>47</v>
      </c>
      <c r="C12169" s="103">
        <v>0.77777777777777779</v>
      </c>
      <c r="D12169" s="94" t="s">
        <v>31</v>
      </c>
      <c r="E12169" s="90" t="s">
        <v>4075</v>
      </c>
      <c r="F12169" s="115">
        <v>2.75</v>
      </c>
      <c r="G12169" s="92">
        <v>1</v>
      </c>
      <c r="H12169" s="90" t="s">
        <v>33</v>
      </c>
      <c r="I12169" s="77">
        <f>IF(H12169="Lost",G12169*-1,IF(H12169="Won",     IF(D12169="E/W",            G12169*(F12169-1)*0.5*1.25,    IF(D12169="place",   G12169*(F12169-1) *0.95,  G12169*(F12169-1) )),            IF(H12169="Placed",     (G12169*-0.5)  + (0.5*G12169*(F12169-1)*0.2),0)         ))</f>
        <v>-1</v>
      </c>
      <c r="J12169" s="18">
        <f t="shared" si="773"/>
        <v>1242.5000000000023</v>
      </c>
      <c r="K12169" s="19" t="str">
        <f t="shared" si="771"/>
        <v>Aug-16</v>
      </c>
      <c r="L12169" s="20">
        <f t="shared" si="774"/>
        <v>11982</v>
      </c>
      <c r="M12169" s="21">
        <f t="shared" si="772"/>
        <v>0.10369721248539494</v>
      </c>
    </row>
    <row r="12170" spans="1:13" x14ac:dyDescent="0.3">
      <c r="A12170" s="116">
        <v>42605</v>
      </c>
      <c r="B12170" s="90" t="s">
        <v>47</v>
      </c>
      <c r="C12170" s="103">
        <v>0.81944444444444453</v>
      </c>
      <c r="D12170" s="94" t="s">
        <v>31</v>
      </c>
      <c r="E12170" s="90" t="s">
        <v>4076</v>
      </c>
      <c r="F12170" s="115">
        <v>3</v>
      </c>
      <c r="G12170" s="92">
        <v>1</v>
      </c>
      <c r="H12170" s="90" t="s">
        <v>33</v>
      </c>
      <c r="I12170" s="77">
        <f>IF(H12170="Lost",G12170*-1,IF(H12170="Won",     IF(D12170="E/W",            G12170*(F12170-1)*0.5*1.25,    IF(D12170="place",   G12170*(F12170-1) *0.95,  G12170*(F12170-1) )),            IF(H12170="Placed",     (G12170*-0.5)  + (0.5*G12170*(F12170-1)*0.2),0)         ))</f>
        <v>-1</v>
      </c>
      <c r="J12170" s="18">
        <f t="shared" si="773"/>
        <v>1241.5000000000023</v>
      </c>
      <c r="K12170" s="19" t="str">
        <f t="shared" si="771"/>
        <v>Aug-16</v>
      </c>
      <c r="L12170" s="20">
        <f t="shared" si="774"/>
        <v>11983</v>
      </c>
      <c r="M12170" s="21">
        <f t="shared" si="772"/>
        <v>0.10360510723525013</v>
      </c>
    </row>
    <row r="12171" spans="1:13" x14ac:dyDescent="0.3">
      <c r="A12171" s="119">
        <v>42605</v>
      </c>
      <c r="B12171" s="121" t="s">
        <v>46</v>
      </c>
      <c r="C12171" s="121">
        <v>14</v>
      </c>
      <c r="D12171" s="94"/>
      <c r="E12171" s="121" t="s">
        <v>11040</v>
      </c>
      <c r="F12171" s="123">
        <v>5</v>
      </c>
      <c r="G12171" s="91">
        <v>1</v>
      </c>
      <c r="H12171" s="40">
        <v>3</v>
      </c>
      <c r="I12171" s="38">
        <v>-1</v>
      </c>
      <c r="J12171" s="18">
        <f t="shared" si="773"/>
        <v>1240.5000000000023</v>
      </c>
      <c r="K12171" s="19" t="str">
        <f t="shared" si="771"/>
        <v>Aug-16</v>
      </c>
      <c r="L12171" s="20">
        <f t="shared" si="774"/>
        <v>11984</v>
      </c>
      <c r="M12171" s="21">
        <f t="shared" si="772"/>
        <v>0.10351301735647549</v>
      </c>
    </row>
    <row r="12172" spans="1:13" x14ac:dyDescent="0.3">
      <c r="A12172" s="119">
        <v>42605</v>
      </c>
      <c r="B12172" s="121" t="s">
        <v>30</v>
      </c>
      <c r="C12172" s="121">
        <v>15.45</v>
      </c>
      <c r="D12172" s="94"/>
      <c r="E12172" s="121" t="s">
        <v>2375</v>
      </c>
      <c r="F12172" s="123">
        <v>5.5</v>
      </c>
      <c r="G12172" s="91">
        <v>1</v>
      </c>
      <c r="H12172" s="40">
        <v>1</v>
      </c>
      <c r="I12172" s="38">
        <v>4.5</v>
      </c>
      <c r="J12172" s="18">
        <f t="shared" si="773"/>
        <v>1245.0000000000023</v>
      </c>
      <c r="K12172" s="19" t="str">
        <f t="shared" si="771"/>
        <v>Aug-16</v>
      </c>
      <c r="L12172" s="20">
        <f t="shared" si="774"/>
        <v>11985</v>
      </c>
      <c r="M12172" s="21">
        <f t="shared" si="772"/>
        <v>0.10387984981226552</v>
      </c>
    </row>
    <row r="12173" spans="1:13" x14ac:dyDescent="0.3">
      <c r="A12173" s="119">
        <v>42605</v>
      </c>
      <c r="B12173" s="121" t="s">
        <v>46</v>
      </c>
      <c r="C12173" s="121">
        <v>16</v>
      </c>
      <c r="D12173" s="94"/>
      <c r="E12173" s="121" t="s">
        <v>1936</v>
      </c>
      <c r="F12173" s="123">
        <v>4.5</v>
      </c>
      <c r="G12173" s="91">
        <v>1</v>
      </c>
      <c r="H12173" s="40">
        <v>3</v>
      </c>
      <c r="I12173" s="38">
        <v>-1</v>
      </c>
      <c r="J12173" s="18">
        <f t="shared" si="773"/>
        <v>1244.0000000000023</v>
      </c>
      <c r="K12173" s="19" t="str">
        <f t="shared" si="771"/>
        <v>Aug-16</v>
      </c>
      <c r="L12173" s="20">
        <f t="shared" si="774"/>
        <v>11986</v>
      </c>
      <c r="M12173" s="21">
        <f t="shared" si="772"/>
        <v>0.10378775237777425</v>
      </c>
    </row>
    <row r="12174" spans="1:13" x14ac:dyDescent="0.3">
      <c r="A12174" s="119">
        <v>42605</v>
      </c>
      <c r="B12174" s="121" t="s">
        <v>30</v>
      </c>
      <c r="C12174" s="121">
        <v>16.149999999999999</v>
      </c>
      <c r="D12174" s="94"/>
      <c r="E12174" s="121" t="s">
        <v>11041</v>
      </c>
      <c r="F12174" s="123">
        <v>4.33</v>
      </c>
      <c r="G12174" s="91">
        <v>1</v>
      </c>
      <c r="H12174" s="40">
        <v>1</v>
      </c>
      <c r="I12174" s="38">
        <v>3.33</v>
      </c>
      <c r="J12174" s="18">
        <f t="shared" si="773"/>
        <v>1247.3300000000022</v>
      </c>
      <c r="K12174" s="19" t="str">
        <f t="shared" si="771"/>
        <v>Aug-16</v>
      </c>
      <c r="L12174" s="20">
        <f t="shared" si="774"/>
        <v>11987</v>
      </c>
      <c r="M12174" s="21">
        <f t="shared" si="772"/>
        <v>0.10405689496955053</v>
      </c>
    </row>
    <row r="12175" spans="1:13" x14ac:dyDescent="0.3">
      <c r="A12175" s="124">
        <v>42605</v>
      </c>
      <c r="B12175" s="110" t="s">
        <v>93</v>
      </c>
      <c r="C12175" s="111">
        <v>18.2</v>
      </c>
      <c r="D12175" s="94"/>
      <c r="E12175" s="110" t="s">
        <v>10958</v>
      </c>
      <c r="F12175" s="110">
        <v>5.5</v>
      </c>
      <c r="G12175" s="91">
        <v>1</v>
      </c>
      <c r="H12175" s="37" t="s">
        <v>6526</v>
      </c>
      <c r="I12175" s="34">
        <v>4.5</v>
      </c>
      <c r="J12175" s="18">
        <f t="shared" si="773"/>
        <v>1251.8300000000022</v>
      </c>
      <c r="K12175" s="19" t="str">
        <f t="shared" si="771"/>
        <v>Aug-16</v>
      </c>
      <c r="L12175" s="20">
        <f t="shared" si="774"/>
        <v>11988</v>
      </c>
      <c r="M12175" s="21">
        <f t="shared" si="772"/>
        <v>0.10442359025692377</v>
      </c>
    </row>
    <row r="12176" spans="1:13" x14ac:dyDescent="0.3">
      <c r="A12176" s="124">
        <v>42605</v>
      </c>
      <c r="B12176" s="110" t="s">
        <v>93</v>
      </c>
      <c r="C12176" s="111">
        <v>19.2</v>
      </c>
      <c r="D12176" s="94"/>
      <c r="E12176" s="110" t="s">
        <v>11039</v>
      </c>
      <c r="F12176" s="110">
        <v>4.33</v>
      </c>
      <c r="G12176" s="91">
        <v>1</v>
      </c>
      <c r="H12176" s="37" t="s">
        <v>6518</v>
      </c>
      <c r="I12176" s="34">
        <v>-1</v>
      </c>
      <c r="J12176" s="18">
        <f t="shared" si="773"/>
        <v>1250.8300000000022</v>
      </c>
      <c r="K12176" s="19" t="str">
        <f t="shared" si="771"/>
        <v>Aug-16</v>
      </c>
      <c r="L12176" s="20">
        <f t="shared" si="774"/>
        <v>11989</v>
      </c>
      <c r="M12176" s="21">
        <f t="shared" si="772"/>
        <v>0.10433147051463861</v>
      </c>
    </row>
    <row r="12177" spans="1:13" x14ac:dyDescent="0.3">
      <c r="A12177" s="116">
        <v>42606</v>
      </c>
      <c r="B12177" s="90" t="s">
        <v>61</v>
      </c>
      <c r="C12177" s="103">
        <v>0.68055555555555547</v>
      </c>
      <c r="D12177" s="94" t="s">
        <v>31</v>
      </c>
      <c r="E12177" s="90" t="s">
        <v>4077</v>
      </c>
      <c r="F12177" s="115">
        <v>4</v>
      </c>
      <c r="G12177" s="92">
        <v>1</v>
      </c>
      <c r="H12177" s="90" t="s">
        <v>42</v>
      </c>
      <c r="I12177" s="77">
        <f>IF(H12177="Lost",G12177*-1,IF(H12177="Won",     IF(D12177="E/W",            G12177*(F12177-1)*0.5*1.25,    IF(D12177="place",   G12177*(F12177-1) *0.95,  G12177*(F12177-1) )),            IF(H12177="Placed",     (G12177*-0.5)  + (0.5*G12177*(F12177-1)*0.2),0)         ))</f>
        <v>3</v>
      </c>
      <c r="J12177" s="18">
        <f t="shared" si="773"/>
        <v>1253.8300000000022</v>
      </c>
      <c r="K12177" s="19" t="str">
        <f t="shared" si="771"/>
        <v>Aug-16</v>
      </c>
      <c r="L12177" s="20">
        <f t="shared" si="774"/>
        <v>11990</v>
      </c>
      <c r="M12177" s="21">
        <f t="shared" si="772"/>
        <v>0.10457297748123455</v>
      </c>
    </row>
    <row r="12178" spans="1:13" x14ac:dyDescent="0.3">
      <c r="A12178" s="116">
        <v>42606</v>
      </c>
      <c r="B12178" s="90" t="s">
        <v>43</v>
      </c>
      <c r="C12178" s="103">
        <v>0.81944444444444453</v>
      </c>
      <c r="D12178" s="94" t="s">
        <v>31</v>
      </c>
      <c r="E12178" s="90" t="s">
        <v>4078</v>
      </c>
      <c r="F12178" s="115">
        <v>4</v>
      </c>
      <c r="G12178" s="92">
        <v>1</v>
      </c>
      <c r="H12178" s="90" t="s">
        <v>33</v>
      </c>
      <c r="I12178" s="77">
        <f>IF(H12178="Lost",G12178*-1,IF(H12178="Won",     IF(D12178="E/W",            G12178*(F12178-1)*0.5*1.25,    IF(D12178="place",   G12178*(F12178-1) *0.95,  G12178*(F12178-1) )),            IF(H12178="Placed",     (G12178*-0.5)  + (0.5*G12178*(F12178-1)*0.2),0)         ))</f>
        <v>-1</v>
      </c>
      <c r="J12178" s="18">
        <f t="shared" si="773"/>
        <v>1252.8300000000022</v>
      </c>
      <c r="K12178" s="19" t="str">
        <f t="shared" si="771"/>
        <v>Aug-16</v>
      </c>
      <c r="L12178" s="20">
        <f t="shared" si="774"/>
        <v>11991</v>
      </c>
      <c r="M12178" s="21">
        <f t="shared" si="772"/>
        <v>0.1044808606454843</v>
      </c>
    </row>
    <row r="12179" spans="1:13" x14ac:dyDescent="0.3">
      <c r="A12179" s="119">
        <v>42606</v>
      </c>
      <c r="B12179" s="121" t="s">
        <v>29</v>
      </c>
      <c r="C12179" s="121">
        <v>15.4</v>
      </c>
      <c r="D12179" s="94"/>
      <c r="E12179" s="121" t="s">
        <v>4484</v>
      </c>
      <c r="F12179" s="123">
        <v>5</v>
      </c>
      <c r="G12179" s="91">
        <v>1</v>
      </c>
      <c r="H12179" s="40">
        <v>1</v>
      </c>
      <c r="I12179" s="38">
        <v>3.2</v>
      </c>
      <c r="J12179" s="18">
        <f t="shared" si="773"/>
        <v>1256.0300000000022</v>
      </c>
      <c r="K12179" s="19" t="str">
        <f t="shared" si="771"/>
        <v>Aug-16</v>
      </c>
      <c r="L12179" s="20">
        <f t="shared" si="774"/>
        <v>11992</v>
      </c>
      <c r="M12179" s="21">
        <f t="shared" si="772"/>
        <v>0.10473899266177471</v>
      </c>
    </row>
    <row r="12180" spans="1:13" x14ac:dyDescent="0.3">
      <c r="A12180" s="124">
        <v>42606</v>
      </c>
      <c r="B12180" s="111" t="s">
        <v>43</v>
      </c>
      <c r="C12180" s="111">
        <v>18.399999999999999</v>
      </c>
      <c r="D12180" s="94"/>
      <c r="E12180" s="111" t="s">
        <v>4531</v>
      </c>
      <c r="F12180" s="110">
        <v>5.5</v>
      </c>
      <c r="G12180" s="91">
        <v>1</v>
      </c>
      <c r="H12180" s="37" t="s">
        <v>6518</v>
      </c>
      <c r="I12180" s="34">
        <v>-1</v>
      </c>
      <c r="J12180" s="18">
        <f t="shared" si="773"/>
        <v>1255.0300000000022</v>
      </c>
      <c r="K12180" s="19" t="str">
        <f t="shared" si="771"/>
        <v>Aug-16</v>
      </c>
      <c r="L12180" s="20">
        <f t="shared" si="774"/>
        <v>11993</v>
      </c>
      <c r="M12180" s="21">
        <f t="shared" si="772"/>
        <v>0.10464687734511817</v>
      </c>
    </row>
    <row r="12181" spans="1:13" x14ac:dyDescent="0.3">
      <c r="A12181" s="124">
        <v>42606</v>
      </c>
      <c r="B12181" s="111" t="s">
        <v>146</v>
      </c>
      <c r="C12181" s="111">
        <v>19.5</v>
      </c>
      <c r="D12181" s="94"/>
      <c r="E12181" s="111" t="s">
        <v>11042</v>
      </c>
      <c r="F12181" s="110">
        <v>5.5</v>
      </c>
      <c r="G12181" s="91">
        <v>1</v>
      </c>
      <c r="H12181" s="37" t="s">
        <v>6518</v>
      </c>
      <c r="I12181" s="34">
        <v>-1</v>
      </c>
      <c r="J12181" s="18">
        <f t="shared" si="773"/>
        <v>1254.0300000000022</v>
      </c>
      <c r="K12181" s="19" t="str">
        <f t="shared" si="771"/>
        <v>Aug-16</v>
      </c>
      <c r="L12181" s="20">
        <f t="shared" si="774"/>
        <v>11994</v>
      </c>
      <c r="M12181" s="21">
        <f t="shared" si="772"/>
        <v>0.10455477738869454</v>
      </c>
    </row>
    <row r="12182" spans="1:13" x14ac:dyDescent="0.3">
      <c r="A12182" s="116">
        <v>42607</v>
      </c>
      <c r="B12182" s="90" t="s">
        <v>50</v>
      </c>
      <c r="C12182" s="103">
        <v>0.63194444444444442</v>
      </c>
      <c r="D12182" s="94" t="s">
        <v>31</v>
      </c>
      <c r="E12182" s="90" t="s">
        <v>4079</v>
      </c>
      <c r="F12182" s="115">
        <v>3.25</v>
      </c>
      <c r="G12182" s="92">
        <v>1</v>
      </c>
      <c r="H12182" s="90" t="s">
        <v>33</v>
      </c>
      <c r="I12182" s="77">
        <f t="shared" ref="I12182:I12189" si="775">IF(H12182="Lost",G12182*-1,IF(H12182="Won",     IF(D12182="E/W",            G12182*(F12182-1)*0.5*1.25,    IF(D12182="place",   G12182*(F12182-1) *0.95,  G12182*(F12182-1) )),            IF(H12182="Placed",     (G12182*-0.5)  + (0.5*G12182*(F12182-1)*0.2),0)         ))</f>
        <v>-1</v>
      </c>
      <c r="J12182" s="18">
        <f t="shared" si="773"/>
        <v>1253.0300000000022</v>
      </c>
      <c r="K12182" s="19" t="str">
        <f t="shared" si="771"/>
        <v>Aug-16</v>
      </c>
      <c r="L12182" s="20">
        <f t="shared" si="774"/>
        <v>11995</v>
      </c>
      <c r="M12182" s="21">
        <f t="shared" si="772"/>
        <v>0.10446269278866213</v>
      </c>
    </row>
    <row r="12183" spans="1:13" x14ac:dyDescent="0.3">
      <c r="A12183" s="116">
        <v>42607</v>
      </c>
      <c r="B12183" s="90" t="s">
        <v>82</v>
      </c>
      <c r="C12183" s="103">
        <v>0.75</v>
      </c>
      <c r="D12183" s="94" t="s">
        <v>31</v>
      </c>
      <c r="E12183" s="90" t="s">
        <v>4080</v>
      </c>
      <c r="F12183" s="115">
        <v>3.25</v>
      </c>
      <c r="G12183" s="92">
        <v>1</v>
      </c>
      <c r="H12183" s="90" t="s">
        <v>42</v>
      </c>
      <c r="I12183" s="77">
        <f t="shared" si="775"/>
        <v>2.25</v>
      </c>
      <c r="J12183" s="18">
        <f t="shared" si="773"/>
        <v>1255.2800000000022</v>
      </c>
      <c r="K12183" s="19" t="str">
        <f t="shared" si="771"/>
        <v>Aug-16</v>
      </c>
      <c r="L12183" s="20">
        <f t="shared" si="774"/>
        <v>11996</v>
      </c>
      <c r="M12183" s="21">
        <f t="shared" si="772"/>
        <v>0.10464154718239432</v>
      </c>
    </row>
    <row r="12184" spans="1:13" x14ac:dyDescent="0.3">
      <c r="A12184" s="116">
        <v>42607</v>
      </c>
      <c r="B12184" s="90" t="s">
        <v>45</v>
      </c>
      <c r="C12184" s="103">
        <v>0.76041666666666663</v>
      </c>
      <c r="D12184" s="94" t="s">
        <v>31</v>
      </c>
      <c r="E12184" s="90" t="s">
        <v>2218</v>
      </c>
      <c r="F12184" s="115">
        <v>3</v>
      </c>
      <c r="G12184" s="92">
        <v>1</v>
      </c>
      <c r="H12184" s="90" t="s">
        <v>42</v>
      </c>
      <c r="I12184" s="77">
        <f t="shared" si="775"/>
        <v>2</v>
      </c>
      <c r="J12184" s="18">
        <f t="shared" si="773"/>
        <v>1257.2800000000022</v>
      </c>
      <c r="K12184" s="19" t="str">
        <f t="shared" si="771"/>
        <v>Aug-16</v>
      </c>
      <c r="L12184" s="20">
        <f t="shared" si="774"/>
        <v>11997</v>
      </c>
      <c r="M12184" s="21">
        <f t="shared" si="772"/>
        <v>0.10479953321663768</v>
      </c>
    </row>
    <row r="12185" spans="1:13" x14ac:dyDescent="0.3">
      <c r="A12185" s="116">
        <v>42608</v>
      </c>
      <c r="B12185" s="90" t="s">
        <v>52</v>
      </c>
      <c r="C12185" s="103">
        <v>0.63194444444444442</v>
      </c>
      <c r="D12185" s="94" t="s">
        <v>31</v>
      </c>
      <c r="E12185" s="90" t="s">
        <v>4081</v>
      </c>
      <c r="F12185" s="115">
        <v>3</v>
      </c>
      <c r="G12185" s="92">
        <v>1</v>
      </c>
      <c r="H12185" s="90" t="s">
        <v>33</v>
      </c>
      <c r="I12185" s="77">
        <f t="shared" si="775"/>
        <v>-1</v>
      </c>
      <c r="J12185" s="18">
        <f t="shared" si="773"/>
        <v>1256.2800000000022</v>
      </c>
      <c r="K12185" s="19" t="str">
        <f t="shared" si="771"/>
        <v>Aug-16</v>
      </c>
      <c r="L12185" s="20">
        <f t="shared" si="774"/>
        <v>11998</v>
      </c>
      <c r="M12185" s="21">
        <f t="shared" si="772"/>
        <v>0.10470745124187383</v>
      </c>
    </row>
    <row r="12186" spans="1:13" x14ac:dyDescent="0.3">
      <c r="A12186" s="116">
        <v>42608</v>
      </c>
      <c r="B12186" s="90" t="s">
        <v>137</v>
      </c>
      <c r="C12186" s="103">
        <v>0.67708333333333337</v>
      </c>
      <c r="D12186" s="94" t="s">
        <v>31</v>
      </c>
      <c r="E12186" s="90" t="s">
        <v>4083</v>
      </c>
      <c r="F12186" s="115">
        <v>2.75</v>
      </c>
      <c r="G12186" s="92">
        <v>1</v>
      </c>
      <c r="H12186" s="90" t="s">
        <v>33</v>
      </c>
      <c r="I12186" s="77">
        <f t="shared" si="775"/>
        <v>-1</v>
      </c>
      <c r="J12186" s="18">
        <f t="shared" si="773"/>
        <v>1255.2800000000022</v>
      </c>
      <c r="K12186" s="19" t="str">
        <f t="shared" si="771"/>
        <v>Aug-16</v>
      </c>
      <c r="L12186" s="20">
        <f t="shared" si="774"/>
        <v>11999</v>
      </c>
      <c r="M12186" s="21">
        <f t="shared" si="772"/>
        <v>0.1046153846153848</v>
      </c>
    </row>
    <row r="12187" spans="1:13" x14ac:dyDescent="0.3">
      <c r="A12187" s="116">
        <v>42608</v>
      </c>
      <c r="B12187" s="90" t="s">
        <v>52</v>
      </c>
      <c r="C12187" s="103">
        <v>0.70486111111111116</v>
      </c>
      <c r="D12187" s="94" t="s">
        <v>31</v>
      </c>
      <c r="E12187" s="90" t="s">
        <v>4082</v>
      </c>
      <c r="F12187" s="115">
        <v>3.75</v>
      </c>
      <c r="G12187" s="92">
        <v>1</v>
      </c>
      <c r="H12187" s="90" t="s">
        <v>33</v>
      </c>
      <c r="I12187" s="77">
        <f t="shared" si="775"/>
        <v>-1</v>
      </c>
      <c r="J12187" s="18">
        <f t="shared" si="773"/>
        <v>1254.2800000000022</v>
      </c>
      <c r="K12187" s="19" t="str">
        <f t="shared" si="771"/>
        <v>Aug-16</v>
      </c>
      <c r="L12187" s="20">
        <f t="shared" si="774"/>
        <v>12000</v>
      </c>
      <c r="M12187" s="21">
        <f t="shared" si="772"/>
        <v>0.10452333333333352</v>
      </c>
    </row>
    <row r="12188" spans="1:13" x14ac:dyDescent="0.3">
      <c r="A12188" s="116">
        <v>42608</v>
      </c>
      <c r="B12188" s="90" t="s">
        <v>141</v>
      </c>
      <c r="C12188" s="103">
        <v>0.73263888888888884</v>
      </c>
      <c r="D12188" s="94" t="s">
        <v>31</v>
      </c>
      <c r="E12188" s="90" t="s">
        <v>4084</v>
      </c>
      <c r="F12188" s="115">
        <v>3.75</v>
      </c>
      <c r="G12188" s="92">
        <v>1</v>
      </c>
      <c r="H12188" s="90" t="s">
        <v>33</v>
      </c>
      <c r="I12188" s="77">
        <f t="shared" si="775"/>
        <v>-1</v>
      </c>
      <c r="J12188" s="18">
        <f t="shared" si="773"/>
        <v>1253.2800000000022</v>
      </c>
      <c r="K12188" s="19" t="str">
        <f t="shared" si="771"/>
        <v>Aug-16</v>
      </c>
      <c r="L12188" s="20">
        <f t="shared" si="774"/>
        <v>12001</v>
      </c>
      <c r="M12188" s="21">
        <f t="shared" si="772"/>
        <v>0.1044312973918842</v>
      </c>
    </row>
    <row r="12189" spans="1:13" x14ac:dyDescent="0.3">
      <c r="A12189" s="116">
        <v>42608</v>
      </c>
      <c r="B12189" s="90" t="s">
        <v>134</v>
      </c>
      <c r="C12189" s="103">
        <v>0.78819444444444453</v>
      </c>
      <c r="D12189" s="94" t="s">
        <v>31</v>
      </c>
      <c r="E12189" s="90" t="s">
        <v>4085</v>
      </c>
      <c r="F12189" s="115">
        <v>3.75</v>
      </c>
      <c r="G12189" s="92">
        <v>1</v>
      </c>
      <c r="H12189" s="90" t="s">
        <v>33</v>
      </c>
      <c r="I12189" s="77">
        <f t="shared" si="775"/>
        <v>-1</v>
      </c>
      <c r="J12189" s="18">
        <f t="shared" si="773"/>
        <v>1252.2800000000022</v>
      </c>
      <c r="K12189" s="19" t="str">
        <f t="shared" si="771"/>
        <v>Aug-16</v>
      </c>
      <c r="L12189" s="20">
        <f t="shared" si="774"/>
        <v>12002</v>
      </c>
      <c r="M12189" s="21">
        <f t="shared" si="772"/>
        <v>0.10433927678720233</v>
      </c>
    </row>
    <row r="12190" spans="1:13" x14ac:dyDescent="0.3">
      <c r="A12190" s="119">
        <v>42608</v>
      </c>
      <c r="B12190" s="121" t="s">
        <v>145</v>
      </c>
      <c r="C12190" s="121">
        <v>15.2</v>
      </c>
      <c r="D12190" s="94"/>
      <c r="E12190" s="121" t="s">
        <v>11046</v>
      </c>
      <c r="F12190" s="123">
        <v>5</v>
      </c>
      <c r="G12190" s="91">
        <v>1</v>
      </c>
      <c r="H12190" s="40">
        <v>3</v>
      </c>
      <c r="I12190" s="38">
        <v>-1</v>
      </c>
      <c r="J12190" s="18">
        <f t="shared" si="773"/>
        <v>1251.2800000000022</v>
      </c>
      <c r="K12190" s="19" t="str">
        <f t="shared" si="771"/>
        <v>Aug-16</v>
      </c>
      <c r="L12190" s="20">
        <f t="shared" si="774"/>
        <v>12003</v>
      </c>
      <c r="M12190" s="21">
        <f t="shared" si="772"/>
        <v>0.10424727151545465</v>
      </c>
    </row>
    <row r="12191" spans="1:13" x14ac:dyDescent="0.3">
      <c r="A12191" s="119">
        <v>42608</v>
      </c>
      <c r="B12191" s="121" t="s">
        <v>52</v>
      </c>
      <c r="C12191" s="121">
        <v>15.45</v>
      </c>
      <c r="D12191" s="94"/>
      <c r="E12191" s="121" t="s">
        <v>11045</v>
      </c>
      <c r="F12191" s="123">
        <v>6</v>
      </c>
      <c r="G12191" s="91">
        <v>1</v>
      </c>
      <c r="H12191" s="40">
        <v>4</v>
      </c>
      <c r="I12191" s="38">
        <v>-1</v>
      </c>
      <c r="J12191" s="18">
        <f t="shared" si="773"/>
        <v>1250.2800000000022</v>
      </c>
      <c r="K12191" s="19" t="str">
        <f t="shared" si="771"/>
        <v>Aug-16</v>
      </c>
      <c r="L12191" s="20">
        <f t="shared" si="774"/>
        <v>12004</v>
      </c>
      <c r="M12191" s="21">
        <f t="shared" si="772"/>
        <v>0.10415528157280925</v>
      </c>
    </row>
    <row r="12192" spans="1:13" x14ac:dyDescent="0.3">
      <c r="A12192" s="119">
        <v>42608</v>
      </c>
      <c r="B12192" s="121" t="s">
        <v>145</v>
      </c>
      <c r="C12192" s="121">
        <v>15.55</v>
      </c>
      <c r="D12192" s="94"/>
      <c r="E12192" s="121" t="s">
        <v>11047</v>
      </c>
      <c r="F12192" s="123">
        <v>4.33</v>
      </c>
      <c r="G12192" s="91">
        <v>1</v>
      </c>
      <c r="H12192" s="40">
        <v>2</v>
      </c>
      <c r="I12192" s="38">
        <v>-1</v>
      </c>
      <c r="J12192" s="18">
        <f t="shared" si="773"/>
        <v>1249.2800000000022</v>
      </c>
      <c r="K12192" s="19" t="str">
        <f t="shared" si="771"/>
        <v>Aug-16</v>
      </c>
      <c r="L12192" s="20">
        <f t="shared" si="774"/>
        <v>12005</v>
      </c>
      <c r="M12192" s="21">
        <f t="shared" si="772"/>
        <v>0.10406330695543542</v>
      </c>
    </row>
    <row r="12193" spans="1:13" x14ac:dyDescent="0.3">
      <c r="A12193" s="124">
        <v>42608</v>
      </c>
      <c r="B12193" s="110" t="s">
        <v>137</v>
      </c>
      <c r="C12193" s="111">
        <v>16.5</v>
      </c>
      <c r="D12193" s="94"/>
      <c r="E12193" s="110" t="s">
        <v>11043</v>
      </c>
      <c r="F12193" s="110">
        <v>5</v>
      </c>
      <c r="G12193" s="91">
        <v>1</v>
      </c>
      <c r="H12193" s="37" t="s">
        <v>6518</v>
      </c>
      <c r="I12193" s="34">
        <v>-1</v>
      </c>
      <c r="J12193" s="18">
        <f t="shared" si="773"/>
        <v>1248.2800000000022</v>
      </c>
      <c r="K12193" s="19" t="str">
        <f t="shared" si="771"/>
        <v>Aug-16</v>
      </c>
      <c r="L12193" s="20">
        <f t="shared" si="774"/>
        <v>12006</v>
      </c>
      <c r="M12193" s="21">
        <f t="shared" si="772"/>
        <v>0.10397134765950376</v>
      </c>
    </row>
    <row r="12194" spans="1:13" x14ac:dyDescent="0.3">
      <c r="A12194" s="124">
        <v>42608</v>
      </c>
      <c r="B12194" s="110" t="s">
        <v>134</v>
      </c>
      <c r="C12194" s="111">
        <v>17.2</v>
      </c>
      <c r="D12194" s="94"/>
      <c r="E12194" s="110" t="s">
        <v>11044</v>
      </c>
      <c r="F12194" s="110">
        <v>4.5</v>
      </c>
      <c r="G12194" s="91">
        <v>1</v>
      </c>
      <c r="H12194" s="37" t="s">
        <v>6512</v>
      </c>
      <c r="I12194" s="34">
        <v>-1</v>
      </c>
      <c r="J12194" s="18">
        <f t="shared" si="773"/>
        <v>1247.2800000000022</v>
      </c>
      <c r="K12194" s="19" t="str">
        <f t="shared" si="771"/>
        <v>Aug-16</v>
      </c>
      <c r="L12194" s="20">
        <f t="shared" si="774"/>
        <v>12007</v>
      </c>
      <c r="M12194" s="21">
        <f t="shared" si="772"/>
        <v>0.10387940368118616</v>
      </c>
    </row>
    <row r="12195" spans="1:13" x14ac:dyDescent="0.3">
      <c r="A12195" s="116">
        <v>42609</v>
      </c>
      <c r="B12195" s="90" t="s">
        <v>57</v>
      </c>
      <c r="C12195" s="103">
        <v>0.60763888888888895</v>
      </c>
      <c r="D12195" s="94" t="s">
        <v>31</v>
      </c>
      <c r="E12195" s="90" t="s">
        <v>4086</v>
      </c>
      <c r="F12195" s="115">
        <v>3.25</v>
      </c>
      <c r="G12195" s="92">
        <v>1</v>
      </c>
      <c r="H12195" s="90" t="s">
        <v>42</v>
      </c>
      <c r="I12195" s="77">
        <f>IF(H12195="Lost",G12195*-1,IF(H12195="Won",     IF(D12195="E/W",            G12195*(F12195-1)*0.5*1.25,    IF(D12195="place",   G12195*(F12195-1) *0.95,  G12195*(F12195-1) )),            IF(H12195="Placed",     (G12195*-0.5)  + (0.5*G12195*(F12195-1)*0.2),0)         ))</f>
        <v>2.25</v>
      </c>
      <c r="J12195" s="18">
        <f t="shared" si="773"/>
        <v>1249.5300000000022</v>
      </c>
      <c r="K12195" s="19" t="str">
        <f t="shared" si="771"/>
        <v>Aug-16</v>
      </c>
      <c r="L12195" s="20">
        <f t="shared" si="774"/>
        <v>12008</v>
      </c>
      <c r="M12195" s="21">
        <f t="shared" si="772"/>
        <v>0.1040581279147237</v>
      </c>
    </row>
    <row r="12196" spans="1:13" x14ac:dyDescent="0.3">
      <c r="A12196" s="116">
        <v>42609</v>
      </c>
      <c r="B12196" s="90" t="s">
        <v>133</v>
      </c>
      <c r="C12196" s="103">
        <v>0.66666666666666663</v>
      </c>
      <c r="D12196" s="94" t="s">
        <v>31</v>
      </c>
      <c r="E12196" s="90" t="s">
        <v>1916</v>
      </c>
      <c r="F12196" s="115">
        <v>3.75</v>
      </c>
      <c r="G12196" s="92">
        <v>1</v>
      </c>
      <c r="H12196" s="90" t="s">
        <v>33</v>
      </c>
      <c r="I12196" s="77">
        <f>IF(H12196="Lost",G12196*-1,IF(H12196="Won",     IF(D12196="E/W",            G12196*(F12196-1)*0.5*1.25,    IF(D12196="place",   G12196*(F12196-1) *0.95,  G12196*(F12196-1) )),            IF(H12196="Placed",     (G12196*-0.5)  + (0.5*G12196*(F12196-1)*0.2),0)         ))</f>
        <v>-1</v>
      </c>
      <c r="J12196" s="18">
        <f t="shared" si="773"/>
        <v>1248.5300000000022</v>
      </c>
      <c r="K12196" s="19" t="str">
        <f t="shared" si="771"/>
        <v>Aug-16</v>
      </c>
      <c r="L12196" s="20">
        <f t="shared" si="774"/>
        <v>12009</v>
      </c>
      <c r="M12196" s="21">
        <f t="shared" si="772"/>
        <v>0.10396619202264987</v>
      </c>
    </row>
    <row r="12197" spans="1:13" x14ac:dyDescent="0.3">
      <c r="A12197" s="116">
        <v>42609</v>
      </c>
      <c r="B12197" s="90" t="s">
        <v>133</v>
      </c>
      <c r="C12197" s="103">
        <v>0.71527777777777779</v>
      </c>
      <c r="D12197" s="94" t="s">
        <v>31</v>
      </c>
      <c r="E12197" s="90" t="s">
        <v>4087</v>
      </c>
      <c r="F12197" s="115">
        <v>3.75</v>
      </c>
      <c r="G12197" s="92">
        <v>1</v>
      </c>
      <c r="H12197" s="90" t="s">
        <v>33</v>
      </c>
      <c r="I12197" s="77">
        <f>IF(H12197="Lost",G12197*-1,IF(H12197="Won",     IF(D12197="E/W",            G12197*(F12197-1)*0.5*1.25,    IF(D12197="place",   G12197*(F12197-1) *0.95,  G12197*(F12197-1) )),            IF(H12197="Placed",     (G12197*-0.5)  + (0.5*G12197*(F12197-1)*0.2),0)         ))</f>
        <v>-1</v>
      </c>
      <c r="J12197" s="18">
        <f t="shared" si="773"/>
        <v>1247.5300000000022</v>
      </c>
      <c r="K12197" s="19" t="str">
        <f t="shared" si="771"/>
        <v>Aug-16</v>
      </c>
      <c r="L12197" s="20">
        <f t="shared" si="774"/>
        <v>12010</v>
      </c>
      <c r="M12197" s="21">
        <f t="shared" si="772"/>
        <v>0.10387427144046646</v>
      </c>
    </row>
    <row r="12198" spans="1:13" x14ac:dyDescent="0.3">
      <c r="A12198" s="116">
        <v>42609</v>
      </c>
      <c r="B12198" s="90" t="s">
        <v>59</v>
      </c>
      <c r="C12198" s="103">
        <v>0.72569444444444453</v>
      </c>
      <c r="D12198" s="94" t="s">
        <v>31</v>
      </c>
      <c r="E12198" s="90" t="s">
        <v>4088</v>
      </c>
      <c r="F12198" s="115">
        <v>3</v>
      </c>
      <c r="G12198" s="92">
        <v>1</v>
      </c>
      <c r="H12198" s="90" t="s">
        <v>33</v>
      </c>
      <c r="I12198" s="77">
        <f>IF(H12198="Lost",G12198*-1,IF(H12198="Won",     IF(D12198="E/W",            G12198*(F12198-1)*0.5*1.25,    IF(D12198="place",   G12198*(F12198-1) *0.95,  G12198*(F12198-1) )),            IF(H12198="Placed",     (G12198*-0.5)  + (0.5*G12198*(F12198-1)*0.2),0)         ))</f>
        <v>-1</v>
      </c>
      <c r="J12198" s="18">
        <f t="shared" si="773"/>
        <v>1246.5300000000022</v>
      </c>
      <c r="K12198" s="19" t="str">
        <f t="shared" si="771"/>
        <v>Aug-16</v>
      </c>
      <c r="L12198" s="20">
        <f t="shared" si="774"/>
        <v>12011</v>
      </c>
      <c r="M12198" s="21">
        <f t="shared" si="772"/>
        <v>0.10378236616434953</v>
      </c>
    </row>
    <row r="12199" spans="1:13" x14ac:dyDescent="0.3">
      <c r="A12199" s="116">
        <v>42609</v>
      </c>
      <c r="B12199" s="90" t="s">
        <v>71</v>
      </c>
      <c r="C12199" s="103">
        <v>0.80555555555555547</v>
      </c>
      <c r="D12199" s="94" t="s">
        <v>31</v>
      </c>
      <c r="E12199" s="90" t="s">
        <v>4012</v>
      </c>
      <c r="F12199" s="115">
        <v>2.75</v>
      </c>
      <c r="G12199" s="92">
        <v>1</v>
      </c>
      <c r="H12199" s="90" t="s">
        <v>33</v>
      </c>
      <c r="I12199" s="77">
        <f>IF(H12199="Lost",G12199*-1,IF(H12199="Won",     IF(D12199="E/W",            G12199*(F12199-1)*0.5*1.25,    IF(D12199="place",   G12199*(F12199-1) *0.95,  G12199*(F12199-1) )),            IF(H12199="Placed",     (G12199*-0.5)  + (0.5*G12199*(F12199-1)*0.2),0)         ))</f>
        <v>-1</v>
      </c>
      <c r="J12199" s="18">
        <f t="shared" si="773"/>
        <v>1245.5300000000022</v>
      </c>
      <c r="K12199" s="19" t="str">
        <f t="shared" si="771"/>
        <v>Aug-16</v>
      </c>
      <c r="L12199" s="20">
        <f t="shared" si="774"/>
        <v>12012</v>
      </c>
      <c r="M12199" s="21">
        <f t="shared" si="772"/>
        <v>0.10369047619047637</v>
      </c>
    </row>
    <row r="12200" spans="1:13" x14ac:dyDescent="0.3">
      <c r="A12200" s="119">
        <v>42609</v>
      </c>
      <c r="B12200" s="121" t="s">
        <v>52</v>
      </c>
      <c r="C12200" s="121">
        <v>16.45</v>
      </c>
      <c r="D12200" s="94"/>
      <c r="E12200" s="121" t="s">
        <v>11048</v>
      </c>
      <c r="F12200" s="123">
        <v>5.5</v>
      </c>
      <c r="G12200" s="91">
        <v>1</v>
      </c>
      <c r="H12200" s="40">
        <v>4</v>
      </c>
      <c r="I12200" s="38">
        <v>-1</v>
      </c>
      <c r="J12200" s="18">
        <f t="shared" si="773"/>
        <v>1244.5300000000022</v>
      </c>
      <c r="K12200" s="19" t="str">
        <f t="shared" si="771"/>
        <v>Aug-16</v>
      </c>
      <c r="L12200" s="20">
        <f t="shared" si="774"/>
        <v>12013</v>
      </c>
      <c r="M12200" s="21">
        <f t="shared" si="772"/>
        <v>0.10359860151502558</v>
      </c>
    </row>
    <row r="12201" spans="1:13" x14ac:dyDescent="0.3">
      <c r="A12201" s="119">
        <v>42609</v>
      </c>
      <c r="B12201" s="121" t="s">
        <v>141</v>
      </c>
      <c r="C12201" s="121">
        <v>17.399999999999999</v>
      </c>
      <c r="D12201" s="94"/>
      <c r="E12201" s="121" t="s">
        <v>11049</v>
      </c>
      <c r="F12201" s="123">
        <v>5</v>
      </c>
      <c r="G12201" s="91">
        <v>1</v>
      </c>
      <c r="H12201" s="40">
        <v>1</v>
      </c>
      <c r="I12201" s="38">
        <v>2.7</v>
      </c>
      <c r="J12201" s="18">
        <f t="shared" si="773"/>
        <v>1247.2300000000023</v>
      </c>
      <c r="K12201" s="19" t="str">
        <f t="shared" si="771"/>
        <v>Aug-16</v>
      </c>
      <c r="L12201" s="20">
        <f t="shared" si="774"/>
        <v>12014</v>
      </c>
      <c r="M12201" s="21">
        <f t="shared" si="772"/>
        <v>0.10381471616447498</v>
      </c>
    </row>
    <row r="12202" spans="1:13" x14ac:dyDescent="0.3">
      <c r="A12202" s="119">
        <v>42609</v>
      </c>
      <c r="B12202" s="121" t="s">
        <v>57</v>
      </c>
      <c r="C12202" s="121">
        <v>18.05</v>
      </c>
      <c r="D12202" s="94"/>
      <c r="E12202" s="121" t="s">
        <v>4501</v>
      </c>
      <c r="F12202" s="123">
        <v>4.5</v>
      </c>
      <c r="G12202" s="91">
        <v>1</v>
      </c>
      <c r="H12202" s="40">
        <v>1</v>
      </c>
      <c r="I12202" s="38">
        <v>3.15</v>
      </c>
      <c r="J12202" s="18">
        <f t="shared" si="773"/>
        <v>1250.3800000000024</v>
      </c>
      <c r="K12202" s="19" t="str">
        <f t="shared" si="771"/>
        <v>Aug-16</v>
      </c>
      <c r="L12202" s="20">
        <f t="shared" si="774"/>
        <v>12015</v>
      </c>
      <c r="M12202" s="21">
        <f t="shared" si="772"/>
        <v>0.1040682480233044</v>
      </c>
    </row>
    <row r="12203" spans="1:13" x14ac:dyDescent="0.3">
      <c r="A12203" s="116">
        <v>42611</v>
      </c>
      <c r="B12203" s="90" t="s">
        <v>133</v>
      </c>
      <c r="C12203" s="103">
        <v>0.62152777777777779</v>
      </c>
      <c r="D12203" s="94" t="s">
        <v>31</v>
      </c>
      <c r="E12203" s="90" t="s">
        <v>4091</v>
      </c>
      <c r="F12203" s="115">
        <v>2.75</v>
      </c>
      <c r="G12203" s="92">
        <v>1</v>
      </c>
      <c r="H12203" s="90" t="s">
        <v>33</v>
      </c>
      <c r="I12203" s="77">
        <f>IF(H12203="Lost",G12203*-1,IF(H12203="Won",     IF(D12203="E/W",            G12203*(F12203-1)*0.5*1.25,    IF(D12203="place",   G12203*(F12203-1) *0.95,  G12203*(F12203-1) )),            IF(H12203="Placed",     (G12203*-0.5)  + (0.5*G12203*(F12203-1)*0.2),0)         ))</f>
        <v>-1</v>
      </c>
      <c r="J12203" s="18">
        <f t="shared" si="773"/>
        <v>1249.3800000000024</v>
      </c>
      <c r="K12203" s="19" t="str">
        <f t="shared" si="771"/>
        <v>Aug-16</v>
      </c>
      <c r="L12203" s="20">
        <f t="shared" si="774"/>
        <v>12016</v>
      </c>
      <c r="M12203" s="21">
        <f t="shared" si="772"/>
        <v>0.10397636484687103</v>
      </c>
    </row>
    <row r="12204" spans="1:13" x14ac:dyDescent="0.3">
      <c r="A12204" s="116">
        <v>42611</v>
      </c>
      <c r="B12204" s="90" t="s">
        <v>130</v>
      </c>
      <c r="C12204" s="103">
        <v>0.63194444444444442</v>
      </c>
      <c r="D12204" s="94" t="s">
        <v>31</v>
      </c>
      <c r="E12204" s="90" t="s">
        <v>4089</v>
      </c>
      <c r="F12204" s="115">
        <v>4</v>
      </c>
      <c r="G12204" s="92">
        <v>1</v>
      </c>
      <c r="H12204" s="90" t="s">
        <v>33</v>
      </c>
      <c r="I12204" s="77">
        <f>IF(H12204="Lost",G12204*-1,IF(H12204="Won",     IF(D12204="E/W",            G12204*(F12204-1)*0.5*1.25,    IF(D12204="place",   G12204*(F12204-1) *0.95,  G12204*(F12204-1) )),            IF(H12204="Placed",     (G12204*-0.5)  + (0.5*G12204*(F12204-1)*0.2),0)         ))</f>
        <v>-1</v>
      </c>
      <c r="J12204" s="18">
        <f t="shared" si="773"/>
        <v>1248.3800000000024</v>
      </c>
      <c r="K12204" s="19" t="str">
        <f t="shared" si="771"/>
        <v>Aug-16</v>
      </c>
      <c r="L12204" s="20">
        <f t="shared" si="774"/>
        <v>12017</v>
      </c>
      <c r="M12204" s="21">
        <f t="shared" si="772"/>
        <v>0.10388449696263646</v>
      </c>
    </row>
    <row r="12205" spans="1:13" x14ac:dyDescent="0.3">
      <c r="A12205" s="116">
        <v>42611</v>
      </c>
      <c r="B12205" s="90" t="s">
        <v>133</v>
      </c>
      <c r="C12205" s="103">
        <v>0.64583333333333337</v>
      </c>
      <c r="D12205" s="94" t="s">
        <v>31</v>
      </c>
      <c r="E12205" s="90" t="s">
        <v>3582</v>
      </c>
      <c r="F12205" s="115">
        <v>3.5</v>
      </c>
      <c r="G12205" s="92">
        <v>1</v>
      </c>
      <c r="H12205" s="90" t="s">
        <v>33</v>
      </c>
      <c r="I12205" s="77">
        <f>IF(H12205="Lost",G12205*-1,IF(H12205="Won",     IF(D12205="E/W",            G12205*(F12205-1)*0.5*1.25,    IF(D12205="place",   G12205*(F12205-1) *0.95,  G12205*(F12205-1) )),            IF(H12205="Placed",     (G12205*-0.5)  + (0.5*G12205*(F12205-1)*0.2),0)         ))</f>
        <v>-1</v>
      </c>
      <c r="J12205" s="18">
        <f t="shared" si="773"/>
        <v>1247.3800000000024</v>
      </c>
      <c r="K12205" s="19" t="str">
        <f t="shared" si="771"/>
        <v>Aug-16</v>
      </c>
      <c r="L12205" s="20">
        <f t="shared" si="774"/>
        <v>12018</v>
      </c>
      <c r="M12205" s="21">
        <f t="shared" si="772"/>
        <v>0.10379264436678336</v>
      </c>
    </row>
    <row r="12206" spans="1:13" x14ac:dyDescent="0.3">
      <c r="A12206" s="116">
        <v>42611</v>
      </c>
      <c r="B12206" s="90" t="s">
        <v>135</v>
      </c>
      <c r="C12206" s="103">
        <v>0.73263888888888884</v>
      </c>
      <c r="D12206" s="94" t="s">
        <v>31</v>
      </c>
      <c r="E12206" s="90" t="s">
        <v>4090</v>
      </c>
      <c r="F12206" s="115">
        <v>2.75</v>
      </c>
      <c r="G12206" s="92">
        <v>1</v>
      </c>
      <c r="H12206" s="90" t="s">
        <v>33</v>
      </c>
      <c r="I12206" s="77">
        <f>IF(H12206="Lost",G12206*-1,IF(H12206="Won",     IF(D12206="E/W",            G12206*(F12206-1)*0.5*1.25,    IF(D12206="place",   G12206*(F12206-1) *0.95,  G12206*(F12206-1) )),            IF(H12206="Placed",     (G12206*-0.5)  + (0.5*G12206*(F12206-1)*0.2),0)         ))</f>
        <v>-1</v>
      </c>
      <c r="J12206" s="18">
        <f t="shared" si="773"/>
        <v>1246.3800000000024</v>
      </c>
      <c r="K12206" s="19" t="str">
        <f t="shared" si="771"/>
        <v>Aug-16</v>
      </c>
      <c r="L12206" s="20">
        <f t="shared" si="774"/>
        <v>12019</v>
      </c>
      <c r="M12206" s="21">
        <f t="shared" si="772"/>
        <v>0.10370080705549567</v>
      </c>
    </row>
    <row r="12207" spans="1:13" x14ac:dyDescent="0.3">
      <c r="A12207" s="119">
        <v>42611</v>
      </c>
      <c r="B12207" s="121" t="s">
        <v>137</v>
      </c>
      <c r="C12207" s="121">
        <v>14.5</v>
      </c>
      <c r="D12207" s="94"/>
      <c r="E12207" s="121" t="s">
        <v>11050</v>
      </c>
      <c r="F12207" s="123">
        <v>5</v>
      </c>
      <c r="G12207" s="91">
        <v>1</v>
      </c>
      <c r="H12207" s="40">
        <v>4</v>
      </c>
      <c r="I12207" s="38">
        <v>-1</v>
      </c>
      <c r="J12207" s="18">
        <f t="shared" si="773"/>
        <v>1245.3800000000024</v>
      </c>
      <c r="K12207" s="19" t="str">
        <f t="shared" si="771"/>
        <v>Aug-16</v>
      </c>
      <c r="L12207" s="20">
        <f t="shared" si="774"/>
        <v>12020</v>
      </c>
      <c r="M12207" s="21">
        <f t="shared" si="772"/>
        <v>0.10360898502495861</v>
      </c>
    </row>
    <row r="12208" spans="1:13" x14ac:dyDescent="0.3">
      <c r="A12208" s="116">
        <v>42612</v>
      </c>
      <c r="B12208" s="90" t="s">
        <v>141</v>
      </c>
      <c r="C12208" s="103">
        <v>0.57638888888888895</v>
      </c>
      <c r="D12208" s="94" t="s">
        <v>31</v>
      </c>
      <c r="E12208" s="90" t="s">
        <v>4092</v>
      </c>
      <c r="F12208" s="115">
        <v>4</v>
      </c>
      <c r="G12208" s="92">
        <v>1</v>
      </c>
      <c r="H12208" s="90" t="s">
        <v>33</v>
      </c>
      <c r="I12208" s="77">
        <f>IF(H12208="Lost",G12208*-1,IF(H12208="Won",     IF(D12208="E/W",            G12208*(F12208-1)*0.5*1.25,    IF(D12208="place",   G12208*(F12208-1) *0.95,  G12208*(F12208-1) )),            IF(H12208="Placed",     (G12208*-0.5)  + (0.5*G12208*(F12208-1)*0.2),0)         ))</f>
        <v>-1</v>
      </c>
      <c r="J12208" s="18">
        <f t="shared" si="773"/>
        <v>1244.3800000000024</v>
      </c>
      <c r="K12208" s="19" t="str">
        <f t="shared" si="771"/>
        <v>Aug-16</v>
      </c>
      <c r="L12208" s="20">
        <f t="shared" si="774"/>
        <v>12021</v>
      </c>
      <c r="M12208" s="21">
        <f t="shared" si="772"/>
        <v>0.10351717827135866</v>
      </c>
    </row>
    <row r="12209" spans="1:13" x14ac:dyDescent="0.3">
      <c r="A12209" s="116">
        <v>42612</v>
      </c>
      <c r="B12209" s="90" t="s">
        <v>135</v>
      </c>
      <c r="C12209" s="103">
        <v>0.76041666666666663</v>
      </c>
      <c r="D12209" s="94" t="s">
        <v>31</v>
      </c>
      <c r="E12209" s="90" t="s">
        <v>4094</v>
      </c>
      <c r="F12209" s="115">
        <v>3.5</v>
      </c>
      <c r="G12209" s="92">
        <v>1</v>
      </c>
      <c r="H12209" s="90" t="s">
        <v>33</v>
      </c>
      <c r="I12209" s="77">
        <f>IF(H12209="Lost",G12209*-1,IF(H12209="Won",     IF(D12209="E/W",            G12209*(F12209-1)*0.5*1.25,    IF(D12209="place",   G12209*(F12209-1) *0.95,  G12209*(F12209-1) )),            IF(H12209="Placed",     (G12209*-0.5)  + (0.5*G12209*(F12209-1)*0.2),0)         ))</f>
        <v>-1</v>
      </c>
      <c r="J12209" s="18">
        <f t="shared" si="773"/>
        <v>1243.3800000000024</v>
      </c>
      <c r="K12209" s="19" t="str">
        <f t="shared" si="771"/>
        <v>Aug-16</v>
      </c>
      <c r="L12209" s="20">
        <f t="shared" si="774"/>
        <v>12022</v>
      </c>
      <c r="M12209" s="21">
        <f t="shared" si="772"/>
        <v>0.10342538679088358</v>
      </c>
    </row>
    <row r="12210" spans="1:13" x14ac:dyDescent="0.3">
      <c r="A12210" s="116">
        <v>42612</v>
      </c>
      <c r="B12210" s="90" t="s">
        <v>41</v>
      </c>
      <c r="C12210" s="103">
        <v>0.79166666666666663</v>
      </c>
      <c r="D12210" s="94" t="s">
        <v>31</v>
      </c>
      <c r="E12210" s="90" t="s">
        <v>4093</v>
      </c>
      <c r="F12210" s="115">
        <v>2.75</v>
      </c>
      <c r="G12210" s="92">
        <v>1</v>
      </c>
      <c r="H12210" s="90" t="s">
        <v>42</v>
      </c>
      <c r="I12210" s="77">
        <f>IF(H12210="Lost",G12210*-1,IF(H12210="Won",     IF(D12210="E/W",            G12210*(F12210-1)*0.5*1.25,    IF(D12210="place",   G12210*(F12210-1) *0.95,  G12210*(F12210-1) )),            IF(H12210="Placed",     (G12210*-0.5)  + (0.5*G12210*(F12210-1)*0.2),0)         ))</f>
        <v>1.75</v>
      </c>
      <c r="J12210" s="18">
        <f t="shared" si="773"/>
        <v>1245.1300000000024</v>
      </c>
      <c r="K12210" s="19" t="str">
        <f t="shared" si="771"/>
        <v>Aug-16</v>
      </c>
      <c r="L12210" s="20">
        <f t="shared" si="774"/>
        <v>12023</v>
      </c>
      <c r="M12210" s="21">
        <f t="shared" si="772"/>
        <v>0.10356233885053667</v>
      </c>
    </row>
    <row r="12211" spans="1:13" x14ac:dyDescent="0.3">
      <c r="A12211" s="119">
        <v>42612</v>
      </c>
      <c r="B12211" s="121" t="s">
        <v>138</v>
      </c>
      <c r="C12211" s="121">
        <v>14</v>
      </c>
      <c r="D12211" s="94"/>
      <c r="E12211" s="121" t="s">
        <v>11051</v>
      </c>
      <c r="F12211" s="123">
        <v>4.33</v>
      </c>
      <c r="G12211" s="91">
        <v>1</v>
      </c>
      <c r="H12211" s="40">
        <v>4</v>
      </c>
      <c r="I12211" s="38">
        <v>-1</v>
      </c>
      <c r="J12211" s="18">
        <f t="shared" si="773"/>
        <v>1244.1300000000024</v>
      </c>
      <c r="K12211" s="19" t="str">
        <f t="shared" si="771"/>
        <v>Aug-16</v>
      </c>
      <c r="L12211" s="20">
        <f t="shared" si="774"/>
        <v>12024</v>
      </c>
      <c r="M12211" s="21">
        <f t="shared" si="772"/>
        <v>0.10347055888223573</v>
      </c>
    </row>
    <row r="12212" spans="1:13" x14ac:dyDescent="0.3">
      <c r="A12212" s="119">
        <v>42612</v>
      </c>
      <c r="B12212" s="121" t="s">
        <v>134</v>
      </c>
      <c r="C12212" s="121">
        <v>14.15</v>
      </c>
      <c r="D12212" s="94"/>
      <c r="E12212" s="121" t="s">
        <v>11052</v>
      </c>
      <c r="F12212" s="123">
        <v>6</v>
      </c>
      <c r="G12212" s="91">
        <v>1</v>
      </c>
      <c r="H12212" s="40">
        <v>7</v>
      </c>
      <c r="I12212" s="38">
        <v>-1</v>
      </c>
      <c r="J12212" s="18">
        <f t="shared" si="773"/>
        <v>1243.1300000000024</v>
      </c>
      <c r="K12212" s="19" t="str">
        <f t="shared" si="771"/>
        <v>Aug-16</v>
      </c>
      <c r="L12212" s="20">
        <f t="shared" si="774"/>
        <v>12025</v>
      </c>
      <c r="M12212" s="21">
        <f t="shared" si="772"/>
        <v>0.10337879417879438</v>
      </c>
    </row>
    <row r="12213" spans="1:13" x14ac:dyDescent="0.3">
      <c r="A12213" s="119">
        <v>42612</v>
      </c>
      <c r="B12213" s="121" t="s">
        <v>134</v>
      </c>
      <c r="C12213" s="121">
        <v>16</v>
      </c>
      <c r="D12213" s="94"/>
      <c r="E12213" s="121" t="s">
        <v>11053</v>
      </c>
      <c r="F12213" s="123">
        <v>5.5</v>
      </c>
      <c r="G12213" s="91">
        <v>1</v>
      </c>
      <c r="H12213" s="40">
        <v>3</v>
      </c>
      <c r="I12213" s="38">
        <v>-1</v>
      </c>
      <c r="J12213" s="18">
        <f t="shared" si="773"/>
        <v>1242.1300000000024</v>
      </c>
      <c r="K12213" s="19" t="str">
        <f t="shared" si="771"/>
        <v>Aug-16</v>
      </c>
      <c r="L12213" s="20">
        <f t="shared" si="774"/>
        <v>12026</v>
      </c>
      <c r="M12213" s="21">
        <f t="shared" si="772"/>
        <v>0.10328704473640465</v>
      </c>
    </row>
    <row r="12214" spans="1:13" x14ac:dyDescent="0.3">
      <c r="A12214" s="119">
        <v>42612</v>
      </c>
      <c r="B12214" s="121" t="s">
        <v>134</v>
      </c>
      <c r="C12214" s="121">
        <v>16.350000000000001</v>
      </c>
      <c r="D12214" s="94"/>
      <c r="E12214" s="121" t="s">
        <v>11054</v>
      </c>
      <c r="F12214" s="123">
        <v>6</v>
      </c>
      <c r="G12214" s="91">
        <v>1</v>
      </c>
      <c r="H12214" s="40">
        <v>1</v>
      </c>
      <c r="I12214" s="38">
        <v>5.5</v>
      </c>
      <c r="J12214" s="18">
        <f t="shared" si="773"/>
        <v>1247.6300000000024</v>
      </c>
      <c r="K12214" s="19" t="str">
        <f t="shared" si="771"/>
        <v>Aug-16</v>
      </c>
      <c r="L12214" s="20">
        <f t="shared" si="774"/>
        <v>12027</v>
      </c>
      <c r="M12214" s="21">
        <f t="shared" si="772"/>
        <v>0.10373576120395796</v>
      </c>
    </row>
    <row r="12215" spans="1:13" x14ac:dyDescent="0.3">
      <c r="A12215" s="119">
        <v>42612</v>
      </c>
      <c r="B12215" s="121" t="s">
        <v>134</v>
      </c>
      <c r="C12215" s="121">
        <v>17.100000000000001</v>
      </c>
      <c r="D12215" s="94"/>
      <c r="E12215" s="121" t="s">
        <v>11055</v>
      </c>
      <c r="F12215" s="123">
        <v>4.33</v>
      </c>
      <c r="G12215" s="91">
        <v>1</v>
      </c>
      <c r="H12215" s="40">
        <v>4</v>
      </c>
      <c r="I12215" s="38">
        <v>-1</v>
      </c>
      <c r="J12215" s="18">
        <f t="shared" si="773"/>
        <v>1246.6300000000024</v>
      </c>
      <c r="K12215" s="19" t="str">
        <f t="shared" si="771"/>
        <v>Aug-16</v>
      </c>
      <c r="L12215" s="20">
        <f t="shared" si="774"/>
        <v>12028</v>
      </c>
      <c r="M12215" s="21">
        <f t="shared" si="772"/>
        <v>0.10364399733954127</v>
      </c>
    </row>
    <row r="12216" spans="1:13" x14ac:dyDescent="0.3">
      <c r="A12216" s="116">
        <v>42613</v>
      </c>
      <c r="B12216" s="90" t="s">
        <v>4095</v>
      </c>
      <c r="C12216" s="103">
        <v>0.71180555555555547</v>
      </c>
      <c r="D12216" s="94" t="s">
        <v>31</v>
      </c>
      <c r="E12216" s="90" t="s">
        <v>4096</v>
      </c>
      <c r="F12216" s="115">
        <v>3.5</v>
      </c>
      <c r="G12216" s="92">
        <v>1</v>
      </c>
      <c r="H12216" s="90" t="s">
        <v>42</v>
      </c>
      <c r="I12216" s="77">
        <f>IF(H12216="Lost",G12216*-1,IF(H12216="Won",     IF(D12216="E/W",            G12216*(F12216-1)*0.5*1.25,    IF(D12216="place",   G12216*(F12216-1) *0.95,  G12216*(F12216-1) )),            IF(H12216="Placed",     (G12216*-0.5)  + (0.5*G12216*(F12216-1)*0.2),0)         ))</f>
        <v>2.5</v>
      </c>
      <c r="J12216" s="18">
        <f t="shared" si="773"/>
        <v>1249.1300000000024</v>
      </c>
      <c r="K12216" s="19" t="str">
        <f t="shared" si="771"/>
        <v>Aug-16</v>
      </c>
      <c r="L12216" s="20">
        <f t="shared" si="774"/>
        <v>12029</v>
      </c>
      <c r="M12216" s="21">
        <f t="shared" si="772"/>
        <v>0.10384321223709389</v>
      </c>
    </row>
    <row r="12217" spans="1:13" x14ac:dyDescent="0.3">
      <c r="A12217" s="116">
        <v>42613</v>
      </c>
      <c r="B12217" s="90" t="s">
        <v>4095</v>
      </c>
      <c r="C12217" s="103">
        <v>0.77777777777777779</v>
      </c>
      <c r="D12217" s="94" t="s">
        <v>31</v>
      </c>
      <c r="E12217" s="90" t="s">
        <v>4097</v>
      </c>
      <c r="F12217" s="115">
        <v>3.75</v>
      </c>
      <c r="G12217" s="92">
        <v>1</v>
      </c>
      <c r="H12217" s="90" t="s">
        <v>42</v>
      </c>
      <c r="I12217" s="77">
        <f>IF(H12217="Lost",G12217*-1,IF(H12217="Won",     IF(D12217="E/W",            G12217*(F12217-1)*0.5*1.25,    IF(D12217="place",   G12217*(F12217-1) *0.95,  G12217*(F12217-1) )),            IF(H12217="Placed",     (G12217*-0.5)  + (0.5*G12217*(F12217-1)*0.2),0)         ))</f>
        <v>2.75</v>
      </c>
      <c r="J12217" s="18">
        <f t="shared" si="773"/>
        <v>1251.8800000000024</v>
      </c>
      <c r="K12217" s="19" t="str">
        <f t="shared" si="771"/>
        <v>Aug-16</v>
      </c>
      <c r="L12217" s="20">
        <f t="shared" si="774"/>
        <v>12030</v>
      </c>
      <c r="M12217" s="21">
        <f t="shared" si="772"/>
        <v>0.10406317539484641</v>
      </c>
    </row>
    <row r="12218" spans="1:13" x14ac:dyDescent="0.3">
      <c r="A12218" s="119">
        <v>42613</v>
      </c>
      <c r="B12218" s="121" t="s">
        <v>56</v>
      </c>
      <c r="C12218" s="121">
        <v>14.3</v>
      </c>
      <c r="D12218" s="94"/>
      <c r="E12218" s="121" t="s">
        <v>11056</v>
      </c>
      <c r="F12218" s="123">
        <v>5.5</v>
      </c>
      <c r="G12218" s="91">
        <v>1</v>
      </c>
      <c r="H12218" s="40">
        <v>3</v>
      </c>
      <c r="I12218" s="38">
        <v>-1</v>
      </c>
      <c r="J12218" s="18">
        <f t="shared" si="773"/>
        <v>1250.8800000000024</v>
      </c>
      <c r="K12218" s="19" t="str">
        <f t="shared" si="771"/>
        <v>Aug-16</v>
      </c>
      <c r="L12218" s="20">
        <f t="shared" si="774"/>
        <v>12031</v>
      </c>
      <c r="M12218" s="21">
        <f t="shared" si="772"/>
        <v>0.10397140719807185</v>
      </c>
    </row>
    <row r="12219" spans="1:13" x14ac:dyDescent="0.3">
      <c r="A12219" s="119">
        <v>42613</v>
      </c>
      <c r="B12219" s="120" t="s">
        <v>29</v>
      </c>
      <c r="C12219" s="121">
        <v>15.4</v>
      </c>
      <c r="D12219" s="94"/>
      <c r="E12219" s="121" t="s">
        <v>11058</v>
      </c>
      <c r="F12219" s="123">
        <v>4.33</v>
      </c>
      <c r="G12219" s="91">
        <v>1</v>
      </c>
      <c r="H12219" s="40">
        <v>7</v>
      </c>
      <c r="I12219" s="38">
        <v>-1</v>
      </c>
      <c r="J12219" s="18">
        <f t="shared" si="773"/>
        <v>1249.8800000000024</v>
      </c>
      <c r="K12219" s="19" t="str">
        <f t="shared" si="771"/>
        <v>Aug-16</v>
      </c>
      <c r="L12219" s="20">
        <f t="shared" si="774"/>
        <v>12032</v>
      </c>
      <c r="M12219" s="21">
        <f t="shared" si="772"/>
        <v>0.10387965425531935</v>
      </c>
    </row>
    <row r="12220" spans="1:13" x14ac:dyDescent="0.3">
      <c r="A12220" s="119">
        <v>42613</v>
      </c>
      <c r="B12220" s="121" t="s">
        <v>56</v>
      </c>
      <c r="C12220" s="121">
        <v>16</v>
      </c>
      <c r="D12220" s="94"/>
      <c r="E12220" s="121" t="s">
        <v>9040</v>
      </c>
      <c r="F12220" s="123">
        <v>6</v>
      </c>
      <c r="G12220" s="91">
        <v>1</v>
      </c>
      <c r="H12220" s="40">
        <v>1</v>
      </c>
      <c r="I12220" s="38">
        <v>5</v>
      </c>
      <c r="J12220" s="18">
        <f t="shared" si="773"/>
        <v>1254.8800000000024</v>
      </c>
      <c r="K12220" s="19" t="str">
        <f t="shared" si="771"/>
        <v>Aug-16</v>
      </c>
      <c r="L12220" s="20">
        <f t="shared" si="774"/>
        <v>12033</v>
      </c>
      <c r="M12220" s="21">
        <f t="shared" si="772"/>
        <v>0.10428654533366595</v>
      </c>
    </row>
    <row r="12221" spans="1:13" x14ac:dyDescent="0.3">
      <c r="A12221" s="119">
        <v>42613</v>
      </c>
      <c r="B12221" s="121" t="s">
        <v>29</v>
      </c>
      <c r="C12221" s="121">
        <v>16.100000000000001</v>
      </c>
      <c r="D12221" s="94"/>
      <c r="E12221" s="121" t="s">
        <v>11059</v>
      </c>
      <c r="F12221" s="123">
        <v>5.5</v>
      </c>
      <c r="G12221" s="91">
        <v>1</v>
      </c>
      <c r="H12221" s="40">
        <v>10</v>
      </c>
      <c r="I12221" s="38">
        <v>-1</v>
      </c>
      <c r="J12221" s="18">
        <f t="shared" si="773"/>
        <v>1253.8800000000024</v>
      </c>
      <c r="K12221" s="19" t="str">
        <f t="shared" si="771"/>
        <v>Aug-16</v>
      </c>
      <c r="L12221" s="20">
        <f t="shared" si="774"/>
        <v>12034</v>
      </c>
      <c r="M12221" s="21">
        <f t="shared" si="772"/>
        <v>0.1041947814525513</v>
      </c>
    </row>
    <row r="12222" spans="1:13" x14ac:dyDescent="0.3">
      <c r="A12222" s="119">
        <v>42613</v>
      </c>
      <c r="B12222" s="121" t="s">
        <v>56</v>
      </c>
      <c r="C12222" s="121">
        <v>16.3</v>
      </c>
      <c r="D12222" s="94"/>
      <c r="E12222" s="121" t="s">
        <v>11057</v>
      </c>
      <c r="F12222" s="123">
        <v>5</v>
      </c>
      <c r="G12222" s="91">
        <v>1</v>
      </c>
      <c r="H12222" s="40">
        <v>1</v>
      </c>
      <c r="I12222" s="38">
        <v>4</v>
      </c>
      <c r="J12222" s="18">
        <f t="shared" si="773"/>
        <v>1257.8800000000024</v>
      </c>
      <c r="K12222" s="19" t="str">
        <f t="shared" si="771"/>
        <v>Aug-16</v>
      </c>
      <c r="L12222" s="20">
        <f t="shared" si="774"/>
        <v>12035</v>
      </c>
      <c r="M12222" s="21">
        <f t="shared" si="772"/>
        <v>0.10451848774407997</v>
      </c>
    </row>
    <row r="12223" spans="1:13" x14ac:dyDescent="0.3">
      <c r="A12223" s="124">
        <v>42613</v>
      </c>
      <c r="B12223" s="111" t="s">
        <v>153</v>
      </c>
      <c r="C12223" s="111">
        <v>19.100000000000001</v>
      </c>
      <c r="D12223" s="94"/>
      <c r="E12223" s="111" t="s">
        <v>2488</v>
      </c>
      <c r="F12223" s="110">
        <v>5</v>
      </c>
      <c r="G12223" s="91">
        <v>1</v>
      </c>
      <c r="H12223" s="37" t="s">
        <v>6512</v>
      </c>
      <c r="I12223" s="34">
        <v>-1</v>
      </c>
      <c r="J12223" s="18">
        <f t="shared" si="773"/>
        <v>1256.8800000000024</v>
      </c>
      <c r="K12223" s="19" t="str">
        <f t="shared" si="771"/>
        <v>Aug-16</v>
      </c>
      <c r="L12223" s="20">
        <f t="shared" si="774"/>
        <v>12036</v>
      </c>
      <c r="M12223" s="21">
        <f t="shared" si="772"/>
        <v>0.10442671984047876</v>
      </c>
    </row>
    <row r="12224" spans="1:13" x14ac:dyDescent="0.3">
      <c r="A12224" s="116">
        <v>42614</v>
      </c>
      <c r="B12224" s="90" t="s">
        <v>37</v>
      </c>
      <c r="C12224" s="103">
        <v>0.69444444444444453</v>
      </c>
      <c r="D12224" s="94" t="s">
        <v>31</v>
      </c>
      <c r="E12224" s="90" t="s">
        <v>4098</v>
      </c>
      <c r="F12224" s="115">
        <v>3.5</v>
      </c>
      <c r="G12224" s="92">
        <v>1</v>
      </c>
      <c r="H12224" s="90" t="s">
        <v>33</v>
      </c>
      <c r="I12224" s="77">
        <f>IF(H12224="Lost",G12224*-1,IF(H12224="Won",     IF(D12224="E/W",            G12224*(F12224-1)*0.5*1.25,    IF(D12224="place",   G12224*(F12224-1) *0.95,  G12224*(F12224-1) )),            IF(H12224="Placed",     (G12224*-0.5)  + (0.5*G12224*(F12224-1)*0.2),0)         ))</f>
        <v>-1</v>
      </c>
      <c r="J12224" s="18">
        <f t="shared" si="773"/>
        <v>1255.8800000000024</v>
      </c>
      <c r="K12224" s="19" t="str">
        <f t="shared" si="771"/>
        <v>Sep-16</v>
      </c>
      <c r="L12224" s="20">
        <f t="shared" si="774"/>
        <v>12037</v>
      </c>
      <c r="M12224" s="21">
        <f t="shared" si="772"/>
        <v>0.10433496718451461</v>
      </c>
    </row>
    <row r="12225" spans="1:13" x14ac:dyDescent="0.3">
      <c r="A12225" s="116">
        <v>42614</v>
      </c>
      <c r="B12225" s="90" t="s">
        <v>47</v>
      </c>
      <c r="C12225" s="103">
        <v>0.79861111111111116</v>
      </c>
      <c r="D12225" s="94" t="s">
        <v>31</v>
      </c>
      <c r="E12225" s="90" t="s">
        <v>4099</v>
      </c>
      <c r="F12225" s="115">
        <v>3.5</v>
      </c>
      <c r="G12225" s="92">
        <v>1</v>
      </c>
      <c r="H12225" s="90" t="s">
        <v>42</v>
      </c>
      <c r="I12225" s="77">
        <f>IF(H12225="Lost",G12225*-1,IF(H12225="Won",     IF(D12225="E/W",            G12225*(F12225-1)*0.5*1.25,    IF(D12225="place",   G12225*(F12225-1) *0.95,  G12225*(F12225-1) )),            IF(H12225="Placed",     (G12225*-0.5)  + (0.5*G12225*(F12225-1)*0.2),0)         ))</f>
        <v>2.5</v>
      </c>
      <c r="J12225" s="18">
        <f t="shared" si="773"/>
        <v>1258.3800000000024</v>
      </c>
      <c r="K12225" s="19" t="str">
        <f t="shared" si="771"/>
        <v>Sep-16</v>
      </c>
      <c r="L12225" s="20">
        <f t="shared" si="774"/>
        <v>12038</v>
      </c>
      <c r="M12225" s="21">
        <f t="shared" si="772"/>
        <v>0.10453397574347918</v>
      </c>
    </row>
    <row r="12226" spans="1:13" x14ac:dyDescent="0.3">
      <c r="A12226" s="119">
        <v>42614</v>
      </c>
      <c r="B12226" s="121" t="s">
        <v>82</v>
      </c>
      <c r="C12226" s="121">
        <v>14.2</v>
      </c>
      <c r="D12226" s="94"/>
      <c r="E12226" s="121" t="s">
        <v>2638</v>
      </c>
      <c r="F12226" s="123">
        <v>4.5</v>
      </c>
      <c r="G12226" s="91">
        <v>1</v>
      </c>
      <c r="H12226" s="40">
        <v>2</v>
      </c>
      <c r="I12226" s="38">
        <v>-1</v>
      </c>
      <c r="J12226" s="18">
        <f t="shared" si="773"/>
        <v>1257.3800000000024</v>
      </c>
      <c r="K12226" s="19" t="str">
        <f t="shared" ref="K12226:K12289" si="776">TEXT(A12226,"MMM-yy")</f>
        <v>Sep-16</v>
      </c>
      <c r="L12226" s="20">
        <f t="shared" si="774"/>
        <v>12039</v>
      </c>
      <c r="M12226" s="21">
        <f t="shared" ref="M12226:M12289" si="777">J12226/L12226</f>
        <v>0.10444222942104846</v>
      </c>
    </row>
    <row r="12227" spans="1:13" x14ac:dyDescent="0.3">
      <c r="A12227" s="119">
        <v>42614</v>
      </c>
      <c r="B12227" s="121" t="s">
        <v>82</v>
      </c>
      <c r="C12227" s="121">
        <v>15.2</v>
      </c>
      <c r="D12227" s="94"/>
      <c r="E12227" s="121" t="s">
        <v>10441</v>
      </c>
      <c r="F12227" s="123">
        <v>4.5</v>
      </c>
      <c r="G12227" s="91">
        <v>1</v>
      </c>
      <c r="H12227" s="40">
        <v>5</v>
      </c>
      <c r="I12227" s="38">
        <v>-1</v>
      </c>
      <c r="J12227" s="18">
        <f t="shared" ref="J12227:J12290" si="778">J12226+I12227</f>
        <v>1256.3800000000024</v>
      </c>
      <c r="K12227" s="19" t="str">
        <f t="shared" si="776"/>
        <v>Sep-16</v>
      </c>
      <c r="L12227" s="20">
        <f t="shared" ref="L12227:L12290" si="779">L12226+G12227</f>
        <v>12040</v>
      </c>
      <c r="M12227" s="21">
        <f t="shared" si="777"/>
        <v>0.10435049833887063</v>
      </c>
    </row>
    <row r="12228" spans="1:13" x14ac:dyDescent="0.3">
      <c r="A12228" s="119">
        <v>42614</v>
      </c>
      <c r="B12228" s="121" t="s">
        <v>82</v>
      </c>
      <c r="C12228" s="121">
        <v>16.5</v>
      </c>
      <c r="D12228" s="94"/>
      <c r="E12228" s="121" t="s">
        <v>11062</v>
      </c>
      <c r="F12228" s="123">
        <v>5</v>
      </c>
      <c r="G12228" s="91">
        <v>1</v>
      </c>
      <c r="H12228" s="40">
        <v>5</v>
      </c>
      <c r="I12228" s="38">
        <v>-1</v>
      </c>
      <c r="J12228" s="18">
        <f t="shared" si="778"/>
        <v>1255.3800000000024</v>
      </c>
      <c r="K12228" s="19" t="str">
        <f t="shared" si="776"/>
        <v>Sep-16</v>
      </c>
      <c r="L12228" s="20">
        <f t="shared" si="779"/>
        <v>12041</v>
      </c>
      <c r="M12228" s="21">
        <f t="shared" si="777"/>
        <v>0.10425878249314861</v>
      </c>
    </row>
    <row r="12229" spans="1:13" x14ac:dyDescent="0.3">
      <c r="A12229" s="124">
        <v>42614</v>
      </c>
      <c r="B12229" s="111" t="s">
        <v>47</v>
      </c>
      <c r="C12229" s="111">
        <v>18.399999999999999</v>
      </c>
      <c r="D12229" s="94"/>
      <c r="E12229" s="111" t="s">
        <v>11060</v>
      </c>
      <c r="F12229" s="110">
        <v>5</v>
      </c>
      <c r="G12229" s="91">
        <v>1</v>
      </c>
      <c r="H12229" s="37" t="s">
        <v>6512</v>
      </c>
      <c r="I12229" s="34">
        <v>-1</v>
      </c>
      <c r="J12229" s="18">
        <f t="shared" si="778"/>
        <v>1254.3800000000024</v>
      </c>
      <c r="K12229" s="19" t="str">
        <f t="shared" si="776"/>
        <v>Sep-16</v>
      </c>
      <c r="L12229" s="20">
        <f t="shared" si="779"/>
        <v>12042</v>
      </c>
      <c r="M12229" s="21">
        <f t="shared" si="777"/>
        <v>0.10416708188008657</v>
      </c>
    </row>
    <row r="12230" spans="1:13" x14ac:dyDescent="0.3">
      <c r="A12230" s="124">
        <v>42614</v>
      </c>
      <c r="B12230" s="111" t="s">
        <v>47</v>
      </c>
      <c r="C12230" s="111">
        <v>19.399999999999999</v>
      </c>
      <c r="D12230" s="94"/>
      <c r="E12230" s="111" t="s">
        <v>11061</v>
      </c>
      <c r="F12230" s="110">
        <v>5.5</v>
      </c>
      <c r="G12230" s="91">
        <v>1</v>
      </c>
      <c r="H12230" s="37" t="s">
        <v>6512</v>
      </c>
      <c r="I12230" s="34">
        <v>-1</v>
      </c>
      <c r="J12230" s="18">
        <f t="shared" si="778"/>
        <v>1253.3800000000024</v>
      </c>
      <c r="K12230" s="19" t="str">
        <f t="shared" si="776"/>
        <v>Sep-16</v>
      </c>
      <c r="L12230" s="20">
        <f t="shared" si="779"/>
        <v>12043</v>
      </c>
      <c r="M12230" s="21">
        <f t="shared" si="777"/>
        <v>0.10407539649588993</v>
      </c>
    </row>
    <row r="12231" spans="1:13" x14ac:dyDescent="0.3">
      <c r="A12231" s="116">
        <v>42615</v>
      </c>
      <c r="B12231" s="90" t="s">
        <v>35</v>
      </c>
      <c r="C12231" s="103">
        <v>0.6875</v>
      </c>
      <c r="D12231" s="94" t="s">
        <v>31</v>
      </c>
      <c r="E12231" s="90" t="s">
        <v>4100</v>
      </c>
      <c r="F12231" s="115">
        <v>3</v>
      </c>
      <c r="G12231" s="92">
        <v>1</v>
      </c>
      <c r="H12231" s="90" t="s">
        <v>33</v>
      </c>
      <c r="I12231" s="77">
        <f>IF(H12231="Lost",G12231*-1,IF(H12231="Won",     IF(D12231="E/W",            G12231*(F12231-1)*0.5*1.25,    IF(D12231="place",   G12231*(F12231-1) *0.95,  G12231*(F12231-1) )),            IF(H12231="Placed",     (G12231*-0.5)  + (0.5*G12231*(F12231-1)*0.2),0)         ))</f>
        <v>-1</v>
      </c>
      <c r="J12231" s="18">
        <f t="shared" si="778"/>
        <v>1252.3800000000024</v>
      </c>
      <c r="K12231" s="19" t="str">
        <f t="shared" si="776"/>
        <v>Sep-16</v>
      </c>
      <c r="L12231" s="20">
        <f t="shared" si="779"/>
        <v>12044</v>
      </c>
      <c r="M12231" s="21">
        <f t="shared" si="777"/>
        <v>0.10398372633676539</v>
      </c>
    </row>
    <row r="12232" spans="1:13" x14ac:dyDescent="0.3">
      <c r="A12232" s="116">
        <v>42615</v>
      </c>
      <c r="B12232" s="90" t="s">
        <v>97</v>
      </c>
      <c r="C12232" s="103">
        <v>0.70138888888888884</v>
      </c>
      <c r="D12232" s="94" t="s">
        <v>31</v>
      </c>
      <c r="E12232" s="90" t="s">
        <v>4101</v>
      </c>
      <c r="F12232" s="115">
        <v>3.25</v>
      </c>
      <c r="G12232" s="92">
        <v>1</v>
      </c>
      <c r="H12232" s="90" t="s">
        <v>33</v>
      </c>
      <c r="I12232" s="77">
        <f>IF(H12232="Lost",G12232*-1,IF(H12232="Won",     IF(D12232="E/W",            G12232*(F12232-1)*0.5*1.25,    IF(D12232="place",   G12232*(F12232-1) *0.95,  G12232*(F12232-1) )),            IF(H12232="Placed",     (G12232*-0.5)  + (0.5*G12232*(F12232-1)*0.2),0)         ))</f>
        <v>-1</v>
      </c>
      <c r="J12232" s="18">
        <f t="shared" si="778"/>
        <v>1251.3800000000024</v>
      </c>
      <c r="K12232" s="19" t="str">
        <f t="shared" si="776"/>
        <v>Sep-16</v>
      </c>
      <c r="L12232" s="20">
        <f t="shared" si="779"/>
        <v>12045</v>
      </c>
      <c r="M12232" s="21">
        <f t="shared" si="777"/>
        <v>0.10389207139892091</v>
      </c>
    </row>
    <row r="12233" spans="1:13" x14ac:dyDescent="0.3">
      <c r="A12233" s="119">
        <v>42615</v>
      </c>
      <c r="B12233" s="121" t="s">
        <v>58</v>
      </c>
      <c r="C12233" s="121">
        <v>14.35</v>
      </c>
      <c r="D12233" s="94"/>
      <c r="E12233" s="121" t="s">
        <v>10925</v>
      </c>
      <c r="F12233" s="123">
        <v>6</v>
      </c>
      <c r="G12233" s="91">
        <v>1</v>
      </c>
      <c r="H12233" s="40">
        <v>1</v>
      </c>
      <c r="I12233" s="38">
        <v>5</v>
      </c>
      <c r="J12233" s="18">
        <f t="shared" si="778"/>
        <v>1256.3800000000024</v>
      </c>
      <c r="K12233" s="19" t="str">
        <f t="shared" si="776"/>
        <v>Sep-16</v>
      </c>
      <c r="L12233" s="20">
        <f t="shared" si="779"/>
        <v>12046</v>
      </c>
      <c r="M12233" s="21">
        <f t="shared" si="777"/>
        <v>0.10429852233106446</v>
      </c>
    </row>
    <row r="12234" spans="1:13" x14ac:dyDescent="0.3">
      <c r="A12234" s="119">
        <v>42615</v>
      </c>
      <c r="B12234" s="121" t="s">
        <v>58</v>
      </c>
      <c r="C12234" s="121">
        <v>14.35</v>
      </c>
      <c r="D12234" s="94"/>
      <c r="E12234" s="121" t="s">
        <v>8484</v>
      </c>
      <c r="F12234" s="123">
        <v>6</v>
      </c>
      <c r="G12234" s="91">
        <v>1</v>
      </c>
      <c r="H12234" s="40">
        <v>2</v>
      </c>
      <c r="I12234" s="38">
        <v>-1</v>
      </c>
      <c r="J12234" s="18">
        <f t="shared" si="778"/>
        <v>1255.3800000000024</v>
      </c>
      <c r="K12234" s="19" t="str">
        <f t="shared" si="776"/>
        <v>Sep-16</v>
      </c>
      <c r="L12234" s="20">
        <f t="shared" si="779"/>
        <v>12047</v>
      </c>
      <c r="M12234" s="21">
        <f t="shared" si="777"/>
        <v>0.1042068564787916</v>
      </c>
    </row>
    <row r="12235" spans="1:13" x14ac:dyDescent="0.3">
      <c r="A12235" s="119">
        <v>42615</v>
      </c>
      <c r="B12235" s="123" t="s">
        <v>35</v>
      </c>
      <c r="C12235" s="121">
        <v>15.55</v>
      </c>
      <c r="D12235" s="94"/>
      <c r="E12235" s="123" t="s">
        <v>8753</v>
      </c>
      <c r="F12235" s="123">
        <v>5</v>
      </c>
      <c r="G12235" s="91">
        <v>1</v>
      </c>
      <c r="H12235" s="40">
        <v>8</v>
      </c>
      <c r="I12235" s="38">
        <v>-1</v>
      </c>
      <c r="J12235" s="18">
        <f t="shared" si="778"/>
        <v>1254.3800000000024</v>
      </c>
      <c r="K12235" s="19" t="str">
        <f t="shared" si="776"/>
        <v>Sep-16</v>
      </c>
      <c r="L12235" s="20">
        <f t="shared" si="779"/>
        <v>12048</v>
      </c>
      <c r="M12235" s="21">
        <f t="shared" si="777"/>
        <v>0.10411520584329369</v>
      </c>
    </row>
    <row r="12236" spans="1:13" x14ac:dyDescent="0.3">
      <c r="A12236" s="119">
        <v>42615</v>
      </c>
      <c r="B12236" s="121" t="s">
        <v>58</v>
      </c>
      <c r="C12236" s="121">
        <v>16.2</v>
      </c>
      <c r="D12236" s="94"/>
      <c r="E12236" s="121" t="s">
        <v>10937</v>
      </c>
      <c r="F12236" s="123">
        <v>5.5</v>
      </c>
      <c r="G12236" s="91">
        <v>0</v>
      </c>
      <c r="H12236" s="40" t="s">
        <v>6111</v>
      </c>
      <c r="I12236" s="38">
        <v>0</v>
      </c>
      <c r="J12236" s="18">
        <f t="shared" si="778"/>
        <v>1254.3800000000024</v>
      </c>
      <c r="K12236" s="19" t="str">
        <f t="shared" si="776"/>
        <v>Sep-16</v>
      </c>
      <c r="L12236" s="20">
        <f t="shared" si="779"/>
        <v>12048</v>
      </c>
      <c r="M12236" s="21">
        <f t="shared" si="777"/>
        <v>0.10411520584329369</v>
      </c>
    </row>
    <row r="12237" spans="1:13" x14ac:dyDescent="0.3">
      <c r="A12237" s="119">
        <v>42615</v>
      </c>
      <c r="B12237" s="120" t="s">
        <v>35</v>
      </c>
      <c r="C12237" s="121">
        <v>17</v>
      </c>
      <c r="D12237" s="94"/>
      <c r="E12237" s="121" t="s">
        <v>11064</v>
      </c>
      <c r="F12237" s="123">
        <v>6</v>
      </c>
      <c r="G12237" s="91">
        <v>1</v>
      </c>
      <c r="H12237" s="40">
        <v>1</v>
      </c>
      <c r="I12237" s="38">
        <v>5</v>
      </c>
      <c r="J12237" s="18">
        <f t="shared" si="778"/>
        <v>1259.3800000000024</v>
      </c>
      <c r="K12237" s="19" t="str">
        <f t="shared" si="776"/>
        <v>Sep-16</v>
      </c>
      <c r="L12237" s="20">
        <f t="shared" si="779"/>
        <v>12049</v>
      </c>
      <c r="M12237" s="21">
        <f t="shared" si="777"/>
        <v>0.10452153705701737</v>
      </c>
    </row>
    <row r="12238" spans="1:13" x14ac:dyDescent="0.3">
      <c r="A12238" s="124">
        <v>42615</v>
      </c>
      <c r="B12238" s="111" t="s">
        <v>97</v>
      </c>
      <c r="C12238" s="111">
        <v>19.2</v>
      </c>
      <c r="D12238" s="94"/>
      <c r="E12238" s="111" t="s">
        <v>11063</v>
      </c>
      <c r="F12238" s="110">
        <v>5.5</v>
      </c>
      <c r="G12238" s="91">
        <v>1</v>
      </c>
      <c r="H12238" s="37" t="s">
        <v>6518</v>
      </c>
      <c r="I12238" s="34">
        <v>-1</v>
      </c>
      <c r="J12238" s="18">
        <f t="shared" si="778"/>
        <v>1258.3800000000024</v>
      </c>
      <c r="K12238" s="19" t="str">
        <f t="shared" si="776"/>
        <v>Sep-16</v>
      </c>
      <c r="L12238" s="20">
        <f t="shared" si="779"/>
        <v>12050</v>
      </c>
      <c r="M12238" s="21">
        <f t="shared" si="777"/>
        <v>0.1044298755186724</v>
      </c>
    </row>
    <row r="12239" spans="1:13" x14ac:dyDescent="0.3">
      <c r="A12239" s="116">
        <v>42616</v>
      </c>
      <c r="B12239" s="90" t="s">
        <v>58</v>
      </c>
      <c r="C12239" s="103">
        <v>0.63194444444444442</v>
      </c>
      <c r="D12239" s="94" t="s">
        <v>31</v>
      </c>
      <c r="E12239" s="90" t="s">
        <v>4103</v>
      </c>
      <c r="F12239" s="115">
        <v>3.75</v>
      </c>
      <c r="G12239" s="92">
        <v>1</v>
      </c>
      <c r="H12239" s="90" t="s">
        <v>33</v>
      </c>
      <c r="I12239" s="77">
        <f>IF(H12239="Lost",G12239*-1,IF(H12239="Won",     IF(D12239="E/W",            G12239*(F12239-1)*0.5*1.25,    IF(D12239="place",   G12239*(F12239-1) *0.95,  G12239*(F12239-1) )),            IF(H12239="Placed",     (G12239*-0.5)  + (0.5*G12239*(F12239-1)*0.2),0)         ))</f>
        <v>-1</v>
      </c>
      <c r="J12239" s="18">
        <f t="shared" si="778"/>
        <v>1257.3800000000024</v>
      </c>
      <c r="K12239" s="19" t="str">
        <f t="shared" si="776"/>
        <v>Sep-16</v>
      </c>
      <c r="L12239" s="20">
        <f t="shared" si="779"/>
        <v>12051</v>
      </c>
      <c r="M12239" s="21">
        <f t="shared" si="777"/>
        <v>0.10433822919259832</v>
      </c>
    </row>
    <row r="12240" spans="1:13" x14ac:dyDescent="0.3">
      <c r="A12240" s="116">
        <v>42616</v>
      </c>
      <c r="B12240" s="90" t="s">
        <v>146</v>
      </c>
      <c r="C12240" s="103">
        <v>0.69097222222222221</v>
      </c>
      <c r="D12240" s="94" t="s">
        <v>31</v>
      </c>
      <c r="E12240" s="90" t="s">
        <v>4102</v>
      </c>
      <c r="F12240" s="115">
        <v>3.75</v>
      </c>
      <c r="G12240" s="92">
        <v>1</v>
      </c>
      <c r="H12240" s="90" t="s">
        <v>33</v>
      </c>
      <c r="I12240" s="77">
        <f>IF(H12240="Lost",G12240*-1,IF(H12240="Won",     IF(D12240="E/W",            G12240*(F12240-1)*0.5*1.25,    IF(D12240="place",   G12240*(F12240-1) *0.95,  G12240*(F12240-1) )),            IF(H12240="Placed",     (G12240*-0.5)  + (0.5*G12240*(F12240-1)*0.2),0)         ))</f>
        <v>-1</v>
      </c>
      <c r="J12240" s="18">
        <f t="shared" si="778"/>
        <v>1256.3800000000024</v>
      </c>
      <c r="K12240" s="19" t="str">
        <f t="shared" si="776"/>
        <v>Sep-16</v>
      </c>
      <c r="L12240" s="20">
        <f t="shared" si="779"/>
        <v>12052</v>
      </c>
      <c r="M12240" s="21">
        <f t="shared" si="777"/>
        <v>0.1042465980750085</v>
      </c>
    </row>
    <row r="12241" spans="1:13" x14ac:dyDescent="0.3">
      <c r="A12241" s="116">
        <v>42616</v>
      </c>
      <c r="B12241" s="90" t="s">
        <v>45</v>
      </c>
      <c r="C12241" s="103">
        <v>0.76388888888888884</v>
      </c>
      <c r="D12241" s="94" t="s">
        <v>31</v>
      </c>
      <c r="E12241" s="90" t="s">
        <v>4104</v>
      </c>
      <c r="F12241" s="115">
        <v>3.25</v>
      </c>
      <c r="G12241" s="92">
        <v>1</v>
      </c>
      <c r="H12241" s="90" t="s">
        <v>42</v>
      </c>
      <c r="I12241" s="77">
        <f>IF(H12241="Lost",G12241*-1,IF(H12241="Won",     IF(D12241="E/W",            G12241*(F12241-1)*0.5*1.25,    IF(D12241="place",   G12241*(F12241-1) *0.95,  G12241*(F12241-1) )),            IF(H12241="Placed",     (G12241*-0.5)  + (0.5*G12241*(F12241-1)*0.2),0)         ))</f>
        <v>2.25</v>
      </c>
      <c r="J12241" s="18">
        <f t="shared" si="778"/>
        <v>1258.6300000000024</v>
      </c>
      <c r="K12241" s="19" t="str">
        <f t="shared" si="776"/>
        <v>Sep-16</v>
      </c>
      <c r="L12241" s="20">
        <f t="shared" si="779"/>
        <v>12053</v>
      </c>
      <c r="M12241" s="21">
        <f t="shared" si="777"/>
        <v>0.10442462457479486</v>
      </c>
    </row>
    <row r="12242" spans="1:13" x14ac:dyDescent="0.3">
      <c r="A12242" s="116">
        <v>42616</v>
      </c>
      <c r="B12242" s="90" t="s">
        <v>45</v>
      </c>
      <c r="C12242" s="103">
        <v>0.86805555555555547</v>
      </c>
      <c r="D12242" s="94" t="s">
        <v>31</v>
      </c>
      <c r="E12242" s="90" t="s">
        <v>3979</v>
      </c>
      <c r="F12242" s="115">
        <v>3.25</v>
      </c>
      <c r="G12242" s="93">
        <v>1</v>
      </c>
      <c r="H12242" s="90" t="s">
        <v>33</v>
      </c>
      <c r="I12242" s="77">
        <f>IF(H12242="Lost",G12242*-1,IF(H12242="Won",     IF(D12242="E/W",            G12242*(F12242-1)*0.5*1.25,    IF(D12242="place",   G12242*(F12242-1) *0.95,  G12242*(F12242-1) )),            IF(H12242="Placed",     (G12242*-0.5)  + (0.5*G12242*(F12242-1)*0.2),0)         ))</f>
        <v>-1</v>
      </c>
      <c r="J12242" s="18">
        <f t="shared" si="778"/>
        <v>1257.6300000000024</v>
      </c>
      <c r="K12242" s="19" t="str">
        <f t="shared" si="776"/>
        <v>Sep-16</v>
      </c>
      <c r="L12242" s="20">
        <f t="shared" si="779"/>
        <v>12054</v>
      </c>
      <c r="M12242" s="21">
        <f t="shared" si="777"/>
        <v>0.10433300149328044</v>
      </c>
    </row>
    <row r="12243" spans="1:13" x14ac:dyDescent="0.3">
      <c r="A12243" s="119">
        <v>42616</v>
      </c>
      <c r="B12243" s="123" t="s">
        <v>149</v>
      </c>
      <c r="C12243" s="121">
        <v>14.2</v>
      </c>
      <c r="D12243" s="94"/>
      <c r="E12243" s="123" t="s">
        <v>11069</v>
      </c>
      <c r="F12243" s="123">
        <v>6</v>
      </c>
      <c r="G12243" s="91">
        <v>1</v>
      </c>
      <c r="H12243" s="40">
        <v>5</v>
      </c>
      <c r="I12243" s="38">
        <v>-1</v>
      </c>
      <c r="J12243" s="18">
        <f t="shared" si="778"/>
        <v>1256.6300000000024</v>
      </c>
      <c r="K12243" s="19" t="str">
        <f t="shared" si="776"/>
        <v>Sep-16</v>
      </c>
      <c r="L12243" s="20">
        <f t="shared" si="779"/>
        <v>12055</v>
      </c>
      <c r="M12243" s="21">
        <f t="shared" si="777"/>
        <v>0.10424139361260908</v>
      </c>
    </row>
    <row r="12244" spans="1:13" x14ac:dyDescent="0.3">
      <c r="A12244" s="119">
        <v>42616</v>
      </c>
      <c r="B12244" s="123" t="s">
        <v>43</v>
      </c>
      <c r="C12244" s="121">
        <v>14.45</v>
      </c>
      <c r="D12244" s="94"/>
      <c r="E12244" s="123" t="s">
        <v>11067</v>
      </c>
      <c r="F12244" s="123">
        <v>6</v>
      </c>
      <c r="G12244" s="91">
        <v>1</v>
      </c>
      <c r="H12244" s="40">
        <v>4</v>
      </c>
      <c r="I12244" s="38">
        <v>-1</v>
      </c>
      <c r="J12244" s="18">
        <f t="shared" si="778"/>
        <v>1255.6300000000024</v>
      </c>
      <c r="K12244" s="19" t="str">
        <f t="shared" si="776"/>
        <v>Sep-16</v>
      </c>
      <c r="L12244" s="20">
        <f t="shared" si="779"/>
        <v>12056</v>
      </c>
      <c r="M12244" s="21">
        <f t="shared" si="777"/>
        <v>0.10414980092899821</v>
      </c>
    </row>
    <row r="12245" spans="1:13" x14ac:dyDescent="0.3">
      <c r="A12245" s="119">
        <v>42616</v>
      </c>
      <c r="B12245" s="123" t="s">
        <v>35</v>
      </c>
      <c r="C12245" s="121">
        <v>15</v>
      </c>
      <c r="D12245" s="94"/>
      <c r="E12245" s="123" t="s">
        <v>11065</v>
      </c>
      <c r="F12245" s="123">
        <v>6</v>
      </c>
      <c r="G12245" s="91">
        <v>1</v>
      </c>
      <c r="H12245" s="40">
        <v>4</v>
      </c>
      <c r="I12245" s="38">
        <v>-1</v>
      </c>
      <c r="J12245" s="18">
        <f t="shared" si="778"/>
        <v>1254.6300000000024</v>
      </c>
      <c r="K12245" s="19" t="str">
        <f t="shared" si="776"/>
        <v>Sep-16</v>
      </c>
      <c r="L12245" s="20">
        <f t="shared" si="779"/>
        <v>12057</v>
      </c>
      <c r="M12245" s="21">
        <f t="shared" si="777"/>
        <v>0.10405822343866654</v>
      </c>
    </row>
    <row r="12246" spans="1:13" x14ac:dyDescent="0.3">
      <c r="A12246" s="119">
        <v>42616</v>
      </c>
      <c r="B12246" s="123" t="s">
        <v>58</v>
      </c>
      <c r="C12246" s="121">
        <v>15.4</v>
      </c>
      <c r="D12246" s="94"/>
      <c r="E12246" s="123" t="s">
        <v>11066</v>
      </c>
      <c r="F12246" s="123">
        <v>6</v>
      </c>
      <c r="G12246" s="91">
        <v>1</v>
      </c>
      <c r="H12246" s="40">
        <v>1</v>
      </c>
      <c r="I12246" s="38">
        <v>5</v>
      </c>
      <c r="J12246" s="18">
        <f t="shared" si="778"/>
        <v>1259.6300000000024</v>
      </c>
      <c r="K12246" s="19" t="str">
        <f t="shared" si="776"/>
        <v>Sep-16</v>
      </c>
      <c r="L12246" s="20">
        <f t="shared" si="779"/>
        <v>12058</v>
      </c>
      <c r="M12246" s="21">
        <f t="shared" si="777"/>
        <v>0.10446425609553843</v>
      </c>
    </row>
    <row r="12247" spans="1:13" x14ac:dyDescent="0.3">
      <c r="A12247" s="119">
        <v>42616</v>
      </c>
      <c r="B12247" s="123" t="s">
        <v>146</v>
      </c>
      <c r="C12247" s="121">
        <v>16.350000000000001</v>
      </c>
      <c r="D12247" s="94"/>
      <c r="E12247" s="123" t="s">
        <v>8392</v>
      </c>
      <c r="F12247" s="123">
        <v>6</v>
      </c>
      <c r="G12247" s="91">
        <v>1</v>
      </c>
      <c r="H12247" s="40">
        <v>1</v>
      </c>
      <c r="I12247" s="38">
        <v>5</v>
      </c>
      <c r="J12247" s="18">
        <f t="shared" si="778"/>
        <v>1264.6300000000024</v>
      </c>
      <c r="K12247" s="19" t="str">
        <f t="shared" si="776"/>
        <v>Sep-16</v>
      </c>
      <c r="L12247" s="20">
        <f t="shared" si="779"/>
        <v>12059</v>
      </c>
      <c r="M12247" s="21">
        <f t="shared" si="777"/>
        <v>0.10487022141139418</v>
      </c>
    </row>
    <row r="12248" spans="1:13" x14ac:dyDescent="0.3">
      <c r="A12248" s="119">
        <v>42616</v>
      </c>
      <c r="B12248" s="123" t="s">
        <v>43</v>
      </c>
      <c r="C12248" s="121">
        <v>16.5</v>
      </c>
      <c r="D12248" s="94"/>
      <c r="E12248" s="123" t="s">
        <v>11068</v>
      </c>
      <c r="F12248" s="123">
        <v>4.5</v>
      </c>
      <c r="G12248" s="91">
        <v>1</v>
      </c>
      <c r="H12248" s="40">
        <v>2</v>
      </c>
      <c r="I12248" s="38">
        <v>-1</v>
      </c>
      <c r="J12248" s="18">
        <f t="shared" si="778"/>
        <v>1263.6300000000024</v>
      </c>
      <c r="K12248" s="19" t="str">
        <f t="shared" si="776"/>
        <v>Sep-16</v>
      </c>
      <c r="L12248" s="20">
        <f t="shared" si="779"/>
        <v>12060</v>
      </c>
      <c r="M12248" s="21">
        <f t="shared" si="777"/>
        <v>0.10477860696517433</v>
      </c>
    </row>
    <row r="12249" spans="1:13" x14ac:dyDescent="0.3">
      <c r="A12249" s="124">
        <v>42616</v>
      </c>
      <c r="B12249" s="111" t="s">
        <v>45</v>
      </c>
      <c r="C12249" s="111">
        <v>20.2</v>
      </c>
      <c r="D12249" s="94"/>
      <c r="E12249" s="111" t="s">
        <v>10886</v>
      </c>
      <c r="F12249" s="110">
        <v>4.5</v>
      </c>
      <c r="G12249" s="91">
        <v>1</v>
      </c>
      <c r="H12249" s="37" t="s">
        <v>6518</v>
      </c>
      <c r="I12249" s="34">
        <v>-1</v>
      </c>
      <c r="J12249" s="18">
        <f t="shared" si="778"/>
        <v>1262.6300000000024</v>
      </c>
      <c r="K12249" s="19" t="str">
        <f t="shared" si="776"/>
        <v>Sep-16</v>
      </c>
      <c r="L12249" s="20">
        <f t="shared" si="779"/>
        <v>12061</v>
      </c>
      <c r="M12249" s="21">
        <f t="shared" si="777"/>
        <v>0.10468700771080361</v>
      </c>
    </row>
    <row r="12250" spans="1:13" x14ac:dyDescent="0.3">
      <c r="A12250" s="124">
        <v>42616</v>
      </c>
      <c r="B12250" s="111" t="s">
        <v>45</v>
      </c>
      <c r="C12250" s="111">
        <v>20.2</v>
      </c>
      <c r="D12250" s="94"/>
      <c r="E12250" s="111" t="s">
        <v>2124</v>
      </c>
      <c r="F12250" s="110">
        <v>4.5</v>
      </c>
      <c r="G12250" s="91">
        <v>1</v>
      </c>
      <c r="H12250" s="37" t="s">
        <v>6526</v>
      </c>
      <c r="I12250" s="34">
        <v>3.5</v>
      </c>
      <c r="J12250" s="18">
        <f t="shared" si="778"/>
        <v>1266.1300000000024</v>
      </c>
      <c r="K12250" s="19" t="str">
        <f t="shared" si="776"/>
        <v>Sep-16</v>
      </c>
      <c r="L12250" s="20">
        <f t="shared" si="779"/>
        <v>12062</v>
      </c>
      <c r="M12250" s="21">
        <f t="shared" si="777"/>
        <v>0.10496849610346562</v>
      </c>
    </row>
    <row r="12251" spans="1:13" x14ac:dyDescent="0.3">
      <c r="A12251" s="116">
        <v>42618</v>
      </c>
      <c r="B12251" s="90" t="s">
        <v>59</v>
      </c>
      <c r="C12251" s="103">
        <v>0.65972222222222221</v>
      </c>
      <c r="D12251" s="94" t="s">
        <v>31</v>
      </c>
      <c r="E12251" s="90" t="s">
        <v>4105</v>
      </c>
      <c r="F12251" s="115">
        <v>2.75</v>
      </c>
      <c r="G12251" s="92">
        <v>1</v>
      </c>
      <c r="H12251" s="90" t="s">
        <v>42</v>
      </c>
      <c r="I12251" s="77">
        <f>IF(H12251="Lost",G12251*-1,IF(H12251="Won",     IF(D12251="E/W",            G12251*(F12251-1)*0.5*1.25,    IF(D12251="place",   G12251*(F12251-1) *0.95,  G12251*(F12251-1) )),            IF(H12251="Placed",     (G12251*-0.5)  + (0.5*G12251*(F12251-1)*0.2),0)         ))</f>
        <v>1.75</v>
      </c>
      <c r="J12251" s="18">
        <f t="shared" si="778"/>
        <v>1267.8800000000024</v>
      </c>
      <c r="K12251" s="19" t="str">
        <f t="shared" si="776"/>
        <v>Sep-16</v>
      </c>
      <c r="L12251" s="20">
        <f t="shared" si="779"/>
        <v>12063</v>
      </c>
      <c r="M12251" s="21">
        <f t="shared" si="777"/>
        <v>0.10510486611953929</v>
      </c>
    </row>
    <row r="12252" spans="1:13" x14ac:dyDescent="0.3">
      <c r="A12252" s="116">
        <v>42618</v>
      </c>
      <c r="B12252" s="90" t="s">
        <v>59</v>
      </c>
      <c r="C12252" s="103">
        <v>0.68055555555555547</v>
      </c>
      <c r="D12252" s="94" t="s">
        <v>31</v>
      </c>
      <c r="E12252" s="90" t="s">
        <v>4106</v>
      </c>
      <c r="F12252" s="115">
        <v>3.75</v>
      </c>
      <c r="G12252" s="92">
        <v>1</v>
      </c>
      <c r="H12252" s="90" t="s">
        <v>42</v>
      </c>
      <c r="I12252" s="77">
        <f>IF(H12252="Lost",G12252*-1,IF(H12252="Won",     IF(D12252="E/W",            G12252*(F12252-1)*0.5*1.25,    IF(D12252="place",   G12252*(F12252-1) *0.95,  G12252*(F12252-1) )),            IF(H12252="Placed",     (G12252*-0.5)  + (0.5*G12252*(F12252-1)*0.2),0)         ))</f>
        <v>2.75</v>
      </c>
      <c r="J12252" s="18">
        <f t="shared" si="778"/>
        <v>1270.6300000000024</v>
      </c>
      <c r="K12252" s="19" t="str">
        <f t="shared" si="776"/>
        <v>Sep-16</v>
      </c>
      <c r="L12252" s="20">
        <f t="shared" si="779"/>
        <v>12064</v>
      </c>
      <c r="M12252" s="21">
        <f t="shared" si="777"/>
        <v>0.10532410477453601</v>
      </c>
    </row>
    <row r="12253" spans="1:13" x14ac:dyDescent="0.3">
      <c r="A12253" s="116">
        <v>42618</v>
      </c>
      <c r="B12253" s="90" t="s">
        <v>59</v>
      </c>
      <c r="C12253" s="103">
        <v>0.72222222222222221</v>
      </c>
      <c r="D12253" s="94" t="s">
        <v>31</v>
      </c>
      <c r="E12253" s="90" t="s">
        <v>4107</v>
      </c>
      <c r="F12253" s="115">
        <v>2.75</v>
      </c>
      <c r="G12253" s="92">
        <v>1</v>
      </c>
      <c r="H12253" s="90" t="s">
        <v>33</v>
      </c>
      <c r="I12253" s="77">
        <f>IF(H12253="Lost",G12253*-1,IF(H12253="Won",     IF(D12253="E/W",            G12253*(F12253-1)*0.5*1.25,    IF(D12253="place",   G12253*(F12253-1) *0.95,  G12253*(F12253-1) )),            IF(H12253="Placed",     (G12253*-0.5)  + (0.5*G12253*(F12253-1)*0.2),0)         ))</f>
        <v>-1</v>
      </c>
      <c r="J12253" s="18">
        <f t="shared" si="778"/>
        <v>1269.6300000000024</v>
      </c>
      <c r="K12253" s="19" t="str">
        <f t="shared" si="776"/>
        <v>Sep-16</v>
      </c>
      <c r="L12253" s="20">
        <f t="shared" si="779"/>
        <v>12065</v>
      </c>
      <c r="M12253" s="21">
        <f t="shared" si="777"/>
        <v>0.10523249067550787</v>
      </c>
    </row>
    <row r="12254" spans="1:13" x14ac:dyDescent="0.3">
      <c r="A12254" s="119">
        <v>42618</v>
      </c>
      <c r="B12254" s="123" t="s">
        <v>38</v>
      </c>
      <c r="C12254" s="121">
        <v>14</v>
      </c>
      <c r="D12254" s="94"/>
      <c r="E12254" s="123" t="s">
        <v>11070</v>
      </c>
      <c r="F12254" s="123">
        <v>5</v>
      </c>
      <c r="G12254" s="91">
        <v>1</v>
      </c>
      <c r="H12254" s="40">
        <v>1</v>
      </c>
      <c r="I12254" s="38">
        <v>3.6</v>
      </c>
      <c r="J12254" s="18">
        <f t="shared" si="778"/>
        <v>1273.2300000000023</v>
      </c>
      <c r="K12254" s="19" t="str">
        <f t="shared" si="776"/>
        <v>Sep-16</v>
      </c>
      <c r="L12254" s="20">
        <f t="shared" si="779"/>
        <v>12066</v>
      </c>
      <c r="M12254" s="21">
        <f t="shared" si="777"/>
        <v>0.1055221282943811</v>
      </c>
    </row>
    <row r="12255" spans="1:13" x14ac:dyDescent="0.3">
      <c r="A12255" s="119">
        <v>42618</v>
      </c>
      <c r="B12255" s="123" t="s">
        <v>39</v>
      </c>
      <c r="C12255" s="121">
        <v>16.399999999999999</v>
      </c>
      <c r="D12255" s="94"/>
      <c r="E12255" s="123" t="s">
        <v>8665</v>
      </c>
      <c r="F12255" s="123">
        <v>4.5</v>
      </c>
      <c r="G12255" s="91">
        <v>1</v>
      </c>
      <c r="H12255" s="40">
        <v>2</v>
      </c>
      <c r="I12255" s="38">
        <v>-1</v>
      </c>
      <c r="J12255" s="18">
        <f t="shared" si="778"/>
        <v>1272.2300000000023</v>
      </c>
      <c r="K12255" s="19" t="str">
        <f t="shared" si="776"/>
        <v>Sep-16</v>
      </c>
      <c r="L12255" s="20">
        <f t="shared" si="779"/>
        <v>12067</v>
      </c>
      <c r="M12255" s="21">
        <f t="shared" si="777"/>
        <v>0.10543051296925518</v>
      </c>
    </row>
    <row r="12256" spans="1:13" x14ac:dyDescent="0.3">
      <c r="A12256" s="119">
        <v>42618</v>
      </c>
      <c r="B12256" s="123" t="s">
        <v>38</v>
      </c>
      <c r="C12256" s="121">
        <v>17</v>
      </c>
      <c r="D12256" s="94"/>
      <c r="E12256" s="123" t="s">
        <v>9846</v>
      </c>
      <c r="F12256" s="123">
        <v>5</v>
      </c>
      <c r="G12256" s="91">
        <v>1</v>
      </c>
      <c r="H12256" s="40">
        <v>1</v>
      </c>
      <c r="I12256" s="38">
        <v>3.4</v>
      </c>
      <c r="J12256" s="18">
        <f t="shared" si="778"/>
        <v>1275.6300000000024</v>
      </c>
      <c r="K12256" s="19" t="str">
        <f t="shared" si="776"/>
        <v>Sep-16</v>
      </c>
      <c r="L12256" s="20">
        <f t="shared" si="779"/>
        <v>12068</v>
      </c>
      <c r="M12256" s="21">
        <f t="shared" si="777"/>
        <v>0.10570351342393125</v>
      </c>
    </row>
    <row r="12257" spans="1:13" x14ac:dyDescent="0.3">
      <c r="A12257" s="116">
        <v>42619</v>
      </c>
      <c r="B12257" s="90" t="s">
        <v>41</v>
      </c>
      <c r="C12257" s="103">
        <v>0.67361111111111116</v>
      </c>
      <c r="D12257" s="94" t="s">
        <v>31</v>
      </c>
      <c r="E12257" s="90" t="s">
        <v>4108</v>
      </c>
      <c r="F12257" s="115">
        <v>3.25</v>
      </c>
      <c r="G12257" s="92">
        <v>1</v>
      </c>
      <c r="H12257" s="90" t="s">
        <v>42</v>
      </c>
      <c r="I12257" s="77">
        <f>IF(H12257="Lost",G12257*-1,IF(H12257="Won",     IF(D12257="E/W",            G12257*(F12257-1)*0.5*1.25,    IF(D12257="place",   G12257*(F12257-1) *0.95,  G12257*(F12257-1) )),            IF(H12257="Placed",     (G12257*-0.5)  + (0.5*G12257*(F12257-1)*0.2),0)         ))</f>
        <v>2.25</v>
      </c>
      <c r="J12257" s="18">
        <f t="shared" si="778"/>
        <v>1277.8800000000024</v>
      </c>
      <c r="K12257" s="19" t="str">
        <f t="shared" si="776"/>
        <v>Sep-16</v>
      </c>
      <c r="L12257" s="20">
        <f t="shared" si="779"/>
        <v>12069</v>
      </c>
      <c r="M12257" s="21">
        <f t="shared" si="777"/>
        <v>0.10588118319661964</v>
      </c>
    </row>
    <row r="12258" spans="1:13" x14ac:dyDescent="0.3">
      <c r="A12258" s="119">
        <v>42619</v>
      </c>
      <c r="B12258" s="123" t="s">
        <v>71</v>
      </c>
      <c r="C12258" s="121">
        <v>14.2</v>
      </c>
      <c r="D12258" s="94"/>
      <c r="E12258" s="123" t="s">
        <v>11071</v>
      </c>
      <c r="F12258" s="123">
        <v>6</v>
      </c>
      <c r="G12258" s="91">
        <v>1</v>
      </c>
      <c r="H12258" s="40">
        <v>3</v>
      </c>
      <c r="I12258" s="38">
        <v>-1</v>
      </c>
      <c r="J12258" s="18">
        <f t="shared" si="778"/>
        <v>1276.8800000000024</v>
      </c>
      <c r="K12258" s="19" t="str">
        <f t="shared" si="776"/>
        <v>Sep-16</v>
      </c>
      <c r="L12258" s="20">
        <f t="shared" si="779"/>
        <v>12070</v>
      </c>
      <c r="M12258" s="21">
        <f t="shared" si="777"/>
        <v>0.10578956089478064</v>
      </c>
    </row>
    <row r="12259" spans="1:13" x14ac:dyDescent="0.3">
      <c r="A12259" s="119">
        <v>42620</v>
      </c>
      <c r="B12259" s="121" t="s">
        <v>44</v>
      </c>
      <c r="C12259" s="121">
        <v>15</v>
      </c>
      <c r="D12259" s="94"/>
      <c r="E12259" s="121" t="s">
        <v>2107</v>
      </c>
      <c r="F12259" s="123">
        <v>4.5</v>
      </c>
      <c r="G12259" s="91">
        <v>0</v>
      </c>
      <c r="H12259" s="40" t="s">
        <v>6111</v>
      </c>
      <c r="I12259" s="38">
        <v>0</v>
      </c>
      <c r="J12259" s="18">
        <f t="shared" si="778"/>
        <v>1276.8800000000024</v>
      </c>
      <c r="K12259" s="19" t="str">
        <f t="shared" si="776"/>
        <v>Sep-16</v>
      </c>
      <c r="L12259" s="20">
        <f t="shared" si="779"/>
        <v>12070</v>
      </c>
      <c r="M12259" s="21">
        <f t="shared" si="777"/>
        <v>0.10578956089478064</v>
      </c>
    </row>
    <row r="12260" spans="1:13" x14ac:dyDescent="0.3">
      <c r="A12260" s="119">
        <v>42620</v>
      </c>
      <c r="B12260" s="123" t="s">
        <v>44</v>
      </c>
      <c r="C12260" s="121">
        <v>16.100000000000001</v>
      </c>
      <c r="D12260" s="94"/>
      <c r="E12260" s="123" t="s">
        <v>3206</v>
      </c>
      <c r="F12260" s="123">
        <v>5</v>
      </c>
      <c r="G12260" s="91">
        <v>1</v>
      </c>
      <c r="H12260" s="40">
        <v>2</v>
      </c>
      <c r="I12260" s="38">
        <v>-1</v>
      </c>
      <c r="J12260" s="18">
        <f t="shared" si="778"/>
        <v>1275.8800000000024</v>
      </c>
      <c r="K12260" s="19" t="str">
        <f t="shared" si="776"/>
        <v>Sep-16</v>
      </c>
      <c r="L12260" s="20">
        <f t="shared" si="779"/>
        <v>12071</v>
      </c>
      <c r="M12260" s="21">
        <f t="shared" si="777"/>
        <v>0.10569795377350695</v>
      </c>
    </row>
    <row r="12261" spans="1:13" x14ac:dyDescent="0.3">
      <c r="A12261" s="119">
        <v>42620</v>
      </c>
      <c r="B12261" s="123" t="s">
        <v>98</v>
      </c>
      <c r="C12261" s="121">
        <v>16.2</v>
      </c>
      <c r="D12261" s="94"/>
      <c r="E12261" s="123" t="s">
        <v>9019</v>
      </c>
      <c r="F12261" s="123">
        <v>4.5</v>
      </c>
      <c r="G12261" s="91">
        <v>1</v>
      </c>
      <c r="H12261" s="40">
        <v>4</v>
      </c>
      <c r="I12261" s="38">
        <v>-1</v>
      </c>
      <c r="J12261" s="18">
        <f t="shared" si="778"/>
        <v>1274.8800000000024</v>
      </c>
      <c r="K12261" s="19" t="str">
        <f t="shared" si="776"/>
        <v>Sep-16</v>
      </c>
      <c r="L12261" s="20">
        <f t="shared" si="779"/>
        <v>12072</v>
      </c>
      <c r="M12261" s="21">
        <f t="shared" si="777"/>
        <v>0.10560636182902604</v>
      </c>
    </row>
    <row r="12262" spans="1:13" x14ac:dyDescent="0.3">
      <c r="A12262" s="124">
        <v>42620</v>
      </c>
      <c r="B12262" s="111" t="s">
        <v>43</v>
      </c>
      <c r="C12262" s="111">
        <v>17.55</v>
      </c>
      <c r="D12262" s="94"/>
      <c r="E12262" s="111" t="s">
        <v>11072</v>
      </c>
      <c r="F12262" s="110">
        <v>4.33</v>
      </c>
      <c r="G12262" s="91">
        <v>1</v>
      </c>
      <c r="H12262" s="37" t="s">
        <v>6526</v>
      </c>
      <c r="I12262" s="34">
        <v>3.33</v>
      </c>
      <c r="J12262" s="18">
        <f t="shared" si="778"/>
        <v>1278.2100000000023</v>
      </c>
      <c r="K12262" s="19" t="str">
        <f t="shared" si="776"/>
        <v>Sep-16</v>
      </c>
      <c r="L12262" s="20">
        <f t="shared" si="779"/>
        <v>12073</v>
      </c>
      <c r="M12262" s="21">
        <f t="shared" si="777"/>
        <v>0.10587343659405303</v>
      </c>
    </row>
    <row r="12263" spans="1:13" x14ac:dyDescent="0.3">
      <c r="A12263" s="116">
        <v>42621</v>
      </c>
      <c r="B12263" s="90" t="s">
        <v>44</v>
      </c>
      <c r="C12263" s="103">
        <v>0.62847222222222221</v>
      </c>
      <c r="D12263" s="94" t="s">
        <v>31</v>
      </c>
      <c r="E12263" s="90" t="s">
        <v>4109</v>
      </c>
      <c r="F12263" s="115">
        <v>3.25</v>
      </c>
      <c r="G12263" s="92">
        <v>1</v>
      </c>
      <c r="H12263" s="90" t="s">
        <v>33</v>
      </c>
      <c r="I12263" s="77">
        <f>IF(H12263="Lost",G12263*-1,IF(H12263="Won",     IF(D12263="E/W",            G12263*(F12263-1)*0.5*1.25,    IF(D12263="place",   G12263*(F12263-1) *0.95,  G12263*(F12263-1) )),            IF(H12263="Placed",     (G12263*-0.5)  + (0.5*G12263*(F12263-1)*0.2),0)         ))</f>
        <v>-1</v>
      </c>
      <c r="J12263" s="18">
        <f t="shared" si="778"/>
        <v>1277.2100000000023</v>
      </c>
      <c r="K12263" s="19" t="str">
        <f t="shared" si="776"/>
        <v>Sep-16</v>
      </c>
      <c r="L12263" s="20">
        <f t="shared" si="779"/>
        <v>12074</v>
      </c>
      <c r="M12263" s="21">
        <f t="shared" si="777"/>
        <v>0.10578184528739459</v>
      </c>
    </row>
    <row r="12264" spans="1:13" x14ac:dyDescent="0.3">
      <c r="A12264" s="116">
        <v>42621</v>
      </c>
      <c r="B12264" s="90" t="s">
        <v>44</v>
      </c>
      <c r="C12264" s="103">
        <v>0.70138888888888884</v>
      </c>
      <c r="D12264" s="94" t="s">
        <v>31</v>
      </c>
      <c r="E12264" s="90" t="s">
        <v>4110</v>
      </c>
      <c r="F12264" s="115">
        <v>4</v>
      </c>
      <c r="G12264" s="92">
        <v>1</v>
      </c>
      <c r="H12264" s="90" t="s">
        <v>42</v>
      </c>
      <c r="I12264" s="77">
        <f>IF(H12264="Lost",G12264*-1,IF(H12264="Won",     IF(D12264="E/W",            G12264*(F12264-1)*0.5*1.25,    IF(D12264="place",   G12264*(F12264-1) *0.95,  G12264*(F12264-1) )),            IF(H12264="Placed",     (G12264*-0.5)  + (0.5*G12264*(F12264-1)*0.2),0)         ))</f>
        <v>3</v>
      </c>
      <c r="J12264" s="18">
        <f t="shared" si="778"/>
        <v>1280.2100000000023</v>
      </c>
      <c r="K12264" s="19" t="str">
        <f t="shared" si="776"/>
        <v>Sep-16</v>
      </c>
      <c r="L12264" s="20">
        <f t="shared" si="779"/>
        <v>12075</v>
      </c>
      <c r="M12264" s="21">
        <f t="shared" si="777"/>
        <v>0.10602153209109751</v>
      </c>
    </row>
    <row r="12265" spans="1:13" x14ac:dyDescent="0.3">
      <c r="A12265" s="116">
        <v>42621</v>
      </c>
      <c r="B12265" s="90" t="s">
        <v>47</v>
      </c>
      <c r="C12265" s="103">
        <v>0.77777777777777779</v>
      </c>
      <c r="D12265" s="94" t="s">
        <v>31</v>
      </c>
      <c r="E12265" s="90" t="s">
        <v>4111</v>
      </c>
      <c r="F12265" s="115">
        <v>4</v>
      </c>
      <c r="G12265" s="93">
        <v>1</v>
      </c>
      <c r="H12265" s="90" t="s">
        <v>33</v>
      </c>
      <c r="I12265" s="77">
        <f>IF(H12265="Lost",G12265*-1,IF(H12265="Won",     IF(D12265="E/W",            G12265*(F12265-1)*0.5*1.25,    IF(D12265="place",   G12265*(F12265-1) *0.95,  G12265*(F12265-1) )),            IF(H12265="Placed",     (G12265*-0.5)  + (0.5*G12265*(F12265-1)*0.2),0)         ))</f>
        <v>-1</v>
      </c>
      <c r="J12265" s="18">
        <f t="shared" si="778"/>
        <v>1279.2100000000023</v>
      </c>
      <c r="K12265" s="19" t="str">
        <f t="shared" si="776"/>
        <v>Sep-16</v>
      </c>
      <c r="L12265" s="20">
        <f t="shared" si="779"/>
        <v>12076</v>
      </c>
      <c r="M12265" s="21">
        <f t="shared" si="777"/>
        <v>0.10592994368996375</v>
      </c>
    </row>
    <row r="12266" spans="1:13" x14ac:dyDescent="0.3">
      <c r="A12266" s="119">
        <v>42621</v>
      </c>
      <c r="B12266" s="123" t="s">
        <v>44</v>
      </c>
      <c r="C12266" s="121">
        <v>14.3</v>
      </c>
      <c r="D12266" s="94"/>
      <c r="E12266" s="123" t="s">
        <v>11075</v>
      </c>
      <c r="F12266" s="123">
        <v>5</v>
      </c>
      <c r="G12266" s="91">
        <v>1</v>
      </c>
      <c r="H12266" s="40">
        <v>1</v>
      </c>
      <c r="I12266" s="38">
        <v>4</v>
      </c>
      <c r="J12266" s="18">
        <f t="shared" si="778"/>
        <v>1283.2100000000023</v>
      </c>
      <c r="K12266" s="19" t="str">
        <f t="shared" si="776"/>
        <v>Sep-16</v>
      </c>
      <c r="L12266" s="20">
        <f t="shared" si="779"/>
        <v>12077</v>
      </c>
      <c r="M12266" s="21">
        <f t="shared" si="777"/>
        <v>0.10625238055808581</v>
      </c>
    </row>
    <row r="12267" spans="1:13" x14ac:dyDescent="0.3">
      <c r="A12267" s="119">
        <v>42621</v>
      </c>
      <c r="B12267" s="123" t="s">
        <v>130</v>
      </c>
      <c r="C12267" s="121">
        <v>16</v>
      </c>
      <c r="D12267" s="94"/>
      <c r="E12267" s="123" t="s">
        <v>11073</v>
      </c>
      <c r="F12267" s="123">
        <v>5.5</v>
      </c>
      <c r="G12267" s="91">
        <v>1</v>
      </c>
      <c r="H12267" s="40">
        <v>6</v>
      </c>
      <c r="I12267" s="38">
        <v>-1</v>
      </c>
      <c r="J12267" s="18">
        <f t="shared" si="778"/>
        <v>1282.2100000000023</v>
      </c>
      <c r="K12267" s="19" t="str">
        <f t="shared" si="776"/>
        <v>Sep-16</v>
      </c>
      <c r="L12267" s="20">
        <f t="shared" si="779"/>
        <v>12078</v>
      </c>
      <c r="M12267" s="21">
        <f t="shared" si="777"/>
        <v>0.10616078820996873</v>
      </c>
    </row>
    <row r="12268" spans="1:13" x14ac:dyDescent="0.3">
      <c r="A12268" s="119">
        <v>42621</v>
      </c>
      <c r="B12268" s="123" t="s">
        <v>130</v>
      </c>
      <c r="C12268" s="121">
        <v>16</v>
      </c>
      <c r="D12268" s="94"/>
      <c r="E12268" s="123" t="s">
        <v>11074</v>
      </c>
      <c r="F12268" s="123">
        <v>5.5</v>
      </c>
      <c r="G12268" s="91">
        <v>1</v>
      </c>
      <c r="H12268" s="40">
        <v>3</v>
      </c>
      <c r="I12268" s="38">
        <v>-1</v>
      </c>
      <c r="J12268" s="18">
        <f t="shared" si="778"/>
        <v>1281.2100000000023</v>
      </c>
      <c r="K12268" s="19" t="str">
        <f t="shared" si="776"/>
        <v>Sep-16</v>
      </c>
      <c r="L12268" s="20">
        <f t="shared" si="779"/>
        <v>12079</v>
      </c>
      <c r="M12268" s="21">
        <f t="shared" si="777"/>
        <v>0.10606921102740312</v>
      </c>
    </row>
    <row r="12269" spans="1:13" x14ac:dyDescent="0.3">
      <c r="A12269" s="119">
        <v>42621</v>
      </c>
      <c r="B12269" s="123" t="s">
        <v>44</v>
      </c>
      <c r="C12269" s="121">
        <v>16.149999999999999</v>
      </c>
      <c r="D12269" s="94"/>
      <c r="E12269" s="123" t="s">
        <v>11076</v>
      </c>
      <c r="F12269" s="123">
        <v>6</v>
      </c>
      <c r="G12269" s="91">
        <v>1</v>
      </c>
      <c r="H12269" s="40">
        <v>1</v>
      </c>
      <c r="I12269" s="38">
        <v>6</v>
      </c>
      <c r="J12269" s="18">
        <f t="shared" si="778"/>
        <v>1287.2100000000023</v>
      </c>
      <c r="K12269" s="19" t="str">
        <f t="shared" si="776"/>
        <v>Sep-16</v>
      </c>
      <c r="L12269" s="20">
        <f t="shared" si="779"/>
        <v>12080</v>
      </c>
      <c r="M12269" s="21">
        <f t="shared" si="777"/>
        <v>0.1065571192052982</v>
      </c>
    </row>
    <row r="12270" spans="1:13" x14ac:dyDescent="0.3">
      <c r="A12270" s="124">
        <v>42621</v>
      </c>
      <c r="B12270" s="111" t="s">
        <v>47</v>
      </c>
      <c r="C12270" s="111">
        <v>20.100000000000001</v>
      </c>
      <c r="D12270" s="94"/>
      <c r="E12270" s="111" t="s">
        <v>5533</v>
      </c>
      <c r="F12270" s="110">
        <v>4.33</v>
      </c>
      <c r="G12270" s="91">
        <v>1</v>
      </c>
      <c r="H12270" s="37" t="s">
        <v>6526</v>
      </c>
      <c r="I12270" s="34">
        <v>3.33</v>
      </c>
      <c r="J12270" s="18">
        <f t="shared" si="778"/>
        <v>1290.5400000000022</v>
      </c>
      <c r="K12270" s="19" t="str">
        <f t="shared" si="776"/>
        <v>Sep-16</v>
      </c>
      <c r="L12270" s="20">
        <f t="shared" si="779"/>
        <v>12081</v>
      </c>
      <c r="M12270" s="21">
        <f t="shared" si="777"/>
        <v>0.10682393841569425</v>
      </c>
    </row>
    <row r="12271" spans="1:13" x14ac:dyDescent="0.3">
      <c r="A12271" s="116">
        <v>42622</v>
      </c>
      <c r="B12271" s="90" t="s">
        <v>151</v>
      </c>
      <c r="C12271" s="103">
        <v>0.58680555555555558</v>
      </c>
      <c r="D12271" s="94" t="s">
        <v>31</v>
      </c>
      <c r="E12271" s="90" t="s">
        <v>4112</v>
      </c>
      <c r="F12271" s="115">
        <v>3.25</v>
      </c>
      <c r="G12271" s="92">
        <v>1</v>
      </c>
      <c r="H12271" s="90" t="s">
        <v>42</v>
      </c>
      <c r="I12271" s="77">
        <f>IF(H12271="Lost",G12271*-1,IF(H12271="Won",     IF(D12271="E/W",            G12271*(F12271-1)*0.5*1.25,    IF(D12271="place",   G12271*(F12271-1) *0.95,  G12271*(F12271-1) )),            IF(H12271="Placed",     (G12271*-0.5)  + (0.5*G12271*(F12271-1)*0.2),0)         ))</f>
        <v>2.25</v>
      </c>
      <c r="J12271" s="18">
        <f t="shared" si="778"/>
        <v>1292.7900000000022</v>
      </c>
      <c r="K12271" s="19" t="str">
        <f t="shared" si="776"/>
        <v>Sep-16</v>
      </c>
      <c r="L12271" s="20">
        <f t="shared" si="779"/>
        <v>12082</v>
      </c>
      <c r="M12271" s="21">
        <f t="shared" si="777"/>
        <v>0.10700132428405912</v>
      </c>
    </row>
    <row r="12272" spans="1:13" x14ac:dyDescent="0.3">
      <c r="A12272" s="116">
        <v>42622</v>
      </c>
      <c r="B12272" s="90" t="s">
        <v>37</v>
      </c>
      <c r="C12272" s="103">
        <v>0.69791666666666663</v>
      </c>
      <c r="D12272" s="94" t="s">
        <v>31</v>
      </c>
      <c r="E12272" s="90" t="s">
        <v>3947</v>
      </c>
      <c r="F12272" s="115">
        <v>3.5</v>
      </c>
      <c r="G12272" s="92">
        <v>1</v>
      </c>
      <c r="H12272" s="90" t="s">
        <v>33</v>
      </c>
      <c r="I12272" s="77">
        <f>IF(H12272="Lost",G12272*-1,IF(H12272="Won",     IF(D12272="E/W",            G12272*(F12272-1)*0.5*1.25,    IF(D12272="place",   G12272*(F12272-1) *0.95,  G12272*(F12272-1) )),            IF(H12272="Placed",     (G12272*-0.5)  + (0.5*G12272*(F12272-1)*0.2),0)         ))</f>
        <v>-1</v>
      </c>
      <c r="J12272" s="18">
        <f t="shared" si="778"/>
        <v>1291.7900000000022</v>
      </c>
      <c r="K12272" s="19" t="str">
        <f t="shared" si="776"/>
        <v>Sep-16</v>
      </c>
      <c r="L12272" s="20">
        <f t="shared" si="779"/>
        <v>12083</v>
      </c>
      <c r="M12272" s="21">
        <f t="shared" si="777"/>
        <v>0.10690970785400995</v>
      </c>
    </row>
    <row r="12273" spans="1:13" x14ac:dyDescent="0.3">
      <c r="A12273" s="116">
        <v>42622</v>
      </c>
      <c r="B12273" s="90" t="s">
        <v>37</v>
      </c>
      <c r="C12273" s="103">
        <v>0.78472222222222221</v>
      </c>
      <c r="D12273" s="94" t="s">
        <v>31</v>
      </c>
      <c r="E12273" s="90" t="s">
        <v>4113</v>
      </c>
      <c r="F12273" s="115">
        <v>4</v>
      </c>
      <c r="G12273" s="92">
        <v>1</v>
      </c>
      <c r="H12273" s="90" t="s">
        <v>42</v>
      </c>
      <c r="I12273" s="77">
        <f>IF(H12273="Lost",G12273*-1,IF(H12273="Won",     IF(D12273="E/W",            G12273*(F12273-1)*0.5*1.25,    IF(D12273="place",   G12273*(F12273-1) *0.95,  G12273*(F12273-1) )),            IF(H12273="Placed",     (G12273*-0.5)  + (0.5*G12273*(F12273-1)*0.2),0)         ))</f>
        <v>3</v>
      </c>
      <c r="J12273" s="18">
        <f t="shared" si="778"/>
        <v>1294.7900000000022</v>
      </c>
      <c r="K12273" s="19" t="str">
        <f t="shared" si="776"/>
        <v>Sep-16</v>
      </c>
      <c r="L12273" s="20">
        <f t="shared" si="779"/>
        <v>12084</v>
      </c>
      <c r="M12273" s="21">
        <f t="shared" si="777"/>
        <v>0.10714912280701773</v>
      </c>
    </row>
    <row r="12274" spans="1:13" x14ac:dyDescent="0.3">
      <c r="A12274" s="119">
        <v>42622</v>
      </c>
      <c r="B12274" s="121" t="s">
        <v>44</v>
      </c>
      <c r="C12274" s="121">
        <v>15.05</v>
      </c>
      <c r="D12274" s="94"/>
      <c r="E12274" s="121" t="s">
        <v>10305</v>
      </c>
      <c r="F12274" s="123">
        <v>4.5</v>
      </c>
      <c r="G12274" s="91">
        <v>1</v>
      </c>
      <c r="H12274" s="40">
        <v>1</v>
      </c>
      <c r="I12274" s="38">
        <v>3.5</v>
      </c>
      <c r="J12274" s="18">
        <f t="shared" si="778"/>
        <v>1298.2900000000022</v>
      </c>
      <c r="K12274" s="19" t="str">
        <f t="shared" si="776"/>
        <v>Sep-16</v>
      </c>
      <c r="L12274" s="20">
        <f t="shared" si="779"/>
        <v>12085</v>
      </c>
      <c r="M12274" s="21">
        <f t="shared" si="777"/>
        <v>0.1074298717418289</v>
      </c>
    </row>
    <row r="12275" spans="1:13" x14ac:dyDescent="0.3">
      <c r="A12275" s="119">
        <v>42622</v>
      </c>
      <c r="B12275" s="121" t="s">
        <v>151</v>
      </c>
      <c r="C12275" s="121">
        <v>15.5</v>
      </c>
      <c r="D12275" s="94"/>
      <c r="E12275" s="121" t="s">
        <v>11077</v>
      </c>
      <c r="F12275" s="123">
        <v>5</v>
      </c>
      <c r="G12275" s="91">
        <v>1</v>
      </c>
      <c r="H12275" s="40">
        <v>3</v>
      </c>
      <c r="I12275" s="38">
        <v>-1</v>
      </c>
      <c r="J12275" s="18">
        <f t="shared" si="778"/>
        <v>1297.2900000000022</v>
      </c>
      <c r="K12275" s="19" t="str">
        <f t="shared" si="776"/>
        <v>Sep-16</v>
      </c>
      <c r="L12275" s="20">
        <f t="shared" si="779"/>
        <v>12086</v>
      </c>
      <c r="M12275" s="21">
        <f t="shared" si="777"/>
        <v>0.1073382425947379</v>
      </c>
    </row>
    <row r="12276" spans="1:13" x14ac:dyDescent="0.3">
      <c r="A12276" s="119">
        <v>42622</v>
      </c>
      <c r="B12276" s="121" t="s">
        <v>96</v>
      </c>
      <c r="C12276" s="121">
        <v>17.149999999999999</v>
      </c>
      <c r="D12276" s="94"/>
      <c r="E12276" s="121" t="s">
        <v>4032</v>
      </c>
      <c r="F12276" s="123">
        <v>6</v>
      </c>
      <c r="G12276" s="91">
        <v>1</v>
      </c>
      <c r="H12276" s="40">
        <v>6</v>
      </c>
      <c r="I12276" s="38">
        <v>-1</v>
      </c>
      <c r="J12276" s="18">
        <f t="shared" si="778"/>
        <v>1296.2900000000022</v>
      </c>
      <c r="K12276" s="19" t="str">
        <f t="shared" si="776"/>
        <v>Sep-16</v>
      </c>
      <c r="L12276" s="20">
        <f t="shared" si="779"/>
        <v>12087</v>
      </c>
      <c r="M12276" s="21">
        <f t="shared" si="777"/>
        <v>0.10724662860924979</v>
      </c>
    </row>
    <row r="12277" spans="1:13" x14ac:dyDescent="0.3">
      <c r="A12277" s="116">
        <v>42623</v>
      </c>
      <c r="B12277" s="90" t="s">
        <v>56</v>
      </c>
      <c r="C12277" s="103">
        <v>0.59027777777777779</v>
      </c>
      <c r="D12277" s="94" t="s">
        <v>31</v>
      </c>
      <c r="E12277" s="90" t="s">
        <v>4115</v>
      </c>
      <c r="F12277" s="115">
        <v>4</v>
      </c>
      <c r="G12277" s="92">
        <v>1</v>
      </c>
      <c r="H12277" s="90" t="s">
        <v>33</v>
      </c>
      <c r="I12277" s="77">
        <f>IF(H12277="Lost",G12277*-1,IF(H12277="Won",     IF(D12277="E/W",            G12277*(F12277-1)*0.5*1.25,    IF(D12277="place",   G12277*(F12277-1) *0.95,  G12277*(F12277-1) )),            IF(H12277="Placed",     (G12277*-0.5)  + (0.5*G12277*(F12277-1)*0.2),0)         ))</f>
        <v>-1</v>
      </c>
      <c r="J12277" s="18">
        <f t="shared" si="778"/>
        <v>1295.2900000000022</v>
      </c>
      <c r="K12277" s="19" t="str">
        <f t="shared" si="776"/>
        <v>Sep-16</v>
      </c>
      <c r="L12277" s="20">
        <f t="shared" si="779"/>
        <v>12088</v>
      </c>
      <c r="M12277" s="21">
        <f t="shared" si="777"/>
        <v>0.10715502978160177</v>
      </c>
    </row>
    <row r="12278" spans="1:13" x14ac:dyDescent="0.3">
      <c r="A12278" s="116">
        <v>42623</v>
      </c>
      <c r="B12278" s="90" t="s">
        <v>151</v>
      </c>
      <c r="C12278" s="103">
        <v>0.61805555555555558</v>
      </c>
      <c r="D12278" s="94" t="s">
        <v>31</v>
      </c>
      <c r="E12278" s="90" t="s">
        <v>4114</v>
      </c>
      <c r="F12278" s="115">
        <v>3.5</v>
      </c>
      <c r="G12278" s="92">
        <v>1</v>
      </c>
      <c r="H12278" s="90" t="s">
        <v>33</v>
      </c>
      <c r="I12278" s="77">
        <f>IF(H12278="Lost",G12278*-1,IF(H12278="Won",     IF(D12278="E/W",            G12278*(F12278-1)*0.5*1.25,    IF(D12278="place",   G12278*(F12278-1) *0.95,  G12278*(F12278-1) )),            IF(H12278="Placed",     (G12278*-0.5)  + (0.5*G12278*(F12278-1)*0.2),0)         ))</f>
        <v>-1</v>
      </c>
      <c r="J12278" s="18">
        <f t="shared" si="778"/>
        <v>1294.2900000000022</v>
      </c>
      <c r="K12278" s="19" t="str">
        <f t="shared" si="776"/>
        <v>Sep-16</v>
      </c>
      <c r="L12278" s="20">
        <f t="shared" si="779"/>
        <v>12089</v>
      </c>
      <c r="M12278" s="21">
        <f t="shared" si="777"/>
        <v>0.10706344610803228</v>
      </c>
    </row>
    <row r="12279" spans="1:13" x14ac:dyDescent="0.3">
      <c r="A12279" s="116">
        <v>42623</v>
      </c>
      <c r="B12279" s="90" t="s">
        <v>44</v>
      </c>
      <c r="C12279" s="103">
        <v>0.68055555555555547</v>
      </c>
      <c r="D12279" s="94" t="s">
        <v>31</v>
      </c>
      <c r="E12279" s="90" t="s">
        <v>4017</v>
      </c>
      <c r="F12279" s="115">
        <v>3.5</v>
      </c>
      <c r="G12279" s="92">
        <v>1</v>
      </c>
      <c r="H12279" s="90" t="s">
        <v>33</v>
      </c>
      <c r="I12279" s="77">
        <f>IF(H12279="Lost",G12279*-1,IF(H12279="Won",     IF(D12279="E/W",            G12279*(F12279-1)*0.5*1.25,    IF(D12279="place",   G12279*(F12279-1) *0.95,  G12279*(F12279-1) )),            IF(H12279="Placed",     (G12279*-0.5)  + (0.5*G12279*(F12279-1)*0.2),0)         ))</f>
        <v>-1</v>
      </c>
      <c r="J12279" s="18">
        <f t="shared" si="778"/>
        <v>1293.2900000000022</v>
      </c>
      <c r="K12279" s="19" t="str">
        <f t="shared" si="776"/>
        <v>Sep-16</v>
      </c>
      <c r="L12279" s="20">
        <f t="shared" si="779"/>
        <v>12090</v>
      </c>
      <c r="M12279" s="21">
        <f t="shared" si="777"/>
        <v>0.10697187758478099</v>
      </c>
    </row>
    <row r="12280" spans="1:13" x14ac:dyDescent="0.3">
      <c r="A12280" s="119">
        <v>42623</v>
      </c>
      <c r="B12280" s="121" t="s">
        <v>29</v>
      </c>
      <c r="C12280" s="121">
        <v>14.25</v>
      </c>
      <c r="D12280" s="94"/>
      <c r="E12280" s="121" t="s">
        <v>7512</v>
      </c>
      <c r="F12280" s="123">
        <v>6</v>
      </c>
      <c r="G12280" s="91">
        <v>1</v>
      </c>
      <c r="H12280" s="40">
        <v>1</v>
      </c>
      <c r="I12280" s="38">
        <v>3.75</v>
      </c>
      <c r="J12280" s="18">
        <f t="shared" si="778"/>
        <v>1297.0400000000022</v>
      </c>
      <c r="K12280" s="19" t="str">
        <f t="shared" si="776"/>
        <v>Sep-16</v>
      </c>
      <c r="L12280" s="20">
        <f t="shared" si="779"/>
        <v>12091</v>
      </c>
      <c r="M12280" s="21">
        <f t="shared" si="777"/>
        <v>0.1072731783971551</v>
      </c>
    </row>
    <row r="12281" spans="1:13" x14ac:dyDescent="0.3">
      <c r="A12281" s="119">
        <v>42623</v>
      </c>
      <c r="B12281" s="121" t="s">
        <v>151</v>
      </c>
      <c r="C12281" s="121">
        <v>16.3</v>
      </c>
      <c r="D12281" s="94"/>
      <c r="E12281" s="121" t="s">
        <v>5187</v>
      </c>
      <c r="F12281" s="123">
        <v>5.5</v>
      </c>
      <c r="G12281" s="91">
        <v>1</v>
      </c>
      <c r="H12281" s="40">
        <v>3</v>
      </c>
      <c r="I12281" s="38">
        <v>-1</v>
      </c>
      <c r="J12281" s="18">
        <f t="shared" si="778"/>
        <v>1296.0400000000022</v>
      </c>
      <c r="K12281" s="19" t="str">
        <f t="shared" si="776"/>
        <v>Sep-16</v>
      </c>
      <c r="L12281" s="20">
        <f t="shared" si="779"/>
        <v>12092</v>
      </c>
      <c r="M12281" s="21">
        <f t="shared" si="777"/>
        <v>0.10718160767449572</v>
      </c>
    </row>
    <row r="12282" spans="1:13" x14ac:dyDescent="0.3">
      <c r="A12282" s="119">
        <v>42623</v>
      </c>
      <c r="B12282" s="121" t="s">
        <v>56</v>
      </c>
      <c r="C12282" s="121">
        <v>18.05</v>
      </c>
      <c r="D12282" s="94"/>
      <c r="E12282" s="121" t="s">
        <v>11079</v>
      </c>
      <c r="F12282" s="123">
        <v>6</v>
      </c>
      <c r="G12282" s="91">
        <v>1</v>
      </c>
      <c r="H12282" s="40">
        <v>3</v>
      </c>
      <c r="I12282" s="38">
        <v>-1</v>
      </c>
      <c r="J12282" s="18">
        <f t="shared" si="778"/>
        <v>1295.0400000000022</v>
      </c>
      <c r="K12282" s="19" t="str">
        <f t="shared" si="776"/>
        <v>Sep-16</v>
      </c>
      <c r="L12282" s="20">
        <f t="shared" si="779"/>
        <v>12093</v>
      </c>
      <c r="M12282" s="21">
        <f t="shared" si="777"/>
        <v>0.10709005209625422</v>
      </c>
    </row>
    <row r="12283" spans="1:13" x14ac:dyDescent="0.3">
      <c r="A12283" s="124">
        <v>42623</v>
      </c>
      <c r="B12283" s="110" t="s">
        <v>97</v>
      </c>
      <c r="C12283" s="111">
        <v>18.3</v>
      </c>
      <c r="D12283" s="94"/>
      <c r="E12283" s="110" t="s">
        <v>11078</v>
      </c>
      <c r="F12283" s="110">
        <v>6</v>
      </c>
      <c r="G12283" s="91">
        <v>1</v>
      </c>
      <c r="H12283" s="37" t="s">
        <v>6512</v>
      </c>
      <c r="I12283" s="34">
        <v>-1</v>
      </c>
      <c r="J12283" s="18">
        <f t="shared" si="778"/>
        <v>1294.0400000000022</v>
      </c>
      <c r="K12283" s="19" t="str">
        <f t="shared" si="776"/>
        <v>Sep-16</v>
      </c>
      <c r="L12283" s="20">
        <f t="shared" si="779"/>
        <v>12094</v>
      </c>
      <c r="M12283" s="21">
        <f t="shared" si="777"/>
        <v>0.10699851165867391</v>
      </c>
    </row>
    <row r="12284" spans="1:13" x14ac:dyDescent="0.3">
      <c r="A12284" s="116">
        <v>42625</v>
      </c>
      <c r="B12284" s="90" t="s">
        <v>45</v>
      </c>
      <c r="C12284" s="103">
        <v>0.70486111111111116</v>
      </c>
      <c r="D12284" s="94" t="s">
        <v>31</v>
      </c>
      <c r="E12284" s="90" t="s">
        <v>4046</v>
      </c>
      <c r="F12284" s="115">
        <v>3.75</v>
      </c>
      <c r="G12284" s="92">
        <v>1</v>
      </c>
      <c r="H12284" s="90" t="s">
        <v>33</v>
      </c>
      <c r="I12284" s="77">
        <f>IF(H12284="Lost",G12284*-1,IF(H12284="Won",     IF(D12284="E/W",            G12284*(F12284-1)*0.5*1.25,    IF(D12284="place",   G12284*(F12284-1) *0.95,  G12284*(F12284-1) )),            IF(H12284="Placed",     (G12284*-0.5)  + (0.5*G12284*(F12284-1)*0.2),0)         ))</f>
        <v>-1</v>
      </c>
      <c r="J12284" s="18">
        <f t="shared" si="778"/>
        <v>1293.0400000000022</v>
      </c>
      <c r="K12284" s="19" t="str">
        <f t="shared" si="776"/>
        <v>Sep-16</v>
      </c>
      <c r="L12284" s="20">
        <f t="shared" si="779"/>
        <v>12095</v>
      </c>
      <c r="M12284" s="21">
        <f t="shared" si="777"/>
        <v>0.10690698635799936</v>
      </c>
    </row>
    <row r="12285" spans="1:13" x14ac:dyDescent="0.3">
      <c r="A12285" s="116">
        <v>42625</v>
      </c>
      <c r="B12285" s="90" t="s">
        <v>45</v>
      </c>
      <c r="C12285" s="103">
        <v>0.74652777777777779</v>
      </c>
      <c r="D12285" s="94" t="s">
        <v>31</v>
      </c>
      <c r="E12285" s="90" t="s">
        <v>4116</v>
      </c>
      <c r="F12285" s="115">
        <v>3.25</v>
      </c>
      <c r="G12285" s="92">
        <v>1</v>
      </c>
      <c r="H12285" s="90" t="s">
        <v>42</v>
      </c>
      <c r="I12285" s="77">
        <f>IF(H12285="Lost",G12285*-1,IF(H12285="Won",     IF(D12285="E/W",            G12285*(F12285-1)*0.5*1.25,    IF(D12285="place",   G12285*(F12285-1) *0.95,  G12285*(F12285-1) )),            IF(H12285="Placed",     (G12285*-0.5)  + (0.5*G12285*(F12285-1)*0.2),0)         ))</f>
        <v>2.25</v>
      </c>
      <c r="J12285" s="18">
        <f t="shared" si="778"/>
        <v>1295.2900000000022</v>
      </c>
      <c r="K12285" s="19" t="str">
        <f t="shared" si="776"/>
        <v>Sep-16</v>
      </c>
      <c r="L12285" s="20">
        <f t="shared" si="779"/>
        <v>12096</v>
      </c>
      <c r="M12285" s="21">
        <f t="shared" si="777"/>
        <v>0.10708416005291024</v>
      </c>
    </row>
    <row r="12286" spans="1:13" x14ac:dyDescent="0.3">
      <c r="A12286" s="116">
        <v>42625</v>
      </c>
      <c r="B12286" s="90" t="s">
        <v>45</v>
      </c>
      <c r="C12286" s="103">
        <v>0.82986111111111116</v>
      </c>
      <c r="D12286" s="94" t="s">
        <v>31</v>
      </c>
      <c r="E12286" s="90" t="s">
        <v>2605</v>
      </c>
      <c r="F12286" s="115">
        <v>4</v>
      </c>
      <c r="G12286" s="92">
        <v>1</v>
      </c>
      <c r="H12286" s="90" t="s">
        <v>33</v>
      </c>
      <c r="I12286" s="77">
        <f>IF(H12286="Lost",G12286*-1,IF(H12286="Won",     IF(D12286="E/W",            G12286*(F12286-1)*0.5*1.25,    IF(D12286="place",   G12286*(F12286-1) *0.95,  G12286*(F12286-1) )),            IF(H12286="Placed",     (G12286*-0.5)  + (0.5*G12286*(F12286-1)*0.2),0)         ))</f>
        <v>-1</v>
      </c>
      <c r="J12286" s="18">
        <f t="shared" si="778"/>
        <v>1294.2900000000022</v>
      </c>
      <c r="K12286" s="19" t="str">
        <f t="shared" si="776"/>
        <v>Sep-16</v>
      </c>
      <c r="L12286" s="20">
        <f t="shared" si="779"/>
        <v>12097</v>
      </c>
      <c r="M12286" s="21">
        <f t="shared" si="777"/>
        <v>0.10699264280400117</v>
      </c>
    </row>
    <row r="12287" spans="1:13" x14ac:dyDescent="0.3">
      <c r="A12287" s="119">
        <v>42625</v>
      </c>
      <c r="B12287" s="121" t="s">
        <v>43</v>
      </c>
      <c r="C12287" s="121">
        <v>14.35</v>
      </c>
      <c r="D12287" s="94"/>
      <c r="E12287" s="121" t="s">
        <v>11080</v>
      </c>
      <c r="F12287" s="123">
        <v>6</v>
      </c>
      <c r="G12287" s="91">
        <v>1</v>
      </c>
      <c r="H12287" s="40">
        <v>6</v>
      </c>
      <c r="I12287" s="38">
        <v>-1</v>
      </c>
      <c r="J12287" s="18">
        <f t="shared" si="778"/>
        <v>1293.2900000000022</v>
      </c>
      <c r="K12287" s="19" t="str">
        <f t="shared" si="776"/>
        <v>Sep-16</v>
      </c>
      <c r="L12287" s="20">
        <f t="shared" si="779"/>
        <v>12098</v>
      </c>
      <c r="M12287" s="21">
        <f t="shared" si="777"/>
        <v>0.10690114068441083</v>
      </c>
    </row>
    <row r="12288" spans="1:13" x14ac:dyDescent="0.3">
      <c r="A12288" s="119">
        <v>42625</v>
      </c>
      <c r="B12288" s="121" t="s">
        <v>41</v>
      </c>
      <c r="C12288" s="121">
        <v>14.45</v>
      </c>
      <c r="D12288" s="94"/>
      <c r="E12288" s="121" t="s">
        <v>1853</v>
      </c>
      <c r="F12288" s="123">
        <v>4.5</v>
      </c>
      <c r="G12288" s="91">
        <v>1</v>
      </c>
      <c r="H12288" s="40">
        <v>3</v>
      </c>
      <c r="I12288" s="38">
        <v>-1</v>
      </c>
      <c r="J12288" s="18">
        <f t="shared" si="778"/>
        <v>1292.2900000000022</v>
      </c>
      <c r="K12288" s="19" t="str">
        <f t="shared" si="776"/>
        <v>Sep-16</v>
      </c>
      <c r="L12288" s="20">
        <f t="shared" si="779"/>
        <v>12099</v>
      </c>
      <c r="M12288" s="21">
        <f t="shared" si="777"/>
        <v>0.10680965369038782</v>
      </c>
    </row>
    <row r="12289" spans="1:13" x14ac:dyDescent="0.3">
      <c r="A12289" s="119">
        <v>42626</v>
      </c>
      <c r="B12289" s="121" t="s">
        <v>130</v>
      </c>
      <c r="C12289" s="121">
        <v>14.4</v>
      </c>
      <c r="D12289" s="94"/>
      <c r="E12289" s="121" t="s">
        <v>11081</v>
      </c>
      <c r="F12289" s="123">
        <v>5</v>
      </c>
      <c r="G12289" s="91">
        <v>1</v>
      </c>
      <c r="H12289" s="40">
        <v>6</v>
      </c>
      <c r="I12289" s="38">
        <v>-1</v>
      </c>
      <c r="J12289" s="18">
        <f t="shared" si="778"/>
        <v>1291.2900000000022</v>
      </c>
      <c r="K12289" s="19" t="str">
        <f t="shared" si="776"/>
        <v>Sep-16</v>
      </c>
      <c r="L12289" s="20">
        <f t="shared" si="779"/>
        <v>12100</v>
      </c>
      <c r="M12289" s="21">
        <f t="shared" si="777"/>
        <v>0.106718181818182</v>
      </c>
    </row>
    <row r="12290" spans="1:13" x14ac:dyDescent="0.3">
      <c r="A12290" s="119">
        <v>42626</v>
      </c>
      <c r="B12290" s="121" t="s">
        <v>130</v>
      </c>
      <c r="C12290" s="121">
        <v>15.4</v>
      </c>
      <c r="D12290" s="94"/>
      <c r="E12290" s="120" t="s">
        <v>1607</v>
      </c>
      <c r="F12290" s="123">
        <v>5</v>
      </c>
      <c r="G12290" s="91">
        <v>1</v>
      </c>
      <c r="H12290" s="40">
        <v>1</v>
      </c>
      <c r="I12290" s="38">
        <v>4</v>
      </c>
      <c r="J12290" s="18">
        <f t="shared" si="778"/>
        <v>1295.2900000000022</v>
      </c>
      <c r="K12290" s="19" t="str">
        <f t="shared" ref="K12290:K12353" si="780">TEXT(A12290,"MMM-yy")</f>
        <v>Sep-16</v>
      </c>
      <c r="L12290" s="20">
        <f t="shared" si="779"/>
        <v>12101</v>
      </c>
      <c r="M12290" s="21">
        <f t="shared" ref="M12290:M12353" si="781">J12290/L12290</f>
        <v>0.10703991405668971</v>
      </c>
    </row>
    <row r="12291" spans="1:13" x14ac:dyDescent="0.3">
      <c r="A12291" s="119">
        <v>42626</v>
      </c>
      <c r="B12291" s="121" t="s">
        <v>130</v>
      </c>
      <c r="C12291" s="121">
        <v>17.100000000000001</v>
      </c>
      <c r="D12291" s="94"/>
      <c r="E12291" s="121" t="s">
        <v>11082</v>
      </c>
      <c r="F12291" s="123">
        <v>6</v>
      </c>
      <c r="G12291" s="91">
        <v>0</v>
      </c>
      <c r="H12291" s="40" t="s">
        <v>6111</v>
      </c>
      <c r="I12291" s="38">
        <v>0</v>
      </c>
      <c r="J12291" s="18">
        <f t="shared" ref="J12291:J12354" si="782">J12290+I12291</f>
        <v>1295.2900000000022</v>
      </c>
      <c r="K12291" s="19" t="str">
        <f t="shared" si="780"/>
        <v>Sep-16</v>
      </c>
      <c r="L12291" s="20">
        <f t="shared" ref="L12291:L12354" si="783">L12290+G12291</f>
        <v>12101</v>
      </c>
      <c r="M12291" s="21">
        <f t="shared" si="781"/>
        <v>0.10703991405668971</v>
      </c>
    </row>
    <row r="12292" spans="1:13" x14ac:dyDescent="0.3">
      <c r="A12292" s="119">
        <v>42626</v>
      </c>
      <c r="B12292" s="121" t="s">
        <v>46</v>
      </c>
      <c r="C12292" s="121">
        <v>17.2</v>
      </c>
      <c r="D12292" s="94"/>
      <c r="E12292" s="121" t="s">
        <v>10136</v>
      </c>
      <c r="F12292" s="123">
        <v>5.5</v>
      </c>
      <c r="G12292" s="91">
        <v>0</v>
      </c>
      <c r="H12292" s="40" t="s">
        <v>6111</v>
      </c>
      <c r="I12292" s="38">
        <v>0</v>
      </c>
      <c r="J12292" s="18">
        <f t="shared" si="782"/>
        <v>1295.2900000000022</v>
      </c>
      <c r="K12292" s="19" t="str">
        <f t="shared" si="780"/>
        <v>Sep-16</v>
      </c>
      <c r="L12292" s="20">
        <f t="shared" si="783"/>
        <v>12101</v>
      </c>
      <c r="M12292" s="21">
        <f t="shared" si="781"/>
        <v>0.10703991405668971</v>
      </c>
    </row>
    <row r="12293" spans="1:13" x14ac:dyDescent="0.3">
      <c r="A12293" s="116">
        <v>42627</v>
      </c>
      <c r="B12293" s="90" t="s">
        <v>57</v>
      </c>
      <c r="C12293" s="103">
        <v>0.60069444444444442</v>
      </c>
      <c r="D12293" s="94" t="s">
        <v>31</v>
      </c>
      <c r="E12293" s="90" t="s">
        <v>4092</v>
      </c>
      <c r="F12293" s="115">
        <v>3.75</v>
      </c>
      <c r="G12293" s="92">
        <v>1</v>
      </c>
      <c r="H12293" s="90" t="s">
        <v>4117</v>
      </c>
      <c r="I12293" s="77">
        <v>0.88</v>
      </c>
      <c r="J12293" s="18">
        <f t="shared" si="782"/>
        <v>1296.1700000000023</v>
      </c>
      <c r="K12293" s="19" t="str">
        <f t="shared" si="780"/>
        <v>Sep-16</v>
      </c>
      <c r="L12293" s="20">
        <f t="shared" si="783"/>
        <v>12102</v>
      </c>
      <c r="M12293" s="21">
        <f t="shared" si="781"/>
        <v>0.10710378449843021</v>
      </c>
    </row>
    <row r="12294" spans="1:13" x14ac:dyDescent="0.3">
      <c r="A12294" s="119">
        <v>42627</v>
      </c>
      <c r="B12294" s="121" t="s">
        <v>96</v>
      </c>
      <c r="C12294" s="121">
        <v>14.05</v>
      </c>
      <c r="D12294" s="94"/>
      <c r="E12294" s="121" t="s">
        <v>9593</v>
      </c>
      <c r="F12294" s="123">
        <v>6</v>
      </c>
      <c r="G12294" s="91">
        <v>0</v>
      </c>
      <c r="H12294" s="40" t="s">
        <v>6111</v>
      </c>
      <c r="I12294" s="38">
        <v>0</v>
      </c>
      <c r="J12294" s="18">
        <f t="shared" si="782"/>
        <v>1296.1700000000023</v>
      </c>
      <c r="K12294" s="19" t="str">
        <f t="shared" si="780"/>
        <v>Sep-16</v>
      </c>
      <c r="L12294" s="20">
        <f t="shared" si="783"/>
        <v>12102</v>
      </c>
      <c r="M12294" s="21">
        <f t="shared" si="781"/>
        <v>0.10710378449843021</v>
      </c>
    </row>
    <row r="12295" spans="1:13" x14ac:dyDescent="0.3">
      <c r="A12295" s="119">
        <v>42627</v>
      </c>
      <c r="B12295" s="121" t="s">
        <v>57</v>
      </c>
      <c r="C12295" s="121">
        <v>15</v>
      </c>
      <c r="D12295" s="94"/>
      <c r="E12295" s="121" t="s">
        <v>4038</v>
      </c>
      <c r="F12295" s="123">
        <v>5.5</v>
      </c>
      <c r="G12295" s="91">
        <v>1</v>
      </c>
      <c r="H12295" s="40">
        <v>9</v>
      </c>
      <c r="I12295" s="38">
        <v>-1</v>
      </c>
      <c r="J12295" s="18">
        <f t="shared" si="782"/>
        <v>1295.1700000000023</v>
      </c>
      <c r="K12295" s="19" t="str">
        <f t="shared" si="780"/>
        <v>Sep-16</v>
      </c>
      <c r="L12295" s="20">
        <f t="shared" si="783"/>
        <v>12103</v>
      </c>
      <c r="M12295" s="21">
        <f t="shared" si="781"/>
        <v>0.1070123109972736</v>
      </c>
    </row>
    <row r="12296" spans="1:13" x14ac:dyDescent="0.3">
      <c r="A12296" s="124">
        <v>42627</v>
      </c>
      <c r="B12296" s="110" t="s">
        <v>127</v>
      </c>
      <c r="C12296" s="111">
        <v>16.5</v>
      </c>
      <c r="D12296" s="94"/>
      <c r="E12296" s="110" t="s">
        <v>11083</v>
      </c>
      <c r="F12296" s="110">
        <v>5</v>
      </c>
      <c r="G12296" s="91">
        <v>1</v>
      </c>
      <c r="H12296" s="37" t="s">
        <v>6518</v>
      </c>
      <c r="I12296" s="34">
        <v>-1</v>
      </c>
      <c r="J12296" s="18">
        <f t="shared" si="782"/>
        <v>1294.1700000000023</v>
      </c>
      <c r="K12296" s="19" t="str">
        <f t="shared" si="780"/>
        <v>Sep-16</v>
      </c>
      <c r="L12296" s="20">
        <f t="shared" si="783"/>
        <v>12104</v>
      </c>
      <c r="M12296" s="21">
        <f t="shared" si="781"/>
        <v>0.1069208526107074</v>
      </c>
    </row>
    <row r="12297" spans="1:13" x14ac:dyDescent="0.3">
      <c r="A12297" s="119">
        <v>42627</v>
      </c>
      <c r="B12297" s="121" t="s">
        <v>96</v>
      </c>
      <c r="C12297" s="121">
        <v>17</v>
      </c>
      <c r="D12297" s="94"/>
      <c r="E12297" s="121" t="s">
        <v>4136</v>
      </c>
      <c r="F12297" s="123">
        <v>5</v>
      </c>
      <c r="G12297" s="91">
        <v>1</v>
      </c>
      <c r="H12297" s="40">
        <v>2</v>
      </c>
      <c r="I12297" s="38">
        <v>-1</v>
      </c>
      <c r="J12297" s="18">
        <f t="shared" si="782"/>
        <v>1293.1700000000023</v>
      </c>
      <c r="K12297" s="19" t="str">
        <f t="shared" si="780"/>
        <v>Sep-16</v>
      </c>
      <c r="L12297" s="20">
        <f t="shared" si="783"/>
        <v>12105</v>
      </c>
      <c r="M12297" s="21">
        <f t="shared" si="781"/>
        <v>0.10682940933498573</v>
      </c>
    </row>
    <row r="12298" spans="1:13" x14ac:dyDescent="0.3">
      <c r="A12298" s="124">
        <v>42627</v>
      </c>
      <c r="B12298" s="110" t="s">
        <v>127</v>
      </c>
      <c r="C12298" s="111">
        <v>18</v>
      </c>
      <c r="D12298" s="94"/>
      <c r="E12298" s="110" t="s">
        <v>11084</v>
      </c>
      <c r="F12298" s="110">
        <v>5.5</v>
      </c>
      <c r="G12298" s="91">
        <v>1</v>
      </c>
      <c r="H12298" s="37" t="s">
        <v>6518</v>
      </c>
      <c r="I12298" s="34">
        <v>-1</v>
      </c>
      <c r="J12298" s="18">
        <f t="shared" si="782"/>
        <v>1292.1700000000023</v>
      </c>
      <c r="K12298" s="19" t="str">
        <f t="shared" si="780"/>
        <v>Sep-16</v>
      </c>
      <c r="L12298" s="20">
        <f t="shared" si="783"/>
        <v>12106</v>
      </c>
      <c r="M12298" s="21">
        <f t="shared" si="781"/>
        <v>0.10673798116636397</v>
      </c>
    </row>
    <row r="12299" spans="1:13" x14ac:dyDescent="0.3">
      <c r="A12299" s="116">
        <v>42628</v>
      </c>
      <c r="B12299" s="90" t="s">
        <v>47</v>
      </c>
      <c r="C12299" s="103">
        <v>0.74305555555555547</v>
      </c>
      <c r="D12299" s="94" t="s">
        <v>31</v>
      </c>
      <c r="E12299" s="90" t="s">
        <v>4118</v>
      </c>
      <c r="F12299" s="115">
        <v>4</v>
      </c>
      <c r="G12299" s="92">
        <v>1</v>
      </c>
      <c r="H12299" s="90" t="s">
        <v>33</v>
      </c>
      <c r="I12299" s="77">
        <f>IF(H12299="Lost",G12299*-1,IF(H12299="Won",     IF(D12299="E/W",            G12299*(F12299-1)*0.5*1.25,    IF(D12299="place",   G12299*(F12299-1) *0.95,  G12299*(F12299-1) )),            IF(H12299="Placed",     (G12299*-0.5)  + (0.5*G12299*(F12299-1)*0.2),0)         ))</f>
        <v>-1</v>
      </c>
      <c r="J12299" s="18">
        <f t="shared" si="782"/>
        <v>1291.1700000000023</v>
      </c>
      <c r="K12299" s="19" t="str">
        <f t="shared" si="780"/>
        <v>Sep-16</v>
      </c>
      <c r="L12299" s="20">
        <f t="shared" si="783"/>
        <v>12107</v>
      </c>
      <c r="M12299" s="21">
        <f t="shared" si="781"/>
        <v>0.10664656810109874</v>
      </c>
    </row>
    <row r="12300" spans="1:13" x14ac:dyDescent="0.3">
      <c r="A12300" s="116">
        <v>42628</v>
      </c>
      <c r="B12300" s="90" t="s">
        <v>47</v>
      </c>
      <c r="C12300" s="103">
        <v>0.78472222222222221</v>
      </c>
      <c r="D12300" s="94" t="s">
        <v>31</v>
      </c>
      <c r="E12300" s="90" t="s">
        <v>4023</v>
      </c>
      <c r="F12300" s="115">
        <v>4</v>
      </c>
      <c r="G12300" s="92">
        <v>1</v>
      </c>
      <c r="H12300" s="90" t="s">
        <v>33</v>
      </c>
      <c r="I12300" s="77">
        <f>IF(H12300="Lost",G12300*-1,IF(H12300="Won",     IF(D12300="E/W",            G12300*(F12300-1)*0.5*1.25,    IF(D12300="place",   G12300*(F12300-1) *0.95,  G12300*(F12300-1) )),            IF(H12300="Placed",     (G12300*-0.5)  + (0.5*G12300*(F12300-1)*0.2),0)         ))</f>
        <v>-1</v>
      </c>
      <c r="J12300" s="18">
        <f t="shared" si="782"/>
        <v>1290.1700000000023</v>
      </c>
      <c r="K12300" s="19" t="str">
        <f t="shared" si="780"/>
        <v>Sep-16</v>
      </c>
      <c r="L12300" s="20">
        <f t="shared" si="783"/>
        <v>12108</v>
      </c>
      <c r="M12300" s="21">
        <f t="shared" si="781"/>
        <v>0.10655517013544784</v>
      </c>
    </row>
    <row r="12301" spans="1:13" x14ac:dyDescent="0.3">
      <c r="A12301" s="119">
        <v>42628</v>
      </c>
      <c r="B12301" s="121" t="s">
        <v>48</v>
      </c>
      <c r="C12301" s="121">
        <v>14.55</v>
      </c>
      <c r="D12301" s="94"/>
      <c r="E12301" s="121" t="s">
        <v>3156</v>
      </c>
      <c r="F12301" s="123">
        <v>4.5</v>
      </c>
      <c r="G12301" s="91">
        <v>0</v>
      </c>
      <c r="H12301" s="40" t="s">
        <v>6111</v>
      </c>
      <c r="I12301" s="38">
        <v>0</v>
      </c>
      <c r="J12301" s="18">
        <f t="shared" si="782"/>
        <v>1290.1700000000023</v>
      </c>
      <c r="K12301" s="19" t="str">
        <f t="shared" si="780"/>
        <v>Sep-16</v>
      </c>
      <c r="L12301" s="20">
        <f t="shared" si="783"/>
        <v>12108</v>
      </c>
      <c r="M12301" s="21">
        <f t="shared" si="781"/>
        <v>0.10655517013544784</v>
      </c>
    </row>
    <row r="12302" spans="1:13" x14ac:dyDescent="0.3">
      <c r="A12302" s="119">
        <v>42628</v>
      </c>
      <c r="B12302" s="121" t="s">
        <v>48</v>
      </c>
      <c r="C12302" s="121">
        <v>15.25</v>
      </c>
      <c r="D12302" s="94"/>
      <c r="E12302" s="121" t="s">
        <v>11054</v>
      </c>
      <c r="F12302" s="123">
        <v>4.5</v>
      </c>
      <c r="G12302" s="91">
        <v>1</v>
      </c>
      <c r="H12302" s="40">
        <v>6</v>
      </c>
      <c r="I12302" s="38">
        <v>-1</v>
      </c>
      <c r="J12302" s="18">
        <f t="shared" si="782"/>
        <v>1289.1700000000023</v>
      </c>
      <c r="K12302" s="19" t="str">
        <f t="shared" si="780"/>
        <v>Sep-16</v>
      </c>
      <c r="L12302" s="20">
        <f t="shared" si="783"/>
        <v>12109</v>
      </c>
      <c r="M12302" s="21">
        <f t="shared" si="781"/>
        <v>0.10646378726567035</v>
      </c>
    </row>
    <row r="12303" spans="1:13" x14ac:dyDescent="0.3">
      <c r="A12303" s="119">
        <v>42628</v>
      </c>
      <c r="B12303" s="121" t="s">
        <v>48</v>
      </c>
      <c r="C12303" s="121">
        <v>16.350000000000001</v>
      </c>
      <c r="D12303" s="94"/>
      <c r="E12303" s="121" t="s">
        <v>11085</v>
      </c>
      <c r="F12303" s="123">
        <v>6</v>
      </c>
      <c r="G12303" s="91">
        <v>1</v>
      </c>
      <c r="H12303" s="40">
        <v>4</v>
      </c>
      <c r="I12303" s="38">
        <v>-1</v>
      </c>
      <c r="J12303" s="18">
        <f t="shared" si="782"/>
        <v>1288.1700000000023</v>
      </c>
      <c r="K12303" s="19" t="str">
        <f t="shared" si="780"/>
        <v>Sep-16</v>
      </c>
      <c r="L12303" s="20">
        <f t="shared" si="783"/>
        <v>12110</v>
      </c>
      <c r="M12303" s="21">
        <f t="shared" si="781"/>
        <v>0.10637241948802661</v>
      </c>
    </row>
    <row r="12304" spans="1:13" x14ac:dyDescent="0.3">
      <c r="A12304" s="119">
        <v>42628</v>
      </c>
      <c r="B12304" s="121" t="s">
        <v>49</v>
      </c>
      <c r="C12304" s="121">
        <v>16.5</v>
      </c>
      <c r="D12304" s="94"/>
      <c r="E12304" s="121" t="s">
        <v>3824</v>
      </c>
      <c r="F12304" s="123">
        <v>5.5</v>
      </c>
      <c r="G12304" s="91">
        <v>1</v>
      </c>
      <c r="H12304" s="40">
        <v>4</v>
      </c>
      <c r="I12304" s="38">
        <v>-1</v>
      </c>
      <c r="J12304" s="18">
        <f t="shared" si="782"/>
        <v>1287.1700000000023</v>
      </c>
      <c r="K12304" s="19" t="str">
        <f t="shared" si="780"/>
        <v>Sep-16</v>
      </c>
      <c r="L12304" s="20">
        <f t="shared" si="783"/>
        <v>12111</v>
      </c>
      <c r="M12304" s="21">
        <f t="shared" si="781"/>
        <v>0.10628106679877816</v>
      </c>
    </row>
    <row r="12305" spans="1:13" x14ac:dyDescent="0.3">
      <c r="A12305" s="116">
        <v>42629</v>
      </c>
      <c r="B12305" s="90" t="s">
        <v>93</v>
      </c>
      <c r="C12305" s="103">
        <v>0.63888888888888895</v>
      </c>
      <c r="D12305" s="94" t="s">
        <v>31</v>
      </c>
      <c r="E12305" s="90" t="s">
        <v>2374</v>
      </c>
      <c r="F12305" s="115">
        <v>3.5</v>
      </c>
      <c r="G12305" s="92">
        <v>1</v>
      </c>
      <c r="H12305" s="90" t="s">
        <v>33</v>
      </c>
      <c r="I12305" s="77">
        <f>IF(H12305="Lost",G12305*-1,IF(H12305="Won",     IF(D12305="E/W",            G12305*(F12305-1)*0.5*1.25,    IF(D12305="place",   G12305*(F12305-1) *0.95,  G12305*(F12305-1) )),            IF(H12305="Placed",     (G12305*-0.5)  + (0.5*G12305*(F12305-1)*0.2),0)         ))</f>
        <v>-1</v>
      </c>
      <c r="J12305" s="18">
        <f t="shared" si="782"/>
        <v>1286.1700000000023</v>
      </c>
      <c r="K12305" s="19" t="str">
        <f t="shared" si="780"/>
        <v>Sep-16</v>
      </c>
      <c r="L12305" s="20">
        <f t="shared" si="783"/>
        <v>12112</v>
      </c>
      <c r="M12305" s="21">
        <f t="shared" si="781"/>
        <v>0.10618972919418777</v>
      </c>
    </row>
    <row r="12306" spans="1:13" x14ac:dyDescent="0.3">
      <c r="A12306" s="119">
        <v>42629</v>
      </c>
      <c r="B12306" s="121" t="s">
        <v>93</v>
      </c>
      <c r="C12306" s="121">
        <v>15.2</v>
      </c>
      <c r="D12306" s="94"/>
      <c r="E12306" s="121" t="s">
        <v>11086</v>
      </c>
      <c r="F12306" s="123">
        <v>5.5</v>
      </c>
      <c r="G12306" s="91">
        <v>1</v>
      </c>
      <c r="H12306" s="40">
        <v>1</v>
      </c>
      <c r="I12306" s="38">
        <v>4.5</v>
      </c>
      <c r="J12306" s="18">
        <f t="shared" si="782"/>
        <v>1290.6700000000023</v>
      </c>
      <c r="K12306" s="19" t="str">
        <f t="shared" si="780"/>
        <v>Sep-16</v>
      </c>
      <c r="L12306" s="20">
        <f t="shared" si="783"/>
        <v>12113</v>
      </c>
      <c r="M12306" s="21">
        <f t="shared" si="781"/>
        <v>0.10655246429455975</v>
      </c>
    </row>
    <row r="12307" spans="1:13" x14ac:dyDescent="0.3">
      <c r="A12307" s="119">
        <v>42629</v>
      </c>
      <c r="B12307" s="121" t="s">
        <v>153</v>
      </c>
      <c r="C12307" s="121">
        <v>15.3</v>
      </c>
      <c r="D12307" s="94"/>
      <c r="E12307" s="121" t="s">
        <v>9838</v>
      </c>
      <c r="F12307" s="123">
        <v>5</v>
      </c>
      <c r="G12307" s="91">
        <v>1</v>
      </c>
      <c r="H12307" s="40">
        <v>3</v>
      </c>
      <c r="I12307" s="38">
        <v>-1</v>
      </c>
      <c r="J12307" s="18">
        <f t="shared" si="782"/>
        <v>1289.6700000000023</v>
      </c>
      <c r="K12307" s="19" t="str">
        <f t="shared" si="780"/>
        <v>Sep-16</v>
      </c>
      <c r="L12307" s="20">
        <f t="shared" si="783"/>
        <v>12114</v>
      </c>
      <c r="M12307" s="21">
        <f t="shared" si="781"/>
        <v>0.10646111936602298</v>
      </c>
    </row>
    <row r="12308" spans="1:13" x14ac:dyDescent="0.3">
      <c r="A12308" s="119">
        <v>42629</v>
      </c>
      <c r="B12308" s="121" t="s">
        <v>153</v>
      </c>
      <c r="C12308" s="121">
        <v>16.05</v>
      </c>
      <c r="D12308" s="94"/>
      <c r="E12308" s="121" t="s">
        <v>11087</v>
      </c>
      <c r="F12308" s="123">
        <v>4.5</v>
      </c>
      <c r="G12308" s="91">
        <v>1</v>
      </c>
      <c r="H12308" s="40">
        <v>1</v>
      </c>
      <c r="I12308" s="38">
        <v>3.5</v>
      </c>
      <c r="J12308" s="18">
        <f t="shared" si="782"/>
        <v>1293.1700000000023</v>
      </c>
      <c r="K12308" s="19" t="str">
        <f t="shared" si="780"/>
        <v>Sep-16</v>
      </c>
      <c r="L12308" s="20">
        <f t="shared" si="783"/>
        <v>12115</v>
      </c>
      <c r="M12308" s="21">
        <f t="shared" si="781"/>
        <v>0.10674122988031386</v>
      </c>
    </row>
    <row r="12309" spans="1:13" x14ac:dyDescent="0.3">
      <c r="A12309" s="116">
        <v>42630</v>
      </c>
      <c r="B12309" s="90" t="s">
        <v>45</v>
      </c>
      <c r="C12309" s="103">
        <v>0.75694444444444453</v>
      </c>
      <c r="D12309" s="94" t="s">
        <v>31</v>
      </c>
      <c r="E12309" s="90" t="s">
        <v>4119</v>
      </c>
      <c r="F12309" s="115">
        <v>3.5</v>
      </c>
      <c r="G12309" s="92">
        <v>1</v>
      </c>
      <c r="H12309" s="90" t="s">
        <v>33</v>
      </c>
      <c r="I12309" s="77">
        <f>IF(H12309="Lost",G12309*-1,IF(H12309="Won",     IF(D12309="E/W",            G12309*(F12309-1)*0.5*1.25,    IF(D12309="place",   G12309*(F12309-1) *0.95,  G12309*(F12309-1) )),            IF(H12309="Placed",     (G12309*-0.5)  + (0.5*G12309*(F12309-1)*0.2),0)         ))</f>
        <v>-1</v>
      </c>
      <c r="J12309" s="18">
        <f t="shared" si="782"/>
        <v>1292.1700000000023</v>
      </c>
      <c r="K12309" s="19" t="str">
        <f t="shared" si="780"/>
        <v>Sep-16</v>
      </c>
      <c r="L12309" s="20">
        <f t="shared" si="783"/>
        <v>12116</v>
      </c>
      <c r="M12309" s="21">
        <f t="shared" si="781"/>
        <v>0.10664988445031383</v>
      </c>
    </row>
    <row r="12310" spans="1:13" x14ac:dyDescent="0.3">
      <c r="A12310" s="119">
        <v>42630</v>
      </c>
      <c r="B12310" s="121" t="s">
        <v>52</v>
      </c>
      <c r="C12310" s="121">
        <v>14.05</v>
      </c>
      <c r="D12310" s="94"/>
      <c r="E12310" s="123" t="s">
        <v>1437</v>
      </c>
      <c r="F12310" s="123">
        <v>4.33</v>
      </c>
      <c r="G12310" s="91">
        <v>1</v>
      </c>
      <c r="H12310" s="40">
        <v>1</v>
      </c>
      <c r="I12310" s="38">
        <v>3.33</v>
      </c>
      <c r="J12310" s="18">
        <f t="shared" si="782"/>
        <v>1295.5000000000023</v>
      </c>
      <c r="K12310" s="19" t="str">
        <f t="shared" si="780"/>
        <v>Sep-16</v>
      </c>
      <c r="L12310" s="20">
        <f t="shared" si="783"/>
        <v>12117</v>
      </c>
      <c r="M12310" s="21">
        <f t="shared" si="781"/>
        <v>0.10691590327638874</v>
      </c>
    </row>
    <row r="12311" spans="1:13" x14ac:dyDescent="0.3">
      <c r="A12311" s="119">
        <v>42630</v>
      </c>
      <c r="B12311" s="121" t="s">
        <v>93</v>
      </c>
      <c r="C12311" s="121">
        <v>14.15</v>
      </c>
      <c r="D12311" s="94"/>
      <c r="E12311" s="121" t="s">
        <v>10809</v>
      </c>
      <c r="F12311" s="123">
        <v>4.5</v>
      </c>
      <c r="G12311" s="91">
        <v>1</v>
      </c>
      <c r="H12311" s="40">
        <v>1</v>
      </c>
      <c r="I12311" s="38">
        <v>3.5</v>
      </c>
      <c r="J12311" s="18">
        <f t="shared" si="782"/>
        <v>1299.0000000000023</v>
      </c>
      <c r="K12311" s="19" t="str">
        <f t="shared" si="780"/>
        <v>Sep-16</v>
      </c>
      <c r="L12311" s="20">
        <f t="shared" si="783"/>
        <v>12118</v>
      </c>
      <c r="M12311" s="21">
        <f t="shared" si="781"/>
        <v>0.10719590691533275</v>
      </c>
    </row>
    <row r="12312" spans="1:13" x14ac:dyDescent="0.3">
      <c r="A12312" s="119">
        <v>42630</v>
      </c>
      <c r="B12312" s="121" t="s">
        <v>61</v>
      </c>
      <c r="C12312" s="121">
        <v>16.100000000000001</v>
      </c>
      <c r="D12312" s="94"/>
      <c r="E12312" s="123" t="s">
        <v>3095</v>
      </c>
      <c r="F12312" s="123">
        <v>5.5</v>
      </c>
      <c r="G12312" s="91">
        <v>1</v>
      </c>
      <c r="H12312" s="40">
        <v>2</v>
      </c>
      <c r="I12312" s="38">
        <v>-1</v>
      </c>
      <c r="J12312" s="18">
        <f t="shared" si="782"/>
        <v>1298.0000000000023</v>
      </c>
      <c r="K12312" s="19" t="str">
        <f t="shared" si="780"/>
        <v>Sep-16</v>
      </c>
      <c r="L12312" s="20">
        <f t="shared" si="783"/>
        <v>12119</v>
      </c>
      <c r="M12312" s="21">
        <f t="shared" si="781"/>
        <v>0.10710454657975099</v>
      </c>
    </row>
    <row r="12313" spans="1:13" x14ac:dyDescent="0.3">
      <c r="A12313" s="119">
        <v>42630</v>
      </c>
      <c r="B12313" s="121" t="s">
        <v>52</v>
      </c>
      <c r="C12313" s="121">
        <v>16.25</v>
      </c>
      <c r="D12313" s="94"/>
      <c r="E12313" s="123" t="s">
        <v>4770</v>
      </c>
      <c r="F12313" s="123">
        <v>6</v>
      </c>
      <c r="G12313" s="91">
        <v>1</v>
      </c>
      <c r="H12313" s="40">
        <v>3</v>
      </c>
      <c r="I12313" s="38">
        <v>-1</v>
      </c>
      <c r="J12313" s="18">
        <f t="shared" si="782"/>
        <v>1297.0000000000023</v>
      </c>
      <c r="K12313" s="19" t="str">
        <f t="shared" si="780"/>
        <v>Sep-16</v>
      </c>
      <c r="L12313" s="20">
        <f t="shared" si="783"/>
        <v>12120</v>
      </c>
      <c r="M12313" s="21">
        <f t="shared" si="781"/>
        <v>0.1070132013201322</v>
      </c>
    </row>
    <row r="12314" spans="1:13" x14ac:dyDescent="0.3">
      <c r="A12314" s="119">
        <v>42630</v>
      </c>
      <c r="B12314" s="121" t="s">
        <v>49</v>
      </c>
      <c r="C12314" s="121">
        <v>16.55</v>
      </c>
      <c r="D12314" s="94"/>
      <c r="E12314" s="121" t="s">
        <v>11088</v>
      </c>
      <c r="F12314" s="123">
        <v>6</v>
      </c>
      <c r="G12314" s="91">
        <v>1</v>
      </c>
      <c r="H12314" s="40">
        <v>1</v>
      </c>
      <c r="I12314" s="38">
        <v>6</v>
      </c>
      <c r="J12314" s="18">
        <f t="shared" si="782"/>
        <v>1303.0000000000023</v>
      </c>
      <c r="K12314" s="19" t="str">
        <f t="shared" si="780"/>
        <v>Sep-16</v>
      </c>
      <c r="L12314" s="20">
        <f t="shared" si="783"/>
        <v>12121</v>
      </c>
      <c r="M12314" s="21">
        <f t="shared" si="781"/>
        <v>0.10749938123917187</v>
      </c>
    </row>
    <row r="12315" spans="1:13" x14ac:dyDescent="0.3">
      <c r="A12315" s="119">
        <v>42630</v>
      </c>
      <c r="B12315" s="121" t="s">
        <v>52</v>
      </c>
      <c r="C12315" s="121">
        <v>17.350000000000001</v>
      </c>
      <c r="D12315" s="94"/>
      <c r="E12315" s="123" t="s">
        <v>11089</v>
      </c>
      <c r="F12315" s="123">
        <v>6</v>
      </c>
      <c r="G12315" s="91">
        <v>1</v>
      </c>
      <c r="H12315" s="40">
        <v>2</v>
      </c>
      <c r="I12315" s="38">
        <v>-1</v>
      </c>
      <c r="J12315" s="18">
        <f t="shared" si="782"/>
        <v>1302.0000000000023</v>
      </c>
      <c r="K12315" s="19" t="str">
        <f t="shared" si="780"/>
        <v>Sep-16</v>
      </c>
      <c r="L12315" s="20">
        <f t="shared" si="783"/>
        <v>12122</v>
      </c>
      <c r="M12315" s="21">
        <f t="shared" si="781"/>
        <v>0.10740801847879906</v>
      </c>
    </row>
    <row r="12316" spans="1:13" x14ac:dyDescent="0.3">
      <c r="A12316" s="116">
        <v>42632</v>
      </c>
      <c r="B12316" s="90" t="s">
        <v>43</v>
      </c>
      <c r="C12316" s="103">
        <v>0.65277777777777779</v>
      </c>
      <c r="D12316" s="94" t="s">
        <v>31</v>
      </c>
      <c r="E12316" s="90" t="s">
        <v>4120</v>
      </c>
      <c r="F12316" s="115">
        <v>4</v>
      </c>
      <c r="G12316" s="92">
        <v>1</v>
      </c>
      <c r="H12316" s="90" t="s">
        <v>33</v>
      </c>
      <c r="I12316" s="77">
        <f>IF(H12316="Lost",G12316*-1,IF(H12316="Won",     IF(D12316="E/W",            G12316*(F12316-1)*0.5*1.25,    IF(D12316="place",   G12316*(F12316-1) *0.95,  G12316*(F12316-1) )),            IF(H12316="Placed",     (G12316*-0.5)  + (0.5*G12316*(F12316-1)*0.2),0)         ))</f>
        <v>-1</v>
      </c>
      <c r="J12316" s="18">
        <f t="shared" si="782"/>
        <v>1301.0000000000023</v>
      </c>
      <c r="K12316" s="19" t="str">
        <f t="shared" si="780"/>
        <v>Sep-16</v>
      </c>
      <c r="L12316" s="20">
        <f t="shared" si="783"/>
        <v>12123</v>
      </c>
      <c r="M12316" s="21">
        <f t="shared" si="781"/>
        <v>0.10731667079105851</v>
      </c>
    </row>
    <row r="12317" spans="1:13" x14ac:dyDescent="0.3">
      <c r="A12317" s="119">
        <v>42632</v>
      </c>
      <c r="B12317" s="121" t="s">
        <v>134</v>
      </c>
      <c r="C12317" s="121">
        <v>16.5</v>
      </c>
      <c r="D12317" s="94"/>
      <c r="E12317" s="123" t="s">
        <v>11090</v>
      </c>
      <c r="F12317" s="123">
        <v>5</v>
      </c>
      <c r="G12317" s="91">
        <v>1</v>
      </c>
      <c r="H12317" s="40">
        <v>6</v>
      </c>
      <c r="I12317" s="38">
        <v>-1</v>
      </c>
      <c r="J12317" s="18">
        <f t="shared" si="782"/>
        <v>1300.0000000000023</v>
      </c>
      <c r="K12317" s="19" t="str">
        <f t="shared" si="780"/>
        <v>Sep-16</v>
      </c>
      <c r="L12317" s="20">
        <f t="shared" si="783"/>
        <v>12124</v>
      </c>
      <c r="M12317" s="21">
        <f t="shared" si="781"/>
        <v>0.10722533817222057</v>
      </c>
    </row>
    <row r="12318" spans="1:13" x14ac:dyDescent="0.3">
      <c r="A12318" s="119">
        <v>42632</v>
      </c>
      <c r="B12318" s="121" t="s">
        <v>50</v>
      </c>
      <c r="C12318" s="121">
        <v>17.3</v>
      </c>
      <c r="D12318" s="94"/>
      <c r="E12318" s="123" t="s">
        <v>10550</v>
      </c>
      <c r="F12318" s="123">
        <v>4.5</v>
      </c>
      <c r="G12318" s="91">
        <v>1</v>
      </c>
      <c r="H12318" s="40">
        <v>1</v>
      </c>
      <c r="I12318" s="38">
        <v>4.5</v>
      </c>
      <c r="J12318" s="18">
        <f t="shared" si="782"/>
        <v>1304.5000000000023</v>
      </c>
      <c r="K12318" s="19" t="str">
        <f t="shared" si="780"/>
        <v>Sep-16</v>
      </c>
      <c r="L12318" s="20">
        <f t="shared" si="783"/>
        <v>12125</v>
      </c>
      <c r="M12318" s="21">
        <f t="shared" si="781"/>
        <v>0.10758762886597957</v>
      </c>
    </row>
    <row r="12319" spans="1:13" x14ac:dyDescent="0.3">
      <c r="A12319" s="116">
        <v>42633</v>
      </c>
      <c r="B12319" s="90" t="s">
        <v>29</v>
      </c>
      <c r="C12319" s="103">
        <v>0.67013888888888884</v>
      </c>
      <c r="D12319" s="94" t="s">
        <v>31</v>
      </c>
      <c r="E12319" s="90" t="s">
        <v>4121</v>
      </c>
      <c r="F12319" s="115">
        <v>4</v>
      </c>
      <c r="G12319" s="92">
        <v>1</v>
      </c>
      <c r="H12319" s="90" t="s">
        <v>33</v>
      </c>
      <c r="I12319" s="77">
        <f>IF(H12319="Lost",G12319*-1,IF(H12319="Won",     IF(D12319="E/W",            G12319*(F12319-1)*0.5*1.25,    IF(D12319="place",   G12319*(F12319-1) *0.95,  G12319*(F12319-1) )),            IF(H12319="Placed",     (G12319*-0.5)  + (0.5*G12319*(F12319-1)*0.2),0)         ))</f>
        <v>-1</v>
      </c>
      <c r="J12319" s="18">
        <f t="shared" si="782"/>
        <v>1303.5000000000023</v>
      </c>
      <c r="K12319" s="19" t="str">
        <f t="shared" si="780"/>
        <v>Sep-16</v>
      </c>
      <c r="L12319" s="20">
        <f t="shared" si="783"/>
        <v>12126</v>
      </c>
      <c r="M12319" s="21">
        <f t="shared" si="781"/>
        <v>0.10749628896585868</v>
      </c>
    </row>
    <row r="12320" spans="1:13" x14ac:dyDescent="0.3">
      <c r="A12320" s="119">
        <v>42633</v>
      </c>
      <c r="B12320" s="121" t="s">
        <v>29</v>
      </c>
      <c r="C12320" s="121">
        <v>17.100000000000001</v>
      </c>
      <c r="D12320" s="94"/>
      <c r="E12320" s="123" t="s">
        <v>11091</v>
      </c>
      <c r="F12320" s="123">
        <v>4.5</v>
      </c>
      <c r="G12320" s="91">
        <v>1</v>
      </c>
      <c r="H12320" s="40">
        <v>3</v>
      </c>
      <c r="I12320" s="38">
        <v>-1</v>
      </c>
      <c r="J12320" s="18">
        <f t="shared" si="782"/>
        <v>1302.5000000000023</v>
      </c>
      <c r="K12320" s="19" t="str">
        <f t="shared" si="780"/>
        <v>Sep-16</v>
      </c>
      <c r="L12320" s="20">
        <f t="shared" si="783"/>
        <v>12127</v>
      </c>
      <c r="M12320" s="21">
        <f t="shared" si="781"/>
        <v>0.10740496412962829</v>
      </c>
    </row>
    <row r="12321" spans="1:13" x14ac:dyDescent="0.3">
      <c r="A12321" s="119">
        <v>42633</v>
      </c>
      <c r="B12321" s="121" t="s">
        <v>145</v>
      </c>
      <c r="C12321" s="121">
        <v>18.25</v>
      </c>
      <c r="D12321" s="94"/>
      <c r="E12321" s="123" t="s">
        <v>2807</v>
      </c>
      <c r="F12321" s="123">
        <v>4.5</v>
      </c>
      <c r="G12321" s="91">
        <v>1</v>
      </c>
      <c r="H12321" s="40">
        <v>1</v>
      </c>
      <c r="I12321" s="38">
        <v>3.5</v>
      </c>
      <c r="J12321" s="18">
        <f t="shared" si="782"/>
        <v>1306.0000000000023</v>
      </c>
      <c r="K12321" s="19" t="str">
        <f t="shared" si="780"/>
        <v>Sep-16</v>
      </c>
      <c r="L12321" s="20">
        <f t="shared" si="783"/>
        <v>12128</v>
      </c>
      <c r="M12321" s="21">
        <f t="shared" si="781"/>
        <v>0.10768469656992104</v>
      </c>
    </row>
    <row r="12322" spans="1:13" x14ac:dyDescent="0.3">
      <c r="A12322" s="116">
        <v>42634</v>
      </c>
      <c r="B12322" s="90" t="s">
        <v>141</v>
      </c>
      <c r="C12322" s="103">
        <v>0.60763888888888895</v>
      </c>
      <c r="D12322" s="94" t="s">
        <v>31</v>
      </c>
      <c r="E12322" s="90" t="s">
        <v>4122</v>
      </c>
      <c r="F12322" s="115">
        <v>3</v>
      </c>
      <c r="G12322" s="92">
        <v>1</v>
      </c>
      <c r="H12322" s="90" t="s">
        <v>42</v>
      </c>
      <c r="I12322" s="77">
        <f>IF(H12322="Lost",G12322*-1,IF(H12322="Won",     IF(D12322="E/W",            G12322*(F12322-1)*0.5*1.25,    IF(D12322="place",   G12322*(F12322-1) *0.95,  G12322*(F12322-1) )),            IF(H12322="Placed",     (G12322*-0.5)  + (0.5*G12322*(F12322-1)*0.2),0)         ))</f>
        <v>2</v>
      </c>
      <c r="J12322" s="18">
        <f t="shared" si="782"/>
        <v>1308.0000000000023</v>
      </c>
      <c r="K12322" s="19" t="str">
        <f t="shared" si="780"/>
        <v>Sep-16</v>
      </c>
      <c r="L12322" s="20">
        <f t="shared" si="783"/>
        <v>12129</v>
      </c>
      <c r="M12322" s="21">
        <f t="shared" si="781"/>
        <v>0.10784071234232025</v>
      </c>
    </row>
    <row r="12323" spans="1:13" x14ac:dyDescent="0.3">
      <c r="A12323" s="119">
        <v>42634</v>
      </c>
      <c r="B12323" s="121" t="s">
        <v>141</v>
      </c>
      <c r="C12323" s="121">
        <v>16.55</v>
      </c>
      <c r="D12323" s="94"/>
      <c r="E12323" s="123" t="s">
        <v>11092</v>
      </c>
      <c r="F12323" s="123">
        <v>5</v>
      </c>
      <c r="G12323" s="91">
        <v>1</v>
      </c>
      <c r="H12323" s="40">
        <v>4</v>
      </c>
      <c r="I12323" s="38">
        <v>-1</v>
      </c>
      <c r="J12323" s="18">
        <f t="shared" si="782"/>
        <v>1307.0000000000023</v>
      </c>
      <c r="K12323" s="19" t="str">
        <f t="shared" si="780"/>
        <v>Sep-16</v>
      </c>
      <c r="L12323" s="20">
        <f t="shared" si="783"/>
        <v>12130</v>
      </c>
      <c r="M12323" s="21">
        <f t="shared" si="781"/>
        <v>0.10774938169826895</v>
      </c>
    </row>
    <row r="12324" spans="1:13" x14ac:dyDescent="0.3">
      <c r="A12324" s="116">
        <v>42635</v>
      </c>
      <c r="B12324" s="90" t="s">
        <v>52</v>
      </c>
      <c r="C12324" s="103">
        <v>0.60763888888888895</v>
      </c>
      <c r="D12324" s="94" t="s">
        <v>31</v>
      </c>
      <c r="E12324" s="90" t="s">
        <v>4123</v>
      </c>
      <c r="F12324" s="115">
        <v>4</v>
      </c>
      <c r="G12324" s="92">
        <v>1</v>
      </c>
      <c r="H12324" s="90" t="s">
        <v>33</v>
      </c>
      <c r="I12324" s="77">
        <f>IF(H12324="Lost",G12324*-1,IF(H12324="Won",     IF(D12324="E/W",            G12324*(F12324-1)*0.5*1.25,    IF(D12324="place",   G12324*(F12324-1) *0.95,  G12324*(F12324-1) )),            IF(H12324="Placed",     (G12324*-0.5)  + (0.5*G12324*(F12324-1)*0.2),0)         ))</f>
        <v>-1</v>
      </c>
      <c r="J12324" s="18">
        <f t="shared" si="782"/>
        <v>1306.0000000000023</v>
      </c>
      <c r="K12324" s="19" t="str">
        <f t="shared" si="780"/>
        <v>Sep-16</v>
      </c>
      <c r="L12324" s="20">
        <f t="shared" si="783"/>
        <v>12131</v>
      </c>
      <c r="M12324" s="21">
        <f t="shared" si="781"/>
        <v>0.10765806611161506</v>
      </c>
    </row>
    <row r="12325" spans="1:13" x14ac:dyDescent="0.3">
      <c r="A12325" s="119">
        <v>42635</v>
      </c>
      <c r="B12325" s="121" t="s">
        <v>52</v>
      </c>
      <c r="C12325" s="121">
        <v>15.1</v>
      </c>
      <c r="D12325" s="94"/>
      <c r="E12325" s="121" t="s">
        <v>11095</v>
      </c>
      <c r="F12325" s="123">
        <v>6</v>
      </c>
      <c r="G12325" s="91">
        <v>1</v>
      </c>
      <c r="H12325" s="40">
        <v>4</v>
      </c>
      <c r="I12325" s="38">
        <v>-1</v>
      </c>
      <c r="J12325" s="18">
        <f t="shared" si="782"/>
        <v>1305.0000000000023</v>
      </c>
      <c r="K12325" s="19" t="str">
        <f t="shared" si="780"/>
        <v>Sep-16</v>
      </c>
      <c r="L12325" s="20">
        <f t="shared" si="783"/>
        <v>12132</v>
      </c>
      <c r="M12325" s="21">
        <f t="shared" si="781"/>
        <v>0.1075667655786352</v>
      </c>
    </row>
    <row r="12326" spans="1:13" x14ac:dyDescent="0.3">
      <c r="A12326" s="119">
        <v>42635</v>
      </c>
      <c r="B12326" s="121" t="s">
        <v>48</v>
      </c>
      <c r="C12326" s="121">
        <v>17.100000000000001</v>
      </c>
      <c r="D12326" s="94"/>
      <c r="E12326" s="121" t="s">
        <v>11097</v>
      </c>
      <c r="F12326" s="123">
        <v>6</v>
      </c>
      <c r="G12326" s="91">
        <v>1</v>
      </c>
      <c r="H12326" s="40">
        <v>6</v>
      </c>
      <c r="I12326" s="38">
        <v>-1</v>
      </c>
      <c r="J12326" s="18">
        <f t="shared" si="782"/>
        <v>1304.0000000000023</v>
      </c>
      <c r="K12326" s="19" t="str">
        <f t="shared" si="780"/>
        <v>Sep-16</v>
      </c>
      <c r="L12326" s="20">
        <f t="shared" si="783"/>
        <v>12133</v>
      </c>
      <c r="M12326" s="21">
        <f t="shared" si="781"/>
        <v>0.10747548009560721</v>
      </c>
    </row>
    <row r="12327" spans="1:13" x14ac:dyDescent="0.3">
      <c r="A12327" s="119">
        <v>42635</v>
      </c>
      <c r="B12327" s="121" t="s">
        <v>39</v>
      </c>
      <c r="C12327" s="121">
        <v>17.3</v>
      </c>
      <c r="D12327" s="94"/>
      <c r="E12327" s="121" t="s">
        <v>11096</v>
      </c>
      <c r="F12327" s="123">
        <v>4.5</v>
      </c>
      <c r="G12327" s="91">
        <v>1</v>
      </c>
      <c r="H12327" s="40">
        <v>2</v>
      </c>
      <c r="I12327" s="38">
        <v>-1</v>
      </c>
      <c r="J12327" s="18">
        <f t="shared" si="782"/>
        <v>1303.0000000000023</v>
      </c>
      <c r="K12327" s="19" t="str">
        <f t="shared" si="780"/>
        <v>Sep-16</v>
      </c>
      <c r="L12327" s="20">
        <f t="shared" si="783"/>
        <v>12134</v>
      </c>
      <c r="M12327" s="21">
        <f t="shared" si="781"/>
        <v>0.10738420965881014</v>
      </c>
    </row>
    <row r="12328" spans="1:13" x14ac:dyDescent="0.3">
      <c r="A12328" s="124">
        <v>42635</v>
      </c>
      <c r="B12328" s="111" t="s">
        <v>47</v>
      </c>
      <c r="C12328" s="111">
        <v>17.45</v>
      </c>
      <c r="D12328" s="94"/>
      <c r="E12328" s="111" t="s">
        <v>11093</v>
      </c>
      <c r="F12328" s="110">
        <v>4.33</v>
      </c>
      <c r="G12328" s="91">
        <v>1</v>
      </c>
      <c r="H12328" s="37" t="s">
        <v>6518</v>
      </c>
      <c r="I12328" s="34">
        <v>-1</v>
      </c>
      <c r="J12328" s="18">
        <f t="shared" si="782"/>
        <v>1302.0000000000023</v>
      </c>
      <c r="K12328" s="19" t="str">
        <f t="shared" si="780"/>
        <v>Sep-16</v>
      </c>
      <c r="L12328" s="20">
        <f t="shared" si="783"/>
        <v>12135</v>
      </c>
      <c r="M12328" s="21">
        <f t="shared" si="781"/>
        <v>0.10729295426452429</v>
      </c>
    </row>
    <row r="12329" spans="1:13" x14ac:dyDescent="0.3">
      <c r="A12329" s="124">
        <v>42635</v>
      </c>
      <c r="B12329" s="111" t="s">
        <v>47</v>
      </c>
      <c r="C12329" s="111">
        <v>18.45</v>
      </c>
      <c r="D12329" s="94"/>
      <c r="E12329" s="111" t="s">
        <v>11094</v>
      </c>
      <c r="F12329" s="110">
        <v>4.5</v>
      </c>
      <c r="G12329" s="91">
        <v>1</v>
      </c>
      <c r="H12329" s="37" t="s">
        <v>6512</v>
      </c>
      <c r="I12329" s="34">
        <v>-1</v>
      </c>
      <c r="J12329" s="18">
        <f t="shared" si="782"/>
        <v>1301.0000000000023</v>
      </c>
      <c r="K12329" s="19" t="str">
        <f t="shared" si="780"/>
        <v>Sep-16</v>
      </c>
      <c r="L12329" s="20">
        <f t="shared" si="783"/>
        <v>12136</v>
      </c>
      <c r="M12329" s="21">
        <f t="shared" si="781"/>
        <v>0.10720171390903117</v>
      </c>
    </row>
    <row r="12330" spans="1:13" x14ac:dyDescent="0.3">
      <c r="A12330" s="116">
        <v>42636</v>
      </c>
      <c r="B12330" s="90" t="s">
        <v>137</v>
      </c>
      <c r="C12330" s="103">
        <v>0.86458333333333337</v>
      </c>
      <c r="D12330" s="94" t="s">
        <v>31</v>
      </c>
      <c r="E12330" s="90" t="s">
        <v>4127</v>
      </c>
      <c r="F12330" s="115">
        <v>3</v>
      </c>
      <c r="G12330" s="92">
        <v>1</v>
      </c>
      <c r="H12330" s="90" t="s">
        <v>33</v>
      </c>
      <c r="I12330" s="77">
        <f>IF(H12330="Lost",G12330*-1,IF(H12330="Won",     IF(D12330="E/W",            G12330*(F12330-1)*0.5*1.25,    IF(D12330="place",   G12330*(F12330-1) *0.95,  G12330*(F12330-1) )),            IF(H12330="Placed",     (G12330*-0.5)  + (0.5*G12330*(F12330-1)*0.2),0)         ))</f>
        <v>-1</v>
      </c>
      <c r="J12330" s="18">
        <f t="shared" si="782"/>
        <v>1300.0000000000023</v>
      </c>
      <c r="K12330" s="19" t="str">
        <f t="shared" si="780"/>
        <v>Sep-16</v>
      </c>
      <c r="L12330" s="20">
        <f t="shared" si="783"/>
        <v>12137</v>
      </c>
      <c r="M12330" s="21">
        <f t="shared" si="781"/>
        <v>0.10711048858861352</v>
      </c>
    </row>
    <row r="12331" spans="1:13" x14ac:dyDescent="0.3">
      <c r="A12331" s="119">
        <v>42636</v>
      </c>
      <c r="B12331" s="121" t="s">
        <v>52</v>
      </c>
      <c r="C12331" s="121">
        <v>15.4</v>
      </c>
      <c r="D12331" s="94"/>
      <c r="E12331" s="121" t="s">
        <v>11099</v>
      </c>
      <c r="F12331" s="123">
        <v>5.5</v>
      </c>
      <c r="G12331" s="91">
        <v>1</v>
      </c>
      <c r="H12331" s="40">
        <v>6</v>
      </c>
      <c r="I12331" s="38">
        <v>-1</v>
      </c>
      <c r="J12331" s="18">
        <f t="shared" si="782"/>
        <v>1299.0000000000023</v>
      </c>
      <c r="K12331" s="19" t="str">
        <f t="shared" si="780"/>
        <v>Sep-16</v>
      </c>
      <c r="L12331" s="20">
        <f t="shared" si="783"/>
        <v>12138</v>
      </c>
      <c r="M12331" s="21">
        <f t="shared" si="781"/>
        <v>0.10701927829955531</v>
      </c>
    </row>
    <row r="12332" spans="1:13" x14ac:dyDescent="0.3">
      <c r="A12332" s="119">
        <v>42636</v>
      </c>
      <c r="B12332" s="121" t="s">
        <v>41</v>
      </c>
      <c r="C12332" s="121">
        <v>17.149999999999999</v>
      </c>
      <c r="D12332" s="94"/>
      <c r="E12332" s="121" t="s">
        <v>11100</v>
      </c>
      <c r="F12332" s="123">
        <v>5</v>
      </c>
      <c r="G12332" s="91">
        <v>1</v>
      </c>
      <c r="H12332" s="40">
        <v>2</v>
      </c>
      <c r="I12332" s="38">
        <v>-1</v>
      </c>
      <c r="J12332" s="18">
        <f t="shared" si="782"/>
        <v>1298.0000000000023</v>
      </c>
      <c r="K12332" s="19" t="str">
        <f t="shared" si="780"/>
        <v>Sep-16</v>
      </c>
      <c r="L12332" s="20">
        <f t="shared" si="783"/>
        <v>12139</v>
      </c>
      <c r="M12332" s="21">
        <f t="shared" si="781"/>
        <v>0.10692808303814172</v>
      </c>
    </row>
    <row r="12333" spans="1:13" x14ac:dyDescent="0.3">
      <c r="A12333" s="119">
        <v>42636</v>
      </c>
      <c r="B12333" s="121" t="s">
        <v>41</v>
      </c>
      <c r="C12333" s="121">
        <v>17.5</v>
      </c>
      <c r="D12333" s="94"/>
      <c r="E12333" s="121" t="s">
        <v>11101</v>
      </c>
      <c r="F12333" s="123">
        <v>4.5</v>
      </c>
      <c r="G12333" s="91">
        <v>1</v>
      </c>
      <c r="H12333" s="40">
        <v>7</v>
      </c>
      <c r="I12333" s="38">
        <v>-1</v>
      </c>
      <c r="J12333" s="18">
        <f t="shared" si="782"/>
        <v>1297.0000000000023</v>
      </c>
      <c r="K12333" s="19" t="str">
        <f t="shared" si="780"/>
        <v>Sep-16</v>
      </c>
      <c r="L12333" s="20">
        <f t="shared" si="783"/>
        <v>12140</v>
      </c>
      <c r="M12333" s="21">
        <f t="shared" si="781"/>
        <v>0.10683690280065916</v>
      </c>
    </row>
    <row r="12334" spans="1:13" x14ac:dyDescent="0.3">
      <c r="A12334" s="124">
        <v>42636</v>
      </c>
      <c r="B12334" s="111" t="s">
        <v>137</v>
      </c>
      <c r="C12334" s="111">
        <v>18.149999999999999</v>
      </c>
      <c r="D12334" s="94"/>
      <c r="E12334" s="111" t="s">
        <v>11098</v>
      </c>
      <c r="F12334" s="110">
        <v>5.5</v>
      </c>
      <c r="G12334" s="91">
        <v>1</v>
      </c>
      <c r="H12334" s="37" t="s">
        <v>6518</v>
      </c>
      <c r="I12334" s="34">
        <v>-1</v>
      </c>
      <c r="J12334" s="18">
        <f t="shared" si="782"/>
        <v>1296.0000000000023</v>
      </c>
      <c r="K12334" s="19" t="str">
        <f t="shared" si="780"/>
        <v>Sep-16</v>
      </c>
      <c r="L12334" s="20">
        <f t="shared" si="783"/>
        <v>12141</v>
      </c>
      <c r="M12334" s="21">
        <f t="shared" si="781"/>
        <v>0.1067457375833953</v>
      </c>
    </row>
    <row r="12335" spans="1:13" x14ac:dyDescent="0.3">
      <c r="A12335" s="124">
        <v>42636</v>
      </c>
      <c r="B12335" s="111" t="s">
        <v>137</v>
      </c>
      <c r="C12335" s="111">
        <v>18.149999999999999</v>
      </c>
      <c r="D12335" s="94"/>
      <c r="E12335" s="111" t="s">
        <v>6182</v>
      </c>
      <c r="F12335" s="110">
        <v>6</v>
      </c>
      <c r="G12335" s="91">
        <v>1</v>
      </c>
      <c r="H12335" s="37" t="s">
        <v>6512</v>
      </c>
      <c r="I12335" s="34">
        <v>-1</v>
      </c>
      <c r="J12335" s="18">
        <f t="shared" si="782"/>
        <v>1295.0000000000023</v>
      </c>
      <c r="K12335" s="19" t="str">
        <f t="shared" si="780"/>
        <v>Sep-16</v>
      </c>
      <c r="L12335" s="20">
        <f t="shared" si="783"/>
        <v>12142</v>
      </c>
      <c r="M12335" s="21">
        <f t="shared" si="781"/>
        <v>0.10665458738263896</v>
      </c>
    </row>
    <row r="12336" spans="1:13" x14ac:dyDescent="0.3">
      <c r="A12336" s="124">
        <v>42636</v>
      </c>
      <c r="B12336" s="111" t="s">
        <v>137</v>
      </c>
      <c r="C12336" s="111">
        <v>19.45</v>
      </c>
      <c r="D12336" s="94"/>
      <c r="E12336" s="111" t="s">
        <v>9507</v>
      </c>
      <c r="F12336" s="110">
        <v>5.5</v>
      </c>
      <c r="G12336" s="91">
        <v>1</v>
      </c>
      <c r="H12336" s="37" t="s">
        <v>6512</v>
      </c>
      <c r="I12336" s="34">
        <v>-1</v>
      </c>
      <c r="J12336" s="18">
        <f t="shared" si="782"/>
        <v>1294.0000000000023</v>
      </c>
      <c r="K12336" s="19" t="str">
        <f t="shared" si="780"/>
        <v>Sep-16</v>
      </c>
      <c r="L12336" s="20">
        <f t="shared" si="783"/>
        <v>12143</v>
      </c>
      <c r="M12336" s="21">
        <f t="shared" si="781"/>
        <v>0.10656345219468025</v>
      </c>
    </row>
    <row r="12337" spans="1:13" x14ac:dyDescent="0.3">
      <c r="A12337" s="116">
        <v>42636</v>
      </c>
      <c r="B12337" s="90" t="s">
        <v>4124</v>
      </c>
      <c r="C12337" s="103" t="s">
        <v>4125</v>
      </c>
      <c r="D12337" s="94" t="s">
        <v>31</v>
      </c>
      <c r="E12337" s="90" t="s">
        <v>4126</v>
      </c>
      <c r="F12337" s="115">
        <v>4</v>
      </c>
      <c r="G12337" s="92">
        <v>1</v>
      </c>
      <c r="H12337" s="90" t="s">
        <v>33</v>
      </c>
      <c r="I12337" s="77">
        <f>IF(H12337="Lost",G12337*-1,IF(H12337="Won",     IF(D12337="E/W",            G12337*(F12337-1)*0.5*1.25,    IF(D12337="place",   G12337*(F12337-1) *0.95,  G12337*(F12337-1) )),            IF(H12337="Placed",     (G12337*-0.5)  + (0.5*G12337*(F12337-1)*0.2),0)         ))</f>
        <v>-1</v>
      </c>
      <c r="J12337" s="18">
        <f t="shared" si="782"/>
        <v>1293.0000000000023</v>
      </c>
      <c r="K12337" s="19" t="str">
        <f t="shared" si="780"/>
        <v>Sep-16</v>
      </c>
      <c r="L12337" s="20">
        <f t="shared" si="783"/>
        <v>12144</v>
      </c>
      <c r="M12337" s="21">
        <f t="shared" si="781"/>
        <v>0.10647233201581047</v>
      </c>
    </row>
    <row r="12338" spans="1:13" x14ac:dyDescent="0.3">
      <c r="A12338" s="116">
        <v>42637</v>
      </c>
      <c r="B12338" s="90" t="s">
        <v>136</v>
      </c>
      <c r="C12338" s="103">
        <v>0.65625</v>
      </c>
      <c r="D12338" s="94" t="s">
        <v>31</v>
      </c>
      <c r="E12338" s="90" t="s">
        <v>1438</v>
      </c>
      <c r="F12338" s="115">
        <v>3.5</v>
      </c>
      <c r="G12338" s="92">
        <v>1</v>
      </c>
      <c r="H12338" s="90" t="s">
        <v>33</v>
      </c>
      <c r="I12338" s="77">
        <f>IF(H12338="Lost",G12338*-1,IF(H12338="Won",     IF(D12338="E/W",            G12338*(F12338-1)*0.5*1.25,    IF(D12338="place",   G12338*(F12338-1) *0.95,  G12338*(F12338-1) )),            IF(H12338="Placed",     (G12338*-0.5)  + (0.5*G12338*(F12338-1)*0.2),0)         ))</f>
        <v>-1</v>
      </c>
      <c r="J12338" s="18">
        <f t="shared" si="782"/>
        <v>1292.0000000000023</v>
      </c>
      <c r="K12338" s="19" t="str">
        <f t="shared" si="780"/>
        <v>Sep-16</v>
      </c>
      <c r="L12338" s="20">
        <f t="shared" si="783"/>
        <v>12145</v>
      </c>
      <c r="M12338" s="21">
        <f t="shared" si="781"/>
        <v>0.10638122684232212</v>
      </c>
    </row>
    <row r="12339" spans="1:13" x14ac:dyDescent="0.3">
      <c r="A12339" s="119">
        <v>42637</v>
      </c>
      <c r="B12339" s="123" t="s">
        <v>136</v>
      </c>
      <c r="C12339" s="121">
        <v>14</v>
      </c>
      <c r="D12339" s="94"/>
      <c r="E12339" s="123" t="s">
        <v>10876</v>
      </c>
      <c r="F12339" s="123">
        <v>5.5</v>
      </c>
      <c r="G12339" s="91">
        <v>1</v>
      </c>
      <c r="H12339" s="40">
        <v>5</v>
      </c>
      <c r="I12339" s="38">
        <v>-1</v>
      </c>
      <c r="J12339" s="18">
        <f t="shared" si="782"/>
        <v>1291.0000000000023</v>
      </c>
      <c r="K12339" s="19" t="str">
        <f t="shared" si="780"/>
        <v>Sep-16</v>
      </c>
      <c r="L12339" s="20">
        <f t="shared" si="783"/>
        <v>12146</v>
      </c>
      <c r="M12339" s="21">
        <f t="shared" si="781"/>
        <v>0.106290136670509</v>
      </c>
    </row>
    <row r="12340" spans="1:13" x14ac:dyDescent="0.3">
      <c r="A12340" s="119">
        <v>42637</v>
      </c>
      <c r="B12340" s="123" t="s">
        <v>136</v>
      </c>
      <c r="C12340" s="121">
        <v>15.1</v>
      </c>
      <c r="D12340" s="94"/>
      <c r="E12340" s="123" t="s">
        <v>11102</v>
      </c>
      <c r="F12340" s="123">
        <v>6</v>
      </c>
      <c r="G12340" s="91">
        <v>1</v>
      </c>
      <c r="H12340" s="40">
        <v>1</v>
      </c>
      <c r="I12340" s="38">
        <v>5</v>
      </c>
      <c r="J12340" s="18">
        <f t="shared" si="782"/>
        <v>1296.0000000000023</v>
      </c>
      <c r="K12340" s="19" t="str">
        <f t="shared" si="780"/>
        <v>Sep-16</v>
      </c>
      <c r="L12340" s="20">
        <f t="shared" si="783"/>
        <v>12147</v>
      </c>
      <c r="M12340" s="21">
        <f t="shared" si="781"/>
        <v>0.10669301061990634</v>
      </c>
    </row>
    <row r="12341" spans="1:13" x14ac:dyDescent="0.3">
      <c r="A12341" s="119">
        <v>42637</v>
      </c>
      <c r="B12341" s="123" t="s">
        <v>134</v>
      </c>
      <c r="C12341" s="121">
        <v>16.05</v>
      </c>
      <c r="D12341" s="94"/>
      <c r="E12341" s="123" t="s">
        <v>2869</v>
      </c>
      <c r="F12341" s="123">
        <v>6</v>
      </c>
      <c r="G12341" s="91">
        <v>1</v>
      </c>
      <c r="H12341" s="40">
        <v>7</v>
      </c>
      <c r="I12341" s="38">
        <v>-1</v>
      </c>
      <c r="J12341" s="18">
        <f t="shared" si="782"/>
        <v>1295.0000000000023</v>
      </c>
      <c r="K12341" s="19" t="str">
        <f t="shared" si="780"/>
        <v>Sep-16</v>
      </c>
      <c r="L12341" s="20">
        <f t="shared" si="783"/>
        <v>12148</v>
      </c>
      <c r="M12341" s="21">
        <f t="shared" si="781"/>
        <v>0.10660190977938774</v>
      </c>
    </row>
    <row r="12342" spans="1:13" x14ac:dyDescent="0.3">
      <c r="A12342" s="119">
        <v>42637</v>
      </c>
      <c r="B12342" s="123" t="s">
        <v>151</v>
      </c>
      <c r="C12342" s="121">
        <v>17.25</v>
      </c>
      <c r="D12342" s="94"/>
      <c r="E12342" s="123" t="s">
        <v>11103</v>
      </c>
      <c r="F12342" s="123">
        <v>5</v>
      </c>
      <c r="G12342" s="91">
        <v>1</v>
      </c>
      <c r="H12342" s="40">
        <v>6</v>
      </c>
      <c r="I12342" s="38">
        <v>-1</v>
      </c>
      <c r="J12342" s="18">
        <f t="shared" si="782"/>
        <v>1294.0000000000023</v>
      </c>
      <c r="K12342" s="19" t="str">
        <f t="shared" si="780"/>
        <v>Sep-16</v>
      </c>
      <c r="L12342" s="20">
        <f t="shared" si="783"/>
        <v>12149</v>
      </c>
      <c r="M12342" s="21">
        <f t="shared" si="781"/>
        <v>0.10651082393612661</v>
      </c>
    </row>
    <row r="12343" spans="1:13" x14ac:dyDescent="0.3">
      <c r="A12343" s="119">
        <v>42639</v>
      </c>
      <c r="B12343" s="123" t="s">
        <v>134</v>
      </c>
      <c r="C12343" s="121">
        <v>15.2</v>
      </c>
      <c r="D12343" s="94"/>
      <c r="E12343" s="123" t="s">
        <v>11104</v>
      </c>
      <c r="F12343" s="123">
        <v>6</v>
      </c>
      <c r="G12343" s="91">
        <v>1</v>
      </c>
      <c r="H12343" s="40">
        <v>3</v>
      </c>
      <c r="I12343" s="38">
        <v>-1</v>
      </c>
      <c r="J12343" s="18">
        <f t="shared" si="782"/>
        <v>1293.0000000000023</v>
      </c>
      <c r="K12343" s="19" t="str">
        <f t="shared" si="780"/>
        <v>Sep-16</v>
      </c>
      <c r="L12343" s="20">
        <f t="shared" si="783"/>
        <v>12150</v>
      </c>
      <c r="M12343" s="21">
        <f t="shared" si="781"/>
        <v>0.10641975308641995</v>
      </c>
    </row>
    <row r="12344" spans="1:13" x14ac:dyDescent="0.3">
      <c r="A12344" s="116">
        <v>42640</v>
      </c>
      <c r="B12344" s="90" t="s">
        <v>82</v>
      </c>
      <c r="C12344" s="103">
        <v>0.60416666666666663</v>
      </c>
      <c r="D12344" s="94" t="s">
        <v>31</v>
      </c>
      <c r="E12344" s="90" t="s">
        <v>4128</v>
      </c>
      <c r="F12344" s="115">
        <v>3</v>
      </c>
      <c r="G12344" s="92">
        <v>1</v>
      </c>
      <c r="H12344" s="90" t="s">
        <v>42</v>
      </c>
      <c r="I12344" s="77">
        <f>IF(H12344="Lost",G12344*-1,IF(H12344="Won",     IF(D12344="E/W",            G12344*(F12344-1)*0.5*1.25,    IF(D12344="place",   G12344*(F12344-1) *0.95,  G12344*(F12344-1) )),            IF(H12344="Placed",     (G12344*-0.5)  + (0.5*G12344*(F12344-1)*0.2),0)         ))</f>
        <v>2</v>
      </c>
      <c r="J12344" s="18">
        <f t="shared" si="782"/>
        <v>1295.0000000000023</v>
      </c>
      <c r="K12344" s="19" t="str">
        <f t="shared" si="780"/>
        <v>Sep-16</v>
      </c>
      <c r="L12344" s="20">
        <f t="shared" si="783"/>
        <v>12151</v>
      </c>
      <c r="M12344" s="21">
        <f t="shared" si="781"/>
        <v>0.10657559048637991</v>
      </c>
    </row>
    <row r="12345" spans="1:13" x14ac:dyDescent="0.3">
      <c r="A12345" s="116">
        <v>42640</v>
      </c>
      <c r="B12345" s="90" t="s">
        <v>82</v>
      </c>
      <c r="C12345" s="103">
        <v>0.62847222222222221</v>
      </c>
      <c r="D12345" s="94" t="s">
        <v>31</v>
      </c>
      <c r="E12345" s="90" t="s">
        <v>4129</v>
      </c>
      <c r="F12345" s="115">
        <v>3.75</v>
      </c>
      <c r="G12345" s="92">
        <v>1</v>
      </c>
      <c r="H12345" s="90" t="s">
        <v>33</v>
      </c>
      <c r="I12345" s="77">
        <f>IF(H12345="Lost",G12345*-1,IF(H12345="Won",     IF(D12345="E/W",            G12345*(F12345-1)*0.5*1.25,    IF(D12345="place",   G12345*(F12345-1) *0.95,  G12345*(F12345-1) )),            IF(H12345="Placed",     (G12345*-0.5)  + (0.5*G12345*(F12345-1)*0.2),0)         ))</f>
        <v>-1</v>
      </c>
      <c r="J12345" s="18">
        <f t="shared" si="782"/>
        <v>1294.0000000000023</v>
      </c>
      <c r="K12345" s="19" t="str">
        <f t="shared" si="780"/>
        <v>Sep-16</v>
      </c>
      <c r="L12345" s="20">
        <f t="shared" si="783"/>
        <v>12152</v>
      </c>
      <c r="M12345" s="21">
        <f t="shared" si="781"/>
        <v>0.10648452929558939</v>
      </c>
    </row>
    <row r="12346" spans="1:13" x14ac:dyDescent="0.3">
      <c r="A12346" s="116">
        <v>42640</v>
      </c>
      <c r="B12346" s="90" t="s">
        <v>45</v>
      </c>
      <c r="C12346" s="103">
        <v>0.79861111111111116</v>
      </c>
      <c r="D12346" s="94" t="s">
        <v>31</v>
      </c>
      <c r="E12346" s="90" t="s">
        <v>4130</v>
      </c>
      <c r="F12346" s="115">
        <v>2.75</v>
      </c>
      <c r="G12346" s="92">
        <v>1</v>
      </c>
      <c r="H12346" s="90" t="s">
        <v>33</v>
      </c>
      <c r="I12346" s="77">
        <f>IF(H12346="Lost",G12346*-1,IF(H12346="Won",     IF(D12346="E/W",            G12346*(F12346-1)*0.5*1.25,    IF(D12346="place",   G12346*(F12346-1) *0.95,  G12346*(F12346-1) )),            IF(H12346="Placed",     (G12346*-0.5)  + (0.5*G12346*(F12346-1)*0.2),0)         ))</f>
        <v>-1</v>
      </c>
      <c r="J12346" s="18">
        <f t="shared" si="782"/>
        <v>1293.0000000000023</v>
      </c>
      <c r="K12346" s="19" t="str">
        <f t="shared" si="780"/>
        <v>Sep-16</v>
      </c>
      <c r="L12346" s="20">
        <f t="shared" si="783"/>
        <v>12153</v>
      </c>
      <c r="M12346" s="21">
        <f t="shared" si="781"/>
        <v>0.1063934830905951</v>
      </c>
    </row>
    <row r="12347" spans="1:13" x14ac:dyDescent="0.3">
      <c r="A12347" s="116">
        <v>42640</v>
      </c>
      <c r="B12347" s="90" t="s">
        <v>45</v>
      </c>
      <c r="C12347" s="103">
        <v>0.84027777777777779</v>
      </c>
      <c r="D12347" s="94" t="s">
        <v>31</v>
      </c>
      <c r="E12347" s="90" t="s">
        <v>4131</v>
      </c>
      <c r="F12347" s="115">
        <v>3.75</v>
      </c>
      <c r="G12347" s="92">
        <v>1</v>
      </c>
      <c r="H12347" s="90" t="s">
        <v>42</v>
      </c>
      <c r="I12347" s="77">
        <f>IF(H12347="Lost",G12347*-1,IF(H12347="Won",     IF(D12347="E/W",            G12347*(F12347-1)*0.5*1.25,    IF(D12347="place",   G12347*(F12347-1) *0.95,  G12347*(F12347-1) )),            IF(H12347="Placed",     (G12347*-0.5)  + (0.5*G12347*(F12347-1)*0.2),0)         ))</f>
        <v>2.75</v>
      </c>
      <c r="J12347" s="18">
        <f t="shared" si="782"/>
        <v>1295.7500000000023</v>
      </c>
      <c r="K12347" s="19" t="str">
        <f t="shared" si="780"/>
        <v>Sep-16</v>
      </c>
      <c r="L12347" s="20">
        <f t="shared" si="783"/>
        <v>12154</v>
      </c>
      <c r="M12347" s="21">
        <f t="shared" si="781"/>
        <v>0.10661099226592087</v>
      </c>
    </row>
    <row r="12348" spans="1:13" x14ac:dyDescent="0.3">
      <c r="A12348" s="119">
        <v>42640</v>
      </c>
      <c r="B12348" s="123" t="s">
        <v>82</v>
      </c>
      <c r="C12348" s="121">
        <v>14.3</v>
      </c>
      <c r="D12348" s="94"/>
      <c r="E12348" s="123" t="s">
        <v>3850</v>
      </c>
      <c r="F12348" s="123">
        <v>4.33</v>
      </c>
      <c r="G12348" s="91">
        <v>1</v>
      </c>
      <c r="H12348" s="40">
        <v>2</v>
      </c>
      <c r="I12348" s="38">
        <v>-1</v>
      </c>
      <c r="J12348" s="18">
        <f t="shared" si="782"/>
        <v>1294.7500000000023</v>
      </c>
      <c r="K12348" s="19" t="str">
        <f t="shared" si="780"/>
        <v>Sep-16</v>
      </c>
      <c r="L12348" s="20">
        <f t="shared" si="783"/>
        <v>12155</v>
      </c>
      <c r="M12348" s="21">
        <f t="shared" si="781"/>
        <v>0.10651995063759788</v>
      </c>
    </row>
    <row r="12349" spans="1:13" x14ac:dyDescent="0.3">
      <c r="A12349" s="116">
        <v>42641</v>
      </c>
      <c r="B12349" s="90" t="s">
        <v>43</v>
      </c>
      <c r="C12349" s="103">
        <v>0.79861111111111116</v>
      </c>
      <c r="D12349" s="94" t="s">
        <v>31</v>
      </c>
      <c r="E12349" s="90" t="s">
        <v>4137</v>
      </c>
      <c r="F12349" s="115">
        <v>4</v>
      </c>
      <c r="G12349" s="92">
        <v>1</v>
      </c>
      <c r="H12349" s="90" t="s">
        <v>33</v>
      </c>
      <c r="I12349" s="77">
        <f>IF(H12349="Lost",G12349*-1,IF(H12349="Won",     IF(D12349="E/W",            G12349*(F12349-1)*0.5*1.25,    IF(D12349="place",   G12349*(F12349-1) *0.95,  G12349*(F12349-1) )),            IF(H12349="Placed",     (G12349*-0.5)  + (0.5*G12349*(F12349-1)*0.2),0)         ))</f>
        <v>-1</v>
      </c>
      <c r="J12349" s="18">
        <f t="shared" si="782"/>
        <v>1293.7500000000023</v>
      </c>
      <c r="K12349" s="19" t="str">
        <f t="shared" si="780"/>
        <v>Sep-16</v>
      </c>
      <c r="L12349" s="20">
        <f t="shared" si="783"/>
        <v>12156</v>
      </c>
      <c r="M12349" s="21">
        <f t="shared" si="781"/>
        <v>0.10642892398815418</v>
      </c>
    </row>
    <row r="12350" spans="1:13" x14ac:dyDescent="0.3">
      <c r="A12350" s="119">
        <v>42641</v>
      </c>
      <c r="B12350" s="121" t="s">
        <v>37</v>
      </c>
      <c r="C12350" s="121">
        <v>15.2</v>
      </c>
      <c r="D12350" s="94"/>
      <c r="E12350" s="121" t="s">
        <v>3838</v>
      </c>
      <c r="F12350" s="123">
        <v>6</v>
      </c>
      <c r="G12350" s="91">
        <v>1</v>
      </c>
      <c r="H12350" s="40">
        <v>1</v>
      </c>
      <c r="I12350" s="38">
        <v>5</v>
      </c>
      <c r="J12350" s="18">
        <f t="shared" si="782"/>
        <v>1298.7500000000023</v>
      </c>
      <c r="K12350" s="19" t="str">
        <f t="shared" si="780"/>
        <v>Sep-16</v>
      </c>
      <c r="L12350" s="20">
        <f t="shared" si="783"/>
        <v>12157</v>
      </c>
      <c r="M12350" s="21">
        <f t="shared" si="781"/>
        <v>0.1068314551287326</v>
      </c>
    </row>
    <row r="12351" spans="1:13" x14ac:dyDescent="0.3">
      <c r="A12351" s="119">
        <v>42641</v>
      </c>
      <c r="B12351" s="121" t="s">
        <v>37</v>
      </c>
      <c r="C12351" s="121">
        <v>16.3</v>
      </c>
      <c r="D12351" s="94"/>
      <c r="E12351" s="121" t="s">
        <v>1963</v>
      </c>
      <c r="F12351" s="123">
        <v>4.33</v>
      </c>
      <c r="G12351" s="91">
        <v>1</v>
      </c>
      <c r="H12351" s="40">
        <v>3</v>
      </c>
      <c r="I12351" s="38">
        <v>-1</v>
      </c>
      <c r="J12351" s="18">
        <f t="shared" si="782"/>
        <v>1297.7500000000023</v>
      </c>
      <c r="K12351" s="19" t="str">
        <f t="shared" si="780"/>
        <v>Sep-16</v>
      </c>
      <c r="L12351" s="20">
        <f t="shared" si="783"/>
        <v>12158</v>
      </c>
      <c r="M12351" s="21">
        <f t="shared" si="781"/>
        <v>0.10674041783188043</v>
      </c>
    </row>
    <row r="12352" spans="1:13" x14ac:dyDescent="0.3">
      <c r="A12352" s="124">
        <v>42641</v>
      </c>
      <c r="B12352" s="111" t="s">
        <v>43</v>
      </c>
      <c r="C12352" s="111">
        <v>17.399999999999999</v>
      </c>
      <c r="D12352" s="94"/>
      <c r="E12352" s="111" t="s">
        <v>11105</v>
      </c>
      <c r="F12352" s="110">
        <v>5</v>
      </c>
      <c r="G12352" s="91">
        <v>1</v>
      </c>
      <c r="H12352" s="37" t="s">
        <v>6526</v>
      </c>
      <c r="I12352" s="34">
        <v>4</v>
      </c>
      <c r="J12352" s="18">
        <f t="shared" si="782"/>
        <v>1301.7500000000023</v>
      </c>
      <c r="K12352" s="19" t="str">
        <f t="shared" si="780"/>
        <v>Sep-16</v>
      </c>
      <c r="L12352" s="20">
        <f t="shared" si="783"/>
        <v>12159</v>
      </c>
      <c r="M12352" s="21">
        <f t="shared" si="781"/>
        <v>0.10706061353729766</v>
      </c>
    </row>
    <row r="12353" spans="1:13" x14ac:dyDescent="0.3">
      <c r="A12353" s="116">
        <v>42641</v>
      </c>
      <c r="B12353" s="90" t="s">
        <v>4132</v>
      </c>
      <c r="C12353" s="103" t="s">
        <v>4133</v>
      </c>
      <c r="D12353" s="94" t="s">
        <v>31</v>
      </c>
      <c r="E12353" s="90" t="s">
        <v>4135</v>
      </c>
      <c r="F12353" s="115">
        <v>2.88</v>
      </c>
      <c r="G12353" s="92">
        <v>1</v>
      </c>
      <c r="H12353" s="90" t="s">
        <v>33</v>
      </c>
      <c r="I12353" s="77">
        <f t="shared" ref="I12353:I12359" si="784">IF(H12353="Lost",G12353*-1,IF(H12353="Won",     IF(D12353="E/W",            G12353*(F12353-1)*0.5*1.25,    IF(D12353="place",   G12353*(F12353-1) *0.95,  G12353*(F12353-1) )),            IF(H12353="Placed",     (G12353*-0.5)  + (0.5*G12353*(F12353-1)*0.2),0)         ))</f>
        <v>-1</v>
      </c>
      <c r="J12353" s="18">
        <f t="shared" si="782"/>
        <v>1300.7500000000023</v>
      </c>
      <c r="K12353" s="19" t="str">
        <f t="shared" si="780"/>
        <v>Sep-16</v>
      </c>
      <c r="L12353" s="20">
        <f t="shared" si="783"/>
        <v>12160</v>
      </c>
      <c r="M12353" s="21">
        <f t="shared" si="781"/>
        <v>0.10696957236842124</v>
      </c>
    </row>
    <row r="12354" spans="1:13" x14ac:dyDescent="0.3">
      <c r="A12354" s="116">
        <v>42641</v>
      </c>
      <c r="B12354" s="90" t="s">
        <v>4132</v>
      </c>
      <c r="C12354" s="103" t="s">
        <v>4134</v>
      </c>
      <c r="D12354" s="94" t="s">
        <v>31</v>
      </c>
      <c r="E12354" s="90" t="s">
        <v>4136</v>
      </c>
      <c r="F12354" s="115">
        <v>3.5</v>
      </c>
      <c r="G12354" s="92">
        <v>1</v>
      </c>
      <c r="H12354" s="90" t="s">
        <v>33</v>
      </c>
      <c r="I12354" s="77">
        <f t="shared" si="784"/>
        <v>-1</v>
      </c>
      <c r="J12354" s="18">
        <f t="shared" si="782"/>
        <v>1299.7500000000023</v>
      </c>
      <c r="K12354" s="19" t="str">
        <f t="shared" ref="K12354:K12417" si="785">TEXT(A12354,"MMM-yy")</f>
        <v>Sep-16</v>
      </c>
      <c r="L12354" s="20">
        <f t="shared" si="783"/>
        <v>12161</v>
      </c>
      <c r="M12354" s="21">
        <f t="shared" ref="M12354:M12417" si="786">J12354/L12354</f>
        <v>0.10687854617218998</v>
      </c>
    </row>
    <row r="12355" spans="1:13" x14ac:dyDescent="0.3">
      <c r="A12355" s="116">
        <v>42642</v>
      </c>
      <c r="B12355" s="90" t="s">
        <v>85</v>
      </c>
      <c r="C12355" s="103">
        <v>0.60416666666666663</v>
      </c>
      <c r="D12355" s="94" t="s">
        <v>31</v>
      </c>
      <c r="E12355" s="90" t="s">
        <v>4139</v>
      </c>
      <c r="F12355" s="115">
        <v>3</v>
      </c>
      <c r="G12355" s="92">
        <v>1</v>
      </c>
      <c r="H12355" s="90" t="s">
        <v>42</v>
      </c>
      <c r="I12355" s="77">
        <f t="shared" si="784"/>
        <v>2</v>
      </c>
      <c r="J12355" s="18">
        <f t="shared" ref="J12355:J12418" si="787">J12354+I12355</f>
        <v>1301.7500000000023</v>
      </c>
      <c r="K12355" s="19" t="str">
        <f t="shared" si="785"/>
        <v>Sep-16</v>
      </c>
      <c r="L12355" s="20">
        <f t="shared" ref="L12355:L12418" si="788">L12354+G12355</f>
        <v>12162</v>
      </c>
      <c r="M12355" s="21">
        <f t="shared" si="786"/>
        <v>0.10703420490050997</v>
      </c>
    </row>
    <row r="12356" spans="1:13" x14ac:dyDescent="0.3">
      <c r="A12356" s="116">
        <v>42642</v>
      </c>
      <c r="B12356" s="90" t="s">
        <v>85</v>
      </c>
      <c r="C12356" s="103">
        <v>0.65277777777777779</v>
      </c>
      <c r="D12356" s="94" t="s">
        <v>31</v>
      </c>
      <c r="E12356" s="90" t="s">
        <v>4140</v>
      </c>
      <c r="F12356" s="115">
        <v>3.75</v>
      </c>
      <c r="G12356" s="92">
        <v>1</v>
      </c>
      <c r="H12356" s="90" t="s">
        <v>42</v>
      </c>
      <c r="I12356" s="77">
        <f t="shared" si="784"/>
        <v>2.75</v>
      </c>
      <c r="J12356" s="18">
        <f t="shared" si="787"/>
        <v>1304.5000000000023</v>
      </c>
      <c r="K12356" s="19" t="str">
        <f t="shared" si="785"/>
        <v>Sep-16</v>
      </c>
      <c r="L12356" s="20">
        <f t="shared" si="788"/>
        <v>12163</v>
      </c>
      <c r="M12356" s="21">
        <f t="shared" si="786"/>
        <v>0.10725150045219126</v>
      </c>
    </row>
    <row r="12357" spans="1:13" x14ac:dyDescent="0.3">
      <c r="A12357" s="116">
        <v>42642</v>
      </c>
      <c r="B12357" s="90" t="s">
        <v>85</v>
      </c>
      <c r="C12357" s="103">
        <v>0.67361111111111116</v>
      </c>
      <c r="D12357" s="94" t="s">
        <v>31</v>
      </c>
      <c r="E12357" s="90" t="s">
        <v>4074</v>
      </c>
      <c r="F12357" s="115">
        <v>3.25</v>
      </c>
      <c r="G12357" s="92">
        <v>1</v>
      </c>
      <c r="H12357" s="90" t="s">
        <v>33</v>
      </c>
      <c r="I12357" s="77">
        <f t="shared" si="784"/>
        <v>-1</v>
      </c>
      <c r="J12357" s="18">
        <f t="shared" si="787"/>
        <v>1303.5000000000023</v>
      </c>
      <c r="K12357" s="19" t="str">
        <f t="shared" si="785"/>
        <v>Sep-16</v>
      </c>
      <c r="L12357" s="20">
        <f t="shared" si="788"/>
        <v>12164</v>
      </c>
      <c r="M12357" s="21">
        <f t="shared" si="786"/>
        <v>0.10716047352844478</v>
      </c>
    </row>
    <row r="12358" spans="1:13" x14ac:dyDescent="0.3">
      <c r="A12358" s="116">
        <v>42642</v>
      </c>
      <c r="B12358" s="90" t="s">
        <v>38</v>
      </c>
      <c r="C12358" s="103">
        <v>0.6875</v>
      </c>
      <c r="D12358" s="94" t="s">
        <v>31</v>
      </c>
      <c r="E12358" s="90" t="s">
        <v>4138</v>
      </c>
      <c r="F12358" s="115">
        <v>3.5</v>
      </c>
      <c r="G12358" s="92">
        <v>1</v>
      </c>
      <c r="H12358" s="90" t="s">
        <v>33</v>
      </c>
      <c r="I12358" s="77">
        <f t="shared" si="784"/>
        <v>-1</v>
      </c>
      <c r="J12358" s="18">
        <f t="shared" si="787"/>
        <v>1302.5000000000023</v>
      </c>
      <c r="K12358" s="19" t="str">
        <f t="shared" si="785"/>
        <v>Sep-16</v>
      </c>
      <c r="L12358" s="20">
        <f t="shared" si="788"/>
        <v>12165</v>
      </c>
      <c r="M12358" s="21">
        <f t="shared" si="786"/>
        <v>0.10706946157007828</v>
      </c>
    </row>
    <row r="12359" spans="1:13" x14ac:dyDescent="0.3">
      <c r="A12359" s="116">
        <v>42642</v>
      </c>
      <c r="B12359" s="90" t="s">
        <v>137</v>
      </c>
      <c r="C12359" s="103">
        <v>0.72569444444444453</v>
      </c>
      <c r="D12359" s="94" t="s">
        <v>31</v>
      </c>
      <c r="E12359" s="90" t="s">
        <v>4141</v>
      </c>
      <c r="F12359" s="115">
        <v>3.75</v>
      </c>
      <c r="G12359" s="92">
        <v>1</v>
      </c>
      <c r="H12359" s="90" t="s">
        <v>33</v>
      </c>
      <c r="I12359" s="77">
        <f t="shared" si="784"/>
        <v>-1</v>
      </c>
      <c r="J12359" s="18">
        <f t="shared" si="787"/>
        <v>1301.5000000000023</v>
      </c>
      <c r="K12359" s="19" t="str">
        <f t="shared" si="785"/>
        <v>Sep-16</v>
      </c>
      <c r="L12359" s="20">
        <f t="shared" si="788"/>
        <v>12166</v>
      </c>
      <c r="M12359" s="21">
        <f t="shared" si="786"/>
        <v>0.10697846457340147</v>
      </c>
    </row>
    <row r="12360" spans="1:13" x14ac:dyDescent="0.3">
      <c r="A12360" s="119">
        <v>42642</v>
      </c>
      <c r="B12360" s="121" t="s">
        <v>38</v>
      </c>
      <c r="C12360" s="121">
        <v>16</v>
      </c>
      <c r="D12360" s="94"/>
      <c r="E12360" s="121" t="s">
        <v>11108</v>
      </c>
      <c r="F12360" s="123">
        <v>5.5</v>
      </c>
      <c r="G12360" s="91">
        <v>1</v>
      </c>
      <c r="H12360" s="40">
        <v>1</v>
      </c>
      <c r="I12360" s="38">
        <v>4.5</v>
      </c>
      <c r="J12360" s="18">
        <f t="shared" si="787"/>
        <v>1306.0000000000023</v>
      </c>
      <c r="K12360" s="19" t="str">
        <f t="shared" si="785"/>
        <v>Sep-16</v>
      </c>
      <c r="L12360" s="20">
        <f t="shared" si="788"/>
        <v>12167</v>
      </c>
      <c r="M12360" s="21">
        <f t="shared" si="786"/>
        <v>0.10733952494452226</v>
      </c>
    </row>
    <row r="12361" spans="1:13" x14ac:dyDescent="0.3">
      <c r="A12361" s="119">
        <v>42642</v>
      </c>
      <c r="B12361" s="121" t="s">
        <v>85</v>
      </c>
      <c r="C12361" s="121">
        <v>16.100000000000001</v>
      </c>
      <c r="D12361" s="94"/>
      <c r="E12361" s="121" t="s">
        <v>11109</v>
      </c>
      <c r="F12361" s="123">
        <v>6</v>
      </c>
      <c r="G12361" s="91">
        <v>1</v>
      </c>
      <c r="H12361" s="40">
        <v>4</v>
      </c>
      <c r="I12361" s="38">
        <v>-1</v>
      </c>
      <c r="J12361" s="18">
        <f t="shared" si="787"/>
        <v>1305.0000000000023</v>
      </c>
      <c r="K12361" s="19" t="str">
        <f t="shared" si="785"/>
        <v>Sep-16</v>
      </c>
      <c r="L12361" s="20">
        <f t="shared" si="788"/>
        <v>12168</v>
      </c>
      <c r="M12361" s="21">
        <f t="shared" si="786"/>
        <v>0.10724852071005936</v>
      </c>
    </row>
    <row r="12362" spans="1:13" x14ac:dyDescent="0.3">
      <c r="A12362" s="119">
        <v>42642</v>
      </c>
      <c r="B12362" s="121" t="s">
        <v>38</v>
      </c>
      <c r="C12362" s="121">
        <v>16.3</v>
      </c>
      <c r="D12362" s="94"/>
      <c r="E12362" s="121" t="s">
        <v>2211</v>
      </c>
      <c r="F12362" s="123">
        <v>6</v>
      </c>
      <c r="G12362" s="91">
        <v>1</v>
      </c>
      <c r="H12362" s="40">
        <v>4</v>
      </c>
      <c r="I12362" s="38">
        <v>-1</v>
      </c>
      <c r="J12362" s="18">
        <f t="shared" si="787"/>
        <v>1304.0000000000023</v>
      </c>
      <c r="K12362" s="19" t="str">
        <f t="shared" si="785"/>
        <v>Sep-16</v>
      </c>
      <c r="L12362" s="20">
        <f t="shared" si="788"/>
        <v>12169</v>
      </c>
      <c r="M12362" s="21">
        <f t="shared" si="786"/>
        <v>0.10715753143232823</v>
      </c>
    </row>
    <row r="12363" spans="1:13" x14ac:dyDescent="0.3">
      <c r="A12363" s="119">
        <v>42642</v>
      </c>
      <c r="B12363" s="123" t="s">
        <v>137</v>
      </c>
      <c r="C12363" s="121">
        <v>17.55</v>
      </c>
      <c r="D12363" s="94"/>
      <c r="E12363" s="123" t="s">
        <v>6965</v>
      </c>
      <c r="F12363" s="123">
        <v>5</v>
      </c>
      <c r="G12363" s="91">
        <v>1</v>
      </c>
      <c r="H12363" s="40">
        <v>4</v>
      </c>
      <c r="I12363" s="38">
        <v>-1</v>
      </c>
      <c r="J12363" s="18">
        <f t="shared" si="787"/>
        <v>1303.0000000000023</v>
      </c>
      <c r="K12363" s="19" t="str">
        <f t="shared" si="785"/>
        <v>Sep-16</v>
      </c>
      <c r="L12363" s="20">
        <f t="shared" si="788"/>
        <v>12170</v>
      </c>
      <c r="M12363" s="21">
        <f t="shared" si="786"/>
        <v>0.10706655710764193</v>
      </c>
    </row>
    <row r="12364" spans="1:13" x14ac:dyDescent="0.3">
      <c r="A12364" s="124">
        <v>42642</v>
      </c>
      <c r="B12364" s="111" t="s">
        <v>47</v>
      </c>
      <c r="C12364" s="111">
        <v>19.100000000000001</v>
      </c>
      <c r="D12364" s="94"/>
      <c r="E12364" s="111" t="s">
        <v>11106</v>
      </c>
      <c r="F12364" s="110">
        <v>4.33</v>
      </c>
      <c r="G12364" s="91">
        <v>1</v>
      </c>
      <c r="H12364" s="37" t="s">
        <v>6512</v>
      </c>
      <c r="I12364" s="34">
        <v>-1</v>
      </c>
      <c r="J12364" s="18">
        <f t="shared" si="787"/>
        <v>1302.0000000000023</v>
      </c>
      <c r="K12364" s="19" t="str">
        <f t="shared" si="785"/>
        <v>Sep-16</v>
      </c>
      <c r="L12364" s="20">
        <f t="shared" si="788"/>
        <v>12171</v>
      </c>
      <c r="M12364" s="21">
        <f t="shared" si="786"/>
        <v>0.1069755977323147</v>
      </c>
    </row>
    <row r="12365" spans="1:13" x14ac:dyDescent="0.3">
      <c r="A12365" s="124">
        <v>42642</v>
      </c>
      <c r="B12365" s="111" t="s">
        <v>47</v>
      </c>
      <c r="C12365" s="111">
        <v>21.1</v>
      </c>
      <c r="D12365" s="94"/>
      <c r="E12365" s="111" t="s">
        <v>11107</v>
      </c>
      <c r="F12365" s="110">
        <v>4.5</v>
      </c>
      <c r="G12365" s="91">
        <v>1</v>
      </c>
      <c r="H12365" s="37" t="s">
        <v>6518</v>
      </c>
      <c r="I12365" s="34">
        <v>-1</v>
      </c>
      <c r="J12365" s="18">
        <f t="shared" si="787"/>
        <v>1301.0000000000023</v>
      </c>
      <c r="K12365" s="19" t="str">
        <f t="shared" si="785"/>
        <v>Sep-16</v>
      </c>
      <c r="L12365" s="20">
        <f t="shared" si="788"/>
        <v>12172</v>
      </c>
      <c r="M12365" s="21">
        <f t="shared" si="786"/>
        <v>0.10688465330266203</v>
      </c>
    </row>
    <row r="12366" spans="1:13" x14ac:dyDescent="0.3">
      <c r="A12366" s="119">
        <v>42643</v>
      </c>
      <c r="B12366" s="123" t="s">
        <v>147</v>
      </c>
      <c r="C12366" s="121">
        <v>15</v>
      </c>
      <c r="D12366" s="94"/>
      <c r="E12366" s="123" t="s">
        <v>11110</v>
      </c>
      <c r="F12366" s="123">
        <v>5</v>
      </c>
      <c r="G12366" s="91">
        <v>1</v>
      </c>
      <c r="H12366" s="40">
        <v>3</v>
      </c>
      <c r="I12366" s="38">
        <v>-1</v>
      </c>
      <c r="J12366" s="18">
        <f t="shared" si="787"/>
        <v>1300.0000000000023</v>
      </c>
      <c r="K12366" s="19" t="str">
        <f t="shared" si="785"/>
        <v>Sep-16</v>
      </c>
      <c r="L12366" s="20">
        <f t="shared" si="788"/>
        <v>12173</v>
      </c>
      <c r="M12366" s="21">
        <f t="shared" si="786"/>
        <v>0.1067937238150006</v>
      </c>
    </row>
    <row r="12367" spans="1:13" x14ac:dyDescent="0.3">
      <c r="A12367" s="119">
        <v>42643</v>
      </c>
      <c r="B12367" s="123" t="s">
        <v>74</v>
      </c>
      <c r="C12367" s="121">
        <v>17.100000000000001</v>
      </c>
      <c r="D12367" s="94"/>
      <c r="E12367" s="123" t="s">
        <v>2812</v>
      </c>
      <c r="F12367" s="123">
        <v>6</v>
      </c>
      <c r="G12367" s="91">
        <v>1</v>
      </c>
      <c r="H12367" s="40">
        <v>6</v>
      </c>
      <c r="I12367" s="38">
        <v>-1</v>
      </c>
      <c r="J12367" s="18">
        <f t="shared" si="787"/>
        <v>1299.0000000000023</v>
      </c>
      <c r="K12367" s="19" t="str">
        <f t="shared" si="785"/>
        <v>Sep-16</v>
      </c>
      <c r="L12367" s="20">
        <f t="shared" si="788"/>
        <v>12174</v>
      </c>
      <c r="M12367" s="21">
        <f t="shared" si="786"/>
        <v>0.10670280926564829</v>
      </c>
    </row>
    <row r="12368" spans="1:13" x14ac:dyDescent="0.3">
      <c r="A12368" s="116">
        <v>42644</v>
      </c>
      <c r="B12368" s="90" t="s">
        <v>45</v>
      </c>
      <c r="C12368" s="103">
        <v>0.73611111111111116</v>
      </c>
      <c r="D12368" s="94" t="s">
        <v>31</v>
      </c>
      <c r="E12368" s="90" t="s">
        <v>4142</v>
      </c>
      <c r="F12368" s="115">
        <v>4</v>
      </c>
      <c r="G12368" s="92">
        <v>1</v>
      </c>
      <c r="H12368" s="90" t="s">
        <v>33</v>
      </c>
      <c r="I12368" s="77">
        <f>IF(H12368="Lost",G12368*-1,IF(H12368="Won",     IF(D12368="E/W",            G12368*(F12368-1)*0.5*1.25,    IF(D12368="place",   G12368*(F12368-1) *0.95,  G12368*(F12368-1) )),            IF(H12368="Placed",     (G12368*-0.5)  + (0.5*G12368*(F12368-1)*0.2),0)         ))</f>
        <v>-1</v>
      </c>
      <c r="J12368" s="18">
        <f t="shared" si="787"/>
        <v>1298.0000000000023</v>
      </c>
      <c r="K12368" s="19" t="str">
        <f t="shared" si="785"/>
        <v>Oct-16</v>
      </c>
      <c r="L12368" s="20">
        <f t="shared" si="788"/>
        <v>12175</v>
      </c>
      <c r="M12368" s="21">
        <f t="shared" si="786"/>
        <v>0.10661190965092421</v>
      </c>
    </row>
    <row r="12369" spans="1:13" x14ac:dyDescent="0.3">
      <c r="A12369" s="116">
        <v>42644</v>
      </c>
      <c r="B12369" s="90" t="s">
        <v>45</v>
      </c>
      <c r="C12369" s="103">
        <v>0.75694444444444453</v>
      </c>
      <c r="D12369" s="94" t="s">
        <v>31</v>
      </c>
      <c r="E12369" s="90" t="s">
        <v>4143</v>
      </c>
      <c r="F12369" s="115">
        <v>3.5</v>
      </c>
      <c r="G12369" s="92">
        <v>1</v>
      </c>
      <c r="H12369" s="90" t="s">
        <v>33</v>
      </c>
      <c r="I12369" s="77">
        <f>IF(H12369="Lost",G12369*-1,IF(H12369="Won",     IF(D12369="E/W",            G12369*(F12369-1)*0.5*1.25,    IF(D12369="place",   G12369*(F12369-1) *0.95,  G12369*(F12369-1) )),            IF(H12369="Placed",     (G12369*-0.5)  + (0.5*G12369*(F12369-1)*0.2),0)         ))</f>
        <v>-1</v>
      </c>
      <c r="J12369" s="18">
        <f t="shared" si="787"/>
        <v>1297.0000000000023</v>
      </c>
      <c r="K12369" s="19" t="str">
        <f t="shared" si="785"/>
        <v>Oct-16</v>
      </c>
      <c r="L12369" s="20">
        <f t="shared" si="788"/>
        <v>12176</v>
      </c>
      <c r="M12369" s="21">
        <f t="shared" si="786"/>
        <v>0.10652102496714867</v>
      </c>
    </row>
    <row r="12370" spans="1:13" x14ac:dyDescent="0.3">
      <c r="A12370" s="116">
        <v>42644</v>
      </c>
      <c r="B12370" s="90" t="s">
        <v>45</v>
      </c>
      <c r="C12370" s="103">
        <v>0.81944444444444453</v>
      </c>
      <c r="D12370" s="94" t="s">
        <v>31</v>
      </c>
      <c r="E12370" s="90" t="s">
        <v>4144</v>
      </c>
      <c r="F12370" s="115">
        <v>4</v>
      </c>
      <c r="G12370" s="92">
        <v>1</v>
      </c>
      <c r="H12370" s="90" t="s">
        <v>42</v>
      </c>
      <c r="I12370" s="77">
        <f>IF(H12370="Lost",G12370*-1,IF(H12370="Won",     IF(D12370="E/W",            G12370*(F12370-1)*0.5*1.25,    IF(D12370="place",   G12370*(F12370-1) *0.95,  G12370*(F12370-1) )),            IF(H12370="Placed",     (G12370*-0.5)  + (0.5*G12370*(F12370-1)*0.2),0)         ))</f>
        <v>3</v>
      </c>
      <c r="J12370" s="18">
        <f t="shared" si="787"/>
        <v>1300.0000000000023</v>
      </c>
      <c r="K12370" s="19" t="str">
        <f t="shared" si="785"/>
        <v>Oct-16</v>
      </c>
      <c r="L12370" s="20">
        <f t="shared" si="788"/>
        <v>12177</v>
      </c>
      <c r="M12370" s="21">
        <f t="shared" si="786"/>
        <v>0.10675864334400939</v>
      </c>
    </row>
    <row r="12371" spans="1:13" x14ac:dyDescent="0.3">
      <c r="A12371" s="116">
        <v>42644</v>
      </c>
      <c r="B12371" s="90" t="s">
        <v>45</v>
      </c>
      <c r="C12371" s="103">
        <v>0.84027777777777779</v>
      </c>
      <c r="D12371" s="94" t="s">
        <v>31</v>
      </c>
      <c r="E12371" s="90" t="s">
        <v>4145</v>
      </c>
      <c r="F12371" s="115">
        <v>3.75</v>
      </c>
      <c r="G12371" s="92">
        <v>1</v>
      </c>
      <c r="H12371" s="90" t="s">
        <v>33</v>
      </c>
      <c r="I12371" s="77">
        <f>IF(H12371="Lost",G12371*-1,IF(H12371="Won",     IF(D12371="E/W",            G12371*(F12371-1)*0.5*1.25,    IF(D12371="place",   G12371*(F12371-1) *0.95,  G12371*(F12371-1) )),            IF(H12371="Placed",     (G12371*-0.5)  + (0.5*G12371*(F12371-1)*0.2),0)         ))</f>
        <v>-1</v>
      </c>
      <c r="J12371" s="18">
        <f t="shared" si="787"/>
        <v>1299.0000000000023</v>
      </c>
      <c r="K12371" s="19" t="str">
        <f t="shared" si="785"/>
        <v>Oct-16</v>
      </c>
      <c r="L12371" s="20">
        <f t="shared" si="788"/>
        <v>12178</v>
      </c>
      <c r="M12371" s="21">
        <f t="shared" si="786"/>
        <v>0.10666776153719841</v>
      </c>
    </row>
    <row r="12372" spans="1:13" x14ac:dyDescent="0.3">
      <c r="A12372" s="119">
        <v>42644</v>
      </c>
      <c r="B12372" s="123" t="s">
        <v>71</v>
      </c>
      <c r="C12372" s="121">
        <v>17</v>
      </c>
      <c r="D12372" s="94"/>
      <c r="E12372" s="123" t="s">
        <v>4554</v>
      </c>
      <c r="F12372" s="123">
        <v>5.5</v>
      </c>
      <c r="G12372" s="91">
        <v>1</v>
      </c>
      <c r="H12372" s="40">
        <v>6</v>
      </c>
      <c r="I12372" s="38">
        <v>-1</v>
      </c>
      <c r="J12372" s="18">
        <f t="shared" si="787"/>
        <v>1298.0000000000023</v>
      </c>
      <c r="K12372" s="19" t="str">
        <f t="shared" si="785"/>
        <v>Oct-16</v>
      </c>
      <c r="L12372" s="20">
        <f t="shared" si="788"/>
        <v>12179</v>
      </c>
      <c r="M12372" s="21">
        <f t="shared" si="786"/>
        <v>0.10657689465473374</v>
      </c>
    </row>
    <row r="12373" spans="1:13" x14ac:dyDescent="0.3">
      <c r="A12373" s="124">
        <v>42644</v>
      </c>
      <c r="B12373" s="111" t="s">
        <v>45</v>
      </c>
      <c r="C12373" s="111">
        <v>17.399999999999999</v>
      </c>
      <c r="D12373" s="94"/>
      <c r="E12373" s="111" t="s">
        <v>11111</v>
      </c>
      <c r="F12373" s="110">
        <v>5.5</v>
      </c>
      <c r="G12373" s="91">
        <v>1</v>
      </c>
      <c r="H12373" s="37" t="s">
        <v>6512</v>
      </c>
      <c r="I12373" s="34">
        <v>-1</v>
      </c>
      <c r="J12373" s="18">
        <f t="shared" si="787"/>
        <v>1297.0000000000023</v>
      </c>
      <c r="K12373" s="19" t="str">
        <f t="shared" si="785"/>
        <v>Oct-16</v>
      </c>
      <c r="L12373" s="20">
        <f t="shared" si="788"/>
        <v>12180</v>
      </c>
      <c r="M12373" s="21">
        <f t="shared" si="786"/>
        <v>0.10648604269293943</v>
      </c>
    </row>
    <row r="12374" spans="1:13" x14ac:dyDescent="0.3">
      <c r="A12374" s="124">
        <v>42644</v>
      </c>
      <c r="B12374" s="111" t="s">
        <v>45</v>
      </c>
      <c r="C12374" s="111">
        <v>18.399999999999999</v>
      </c>
      <c r="D12374" s="94"/>
      <c r="E12374" s="111" t="s">
        <v>11112</v>
      </c>
      <c r="F12374" s="110">
        <v>4.33</v>
      </c>
      <c r="G12374" s="91">
        <v>1</v>
      </c>
      <c r="H12374" s="37" t="s">
        <v>6518</v>
      </c>
      <c r="I12374" s="34">
        <v>-1</v>
      </c>
      <c r="J12374" s="18">
        <f t="shared" si="787"/>
        <v>1296.0000000000023</v>
      </c>
      <c r="K12374" s="19" t="str">
        <f t="shared" si="785"/>
        <v>Oct-16</v>
      </c>
      <c r="L12374" s="20">
        <f t="shared" si="788"/>
        <v>12181</v>
      </c>
      <c r="M12374" s="21">
        <f t="shared" si="786"/>
        <v>0.10639520564814073</v>
      </c>
    </row>
    <row r="12375" spans="1:13" x14ac:dyDescent="0.3">
      <c r="A12375" s="124">
        <v>42644</v>
      </c>
      <c r="B12375" s="111" t="s">
        <v>45</v>
      </c>
      <c r="C12375" s="111">
        <v>20.399999999999999</v>
      </c>
      <c r="D12375" s="94"/>
      <c r="E12375" s="111" t="s">
        <v>11113</v>
      </c>
      <c r="F12375" s="110">
        <v>4.5</v>
      </c>
      <c r="G12375" s="91">
        <v>1</v>
      </c>
      <c r="H12375" s="37" t="s">
        <v>6518</v>
      </c>
      <c r="I12375" s="34">
        <v>-1</v>
      </c>
      <c r="J12375" s="18">
        <f t="shared" si="787"/>
        <v>1295.0000000000023</v>
      </c>
      <c r="K12375" s="19" t="str">
        <f t="shared" si="785"/>
        <v>Oct-16</v>
      </c>
      <c r="L12375" s="20">
        <f t="shared" si="788"/>
        <v>12182</v>
      </c>
      <c r="M12375" s="21">
        <f t="shared" si="786"/>
        <v>0.10630438351666412</v>
      </c>
    </row>
    <row r="12376" spans="1:13" x14ac:dyDescent="0.3">
      <c r="A12376" s="119">
        <v>42646</v>
      </c>
      <c r="B12376" s="123" t="s">
        <v>59</v>
      </c>
      <c r="C12376" s="121">
        <v>14.2</v>
      </c>
      <c r="D12376" s="94"/>
      <c r="E12376" s="123" t="s">
        <v>11114</v>
      </c>
      <c r="F12376" s="123">
        <v>4.33</v>
      </c>
      <c r="G12376" s="91">
        <v>1</v>
      </c>
      <c r="H12376" s="40">
        <v>3</v>
      </c>
      <c r="I12376" s="38">
        <v>-1</v>
      </c>
      <c r="J12376" s="18">
        <f t="shared" si="787"/>
        <v>1294.0000000000023</v>
      </c>
      <c r="K12376" s="19" t="str">
        <f t="shared" si="785"/>
        <v>Oct-16</v>
      </c>
      <c r="L12376" s="20">
        <f t="shared" si="788"/>
        <v>12183</v>
      </c>
      <c r="M12376" s="21">
        <f t="shared" si="786"/>
        <v>0.10621357629483726</v>
      </c>
    </row>
    <row r="12377" spans="1:13" x14ac:dyDescent="0.3">
      <c r="A12377" s="119">
        <v>42646</v>
      </c>
      <c r="B12377" s="123" t="s">
        <v>30</v>
      </c>
      <c r="C12377" s="121">
        <v>14.4</v>
      </c>
      <c r="D12377" s="94"/>
      <c r="E12377" s="123" t="s">
        <v>11116</v>
      </c>
      <c r="F12377" s="123">
        <v>4.5</v>
      </c>
      <c r="G12377" s="91">
        <v>1</v>
      </c>
      <c r="H12377" s="40" t="s">
        <v>6116</v>
      </c>
      <c r="I12377" s="38">
        <v>-1</v>
      </c>
      <c r="J12377" s="18">
        <f t="shared" si="787"/>
        <v>1293.0000000000023</v>
      </c>
      <c r="K12377" s="19" t="str">
        <f t="shared" si="785"/>
        <v>Oct-16</v>
      </c>
      <c r="L12377" s="20">
        <f t="shared" si="788"/>
        <v>12184</v>
      </c>
      <c r="M12377" s="21">
        <f t="shared" si="786"/>
        <v>0.10612278397898903</v>
      </c>
    </row>
    <row r="12378" spans="1:13" x14ac:dyDescent="0.3">
      <c r="A12378" s="119">
        <v>42646</v>
      </c>
      <c r="B12378" s="123" t="s">
        <v>48</v>
      </c>
      <c r="C12378" s="121">
        <v>16</v>
      </c>
      <c r="D12378" s="94"/>
      <c r="E12378" s="123" t="s">
        <v>9160</v>
      </c>
      <c r="F12378" s="123">
        <v>5.5</v>
      </c>
      <c r="G12378" s="91">
        <v>1</v>
      </c>
      <c r="H12378" s="40">
        <v>1</v>
      </c>
      <c r="I12378" s="38">
        <v>4.5</v>
      </c>
      <c r="J12378" s="18">
        <f t="shared" si="787"/>
        <v>1297.5000000000023</v>
      </c>
      <c r="K12378" s="19" t="str">
        <f t="shared" si="785"/>
        <v>Oct-16</v>
      </c>
      <c r="L12378" s="20">
        <f t="shared" si="788"/>
        <v>12185</v>
      </c>
      <c r="M12378" s="21">
        <f t="shared" si="786"/>
        <v>0.1064833812064015</v>
      </c>
    </row>
    <row r="12379" spans="1:13" x14ac:dyDescent="0.3">
      <c r="A12379" s="119">
        <v>42646</v>
      </c>
      <c r="B12379" s="123" t="s">
        <v>48</v>
      </c>
      <c r="C12379" s="121">
        <v>16.3</v>
      </c>
      <c r="D12379" s="94"/>
      <c r="E12379" s="123" t="s">
        <v>11115</v>
      </c>
      <c r="F12379" s="123">
        <v>4.33</v>
      </c>
      <c r="G12379" s="91">
        <v>1</v>
      </c>
      <c r="H12379" s="40">
        <v>5</v>
      </c>
      <c r="I12379" s="38">
        <v>-1</v>
      </c>
      <c r="J12379" s="18">
        <f t="shared" si="787"/>
        <v>1296.5000000000023</v>
      </c>
      <c r="K12379" s="19" t="str">
        <f t="shared" si="785"/>
        <v>Oct-16</v>
      </c>
      <c r="L12379" s="20">
        <f t="shared" si="788"/>
        <v>12186</v>
      </c>
      <c r="M12379" s="21">
        <f t="shared" si="786"/>
        <v>0.10639258165107519</v>
      </c>
    </row>
    <row r="12380" spans="1:13" x14ac:dyDescent="0.3">
      <c r="A12380" s="116">
        <v>42647</v>
      </c>
      <c r="B12380" s="90" t="s">
        <v>61</v>
      </c>
      <c r="C12380" s="103">
        <v>0.64583333333333337</v>
      </c>
      <c r="D12380" s="94" t="s">
        <v>31</v>
      </c>
      <c r="E12380" s="90" t="s">
        <v>4146</v>
      </c>
      <c r="F12380" s="115">
        <v>2.88</v>
      </c>
      <c r="G12380" s="92">
        <v>1</v>
      </c>
      <c r="H12380" s="90" t="s">
        <v>33</v>
      </c>
      <c r="I12380" s="77">
        <f>IF(H12380="Lost",G12380*-1,IF(H12380="Won",     IF(D12380="E/W",            G12380*(F12380-1)*0.5*1.25,    IF(D12380="place",   G12380*(F12380-1) *0.95,  G12380*(F12380-1) )),            IF(H12380="Placed",     (G12380*-0.5)  + (0.5*G12380*(F12380-1)*0.2),0)         ))</f>
        <v>-1</v>
      </c>
      <c r="J12380" s="18">
        <f t="shared" si="787"/>
        <v>1295.5000000000023</v>
      </c>
      <c r="K12380" s="19" t="str">
        <f t="shared" si="785"/>
        <v>Oct-16</v>
      </c>
      <c r="L12380" s="20">
        <f t="shared" si="788"/>
        <v>12187</v>
      </c>
      <c r="M12380" s="21">
        <f t="shared" si="786"/>
        <v>0.10630179699680005</v>
      </c>
    </row>
    <row r="12381" spans="1:13" x14ac:dyDescent="0.3">
      <c r="A12381" s="119">
        <v>42647</v>
      </c>
      <c r="B12381" s="121" t="s">
        <v>38</v>
      </c>
      <c r="C12381" s="121">
        <v>15.4</v>
      </c>
      <c r="D12381" s="94"/>
      <c r="E12381" s="121" t="s">
        <v>11118</v>
      </c>
      <c r="F12381" s="123">
        <v>6</v>
      </c>
      <c r="G12381" s="91">
        <v>1</v>
      </c>
      <c r="H12381" s="40">
        <v>4</v>
      </c>
      <c r="I12381" s="38">
        <v>-1</v>
      </c>
      <c r="J12381" s="18">
        <f t="shared" si="787"/>
        <v>1294.5000000000023</v>
      </c>
      <c r="K12381" s="19" t="str">
        <f t="shared" si="785"/>
        <v>Oct-16</v>
      </c>
      <c r="L12381" s="20">
        <f t="shared" si="788"/>
        <v>12188</v>
      </c>
      <c r="M12381" s="21">
        <f t="shared" si="786"/>
        <v>0.10621102723990829</v>
      </c>
    </row>
    <row r="12382" spans="1:13" x14ac:dyDescent="0.3">
      <c r="A12382" s="119">
        <v>42647</v>
      </c>
      <c r="B12382" s="121" t="s">
        <v>61</v>
      </c>
      <c r="C12382" s="121">
        <v>16.3</v>
      </c>
      <c r="D12382" s="94"/>
      <c r="E12382" s="121" t="s">
        <v>4121</v>
      </c>
      <c r="F12382" s="123">
        <v>6</v>
      </c>
      <c r="G12382" s="91">
        <v>1</v>
      </c>
      <c r="H12382" s="40">
        <v>10</v>
      </c>
      <c r="I12382" s="38">
        <v>-1</v>
      </c>
      <c r="J12382" s="18">
        <f t="shared" si="787"/>
        <v>1293.5000000000023</v>
      </c>
      <c r="K12382" s="19" t="str">
        <f t="shared" si="785"/>
        <v>Oct-16</v>
      </c>
      <c r="L12382" s="20">
        <f t="shared" si="788"/>
        <v>12189</v>
      </c>
      <c r="M12382" s="21">
        <f t="shared" si="786"/>
        <v>0.10612027237673331</v>
      </c>
    </row>
    <row r="12383" spans="1:13" x14ac:dyDescent="0.3">
      <c r="A12383" s="119">
        <v>42647</v>
      </c>
      <c r="B12383" s="121" t="s">
        <v>50</v>
      </c>
      <c r="C12383" s="121">
        <v>16.5</v>
      </c>
      <c r="D12383" s="94"/>
      <c r="E12383" s="121" t="s">
        <v>11119</v>
      </c>
      <c r="F12383" s="123">
        <v>5.5</v>
      </c>
      <c r="G12383" s="91">
        <v>1</v>
      </c>
      <c r="H12383" s="40">
        <v>1</v>
      </c>
      <c r="I12383" s="38">
        <v>5</v>
      </c>
      <c r="J12383" s="18">
        <f t="shared" si="787"/>
        <v>1298.5000000000023</v>
      </c>
      <c r="K12383" s="19" t="str">
        <f t="shared" si="785"/>
        <v>Oct-16</v>
      </c>
      <c r="L12383" s="20">
        <f t="shared" si="788"/>
        <v>12190</v>
      </c>
      <c r="M12383" s="21">
        <f t="shared" si="786"/>
        <v>0.10652173913043497</v>
      </c>
    </row>
    <row r="12384" spans="1:13" x14ac:dyDescent="0.3">
      <c r="A12384" s="124">
        <v>42647</v>
      </c>
      <c r="B12384" s="111" t="s">
        <v>43</v>
      </c>
      <c r="C12384" s="111">
        <v>18.399999999999999</v>
      </c>
      <c r="D12384" s="94"/>
      <c r="E12384" s="111" t="s">
        <v>4638</v>
      </c>
      <c r="F12384" s="110">
        <v>4.5</v>
      </c>
      <c r="G12384" s="91">
        <v>1</v>
      </c>
      <c r="H12384" s="37" t="s">
        <v>6518</v>
      </c>
      <c r="I12384" s="34">
        <v>-1</v>
      </c>
      <c r="J12384" s="18">
        <f t="shared" si="787"/>
        <v>1297.5000000000023</v>
      </c>
      <c r="K12384" s="19" t="str">
        <f t="shared" si="785"/>
        <v>Oct-16</v>
      </c>
      <c r="L12384" s="20">
        <f t="shared" si="788"/>
        <v>12191</v>
      </c>
      <c r="M12384" s="21">
        <f t="shared" si="786"/>
        <v>0.10643097366910034</v>
      </c>
    </row>
    <row r="12385" spans="1:13" x14ac:dyDescent="0.3">
      <c r="A12385" s="124">
        <v>42647</v>
      </c>
      <c r="B12385" s="111" t="s">
        <v>43</v>
      </c>
      <c r="C12385" s="111">
        <v>20.399999999999999</v>
      </c>
      <c r="D12385" s="94"/>
      <c r="E12385" s="111" t="s">
        <v>11117</v>
      </c>
      <c r="F12385" s="110">
        <v>4.33</v>
      </c>
      <c r="G12385" s="91">
        <v>1</v>
      </c>
      <c r="H12385" s="37" t="s">
        <v>6526</v>
      </c>
      <c r="I12385" s="34">
        <v>3.33</v>
      </c>
      <c r="J12385" s="18">
        <f t="shared" si="787"/>
        <v>1300.8300000000022</v>
      </c>
      <c r="K12385" s="19" t="str">
        <f t="shared" si="785"/>
        <v>Oct-16</v>
      </c>
      <c r="L12385" s="20">
        <f t="shared" si="788"/>
        <v>12192</v>
      </c>
      <c r="M12385" s="21">
        <f t="shared" si="786"/>
        <v>0.10669537401574822</v>
      </c>
    </row>
    <row r="12386" spans="1:13" x14ac:dyDescent="0.3">
      <c r="A12386" s="116">
        <v>42648</v>
      </c>
      <c r="B12386" s="90" t="s">
        <v>89</v>
      </c>
      <c r="C12386" s="103">
        <v>0.63194444444444442</v>
      </c>
      <c r="D12386" s="94" t="s">
        <v>31</v>
      </c>
      <c r="E12386" s="90" t="s">
        <v>3790</v>
      </c>
      <c r="F12386" s="115">
        <v>2.62</v>
      </c>
      <c r="G12386" s="92">
        <v>1</v>
      </c>
      <c r="H12386" s="90" t="s">
        <v>33</v>
      </c>
      <c r="I12386" s="77">
        <f>IF(H12386="Lost",G12386*-1,IF(H12386="Won",     IF(D12386="E/W",            G12386*(F12386-1)*0.5*1.25,    IF(D12386="place",   G12386*(F12386-1) *0.95,  G12386*(F12386-1) )),            IF(H12386="Placed",     (G12386*-0.5)  + (0.5*G12386*(F12386-1)*0.2),0)         ))</f>
        <v>-1</v>
      </c>
      <c r="J12386" s="18">
        <f t="shared" si="787"/>
        <v>1299.8300000000022</v>
      </c>
      <c r="K12386" s="19" t="str">
        <f t="shared" si="785"/>
        <v>Oct-16</v>
      </c>
      <c r="L12386" s="20">
        <f t="shared" si="788"/>
        <v>12193</v>
      </c>
      <c r="M12386" s="21">
        <f t="shared" si="786"/>
        <v>0.10660460920200134</v>
      </c>
    </row>
    <row r="12387" spans="1:13" x14ac:dyDescent="0.3">
      <c r="A12387" s="116">
        <v>42648</v>
      </c>
      <c r="B12387" s="90" t="s">
        <v>43</v>
      </c>
      <c r="C12387" s="103">
        <v>0.74305555555555547</v>
      </c>
      <c r="D12387" s="94" t="s">
        <v>31</v>
      </c>
      <c r="E12387" s="90" t="s">
        <v>4147</v>
      </c>
      <c r="F12387" s="115">
        <v>3.25</v>
      </c>
      <c r="G12387" s="92">
        <v>1</v>
      </c>
      <c r="H12387" s="90" t="s">
        <v>33</v>
      </c>
      <c r="I12387" s="77">
        <f>IF(H12387="Lost",G12387*-1,IF(H12387="Won",     IF(D12387="E/W",            G12387*(F12387-1)*0.5*1.25,    IF(D12387="place",   G12387*(F12387-1) *0.95,  G12387*(F12387-1) )),            IF(H12387="Placed",     (G12387*-0.5)  + (0.5*G12387*(F12387-1)*0.2),0)         ))</f>
        <v>-1</v>
      </c>
      <c r="J12387" s="18">
        <f t="shared" si="787"/>
        <v>1298.8300000000022</v>
      </c>
      <c r="K12387" s="19" t="str">
        <f t="shared" si="785"/>
        <v>Oct-16</v>
      </c>
      <c r="L12387" s="20">
        <f t="shared" si="788"/>
        <v>12194</v>
      </c>
      <c r="M12387" s="21">
        <f t="shared" si="786"/>
        <v>0.10651385927505348</v>
      </c>
    </row>
    <row r="12388" spans="1:13" x14ac:dyDescent="0.3">
      <c r="A12388" s="119">
        <v>42648</v>
      </c>
      <c r="B12388" s="121" t="s">
        <v>63</v>
      </c>
      <c r="C12388" s="121">
        <v>14.3</v>
      </c>
      <c r="D12388" s="94"/>
      <c r="E12388" s="121" t="s">
        <v>3740</v>
      </c>
      <c r="F12388" s="123">
        <v>5</v>
      </c>
      <c r="G12388" s="91">
        <v>1</v>
      </c>
      <c r="H12388" s="40">
        <v>3</v>
      </c>
      <c r="I12388" s="38">
        <v>-1</v>
      </c>
      <c r="J12388" s="18">
        <f t="shared" si="787"/>
        <v>1297.8300000000022</v>
      </c>
      <c r="K12388" s="19" t="str">
        <f t="shared" si="785"/>
        <v>Oct-16</v>
      </c>
      <c r="L12388" s="20">
        <f t="shared" si="788"/>
        <v>12195</v>
      </c>
      <c r="M12388" s="21">
        <f t="shared" si="786"/>
        <v>0.10642312423124249</v>
      </c>
    </row>
    <row r="12389" spans="1:13" x14ac:dyDescent="0.3">
      <c r="A12389" s="119">
        <v>42648</v>
      </c>
      <c r="B12389" s="121" t="s">
        <v>86</v>
      </c>
      <c r="C12389" s="121">
        <v>14.5</v>
      </c>
      <c r="D12389" s="94"/>
      <c r="E12389" s="121" t="s">
        <v>11123</v>
      </c>
      <c r="F12389" s="123">
        <v>4.5</v>
      </c>
      <c r="G12389" s="91">
        <v>1</v>
      </c>
      <c r="H12389" s="40">
        <v>4</v>
      </c>
      <c r="I12389" s="38">
        <v>-1</v>
      </c>
      <c r="J12389" s="18">
        <f t="shared" si="787"/>
        <v>1296.8300000000022</v>
      </c>
      <c r="K12389" s="19" t="str">
        <f t="shared" si="785"/>
        <v>Oct-16</v>
      </c>
      <c r="L12389" s="20">
        <f t="shared" si="788"/>
        <v>12196</v>
      </c>
      <c r="M12389" s="21">
        <f t="shared" si="786"/>
        <v>0.10633240406690736</v>
      </c>
    </row>
    <row r="12390" spans="1:13" x14ac:dyDescent="0.3">
      <c r="A12390" s="119">
        <v>42648</v>
      </c>
      <c r="B12390" s="121" t="s">
        <v>63</v>
      </c>
      <c r="C12390" s="121">
        <v>15</v>
      </c>
      <c r="D12390" s="94"/>
      <c r="E12390" s="121" t="s">
        <v>11120</v>
      </c>
      <c r="F12390" s="123">
        <v>6</v>
      </c>
      <c r="G12390" s="91">
        <v>1</v>
      </c>
      <c r="H12390" s="40">
        <v>5</v>
      </c>
      <c r="I12390" s="38">
        <v>-1</v>
      </c>
      <c r="J12390" s="18">
        <f t="shared" si="787"/>
        <v>1295.8300000000022</v>
      </c>
      <c r="K12390" s="19" t="str">
        <f t="shared" si="785"/>
        <v>Oct-16</v>
      </c>
      <c r="L12390" s="20">
        <f t="shared" si="788"/>
        <v>12197</v>
      </c>
      <c r="M12390" s="21">
        <f t="shared" si="786"/>
        <v>0.10624169877838831</v>
      </c>
    </row>
    <row r="12391" spans="1:13" x14ac:dyDescent="0.3">
      <c r="A12391" s="119">
        <v>42648</v>
      </c>
      <c r="B12391" s="121" t="s">
        <v>89</v>
      </c>
      <c r="C12391" s="121">
        <v>15.4</v>
      </c>
      <c r="D12391" s="94"/>
      <c r="E12391" s="121" t="s">
        <v>11122</v>
      </c>
      <c r="F12391" s="123">
        <v>6</v>
      </c>
      <c r="G12391" s="91">
        <v>1</v>
      </c>
      <c r="H12391" s="40">
        <v>4</v>
      </c>
      <c r="I12391" s="38">
        <v>-1</v>
      </c>
      <c r="J12391" s="18">
        <f t="shared" si="787"/>
        <v>1294.8300000000022</v>
      </c>
      <c r="K12391" s="19" t="str">
        <f t="shared" si="785"/>
        <v>Oct-16</v>
      </c>
      <c r="L12391" s="20">
        <f t="shared" si="788"/>
        <v>12198</v>
      </c>
      <c r="M12391" s="21">
        <f t="shared" si="786"/>
        <v>0.10615100836202675</v>
      </c>
    </row>
    <row r="12392" spans="1:13" x14ac:dyDescent="0.3">
      <c r="A12392" s="119">
        <v>42648</v>
      </c>
      <c r="B12392" s="121" t="s">
        <v>63</v>
      </c>
      <c r="C12392" s="121">
        <v>16.3</v>
      </c>
      <c r="D12392" s="94"/>
      <c r="E12392" s="121" t="s">
        <v>11121</v>
      </c>
      <c r="F12392" s="123">
        <v>6</v>
      </c>
      <c r="G12392" s="91">
        <v>1</v>
      </c>
      <c r="H12392" s="40">
        <v>4</v>
      </c>
      <c r="I12392" s="38">
        <v>-1</v>
      </c>
      <c r="J12392" s="18">
        <f t="shared" si="787"/>
        <v>1293.8300000000022</v>
      </c>
      <c r="K12392" s="19" t="str">
        <f t="shared" si="785"/>
        <v>Oct-16</v>
      </c>
      <c r="L12392" s="20">
        <f t="shared" si="788"/>
        <v>12199</v>
      </c>
      <c r="M12392" s="21">
        <f t="shared" si="786"/>
        <v>0.10606033281416527</v>
      </c>
    </row>
    <row r="12393" spans="1:13" x14ac:dyDescent="0.3">
      <c r="A12393" s="119">
        <v>42648</v>
      </c>
      <c r="B12393" s="123" t="s">
        <v>86</v>
      </c>
      <c r="C12393" s="121">
        <v>16.5</v>
      </c>
      <c r="D12393" s="94"/>
      <c r="E12393" s="123" t="s">
        <v>11124</v>
      </c>
      <c r="F12393" s="123">
        <v>5.5</v>
      </c>
      <c r="G12393" s="91">
        <v>1</v>
      </c>
      <c r="H12393" s="40">
        <v>4</v>
      </c>
      <c r="I12393" s="38">
        <v>-1</v>
      </c>
      <c r="J12393" s="18">
        <f t="shared" si="787"/>
        <v>1292.8300000000022</v>
      </c>
      <c r="K12393" s="19" t="str">
        <f t="shared" si="785"/>
        <v>Oct-16</v>
      </c>
      <c r="L12393" s="20">
        <f t="shared" si="788"/>
        <v>12200</v>
      </c>
      <c r="M12393" s="21">
        <f t="shared" si="786"/>
        <v>0.10596967213114772</v>
      </c>
    </row>
    <row r="12394" spans="1:13" x14ac:dyDescent="0.3">
      <c r="A12394" s="116">
        <v>42649</v>
      </c>
      <c r="B12394" s="90" t="s">
        <v>47</v>
      </c>
      <c r="C12394" s="103">
        <v>0.82986111111111116</v>
      </c>
      <c r="D12394" s="94" t="s">
        <v>31</v>
      </c>
      <c r="E12394" s="90" t="s">
        <v>4148</v>
      </c>
      <c r="F12394" s="115">
        <v>3.75</v>
      </c>
      <c r="G12394" s="92">
        <v>1</v>
      </c>
      <c r="H12394" s="90" t="s">
        <v>33</v>
      </c>
      <c r="I12394" s="77">
        <f>IF(H12394="Lost",G12394*-1,IF(H12394="Won",     IF(D12394="E/W",            G12394*(F12394-1)*0.5*1.25,    IF(D12394="place",   G12394*(F12394-1) *0.95,  G12394*(F12394-1) )),            IF(H12394="Placed",     (G12394*-0.5)  + (0.5*G12394*(F12394-1)*0.2),0)         ))</f>
        <v>-1</v>
      </c>
      <c r="J12394" s="18">
        <f t="shared" si="787"/>
        <v>1291.8300000000022</v>
      </c>
      <c r="K12394" s="19" t="str">
        <f t="shared" si="785"/>
        <v>Oct-16</v>
      </c>
      <c r="L12394" s="20">
        <f t="shared" si="788"/>
        <v>12201</v>
      </c>
      <c r="M12394" s="21">
        <f t="shared" si="786"/>
        <v>0.10587902630931909</v>
      </c>
    </row>
    <row r="12395" spans="1:13" x14ac:dyDescent="0.3">
      <c r="A12395" s="116">
        <v>42650</v>
      </c>
      <c r="B12395" s="90" t="s">
        <v>52</v>
      </c>
      <c r="C12395" s="103">
        <v>0.63194444444444442</v>
      </c>
      <c r="D12395" s="94" t="s">
        <v>31</v>
      </c>
      <c r="E12395" s="90" t="s">
        <v>4149</v>
      </c>
      <c r="F12395" s="115">
        <v>3.25</v>
      </c>
      <c r="G12395" s="92">
        <v>1</v>
      </c>
      <c r="H12395" s="90" t="s">
        <v>33</v>
      </c>
      <c r="I12395" s="77">
        <f>IF(H12395="Lost",G12395*-1,IF(H12395="Won",     IF(D12395="E/W",            G12395*(F12395-1)*0.5*1.25,    IF(D12395="place",   G12395*(F12395-1) *0.95,  G12395*(F12395-1) )),            IF(H12395="Placed",     (G12395*-0.5)  + (0.5*G12395*(F12395-1)*0.2),0)         ))</f>
        <v>-1</v>
      </c>
      <c r="J12395" s="18">
        <f t="shared" si="787"/>
        <v>1290.8300000000022</v>
      </c>
      <c r="K12395" s="19" t="str">
        <f t="shared" si="785"/>
        <v>Oct-16</v>
      </c>
      <c r="L12395" s="20">
        <f t="shared" si="788"/>
        <v>12202</v>
      </c>
      <c r="M12395" s="21">
        <f t="shared" si="786"/>
        <v>0.10578839534502558</v>
      </c>
    </row>
    <row r="12396" spans="1:13" x14ac:dyDescent="0.3">
      <c r="A12396" s="116">
        <v>42650</v>
      </c>
      <c r="B12396" s="90" t="s">
        <v>137</v>
      </c>
      <c r="C12396" s="103">
        <v>0.75694444444444453</v>
      </c>
      <c r="D12396" s="94" t="s">
        <v>31</v>
      </c>
      <c r="E12396" s="90" t="s">
        <v>4150</v>
      </c>
      <c r="F12396" s="115">
        <v>2.88</v>
      </c>
      <c r="G12396" s="92">
        <v>1</v>
      </c>
      <c r="H12396" s="90" t="s">
        <v>42</v>
      </c>
      <c r="I12396" s="77">
        <f>IF(H12396="Lost",G12396*-1,IF(H12396="Won",     IF(D12396="E/W",            G12396*(F12396-1)*0.5*1.25,    IF(D12396="place",   G12396*(F12396-1) *0.95,  G12396*(F12396-1) )),            IF(H12396="Placed",     (G12396*-0.5)  + (0.5*G12396*(F12396-1)*0.2),0)         ))</f>
        <v>1.88</v>
      </c>
      <c r="J12396" s="18">
        <f t="shared" si="787"/>
        <v>1292.7100000000023</v>
      </c>
      <c r="K12396" s="19" t="str">
        <f t="shared" si="785"/>
        <v>Oct-16</v>
      </c>
      <c r="L12396" s="20">
        <f t="shared" si="788"/>
        <v>12203</v>
      </c>
      <c r="M12396" s="21">
        <f t="shared" si="786"/>
        <v>0.10593378677374435</v>
      </c>
    </row>
    <row r="12397" spans="1:13" x14ac:dyDescent="0.3">
      <c r="A12397" s="119">
        <v>42650</v>
      </c>
      <c r="B12397" s="123" t="s">
        <v>153</v>
      </c>
      <c r="C12397" s="121">
        <v>15</v>
      </c>
      <c r="D12397" s="94"/>
      <c r="E12397" s="123" t="s">
        <v>11125</v>
      </c>
      <c r="F12397" s="123">
        <v>6</v>
      </c>
      <c r="G12397" s="91">
        <v>1</v>
      </c>
      <c r="H12397" s="40">
        <v>3</v>
      </c>
      <c r="I12397" s="38">
        <v>-1</v>
      </c>
      <c r="J12397" s="18">
        <f t="shared" si="787"/>
        <v>1291.7100000000023</v>
      </c>
      <c r="K12397" s="19" t="str">
        <f t="shared" si="785"/>
        <v>Oct-16</v>
      </c>
      <c r="L12397" s="20">
        <f t="shared" si="788"/>
        <v>12204</v>
      </c>
      <c r="M12397" s="21">
        <f t="shared" si="786"/>
        <v>0.10584316617502477</v>
      </c>
    </row>
    <row r="12398" spans="1:13" x14ac:dyDescent="0.3">
      <c r="A12398" s="124">
        <v>42650</v>
      </c>
      <c r="B12398" s="111" t="s">
        <v>137</v>
      </c>
      <c r="C12398" s="111">
        <v>19.100000000000001</v>
      </c>
      <c r="D12398" s="94"/>
      <c r="E12398" s="111" t="s">
        <v>4531</v>
      </c>
      <c r="F12398" s="110">
        <v>4.5</v>
      </c>
      <c r="G12398" s="91">
        <v>1</v>
      </c>
      <c r="H12398" s="37" t="s">
        <v>6512</v>
      </c>
      <c r="I12398" s="34">
        <v>-1</v>
      </c>
      <c r="J12398" s="18">
        <f t="shared" si="787"/>
        <v>1290.7100000000023</v>
      </c>
      <c r="K12398" s="19" t="str">
        <f t="shared" si="785"/>
        <v>Oct-16</v>
      </c>
      <c r="L12398" s="20">
        <f t="shared" si="788"/>
        <v>12205</v>
      </c>
      <c r="M12398" s="21">
        <f t="shared" si="786"/>
        <v>0.10575256042605509</v>
      </c>
    </row>
    <row r="12399" spans="1:13" x14ac:dyDescent="0.3">
      <c r="A12399" s="116">
        <v>42651</v>
      </c>
      <c r="B12399" s="90" t="s">
        <v>52</v>
      </c>
      <c r="C12399" s="103">
        <v>0.57291666666666663</v>
      </c>
      <c r="D12399" s="94" t="s">
        <v>31</v>
      </c>
      <c r="E12399" s="90" t="s">
        <v>3308</v>
      </c>
      <c r="F12399" s="115">
        <v>4</v>
      </c>
      <c r="G12399" s="92">
        <v>1</v>
      </c>
      <c r="H12399" s="90" t="s">
        <v>33</v>
      </c>
      <c r="I12399" s="77">
        <f>IF(H12399="Lost",G12399*-1,IF(H12399="Won",     IF(D12399="E/W",            G12399*(F12399-1)*0.5*1.25,    IF(D12399="place",   G12399*(F12399-1) *0.95,  G12399*(F12399-1) )),            IF(H12399="Placed",     (G12399*-0.5)  + (0.5*G12399*(F12399-1)*0.2),0)         ))</f>
        <v>-1</v>
      </c>
      <c r="J12399" s="18">
        <f t="shared" si="787"/>
        <v>1289.7100000000023</v>
      </c>
      <c r="K12399" s="19" t="str">
        <f t="shared" si="785"/>
        <v>Oct-16</v>
      </c>
      <c r="L12399" s="20">
        <f t="shared" si="788"/>
        <v>12206</v>
      </c>
      <c r="M12399" s="21">
        <f t="shared" si="786"/>
        <v>0.1056619695231855</v>
      </c>
    </row>
    <row r="12400" spans="1:13" x14ac:dyDescent="0.3">
      <c r="A12400" s="116">
        <v>42651</v>
      </c>
      <c r="B12400" s="90" t="s">
        <v>52</v>
      </c>
      <c r="C12400" s="103">
        <v>0.72222222222222221</v>
      </c>
      <c r="D12400" s="94" t="s">
        <v>31</v>
      </c>
      <c r="E12400" s="90" t="s">
        <v>4151</v>
      </c>
      <c r="F12400" s="115">
        <v>4</v>
      </c>
      <c r="G12400" s="92">
        <v>1</v>
      </c>
      <c r="H12400" s="90" t="s">
        <v>33</v>
      </c>
      <c r="I12400" s="77">
        <f>IF(H12400="Lost",G12400*-1,IF(H12400="Won",     IF(D12400="E/W",            G12400*(F12400-1)*0.5*1.25,    IF(D12400="place",   G12400*(F12400-1) *0.95,  G12400*(F12400-1) )),            IF(H12400="Placed",     (G12400*-0.5)  + (0.5*G12400*(F12400-1)*0.2),0)         ))</f>
        <v>-1</v>
      </c>
      <c r="J12400" s="18">
        <f t="shared" si="787"/>
        <v>1288.7100000000023</v>
      </c>
      <c r="K12400" s="19" t="str">
        <f t="shared" si="785"/>
        <v>Oct-16</v>
      </c>
      <c r="L12400" s="20">
        <f t="shared" si="788"/>
        <v>12207</v>
      </c>
      <c r="M12400" s="21">
        <f t="shared" si="786"/>
        <v>0.10557139346276745</v>
      </c>
    </row>
    <row r="12401" spans="1:13" x14ac:dyDescent="0.3">
      <c r="A12401" s="119">
        <v>42651</v>
      </c>
      <c r="B12401" s="123" t="s">
        <v>65</v>
      </c>
      <c r="C12401" s="121">
        <v>14</v>
      </c>
      <c r="D12401" s="94"/>
      <c r="E12401" s="123" t="s">
        <v>10753</v>
      </c>
      <c r="F12401" s="123">
        <v>6</v>
      </c>
      <c r="G12401" s="91">
        <v>1</v>
      </c>
      <c r="H12401" s="40">
        <v>1</v>
      </c>
      <c r="I12401" s="38">
        <v>5</v>
      </c>
      <c r="J12401" s="18">
        <f t="shared" si="787"/>
        <v>1293.7100000000023</v>
      </c>
      <c r="K12401" s="19" t="str">
        <f t="shared" si="785"/>
        <v>Oct-16</v>
      </c>
      <c r="L12401" s="20">
        <f t="shared" si="788"/>
        <v>12208</v>
      </c>
      <c r="M12401" s="21">
        <f t="shared" si="786"/>
        <v>0.10597231323722169</v>
      </c>
    </row>
    <row r="12402" spans="1:13" x14ac:dyDescent="0.3">
      <c r="A12402" s="119">
        <v>42651</v>
      </c>
      <c r="B12402" s="123" t="s">
        <v>65</v>
      </c>
      <c r="C12402" s="121">
        <v>15.45</v>
      </c>
      <c r="D12402" s="94"/>
      <c r="E12402" s="123" t="s">
        <v>11127</v>
      </c>
      <c r="F12402" s="123">
        <v>6</v>
      </c>
      <c r="G12402" s="91">
        <v>1</v>
      </c>
      <c r="H12402" s="40">
        <v>20</v>
      </c>
      <c r="I12402" s="38">
        <v>-1</v>
      </c>
      <c r="J12402" s="18">
        <f t="shared" si="787"/>
        <v>1292.7100000000023</v>
      </c>
      <c r="K12402" s="19" t="str">
        <f t="shared" si="785"/>
        <v>Oct-16</v>
      </c>
      <c r="L12402" s="20">
        <f t="shared" si="788"/>
        <v>12209</v>
      </c>
      <c r="M12402" s="21">
        <f t="shared" si="786"/>
        <v>0.10588172659513492</v>
      </c>
    </row>
    <row r="12403" spans="1:13" x14ac:dyDescent="0.3">
      <c r="A12403" s="124">
        <v>42651</v>
      </c>
      <c r="B12403" s="110" t="s">
        <v>137</v>
      </c>
      <c r="C12403" s="111">
        <v>20.45</v>
      </c>
      <c r="D12403" s="94"/>
      <c r="E12403" s="108" t="s">
        <v>11126</v>
      </c>
      <c r="F12403" s="111">
        <v>5.5</v>
      </c>
      <c r="G12403" s="91">
        <v>1</v>
      </c>
      <c r="H12403" s="37" t="s">
        <v>6512</v>
      </c>
      <c r="I12403" s="34">
        <v>-1</v>
      </c>
      <c r="J12403" s="18">
        <f t="shared" si="787"/>
        <v>1291.7100000000023</v>
      </c>
      <c r="K12403" s="19" t="str">
        <f t="shared" si="785"/>
        <v>Oct-16</v>
      </c>
      <c r="L12403" s="20">
        <f t="shared" si="788"/>
        <v>12210</v>
      </c>
      <c r="M12403" s="21">
        <f t="shared" si="786"/>
        <v>0.10579115479115499</v>
      </c>
    </row>
    <row r="12404" spans="1:13" x14ac:dyDescent="0.3">
      <c r="A12404" s="116">
        <v>42653</v>
      </c>
      <c r="B12404" s="90" t="s">
        <v>37</v>
      </c>
      <c r="C12404" s="103">
        <v>0.68055555555555547</v>
      </c>
      <c r="D12404" s="94" t="s">
        <v>31</v>
      </c>
      <c r="E12404" s="90" t="s">
        <v>2356</v>
      </c>
      <c r="F12404" s="115">
        <v>3.5</v>
      </c>
      <c r="G12404" s="92">
        <v>1</v>
      </c>
      <c r="H12404" s="90" t="s">
        <v>33</v>
      </c>
      <c r="I12404" s="77">
        <f>IF(H12404="Lost",G12404*-1,IF(H12404="Won",     IF(D12404="E/W",            G12404*(F12404-1)*0.5*1.25,    IF(D12404="place",   G12404*(F12404-1) *0.95,  G12404*(F12404-1) )),            IF(H12404="Placed",     (G12404*-0.5)  + (0.5*G12404*(F12404-1)*0.2),0)         ))</f>
        <v>-1</v>
      </c>
      <c r="J12404" s="18">
        <f t="shared" si="787"/>
        <v>1290.7100000000023</v>
      </c>
      <c r="K12404" s="19" t="str">
        <f t="shared" si="785"/>
        <v>Oct-16</v>
      </c>
      <c r="L12404" s="20">
        <f t="shared" si="788"/>
        <v>12211</v>
      </c>
      <c r="M12404" s="21">
        <f t="shared" si="786"/>
        <v>0.10570059782163642</v>
      </c>
    </row>
    <row r="12405" spans="1:13" x14ac:dyDescent="0.3">
      <c r="A12405" s="116">
        <v>42653</v>
      </c>
      <c r="B12405" s="90" t="s">
        <v>47</v>
      </c>
      <c r="C12405" s="103">
        <v>0.72569444444444453</v>
      </c>
      <c r="D12405" s="94" t="s">
        <v>31</v>
      </c>
      <c r="E12405" s="90" t="s">
        <v>4023</v>
      </c>
      <c r="F12405" s="115">
        <v>3.5</v>
      </c>
      <c r="G12405" s="92">
        <v>1</v>
      </c>
      <c r="H12405" s="90" t="s">
        <v>33</v>
      </c>
      <c r="I12405" s="77">
        <f>IF(H12405="Lost",G12405*-1,IF(H12405="Won",     IF(D12405="E/W",            G12405*(F12405-1)*0.5*1.25,    IF(D12405="place",   G12405*(F12405-1) *0.95,  G12405*(F12405-1) )),            IF(H12405="Placed",     (G12405*-0.5)  + (0.5*G12405*(F12405-1)*0.2),0)         ))</f>
        <v>-1</v>
      </c>
      <c r="J12405" s="18">
        <f t="shared" si="787"/>
        <v>1289.7100000000023</v>
      </c>
      <c r="K12405" s="19" t="str">
        <f t="shared" si="785"/>
        <v>Oct-16</v>
      </c>
      <c r="L12405" s="20">
        <f t="shared" si="788"/>
        <v>12212</v>
      </c>
      <c r="M12405" s="21">
        <f t="shared" si="786"/>
        <v>0.10561005568293501</v>
      </c>
    </row>
    <row r="12406" spans="1:13" x14ac:dyDescent="0.3">
      <c r="A12406" s="116">
        <v>42653</v>
      </c>
      <c r="B12406" s="90" t="s">
        <v>47</v>
      </c>
      <c r="C12406" s="103">
        <v>0.85069444444444453</v>
      </c>
      <c r="D12406" s="94" t="s">
        <v>31</v>
      </c>
      <c r="E12406" s="90" t="s">
        <v>4152</v>
      </c>
      <c r="F12406" s="115">
        <v>4</v>
      </c>
      <c r="G12406" s="93">
        <v>1</v>
      </c>
      <c r="H12406" s="90" t="s">
        <v>33</v>
      </c>
      <c r="I12406" s="77">
        <f>IF(H12406="Lost",G12406*-1,IF(H12406="Won",     IF(D12406="E/W",            G12406*(F12406-1)*0.5*1.25,    IF(D12406="place",   G12406*(F12406-1) *0.95,  G12406*(F12406-1) )),            IF(H12406="Placed",     (G12406*-0.5)  + (0.5*G12406*(F12406-1)*0.2),0)         ))</f>
        <v>-1</v>
      </c>
      <c r="J12406" s="18">
        <f t="shared" si="787"/>
        <v>1288.7100000000023</v>
      </c>
      <c r="K12406" s="19" t="str">
        <f t="shared" si="785"/>
        <v>Oct-16</v>
      </c>
      <c r="L12406" s="20">
        <f t="shared" si="788"/>
        <v>12213</v>
      </c>
      <c r="M12406" s="21">
        <f t="shared" si="786"/>
        <v>0.10551952837140771</v>
      </c>
    </row>
    <row r="12407" spans="1:13" x14ac:dyDescent="0.3">
      <c r="A12407" s="119">
        <v>42653</v>
      </c>
      <c r="B12407" s="121" t="s">
        <v>59</v>
      </c>
      <c r="C12407" s="121">
        <v>16.3</v>
      </c>
      <c r="D12407" s="94"/>
      <c r="E12407" s="121" t="s">
        <v>10098</v>
      </c>
      <c r="F12407" s="123">
        <v>5.5</v>
      </c>
      <c r="G12407" s="91">
        <v>1</v>
      </c>
      <c r="H12407" s="40">
        <v>9</v>
      </c>
      <c r="I12407" s="38">
        <v>-1</v>
      </c>
      <c r="J12407" s="18">
        <f t="shared" si="787"/>
        <v>1287.7100000000023</v>
      </c>
      <c r="K12407" s="19" t="str">
        <f t="shared" si="785"/>
        <v>Oct-16</v>
      </c>
      <c r="L12407" s="20">
        <f t="shared" si="788"/>
        <v>12214</v>
      </c>
      <c r="M12407" s="21">
        <f t="shared" si="786"/>
        <v>0.10542901588341266</v>
      </c>
    </row>
    <row r="12408" spans="1:13" x14ac:dyDescent="0.3">
      <c r="A12408" s="116">
        <v>42654</v>
      </c>
      <c r="B12408" s="90" t="s">
        <v>97</v>
      </c>
      <c r="C12408" s="103">
        <v>0.59722222222222221</v>
      </c>
      <c r="D12408" s="94" t="s">
        <v>31</v>
      </c>
      <c r="E12408" s="90" t="s">
        <v>3861</v>
      </c>
      <c r="F12408" s="115">
        <v>2.88</v>
      </c>
      <c r="G12408" s="92">
        <v>1</v>
      </c>
      <c r="H12408" s="90" t="s">
        <v>42</v>
      </c>
      <c r="I12408" s="77">
        <f>IF(H12408="Lost",G12408*-1,IF(H12408="Won",     IF(D12408="E/W",            G12408*(F12408-1)*0.5*1.25,    IF(D12408="place",   G12408*(F12408-1) *0.95,  G12408*(F12408-1) )),            IF(H12408="Placed",     (G12408*-0.5)  + (0.5*G12408*(F12408-1)*0.2),0)         ))</f>
        <v>1.88</v>
      </c>
      <c r="J12408" s="18">
        <f t="shared" si="787"/>
        <v>1289.5900000000024</v>
      </c>
      <c r="K12408" s="19" t="str">
        <f t="shared" si="785"/>
        <v>Oct-16</v>
      </c>
      <c r="L12408" s="20">
        <f t="shared" si="788"/>
        <v>12215</v>
      </c>
      <c r="M12408" s="21">
        <f t="shared" si="786"/>
        <v>0.10557429390094167</v>
      </c>
    </row>
    <row r="12409" spans="1:13" x14ac:dyDescent="0.3">
      <c r="A12409" s="116">
        <v>42654</v>
      </c>
      <c r="B12409" s="90" t="s">
        <v>67</v>
      </c>
      <c r="C12409" s="103">
        <v>0.625</v>
      </c>
      <c r="D12409" s="94" t="s">
        <v>31</v>
      </c>
      <c r="E12409" s="90" t="s">
        <v>4153</v>
      </c>
      <c r="F12409" s="115">
        <v>4</v>
      </c>
      <c r="G12409" s="92">
        <v>1</v>
      </c>
      <c r="H12409" s="90" t="s">
        <v>33</v>
      </c>
      <c r="I12409" s="77">
        <f>IF(H12409="Lost",G12409*-1,IF(H12409="Won",     IF(D12409="E/W",            G12409*(F12409-1)*0.5*1.25,    IF(D12409="place",   G12409*(F12409-1) *0.95,  G12409*(F12409-1) )),            IF(H12409="Placed",     (G12409*-0.5)  + (0.5*G12409*(F12409-1)*0.2),0)         ))</f>
        <v>-1</v>
      </c>
      <c r="J12409" s="18">
        <f t="shared" si="787"/>
        <v>1288.5900000000024</v>
      </c>
      <c r="K12409" s="19" t="str">
        <f t="shared" si="785"/>
        <v>Oct-16</v>
      </c>
      <c r="L12409" s="20">
        <f t="shared" si="788"/>
        <v>12216</v>
      </c>
      <c r="M12409" s="21">
        <f t="shared" si="786"/>
        <v>0.10548379174852672</v>
      </c>
    </row>
    <row r="12410" spans="1:13" x14ac:dyDescent="0.3">
      <c r="A12410" s="116">
        <v>42654</v>
      </c>
      <c r="B12410" s="90" t="s">
        <v>50</v>
      </c>
      <c r="C12410" s="103">
        <v>0.67708333333333337</v>
      </c>
      <c r="D12410" s="94" t="s">
        <v>31</v>
      </c>
      <c r="E12410" s="90" t="s">
        <v>4154</v>
      </c>
      <c r="F12410" s="115">
        <v>4</v>
      </c>
      <c r="G12410" s="92">
        <v>1</v>
      </c>
      <c r="H12410" s="90" t="s">
        <v>33</v>
      </c>
      <c r="I12410" s="77">
        <f>IF(H12410="Lost",G12410*-1,IF(H12410="Won",     IF(D12410="E/W",            G12410*(F12410-1)*0.5*1.25,    IF(D12410="place",   G12410*(F12410-1) *0.95,  G12410*(F12410-1) )),            IF(H12410="Placed",     (G12410*-0.5)  + (0.5*G12410*(F12410-1)*0.2),0)         ))</f>
        <v>-1</v>
      </c>
      <c r="J12410" s="18">
        <f t="shared" si="787"/>
        <v>1287.5900000000024</v>
      </c>
      <c r="K12410" s="19" t="str">
        <f t="shared" si="785"/>
        <v>Oct-16</v>
      </c>
      <c r="L12410" s="20">
        <f t="shared" si="788"/>
        <v>12217</v>
      </c>
      <c r="M12410" s="21">
        <f t="shared" si="786"/>
        <v>0.10539330441188528</v>
      </c>
    </row>
    <row r="12411" spans="1:13" x14ac:dyDescent="0.3">
      <c r="A12411" s="119">
        <v>42654</v>
      </c>
      <c r="B12411" s="123" t="s">
        <v>97</v>
      </c>
      <c r="C12411" s="121">
        <v>14.2</v>
      </c>
      <c r="D12411" s="94"/>
      <c r="E12411" s="123" t="s">
        <v>11129</v>
      </c>
      <c r="F12411" s="123">
        <v>5.5</v>
      </c>
      <c r="G12411" s="91">
        <v>1</v>
      </c>
      <c r="H12411" s="40">
        <v>6</v>
      </c>
      <c r="I12411" s="38">
        <v>-1</v>
      </c>
      <c r="J12411" s="18">
        <f t="shared" si="787"/>
        <v>1286.5900000000024</v>
      </c>
      <c r="K12411" s="19" t="str">
        <f t="shared" si="785"/>
        <v>Oct-16</v>
      </c>
      <c r="L12411" s="20">
        <f t="shared" si="788"/>
        <v>12218</v>
      </c>
      <c r="M12411" s="21">
        <f t="shared" si="786"/>
        <v>0.10530283188737947</v>
      </c>
    </row>
    <row r="12412" spans="1:13" x14ac:dyDescent="0.3">
      <c r="A12412" s="119">
        <v>42654</v>
      </c>
      <c r="B12412" s="123" t="s">
        <v>67</v>
      </c>
      <c r="C12412" s="121">
        <v>16.350000000000001</v>
      </c>
      <c r="D12412" s="94"/>
      <c r="E12412" s="123" t="s">
        <v>6525</v>
      </c>
      <c r="F12412" s="123">
        <v>5.5</v>
      </c>
      <c r="G12412" s="91">
        <v>1</v>
      </c>
      <c r="H12412" s="40" t="s">
        <v>6116</v>
      </c>
      <c r="I12412" s="38">
        <v>-1</v>
      </c>
      <c r="J12412" s="18">
        <f t="shared" si="787"/>
        <v>1285.5900000000024</v>
      </c>
      <c r="K12412" s="19" t="str">
        <f t="shared" si="785"/>
        <v>Oct-16</v>
      </c>
      <c r="L12412" s="20">
        <f t="shared" si="788"/>
        <v>12219</v>
      </c>
      <c r="M12412" s="21">
        <f t="shared" si="786"/>
        <v>0.10521237417137265</v>
      </c>
    </row>
    <row r="12413" spans="1:13" x14ac:dyDescent="0.3">
      <c r="A12413" s="124">
        <v>42654</v>
      </c>
      <c r="B12413" s="110" t="s">
        <v>45</v>
      </c>
      <c r="C12413" s="111">
        <v>18.149999999999999</v>
      </c>
      <c r="D12413" s="94"/>
      <c r="E12413" s="110" t="s">
        <v>11128</v>
      </c>
      <c r="F12413" s="110">
        <v>5</v>
      </c>
      <c r="G12413" s="91">
        <v>1</v>
      </c>
      <c r="H12413" s="37" t="s">
        <v>6512</v>
      </c>
      <c r="I12413" s="34">
        <v>-1</v>
      </c>
      <c r="J12413" s="18">
        <f t="shared" si="787"/>
        <v>1284.5900000000024</v>
      </c>
      <c r="K12413" s="19" t="str">
        <f t="shared" si="785"/>
        <v>Oct-16</v>
      </c>
      <c r="L12413" s="20">
        <f t="shared" si="788"/>
        <v>12220</v>
      </c>
      <c r="M12413" s="21">
        <f t="shared" si="786"/>
        <v>0.10512193126022933</v>
      </c>
    </row>
    <row r="12414" spans="1:13" x14ac:dyDescent="0.3">
      <c r="A12414" s="116">
        <v>42655</v>
      </c>
      <c r="B12414" s="90" t="s">
        <v>63</v>
      </c>
      <c r="C12414" s="103">
        <v>0.61111111111111105</v>
      </c>
      <c r="D12414" s="94" t="s">
        <v>31</v>
      </c>
      <c r="E12414" s="90" t="s">
        <v>4155</v>
      </c>
      <c r="F12414" s="115">
        <v>3.75</v>
      </c>
      <c r="G12414" s="92">
        <v>1</v>
      </c>
      <c r="H12414" s="90" t="s">
        <v>42</v>
      </c>
      <c r="I12414" s="77">
        <f>IF(H12414="Lost",G12414*-1,IF(H12414="Won",     IF(D12414="E/W",            G12414*(F12414-1)*0.5*1.25,    IF(D12414="place",   G12414*(F12414-1) *0.95,  G12414*(F12414-1) )),            IF(H12414="Placed",     (G12414*-0.5)  + (0.5*G12414*(F12414-1)*0.2),0)         ))</f>
        <v>2.75</v>
      </c>
      <c r="J12414" s="18">
        <f t="shared" si="787"/>
        <v>1287.3400000000024</v>
      </c>
      <c r="K12414" s="19" t="str">
        <f t="shared" si="785"/>
        <v>Oct-16</v>
      </c>
      <c r="L12414" s="20">
        <f t="shared" si="788"/>
        <v>12221</v>
      </c>
      <c r="M12414" s="21">
        <f t="shared" si="786"/>
        <v>0.10533835201702008</v>
      </c>
    </row>
    <row r="12415" spans="1:13" x14ac:dyDescent="0.3">
      <c r="A12415" s="116">
        <v>42655</v>
      </c>
      <c r="B12415" s="90" t="s">
        <v>143</v>
      </c>
      <c r="C12415" s="103">
        <v>0.62152777777777779</v>
      </c>
      <c r="D12415" s="94" t="s">
        <v>31</v>
      </c>
      <c r="E12415" s="90" t="s">
        <v>2974</v>
      </c>
      <c r="F12415" s="115">
        <v>3.75</v>
      </c>
      <c r="G12415" s="92">
        <v>1</v>
      </c>
      <c r="H12415" s="90" t="s">
        <v>33</v>
      </c>
      <c r="I12415" s="77">
        <f>IF(H12415="Lost",G12415*-1,IF(H12415="Won",     IF(D12415="E/W",            G12415*(F12415-1)*0.5*1.25,    IF(D12415="place",   G12415*(F12415-1) *0.95,  G12415*(F12415-1) )),            IF(H12415="Placed",     (G12415*-0.5)  + (0.5*G12415*(F12415-1)*0.2),0)         ))</f>
        <v>-1</v>
      </c>
      <c r="J12415" s="18">
        <f t="shared" si="787"/>
        <v>1286.3400000000024</v>
      </c>
      <c r="K12415" s="19" t="str">
        <f t="shared" si="785"/>
        <v>Oct-16</v>
      </c>
      <c r="L12415" s="20">
        <f t="shared" si="788"/>
        <v>12222</v>
      </c>
      <c r="M12415" s="21">
        <f t="shared" si="786"/>
        <v>0.10524791359842926</v>
      </c>
    </row>
    <row r="12416" spans="1:13" x14ac:dyDescent="0.3">
      <c r="A12416" s="116">
        <v>42655</v>
      </c>
      <c r="B12416" s="90" t="s">
        <v>43</v>
      </c>
      <c r="C12416" s="103">
        <v>0.78819444444444453</v>
      </c>
      <c r="D12416" s="94" t="s">
        <v>31</v>
      </c>
      <c r="E12416" s="90" t="s">
        <v>4156</v>
      </c>
      <c r="F12416" s="115">
        <v>3</v>
      </c>
      <c r="G12416" s="92">
        <v>1</v>
      </c>
      <c r="H12416" s="90" t="s">
        <v>33</v>
      </c>
      <c r="I12416" s="77">
        <f>IF(H12416="Lost",G12416*-1,IF(H12416="Won",     IF(D12416="E/W",            G12416*(F12416-1)*0.5*1.25,    IF(D12416="place",   G12416*(F12416-1) *0.95,  G12416*(F12416-1) )),            IF(H12416="Placed",     (G12416*-0.5)  + (0.5*G12416*(F12416-1)*0.2),0)         ))</f>
        <v>-1</v>
      </c>
      <c r="J12416" s="18">
        <f t="shared" si="787"/>
        <v>1285.3400000000024</v>
      </c>
      <c r="K12416" s="19" t="str">
        <f t="shared" si="785"/>
        <v>Oct-16</v>
      </c>
      <c r="L12416" s="20">
        <f t="shared" si="788"/>
        <v>12223</v>
      </c>
      <c r="M12416" s="21">
        <f t="shared" si="786"/>
        <v>0.10515748997791069</v>
      </c>
    </row>
    <row r="12417" spans="1:13" x14ac:dyDescent="0.3">
      <c r="A12417" s="124">
        <v>42655</v>
      </c>
      <c r="B12417" s="110" t="s">
        <v>43</v>
      </c>
      <c r="C12417" s="111">
        <v>19.55</v>
      </c>
      <c r="D12417" s="94"/>
      <c r="E12417" s="110" t="s">
        <v>11130</v>
      </c>
      <c r="F12417" s="110">
        <v>5</v>
      </c>
      <c r="G12417" s="91">
        <v>1</v>
      </c>
      <c r="H12417" s="37" t="s">
        <v>6526</v>
      </c>
      <c r="I12417" s="34">
        <v>4</v>
      </c>
      <c r="J12417" s="18">
        <f t="shared" si="787"/>
        <v>1289.3400000000024</v>
      </c>
      <c r="K12417" s="19" t="str">
        <f t="shared" si="785"/>
        <v>Oct-16</v>
      </c>
      <c r="L12417" s="20">
        <f t="shared" si="788"/>
        <v>12224</v>
      </c>
      <c r="M12417" s="21">
        <f t="shared" si="786"/>
        <v>0.10547611256544523</v>
      </c>
    </row>
    <row r="12418" spans="1:13" x14ac:dyDescent="0.3">
      <c r="A12418" s="124">
        <v>42655</v>
      </c>
      <c r="B12418" s="110" t="s">
        <v>43</v>
      </c>
      <c r="C12418" s="111">
        <v>20.55</v>
      </c>
      <c r="D12418" s="94"/>
      <c r="E12418" s="110" t="s">
        <v>4164</v>
      </c>
      <c r="F12418" s="110">
        <v>5</v>
      </c>
      <c r="G12418" s="91">
        <v>1</v>
      </c>
      <c r="H12418" s="37" t="s">
        <v>6526</v>
      </c>
      <c r="I12418" s="34">
        <v>4</v>
      </c>
      <c r="J12418" s="18">
        <f t="shared" si="787"/>
        <v>1293.3400000000024</v>
      </c>
      <c r="K12418" s="19" t="str">
        <f t="shared" ref="K12418:K12481" si="789">TEXT(A12418,"MMM-yy")</f>
        <v>Oct-16</v>
      </c>
      <c r="L12418" s="20">
        <f t="shared" si="788"/>
        <v>12225</v>
      </c>
      <c r="M12418" s="21">
        <f t="shared" ref="M12418:M12481" si="790">J12418/L12418</f>
        <v>0.10579468302658507</v>
      </c>
    </row>
    <row r="12419" spans="1:13" x14ac:dyDescent="0.3">
      <c r="A12419" s="116">
        <v>42656</v>
      </c>
      <c r="B12419" s="90" t="s">
        <v>69</v>
      </c>
      <c r="C12419" s="103">
        <v>0.72916666666666663</v>
      </c>
      <c r="D12419" s="94" t="s">
        <v>31</v>
      </c>
      <c r="E12419" s="90" t="s">
        <v>4157</v>
      </c>
      <c r="F12419" s="115">
        <v>3.5</v>
      </c>
      <c r="G12419" s="92">
        <v>1</v>
      </c>
      <c r="H12419" s="90" t="s">
        <v>33</v>
      </c>
      <c r="I12419" s="77">
        <f>IF(H12419="Lost",G12419*-1,IF(H12419="Won",     IF(D12419="E/W",            G12419*(F12419-1)*0.5*1.25,    IF(D12419="place",   G12419*(F12419-1) *0.95,  G12419*(F12419-1) )),            IF(H12419="Placed",     (G12419*-0.5)  + (0.5*G12419*(F12419-1)*0.2),0)         ))</f>
        <v>-1</v>
      </c>
      <c r="J12419" s="18">
        <f t="shared" ref="J12419:J12482" si="791">J12418+I12419</f>
        <v>1292.3400000000024</v>
      </c>
      <c r="K12419" s="19" t="str">
        <f t="shared" si="789"/>
        <v>Oct-16</v>
      </c>
      <c r="L12419" s="20">
        <f t="shared" ref="L12419:L12482" si="792">L12418+G12419</f>
        <v>12226</v>
      </c>
      <c r="M12419" s="21">
        <f t="shared" si="790"/>
        <v>0.10570423687223969</v>
      </c>
    </row>
    <row r="12420" spans="1:13" x14ac:dyDescent="0.3">
      <c r="A12420" s="119">
        <v>42656</v>
      </c>
      <c r="B12420" s="121" t="s">
        <v>38</v>
      </c>
      <c r="C12420" s="121">
        <v>15.4</v>
      </c>
      <c r="D12420" s="94"/>
      <c r="E12420" s="121" t="s">
        <v>11131</v>
      </c>
      <c r="F12420" s="123">
        <v>4.5</v>
      </c>
      <c r="G12420" s="91">
        <v>1</v>
      </c>
      <c r="H12420" s="40">
        <v>2</v>
      </c>
      <c r="I12420" s="38">
        <v>-1</v>
      </c>
      <c r="J12420" s="18">
        <f t="shared" si="791"/>
        <v>1291.3400000000024</v>
      </c>
      <c r="K12420" s="19" t="str">
        <f t="shared" si="789"/>
        <v>Oct-16</v>
      </c>
      <c r="L12420" s="20">
        <f t="shared" si="792"/>
        <v>12227</v>
      </c>
      <c r="M12420" s="21">
        <f t="shared" si="790"/>
        <v>0.10561380551239082</v>
      </c>
    </row>
    <row r="12421" spans="1:13" x14ac:dyDescent="0.3">
      <c r="A12421" s="119">
        <v>42656</v>
      </c>
      <c r="B12421" s="121" t="s">
        <v>98</v>
      </c>
      <c r="C12421" s="121">
        <v>16.399999999999999</v>
      </c>
      <c r="D12421" s="94"/>
      <c r="E12421" s="121" t="s">
        <v>11132</v>
      </c>
      <c r="F12421" s="123">
        <v>5</v>
      </c>
      <c r="G12421" s="91">
        <v>1</v>
      </c>
      <c r="H12421" s="40">
        <v>1</v>
      </c>
      <c r="I12421" s="38">
        <v>4</v>
      </c>
      <c r="J12421" s="18">
        <f t="shared" si="791"/>
        <v>1295.3400000000024</v>
      </c>
      <c r="K12421" s="19" t="str">
        <f t="shared" si="789"/>
        <v>Oct-16</v>
      </c>
      <c r="L12421" s="20">
        <f t="shared" si="792"/>
        <v>12228</v>
      </c>
      <c r="M12421" s="21">
        <f t="shared" si="790"/>
        <v>0.10593228655544672</v>
      </c>
    </row>
    <row r="12422" spans="1:13" x14ac:dyDescent="0.3">
      <c r="A12422" s="119">
        <v>42656</v>
      </c>
      <c r="B12422" s="121" t="s">
        <v>69</v>
      </c>
      <c r="C12422" s="121">
        <v>17</v>
      </c>
      <c r="D12422" s="94"/>
      <c r="E12422" s="121" t="s">
        <v>2662</v>
      </c>
      <c r="F12422" s="123">
        <v>5.5</v>
      </c>
      <c r="G12422" s="91">
        <v>1</v>
      </c>
      <c r="H12422" s="40">
        <v>5</v>
      </c>
      <c r="I12422" s="38">
        <v>-1</v>
      </c>
      <c r="J12422" s="18">
        <f t="shared" si="791"/>
        <v>1294.3400000000024</v>
      </c>
      <c r="K12422" s="19" t="str">
        <f t="shared" si="789"/>
        <v>Oct-16</v>
      </c>
      <c r="L12422" s="20">
        <f t="shared" si="792"/>
        <v>12229</v>
      </c>
      <c r="M12422" s="21">
        <f t="shared" si="790"/>
        <v>0.10584185133698605</v>
      </c>
    </row>
    <row r="12423" spans="1:13" x14ac:dyDescent="0.3">
      <c r="A12423" s="119">
        <v>42657</v>
      </c>
      <c r="B12423" s="121" t="s">
        <v>35</v>
      </c>
      <c r="C12423" s="121">
        <v>16.55</v>
      </c>
      <c r="D12423" s="94"/>
      <c r="E12423" s="121" t="s">
        <v>11136</v>
      </c>
      <c r="F12423" s="123">
        <v>5.5</v>
      </c>
      <c r="G12423" s="91">
        <v>1</v>
      </c>
      <c r="H12423" s="40" t="s">
        <v>6116</v>
      </c>
      <c r="I12423" s="38">
        <v>-1</v>
      </c>
      <c r="J12423" s="18">
        <f t="shared" si="791"/>
        <v>1293.3400000000024</v>
      </c>
      <c r="K12423" s="19" t="str">
        <f t="shared" si="789"/>
        <v>Oct-16</v>
      </c>
      <c r="L12423" s="20">
        <f t="shared" si="792"/>
        <v>12230</v>
      </c>
      <c r="M12423" s="21">
        <f t="shared" si="790"/>
        <v>0.10575143090760444</v>
      </c>
    </row>
    <row r="12424" spans="1:13" x14ac:dyDescent="0.3">
      <c r="A12424" s="124">
        <v>42657</v>
      </c>
      <c r="B12424" s="110" t="s">
        <v>137</v>
      </c>
      <c r="C12424" s="111">
        <v>18.2</v>
      </c>
      <c r="D12424" s="94"/>
      <c r="E12424" s="110" t="s">
        <v>11133</v>
      </c>
      <c r="F12424" s="110">
        <v>5</v>
      </c>
      <c r="G12424" s="91">
        <v>1</v>
      </c>
      <c r="H12424" s="37" t="s">
        <v>6518</v>
      </c>
      <c r="I12424" s="34">
        <v>-1</v>
      </c>
      <c r="J12424" s="18">
        <f t="shared" si="791"/>
        <v>1292.3400000000024</v>
      </c>
      <c r="K12424" s="19" t="str">
        <f t="shared" si="789"/>
        <v>Oct-16</v>
      </c>
      <c r="L12424" s="20">
        <f t="shared" si="792"/>
        <v>12231</v>
      </c>
      <c r="M12424" s="21">
        <f t="shared" si="790"/>
        <v>0.10566102526367446</v>
      </c>
    </row>
    <row r="12425" spans="1:13" x14ac:dyDescent="0.3">
      <c r="A12425" s="124">
        <v>42657</v>
      </c>
      <c r="B12425" s="110" t="s">
        <v>137</v>
      </c>
      <c r="C12425" s="111">
        <v>20.2</v>
      </c>
      <c r="D12425" s="94"/>
      <c r="E12425" s="110" t="s">
        <v>4319</v>
      </c>
      <c r="F12425" s="110">
        <v>6</v>
      </c>
      <c r="G12425" s="91">
        <v>1</v>
      </c>
      <c r="H12425" s="37" t="s">
        <v>6518</v>
      </c>
      <c r="I12425" s="34">
        <v>-1</v>
      </c>
      <c r="J12425" s="18">
        <f t="shared" si="791"/>
        <v>1291.3400000000024</v>
      </c>
      <c r="K12425" s="19" t="str">
        <f t="shared" si="789"/>
        <v>Oct-16</v>
      </c>
      <c r="L12425" s="20">
        <f t="shared" si="792"/>
        <v>12232</v>
      </c>
      <c r="M12425" s="21">
        <f t="shared" si="790"/>
        <v>0.10557063440156986</v>
      </c>
    </row>
    <row r="12426" spans="1:13" x14ac:dyDescent="0.3">
      <c r="A12426" s="124">
        <v>42657</v>
      </c>
      <c r="B12426" s="110" t="s">
        <v>137</v>
      </c>
      <c r="C12426" s="111">
        <v>20.2</v>
      </c>
      <c r="D12426" s="94"/>
      <c r="E12426" s="110" t="s">
        <v>11134</v>
      </c>
      <c r="F12426" s="110">
        <v>4.5</v>
      </c>
      <c r="G12426" s="91">
        <v>1</v>
      </c>
      <c r="H12426" s="37" t="s">
        <v>6512</v>
      </c>
      <c r="I12426" s="34">
        <v>-1</v>
      </c>
      <c r="J12426" s="18">
        <f t="shared" si="791"/>
        <v>1290.3400000000024</v>
      </c>
      <c r="K12426" s="19" t="str">
        <f t="shared" si="789"/>
        <v>Oct-16</v>
      </c>
      <c r="L12426" s="20">
        <f t="shared" si="792"/>
        <v>12233</v>
      </c>
      <c r="M12426" s="21">
        <f t="shared" si="790"/>
        <v>0.10548025831766553</v>
      </c>
    </row>
    <row r="12427" spans="1:13" x14ac:dyDescent="0.3">
      <c r="A12427" s="124">
        <v>42657</v>
      </c>
      <c r="B12427" s="110" t="s">
        <v>137</v>
      </c>
      <c r="C12427" s="111">
        <v>21.2</v>
      </c>
      <c r="D12427" s="94"/>
      <c r="E12427" s="110" t="s">
        <v>11135</v>
      </c>
      <c r="F12427" s="110">
        <v>6</v>
      </c>
      <c r="G12427" s="91">
        <v>1</v>
      </c>
      <c r="H12427" s="37" t="s">
        <v>6512</v>
      </c>
      <c r="I12427" s="34">
        <v>-1</v>
      </c>
      <c r="J12427" s="18">
        <f t="shared" si="791"/>
        <v>1289.3400000000024</v>
      </c>
      <c r="K12427" s="19" t="str">
        <f t="shared" si="789"/>
        <v>Oct-16</v>
      </c>
      <c r="L12427" s="20">
        <f t="shared" si="792"/>
        <v>12234</v>
      </c>
      <c r="M12427" s="21">
        <f t="shared" si="790"/>
        <v>0.10538989700833762</v>
      </c>
    </row>
    <row r="12428" spans="1:13" x14ac:dyDescent="0.3">
      <c r="A12428" s="116">
        <v>42658</v>
      </c>
      <c r="B12428" s="90" t="s">
        <v>136</v>
      </c>
      <c r="C12428" s="103">
        <v>0.56597222222222221</v>
      </c>
      <c r="D12428" s="94" t="s">
        <v>31</v>
      </c>
      <c r="E12428" s="90" t="s">
        <v>4169</v>
      </c>
      <c r="F12428" s="115">
        <v>3.5</v>
      </c>
      <c r="G12428" s="92">
        <v>1</v>
      </c>
      <c r="H12428" s="90" t="s">
        <v>33</v>
      </c>
      <c r="I12428" s="77">
        <f t="shared" ref="I12428:I12434" si="793">IF(H12428="Lost",G12428*-1,IF(H12428="Won",     IF(D12428="E/W",            G12428*(F12428-1)*0.5*1.25,    IF(D12428="place",   G12428*(F12428-1) *0.95,  G12428*(F12428-1) )),            IF(H12428="Placed",     (G12428*-0.5)  + (0.5*G12428*(F12428-1)*0.2),0)         ))</f>
        <v>-1</v>
      </c>
      <c r="J12428" s="18">
        <f t="shared" si="791"/>
        <v>1288.3400000000024</v>
      </c>
      <c r="K12428" s="19" t="str">
        <f t="shared" si="789"/>
        <v>Oct-16</v>
      </c>
      <c r="L12428" s="20">
        <f t="shared" si="792"/>
        <v>12235</v>
      </c>
      <c r="M12428" s="21">
        <f t="shared" si="790"/>
        <v>0.10529955046996342</v>
      </c>
    </row>
    <row r="12429" spans="1:13" x14ac:dyDescent="0.3">
      <c r="A12429" s="116">
        <v>42658</v>
      </c>
      <c r="B12429" s="90" t="s">
        <v>61</v>
      </c>
      <c r="C12429" s="103">
        <v>0.57291666666666663</v>
      </c>
      <c r="D12429" s="94" t="s">
        <v>31</v>
      </c>
      <c r="E12429" s="90" t="s">
        <v>4159</v>
      </c>
      <c r="F12429" s="115">
        <v>3.25</v>
      </c>
      <c r="G12429" s="92">
        <v>1</v>
      </c>
      <c r="H12429" s="90" t="s">
        <v>33</v>
      </c>
      <c r="I12429" s="77">
        <f t="shared" si="793"/>
        <v>-1</v>
      </c>
      <c r="J12429" s="18">
        <f t="shared" si="791"/>
        <v>1287.3400000000024</v>
      </c>
      <c r="K12429" s="19" t="str">
        <f t="shared" si="789"/>
        <v>Oct-16</v>
      </c>
      <c r="L12429" s="20">
        <f t="shared" si="792"/>
        <v>12236</v>
      </c>
      <c r="M12429" s="21">
        <f t="shared" si="790"/>
        <v>0.10520921869892141</v>
      </c>
    </row>
    <row r="12430" spans="1:13" x14ac:dyDescent="0.3">
      <c r="A12430" s="116">
        <v>42658</v>
      </c>
      <c r="B12430" s="90" t="s">
        <v>136</v>
      </c>
      <c r="C12430" s="103">
        <v>0.59027777777777779</v>
      </c>
      <c r="D12430" s="94" t="s">
        <v>31</v>
      </c>
      <c r="E12430" s="90" t="s">
        <v>4170</v>
      </c>
      <c r="F12430" s="115">
        <v>3.25</v>
      </c>
      <c r="G12430" s="93">
        <v>1</v>
      </c>
      <c r="H12430" s="90" t="s">
        <v>33</v>
      </c>
      <c r="I12430" s="77">
        <f t="shared" si="793"/>
        <v>-1</v>
      </c>
      <c r="J12430" s="18">
        <f t="shared" si="791"/>
        <v>1286.3400000000024</v>
      </c>
      <c r="K12430" s="19" t="str">
        <f t="shared" si="789"/>
        <v>Oct-16</v>
      </c>
      <c r="L12430" s="20">
        <f t="shared" si="792"/>
        <v>12237</v>
      </c>
      <c r="M12430" s="21">
        <f t="shared" si="790"/>
        <v>0.10511890169159127</v>
      </c>
    </row>
    <row r="12431" spans="1:13" x14ac:dyDescent="0.3">
      <c r="A12431" s="116">
        <v>42658</v>
      </c>
      <c r="B12431" s="90" t="s">
        <v>58</v>
      </c>
      <c r="C12431" s="103">
        <v>0.60763888888888895</v>
      </c>
      <c r="D12431" s="94" t="s">
        <v>31</v>
      </c>
      <c r="E12431" s="90" t="s">
        <v>4158</v>
      </c>
      <c r="F12431" s="115">
        <v>2.75</v>
      </c>
      <c r="G12431" s="92">
        <v>1</v>
      </c>
      <c r="H12431" s="90" t="s">
        <v>33</v>
      </c>
      <c r="I12431" s="77">
        <f t="shared" si="793"/>
        <v>-1</v>
      </c>
      <c r="J12431" s="18">
        <f t="shared" si="791"/>
        <v>1285.3400000000024</v>
      </c>
      <c r="K12431" s="19" t="str">
        <f t="shared" si="789"/>
        <v>Oct-16</v>
      </c>
      <c r="L12431" s="20">
        <f t="shared" si="792"/>
        <v>12238</v>
      </c>
      <c r="M12431" s="21">
        <f t="shared" si="790"/>
        <v>0.10502859944435385</v>
      </c>
    </row>
    <row r="12432" spans="1:13" x14ac:dyDescent="0.3">
      <c r="A12432" s="116">
        <v>42658</v>
      </c>
      <c r="B12432" s="90" t="s">
        <v>61</v>
      </c>
      <c r="C12432" s="103">
        <v>0.62152777777777779</v>
      </c>
      <c r="D12432" s="94" t="s">
        <v>31</v>
      </c>
      <c r="E12432" s="90" t="s">
        <v>4160</v>
      </c>
      <c r="F12432" s="115">
        <v>3.25</v>
      </c>
      <c r="G12432" s="92">
        <v>1</v>
      </c>
      <c r="H12432" s="90" t="s">
        <v>33</v>
      </c>
      <c r="I12432" s="77">
        <f t="shared" si="793"/>
        <v>-1</v>
      </c>
      <c r="J12432" s="18">
        <f t="shared" si="791"/>
        <v>1284.3400000000024</v>
      </c>
      <c r="K12432" s="19" t="str">
        <f t="shared" si="789"/>
        <v>Oct-16</v>
      </c>
      <c r="L12432" s="20">
        <f t="shared" si="792"/>
        <v>12239</v>
      </c>
      <c r="M12432" s="21">
        <f t="shared" si="790"/>
        <v>0.10493831195359117</v>
      </c>
    </row>
    <row r="12433" spans="1:13" x14ac:dyDescent="0.3">
      <c r="A12433" s="116">
        <v>42658</v>
      </c>
      <c r="B12433" s="90" t="s">
        <v>45</v>
      </c>
      <c r="C12433" s="103">
        <v>0.73958333333333337</v>
      </c>
      <c r="D12433" s="94" t="s">
        <v>31</v>
      </c>
      <c r="E12433" s="90" t="s">
        <v>4161</v>
      </c>
      <c r="F12433" s="115">
        <v>4</v>
      </c>
      <c r="G12433" s="92">
        <v>1</v>
      </c>
      <c r="H12433" s="90" t="s">
        <v>42</v>
      </c>
      <c r="I12433" s="77">
        <f t="shared" si="793"/>
        <v>3</v>
      </c>
      <c r="J12433" s="18">
        <f t="shared" si="791"/>
        <v>1287.3400000000024</v>
      </c>
      <c r="K12433" s="19" t="str">
        <f t="shared" si="789"/>
        <v>Oct-16</v>
      </c>
      <c r="L12433" s="20">
        <f t="shared" si="792"/>
        <v>12240</v>
      </c>
      <c r="M12433" s="21">
        <f t="shared" si="790"/>
        <v>0.10517483660130739</v>
      </c>
    </row>
    <row r="12434" spans="1:13" x14ac:dyDescent="0.3">
      <c r="A12434" s="116">
        <v>42658</v>
      </c>
      <c r="B12434" s="90" t="s">
        <v>45</v>
      </c>
      <c r="C12434" s="103">
        <v>0.78125</v>
      </c>
      <c r="D12434" s="94" t="s">
        <v>31</v>
      </c>
      <c r="E12434" s="90" t="s">
        <v>4162</v>
      </c>
      <c r="F12434" s="115">
        <v>3.25</v>
      </c>
      <c r="G12434" s="92">
        <v>1</v>
      </c>
      <c r="H12434" s="90" t="s">
        <v>33</v>
      </c>
      <c r="I12434" s="77">
        <f t="shared" si="793"/>
        <v>-1</v>
      </c>
      <c r="J12434" s="18">
        <f t="shared" si="791"/>
        <v>1286.3400000000024</v>
      </c>
      <c r="K12434" s="19" t="str">
        <f t="shared" si="789"/>
        <v>Oct-16</v>
      </c>
      <c r="L12434" s="20">
        <f t="shared" si="792"/>
        <v>12241</v>
      </c>
      <c r="M12434" s="21">
        <f t="shared" si="790"/>
        <v>0.10508455191569337</v>
      </c>
    </row>
    <row r="12435" spans="1:13" x14ac:dyDescent="0.3">
      <c r="A12435" s="119">
        <v>42658</v>
      </c>
      <c r="B12435" s="121" t="s">
        <v>136</v>
      </c>
      <c r="C12435" s="121">
        <v>14.45</v>
      </c>
      <c r="D12435" s="94"/>
      <c r="E12435" s="121" t="s">
        <v>11137</v>
      </c>
      <c r="F12435" s="123">
        <v>4.5</v>
      </c>
      <c r="G12435" s="91">
        <v>1</v>
      </c>
      <c r="H12435" s="40">
        <v>2</v>
      </c>
      <c r="I12435" s="38">
        <v>-1</v>
      </c>
      <c r="J12435" s="18">
        <f t="shared" si="791"/>
        <v>1285.3400000000024</v>
      </c>
      <c r="K12435" s="19" t="str">
        <f t="shared" si="789"/>
        <v>Oct-16</v>
      </c>
      <c r="L12435" s="20">
        <f t="shared" si="792"/>
        <v>12242</v>
      </c>
      <c r="M12435" s="21">
        <f t="shared" si="790"/>
        <v>0.10499428198006881</v>
      </c>
    </row>
    <row r="12436" spans="1:13" x14ac:dyDescent="0.3">
      <c r="A12436" s="119">
        <v>42658</v>
      </c>
      <c r="B12436" s="121" t="s">
        <v>61</v>
      </c>
      <c r="C12436" s="121">
        <v>15.3</v>
      </c>
      <c r="D12436" s="94"/>
      <c r="E12436" s="121" t="s">
        <v>11139</v>
      </c>
      <c r="F12436" s="123">
        <v>6</v>
      </c>
      <c r="G12436" s="91">
        <v>1</v>
      </c>
      <c r="H12436" s="40">
        <v>13</v>
      </c>
      <c r="I12436" s="38">
        <v>-1</v>
      </c>
      <c r="J12436" s="18">
        <f t="shared" si="791"/>
        <v>1284.3400000000024</v>
      </c>
      <c r="K12436" s="19" t="str">
        <f t="shared" si="789"/>
        <v>Oct-16</v>
      </c>
      <c r="L12436" s="20">
        <f t="shared" si="792"/>
        <v>12243</v>
      </c>
      <c r="M12436" s="21">
        <f t="shared" si="790"/>
        <v>0.10490402679081944</v>
      </c>
    </row>
    <row r="12437" spans="1:13" x14ac:dyDescent="0.3">
      <c r="A12437" s="119">
        <v>42658</v>
      </c>
      <c r="B12437" s="121" t="s">
        <v>136</v>
      </c>
      <c r="C12437" s="121">
        <v>15.55</v>
      </c>
      <c r="D12437" s="94"/>
      <c r="E12437" s="121" t="s">
        <v>11138</v>
      </c>
      <c r="F12437" s="123">
        <v>4.5</v>
      </c>
      <c r="G12437" s="91">
        <v>1</v>
      </c>
      <c r="H12437" s="40">
        <v>4</v>
      </c>
      <c r="I12437" s="38">
        <v>-1</v>
      </c>
      <c r="J12437" s="18">
        <f t="shared" si="791"/>
        <v>1283.3400000000024</v>
      </c>
      <c r="K12437" s="19" t="str">
        <f t="shared" si="789"/>
        <v>Oct-16</v>
      </c>
      <c r="L12437" s="20">
        <f t="shared" si="792"/>
        <v>12244</v>
      </c>
      <c r="M12437" s="21">
        <f t="shared" si="790"/>
        <v>0.10481378634433211</v>
      </c>
    </row>
    <row r="12438" spans="1:13" x14ac:dyDescent="0.3">
      <c r="A12438" s="119">
        <v>42658</v>
      </c>
      <c r="B12438" s="121" t="s">
        <v>145</v>
      </c>
      <c r="C12438" s="121">
        <v>16.100000000000001</v>
      </c>
      <c r="D12438" s="94"/>
      <c r="E12438" s="121" t="s">
        <v>11140</v>
      </c>
      <c r="F12438" s="123">
        <v>6</v>
      </c>
      <c r="G12438" s="91">
        <v>1</v>
      </c>
      <c r="H12438" s="40">
        <v>1</v>
      </c>
      <c r="I12438" s="38">
        <v>4.5</v>
      </c>
      <c r="J12438" s="18">
        <f t="shared" si="791"/>
        <v>1287.8400000000024</v>
      </c>
      <c r="K12438" s="19" t="str">
        <f t="shared" si="789"/>
        <v>Oct-16</v>
      </c>
      <c r="L12438" s="20">
        <f t="shared" si="792"/>
        <v>12245</v>
      </c>
      <c r="M12438" s="21">
        <f t="shared" si="790"/>
        <v>0.1051727235606372</v>
      </c>
    </row>
    <row r="12439" spans="1:13" x14ac:dyDescent="0.3">
      <c r="A12439" s="116">
        <v>42660</v>
      </c>
      <c r="B12439" s="90" t="s">
        <v>73</v>
      </c>
      <c r="C12439" s="103">
        <v>0.66666666666666663</v>
      </c>
      <c r="D12439" s="94" t="s">
        <v>31</v>
      </c>
      <c r="E12439" s="90" t="s">
        <v>1987</v>
      </c>
      <c r="F12439" s="115">
        <v>3.75</v>
      </c>
      <c r="G12439" s="92">
        <v>1</v>
      </c>
      <c r="H12439" s="90" t="s">
        <v>33</v>
      </c>
      <c r="I12439" s="77">
        <f>IF(H12439="Lost",G12439*-1,IF(H12439="Won",     IF(D12439="E/W",            G12439*(F12439-1)*0.5*1.25,    IF(D12439="place",   G12439*(F12439-1) *0.95,  G12439*(F12439-1) )),            IF(H12439="Placed",     (G12439*-0.5)  + (0.5*G12439*(F12439-1)*0.2),0)         ))</f>
        <v>-1</v>
      </c>
      <c r="J12439" s="18">
        <f t="shared" si="791"/>
        <v>1286.8400000000024</v>
      </c>
      <c r="K12439" s="19" t="str">
        <f t="shared" si="789"/>
        <v>Oct-16</v>
      </c>
      <c r="L12439" s="20">
        <f t="shared" si="792"/>
        <v>12246</v>
      </c>
      <c r="M12439" s="21">
        <f t="shared" si="790"/>
        <v>0.10508247591050159</v>
      </c>
    </row>
    <row r="12440" spans="1:13" x14ac:dyDescent="0.3">
      <c r="A12440" s="116">
        <v>42660</v>
      </c>
      <c r="B12440" s="90" t="s">
        <v>48</v>
      </c>
      <c r="C12440" s="103">
        <v>0.73611111111111116</v>
      </c>
      <c r="D12440" s="94" t="s">
        <v>31</v>
      </c>
      <c r="E12440" s="90" t="s">
        <v>4163</v>
      </c>
      <c r="F12440" s="115">
        <v>4</v>
      </c>
      <c r="G12440" s="93">
        <v>1</v>
      </c>
      <c r="H12440" s="90" t="s">
        <v>33</v>
      </c>
      <c r="I12440" s="77">
        <f>IF(H12440="Lost",G12440*-1,IF(H12440="Won",     IF(D12440="E/W",            G12440*(F12440-1)*0.5*1.25,    IF(D12440="place",   G12440*(F12440-1) *0.95,  G12440*(F12440-1) )),            IF(H12440="Placed",     (G12440*-0.5)  + (0.5*G12440*(F12440-1)*0.2),0)         ))</f>
        <v>-1</v>
      </c>
      <c r="J12440" s="18">
        <f t="shared" si="791"/>
        <v>1285.8400000000024</v>
      </c>
      <c r="K12440" s="19" t="str">
        <f t="shared" si="789"/>
        <v>Oct-16</v>
      </c>
      <c r="L12440" s="20">
        <f t="shared" si="792"/>
        <v>12247</v>
      </c>
      <c r="M12440" s="21">
        <f t="shared" si="790"/>
        <v>0.1049922429982855</v>
      </c>
    </row>
    <row r="12441" spans="1:13" x14ac:dyDescent="0.3">
      <c r="A12441" s="119">
        <v>42660</v>
      </c>
      <c r="B12441" s="121" t="s">
        <v>73</v>
      </c>
      <c r="C12441" s="121">
        <v>15.3</v>
      </c>
      <c r="D12441" s="94"/>
      <c r="E12441" s="121" t="s">
        <v>11143</v>
      </c>
      <c r="F12441" s="123">
        <v>5</v>
      </c>
      <c r="G12441" s="91">
        <v>1</v>
      </c>
      <c r="H12441" s="40">
        <v>6</v>
      </c>
      <c r="I12441" s="38">
        <v>-1</v>
      </c>
      <c r="J12441" s="18">
        <f t="shared" si="791"/>
        <v>1284.8400000000024</v>
      </c>
      <c r="K12441" s="19" t="str">
        <f t="shared" si="789"/>
        <v>Oct-16</v>
      </c>
      <c r="L12441" s="20">
        <f t="shared" si="792"/>
        <v>12248</v>
      </c>
      <c r="M12441" s="21">
        <f t="shared" si="790"/>
        <v>0.10490202482037904</v>
      </c>
    </row>
    <row r="12442" spans="1:13" x14ac:dyDescent="0.3">
      <c r="A12442" s="119">
        <v>42660</v>
      </c>
      <c r="B12442" s="121" t="s">
        <v>48</v>
      </c>
      <c r="C12442" s="121">
        <v>17.100000000000001</v>
      </c>
      <c r="D12442" s="94"/>
      <c r="E12442" s="121" t="s">
        <v>11142</v>
      </c>
      <c r="F12442" s="123">
        <v>6</v>
      </c>
      <c r="G12442" s="91">
        <v>1</v>
      </c>
      <c r="H12442" s="40">
        <v>1</v>
      </c>
      <c r="I12442" s="38">
        <v>5</v>
      </c>
      <c r="J12442" s="18">
        <f t="shared" si="791"/>
        <v>1289.8400000000024</v>
      </c>
      <c r="K12442" s="19" t="str">
        <f t="shared" si="789"/>
        <v>Oct-16</v>
      </c>
      <c r="L12442" s="20">
        <f t="shared" si="792"/>
        <v>12249</v>
      </c>
      <c r="M12442" s="21">
        <f t="shared" si="790"/>
        <v>0.10530165727814535</v>
      </c>
    </row>
    <row r="12443" spans="1:13" x14ac:dyDescent="0.3">
      <c r="A12443" s="119">
        <v>42660</v>
      </c>
      <c r="B12443" s="121" t="s">
        <v>59</v>
      </c>
      <c r="C12443" s="121">
        <v>17.2</v>
      </c>
      <c r="D12443" s="94"/>
      <c r="E12443" s="121" t="s">
        <v>11141</v>
      </c>
      <c r="F12443" s="123">
        <v>6</v>
      </c>
      <c r="G12443" s="91">
        <v>1</v>
      </c>
      <c r="H12443" s="40">
        <v>5</v>
      </c>
      <c r="I12443" s="38">
        <v>-1</v>
      </c>
      <c r="J12443" s="18">
        <f t="shared" si="791"/>
        <v>1288.8400000000024</v>
      </c>
      <c r="K12443" s="19" t="str">
        <f t="shared" si="789"/>
        <v>Oct-16</v>
      </c>
      <c r="L12443" s="20">
        <f t="shared" si="792"/>
        <v>12250</v>
      </c>
      <c r="M12443" s="21">
        <f t="shared" si="790"/>
        <v>0.10521142857142878</v>
      </c>
    </row>
    <row r="12444" spans="1:13" x14ac:dyDescent="0.3">
      <c r="A12444" s="116">
        <v>42661</v>
      </c>
      <c r="B12444" s="90" t="s">
        <v>137</v>
      </c>
      <c r="C12444" s="103">
        <v>0.66666666666666663</v>
      </c>
      <c r="D12444" s="94" t="s">
        <v>31</v>
      </c>
      <c r="E12444" s="90" t="s">
        <v>3411</v>
      </c>
      <c r="F12444" s="115">
        <v>4</v>
      </c>
      <c r="G12444" s="92">
        <v>1</v>
      </c>
      <c r="H12444" s="90" t="s">
        <v>42</v>
      </c>
      <c r="I12444" s="77">
        <f>IF(H12444="Lost",G12444*-1,IF(H12444="Won",     IF(D12444="E/W",            G12444*(F12444-1)*0.5*1.25,    IF(D12444="place",   G12444*(F12444-1) *0.95,  G12444*(F12444-1) )),            IF(H12444="Placed",     (G12444*-0.5)  + (0.5*G12444*(F12444-1)*0.2),0)         ))</f>
        <v>3</v>
      </c>
      <c r="J12444" s="18">
        <f t="shared" si="791"/>
        <v>1291.8400000000024</v>
      </c>
      <c r="K12444" s="19" t="str">
        <f t="shared" si="789"/>
        <v>Oct-16</v>
      </c>
      <c r="L12444" s="20">
        <f t="shared" si="792"/>
        <v>12251</v>
      </c>
      <c r="M12444" s="21">
        <f t="shared" si="790"/>
        <v>0.10544771855358766</v>
      </c>
    </row>
    <row r="12445" spans="1:13" x14ac:dyDescent="0.3">
      <c r="A12445" s="116">
        <v>42661</v>
      </c>
      <c r="B12445" s="90" t="s">
        <v>43</v>
      </c>
      <c r="C12445" s="103">
        <v>0.81944444444444453</v>
      </c>
      <c r="D12445" s="94" t="s">
        <v>31</v>
      </c>
      <c r="E12445" s="90" t="s">
        <v>4164</v>
      </c>
      <c r="F12445" s="115">
        <v>3</v>
      </c>
      <c r="G12445" s="92">
        <v>1</v>
      </c>
      <c r="H12445" s="90" t="s">
        <v>42</v>
      </c>
      <c r="I12445" s="77">
        <f>IF(H12445="Lost",G12445*-1,IF(H12445="Won",     IF(D12445="E/W",            G12445*(F12445-1)*0.5*1.25,    IF(D12445="place",   G12445*(F12445-1) *0.95,  G12445*(F12445-1) )),            IF(H12445="Placed",     (G12445*-0.5)  + (0.5*G12445*(F12445-1)*0.2),0)         ))</f>
        <v>2</v>
      </c>
      <c r="J12445" s="18">
        <f t="shared" si="791"/>
        <v>1293.8400000000024</v>
      </c>
      <c r="K12445" s="19" t="str">
        <f t="shared" si="789"/>
        <v>Oct-16</v>
      </c>
      <c r="L12445" s="20">
        <f t="shared" si="792"/>
        <v>12252</v>
      </c>
      <c r="M12445" s="21">
        <f t="shared" si="790"/>
        <v>0.10560235063663095</v>
      </c>
    </row>
    <row r="12446" spans="1:13" x14ac:dyDescent="0.3">
      <c r="A12446" s="119">
        <v>42661</v>
      </c>
      <c r="B12446" s="121" t="s">
        <v>137</v>
      </c>
      <c r="C12446" s="121">
        <v>17.3</v>
      </c>
      <c r="D12446" s="94"/>
      <c r="E12446" s="121" t="s">
        <v>11144</v>
      </c>
      <c r="F12446" s="123">
        <v>6</v>
      </c>
      <c r="G12446" s="91">
        <v>1</v>
      </c>
      <c r="H12446" s="40">
        <v>9</v>
      </c>
      <c r="I12446" s="38">
        <v>-1</v>
      </c>
      <c r="J12446" s="18">
        <f t="shared" si="791"/>
        <v>1292.8400000000024</v>
      </c>
      <c r="K12446" s="19" t="str">
        <f t="shared" si="789"/>
        <v>Oct-16</v>
      </c>
      <c r="L12446" s="20">
        <f t="shared" si="792"/>
        <v>12253</v>
      </c>
      <c r="M12446" s="21">
        <f t="shared" si="790"/>
        <v>0.10551211948094363</v>
      </c>
    </row>
    <row r="12447" spans="1:13" x14ac:dyDescent="0.3">
      <c r="A12447" s="124">
        <v>42661</v>
      </c>
      <c r="B12447" s="110" t="s">
        <v>43</v>
      </c>
      <c r="C12447" s="111">
        <v>20.399999999999999</v>
      </c>
      <c r="D12447" s="94"/>
      <c r="E12447" s="110" t="s">
        <v>4145</v>
      </c>
      <c r="F12447" s="110">
        <v>4.33</v>
      </c>
      <c r="G12447" s="91">
        <v>1</v>
      </c>
      <c r="H12447" s="37" t="s">
        <v>6526</v>
      </c>
      <c r="I12447" s="34">
        <v>3.33</v>
      </c>
      <c r="J12447" s="18">
        <f t="shared" si="791"/>
        <v>1296.1700000000023</v>
      </c>
      <c r="K12447" s="19" t="str">
        <f t="shared" si="789"/>
        <v>Oct-16</v>
      </c>
      <c r="L12447" s="20">
        <f t="shared" si="792"/>
        <v>12254</v>
      </c>
      <c r="M12447" s="21">
        <f t="shared" si="790"/>
        <v>0.10577525705891973</v>
      </c>
    </row>
    <row r="12448" spans="1:13" x14ac:dyDescent="0.3">
      <c r="A12448" s="116">
        <v>42662</v>
      </c>
      <c r="B12448" s="90" t="s">
        <v>74</v>
      </c>
      <c r="C12448" s="103">
        <v>0.56944444444444442</v>
      </c>
      <c r="D12448" s="94" t="s">
        <v>31</v>
      </c>
      <c r="E12448" s="90" t="s">
        <v>4165</v>
      </c>
      <c r="F12448" s="115">
        <v>3.25</v>
      </c>
      <c r="G12448" s="92">
        <v>1</v>
      </c>
      <c r="H12448" s="90" t="s">
        <v>42</v>
      </c>
      <c r="I12448" s="77">
        <f>IF(H12448="Lost",G12448*-1,IF(H12448="Won",     IF(D12448="E/W",            G12448*(F12448-1)*0.5*1.25,    IF(D12448="place",   G12448*(F12448-1) *0.95,  G12448*(F12448-1) )),            IF(H12448="Placed",     (G12448*-0.5)  + (0.5*G12448*(F12448-1)*0.2),0)         ))</f>
        <v>2.25</v>
      </c>
      <c r="J12448" s="18">
        <f t="shared" si="791"/>
        <v>1298.4200000000023</v>
      </c>
      <c r="K12448" s="19" t="str">
        <f t="shared" si="789"/>
        <v>Oct-16</v>
      </c>
      <c r="L12448" s="20">
        <f t="shared" si="792"/>
        <v>12255</v>
      </c>
      <c r="M12448" s="21">
        <f t="shared" si="790"/>
        <v>0.10595022439820501</v>
      </c>
    </row>
    <row r="12449" spans="1:13" x14ac:dyDescent="0.3">
      <c r="A12449" s="116">
        <v>42662</v>
      </c>
      <c r="B12449" s="90" t="s">
        <v>41</v>
      </c>
      <c r="C12449" s="103">
        <v>0.59722222222222221</v>
      </c>
      <c r="D12449" s="94" t="s">
        <v>31</v>
      </c>
      <c r="E12449" s="90" t="s">
        <v>4166</v>
      </c>
      <c r="F12449" s="115">
        <v>3.75</v>
      </c>
      <c r="G12449" s="92">
        <v>1</v>
      </c>
      <c r="H12449" s="90" t="s">
        <v>33</v>
      </c>
      <c r="I12449" s="77">
        <f>IF(H12449="Lost",G12449*-1,IF(H12449="Won",     IF(D12449="E/W",            G12449*(F12449-1)*0.5*1.25,    IF(D12449="place",   G12449*(F12449-1) *0.95,  G12449*(F12449-1) )),            IF(H12449="Placed",     (G12449*-0.5)  + (0.5*G12449*(F12449-1)*0.2),0)         ))</f>
        <v>-1</v>
      </c>
      <c r="J12449" s="18">
        <f t="shared" si="791"/>
        <v>1297.4200000000023</v>
      </c>
      <c r="K12449" s="19" t="str">
        <f t="shared" si="789"/>
        <v>Oct-16</v>
      </c>
      <c r="L12449" s="20">
        <f t="shared" si="792"/>
        <v>12256</v>
      </c>
      <c r="M12449" s="21">
        <f t="shared" si="790"/>
        <v>0.1058599869451699</v>
      </c>
    </row>
    <row r="12450" spans="1:13" x14ac:dyDescent="0.3">
      <c r="A12450" s="116">
        <v>42662</v>
      </c>
      <c r="B12450" s="90" t="s">
        <v>43</v>
      </c>
      <c r="C12450" s="103">
        <v>0.80555555555555547</v>
      </c>
      <c r="D12450" s="94" t="s">
        <v>31</v>
      </c>
      <c r="E12450" s="90" t="s">
        <v>4167</v>
      </c>
      <c r="F12450" s="115">
        <v>2.88</v>
      </c>
      <c r="G12450" s="92">
        <v>1</v>
      </c>
      <c r="H12450" s="90" t="s">
        <v>33</v>
      </c>
      <c r="I12450" s="77">
        <f>IF(H12450="Lost",G12450*-1,IF(H12450="Won",     IF(D12450="E/W",            G12450*(F12450-1)*0.5*1.25,    IF(D12450="place",   G12450*(F12450-1) *0.95,  G12450*(F12450-1) )),            IF(H12450="Placed",     (G12450*-0.5)  + (0.5*G12450*(F12450-1)*0.2),0)         ))</f>
        <v>-1</v>
      </c>
      <c r="J12450" s="18">
        <f t="shared" si="791"/>
        <v>1296.4200000000023</v>
      </c>
      <c r="K12450" s="19" t="str">
        <f t="shared" si="789"/>
        <v>Oct-16</v>
      </c>
      <c r="L12450" s="20">
        <f t="shared" si="792"/>
        <v>12257</v>
      </c>
      <c r="M12450" s="21">
        <f t="shared" si="790"/>
        <v>0.10576976421636634</v>
      </c>
    </row>
    <row r="12451" spans="1:13" x14ac:dyDescent="0.3">
      <c r="A12451" s="119">
        <v>42662</v>
      </c>
      <c r="B12451" s="121" t="s">
        <v>74</v>
      </c>
      <c r="C12451" s="121">
        <v>14.45</v>
      </c>
      <c r="D12451" s="94"/>
      <c r="E12451" s="121" t="s">
        <v>11147</v>
      </c>
      <c r="F12451" s="123">
        <v>5.5</v>
      </c>
      <c r="G12451" s="91">
        <v>1</v>
      </c>
      <c r="H12451" s="40">
        <v>2</v>
      </c>
      <c r="I12451" s="38">
        <v>-1</v>
      </c>
      <c r="J12451" s="18">
        <f t="shared" si="791"/>
        <v>1295.4200000000023</v>
      </c>
      <c r="K12451" s="19" t="str">
        <f t="shared" si="789"/>
        <v>Oct-16</v>
      </c>
      <c r="L12451" s="20">
        <f t="shared" si="792"/>
        <v>12258</v>
      </c>
      <c r="M12451" s="21">
        <f t="shared" si="790"/>
        <v>0.10567955620819076</v>
      </c>
    </row>
    <row r="12452" spans="1:13" x14ac:dyDescent="0.3">
      <c r="A12452" s="119">
        <v>42662</v>
      </c>
      <c r="B12452" s="121" t="s">
        <v>52</v>
      </c>
      <c r="C12452" s="121">
        <v>16.5</v>
      </c>
      <c r="D12452" s="94"/>
      <c r="E12452" s="121" t="s">
        <v>11146</v>
      </c>
      <c r="F12452" s="123">
        <v>6</v>
      </c>
      <c r="G12452" s="91">
        <v>1</v>
      </c>
      <c r="H12452" s="40">
        <v>6</v>
      </c>
      <c r="I12452" s="38">
        <v>-1</v>
      </c>
      <c r="J12452" s="18">
        <f t="shared" si="791"/>
        <v>1294.4200000000023</v>
      </c>
      <c r="K12452" s="19" t="str">
        <f t="shared" si="789"/>
        <v>Oct-16</v>
      </c>
      <c r="L12452" s="20">
        <f t="shared" si="792"/>
        <v>12259</v>
      </c>
      <c r="M12452" s="21">
        <f t="shared" si="790"/>
        <v>0.10558936291704073</v>
      </c>
    </row>
    <row r="12453" spans="1:13" x14ac:dyDescent="0.3">
      <c r="A12453" s="124">
        <v>42662</v>
      </c>
      <c r="B12453" s="111" t="s">
        <v>43</v>
      </c>
      <c r="C12453" s="111">
        <v>19.2</v>
      </c>
      <c r="D12453" s="94"/>
      <c r="E12453" s="111" t="s">
        <v>11145</v>
      </c>
      <c r="F12453" s="110">
        <v>4.5</v>
      </c>
      <c r="G12453" s="89">
        <v>1</v>
      </c>
      <c r="H12453" s="37" t="s">
        <v>6512</v>
      </c>
      <c r="I12453" s="34">
        <v>-1</v>
      </c>
      <c r="J12453" s="18">
        <f t="shared" si="791"/>
        <v>1293.4200000000023</v>
      </c>
      <c r="K12453" s="19" t="str">
        <f t="shared" si="789"/>
        <v>Oct-16</v>
      </c>
      <c r="L12453" s="20">
        <f t="shared" si="792"/>
        <v>12260</v>
      </c>
      <c r="M12453" s="21">
        <f t="shared" si="790"/>
        <v>0.10549918433931503</v>
      </c>
    </row>
    <row r="12454" spans="1:13" x14ac:dyDescent="0.3">
      <c r="A12454" s="116">
        <v>42663</v>
      </c>
      <c r="B12454" s="90" t="s">
        <v>153</v>
      </c>
      <c r="C12454" s="103">
        <v>0.62152777777777779</v>
      </c>
      <c r="D12454" s="94" t="s">
        <v>31</v>
      </c>
      <c r="E12454" s="90" t="s">
        <v>4171</v>
      </c>
      <c r="F12454" s="115">
        <v>3.25</v>
      </c>
      <c r="G12454" s="93">
        <v>1</v>
      </c>
      <c r="H12454" s="90" t="s">
        <v>33</v>
      </c>
      <c r="I12454" s="77">
        <f>IF(H12454="Lost",G12454*-1,IF(H12454="Won",     IF(D12454="E/W",            G12454*(F12454-1)*0.5*1.25,    IF(D12454="place",   G12454*(F12454-1) *0.95,  G12454*(F12454-1) )),            IF(H12454="Placed",     (G12454*-0.5)  + (0.5*G12454*(F12454-1)*0.2),0)         ))</f>
        <v>-1</v>
      </c>
      <c r="J12454" s="18">
        <f t="shared" si="791"/>
        <v>1292.4200000000023</v>
      </c>
      <c r="K12454" s="19" t="str">
        <f t="shared" si="789"/>
        <v>Oct-16</v>
      </c>
      <c r="L12454" s="20">
        <f t="shared" si="792"/>
        <v>12261</v>
      </c>
      <c r="M12454" s="21">
        <f t="shared" si="790"/>
        <v>0.10540902047141362</v>
      </c>
    </row>
    <row r="12455" spans="1:13" x14ac:dyDescent="0.3">
      <c r="A12455" s="116">
        <v>42663</v>
      </c>
      <c r="B12455" s="90" t="s">
        <v>47</v>
      </c>
      <c r="C12455" s="103">
        <v>0.78125</v>
      </c>
      <c r="D12455" s="94" t="s">
        <v>31</v>
      </c>
      <c r="E12455" s="90" t="s">
        <v>4168</v>
      </c>
      <c r="F12455" s="115">
        <v>4</v>
      </c>
      <c r="G12455" s="92">
        <v>1</v>
      </c>
      <c r="H12455" s="90" t="s">
        <v>33</v>
      </c>
      <c r="I12455" s="77">
        <f>IF(H12455="Lost",G12455*-1,IF(H12455="Won",     IF(D12455="E/W",            G12455*(F12455-1)*0.5*1.25,    IF(D12455="place",   G12455*(F12455-1) *0.95,  G12455*(F12455-1) )),            IF(H12455="Placed",     (G12455*-0.5)  + (0.5*G12455*(F12455-1)*0.2),0)         ))</f>
        <v>-1</v>
      </c>
      <c r="J12455" s="18">
        <f t="shared" si="791"/>
        <v>1291.4200000000023</v>
      </c>
      <c r="K12455" s="19" t="str">
        <f t="shared" si="789"/>
        <v>Oct-16</v>
      </c>
      <c r="L12455" s="20">
        <f t="shared" si="792"/>
        <v>12262</v>
      </c>
      <c r="M12455" s="21">
        <f t="shared" si="790"/>
        <v>0.10531887130973759</v>
      </c>
    </row>
    <row r="12456" spans="1:13" x14ac:dyDescent="0.3">
      <c r="A12456" s="119">
        <v>42663</v>
      </c>
      <c r="B12456" s="121" t="s">
        <v>89</v>
      </c>
      <c r="C12456" s="121">
        <v>16.149999999999999</v>
      </c>
      <c r="D12456" s="94"/>
      <c r="E12456" s="123" t="s">
        <v>11148</v>
      </c>
      <c r="F12456" s="123">
        <v>5</v>
      </c>
      <c r="G12456" s="91">
        <v>1</v>
      </c>
      <c r="H12456" s="40">
        <v>6</v>
      </c>
      <c r="I12456" s="38">
        <v>-1</v>
      </c>
      <c r="J12456" s="18">
        <f t="shared" si="791"/>
        <v>1290.4200000000023</v>
      </c>
      <c r="K12456" s="19" t="str">
        <f t="shared" si="789"/>
        <v>Oct-16</v>
      </c>
      <c r="L12456" s="20">
        <f t="shared" si="792"/>
        <v>12263</v>
      </c>
      <c r="M12456" s="21">
        <f t="shared" si="790"/>
        <v>0.10522873685068926</v>
      </c>
    </row>
    <row r="12457" spans="1:13" x14ac:dyDescent="0.3">
      <c r="A12457" s="119">
        <v>42663</v>
      </c>
      <c r="B12457" s="121" t="s">
        <v>89</v>
      </c>
      <c r="C12457" s="121">
        <v>16.5</v>
      </c>
      <c r="D12457" s="94"/>
      <c r="E12457" s="123" t="s">
        <v>11149</v>
      </c>
      <c r="F12457" s="123">
        <v>6</v>
      </c>
      <c r="G12457" s="91">
        <v>1</v>
      </c>
      <c r="H12457" s="40">
        <v>3</v>
      </c>
      <c r="I12457" s="38">
        <v>-1</v>
      </c>
      <c r="J12457" s="18">
        <f t="shared" si="791"/>
        <v>1289.4200000000023</v>
      </c>
      <c r="K12457" s="19" t="str">
        <f t="shared" si="789"/>
        <v>Oct-16</v>
      </c>
      <c r="L12457" s="20">
        <f t="shared" si="792"/>
        <v>12264</v>
      </c>
      <c r="M12457" s="21">
        <f t="shared" si="790"/>
        <v>0.10513861709067207</v>
      </c>
    </row>
    <row r="12458" spans="1:13" x14ac:dyDescent="0.3">
      <c r="A12458" s="124">
        <v>42663</v>
      </c>
      <c r="B12458" s="111" t="s">
        <v>47</v>
      </c>
      <c r="C12458" s="111">
        <v>18.45</v>
      </c>
      <c r="D12458" s="94"/>
      <c r="E12458" s="111" t="s">
        <v>5128</v>
      </c>
      <c r="F12458" s="110">
        <v>4.5</v>
      </c>
      <c r="G12458" s="91">
        <v>1</v>
      </c>
      <c r="H12458" s="37" t="s">
        <v>6512</v>
      </c>
      <c r="I12458" s="34">
        <v>-1</v>
      </c>
      <c r="J12458" s="18">
        <f t="shared" si="791"/>
        <v>1288.4200000000023</v>
      </c>
      <c r="K12458" s="19" t="str">
        <f t="shared" si="789"/>
        <v>Oct-16</v>
      </c>
      <c r="L12458" s="20">
        <f t="shared" si="792"/>
        <v>12265</v>
      </c>
      <c r="M12458" s="21">
        <f t="shared" si="790"/>
        <v>0.1050485120260907</v>
      </c>
    </row>
    <row r="12459" spans="1:13" x14ac:dyDescent="0.3">
      <c r="A12459" s="116">
        <v>42664</v>
      </c>
      <c r="B12459" s="90" t="s">
        <v>76</v>
      </c>
      <c r="C12459" s="103">
        <v>0.6875</v>
      </c>
      <c r="D12459" s="94" t="s">
        <v>31</v>
      </c>
      <c r="E12459" s="90" t="s">
        <v>4172</v>
      </c>
      <c r="F12459" s="115">
        <v>3.75</v>
      </c>
      <c r="G12459" s="92">
        <v>1</v>
      </c>
      <c r="H12459" s="90" t="s">
        <v>33</v>
      </c>
      <c r="I12459" s="77">
        <f>IF(H12459="Lost",G12459*-1,IF(H12459="Won",     IF(D12459="E/W",            G12459*(F12459-1)*0.5*1.25,    IF(D12459="place",   G12459*(F12459-1) *0.95,  G12459*(F12459-1) )),            IF(H12459="Placed",     (G12459*-0.5)  + (0.5*G12459*(F12459-1)*0.2),0)         ))</f>
        <v>-1</v>
      </c>
      <c r="J12459" s="18">
        <f t="shared" si="791"/>
        <v>1287.4200000000023</v>
      </c>
      <c r="K12459" s="19" t="str">
        <f t="shared" si="789"/>
        <v>Oct-16</v>
      </c>
      <c r="L12459" s="20">
        <f t="shared" si="792"/>
        <v>12266</v>
      </c>
      <c r="M12459" s="21">
        <f t="shared" si="790"/>
        <v>0.10495842165335091</v>
      </c>
    </row>
    <row r="12460" spans="1:13" x14ac:dyDescent="0.3">
      <c r="A12460" s="119">
        <v>42664</v>
      </c>
      <c r="B12460" s="121" t="s">
        <v>44</v>
      </c>
      <c r="C12460" s="121">
        <v>14.35</v>
      </c>
      <c r="D12460" s="94"/>
      <c r="E12460" s="123" t="s">
        <v>11151</v>
      </c>
      <c r="F12460" s="123">
        <v>5.5</v>
      </c>
      <c r="G12460" s="91">
        <v>1</v>
      </c>
      <c r="H12460" s="40">
        <v>1</v>
      </c>
      <c r="I12460" s="38">
        <v>4.5</v>
      </c>
      <c r="J12460" s="18">
        <f t="shared" si="791"/>
        <v>1291.9200000000023</v>
      </c>
      <c r="K12460" s="19" t="str">
        <f t="shared" si="789"/>
        <v>Oct-16</v>
      </c>
      <c r="L12460" s="20">
        <f t="shared" si="792"/>
        <v>12267</v>
      </c>
      <c r="M12460" s="21">
        <f t="shared" si="790"/>
        <v>0.10531670335045262</v>
      </c>
    </row>
    <row r="12461" spans="1:13" x14ac:dyDescent="0.3">
      <c r="A12461" s="119">
        <v>42664</v>
      </c>
      <c r="B12461" s="121" t="s">
        <v>76</v>
      </c>
      <c r="C12461" s="121">
        <v>14.45</v>
      </c>
      <c r="D12461" s="94"/>
      <c r="E12461" s="123" t="s">
        <v>11152</v>
      </c>
      <c r="F12461" s="123">
        <v>6</v>
      </c>
      <c r="G12461" s="91">
        <v>1</v>
      </c>
      <c r="H12461" s="40">
        <v>3</v>
      </c>
      <c r="I12461" s="38">
        <v>-1</v>
      </c>
      <c r="J12461" s="18">
        <f t="shared" si="791"/>
        <v>1290.9200000000023</v>
      </c>
      <c r="K12461" s="19" t="str">
        <f t="shared" si="789"/>
        <v>Oct-16</v>
      </c>
      <c r="L12461" s="20">
        <f t="shared" si="792"/>
        <v>12268</v>
      </c>
      <c r="M12461" s="21">
        <f t="shared" si="790"/>
        <v>0.10522660580371718</v>
      </c>
    </row>
    <row r="12462" spans="1:13" x14ac:dyDescent="0.3">
      <c r="A12462" s="124">
        <v>42664</v>
      </c>
      <c r="B12462" s="110" t="s">
        <v>45</v>
      </c>
      <c r="C12462" s="111">
        <v>18.5</v>
      </c>
      <c r="D12462" s="94"/>
      <c r="E12462" s="110" t="s">
        <v>11150</v>
      </c>
      <c r="F12462" s="110">
        <v>4.33</v>
      </c>
      <c r="G12462" s="91">
        <v>1</v>
      </c>
      <c r="H12462" s="37" t="s">
        <v>6526</v>
      </c>
      <c r="I12462" s="34">
        <v>3.33</v>
      </c>
      <c r="J12462" s="18">
        <f t="shared" si="791"/>
        <v>1294.2500000000023</v>
      </c>
      <c r="K12462" s="19" t="str">
        <f t="shared" si="789"/>
        <v>Oct-16</v>
      </c>
      <c r="L12462" s="20">
        <f t="shared" si="792"/>
        <v>12269</v>
      </c>
      <c r="M12462" s="21">
        <f t="shared" si="790"/>
        <v>0.10548944494253829</v>
      </c>
    </row>
    <row r="12463" spans="1:13" x14ac:dyDescent="0.3">
      <c r="A12463" s="124">
        <v>42664</v>
      </c>
      <c r="B12463" s="110" t="s">
        <v>45</v>
      </c>
      <c r="C12463" s="111">
        <v>20.2</v>
      </c>
      <c r="D12463" s="94"/>
      <c r="E12463" s="110" t="s">
        <v>3434</v>
      </c>
      <c r="F12463" s="110">
        <v>5.5</v>
      </c>
      <c r="G12463" s="91">
        <v>1</v>
      </c>
      <c r="H12463" s="37" t="s">
        <v>6526</v>
      </c>
      <c r="I12463" s="34">
        <v>4.5</v>
      </c>
      <c r="J12463" s="18">
        <f t="shared" si="791"/>
        <v>1298.7500000000023</v>
      </c>
      <c r="K12463" s="19" t="str">
        <f t="shared" si="789"/>
        <v>Oct-16</v>
      </c>
      <c r="L12463" s="20">
        <f t="shared" si="792"/>
        <v>12270</v>
      </c>
      <c r="M12463" s="21">
        <f t="shared" si="790"/>
        <v>0.10584759576202138</v>
      </c>
    </row>
    <row r="12464" spans="1:13" x14ac:dyDescent="0.3">
      <c r="A12464" s="116">
        <v>42665</v>
      </c>
      <c r="B12464" s="90" t="s">
        <v>76</v>
      </c>
      <c r="C12464" s="103">
        <v>0.625</v>
      </c>
      <c r="D12464" s="94" t="s">
        <v>31</v>
      </c>
      <c r="E12464" s="90" t="s">
        <v>4173</v>
      </c>
      <c r="F12464" s="115">
        <v>3.5</v>
      </c>
      <c r="G12464" s="92">
        <v>1</v>
      </c>
      <c r="H12464" s="90" t="s">
        <v>33</v>
      </c>
      <c r="I12464" s="77">
        <f>IF(H12464="Lost",G12464*-1,IF(H12464="Won",     IF(D12464="E/W",            G12464*(F12464-1)*0.5*1.25,    IF(D12464="place",   G12464*(F12464-1) *0.95,  G12464*(F12464-1) )),            IF(H12464="Placed",     (G12464*-0.5)  + (0.5*G12464*(F12464-1)*0.2),0)         ))</f>
        <v>-1</v>
      </c>
      <c r="J12464" s="18">
        <f t="shared" si="791"/>
        <v>1297.7500000000023</v>
      </c>
      <c r="K12464" s="19" t="str">
        <f t="shared" si="789"/>
        <v>Oct-16</v>
      </c>
      <c r="L12464" s="20">
        <f t="shared" si="792"/>
        <v>12271</v>
      </c>
      <c r="M12464" s="21">
        <f t="shared" si="790"/>
        <v>0.10575747697824157</v>
      </c>
    </row>
    <row r="12465" spans="1:13" x14ac:dyDescent="0.3">
      <c r="A12465" s="116">
        <v>42665</v>
      </c>
      <c r="B12465" s="90" t="s">
        <v>127</v>
      </c>
      <c r="C12465" s="103">
        <v>0.65277777777777779</v>
      </c>
      <c r="D12465" s="94" t="s">
        <v>31</v>
      </c>
      <c r="E12465" s="90" t="s">
        <v>4174</v>
      </c>
      <c r="F12465" s="115">
        <v>2.88</v>
      </c>
      <c r="G12465" s="92">
        <v>1</v>
      </c>
      <c r="H12465" s="90" t="s">
        <v>33</v>
      </c>
      <c r="I12465" s="77">
        <f>IF(H12465="Lost",G12465*-1,IF(H12465="Won",     IF(D12465="E/W",            G12465*(F12465-1)*0.5*1.25,    IF(D12465="place",   G12465*(F12465-1) *0.95,  G12465*(F12465-1) )),            IF(H12465="Placed",     (G12465*-0.5)  + (0.5*G12465*(F12465-1)*0.2),0)         ))</f>
        <v>-1</v>
      </c>
      <c r="J12465" s="18">
        <f t="shared" si="791"/>
        <v>1296.7500000000023</v>
      </c>
      <c r="K12465" s="19" t="str">
        <f t="shared" si="789"/>
        <v>Oct-16</v>
      </c>
      <c r="L12465" s="20">
        <f t="shared" si="792"/>
        <v>12272</v>
      </c>
      <c r="M12465" s="21">
        <f t="shared" si="790"/>
        <v>0.10566737288135612</v>
      </c>
    </row>
    <row r="12466" spans="1:13" x14ac:dyDescent="0.3">
      <c r="A12466" s="116">
        <v>42665</v>
      </c>
      <c r="B12466" s="90" t="s">
        <v>76</v>
      </c>
      <c r="C12466" s="103">
        <v>0.69444444444444453</v>
      </c>
      <c r="D12466" s="94" t="s">
        <v>31</v>
      </c>
      <c r="E12466" s="90" t="s">
        <v>2753</v>
      </c>
      <c r="F12466" s="115">
        <v>2.88</v>
      </c>
      <c r="G12466" s="92">
        <v>1</v>
      </c>
      <c r="H12466" s="90" t="s">
        <v>33</v>
      </c>
      <c r="I12466" s="77">
        <f>IF(H12466="Lost",G12466*-1,IF(H12466="Won",     IF(D12466="E/W",            G12466*(F12466-1)*0.5*1.25,    IF(D12466="place",   G12466*(F12466-1) *0.95,  G12466*(F12466-1) )),            IF(H12466="Placed",     (G12466*-0.5)  + (0.5*G12466*(F12466-1)*0.2),0)         ))</f>
        <v>-1</v>
      </c>
      <c r="J12466" s="18">
        <f t="shared" si="791"/>
        <v>1295.7500000000023</v>
      </c>
      <c r="K12466" s="19" t="str">
        <f t="shared" si="789"/>
        <v>Oct-16</v>
      </c>
      <c r="L12466" s="20">
        <f t="shared" si="792"/>
        <v>12273</v>
      </c>
      <c r="M12466" s="21">
        <f t="shared" si="790"/>
        <v>0.10557728346777498</v>
      </c>
    </row>
    <row r="12467" spans="1:13" x14ac:dyDescent="0.3">
      <c r="A12467" s="116">
        <v>42665</v>
      </c>
      <c r="B12467" s="90" t="s">
        <v>47</v>
      </c>
      <c r="C12467" s="103">
        <v>0.75347222222222221</v>
      </c>
      <c r="D12467" s="94" t="s">
        <v>31</v>
      </c>
      <c r="E12467" s="90" t="s">
        <v>4175</v>
      </c>
      <c r="F12467" s="115">
        <v>3.5</v>
      </c>
      <c r="G12467" s="92">
        <v>1</v>
      </c>
      <c r="H12467" s="90" t="s">
        <v>42</v>
      </c>
      <c r="I12467" s="77">
        <f>IF(H12467="Lost",G12467*-1,IF(H12467="Won",     IF(D12467="E/W",            G12467*(F12467-1)*0.5*1.25,    IF(D12467="place",   G12467*(F12467-1) *0.95,  G12467*(F12467-1) )),            IF(H12467="Placed",     (G12467*-0.5)  + (0.5*G12467*(F12467-1)*0.2),0)         ))</f>
        <v>2.5</v>
      </c>
      <c r="J12467" s="18">
        <f t="shared" si="791"/>
        <v>1298.2500000000023</v>
      </c>
      <c r="K12467" s="19" t="str">
        <f t="shared" si="789"/>
        <v>Oct-16</v>
      </c>
      <c r="L12467" s="20">
        <f t="shared" si="792"/>
        <v>12274</v>
      </c>
      <c r="M12467" s="21">
        <f t="shared" si="790"/>
        <v>0.1057723643474012</v>
      </c>
    </row>
    <row r="12468" spans="1:13" x14ac:dyDescent="0.3">
      <c r="A12468" s="119">
        <v>42665</v>
      </c>
      <c r="B12468" s="121" t="s">
        <v>93</v>
      </c>
      <c r="C12468" s="121">
        <v>13.15</v>
      </c>
      <c r="D12468" s="94"/>
      <c r="E12468" s="123" t="s">
        <v>11153</v>
      </c>
      <c r="F12468" s="123">
        <v>5</v>
      </c>
      <c r="G12468" s="91">
        <v>1</v>
      </c>
      <c r="H12468" s="40">
        <v>2</v>
      </c>
      <c r="I12468" s="38">
        <v>-1</v>
      </c>
      <c r="J12468" s="18">
        <f t="shared" si="791"/>
        <v>1297.2500000000023</v>
      </c>
      <c r="K12468" s="19" t="str">
        <f t="shared" si="789"/>
        <v>Oct-16</v>
      </c>
      <c r="L12468" s="20">
        <f t="shared" si="792"/>
        <v>12275</v>
      </c>
      <c r="M12468" s="21">
        <f t="shared" si="790"/>
        <v>0.10568228105906333</v>
      </c>
    </row>
    <row r="12469" spans="1:13" x14ac:dyDescent="0.3">
      <c r="A12469" s="119">
        <v>42665</v>
      </c>
      <c r="B12469" s="121" t="s">
        <v>44</v>
      </c>
      <c r="C12469" s="121">
        <v>16.25</v>
      </c>
      <c r="D12469" s="94"/>
      <c r="E12469" s="123" t="s">
        <v>11154</v>
      </c>
      <c r="F12469" s="123">
        <v>5.5</v>
      </c>
      <c r="G12469" s="91">
        <v>1</v>
      </c>
      <c r="H12469" s="40">
        <v>5</v>
      </c>
      <c r="I12469" s="38">
        <v>-1</v>
      </c>
      <c r="J12469" s="18">
        <f t="shared" si="791"/>
        <v>1296.2500000000023</v>
      </c>
      <c r="K12469" s="19" t="str">
        <f t="shared" si="789"/>
        <v>Oct-16</v>
      </c>
      <c r="L12469" s="20">
        <f t="shared" si="792"/>
        <v>12276</v>
      </c>
      <c r="M12469" s="21">
        <f t="shared" si="790"/>
        <v>0.10559221244705135</v>
      </c>
    </row>
    <row r="12470" spans="1:13" x14ac:dyDescent="0.3">
      <c r="A12470" s="119">
        <v>42665</v>
      </c>
      <c r="B12470" s="121" t="s">
        <v>44</v>
      </c>
      <c r="C12470" s="121">
        <v>17.350000000000001</v>
      </c>
      <c r="D12470" s="94"/>
      <c r="E12470" s="123" t="s">
        <v>5058</v>
      </c>
      <c r="F12470" s="123">
        <v>6</v>
      </c>
      <c r="G12470" s="91">
        <v>1</v>
      </c>
      <c r="H12470" s="40">
        <v>4</v>
      </c>
      <c r="I12470" s="38">
        <v>-1</v>
      </c>
      <c r="J12470" s="18">
        <f t="shared" si="791"/>
        <v>1295.2500000000023</v>
      </c>
      <c r="K12470" s="19" t="str">
        <f t="shared" si="789"/>
        <v>Oct-16</v>
      </c>
      <c r="L12470" s="20">
        <f t="shared" si="792"/>
        <v>12277</v>
      </c>
      <c r="M12470" s="21">
        <f t="shared" si="790"/>
        <v>0.10550215850777896</v>
      </c>
    </row>
    <row r="12471" spans="1:13" x14ac:dyDescent="0.3">
      <c r="A12471" s="116">
        <v>42667</v>
      </c>
      <c r="B12471" s="90" t="s">
        <v>50</v>
      </c>
      <c r="C12471" s="103">
        <v>0.68055555555555547</v>
      </c>
      <c r="D12471" s="94" t="s">
        <v>31</v>
      </c>
      <c r="E12471" s="90" t="s">
        <v>4176</v>
      </c>
      <c r="F12471" s="115">
        <v>2.88</v>
      </c>
      <c r="G12471" s="93">
        <v>1</v>
      </c>
      <c r="H12471" s="90" t="s">
        <v>42</v>
      </c>
      <c r="I12471" s="77">
        <f>IF(H12471="Lost",G12471*-1,IF(H12471="Won",     IF(D12471="E/W",            G12471*(F12471-1)*0.5*1.25,    IF(D12471="place",   G12471*(F12471-1) *0.95,  G12471*(F12471-1) )),            IF(H12471="Placed",     (G12471*-0.5)  + (0.5*G12471*(F12471-1)*0.2),0)         ))</f>
        <v>1.88</v>
      </c>
      <c r="J12471" s="18">
        <f t="shared" si="791"/>
        <v>1297.1300000000024</v>
      </c>
      <c r="K12471" s="19" t="str">
        <f t="shared" si="789"/>
        <v>Oct-16</v>
      </c>
      <c r="L12471" s="20">
        <f t="shared" si="792"/>
        <v>12278</v>
      </c>
      <c r="M12471" s="21">
        <f t="shared" si="790"/>
        <v>0.10564668512787118</v>
      </c>
    </row>
    <row r="12472" spans="1:13" x14ac:dyDescent="0.3">
      <c r="A12472" s="116">
        <v>42667</v>
      </c>
      <c r="B12472" s="90" t="s">
        <v>71</v>
      </c>
      <c r="C12472" s="103">
        <v>0.72916666666666663</v>
      </c>
      <c r="D12472" s="94" t="s">
        <v>31</v>
      </c>
      <c r="E12472" s="90" t="s">
        <v>4177</v>
      </c>
      <c r="F12472" s="115">
        <v>4</v>
      </c>
      <c r="G12472" s="92">
        <v>1</v>
      </c>
      <c r="H12472" s="90" t="s">
        <v>42</v>
      </c>
      <c r="I12472" s="77">
        <f>IF(H12472="Lost",G12472*-1,IF(H12472="Won",     IF(D12472="E/W",            G12472*(F12472-1)*0.5*1.25,    IF(D12472="place",   G12472*(F12472-1) *0.95,  G12472*(F12472-1) )),            IF(H12472="Placed",     (G12472*-0.5)  + (0.5*G12472*(F12472-1)*0.2),0)         ))</f>
        <v>3</v>
      </c>
      <c r="J12472" s="18">
        <f t="shared" si="791"/>
        <v>1300.1300000000024</v>
      </c>
      <c r="K12472" s="19" t="str">
        <f t="shared" si="789"/>
        <v>Oct-16</v>
      </c>
      <c r="L12472" s="20">
        <f t="shared" si="792"/>
        <v>12279</v>
      </c>
      <c r="M12472" s="21">
        <f t="shared" si="790"/>
        <v>0.1058824008469747</v>
      </c>
    </row>
    <row r="12473" spans="1:13" x14ac:dyDescent="0.3">
      <c r="A12473" s="119">
        <v>42667</v>
      </c>
      <c r="B12473" s="121" t="s">
        <v>71</v>
      </c>
      <c r="C12473" s="121">
        <v>13.5</v>
      </c>
      <c r="D12473" s="94"/>
      <c r="E12473" s="123" t="s">
        <v>11156</v>
      </c>
      <c r="F12473" s="123">
        <v>6</v>
      </c>
      <c r="G12473" s="91">
        <v>1</v>
      </c>
      <c r="H12473" s="40">
        <v>2</v>
      </c>
      <c r="I12473" s="38">
        <v>-1</v>
      </c>
      <c r="J12473" s="18">
        <f t="shared" si="791"/>
        <v>1299.1300000000024</v>
      </c>
      <c r="K12473" s="19" t="str">
        <f t="shared" si="789"/>
        <v>Oct-16</v>
      </c>
      <c r="L12473" s="20">
        <f t="shared" si="792"/>
        <v>12280</v>
      </c>
      <c r="M12473" s="21">
        <f t="shared" si="790"/>
        <v>0.10579234527687316</v>
      </c>
    </row>
    <row r="12474" spans="1:13" x14ac:dyDescent="0.3">
      <c r="A12474" s="119">
        <v>42667</v>
      </c>
      <c r="B12474" s="121" t="s">
        <v>49</v>
      </c>
      <c r="C12474" s="121">
        <v>15.05</v>
      </c>
      <c r="D12474" s="94"/>
      <c r="E12474" s="123" t="s">
        <v>9497</v>
      </c>
      <c r="F12474" s="123">
        <v>5.5</v>
      </c>
      <c r="G12474" s="91">
        <v>1</v>
      </c>
      <c r="H12474" s="40">
        <v>4</v>
      </c>
      <c r="I12474" s="38">
        <v>-1</v>
      </c>
      <c r="J12474" s="18">
        <f t="shared" si="791"/>
        <v>1298.1300000000024</v>
      </c>
      <c r="K12474" s="19" t="str">
        <f t="shared" si="789"/>
        <v>Oct-16</v>
      </c>
      <c r="L12474" s="20">
        <f t="shared" si="792"/>
        <v>12281</v>
      </c>
      <c r="M12474" s="21">
        <f t="shared" si="790"/>
        <v>0.10570230437260829</v>
      </c>
    </row>
    <row r="12475" spans="1:13" x14ac:dyDescent="0.3">
      <c r="A12475" s="119">
        <v>42667</v>
      </c>
      <c r="B12475" s="121" t="s">
        <v>50</v>
      </c>
      <c r="C12475" s="121">
        <v>16.2</v>
      </c>
      <c r="D12475" s="94"/>
      <c r="E12475" s="123" t="s">
        <v>11155</v>
      </c>
      <c r="F12475" s="123">
        <v>4.33</v>
      </c>
      <c r="G12475" s="91">
        <v>1</v>
      </c>
      <c r="H12475" s="40">
        <v>4</v>
      </c>
      <c r="I12475" s="38">
        <v>-1</v>
      </c>
      <c r="J12475" s="18">
        <f t="shared" si="791"/>
        <v>1297.1300000000024</v>
      </c>
      <c r="K12475" s="19" t="str">
        <f t="shared" si="789"/>
        <v>Oct-16</v>
      </c>
      <c r="L12475" s="20">
        <f t="shared" si="792"/>
        <v>12282</v>
      </c>
      <c r="M12475" s="21">
        <f t="shared" si="790"/>
        <v>0.10561227813059781</v>
      </c>
    </row>
    <row r="12476" spans="1:13" x14ac:dyDescent="0.3">
      <c r="A12476" s="116">
        <v>42668</v>
      </c>
      <c r="B12476" s="90" t="s">
        <v>137</v>
      </c>
      <c r="C12476" s="103">
        <v>0.77083333333333337</v>
      </c>
      <c r="D12476" s="94" t="s">
        <v>31</v>
      </c>
      <c r="E12476" s="90" t="s">
        <v>4178</v>
      </c>
      <c r="F12476" s="115">
        <v>4</v>
      </c>
      <c r="G12476" s="92">
        <v>1</v>
      </c>
      <c r="H12476" s="90" t="s">
        <v>33</v>
      </c>
      <c r="I12476" s="77">
        <f>IF(H12476="Lost",G12476*-1,IF(H12476="Won",     IF(D12476="E/W",            G12476*(F12476-1)*0.5*1.25,    IF(D12476="place",   G12476*(F12476-1) *0.95,  G12476*(F12476-1) )),            IF(H12476="Placed",     (G12476*-0.5)  + (0.5*G12476*(F12476-1)*0.2),0)         ))</f>
        <v>-1</v>
      </c>
      <c r="J12476" s="18">
        <f t="shared" si="791"/>
        <v>1296.1300000000024</v>
      </c>
      <c r="K12476" s="19" t="str">
        <f t="shared" si="789"/>
        <v>Oct-16</v>
      </c>
      <c r="L12476" s="20">
        <f t="shared" si="792"/>
        <v>12283</v>
      </c>
      <c r="M12476" s="21">
        <f t="shared" si="790"/>
        <v>0.10552226654726063</v>
      </c>
    </row>
    <row r="12477" spans="1:13" x14ac:dyDescent="0.3">
      <c r="A12477" s="119">
        <v>42668</v>
      </c>
      <c r="B12477" s="121" t="s">
        <v>130</v>
      </c>
      <c r="C12477" s="121">
        <v>14</v>
      </c>
      <c r="D12477" s="94"/>
      <c r="E12477" s="123" t="s">
        <v>11158</v>
      </c>
      <c r="F12477" s="123">
        <v>6</v>
      </c>
      <c r="G12477" s="91">
        <v>1</v>
      </c>
      <c r="H12477" s="40">
        <v>4</v>
      </c>
      <c r="I12477" s="38">
        <v>-1</v>
      </c>
      <c r="J12477" s="18">
        <f t="shared" si="791"/>
        <v>1295.1300000000024</v>
      </c>
      <c r="K12477" s="19" t="str">
        <f t="shared" si="789"/>
        <v>Oct-16</v>
      </c>
      <c r="L12477" s="20">
        <f t="shared" si="792"/>
        <v>12284</v>
      </c>
      <c r="M12477" s="21">
        <f t="shared" si="790"/>
        <v>0.10543226961901681</v>
      </c>
    </row>
    <row r="12478" spans="1:13" x14ac:dyDescent="0.3">
      <c r="A12478" s="119">
        <v>42668</v>
      </c>
      <c r="B12478" s="121" t="s">
        <v>123</v>
      </c>
      <c r="C12478" s="121">
        <v>15.45</v>
      </c>
      <c r="D12478" s="94"/>
      <c r="E12478" s="123" t="s">
        <v>1273</v>
      </c>
      <c r="F12478" s="123">
        <v>6</v>
      </c>
      <c r="G12478" s="91">
        <v>1</v>
      </c>
      <c r="H12478" s="40">
        <v>5</v>
      </c>
      <c r="I12478" s="38">
        <v>-1</v>
      </c>
      <c r="J12478" s="18">
        <f t="shared" si="791"/>
        <v>1294.1300000000024</v>
      </c>
      <c r="K12478" s="19" t="str">
        <f t="shared" si="789"/>
        <v>Oct-16</v>
      </c>
      <c r="L12478" s="20">
        <f t="shared" si="792"/>
        <v>12285</v>
      </c>
      <c r="M12478" s="21">
        <f t="shared" si="790"/>
        <v>0.10534228734228754</v>
      </c>
    </row>
    <row r="12479" spans="1:13" x14ac:dyDescent="0.3">
      <c r="A12479" s="119">
        <v>42668</v>
      </c>
      <c r="B12479" s="121" t="s">
        <v>130</v>
      </c>
      <c r="C12479" s="121">
        <v>16.05</v>
      </c>
      <c r="D12479" s="94"/>
      <c r="E12479" s="123" t="s">
        <v>2833</v>
      </c>
      <c r="F12479" s="123">
        <v>5.5</v>
      </c>
      <c r="G12479" s="91">
        <v>1</v>
      </c>
      <c r="H12479" s="40">
        <v>4</v>
      </c>
      <c r="I12479" s="38">
        <v>-1</v>
      </c>
      <c r="J12479" s="18">
        <f t="shared" si="791"/>
        <v>1293.1300000000024</v>
      </c>
      <c r="K12479" s="19" t="str">
        <f t="shared" si="789"/>
        <v>Oct-16</v>
      </c>
      <c r="L12479" s="20">
        <f t="shared" si="792"/>
        <v>12286</v>
      </c>
      <c r="M12479" s="21">
        <f t="shared" si="790"/>
        <v>0.10525231971349523</v>
      </c>
    </row>
    <row r="12480" spans="1:13" x14ac:dyDescent="0.3">
      <c r="A12480" s="119">
        <v>42668</v>
      </c>
      <c r="B12480" s="121" t="s">
        <v>123</v>
      </c>
      <c r="C12480" s="121">
        <v>16.149999999999999</v>
      </c>
      <c r="D12480" s="94"/>
      <c r="E12480" s="123" t="s">
        <v>11159</v>
      </c>
      <c r="F12480" s="123">
        <v>6</v>
      </c>
      <c r="G12480" s="91">
        <v>1</v>
      </c>
      <c r="H12480" s="40">
        <v>1</v>
      </c>
      <c r="I12480" s="38">
        <v>5</v>
      </c>
      <c r="J12480" s="18">
        <f t="shared" si="791"/>
        <v>1298.1300000000024</v>
      </c>
      <c r="K12480" s="19" t="str">
        <f t="shared" si="789"/>
        <v>Oct-16</v>
      </c>
      <c r="L12480" s="20">
        <f t="shared" si="792"/>
        <v>12287</v>
      </c>
      <c r="M12480" s="21">
        <f t="shared" si="790"/>
        <v>0.10565068771872731</v>
      </c>
    </row>
    <row r="12481" spans="1:13" x14ac:dyDescent="0.3">
      <c r="A12481" s="119">
        <v>42668</v>
      </c>
      <c r="B12481" s="121" t="s">
        <v>61</v>
      </c>
      <c r="C12481" s="121">
        <v>16.3</v>
      </c>
      <c r="D12481" s="94"/>
      <c r="E12481" s="123" t="s">
        <v>6973</v>
      </c>
      <c r="F12481" s="123">
        <v>5.5</v>
      </c>
      <c r="G12481" s="91">
        <v>1</v>
      </c>
      <c r="H12481" s="40">
        <v>8</v>
      </c>
      <c r="I12481" s="38">
        <v>-1</v>
      </c>
      <c r="J12481" s="18">
        <f t="shared" si="791"/>
        <v>1297.1300000000024</v>
      </c>
      <c r="K12481" s="19" t="str">
        <f t="shared" si="789"/>
        <v>Oct-16</v>
      </c>
      <c r="L12481" s="20">
        <f t="shared" si="792"/>
        <v>12288</v>
      </c>
      <c r="M12481" s="21">
        <f t="shared" si="790"/>
        <v>0.10556070963541686</v>
      </c>
    </row>
    <row r="12482" spans="1:13" x14ac:dyDescent="0.3">
      <c r="A12482" s="124">
        <v>42668</v>
      </c>
      <c r="B12482" s="110" t="s">
        <v>137</v>
      </c>
      <c r="C12482" s="111">
        <v>19</v>
      </c>
      <c r="D12482" s="94"/>
      <c r="E12482" s="110" t="s">
        <v>4057</v>
      </c>
      <c r="F12482" s="110">
        <v>6</v>
      </c>
      <c r="G12482" s="91">
        <v>1</v>
      </c>
      <c r="H12482" s="37" t="s">
        <v>6512</v>
      </c>
      <c r="I12482" s="34">
        <v>-1</v>
      </c>
      <c r="J12482" s="18">
        <f t="shared" si="791"/>
        <v>1296.1300000000024</v>
      </c>
      <c r="K12482" s="19" t="str">
        <f t="shared" ref="K12482:K12545" si="794">TEXT(A12482,"MMM-yy")</f>
        <v>Oct-16</v>
      </c>
      <c r="L12482" s="20">
        <f t="shared" si="792"/>
        <v>12289</v>
      </c>
      <c r="M12482" s="21">
        <f t="shared" ref="M12482:M12545" si="795">J12482/L12482</f>
        <v>0.10547074619578505</v>
      </c>
    </row>
    <row r="12483" spans="1:13" x14ac:dyDescent="0.3">
      <c r="A12483" s="124">
        <v>42668</v>
      </c>
      <c r="B12483" s="110" t="s">
        <v>137</v>
      </c>
      <c r="C12483" s="111">
        <v>20.3</v>
      </c>
      <c r="D12483" s="94"/>
      <c r="E12483" s="110" t="s">
        <v>11157</v>
      </c>
      <c r="F12483" s="110">
        <v>4.33</v>
      </c>
      <c r="G12483" s="91">
        <v>1</v>
      </c>
      <c r="H12483" s="37" t="s">
        <v>6518</v>
      </c>
      <c r="I12483" s="34">
        <v>-1</v>
      </c>
      <c r="J12483" s="18">
        <f t="shared" ref="J12483:J12546" si="796">J12482+I12483</f>
        <v>1295.1300000000024</v>
      </c>
      <c r="K12483" s="19" t="str">
        <f t="shared" si="794"/>
        <v>Oct-16</v>
      </c>
      <c r="L12483" s="20">
        <f t="shared" ref="L12483:L12546" si="797">L12482+G12483</f>
        <v>12290</v>
      </c>
      <c r="M12483" s="21">
        <f t="shared" si="795"/>
        <v>0.10538079739625732</v>
      </c>
    </row>
    <row r="12484" spans="1:13" x14ac:dyDescent="0.3">
      <c r="A12484" s="116">
        <v>42669</v>
      </c>
      <c r="B12484" s="90" t="s">
        <v>43</v>
      </c>
      <c r="C12484" s="103">
        <v>0.82291666666666663</v>
      </c>
      <c r="D12484" s="94" t="s">
        <v>31</v>
      </c>
      <c r="E12484" s="90" t="s">
        <v>4179</v>
      </c>
      <c r="F12484" s="115">
        <v>4</v>
      </c>
      <c r="G12484" s="92">
        <v>1</v>
      </c>
      <c r="H12484" s="90" t="s">
        <v>42</v>
      </c>
      <c r="I12484" s="77">
        <f>IF(H12484="Lost",G12484*-1,IF(H12484="Won",     IF(D12484="E/W",            G12484*(F12484-1)*0.5*1.25,    IF(D12484="place",   G12484*(F12484-1) *0.95,  G12484*(F12484-1) )),            IF(H12484="Placed",     (G12484*-0.5)  + (0.5*G12484*(F12484-1)*0.2),0)         ))</f>
        <v>3</v>
      </c>
      <c r="J12484" s="18">
        <f t="shared" si="796"/>
        <v>1298.1300000000024</v>
      </c>
      <c r="K12484" s="19" t="str">
        <f t="shared" si="794"/>
        <v>Oct-16</v>
      </c>
      <c r="L12484" s="20">
        <f t="shared" si="797"/>
        <v>12291</v>
      </c>
      <c r="M12484" s="21">
        <f t="shared" si="795"/>
        <v>0.10561630461313175</v>
      </c>
    </row>
    <row r="12485" spans="1:13" x14ac:dyDescent="0.3">
      <c r="A12485" s="116">
        <v>42669</v>
      </c>
      <c r="B12485" s="90" t="s">
        <v>43</v>
      </c>
      <c r="C12485" s="103">
        <v>0.84375</v>
      </c>
      <c r="D12485" s="94" t="s">
        <v>31</v>
      </c>
      <c r="E12485" s="90" t="s">
        <v>4180</v>
      </c>
      <c r="F12485" s="115">
        <v>2.75</v>
      </c>
      <c r="G12485" s="92">
        <v>1</v>
      </c>
      <c r="H12485" s="90" t="s">
        <v>33</v>
      </c>
      <c r="I12485" s="77">
        <f>IF(H12485="Lost",G12485*-1,IF(H12485="Won",     IF(D12485="E/W",            G12485*(F12485-1)*0.5*1.25,    IF(D12485="place",   G12485*(F12485-1) *0.95,  G12485*(F12485-1) )),            IF(H12485="Placed",     (G12485*-0.5)  + (0.5*G12485*(F12485-1)*0.2),0)         ))</f>
        <v>-1</v>
      </c>
      <c r="J12485" s="18">
        <f t="shared" si="796"/>
        <v>1297.1300000000024</v>
      </c>
      <c r="K12485" s="19" t="str">
        <f t="shared" si="794"/>
        <v>Oct-16</v>
      </c>
      <c r="L12485" s="20">
        <f t="shared" si="797"/>
        <v>12292</v>
      </c>
      <c r="M12485" s="21">
        <f t="shared" si="795"/>
        <v>0.10552635860722441</v>
      </c>
    </row>
    <row r="12486" spans="1:13" x14ac:dyDescent="0.3">
      <c r="A12486" s="116">
        <v>42669</v>
      </c>
      <c r="B12486" s="90" t="s">
        <v>43</v>
      </c>
      <c r="C12486" s="103">
        <v>0.86458333333333337</v>
      </c>
      <c r="D12486" s="94" t="s">
        <v>31</v>
      </c>
      <c r="E12486" s="90" t="s">
        <v>3539</v>
      </c>
      <c r="F12486" s="115">
        <v>4</v>
      </c>
      <c r="G12486" s="92">
        <v>1</v>
      </c>
      <c r="H12486" s="90" t="s">
        <v>42</v>
      </c>
      <c r="I12486" s="77">
        <f>IF(H12486="Lost",G12486*-1,IF(H12486="Won",     IF(D12486="E/W",            G12486*(F12486-1)*0.5*1.25,    IF(D12486="place",   G12486*(F12486-1) *0.95,  G12486*(F12486-1) )),            IF(H12486="Placed",     (G12486*-0.5)  + (0.5*G12486*(F12486-1)*0.2),0)         ))</f>
        <v>3</v>
      </c>
      <c r="J12486" s="18">
        <f t="shared" si="796"/>
        <v>1300.1300000000024</v>
      </c>
      <c r="K12486" s="19" t="str">
        <f t="shared" si="794"/>
        <v>Oct-16</v>
      </c>
      <c r="L12486" s="20">
        <f t="shared" si="797"/>
        <v>12293</v>
      </c>
      <c r="M12486" s="21">
        <f t="shared" si="795"/>
        <v>0.10576181566745321</v>
      </c>
    </row>
    <row r="12487" spans="1:13" x14ac:dyDescent="0.3">
      <c r="A12487" s="124">
        <v>42669</v>
      </c>
      <c r="B12487" s="108" t="s">
        <v>43</v>
      </c>
      <c r="C12487" s="111">
        <v>21.15</v>
      </c>
      <c r="D12487" s="94"/>
      <c r="E12487" s="108" t="s">
        <v>11160</v>
      </c>
      <c r="F12487" s="111">
        <v>5</v>
      </c>
      <c r="G12487" s="91">
        <v>1</v>
      </c>
      <c r="H12487" s="37" t="s">
        <v>6518</v>
      </c>
      <c r="I12487" s="34">
        <v>-1</v>
      </c>
      <c r="J12487" s="18">
        <f t="shared" si="796"/>
        <v>1299.1300000000024</v>
      </c>
      <c r="K12487" s="19" t="str">
        <f t="shared" si="794"/>
        <v>Oct-16</v>
      </c>
      <c r="L12487" s="20">
        <f t="shared" si="797"/>
        <v>12294</v>
      </c>
      <c r="M12487" s="21">
        <f t="shared" si="795"/>
        <v>0.10567187245810984</v>
      </c>
    </row>
    <row r="12488" spans="1:13" x14ac:dyDescent="0.3">
      <c r="A12488" s="116">
        <v>42670</v>
      </c>
      <c r="B12488" s="90" t="s">
        <v>47</v>
      </c>
      <c r="C12488" s="103">
        <v>0.73611111111111116</v>
      </c>
      <c r="D12488" s="94" t="s">
        <v>31</v>
      </c>
      <c r="E12488" s="90" t="s">
        <v>4181</v>
      </c>
      <c r="F12488" s="115">
        <v>3.75</v>
      </c>
      <c r="G12488" s="92">
        <v>1</v>
      </c>
      <c r="H12488" s="90" t="s">
        <v>33</v>
      </c>
      <c r="I12488" s="77">
        <f>IF(H12488="Lost",G12488*-1,IF(H12488="Won",     IF(D12488="E/W",            G12488*(F12488-1)*0.5*1.25,    IF(D12488="place",   G12488*(F12488-1) *0.95,  G12488*(F12488-1) )),            IF(H12488="Placed",     (G12488*-0.5)  + (0.5*G12488*(F12488-1)*0.2),0)         ))</f>
        <v>-1</v>
      </c>
      <c r="J12488" s="18">
        <f t="shared" si="796"/>
        <v>1298.1300000000024</v>
      </c>
      <c r="K12488" s="19" t="str">
        <f t="shared" si="794"/>
        <v>Oct-16</v>
      </c>
      <c r="L12488" s="20">
        <f t="shared" si="797"/>
        <v>12295</v>
      </c>
      <c r="M12488" s="21">
        <f t="shared" si="795"/>
        <v>0.10558194387962606</v>
      </c>
    </row>
    <row r="12489" spans="1:13" x14ac:dyDescent="0.3">
      <c r="A12489" s="116">
        <v>42670</v>
      </c>
      <c r="B12489" s="90" t="s">
        <v>47</v>
      </c>
      <c r="C12489" s="103">
        <v>0.79861111111111116</v>
      </c>
      <c r="D12489" s="94" t="s">
        <v>31</v>
      </c>
      <c r="E12489" s="90" t="s">
        <v>4164</v>
      </c>
      <c r="F12489" s="115">
        <v>3.25</v>
      </c>
      <c r="G12489" s="92">
        <v>1</v>
      </c>
      <c r="H12489" s="90" t="s">
        <v>33</v>
      </c>
      <c r="I12489" s="77">
        <f>IF(H12489="Lost",G12489*-1,IF(H12489="Won",     IF(D12489="E/W",            G12489*(F12489-1)*0.5*1.25,    IF(D12489="place",   G12489*(F12489-1) *0.95,  G12489*(F12489-1) )),            IF(H12489="Placed",     (G12489*-0.5)  + (0.5*G12489*(F12489-1)*0.2),0)         ))</f>
        <v>-1</v>
      </c>
      <c r="J12489" s="18">
        <f t="shared" si="796"/>
        <v>1297.1300000000024</v>
      </c>
      <c r="K12489" s="19" t="str">
        <f t="shared" si="794"/>
        <v>Oct-16</v>
      </c>
      <c r="L12489" s="20">
        <f t="shared" si="797"/>
        <v>12296</v>
      </c>
      <c r="M12489" s="21">
        <f t="shared" si="795"/>
        <v>0.10549202992843221</v>
      </c>
    </row>
    <row r="12490" spans="1:13" x14ac:dyDescent="0.3">
      <c r="A12490" s="119">
        <v>42670</v>
      </c>
      <c r="B12490" s="121" t="s">
        <v>82</v>
      </c>
      <c r="C12490" s="121">
        <v>15</v>
      </c>
      <c r="D12490" s="94"/>
      <c r="E12490" s="121" t="s">
        <v>11163</v>
      </c>
      <c r="F12490" s="123">
        <v>5.5</v>
      </c>
      <c r="G12490" s="91">
        <v>1</v>
      </c>
      <c r="H12490" s="40">
        <v>6</v>
      </c>
      <c r="I12490" s="38">
        <v>-1</v>
      </c>
      <c r="J12490" s="18">
        <f t="shared" si="796"/>
        <v>1296.1300000000024</v>
      </c>
      <c r="K12490" s="19" t="str">
        <f t="shared" si="794"/>
        <v>Oct-16</v>
      </c>
      <c r="L12490" s="20">
        <f t="shared" si="797"/>
        <v>12297</v>
      </c>
      <c r="M12490" s="21">
        <f t="shared" si="795"/>
        <v>0.10540213060095978</v>
      </c>
    </row>
    <row r="12491" spans="1:13" x14ac:dyDescent="0.3">
      <c r="A12491" s="119">
        <v>42670</v>
      </c>
      <c r="B12491" s="121" t="s">
        <v>82</v>
      </c>
      <c r="C12491" s="121">
        <v>15.35</v>
      </c>
      <c r="D12491" s="94"/>
      <c r="E12491" s="121" t="s">
        <v>9615</v>
      </c>
      <c r="F12491" s="123">
        <v>5.5</v>
      </c>
      <c r="G12491" s="91">
        <v>1</v>
      </c>
      <c r="H12491" s="40">
        <v>2</v>
      </c>
      <c r="I12491" s="38">
        <v>-1</v>
      </c>
      <c r="J12491" s="18">
        <f t="shared" si="796"/>
        <v>1295.1300000000024</v>
      </c>
      <c r="K12491" s="19" t="str">
        <f t="shared" si="794"/>
        <v>Oct-16</v>
      </c>
      <c r="L12491" s="20">
        <f t="shared" si="797"/>
        <v>12298</v>
      </c>
      <c r="M12491" s="21">
        <f t="shared" si="795"/>
        <v>0.10531224589364144</v>
      </c>
    </row>
    <row r="12492" spans="1:13" x14ac:dyDescent="0.3">
      <c r="A12492" s="119">
        <v>42670</v>
      </c>
      <c r="B12492" s="121" t="s">
        <v>29</v>
      </c>
      <c r="C12492" s="121">
        <v>15.45</v>
      </c>
      <c r="D12492" s="94"/>
      <c r="E12492" s="121" t="s">
        <v>11162</v>
      </c>
      <c r="F12492" s="123">
        <v>6</v>
      </c>
      <c r="G12492" s="91">
        <v>1</v>
      </c>
      <c r="H12492" s="40">
        <v>4</v>
      </c>
      <c r="I12492" s="38">
        <v>-1</v>
      </c>
      <c r="J12492" s="18">
        <f t="shared" si="796"/>
        <v>1294.1300000000024</v>
      </c>
      <c r="K12492" s="19" t="str">
        <f t="shared" si="794"/>
        <v>Oct-16</v>
      </c>
      <c r="L12492" s="20">
        <f t="shared" si="797"/>
        <v>12299</v>
      </c>
      <c r="M12492" s="21">
        <f t="shared" si="795"/>
        <v>0.10522237580291099</v>
      </c>
    </row>
    <row r="12493" spans="1:13" x14ac:dyDescent="0.3">
      <c r="A12493" s="124">
        <v>42670</v>
      </c>
      <c r="B12493" s="111" t="s">
        <v>47</v>
      </c>
      <c r="C12493" s="111">
        <v>19.399999999999999</v>
      </c>
      <c r="D12493" s="94"/>
      <c r="E12493" s="111" t="s">
        <v>11161</v>
      </c>
      <c r="F12493" s="110">
        <v>5.5</v>
      </c>
      <c r="G12493" s="91">
        <v>1</v>
      </c>
      <c r="H12493" s="37" t="s">
        <v>6512</v>
      </c>
      <c r="I12493" s="34">
        <v>-1</v>
      </c>
      <c r="J12493" s="18">
        <f t="shared" si="796"/>
        <v>1293.1300000000024</v>
      </c>
      <c r="K12493" s="19" t="str">
        <f t="shared" si="794"/>
        <v>Oct-16</v>
      </c>
      <c r="L12493" s="20">
        <f t="shared" si="797"/>
        <v>12300</v>
      </c>
      <c r="M12493" s="21">
        <f t="shared" si="795"/>
        <v>0.10513252032520344</v>
      </c>
    </row>
    <row r="12494" spans="1:13" x14ac:dyDescent="0.3">
      <c r="A12494" s="124">
        <v>42670</v>
      </c>
      <c r="B12494" s="111" t="s">
        <v>47</v>
      </c>
      <c r="C12494" s="111">
        <v>21.1</v>
      </c>
      <c r="D12494" s="94"/>
      <c r="E12494" s="111" t="s">
        <v>3713</v>
      </c>
      <c r="F12494" s="110">
        <v>4.33</v>
      </c>
      <c r="G12494" s="91">
        <v>1</v>
      </c>
      <c r="H12494" s="37" t="s">
        <v>6512</v>
      </c>
      <c r="I12494" s="34">
        <v>-1</v>
      </c>
      <c r="J12494" s="18">
        <f t="shared" si="796"/>
        <v>1292.1300000000024</v>
      </c>
      <c r="K12494" s="19" t="str">
        <f t="shared" si="794"/>
        <v>Oct-16</v>
      </c>
      <c r="L12494" s="20">
        <f t="shared" si="797"/>
        <v>12301</v>
      </c>
      <c r="M12494" s="21">
        <f t="shared" si="795"/>
        <v>0.10504267945695492</v>
      </c>
    </row>
    <row r="12495" spans="1:13" x14ac:dyDescent="0.3">
      <c r="A12495" s="116">
        <v>42671</v>
      </c>
      <c r="B12495" s="90" t="s">
        <v>52</v>
      </c>
      <c r="C12495" s="103">
        <v>0.55555555555555558</v>
      </c>
      <c r="D12495" s="94" t="s">
        <v>31</v>
      </c>
      <c r="E12495" s="90" t="s">
        <v>4182</v>
      </c>
      <c r="F12495" s="115">
        <v>3.25</v>
      </c>
      <c r="G12495" s="92">
        <v>1</v>
      </c>
      <c r="H12495" s="90" t="s">
        <v>33</v>
      </c>
      <c r="I12495" s="77">
        <f>IF(H12495="Lost",G12495*-1,IF(H12495="Won",     IF(D12495="E/W",            G12495*(F12495-1)*0.5*1.25,    IF(D12495="place",   G12495*(F12495-1) *0.95,  G12495*(F12495-1) )),            IF(H12495="Placed",     (G12495*-0.5)  + (0.5*G12495*(F12495-1)*0.2),0)         ))</f>
        <v>-1</v>
      </c>
      <c r="J12495" s="18">
        <f t="shared" si="796"/>
        <v>1291.1300000000024</v>
      </c>
      <c r="K12495" s="19" t="str">
        <f t="shared" si="794"/>
        <v>Oct-16</v>
      </c>
      <c r="L12495" s="20">
        <f t="shared" si="797"/>
        <v>12302</v>
      </c>
      <c r="M12495" s="21">
        <f t="shared" si="795"/>
        <v>0.10495285319460269</v>
      </c>
    </row>
    <row r="12496" spans="1:13" x14ac:dyDescent="0.3">
      <c r="A12496" s="119">
        <v>42671</v>
      </c>
      <c r="B12496" s="120" t="s">
        <v>98</v>
      </c>
      <c r="C12496" s="121">
        <v>15.45</v>
      </c>
      <c r="D12496" s="94"/>
      <c r="E12496" s="121" t="s">
        <v>11165</v>
      </c>
      <c r="F12496" s="123">
        <v>6</v>
      </c>
      <c r="G12496" s="91">
        <v>1</v>
      </c>
      <c r="H12496" s="40">
        <v>5</v>
      </c>
      <c r="I12496" s="38">
        <v>-1</v>
      </c>
      <c r="J12496" s="18">
        <f t="shared" si="796"/>
        <v>1290.1300000000024</v>
      </c>
      <c r="K12496" s="19" t="str">
        <f t="shared" si="794"/>
        <v>Oct-16</v>
      </c>
      <c r="L12496" s="20">
        <f t="shared" si="797"/>
        <v>12303</v>
      </c>
      <c r="M12496" s="21">
        <f t="shared" si="795"/>
        <v>0.10486304153458526</v>
      </c>
    </row>
    <row r="12497" spans="1:13" x14ac:dyDescent="0.3">
      <c r="A12497" s="119">
        <v>42671</v>
      </c>
      <c r="B12497" s="120" t="s">
        <v>98</v>
      </c>
      <c r="C12497" s="121">
        <v>16.2</v>
      </c>
      <c r="D12497" s="94"/>
      <c r="E12497" s="121" t="s">
        <v>1438</v>
      </c>
      <c r="F12497" s="123">
        <v>4.33</v>
      </c>
      <c r="G12497" s="91">
        <v>1</v>
      </c>
      <c r="H12497" s="40">
        <v>4</v>
      </c>
      <c r="I12497" s="38">
        <v>-1</v>
      </c>
      <c r="J12497" s="18">
        <f t="shared" si="796"/>
        <v>1289.1300000000024</v>
      </c>
      <c r="K12497" s="19" t="str">
        <f t="shared" si="794"/>
        <v>Oct-16</v>
      </c>
      <c r="L12497" s="20">
        <f t="shared" si="797"/>
        <v>12304</v>
      </c>
      <c r="M12497" s="21">
        <f t="shared" si="795"/>
        <v>0.1047732444733422</v>
      </c>
    </row>
    <row r="12498" spans="1:13" x14ac:dyDescent="0.3">
      <c r="A12498" s="124">
        <v>42671</v>
      </c>
      <c r="B12498" s="111" t="s">
        <v>137</v>
      </c>
      <c r="C12498" s="111">
        <v>19.45</v>
      </c>
      <c r="D12498" s="94"/>
      <c r="E12498" s="111" t="s">
        <v>11164</v>
      </c>
      <c r="F12498" s="110">
        <v>5.5</v>
      </c>
      <c r="G12498" s="91">
        <v>1</v>
      </c>
      <c r="H12498" s="37" t="s">
        <v>6518</v>
      </c>
      <c r="I12498" s="34">
        <v>-1</v>
      </c>
      <c r="J12498" s="18">
        <f t="shared" si="796"/>
        <v>1288.1300000000024</v>
      </c>
      <c r="K12498" s="19" t="str">
        <f t="shared" si="794"/>
        <v>Oct-16</v>
      </c>
      <c r="L12498" s="20">
        <f t="shared" si="797"/>
        <v>12305</v>
      </c>
      <c r="M12498" s="21">
        <f t="shared" si="795"/>
        <v>0.10468346200731429</v>
      </c>
    </row>
    <row r="12499" spans="1:13" x14ac:dyDescent="0.3">
      <c r="A12499" s="116">
        <v>42672</v>
      </c>
      <c r="B12499" s="90" t="s">
        <v>143</v>
      </c>
      <c r="C12499" s="103">
        <v>0.71180555555555547</v>
      </c>
      <c r="D12499" s="94" t="s">
        <v>31</v>
      </c>
      <c r="E12499" s="90" t="s">
        <v>3698</v>
      </c>
      <c r="F12499" s="115">
        <v>3.25</v>
      </c>
      <c r="G12499" s="92">
        <v>1</v>
      </c>
      <c r="H12499" s="90" t="s">
        <v>42</v>
      </c>
      <c r="I12499" s="77">
        <f>IF(H12499="Lost",G12499*-1,IF(H12499="Won",     IF(D12499="E/W",            G12499*(F12499-1)*0.5*1.25,    IF(D12499="place",   G12499*(F12499-1) *0.95,  G12499*(F12499-1) )),            IF(H12499="Placed",     (G12499*-0.5)  + (0.5*G12499*(F12499-1)*0.2),0)         ))</f>
        <v>2.25</v>
      </c>
      <c r="J12499" s="18">
        <f t="shared" si="796"/>
        <v>1290.3800000000024</v>
      </c>
      <c r="K12499" s="19" t="str">
        <f t="shared" si="794"/>
        <v>Oct-16</v>
      </c>
      <c r="L12499" s="20">
        <f t="shared" si="797"/>
        <v>12306</v>
      </c>
      <c r="M12499" s="21">
        <f t="shared" si="795"/>
        <v>0.10485779294653035</v>
      </c>
    </row>
    <row r="12500" spans="1:13" x14ac:dyDescent="0.3">
      <c r="A12500" s="116">
        <v>42672</v>
      </c>
      <c r="B12500" s="90" t="s">
        <v>47</v>
      </c>
      <c r="C12500" s="103">
        <v>0.84027777777777779</v>
      </c>
      <c r="D12500" s="94" t="s">
        <v>31</v>
      </c>
      <c r="E12500" s="90" t="s">
        <v>4183</v>
      </c>
      <c r="F12500" s="115">
        <v>4</v>
      </c>
      <c r="G12500" s="92">
        <v>1</v>
      </c>
      <c r="H12500" s="90" t="s">
        <v>33</v>
      </c>
      <c r="I12500" s="77">
        <f>IF(H12500="Lost",G12500*-1,IF(H12500="Won",     IF(D12500="E/W",            G12500*(F12500-1)*0.5*1.25,    IF(D12500="place",   G12500*(F12500-1) *0.95,  G12500*(F12500-1) )),            IF(H12500="Placed",     (G12500*-0.5)  + (0.5*G12500*(F12500-1)*0.2),0)         ))</f>
        <v>-1</v>
      </c>
      <c r="J12500" s="18">
        <f t="shared" si="796"/>
        <v>1289.3800000000024</v>
      </c>
      <c r="K12500" s="19" t="str">
        <f t="shared" si="794"/>
        <v>Oct-16</v>
      </c>
      <c r="L12500" s="20">
        <f t="shared" si="797"/>
        <v>12307</v>
      </c>
      <c r="M12500" s="21">
        <f t="shared" si="795"/>
        <v>0.10476801820102401</v>
      </c>
    </row>
    <row r="12501" spans="1:13" x14ac:dyDescent="0.3">
      <c r="A12501" s="119">
        <v>42672</v>
      </c>
      <c r="B12501" s="120" t="s">
        <v>52</v>
      </c>
      <c r="C12501" s="121">
        <v>14.2</v>
      </c>
      <c r="D12501" s="94"/>
      <c r="E12501" s="121" t="s">
        <v>4571</v>
      </c>
      <c r="F12501" s="123">
        <v>4.5</v>
      </c>
      <c r="G12501" s="91">
        <v>1</v>
      </c>
      <c r="H12501" s="40">
        <v>5</v>
      </c>
      <c r="I12501" s="38">
        <v>-1</v>
      </c>
      <c r="J12501" s="18">
        <f t="shared" si="796"/>
        <v>1288.3800000000024</v>
      </c>
      <c r="K12501" s="19" t="str">
        <f t="shared" si="794"/>
        <v>Oct-16</v>
      </c>
      <c r="L12501" s="20">
        <f t="shared" si="797"/>
        <v>12308</v>
      </c>
      <c r="M12501" s="21">
        <f t="shared" si="795"/>
        <v>0.10467825804354911</v>
      </c>
    </row>
    <row r="12502" spans="1:13" x14ac:dyDescent="0.3">
      <c r="A12502" s="119">
        <v>42672</v>
      </c>
      <c r="B12502" s="120" t="s">
        <v>58</v>
      </c>
      <c r="C12502" s="121">
        <v>16.100000000000001</v>
      </c>
      <c r="D12502" s="94"/>
      <c r="E12502" s="121" t="s">
        <v>4259</v>
      </c>
      <c r="F12502" s="123">
        <v>5.5</v>
      </c>
      <c r="G12502" s="91">
        <v>1</v>
      </c>
      <c r="H12502" s="40">
        <v>9</v>
      </c>
      <c r="I12502" s="38">
        <v>-1</v>
      </c>
      <c r="J12502" s="18">
        <f t="shared" si="796"/>
        <v>1287.3800000000024</v>
      </c>
      <c r="K12502" s="19" t="str">
        <f t="shared" si="794"/>
        <v>Oct-16</v>
      </c>
      <c r="L12502" s="20">
        <f t="shared" si="797"/>
        <v>12309</v>
      </c>
      <c r="M12502" s="21">
        <f t="shared" si="795"/>
        <v>0.1045885124705502</v>
      </c>
    </row>
    <row r="12503" spans="1:13" x14ac:dyDescent="0.3">
      <c r="A12503" s="119">
        <v>42672</v>
      </c>
      <c r="B12503" s="120" t="s">
        <v>143</v>
      </c>
      <c r="C12503" s="121">
        <v>16.3</v>
      </c>
      <c r="D12503" s="94"/>
      <c r="E12503" s="121" t="s">
        <v>10464</v>
      </c>
      <c r="F12503" s="123">
        <v>4.33</v>
      </c>
      <c r="G12503" s="91">
        <v>1</v>
      </c>
      <c r="H12503" s="40" t="s">
        <v>6213</v>
      </c>
      <c r="I12503" s="38">
        <v>-1</v>
      </c>
      <c r="J12503" s="18">
        <f t="shared" si="796"/>
        <v>1286.3800000000024</v>
      </c>
      <c r="K12503" s="19" t="str">
        <f t="shared" si="794"/>
        <v>Oct-16</v>
      </c>
      <c r="L12503" s="20">
        <f t="shared" si="797"/>
        <v>12310</v>
      </c>
      <c r="M12503" s="21">
        <f t="shared" si="795"/>
        <v>0.10449878147847298</v>
      </c>
    </row>
    <row r="12504" spans="1:13" x14ac:dyDescent="0.3">
      <c r="A12504" s="124">
        <v>42672</v>
      </c>
      <c r="B12504" s="111" t="s">
        <v>47</v>
      </c>
      <c r="C12504" s="111">
        <v>18.100000000000001</v>
      </c>
      <c r="D12504" s="94"/>
      <c r="E12504" s="111" t="s">
        <v>4000</v>
      </c>
      <c r="F12504" s="110">
        <v>5.5</v>
      </c>
      <c r="G12504" s="91">
        <v>1</v>
      </c>
      <c r="H12504" s="37" t="s">
        <v>6512</v>
      </c>
      <c r="I12504" s="34">
        <v>-1</v>
      </c>
      <c r="J12504" s="18">
        <f t="shared" si="796"/>
        <v>1285.3800000000024</v>
      </c>
      <c r="K12504" s="19" t="str">
        <f t="shared" si="794"/>
        <v>Oct-16</v>
      </c>
      <c r="L12504" s="20">
        <f t="shared" si="797"/>
        <v>12311</v>
      </c>
      <c r="M12504" s="21">
        <f t="shared" si="795"/>
        <v>0.10440906506376431</v>
      </c>
    </row>
    <row r="12505" spans="1:13" x14ac:dyDescent="0.3">
      <c r="A12505" s="124">
        <v>42672</v>
      </c>
      <c r="B12505" s="108" t="s">
        <v>47</v>
      </c>
      <c r="C12505" s="111">
        <v>20.399999999999999</v>
      </c>
      <c r="D12505" s="94"/>
      <c r="E12505" s="108" t="s">
        <v>4235</v>
      </c>
      <c r="F12505" s="111">
        <v>6</v>
      </c>
      <c r="G12505" s="91">
        <v>1</v>
      </c>
      <c r="H12505" s="37" t="s">
        <v>6512</v>
      </c>
      <c r="I12505" s="34">
        <v>-1</v>
      </c>
      <c r="J12505" s="18">
        <f t="shared" si="796"/>
        <v>1284.3800000000024</v>
      </c>
      <c r="K12505" s="19" t="str">
        <f t="shared" si="794"/>
        <v>Oct-16</v>
      </c>
      <c r="L12505" s="20">
        <f t="shared" si="797"/>
        <v>12312</v>
      </c>
      <c r="M12505" s="21">
        <f t="shared" si="795"/>
        <v>0.10431936322287219</v>
      </c>
    </row>
    <row r="12506" spans="1:13" x14ac:dyDescent="0.3">
      <c r="A12506" s="119">
        <v>42674</v>
      </c>
      <c r="B12506" s="120" t="s">
        <v>43</v>
      </c>
      <c r="C12506" s="121">
        <v>14.2</v>
      </c>
      <c r="D12506" s="94"/>
      <c r="E12506" s="121" t="s">
        <v>11167</v>
      </c>
      <c r="F12506" s="123">
        <v>6</v>
      </c>
      <c r="G12506" s="91">
        <v>1</v>
      </c>
      <c r="H12506" s="40">
        <v>6</v>
      </c>
      <c r="I12506" s="38">
        <v>-1</v>
      </c>
      <c r="J12506" s="18">
        <f t="shared" si="796"/>
        <v>1283.3800000000024</v>
      </c>
      <c r="K12506" s="19" t="str">
        <f t="shared" si="794"/>
        <v>Oct-16</v>
      </c>
      <c r="L12506" s="20">
        <f t="shared" si="797"/>
        <v>12313</v>
      </c>
      <c r="M12506" s="21">
        <f t="shared" si="795"/>
        <v>0.10422967595224579</v>
      </c>
    </row>
    <row r="12507" spans="1:13" x14ac:dyDescent="0.3">
      <c r="A12507" s="119">
        <v>42674</v>
      </c>
      <c r="B12507" s="120" t="s">
        <v>139</v>
      </c>
      <c r="C12507" s="121">
        <v>14.3</v>
      </c>
      <c r="D12507" s="94"/>
      <c r="E12507" s="121" t="s">
        <v>11166</v>
      </c>
      <c r="F12507" s="123">
        <v>4.5</v>
      </c>
      <c r="G12507" s="91">
        <v>1</v>
      </c>
      <c r="H12507" s="40">
        <v>2</v>
      </c>
      <c r="I12507" s="38">
        <v>-1</v>
      </c>
      <c r="J12507" s="18">
        <f t="shared" si="796"/>
        <v>1282.3800000000024</v>
      </c>
      <c r="K12507" s="19" t="str">
        <f t="shared" si="794"/>
        <v>Oct-16</v>
      </c>
      <c r="L12507" s="20">
        <f t="shared" si="797"/>
        <v>12314</v>
      </c>
      <c r="M12507" s="21">
        <f t="shared" si="795"/>
        <v>0.10414000324833542</v>
      </c>
    </row>
    <row r="12508" spans="1:13" x14ac:dyDescent="0.3">
      <c r="A12508" s="119">
        <v>42674</v>
      </c>
      <c r="B12508" s="120" t="s">
        <v>139</v>
      </c>
      <c r="C12508" s="121">
        <v>15</v>
      </c>
      <c r="D12508" s="94"/>
      <c r="E12508" s="121" t="s">
        <v>3303</v>
      </c>
      <c r="F12508" s="123">
        <v>4.5</v>
      </c>
      <c r="G12508" s="91">
        <v>1</v>
      </c>
      <c r="H12508" s="40">
        <v>3</v>
      </c>
      <c r="I12508" s="38">
        <v>-1</v>
      </c>
      <c r="J12508" s="18">
        <f t="shared" si="796"/>
        <v>1281.3800000000024</v>
      </c>
      <c r="K12508" s="19" t="str">
        <f t="shared" si="794"/>
        <v>Oct-16</v>
      </c>
      <c r="L12508" s="20">
        <f t="shared" si="797"/>
        <v>12315</v>
      </c>
      <c r="M12508" s="21">
        <f t="shared" si="795"/>
        <v>0.10405034510759256</v>
      </c>
    </row>
    <row r="12509" spans="1:13" x14ac:dyDescent="0.3">
      <c r="A12509" s="119">
        <v>42674</v>
      </c>
      <c r="B12509" s="120" t="s">
        <v>139</v>
      </c>
      <c r="C12509" s="121">
        <v>15.3</v>
      </c>
      <c r="D12509" s="94"/>
      <c r="E12509" s="121" t="s">
        <v>2722</v>
      </c>
      <c r="F12509" s="123">
        <v>4.5</v>
      </c>
      <c r="G12509" s="91">
        <v>1</v>
      </c>
      <c r="H12509" s="40">
        <v>6</v>
      </c>
      <c r="I12509" s="38">
        <v>-1</v>
      </c>
      <c r="J12509" s="18">
        <f t="shared" si="796"/>
        <v>1280.3800000000024</v>
      </c>
      <c r="K12509" s="19" t="str">
        <f t="shared" si="794"/>
        <v>Oct-16</v>
      </c>
      <c r="L12509" s="20">
        <f t="shared" si="797"/>
        <v>12316</v>
      </c>
      <c r="M12509" s="21">
        <f t="shared" si="795"/>
        <v>0.10396070152646983</v>
      </c>
    </row>
    <row r="12510" spans="1:13" x14ac:dyDescent="0.3">
      <c r="A12510" s="116">
        <v>42675</v>
      </c>
      <c r="B12510" s="90" t="s">
        <v>43</v>
      </c>
      <c r="C12510" s="103">
        <v>0.69444444444444453</v>
      </c>
      <c r="D12510" s="94" t="s">
        <v>31</v>
      </c>
      <c r="E12510" s="90" t="s">
        <v>4145</v>
      </c>
      <c r="F12510" s="115">
        <v>3</v>
      </c>
      <c r="G12510" s="92">
        <v>1</v>
      </c>
      <c r="H12510" s="90" t="s">
        <v>33</v>
      </c>
      <c r="I12510" s="77">
        <f>IF(H12510="Lost",G12510*-1,IF(H12510="Won",     IF(D12510="E/W",            G12510*(F12510-1)*0.5*1.25,    IF(D12510="place",   G12510*(F12510-1) *0.95,  G12510*(F12510-1) )),            IF(H12510="Placed",     (G12510*-0.5)  + (0.5*G12510*(F12510-1)*0.2),0)         ))</f>
        <v>-1</v>
      </c>
      <c r="J12510" s="18">
        <f t="shared" si="796"/>
        <v>1279.3800000000024</v>
      </c>
      <c r="K12510" s="19" t="str">
        <f t="shared" si="794"/>
        <v>Nov-16</v>
      </c>
      <c r="L12510" s="20">
        <f t="shared" si="797"/>
        <v>12317</v>
      </c>
      <c r="M12510" s="21">
        <f t="shared" si="795"/>
        <v>0.103871072501421</v>
      </c>
    </row>
    <row r="12511" spans="1:13" x14ac:dyDescent="0.3">
      <c r="A12511" s="119">
        <v>42675</v>
      </c>
      <c r="B12511" s="121" t="s">
        <v>71</v>
      </c>
      <c r="C12511" s="121">
        <v>12.4</v>
      </c>
      <c r="D12511" s="94"/>
      <c r="E12511" s="121" t="s">
        <v>11169</v>
      </c>
      <c r="F12511" s="123">
        <v>5</v>
      </c>
      <c r="G12511" s="91">
        <v>1</v>
      </c>
      <c r="H12511" s="40">
        <v>2</v>
      </c>
      <c r="I12511" s="38">
        <v>-1</v>
      </c>
      <c r="J12511" s="18">
        <f t="shared" si="796"/>
        <v>1278.3800000000024</v>
      </c>
      <c r="K12511" s="19" t="str">
        <f t="shared" si="794"/>
        <v>Nov-16</v>
      </c>
      <c r="L12511" s="20">
        <f t="shared" si="797"/>
        <v>12318</v>
      </c>
      <c r="M12511" s="21">
        <f t="shared" si="795"/>
        <v>0.10378145802890099</v>
      </c>
    </row>
    <row r="12512" spans="1:13" x14ac:dyDescent="0.3">
      <c r="A12512" s="119">
        <v>42675</v>
      </c>
      <c r="B12512" s="121" t="s">
        <v>71</v>
      </c>
      <c r="C12512" s="121">
        <v>16.100000000000001</v>
      </c>
      <c r="D12512" s="94"/>
      <c r="E12512" s="121" t="s">
        <v>11170</v>
      </c>
      <c r="F12512" s="123">
        <v>6</v>
      </c>
      <c r="G12512" s="91">
        <v>1</v>
      </c>
      <c r="H12512" s="40">
        <v>2</v>
      </c>
      <c r="I12512" s="38">
        <v>-1</v>
      </c>
      <c r="J12512" s="18">
        <f t="shared" si="796"/>
        <v>1277.3800000000024</v>
      </c>
      <c r="K12512" s="19" t="str">
        <f t="shared" si="794"/>
        <v>Nov-16</v>
      </c>
      <c r="L12512" s="20">
        <f t="shared" si="797"/>
        <v>12319</v>
      </c>
      <c r="M12512" s="21">
        <f t="shared" si="795"/>
        <v>0.10369185810536589</v>
      </c>
    </row>
    <row r="12513" spans="1:13" x14ac:dyDescent="0.3">
      <c r="A12513" s="119">
        <v>42675</v>
      </c>
      <c r="B12513" s="121" t="s">
        <v>84</v>
      </c>
      <c r="C12513" s="121">
        <v>16.2</v>
      </c>
      <c r="D12513" s="94"/>
      <c r="E12513" s="121" t="s">
        <v>11171</v>
      </c>
      <c r="F12513" s="123">
        <v>5</v>
      </c>
      <c r="G12513" s="91">
        <v>1</v>
      </c>
      <c r="H12513" s="40">
        <v>4</v>
      </c>
      <c r="I12513" s="38">
        <v>-1</v>
      </c>
      <c r="J12513" s="18">
        <f t="shared" si="796"/>
        <v>1276.3800000000024</v>
      </c>
      <c r="K12513" s="19" t="str">
        <f t="shared" si="794"/>
        <v>Nov-16</v>
      </c>
      <c r="L12513" s="20">
        <f t="shared" si="797"/>
        <v>12320</v>
      </c>
      <c r="M12513" s="21">
        <f t="shared" si="795"/>
        <v>0.10360227272727292</v>
      </c>
    </row>
    <row r="12514" spans="1:13" x14ac:dyDescent="0.3">
      <c r="A12514" s="119">
        <v>42675</v>
      </c>
      <c r="B12514" s="121" t="s">
        <v>45</v>
      </c>
      <c r="C12514" s="121">
        <v>16.3</v>
      </c>
      <c r="D12514" s="94"/>
      <c r="E12514" s="121" t="s">
        <v>7470</v>
      </c>
      <c r="F12514" s="123">
        <v>6</v>
      </c>
      <c r="G12514" s="91">
        <v>1</v>
      </c>
      <c r="H12514" s="40">
        <v>4</v>
      </c>
      <c r="I12514" s="38">
        <v>-1</v>
      </c>
      <c r="J12514" s="18">
        <f t="shared" si="796"/>
        <v>1275.3800000000024</v>
      </c>
      <c r="K12514" s="19" t="str">
        <f t="shared" si="794"/>
        <v>Nov-16</v>
      </c>
      <c r="L12514" s="20">
        <f t="shared" si="797"/>
        <v>12321</v>
      </c>
      <c r="M12514" s="21">
        <f t="shared" si="795"/>
        <v>0.10351270189108046</v>
      </c>
    </row>
    <row r="12515" spans="1:13" x14ac:dyDescent="0.3">
      <c r="A12515" s="124">
        <v>42675</v>
      </c>
      <c r="B12515" s="111" t="s">
        <v>43</v>
      </c>
      <c r="C12515" s="111">
        <v>18.399999999999999</v>
      </c>
      <c r="D12515" s="94"/>
      <c r="E12515" s="111" t="s">
        <v>11168</v>
      </c>
      <c r="F12515" s="110">
        <v>5</v>
      </c>
      <c r="G12515" s="91">
        <v>1</v>
      </c>
      <c r="H12515" s="37" t="s">
        <v>6512</v>
      </c>
      <c r="I12515" s="34">
        <v>-1</v>
      </c>
      <c r="J12515" s="18">
        <f t="shared" si="796"/>
        <v>1274.3800000000024</v>
      </c>
      <c r="K12515" s="19" t="str">
        <f t="shared" si="794"/>
        <v>Nov-16</v>
      </c>
      <c r="L12515" s="20">
        <f t="shared" si="797"/>
        <v>12322</v>
      </c>
      <c r="M12515" s="21">
        <f t="shared" si="795"/>
        <v>0.10342314559324804</v>
      </c>
    </row>
    <row r="12516" spans="1:13" x14ac:dyDescent="0.3">
      <c r="A12516" s="116">
        <v>42676</v>
      </c>
      <c r="B12516" s="90" t="s">
        <v>43</v>
      </c>
      <c r="C12516" s="103">
        <v>0.80902777777777779</v>
      </c>
      <c r="D12516" s="94" t="s">
        <v>31</v>
      </c>
      <c r="E12516" s="90" t="s">
        <v>4184</v>
      </c>
      <c r="F12516" s="115">
        <v>3.5</v>
      </c>
      <c r="G12516" s="92">
        <v>1</v>
      </c>
      <c r="H12516" s="90" t="s">
        <v>33</v>
      </c>
      <c r="I12516" s="77">
        <f>IF(H12516="Lost",G12516*-1,IF(H12516="Won",     IF(D12516="E/W",            G12516*(F12516-1)*0.5*1.25,    IF(D12516="place",   G12516*(F12516-1) *0.95,  G12516*(F12516-1) )),            IF(H12516="Placed",     (G12516*-0.5)  + (0.5*G12516*(F12516-1)*0.2),0)         ))</f>
        <v>-1</v>
      </c>
      <c r="J12516" s="18">
        <f t="shared" si="796"/>
        <v>1273.3800000000024</v>
      </c>
      <c r="K12516" s="19" t="str">
        <f t="shared" si="794"/>
        <v>Nov-16</v>
      </c>
      <c r="L12516" s="20">
        <f t="shared" si="797"/>
        <v>12323</v>
      </c>
      <c r="M12516" s="21">
        <f t="shared" si="795"/>
        <v>0.10333360383023633</v>
      </c>
    </row>
    <row r="12517" spans="1:13" x14ac:dyDescent="0.3">
      <c r="A12517" s="119">
        <v>42676</v>
      </c>
      <c r="B12517" s="120" t="s">
        <v>97</v>
      </c>
      <c r="C12517" s="121">
        <v>13</v>
      </c>
      <c r="D12517" s="94"/>
      <c r="E12517" s="121" t="s">
        <v>11174</v>
      </c>
      <c r="F12517" s="123">
        <v>5</v>
      </c>
      <c r="G12517" s="91">
        <v>1</v>
      </c>
      <c r="H12517" s="40">
        <v>3</v>
      </c>
      <c r="I12517" s="38">
        <v>-1</v>
      </c>
      <c r="J12517" s="18">
        <f t="shared" si="796"/>
        <v>1272.3800000000024</v>
      </c>
      <c r="K12517" s="19" t="str">
        <f t="shared" si="794"/>
        <v>Nov-16</v>
      </c>
      <c r="L12517" s="20">
        <f t="shared" si="797"/>
        <v>12324</v>
      </c>
      <c r="M12517" s="21">
        <f t="shared" si="795"/>
        <v>0.10324407659850718</v>
      </c>
    </row>
    <row r="12518" spans="1:13" x14ac:dyDescent="0.3">
      <c r="A12518" s="119">
        <v>42676</v>
      </c>
      <c r="B12518" s="121" t="s">
        <v>97</v>
      </c>
      <c r="C12518" s="121">
        <v>13.3</v>
      </c>
      <c r="D12518" s="94"/>
      <c r="E12518" s="121" t="s">
        <v>5422</v>
      </c>
      <c r="F12518" s="123">
        <v>4.5</v>
      </c>
      <c r="G12518" s="91">
        <v>0</v>
      </c>
      <c r="H12518" s="40" t="s">
        <v>6111</v>
      </c>
      <c r="I12518" s="38">
        <v>0</v>
      </c>
      <c r="J12518" s="18">
        <f t="shared" si="796"/>
        <v>1272.3800000000024</v>
      </c>
      <c r="K12518" s="19" t="str">
        <f t="shared" si="794"/>
        <v>Nov-16</v>
      </c>
      <c r="L12518" s="20">
        <f t="shared" si="797"/>
        <v>12324</v>
      </c>
      <c r="M12518" s="21">
        <f t="shared" si="795"/>
        <v>0.10324407659850718</v>
      </c>
    </row>
    <row r="12519" spans="1:13" x14ac:dyDescent="0.3">
      <c r="A12519" s="119">
        <v>42676</v>
      </c>
      <c r="B12519" s="123" t="s">
        <v>130</v>
      </c>
      <c r="C12519" s="121">
        <v>15.2</v>
      </c>
      <c r="D12519" s="94"/>
      <c r="E12519" s="123" t="s">
        <v>5760</v>
      </c>
      <c r="F12519" s="123">
        <v>6</v>
      </c>
      <c r="G12519" s="91">
        <v>0</v>
      </c>
      <c r="H12519" s="40" t="s">
        <v>6111</v>
      </c>
      <c r="I12519" s="38">
        <v>0</v>
      </c>
      <c r="J12519" s="18">
        <f t="shared" si="796"/>
        <v>1272.3800000000024</v>
      </c>
      <c r="K12519" s="19" t="str">
        <f t="shared" si="794"/>
        <v>Nov-16</v>
      </c>
      <c r="L12519" s="20">
        <f t="shared" si="797"/>
        <v>12324</v>
      </c>
      <c r="M12519" s="21">
        <f t="shared" si="795"/>
        <v>0.10324407659850718</v>
      </c>
    </row>
    <row r="12520" spans="1:13" x14ac:dyDescent="0.3">
      <c r="A12520" s="119">
        <v>42676</v>
      </c>
      <c r="B12520" s="121" t="s">
        <v>97</v>
      </c>
      <c r="C12520" s="121">
        <v>15.4</v>
      </c>
      <c r="D12520" s="94"/>
      <c r="E12520" s="120" t="s">
        <v>11175</v>
      </c>
      <c r="F12520" s="123">
        <v>6</v>
      </c>
      <c r="G12520" s="91">
        <v>1</v>
      </c>
      <c r="H12520" s="40">
        <v>1</v>
      </c>
      <c r="I12520" s="38">
        <v>5</v>
      </c>
      <c r="J12520" s="18">
        <f t="shared" si="796"/>
        <v>1277.3800000000024</v>
      </c>
      <c r="K12520" s="19" t="str">
        <f t="shared" si="794"/>
        <v>Nov-16</v>
      </c>
      <c r="L12520" s="20">
        <f t="shared" si="797"/>
        <v>12325</v>
      </c>
      <c r="M12520" s="21">
        <f t="shared" si="795"/>
        <v>0.10364137931034502</v>
      </c>
    </row>
    <row r="12521" spans="1:13" x14ac:dyDescent="0.3">
      <c r="A12521" s="119">
        <v>42676</v>
      </c>
      <c r="B12521" s="121" t="s">
        <v>63</v>
      </c>
      <c r="C12521" s="121">
        <v>16</v>
      </c>
      <c r="D12521" s="94"/>
      <c r="E12521" s="121" t="s">
        <v>4350</v>
      </c>
      <c r="F12521" s="123">
        <v>6</v>
      </c>
      <c r="G12521" s="35">
        <v>0</v>
      </c>
      <c r="H12521" s="40" t="s">
        <v>6111</v>
      </c>
      <c r="I12521" s="38">
        <v>0</v>
      </c>
      <c r="J12521" s="18">
        <f t="shared" si="796"/>
        <v>1277.3800000000024</v>
      </c>
      <c r="K12521" s="19" t="str">
        <f t="shared" si="794"/>
        <v>Nov-16</v>
      </c>
      <c r="L12521" s="20">
        <f t="shared" si="797"/>
        <v>12325</v>
      </c>
      <c r="M12521" s="21">
        <f t="shared" si="795"/>
        <v>0.10364137931034502</v>
      </c>
    </row>
    <row r="12522" spans="1:13" x14ac:dyDescent="0.3">
      <c r="A12522" s="124">
        <v>42676</v>
      </c>
      <c r="B12522" s="111" t="s">
        <v>43</v>
      </c>
      <c r="C12522" s="111">
        <v>19.25</v>
      </c>
      <c r="D12522" s="94"/>
      <c r="E12522" s="111" t="s">
        <v>11172</v>
      </c>
      <c r="F12522" s="110">
        <v>5</v>
      </c>
      <c r="G12522" s="91">
        <v>1</v>
      </c>
      <c r="H12522" s="37" t="s">
        <v>6518</v>
      </c>
      <c r="I12522" s="34">
        <v>-1</v>
      </c>
      <c r="J12522" s="18">
        <f t="shared" si="796"/>
        <v>1276.3800000000024</v>
      </c>
      <c r="K12522" s="19" t="str">
        <f t="shared" si="794"/>
        <v>Nov-16</v>
      </c>
      <c r="L12522" s="20">
        <f t="shared" si="797"/>
        <v>12326</v>
      </c>
      <c r="M12522" s="21">
        <f t="shared" si="795"/>
        <v>0.10355184163556728</v>
      </c>
    </row>
    <row r="12523" spans="1:13" x14ac:dyDescent="0.3">
      <c r="A12523" s="124">
        <v>42676</v>
      </c>
      <c r="B12523" s="111" t="s">
        <v>43</v>
      </c>
      <c r="C12523" s="111">
        <v>20.25</v>
      </c>
      <c r="D12523" s="94"/>
      <c r="E12523" s="111" t="s">
        <v>11173</v>
      </c>
      <c r="F12523" s="110">
        <v>5.5</v>
      </c>
      <c r="G12523" s="91">
        <v>1</v>
      </c>
      <c r="H12523" s="37" t="s">
        <v>6526</v>
      </c>
      <c r="I12523" s="34">
        <v>6</v>
      </c>
      <c r="J12523" s="18">
        <f t="shared" si="796"/>
        <v>1282.3800000000024</v>
      </c>
      <c r="K12523" s="19" t="str">
        <f t="shared" si="794"/>
        <v>Nov-16</v>
      </c>
      <c r="L12523" s="20">
        <f t="shared" si="797"/>
        <v>12327</v>
      </c>
      <c r="M12523" s="21">
        <f t="shared" si="795"/>
        <v>0.10403017765879795</v>
      </c>
    </row>
    <row r="12524" spans="1:13" x14ac:dyDescent="0.3">
      <c r="A12524" s="116">
        <v>42677</v>
      </c>
      <c r="B12524" s="90" t="s">
        <v>93</v>
      </c>
      <c r="C12524" s="103">
        <v>0.60763888888888895</v>
      </c>
      <c r="D12524" s="94" t="s">
        <v>31</v>
      </c>
      <c r="E12524" s="90" t="s">
        <v>4185</v>
      </c>
      <c r="F12524" s="115">
        <v>3.75</v>
      </c>
      <c r="G12524" s="92">
        <v>1</v>
      </c>
      <c r="H12524" s="90" t="s">
        <v>33</v>
      </c>
      <c r="I12524" s="77">
        <f>IF(H12524="Lost",G12524*-1,IF(H12524="Won",     IF(D12524="E/W",            G12524*(F12524-1)*0.5*1.25,    IF(D12524="place",   G12524*(F12524-1) *0.95,  G12524*(F12524-1) )),            IF(H12524="Placed",     (G12524*-0.5)  + (0.5*G12524*(F12524-1)*0.2),0)         ))</f>
        <v>-1</v>
      </c>
      <c r="J12524" s="18">
        <f t="shared" si="796"/>
        <v>1281.3800000000024</v>
      </c>
      <c r="K12524" s="19" t="str">
        <f t="shared" si="794"/>
        <v>Nov-16</v>
      </c>
      <c r="L12524" s="20">
        <f t="shared" si="797"/>
        <v>12328</v>
      </c>
      <c r="M12524" s="21">
        <f t="shared" si="795"/>
        <v>0.10394062297209623</v>
      </c>
    </row>
    <row r="12525" spans="1:13" x14ac:dyDescent="0.3">
      <c r="A12525" s="116">
        <v>42677</v>
      </c>
      <c r="B12525" s="90" t="s">
        <v>47</v>
      </c>
      <c r="C12525" s="103">
        <v>0.76736111111111116</v>
      </c>
      <c r="D12525" s="94" t="s">
        <v>31</v>
      </c>
      <c r="E12525" s="90" t="s">
        <v>4186</v>
      </c>
      <c r="F12525" s="115">
        <v>4</v>
      </c>
      <c r="G12525" s="92">
        <v>1</v>
      </c>
      <c r="H12525" s="90" t="s">
        <v>42</v>
      </c>
      <c r="I12525" s="77">
        <f>IF(H12525="Lost",G12525*-1,IF(H12525="Won",     IF(D12525="E/W",            G12525*(F12525-1)*0.5*1.25,    IF(D12525="place",   G12525*(F12525-1) *0.95,  G12525*(F12525-1) )),            IF(H12525="Placed",     (G12525*-0.5)  + (0.5*G12525*(F12525-1)*0.2),0)         ))</f>
        <v>3</v>
      </c>
      <c r="J12525" s="18">
        <f t="shared" si="796"/>
        <v>1284.3800000000024</v>
      </c>
      <c r="K12525" s="19" t="str">
        <f t="shared" si="794"/>
        <v>Nov-16</v>
      </c>
      <c r="L12525" s="20">
        <f t="shared" si="797"/>
        <v>12329</v>
      </c>
      <c r="M12525" s="21">
        <f t="shared" si="795"/>
        <v>0.10417552112904553</v>
      </c>
    </row>
    <row r="12526" spans="1:13" x14ac:dyDescent="0.3">
      <c r="A12526" s="119">
        <v>42677</v>
      </c>
      <c r="B12526" s="123" t="s">
        <v>136</v>
      </c>
      <c r="C12526" s="121">
        <v>13.05</v>
      </c>
      <c r="D12526" s="94"/>
      <c r="E12526" s="123" t="s">
        <v>8941</v>
      </c>
      <c r="F12526" s="123">
        <v>4.33</v>
      </c>
      <c r="G12526" s="91">
        <v>1</v>
      </c>
      <c r="H12526" s="40">
        <v>3</v>
      </c>
      <c r="I12526" s="38">
        <v>-1</v>
      </c>
      <c r="J12526" s="18">
        <f t="shared" si="796"/>
        <v>1283.3800000000024</v>
      </c>
      <c r="K12526" s="19" t="str">
        <f t="shared" si="794"/>
        <v>Nov-16</v>
      </c>
      <c r="L12526" s="20">
        <f t="shared" si="797"/>
        <v>12330</v>
      </c>
      <c r="M12526" s="21">
        <f t="shared" si="795"/>
        <v>0.10408596918085988</v>
      </c>
    </row>
    <row r="12527" spans="1:13" x14ac:dyDescent="0.3">
      <c r="A12527" s="119">
        <v>42677</v>
      </c>
      <c r="B12527" s="123" t="s">
        <v>93</v>
      </c>
      <c r="C12527" s="121">
        <v>14</v>
      </c>
      <c r="D12527" s="94"/>
      <c r="E12527" s="123" t="s">
        <v>11177</v>
      </c>
      <c r="F12527" s="123">
        <v>6</v>
      </c>
      <c r="G12527" s="91">
        <v>0</v>
      </c>
      <c r="H12527" s="40" t="s">
        <v>6111</v>
      </c>
      <c r="I12527" s="38">
        <v>0</v>
      </c>
      <c r="J12527" s="18">
        <f t="shared" si="796"/>
        <v>1283.3800000000024</v>
      </c>
      <c r="K12527" s="19" t="str">
        <f t="shared" si="794"/>
        <v>Nov-16</v>
      </c>
      <c r="L12527" s="20">
        <f t="shared" si="797"/>
        <v>12330</v>
      </c>
      <c r="M12527" s="21">
        <f t="shared" si="795"/>
        <v>0.10408596918085988</v>
      </c>
    </row>
    <row r="12528" spans="1:13" x14ac:dyDescent="0.3">
      <c r="A12528" s="124">
        <v>42677</v>
      </c>
      <c r="B12528" s="111" t="s">
        <v>47</v>
      </c>
      <c r="C12528" s="111">
        <v>19.350000000000001</v>
      </c>
      <c r="D12528" s="94"/>
      <c r="E12528" s="111" t="s">
        <v>8557</v>
      </c>
      <c r="F12528" s="110">
        <v>6</v>
      </c>
      <c r="G12528" s="91">
        <v>1</v>
      </c>
      <c r="H12528" s="37" t="s">
        <v>6526</v>
      </c>
      <c r="I12528" s="34">
        <v>5</v>
      </c>
      <c r="J12528" s="18">
        <f t="shared" si="796"/>
        <v>1288.3800000000024</v>
      </c>
      <c r="K12528" s="19" t="str">
        <f t="shared" si="794"/>
        <v>Nov-16</v>
      </c>
      <c r="L12528" s="20">
        <f t="shared" si="797"/>
        <v>12331</v>
      </c>
      <c r="M12528" s="21">
        <f t="shared" si="795"/>
        <v>0.10448301029924599</v>
      </c>
    </row>
    <row r="12529" spans="1:13" x14ac:dyDescent="0.3">
      <c r="A12529" s="124">
        <v>42677</v>
      </c>
      <c r="B12529" s="111" t="s">
        <v>47</v>
      </c>
      <c r="C12529" s="111">
        <v>19.350000000000001</v>
      </c>
      <c r="D12529" s="94"/>
      <c r="E12529" s="111" t="s">
        <v>11176</v>
      </c>
      <c r="F12529" s="110">
        <v>4.5</v>
      </c>
      <c r="G12529" s="91">
        <v>1</v>
      </c>
      <c r="H12529" s="37" t="s">
        <v>6512</v>
      </c>
      <c r="I12529" s="34">
        <v>-1</v>
      </c>
      <c r="J12529" s="18">
        <f t="shared" si="796"/>
        <v>1287.3800000000024</v>
      </c>
      <c r="K12529" s="19" t="str">
        <f t="shared" si="794"/>
        <v>Nov-16</v>
      </c>
      <c r="L12529" s="20">
        <f t="shared" si="797"/>
        <v>12332</v>
      </c>
      <c r="M12529" s="21">
        <f t="shared" si="795"/>
        <v>0.10439344794031806</v>
      </c>
    </row>
    <row r="12530" spans="1:13" x14ac:dyDescent="0.3">
      <c r="A12530" s="116">
        <v>42678</v>
      </c>
      <c r="B12530" s="90" t="s">
        <v>147</v>
      </c>
      <c r="C12530" s="103">
        <v>0.57291666666666663</v>
      </c>
      <c r="D12530" s="94" t="s">
        <v>31</v>
      </c>
      <c r="E12530" s="90" t="s">
        <v>4188</v>
      </c>
      <c r="F12530" s="115">
        <v>3.75</v>
      </c>
      <c r="G12530" s="92">
        <v>1</v>
      </c>
      <c r="H12530" s="90" t="s">
        <v>33</v>
      </c>
      <c r="I12530" s="77">
        <f>IF(H12530="Lost",G12530*-1,IF(H12530="Won",     IF(D12530="E/W",            G12530*(F12530-1)*0.5*1.25,    IF(D12530="place",   G12530*(F12530-1) *0.95,  G12530*(F12530-1) )),            IF(H12530="Placed",     (G12530*-0.5)  + (0.5*G12530*(F12530-1)*0.2),0)         ))</f>
        <v>-1</v>
      </c>
      <c r="J12530" s="18">
        <f t="shared" si="796"/>
        <v>1286.3800000000024</v>
      </c>
      <c r="K12530" s="19" t="str">
        <f t="shared" si="794"/>
        <v>Nov-16</v>
      </c>
      <c r="L12530" s="20">
        <f t="shared" si="797"/>
        <v>12333</v>
      </c>
      <c r="M12530" s="21">
        <f t="shared" si="795"/>
        <v>0.10430390010540845</v>
      </c>
    </row>
    <row r="12531" spans="1:13" x14ac:dyDescent="0.3">
      <c r="A12531" s="116">
        <v>42678</v>
      </c>
      <c r="B12531" s="90" t="s">
        <v>85</v>
      </c>
      <c r="C12531" s="103">
        <v>0.58333333333333337</v>
      </c>
      <c r="D12531" s="94" t="s">
        <v>31</v>
      </c>
      <c r="E12531" s="90" t="s">
        <v>2598</v>
      </c>
      <c r="F12531" s="115">
        <v>4</v>
      </c>
      <c r="G12531" s="92">
        <v>1</v>
      </c>
      <c r="H12531" s="90" t="s">
        <v>33</v>
      </c>
      <c r="I12531" s="77">
        <f>IF(H12531="Lost",G12531*-1,IF(H12531="Won",     IF(D12531="E/W",            G12531*(F12531-1)*0.5*1.25,    IF(D12531="place",   G12531*(F12531-1) *0.95,  G12531*(F12531-1) )),            IF(H12531="Placed",     (G12531*-0.5)  + (0.5*G12531*(F12531-1)*0.2),0)         ))</f>
        <v>-1</v>
      </c>
      <c r="J12531" s="18">
        <f t="shared" si="796"/>
        <v>1285.3800000000024</v>
      </c>
      <c r="K12531" s="19" t="str">
        <f t="shared" si="794"/>
        <v>Nov-16</v>
      </c>
      <c r="L12531" s="20">
        <f t="shared" si="797"/>
        <v>12334</v>
      </c>
      <c r="M12531" s="21">
        <f t="shared" si="795"/>
        <v>0.10421436679098446</v>
      </c>
    </row>
    <row r="12532" spans="1:13" x14ac:dyDescent="0.3">
      <c r="A12532" s="116">
        <v>42678</v>
      </c>
      <c r="B12532" s="90" t="s">
        <v>74</v>
      </c>
      <c r="C12532" s="103">
        <v>0.59027777777777779</v>
      </c>
      <c r="D12532" s="94" t="s">
        <v>31</v>
      </c>
      <c r="E12532" s="90" t="s">
        <v>4187</v>
      </c>
      <c r="F12532" s="115">
        <v>4</v>
      </c>
      <c r="G12532" s="92">
        <v>1</v>
      </c>
      <c r="H12532" s="90" t="s">
        <v>33</v>
      </c>
      <c r="I12532" s="77">
        <f>IF(H12532="Lost",G12532*-1,IF(H12532="Won",     IF(D12532="E/W",            G12532*(F12532-1)*0.5*1.25,    IF(D12532="place",   G12532*(F12532-1) *0.95,  G12532*(F12532-1) )),            IF(H12532="Placed",     (G12532*-0.5)  + (0.5*G12532*(F12532-1)*0.2),0)         ))</f>
        <v>-1</v>
      </c>
      <c r="J12532" s="18">
        <f t="shared" si="796"/>
        <v>1284.3800000000024</v>
      </c>
      <c r="K12532" s="19" t="str">
        <f t="shared" si="794"/>
        <v>Nov-16</v>
      </c>
      <c r="L12532" s="20">
        <f t="shared" si="797"/>
        <v>12335</v>
      </c>
      <c r="M12532" s="21">
        <f t="shared" si="795"/>
        <v>0.10412484799351458</v>
      </c>
    </row>
    <row r="12533" spans="1:13" x14ac:dyDescent="0.3">
      <c r="A12533" s="116">
        <v>42678</v>
      </c>
      <c r="B12533" s="90" t="s">
        <v>137</v>
      </c>
      <c r="C12533" s="103">
        <v>0.65972222222222221</v>
      </c>
      <c r="D12533" s="94" t="s">
        <v>31</v>
      </c>
      <c r="E12533" s="90" t="s">
        <v>3687</v>
      </c>
      <c r="F12533" s="115">
        <v>3.75</v>
      </c>
      <c r="G12533" s="92">
        <v>1</v>
      </c>
      <c r="H12533" s="90" t="s">
        <v>42</v>
      </c>
      <c r="I12533" s="77">
        <f>IF(H12533="Lost",G12533*-1,IF(H12533="Won",     IF(D12533="E/W",            G12533*(F12533-1)*0.5*1.25,    IF(D12533="place",   G12533*(F12533-1) *0.95,  G12533*(F12533-1) )),            IF(H12533="Placed",     (G12533*-0.5)  + (0.5*G12533*(F12533-1)*0.2),0)         ))</f>
        <v>2.75</v>
      </c>
      <c r="J12533" s="18">
        <f t="shared" si="796"/>
        <v>1287.1300000000024</v>
      </c>
      <c r="K12533" s="19" t="str">
        <f t="shared" si="794"/>
        <v>Nov-16</v>
      </c>
      <c r="L12533" s="20">
        <f t="shared" si="797"/>
        <v>12336</v>
      </c>
      <c r="M12533" s="21">
        <f t="shared" si="795"/>
        <v>0.10433933203631666</v>
      </c>
    </row>
    <row r="12534" spans="1:13" x14ac:dyDescent="0.3">
      <c r="A12534" s="119">
        <v>42678</v>
      </c>
      <c r="B12534" s="123" t="s">
        <v>85</v>
      </c>
      <c r="C12534" s="121">
        <v>12.5</v>
      </c>
      <c r="D12534" s="94"/>
      <c r="E12534" s="123" t="s">
        <v>11178</v>
      </c>
      <c r="F12534" s="123">
        <v>5</v>
      </c>
      <c r="G12534" s="91">
        <v>1</v>
      </c>
      <c r="H12534" s="40">
        <v>4</v>
      </c>
      <c r="I12534" s="38">
        <v>-1</v>
      </c>
      <c r="J12534" s="18">
        <f t="shared" si="796"/>
        <v>1286.1300000000024</v>
      </c>
      <c r="K12534" s="19" t="str">
        <f t="shared" si="794"/>
        <v>Nov-16</v>
      </c>
      <c r="L12534" s="20">
        <f t="shared" si="797"/>
        <v>12337</v>
      </c>
      <c r="M12534" s="21">
        <f t="shared" si="795"/>
        <v>0.10424981762178831</v>
      </c>
    </row>
    <row r="12535" spans="1:13" x14ac:dyDescent="0.3">
      <c r="A12535" s="119">
        <v>42678</v>
      </c>
      <c r="B12535" s="123" t="s">
        <v>147</v>
      </c>
      <c r="C12535" s="121">
        <v>15.3</v>
      </c>
      <c r="D12535" s="94"/>
      <c r="E12535" s="123" t="s">
        <v>11180</v>
      </c>
      <c r="F12535" s="123">
        <v>5</v>
      </c>
      <c r="G12535" s="91">
        <v>1</v>
      </c>
      <c r="H12535" s="40">
        <v>5</v>
      </c>
      <c r="I12535" s="38">
        <v>-1</v>
      </c>
      <c r="J12535" s="18">
        <f t="shared" si="796"/>
        <v>1285.1300000000024</v>
      </c>
      <c r="K12535" s="19" t="str">
        <f t="shared" si="794"/>
        <v>Nov-16</v>
      </c>
      <c r="L12535" s="20">
        <f t="shared" si="797"/>
        <v>12338</v>
      </c>
      <c r="M12535" s="21">
        <f t="shared" si="795"/>
        <v>0.10416031771762055</v>
      </c>
    </row>
    <row r="12536" spans="1:13" x14ac:dyDescent="0.3">
      <c r="A12536" s="119">
        <v>42678</v>
      </c>
      <c r="B12536" s="123" t="s">
        <v>85</v>
      </c>
      <c r="C12536" s="121">
        <v>16.149999999999999</v>
      </c>
      <c r="D12536" s="94"/>
      <c r="E12536" s="123" t="s">
        <v>11179</v>
      </c>
      <c r="F12536" s="123">
        <v>6</v>
      </c>
      <c r="G12536" s="91">
        <v>1</v>
      </c>
      <c r="H12536" s="40">
        <v>1</v>
      </c>
      <c r="I12536" s="38">
        <v>3.5</v>
      </c>
      <c r="J12536" s="18">
        <f t="shared" si="796"/>
        <v>1288.6300000000024</v>
      </c>
      <c r="K12536" s="19" t="str">
        <f t="shared" si="794"/>
        <v>Nov-16</v>
      </c>
      <c r="L12536" s="20">
        <f t="shared" si="797"/>
        <v>12339</v>
      </c>
      <c r="M12536" s="21">
        <f t="shared" si="795"/>
        <v>0.10443552962152544</v>
      </c>
    </row>
    <row r="12537" spans="1:13" x14ac:dyDescent="0.3">
      <c r="A12537" s="124">
        <v>42678</v>
      </c>
      <c r="B12537" s="111" t="s">
        <v>137</v>
      </c>
      <c r="C12537" s="111">
        <v>18.2</v>
      </c>
      <c r="D12537" s="94"/>
      <c r="E12537" s="111" t="s">
        <v>1216</v>
      </c>
      <c r="F12537" s="110">
        <v>5.5</v>
      </c>
      <c r="G12537" s="91">
        <v>1</v>
      </c>
      <c r="H12537" s="37" t="s">
        <v>6512</v>
      </c>
      <c r="I12537" s="34">
        <v>-1</v>
      </c>
      <c r="J12537" s="18">
        <f t="shared" si="796"/>
        <v>1287.6300000000024</v>
      </c>
      <c r="K12537" s="19" t="str">
        <f t="shared" si="794"/>
        <v>Nov-16</v>
      </c>
      <c r="L12537" s="20">
        <f t="shared" si="797"/>
        <v>12340</v>
      </c>
      <c r="M12537" s="21">
        <f t="shared" si="795"/>
        <v>0.10434602917341997</v>
      </c>
    </row>
    <row r="12538" spans="1:13" x14ac:dyDescent="0.3">
      <c r="A12538" s="116">
        <v>42679</v>
      </c>
      <c r="B12538" s="90" t="s">
        <v>127</v>
      </c>
      <c r="C12538" s="103">
        <v>0.57291666666666663</v>
      </c>
      <c r="D12538" s="94" t="s">
        <v>31</v>
      </c>
      <c r="E12538" s="90" t="s">
        <v>4189</v>
      </c>
      <c r="F12538" s="115">
        <v>3.5</v>
      </c>
      <c r="G12538" s="92">
        <v>1</v>
      </c>
      <c r="H12538" s="90" t="s">
        <v>33</v>
      </c>
      <c r="I12538" s="77">
        <f>IF(H12538="Lost",G12538*-1,IF(H12538="Won",     IF(D12538="E/W",            G12538*(F12538-1)*0.5*1.25,    IF(D12538="place",   G12538*(F12538-1) *0.95,  G12538*(F12538-1) )),            IF(H12538="Placed",     (G12538*-0.5)  + (0.5*G12538*(F12538-1)*0.2),0)         ))</f>
        <v>-1</v>
      </c>
      <c r="J12538" s="18">
        <f t="shared" si="796"/>
        <v>1286.6300000000024</v>
      </c>
      <c r="K12538" s="19" t="str">
        <f t="shared" si="794"/>
        <v>Nov-16</v>
      </c>
      <c r="L12538" s="20">
        <f t="shared" si="797"/>
        <v>12341</v>
      </c>
      <c r="M12538" s="21">
        <f t="shared" si="795"/>
        <v>0.10425654322988431</v>
      </c>
    </row>
    <row r="12539" spans="1:13" x14ac:dyDescent="0.3">
      <c r="A12539" s="116">
        <v>42679</v>
      </c>
      <c r="B12539" s="90" t="s">
        <v>126</v>
      </c>
      <c r="C12539" s="103">
        <v>0.67708333333333337</v>
      </c>
      <c r="D12539" s="94" t="s">
        <v>31</v>
      </c>
      <c r="E12539" s="90" t="s">
        <v>4190</v>
      </c>
      <c r="F12539" s="115">
        <v>2.88</v>
      </c>
      <c r="G12539" s="92">
        <v>1</v>
      </c>
      <c r="H12539" s="90" t="s">
        <v>42</v>
      </c>
      <c r="I12539" s="77">
        <f>IF(H12539="Lost",G12539*-1,IF(H12539="Won",     IF(D12539="E/W",            G12539*(F12539-1)*0.5*1.25,    IF(D12539="place",   G12539*(F12539-1) *0.95,  G12539*(F12539-1) )),            IF(H12539="Placed",     (G12539*-0.5)  + (0.5*G12539*(F12539-1)*0.2),0)         ))</f>
        <v>1.88</v>
      </c>
      <c r="J12539" s="18">
        <f t="shared" si="796"/>
        <v>1288.5100000000025</v>
      </c>
      <c r="K12539" s="19" t="str">
        <f t="shared" si="794"/>
        <v>Nov-16</v>
      </c>
      <c r="L12539" s="20">
        <f t="shared" si="797"/>
        <v>12342</v>
      </c>
      <c r="M12539" s="21">
        <f t="shared" si="795"/>
        <v>0.10440042132555521</v>
      </c>
    </row>
    <row r="12540" spans="1:13" x14ac:dyDescent="0.3">
      <c r="A12540" s="116">
        <v>42679</v>
      </c>
      <c r="B12540" s="90" t="s">
        <v>47</v>
      </c>
      <c r="C12540" s="103">
        <v>0.78125</v>
      </c>
      <c r="D12540" s="94" t="s">
        <v>31</v>
      </c>
      <c r="E12540" s="90" t="s">
        <v>4191</v>
      </c>
      <c r="F12540" s="115">
        <v>3.25</v>
      </c>
      <c r="G12540" s="92">
        <v>1</v>
      </c>
      <c r="H12540" s="90" t="s">
        <v>33</v>
      </c>
      <c r="I12540" s="77">
        <f>IF(H12540="Lost",G12540*-1,IF(H12540="Won",     IF(D12540="E/W",            G12540*(F12540-1)*0.5*1.25,    IF(D12540="place",   G12540*(F12540-1) *0.95,  G12540*(F12540-1) )),            IF(H12540="Placed",     (G12540*-0.5)  + (0.5*G12540*(F12540-1)*0.2),0)         ))</f>
        <v>-1</v>
      </c>
      <c r="J12540" s="18">
        <f t="shared" si="796"/>
        <v>1287.5100000000025</v>
      </c>
      <c r="K12540" s="19" t="str">
        <f t="shared" si="794"/>
        <v>Nov-16</v>
      </c>
      <c r="L12540" s="20">
        <f t="shared" si="797"/>
        <v>12343</v>
      </c>
      <c r="M12540" s="21">
        <f t="shared" si="795"/>
        <v>0.10431094547516831</v>
      </c>
    </row>
    <row r="12541" spans="1:13" x14ac:dyDescent="0.3">
      <c r="A12541" s="119">
        <v>42679</v>
      </c>
      <c r="B12541" s="123" t="s">
        <v>127</v>
      </c>
      <c r="C12541" s="121">
        <v>14.2</v>
      </c>
      <c r="D12541" s="94"/>
      <c r="E12541" s="123" t="s">
        <v>5623</v>
      </c>
      <c r="F12541" s="123">
        <v>5.5</v>
      </c>
      <c r="G12541" s="91">
        <v>1</v>
      </c>
      <c r="H12541" s="40">
        <v>2</v>
      </c>
      <c r="I12541" s="38">
        <v>-1</v>
      </c>
      <c r="J12541" s="18">
        <f t="shared" si="796"/>
        <v>1286.5100000000025</v>
      </c>
      <c r="K12541" s="19" t="str">
        <f t="shared" si="794"/>
        <v>Nov-16</v>
      </c>
      <c r="L12541" s="20">
        <f t="shared" si="797"/>
        <v>12344</v>
      </c>
      <c r="M12541" s="21">
        <f t="shared" si="795"/>
        <v>0.10422148412184078</v>
      </c>
    </row>
    <row r="12542" spans="1:13" x14ac:dyDescent="0.3">
      <c r="A12542" s="119">
        <v>42679</v>
      </c>
      <c r="B12542" s="123" t="s">
        <v>44</v>
      </c>
      <c r="C12542" s="121">
        <v>14.25</v>
      </c>
      <c r="D12542" s="94"/>
      <c r="E12542" s="123" t="s">
        <v>2356</v>
      </c>
      <c r="F12542" s="123">
        <v>5.5</v>
      </c>
      <c r="G12542" s="89">
        <v>1</v>
      </c>
      <c r="H12542" s="40">
        <v>5</v>
      </c>
      <c r="I12542" s="38">
        <v>-1</v>
      </c>
      <c r="J12542" s="18">
        <f t="shared" si="796"/>
        <v>1285.5100000000025</v>
      </c>
      <c r="K12542" s="19" t="str">
        <f t="shared" si="794"/>
        <v>Nov-16</v>
      </c>
      <c r="L12542" s="20">
        <f t="shared" si="797"/>
        <v>12345</v>
      </c>
      <c r="M12542" s="21">
        <f t="shared" si="795"/>
        <v>0.10413203726204961</v>
      </c>
    </row>
    <row r="12543" spans="1:13" x14ac:dyDescent="0.3">
      <c r="A12543" s="119">
        <v>42679</v>
      </c>
      <c r="B12543" s="123" t="s">
        <v>126</v>
      </c>
      <c r="C12543" s="121">
        <v>15.1</v>
      </c>
      <c r="D12543" s="94"/>
      <c r="E12543" s="123" t="s">
        <v>1578</v>
      </c>
      <c r="F12543" s="123">
        <v>6</v>
      </c>
      <c r="G12543" s="91">
        <v>1</v>
      </c>
      <c r="H12543" s="40">
        <v>1</v>
      </c>
      <c r="I12543" s="38">
        <v>5</v>
      </c>
      <c r="J12543" s="18">
        <f t="shared" si="796"/>
        <v>1290.5100000000025</v>
      </c>
      <c r="K12543" s="19" t="str">
        <f t="shared" si="794"/>
        <v>Nov-16</v>
      </c>
      <c r="L12543" s="20">
        <f t="shared" si="797"/>
        <v>12346</v>
      </c>
      <c r="M12543" s="21">
        <f t="shared" si="795"/>
        <v>0.10452859225660154</v>
      </c>
    </row>
    <row r="12544" spans="1:13" x14ac:dyDescent="0.3">
      <c r="A12544" s="119">
        <v>42679</v>
      </c>
      <c r="B12544" s="123" t="s">
        <v>126</v>
      </c>
      <c r="C12544" s="121">
        <v>15.45</v>
      </c>
      <c r="D12544" s="94"/>
      <c r="E12544" s="123" t="s">
        <v>690</v>
      </c>
      <c r="F12544" s="123">
        <v>5.5</v>
      </c>
      <c r="G12544" s="91">
        <v>1</v>
      </c>
      <c r="H12544" s="40">
        <v>1</v>
      </c>
      <c r="I12544" s="38">
        <v>4.5</v>
      </c>
      <c r="J12544" s="18">
        <f t="shared" si="796"/>
        <v>1295.0100000000025</v>
      </c>
      <c r="K12544" s="19" t="str">
        <f t="shared" si="794"/>
        <v>Nov-16</v>
      </c>
      <c r="L12544" s="20">
        <f t="shared" si="797"/>
        <v>12347</v>
      </c>
      <c r="M12544" s="21">
        <f t="shared" si="795"/>
        <v>0.10488458734915385</v>
      </c>
    </row>
    <row r="12545" spans="1:13" x14ac:dyDescent="0.3">
      <c r="A12545" s="124">
        <v>42679</v>
      </c>
      <c r="B12545" s="111" t="s">
        <v>47</v>
      </c>
      <c r="C12545" s="111">
        <v>16.350000000000001</v>
      </c>
      <c r="D12545" s="94"/>
      <c r="E12545" s="108" t="s">
        <v>11181</v>
      </c>
      <c r="F12545" s="111">
        <v>4.5</v>
      </c>
      <c r="G12545" s="91">
        <v>1</v>
      </c>
      <c r="H12545" s="37" t="s">
        <v>6518</v>
      </c>
      <c r="I12545" s="34">
        <v>-1</v>
      </c>
      <c r="J12545" s="18">
        <f t="shared" si="796"/>
        <v>1294.0100000000025</v>
      </c>
      <c r="K12545" s="19" t="str">
        <f t="shared" si="794"/>
        <v>Nov-16</v>
      </c>
      <c r="L12545" s="20">
        <f t="shared" si="797"/>
        <v>12348</v>
      </c>
      <c r="M12545" s="21">
        <f t="shared" si="795"/>
        <v>0.10479510851959851</v>
      </c>
    </row>
    <row r="12546" spans="1:13" x14ac:dyDescent="0.3">
      <c r="A12546" s="124">
        <v>42679</v>
      </c>
      <c r="B12546" s="111" t="s">
        <v>47</v>
      </c>
      <c r="C12546" s="111">
        <v>17.399999999999999</v>
      </c>
      <c r="D12546" s="94"/>
      <c r="E12546" s="111" t="s">
        <v>4942</v>
      </c>
      <c r="F12546" s="110">
        <v>4.33</v>
      </c>
      <c r="G12546" s="91">
        <v>1</v>
      </c>
      <c r="H12546" s="37" t="s">
        <v>6526</v>
      </c>
      <c r="I12546" s="34">
        <v>3.33</v>
      </c>
      <c r="J12546" s="18">
        <f t="shared" si="796"/>
        <v>1297.3400000000024</v>
      </c>
      <c r="K12546" s="19" t="str">
        <f t="shared" ref="K12546:K12609" si="798">TEXT(A12546,"MMM-yy")</f>
        <v>Nov-16</v>
      </c>
      <c r="L12546" s="20">
        <f t="shared" si="797"/>
        <v>12349</v>
      </c>
      <c r="M12546" s="21">
        <f t="shared" ref="M12546:M12609" si="799">J12546/L12546</f>
        <v>0.10505627986071767</v>
      </c>
    </row>
    <row r="12547" spans="1:13" x14ac:dyDescent="0.3">
      <c r="A12547" s="116">
        <v>42681</v>
      </c>
      <c r="B12547" s="90" t="s">
        <v>43</v>
      </c>
      <c r="C12547" s="103">
        <v>0.5625</v>
      </c>
      <c r="D12547" s="94" t="s">
        <v>31</v>
      </c>
      <c r="E12547" s="90" t="s">
        <v>4192</v>
      </c>
      <c r="F12547" s="115">
        <v>3</v>
      </c>
      <c r="G12547" s="92">
        <v>1</v>
      </c>
      <c r="H12547" s="90" t="s">
        <v>42</v>
      </c>
      <c r="I12547" s="77">
        <f>IF(H12547="Lost",G12547*-1,IF(H12547="Won",     IF(D12547="E/W",            G12547*(F12547-1)*0.5*1.25,    IF(D12547="place",   G12547*(F12547-1) *0.95,  G12547*(F12547-1) )),            IF(H12547="Placed",     (G12547*-0.5)  + (0.5*G12547*(F12547-1)*0.2),0)         ))</f>
        <v>2</v>
      </c>
      <c r="J12547" s="18">
        <f t="shared" ref="J12547:J12610" si="800">J12546+I12547</f>
        <v>1299.3400000000024</v>
      </c>
      <c r="K12547" s="19" t="str">
        <f t="shared" si="798"/>
        <v>Nov-16</v>
      </c>
      <c r="L12547" s="20">
        <f t="shared" ref="L12547:L12610" si="801">L12546+G12547</f>
        <v>12350</v>
      </c>
      <c r="M12547" s="21">
        <f t="shared" si="799"/>
        <v>0.10520971659919048</v>
      </c>
    </row>
    <row r="12548" spans="1:13" x14ac:dyDescent="0.3">
      <c r="A12548" s="116">
        <v>42681</v>
      </c>
      <c r="B12548" s="90" t="s">
        <v>137</v>
      </c>
      <c r="C12548" s="103">
        <v>0.59027777777777779</v>
      </c>
      <c r="D12548" s="94" t="s">
        <v>31</v>
      </c>
      <c r="E12548" s="90" t="s">
        <v>4193</v>
      </c>
      <c r="F12548" s="115">
        <v>3</v>
      </c>
      <c r="G12548" s="92">
        <v>1</v>
      </c>
      <c r="H12548" s="90" t="s">
        <v>33</v>
      </c>
      <c r="I12548" s="77">
        <f>IF(H12548="Lost",G12548*-1,IF(H12548="Won",     IF(D12548="E/W",            G12548*(F12548-1)*0.5*1.25,    IF(D12548="place",   G12548*(F12548-1) *0.95,  G12548*(F12548-1) )),            IF(H12548="Placed",     (G12548*-0.5)  + (0.5*G12548*(F12548-1)*0.2),0)         ))</f>
        <v>-1</v>
      </c>
      <c r="J12548" s="18">
        <f t="shared" si="800"/>
        <v>1298.3400000000024</v>
      </c>
      <c r="K12548" s="19" t="str">
        <f t="shared" si="798"/>
        <v>Nov-16</v>
      </c>
      <c r="L12548" s="20">
        <f t="shared" si="801"/>
        <v>12351</v>
      </c>
      <c r="M12548" s="21">
        <f t="shared" si="799"/>
        <v>0.10512023317949983</v>
      </c>
    </row>
    <row r="12549" spans="1:13" x14ac:dyDescent="0.3">
      <c r="A12549" s="119">
        <v>42681</v>
      </c>
      <c r="B12549" s="123" t="s">
        <v>137</v>
      </c>
      <c r="C12549" s="121">
        <v>14.1</v>
      </c>
      <c r="D12549" s="94"/>
      <c r="E12549" s="123" t="s">
        <v>11182</v>
      </c>
      <c r="F12549" s="123">
        <v>6</v>
      </c>
      <c r="G12549" s="91">
        <v>1</v>
      </c>
      <c r="H12549" s="40">
        <v>4</v>
      </c>
      <c r="I12549" s="38">
        <v>-1</v>
      </c>
      <c r="J12549" s="18">
        <f t="shared" si="800"/>
        <v>1297.3400000000024</v>
      </c>
      <c r="K12549" s="19" t="str">
        <f t="shared" si="798"/>
        <v>Nov-16</v>
      </c>
      <c r="L12549" s="20">
        <f t="shared" si="801"/>
        <v>12352</v>
      </c>
      <c r="M12549" s="21">
        <f t="shared" si="799"/>
        <v>0.10503076424870486</v>
      </c>
    </row>
    <row r="12550" spans="1:13" x14ac:dyDescent="0.3">
      <c r="A12550" s="119">
        <v>42681</v>
      </c>
      <c r="B12550" s="123" t="s">
        <v>137</v>
      </c>
      <c r="C12550" s="121">
        <v>14.4</v>
      </c>
      <c r="D12550" s="94"/>
      <c r="E12550" s="123" t="s">
        <v>11183</v>
      </c>
      <c r="F12550" s="123">
        <v>6</v>
      </c>
      <c r="G12550" s="91">
        <v>1</v>
      </c>
      <c r="H12550" s="40">
        <v>5</v>
      </c>
      <c r="I12550" s="38">
        <v>-1</v>
      </c>
      <c r="J12550" s="18">
        <f t="shared" si="800"/>
        <v>1296.3400000000024</v>
      </c>
      <c r="K12550" s="19" t="str">
        <f t="shared" si="798"/>
        <v>Nov-16</v>
      </c>
      <c r="L12550" s="20">
        <f t="shared" si="801"/>
        <v>12353</v>
      </c>
      <c r="M12550" s="21">
        <f t="shared" si="799"/>
        <v>0.10494130980328685</v>
      </c>
    </row>
    <row r="12551" spans="1:13" x14ac:dyDescent="0.3">
      <c r="A12551" s="119">
        <v>42681</v>
      </c>
      <c r="B12551" s="121" t="s">
        <v>137</v>
      </c>
      <c r="C12551" s="121">
        <v>17.5</v>
      </c>
      <c r="D12551" s="94"/>
      <c r="E12551" s="121" t="s">
        <v>7483</v>
      </c>
      <c r="F12551" s="123">
        <v>6</v>
      </c>
      <c r="G12551" s="91">
        <v>1</v>
      </c>
      <c r="H12551" s="40">
        <v>3</v>
      </c>
      <c r="I12551" s="38">
        <v>-1</v>
      </c>
      <c r="J12551" s="18">
        <f t="shared" si="800"/>
        <v>1295.3400000000024</v>
      </c>
      <c r="K12551" s="19" t="str">
        <f t="shared" si="798"/>
        <v>Nov-16</v>
      </c>
      <c r="L12551" s="20">
        <f t="shared" si="801"/>
        <v>12354</v>
      </c>
      <c r="M12551" s="21">
        <f t="shared" si="799"/>
        <v>0.10485186983972822</v>
      </c>
    </row>
    <row r="12552" spans="1:13" x14ac:dyDescent="0.3">
      <c r="A12552" s="116">
        <v>42682</v>
      </c>
      <c r="B12552" s="90" t="s">
        <v>67</v>
      </c>
      <c r="C12552" s="103">
        <v>0.54861111111111105</v>
      </c>
      <c r="D12552" s="94" t="s">
        <v>31</v>
      </c>
      <c r="E12552" s="90" t="s">
        <v>4194</v>
      </c>
      <c r="F12552" s="115">
        <v>4</v>
      </c>
      <c r="G12552" s="92">
        <v>1</v>
      </c>
      <c r="H12552" s="90" t="s">
        <v>33</v>
      </c>
      <c r="I12552" s="77">
        <f>IF(H12552="Lost",G12552*-1,IF(H12552="Won",     IF(D12552="E/W",            G12552*(F12552-1)*0.5*1.25,    IF(D12552="place",   G12552*(F12552-1) *0.95,  G12552*(F12552-1) )),            IF(H12552="Placed",     (G12552*-0.5)  + (0.5*G12552*(F12552-1)*0.2),0)         ))</f>
        <v>-1</v>
      </c>
      <c r="J12552" s="18">
        <f t="shared" si="800"/>
        <v>1294.3400000000024</v>
      </c>
      <c r="K12552" s="19" t="str">
        <f t="shared" si="798"/>
        <v>Nov-16</v>
      </c>
      <c r="L12552" s="20">
        <f t="shared" si="801"/>
        <v>12355</v>
      </c>
      <c r="M12552" s="21">
        <f t="shared" si="799"/>
        <v>0.10476244435451254</v>
      </c>
    </row>
    <row r="12553" spans="1:13" x14ac:dyDescent="0.3">
      <c r="A12553" s="116">
        <v>42682</v>
      </c>
      <c r="B12553" s="90" t="s">
        <v>67</v>
      </c>
      <c r="C12553" s="103">
        <v>0.61805555555555558</v>
      </c>
      <c r="D12553" s="94" t="s">
        <v>31</v>
      </c>
      <c r="E12553" s="90" t="s">
        <v>4195</v>
      </c>
      <c r="F12553" s="115">
        <v>3</v>
      </c>
      <c r="G12553" s="92">
        <v>1</v>
      </c>
      <c r="H12553" s="90" t="s">
        <v>42</v>
      </c>
      <c r="I12553" s="77">
        <f>IF(H12553="Lost",G12553*-1,IF(H12553="Won",     IF(D12553="E/W",            G12553*(F12553-1)*0.5*1.25,    IF(D12553="place",   G12553*(F12553-1) *0.95,  G12553*(F12553-1) )),            IF(H12553="Placed",     (G12553*-0.5)  + (0.5*G12553*(F12553-1)*0.2),0)         ))</f>
        <v>2</v>
      </c>
      <c r="J12553" s="18">
        <f t="shared" si="800"/>
        <v>1296.3400000000024</v>
      </c>
      <c r="K12553" s="19" t="str">
        <f t="shared" si="798"/>
        <v>Nov-16</v>
      </c>
      <c r="L12553" s="20">
        <f t="shared" si="801"/>
        <v>12356</v>
      </c>
      <c r="M12553" s="21">
        <f t="shared" si="799"/>
        <v>0.10491583036581438</v>
      </c>
    </row>
    <row r="12554" spans="1:13" x14ac:dyDescent="0.3">
      <c r="A12554" s="119">
        <v>42682</v>
      </c>
      <c r="B12554" s="121" t="s">
        <v>67</v>
      </c>
      <c r="C12554" s="121">
        <v>14.2</v>
      </c>
      <c r="D12554" s="94"/>
      <c r="E12554" s="121" t="s">
        <v>4516</v>
      </c>
      <c r="F12554" s="123">
        <v>6</v>
      </c>
      <c r="G12554" s="91">
        <v>1</v>
      </c>
      <c r="H12554" s="40">
        <v>3</v>
      </c>
      <c r="I12554" s="38">
        <v>-1</v>
      </c>
      <c r="J12554" s="18">
        <f t="shared" si="800"/>
        <v>1295.3400000000024</v>
      </c>
      <c r="K12554" s="19" t="str">
        <f t="shared" si="798"/>
        <v>Nov-16</v>
      </c>
      <c r="L12554" s="20">
        <f t="shared" si="801"/>
        <v>12357</v>
      </c>
      <c r="M12554" s="21">
        <f t="shared" si="799"/>
        <v>0.10482641417819878</v>
      </c>
    </row>
    <row r="12555" spans="1:13" x14ac:dyDescent="0.3">
      <c r="A12555" s="119">
        <v>42682</v>
      </c>
      <c r="B12555" s="121" t="s">
        <v>82</v>
      </c>
      <c r="C12555" s="121">
        <v>14.4</v>
      </c>
      <c r="D12555" s="94"/>
      <c r="E12555" s="121" t="s">
        <v>11185</v>
      </c>
      <c r="F12555" s="123">
        <v>5.5</v>
      </c>
      <c r="G12555" s="91">
        <v>1</v>
      </c>
      <c r="H12555" s="40">
        <v>1</v>
      </c>
      <c r="I12555" s="38">
        <v>4.5</v>
      </c>
      <c r="J12555" s="18">
        <f t="shared" si="800"/>
        <v>1299.8400000000024</v>
      </c>
      <c r="K12555" s="19" t="str">
        <f t="shared" si="798"/>
        <v>Nov-16</v>
      </c>
      <c r="L12555" s="20">
        <f t="shared" si="801"/>
        <v>12358</v>
      </c>
      <c r="M12555" s="21">
        <f t="shared" si="799"/>
        <v>0.10518206829584095</v>
      </c>
    </row>
    <row r="12556" spans="1:13" x14ac:dyDescent="0.3">
      <c r="A12556" s="119">
        <v>42682</v>
      </c>
      <c r="B12556" s="123" t="s">
        <v>67</v>
      </c>
      <c r="C12556" s="121">
        <v>15.55</v>
      </c>
      <c r="D12556" s="94"/>
      <c r="E12556" s="123" t="s">
        <v>11186</v>
      </c>
      <c r="F12556" s="123">
        <v>5</v>
      </c>
      <c r="G12556" s="91">
        <v>1</v>
      </c>
      <c r="H12556" s="40">
        <v>4</v>
      </c>
      <c r="I12556" s="38">
        <v>-1</v>
      </c>
      <c r="J12556" s="18">
        <f t="shared" si="800"/>
        <v>1298.8400000000024</v>
      </c>
      <c r="K12556" s="19" t="str">
        <f t="shared" si="798"/>
        <v>Nov-16</v>
      </c>
      <c r="L12556" s="20">
        <f t="shared" si="801"/>
        <v>12359</v>
      </c>
      <c r="M12556" s="21">
        <f t="shared" si="799"/>
        <v>0.10509264503600635</v>
      </c>
    </row>
    <row r="12557" spans="1:13" x14ac:dyDescent="0.3">
      <c r="A12557" s="124">
        <v>42682</v>
      </c>
      <c r="B12557" s="110" t="s">
        <v>137</v>
      </c>
      <c r="C12557" s="111">
        <v>19.149999999999999</v>
      </c>
      <c r="D12557" s="94"/>
      <c r="E12557" s="108" t="s">
        <v>11184</v>
      </c>
      <c r="F12557" s="111">
        <v>6</v>
      </c>
      <c r="G12557" s="91">
        <v>1</v>
      </c>
      <c r="H12557" s="37" t="s">
        <v>6512</v>
      </c>
      <c r="I12557" s="34">
        <v>-1</v>
      </c>
      <c r="J12557" s="18">
        <f t="shared" si="800"/>
        <v>1297.8400000000024</v>
      </c>
      <c r="K12557" s="19" t="str">
        <f t="shared" si="798"/>
        <v>Nov-16</v>
      </c>
      <c r="L12557" s="20">
        <f t="shared" si="801"/>
        <v>12360</v>
      </c>
      <c r="M12557" s="21">
        <f t="shared" si="799"/>
        <v>0.1050032362459549</v>
      </c>
    </row>
    <row r="12558" spans="1:13" x14ac:dyDescent="0.3">
      <c r="A12558" s="116">
        <v>42683</v>
      </c>
      <c r="B12558" s="90" t="s">
        <v>123</v>
      </c>
      <c r="C12558" s="103">
        <v>0.55555555555555558</v>
      </c>
      <c r="D12558" s="94" t="s">
        <v>31</v>
      </c>
      <c r="E12558" s="90" t="s">
        <v>3404</v>
      </c>
      <c r="F12558" s="115">
        <v>3.5</v>
      </c>
      <c r="G12558" s="92">
        <v>1</v>
      </c>
      <c r="H12558" s="90" t="s">
        <v>33</v>
      </c>
      <c r="I12558" s="77">
        <f>IF(H12558="Lost",G12558*-1,IF(H12558="Won",     IF(D12558="E/W",            G12558*(F12558-1)*0.5*1.25,    IF(D12558="place",   G12558*(F12558-1) *0.95,  G12558*(F12558-1) )),            IF(H12558="Placed",     (G12558*-0.5)  + (0.5*G12558*(F12558-1)*0.2),0)         ))</f>
        <v>-1</v>
      </c>
      <c r="J12558" s="18">
        <f t="shared" si="800"/>
        <v>1296.8400000000024</v>
      </c>
      <c r="K12558" s="19" t="str">
        <f t="shared" si="798"/>
        <v>Nov-16</v>
      </c>
      <c r="L12558" s="20">
        <f t="shared" si="801"/>
        <v>12361</v>
      </c>
      <c r="M12558" s="21">
        <f t="shared" si="799"/>
        <v>0.10491384192217477</v>
      </c>
    </row>
    <row r="12559" spans="1:13" x14ac:dyDescent="0.3">
      <c r="A12559" s="116">
        <v>42683</v>
      </c>
      <c r="B12559" s="90" t="s">
        <v>49</v>
      </c>
      <c r="C12559" s="103">
        <v>0.59375</v>
      </c>
      <c r="D12559" s="94" t="s">
        <v>31</v>
      </c>
      <c r="E12559" s="90" t="s">
        <v>4196</v>
      </c>
      <c r="F12559" s="115">
        <v>4</v>
      </c>
      <c r="G12559" s="92">
        <v>1</v>
      </c>
      <c r="H12559" s="90" t="s">
        <v>33</v>
      </c>
      <c r="I12559" s="77">
        <f>IF(H12559="Lost",G12559*-1,IF(H12559="Won",     IF(D12559="E/W",            G12559*(F12559-1)*0.5*1.25,    IF(D12559="place",   G12559*(F12559-1) *0.95,  G12559*(F12559-1) )),            IF(H12559="Placed",     (G12559*-0.5)  + (0.5*G12559*(F12559-1)*0.2),0)         ))</f>
        <v>-1</v>
      </c>
      <c r="J12559" s="18">
        <f t="shared" si="800"/>
        <v>1295.8400000000024</v>
      </c>
      <c r="K12559" s="19" t="str">
        <f t="shared" si="798"/>
        <v>Nov-16</v>
      </c>
      <c r="L12559" s="20">
        <f t="shared" si="801"/>
        <v>12362</v>
      </c>
      <c r="M12559" s="21">
        <f t="shared" si="799"/>
        <v>0.10482446206115535</v>
      </c>
    </row>
    <row r="12560" spans="1:13" x14ac:dyDescent="0.3">
      <c r="A12560" s="116">
        <v>42683</v>
      </c>
      <c r="B12560" s="90" t="s">
        <v>49</v>
      </c>
      <c r="C12560" s="103">
        <v>0.66319444444444442</v>
      </c>
      <c r="D12560" s="94" t="s">
        <v>31</v>
      </c>
      <c r="E12560" s="90" t="s">
        <v>4197</v>
      </c>
      <c r="F12560" s="115">
        <v>4</v>
      </c>
      <c r="G12560" s="92">
        <v>1</v>
      </c>
      <c r="H12560" s="90" t="s">
        <v>42</v>
      </c>
      <c r="I12560" s="77">
        <f>IF(H12560="Lost",G12560*-1,IF(H12560="Won",     IF(D12560="E/W",            G12560*(F12560-1)*0.5*1.25,    IF(D12560="place",   G12560*(F12560-1) *0.95,  G12560*(F12560-1) )),            IF(H12560="Placed",     (G12560*-0.5)  + (0.5*G12560*(F12560-1)*0.2),0)         ))</f>
        <v>3</v>
      </c>
      <c r="J12560" s="18">
        <f t="shared" si="800"/>
        <v>1298.8400000000024</v>
      </c>
      <c r="K12560" s="19" t="str">
        <f t="shared" si="798"/>
        <v>Nov-16</v>
      </c>
      <c r="L12560" s="20">
        <f t="shared" si="801"/>
        <v>12363</v>
      </c>
      <c r="M12560" s="21">
        <f t="shared" si="799"/>
        <v>0.10505864272425806</v>
      </c>
    </row>
    <row r="12561" spans="1:13" x14ac:dyDescent="0.3">
      <c r="A12561" s="116">
        <v>42683</v>
      </c>
      <c r="B12561" s="90" t="s">
        <v>43</v>
      </c>
      <c r="C12561" s="103">
        <v>0.70486111111111116</v>
      </c>
      <c r="D12561" s="94" t="s">
        <v>31</v>
      </c>
      <c r="E12561" s="90" t="s">
        <v>4198</v>
      </c>
      <c r="F12561" s="115">
        <v>3.25</v>
      </c>
      <c r="G12561" s="92">
        <v>1</v>
      </c>
      <c r="H12561" s="90" t="s">
        <v>33</v>
      </c>
      <c r="I12561" s="77">
        <f>IF(H12561="Lost",G12561*-1,IF(H12561="Won",     IF(D12561="E/W",            G12561*(F12561-1)*0.5*1.25,    IF(D12561="place",   G12561*(F12561-1) *0.95,  G12561*(F12561-1) )),            IF(H12561="Placed",     (G12561*-0.5)  + (0.5*G12561*(F12561-1)*0.2),0)         ))</f>
        <v>-1</v>
      </c>
      <c r="J12561" s="18">
        <f t="shared" si="800"/>
        <v>1297.8400000000024</v>
      </c>
      <c r="K12561" s="19" t="str">
        <f t="shared" si="798"/>
        <v>Nov-16</v>
      </c>
      <c r="L12561" s="20">
        <f t="shared" si="801"/>
        <v>12364</v>
      </c>
      <c r="M12561" s="21">
        <f t="shared" si="799"/>
        <v>0.1049692656098352</v>
      </c>
    </row>
    <row r="12562" spans="1:13" x14ac:dyDescent="0.3">
      <c r="A12562" s="119">
        <v>42683</v>
      </c>
      <c r="B12562" s="123" t="s">
        <v>123</v>
      </c>
      <c r="C12562" s="121">
        <v>15.3</v>
      </c>
      <c r="D12562" s="94"/>
      <c r="E12562" s="123" t="s">
        <v>11187</v>
      </c>
      <c r="F12562" s="123">
        <v>4.33</v>
      </c>
      <c r="G12562" s="91">
        <v>1</v>
      </c>
      <c r="H12562" s="40">
        <v>2</v>
      </c>
      <c r="I12562" s="38">
        <v>-1</v>
      </c>
      <c r="J12562" s="18">
        <f t="shared" si="800"/>
        <v>1296.8400000000024</v>
      </c>
      <c r="K12562" s="19" t="str">
        <f t="shared" si="798"/>
        <v>Nov-16</v>
      </c>
      <c r="L12562" s="20">
        <f t="shared" si="801"/>
        <v>12365</v>
      </c>
      <c r="M12562" s="21">
        <f t="shared" si="799"/>
        <v>0.1048799029518805</v>
      </c>
    </row>
    <row r="12563" spans="1:13" x14ac:dyDescent="0.3">
      <c r="A12563" s="116">
        <v>42684</v>
      </c>
      <c r="B12563" s="90" t="s">
        <v>30</v>
      </c>
      <c r="C12563" s="103">
        <v>0.55902777777777779</v>
      </c>
      <c r="D12563" s="94" t="s">
        <v>31</v>
      </c>
      <c r="E12563" s="90" t="s">
        <v>4199</v>
      </c>
      <c r="F12563" s="115">
        <v>3.75</v>
      </c>
      <c r="G12563" s="92">
        <v>1</v>
      </c>
      <c r="H12563" s="90" t="s">
        <v>33</v>
      </c>
      <c r="I12563" s="77">
        <f>IF(H12563="Lost",G12563*-1,IF(H12563="Won",     IF(D12563="E/W",            G12563*(F12563-1)*0.5*1.25,    IF(D12563="place",   G12563*(F12563-1) *0.95,  G12563*(F12563-1) )),            IF(H12563="Placed",     (G12563*-0.5)  + (0.5*G12563*(F12563-1)*0.2),0)         ))</f>
        <v>-1</v>
      </c>
      <c r="J12563" s="18">
        <f t="shared" si="800"/>
        <v>1295.8400000000024</v>
      </c>
      <c r="K12563" s="19" t="str">
        <f t="shared" si="798"/>
        <v>Nov-16</v>
      </c>
      <c r="L12563" s="20">
        <f t="shared" si="801"/>
        <v>12366</v>
      </c>
      <c r="M12563" s="21">
        <f t="shared" si="799"/>
        <v>0.10479055474688682</v>
      </c>
    </row>
    <row r="12564" spans="1:13" x14ac:dyDescent="0.3">
      <c r="A12564" s="116">
        <v>42684</v>
      </c>
      <c r="B12564" s="90" t="s">
        <v>89</v>
      </c>
      <c r="C12564" s="103">
        <v>0.56597222222222221</v>
      </c>
      <c r="D12564" s="94" t="s">
        <v>31</v>
      </c>
      <c r="E12564" s="90" t="s">
        <v>4200</v>
      </c>
      <c r="F12564" s="115">
        <v>3.25</v>
      </c>
      <c r="G12564" s="92">
        <v>1</v>
      </c>
      <c r="H12564" s="90" t="s">
        <v>33</v>
      </c>
      <c r="I12564" s="77">
        <f>IF(H12564="Lost",G12564*-1,IF(H12564="Won",     IF(D12564="E/W",            G12564*(F12564-1)*0.5*1.25,    IF(D12564="place",   G12564*(F12564-1) *0.95,  G12564*(F12564-1) )),            IF(H12564="Placed",     (G12564*-0.5)  + (0.5*G12564*(F12564-1)*0.2),0)         ))</f>
        <v>-1</v>
      </c>
      <c r="J12564" s="18">
        <f t="shared" si="800"/>
        <v>1294.8400000000024</v>
      </c>
      <c r="K12564" s="19" t="str">
        <f t="shared" si="798"/>
        <v>Nov-16</v>
      </c>
      <c r="L12564" s="20">
        <f t="shared" si="801"/>
        <v>12367</v>
      </c>
      <c r="M12564" s="21">
        <f t="shared" si="799"/>
        <v>0.10470122099134814</v>
      </c>
    </row>
    <row r="12565" spans="1:13" x14ac:dyDescent="0.3">
      <c r="A12565" s="116">
        <v>42684</v>
      </c>
      <c r="B12565" s="90" t="s">
        <v>30</v>
      </c>
      <c r="C12565" s="103">
        <v>0.62152777777777779</v>
      </c>
      <c r="D12565" s="94" t="s">
        <v>31</v>
      </c>
      <c r="E12565" s="90" t="s">
        <v>3819</v>
      </c>
      <c r="F12565" s="115">
        <v>3.75</v>
      </c>
      <c r="G12565" s="93">
        <v>1</v>
      </c>
      <c r="H12565" s="90" t="s">
        <v>33</v>
      </c>
      <c r="I12565" s="77">
        <f>IF(H12565="Lost",G12565*-1,IF(H12565="Won",     IF(D12565="E/W",            G12565*(F12565-1)*0.5*1.25,    IF(D12565="place",   G12565*(F12565-1) *0.95,  G12565*(F12565-1) )),            IF(H12565="Placed",     (G12565*-0.5)  + (0.5*G12565*(F12565-1)*0.2),0)         ))</f>
        <v>-1</v>
      </c>
      <c r="J12565" s="18">
        <f t="shared" si="800"/>
        <v>1293.8400000000024</v>
      </c>
      <c r="K12565" s="19" t="str">
        <f t="shared" si="798"/>
        <v>Nov-16</v>
      </c>
      <c r="L12565" s="20">
        <f t="shared" si="801"/>
        <v>12368</v>
      </c>
      <c r="M12565" s="21">
        <f t="shared" si="799"/>
        <v>0.10461190168175957</v>
      </c>
    </row>
    <row r="12566" spans="1:13" x14ac:dyDescent="0.3">
      <c r="A12566" s="119">
        <v>42685</v>
      </c>
      <c r="B12566" s="121" t="s">
        <v>76</v>
      </c>
      <c r="C12566" s="121">
        <v>13.3</v>
      </c>
      <c r="D12566" s="94"/>
      <c r="E12566" s="121" t="s">
        <v>11189</v>
      </c>
      <c r="F12566" s="123">
        <v>6</v>
      </c>
      <c r="G12566" s="91">
        <v>1</v>
      </c>
      <c r="H12566" s="40">
        <v>2</v>
      </c>
      <c r="I12566" s="38">
        <v>-1</v>
      </c>
      <c r="J12566" s="18">
        <f t="shared" si="800"/>
        <v>1292.8400000000024</v>
      </c>
      <c r="K12566" s="19" t="str">
        <f t="shared" si="798"/>
        <v>Nov-16</v>
      </c>
      <c r="L12566" s="20">
        <f t="shared" si="801"/>
        <v>12369</v>
      </c>
      <c r="M12566" s="21">
        <f t="shared" si="799"/>
        <v>0.10452259681461738</v>
      </c>
    </row>
    <row r="12567" spans="1:13" x14ac:dyDescent="0.3">
      <c r="A12567" s="119">
        <v>42685</v>
      </c>
      <c r="B12567" s="121" t="s">
        <v>76</v>
      </c>
      <c r="C12567" s="121">
        <v>15.5</v>
      </c>
      <c r="D12567" s="94"/>
      <c r="E12567" s="121" t="s">
        <v>11190</v>
      </c>
      <c r="F12567" s="123">
        <v>6</v>
      </c>
      <c r="G12567" s="91">
        <v>1</v>
      </c>
      <c r="H12567" s="40">
        <v>9</v>
      </c>
      <c r="I12567" s="38">
        <v>-1</v>
      </c>
      <c r="J12567" s="18">
        <f t="shared" si="800"/>
        <v>1291.8400000000024</v>
      </c>
      <c r="K12567" s="19" t="str">
        <f t="shared" si="798"/>
        <v>Nov-16</v>
      </c>
      <c r="L12567" s="20">
        <f t="shared" si="801"/>
        <v>12370</v>
      </c>
      <c r="M12567" s="21">
        <f t="shared" si="799"/>
        <v>0.10443330638641896</v>
      </c>
    </row>
    <row r="12568" spans="1:13" x14ac:dyDescent="0.3">
      <c r="A12568" s="124">
        <v>42685</v>
      </c>
      <c r="B12568" s="110" t="s">
        <v>45</v>
      </c>
      <c r="C12568" s="111">
        <v>16.149999999999999</v>
      </c>
      <c r="D12568" s="94"/>
      <c r="E12568" s="110" t="s">
        <v>11188</v>
      </c>
      <c r="F12568" s="110">
        <v>4.5</v>
      </c>
      <c r="G12568" s="91">
        <v>1</v>
      </c>
      <c r="H12568" s="37" t="s">
        <v>6518</v>
      </c>
      <c r="I12568" s="34">
        <v>-1</v>
      </c>
      <c r="J12568" s="18">
        <f t="shared" si="800"/>
        <v>1290.8400000000024</v>
      </c>
      <c r="K12568" s="19" t="str">
        <f t="shared" si="798"/>
        <v>Nov-16</v>
      </c>
      <c r="L12568" s="20">
        <f t="shared" si="801"/>
        <v>12371</v>
      </c>
      <c r="M12568" s="21">
        <f t="shared" si="799"/>
        <v>0.10434403039366279</v>
      </c>
    </row>
    <row r="12569" spans="1:13" x14ac:dyDescent="0.3">
      <c r="A12569" s="116">
        <v>42686</v>
      </c>
      <c r="B12569" s="90" t="s">
        <v>29</v>
      </c>
      <c r="C12569" s="103">
        <v>0.48958333333333331</v>
      </c>
      <c r="D12569" s="94" t="s">
        <v>31</v>
      </c>
      <c r="E12569" s="90" t="s">
        <v>4201</v>
      </c>
      <c r="F12569" s="115">
        <v>3.75</v>
      </c>
      <c r="G12569" s="92">
        <v>1</v>
      </c>
      <c r="H12569" s="90" t="s">
        <v>33</v>
      </c>
      <c r="I12569" s="77">
        <f>IF(H12569="Lost",G12569*-1,IF(H12569="Won",     IF(D12569="E/W",            G12569*(F12569-1)*0.5*1.25,    IF(D12569="place",   G12569*(F12569-1) *0.95,  G12569*(F12569-1) )),            IF(H12569="Placed",     (G12569*-0.5)  + (0.5*G12569*(F12569-1)*0.2),0)         ))</f>
        <v>-1</v>
      </c>
      <c r="J12569" s="18">
        <f t="shared" si="800"/>
        <v>1289.8400000000024</v>
      </c>
      <c r="K12569" s="19" t="str">
        <f t="shared" si="798"/>
        <v>Nov-16</v>
      </c>
      <c r="L12569" s="20">
        <f t="shared" si="801"/>
        <v>12372</v>
      </c>
      <c r="M12569" s="21">
        <f t="shared" si="799"/>
        <v>0.10425476883284857</v>
      </c>
    </row>
    <row r="12570" spans="1:13" x14ac:dyDescent="0.3">
      <c r="A12570" s="116">
        <v>42686</v>
      </c>
      <c r="B12570" s="90" t="s">
        <v>45</v>
      </c>
      <c r="C12570" s="103">
        <v>0.76041666666666663</v>
      </c>
      <c r="D12570" s="94" t="s">
        <v>31</v>
      </c>
      <c r="E12570" s="90" t="s">
        <v>4202</v>
      </c>
      <c r="F12570" s="115">
        <v>3.5</v>
      </c>
      <c r="G12570" s="92">
        <v>1</v>
      </c>
      <c r="H12570" s="90" t="s">
        <v>33</v>
      </c>
      <c r="I12570" s="77">
        <f>IF(H12570="Lost",G12570*-1,IF(H12570="Won",     IF(D12570="E/W",            G12570*(F12570-1)*0.5*1.25,    IF(D12570="place",   G12570*(F12570-1) *0.95,  G12570*(F12570-1) )),            IF(H12570="Placed",     (G12570*-0.5)  + (0.5*G12570*(F12570-1)*0.2),0)         ))</f>
        <v>-1</v>
      </c>
      <c r="J12570" s="18">
        <f t="shared" si="800"/>
        <v>1288.8400000000024</v>
      </c>
      <c r="K12570" s="19" t="str">
        <f t="shared" si="798"/>
        <v>Nov-16</v>
      </c>
      <c r="L12570" s="20">
        <f t="shared" si="801"/>
        <v>12373</v>
      </c>
      <c r="M12570" s="21">
        <f t="shared" si="799"/>
        <v>0.10416552170047703</v>
      </c>
    </row>
    <row r="12571" spans="1:13" x14ac:dyDescent="0.3">
      <c r="A12571" s="119">
        <v>42686</v>
      </c>
      <c r="B12571" s="121" t="s">
        <v>29</v>
      </c>
      <c r="C12571" s="121">
        <v>12.15</v>
      </c>
      <c r="D12571" s="94"/>
      <c r="E12571" s="121" t="s">
        <v>10757</v>
      </c>
      <c r="F12571" s="123">
        <v>4.33</v>
      </c>
      <c r="G12571" s="91">
        <v>1</v>
      </c>
      <c r="H12571" s="40">
        <v>4</v>
      </c>
      <c r="I12571" s="38">
        <v>-1</v>
      </c>
      <c r="J12571" s="18">
        <f t="shared" si="800"/>
        <v>1287.8400000000024</v>
      </c>
      <c r="K12571" s="19" t="str">
        <f t="shared" si="798"/>
        <v>Nov-16</v>
      </c>
      <c r="L12571" s="20">
        <f t="shared" si="801"/>
        <v>12374</v>
      </c>
      <c r="M12571" s="21">
        <f t="shared" si="799"/>
        <v>0.10407628899305015</v>
      </c>
    </row>
    <row r="12572" spans="1:13" x14ac:dyDescent="0.3">
      <c r="A12572" s="119">
        <v>42686</v>
      </c>
      <c r="B12572" s="121" t="s">
        <v>143</v>
      </c>
      <c r="C12572" s="121">
        <v>13.3</v>
      </c>
      <c r="D12572" s="94"/>
      <c r="E12572" s="121" t="s">
        <v>11193</v>
      </c>
      <c r="F12572" s="123">
        <v>4.5</v>
      </c>
      <c r="G12572" s="91">
        <v>1</v>
      </c>
      <c r="H12572" s="40">
        <v>4</v>
      </c>
      <c r="I12572" s="38">
        <v>-1</v>
      </c>
      <c r="J12572" s="18">
        <f t="shared" si="800"/>
        <v>1286.8400000000024</v>
      </c>
      <c r="K12572" s="19" t="str">
        <f t="shared" si="798"/>
        <v>Nov-16</v>
      </c>
      <c r="L12572" s="20">
        <f t="shared" si="801"/>
        <v>12375</v>
      </c>
      <c r="M12572" s="21">
        <f t="shared" si="799"/>
        <v>0.1039870707070709</v>
      </c>
    </row>
    <row r="12573" spans="1:13" x14ac:dyDescent="0.3">
      <c r="A12573" s="124">
        <v>42686</v>
      </c>
      <c r="B12573" s="110" t="s">
        <v>45</v>
      </c>
      <c r="C12573" s="111">
        <v>17.45</v>
      </c>
      <c r="D12573" s="94"/>
      <c r="E12573" s="110" t="s">
        <v>11191</v>
      </c>
      <c r="F12573" s="110">
        <v>5</v>
      </c>
      <c r="G12573" s="89">
        <v>1</v>
      </c>
      <c r="H12573" s="37" t="s">
        <v>6518</v>
      </c>
      <c r="I12573" s="34">
        <v>-1</v>
      </c>
      <c r="J12573" s="18">
        <f t="shared" si="800"/>
        <v>1285.8400000000024</v>
      </c>
      <c r="K12573" s="19" t="str">
        <f t="shared" si="798"/>
        <v>Nov-16</v>
      </c>
      <c r="L12573" s="20">
        <f t="shared" si="801"/>
        <v>12376</v>
      </c>
      <c r="M12573" s="21">
        <f t="shared" si="799"/>
        <v>0.10389786683904351</v>
      </c>
    </row>
    <row r="12574" spans="1:13" x14ac:dyDescent="0.3">
      <c r="A12574" s="124">
        <v>42686</v>
      </c>
      <c r="B12574" s="110" t="s">
        <v>45</v>
      </c>
      <c r="C12574" s="111">
        <v>20.45</v>
      </c>
      <c r="D12574" s="94"/>
      <c r="E12574" s="110" t="s">
        <v>11192</v>
      </c>
      <c r="F12574" s="110">
        <v>4.33</v>
      </c>
      <c r="G12574" s="91">
        <v>1</v>
      </c>
      <c r="H12574" s="37" t="s">
        <v>6526</v>
      </c>
      <c r="I12574" s="34">
        <v>3.33</v>
      </c>
      <c r="J12574" s="18">
        <f t="shared" si="800"/>
        <v>1289.1700000000023</v>
      </c>
      <c r="K12574" s="19" t="str">
        <f t="shared" si="798"/>
        <v>Nov-16</v>
      </c>
      <c r="L12574" s="20">
        <f t="shared" si="801"/>
        <v>12377</v>
      </c>
      <c r="M12574" s="21">
        <f t="shared" si="799"/>
        <v>0.10415851983517835</v>
      </c>
    </row>
    <row r="12575" spans="1:13" x14ac:dyDescent="0.3">
      <c r="A12575" s="116">
        <v>42688</v>
      </c>
      <c r="B12575" s="90" t="s">
        <v>137</v>
      </c>
      <c r="C12575" s="103">
        <v>0.70833333333333337</v>
      </c>
      <c r="D12575" s="94" t="s">
        <v>31</v>
      </c>
      <c r="E12575" s="90" t="s">
        <v>3298</v>
      </c>
      <c r="F12575" s="115">
        <v>4</v>
      </c>
      <c r="G12575" s="92">
        <v>1</v>
      </c>
      <c r="H12575" s="90" t="s">
        <v>33</v>
      </c>
      <c r="I12575" s="77">
        <f>IF(H12575="Lost",G12575*-1,IF(H12575="Won",     IF(D12575="E/W",            G12575*(F12575-1)*0.5*1.25,    IF(D12575="place",   G12575*(F12575-1) *0.95,  G12575*(F12575-1) )),            IF(H12575="Placed",     (G12575*-0.5)  + (0.5*G12575*(F12575-1)*0.2),0)         ))</f>
        <v>-1</v>
      </c>
      <c r="J12575" s="18">
        <f t="shared" si="800"/>
        <v>1288.1700000000023</v>
      </c>
      <c r="K12575" s="19" t="str">
        <f t="shared" si="798"/>
        <v>Nov-16</v>
      </c>
      <c r="L12575" s="20">
        <f t="shared" si="801"/>
        <v>12378</v>
      </c>
      <c r="M12575" s="21">
        <f t="shared" si="799"/>
        <v>0.10406931652932641</v>
      </c>
    </row>
    <row r="12576" spans="1:13" x14ac:dyDescent="0.3">
      <c r="A12576" s="119">
        <v>42688</v>
      </c>
      <c r="B12576" s="121" t="s">
        <v>97</v>
      </c>
      <c r="C12576" s="121">
        <v>13.2</v>
      </c>
      <c r="D12576" s="94"/>
      <c r="E12576" s="121" t="s">
        <v>2758</v>
      </c>
      <c r="F12576" s="123">
        <v>5.5</v>
      </c>
      <c r="G12576" s="91">
        <v>1</v>
      </c>
      <c r="H12576" s="40">
        <v>5</v>
      </c>
      <c r="I12576" s="38">
        <v>-1</v>
      </c>
      <c r="J12576" s="18">
        <f t="shared" si="800"/>
        <v>1287.1700000000023</v>
      </c>
      <c r="K12576" s="19" t="str">
        <f t="shared" si="798"/>
        <v>Nov-16</v>
      </c>
      <c r="L12576" s="20">
        <f t="shared" si="801"/>
        <v>12379</v>
      </c>
      <c r="M12576" s="21">
        <f t="shared" si="799"/>
        <v>0.10398012763551194</v>
      </c>
    </row>
    <row r="12577" spans="1:13" x14ac:dyDescent="0.3">
      <c r="A12577" s="119">
        <v>42688</v>
      </c>
      <c r="B12577" s="120" t="s">
        <v>73</v>
      </c>
      <c r="C12577" s="121">
        <v>14.4</v>
      </c>
      <c r="D12577" s="94"/>
      <c r="E12577" s="120" t="s">
        <v>2638</v>
      </c>
      <c r="F12577" s="123">
        <v>5</v>
      </c>
      <c r="G12577" s="91">
        <v>1</v>
      </c>
      <c r="H12577" s="40">
        <v>5</v>
      </c>
      <c r="I12577" s="38">
        <v>-1</v>
      </c>
      <c r="J12577" s="18">
        <f t="shared" si="800"/>
        <v>1286.1700000000023</v>
      </c>
      <c r="K12577" s="19" t="str">
        <f t="shared" si="798"/>
        <v>Nov-16</v>
      </c>
      <c r="L12577" s="20">
        <f t="shared" si="801"/>
        <v>12380</v>
      </c>
      <c r="M12577" s="21">
        <f t="shared" si="799"/>
        <v>0.10389095315024252</v>
      </c>
    </row>
    <row r="12578" spans="1:13" x14ac:dyDescent="0.3">
      <c r="A12578" s="119">
        <v>42689</v>
      </c>
      <c r="B12578" s="121" t="s">
        <v>29</v>
      </c>
      <c r="C12578" s="121">
        <v>13.25</v>
      </c>
      <c r="D12578" s="94"/>
      <c r="E12578" s="121" t="s">
        <v>3442</v>
      </c>
      <c r="F12578" s="123">
        <v>5</v>
      </c>
      <c r="G12578" s="91">
        <v>0</v>
      </c>
      <c r="H12578" s="40" t="s">
        <v>6111</v>
      </c>
      <c r="I12578" s="38">
        <v>0</v>
      </c>
      <c r="J12578" s="18">
        <f t="shared" si="800"/>
        <v>1286.1700000000023</v>
      </c>
      <c r="K12578" s="19" t="str">
        <f t="shared" si="798"/>
        <v>Nov-16</v>
      </c>
      <c r="L12578" s="20">
        <f t="shared" si="801"/>
        <v>12380</v>
      </c>
      <c r="M12578" s="21">
        <f t="shared" si="799"/>
        <v>0.10389095315024252</v>
      </c>
    </row>
    <row r="12579" spans="1:13" x14ac:dyDescent="0.3">
      <c r="A12579" s="119">
        <v>42689</v>
      </c>
      <c r="B12579" s="121" t="s">
        <v>29</v>
      </c>
      <c r="C12579" s="121">
        <v>13.55</v>
      </c>
      <c r="D12579" s="94"/>
      <c r="E12579" s="121" t="s">
        <v>11092</v>
      </c>
      <c r="F12579" s="123">
        <v>5</v>
      </c>
      <c r="G12579" s="91">
        <v>1</v>
      </c>
      <c r="H12579" s="40">
        <v>9</v>
      </c>
      <c r="I12579" s="38">
        <v>-1</v>
      </c>
      <c r="J12579" s="18">
        <f t="shared" si="800"/>
        <v>1285.1700000000023</v>
      </c>
      <c r="K12579" s="19" t="str">
        <f t="shared" si="798"/>
        <v>Nov-16</v>
      </c>
      <c r="L12579" s="20">
        <f t="shared" si="801"/>
        <v>12381</v>
      </c>
      <c r="M12579" s="21">
        <f t="shared" si="799"/>
        <v>0.10380179307002685</v>
      </c>
    </row>
    <row r="12580" spans="1:13" x14ac:dyDescent="0.3">
      <c r="A12580" s="119">
        <v>42691</v>
      </c>
      <c r="B12580" s="121" t="s">
        <v>118</v>
      </c>
      <c r="C12580" s="121">
        <v>14.5</v>
      </c>
      <c r="D12580" s="94"/>
      <c r="E12580" s="121" t="s">
        <v>11197</v>
      </c>
      <c r="F12580" s="123">
        <v>5</v>
      </c>
      <c r="G12580" s="91">
        <v>1</v>
      </c>
      <c r="H12580" s="40">
        <v>1</v>
      </c>
      <c r="I12580" s="38">
        <v>4</v>
      </c>
      <c r="J12580" s="18">
        <f t="shared" si="800"/>
        <v>1289.1700000000023</v>
      </c>
      <c r="K12580" s="19" t="str">
        <f t="shared" si="798"/>
        <v>Nov-16</v>
      </c>
      <c r="L12580" s="20">
        <f t="shared" si="801"/>
        <v>12382</v>
      </c>
      <c r="M12580" s="21">
        <f t="shared" si="799"/>
        <v>0.10411645937651448</v>
      </c>
    </row>
    <row r="12581" spans="1:13" x14ac:dyDescent="0.3">
      <c r="A12581" s="124">
        <v>42691</v>
      </c>
      <c r="B12581" s="111" t="s">
        <v>47</v>
      </c>
      <c r="C12581" s="111">
        <v>16.399999999999999</v>
      </c>
      <c r="D12581" s="94"/>
      <c r="E12581" s="111" t="s">
        <v>11194</v>
      </c>
      <c r="F12581" s="110">
        <v>6</v>
      </c>
      <c r="G12581" s="89">
        <v>1</v>
      </c>
      <c r="H12581" s="37" t="s">
        <v>6512</v>
      </c>
      <c r="I12581" s="34">
        <v>-1</v>
      </c>
      <c r="J12581" s="18">
        <f t="shared" si="800"/>
        <v>1288.1700000000023</v>
      </c>
      <c r="K12581" s="19" t="str">
        <f t="shared" si="798"/>
        <v>Nov-16</v>
      </c>
      <c r="L12581" s="20">
        <f t="shared" si="801"/>
        <v>12383</v>
      </c>
      <c r="M12581" s="21">
        <f t="shared" si="799"/>
        <v>0.10402729548574678</v>
      </c>
    </row>
    <row r="12582" spans="1:13" x14ac:dyDescent="0.3">
      <c r="A12582" s="124">
        <v>42691</v>
      </c>
      <c r="B12582" s="111" t="s">
        <v>47</v>
      </c>
      <c r="C12582" s="111">
        <v>19</v>
      </c>
      <c r="D12582" s="94"/>
      <c r="E12582" s="111" t="s">
        <v>11195</v>
      </c>
      <c r="F12582" s="110">
        <v>5</v>
      </c>
      <c r="G12582" s="91">
        <v>1</v>
      </c>
      <c r="H12582" s="37" t="s">
        <v>6518</v>
      </c>
      <c r="I12582" s="34">
        <v>-1</v>
      </c>
      <c r="J12582" s="18">
        <f t="shared" si="800"/>
        <v>1287.1700000000023</v>
      </c>
      <c r="K12582" s="19" t="str">
        <f t="shared" si="798"/>
        <v>Nov-16</v>
      </c>
      <c r="L12582" s="20">
        <f t="shared" si="801"/>
        <v>12384</v>
      </c>
      <c r="M12582" s="21">
        <f t="shared" si="799"/>
        <v>0.10393814599483223</v>
      </c>
    </row>
    <row r="12583" spans="1:13" x14ac:dyDescent="0.3">
      <c r="A12583" s="124">
        <v>42691</v>
      </c>
      <c r="B12583" s="111" t="s">
        <v>47</v>
      </c>
      <c r="C12583" s="111">
        <v>20</v>
      </c>
      <c r="D12583" s="94"/>
      <c r="E12583" s="111" t="s">
        <v>11196</v>
      </c>
      <c r="F12583" s="110">
        <v>4.5</v>
      </c>
      <c r="G12583" s="91">
        <v>1</v>
      </c>
      <c r="H12583" s="37" t="s">
        <v>6518</v>
      </c>
      <c r="I12583" s="34">
        <v>-1</v>
      </c>
      <c r="J12583" s="18">
        <f t="shared" si="800"/>
        <v>1286.1700000000023</v>
      </c>
      <c r="K12583" s="19" t="str">
        <f t="shared" si="798"/>
        <v>Nov-16</v>
      </c>
      <c r="L12583" s="20">
        <f t="shared" si="801"/>
        <v>12385</v>
      </c>
      <c r="M12583" s="21">
        <f t="shared" si="799"/>
        <v>0.10384901090028278</v>
      </c>
    </row>
    <row r="12584" spans="1:13" x14ac:dyDescent="0.3">
      <c r="A12584" s="116">
        <v>42692</v>
      </c>
      <c r="B12584" s="90" t="s">
        <v>145</v>
      </c>
      <c r="C12584" s="103">
        <v>0.52777777777777779</v>
      </c>
      <c r="D12584" s="94" t="s">
        <v>31</v>
      </c>
      <c r="E12584" s="90" t="s">
        <v>4205</v>
      </c>
      <c r="F12584" s="115">
        <v>3</v>
      </c>
      <c r="G12584" s="92">
        <v>1</v>
      </c>
      <c r="H12584" s="90" t="s">
        <v>33</v>
      </c>
      <c r="I12584" s="77">
        <f>IF(H12584="Lost",G12584*-1,IF(H12584="Won",     IF(D12584="E/W",            G12584*(F12584-1)*0.5*1.25,    IF(D12584="place",   G12584*(F12584-1) *0.95,  G12584*(F12584-1) )),            IF(H12584="Placed",     (G12584*-0.5)  + (0.5*G12584*(F12584-1)*0.2),0)         ))</f>
        <v>-1</v>
      </c>
      <c r="J12584" s="18">
        <f t="shared" si="800"/>
        <v>1285.1700000000023</v>
      </c>
      <c r="K12584" s="19" t="str">
        <f t="shared" si="798"/>
        <v>Nov-16</v>
      </c>
      <c r="L12584" s="20">
        <f t="shared" si="801"/>
        <v>12386</v>
      </c>
      <c r="M12584" s="21">
        <f t="shared" si="799"/>
        <v>0.10375989019861152</v>
      </c>
    </row>
    <row r="12585" spans="1:13" x14ac:dyDescent="0.3">
      <c r="A12585" s="116">
        <v>42692</v>
      </c>
      <c r="B12585" s="90" t="s">
        <v>58</v>
      </c>
      <c r="C12585" s="103">
        <v>0.54166666666666663</v>
      </c>
      <c r="D12585" s="94" t="s">
        <v>31</v>
      </c>
      <c r="E12585" s="90" t="s">
        <v>4203</v>
      </c>
      <c r="F12585" s="115">
        <v>4</v>
      </c>
      <c r="G12585" s="92">
        <v>1</v>
      </c>
      <c r="H12585" s="90" t="s">
        <v>33</v>
      </c>
      <c r="I12585" s="77">
        <f>IF(H12585="Lost",G12585*-1,IF(H12585="Won",     IF(D12585="E/W",            G12585*(F12585-1)*0.5*1.25,    IF(D12585="place",   G12585*(F12585-1) *0.95,  G12585*(F12585-1) )),            IF(H12585="Placed",     (G12585*-0.5)  + (0.5*G12585*(F12585-1)*0.2),0)         ))</f>
        <v>-1</v>
      </c>
      <c r="J12585" s="18">
        <f t="shared" si="800"/>
        <v>1284.1700000000023</v>
      </c>
      <c r="K12585" s="19" t="str">
        <f t="shared" si="798"/>
        <v>Nov-16</v>
      </c>
      <c r="L12585" s="20">
        <f t="shared" si="801"/>
        <v>12387</v>
      </c>
      <c r="M12585" s="21">
        <f t="shared" si="799"/>
        <v>0.10367078388633263</v>
      </c>
    </row>
    <row r="12586" spans="1:13" x14ac:dyDescent="0.3">
      <c r="A12586" s="116">
        <v>42692</v>
      </c>
      <c r="B12586" s="90" t="s">
        <v>58</v>
      </c>
      <c r="C12586" s="103">
        <v>0.61458333333333337</v>
      </c>
      <c r="D12586" s="94" t="s">
        <v>31</v>
      </c>
      <c r="E12586" s="90" t="s">
        <v>4204</v>
      </c>
      <c r="F12586" s="115">
        <v>3.5</v>
      </c>
      <c r="G12586" s="92">
        <v>1</v>
      </c>
      <c r="H12586" s="90" t="s">
        <v>33</v>
      </c>
      <c r="I12586" s="77">
        <f>IF(H12586="Lost",G12586*-1,IF(H12586="Won",     IF(D12586="E/W",            G12586*(F12586-1)*0.5*1.25,    IF(D12586="place",   G12586*(F12586-1) *0.95,  G12586*(F12586-1) )),            IF(H12586="Placed",     (G12586*-0.5)  + (0.5*G12586*(F12586-1)*0.2),0)         ))</f>
        <v>-1</v>
      </c>
      <c r="J12586" s="18">
        <f t="shared" si="800"/>
        <v>1283.1700000000023</v>
      </c>
      <c r="K12586" s="19" t="str">
        <f t="shared" si="798"/>
        <v>Nov-16</v>
      </c>
      <c r="L12586" s="20">
        <f t="shared" si="801"/>
        <v>12388</v>
      </c>
      <c r="M12586" s="21">
        <f t="shared" si="799"/>
        <v>0.10358169195996145</v>
      </c>
    </row>
    <row r="12587" spans="1:13" x14ac:dyDescent="0.3">
      <c r="A12587" s="119">
        <v>42692</v>
      </c>
      <c r="B12587" s="121" t="s">
        <v>145</v>
      </c>
      <c r="C12587" s="121">
        <v>13.1</v>
      </c>
      <c r="D12587" s="94"/>
      <c r="E12587" s="120" t="s">
        <v>10763</v>
      </c>
      <c r="F12587" s="123">
        <v>5</v>
      </c>
      <c r="G12587" s="91">
        <v>1</v>
      </c>
      <c r="H12587" s="40">
        <v>4</v>
      </c>
      <c r="I12587" s="38">
        <v>-1</v>
      </c>
      <c r="J12587" s="18">
        <f t="shared" si="800"/>
        <v>1282.1700000000023</v>
      </c>
      <c r="K12587" s="19" t="str">
        <f t="shared" si="798"/>
        <v>Nov-16</v>
      </c>
      <c r="L12587" s="20">
        <f t="shared" si="801"/>
        <v>12389</v>
      </c>
      <c r="M12587" s="21">
        <f t="shared" si="799"/>
        <v>0.1034926144160144</v>
      </c>
    </row>
    <row r="12588" spans="1:13" x14ac:dyDescent="0.3">
      <c r="A12588" s="119">
        <v>42692</v>
      </c>
      <c r="B12588" s="123" t="s">
        <v>58</v>
      </c>
      <c r="C12588" s="121">
        <v>14.45</v>
      </c>
      <c r="D12588" s="94"/>
      <c r="E12588" s="123" t="s">
        <v>11199</v>
      </c>
      <c r="F12588" s="123">
        <v>4.33</v>
      </c>
      <c r="G12588" s="91">
        <v>1</v>
      </c>
      <c r="H12588" s="40">
        <v>4</v>
      </c>
      <c r="I12588" s="38">
        <v>-1</v>
      </c>
      <c r="J12588" s="18">
        <f t="shared" si="800"/>
        <v>1281.1700000000023</v>
      </c>
      <c r="K12588" s="19" t="str">
        <f t="shared" si="798"/>
        <v>Nov-16</v>
      </c>
      <c r="L12588" s="20">
        <f t="shared" si="801"/>
        <v>12390</v>
      </c>
      <c r="M12588" s="21">
        <f t="shared" si="799"/>
        <v>0.10340355125100907</v>
      </c>
    </row>
    <row r="12589" spans="1:13" x14ac:dyDescent="0.3">
      <c r="A12589" s="119">
        <v>42692</v>
      </c>
      <c r="B12589" s="123" t="s">
        <v>58</v>
      </c>
      <c r="C12589" s="121">
        <v>15.2</v>
      </c>
      <c r="D12589" s="94"/>
      <c r="E12589" s="123" t="s">
        <v>10546</v>
      </c>
      <c r="F12589" s="123">
        <v>4.33</v>
      </c>
      <c r="G12589" s="91">
        <v>1</v>
      </c>
      <c r="H12589" s="40">
        <v>1</v>
      </c>
      <c r="I12589" s="38">
        <v>3.33</v>
      </c>
      <c r="J12589" s="18">
        <f t="shared" si="800"/>
        <v>1284.5000000000023</v>
      </c>
      <c r="K12589" s="19" t="str">
        <f t="shared" si="798"/>
        <v>Nov-16</v>
      </c>
      <c r="L12589" s="20">
        <f t="shared" si="801"/>
        <v>12391</v>
      </c>
      <c r="M12589" s="21">
        <f t="shared" si="799"/>
        <v>0.10366394964086856</v>
      </c>
    </row>
    <row r="12590" spans="1:13" x14ac:dyDescent="0.3">
      <c r="A12590" s="119">
        <v>42692</v>
      </c>
      <c r="B12590" s="121" t="s">
        <v>145</v>
      </c>
      <c r="C12590" s="121">
        <v>16.05</v>
      </c>
      <c r="D12590" s="94"/>
      <c r="E12590" s="121" t="s">
        <v>11198</v>
      </c>
      <c r="F12590" s="123">
        <v>5</v>
      </c>
      <c r="G12590" s="91">
        <v>1</v>
      </c>
      <c r="H12590" s="40">
        <v>3</v>
      </c>
      <c r="I12590" s="38">
        <v>-1</v>
      </c>
      <c r="J12590" s="18">
        <f t="shared" si="800"/>
        <v>1283.5000000000023</v>
      </c>
      <c r="K12590" s="19" t="str">
        <f t="shared" si="798"/>
        <v>Nov-16</v>
      </c>
      <c r="L12590" s="20">
        <f t="shared" si="801"/>
        <v>12392</v>
      </c>
      <c r="M12590" s="21">
        <f t="shared" si="799"/>
        <v>0.10357488702388656</v>
      </c>
    </row>
    <row r="12591" spans="1:13" x14ac:dyDescent="0.3">
      <c r="A12591" s="116">
        <v>42693</v>
      </c>
      <c r="B12591" s="90" t="s">
        <v>45</v>
      </c>
      <c r="C12591" s="103">
        <v>0.76041666666666663</v>
      </c>
      <c r="D12591" s="94" t="s">
        <v>31</v>
      </c>
      <c r="E12591" s="90" t="s">
        <v>4206</v>
      </c>
      <c r="F12591" s="115">
        <v>2.75</v>
      </c>
      <c r="G12591" s="92">
        <v>1</v>
      </c>
      <c r="H12591" s="90" t="s">
        <v>33</v>
      </c>
      <c r="I12591" s="77">
        <f>IF(H12591="Lost",G12591*-1,IF(H12591="Won",     IF(D12591="E/W",            G12591*(F12591-1)*0.5*1.25,    IF(D12591="place",   G12591*(F12591-1) *0.95,  G12591*(F12591-1) )),            IF(H12591="Placed",     (G12591*-0.5)  + (0.5*G12591*(F12591-1)*0.2),0)         ))</f>
        <v>-1</v>
      </c>
      <c r="J12591" s="18">
        <f t="shared" si="800"/>
        <v>1282.5000000000023</v>
      </c>
      <c r="K12591" s="19" t="str">
        <f t="shared" si="798"/>
        <v>Nov-16</v>
      </c>
      <c r="L12591" s="20">
        <f t="shared" si="801"/>
        <v>12393</v>
      </c>
      <c r="M12591" s="21">
        <f t="shared" si="799"/>
        <v>0.10348583877995661</v>
      </c>
    </row>
    <row r="12592" spans="1:13" x14ac:dyDescent="0.3">
      <c r="A12592" s="116">
        <v>42693</v>
      </c>
      <c r="B12592" s="90" t="s">
        <v>45</v>
      </c>
      <c r="C12592" s="103">
        <v>0.88541666666666663</v>
      </c>
      <c r="D12592" s="94" t="s">
        <v>31</v>
      </c>
      <c r="E12592" s="90" t="s">
        <v>4207</v>
      </c>
      <c r="F12592" s="115">
        <v>4</v>
      </c>
      <c r="G12592" s="92">
        <v>1</v>
      </c>
      <c r="H12592" s="90" t="s">
        <v>42</v>
      </c>
      <c r="I12592" s="77">
        <f>IF(H12592="Lost",G12592*-1,IF(H12592="Won",     IF(D12592="E/W",            G12592*(F12592-1)*0.5*1.25,    IF(D12592="place",   G12592*(F12592-1) *0.95,  G12592*(F12592-1) )),            IF(H12592="Placed",     (G12592*-0.5)  + (0.5*G12592*(F12592-1)*0.2),0)         ))</f>
        <v>3</v>
      </c>
      <c r="J12592" s="18">
        <f t="shared" si="800"/>
        <v>1285.5000000000023</v>
      </c>
      <c r="K12592" s="19" t="str">
        <f t="shared" si="798"/>
        <v>Nov-16</v>
      </c>
      <c r="L12592" s="20">
        <f t="shared" si="801"/>
        <v>12394</v>
      </c>
      <c r="M12592" s="21">
        <f t="shared" si="799"/>
        <v>0.10371954171373264</v>
      </c>
    </row>
    <row r="12593" spans="1:13" x14ac:dyDescent="0.3">
      <c r="A12593" s="119">
        <v>42693</v>
      </c>
      <c r="B12593" s="123" t="s">
        <v>29</v>
      </c>
      <c r="C12593" s="121">
        <v>13.25</v>
      </c>
      <c r="D12593" s="94"/>
      <c r="E12593" s="123" t="s">
        <v>11201</v>
      </c>
      <c r="F12593" s="123">
        <v>5</v>
      </c>
      <c r="G12593" s="91">
        <v>1</v>
      </c>
      <c r="H12593" s="40">
        <v>2</v>
      </c>
      <c r="I12593" s="38">
        <v>-1</v>
      </c>
      <c r="J12593" s="18">
        <f t="shared" si="800"/>
        <v>1284.5000000000023</v>
      </c>
      <c r="K12593" s="19" t="str">
        <f t="shared" si="798"/>
        <v>Nov-16</v>
      </c>
      <c r="L12593" s="20">
        <f t="shared" si="801"/>
        <v>12395</v>
      </c>
      <c r="M12593" s="21">
        <f t="shared" si="799"/>
        <v>0.10363049616780978</v>
      </c>
    </row>
    <row r="12594" spans="1:13" x14ac:dyDescent="0.3">
      <c r="A12594" s="119">
        <v>42693</v>
      </c>
      <c r="B12594" s="123" t="s">
        <v>67</v>
      </c>
      <c r="C12594" s="121">
        <v>13.4</v>
      </c>
      <c r="D12594" s="94"/>
      <c r="E12594" s="123" t="s">
        <v>9998</v>
      </c>
      <c r="F12594" s="123">
        <v>5</v>
      </c>
      <c r="G12594" s="91">
        <v>1</v>
      </c>
      <c r="H12594" s="40">
        <v>8</v>
      </c>
      <c r="I12594" s="38">
        <v>-1</v>
      </c>
      <c r="J12594" s="18">
        <f t="shared" si="800"/>
        <v>1283.5000000000023</v>
      </c>
      <c r="K12594" s="19" t="str">
        <f t="shared" si="798"/>
        <v>Nov-16</v>
      </c>
      <c r="L12594" s="20">
        <f t="shared" si="801"/>
        <v>12396</v>
      </c>
      <c r="M12594" s="21">
        <f t="shared" si="799"/>
        <v>0.10354146498870621</v>
      </c>
    </row>
    <row r="12595" spans="1:13" x14ac:dyDescent="0.3">
      <c r="A12595" s="124">
        <v>42693</v>
      </c>
      <c r="B12595" s="111" t="s">
        <v>45</v>
      </c>
      <c r="C12595" s="111">
        <v>20.149999999999999</v>
      </c>
      <c r="D12595" s="94"/>
      <c r="E12595" s="111" t="s">
        <v>11200</v>
      </c>
      <c r="F12595" s="110">
        <v>5.5</v>
      </c>
      <c r="G12595" s="91">
        <v>1</v>
      </c>
      <c r="H12595" s="37" t="s">
        <v>6518</v>
      </c>
      <c r="I12595" s="34">
        <v>-1</v>
      </c>
      <c r="J12595" s="18">
        <f t="shared" si="800"/>
        <v>1282.5000000000023</v>
      </c>
      <c r="K12595" s="19" t="str">
        <f t="shared" si="798"/>
        <v>Nov-16</v>
      </c>
      <c r="L12595" s="20">
        <f t="shared" si="801"/>
        <v>12397</v>
      </c>
      <c r="M12595" s="21">
        <f t="shared" si="799"/>
        <v>0.10345244817294524</v>
      </c>
    </row>
    <row r="12596" spans="1:13" x14ac:dyDescent="0.3">
      <c r="A12596" s="116">
        <v>42695</v>
      </c>
      <c r="B12596" s="90" t="s">
        <v>43</v>
      </c>
      <c r="C12596" s="103">
        <v>0.53819444444444442</v>
      </c>
      <c r="D12596" s="94" t="s">
        <v>31</v>
      </c>
      <c r="E12596" s="90" t="s">
        <v>4208</v>
      </c>
      <c r="F12596" s="115">
        <v>4</v>
      </c>
      <c r="G12596" s="92">
        <v>1</v>
      </c>
      <c r="H12596" s="90" t="s">
        <v>33</v>
      </c>
      <c r="I12596" s="77">
        <f>IF(H12596="Lost",G12596*-1,IF(H12596="Won",     IF(D12596="E/W",            G12596*(F12596-1)*0.5*1.25,    IF(D12596="place",   G12596*(F12596-1) *0.95,  G12596*(F12596-1) )),            IF(H12596="Placed",     (G12596*-0.5)  + (0.5*G12596*(F12596-1)*0.2),0)         ))</f>
        <v>-1</v>
      </c>
      <c r="J12596" s="18">
        <f t="shared" si="800"/>
        <v>1281.5000000000023</v>
      </c>
      <c r="K12596" s="19" t="str">
        <f t="shared" si="798"/>
        <v>Nov-16</v>
      </c>
      <c r="L12596" s="20">
        <f t="shared" si="801"/>
        <v>12398</v>
      </c>
      <c r="M12596" s="21">
        <f t="shared" si="799"/>
        <v>0.10336344571705132</v>
      </c>
    </row>
    <row r="12597" spans="1:13" x14ac:dyDescent="0.3">
      <c r="A12597" s="119">
        <v>42695</v>
      </c>
      <c r="B12597" s="123" t="s">
        <v>89</v>
      </c>
      <c r="C12597" s="121">
        <v>13.4</v>
      </c>
      <c r="D12597" s="94"/>
      <c r="E12597" s="123" t="s">
        <v>11203</v>
      </c>
      <c r="F12597" s="123">
        <v>6</v>
      </c>
      <c r="G12597" s="91">
        <v>1</v>
      </c>
      <c r="H12597" s="40">
        <v>4</v>
      </c>
      <c r="I12597" s="38">
        <v>-1</v>
      </c>
      <c r="J12597" s="18">
        <f t="shared" si="800"/>
        <v>1280.5000000000023</v>
      </c>
      <c r="K12597" s="19" t="str">
        <f t="shared" si="798"/>
        <v>Nov-16</v>
      </c>
      <c r="L12597" s="20">
        <f t="shared" si="801"/>
        <v>12399</v>
      </c>
      <c r="M12597" s="21">
        <f t="shared" si="799"/>
        <v>0.10327445761754998</v>
      </c>
    </row>
    <row r="12598" spans="1:13" x14ac:dyDescent="0.3">
      <c r="A12598" s="119">
        <v>42695</v>
      </c>
      <c r="B12598" s="123" t="s">
        <v>89</v>
      </c>
      <c r="C12598" s="121">
        <v>13.4</v>
      </c>
      <c r="D12598" s="94"/>
      <c r="E12598" s="123" t="s">
        <v>11202</v>
      </c>
      <c r="F12598" s="123">
        <v>5.5</v>
      </c>
      <c r="G12598" s="91">
        <v>1</v>
      </c>
      <c r="H12598" s="40">
        <v>1</v>
      </c>
      <c r="I12598" s="38">
        <v>4.5</v>
      </c>
      <c r="J12598" s="18">
        <f t="shared" si="800"/>
        <v>1285.0000000000023</v>
      </c>
      <c r="K12598" s="19" t="str">
        <f t="shared" si="798"/>
        <v>Nov-16</v>
      </c>
      <c r="L12598" s="20">
        <f t="shared" si="801"/>
        <v>12400</v>
      </c>
      <c r="M12598" s="21">
        <f t="shared" si="799"/>
        <v>0.1036290322580647</v>
      </c>
    </row>
    <row r="12599" spans="1:13" x14ac:dyDescent="0.3">
      <c r="A12599" s="119">
        <v>42695</v>
      </c>
      <c r="B12599" s="123" t="s">
        <v>43</v>
      </c>
      <c r="C12599" s="121">
        <v>14.35</v>
      </c>
      <c r="D12599" s="94"/>
      <c r="E12599" s="123" t="s">
        <v>11204</v>
      </c>
      <c r="F12599" s="123">
        <v>4.5</v>
      </c>
      <c r="G12599" s="91">
        <v>1</v>
      </c>
      <c r="H12599" s="40" t="s">
        <v>6213</v>
      </c>
      <c r="I12599" s="38">
        <v>-1</v>
      </c>
      <c r="J12599" s="18">
        <f t="shared" si="800"/>
        <v>1284.0000000000023</v>
      </c>
      <c r="K12599" s="19" t="str">
        <f t="shared" si="798"/>
        <v>Nov-16</v>
      </c>
      <c r="L12599" s="20">
        <f t="shared" si="801"/>
        <v>12401</v>
      </c>
      <c r="M12599" s="21">
        <f t="shared" si="799"/>
        <v>0.10354003709378294</v>
      </c>
    </row>
    <row r="12600" spans="1:13" x14ac:dyDescent="0.3">
      <c r="A12600" s="119">
        <v>42696</v>
      </c>
      <c r="B12600" s="123" t="s">
        <v>29</v>
      </c>
      <c r="C12600" s="121">
        <v>14.05</v>
      </c>
      <c r="D12600" s="94"/>
      <c r="E12600" s="120" t="s">
        <v>4850</v>
      </c>
      <c r="F12600" s="123">
        <v>6</v>
      </c>
      <c r="G12600" s="91">
        <v>1</v>
      </c>
      <c r="H12600" s="40">
        <v>1</v>
      </c>
      <c r="I12600" s="38">
        <v>5</v>
      </c>
      <c r="J12600" s="18">
        <f t="shared" si="800"/>
        <v>1289.0000000000023</v>
      </c>
      <c r="K12600" s="19" t="str">
        <f t="shared" si="798"/>
        <v>Nov-16</v>
      </c>
      <c r="L12600" s="20">
        <f t="shared" si="801"/>
        <v>12402</v>
      </c>
      <c r="M12600" s="21">
        <f t="shared" si="799"/>
        <v>0.10393484921786827</v>
      </c>
    </row>
    <row r="12601" spans="1:13" x14ac:dyDescent="0.3">
      <c r="A12601" s="119">
        <v>42696</v>
      </c>
      <c r="B12601" s="123" t="s">
        <v>29</v>
      </c>
      <c r="C12601" s="121">
        <v>15.1</v>
      </c>
      <c r="D12601" s="94"/>
      <c r="E12601" s="123" t="s">
        <v>3662</v>
      </c>
      <c r="F12601" s="123">
        <v>6</v>
      </c>
      <c r="G12601" s="91">
        <v>1</v>
      </c>
      <c r="H12601" s="40" t="s">
        <v>6103</v>
      </c>
      <c r="I12601" s="38">
        <v>-1</v>
      </c>
      <c r="J12601" s="18">
        <f t="shared" si="800"/>
        <v>1288.0000000000023</v>
      </c>
      <c r="K12601" s="19" t="str">
        <f t="shared" si="798"/>
        <v>Nov-16</v>
      </c>
      <c r="L12601" s="20">
        <f t="shared" si="801"/>
        <v>12403</v>
      </c>
      <c r="M12601" s="21">
        <f t="shared" si="799"/>
        <v>0.10384584374748063</v>
      </c>
    </row>
    <row r="12602" spans="1:13" x14ac:dyDescent="0.3">
      <c r="A12602" s="116">
        <v>42697</v>
      </c>
      <c r="B12602" s="90" t="s">
        <v>139</v>
      </c>
      <c r="C12602" s="103">
        <v>0.54861111111111105</v>
      </c>
      <c r="D12602" s="94" t="s">
        <v>31</v>
      </c>
      <c r="E12602" s="90" t="s">
        <v>4210</v>
      </c>
      <c r="F12602" s="115">
        <v>3.25</v>
      </c>
      <c r="G12602" s="92">
        <v>1</v>
      </c>
      <c r="H12602" s="90" t="s">
        <v>33</v>
      </c>
      <c r="I12602" s="77">
        <f>IF(H12602="Lost",G12602*-1,IF(H12602="Won",     IF(D12602="E/W",            G12602*(F12602-1)*0.5*1.25,    IF(D12602="place",   G12602*(F12602-1) *0.95,  G12602*(F12602-1) )),            IF(H12602="Placed",     (G12602*-0.5)  + (0.5*G12602*(F12602-1)*0.2),0)         ))</f>
        <v>-1</v>
      </c>
      <c r="J12602" s="18">
        <f t="shared" si="800"/>
        <v>1287.0000000000023</v>
      </c>
      <c r="K12602" s="19" t="str">
        <f t="shared" si="798"/>
        <v>Nov-16</v>
      </c>
      <c r="L12602" s="20">
        <f t="shared" si="801"/>
        <v>12404</v>
      </c>
      <c r="M12602" s="21">
        <f t="shared" si="799"/>
        <v>0.10375685262818464</v>
      </c>
    </row>
    <row r="12603" spans="1:13" x14ac:dyDescent="0.3">
      <c r="A12603" s="116">
        <v>42697</v>
      </c>
      <c r="B12603" s="90" t="s">
        <v>143</v>
      </c>
      <c r="C12603" s="103">
        <v>0.57986111111111105</v>
      </c>
      <c r="D12603" s="94" t="s">
        <v>31</v>
      </c>
      <c r="E12603" s="90" t="s">
        <v>4209</v>
      </c>
      <c r="F12603" s="115">
        <v>3.25</v>
      </c>
      <c r="G12603" s="92">
        <v>1</v>
      </c>
      <c r="H12603" s="90" t="s">
        <v>42</v>
      </c>
      <c r="I12603" s="77">
        <f>IF(H12603="Lost",G12603*-1,IF(H12603="Won",     IF(D12603="E/W",            G12603*(F12603-1)*0.5*1.25,    IF(D12603="place",   G12603*(F12603-1) *0.95,  G12603*(F12603-1) )),            IF(H12603="Placed",     (G12603*-0.5)  + (0.5*G12603*(F12603-1)*0.2),0)         ))</f>
        <v>2.25</v>
      </c>
      <c r="J12603" s="18">
        <f t="shared" si="800"/>
        <v>1289.2500000000023</v>
      </c>
      <c r="K12603" s="19" t="str">
        <f t="shared" si="798"/>
        <v>Nov-16</v>
      </c>
      <c r="L12603" s="20">
        <f t="shared" si="801"/>
        <v>12405</v>
      </c>
      <c r="M12603" s="21">
        <f t="shared" si="799"/>
        <v>0.10392986698911748</v>
      </c>
    </row>
    <row r="12604" spans="1:13" x14ac:dyDescent="0.3">
      <c r="A12604" s="116">
        <v>42697</v>
      </c>
      <c r="B12604" s="90" t="s">
        <v>43</v>
      </c>
      <c r="C12604" s="103">
        <v>0.78819444444444453</v>
      </c>
      <c r="D12604" s="94" t="s">
        <v>31</v>
      </c>
      <c r="E12604" s="90" t="s">
        <v>4211</v>
      </c>
      <c r="F12604" s="115">
        <v>3.5</v>
      </c>
      <c r="G12604" s="92">
        <v>1</v>
      </c>
      <c r="H12604" s="90" t="s">
        <v>33</v>
      </c>
      <c r="I12604" s="77">
        <f>IF(H12604="Lost",G12604*-1,IF(H12604="Won",     IF(D12604="E/W",            G12604*(F12604-1)*0.5*1.25,    IF(D12604="place",   G12604*(F12604-1) *0.95,  G12604*(F12604-1) )),            IF(H12604="Placed",     (G12604*-0.5)  + (0.5*G12604*(F12604-1)*0.2),0)         ))</f>
        <v>-1</v>
      </c>
      <c r="J12604" s="18">
        <f t="shared" si="800"/>
        <v>1288.2500000000023</v>
      </c>
      <c r="K12604" s="19" t="str">
        <f t="shared" si="798"/>
        <v>Nov-16</v>
      </c>
      <c r="L12604" s="20">
        <f t="shared" si="801"/>
        <v>12406</v>
      </c>
      <c r="M12604" s="21">
        <f t="shared" si="799"/>
        <v>0.10384088344349526</v>
      </c>
    </row>
    <row r="12605" spans="1:13" x14ac:dyDescent="0.3">
      <c r="A12605" s="119">
        <v>42697</v>
      </c>
      <c r="B12605" s="123" t="s">
        <v>45</v>
      </c>
      <c r="C12605" s="121">
        <v>12.3</v>
      </c>
      <c r="D12605" s="94"/>
      <c r="E12605" s="123" t="s">
        <v>11206</v>
      </c>
      <c r="F12605" s="123">
        <v>5</v>
      </c>
      <c r="G12605" s="91">
        <v>1</v>
      </c>
      <c r="H12605" s="40">
        <v>2</v>
      </c>
      <c r="I12605" s="38">
        <v>-1</v>
      </c>
      <c r="J12605" s="18">
        <f t="shared" si="800"/>
        <v>1287.2500000000023</v>
      </c>
      <c r="K12605" s="19" t="str">
        <f t="shared" si="798"/>
        <v>Nov-16</v>
      </c>
      <c r="L12605" s="20">
        <f t="shared" si="801"/>
        <v>12407</v>
      </c>
      <c r="M12605" s="21">
        <f t="shared" si="799"/>
        <v>0.10375191424196037</v>
      </c>
    </row>
    <row r="12606" spans="1:13" x14ac:dyDescent="0.3">
      <c r="A12606" s="119">
        <v>42697</v>
      </c>
      <c r="B12606" s="123" t="s">
        <v>45</v>
      </c>
      <c r="C12606" s="121">
        <v>14.35</v>
      </c>
      <c r="D12606" s="94"/>
      <c r="E12606" s="123" t="s">
        <v>3199</v>
      </c>
      <c r="F12606" s="123">
        <v>4.5</v>
      </c>
      <c r="G12606" s="91">
        <v>1</v>
      </c>
      <c r="H12606" s="40">
        <v>4</v>
      </c>
      <c r="I12606" s="38">
        <v>-1</v>
      </c>
      <c r="J12606" s="18">
        <f t="shared" si="800"/>
        <v>1286.2500000000023</v>
      </c>
      <c r="K12606" s="19" t="str">
        <f t="shared" si="798"/>
        <v>Nov-16</v>
      </c>
      <c r="L12606" s="20">
        <f t="shared" si="801"/>
        <v>12408</v>
      </c>
      <c r="M12606" s="21">
        <f t="shared" si="799"/>
        <v>0.10366295938104467</v>
      </c>
    </row>
    <row r="12607" spans="1:13" x14ac:dyDescent="0.3">
      <c r="A12607" s="124">
        <v>42697</v>
      </c>
      <c r="B12607" s="111" t="s">
        <v>43</v>
      </c>
      <c r="C12607" s="111">
        <v>17.25</v>
      </c>
      <c r="D12607" s="94"/>
      <c r="E12607" s="111" t="s">
        <v>11205</v>
      </c>
      <c r="F12607" s="110">
        <v>4.5</v>
      </c>
      <c r="G12607" s="91">
        <v>1</v>
      </c>
      <c r="H12607" s="37" t="s">
        <v>6518</v>
      </c>
      <c r="I12607" s="34">
        <v>-1</v>
      </c>
      <c r="J12607" s="18">
        <f t="shared" si="800"/>
        <v>1285.2500000000023</v>
      </c>
      <c r="K12607" s="19" t="str">
        <f t="shared" si="798"/>
        <v>Nov-16</v>
      </c>
      <c r="L12607" s="20">
        <f t="shared" si="801"/>
        <v>12409</v>
      </c>
      <c r="M12607" s="21">
        <f t="shared" si="799"/>
        <v>0.10357401885728119</v>
      </c>
    </row>
    <row r="12608" spans="1:13" x14ac:dyDescent="0.3">
      <c r="A12608" s="116">
        <v>42698</v>
      </c>
      <c r="B12608" s="90" t="s">
        <v>86</v>
      </c>
      <c r="C12608" s="103">
        <v>0.52430555555555558</v>
      </c>
      <c r="D12608" s="94" t="s">
        <v>31</v>
      </c>
      <c r="E12608" s="90" t="s">
        <v>4212</v>
      </c>
      <c r="F12608" s="115">
        <v>3.25</v>
      </c>
      <c r="G12608" s="92">
        <v>1</v>
      </c>
      <c r="H12608" s="90" t="s">
        <v>33</v>
      </c>
      <c r="I12608" s="77">
        <f>IF(H12608="Lost",G12608*-1,IF(H12608="Won",     IF(D12608="E/W",            G12608*(F12608-1)*0.5*1.25,    IF(D12608="place",   G12608*(F12608-1) *0.95,  G12608*(F12608-1) )),            IF(H12608="Placed",     (G12608*-0.5)  + (0.5*G12608*(F12608-1)*0.2),0)         ))</f>
        <v>-1</v>
      </c>
      <c r="J12608" s="18">
        <f t="shared" si="800"/>
        <v>1284.2500000000023</v>
      </c>
      <c r="K12608" s="19" t="str">
        <f t="shared" si="798"/>
        <v>Nov-16</v>
      </c>
      <c r="L12608" s="20">
        <f t="shared" si="801"/>
        <v>12410</v>
      </c>
      <c r="M12608" s="21">
        <f t="shared" si="799"/>
        <v>0.10348509266720406</v>
      </c>
    </row>
    <row r="12609" spans="1:13" x14ac:dyDescent="0.3">
      <c r="A12609" s="116">
        <v>42698</v>
      </c>
      <c r="B12609" s="90" t="s">
        <v>103</v>
      </c>
      <c r="C12609" s="103">
        <v>0.59722222222222221</v>
      </c>
      <c r="D12609" s="94" t="s">
        <v>31</v>
      </c>
      <c r="E12609" s="90" t="s">
        <v>4213</v>
      </c>
      <c r="F12609" s="115">
        <v>3.25</v>
      </c>
      <c r="G12609" s="92">
        <v>1</v>
      </c>
      <c r="H12609" s="90" t="s">
        <v>33</v>
      </c>
      <c r="I12609" s="77">
        <f>IF(H12609="Lost",G12609*-1,IF(H12609="Won",     IF(D12609="E/W",            G12609*(F12609-1)*0.5*1.25,    IF(D12609="place",   G12609*(F12609-1) *0.95,  G12609*(F12609-1) )),            IF(H12609="Placed",     (G12609*-0.5)  + (0.5*G12609*(F12609-1)*0.2),0)         ))</f>
        <v>-1</v>
      </c>
      <c r="J12609" s="18">
        <f t="shared" si="800"/>
        <v>1283.2500000000023</v>
      </c>
      <c r="K12609" s="19" t="str">
        <f t="shared" si="798"/>
        <v>Nov-16</v>
      </c>
      <c r="L12609" s="20">
        <f t="shared" si="801"/>
        <v>12411</v>
      </c>
      <c r="M12609" s="21">
        <f t="shared" si="799"/>
        <v>0.1033961808073485</v>
      </c>
    </row>
    <row r="12610" spans="1:13" x14ac:dyDescent="0.3">
      <c r="A12610" s="124">
        <v>42698</v>
      </c>
      <c r="B12610" s="111" t="s">
        <v>47</v>
      </c>
      <c r="C12610" s="111">
        <v>16.25</v>
      </c>
      <c r="D12610" s="94"/>
      <c r="E12610" s="111" t="s">
        <v>11107</v>
      </c>
      <c r="F12610" s="110">
        <v>5</v>
      </c>
      <c r="G12610" s="91">
        <v>1</v>
      </c>
      <c r="H12610" s="37" t="s">
        <v>6512</v>
      </c>
      <c r="I12610" s="34">
        <v>-1</v>
      </c>
      <c r="J12610" s="18">
        <f t="shared" si="800"/>
        <v>1282.2500000000023</v>
      </c>
      <c r="K12610" s="19" t="str">
        <f t="shared" ref="K12610:K12673" si="802">TEXT(A12610,"MMM-yy")</f>
        <v>Nov-16</v>
      </c>
      <c r="L12610" s="20">
        <f t="shared" si="801"/>
        <v>12412</v>
      </c>
      <c r="M12610" s="21">
        <f t="shared" ref="M12610:M12673" si="803">J12610/L12610</f>
        <v>0.10330728327425091</v>
      </c>
    </row>
    <row r="12611" spans="1:13" x14ac:dyDescent="0.3">
      <c r="A12611" s="124">
        <v>42698</v>
      </c>
      <c r="B12611" s="110" t="s">
        <v>47</v>
      </c>
      <c r="C12611" s="111">
        <v>16.55</v>
      </c>
      <c r="D12611" s="94"/>
      <c r="E12611" s="110" t="s">
        <v>11207</v>
      </c>
      <c r="F12611" s="110">
        <v>5.5</v>
      </c>
      <c r="G12611" s="91">
        <v>1</v>
      </c>
      <c r="H12611" s="37" t="s">
        <v>6512</v>
      </c>
      <c r="I12611" s="34">
        <v>-1</v>
      </c>
      <c r="J12611" s="18">
        <f t="shared" ref="J12611:J12674" si="804">J12610+I12611</f>
        <v>1281.2500000000023</v>
      </c>
      <c r="K12611" s="19" t="str">
        <f t="shared" si="802"/>
        <v>Nov-16</v>
      </c>
      <c r="L12611" s="20">
        <f t="shared" ref="L12611:L12674" si="805">L12610+G12611</f>
        <v>12413</v>
      </c>
      <c r="M12611" s="21">
        <f t="shared" si="803"/>
        <v>0.10321840006444874</v>
      </c>
    </row>
    <row r="12612" spans="1:13" x14ac:dyDescent="0.3">
      <c r="A12612" s="116">
        <v>42699</v>
      </c>
      <c r="B12612" s="90" t="s">
        <v>45</v>
      </c>
      <c r="C12612" s="103">
        <v>0.69791666666666663</v>
      </c>
      <c r="D12612" s="94" t="s">
        <v>31</v>
      </c>
      <c r="E12612" s="90" t="s">
        <v>4214</v>
      </c>
      <c r="F12612" s="115">
        <v>4</v>
      </c>
      <c r="G12612" s="92">
        <v>1</v>
      </c>
      <c r="H12612" s="90" t="s">
        <v>33</v>
      </c>
      <c r="I12612" s="77">
        <f>IF(H12612="Lost",G12612*-1,IF(H12612="Won",     IF(D12612="E/W",            G12612*(F12612-1)*0.5*1.25,    IF(D12612="place",   G12612*(F12612-1) *0.95,  G12612*(F12612-1) )),            IF(H12612="Placed",     (G12612*-0.5)  + (0.5*G12612*(F12612-1)*0.2),0)         ))</f>
        <v>-1</v>
      </c>
      <c r="J12612" s="18">
        <f t="shared" si="804"/>
        <v>1280.2500000000023</v>
      </c>
      <c r="K12612" s="19" t="str">
        <f t="shared" si="802"/>
        <v>Nov-16</v>
      </c>
      <c r="L12612" s="20">
        <f t="shared" si="805"/>
        <v>12414</v>
      </c>
      <c r="M12612" s="21">
        <f t="shared" si="803"/>
        <v>0.10312953117448061</v>
      </c>
    </row>
    <row r="12613" spans="1:13" x14ac:dyDescent="0.3">
      <c r="A12613" s="116">
        <v>42699</v>
      </c>
      <c r="B12613" s="90" t="s">
        <v>45</v>
      </c>
      <c r="C12613" s="103">
        <v>0.76041666666666663</v>
      </c>
      <c r="D12613" s="94" t="s">
        <v>31</v>
      </c>
      <c r="E12613" s="90" t="s">
        <v>2680</v>
      </c>
      <c r="F12613" s="115">
        <v>3</v>
      </c>
      <c r="G12613" s="92">
        <v>1</v>
      </c>
      <c r="H12613" s="90" t="s">
        <v>42</v>
      </c>
      <c r="I12613" s="77">
        <f>IF(H12613="Lost",G12613*-1,IF(H12613="Won",     IF(D12613="E/W",            G12613*(F12613-1)*0.5*1.25,    IF(D12613="place",   G12613*(F12613-1) *0.95,  G12613*(F12613-1) )),            IF(H12613="Placed",     (G12613*-0.5)  + (0.5*G12613*(F12613-1)*0.2),0)         ))</f>
        <v>2</v>
      </c>
      <c r="J12613" s="18">
        <f t="shared" si="804"/>
        <v>1282.2500000000023</v>
      </c>
      <c r="K12613" s="19" t="str">
        <f t="shared" si="802"/>
        <v>Nov-16</v>
      </c>
      <c r="L12613" s="20">
        <f t="shared" si="805"/>
        <v>12415</v>
      </c>
      <c r="M12613" s="21">
        <f t="shared" si="803"/>
        <v>0.10328231977446656</v>
      </c>
    </row>
    <row r="12614" spans="1:13" x14ac:dyDescent="0.3">
      <c r="A12614" s="116">
        <v>42699</v>
      </c>
      <c r="B12614" s="90" t="s">
        <v>45</v>
      </c>
      <c r="C12614" s="103">
        <v>0.82291666666666663</v>
      </c>
      <c r="D12614" s="94" t="s">
        <v>31</v>
      </c>
      <c r="E12614" s="90" t="s">
        <v>3434</v>
      </c>
      <c r="F12614" s="115">
        <v>3</v>
      </c>
      <c r="G12614" s="92">
        <v>1</v>
      </c>
      <c r="H12614" s="90" t="s">
        <v>33</v>
      </c>
      <c r="I12614" s="77">
        <f>IF(H12614="Lost",G12614*-1,IF(H12614="Won",     IF(D12614="E/W",            G12614*(F12614-1)*0.5*1.25,    IF(D12614="place",   G12614*(F12614-1) *0.95,  G12614*(F12614-1) )),            IF(H12614="Placed",     (G12614*-0.5)  + (0.5*G12614*(F12614-1)*0.2),0)         ))</f>
        <v>-1</v>
      </c>
      <c r="J12614" s="18">
        <f t="shared" si="804"/>
        <v>1281.2500000000023</v>
      </c>
      <c r="K12614" s="19" t="str">
        <f t="shared" si="802"/>
        <v>Nov-16</v>
      </c>
      <c r="L12614" s="20">
        <f t="shared" si="805"/>
        <v>12416</v>
      </c>
      <c r="M12614" s="21">
        <f t="shared" si="803"/>
        <v>0.10319346005154657</v>
      </c>
    </row>
    <row r="12615" spans="1:13" x14ac:dyDescent="0.3">
      <c r="A12615" s="119">
        <v>42699</v>
      </c>
      <c r="B12615" s="121" t="s">
        <v>44</v>
      </c>
      <c r="C12615" s="121">
        <v>14.35</v>
      </c>
      <c r="D12615" s="94"/>
      <c r="E12615" s="121" t="s">
        <v>3609</v>
      </c>
      <c r="F12615" s="123">
        <v>4.33</v>
      </c>
      <c r="G12615" s="91">
        <v>1</v>
      </c>
      <c r="H12615" s="40">
        <v>4</v>
      </c>
      <c r="I12615" s="38">
        <v>-1</v>
      </c>
      <c r="J12615" s="18">
        <f t="shared" si="804"/>
        <v>1280.2500000000023</v>
      </c>
      <c r="K12615" s="19" t="str">
        <f t="shared" si="802"/>
        <v>Nov-16</v>
      </c>
      <c r="L12615" s="20">
        <f t="shared" si="805"/>
        <v>12417</v>
      </c>
      <c r="M12615" s="21">
        <f t="shared" si="803"/>
        <v>0.10310461464121787</v>
      </c>
    </row>
    <row r="12616" spans="1:13" x14ac:dyDescent="0.3">
      <c r="A12616" s="119">
        <v>42699</v>
      </c>
      <c r="B12616" s="121" t="s">
        <v>93</v>
      </c>
      <c r="C12616" s="121">
        <v>15.5</v>
      </c>
      <c r="D12616" s="94"/>
      <c r="E12616" s="121" t="s">
        <v>11209</v>
      </c>
      <c r="F12616" s="123">
        <v>6</v>
      </c>
      <c r="G12616" s="91">
        <v>1</v>
      </c>
      <c r="H12616" s="40">
        <v>7</v>
      </c>
      <c r="I12616" s="38">
        <v>-1</v>
      </c>
      <c r="J12616" s="18">
        <f t="shared" si="804"/>
        <v>1279.2500000000023</v>
      </c>
      <c r="K12616" s="19" t="str">
        <f t="shared" si="802"/>
        <v>Nov-16</v>
      </c>
      <c r="L12616" s="20">
        <f t="shared" si="805"/>
        <v>12418</v>
      </c>
      <c r="M12616" s="21">
        <f t="shared" si="803"/>
        <v>0.10301578354002273</v>
      </c>
    </row>
    <row r="12617" spans="1:13" x14ac:dyDescent="0.3">
      <c r="A12617" s="124">
        <v>42699</v>
      </c>
      <c r="B12617" s="110" t="s">
        <v>45</v>
      </c>
      <c r="C12617" s="111">
        <v>19.149999999999999</v>
      </c>
      <c r="D12617" s="94"/>
      <c r="E12617" s="110" t="s">
        <v>11208</v>
      </c>
      <c r="F12617" s="110">
        <v>5.5</v>
      </c>
      <c r="G12617" s="91">
        <v>1</v>
      </c>
      <c r="H12617" s="37" t="s">
        <v>6518</v>
      </c>
      <c r="I12617" s="34">
        <v>-1</v>
      </c>
      <c r="J12617" s="18">
        <f t="shared" si="804"/>
        <v>1278.2500000000023</v>
      </c>
      <c r="K12617" s="19" t="str">
        <f t="shared" si="802"/>
        <v>Nov-16</v>
      </c>
      <c r="L12617" s="20">
        <f t="shared" si="805"/>
        <v>12419</v>
      </c>
      <c r="M12617" s="21">
        <f t="shared" si="803"/>
        <v>0.10292696674450458</v>
      </c>
    </row>
    <row r="12618" spans="1:13" x14ac:dyDescent="0.3">
      <c r="A12618" s="116">
        <v>42700</v>
      </c>
      <c r="B12618" s="90" t="s">
        <v>137</v>
      </c>
      <c r="C12618" s="103">
        <v>0.62152777777777779</v>
      </c>
      <c r="D12618" s="94" t="s">
        <v>31</v>
      </c>
      <c r="E12618" s="90" t="s">
        <v>4215</v>
      </c>
      <c r="F12618" s="115">
        <v>3.5</v>
      </c>
      <c r="G12618" s="92">
        <v>1</v>
      </c>
      <c r="H12618" s="90" t="s">
        <v>33</v>
      </c>
      <c r="I12618" s="77">
        <f>IF(H12618="Lost",G12618*-1,IF(H12618="Won",     IF(D12618="E/W",            G12618*(F12618-1)*0.5*1.25,    IF(D12618="place",   G12618*(F12618-1) *0.95,  G12618*(F12618-1) )),            IF(H12618="Placed",     (G12618*-0.5)  + (0.5*G12618*(F12618-1)*0.2),0)         ))</f>
        <v>-1</v>
      </c>
      <c r="J12618" s="18">
        <f t="shared" si="804"/>
        <v>1277.2500000000023</v>
      </c>
      <c r="K12618" s="19" t="str">
        <f t="shared" si="802"/>
        <v>Nov-16</v>
      </c>
      <c r="L12618" s="20">
        <f t="shared" si="805"/>
        <v>12420</v>
      </c>
      <c r="M12618" s="21">
        <f t="shared" si="803"/>
        <v>0.10283816425120791</v>
      </c>
    </row>
    <row r="12619" spans="1:13" x14ac:dyDescent="0.3">
      <c r="A12619" s="116">
        <v>42700</v>
      </c>
      <c r="B12619" s="90" t="s">
        <v>137</v>
      </c>
      <c r="C12619" s="103">
        <v>0.64583333333333337</v>
      </c>
      <c r="D12619" s="94" t="s">
        <v>31</v>
      </c>
      <c r="E12619" s="90" t="s">
        <v>4216</v>
      </c>
      <c r="F12619" s="115">
        <v>3.75</v>
      </c>
      <c r="G12619" s="92">
        <v>1</v>
      </c>
      <c r="H12619" s="90" t="s">
        <v>33</v>
      </c>
      <c r="I12619" s="77">
        <f>IF(H12619="Lost",G12619*-1,IF(H12619="Won",     IF(D12619="E/W",            G12619*(F12619-1)*0.5*1.25,    IF(D12619="place",   G12619*(F12619-1) *0.95,  G12619*(F12619-1) )),            IF(H12619="Placed",     (G12619*-0.5)  + (0.5*G12619*(F12619-1)*0.2),0)         ))</f>
        <v>-1</v>
      </c>
      <c r="J12619" s="18">
        <f t="shared" si="804"/>
        <v>1276.2500000000023</v>
      </c>
      <c r="K12619" s="19" t="str">
        <f t="shared" si="802"/>
        <v>Nov-16</v>
      </c>
      <c r="L12619" s="20">
        <f t="shared" si="805"/>
        <v>12421</v>
      </c>
      <c r="M12619" s="21">
        <f t="shared" si="803"/>
        <v>0.10274937605667839</v>
      </c>
    </row>
    <row r="12620" spans="1:13" x14ac:dyDescent="0.3">
      <c r="A12620" s="116">
        <v>42700</v>
      </c>
      <c r="B12620" s="90" t="s">
        <v>45</v>
      </c>
      <c r="C12620" s="103">
        <v>0.78125</v>
      </c>
      <c r="D12620" s="94" t="s">
        <v>31</v>
      </c>
      <c r="E12620" s="90" t="s">
        <v>4217</v>
      </c>
      <c r="F12620" s="115">
        <v>4</v>
      </c>
      <c r="G12620" s="92">
        <v>1</v>
      </c>
      <c r="H12620" s="90" t="s">
        <v>42</v>
      </c>
      <c r="I12620" s="77">
        <f>IF(H12620="Lost",G12620*-1,IF(H12620="Won",     IF(D12620="E/W",            G12620*(F12620-1)*0.5*1.25,    IF(D12620="place",   G12620*(F12620-1) *0.95,  G12620*(F12620-1) )),            IF(H12620="Placed",     (G12620*-0.5)  + (0.5*G12620*(F12620-1)*0.2),0)         ))</f>
        <v>3</v>
      </c>
      <c r="J12620" s="18">
        <f t="shared" si="804"/>
        <v>1279.2500000000023</v>
      </c>
      <c r="K12620" s="19" t="str">
        <f t="shared" si="802"/>
        <v>Nov-16</v>
      </c>
      <c r="L12620" s="20">
        <f t="shared" si="805"/>
        <v>12422</v>
      </c>
      <c r="M12620" s="21">
        <f t="shared" si="803"/>
        <v>0.10298261149573355</v>
      </c>
    </row>
    <row r="12621" spans="1:13" x14ac:dyDescent="0.3">
      <c r="A12621" s="119">
        <v>42700</v>
      </c>
      <c r="B12621" s="123" t="s">
        <v>137</v>
      </c>
      <c r="C12621" s="121">
        <v>13.1</v>
      </c>
      <c r="D12621" s="94"/>
      <c r="E12621" s="123" t="s">
        <v>11212</v>
      </c>
      <c r="F12621" s="123">
        <v>6</v>
      </c>
      <c r="G12621" s="91">
        <v>1</v>
      </c>
      <c r="H12621" s="40">
        <v>5</v>
      </c>
      <c r="I12621" s="38">
        <v>-1</v>
      </c>
      <c r="J12621" s="18">
        <f t="shared" si="804"/>
        <v>1278.2500000000023</v>
      </c>
      <c r="K12621" s="19" t="str">
        <f t="shared" si="802"/>
        <v>Nov-16</v>
      </c>
      <c r="L12621" s="20">
        <f t="shared" si="805"/>
        <v>12423</v>
      </c>
      <c r="M12621" s="21">
        <f t="shared" si="803"/>
        <v>0.10289382596796283</v>
      </c>
    </row>
    <row r="12622" spans="1:13" x14ac:dyDescent="0.3">
      <c r="A12622" s="119">
        <v>42700</v>
      </c>
      <c r="B12622" s="123" t="s">
        <v>137</v>
      </c>
      <c r="C12622" s="121">
        <v>13.1</v>
      </c>
      <c r="D12622" s="94"/>
      <c r="E12622" s="123" t="s">
        <v>11211</v>
      </c>
      <c r="F12622" s="123">
        <v>6</v>
      </c>
      <c r="G12622" s="91">
        <v>1</v>
      </c>
      <c r="H12622" s="40" t="s">
        <v>8545</v>
      </c>
      <c r="I12622" s="38">
        <v>-1</v>
      </c>
      <c r="J12622" s="18">
        <f t="shared" si="804"/>
        <v>1277.2500000000023</v>
      </c>
      <c r="K12622" s="19" t="str">
        <f t="shared" si="802"/>
        <v>Nov-16</v>
      </c>
      <c r="L12622" s="20">
        <f t="shared" si="805"/>
        <v>12424</v>
      </c>
      <c r="M12622" s="21">
        <f t="shared" si="803"/>
        <v>0.10280505473277546</v>
      </c>
    </row>
    <row r="12623" spans="1:13" x14ac:dyDescent="0.3">
      <c r="A12623" s="119">
        <v>42700</v>
      </c>
      <c r="B12623" s="123" t="s">
        <v>93</v>
      </c>
      <c r="C12623" s="121">
        <v>14.05</v>
      </c>
      <c r="D12623" s="94"/>
      <c r="E12623" s="123" t="s">
        <v>3577</v>
      </c>
      <c r="F12623" s="123">
        <v>4.5</v>
      </c>
      <c r="G12623" s="91">
        <v>1</v>
      </c>
      <c r="H12623" s="40">
        <v>4</v>
      </c>
      <c r="I12623" s="38">
        <v>-1</v>
      </c>
      <c r="J12623" s="18">
        <f t="shared" si="804"/>
        <v>1276.2500000000023</v>
      </c>
      <c r="K12623" s="19" t="str">
        <f t="shared" si="802"/>
        <v>Nov-16</v>
      </c>
      <c r="L12623" s="20">
        <f t="shared" si="805"/>
        <v>12425</v>
      </c>
      <c r="M12623" s="21">
        <f t="shared" si="803"/>
        <v>0.10271629778672051</v>
      </c>
    </row>
    <row r="12624" spans="1:13" x14ac:dyDescent="0.3">
      <c r="A12624" s="119">
        <v>42700</v>
      </c>
      <c r="B12624" s="121" t="s">
        <v>44</v>
      </c>
      <c r="C12624" s="121">
        <v>15.05</v>
      </c>
      <c r="D12624" s="94"/>
      <c r="E12624" s="121" t="s">
        <v>4442</v>
      </c>
      <c r="F12624" s="123">
        <v>6</v>
      </c>
      <c r="G12624" s="91">
        <v>1</v>
      </c>
      <c r="H12624" s="40">
        <v>5</v>
      </c>
      <c r="I12624" s="38">
        <v>-1</v>
      </c>
      <c r="J12624" s="18">
        <f t="shared" si="804"/>
        <v>1275.2500000000023</v>
      </c>
      <c r="K12624" s="19" t="str">
        <f t="shared" si="802"/>
        <v>Nov-16</v>
      </c>
      <c r="L12624" s="20">
        <f t="shared" si="805"/>
        <v>12426</v>
      </c>
      <c r="M12624" s="21">
        <f t="shared" si="803"/>
        <v>0.10262755512634816</v>
      </c>
    </row>
    <row r="12625" spans="1:13" x14ac:dyDescent="0.3">
      <c r="A12625" s="124">
        <v>42700</v>
      </c>
      <c r="B12625" s="110" t="s">
        <v>45</v>
      </c>
      <c r="C12625" s="111">
        <v>17.149999999999999</v>
      </c>
      <c r="D12625" s="94"/>
      <c r="E12625" s="110" t="s">
        <v>11210</v>
      </c>
      <c r="F12625" s="110">
        <v>5</v>
      </c>
      <c r="G12625" s="91">
        <v>1</v>
      </c>
      <c r="H12625" s="37" t="s">
        <v>6518</v>
      </c>
      <c r="I12625" s="34">
        <v>-1</v>
      </c>
      <c r="J12625" s="18">
        <f t="shared" si="804"/>
        <v>1274.2500000000023</v>
      </c>
      <c r="K12625" s="19" t="str">
        <f t="shared" si="802"/>
        <v>Nov-16</v>
      </c>
      <c r="L12625" s="20">
        <f t="shared" si="805"/>
        <v>12427</v>
      </c>
      <c r="M12625" s="21">
        <f t="shared" si="803"/>
        <v>0.10253882674820973</v>
      </c>
    </row>
    <row r="12626" spans="1:13" x14ac:dyDescent="0.3">
      <c r="A12626" s="124">
        <v>42700</v>
      </c>
      <c r="B12626" s="110" t="s">
        <v>45</v>
      </c>
      <c r="C12626" s="111">
        <v>19.45</v>
      </c>
      <c r="D12626" s="94"/>
      <c r="E12626" s="110" t="s">
        <v>4037</v>
      </c>
      <c r="F12626" s="110">
        <v>4.33</v>
      </c>
      <c r="G12626" s="91">
        <v>1</v>
      </c>
      <c r="H12626" s="37" t="s">
        <v>6526</v>
      </c>
      <c r="I12626" s="34">
        <v>3.33</v>
      </c>
      <c r="J12626" s="18">
        <f t="shared" si="804"/>
        <v>1277.5800000000022</v>
      </c>
      <c r="K12626" s="19" t="str">
        <f t="shared" si="802"/>
        <v>Nov-16</v>
      </c>
      <c r="L12626" s="20">
        <f t="shared" si="805"/>
        <v>12428</v>
      </c>
      <c r="M12626" s="21">
        <f t="shared" si="803"/>
        <v>0.10279851947215982</v>
      </c>
    </row>
    <row r="12627" spans="1:13" x14ac:dyDescent="0.3">
      <c r="A12627" s="116">
        <v>42702</v>
      </c>
      <c r="B12627" s="90" t="s">
        <v>137</v>
      </c>
      <c r="C12627" s="103">
        <v>0.55555555555555558</v>
      </c>
      <c r="D12627" s="94" t="s">
        <v>31</v>
      </c>
      <c r="E12627" s="90" t="s">
        <v>4220</v>
      </c>
      <c r="F12627" s="115">
        <v>3.25</v>
      </c>
      <c r="G12627" s="92">
        <v>1</v>
      </c>
      <c r="H12627" s="90" t="s">
        <v>33</v>
      </c>
      <c r="I12627" s="77">
        <f>IF(H12627="Lost",G12627*-1,IF(H12627="Won",     IF(D12627="E/W",            G12627*(F12627-1)*0.5*1.25,    IF(D12627="place",   G12627*(F12627-1) *0.95,  G12627*(F12627-1) )),            IF(H12627="Placed",     (G12627*-0.5)  + (0.5*G12627*(F12627-1)*0.2),0)         ))</f>
        <v>-1</v>
      </c>
      <c r="J12627" s="18">
        <f t="shared" si="804"/>
        <v>1276.5800000000022</v>
      </c>
      <c r="K12627" s="19" t="str">
        <f t="shared" si="802"/>
        <v>Nov-16</v>
      </c>
      <c r="L12627" s="20">
        <f t="shared" si="805"/>
        <v>12429</v>
      </c>
      <c r="M12627" s="21">
        <f t="shared" si="803"/>
        <v>0.10270979161638122</v>
      </c>
    </row>
    <row r="12628" spans="1:13" x14ac:dyDescent="0.3">
      <c r="A12628" s="116">
        <v>42702</v>
      </c>
      <c r="B12628" s="90" t="s">
        <v>89</v>
      </c>
      <c r="C12628" s="103">
        <v>0.59027777777777779</v>
      </c>
      <c r="D12628" s="94" t="s">
        <v>31</v>
      </c>
      <c r="E12628" s="90" t="s">
        <v>4218</v>
      </c>
      <c r="F12628" s="115">
        <v>3.75</v>
      </c>
      <c r="G12628" s="92">
        <v>1</v>
      </c>
      <c r="H12628" s="90" t="s">
        <v>33</v>
      </c>
      <c r="I12628" s="77">
        <f>IF(H12628="Lost",G12628*-1,IF(H12628="Won",     IF(D12628="E/W",            G12628*(F12628-1)*0.5*1.25,    IF(D12628="place",   G12628*(F12628-1) *0.95,  G12628*(F12628-1) )),            IF(H12628="Placed",     (G12628*-0.5)  + (0.5*G12628*(F12628-1)*0.2),0)         ))</f>
        <v>-1</v>
      </c>
      <c r="J12628" s="18">
        <f t="shared" si="804"/>
        <v>1275.5800000000022</v>
      </c>
      <c r="K12628" s="19" t="str">
        <f t="shared" si="802"/>
        <v>Nov-16</v>
      </c>
      <c r="L12628" s="20">
        <f t="shared" si="805"/>
        <v>12430</v>
      </c>
      <c r="M12628" s="21">
        <f t="shared" si="803"/>
        <v>0.10262107803700742</v>
      </c>
    </row>
    <row r="12629" spans="1:13" x14ac:dyDescent="0.3">
      <c r="A12629" s="116">
        <v>42702</v>
      </c>
      <c r="B12629" s="90" t="s">
        <v>137</v>
      </c>
      <c r="C12629" s="103">
        <v>0.59722222222222221</v>
      </c>
      <c r="D12629" s="94" t="s">
        <v>31</v>
      </c>
      <c r="E12629" s="90" t="s">
        <v>4221</v>
      </c>
      <c r="F12629" s="115">
        <v>4</v>
      </c>
      <c r="G12629" s="92">
        <v>1</v>
      </c>
      <c r="H12629" s="90" t="s">
        <v>33</v>
      </c>
      <c r="I12629" s="77">
        <f>IF(H12629="Lost",G12629*-1,IF(H12629="Won",     IF(D12629="E/W",            G12629*(F12629-1)*0.5*1.25,    IF(D12629="place",   G12629*(F12629-1) *0.95,  G12629*(F12629-1) )),            IF(H12629="Placed",     (G12629*-0.5)  + (0.5*G12629*(F12629-1)*0.2),0)         ))</f>
        <v>-1</v>
      </c>
      <c r="J12629" s="18">
        <f t="shared" si="804"/>
        <v>1274.5800000000022</v>
      </c>
      <c r="K12629" s="19" t="str">
        <f t="shared" si="802"/>
        <v>Nov-16</v>
      </c>
      <c r="L12629" s="20">
        <f t="shared" si="805"/>
        <v>12431</v>
      </c>
      <c r="M12629" s="21">
        <f t="shared" si="803"/>
        <v>0.10253237873059305</v>
      </c>
    </row>
    <row r="12630" spans="1:13" x14ac:dyDescent="0.3">
      <c r="A12630" s="116">
        <v>42702</v>
      </c>
      <c r="B12630" s="90" t="s">
        <v>137</v>
      </c>
      <c r="C12630" s="103">
        <v>0.61805555555555558</v>
      </c>
      <c r="D12630" s="94" t="s">
        <v>31</v>
      </c>
      <c r="E12630" s="90" t="s">
        <v>4222</v>
      </c>
      <c r="F12630" s="115">
        <v>3.25</v>
      </c>
      <c r="G12630" s="92">
        <v>1</v>
      </c>
      <c r="H12630" s="90" t="s">
        <v>42</v>
      </c>
      <c r="I12630" s="77">
        <f>IF(H12630="Lost",G12630*-1,IF(H12630="Won",     IF(D12630="E/W",            G12630*(F12630-1)*0.5*1.25,    IF(D12630="place",   G12630*(F12630-1) *0.95,  G12630*(F12630-1) )),            IF(H12630="Placed",     (G12630*-0.5)  + (0.5*G12630*(F12630-1)*0.2),0)         ))</f>
        <v>2.25</v>
      </c>
      <c r="J12630" s="18">
        <f t="shared" si="804"/>
        <v>1276.8300000000022</v>
      </c>
      <c r="K12630" s="19" t="str">
        <f t="shared" si="802"/>
        <v>Nov-16</v>
      </c>
      <c r="L12630" s="20">
        <f t="shared" si="805"/>
        <v>12432</v>
      </c>
      <c r="M12630" s="21">
        <f t="shared" si="803"/>
        <v>0.102705115830116</v>
      </c>
    </row>
    <row r="12631" spans="1:13" x14ac:dyDescent="0.3">
      <c r="A12631" s="116">
        <v>42702</v>
      </c>
      <c r="B12631" s="90" t="s">
        <v>89</v>
      </c>
      <c r="C12631" s="103">
        <v>0.65277777777777779</v>
      </c>
      <c r="D12631" s="94" t="s">
        <v>31</v>
      </c>
      <c r="E12631" s="90" t="s">
        <v>4219</v>
      </c>
      <c r="F12631" s="115">
        <v>3</v>
      </c>
      <c r="G12631" s="92">
        <v>1</v>
      </c>
      <c r="H12631" s="90" t="s">
        <v>33</v>
      </c>
      <c r="I12631" s="77">
        <f>IF(H12631="Lost",G12631*-1,IF(H12631="Won",     IF(D12631="E/W",            G12631*(F12631-1)*0.5*1.25,    IF(D12631="place",   G12631*(F12631-1) *0.95,  G12631*(F12631-1) )),            IF(H12631="Placed",     (G12631*-0.5)  + (0.5*G12631*(F12631-1)*0.2),0)         ))</f>
        <v>-1</v>
      </c>
      <c r="J12631" s="18">
        <f t="shared" si="804"/>
        <v>1275.8300000000022</v>
      </c>
      <c r="K12631" s="19" t="str">
        <f t="shared" si="802"/>
        <v>Nov-16</v>
      </c>
      <c r="L12631" s="20">
        <f t="shared" si="805"/>
        <v>12433</v>
      </c>
      <c r="M12631" s="21">
        <f t="shared" si="803"/>
        <v>0.10261642403281607</v>
      </c>
    </row>
    <row r="12632" spans="1:13" x14ac:dyDescent="0.3">
      <c r="A12632" s="119">
        <v>42702</v>
      </c>
      <c r="B12632" s="121" t="s">
        <v>89</v>
      </c>
      <c r="C12632" s="121">
        <v>13.4</v>
      </c>
      <c r="D12632" s="94"/>
      <c r="E12632" s="121" t="s">
        <v>1438</v>
      </c>
      <c r="F12632" s="123">
        <v>5</v>
      </c>
      <c r="G12632" s="91">
        <v>1</v>
      </c>
      <c r="H12632" s="40">
        <v>2</v>
      </c>
      <c r="I12632" s="38">
        <v>-1</v>
      </c>
      <c r="J12632" s="18">
        <f t="shared" si="804"/>
        <v>1274.8300000000022</v>
      </c>
      <c r="K12632" s="19" t="str">
        <f t="shared" si="802"/>
        <v>Nov-16</v>
      </c>
      <c r="L12632" s="20">
        <f t="shared" si="805"/>
        <v>12434</v>
      </c>
      <c r="M12632" s="21">
        <f t="shared" si="803"/>
        <v>0.10252774650152824</v>
      </c>
    </row>
    <row r="12633" spans="1:13" x14ac:dyDescent="0.3">
      <c r="A12633" s="119">
        <v>42702</v>
      </c>
      <c r="B12633" s="121" t="s">
        <v>89</v>
      </c>
      <c r="C12633" s="121">
        <v>15.1</v>
      </c>
      <c r="D12633" s="94"/>
      <c r="E12633" s="121" t="s">
        <v>11213</v>
      </c>
      <c r="F12633" s="123">
        <v>6</v>
      </c>
      <c r="G12633" s="91">
        <v>1</v>
      </c>
      <c r="H12633" s="40">
        <v>1</v>
      </c>
      <c r="I12633" s="38">
        <v>5</v>
      </c>
      <c r="J12633" s="18">
        <f t="shared" si="804"/>
        <v>1279.8300000000022</v>
      </c>
      <c r="K12633" s="19" t="str">
        <f t="shared" si="802"/>
        <v>Nov-16</v>
      </c>
      <c r="L12633" s="20">
        <f t="shared" si="805"/>
        <v>12435</v>
      </c>
      <c r="M12633" s="21">
        <f t="shared" si="803"/>
        <v>0.10292159227985542</v>
      </c>
    </row>
    <row r="12634" spans="1:13" x14ac:dyDescent="0.3">
      <c r="A12634" s="119">
        <v>42703</v>
      </c>
      <c r="B12634" s="121" t="s">
        <v>29</v>
      </c>
      <c r="C12634" s="121">
        <v>14.1</v>
      </c>
      <c r="D12634" s="94"/>
      <c r="E12634" s="121" t="s">
        <v>11214</v>
      </c>
      <c r="F12634" s="123">
        <v>6</v>
      </c>
      <c r="G12634" s="91">
        <v>1</v>
      </c>
      <c r="H12634" s="40">
        <v>4</v>
      </c>
      <c r="I12634" s="38">
        <v>-1</v>
      </c>
      <c r="J12634" s="18">
        <f t="shared" si="804"/>
        <v>1278.8300000000022</v>
      </c>
      <c r="K12634" s="19" t="str">
        <f t="shared" si="802"/>
        <v>Nov-16</v>
      </c>
      <c r="L12634" s="20">
        <f t="shared" si="805"/>
        <v>12436</v>
      </c>
      <c r="M12634" s="21">
        <f t="shared" si="803"/>
        <v>0.10283290447089113</v>
      </c>
    </row>
    <row r="12635" spans="1:13" x14ac:dyDescent="0.3">
      <c r="A12635" s="119">
        <v>42703</v>
      </c>
      <c r="B12635" s="121" t="s">
        <v>137</v>
      </c>
      <c r="C12635" s="121">
        <v>16.5</v>
      </c>
      <c r="D12635" s="94"/>
      <c r="E12635" s="121" t="s">
        <v>11107</v>
      </c>
      <c r="F12635" s="123">
        <v>6</v>
      </c>
      <c r="G12635" s="91">
        <v>1</v>
      </c>
      <c r="H12635" s="40">
        <v>3</v>
      </c>
      <c r="I12635" s="38">
        <v>-1</v>
      </c>
      <c r="J12635" s="18">
        <f t="shared" si="804"/>
        <v>1277.8300000000022</v>
      </c>
      <c r="K12635" s="19" t="str">
        <f t="shared" si="802"/>
        <v>Nov-16</v>
      </c>
      <c r="L12635" s="20">
        <f t="shared" si="805"/>
        <v>12437</v>
      </c>
      <c r="M12635" s="21">
        <f t="shared" si="803"/>
        <v>0.10274423092385641</v>
      </c>
    </row>
    <row r="12636" spans="1:13" x14ac:dyDescent="0.3">
      <c r="A12636" s="116">
        <v>42704</v>
      </c>
      <c r="B12636" s="90" t="s">
        <v>61</v>
      </c>
      <c r="C12636" s="103">
        <v>0.64583333333333337</v>
      </c>
      <c r="D12636" s="94" t="s">
        <v>31</v>
      </c>
      <c r="E12636" s="90" t="s">
        <v>4223</v>
      </c>
      <c r="F12636" s="115">
        <v>2.75</v>
      </c>
      <c r="G12636" s="92">
        <v>1</v>
      </c>
      <c r="H12636" s="90" t="s">
        <v>42</v>
      </c>
      <c r="I12636" s="77">
        <f>IF(H12636="Lost",G12636*-1,IF(H12636="Won",     IF(D12636="E/W",            G12636*(F12636-1)*0.5*1.25,    IF(D12636="place",   G12636*(F12636-1) *0.95,  G12636*(F12636-1) )),            IF(H12636="Placed",     (G12636*-0.5)  + (0.5*G12636*(F12636-1)*0.2),0)         ))</f>
        <v>1.75</v>
      </c>
      <c r="J12636" s="18">
        <f t="shared" si="804"/>
        <v>1279.5800000000022</v>
      </c>
      <c r="K12636" s="19" t="str">
        <f t="shared" si="802"/>
        <v>Nov-16</v>
      </c>
      <c r="L12636" s="20">
        <f t="shared" si="805"/>
        <v>12438</v>
      </c>
      <c r="M12636" s="21">
        <f t="shared" si="803"/>
        <v>0.1028766682746424</v>
      </c>
    </row>
    <row r="12637" spans="1:13" x14ac:dyDescent="0.3">
      <c r="A12637" s="119">
        <v>42704</v>
      </c>
      <c r="B12637" s="121" t="s">
        <v>29</v>
      </c>
      <c r="C12637" s="121">
        <v>13.1</v>
      </c>
      <c r="D12637" s="94"/>
      <c r="E12637" s="121" t="s">
        <v>11215</v>
      </c>
      <c r="F12637" s="123">
        <v>6</v>
      </c>
      <c r="G12637" s="91">
        <v>1</v>
      </c>
      <c r="H12637" s="40">
        <v>1</v>
      </c>
      <c r="I12637" s="38">
        <v>5</v>
      </c>
      <c r="J12637" s="18">
        <f t="shared" si="804"/>
        <v>1284.5800000000022</v>
      </c>
      <c r="K12637" s="19" t="str">
        <f t="shared" si="802"/>
        <v>Nov-16</v>
      </c>
      <c r="L12637" s="20">
        <f t="shared" si="805"/>
        <v>12439</v>
      </c>
      <c r="M12637" s="21">
        <f t="shared" si="803"/>
        <v>0.10327035935364597</v>
      </c>
    </row>
    <row r="12638" spans="1:13" x14ac:dyDescent="0.3">
      <c r="A12638" s="116">
        <v>42705</v>
      </c>
      <c r="B12638" s="90" t="s">
        <v>136</v>
      </c>
      <c r="C12638" s="103">
        <v>0.55902777777777779</v>
      </c>
      <c r="D12638" s="94" t="s">
        <v>31</v>
      </c>
      <c r="E12638" s="90" t="s">
        <v>4225</v>
      </c>
      <c r="F12638" s="115">
        <v>4</v>
      </c>
      <c r="G12638" s="92">
        <v>1</v>
      </c>
      <c r="H12638" s="90" t="s">
        <v>33</v>
      </c>
      <c r="I12638" s="77">
        <f>IF(H12638="Lost",G12638*-1,IF(H12638="Won",     IF(D12638="E/W",            G12638*(F12638-1)*0.5*1.25,    IF(D12638="place",   G12638*(F12638-1) *0.95,  G12638*(F12638-1) )),            IF(H12638="Placed",     (G12638*-0.5)  + (0.5*G12638*(F12638-1)*0.2),0)         ))</f>
        <v>-1</v>
      </c>
      <c r="J12638" s="18">
        <f t="shared" si="804"/>
        <v>1283.5800000000022</v>
      </c>
      <c r="K12638" s="19" t="str">
        <f t="shared" si="802"/>
        <v>Dec-16</v>
      </c>
      <c r="L12638" s="20">
        <f t="shared" si="805"/>
        <v>12440</v>
      </c>
      <c r="M12638" s="21">
        <f t="shared" si="803"/>
        <v>0.10318167202572365</v>
      </c>
    </row>
    <row r="12639" spans="1:13" x14ac:dyDescent="0.3">
      <c r="A12639" s="116">
        <v>42705</v>
      </c>
      <c r="B12639" s="90" t="s">
        <v>50</v>
      </c>
      <c r="C12639" s="103">
        <v>0.60763888888888895</v>
      </c>
      <c r="D12639" s="94" t="s">
        <v>31</v>
      </c>
      <c r="E12639" s="90" t="s">
        <v>4224</v>
      </c>
      <c r="F12639" s="115">
        <v>4</v>
      </c>
      <c r="G12639" s="92">
        <v>1</v>
      </c>
      <c r="H12639" s="90" t="s">
        <v>33</v>
      </c>
      <c r="I12639" s="77">
        <f>IF(H12639="Lost",G12639*-1,IF(H12639="Won",     IF(D12639="E/W",            G12639*(F12639-1)*0.5*1.25,    IF(D12639="place",   G12639*(F12639-1) *0.95,  G12639*(F12639-1) )),            IF(H12639="Placed",     (G12639*-0.5)  + (0.5*G12639*(F12639-1)*0.2),0)         ))</f>
        <v>-1</v>
      </c>
      <c r="J12639" s="18">
        <f t="shared" si="804"/>
        <v>1282.5800000000022</v>
      </c>
      <c r="K12639" s="19" t="str">
        <f t="shared" si="802"/>
        <v>Dec-16</v>
      </c>
      <c r="L12639" s="20">
        <f t="shared" si="805"/>
        <v>12441</v>
      </c>
      <c r="M12639" s="21">
        <f t="shared" si="803"/>
        <v>0.1030929989550681</v>
      </c>
    </row>
    <row r="12640" spans="1:13" x14ac:dyDescent="0.3">
      <c r="A12640" s="119">
        <v>42705</v>
      </c>
      <c r="B12640" s="121" t="s">
        <v>136</v>
      </c>
      <c r="C12640" s="121">
        <v>13.55</v>
      </c>
      <c r="D12640" s="94"/>
      <c r="E12640" s="121" t="s">
        <v>3732</v>
      </c>
      <c r="F12640" s="123">
        <v>4.33</v>
      </c>
      <c r="G12640" s="91">
        <v>1</v>
      </c>
      <c r="H12640" s="40">
        <v>5</v>
      </c>
      <c r="I12640" s="38">
        <v>-1</v>
      </c>
      <c r="J12640" s="18">
        <f t="shared" si="804"/>
        <v>1281.5800000000022</v>
      </c>
      <c r="K12640" s="19" t="str">
        <f t="shared" si="802"/>
        <v>Dec-16</v>
      </c>
      <c r="L12640" s="20">
        <f t="shared" si="805"/>
        <v>12442</v>
      </c>
      <c r="M12640" s="21">
        <f t="shared" si="803"/>
        <v>0.10300434013824161</v>
      </c>
    </row>
    <row r="12641" spans="1:13" x14ac:dyDescent="0.3">
      <c r="A12641" s="116">
        <v>42706</v>
      </c>
      <c r="B12641" s="90" t="s">
        <v>96</v>
      </c>
      <c r="C12641" s="103">
        <v>0.57638888888888895</v>
      </c>
      <c r="D12641" s="94" t="s">
        <v>31</v>
      </c>
      <c r="E12641" s="90" t="s">
        <v>4226</v>
      </c>
      <c r="F12641" s="115">
        <v>4</v>
      </c>
      <c r="G12641" s="92">
        <v>1</v>
      </c>
      <c r="H12641" s="90" t="s">
        <v>33</v>
      </c>
      <c r="I12641" s="77">
        <f>IF(H12641="Lost",G12641*-1,IF(H12641="Won",     IF(D12641="E/W",            G12641*(F12641-1)*0.5*1.25,    IF(D12641="place",   G12641*(F12641-1) *0.95,  G12641*(F12641-1) )),            IF(H12641="Placed",     (G12641*-0.5)  + (0.5*G12641*(F12641-1)*0.2),0)         ))</f>
        <v>-1</v>
      </c>
      <c r="J12641" s="18">
        <f t="shared" si="804"/>
        <v>1280.5800000000022</v>
      </c>
      <c r="K12641" s="19" t="str">
        <f t="shared" si="802"/>
        <v>Dec-16</v>
      </c>
      <c r="L12641" s="20">
        <f t="shared" si="805"/>
        <v>12443</v>
      </c>
      <c r="M12641" s="21">
        <f t="shared" si="803"/>
        <v>0.10291569557180762</v>
      </c>
    </row>
    <row r="12642" spans="1:13" x14ac:dyDescent="0.3">
      <c r="A12642" s="119">
        <v>42706</v>
      </c>
      <c r="B12642" s="121" t="s">
        <v>82</v>
      </c>
      <c r="C12642" s="121">
        <v>13.05</v>
      </c>
      <c r="D12642" s="94"/>
      <c r="E12642" s="120" t="s">
        <v>9831</v>
      </c>
      <c r="F12642" s="123">
        <v>6</v>
      </c>
      <c r="G12642" s="91">
        <v>1</v>
      </c>
      <c r="H12642" s="40" t="s">
        <v>6116</v>
      </c>
      <c r="I12642" s="38">
        <v>-1</v>
      </c>
      <c r="J12642" s="18">
        <f t="shared" si="804"/>
        <v>1279.5800000000022</v>
      </c>
      <c r="K12642" s="19" t="str">
        <f t="shared" si="802"/>
        <v>Dec-16</v>
      </c>
      <c r="L12642" s="20">
        <f t="shared" si="805"/>
        <v>12444</v>
      </c>
      <c r="M12642" s="21">
        <f t="shared" si="803"/>
        <v>0.10282706525233062</v>
      </c>
    </row>
    <row r="12643" spans="1:13" x14ac:dyDescent="0.3">
      <c r="A12643" s="124">
        <v>42706</v>
      </c>
      <c r="B12643" s="111" t="s">
        <v>45</v>
      </c>
      <c r="C12643" s="111">
        <v>17.45</v>
      </c>
      <c r="D12643" s="94"/>
      <c r="E12643" s="111" t="s">
        <v>11216</v>
      </c>
      <c r="F12643" s="110">
        <v>4.33</v>
      </c>
      <c r="G12643" s="91">
        <v>1</v>
      </c>
      <c r="H12643" s="37" t="s">
        <v>6512</v>
      </c>
      <c r="I12643" s="34">
        <v>-1</v>
      </c>
      <c r="J12643" s="18">
        <f t="shared" si="804"/>
        <v>1278.5800000000022</v>
      </c>
      <c r="K12643" s="19" t="str">
        <f t="shared" si="802"/>
        <v>Dec-16</v>
      </c>
      <c r="L12643" s="20">
        <f t="shared" si="805"/>
        <v>12445</v>
      </c>
      <c r="M12643" s="21">
        <f t="shared" si="803"/>
        <v>0.10273844917637623</v>
      </c>
    </row>
    <row r="12644" spans="1:13" x14ac:dyDescent="0.3">
      <c r="A12644" s="116">
        <v>42707</v>
      </c>
      <c r="B12644" s="90" t="s">
        <v>126</v>
      </c>
      <c r="C12644" s="103">
        <v>0.54166666666666663</v>
      </c>
      <c r="D12644" s="94" t="s">
        <v>31</v>
      </c>
      <c r="E12644" s="90" t="s">
        <v>4227</v>
      </c>
      <c r="F12644" s="115">
        <v>3.5</v>
      </c>
      <c r="G12644" s="92">
        <v>1</v>
      </c>
      <c r="H12644" s="90" t="s">
        <v>42</v>
      </c>
      <c r="I12644" s="77">
        <f>IF(H12644="Lost",G12644*-1,IF(H12644="Won",     IF(D12644="E/W",            G12644*(F12644-1)*0.5*1.25,    IF(D12644="place",   G12644*(F12644-1) *0.95,  G12644*(F12644-1) )),            IF(H12644="Placed",     (G12644*-0.5)  + (0.5*G12644*(F12644-1)*0.2),0)         ))</f>
        <v>2.5</v>
      </c>
      <c r="J12644" s="18">
        <f t="shared" si="804"/>
        <v>1281.0800000000022</v>
      </c>
      <c r="K12644" s="19" t="str">
        <f t="shared" si="802"/>
        <v>Dec-16</v>
      </c>
      <c r="L12644" s="20">
        <f t="shared" si="805"/>
        <v>12446</v>
      </c>
      <c r="M12644" s="21">
        <f t="shared" si="803"/>
        <v>0.10293106218865516</v>
      </c>
    </row>
    <row r="12645" spans="1:13" x14ac:dyDescent="0.3">
      <c r="A12645" s="116">
        <v>42707</v>
      </c>
      <c r="B12645" s="90" t="s">
        <v>130</v>
      </c>
      <c r="C12645" s="103">
        <v>0.59375</v>
      </c>
      <c r="D12645" s="94" t="s">
        <v>31</v>
      </c>
      <c r="E12645" s="90" t="s">
        <v>3653</v>
      </c>
      <c r="F12645" s="115">
        <v>4</v>
      </c>
      <c r="G12645" s="92">
        <v>1</v>
      </c>
      <c r="H12645" s="90" t="s">
        <v>33</v>
      </c>
      <c r="I12645" s="77">
        <f>IF(H12645="Lost",G12645*-1,IF(H12645="Won",     IF(D12645="E/W",            G12645*(F12645-1)*0.5*1.25,    IF(D12645="place",   G12645*(F12645-1) *0.95,  G12645*(F12645-1) )),            IF(H12645="Placed",     (G12645*-0.5)  + (0.5*G12645*(F12645-1)*0.2),0)         ))</f>
        <v>-1</v>
      </c>
      <c r="J12645" s="18">
        <f t="shared" si="804"/>
        <v>1280.0800000000022</v>
      </c>
      <c r="K12645" s="19" t="str">
        <f t="shared" si="802"/>
        <v>Dec-16</v>
      </c>
      <c r="L12645" s="20">
        <f t="shared" si="805"/>
        <v>12447</v>
      </c>
      <c r="M12645" s="21">
        <f t="shared" si="803"/>
        <v>0.10284245199646519</v>
      </c>
    </row>
    <row r="12646" spans="1:13" x14ac:dyDescent="0.3">
      <c r="A12646" s="116">
        <v>42707</v>
      </c>
      <c r="B12646" s="90" t="s">
        <v>143</v>
      </c>
      <c r="C12646" s="103">
        <v>0.61805555555555558</v>
      </c>
      <c r="D12646" s="94" t="s">
        <v>31</v>
      </c>
      <c r="E12646" s="90" t="s">
        <v>4228</v>
      </c>
      <c r="F12646" s="115">
        <v>3.25</v>
      </c>
      <c r="G12646" s="92">
        <v>1</v>
      </c>
      <c r="H12646" s="90" t="s">
        <v>33</v>
      </c>
      <c r="I12646" s="77">
        <f>IF(H12646="Lost",G12646*-1,IF(H12646="Won",     IF(D12646="E/W",            G12646*(F12646-1)*0.5*1.25,    IF(D12646="place",   G12646*(F12646-1) *0.95,  G12646*(F12646-1) )),            IF(H12646="Placed",     (G12646*-0.5)  + (0.5*G12646*(F12646-1)*0.2),0)         ))</f>
        <v>-1</v>
      </c>
      <c r="J12646" s="18">
        <f t="shared" si="804"/>
        <v>1279.0800000000022</v>
      </c>
      <c r="K12646" s="19" t="str">
        <f t="shared" si="802"/>
        <v>Dec-16</v>
      </c>
      <c r="L12646" s="20">
        <f t="shared" si="805"/>
        <v>12448</v>
      </c>
      <c r="M12646" s="21">
        <f t="shared" si="803"/>
        <v>0.10275385604113128</v>
      </c>
    </row>
    <row r="12647" spans="1:13" x14ac:dyDescent="0.3">
      <c r="A12647" s="119">
        <v>42707</v>
      </c>
      <c r="B12647" s="123" t="s">
        <v>126</v>
      </c>
      <c r="C12647" s="121">
        <v>12</v>
      </c>
      <c r="D12647" s="94"/>
      <c r="E12647" s="123" t="s">
        <v>11218</v>
      </c>
      <c r="F12647" s="123">
        <v>6</v>
      </c>
      <c r="G12647" s="91">
        <v>1</v>
      </c>
      <c r="H12647" s="40">
        <v>6</v>
      </c>
      <c r="I12647" s="38">
        <v>-1</v>
      </c>
      <c r="J12647" s="18">
        <f t="shared" si="804"/>
        <v>1278.0800000000022</v>
      </c>
      <c r="K12647" s="19" t="str">
        <f t="shared" si="802"/>
        <v>Dec-16</v>
      </c>
      <c r="L12647" s="20">
        <f t="shared" si="805"/>
        <v>12449</v>
      </c>
      <c r="M12647" s="21">
        <f t="shared" si="803"/>
        <v>0.10266527431922261</v>
      </c>
    </row>
    <row r="12648" spans="1:13" x14ac:dyDescent="0.3">
      <c r="A12648" s="119">
        <v>42707</v>
      </c>
      <c r="B12648" s="123" t="s">
        <v>126</v>
      </c>
      <c r="C12648" s="121">
        <v>12.3</v>
      </c>
      <c r="D12648" s="94"/>
      <c r="E12648" s="123" t="s">
        <v>11219</v>
      </c>
      <c r="F12648" s="123">
        <v>6</v>
      </c>
      <c r="G12648" s="91">
        <v>1</v>
      </c>
      <c r="H12648" s="40" t="s">
        <v>6103</v>
      </c>
      <c r="I12648" s="38">
        <v>-1</v>
      </c>
      <c r="J12648" s="18">
        <f t="shared" si="804"/>
        <v>1277.0800000000022</v>
      </c>
      <c r="K12648" s="19" t="str">
        <f t="shared" si="802"/>
        <v>Dec-16</v>
      </c>
      <c r="L12648" s="20">
        <f t="shared" si="805"/>
        <v>12450</v>
      </c>
      <c r="M12648" s="21">
        <f t="shared" si="803"/>
        <v>0.10257670682730942</v>
      </c>
    </row>
    <row r="12649" spans="1:13" x14ac:dyDescent="0.3">
      <c r="A12649" s="119">
        <v>42707</v>
      </c>
      <c r="B12649" s="123" t="s">
        <v>130</v>
      </c>
      <c r="C12649" s="121">
        <v>13.4</v>
      </c>
      <c r="D12649" s="94"/>
      <c r="E12649" s="123" t="s">
        <v>11220</v>
      </c>
      <c r="F12649" s="123">
        <v>4.33</v>
      </c>
      <c r="G12649" s="91">
        <v>1</v>
      </c>
      <c r="H12649" s="40">
        <v>2</v>
      </c>
      <c r="I12649" s="38">
        <v>-1</v>
      </c>
      <c r="J12649" s="18">
        <f t="shared" si="804"/>
        <v>1276.0800000000022</v>
      </c>
      <c r="K12649" s="19" t="str">
        <f t="shared" si="802"/>
        <v>Dec-16</v>
      </c>
      <c r="L12649" s="20">
        <f t="shared" si="805"/>
        <v>12451</v>
      </c>
      <c r="M12649" s="21">
        <f t="shared" si="803"/>
        <v>0.10248815356196307</v>
      </c>
    </row>
    <row r="12650" spans="1:13" x14ac:dyDescent="0.3">
      <c r="A12650" s="124">
        <v>42707</v>
      </c>
      <c r="B12650" s="108" t="s">
        <v>45</v>
      </c>
      <c r="C12650" s="111">
        <v>17.149999999999999</v>
      </c>
      <c r="D12650" s="94"/>
      <c r="E12650" s="111" t="s">
        <v>3946</v>
      </c>
      <c r="F12650" s="110">
        <v>4.33</v>
      </c>
      <c r="G12650" s="91">
        <v>1</v>
      </c>
      <c r="H12650" s="37" t="s">
        <v>6526</v>
      </c>
      <c r="I12650" s="34">
        <v>3.33</v>
      </c>
      <c r="J12650" s="18">
        <f t="shared" si="804"/>
        <v>1279.4100000000021</v>
      </c>
      <c r="K12650" s="19" t="str">
        <f t="shared" si="802"/>
        <v>Dec-16</v>
      </c>
      <c r="L12650" s="20">
        <f t="shared" si="805"/>
        <v>12452</v>
      </c>
      <c r="M12650" s="21">
        <f t="shared" si="803"/>
        <v>0.10274734982332173</v>
      </c>
    </row>
    <row r="12651" spans="1:13" x14ac:dyDescent="0.3">
      <c r="A12651" s="124">
        <v>42707</v>
      </c>
      <c r="B12651" s="111" t="s">
        <v>45</v>
      </c>
      <c r="C12651" s="111">
        <v>17.45</v>
      </c>
      <c r="D12651" s="94"/>
      <c r="E12651" s="111" t="s">
        <v>11217</v>
      </c>
      <c r="F12651" s="110">
        <v>4.5</v>
      </c>
      <c r="G12651" s="91">
        <v>1</v>
      </c>
      <c r="H12651" s="37" t="s">
        <v>6512</v>
      </c>
      <c r="I12651" s="34">
        <v>-1</v>
      </c>
      <c r="J12651" s="18">
        <f t="shared" si="804"/>
        <v>1278.4100000000021</v>
      </c>
      <c r="K12651" s="19" t="str">
        <f t="shared" si="802"/>
        <v>Dec-16</v>
      </c>
      <c r="L12651" s="20">
        <f t="shared" si="805"/>
        <v>12453</v>
      </c>
      <c r="M12651" s="21">
        <f t="shared" si="803"/>
        <v>0.10265879707700973</v>
      </c>
    </row>
    <row r="12652" spans="1:13" x14ac:dyDescent="0.3">
      <c r="A12652" s="116">
        <v>42709</v>
      </c>
      <c r="B12652" s="90" t="s">
        <v>29</v>
      </c>
      <c r="C12652" s="103">
        <v>0.55902777777777779</v>
      </c>
      <c r="D12652" s="94" t="s">
        <v>31</v>
      </c>
      <c r="E12652" s="90" t="s">
        <v>4229</v>
      </c>
      <c r="F12652" s="115">
        <v>4</v>
      </c>
      <c r="G12652" s="92">
        <v>1</v>
      </c>
      <c r="H12652" s="90" t="s">
        <v>33</v>
      </c>
      <c r="I12652" s="77">
        <f>IF(H12652="Lost",G12652*-1,IF(H12652="Won",     IF(D12652="E/W",            G12652*(F12652-1)*0.5*1.25,    IF(D12652="place",   G12652*(F12652-1) *0.95,  G12652*(F12652-1) )),            IF(H12652="Placed",     (G12652*-0.5)  + (0.5*G12652*(F12652-1)*0.2),0)         ))</f>
        <v>-1</v>
      </c>
      <c r="J12652" s="18">
        <f t="shared" si="804"/>
        <v>1277.4100000000021</v>
      </c>
      <c r="K12652" s="19" t="str">
        <f t="shared" si="802"/>
        <v>Dec-16</v>
      </c>
      <c r="L12652" s="20">
        <f t="shared" si="805"/>
        <v>12454</v>
      </c>
      <c r="M12652" s="21">
        <f t="shared" si="803"/>
        <v>0.10257025855146958</v>
      </c>
    </row>
    <row r="12653" spans="1:13" x14ac:dyDescent="0.3">
      <c r="A12653" s="116">
        <v>42709</v>
      </c>
      <c r="B12653" s="90" t="s">
        <v>49</v>
      </c>
      <c r="C12653" s="103">
        <v>0.61805555555555558</v>
      </c>
      <c r="D12653" s="94" t="s">
        <v>31</v>
      </c>
      <c r="E12653" s="90" t="s">
        <v>4230</v>
      </c>
      <c r="F12653" s="115">
        <v>3.75</v>
      </c>
      <c r="G12653" s="92">
        <v>1</v>
      </c>
      <c r="H12653" s="90" t="s">
        <v>33</v>
      </c>
      <c r="I12653" s="77">
        <f>IF(H12653="Lost",G12653*-1,IF(H12653="Won",     IF(D12653="E/W",            G12653*(F12653-1)*0.5*1.25,    IF(D12653="place",   G12653*(F12653-1) *0.95,  G12653*(F12653-1) )),            IF(H12653="Placed",     (G12653*-0.5)  + (0.5*G12653*(F12653-1)*0.2),0)         ))</f>
        <v>-1</v>
      </c>
      <c r="J12653" s="18">
        <f t="shared" si="804"/>
        <v>1276.4100000000021</v>
      </c>
      <c r="K12653" s="19" t="str">
        <f t="shared" si="802"/>
        <v>Dec-16</v>
      </c>
      <c r="L12653" s="20">
        <f t="shared" si="805"/>
        <v>12455</v>
      </c>
      <c r="M12653" s="21">
        <f t="shared" si="803"/>
        <v>0.10248173424327596</v>
      </c>
    </row>
    <row r="12654" spans="1:13" x14ac:dyDescent="0.3">
      <c r="A12654" s="119">
        <v>42709</v>
      </c>
      <c r="B12654" s="123" t="s">
        <v>29</v>
      </c>
      <c r="C12654" s="121">
        <v>12.2</v>
      </c>
      <c r="D12654" s="94"/>
      <c r="E12654" s="123" t="s">
        <v>4127</v>
      </c>
      <c r="F12654" s="123">
        <v>4.33</v>
      </c>
      <c r="G12654" s="91">
        <v>1</v>
      </c>
      <c r="H12654" s="40">
        <v>1</v>
      </c>
      <c r="I12654" s="38">
        <v>3.33</v>
      </c>
      <c r="J12654" s="18">
        <f t="shared" si="804"/>
        <v>1279.7400000000021</v>
      </c>
      <c r="K12654" s="19" t="str">
        <f t="shared" si="802"/>
        <v>Dec-16</v>
      </c>
      <c r="L12654" s="20">
        <f t="shared" si="805"/>
        <v>12456</v>
      </c>
      <c r="M12654" s="21">
        <f t="shared" si="803"/>
        <v>0.10274084778420055</v>
      </c>
    </row>
    <row r="12655" spans="1:13" x14ac:dyDescent="0.3">
      <c r="A12655" s="116">
        <v>42710</v>
      </c>
      <c r="B12655" s="90" t="s">
        <v>98</v>
      </c>
      <c r="C12655" s="103">
        <v>0.64583333333333337</v>
      </c>
      <c r="D12655" s="94" t="s">
        <v>31</v>
      </c>
      <c r="E12655" s="90" t="s">
        <v>4231</v>
      </c>
      <c r="F12655" s="115">
        <v>3.5</v>
      </c>
      <c r="G12655" s="92">
        <v>1</v>
      </c>
      <c r="H12655" s="90" t="s">
        <v>42</v>
      </c>
      <c r="I12655" s="77">
        <f>IF(H12655="Lost",G12655*-1,IF(H12655="Won",     IF(D12655="E/W",            G12655*(F12655-1)*0.5*1.25,    IF(D12655="place",   G12655*(F12655-1) *0.95,  G12655*(F12655-1) )),            IF(H12655="Placed",     (G12655*-0.5)  + (0.5*G12655*(F12655-1)*0.2),0)         ))</f>
        <v>2.5</v>
      </c>
      <c r="J12655" s="18">
        <f t="shared" si="804"/>
        <v>1282.2400000000021</v>
      </c>
      <c r="K12655" s="19" t="str">
        <f t="shared" si="802"/>
        <v>Dec-16</v>
      </c>
      <c r="L12655" s="20">
        <f t="shared" si="805"/>
        <v>12457</v>
      </c>
      <c r="M12655" s="21">
        <f t="shared" si="803"/>
        <v>0.10293329051938685</v>
      </c>
    </row>
    <row r="12656" spans="1:13" x14ac:dyDescent="0.3">
      <c r="A12656" s="119">
        <v>42710</v>
      </c>
      <c r="B12656" s="121" t="s">
        <v>30</v>
      </c>
      <c r="C12656" s="121">
        <v>14.2</v>
      </c>
      <c r="D12656" s="94"/>
      <c r="E12656" s="121" t="s">
        <v>4361</v>
      </c>
      <c r="F12656" s="123">
        <v>6</v>
      </c>
      <c r="G12656" s="91">
        <v>1</v>
      </c>
      <c r="H12656" s="40">
        <v>11</v>
      </c>
      <c r="I12656" s="38">
        <v>-1</v>
      </c>
      <c r="J12656" s="18">
        <f t="shared" si="804"/>
        <v>1281.2400000000021</v>
      </c>
      <c r="K12656" s="19" t="str">
        <f t="shared" si="802"/>
        <v>Dec-16</v>
      </c>
      <c r="L12656" s="20">
        <f t="shared" si="805"/>
        <v>12458</v>
      </c>
      <c r="M12656" s="21">
        <f t="shared" si="803"/>
        <v>0.10284475838818447</v>
      </c>
    </row>
    <row r="12657" spans="1:13" x14ac:dyDescent="0.3">
      <c r="A12657" s="116">
        <v>42711</v>
      </c>
      <c r="B12657" s="90" t="s">
        <v>50</v>
      </c>
      <c r="C12657" s="103">
        <v>0.53819444444444442</v>
      </c>
      <c r="D12657" s="94" t="s">
        <v>31</v>
      </c>
      <c r="E12657" s="90" t="s">
        <v>4232</v>
      </c>
      <c r="F12657" s="115">
        <v>3.75</v>
      </c>
      <c r="G12657" s="92">
        <v>1</v>
      </c>
      <c r="H12657" s="90" t="s">
        <v>33</v>
      </c>
      <c r="I12657" s="77">
        <f>IF(H12657="Lost",G12657*-1,IF(H12657="Won",     IF(D12657="E/W",            G12657*(F12657-1)*0.5*1.25,    IF(D12657="place",   G12657*(F12657-1) *0.95,  G12657*(F12657-1) )),            IF(H12657="Placed",     (G12657*-0.5)  + (0.5*G12657*(F12657-1)*0.2),0)         ))</f>
        <v>-1</v>
      </c>
      <c r="J12657" s="18">
        <f t="shared" si="804"/>
        <v>1280.2400000000021</v>
      </c>
      <c r="K12657" s="19" t="str">
        <f t="shared" si="802"/>
        <v>Dec-16</v>
      </c>
      <c r="L12657" s="20">
        <f t="shared" si="805"/>
        <v>12459</v>
      </c>
      <c r="M12657" s="21">
        <f t="shared" si="803"/>
        <v>0.10275624046873763</v>
      </c>
    </row>
    <row r="12658" spans="1:13" x14ac:dyDescent="0.3">
      <c r="A12658" s="116">
        <v>42711</v>
      </c>
      <c r="B12658" s="90" t="s">
        <v>29</v>
      </c>
      <c r="C12658" s="103">
        <v>0.54513888888888895</v>
      </c>
      <c r="D12658" s="94" t="s">
        <v>31</v>
      </c>
      <c r="E12658" s="90" t="s">
        <v>4145</v>
      </c>
      <c r="F12658" s="115">
        <v>3.25</v>
      </c>
      <c r="G12658" s="92">
        <v>1</v>
      </c>
      <c r="H12658" s="90" t="s">
        <v>42</v>
      </c>
      <c r="I12658" s="77">
        <f>IF(H12658="Lost",G12658*-1,IF(H12658="Won",     IF(D12658="E/W",            G12658*(F12658-1)*0.5*1.25,    IF(D12658="place",   G12658*(F12658-1) *0.95,  G12658*(F12658-1) )),            IF(H12658="Placed",     (G12658*-0.5)  + (0.5*G12658*(F12658-1)*0.2),0)         ))</f>
        <v>2.25</v>
      </c>
      <c r="J12658" s="18">
        <f t="shared" si="804"/>
        <v>1282.4900000000021</v>
      </c>
      <c r="K12658" s="19" t="str">
        <f t="shared" si="802"/>
        <v>Dec-16</v>
      </c>
      <c r="L12658" s="20">
        <f t="shared" si="805"/>
        <v>12460</v>
      </c>
      <c r="M12658" s="21">
        <f t="shared" si="803"/>
        <v>0.10292857142857159</v>
      </c>
    </row>
    <row r="12659" spans="1:13" x14ac:dyDescent="0.3">
      <c r="A12659" s="116">
        <v>42711</v>
      </c>
      <c r="B12659" s="90" t="s">
        <v>43</v>
      </c>
      <c r="C12659" s="103">
        <v>0.78125</v>
      </c>
      <c r="D12659" s="94" t="s">
        <v>31</v>
      </c>
      <c r="E12659" s="90" t="s">
        <v>4233</v>
      </c>
      <c r="F12659" s="115">
        <v>3.25</v>
      </c>
      <c r="G12659" s="92">
        <v>1</v>
      </c>
      <c r="H12659" s="90" t="s">
        <v>42</v>
      </c>
      <c r="I12659" s="77">
        <f>IF(H12659="Lost",G12659*-1,IF(H12659="Won",     IF(D12659="E/W",            G12659*(F12659-1)*0.5*1.25,    IF(D12659="place",   G12659*(F12659-1) *0.95,  G12659*(F12659-1) )),            IF(H12659="Placed",     (G12659*-0.5)  + (0.5*G12659*(F12659-1)*0.2),0)         ))</f>
        <v>2.25</v>
      </c>
      <c r="J12659" s="18">
        <f t="shared" si="804"/>
        <v>1284.7400000000021</v>
      </c>
      <c r="K12659" s="19" t="str">
        <f t="shared" si="802"/>
        <v>Dec-16</v>
      </c>
      <c r="L12659" s="20">
        <f t="shared" si="805"/>
        <v>12461</v>
      </c>
      <c r="M12659" s="21">
        <f t="shared" si="803"/>
        <v>0.10310087472915513</v>
      </c>
    </row>
    <row r="12660" spans="1:13" x14ac:dyDescent="0.3">
      <c r="A12660" s="119">
        <v>42711</v>
      </c>
      <c r="B12660" s="121" t="s">
        <v>29</v>
      </c>
      <c r="C12660" s="121">
        <v>15.35</v>
      </c>
      <c r="D12660" s="94"/>
      <c r="E12660" s="121" t="s">
        <v>4164</v>
      </c>
      <c r="F12660" s="123">
        <v>6</v>
      </c>
      <c r="G12660" s="91">
        <v>1</v>
      </c>
      <c r="H12660" s="40">
        <v>6</v>
      </c>
      <c r="I12660" s="38">
        <v>-1</v>
      </c>
      <c r="J12660" s="18">
        <f t="shared" si="804"/>
        <v>1283.7400000000021</v>
      </c>
      <c r="K12660" s="19" t="str">
        <f t="shared" si="802"/>
        <v>Dec-16</v>
      </c>
      <c r="L12660" s="20">
        <f t="shared" si="805"/>
        <v>12462</v>
      </c>
      <c r="M12660" s="21">
        <f t="shared" si="803"/>
        <v>0.10301235756700386</v>
      </c>
    </row>
    <row r="12661" spans="1:13" x14ac:dyDescent="0.3">
      <c r="A12661" s="124">
        <v>42711</v>
      </c>
      <c r="B12661" s="111" t="s">
        <v>43</v>
      </c>
      <c r="C12661" s="111">
        <v>16.45</v>
      </c>
      <c r="D12661" s="94"/>
      <c r="E12661" s="111" t="s">
        <v>4697</v>
      </c>
      <c r="F12661" s="110">
        <v>4.5</v>
      </c>
      <c r="G12661" s="89">
        <v>1</v>
      </c>
      <c r="H12661" s="37" t="s">
        <v>6512</v>
      </c>
      <c r="I12661" s="34">
        <v>-1</v>
      </c>
      <c r="J12661" s="18">
        <f t="shared" si="804"/>
        <v>1282.7400000000021</v>
      </c>
      <c r="K12661" s="19" t="str">
        <f t="shared" si="802"/>
        <v>Dec-16</v>
      </c>
      <c r="L12661" s="20">
        <f t="shared" si="805"/>
        <v>12463</v>
      </c>
      <c r="M12661" s="21">
        <f t="shared" si="803"/>
        <v>0.10292385460964472</v>
      </c>
    </row>
    <row r="12662" spans="1:13" x14ac:dyDescent="0.3">
      <c r="A12662" s="124">
        <v>42711</v>
      </c>
      <c r="B12662" s="111" t="s">
        <v>43</v>
      </c>
      <c r="C12662" s="111">
        <v>17.149999999999999</v>
      </c>
      <c r="D12662" s="94"/>
      <c r="E12662" s="111" t="s">
        <v>4444</v>
      </c>
      <c r="F12662" s="110">
        <v>5</v>
      </c>
      <c r="G12662" s="89">
        <v>1</v>
      </c>
      <c r="H12662" s="37" t="s">
        <v>6518</v>
      </c>
      <c r="I12662" s="34">
        <v>-1</v>
      </c>
      <c r="J12662" s="18">
        <f t="shared" si="804"/>
        <v>1281.7400000000021</v>
      </c>
      <c r="K12662" s="19" t="str">
        <f t="shared" si="802"/>
        <v>Dec-16</v>
      </c>
      <c r="L12662" s="20">
        <f t="shared" si="805"/>
        <v>12464</v>
      </c>
      <c r="M12662" s="21">
        <f t="shared" si="803"/>
        <v>0.1028353658536587</v>
      </c>
    </row>
    <row r="12663" spans="1:13" x14ac:dyDescent="0.3">
      <c r="A12663" s="124">
        <v>42711</v>
      </c>
      <c r="B12663" s="111" t="s">
        <v>43</v>
      </c>
      <c r="C12663" s="111">
        <v>19.149999999999999</v>
      </c>
      <c r="D12663" s="94"/>
      <c r="E12663" s="111" t="s">
        <v>10567</v>
      </c>
      <c r="F12663" s="110">
        <v>5.5</v>
      </c>
      <c r="G12663" s="91">
        <v>1</v>
      </c>
      <c r="H12663" s="37" t="s">
        <v>6512</v>
      </c>
      <c r="I12663" s="34">
        <v>-1</v>
      </c>
      <c r="J12663" s="18">
        <f t="shared" si="804"/>
        <v>1280.7400000000021</v>
      </c>
      <c r="K12663" s="19" t="str">
        <f t="shared" si="802"/>
        <v>Dec-16</v>
      </c>
      <c r="L12663" s="20">
        <f t="shared" si="805"/>
        <v>12465</v>
      </c>
      <c r="M12663" s="21">
        <f t="shared" si="803"/>
        <v>0.10274689129562792</v>
      </c>
    </row>
    <row r="12664" spans="1:13" x14ac:dyDescent="0.3">
      <c r="A12664" s="119">
        <v>42712</v>
      </c>
      <c r="B12664" s="123" t="s">
        <v>85</v>
      </c>
      <c r="C12664" s="121">
        <v>13.2</v>
      </c>
      <c r="D12664" s="94"/>
      <c r="E12664" s="123" t="s">
        <v>11222</v>
      </c>
      <c r="F12664" s="123">
        <v>6</v>
      </c>
      <c r="G12664" s="91">
        <v>1</v>
      </c>
      <c r="H12664" s="40">
        <v>4</v>
      </c>
      <c r="I12664" s="38">
        <v>-1</v>
      </c>
      <c r="J12664" s="18">
        <f t="shared" si="804"/>
        <v>1279.7400000000021</v>
      </c>
      <c r="K12664" s="19" t="str">
        <f t="shared" si="802"/>
        <v>Dec-16</v>
      </c>
      <c r="L12664" s="20">
        <f t="shared" si="805"/>
        <v>12466</v>
      </c>
      <c r="M12664" s="21">
        <f t="shared" si="803"/>
        <v>0.10265843093213557</v>
      </c>
    </row>
    <row r="12665" spans="1:13" x14ac:dyDescent="0.3">
      <c r="A12665" s="119">
        <v>42712</v>
      </c>
      <c r="B12665" s="123" t="s">
        <v>103</v>
      </c>
      <c r="C12665" s="121">
        <v>13.35</v>
      </c>
      <c r="D12665" s="94"/>
      <c r="E12665" s="123" t="s">
        <v>11224</v>
      </c>
      <c r="F12665" s="123">
        <v>4.5</v>
      </c>
      <c r="G12665" s="91">
        <v>1</v>
      </c>
      <c r="H12665" s="40">
        <v>2</v>
      </c>
      <c r="I12665" s="38">
        <v>-1</v>
      </c>
      <c r="J12665" s="18">
        <f t="shared" si="804"/>
        <v>1278.7400000000021</v>
      </c>
      <c r="K12665" s="19" t="str">
        <f t="shared" si="802"/>
        <v>Dec-16</v>
      </c>
      <c r="L12665" s="20">
        <f t="shared" si="805"/>
        <v>12467</v>
      </c>
      <c r="M12665" s="21">
        <f t="shared" si="803"/>
        <v>0.10256998475976595</v>
      </c>
    </row>
    <row r="12666" spans="1:13" x14ac:dyDescent="0.3">
      <c r="A12666" s="119">
        <v>42712</v>
      </c>
      <c r="B12666" s="123" t="s">
        <v>85</v>
      </c>
      <c r="C12666" s="121">
        <v>15.35</v>
      </c>
      <c r="D12666" s="94"/>
      <c r="E12666" s="123" t="s">
        <v>11223</v>
      </c>
      <c r="F12666" s="123">
        <v>4.5</v>
      </c>
      <c r="G12666" s="91">
        <v>1</v>
      </c>
      <c r="H12666" s="40">
        <v>1</v>
      </c>
      <c r="I12666" s="38">
        <v>3.5</v>
      </c>
      <c r="J12666" s="18">
        <f t="shared" si="804"/>
        <v>1282.2400000000021</v>
      </c>
      <c r="K12666" s="19" t="str">
        <f t="shared" si="802"/>
        <v>Dec-16</v>
      </c>
      <c r="L12666" s="20">
        <f t="shared" si="805"/>
        <v>12468</v>
      </c>
      <c r="M12666" s="21">
        <f t="shared" si="803"/>
        <v>0.10284247674045573</v>
      </c>
    </row>
    <row r="12667" spans="1:13" x14ac:dyDescent="0.3">
      <c r="A12667" s="119">
        <v>42712</v>
      </c>
      <c r="B12667" s="123" t="s">
        <v>103</v>
      </c>
      <c r="C12667" s="121">
        <v>15.5</v>
      </c>
      <c r="D12667" s="94"/>
      <c r="E12667" s="120" t="s">
        <v>11225</v>
      </c>
      <c r="F12667" s="123">
        <v>6</v>
      </c>
      <c r="G12667" s="91">
        <v>1</v>
      </c>
      <c r="H12667" s="40">
        <v>4</v>
      </c>
      <c r="I12667" s="38">
        <v>-1</v>
      </c>
      <c r="J12667" s="18">
        <f t="shared" si="804"/>
        <v>1281.2400000000021</v>
      </c>
      <c r="K12667" s="19" t="str">
        <f t="shared" si="802"/>
        <v>Dec-16</v>
      </c>
      <c r="L12667" s="20">
        <f t="shared" si="805"/>
        <v>12469</v>
      </c>
      <c r="M12667" s="21">
        <f t="shared" si="803"/>
        <v>0.10275402999438624</v>
      </c>
    </row>
    <row r="12668" spans="1:13" x14ac:dyDescent="0.3">
      <c r="A12668" s="124">
        <v>42712</v>
      </c>
      <c r="B12668" s="111" t="s">
        <v>47</v>
      </c>
      <c r="C12668" s="111">
        <v>17.55</v>
      </c>
      <c r="D12668" s="94"/>
      <c r="E12668" s="111" t="s">
        <v>11221</v>
      </c>
      <c r="F12668" s="110">
        <v>6</v>
      </c>
      <c r="G12668" s="91">
        <v>1</v>
      </c>
      <c r="H12668" s="37" t="s">
        <v>6518</v>
      </c>
      <c r="I12668" s="34">
        <v>-1</v>
      </c>
      <c r="J12668" s="18">
        <f t="shared" si="804"/>
        <v>1280.2400000000021</v>
      </c>
      <c r="K12668" s="19" t="str">
        <f t="shared" si="802"/>
        <v>Dec-16</v>
      </c>
      <c r="L12668" s="20">
        <f t="shared" si="805"/>
        <v>12470</v>
      </c>
      <c r="M12668" s="21">
        <f t="shared" si="803"/>
        <v>0.10266559743384139</v>
      </c>
    </row>
    <row r="12669" spans="1:13" x14ac:dyDescent="0.3">
      <c r="A12669" s="124">
        <v>42712</v>
      </c>
      <c r="B12669" s="111" t="s">
        <v>47</v>
      </c>
      <c r="C12669" s="111">
        <v>17.55</v>
      </c>
      <c r="D12669" s="94"/>
      <c r="E12669" s="111" t="s">
        <v>3760</v>
      </c>
      <c r="F12669" s="110">
        <v>5</v>
      </c>
      <c r="G12669" s="91">
        <v>1</v>
      </c>
      <c r="H12669" s="37" t="s">
        <v>6518</v>
      </c>
      <c r="I12669" s="34">
        <v>-1</v>
      </c>
      <c r="J12669" s="18">
        <f t="shared" si="804"/>
        <v>1279.2400000000021</v>
      </c>
      <c r="K12669" s="19" t="str">
        <f t="shared" si="802"/>
        <v>Dec-16</v>
      </c>
      <c r="L12669" s="20">
        <f t="shared" si="805"/>
        <v>12471</v>
      </c>
      <c r="M12669" s="21">
        <f t="shared" si="803"/>
        <v>0.10257717905540871</v>
      </c>
    </row>
    <row r="12670" spans="1:13" x14ac:dyDescent="0.3">
      <c r="A12670" s="119">
        <v>42713</v>
      </c>
      <c r="B12670" s="123" t="s">
        <v>123</v>
      </c>
      <c r="C12670" s="121">
        <v>12.1</v>
      </c>
      <c r="D12670" s="94"/>
      <c r="E12670" s="123" t="s">
        <v>3793</v>
      </c>
      <c r="F12670" s="123">
        <v>4.5</v>
      </c>
      <c r="G12670" s="91">
        <v>1</v>
      </c>
      <c r="H12670" s="40">
        <v>3</v>
      </c>
      <c r="I12670" s="38">
        <v>-1</v>
      </c>
      <c r="J12670" s="18">
        <f t="shared" si="804"/>
        <v>1278.2400000000021</v>
      </c>
      <c r="K12670" s="19" t="str">
        <f t="shared" si="802"/>
        <v>Dec-16</v>
      </c>
      <c r="L12670" s="20">
        <f t="shared" si="805"/>
        <v>12472</v>
      </c>
      <c r="M12670" s="21">
        <f t="shared" si="803"/>
        <v>0.10248877485567688</v>
      </c>
    </row>
    <row r="12671" spans="1:13" x14ac:dyDescent="0.3">
      <c r="A12671" s="119">
        <v>42713</v>
      </c>
      <c r="B12671" s="123" t="s">
        <v>123</v>
      </c>
      <c r="C12671" s="121">
        <v>13.5</v>
      </c>
      <c r="D12671" s="94"/>
      <c r="E12671" s="123" t="s">
        <v>11227</v>
      </c>
      <c r="F12671" s="123">
        <v>6</v>
      </c>
      <c r="G12671" s="91">
        <v>1</v>
      </c>
      <c r="H12671" s="40" t="s">
        <v>6103</v>
      </c>
      <c r="I12671" s="38">
        <v>-1</v>
      </c>
      <c r="J12671" s="18">
        <f t="shared" si="804"/>
        <v>1277.2400000000021</v>
      </c>
      <c r="K12671" s="19" t="str">
        <f t="shared" si="802"/>
        <v>Dec-16</v>
      </c>
      <c r="L12671" s="20">
        <f t="shared" si="805"/>
        <v>12473</v>
      </c>
      <c r="M12671" s="21">
        <f t="shared" si="803"/>
        <v>0.10240038483123563</v>
      </c>
    </row>
    <row r="12672" spans="1:13" x14ac:dyDescent="0.3">
      <c r="A12672" s="119">
        <v>42713</v>
      </c>
      <c r="B12672" s="123" t="s">
        <v>123</v>
      </c>
      <c r="C12672" s="121">
        <v>15</v>
      </c>
      <c r="D12672" s="94"/>
      <c r="E12672" s="123" t="s">
        <v>11229</v>
      </c>
      <c r="F12672" s="123">
        <v>6</v>
      </c>
      <c r="G12672" s="91">
        <v>1</v>
      </c>
      <c r="H12672" s="40">
        <v>5</v>
      </c>
      <c r="I12672" s="38">
        <v>-1</v>
      </c>
      <c r="J12672" s="18">
        <f t="shared" si="804"/>
        <v>1276.2400000000021</v>
      </c>
      <c r="K12672" s="19" t="str">
        <f t="shared" si="802"/>
        <v>Dec-16</v>
      </c>
      <c r="L12672" s="20">
        <f t="shared" si="805"/>
        <v>12474</v>
      </c>
      <c r="M12672" s="21">
        <f t="shared" si="803"/>
        <v>0.10231200897867582</v>
      </c>
    </row>
    <row r="12673" spans="1:13" x14ac:dyDescent="0.3">
      <c r="A12673" s="119">
        <v>42713</v>
      </c>
      <c r="B12673" s="123" t="s">
        <v>123</v>
      </c>
      <c r="C12673" s="121">
        <v>15</v>
      </c>
      <c r="D12673" s="94"/>
      <c r="E12673" s="123" t="s">
        <v>11228</v>
      </c>
      <c r="F12673" s="123">
        <v>4.33</v>
      </c>
      <c r="G12673" s="91">
        <v>1</v>
      </c>
      <c r="H12673" s="40">
        <v>1</v>
      </c>
      <c r="I12673" s="38">
        <v>3.33</v>
      </c>
      <c r="J12673" s="18">
        <f t="shared" si="804"/>
        <v>1279.570000000002</v>
      </c>
      <c r="K12673" s="19" t="str">
        <f t="shared" si="802"/>
        <v>Dec-16</v>
      </c>
      <c r="L12673" s="20">
        <f t="shared" si="805"/>
        <v>12475</v>
      </c>
      <c r="M12673" s="21">
        <f t="shared" si="803"/>
        <v>0.10257074148296609</v>
      </c>
    </row>
    <row r="12674" spans="1:13" x14ac:dyDescent="0.3">
      <c r="A12674" s="119">
        <v>42713</v>
      </c>
      <c r="B12674" s="123" t="s">
        <v>44</v>
      </c>
      <c r="C12674" s="121">
        <v>15.25</v>
      </c>
      <c r="D12674" s="94"/>
      <c r="E12674" s="123" t="s">
        <v>11226</v>
      </c>
      <c r="F12674" s="123">
        <v>5.5</v>
      </c>
      <c r="G12674" s="91">
        <v>1</v>
      </c>
      <c r="H12674" s="40">
        <v>4</v>
      </c>
      <c r="I12674" s="38">
        <v>-1</v>
      </c>
      <c r="J12674" s="18">
        <f t="shared" si="804"/>
        <v>1278.570000000002</v>
      </c>
      <c r="K12674" s="19" t="str">
        <f t="shared" ref="K12674:K12737" si="806">TEXT(A12674,"MMM-yy")</f>
        <v>Dec-16</v>
      </c>
      <c r="L12674" s="20">
        <f t="shared" si="805"/>
        <v>12476</v>
      </c>
      <c r="M12674" s="21">
        <f t="shared" ref="M12674:M12737" si="807">J12674/L12674</f>
        <v>0.1024823661429947</v>
      </c>
    </row>
    <row r="12675" spans="1:13" x14ac:dyDescent="0.3">
      <c r="A12675" s="119">
        <v>42713</v>
      </c>
      <c r="B12675" s="123" t="s">
        <v>76</v>
      </c>
      <c r="C12675" s="121">
        <v>15.45</v>
      </c>
      <c r="D12675" s="94"/>
      <c r="E12675" s="123" t="s">
        <v>11230</v>
      </c>
      <c r="F12675" s="123">
        <v>5</v>
      </c>
      <c r="G12675" s="91">
        <v>1</v>
      </c>
      <c r="H12675" s="40">
        <v>6</v>
      </c>
      <c r="I12675" s="38">
        <v>-1</v>
      </c>
      <c r="J12675" s="18">
        <f t="shared" ref="J12675:J12738" si="808">J12674+I12675</f>
        <v>1277.570000000002</v>
      </c>
      <c r="K12675" s="19" t="str">
        <f t="shared" si="806"/>
        <v>Dec-16</v>
      </c>
      <c r="L12675" s="20">
        <f t="shared" ref="L12675:L12738" si="809">L12674+G12675</f>
        <v>12477</v>
      </c>
      <c r="M12675" s="21">
        <f t="shared" si="807"/>
        <v>0.10239400496914339</v>
      </c>
    </row>
    <row r="12676" spans="1:13" x14ac:dyDescent="0.3">
      <c r="A12676" s="119">
        <v>42713</v>
      </c>
      <c r="B12676" s="123" t="s">
        <v>137</v>
      </c>
      <c r="C12676" s="121">
        <v>16.149999999999999</v>
      </c>
      <c r="D12676" s="94"/>
      <c r="E12676" s="123" t="s">
        <v>11231</v>
      </c>
      <c r="F12676" s="123">
        <v>6</v>
      </c>
      <c r="G12676" s="91">
        <v>1</v>
      </c>
      <c r="H12676" s="40">
        <v>5</v>
      </c>
      <c r="I12676" s="38">
        <v>-1</v>
      </c>
      <c r="J12676" s="18">
        <f t="shared" si="808"/>
        <v>1276.570000000002</v>
      </c>
      <c r="K12676" s="19" t="str">
        <f t="shared" si="806"/>
        <v>Dec-16</v>
      </c>
      <c r="L12676" s="20">
        <f t="shared" si="809"/>
        <v>12478</v>
      </c>
      <c r="M12676" s="21">
        <f t="shared" si="807"/>
        <v>0.10230565795800625</v>
      </c>
    </row>
    <row r="12677" spans="1:13" x14ac:dyDescent="0.3">
      <c r="A12677" s="116">
        <v>42714</v>
      </c>
      <c r="B12677" s="90" t="s">
        <v>137</v>
      </c>
      <c r="C12677" s="103">
        <v>0.65625</v>
      </c>
      <c r="D12677" s="94" t="s">
        <v>31</v>
      </c>
      <c r="E12677" s="90" t="s">
        <v>4234</v>
      </c>
      <c r="F12677" s="115">
        <v>3.5</v>
      </c>
      <c r="G12677" s="92">
        <v>1</v>
      </c>
      <c r="H12677" s="90" t="s">
        <v>42</v>
      </c>
      <c r="I12677" s="77">
        <f>IF(H12677="Lost",G12677*-1,IF(H12677="Won",     IF(D12677="E/W",            G12677*(F12677-1)*0.5*1.25,    IF(D12677="place",   G12677*(F12677-1) *0.95,  G12677*(F12677-1) )),            IF(H12677="Placed",     (G12677*-0.5)  + (0.5*G12677*(F12677-1)*0.2),0)         ))</f>
        <v>2.5</v>
      </c>
      <c r="J12677" s="18">
        <f t="shared" si="808"/>
        <v>1279.070000000002</v>
      </c>
      <c r="K12677" s="19" t="str">
        <f t="shared" si="806"/>
        <v>Dec-16</v>
      </c>
      <c r="L12677" s="20">
        <f t="shared" si="809"/>
        <v>12479</v>
      </c>
      <c r="M12677" s="21">
        <f t="shared" si="807"/>
        <v>0.10249779629778043</v>
      </c>
    </row>
    <row r="12678" spans="1:13" x14ac:dyDescent="0.3">
      <c r="A12678" s="116">
        <v>42714</v>
      </c>
      <c r="B12678" s="90" t="s">
        <v>137</v>
      </c>
      <c r="C12678" s="103">
        <v>0.67708333333333337</v>
      </c>
      <c r="D12678" s="94" t="s">
        <v>31</v>
      </c>
      <c r="E12678" s="90" t="s">
        <v>4235</v>
      </c>
      <c r="F12678" s="115">
        <v>3.75</v>
      </c>
      <c r="G12678" s="92">
        <v>1</v>
      </c>
      <c r="H12678" s="90" t="s">
        <v>33</v>
      </c>
      <c r="I12678" s="77">
        <f>IF(H12678="Lost",G12678*-1,IF(H12678="Won",     IF(D12678="E/W",            G12678*(F12678-1)*0.5*1.25,    IF(D12678="place",   G12678*(F12678-1) *0.95,  G12678*(F12678-1) )),            IF(H12678="Placed",     (G12678*-0.5)  + (0.5*G12678*(F12678-1)*0.2),0)         ))</f>
        <v>-1</v>
      </c>
      <c r="J12678" s="18">
        <f t="shared" si="808"/>
        <v>1278.070000000002</v>
      </c>
      <c r="K12678" s="19" t="str">
        <f t="shared" si="806"/>
        <v>Dec-16</v>
      </c>
      <c r="L12678" s="20">
        <f t="shared" si="809"/>
        <v>12480</v>
      </c>
      <c r="M12678" s="21">
        <f t="shared" si="807"/>
        <v>0.10240945512820529</v>
      </c>
    </row>
    <row r="12679" spans="1:13" x14ac:dyDescent="0.3">
      <c r="A12679" s="119">
        <v>42714</v>
      </c>
      <c r="B12679" s="121" t="s">
        <v>44</v>
      </c>
      <c r="C12679" s="121">
        <v>11.5</v>
      </c>
      <c r="D12679" s="94"/>
      <c r="E12679" s="121" t="s">
        <v>11233</v>
      </c>
      <c r="F12679" s="123">
        <v>5.5</v>
      </c>
      <c r="G12679" s="91">
        <v>1</v>
      </c>
      <c r="H12679" s="40">
        <v>2</v>
      </c>
      <c r="I12679" s="38">
        <v>-1</v>
      </c>
      <c r="J12679" s="18">
        <f t="shared" si="808"/>
        <v>1277.070000000002</v>
      </c>
      <c r="K12679" s="19" t="str">
        <f t="shared" si="806"/>
        <v>Dec-16</v>
      </c>
      <c r="L12679" s="20">
        <f t="shared" si="809"/>
        <v>12481</v>
      </c>
      <c r="M12679" s="21">
        <f t="shared" si="807"/>
        <v>0.10232112811473455</v>
      </c>
    </row>
    <row r="12680" spans="1:13" x14ac:dyDescent="0.3">
      <c r="A12680" s="119">
        <v>42714</v>
      </c>
      <c r="B12680" s="121" t="s">
        <v>44</v>
      </c>
      <c r="C12680" s="121">
        <v>11.5</v>
      </c>
      <c r="D12680" s="94"/>
      <c r="E12680" s="121" t="s">
        <v>11234</v>
      </c>
      <c r="F12680" s="123">
        <v>6</v>
      </c>
      <c r="G12680" s="91">
        <v>1</v>
      </c>
      <c r="H12680" s="40">
        <v>3</v>
      </c>
      <c r="I12680" s="38">
        <v>-1</v>
      </c>
      <c r="J12680" s="18">
        <f t="shared" si="808"/>
        <v>1276.070000000002</v>
      </c>
      <c r="K12680" s="19" t="str">
        <f t="shared" si="806"/>
        <v>Dec-16</v>
      </c>
      <c r="L12680" s="20">
        <f t="shared" si="809"/>
        <v>12482</v>
      </c>
      <c r="M12680" s="21">
        <f t="shared" si="807"/>
        <v>0.10223281525396587</v>
      </c>
    </row>
    <row r="12681" spans="1:13" x14ac:dyDescent="0.3">
      <c r="A12681" s="119">
        <v>42714</v>
      </c>
      <c r="B12681" s="121" t="s">
        <v>29</v>
      </c>
      <c r="C12681" s="121">
        <v>14.5</v>
      </c>
      <c r="D12681" s="94"/>
      <c r="E12681" s="121" t="s">
        <v>3661</v>
      </c>
      <c r="F12681" s="123">
        <v>6</v>
      </c>
      <c r="G12681" s="91">
        <v>1</v>
      </c>
      <c r="H12681" s="40" t="s">
        <v>6213</v>
      </c>
      <c r="I12681" s="38">
        <v>-1</v>
      </c>
      <c r="J12681" s="18">
        <f t="shared" si="808"/>
        <v>1275.070000000002</v>
      </c>
      <c r="K12681" s="19" t="str">
        <f t="shared" si="806"/>
        <v>Dec-16</v>
      </c>
      <c r="L12681" s="20">
        <f t="shared" si="809"/>
        <v>12483</v>
      </c>
      <c r="M12681" s="21">
        <f t="shared" si="807"/>
        <v>0.10214451654249795</v>
      </c>
    </row>
    <row r="12682" spans="1:13" x14ac:dyDescent="0.3">
      <c r="A12682" s="124">
        <v>42714</v>
      </c>
      <c r="B12682" s="111" t="s">
        <v>45</v>
      </c>
      <c r="C12682" s="111">
        <v>17.45</v>
      </c>
      <c r="D12682" s="94"/>
      <c r="E12682" s="111" t="s">
        <v>9737</v>
      </c>
      <c r="F12682" s="110">
        <v>4.5</v>
      </c>
      <c r="G12682" s="91">
        <v>1</v>
      </c>
      <c r="H12682" s="37" t="s">
        <v>6518</v>
      </c>
      <c r="I12682" s="34">
        <v>-1</v>
      </c>
      <c r="J12682" s="18">
        <f t="shared" si="808"/>
        <v>1274.070000000002</v>
      </c>
      <c r="K12682" s="19" t="str">
        <f t="shared" si="806"/>
        <v>Dec-16</v>
      </c>
      <c r="L12682" s="20">
        <f t="shared" si="809"/>
        <v>12484</v>
      </c>
      <c r="M12682" s="21">
        <f t="shared" si="807"/>
        <v>0.10205623197693063</v>
      </c>
    </row>
    <row r="12683" spans="1:13" x14ac:dyDescent="0.3">
      <c r="A12683" s="124">
        <v>42714</v>
      </c>
      <c r="B12683" s="111" t="s">
        <v>45</v>
      </c>
      <c r="C12683" s="111">
        <v>18.149999999999999</v>
      </c>
      <c r="D12683" s="94"/>
      <c r="E12683" s="111" t="s">
        <v>11232</v>
      </c>
      <c r="F12683" s="110">
        <v>4.5</v>
      </c>
      <c r="G12683" s="91">
        <v>1</v>
      </c>
      <c r="H12683" s="37" t="s">
        <v>6512</v>
      </c>
      <c r="I12683" s="34">
        <v>-1</v>
      </c>
      <c r="J12683" s="18">
        <f t="shared" si="808"/>
        <v>1273.070000000002</v>
      </c>
      <c r="K12683" s="19" t="str">
        <f t="shared" si="806"/>
        <v>Dec-16</v>
      </c>
      <c r="L12683" s="20">
        <f t="shared" si="809"/>
        <v>12485</v>
      </c>
      <c r="M12683" s="21">
        <f t="shared" si="807"/>
        <v>0.1019679615538648</v>
      </c>
    </row>
    <row r="12684" spans="1:13" x14ac:dyDescent="0.3">
      <c r="A12684" s="124">
        <v>42714</v>
      </c>
      <c r="B12684" s="111" t="s">
        <v>45</v>
      </c>
      <c r="C12684" s="111">
        <v>18.45</v>
      </c>
      <c r="D12684" s="94"/>
      <c r="E12684" s="111" t="s">
        <v>3495</v>
      </c>
      <c r="F12684" s="110">
        <v>6</v>
      </c>
      <c r="G12684" s="91">
        <v>1</v>
      </c>
      <c r="H12684" s="37" t="s">
        <v>6512</v>
      </c>
      <c r="I12684" s="34">
        <v>-1</v>
      </c>
      <c r="J12684" s="18">
        <f t="shared" si="808"/>
        <v>1272.070000000002</v>
      </c>
      <c r="K12684" s="19" t="str">
        <f t="shared" si="806"/>
        <v>Dec-16</v>
      </c>
      <c r="L12684" s="20">
        <f t="shared" si="809"/>
        <v>12486</v>
      </c>
      <c r="M12684" s="21">
        <f t="shared" si="807"/>
        <v>0.10187970526990245</v>
      </c>
    </row>
    <row r="12685" spans="1:13" x14ac:dyDescent="0.3">
      <c r="A12685" s="124">
        <v>42714</v>
      </c>
      <c r="B12685" s="111" t="s">
        <v>45</v>
      </c>
      <c r="C12685" s="111">
        <v>19.149999999999999</v>
      </c>
      <c r="D12685" s="94"/>
      <c r="E12685" s="111" t="s">
        <v>2978</v>
      </c>
      <c r="F12685" s="110">
        <v>4.5</v>
      </c>
      <c r="G12685" s="91">
        <v>1</v>
      </c>
      <c r="H12685" s="37" t="s">
        <v>6512</v>
      </c>
      <c r="I12685" s="34">
        <v>-1</v>
      </c>
      <c r="J12685" s="18">
        <f t="shared" si="808"/>
        <v>1271.070000000002</v>
      </c>
      <c r="K12685" s="19" t="str">
        <f t="shared" si="806"/>
        <v>Dec-16</v>
      </c>
      <c r="L12685" s="20">
        <f t="shared" si="809"/>
        <v>12487</v>
      </c>
      <c r="M12685" s="21">
        <f t="shared" si="807"/>
        <v>0.10179146312164668</v>
      </c>
    </row>
    <row r="12686" spans="1:13" x14ac:dyDescent="0.3">
      <c r="A12686" s="116">
        <v>42716</v>
      </c>
      <c r="B12686" s="90" t="s">
        <v>145</v>
      </c>
      <c r="C12686" s="103">
        <v>0.57291666666666663</v>
      </c>
      <c r="D12686" s="94" t="s">
        <v>31</v>
      </c>
      <c r="E12686" s="90" t="s">
        <v>4243</v>
      </c>
      <c r="F12686" s="115">
        <v>3.25</v>
      </c>
      <c r="G12686" s="92">
        <v>1</v>
      </c>
      <c r="H12686" s="90" t="s">
        <v>42</v>
      </c>
      <c r="I12686" s="77">
        <f>IF(H12686="Lost",G12686*-1,IF(H12686="Won",     IF(D12686="E/W",            G12686*(F12686-1)*0.5*1.25,    IF(D12686="place",   G12686*(F12686-1) *0.95,  G12686*(F12686-1) )),            IF(H12686="Placed",     (G12686*-0.5)  + (0.5*G12686*(F12686-1)*0.2),0)         ))</f>
        <v>2.25</v>
      </c>
      <c r="J12686" s="18">
        <f t="shared" si="808"/>
        <v>1273.320000000002</v>
      </c>
      <c r="K12686" s="19" t="str">
        <f t="shared" si="806"/>
        <v>Dec-16</v>
      </c>
      <c r="L12686" s="20">
        <f t="shared" si="809"/>
        <v>12488</v>
      </c>
      <c r="M12686" s="21">
        <f t="shared" si="807"/>
        <v>0.10196348494554788</v>
      </c>
    </row>
    <row r="12687" spans="1:13" x14ac:dyDescent="0.3">
      <c r="A12687" s="116">
        <v>42716</v>
      </c>
      <c r="B12687" s="90" t="s">
        <v>45</v>
      </c>
      <c r="C12687" s="103">
        <v>0.59027777777777779</v>
      </c>
      <c r="D12687" s="94" t="s">
        <v>31</v>
      </c>
      <c r="E12687" s="90" t="s">
        <v>4236</v>
      </c>
      <c r="F12687" s="115">
        <v>3</v>
      </c>
      <c r="G12687" s="92">
        <v>1</v>
      </c>
      <c r="H12687" s="90" t="s">
        <v>42</v>
      </c>
      <c r="I12687" s="77">
        <f>IF(H12687="Lost",G12687*-1,IF(H12687="Won",     IF(D12687="E/W",            G12687*(F12687-1)*0.5*1.25,    IF(D12687="place",   G12687*(F12687-1) *0.95,  G12687*(F12687-1) )),            IF(H12687="Placed",     (G12687*-0.5)  + (0.5*G12687*(F12687-1)*0.2),0)         ))</f>
        <v>2</v>
      </c>
      <c r="J12687" s="18">
        <f t="shared" si="808"/>
        <v>1275.320000000002</v>
      </c>
      <c r="K12687" s="19" t="str">
        <f t="shared" si="806"/>
        <v>Dec-16</v>
      </c>
      <c r="L12687" s="20">
        <f t="shared" si="809"/>
        <v>12489</v>
      </c>
      <c r="M12687" s="21">
        <f t="shared" si="807"/>
        <v>0.10211546160621363</v>
      </c>
    </row>
    <row r="12688" spans="1:13" x14ac:dyDescent="0.3">
      <c r="A12688" s="116">
        <v>42716</v>
      </c>
      <c r="B12688" s="90" t="s">
        <v>45</v>
      </c>
      <c r="C12688" s="103">
        <v>0.65277777777777779</v>
      </c>
      <c r="D12688" s="94" t="s">
        <v>31</v>
      </c>
      <c r="E12688" s="90" t="s">
        <v>4237</v>
      </c>
      <c r="F12688" s="115">
        <v>2.88</v>
      </c>
      <c r="G12688" s="92">
        <v>1</v>
      </c>
      <c r="H12688" s="90" t="s">
        <v>33</v>
      </c>
      <c r="I12688" s="77">
        <f>IF(H12688="Lost",G12688*-1,IF(H12688="Won",     IF(D12688="E/W",            G12688*(F12688-1)*0.5*1.25,    IF(D12688="place",   G12688*(F12688-1) *0.95,  G12688*(F12688-1) )),            IF(H12688="Placed",     (G12688*-0.5)  + (0.5*G12688*(F12688-1)*0.2),0)         ))</f>
        <v>-1</v>
      </c>
      <c r="J12688" s="18">
        <f t="shared" si="808"/>
        <v>1274.320000000002</v>
      </c>
      <c r="K12688" s="19" t="str">
        <f t="shared" si="806"/>
        <v>Dec-16</v>
      </c>
      <c r="L12688" s="20">
        <f t="shared" si="809"/>
        <v>12490</v>
      </c>
      <c r="M12688" s="21">
        <f t="shared" si="807"/>
        <v>0.1020272217774221</v>
      </c>
    </row>
    <row r="12689" spans="1:13" x14ac:dyDescent="0.3">
      <c r="A12689" s="119">
        <v>42716</v>
      </c>
      <c r="B12689" s="121" t="s">
        <v>73</v>
      </c>
      <c r="C12689" s="121">
        <v>14.3</v>
      </c>
      <c r="D12689" s="94"/>
      <c r="E12689" s="121" t="s">
        <v>11235</v>
      </c>
      <c r="F12689" s="123">
        <v>4.5</v>
      </c>
      <c r="G12689" s="91">
        <v>1</v>
      </c>
      <c r="H12689" s="40">
        <v>4</v>
      </c>
      <c r="I12689" s="38">
        <v>-1</v>
      </c>
      <c r="J12689" s="18">
        <f t="shared" si="808"/>
        <v>1273.320000000002</v>
      </c>
      <c r="K12689" s="19" t="str">
        <f t="shared" si="806"/>
        <v>Dec-16</v>
      </c>
      <c r="L12689" s="20">
        <f t="shared" si="809"/>
        <v>12491</v>
      </c>
      <c r="M12689" s="21">
        <f t="shared" si="807"/>
        <v>0.10193899607717573</v>
      </c>
    </row>
    <row r="12690" spans="1:13" x14ac:dyDescent="0.3">
      <c r="A12690" s="119">
        <v>42716</v>
      </c>
      <c r="B12690" s="121" t="s">
        <v>45</v>
      </c>
      <c r="C12690" s="121">
        <v>15.1</v>
      </c>
      <c r="D12690" s="94"/>
      <c r="E12690" s="121" t="s">
        <v>3261</v>
      </c>
      <c r="F12690" s="123">
        <v>5.5</v>
      </c>
      <c r="G12690" s="91">
        <v>1</v>
      </c>
      <c r="H12690" s="40">
        <v>1</v>
      </c>
      <c r="I12690" s="38">
        <v>6</v>
      </c>
      <c r="J12690" s="18">
        <f t="shared" si="808"/>
        <v>1279.320000000002</v>
      </c>
      <c r="K12690" s="19" t="str">
        <f t="shared" si="806"/>
        <v>Dec-16</v>
      </c>
      <c r="L12690" s="20">
        <f t="shared" si="809"/>
        <v>12492</v>
      </c>
      <c r="M12690" s="21">
        <f t="shared" si="807"/>
        <v>0.10241114313160439</v>
      </c>
    </row>
    <row r="12691" spans="1:13" x14ac:dyDescent="0.3">
      <c r="A12691" s="119">
        <v>42716</v>
      </c>
      <c r="B12691" s="121" t="s">
        <v>145</v>
      </c>
      <c r="C12691" s="121">
        <v>15.2</v>
      </c>
      <c r="D12691" s="94"/>
      <c r="E12691" s="121" t="s">
        <v>2371</v>
      </c>
      <c r="F12691" s="123">
        <v>6</v>
      </c>
      <c r="G12691" s="91">
        <v>1</v>
      </c>
      <c r="H12691" s="40">
        <v>6</v>
      </c>
      <c r="I12691" s="38">
        <v>-1</v>
      </c>
      <c r="J12691" s="18">
        <f t="shared" si="808"/>
        <v>1278.320000000002</v>
      </c>
      <c r="K12691" s="19" t="str">
        <f t="shared" si="806"/>
        <v>Dec-16</v>
      </c>
      <c r="L12691" s="20">
        <f t="shared" si="809"/>
        <v>12493</v>
      </c>
      <c r="M12691" s="21">
        <f t="shared" si="807"/>
        <v>0.10232290082446185</v>
      </c>
    </row>
    <row r="12692" spans="1:13" x14ac:dyDescent="0.3">
      <c r="A12692" s="119">
        <v>42716</v>
      </c>
      <c r="B12692" s="121" t="s">
        <v>45</v>
      </c>
      <c r="C12692" s="121">
        <v>16.100000000000001</v>
      </c>
      <c r="D12692" s="94"/>
      <c r="E12692" s="121" t="s">
        <v>11236</v>
      </c>
      <c r="F12692" s="123">
        <v>4.5</v>
      </c>
      <c r="G12692" s="91">
        <v>1</v>
      </c>
      <c r="H12692" s="40">
        <v>3</v>
      </c>
      <c r="I12692" s="38">
        <v>-1</v>
      </c>
      <c r="J12692" s="18">
        <f t="shared" si="808"/>
        <v>1277.320000000002</v>
      </c>
      <c r="K12692" s="19" t="str">
        <f t="shared" si="806"/>
        <v>Dec-16</v>
      </c>
      <c r="L12692" s="20">
        <f t="shared" si="809"/>
        <v>12494</v>
      </c>
      <c r="M12692" s="21">
        <f t="shared" si="807"/>
        <v>0.10223467264286873</v>
      </c>
    </row>
    <row r="12693" spans="1:13" x14ac:dyDescent="0.3">
      <c r="A12693" s="116">
        <v>42717</v>
      </c>
      <c r="B12693" s="90" t="s">
        <v>118</v>
      </c>
      <c r="C12693" s="103">
        <v>0.61111111111111105</v>
      </c>
      <c r="D12693" s="94" t="s">
        <v>31</v>
      </c>
      <c r="E12693" s="90" t="s">
        <v>4238</v>
      </c>
      <c r="F12693" s="115">
        <v>3.5</v>
      </c>
      <c r="G12693" s="92">
        <v>1</v>
      </c>
      <c r="H12693" s="90" t="s">
        <v>33</v>
      </c>
      <c r="I12693" s="77">
        <f>IF(H12693="Lost",G12693*-1,IF(H12693="Won",     IF(D12693="E/W",            G12693*(F12693-1)*0.5*1.25,    IF(D12693="place",   G12693*(F12693-1) *0.95,  G12693*(F12693-1) )),            IF(H12693="Placed",     (G12693*-0.5)  + (0.5*G12693*(F12693-1)*0.2),0)         ))</f>
        <v>-1</v>
      </c>
      <c r="J12693" s="18">
        <f t="shared" si="808"/>
        <v>1276.320000000002</v>
      </c>
      <c r="K12693" s="19" t="str">
        <f t="shared" si="806"/>
        <v>Dec-16</v>
      </c>
      <c r="L12693" s="20">
        <f t="shared" si="809"/>
        <v>12495</v>
      </c>
      <c r="M12693" s="21">
        <f t="shared" si="807"/>
        <v>0.10214645858343353</v>
      </c>
    </row>
    <row r="12694" spans="1:13" x14ac:dyDescent="0.3">
      <c r="A12694" s="119">
        <v>42717</v>
      </c>
      <c r="B12694" s="121" t="s">
        <v>30</v>
      </c>
      <c r="C12694" s="121">
        <v>12</v>
      </c>
      <c r="D12694" s="94"/>
      <c r="E12694" s="121" t="s">
        <v>11237</v>
      </c>
      <c r="F12694" s="123">
        <v>5</v>
      </c>
      <c r="G12694" s="91">
        <v>1</v>
      </c>
      <c r="H12694" s="40">
        <v>1</v>
      </c>
      <c r="I12694" s="38">
        <v>5</v>
      </c>
      <c r="J12694" s="18">
        <f t="shared" si="808"/>
        <v>1281.320000000002</v>
      </c>
      <c r="K12694" s="19" t="str">
        <f t="shared" si="806"/>
        <v>Dec-16</v>
      </c>
      <c r="L12694" s="20">
        <f t="shared" si="809"/>
        <v>12496</v>
      </c>
      <c r="M12694" s="21">
        <f t="shared" si="807"/>
        <v>0.10253841229193358</v>
      </c>
    </row>
    <row r="12695" spans="1:13" x14ac:dyDescent="0.3">
      <c r="A12695" s="119">
        <v>42717</v>
      </c>
      <c r="B12695" s="120" t="s">
        <v>118</v>
      </c>
      <c r="C12695" s="121">
        <v>12.4</v>
      </c>
      <c r="D12695" s="94"/>
      <c r="E12695" s="121" t="s">
        <v>11241</v>
      </c>
      <c r="F12695" s="123">
        <v>6</v>
      </c>
      <c r="G12695" s="91">
        <v>1</v>
      </c>
      <c r="H12695" s="40">
        <v>2</v>
      </c>
      <c r="I12695" s="38">
        <v>-1</v>
      </c>
      <c r="J12695" s="18">
        <f t="shared" si="808"/>
        <v>1280.320000000002</v>
      </c>
      <c r="K12695" s="19" t="str">
        <f t="shared" si="806"/>
        <v>Dec-16</v>
      </c>
      <c r="L12695" s="20">
        <f t="shared" si="809"/>
        <v>12497</v>
      </c>
      <c r="M12695" s="21">
        <f t="shared" si="807"/>
        <v>0.10245018804513099</v>
      </c>
    </row>
    <row r="12696" spans="1:13" x14ac:dyDescent="0.3">
      <c r="A12696" s="119">
        <v>42717</v>
      </c>
      <c r="B12696" s="121" t="s">
        <v>30</v>
      </c>
      <c r="C12696" s="121">
        <v>13.3</v>
      </c>
      <c r="D12696" s="94"/>
      <c r="E12696" s="121" t="s">
        <v>11239</v>
      </c>
      <c r="F12696" s="123">
        <v>4.5</v>
      </c>
      <c r="G12696" s="91">
        <v>1</v>
      </c>
      <c r="H12696" s="40">
        <v>2</v>
      </c>
      <c r="I12696" s="38">
        <v>-1</v>
      </c>
      <c r="J12696" s="18">
        <f t="shared" si="808"/>
        <v>1279.320000000002</v>
      </c>
      <c r="K12696" s="19" t="str">
        <f t="shared" si="806"/>
        <v>Dec-16</v>
      </c>
      <c r="L12696" s="20">
        <f t="shared" si="809"/>
        <v>12498</v>
      </c>
      <c r="M12696" s="21">
        <f t="shared" si="807"/>
        <v>0.1023619779164668</v>
      </c>
    </row>
    <row r="12697" spans="1:13" x14ac:dyDescent="0.3">
      <c r="A12697" s="119">
        <v>42717</v>
      </c>
      <c r="B12697" s="121" t="s">
        <v>30</v>
      </c>
      <c r="C12697" s="121">
        <v>13.3</v>
      </c>
      <c r="D12697" s="94"/>
      <c r="E12697" s="121" t="s">
        <v>11238</v>
      </c>
      <c r="F12697" s="123">
        <v>4.5</v>
      </c>
      <c r="G12697" s="91">
        <v>1</v>
      </c>
      <c r="H12697" s="40">
        <v>1</v>
      </c>
      <c r="I12697" s="38">
        <v>3.5</v>
      </c>
      <c r="J12697" s="18">
        <f t="shared" si="808"/>
        <v>1282.820000000002</v>
      </c>
      <c r="K12697" s="19" t="str">
        <f t="shared" si="806"/>
        <v>Dec-16</v>
      </c>
      <c r="L12697" s="20">
        <f t="shared" si="809"/>
        <v>12499</v>
      </c>
      <c r="M12697" s="21">
        <f t="shared" si="807"/>
        <v>0.10263381070485655</v>
      </c>
    </row>
    <row r="12698" spans="1:13" x14ac:dyDescent="0.3">
      <c r="A12698" s="119">
        <v>42717</v>
      </c>
      <c r="B12698" s="121" t="s">
        <v>61</v>
      </c>
      <c r="C12698" s="121">
        <v>14.5</v>
      </c>
      <c r="D12698" s="94"/>
      <c r="E12698" s="121" t="s">
        <v>11240</v>
      </c>
      <c r="F12698" s="123">
        <v>6</v>
      </c>
      <c r="G12698" s="91">
        <v>1</v>
      </c>
      <c r="H12698" s="40">
        <v>2</v>
      </c>
      <c r="I12698" s="38">
        <v>-1</v>
      </c>
      <c r="J12698" s="18">
        <f t="shared" si="808"/>
        <v>1281.820000000002</v>
      </c>
      <c r="K12698" s="19" t="str">
        <f t="shared" si="806"/>
        <v>Dec-16</v>
      </c>
      <c r="L12698" s="20">
        <f t="shared" si="809"/>
        <v>12500</v>
      </c>
      <c r="M12698" s="21">
        <f t="shared" si="807"/>
        <v>0.10254560000000015</v>
      </c>
    </row>
    <row r="12699" spans="1:13" x14ac:dyDescent="0.3">
      <c r="A12699" s="116">
        <v>42718</v>
      </c>
      <c r="B12699" s="90" t="s">
        <v>29</v>
      </c>
      <c r="C12699" s="103">
        <v>0.53125</v>
      </c>
      <c r="D12699" s="94" t="s">
        <v>31</v>
      </c>
      <c r="E12699" s="90" t="s">
        <v>4239</v>
      </c>
      <c r="F12699" s="115">
        <v>3</v>
      </c>
      <c r="G12699" s="92">
        <v>1</v>
      </c>
      <c r="H12699" s="90" t="s">
        <v>33</v>
      </c>
      <c r="I12699" s="77">
        <f>IF(H12699="Lost",G12699*-1,IF(H12699="Won",     IF(D12699="E/W",            G12699*(F12699-1)*0.5*1.25,    IF(D12699="place",   G12699*(F12699-1) *0.95,  G12699*(F12699-1) )),            IF(H12699="Placed",     (G12699*-0.5)  + (0.5*G12699*(F12699-1)*0.2),0)         ))</f>
        <v>-1</v>
      </c>
      <c r="J12699" s="18">
        <f t="shared" si="808"/>
        <v>1280.820000000002</v>
      </c>
      <c r="K12699" s="19" t="str">
        <f t="shared" si="806"/>
        <v>Dec-16</v>
      </c>
      <c r="L12699" s="20">
        <f t="shared" si="809"/>
        <v>12501</v>
      </c>
      <c r="M12699" s="21">
        <f t="shared" si="807"/>
        <v>0.10245740340772753</v>
      </c>
    </row>
    <row r="12700" spans="1:13" x14ac:dyDescent="0.3">
      <c r="A12700" s="116">
        <v>42718</v>
      </c>
      <c r="B12700" s="90" t="s">
        <v>93</v>
      </c>
      <c r="C12700" s="103">
        <v>0.5625</v>
      </c>
      <c r="D12700" s="94" t="s">
        <v>31</v>
      </c>
      <c r="E12700" s="90" t="s">
        <v>4241</v>
      </c>
      <c r="F12700" s="115">
        <v>3.5</v>
      </c>
      <c r="G12700" s="92">
        <v>1</v>
      </c>
      <c r="H12700" s="90" t="s">
        <v>42</v>
      </c>
      <c r="I12700" s="77">
        <f>IF(H12700="Lost",G12700*-1,IF(H12700="Won",     IF(D12700="E/W",            G12700*(F12700-1)*0.5*1.25,    IF(D12700="place",   G12700*(F12700-1) *0.95,  G12700*(F12700-1) )),            IF(H12700="Placed",     (G12700*-0.5)  + (0.5*G12700*(F12700-1)*0.2),0)         ))</f>
        <v>2.5</v>
      </c>
      <c r="J12700" s="18">
        <f t="shared" si="808"/>
        <v>1283.320000000002</v>
      </c>
      <c r="K12700" s="19" t="str">
        <f t="shared" si="806"/>
        <v>Dec-16</v>
      </c>
      <c r="L12700" s="20">
        <f t="shared" si="809"/>
        <v>12502</v>
      </c>
      <c r="M12700" s="21">
        <f t="shared" si="807"/>
        <v>0.10264917613181906</v>
      </c>
    </row>
    <row r="12701" spans="1:13" x14ac:dyDescent="0.3">
      <c r="A12701" s="116">
        <v>42718</v>
      </c>
      <c r="B12701" s="90" t="s">
        <v>29</v>
      </c>
      <c r="C12701" s="103">
        <v>0.625</v>
      </c>
      <c r="D12701" s="94" t="s">
        <v>31</v>
      </c>
      <c r="E12701" s="90" t="s">
        <v>4240</v>
      </c>
      <c r="F12701" s="115">
        <v>4</v>
      </c>
      <c r="G12701" s="92">
        <v>1</v>
      </c>
      <c r="H12701" s="90" t="s">
        <v>33</v>
      </c>
      <c r="I12701" s="77">
        <f>IF(H12701="Lost",G12701*-1,IF(H12701="Won",     IF(D12701="E/W",            G12701*(F12701-1)*0.5*1.25,    IF(D12701="place",   G12701*(F12701-1) *0.95,  G12701*(F12701-1) )),            IF(H12701="Placed",     (G12701*-0.5)  + (0.5*G12701*(F12701-1)*0.2),0)         ))</f>
        <v>-1</v>
      </c>
      <c r="J12701" s="18">
        <f t="shared" si="808"/>
        <v>1282.320000000002</v>
      </c>
      <c r="K12701" s="19" t="str">
        <f t="shared" si="806"/>
        <v>Dec-16</v>
      </c>
      <c r="L12701" s="20">
        <f t="shared" si="809"/>
        <v>12503</v>
      </c>
      <c r="M12701" s="21">
        <f t="shared" si="807"/>
        <v>0.10256098536351292</v>
      </c>
    </row>
    <row r="12702" spans="1:13" x14ac:dyDescent="0.3">
      <c r="A12702" s="119">
        <v>42718</v>
      </c>
      <c r="B12702" s="121" t="s">
        <v>97</v>
      </c>
      <c r="C12702" s="121">
        <v>13.1</v>
      </c>
      <c r="D12702" s="94"/>
      <c r="E12702" s="121" t="s">
        <v>9567</v>
      </c>
      <c r="F12702" s="123">
        <v>6</v>
      </c>
      <c r="G12702" s="91">
        <v>1</v>
      </c>
      <c r="H12702" s="40">
        <v>3</v>
      </c>
      <c r="I12702" s="38">
        <v>-1</v>
      </c>
      <c r="J12702" s="18">
        <f t="shared" si="808"/>
        <v>1281.320000000002</v>
      </c>
      <c r="K12702" s="19" t="str">
        <f t="shared" si="806"/>
        <v>Dec-16</v>
      </c>
      <c r="L12702" s="20">
        <f t="shared" si="809"/>
        <v>12504</v>
      </c>
      <c r="M12702" s="21">
        <f t="shared" si="807"/>
        <v>0.10247280870121576</v>
      </c>
    </row>
    <row r="12703" spans="1:13" x14ac:dyDescent="0.3">
      <c r="A12703" s="119">
        <v>42718</v>
      </c>
      <c r="B12703" s="121" t="s">
        <v>29</v>
      </c>
      <c r="C12703" s="121">
        <v>13.5</v>
      </c>
      <c r="D12703" s="94"/>
      <c r="E12703" s="121" t="s">
        <v>1738</v>
      </c>
      <c r="F12703" s="123">
        <v>4.33</v>
      </c>
      <c r="G12703" s="91">
        <v>1</v>
      </c>
      <c r="H12703" s="40">
        <v>3</v>
      </c>
      <c r="I12703" s="38">
        <v>-1</v>
      </c>
      <c r="J12703" s="18">
        <f t="shared" si="808"/>
        <v>1280.320000000002</v>
      </c>
      <c r="K12703" s="19" t="str">
        <f t="shared" si="806"/>
        <v>Dec-16</v>
      </c>
      <c r="L12703" s="20">
        <f t="shared" si="809"/>
        <v>12505</v>
      </c>
      <c r="M12703" s="21">
        <f t="shared" si="807"/>
        <v>0.10238464614154354</v>
      </c>
    </row>
    <row r="12704" spans="1:13" x14ac:dyDescent="0.3">
      <c r="A12704" s="119">
        <v>42718</v>
      </c>
      <c r="B12704" s="121" t="s">
        <v>97</v>
      </c>
      <c r="C12704" s="121">
        <v>14.5</v>
      </c>
      <c r="D12704" s="94"/>
      <c r="E12704" s="121" t="s">
        <v>11242</v>
      </c>
      <c r="F12704" s="123">
        <v>5</v>
      </c>
      <c r="G12704" s="91">
        <v>1</v>
      </c>
      <c r="H12704" s="40">
        <v>4</v>
      </c>
      <c r="I12704" s="38">
        <v>-1</v>
      </c>
      <c r="J12704" s="18">
        <f t="shared" si="808"/>
        <v>1279.320000000002</v>
      </c>
      <c r="K12704" s="19" t="str">
        <f t="shared" si="806"/>
        <v>Dec-16</v>
      </c>
      <c r="L12704" s="20">
        <f t="shared" si="809"/>
        <v>12506</v>
      </c>
      <c r="M12704" s="21">
        <f t="shared" si="807"/>
        <v>0.10229649768111322</v>
      </c>
    </row>
    <row r="12705" spans="1:13" x14ac:dyDescent="0.3">
      <c r="A12705" s="119">
        <v>42718</v>
      </c>
      <c r="B12705" s="121" t="s">
        <v>43</v>
      </c>
      <c r="C12705" s="121">
        <v>19.100000000000001</v>
      </c>
      <c r="D12705" s="94"/>
      <c r="E12705" s="121" t="s">
        <v>2574</v>
      </c>
      <c r="F12705" s="123">
        <v>4.33</v>
      </c>
      <c r="G12705" s="91">
        <v>1</v>
      </c>
      <c r="H12705" s="40">
        <v>8</v>
      </c>
      <c r="I12705" s="38">
        <v>-1</v>
      </c>
      <c r="J12705" s="18">
        <f t="shared" si="808"/>
        <v>1278.320000000002</v>
      </c>
      <c r="K12705" s="19" t="str">
        <f t="shared" si="806"/>
        <v>Dec-16</v>
      </c>
      <c r="L12705" s="20">
        <f t="shared" si="809"/>
        <v>12507</v>
      </c>
      <c r="M12705" s="21">
        <f t="shared" si="807"/>
        <v>0.1022083633165429</v>
      </c>
    </row>
    <row r="12706" spans="1:13" x14ac:dyDescent="0.3">
      <c r="A12706" s="116">
        <v>42719</v>
      </c>
      <c r="B12706" s="90" t="s">
        <v>47</v>
      </c>
      <c r="C12706" s="103">
        <v>0.71875</v>
      </c>
      <c r="D12706" s="94" t="s">
        <v>31</v>
      </c>
      <c r="E12706" s="90" t="s">
        <v>4242</v>
      </c>
      <c r="F12706" s="115">
        <v>3.25</v>
      </c>
      <c r="G12706" s="92">
        <v>1</v>
      </c>
      <c r="H12706" s="90" t="s">
        <v>33</v>
      </c>
      <c r="I12706" s="77">
        <f>IF(H12706="Lost",G12706*-1,IF(H12706="Won",     IF(D12706="E/W",            G12706*(F12706-1)*0.5*1.25,    IF(D12706="place",   G12706*(F12706-1) *0.95,  G12706*(F12706-1) )),            IF(H12706="Placed",     (G12706*-0.5)  + (0.5*G12706*(F12706-1)*0.2),0)         ))</f>
        <v>-1</v>
      </c>
      <c r="J12706" s="18">
        <f t="shared" si="808"/>
        <v>1277.320000000002</v>
      </c>
      <c r="K12706" s="19" t="str">
        <f t="shared" si="806"/>
        <v>Dec-16</v>
      </c>
      <c r="L12706" s="20">
        <f t="shared" si="809"/>
        <v>12508</v>
      </c>
      <c r="M12706" s="21">
        <f t="shared" si="807"/>
        <v>0.10212024304445171</v>
      </c>
    </row>
    <row r="12707" spans="1:13" x14ac:dyDescent="0.3">
      <c r="A12707" s="119">
        <v>42719</v>
      </c>
      <c r="B12707" s="121" t="s">
        <v>84</v>
      </c>
      <c r="C12707" s="121">
        <v>12.3</v>
      </c>
      <c r="D12707" s="94"/>
      <c r="E12707" s="121" t="s">
        <v>5497</v>
      </c>
      <c r="F12707" s="123">
        <v>4.5</v>
      </c>
      <c r="G12707" s="91">
        <v>1</v>
      </c>
      <c r="H12707" s="40" t="s">
        <v>6213</v>
      </c>
      <c r="I12707" s="38">
        <v>-1</v>
      </c>
      <c r="J12707" s="18">
        <f t="shared" si="808"/>
        <v>1276.320000000002</v>
      </c>
      <c r="K12707" s="19" t="str">
        <f t="shared" si="806"/>
        <v>Dec-16</v>
      </c>
      <c r="L12707" s="20">
        <f t="shared" si="809"/>
        <v>12509</v>
      </c>
      <c r="M12707" s="21">
        <f t="shared" si="807"/>
        <v>0.10203213686145991</v>
      </c>
    </row>
    <row r="12708" spans="1:13" x14ac:dyDescent="0.3">
      <c r="A12708" s="119">
        <v>42719</v>
      </c>
      <c r="B12708" s="121" t="s">
        <v>137</v>
      </c>
      <c r="C12708" s="121">
        <v>12.5</v>
      </c>
      <c r="D12708" s="94"/>
      <c r="E12708" s="121" t="s">
        <v>11244</v>
      </c>
      <c r="F12708" s="123">
        <v>4.5</v>
      </c>
      <c r="G12708" s="91">
        <v>1</v>
      </c>
      <c r="H12708" s="40">
        <v>2</v>
      </c>
      <c r="I12708" s="38">
        <v>-1</v>
      </c>
      <c r="J12708" s="18">
        <f t="shared" si="808"/>
        <v>1275.320000000002</v>
      </c>
      <c r="K12708" s="19" t="str">
        <f t="shared" si="806"/>
        <v>Dec-16</v>
      </c>
      <c r="L12708" s="20">
        <f t="shared" si="809"/>
        <v>12510</v>
      </c>
      <c r="M12708" s="21">
        <f t="shared" si="807"/>
        <v>0.10194404476418881</v>
      </c>
    </row>
    <row r="12709" spans="1:13" x14ac:dyDescent="0.3">
      <c r="A12709" s="119">
        <v>42719</v>
      </c>
      <c r="B12709" s="121" t="s">
        <v>137</v>
      </c>
      <c r="C12709" s="121">
        <v>13.2</v>
      </c>
      <c r="D12709" s="94"/>
      <c r="E12709" s="121" t="s">
        <v>2922</v>
      </c>
      <c r="F12709" s="123">
        <v>6</v>
      </c>
      <c r="G12709" s="91">
        <v>1</v>
      </c>
      <c r="H12709" s="40">
        <v>1</v>
      </c>
      <c r="I12709" s="38">
        <v>5</v>
      </c>
      <c r="J12709" s="18">
        <f t="shared" si="808"/>
        <v>1280.320000000002</v>
      </c>
      <c r="K12709" s="19" t="str">
        <f t="shared" si="806"/>
        <v>Dec-16</v>
      </c>
      <c r="L12709" s="20">
        <f t="shared" si="809"/>
        <v>12511</v>
      </c>
      <c r="M12709" s="21">
        <f t="shared" si="807"/>
        <v>0.10233554472064599</v>
      </c>
    </row>
    <row r="12710" spans="1:13" x14ac:dyDescent="0.3">
      <c r="A12710" s="119">
        <v>42719</v>
      </c>
      <c r="B12710" s="121" t="s">
        <v>86</v>
      </c>
      <c r="C12710" s="121">
        <v>14.45</v>
      </c>
      <c r="D12710" s="94"/>
      <c r="E12710" s="121" t="s">
        <v>11243</v>
      </c>
      <c r="F12710" s="123">
        <v>6</v>
      </c>
      <c r="G12710" s="91">
        <v>1</v>
      </c>
      <c r="H12710" s="40">
        <v>1</v>
      </c>
      <c r="I12710" s="38">
        <v>5</v>
      </c>
      <c r="J12710" s="18">
        <f t="shared" si="808"/>
        <v>1285.320000000002</v>
      </c>
      <c r="K12710" s="19" t="str">
        <f t="shared" si="806"/>
        <v>Dec-16</v>
      </c>
      <c r="L12710" s="20">
        <f t="shared" si="809"/>
        <v>12512</v>
      </c>
      <c r="M12710" s="21">
        <f t="shared" si="807"/>
        <v>0.10272698209718686</v>
      </c>
    </row>
    <row r="12711" spans="1:13" x14ac:dyDescent="0.3">
      <c r="A12711" s="116">
        <v>42720</v>
      </c>
      <c r="B12711" s="90" t="s">
        <v>58</v>
      </c>
      <c r="C12711" s="103">
        <v>0.53125</v>
      </c>
      <c r="D12711" s="94" t="s">
        <v>31</v>
      </c>
      <c r="E12711" s="90" t="s">
        <v>4245</v>
      </c>
      <c r="F12711" s="115">
        <v>3</v>
      </c>
      <c r="G12711" s="92">
        <v>1</v>
      </c>
      <c r="H12711" s="90" t="s">
        <v>42</v>
      </c>
      <c r="I12711" s="77">
        <f>IF(H12711="Lost",G12711*-1,IF(H12711="Won",     IF(D12711="E/W",            G12711*(F12711-1)*0.5*1.25,    IF(D12711="place",   G12711*(F12711-1) *0.95,  G12711*(F12711-1) )),            IF(H12711="Placed",     (G12711*-0.5)  + (0.5*G12711*(F12711-1)*0.2),0)         ))</f>
        <v>2</v>
      </c>
      <c r="J12711" s="18">
        <f t="shared" si="808"/>
        <v>1287.320000000002</v>
      </c>
      <c r="K12711" s="19" t="str">
        <f t="shared" si="806"/>
        <v>Dec-16</v>
      </c>
      <c r="L12711" s="20">
        <f t="shared" si="809"/>
        <v>12513</v>
      </c>
      <c r="M12711" s="21">
        <f t="shared" si="807"/>
        <v>0.10287860624950068</v>
      </c>
    </row>
    <row r="12712" spans="1:13" x14ac:dyDescent="0.3">
      <c r="A12712" s="116">
        <v>42720</v>
      </c>
      <c r="B12712" s="90" t="s">
        <v>98</v>
      </c>
      <c r="C12712" s="103">
        <v>0.57291666666666663</v>
      </c>
      <c r="D12712" s="94" t="s">
        <v>31</v>
      </c>
      <c r="E12712" s="90" t="s">
        <v>4244</v>
      </c>
      <c r="F12712" s="115">
        <v>4</v>
      </c>
      <c r="G12712" s="92">
        <v>1</v>
      </c>
      <c r="H12712" s="90" t="s">
        <v>33</v>
      </c>
      <c r="I12712" s="77">
        <f>IF(H12712="Lost",G12712*-1,IF(H12712="Won",     IF(D12712="E/W",            G12712*(F12712-1)*0.5*1.25,    IF(D12712="place",   G12712*(F12712-1) *0.95,  G12712*(F12712-1) )),            IF(H12712="Placed",     (G12712*-0.5)  + (0.5*G12712*(F12712-1)*0.2),0)         ))</f>
        <v>-1</v>
      </c>
      <c r="J12712" s="18">
        <f t="shared" si="808"/>
        <v>1286.320000000002</v>
      </c>
      <c r="K12712" s="19" t="str">
        <f t="shared" si="806"/>
        <v>Dec-16</v>
      </c>
      <c r="L12712" s="20">
        <f t="shared" si="809"/>
        <v>12514</v>
      </c>
      <c r="M12712" s="21">
        <f t="shared" si="807"/>
        <v>0.10279047466837159</v>
      </c>
    </row>
    <row r="12713" spans="1:13" x14ac:dyDescent="0.3">
      <c r="A12713" s="116">
        <v>42720</v>
      </c>
      <c r="B12713" s="90" t="s">
        <v>137</v>
      </c>
      <c r="C12713" s="103">
        <v>0.59027777777777779</v>
      </c>
      <c r="D12713" s="94" t="s">
        <v>31</v>
      </c>
      <c r="E12713" s="90" t="s">
        <v>4090</v>
      </c>
      <c r="F12713" s="115">
        <v>3.75</v>
      </c>
      <c r="G12713" s="92">
        <v>1</v>
      </c>
      <c r="H12713" s="90" t="s">
        <v>42</v>
      </c>
      <c r="I12713" s="77">
        <f>IF(H12713="Lost",G12713*-1,IF(H12713="Won",     IF(D12713="E/W",            G12713*(F12713-1)*0.5*1.25,    IF(D12713="place",   G12713*(F12713-1) *0.95,  G12713*(F12713-1) )),            IF(H12713="Placed",     (G12713*-0.5)  + (0.5*G12713*(F12713-1)*0.2),0)         ))</f>
        <v>2.75</v>
      </c>
      <c r="J12713" s="18">
        <f t="shared" si="808"/>
        <v>1289.070000000002</v>
      </c>
      <c r="K12713" s="19" t="str">
        <f t="shared" si="806"/>
        <v>Dec-16</v>
      </c>
      <c r="L12713" s="20">
        <f t="shared" si="809"/>
        <v>12515</v>
      </c>
      <c r="M12713" s="21">
        <f t="shared" si="807"/>
        <v>0.1030019976028767</v>
      </c>
    </row>
    <row r="12714" spans="1:13" x14ac:dyDescent="0.3">
      <c r="A12714" s="119">
        <v>42720</v>
      </c>
      <c r="B12714" s="121" t="s">
        <v>137</v>
      </c>
      <c r="C12714" s="121">
        <v>13</v>
      </c>
      <c r="D12714" s="94"/>
      <c r="E12714" s="121" t="s">
        <v>11245</v>
      </c>
      <c r="F12714" s="123">
        <v>5.5</v>
      </c>
      <c r="G12714" s="91">
        <v>1</v>
      </c>
      <c r="H12714" s="40">
        <v>2</v>
      </c>
      <c r="I12714" s="38">
        <v>-1</v>
      </c>
      <c r="J12714" s="18">
        <f t="shared" si="808"/>
        <v>1288.070000000002</v>
      </c>
      <c r="K12714" s="19" t="str">
        <f t="shared" si="806"/>
        <v>Dec-16</v>
      </c>
      <c r="L12714" s="20">
        <f t="shared" si="809"/>
        <v>12516</v>
      </c>
      <c r="M12714" s="21">
        <f t="shared" si="807"/>
        <v>0.10291387024608517</v>
      </c>
    </row>
    <row r="12715" spans="1:13" x14ac:dyDescent="0.3">
      <c r="A12715" s="119">
        <v>42720</v>
      </c>
      <c r="B12715" s="121" t="s">
        <v>58</v>
      </c>
      <c r="C12715" s="121">
        <v>13.2</v>
      </c>
      <c r="D12715" s="94"/>
      <c r="E12715" s="120" t="s">
        <v>11246</v>
      </c>
      <c r="F12715" s="123">
        <v>6</v>
      </c>
      <c r="G12715" s="91">
        <v>1</v>
      </c>
      <c r="H12715" s="40">
        <v>4</v>
      </c>
      <c r="I12715" s="38">
        <v>-1</v>
      </c>
      <c r="J12715" s="18">
        <f t="shared" si="808"/>
        <v>1287.070000000002</v>
      </c>
      <c r="K12715" s="19" t="str">
        <f t="shared" si="806"/>
        <v>Dec-16</v>
      </c>
      <c r="L12715" s="20">
        <f t="shared" si="809"/>
        <v>12517</v>
      </c>
      <c r="M12715" s="21">
        <f t="shared" si="807"/>
        <v>0.10282575697052025</v>
      </c>
    </row>
    <row r="12716" spans="1:13" x14ac:dyDescent="0.3">
      <c r="A12716" s="119">
        <v>42720</v>
      </c>
      <c r="B12716" s="121" t="s">
        <v>137</v>
      </c>
      <c r="C12716" s="121">
        <v>15.2</v>
      </c>
      <c r="D12716" s="94"/>
      <c r="E12716" s="121" t="s">
        <v>10848</v>
      </c>
      <c r="F12716" s="123">
        <v>4.5</v>
      </c>
      <c r="G12716" s="91">
        <v>1</v>
      </c>
      <c r="H12716" s="40">
        <v>6</v>
      </c>
      <c r="I12716" s="38">
        <v>-1</v>
      </c>
      <c r="J12716" s="18">
        <f t="shared" si="808"/>
        <v>1286.070000000002</v>
      </c>
      <c r="K12716" s="19" t="str">
        <f t="shared" si="806"/>
        <v>Dec-16</v>
      </c>
      <c r="L12716" s="20">
        <f t="shared" si="809"/>
        <v>12518</v>
      </c>
      <c r="M12716" s="21">
        <f t="shared" si="807"/>
        <v>0.10273765777280731</v>
      </c>
    </row>
    <row r="12717" spans="1:13" x14ac:dyDescent="0.3">
      <c r="A12717" s="124">
        <v>42720</v>
      </c>
      <c r="B12717" s="111" t="s">
        <v>45</v>
      </c>
      <c r="C12717" s="111">
        <v>19.149999999999999</v>
      </c>
      <c r="D12717" s="94"/>
      <c r="E12717" s="111" t="s">
        <v>10153</v>
      </c>
      <c r="F12717" s="110">
        <v>5</v>
      </c>
      <c r="G12717" s="91">
        <v>1</v>
      </c>
      <c r="H12717" s="37" t="s">
        <v>6526</v>
      </c>
      <c r="I12717" s="34">
        <v>4</v>
      </c>
      <c r="J12717" s="18">
        <f t="shared" si="808"/>
        <v>1290.070000000002</v>
      </c>
      <c r="K12717" s="19" t="str">
        <f t="shared" si="806"/>
        <v>Dec-16</v>
      </c>
      <c r="L12717" s="20">
        <f t="shared" si="809"/>
        <v>12519</v>
      </c>
      <c r="M12717" s="21">
        <f t="shared" si="807"/>
        <v>0.10304896557233022</v>
      </c>
    </row>
    <row r="12718" spans="1:13" x14ac:dyDescent="0.3">
      <c r="A12718" s="116">
        <v>42721</v>
      </c>
      <c r="B12718" s="90" t="s">
        <v>29</v>
      </c>
      <c r="C12718" s="103">
        <v>0.53472222222222221</v>
      </c>
      <c r="D12718" s="94" t="s">
        <v>31</v>
      </c>
      <c r="E12718" s="90" t="s">
        <v>4246</v>
      </c>
      <c r="F12718" s="115">
        <v>3</v>
      </c>
      <c r="G12718" s="93">
        <v>1</v>
      </c>
      <c r="H12718" s="90" t="s">
        <v>33</v>
      </c>
      <c r="I12718" s="77">
        <f>IF(H12718="Lost",G12718*-1,IF(H12718="Won",     IF(D12718="E/W",            G12718*(F12718-1)*0.5*1.25,    IF(D12718="place",   G12718*(F12718-1) *0.95,  G12718*(F12718-1) )),            IF(H12718="Placed",     (G12718*-0.5)  + (0.5*G12718*(F12718-1)*0.2),0)         ))</f>
        <v>-1</v>
      </c>
      <c r="J12718" s="18">
        <f t="shared" si="808"/>
        <v>1289.070000000002</v>
      </c>
      <c r="K12718" s="19" t="str">
        <f t="shared" si="806"/>
        <v>Dec-16</v>
      </c>
      <c r="L12718" s="20">
        <f t="shared" si="809"/>
        <v>12520</v>
      </c>
      <c r="M12718" s="21">
        <f t="shared" si="807"/>
        <v>0.10296086261980847</v>
      </c>
    </row>
    <row r="12719" spans="1:13" x14ac:dyDescent="0.3">
      <c r="A12719" s="116">
        <v>42721</v>
      </c>
      <c r="B12719" s="90" t="s">
        <v>137</v>
      </c>
      <c r="C12719" s="103">
        <v>0.57291666666666663</v>
      </c>
      <c r="D12719" s="94" t="s">
        <v>31</v>
      </c>
      <c r="E12719" s="90" t="s">
        <v>4226</v>
      </c>
      <c r="F12719" s="115">
        <v>3</v>
      </c>
      <c r="G12719" s="92">
        <v>1</v>
      </c>
      <c r="H12719" s="90" t="s">
        <v>33</v>
      </c>
      <c r="I12719" s="77">
        <f>IF(H12719="Lost",G12719*-1,IF(H12719="Won",     IF(D12719="E/W",            G12719*(F12719-1)*0.5*1.25,    IF(D12719="place",   G12719*(F12719-1) *0.95,  G12719*(F12719-1) )),            IF(H12719="Placed",     (G12719*-0.5)  + (0.5*G12719*(F12719-1)*0.2),0)         ))</f>
        <v>-1</v>
      </c>
      <c r="J12719" s="18">
        <f t="shared" si="808"/>
        <v>1288.070000000002</v>
      </c>
      <c r="K12719" s="19" t="str">
        <f t="shared" si="806"/>
        <v>Dec-16</v>
      </c>
      <c r="L12719" s="20">
        <f t="shared" si="809"/>
        <v>12521</v>
      </c>
      <c r="M12719" s="21">
        <f t="shared" si="807"/>
        <v>0.10287277374011676</v>
      </c>
    </row>
    <row r="12720" spans="1:13" x14ac:dyDescent="0.3">
      <c r="A12720" s="116">
        <v>42721</v>
      </c>
      <c r="B12720" s="90" t="s">
        <v>29</v>
      </c>
      <c r="C12720" s="103">
        <v>0.60763888888888895</v>
      </c>
      <c r="D12720" s="94" t="s">
        <v>31</v>
      </c>
      <c r="E12720" s="90" t="s">
        <v>4247</v>
      </c>
      <c r="F12720" s="115">
        <v>3.5</v>
      </c>
      <c r="G12720" s="92">
        <v>1</v>
      </c>
      <c r="H12720" s="90" t="s">
        <v>42</v>
      </c>
      <c r="I12720" s="77">
        <f>IF(H12720="Lost",G12720*-1,IF(H12720="Won",     IF(D12720="E/W",            G12720*(F12720-1)*0.5*1.25,    IF(D12720="place",   G12720*(F12720-1) *0.95,  G12720*(F12720-1) )),            IF(H12720="Placed",     (G12720*-0.5)  + (0.5*G12720*(F12720-1)*0.2),0)         ))</f>
        <v>2.5</v>
      </c>
      <c r="J12720" s="18">
        <f t="shared" si="808"/>
        <v>1290.570000000002</v>
      </c>
      <c r="K12720" s="19" t="str">
        <f t="shared" si="806"/>
        <v>Dec-16</v>
      </c>
      <c r="L12720" s="20">
        <f t="shared" si="809"/>
        <v>12522</v>
      </c>
      <c r="M12720" s="21">
        <f t="shared" si="807"/>
        <v>0.10306420699568775</v>
      </c>
    </row>
    <row r="12721" spans="1:13" x14ac:dyDescent="0.3">
      <c r="A12721" s="119">
        <v>42721</v>
      </c>
      <c r="B12721" s="121" t="s">
        <v>29</v>
      </c>
      <c r="C12721" s="121">
        <v>12.15</v>
      </c>
      <c r="D12721" s="94"/>
      <c r="E12721" s="121" t="s">
        <v>11247</v>
      </c>
      <c r="F12721" s="123">
        <v>5</v>
      </c>
      <c r="G12721" s="91">
        <v>1</v>
      </c>
      <c r="H12721" s="40">
        <v>1</v>
      </c>
      <c r="I12721" s="38">
        <v>4</v>
      </c>
      <c r="J12721" s="18">
        <f t="shared" si="808"/>
        <v>1294.570000000002</v>
      </c>
      <c r="K12721" s="19" t="str">
        <f t="shared" si="806"/>
        <v>Dec-16</v>
      </c>
      <c r="L12721" s="20">
        <f t="shared" si="809"/>
        <v>12523</v>
      </c>
      <c r="M12721" s="21">
        <f t="shared" si="807"/>
        <v>0.10337538928371812</v>
      </c>
    </row>
    <row r="12722" spans="1:13" x14ac:dyDescent="0.3">
      <c r="A12722" s="119">
        <v>42721</v>
      </c>
      <c r="B12722" s="123" t="s">
        <v>35</v>
      </c>
      <c r="C12722" s="121">
        <v>14.05</v>
      </c>
      <c r="D12722" s="94"/>
      <c r="E12722" s="120" t="s">
        <v>11248</v>
      </c>
      <c r="F12722" s="123">
        <v>5</v>
      </c>
      <c r="G12722" s="91">
        <v>1</v>
      </c>
      <c r="H12722" s="40">
        <v>5</v>
      </c>
      <c r="I12722" s="38">
        <v>-1</v>
      </c>
      <c r="J12722" s="18">
        <f t="shared" si="808"/>
        <v>1293.570000000002</v>
      </c>
      <c r="K12722" s="19" t="str">
        <f t="shared" si="806"/>
        <v>Dec-16</v>
      </c>
      <c r="L12722" s="20">
        <f t="shared" si="809"/>
        <v>12524</v>
      </c>
      <c r="M12722" s="21">
        <f t="shared" si="807"/>
        <v>0.10328728840626014</v>
      </c>
    </row>
    <row r="12723" spans="1:13" x14ac:dyDescent="0.3">
      <c r="A12723" s="119">
        <v>42721</v>
      </c>
      <c r="B12723" s="123" t="s">
        <v>29</v>
      </c>
      <c r="C12723" s="121">
        <v>15.1</v>
      </c>
      <c r="D12723" s="94"/>
      <c r="E12723" s="123" t="s">
        <v>106</v>
      </c>
      <c r="F12723" s="123">
        <v>5.5</v>
      </c>
      <c r="G12723" s="91">
        <v>1</v>
      </c>
      <c r="H12723" s="40">
        <v>5</v>
      </c>
      <c r="I12723" s="38">
        <v>-1</v>
      </c>
      <c r="J12723" s="18">
        <f t="shared" si="808"/>
        <v>1292.570000000002</v>
      </c>
      <c r="K12723" s="19" t="str">
        <f t="shared" si="806"/>
        <v>Dec-16</v>
      </c>
      <c r="L12723" s="20">
        <f t="shared" si="809"/>
        <v>12525</v>
      </c>
      <c r="M12723" s="21">
        <f t="shared" si="807"/>
        <v>0.10319920159680654</v>
      </c>
    </row>
    <row r="12724" spans="1:13" x14ac:dyDescent="0.3">
      <c r="A12724" s="116">
        <v>42724</v>
      </c>
      <c r="B12724" s="90" t="s">
        <v>43</v>
      </c>
      <c r="C12724" s="103">
        <v>0.71527777777777779</v>
      </c>
      <c r="D12724" s="94" t="s">
        <v>31</v>
      </c>
      <c r="E12724" s="90" t="s">
        <v>4248</v>
      </c>
      <c r="F12724" s="115">
        <v>3.25</v>
      </c>
      <c r="G12724" s="92">
        <v>1</v>
      </c>
      <c r="H12724" s="90" t="s">
        <v>33</v>
      </c>
      <c r="I12724" s="77">
        <f>IF(H12724="Lost",G12724*-1,IF(H12724="Won",     IF(D12724="E/W",            G12724*(F12724-1)*0.5*1.25,    IF(D12724="place",   G12724*(F12724-1) *0.95,  G12724*(F12724-1) )),            IF(H12724="Placed",     (G12724*-0.5)  + (0.5*G12724*(F12724-1)*0.2),0)         ))</f>
        <v>-1</v>
      </c>
      <c r="J12724" s="18">
        <f t="shared" si="808"/>
        <v>1291.570000000002</v>
      </c>
      <c r="K12724" s="19" t="str">
        <f t="shared" si="806"/>
        <v>Dec-16</v>
      </c>
      <c r="L12724" s="20">
        <f t="shared" si="809"/>
        <v>12526</v>
      </c>
      <c r="M12724" s="21">
        <f t="shared" si="807"/>
        <v>0.10311112885198802</v>
      </c>
    </row>
    <row r="12725" spans="1:13" x14ac:dyDescent="0.3">
      <c r="A12725" s="119">
        <v>42724</v>
      </c>
      <c r="B12725" s="121" t="s">
        <v>43</v>
      </c>
      <c r="C12725" s="121">
        <v>15.1</v>
      </c>
      <c r="D12725" s="94"/>
      <c r="E12725" s="121" t="s">
        <v>11249</v>
      </c>
      <c r="F12725" s="123">
        <v>5</v>
      </c>
      <c r="G12725" s="91">
        <v>1</v>
      </c>
      <c r="H12725" s="40">
        <v>8</v>
      </c>
      <c r="I12725" s="38">
        <v>-1</v>
      </c>
      <c r="J12725" s="18">
        <f t="shared" si="808"/>
        <v>1290.570000000002</v>
      </c>
      <c r="K12725" s="19" t="str">
        <f t="shared" si="806"/>
        <v>Dec-16</v>
      </c>
      <c r="L12725" s="20">
        <f t="shared" si="809"/>
        <v>12527</v>
      </c>
      <c r="M12725" s="21">
        <f t="shared" si="807"/>
        <v>0.10302307016843634</v>
      </c>
    </row>
    <row r="12726" spans="1:13" x14ac:dyDescent="0.3">
      <c r="A12726" s="116">
        <v>42725</v>
      </c>
      <c r="B12726" s="90" t="s">
        <v>145</v>
      </c>
      <c r="C12726" s="103">
        <v>0.57638888888888895</v>
      </c>
      <c r="D12726" s="94" t="s">
        <v>31</v>
      </c>
      <c r="E12726" s="90" t="s">
        <v>4249</v>
      </c>
      <c r="F12726" s="115">
        <v>2.75</v>
      </c>
      <c r="G12726" s="92">
        <v>1</v>
      </c>
      <c r="H12726" s="90" t="s">
        <v>42</v>
      </c>
      <c r="I12726" s="77">
        <f>IF(H12726="Lost",G12726*-1,IF(H12726="Won",     IF(D12726="E/W",            G12726*(F12726-1)*0.5*1.25,    IF(D12726="place",   G12726*(F12726-1) *0.95,  G12726*(F12726-1) )),            IF(H12726="Placed",     (G12726*-0.5)  + (0.5*G12726*(F12726-1)*0.2),0)         ))</f>
        <v>1.75</v>
      </c>
      <c r="J12726" s="18">
        <f t="shared" si="808"/>
        <v>1292.320000000002</v>
      </c>
      <c r="K12726" s="19" t="str">
        <f t="shared" si="806"/>
        <v>Dec-16</v>
      </c>
      <c r="L12726" s="20">
        <f t="shared" si="809"/>
        <v>12528</v>
      </c>
      <c r="M12726" s="21">
        <f t="shared" si="807"/>
        <v>0.10315453384418917</v>
      </c>
    </row>
    <row r="12727" spans="1:13" x14ac:dyDescent="0.3">
      <c r="A12727" s="116">
        <v>42725</v>
      </c>
      <c r="B12727" s="90" t="s">
        <v>145</v>
      </c>
      <c r="C12727" s="103">
        <v>0.63888888888888895</v>
      </c>
      <c r="D12727" s="94" t="s">
        <v>31</v>
      </c>
      <c r="E12727" s="90" t="s">
        <v>4250</v>
      </c>
      <c r="F12727" s="115">
        <v>4</v>
      </c>
      <c r="G12727" s="92">
        <v>1</v>
      </c>
      <c r="H12727" s="90" t="s">
        <v>42</v>
      </c>
      <c r="I12727" s="77">
        <f>IF(H12727="Lost",G12727*-1,IF(H12727="Won",     IF(D12727="E/W",            G12727*(F12727-1)*0.5*1.25,    IF(D12727="place",   G12727*(F12727-1) *0.95,  G12727*(F12727-1) )),            IF(H12727="Placed",     (G12727*-0.5)  + (0.5*G12727*(F12727-1)*0.2),0)         ))</f>
        <v>3</v>
      </c>
      <c r="J12727" s="18">
        <f t="shared" si="808"/>
        <v>1295.320000000002</v>
      </c>
      <c r="K12727" s="19" t="str">
        <f t="shared" si="806"/>
        <v>Dec-16</v>
      </c>
      <c r="L12727" s="20">
        <f t="shared" si="809"/>
        <v>12529</v>
      </c>
      <c r="M12727" s="21">
        <f t="shared" si="807"/>
        <v>0.10338574507143443</v>
      </c>
    </row>
    <row r="12728" spans="1:13" x14ac:dyDescent="0.3">
      <c r="A12728" s="119">
        <v>42726</v>
      </c>
      <c r="B12728" s="123" t="s">
        <v>45</v>
      </c>
      <c r="C12728" s="121">
        <v>16.3</v>
      </c>
      <c r="D12728" s="94"/>
      <c r="E12728" s="123" t="s">
        <v>11250</v>
      </c>
      <c r="F12728" s="123">
        <v>4.33</v>
      </c>
      <c r="G12728" s="91">
        <v>1</v>
      </c>
      <c r="H12728" s="40">
        <v>4</v>
      </c>
      <c r="I12728" s="38">
        <v>-1</v>
      </c>
      <c r="J12728" s="18">
        <f t="shared" si="808"/>
        <v>1294.320000000002</v>
      </c>
      <c r="K12728" s="19" t="str">
        <f t="shared" si="806"/>
        <v>Dec-16</v>
      </c>
      <c r="L12728" s="20">
        <f t="shared" si="809"/>
        <v>12530</v>
      </c>
      <c r="M12728" s="21">
        <f t="shared" si="807"/>
        <v>0.10329768555466895</v>
      </c>
    </row>
    <row r="12729" spans="1:13" x14ac:dyDescent="0.3">
      <c r="A12729" s="119">
        <v>42726</v>
      </c>
      <c r="B12729" s="123" t="s">
        <v>45</v>
      </c>
      <c r="C12729" s="121">
        <v>17</v>
      </c>
      <c r="D12729" s="94"/>
      <c r="E12729" s="123" t="s">
        <v>11251</v>
      </c>
      <c r="F12729" s="123">
        <v>6</v>
      </c>
      <c r="G12729" s="91">
        <v>1</v>
      </c>
      <c r="H12729" s="40">
        <v>5</v>
      </c>
      <c r="I12729" s="38">
        <v>-1</v>
      </c>
      <c r="J12729" s="18">
        <f t="shared" si="808"/>
        <v>1293.320000000002</v>
      </c>
      <c r="K12729" s="19" t="str">
        <f t="shared" si="806"/>
        <v>Dec-16</v>
      </c>
      <c r="L12729" s="20">
        <f t="shared" si="809"/>
        <v>12531</v>
      </c>
      <c r="M12729" s="21">
        <f t="shared" si="807"/>
        <v>0.10320964009257058</v>
      </c>
    </row>
    <row r="12730" spans="1:13" x14ac:dyDescent="0.3">
      <c r="A12730" s="116">
        <v>42730</v>
      </c>
      <c r="B12730" s="90" t="s">
        <v>45</v>
      </c>
      <c r="C12730" s="103">
        <v>0.54166666666666663</v>
      </c>
      <c r="D12730" s="94" t="s">
        <v>31</v>
      </c>
      <c r="E12730" s="90" t="s">
        <v>3646</v>
      </c>
      <c r="F12730" s="115">
        <v>4</v>
      </c>
      <c r="G12730" s="92">
        <v>1</v>
      </c>
      <c r="H12730" s="90" t="s">
        <v>33</v>
      </c>
      <c r="I12730" s="77">
        <f>IF(H12730="Lost",G12730*-1,IF(H12730="Won",     IF(D12730="E/W",            G12730*(F12730-1)*0.5*1.25,    IF(D12730="place",   G12730*(F12730-1) *0.95,  G12730*(F12730-1) )),            IF(H12730="Placed",     (G12730*-0.5)  + (0.5*G12730*(F12730-1)*0.2),0)         ))</f>
        <v>-1</v>
      </c>
      <c r="J12730" s="18">
        <f t="shared" si="808"/>
        <v>1292.320000000002</v>
      </c>
      <c r="K12730" s="19" t="str">
        <f t="shared" si="806"/>
        <v>Dec-16</v>
      </c>
      <c r="L12730" s="20">
        <f t="shared" si="809"/>
        <v>12532</v>
      </c>
      <c r="M12730" s="21">
        <f t="shared" si="807"/>
        <v>0.10312160868177482</v>
      </c>
    </row>
    <row r="12731" spans="1:13" x14ac:dyDescent="0.3">
      <c r="A12731" s="116">
        <v>42730</v>
      </c>
      <c r="B12731" s="90" t="s">
        <v>43</v>
      </c>
      <c r="C12731" s="103">
        <v>0.61111111111111105</v>
      </c>
      <c r="D12731" s="94" t="s">
        <v>31</v>
      </c>
      <c r="E12731" s="90" t="s">
        <v>4251</v>
      </c>
      <c r="F12731" s="115">
        <v>2.75</v>
      </c>
      <c r="G12731" s="92">
        <v>1</v>
      </c>
      <c r="H12731" s="90" t="s">
        <v>33</v>
      </c>
      <c r="I12731" s="77">
        <f>IF(H12731="Lost",G12731*-1,IF(H12731="Won",     IF(D12731="E/W",            G12731*(F12731-1)*0.5*1.25,    IF(D12731="place",   G12731*(F12731-1) *0.95,  G12731*(F12731-1) )),            IF(H12731="Placed",     (G12731*-0.5)  + (0.5*G12731*(F12731-1)*0.2),0)         ))</f>
        <v>-1</v>
      </c>
      <c r="J12731" s="18">
        <f t="shared" si="808"/>
        <v>1291.320000000002</v>
      </c>
      <c r="K12731" s="19" t="str">
        <f t="shared" si="806"/>
        <v>Dec-16</v>
      </c>
      <c r="L12731" s="20">
        <f t="shared" si="809"/>
        <v>12533</v>
      </c>
      <c r="M12731" s="21">
        <f t="shared" si="807"/>
        <v>0.10303359131891822</v>
      </c>
    </row>
    <row r="12732" spans="1:13" x14ac:dyDescent="0.3">
      <c r="A12732" s="116">
        <v>42730</v>
      </c>
      <c r="B12732" s="90" t="s">
        <v>45</v>
      </c>
      <c r="C12732" s="103">
        <v>0.65625</v>
      </c>
      <c r="D12732" s="94" t="s">
        <v>31</v>
      </c>
      <c r="E12732" s="90" t="s">
        <v>4252</v>
      </c>
      <c r="F12732" s="115">
        <v>3.5</v>
      </c>
      <c r="G12732" s="92">
        <v>1</v>
      </c>
      <c r="H12732" s="90" t="s">
        <v>33</v>
      </c>
      <c r="I12732" s="77">
        <f>IF(H12732="Lost",G12732*-1,IF(H12732="Won",     IF(D12732="E/W",            G12732*(F12732-1)*0.5*1.25,    IF(D12732="place",   G12732*(F12732-1) *0.95,  G12732*(F12732-1) )),            IF(H12732="Placed",     (G12732*-0.5)  + (0.5*G12732*(F12732-1)*0.2),0)         ))</f>
        <v>-1</v>
      </c>
      <c r="J12732" s="18">
        <f t="shared" si="808"/>
        <v>1290.320000000002</v>
      </c>
      <c r="K12732" s="19" t="str">
        <f t="shared" si="806"/>
        <v>Dec-16</v>
      </c>
      <c r="L12732" s="20">
        <f t="shared" si="809"/>
        <v>12534</v>
      </c>
      <c r="M12732" s="21">
        <f t="shared" si="807"/>
        <v>0.10294558800063842</v>
      </c>
    </row>
    <row r="12733" spans="1:13" x14ac:dyDescent="0.3">
      <c r="A12733" s="119">
        <v>42730</v>
      </c>
      <c r="B12733" s="123" t="s">
        <v>136</v>
      </c>
      <c r="C12733" s="121">
        <v>14.55</v>
      </c>
      <c r="D12733" s="94"/>
      <c r="E12733" s="120" t="s">
        <v>11252</v>
      </c>
      <c r="F12733" s="123">
        <v>6</v>
      </c>
      <c r="G12733" s="91">
        <v>0</v>
      </c>
      <c r="H12733" s="40" t="s">
        <v>6111</v>
      </c>
      <c r="I12733" s="38">
        <v>0</v>
      </c>
      <c r="J12733" s="18">
        <f t="shared" si="808"/>
        <v>1290.320000000002</v>
      </c>
      <c r="K12733" s="19" t="str">
        <f t="shared" si="806"/>
        <v>Dec-16</v>
      </c>
      <c r="L12733" s="20">
        <f t="shared" si="809"/>
        <v>12534</v>
      </c>
      <c r="M12733" s="21">
        <f t="shared" si="807"/>
        <v>0.10294558800063842</v>
      </c>
    </row>
    <row r="12734" spans="1:13" x14ac:dyDescent="0.3">
      <c r="A12734" s="119">
        <v>42730</v>
      </c>
      <c r="B12734" s="123" t="s">
        <v>45</v>
      </c>
      <c r="C12734" s="121">
        <v>16.149999999999999</v>
      </c>
      <c r="D12734" s="94"/>
      <c r="E12734" s="123" t="s">
        <v>68</v>
      </c>
      <c r="F12734" s="123">
        <v>4.5</v>
      </c>
      <c r="G12734" s="91">
        <v>1</v>
      </c>
      <c r="H12734" s="40">
        <v>1</v>
      </c>
      <c r="I12734" s="38">
        <v>3.5</v>
      </c>
      <c r="J12734" s="18">
        <f t="shared" si="808"/>
        <v>1293.820000000002</v>
      </c>
      <c r="K12734" s="19" t="str">
        <f t="shared" si="806"/>
        <v>Dec-16</v>
      </c>
      <c r="L12734" s="20">
        <f t="shared" si="809"/>
        <v>12535</v>
      </c>
      <c r="M12734" s="21">
        <f t="shared" si="807"/>
        <v>0.1032165935380935</v>
      </c>
    </row>
    <row r="12735" spans="1:13" x14ac:dyDescent="0.3">
      <c r="A12735" s="119">
        <v>42730</v>
      </c>
      <c r="B12735" s="123" t="s">
        <v>45</v>
      </c>
      <c r="C12735" s="121">
        <v>16.45</v>
      </c>
      <c r="D12735" s="94"/>
      <c r="E12735" s="123" t="s">
        <v>10771</v>
      </c>
      <c r="F12735" s="123">
        <v>6</v>
      </c>
      <c r="G12735" s="91">
        <v>1</v>
      </c>
      <c r="H12735" s="40">
        <v>3</v>
      </c>
      <c r="I12735" s="38">
        <v>-1</v>
      </c>
      <c r="J12735" s="18">
        <f t="shared" si="808"/>
        <v>1292.820000000002</v>
      </c>
      <c r="K12735" s="19" t="str">
        <f t="shared" si="806"/>
        <v>Dec-16</v>
      </c>
      <c r="L12735" s="20">
        <f t="shared" si="809"/>
        <v>12536</v>
      </c>
      <c r="M12735" s="21">
        <f t="shared" si="807"/>
        <v>0.10312858966177425</v>
      </c>
    </row>
    <row r="12736" spans="1:13" x14ac:dyDescent="0.3">
      <c r="A12736" s="116">
        <v>42731</v>
      </c>
      <c r="B12736" s="90" t="s">
        <v>143</v>
      </c>
      <c r="C12736" s="103">
        <v>0.53819444444444442</v>
      </c>
      <c r="D12736" s="94" t="s">
        <v>31</v>
      </c>
      <c r="E12736" s="90" t="s">
        <v>4253</v>
      </c>
      <c r="F12736" s="115">
        <v>3.5</v>
      </c>
      <c r="G12736" s="92">
        <v>1</v>
      </c>
      <c r="H12736" s="90" t="s">
        <v>33</v>
      </c>
      <c r="I12736" s="77">
        <f>IF(H12736="Lost",G12736*-1,IF(H12736="Won",     IF(D12736="E/W",            G12736*(F12736-1)*0.5*1.25,    IF(D12736="place",   G12736*(F12736-1) *0.95,  G12736*(F12736-1) )),            IF(H12736="Placed",     (G12736*-0.5)  + (0.5*G12736*(F12736-1)*0.2),0)         ))</f>
        <v>-1</v>
      </c>
      <c r="J12736" s="18">
        <f t="shared" si="808"/>
        <v>1291.820000000002</v>
      </c>
      <c r="K12736" s="19" t="str">
        <f t="shared" si="806"/>
        <v>Dec-16</v>
      </c>
      <c r="L12736" s="20">
        <f t="shared" si="809"/>
        <v>12537</v>
      </c>
      <c r="M12736" s="21">
        <f t="shared" si="807"/>
        <v>0.10304059982451957</v>
      </c>
    </row>
    <row r="12737" spans="1:13" x14ac:dyDescent="0.3">
      <c r="A12737" s="116">
        <v>42731</v>
      </c>
      <c r="B12737" s="90" t="s">
        <v>143</v>
      </c>
      <c r="C12737" s="103">
        <v>0.58680555555555558</v>
      </c>
      <c r="D12737" s="94" t="s">
        <v>31</v>
      </c>
      <c r="E12737" s="90" t="s">
        <v>4254</v>
      </c>
      <c r="F12737" s="115">
        <v>3.75</v>
      </c>
      <c r="G12737" s="92">
        <v>1</v>
      </c>
      <c r="H12737" s="90" t="s">
        <v>33</v>
      </c>
      <c r="I12737" s="77">
        <f>IF(H12737="Lost",G12737*-1,IF(H12737="Won",     IF(D12737="E/W",            G12737*(F12737-1)*0.5*1.25,    IF(D12737="place",   G12737*(F12737-1) *0.95,  G12737*(F12737-1) )),            IF(H12737="Placed",     (G12737*-0.5)  + (0.5*G12737*(F12737-1)*0.2),0)         ))</f>
        <v>-1</v>
      </c>
      <c r="J12737" s="18">
        <f t="shared" si="808"/>
        <v>1290.820000000002</v>
      </c>
      <c r="K12737" s="19" t="str">
        <f t="shared" si="806"/>
        <v>Dec-16</v>
      </c>
      <c r="L12737" s="20">
        <f t="shared" si="809"/>
        <v>12538</v>
      </c>
      <c r="M12737" s="21">
        <f t="shared" si="807"/>
        <v>0.10295262402297033</v>
      </c>
    </row>
    <row r="12738" spans="1:13" x14ac:dyDescent="0.3">
      <c r="A12738" s="116">
        <v>42731</v>
      </c>
      <c r="B12738" s="90" t="s">
        <v>45</v>
      </c>
      <c r="C12738" s="103">
        <v>0.59375</v>
      </c>
      <c r="D12738" s="94" t="s">
        <v>31</v>
      </c>
      <c r="E12738" s="90" t="s">
        <v>4257</v>
      </c>
      <c r="F12738" s="115">
        <v>2.75</v>
      </c>
      <c r="G12738" s="92">
        <v>1</v>
      </c>
      <c r="H12738" s="90" t="s">
        <v>42</v>
      </c>
      <c r="I12738" s="77">
        <f>IF(H12738="Lost",G12738*-1,IF(H12738="Won",     IF(D12738="E/W",            G12738*(F12738-1)*0.5*1.25,    IF(D12738="place",   G12738*(F12738-1) *0.95,  G12738*(F12738-1) )),            IF(H12738="Placed",     (G12738*-0.5)  + (0.5*G12738*(F12738-1)*0.2),0)         ))</f>
        <v>1.75</v>
      </c>
      <c r="J12738" s="18">
        <f t="shared" si="808"/>
        <v>1292.570000000002</v>
      </c>
      <c r="K12738" s="19" t="str">
        <f t="shared" ref="K12738:K12801" si="810">TEXT(A12738,"MMM-yy")</f>
        <v>Dec-16</v>
      </c>
      <c r="L12738" s="20">
        <f t="shared" si="809"/>
        <v>12539</v>
      </c>
      <c r="M12738" s="21">
        <f t="shared" ref="M12738:M12801" si="811">J12738/L12738</f>
        <v>0.1030839779886755</v>
      </c>
    </row>
    <row r="12739" spans="1:13" x14ac:dyDescent="0.3">
      <c r="A12739" s="116">
        <v>42731</v>
      </c>
      <c r="B12739" s="90" t="s">
        <v>143</v>
      </c>
      <c r="C12739" s="103">
        <v>0.60763888888888895</v>
      </c>
      <c r="D12739" s="94" t="s">
        <v>31</v>
      </c>
      <c r="E12739" s="90" t="s">
        <v>4255</v>
      </c>
      <c r="F12739" s="115">
        <v>2.88</v>
      </c>
      <c r="G12739" s="92">
        <v>1</v>
      </c>
      <c r="H12739" s="90" t="s">
        <v>33</v>
      </c>
      <c r="I12739" s="77">
        <f>IF(H12739="Lost",G12739*-1,IF(H12739="Won",     IF(D12739="E/W",            G12739*(F12739-1)*0.5*1.25,    IF(D12739="place",   G12739*(F12739-1) *0.95,  G12739*(F12739-1) )),            IF(H12739="Placed",     (G12739*-0.5)  + (0.5*G12739*(F12739-1)*0.2),0)         ))</f>
        <v>-1</v>
      </c>
      <c r="J12739" s="18">
        <f t="shared" ref="J12739:J12802" si="812">J12738+I12739</f>
        <v>1291.570000000002</v>
      </c>
      <c r="K12739" s="19" t="str">
        <f t="shared" si="810"/>
        <v>Dec-16</v>
      </c>
      <c r="L12739" s="20">
        <f t="shared" ref="L12739:L12802" si="813">L12738+G12739</f>
        <v>12540</v>
      </c>
      <c r="M12739" s="21">
        <f t="shared" si="811"/>
        <v>0.10299601275917081</v>
      </c>
    </row>
    <row r="12740" spans="1:13" x14ac:dyDescent="0.3">
      <c r="A12740" s="116">
        <v>42731</v>
      </c>
      <c r="B12740" s="90" t="s">
        <v>143</v>
      </c>
      <c r="C12740" s="103">
        <v>0.64930555555555558</v>
      </c>
      <c r="D12740" s="94" t="s">
        <v>31</v>
      </c>
      <c r="E12740" s="90" t="s">
        <v>4256</v>
      </c>
      <c r="F12740" s="115">
        <v>3.75</v>
      </c>
      <c r="G12740" s="92">
        <v>1</v>
      </c>
      <c r="H12740" s="90" t="s">
        <v>33</v>
      </c>
      <c r="I12740" s="77">
        <f>IF(H12740="Lost",G12740*-1,IF(H12740="Won",     IF(D12740="E/W",            G12740*(F12740-1)*0.5*1.25,    IF(D12740="place",   G12740*(F12740-1) *0.95,  G12740*(F12740-1) )),            IF(H12740="Placed",     (G12740*-0.5)  + (0.5*G12740*(F12740-1)*0.2),0)         ))</f>
        <v>-1</v>
      </c>
      <c r="J12740" s="18">
        <f t="shared" si="812"/>
        <v>1290.570000000002</v>
      </c>
      <c r="K12740" s="19" t="str">
        <f t="shared" si="810"/>
        <v>Dec-16</v>
      </c>
      <c r="L12740" s="20">
        <f t="shared" si="813"/>
        <v>12541</v>
      </c>
      <c r="M12740" s="21">
        <f t="shared" si="811"/>
        <v>0.10290806155808963</v>
      </c>
    </row>
    <row r="12741" spans="1:13" x14ac:dyDescent="0.3">
      <c r="A12741" s="119">
        <v>42731</v>
      </c>
      <c r="B12741" s="123" t="s">
        <v>143</v>
      </c>
      <c r="C12741" s="121">
        <v>14.05</v>
      </c>
      <c r="D12741" s="94"/>
      <c r="E12741" s="123" t="s">
        <v>11253</v>
      </c>
      <c r="F12741" s="123">
        <v>5</v>
      </c>
      <c r="G12741" s="91">
        <v>1</v>
      </c>
      <c r="H12741" s="40">
        <v>1</v>
      </c>
      <c r="I12741" s="38">
        <v>4.5</v>
      </c>
      <c r="J12741" s="18">
        <f t="shared" si="812"/>
        <v>1295.070000000002</v>
      </c>
      <c r="K12741" s="19" t="str">
        <f t="shared" si="810"/>
        <v>Dec-16</v>
      </c>
      <c r="L12741" s="20">
        <f t="shared" si="813"/>
        <v>12542</v>
      </c>
      <c r="M12741" s="21">
        <f t="shared" si="811"/>
        <v>0.10325865093286574</v>
      </c>
    </row>
    <row r="12742" spans="1:13" x14ac:dyDescent="0.3">
      <c r="A12742" s="119">
        <v>42731</v>
      </c>
      <c r="B12742" s="123" t="s">
        <v>143</v>
      </c>
      <c r="C12742" s="121">
        <v>15.35</v>
      </c>
      <c r="D12742" s="94"/>
      <c r="E12742" s="123" t="s">
        <v>11254</v>
      </c>
      <c r="F12742" s="123">
        <v>5.5</v>
      </c>
      <c r="G12742" s="91">
        <v>1</v>
      </c>
      <c r="H12742" s="40">
        <v>4</v>
      </c>
      <c r="I12742" s="38">
        <v>-1</v>
      </c>
      <c r="J12742" s="18">
        <f t="shared" si="812"/>
        <v>1294.070000000002</v>
      </c>
      <c r="K12742" s="19" t="str">
        <f t="shared" si="810"/>
        <v>Dec-16</v>
      </c>
      <c r="L12742" s="20">
        <f t="shared" si="813"/>
        <v>12543</v>
      </c>
      <c r="M12742" s="21">
        <f t="shared" si="811"/>
        <v>0.10317069281671068</v>
      </c>
    </row>
    <row r="12743" spans="1:13" x14ac:dyDescent="0.3">
      <c r="A12743" s="119">
        <v>42732</v>
      </c>
      <c r="B12743" s="123" t="s">
        <v>61</v>
      </c>
      <c r="C12743" s="121">
        <v>12.3</v>
      </c>
      <c r="D12743" s="94"/>
      <c r="E12743" s="123" t="s">
        <v>11256</v>
      </c>
      <c r="F12743" s="123">
        <v>6</v>
      </c>
      <c r="G12743" s="91">
        <v>0</v>
      </c>
      <c r="H12743" s="40" t="s">
        <v>6111</v>
      </c>
      <c r="I12743" s="38">
        <v>0</v>
      </c>
      <c r="J12743" s="18">
        <f t="shared" si="812"/>
        <v>1294.070000000002</v>
      </c>
      <c r="K12743" s="19" t="str">
        <f t="shared" si="810"/>
        <v>Dec-16</v>
      </c>
      <c r="L12743" s="20">
        <f t="shared" si="813"/>
        <v>12543</v>
      </c>
      <c r="M12743" s="21">
        <f t="shared" si="811"/>
        <v>0.10317069281671068</v>
      </c>
    </row>
    <row r="12744" spans="1:13" x14ac:dyDescent="0.3">
      <c r="A12744" s="119">
        <v>42732</v>
      </c>
      <c r="B12744" s="123" t="s">
        <v>50</v>
      </c>
      <c r="C12744" s="121">
        <v>12.55</v>
      </c>
      <c r="D12744" s="94"/>
      <c r="E12744" s="123" t="s">
        <v>11257</v>
      </c>
      <c r="F12744" s="123">
        <v>4.5</v>
      </c>
      <c r="G12744" s="91">
        <v>1</v>
      </c>
      <c r="H12744" s="40" t="s">
        <v>6116</v>
      </c>
      <c r="I12744" s="38">
        <v>-1</v>
      </c>
      <c r="J12744" s="18">
        <f t="shared" si="812"/>
        <v>1293.070000000002</v>
      </c>
      <c r="K12744" s="19" t="str">
        <f t="shared" si="810"/>
        <v>Dec-16</v>
      </c>
      <c r="L12744" s="20">
        <f t="shared" si="813"/>
        <v>12544</v>
      </c>
      <c r="M12744" s="21">
        <f t="shared" si="811"/>
        <v>0.10308274872448996</v>
      </c>
    </row>
    <row r="12745" spans="1:13" x14ac:dyDescent="0.3">
      <c r="A12745" s="119">
        <v>42732</v>
      </c>
      <c r="B12745" s="123" t="s">
        <v>29</v>
      </c>
      <c r="C12745" s="121">
        <v>14.55</v>
      </c>
      <c r="D12745" s="94"/>
      <c r="E12745" s="123" t="s">
        <v>11255</v>
      </c>
      <c r="F12745" s="123">
        <v>5.5</v>
      </c>
      <c r="G12745" s="91">
        <v>1</v>
      </c>
      <c r="H12745" s="40">
        <v>3</v>
      </c>
      <c r="I12745" s="38">
        <v>-1</v>
      </c>
      <c r="J12745" s="18">
        <f t="shared" si="812"/>
        <v>1292.070000000002</v>
      </c>
      <c r="K12745" s="19" t="str">
        <f t="shared" si="810"/>
        <v>Dec-16</v>
      </c>
      <c r="L12745" s="20">
        <f t="shared" si="813"/>
        <v>12545</v>
      </c>
      <c r="M12745" s="21">
        <f t="shared" si="811"/>
        <v>0.1029948186528499</v>
      </c>
    </row>
    <row r="12746" spans="1:13" x14ac:dyDescent="0.3">
      <c r="A12746" s="116">
        <v>42733</v>
      </c>
      <c r="B12746" s="90" t="s">
        <v>30</v>
      </c>
      <c r="C12746" s="103">
        <v>0.48958333333333331</v>
      </c>
      <c r="D12746" s="94" t="s">
        <v>31</v>
      </c>
      <c r="E12746" s="90" t="s">
        <v>117</v>
      </c>
      <c r="F12746" s="115">
        <v>2.88</v>
      </c>
      <c r="G12746" s="92">
        <v>1</v>
      </c>
      <c r="H12746" s="90" t="s">
        <v>42</v>
      </c>
      <c r="I12746" s="77">
        <f>IF(H12746="Lost",G12746*-1,IF(H12746="Won",     IF(D12746="E/W",            G12746*(F12746-1)*0.5*1.25,    IF(D12746="place",   G12746*(F12746-1) *0.95,  G12746*(F12746-1) )),            IF(H12746="Placed",     (G12746*-0.5)  + (0.5*G12746*(F12746-1)*0.2),0)         ))</f>
        <v>1.88</v>
      </c>
      <c r="J12746" s="18">
        <f t="shared" si="812"/>
        <v>1293.9500000000021</v>
      </c>
      <c r="K12746" s="19" t="str">
        <f t="shared" si="810"/>
        <v>Dec-16</v>
      </c>
      <c r="L12746" s="20">
        <f t="shared" si="813"/>
        <v>12546</v>
      </c>
      <c r="M12746" s="21">
        <f t="shared" si="811"/>
        <v>0.10313645783516676</v>
      </c>
    </row>
    <row r="12747" spans="1:13" x14ac:dyDescent="0.3">
      <c r="A12747" s="116">
        <v>42733</v>
      </c>
      <c r="B12747" s="90" t="s">
        <v>127</v>
      </c>
      <c r="C12747" s="103">
        <v>0.5</v>
      </c>
      <c r="D12747" s="94" t="s">
        <v>31</v>
      </c>
      <c r="E12747" s="90" t="s">
        <v>4258</v>
      </c>
      <c r="F12747" s="115">
        <v>3.25</v>
      </c>
      <c r="G12747" s="92">
        <v>1</v>
      </c>
      <c r="H12747" s="90" t="s">
        <v>33</v>
      </c>
      <c r="I12747" s="77">
        <f>IF(H12747="Lost",G12747*-1,IF(H12747="Won",     IF(D12747="E/W",            G12747*(F12747-1)*0.5*1.25,    IF(D12747="place",   G12747*(F12747-1) *0.95,  G12747*(F12747-1) )),            IF(H12747="Placed",     (G12747*-0.5)  + (0.5*G12747*(F12747-1)*0.2),0)         ))</f>
        <v>-1</v>
      </c>
      <c r="J12747" s="18">
        <f t="shared" si="812"/>
        <v>1292.9500000000021</v>
      </c>
      <c r="K12747" s="19" t="str">
        <f t="shared" si="810"/>
        <v>Dec-16</v>
      </c>
      <c r="L12747" s="20">
        <f t="shared" si="813"/>
        <v>12547</v>
      </c>
      <c r="M12747" s="21">
        <f t="shared" si="811"/>
        <v>0.10304853749900392</v>
      </c>
    </row>
    <row r="12748" spans="1:13" x14ac:dyDescent="0.3">
      <c r="A12748" s="116">
        <v>42733</v>
      </c>
      <c r="B12748" s="90" t="s">
        <v>44</v>
      </c>
      <c r="C12748" s="103">
        <v>0.51736111111111105</v>
      </c>
      <c r="D12748" s="94" t="s">
        <v>31</v>
      </c>
      <c r="E12748" s="90" t="s">
        <v>4259</v>
      </c>
      <c r="F12748" s="115">
        <v>3.5</v>
      </c>
      <c r="G12748" s="92">
        <v>1</v>
      </c>
      <c r="H12748" s="90" t="s">
        <v>42</v>
      </c>
      <c r="I12748" s="77">
        <f>IF(H12748="Lost",G12748*-1,IF(H12748="Won",     IF(D12748="E/W",            G12748*(F12748-1)*0.5*1.25,    IF(D12748="place",   G12748*(F12748-1) *0.95,  G12748*(F12748-1) )),            IF(H12748="Placed",     (G12748*-0.5)  + (0.5*G12748*(F12748-1)*0.2),0)         ))</f>
        <v>2.5</v>
      </c>
      <c r="J12748" s="18">
        <f t="shared" si="812"/>
        <v>1295.4500000000021</v>
      </c>
      <c r="K12748" s="19" t="str">
        <f t="shared" si="810"/>
        <v>Dec-16</v>
      </c>
      <c r="L12748" s="20">
        <f t="shared" si="813"/>
        <v>12548</v>
      </c>
      <c r="M12748" s="21">
        <f t="shared" si="811"/>
        <v>0.10323956008925742</v>
      </c>
    </row>
    <row r="12749" spans="1:13" x14ac:dyDescent="0.3">
      <c r="A12749" s="119">
        <v>42733</v>
      </c>
      <c r="B12749" s="121" t="s">
        <v>30</v>
      </c>
      <c r="C12749" s="121">
        <v>13.15</v>
      </c>
      <c r="D12749" s="94"/>
      <c r="E12749" s="121" t="s">
        <v>11258</v>
      </c>
      <c r="F12749" s="123">
        <v>6</v>
      </c>
      <c r="G12749" s="91">
        <v>1</v>
      </c>
      <c r="H12749" s="40">
        <v>8</v>
      </c>
      <c r="I12749" s="38">
        <v>-1</v>
      </c>
      <c r="J12749" s="18">
        <f t="shared" si="812"/>
        <v>1294.4500000000021</v>
      </c>
      <c r="K12749" s="19" t="str">
        <f t="shared" si="810"/>
        <v>Dec-16</v>
      </c>
      <c r="L12749" s="20">
        <f t="shared" si="813"/>
        <v>12549</v>
      </c>
      <c r="M12749" s="21">
        <f t="shared" si="811"/>
        <v>0.10315164554944634</v>
      </c>
    </row>
    <row r="12750" spans="1:13" x14ac:dyDescent="0.3">
      <c r="A12750" s="119">
        <v>42734</v>
      </c>
      <c r="B12750" s="120" t="s">
        <v>137</v>
      </c>
      <c r="C12750" s="121">
        <v>16.2</v>
      </c>
      <c r="D12750" s="94"/>
      <c r="E12750" s="121" t="s">
        <v>2067</v>
      </c>
      <c r="F12750" s="123">
        <v>6</v>
      </c>
      <c r="G12750" s="91">
        <v>1</v>
      </c>
      <c r="H12750" s="40">
        <v>3</v>
      </c>
      <c r="I12750" s="38">
        <v>-1</v>
      </c>
      <c r="J12750" s="18">
        <f t="shared" si="812"/>
        <v>1293.4500000000021</v>
      </c>
      <c r="K12750" s="19" t="str">
        <f t="shared" si="810"/>
        <v>Dec-16</v>
      </c>
      <c r="L12750" s="20">
        <f t="shared" si="813"/>
        <v>12550</v>
      </c>
      <c r="M12750" s="21">
        <f t="shared" si="811"/>
        <v>0.10306374501992048</v>
      </c>
    </row>
    <row r="12751" spans="1:13" x14ac:dyDescent="0.3">
      <c r="A12751" s="116">
        <v>42735</v>
      </c>
      <c r="B12751" s="90" t="s">
        <v>98</v>
      </c>
      <c r="C12751" s="103">
        <v>0.52430555555555558</v>
      </c>
      <c r="D12751" s="94" t="s">
        <v>31</v>
      </c>
      <c r="E12751" s="90" t="s">
        <v>4260</v>
      </c>
      <c r="F12751" s="115">
        <v>4</v>
      </c>
      <c r="G12751" s="92">
        <v>1</v>
      </c>
      <c r="H12751" s="90" t="s">
        <v>33</v>
      </c>
      <c r="I12751" s="77">
        <f>IF(H12751="Lost",G12751*-1,IF(H12751="Won",     IF(D12751="E/W",            G12751*(F12751-1)*0.5*1.25,    IF(D12751="place",   G12751*(F12751-1) *0.95,  G12751*(F12751-1) )),            IF(H12751="Placed",     (G12751*-0.5)  + (0.5*G12751*(F12751-1)*0.2),0)         ))</f>
        <v>-1</v>
      </c>
      <c r="J12751" s="18">
        <f t="shared" si="812"/>
        <v>1292.4500000000021</v>
      </c>
      <c r="K12751" s="19" t="str">
        <f t="shared" si="810"/>
        <v>Dec-16</v>
      </c>
      <c r="L12751" s="20">
        <f t="shared" si="813"/>
        <v>12551</v>
      </c>
      <c r="M12751" s="21">
        <f t="shared" si="811"/>
        <v>0.10297585849733105</v>
      </c>
    </row>
    <row r="12752" spans="1:13" x14ac:dyDescent="0.3">
      <c r="A12752" s="116">
        <v>42736</v>
      </c>
      <c r="B12752" s="90" t="s">
        <v>84</v>
      </c>
      <c r="C12752" s="103">
        <v>0.66666666666666663</v>
      </c>
      <c r="D12752" s="94" t="s">
        <v>31</v>
      </c>
      <c r="E12752" s="90" t="s">
        <v>4261</v>
      </c>
      <c r="F12752" s="115">
        <v>2.75</v>
      </c>
      <c r="G12752" s="92">
        <v>1</v>
      </c>
      <c r="H12752" s="90" t="s">
        <v>33</v>
      </c>
      <c r="I12752" s="77">
        <f>IF(H12752="Lost",G12752*-1,IF(H12752="Won",     IF(D12752="E/W",            G12752*(F12752-1)*0.5*1.25,    IF(D12752="place",   G12752*(F12752-1) *0.95,  G12752*(F12752-1) )),            IF(H12752="Placed",     (G12752*-0.5)  + (0.5*G12752*(F12752-1)*0.2),0)         ))</f>
        <v>-1</v>
      </c>
      <c r="J12752" s="18">
        <f t="shared" si="812"/>
        <v>1291.4500000000021</v>
      </c>
      <c r="K12752" s="19" t="str">
        <f t="shared" si="810"/>
        <v>Jan-17</v>
      </c>
      <c r="L12752" s="20">
        <f t="shared" si="813"/>
        <v>12552</v>
      </c>
      <c r="M12752" s="21">
        <f t="shared" si="811"/>
        <v>0.10288798597833031</v>
      </c>
    </row>
    <row r="12753" spans="1:13" x14ac:dyDescent="0.3">
      <c r="A12753" s="119">
        <v>42736</v>
      </c>
      <c r="B12753" s="121" t="s">
        <v>79</v>
      </c>
      <c r="C12753" s="121">
        <v>13.2</v>
      </c>
      <c r="D12753" s="94"/>
      <c r="E12753" s="121" t="s">
        <v>11260</v>
      </c>
      <c r="F12753" s="123">
        <v>5.5</v>
      </c>
      <c r="G12753" s="91">
        <v>1</v>
      </c>
      <c r="H12753" s="40">
        <v>2</v>
      </c>
      <c r="I12753" s="38">
        <v>-1</v>
      </c>
      <c r="J12753" s="18">
        <f t="shared" si="812"/>
        <v>1290.4500000000021</v>
      </c>
      <c r="K12753" s="19" t="str">
        <f t="shared" si="810"/>
        <v>Jan-17</v>
      </c>
      <c r="L12753" s="20">
        <f t="shared" si="813"/>
        <v>12553</v>
      </c>
      <c r="M12753" s="21">
        <f t="shared" si="811"/>
        <v>0.10280012745957158</v>
      </c>
    </row>
    <row r="12754" spans="1:13" x14ac:dyDescent="0.3">
      <c r="A12754" s="119">
        <v>42736</v>
      </c>
      <c r="B12754" s="123" t="s">
        <v>30</v>
      </c>
      <c r="C12754" s="121">
        <v>14.55</v>
      </c>
      <c r="D12754" s="94"/>
      <c r="E12754" s="123" t="s">
        <v>11259</v>
      </c>
      <c r="F12754" s="123">
        <v>5.5</v>
      </c>
      <c r="G12754" s="91">
        <v>1</v>
      </c>
      <c r="H12754" s="40">
        <v>6</v>
      </c>
      <c r="I12754" s="38">
        <v>-1</v>
      </c>
      <c r="J12754" s="18">
        <f t="shared" si="812"/>
        <v>1289.4500000000021</v>
      </c>
      <c r="K12754" s="19" t="str">
        <f t="shared" si="810"/>
        <v>Jan-17</v>
      </c>
      <c r="L12754" s="20">
        <f t="shared" si="813"/>
        <v>12554</v>
      </c>
      <c r="M12754" s="21">
        <f t="shared" si="811"/>
        <v>0.10271228293770926</v>
      </c>
    </row>
    <row r="12755" spans="1:13" x14ac:dyDescent="0.3">
      <c r="A12755" s="116">
        <v>42737</v>
      </c>
      <c r="B12755" s="90" t="s">
        <v>30</v>
      </c>
      <c r="C12755" s="103">
        <v>0.54861111111111105</v>
      </c>
      <c r="D12755" s="94" t="s">
        <v>31</v>
      </c>
      <c r="E12755" s="90" t="s">
        <v>4262</v>
      </c>
      <c r="F12755" s="115">
        <v>4</v>
      </c>
      <c r="G12755" s="92">
        <v>1</v>
      </c>
      <c r="H12755" s="90" t="s">
        <v>33</v>
      </c>
      <c r="I12755" s="77">
        <f>IF(H12755="Lost",G12755*-1,IF(H12755="Won",     IF(D12755="E/W",            G12755*(F12755-1)*0.5*1.25,    IF(D12755="place",   G12755*(F12755-1) *0.95,  G12755*(F12755-1) )),            IF(H12755="Placed",     (G12755*-0.5)  + (0.5*G12755*(F12755-1)*0.2),0)         ))</f>
        <v>-1</v>
      </c>
      <c r="J12755" s="18">
        <f t="shared" si="812"/>
        <v>1288.4500000000021</v>
      </c>
      <c r="K12755" s="19" t="str">
        <f t="shared" si="810"/>
        <v>Jan-17</v>
      </c>
      <c r="L12755" s="20">
        <f t="shared" si="813"/>
        <v>12555</v>
      </c>
      <c r="M12755" s="21">
        <f t="shared" si="811"/>
        <v>0.10262445240939881</v>
      </c>
    </row>
    <row r="12756" spans="1:13" x14ac:dyDescent="0.3">
      <c r="A12756" s="116">
        <v>42737</v>
      </c>
      <c r="B12756" s="90" t="s">
        <v>49</v>
      </c>
      <c r="C12756" s="103">
        <v>0.58333333333333337</v>
      </c>
      <c r="D12756" s="94" t="s">
        <v>31</v>
      </c>
      <c r="E12756" s="90" t="s">
        <v>4263</v>
      </c>
      <c r="F12756" s="115">
        <v>3.5</v>
      </c>
      <c r="G12756" s="92">
        <v>1</v>
      </c>
      <c r="H12756" s="90" t="s">
        <v>33</v>
      </c>
      <c r="I12756" s="77">
        <f>IF(H12756="Lost",G12756*-1,IF(H12756="Won",     IF(D12756="E/W",            G12756*(F12756-1)*0.5*1.25,    IF(D12756="place",   G12756*(F12756-1) *0.95,  G12756*(F12756-1) )),            IF(H12756="Placed",     (G12756*-0.5)  + (0.5*G12756*(F12756-1)*0.2),0)         ))</f>
        <v>-1</v>
      </c>
      <c r="J12756" s="18">
        <f t="shared" si="812"/>
        <v>1287.4500000000021</v>
      </c>
      <c r="K12756" s="19" t="str">
        <f t="shared" si="810"/>
        <v>Jan-17</v>
      </c>
      <c r="L12756" s="20">
        <f t="shared" si="813"/>
        <v>12556</v>
      </c>
      <c r="M12756" s="21">
        <f t="shared" si="811"/>
        <v>0.10253663587129676</v>
      </c>
    </row>
    <row r="12757" spans="1:13" x14ac:dyDescent="0.3">
      <c r="A12757" s="119">
        <v>42737</v>
      </c>
      <c r="B12757" s="121" t="s">
        <v>30</v>
      </c>
      <c r="C12757" s="121">
        <v>12.4</v>
      </c>
      <c r="D12757" s="94"/>
      <c r="E12757" s="121" t="s">
        <v>11261</v>
      </c>
      <c r="F12757" s="123">
        <v>5.5</v>
      </c>
      <c r="G12757" s="91">
        <v>1</v>
      </c>
      <c r="H12757" s="40">
        <v>2</v>
      </c>
      <c r="I12757" s="38">
        <v>-1</v>
      </c>
      <c r="J12757" s="18">
        <f t="shared" si="812"/>
        <v>1286.4500000000021</v>
      </c>
      <c r="K12757" s="19" t="str">
        <f t="shared" si="810"/>
        <v>Jan-17</v>
      </c>
      <c r="L12757" s="20">
        <f t="shared" si="813"/>
        <v>12557</v>
      </c>
      <c r="M12757" s="21">
        <f t="shared" si="811"/>
        <v>0.10244883332006069</v>
      </c>
    </row>
    <row r="12758" spans="1:13" x14ac:dyDescent="0.3">
      <c r="A12758" s="119">
        <v>42737</v>
      </c>
      <c r="B12758" s="121" t="s">
        <v>30</v>
      </c>
      <c r="C12758" s="121">
        <v>14.1</v>
      </c>
      <c r="D12758" s="94"/>
      <c r="E12758" s="121" t="s">
        <v>11262</v>
      </c>
      <c r="F12758" s="123">
        <v>6</v>
      </c>
      <c r="G12758" s="91">
        <v>1</v>
      </c>
      <c r="H12758" s="40">
        <v>3</v>
      </c>
      <c r="I12758" s="38">
        <v>-1</v>
      </c>
      <c r="J12758" s="18">
        <f t="shared" si="812"/>
        <v>1285.4500000000021</v>
      </c>
      <c r="K12758" s="19" t="str">
        <f t="shared" si="810"/>
        <v>Jan-17</v>
      </c>
      <c r="L12758" s="20">
        <f t="shared" si="813"/>
        <v>12558</v>
      </c>
      <c r="M12758" s="21">
        <f t="shared" si="811"/>
        <v>0.10236104475234926</v>
      </c>
    </row>
    <row r="12759" spans="1:13" x14ac:dyDescent="0.3">
      <c r="A12759" s="119">
        <v>42737</v>
      </c>
      <c r="B12759" s="121" t="s">
        <v>73</v>
      </c>
      <c r="C12759" s="121">
        <v>14.5</v>
      </c>
      <c r="D12759" s="94"/>
      <c r="E12759" s="121" t="s">
        <v>11265</v>
      </c>
      <c r="F12759" s="123">
        <v>5.5</v>
      </c>
      <c r="G12759" s="91">
        <v>1</v>
      </c>
      <c r="H12759" s="40" t="s">
        <v>6116</v>
      </c>
      <c r="I12759" s="38">
        <v>-1</v>
      </c>
      <c r="J12759" s="18">
        <f t="shared" si="812"/>
        <v>1284.4500000000021</v>
      </c>
      <c r="K12759" s="19" t="str">
        <f t="shared" si="810"/>
        <v>Jan-17</v>
      </c>
      <c r="L12759" s="20">
        <f t="shared" si="813"/>
        <v>12559</v>
      </c>
      <c r="M12759" s="21">
        <f t="shared" si="811"/>
        <v>0.10227327016482221</v>
      </c>
    </row>
    <row r="12760" spans="1:13" x14ac:dyDescent="0.3">
      <c r="A12760" s="119">
        <v>42737</v>
      </c>
      <c r="B12760" s="121" t="s">
        <v>49</v>
      </c>
      <c r="C12760" s="121">
        <v>15</v>
      </c>
      <c r="D12760" s="94"/>
      <c r="E12760" s="121" t="s">
        <v>11263</v>
      </c>
      <c r="F12760" s="123">
        <v>6</v>
      </c>
      <c r="G12760" s="91">
        <v>1</v>
      </c>
      <c r="H12760" s="40">
        <v>4</v>
      </c>
      <c r="I12760" s="38">
        <v>-1</v>
      </c>
      <c r="J12760" s="18">
        <f t="shared" si="812"/>
        <v>1283.4500000000021</v>
      </c>
      <c r="K12760" s="19" t="str">
        <f t="shared" si="810"/>
        <v>Jan-17</v>
      </c>
      <c r="L12760" s="20">
        <f t="shared" si="813"/>
        <v>12560</v>
      </c>
      <c r="M12760" s="21">
        <f t="shared" si="811"/>
        <v>0.1021855095541403</v>
      </c>
    </row>
    <row r="12761" spans="1:13" x14ac:dyDescent="0.3">
      <c r="A12761" s="119">
        <v>42737</v>
      </c>
      <c r="B12761" s="121" t="s">
        <v>49</v>
      </c>
      <c r="C12761" s="121">
        <v>15.3</v>
      </c>
      <c r="D12761" s="94"/>
      <c r="E12761" s="121" t="s">
        <v>11264</v>
      </c>
      <c r="F12761" s="123">
        <v>5.5</v>
      </c>
      <c r="G12761" s="91">
        <v>1</v>
      </c>
      <c r="H12761" s="40">
        <v>6</v>
      </c>
      <c r="I12761" s="38">
        <v>-1</v>
      </c>
      <c r="J12761" s="18">
        <f t="shared" si="812"/>
        <v>1282.4500000000021</v>
      </c>
      <c r="K12761" s="19" t="str">
        <f t="shared" si="810"/>
        <v>Jan-17</v>
      </c>
      <c r="L12761" s="20">
        <f t="shared" si="813"/>
        <v>12561</v>
      </c>
      <c r="M12761" s="21">
        <f t="shared" si="811"/>
        <v>0.10209776291696537</v>
      </c>
    </row>
    <row r="12762" spans="1:13" x14ac:dyDescent="0.3">
      <c r="A12762" s="119">
        <v>42737</v>
      </c>
      <c r="B12762" s="121" t="s">
        <v>30</v>
      </c>
      <c r="C12762" s="121">
        <v>15.4</v>
      </c>
      <c r="D12762" s="94"/>
      <c r="E12762" s="121" t="s">
        <v>10274</v>
      </c>
      <c r="F12762" s="123">
        <v>6</v>
      </c>
      <c r="G12762" s="91">
        <v>1</v>
      </c>
      <c r="H12762" s="40">
        <v>1</v>
      </c>
      <c r="I12762" s="38">
        <v>6</v>
      </c>
      <c r="J12762" s="18">
        <f t="shared" si="812"/>
        <v>1288.4500000000021</v>
      </c>
      <c r="K12762" s="19" t="str">
        <f t="shared" si="810"/>
        <v>Jan-17</v>
      </c>
      <c r="L12762" s="20">
        <f t="shared" si="813"/>
        <v>12562</v>
      </c>
      <c r="M12762" s="21">
        <f t="shared" si="811"/>
        <v>0.10256726635886022</v>
      </c>
    </row>
    <row r="12763" spans="1:13" x14ac:dyDescent="0.3">
      <c r="A12763" s="119">
        <v>42738</v>
      </c>
      <c r="B12763" s="121" t="s">
        <v>123</v>
      </c>
      <c r="C12763" s="121">
        <v>14.5</v>
      </c>
      <c r="D12763" s="94"/>
      <c r="E12763" s="121" t="s">
        <v>11266</v>
      </c>
      <c r="F12763" s="123">
        <v>5.5</v>
      </c>
      <c r="G12763" s="91">
        <v>1</v>
      </c>
      <c r="H12763" s="40">
        <v>4</v>
      </c>
      <c r="I12763" s="38">
        <v>-1</v>
      </c>
      <c r="J12763" s="18">
        <f t="shared" si="812"/>
        <v>1287.4500000000021</v>
      </c>
      <c r="K12763" s="19" t="str">
        <f t="shared" si="810"/>
        <v>Jan-17</v>
      </c>
      <c r="L12763" s="20">
        <f t="shared" si="813"/>
        <v>12563</v>
      </c>
      <c r="M12763" s="21">
        <f t="shared" si="811"/>
        <v>0.10247950330335127</v>
      </c>
    </row>
    <row r="12764" spans="1:13" x14ac:dyDescent="0.3">
      <c r="A12764" s="116">
        <v>42738</v>
      </c>
      <c r="B12764" s="90" t="s">
        <v>4264</v>
      </c>
      <c r="C12764" s="103" t="s">
        <v>4134</v>
      </c>
      <c r="D12764" s="94" t="s">
        <v>31</v>
      </c>
      <c r="E12764" s="90" t="s">
        <v>4265</v>
      </c>
      <c r="F12764" s="115">
        <v>3.75</v>
      </c>
      <c r="G12764" s="92">
        <v>1</v>
      </c>
      <c r="H12764" s="90" t="s">
        <v>33</v>
      </c>
      <c r="I12764" s="77">
        <f>IF(H12764="Lost",G12764*-1,IF(H12764="Won",     IF(D12764="E/W",            G12764*(F12764-1)*0.5*1.25,    IF(D12764="place",   G12764*(F12764-1) *0.95,  G12764*(F12764-1) )),            IF(H12764="Placed",     (G12764*-0.5)  + (0.5*G12764*(F12764-1)*0.2),0)         ))</f>
        <v>-1</v>
      </c>
      <c r="J12764" s="18">
        <f t="shared" si="812"/>
        <v>1286.4500000000021</v>
      </c>
      <c r="K12764" s="19" t="str">
        <f t="shared" si="810"/>
        <v>Jan-17</v>
      </c>
      <c r="L12764" s="20">
        <f t="shared" si="813"/>
        <v>12564</v>
      </c>
      <c r="M12764" s="21">
        <f t="shared" si="811"/>
        <v>0.10239175421840195</v>
      </c>
    </row>
    <row r="12765" spans="1:13" x14ac:dyDescent="0.3">
      <c r="A12765" s="116">
        <v>42739</v>
      </c>
      <c r="B12765" s="90" t="s">
        <v>29</v>
      </c>
      <c r="C12765" s="103">
        <v>0.63541666666666663</v>
      </c>
      <c r="D12765" s="94" t="s">
        <v>31</v>
      </c>
      <c r="E12765" s="90" t="s">
        <v>4266</v>
      </c>
      <c r="F12765" s="115">
        <v>3.25</v>
      </c>
      <c r="G12765" s="92">
        <v>1</v>
      </c>
      <c r="H12765" s="90" t="s">
        <v>42</v>
      </c>
      <c r="I12765" s="77">
        <f>IF(H12765="Lost",G12765*-1,IF(H12765="Won",     IF(D12765="E/W",            G12765*(F12765-1)*0.5*1.25,    IF(D12765="place",   G12765*(F12765-1) *0.95,  G12765*(F12765-1) )),            IF(H12765="Placed",     (G12765*-0.5)  + (0.5*G12765*(F12765-1)*0.2),0)         ))</f>
        <v>2.25</v>
      </c>
      <c r="J12765" s="18">
        <f t="shared" si="812"/>
        <v>1288.7000000000021</v>
      </c>
      <c r="K12765" s="19" t="str">
        <f t="shared" si="810"/>
        <v>Jan-17</v>
      </c>
      <c r="L12765" s="20">
        <f t="shared" si="813"/>
        <v>12565</v>
      </c>
      <c r="M12765" s="21">
        <f t="shared" si="811"/>
        <v>0.10256267409470769</v>
      </c>
    </row>
    <row r="12766" spans="1:13" x14ac:dyDescent="0.3">
      <c r="A12766" s="119">
        <v>42739</v>
      </c>
      <c r="B12766" s="121" t="s">
        <v>139</v>
      </c>
      <c r="C12766" s="121">
        <v>13.25</v>
      </c>
      <c r="D12766" s="94"/>
      <c r="E12766" s="121" t="s">
        <v>11267</v>
      </c>
      <c r="F12766" s="123">
        <v>5.5</v>
      </c>
      <c r="G12766" s="91">
        <v>1</v>
      </c>
      <c r="H12766" s="40">
        <v>2</v>
      </c>
      <c r="I12766" s="38">
        <v>-1</v>
      </c>
      <c r="J12766" s="18">
        <f t="shared" si="812"/>
        <v>1287.7000000000021</v>
      </c>
      <c r="K12766" s="19" t="str">
        <f t="shared" si="810"/>
        <v>Jan-17</v>
      </c>
      <c r="L12766" s="20">
        <f t="shared" si="813"/>
        <v>12566</v>
      </c>
      <c r="M12766" s="21">
        <f t="shared" si="811"/>
        <v>0.10247493235715439</v>
      </c>
    </row>
    <row r="12767" spans="1:13" x14ac:dyDescent="0.3">
      <c r="A12767" s="119">
        <v>42739</v>
      </c>
      <c r="B12767" s="121" t="s">
        <v>137</v>
      </c>
      <c r="C12767" s="121">
        <v>14.35</v>
      </c>
      <c r="D12767" s="94"/>
      <c r="E12767" s="121" t="s">
        <v>7036</v>
      </c>
      <c r="F12767" s="123">
        <v>6</v>
      </c>
      <c r="G12767" s="91">
        <v>1</v>
      </c>
      <c r="H12767" s="40">
        <v>6</v>
      </c>
      <c r="I12767" s="38">
        <v>-1</v>
      </c>
      <c r="J12767" s="18">
        <f t="shared" si="812"/>
        <v>1286.7000000000021</v>
      </c>
      <c r="K12767" s="19" t="str">
        <f t="shared" si="810"/>
        <v>Jan-17</v>
      </c>
      <c r="L12767" s="20">
        <f t="shared" si="813"/>
        <v>12567</v>
      </c>
      <c r="M12767" s="21">
        <f t="shared" si="811"/>
        <v>0.10238720458343296</v>
      </c>
    </row>
    <row r="12768" spans="1:13" x14ac:dyDescent="0.3">
      <c r="A12768" s="119">
        <v>42739</v>
      </c>
      <c r="B12768" s="121" t="s">
        <v>29</v>
      </c>
      <c r="C12768" s="121">
        <v>14.45</v>
      </c>
      <c r="D12768" s="94"/>
      <c r="E12768" s="121" t="s">
        <v>11268</v>
      </c>
      <c r="F12768" s="123">
        <v>5.5</v>
      </c>
      <c r="G12768" s="91">
        <v>1</v>
      </c>
      <c r="H12768" s="40">
        <v>3</v>
      </c>
      <c r="I12768" s="38">
        <v>-1</v>
      </c>
      <c r="J12768" s="18">
        <f t="shared" si="812"/>
        <v>1285.7000000000021</v>
      </c>
      <c r="K12768" s="19" t="str">
        <f t="shared" si="810"/>
        <v>Jan-17</v>
      </c>
      <c r="L12768" s="20">
        <f t="shared" si="813"/>
        <v>12568</v>
      </c>
      <c r="M12768" s="21">
        <f t="shared" si="811"/>
        <v>0.10229949077021022</v>
      </c>
    </row>
    <row r="12769" spans="1:13" x14ac:dyDescent="0.3">
      <c r="A12769" s="119">
        <v>42739</v>
      </c>
      <c r="B12769" s="121" t="s">
        <v>137</v>
      </c>
      <c r="C12769" s="121">
        <v>15.35</v>
      </c>
      <c r="D12769" s="94"/>
      <c r="E12769" s="121" t="s">
        <v>2067</v>
      </c>
      <c r="F12769" s="123">
        <v>6</v>
      </c>
      <c r="G12769" s="91">
        <v>1</v>
      </c>
      <c r="H12769" s="40">
        <v>3</v>
      </c>
      <c r="I12769" s="38">
        <v>-1</v>
      </c>
      <c r="J12769" s="18">
        <f t="shared" si="812"/>
        <v>1284.7000000000021</v>
      </c>
      <c r="K12769" s="19" t="str">
        <f t="shared" si="810"/>
        <v>Jan-17</v>
      </c>
      <c r="L12769" s="20">
        <f t="shared" si="813"/>
        <v>12569</v>
      </c>
      <c r="M12769" s="21">
        <f t="shared" si="811"/>
        <v>0.10221179091415404</v>
      </c>
    </row>
    <row r="12770" spans="1:13" x14ac:dyDescent="0.3">
      <c r="A12770" s="116">
        <v>42740</v>
      </c>
      <c r="B12770" s="90" t="s">
        <v>45</v>
      </c>
      <c r="C12770" s="103">
        <v>0.58333333333333337</v>
      </c>
      <c r="D12770" s="94" t="s">
        <v>31</v>
      </c>
      <c r="E12770" s="90" t="s">
        <v>4268</v>
      </c>
      <c r="F12770" s="115">
        <v>3.25</v>
      </c>
      <c r="G12770" s="92">
        <v>1</v>
      </c>
      <c r="H12770" s="90" t="s">
        <v>33</v>
      </c>
      <c r="I12770" s="77">
        <f>IF(H12770="Lost",G12770*-1,IF(H12770="Won",     IF(D12770="E/W",            G12770*(F12770-1)*0.5*1.25,    IF(D12770="place",   G12770*(F12770-1) *0.95,  G12770*(F12770-1) )),            IF(H12770="Placed",     (G12770*-0.5)  + (0.5*G12770*(F12770-1)*0.2),0)         ))</f>
        <v>-1</v>
      </c>
      <c r="J12770" s="18">
        <f t="shared" si="812"/>
        <v>1283.7000000000021</v>
      </c>
      <c r="K12770" s="19" t="str">
        <f t="shared" si="810"/>
        <v>Jan-17</v>
      </c>
      <c r="L12770" s="20">
        <f t="shared" si="813"/>
        <v>12570</v>
      </c>
      <c r="M12770" s="21">
        <f t="shared" si="811"/>
        <v>0.10212410501193334</v>
      </c>
    </row>
    <row r="12771" spans="1:13" x14ac:dyDescent="0.3">
      <c r="A12771" s="116">
        <v>42740</v>
      </c>
      <c r="B12771" s="90" t="s">
        <v>30</v>
      </c>
      <c r="C12771" s="103">
        <v>0.61111111111111105</v>
      </c>
      <c r="D12771" s="94" t="s">
        <v>31</v>
      </c>
      <c r="E12771" s="90" t="s">
        <v>3553</v>
      </c>
      <c r="F12771" s="115">
        <v>4</v>
      </c>
      <c r="G12771" s="92">
        <v>1</v>
      </c>
      <c r="H12771" s="90" t="s">
        <v>33</v>
      </c>
      <c r="I12771" s="77">
        <f>IF(H12771="Lost",G12771*-1,IF(H12771="Won",     IF(D12771="E/W",            G12771*(F12771-1)*0.5*1.25,    IF(D12771="place",   G12771*(F12771-1) *0.95,  G12771*(F12771-1) )),            IF(H12771="Placed",     (G12771*-0.5)  + (0.5*G12771*(F12771-1)*0.2),0)         ))</f>
        <v>-1</v>
      </c>
      <c r="J12771" s="18">
        <f t="shared" si="812"/>
        <v>1282.7000000000021</v>
      </c>
      <c r="K12771" s="19" t="str">
        <f t="shared" si="810"/>
        <v>Jan-17</v>
      </c>
      <c r="L12771" s="20">
        <f t="shared" si="813"/>
        <v>12571</v>
      </c>
      <c r="M12771" s="21">
        <f t="shared" si="811"/>
        <v>0.10203643306021813</v>
      </c>
    </row>
    <row r="12772" spans="1:13" x14ac:dyDescent="0.3">
      <c r="A12772" s="116">
        <v>42740</v>
      </c>
      <c r="B12772" s="90" t="s">
        <v>30</v>
      </c>
      <c r="C12772" s="103">
        <v>0.63194444444444442</v>
      </c>
      <c r="D12772" s="94" t="s">
        <v>31</v>
      </c>
      <c r="E12772" s="90" t="s">
        <v>4267</v>
      </c>
      <c r="F12772" s="115">
        <v>2.75</v>
      </c>
      <c r="G12772" s="92">
        <v>1</v>
      </c>
      <c r="H12772" s="90" t="s">
        <v>33</v>
      </c>
      <c r="I12772" s="77">
        <f>IF(H12772="Lost",G12772*-1,IF(H12772="Won",     IF(D12772="E/W",            G12772*(F12772-1)*0.5*1.25,    IF(D12772="place",   G12772*(F12772-1) *0.95,  G12772*(F12772-1) )),            IF(H12772="Placed",     (G12772*-0.5)  + (0.5*G12772*(F12772-1)*0.2),0)         ))</f>
        <v>-1</v>
      </c>
      <c r="J12772" s="18">
        <f t="shared" si="812"/>
        <v>1281.7000000000021</v>
      </c>
      <c r="K12772" s="19" t="str">
        <f t="shared" si="810"/>
        <v>Jan-17</v>
      </c>
      <c r="L12772" s="20">
        <f t="shared" si="813"/>
        <v>12572</v>
      </c>
      <c r="M12772" s="21">
        <f t="shared" si="811"/>
        <v>0.10194877505567945</v>
      </c>
    </row>
    <row r="12773" spans="1:13" x14ac:dyDescent="0.3">
      <c r="A12773" s="116">
        <v>42740</v>
      </c>
      <c r="B12773" s="90" t="s">
        <v>47</v>
      </c>
      <c r="C12773" s="103">
        <v>0.78125</v>
      </c>
      <c r="D12773" s="94" t="s">
        <v>31</v>
      </c>
      <c r="E12773" s="90" t="s">
        <v>3357</v>
      </c>
      <c r="F12773" s="115">
        <v>3.5</v>
      </c>
      <c r="G12773" s="92">
        <v>1</v>
      </c>
      <c r="H12773" s="90" t="s">
        <v>33</v>
      </c>
      <c r="I12773" s="77">
        <f>IF(H12773="Lost",G12773*-1,IF(H12773="Won",     IF(D12773="E/W",            G12773*(F12773-1)*0.5*1.25,    IF(D12773="place",   G12773*(F12773-1) *0.95,  G12773*(F12773-1) )),            IF(H12773="Placed",     (G12773*-0.5)  + (0.5*G12773*(F12773-1)*0.2),0)         ))</f>
        <v>-1</v>
      </c>
      <c r="J12773" s="18">
        <f t="shared" si="812"/>
        <v>1280.7000000000021</v>
      </c>
      <c r="K12773" s="19" t="str">
        <f t="shared" si="810"/>
        <v>Jan-17</v>
      </c>
      <c r="L12773" s="20">
        <f t="shared" si="813"/>
        <v>12573</v>
      </c>
      <c r="M12773" s="21">
        <f t="shared" si="811"/>
        <v>0.10186113099498943</v>
      </c>
    </row>
    <row r="12774" spans="1:13" x14ac:dyDescent="0.3">
      <c r="A12774" s="119">
        <v>42740</v>
      </c>
      <c r="B12774" s="121" t="s">
        <v>30</v>
      </c>
      <c r="C12774" s="121">
        <v>13.05</v>
      </c>
      <c r="D12774" s="94"/>
      <c r="E12774" s="121" t="s">
        <v>3735</v>
      </c>
      <c r="F12774" s="123">
        <v>6</v>
      </c>
      <c r="G12774" s="91">
        <v>1</v>
      </c>
      <c r="H12774" s="40">
        <v>5</v>
      </c>
      <c r="I12774" s="38">
        <v>-1</v>
      </c>
      <c r="J12774" s="18">
        <f t="shared" si="812"/>
        <v>1279.7000000000021</v>
      </c>
      <c r="K12774" s="19" t="str">
        <f t="shared" si="810"/>
        <v>Jan-17</v>
      </c>
      <c r="L12774" s="20">
        <f t="shared" si="813"/>
        <v>12574</v>
      </c>
      <c r="M12774" s="21">
        <f t="shared" si="811"/>
        <v>0.10177350087482123</v>
      </c>
    </row>
    <row r="12775" spans="1:13" x14ac:dyDescent="0.3">
      <c r="A12775" s="119">
        <v>42740</v>
      </c>
      <c r="B12775" s="121" t="s">
        <v>30</v>
      </c>
      <c r="C12775" s="121">
        <v>15.4</v>
      </c>
      <c r="D12775" s="94"/>
      <c r="E12775" s="121" t="s">
        <v>11270</v>
      </c>
      <c r="F12775" s="123">
        <v>4.33</v>
      </c>
      <c r="G12775" s="91">
        <v>1</v>
      </c>
      <c r="H12775" s="40">
        <v>8</v>
      </c>
      <c r="I12775" s="38">
        <v>-1</v>
      </c>
      <c r="J12775" s="18">
        <f t="shared" si="812"/>
        <v>1278.7000000000021</v>
      </c>
      <c r="K12775" s="19" t="str">
        <f t="shared" si="810"/>
        <v>Jan-17</v>
      </c>
      <c r="L12775" s="20">
        <f t="shared" si="813"/>
        <v>12575</v>
      </c>
      <c r="M12775" s="21">
        <f t="shared" si="811"/>
        <v>0.10168588469184907</v>
      </c>
    </row>
    <row r="12776" spans="1:13" x14ac:dyDescent="0.3">
      <c r="A12776" s="124">
        <v>42740</v>
      </c>
      <c r="B12776" s="111" t="s">
        <v>47</v>
      </c>
      <c r="C12776" s="111">
        <v>17.45</v>
      </c>
      <c r="D12776" s="94"/>
      <c r="E12776" s="111" t="s">
        <v>11269</v>
      </c>
      <c r="F12776" s="110">
        <v>5</v>
      </c>
      <c r="G12776" s="91">
        <v>1</v>
      </c>
      <c r="H12776" s="37" t="s">
        <v>6518</v>
      </c>
      <c r="I12776" s="34">
        <v>-1</v>
      </c>
      <c r="J12776" s="18">
        <f t="shared" si="812"/>
        <v>1277.7000000000021</v>
      </c>
      <c r="K12776" s="19" t="str">
        <f t="shared" si="810"/>
        <v>Jan-17</v>
      </c>
      <c r="L12776" s="20">
        <f t="shared" si="813"/>
        <v>12576</v>
      </c>
      <c r="M12776" s="21">
        <f t="shared" si="811"/>
        <v>0.10159828244274825</v>
      </c>
    </row>
    <row r="12777" spans="1:13" x14ac:dyDescent="0.3">
      <c r="A12777" s="116">
        <v>42741</v>
      </c>
      <c r="B12777" s="90" t="s">
        <v>45</v>
      </c>
      <c r="C12777" s="103">
        <v>0.73958333333333337</v>
      </c>
      <c r="D12777" s="94" t="s">
        <v>31</v>
      </c>
      <c r="E12777" s="90" t="s">
        <v>4269</v>
      </c>
      <c r="F12777" s="115">
        <v>4</v>
      </c>
      <c r="G12777" s="93">
        <v>1</v>
      </c>
      <c r="H12777" s="90" t="s">
        <v>42</v>
      </c>
      <c r="I12777" s="77">
        <f>IF(H12777="Lost",G12777*-1,IF(H12777="Won",     IF(D12777="E/W",            G12777*(F12777-1)*0.5*1.25,    IF(D12777="place",   G12777*(F12777-1) *0.95,  G12777*(F12777-1) )),            IF(H12777="Placed",     (G12777*-0.5)  + (0.5*G12777*(F12777-1)*0.2),0)         ))</f>
        <v>3</v>
      </c>
      <c r="J12777" s="18">
        <f t="shared" si="812"/>
        <v>1280.7000000000021</v>
      </c>
      <c r="K12777" s="19" t="str">
        <f t="shared" si="810"/>
        <v>Jan-17</v>
      </c>
      <c r="L12777" s="20">
        <f t="shared" si="813"/>
        <v>12577</v>
      </c>
      <c r="M12777" s="21">
        <f t="shared" si="811"/>
        <v>0.1018287349924467</v>
      </c>
    </row>
    <row r="12778" spans="1:13" x14ac:dyDescent="0.3">
      <c r="A12778" s="119">
        <v>42741</v>
      </c>
      <c r="B12778" s="121" t="s">
        <v>143</v>
      </c>
      <c r="C12778" s="121">
        <v>13.35</v>
      </c>
      <c r="D12778" s="94"/>
      <c r="E12778" s="120" t="s">
        <v>11272</v>
      </c>
      <c r="F12778" s="123">
        <v>5</v>
      </c>
      <c r="G12778" s="91">
        <v>1</v>
      </c>
      <c r="H12778" s="40">
        <v>5</v>
      </c>
      <c r="I12778" s="38">
        <v>-1</v>
      </c>
      <c r="J12778" s="18">
        <f t="shared" si="812"/>
        <v>1279.7000000000021</v>
      </c>
      <c r="K12778" s="19" t="str">
        <f t="shared" si="810"/>
        <v>Jan-17</v>
      </c>
      <c r="L12778" s="20">
        <f t="shared" si="813"/>
        <v>12578</v>
      </c>
      <c r="M12778" s="21">
        <f t="shared" si="811"/>
        <v>0.10174113531563063</v>
      </c>
    </row>
    <row r="12779" spans="1:13" x14ac:dyDescent="0.3">
      <c r="A12779" s="124">
        <v>42741</v>
      </c>
      <c r="B12779" s="111" t="s">
        <v>45</v>
      </c>
      <c r="C12779" s="111">
        <v>20.149999999999999</v>
      </c>
      <c r="D12779" s="94"/>
      <c r="E12779" s="111" t="s">
        <v>11271</v>
      </c>
      <c r="F12779" s="110">
        <v>5</v>
      </c>
      <c r="G12779" s="91">
        <v>1</v>
      </c>
      <c r="H12779" s="37" t="s">
        <v>6512</v>
      </c>
      <c r="I12779" s="34">
        <v>-1</v>
      </c>
      <c r="J12779" s="18">
        <f t="shared" si="812"/>
        <v>1278.7000000000021</v>
      </c>
      <c r="K12779" s="19" t="str">
        <f t="shared" si="810"/>
        <v>Jan-17</v>
      </c>
      <c r="L12779" s="20">
        <f t="shared" si="813"/>
        <v>12579</v>
      </c>
      <c r="M12779" s="21">
        <f t="shared" si="811"/>
        <v>0.10165354956673837</v>
      </c>
    </row>
    <row r="12780" spans="1:13" x14ac:dyDescent="0.3">
      <c r="A12780" s="116">
        <v>42742</v>
      </c>
      <c r="B12780" s="90" t="s">
        <v>29</v>
      </c>
      <c r="C12780" s="103">
        <v>0.57291666666666663</v>
      </c>
      <c r="D12780" s="94" t="s">
        <v>31</v>
      </c>
      <c r="E12780" s="90" t="s">
        <v>4270</v>
      </c>
      <c r="F12780" s="115">
        <v>2.88</v>
      </c>
      <c r="G12780" s="92">
        <v>1</v>
      </c>
      <c r="H12780" s="90" t="s">
        <v>33</v>
      </c>
      <c r="I12780" s="77">
        <f>IF(H12780="Lost",G12780*-1,IF(H12780="Won",     IF(D12780="E/W",            G12780*(F12780-1)*0.5*1.25,    IF(D12780="place",   G12780*(F12780-1) *0.95,  G12780*(F12780-1) )),            IF(H12780="Placed",     (G12780*-0.5)  + (0.5*G12780*(F12780-1)*0.2),0)         ))</f>
        <v>-1</v>
      </c>
      <c r="J12780" s="18">
        <f t="shared" si="812"/>
        <v>1277.7000000000021</v>
      </c>
      <c r="K12780" s="19" t="str">
        <f t="shared" si="810"/>
        <v>Jan-17</v>
      </c>
      <c r="L12780" s="20">
        <f t="shared" si="813"/>
        <v>12580</v>
      </c>
      <c r="M12780" s="21">
        <f t="shared" si="811"/>
        <v>0.10156597774244849</v>
      </c>
    </row>
    <row r="12781" spans="1:13" x14ac:dyDescent="0.3">
      <c r="A12781" s="119">
        <v>42742</v>
      </c>
      <c r="B12781" s="120" t="s">
        <v>96</v>
      </c>
      <c r="C12781" s="121">
        <v>15</v>
      </c>
      <c r="D12781" s="94"/>
      <c r="E12781" s="121" t="s">
        <v>11273</v>
      </c>
      <c r="F12781" s="123">
        <v>6</v>
      </c>
      <c r="G12781" s="91">
        <v>1</v>
      </c>
      <c r="H12781" s="40">
        <v>7</v>
      </c>
      <c r="I12781" s="38">
        <v>-1</v>
      </c>
      <c r="J12781" s="18">
        <f t="shared" si="812"/>
        <v>1276.7000000000021</v>
      </c>
      <c r="K12781" s="19" t="str">
        <f t="shared" si="810"/>
        <v>Jan-17</v>
      </c>
      <c r="L12781" s="20">
        <f t="shared" si="813"/>
        <v>12581</v>
      </c>
      <c r="M12781" s="21">
        <f t="shared" si="811"/>
        <v>0.10147841983944059</v>
      </c>
    </row>
    <row r="12782" spans="1:13" x14ac:dyDescent="0.3">
      <c r="A12782" s="119">
        <v>42742</v>
      </c>
      <c r="B12782" s="123" t="s">
        <v>96</v>
      </c>
      <c r="C12782" s="121">
        <v>15.35</v>
      </c>
      <c r="D12782" s="94"/>
      <c r="E12782" s="123" t="s">
        <v>11274</v>
      </c>
      <c r="F12782" s="123">
        <v>5</v>
      </c>
      <c r="G12782" s="89">
        <v>1</v>
      </c>
      <c r="H12782" s="40">
        <v>9</v>
      </c>
      <c r="I12782" s="38">
        <v>-1</v>
      </c>
      <c r="J12782" s="18">
        <f t="shared" si="812"/>
        <v>1275.7000000000021</v>
      </c>
      <c r="K12782" s="19" t="str">
        <f t="shared" si="810"/>
        <v>Jan-17</v>
      </c>
      <c r="L12782" s="20">
        <f t="shared" si="813"/>
        <v>12582</v>
      </c>
      <c r="M12782" s="21">
        <f t="shared" si="811"/>
        <v>0.10139087585439534</v>
      </c>
    </row>
    <row r="12783" spans="1:13" x14ac:dyDescent="0.3">
      <c r="A12783" s="116">
        <v>42744</v>
      </c>
      <c r="B12783" s="90" t="s">
        <v>44</v>
      </c>
      <c r="C12783" s="103">
        <v>0.63194444444444442</v>
      </c>
      <c r="D12783" s="94" t="s">
        <v>31</v>
      </c>
      <c r="E12783" s="90" t="s">
        <v>4271</v>
      </c>
      <c r="F12783" s="115">
        <v>2.75</v>
      </c>
      <c r="G12783" s="92">
        <v>1</v>
      </c>
      <c r="H12783" s="90" t="s">
        <v>42</v>
      </c>
      <c r="I12783" s="77">
        <f>IF(H12783="Lost",G12783*-1,IF(H12783="Won",     IF(D12783="E/W",            G12783*(F12783-1)*0.5*1.25,    IF(D12783="place",   G12783*(F12783-1) *0.95,  G12783*(F12783-1) )),            IF(H12783="Placed",     (G12783*-0.5)  + (0.5*G12783*(F12783-1)*0.2),0)         ))</f>
        <v>1.75</v>
      </c>
      <c r="J12783" s="18">
        <f t="shared" si="812"/>
        <v>1277.4500000000021</v>
      </c>
      <c r="K12783" s="19" t="str">
        <f t="shared" si="810"/>
        <v>Jan-17</v>
      </c>
      <c r="L12783" s="20">
        <f t="shared" si="813"/>
        <v>12583</v>
      </c>
      <c r="M12783" s="21">
        <f t="shared" si="811"/>
        <v>0.10152189461972519</v>
      </c>
    </row>
    <row r="12784" spans="1:13" x14ac:dyDescent="0.3">
      <c r="A12784" s="116">
        <v>42745</v>
      </c>
      <c r="B12784" s="90" t="s">
        <v>45</v>
      </c>
      <c r="C12784" s="103">
        <v>0.61111111111111105</v>
      </c>
      <c r="D12784" s="94" t="s">
        <v>31</v>
      </c>
      <c r="E12784" s="90" t="s">
        <v>4272</v>
      </c>
      <c r="F12784" s="115">
        <v>2.75</v>
      </c>
      <c r="G12784" s="92">
        <v>1</v>
      </c>
      <c r="H12784" s="90" t="s">
        <v>33</v>
      </c>
      <c r="I12784" s="77">
        <f>IF(H12784="Lost",G12784*-1,IF(H12784="Won",     IF(D12784="E/W",            G12784*(F12784-1)*0.5*1.25,    IF(D12784="place",   G12784*(F12784-1) *0.95,  G12784*(F12784-1) )),            IF(H12784="Placed",     (G12784*-0.5)  + (0.5*G12784*(F12784-1)*0.2),0)         ))</f>
        <v>-1</v>
      </c>
      <c r="J12784" s="18">
        <f t="shared" si="812"/>
        <v>1276.4500000000021</v>
      </c>
      <c r="K12784" s="19" t="str">
        <f t="shared" si="810"/>
        <v>Jan-17</v>
      </c>
      <c r="L12784" s="20">
        <f t="shared" si="813"/>
        <v>12584</v>
      </c>
      <c r="M12784" s="21">
        <f t="shared" si="811"/>
        <v>0.10143436109345216</v>
      </c>
    </row>
    <row r="12785" spans="1:13" x14ac:dyDescent="0.3">
      <c r="A12785" s="119">
        <v>42745</v>
      </c>
      <c r="B12785" s="123" t="s">
        <v>30</v>
      </c>
      <c r="C12785" s="121">
        <v>13.15</v>
      </c>
      <c r="D12785" s="94"/>
      <c r="E12785" s="123" t="s">
        <v>3611</v>
      </c>
      <c r="F12785" s="123">
        <v>6</v>
      </c>
      <c r="G12785" s="91">
        <v>1</v>
      </c>
      <c r="H12785" s="40">
        <v>1</v>
      </c>
      <c r="I12785" s="38">
        <v>5</v>
      </c>
      <c r="J12785" s="18">
        <f t="shared" si="812"/>
        <v>1281.4500000000021</v>
      </c>
      <c r="K12785" s="19" t="str">
        <f t="shared" si="810"/>
        <v>Jan-17</v>
      </c>
      <c r="L12785" s="20">
        <f t="shared" si="813"/>
        <v>12585</v>
      </c>
      <c r="M12785" s="21">
        <f t="shared" si="811"/>
        <v>0.10182359952324212</v>
      </c>
    </row>
    <row r="12786" spans="1:13" x14ac:dyDescent="0.3">
      <c r="A12786" s="119">
        <v>42745</v>
      </c>
      <c r="B12786" s="123" t="s">
        <v>45</v>
      </c>
      <c r="C12786" s="121">
        <v>16.399999999999999</v>
      </c>
      <c r="D12786" s="94"/>
      <c r="E12786" s="123" t="s">
        <v>11275</v>
      </c>
      <c r="F12786" s="123">
        <v>4.5</v>
      </c>
      <c r="G12786" s="91">
        <v>1</v>
      </c>
      <c r="H12786" s="40">
        <v>1</v>
      </c>
      <c r="I12786" s="38">
        <v>3.5</v>
      </c>
      <c r="J12786" s="18">
        <f t="shared" si="812"/>
        <v>1284.9500000000021</v>
      </c>
      <c r="K12786" s="19" t="str">
        <f t="shared" si="810"/>
        <v>Jan-17</v>
      </c>
      <c r="L12786" s="20">
        <f t="shared" si="813"/>
        <v>12586</v>
      </c>
      <c r="M12786" s="21">
        <f t="shared" si="811"/>
        <v>0.10209359605911347</v>
      </c>
    </row>
    <row r="12787" spans="1:13" x14ac:dyDescent="0.3">
      <c r="A12787" s="116">
        <v>42746</v>
      </c>
      <c r="B12787" s="90" t="s">
        <v>137</v>
      </c>
      <c r="C12787" s="103">
        <v>0.64583333333333337</v>
      </c>
      <c r="D12787" s="94" t="s">
        <v>31</v>
      </c>
      <c r="E12787" s="90" t="s">
        <v>4273</v>
      </c>
      <c r="F12787" s="115">
        <v>3.25</v>
      </c>
      <c r="G12787" s="92">
        <v>1</v>
      </c>
      <c r="H12787" s="90" t="s">
        <v>42</v>
      </c>
      <c r="I12787" s="77">
        <f>IF(H12787="Lost",G12787*-1,IF(H12787="Won",     IF(D12787="E/W",            G12787*(F12787-1)*0.5*1.25,    IF(D12787="place",   G12787*(F12787-1) *0.95,  G12787*(F12787-1) )),            IF(H12787="Placed",     (G12787*-0.5)  + (0.5*G12787*(F12787-1)*0.2),0)         ))</f>
        <v>2.25</v>
      </c>
      <c r="J12787" s="18">
        <f t="shared" si="812"/>
        <v>1287.2000000000021</v>
      </c>
      <c r="K12787" s="19" t="str">
        <f t="shared" si="810"/>
        <v>Jan-17</v>
      </c>
      <c r="L12787" s="20">
        <f t="shared" si="813"/>
        <v>12587</v>
      </c>
      <c r="M12787" s="21">
        <f t="shared" si="811"/>
        <v>0.10226424088345135</v>
      </c>
    </row>
    <row r="12788" spans="1:13" x14ac:dyDescent="0.3">
      <c r="A12788" s="116">
        <v>42746</v>
      </c>
      <c r="B12788" s="90" t="s">
        <v>137</v>
      </c>
      <c r="C12788" s="103">
        <v>0.66666666666666663</v>
      </c>
      <c r="D12788" s="94" t="s">
        <v>31</v>
      </c>
      <c r="E12788" s="90" t="s">
        <v>4274</v>
      </c>
      <c r="F12788" s="115">
        <v>3.75</v>
      </c>
      <c r="G12788" s="92">
        <v>1</v>
      </c>
      <c r="H12788" s="90" t="s">
        <v>42</v>
      </c>
      <c r="I12788" s="77">
        <f>IF(H12788="Lost",G12788*-1,IF(H12788="Won",     IF(D12788="E/W",            G12788*(F12788-1)*0.5*1.25,    IF(D12788="place",   G12788*(F12788-1) *0.95,  G12788*(F12788-1) )),            IF(H12788="Placed",     (G12788*-0.5)  + (0.5*G12788*(F12788-1)*0.2),0)         ))</f>
        <v>2.75</v>
      </c>
      <c r="J12788" s="18">
        <f t="shared" si="812"/>
        <v>1289.9500000000021</v>
      </c>
      <c r="K12788" s="19" t="str">
        <f t="shared" si="810"/>
        <v>Jan-17</v>
      </c>
      <c r="L12788" s="20">
        <f t="shared" si="813"/>
        <v>12588</v>
      </c>
      <c r="M12788" s="21">
        <f t="shared" si="811"/>
        <v>0.10247457896409295</v>
      </c>
    </row>
    <row r="12789" spans="1:13" x14ac:dyDescent="0.3">
      <c r="A12789" s="124">
        <v>42746</v>
      </c>
      <c r="B12789" s="111" t="s">
        <v>43</v>
      </c>
      <c r="C12789" s="111">
        <v>17.45</v>
      </c>
      <c r="D12789" s="94"/>
      <c r="E12789" s="111" t="s">
        <v>11276</v>
      </c>
      <c r="F12789" s="110">
        <v>4.33</v>
      </c>
      <c r="G12789" s="91">
        <v>1</v>
      </c>
      <c r="H12789" s="37" t="s">
        <v>6518</v>
      </c>
      <c r="I12789" s="34">
        <v>-1</v>
      </c>
      <c r="J12789" s="18">
        <f t="shared" si="812"/>
        <v>1288.9500000000021</v>
      </c>
      <c r="K12789" s="19" t="str">
        <f t="shared" si="810"/>
        <v>Jan-17</v>
      </c>
      <c r="L12789" s="20">
        <f t="shared" si="813"/>
        <v>12589</v>
      </c>
      <c r="M12789" s="21">
        <f t="shared" si="811"/>
        <v>0.1023870045277625</v>
      </c>
    </row>
    <row r="12790" spans="1:13" x14ac:dyDescent="0.3">
      <c r="A12790" s="116">
        <v>42747</v>
      </c>
      <c r="B12790" s="90" t="s">
        <v>50</v>
      </c>
      <c r="C12790" s="103">
        <v>0.54513888888888895</v>
      </c>
      <c r="D12790" s="94" t="s">
        <v>31</v>
      </c>
      <c r="E12790" s="90" t="s">
        <v>4275</v>
      </c>
      <c r="F12790" s="115">
        <v>3.25</v>
      </c>
      <c r="G12790" s="92">
        <v>1</v>
      </c>
      <c r="H12790" s="90" t="s">
        <v>33</v>
      </c>
      <c r="I12790" s="77">
        <f>IF(H12790="Lost",G12790*-1,IF(H12790="Won",     IF(D12790="E/W",            G12790*(F12790-1)*0.5*1.25,    IF(D12790="place",   G12790*(F12790-1) *0.95,  G12790*(F12790-1) )),            IF(H12790="Placed",     (G12790*-0.5)  + (0.5*G12790*(F12790-1)*0.2),0)         ))</f>
        <v>-1</v>
      </c>
      <c r="J12790" s="18">
        <f t="shared" si="812"/>
        <v>1287.9500000000021</v>
      </c>
      <c r="K12790" s="19" t="str">
        <f t="shared" si="810"/>
        <v>Jan-17</v>
      </c>
      <c r="L12790" s="20">
        <f t="shared" si="813"/>
        <v>12590</v>
      </c>
      <c r="M12790" s="21">
        <f t="shared" si="811"/>
        <v>0.1022994440031773</v>
      </c>
    </row>
    <row r="12791" spans="1:13" x14ac:dyDescent="0.3">
      <c r="A12791" s="124">
        <v>42747</v>
      </c>
      <c r="B12791" s="108" t="s">
        <v>47</v>
      </c>
      <c r="C12791" s="111">
        <v>17.5</v>
      </c>
      <c r="D12791" s="94"/>
      <c r="E12791" s="111" t="s">
        <v>11277</v>
      </c>
      <c r="F12791" s="110">
        <v>4.33</v>
      </c>
      <c r="G12791" s="91">
        <v>0</v>
      </c>
      <c r="H12791" s="37" t="s">
        <v>6111</v>
      </c>
      <c r="I12791" s="34">
        <v>0</v>
      </c>
      <c r="J12791" s="18">
        <f t="shared" si="812"/>
        <v>1287.9500000000021</v>
      </c>
      <c r="K12791" s="19" t="str">
        <f t="shared" si="810"/>
        <v>Jan-17</v>
      </c>
      <c r="L12791" s="20">
        <f t="shared" si="813"/>
        <v>12590</v>
      </c>
      <c r="M12791" s="21">
        <f t="shared" si="811"/>
        <v>0.1022994440031773</v>
      </c>
    </row>
    <row r="12792" spans="1:13" x14ac:dyDescent="0.3">
      <c r="A12792" s="124">
        <v>42747</v>
      </c>
      <c r="B12792" s="111" t="s">
        <v>47</v>
      </c>
      <c r="C12792" s="111">
        <v>20.3</v>
      </c>
      <c r="D12792" s="94"/>
      <c r="E12792" s="111" t="s">
        <v>10811</v>
      </c>
      <c r="F12792" s="110">
        <v>6</v>
      </c>
      <c r="G12792" s="91">
        <v>0</v>
      </c>
      <c r="H12792" s="37" t="s">
        <v>6111</v>
      </c>
      <c r="I12792" s="34">
        <v>0</v>
      </c>
      <c r="J12792" s="18">
        <f t="shared" si="812"/>
        <v>1287.9500000000021</v>
      </c>
      <c r="K12792" s="19" t="str">
        <f t="shared" si="810"/>
        <v>Jan-17</v>
      </c>
      <c r="L12792" s="20">
        <f t="shared" si="813"/>
        <v>12590</v>
      </c>
      <c r="M12792" s="21">
        <f t="shared" si="811"/>
        <v>0.1022994440031773</v>
      </c>
    </row>
    <row r="12793" spans="1:13" x14ac:dyDescent="0.3">
      <c r="A12793" s="116">
        <v>42748</v>
      </c>
      <c r="B12793" s="90" t="s">
        <v>29</v>
      </c>
      <c r="C12793" s="103">
        <v>0.625</v>
      </c>
      <c r="D12793" s="94" t="s">
        <v>31</v>
      </c>
      <c r="E12793" s="90" t="s">
        <v>4276</v>
      </c>
      <c r="F12793" s="115">
        <v>2.88</v>
      </c>
      <c r="G12793" s="92">
        <v>1</v>
      </c>
      <c r="H12793" s="90" t="s">
        <v>42</v>
      </c>
      <c r="I12793" s="77">
        <f>IF(H12793="Lost",G12793*-1,IF(H12793="Won",     IF(D12793="E/W",            G12793*(F12793-1)*0.5*1.25,    IF(D12793="place",   G12793*(F12793-1) *0.95,  G12793*(F12793-1) )),            IF(H12793="Placed",     (G12793*-0.5)  + (0.5*G12793*(F12793-1)*0.2),0)         ))</f>
        <v>1.88</v>
      </c>
      <c r="J12793" s="18">
        <f t="shared" si="812"/>
        <v>1289.8300000000022</v>
      </c>
      <c r="K12793" s="19" t="str">
        <f t="shared" si="810"/>
        <v>Jan-17</v>
      </c>
      <c r="L12793" s="20">
        <f t="shared" si="813"/>
        <v>12591</v>
      </c>
      <c r="M12793" s="21">
        <f t="shared" si="811"/>
        <v>0.10244063219760163</v>
      </c>
    </row>
    <row r="12794" spans="1:13" x14ac:dyDescent="0.3">
      <c r="A12794" s="119">
        <v>42748</v>
      </c>
      <c r="B12794" s="121" t="s">
        <v>67</v>
      </c>
      <c r="C12794" s="121">
        <v>13.2</v>
      </c>
      <c r="D12794" s="94"/>
      <c r="E12794" s="121" t="s">
        <v>11278</v>
      </c>
      <c r="F12794" s="123">
        <v>6</v>
      </c>
      <c r="G12794" s="91">
        <v>1</v>
      </c>
      <c r="H12794" s="40">
        <v>2</v>
      </c>
      <c r="I12794" s="38">
        <v>-1</v>
      </c>
      <c r="J12794" s="18">
        <f t="shared" si="812"/>
        <v>1288.8300000000022</v>
      </c>
      <c r="K12794" s="19" t="str">
        <f t="shared" si="810"/>
        <v>Jan-17</v>
      </c>
      <c r="L12794" s="20">
        <f t="shared" si="813"/>
        <v>12592</v>
      </c>
      <c r="M12794" s="21">
        <f t="shared" si="811"/>
        <v>0.10235308132147412</v>
      </c>
    </row>
    <row r="12795" spans="1:13" x14ac:dyDescent="0.3">
      <c r="A12795" s="116">
        <v>42749</v>
      </c>
      <c r="B12795" s="90" t="s">
        <v>143</v>
      </c>
      <c r="C12795" s="103">
        <v>0.54513888888888895</v>
      </c>
      <c r="D12795" s="94" t="s">
        <v>31</v>
      </c>
      <c r="E12795" s="90" t="s">
        <v>4278</v>
      </c>
      <c r="F12795" s="115">
        <v>3.5</v>
      </c>
      <c r="G12795" s="92">
        <v>1</v>
      </c>
      <c r="H12795" s="90" t="s">
        <v>33</v>
      </c>
      <c r="I12795" s="77">
        <f>IF(H12795="Lost",G12795*-1,IF(H12795="Won",     IF(D12795="E/W",            G12795*(F12795-1)*0.5*1.25,    IF(D12795="place",   G12795*(F12795-1) *0.95,  G12795*(F12795-1) )),            IF(H12795="Placed",     (G12795*-0.5)  + (0.5*G12795*(F12795-1)*0.2),0)         ))</f>
        <v>-1</v>
      </c>
      <c r="J12795" s="18">
        <f t="shared" si="812"/>
        <v>1287.8300000000022</v>
      </c>
      <c r="K12795" s="19" t="str">
        <f t="shared" si="810"/>
        <v>Jan-17</v>
      </c>
      <c r="L12795" s="20">
        <f t="shared" si="813"/>
        <v>12593</v>
      </c>
      <c r="M12795" s="21">
        <f t="shared" si="811"/>
        <v>0.1022655443500359</v>
      </c>
    </row>
    <row r="12796" spans="1:13" x14ac:dyDescent="0.3">
      <c r="A12796" s="116">
        <v>42749</v>
      </c>
      <c r="B12796" s="90" t="s">
        <v>29</v>
      </c>
      <c r="C12796" s="103">
        <v>0.55902777777777779</v>
      </c>
      <c r="D12796" s="94" t="s">
        <v>31</v>
      </c>
      <c r="E12796" s="90" t="s">
        <v>4277</v>
      </c>
      <c r="F12796" s="115">
        <v>4</v>
      </c>
      <c r="G12796" s="92">
        <v>1</v>
      </c>
      <c r="H12796" s="90" t="s">
        <v>42</v>
      </c>
      <c r="I12796" s="77">
        <f>IF(H12796="Lost",G12796*-1,IF(H12796="Won",     IF(D12796="E/W",            G12796*(F12796-1)*0.5*1.25,    IF(D12796="place",   G12796*(F12796-1) *0.95,  G12796*(F12796-1) )),            IF(H12796="Placed",     (G12796*-0.5)  + (0.5*G12796*(F12796-1)*0.2),0)         ))</f>
        <v>3</v>
      </c>
      <c r="J12796" s="18">
        <f t="shared" si="812"/>
        <v>1290.8300000000022</v>
      </c>
      <c r="K12796" s="19" t="str">
        <f t="shared" si="810"/>
        <v>Jan-17</v>
      </c>
      <c r="L12796" s="20">
        <f t="shared" si="813"/>
        <v>12594</v>
      </c>
      <c r="M12796" s="21">
        <f t="shared" si="811"/>
        <v>0.10249563284103559</v>
      </c>
    </row>
    <row r="12797" spans="1:13" x14ac:dyDescent="0.3">
      <c r="A12797" s="119">
        <v>42749</v>
      </c>
      <c r="B12797" s="121" t="s">
        <v>29</v>
      </c>
      <c r="C12797" s="121">
        <v>14</v>
      </c>
      <c r="D12797" s="94"/>
      <c r="E12797" s="121" t="s">
        <v>2978</v>
      </c>
      <c r="F12797" s="123">
        <v>4.33</v>
      </c>
      <c r="G12797" s="91">
        <v>1</v>
      </c>
      <c r="H12797" s="40">
        <v>4</v>
      </c>
      <c r="I12797" s="38">
        <v>-1</v>
      </c>
      <c r="J12797" s="18">
        <f t="shared" si="812"/>
        <v>1289.8300000000022</v>
      </c>
      <c r="K12797" s="19" t="str">
        <f t="shared" si="810"/>
        <v>Jan-17</v>
      </c>
      <c r="L12797" s="20">
        <f t="shared" si="813"/>
        <v>12595</v>
      </c>
      <c r="M12797" s="21">
        <f t="shared" si="811"/>
        <v>0.10240809845176675</v>
      </c>
    </row>
    <row r="12798" spans="1:13" x14ac:dyDescent="0.3">
      <c r="A12798" s="119">
        <v>42749</v>
      </c>
      <c r="B12798" s="121" t="s">
        <v>43</v>
      </c>
      <c r="C12798" s="121">
        <v>14.05</v>
      </c>
      <c r="D12798" s="94"/>
      <c r="E12798" s="121" t="s">
        <v>1763</v>
      </c>
      <c r="F12798" s="123">
        <v>5.5</v>
      </c>
      <c r="G12798" s="91">
        <v>1</v>
      </c>
      <c r="H12798" s="40" t="s">
        <v>6213</v>
      </c>
      <c r="I12798" s="38">
        <v>-1</v>
      </c>
      <c r="J12798" s="18">
        <f t="shared" si="812"/>
        <v>1288.8300000000022</v>
      </c>
      <c r="K12798" s="19" t="str">
        <f t="shared" si="810"/>
        <v>Jan-17</v>
      </c>
      <c r="L12798" s="20">
        <f t="shared" si="813"/>
        <v>12596</v>
      </c>
      <c r="M12798" s="21">
        <f t="shared" si="811"/>
        <v>0.10232057796125772</v>
      </c>
    </row>
    <row r="12799" spans="1:13" x14ac:dyDescent="0.3">
      <c r="A12799" s="119">
        <v>42749</v>
      </c>
      <c r="B12799" s="123" t="s">
        <v>85</v>
      </c>
      <c r="C12799" s="121">
        <v>15</v>
      </c>
      <c r="D12799" s="94"/>
      <c r="E12799" s="123" t="s">
        <v>11282</v>
      </c>
      <c r="F12799" s="123">
        <v>4.5</v>
      </c>
      <c r="G12799" s="91">
        <v>1</v>
      </c>
      <c r="H12799" s="40">
        <v>2</v>
      </c>
      <c r="I12799" s="38">
        <v>-1</v>
      </c>
      <c r="J12799" s="18">
        <f t="shared" si="812"/>
        <v>1287.8300000000022</v>
      </c>
      <c r="K12799" s="19" t="str">
        <f t="shared" si="810"/>
        <v>Jan-17</v>
      </c>
      <c r="L12799" s="20">
        <f t="shared" si="813"/>
        <v>12597</v>
      </c>
      <c r="M12799" s="21">
        <f t="shared" si="811"/>
        <v>0.10223307136619847</v>
      </c>
    </row>
    <row r="12800" spans="1:13" x14ac:dyDescent="0.3">
      <c r="A12800" s="119">
        <v>42749</v>
      </c>
      <c r="B12800" s="121" t="s">
        <v>29</v>
      </c>
      <c r="C12800" s="121">
        <v>15.1</v>
      </c>
      <c r="D12800" s="94"/>
      <c r="E12800" s="121" t="s">
        <v>11280</v>
      </c>
      <c r="F12800" s="123">
        <v>5</v>
      </c>
      <c r="G12800" s="91">
        <v>1</v>
      </c>
      <c r="H12800" s="40">
        <v>3</v>
      </c>
      <c r="I12800" s="38">
        <v>-1</v>
      </c>
      <c r="J12800" s="18">
        <f t="shared" si="812"/>
        <v>1286.8300000000022</v>
      </c>
      <c r="K12800" s="19" t="str">
        <f t="shared" si="810"/>
        <v>Jan-17</v>
      </c>
      <c r="L12800" s="20">
        <f t="shared" si="813"/>
        <v>12598</v>
      </c>
      <c r="M12800" s="21">
        <f t="shared" si="811"/>
        <v>0.10214557866328006</v>
      </c>
    </row>
    <row r="12801" spans="1:13" x14ac:dyDescent="0.3">
      <c r="A12801" s="119">
        <v>42749</v>
      </c>
      <c r="B12801" s="123" t="s">
        <v>143</v>
      </c>
      <c r="C12801" s="121">
        <v>15.55</v>
      </c>
      <c r="D12801" s="94"/>
      <c r="E12801" s="123" t="s">
        <v>11281</v>
      </c>
      <c r="F12801" s="123">
        <v>5</v>
      </c>
      <c r="G12801" s="91">
        <v>1</v>
      </c>
      <c r="H12801" s="40">
        <v>4</v>
      </c>
      <c r="I12801" s="38">
        <v>-1</v>
      </c>
      <c r="J12801" s="18">
        <f t="shared" si="812"/>
        <v>1285.8300000000022</v>
      </c>
      <c r="K12801" s="19" t="str">
        <f t="shared" si="810"/>
        <v>Jan-17</v>
      </c>
      <c r="L12801" s="20">
        <f t="shared" si="813"/>
        <v>12599</v>
      </c>
      <c r="M12801" s="21">
        <f t="shared" si="811"/>
        <v>0.10205809984919456</v>
      </c>
    </row>
    <row r="12802" spans="1:13" x14ac:dyDescent="0.3">
      <c r="A12802" s="124">
        <v>42749</v>
      </c>
      <c r="B12802" s="111" t="s">
        <v>45</v>
      </c>
      <c r="C12802" s="111">
        <v>19.45</v>
      </c>
      <c r="D12802" s="94"/>
      <c r="E12802" s="111" t="s">
        <v>11279</v>
      </c>
      <c r="F12802" s="110">
        <v>6</v>
      </c>
      <c r="G12802" s="91">
        <v>1</v>
      </c>
      <c r="H12802" s="37" t="s">
        <v>6512</v>
      </c>
      <c r="I12802" s="34">
        <v>-1</v>
      </c>
      <c r="J12802" s="18">
        <f t="shared" si="812"/>
        <v>1284.8300000000022</v>
      </c>
      <c r="K12802" s="19" t="str">
        <f t="shared" ref="K12802:K12865" si="814">TEXT(A12802,"MMM-yy")</f>
        <v>Jan-17</v>
      </c>
      <c r="L12802" s="20">
        <f t="shared" si="813"/>
        <v>12600</v>
      </c>
      <c r="M12802" s="21">
        <f t="shared" ref="M12802:M12865" si="815">J12802/L12802</f>
        <v>0.1019706349206351</v>
      </c>
    </row>
    <row r="12803" spans="1:13" x14ac:dyDescent="0.3">
      <c r="A12803" s="116">
        <v>42751</v>
      </c>
      <c r="B12803" s="90" t="s">
        <v>73</v>
      </c>
      <c r="C12803" s="103">
        <v>0.65277777777777779</v>
      </c>
      <c r="D12803" s="94" t="s">
        <v>31</v>
      </c>
      <c r="E12803" s="90" t="s">
        <v>4279</v>
      </c>
      <c r="F12803" s="115">
        <v>3.75</v>
      </c>
      <c r="G12803" s="92">
        <v>1</v>
      </c>
      <c r="H12803" s="90" t="s">
        <v>42</v>
      </c>
      <c r="I12803" s="77">
        <f>IF(H12803="Lost",G12803*-1,IF(H12803="Won",     IF(D12803="E/W",            G12803*(F12803-1)*0.5*1.25,    IF(D12803="place",   G12803*(F12803-1) *0.95,  G12803*(F12803-1) )),            IF(H12803="Placed",     (G12803*-0.5)  + (0.5*G12803*(F12803-1)*0.2),0)         ))</f>
        <v>2.75</v>
      </c>
      <c r="J12803" s="18">
        <f t="shared" ref="J12803:J12866" si="816">J12802+I12803</f>
        <v>1287.5800000000022</v>
      </c>
      <c r="K12803" s="19" t="str">
        <f t="shared" si="814"/>
        <v>Jan-17</v>
      </c>
      <c r="L12803" s="20">
        <f t="shared" ref="L12803:L12866" si="817">L12802+G12803</f>
        <v>12601</v>
      </c>
      <c r="M12803" s="21">
        <f t="shared" si="815"/>
        <v>0.10218077930323008</v>
      </c>
    </row>
    <row r="12804" spans="1:13" x14ac:dyDescent="0.3">
      <c r="A12804" s="116">
        <v>42751</v>
      </c>
      <c r="B12804" s="90" t="s">
        <v>73</v>
      </c>
      <c r="C12804" s="103">
        <v>0.67361111111111116</v>
      </c>
      <c r="D12804" s="94" t="s">
        <v>31</v>
      </c>
      <c r="E12804" s="90" t="s">
        <v>1965</v>
      </c>
      <c r="F12804" s="115">
        <v>3.75</v>
      </c>
      <c r="G12804" s="92">
        <v>1</v>
      </c>
      <c r="H12804" s="90" t="s">
        <v>33</v>
      </c>
      <c r="I12804" s="77">
        <f>IF(H12804="Lost",G12804*-1,IF(H12804="Won",     IF(D12804="E/W",            G12804*(F12804-1)*0.5*1.25,    IF(D12804="place",   G12804*(F12804-1) *0.95,  G12804*(F12804-1) )),            IF(H12804="Placed",     (G12804*-0.5)  + (0.5*G12804*(F12804-1)*0.2),0)         ))</f>
        <v>-1</v>
      </c>
      <c r="J12804" s="18">
        <f t="shared" si="816"/>
        <v>1286.5800000000022</v>
      </c>
      <c r="K12804" s="19" t="str">
        <f t="shared" si="814"/>
        <v>Jan-17</v>
      </c>
      <c r="L12804" s="20">
        <f t="shared" si="817"/>
        <v>12602</v>
      </c>
      <c r="M12804" s="21">
        <f t="shared" si="815"/>
        <v>0.10209331852086988</v>
      </c>
    </row>
    <row r="12805" spans="1:13" x14ac:dyDescent="0.3">
      <c r="A12805" s="119">
        <v>42751</v>
      </c>
      <c r="B12805" s="121" t="s">
        <v>45</v>
      </c>
      <c r="C12805" s="121">
        <v>16.3</v>
      </c>
      <c r="D12805" s="94"/>
      <c r="E12805" s="121" t="s">
        <v>4310</v>
      </c>
      <c r="F12805" s="123">
        <v>5.5</v>
      </c>
      <c r="G12805" s="91">
        <v>1</v>
      </c>
      <c r="H12805" s="40">
        <v>1</v>
      </c>
      <c r="I12805" s="38">
        <v>4.5</v>
      </c>
      <c r="J12805" s="18">
        <f t="shared" si="816"/>
        <v>1291.0800000000022</v>
      </c>
      <c r="K12805" s="19" t="str">
        <f t="shared" si="814"/>
        <v>Jan-17</v>
      </c>
      <c r="L12805" s="20">
        <f t="shared" si="817"/>
        <v>12603</v>
      </c>
      <c r="M12805" s="21">
        <f t="shared" si="815"/>
        <v>0.10244227564865525</v>
      </c>
    </row>
    <row r="12806" spans="1:13" x14ac:dyDescent="0.3">
      <c r="A12806" s="119">
        <v>42752</v>
      </c>
      <c r="B12806" s="121" t="s">
        <v>43</v>
      </c>
      <c r="C12806" s="121">
        <v>14.3</v>
      </c>
      <c r="D12806" s="94"/>
      <c r="E12806" s="121" t="s">
        <v>10811</v>
      </c>
      <c r="F12806" s="123">
        <v>6</v>
      </c>
      <c r="G12806" s="91">
        <v>1</v>
      </c>
      <c r="H12806" s="40">
        <v>1</v>
      </c>
      <c r="I12806" s="38">
        <v>5</v>
      </c>
      <c r="J12806" s="18">
        <f t="shared" si="816"/>
        <v>1296.0800000000022</v>
      </c>
      <c r="K12806" s="19" t="str">
        <f t="shared" si="814"/>
        <v>Jan-17</v>
      </c>
      <c r="L12806" s="20">
        <f t="shared" si="817"/>
        <v>12604</v>
      </c>
      <c r="M12806" s="21">
        <f t="shared" si="815"/>
        <v>0.10283084735004779</v>
      </c>
    </row>
    <row r="12807" spans="1:13" x14ac:dyDescent="0.3">
      <c r="A12807" s="119">
        <v>42752</v>
      </c>
      <c r="B12807" s="121" t="s">
        <v>49</v>
      </c>
      <c r="C12807" s="121">
        <v>16</v>
      </c>
      <c r="D12807" s="94"/>
      <c r="E12807" s="120" t="s">
        <v>4749</v>
      </c>
      <c r="F12807" s="123">
        <v>5</v>
      </c>
      <c r="G12807" s="89">
        <v>1</v>
      </c>
      <c r="H12807" s="40" t="s">
        <v>6116</v>
      </c>
      <c r="I12807" s="38">
        <v>-1</v>
      </c>
      <c r="J12807" s="18">
        <f t="shared" si="816"/>
        <v>1295.0800000000022</v>
      </c>
      <c r="K12807" s="19" t="str">
        <f t="shared" si="814"/>
        <v>Jan-17</v>
      </c>
      <c r="L12807" s="20">
        <f t="shared" si="817"/>
        <v>12605</v>
      </c>
      <c r="M12807" s="21">
        <f t="shared" si="815"/>
        <v>0.10274335581118621</v>
      </c>
    </row>
    <row r="12808" spans="1:13" x14ac:dyDescent="0.3">
      <c r="A12808" s="119">
        <v>42752</v>
      </c>
      <c r="B12808" s="121" t="s">
        <v>43</v>
      </c>
      <c r="C12808" s="121">
        <v>17.100000000000001</v>
      </c>
      <c r="D12808" s="94"/>
      <c r="E12808" s="121" t="s">
        <v>11283</v>
      </c>
      <c r="F12808" s="123">
        <v>5</v>
      </c>
      <c r="G12808" s="91">
        <v>1</v>
      </c>
      <c r="H12808" s="40">
        <v>1</v>
      </c>
      <c r="I12808" s="38">
        <v>6</v>
      </c>
      <c r="J12808" s="18">
        <f t="shared" si="816"/>
        <v>1301.0800000000022</v>
      </c>
      <c r="K12808" s="19" t="str">
        <f t="shared" si="814"/>
        <v>Jan-17</v>
      </c>
      <c r="L12808" s="20">
        <f t="shared" si="817"/>
        <v>12606</v>
      </c>
      <c r="M12808" s="21">
        <f t="shared" si="815"/>
        <v>0.10321116928446789</v>
      </c>
    </row>
    <row r="12809" spans="1:13" x14ac:dyDescent="0.3">
      <c r="A12809" s="116">
        <v>42753</v>
      </c>
      <c r="B12809" s="90" t="s">
        <v>29</v>
      </c>
      <c r="C12809" s="103">
        <v>0.53472222222222221</v>
      </c>
      <c r="D12809" s="94" t="s">
        <v>31</v>
      </c>
      <c r="E12809" s="90" t="s">
        <v>4280</v>
      </c>
      <c r="F12809" s="115">
        <v>3</v>
      </c>
      <c r="G12809" s="92">
        <v>1</v>
      </c>
      <c r="H12809" s="90" t="s">
        <v>33</v>
      </c>
      <c r="I12809" s="77">
        <f>IF(H12809="Lost",G12809*-1,IF(H12809="Won",     IF(D12809="E/W",            G12809*(F12809-1)*0.5*1.25,    IF(D12809="place",   G12809*(F12809-1) *0.95,  G12809*(F12809-1) )),            IF(H12809="Placed",     (G12809*-0.5)  + (0.5*G12809*(F12809-1)*0.2),0)         ))</f>
        <v>-1</v>
      </c>
      <c r="J12809" s="18">
        <f t="shared" si="816"/>
        <v>1300.0800000000022</v>
      </c>
      <c r="K12809" s="19" t="str">
        <f t="shared" si="814"/>
        <v>Jan-17</v>
      </c>
      <c r="L12809" s="20">
        <f t="shared" si="817"/>
        <v>12607</v>
      </c>
      <c r="M12809" s="21">
        <f t="shared" si="815"/>
        <v>0.10312366145792037</v>
      </c>
    </row>
    <row r="12810" spans="1:13" x14ac:dyDescent="0.3">
      <c r="A12810" s="116">
        <v>42753</v>
      </c>
      <c r="B12810" s="90" t="s">
        <v>136</v>
      </c>
      <c r="C12810" s="103">
        <v>0.61111111111111105</v>
      </c>
      <c r="D12810" s="94" t="s">
        <v>31</v>
      </c>
      <c r="E12810" s="90" t="s">
        <v>4284</v>
      </c>
      <c r="F12810" s="115">
        <v>2.75</v>
      </c>
      <c r="G12810" s="92">
        <v>1</v>
      </c>
      <c r="H12810" s="90" t="s">
        <v>33</v>
      </c>
      <c r="I12810" s="77">
        <f>IF(H12810="Lost",G12810*-1,IF(H12810="Won",     IF(D12810="E/W",            G12810*(F12810-1)*0.5*1.25,    IF(D12810="place",   G12810*(F12810-1) *0.95,  G12810*(F12810-1) )),            IF(H12810="Placed",     (G12810*-0.5)  + (0.5*G12810*(F12810-1)*0.2),0)         ))</f>
        <v>-1</v>
      </c>
      <c r="J12810" s="18">
        <f t="shared" si="816"/>
        <v>1299.0800000000022</v>
      </c>
      <c r="K12810" s="19" t="str">
        <f t="shared" si="814"/>
        <v>Jan-17</v>
      </c>
      <c r="L12810" s="20">
        <f t="shared" si="817"/>
        <v>12608</v>
      </c>
      <c r="M12810" s="21">
        <f t="shared" si="815"/>
        <v>0.10303616751269053</v>
      </c>
    </row>
    <row r="12811" spans="1:13" x14ac:dyDescent="0.3">
      <c r="A12811" s="116">
        <v>42753</v>
      </c>
      <c r="B12811" s="90" t="s">
        <v>43</v>
      </c>
      <c r="C12811" s="103">
        <v>0.68055555555555547</v>
      </c>
      <c r="D12811" s="94" t="s">
        <v>31</v>
      </c>
      <c r="E12811" s="90" t="s">
        <v>4281</v>
      </c>
      <c r="F12811" s="115">
        <v>4</v>
      </c>
      <c r="G12811" s="92">
        <v>1</v>
      </c>
      <c r="H12811" s="90" t="s">
        <v>33</v>
      </c>
      <c r="I12811" s="77">
        <f>IF(H12811="Lost",G12811*-1,IF(H12811="Won",     IF(D12811="E/W",            G12811*(F12811-1)*0.5*1.25,    IF(D12811="place",   G12811*(F12811-1) *0.95,  G12811*(F12811-1) )),            IF(H12811="Placed",     (G12811*-0.5)  + (0.5*G12811*(F12811-1)*0.2),0)         ))</f>
        <v>-1</v>
      </c>
      <c r="J12811" s="18">
        <f t="shared" si="816"/>
        <v>1298.0800000000022</v>
      </c>
      <c r="K12811" s="19" t="str">
        <f t="shared" si="814"/>
        <v>Jan-17</v>
      </c>
      <c r="L12811" s="20">
        <f t="shared" si="817"/>
        <v>12609</v>
      </c>
      <c r="M12811" s="21">
        <f t="shared" si="815"/>
        <v>0.10294868744547563</v>
      </c>
    </row>
    <row r="12812" spans="1:13" x14ac:dyDescent="0.3">
      <c r="A12812" s="116">
        <v>42753</v>
      </c>
      <c r="B12812" s="90" t="s">
        <v>43</v>
      </c>
      <c r="C12812" s="103">
        <v>0.74305555555555547</v>
      </c>
      <c r="D12812" s="94" t="s">
        <v>31</v>
      </c>
      <c r="E12812" s="90" t="s">
        <v>4282</v>
      </c>
      <c r="F12812" s="115">
        <v>3.75</v>
      </c>
      <c r="G12812" s="92">
        <v>1</v>
      </c>
      <c r="H12812" s="90" t="s">
        <v>42</v>
      </c>
      <c r="I12812" s="77">
        <f>IF(H12812="Lost",G12812*-1,IF(H12812="Won",     IF(D12812="E/W",            G12812*(F12812-1)*0.5*1.25,    IF(D12812="place",   G12812*(F12812-1) *0.95,  G12812*(F12812-1) )),            IF(H12812="Placed",     (G12812*-0.5)  + (0.5*G12812*(F12812-1)*0.2),0)         ))</f>
        <v>2.75</v>
      </c>
      <c r="J12812" s="18">
        <f t="shared" si="816"/>
        <v>1300.8300000000022</v>
      </c>
      <c r="K12812" s="19" t="str">
        <f t="shared" si="814"/>
        <v>Jan-17</v>
      </c>
      <c r="L12812" s="20">
        <f t="shared" si="817"/>
        <v>12610</v>
      </c>
      <c r="M12812" s="21">
        <f t="shared" si="815"/>
        <v>0.1031586042823158</v>
      </c>
    </row>
    <row r="12813" spans="1:13" x14ac:dyDescent="0.3">
      <c r="A12813" s="124">
        <v>42753</v>
      </c>
      <c r="B12813" s="110" t="s">
        <v>43</v>
      </c>
      <c r="C12813" s="111">
        <v>17.2</v>
      </c>
      <c r="D12813" s="94"/>
      <c r="E12813" s="110" t="s">
        <v>11284</v>
      </c>
      <c r="F12813" s="110">
        <v>4.33</v>
      </c>
      <c r="G12813" s="91">
        <v>1</v>
      </c>
      <c r="H12813" s="37" t="s">
        <v>6512</v>
      </c>
      <c r="I12813" s="34">
        <v>-1</v>
      </c>
      <c r="J12813" s="18">
        <f t="shared" si="816"/>
        <v>1299.8300000000022</v>
      </c>
      <c r="K12813" s="19" t="str">
        <f t="shared" si="814"/>
        <v>Jan-17</v>
      </c>
      <c r="L12813" s="20">
        <f t="shared" si="817"/>
        <v>12611</v>
      </c>
      <c r="M12813" s="21">
        <f t="shared" si="815"/>
        <v>0.1030711283799859</v>
      </c>
    </row>
    <row r="12814" spans="1:13" x14ac:dyDescent="0.3">
      <c r="A12814" s="124">
        <v>42753</v>
      </c>
      <c r="B12814" s="110" t="s">
        <v>43</v>
      </c>
      <c r="C12814" s="111">
        <v>18.5</v>
      </c>
      <c r="D12814" s="94"/>
      <c r="E12814" s="110" t="s">
        <v>3855</v>
      </c>
      <c r="F12814" s="110">
        <v>4.33</v>
      </c>
      <c r="G12814" s="91">
        <v>1</v>
      </c>
      <c r="H12814" s="37" t="s">
        <v>6518</v>
      </c>
      <c r="I12814" s="34">
        <v>-1</v>
      </c>
      <c r="J12814" s="18">
        <f t="shared" si="816"/>
        <v>1298.8300000000022</v>
      </c>
      <c r="K12814" s="19" t="str">
        <f t="shared" si="814"/>
        <v>Jan-17</v>
      </c>
      <c r="L12814" s="20">
        <f t="shared" si="817"/>
        <v>12612</v>
      </c>
      <c r="M12814" s="21">
        <f t="shared" si="815"/>
        <v>0.10298366634950858</v>
      </c>
    </row>
    <row r="12815" spans="1:13" x14ac:dyDescent="0.3">
      <c r="A12815" s="116">
        <v>42754</v>
      </c>
      <c r="B12815" s="90" t="s">
        <v>30</v>
      </c>
      <c r="C12815" s="103">
        <v>0.58333333333333337</v>
      </c>
      <c r="D12815" s="94" t="s">
        <v>31</v>
      </c>
      <c r="E12815" s="90" t="s">
        <v>4283</v>
      </c>
      <c r="F12815" s="115">
        <v>3.5</v>
      </c>
      <c r="G12815" s="92">
        <v>1</v>
      </c>
      <c r="H12815" s="90" t="s">
        <v>42</v>
      </c>
      <c r="I12815" s="77">
        <f>IF(H12815="Lost",G12815*-1,IF(H12815="Won",     IF(D12815="E/W",            G12815*(F12815-1)*0.5*1.25,    IF(D12815="place",   G12815*(F12815-1) *0.95,  G12815*(F12815-1) )),            IF(H12815="Placed",     (G12815*-0.5)  + (0.5*G12815*(F12815-1)*0.2),0)         ))</f>
        <v>2.5</v>
      </c>
      <c r="J12815" s="18">
        <f t="shared" si="816"/>
        <v>1301.3300000000022</v>
      </c>
      <c r="K12815" s="19" t="str">
        <f t="shared" si="814"/>
        <v>Jan-17</v>
      </c>
      <c r="L12815" s="20">
        <f t="shared" si="817"/>
        <v>12613</v>
      </c>
      <c r="M12815" s="21">
        <f t="shared" si="815"/>
        <v>0.10317370966463191</v>
      </c>
    </row>
    <row r="12816" spans="1:13" x14ac:dyDescent="0.3">
      <c r="A12816" s="119">
        <v>42754</v>
      </c>
      <c r="B12816" s="121" t="s">
        <v>30</v>
      </c>
      <c r="C12816" s="121">
        <v>13.3</v>
      </c>
      <c r="D12816" s="94"/>
      <c r="E12816" s="121" t="s">
        <v>9513</v>
      </c>
      <c r="F12816" s="123">
        <v>4.5</v>
      </c>
      <c r="G12816" s="91">
        <v>1</v>
      </c>
      <c r="H12816" s="40">
        <v>1</v>
      </c>
      <c r="I12816" s="38">
        <v>4.5</v>
      </c>
      <c r="J12816" s="18">
        <f t="shared" si="816"/>
        <v>1305.8300000000022</v>
      </c>
      <c r="K12816" s="19" t="str">
        <f t="shared" si="814"/>
        <v>Jan-17</v>
      </c>
      <c r="L12816" s="20">
        <f t="shared" si="817"/>
        <v>12614</v>
      </c>
      <c r="M12816" s="21">
        <f t="shared" si="815"/>
        <v>0.10352227683526258</v>
      </c>
    </row>
    <row r="12817" spans="1:13" x14ac:dyDescent="0.3">
      <c r="A12817" s="119">
        <v>42754</v>
      </c>
      <c r="B12817" s="121" t="s">
        <v>89</v>
      </c>
      <c r="C12817" s="121">
        <v>14.25</v>
      </c>
      <c r="D12817" s="94"/>
      <c r="E12817" s="121" t="s">
        <v>11286</v>
      </c>
      <c r="F12817" s="123">
        <v>4.5</v>
      </c>
      <c r="G12817" s="91">
        <v>1</v>
      </c>
      <c r="H12817" s="40" t="s">
        <v>6116</v>
      </c>
      <c r="I12817" s="38">
        <v>-1</v>
      </c>
      <c r="J12817" s="18">
        <f t="shared" si="816"/>
        <v>1304.8300000000022</v>
      </c>
      <c r="K12817" s="19" t="str">
        <f t="shared" si="814"/>
        <v>Jan-17</v>
      </c>
      <c r="L12817" s="20">
        <f t="shared" si="817"/>
        <v>12615</v>
      </c>
      <c r="M12817" s="21">
        <f t="shared" si="815"/>
        <v>0.10343479984145876</v>
      </c>
    </row>
    <row r="12818" spans="1:13" x14ac:dyDescent="0.3">
      <c r="A12818" s="119">
        <v>42754</v>
      </c>
      <c r="B12818" s="121" t="s">
        <v>118</v>
      </c>
      <c r="C12818" s="121">
        <v>15.2</v>
      </c>
      <c r="D12818" s="94"/>
      <c r="E12818" s="121" t="s">
        <v>11287</v>
      </c>
      <c r="F12818" s="123">
        <v>6</v>
      </c>
      <c r="G12818" s="91">
        <v>1</v>
      </c>
      <c r="H12818" s="40">
        <v>7</v>
      </c>
      <c r="I12818" s="38">
        <v>-1</v>
      </c>
      <c r="J12818" s="18">
        <f t="shared" si="816"/>
        <v>1303.8300000000022</v>
      </c>
      <c r="K12818" s="19" t="str">
        <f t="shared" si="814"/>
        <v>Jan-17</v>
      </c>
      <c r="L12818" s="20">
        <f t="shared" si="817"/>
        <v>12616</v>
      </c>
      <c r="M12818" s="21">
        <f t="shared" si="815"/>
        <v>0.10334733671528236</v>
      </c>
    </row>
    <row r="12819" spans="1:13" x14ac:dyDescent="0.3">
      <c r="A12819" s="124">
        <v>42754</v>
      </c>
      <c r="B12819" s="110" t="s">
        <v>47</v>
      </c>
      <c r="C12819" s="111">
        <v>17.5</v>
      </c>
      <c r="D12819" s="94"/>
      <c r="E12819" s="110" t="s">
        <v>11285</v>
      </c>
      <c r="F12819" s="110">
        <v>4.5</v>
      </c>
      <c r="G12819" s="91">
        <v>1</v>
      </c>
      <c r="H12819" s="37" t="s">
        <v>6512</v>
      </c>
      <c r="I12819" s="34">
        <v>-1</v>
      </c>
      <c r="J12819" s="18">
        <f t="shared" si="816"/>
        <v>1302.8300000000022</v>
      </c>
      <c r="K12819" s="19" t="str">
        <f t="shared" si="814"/>
        <v>Jan-17</v>
      </c>
      <c r="L12819" s="20">
        <f t="shared" si="817"/>
        <v>12617</v>
      </c>
      <c r="M12819" s="21">
        <f t="shared" si="815"/>
        <v>0.10325988745343602</v>
      </c>
    </row>
    <row r="12820" spans="1:13" x14ac:dyDescent="0.3">
      <c r="A12820" s="116">
        <v>42755</v>
      </c>
      <c r="B12820" s="90" t="s">
        <v>29</v>
      </c>
      <c r="C12820" s="103">
        <v>0.65277777777777779</v>
      </c>
      <c r="D12820" s="94" t="s">
        <v>31</v>
      </c>
      <c r="E12820" s="90" t="s">
        <v>4285</v>
      </c>
      <c r="F12820" s="115">
        <v>3.75</v>
      </c>
      <c r="G12820" s="92">
        <v>1</v>
      </c>
      <c r="H12820" s="90" t="s">
        <v>33</v>
      </c>
      <c r="I12820" s="77">
        <f>IF(H12820="Lost",G12820*-1,IF(H12820="Won",     IF(D12820="E/W",            G12820*(F12820-1)*0.5*1.25,    IF(D12820="place",   G12820*(F12820-1) *0.95,  G12820*(F12820-1) )),            IF(H12820="Placed",     (G12820*-0.5)  + (0.5*G12820*(F12820-1)*0.2),0)         ))</f>
        <v>-1</v>
      </c>
      <c r="J12820" s="18">
        <f t="shared" si="816"/>
        <v>1301.8300000000022</v>
      </c>
      <c r="K12820" s="19" t="str">
        <f t="shared" si="814"/>
        <v>Jan-17</v>
      </c>
      <c r="L12820" s="20">
        <f t="shared" si="817"/>
        <v>12618</v>
      </c>
      <c r="M12820" s="21">
        <f t="shared" si="815"/>
        <v>0.10317245205262342</v>
      </c>
    </row>
    <row r="12821" spans="1:13" x14ac:dyDescent="0.3">
      <c r="A12821" s="124">
        <v>42755</v>
      </c>
      <c r="B12821" s="110" t="s">
        <v>45</v>
      </c>
      <c r="C12821" s="111">
        <v>19.45</v>
      </c>
      <c r="D12821" s="94"/>
      <c r="E12821" s="110" t="s">
        <v>11288</v>
      </c>
      <c r="F12821" s="110">
        <v>4.33</v>
      </c>
      <c r="G12821" s="91">
        <v>1</v>
      </c>
      <c r="H12821" s="37" t="s">
        <v>6512</v>
      </c>
      <c r="I12821" s="34">
        <v>-1</v>
      </c>
      <c r="J12821" s="18">
        <f t="shared" si="816"/>
        <v>1300.8300000000022</v>
      </c>
      <c r="K12821" s="19" t="str">
        <f t="shared" si="814"/>
        <v>Jan-17</v>
      </c>
      <c r="L12821" s="20">
        <f t="shared" si="817"/>
        <v>12619</v>
      </c>
      <c r="M12821" s="21">
        <f t="shared" si="815"/>
        <v>0.10308503050954927</v>
      </c>
    </row>
    <row r="12822" spans="1:13" x14ac:dyDescent="0.3">
      <c r="A12822" s="116">
        <v>42756</v>
      </c>
      <c r="B12822" s="90" t="s">
        <v>29</v>
      </c>
      <c r="C12822" s="103">
        <v>0.55902777777777779</v>
      </c>
      <c r="D12822" s="94" t="s">
        <v>31</v>
      </c>
      <c r="E12822" s="90" t="s">
        <v>4286</v>
      </c>
      <c r="F12822" s="115">
        <v>2.88</v>
      </c>
      <c r="G12822" s="92">
        <v>1</v>
      </c>
      <c r="H12822" s="90" t="s">
        <v>42</v>
      </c>
      <c r="I12822" s="77">
        <f>IF(H12822="Lost",G12822*-1,IF(H12822="Won",     IF(D12822="E/W",            G12822*(F12822-1)*0.5*1.25,    IF(D12822="place",   G12822*(F12822-1) *0.95,  G12822*(F12822-1) )),            IF(H12822="Placed",     (G12822*-0.5)  + (0.5*G12822*(F12822-1)*0.2),0)         ))</f>
        <v>1.88</v>
      </c>
      <c r="J12822" s="18">
        <f t="shared" si="816"/>
        <v>1302.7100000000023</v>
      </c>
      <c r="K12822" s="19" t="str">
        <f t="shared" si="814"/>
        <v>Jan-17</v>
      </c>
      <c r="L12822" s="20">
        <f t="shared" si="817"/>
        <v>12620</v>
      </c>
      <c r="M12822" s="21">
        <f t="shared" si="815"/>
        <v>0.10322583201267847</v>
      </c>
    </row>
    <row r="12823" spans="1:13" x14ac:dyDescent="0.3">
      <c r="A12823" s="116">
        <v>42756</v>
      </c>
      <c r="B12823" s="90" t="s">
        <v>137</v>
      </c>
      <c r="C12823" s="103">
        <v>0.86458333333333337</v>
      </c>
      <c r="D12823" s="94" t="s">
        <v>31</v>
      </c>
      <c r="E12823" s="90" t="s">
        <v>4287</v>
      </c>
      <c r="F12823" s="115">
        <v>3.5</v>
      </c>
      <c r="G12823" s="92">
        <v>1</v>
      </c>
      <c r="H12823" s="90" t="s">
        <v>42</v>
      </c>
      <c r="I12823" s="77">
        <f>IF(H12823="Lost",G12823*-1,IF(H12823="Won",     IF(D12823="E/W",            G12823*(F12823-1)*0.5*1.25,    IF(D12823="place",   G12823*(F12823-1) *0.95,  G12823*(F12823-1) )),            IF(H12823="Placed",     (G12823*-0.5)  + (0.5*G12823*(F12823-1)*0.2),0)         ))</f>
        <v>2.5</v>
      </c>
      <c r="J12823" s="18">
        <f t="shared" si="816"/>
        <v>1305.2100000000023</v>
      </c>
      <c r="K12823" s="19" t="str">
        <f t="shared" si="814"/>
        <v>Jan-17</v>
      </c>
      <c r="L12823" s="20">
        <f t="shared" si="817"/>
        <v>12621</v>
      </c>
      <c r="M12823" s="21">
        <f t="shared" si="815"/>
        <v>0.10341573567863103</v>
      </c>
    </row>
    <row r="12824" spans="1:13" x14ac:dyDescent="0.3">
      <c r="A12824" s="124">
        <v>42756</v>
      </c>
      <c r="B12824" s="110" t="s">
        <v>137</v>
      </c>
      <c r="C12824" s="111">
        <v>18.149999999999999</v>
      </c>
      <c r="D12824" s="94"/>
      <c r="E12824" s="110" t="s">
        <v>11290</v>
      </c>
      <c r="F12824" s="110">
        <v>5.5</v>
      </c>
      <c r="G12824" s="91">
        <v>1</v>
      </c>
      <c r="H12824" s="37" t="s">
        <v>6518</v>
      </c>
      <c r="I12824" s="34">
        <v>-1</v>
      </c>
      <c r="J12824" s="18">
        <f t="shared" si="816"/>
        <v>1304.2100000000023</v>
      </c>
      <c r="K12824" s="19" t="str">
        <f t="shared" si="814"/>
        <v>Jan-17</v>
      </c>
      <c r="L12824" s="20">
        <f t="shared" si="817"/>
        <v>12622</v>
      </c>
      <c r="M12824" s="21">
        <f t="shared" si="815"/>
        <v>0.10332831563936003</v>
      </c>
    </row>
    <row r="12825" spans="1:13" x14ac:dyDescent="0.3">
      <c r="A12825" s="124">
        <v>42756</v>
      </c>
      <c r="B12825" s="110" t="s">
        <v>137</v>
      </c>
      <c r="C12825" s="111">
        <v>18.149999999999999</v>
      </c>
      <c r="D12825" s="94"/>
      <c r="E12825" s="110" t="s">
        <v>11289</v>
      </c>
      <c r="F12825" s="110">
        <v>4.5</v>
      </c>
      <c r="G12825" s="91">
        <v>1</v>
      </c>
      <c r="H12825" s="37" t="s">
        <v>6526</v>
      </c>
      <c r="I12825" s="34">
        <v>3.5</v>
      </c>
      <c r="J12825" s="18">
        <f t="shared" si="816"/>
        <v>1307.7100000000023</v>
      </c>
      <c r="K12825" s="19" t="str">
        <f t="shared" si="814"/>
        <v>Jan-17</v>
      </c>
      <c r="L12825" s="20">
        <f t="shared" si="817"/>
        <v>12623</v>
      </c>
      <c r="M12825" s="21">
        <f t="shared" si="815"/>
        <v>0.10359740156856551</v>
      </c>
    </row>
    <row r="12826" spans="1:13" x14ac:dyDescent="0.3">
      <c r="A12826" s="124">
        <v>42756</v>
      </c>
      <c r="B12826" s="110" t="s">
        <v>137</v>
      </c>
      <c r="C12826" s="111">
        <v>18.45</v>
      </c>
      <c r="D12826" s="94"/>
      <c r="E12826" s="110" t="s">
        <v>2466</v>
      </c>
      <c r="F12826" s="110">
        <v>4.5</v>
      </c>
      <c r="G12826" s="91">
        <v>1</v>
      </c>
      <c r="H12826" s="37" t="s">
        <v>6512</v>
      </c>
      <c r="I12826" s="34">
        <v>-1</v>
      </c>
      <c r="J12826" s="18">
        <f t="shared" si="816"/>
        <v>1306.7100000000023</v>
      </c>
      <c r="K12826" s="19" t="str">
        <f t="shared" si="814"/>
        <v>Jan-17</v>
      </c>
      <c r="L12826" s="20">
        <f t="shared" si="817"/>
        <v>12624</v>
      </c>
      <c r="M12826" s="21">
        <f t="shared" si="815"/>
        <v>0.10350998098859333</v>
      </c>
    </row>
    <row r="12827" spans="1:13" x14ac:dyDescent="0.3">
      <c r="A12827" s="124">
        <v>42756</v>
      </c>
      <c r="B12827" s="110" t="s">
        <v>137</v>
      </c>
      <c r="C12827" s="111">
        <v>19.149999999999999</v>
      </c>
      <c r="D12827" s="94"/>
      <c r="E12827" s="110" t="s">
        <v>3346</v>
      </c>
      <c r="F12827" s="110">
        <v>5</v>
      </c>
      <c r="G12827" s="91">
        <v>1</v>
      </c>
      <c r="H12827" s="37" t="s">
        <v>6518</v>
      </c>
      <c r="I12827" s="34">
        <v>-1</v>
      </c>
      <c r="J12827" s="18">
        <f t="shared" si="816"/>
        <v>1305.7100000000023</v>
      </c>
      <c r="K12827" s="19" t="str">
        <f t="shared" si="814"/>
        <v>Jan-17</v>
      </c>
      <c r="L12827" s="20">
        <f t="shared" si="817"/>
        <v>12625</v>
      </c>
      <c r="M12827" s="21">
        <f t="shared" si="815"/>
        <v>0.10342257425742593</v>
      </c>
    </row>
    <row r="12828" spans="1:13" x14ac:dyDescent="0.3">
      <c r="A12828" s="119">
        <v>42758</v>
      </c>
      <c r="B12828" s="121" t="s">
        <v>45</v>
      </c>
      <c r="C12828" s="121">
        <v>15</v>
      </c>
      <c r="D12828" s="94"/>
      <c r="E12828" s="121" t="s">
        <v>11293</v>
      </c>
      <c r="F12828" s="123">
        <v>5</v>
      </c>
      <c r="G12828" s="91">
        <v>1</v>
      </c>
      <c r="H12828" s="40">
        <v>4</v>
      </c>
      <c r="I12828" s="38">
        <v>-1</v>
      </c>
      <c r="J12828" s="18">
        <f t="shared" si="816"/>
        <v>1304.7100000000023</v>
      </c>
      <c r="K12828" s="19" t="str">
        <f t="shared" si="814"/>
        <v>Jan-17</v>
      </c>
      <c r="L12828" s="20">
        <f t="shared" si="817"/>
        <v>12626</v>
      </c>
      <c r="M12828" s="21">
        <f t="shared" si="815"/>
        <v>0.10333518137177272</v>
      </c>
    </row>
    <row r="12829" spans="1:13" x14ac:dyDescent="0.3">
      <c r="A12829" s="119">
        <v>42758</v>
      </c>
      <c r="B12829" s="121" t="s">
        <v>45</v>
      </c>
      <c r="C12829" s="121">
        <v>15.3</v>
      </c>
      <c r="D12829" s="94"/>
      <c r="E12829" s="121" t="s">
        <v>4995</v>
      </c>
      <c r="F12829" s="123">
        <v>4.33</v>
      </c>
      <c r="G12829" s="91">
        <v>1</v>
      </c>
      <c r="H12829" s="40">
        <v>3</v>
      </c>
      <c r="I12829" s="38">
        <v>-1</v>
      </c>
      <c r="J12829" s="18">
        <f t="shared" si="816"/>
        <v>1303.7100000000023</v>
      </c>
      <c r="K12829" s="19" t="str">
        <f t="shared" si="814"/>
        <v>Jan-17</v>
      </c>
      <c r="L12829" s="20">
        <f t="shared" si="817"/>
        <v>12627</v>
      </c>
      <c r="M12829" s="21">
        <f t="shared" si="815"/>
        <v>0.10324780232834421</v>
      </c>
    </row>
    <row r="12830" spans="1:13" x14ac:dyDescent="0.3">
      <c r="A12830" s="119">
        <v>42758</v>
      </c>
      <c r="B12830" s="121" t="s">
        <v>137</v>
      </c>
      <c r="C12830" s="121">
        <v>15.4</v>
      </c>
      <c r="D12830" s="94"/>
      <c r="E12830" s="121" t="s">
        <v>11291</v>
      </c>
      <c r="F12830" s="123">
        <v>5</v>
      </c>
      <c r="G12830" s="91">
        <v>1</v>
      </c>
      <c r="H12830" s="40">
        <v>4</v>
      </c>
      <c r="I12830" s="38">
        <v>-1</v>
      </c>
      <c r="J12830" s="18">
        <f t="shared" si="816"/>
        <v>1302.7100000000023</v>
      </c>
      <c r="K12830" s="19" t="str">
        <f t="shared" si="814"/>
        <v>Jan-17</v>
      </c>
      <c r="L12830" s="20">
        <f t="shared" si="817"/>
        <v>12628</v>
      </c>
      <c r="M12830" s="21">
        <f t="shared" si="815"/>
        <v>0.10316043712385194</v>
      </c>
    </row>
    <row r="12831" spans="1:13" x14ac:dyDescent="0.3">
      <c r="A12831" s="119">
        <v>42758</v>
      </c>
      <c r="B12831" s="121" t="s">
        <v>123</v>
      </c>
      <c r="C12831" s="121">
        <v>16.2</v>
      </c>
      <c r="D12831" s="94"/>
      <c r="E12831" s="121" t="s">
        <v>11292</v>
      </c>
      <c r="F12831" s="123">
        <v>4.33</v>
      </c>
      <c r="G12831" s="91">
        <v>1</v>
      </c>
      <c r="H12831" s="40">
        <v>2</v>
      </c>
      <c r="I12831" s="38">
        <v>-1</v>
      </c>
      <c r="J12831" s="18">
        <f t="shared" si="816"/>
        <v>1301.7100000000023</v>
      </c>
      <c r="K12831" s="19" t="str">
        <f t="shared" si="814"/>
        <v>Jan-17</v>
      </c>
      <c r="L12831" s="20">
        <f t="shared" si="817"/>
        <v>12629</v>
      </c>
      <c r="M12831" s="21">
        <f t="shared" si="815"/>
        <v>0.1030730857550085</v>
      </c>
    </row>
    <row r="12832" spans="1:13" x14ac:dyDescent="0.3">
      <c r="A12832" s="119">
        <v>42759</v>
      </c>
      <c r="B12832" s="121" t="s">
        <v>50</v>
      </c>
      <c r="C12832" s="121">
        <v>14.2</v>
      </c>
      <c r="D12832" s="94"/>
      <c r="E12832" s="121" t="s">
        <v>11294</v>
      </c>
      <c r="F12832" s="123">
        <v>5.5</v>
      </c>
      <c r="G12832" s="91">
        <v>1</v>
      </c>
      <c r="H12832" s="40">
        <v>1</v>
      </c>
      <c r="I12832" s="38">
        <v>4.5</v>
      </c>
      <c r="J12832" s="18">
        <f t="shared" si="816"/>
        <v>1306.2100000000023</v>
      </c>
      <c r="K12832" s="19" t="str">
        <f t="shared" si="814"/>
        <v>Jan-17</v>
      </c>
      <c r="L12832" s="20">
        <f t="shared" si="817"/>
        <v>12630</v>
      </c>
      <c r="M12832" s="21">
        <f t="shared" si="815"/>
        <v>0.10342121931908173</v>
      </c>
    </row>
    <row r="12833" spans="1:13" x14ac:dyDescent="0.3">
      <c r="A12833" s="119">
        <v>42759</v>
      </c>
      <c r="B12833" s="121" t="s">
        <v>30</v>
      </c>
      <c r="C12833" s="121">
        <v>15.1</v>
      </c>
      <c r="D12833" s="94"/>
      <c r="E12833" s="121" t="s">
        <v>9105</v>
      </c>
      <c r="F12833" s="123">
        <v>6</v>
      </c>
      <c r="G12833" s="91">
        <v>1</v>
      </c>
      <c r="H12833" s="40">
        <v>1</v>
      </c>
      <c r="I12833" s="38">
        <v>5</v>
      </c>
      <c r="J12833" s="18">
        <f t="shared" si="816"/>
        <v>1311.2100000000023</v>
      </c>
      <c r="K12833" s="19" t="str">
        <f t="shared" si="814"/>
        <v>Jan-17</v>
      </c>
      <c r="L12833" s="20">
        <f t="shared" si="817"/>
        <v>12631</v>
      </c>
      <c r="M12833" s="21">
        <f t="shared" si="815"/>
        <v>0.10380888290713343</v>
      </c>
    </row>
    <row r="12834" spans="1:13" x14ac:dyDescent="0.3">
      <c r="A12834" s="116">
        <v>42760</v>
      </c>
      <c r="B12834" s="90" t="s">
        <v>137</v>
      </c>
      <c r="C12834" s="103">
        <v>0.67708333333333337</v>
      </c>
      <c r="D12834" s="94" t="s">
        <v>31</v>
      </c>
      <c r="E12834" s="90" t="s">
        <v>2691</v>
      </c>
      <c r="F12834" s="115">
        <v>3.5</v>
      </c>
      <c r="G12834" s="92">
        <v>1</v>
      </c>
      <c r="H12834" s="90" t="s">
        <v>33</v>
      </c>
      <c r="I12834" s="77">
        <f>IF(H12834="Lost",G12834*-1,IF(H12834="Won",     IF(D12834="E/W",            G12834*(F12834-1)*0.5*1.25,    IF(D12834="place",   G12834*(F12834-1) *0.95,  G12834*(F12834-1) )),            IF(H12834="Placed",     (G12834*-0.5)  + (0.5*G12834*(F12834-1)*0.2),0)         ))</f>
        <v>-1</v>
      </c>
      <c r="J12834" s="18">
        <f t="shared" si="816"/>
        <v>1310.2100000000023</v>
      </c>
      <c r="K12834" s="19" t="str">
        <f t="shared" si="814"/>
        <v>Jan-17</v>
      </c>
      <c r="L12834" s="20">
        <f t="shared" si="817"/>
        <v>12632</v>
      </c>
      <c r="M12834" s="21">
        <f t="shared" si="815"/>
        <v>0.10372150094996851</v>
      </c>
    </row>
    <row r="12835" spans="1:13" x14ac:dyDescent="0.3">
      <c r="A12835" s="116">
        <v>42760</v>
      </c>
      <c r="B12835" s="90" t="s">
        <v>137</v>
      </c>
      <c r="C12835" s="103">
        <v>0.78125</v>
      </c>
      <c r="D12835" s="94" t="s">
        <v>31</v>
      </c>
      <c r="E12835" s="90" t="s">
        <v>4288</v>
      </c>
      <c r="F12835" s="115">
        <v>3.5</v>
      </c>
      <c r="G12835" s="92">
        <v>1</v>
      </c>
      <c r="H12835" s="90" t="s">
        <v>33</v>
      </c>
      <c r="I12835" s="77">
        <f>IF(H12835="Lost",G12835*-1,IF(H12835="Won",     IF(D12835="E/W",            G12835*(F12835-1)*0.5*1.25,    IF(D12835="place",   G12835*(F12835-1) *0.95,  G12835*(F12835-1) )),            IF(H12835="Placed",     (G12835*-0.5)  + (0.5*G12835*(F12835-1)*0.2),0)         ))</f>
        <v>-1</v>
      </c>
      <c r="J12835" s="18">
        <f t="shared" si="816"/>
        <v>1309.2100000000023</v>
      </c>
      <c r="K12835" s="19" t="str">
        <f t="shared" si="814"/>
        <v>Jan-17</v>
      </c>
      <c r="L12835" s="20">
        <f t="shared" si="817"/>
        <v>12633</v>
      </c>
      <c r="M12835" s="21">
        <f t="shared" si="815"/>
        <v>0.10363413282672385</v>
      </c>
    </row>
    <row r="12836" spans="1:13" x14ac:dyDescent="0.3">
      <c r="A12836" s="119">
        <v>42760</v>
      </c>
      <c r="B12836" s="121" t="s">
        <v>29</v>
      </c>
      <c r="C12836" s="121">
        <v>13.05</v>
      </c>
      <c r="D12836" s="94"/>
      <c r="E12836" s="123" t="s">
        <v>11298</v>
      </c>
      <c r="F12836" s="123">
        <v>5.5</v>
      </c>
      <c r="G12836" s="91">
        <v>1</v>
      </c>
      <c r="H12836" s="40">
        <v>6</v>
      </c>
      <c r="I12836" s="38">
        <v>-1</v>
      </c>
      <c r="J12836" s="18">
        <f t="shared" si="816"/>
        <v>1308.2100000000023</v>
      </c>
      <c r="K12836" s="19" t="str">
        <f t="shared" si="814"/>
        <v>Jan-17</v>
      </c>
      <c r="L12836" s="20">
        <f t="shared" si="817"/>
        <v>12634</v>
      </c>
      <c r="M12836" s="21">
        <f t="shared" si="815"/>
        <v>0.10354677853411448</v>
      </c>
    </row>
    <row r="12837" spans="1:13" x14ac:dyDescent="0.3">
      <c r="A12837" s="119">
        <v>42760</v>
      </c>
      <c r="B12837" s="121" t="s">
        <v>29</v>
      </c>
      <c r="C12837" s="121">
        <v>13.35</v>
      </c>
      <c r="D12837" s="94"/>
      <c r="E12837" s="123" t="s">
        <v>11299</v>
      </c>
      <c r="F12837" s="123">
        <v>4.33</v>
      </c>
      <c r="G12837" s="91">
        <v>1</v>
      </c>
      <c r="H12837" s="40">
        <v>2</v>
      </c>
      <c r="I12837" s="38">
        <v>-1</v>
      </c>
      <c r="J12837" s="18">
        <f t="shared" si="816"/>
        <v>1307.2100000000023</v>
      </c>
      <c r="K12837" s="19" t="str">
        <f t="shared" si="814"/>
        <v>Jan-17</v>
      </c>
      <c r="L12837" s="20">
        <f t="shared" si="817"/>
        <v>12635</v>
      </c>
      <c r="M12837" s="21">
        <f t="shared" si="815"/>
        <v>0.10345943806885653</v>
      </c>
    </row>
    <row r="12838" spans="1:13" x14ac:dyDescent="0.3">
      <c r="A12838" s="119">
        <v>42760</v>
      </c>
      <c r="B12838" s="121" t="s">
        <v>89</v>
      </c>
      <c r="C12838" s="121">
        <v>13.45</v>
      </c>
      <c r="D12838" s="94"/>
      <c r="E12838" s="123" t="s">
        <v>11302</v>
      </c>
      <c r="F12838" s="123">
        <v>5</v>
      </c>
      <c r="G12838" s="91">
        <v>1</v>
      </c>
      <c r="H12838" s="40">
        <v>4</v>
      </c>
      <c r="I12838" s="38">
        <v>-1</v>
      </c>
      <c r="J12838" s="18">
        <f t="shared" si="816"/>
        <v>1306.2100000000023</v>
      </c>
      <c r="K12838" s="19" t="str">
        <f t="shared" si="814"/>
        <v>Jan-17</v>
      </c>
      <c r="L12838" s="20">
        <f t="shared" si="817"/>
        <v>12636</v>
      </c>
      <c r="M12838" s="21">
        <f t="shared" si="815"/>
        <v>0.10337211142766717</v>
      </c>
    </row>
    <row r="12839" spans="1:13" x14ac:dyDescent="0.3">
      <c r="A12839" s="119">
        <v>42760</v>
      </c>
      <c r="B12839" s="121" t="s">
        <v>61</v>
      </c>
      <c r="C12839" s="121">
        <v>16.100000000000001</v>
      </c>
      <c r="D12839" s="94"/>
      <c r="E12839" s="123" t="s">
        <v>11301</v>
      </c>
      <c r="F12839" s="123">
        <v>4.5</v>
      </c>
      <c r="G12839" s="91">
        <v>1</v>
      </c>
      <c r="H12839" s="40">
        <v>1</v>
      </c>
      <c r="I12839" s="38">
        <v>2.75</v>
      </c>
      <c r="J12839" s="18">
        <f t="shared" si="816"/>
        <v>1308.9600000000023</v>
      </c>
      <c r="K12839" s="19" t="str">
        <f t="shared" si="814"/>
        <v>Jan-17</v>
      </c>
      <c r="L12839" s="20">
        <f t="shared" si="817"/>
        <v>12637</v>
      </c>
      <c r="M12839" s="21">
        <f t="shared" si="815"/>
        <v>0.10358154625306658</v>
      </c>
    </row>
    <row r="12840" spans="1:13" x14ac:dyDescent="0.3">
      <c r="A12840" s="119">
        <v>42760</v>
      </c>
      <c r="B12840" s="121" t="s">
        <v>29</v>
      </c>
      <c r="C12840" s="121">
        <v>16.2</v>
      </c>
      <c r="D12840" s="94"/>
      <c r="E12840" s="123" t="s">
        <v>11300</v>
      </c>
      <c r="F12840" s="123">
        <v>5</v>
      </c>
      <c r="G12840" s="91">
        <v>1</v>
      </c>
      <c r="H12840" s="40">
        <v>6</v>
      </c>
      <c r="I12840" s="38">
        <v>-1</v>
      </c>
      <c r="J12840" s="18">
        <f t="shared" si="816"/>
        <v>1307.9600000000023</v>
      </c>
      <c r="K12840" s="19" t="str">
        <f t="shared" si="814"/>
        <v>Jan-17</v>
      </c>
      <c r="L12840" s="20">
        <f t="shared" si="817"/>
        <v>12638</v>
      </c>
      <c r="M12840" s="21">
        <f t="shared" si="815"/>
        <v>0.10349422376958398</v>
      </c>
    </row>
    <row r="12841" spans="1:13" x14ac:dyDescent="0.3">
      <c r="A12841" s="124">
        <v>42760</v>
      </c>
      <c r="B12841" s="111" t="s">
        <v>137</v>
      </c>
      <c r="C12841" s="111">
        <v>16.45</v>
      </c>
      <c r="D12841" s="94"/>
      <c r="E12841" s="110" t="s">
        <v>11295</v>
      </c>
      <c r="F12841" s="110">
        <v>5.5</v>
      </c>
      <c r="G12841" s="91">
        <v>1</v>
      </c>
      <c r="H12841" s="37" t="s">
        <v>6512</v>
      </c>
      <c r="I12841" s="34">
        <v>-1</v>
      </c>
      <c r="J12841" s="18">
        <f t="shared" si="816"/>
        <v>1306.9600000000023</v>
      </c>
      <c r="K12841" s="19" t="str">
        <f t="shared" si="814"/>
        <v>Jan-17</v>
      </c>
      <c r="L12841" s="20">
        <f t="shared" si="817"/>
        <v>12639</v>
      </c>
      <c r="M12841" s="21">
        <f t="shared" si="815"/>
        <v>0.10340691510404322</v>
      </c>
    </row>
    <row r="12842" spans="1:13" x14ac:dyDescent="0.3">
      <c r="A12842" s="124">
        <v>42760</v>
      </c>
      <c r="B12842" s="111" t="s">
        <v>137</v>
      </c>
      <c r="C12842" s="111">
        <v>17.149999999999999</v>
      </c>
      <c r="D12842" s="94"/>
      <c r="E12842" s="110" t="s">
        <v>11296</v>
      </c>
      <c r="F12842" s="110">
        <v>5</v>
      </c>
      <c r="G12842" s="91">
        <v>1</v>
      </c>
      <c r="H12842" s="37" t="s">
        <v>6512</v>
      </c>
      <c r="I12842" s="34">
        <v>-1</v>
      </c>
      <c r="J12842" s="18">
        <f t="shared" si="816"/>
        <v>1305.9600000000023</v>
      </c>
      <c r="K12842" s="19" t="str">
        <f t="shared" si="814"/>
        <v>Jan-17</v>
      </c>
      <c r="L12842" s="20">
        <f t="shared" si="817"/>
        <v>12640</v>
      </c>
      <c r="M12842" s="21">
        <f t="shared" si="815"/>
        <v>0.10331962025316474</v>
      </c>
    </row>
    <row r="12843" spans="1:13" x14ac:dyDescent="0.3">
      <c r="A12843" s="124">
        <v>42760</v>
      </c>
      <c r="B12843" s="111" t="s">
        <v>137</v>
      </c>
      <c r="C12843" s="111">
        <v>18.149999999999999</v>
      </c>
      <c r="D12843" s="94"/>
      <c r="E12843" s="110" t="s">
        <v>11297</v>
      </c>
      <c r="F12843" s="110">
        <v>4.5</v>
      </c>
      <c r="G12843" s="91">
        <v>1</v>
      </c>
      <c r="H12843" s="37" t="s">
        <v>6512</v>
      </c>
      <c r="I12843" s="34">
        <v>-1</v>
      </c>
      <c r="J12843" s="18">
        <f t="shared" si="816"/>
        <v>1304.9600000000023</v>
      </c>
      <c r="K12843" s="19" t="str">
        <f t="shared" si="814"/>
        <v>Jan-17</v>
      </c>
      <c r="L12843" s="20">
        <f t="shared" si="817"/>
        <v>12641</v>
      </c>
      <c r="M12843" s="21">
        <f t="shared" si="815"/>
        <v>0.10323233921366999</v>
      </c>
    </row>
    <row r="12844" spans="1:13" x14ac:dyDescent="0.3">
      <c r="A12844" s="116">
        <v>42761</v>
      </c>
      <c r="B12844" s="90" t="s">
        <v>30</v>
      </c>
      <c r="C12844" s="103">
        <v>0.63888888888888895</v>
      </c>
      <c r="D12844" s="94" t="s">
        <v>31</v>
      </c>
      <c r="E12844" s="90" t="s">
        <v>4289</v>
      </c>
      <c r="F12844" s="115">
        <v>2.88</v>
      </c>
      <c r="G12844" s="92">
        <v>1</v>
      </c>
      <c r="H12844" s="90" t="s">
        <v>33</v>
      </c>
      <c r="I12844" s="77">
        <f>IF(H12844="Lost",G12844*-1,IF(H12844="Won",     IF(D12844="E/W",            G12844*(F12844-1)*0.5*1.25,    IF(D12844="place",   G12844*(F12844-1) *0.95,  G12844*(F12844-1) )),            IF(H12844="Placed",     (G12844*-0.5)  + (0.5*G12844*(F12844-1)*0.2),0)         ))</f>
        <v>-1</v>
      </c>
      <c r="J12844" s="18">
        <f t="shared" si="816"/>
        <v>1303.9600000000023</v>
      </c>
      <c r="K12844" s="19" t="str">
        <f t="shared" si="814"/>
        <v>Jan-17</v>
      </c>
      <c r="L12844" s="20">
        <f t="shared" si="817"/>
        <v>12642</v>
      </c>
      <c r="M12844" s="21">
        <f t="shared" si="815"/>
        <v>0.10314507198228147</v>
      </c>
    </row>
    <row r="12845" spans="1:13" x14ac:dyDescent="0.3">
      <c r="A12845" s="119">
        <v>42761</v>
      </c>
      <c r="B12845" s="121" t="s">
        <v>30</v>
      </c>
      <c r="C12845" s="121">
        <v>14.1</v>
      </c>
      <c r="D12845" s="94"/>
      <c r="E12845" s="123" t="s">
        <v>3553</v>
      </c>
      <c r="F12845" s="123">
        <v>4.5</v>
      </c>
      <c r="G12845" s="91">
        <v>1</v>
      </c>
      <c r="H12845" s="40">
        <v>9</v>
      </c>
      <c r="I12845" s="38">
        <v>-1</v>
      </c>
      <c r="J12845" s="18">
        <f t="shared" si="816"/>
        <v>1302.9600000000023</v>
      </c>
      <c r="K12845" s="19" t="str">
        <f t="shared" si="814"/>
        <v>Jan-17</v>
      </c>
      <c r="L12845" s="20">
        <f t="shared" si="817"/>
        <v>12643</v>
      </c>
      <c r="M12845" s="21">
        <f t="shared" si="815"/>
        <v>0.10305781855572271</v>
      </c>
    </row>
    <row r="12846" spans="1:13" x14ac:dyDescent="0.3">
      <c r="A12846" s="124">
        <v>42761</v>
      </c>
      <c r="B12846" s="111" t="s">
        <v>45</v>
      </c>
      <c r="C12846" s="111">
        <v>18.25</v>
      </c>
      <c r="D12846" s="94"/>
      <c r="E12846" s="110" t="s">
        <v>11303</v>
      </c>
      <c r="F12846" s="110">
        <v>5</v>
      </c>
      <c r="G12846" s="91">
        <v>1</v>
      </c>
      <c r="H12846" s="37" t="s">
        <v>6512</v>
      </c>
      <c r="I12846" s="34">
        <v>-1</v>
      </c>
      <c r="J12846" s="18">
        <f t="shared" si="816"/>
        <v>1301.9600000000023</v>
      </c>
      <c r="K12846" s="19" t="str">
        <f t="shared" si="814"/>
        <v>Jan-17</v>
      </c>
      <c r="L12846" s="20">
        <f t="shared" si="817"/>
        <v>12644</v>
      </c>
      <c r="M12846" s="21">
        <f t="shared" si="815"/>
        <v>0.10297057893071832</v>
      </c>
    </row>
    <row r="12847" spans="1:13" x14ac:dyDescent="0.3">
      <c r="A12847" s="116">
        <v>42762</v>
      </c>
      <c r="B12847" s="90" t="s">
        <v>137</v>
      </c>
      <c r="C12847" s="103">
        <v>0.78125</v>
      </c>
      <c r="D12847" s="94" t="s">
        <v>31</v>
      </c>
      <c r="E12847" s="90" t="s">
        <v>4290</v>
      </c>
      <c r="F12847" s="115">
        <v>4</v>
      </c>
      <c r="G12847" s="92">
        <v>1</v>
      </c>
      <c r="H12847" s="90" t="s">
        <v>33</v>
      </c>
      <c r="I12847" s="77">
        <f>IF(H12847="Lost",G12847*-1,IF(H12847="Won",     IF(D12847="E/W",            G12847*(F12847-1)*0.5*1.25,    IF(D12847="place",   G12847*(F12847-1) *0.95,  G12847*(F12847-1) )),            IF(H12847="Placed",     (G12847*-0.5)  + (0.5*G12847*(F12847-1)*0.2),0)         ))</f>
        <v>-1</v>
      </c>
      <c r="J12847" s="18">
        <f t="shared" si="816"/>
        <v>1300.9600000000023</v>
      </c>
      <c r="K12847" s="19" t="str">
        <f t="shared" si="814"/>
        <v>Jan-17</v>
      </c>
      <c r="L12847" s="20">
        <f t="shared" si="817"/>
        <v>12645</v>
      </c>
      <c r="M12847" s="21">
        <f t="shared" si="815"/>
        <v>0.10288335310399385</v>
      </c>
    </row>
    <row r="12848" spans="1:13" x14ac:dyDescent="0.3">
      <c r="A12848" s="116">
        <v>42762</v>
      </c>
      <c r="B12848" s="90" t="s">
        <v>137</v>
      </c>
      <c r="C12848" s="103">
        <v>0.80208333333333337</v>
      </c>
      <c r="D12848" s="94" t="s">
        <v>31</v>
      </c>
      <c r="E12848" s="90" t="s">
        <v>4291</v>
      </c>
      <c r="F12848" s="115">
        <v>3</v>
      </c>
      <c r="G12848" s="92">
        <v>1</v>
      </c>
      <c r="H12848" s="90" t="s">
        <v>33</v>
      </c>
      <c r="I12848" s="77">
        <f>IF(H12848="Lost",G12848*-1,IF(H12848="Won",     IF(D12848="E/W",            G12848*(F12848-1)*0.5*1.25,    IF(D12848="place",   G12848*(F12848-1) *0.95,  G12848*(F12848-1) )),            IF(H12848="Placed",     (G12848*-0.5)  + (0.5*G12848*(F12848-1)*0.2),0)         ))</f>
        <v>-1</v>
      </c>
      <c r="J12848" s="18">
        <f t="shared" si="816"/>
        <v>1299.9600000000023</v>
      </c>
      <c r="K12848" s="19" t="str">
        <f t="shared" si="814"/>
        <v>Jan-17</v>
      </c>
      <c r="L12848" s="20">
        <f t="shared" si="817"/>
        <v>12646</v>
      </c>
      <c r="M12848" s="21">
        <f t="shared" si="815"/>
        <v>0.102796141072276</v>
      </c>
    </row>
    <row r="12849" spans="1:13" x14ac:dyDescent="0.3">
      <c r="A12849" s="124">
        <v>42762</v>
      </c>
      <c r="B12849" s="111" t="s">
        <v>137</v>
      </c>
      <c r="C12849" s="111">
        <v>19.45</v>
      </c>
      <c r="D12849" s="94"/>
      <c r="E12849" s="110" t="s">
        <v>11304</v>
      </c>
      <c r="F12849" s="110">
        <v>5</v>
      </c>
      <c r="G12849" s="91">
        <v>1</v>
      </c>
      <c r="H12849" s="37" t="s">
        <v>6512</v>
      </c>
      <c r="I12849" s="34">
        <v>-1</v>
      </c>
      <c r="J12849" s="18">
        <f t="shared" si="816"/>
        <v>1298.9600000000023</v>
      </c>
      <c r="K12849" s="19" t="str">
        <f t="shared" si="814"/>
        <v>Jan-17</v>
      </c>
      <c r="L12849" s="20">
        <f t="shared" si="817"/>
        <v>12647</v>
      </c>
      <c r="M12849" s="21">
        <f t="shared" si="815"/>
        <v>0.10270894283229243</v>
      </c>
    </row>
    <row r="12850" spans="1:13" x14ac:dyDescent="0.3">
      <c r="A12850" s="116">
        <v>42763</v>
      </c>
      <c r="B12850" s="90" t="s">
        <v>29</v>
      </c>
      <c r="C12850" s="103">
        <v>0.57638888888888895</v>
      </c>
      <c r="D12850" s="94" t="s">
        <v>31</v>
      </c>
      <c r="E12850" s="90" t="s">
        <v>4292</v>
      </c>
      <c r="F12850" s="115">
        <v>4</v>
      </c>
      <c r="G12850" s="92">
        <v>1</v>
      </c>
      <c r="H12850" s="90" t="s">
        <v>33</v>
      </c>
      <c r="I12850" s="77">
        <f>IF(H12850="Lost",G12850*-1,IF(H12850="Won",     IF(D12850="E/W",            G12850*(F12850-1)*0.5*1.25,    IF(D12850="place",   G12850*(F12850-1) *0.95,  G12850*(F12850-1) )),            IF(H12850="Placed",     (G12850*-0.5)  + (0.5*G12850*(F12850-1)*0.2),0)         ))</f>
        <v>-1</v>
      </c>
      <c r="J12850" s="18">
        <f t="shared" si="816"/>
        <v>1297.9600000000023</v>
      </c>
      <c r="K12850" s="19" t="str">
        <f t="shared" si="814"/>
        <v>Jan-17</v>
      </c>
      <c r="L12850" s="20">
        <f t="shared" si="817"/>
        <v>12648</v>
      </c>
      <c r="M12850" s="21">
        <f t="shared" si="815"/>
        <v>0.10262175838077185</v>
      </c>
    </row>
    <row r="12851" spans="1:13" x14ac:dyDescent="0.3">
      <c r="A12851" s="116">
        <v>42763</v>
      </c>
      <c r="B12851" s="90" t="s">
        <v>43</v>
      </c>
      <c r="C12851" s="103">
        <v>0.82291666666666663</v>
      </c>
      <c r="D12851" s="94" t="s">
        <v>31</v>
      </c>
      <c r="E12851" s="90" t="s">
        <v>4293</v>
      </c>
      <c r="F12851" s="115">
        <v>3</v>
      </c>
      <c r="G12851" s="92">
        <v>1</v>
      </c>
      <c r="H12851" s="90" t="s">
        <v>42</v>
      </c>
      <c r="I12851" s="77">
        <f>IF(H12851="Lost",G12851*-1,IF(H12851="Won",     IF(D12851="E/W",            G12851*(F12851-1)*0.5*1.25,    IF(D12851="place",   G12851*(F12851-1) *0.95,  G12851*(F12851-1) )),            IF(H12851="Placed",     (G12851*-0.5)  + (0.5*G12851*(F12851-1)*0.2),0)         ))</f>
        <v>2</v>
      </c>
      <c r="J12851" s="18">
        <f t="shared" si="816"/>
        <v>1299.9600000000023</v>
      </c>
      <c r="K12851" s="19" t="str">
        <f t="shared" si="814"/>
        <v>Jan-17</v>
      </c>
      <c r="L12851" s="20">
        <f t="shared" si="817"/>
        <v>12649</v>
      </c>
      <c r="M12851" s="21">
        <f t="shared" si="815"/>
        <v>0.10277176061348742</v>
      </c>
    </row>
    <row r="12852" spans="1:13" x14ac:dyDescent="0.3">
      <c r="A12852" s="119">
        <v>42763</v>
      </c>
      <c r="B12852" s="120" t="s">
        <v>76</v>
      </c>
      <c r="C12852" s="121">
        <v>12.35</v>
      </c>
      <c r="D12852" s="94"/>
      <c r="E12852" s="121" t="s">
        <v>109</v>
      </c>
      <c r="F12852" s="123">
        <v>5.5</v>
      </c>
      <c r="G12852" s="91">
        <v>1</v>
      </c>
      <c r="H12852" s="40" t="s">
        <v>8545</v>
      </c>
      <c r="I12852" s="38">
        <v>-1</v>
      </c>
      <c r="J12852" s="18">
        <f t="shared" si="816"/>
        <v>1298.9600000000023</v>
      </c>
      <c r="K12852" s="19" t="str">
        <f t="shared" si="814"/>
        <v>Jan-17</v>
      </c>
      <c r="L12852" s="20">
        <f t="shared" si="817"/>
        <v>12650</v>
      </c>
      <c r="M12852" s="21">
        <f t="shared" si="815"/>
        <v>0.10268458498023733</v>
      </c>
    </row>
    <row r="12853" spans="1:13" x14ac:dyDescent="0.3">
      <c r="A12853" s="119">
        <v>42763</v>
      </c>
      <c r="B12853" s="123" t="s">
        <v>44</v>
      </c>
      <c r="C12853" s="123">
        <v>13.55</v>
      </c>
      <c r="D12853" s="94"/>
      <c r="E12853" s="123" t="s">
        <v>11308</v>
      </c>
      <c r="F12853" s="123">
        <v>5</v>
      </c>
      <c r="G12853" s="91">
        <v>1</v>
      </c>
      <c r="H12853" s="40" t="s">
        <v>6116</v>
      </c>
      <c r="I12853" s="38">
        <v>-1</v>
      </c>
      <c r="J12853" s="18">
        <f t="shared" si="816"/>
        <v>1297.9600000000023</v>
      </c>
      <c r="K12853" s="19" t="str">
        <f t="shared" si="814"/>
        <v>Jan-17</v>
      </c>
      <c r="L12853" s="20">
        <f t="shared" si="817"/>
        <v>12651</v>
      </c>
      <c r="M12853" s="21">
        <f t="shared" si="815"/>
        <v>0.10259742312860662</v>
      </c>
    </row>
    <row r="12854" spans="1:13" x14ac:dyDescent="0.3">
      <c r="A12854" s="119">
        <v>42763</v>
      </c>
      <c r="B12854" s="123" t="s">
        <v>98</v>
      </c>
      <c r="C12854" s="123">
        <v>14.1</v>
      </c>
      <c r="D12854" s="94"/>
      <c r="E12854" s="123" t="s">
        <v>11310</v>
      </c>
      <c r="F12854" s="123">
        <v>5</v>
      </c>
      <c r="G12854" s="91">
        <v>1</v>
      </c>
      <c r="H12854" s="40">
        <v>1</v>
      </c>
      <c r="I12854" s="38">
        <v>4</v>
      </c>
      <c r="J12854" s="18">
        <f t="shared" si="816"/>
        <v>1301.9600000000023</v>
      </c>
      <c r="K12854" s="19" t="str">
        <f t="shared" si="814"/>
        <v>Jan-17</v>
      </c>
      <c r="L12854" s="20">
        <f t="shared" si="817"/>
        <v>12652</v>
      </c>
      <c r="M12854" s="21">
        <f t="shared" si="815"/>
        <v>0.10290546949098975</v>
      </c>
    </row>
    <row r="12855" spans="1:13" x14ac:dyDescent="0.3">
      <c r="A12855" s="119">
        <v>42763</v>
      </c>
      <c r="B12855" s="123" t="s">
        <v>29</v>
      </c>
      <c r="C12855" s="123">
        <v>15</v>
      </c>
      <c r="D12855" s="94"/>
      <c r="E12855" s="123" t="s">
        <v>11309</v>
      </c>
      <c r="F12855" s="123">
        <v>4.33</v>
      </c>
      <c r="G12855" s="91">
        <v>1</v>
      </c>
      <c r="H12855" s="40">
        <v>2</v>
      </c>
      <c r="I12855" s="38">
        <v>-1</v>
      </c>
      <c r="J12855" s="18">
        <f t="shared" si="816"/>
        <v>1300.9600000000023</v>
      </c>
      <c r="K12855" s="19" t="str">
        <f t="shared" si="814"/>
        <v>Jan-17</v>
      </c>
      <c r="L12855" s="20">
        <f t="shared" si="817"/>
        <v>12653</v>
      </c>
      <c r="M12855" s="21">
        <f t="shared" si="815"/>
        <v>0.10281830395953546</v>
      </c>
    </row>
    <row r="12856" spans="1:13" x14ac:dyDescent="0.3">
      <c r="A12856" s="124">
        <v>42763</v>
      </c>
      <c r="B12856" s="111" t="s">
        <v>43</v>
      </c>
      <c r="C12856" s="111">
        <v>18.149999999999999</v>
      </c>
      <c r="D12856" s="94"/>
      <c r="E12856" s="110" t="s">
        <v>11305</v>
      </c>
      <c r="F12856" s="110">
        <v>4.5</v>
      </c>
      <c r="G12856" s="91">
        <v>1</v>
      </c>
      <c r="H12856" s="37" t="s">
        <v>6512</v>
      </c>
      <c r="I12856" s="34">
        <v>-1</v>
      </c>
      <c r="J12856" s="18">
        <f t="shared" si="816"/>
        <v>1299.9600000000023</v>
      </c>
      <c r="K12856" s="19" t="str">
        <f t="shared" si="814"/>
        <v>Jan-17</v>
      </c>
      <c r="L12856" s="20">
        <f t="shared" si="817"/>
        <v>12654</v>
      </c>
      <c r="M12856" s="21">
        <f t="shared" si="815"/>
        <v>0.1027311522048366</v>
      </c>
    </row>
    <row r="12857" spans="1:13" x14ac:dyDescent="0.3">
      <c r="A12857" s="124">
        <v>42763</v>
      </c>
      <c r="B12857" s="111" t="s">
        <v>43</v>
      </c>
      <c r="C12857" s="111">
        <v>20.149999999999999</v>
      </c>
      <c r="D12857" s="94"/>
      <c r="E12857" s="110" t="s">
        <v>11306</v>
      </c>
      <c r="F12857" s="110">
        <v>5</v>
      </c>
      <c r="G12857" s="91">
        <v>1</v>
      </c>
      <c r="H12857" s="37" t="s">
        <v>6526</v>
      </c>
      <c r="I12857" s="34">
        <v>4</v>
      </c>
      <c r="J12857" s="18">
        <f t="shared" si="816"/>
        <v>1303.9600000000023</v>
      </c>
      <c r="K12857" s="19" t="str">
        <f t="shared" si="814"/>
        <v>Jan-17</v>
      </c>
      <c r="L12857" s="20">
        <f t="shared" si="817"/>
        <v>12655</v>
      </c>
      <c r="M12857" s="21">
        <f t="shared" si="815"/>
        <v>0.10303911497431863</v>
      </c>
    </row>
    <row r="12858" spans="1:13" x14ac:dyDescent="0.3">
      <c r="A12858" s="124">
        <v>42763</v>
      </c>
      <c r="B12858" s="111" t="s">
        <v>43</v>
      </c>
      <c r="C12858" s="111">
        <v>20.45</v>
      </c>
      <c r="D12858" s="94"/>
      <c r="E12858" s="110" t="s">
        <v>4488</v>
      </c>
      <c r="F12858" s="110">
        <v>6</v>
      </c>
      <c r="G12858" s="91">
        <v>1</v>
      </c>
      <c r="H12858" s="37" t="s">
        <v>6518</v>
      </c>
      <c r="I12858" s="34">
        <v>-1</v>
      </c>
      <c r="J12858" s="18">
        <f t="shared" si="816"/>
        <v>1302.9600000000023</v>
      </c>
      <c r="K12858" s="19" t="str">
        <f t="shared" si="814"/>
        <v>Jan-17</v>
      </c>
      <c r="L12858" s="20">
        <f t="shared" si="817"/>
        <v>12656</v>
      </c>
      <c r="M12858" s="21">
        <f t="shared" si="815"/>
        <v>0.10295195954488008</v>
      </c>
    </row>
    <row r="12859" spans="1:13" x14ac:dyDescent="0.3">
      <c r="A12859" s="124">
        <v>42763</v>
      </c>
      <c r="B12859" s="111" t="s">
        <v>43</v>
      </c>
      <c r="C12859" s="111">
        <v>20.45</v>
      </c>
      <c r="D12859" s="94"/>
      <c r="E12859" s="110" t="s">
        <v>11307</v>
      </c>
      <c r="F12859" s="110">
        <v>6</v>
      </c>
      <c r="G12859" s="91">
        <v>1</v>
      </c>
      <c r="H12859" s="37" t="s">
        <v>6526</v>
      </c>
      <c r="I12859" s="34">
        <v>7.5</v>
      </c>
      <c r="J12859" s="18">
        <f t="shared" si="816"/>
        <v>1310.4600000000023</v>
      </c>
      <c r="K12859" s="19" t="str">
        <f t="shared" si="814"/>
        <v>Jan-17</v>
      </c>
      <c r="L12859" s="20">
        <f t="shared" si="817"/>
        <v>12657</v>
      </c>
      <c r="M12859" s="21">
        <f t="shared" si="815"/>
        <v>0.10353638302915401</v>
      </c>
    </row>
    <row r="12860" spans="1:13" x14ac:dyDescent="0.3">
      <c r="A12860" s="116">
        <v>42765</v>
      </c>
      <c r="B12860" s="90" t="s">
        <v>73</v>
      </c>
      <c r="C12860" s="103">
        <v>0.65972222222222221</v>
      </c>
      <c r="D12860" s="94" t="s">
        <v>31</v>
      </c>
      <c r="E12860" s="90" t="s">
        <v>4294</v>
      </c>
      <c r="F12860" s="115">
        <v>3</v>
      </c>
      <c r="G12860" s="92">
        <v>1</v>
      </c>
      <c r="H12860" s="90" t="s">
        <v>42</v>
      </c>
      <c r="I12860" s="77">
        <f>IF(H12860="Lost",G12860*-1,IF(H12860="Won",     IF(D12860="E/W",            G12860*(F12860-1)*0.5*1.25,    IF(D12860="place",   G12860*(F12860-1) *0.95,  G12860*(F12860-1) )),            IF(H12860="Placed",     (G12860*-0.5)  + (0.5*G12860*(F12860-1)*0.2),0)         ))</f>
        <v>2</v>
      </c>
      <c r="J12860" s="18">
        <f t="shared" si="816"/>
        <v>1312.4600000000023</v>
      </c>
      <c r="K12860" s="19" t="str">
        <f t="shared" si="814"/>
        <v>Jan-17</v>
      </c>
      <c r="L12860" s="20">
        <f t="shared" si="817"/>
        <v>12658</v>
      </c>
      <c r="M12860" s="21">
        <f t="shared" si="815"/>
        <v>0.10368620635171451</v>
      </c>
    </row>
    <row r="12861" spans="1:13" x14ac:dyDescent="0.3">
      <c r="A12861" s="119">
        <v>42765</v>
      </c>
      <c r="B12861" s="123" t="s">
        <v>30</v>
      </c>
      <c r="C12861" s="123">
        <v>14</v>
      </c>
      <c r="D12861" s="94"/>
      <c r="E12861" s="123" t="s">
        <v>11311</v>
      </c>
      <c r="F12861" s="123">
        <v>5.5</v>
      </c>
      <c r="G12861" s="91">
        <v>1</v>
      </c>
      <c r="H12861" s="40">
        <v>1</v>
      </c>
      <c r="I12861" s="38">
        <v>4.5</v>
      </c>
      <c r="J12861" s="18">
        <f t="shared" si="816"/>
        <v>1316.9600000000023</v>
      </c>
      <c r="K12861" s="19" t="str">
        <f t="shared" si="814"/>
        <v>Jan-17</v>
      </c>
      <c r="L12861" s="20">
        <f t="shared" si="817"/>
        <v>12659</v>
      </c>
      <c r="M12861" s="21">
        <f t="shared" si="815"/>
        <v>0.10403349395686881</v>
      </c>
    </row>
    <row r="12862" spans="1:13" x14ac:dyDescent="0.3">
      <c r="A12862" s="119">
        <v>42765</v>
      </c>
      <c r="B12862" s="123" t="s">
        <v>73</v>
      </c>
      <c r="C12862" s="123">
        <v>14.45</v>
      </c>
      <c r="D12862" s="94"/>
      <c r="E12862" s="123" t="s">
        <v>3606</v>
      </c>
      <c r="F12862" s="123">
        <v>4.5</v>
      </c>
      <c r="G12862" s="91">
        <v>1</v>
      </c>
      <c r="H12862" s="40">
        <v>6</v>
      </c>
      <c r="I12862" s="38">
        <v>-1</v>
      </c>
      <c r="J12862" s="18">
        <f t="shared" si="816"/>
        <v>1315.9600000000023</v>
      </c>
      <c r="K12862" s="19" t="str">
        <f t="shared" si="814"/>
        <v>Jan-17</v>
      </c>
      <c r="L12862" s="20">
        <f t="shared" si="817"/>
        <v>12660</v>
      </c>
      <c r="M12862" s="21">
        <f t="shared" si="815"/>
        <v>0.10394628751974742</v>
      </c>
    </row>
    <row r="12863" spans="1:13" x14ac:dyDescent="0.3">
      <c r="A12863" s="119">
        <v>42765</v>
      </c>
      <c r="B12863" s="123" t="s">
        <v>30</v>
      </c>
      <c r="C12863" s="123">
        <v>15.05</v>
      </c>
      <c r="D12863" s="94"/>
      <c r="E12863" s="123" t="s">
        <v>11312</v>
      </c>
      <c r="F12863" s="123">
        <v>5.5</v>
      </c>
      <c r="G12863" s="91">
        <v>1</v>
      </c>
      <c r="H12863" s="40">
        <v>2</v>
      </c>
      <c r="I12863" s="38">
        <v>-1</v>
      </c>
      <c r="J12863" s="18">
        <f t="shared" si="816"/>
        <v>1314.9600000000023</v>
      </c>
      <c r="K12863" s="19" t="str">
        <f t="shared" si="814"/>
        <v>Jan-17</v>
      </c>
      <c r="L12863" s="20">
        <f t="shared" si="817"/>
        <v>12661</v>
      </c>
      <c r="M12863" s="21">
        <f t="shared" si="815"/>
        <v>0.10385909485822623</v>
      </c>
    </row>
    <row r="12864" spans="1:13" x14ac:dyDescent="0.3">
      <c r="A12864" s="119">
        <v>42765</v>
      </c>
      <c r="B12864" s="123" t="s">
        <v>49</v>
      </c>
      <c r="C12864" s="123">
        <v>15.3</v>
      </c>
      <c r="D12864" s="94"/>
      <c r="E12864" s="123" t="s">
        <v>11313</v>
      </c>
      <c r="F12864" s="123">
        <v>4.5</v>
      </c>
      <c r="G12864" s="91">
        <v>1</v>
      </c>
      <c r="H12864" s="40">
        <v>4</v>
      </c>
      <c r="I12864" s="38">
        <v>-1</v>
      </c>
      <c r="J12864" s="18">
        <f t="shared" si="816"/>
        <v>1313.9600000000023</v>
      </c>
      <c r="K12864" s="19" t="str">
        <f t="shared" si="814"/>
        <v>Jan-17</v>
      </c>
      <c r="L12864" s="20">
        <f t="shared" si="817"/>
        <v>12662</v>
      </c>
      <c r="M12864" s="21">
        <f t="shared" si="815"/>
        <v>0.10377191596904141</v>
      </c>
    </row>
    <row r="12865" spans="1:13" x14ac:dyDescent="0.3">
      <c r="A12865" s="119">
        <v>42766</v>
      </c>
      <c r="B12865" s="123" t="s">
        <v>29</v>
      </c>
      <c r="C12865" s="123">
        <v>14.25</v>
      </c>
      <c r="D12865" s="94"/>
      <c r="E12865" s="123" t="s">
        <v>8696</v>
      </c>
      <c r="F12865" s="123">
        <v>4.5</v>
      </c>
      <c r="G12865" s="91">
        <v>1</v>
      </c>
      <c r="H12865" s="40">
        <v>5</v>
      </c>
      <c r="I12865" s="38">
        <v>-1</v>
      </c>
      <c r="J12865" s="18">
        <f t="shared" si="816"/>
        <v>1312.9600000000023</v>
      </c>
      <c r="K12865" s="19" t="str">
        <f t="shared" si="814"/>
        <v>Jan-17</v>
      </c>
      <c r="L12865" s="20">
        <f t="shared" si="817"/>
        <v>12663</v>
      </c>
      <c r="M12865" s="21">
        <f t="shared" si="815"/>
        <v>0.10368475084893014</v>
      </c>
    </row>
    <row r="12866" spans="1:13" x14ac:dyDescent="0.3">
      <c r="A12866" s="116">
        <v>42767</v>
      </c>
      <c r="B12866" s="90" t="s">
        <v>137</v>
      </c>
      <c r="C12866" s="103">
        <v>0.70833333333333337</v>
      </c>
      <c r="D12866" s="94" t="s">
        <v>31</v>
      </c>
      <c r="E12866" s="90" t="s">
        <v>4295</v>
      </c>
      <c r="F12866" s="115">
        <v>3</v>
      </c>
      <c r="G12866" s="92">
        <v>1</v>
      </c>
      <c r="H12866" s="90" t="s">
        <v>42</v>
      </c>
      <c r="I12866" s="77">
        <f>IF(H12866="Lost",G12866*-1,IF(H12866="Won",     IF(D12866="E/W",            G12866*(F12866-1)*0.5*1.25,    IF(D12866="place",   G12866*(F12866-1) *0.95,  G12866*(F12866-1) )),            IF(H12866="Placed",     (G12866*-0.5)  + (0.5*G12866*(F12866-1)*0.2),0)         ))</f>
        <v>2</v>
      </c>
      <c r="J12866" s="18">
        <f t="shared" si="816"/>
        <v>1314.9600000000023</v>
      </c>
      <c r="K12866" s="19" t="str">
        <f t="shared" ref="K12866:K12929" si="818">TEXT(A12866,"MMM-yy")</f>
        <v>Feb-17</v>
      </c>
      <c r="L12866" s="20">
        <f t="shared" si="817"/>
        <v>12664</v>
      </c>
      <c r="M12866" s="21">
        <f t="shared" ref="M12866:M12929" si="819">J12866/L12866</f>
        <v>0.103834491471889</v>
      </c>
    </row>
    <row r="12867" spans="1:13" x14ac:dyDescent="0.3">
      <c r="A12867" s="116">
        <v>42767</v>
      </c>
      <c r="B12867" s="90" t="s">
        <v>137</v>
      </c>
      <c r="C12867" s="103">
        <v>0.72916666666666663</v>
      </c>
      <c r="D12867" s="94" t="s">
        <v>31</v>
      </c>
      <c r="E12867" s="90" t="s">
        <v>4296</v>
      </c>
      <c r="F12867" s="115">
        <v>3.25</v>
      </c>
      <c r="G12867" s="92">
        <v>1</v>
      </c>
      <c r="H12867" s="90" t="s">
        <v>33</v>
      </c>
      <c r="I12867" s="77">
        <f>IF(H12867="Lost",G12867*-1,IF(H12867="Won",     IF(D12867="E/W",            G12867*(F12867-1)*0.5*1.25,    IF(D12867="place",   G12867*(F12867-1) *0.95,  G12867*(F12867-1) )),            IF(H12867="Placed",     (G12867*-0.5)  + (0.5*G12867*(F12867-1)*0.2),0)         ))</f>
        <v>-1</v>
      </c>
      <c r="J12867" s="18">
        <f t="shared" ref="J12867:J12930" si="820">J12866+I12867</f>
        <v>1313.9600000000023</v>
      </c>
      <c r="K12867" s="19" t="str">
        <f t="shared" si="818"/>
        <v>Feb-17</v>
      </c>
      <c r="L12867" s="20">
        <f t="shared" ref="L12867:L12930" si="821">L12866+G12867</f>
        <v>12665</v>
      </c>
      <c r="M12867" s="21">
        <f t="shared" si="819"/>
        <v>0.10374733517568119</v>
      </c>
    </row>
    <row r="12868" spans="1:13" x14ac:dyDescent="0.3">
      <c r="A12868" s="119">
        <v>42767</v>
      </c>
      <c r="B12868" s="121" t="s">
        <v>139</v>
      </c>
      <c r="C12868" s="121">
        <v>13.3</v>
      </c>
      <c r="D12868" s="94"/>
      <c r="E12868" s="123" t="s">
        <v>4213</v>
      </c>
      <c r="F12868" s="123">
        <v>5.5</v>
      </c>
      <c r="G12868" s="91">
        <v>1</v>
      </c>
      <c r="H12868" s="40">
        <v>4</v>
      </c>
      <c r="I12868" s="38">
        <v>-1</v>
      </c>
      <c r="J12868" s="18">
        <f t="shared" si="820"/>
        <v>1312.9600000000023</v>
      </c>
      <c r="K12868" s="19" t="str">
        <f t="shared" si="818"/>
        <v>Feb-17</v>
      </c>
      <c r="L12868" s="20">
        <f t="shared" si="821"/>
        <v>12666</v>
      </c>
      <c r="M12868" s="21">
        <f t="shared" si="819"/>
        <v>0.10366019264171816</v>
      </c>
    </row>
    <row r="12869" spans="1:13" x14ac:dyDescent="0.3">
      <c r="A12869" s="119">
        <v>42767</v>
      </c>
      <c r="B12869" s="121" t="s">
        <v>139</v>
      </c>
      <c r="C12869" s="121">
        <v>16.3</v>
      </c>
      <c r="D12869" s="94"/>
      <c r="E12869" s="123" t="s">
        <v>11314</v>
      </c>
      <c r="F12869" s="123">
        <v>6</v>
      </c>
      <c r="G12869" s="91">
        <v>1</v>
      </c>
      <c r="H12869" s="40">
        <v>2</v>
      </c>
      <c r="I12869" s="38">
        <v>-1</v>
      </c>
      <c r="J12869" s="18">
        <f t="shared" si="820"/>
        <v>1311.9600000000023</v>
      </c>
      <c r="K12869" s="19" t="str">
        <f t="shared" si="818"/>
        <v>Feb-17</v>
      </c>
      <c r="L12869" s="20">
        <f t="shared" si="821"/>
        <v>12667</v>
      </c>
      <c r="M12869" s="21">
        <f t="shared" si="819"/>
        <v>0.10357306386674053</v>
      </c>
    </row>
    <row r="12870" spans="1:13" x14ac:dyDescent="0.3">
      <c r="A12870" s="116">
        <v>42768</v>
      </c>
      <c r="B12870" s="90" t="s">
        <v>47</v>
      </c>
      <c r="C12870" s="103">
        <v>0.79166666666666663</v>
      </c>
      <c r="D12870" s="94" t="s">
        <v>31</v>
      </c>
      <c r="E12870" s="90" t="s">
        <v>4297</v>
      </c>
      <c r="F12870" s="115">
        <v>3</v>
      </c>
      <c r="G12870" s="92">
        <v>1</v>
      </c>
      <c r="H12870" s="90" t="s">
        <v>33</v>
      </c>
      <c r="I12870" s="77">
        <f>IF(H12870="Lost",G12870*-1,IF(H12870="Won",     IF(D12870="E/W",            G12870*(F12870-1)*0.5*1.25,    IF(D12870="place",   G12870*(F12870-1) *0.95,  G12870*(F12870-1) )),            IF(H12870="Placed",     (G12870*-0.5)  + (0.5*G12870*(F12870-1)*0.2),0)         ))</f>
        <v>-1</v>
      </c>
      <c r="J12870" s="18">
        <f t="shared" si="820"/>
        <v>1310.9600000000023</v>
      </c>
      <c r="K12870" s="19" t="str">
        <f t="shared" si="818"/>
        <v>Feb-17</v>
      </c>
      <c r="L12870" s="20">
        <f t="shared" si="821"/>
        <v>12668</v>
      </c>
      <c r="M12870" s="21">
        <f t="shared" si="819"/>
        <v>0.10348594884748992</v>
      </c>
    </row>
    <row r="12871" spans="1:13" x14ac:dyDescent="0.3">
      <c r="A12871" s="116">
        <v>42768</v>
      </c>
      <c r="B12871" s="90" t="s">
        <v>47</v>
      </c>
      <c r="C12871" s="103">
        <v>0.8125</v>
      </c>
      <c r="D12871" s="94" t="s">
        <v>31</v>
      </c>
      <c r="E12871" s="90" t="s">
        <v>4145</v>
      </c>
      <c r="F12871" s="115">
        <v>4</v>
      </c>
      <c r="G12871" s="92">
        <v>1</v>
      </c>
      <c r="H12871" s="90" t="s">
        <v>33</v>
      </c>
      <c r="I12871" s="77">
        <f>IF(H12871="Lost",G12871*-1,IF(H12871="Won",     IF(D12871="E/W",            G12871*(F12871-1)*0.5*1.25,    IF(D12871="place",   G12871*(F12871-1) *0.95,  G12871*(F12871-1) )),            IF(H12871="Placed",     (G12871*-0.5)  + (0.5*G12871*(F12871-1)*0.2),0)         ))</f>
        <v>-1</v>
      </c>
      <c r="J12871" s="18">
        <f t="shared" si="820"/>
        <v>1309.9600000000023</v>
      </c>
      <c r="K12871" s="19" t="str">
        <f t="shared" si="818"/>
        <v>Feb-17</v>
      </c>
      <c r="L12871" s="20">
        <f t="shared" si="821"/>
        <v>12669</v>
      </c>
      <c r="M12871" s="21">
        <f t="shared" si="819"/>
        <v>0.103398847580709</v>
      </c>
    </row>
    <row r="12872" spans="1:13" x14ac:dyDescent="0.3">
      <c r="A12872" s="116">
        <v>42768</v>
      </c>
      <c r="B12872" s="90" t="s">
        <v>47</v>
      </c>
      <c r="C12872" s="103">
        <v>0.83333333333333337</v>
      </c>
      <c r="D12872" s="94" t="s">
        <v>31</v>
      </c>
      <c r="E12872" s="90" t="s">
        <v>4298</v>
      </c>
      <c r="F12872" s="115">
        <v>3.75</v>
      </c>
      <c r="G12872" s="92">
        <v>1</v>
      </c>
      <c r="H12872" s="90" t="s">
        <v>33</v>
      </c>
      <c r="I12872" s="77">
        <f>IF(H12872="Lost",G12872*-1,IF(H12872="Won",     IF(D12872="E/W",            G12872*(F12872-1)*0.5*1.25,    IF(D12872="place",   G12872*(F12872-1) *0.95,  G12872*(F12872-1) )),            IF(H12872="Placed",     (G12872*-0.5)  + (0.5*G12872*(F12872-1)*0.2),0)         ))</f>
        <v>-1</v>
      </c>
      <c r="J12872" s="18">
        <f t="shared" si="820"/>
        <v>1308.9600000000023</v>
      </c>
      <c r="K12872" s="19" t="str">
        <f t="shared" si="818"/>
        <v>Feb-17</v>
      </c>
      <c r="L12872" s="20">
        <f t="shared" si="821"/>
        <v>12670</v>
      </c>
      <c r="M12872" s="21">
        <f t="shared" si="819"/>
        <v>0.10331176006314147</v>
      </c>
    </row>
    <row r="12873" spans="1:13" x14ac:dyDescent="0.3">
      <c r="A12873" s="119">
        <v>42768</v>
      </c>
      <c r="B12873" s="121" t="s">
        <v>118</v>
      </c>
      <c r="C12873" s="121">
        <v>14</v>
      </c>
      <c r="D12873" s="94"/>
      <c r="E12873" s="123" t="s">
        <v>11316</v>
      </c>
      <c r="F12873" s="123">
        <v>4.5</v>
      </c>
      <c r="G12873" s="91">
        <v>1</v>
      </c>
      <c r="H12873" s="40">
        <v>1</v>
      </c>
      <c r="I12873" s="38">
        <v>3.5</v>
      </c>
      <c r="J12873" s="18">
        <f t="shared" si="820"/>
        <v>1312.4600000000023</v>
      </c>
      <c r="K12873" s="19" t="str">
        <f t="shared" si="818"/>
        <v>Feb-17</v>
      </c>
      <c r="L12873" s="20">
        <f t="shared" si="821"/>
        <v>12671</v>
      </c>
      <c r="M12873" s="21">
        <f t="shared" si="819"/>
        <v>0.10357982795359501</v>
      </c>
    </row>
    <row r="12874" spans="1:13" x14ac:dyDescent="0.3">
      <c r="A12874" s="119">
        <v>42768</v>
      </c>
      <c r="B12874" s="121" t="s">
        <v>118</v>
      </c>
      <c r="C12874" s="121">
        <v>14</v>
      </c>
      <c r="D12874" s="94"/>
      <c r="E12874" s="123" t="s">
        <v>3653</v>
      </c>
      <c r="F12874" s="123">
        <v>5.5</v>
      </c>
      <c r="G12874" s="91">
        <v>1</v>
      </c>
      <c r="H12874" s="40">
        <v>3</v>
      </c>
      <c r="I12874" s="38">
        <v>-1</v>
      </c>
      <c r="J12874" s="18">
        <f t="shared" si="820"/>
        <v>1311.4600000000023</v>
      </c>
      <c r="K12874" s="19" t="str">
        <f t="shared" si="818"/>
        <v>Feb-17</v>
      </c>
      <c r="L12874" s="20">
        <f t="shared" si="821"/>
        <v>12672</v>
      </c>
      <c r="M12874" s="21">
        <f t="shared" si="819"/>
        <v>0.10349273989899008</v>
      </c>
    </row>
    <row r="12875" spans="1:13" x14ac:dyDescent="0.3">
      <c r="A12875" s="119">
        <v>42768</v>
      </c>
      <c r="B12875" s="121" t="s">
        <v>86</v>
      </c>
      <c r="C12875" s="121">
        <v>14.45</v>
      </c>
      <c r="D12875" s="94"/>
      <c r="E12875" s="123" t="s">
        <v>11317</v>
      </c>
      <c r="F12875" s="123">
        <v>5.5</v>
      </c>
      <c r="G12875" s="91">
        <v>1</v>
      </c>
      <c r="H12875" s="40">
        <v>2</v>
      </c>
      <c r="I12875" s="38">
        <v>-1</v>
      </c>
      <c r="J12875" s="18">
        <f t="shared" si="820"/>
        <v>1310.4600000000023</v>
      </c>
      <c r="K12875" s="19" t="str">
        <f t="shared" si="818"/>
        <v>Feb-17</v>
      </c>
      <c r="L12875" s="20">
        <f t="shared" si="821"/>
        <v>12673</v>
      </c>
      <c r="M12875" s="21">
        <f t="shared" si="819"/>
        <v>0.10340566558825869</v>
      </c>
    </row>
    <row r="12876" spans="1:13" x14ac:dyDescent="0.3">
      <c r="A12876" s="119">
        <v>42768</v>
      </c>
      <c r="B12876" s="121" t="s">
        <v>30</v>
      </c>
      <c r="C12876" s="121">
        <v>14.55</v>
      </c>
      <c r="D12876" s="94"/>
      <c r="E12876" s="123" t="s">
        <v>11320</v>
      </c>
      <c r="F12876" s="123">
        <v>6</v>
      </c>
      <c r="G12876" s="91">
        <v>1</v>
      </c>
      <c r="H12876" s="40">
        <v>2</v>
      </c>
      <c r="I12876" s="38">
        <v>-1</v>
      </c>
      <c r="J12876" s="18">
        <f t="shared" si="820"/>
        <v>1309.4600000000023</v>
      </c>
      <c r="K12876" s="19" t="str">
        <f t="shared" si="818"/>
        <v>Feb-17</v>
      </c>
      <c r="L12876" s="20">
        <f t="shared" si="821"/>
        <v>12674</v>
      </c>
      <c r="M12876" s="21">
        <f t="shared" si="819"/>
        <v>0.10331860501814757</v>
      </c>
    </row>
    <row r="12877" spans="1:13" x14ac:dyDescent="0.3">
      <c r="A12877" s="119">
        <v>42768</v>
      </c>
      <c r="B12877" s="121" t="s">
        <v>86</v>
      </c>
      <c r="C12877" s="121">
        <v>15.2</v>
      </c>
      <c r="D12877" s="94"/>
      <c r="E12877" s="123" t="s">
        <v>11318</v>
      </c>
      <c r="F12877" s="123">
        <v>6</v>
      </c>
      <c r="G12877" s="89">
        <v>1</v>
      </c>
      <c r="H12877" s="40">
        <v>1</v>
      </c>
      <c r="I12877" s="38">
        <v>5</v>
      </c>
      <c r="J12877" s="18">
        <f t="shared" si="820"/>
        <v>1314.4600000000023</v>
      </c>
      <c r="K12877" s="19" t="str">
        <f t="shared" si="818"/>
        <v>Feb-17</v>
      </c>
      <c r="L12877" s="20">
        <f t="shared" si="821"/>
        <v>12675</v>
      </c>
      <c r="M12877" s="21">
        <f t="shared" si="819"/>
        <v>0.10370493096646961</v>
      </c>
    </row>
    <row r="12878" spans="1:13" x14ac:dyDescent="0.3">
      <c r="A12878" s="119">
        <v>42768</v>
      </c>
      <c r="B12878" s="121" t="s">
        <v>86</v>
      </c>
      <c r="C12878" s="121">
        <v>15.55</v>
      </c>
      <c r="D12878" s="94"/>
      <c r="E12878" s="123" t="s">
        <v>11319</v>
      </c>
      <c r="F12878" s="123">
        <v>5.5</v>
      </c>
      <c r="G12878" s="91">
        <v>1</v>
      </c>
      <c r="H12878" s="40">
        <v>2</v>
      </c>
      <c r="I12878" s="38">
        <v>-1</v>
      </c>
      <c r="J12878" s="18">
        <f t="shared" si="820"/>
        <v>1313.4600000000023</v>
      </c>
      <c r="K12878" s="19" t="str">
        <f t="shared" si="818"/>
        <v>Feb-17</v>
      </c>
      <c r="L12878" s="20">
        <f t="shared" si="821"/>
        <v>12676</v>
      </c>
      <c r="M12878" s="21">
        <f t="shared" si="819"/>
        <v>0.10361786052382473</v>
      </c>
    </row>
    <row r="12879" spans="1:13" x14ac:dyDescent="0.3">
      <c r="A12879" s="124">
        <v>42768</v>
      </c>
      <c r="B12879" s="111" t="s">
        <v>47</v>
      </c>
      <c r="C12879" s="111">
        <v>17.5</v>
      </c>
      <c r="D12879" s="94"/>
      <c r="E12879" s="110" t="s">
        <v>11315</v>
      </c>
      <c r="F12879" s="110">
        <v>4.5</v>
      </c>
      <c r="G12879" s="91">
        <v>1</v>
      </c>
      <c r="H12879" s="37" t="s">
        <v>6518</v>
      </c>
      <c r="I12879" s="34">
        <v>-1</v>
      </c>
      <c r="J12879" s="18">
        <f t="shared" si="820"/>
        <v>1312.4600000000023</v>
      </c>
      <c r="K12879" s="19" t="str">
        <f t="shared" si="818"/>
        <v>Feb-17</v>
      </c>
      <c r="L12879" s="20">
        <f t="shared" si="821"/>
        <v>12677</v>
      </c>
      <c r="M12879" s="21">
        <f t="shared" si="819"/>
        <v>0.10353080381793818</v>
      </c>
    </row>
    <row r="12880" spans="1:13" x14ac:dyDescent="0.3">
      <c r="A12880" s="116">
        <v>42769</v>
      </c>
      <c r="B12880" s="90" t="s">
        <v>61</v>
      </c>
      <c r="C12880" s="103">
        <v>0.63888888888888895</v>
      </c>
      <c r="D12880" s="94" t="s">
        <v>31</v>
      </c>
      <c r="E12880" s="90" t="s">
        <v>4299</v>
      </c>
      <c r="F12880" s="115">
        <v>3</v>
      </c>
      <c r="G12880" s="92">
        <v>1</v>
      </c>
      <c r="H12880" s="90" t="s">
        <v>33</v>
      </c>
      <c r="I12880" s="77">
        <f>IF(H12880="Lost",G12880*-1,IF(H12880="Won",     IF(D12880="E/W",            G12880*(F12880-1)*0.5*1.25,    IF(D12880="place",   G12880*(F12880-1) *0.95,  G12880*(F12880-1) )),            IF(H12880="Placed",     (G12880*-0.5)  + (0.5*G12880*(F12880-1)*0.2),0)         ))</f>
        <v>-1</v>
      </c>
      <c r="J12880" s="18">
        <f t="shared" si="820"/>
        <v>1311.4600000000023</v>
      </c>
      <c r="K12880" s="19" t="str">
        <f t="shared" si="818"/>
        <v>Feb-17</v>
      </c>
      <c r="L12880" s="20">
        <f t="shared" si="821"/>
        <v>12678</v>
      </c>
      <c r="M12880" s="21">
        <f t="shared" si="819"/>
        <v>0.10344376084555942</v>
      </c>
    </row>
    <row r="12881" spans="1:13" x14ac:dyDescent="0.3">
      <c r="A12881" s="116">
        <v>42769</v>
      </c>
      <c r="B12881" s="90" t="s">
        <v>43</v>
      </c>
      <c r="C12881" s="103">
        <v>0.78125</v>
      </c>
      <c r="D12881" s="94" t="s">
        <v>31</v>
      </c>
      <c r="E12881" s="90" t="s">
        <v>4300</v>
      </c>
      <c r="F12881" s="115">
        <v>4</v>
      </c>
      <c r="G12881" s="92">
        <v>1</v>
      </c>
      <c r="H12881" s="90" t="s">
        <v>42</v>
      </c>
      <c r="I12881" s="77">
        <f>IF(H12881="Lost",G12881*-1,IF(H12881="Won",     IF(D12881="E/W",            G12881*(F12881-1)*0.5*1.25,    IF(D12881="place",   G12881*(F12881-1) *0.95,  G12881*(F12881-1) )),            IF(H12881="Placed",     (G12881*-0.5)  + (0.5*G12881*(F12881-1)*0.2),0)         ))</f>
        <v>3</v>
      </c>
      <c r="J12881" s="18">
        <f t="shared" si="820"/>
        <v>1314.4600000000023</v>
      </c>
      <c r="K12881" s="19" t="str">
        <f t="shared" si="818"/>
        <v>Feb-17</v>
      </c>
      <c r="L12881" s="20">
        <f t="shared" si="821"/>
        <v>12679</v>
      </c>
      <c r="M12881" s="21">
        <f t="shared" si="819"/>
        <v>0.10367221389699521</v>
      </c>
    </row>
    <row r="12882" spans="1:13" x14ac:dyDescent="0.3">
      <c r="A12882" s="119">
        <v>42769</v>
      </c>
      <c r="B12882" s="121" t="s">
        <v>61</v>
      </c>
      <c r="C12882" s="120">
        <v>14.45</v>
      </c>
      <c r="D12882" s="94"/>
      <c r="E12882" s="123" t="s">
        <v>11321</v>
      </c>
      <c r="F12882" s="123">
        <v>4.5</v>
      </c>
      <c r="G12882" s="91">
        <v>1</v>
      </c>
      <c r="H12882" s="40">
        <v>3</v>
      </c>
      <c r="I12882" s="38">
        <v>-1</v>
      </c>
      <c r="J12882" s="18">
        <f t="shared" si="820"/>
        <v>1313.4600000000023</v>
      </c>
      <c r="K12882" s="19" t="str">
        <f t="shared" si="818"/>
        <v>Feb-17</v>
      </c>
      <c r="L12882" s="20">
        <f t="shared" si="821"/>
        <v>12680</v>
      </c>
      <c r="M12882" s="21">
        <f t="shared" si="819"/>
        <v>0.10358517350157746</v>
      </c>
    </row>
    <row r="12883" spans="1:13" x14ac:dyDescent="0.3">
      <c r="A12883" s="119">
        <v>42769</v>
      </c>
      <c r="B12883" s="121" t="s">
        <v>61</v>
      </c>
      <c r="C12883" s="121">
        <v>14.45</v>
      </c>
      <c r="D12883" s="94"/>
      <c r="E12883" s="123" t="s">
        <v>9450</v>
      </c>
      <c r="F12883" s="123">
        <v>6</v>
      </c>
      <c r="G12883" s="91">
        <v>1</v>
      </c>
      <c r="H12883" s="40">
        <v>2</v>
      </c>
      <c r="I12883" s="38">
        <v>-1</v>
      </c>
      <c r="J12883" s="18">
        <f t="shared" si="820"/>
        <v>1312.4600000000023</v>
      </c>
      <c r="K12883" s="19" t="str">
        <f t="shared" si="818"/>
        <v>Feb-17</v>
      </c>
      <c r="L12883" s="20">
        <f t="shared" si="821"/>
        <v>12681</v>
      </c>
      <c r="M12883" s="21">
        <f t="shared" si="819"/>
        <v>0.10349814683384609</v>
      </c>
    </row>
    <row r="12884" spans="1:13" x14ac:dyDescent="0.3">
      <c r="A12884" s="116">
        <v>42770</v>
      </c>
      <c r="B12884" s="90" t="s">
        <v>29</v>
      </c>
      <c r="C12884" s="103">
        <v>0.62847222222222221</v>
      </c>
      <c r="D12884" s="94" t="s">
        <v>31</v>
      </c>
      <c r="E12884" s="90" t="s">
        <v>1116</v>
      </c>
      <c r="F12884" s="115">
        <v>3.75</v>
      </c>
      <c r="G12884" s="92">
        <v>1</v>
      </c>
      <c r="H12884" s="90" t="s">
        <v>33</v>
      </c>
      <c r="I12884" s="77">
        <f>IF(H12884="Lost",G12884*-1,IF(H12884="Won",     IF(D12884="E/W",            G12884*(F12884-1)*0.5*1.25,    IF(D12884="place",   G12884*(F12884-1) *0.95,  G12884*(F12884-1) )),            IF(H12884="Placed",     (G12884*-0.5)  + (0.5*G12884*(F12884-1)*0.2),0)         ))</f>
        <v>-1</v>
      </c>
      <c r="J12884" s="18">
        <f t="shared" si="820"/>
        <v>1311.4600000000023</v>
      </c>
      <c r="K12884" s="19" t="str">
        <f t="shared" si="818"/>
        <v>Feb-17</v>
      </c>
      <c r="L12884" s="20">
        <f t="shared" si="821"/>
        <v>12682</v>
      </c>
      <c r="M12884" s="21">
        <f t="shared" si="819"/>
        <v>0.10341113389055372</v>
      </c>
    </row>
    <row r="12885" spans="1:13" x14ac:dyDescent="0.3">
      <c r="A12885" s="116">
        <v>42770</v>
      </c>
      <c r="B12885" s="90" t="s">
        <v>29</v>
      </c>
      <c r="C12885" s="103">
        <v>0.65277777777777779</v>
      </c>
      <c r="D12885" s="94" t="s">
        <v>31</v>
      </c>
      <c r="E12885" s="90" t="s">
        <v>4301</v>
      </c>
      <c r="F12885" s="115">
        <v>4</v>
      </c>
      <c r="G12885" s="92">
        <v>1</v>
      </c>
      <c r="H12885" s="90" t="s">
        <v>42</v>
      </c>
      <c r="I12885" s="77">
        <f>IF(H12885="Lost",G12885*-1,IF(H12885="Won",     IF(D12885="E/W",            G12885*(F12885-1)*0.5*1.25,    IF(D12885="place",   G12885*(F12885-1) *0.95,  G12885*(F12885-1) )),            IF(H12885="Placed",     (G12885*-0.5)  + (0.5*G12885*(F12885-1)*0.2),0)         ))</f>
        <v>3</v>
      </c>
      <c r="J12885" s="18">
        <f t="shared" si="820"/>
        <v>1314.4600000000023</v>
      </c>
      <c r="K12885" s="19" t="str">
        <f t="shared" si="818"/>
        <v>Feb-17</v>
      </c>
      <c r="L12885" s="20">
        <f t="shared" si="821"/>
        <v>12683</v>
      </c>
      <c r="M12885" s="21">
        <f t="shared" si="819"/>
        <v>0.1036395174643225</v>
      </c>
    </row>
    <row r="12886" spans="1:13" x14ac:dyDescent="0.3">
      <c r="A12886" s="119">
        <v>42770</v>
      </c>
      <c r="B12886" s="123" t="s">
        <v>143</v>
      </c>
      <c r="C12886" s="123">
        <v>13.4</v>
      </c>
      <c r="D12886" s="94"/>
      <c r="E12886" s="123" t="s">
        <v>4192</v>
      </c>
      <c r="F12886" s="123">
        <v>4.33</v>
      </c>
      <c r="G12886" s="91">
        <v>1</v>
      </c>
      <c r="H12886" s="40">
        <v>1</v>
      </c>
      <c r="I12886" s="38">
        <v>4</v>
      </c>
      <c r="J12886" s="18">
        <f t="shared" si="820"/>
        <v>1318.4600000000023</v>
      </c>
      <c r="K12886" s="19" t="str">
        <f t="shared" si="818"/>
        <v>Feb-17</v>
      </c>
      <c r="L12886" s="20">
        <f t="shared" si="821"/>
        <v>12684</v>
      </c>
      <c r="M12886" s="21">
        <f t="shared" si="819"/>
        <v>0.1039467045096186</v>
      </c>
    </row>
    <row r="12887" spans="1:13" x14ac:dyDescent="0.3">
      <c r="A12887" s="124">
        <v>42770</v>
      </c>
      <c r="B12887" s="111" t="s">
        <v>137</v>
      </c>
      <c r="C12887" s="111">
        <v>18.45</v>
      </c>
      <c r="D12887" s="94"/>
      <c r="E12887" s="110" t="s">
        <v>7908</v>
      </c>
      <c r="F12887" s="110">
        <v>5</v>
      </c>
      <c r="G12887" s="91">
        <v>1</v>
      </c>
      <c r="H12887" s="37" t="s">
        <v>6512</v>
      </c>
      <c r="I12887" s="34">
        <v>-1</v>
      </c>
      <c r="J12887" s="18">
        <f t="shared" si="820"/>
        <v>1317.4600000000023</v>
      </c>
      <c r="K12887" s="19" t="str">
        <f t="shared" si="818"/>
        <v>Feb-17</v>
      </c>
      <c r="L12887" s="20">
        <f t="shared" si="821"/>
        <v>12685</v>
      </c>
      <c r="M12887" s="21">
        <f t="shared" si="819"/>
        <v>0.10385967678360286</v>
      </c>
    </row>
    <row r="12888" spans="1:13" x14ac:dyDescent="0.3">
      <c r="A12888" s="124">
        <v>42770</v>
      </c>
      <c r="B12888" s="111" t="s">
        <v>137</v>
      </c>
      <c r="C12888" s="111">
        <v>19.149999999999999</v>
      </c>
      <c r="D12888" s="94"/>
      <c r="E12888" s="110" t="s">
        <v>11322</v>
      </c>
      <c r="F12888" s="110">
        <v>5.5</v>
      </c>
      <c r="G12888" s="91">
        <v>1</v>
      </c>
      <c r="H12888" s="37" t="s">
        <v>6518</v>
      </c>
      <c r="I12888" s="34">
        <v>-1</v>
      </c>
      <c r="J12888" s="18">
        <f t="shared" si="820"/>
        <v>1316.4600000000023</v>
      </c>
      <c r="K12888" s="19" t="str">
        <f t="shared" si="818"/>
        <v>Feb-17</v>
      </c>
      <c r="L12888" s="20">
        <f t="shared" si="821"/>
        <v>12686</v>
      </c>
      <c r="M12888" s="21">
        <f t="shared" si="819"/>
        <v>0.10377266277786555</v>
      </c>
    </row>
    <row r="12889" spans="1:13" x14ac:dyDescent="0.3">
      <c r="A12889" s="119">
        <v>42772</v>
      </c>
      <c r="B12889" s="123" t="s">
        <v>45</v>
      </c>
      <c r="C12889" s="123">
        <v>14.2</v>
      </c>
      <c r="D12889" s="94"/>
      <c r="E12889" s="123" t="s">
        <v>11323</v>
      </c>
      <c r="F12889" s="123">
        <v>6</v>
      </c>
      <c r="G12889" s="91">
        <v>1</v>
      </c>
      <c r="H12889" s="40">
        <v>4</v>
      </c>
      <c r="I12889" s="38">
        <v>-1</v>
      </c>
      <c r="J12889" s="18">
        <f t="shared" si="820"/>
        <v>1315.4600000000023</v>
      </c>
      <c r="K12889" s="19" t="str">
        <f t="shared" si="818"/>
        <v>Feb-17</v>
      </c>
      <c r="L12889" s="20">
        <f t="shared" si="821"/>
        <v>12687</v>
      </c>
      <c r="M12889" s="21">
        <f t="shared" si="819"/>
        <v>0.10368566248916232</v>
      </c>
    </row>
    <row r="12890" spans="1:13" x14ac:dyDescent="0.3">
      <c r="A12890" s="119">
        <v>42772</v>
      </c>
      <c r="B12890" s="123" t="s">
        <v>45</v>
      </c>
      <c r="C12890" s="123">
        <v>17.5</v>
      </c>
      <c r="D12890" s="94"/>
      <c r="E12890" s="123" t="s">
        <v>11324</v>
      </c>
      <c r="F12890" s="123">
        <v>5</v>
      </c>
      <c r="G12890" s="91">
        <v>1</v>
      </c>
      <c r="H12890" s="40">
        <v>3</v>
      </c>
      <c r="I12890" s="38">
        <v>-1</v>
      </c>
      <c r="J12890" s="18">
        <f t="shared" si="820"/>
        <v>1314.4600000000023</v>
      </c>
      <c r="K12890" s="19" t="str">
        <f t="shared" si="818"/>
        <v>Feb-17</v>
      </c>
      <c r="L12890" s="20">
        <f t="shared" si="821"/>
        <v>12688</v>
      </c>
      <c r="M12890" s="21">
        <f t="shared" si="819"/>
        <v>0.10359867591424987</v>
      </c>
    </row>
    <row r="12891" spans="1:13" x14ac:dyDescent="0.3">
      <c r="A12891" s="116">
        <v>42773</v>
      </c>
      <c r="B12891" s="90" t="s">
        <v>137</v>
      </c>
      <c r="C12891" s="103">
        <v>0.60416666666666663</v>
      </c>
      <c r="D12891" s="94" t="s">
        <v>31</v>
      </c>
      <c r="E12891" s="90" t="s">
        <v>4302</v>
      </c>
      <c r="F12891" s="115">
        <v>3.75</v>
      </c>
      <c r="G12891" s="92">
        <v>1</v>
      </c>
      <c r="H12891" s="90" t="s">
        <v>42</v>
      </c>
      <c r="I12891" s="77">
        <f>IF(H12891="Lost",G12891*-1,IF(H12891="Won",     IF(D12891="E/W",            G12891*(F12891-1)*0.5*1.25,    IF(D12891="place",   G12891*(F12891-1) *0.95,  G12891*(F12891-1) )),            IF(H12891="Placed",     (G12891*-0.5)  + (0.5*G12891*(F12891-1)*0.2),0)         ))</f>
        <v>2.75</v>
      </c>
      <c r="J12891" s="18">
        <f t="shared" si="820"/>
        <v>1317.2100000000023</v>
      </c>
      <c r="K12891" s="19" t="str">
        <f t="shared" si="818"/>
        <v>Feb-17</v>
      </c>
      <c r="L12891" s="20">
        <f t="shared" si="821"/>
        <v>12689</v>
      </c>
      <c r="M12891" s="21">
        <f t="shared" si="819"/>
        <v>0.10380723461265681</v>
      </c>
    </row>
    <row r="12892" spans="1:13" x14ac:dyDescent="0.3">
      <c r="A12892" s="116">
        <v>42773</v>
      </c>
      <c r="B12892" s="90" t="s">
        <v>136</v>
      </c>
      <c r="C12892" s="103">
        <v>0.61805555555555558</v>
      </c>
      <c r="D12892" s="94" t="s">
        <v>31</v>
      </c>
      <c r="E12892" s="90" t="s">
        <v>4306</v>
      </c>
      <c r="F12892" s="115">
        <v>4</v>
      </c>
      <c r="G12892" s="92">
        <v>1</v>
      </c>
      <c r="H12892" s="90" t="s">
        <v>33</v>
      </c>
      <c r="I12892" s="77">
        <f>IF(H12892="Lost",G12892*-1,IF(H12892="Won",     IF(D12892="E/W",            G12892*(F12892-1)*0.5*1.25,    IF(D12892="place",   G12892*(F12892-1) *0.95,  G12892*(F12892-1) )),            IF(H12892="Placed",     (G12892*-0.5)  + (0.5*G12892*(F12892-1)*0.2),0)         ))</f>
        <v>-1</v>
      </c>
      <c r="J12892" s="18">
        <f t="shared" si="820"/>
        <v>1316.2100000000023</v>
      </c>
      <c r="K12892" s="19" t="str">
        <f t="shared" si="818"/>
        <v>Feb-17</v>
      </c>
      <c r="L12892" s="20">
        <f t="shared" si="821"/>
        <v>12690</v>
      </c>
      <c r="M12892" s="21">
        <f t="shared" si="819"/>
        <v>0.10372025216706086</v>
      </c>
    </row>
    <row r="12893" spans="1:13" x14ac:dyDescent="0.3">
      <c r="A12893" s="119">
        <v>42773</v>
      </c>
      <c r="B12893" s="123" t="s">
        <v>136</v>
      </c>
      <c r="C12893" s="123">
        <v>15.25</v>
      </c>
      <c r="D12893" s="94"/>
      <c r="E12893" s="123" t="s">
        <v>11325</v>
      </c>
      <c r="F12893" s="123">
        <v>6</v>
      </c>
      <c r="G12893" s="91">
        <v>1</v>
      </c>
      <c r="H12893" s="40">
        <v>3</v>
      </c>
      <c r="I12893" s="38">
        <v>-1</v>
      </c>
      <c r="J12893" s="18">
        <f t="shared" si="820"/>
        <v>1315.2100000000023</v>
      </c>
      <c r="K12893" s="19" t="str">
        <f t="shared" si="818"/>
        <v>Feb-17</v>
      </c>
      <c r="L12893" s="20">
        <f t="shared" si="821"/>
        <v>12691</v>
      </c>
      <c r="M12893" s="21">
        <f t="shared" si="819"/>
        <v>0.10363328342920197</v>
      </c>
    </row>
    <row r="12894" spans="1:13" x14ac:dyDescent="0.3">
      <c r="A12894" s="119">
        <v>42773</v>
      </c>
      <c r="B12894" s="123" t="s">
        <v>139</v>
      </c>
      <c r="C12894" s="123">
        <v>15.5</v>
      </c>
      <c r="D12894" s="94"/>
      <c r="E12894" s="123" t="s">
        <v>11326</v>
      </c>
      <c r="F12894" s="123">
        <v>5.5</v>
      </c>
      <c r="G12894" s="91">
        <v>1</v>
      </c>
      <c r="H12894" s="40">
        <v>1</v>
      </c>
      <c r="I12894" s="38">
        <v>4.05</v>
      </c>
      <c r="J12894" s="18">
        <f t="shared" si="820"/>
        <v>1319.2600000000023</v>
      </c>
      <c r="K12894" s="19" t="str">
        <f t="shared" si="818"/>
        <v>Feb-17</v>
      </c>
      <c r="L12894" s="20">
        <f t="shared" si="821"/>
        <v>12692</v>
      </c>
      <c r="M12894" s="21">
        <f t="shared" si="819"/>
        <v>0.10394421682949907</v>
      </c>
    </row>
    <row r="12895" spans="1:13" x14ac:dyDescent="0.3">
      <c r="A12895" s="119">
        <v>42773</v>
      </c>
      <c r="B12895" s="123" t="s">
        <v>139</v>
      </c>
      <c r="C12895" s="123">
        <v>16.2</v>
      </c>
      <c r="D12895" s="94"/>
      <c r="E12895" s="123" t="s">
        <v>10359</v>
      </c>
      <c r="F12895" s="123">
        <v>6</v>
      </c>
      <c r="G12895" s="91">
        <v>1</v>
      </c>
      <c r="H12895" s="40">
        <v>4</v>
      </c>
      <c r="I12895" s="38">
        <v>-1</v>
      </c>
      <c r="J12895" s="18">
        <f t="shared" si="820"/>
        <v>1318.2600000000023</v>
      </c>
      <c r="K12895" s="19" t="str">
        <f t="shared" si="818"/>
        <v>Feb-17</v>
      </c>
      <c r="L12895" s="20">
        <f t="shared" si="821"/>
        <v>12693</v>
      </c>
      <c r="M12895" s="21">
        <f t="shared" si="819"/>
        <v>0.10385724415031926</v>
      </c>
    </row>
    <row r="12896" spans="1:13" x14ac:dyDescent="0.3">
      <c r="A12896" s="116">
        <v>42774</v>
      </c>
      <c r="B12896" s="90" t="s">
        <v>43</v>
      </c>
      <c r="C12896" s="103">
        <v>0.76388888888888884</v>
      </c>
      <c r="D12896" s="94" t="s">
        <v>31</v>
      </c>
      <c r="E12896" s="90" t="s">
        <v>4303</v>
      </c>
      <c r="F12896" s="115">
        <v>3.25</v>
      </c>
      <c r="G12896" s="92">
        <v>1</v>
      </c>
      <c r="H12896" s="90" t="s">
        <v>33</v>
      </c>
      <c r="I12896" s="77">
        <f>IF(H12896="Lost",G12896*-1,IF(H12896="Won",     IF(D12896="E/W",            G12896*(F12896-1)*0.5*1.25,    IF(D12896="place",   G12896*(F12896-1) *0.95,  G12896*(F12896-1) )),            IF(H12896="Placed",     (G12896*-0.5)  + (0.5*G12896*(F12896-1)*0.2),0)         ))</f>
        <v>-1</v>
      </c>
      <c r="J12896" s="18">
        <f t="shared" si="820"/>
        <v>1317.2600000000023</v>
      </c>
      <c r="K12896" s="19" t="str">
        <f t="shared" si="818"/>
        <v>Feb-17</v>
      </c>
      <c r="L12896" s="20">
        <f t="shared" si="821"/>
        <v>12694</v>
      </c>
      <c r="M12896" s="21">
        <f t="shared" si="819"/>
        <v>0.10377028517409818</v>
      </c>
    </row>
    <row r="12897" spans="1:13" x14ac:dyDescent="0.3">
      <c r="A12897" s="116">
        <v>42774</v>
      </c>
      <c r="B12897" s="90" t="s">
        <v>43</v>
      </c>
      <c r="C12897" s="103">
        <v>0.82638888888888884</v>
      </c>
      <c r="D12897" s="94" t="s">
        <v>31</v>
      </c>
      <c r="E12897" s="90" t="s">
        <v>4257</v>
      </c>
      <c r="F12897" s="115">
        <v>3</v>
      </c>
      <c r="G12897" s="92">
        <v>1</v>
      </c>
      <c r="H12897" s="90" t="s">
        <v>33</v>
      </c>
      <c r="I12897" s="77">
        <f>IF(H12897="Lost",G12897*-1,IF(H12897="Won",     IF(D12897="E/W",            G12897*(F12897-1)*0.5*1.25,    IF(D12897="place",   G12897*(F12897-1) *0.95,  G12897*(F12897-1) )),            IF(H12897="Placed",     (G12897*-0.5)  + (0.5*G12897*(F12897-1)*0.2),0)         ))</f>
        <v>-1</v>
      </c>
      <c r="J12897" s="18">
        <f t="shared" si="820"/>
        <v>1316.2600000000023</v>
      </c>
      <c r="K12897" s="19" t="str">
        <f t="shared" si="818"/>
        <v>Feb-17</v>
      </c>
      <c r="L12897" s="20">
        <f t="shared" si="821"/>
        <v>12695</v>
      </c>
      <c r="M12897" s="21">
        <f t="shared" si="819"/>
        <v>0.10368333989759766</v>
      </c>
    </row>
    <row r="12898" spans="1:13" x14ac:dyDescent="0.3">
      <c r="A12898" s="119">
        <v>42774</v>
      </c>
      <c r="B12898" s="123" t="s">
        <v>89</v>
      </c>
      <c r="C12898" s="123">
        <v>16.5</v>
      </c>
      <c r="D12898" s="94"/>
      <c r="E12898" s="123" t="s">
        <v>11327</v>
      </c>
      <c r="F12898" s="123">
        <v>6</v>
      </c>
      <c r="G12898" s="91">
        <v>1</v>
      </c>
      <c r="H12898" s="40" t="s">
        <v>6116</v>
      </c>
      <c r="I12898" s="38">
        <v>-1</v>
      </c>
      <c r="J12898" s="18">
        <f t="shared" si="820"/>
        <v>1315.2600000000023</v>
      </c>
      <c r="K12898" s="19" t="str">
        <f t="shared" si="818"/>
        <v>Feb-17</v>
      </c>
      <c r="L12898" s="20">
        <f t="shared" si="821"/>
        <v>12696</v>
      </c>
      <c r="M12898" s="21">
        <f t="shared" si="819"/>
        <v>0.10359640831758052</v>
      </c>
    </row>
    <row r="12899" spans="1:13" x14ac:dyDescent="0.3">
      <c r="A12899" s="116">
        <v>42775</v>
      </c>
      <c r="B12899" s="90" t="s">
        <v>47</v>
      </c>
      <c r="C12899" s="103">
        <v>0.76736111111111116</v>
      </c>
      <c r="D12899" s="94" t="s">
        <v>31</v>
      </c>
      <c r="E12899" s="90" t="s">
        <v>4304</v>
      </c>
      <c r="F12899" s="115">
        <v>4</v>
      </c>
      <c r="G12899" s="92">
        <v>1</v>
      </c>
      <c r="H12899" s="90" t="s">
        <v>33</v>
      </c>
      <c r="I12899" s="77">
        <f>IF(H12899="Lost",G12899*-1,IF(H12899="Won",     IF(D12899="E/W",            G12899*(F12899-1)*0.5*1.25,    IF(D12899="place",   G12899*(F12899-1) *0.95,  G12899*(F12899-1) )),            IF(H12899="Placed",     (G12899*-0.5)  + (0.5*G12899*(F12899-1)*0.2),0)         ))</f>
        <v>-1</v>
      </c>
      <c r="J12899" s="18">
        <f t="shared" si="820"/>
        <v>1314.2600000000023</v>
      </c>
      <c r="K12899" s="19" t="str">
        <f t="shared" si="818"/>
        <v>Feb-17</v>
      </c>
      <c r="L12899" s="20">
        <f t="shared" si="821"/>
        <v>12697</v>
      </c>
      <c r="M12899" s="21">
        <f t="shared" si="819"/>
        <v>0.10350949043081061</v>
      </c>
    </row>
    <row r="12900" spans="1:13" x14ac:dyDescent="0.3">
      <c r="A12900" s="116">
        <v>42775</v>
      </c>
      <c r="B12900" s="90" t="s">
        <v>47</v>
      </c>
      <c r="C12900" s="103">
        <v>0.83333333333333337</v>
      </c>
      <c r="D12900" s="94" t="s">
        <v>31</v>
      </c>
      <c r="E12900" s="90" t="s">
        <v>4305</v>
      </c>
      <c r="F12900" s="115">
        <v>3.75</v>
      </c>
      <c r="G12900" s="92">
        <v>1</v>
      </c>
      <c r="H12900" s="90" t="s">
        <v>42</v>
      </c>
      <c r="I12900" s="77">
        <f>IF(H12900="Lost",G12900*-1,IF(H12900="Won",     IF(D12900="E/W",            G12900*(F12900-1)*0.5*1.25,    IF(D12900="place",   G12900*(F12900-1) *0.95,  G12900*(F12900-1) )),            IF(H12900="Placed",     (G12900*-0.5)  + (0.5*G12900*(F12900-1)*0.2),0)         ))</f>
        <v>2.75</v>
      </c>
      <c r="J12900" s="18">
        <f t="shared" si="820"/>
        <v>1317.0100000000023</v>
      </c>
      <c r="K12900" s="19" t="str">
        <f t="shared" si="818"/>
        <v>Feb-17</v>
      </c>
      <c r="L12900" s="20">
        <f t="shared" si="821"/>
        <v>12698</v>
      </c>
      <c r="M12900" s="21">
        <f t="shared" si="819"/>
        <v>0.10371790833202096</v>
      </c>
    </row>
    <row r="12901" spans="1:13" x14ac:dyDescent="0.3">
      <c r="A12901" s="124">
        <v>42775</v>
      </c>
      <c r="B12901" s="110" t="s">
        <v>47</v>
      </c>
      <c r="C12901" s="110">
        <v>19.3</v>
      </c>
      <c r="D12901" s="94"/>
      <c r="E12901" s="110" t="s">
        <v>4920</v>
      </c>
      <c r="F12901" s="111">
        <v>5.5</v>
      </c>
      <c r="G12901" s="91">
        <v>1</v>
      </c>
      <c r="H12901" s="37" t="s">
        <v>6512</v>
      </c>
      <c r="I12901" s="34">
        <v>-1</v>
      </c>
      <c r="J12901" s="18">
        <f t="shared" si="820"/>
        <v>1316.0100000000023</v>
      </c>
      <c r="K12901" s="19" t="str">
        <f t="shared" si="818"/>
        <v>Feb-17</v>
      </c>
      <c r="L12901" s="20">
        <f t="shared" si="821"/>
        <v>12699</v>
      </c>
      <c r="M12901" s="21">
        <f t="shared" si="819"/>
        <v>0.10363099456650147</v>
      </c>
    </row>
    <row r="12902" spans="1:13" x14ac:dyDescent="0.3">
      <c r="A12902" s="116">
        <v>42776</v>
      </c>
      <c r="B12902" s="90" t="s">
        <v>137</v>
      </c>
      <c r="C12902" s="103">
        <v>0.73958333333333337</v>
      </c>
      <c r="D12902" s="94" t="s">
        <v>31</v>
      </c>
      <c r="E12902" s="90" t="s">
        <v>4307</v>
      </c>
      <c r="F12902" s="115">
        <v>3.75</v>
      </c>
      <c r="G12902" s="92">
        <v>1</v>
      </c>
      <c r="H12902" s="90" t="s">
        <v>42</v>
      </c>
      <c r="I12902" s="77">
        <f>IF(H12902="Lost",G12902*-1,IF(H12902="Won",     IF(D12902="E/W",            G12902*(F12902-1)*0.5*1.25,    IF(D12902="place",   G12902*(F12902-1) *0.95,  G12902*(F12902-1) )),            IF(H12902="Placed",     (G12902*-0.5)  + (0.5*G12902*(F12902-1)*0.2),0)         ))</f>
        <v>2.75</v>
      </c>
      <c r="J12902" s="18">
        <f t="shared" si="820"/>
        <v>1318.7600000000023</v>
      </c>
      <c r="K12902" s="19" t="str">
        <f t="shared" si="818"/>
        <v>Feb-17</v>
      </c>
      <c r="L12902" s="20">
        <f t="shared" si="821"/>
        <v>12700</v>
      </c>
      <c r="M12902" s="21">
        <f t="shared" si="819"/>
        <v>0.10383937007874033</v>
      </c>
    </row>
    <row r="12903" spans="1:13" x14ac:dyDescent="0.3">
      <c r="A12903" s="119">
        <v>42776</v>
      </c>
      <c r="B12903" s="121" t="s">
        <v>43</v>
      </c>
      <c r="C12903" s="121">
        <v>14.4</v>
      </c>
      <c r="D12903" s="94"/>
      <c r="E12903" s="123" t="s">
        <v>11328</v>
      </c>
      <c r="F12903" s="123">
        <v>6</v>
      </c>
      <c r="G12903" s="91">
        <v>1</v>
      </c>
      <c r="H12903" s="40">
        <v>4</v>
      </c>
      <c r="I12903" s="38">
        <v>-1</v>
      </c>
      <c r="J12903" s="18">
        <f t="shared" si="820"/>
        <v>1317.7600000000023</v>
      </c>
      <c r="K12903" s="19" t="str">
        <f t="shared" si="818"/>
        <v>Feb-17</v>
      </c>
      <c r="L12903" s="20">
        <f t="shared" si="821"/>
        <v>12701</v>
      </c>
      <c r="M12903" s="21">
        <f t="shared" si="819"/>
        <v>0.1037524604361863</v>
      </c>
    </row>
    <row r="12904" spans="1:13" x14ac:dyDescent="0.3">
      <c r="A12904" s="119">
        <v>42776</v>
      </c>
      <c r="B12904" s="123" t="s">
        <v>123</v>
      </c>
      <c r="C12904" s="123">
        <v>16.25</v>
      </c>
      <c r="D12904" s="94"/>
      <c r="E12904" s="123" t="s">
        <v>11329</v>
      </c>
      <c r="F12904" s="123">
        <v>6</v>
      </c>
      <c r="G12904" s="91">
        <v>1</v>
      </c>
      <c r="H12904" s="40">
        <v>2</v>
      </c>
      <c r="I12904" s="38">
        <v>-1</v>
      </c>
      <c r="J12904" s="18">
        <f t="shared" si="820"/>
        <v>1316.7600000000023</v>
      </c>
      <c r="K12904" s="19" t="str">
        <f t="shared" si="818"/>
        <v>Feb-17</v>
      </c>
      <c r="L12904" s="20">
        <f t="shared" si="821"/>
        <v>12702</v>
      </c>
      <c r="M12904" s="21">
        <f t="shared" si="819"/>
        <v>0.10366556447803513</v>
      </c>
    </row>
    <row r="12905" spans="1:13" x14ac:dyDescent="0.3">
      <c r="A12905" s="116">
        <v>42777</v>
      </c>
      <c r="B12905" s="90" t="s">
        <v>85</v>
      </c>
      <c r="C12905" s="103">
        <v>0.58680555555555558</v>
      </c>
      <c r="D12905" s="94" t="s">
        <v>31</v>
      </c>
      <c r="E12905" s="90" t="s">
        <v>4309</v>
      </c>
      <c r="F12905" s="115">
        <v>4</v>
      </c>
      <c r="G12905" s="92">
        <v>1</v>
      </c>
      <c r="H12905" s="90" t="s">
        <v>33</v>
      </c>
      <c r="I12905" s="77">
        <f>IF(H12905="Lost",G12905*-1,IF(H12905="Won",     IF(D12905="E/W",            G12905*(F12905-1)*0.5*1.25,    IF(D12905="place",   G12905*(F12905-1) *0.95,  G12905*(F12905-1) )),            IF(H12905="Placed",     (G12905*-0.5)  + (0.5*G12905*(F12905-1)*0.2),0)         ))</f>
        <v>-1</v>
      </c>
      <c r="J12905" s="18">
        <f t="shared" si="820"/>
        <v>1315.7600000000023</v>
      </c>
      <c r="K12905" s="19" t="str">
        <f t="shared" si="818"/>
        <v>Feb-17</v>
      </c>
      <c r="L12905" s="20">
        <f t="shared" si="821"/>
        <v>12703</v>
      </c>
      <c r="M12905" s="21">
        <f t="shared" si="819"/>
        <v>0.10357868220105505</v>
      </c>
    </row>
    <row r="12906" spans="1:13" x14ac:dyDescent="0.3">
      <c r="A12906" s="116">
        <v>42777</v>
      </c>
      <c r="B12906" s="90" t="s">
        <v>93</v>
      </c>
      <c r="C12906" s="103">
        <v>0.69791666666666663</v>
      </c>
      <c r="D12906" s="94" t="s">
        <v>31</v>
      </c>
      <c r="E12906" s="90" t="s">
        <v>4308</v>
      </c>
      <c r="F12906" s="115">
        <v>3.5</v>
      </c>
      <c r="G12906" s="92">
        <v>1</v>
      </c>
      <c r="H12906" s="90" t="s">
        <v>42</v>
      </c>
      <c r="I12906" s="77">
        <f>IF(H12906="Lost",G12906*-1,IF(H12906="Won",     IF(D12906="E/W",            G12906*(F12906-1)*0.5*1.25,    IF(D12906="place",   G12906*(F12906-1) *0.95,  G12906*(F12906-1) )),            IF(H12906="Placed",     (G12906*-0.5)  + (0.5*G12906*(F12906-1)*0.2),0)         ))</f>
        <v>2.5</v>
      </c>
      <c r="J12906" s="18">
        <f t="shared" si="820"/>
        <v>1318.2600000000023</v>
      </c>
      <c r="K12906" s="19" t="str">
        <f t="shared" si="818"/>
        <v>Feb-17</v>
      </c>
      <c r="L12906" s="20">
        <f t="shared" si="821"/>
        <v>12704</v>
      </c>
      <c r="M12906" s="21">
        <f t="shared" si="819"/>
        <v>0.10376731738035282</v>
      </c>
    </row>
    <row r="12907" spans="1:13" x14ac:dyDescent="0.3">
      <c r="A12907" s="119">
        <v>42777</v>
      </c>
      <c r="B12907" s="121" t="s">
        <v>85</v>
      </c>
      <c r="C12907" s="121">
        <v>15.5</v>
      </c>
      <c r="D12907" s="94"/>
      <c r="E12907" s="123" t="s">
        <v>1588</v>
      </c>
      <c r="F12907" s="123">
        <v>4.5</v>
      </c>
      <c r="G12907" s="91">
        <v>1</v>
      </c>
      <c r="H12907" s="40">
        <v>2</v>
      </c>
      <c r="I12907" s="38">
        <v>-1</v>
      </c>
      <c r="J12907" s="18">
        <f t="shared" si="820"/>
        <v>1317.2600000000023</v>
      </c>
      <c r="K12907" s="19" t="str">
        <f t="shared" si="818"/>
        <v>Feb-17</v>
      </c>
      <c r="L12907" s="20">
        <f t="shared" si="821"/>
        <v>12705</v>
      </c>
      <c r="M12907" s="21">
        <f t="shared" si="819"/>
        <v>0.10368044077135004</v>
      </c>
    </row>
    <row r="12908" spans="1:13" x14ac:dyDescent="0.3">
      <c r="A12908" s="119">
        <v>42777</v>
      </c>
      <c r="B12908" s="123" t="s">
        <v>93</v>
      </c>
      <c r="C12908" s="123">
        <v>16.100000000000001</v>
      </c>
      <c r="D12908" s="94"/>
      <c r="E12908" s="123" t="s">
        <v>11332</v>
      </c>
      <c r="F12908" s="123">
        <v>5</v>
      </c>
      <c r="G12908" s="91">
        <v>1</v>
      </c>
      <c r="H12908" s="40">
        <v>2</v>
      </c>
      <c r="I12908" s="38">
        <v>-1</v>
      </c>
      <c r="J12908" s="18">
        <f t="shared" si="820"/>
        <v>1316.2600000000023</v>
      </c>
      <c r="K12908" s="19" t="str">
        <f t="shared" si="818"/>
        <v>Feb-17</v>
      </c>
      <c r="L12908" s="20">
        <f t="shared" si="821"/>
        <v>12706</v>
      </c>
      <c r="M12908" s="21">
        <f t="shared" si="819"/>
        <v>0.10359357783724242</v>
      </c>
    </row>
    <row r="12909" spans="1:13" x14ac:dyDescent="0.3">
      <c r="A12909" s="119">
        <v>42777</v>
      </c>
      <c r="B12909" s="123" t="s">
        <v>29</v>
      </c>
      <c r="C12909" s="123">
        <v>16.5</v>
      </c>
      <c r="D12909" s="94"/>
      <c r="E12909" s="123" t="s">
        <v>11333</v>
      </c>
      <c r="F12909" s="123">
        <v>4.33</v>
      </c>
      <c r="G12909" s="91">
        <v>1</v>
      </c>
      <c r="H12909" s="40">
        <v>2</v>
      </c>
      <c r="I12909" s="38">
        <v>-1</v>
      </c>
      <c r="J12909" s="18">
        <f t="shared" si="820"/>
        <v>1315.2600000000023</v>
      </c>
      <c r="K12909" s="19" t="str">
        <f t="shared" si="818"/>
        <v>Feb-17</v>
      </c>
      <c r="L12909" s="20">
        <f t="shared" si="821"/>
        <v>12707</v>
      </c>
      <c r="M12909" s="21">
        <f t="shared" si="819"/>
        <v>0.10350672857480146</v>
      </c>
    </row>
    <row r="12910" spans="1:13" x14ac:dyDescent="0.3">
      <c r="A12910" s="124">
        <v>42777</v>
      </c>
      <c r="B12910" s="110" t="s">
        <v>45</v>
      </c>
      <c r="C12910" s="110">
        <v>17.45</v>
      </c>
      <c r="D12910" s="94"/>
      <c r="E12910" s="110" t="s">
        <v>11330</v>
      </c>
      <c r="F12910" s="111">
        <v>5</v>
      </c>
      <c r="G12910" s="91">
        <v>1</v>
      </c>
      <c r="H12910" s="37" t="s">
        <v>6518</v>
      </c>
      <c r="I12910" s="34">
        <v>-1</v>
      </c>
      <c r="J12910" s="18">
        <f t="shared" si="820"/>
        <v>1314.2600000000023</v>
      </c>
      <c r="K12910" s="19" t="str">
        <f t="shared" si="818"/>
        <v>Feb-17</v>
      </c>
      <c r="L12910" s="20">
        <f t="shared" si="821"/>
        <v>12708</v>
      </c>
      <c r="M12910" s="21">
        <f t="shared" si="819"/>
        <v>0.10341989298079968</v>
      </c>
    </row>
    <row r="12911" spans="1:13" x14ac:dyDescent="0.3">
      <c r="A12911" s="124">
        <v>42777</v>
      </c>
      <c r="B12911" s="108" t="s">
        <v>45</v>
      </c>
      <c r="C12911" s="110">
        <v>18.149999999999999</v>
      </c>
      <c r="D12911" s="94"/>
      <c r="E12911" s="111" t="s">
        <v>11315</v>
      </c>
      <c r="F12911" s="108">
        <v>5</v>
      </c>
      <c r="G12911" s="91">
        <v>1</v>
      </c>
      <c r="H12911" s="37" t="s">
        <v>6518</v>
      </c>
      <c r="I12911" s="34">
        <v>-1</v>
      </c>
      <c r="J12911" s="18">
        <f t="shared" si="820"/>
        <v>1313.2600000000023</v>
      </c>
      <c r="K12911" s="19" t="str">
        <f t="shared" si="818"/>
        <v>Feb-17</v>
      </c>
      <c r="L12911" s="20">
        <f t="shared" si="821"/>
        <v>12709</v>
      </c>
      <c r="M12911" s="21">
        <f t="shared" si="819"/>
        <v>0.10333307105201056</v>
      </c>
    </row>
    <row r="12912" spans="1:13" x14ac:dyDescent="0.3">
      <c r="A12912" s="124">
        <v>42777</v>
      </c>
      <c r="B12912" s="110" t="s">
        <v>45</v>
      </c>
      <c r="C12912" s="110">
        <v>18.45</v>
      </c>
      <c r="D12912" s="94"/>
      <c r="E12912" s="110" t="s">
        <v>11331</v>
      </c>
      <c r="F12912" s="111">
        <v>6</v>
      </c>
      <c r="G12912" s="91">
        <v>1</v>
      </c>
      <c r="H12912" s="37" t="s">
        <v>6512</v>
      </c>
      <c r="I12912" s="34">
        <v>-1</v>
      </c>
      <c r="J12912" s="18">
        <f t="shared" si="820"/>
        <v>1312.2600000000023</v>
      </c>
      <c r="K12912" s="19" t="str">
        <f t="shared" si="818"/>
        <v>Feb-17</v>
      </c>
      <c r="L12912" s="20">
        <f t="shared" si="821"/>
        <v>12710</v>
      </c>
      <c r="M12912" s="21">
        <f t="shared" si="819"/>
        <v>0.10324626278520868</v>
      </c>
    </row>
    <row r="12913" spans="1:13" x14ac:dyDescent="0.3">
      <c r="A12913" s="124">
        <v>42777</v>
      </c>
      <c r="B12913" s="110" t="s">
        <v>45</v>
      </c>
      <c r="C12913" s="110">
        <v>19.45</v>
      </c>
      <c r="D12913" s="94"/>
      <c r="E12913" s="110" t="s">
        <v>3646</v>
      </c>
      <c r="F12913" s="111">
        <v>5</v>
      </c>
      <c r="G12913" s="91">
        <v>1</v>
      </c>
      <c r="H12913" s="37" t="s">
        <v>6512</v>
      </c>
      <c r="I12913" s="34">
        <v>-1</v>
      </c>
      <c r="J12913" s="18">
        <f t="shared" si="820"/>
        <v>1311.2600000000023</v>
      </c>
      <c r="K12913" s="19" t="str">
        <f t="shared" si="818"/>
        <v>Feb-17</v>
      </c>
      <c r="L12913" s="20">
        <f t="shared" si="821"/>
        <v>12711</v>
      </c>
      <c r="M12913" s="21">
        <f t="shared" si="819"/>
        <v>0.10315946817716956</v>
      </c>
    </row>
    <row r="12914" spans="1:13" x14ac:dyDescent="0.3">
      <c r="A12914" s="119">
        <v>42779</v>
      </c>
      <c r="B12914" s="120" t="s">
        <v>73</v>
      </c>
      <c r="C12914" s="121">
        <v>16</v>
      </c>
      <c r="D12914" s="94"/>
      <c r="E12914" s="121" t="s">
        <v>11334</v>
      </c>
      <c r="F12914" s="123">
        <v>6</v>
      </c>
      <c r="G12914" s="89">
        <v>1</v>
      </c>
      <c r="H12914" s="40">
        <v>8</v>
      </c>
      <c r="I12914" s="38">
        <v>-1</v>
      </c>
      <c r="J12914" s="18">
        <f t="shared" si="820"/>
        <v>1310.2600000000023</v>
      </c>
      <c r="K12914" s="19" t="str">
        <f t="shared" si="818"/>
        <v>Feb-17</v>
      </c>
      <c r="L12914" s="20">
        <f t="shared" si="821"/>
        <v>12712</v>
      </c>
      <c r="M12914" s="21">
        <f t="shared" si="819"/>
        <v>0.10307268722466978</v>
      </c>
    </row>
    <row r="12915" spans="1:13" x14ac:dyDescent="0.3">
      <c r="A12915" s="119">
        <v>42779</v>
      </c>
      <c r="B12915" s="121" t="s">
        <v>45</v>
      </c>
      <c r="C12915" s="121">
        <v>16.5</v>
      </c>
      <c r="D12915" s="94"/>
      <c r="E12915" s="123" t="s">
        <v>1225</v>
      </c>
      <c r="F12915" s="123">
        <v>5.5</v>
      </c>
      <c r="G12915" s="91">
        <v>1</v>
      </c>
      <c r="H12915" s="40">
        <v>9</v>
      </c>
      <c r="I12915" s="38">
        <v>-1</v>
      </c>
      <c r="J12915" s="18">
        <f t="shared" si="820"/>
        <v>1309.2600000000023</v>
      </c>
      <c r="K12915" s="19" t="str">
        <f t="shared" si="818"/>
        <v>Feb-17</v>
      </c>
      <c r="L12915" s="20">
        <f t="shared" si="821"/>
        <v>12713</v>
      </c>
      <c r="M12915" s="21">
        <f t="shared" si="819"/>
        <v>0.10298591992448693</v>
      </c>
    </row>
    <row r="12916" spans="1:13" x14ac:dyDescent="0.3">
      <c r="A12916" s="116">
        <v>42780</v>
      </c>
      <c r="B12916" s="90" t="s">
        <v>49</v>
      </c>
      <c r="C12916" s="103">
        <v>0.59722222222222221</v>
      </c>
      <c r="D12916" s="94" t="s">
        <v>31</v>
      </c>
      <c r="E12916" s="90" t="s">
        <v>4312</v>
      </c>
      <c r="F12916" s="115">
        <v>3.25</v>
      </c>
      <c r="G12916" s="92">
        <v>1</v>
      </c>
      <c r="H12916" s="90" t="s">
        <v>33</v>
      </c>
      <c r="I12916" s="77">
        <f>IF(H12916="Lost",G12916*-1,IF(H12916="Won",     IF(D12916="E/W",            G12916*(F12916-1)*0.5*1.25,    IF(D12916="place",   G12916*(F12916-1) *0.95,  G12916*(F12916-1) )),            IF(H12916="Placed",     (G12916*-0.5)  + (0.5*G12916*(F12916-1)*0.2),0)         ))</f>
        <v>-1</v>
      </c>
      <c r="J12916" s="18">
        <f t="shared" si="820"/>
        <v>1308.2600000000023</v>
      </c>
      <c r="K12916" s="19" t="str">
        <f t="shared" si="818"/>
        <v>Feb-17</v>
      </c>
      <c r="L12916" s="20">
        <f t="shared" si="821"/>
        <v>12714</v>
      </c>
      <c r="M12916" s="21">
        <f t="shared" si="819"/>
        <v>0.10289916627339958</v>
      </c>
    </row>
    <row r="12917" spans="1:13" x14ac:dyDescent="0.3">
      <c r="A12917" s="116">
        <v>42780</v>
      </c>
      <c r="B12917" s="90" t="s">
        <v>137</v>
      </c>
      <c r="C12917" s="103">
        <v>0.63194444444444442</v>
      </c>
      <c r="D12917" s="94" t="s">
        <v>31</v>
      </c>
      <c r="E12917" s="90" t="s">
        <v>4310</v>
      </c>
      <c r="F12917" s="115">
        <v>4</v>
      </c>
      <c r="G12917" s="92">
        <v>1</v>
      </c>
      <c r="H12917" s="90" t="s">
        <v>33</v>
      </c>
      <c r="I12917" s="77">
        <f>IF(H12917="Lost",G12917*-1,IF(H12917="Won",     IF(D12917="E/W",            G12917*(F12917-1)*0.5*1.25,    IF(D12917="place",   G12917*(F12917-1) *0.95,  G12917*(F12917-1) )),            IF(H12917="Placed",     (G12917*-0.5)  + (0.5*G12917*(F12917-1)*0.2),0)         ))</f>
        <v>-1</v>
      </c>
      <c r="J12917" s="18">
        <f t="shared" si="820"/>
        <v>1307.2600000000023</v>
      </c>
      <c r="K12917" s="19" t="str">
        <f t="shared" si="818"/>
        <v>Feb-17</v>
      </c>
      <c r="L12917" s="20">
        <f t="shared" si="821"/>
        <v>12715</v>
      </c>
      <c r="M12917" s="21">
        <f t="shared" si="819"/>
        <v>0.10281242626818736</v>
      </c>
    </row>
    <row r="12918" spans="1:13" x14ac:dyDescent="0.3">
      <c r="A12918" s="116">
        <v>42780</v>
      </c>
      <c r="B12918" s="90" t="s">
        <v>137</v>
      </c>
      <c r="C12918" s="103">
        <v>0.71527777777777779</v>
      </c>
      <c r="D12918" s="94" t="s">
        <v>31</v>
      </c>
      <c r="E12918" s="90" t="s">
        <v>4311</v>
      </c>
      <c r="F12918" s="115">
        <v>3.75</v>
      </c>
      <c r="G12918" s="92">
        <v>1</v>
      </c>
      <c r="H12918" s="90" t="s">
        <v>33</v>
      </c>
      <c r="I12918" s="77">
        <f>IF(H12918="Lost",G12918*-1,IF(H12918="Won",     IF(D12918="E/W",            G12918*(F12918-1)*0.5*1.25,    IF(D12918="place",   G12918*(F12918-1) *0.95,  G12918*(F12918-1) )),            IF(H12918="Placed",     (G12918*-0.5)  + (0.5*G12918*(F12918-1)*0.2),0)         ))</f>
        <v>-1</v>
      </c>
      <c r="J12918" s="18">
        <f t="shared" si="820"/>
        <v>1306.2600000000023</v>
      </c>
      <c r="K12918" s="19" t="str">
        <f t="shared" si="818"/>
        <v>Feb-17</v>
      </c>
      <c r="L12918" s="20">
        <f t="shared" si="821"/>
        <v>12716</v>
      </c>
      <c r="M12918" s="21">
        <f t="shared" si="819"/>
        <v>0.10272569990563088</v>
      </c>
    </row>
    <row r="12919" spans="1:13" x14ac:dyDescent="0.3">
      <c r="A12919" s="119">
        <v>42780</v>
      </c>
      <c r="B12919" s="121" t="s">
        <v>137</v>
      </c>
      <c r="C12919" s="121">
        <v>14.4</v>
      </c>
      <c r="D12919" s="94"/>
      <c r="E12919" s="123" t="s">
        <v>1519</v>
      </c>
      <c r="F12919" s="123">
        <v>6</v>
      </c>
      <c r="G12919" s="91">
        <v>0</v>
      </c>
      <c r="H12919" s="40" t="s">
        <v>6111</v>
      </c>
      <c r="I12919" s="38">
        <v>0</v>
      </c>
      <c r="J12919" s="18">
        <f t="shared" si="820"/>
        <v>1306.2600000000023</v>
      </c>
      <c r="K12919" s="19" t="str">
        <f t="shared" si="818"/>
        <v>Feb-17</v>
      </c>
      <c r="L12919" s="20">
        <f t="shared" si="821"/>
        <v>12716</v>
      </c>
      <c r="M12919" s="21">
        <f t="shared" si="819"/>
        <v>0.10272569990563088</v>
      </c>
    </row>
    <row r="12920" spans="1:13" x14ac:dyDescent="0.3">
      <c r="A12920" s="119">
        <v>42780</v>
      </c>
      <c r="B12920" s="121" t="s">
        <v>49</v>
      </c>
      <c r="C12920" s="121">
        <v>15.2</v>
      </c>
      <c r="D12920" s="94"/>
      <c r="E12920" s="123" t="s">
        <v>171</v>
      </c>
      <c r="F12920" s="123">
        <v>4.5</v>
      </c>
      <c r="G12920" s="91">
        <v>1</v>
      </c>
      <c r="H12920" s="40">
        <v>5</v>
      </c>
      <c r="I12920" s="38">
        <v>-1</v>
      </c>
      <c r="J12920" s="18">
        <f t="shared" si="820"/>
        <v>1305.2600000000023</v>
      </c>
      <c r="K12920" s="19" t="str">
        <f t="shared" si="818"/>
        <v>Feb-17</v>
      </c>
      <c r="L12920" s="20">
        <f t="shared" si="821"/>
        <v>12717</v>
      </c>
      <c r="M12920" s="21">
        <f t="shared" si="819"/>
        <v>0.10263898718251177</v>
      </c>
    </row>
    <row r="12921" spans="1:13" x14ac:dyDescent="0.3">
      <c r="A12921" s="116">
        <v>42781</v>
      </c>
      <c r="B12921" s="90" t="s">
        <v>43</v>
      </c>
      <c r="C12921" s="103">
        <v>0.76388888888888884</v>
      </c>
      <c r="D12921" s="94" t="s">
        <v>31</v>
      </c>
      <c r="E12921" s="90" t="s">
        <v>4313</v>
      </c>
      <c r="F12921" s="115">
        <v>4</v>
      </c>
      <c r="G12921" s="92">
        <v>1</v>
      </c>
      <c r="H12921" s="90" t="s">
        <v>42</v>
      </c>
      <c r="I12921" s="77">
        <f>IF(H12921="Lost",G12921*-1,IF(H12921="Won",     IF(D12921="E/W",            G12921*(F12921-1)*0.5*1.25,    IF(D12921="place",   G12921*(F12921-1) *0.95,  G12921*(F12921-1) )),            IF(H12921="Placed",     (G12921*-0.5)  + (0.5*G12921*(F12921-1)*0.2),0)         ))</f>
        <v>3</v>
      </c>
      <c r="J12921" s="18">
        <f t="shared" si="820"/>
        <v>1308.2600000000023</v>
      </c>
      <c r="K12921" s="19" t="str">
        <f t="shared" si="818"/>
        <v>Feb-17</v>
      </c>
      <c r="L12921" s="20">
        <f t="shared" si="821"/>
        <v>12718</v>
      </c>
      <c r="M12921" s="21">
        <f t="shared" si="819"/>
        <v>0.10286680295643987</v>
      </c>
    </row>
    <row r="12922" spans="1:13" x14ac:dyDescent="0.3">
      <c r="A12922" s="116">
        <v>42781</v>
      </c>
      <c r="B12922" s="90" t="s">
        <v>43</v>
      </c>
      <c r="C12922" s="103">
        <v>0.80555555555555547</v>
      </c>
      <c r="D12922" s="94" t="s">
        <v>31</v>
      </c>
      <c r="E12922" s="90" t="s">
        <v>4314</v>
      </c>
      <c r="F12922" s="115">
        <v>3.5</v>
      </c>
      <c r="G12922" s="92">
        <v>1</v>
      </c>
      <c r="H12922" s="90" t="s">
        <v>42</v>
      </c>
      <c r="I12922" s="77">
        <f>IF(H12922="Lost",G12922*-1,IF(H12922="Won",     IF(D12922="E/W",            G12922*(F12922-1)*0.5*1.25,    IF(D12922="place",   G12922*(F12922-1) *0.95,  G12922*(F12922-1) )),            IF(H12922="Placed",     (G12922*-0.5)  + (0.5*G12922*(F12922-1)*0.2),0)         ))</f>
        <v>2.5</v>
      </c>
      <c r="J12922" s="18">
        <f t="shared" si="820"/>
        <v>1310.7600000000023</v>
      </c>
      <c r="K12922" s="19" t="str">
        <f t="shared" si="818"/>
        <v>Feb-17</v>
      </c>
      <c r="L12922" s="20">
        <f t="shared" si="821"/>
        <v>12719</v>
      </c>
      <c r="M12922" s="21">
        <f t="shared" si="819"/>
        <v>0.10305527164085244</v>
      </c>
    </row>
    <row r="12923" spans="1:13" x14ac:dyDescent="0.3">
      <c r="A12923" s="119">
        <v>42781</v>
      </c>
      <c r="B12923" s="121" t="s">
        <v>86</v>
      </c>
      <c r="C12923" s="121">
        <v>16.399999999999999</v>
      </c>
      <c r="D12923" s="94"/>
      <c r="E12923" s="123" t="s">
        <v>11335</v>
      </c>
      <c r="F12923" s="123">
        <v>6</v>
      </c>
      <c r="G12923" s="91">
        <v>1</v>
      </c>
      <c r="H12923" s="40">
        <v>7</v>
      </c>
      <c r="I12923" s="38">
        <v>-1</v>
      </c>
      <c r="J12923" s="18">
        <f t="shared" si="820"/>
        <v>1309.7600000000023</v>
      </c>
      <c r="K12923" s="19" t="str">
        <f t="shared" si="818"/>
        <v>Feb-17</v>
      </c>
      <c r="L12923" s="20">
        <f t="shared" si="821"/>
        <v>12720</v>
      </c>
      <c r="M12923" s="21">
        <f t="shared" si="819"/>
        <v>0.10296855345911968</v>
      </c>
    </row>
    <row r="12924" spans="1:13" x14ac:dyDescent="0.3">
      <c r="A12924" s="124">
        <v>42781</v>
      </c>
      <c r="B12924" s="110" t="s">
        <v>43</v>
      </c>
      <c r="C12924" s="110">
        <v>18.5</v>
      </c>
      <c r="D12924" s="94"/>
      <c r="E12924" s="110" t="s">
        <v>9743</v>
      </c>
      <c r="F12924" s="111">
        <v>6</v>
      </c>
      <c r="G12924" s="91">
        <v>1</v>
      </c>
      <c r="H12924" s="37" t="s">
        <v>6518</v>
      </c>
      <c r="I12924" s="34">
        <v>-1</v>
      </c>
      <c r="J12924" s="18">
        <f t="shared" si="820"/>
        <v>1308.7600000000023</v>
      </c>
      <c r="K12924" s="19" t="str">
        <f t="shared" si="818"/>
        <v>Feb-17</v>
      </c>
      <c r="L12924" s="20">
        <f t="shared" si="821"/>
        <v>12721</v>
      </c>
      <c r="M12924" s="21">
        <f t="shared" si="819"/>
        <v>0.1028818489112493</v>
      </c>
    </row>
    <row r="12925" spans="1:13" x14ac:dyDescent="0.3">
      <c r="A12925" s="116">
        <v>42782</v>
      </c>
      <c r="B12925" s="90" t="s">
        <v>29</v>
      </c>
      <c r="C12925" s="103">
        <v>0.61458333333333337</v>
      </c>
      <c r="D12925" s="94" t="s">
        <v>31</v>
      </c>
      <c r="E12925" s="90" t="s">
        <v>4315</v>
      </c>
      <c r="F12925" s="115">
        <v>2.75</v>
      </c>
      <c r="G12925" s="92">
        <v>1</v>
      </c>
      <c r="H12925" s="90" t="s">
        <v>42</v>
      </c>
      <c r="I12925" s="77">
        <f>IF(H12925="Lost",G12925*-1,IF(H12925="Won",     IF(D12925="E/W",            G12925*(F12925-1)*0.5*1.25,    IF(D12925="place",   G12925*(F12925-1) *0.95,  G12925*(F12925-1) )),            IF(H12925="Placed",     (G12925*-0.5)  + (0.5*G12925*(F12925-1)*0.2),0)         ))</f>
        <v>1.75</v>
      </c>
      <c r="J12925" s="18">
        <f t="shared" si="820"/>
        <v>1310.5100000000023</v>
      </c>
      <c r="K12925" s="19" t="str">
        <f t="shared" si="818"/>
        <v>Feb-17</v>
      </c>
      <c r="L12925" s="20">
        <f t="shared" si="821"/>
        <v>12722</v>
      </c>
      <c r="M12925" s="21">
        <f t="shared" si="819"/>
        <v>0.10301131897500411</v>
      </c>
    </row>
    <row r="12926" spans="1:13" x14ac:dyDescent="0.3">
      <c r="A12926" s="116">
        <v>42782</v>
      </c>
      <c r="B12926" s="90" t="s">
        <v>50</v>
      </c>
      <c r="C12926" s="103">
        <v>0.63194444444444442</v>
      </c>
      <c r="D12926" s="94" t="s">
        <v>31</v>
      </c>
      <c r="E12926" s="90" t="s">
        <v>4316</v>
      </c>
      <c r="F12926" s="115">
        <v>4</v>
      </c>
      <c r="G12926" s="92">
        <v>1</v>
      </c>
      <c r="H12926" s="90" t="s">
        <v>42</v>
      </c>
      <c r="I12926" s="77">
        <f>IF(H12926="Lost",G12926*-1,IF(H12926="Won",     IF(D12926="E/W",            G12926*(F12926-1)*0.5*1.25,    IF(D12926="place",   G12926*(F12926-1) *0.95,  G12926*(F12926-1) )),            IF(H12926="Placed",     (G12926*-0.5)  + (0.5*G12926*(F12926-1)*0.2),0)         ))</f>
        <v>3</v>
      </c>
      <c r="J12926" s="18">
        <f t="shared" si="820"/>
        <v>1313.5100000000023</v>
      </c>
      <c r="K12926" s="19" t="str">
        <f t="shared" si="818"/>
        <v>Feb-17</v>
      </c>
      <c r="L12926" s="20">
        <f t="shared" si="821"/>
        <v>12723</v>
      </c>
      <c r="M12926" s="21">
        <f t="shared" si="819"/>
        <v>0.10323901595535662</v>
      </c>
    </row>
    <row r="12927" spans="1:13" x14ac:dyDescent="0.3">
      <c r="A12927" s="116">
        <v>42782</v>
      </c>
      <c r="B12927" s="90" t="s">
        <v>47</v>
      </c>
      <c r="C12927" s="103">
        <v>0.76736111111111116</v>
      </c>
      <c r="D12927" s="94" t="s">
        <v>31</v>
      </c>
      <c r="E12927" s="90" t="s">
        <v>4317</v>
      </c>
      <c r="F12927" s="115">
        <v>3</v>
      </c>
      <c r="G12927" s="92">
        <v>1</v>
      </c>
      <c r="H12927" s="90" t="s">
        <v>33</v>
      </c>
      <c r="I12927" s="77">
        <f>IF(H12927="Lost",G12927*-1,IF(H12927="Won",     IF(D12927="E/W",            G12927*(F12927-1)*0.5*1.25,    IF(D12927="place",   G12927*(F12927-1) *0.95,  G12927*(F12927-1) )),            IF(H12927="Placed",     (G12927*-0.5)  + (0.5*G12927*(F12927-1)*0.2),0)         ))</f>
        <v>-1</v>
      </c>
      <c r="J12927" s="18">
        <f t="shared" si="820"/>
        <v>1312.5100000000023</v>
      </c>
      <c r="K12927" s="19" t="str">
        <f t="shared" si="818"/>
        <v>Feb-17</v>
      </c>
      <c r="L12927" s="20">
        <f t="shared" si="821"/>
        <v>12724</v>
      </c>
      <c r="M12927" s="21">
        <f t="shared" si="819"/>
        <v>0.10315231059415296</v>
      </c>
    </row>
    <row r="12928" spans="1:13" x14ac:dyDescent="0.3">
      <c r="A12928" s="119">
        <v>42782</v>
      </c>
      <c r="B12928" s="121" t="s">
        <v>50</v>
      </c>
      <c r="C12928" s="121">
        <v>14.05</v>
      </c>
      <c r="D12928" s="94"/>
      <c r="E12928" s="123" t="s">
        <v>4413</v>
      </c>
      <c r="F12928" s="123">
        <v>6</v>
      </c>
      <c r="G12928" s="91">
        <v>1</v>
      </c>
      <c r="H12928" s="40">
        <v>2</v>
      </c>
      <c r="I12928" s="38">
        <v>-1</v>
      </c>
      <c r="J12928" s="18">
        <f t="shared" si="820"/>
        <v>1311.5100000000023</v>
      </c>
      <c r="K12928" s="19" t="str">
        <f t="shared" si="818"/>
        <v>Feb-17</v>
      </c>
      <c r="L12928" s="20">
        <f t="shared" si="821"/>
        <v>12725</v>
      </c>
      <c r="M12928" s="21">
        <f t="shared" si="819"/>
        <v>0.10306561886051098</v>
      </c>
    </row>
    <row r="12929" spans="1:13" x14ac:dyDescent="0.3">
      <c r="A12929" s="119">
        <v>42782</v>
      </c>
      <c r="B12929" s="121" t="s">
        <v>29</v>
      </c>
      <c r="C12929" s="121">
        <v>14.15</v>
      </c>
      <c r="D12929" s="94"/>
      <c r="E12929" s="123" t="s">
        <v>11337</v>
      </c>
      <c r="F12929" s="123">
        <v>6</v>
      </c>
      <c r="G12929" s="91">
        <v>1</v>
      </c>
      <c r="H12929" s="40">
        <v>6</v>
      </c>
      <c r="I12929" s="38">
        <v>-1</v>
      </c>
      <c r="J12929" s="18">
        <f t="shared" si="820"/>
        <v>1310.5100000000023</v>
      </c>
      <c r="K12929" s="19" t="str">
        <f t="shared" si="818"/>
        <v>Feb-17</v>
      </c>
      <c r="L12929" s="20">
        <f t="shared" si="821"/>
        <v>12726</v>
      </c>
      <c r="M12929" s="21">
        <f t="shared" si="819"/>
        <v>0.10297894075121816</v>
      </c>
    </row>
    <row r="12930" spans="1:13" x14ac:dyDescent="0.3">
      <c r="A12930" s="124">
        <v>42782</v>
      </c>
      <c r="B12930" s="110" t="s">
        <v>47</v>
      </c>
      <c r="C12930" s="110">
        <v>19</v>
      </c>
      <c r="D12930" s="94"/>
      <c r="E12930" s="110" t="s">
        <v>11336</v>
      </c>
      <c r="F12930" s="111">
        <v>5</v>
      </c>
      <c r="G12930" s="91">
        <v>1</v>
      </c>
      <c r="H12930" s="37" t="s">
        <v>6518</v>
      </c>
      <c r="I12930" s="34">
        <v>-1</v>
      </c>
      <c r="J12930" s="18">
        <f t="shared" si="820"/>
        <v>1309.5100000000023</v>
      </c>
      <c r="K12930" s="19" t="str">
        <f t="shared" ref="K12930:K12993" si="822">TEXT(A12930,"MMM-yy")</f>
        <v>Feb-17</v>
      </c>
      <c r="L12930" s="20">
        <f t="shared" si="821"/>
        <v>12727</v>
      </c>
      <c r="M12930" s="21">
        <f t="shared" ref="M12930:M12993" si="823">J12930/L12930</f>
        <v>0.10289227626306295</v>
      </c>
    </row>
    <row r="12931" spans="1:13" x14ac:dyDescent="0.3">
      <c r="A12931" s="116">
        <v>42783</v>
      </c>
      <c r="B12931" s="90" t="s">
        <v>45</v>
      </c>
      <c r="C12931" s="103">
        <v>0.82291666666666663</v>
      </c>
      <c r="D12931" s="94" t="s">
        <v>31</v>
      </c>
      <c r="E12931" s="90" t="s">
        <v>4318</v>
      </c>
      <c r="F12931" s="115">
        <v>3</v>
      </c>
      <c r="G12931" s="92">
        <v>1</v>
      </c>
      <c r="H12931" s="90" t="s">
        <v>33</v>
      </c>
      <c r="I12931" s="77">
        <f>IF(H12931="Lost",G12931*-1,IF(H12931="Won",     IF(D12931="E/W",            G12931*(F12931-1)*0.5*1.25,    IF(D12931="place",   G12931*(F12931-1) *0.95,  G12931*(F12931-1) )),            IF(H12931="Placed",     (G12931*-0.5)  + (0.5*G12931*(F12931-1)*0.2),0)         ))</f>
        <v>-1</v>
      </c>
      <c r="J12931" s="18">
        <f t="shared" ref="J12931:J12994" si="824">J12930+I12931</f>
        <v>1308.5100000000023</v>
      </c>
      <c r="K12931" s="19" t="str">
        <f t="shared" si="822"/>
        <v>Feb-17</v>
      </c>
      <c r="L12931" s="20">
        <f t="shared" ref="L12931:L12994" si="825">L12930+G12931</f>
        <v>12728</v>
      </c>
      <c r="M12931" s="21">
        <f t="shared" si="823"/>
        <v>0.10280562539283487</v>
      </c>
    </row>
    <row r="12932" spans="1:13" x14ac:dyDescent="0.3">
      <c r="A12932" s="116">
        <v>42783</v>
      </c>
      <c r="B12932" s="90" t="s">
        <v>45</v>
      </c>
      <c r="C12932" s="103">
        <v>0.84375</v>
      </c>
      <c r="D12932" s="94" t="s">
        <v>31</v>
      </c>
      <c r="E12932" s="90" t="s">
        <v>4319</v>
      </c>
      <c r="F12932" s="115">
        <v>3</v>
      </c>
      <c r="G12932" s="92">
        <v>1</v>
      </c>
      <c r="H12932" s="90" t="s">
        <v>33</v>
      </c>
      <c r="I12932" s="77">
        <f>IF(H12932="Lost",G12932*-1,IF(H12932="Won",     IF(D12932="E/W",            G12932*(F12932-1)*0.5*1.25,    IF(D12932="place",   G12932*(F12932-1) *0.95,  G12932*(F12932-1) )),            IF(H12932="Placed",     (G12932*-0.5)  + (0.5*G12932*(F12932-1)*0.2),0)         ))</f>
        <v>-1</v>
      </c>
      <c r="J12932" s="18">
        <f t="shared" si="824"/>
        <v>1307.5100000000023</v>
      </c>
      <c r="K12932" s="19" t="str">
        <f t="shared" si="822"/>
        <v>Feb-17</v>
      </c>
      <c r="L12932" s="20">
        <f t="shared" si="825"/>
        <v>12729</v>
      </c>
      <c r="M12932" s="21">
        <f t="shared" si="823"/>
        <v>0.1027189881373244</v>
      </c>
    </row>
    <row r="12933" spans="1:13" x14ac:dyDescent="0.3">
      <c r="A12933" s="119">
        <v>42783</v>
      </c>
      <c r="B12933" s="121" t="s">
        <v>96</v>
      </c>
      <c r="C12933" s="121">
        <v>13.4</v>
      </c>
      <c r="D12933" s="94"/>
      <c r="E12933" s="123" t="s">
        <v>11338</v>
      </c>
      <c r="F12933" s="123">
        <v>4.5</v>
      </c>
      <c r="G12933" s="91">
        <v>1</v>
      </c>
      <c r="H12933" s="40">
        <v>2</v>
      </c>
      <c r="I12933" s="38">
        <v>-1</v>
      </c>
      <c r="J12933" s="18">
        <f t="shared" si="824"/>
        <v>1306.5100000000023</v>
      </c>
      <c r="K12933" s="19" t="str">
        <f t="shared" si="822"/>
        <v>Feb-17</v>
      </c>
      <c r="L12933" s="20">
        <f t="shared" si="825"/>
        <v>12730</v>
      </c>
      <c r="M12933" s="21">
        <f t="shared" si="823"/>
        <v>0.10263236449332304</v>
      </c>
    </row>
    <row r="12934" spans="1:13" x14ac:dyDescent="0.3">
      <c r="A12934" s="119">
        <v>42783</v>
      </c>
      <c r="B12934" s="121" t="s">
        <v>79</v>
      </c>
      <c r="C12934" s="121">
        <v>15</v>
      </c>
      <c r="D12934" s="94"/>
      <c r="E12934" s="123" t="s">
        <v>1747</v>
      </c>
      <c r="F12934" s="123">
        <v>6</v>
      </c>
      <c r="G12934" s="91">
        <v>1</v>
      </c>
      <c r="H12934" s="40">
        <v>2</v>
      </c>
      <c r="I12934" s="38">
        <v>-1</v>
      </c>
      <c r="J12934" s="18">
        <f t="shared" si="824"/>
        <v>1305.5100000000023</v>
      </c>
      <c r="K12934" s="19" t="str">
        <f t="shared" si="822"/>
        <v>Feb-17</v>
      </c>
      <c r="L12934" s="20">
        <f t="shared" si="825"/>
        <v>12731</v>
      </c>
      <c r="M12934" s="21">
        <f t="shared" si="823"/>
        <v>0.1025457544576233</v>
      </c>
    </row>
    <row r="12935" spans="1:13" x14ac:dyDescent="0.3">
      <c r="A12935" s="124">
        <v>42783</v>
      </c>
      <c r="B12935" s="110" t="s">
        <v>45</v>
      </c>
      <c r="C12935" s="110">
        <v>19.149999999999999</v>
      </c>
      <c r="D12935" s="94"/>
      <c r="E12935" s="110" t="s">
        <v>4296</v>
      </c>
      <c r="F12935" s="111">
        <v>5.5</v>
      </c>
      <c r="G12935" s="91">
        <v>1</v>
      </c>
      <c r="H12935" s="37" t="s">
        <v>6518</v>
      </c>
      <c r="I12935" s="34">
        <v>-1</v>
      </c>
      <c r="J12935" s="18">
        <f t="shared" si="824"/>
        <v>1304.5100000000023</v>
      </c>
      <c r="K12935" s="19" t="str">
        <f t="shared" si="822"/>
        <v>Feb-17</v>
      </c>
      <c r="L12935" s="20">
        <f t="shared" si="825"/>
        <v>12732</v>
      </c>
      <c r="M12935" s="21">
        <f t="shared" si="823"/>
        <v>0.10245915802701872</v>
      </c>
    </row>
    <row r="12936" spans="1:13" x14ac:dyDescent="0.3">
      <c r="A12936" s="116">
        <v>42784</v>
      </c>
      <c r="B12936" s="90" t="s">
        <v>58</v>
      </c>
      <c r="C12936" s="103">
        <v>0.55208333333333337</v>
      </c>
      <c r="D12936" s="94" t="s">
        <v>31</v>
      </c>
      <c r="E12936" s="90" t="s">
        <v>4321</v>
      </c>
      <c r="F12936" s="115">
        <v>3.75</v>
      </c>
      <c r="G12936" s="92">
        <v>1</v>
      </c>
      <c r="H12936" s="90" t="s">
        <v>33</v>
      </c>
      <c r="I12936" s="77">
        <f t="shared" ref="I12936:I12941" si="826">IF(H12936="Lost",G12936*-1,IF(H12936="Won",     IF(D12936="E/W",            G12936*(F12936-1)*0.5*1.25,    IF(D12936="place",   G12936*(F12936-1) *0.95,  G12936*(F12936-1) )),            IF(H12936="Placed",     (G12936*-0.5)  + (0.5*G12936*(F12936-1)*0.2),0)         ))</f>
        <v>-1</v>
      </c>
      <c r="J12936" s="18">
        <f t="shared" si="824"/>
        <v>1303.5100000000023</v>
      </c>
      <c r="K12936" s="19" t="str">
        <f t="shared" si="822"/>
        <v>Feb-17</v>
      </c>
      <c r="L12936" s="20">
        <f t="shared" si="825"/>
        <v>12733</v>
      </c>
      <c r="M12936" s="21">
        <f t="shared" si="823"/>
        <v>0.1023725751983038</v>
      </c>
    </row>
    <row r="12937" spans="1:13" x14ac:dyDescent="0.3">
      <c r="A12937" s="116">
        <v>42784</v>
      </c>
      <c r="B12937" s="90" t="s">
        <v>35</v>
      </c>
      <c r="C12937" s="103">
        <v>0.5625</v>
      </c>
      <c r="D12937" s="94" t="s">
        <v>31</v>
      </c>
      <c r="E12937" s="90" t="s">
        <v>4322</v>
      </c>
      <c r="F12937" s="115">
        <v>3.5</v>
      </c>
      <c r="G12937" s="92">
        <v>1</v>
      </c>
      <c r="H12937" s="90" t="s">
        <v>42</v>
      </c>
      <c r="I12937" s="77">
        <f t="shared" si="826"/>
        <v>2.5</v>
      </c>
      <c r="J12937" s="18">
        <f t="shared" si="824"/>
        <v>1306.0100000000023</v>
      </c>
      <c r="K12937" s="19" t="str">
        <f t="shared" si="822"/>
        <v>Feb-17</v>
      </c>
      <c r="L12937" s="20">
        <f t="shared" si="825"/>
        <v>12734</v>
      </c>
      <c r="M12937" s="21">
        <f t="shared" si="823"/>
        <v>0.10256086068792228</v>
      </c>
    </row>
    <row r="12938" spans="1:13" x14ac:dyDescent="0.3">
      <c r="A12938" s="116">
        <v>42784</v>
      </c>
      <c r="B12938" s="90" t="s">
        <v>29</v>
      </c>
      <c r="C12938" s="103">
        <v>0.62152777777777779</v>
      </c>
      <c r="D12938" s="94" t="s">
        <v>31</v>
      </c>
      <c r="E12938" s="90" t="s">
        <v>3760</v>
      </c>
      <c r="F12938" s="115">
        <v>3.5</v>
      </c>
      <c r="G12938" s="92">
        <v>1</v>
      </c>
      <c r="H12938" s="90" t="s">
        <v>33</v>
      </c>
      <c r="I12938" s="77">
        <f t="shared" si="826"/>
        <v>-1</v>
      </c>
      <c r="J12938" s="18">
        <f t="shared" si="824"/>
        <v>1305.0100000000023</v>
      </c>
      <c r="K12938" s="19" t="str">
        <f t="shared" si="822"/>
        <v>Feb-17</v>
      </c>
      <c r="L12938" s="20">
        <f t="shared" si="825"/>
        <v>12735</v>
      </c>
      <c r="M12938" s="21">
        <f t="shared" si="823"/>
        <v>0.10247428347075008</v>
      </c>
    </row>
    <row r="12939" spans="1:13" x14ac:dyDescent="0.3">
      <c r="A12939" s="116">
        <v>42784</v>
      </c>
      <c r="B12939" s="90" t="s">
        <v>29</v>
      </c>
      <c r="C12939" s="103">
        <v>0.67013888888888884</v>
      </c>
      <c r="D12939" s="94" t="s">
        <v>31</v>
      </c>
      <c r="E12939" s="90" t="s">
        <v>4320</v>
      </c>
      <c r="F12939" s="115">
        <v>4</v>
      </c>
      <c r="G12939" s="92">
        <v>1</v>
      </c>
      <c r="H12939" s="90" t="s">
        <v>33</v>
      </c>
      <c r="I12939" s="77">
        <f t="shared" si="826"/>
        <v>-1</v>
      </c>
      <c r="J12939" s="18">
        <f t="shared" si="824"/>
        <v>1304.0100000000023</v>
      </c>
      <c r="K12939" s="19" t="str">
        <f t="shared" si="822"/>
        <v>Feb-17</v>
      </c>
      <c r="L12939" s="20">
        <f t="shared" si="825"/>
        <v>12736</v>
      </c>
      <c r="M12939" s="21">
        <f t="shared" si="823"/>
        <v>0.10238771984924641</v>
      </c>
    </row>
    <row r="12940" spans="1:13" x14ac:dyDescent="0.3">
      <c r="A12940" s="116">
        <v>42784</v>
      </c>
      <c r="B12940" s="90" t="s">
        <v>43</v>
      </c>
      <c r="C12940" s="103">
        <v>0.73958333333333337</v>
      </c>
      <c r="D12940" s="94" t="s">
        <v>31</v>
      </c>
      <c r="E12940" s="90" t="s">
        <v>4323</v>
      </c>
      <c r="F12940" s="115">
        <v>2.75</v>
      </c>
      <c r="G12940" s="92">
        <v>1</v>
      </c>
      <c r="H12940" s="90" t="s">
        <v>33</v>
      </c>
      <c r="I12940" s="77">
        <f t="shared" si="826"/>
        <v>-1</v>
      </c>
      <c r="J12940" s="18">
        <f t="shared" si="824"/>
        <v>1303.0100000000023</v>
      </c>
      <c r="K12940" s="19" t="str">
        <f t="shared" si="822"/>
        <v>Feb-17</v>
      </c>
      <c r="L12940" s="20">
        <f t="shared" si="825"/>
        <v>12737</v>
      </c>
      <c r="M12940" s="21">
        <f t="shared" si="823"/>
        <v>0.10230116982020902</v>
      </c>
    </row>
    <row r="12941" spans="1:13" x14ac:dyDescent="0.3">
      <c r="A12941" s="116">
        <v>42784</v>
      </c>
      <c r="B12941" s="90" t="s">
        <v>43</v>
      </c>
      <c r="C12941" s="103">
        <v>0.78125</v>
      </c>
      <c r="D12941" s="94" t="s">
        <v>31</v>
      </c>
      <c r="E12941" s="90" t="s">
        <v>4297</v>
      </c>
      <c r="F12941" s="115">
        <v>3.75</v>
      </c>
      <c r="G12941" s="92">
        <v>1</v>
      </c>
      <c r="H12941" s="90" t="s">
        <v>42</v>
      </c>
      <c r="I12941" s="77">
        <f t="shared" si="826"/>
        <v>2.75</v>
      </c>
      <c r="J12941" s="18">
        <f t="shared" si="824"/>
        <v>1305.7600000000023</v>
      </c>
      <c r="K12941" s="19" t="str">
        <f t="shared" si="822"/>
        <v>Feb-17</v>
      </c>
      <c r="L12941" s="20">
        <f t="shared" si="825"/>
        <v>12738</v>
      </c>
      <c r="M12941" s="21">
        <f t="shared" si="823"/>
        <v>0.1025090281048832</v>
      </c>
    </row>
    <row r="12942" spans="1:13" x14ac:dyDescent="0.3">
      <c r="A12942" s="119">
        <v>42784</v>
      </c>
      <c r="B12942" s="121" t="s">
        <v>58</v>
      </c>
      <c r="C12942" s="121">
        <v>13.5</v>
      </c>
      <c r="D12942" s="94"/>
      <c r="E12942" s="123" t="s">
        <v>2838</v>
      </c>
      <c r="F12942" s="123">
        <v>6</v>
      </c>
      <c r="G12942" s="91">
        <v>1</v>
      </c>
      <c r="H12942" s="40">
        <v>2</v>
      </c>
      <c r="I12942" s="38">
        <v>-1</v>
      </c>
      <c r="J12942" s="18">
        <f t="shared" si="824"/>
        <v>1304.7600000000023</v>
      </c>
      <c r="K12942" s="19" t="str">
        <f t="shared" si="822"/>
        <v>Feb-17</v>
      </c>
      <c r="L12942" s="20">
        <f t="shared" si="825"/>
        <v>12739</v>
      </c>
      <c r="M12942" s="21">
        <f t="shared" si="823"/>
        <v>0.10242248214145555</v>
      </c>
    </row>
    <row r="12943" spans="1:13" x14ac:dyDescent="0.3">
      <c r="A12943" s="119">
        <v>42784</v>
      </c>
      <c r="B12943" s="121" t="s">
        <v>29</v>
      </c>
      <c r="C12943" s="121">
        <v>14.2</v>
      </c>
      <c r="D12943" s="94"/>
      <c r="E12943" s="123" t="s">
        <v>11339</v>
      </c>
      <c r="F12943" s="123">
        <v>6</v>
      </c>
      <c r="G12943" s="91">
        <v>1</v>
      </c>
      <c r="H12943" s="40">
        <v>6</v>
      </c>
      <c r="I12943" s="38">
        <v>-1</v>
      </c>
      <c r="J12943" s="18">
        <f t="shared" si="824"/>
        <v>1303.7600000000023</v>
      </c>
      <c r="K12943" s="19" t="str">
        <f t="shared" si="822"/>
        <v>Feb-17</v>
      </c>
      <c r="L12943" s="20">
        <f t="shared" si="825"/>
        <v>12740</v>
      </c>
      <c r="M12943" s="21">
        <f t="shared" si="823"/>
        <v>0.10233594976452137</v>
      </c>
    </row>
    <row r="12944" spans="1:13" x14ac:dyDescent="0.3">
      <c r="A12944" s="119">
        <v>42784</v>
      </c>
      <c r="B12944" s="121" t="s">
        <v>35</v>
      </c>
      <c r="C12944" s="121">
        <v>16.2</v>
      </c>
      <c r="D12944" s="94"/>
      <c r="E12944" s="123" t="s">
        <v>8550</v>
      </c>
      <c r="F12944" s="123">
        <v>5</v>
      </c>
      <c r="G12944" s="91">
        <v>1</v>
      </c>
      <c r="H12944" s="40">
        <v>5</v>
      </c>
      <c r="I12944" s="38">
        <v>-1</v>
      </c>
      <c r="J12944" s="18">
        <f t="shared" si="824"/>
        <v>1302.7600000000023</v>
      </c>
      <c r="K12944" s="19" t="str">
        <f t="shared" si="822"/>
        <v>Feb-17</v>
      </c>
      <c r="L12944" s="20">
        <f t="shared" si="825"/>
        <v>12741</v>
      </c>
      <c r="M12944" s="21">
        <f t="shared" si="823"/>
        <v>0.10224943097088159</v>
      </c>
    </row>
    <row r="12945" spans="1:13" x14ac:dyDescent="0.3">
      <c r="A12945" s="119">
        <v>42786</v>
      </c>
      <c r="B12945" s="121" t="s">
        <v>69</v>
      </c>
      <c r="C12945" s="121">
        <v>15</v>
      </c>
      <c r="D12945" s="94"/>
      <c r="E12945" s="123" t="s">
        <v>3759</v>
      </c>
      <c r="F12945" s="123">
        <v>5</v>
      </c>
      <c r="G12945" s="91">
        <v>1</v>
      </c>
      <c r="H12945" s="40">
        <v>4</v>
      </c>
      <c r="I12945" s="38">
        <v>-1</v>
      </c>
      <c r="J12945" s="18">
        <f t="shared" si="824"/>
        <v>1301.7600000000023</v>
      </c>
      <c r="K12945" s="19" t="str">
        <f t="shared" si="822"/>
        <v>Feb-17</v>
      </c>
      <c r="L12945" s="20">
        <f t="shared" si="825"/>
        <v>12742</v>
      </c>
      <c r="M12945" s="21">
        <f t="shared" si="823"/>
        <v>0.10216292575733811</v>
      </c>
    </row>
    <row r="12946" spans="1:13" x14ac:dyDescent="0.3">
      <c r="A12946" s="116">
        <v>42787</v>
      </c>
      <c r="B12946" s="90" t="s">
        <v>30</v>
      </c>
      <c r="C12946" s="103">
        <v>0.69444444444444453</v>
      </c>
      <c r="D12946" s="94" t="s">
        <v>31</v>
      </c>
      <c r="E12946" s="90" t="s">
        <v>4324</v>
      </c>
      <c r="F12946" s="115">
        <v>3</v>
      </c>
      <c r="G12946" s="92">
        <v>1</v>
      </c>
      <c r="H12946" s="90" t="s">
        <v>33</v>
      </c>
      <c r="I12946" s="77">
        <f>IF(H12946="Lost",G12946*-1,IF(H12946="Won",     IF(D12946="E/W",            G12946*(F12946-1)*0.5*1.25,    IF(D12946="place",   G12946*(F12946-1) *0.95,  G12946*(F12946-1) )),            IF(H12946="Placed",     (G12946*-0.5)  + (0.5*G12946*(F12946-1)*0.2),0)         ))</f>
        <v>-1</v>
      </c>
      <c r="J12946" s="18">
        <f t="shared" si="824"/>
        <v>1300.7600000000023</v>
      </c>
      <c r="K12946" s="19" t="str">
        <f t="shared" si="822"/>
        <v>Feb-17</v>
      </c>
      <c r="L12946" s="20">
        <f t="shared" si="825"/>
        <v>12743</v>
      </c>
      <c r="M12946" s="21">
        <f t="shared" si="823"/>
        <v>0.10207643412069389</v>
      </c>
    </row>
    <row r="12947" spans="1:13" x14ac:dyDescent="0.3">
      <c r="A12947" s="116">
        <v>42788</v>
      </c>
      <c r="B12947" s="90" t="s">
        <v>29</v>
      </c>
      <c r="C12947" s="103">
        <v>0.66319444444444442</v>
      </c>
      <c r="D12947" s="94" t="s">
        <v>31</v>
      </c>
      <c r="E12947" s="90" t="s">
        <v>4325</v>
      </c>
      <c r="F12947" s="115">
        <v>4</v>
      </c>
      <c r="G12947" s="92">
        <v>1</v>
      </c>
      <c r="H12947" s="90" t="s">
        <v>33</v>
      </c>
      <c r="I12947" s="77">
        <f>IF(H12947="Lost",G12947*-1,IF(H12947="Won",     IF(D12947="E/W",            G12947*(F12947-1)*0.5*1.25,    IF(D12947="place",   G12947*(F12947-1) *0.95,  G12947*(F12947-1) )),            IF(H12947="Placed",     (G12947*-0.5)  + (0.5*G12947*(F12947-1)*0.2),0)         ))</f>
        <v>-1</v>
      </c>
      <c r="J12947" s="18">
        <f t="shared" si="824"/>
        <v>1299.7600000000023</v>
      </c>
      <c r="K12947" s="19" t="str">
        <f t="shared" si="822"/>
        <v>Feb-17</v>
      </c>
      <c r="L12947" s="20">
        <f t="shared" si="825"/>
        <v>12744</v>
      </c>
      <c r="M12947" s="21">
        <f t="shared" si="823"/>
        <v>0.10198995605775285</v>
      </c>
    </row>
    <row r="12948" spans="1:13" x14ac:dyDescent="0.3">
      <c r="A12948" s="116">
        <v>42788</v>
      </c>
      <c r="B12948" s="90" t="s">
        <v>43</v>
      </c>
      <c r="C12948" s="103">
        <v>0.78125</v>
      </c>
      <c r="D12948" s="94" t="s">
        <v>31</v>
      </c>
      <c r="E12948" s="90" t="s">
        <v>4326</v>
      </c>
      <c r="F12948" s="115">
        <v>4</v>
      </c>
      <c r="G12948" s="92">
        <v>1</v>
      </c>
      <c r="H12948" s="90" t="s">
        <v>33</v>
      </c>
      <c r="I12948" s="77">
        <f>IF(H12948="Lost",G12948*-1,IF(H12948="Won",     IF(D12948="E/W",            G12948*(F12948-1)*0.5*1.25,    IF(D12948="place",   G12948*(F12948-1) *0.95,  G12948*(F12948-1) )),            IF(H12948="Placed",     (G12948*-0.5)  + (0.5*G12948*(F12948-1)*0.2),0)         ))</f>
        <v>-1</v>
      </c>
      <c r="J12948" s="18">
        <f t="shared" si="824"/>
        <v>1298.7600000000023</v>
      </c>
      <c r="K12948" s="19" t="str">
        <f t="shared" si="822"/>
        <v>Feb-17</v>
      </c>
      <c r="L12948" s="20">
        <f t="shared" si="825"/>
        <v>12745</v>
      </c>
      <c r="M12948" s="21">
        <f t="shared" si="823"/>
        <v>0.10190349156531991</v>
      </c>
    </row>
    <row r="12949" spans="1:13" x14ac:dyDescent="0.3">
      <c r="A12949" s="116">
        <v>42788</v>
      </c>
      <c r="B12949" s="90" t="s">
        <v>43</v>
      </c>
      <c r="C12949" s="103">
        <v>0.80208333333333337</v>
      </c>
      <c r="D12949" s="94" t="s">
        <v>31</v>
      </c>
      <c r="E12949" s="90" t="s">
        <v>4327</v>
      </c>
      <c r="F12949" s="115">
        <v>4</v>
      </c>
      <c r="G12949" s="92">
        <v>1</v>
      </c>
      <c r="H12949" s="90" t="s">
        <v>33</v>
      </c>
      <c r="I12949" s="77">
        <f>IF(H12949="Lost",G12949*-1,IF(H12949="Won",     IF(D12949="E/W",            G12949*(F12949-1)*0.5*1.25,    IF(D12949="place",   G12949*(F12949-1) *0.95,  G12949*(F12949-1) )),            IF(H12949="Placed",     (G12949*-0.5)  + (0.5*G12949*(F12949-1)*0.2),0)         ))</f>
        <v>-1</v>
      </c>
      <c r="J12949" s="18">
        <f t="shared" si="824"/>
        <v>1297.7600000000023</v>
      </c>
      <c r="K12949" s="19" t="str">
        <f t="shared" si="822"/>
        <v>Feb-17</v>
      </c>
      <c r="L12949" s="20">
        <f t="shared" si="825"/>
        <v>12746</v>
      </c>
      <c r="M12949" s="21">
        <f t="shared" si="823"/>
        <v>0.10181704064020103</v>
      </c>
    </row>
    <row r="12950" spans="1:13" x14ac:dyDescent="0.3">
      <c r="A12950" s="119">
        <v>42788</v>
      </c>
      <c r="B12950" s="121" t="s">
        <v>29</v>
      </c>
      <c r="C12950" s="121">
        <v>14.2</v>
      </c>
      <c r="D12950" s="94"/>
      <c r="E12950" s="123" t="s">
        <v>11341</v>
      </c>
      <c r="F12950" s="123">
        <v>5.5</v>
      </c>
      <c r="G12950" s="91">
        <v>1</v>
      </c>
      <c r="H12950" s="40">
        <v>1</v>
      </c>
      <c r="I12950" s="38">
        <v>4.5</v>
      </c>
      <c r="J12950" s="18">
        <f t="shared" si="824"/>
        <v>1302.2600000000023</v>
      </c>
      <c r="K12950" s="19" t="str">
        <f t="shared" si="822"/>
        <v>Feb-17</v>
      </c>
      <c r="L12950" s="20">
        <f t="shared" si="825"/>
        <v>12747</v>
      </c>
      <c r="M12950" s="21">
        <f t="shared" si="823"/>
        <v>0.10216207735153388</v>
      </c>
    </row>
    <row r="12951" spans="1:13" x14ac:dyDescent="0.3">
      <c r="A12951" s="119">
        <v>42788</v>
      </c>
      <c r="B12951" s="121" t="s">
        <v>89</v>
      </c>
      <c r="C12951" s="121">
        <v>16.100000000000001</v>
      </c>
      <c r="D12951" s="94"/>
      <c r="E12951" s="123" t="s">
        <v>11340</v>
      </c>
      <c r="F12951" s="123">
        <v>6</v>
      </c>
      <c r="G12951" s="91">
        <v>1</v>
      </c>
      <c r="H12951" s="40">
        <v>3</v>
      </c>
      <c r="I12951" s="38">
        <v>-1</v>
      </c>
      <c r="J12951" s="18">
        <f t="shared" si="824"/>
        <v>1301.2600000000023</v>
      </c>
      <c r="K12951" s="19" t="str">
        <f t="shared" si="822"/>
        <v>Feb-17</v>
      </c>
      <c r="L12951" s="20">
        <f t="shared" si="825"/>
        <v>12748</v>
      </c>
      <c r="M12951" s="21">
        <f t="shared" si="823"/>
        <v>0.10207561970505195</v>
      </c>
    </row>
    <row r="12952" spans="1:13" x14ac:dyDescent="0.3">
      <c r="A12952" s="116">
        <v>42789</v>
      </c>
      <c r="B12952" s="90" t="s">
        <v>82</v>
      </c>
      <c r="C12952" s="103">
        <v>0.59027777777777779</v>
      </c>
      <c r="D12952" s="94" t="s">
        <v>31</v>
      </c>
      <c r="E12952" s="90" t="s">
        <v>4328</v>
      </c>
      <c r="F12952" s="115">
        <v>4</v>
      </c>
      <c r="G12952" s="92">
        <v>1</v>
      </c>
      <c r="H12952" s="90" t="s">
        <v>33</v>
      </c>
      <c r="I12952" s="77">
        <f>IF(H12952="Lost",G12952*-1,IF(H12952="Won",     IF(D12952="E/W",            G12952*(F12952-1)*0.5*1.25,    IF(D12952="place",   G12952*(F12952-1) *0.95,  G12952*(F12952-1) )),            IF(H12952="Placed",     (G12952*-0.5)  + (0.5*G12952*(F12952-1)*0.2),0)         ))</f>
        <v>-1</v>
      </c>
      <c r="J12952" s="18">
        <f t="shared" si="824"/>
        <v>1300.2600000000023</v>
      </c>
      <c r="K12952" s="19" t="str">
        <f t="shared" si="822"/>
        <v>Feb-17</v>
      </c>
      <c r="L12952" s="20">
        <f t="shared" si="825"/>
        <v>12749</v>
      </c>
      <c r="M12952" s="21">
        <f t="shared" si="823"/>
        <v>0.10198917562161756</v>
      </c>
    </row>
    <row r="12953" spans="1:13" x14ac:dyDescent="0.3">
      <c r="A12953" s="116">
        <v>42789</v>
      </c>
      <c r="B12953" s="90" t="s">
        <v>45</v>
      </c>
      <c r="C12953" s="103">
        <v>0.83333333333333337</v>
      </c>
      <c r="D12953" s="94" t="s">
        <v>31</v>
      </c>
      <c r="E12953" s="90" t="s">
        <v>3578</v>
      </c>
      <c r="F12953" s="115">
        <v>3.5</v>
      </c>
      <c r="G12953" s="92">
        <v>1</v>
      </c>
      <c r="H12953" s="90" t="s">
        <v>42</v>
      </c>
      <c r="I12953" s="77">
        <f>IF(H12953="Lost",G12953*-1,IF(H12953="Won",     IF(D12953="E/W",            G12953*(F12953-1)*0.5*1.25,    IF(D12953="place",   G12953*(F12953-1) *0.95,  G12953*(F12953-1) )),            IF(H12953="Placed",     (G12953*-0.5)  + (0.5*G12953*(F12953-1)*0.2),0)         ))</f>
        <v>2.5</v>
      </c>
      <c r="J12953" s="18">
        <f t="shared" si="824"/>
        <v>1302.7600000000023</v>
      </c>
      <c r="K12953" s="19" t="str">
        <f t="shared" si="822"/>
        <v>Feb-17</v>
      </c>
      <c r="L12953" s="20">
        <f t="shared" si="825"/>
        <v>12750</v>
      </c>
      <c r="M12953" s="21">
        <f t="shared" si="823"/>
        <v>0.10217725490196096</v>
      </c>
    </row>
    <row r="12954" spans="1:13" x14ac:dyDescent="0.3">
      <c r="A12954" s="119">
        <v>42789</v>
      </c>
      <c r="B12954" s="121" t="s">
        <v>67</v>
      </c>
      <c r="C12954" s="121">
        <v>15.45</v>
      </c>
      <c r="D12954" s="94"/>
      <c r="E12954" s="123" t="s">
        <v>8758</v>
      </c>
      <c r="F12954" s="123">
        <v>4.5</v>
      </c>
      <c r="G12954" s="91">
        <v>0</v>
      </c>
      <c r="H12954" s="40" t="s">
        <v>6111</v>
      </c>
      <c r="I12954" s="38">
        <v>0</v>
      </c>
      <c r="J12954" s="18">
        <f t="shared" si="824"/>
        <v>1302.7600000000023</v>
      </c>
      <c r="K12954" s="19" t="str">
        <f t="shared" si="822"/>
        <v>Feb-17</v>
      </c>
      <c r="L12954" s="20">
        <f t="shared" si="825"/>
        <v>12750</v>
      </c>
      <c r="M12954" s="21">
        <f t="shared" si="823"/>
        <v>0.10217725490196096</v>
      </c>
    </row>
    <row r="12955" spans="1:13" x14ac:dyDescent="0.3">
      <c r="A12955" s="119">
        <v>42789</v>
      </c>
      <c r="B12955" s="121" t="s">
        <v>67</v>
      </c>
      <c r="C12955" s="121">
        <v>16.2</v>
      </c>
      <c r="D12955" s="94"/>
      <c r="E12955" s="123" t="s">
        <v>11342</v>
      </c>
      <c r="F12955" s="123">
        <v>5.5</v>
      </c>
      <c r="G12955" s="91">
        <v>0</v>
      </c>
      <c r="H12955" s="40" t="s">
        <v>6111</v>
      </c>
      <c r="I12955" s="38">
        <v>0</v>
      </c>
      <c r="J12955" s="18">
        <f t="shared" si="824"/>
        <v>1302.7600000000023</v>
      </c>
      <c r="K12955" s="19" t="str">
        <f t="shared" si="822"/>
        <v>Feb-17</v>
      </c>
      <c r="L12955" s="20">
        <f t="shared" si="825"/>
        <v>12750</v>
      </c>
      <c r="M12955" s="21">
        <f t="shared" si="823"/>
        <v>0.10217725490196096</v>
      </c>
    </row>
    <row r="12956" spans="1:13" x14ac:dyDescent="0.3">
      <c r="A12956" s="119">
        <v>42789</v>
      </c>
      <c r="B12956" s="121" t="s">
        <v>82</v>
      </c>
      <c r="C12956" s="121">
        <v>17.05</v>
      </c>
      <c r="D12956" s="94"/>
      <c r="E12956" s="123" t="s">
        <v>10496</v>
      </c>
      <c r="F12956" s="123">
        <v>6</v>
      </c>
      <c r="G12956" s="91">
        <v>1</v>
      </c>
      <c r="H12956" s="40">
        <v>4</v>
      </c>
      <c r="I12956" s="38">
        <v>-1</v>
      </c>
      <c r="J12956" s="18">
        <f t="shared" si="824"/>
        <v>1301.7600000000023</v>
      </c>
      <c r="K12956" s="19" t="str">
        <f t="shared" si="822"/>
        <v>Feb-17</v>
      </c>
      <c r="L12956" s="20">
        <f t="shared" si="825"/>
        <v>12751</v>
      </c>
      <c r="M12956" s="21">
        <f t="shared" si="823"/>
        <v>0.10209081640655653</v>
      </c>
    </row>
    <row r="12957" spans="1:13" x14ac:dyDescent="0.3">
      <c r="A12957" s="124">
        <v>42789</v>
      </c>
      <c r="B12957" s="110" t="s">
        <v>45</v>
      </c>
      <c r="C12957" s="110">
        <v>19.3</v>
      </c>
      <c r="D12957" s="94"/>
      <c r="E12957" s="110" t="s">
        <v>36</v>
      </c>
      <c r="F12957" s="111">
        <v>5</v>
      </c>
      <c r="G12957" s="91">
        <v>1</v>
      </c>
      <c r="H12957" s="37" t="s">
        <v>6518</v>
      </c>
      <c r="I12957" s="34">
        <v>-1</v>
      </c>
      <c r="J12957" s="18">
        <f t="shared" si="824"/>
        <v>1300.7600000000023</v>
      </c>
      <c r="K12957" s="19" t="str">
        <f t="shared" si="822"/>
        <v>Feb-17</v>
      </c>
      <c r="L12957" s="20">
        <f t="shared" si="825"/>
        <v>12752</v>
      </c>
      <c r="M12957" s="21">
        <f t="shared" si="823"/>
        <v>0.10200439146800519</v>
      </c>
    </row>
    <row r="12958" spans="1:13" x14ac:dyDescent="0.3">
      <c r="A12958" s="116">
        <v>42790</v>
      </c>
      <c r="B12958" s="90" t="s">
        <v>45</v>
      </c>
      <c r="C12958" s="103">
        <v>0.76041666666666663</v>
      </c>
      <c r="D12958" s="94" t="s">
        <v>31</v>
      </c>
      <c r="E12958" s="90" t="s">
        <v>4329</v>
      </c>
      <c r="F12958" s="115">
        <v>3.5</v>
      </c>
      <c r="G12958" s="92">
        <v>1</v>
      </c>
      <c r="H12958" s="90" t="s">
        <v>33</v>
      </c>
      <c r="I12958" s="77">
        <f>IF(H12958="Lost",G12958*-1,IF(H12958="Won",     IF(D12958="E/W",            G12958*(F12958-1)*0.5*1.25,    IF(D12958="place",   G12958*(F12958-1) *0.95,  G12958*(F12958-1) )),            IF(H12958="Placed",     (G12958*-0.5)  + (0.5*G12958*(F12958-1)*0.2),0)         ))</f>
        <v>-1</v>
      </c>
      <c r="J12958" s="18">
        <f t="shared" si="824"/>
        <v>1299.7600000000023</v>
      </c>
      <c r="K12958" s="19" t="str">
        <f t="shared" si="822"/>
        <v>Feb-17</v>
      </c>
      <c r="L12958" s="20">
        <f t="shared" si="825"/>
        <v>12753</v>
      </c>
      <c r="M12958" s="21">
        <f t="shared" si="823"/>
        <v>0.10191798008311788</v>
      </c>
    </row>
    <row r="12959" spans="1:13" x14ac:dyDescent="0.3">
      <c r="A12959" s="116">
        <v>42790</v>
      </c>
      <c r="B12959" s="90" t="s">
        <v>45</v>
      </c>
      <c r="C12959" s="103">
        <v>0.78125</v>
      </c>
      <c r="D12959" s="94" t="s">
        <v>31</v>
      </c>
      <c r="E12959" s="90" t="s">
        <v>95</v>
      </c>
      <c r="F12959" s="115">
        <v>3</v>
      </c>
      <c r="G12959" s="92">
        <v>1</v>
      </c>
      <c r="H12959" s="90" t="s">
        <v>33</v>
      </c>
      <c r="I12959" s="77">
        <f>IF(H12959="Lost",G12959*-1,IF(H12959="Won",     IF(D12959="E/W",            G12959*(F12959-1)*0.5*1.25,    IF(D12959="place",   G12959*(F12959-1) *0.95,  G12959*(F12959-1) )),            IF(H12959="Placed",     (G12959*-0.5)  + (0.5*G12959*(F12959-1)*0.2),0)         ))</f>
        <v>-1</v>
      </c>
      <c r="J12959" s="18">
        <f t="shared" si="824"/>
        <v>1298.7600000000023</v>
      </c>
      <c r="K12959" s="19" t="str">
        <f t="shared" si="822"/>
        <v>Feb-17</v>
      </c>
      <c r="L12959" s="20">
        <f t="shared" si="825"/>
        <v>12754</v>
      </c>
      <c r="M12959" s="21">
        <f t="shared" si="823"/>
        <v>0.10183158224870646</v>
      </c>
    </row>
    <row r="12960" spans="1:13" x14ac:dyDescent="0.3">
      <c r="A12960" s="119">
        <v>42790</v>
      </c>
      <c r="B12960" s="121" t="s">
        <v>84</v>
      </c>
      <c r="C12960" s="121">
        <v>15.5</v>
      </c>
      <c r="D12960" s="94"/>
      <c r="E12960" s="123" t="s">
        <v>11344</v>
      </c>
      <c r="F12960" s="123">
        <v>5</v>
      </c>
      <c r="G12960" s="89">
        <v>1</v>
      </c>
      <c r="H12960" s="40">
        <v>3</v>
      </c>
      <c r="I12960" s="38">
        <v>-1</v>
      </c>
      <c r="J12960" s="18">
        <f t="shared" si="824"/>
        <v>1297.7600000000023</v>
      </c>
      <c r="K12960" s="19" t="str">
        <f t="shared" si="822"/>
        <v>Feb-17</v>
      </c>
      <c r="L12960" s="20">
        <f t="shared" si="825"/>
        <v>12755</v>
      </c>
      <c r="M12960" s="21">
        <f t="shared" si="823"/>
        <v>0.10174519796158386</v>
      </c>
    </row>
    <row r="12961" spans="1:13" x14ac:dyDescent="0.3">
      <c r="A12961" s="119">
        <v>42790</v>
      </c>
      <c r="B12961" s="123" t="s">
        <v>84</v>
      </c>
      <c r="C12961" s="121">
        <v>17.25</v>
      </c>
      <c r="D12961" s="94"/>
      <c r="E12961" s="123" t="s">
        <v>11345</v>
      </c>
      <c r="F12961" s="123">
        <v>5.5</v>
      </c>
      <c r="G12961" s="91">
        <v>1</v>
      </c>
      <c r="H12961" s="40">
        <v>7</v>
      </c>
      <c r="I12961" s="38">
        <v>-1</v>
      </c>
      <c r="J12961" s="18">
        <f t="shared" si="824"/>
        <v>1296.7600000000023</v>
      </c>
      <c r="K12961" s="19" t="str">
        <f t="shared" si="822"/>
        <v>Feb-17</v>
      </c>
      <c r="L12961" s="20">
        <f t="shared" si="825"/>
        <v>12756</v>
      </c>
      <c r="M12961" s="21">
        <f t="shared" si="823"/>
        <v>0.10165882721856399</v>
      </c>
    </row>
    <row r="12962" spans="1:13" x14ac:dyDescent="0.3">
      <c r="A12962" s="124">
        <v>42790</v>
      </c>
      <c r="B12962" s="111" t="s">
        <v>45</v>
      </c>
      <c r="C12962" s="111">
        <v>20.149999999999999</v>
      </c>
      <c r="D12962" s="94"/>
      <c r="E12962" s="110" t="s">
        <v>11343</v>
      </c>
      <c r="F12962" s="110">
        <v>4.33</v>
      </c>
      <c r="G12962" s="91">
        <v>1</v>
      </c>
      <c r="H12962" s="37" t="s">
        <v>6526</v>
      </c>
      <c r="I12962" s="34">
        <v>3.33</v>
      </c>
      <c r="J12962" s="18">
        <f t="shared" si="824"/>
        <v>1300.0900000000022</v>
      </c>
      <c r="K12962" s="19" t="str">
        <f t="shared" si="822"/>
        <v>Feb-17</v>
      </c>
      <c r="L12962" s="20">
        <f t="shared" si="825"/>
        <v>12757</v>
      </c>
      <c r="M12962" s="21">
        <f t="shared" si="823"/>
        <v>0.1019118915105434</v>
      </c>
    </row>
    <row r="12963" spans="1:13" x14ac:dyDescent="0.3">
      <c r="A12963" s="116">
        <v>42791</v>
      </c>
      <c r="B12963" s="90" t="s">
        <v>45</v>
      </c>
      <c r="C12963" s="103">
        <v>0.80208333333333337</v>
      </c>
      <c r="D12963" s="94" t="s">
        <v>31</v>
      </c>
      <c r="E12963" s="90" t="s">
        <v>4330</v>
      </c>
      <c r="F12963" s="115">
        <v>4</v>
      </c>
      <c r="G12963" s="92">
        <v>1</v>
      </c>
      <c r="H12963" s="90" t="s">
        <v>33</v>
      </c>
      <c r="I12963" s="77">
        <f>IF(H12963="Lost",G12963*-1,IF(H12963="Won",     IF(D12963="E/W",            G12963*(F12963-1)*0.5*1.25,    IF(D12963="place",   G12963*(F12963-1) *0.95,  G12963*(F12963-1) )),            IF(H12963="Placed",     (G12963*-0.5)  + (0.5*G12963*(F12963-1)*0.2),0)         ))</f>
        <v>-1</v>
      </c>
      <c r="J12963" s="18">
        <f t="shared" si="824"/>
        <v>1299.0900000000022</v>
      </c>
      <c r="K12963" s="19" t="str">
        <f t="shared" si="822"/>
        <v>Feb-17</v>
      </c>
      <c r="L12963" s="20">
        <f t="shared" si="825"/>
        <v>12758</v>
      </c>
      <c r="M12963" s="21">
        <f t="shared" si="823"/>
        <v>0.10182552124157408</v>
      </c>
    </row>
    <row r="12964" spans="1:13" x14ac:dyDescent="0.3">
      <c r="A12964" s="119">
        <v>42791</v>
      </c>
      <c r="B12964" s="123" t="s">
        <v>43</v>
      </c>
      <c r="C12964" s="121">
        <v>13.15</v>
      </c>
      <c r="D12964" s="94"/>
      <c r="E12964" s="123" t="s">
        <v>11347</v>
      </c>
      <c r="F12964" s="123">
        <v>6</v>
      </c>
      <c r="G12964" s="91">
        <v>1</v>
      </c>
      <c r="H12964" s="40" t="s">
        <v>6116</v>
      </c>
      <c r="I12964" s="38">
        <v>-1</v>
      </c>
      <c r="J12964" s="18">
        <f t="shared" si="824"/>
        <v>1298.0900000000022</v>
      </c>
      <c r="K12964" s="19" t="str">
        <f t="shared" si="822"/>
        <v>Feb-17</v>
      </c>
      <c r="L12964" s="20">
        <f t="shared" si="825"/>
        <v>12759</v>
      </c>
      <c r="M12964" s="21">
        <f t="shared" si="823"/>
        <v>0.10173916451132552</v>
      </c>
    </row>
    <row r="12965" spans="1:13" x14ac:dyDescent="0.3">
      <c r="A12965" s="119">
        <v>42791</v>
      </c>
      <c r="B12965" s="123" t="s">
        <v>137</v>
      </c>
      <c r="C12965" s="121">
        <v>13.35</v>
      </c>
      <c r="D12965" s="94"/>
      <c r="E12965" s="123" t="s">
        <v>11349</v>
      </c>
      <c r="F12965" s="123">
        <v>4.33</v>
      </c>
      <c r="G12965" s="91">
        <v>1</v>
      </c>
      <c r="H12965" s="40">
        <v>3</v>
      </c>
      <c r="I12965" s="38">
        <v>-1</v>
      </c>
      <c r="J12965" s="18">
        <f t="shared" si="824"/>
        <v>1297.0900000000022</v>
      </c>
      <c r="K12965" s="19" t="str">
        <f t="shared" si="822"/>
        <v>Feb-17</v>
      </c>
      <c r="L12965" s="20">
        <f t="shared" si="825"/>
        <v>12760</v>
      </c>
      <c r="M12965" s="21">
        <f t="shared" si="823"/>
        <v>0.10165282131661459</v>
      </c>
    </row>
    <row r="12966" spans="1:13" x14ac:dyDescent="0.3">
      <c r="A12966" s="119">
        <v>42791</v>
      </c>
      <c r="B12966" s="123" t="s">
        <v>137</v>
      </c>
      <c r="C12966" s="121">
        <v>14.1</v>
      </c>
      <c r="D12966" s="94"/>
      <c r="E12966" s="123" t="s">
        <v>11228</v>
      </c>
      <c r="F12966" s="123">
        <v>6</v>
      </c>
      <c r="G12966" s="91">
        <v>1</v>
      </c>
      <c r="H12966" s="40">
        <v>3</v>
      </c>
      <c r="I12966" s="38">
        <v>-1</v>
      </c>
      <c r="J12966" s="18">
        <f t="shared" si="824"/>
        <v>1296.0900000000022</v>
      </c>
      <c r="K12966" s="19" t="str">
        <f t="shared" si="822"/>
        <v>Feb-17</v>
      </c>
      <c r="L12966" s="20">
        <f t="shared" si="825"/>
        <v>12761</v>
      </c>
      <c r="M12966" s="21">
        <f t="shared" si="823"/>
        <v>0.10156649165425924</v>
      </c>
    </row>
    <row r="12967" spans="1:13" x14ac:dyDescent="0.3">
      <c r="A12967" s="119">
        <v>42791</v>
      </c>
      <c r="B12967" s="123" t="s">
        <v>43</v>
      </c>
      <c r="C12967" s="121">
        <v>15.35</v>
      </c>
      <c r="D12967" s="94"/>
      <c r="E12967" s="123" t="s">
        <v>11348</v>
      </c>
      <c r="F12967" s="123">
        <v>6</v>
      </c>
      <c r="G12967" s="91">
        <v>1</v>
      </c>
      <c r="H12967" s="40">
        <v>9</v>
      </c>
      <c r="I12967" s="38">
        <v>-1</v>
      </c>
      <c r="J12967" s="18">
        <f t="shared" si="824"/>
        <v>1295.0900000000022</v>
      </c>
      <c r="K12967" s="19" t="str">
        <f t="shared" si="822"/>
        <v>Feb-17</v>
      </c>
      <c r="L12967" s="20">
        <f t="shared" si="825"/>
        <v>12762</v>
      </c>
      <c r="M12967" s="21">
        <f t="shared" si="823"/>
        <v>0.10148017552107837</v>
      </c>
    </row>
    <row r="12968" spans="1:13" x14ac:dyDescent="0.3">
      <c r="A12968" s="124">
        <v>42791</v>
      </c>
      <c r="B12968" s="108" t="s">
        <v>45</v>
      </c>
      <c r="C12968" s="108">
        <v>18.149999999999999</v>
      </c>
      <c r="D12968" s="94"/>
      <c r="E12968" s="110" t="s">
        <v>3979</v>
      </c>
      <c r="F12968" s="108">
        <v>4.33</v>
      </c>
      <c r="G12968" s="91">
        <v>1</v>
      </c>
      <c r="H12968" s="37" t="s">
        <v>6518</v>
      </c>
      <c r="I12968" s="34">
        <v>-1</v>
      </c>
      <c r="J12968" s="18">
        <f t="shared" si="824"/>
        <v>1294.0900000000022</v>
      </c>
      <c r="K12968" s="19" t="str">
        <f t="shared" si="822"/>
        <v>Feb-17</v>
      </c>
      <c r="L12968" s="20">
        <f t="shared" si="825"/>
        <v>12763</v>
      </c>
      <c r="M12968" s="21">
        <f t="shared" si="823"/>
        <v>0.10139387291389189</v>
      </c>
    </row>
    <row r="12969" spans="1:13" x14ac:dyDescent="0.3">
      <c r="A12969" s="124">
        <v>42791</v>
      </c>
      <c r="B12969" s="111" t="s">
        <v>45</v>
      </c>
      <c r="C12969" s="111">
        <v>19.45</v>
      </c>
      <c r="D12969" s="94"/>
      <c r="E12969" s="110" t="s">
        <v>11346</v>
      </c>
      <c r="F12969" s="110">
        <v>4.5</v>
      </c>
      <c r="G12969" s="91">
        <v>1</v>
      </c>
      <c r="H12969" s="37" t="s">
        <v>6512</v>
      </c>
      <c r="I12969" s="34">
        <v>-1</v>
      </c>
      <c r="J12969" s="18">
        <f t="shared" si="824"/>
        <v>1293.0900000000022</v>
      </c>
      <c r="K12969" s="19" t="str">
        <f t="shared" si="822"/>
        <v>Feb-17</v>
      </c>
      <c r="L12969" s="20">
        <f t="shared" si="825"/>
        <v>12764</v>
      </c>
      <c r="M12969" s="21">
        <f t="shared" si="823"/>
        <v>0.10130758382952069</v>
      </c>
    </row>
    <row r="12970" spans="1:13" x14ac:dyDescent="0.3">
      <c r="A12970" s="116">
        <v>42793</v>
      </c>
      <c r="B12970" s="90" t="s">
        <v>73</v>
      </c>
      <c r="C12970" s="103">
        <v>0.67013888888888884</v>
      </c>
      <c r="D12970" s="94" t="s">
        <v>31</v>
      </c>
      <c r="E12970" s="90" t="s">
        <v>4331</v>
      </c>
      <c r="F12970" s="115">
        <v>3.25</v>
      </c>
      <c r="G12970" s="92">
        <v>1</v>
      </c>
      <c r="H12970" s="90" t="s">
        <v>33</v>
      </c>
      <c r="I12970" s="77">
        <f>IF(H12970="Lost",G12970*-1,IF(H12970="Won",     IF(D12970="E/W",            G12970*(F12970-1)*0.5*1.25,    IF(D12970="place",   G12970*(F12970-1) *0.95,  G12970*(F12970-1) )),            IF(H12970="Placed",     (G12970*-0.5)  + (0.5*G12970*(F12970-1)*0.2),0)         ))</f>
        <v>-1</v>
      </c>
      <c r="J12970" s="18">
        <f t="shared" si="824"/>
        <v>1292.0900000000022</v>
      </c>
      <c r="K12970" s="19" t="str">
        <f t="shared" si="822"/>
        <v>Feb-17</v>
      </c>
      <c r="L12970" s="20">
        <f t="shared" si="825"/>
        <v>12765</v>
      </c>
      <c r="M12970" s="21">
        <f t="shared" si="823"/>
        <v>0.1012213082647867</v>
      </c>
    </row>
    <row r="12971" spans="1:13" x14ac:dyDescent="0.3">
      <c r="A12971" s="119">
        <v>42793</v>
      </c>
      <c r="B12971" s="123" t="s">
        <v>73</v>
      </c>
      <c r="C12971" s="121">
        <v>15.05</v>
      </c>
      <c r="D12971" s="94"/>
      <c r="E12971" s="123" t="s">
        <v>11350</v>
      </c>
      <c r="F12971" s="123">
        <v>6</v>
      </c>
      <c r="G12971" s="91">
        <v>1</v>
      </c>
      <c r="H12971" s="40">
        <v>6</v>
      </c>
      <c r="I12971" s="38">
        <v>-1</v>
      </c>
      <c r="J12971" s="18">
        <f t="shared" si="824"/>
        <v>1291.0900000000022</v>
      </c>
      <c r="K12971" s="19" t="str">
        <f t="shared" si="822"/>
        <v>Feb-17</v>
      </c>
      <c r="L12971" s="20">
        <f t="shared" si="825"/>
        <v>12766</v>
      </c>
      <c r="M12971" s="21">
        <f t="shared" si="823"/>
        <v>0.10113504621651279</v>
      </c>
    </row>
    <row r="12972" spans="1:13" x14ac:dyDescent="0.3">
      <c r="A12972" s="119">
        <v>42793</v>
      </c>
      <c r="B12972" s="123" t="s">
        <v>73</v>
      </c>
      <c r="C12972" s="121">
        <v>15.05</v>
      </c>
      <c r="D12972" s="94"/>
      <c r="E12972" s="123" t="s">
        <v>11351</v>
      </c>
      <c r="F12972" s="123">
        <v>6</v>
      </c>
      <c r="G12972" s="91">
        <v>1</v>
      </c>
      <c r="H12972" s="40">
        <v>4</v>
      </c>
      <c r="I12972" s="38">
        <v>-1</v>
      </c>
      <c r="J12972" s="18">
        <f t="shared" si="824"/>
        <v>1290.0900000000022</v>
      </c>
      <c r="K12972" s="19" t="str">
        <f t="shared" si="822"/>
        <v>Feb-17</v>
      </c>
      <c r="L12972" s="20">
        <f t="shared" si="825"/>
        <v>12767</v>
      </c>
      <c r="M12972" s="21">
        <f t="shared" si="823"/>
        <v>0.10104879768152285</v>
      </c>
    </row>
    <row r="12973" spans="1:13" x14ac:dyDescent="0.3">
      <c r="A12973" s="119">
        <v>42793</v>
      </c>
      <c r="B12973" s="123" t="s">
        <v>49</v>
      </c>
      <c r="C12973" s="121">
        <v>15.15</v>
      </c>
      <c r="D12973" s="94"/>
      <c r="E12973" s="123" t="s">
        <v>11352</v>
      </c>
      <c r="F12973" s="123">
        <v>6</v>
      </c>
      <c r="G12973" s="91">
        <v>1</v>
      </c>
      <c r="H12973" s="40">
        <v>2</v>
      </c>
      <c r="I12973" s="38">
        <v>-1</v>
      </c>
      <c r="J12973" s="18">
        <f t="shared" si="824"/>
        <v>1289.0900000000022</v>
      </c>
      <c r="K12973" s="19" t="str">
        <f t="shared" si="822"/>
        <v>Feb-17</v>
      </c>
      <c r="L12973" s="20">
        <f t="shared" si="825"/>
        <v>12768</v>
      </c>
      <c r="M12973" s="21">
        <f t="shared" si="823"/>
        <v>0.10096256265664177</v>
      </c>
    </row>
    <row r="12974" spans="1:13" x14ac:dyDescent="0.3">
      <c r="A12974" s="119">
        <v>42793</v>
      </c>
      <c r="B12974" s="123" t="s">
        <v>49</v>
      </c>
      <c r="C12974" s="121">
        <v>15.45</v>
      </c>
      <c r="D12974" s="94"/>
      <c r="E12974" s="123" t="s">
        <v>4189</v>
      </c>
      <c r="F12974" s="123">
        <v>5</v>
      </c>
      <c r="G12974" s="91">
        <v>1</v>
      </c>
      <c r="H12974" s="40" t="s">
        <v>6103</v>
      </c>
      <c r="I12974" s="38">
        <v>-1</v>
      </c>
      <c r="J12974" s="18">
        <f t="shared" si="824"/>
        <v>1288.0900000000022</v>
      </c>
      <c r="K12974" s="19" t="str">
        <f t="shared" si="822"/>
        <v>Feb-17</v>
      </c>
      <c r="L12974" s="20">
        <f t="shared" si="825"/>
        <v>12769</v>
      </c>
      <c r="M12974" s="21">
        <f t="shared" si="823"/>
        <v>0.10087634113869545</v>
      </c>
    </row>
    <row r="12975" spans="1:13" x14ac:dyDescent="0.3">
      <c r="A12975" s="116">
        <v>42794</v>
      </c>
      <c r="B12975" s="90" t="s">
        <v>29</v>
      </c>
      <c r="C12975" s="103">
        <v>0.625</v>
      </c>
      <c r="D12975" s="94" t="s">
        <v>31</v>
      </c>
      <c r="E12975" s="90" t="s">
        <v>3157</v>
      </c>
      <c r="F12975" s="115">
        <v>3.25</v>
      </c>
      <c r="G12975" s="92">
        <v>1</v>
      </c>
      <c r="H12975" s="90" t="s">
        <v>33</v>
      </c>
      <c r="I12975" s="77">
        <f>IF(H12975="Lost",G12975*-1,IF(H12975="Won",     IF(D12975="E/W",            G12975*(F12975-1)*0.5*1.25,    IF(D12975="place",   G12975*(F12975-1) *0.95,  G12975*(F12975-1) )),            IF(H12975="Placed",     (G12975*-0.5)  + (0.5*G12975*(F12975-1)*0.2),0)         ))</f>
        <v>-1</v>
      </c>
      <c r="J12975" s="18">
        <f t="shared" si="824"/>
        <v>1287.0900000000022</v>
      </c>
      <c r="K12975" s="19" t="str">
        <f t="shared" si="822"/>
        <v>Feb-17</v>
      </c>
      <c r="L12975" s="20">
        <f t="shared" si="825"/>
        <v>12770</v>
      </c>
      <c r="M12975" s="21">
        <f t="shared" si="823"/>
        <v>0.10079013312451074</v>
      </c>
    </row>
    <row r="12976" spans="1:13" x14ac:dyDescent="0.3">
      <c r="A12976" s="119">
        <v>42794</v>
      </c>
      <c r="B12976" s="123" t="s">
        <v>50</v>
      </c>
      <c r="C12976" s="121">
        <v>14.1</v>
      </c>
      <c r="D12976" s="94"/>
      <c r="E12976" s="123" t="s">
        <v>11355</v>
      </c>
      <c r="F12976" s="123">
        <v>5.5</v>
      </c>
      <c r="G12976" s="91">
        <v>1</v>
      </c>
      <c r="H12976" s="40">
        <v>1</v>
      </c>
      <c r="I12976" s="38">
        <v>4.5</v>
      </c>
      <c r="J12976" s="18">
        <f t="shared" si="824"/>
        <v>1291.5900000000022</v>
      </c>
      <c r="K12976" s="19" t="str">
        <f t="shared" si="822"/>
        <v>Feb-17</v>
      </c>
      <c r="L12976" s="20">
        <f t="shared" si="825"/>
        <v>12771</v>
      </c>
      <c r="M12976" s="21">
        <f t="shared" si="823"/>
        <v>0.10113460183227642</v>
      </c>
    </row>
    <row r="12977" spans="1:13" x14ac:dyDescent="0.3">
      <c r="A12977" s="119">
        <v>42794</v>
      </c>
      <c r="B12977" s="123" t="s">
        <v>29</v>
      </c>
      <c r="C12977" s="121">
        <v>14.3</v>
      </c>
      <c r="D12977" s="94"/>
      <c r="E12977" s="123" t="s">
        <v>11353</v>
      </c>
      <c r="F12977" s="123">
        <v>6</v>
      </c>
      <c r="G12977" s="91">
        <v>0</v>
      </c>
      <c r="H12977" s="40" t="s">
        <v>6111</v>
      </c>
      <c r="I12977" s="38">
        <v>0</v>
      </c>
      <c r="J12977" s="18">
        <f t="shared" si="824"/>
        <v>1291.5900000000022</v>
      </c>
      <c r="K12977" s="19" t="str">
        <f t="shared" si="822"/>
        <v>Feb-17</v>
      </c>
      <c r="L12977" s="20">
        <f t="shared" si="825"/>
        <v>12771</v>
      </c>
      <c r="M12977" s="21">
        <f t="shared" si="823"/>
        <v>0.10113460183227642</v>
      </c>
    </row>
    <row r="12978" spans="1:13" x14ac:dyDescent="0.3">
      <c r="A12978" s="119">
        <v>42794</v>
      </c>
      <c r="B12978" s="123" t="s">
        <v>29</v>
      </c>
      <c r="C12978" s="121">
        <v>16</v>
      </c>
      <c r="D12978" s="94"/>
      <c r="E12978" s="123" t="s">
        <v>11354</v>
      </c>
      <c r="F12978" s="123">
        <v>4.33</v>
      </c>
      <c r="G12978" s="91">
        <v>1</v>
      </c>
      <c r="H12978" s="40">
        <v>2</v>
      </c>
      <c r="I12978" s="38">
        <v>-1</v>
      </c>
      <c r="J12978" s="18">
        <f t="shared" si="824"/>
        <v>1290.5900000000022</v>
      </c>
      <c r="K12978" s="19" t="str">
        <f t="shared" si="822"/>
        <v>Feb-17</v>
      </c>
      <c r="L12978" s="20">
        <f t="shared" si="825"/>
        <v>12772</v>
      </c>
      <c r="M12978" s="21">
        <f t="shared" si="823"/>
        <v>0.10104838709677437</v>
      </c>
    </row>
    <row r="12979" spans="1:13" x14ac:dyDescent="0.3">
      <c r="A12979" s="119">
        <v>42795</v>
      </c>
      <c r="B12979" s="120" t="s">
        <v>97</v>
      </c>
      <c r="C12979" s="121">
        <v>14.3</v>
      </c>
      <c r="D12979" s="94"/>
      <c r="E12979" s="120" t="s">
        <v>11358</v>
      </c>
      <c r="F12979" s="123">
        <v>4.33</v>
      </c>
      <c r="G12979" s="91">
        <v>1</v>
      </c>
      <c r="H12979" s="30">
        <v>11</v>
      </c>
      <c r="I12979" s="31">
        <v>-1</v>
      </c>
      <c r="J12979" s="18">
        <f t="shared" si="824"/>
        <v>1289.5900000000022</v>
      </c>
      <c r="K12979" s="19" t="str">
        <f t="shared" si="822"/>
        <v>Mar-17</v>
      </c>
      <c r="L12979" s="20">
        <f t="shared" si="825"/>
        <v>12773</v>
      </c>
      <c r="M12979" s="21">
        <f t="shared" si="823"/>
        <v>0.1009621858608003</v>
      </c>
    </row>
    <row r="12980" spans="1:13" x14ac:dyDescent="0.3">
      <c r="A12980" s="119">
        <v>42795</v>
      </c>
      <c r="B12980" s="120" t="s">
        <v>118</v>
      </c>
      <c r="C12980" s="121">
        <v>14.4</v>
      </c>
      <c r="D12980" s="94"/>
      <c r="E12980" s="120" t="s">
        <v>11359</v>
      </c>
      <c r="F12980" s="123">
        <v>4.5</v>
      </c>
      <c r="G12980" s="89">
        <v>1</v>
      </c>
      <c r="H12980" s="30">
        <v>2</v>
      </c>
      <c r="I12980" s="31">
        <v>-1</v>
      </c>
      <c r="J12980" s="18">
        <f t="shared" si="824"/>
        <v>1288.5900000000022</v>
      </c>
      <c r="K12980" s="19" t="str">
        <f t="shared" si="822"/>
        <v>Mar-17</v>
      </c>
      <c r="L12980" s="20">
        <f t="shared" si="825"/>
        <v>12774</v>
      </c>
      <c r="M12980" s="21">
        <f t="shared" si="823"/>
        <v>0.10087599812118382</v>
      </c>
    </row>
    <row r="12981" spans="1:13" x14ac:dyDescent="0.3">
      <c r="A12981" s="119">
        <v>42795</v>
      </c>
      <c r="B12981" s="120" t="s">
        <v>145</v>
      </c>
      <c r="C12981" s="121">
        <v>16.5</v>
      </c>
      <c r="D12981" s="94"/>
      <c r="E12981" s="120" t="s">
        <v>11360</v>
      </c>
      <c r="F12981" s="123">
        <v>6</v>
      </c>
      <c r="G12981" s="91">
        <v>1</v>
      </c>
      <c r="H12981" s="30">
        <v>8</v>
      </c>
      <c r="I12981" s="31">
        <v>-1</v>
      </c>
      <c r="J12981" s="18">
        <f t="shared" si="824"/>
        <v>1287.5900000000022</v>
      </c>
      <c r="K12981" s="19" t="str">
        <f t="shared" si="822"/>
        <v>Mar-17</v>
      </c>
      <c r="L12981" s="20">
        <f t="shared" si="825"/>
        <v>12775</v>
      </c>
      <c r="M12981" s="21">
        <f t="shared" si="823"/>
        <v>0.10078982387475555</v>
      </c>
    </row>
    <row r="12982" spans="1:13" x14ac:dyDescent="0.3">
      <c r="A12982" s="124">
        <v>42795</v>
      </c>
      <c r="B12982" s="108" t="s">
        <v>137</v>
      </c>
      <c r="C12982" s="111">
        <v>19.3</v>
      </c>
      <c r="D12982" s="94"/>
      <c r="E12982" s="108" t="s">
        <v>11356</v>
      </c>
      <c r="F12982" s="110">
        <v>5.5</v>
      </c>
      <c r="G12982" s="91">
        <v>1</v>
      </c>
      <c r="H12982" s="35" t="s">
        <v>6512</v>
      </c>
      <c r="I12982" s="34">
        <v>-1</v>
      </c>
      <c r="J12982" s="18">
        <f t="shared" si="824"/>
        <v>1286.5900000000022</v>
      </c>
      <c r="K12982" s="19" t="str">
        <f t="shared" si="822"/>
        <v>Mar-17</v>
      </c>
      <c r="L12982" s="20">
        <f t="shared" si="825"/>
        <v>12776</v>
      </c>
      <c r="M12982" s="21">
        <f t="shared" si="823"/>
        <v>0.10070366311834707</v>
      </c>
    </row>
    <row r="12983" spans="1:13" x14ac:dyDescent="0.3">
      <c r="A12983" s="124">
        <v>42795</v>
      </c>
      <c r="B12983" s="108" t="s">
        <v>137</v>
      </c>
      <c r="C12983" s="111">
        <v>20</v>
      </c>
      <c r="D12983" s="94"/>
      <c r="E12983" s="108" t="s">
        <v>11357</v>
      </c>
      <c r="F12983" s="110">
        <v>4.33</v>
      </c>
      <c r="G12983" s="91">
        <v>1</v>
      </c>
      <c r="H12983" s="35" t="s">
        <v>6518</v>
      </c>
      <c r="I12983" s="34">
        <v>-1</v>
      </c>
      <c r="J12983" s="18">
        <f t="shared" si="824"/>
        <v>1285.5900000000022</v>
      </c>
      <c r="K12983" s="19" t="str">
        <f t="shared" si="822"/>
        <v>Mar-17</v>
      </c>
      <c r="L12983" s="20">
        <f t="shared" si="825"/>
        <v>12777</v>
      </c>
      <c r="M12983" s="21">
        <f t="shared" si="823"/>
        <v>0.10061751584879097</v>
      </c>
    </row>
    <row r="12984" spans="1:13" x14ac:dyDescent="0.3">
      <c r="A12984" s="116">
        <v>42796</v>
      </c>
      <c r="B12984" s="90" t="s">
        <v>89</v>
      </c>
      <c r="C12984" s="103">
        <v>0.59722222222222221</v>
      </c>
      <c r="D12984" s="94" t="s">
        <v>31</v>
      </c>
      <c r="E12984" s="90" t="s">
        <v>4333</v>
      </c>
      <c r="F12984" s="115">
        <v>3.5</v>
      </c>
      <c r="G12984" s="92">
        <v>1</v>
      </c>
      <c r="H12984" s="90" t="s">
        <v>33</v>
      </c>
      <c r="I12984" s="77">
        <f>IF(H12984="Lost",G12984*-1,IF(H12984="Won",     IF(D12984="E/W",            G12984*(F12984-1)*0.5*1.25,    IF(D12984="place",   G12984*(F12984-1) *0.95,  G12984*(F12984-1) )),            IF(H12984="Placed",     (G12984*-0.5)  + (0.5*G12984*(F12984-1)*0.2),0)         ))</f>
        <v>-1</v>
      </c>
      <c r="J12984" s="18">
        <f t="shared" si="824"/>
        <v>1284.5900000000022</v>
      </c>
      <c r="K12984" s="19" t="str">
        <f t="shared" si="822"/>
        <v>Mar-17</v>
      </c>
      <c r="L12984" s="20">
        <f t="shared" si="825"/>
        <v>12778</v>
      </c>
      <c r="M12984" s="21">
        <f t="shared" si="823"/>
        <v>0.10053138206292081</v>
      </c>
    </row>
    <row r="12985" spans="1:13" x14ac:dyDescent="0.3">
      <c r="A12985" s="116">
        <v>42796</v>
      </c>
      <c r="B12985" s="90" t="s">
        <v>103</v>
      </c>
      <c r="C12985" s="103">
        <v>0.64930555555555558</v>
      </c>
      <c r="D12985" s="94" t="s">
        <v>31</v>
      </c>
      <c r="E12985" s="90" t="s">
        <v>4332</v>
      </c>
      <c r="F12985" s="115">
        <v>3.25</v>
      </c>
      <c r="G12985" s="92">
        <v>1</v>
      </c>
      <c r="H12985" s="90" t="s">
        <v>33</v>
      </c>
      <c r="I12985" s="77">
        <f>IF(H12985="Lost",G12985*-1,IF(H12985="Won",     IF(D12985="E/W",            G12985*(F12985-1)*0.5*1.25,    IF(D12985="place",   G12985*(F12985-1) *0.95,  G12985*(F12985-1) )),            IF(H12985="Placed",     (G12985*-0.5)  + (0.5*G12985*(F12985-1)*0.2),0)         ))</f>
        <v>-1</v>
      </c>
      <c r="J12985" s="18">
        <f t="shared" si="824"/>
        <v>1283.5900000000022</v>
      </c>
      <c r="K12985" s="19" t="str">
        <f t="shared" si="822"/>
        <v>Mar-17</v>
      </c>
      <c r="L12985" s="20">
        <f t="shared" si="825"/>
        <v>12779</v>
      </c>
      <c r="M12985" s="21">
        <f t="shared" si="823"/>
        <v>0.10044526175757118</v>
      </c>
    </row>
    <row r="12986" spans="1:13" x14ac:dyDescent="0.3">
      <c r="A12986" s="116">
        <v>42796</v>
      </c>
      <c r="B12986" s="90" t="s">
        <v>47</v>
      </c>
      <c r="C12986" s="103">
        <v>0.72222222222222221</v>
      </c>
      <c r="D12986" s="94" t="s">
        <v>31</v>
      </c>
      <c r="E12986" s="90" t="s">
        <v>4334</v>
      </c>
      <c r="F12986" s="115">
        <v>3.5</v>
      </c>
      <c r="G12986" s="92">
        <v>1</v>
      </c>
      <c r="H12986" s="90" t="s">
        <v>42</v>
      </c>
      <c r="I12986" s="77">
        <f>IF(H12986="Lost",G12986*-1,IF(H12986="Won",     IF(D12986="E/W",            G12986*(F12986-1)*0.5*1.25,    IF(D12986="place",   G12986*(F12986-1) *0.95,  G12986*(F12986-1) )),            IF(H12986="Placed",     (G12986*-0.5)  + (0.5*G12986*(F12986-1)*0.2),0)         ))</f>
        <v>2.5</v>
      </c>
      <c r="J12986" s="18">
        <f t="shared" si="824"/>
        <v>1286.0900000000022</v>
      </c>
      <c r="K12986" s="19" t="str">
        <f t="shared" si="822"/>
        <v>Mar-17</v>
      </c>
      <c r="L12986" s="20">
        <f t="shared" si="825"/>
        <v>12780</v>
      </c>
      <c r="M12986" s="21">
        <f t="shared" si="823"/>
        <v>0.10063302034428812</v>
      </c>
    </row>
    <row r="12987" spans="1:13" x14ac:dyDescent="0.3">
      <c r="A12987" s="119">
        <v>42796</v>
      </c>
      <c r="B12987" s="120" t="s">
        <v>103</v>
      </c>
      <c r="C12987" s="121">
        <v>15.35</v>
      </c>
      <c r="D12987" s="94"/>
      <c r="E12987" s="120" t="s">
        <v>10625</v>
      </c>
      <c r="F12987" s="123">
        <v>5</v>
      </c>
      <c r="G12987" s="91">
        <v>1</v>
      </c>
      <c r="H12987" s="30">
        <v>3</v>
      </c>
      <c r="I12987" s="31">
        <v>-1</v>
      </c>
      <c r="J12987" s="18">
        <f t="shared" si="824"/>
        <v>1285.0900000000022</v>
      </c>
      <c r="K12987" s="19" t="str">
        <f t="shared" si="822"/>
        <v>Mar-17</v>
      </c>
      <c r="L12987" s="20">
        <f t="shared" si="825"/>
        <v>12781</v>
      </c>
      <c r="M12987" s="21">
        <f t="shared" si="823"/>
        <v>0.10054690556294517</v>
      </c>
    </row>
    <row r="12988" spans="1:13" x14ac:dyDescent="0.3">
      <c r="A12988" s="119">
        <v>42796</v>
      </c>
      <c r="B12988" s="120" t="s">
        <v>137</v>
      </c>
      <c r="C12988" s="121">
        <v>16.2</v>
      </c>
      <c r="D12988" s="94"/>
      <c r="E12988" s="120" t="s">
        <v>11362</v>
      </c>
      <c r="F12988" s="123">
        <v>4.5</v>
      </c>
      <c r="G12988" s="91">
        <v>1</v>
      </c>
      <c r="H12988" s="30">
        <v>1</v>
      </c>
      <c r="I12988" s="31">
        <v>3.5</v>
      </c>
      <c r="J12988" s="18">
        <f t="shared" si="824"/>
        <v>1288.5900000000022</v>
      </c>
      <c r="K12988" s="19" t="str">
        <f t="shared" si="822"/>
        <v>Mar-17</v>
      </c>
      <c r="L12988" s="20">
        <f t="shared" si="825"/>
        <v>12782</v>
      </c>
      <c r="M12988" s="21">
        <f t="shared" si="823"/>
        <v>0.1008128618369584</v>
      </c>
    </row>
    <row r="12989" spans="1:13" x14ac:dyDescent="0.3">
      <c r="A12989" s="119">
        <v>42796</v>
      </c>
      <c r="B12989" s="120" t="s">
        <v>103</v>
      </c>
      <c r="C12989" s="121">
        <v>16.45</v>
      </c>
      <c r="D12989" s="94"/>
      <c r="E12989" s="120" t="s">
        <v>11361</v>
      </c>
      <c r="F12989" s="123">
        <v>5.5</v>
      </c>
      <c r="G12989" s="91">
        <v>1</v>
      </c>
      <c r="H12989" s="30">
        <v>3</v>
      </c>
      <c r="I12989" s="31">
        <v>-1</v>
      </c>
      <c r="J12989" s="18">
        <f t="shared" si="824"/>
        <v>1287.5900000000022</v>
      </c>
      <c r="K12989" s="19" t="str">
        <f t="shared" si="822"/>
        <v>Mar-17</v>
      </c>
      <c r="L12989" s="20">
        <f t="shared" si="825"/>
        <v>12783</v>
      </c>
      <c r="M12989" s="21">
        <f t="shared" si="823"/>
        <v>0.10072674646014255</v>
      </c>
    </row>
    <row r="12990" spans="1:13" x14ac:dyDescent="0.3">
      <c r="A12990" s="124">
        <v>42796</v>
      </c>
      <c r="B12990" s="108" t="s">
        <v>47</v>
      </c>
      <c r="C12990" s="111">
        <v>17.55</v>
      </c>
      <c r="D12990" s="94"/>
      <c r="E12990" s="108" t="s">
        <v>3730</v>
      </c>
      <c r="F12990" s="110">
        <v>4.5</v>
      </c>
      <c r="G12990" s="91">
        <v>1</v>
      </c>
      <c r="H12990" s="35" t="s">
        <v>6526</v>
      </c>
      <c r="I12990" s="34">
        <v>3.5</v>
      </c>
      <c r="J12990" s="18">
        <f t="shared" si="824"/>
        <v>1291.0900000000022</v>
      </c>
      <c r="K12990" s="19" t="str">
        <f t="shared" si="822"/>
        <v>Mar-17</v>
      </c>
      <c r="L12990" s="20">
        <f t="shared" si="825"/>
        <v>12784</v>
      </c>
      <c r="M12990" s="21">
        <f t="shared" si="823"/>
        <v>0.1009926470588237</v>
      </c>
    </row>
    <row r="12991" spans="1:13" x14ac:dyDescent="0.3">
      <c r="A12991" s="116">
        <v>42797</v>
      </c>
      <c r="B12991" s="90" t="s">
        <v>93</v>
      </c>
      <c r="C12991" s="103">
        <v>0.59027777777777779</v>
      </c>
      <c r="D12991" s="94" t="s">
        <v>31</v>
      </c>
      <c r="E12991" s="90" t="s">
        <v>4335</v>
      </c>
      <c r="F12991" s="115">
        <v>3.75</v>
      </c>
      <c r="G12991" s="92">
        <v>1</v>
      </c>
      <c r="H12991" s="90" t="s">
        <v>33</v>
      </c>
      <c r="I12991" s="77">
        <f>IF(H12991="Lost",G12991*-1,IF(H12991="Won",     IF(D12991="E/W",            G12991*(F12991-1)*0.5*1.25,    IF(D12991="place",   G12991*(F12991-1) *0.95,  G12991*(F12991-1) )),            IF(H12991="Placed",     (G12991*-0.5)  + (0.5*G12991*(F12991-1)*0.2),0)         ))</f>
        <v>-1</v>
      </c>
      <c r="J12991" s="18">
        <f t="shared" si="824"/>
        <v>1290.0900000000022</v>
      </c>
      <c r="K12991" s="19" t="str">
        <f t="shared" si="822"/>
        <v>Mar-17</v>
      </c>
      <c r="L12991" s="20">
        <f t="shared" si="825"/>
        <v>12785</v>
      </c>
      <c r="M12991" s="21">
        <f t="shared" si="823"/>
        <v>0.10090653109112258</v>
      </c>
    </row>
    <row r="12992" spans="1:13" x14ac:dyDescent="0.3">
      <c r="A12992" s="116">
        <v>42797</v>
      </c>
      <c r="B12992" s="90" t="s">
        <v>93</v>
      </c>
      <c r="C12992" s="103">
        <v>0.65972222222222221</v>
      </c>
      <c r="D12992" s="94" t="s">
        <v>31</v>
      </c>
      <c r="E12992" s="90" t="s">
        <v>4336</v>
      </c>
      <c r="F12992" s="115">
        <v>3.25</v>
      </c>
      <c r="G12992" s="92">
        <v>1</v>
      </c>
      <c r="H12992" s="90" t="s">
        <v>42</v>
      </c>
      <c r="I12992" s="77">
        <f>IF(H12992="Lost",G12992*-1,IF(H12992="Won",     IF(D12992="E/W",            G12992*(F12992-1)*0.5*1.25,    IF(D12992="place",   G12992*(F12992-1) *0.95,  G12992*(F12992-1) )),            IF(H12992="Placed",     (G12992*-0.5)  + (0.5*G12992*(F12992-1)*0.2),0)         ))</f>
        <v>2.25</v>
      </c>
      <c r="J12992" s="18">
        <f t="shared" si="824"/>
        <v>1292.3400000000022</v>
      </c>
      <c r="K12992" s="19" t="str">
        <f t="shared" si="822"/>
        <v>Mar-17</v>
      </c>
      <c r="L12992" s="20">
        <f t="shared" si="825"/>
        <v>12786</v>
      </c>
      <c r="M12992" s="21">
        <f t="shared" si="823"/>
        <v>0.1010746128578134</v>
      </c>
    </row>
    <row r="12993" spans="1:13" x14ac:dyDescent="0.3">
      <c r="A12993" s="116">
        <v>42797</v>
      </c>
      <c r="B12993" s="90" t="s">
        <v>137</v>
      </c>
      <c r="C12993" s="103">
        <v>0.78125</v>
      </c>
      <c r="D12993" s="94" t="s">
        <v>31</v>
      </c>
      <c r="E12993" s="90" t="s">
        <v>4337</v>
      </c>
      <c r="F12993" s="115">
        <v>3.5</v>
      </c>
      <c r="G12993" s="92">
        <v>1</v>
      </c>
      <c r="H12993" s="90" t="s">
        <v>33</v>
      </c>
      <c r="I12993" s="77">
        <f>IF(H12993="Lost",G12993*-1,IF(H12993="Won",     IF(D12993="E/W",            G12993*(F12993-1)*0.5*1.25,    IF(D12993="place",   G12993*(F12993-1) *0.95,  G12993*(F12993-1) )),            IF(H12993="Placed",     (G12993*-0.5)  + (0.5*G12993*(F12993-1)*0.2),0)         ))</f>
        <v>-1</v>
      </c>
      <c r="J12993" s="18">
        <f t="shared" si="824"/>
        <v>1291.3400000000022</v>
      </c>
      <c r="K12993" s="19" t="str">
        <f t="shared" si="822"/>
        <v>Mar-17</v>
      </c>
      <c r="L12993" s="20">
        <f t="shared" si="825"/>
        <v>12787</v>
      </c>
      <c r="M12993" s="21">
        <f t="shared" si="823"/>
        <v>0.1009885039493237</v>
      </c>
    </row>
    <row r="12994" spans="1:13" x14ac:dyDescent="0.3">
      <c r="A12994" s="119">
        <v>42797</v>
      </c>
      <c r="B12994" s="120" t="s">
        <v>44</v>
      </c>
      <c r="C12994" s="121">
        <v>15.25</v>
      </c>
      <c r="D12994" s="94"/>
      <c r="E12994" s="120" t="s">
        <v>11364</v>
      </c>
      <c r="F12994" s="123">
        <v>4.5</v>
      </c>
      <c r="G12994" s="91">
        <v>1</v>
      </c>
      <c r="H12994" s="30">
        <v>2</v>
      </c>
      <c r="I12994" s="31">
        <v>-1</v>
      </c>
      <c r="J12994" s="18">
        <f t="shared" si="824"/>
        <v>1290.3400000000022</v>
      </c>
      <c r="K12994" s="19" t="str">
        <f t="shared" ref="K12994:K13057" si="827">TEXT(A12994,"MMM-yy")</f>
        <v>Mar-17</v>
      </c>
      <c r="L12994" s="20">
        <f t="shared" si="825"/>
        <v>12788</v>
      </c>
      <c r="M12994" s="21">
        <f t="shared" ref="M12994:M13057" si="828">J12994/L12994</f>
        <v>0.1009024085079764</v>
      </c>
    </row>
    <row r="12995" spans="1:13" x14ac:dyDescent="0.3">
      <c r="A12995" s="119">
        <v>42797</v>
      </c>
      <c r="B12995" s="120" t="s">
        <v>93</v>
      </c>
      <c r="C12995" s="121">
        <v>16.55</v>
      </c>
      <c r="D12995" s="94"/>
      <c r="E12995" s="120" t="s">
        <v>11365</v>
      </c>
      <c r="F12995" s="123">
        <v>5.5</v>
      </c>
      <c r="G12995" s="91">
        <v>1</v>
      </c>
      <c r="H12995" s="30">
        <v>5</v>
      </c>
      <c r="I12995" s="31">
        <v>-1</v>
      </c>
      <c r="J12995" s="18">
        <f t="shared" ref="J12995:J13058" si="829">J12994+I12995</f>
        <v>1289.3400000000022</v>
      </c>
      <c r="K12995" s="19" t="str">
        <f t="shared" si="827"/>
        <v>Mar-17</v>
      </c>
      <c r="L12995" s="20">
        <f t="shared" ref="L12995:L13058" si="830">L12994+G12995</f>
        <v>12789</v>
      </c>
      <c r="M12995" s="21">
        <f t="shared" si="828"/>
        <v>0.10081632653061241</v>
      </c>
    </row>
    <row r="12996" spans="1:13" x14ac:dyDescent="0.3">
      <c r="A12996" s="124">
        <v>42797</v>
      </c>
      <c r="B12996" s="108" t="s">
        <v>137</v>
      </c>
      <c r="C12996" s="111">
        <v>17.149999999999999</v>
      </c>
      <c r="D12996" s="94"/>
      <c r="E12996" s="108" t="s">
        <v>11363</v>
      </c>
      <c r="F12996" s="110">
        <v>5</v>
      </c>
      <c r="G12996" s="91">
        <v>1</v>
      </c>
      <c r="H12996" s="35" t="s">
        <v>6512</v>
      </c>
      <c r="I12996" s="34">
        <v>-1</v>
      </c>
      <c r="J12996" s="18">
        <f t="shared" si="829"/>
        <v>1288.3400000000022</v>
      </c>
      <c r="K12996" s="19" t="str">
        <f t="shared" si="827"/>
        <v>Mar-17</v>
      </c>
      <c r="L12996" s="20">
        <f t="shared" si="830"/>
        <v>12790</v>
      </c>
      <c r="M12996" s="21">
        <f t="shared" si="828"/>
        <v>0.10073025801407366</v>
      </c>
    </row>
    <row r="12997" spans="1:13" x14ac:dyDescent="0.3">
      <c r="A12997" s="116">
        <v>42798</v>
      </c>
      <c r="B12997" s="90" t="s">
        <v>29</v>
      </c>
      <c r="C12997" s="103">
        <v>0.60763888888888895</v>
      </c>
      <c r="D12997" s="94" t="s">
        <v>31</v>
      </c>
      <c r="E12997" s="90" t="s">
        <v>1437</v>
      </c>
      <c r="F12997" s="115">
        <v>3</v>
      </c>
      <c r="G12997" s="92">
        <v>1</v>
      </c>
      <c r="H12997" s="90" t="s">
        <v>42</v>
      </c>
      <c r="I12997" s="77">
        <f>IF(H12997="Lost",G12997*-1,IF(H12997="Won",     IF(D12997="E/W",            G12997*(F12997-1)*0.5*1.25,    IF(D12997="place",   G12997*(F12997-1) *0.95,  G12997*(F12997-1) )),            IF(H12997="Placed",     (G12997*-0.5)  + (0.5*G12997*(F12997-1)*0.2),0)         ))</f>
        <v>2</v>
      </c>
      <c r="J12997" s="18">
        <f t="shared" si="829"/>
        <v>1290.3400000000022</v>
      </c>
      <c r="K12997" s="19" t="str">
        <f t="shared" si="827"/>
        <v>Mar-17</v>
      </c>
      <c r="L12997" s="20">
        <f t="shared" si="830"/>
        <v>12791</v>
      </c>
      <c r="M12997" s="21">
        <f t="shared" si="828"/>
        <v>0.10087874286607788</v>
      </c>
    </row>
    <row r="12998" spans="1:13" x14ac:dyDescent="0.3">
      <c r="A12998" s="116">
        <v>42798</v>
      </c>
      <c r="B12998" s="90" t="s">
        <v>137</v>
      </c>
      <c r="C12998" s="103">
        <v>0.73958333333333337</v>
      </c>
      <c r="D12998" s="94" t="s">
        <v>31</v>
      </c>
      <c r="E12998" s="90" t="s">
        <v>4338</v>
      </c>
      <c r="F12998" s="115">
        <v>3.75</v>
      </c>
      <c r="G12998" s="92">
        <v>1</v>
      </c>
      <c r="H12998" s="90" t="s">
        <v>33</v>
      </c>
      <c r="I12998" s="77">
        <f>IF(H12998="Lost",G12998*-1,IF(H12998="Won",     IF(D12998="E/W",            G12998*(F12998-1)*0.5*1.25,    IF(D12998="place",   G12998*(F12998-1) *0.95,  G12998*(F12998-1) )),            IF(H12998="Placed",     (G12998*-0.5)  + (0.5*G12998*(F12998-1)*0.2),0)         ))</f>
        <v>-1</v>
      </c>
      <c r="J12998" s="18">
        <f t="shared" si="829"/>
        <v>1289.3400000000022</v>
      </c>
      <c r="K12998" s="19" t="str">
        <f t="shared" si="827"/>
        <v>Mar-17</v>
      </c>
      <c r="L12998" s="20">
        <f t="shared" si="830"/>
        <v>12792</v>
      </c>
      <c r="M12998" s="21">
        <f t="shared" si="828"/>
        <v>0.10079268292682944</v>
      </c>
    </row>
    <row r="12999" spans="1:13" x14ac:dyDescent="0.3">
      <c r="A12999" s="116">
        <v>42798</v>
      </c>
      <c r="B12999" s="90" t="s">
        <v>137</v>
      </c>
      <c r="C12999" s="103">
        <v>0.76041666666666663</v>
      </c>
      <c r="D12999" s="94" t="s">
        <v>31</v>
      </c>
      <c r="E12999" s="90" t="s">
        <v>4339</v>
      </c>
      <c r="F12999" s="115">
        <v>3.75</v>
      </c>
      <c r="G12999" s="92">
        <v>1</v>
      </c>
      <c r="H12999" s="90" t="s">
        <v>42</v>
      </c>
      <c r="I12999" s="77">
        <f>IF(H12999="Lost",G12999*-1,IF(H12999="Won",     IF(D12999="E/W",            G12999*(F12999-1)*0.5*1.25,    IF(D12999="place",   G12999*(F12999-1) *0.95,  G12999*(F12999-1) )),            IF(H12999="Placed",     (G12999*-0.5)  + (0.5*G12999*(F12999-1)*0.2),0)         ))</f>
        <v>2.75</v>
      </c>
      <c r="J12999" s="18">
        <f t="shared" si="829"/>
        <v>1292.0900000000022</v>
      </c>
      <c r="K12999" s="19" t="str">
        <f t="shared" si="827"/>
        <v>Mar-17</v>
      </c>
      <c r="L12999" s="20">
        <f t="shared" si="830"/>
        <v>12793</v>
      </c>
      <c r="M12999" s="21">
        <f t="shared" si="828"/>
        <v>0.10099976549675621</v>
      </c>
    </row>
    <row r="13000" spans="1:13" x14ac:dyDescent="0.3">
      <c r="A13000" s="119">
        <v>42798</v>
      </c>
      <c r="B13000" s="120" t="s">
        <v>44</v>
      </c>
      <c r="C13000" s="121">
        <v>16.45</v>
      </c>
      <c r="D13000" s="94"/>
      <c r="E13000" s="120" t="s">
        <v>11368</v>
      </c>
      <c r="F13000" s="123">
        <v>5.5</v>
      </c>
      <c r="G13000" s="91">
        <v>1</v>
      </c>
      <c r="H13000" s="30">
        <v>1</v>
      </c>
      <c r="I13000" s="31">
        <v>4.5</v>
      </c>
      <c r="J13000" s="18">
        <f t="shared" si="829"/>
        <v>1296.5900000000022</v>
      </c>
      <c r="K13000" s="19" t="str">
        <f t="shared" si="827"/>
        <v>Mar-17</v>
      </c>
      <c r="L13000" s="20">
        <f t="shared" si="830"/>
        <v>12794</v>
      </c>
      <c r="M13000" s="21">
        <f t="shared" si="828"/>
        <v>0.10134359856182602</v>
      </c>
    </row>
    <row r="13001" spans="1:13" x14ac:dyDescent="0.3">
      <c r="A13001" s="124">
        <v>42798</v>
      </c>
      <c r="B13001" s="108" t="s">
        <v>137</v>
      </c>
      <c r="C13001" s="111">
        <v>18.45</v>
      </c>
      <c r="D13001" s="94"/>
      <c r="E13001" s="108" t="s">
        <v>11366</v>
      </c>
      <c r="F13001" s="110">
        <v>4.5</v>
      </c>
      <c r="G13001" s="91">
        <v>1</v>
      </c>
      <c r="H13001" s="35" t="s">
        <v>6512</v>
      </c>
      <c r="I13001" s="34">
        <v>-1</v>
      </c>
      <c r="J13001" s="18">
        <f t="shared" si="829"/>
        <v>1295.5900000000022</v>
      </c>
      <c r="K13001" s="19" t="str">
        <f t="shared" si="827"/>
        <v>Mar-17</v>
      </c>
      <c r="L13001" s="20">
        <f t="shared" si="830"/>
        <v>12795</v>
      </c>
      <c r="M13001" s="21">
        <f t="shared" si="828"/>
        <v>0.10125752246971491</v>
      </c>
    </row>
    <row r="13002" spans="1:13" x14ac:dyDescent="0.3">
      <c r="A13002" s="124">
        <v>42798</v>
      </c>
      <c r="B13002" s="108" t="s">
        <v>137</v>
      </c>
      <c r="C13002" s="111">
        <v>19.149999999999999</v>
      </c>
      <c r="D13002" s="94"/>
      <c r="E13002" s="108" t="s">
        <v>11367</v>
      </c>
      <c r="F13002" s="110">
        <v>5</v>
      </c>
      <c r="G13002" s="91">
        <v>1</v>
      </c>
      <c r="H13002" s="35" t="s">
        <v>6512</v>
      </c>
      <c r="I13002" s="34">
        <v>-1</v>
      </c>
      <c r="J13002" s="18">
        <f t="shared" si="829"/>
        <v>1294.5900000000022</v>
      </c>
      <c r="K13002" s="19" t="str">
        <f t="shared" si="827"/>
        <v>Mar-17</v>
      </c>
      <c r="L13002" s="20">
        <f t="shared" si="830"/>
        <v>12796</v>
      </c>
      <c r="M13002" s="21">
        <f t="shared" si="828"/>
        <v>0.10117145983119742</v>
      </c>
    </row>
    <row r="13003" spans="1:13" x14ac:dyDescent="0.3">
      <c r="A13003" s="116">
        <v>42800</v>
      </c>
      <c r="B13003" s="90" t="s">
        <v>29</v>
      </c>
      <c r="C13003" s="103">
        <v>0.68055555555555547</v>
      </c>
      <c r="D13003" s="94" t="s">
        <v>31</v>
      </c>
      <c r="E13003" s="90" t="s">
        <v>4340</v>
      </c>
      <c r="F13003" s="115">
        <v>3.25</v>
      </c>
      <c r="G13003" s="92">
        <v>1</v>
      </c>
      <c r="H13003" s="90" t="s">
        <v>33</v>
      </c>
      <c r="I13003" s="77">
        <f>IF(H13003="Lost",G13003*-1,IF(H13003="Won",     IF(D13003="E/W",            G13003*(F13003-1)*0.5*1.25,    IF(D13003="place",   G13003*(F13003-1) *0.95,  G13003*(F13003-1) )),            IF(H13003="Placed",     (G13003*-0.5)  + (0.5*G13003*(F13003-1)*0.2),0)         ))</f>
        <v>-1</v>
      </c>
      <c r="J13003" s="18">
        <f t="shared" si="829"/>
        <v>1293.5900000000022</v>
      </c>
      <c r="K13003" s="19" t="str">
        <f t="shared" si="827"/>
        <v>Mar-17</v>
      </c>
      <c r="L13003" s="20">
        <f t="shared" si="830"/>
        <v>12797</v>
      </c>
      <c r="M13003" s="21">
        <f t="shared" si="828"/>
        <v>0.10108541064311966</v>
      </c>
    </row>
    <row r="13004" spans="1:13" x14ac:dyDescent="0.3">
      <c r="A13004" s="119">
        <v>42800</v>
      </c>
      <c r="B13004" s="120" t="s">
        <v>30</v>
      </c>
      <c r="C13004" s="121">
        <v>14.3</v>
      </c>
      <c r="D13004" s="94"/>
      <c r="E13004" s="120" t="s">
        <v>94</v>
      </c>
      <c r="F13004" s="123">
        <v>4.5</v>
      </c>
      <c r="G13004" s="91">
        <v>1</v>
      </c>
      <c r="H13004" s="30">
        <v>1</v>
      </c>
      <c r="I13004" s="31">
        <v>3.5</v>
      </c>
      <c r="J13004" s="18">
        <f t="shared" si="829"/>
        <v>1297.0900000000022</v>
      </c>
      <c r="K13004" s="19" t="str">
        <f t="shared" si="827"/>
        <v>Mar-17</v>
      </c>
      <c r="L13004" s="20">
        <f t="shared" si="830"/>
        <v>12798</v>
      </c>
      <c r="M13004" s="21">
        <f t="shared" si="828"/>
        <v>0.10135099234255369</v>
      </c>
    </row>
    <row r="13005" spans="1:13" x14ac:dyDescent="0.3">
      <c r="A13005" s="116">
        <v>42801</v>
      </c>
      <c r="B13005" s="90" t="s">
        <v>30</v>
      </c>
      <c r="C13005" s="103">
        <v>0.58333333333333337</v>
      </c>
      <c r="D13005" s="94" t="s">
        <v>31</v>
      </c>
      <c r="E13005" s="90" t="s">
        <v>3553</v>
      </c>
      <c r="F13005" s="115">
        <v>3.5</v>
      </c>
      <c r="G13005" s="92">
        <v>1</v>
      </c>
      <c r="H13005" s="90" t="s">
        <v>33</v>
      </c>
      <c r="I13005" s="77">
        <f>IF(H13005="Lost",G13005*-1,IF(H13005="Won",     IF(D13005="E/W",            G13005*(F13005-1)*0.5*1.25,    IF(D13005="place",   G13005*(F13005-1) *0.95,  G13005*(F13005-1) )),            IF(H13005="Placed",     (G13005*-0.5)  + (0.5*G13005*(F13005-1)*0.2),0)         ))</f>
        <v>-1</v>
      </c>
      <c r="J13005" s="18">
        <f t="shared" si="829"/>
        <v>1296.0900000000022</v>
      </c>
      <c r="K13005" s="19" t="str">
        <f t="shared" si="827"/>
        <v>Mar-17</v>
      </c>
      <c r="L13005" s="20">
        <f t="shared" si="830"/>
        <v>12799</v>
      </c>
      <c r="M13005" s="21">
        <f t="shared" si="828"/>
        <v>0.10126494257363873</v>
      </c>
    </row>
    <row r="13006" spans="1:13" x14ac:dyDescent="0.3">
      <c r="A13006" s="116">
        <v>42801</v>
      </c>
      <c r="B13006" s="90" t="s">
        <v>137</v>
      </c>
      <c r="C13006" s="103">
        <v>0.59027777777777779</v>
      </c>
      <c r="D13006" s="94" t="s">
        <v>31</v>
      </c>
      <c r="E13006" s="90" t="s">
        <v>4342</v>
      </c>
      <c r="F13006" s="115">
        <v>4</v>
      </c>
      <c r="G13006" s="92">
        <v>1</v>
      </c>
      <c r="H13006" s="90" t="s">
        <v>42</v>
      </c>
      <c r="I13006" s="77">
        <f>IF(H13006="Lost",G13006*-1,IF(H13006="Won",     IF(D13006="E/W",            G13006*(F13006-1)*0.5*1.25,    IF(D13006="place",   G13006*(F13006-1) *0.95,  G13006*(F13006-1) )),            IF(H13006="Placed",     (G13006*-0.5)  + (0.5*G13006*(F13006-1)*0.2),0)         ))</f>
        <v>3</v>
      </c>
      <c r="J13006" s="18">
        <f t="shared" si="829"/>
        <v>1299.0900000000022</v>
      </c>
      <c r="K13006" s="19" t="str">
        <f t="shared" si="827"/>
        <v>Mar-17</v>
      </c>
      <c r="L13006" s="20">
        <f t="shared" si="830"/>
        <v>12800</v>
      </c>
      <c r="M13006" s="21">
        <f t="shared" si="828"/>
        <v>0.10149140625000017</v>
      </c>
    </row>
    <row r="13007" spans="1:13" x14ac:dyDescent="0.3">
      <c r="A13007" s="116">
        <v>42801</v>
      </c>
      <c r="B13007" s="90" t="s">
        <v>30</v>
      </c>
      <c r="C13007" s="103">
        <v>0.60416666666666663</v>
      </c>
      <c r="D13007" s="94" t="s">
        <v>31</v>
      </c>
      <c r="E13007" s="90" t="s">
        <v>4341</v>
      </c>
      <c r="F13007" s="115">
        <v>4</v>
      </c>
      <c r="G13007" s="92">
        <v>1</v>
      </c>
      <c r="H13007" s="90" t="s">
        <v>33</v>
      </c>
      <c r="I13007" s="77">
        <f>IF(H13007="Lost",G13007*-1,IF(H13007="Won",     IF(D13007="E/W",            G13007*(F13007-1)*0.5*1.25,    IF(D13007="place",   G13007*(F13007-1) *0.95,  G13007*(F13007-1) )),            IF(H13007="Placed",     (G13007*-0.5)  + (0.5*G13007*(F13007-1)*0.2),0)         ))</f>
        <v>-1</v>
      </c>
      <c r="J13007" s="18">
        <f t="shared" si="829"/>
        <v>1298.0900000000022</v>
      </c>
      <c r="K13007" s="19" t="str">
        <f t="shared" si="827"/>
        <v>Mar-17</v>
      </c>
      <c r="L13007" s="20">
        <f t="shared" si="830"/>
        <v>12801</v>
      </c>
      <c r="M13007" s="21">
        <f t="shared" si="828"/>
        <v>0.10140535895633171</v>
      </c>
    </row>
    <row r="13008" spans="1:13" x14ac:dyDescent="0.3">
      <c r="A13008" s="116">
        <v>42801</v>
      </c>
      <c r="B13008" s="90" t="s">
        <v>84</v>
      </c>
      <c r="C13008" s="103">
        <v>0.63888888888888895</v>
      </c>
      <c r="D13008" s="94" t="s">
        <v>31</v>
      </c>
      <c r="E13008" s="90" t="s">
        <v>4344</v>
      </c>
      <c r="F13008" s="115">
        <v>2.88</v>
      </c>
      <c r="G13008" s="92">
        <v>1</v>
      </c>
      <c r="H13008" s="90" t="s">
        <v>33</v>
      </c>
      <c r="I13008" s="77">
        <f>IF(H13008="Lost",G13008*-1,IF(H13008="Won",     IF(D13008="E/W",            G13008*(F13008-1)*0.5*1.25,    IF(D13008="place",   G13008*(F13008-1) *0.95,  G13008*(F13008-1) )),            IF(H13008="Placed",     (G13008*-0.5)  + (0.5*G13008*(F13008-1)*0.2),0)         ))</f>
        <v>-1</v>
      </c>
      <c r="J13008" s="18">
        <f t="shared" si="829"/>
        <v>1297.0900000000022</v>
      </c>
      <c r="K13008" s="19" t="str">
        <f t="shared" si="827"/>
        <v>Mar-17</v>
      </c>
      <c r="L13008" s="20">
        <f t="shared" si="830"/>
        <v>12802</v>
      </c>
      <c r="M13008" s="21">
        <f t="shared" si="828"/>
        <v>0.10131932510545244</v>
      </c>
    </row>
    <row r="13009" spans="1:13" x14ac:dyDescent="0.3">
      <c r="A13009" s="116">
        <v>42801</v>
      </c>
      <c r="B13009" s="90" t="s">
        <v>137</v>
      </c>
      <c r="C13009" s="103">
        <v>0.69444444444444453</v>
      </c>
      <c r="D13009" s="94" t="s">
        <v>31</v>
      </c>
      <c r="E13009" s="90" t="s">
        <v>4343</v>
      </c>
      <c r="F13009" s="115">
        <v>4</v>
      </c>
      <c r="G13009" s="92">
        <v>1</v>
      </c>
      <c r="H13009" s="90" t="s">
        <v>33</v>
      </c>
      <c r="I13009" s="77">
        <f>IF(H13009="Lost",G13009*-1,IF(H13009="Won",     IF(D13009="E/W",            G13009*(F13009-1)*0.5*1.25,    IF(D13009="place",   G13009*(F13009-1) *0.95,  G13009*(F13009-1) )),            IF(H13009="Placed",     (G13009*-0.5)  + (0.5*G13009*(F13009-1)*0.2),0)         ))</f>
        <v>-1</v>
      </c>
      <c r="J13009" s="18">
        <f t="shared" si="829"/>
        <v>1296.0900000000022</v>
      </c>
      <c r="K13009" s="19" t="str">
        <f t="shared" si="827"/>
        <v>Mar-17</v>
      </c>
      <c r="L13009" s="20">
        <f t="shared" si="830"/>
        <v>12803</v>
      </c>
      <c r="M13009" s="21">
        <f t="shared" si="828"/>
        <v>0.10123330469421246</v>
      </c>
    </row>
    <row r="13010" spans="1:13" x14ac:dyDescent="0.3">
      <c r="A13010" s="119">
        <v>42801</v>
      </c>
      <c r="B13010" s="120" t="s">
        <v>137</v>
      </c>
      <c r="C13010" s="121">
        <v>14.4</v>
      </c>
      <c r="D13010" s="94"/>
      <c r="E13010" s="120" t="s">
        <v>11369</v>
      </c>
      <c r="F13010" s="123">
        <v>5.5</v>
      </c>
      <c r="G13010" s="91">
        <v>1</v>
      </c>
      <c r="H13010" s="30" t="s">
        <v>6213</v>
      </c>
      <c r="I13010" s="31">
        <v>-1</v>
      </c>
      <c r="J13010" s="18">
        <f t="shared" si="829"/>
        <v>1295.0900000000022</v>
      </c>
      <c r="K13010" s="19" t="str">
        <f t="shared" si="827"/>
        <v>Mar-17</v>
      </c>
      <c r="L13010" s="20">
        <f t="shared" si="830"/>
        <v>12804</v>
      </c>
      <c r="M13010" s="21">
        <f t="shared" si="828"/>
        <v>0.10114729771946283</v>
      </c>
    </row>
    <row r="13011" spans="1:13" x14ac:dyDescent="0.3">
      <c r="A13011" s="119">
        <v>42801</v>
      </c>
      <c r="B13011" s="120" t="s">
        <v>137</v>
      </c>
      <c r="C13011" s="121">
        <v>15.1</v>
      </c>
      <c r="D13011" s="94"/>
      <c r="E13011" s="120" t="s">
        <v>11370</v>
      </c>
      <c r="F13011" s="123">
        <v>4.5</v>
      </c>
      <c r="G13011" s="91">
        <v>1</v>
      </c>
      <c r="H13011" s="30">
        <v>1</v>
      </c>
      <c r="I13011" s="31">
        <v>3.5</v>
      </c>
      <c r="J13011" s="18">
        <f t="shared" si="829"/>
        <v>1298.5900000000022</v>
      </c>
      <c r="K13011" s="19" t="str">
        <f t="shared" si="827"/>
        <v>Mar-17</v>
      </c>
      <c r="L13011" s="20">
        <f t="shared" si="830"/>
        <v>12805</v>
      </c>
      <c r="M13011" s="21">
        <f t="shared" si="828"/>
        <v>0.10141272940257728</v>
      </c>
    </row>
    <row r="13012" spans="1:13" x14ac:dyDescent="0.3">
      <c r="A13012" s="119">
        <v>42801</v>
      </c>
      <c r="B13012" s="120" t="s">
        <v>30</v>
      </c>
      <c r="C13012" s="121">
        <v>16</v>
      </c>
      <c r="D13012" s="94"/>
      <c r="E13012" s="120" t="s">
        <v>3574</v>
      </c>
      <c r="F13012" s="123">
        <v>4.5</v>
      </c>
      <c r="G13012" s="91">
        <v>1</v>
      </c>
      <c r="H13012" s="30">
        <v>4</v>
      </c>
      <c r="I13012" s="31">
        <v>-1</v>
      </c>
      <c r="J13012" s="18">
        <f t="shared" si="829"/>
        <v>1297.5900000000022</v>
      </c>
      <c r="K13012" s="19" t="str">
        <f t="shared" si="827"/>
        <v>Mar-17</v>
      </c>
      <c r="L13012" s="20">
        <f t="shared" si="830"/>
        <v>12806</v>
      </c>
      <c r="M13012" s="21">
        <f t="shared" si="828"/>
        <v>0.10132672184913338</v>
      </c>
    </row>
    <row r="13013" spans="1:13" x14ac:dyDescent="0.3">
      <c r="A13013" s="119">
        <v>42801</v>
      </c>
      <c r="B13013" s="120" t="s">
        <v>84</v>
      </c>
      <c r="C13013" s="121">
        <v>16.2</v>
      </c>
      <c r="D13013" s="94"/>
      <c r="E13013" s="120" t="s">
        <v>11371</v>
      </c>
      <c r="F13013" s="123">
        <v>4.5</v>
      </c>
      <c r="G13013" s="91">
        <v>1</v>
      </c>
      <c r="H13013" s="30">
        <v>1</v>
      </c>
      <c r="I13013" s="31">
        <v>3.5</v>
      </c>
      <c r="J13013" s="18">
        <f t="shared" si="829"/>
        <v>1301.0900000000022</v>
      </c>
      <c r="K13013" s="19" t="str">
        <f t="shared" si="827"/>
        <v>Mar-17</v>
      </c>
      <c r="L13013" s="20">
        <f t="shared" si="830"/>
        <v>12807</v>
      </c>
      <c r="M13013" s="21">
        <f t="shared" si="828"/>
        <v>0.10159209807136739</v>
      </c>
    </row>
    <row r="13014" spans="1:13" x14ac:dyDescent="0.3">
      <c r="A13014" s="116">
        <v>42802</v>
      </c>
      <c r="B13014" s="90" t="s">
        <v>29</v>
      </c>
      <c r="C13014" s="103">
        <v>0.64583333333333337</v>
      </c>
      <c r="D13014" s="94" t="s">
        <v>31</v>
      </c>
      <c r="E13014" s="90" t="s">
        <v>4345</v>
      </c>
      <c r="F13014" s="115">
        <v>3.75</v>
      </c>
      <c r="G13014" s="92">
        <v>1</v>
      </c>
      <c r="H13014" s="90" t="s">
        <v>33</v>
      </c>
      <c r="I13014" s="77">
        <f>IF(H13014="Lost",G13014*-1,IF(H13014="Won",     IF(D13014="E/W",            G13014*(F13014-1)*0.5*1.25,    IF(D13014="place",   G13014*(F13014-1) *0.95,  G13014*(F13014-1) )),            IF(H13014="Placed",     (G13014*-0.5)  + (0.5*G13014*(F13014-1)*0.2),0)         ))</f>
        <v>-1</v>
      </c>
      <c r="J13014" s="18">
        <f t="shared" si="829"/>
        <v>1300.0900000000022</v>
      </c>
      <c r="K13014" s="19" t="str">
        <f t="shared" si="827"/>
        <v>Mar-17</v>
      </c>
      <c r="L13014" s="20">
        <f t="shared" si="830"/>
        <v>12808</v>
      </c>
      <c r="M13014" s="21">
        <f t="shared" si="828"/>
        <v>0.10150608994378531</v>
      </c>
    </row>
    <row r="13015" spans="1:13" x14ac:dyDescent="0.3">
      <c r="A13015" s="119">
        <v>42802</v>
      </c>
      <c r="B13015" s="120" t="s">
        <v>29</v>
      </c>
      <c r="C13015" s="121">
        <v>16.3</v>
      </c>
      <c r="D13015" s="94"/>
      <c r="E13015" s="120" t="s">
        <v>3464</v>
      </c>
      <c r="F13015" s="123">
        <v>5.5</v>
      </c>
      <c r="G13015" s="91">
        <v>1</v>
      </c>
      <c r="H13015" s="30">
        <v>1</v>
      </c>
      <c r="I13015" s="31">
        <v>4.05</v>
      </c>
      <c r="J13015" s="18">
        <f t="shared" si="829"/>
        <v>1304.1400000000021</v>
      </c>
      <c r="K13015" s="19" t="str">
        <f t="shared" si="827"/>
        <v>Mar-17</v>
      </c>
      <c r="L13015" s="20">
        <f t="shared" si="830"/>
        <v>12809</v>
      </c>
      <c r="M13015" s="21">
        <f t="shared" si="828"/>
        <v>0.10181434928565869</v>
      </c>
    </row>
    <row r="13016" spans="1:13" x14ac:dyDescent="0.3">
      <c r="A13016" s="119">
        <v>42802</v>
      </c>
      <c r="B13016" s="120" t="s">
        <v>29</v>
      </c>
      <c r="C13016" s="121">
        <v>17</v>
      </c>
      <c r="D13016" s="94"/>
      <c r="E13016" s="120" t="s">
        <v>11374</v>
      </c>
      <c r="F13016" s="123">
        <v>4.33</v>
      </c>
      <c r="G13016" s="91">
        <v>1</v>
      </c>
      <c r="H13016" s="30">
        <v>1</v>
      </c>
      <c r="I13016" s="31">
        <v>3.33</v>
      </c>
      <c r="J13016" s="18">
        <f t="shared" si="829"/>
        <v>1307.4700000000021</v>
      </c>
      <c r="K13016" s="19" t="str">
        <f t="shared" si="827"/>
        <v>Mar-17</v>
      </c>
      <c r="L13016" s="20">
        <f t="shared" si="830"/>
        <v>12810</v>
      </c>
      <c r="M13016" s="21">
        <f t="shared" si="828"/>
        <v>0.10206635441061687</v>
      </c>
    </row>
    <row r="13017" spans="1:13" x14ac:dyDescent="0.3">
      <c r="A13017" s="124">
        <v>42802</v>
      </c>
      <c r="B13017" s="108" t="s">
        <v>43</v>
      </c>
      <c r="C13017" s="111">
        <v>18.149999999999999</v>
      </c>
      <c r="D13017" s="94"/>
      <c r="E13017" s="108" t="s">
        <v>11330</v>
      </c>
      <c r="F13017" s="110">
        <v>5</v>
      </c>
      <c r="G13017" s="91">
        <v>1</v>
      </c>
      <c r="H13017" s="35" t="s">
        <v>6526</v>
      </c>
      <c r="I13017" s="34">
        <v>4</v>
      </c>
      <c r="J13017" s="18">
        <f t="shared" si="829"/>
        <v>1311.4700000000021</v>
      </c>
      <c r="K13017" s="19" t="str">
        <f t="shared" si="827"/>
        <v>Mar-17</v>
      </c>
      <c r="L13017" s="20">
        <f t="shared" si="830"/>
        <v>12811</v>
      </c>
      <c r="M13017" s="21">
        <f t="shared" si="828"/>
        <v>0.10237061899929764</v>
      </c>
    </row>
    <row r="13018" spans="1:13" x14ac:dyDescent="0.3">
      <c r="A13018" s="124">
        <v>42802</v>
      </c>
      <c r="B13018" s="108" t="s">
        <v>43</v>
      </c>
      <c r="C13018" s="111">
        <v>18.45</v>
      </c>
      <c r="D13018" s="94"/>
      <c r="E13018" s="108" t="s">
        <v>11372</v>
      </c>
      <c r="F13018" s="110">
        <v>5.5</v>
      </c>
      <c r="G13018" s="91">
        <v>1</v>
      </c>
      <c r="H13018" s="35" t="s">
        <v>6518</v>
      </c>
      <c r="I13018" s="34">
        <v>-1</v>
      </c>
      <c r="J13018" s="18">
        <f t="shared" si="829"/>
        <v>1310.4700000000021</v>
      </c>
      <c r="K13018" s="19" t="str">
        <f t="shared" si="827"/>
        <v>Mar-17</v>
      </c>
      <c r="L13018" s="20">
        <f t="shared" si="830"/>
        <v>12812</v>
      </c>
      <c r="M13018" s="21">
        <f t="shared" si="828"/>
        <v>0.10228457695910101</v>
      </c>
    </row>
    <row r="13019" spans="1:13" x14ac:dyDescent="0.3">
      <c r="A13019" s="124">
        <v>42802</v>
      </c>
      <c r="B13019" s="108" t="s">
        <v>43</v>
      </c>
      <c r="C13019" s="111">
        <v>19.45</v>
      </c>
      <c r="D13019" s="94"/>
      <c r="E13019" s="108" t="s">
        <v>11373</v>
      </c>
      <c r="F13019" s="110">
        <v>4.5</v>
      </c>
      <c r="G13019" s="91">
        <v>1</v>
      </c>
      <c r="H13019" s="35" t="s">
        <v>6526</v>
      </c>
      <c r="I13019" s="34">
        <v>3.5</v>
      </c>
      <c r="J13019" s="18">
        <f t="shared" si="829"/>
        <v>1313.9700000000021</v>
      </c>
      <c r="K13019" s="19" t="str">
        <f t="shared" si="827"/>
        <v>Mar-17</v>
      </c>
      <c r="L13019" s="20">
        <f t="shared" si="830"/>
        <v>12813</v>
      </c>
      <c r="M13019" s="21">
        <f t="shared" si="828"/>
        <v>0.10254975415593554</v>
      </c>
    </row>
    <row r="13020" spans="1:13" x14ac:dyDescent="0.3">
      <c r="A13020" s="116">
        <v>42803</v>
      </c>
      <c r="B13020" s="90" t="s">
        <v>118</v>
      </c>
      <c r="C13020" s="103">
        <v>0.59722222222222221</v>
      </c>
      <c r="D13020" s="94" t="s">
        <v>31</v>
      </c>
      <c r="E13020" s="90" t="s">
        <v>4346</v>
      </c>
      <c r="F13020" s="115">
        <v>4</v>
      </c>
      <c r="G13020" s="92">
        <v>1</v>
      </c>
      <c r="H13020" s="90" t="s">
        <v>33</v>
      </c>
      <c r="I13020" s="77">
        <f>IF(H13020="Lost",G13020*-1,IF(H13020="Won",     IF(D13020="E/W",            G13020*(F13020-1)*0.5*1.25,    IF(D13020="place",   G13020*(F13020-1) *0.95,  G13020*(F13020-1) )),            IF(H13020="Placed",     (G13020*-0.5)  + (0.5*G13020*(F13020-1)*0.2),0)         ))</f>
        <v>-1</v>
      </c>
      <c r="J13020" s="18">
        <f t="shared" si="829"/>
        <v>1312.9700000000021</v>
      </c>
      <c r="K13020" s="19" t="str">
        <f t="shared" si="827"/>
        <v>Mar-17</v>
      </c>
      <c r="L13020" s="20">
        <f t="shared" si="830"/>
        <v>12814</v>
      </c>
      <c r="M13020" s="21">
        <f t="shared" si="828"/>
        <v>0.10246371156547543</v>
      </c>
    </row>
    <row r="13021" spans="1:13" x14ac:dyDescent="0.3">
      <c r="A13021" s="116">
        <v>42803</v>
      </c>
      <c r="B13021" s="90" t="s">
        <v>69</v>
      </c>
      <c r="C13021" s="103">
        <v>0.60763888888888895</v>
      </c>
      <c r="D13021" s="94" t="s">
        <v>31</v>
      </c>
      <c r="E13021" s="90" t="s">
        <v>4347</v>
      </c>
      <c r="F13021" s="115">
        <v>3.25</v>
      </c>
      <c r="G13021" s="92">
        <v>1</v>
      </c>
      <c r="H13021" s="90" t="s">
        <v>33</v>
      </c>
      <c r="I13021" s="77">
        <f>IF(H13021="Lost",G13021*-1,IF(H13021="Won",     IF(D13021="E/W",            G13021*(F13021-1)*0.5*1.25,    IF(D13021="place",   G13021*(F13021-1) *0.95,  G13021*(F13021-1) )),            IF(H13021="Placed",     (G13021*-0.5)  + (0.5*G13021*(F13021-1)*0.2),0)         ))</f>
        <v>-1</v>
      </c>
      <c r="J13021" s="18">
        <f t="shared" si="829"/>
        <v>1311.9700000000021</v>
      </c>
      <c r="K13021" s="19" t="str">
        <f t="shared" si="827"/>
        <v>Mar-17</v>
      </c>
      <c r="L13021" s="20">
        <f t="shared" si="830"/>
        <v>12815</v>
      </c>
      <c r="M13021" s="21">
        <f t="shared" si="828"/>
        <v>0.10237768240343363</v>
      </c>
    </row>
    <row r="13022" spans="1:13" x14ac:dyDescent="0.3">
      <c r="A13022" s="116">
        <v>42803</v>
      </c>
      <c r="B13022" s="90" t="s">
        <v>30</v>
      </c>
      <c r="C13022" s="103">
        <v>0.66319444444444442</v>
      </c>
      <c r="D13022" s="94" t="s">
        <v>31</v>
      </c>
      <c r="E13022" s="90" t="s">
        <v>2503</v>
      </c>
      <c r="F13022" s="115">
        <v>3.5</v>
      </c>
      <c r="G13022" s="92">
        <v>1</v>
      </c>
      <c r="H13022" s="90" t="s">
        <v>33</v>
      </c>
      <c r="I13022" s="77">
        <f>IF(H13022="Lost",G13022*-1,IF(H13022="Won",     IF(D13022="E/W",            G13022*(F13022-1)*0.5*1.25,    IF(D13022="place",   G13022*(F13022-1) *0.95,  G13022*(F13022-1) )),            IF(H13022="Placed",     (G13022*-0.5)  + (0.5*G13022*(F13022-1)*0.2),0)         ))</f>
        <v>-1</v>
      </c>
      <c r="J13022" s="18">
        <f t="shared" si="829"/>
        <v>1310.9700000000021</v>
      </c>
      <c r="K13022" s="19" t="str">
        <f t="shared" si="827"/>
        <v>Mar-17</v>
      </c>
      <c r="L13022" s="20">
        <f t="shared" si="830"/>
        <v>12816</v>
      </c>
      <c r="M13022" s="21">
        <f t="shared" si="828"/>
        <v>0.10229166666666682</v>
      </c>
    </row>
    <row r="13023" spans="1:13" x14ac:dyDescent="0.3">
      <c r="A13023" s="124">
        <v>42803</v>
      </c>
      <c r="B13023" s="108" t="s">
        <v>137</v>
      </c>
      <c r="C13023" s="111">
        <v>17.45</v>
      </c>
      <c r="D13023" s="94"/>
      <c r="E13023" s="108" t="s">
        <v>2067</v>
      </c>
      <c r="F13023" s="110">
        <v>5.5</v>
      </c>
      <c r="G13023" s="91">
        <v>1</v>
      </c>
      <c r="H13023" s="35" t="s">
        <v>6512</v>
      </c>
      <c r="I13023" s="34">
        <v>-1</v>
      </c>
      <c r="J13023" s="18">
        <f t="shared" si="829"/>
        <v>1309.9700000000021</v>
      </c>
      <c r="K13023" s="19" t="str">
        <f t="shared" si="827"/>
        <v>Mar-17</v>
      </c>
      <c r="L13023" s="20">
        <f t="shared" si="830"/>
        <v>12817</v>
      </c>
      <c r="M13023" s="21">
        <f t="shared" si="828"/>
        <v>0.10220566435203261</v>
      </c>
    </row>
    <row r="13024" spans="1:13" x14ac:dyDescent="0.3">
      <c r="A13024" s="124">
        <v>42803</v>
      </c>
      <c r="B13024" s="108" t="s">
        <v>137</v>
      </c>
      <c r="C13024" s="111">
        <v>17.45</v>
      </c>
      <c r="D13024" s="94"/>
      <c r="E13024" s="108" t="s">
        <v>11375</v>
      </c>
      <c r="F13024" s="110">
        <v>6</v>
      </c>
      <c r="G13024" s="91">
        <v>1</v>
      </c>
      <c r="H13024" s="35" t="s">
        <v>6512</v>
      </c>
      <c r="I13024" s="34">
        <v>-1</v>
      </c>
      <c r="J13024" s="18">
        <f t="shared" si="829"/>
        <v>1308.9700000000021</v>
      </c>
      <c r="K13024" s="19" t="str">
        <f t="shared" si="827"/>
        <v>Mar-17</v>
      </c>
      <c r="L13024" s="20">
        <f t="shared" si="830"/>
        <v>12818</v>
      </c>
      <c r="M13024" s="21">
        <f t="shared" si="828"/>
        <v>0.10211967545638961</v>
      </c>
    </row>
    <row r="13025" spans="1:13" x14ac:dyDescent="0.3">
      <c r="A13025" s="116">
        <v>42804</v>
      </c>
      <c r="B13025" s="90" t="s">
        <v>49</v>
      </c>
      <c r="C13025" s="103">
        <v>0.6875</v>
      </c>
      <c r="D13025" s="94" t="s">
        <v>31</v>
      </c>
      <c r="E13025" s="90" t="s">
        <v>4348</v>
      </c>
      <c r="F13025" s="115">
        <v>2.88</v>
      </c>
      <c r="G13025" s="92">
        <v>1</v>
      </c>
      <c r="H13025" s="90" t="s">
        <v>42</v>
      </c>
      <c r="I13025" s="77">
        <f>IF(H13025="Lost",G13025*-1,IF(H13025="Won",     IF(D13025="E/W",            G13025*(F13025-1)*0.5*1.25,    IF(D13025="place",   G13025*(F13025-1) *0.95,  G13025*(F13025-1) )),            IF(H13025="Placed",     (G13025*-0.5)  + (0.5*G13025*(F13025-1)*0.2),0)         ))</f>
        <v>1.88</v>
      </c>
      <c r="J13025" s="18">
        <f t="shared" si="829"/>
        <v>1310.8500000000022</v>
      </c>
      <c r="K13025" s="19" t="str">
        <f t="shared" si="827"/>
        <v>Mar-17</v>
      </c>
      <c r="L13025" s="20">
        <f t="shared" si="830"/>
        <v>12819</v>
      </c>
      <c r="M13025" s="21">
        <f t="shared" si="828"/>
        <v>0.10225836648724566</v>
      </c>
    </row>
    <row r="13026" spans="1:13" x14ac:dyDescent="0.3">
      <c r="A13026" s="119">
        <v>42804</v>
      </c>
      <c r="B13026" s="120" t="s">
        <v>50</v>
      </c>
      <c r="C13026" s="121">
        <v>14.55</v>
      </c>
      <c r="D13026" s="94"/>
      <c r="E13026" s="120" t="s">
        <v>7451</v>
      </c>
      <c r="F13026" s="123">
        <v>4.33</v>
      </c>
      <c r="G13026" s="91">
        <v>1</v>
      </c>
      <c r="H13026" s="30">
        <v>3</v>
      </c>
      <c r="I13026" s="31">
        <v>-1</v>
      </c>
      <c r="J13026" s="18">
        <f t="shared" si="829"/>
        <v>1309.8500000000022</v>
      </c>
      <c r="K13026" s="19" t="str">
        <f t="shared" si="827"/>
        <v>Mar-17</v>
      </c>
      <c r="L13026" s="20">
        <f t="shared" si="830"/>
        <v>12820</v>
      </c>
      <c r="M13026" s="21">
        <f t="shared" si="828"/>
        <v>0.10217238689547599</v>
      </c>
    </row>
    <row r="13027" spans="1:13" x14ac:dyDescent="0.3">
      <c r="A13027" s="119">
        <v>42804</v>
      </c>
      <c r="B13027" s="120" t="s">
        <v>96</v>
      </c>
      <c r="C13027" s="121">
        <v>16.149999999999999</v>
      </c>
      <c r="D13027" s="94"/>
      <c r="E13027" s="120" t="s">
        <v>11378</v>
      </c>
      <c r="F13027" s="123">
        <v>6</v>
      </c>
      <c r="G13027" s="91">
        <v>1</v>
      </c>
      <c r="H13027" s="30">
        <v>6</v>
      </c>
      <c r="I13027" s="31">
        <v>-1</v>
      </c>
      <c r="J13027" s="18">
        <f t="shared" si="829"/>
        <v>1308.8500000000022</v>
      </c>
      <c r="K13027" s="19" t="str">
        <f t="shared" si="827"/>
        <v>Mar-17</v>
      </c>
      <c r="L13027" s="20">
        <f t="shared" si="830"/>
        <v>12821</v>
      </c>
      <c r="M13027" s="21">
        <f t="shared" si="828"/>
        <v>0.10208642071601297</v>
      </c>
    </row>
    <row r="13028" spans="1:13" x14ac:dyDescent="0.3">
      <c r="A13028" s="124">
        <v>42804</v>
      </c>
      <c r="B13028" s="108" t="s">
        <v>137</v>
      </c>
      <c r="C13028" s="111">
        <v>19.149999999999999</v>
      </c>
      <c r="D13028" s="94"/>
      <c r="E13028" s="108" t="s">
        <v>11376</v>
      </c>
      <c r="F13028" s="110">
        <v>4.5</v>
      </c>
      <c r="G13028" s="91">
        <v>1</v>
      </c>
      <c r="H13028" s="35" t="s">
        <v>6518</v>
      </c>
      <c r="I13028" s="34">
        <v>-1</v>
      </c>
      <c r="J13028" s="18">
        <f t="shared" si="829"/>
        <v>1307.8500000000022</v>
      </c>
      <c r="K13028" s="19" t="str">
        <f t="shared" si="827"/>
        <v>Mar-17</v>
      </c>
      <c r="L13028" s="20">
        <f t="shared" si="830"/>
        <v>12822</v>
      </c>
      <c r="M13028" s="21">
        <f t="shared" si="828"/>
        <v>0.10200046794571847</v>
      </c>
    </row>
    <row r="13029" spans="1:13" x14ac:dyDescent="0.3">
      <c r="A13029" s="124">
        <v>42804</v>
      </c>
      <c r="B13029" s="108" t="s">
        <v>137</v>
      </c>
      <c r="C13029" s="111">
        <v>20.149999999999999</v>
      </c>
      <c r="D13029" s="94"/>
      <c r="E13029" s="108" t="s">
        <v>11377</v>
      </c>
      <c r="F13029" s="110">
        <v>6</v>
      </c>
      <c r="G13029" s="91">
        <v>1</v>
      </c>
      <c r="H13029" s="35" t="s">
        <v>6518</v>
      </c>
      <c r="I13029" s="34">
        <v>-1</v>
      </c>
      <c r="J13029" s="18">
        <f t="shared" si="829"/>
        <v>1306.8500000000022</v>
      </c>
      <c r="K13029" s="19" t="str">
        <f t="shared" si="827"/>
        <v>Mar-17</v>
      </c>
      <c r="L13029" s="20">
        <f t="shared" si="830"/>
        <v>12823</v>
      </c>
      <c r="M13029" s="21">
        <f t="shared" si="828"/>
        <v>0.10191452858145537</v>
      </c>
    </row>
    <row r="13030" spans="1:13" x14ac:dyDescent="0.3">
      <c r="A13030" s="124">
        <v>42804</v>
      </c>
      <c r="B13030" s="108" t="s">
        <v>137</v>
      </c>
      <c r="C13030" s="111">
        <v>20.149999999999999</v>
      </c>
      <c r="D13030" s="94"/>
      <c r="E13030" s="108" t="s">
        <v>5171</v>
      </c>
      <c r="F13030" s="110">
        <v>5</v>
      </c>
      <c r="G13030" s="91">
        <v>1</v>
      </c>
      <c r="H13030" s="35" t="s">
        <v>6512</v>
      </c>
      <c r="I13030" s="34">
        <v>-1</v>
      </c>
      <c r="J13030" s="18">
        <f t="shared" si="829"/>
        <v>1305.8500000000022</v>
      </c>
      <c r="K13030" s="19" t="str">
        <f t="shared" si="827"/>
        <v>Mar-17</v>
      </c>
      <c r="L13030" s="20">
        <f t="shared" si="830"/>
        <v>12824</v>
      </c>
      <c r="M13030" s="21">
        <f t="shared" si="828"/>
        <v>0.10182860262008751</v>
      </c>
    </row>
    <row r="13031" spans="1:13" x14ac:dyDescent="0.3">
      <c r="A13031" s="116">
        <v>42805</v>
      </c>
      <c r="B13031" s="90" t="s">
        <v>96</v>
      </c>
      <c r="C13031" s="103">
        <v>0.55555555555555558</v>
      </c>
      <c r="D13031" s="94" t="s">
        <v>31</v>
      </c>
      <c r="E13031" s="90" t="s">
        <v>4349</v>
      </c>
      <c r="F13031" s="115">
        <v>3.5</v>
      </c>
      <c r="G13031" s="92">
        <v>1</v>
      </c>
      <c r="H13031" s="90" t="s">
        <v>33</v>
      </c>
      <c r="I13031" s="77">
        <f>IF(H13031="Lost",G13031*-1,IF(H13031="Won",     IF(D13031="E/W",            G13031*(F13031-1)*0.5*1.25,    IF(D13031="place",   G13031*(F13031-1) *0.95,  G13031*(F13031-1) )),            IF(H13031="Placed",     (G13031*-0.5)  + (0.5*G13031*(F13031-1)*0.2),0)         ))</f>
        <v>-1</v>
      </c>
      <c r="J13031" s="18">
        <f t="shared" si="829"/>
        <v>1304.8500000000022</v>
      </c>
      <c r="K13031" s="19" t="str">
        <f t="shared" si="827"/>
        <v>Mar-17</v>
      </c>
      <c r="L13031" s="20">
        <f t="shared" si="830"/>
        <v>12825</v>
      </c>
      <c r="M13031" s="21">
        <f t="shared" si="828"/>
        <v>0.1017426900584797</v>
      </c>
    </row>
    <row r="13032" spans="1:13" x14ac:dyDescent="0.3">
      <c r="A13032" s="116">
        <v>42805</v>
      </c>
      <c r="B13032" s="90" t="s">
        <v>47</v>
      </c>
      <c r="C13032" s="103">
        <v>0.84375</v>
      </c>
      <c r="D13032" s="94" t="s">
        <v>31</v>
      </c>
      <c r="E13032" s="90" t="s">
        <v>4350</v>
      </c>
      <c r="F13032" s="115">
        <v>3.25</v>
      </c>
      <c r="G13032" s="92">
        <v>1</v>
      </c>
      <c r="H13032" s="90" t="s">
        <v>33</v>
      </c>
      <c r="I13032" s="77">
        <f>IF(H13032="Lost",G13032*-1,IF(H13032="Won",     IF(D13032="E/W",            G13032*(F13032-1)*0.5*1.25,    IF(D13032="place",   G13032*(F13032-1) *0.95,  G13032*(F13032-1) )),            IF(H13032="Placed",     (G13032*-0.5)  + (0.5*G13032*(F13032-1)*0.2),0)         ))</f>
        <v>-1</v>
      </c>
      <c r="J13032" s="18">
        <f t="shared" si="829"/>
        <v>1303.8500000000022</v>
      </c>
      <c r="K13032" s="19" t="str">
        <f t="shared" si="827"/>
        <v>Mar-17</v>
      </c>
      <c r="L13032" s="20">
        <f t="shared" si="830"/>
        <v>12826</v>
      </c>
      <c r="M13032" s="21">
        <f t="shared" si="828"/>
        <v>0.10165679089349776</v>
      </c>
    </row>
    <row r="13033" spans="1:13" x14ac:dyDescent="0.3">
      <c r="A13033" s="119">
        <v>42805</v>
      </c>
      <c r="B13033" s="120" t="s">
        <v>139</v>
      </c>
      <c r="C13033" s="121">
        <v>13.4</v>
      </c>
      <c r="D13033" s="94"/>
      <c r="E13033" s="120" t="s">
        <v>8405</v>
      </c>
      <c r="F13033" s="123">
        <v>5</v>
      </c>
      <c r="G13033" s="91">
        <v>1</v>
      </c>
      <c r="H13033" s="30">
        <v>3</v>
      </c>
      <c r="I13033" s="31">
        <v>-1</v>
      </c>
      <c r="J13033" s="18">
        <f t="shared" si="829"/>
        <v>1302.8500000000022</v>
      </c>
      <c r="K13033" s="19" t="str">
        <f t="shared" si="827"/>
        <v>Mar-17</v>
      </c>
      <c r="L13033" s="20">
        <f t="shared" si="830"/>
        <v>12827</v>
      </c>
      <c r="M13033" s="21">
        <f t="shared" si="828"/>
        <v>0.10157090512200843</v>
      </c>
    </row>
    <row r="13034" spans="1:13" x14ac:dyDescent="0.3">
      <c r="A13034" s="119">
        <v>42805</v>
      </c>
      <c r="B13034" s="120" t="s">
        <v>96</v>
      </c>
      <c r="C13034" s="121">
        <v>14.25</v>
      </c>
      <c r="D13034" s="94"/>
      <c r="E13034" s="120" t="s">
        <v>11379</v>
      </c>
      <c r="F13034" s="123">
        <v>4.5</v>
      </c>
      <c r="G13034" s="91">
        <v>1</v>
      </c>
      <c r="H13034" s="30">
        <v>3</v>
      </c>
      <c r="I13034" s="31">
        <v>-1</v>
      </c>
      <c r="J13034" s="18">
        <f t="shared" si="829"/>
        <v>1301.8500000000022</v>
      </c>
      <c r="K13034" s="19" t="str">
        <f t="shared" si="827"/>
        <v>Mar-17</v>
      </c>
      <c r="L13034" s="20">
        <f t="shared" si="830"/>
        <v>12828</v>
      </c>
      <c r="M13034" s="21">
        <f t="shared" si="828"/>
        <v>0.1014850327408795</v>
      </c>
    </row>
    <row r="13035" spans="1:13" x14ac:dyDescent="0.3">
      <c r="A13035" s="119">
        <v>42805</v>
      </c>
      <c r="B13035" s="120" t="s">
        <v>49</v>
      </c>
      <c r="C13035" s="121">
        <v>14.45</v>
      </c>
      <c r="D13035" s="94"/>
      <c r="E13035" s="120" t="s">
        <v>8200</v>
      </c>
      <c r="F13035" s="123">
        <v>4.33</v>
      </c>
      <c r="G13035" s="91">
        <v>1</v>
      </c>
      <c r="H13035" s="30">
        <v>3</v>
      </c>
      <c r="I13035" s="31">
        <v>-1</v>
      </c>
      <c r="J13035" s="18">
        <f t="shared" si="829"/>
        <v>1300.8500000000022</v>
      </c>
      <c r="K13035" s="19" t="str">
        <f t="shared" si="827"/>
        <v>Mar-17</v>
      </c>
      <c r="L13035" s="20">
        <f t="shared" si="830"/>
        <v>12829</v>
      </c>
      <c r="M13035" s="21">
        <f t="shared" si="828"/>
        <v>0.10139917374697967</v>
      </c>
    </row>
    <row r="13036" spans="1:13" x14ac:dyDescent="0.3">
      <c r="A13036" s="119">
        <v>42805</v>
      </c>
      <c r="B13036" s="120" t="s">
        <v>49</v>
      </c>
      <c r="C13036" s="121">
        <v>15.55</v>
      </c>
      <c r="D13036" s="94"/>
      <c r="E13036" s="120" t="s">
        <v>11380</v>
      </c>
      <c r="F13036" s="123">
        <v>5</v>
      </c>
      <c r="G13036" s="91">
        <v>1</v>
      </c>
      <c r="H13036" s="30">
        <v>3</v>
      </c>
      <c r="I13036" s="31">
        <v>-1</v>
      </c>
      <c r="J13036" s="18">
        <f t="shared" si="829"/>
        <v>1299.8500000000022</v>
      </c>
      <c r="K13036" s="19" t="str">
        <f t="shared" si="827"/>
        <v>Mar-17</v>
      </c>
      <c r="L13036" s="20">
        <f t="shared" si="830"/>
        <v>12830</v>
      </c>
      <c r="M13036" s="21">
        <f t="shared" si="828"/>
        <v>0.10131332813717865</v>
      </c>
    </row>
    <row r="13037" spans="1:13" x14ac:dyDescent="0.3">
      <c r="A13037" s="124">
        <v>42805</v>
      </c>
      <c r="B13037" s="108" t="s">
        <v>47</v>
      </c>
      <c r="C13037" s="111">
        <v>18.149999999999999</v>
      </c>
      <c r="D13037" s="94"/>
      <c r="E13037" s="108" t="s">
        <v>8028</v>
      </c>
      <c r="F13037" s="110">
        <v>4.5</v>
      </c>
      <c r="G13037" s="91">
        <v>1</v>
      </c>
      <c r="H13037" s="35" t="s">
        <v>6518</v>
      </c>
      <c r="I13037" s="34">
        <v>-1</v>
      </c>
      <c r="J13037" s="18">
        <f t="shared" si="829"/>
        <v>1298.8500000000022</v>
      </c>
      <c r="K13037" s="19" t="str">
        <f t="shared" si="827"/>
        <v>Mar-17</v>
      </c>
      <c r="L13037" s="20">
        <f t="shared" si="830"/>
        <v>12831</v>
      </c>
      <c r="M13037" s="21">
        <f t="shared" si="828"/>
        <v>0.10122749590834715</v>
      </c>
    </row>
    <row r="13038" spans="1:13" x14ac:dyDescent="0.3">
      <c r="A13038" s="116">
        <v>42807</v>
      </c>
      <c r="B13038" s="90" t="s">
        <v>73</v>
      </c>
      <c r="C13038" s="103">
        <v>0.62847222222222221</v>
      </c>
      <c r="D13038" s="94" t="s">
        <v>31</v>
      </c>
      <c r="E13038" s="90" t="s">
        <v>4351</v>
      </c>
      <c r="F13038" s="115">
        <v>3</v>
      </c>
      <c r="G13038" s="92">
        <v>1</v>
      </c>
      <c r="H13038" s="90" t="s">
        <v>42</v>
      </c>
      <c r="I13038" s="77">
        <f>IF(H13038="Lost",G13038*-1,IF(H13038="Won",     IF(D13038="E/W",            G13038*(F13038-1)*0.5*1.25,    IF(D13038="place",   G13038*(F13038-1) *0.95,  G13038*(F13038-1) )),            IF(H13038="Placed",     (G13038*-0.5)  + (0.5*G13038*(F13038-1)*0.2),0)         ))</f>
        <v>2</v>
      </c>
      <c r="J13038" s="18">
        <f t="shared" si="829"/>
        <v>1300.8500000000022</v>
      </c>
      <c r="K13038" s="19" t="str">
        <f t="shared" si="827"/>
        <v>Mar-17</v>
      </c>
      <c r="L13038" s="20">
        <f t="shared" si="830"/>
        <v>12832</v>
      </c>
      <c r="M13038" s="21">
        <f t="shared" si="828"/>
        <v>0.10137546758104755</v>
      </c>
    </row>
    <row r="13039" spans="1:13" x14ac:dyDescent="0.3">
      <c r="A13039" s="116">
        <v>42807</v>
      </c>
      <c r="B13039" s="90" t="s">
        <v>146</v>
      </c>
      <c r="C13039" s="103">
        <v>0.63541666666666663</v>
      </c>
      <c r="D13039" s="94" t="s">
        <v>31</v>
      </c>
      <c r="E13039" s="90" t="s">
        <v>4352</v>
      </c>
      <c r="F13039" s="115">
        <v>2.75</v>
      </c>
      <c r="G13039" s="92">
        <v>1</v>
      </c>
      <c r="H13039" s="90" t="s">
        <v>42</v>
      </c>
      <c r="I13039" s="77">
        <f>IF(H13039="Lost",G13039*-1,IF(H13039="Won",     IF(D13039="E/W",            G13039*(F13039-1)*0.5*1.25,    IF(D13039="place",   G13039*(F13039-1) *0.95,  G13039*(F13039-1) )),            IF(H13039="Placed",     (G13039*-0.5)  + (0.5*G13039*(F13039-1)*0.2),0)         ))</f>
        <v>1.75</v>
      </c>
      <c r="J13039" s="18">
        <f t="shared" si="829"/>
        <v>1302.6000000000022</v>
      </c>
      <c r="K13039" s="19" t="str">
        <f t="shared" si="827"/>
        <v>Mar-17</v>
      </c>
      <c r="L13039" s="20">
        <f t="shared" si="830"/>
        <v>12833</v>
      </c>
      <c r="M13039" s="21">
        <f t="shared" si="828"/>
        <v>0.10150393516714737</v>
      </c>
    </row>
    <row r="13040" spans="1:13" x14ac:dyDescent="0.3">
      <c r="A13040" s="116">
        <v>42807</v>
      </c>
      <c r="B13040" s="90" t="s">
        <v>47</v>
      </c>
      <c r="C13040" s="103">
        <v>0.76388888888888884</v>
      </c>
      <c r="D13040" s="94" t="s">
        <v>31</v>
      </c>
      <c r="E13040" s="90" t="s">
        <v>4353</v>
      </c>
      <c r="F13040" s="115">
        <v>3.75</v>
      </c>
      <c r="G13040" s="92">
        <v>1</v>
      </c>
      <c r="H13040" s="90" t="s">
        <v>33</v>
      </c>
      <c r="I13040" s="77">
        <f>IF(H13040="Lost",G13040*-1,IF(H13040="Won",     IF(D13040="E/W",            G13040*(F13040-1)*0.5*1.25,    IF(D13040="place",   G13040*(F13040-1) *0.95,  G13040*(F13040-1) )),            IF(H13040="Placed",     (G13040*-0.5)  + (0.5*G13040*(F13040-1)*0.2),0)         ))</f>
        <v>-1</v>
      </c>
      <c r="J13040" s="18">
        <f t="shared" si="829"/>
        <v>1301.6000000000022</v>
      </c>
      <c r="K13040" s="19" t="str">
        <f t="shared" si="827"/>
        <v>Mar-17</v>
      </c>
      <c r="L13040" s="20">
        <f t="shared" si="830"/>
        <v>12834</v>
      </c>
      <c r="M13040" s="21">
        <f t="shared" si="828"/>
        <v>0.10141810815022613</v>
      </c>
    </row>
    <row r="13041" spans="1:13" x14ac:dyDescent="0.3">
      <c r="A13041" s="119">
        <v>42807</v>
      </c>
      <c r="B13041" s="120" t="s">
        <v>146</v>
      </c>
      <c r="C13041" s="121">
        <v>14.1</v>
      </c>
      <c r="D13041" s="94"/>
      <c r="E13041" s="120" t="s">
        <v>11383</v>
      </c>
      <c r="F13041" s="123">
        <v>4.5</v>
      </c>
      <c r="G13041" s="91">
        <v>1</v>
      </c>
      <c r="H13041" s="30">
        <v>2</v>
      </c>
      <c r="I13041" s="31">
        <v>-1</v>
      </c>
      <c r="J13041" s="18">
        <f t="shared" si="829"/>
        <v>1300.6000000000022</v>
      </c>
      <c r="K13041" s="19" t="str">
        <f t="shared" si="827"/>
        <v>Mar-17</v>
      </c>
      <c r="L13041" s="20">
        <f t="shared" si="830"/>
        <v>12835</v>
      </c>
      <c r="M13041" s="21">
        <f t="shared" si="828"/>
        <v>0.10133229450720703</v>
      </c>
    </row>
    <row r="13042" spans="1:13" x14ac:dyDescent="0.3">
      <c r="A13042" s="119">
        <v>42807</v>
      </c>
      <c r="B13042" s="120" t="s">
        <v>73</v>
      </c>
      <c r="C13042" s="121">
        <v>17.100000000000001</v>
      </c>
      <c r="D13042" s="94"/>
      <c r="E13042" s="120" t="s">
        <v>7050</v>
      </c>
      <c r="F13042" s="123">
        <v>5</v>
      </c>
      <c r="G13042" s="91">
        <v>1</v>
      </c>
      <c r="H13042" s="30">
        <v>5</v>
      </c>
      <c r="I13042" s="31">
        <v>-1</v>
      </c>
      <c r="J13042" s="18">
        <f t="shared" si="829"/>
        <v>1299.6000000000022</v>
      </c>
      <c r="K13042" s="19" t="str">
        <f t="shared" si="827"/>
        <v>Mar-17</v>
      </c>
      <c r="L13042" s="20">
        <f t="shared" si="830"/>
        <v>12836</v>
      </c>
      <c r="M13042" s="21">
        <f t="shared" si="828"/>
        <v>0.10124649423496433</v>
      </c>
    </row>
    <row r="13043" spans="1:13" x14ac:dyDescent="0.3">
      <c r="A13043" s="124">
        <v>42807</v>
      </c>
      <c r="B13043" s="108" t="s">
        <v>47</v>
      </c>
      <c r="C13043" s="111">
        <v>17.5</v>
      </c>
      <c r="D13043" s="94"/>
      <c r="E13043" s="108" t="s">
        <v>11381</v>
      </c>
      <c r="F13043" s="110">
        <v>5</v>
      </c>
      <c r="G13043" s="91">
        <v>1</v>
      </c>
      <c r="H13043" s="35" t="s">
        <v>6518</v>
      </c>
      <c r="I13043" s="34">
        <v>-1</v>
      </c>
      <c r="J13043" s="18">
        <f t="shared" si="829"/>
        <v>1298.6000000000022</v>
      </c>
      <c r="K13043" s="19" t="str">
        <f t="shared" si="827"/>
        <v>Mar-17</v>
      </c>
      <c r="L13043" s="20">
        <f t="shared" si="830"/>
        <v>12837</v>
      </c>
      <c r="M13043" s="21">
        <f t="shared" si="828"/>
        <v>0.10116070733037331</v>
      </c>
    </row>
    <row r="13044" spans="1:13" x14ac:dyDescent="0.3">
      <c r="A13044" s="124">
        <v>42807</v>
      </c>
      <c r="B13044" s="108" t="s">
        <v>47</v>
      </c>
      <c r="C13044" s="111">
        <v>18.2</v>
      </c>
      <c r="D13044" s="94"/>
      <c r="E13044" s="108" t="s">
        <v>11382</v>
      </c>
      <c r="F13044" s="110">
        <v>5</v>
      </c>
      <c r="G13044" s="91">
        <v>1</v>
      </c>
      <c r="H13044" s="35" t="s">
        <v>6512</v>
      </c>
      <c r="I13044" s="34">
        <v>-1</v>
      </c>
      <c r="J13044" s="18">
        <f t="shared" si="829"/>
        <v>1297.6000000000022</v>
      </c>
      <c r="K13044" s="19" t="str">
        <f t="shared" si="827"/>
        <v>Mar-17</v>
      </c>
      <c r="L13044" s="20">
        <f t="shared" si="830"/>
        <v>12838</v>
      </c>
      <c r="M13044" s="21">
        <f t="shared" si="828"/>
        <v>0.10107493379031018</v>
      </c>
    </row>
    <row r="13045" spans="1:13" x14ac:dyDescent="0.3">
      <c r="A13045" s="116">
        <v>42808</v>
      </c>
      <c r="B13045" s="90" t="s">
        <v>30</v>
      </c>
      <c r="C13045" s="103">
        <v>0.68402777777777779</v>
      </c>
      <c r="D13045" s="94" t="s">
        <v>31</v>
      </c>
      <c r="E13045" s="90" t="s">
        <v>4354</v>
      </c>
      <c r="F13045" s="115">
        <v>4</v>
      </c>
      <c r="G13045" s="92">
        <v>1</v>
      </c>
      <c r="H13045" s="90" t="s">
        <v>33</v>
      </c>
      <c r="I13045" s="77">
        <f>IF(H13045="Lost",G13045*-1,IF(H13045="Won",     IF(D13045="E/W",            G13045*(F13045-1)*0.5*1.25,    IF(D13045="place",   G13045*(F13045-1) *0.95,  G13045*(F13045-1) )),            IF(H13045="Placed",     (G13045*-0.5)  + (0.5*G13045*(F13045-1)*0.2),0)         ))</f>
        <v>-1</v>
      </c>
      <c r="J13045" s="18">
        <f t="shared" si="829"/>
        <v>1296.6000000000022</v>
      </c>
      <c r="K13045" s="19" t="str">
        <f t="shared" si="827"/>
        <v>Mar-17</v>
      </c>
      <c r="L13045" s="20">
        <f t="shared" si="830"/>
        <v>12839</v>
      </c>
      <c r="M13045" s="21">
        <f t="shared" si="828"/>
        <v>0.10098917361165216</v>
      </c>
    </row>
    <row r="13046" spans="1:13" x14ac:dyDescent="0.3">
      <c r="A13046" s="116">
        <v>42808</v>
      </c>
      <c r="B13046" s="90" t="s">
        <v>45</v>
      </c>
      <c r="C13046" s="103">
        <v>0.84375</v>
      </c>
      <c r="D13046" s="94" t="s">
        <v>31</v>
      </c>
      <c r="E13046" s="90" t="s">
        <v>4355</v>
      </c>
      <c r="F13046" s="115">
        <v>3</v>
      </c>
      <c r="G13046" s="92">
        <v>1</v>
      </c>
      <c r="H13046" s="90" t="s">
        <v>33</v>
      </c>
      <c r="I13046" s="77">
        <f>IF(H13046="Lost",G13046*-1,IF(H13046="Won",     IF(D13046="E/W",            G13046*(F13046-1)*0.5*1.25,    IF(D13046="place",   G13046*(F13046-1) *0.95,  G13046*(F13046-1) )),            IF(H13046="Placed",     (G13046*-0.5)  + (0.5*G13046*(F13046-1)*0.2),0)         ))</f>
        <v>-1</v>
      </c>
      <c r="J13046" s="18">
        <f t="shared" si="829"/>
        <v>1295.6000000000022</v>
      </c>
      <c r="K13046" s="19" t="str">
        <f t="shared" si="827"/>
        <v>Mar-17</v>
      </c>
      <c r="L13046" s="20">
        <f t="shared" si="830"/>
        <v>12840</v>
      </c>
      <c r="M13046" s="21">
        <f t="shared" si="828"/>
        <v>0.10090342679127742</v>
      </c>
    </row>
    <row r="13047" spans="1:13" x14ac:dyDescent="0.3">
      <c r="A13047" s="119">
        <v>42808</v>
      </c>
      <c r="B13047" s="120" t="s">
        <v>82</v>
      </c>
      <c r="C13047" s="121">
        <v>13.2</v>
      </c>
      <c r="D13047" s="94"/>
      <c r="E13047" s="120" t="s">
        <v>11385</v>
      </c>
      <c r="F13047" s="123">
        <v>6</v>
      </c>
      <c r="G13047" s="91">
        <v>1</v>
      </c>
      <c r="H13047" s="30">
        <v>6</v>
      </c>
      <c r="I13047" s="31">
        <v>-1</v>
      </c>
      <c r="J13047" s="18">
        <f t="shared" si="829"/>
        <v>1294.6000000000022</v>
      </c>
      <c r="K13047" s="19" t="str">
        <f t="shared" si="827"/>
        <v>Mar-17</v>
      </c>
      <c r="L13047" s="20">
        <f t="shared" si="830"/>
        <v>12841</v>
      </c>
      <c r="M13047" s="21">
        <f t="shared" si="828"/>
        <v>0.10081769332606512</v>
      </c>
    </row>
    <row r="13048" spans="1:13" x14ac:dyDescent="0.3">
      <c r="A13048" s="119">
        <v>42808</v>
      </c>
      <c r="B13048" s="120" t="s">
        <v>82</v>
      </c>
      <c r="C13048" s="121">
        <v>13.55</v>
      </c>
      <c r="D13048" s="94"/>
      <c r="E13048" s="120" t="s">
        <v>11386</v>
      </c>
      <c r="F13048" s="123">
        <v>5</v>
      </c>
      <c r="G13048" s="91">
        <v>1</v>
      </c>
      <c r="H13048" s="30">
        <v>3</v>
      </c>
      <c r="I13048" s="31">
        <v>-1</v>
      </c>
      <c r="J13048" s="18">
        <f t="shared" si="829"/>
        <v>1293.6000000000022</v>
      </c>
      <c r="K13048" s="19" t="str">
        <f t="shared" si="827"/>
        <v>Mar-17</v>
      </c>
      <c r="L13048" s="20">
        <f t="shared" si="830"/>
        <v>12842</v>
      </c>
      <c r="M13048" s="21">
        <f t="shared" si="828"/>
        <v>0.10073197321289536</v>
      </c>
    </row>
    <row r="13049" spans="1:13" x14ac:dyDescent="0.3">
      <c r="A13049" s="119">
        <v>42808</v>
      </c>
      <c r="B13049" s="120" t="s">
        <v>82</v>
      </c>
      <c r="C13049" s="121">
        <v>14.35</v>
      </c>
      <c r="D13049" s="94"/>
      <c r="E13049" s="120" t="s">
        <v>11387</v>
      </c>
      <c r="F13049" s="123">
        <v>6</v>
      </c>
      <c r="G13049" s="91">
        <v>1</v>
      </c>
      <c r="H13049" s="30">
        <v>3</v>
      </c>
      <c r="I13049" s="31">
        <v>-1</v>
      </c>
      <c r="J13049" s="18">
        <f t="shared" si="829"/>
        <v>1292.6000000000022</v>
      </c>
      <c r="K13049" s="19" t="str">
        <f t="shared" si="827"/>
        <v>Mar-17</v>
      </c>
      <c r="L13049" s="20">
        <f t="shared" si="830"/>
        <v>12843</v>
      </c>
      <c r="M13049" s="21">
        <f t="shared" si="828"/>
        <v>0.10064626644864924</v>
      </c>
    </row>
    <row r="13050" spans="1:13" x14ac:dyDescent="0.3">
      <c r="A13050" s="119">
        <v>42808</v>
      </c>
      <c r="B13050" s="120" t="s">
        <v>82</v>
      </c>
      <c r="C13050" s="121">
        <v>15.55</v>
      </c>
      <c r="D13050" s="94"/>
      <c r="E13050" s="120" t="s">
        <v>11388</v>
      </c>
      <c r="F13050" s="123">
        <v>4.33</v>
      </c>
      <c r="G13050" s="91">
        <v>1</v>
      </c>
      <c r="H13050" s="30">
        <v>1</v>
      </c>
      <c r="I13050" s="31">
        <v>3.33</v>
      </c>
      <c r="J13050" s="18">
        <f t="shared" si="829"/>
        <v>1295.9300000000021</v>
      </c>
      <c r="K13050" s="19" t="str">
        <f t="shared" si="827"/>
        <v>Mar-17</v>
      </c>
      <c r="L13050" s="20">
        <f t="shared" si="830"/>
        <v>12844</v>
      </c>
      <c r="M13050" s="21">
        <f t="shared" si="828"/>
        <v>0.10089769542198708</v>
      </c>
    </row>
    <row r="13051" spans="1:13" x14ac:dyDescent="0.3">
      <c r="A13051" s="119">
        <v>42808</v>
      </c>
      <c r="B13051" s="120" t="s">
        <v>82</v>
      </c>
      <c r="C13051" s="121">
        <v>16.350000000000001</v>
      </c>
      <c r="D13051" s="94"/>
      <c r="E13051" s="120" t="s">
        <v>11389</v>
      </c>
      <c r="F13051" s="123">
        <v>5</v>
      </c>
      <c r="G13051" s="91">
        <v>1</v>
      </c>
      <c r="H13051" s="30">
        <v>2</v>
      </c>
      <c r="I13051" s="31">
        <v>-1</v>
      </c>
      <c r="J13051" s="18">
        <f t="shared" si="829"/>
        <v>1294.9300000000021</v>
      </c>
      <c r="K13051" s="19" t="str">
        <f t="shared" si="827"/>
        <v>Mar-17</v>
      </c>
      <c r="L13051" s="20">
        <f t="shared" si="830"/>
        <v>12845</v>
      </c>
      <c r="M13051" s="21">
        <f t="shared" si="828"/>
        <v>0.10081198910081761</v>
      </c>
    </row>
    <row r="13052" spans="1:13" x14ac:dyDescent="0.3">
      <c r="A13052" s="124">
        <v>42808</v>
      </c>
      <c r="B13052" s="108" t="s">
        <v>45</v>
      </c>
      <c r="C13052" s="111">
        <v>19.45</v>
      </c>
      <c r="D13052" s="94"/>
      <c r="E13052" s="108" t="s">
        <v>11384</v>
      </c>
      <c r="F13052" s="110">
        <v>5.5</v>
      </c>
      <c r="G13052" s="91">
        <v>1</v>
      </c>
      <c r="H13052" s="35" t="s">
        <v>6518</v>
      </c>
      <c r="I13052" s="34">
        <v>-1</v>
      </c>
      <c r="J13052" s="18">
        <f t="shared" si="829"/>
        <v>1293.9300000000021</v>
      </c>
      <c r="K13052" s="19" t="str">
        <f t="shared" si="827"/>
        <v>Mar-17</v>
      </c>
      <c r="L13052" s="20">
        <f t="shared" si="830"/>
        <v>12846</v>
      </c>
      <c r="M13052" s="21">
        <f t="shared" si="828"/>
        <v>0.10072629612330702</v>
      </c>
    </row>
    <row r="13053" spans="1:13" x14ac:dyDescent="0.3">
      <c r="A13053" s="116">
        <v>42809</v>
      </c>
      <c r="B13053" s="90" t="s">
        <v>67</v>
      </c>
      <c r="C13053" s="103">
        <v>0.57291666666666663</v>
      </c>
      <c r="D13053" s="94" t="s">
        <v>31</v>
      </c>
      <c r="E13053" s="90" t="s">
        <v>4040</v>
      </c>
      <c r="F13053" s="115">
        <v>3</v>
      </c>
      <c r="G13053" s="92">
        <v>1</v>
      </c>
      <c r="H13053" s="90" t="s">
        <v>42</v>
      </c>
      <c r="I13053" s="77">
        <f>IF(H13053="Lost",G13053*-1,IF(H13053="Won",     IF(D13053="E/W",            G13053*(F13053-1)*0.5*1.25,    IF(D13053="place",   G13053*(F13053-1) *0.95,  G13053*(F13053-1) )),            IF(H13053="Placed",     (G13053*-0.5)  + (0.5*G13053*(F13053-1)*0.2),0)         ))</f>
        <v>2</v>
      </c>
      <c r="J13053" s="18">
        <f t="shared" si="829"/>
        <v>1295.9300000000021</v>
      </c>
      <c r="K13053" s="19" t="str">
        <f t="shared" si="827"/>
        <v>Mar-17</v>
      </c>
      <c r="L13053" s="20">
        <f t="shared" si="830"/>
        <v>12847</v>
      </c>
      <c r="M13053" s="21">
        <f t="shared" si="828"/>
        <v>0.10087413403907544</v>
      </c>
    </row>
    <row r="13054" spans="1:13" x14ac:dyDescent="0.3">
      <c r="A13054" s="116">
        <v>42809</v>
      </c>
      <c r="B13054" s="90" t="s">
        <v>30</v>
      </c>
      <c r="C13054" s="103">
        <v>0.57986111111111105</v>
      </c>
      <c r="D13054" s="94" t="s">
        <v>31</v>
      </c>
      <c r="E13054" s="90" t="s">
        <v>4356</v>
      </c>
      <c r="F13054" s="115">
        <v>2.75</v>
      </c>
      <c r="G13054" s="92">
        <v>1</v>
      </c>
      <c r="H13054" s="90" t="s">
        <v>42</v>
      </c>
      <c r="I13054" s="77">
        <f>IF(H13054="Lost",G13054*-1,IF(H13054="Won",     IF(D13054="E/W",            G13054*(F13054-1)*0.5*1.25,    IF(D13054="place",   G13054*(F13054-1) *0.95,  G13054*(F13054-1) )),            IF(H13054="Placed",     (G13054*-0.5)  + (0.5*G13054*(F13054-1)*0.2),0)         ))</f>
        <v>1.75</v>
      </c>
      <c r="J13054" s="18">
        <f t="shared" si="829"/>
        <v>1297.6800000000021</v>
      </c>
      <c r="K13054" s="19" t="str">
        <f t="shared" si="827"/>
        <v>Mar-17</v>
      </c>
      <c r="L13054" s="20">
        <f t="shared" si="830"/>
        <v>12848</v>
      </c>
      <c r="M13054" s="21">
        <f t="shared" si="828"/>
        <v>0.10100249066002508</v>
      </c>
    </row>
    <row r="13055" spans="1:13" x14ac:dyDescent="0.3">
      <c r="A13055" s="116">
        <v>42809</v>
      </c>
      <c r="B13055" s="90" t="s">
        <v>137</v>
      </c>
      <c r="C13055" s="103">
        <v>0.74305555555555547</v>
      </c>
      <c r="D13055" s="94" t="s">
        <v>31</v>
      </c>
      <c r="E13055" s="90" t="s">
        <v>4357</v>
      </c>
      <c r="F13055" s="115">
        <v>3.75</v>
      </c>
      <c r="G13055" s="92">
        <v>1</v>
      </c>
      <c r="H13055" s="90" t="s">
        <v>42</v>
      </c>
      <c r="I13055" s="77">
        <f>IF(H13055="Lost",G13055*-1,IF(H13055="Won",     IF(D13055="E/W",            G13055*(F13055-1)*0.5*1.25,    IF(D13055="place",   G13055*(F13055-1) *0.95,  G13055*(F13055-1) )),            IF(H13055="Placed",     (G13055*-0.5)  + (0.5*G13055*(F13055-1)*0.2),0)         ))</f>
        <v>2.75</v>
      </c>
      <c r="J13055" s="18">
        <f t="shared" si="829"/>
        <v>1300.4300000000021</v>
      </c>
      <c r="K13055" s="19" t="str">
        <f t="shared" si="827"/>
        <v>Mar-17</v>
      </c>
      <c r="L13055" s="20">
        <f t="shared" si="830"/>
        <v>12849</v>
      </c>
      <c r="M13055" s="21">
        <f t="shared" si="828"/>
        <v>0.10120865436999005</v>
      </c>
    </row>
    <row r="13056" spans="1:13" x14ac:dyDescent="0.3">
      <c r="A13056" s="119">
        <v>42809</v>
      </c>
      <c r="B13056" s="120" t="s">
        <v>67</v>
      </c>
      <c r="C13056" s="121">
        <v>13.45</v>
      </c>
      <c r="D13056" s="94"/>
      <c r="E13056" s="120" t="s">
        <v>11392</v>
      </c>
      <c r="F13056" s="123">
        <v>5</v>
      </c>
      <c r="G13056" s="89">
        <v>1</v>
      </c>
      <c r="H13056" s="30">
        <v>4</v>
      </c>
      <c r="I13056" s="31">
        <v>-1</v>
      </c>
      <c r="J13056" s="18">
        <f t="shared" si="829"/>
        <v>1299.4300000000021</v>
      </c>
      <c r="K13056" s="19" t="str">
        <f t="shared" si="827"/>
        <v>Mar-17</v>
      </c>
      <c r="L13056" s="20">
        <f t="shared" si="830"/>
        <v>12850</v>
      </c>
      <c r="M13056" s="21">
        <f t="shared" si="828"/>
        <v>0.10112295719844375</v>
      </c>
    </row>
    <row r="13057" spans="1:13" x14ac:dyDescent="0.3">
      <c r="A13057" s="119">
        <v>42809</v>
      </c>
      <c r="B13057" s="120" t="s">
        <v>76</v>
      </c>
      <c r="C13057" s="121">
        <v>14.1</v>
      </c>
      <c r="D13057" s="94"/>
      <c r="E13057" s="120" t="s">
        <v>2837</v>
      </c>
      <c r="F13057" s="123">
        <v>4.5</v>
      </c>
      <c r="G13057" s="91">
        <v>1</v>
      </c>
      <c r="H13057" s="30">
        <v>1</v>
      </c>
      <c r="I13057" s="31">
        <v>3.5</v>
      </c>
      <c r="J13057" s="18">
        <f t="shared" si="829"/>
        <v>1302.9300000000021</v>
      </c>
      <c r="K13057" s="19" t="str">
        <f t="shared" si="827"/>
        <v>Mar-17</v>
      </c>
      <c r="L13057" s="20">
        <f t="shared" si="830"/>
        <v>12851</v>
      </c>
      <c r="M13057" s="21">
        <f t="shared" si="828"/>
        <v>0.10138744066609619</v>
      </c>
    </row>
    <row r="13058" spans="1:13" x14ac:dyDescent="0.3">
      <c r="A13058" s="119">
        <v>42809</v>
      </c>
      <c r="B13058" s="120" t="s">
        <v>30</v>
      </c>
      <c r="C13058" s="121">
        <v>16.350000000000001</v>
      </c>
      <c r="D13058" s="94"/>
      <c r="E13058" s="120" t="s">
        <v>11391</v>
      </c>
      <c r="F13058" s="123">
        <v>4.5</v>
      </c>
      <c r="G13058" s="91">
        <v>1</v>
      </c>
      <c r="H13058" s="30">
        <v>4</v>
      </c>
      <c r="I13058" s="31">
        <v>-1</v>
      </c>
      <c r="J13058" s="18">
        <f t="shared" si="829"/>
        <v>1301.9300000000021</v>
      </c>
      <c r="K13058" s="19" t="str">
        <f t="shared" ref="K13058:K13121" si="831">TEXT(A13058,"MMM-yy")</f>
        <v>Mar-17</v>
      </c>
      <c r="L13058" s="20">
        <f t="shared" si="830"/>
        <v>12852</v>
      </c>
      <c r="M13058" s="21">
        <f t="shared" ref="M13058:M13121" si="832">J13058/L13058</f>
        <v>0.10130174291939015</v>
      </c>
    </row>
    <row r="13059" spans="1:13" x14ac:dyDescent="0.3">
      <c r="A13059" s="124">
        <v>42809</v>
      </c>
      <c r="B13059" s="108" t="s">
        <v>137</v>
      </c>
      <c r="C13059" s="111">
        <v>19.2</v>
      </c>
      <c r="D13059" s="94"/>
      <c r="E13059" s="108" t="s">
        <v>11390</v>
      </c>
      <c r="F13059" s="110">
        <v>5</v>
      </c>
      <c r="G13059" s="91">
        <v>1</v>
      </c>
      <c r="H13059" s="35" t="s">
        <v>6526</v>
      </c>
      <c r="I13059" s="34">
        <v>4</v>
      </c>
      <c r="J13059" s="18">
        <f t="shared" ref="J13059:J13122" si="833">J13058+I13059</f>
        <v>1305.9300000000021</v>
      </c>
      <c r="K13059" s="19" t="str">
        <f t="shared" si="831"/>
        <v>Mar-17</v>
      </c>
      <c r="L13059" s="20">
        <f t="shared" ref="L13059:L13122" si="834">L13058+G13059</f>
        <v>12853</v>
      </c>
      <c r="M13059" s="21">
        <f t="shared" si="832"/>
        <v>0.10160507274566266</v>
      </c>
    </row>
    <row r="13060" spans="1:13" x14ac:dyDescent="0.3">
      <c r="A13060" s="124">
        <v>42809</v>
      </c>
      <c r="B13060" s="108" t="s">
        <v>137</v>
      </c>
      <c r="C13060" s="111">
        <v>20.5</v>
      </c>
      <c r="D13060" s="94"/>
      <c r="E13060" s="108" t="s">
        <v>3983</v>
      </c>
      <c r="F13060" s="110">
        <v>5.5</v>
      </c>
      <c r="G13060" s="91">
        <v>1</v>
      </c>
      <c r="H13060" s="35" t="s">
        <v>6518</v>
      </c>
      <c r="I13060" s="34">
        <v>-1</v>
      </c>
      <c r="J13060" s="18">
        <f t="shared" si="833"/>
        <v>1304.9300000000021</v>
      </c>
      <c r="K13060" s="19" t="str">
        <f t="shared" si="831"/>
        <v>Mar-17</v>
      </c>
      <c r="L13060" s="20">
        <f t="shared" si="834"/>
        <v>12854</v>
      </c>
      <c r="M13060" s="21">
        <f t="shared" si="832"/>
        <v>0.1015193714018984</v>
      </c>
    </row>
    <row r="13061" spans="1:13" x14ac:dyDescent="0.3">
      <c r="A13061" s="116">
        <v>42810</v>
      </c>
      <c r="B13061" s="90" t="s">
        <v>76</v>
      </c>
      <c r="C13061" s="103">
        <v>0.61805555555555558</v>
      </c>
      <c r="D13061" s="94" t="s">
        <v>31</v>
      </c>
      <c r="E13061" s="90" t="s">
        <v>4358</v>
      </c>
      <c r="F13061" s="115">
        <v>4</v>
      </c>
      <c r="G13061" s="92">
        <v>1</v>
      </c>
      <c r="H13061" s="90" t="s">
        <v>33</v>
      </c>
      <c r="I13061" s="77">
        <f>IF(H13061="Lost",G13061*-1,IF(H13061="Won",     IF(D13061="E/W",            G13061*(F13061-1)*0.5*1.25,    IF(D13061="place",   G13061*(F13061-1) *0.95,  G13061*(F13061-1) )),            IF(H13061="Placed",     (G13061*-0.5)  + (0.5*G13061*(F13061-1)*0.2),0)         ))</f>
        <v>-1</v>
      </c>
      <c r="J13061" s="18">
        <f t="shared" si="833"/>
        <v>1303.9300000000021</v>
      </c>
      <c r="K13061" s="19" t="str">
        <f t="shared" si="831"/>
        <v>Mar-17</v>
      </c>
      <c r="L13061" s="20">
        <f t="shared" si="834"/>
        <v>12855</v>
      </c>
      <c r="M13061" s="21">
        <f t="shared" si="832"/>
        <v>0.10143368339167655</v>
      </c>
    </row>
    <row r="13062" spans="1:13" x14ac:dyDescent="0.3">
      <c r="A13062" s="116">
        <v>42810</v>
      </c>
      <c r="B13062" s="90" t="s">
        <v>47</v>
      </c>
      <c r="C13062" s="103">
        <v>0.76041666666666663</v>
      </c>
      <c r="D13062" s="94" t="s">
        <v>31</v>
      </c>
      <c r="E13062" s="90" t="s">
        <v>4359</v>
      </c>
      <c r="F13062" s="115">
        <v>4</v>
      </c>
      <c r="G13062" s="92">
        <v>1</v>
      </c>
      <c r="H13062" s="90" t="s">
        <v>33</v>
      </c>
      <c r="I13062" s="77">
        <f>IF(H13062="Lost",G13062*-1,IF(H13062="Won",     IF(D13062="E/W",            G13062*(F13062-1)*0.5*1.25,    IF(D13062="place",   G13062*(F13062-1) *0.95,  G13062*(F13062-1) )),            IF(H13062="Placed",     (G13062*-0.5)  + (0.5*G13062*(F13062-1)*0.2),0)         ))</f>
        <v>-1</v>
      </c>
      <c r="J13062" s="18">
        <f t="shared" si="833"/>
        <v>1302.9300000000021</v>
      </c>
      <c r="K13062" s="19" t="str">
        <f t="shared" si="831"/>
        <v>Mar-17</v>
      </c>
      <c r="L13062" s="20">
        <f t="shared" si="834"/>
        <v>12856</v>
      </c>
      <c r="M13062" s="21">
        <f t="shared" si="832"/>
        <v>0.10134800871188566</v>
      </c>
    </row>
    <row r="13063" spans="1:13" x14ac:dyDescent="0.3">
      <c r="A13063" s="119">
        <v>42810</v>
      </c>
      <c r="B13063" s="120" t="s">
        <v>86</v>
      </c>
      <c r="C13063" s="121">
        <v>13.55</v>
      </c>
      <c r="D13063" s="94"/>
      <c r="E13063" s="120" t="s">
        <v>11393</v>
      </c>
      <c r="F13063" s="123">
        <v>4.33</v>
      </c>
      <c r="G13063" s="91">
        <v>1</v>
      </c>
      <c r="H13063" s="30">
        <v>1</v>
      </c>
      <c r="I13063" s="31">
        <v>4.5</v>
      </c>
      <c r="J13063" s="18">
        <f t="shared" si="833"/>
        <v>1307.4300000000021</v>
      </c>
      <c r="K13063" s="19" t="str">
        <f t="shared" si="831"/>
        <v>Mar-17</v>
      </c>
      <c r="L13063" s="20">
        <f t="shared" si="834"/>
        <v>12857</v>
      </c>
      <c r="M13063" s="21">
        <f t="shared" si="832"/>
        <v>0.10169012989033228</v>
      </c>
    </row>
    <row r="13064" spans="1:13" x14ac:dyDescent="0.3">
      <c r="A13064" s="124">
        <v>42810</v>
      </c>
      <c r="B13064" s="108" t="s">
        <v>47</v>
      </c>
      <c r="C13064" s="111">
        <v>18.45</v>
      </c>
      <c r="D13064" s="94"/>
      <c r="E13064" s="108" t="s">
        <v>4235</v>
      </c>
      <c r="F13064" s="110">
        <v>5</v>
      </c>
      <c r="G13064" s="89">
        <v>1</v>
      </c>
      <c r="H13064" s="35" t="s">
        <v>6518</v>
      </c>
      <c r="I13064" s="34">
        <v>-1</v>
      </c>
      <c r="J13064" s="18">
        <f t="shared" si="833"/>
        <v>1306.4300000000021</v>
      </c>
      <c r="K13064" s="19" t="str">
        <f t="shared" si="831"/>
        <v>Mar-17</v>
      </c>
      <c r="L13064" s="20">
        <f t="shared" si="834"/>
        <v>12858</v>
      </c>
      <c r="M13064" s="21">
        <f t="shared" si="832"/>
        <v>0.10160444859231624</v>
      </c>
    </row>
    <row r="13065" spans="1:13" x14ac:dyDescent="0.3">
      <c r="A13065" s="116">
        <v>42811</v>
      </c>
      <c r="B13065" s="90" t="s">
        <v>29</v>
      </c>
      <c r="C13065" s="103">
        <v>0.54861111111111105</v>
      </c>
      <c r="D13065" s="94" t="s">
        <v>31</v>
      </c>
      <c r="E13065" s="90" t="s">
        <v>4360</v>
      </c>
      <c r="F13065" s="115">
        <v>3.75</v>
      </c>
      <c r="G13065" s="92">
        <v>1</v>
      </c>
      <c r="H13065" s="90" t="s">
        <v>33</v>
      </c>
      <c r="I13065" s="77">
        <f>IF(H13065="Lost",G13065*-1,IF(H13065="Won",     IF(D13065="E/W",            G13065*(F13065-1)*0.5*1.25,    IF(D13065="place",   G13065*(F13065-1) *0.95,  G13065*(F13065-1) )),            IF(H13065="Placed",     (G13065*-0.5)  + (0.5*G13065*(F13065-1)*0.2),0)         ))</f>
        <v>-1</v>
      </c>
      <c r="J13065" s="18">
        <f t="shared" si="833"/>
        <v>1305.4300000000021</v>
      </c>
      <c r="K13065" s="19" t="str">
        <f t="shared" si="831"/>
        <v>Mar-17</v>
      </c>
      <c r="L13065" s="20">
        <f t="shared" si="834"/>
        <v>12859</v>
      </c>
      <c r="M13065" s="21">
        <f t="shared" si="832"/>
        <v>0.10151878062057719</v>
      </c>
    </row>
    <row r="13066" spans="1:13" x14ac:dyDescent="0.3">
      <c r="A13066" s="116">
        <v>42811</v>
      </c>
      <c r="B13066" s="90" t="s">
        <v>29</v>
      </c>
      <c r="C13066" s="103">
        <v>0.57291666666666663</v>
      </c>
      <c r="D13066" s="94" t="s">
        <v>31</v>
      </c>
      <c r="E13066" s="90" t="s">
        <v>4361</v>
      </c>
      <c r="F13066" s="115">
        <v>3.25</v>
      </c>
      <c r="G13066" s="92">
        <v>1</v>
      </c>
      <c r="H13066" s="90" t="s">
        <v>33</v>
      </c>
      <c r="I13066" s="77">
        <f>IF(H13066="Lost",G13066*-1,IF(H13066="Won",     IF(D13066="E/W",            G13066*(F13066-1)*0.5*1.25,    IF(D13066="place",   G13066*(F13066-1) *0.95,  G13066*(F13066-1) )),            IF(H13066="Placed",     (G13066*-0.5)  + (0.5*G13066*(F13066-1)*0.2),0)         ))</f>
        <v>-1</v>
      </c>
      <c r="J13066" s="18">
        <f t="shared" si="833"/>
        <v>1304.4300000000021</v>
      </c>
      <c r="K13066" s="19" t="str">
        <f t="shared" si="831"/>
        <v>Mar-17</v>
      </c>
      <c r="L13066" s="20">
        <f t="shared" si="834"/>
        <v>12860</v>
      </c>
      <c r="M13066" s="21">
        <f t="shared" si="832"/>
        <v>0.10143312597200639</v>
      </c>
    </row>
    <row r="13067" spans="1:13" x14ac:dyDescent="0.3">
      <c r="A13067" s="116">
        <v>42811</v>
      </c>
      <c r="B13067" s="90" t="s">
        <v>76</v>
      </c>
      <c r="C13067" s="103">
        <v>0.61805555555555558</v>
      </c>
      <c r="D13067" s="94" t="s">
        <v>31</v>
      </c>
      <c r="E13067" s="90" t="s">
        <v>4362</v>
      </c>
      <c r="F13067" s="115">
        <v>2.88</v>
      </c>
      <c r="G13067" s="92">
        <v>1</v>
      </c>
      <c r="H13067" s="90" t="s">
        <v>33</v>
      </c>
      <c r="I13067" s="77">
        <f>IF(H13067="Lost",G13067*-1,IF(H13067="Won",     IF(D13067="E/W",            G13067*(F13067-1)*0.5*1.25,    IF(D13067="place",   G13067*(F13067-1) *0.95,  G13067*(F13067-1) )),            IF(H13067="Placed",     (G13067*-0.5)  + (0.5*G13067*(F13067-1)*0.2),0)         ))</f>
        <v>-1</v>
      </c>
      <c r="J13067" s="18">
        <f t="shared" si="833"/>
        <v>1303.4300000000021</v>
      </c>
      <c r="K13067" s="19" t="str">
        <f t="shared" si="831"/>
        <v>Mar-17</v>
      </c>
      <c r="L13067" s="20">
        <f t="shared" si="834"/>
        <v>12861</v>
      </c>
      <c r="M13067" s="21">
        <f t="shared" si="832"/>
        <v>0.10134748464349601</v>
      </c>
    </row>
    <row r="13068" spans="1:13" x14ac:dyDescent="0.3">
      <c r="A13068" s="116">
        <v>42811</v>
      </c>
      <c r="B13068" s="90" t="s">
        <v>45</v>
      </c>
      <c r="C13068" s="103">
        <v>0.78125</v>
      </c>
      <c r="D13068" s="94" t="s">
        <v>31</v>
      </c>
      <c r="E13068" s="90" t="s">
        <v>4363</v>
      </c>
      <c r="F13068" s="115">
        <v>3.5</v>
      </c>
      <c r="G13068" s="92">
        <v>1</v>
      </c>
      <c r="H13068" s="90" t="s">
        <v>42</v>
      </c>
      <c r="I13068" s="77">
        <f>IF(H13068="Lost",G13068*-1,IF(H13068="Won",     IF(D13068="E/W",            G13068*(F13068-1)*0.5*1.25,    IF(D13068="place",   G13068*(F13068-1) *0.95,  G13068*(F13068-1) )),            IF(H13068="Placed",     (G13068*-0.5)  + (0.5*G13068*(F13068-1)*0.2),0)         ))</f>
        <v>2.5</v>
      </c>
      <c r="J13068" s="18">
        <f t="shared" si="833"/>
        <v>1305.9300000000021</v>
      </c>
      <c r="K13068" s="19" t="str">
        <f t="shared" si="831"/>
        <v>Mar-17</v>
      </c>
      <c r="L13068" s="20">
        <f t="shared" si="834"/>
        <v>12862</v>
      </c>
      <c r="M13068" s="21">
        <f t="shared" si="832"/>
        <v>0.10153397605349107</v>
      </c>
    </row>
    <row r="13069" spans="1:13" x14ac:dyDescent="0.3">
      <c r="A13069" s="119">
        <v>42811</v>
      </c>
      <c r="B13069" s="120" t="s">
        <v>79</v>
      </c>
      <c r="C13069" s="121">
        <v>16</v>
      </c>
      <c r="D13069" s="94"/>
      <c r="E13069" s="120" t="s">
        <v>11394</v>
      </c>
      <c r="F13069" s="123">
        <v>5.5</v>
      </c>
      <c r="G13069" s="91">
        <v>1</v>
      </c>
      <c r="H13069" s="30">
        <v>2</v>
      </c>
      <c r="I13069" s="31">
        <v>-1</v>
      </c>
      <c r="J13069" s="18">
        <f t="shared" si="833"/>
        <v>1304.9300000000021</v>
      </c>
      <c r="K13069" s="19" t="str">
        <f t="shared" si="831"/>
        <v>Mar-17</v>
      </c>
      <c r="L13069" s="20">
        <f t="shared" si="834"/>
        <v>12863</v>
      </c>
      <c r="M13069" s="21">
        <f t="shared" si="832"/>
        <v>0.10144834020057546</v>
      </c>
    </row>
    <row r="13070" spans="1:13" x14ac:dyDescent="0.3">
      <c r="A13070" s="119">
        <v>42811</v>
      </c>
      <c r="B13070" s="120" t="s">
        <v>79</v>
      </c>
      <c r="C13070" s="121">
        <v>17.149999999999999</v>
      </c>
      <c r="D13070" s="94"/>
      <c r="E13070" s="120" t="s">
        <v>11395</v>
      </c>
      <c r="F13070" s="123">
        <v>5</v>
      </c>
      <c r="G13070" s="91">
        <v>1</v>
      </c>
      <c r="H13070" s="30">
        <v>1</v>
      </c>
      <c r="I13070" s="31">
        <v>4</v>
      </c>
      <c r="J13070" s="18">
        <f t="shared" si="833"/>
        <v>1308.9300000000021</v>
      </c>
      <c r="K13070" s="19" t="str">
        <f t="shared" si="831"/>
        <v>Mar-17</v>
      </c>
      <c r="L13070" s="20">
        <f t="shared" si="834"/>
        <v>12864</v>
      </c>
      <c r="M13070" s="21">
        <f t="shared" si="832"/>
        <v>0.1017513992537315</v>
      </c>
    </row>
    <row r="13071" spans="1:13" x14ac:dyDescent="0.3">
      <c r="A13071" s="116">
        <v>42812</v>
      </c>
      <c r="B13071" s="90" t="s">
        <v>98</v>
      </c>
      <c r="C13071" s="103">
        <v>0.60069444444444442</v>
      </c>
      <c r="D13071" s="94" t="s">
        <v>31</v>
      </c>
      <c r="E13071" s="90" t="s">
        <v>4364</v>
      </c>
      <c r="F13071" s="115">
        <v>2.88</v>
      </c>
      <c r="G13071" s="92">
        <v>1</v>
      </c>
      <c r="H13071" s="90" t="s">
        <v>42</v>
      </c>
      <c r="I13071" s="77">
        <f>IF(H13071="Lost",G13071*-1,IF(H13071="Won",     IF(D13071="E/W",            G13071*(F13071-1)*0.5*1.25,    IF(D13071="place",   G13071*(F13071-1) *0.95,  G13071*(F13071-1) )),            IF(H13071="Placed",     (G13071*-0.5)  + (0.5*G13071*(F13071-1)*0.2),0)         ))</f>
        <v>1.88</v>
      </c>
      <c r="J13071" s="18">
        <f t="shared" si="833"/>
        <v>1310.8100000000022</v>
      </c>
      <c r="K13071" s="19" t="str">
        <f t="shared" si="831"/>
        <v>Mar-17</v>
      </c>
      <c r="L13071" s="20">
        <f t="shared" si="834"/>
        <v>12865</v>
      </c>
      <c r="M13071" s="21">
        <f t="shared" si="832"/>
        <v>0.10188962300816184</v>
      </c>
    </row>
    <row r="13072" spans="1:13" x14ac:dyDescent="0.3">
      <c r="A13072" s="116">
        <v>42812</v>
      </c>
      <c r="B13072" s="90" t="s">
        <v>45</v>
      </c>
      <c r="C13072" s="103">
        <v>0.73958333333333337</v>
      </c>
      <c r="D13072" s="94" t="s">
        <v>31</v>
      </c>
      <c r="E13072" s="90" t="s">
        <v>4365</v>
      </c>
      <c r="F13072" s="115">
        <v>3.25</v>
      </c>
      <c r="G13072" s="92">
        <v>1</v>
      </c>
      <c r="H13072" s="90" t="s">
        <v>33</v>
      </c>
      <c r="I13072" s="77">
        <f>IF(H13072="Lost",G13072*-1,IF(H13072="Won",     IF(D13072="E/W",            G13072*(F13072-1)*0.5*1.25,    IF(D13072="place",   G13072*(F13072-1) *0.95,  G13072*(F13072-1) )),            IF(H13072="Placed",     (G13072*-0.5)  + (0.5*G13072*(F13072-1)*0.2),0)         ))</f>
        <v>-1</v>
      </c>
      <c r="J13072" s="18">
        <f t="shared" si="833"/>
        <v>1309.8100000000022</v>
      </c>
      <c r="K13072" s="19" t="str">
        <f t="shared" si="831"/>
        <v>Mar-17</v>
      </c>
      <c r="L13072" s="20">
        <f t="shared" si="834"/>
        <v>12866</v>
      </c>
      <c r="M13072" s="21">
        <f t="shared" si="832"/>
        <v>0.10180397948080229</v>
      </c>
    </row>
    <row r="13073" spans="1:13" x14ac:dyDescent="0.3">
      <c r="A13073" s="116">
        <v>42812</v>
      </c>
      <c r="B13073" s="90" t="s">
        <v>45</v>
      </c>
      <c r="C13073" s="103">
        <v>0.76041666666666663</v>
      </c>
      <c r="D13073" s="94" t="s">
        <v>31</v>
      </c>
      <c r="E13073" s="90" t="s">
        <v>4366</v>
      </c>
      <c r="F13073" s="115">
        <v>3.5</v>
      </c>
      <c r="G13073" s="92">
        <v>1</v>
      </c>
      <c r="H13073" s="90" t="s">
        <v>42</v>
      </c>
      <c r="I13073" s="77">
        <f>IF(H13073="Lost",G13073*-1,IF(H13073="Won",     IF(D13073="E/W",            G13073*(F13073-1)*0.5*1.25,    IF(D13073="place",   G13073*(F13073-1) *0.95,  G13073*(F13073-1) )),            IF(H13073="Placed",     (G13073*-0.5)  + (0.5*G13073*(F13073-1)*0.2),0)         ))</f>
        <v>2.5</v>
      </c>
      <c r="J13073" s="18">
        <f t="shared" si="833"/>
        <v>1312.3100000000022</v>
      </c>
      <c r="K13073" s="19" t="str">
        <f t="shared" si="831"/>
        <v>Mar-17</v>
      </c>
      <c r="L13073" s="20">
        <f t="shared" si="834"/>
        <v>12867</v>
      </c>
      <c r="M13073" s="21">
        <f t="shared" si="832"/>
        <v>0.10199036294396535</v>
      </c>
    </row>
    <row r="13074" spans="1:13" x14ac:dyDescent="0.3">
      <c r="A13074" s="119">
        <v>42812</v>
      </c>
      <c r="B13074" s="120" t="s">
        <v>43</v>
      </c>
      <c r="C13074" s="121">
        <v>14.05</v>
      </c>
      <c r="D13074" s="94"/>
      <c r="E13074" s="120" t="s">
        <v>11396</v>
      </c>
      <c r="F13074" s="123">
        <v>5</v>
      </c>
      <c r="G13074" s="91">
        <v>1</v>
      </c>
      <c r="H13074" s="30">
        <v>1</v>
      </c>
      <c r="I13074" s="31">
        <v>4</v>
      </c>
      <c r="J13074" s="18">
        <f t="shared" si="833"/>
        <v>1316.3100000000022</v>
      </c>
      <c r="K13074" s="19" t="str">
        <f t="shared" si="831"/>
        <v>Mar-17</v>
      </c>
      <c r="L13074" s="20">
        <f t="shared" si="834"/>
        <v>12868</v>
      </c>
      <c r="M13074" s="21">
        <f t="shared" si="832"/>
        <v>0.10229328566987894</v>
      </c>
    </row>
    <row r="13075" spans="1:13" x14ac:dyDescent="0.3">
      <c r="A13075" s="119">
        <v>42812</v>
      </c>
      <c r="B13075" s="120" t="s">
        <v>74</v>
      </c>
      <c r="C13075" s="121">
        <v>14.15</v>
      </c>
      <c r="D13075" s="94"/>
      <c r="E13075" s="120" t="s">
        <v>11398</v>
      </c>
      <c r="F13075" s="123">
        <v>4.5</v>
      </c>
      <c r="G13075" s="91">
        <v>1</v>
      </c>
      <c r="H13075" s="30">
        <v>2</v>
      </c>
      <c r="I13075" s="31">
        <v>-1</v>
      </c>
      <c r="J13075" s="18">
        <f t="shared" si="833"/>
        <v>1315.3100000000022</v>
      </c>
      <c r="K13075" s="19" t="str">
        <f t="shared" si="831"/>
        <v>Mar-17</v>
      </c>
      <c r="L13075" s="20">
        <f t="shared" si="834"/>
        <v>12869</v>
      </c>
      <c r="M13075" s="21">
        <f t="shared" si="832"/>
        <v>0.10220763074053946</v>
      </c>
    </row>
    <row r="13076" spans="1:13" x14ac:dyDescent="0.3">
      <c r="A13076" s="119">
        <v>42812</v>
      </c>
      <c r="B13076" s="120" t="s">
        <v>11400</v>
      </c>
      <c r="C13076" s="121">
        <v>15.1</v>
      </c>
      <c r="D13076" s="94"/>
      <c r="E13076" s="120" t="s">
        <v>11401</v>
      </c>
      <c r="F13076" s="123">
        <v>6</v>
      </c>
      <c r="G13076" s="91">
        <v>1</v>
      </c>
      <c r="H13076" s="30">
        <v>3</v>
      </c>
      <c r="I13076" s="31">
        <v>-1</v>
      </c>
      <c r="J13076" s="18">
        <f t="shared" si="833"/>
        <v>1314.3100000000022</v>
      </c>
      <c r="K13076" s="19" t="str">
        <f t="shared" si="831"/>
        <v>Mar-17</v>
      </c>
      <c r="L13076" s="20">
        <f t="shared" si="834"/>
        <v>12870</v>
      </c>
      <c r="M13076" s="21">
        <f t="shared" si="832"/>
        <v>0.10212198912198929</v>
      </c>
    </row>
    <row r="13077" spans="1:13" x14ac:dyDescent="0.3">
      <c r="A13077" s="119">
        <v>42812</v>
      </c>
      <c r="B13077" s="120" t="s">
        <v>43</v>
      </c>
      <c r="C13077" s="121">
        <v>15.5</v>
      </c>
      <c r="D13077" s="94"/>
      <c r="E13077" s="120" t="s">
        <v>11397</v>
      </c>
      <c r="F13077" s="123">
        <v>5.5</v>
      </c>
      <c r="G13077" s="91">
        <v>1</v>
      </c>
      <c r="H13077" s="30">
        <v>2</v>
      </c>
      <c r="I13077" s="31">
        <v>-1</v>
      </c>
      <c r="J13077" s="18">
        <f t="shared" si="833"/>
        <v>1313.3100000000022</v>
      </c>
      <c r="K13077" s="19" t="str">
        <f t="shared" si="831"/>
        <v>Mar-17</v>
      </c>
      <c r="L13077" s="20">
        <f t="shared" si="834"/>
        <v>12871</v>
      </c>
      <c r="M13077" s="21">
        <f t="shared" si="832"/>
        <v>0.10203636081112596</v>
      </c>
    </row>
    <row r="13078" spans="1:13" x14ac:dyDescent="0.3">
      <c r="A13078" s="119">
        <v>42812</v>
      </c>
      <c r="B13078" s="120" t="s">
        <v>74</v>
      </c>
      <c r="C13078" s="121">
        <v>16.350000000000001</v>
      </c>
      <c r="D13078" s="94"/>
      <c r="E13078" s="120" t="s">
        <v>11399</v>
      </c>
      <c r="F13078" s="123">
        <v>5.5</v>
      </c>
      <c r="G13078" s="91">
        <v>1</v>
      </c>
      <c r="H13078" s="30">
        <v>2</v>
      </c>
      <c r="I13078" s="31">
        <v>-1</v>
      </c>
      <c r="J13078" s="18">
        <f t="shared" si="833"/>
        <v>1312.3100000000022</v>
      </c>
      <c r="K13078" s="19" t="str">
        <f t="shared" si="831"/>
        <v>Mar-17</v>
      </c>
      <c r="L13078" s="20">
        <f t="shared" si="834"/>
        <v>12872</v>
      </c>
      <c r="M13078" s="21">
        <f t="shared" si="832"/>
        <v>0.10195074580484791</v>
      </c>
    </row>
    <row r="13079" spans="1:13" x14ac:dyDescent="0.3">
      <c r="A13079" s="119">
        <v>42812</v>
      </c>
      <c r="B13079" s="120" t="s">
        <v>43</v>
      </c>
      <c r="C13079" s="121">
        <v>17</v>
      </c>
      <c r="D13079" s="94"/>
      <c r="E13079" s="120" t="s">
        <v>4974</v>
      </c>
      <c r="F13079" s="123">
        <v>6</v>
      </c>
      <c r="G13079" s="91">
        <v>1</v>
      </c>
      <c r="H13079" s="30">
        <v>7</v>
      </c>
      <c r="I13079" s="31">
        <v>-1</v>
      </c>
      <c r="J13079" s="18">
        <f t="shared" si="833"/>
        <v>1311.3100000000022</v>
      </c>
      <c r="K13079" s="19" t="str">
        <f t="shared" si="831"/>
        <v>Mar-17</v>
      </c>
      <c r="L13079" s="20">
        <f t="shared" si="834"/>
        <v>12873</v>
      </c>
      <c r="M13079" s="21">
        <f t="shared" si="832"/>
        <v>0.10186514410005455</v>
      </c>
    </row>
    <row r="13080" spans="1:13" x14ac:dyDescent="0.3">
      <c r="A13080" s="116">
        <v>42814</v>
      </c>
      <c r="B13080" s="90" t="s">
        <v>43</v>
      </c>
      <c r="C13080" s="103">
        <v>0.60416666666666663</v>
      </c>
      <c r="D13080" s="94" t="s">
        <v>31</v>
      </c>
      <c r="E13080" s="90" t="s">
        <v>4367</v>
      </c>
      <c r="F13080" s="115">
        <v>3.75</v>
      </c>
      <c r="G13080" s="92">
        <v>1</v>
      </c>
      <c r="H13080" s="90" t="s">
        <v>33</v>
      </c>
      <c r="I13080" s="77">
        <f>IF(H13080="Lost",G13080*-1,IF(H13080="Won",     IF(D13080="E/W",            G13080*(F13080-1)*0.5*1.25,    IF(D13080="place",   G13080*(F13080-1) *0.95,  G13080*(F13080-1) )),            IF(H13080="Placed",     (G13080*-0.5)  + (0.5*G13080*(F13080-1)*0.2),0)         ))</f>
        <v>-1</v>
      </c>
      <c r="J13080" s="18">
        <f t="shared" si="833"/>
        <v>1310.3100000000022</v>
      </c>
      <c r="K13080" s="19" t="str">
        <f t="shared" si="831"/>
        <v>Mar-17</v>
      </c>
      <c r="L13080" s="20">
        <f t="shared" si="834"/>
        <v>12874</v>
      </c>
      <c r="M13080" s="21">
        <f t="shared" si="832"/>
        <v>0.10177955569364629</v>
      </c>
    </row>
    <row r="13081" spans="1:13" x14ac:dyDescent="0.3">
      <c r="A13081" s="119">
        <v>42814</v>
      </c>
      <c r="B13081" s="120" t="s">
        <v>43</v>
      </c>
      <c r="C13081" s="121">
        <v>15</v>
      </c>
      <c r="D13081" s="94"/>
      <c r="E13081" s="120" t="s">
        <v>2307</v>
      </c>
      <c r="F13081" s="123">
        <v>6</v>
      </c>
      <c r="G13081" s="91">
        <v>1</v>
      </c>
      <c r="H13081" s="30">
        <v>3</v>
      </c>
      <c r="I13081" s="31">
        <v>-1</v>
      </c>
      <c r="J13081" s="18">
        <f t="shared" si="833"/>
        <v>1309.3100000000022</v>
      </c>
      <c r="K13081" s="19" t="str">
        <f t="shared" si="831"/>
        <v>Mar-17</v>
      </c>
      <c r="L13081" s="20">
        <f t="shared" si="834"/>
        <v>12875</v>
      </c>
      <c r="M13081" s="21">
        <f t="shared" si="832"/>
        <v>0.10169398058252445</v>
      </c>
    </row>
    <row r="13082" spans="1:13" x14ac:dyDescent="0.3">
      <c r="A13082" s="119">
        <v>42814</v>
      </c>
      <c r="B13082" s="120" t="s">
        <v>103</v>
      </c>
      <c r="C13082" s="121">
        <v>15.5</v>
      </c>
      <c r="D13082" s="94"/>
      <c r="E13082" s="120" t="s">
        <v>8040</v>
      </c>
      <c r="F13082" s="123">
        <v>4.5</v>
      </c>
      <c r="G13082" s="91">
        <v>1</v>
      </c>
      <c r="H13082" s="30">
        <v>3</v>
      </c>
      <c r="I13082" s="31">
        <v>-1</v>
      </c>
      <c r="J13082" s="18">
        <f t="shared" si="833"/>
        <v>1308.3100000000022</v>
      </c>
      <c r="K13082" s="19" t="str">
        <f t="shared" si="831"/>
        <v>Mar-17</v>
      </c>
      <c r="L13082" s="20">
        <f t="shared" si="834"/>
        <v>12876</v>
      </c>
      <c r="M13082" s="21">
        <f t="shared" si="832"/>
        <v>0.10160841876359135</v>
      </c>
    </row>
    <row r="13083" spans="1:13" x14ac:dyDescent="0.3">
      <c r="A13083" s="119">
        <v>42814</v>
      </c>
      <c r="B13083" s="120" t="s">
        <v>43</v>
      </c>
      <c r="C13083" s="121">
        <v>16.3</v>
      </c>
      <c r="D13083" s="94"/>
      <c r="E13083" s="120" t="s">
        <v>11306</v>
      </c>
      <c r="F13083" s="123">
        <v>4.33</v>
      </c>
      <c r="G13083" s="91">
        <v>1</v>
      </c>
      <c r="H13083" s="30">
        <v>1</v>
      </c>
      <c r="I13083" s="31">
        <v>3.33</v>
      </c>
      <c r="J13083" s="18">
        <f t="shared" si="833"/>
        <v>1311.6400000000021</v>
      </c>
      <c r="K13083" s="19" t="str">
        <f t="shared" si="831"/>
        <v>Mar-17</v>
      </c>
      <c r="L13083" s="20">
        <f t="shared" si="834"/>
        <v>12877</v>
      </c>
      <c r="M13083" s="21">
        <f t="shared" si="832"/>
        <v>0.10185912867904032</v>
      </c>
    </row>
    <row r="13084" spans="1:13" x14ac:dyDescent="0.3">
      <c r="A13084" s="119">
        <v>42814</v>
      </c>
      <c r="B13084" s="120" t="s">
        <v>43</v>
      </c>
      <c r="C13084" s="121">
        <v>17.3</v>
      </c>
      <c r="D13084" s="94"/>
      <c r="E13084" s="120" t="s">
        <v>3316</v>
      </c>
      <c r="F13084" s="123">
        <v>5</v>
      </c>
      <c r="G13084" s="91">
        <v>1</v>
      </c>
      <c r="H13084" s="30">
        <v>5</v>
      </c>
      <c r="I13084" s="31">
        <v>-1</v>
      </c>
      <c r="J13084" s="18">
        <f t="shared" si="833"/>
        <v>1310.6400000000021</v>
      </c>
      <c r="K13084" s="19" t="str">
        <f t="shared" si="831"/>
        <v>Mar-17</v>
      </c>
      <c r="L13084" s="20">
        <f t="shared" si="834"/>
        <v>12878</v>
      </c>
      <c r="M13084" s="21">
        <f t="shared" si="832"/>
        <v>0.10177356732411882</v>
      </c>
    </row>
    <row r="13085" spans="1:13" x14ac:dyDescent="0.3">
      <c r="A13085" s="116">
        <v>42815</v>
      </c>
      <c r="B13085" s="90" t="s">
        <v>30</v>
      </c>
      <c r="C13085" s="103">
        <v>0.59027777777777779</v>
      </c>
      <c r="D13085" s="94" t="s">
        <v>31</v>
      </c>
      <c r="E13085" s="90" t="s">
        <v>2575</v>
      </c>
      <c r="F13085" s="115">
        <v>4</v>
      </c>
      <c r="G13085" s="92">
        <v>1</v>
      </c>
      <c r="H13085" s="90" t="s">
        <v>33</v>
      </c>
      <c r="I13085" s="77">
        <f>IF(H13085="Lost",G13085*-1,IF(H13085="Won",     IF(D13085="E/W",            G13085*(F13085-1)*0.5*1.25,    IF(D13085="place",   G13085*(F13085-1) *0.95,  G13085*(F13085-1) )),            IF(H13085="Placed",     (G13085*-0.5)  + (0.5*G13085*(F13085-1)*0.2),0)         ))</f>
        <v>-1</v>
      </c>
      <c r="J13085" s="18">
        <f t="shared" si="833"/>
        <v>1309.6400000000021</v>
      </c>
      <c r="K13085" s="19" t="str">
        <f t="shared" si="831"/>
        <v>Mar-17</v>
      </c>
      <c r="L13085" s="20">
        <f t="shared" si="834"/>
        <v>12879</v>
      </c>
      <c r="M13085" s="21">
        <f t="shared" si="832"/>
        <v>0.10168801925615359</v>
      </c>
    </row>
    <row r="13086" spans="1:13" x14ac:dyDescent="0.3">
      <c r="A13086" s="116">
        <v>42815</v>
      </c>
      <c r="B13086" s="90" t="s">
        <v>30</v>
      </c>
      <c r="C13086" s="103">
        <v>0.61111111111111105</v>
      </c>
      <c r="D13086" s="94" t="s">
        <v>31</v>
      </c>
      <c r="E13086" s="90" t="s">
        <v>4368</v>
      </c>
      <c r="F13086" s="115">
        <v>3.75</v>
      </c>
      <c r="G13086" s="92">
        <v>1</v>
      </c>
      <c r="H13086" s="90" t="s">
        <v>33</v>
      </c>
      <c r="I13086" s="77">
        <f>IF(H13086="Lost",G13086*-1,IF(H13086="Won",     IF(D13086="E/W",            G13086*(F13086-1)*0.5*1.25,    IF(D13086="place",   G13086*(F13086-1) *0.95,  G13086*(F13086-1) )),            IF(H13086="Placed",     (G13086*-0.5)  + (0.5*G13086*(F13086-1)*0.2),0)         ))</f>
        <v>-1</v>
      </c>
      <c r="J13086" s="18">
        <f t="shared" si="833"/>
        <v>1308.6400000000021</v>
      </c>
      <c r="K13086" s="19" t="str">
        <f t="shared" si="831"/>
        <v>Mar-17</v>
      </c>
      <c r="L13086" s="20">
        <f t="shared" si="834"/>
        <v>12880</v>
      </c>
      <c r="M13086" s="21">
        <f t="shared" si="832"/>
        <v>0.10160248447204985</v>
      </c>
    </row>
    <row r="13087" spans="1:13" x14ac:dyDescent="0.3">
      <c r="A13087" s="116">
        <v>42815</v>
      </c>
      <c r="B13087" s="90" t="s">
        <v>84</v>
      </c>
      <c r="C13087" s="103">
        <v>0.67708333333333337</v>
      </c>
      <c r="D13087" s="94" t="s">
        <v>31</v>
      </c>
      <c r="E13087" s="90" t="s">
        <v>3662</v>
      </c>
      <c r="F13087" s="115">
        <v>3.75</v>
      </c>
      <c r="G13087" s="92">
        <v>1</v>
      </c>
      <c r="H13087" s="90" t="s">
        <v>33</v>
      </c>
      <c r="I13087" s="77">
        <f>IF(H13087="Lost",G13087*-1,IF(H13087="Won",     IF(D13087="E/W",            G13087*(F13087-1)*0.5*1.25,    IF(D13087="place",   G13087*(F13087-1) *0.95,  G13087*(F13087-1) )),            IF(H13087="Placed",     (G13087*-0.5)  + (0.5*G13087*(F13087-1)*0.2),0)         ))</f>
        <v>-1</v>
      </c>
      <c r="J13087" s="18">
        <f t="shared" si="833"/>
        <v>1307.6400000000021</v>
      </c>
      <c r="K13087" s="19" t="str">
        <f t="shared" si="831"/>
        <v>Mar-17</v>
      </c>
      <c r="L13087" s="20">
        <f t="shared" si="834"/>
        <v>12881</v>
      </c>
      <c r="M13087" s="21">
        <f t="shared" si="832"/>
        <v>0.10151696296871378</v>
      </c>
    </row>
    <row r="13088" spans="1:13" x14ac:dyDescent="0.3">
      <c r="A13088" s="116">
        <v>42815</v>
      </c>
      <c r="B13088" s="90" t="s">
        <v>30</v>
      </c>
      <c r="C13088" s="103">
        <v>0.73263888888888884</v>
      </c>
      <c r="D13088" s="94" t="s">
        <v>31</v>
      </c>
      <c r="E13088" s="90" t="s">
        <v>4369</v>
      </c>
      <c r="F13088" s="115">
        <v>3.25</v>
      </c>
      <c r="G13088" s="92">
        <v>1</v>
      </c>
      <c r="H13088" s="90" t="s">
        <v>33</v>
      </c>
      <c r="I13088" s="77">
        <f>IF(H13088="Lost",G13088*-1,IF(H13088="Won",     IF(D13088="E/W",            G13088*(F13088-1)*0.5*1.25,    IF(D13088="place",   G13088*(F13088-1) *0.95,  G13088*(F13088-1) )),            IF(H13088="Placed",     (G13088*-0.5)  + (0.5*G13088*(F13088-1)*0.2),0)         ))</f>
        <v>-1</v>
      </c>
      <c r="J13088" s="18">
        <f t="shared" si="833"/>
        <v>1306.6400000000021</v>
      </c>
      <c r="K13088" s="19" t="str">
        <f t="shared" si="831"/>
        <v>Mar-17</v>
      </c>
      <c r="L13088" s="20">
        <f t="shared" si="834"/>
        <v>12882</v>
      </c>
      <c r="M13088" s="21">
        <f t="shared" si="832"/>
        <v>0.10143145474305248</v>
      </c>
    </row>
    <row r="13089" spans="1:13" x14ac:dyDescent="0.3">
      <c r="A13089" s="116">
        <v>42815</v>
      </c>
      <c r="B13089" s="90" t="s">
        <v>143</v>
      </c>
      <c r="C13089" s="103">
        <v>0.73611111111111116</v>
      </c>
      <c r="D13089" s="94" t="s">
        <v>31</v>
      </c>
      <c r="E13089" s="90" t="s">
        <v>4370</v>
      </c>
      <c r="F13089" s="115">
        <v>3.25</v>
      </c>
      <c r="G13089" s="92">
        <v>1</v>
      </c>
      <c r="H13089" s="90" t="s">
        <v>33</v>
      </c>
      <c r="I13089" s="77">
        <f>IF(H13089="Lost",G13089*-1,IF(H13089="Won",     IF(D13089="E/W",            G13089*(F13089-1)*0.5*1.25,    IF(D13089="place",   G13089*(F13089-1) *0.95,  G13089*(F13089-1) )),            IF(H13089="Placed",     (G13089*-0.5)  + (0.5*G13089*(F13089-1)*0.2),0)         ))</f>
        <v>-1</v>
      </c>
      <c r="J13089" s="18">
        <f t="shared" si="833"/>
        <v>1305.6400000000021</v>
      </c>
      <c r="K13089" s="19" t="str">
        <f t="shared" si="831"/>
        <v>Mar-17</v>
      </c>
      <c r="L13089" s="20">
        <f t="shared" si="834"/>
        <v>12883</v>
      </c>
      <c r="M13089" s="21">
        <f t="shared" si="832"/>
        <v>0.10134595979197408</v>
      </c>
    </row>
    <row r="13090" spans="1:13" x14ac:dyDescent="0.3">
      <c r="A13090" s="119">
        <v>42815</v>
      </c>
      <c r="B13090" s="120" t="s">
        <v>30</v>
      </c>
      <c r="C13090" s="121">
        <v>17</v>
      </c>
      <c r="D13090" s="94"/>
      <c r="E13090" s="120" t="s">
        <v>11015</v>
      </c>
      <c r="F13090" s="123">
        <v>4.5</v>
      </c>
      <c r="G13090" s="91">
        <v>1</v>
      </c>
      <c r="H13090" s="30">
        <v>7</v>
      </c>
      <c r="I13090" s="31">
        <v>-1</v>
      </c>
      <c r="J13090" s="18">
        <f t="shared" si="833"/>
        <v>1304.6400000000021</v>
      </c>
      <c r="K13090" s="19" t="str">
        <f t="shared" si="831"/>
        <v>Mar-17</v>
      </c>
      <c r="L13090" s="20">
        <f t="shared" si="834"/>
        <v>12884</v>
      </c>
      <c r="M13090" s="21">
        <f t="shared" si="832"/>
        <v>0.10126047811238763</v>
      </c>
    </row>
    <row r="13091" spans="1:13" x14ac:dyDescent="0.3">
      <c r="A13091" s="119">
        <v>42815</v>
      </c>
      <c r="B13091" s="120" t="s">
        <v>143</v>
      </c>
      <c r="C13091" s="121">
        <v>17.100000000000001</v>
      </c>
      <c r="D13091" s="94"/>
      <c r="E13091" s="120" t="s">
        <v>4402</v>
      </c>
      <c r="F13091" s="123">
        <v>4.5</v>
      </c>
      <c r="G13091" s="91">
        <v>1</v>
      </c>
      <c r="H13091" s="30">
        <v>1</v>
      </c>
      <c r="I13091" s="31">
        <v>5.5</v>
      </c>
      <c r="J13091" s="18">
        <f t="shared" si="833"/>
        <v>1310.1400000000021</v>
      </c>
      <c r="K13091" s="19" t="str">
        <f t="shared" si="831"/>
        <v>Mar-17</v>
      </c>
      <c r="L13091" s="20">
        <f t="shared" si="834"/>
        <v>12885</v>
      </c>
      <c r="M13091" s="21">
        <f t="shared" si="832"/>
        <v>0.10167947225455973</v>
      </c>
    </row>
    <row r="13092" spans="1:13" x14ac:dyDescent="0.3">
      <c r="A13092" s="116">
        <v>42816</v>
      </c>
      <c r="B13092" s="90" t="s">
        <v>137</v>
      </c>
      <c r="C13092" s="103">
        <v>0.625</v>
      </c>
      <c r="D13092" s="94" t="s">
        <v>31</v>
      </c>
      <c r="E13092" s="90" t="s">
        <v>4371</v>
      </c>
      <c r="F13092" s="115">
        <v>3.25</v>
      </c>
      <c r="G13092" s="92">
        <v>1</v>
      </c>
      <c r="H13092" s="90" t="s">
        <v>33</v>
      </c>
      <c r="I13092" s="77">
        <f>IF(H13092="Lost",G13092*-1,IF(H13092="Won",     IF(D13092="E/W",            G13092*(F13092-1)*0.5*1.25,    IF(D13092="place",   G13092*(F13092-1) *0.95,  G13092*(F13092-1) )),            IF(H13092="Placed",     (G13092*-0.5)  + (0.5*G13092*(F13092-1)*0.2),0)         ))</f>
        <v>-1</v>
      </c>
      <c r="J13092" s="18">
        <f t="shared" si="833"/>
        <v>1309.1400000000021</v>
      </c>
      <c r="K13092" s="19" t="str">
        <f t="shared" si="831"/>
        <v>Mar-17</v>
      </c>
      <c r="L13092" s="20">
        <f t="shared" si="834"/>
        <v>12886</v>
      </c>
      <c r="M13092" s="21">
        <f t="shared" si="832"/>
        <v>0.10159397796057754</v>
      </c>
    </row>
    <row r="13093" spans="1:13" x14ac:dyDescent="0.3">
      <c r="A13093" s="116">
        <v>42816</v>
      </c>
      <c r="B13093" s="90" t="s">
        <v>137</v>
      </c>
      <c r="C13093" s="103">
        <v>0.70833333333333337</v>
      </c>
      <c r="D13093" s="94" t="s">
        <v>31</v>
      </c>
      <c r="E13093" s="90" t="s">
        <v>4372</v>
      </c>
      <c r="F13093" s="115">
        <v>3.5</v>
      </c>
      <c r="G13093" s="92">
        <v>1</v>
      </c>
      <c r="H13093" s="90" t="s">
        <v>33</v>
      </c>
      <c r="I13093" s="77">
        <f>IF(H13093="Lost",G13093*-1,IF(H13093="Won",     IF(D13093="E/W",            G13093*(F13093-1)*0.5*1.25,    IF(D13093="place",   G13093*(F13093-1) *0.95,  G13093*(F13093-1) )),            IF(H13093="Placed",     (G13093*-0.5)  + (0.5*G13093*(F13093-1)*0.2),0)         ))</f>
        <v>-1</v>
      </c>
      <c r="J13093" s="18">
        <f t="shared" si="833"/>
        <v>1308.1400000000021</v>
      </c>
      <c r="K13093" s="19" t="str">
        <f t="shared" si="831"/>
        <v>Mar-17</v>
      </c>
      <c r="L13093" s="20">
        <f t="shared" si="834"/>
        <v>12887</v>
      </c>
      <c r="M13093" s="21">
        <f t="shared" si="832"/>
        <v>0.1015084969348958</v>
      </c>
    </row>
    <row r="13094" spans="1:13" x14ac:dyDescent="0.3">
      <c r="A13094" s="119">
        <v>42816</v>
      </c>
      <c r="B13094" s="120" t="s">
        <v>85</v>
      </c>
      <c r="C13094" s="121">
        <v>15.5</v>
      </c>
      <c r="D13094" s="94"/>
      <c r="E13094" s="120" t="s">
        <v>11403</v>
      </c>
      <c r="F13094" s="123">
        <v>6</v>
      </c>
      <c r="G13094" s="91">
        <v>1</v>
      </c>
      <c r="H13094" s="30" t="s">
        <v>6116</v>
      </c>
      <c r="I13094" s="31">
        <v>-1</v>
      </c>
      <c r="J13094" s="18">
        <f t="shared" si="833"/>
        <v>1307.1400000000021</v>
      </c>
      <c r="K13094" s="19" t="str">
        <f t="shared" si="831"/>
        <v>Mar-17</v>
      </c>
      <c r="L13094" s="20">
        <f t="shared" si="834"/>
        <v>12888</v>
      </c>
      <c r="M13094" s="21">
        <f t="shared" si="832"/>
        <v>0.10142302917442599</v>
      </c>
    </row>
    <row r="13095" spans="1:13" x14ac:dyDescent="0.3">
      <c r="A13095" s="119">
        <v>42816</v>
      </c>
      <c r="B13095" s="120" t="s">
        <v>35</v>
      </c>
      <c r="C13095" s="121">
        <v>16.100000000000001</v>
      </c>
      <c r="D13095" s="94"/>
      <c r="E13095" s="120" t="s">
        <v>11402</v>
      </c>
      <c r="F13095" s="123">
        <v>4.5</v>
      </c>
      <c r="G13095" s="91">
        <v>1</v>
      </c>
      <c r="H13095" s="30" t="s">
        <v>6116</v>
      </c>
      <c r="I13095" s="31">
        <v>-1</v>
      </c>
      <c r="J13095" s="18">
        <f t="shared" si="833"/>
        <v>1306.1400000000021</v>
      </c>
      <c r="K13095" s="19" t="str">
        <f t="shared" si="831"/>
        <v>Mar-17</v>
      </c>
      <c r="L13095" s="20">
        <f t="shared" si="834"/>
        <v>12889</v>
      </c>
      <c r="M13095" s="21">
        <f t="shared" si="832"/>
        <v>0.10133757467608054</v>
      </c>
    </row>
    <row r="13096" spans="1:13" x14ac:dyDescent="0.3">
      <c r="A13096" s="119">
        <v>42816</v>
      </c>
      <c r="B13096" s="120" t="s">
        <v>85</v>
      </c>
      <c r="C13096" s="121">
        <v>16.2</v>
      </c>
      <c r="D13096" s="94"/>
      <c r="E13096" s="120" t="s">
        <v>11404</v>
      </c>
      <c r="F13096" s="123">
        <v>5</v>
      </c>
      <c r="G13096" s="91">
        <v>1</v>
      </c>
      <c r="H13096" s="30">
        <v>2</v>
      </c>
      <c r="I13096" s="31">
        <v>-1</v>
      </c>
      <c r="J13096" s="18">
        <f t="shared" si="833"/>
        <v>1305.1400000000021</v>
      </c>
      <c r="K13096" s="19" t="str">
        <f t="shared" si="831"/>
        <v>Mar-17</v>
      </c>
      <c r="L13096" s="20">
        <f t="shared" si="834"/>
        <v>12890</v>
      </c>
      <c r="M13096" s="21">
        <f t="shared" si="832"/>
        <v>0.10125213343677286</v>
      </c>
    </row>
    <row r="13097" spans="1:13" x14ac:dyDescent="0.3">
      <c r="A13097" s="124">
        <v>42816</v>
      </c>
      <c r="B13097" s="108" t="s">
        <v>43</v>
      </c>
      <c r="C13097" s="111">
        <v>19.45</v>
      </c>
      <c r="D13097" s="94"/>
      <c r="E13097" s="108" t="s">
        <v>10796</v>
      </c>
      <c r="F13097" s="110">
        <v>5</v>
      </c>
      <c r="G13097" s="91">
        <v>1</v>
      </c>
      <c r="H13097" s="35" t="s">
        <v>6518</v>
      </c>
      <c r="I13097" s="34">
        <v>-1</v>
      </c>
      <c r="J13097" s="18">
        <f t="shared" si="833"/>
        <v>1304.1400000000021</v>
      </c>
      <c r="K13097" s="19" t="str">
        <f t="shared" si="831"/>
        <v>Mar-17</v>
      </c>
      <c r="L13097" s="20">
        <f t="shared" si="834"/>
        <v>12891</v>
      </c>
      <c r="M13097" s="21">
        <f t="shared" si="832"/>
        <v>0.10116670545341729</v>
      </c>
    </row>
    <row r="13098" spans="1:13" x14ac:dyDescent="0.3">
      <c r="A13098" s="119">
        <v>42817</v>
      </c>
      <c r="B13098" s="120" t="s">
        <v>45</v>
      </c>
      <c r="C13098" s="121">
        <v>15.25</v>
      </c>
      <c r="D13098" s="94"/>
      <c r="E13098" s="120" t="s">
        <v>11406</v>
      </c>
      <c r="F13098" s="123">
        <v>5</v>
      </c>
      <c r="G13098" s="91">
        <v>1</v>
      </c>
      <c r="H13098" s="30">
        <v>7</v>
      </c>
      <c r="I13098" s="31">
        <v>-1</v>
      </c>
      <c r="J13098" s="18">
        <f t="shared" si="833"/>
        <v>1303.1400000000021</v>
      </c>
      <c r="K13098" s="19" t="str">
        <f t="shared" si="831"/>
        <v>Mar-17</v>
      </c>
      <c r="L13098" s="20">
        <f t="shared" si="834"/>
        <v>12892</v>
      </c>
      <c r="M13098" s="21">
        <f t="shared" si="832"/>
        <v>0.10108129072292911</v>
      </c>
    </row>
    <row r="13099" spans="1:13" x14ac:dyDescent="0.3">
      <c r="A13099" s="119">
        <v>42817</v>
      </c>
      <c r="B13099" s="120" t="s">
        <v>130</v>
      </c>
      <c r="C13099" s="121">
        <v>15.5</v>
      </c>
      <c r="D13099" s="94"/>
      <c r="E13099" s="120" t="s">
        <v>11158</v>
      </c>
      <c r="F13099" s="123">
        <v>6</v>
      </c>
      <c r="G13099" s="89">
        <v>1</v>
      </c>
      <c r="H13099" s="30">
        <v>3</v>
      </c>
      <c r="I13099" s="31">
        <v>-1</v>
      </c>
      <c r="J13099" s="18">
        <f t="shared" si="833"/>
        <v>1302.1400000000021</v>
      </c>
      <c r="K13099" s="19" t="str">
        <f t="shared" si="831"/>
        <v>Mar-17</v>
      </c>
      <c r="L13099" s="20">
        <f t="shared" si="834"/>
        <v>12893</v>
      </c>
      <c r="M13099" s="21">
        <f t="shared" si="832"/>
        <v>0.10099588924222463</v>
      </c>
    </row>
    <row r="13100" spans="1:13" x14ac:dyDescent="0.3">
      <c r="A13100" s="124">
        <v>42817</v>
      </c>
      <c r="B13100" s="108" t="s">
        <v>47</v>
      </c>
      <c r="C13100" s="111">
        <v>18.2</v>
      </c>
      <c r="D13100" s="94"/>
      <c r="E13100" s="108" t="s">
        <v>11405</v>
      </c>
      <c r="F13100" s="110">
        <v>5.5</v>
      </c>
      <c r="G13100" s="91">
        <v>1</v>
      </c>
      <c r="H13100" s="35" t="s">
        <v>6512</v>
      </c>
      <c r="I13100" s="34">
        <v>-1</v>
      </c>
      <c r="J13100" s="18">
        <f t="shared" si="833"/>
        <v>1301.1400000000021</v>
      </c>
      <c r="K13100" s="19" t="str">
        <f t="shared" si="831"/>
        <v>Mar-17</v>
      </c>
      <c r="L13100" s="20">
        <f t="shared" si="834"/>
        <v>12894</v>
      </c>
      <c r="M13100" s="21">
        <f t="shared" si="832"/>
        <v>0.10091050100822105</v>
      </c>
    </row>
    <row r="13101" spans="1:13" x14ac:dyDescent="0.3">
      <c r="A13101" s="124">
        <v>42817</v>
      </c>
      <c r="B13101" s="108" t="s">
        <v>47</v>
      </c>
      <c r="C13101" s="111">
        <v>20.5</v>
      </c>
      <c r="D13101" s="94"/>
      <c r="E13101" s="108" t="s">
        <v>2224</v>
      </c>
      <c r="F13101" s="110">
        <v>4.5</v>
      </c>
      <c r="G13101" s="91">
        <v>1</v>
      </c>
      <c r="H13101" s="35" t="s">
        <v>6512</v>
      </c>
      <c r="I13101" s="34">
        <v>-1</v>
      </c>
      <c r="J13101" s="18">
        <f t="shared" si="833"/>
        <v>1300.1400000000021</v>
      </c>
      <c r="K13101" s="19" t="str">
        <f t="shared" si="831"/>
        <v>Mar-17</v>
      </c>
      <c r="L13101" s="20">
        <f t="shared" si="834"/>
        <v>12895</v>
      </c>
      <c r="M13101" s="21">
        <f t="shared" si="832"/>
        <v>0.10082512601783654</v>
      </c>
    </row>
    <row r="13102" spans="1:13" x14ac:dyDescent="0.3">
      <c r="A13102" s="116">
        <v>42818</v>
      </c>
      <c r="B13102" s="90" t="s">
        <v>137</v>
      </c>
      <c r="C13102" s="103">
        <v>0.73958333333333337</v>
      </c>
      <c r="D13102" s="94" t="s">
        <v>31</v>
      </c>
      <c r="E13102" s="90" t="s">
        <v>4373</v>
      </c>
      <c r="F13102" s="115">
        <v>3.75</v>
      </c>
      <c r="G13102" s="92">
        <v>1</v>
      </c>
      <c r="H13102" s="90" t="s">
        <v>42</v>
      </c>
      <c r="I13102" s="77">
        <f>IF(H13102="Lost",G13102*-1,IF(H13102="Won",     IF(D13102="E/W",            G13102*(F13102-1)*0.5*1.25,    IF(D13102="place",   G13102*(F13102-1) *0.95,  G13102*(F13102-1) )),            IF(H13102="Placed",     (G13102*-0.5)  + (0.5*G13102*(F13102-1)*0.2),0)         ))</f>
        <v>2.75</v>
      </c>
      <c r="J13102" s="18">
        <f t="shared" si="833"/>
        <v>1302.8900000000021</v>
      </c>
      <c r="K13102" s="19" t="str">
        <f t="shared" si="831"/>
        <v>Mar-17</v>
      </c>
      <c r="L13102" s="20">
        <f t="shared" si="834"/>
        <v>12896</v>
      </c>
      <c r="M13102" s="21">
        <f t="shared" si="832"/>
        <v>0.10103055210918131</v>
      </c>
    </row>
    <row r="13103" spans="1:13" x14ac:dyDescent="0.3">
      <c r="A13103" s="116">
        <v>42818</v>
      </c>
      <c r="B13103" s="90" t="s">
        <v>137</v>
      </c>
      <c r="C13103" s="103">
        <v>0.82291666666666663</v>
      </c>
      <c r="D13103" s="94" t="s">
        <v>31</v>
      </c>
      <c r="E13103" s="90" t="s">
        <v>4374</v>
      </c>
      <c r="F13103" s="115">
        <v>3.25</v>
      </c>
      <c r="G13103" s="92">
        <v>1</v>
      </c>
      <c r="H13103" s="90" t="s">
        <v>33</v>
      </c>
      <c r="I13103" s="77">
        <f>IF(H13103="Lost",G13103*-1,IF(H13103="Won",     IF(D13103="E/W",            G13103*(F13103-1)*0.5*1.25,    IF(D13103="place",   G13103*(F13103-1) *0.95,  G13103*(F13103-1) )),            IF(H13103="Placed",     (G13103*-0.5)  + (0.5*G13103*(F13103-1)*0.2),0)         ))</f>
        <v>-1</v>
      </c>
      <c r="J13103" s="18">
        <f t="shared" si="833"/>
        <v>1301.8900000000021</v>
      </c>
      <c r="K13103" s="19" t="str">
        <f t="shared" si="831"/>
        <v>Mar-17</v>
      </c>
      <c r="L13103" s="20">
        <f t="shared" si="834"/>
        <v>12897</v>
      </c>
      <c r="M13103" s="21">
        <f t="shared" si="832"/>
        <v>0.10094518104985672</v>
      </c>
    </row>
    <row r="13104" spans="1:13" x14ac:dyDescent="0.3">
      <c r="A13104" s="119">
        <v>42818</v>
      </c>
      <c r="B13104" s="120" t="s">
        <v>97</v>
      </c>
      <c r="C13104" s="121">
        <v>14.1</v>
      </c>
      <c r="D13104" s="94"/>
      <c r="E13104" s="120" t="s">
        <v>11407</v>
      </c>
      <c r="F13104" s="123">
        <v>5.5</v>
      </c>
      <c r="G13104" s="91">
        <v>1</v>
      </c>
      <c r="H13104" s="30">
        <v>2</v>
      </c>
      <c r="I13104" s="31">
        <v>-1</v>
      </c>
      <c r="J13104" s="18">
        <f t="shared" si="833"/>
        <v>1300.8900000000021</v>
      </c>
      <c r="K13104" s="19" t="str">
        <f t="shared" si="831"/>
        <v>Mar-17</v>
      </c>
      <c r="L13104" s="20">
        <f t="shared" si="834"/>
        <v>12898</v>
      </c>
      <c r="M13104" s="21">
        <f t="shared" si="832"/>
        <v>0.10085982322840767</v>
      </c>
    </row>
    <row r="13105" spans="1:13" x14ac:dyDescent="0.3">
      <c r="A13105" s="119">
        <v>42818</v>
      </c>
      <c r="B13105" s="120" t="s">
        <v>29</v>
      </c>
      <c r="C13105" s="121">
        <v>14.2</v>
      </c>
      <c r="D13105" s="94"/>
      <c r="E13105" s="120" t="s">
        <v>11408</v>
      </c>
      <c r="F13105" s="123">
        <v>6</v>
      </c>
      <c r="G13105" s="91">
        <v>1</v>
      </c>
      <c r="H13105" s="30">
        <v>2</v>
      </c>
      <c r="I13105" s="31">
        <v>-1</v>
      </c>
      <c r="J13105" s="18">
        <f t="shared" si="833"/>
        <v>1299.8900000000021</v>
      </c>
      <c r="K13105" s="19" t="str">
        <f t="shared" si="831"/>
        <v>Mar-17</v>
      </c>
      <c r="L13105" s="20">
        <f t="shared" si="834"/>
        <v>12899</v>
      </c>
      <c r="M13105" s="21">
        <f t="shared" si="832"/>
        <v>0.10077447864175534</v>
      </c>
    </row>
    <row r="13106" spans="1:13" x14ac:dyDescent="0.3">
      <c r="A13106" s="119">
        <v>42818</v>
      </c>
      <c r="B13106" s="120" t="s">
        <v>29</v>
      </c>
      <c r="C13106" s="121">
        <v>14.55</v>
      </c>
      <c r="D13106" s="94"/>
      <c r="E13106" s="120" t="s">
        <v>3572</v>
      </c>
      <c r="F13106" s="123">
        <v>6</v>
      </c>
      <c r="G13106" s="91">
        <v>1</v>
      </c>
      <c r="H13106" s="30">
        <v>5</v>
      </c>
      <c r="I13106" s="31">
        <v>-1</v>
      </c>
      <c r="J13106" s="18">
        <f t="shared" si="833"/>
        <v>1298.8900000000021</v>
      </c>
      <c r="K13106" s="19" t="str">
        <f t="shared" si="831"/>
        <v>Mar-17</v>
      </c>
      <c r="L13106" s="20">
        <f t="shared" si="834"/>
        <v>12900</v>
      </c>
      <c r="M13106" s="21">
        <f t="shared" si="832"/>
        <v>0.10068914728682188</v>
      </c>
    </row>
    <row r="13107" spans="1:13" x14ac:dyDescent="0.3">
      <c r="A13107" s="119">
        <v>42818</v>
      </c>
      <c r="B13107" s="120" t="s">
        <v>29</v>
      </c>
      <c r="C13107" s="121">
        <v>17.05</v>
      </c>
      <c r="D13107" s="94"/>
      <c r="E13107" s="120" t="s">
        <v>3903</v>
      </c>
      <c r="F13107" s="123">
        <v>5.5</v>
      </c>
      <c r="G13107" s="91">
        <v>1</v>
      </c>
      <c r="H13107" s="30">
        <v>2</v>
      </c>
      <c r="I13107" s="31">
        <v>-1</v>
      </c>
      <c r="J13107" s="18">
        <f t="shared" si="833"/>
        <v>1297.8900000000021</v>
      </c>
      <c r="K13107" s="19" t="str">
        <f t="shared" si="831"/>
        <v>Mar-17</v>
      </c>
      <c r="L13107" s="20">
        <f t="shared" si="834"/>
        <v>12901</v>
      </c>
      <c r="M13107" s="21">
        <f t="shared" si="832"/>
        <v>0.10060382916053036</v>
      </c>
    </row>
    <row r="13108" spans="1:13" x14ac:dyDescent="0.3">
      <c r="A13108" s="116">
        <v>42819</v>
      </c>
      <c r="B13108" s="90" t="s">
        <v>29</v>
      </c>
      <c r="C13108" s="103">
        <v>0.72916666666666663</v>
      </c>
      <c r="D13108" s="94" t="s">
        <v>31</v>
      </c>
      <c r="E13108" s="90" t="s">
        <v>4375</v>
      </c>
      <c r="F13108" s="115">
        <v>3.5</v>
      </c>
      <c r="G13108" s="92">
        <v>1</v>
      </c>
      <c r="H13108" s="90" t="s">
        <v>42</v>
      </c>
      <c r="I13108" s="77">
        <f>IF(H13108="Lost",G13108*-1,IF(H13108="Won",     IF(D13108="E/W",            G13108*(F13108-1)*0.5*1.25,    IF(D13108="place",   G13108*(F13108-1) *0.95,  G13108*(F13108-1) )),            IF(H13108="Placed",     (G13108*-0.5)  + (0.5*G13108*(F13108-1)*0.2),0)         ))</f>
        <v>2.5</v>
      </c>
      <c r="J13108" s="18">
        <f t="shared" si="833"/>
        <v>1300.3900000000021</v>
      </c>
      <c r="K13108" s="19" t="str">
        <f t="shared" si="831"/>
        <v>Mar-17</v>
      </c>
      <c r="L13108" s="20">
        <f t="shared" si="834"/>
        <v>12902</v>
      </c>
      <c r="M13108" s="21">
        <f t="shared" si="832"/>
        <v>0.10078980003100312</v>
      </c>
    </row>
    <row r="13109" spans="1:13" x14ac:dyDescent="0.3">
      <c r="A13109" s="116">
        <v>42819</v>
      </c>
      <c r="B13109" s="90" t="s">
        <v>45</v>
      </c>
      <c r="C13109" s="103">
        <v>0.80208333333333337</v>
      </c>
      <c r="D13109" s="94" t="s">
        <v>31</v>
      </c>
      <c r="E13109" s="90" t="s">
        <v>4363</v>
      </c>
      <c r="F13109" s="115">
        <v>3.5</v>
      </c>
      <c r="G13109" s="92">
        <v>1</v>
      </c>
      <c r="H13109" s="90" t="s">
        <v>33</v>
      </c>
      <c r="I13109" s="77">
        <f>IF(H13109="Lost",G13109*-1,IF(H13109="Won",     IF(D13109="E/W",            G13109*(F13109-1)*0.5*1.25,    IF(D13109="place",   G13109*(F13109-1) *0.95,  G13109*(F13109-1) )),            IF(H13109="Placed",     (G13109*-0.5)  + (0.5*G13109*(F13109-1)*0.2),0)         ))</f>
        <v>-1</v>
      </c>
      <c r="J13109" s="18">
        <f t="shared" si="833"/>
        <v>1299.3900000000021</v>
      </c>
      <c r="K13109" s="19" t="str">
        <f t="shared" si="831"/>
        <v>Mar-17</v>
      </c>
      <c r="L13109" s="20">
        <f t="shared" si="834"/>
        <v>12903</v>
      </c>
      <c r="M13109" s="21">
        <f t="shared" si="832"/>
        <v>0.10070448732852842</v>
      </c>
    </row>
    <row r="13110" spans="1:13" x14ac:dyDescent="0.3">
      <c r="A13110" s="124">
        <v>42819</v>
      </c>
      <c r="B13110" s="108" t="s">
        <v>45</v>
      </c>
      <c r="C13110" s="111">
        <v>20.149999999999999</v>
      </c>
      <c r="D13110" s="94"/>
      <c r="E13110" s="108" t="s">
        <v>11409</v>
      </c>
      <c r="F13110" s="110">
        <v>5.5</v>
      </c>
      <c r="G13110" s="91">
        <v>1</v>
      </c>
      <c r="H13110" s="35" t="s">
        <v>6512</v>
      </c>
      <c r="I13110" s="34">
        <v>-1</v>
      </c>
      <c r="J13110" s="18">
        <f t="shared" si="833"/>
        <v>1298.3900000000021</v>
      </c>
      <c r="K13110" s="19" t="str">
        <f t="shared" si="831"/>
        <v>Mar-17</v>
      </c>
      <c r="L13110" s="20">
        <f t="shared" si="834"/>
        <v>12904</v>
      </c>
      <c r="M13110" s="21">
        <f t="shared" si="832"/>
        <v>0.10061918784872924</v>
      </c>
    </row>
    <row r="13111" spans="1:13" x14ac:dyDescent="0.3">
      <c r="A13111" s="116">
        <v>42821</v>
      </c>
      <c r="B13111" s="90" t="s">
        <v>136</v>
      </c>
      <c r="C13111" s="103">
        <v>0.63194444444444442</v>
      </c>
      <c r="D13111" s="94" t="s">
        <v>31</v>
      </c>
      <c r="E13111" s="90" t="s">
        <v>4377</v>
      </c>
      <c r="F13111" s="115">
        <v>3.5</v>
      </c>
      <c r="G13111" s="92">
        <v>1</v>
      </c>
      <c r="H13111" s="90" t="s">
        <v>33</v>
      </c>
      <c r="I13111" s="77">
        <f>IF(H13111="Lost",G13111*-1,IF(H13111="Won",     IF(D13111="E/W",            G13111*(F13111-1)*0.5*1.25,    IF(D13111="place",   G13111*(F13111-1) *0.95,  G13111*(F13111-1) )),            IF(H13111="Placed",     (G13111*-0.5)  + (0.5*G13111*(F13111-1)*0.2),0)         ))</f>
        <v>-1</v>
      </c>
      <c r="J13111" s="18">
        <f t="shared" si="833"/>
        <v>1297.3900000000021</v>
      </c>
      <c r="K13111" s="19" t="str">
        <f t="shared" si="831"/>
        <v>Mar-17</v>
      </c>
      <c r="L13111" s="20">
        <f t="shared" si="834"/>
        <v>12905</v>
      </c>
      <c r="M13111" s="21">
        <f t="shared" si="832"/>
        <v>0.10053390158853175</v>
      </c>
    </row>
    <row r="13112" spans="1:13" x14ac:dyDescent="0.3">
      <c r="A13112" s="119">
        <v>42821</v>
      </c>
      <c r="B13112" s="120" t="s">
        <v>136</v>
      </c>
      <c r="C13112" s="121">
        <v>13.4</v>
      </c>
      <c r="D13112" s="94"/>
      <c r="E13112" s="120" t="s">
        <v>11410</v>
      </c>
      <c r="F13112" s="123">
        <v>6</v>
      </c>
      <c r="G13112" s="91">
        <v>1</v>
      </c>
      <c r="H13112" s="30">
        <v>3</v>
      </c>
      <c r="I13112" s="31">
        <v>-1</v>
      </c>
      <c r="J13112" s="18">
        <f t="shared" si="833"/>
        <v>1296.3900000000021</v>
      </c>
      <c r="K13112" s="19" t="str">
        <f t="shared" si="831"/>
        <v>Mar-17</v>
      </c>
      <c r="L13112" s="20">
        <f t="shared" si="834"/>
        <v>12906</v>
      </c>
      <c r="M13112" s="21">
        <f t="shared" si="832"/>
        <v>0.10044862854486301</v>
      </c>
    </row>
    <row r="13113" spans="1:13" x14ac:dyDescent="0.3">
      <c r="A13113" s="119">
        <v>42821</v>
      </c>
      <c r="B13113" s="120" t="s">
        <v>136</v>
      </c>
      <c r="C13113" s="121">
        <v>14.1</v>
      </c>
      <c r="D13113" s="94"/>
      <c r="E13113" s="120" t="s">
        <v>11411</v>
      </c>
      <c r="F13113" s="123">
        <v>5</v>
      </c>
      <c r="G13113" s="91">
        <v>1</v>
      </c>
      <c r="H13113" s="30" t="s">
        <v>6116</v>
      </c>
      <c r="I13113" s="31">
        <v>-1</v>
      </c>
      <c r="J13113" s="18">
        <f t="shared" si="833"/>
        <v>1295.3900000000021</v>
      </c>
      <c r="K13113" s="19" t="str">
        <f t="shared" si="831"/>
        <v>Mar-17</v>
      </c>
      <c r="L13113" s="20">
        <f t="shared" si="834"/>
        <v>12907</v>
      </c>
      <c r="M13113" s="21">
        <f t="shared" si="832"/>
        <v>0.10036336871465112</v>
      </c>
    </row>
    <row r="13114" spans="1:13" x14ac:dyDescent="0.3">
      <c r="A13114" s="119">
        <v>42821</v>
      </c>
      <c r="B13114" s="120" t="s">
        <v>136</v>
      </c>
      <c r="C13114" s="121">
        <v>14.4</v>
      </c>
      <c r="D13114" s="94"/>
      <c r="E13114" s="120" t="s">
        <v>11412</v>
      </c>
      <c r="F13114" s="123">
        <v>4.33</v>
      </c>
      <c r="G13114" s="91">
        <v>1</v>
      </c>
      <c r="H13114" s="30">
        <v>2</v>
      </c>
      <c r="I13114" s="31">
        <v>-1</v>
      </c>
      <c r="J13114" s="18">
        <f t="shared" si="833"/>
        <v>1294.3900000000021</v>
      </c>
      <c r="K13114" s="19" t="str">
        <f t="shared" si="831"/>
        <v>Mar-17</v>
      </c>
      <c r="L13114" s="20">
        <f t="shared" si="834"/>
        <v>12908</v>
      </c>
      <c r="M13114" s="21">
        <f t="shared" si="832"/>
        <v>0.10027812209482508</v>
      </c>
    </row>
    <row r="13115" spans="1:13" x14ac:dyDescent="0.3">
      <c r="A13115" s="119">
        <v>42821</v>
      </c>
      <c r="B13115" s="120" t="s">
        <v>136</v>
      </c>
      <c r="C13115" s="121">
        <v>16.100000000000001</v>
      </c>
      <c r="D13115" s="94"/>
      <c r="E13115" s="120" t="s">
        <v>11413</v>
      </c>
      <c r="F13115" s="123">
        <v>4.5</v>
      </c>
      <c r="G13115" s="91">
        <v>1</v>
      </c>
      <c r="H13115" s="30">
        <v>3</v>
      </c>
      <c r="I13115" s="31">
        <v>-1</v>
      </c>
      <c r="J13115" s="18">
        <f t="shared" si="833"/>
        <v>1293.3900000000021</v>
      </c>
      <c r="K13115" s="19" t="str">
        <f t="shared" si="831"/>
        <v>Mar-17</v>
      </c>
      <c r="L13115" s="20">
        <f t="shared" si="834"/>
        <v>12909</v>
      </c>
      <c r="M13115" s="21">
        <f t="shared" si="832"/>
        <v>0.10019288868231484</v>
      </c>
    </row>
    <row r="13116" spans="1:13" x14ac:dyDescent="0.3">
      <c r="A13116" s="119">
        <v>42821</v>
      </c>
      <c r="B13116" s="120" t="s">
        <v>136</v>
      </c>
      <c r="C13116" s="121">
        <v>16.399999999999999</v>
      </c>
      <c r="D13116" s="94"/>
      <c r="E13116" s="120" t="s">
        <v>5586</v>
      </c>
      <c r="F13116" s="123">
        <v>5</v>
      </c>
      <c r="G13116" s="91">
        <v>1</v>
      </c>
      <c r="H13116" s="30">
        <v>6</v>
      </c>
      <c r="I13116" s="31">
        <v>-1</v>
      </c>
      <c r="J13116" s="18">
        <f t="shared" si="833"/>
        <v>1292.3900000000021</v>
      </c>
      <c r="K13116" s="19" t="str">
        <f t="shared" si="831"/>
        <v>Mar-17</v>
      </c>
      <c r="L13116" s="20">
        <f t="shared" si="834"/>
        <v>12910</v>
      </c>
      <c r="M13116" s="21">
        <f t="shared" si="832"/>
        <v>0.1001076684740513</v>
      </c>
    </row>
    <row r="13117" spans="1:13" x14ac:dyDescent="0.3">
      <c r="A13117" s="119">
        <v>42821</v>
      </c>
      <c r="B13117" s="120" t="s">
        <v>136</v>
      </c>
      <c r="C13117" s="121">
        <v>16.399999999999999</v>
      </c>
      <c r="D13117" s="94"/>
      <c r="E13117" s="120" t="s">
        <v>11414</v>
      </c>
      <c r="F13117" s="123">
        <v>4.5</v>
      </c>
      <c r="G13117" s="91">
        <v>1</v>
      </c>
      <c r="H13117" s="30">
        <v>1</v>
      </c>
      <c r="I13117" s="31">
        <v>3.5</v>
      </c>
      <c r="J13117" s="18">
        <f t="shared" si="833"/>
        <v>1295.8900000000021</v>
      </c>
      <c r="K13117" s="19" t="str">
        <f t="shared" si="831"/>
        <v>Mar-17</v>
      </c>
      <c r="L13117" s="20">
        <f t="shared" si="834"/>
        <v>12911</v>
      </c>
      <c r="M13117" s="21">
        <f t="shared" si="832"/>
        <v>0.10037100147161351</v>
      </c>
    </row>
    <row r="13118" spans="1:13" x14ac:dyDescent="0.3">
      <c r="A13118" s="119">
        <v>42821</v>
      </c>
      <c r="B13118" s="120" t="s">
        <v>45</v>
      </c>
      <c r="C13118" s="121">
        <v>16.5</v>
      </c>
      <c r="D13118" s="94"/>
      <c r="E13118" s="120" t="s">
        <v>10981</v>
      </c>
      <c r="F13118" s="123">
        <v>4.33</v>
      </c>
      <c r="G13118" s="91">
        <v>1</v>
      </c>
      <c r="H13118" s="30">
        <v>1</v>
      </c>
      <c r="I13118" s="31">
        <v>3.33</v>
      </c>
      <c r="J13118" s="18">
        <f t="shared" si="833"/>
        <v>1299.2200000000021</v>
      </c>
      <c r="K13118" s="19" t="str">
        <f t="shared" si="831"/>
        <v>Mar-17</v>
      </c>
      <c r="L13118" s="20">
        <f t="shared" si="834"/>
        <v>12912</v>
      </c>
      <c r="M13118" s="21">
        <f t="shared" si="832"/>
        <v>0.10062112763320957</v>
      </c>
    </row>
    <row r="13119" spans="1:13" x14ac:dyDescent="0.3">
      <c r="A13119" s="116">
        <v>42822</v>
      </c>
      <c r="B13119" s="90" t="s">
        <v>30</v>
      </c>
      <c r="C13119" s="103">
        <v>0.69444444444444453</v>
      </c>
      <c r="D13119" s="94" t="s">
        <v>31</v>
      </c>
      <c r="E13119" s="90" t="s">
        <v>4376</v>
      </c>
      <c r="F13119" s="115">
        <v>3.75</v>
      </c>
      <c r="G13119" s="92">
        <v>1</v>
      </c>
      <c r="H13119" s="90" t="s">
        <v>33</v>
      </c>
      <c r="I13119" s="77">
        <f>IF(H13119="Lost",G13119*-1,IF(H13119="Won",     IF(D13119="E/W",            G13119*(F13119-1)*0.5*1.25,    IF(D13119="place",   G13119*(F13119-1) *0.95,  G13119*(F13119-1) )),            IF(H13119="Placed",     (G13119*-0.5)  + (0.5*G13119*(F13119-1)*0.2),0)         ))</f>
        <v>-1</v>
      </c>
      <c r="J13119" s="18">
        <f t="shared" si="833"/>
        <v>1298.2200000000021</v>
      </c>
      <c r="K13119" s="19" t="str">
        <f t="shared" si="831"/>
        <v>Mar-17</v>
      </c>
      <c r="L13119" s="20">
        <f t="shared" si="834"/>
        <v>12913</v>
      </c>
      <c r="M13119" s="21">
        <f t="shared" si="832"/>
        <v>0.10053589406024953</v>
      </c>
    </row>
    <row r="13120" spans="1:13" x14ac:dyDescent="0.3">
      <c r="A13120" s="119">
        <v>42822</v>
      </c>
      <c r="B13120" s="120" t="s">
        <v>30</v>
      </c>
      <c r="C13120" s="121">
        <v>14.1</v>
      </c>
      <c r="D13120" s="94"/>
      <c r="E13120" s="120" t="s">
        <v>11415</v>
      </c>
      <c r="F13120" s="123">
        <v>6</v>
      </c>
      <c r="G13120" s="91">
        <v>1</v>
      </c>
      <c r="H13120" s="30">
        <v>3</v>
      </c>
      <c r="I13120" s="31">
        <v>-1</v>
      </c>
      <c r="J13120" s="18">
        <f t="shared" si="833"/>
        <v>1297.2200000000021</v>
      </c>
      <c r="K13120" s="19" t="str">
        <f t="shared" si="831"/>
        <v>Mar-17</v>
      </c>
      <c r="L13120" s="20">
        <f t="shared" si="834"/>
        <v>12914</v>
      </c>
      <c r="M13120" s="21">
        <f t="shared" si="832"/>
        <v>0.10045067368747113</v>
      </c>
    </row>
    <row r="13121" spans="1:13" x14ac:dyDescent="0.3">
      <c r="A13121" s="119">
        <v>42823</v>
      </c>
      <c r="B13121" s="120" t="s">
        <v>30</v>
      </c>
      <c r="C13121" s="121">
        <v>14</v>
      </c>
      <c r="D13121" s="94"/>
      <c r="E13121" s="120" t="s">
        <v>4424</v>
      </c>
      <c r="F13121" s="123">
        <v>6</v>
      </c>
      <c r="G13121" s="91">
        <v>1</v>
      </c>
      <c r="H13121" s="30">
        <v>2</v>
      </c>
      <c r="I13121" s="31">
        <v>-1</v>
      </c>
      <c r="J13121" s="18">
        <f t="shared" si="833"/>
        <v>1296.2200000000021</v>
      </c>
      <c r="K13121" s="19" t="str">
        <f t="shared" si="831"/>
        <v>Mar-17</v>
      </c>
      <c r="L13121" s="20">
        <f t="shared" si="834"/>
        <v>12915</v>
      </c>
      <c r="M13121" s="21">
        <f t="shared" si="832"/>
        <v>0.10036546651180814</v>
      </c>
    </row>
    <row r="13122" spans="1:13" x14ac:dyDescent="0.3">
      <c r="A13122" s="119">
        <v>42823</v>
      </c>
      <c r="B13122" s="120" t="s">
        <v>29</v>
      </c>
      <c r="C13122" s="121">
        <v>16.55</v>
      </c>
      <c r="D13122" s="94"/>
      <c r="E13122" s="120" t="s">
        <v>8639</v>
      </c>
      <c r="F13122" s="123">
        <v>4.5</v>
      </c>
      <c r="G13122" s="89">
        <v>1</v>
      </c>
      <c r="H13122" s="30">
        <v>1</v>
      </c>
      <c r="I13122" s="31">
        <v>3.5</v>
      </c>
      <c r="J13122" s="18">
        <f t="shared" si="833"/>
        <v>1299.7200000000021</v>
      </c>
      <c r="K13122" s="19" t="str">
        <f t="shared" ref="K13122:K13185" si="835">TEXT(A13122,"MMM-yy")</f>
        <v>Mar-17</v>
      </c>
      <c r="L13122" s="20">
        <f t="shared" si="834"/>
        <v>12916</v>
      </c>
      <c r="M13122" s="21">
        <f t="shared" ref="M13122:M13185" si="836">J13122/L13122</f>
        <v>0.10062867760916709</v>
      </c>
    </row>
    <row r="13123" spans="1:13" x14ac:dyDescent="0.3">
      <c r="A13123" s="124">
        <v>42823</v>
      </c>
      <c r="B13123" s="108" t="s">
        <v>43</v>
      </c>
      <c r="C13123" s="111">
        <v>18.55</v>
      </c>
      <c r="D13123" s="94"/>
      <c r="E13123" s="108" t="s">
        <v>11416</v>
      </c>
      <c r="F13123" s="110">
        <v>4.33</v>
      </c>
      <c r="G13123" s="91">
        <v>1</v>
      </c>
      <c r="H13123" s="35" t="s">
        <v>6526</v>
      </c>
      <c r="I13123" s="34">
        <v>3.33</v>
      </c>
      <c r="J13123" s="18">
        <f t="shared" ref="J13123:J13186" si="837">J13122+I13123</f>
        <v>1303.050000000002</v>
      </c>
      <c r="K13123" s="19" t="str">
        <f t="shared" si="835"/>
        <v>Mar-17</v>
      </c>
      <c r="L13123" s="20">
        <f t="shared" ref="L13123:L13186" si="838">L13122+G13123</f>
        <v>12917</v>
      </c>
      <c r="M13123" s="21">
        <f t="shared" si="836"/>
        <v>0.10087868700162592</v>
      </c>
    </row>
    <row r="13124" spans="1:13" x14ac:dyDescent="0.3">
      <c r="A13124" s="124">
        <v>42823</v>
      </c>
      <c r="B13124" s="108" t="s">
        <v>43</v>
      </c>
      <c r="C13124" s="111">
        <v>20.25</v>
      </c>
      <c r="D13124" s="94"/>
      <c r="E13124" s="108" t="s">
        <v>11417</v>
      </c>
      <c r="F13124" s="110">
        <v>5</v>
      </c>
      <c r="G13124" s="91">
        <v>1</v>
      </c>
      <c r="H13124" s="35" t="s">
        <v>6526</v>
      </c>
      <c r="I13124" s="34">
        <v>4</v>
      </c>
      <c r="J13124" s="18">
        <f t="shared" si="837"/>
        <v>1307.050000000002</v>
      </c>
      <c r="K13124" s="19" t="str">
        <f t="shared" si="835"/>
        <v>Mar-17</v>
      </c>
      <c r="L13124" s="20">
        <f t="shared" si="838"/>
        <v>12918</v>
      </c>
      <c r="M13124" s="21">
        <f t="shared" si="836"/>
        <v>0.10118052330082071</v>
      </c>
    </row>
    <row r="13125" spans="1:13" x14ac:dyDescent="0.3">
      <c r="A13125" s="116">
        <v>42824</v>
      </c>
      <c r="B13125" s="90" t="s">
        <v>47</v>
      </c>
      <c r="C13125" s="103">
        <v>0.73958333333333337</v>
      </c>
      <c r="D13125" s="94" t="s">
        <v>31</v>
      </c>
      <c r="E13125" s="90" t="s">
        <v>4378</v>
      </c>
      <c r="F13125" s="115">
        <v>4</v>
      </c>
      <c r="G13125" s="92">
        <v>1</v>
      </c>
      <c r="H13125" s="90" t="s">
        <v>33</v>
      </c>
      <c r="I13125" s="77">
        <f>IF(H13125="Lost",G13125*-1,IF(H13125="Won",     IF(D13125="E/W",            G13125*(F13125-1)*0.5*1.25,    IF(D13125="place",   G13125*(F13125-1) *0.95,  G13125*(F13125-1) )),            IF(H13125="Placed",     (G13125*-0.5)  + (0.5*G13125*(F13125-1)*0.2),0)         ))</f>
        <v>-1</v>
      </c>
      <c r="J13125" s="18">
        <f t="shared" si="837"/>
        <v>1306.050000000002</v>
      </c>
      <c r="K13125" s="19" t="str">
        <f t="shared" si="835"/>
        <v>Mar-17</v>
      </c>
      <c r="L13125" s="20">
        <f t="shared" si="838"/>
        <v>12919</v>
      </c>
      <c r="M13125" s="21">
        <f t="shared" si="836"/>
        <v>0.10109528601284945</v>
      </c>
    </row>
    <row r="13126" spans="1:13" x14ac:dyDescent="0.3">
      <c r="A13126" s="119">
        <v>42824</v>
      </c>
      <c r="B13126" s="120" t="s">
        <v>45</v>
      </c>
      <c r="C13126" s="121">
        <v>15.1</v>
      </c>
      <c r="D13126" s="94"/>
      <c r="E13126" s="120" t="s">
        <v>2172</v>
      </c>
      <c r="F13126" s="123">
        <v>4.5</v>
      </c>
      <c r="G13126" s="91">
        <v>1</v>
      </c>
      <c r="H13126" s="30">
        <v>3</v>
      </c>
      <c r="I13126" s="31">
        <v>-1</v>
      </c>
      <c r="J13126" s="18">
        <f t="shared" si="837"/>
        <v>1305.050000000002</v>
      </c>
      <c r="K13126" s="19" t="str">
        <f t="shared" si="835"/>
        <v>Mar-17</v>
      </c>
      <c r="L13126" s="20">
        <f t="shared" si="838"/>
        <v>12920</v>
      </c>
      <c r="M13126" s="21">
        <f t="shared" si="836"/>
        <v>0.1010100619195048</v>
      </c>
    </row>
    <row r="13127" spans="1:13" x14ac:dyDescent="0.3">
      <c r="A13127" s="119">
        <v>42824</v>
      </c>
      <c r="B13127" s="120" t="s">
        <v>103</v>
      </c>
      <c r="C13127" s="121">
        <v>16.45</v>
      </c>
      <c r="D13127" s="94"/>
      <c r="E13127" s="120" t="s">
        <v>2609</v>
      </c>
      <c r="F13127" s="123">
        <v>4.33</v>
      </c>
      <c r="G13127" s="91">
        <v>1</v>
      </c>
      <c r="H13127" s="30">
        <v>4</v>
      </c>
      <c r="I13127" s="31">
        <v>-1</v>
      </c>
      <c r="J13127" s="18">
        <f t="shared" si="837"/>
        <v>1304.050000000002</v>
      </c>
      <c r="K13127" s="19" t="str">
        <f t="shared" si="835"/>
        <v>Mar-17</v>
      </c>
      <c r="L13127" s="20">
        <f t="shared" si="838"/>
        <v>12921</v>
      </c>
      <c r="M13127" s="21">
        <f t="shared" si="836"/>
        <v>0.10092485101772324</v>
      </c>
    </row>
    <row r="13128" spans="1:13" x14ac:dyDescent="0.3">
      <c r="A13128" s="119">
        <v>42824</v>
      </c>
      <c r="B13128" s="120" t="s">
        <v>45</v>
      </c>
      <c r="C13128" s="121">
        <v>17.25</v>
      </c>
      <c r="D13128" s="94"/>
      <c r="E13128" s="120" t="s">
        <v>11418</v>
      </c>
      <c r="F13128" s="123">
        <v>6</v>
      </c>
      <c r="G13128" s="91">
        <v>1</v>
      </c>
      <c r="H13128" s="30">
        <v>2</v>
      </c>
      <c r="I13128" s="31">
        <v>-1</v>
      </c>
      <c r="J13128" s="18">
        <f t="shared" si="837"/>
        <v>1303.050000000002</v>
      </c>
      <c r="K13128" s="19" t="str">
        <f t="shared" si="835"/>
        <v>Mar-17</v>
      </c>
      <c r="L13128" s="20">
        <f t="shared" si="838"/>
        <v>12922</v>
      </c>
      <c r="M13128" s="21">
        <f t="shared" si="836"/>
        <v>0.10083965330444219</v>
      </c>
    </row>
    <row r="13129" spans="1:13" x14ac:dyDescent="0.3">
      <c r="A13129" s="124">
        <v>42824</v>
      </c>
      <c r="B13129" s="108" t="s">
        <v>47</v>
      </c>
      <c r="C13129" s="111">
        <v>20.45</v>
      </c>
      <c r="D13129" s="94"/>
      <c r="E13129" s="108" t="s">
        <v>3574</v>
      </c>
      <c r="F13129" s="110">
        <v>5</v>
      </c>
      <c r="G13129" s="91">
        <v>1</v>
      </c>
      <c r="H13129" s="35" t="s">
        <v>6512</v>
      </c>
      <c r="I13129" s="34">
        <v>-1</v>
      </c>
      <c r="J13129" s="18">
        <f t="shared" si="837"/>
        <v>1302.050000000002</v>
      </c>
      <c r="K13129" s="19" t="str">
        <f t="shared" si="835"/>
        <v>Mar-17</v>
      </c>
      <c r="L13129" s="20">
        <f t="shared" si="838"/>
        <v>12923</v>
      </c>
      <c r="M13129" s="21">
        <f t="shared" si="836"/>
        <v>0.10075446877660002</v>
      </c>
    </row>
    <row r="13130" spans="1:13" x14ac:dyDescent="0.3">
      <c r="A13130" s="116">
        <v>42825</v>
      </c>
      <c r="B13130" s="90" t="s">
        <v>74</v>
      </c>
      <c r="C13130" s="103">
        <v>0.61111111111111105</v>
      </c>
      <c r="D13130" s="94" t="s">
        <v>31</v>
      </c>
      <c r="E13130" s="90" t="s">
        <v>1599</v>
      </c>
      <c r="F13130" s="115">
        <v>3.75</v>
      </c>
      <c r="G13130" s="92">
        <v>1</v>
      </c>
      <c r="H13130" s="90" t="s">
        <v>33</v>
      </c>
      <c r="I13130" s="77">
        <f>IF(H13130="Lost",G13130*-1,IF(H13130="Won",     IF(D13130="E/W",            G13130*(F13130-1)*0.5*1.25,    IF(D13130="place",   G13130*(F13130-1) *0.95,  G13130*(F13130-1) )),            IF(H13130="Placed",     (G13130*-0.5)  + (0.5*G13130*(F13130-1)*0.2),0)         ))</f>
        <v>-1</v>
      </c>
      <c r="J13130" s="18">
        <f t="shared" si="837"/>
        <v>1301.050000000002</v>
      </c>
      <c r="K13130" s="19" t="str">
        <f t="shared" si="835"/>
        <v>Mar-17</v>
      </c>
      <c r="L13130" s="20">
        <f t="shared" si="838"/>
        <v>12924</v>
      </c>
      <c r="M13130" s="21">
        <f t="shared" si="836"/>
        <v>0.10066929743113602</v>
      </c>
    </row>
    <row r="13131" spans="1:13" x14ac:dyDescent="0.3">
      <c r="A13131" s="119">
        <v>42825</v>
      </c>
      <c r="B13131" s="120" t="s">
        <v>143</v>
      </c>
      <c r="C13131" s="121">
        <v>14.5</v>
      </c>
      <c r="D13131" s="94"/>
      <c r="E13131" s="120" t="s">
        <v>99</v>
      </c>
      <c r="F13131" s="123">
        <v>5.5</v>
      </c>
      <c r="G13131" s="91">
        <v>1</v>
      </c>
      <c r="H13131" s="30">
        <v>3</v>
      </c>
      <c r="I13131" s="31">
        <v>-1</v>
      </c>
      <c r="J13131" s="18">
        <f t="shared" si="837"/>
        <v>1300.050000000002</v>
      </c>
      <c r="K13131" s="19" t="str">
        <f t="shared" si="835"/>
        <v>Mar-17</v>
      </c>
      <c r="L13131" s="20">
        <f t="shared" si="838"/>
        <v>12925</v>
      </c>
      <c r="M13131" s="21">
        <f t="shared" si="836"/>
        <v>0.10058413926499048</v>
      </c>
    </row>
    <row r="13132" spans="1:13" x14ac:dyDescent="0.3">
      <c r="A13132" s="119">
        <v>42825</v>
      </c>
      <c r="B13132" s="120" t="s">
        <v>29</v>
      </c>
      <c r="C13132" s="121">
        <v>15</v>
      </c>
      <c r="D13132" s="94"/>
      <c r="E13132" s="120" t="s">
        <v>1686</v>
      </c>
      <c r="F13132" s="123">
        <v>5.5</v>
      </c>
      <c r="G13132" s="91">
        <v>1</v>
      </c>
      <c r="H13132" s="30">
        <v>1</v>
      </c>
      <c r="I13132" s="31">
        <v>4.5</v>
      </c>
      <c r="J13132" s="18">
        <f t="shared" si="837"/>
        <v>1304.550000000002</v>
      </c>
      <c r="K13132" s="19" t="str">
        <f t="shared" si="835"/>
        <v>Mar-17</v>
      </c>
      <c r="L13132" s="20">
        <f t="shared" si="838"/>
        <v>12926</v>
      </c>
      <c r="M13132" s="21">
        <f t="shared" si="836"/>
        <v>0.1009244932693797</v>
      </c>
    </row>
    <row r="13133" spans="1:13" x14ac:dyDescent="0.3">
      <c r="A13133" s="119">
        <v>42825</v>
      </c>
      <c r="B13133" s="120" t="s">
        <v>74</v>
      </c>
      <c r="C13133" s="121">
        <v>16.399999999999999</v>
      </c>
      <c r="D13133" s="94"/>
      <c r="E13133" s="120" t="s">
        <v>11419</v>
      </c>
      <c r="F13133" s="123">
        <v>5.5</v>
      </c>
      <c r="G13133" s="91">
        <v>0</v>
      </c>
      <c r="H13133" s="30" t="s">
        <v>6111</v>
      </c>
      <c r="I13133" s="31">
        <v>0</v>
      </c>
      <c r="J13133" s="18">
        <f t="shared" si="837"/>
        <v>1304.550000000002</v>
      </c>
      <c r="K13133" s="19" t="str">
        <f t="shared" si="835"/>
        <v>Mar-17</v>
      </c>
      <c r="L13133" s="20">
        <f t="shared" si="838"/>
        <v>12926</v>
      </c>
      <c r="M13133" s="21">
        <f t="shared" si="836"/>
        <v>0.1009244932693797</v>
      </c>
    </row>
    <row r="13134" spans="1:13" x14ac:dyDescent="0.3">
      <c r="A13134" s="116">
        <v>42826</v>
      </c>
      <c r="B13134" s="90" t="s">
        <v>43</v>
      </c>
      <c r="C13134" s="103">
        <v>0.58680555555555558</v>
      </c>
      <c r="D13134" s="94" t="s">
        <v>31</v>
      </c>
      <c r="E13134" s="90" t="s">
        <v>4379</v>
      </c>
      <c r="F13134" s="115">
        <v>4</v>
      </c>
      <c r="G13134" s="92">
        <v>1</v>
      </c>
      <c r="H13134" s="90" t="s">
        <v>33</v>
      </c>
      <c r="I13134" s="77">
        <f t="shared" ref="I13134:I13139" si="839">IF(H13134="Lost",G13134*-1,IF(H13134="Won",     IF(D13134="E/W",            G13134*(F13134-1)*0.5*1.25,    IF(D13134="place",   G13134*(F13134-1) *0.95,  G13134*(F13134-1) )),            IF(H13134="Placed",     (G13134*-0.5)  + (0.5*G13134*(F13134-1)*0.2),0)         ))</f>
        <v>-1</v>
      </c>
      <c r="J13134" s="18">
        <f t="shared" si="837"/>
        <v>1303.550000000002</v>
      </c>
      <c r="K13134" s="19" t="str">
        <f t="shared" si="835"/>
        <v>Apr-17</v>
      </c>
      <c r="L13134" s="20">
        <f t="shared" si="838"/>
        <v>12927</v>
      </c>
      <c r="M13134" s="21">
        <f t="shared" si="836"/>
        <v>0.10083932853717043</v>
      </c>
    </row>
    <row r="13135" spans="1:13" x14ac:dyDescent="0.3">
      <c r="A13135" s="116">
        <v>42826</v>
      </c>
      <c r="B13135" s="90" t="s">
        <v>146</v>
      </c>
      <c r="C13135" s="103">
        <v>0.61458333333333337</v>
      </c>
      <c r="D13135" s="94" t="s">
        <v>31</v>
      </c>
      <c r="E13135" s="90" t="s">
        <v>4380</v>
      </c>
      <c r="F13135" s="115">
        <v>3.5</v>
      </c>
      <c r="G13135" s="92">
        <v>1</v>
      </c>
      <c r="H13135" s="90" t="s">
        <v>42</v>
      </c>
      <c r="I13135" s="77">
        <f t="shared" si="839"/>
        <v>2.5</v>
      </c>
      <c r="J13135" s="18">
        <f t="shared" si="837"/>
        <v>1306.050000000002</v>
      </c>
      <c r="K13135" s="19" t="str">
        <f t="shared" si="835"/>
        <v>Apr-17</v>
      </c>
      <c r="L13135" s="20">
        <f t="shared" si="838"/>
        <v>12928</v>
      </c>
      <c r="M13135" s="21">
        <f t="shared" si="836"/>
        <v>0.10102490717821798</v>
      </c>
    </row>
    <row r="13136" spans="1:13" x14ac:dyDescent="0.3">
      <c r="A13136" s="116">
        <v>42826</v>
      </c>
      <c r="B13136" s="90" t="s">
        <v>146</v>
      </c>
      <c r="C13136" s="103">
        <v>0.66319444444444442</v>
      </c>
      <c r="D13136" s="94" t="s">
        <v>31</v>
      </c>
      <c r="E13136" s="90" t="s">
        <v>4381</v>
      </c>
      <c r="F13136" s="115">
        <v>4</v>
      </c>
      <c r="G13136" s="92">
        <v>1</v>
      </c>
      <c r="H13136" s="90" t="s">
        <v>33</v>
      </c>
      <c r="I13136" s="77">
        <f t="shared" si="839"/>
        <v>-1</v>
      </c>
      <c r="J13136" s="18">
        <f t="shared" si="837"/>
        <v>1305.050000000002</v>
      </c>
      <c r="K13136" s="19" t="str">
        <f t="shared" si="835"/>
        <v>Apr-17</v>
      </c>
      <c r="L13136" s="20">
        <f t="shared" si="838"/>
        <v>12929</v>
      </c>
      <c r="M13136" s="21">
        <f t="shared" si="836"/>
        <v>0.10093974785366247</v>
      </c>
    </row>
    <row r="13137" spans="1:13" x14ac:dyDescent="0.3">
      <c r="A13137" s="116">
        <v>42826</v>
      </c>
      <c r="B13137" s="90" t="s">
        <v>47</v>
      </c>
      <c r="C13137" s="103">
        <v>0.76041666666666663</v>
      </c>
      <c r="D13137" s="94" t="s">
        <v>31</v>
      </c>
      <c r="E13137" s="90" t="s">
        <v>4382</v>
      </c>
      <c r="F13137" s="115">
        <v>3.25</v>
      </c>
      <c r="G13137" s="92">
        <v>1</v>
      </c>
      <c r="H13137" s="90" t="s">
        <v>33</v>
      </c>
      <c r="I13137" s="77">
        <f t="shared" si="839"/>
        <v>-1</v>
      </c>
      <c r="J13137" s="18">
        <f t="shared" si="837"/>
        <v>1304.050000000002</v>
      </c>
      <c r="K13137" s="19" t="str">
        <f t="shared" si="835"/>
        <v>Apr-17</v>
      </c>
      <c r="L13137" s="20">
        <f t="shared" si="838"/>
        <v>12930</v>
      </c>
      <c r="M13137" s="21">
        <f t="shared" si="836"/>
        <v>0.10085460170146961</v>
      </c>
    </row>
    <row r="13138" spans="1:13" x14ac:dyDescent="0.3">
      <c r="A13138" s="116">
        <v>42826</v>
      </c>
      <c r="B13138" s="90" t="s">
        <v>47</v>
      </c>
      <c r="C13138" s="103">
        <v>0.84375</v>
      </c>
      <c r="D13138" s="94" t="s">
        <v>31</v>
      </c>
      <c r="E13138" s="90" t="s">
        <v>4383</v>
      </c>
      <c r="F13138" s="115">
        <v>4</v>
      </c>
      <c r="G13138" s="92">
        <v>1</v>
      </c>
      <c r="H13138" s="90" t="s">
        <v>42</v>
      </c>
      <c r="I13138" s="77">
        <f t="shared" si="839"/>
        <v>3</v>
      </c>
      <c r="J13138" s="18">
        <f t="shared" si="837"/>
        <v>1307.050000000002</v>
      </c>
      <c r="K13138" s="19" t="str">
        <f t="shared" si="835"/>
        <v>Apr-17</v>
      </c>
      <c r="L13138" s="20">
        <f t="shared" si="838"/>
        <v>12931</v>
      </c>
      <c r="M13138" s="21">
        <f t="shared" si="836"/>
        <v>0.10107880287680783</v>
      </c>
    </row>
    <row r="13139" spans="1:13" x14ac:dyDescent="0.3">
      <c r="A13139" s="116">
        <v>42826</v>
      </c>
      <c r="B13139" s="90" t="s">
        <v>47</v>
      </c>
      <c r="C13139" s="103">
        <v>0.86458333333333337</v>
      </c>
      <c r="D13139" s="94" t="s">
        <v>31</v>
      </c>
      <c r="E13139" s="90" t="s">
        <v>3574</v>
      </c>
      <c r="F13139" s="115">
        <v>4</v>
      </c>
      <c r="G13139" s="92">
        <v>1</v>
      </c>
      <c r="H13139" s="90" t="s">
        <v>33</v>
      </c>
      <c r="I13139" s="77">
        <f t="shared" si="839"/>
        <v>-1</v>
      </c>
      <c r="J13139" s="18">
        <f t="shared" si="837"/>
        <v>1306.050000000002</v>
      </c>
      <c r="K13139" s="19" t="str">
        <f t="shared" si="835"/>
        <v>Apr-17</v>
      </c>
      <c r="L13139" s="20">
        <f t="shared" si="838"/>
        <v>12932</v>
      </c>
      <c r="M13139" s="21">
        <f t="shared" si="836"/>
        <v>0.10099365914011769</v>
      </c>
    </row>
    <row r="13140" spans="1:13" x14ac:dyDescent="0.3">
      <c r="A13140" s="119">
        <v>42826</v>
      </c>
      <c r="B13140" s="120" t="s">
        <v>43</v>
      </c>
      <c r="C13140" s="121">
        <v>16.25</v>
      </c>
      <c r="D13140" s="94"/>
      <c r="E13140" s="120" t="s">
        <v>8105</v>
      </c>
      <c r="F13140" s="123">
        <v>5.5</v>
      </c>
      <c r="G13140" s="91">
        <v>1</v>
      </c>
      <c r="H13140" s="30">
        <v>5</v>
      </c>
      <c r="I13140" s="31">
        <v>-1</v>
      </c>
      <c r="J13140" s="18">
        <f t="shared" si="837"/>
        <v>1305.050000000002</v>
      </c>
      <c r="K13140" s="19" t="str">
        <f t="shared" si="835"/>
        <v>Apr-17</v>
      </c>
      <c r="L13140" s="20">
        <f t="shared" si="838"/>
        <v>12933</v>
      </c>
      <c r="M13140" s="21">
        <f t="shared" si="836"/>
        <v>0.10090852857032413</v>
      </c>
    </row>
    <row r="13141" spans="1:13" x14ac:dyDescent="0.3">
      <c r="A13141" s="119">
        <v>42826</v>
      </c>
      <c r="B13141" s="120" t="s">
        <v>98</v>
      </c>
      <c r="C13141" s="121">
        <v>17.25</v>
      </c>
      <c r="D13141" s="94"/>
      <c r="E13141" s="120" t="s">
        <v>11421</v>
      </c>
      <c r="F13141" s="123">
        <v>6</v>
      </c>
      <c r="G13141" s="91">
        <v>1</v>
      </c>
      <c r="H13141" s="30" t="s">
        <v>6116</v>
      </c>
      <c r="I13141" s="31">
        <v>-1</v>
      </c>
      <c r="J13141" s="18">
        <f t="shared" si="837"/>
        <v>1304.050000000002</v>
      </c>
      <c r="K13141" s="19" t="str">
        <f t="shared" si="835"/>
        <v>Apr-17</v>
      </c>
      <c r="L13141" s="20">
        <f t="shared" si="838"/>
        <v>12934</v>
      </c>
      <c r="M13141" s="21">
        <f t="shared" si="836"/>
        <v>0.10082341116437313</v>
      </c>
    </row>
    <row r="13142" spans="1:13" x14ac:dyDescent="0.3">
      <c r="A13142" s="119">
        <v>42826</v>
      </c>
      <c r="B13142" s="120" t="s">
        <v>146</v>
      </c>
      <c r="C13142" s="121">
        <v>17.350000000000001</v>
      </c>
      <c r="D13142" s="94"/>
      <c r="E13142" s="120" t="s">
        <v>11420</v>
      </c>
      <c r="F13142" s="123">
        <v>5.5</v>
      </c>
      <c r="G13142" s="91">
        <v>1</v>
      </c>
      <c r="H13142" s="30">
        <v>7</v>
      </c>
      <c r="I13142" s="31">
        <v>-1</v>
      </c>
      <c r="J13142" s="18">
        <f t="shared" si="837"/>
        <v>1303.050000000002</v>
      </c>
      <c r="K13142" s="19" t="str">
        <f t="shared" si="835"/>
        <v>Apr-17</v>
      </c>
      <c r="L13142" s="20">
        <f t="shared" si="838"/>
        <v>12935</v>
      </c>
      <c r="M13142" s="21">
        <f t="shared" si="836"/>
        <v>0.1007383069192116</v>
      </c>
    </row>
    <row r="13143" spans="1:13" x14ac:dyDescent="0.3">
      <c r="A13143" s="124">
        <v>42826</v>
      </c>
      <c r="B13143" s="108" t="s">
        <v>47</v>
      </c>
      <c r="C13143" s="111">
        <v>18.45</v>
      </c>
      <c r="D13143" s="94"/>
      <c r="E13143" s="108" t="s">
        <v>10994</v>
      </c>
      <c r="F13143" s="110">
        <v>5</v>
      </c>
      <c r="G13143" s="91">
        <v>1</v>
      </c>
      <c r="H13143" s="35" t="s">
        <v>6526</v>
      </c>
      <c r="I13143" s="34">
        <v>4</v>
      </c>
      <c r="J13143" s="18">
        <f t="shared" si="837"/>
        <v>1307.050000000002</v>
      </c>
      <c r="K13143" s="19" t="str">
        <f t="shared" si="835"/>
        <v>Apr-17</v>
      </c>
      <c r="L13143" s="20">
        <f t="shared" si="838"/>
        <v>12936</v>
      </c>
      <c r="M13143" s="21">
        <f t="shared" si="836"/>
        <v>0.10103973407544851</v>
      </c>
    </row>
    <row r="13144" spans="1:13" x14ac:dyDescent="0.3">
      <c r="A13144" s="116">
        <v>42828</v>
      </c>
      <c r="B13144" s="90" t="s">
        <v>89</v>
      </c>
      <c r="C13144" s="103">
        <v>0.60416666666666663</v>
      </c>
      <c r="D13144" s="94" t="s">
        <v>31</v>
      </c>
      <c r="E13144" s="90" t="s">
        <v>4384</v>
      </c>
      <c r="F13144" s="115">
        <v>3.75</v>
      </c>
      <c r="G13144" s="92">
        <v>1</v>
      </c>
      <c r="H13144" s="90" t="s">
        <v>33</v>
      </c>
      <c r="I13144" s="77">
        <f>IF(H13144="Lost",G13144*-1,IF(H13144="Won",     IF(D13144="E/W",            G13144*(F13144-1)*0.5*1.25,    IF(D13144="place",   G13144*(F13144-1) *0.95,  G13144*(F13144-1) )),            IF(H13144="Placed",     (G13144*-0.5)  + (0.5*G13144*(F13144-1)*0.2),0)         ))</f>
        <v>-1</v>
      </c>
      <c r="J13144" s="18">
        <f t="shared" si="837"/>
        <v>1306.050000000002</v>
      </c>
      <c r="K13144" s="19" t="str">
        <f t="shared" si="835"/>
        <v>Apr-17</v>
      </c>
      <c r="L13144" s="20">
        <f t="shared" si="838"/>
        <v>12937</v>
      </c>
      <c r="M13144" s="21">
        <f t="shared" si="836"/>
        <v>0.10095462626574955</v>
      </c>
    </row>
    <row r="13145" spans="1:13" x14ac:dyDescent="0.3">
      <c r="A13145" s="119">
        <v>42828</v>
      </c>
      <c r="B13145" s="120" t="s">
        <v>127</v>
      </c>
      <c r="C13145" s="121">
        <v>14.4</v>
      </c>
      <c r="D13145" s="94"/>
      <c r="E13145" s="120" t="s">
        <v>4189</v>
      </c>
      <c r="F13145" s="123">
        <v>5</v>
      </c>
      <c r="G13145" s="91">
        <v>1</v>
      </c>
      <c r="H13145" s="30">
        <v>3</v>
      </c>
      <c r="I13145" s="31">
        <v>-1</v>
      </c>
      <c r="J13145" s="18">
        <f t="shared" si="837"/>
        <v>1305.050000000002</v>
      </c>
      <c r="K13145" s="19" t="str">
        <f t="shared" si="835"/>
        <v>Apr-17</v>
      </c>
      <c r="L13145" s="20">
        <f t="shared" si="838"/>
        <v>12938</v>
      </c>
      <c r="M13145" s="21">
        <f t="shared" si="836"/>
        <v>0.100869531612305</v>
      </c>
    </row>
    <row r="13146" spans="1:13" x14ac:dyDescent="0.3">
      <c r="A13146" s="119">
        <v>42828</v>
      </c>
      <c r="B13146" s="120" t="s">
        <v>89</v>
      </c>
      <c r="C13146" s="121">
        <v>17</v>
      </c>
      <c r="D13146" s="94"/>
      <c r="E13146" s="120" t="s">
        <v>7451</v>
      </c>
      <c r="F13146" s="123">
        <v>4.5</v>
      </c>
      <c r="G13146" s="91">
        <v>0</v>
      </c>
      <c r="H13146" s="30" t="s">
        <v>6111</v>
      </c>
      <c r="I13146" s="31">
        <v>-1</v>
      </c>
      <c r="J13146" s="18">
        <f t="shared" si="837"/>
        <v>1304.050000000002</v>
      </c>
      <c r="K13146" s="19" t="str">
        <f t="shared" si="835"/>
        <v>Apr-17</v>
      </c>
      <c r="L13146" s="20">
        <f t="shared" si="838"/>
        <v>12938</v>
      </c>
      <c r="M13146" s="21">
        <f t="shared" si="836"/>
        <v>0.10079223991343345</v>
      </c>
    </row>
    <row r="13147" spans="1:13" x14ac:dyDescent="0.3">
      <c r="A13147" s="116">
        <v>42829</v>
      </c>
      <c r="B13147" s="90" t="s">
        <v>30</v>
      </c>
      <c r="C13147" s="103">
        <v>0.59027777777777779</v>
      </c>
      <c r="D13147" s="94" t="s">
        <v>31</v>
      </c>
      <c r="E13147" s="90" t="s">
        <v>2869</v>
      </c>
      <c r="F13147" s="115">
        <v>3.5</v>
      </c>
      <c r="G13147" s="92">
        <v>1</v>
      </c>
      <c r="H13147" s="90" t="s">
        <v>33</v>
      </c>
      <c r="I13147" s="77">
        <f>IF(H13147="Lost",G13147*-1,IF(H13147="Won",     IF(D13147="E/W",            G13147*(F13147-1)*0.5*1.25,    IF(D13147="place",   G13147*(F13147-1) *0.95,  G13147*(F13147-1) )),            IF(H13147="Placed",     (G13147*-0.5)  + (0.5*G13147*(F13147-1)*0.2),0)         ))</f>
        <v>-1</v>
      </c>
      <c r="J13147" s="18">
        <f t="shared" si="837"/>
        <v>1303.050000000002</v>
      </c>
      <c r="K13147" s="19" t="str">
        <f t="shared" si="835"/>
        <v>Apr-17</v>
      </c>
      <c r="L13147" s="20">
        <f t="shared" si="838"/>
        <v>12939</v>
      </c>
      <c r="M13147" s="21">
        <f t="shared" si="836"/>
        <v>0.10070716438673792</v>
      </c>
    </row>
    <row r="13148" spans="1:13" x14ac:dyDescent="0.3">
      <c r="A13148" s="116">
        <v>42829</v>
      </c>
      <c r="B13148" s="90" t="s">
        <v>43</v>
      </c>
      <c r="C13148" s="103">
        <v>0.71875</v>
      </c>
      <c r="D13148" s="94" t="s">
        <v>31</v>
      </c>
      <c r="E13148" s="90" t="s">
        <v>4385</v>
      </c>
      <c r="F13148" s="115">
        <v>3.25</v>
      </c>
      <c r="G13148" s="92">
        <v>1</v>
      </c>
      <c r="H13148" s="90" t="s">
        <v>33</v>
      </c>
      <c r="I13148" s="77">
        <f>IF(H13148="Lost",G13148*-1,IF(H13148="Won",     IF(D13148="E/W",            G13148*(F13148-1)*0.5*1.25,    IF(D13148="place",   G13148*(F13148-1) *0.95,  G13148*(F13148-1) )),            IF(H13148="Placed",     (G13148*-0.5)  + (0.5*G13148*(F13148-1)*0.2),0)         ))</f>
        <v>-1</v>
      </c>
      <c r="J13148" s="18">
        <f t="shared" si="837"/>
        <v>1302.050000000002</v>
      </c>
      <c r="K13148" s="19" t="str">
        <f t="shared" si="835"/>
        <v>Apr-17</v>
      </c>
      <c r="L13148" s="20">
        <f t="shared" si="838"/>
        <v>12940</v>
      </c>
      <c r="M13148" s="21">
        <f t="shared" si="836"/>
        <v>0.10062210200927373</v>
      </c>
    </row>
    <row r="13149" spans="1:13" x14ac:dyDescent="0.3">
      <c r="A13149" s="119">
        <v>42829</v>
      </c>
      <c r="B13149" s="120" t="s">
        <v>30</v>
      </c>
      <c r="C13149" s="121">
        <v>14.1</v>
      </c>
      <c r="D13149" s="94"/>
      <c r="E13149" s="120" t="s">
        <v>3553</v>
      </c>
      <c r="F13149" s="123">
        <v>5.5</v>
      </c>
      <c r="G13149" s="91">
        <v>1</v>
      </c>
      <c r="H13149" s="30">
        <v>1</v>
      </c>
      <c r="I13149" s="31">
        <v>4.5</v>
      </c>
      <c r="J13149" s="18">
        <f t="shared" si="837"/>
        <v>1306.550000000002</v>
      </c>
      <c r="K13149" s="19" t="str">
        <f t="shared" si="835"/>
        <v>Apr-17</v>
      </c>
      <c r="L13149" s="20">
        <f t="shared" si="838"/>
        <v>12941</v>
      </c>
      <c r="M13149" s="21">
        <f t="shared" si="836"/>
        <v>0.10096205857352615</v>
      </c>
    </row>
    <row r="13150" spans="1:13" x14ac:dyDescent="0.3">
      <c r="A13150" s="119">
        <v>42829</v>
      </c>
      <c r="B13150" s="120" t="s">
        <v>30</v>
      </c>
      <c r="C13150" s="121">
        <v>16.2</v>
      </c>
      <c r="D13150" s="94"/>
      <c r="E13150" s="120" t="s">
        <v>6466</v>
      </c>
      <c r="F13150" s="123">
        <v>5</v>
      </c>
      <c r="G13150" s="91">
        <v>1</v>
      </c>
      <c r="H13150" s="30">
        <v>5</v>
      </c>
      <c r="I13150" s="31">
        <v>-1</v>
      </c>
      <c r="J13150" s="18">
        <f t="shared" si="837"/>
        <v>1305.550000000002</v>
      </c>
      <c r="K13150" s="19" t="str">
        <f t="shared" si="835"/>
        <v>Apr-17</v>
      </c>
      <c r="L13150" s="20">
        <f t="shared" si="838"/>
        <v>12942</v>
      </c>
      <c r="M13150" s="21">
        <f t="shared" si="836"/>
        <v>0.10087698964611358</v>
      </c>
    </row>
    <row r="13151" spans="1:13" x14ac:dyDescent="0.3">
      <c r="A13151" s="119">
        <v>42829</v>
      </c>
      <c r="B13151" s="120" t="s">
        <v>30</v>
      </c>
      <c r="C13151" s="121">
        <v>17.25</v>
      </c>
      <c r="D13151" s="94"/>
      <c r="E13151" s="120" t="s">
        <v>4030</v>
      </c>
      <c r="F13151" s="123">
        <v>4.5</v>
      </c>
      <c r="G13151" s="91">
        <v>1</v>
      </c>
      <c r="H13151" s="30">
        <v>4</v>
      </c>
      <c r="I13151" s="31">
        <v>-1</v>
      </c>
      <c r="J13151" s="18">
        <f t="shared" si="837"/>
        <v>1304.550000000002</v>
      </c>
      <c r="K13151" s="19" t="str">
        <f t="shared" si="835"/>
        <v>Apr-17</v>
      </c>
      <c r="L13151" s="20">
        <f t="shared" si="838"/>
        <v>12943</v>
      </c>
      <c r="M13151" s="21">
        <f t="shared" si="836"/>
        <v>0.10079193386386479</v>
      </c>
    </row>
    <row r="13152" spans="1:13" x14ac:dyDescent="0.3">
      <c r="A13152" s="119">
        <v>42829</v>
      </c>
      <c r="B13152" s="120" t="s">
        <v>30</v>
      </c>
      <c r="C13152" s="121">
        <v>17.55</v>
      </c>
      <c r="D13152" s="94"/>
      <c r="E13152" s="120" t="s">
        <v>3003</v>
      </c>
      <c r="F13152" s="123">
        <v>6</v>
      </c>
      <c r="G13152" s="91">
        <v>1</v>
      </c>
      <c r="H13152" s="30">
        <v>3</v>
      </c>
      <c r="I13152" s="31">
        <v>-1</v>
      </c>
      <c r="J13152" s="18">
        <f t="shared" si="837"/>
        <v>1303.550000000002</v>
      </c>
      <c r="K13152" s="19" t="str">
        <f t="shared" si="835"/>
        <v>Apr-17</v>
      </c>
      <c r="L13152" s="20">
        <f t="shared" si="838"/>
        <v>12944</v>
      </c>
      <c r="M13152" s="21">
        <f t="shared" si="836"/>
        <v>0.10070689122373316</v>
      </c>
    </row>
    <row r="13153" spans="1:13" x14ac:dyDescent="0.3">
      <c r="A13153" s="116">
        <v>42830</v>
      </c>
      <c r="B13153" s="90" t="s">
        <v>118</v>
      </c>
      <c r="C13153" s="103">
        <v>0.57638888888888895</v>
      </c>
      <c r="D13153" s="94" t="s">
        <v>31</v>
      </c>
      <c r="E13153" s="90" t="s">
        <v>4386</v>
      </c>
      <c r="F13153" s="115">
        <v>3.5</v>
      </c>
      <c r="G13153" s="92">
        <v>1</v>
      </c>
      <c r="H13153" s="90" t="s">
        <v>33</v>
      </c>
      <c r="I13153" s="77">
        <f>IF(H13153="Lost",G13153*-1,IF(H13153="Won",     IF(D13153="E/W",            G13153*(F13153-1)*0.5*1.25,    IF(D13153="place",   G13153*(F13153-1) *0.95,  G13153*(F13153-1) )),            IF(H13153="Placed",     (G13153*-0.5)  + (0.5*G13153*(F13153-1)*0.2),0)         ))</f>
        <v>-1</v>
      </c>
      <c r="J13153" s="18">
        <f t="shared" si="837"/>
        <v>1302.550000000002</v>
      </c>
      <c r="K13153" s="19" t="str">
        <f t="shared" si="835"/>
        <v>Apr-17</v>
      </c>
      <c r="L13153" s="20">
        <f t="shared" si="838"/>
        <v>12945</v>
      </c>
      <c r="M13153" s="21">
        <f t="shared" si="836"/>
        <v>0.100621861722673</v>
      </c>
    </row>
    <row r="13154" spans="1:13" x14ac:dyDescent="0.3">
      <c r="A13154" s="116">
        <v>42830</v>
      </c>
      <c r="B13154" s="90" t="s">
        <v>45</v>
      </c>
      <c r="C13154" s="103">
        <v>0.69791666666666663</v>
      </c>
      <c r="D13154" s="94" t="s">
        <v>31</v>
      </c>
      <c r="E13154" s="90" t="s">
        <v>4387</v>
      </c>
      <c r="F13154" s="115">
        <v>3.25</v>
      </c>
      <c r="G13154" s="92">
        <v>1</v>
      </c>
      <c r="H13154" s="90" t="s">
        <v>33</v>
      </c>
      <c r="I13154" s="77">
        <f>IF(H13154="Lost",G13154*-1,IF(H13154="Won",     IF(D13154="E/W",            G13154*(F13154-1)*0.5*1.25,    IF(D13154="place",   G13154*(F13154-1) *0.95,  G13154*(F13154-1) )),            IF(H13154="Placed",     (G13154*-0.5)  + (0.5*G13154*(F13154-1)*0.2),0)         ))</f>
        <v>-1</v>
      </c>
      <c r="J13154" s="18">
        <f t="shared" si="837"/>
        <v>1301.550000000002</v>
      </c>
      <c r="K13154" s="19" t="str">
        <f t="shared" si="835"/>
        <v>Apr-17</v>
      </c>
      <c r="L13154" s="20">
        <f t="shared" si="838"/>
        <v>12946</v>
      </c>
      <c r="M13154" s="21">
        <f t="shared" si="836"/>
        <v>0.10053684535763958</v>
      </c>
    </row>
    <row r="13155" spans="1:13" x14ac:dyDescent="0.3">
      <c r="A13155" s="119">
        <v>42830</v>
      </c>
      <c r="B13155" s="120" t="s">
        <v>118</v>
      </c>
      <c r="C13155" s="121">
        <v>14.2</v>
      </c>
      <c r="D13155" s="94"/>
      <c r="E13155" s="120" t="s">
        <v>8705</v>
      </c>
      <c r="F13155" s="123">
        <v>6</v>
      </c>
      <c r="G13155" s="91">
        <v>1</v>
      </c>
      <c r="H13155" s="30" t="s">
        <v>6103</v>
      </c>
      <c r="I13155" s="31">
        <v>-1</v>
      </c>
      <c r="J13155" s="18">
        <f t="shared" si="837"/>
        <v>1300.550000000002</v>
      </c>
      <c r="K13155" s="19" t="str">
        <f t="shared" si="835"/>
        <v>Apr-17</v>
      </c>
      <c r="L13155" s="20">
        <f t="shared" si="838"/>
        <v>12947</v>
      </c>
      <c r="M13155" s="21">
        <f t="shared" si="836"/>
        <v>0.10045184212558909</v>
      </c>
    </row>
    <row r="13156" spans="1:13" x14ac:dyDescent="0.3">
      <c r="A13156" s="119">
        <v>42830</v>
      </c>
      <c r="B13156" s="120" t="s">
        <v>118</v>
      </c>
      <c r="C13156" s="121">
        <v>14.2</v>
      </c>
      <c r="D13156" s="94"/>
      <c r="E13156" s="120" t="s">
        <v>11422</v>
      </c>
      <c r="F13156" s="123">
        <v>5.5</v>
      </c>
      <c r="G13156" s="91">
        <v>1</v>
      </c>
      <c r="H13156" s="30" t="s">
        <v>6213</v>
      </c>
      <c r="I13156" s="31">
        <v>-1</v>
      </c>
      <c r="J13156" s="18">
        <f t="shared" si="837"/>
        <v>1299.550000000002</v>
      </c>
      <c r="K13156" s="19" t="str">
        <f t="shared" si="835"/>
        <v>Apr-17</v>
      </c>
      <c r="L13156" s="20">
        <f t="shared" si="838"/>
        <v>12948</v>
      </c>
      <c r="M13156" s="21">
        <f t="shared" si="836"/>
        <v>0.10036685202347868</v>
      </c>
    </row>
    <row r="13157" spans="1:13" x14ac:dyDescent="0.3">
      <c r="A13157" s="119">
        <v>42830</v>
      </c>
      <c r="B13157" s="120" t="s">
        <v>118</v>
      </c>
      <c r="C13157" s="121">
        <v>15.55</v>
      </c>
      <c r="D13157" s="94"/>
      <c r="E13157" s="120" t="s">
        <v>11423</v>
      </c>
      <c r="F13157" s="123">
        <v>5.5</v>
      </c>
      <c r="G13157" s="91">
        <v>1</v>
      </c>
      <c r="H13157" s="30">
        <v>1</v>
      </c>
      <c r="I13157" s="31">
        <v>5</v>
      </c>
      <c r="J13157" s="18">
        <f t="shared" si="837"/>
        <v>1304.550000000002</v>
      </c>
      <c r="K13157" s="19" t="str">
        <f t="shared" si="835"/>
        <v>Apr-17</v>
      </c>
      <c r="L13157" s="20">
        <f t="shared" si="838"/>
        <v>12949</v>
      </c>
      <c r="M13157" s="21">
        <f t="shared" si="836"/>
        <v>0.10074523129199181</v>
      </c>
    </row>
    <row r="13158" spans="1:13" x14ac:dyDescent="0.3">
      <c r="A13158" s="124">
        <v>42830</v>
      </c>
      <c r="B13158" s="108" t="s">
        <v>43</v>
      </c>
      <c r="C13158" s="111">
        <v>19.45</v>
      </c>
      <c r="D13158" s="94"/>
      <c r="E13158" s="108" t="s">
        <v>4122</v>
      </c>
      <c r="F13158" s="110">
        <v>4.33</v>
      </c>
      <c r="G13158" s="91">
        <v>1</v>
      </c>
      <c r="H13158" s="35" t="s">
        <v>6518</v>
      </c>
      <c r="I13158" s="34">
        <v>-1</v>
      </c>
      <c r="J13158" s="18">
        <f t="shared" si="837"/>
        <v>1303.550000000002</v>
      </c>
      <c r="K13158" s="19" t="str">
        <f t="shared" si="835"/>
        <v>Apr-17</v>
      </c>
      <c r="L13158" s="20">
        <f t="shared" si="838"/>
        <v>12950</v>
      </c>
      <c r="M13158" s="21">
        <f t="shared" si="836"/>
        <v>0.10066023166023182</v>
      </c>
    </row>
    <row r="13159" spans="1:13" x14ac:dyDescent="0.3">
      <c r="A13159" s="116">
        <v>42831</v>
      </c>
      <c r="B13159" s="90" t="s">
        <v>30</v>
      </c>
      <c r="C13159" s="103">
        <v>0.60416666666666663</v>
      </c>
      <c r="D13159" s="94" t="s">
        <v>31</v>
      </c>
      <c r="E13159" s="90" t="s">
        <v>4388</v>
      </c>
      <c r="F13159" s="115">
        <v>2.75</v>
      </c>
      <c r="G13159" s="92">
        <v>1</v>
      </c>
      <c r="H13159" s="90" t="s">
        <v>33</v>
      </c>
      <c r="I13159" s="77">
        <f>IF(H13159="Lost",G13159*-1,IF(H13159="Won",     IF(D13159="E/W",            G13159*(F13159-1)*0.5*1.25,    IF(D13159="place",   G13159*(F13159-1) *0.95,  G13159*(F13159-1) )),            IF(H13159="Placed",     (G13159*-0.5)  + (0.5*G13159*(F13159-1)*0.2),0)         ))</f>
        <v>-1</v>
      </c>
      <c r="J13159" s="18">
        <f t="shared" si="837"/>
        <v>1302.550000000002</v>
      </c>
      <c r="K13159" s="19" t="str">
        <f t="shared" si="835"/>
        <v>Apr-17</v>
      </c>
      <c r="L13159" s="20">
        <f t="shared" si="838"/>
        <v>12951</v>
      </c>
      <c r="M13159" s="21">
        <f t="shared" si="836"/>
        <v>0.10057524515481446</v>
      </c>
    </row>
    <row r="13160" spans="1:13" x14ac:dyDescent="0.3">
      <c r="A13160" s="116">
        <v>42831</v>
      </c>
      <c r="B13160" s="90" t="s">
        <v>126</v>
      </c>
      <c r="C13160" s="103">
        <v>0.61805555555555558</v>
      </c>
      <c r="D13160" s="94" t="s">
        <v>31</v>
      </c>
      <c r="E13160" s="90" t="s">
        <v>4358</v>
      </c>
      <c r="F13160" s="115">
        <v>3.5</v>
      </c>
      <c r="G13160" s="92">
        <v>1</v>
      </c>
      <c r="H13160" s="90" t="s">
        <v>33</v>
      </c>
      <c r="I13160" s="77">
        <f>IF(H13160="Lost",G13160*-1,IF(H13160="Won",     IF(D13160="E/W",            G13160*(F13160-1)*0.5*1.25,    IF(D13160="place",   G13160*(F13160-1) *0.95,  G13160*(F13160-1) )),            IF(H13160="Placed",     (G13160*-0.5)  + (0.5*G13160*(F13160-1)*0.2),0)         ))</f>
        <v>-1</v>
      </c>
      <c r="J13160" s="18">
        <f t="shared" si="837"/>
        <v>1301.550000000002</v>
      </c>
      <c r="K13160" s="19" t="str">
        <f t="shared" si="835"/>
        <v>Apr-17</v>
      </c>
      <c r="L13160" s="20">
        <f t="shared" si="838"/>
        <v>12952</v>
      </c>
      <c r="M13160" s="21">
        <f t="shared" si="836"/>
        <v>0.10049027177269935</v>
      </c>
    </row>
    <row r="13161" spans="1:13" x14ac:dyDescent="0.3">
      <c r="A13161" s="116">
        <v>42831</v>
      </c>
      <c r="B13161" s="90" t="s">
        <v>103</v>
      </c>
      <c r="C13161" s="103">
        <v>0.66319444444444442</v>
      </c>
      <c r="D13161" s="94" t="s">
        <v>31</v>
      </c>
      <c r="E13161" s="90" t="s">
        <v>4389</v>
      </c>
      <c r="F13161" s="115">
        <v>4</v>
      </c>
      <c r="G13161" s="92">
        <v>1</v>
      </c>
      <c r="H13161" s="90" t="s">
        <v>42</v>
      </c>
      <c r="I13161" s="77">
        <f>IF(H13161="Lost",G13161*-1,IF(H13161="Won",     IF(D13161="E/W",            G13161*(F13161-1)*0.5*1.25,    IF(D13161="place",   G13161*(F13161-1) *0.95,  G13161*(F13161-1) )),            IF(H13161="Placed",     (G13161*-0.5)  + (0.5*G13161*(F13161-1)*0.2),0)         ))</f>
        <v>3</v>
      </c>
      <c r="J13161" s="18">
        <f t="shared" si="837"/>
        <v>1304.550000000002</v>
      </c>
      <c r="K13161" s="19" t="str">
        <f t="shared" si="835"/>
        <v>Apr-17</v>
      </c>
      <c r="L13161" s="20">
        <f t="shared" si="838"/>
        <v>12953</v>
      </c>
      <c r="M13161" s="21">
        <f t="shared" si="836"/>
        <v>0.10071412028101613</v>
      </c>
    </row>
    <row r="13162" spans="1:13" x14ac:dyDescent="0.3">
      <c r="A13162" s="116">
        <v>42831</v>
      </c>
      <c r="B13162" s="90" t="s">
        <v>30</v>
      </c>
      <c r="C13162" s="103">
        <v>0.72569444444444453</v>
      </c>
      <c r="D13162" s="94" t="s">
        <v>31</v>
      </c>
      <c r="E13162" s="90" t="s">
        <v>4354</v>
      </c>
      <c r="F13162" s="115">
        <v>3.75</v>
      </c>
      <c r="G13162" s="92">
        <v>1</v>
      </c>
      <c r="H13162" s="90" t="s">
        <v>42</v>
      </c>
      <c r="I13162" s="77">
        <f>IF(H13162="Lost",G13162*-1,IF(H13162="Won",     IF(D13162="E/W",            G13162*(F13162-1)*0.5*1.25,    IF(D13162="place",   G13162*(F13162-1) *0.95,  G13162*(F13162-1) )),            IF(H13162="Placed",     (G13162*-0.5)  + (0.5*G13162*(F13162-1)*0.2),0)         ))</f>
        <v>2.75</v>
      </c>
      <c r="J13162" s="18">
        <f t="shared" si="837"/>
        <v>1307.300000000002</v>
      </c>
      <c r="K13162" s="19" t="str">
        <f t="shared" si="835"/>
        <v>Apr-17</v>
      </c>
      <c r="L13162" s="20">
        <f t="shared" si="838"/>
        <v>12954</v>
      </c>
      <c r="M13162" s="21">
        <f t="shared" si="836"/>
        <v>0.10091863517060383</v>
      </c>
    </row>
    <row r="13163" spans="1:13" x14ac:dyDescent="0.3">
      <c r="A13163" s="119">
        <v>42831</v>
      </c>
      <c r="B13163" s="120" t="s">
        <v>103</v>
      </c>
      <c r="C13163" s="121">
        <v>15.15</v>
      </c>
      <c r="D13163" s="94"/>
      <c r="E13163" s="120" t="s">
        <v>11424</v>
      </c>
      <c r="F13163" s="123">
        <v>5.5</v>
      </c>
      <c r="G13163" s="91">
        <v>1</v>
      </c>
      <c r="H13163" s="30">
        <v>5</v>
      </c>
      <c r="I13163" s="31">
        <v>-1</v>
      </c>
      <c r="J13163" s="18">
        <f t="shared" si="837"/>
        <v>1306.300000000002</v>
      </c>
      <c r="K13163" s="19" t="str">
        <f t="shared" si="835"/>
        <v>Apr-17</v>
      </c>
      <c r="L13163" s="20">
        <f t="shared" si="838"/>
        <v>12955</v>
      </c>
      <c r="M13163" s="21">
        <f t="shared" si="836"/>
        <v>0.10083365495947526</v>
      </c>
    </row>
    <row r="13164" spans="1:13" x14ac:dyDescent="0.3">
      <c r="A13164" s="116">
        <v>42832</v>
      </c>
      <c r="B13164" s="90" t="s">
        <v>126</v>
      </c>
      <c r="C13164" s="103">
        <v>0.59722222222222221</v>
      </c>
      <c r="D13164" s="94" t="s">
        <v>31</v>
      </c>
      <c r="E13164" s="90" t="s">
        <v>3785</v>
      </c>
      <c r="F13164" s="115">
        <v>3.75</v>
      </c>
      <c r="G13164" s="92">
        <v>1</v>
      </c>
      <c r="H13164" s="90" t="s">
        <v>33</v>
      </c>
      <c r="I13164" s="77">
        <f>IF(H13164="Lost",G13164*-1,IF(H13164="Won",     IF(D13164="E/W",            G13164*(F13164-1)*0.5*1.25,    IF(D13164="place",   G13164*(F13164-1) *0.95,  G13164*(F13164-1) )),            IF(H13164="Placed",     (G13164*-0.5)  + (0.5*G13164*(F13164-1)*0.2),0)         ))</f>
        <v>-1</v>
      </c>
      <c r="J13164" s="18">
        <f t="shared" si="837"/>
        <v>1305.300000000002</v>
      </c>
      <c r="K13164" s="19" t="str">
        <f t="shared" si="835"/>
        <v>Apr-17</v>
      </c>
      <c r="L13164" s="20">
        <f t="shared" si="838"/>
        <v>12956</v>
      </c>
      <c r="M13164" s="21">
        <f t="shared" si="836"/>
        <v>0.10074868786662565</v>
      </c>
    </row>
    <row r="13165" spans="1:13" x14ac:dyDescent="0.3">
      <c r="A13165" s="116">
        <v>42832</v>
      </c>
      <c r="B13165" s="90" t="s">
        <v>82</v>
      </c>
      <c r="C13165" s="103">
        <v>0.72916666666666663</v>
      </c>
      <c r="D13165" s="94" t="s">
        <v>31</v>
      </c>
      <c r="E13165" s="90" t="s">
        <v>4390</v>
      </c>
      <c r="F13165" s="115">
        <v>3.75</v>
      </c>
      <c r="G13165" s="92">
        <v>1</v>
      </c>
      <c r="H13165" s="90" t="s">
        <v>33</v>
      </c>
      <c r="I13165" s="77">
        <f>IF(H13165="Lost",G13165*-1,IF(H13165="Won",     IF(D13165="E/W",            G13165*(F13165-1)*0.5*1.25,    IF(D13165="place",   G13165*(F13165-1) *0.95,  G13165*(F13165-1) )),            IF(H13165="Placed",     (G13165*-0.5)  + (0.5*G13165*(F13165-1)*0.2),0)         ))</f>
        <v>-1</v>
      </c>
      <c r="J13165" s="18">
        <f t="shared" si="837"/>
        <v>1304.300000000002</v>
      </c>
      <c r="K13165" s="19" t="str">
        <f t="shared" si="835"/>
        <v>Apr-17</v>
      </c>
      <c r="L13165" s="20">
        <f t="shared" si="838"/>
        <v>12957</v>
      </c>
      <c r="M13165" s="21">
        <f t="shared" si="836"/>
        <v>0.10066373388901767</v>
      </c>
    </row>
    <row r="13166" spans="1:13" x14ac:dyDescent="0.3">
      <c r="A13166" s="116">
        <v>42832</v>
      </c>
      <c r="B13166" s="90" t="s">
        <v>43</v>
      </c>
      <c r="C13166" s="103">
        <v>0.76041666666666663</v>
      </c>
      <c r="D13166" s="94" t="s">
        <v>31</v>
      </c>
      <c r="E13166" s="90" t="s">
        <v>4391</v>
      </c>
      <c r="F13166" s="115">
        <v>3.25</v>
      </c>
      <c r="G13166" s="92">
        <v>1</v>
      </c>
      <c r="H13166" s="90" t="s">
        <v>33</v>
      </c>
      <c r="I13166" s="77">
        <f>IF(H13166="Lost",G13166*-1,IF(H13166="Won",     IF(D13166="E/W",            G13166*(F13166-1)*0.5*1.25,    IF(D13166="place",   G13166*(F13166-1) *0.95,  G13166*(F13166-1) )),            IF(H13166="Placed",     (G13166*-0.5)  + (0.5*G13166*(F13166-1)*0.2),0)         ))</f>
        <v>-1</v>
      </c>
      <c r="J13166" s="18">
        <f t="shared" si="837"/>
        <v>1303.300000000002</v>
      </c>
      <c r="K13166" s="19" t="str">
        <f t="shared" si="835"/>
        <v>Apr-17</v>
      </c>
      <c r="L13166" s="20">
        <f t="shared" si="838"/>
        <v>12958</v>
      </c>
      <c r="M13166" s="21">
        <f t="shared" si="836"/>
        <v>0.10057879302361492</v>
      </c>
    </row>
    <row r="13167" spans="1:13" x14ac:dyDescent="0.3">
      <c r="A13167" s="119">
        <v>42832</v>
      </c>
      <c r="B13167" s="120" t="s">
        <v>50</v>
      </c>
      <c r="C13167" s="121">
        <v>14</v>
      </c>
      <c r="D13167" s="94"/>
      <c r="E13167" s="120" t="s">
        <v>11425</v>
      </c>
      <c r="F13167" s="123">
        <v>5</v>
      </c>
      <c r="G13167" s="91">
        <v>1</v>
      </c>
      <c r="H13167" s="30">
        <v>3</v>
      </c>
      <c r="I13167" s="31">
        <v>-1</v>
      </c>
      <c r="J13167" s="18">
        <f t="shared" si="837"/>
        <v>1302.300000000002</v>
      </c>
      <c r="K13167" s="19" t="str">
        <f t="shared" si="835"/>
        <v>Apr-17</v>
      </c>
      <c r="L13167" s="20">
        <f t="shared" si="838"/>
        <v>12959</v>
      </c>
      <c r="M13167" s="21">
        <f t="shared" si="836"/>
        <v>0.1004938652673819</v>
      </c>
    </row>
    <row r="13168" spans="1:13" x14ac:dyDescent="0.3">
      <c r="A13168" s="119">
        <v>42832</v>
      </c>
      <c r="B13168" s="120" t="s">
        <v>50</v>
      </c>
      <c r="C13168" s="121">
        <v>17.25</v>
      </c>
      <c r="D13168" s="94"/>
      <c r="E13168" s="120" t="s">
        <v>11427</v>
      </c>
      <c r="F13168" s="123">
        <v>6</v>
      </c>
      <c r="G13168" s="91">
        <v>1</v>
      </c>
      <c r="H13168" s="30">
        <v>6</v>
      </c>
      <c r="I13168" s="31">
        <v>-1</v>
      </c>
      <c r="J13168" s="18">
        <f t="shared" si="837"/>
        <v>1301.300000000002</v>
      </c>
      <c r="K13168" s="19" t="str">
        <f t="shared" si="835"/>
        <v>Apr-17</v>
      </c>
      <c r="L13168" s="20">
        <f t="shared" si="838"/>
        <v>12960</v>
      </c>
      <c r="M13168" s="21">
        <f t="shared" si="836"/>
        <v>0.10040895061728411</v>
      </c>
    </row>
    <row r="13169" spans="1:13" x14ac:dyDescent="0.3">
      <c r="A13169" s="119">
        <v>42832</v>
      </c>
      <c r="B13169" s="120" t="s">
        <v>50</v>
      </c>
      <c r="C13169" s="121">
        <v>17.25</v>
      </c>
      <c r="D13169" s="94"/>
      <c r="E13169" s="120" t="s">
        <v>11426</v>
      </c>
      <c r="F13169" s="123">
        <v>5</v>
      </c>
      <c r="G13169" s="91">
        <v>1</v>
      </c>
      <c r="H13169" s="30">
        <v>5</v>
      </c>
      <c r="I13169" s="31">
        <v>-1</v>
      </c>
      <c r="J13169" s="18">
        <f t="shared" si="837"/>
        <v>1300.300000000002</v>
      </c>
      <c r="K13169" s="19" t="str">
        <f t="shared" si="835"/>
        <v>Apr-17</v>
      </c>
      <c r="L13169" s="20">
        <f t="shared" si="838"/>
        <v>12961</v>
      </c>
      <c r="M13169" s="21">
        <f t="shared" si="836"/>
        <v>0.10032404907028794</v>
      </c>
    </row>
    <row r="13170" spans="1:13" x14ac:dyDescent="0.3">
      <c r="A13170" s="116">
        <v>42833</v>
      </c>
      <c r="B13170" s="90" t="s">
        <v>130</v>
      </c>
      <c r="C13170" s="103">
        <v>0.56944444444444442</v>
      </c>
      <c r="D13170" s="94" t="s">
        <v>31</v>
      </c>
      <c r="E13170" s="90" t="s">
        <v>4392</v>
      </c>
      <c r="F13170" s="115">
        <v>3.5</v>
      </c>
      <c r="G13170" s="92">
        <v>1</v>
      </c>
      <c r="H13170" s="90" t="s">
        <v>42</v>
      </c>
      <c r="I13170" s="77">
        <f>IF(H13170="Lost",G13170*-1,IF(H13170="Won",     IF(D13170="E/W",            G13170*(F13170-1)*0.5*1.25,    IF(D13170="place",   G13170*(F13170-1) *0.95,  G13170*(F13170-1) )),            IF(H13170="Placed",     (G13170*-0.5)  + (0.5*G13170*(F13170-1)*0.2),0)         ))</f>
        <v>2.5</v>
      </c>
      <c r="J13170" s="18">
        <f t="shared" si="837"/>
        <v>1302.800000000002</v>
      </c>
      <c r="K13170" s="19" t="str">
        <f t="shared" si="835"/>
        <v>Apr-17</v>
      </c>
      <c r="L13170" s="20">
        <f t="shared" si="838"/>
        <v>12962</v>
      </c>
      <c r="M13170" s="21">
        <f t="shared" si="836"/>
        <v>0.10050918068199367</v>
      </c>
    </row>
    <row r="13171" spans="1:13" x14ac:dyDescent="0.3">
      <c r="A13171" s="116">
        <v>42833</v>
      </c>
      <c r="B13171" s="90" t="s">
        <v>137</v>
      </c>
      <c r="C13171" s="103">
        <v>0.6875</v>
      </c>
      <c r="D13171" s="94" t="s">
        <v>31</v>
      </c>
      <c r="E13171" s="90" t="s">
        <v>3372</v>
      </c>
      <c r="F13171" s="115">
        <v>3.25</v>
      </c>
      <c r="G13171" s="92">
        <v>1</v>
      </c>
      <c r="H13171" s="90" t="s">
        <v>42</v>
      </c>
      <c r="I13171" s="77">
        <f>IF(H13171="Lost",G13171*-1,IF(H13171="Won",     IF(D13171="E/W",            G13171*(F13171-1)*0.5*1.25,    IF(D13171="place",   G13171*(F13171-1) *0.95,  G13171*(F13171-1) )),            IF(H13171="Placed",     (G13171*-0.5)  + (0.5*G13171*(F13171-1)*0.2),0)         ))</f>
        <v>2.25</v>
      </c>
      <c r="J13171" s="18">
        <f t="shared" si="837"/>
        <v>1305.050000000002</v>
      </c>
      <c r="K13171" s="19" t="str">
        <f t="shared" si="835"/>
        <v>Apr-17</v>
      </c>
      <c r="L13171" s="20">
        <f t="shared" si="838"/>
        <v>12963</v>
      </c>
      <c r="M13171" s="21">
        <f t="shared" si="836"/>
        <v>0.10067499807143424</v>
      </c>
    </row>
    <row r="13172" spans="1:13" x14ac:dyDescent="0.3">
      <c r="A13172" s="116">
        <v>42833</v>
      </c>
      <c r="B13172" s="90" t="s">
        <v>45</v>
      </c>
      <c r="C13172" s="103">
        <v>0.76388888888888884</v>
      </c>
      <c r="D13172" s="94" t="s">
        <v>31</v>
      </c>
      <c r="E13172" s="90" t="s">
        <v>4393</v>
      </c>
      <c r="F13172" s="115">
        <v>3.25</v>
      </c>
      <c r="G13172" s="92">
        <v>1</v>
      </c>
      <c r="H13172" s="90" t="s">
        <v>33</v>
      </c>
      <c r="I13172" s="77">
        <f>IF(H13172="Lost",G13172*-1,IF(H13172="Won",     IF(D13172="E/W",            G13172*(F13172-1)*0.5*1.25,    IF(D13172="place",   G13172*(F13172-1) *0.95,  G13172*(F13172-1) )),            IF(H13172="Placed",     (G13172*-0.5)  + (0.5*G13172*(F13172-1)*0.2),0)         ))</f>
        <v>-1</v>
      </c>
      <c r="J13172" s="18">
        <f t="shared" si="837"/>
        <v>1304.050000000002</v>
      </c>
      <c r="K13172" s="19" t="str">
        <f t="shared" si="835"/>
        <v>Apr-17</v>
      </c>
      <c r="L13172" s="20">
        <f t="shared" si="838"/>
        <v>12964</v>
      </c>
      <c r="M13172" s="21">
        <f t="shared" si="836"/>
        <v>0.10059009564949105</v>
      </c>
    </row>
    <row r="13173" spans="1:13" x14ac:dyDescent="0.3">
      <c r="A13173" s="119">
        <v>42833</v>
      </c>
      <c r="B13173" s="120" t="s">
        <v>29</v>
      </c>
      <c r="C13173" s="121">
        <v>15.1</v>
      </c>
      <c r="D13173" s="94"/>
      <c r="E13173" s="120" t="s">
        <v>11428</v>
      </c>
      <c r="F13173" s="123">
        <v>5.5</v>
      </c>
      <c r="G13173" s="91">
        <v>1</v>
      </c>
      <c r="H13173" s="30">
        <v>4</v>
      </c>
      <c r="I13173" s="31">
        <v>-1</v>
      </c>
      <c r="J13173" s="18">
        <f t="shared" si="837"/>
        <v>1303.050000000002</v>
      </c>
      <c r="K13173" s="19" t="str">
        <f t="shared" si="835"/>
        <v>Apr-17</v>
      </c>
      <c r="L13173" s="20">
        <f t="shared" si="838"/>
        <v>12965</v>
      </c>
      <c r="M13173" s="21">
        <f t="shared" si="836"/>
        <v>0.10050520632472056</v>
      </c>
    </row>
    <row r="13174" spans="1:13" x14ac:dyDescent="0.3">
      <c r="A13174" s="119">
        <v>42833</v>
      </c>
      <c r="B13174" s="120" t="s">
        <v>29</v>
      </c>
      <c r="C13174" s="121">
        <v>15.45</v>
      </c>
      <c r="D13174" s="94"/>
      <c r="E13174" s="120" t="s">
        <v>11429</v>
      </c>
      <c r="F13174" s="123">
        <v>5.5</v>
      </c>
      <c r="G13174" s="91">
        <v>1</v>
      </c>
      <c r="H13174" s="30">
        <v>7</v>
      </c>
      <c r="I13174" s="31">
        <v>-1</v>
      </c>
      <c r="J13174" s="18">
        <f t="shared" si="837"/>
        <v>1302.050000000002</v>
      </c>
      <c r="K13174" s="19" t="str">
        <f t="shared" si="835"/>
        <v>Apr-17</v>
      </c>
      <c r="L13174" s="20">
        <f t="shared" si="838"/>
        <v>12966</v>
      </c>
      <c r="M13174" s="21">
        <f t="shared" si="836"/>
        <v>0.10042033009409239</v>
      </c>
    </row>
    <row r="13175" spans="1:13" x14ac:dyDescent="0.3">
      <c r="A13175" s="119">
        <v>42833</v>
      </c>
      <c r="B13175" s="120" t="s">
        <v>29</v>
      </c>
      <c r="C13175" s="121">
        <v>16.149999999999999</v>
      </c>
      <c r="D13175" s="94"/>
      <c r="E13175" s="120" t="s">
        <v>11430</v>
      </c>
      <c r="F13175" s="123">
        <v>6</v>
      </c>
      <c r="G13175" s="91">
        <v>1</v>
      </c>
      <c r="H13175" s="30">
        <v>2</v>
      </c>
      <c r="I13175" s="31">
        <v>-1</v>
      </c>
      <c r="J13175" s="18">
        <f t="shared" si="837"/>
        <v>1301.050000000002</v>
      </c>
      <c r="K13175" s="19" t="str">
        <f t="shared" si="835"/>
        <v>Apr-17</v>
      </c>
      <c r="L13175" s="20">
        <f t="shared" si="838"/>
        <v>12967</v>
      </c>
      <c r="M13175" s="21">
        <f t="shared" si="836"/>
        <v>0.10033546695457715</v>
      </c>
    </row>
    <row r="13176" spans="1:13" x14ac:dyDescent="0.3">
      <c r="A13176" s="116">
        <v>42835</v>
      </c>
      <c r="B13176" s="90" t="s">
        <v>59</v>
      </c>
      <c r="C13176" s="103">
        <v>0.72916666666666663</v>
      </c>
      <c r="D13176" s="94" t="s">
        <v>31</v>
      </c>
      <c r="E13176" s="90" t="s">
        <v>4394</v>
      </c>
      <c r="F13176" s="115">
        <v>3.75</v>
      </c>
      <c r="G13176" s="92">
        <v>1</v>
      </c>
      <c r="H13176" s="90" t="s">
        <v>33</v>
      </c>
      <c r="I13176" s="77">
        <f>IF(H13176="Lost",G13176*-1,IF(H13176="Won",     IF(D13176="E/W",            G13176*(F13176-1)*0.5*1.25,    IF(D13176="place",   G13176*(F13176-1) *0.95,  G13176*(F13176-1) )),            IF(H13176="Placed",     (G13176*-0.5)  + (0.5*G13176*(F13176-1)*0.2),0)         ))</f>
        <v>-1</v>
      </c>
      <c r="J13176" s="18">
        <f t="shared" si="837"/>
        <v>1300.050000000002</v>
      </c>
      <c r="K13176" s="19" t="str">
        <f t="shared" si="835"/>
        <v>Apr-17</v>
      </c>
      <c r="L13176" s="20">
        <f t="shared" si="838"/>
        <v>12968</v>
      </c>
      <c r="M13176" s="21">
        <f t="shared" si="836"/>
        <v>0.10025061690314636</v>
      </c>
    </row>
    <row r="13177" spans="1:13" x14ac:dyDescent="0.3">
      <c r="A13177" s="119">
        <v>42835</v>
      </c>
      <c r="B13177" s="120" t="s">
        <v>71</v>
      </c>
      <c r="C13177" s="121">
        <v>15.5</v>
      </c>
      <c r="D13177" s="94"/>
      <c r="E13177" s="120" t="s">
        <v>11433</v>
      </c>
      <c r="F13177" s="123">
        <v>5</v>
      </c>
      <c r="G13177" s="91">
        <v>1</v>
      </c>
      <c r="H13177" s="30">
        <v>2</v>
      </c>
      <c r="I13177" s="31">
        <v>-1</v>
      </c>
      <c r="J13177" s="18">
        <f t="shared" si="837"/>
        <v>1299.050000000002</v>
      </c>
      <c r="K13177" s="19" t="str">
        <f t="shared" si="835"/>
        <v>Apr-17</v>
      </c>
      <c r="L13177" s="20">
        <f t="shared" si="838"/>
        <v>12969</v>
      </c>
      <c r="M13177" s="21">
        <f t="shared" si="836"/>
        <v>0.10016577993677246</v>
      </c>
    </row>
    <row r="13178" spans="1:13" x14ac:dyDescent="0.3">
      <c r="A13178" s="119">
        <v>42835</v>
      </c>
      <c r="B13178" s="120" t="s">
        <v>59</v>
      </c>
      <c r="C13178" s="121">
        <v>16</v>
      </c>
      <c r="D13178" s="94"/>
      <c r="E13178" s="120" t="s">
        <v>11431</v>
      </c>
      <c r="F13178" s="123">
        <v>4.33</v>
      </c>
      <c r="G13178" s="91">
        <v>1</v>
      </c>
      <c r="H13178" s="30">
        <v>5</v>
      </c>
      <c r="I13178" s="31">
        <v>-1</v>
      </c>
      <c r="J13178" s="18">
        <f t="shared" si="837"/>
        <v>1298.050000000002</v>
      </c>
      <c r="K13178" s="19" t="str">
        <f t="shared" si="835"/>
        <v>Apr-17</v>
      </c>
      <c r="L13178" s="20">
        <f t="shared" si="838"/>
        <v>12970</v>
      </c>
      <c r="M13178" s="21">
        <f t="shared" si="836"/>
        <v>0.10008095605242884</v>
      </c>
    </row>
    <row r="13179" spans="1:13" x14ac:dyDescent="0.3">
      <c r="A13179" s="119">
        <v>42835</v>
      </c>
      <c r="B13179" s="120" t="s">
        <v>59</v>
      </c>
      <c r="C13179" s="121">
        <v>16.3</v>
      </c>
      <c r="D13179" s="94"/>
      <c r="E13179" s="120" t="s">
        <v>11432</v>
      </c>
      <c r="F13179" s="123">
        <v>5.5</v>
      </c>
      <c r="G13179" s="91">
        <v>1</v>
      </c>
      <c r="H13179" s="30">
        <v>1</v>
      </c>
      <c r="I13179" s="31">
        <v>4.5</v>
      </c>
      <c r="J13179" s="18">
        <f t="shared" si="837"/>
        <v>1302.550000000002</v>
      </c>
      <c r="K13179" s="19" t="str">
        <f t="shared" si="835"/>
        <v>Apr-17</v>
      </c>
      <c r="L13179" s="20">
        <f t="shared" si="838"/>
        <v>12971</v>
      </c>
      <c r="M13179" s="21">
        <f t="shared" si="836"/>
        <v>0.10042016806722705</v>
      </c>
    </row>
    <row r="13180" spans="1:13" x14ac:dyDescent="0.3">
      <c r="A13180" s="119">
        <v>42836</v>
      </c>
      <c r="B13180" s="121" t="s">
        <v>84</v>
      </c>
      <c r="C13180" s="123">
        <v>14.2</v>
      </c>
      <c r="D13180" s="94"/>
      <c r="E13180" s="123" t="s">
        <v>11435</v>
      </c>
      <c r="F13180" s="123">
        <v>5.5</v>
      </c>
      <c r="G13180" s="91">
        <v>1</v>
      </c>
      <c r="H13180" s="40">
        <v>5</v>
      </c>
      <c r="I13180" s="38">
        <v>-1</v>
      </c>
      <c r="J13180" s="18">
        <f t="shared" si="837"/>
        <v>1301.550000000002</v>
      </c>
      <c r="K13180" s="19" t="str">
        <f t="shared" si="835"/>
        <v>Apr-17</v>
      </c>
      <c r="L13180" s="20">
        <f t="shared" si="838"/>
        <v>12972</v>
      </c>
      <c r="M13180" s="21">
        <f t="shared" si="836"/>
        <v>0.10033533765032393</v>
      </c>
    </row>
    <row r="13181" spans="1:13" x14ac:dyDescent="0.3">
      <c r="A13181" s="119">
        <v>42836</v>
      </c>
      <c r="B13181" s="121" t="s">
        <v>29</v>
      </c>
      <c r="C13181" s="123">
        <v>14.3</v>
      </c>
      <c r="D13181" s="94"/>
      <c r="E13181" s="123" t="s">
        <v>11434</v>
      </c>
      <c r="F13181" s="123">
        <v>4.5</v>
      </c>
      <c r="G13181" s="91">
        <v>1</v>
      </c>
      <c r="H13181" s="40">
        <v>4</v>
      </c>
      <c r="I13181" s="38">
        <v>-1</v>
      </c>
      <c r="J13181" s="18">
        <f t="shared" si="837"/>
        <v>1300.550000000002</v>
      </c>
      <c r="K13181" s="19" t="str">
        <f t="shared" si="835"/>
        <v>Apr-17</v>
      </c>
      <c r="L13181" s="20">
        <f t="shared" si="838"/>
        <v>12973</v>
      </c>
      <c r="M13181" s="21">
        <f t="shared" si="836"/>
        <v>0.10025052031141617</v>
      </c>
    </row>
    <row r="13182" spans="1:13" x14ac:dyDescent="0.3">
      <c r="A13182" s="119">
        <v>42836</v>
      </c>
      <c r="B13182" s="121" t="s">
        <v>48</v>
      </c>
      <c r="C13182" s="123">
        <v>17.100000000000001</v>
      </c>
      <c r="D13182" s="94"/>
      <c r="E13182" s="123" t="s">
        <v>4026</v>
      </c>
      <c r="F13182" s="123">
        <v>5</v>
      </c>
      <c r="G13182" s="91">
        <v>1</v>
      </c>
      <c r="H13182" s="40">
        <v>6</v>
      </c>
      <c r="I13182" s="38">
        <v>-1</v>
      </c>
      <c r="J13182" s="18">
        <f t="shared" si="837"/>
        <v>1299.550000000002</v>
      </c>
      <c r="K13182" s="19" t="str">
        <f t="shared" si="835"/>
        <v>Apr-17</v>
      </c>
      <c r="L13182" s="20">
        <f t="shared" si="838"/>
        <v>12974</v>
      </c>
      <c r="M13182" s="21">
        <f t="shared" si="836"/>
        <v>0.10016571604747973</v>
      </c>
    </row>
    <row r="13183" spans="1:13" x14ac:dyDescent="0.3">
      <c r="A13183" s="119">
        <v>42836</v>
      </c>
      <c r="B13183" s="121" t="s">
        <v>84</v>
      </c>
      <c r="C13183" s="123">
        <v>17.2</v>
      </c>
      <c r="D13183" s="94"/>
      <c r="E13183" s="123" t="s">
        <v>11383</v>
      </c>
      <c r="F13183" s="123">
        <v>4.33</v>
      </c>
      <c r="G13183" s="91">
        <v>0</v>
      </c>
      <c r="H13183" s="40" t="s">
        <v>6111</v>
      </c>
      <c r="I13183" s="38">
        <v>0</v>
      </c>
      <c r="J13183" s="18">
        <f t="shared" si="837"/>
        <v>1299.550000000002</v>
      </c>
      <c r="K13183" s="19" t="str">
        <f t="shared" si="835"/>
        <v>Apr-17</v>
      </c>
      <c r="L13183" s="20">
        <f t="shared" si="838"/>
        <v>12974</v>
      </c>
      <c r="M13183" s="21">
        <f t="shared" si="836"/>
        <v>0.10016571604747973</v>
      </c>
    </row>
    <row r="13184" spans="1:13" x14ac:dyDescent="0.3">
      <c r="A13184" s="116">
        <v>42837</v>
      </c>
      <c r="B13184" s="90" t="s">
        <v>63</v>
      </c>
      <c r="C13184" s="103">
        <v>0.61805555555555558</v>
      </c>
      <c r="D13184" s="94" t="s">
        <v>31</v>
      </c>
      <c r="E13184" s="90" t="s">
        <v>4395</v>
      </c>
      <c r="F13184" s="115">
        <v>3.75</v>
      </c>
      <c r="G13184" s="92">
        <v>1</v>
      </c>
      <c r="H13184" s="90" t="s">
        <v>33</v>
      </c>
      <c r="I13184" s="77">
        <f>IF(H13184="Lost",G13184*-1,IF(H13184="Won",     IF(D13184="E/W",            G13184*(F13184-1)*0.5*1.25,    IF(D13184="place",   G13184*(F13184-1) *0.95,  G13184*(F13184-1) )),            IF(H13184="Placed",     (G13184*-0.5)  + (0.5*G13184*(F13184-1)*0.2),0)         ))</f>
        <v>-1</v>
      </c>
      <c r="J13184" s="18">
        <f t="shared" si="837"/>
        <v>1298.550000000002</v>
      </c>
      <c r="K13184" s="19" t="str">
        <f t="shared" si="835"/>
        <v>Apr-17</v>
      </c>
      <c r="L13184" s="20">
        <f t="shared" si="838"/>
        <v>12975</v>
      </c>
      <c r="M13184" s="21">
        <f t="shared" si="836"/>
        <v>0.10008092485549148</v>
      </c>
    </row>
    <row r="13185" spans="1:13" x14ac:dyDescent="0.3">
      <c r="A13185" s="119">
        <v>42837</v>
      </c>
      <c r="B13185" s="120" t="s">
        <v>61</v>
      </c>
      <c r="C13185" s="123">
        <v>14</v>
      </c>
      <c r="D13185" s="94"/>
      <c r="E13185" s="121" t="s">
        <v>11439</v>
      </c>
      <c r="F13185" s="120">
        <v>5.5</v>
      </c>
      <c r="G13185" s="91">
        <v>1</v>
      </c>
      <c r="H13185" s="40">
        <v>4</v>
      </c>
      <c r="I13185" s="38">
        <v>-1</v>
      </c>
      <c r="J13185" s="18">
        <f t="shared" si="837"/>
        <v>1297.550000000002</v>
      </c>
      <c r="K13185" s="19" t="str">
        <f t="shared" si="835"/>
        <v>Apr-17</v>
      </c>
      <c r="L13185" s="20">
        <f t="shared" si="838"/>
        <v>12976</v>
      </c>
      <c r="M13185" s="21">
        <f t="shared" si="836"/>
        <v>9.999614673242925E-2</v>
      </c>
    </row>
    <row r="13186" spans="1:13" x14ac:dyDescent="0.3">
      <c r="A13186" s="119">
        <v>42837</v>
      </c>
      <c r="B13186" s="123" t="s">
        <v>74</v>
      </c>
      <c r="C13186" s="123">
        <v>15.1</v>
      </c>
      <c r="D13186" s="94"/>
      <c r="E13186" s="123" t="s">
        <v>11440</v>
      </c>
      <c r="F13186" s="121">
        <v>4.33</v>
      </c>
      <c r="G13186" s="89">
        <v>1</v>
      </c>
      <c r="H13186" s="40">
        <v>3</v>
      </c>
      <c r="I13186" s="38">
        <v>-1</v>
      </c>
      <c r="J13186" s="18">
        <f t="shared" si="837"/>
        <v>1296.550000000002</v>
      </c>
      <c r="K13186" s="19" t="str">
        <f t="shared" ref="K13186:K13249" si="840">TEXT(A13186,"MMM-yy")</f>
        <v>Apr-17</v>
      </c>
      <c r="L13186" s="20">
        <f t="shared" si="838"/>
        <v>12977</v>
      </c>
      <c r="M13186" s="21">
        <f t="shared" ref="M13186:M13249" si="841">J13186/L13186</f>
        <v>9.991138167527179E-2</v>
      </c>
    </row>
    <row r="13187" spans="1:13" x14ac:dyDescent="0.3">
      <c r="A13187" s="119">
        <v>42837</v>
      </c>
      <c r="B13187" s="121" t="s">
        <v>63</v>
      </c>
      <c r="C13187" s="123">
        <v>15.5</v>
      </c>
      <c r="D13187" s="94"/>
      <c r="E13187" s="123" t="s">
        <v>11438</v>
      </c>
      <c r="F13187" s="123">
        <v>6</v>
      </c>
      <c r="G13187" s="91">
        <v>1</v>
      </c>
      <c r="H13187" s="40">
        <v>1</v>
      </c>
      <c r="I13187" s="38">
        <v>5</v>
      </c>
      <c r="J13187" s="18">
        <f t="shared" ref="J13187:J13250" si="842">J13186+I13187</f>
        <v>1301.550000000002</v>
      </c>
      <c r="K13187" s="19" t="str">
        <f t="shared" si="840"/>
        <v>Apr-17</v>
      </c>
      <c r="L13187" s="20">
        <f t="shared" ref="L13187:L13250" si="843">L13186+G13187</f>
        <v>12978</v>
      </c>
      <c r="M13187" s="21">
        <f t="shared" si="841"/>
        <v>0.10028895053166913</v>
      </c>
    </row>
    <row r="13188" spans="1:13" x14ac:dyDescent="0.3">
      <c r="A13188" s="130">
        <v>42837</v>
      </c>
      <c r="B13188" s="131" t="s">
        <v>43</v>
      </c>
      <c r="C13188" s="132">
        <v>17.45</v>
      </c>
      <c r="D13188" s="94"/>
      <c r="E13188" s="131" t="s">
        <v>11436</v>
      </c>
      <c r="F13188" s="132">
        <v>6</v>
      </c>
      <c r="G13188" s="91">
        <v>1</v>
      </c>
      <c r="H13188" s="41" t="s">
        <v>11437</v>
      </c>
      <c r="I13188" s="42">
        <v>-1</v>
      </c>
      <c r="J13188" s="18">
        <f t="shared" si="842"/>
        <v>1300.550000000002</v>
      </c>
      <c r="K13188" s="19" t="str">
        <f t="shared" si="840"/>
        <v>Apr-17</v>
      </c>
      <c r="L13188" s="20">
        <f t="shared" si="843"/>
        <v>12979</v>
      </c>
      <c r="M13188" s="21">
        <f t="shared" si="841"/>
        <v>0.1002041759765777</v>
      </c>
    </row>
    <row r="13189" spans="1:13" x14ac:dyDescent="0.3">
      <c r="A13189" s="116">
        <v>42838</v>
      </c>
      <c r="B13189" s="90" t="s">
        <v>86</v>
      </c>
      <c r="C13189" s="103">
        <v>0.59722222222222221</v>
      </c>
      <c r="D13189" s="94" t="s">
        <v>31</v>
      </c>
      <c r="E13189" s="90" t="s">
        <v>4396</v>
      </c>
      <c r="F13189" s="115">
        <v>4</v>
      </c>
      <c r="G13189" s="92">
        <v>1</v>
      </c>
      <c r="H13189" s="90" t="s">
        <v>33</v>
      </c>
      <c r="I13189" s="77">
        <f>IF(H13189="Lost",G13189*-1,IF(H13189="Won",     IF(D13189="E/W",            G13189*(F13189-1)*0.5*1.25,    IF(D13189="place",   G13189*(F13189-1) *0.95,  G13189*(F13189-1) )),            IF(H13189="Placed",     (G13189*-0.5)  + (0.5*G13189*(F13189-1)*0.2),0)         ))</f>
        <v>-1</v>
      </c>
      <c r="J13189" s="18">
        <f t="shared" si="842"/>
        <v>1299.550000000002</v>
      </c>
      <c r="K13189" s="19" t="str">
        <f t="shared" si="840"/>
        <v>Apr-17</v>
      </c>
      <c r="L13189" s="20">
        <f t="shared" si="843"/>
        <v>12980</v>
      </c>
      <c r="M13189" s="21">
        <f t="shared" si="841"/>
        <v>0.10011941448382142</v>
      </c>
    </row>
    <row r="13190" spans="1:13" x14ac:dyDescent="0.3">
      <c r="A13190" s="133">
        <v>42838</v>
      </c>
      <c r="B13190" s="134" t="s">
        <v>143</v>
      </c>
      <c r="C13190" s="135">
        <v>14.3</v>
      </c>
      <c r="D13190" s="94"/>
      <c r="E13190" s="134" t="s">
        <v>11441</v>
      </c>
      <c r="F13190" s="135">
        <v>6</v>
      </c>
      <c r="G13190" s="91">
        <v>1</v>
      </c>
      <c r="H13190" s="44">
        <v>1</v>
      </c>
      <c r="I13190" s="31">
        <v>5</v>
      </c>
      <c r="J13190" s="18">
        <f t="shared" si="842"/>
        <v>1304.550000000002</v>
      </c>
      <c r="K13190" s="19" t="str">
        <f t="shared" si="840"/>
        <v>Apr-17</v>
      </c>
      <c r="L13190" s="20">
        <f t="shared" si="843"/>
        <v>12981</v>
      </c>
      <c r="M13190" s="21">
        <f t="shared" si="841"/>
        <v>0.10049688005546584</v>
      </c>
    </row>
    <row r="13191" spans="1:13" x14ac:dyDescent="0.3">
      <c r="A13191" s="133">
        <v>42838</v>
      </c>
      <c r="B13191" s="134" t="s">
        <v>143</v>
      </c>
      <c r="C13191" s="135">
        <v>15</v>
      </c>
      <c r="D13191" s="94"/>
      <c r="E13191" s="134" t="s">
        <v>2804</v>
      </c>
      <c r="F13191" s="135">
        <v>5</v>
      </c>
      <c r="G13191" s="91">
        <v>1</v>
      </c>
      <c r="H13191" s="44">
        <v>5</v>
      </c>
      <c r="I13191" s="31">
        <v>-1</v>
      </c>
      <c r="J13191" s="18">
        <f t="shared" si="842"/>
        <v>1303.550000000002</v>
      </c>
      <c r="K13191" s="19" t="str">
        <f t="shared" si="840"/>
        <v>Apr-17</v>
      </c>
      <c r="L13191" s="20">
        <f t="shared" si="843"/>
        <v>12982</v>
      </c>
      <c r="M13191" s="21">
        <f t="shared" si="841"/>
        <v>0.10041210907410275</v>
      </c>
    </row>
    <row r="13192" spans="1:13" x14ac:dyDescent="0.3">
      <c r="A13192" s="116">
        <v>42840</v>
      </c>
      <c r="B13192" s="90" t="s">
        <v>43</v>
      </c>
      <c r="C13192" s="103">
        <v>0.60763888888888895</v>
      </c>
      <c r="D13192" s="94" t="s">
        <v>31</v>
      </c>
      <c r="E13192" s="90" t="s">
        <v>2892</v>
      </c>
      <c r="F13192" s="115">
        <v>3</v>
      </c>
      <c r="G13192" s="92">
        <v>1</v>
      </c>
      <c r="H13192" s="90" t="s">
        <v>33</v>
      </c>
      <c r="I13192" s="77">
        <f>IF(H13192="Lost",G13192*-1,IF(H13192="Won",     IF(D13192="E/W",            G13192*(F13192-1)*0.5*1.25,    IF(D13192="place",   G13192*(F13192-1) *0.95,  G13192*(F13192-1) )),            IF(H13192="Placed",     (G13192*-0.5)  + (0.5*G13192*(F13192-1)*0.2),0)         ))</f>
        <v>-1</v>
      </c>
      <c r="J13192" s="18">
        <f t="shared" si="842"/>
        <v>1302.550000000002</v>
      </c>
      <c r="K13192" s="19" t="str">
        <f t="shared" si="840"/>
        <v>Apr-17</v>
      </c>
      <c r="L13192" s="20">
        <f t="shared" si="843"/>
        <v>12983</v>
      </c>
      <c r="M13192" s="21">
        <f t="shared" si="841"/>
        <v>0.10032735115150597</v>
      </c>
    </row>
    <row r="13193" spans="1:13" x14ac:dyDescent="0.3">
      <c r="A13193" s="116">
        <v>42840</v>
      </c>
      <c r="B13193" s="90" t="s">
        <v>43</v>
      </c>
      <c r="C13193" s="103">
        <v>0.70138888888888884</v>
      </c>
      <c r="D13193" s="94" t="s">
        <v>31</v>
      </c>
      <c r="E13193" s="90" t="s">
        <v>4397</v>
      </c>
      <c r="F13193" s="115">
        <v>3.25</v>
      </c>
      <c r="G13193" s="92">
        <v>1</v>
      </c>
      <c r="H13193" s="90" t="s">
        <v>33</v>
      </c>
      <c r="I13193" s="77">
        <f>IF(H13193="Lost",G13193*-1,IF(H13193="Won",     IF(D13193="E/W",            G13193*(F13193-1)*0.5*1.25,    IF(D13193="place",   G13193*(F13193-1) *0.95,  G13193*(F13193-1) )),            IF(H13193="Placed",     (G13193*-0.5)  + (0.5*G13193*(F13193-1)*0.2),0)         ))</f>
        <v>-1</v>
      </c>
      <c r="J13193" s="18">
        <f t="shared" si="842"/>
        <v>1301.550000000002</v>
      </c>
      <c r="K13193" s="19" t="str">
        <f t="shared" si="840"/>
        <v>Apr-17</v>
      </c>
      <c r="L13193" s="20">
        <f t="shared" si="843"/>
        <v>12984</v>
      </c>
      <c r="M13193" s="21">
        <f t="shared" si="841"/>
        <v>0.1002426062846582</v>
      </c>
    </row>
    <row r="13194" spans="1:13" x14ac:dyDescent="0.3">
      <c r="A13194" s="116">
        <v>42840</v>
      </c>
      <c r="B13194" s="90" t="s">
        <v>43</v>
      </c>
      <c r="C13194" s="103">
        <v>0.72569444444444453</v>
      </c>
      <c r="D13194" s="94" t="s">
        <v>31</v>
      </c>
      <c r="E13194" s="90" t="s">
        <v>4398</v>
      </c>
      <c r="F13194" s="115">
        <v>3.25</v>
      </c>
      <c r="G13194" s="92">
        <v>1</v>
      </c>
      <c r="H13194" s="90" t="s">
        <v>33</v>
      </c>
      <c r="I13194" s="77">
        <f>IF(H13194="Lost",G13194*-1,IF(H13194="Won",     IF(D13194="E/W",            G13194*(F13194-1)*0.5*1.25,    IF(D13194="place",   G13194*(F13194-1) *0.95,  G13194*(F13194-1) )),            IF(H13194="Placed",     (G13194*-0.5)  + (0.5*G13194*(F13194-1)*0.2),0)         ))</f>
        <v>-1</v>
      </c>
      <c r="J13194" s="18">
        <f t="shared" si="842"/>
        <v>1300.550000000002</v>
      </c>
      <c r="K13194" s="19" t="str">
        <f t="shared" si="840"/>
        <v>Apr-17</v>
      </c>
      <c r="L13194" s="20">
        <f t="shared" si="843"/>
        <v>12985</v>
      </c>
      <c r="M13194" s="21">
        <f t="shared" si="841"/>
        <v>0.10015787447054308</v>
      </c>
    </row>
    <row r="13195" spans="1:13" x14ac:dyDescent="0.3">
      <c r="A13195" s="133">
        <v>42840</v>
      </c>
      <c r="B13195" s="134" t="s">
        <v>35</v>
      </c>
      <c r="C13195" s="135">
        <v>14.05</v>
      </c>
      <c r="D13195" s="94"/>
      <c r="E13195" s="134" t="s">
        <v>11445</v>
      </c>
      <c r="F13195" s="135">
        <v>6</v>
      </c>
      <c r="G13195" s="91">
        <v>1</v>
      </c>
      <c r="H13195" s="44" t="s">
        <v>11446</v>
      </c>
      <c r="I13195" s="31">
        <v>-1</v>
      </c>
      <c r="J13195" s="18">
        <f t="shared" si="842"/>
        <v>1299.550000000002</v>
      </c>
      <c r="K13195" s="19" t="str">
        <f t="shared" si="840"/>
        <v>Apr-17</v>
      </c>
      <c r="L13195" s="20">
        <f t="shared" si="843"/>
        <v>12986</v>
      </c>
      <c r="M13195" s="21">
        <f t="shared" si="841"/>
        <v>0.10007315570614524</v>
      </c>
    </row>
    <row r="13196" spans="1:13" x14ac:dyDescent="0.3">
      <c r="A13196" s="133">
        <v>42840</v>
      </c>
      <c r="B13196" s="134" t="s">
        <v>69</v>
      </c>
      <c r="C13196" s="135">
        <v>14.15</v>
      </c>
      <c r="D13196" s="94"/>
      <c r="E13196" s="134" t="s">
        <v>3692</v>
      </c>
      <c r="F13196" s="135">
        <v>5.5</v>
      </c>
      <c r="G13196" s="91">
        <v>1</v>
      </c>
      <c r="H13196" s="44">
        <v>1</v>
      </c>
      <c r="I13196" s="31">
        <v>4.5</v>
      </c>
      <c r="J13196" s="18">
        <f t="shared" si="842"/>
        <v>1304.050000000002</v>
      </c>
      <c r="K13196" s="19" t="str">
        <f t="shared" si="840"/>
        <v>Apr-17</v>
      </c>
      <c r="L13196" s="20">
        <f t="shared" si="843"/>
        <v>12987</v>
      </c>
      <c r="M13196" s="21">
        <f t="shared" si="841"/>
        <v>0.10041195041195057</v>
      </c>
    </row>
    <row r="13197" spans="1:13" x14ac:dyDescent="0.3">
      <c r="A13197" s="130">
        <v>42840</v>
      </c>
      <c r="B13197" s="131" t="s">
        <v>38</v>
      </c>
      <c r="C13197" s="132">
        <v>17.05</v>
      </c>
      <c r="D13197" s="94"/>
      <c r="E13197" s="131" t="s">
        <v>4320</v>
      </c>
      <c r="F13197" s="132">
        <v>4.5</v>
      </c>
      <c r="G13197" s="91">
        <v>1</v>
      </c>
      <c r="H13197" s="41" t="s">
        <v>6526</v>
      </c>
      <c r="I13197" s="42">
        <v>5</v>
      </c>
      <c r="J13197" s="18">
        <f t="shared" si="842"/>
        <v>1309.050000000002</v>
      </c>
      <c r="K13197" s="19" t="str">
        <f t="shared" si="840"/>
        <v>Apr-17</v>
      </c>
      <c r="L13197" s="20">
        <f t="shared" si="843"/>
        <v>12988</v>
      </c>
      <c r="M13197" s="21">
        <f t="shared" si="841"/>
        <v>0.10078919002155852</v>
      </c>
    </row>
    <row r="13198" spans="1:13" x14ac:dyDescent="0.3">
      <c r="A13198" s="130">
        <v>42840</v>
      </c>
      <c r="B13198" s="131" t="s">
        <v>146</v>
      </c>
      <c r="C13198" s="132">
        <v>18.2</v>
      </c>
      <c r="D13198" s="94"/>
      <c r="E13198" s="131" t="s">
        <v>11443</v>
      </c>
      <c r="F13198" s="132">
        <v>4.33</v>
      </c>
      <c r="G13198" s="91">
        <v>1</v>
      </c>
      <c r="H13198" s="41" t="s">
        <v>6518</v>
      </c>
      <c r="I13198" s="42">
        <v>-1</v>
      </c>
      <c r="J13198" s="18">
        <f t="shared" si="842"/>
        <v>1308.050000000002</v>
      </c>
      <c r="K13198" s="19" t="str">
        <f t="shared" si="840"/>
        <v>Apr-17</v>
      </c>
      <c r="L13198" s="20">
        <f t="shared" si="843"/>
        <v>12989</v>
      </c>
      <c r="M13198" s="21">
        <f t="shared" si="841"/>
        <v>0.10070444222034045</v>
      </c>
    </row>
    <row r="13199" spans="1:13" x14ac:dyDescent="0.3">
      <c r="A13199" s="130">
        <v>42840</v>
      </c>
      <c r="B13199" s="131" t="s">
        <v>38</v>
      </c>
      <c r="C13199" s="132">
        <v>19.05</v>
      </c>
      <c r="D13199" s="94"/>
      <c r="E13199" s="131" t="s">
        <v>11442</v>
      </c>
      <c r="F13199" s="132">
        <v>5.5</v>
      </c>
      <c r="G13199" s="89">
        <v>1</v>
      </c>
      <c r="H13199" s="41" t="s">
        <v>6512</v>
      </c>
      <c r="I13199" s="42">
        <v>-1</v>
      </c>
      <c r="J13199" s="18">
        <f t="shared" si="842"/>
        <v>1307.050000000002</v>
      </c>
      <c r="K13199" s="19" t="str">
        <f t="shared" si="840"/>
        <v>Apr-17</v>
      </c>
      <c r="L13199" s="20">
        <f t="shared" si="843"/>
        <v>12990</v>
      </c>
      <c r="M13199" s="21">
        <f t="shared" si="841"/>
        <v>0.10061970746728267</v>
      </c>
    </row>
    <row r="13200" spans="1:13" x14ac:dyDescent="0.3">
      <c r="A13200" s="130">
        <v>42840</v>
      </c>
      <c r="B13200" s="131" t="s">
        <v>146</v>
      </c>
      <c r="C13200" s="132">
        <v>19.2</v>
      </c>
      <c r="D13200" s="94"/>
      <c r="E13200" s="131" t="s">
        <v>11444</v>
      </c>
      <c r="F13200" s="132">
        <v>4.33</v>
      </c>
      <c r="G13200" s="91">
        <v>1</v>
      </c>
      <c r="H13200" s="41" t="s">
        <v>6512</v>
      </c>
      <c r="I13200" s="42">
        <v>-1</v>
      </c>
      <c r="J13200" s="18">
        <f t="shared" si="842"/>
        <v>1306.050000000002</v>
      </c>
      <c r="K13200" s="19" t="str">
        <f t="shared" si="840"/>
        <v>Apr-17</v>
      </c>
      <c r="L13200" s="20">
        <f t="shared" si="843"/>
        <v>12991</v>
      </c>
      <c r="M13200" s="21">
        <f t="shared" si="841"/>
        <v>0.10053498575937203</v>
      </c>
    </row>
    <row r="13201" spans="1:13" x14ac:dyDescent="0.3">
      <c r="A13201" s="116">
        <v>42842</v>
      </c>
      <c r="B13201" s="90" t="s">
        <v>67</v>
      </c>
      <c r="C13201" s="103">
        <v>0.53125</v>
      </c>
      <c r="D13201" s="94" t="s">
        <v>31</v>
      </c>
      <c r="E13201" s="90" t="s">
        <v>3816</v>
      </c>
      <c r="F13201" s="115">
        <v>4</v>
      </c>
      <c r="G13201" s="92">
        <v>1</v>
      </c>
      <c r="H13201" s="90" t="s">
        <v>33</v>
      </c>
      <c r="I13201" s="77">
        <f>IF(H13201="Lost",G13201*-1,IF(H13201="Won",     IF(D13201="E/W",            G13201*(F13201-1)*0.5*1.25,    IF(D13201="place",   G13201*(F13201-1) *0.95,  G13201*(F13201-1) )),            IF(H13201="Placed",     (G13201*-0.5)  + (0.5*G13201*(F13201-1)*0.2),0)         ))</f>
        <v>-1</v>
      </c>
      <c r="J13201" s="18">
        <f t="shared" si="842"/>
        <v>1305.050000000002</v>
      </c>
      <c r="K13201" s="19" t="str">
        <f t="shared" si="840"/>
        <v>Apr-17</v>
      </c>
      <c r="L13201" s="20">
        <f t="shared" si="843"/>
        <v>12992</v>
      </c>
      <c r="M13201" s="21">
        <f t="shared" si="841"/>
        <v>0.10045027709359622</v>
      </c>
    </row>
    <row r="13202" spans="1:13" x14ac:dyDescent="0.3">
      <c r="A13202" s="116">
        <v>42842</v>
      </c>
      <c r="B13202" s="90" t="s">
        <v>67</v>
      </c>
      <c r="C13202" s="103">
        <v>0.55555555555555558</v>
      </c>
      <c r="D13202" s="94" t="s">
        <v>31</v>
      </c>
      <c r="E13202" s="90" t="s">
        <v>4399</v>
      </c>
      <c r="F13202" s="115">
        <v>4</v>
      </c>
      <c r="G13202" s="92">
        <v>1</v>
      </c>
      <c r="H13202" s="90" t="s">
        <v>33</v>
      </c>
      <c r="I13202" s="77">
        <f>IF(H13202="Lost",G13202*-1,IF(H13202="Won",     IF(D13202="E/W",            G13202*(F13202-1)*0.5*1.25,    IF(D13202="place",   G13202*(F13202-1) *0.95,  G13202*(F13202-1) )),            IF(H13202="Placed",     (G13202*-0.5)  + (0.5*G13202*(F13202-1)*0.2),0)         ))</f>
        <v>-1</v>
      </c>
      <c r="J13202" s="18">
        <f t="shared" si="842"/>
        <v>1304.050000000002</v>
      </c>
      <c r="K13202" s="19" t="str">
        <f t="shared" si="840"/>
        <v>Apr-17</v>
      </c>
      <c r="L13202" s="20">
        <f t="shared" si="843"/>
        <v>12993</v>
      </c>
      <c r="M13202" s="21">
        <f t="shared" si="841"/>
        <v>0.1003655814669439</v>
      </c>
    </row>
    <row r="13203" spans="1:13" x14ac:dyDescent="0.3">
      <c r="A13203" s="116">
        <v>42842</v>
      </c>
      <c r="B13203" s="90" t="s">
        <v>67</v>
      </c>
      <c r="C13203" s="103">
        <v>0.57638888888888895</v>
      </c>
      <c r="D13203" s="94" t="s">
        <v>31</v>
      </c>
      <c r="E13203" s="90" t="s">
        <v>4400</v>
      </c>
      <c r="F13203" s="115">
        <v>4</v>
      </c>
      <c r="G13203" s="92">
        <v>1</v>
      </c>
      <c r="H13203" s="90" t="s">
        <v>33</v>
      </c>
      <c r="I13203" s="77">
        <f>IF(H13203="Lost",G13203*-1,IF(H13203="Won",     IF(D13203="E/W",            G13203*(F13203-1)*0.5*1.25,    IF(D13203="place",   G13203*(F13203-1) *0.95,  G13203*(F13203-1) )),            IF(H13203="Placed",     (G13203*-0.5)  + (0.5*G13203*(F13203-1)*0.2),0)         ))</f>
        <v>-1</v>
      </c>
      <c r="J13203" s="18">
        <f t="shared" si="842"/>
        <v>1303.050000000002</v>
      </c>
      <c r="K13203" s="19" t="str">
        <f t="shared" si="840"/>
        <v>Apr-17</v>
      </c>
      <c r="L13203" s="20">
        <f t="shared" si="843"/>
        <v>12994</v>
      </c>
      <c r="M13203" s="21">
        <f t="shared" si="841"/>
        <v>0.10028089887640465</v>
      </c>
    </row>
    <row r="13204" spans="1:13" x14ac:dyDescent="0.3">
      <c r="A13204" s="116">
        <v>42842</v>
      </c>
      <c r="B13204" s="90" t="s">
        <v>67</v>
      </c>
      <c r="C13204" s="103">
        <v>0.59722222222222221</v>
      </c>
      <c r="D13204" s="94" t="s">
        <v>31</v>
      </c>
      <c r="E13204" s="90" t="s">
        <v>4401</v>
      </c>
      <c r="F13204" s="115">
        <v>4</v>
      </c>
      <c r="G13204" s="92">
        <v>1</v>
      </c>
      <c r="H13204" s="90" t="s">
        <v>33</v>
      </c>
      <c r="I13204" s="77">
        <f>IF(H13204="Lost",G13204*-1,IF(H13204="Won",     IF(D13204="E/W",            G13204*(F13204-1)*0.5*1.25,    IF(D13204="place",   G13204*(F13204-1) *0.95,  G13204*(F13204-1) )),            IF(H13204="Placed",     (G13204*-0.5)  + (0.5*G13204*(F13204-1)*0.2),0)         ))</f>
        <v>-1</v>
      </c>
      <c r="J13204" s="18">
        <f t="shared" si="842"/>
        <v>1302.050000000002</v>
      </c>
      <c r="K13204" s="19" t="str">
        <f t="shared" si="840"/>
        <v>Apr-17</v>
      </c>
      <c r="L13204" s="20">
        <f t="shared" si="843"/>
        <v>12995</v>
      </c>
      <c r="M13204" s="21">
        <f t="shared" si="841"/>
        <v>0.10019622931896899</v>
      </c>
    </row>
    <row r="13205" spans="1:13" x14ac:dyDescent="0.3">
      <c r="A13205" s="133">
        <v>42842</v>
      </c>
      <c r="B13205" s="134" t="s">
        <v>67</v>
      </c>
      <c r="C13205" s="135">
        <v>13.5</v>
      </c>
      <c r="D13205" s="94"/>
      <c r="E13205" s="134" t="s">
        <v>4032</v>
      </c>
      <c r="F13205" s="135">
        <v>5</v>
      </c>
      <c r="G13205" s="91">
        <v>1</v>
      </c>
      <c r="H13205" s="44">
        <v>1</v>
      </c>
      <c r="I13205" s="31">
        <v>6</v>
      </c>
      <c r="J13205" s="18">
        <f t="shared" si="842"/>
        <v>1308.050000000002</v>
      </c>
      <c r="K13205" s="19" t="str">
        <f t="shared" si="840"/>
        <v>Apr-17</v>
      </c>
      <c r="L13205" s="20">
        <f t="shared" si="843"/>
        <v>12996</v>
      </c>
      <c r="M13205" s="21">
        <f t="shared" si="841"/>
        <v>0.10065020006155756</v>
      </c>
    </row>
    <row r="13206" spans="1:13" x14ac:dyDescent="0.3">
      <c r="A13206" s="133">
        <v>42842</v>
      </c>
      <c r="B13206" s="134" t="s">
        <v>67</v>
      </c>
      <c r="C13206" s="135">
        <v>14.55</v>
      </c>
      <c r="D13206" s="94"/>
      <c r="E13206" s="134" t="s">
        <v>11448</v>
      </c>
      <c r="F13206" s="135">
        <v>4.33</v>
      </c>
      <c r="G13206" s="91">
        <v>1</v>
      </c>
      <c r="H13206" s="44" t="s">
        <v>11446</v>
      </c>
      <c r="I13206" s="31">
        <v>-1</v>
      </c>
      <c r="J13206" s="18">
        <f t="shared" si="842"/>
        <v>1307.050000000002</v>
      </c>
      <c r="K13206" s="19" t="str">
        <f t="shared" si="840"/>
        <v>Apr-17</v>
      </c>
      <c r="L13206" s="20">
        <f t="shared" si="843"/>
        <v>12997</v>
      </c>
      <c r="M13206" s="21">
        <f t="shared" si="841"/>
        <v>0.10056551511887374</v>
      </c>
    </row>
    <row r="13207" spans="1:13" x14ac:dyDescent="0.3">
      <c r="A13207" s="133">
        <v>42842</v>
      </c>
      <c r="B13207" s="134" t="s">
        <v>67</v>
      </c>
      <c r="C13207" s="135">
        <v>14.55</v>
      </c>
      <c r="D13207" s="94"/>
      <c r="E13207" s="134" t="s">
        <v>11449</v>
      </c>
      <c r="F13207" s="135">
        <v>5.5</v>
      </c>
      <c r="G13207" s="91">
        <v>1</v>
      </c>
      <c r="H13207" s="44" t="s">
        <v>11446</v>
      </c>
      <c r="I13207" s="31">
        <v>-1</v>
      </c>
      <c r="J13207" s="18">
        <f t="shared" si="842"/>
        <v>1306.050000000002</v>
      </c>
      <c r="K13207" s="19" t="str">
        <f t="shared" si="840"/>
        <v>Apr-17</v>
      </c>
      <c r="L13207" s="20">
        <f t="shared" si="843"/>
        <v>12998</v>
      </c>
      <c r="M13207" s="21">
        <f t="shared" si="841"/>
        <v>0.10048084320664732</v>
      </c>
    </row>
    <row r="13208" spans="1:13" x14ac:dyDescent="0.3">
      <c r="A13208" s="133">
        <v>42842</v>
      </c>
      <c r="B13208" s="134" t="s">
        <v>45</v>
      </c>
      <c r="C13208" s="135">
        <v>15.45</v>
      </c>
      <c r="D13208" s="94"/>
      <c r="E13208" s="134" t="s">
        <v>10981</v>
      </c>
      <c r="F13208" s="135">
        <v>6</v>
      </c>
      <c r="G13208" s="91">
        <v>1</v>
      </c>
      <c r="H13208" s="44">
        <v>3</v>
      </c>
      <c r="I13208" s="31">
        <v>-1</v>
      </c>
      <c r="J13208" s="18">
        <f t="shared" si="842"/>
        <v>1305.050000000002</v>
      </c>
      <c r="K13208" s="19" t="str">
        <f t="shared" si="840"/>
        <v>Apr-17</v>
      </c>
      <c r="L13208" s="20">
        <f t="shared" si="843"/>
        <v>12999</v>
      </c>
      <c r="M13208" s="21">
        <f t="shared" si="841"/>
        <v>0.10039618432187107</v>
      </c>
    </row>
    <row r="13209" spans="1:13" x14ac:dyDescent="0.3">
      <c r="A13209" s="133">
        <v>42842</v>
      </c>
      <c r="B13209" s="134" t="s">
        <v>136</v>
      </c>
      <c r="C13209" s="135">
        <v>16.3</v>
      </c>
      <c r="D13209" s="94"/>
      <c r="E13209" s="134" t="s">
        <v>11447</v>
      </c>
      <c r="F13209" s="135">
        <v>6</v>
      </c>
      <c r="G13209" s="91">
        <v>1</v>
      </c>
      <c r="H13209" s="44">
        <v>7</v>
      </c>
      <c r="I13209" s="31">
        <v>-1</v>
      </c>
      <c r="J13209" s="18">
        <f t="shared" si="842"/>
        <v>1304.050000000002</v>
      </c>
      <c r="K13209" s="19" t="str">
        <f t="shared" si="840"/>
        <v>Apr-17</v>
      </c>
      <c r="L13209" s="20">
        <f t="shared" si="843"/>
        <v>13000</v>
      </c>
      <c r="M13209" s="21">
        <f t="shared" si="841"/>
        <v>0.10031153846153862</v>
      </c>
    </row>
    <row r="13210" spans="1:13" x14ac:dyDescent="0.3">
      <c r="A13210" s="116">
        <v>42843</v>
      </c>
      <c r="B13210" s="90" t="s">
        <v>89</v>
      </c>
      <c r="C13210" s="103">
        <v>0.75</v>
      </c>
      <c r="D13210" s="94" t="s">
        <v>31</v>
      </c>
      <c r="E13210" s="90" t="s">
        <v>4402</v>
      </c>
      <c r="F13210" s="115">
        <v>3</v>
      </c>
      <c r="G13210" s="92">
        <v>1</v>
      </c>
      <c r="H13210" s="90" t="s">
        <v>42</v>
      </c>
      <c r="I13210" s="77">
        <f>IF(H13210="Lost",G13210*-1,IF(H13210="Won",     IF(D13210="E/W",            G13210*(F13210-1)*0.5*1.25,    IF(D13210="place",   G13210*(F13210-1) *0.95,  G13210*(F13210-1) )),            IF(H13210="Placed",     (G13210*-0.5)  + (0.5*G13210*(F13210-1)*0.2),0)         ))</f>
        <v>2</v>
      </c>
      <c r="J13210" s="18">
        <f t="shared" si="842"/>
        <v>1306.050000000002</v>
      </c>
      <c r="K13210" s="19" t="str">
        <f t="shared" si="840"/>
        <v>Apr-17</v>
      </c>
      <c r="L13210" s="20">
        <f t="shared" si="843"/>
        <v>13001</v>
      </c>
      <c r="M13210" s="21">
        <f t="shared" si="841"/>
        <v>0.1004576571032999</v>
      </c>
    </row>
    <row r="13211" spans="1:13" x14ac:dyDescent="0.3">
      <c r="A13211" s="116">
        <v>42843</v>
      </c>
      <c r="B13211" s="90" t="s">
        <v>84</v>
      </c>
      <c r="C13211" s="103">
        <v>0.75694444444444453</v>
      </c>
      <c r="D13211" s="94" t="s">
        <v>31</v>
      </c>
      <c r="E13211" s="90" t="s">
        <v>4403</v>
      </c>
      <c r="F13211" s="115">
        <v>4</v>
      </c>
      <c r="G13211" s="92">
        <v>1</v>
      </c>
      <c r="H13211" s="90" t="s">
        <v>33</v>
      </c>
      <c r="I13211" s="77">
        <f>IF(H13211="Lost",G13211*-1,IF(H13211="Won",     IF(D13211="E/W",            G13211*(F13211-1)*0.5*1.25,    IF(D13211="place",   G13211*(F13211-1) *0.95,  G13211*(F13211-1) )),            IF(H13211="Placed",     (G13211*-0.5)  + (0.5*G13211*(F13211-1)*0.2),0)         ))</f>
        <v>-1</v>
      </c>
      <c r="J13211" s="18">
        <f t="shared" si="842"/>
        <v>1305.050000000002</v>
      </c>
      <c r="K13211" s="19" t="str">
        <f t="shared" si="840"/>
        <v>Apr-17</v>
      </c>
      <c r="L13211" s="20">
        <f t="shared" si="843"/>
        <v>13002</v>
      </c>
      <c r="M13211" s="21">
        <f t="shared" si="841"/>
        <v>0.10037301953545624</v>
      </c>
    </row>
    <row r="13212" spans="1:13" x14ac:dyDescent="0.3">
      <c r="A13212" s="116">
        <v>42843</v>
      </c>
      <c r="B13212" s="90" t="s">
        <v>89</v>
      </c>
      <c r="C13212" s="103">
        <v>0.77083333333333337</v>
      </c>
      <c r="D13212" s="94" t="s">
        <v>31</v>
      </c>
      <c r="E13212" s="90" t="s">
        <v>1848</v>
      </c>
      <c r="F13212" s="115">
        <v>3.75</v>
      </c>
      <c r="G13212" s="92">
        <v>1</v>
      </c>
      <c r="H13212" s="90" t="s">
        <v>33</v>
      </c>
      <c r="I13212" s="77">
        <f>IF(H13212="Lost",G13212*-1,IF(H13212="Won",     IF(D13212="E/W",            G13212*(F13212-1)*0.5*1.25,    IF(D13212="place",   G13212*(F13212-1) *0.95,  G13212*(F13212-1) )),            IF(H13212="Placed",     (G13212*-0.5)  + (0.5*G13212*(F13212-1)*0.2),0)         ))</f>
        <v>-1</v>
      </c>
      <c r="J13212" s="18">
        <f t="shared" si="842"/>
        <v>1304.050000000002</v>
      </c>
      <c r="K13212" s="19" t="str">
        <f t="shared" si="840"/>
        <v>Apr-17</v>
      </c>
      <c r="L13212" s="20">
        <f t="shared" si="843"/>
        <v>13003</v>
      </c>
      <c r="M13212" s="21">
        <f t="shared" si="841"/>
        <v>0.10028839498577267</v>
      </c>
    </row>
    <row r="13213" spans="1:13" x14ac:dyDescent="0.3">
      <c r="A13213" s="116">
        <v>42843</v>
      </c>
      <c r="B13213" s="90" t="s">
        <v>84</v>
      </c>
      <c r="C13213" s="103">
        <v>0.77777777777777779</v>
      </c>
      <c r="D13213" s="94" t="s">
        <v>31</v>
      </c>
      <c r="E13213" s="90" t="s">
        <v>4404</v>
      </c>
      <c r="F13213" s="115">
        <v>3</v>
      </c>
      <c r="G13213" s="92">
        <v>1</v>
      </c>
      <c r="H13213" s="90" t="s">
        <v>42</v>
      </c>
      <c r="I13213" s="77">
        <f>IF(H13213="Lost",G13213*-1,IF(H13213="Won",     IF(D13213="E/W",            G13213*(F13213-1)*0.5*1.25,    IF(D13213="place",   G13213*(F13213-1) *0.95,  G13213*(F13213-1) )),            IF(H13213="Placed",     (G13213*-0.5)  + (0.5*G13213*(F13213-1)*0.2),0)         ))</f>
        <v>2</v>
      </c>
      <c r="J13213" s="18">
        <f t="shared" si="842"/>
        <v>1306.050000000002</v>
      </c>
      <c r="K13213" s="19" t="str">
        <f t="shared" si="840"/>
        <v>Apr-17</v>
      </c>
      <c r="L13213" s="20">
        <f t="shared" si="843"/>
        <v>13004</v>
      </c>
      <c r="M13213" s="21">
        <f t="shared" si="841"/>
        <v>0.10043448169793925</v>
      </c>
    </row>
    <row r="13214" spans="1:13" x14ac:dyDescent="0.3">
      <c r="A13214" s="133">
        <v>42843</v>
      </c>
      <c r="B13214" s="134" t="s">
        <v>43</v>
      </c>
      <c r="C13214" s="135">
        <v>15.05</v>
      </c>
      <c r="D13214" s="94"/>
      <c r="E13214" s="134" t="s">
        <v>11450</v>
      </c>
      <c r="F13214" s="135">
        <v>6</v>
      </c>
      <c r="G13214" s="91">
        <v>1</v>
      </c>
      <c r="H13214" s="44">
        <v>4</v>
      </c>
      <c r="I13214" s="31">
        <v>-1</v>
      </c>
      <c r="J13214" s="18">
        <f t="shared" si="842"/>
        <v>1305.050000000002</v>
      </c>
      <c r="K13214" s="19" t="str">
        <f t="shared" si="840"/>
        <v>Apr-17</v>
      </c>
      <c r="L13214" s="20">
        <f t="shared" si="843"/>
        <v>13005</v>
      </c>
      <c r="M13214" s="21">
        <f t="shared" si="841"/>
        <v>0.10034986543637078</v>
      </c>
    </row>
    <row r="13215" spans="1:13" x14ac:dyDescent="0.3">
      <c r="A13215" s="133">
        <v>42843</v>
      </c>
      <c r="B13215" s="134" t="s">
        <v>43</v>
      </c>
      <c r="C13215" s="135">
        <v>15.4</v>
      </c>
      <c r="D13215" s="94"/>
      <c r="E13215" s="134" t="s">
        <v>11451</v>
      </c>
      <c r="F13215" s="135">
        <v>5.5</v>
      </c>
      <c r="G13215" s="91">
        <v>1</v>
      </c>
      <c r="H13215" s="44">
        <v>2</v>
      </c>
      <c r="I13215" s="31">
        <v>-1</v>
      </c>
      <c r="J13215" s="18">
        <f t="shared" si="842"/>
        <v>1304.050000000002</v>
      </c>
      <c r="K13215" s="19" t="str">
        <f t="shared" si="840"/>
        <v>Apr-17</v>
      </c>
      <c r="L13215" s="20">
        <f t="shared" si="843"/>
        <v>13006</v>
      </c>
      <c r="M13215" s="21">
        <f t="shared" si="841"/>
        <v>0.10026526218668322</v>
      </c>
    </row>
    <row r="13216" spans="1:13" x14ac:dyDescent="0.3">
      <c r="A13216" s="116">
        <v>42844</v>
      </c>
      <c r="B13216" s="90" t="s">
        <v>52</v>
      </c>
      <c r="C13216" s="103">
        <v>0.67361111111111116</v>
      </c>
      <c r="D13216" s="94" t="s">
        <v>31</v>
      </c>
      <c r="E13216" s="90" t="s">
        <v>4405</v>
      </c>
      <c r="F13216" s="115">
        <v>3</v>
      </c>
      <c r="G13216" s="92">
        <v>1</v>
      </c>
      <c r="H13216" s="90" t="s">
        <v>42</v>
      </c>
      <c r="I13216" s="77">
        <f>IF(H13216="Lost",G13216*-1,IF(H13216="Won",     IF(D13216="E/W",            G13216*(F13216-1)*0.5*1.25,    IF(D13216="place",   G13216*(F13216-1) *0.95,  G13216*(F13216-1) )),            IF(H13216="Placed",     (G13216*-0.5)  + (0.5*G13216*(F13216-1)*0.2),0)         ))</f>
        <v>2</v>
      </c>
      <c r="J13216" s="18">
        <f t="shared" si="842"/>
        <v>1306.050000000002</v>
      </c>
      <c r="K13216" s="19" t="str">
        <f t="shared" si="840"/>
        <v>Apr-17</v>
      </c>
      <c r="L13216" s="20">
        <f t="shared" si="843"/>
        <v>13007</v>
      </c>
      <c r="M13216" s="21">
        <f t="shared" si="841"/>
        <v>0.10041131698316307</v>
      </c>
    </row>
    <row r="13217" spans="1:13" x14ac:dyDescent="0.3">
      <c r="A13217" s="116">
        <v>42844</v>
      </c>
      <c r="B13217" s="90" t="s">
        <v>82</v>
      </c>
      <c r="C13217" s="103">
        <v>0.70138888888888884</v>
      </c>
      <c r="D13217" s="94" t="s">
        <v>31</v>
      </c>
      <c r="E13217" s="90" t="s">
        <v>4406</v>
      </c>
      <c r="F13217" s="115">
        <v>3.75</v>
      </c>
      <c r="G13217" s="93">
        <v>1</v>
      </c>
      <c r="H13217" s="90" t="s">
        <v>33</v>
      </c>
      <c r="I13217" s="77">
        <f>IF(H13217="Lost",G13217*-1,IF(H13217="Won",     IF(D13217="E/W",            G13217*(F13217-1)*0.5*1.25,    IF(D13217="place",   G13217*(F13217-1) *0.95,  G13217*(F13217-1) )),            IF(H13217="Placed",     (G13217*-0.5)  + (0.5*G13217*(F13217-1)*0.2),0)         ))</f>
        <v>-1</v>
      </c>
      <c r="J13217" s="18">
        <f t="shared" si="842"/>
        <v>1305.050000000002</v>
      </c>
      <c r="K13217" s="19" t="str">
        <f t="shared" si="840"/>
        <v>Apr-17</v>
      </c>
      <c r="L13217" s="20">
        <f t="shared" si="843"/>
        <v>13008</v>
      </c>
      <c r="M13217" s="21">
        <f t="shared" si="841"/>
        <v>0.10032672201722033</v>
      </c>
    </row>
    <row r="13218" spans="1:13" x14ac:dyDescent="0.3">
      <c r="A13218" s="116">
        <v>42844</v>
      </c>
      <c r="B13218" s="90" t="s">
        <v>82</v>
      </c>
      <c r="C13218" s="103">
        <v>0.72569444444444453</v>
      </c>
      <c r="D13218" s="94" t="s">
        <v>31</v>
      </c>
      <c r="E13218" s="90" t="s">
        <v>4407</v>
      </c>
      <c r="F13218" s="115">
        <v>3.25</v>
      </c>
      <c r="G13218" s="93">
        <v>1</v>
      </c>
      <c r="H13218" s="90" t="s">
        <v>33</v>
      </c>
      <c r="I13218" s="77">
        <f>IF(H13218="Lost",G13218*-1,IF(H13218="Won",     IF(D13218="E/W",            G13218*(F13218-1)*0.5*1.25,    IF(D13218="place",   G13218*(F13218-1) *0.95,  G13218*(F13218-1) )),            IF(H13218="Placed",     (G13218*-0.5)  + (0.5*G13218*(F13218-1)*0.2),0)         ))</f>
        <v>-1</v>
      </c>
      <c r="J13218" s="18">
        <f t="shared" si="842"/>
        <v>1304.050000000002</v>
      </c>
      <c r="K13218" s="19" t="str">
        <f t="shared" si="840"/>
        <v>Apr-17</v>
      </c>
      <c r="L13218" s="20">
        <f t="shared" si="843"/>
        <v>13009</v>
      </c>
      <c r="M13218" s="21">
        <f t="shared" si="841"/>
        <v>0.10024214005688385</v>
      </c>
    </row>
    <row r="13219" spans="1:13" x14ac:dyDescent="0.3">
      <c r="A13219" s="116">
        <v>42844</v>
      </c>
      <c r="B13219" s="90" t="s">
        <v>82</v>
      </c>
      <c r="C13219" s="103">
        <v>0.74652777777777779</v>
      </c>
      <c r="D13219" s="94" t="s">
        <v>31</v>
      </c>
      <c r="E13219" s="90" t="s">
        <v>4408</v>
      </c>
      <c r="F13219" s="115">
        <v>2.88</v>
      </c>
      <c r="G13219" s="92">
        <v>1</v>
      </c>
      <c r="H13219" s="90" t="s">
        <v>42</v>
      </c>
      <c r="I13219" s="77">
        <f>IF(H13219="Lost",G13219*-1,IF(H13219="Won",     IF(D13219="E/W",            G13219*(F13219-1)*0.5*1.25,    IF(D13219="place",   G13219*(F13219-1) *0.95,  G13219*(F13219-1) )),            IF(H13219="Placed",     (G13219*-0.5)  + (0.5*G13219*(F13219-1)*0.2),0)         ))</f>
        <v>1.88</v>
      </c>
      <c r="J13219" s="18">
        <f t="shared" si="842"/>
        <v>1305.9300000000021</v>
      </c>
      <c r="K13219" s="19" t="str">
        <f t="shared" si="840"/>
        <v>Apr-17</v>
      </c>
      <c r="L13219" s="20">
        <f t="shared" si="843"/>
        <v>13010</v>
      </c>
      <c r="M13219" s="21">
        <f t="shared" si="841"/>
        <v>0.10037893927747903</v>
      </c>
    </row>
    <row r="13220" spans="1:13" x14ac:dyDescent="0.3">
      <c r="A13220" s="116">
        <v>42844</v>
      </c>
      <c r="B13220" s="90" t="s">
        <v>45</v>
      </c>
      <c r="C13220" s="103">
        <v>0.82291666666666663</v>
      </c>
      <c r="D13220" s="94" t="s">
        <v>31</v>
      </c>
      <c r="E13220" s="90" t="s">
        <v>4409</v>
      </c>
      <c r="F13220" s="115">
        <v>3.25</v>
      </c>
      <c r="G13220" s="92">
        <v>1</v>
      </c>
      <c r="H13220" s="90" t="s">
        <v>33</v>
      </c>
      <c r="I13220" s="77">
        <f>IF(H13220="Lost",G13220*-1,IF(H13220="Won",     IF(D13220="E/W",            G13220*(F13220-1)*0.5*1.25,    IF(D13220="place",   G13220*(F13220-1) *0.95,  G13220*(F13220-1) )),            IF(H13220="Placed",     (G13220*-0.5)  + (0.5*G13220*(F13220-1)*0.2),0)         ))</f>
        <v>-1</v>
      </c>
      <c r="J13220" s="18">
        <f t="shared" si="842"/>
        <v>1304.9300000000021</v>
      </c>
      <c r="K13220" s="19" t="str">
        <f t="shared" si="840"/>
        <v>Apr-17</v>
      </c>
      <c r="L13220" s="20">
        <f t="shared" si="843"/>
        <v>13011</v>
      </c>
      <c r="M13220" s="21">
        <f t="shared" si="841"/>
        <v>0.10029436630543402</v>
      </c>
    </row>
    <row r="13221" spans="1:13" x14ac:dyDescent="0.3">
      <c r="A13221" s="133">
        <v>42844</v>
      </c>
      <c r="B13221" s="134" t="s">
        <v>52</v>
      </c>
      <c r="C13221" s="136">
        <v>16.45</v>
      </c>
      <c r="D13221" s="94"/>
      <c r="E13221" s="134" t="s">
        <v>4705</v>
      </c>
      <c r="F13221" s="136">
        <v>6</v>
      </c>
      <c r="G13221" s="91">
        <v>1</v>
      </c>
      <c r="H13221" s="45">
        <v>11</v>
      </c>
      <c r="I13221" s="43">
        <v>-1</v>
      </c>
      <c r="J13221" s="18">
        <f t="shared" si="842"/>
        <v>1303.9300000000021</v>
      </c>
      <c r="K13221" s="19" t="str">
        <f t="shared" si="840"/>
        <v>Apr-17</v>
      </c>
      <c r="L13221" s="20">
        <f t="shared" si="843"/>
        <v>13012</v>
      </c>
      <c r="M13221" s="21">
        <f t="shared" si="841"/>
        <v>0.10020980633261621</v>
      </c>
    </row>
    <row r="13222" spans="1:13" x14ac:dyDescent="0.3">
      <c r="A13222" s="133">
        <v>42844</v>
      </c>
      <c r="B13222" s="134" t="s">
        <v>52</v>
      </c>
      <c r="C13222" s="136">
        <v>17.2</v>
      </c>
      <c r="D13222" s="94"/>
      <c r="E13222" s="134" t="s">
        <v>11454</v>
      </c>
      <c r="F13222" s="136">
        <v>4.5</v>
      </c>
      <c r="G13222" s="91">
        <v>1</v>
      </c>
      <c r="H13222" s="45">
        <v>7</v>
      </c>
      <c r="I13222" s="43">
        <v>-1</v>
      </c>
      <c r="J13222" s="18">
        <f t="shared" si="842"/>
        <v>1302.9300000000021</v>
      </c>
      <c r="K13222" s="19" t="str">
        <f t="shared" si="840"/>
        <v>Apr-17</v>
      </c>
      <c r="L13222" s="20">
        <f t="shared" si="843"/>
        <v>13013</v>
      </c>
      <c r="M13222" s="21">
        <f t="shared" si="841"/>
        <v>0.10012525935602874</v>
      </c>
    </row>
    <row r="13223" spans="1:13" x14ac:dyDescent="0.3">
      <c r="A13223" s="130">
        <v>42844</v>
      </c>
      <c r="B13223" s="131" t="s">
        <v>45</v>
      </c>
      <c r="C13223" s="132">
        <v>17.399999999999999</v>
      </c>
      <c r="D13223" s="94"/>
      <c r="E13223" s="131" t="s">
        <v>9195</v>
      </c>
      <c r="F13223" s="132">
        <v>4.33</v>
      </c>
      <c r="G13223" s="91">
        <v>1</v>
      </c>
      <c r="H13223" s="41" t="s">
        <v>6518</v>
      </c>
      <c r="I13223" s="42">
        <v>-1</v>
      </c>
      <c r="J13223" s="18">
        <f t="shared" si="842"/>
        <v>1301.9300000000021</v>
      </c>
      <c r="K13223" s="19" t="str">
        <f t="shared" si="840"/>
        <v>Apr-17</v>
      </c>
      <c r="L13223" s="20">
        <f t="shared" si="843"/>
        <v>13014</v>
      </c>
      <c r="M13223" s="21">
        <f t="shared" si="841"/>
        <v>0.10004072537267575</v>
      </c>
    </row>
    <row r="13224" spans="1:13" x14ac:dyDescent="0.3">
      <c r="A13224" s="133">
        <v>42844</v>
      </c>
      <c r="B13224" s="134" t="s">
        <v>57</v>
      </c>
      <c r="C13224" s="136">
        <v>18.2</v>
      </c>
      <c r="D13224" s="94"/>
      <c r="E13224" s="134" t="s">
        <v>11455</v>
      </c>
      <c r="F13224" s="136">
        <v>5.5</v>
      </c>
      <c r="G13224" s="91">
        <v>1</v>
      </c>
      <c r="H13224" s="45">
        <v>3</v>
      </c>
      <c r="I13224" s="43">
        <v>-1</v>
      </c>
      <c r="J13224" s="18">
        <f t="shared" si="842"/>
        <v>1300.9300000000021</v>
      </c>
      <c r="K13224" s="19" t="str">
        <f t="shared" si="840"/>
        <v>Apr-17</v>
      </c>
      <c r="L13224" s="20">
        <f t="shared" si="843"/>
        <v>13015</v>
      </c>
      <c r="M13224" s="21">
        <f t="shared" si="841"/>
        <v>9.9956204379562208E-2</v>
      </c>
    </row>
    <row r="13225" spans="1:13" x14ac:dyDescent="0.3">
      <c r="A13225" s="130">
        <v>42844</v>
      </c>
      <c r="B13225" s="131" t="s">
        <v>82</v>
      </c>
      <c r="C13225" s="132">
        <v>18.3</v>
      </c>
      <c r="D13225" s="94"/>
      <c r="E13225" s="131" t="s">
        <v>11452</v>
      </c>
      <c r="F13225" s="132">
        <v>4.33</v>
      </c>
      <c r="G13225" s="91">
        <v>1</v>
      </c>
      <c r="H13225" s="41" t="s">
        <v>6526</v>
      </c>
      <c r="I13225" s="42">
        <v>3.33</v>
      </c>
      <c r="J13225" s="18">
        <f t="shared" si="842"/>
        <v>1304.260000000002</v>
      </c>
      <c r="K13225" s="19" t="str">
        <f t="shared" si="840"/>
        <v>Apr-17</v>
      </c>
      <c r="L13225" s="20">
        <f t="shared" si="843"/>
        <v>13016</v>
      </c>
      <c r="M13225" s="21">
        <f t="shared" si="841"/>
        <v>0.10020436385986493</v>
      </c>
    </row>
    <row r="13226" spans="1:13" x14ac:dyDescent="0.3">
      <c r="A13226" s="130">
        <v>42844</v>
      </c>
      <c r="B13226" s="131" t="s">
        <v>82</v>
      </c>
      <c r="C13226" s="132">
        <v>19.3</v>
      </c>
      <c r="D13226" s="94"/>
      <c r="E13226" s="131" t="s">
        <v>11453</v>
      </c>
      <c r="F13226" s="132">
        <v>6</v>
      </c>
      <c r="G13226" s="91">
        <v>1</v>
      </c>
      <c r="H13226" s="41" t="s">
        <v>6526</v>
      </c>
      <c r="I13226" s="42">
        <v>5</v>
      </c>
      <c r="J13226" s="18">
        <f t="shared" si="842"/>
        <v>1309.260000000002</v>
      </c>
      <c r="K13226" s="19" t="str">
        <f t="shared" si="840"/>
        <v>Apr-17</v>
      </c>
      <c r="L13226" s="20">
        <f t="shared" si="843"/>
        <v>13017</v>
      </c>
      <c r="M13226" s="21">
        <f t="shared" si="841"/>
        <v>0.10058077898133226</v>
      </c>
    </row>
    <row r="13227" spans="1:13" x14ac:dyDescent="0.3">
      <c r="A13227" s="116">
        <v>42845</v>
      </c>
      <c r="B13227" s="90" t="s">
        <v>135</v>
      </c>
      <c r="C13227" s="103">
        <v>0.61805555555555558</v>
      </c>
      <c r="D13227" s="94" t="s">
        <v>31</v>
      </c>
      <c r="E13227" s="90" t="s">
        <v>4410</v>
      </c>
      <c r="F13227" s="115">
        <v>3.5</v>
      </c>
      <c r="G13227" s="92">
        <v>1</v>
      </c>
      <c r="H13227" s="90" t="s">
        <v>33</v>
      </c>
      <c r="I13227" s="77">
        <f>IF(H13227="Lost",G13227*-1,IF(H13227="Won",     IF(D13227="E/W",            G13227*(F13227-1)*0.5*1.25,    IF(D13227="place",   G13227*(F13227-1) *0.95,  G13227*(F13227-1) )),            IF(H13227="Placed",     (G13227*-0.5)  + (0.5*G13227*(F13227-1)*0.2),0)         ))</f>
        <v>-1</v>
      </c>
      <c r="J13227" s="18">
        <f t="shared" si="842"/>
        <v>1308.260000000002</v>
      </c>
      <c r="K13227" s="19" t="str">
        <f t="shared" si="840"/>
        <v>Apr-17</v>
      </c>
      <c r="L13227" s="20">
        <f t="shared" si="843"/>
        <v>13018</v>
      </c>
      <c r="M13227" s="21">
        <f t="shared" si="841"/>
        <v>0.10049623598094962</v>
      </c>
    </row>
    <row r="13228" spans="1:13" x14ac:dyDescent="0.3">
      <c r="A13228" s="116">
        <v>42845</v>
      </c>
      <c r="B13228" s="90" t="s">
        <v>29</v>
      </c>
      <c r="C13228" s="103">
        <v>0.69444444444444453</v>
      </c>
      <c r="D13228" s="94" t="s">
        <v>31</v>
      </c>
      <c r="E13228" s="90" t="s">
        <v>4387</v>
      </c>
      <c r="F13228" s="115">
        <v>2.62</v>
      </c>
      <c r="G13228" s="92">
        <v>1</v>
      </c>
      <c r="H13228" s="90" t="s">
        <v>33</v>
      </c>
      <c r="I13228" s="77">
        <f>IF(H13228="Lost",G13228*-1,IF(H13228="Won",     IF(D13228="E/W",            G13228*(F13228-1)*0.5*1.25,    IF(D13228="place",   G13228*(F13228-1) *0.95,  G13228*(F13228-1) )),            IF(H13228="Placed",     (G13228*-0.5)  + (0.5*G13228*(F13228-1)*0.2),0)         ))</f>
        <v>-1</v>
      </c>
      <c r="J13228" s="18">
        <f t="shared" si="842"/>
        <v>1307.260000000002</v>
      </c>
      <c r="K13228" s="19" t="str">
        <f t="shared" si="840"/>
        <v>Apr-17</v>
      </c>
      <c r="L13228" s="20">
        <f t="shared" si="843"/>
        <v>13019</v>
      </c>
      <c r="M13228" s="21">
        <f t="shared" si="841"/>
        <v>0.10041170596820048</v>
      </c>
    </row>
    <row r="13229" spans="1:13" x14ac:dyDescent="0.3">
      <c r="A13229" s="116">
        <v>42845</v>
      </c>
      <c r="B13229" s="90" t="s">
        <v>29</v>
      </c>
      <c r="C13229" s="103">
        <v>0.74305555555555547</v>
      </c>
      <c r="D13229" s="94" t="s">
        <v>31</v>
      </c>
      <c r="E13229" s="90" t="s">
        <v>4411</v>
      </c>
      <c r="F13229" s="115">
        <v>2.75</v>
      </c>
      <c r="G13229" s="92">
        <v>1</v>
      </c>
      <c r="H13229" s="90" t="s">
        <v>42</v>
      </c>
      <c r="I13229" s="77">
        <f>IF(H13229="Lost",G13229*-1,IF(H13229="Won",     IF(D13229="E/W",            G13229*(F13229-1)*0.5*1.25,    IF(D13229="place",   G13229*(F13229-1) *0.95,  G13229*(F13229-1) )),            IF(H13229="Placed",     (G13229*-0.5)  + (0.5*G13229*(F13229-1)*0.2),0)         ))</f>
        <v>1.75</v>
      </c>
      <c r="J13229" s="18">
        <f t="shared" si="842"/>
        <v>1309.010000000002</v>
      </c>
      <c r="K13229" s="19" t="str">
        <f t="shared" si="840"/>
        <v>Apr-17</v>
      </c>
      <c r="L13229" s="20">
        <f t="shared" si="843"/>
        <v>13020</v>
      </c>
      <c r="M13229" s="21">
        <f t="shared" si="841"/>
        <v>0.10053840245775746</v>
      </c>
    </row>
    <row r="13230" spans="1:13" x14ac:dyDescent="0.3">
      <c r="A13230" s="116">
        <v>42845</v>
      </c>
      <c r="B13230" s="90" t="s">
        <v>103</v>
      </c>
      <c r="C13230" s="103">
        <v>0.77083333333333337</v>
      </c>
      <c r="D13230" s="94" t="s">
        <v>31</v>
      </c>
      <c r="E13230" s="90" t="s">
        <v>4412</v>
      </c>
      <c r="F13230" s="115">
        <v>3</v>
      </c>
      <c r="G13230" s="92">
        <v>1</v>
      </c>
      <c r="H13230" s="90" t="s">
        <v>33</v>
      </c>
      <c r="I13230" s="77">
        <f>IF(H13230="Lost",G13230*-1,IF(H13230="Won",     IF(D13230="E/W",            G13230*(F13230-1)*0.5*1.25,    IF(D13230="place",   G13230*(F13230-1) *0.95,  G13230*(F13230-1) )),            IF(H13230="Placed",     (G13230*-0.5)  + (0.5*G13230*(F13230-1)*0.2),0)         ))</f>
        <v>-1</v>
      </c>
      <c r="J13230" s="18">
        <f t="shared" si="842"/>
        <v>1308.010000000002</v>
      </c>
      <c r="K13230" s="19" t="str">
        <f t="shared" si="840"/>
        <v>Apr-17</v>
      </c>
      <c r="L13230" s="20">
        <f t="shared" si="843"/>
        <v>13021</v>
      </c>
      <c r="M13230" s="21">
        <f t="shared" si="841"/>
        <v>0.10045388219030812</v>
      </c>
    </row>
    <row r="13231" spans="1:13" x14ac:dyDescent="0.3">
      <c r="A13231" s="133">
        <v>42845</v>
      </c>
      <c r="B13231" s="134" t="s">
        <v>135</v>
      </c>
      <c r="C13231" s="136">
        <v>15.25</v>
      </c>
      <c r="D13231" s="94"/>
      <c r="E13231" s="134" t="s">
        <v>4433</v>
      </c>
      <c r="F13231" s="136">
        <v>5</v>
      </c>
      <c r="G13231" s="91">
        <v>1</v>
      </c>
      <c r="H13231" s="45">
        <v>3</v>
      </c>
      <c r="I13231" s="43">
        <v>-1</v>
      </c>
      <c r="J13231" s="18">
        <f t="shared" si="842"/>
        <v>1307.010000000002</v>
      </c>
      <c r="K13231" s="19" t="str">
        <f t="shared" si="840"/>
        <v>Apr-17</v>
      </c>
      <c r="L13231" s="20">
        <f t="shared" si="843"/>
        <v>13022</v>
      </c>
      <c r="M13231" s="21">
        <f t="shared" si="841"/>
        <v>0.10036937490400875</v>
      </c>
    </row>
    <row r="13232" spans="1:13" x14ac:dyDescent="0.3">
      <c r="A13232" s="133">
        <v>42845</v>
      </c>
      <c r="B13232" s="134" t="s">
        <v>135</v>
      </c>
      <c r="C13232" s="136">
        <v>16.3</v>
      </c>
      <c r="D13232" s="94"/>
      <c r="E13232" s="134" t="s">
        <v>10949</v>
      </c>
      <c r="F13232" s="136">
        <v>4.33</v>
      </c>
      <c r="G13232" s="91">
        <v>1</v>
      </c>
      <c r="H13232" s="45">
        <v>3</v>
      </c>
      <c r="I13232" s="43">
        <v>-1</v>
      </c>
      <c r="J13232" s="18">
        <f t="shared" si="842"/>
        <v>1306.010000000002</v>
      </c>
      <c r="K13232" s="19" t="str">
        <f t="shared" si="840"/>
        <v>Apr-17</v>
      </c>
      <c r="L13232" s="20">
        <f t="shared" si="843"/>
        <v>13023</v>
      </c>
      <c r="M13232" s="21">
        <f t="shared" si="841"/>
        <v>0.100284880595869</v>
      </c>
    </row>
    <row r="13233" spans="1:13" x14ac:dyDescent="0.3">
      <c r="A13233" s="130">
        <v>42845</v>
      </c>
      <c r="B13233" s="131" t="s">
        <v>29</v>
      </c>
      <c r="C13233" s="132">
        <v>18.5</v>
      </c>
      <c r="D13233" s="94"/>
      <c r="E13233" s="131" t="s">
        <v>1257</v>
      </c>
      <c r="F13233" s="132">
        <v>6</v>
      </c>
      <c r="G13233" s="91">
        <v>1</v>
      </c>
      <c r="H13233" s="41" t="s">
        <v>6512</v>
      </c>
      <c r="I13233" s="42">
        <v>-1</v>
      </c>
      <c r="J13233" s="18">
        <f t="shared" si="842"/>
        <v>1305.010000000002</v>
      </c>
      <c r="K13233" s="19" t="str">
        <f t="shared" si="840"/>
        <v>Apr-17</v>
      </c>
      <c r="L13233" s="20">
        <f t="shared" si="843"/>
        <v>13024</v>
      </c>
      <c r="M13233" s="21">
        <f t="shared" si="841"/>
        <v>0.10020039926289942</v>
      </c>
    </row>
    <row r="13234" spans="1:13" x14ac:dyDescent="0.3">
      <c r="A13234" s="116">
        <v>42846</v>
      </c>
      <c r="B13234" s="90" t="s">
        <v>56</v>
      </c>
      <c r="C13234" s="103">
        <v>0.72916666666666663</v>
      </c>
      <c r="D13234" s="94" t="s">
        <v>31</v>
      </c>
      <c r="E13234" s="90" t="s">
        <v>4416</v>
      </c>
      <c r="F13234" s="115">
        <v>2.75</v>
      </c>
      <c r="G13234" s="92">
        <v>1</v>
      </c>
      <c r="H13234" s="90" t="s">
        <v>42</v>
      </c>
      <c r="I13234" s="77">
        <f>IF(H13234="Lost",G13234*-1,IF(H13234="Won",     IF(D13234="E/W",            G13234*(F13234-1)*0.5*1.25,    IF(D13234="place",   G13234*(F13234-1) *0.95,  G13234*(F13234-1) )),            IF(H13234="Placed",     (G13234*-0.5)  + (0.5*G13234*(F13234-1)*0.2),0)         ))</f>
        <v>1.75</v>
      </c>
      <c r="J13234" s="18">
        <f t="shared" si="842"/>
        <v>1306.760000000002</v>
      </c>
      <c r="K13234" s="19" t="str">
        <f t="shared" si="840"/>
        <v>Apr-17</v>
      </c>
      <c r="L13234" s="20">
        <f t="shared" si="843"/>
        <v>13025</v>
      </c>
      <c r="M13234" s="21">
        <f t="shared" si="841"/>
        <v>0.10032706333973145</v>
      </c>
    </row>
    <row r="13235" spans="1:13" x14ac:dyDescent="0.3">
      <c r="A13235" s="116">
        <v>42846</v>
      </c>
      <c r="B13235" s="90" t="s">
        <v>30</v>
      </c>
      <c r="C13235" s="103">
        <v>0.73958333333333337</v>
      </c>
      <c r="D13235" s="94" t="s">
        <v>31</v>
      </c>
      <c r="E13235" s="90" t="s">
        <v>4413</v>
      </c>
      <c r="F13235" s="115">
        <v>3.25</v>
      </c>
      <c r="G13235" s="92">
        <v>1</v>
      </c>
      <c r="H13235" s="90" t="s">
        <v>33</v>
      </c>
      <c r="I13235" s="77">
        <f>IF(H13235="Lost",G13235*-1,IF(H13235="Won",     IF(D13235="E/W",            G13235*(F13235-1)*0.5*1.25,    IF(D13235="place",   G13235*(F13235-1) *0.95,  G13235*(F13235-1) )),            IF(H13235="Placed",     (G13235*-0.5)  + (0.5*G13235*(F13235-1)*0.2),0)         ))</f>
        <v>-1</v>
      </c>
      <c r="J13235" s="18">
        <f t="shared" si="842"/>
        <v>1305.760000000002</v>
      </c>
      <c r="K13235" s="19" t="str">
        <f t="shared" si="840"/>
        <v>Apr-17</v>
      </c>
      <c r="L13235" s="20">
        <f t="shared" si="843"/>
        <v>13026</v>
      </c>
      <c r="M13235" s="21">
        <f t="shared" si="841"/>
        <v>0.10024259173959789</v>
      </c>
    </row>
    <row r="13236" spans="1:13" x14ac:dyDescent="0.3">
      <c r="A13236" s="116">
        <v>42846</v>
      </c>
      <c r="B13236" s="90" t="s">
        <v>30</v>
      </c>
      <c r="C13236" s="103">
        <v>0.76041666666666663</v>
      </c>
      <c r="D13236" s="94" t="s">
        <v>31</v>
      </c>
      <c r="E13236" s="90" t="s">
        <v>4414</v>
      </c>
      <c r="F13236" s="115">
        <v>2.88</v>
      </c>
      <c r="G13236" s="92">
        <v>1</v>
      </c>
      <c r="H13236" s="90" t="s">
        <v>42</v>
      </c>
      <c r="I13236" s="77">
        <f>IF(H13236="Lost",G13236*-1,IF(H13236="Won",     IF(D13236="E/W",            G13236*(F13236-1)*0.5*1.25,    IF(D13236="place",   G13236*(F13236-1) *0.95,  G13236*(F13236-1) )),            IF(H13236="Placed",     (G13236*-0.5)  + (0.5*G13236*(F13236-1)*0.2),0)         ))</f>
        <v>1.88</v>
      </c>
      <c r="J13236" s="18">
        <f t="shared" si="842"/>
        <v>1307.6400000000021</v>
      </c>
      <c r="K13236" s="19" t="str">
        <f t="shared" si="840"/>
        <v>Apr-17</v>
      </c>
      <c r="L13236" s="20">
        <f t="shared" si="843"/>
        <v>13027</v>
      </c>
      <c r="M13236" s="21">
        <f t="shared" si="841"/>
        <v>0.10037921240500515</v>
      </c>
    </row>
    <row r="13237" spans="1:13" x14ac:dyDescent="0.3">
      <c r="A13237" s="116">
        <v>42846</v>
      </c>
      <c r="B13237" s="90" t="s">
        <v>30</v>
      </c>
      <c r="C13237" s="103">
        <v>0.78125</v>
      </c>
      <c r="D13237" s="94" t="s">
        <v>31</v>
      </c>
      <c r="E13237" s="90" t="s">
        <v>4415</v>
      </c>
      <c r="F13237" s="115">
        <v>4</v>
      </c>
      <c r="G13237" s="92">
        <v>1</v>
      </c>
      <c r="H13237" s="90" t="s">
        <v>33</v>
      </c>
      <c r="I13237" s="77">
        <f>IF(H13237="Lost",G13237*-1,IF(H13237="Won",     IF(D13237="E/W",            G13237*(F13237-1)*0.5*1.25,    IF(D13237="place",   G13237*(F13237-1) *0.95,  G13237*(F13237-1) )),            IF(H13237="Placed",     (G13237*-0.5)  + (0.5*G13237*(F13237-1)*0.2),0)         ))</f>
        <v>-1</v>
      </c>
      <c r="J13237" s="18">
        <f t="shared" si="842"/>
        <v>1306.6400000000021</v>
      </c>
      <c r="K13237" s="19" t="str">
        <f t="shared" si="840"/>
        <v>Apr-17</v>
      </c>
      <c r="L13237" s="20">
        <f t="shared" si="843"/>
        <v>13028</v>
      </c>
      <c r="M13237" s="21">
        <f t="shared" si="841"/>
        <v>0.10029474976972691</v>
      </c>
    </row>
    <row r="13238" spans="1:13" x14ac:dyDescent="0.3">
      <c r="A13238" s="133">
        <v>42846</v>
      </c>
      <c r="B13238" s="134" t="s">
        <v>93</v>
      </c>
      <c r="C13238" s="136">
        <v>14</v>
      </c>
      <c r="D13238" s="94"/>
      <c r="E13238" s="134" t="s">
        <v>4659</v>
      </c>
      <c r="F13238" s="136">
        <v>5</v>
      </c>
      <c r="G13238" s="91">
        <v>1</v>
      </c>
      <c r="H13238" s="45">
        <v>4</v>
      </c>
      <c r="I13238" s="43">
        <v>-1</v>
      </c>
      <c r="J13238" s="18">
        <f t="shared" si="842"/>
        <v>1305.6400000000021</v>
      </c>
      <c r="K13238" s="19" t="str">
        <f t="shared" si="840"/>
        <v>Apr-17</v>
      </c>
      <c r="L13238" s="20">
        <f t="shared" si="843"/>
        <v>13029</v>
      </c>
      <c r="M13238" s="21">
        <f t="shared" si="841"/>
        <v>0.10021030009977759</v>
      </c>
    </row>
    <row r="13239" spans="1:13" x14ac:dyDescent="0.3">
      <c r="A13239" s="133">
        <v>42846</v>
      </c>
      <c r="B13239" s="134" t="s">
        <v>93</v>
      </c>
      <c r="C13239" s="136">
        <v>14.3</v>
      </c>
      <c r="D13239" s="94"/>
      <c r="E13239" s="134" t="s">
        <v>11458</v>
      </c>
      <c r="F13239" s="136">
        <v>4.33</v>
      </c>
      <c r="G13239" s="91">
        <v>1</v>
      </c>
      <c r="H13239" s="45">
        <v>3</v>
      </c>
      <c r="I13239" s="43">
        <v>-1</v>
      </c>
      <c r="J13239" s="18">
        <f t="shared" si="842"/>
        <v>1304.6400000000021</v>
      </c>
      <c r="K13239" s="19" t="str">
        <f t="shared" si="840"/>
        <v>Apr-17</v>
      </c>
      <c r="L13239" s="20">
        <f t="shared" si="843"/>
        <v>13030</v>
      </c>
      <c r="M13239" s="21">
        <f t="shared" si="841"/>
        <v>0.10012586339217208</v>
      </c>
    </row>
    <row r="13240" spans="1:13" x14ac:dyDescent="0.3">
      <c r="A13240" s="133">
        <v>42846</v>
      </c>
      <c r="B13240" s="134" t="s">
        <v>49</v>
      </c>
      <c r="C13240" s="136">
        <v>14.4</v>
      </c>
      <c r="D13240" s="94"/>
      <c r="E13240" s="134" t="s">
        <v>1499</v>
      </c>
      <c r="F13240" s="136">
        <v>5.5</v>
      </c>
      <c r="G13240" s="91">
        <v>1</v>
      </c>
      <c r="H13240" s="45">
        <v>1</v>
      </c>
      <c r="I13240" s="43">
        <v>4.5</v>
      </c>
      <c r="J13240" s="18">
        <f t="shared" si="842"/>
        <v>1309.1400000000021</v>
      </c>
      <c r="K13240" s="19" t="str">
        <f t="shared" si="840"/>
        <v>Apr-17</v>
      </c>
      <c r="L13240" s="20">
        <f t="shared" si="843"/>
        <v>13031</v>
      </c>
      <c r="M13240" s="21">
        <f t="shared" si="841"/>
        <v>0.10046351009132086</v>
      </c>
    </row>
    <row r="13241" spans="1:13" x14ac:dyDescent="0.3">
      <c r="A13241" s="133">
        <v>42846</v>
      </c>
      <c r="B13241" s="134" t="s">
        <v>74</v>
      </c>
      <c r="C13241" s="136">
        <v>15.3</v>
      </c>
      <c r="D13241" s="94"/>
      <c r="E13241" s="134" t="s">
        <v>11457</v>
      </c>
      <c r="F13241" s="136">
        <v>4.5</v>
      </c>
      <c r="G13241" s="91">
        <v>1</v>
      </c>
      <c r="H13241" s="45">
        <v>2</v>
      </c>
      <c r="I13241" s="43">
        <v>-1</v>
      </c>
      <c r="J13241" s="18">
        <f t="shared" si="842"/>
        <v>1308.1400000000021</v>
      </c>
      <c r="K13241" s="19" t="str">
        <f t="shared" si="840"/>
        <v>Apr-17</v>
      </c>
      <c r="L13241" s="20">
        <f t="shared" si="843"/>
        <v>13032</v>
      </c>
      <c r="M13241" s="21">
        <f t="shared" si="841"/>
        <v>0.10037906691221625</v>
      </c>
    </row>
    <row r="13242" spans="1:13" x14ac:dyDescent="0.3">
      <c r="A13242" s="133">
        <v>42846</v>
      </c>
      <c r="B13242" s="134" t="s">
        <v>74</v>
      </c>
      <c r="C13242" s="136">
        <v>16.3</v>
      </c>
      <c r="D13242" s="94"/>
      <c r="E13242" s="134" t="s">
        <v>11243</v>
      </c>
      <c r="F13242" s="136">
        <v>6</v>
      </c>
      <c r="G13242" s="91">
        <v>1</v>
      </c>
      <c r="H13242" s="45">
        <v>1</v>
      </c>
      <c r="I13242" s="43">
        <v>3</v>
      </c>
      <c r="J13242" s="18">
        <f t="shared" si="842"/>
        <v>1311.1400000000021</v>
      </c>
      <c r="K13242" s="19" t="str">
        <f t="shared" si="840"/>
        <v>Apr-17</v>
      </c>
      <c r="L13242" s="20">
        <f t="shared" si="843"/>
        <v>13033</v>
      </c>
      <c r="M13242" s="21">
        <f t="shared" si="841"/>
        <v>0.10060154991176261</v>
      </c>
    </row>
    <row r="13243" spans="1:13" x14ac:dyDescent="0.3">
      <c r="A13243" s="130">
        <v>42846</v>
      </c>
      <c r="B13243" s="131" t="s">
        <v>56</v>
      </c>
      <c r="C13243" s="132">
        <v>19.3</v>
      </c>
      <c r="D13243" s="94"/>
      <c r="E13243" s="131" t="s">
        <v>11456</v>
      </c>
      <c r="F13243" s="132">
        <v>5</v>
      </c>
      <c r="G13243" s="91">
        <v>1</v>
      </c>
      <c r="H13243" s="41" t="s">
        <v>6518</v>
      </c>
      <c r="I13243" s="42">
        <v>-1</v>
      </c>
      <c r="J13243" s="18">
        <f t="shared" si="842"/>
        <v>1310.1400000000021</v>
      </c>
      <c r="K13243" s="19" t="str">
        <f t="shared" si="840"/>
        <v>Apr-17</v>
      </c>
      <c r="L13243" s="20">
        <f t="shared" si="843"/>
        <v>13034</v>
      </c>
      <c r="M13243" s="21">
        <f t="shared" si="841"/>
        <v>0.10051710909927897</v>
      </c>
    </row>
    <row r="13244" spans="1:13" x14ac:dyDescent="0.3">
      <c r="A13244" s="116">
        <v>42847</v>
      </c>
      <c r="B13244" s="90" t="s">
        <v>93</v>
      </c>
      <c r="C13244" s="103">
        <v>0.67708333333333337</v>
      </c>
      <c r="D13244" s="94" t="s">
        <v>31</v>
      </c>
      <c r="E13244" s="90" t="s">
        <v>4417</v>
      </c>
      <c r="F13244" s="115">
        <v>3.75</v>
      </c>
      <c r="G13244" s="92">
        <v>1</v>
      </c>
      <c r="H13244" s="90" t="s">
        <v>33</v>
      </c>
      <c r="I13244" s="77">
        <f>IF(H13244="Lost",G13244*-1,IF(H13244="Won",     IF(D13244="E/W",            G13244*(F13244-1)*0.5*1.25,    IF(D13244="place",   G13244*(F13244-1) *0.95,  G13244*(F13244-1) )),            IF(H13244="Placed",     (G13244*-0.5)  + (0.5*G13244*(F13244-1)*0.2),0)         ))</f>
        <v>-1</v>
      </c>
      <c r="J13244" s="18">
        <f t="shared" si="842"/>
        <v>1309.1400000000021</v>
      </c>
      <c r="K13244" s="19" t="str">
        <f t="shared" si="840"/>
        <v>Apr-17</v>
      </c>
      <c r="L13244" s="20">
        <f t="shared" si="843"/>
        <v>13035</v>
      </c>
      <c r="M13244" s="21">
        <f t="shared" si="841"/>
        <v>0.10043268124280799</v>
      </c>
    </row>
    <row r="13245" spans="1:13" x14ac:dyDescent="0.3">
      <c r="A13245" s="133">
        <v>42847</v>
      </c>
      <c r="B13245" s="134" t="s">
        <v>93</v>
      </c>
      <c r="C13245" s="136">
        <v>15.4</v>
      </c>
      <c r="D13245" s="94"/>
      <c r="E13245" s="134" t="s">
        <v>11460</v>
      </c>
      <c r="F13245" s="136">
        <v>5.5</v>
      </c>
      <c r="G13245" s="91">
        <v>1</v>
      </c>
      <c r="H13245" s="45" t="s">
        <v>11446</v>
      </c>
      <c r="I13245" s="43">
        <v>-1</v>
      </c>
      <c r="J13245" s="18">
        <f t="shared" si="842"/>
        <v>1308.1400000000021</v>
      </c>
      <c r="K13245" s="19" t="str">
        <f t="shared" si="840"/>
        <v>Apr-17</v>
      </c>
      <c r="L13245" s="20">
        <f t="shared" si="843"/>
        <v>13036</v>
      </c>
      <c r="M13245" s="21">
        <f t="shared" si="841"/>
        <v>0.10034826633936807</v>
      </c>
    </row>
    <row r="13246" spans="1:13" x14ac:dyDescent="0.3">
      <c r="A13246" s="130">
        <v>42847</v>
      </c>
      <c r="B13246" s="131" t="s">
        <v>63</v>
      </c>
      <c r="C13246" s="132">
        <v>18.3</v>
      </c>
      <c r="D13246" s="94"/>
      <c r="E13246" s="131" t="s">
        <v>11459</v>
      </c>
      <c r="F13246" s="132">
        <v>4.5</v>
      </c>
      <c r="G13246" s="91">
        <v>1</v>
      </c>
      <c r="H13246" s="41" t="s">
        <v>6512</v>
      </c>
      <c r="I13246" s="42">
        <v>-1</v>
      </c>
      <c r="J13246" s="18">
        <f t="shared" si="842"/>
        <v>1307.1400000000021</v>
      </c>
      <c r="K13246" s="19" t="str">
        <f t="shared" si="840"/>
        <v>Apr-17</v>
      </c>
      <c r="L13246" s="20">
        <f t="shared" si="843"/>
        <v>13037</v>
      </c>
      <c r="M13246" s="21">
        <f t="shared" si="841"/>
        <v>0.10026386438597854</v>
      </c>
    </row>
    <row r="13247" spans="1:13" x14ac:dyDescent="0.3">
      <c r="A13247" s="130">
        <v>42847</v>
      </c>
      <c r="B13247" s="131" t="s">
        <v>45</v>
      </c>
      <c r="C13247" s="132">
        <v>19.45</v>
      </c>
      <c r="D13247" s="94"/>
      <c r="E13247" s="131" t="s">
        <v>4492</v>
      </c>
      <c r="F13247" s="132">
        <v>5</v>
      </c>
      <c r="G13247" s="91">
        <v>1</v>
      </c>
      <c r="H13247" s="41" t="s">
        <v>6526</v>
      </c>
      <c r="I13247" s="42">
        <v>4</v>
      </c>
      <c r="J13247" s="18">
        <f t="shared" si="842"/>
        <v>1311.1400000000021</v>
      </c>
      <c r="K13247" s="19" t="str">
        <f t="shared" si="840"/>
        <v>Apr-17</v>
      </c>
      <c r="L13247" s="20">
        <f t="shared" si="843"/>
        <v>13038</v>
      </c>
      <c r="M13247" s="21">
        <f t="shared" si="841"/>
        <v>0.10056296978064137</v>
      </c>
    </row>
    <row r="13248" spans="1:13" x14ac:dyDescent="0.3">
      <c r="A13248" s="116">
        <v>42849</v>
      </c>
      <c r="B13248" s="90" t="s">
        <v>85</v>
      </c>
      <c r="C13248" s="103">
        <v>0.61805555555555558</v>
      </c>
      <c r="D13248" s="94" t="s">
        <v>31</v>
      </c>
      <c r="E13248" s="90" t="s">
        <v>4418</v>
      </c>
      <c r="F13248" s="115">
        <v>3.25</v>
      </c>
      <c r="G13248" s="92">
        <v>1</v>
      </c>
      <c r="H13248" s="90" t="s">
        <v>33</v>
      </c>
      <c r="I13248" s="77">
        <f>IF(H13248="Lost",G13248*-1,IF(H13248="Won",     IF(D13248="E/W",            G13248*(F13248-1)*0.5*1.25,    IF(D13248="place",   G13248*(F13248-1) *0.95,  G13248*(F13248-1) )),            IF(H13248="Placed",     (G13248*-0.5)  + (0.5*G13248*(F13248-1)*0.2),0)         ))</f>
        <v>-1</v>
      </c>
      <c r="J13248" s="18">
        <f t="shared" si="842"/>
        <v>1310.1400000000021</v>
      </c>
      <c r="K13248" s="19" t="str">
        <f t="shared" si="840"/>
        <v>Apr-17</v>
      </c>
      <c r="L13248" s="20">
        <f t="shared" si="843"/>
        <v>13039</v>
      </c>
      <c r="M13248" s="21">
        <f t="shared" si="841"/>
        <v>0.10047856430707892</v>
      </c>
    </row>
    <row r="13249" spans="1:13" x14ac:dyDescent="0.3">
      <c r="A13249" s="116">
        <v>42849</v>
      </c>
      <c r="B13249" s="90" t="s">
        <v>85</v>
      </c>
      <c r="C13249" s="103">
        <v>0.66319444444444442</v>
      </c>
      <c r="D13249" s="94" t="s">
        <v>31</v>
      </c>
      <c r="E13249" s="90" t="s">
        <v>4419</v>
      </c>
      <c r="F13249" s="115">
        <v>3.5</v>
      </c>
      <c r="G13249" s="92">
        <v>1</v>
      </c>
      <c r="H13249" s="90" t="s">
        <v>33</v>
      </c>
      <c r="I13249" s="77">
        <f>IF(H13249="Lost",G13249*-1,IF(H13249="Won",     IF(D13249="E/W",            G13249*(F13249-1)*0.5*1.25,    IF(D13249="place",   G13249*(F13249-1) *0.95,  G13249*(F13249-1) )),            IF(H13249="Placed",     (G13249*-0.5)  + (0.5*G13249*(F13249-1)*0.2),0)         ))</f>
        <v>-1</v>
      </c>
      <c r="J13249" s="18">
        <f t="shared" si="842"/>
        <v>1309.1400000000021</v>
      </c>
      <c r="K13249" s="19" t="str">
        <f t="shared" si="840"/>
        <v>Apr-17</v>
      </c>
      <c r="L13249" s="20">
        <f t="shared" si="843"/>
        <v>13040</v>
      </c>
      <c r="M13249" s="21">
        <f t="shared" si="841"/>
        <v>0.10039417177914127</v>
      </c>
    </row>
    <row r="13250" spans="1:13" x14ac:dyDescent="0.3">
      <c r="A13250" s="116">
        <v>42849</v>
      </c>
      <c r="B13250" s="90" t="s">
        <v>29</v>
      </c>
      <c r="C13250" s="103">
        <v>0.77430555555555547</v>
      </c>
      <c r="D13250" s="94" t="s">
        <v>31</v>
      </c>
      <c r="E13250" s="90" t="s">
        <v>4420</v>
      </c>
      <c r="F13250" s="115">
        <v>2.88</v>
      </c>
      <c r="G13250" s="93">
        <v>1</v>
      </c>
      <c r="H13250" s="90" t="s">
        <v>33</v>
      </c>
      <c r="I13250" s="77">
        <f>IF(H13250="Lost",G13250*-1,IF(H13250="Won",     IF(D13250="E/W",            G13250*(F13250-1)*0.5*1.25,    IF(D13250="place",   G13250*(F13250-1) *0.95,  G13250*(F13250-1) )),            IF(H13250="Placed",     (G13250*-0.5)  + (0.5*G13250*(F13250-1)*0.2),0)         ))</f>
        <v>-1</v>
      </c>
      <c r="J13250" s="18">
        <f t="shared" si="842"/>
        <v>1308.1400000000021</v>
      </c>
      <c r="K13250" s="19" t="str">
        <f t="shared" ref="K13250:K13313" si="844">TEXT(A13250,"MMM-yy")</f>
        <v>Apr-17</v>
      </c>
      <c r="L13250" s="20">
        <f t="shared" si="843"/>
        <v>13041</v>
      </c>
      <c r="M13250" s="21">
        <f t="shared" ref="M13250:M13313" si="845">J13250/L13250</f>
        <v>0.10030979219385033</v>
      </c>
    </row>
    <row r="13251" spans="1:13" x14ac:dyDescent="0.3">
      <c r="A13251" s="133">
        <v>42849</v>
      </c>
      <c r="B13251" s="134" t="s">
        <v>43</v>
      </c>
      <c r="C13251" s="136">
        <v>14.1</v>
      </c>
      <c r="D13251" s="94"/>
      <c r="E13251" s="134" t="s">
        <v>11465</v>
      </c>
      <c r="F13251" s="136">
        <v>6</v>
      </c>
      <c r="G13251" s="91">
        <v>1</v>
      </c>
      <c r="H13251" s="45">
        <v>2</v>
      </c>
      <c r="I13251" s="43">
        <v>-1</v>
      </c>
      <c r="J13251" s="18">
        <f t="shared" ref="J13251:J13314" si="846">J13250+I13251</f>
        <v>1307.1400000000021</v>
      </c>
      <c r="K13251" s="19" t="str">
        <f t="shared" si="844"/>
        <v>Apr-17</v>
      </c>
      <c r="L13251" s="20">
        <f t="shared" ref="L13251:L13314" si="847">L13250+G13251</f>
        <v>13042</v>
      </c>
      <c r="M13251" s="21">
        <f t="shared" si="845"/>
        <v>0.10022542554822897</v>
      </c>
    </row>
    <row r="13252" spans="1:13" x14ac:dyDescent="0.3">
      <c r="A13252" s="133">
        <v>42849</v>
      </c>
      <c r="B13252" s="134" t="s">
        <v>48</v>
      </c>
      <c r="C13252" s="136">
        <v>15.05</v>
      </c>
      <c r="D13252" s="94"/>
      <c r="E13252" s="134" t="s">
        <v>11464</v>
      </c>
      <c r="F13252" s="136">
        <v>5</v>
      </c>
      <c r="G13252" s="91">
        <v>1</v>
      </c>
      <c r="H13252" s="45">
        <v>1</v>
      </c>
      <c r="I13252" s="43">
        <v>4</v>
      </c>
      <c r="J13252" s="18">
        <f t="shared" si="846"/>
        <v>1311.1400000000021</v>
      </c>
      <c r="K13252" s="19" t="str">
        <f t="shared" si="844"/>
        <v>Apr-17</v>
      </c>
      <c r="L13252" s="20">
        <f t="shared" si="847"/>
        <v>13043</v>
      </c>
      <c r="M13252" s="21">
        <f t="shared" si="845"/>
        <v>0.10052441922870521</v>
      </c>
    </row>
    <row r="13253" spans="1:13" x14ac:dyDescent="0.3">
      <c r="A13253" s="130">
        <v>42849</v>
      </c>
      <c r="B13253" s="131" t="s">
        <v>59</v>
      </c>
      <c r="C13253" s="132">
        <v>18.149999999999999</v>
      </c>
      <c r="D13253" s="94"/>
      <c r="E13253" s="131" t="s">
        <v>11461</v>
      </c>
      <c r="F13253" s="132">
        <v>5.5</v>
      </c>
      <c r="G13253" s="91">
        <v>1</v>
      </c>
      <c r="H13253" s="41" t="s">
        <v>6518</v>
      </c>
      <c r="I13253" s="42">
        <v>-1</v>
      </c>
      <c r="J13253" s="18">
        <f t="shared" si="846"/>
        <v>1310.1400000000021</v>
      </c>
      <c r="K13253" s="19" t="str">
        <f t="shared" si="844"/>
        <v>Apr-17</v>
      </c>
      <c r="L13253" s="20">
        <f t="shared" si="847"/>
        <v>13044</v>
      </c>
      <c r="M13253" s="21">
        <f t="shared" si="845"/>
        <v>0.10044004906470425</v>
      </c>
    </row>
    <row r="13254" spans="1:13" x14ac:dyDescent="0.3">
      <c r="A13254" s="130">
        <v>42849</v>
      </c>
      <c r="B13254" s="131" t="s">
        <v>11462</v>
      </c>
      <c r="C13254" s="132">
        <v>19.05</v>
      </c>
      <c r="D13254" s="94"/>
      <c r="E13254" s="131" t="s">
        <v>11463</v>
      </c>
      <c r="F13254" s="132">
        <v>5.5</v>
      </c>
      <c r="G13254" s="91">
        <v>1</v>
      </c>
      <c r="H13254" s="41" t="s">
        <v>6518</v>
      </c>
      <c r="I13254" s="42">
        <v>-1</v>
      </c>
      <c r="J13254" s="18">
        <f t="shared" si="846"/>
        <v>1309.1400000000021</v>
      </c>
      <c r="K13254" s="19" t="str">
        <f t="shared" si="844"/>
        <v>Apr-17</v>
      </c>
      <c r="L13254" s="20">
        <f t="shared" si="847"/>
        <v>13045</v>
      </c>
      <c r="M13254" s="21">
        <f t="shared" si="845"/>
        <v>0.10035569183595264</v>
      </c>
    </row>
    <row r="13255" spans="1:13" x14ac:dyDescent="0.3">
      <c r="A13255" s="116">
        <v>42850</v>
      </c>
      <c r="B13255" s="90" t="s">
        <v>89</v>
      </c>
      <c r="C13255" s="103">
        <v>0.58333333333333337</v>
      </c>
      <c r="D13255" s="94" t="s">
        <v>31</v>
      </c>
      <c r="E13255" s="90" t="s">
        <v>4421</v>
      </c>
      <c r="F13255" s="115">
        <v>2.88</v>
      </c>
      <c r="G13255" s="92">
        <v>1</v>
      </c>
      <c r="H13255" s="90" t="s">
        <v>42</v>
      </c>
      <c r="I13255" s="77">
        <f>IF(H13255="Lost",G13255*-1,IF(H13255="Won",     IF(D13255="E/W",            G13255*(F13255-1)*0.5*1.25,    IF(D13255="place",   G13255*(F13255-1) *0.95,  G13255*(F13255-1) )),            IF(H13255="Placed",     (G13255*-0.5)  + (0.5*G13255*(F13255-1)*0.2),0)         ))</f>
        <v>1.88</v>
      </c>
      <c r="J13255" s="18">
        <f t="shared" si="846"/>
        <v>1311.0200000000023</v>
      </c>
      <c r="K13255" s="19" t="str">
        <f t="shared" si="844"/>
        <v>Apr-17</v>
      </c>
      <c r="L13255" s="20">
        <f t="shared" si="847"/>
        <v>13046</v>
      </c>
      <c r="M13255" s="21">
        <f t="shared" si="845"/>
        <v>0.10049210485972729</v>
      </c>
    </row>
    <row r="13256" spans="1:13" x14ac:dyDescent="0.3">
      <c r="A13256" s="116">
        <v>42850</v>
      </c>
      <c r="B13256" s="90" t="s">
        <v>38</v>
      </c>
      <c r="C13256" s="103">
        <v>0.72222222222222221</v>
      </c>
      <c r="D13256" s="94" t="s">
        <v>31</v>
      </c>
      <c r="E13256" s="90" t="s">
        <v>4422</v>
      </c>
      <c r="F13256" s="115">
        <v>4</v>
      </c>
      <c r="G13256" s="92">
        <v>1</v>
      </c>
      <c r="H13256" s="90" t="s">
        <v>33</v>
      </c>
      <c r="I13256" s="77">
        <f>IF(H13256="Lost",G13256*-1,IF(H13256="Won",     IF(D13256="E/W",            G13256*(F13256-1)*0.5*1.25,    IF(D13256="place",   G13256*(F13256-1) *0.95,  G13256*(F13256-1) )),            IF(H13256="Placed",     (G13256*-0.5)  + (0.5*G13256*(F13256-1)*0.2),0)         ))</f>
        <v>-1</v>
      </c>
      <c r="J13256" s="18">
        <f t="shared" si="846"/>
        <v>1310.0200000000023</v>
      </c>
      <c r="K13256" s="19" t="str">
        <f t="shared" si="844"/>
        <v>Apr-17</v>
      </c>
      <c r="L13256" s="20">
        <f t="shared" si="847"/>
        <v>13047</v>
      </c>
      <c r="M13256" s="21">
        <f t="shared" si="845"/>
        <v>0.10040775657239229</v>
      </c>
    </row>
    <row r="13257" spans="1:13" x14ac:dyDescent="0.3">
      <c r="A13257" s="116">
        <v>42850</v>
      </c>
      <c r="B13257" s="90" t="s">
        <v>38</v>
      </c>
      <c r="C13257" s="103">
        <v>0.78819444444444453</v>
      </c>
      <c r="D13257" s="94" t="s">
        <v>31</v>
      </c>
      <c r="E13257" s="90" t="s">
        <v>4423</v>
      </c>
      <c r="F13257" s="115">
        <v>4</v>
      </c>
      <c r="G13257" s="92">
        <v>1</v>
      </c>
      <c r="H13257" s="90" t="s">
        <v>33</v>
      </c>
      <c r="I13257" s="77">
        <f>IF(H13257="Lost",G13257*-1,IF(H13257="Won",     IF(D13257="E/W",            G13257*(F13257-1)*0.5*1.25,    IF(D13257="place",   G13257*(F13257-1) *0.95,  G13257*(F13257-1) )),            IF(H13257="Placed",     (G13257*-0.5)  + (0.5*G13257*(F13257-1)*0.2),0)         ))</f>
        <v>-1</v>
      </c>
      <c r="J13257" s="18">
        <f t="shared" si="846"/>
        <v>1309.0200000000023</v>
      </c>
      <c r="K13257" s="19" t="str">
        <f t="shared" si="844"/>
        <v>Apr-17</v>
      </c>
      <c r="L13257" s="20">
        <f t="shared" si="847"/>
        <v>13048</v>
      </c>
      <c r="M13257" s="21">
        <f t="shared" si="845"/>
        <v>0.10032342121397933</v>
      </c>
    </row>
    <row r="13258" spans="1:13" x14ac:dyDescent="0.3">
      <c r="A13258" s="116">
        <v>42850</v>
      </c>
      <c r="B13258" s="90" t="s">
        <v>38</v>
      </c>
      <c r="C13258" s="103">
        <v>0.82986111111111116</v>
      </c>
      <c r="D13258" s="94" t="s">
        <v>31</v>
      </c>
      <c r="E13258" s="90" t="s">
        <v>4424</v>
      </c>
      <c r="F13258" s="115">
        <v>3.75</v>
      </c>
      <c r="G13258" s="92">
        <v>1</v>
      </c>
      <c r="H13258" s="90" t="s">
        <v>33</v>
      </c>
      <c r="I13258" s="77">
        <f>IF(H13258="Lost",G13258*-1,IF(H13258="Won",     IF(D13258="E/W",            G13258*(F13258-1)*0.5*1.25,    IF(D13258="place",   G13258*(F13258-1) *0.95,  G13258*(F13258-1) )),            IF(H13258="Placed",     (G13258*-0.5)  + (0.5*G13258*(F13258-1)*0.2),0)         ))</f>
        <v>-1</v>
      </c>
      <c r="J13258" s="18">
        <f t="shared" si="846"/>
        <v>1308.0200000000023</v>
      </c>
      <c r="K13258" s="19" t="str">
        <f t="shared" si="844"/>
        <v>Apr-17</v>
      </c>
      <c r="L13258" s="20">
        <f t="shared" si="847"/>
        <v>13049</v>
      </c>
      <c r="M13258" s="21">
        <f t="shared" si="845"/>
        <v>0.100239098781516</v>
      </c>
    </row>
    <row r="13259" spans="1:13" x14ac:dyDescent="0.3">
      <c r="A13259" s="119">
        <v>42850</v>
      </c>
      <c r="B13259" s="120" t="s">
        <v>46</v>
      </c>
      <c r="C13259" s="121">
        <v>14.45</v>
      </c>
      <c r="D13259" s="94"/>
      <c r="E13259" s="123" t="s">
        <v>4504</v>
      </c>
      <c r="F13259" s="121">
        <v>5.5</v>
      </c>
      <c r="G13259" s="91">
        <v>1</v>
      </c>
      <c r="H13259" s="40">
        <v>2</v>
      </c>
      <c r="I13259" s="43">
        <v>-1</v>
      </c>
      <c r="J13259" s="18">
        <f t="shared" si="846"/>
        <v>1307.0200000000023</v>
      </c>
      <c r="K13259" s="19" t="str">
        <f t="shared" si="844"/>
        <v>Apr-17</v>
      </c>
      <c r="L13259" s="20">
        <f t="shared" si="847"/>
        <v>13050</v>
      </c>
      <c r="M13259" s="21">
        <f t="shared" si="845"/>
        <v>0.10015478927203082</v>
      </c>
    </row>
    <row r="13260" spans="1:13" x14ac:dyDescent="0.3">
      <c r="A13260" s="133">
        <v>42850</v>
      </c>
      <c r="B13260" s="134" t="s">
        <v>89</v>
      </c>
      <c r="C13260" s="136">
        <v>15.05</v>
      </c>
      <c r="D13260" s="94"/>
      <c r="E13260" s="134" t="s">
        <v>11019</v>
      </c>
      <c r="F13260" s="136">
        <v>6</v>
      </c>
      <c r="G13260" s="91">
        <v>1</v>
      </c>
      <c r="H13260" s="45">
        <v>2</v>
      </c>
      <c r="I13260" s="43">
        <v>-1</v>
      </c>
      <c r="J13260" s="18">
        <f t="shared" si="846"/>
        <v>1306.0200000000023</v>
      </c>
      <c r="K13260" s="19" t="str">
        <f t="shared" si="844"/>
        <v>Apr-17</v>
      </c>
      <c r="L13260" s="20">
        <f t="shared" si="847"/>
        <v>13051</v>
      </c>
      <c r="M13260" s="21">
        <f t="shared" si="845"/>
        <v>0.10007049268255323</v>
      </c>
    </row>
    <row r="13261" spans="1:13" x14ac:dyDescent="0.3">
      <c r="A13261" s="119">
        <v>42850</v>
      </c>
      <c r="B13261" s="121" t="s">
        <v>46</v>
      </c>
      <c r="C13261" s="121">
        <v>15.15</v>
      </c>
      <c r="D13261" s="94"/>
      <c r="E13261" s="123" t="s">
        <v>11468</v>
      </c>
      <c r="F13261" s="121">
        <v>5.5</v>
      </c>
      <c r="G13261" s="91">
        <v>1</v>
      </c>
      <c r="H13261" s="40">
        <v>8</v>
      </c>
      <c r="I13261" s="43">
        <v>-1</v>
      </c>
      <c r="J13261" s="18">
        <f t="shared" si="846"/>
        <v>1305.0200000000023</v>
      </c>
      <c r="K13261" s="19" t="str">
        <f t="shared" si="844"/>
        <v>Apr-17</v>
      </c>
      <c r="L13261" s="20">
        <f t="shared" si="847"/>
        <v>13052</v>
      </c>
      <c r="M13261" s="21">
        <f t="shared" si="845"/>
        <v>9.9986209010113569E-2</v>
      </c>
    </row>
    <row r="13262" spans="1:13" x14ac:dyDescent="0.3">
      <c r="A13262" s="130">
        <v>42850</v>
      </c>
      <c r="B13262" s="131" t="s">
        <v>38</v>
      </c>
      <c r="C13262" s="132">
        <v>17.2</v>
      </c>
      <c r="D13262" s="94"/>
      <c r="E13262" s="131" t="s">
        <v>3442</v>
      </c>
      <c r="F13262" s="132">
        <v>4.33</v>
      </c>
      <c r="G13262" s="91">
        <v>1</v>
      </c>
      <c r="H13262" s="41" t="s">
        <v>6518</v>
      </c>
      <c r="I13262" s="42">
        <v>-1</v>
      </c>
      <c r="J13262" s="18">
        <f t="shared" si="846"/>
        <v>1304.0200000000023</v>
      </c>
      <c r="K13262" s="19" t="str">
        <f t="shared" si="844"/>
        <v>Apr-17</v>
      </c>
      <c r="L13262" s="20">
        <f t="shared" si="847"/>
        <v>13053</v>
      </c>
      <c r="M13262" s="21">
        <f t="shared" si="845"/>
        <v>9.9901938251743067E-2</v>
      </c>
    </row>
    <row r="13263" spans="1:13" x14ac:dyDescent="0.3">
      <c r="A13263" s="130">
        <v>42850</v>
      </c>
      <c r="B13263" s="131" t="s">
        <v>38</v>
      </c>
      <c r="C13263" s="132">
        <v>18.2</v>
      </c>
      <c r="D13263" s="94"/>
      <c r="E13263" s="131" t="s">
        <v>11466</v>
      </c>
      <c r="F13263" s="132">
        <v>5.5</v>
      </c>
      <c r="G13263" s="91">
        <v>1</v>
      </c>
      <c r="H13263" s="41" t="s">
        <v>6518</v>
      </c>
      <c r="I13263" s="42">
        <v>-1</v>
      </c>
      <c r="J13263" s="18">
        <f t="shared" si="846"/>
        <v>1303.0200000000023</v>
      </c>
      <c r="K13263" s="19" t="str">
        <f t="shared" si="844"/>
        <v>Apr-17</v>
      </c>
      <c r="L13263" s="20">
        <f t="shared" si="847"/>
        <v>13054</v>
      </c>
      <c r="M13263" s="21">
        <f t="shared" si="845"/>
        <v>9.9817680404473891E-2</v>
      </c>
    </row>
    <row r="13264" spans="1:13" x14ac:dyDescent="0.3">
      <c r="A13264" s="130">
        <v>42850</v>
      </c>
      <c r="B13264" s="131" t="s">
        <v>45</v>
      </c>
      <c r="C13264" s="132">
        <v>20.100000000000001</v>
      </c>
      <c r="D13264" s="94"/>
      <c r="E13264" s="131" t="s">
        <v>11467</v>
      </c>
      <c r="F13264" s="132">
        <v>5.5</v>
      </c>
      <c r="G13264" s="91">
        <v>1</v>
      </c>
      <c r="H13264" s="41" t="s">
        <v>6526</v>
      </c>
      <c r="I13264" s="42">
        <v>4.5</v>
      </c>
      <c r="J13264" s="18">
        <f t="shared" si="846"/>
        <v>1307.5200000000023</v>
      </c>
      <c r="K13264" s="19" t="str">
        <f t="shared" si="844"/>
        <v>Apr-17</v>
      </c>
      <c r="L13264" s="20">
        <f t="shared" si="847"/>
        <v>13055</v>
      </c>
      <c r="M13264" s="21">
        <f t="shared" si="845"/>
        <v>0.10015472998851033</v>
      </c>
    </row>
    <row r="13265" spans="1:13" x14ac:dyDescent="0.3">
      <c r="A13265" s="116">
        <v>42851</v>
      </c>
      <c r="B13265" s="90" t="s">
        <v>61</v>
      </c>
      <c r="C13265" s="103">
        <v>0.62152777777777779</v>
      </c>
      <c r="D13265" s="94" t="s">
        <v>31</v>
      </c>
      <c r="E13265" s="90" t="s">
        <v>4425</v>
      </c>
      <c r="F13265" s="115">
        <v>3.25</v>
      </c>
      <c r="G13265" s="92">
        <v>1</v>
      </c>
      <c r="H13265" s="90" t="s">
        <v>33</v>
      </c>
      <c r="I13265" s="77">
        <f>IF(H13265="Lost",G13265*-1,IF(H13265="Won",     IF(D13265="E/W",            G13265*(F13265-1)*0.5*1.25,    IF(D13265="place",   G13265*(F13265-1) *0.95,  G13265*(F13265-1) )),            IF(H13265="Placed",     (G13265*-0.5)  + (0.5*G13265*(F13265-1)*0.2),0)         ))</f>
        <v>-1</v>
      </c>
      <c r="J13265" s="18">
        <f t="shared" si="846"/>
        <v>1306.5200000000023</v>
      </c>
      <c r="K13265" s="19" t="str">
        <f t="shared" si="844"/>
        <v>Apr-17</v>
      </c>
      <c r="L13265" s="20">
        <f t="shared" si="847"/>
        <v>13056</v>
      </c>
      <c r="M13265" s="21">
        <f t="shared" si="845"/>
        <v>0.10007046568627469</v>
      </c>
    </row>
    <row r="13266" spans="1:13" x14ac:dyDescent="0.3">
      <c r="A13266" s="116">
        <v>42851</v>
      </c>
      <c r="B13266" s="90" t="s">
        <v>39</v>
      </c>
      <c r="C13266" s="103">
        <v>0.64930555555555558</v>
      </c>
      <c r="D13266" s="94" t="s">
        <v>31</v>
      </c>
      <c r="E13266" s="90" t="s">
        <v>3422</v>
      </c>
      <c r="F13266" s="115">
        <v>4</v>
      </c>
      <c r="G13266" s="92">
        <v>1</v>
      </c>
      <c r="H13266" s="90" t="s">
        <v>33</v>
      </c>
      <c r="I13266" s="77">
        <f>IF(H13266="Lost",G13266*-1,IF(H13266="Won",     IF(D13266="E/W",            G13266*(F13266-1)*0.5*1.25,    IF(D13266="place",   G13266*(F13266-1) *0.95,  G13266*(F13266-1) )),            IF(H13266="Placed",     (G13266*-0.5)  + (0.5*G13266*(F13266-1)*0.2),0)         ))</f>
        <v>-1</v>
      </c>
      <c r="J13266" s="18">
        <f t="shared" si="846"/>
        <v>1305.5200000000023</v>
      </c>
      <c r="K13266" s="19" t="str">
        <f t="shared" si="844"/>
        <v>Apr-17</v>
      </c>
      <c r="L13266" s="20">
        <f t="shared" si="847"/>
        <v>13057</v>
      </c>
      <c r="M13266" s="21">
        <f t="shared" si="845"/>
        <v>9.9986214291184983E-2</v>
      </c>
    </row>
    <row r="13267" spans="1:13" x14ac:dyDescent="0.3">
      <c r="A13267" s="116">
        <v>42851</v>
      </c>
      <c r="B13267" s="90" t="s">
        <v>138</v>
      </c>
      <c r="C13267" s="103">
        <v>0.68402777777777779</v>
      </c>
      <c r="D13267" s="94" t="s">
        <v>31</v>
      </c>
      <c r="E13267" s="90" t="s">
        <v>4426</v>
      </c>
      <c r="F13267" s="115">
        <v>2.88</v>
      </c>
      <c r="G13267" s="92">
        <v>1</v>
      </c>
      <c r="H13267" s="90" t="s">
        <v>42</v>
      </c>
      <c r="I13267" s="77">
        <f>IF(H13267="Lost",G13267*-1,IF(H13267="Won",     IF(D13267="E/W",            G13267*(F13267-1)*0.5*1.25,    IF(D13267="place",   G13267*(F13267-1) *0.95,  G13267*(F13267-1) )),            IF(H13267="Placed",     (G13267*-0.5)  + (0.5*G13267*(F13267-1)*0.2),0)         ))</f>
        <v>1.88</v>
      </c>
      <c r="J13267" s="18">
        <f t="shared" si="846"/>
        <v>1307.4000000000024</v>
      </c>
      <c r="K13267" s="19" t="str">
        <f t="shared" si="844"/>
        <v>Apr-17</v>
      </c>
      <c r="L13267" s="20">
        <f t="shared" si="847"/>
        <v>13058</v>
      </c>
      <c r="M13267" s="21">
        <f t="shared" si="845"/>
        <v>0.10012253024965556</v>
      </c>
    </row>
    <row r="13268" spans="1:13" x14ac:dyDescent="0.3">
      <c r="A13268" s="116">
        <v>42851</v>
      </c>
      <c r="B13268" s="90" t="s">
        <v>29</v>
      </c>
      <c r="C13268" s="103">
        <v>0.69791666666666663</v>
      </c>
      <c r="D13268" s="94" t="s">
        <v>31</v>
      </c>
      <c r="E13268" s="90" t="s">
        <v>4427</v>
      </c>
      <c r="F13268" s="115">
        <v>3</v>
      </c>
      <c r="G13268" s="92">
        <v>1</v>
      </c>
      <c r="H13268" s="90" t="s">
        <v>42</v>
      </c>
      <c r="I13268" s="77">
        <f>IF(H13268="Lost",G13268*-1,IF(H13268="Won",     IF(D13268="E/W",            G13268*(F13268-1)*0.5*1.25,    IF(D13268="place",   G13268*(F13268-1) *0.95,  G13268*(F13268-1) )),            IF(H13268="Placed",     (G13268*-0.5)  + (0.5*G13268*(F13268-1)*0.2),0)         ))</f>
        <v>2</v>
      </c>
      <c r="J13268" s="18">
        <f t="shared" si="846"/>
        <v>1309.4000000000024</v>
      </c>
      <c r="K13268" s="19" t="str">
        <f t="shared" si="844"/>
        <v>Apr-17</v>
      </c>
      <c r="L13268" s="20">
        <f t="shared" si="847"/>
        <v>13059</v>
      </c>
      <c r="M13268" s="21">
        <f t="shared" si="845"/>
        <v>0.10026801439620203</v>
      </c>
    </row>
    <row r="13269" spans="1:13" x14ac:dyDescent="0.3">
      <c r="A13269" s="116">
        <v>42851</v>
      </c>
      <c r="B13269" s="90" t="s">
        <v>29</v>
      </c>
      <c r="C13269" s="103">
        <v>0.76736111111111116</v>
      </c>
      <c r="D13269" s="94" t="s">
        <v>31</v>
      </c>
      <c r="E13269" s="90" t="s">
        <v>4428</v>
      </c>
      <c r="F13269" s="115">
        <v>3.5</v>
      </c>
      <c r="G13269" s="92">
        <v>1</v>
      </c>
      <c r="H13269" s="90" t="s">
        <v>33</v>
      </c>
      <c r="I13269" s="77">
        <f>IF(H13269="Lost",G13269*-1,IF(H13269="Won",     IF(D13269="E/W",            G13269*(F13269-1)*0.5*1.25,    IF(D13269="place",   G13269*(F13269-1) *0.95,  G13269*(F13269-1) )),            IF(H13269="Placed",     (G13269*-0.5)  + (0.5*G13269*(F13269-1)*0.2),0)         ))</f>
        <v>-1</v>
      </c>
      <c r="J13269" s="18">
        <f t="shared" si="846"/>
        <v>1308.4000000000024</v>
      </c>
      <c r="K13269" s="19" t="str">
        <f t="shared" si="844"/>
        <v>Apr-17</v>
      </c>
      <c r="L13269" s="20">
        <f t="shared" si="847"/>
        <v>13060</v>
      </c>
      <c r="M13269" s="21">
        <f t="shared" si="845"/>
        <v>0.10018376722817782</v>
      </c>
    </row>
    <row r="13270" spans="1:13" x14ac:dyDescent="0.3">
      <c r="A13270" s="133">
        <v>42851</v>
      </c>
      <c r="B13270" s="134" t="s">
        <v>61</v>
      </c>
      <c r="C13270" s="136">
        <v>14.2</v>
      </c>
      <c r="D13270" s="94"/>
      <c r="E13270" s="134" t="s">
        <v>11475</v>
      </c>
      <c r="F13270" s="136">
        <v>6</v>
      </c>
      <c r="G13270" s="91">
        <v>1</v>
      </c>
      <c r="H13270" s="45">
        <v>3</v>
      </c>
      <c r="I13270" s="43">
        <v>-1</v>
      </c>
      <c r="J13270" s="18">
        <f t="shared" si="846"/>
        <v>1307.4000000000024</v>
      </c>
      <c r="K13270" s="19" t="str">
        <f t="shared" si="844"/>
        <v>Apr-17</v>
      </c>
      <c r="L13270" s="20">
        <f t="shared" si="847"/>
        <v>13061</v>
      </c>
      <c r="M13270" s="21">
        <f t="shared" si="845"/>
        <v>0.10009953296072294</v>
      </c>
    </row>
    <row r="13271" spans="1:13" x14ac:dyDescent="0.3">
      <c r="A13271" s="133">
        <v>42851</v>
      </c>
      <c r="B13271" s="134" t="s">
        <v>61</v>
      </c>
      <c r="C13271" s="136">
        <v>16</v>
      </c>
      <c r="D13271" s="94"/>
      <c r="E13271" s="134" t="s">
        <v>11476</v>
      </c>
      <c r="F13271" s="136">
        <v>6</v>
      </c>
      <c r="G13271" s="91">
        <v>1</v>
      </c>
      <c r="H13271" s="45">
        <v>6</v>
      </c>
      <c r="I13271" s="43">
        <v>-1</v>
      </c>
      <c r="J13271" s="18">
        <f t="shared" si="846"/>
        <v>1306.4000000000024</v>
      </c>
      <c r="K13271" s="19" t="str">
        <f t="shared" si="844"/>
        <v>Apr-17</v>
      </c>
      <c r="L13271" s="20">
        <f t="shared" si="847"/>
        <v>13062</v>
      </c>
      <c r="M13271" s="21">
        <f t="shared" si="845"/>
        <v>0.10001531159087447</v>
      </c>
    </row>
    <row r="13272" spans="1:13" x14ac:dyDescent="0.3">
      <c r="A13272" s="133">
        <v>42851</v>
      </c>
      <c r="B13272" s="134" t="s">
        <v>39</v>
      </c>
      <c r="C13272" s="136">
        <v>16.399999999999999</v>
      </c>
      <c r="D13272" s="94"/>
      <c r="E13272" s="134" t="s">
        <v>11477</v>
      </c>
      <c r="F13272" s="136">
        <v>4.33</v>
      </c>
      <c r="G13272" s="91">
        <v>1</v>
      </c>
      <c r="H13272" s="45">
        <v>1</v>
      </c>
      <c r="I13272" s="43">
        <v>4.5</v>
      </c>
      <c r="J13272" s="18">
        <f t="shared" si="846"/>
        <v>1310.9000000000024</v>
      </c>
      <c r="K13272" s="19" t="str">
        <f t="shared" si="844"/>
        <v>Apr-17</v>
      </c>
      <c r="L13272" s="20">
        <f t="shared" si="847"/>
        <v>13063</v>
      </c>
      <c r="M13272" s="21">
        <f t="shared" si="845"/>
        <v>0.10035213963101909</v>
      </c>
    </row>
    <row r="13273" spans="1:13" x14ac:dyDescent="0.3">
      <c r="A13273" s="130">
        <v>42851</v>
      </c>
      <c r="B13273" s="131" t="s">
        <v>29</v>
      </c>
      <c r="C13273" s="132">
        <v>17.2</v>
      </c>
      <c r="D13273" s="94"/>
      <c r="E13273" s="131" t="s">
        <v>11469</v>
      </c>
      <c r="F13273" s="132">
        <v>5.5</v>
      </c>
      <c r="G13273" s="91">
        <v>1</v>
      </c>
      <c r="H13273" s="41" t="s">
        <v>6512</v>
      </c>
      <c r="I13273" s="42">
        <v>-1</v>
      </c>
      <c r="J13273" s="18">
        <f t="shared" si="846"/>
        <v>1309.9000000000024</v>
      </c>
      <c r="K13273" s="19" t="str">
        <f t="shared" si="844"/>
        <v>Apr-17</v>
      </c>
      <c r="L13273" s="20">
        <f t="shared" si="847"/>
        <v>13064</v>
      </c>
      <c r="M13273" s="21">
        <f t="shared" si="845"/>
        <v>0.1002679118187387</v>
      </c>
    </row>
    <row r="13274" spans="1:13" x14ac:dyDescent="0.3">
      <c r="A13274" s="130">
        <v>42851</v>
      </c>
      <c r="B13274" s="131" t="s">
        <v>29</v>
      </c>
      <c r="C13274" s="132">
        <v>17.5</v>
      </c>
      <c r="D13274" s="94"/>
      <c r="E13274" s="131" t="s">
        <v>3730</v>
      </c>
      <c r="F13274" s="132">
        <v>6</v>
      </c>
      <c r="G13274" s="91">
        <v>1</v>
      </c>
      <c r="H13274" s="41" t="s">
        <v>6512</v>
      </c>
      <c r="I13274" s="42">
        <v>-1</v>
      </c>
      <c r="J13274" s="18">
        <f t="shared" si="846"/>
        <v>1308.9000000000024</v>
      </c>
      <c r="K13274" s="19" t="str">
        <f t="shared" si="844"/>
        <v>Apr-17</v>
      </c>
      <c r="L13274" s="20">
        <f t="shared" si="847"/>
        <v>13065</v>
      </c>
      <c r="M13274" s="21">
        <f t="shared" si="845"/>
        <v>0.10018369690011499</v>
      </c>
    </row>
    <row r="13275" spans="1:13" x14ac:dyDescent="0.3">
      <c r="A13275" s="130">
        <v>42851</v>
      </c>
      <c r="B13275" s="131" t="s">
        <v>29</v>
      </c>
      <c r="C13275" s="132">
        <v>17.5</v>
      </c>
      <c r="D13275" s="94"/>
      <c r="E13275" s="131" t="s">
        <v>11470</v>
      </c>
      <c r="F13275" s="132">
        <v>5</v>
      </c>
      <c r="G13275" s="91">
        <v>1</v>
      </c>
      <c r="H13275" s="41" t="s">
        <v>6512</v>
      </c>
      <c r="I13275" s="42">
        <v>-1</v>
      </c>
      <c r="J13275" s="18">
        <f t="shared" si="846"/>
        <v>1307.9000000000024</v>
      </c>
      <c r="K13275" s="19" t="str">
        <f t="shared" si="844"/>
        <v>Apr-17</v>
      </c>
      <c r="L13275" s="20">
        <f t="shared" si="847"/>
        <v>13066</v>
      </c>
      <c r="M13275" s="21">
        <f t="shared" si="845"/>
        <v>0.10009949487218754</v>
      </c>
    </row>
    <row r="13276" spans="1:13" x14ac:dyDescent="0.3">
      <c r="A13276" s="130">
        <v>42851</v>
      </c>
      <c r="B13276" s="131" t="s">
        <v>29</v>
      </c>
      <c r="C13276" s="132">
        <v>18.25</v>
      </c>
      <c r="D13276" s="94"/>
      <c r="E13276" s="131" t="s">
        <v>11471</v>
      </c>
      <c r="F13276" s="132">
        <v>5</v>
      </c>
      <c r="G13276" s="91">
        <v>1</v>
      </c>
      <c r="H13276" s="41" t="s">
        <v>6512</v>
      </c>
      <c r="I13276" s="42">
        <v>-1</v>
      </c>
      <c r="J13276" s="18">
        <f t="shared" si="846"/>
        <v>1306.9000000000024</v>
      </c>
      <c r="K13276" s="19" t="str">
        <f t="shared" si="844"/>
        <v>Apr-17</v>
      </c>
      <c r="L13276" s="20">
        <f t="shared" si="847"/>
        <v>13067</v>
      </c>
      <c r="M13276" s="21">
        <f t="shared" si="845"/>
        <v>0.10001530573199681</v>
      </c>
    </row>
    <row r="13277" spans="1:13" x14ac:dyDescent="0.3">
      <c r="A13277" s="130">
        <v>42851</v>
      </c>
      <c r="B13277" s="131" t="s">
        <v>84</v>
      </c>
      <c r="C13277" s="132">
        <v>18.350000000000001</v>
      </c>
      <c r="D13277" s="94"/>
      <c r="E13277" s="131" t="s">
        <v>11472</v>
      </c>
      <c r="F13277" s="132">
        <v>6</v>
      </c>
      <c r="G13277" s="91">
        <v>1</v>
      </c>
      <c r="H13277" s="41" t="s">
        <v>6213</v>
      </c>
      <c r="I13277" s="42">
        <v>-1</v>
      </c>
      <c r="J13277" s="18">
        <f t="shared" si="846"/>
        <v>1305.9000000000024</v>
      </c>
      <c r="K13277" s="19" t="str">
        <f t="shared" si="844"/>
        <v>Apr-17</v>
      </c>
      <c r="L13277" s="20">
        <f t="shared" si="847"/>
        <v>13068</v>
      </c>
      <c r="M13277" s="21">
        <f t="shared" si="845"/>
        <v>9.9931129476584196E-2</v>
      </c>
    </row>
    <row r="13278" spans="1:13" x14ac:dyDescent="0.3">
      <c r="A13278" s="130">
        <v>42851</v>
      </c>
      <c r="B13278" s="131" t="s">
        <v>84</v>
      </c>
      <c r="C13278" s="132">
        <v>19.05</v>
      </c>
      <c r="D13278" s="94"/>
      <c r="E13278" s="131" t="s">
        <v>8842</v>
      </c>
      <c r="F13278" s="132">
        <v>5</v>
      </c>
      <c r="G13278" s="91">
        <v>1</v>
      </c>
      <c r="H13278" s="41" t="s">
        <v>6512</v>
      </c>
      <c r="I13278" s="42">
        <v>-1</v>
      </c>
      <c r="J13278" s="18">
        <f t="shared" si="846"/>
        <v>1304.9000000000024</v>
      </c>
      <c r="K13278" s="19" t="str">
        <f t="shared" si="844"/>
        <v>Apr-17</v>
      </c>
      <c r="L13278" s="20">
        <f t="shared" si="847"/>
        <v>13069</v>
      </c>
      <c r="M13278" s="21">
        <f t="shared" si="845"/>
        <v>9.9846966102991999E-2</v>
      </c>
    </row>
    <row r="13279" spans="1:13" x14ac:dyDescent="0.3">
      <c r="A13279" s="130">
        <v>42851</v>
      </c>
      <c r="B13279" s="131" t="s">
        <v>84</v>
      </c>
      <c r="C13279" s="132">
        <v>20.100000000000001</v>
      </c>
      <c r="D13279" s="94"/>
      <c r="E13279" s="131" t="s">
        <v>11474</v>
      </c>
      <c r="F13279" s="132">
        <v>5</v>
      </c>
      <c r="G13279" s="91">
        <v>1</v>
      </c>
      <c r="H13279" s="41" t="s">
        <v>6526</v>
      </c>
      <c r="I13279" s="42">
        <v>4</v>
      </c>
      <c r="J13279" s="18">
        <f t="shared" si="846"/>
        <v>1308.9000000000024</v>
      </c>
      <c r="K13279" s="19" t="str">
        <f t="shared" si="844"/>
        <v>Apr-17</v>
      </c>
      <c r="L13279" s="20">
        <f t="shared" si="847"/>
        <v>13070</v>
      </c>
      <c r="M13279" s="21">
        <f t="shared" si="845"/>
        <v>0.10014537107880661</v>
      </c>
    </row>
    <row r="13280" spans="1:13" x14ac:dyDescent="0.3">
      <c r="A13280" s="130">
        <v>42851</v>
      </c>
      <c r="B13280" s="131" t="s">
        <v>84</v>
      </c>
      <c r="C13280" s="132">
        <v>20.100000000000001</v>
      </c>
      <c r="D13280" s="94"/>
      <c r="E13280" s="131" t="s">
        <v>11473</v>
      </c>
      <c r="F13280" s="132">
        <v>4.33</v>
      </c>
      <c r="G13280" s="91">
        <v>1</v>
      </c>
      <c r="H13280" s="41" t="s">
        <v>6518</v>
      </c>
      <c r="I13280" s="42">
        <v>-1</v>
      </c>
      <c r="J13280" s="18">
        <f t="shared" si="846"/>
        <v>1307.9000000000024</v>
      </c>
      <c r="K13280" s="19" t="str">
        <f t="shared" si="844"/>
        <v>Apr-17</v>
      </c>
      <c r="L13280" s="20">
        <f t="shared" si="847"/>
        <v>13071</v>
      </c>
      <c r="M13280" s="21">
        <f t="shared" si="845"/>
        <v>0.10006120419248736</v>
      </c>
    </row>
    <row r="13281" spans="1:13" x14ac:dyDescent="0.3">
      <c r="A13281" s="116">
        <v>42852</v>
      </c>
      <c r="B13281" s="90" t="s">
        <v>103</v>
      </c>
      <c r="C13281" s="103">
        <v>0.59722222222222221</v>
      </c>
      <c r="D13281" s="94" t="s">
        <v>31</v>
      </c>
      <c r="E13281" s="90" t="s">
        <v>4429</v>
      </c>
      <c r="F13281" s="115">
        <v>3.75</v>
      </c>
      <c r="G13281" s="92">
        <v>1</v>
      </c>
      <c r="H13281" s="90" t="s">
        <v>33</v>
      </c>
      <c r="I13281" s="77">
        <f t="shared" ref="I13281:I13287" si="848">IF(H13281="Lost",G13281*-1,IF(H13281="Won",     IF(D13281="E/W",            G13281*(F13281-1)*0.5*1.25,    IF(D13281="place",   G13281*(F13281-1) *0.95,  G13281*(F13281-1) )),            IF(H13281="Placed",     (G13281*-0.5)  + (0.5*G13281*(F13281-1)*0.2),0)         ))</f>
        <v>-1</v>
      </c>
      <c r="J13281" s="18">
        <f t="shared" si="846"/>
        <v>1306.9000000000024</v>
      </c>
      <c r="K13281" s="19" t="str">
        <f t="shared" si="844"/>
        <v>Apr-17</v>
      </c>
      <c r="L13281" s="20">
        <f t="shared" si="847"/>
        <v>13072</v>
      </c>
      <c r="M13281" s="21">
        <f t="shared" si="845"/>
        <v>9.9977050183598717E-2</v>
      </c>
    </row>
    <row r="13282" spans="1:13" x14ac:dyDescent="0.3">
      <c r="A13282" s="116">
        <v>42852</v>
      </c>
      <c r="B13282" s="90" t="s">
        <v>103</v>
      </c>
      <c r="C13282" s="103">
        <v>0.64236111111111105</v>
      </c>
      <c r="D13282" s="94" t="s">
        <v>31</v>
      </c>
      <c r="E13282" s="90" t="s">
        <v>4430</v>
      </c>
      <c r="F13282" s="115">
        <v>3.5</v>
      </c>
      <c r="G13282" s="92">
        <v>1</v>
      </c>
      <c r="H13282" s="90" t="s">
        <v>42</v>
      </c>
      <c r="I13282" s="77">
        <f t="shared" si="848"/>
        <v>2.5</v>
      </c>
      <c r="J13282" s="18">
        <f t="shared" si="846"/>
        <v>1309.4000000000024</v>
      </c>
      <c r="K13282" s="19" t="str">
        <f t="shared" si="844"/>
        <v>Apr-17</v>
      </c>
      <c r="L13282" s="20">
        <f t="shared" si="847"/>
        <v>13073</v>
      </c>
      <c r="M13282" s="21">
        <f t="shared" si="845"/>
        <v>0.10016063642622217</v>
      </c>
    </row>
    <row r="13283" spans="1:13" x14ac:dyDescent="0.3">
      <c r="A13283" s="116">
        <v>42852</v>
      </c>
      <c r="B13283" s="90" t="s">
        <v>39</v>
      </c>
      <c r="C13283" s="103">
        <v>0.64930555555555558</v>
      </c>
      <c r="D13283" s="94" t="s">
        <v>31</v>
      </c>
      <c r="E13283" s="90" t="s">
        <v>4431</v>
      </c>
      <c r="F13283" s="115">
        <v>3.5</v>
      </c>
      <c r="G13283" s="92">
        <v>1</v>
      </c>
      <c r="H13283" s="90" t="s">
        <v>33</v>
      </c>
      <c r="I13283" s="77">
        <f t="shared" si="848"/>
        <v>-1</v>
      </c>
      <c r="J13283" s="18">
        <f t="shared" si="846"/>
        <v>1308.4000000000024</v>
      </c>
      <c r="K13283" s="19" t="str">
        <f t="shared" si="844"/>
        <v>Apr-17</v>
      </c>
      <c r="L13283" s="20">
        <f t="shared" si="847"/>
        <v>13074</v>
      </c>
      <c r="M13283" s="21">
        <f t="shared" si="845"/>
        <v>0.10007648768548282</v>
      </c>
    </row>
    <row r="13284" spans="1:13" x14ac:dyDescent="0.3">
      <c r="A13284" s="116">
        <v>42852</v>
      </c>
      <c r="B13284" s="90" t="s">
        <v>39</v>
      </c>
      <c r="C13284" s="103">
        <v>0.69791666666666663</v>
      </c>
      <c r="D13284" s="94" t="s">
        <v>31</v>
      </c>
      <c r="E13284" s="90" t="s">
        <v>4432</v>
      </c>
      <c r="F13284" s="115">
        <v>3.5</v>
      </c>
      <c r="G13284" s="92">
        <v>1</v>
      </c>
      <c r="H13284" s="90" t="s">
        <v>33</v>
      </c>
      <c r="I13284" s="77">
        <f t="shared" si="848"/>
        <v>-1</v>
      </c>
      <c r="J13284" s="18">
        <f t="shared" si="846"/>
        <v>1307.4000000000024</v>
      </c>
      <c r="K13284" s="19" t="str">
        <f t="shared" si="844"/>
        <v>Apr-17</v>
      </c>
      <c r="L13284" s="20">
        <f t="shared" si="847"/>
        <v>13075</v>
      </c>
      <c r="M13284" s="21">
        <f t="shared" si="845"/>
        <v>9.9992351816443781E-2</v>
      </c>
    </row>
    <row r="13285" spans="1:13" x14ac:dyDescent="0.3">
      <c r="A13285" s="116">
        <v>42852</v>
      </c>
      <c r="B13285" s="90" t="s">
        <v>136</v>
      </c>
      <c r="C13285" s="103">
        <v>0.76388888888888884</v>
      </c>
      <c r="D13285" s="94" t="s">
        <v>31</v>
      </c>
      <c r="E13285" s="90" t="s">
        <v>4434</v>
      </c>
      <c r="F13285" s="115">
        <v>3</v>
      </c>
      <c r="G13285" s="92">
        <v>1</v>
      </c>
      <c r="H13285" s="90" t="s">
        <v>33</v>
      </c>
      <c r="I13285" s="77">
        <f t="shared" si="848"/>
        <v>-1</v>
      </c>
      <c r="J13285" s="18">
        <f t="shared" si="846"/>
        <v>1306.4000000000024</v>
      </c>
      <c r="K13285" s="19" t="str">
        <f t="shared" si="844"/>
        <v>Apr-17</v>
      </c>
      <c r="L13285" s="20">
        <f t="shared" si="847"/>
        <v>13076</v>
      </c>
      <c r="M13285" s="21">
        <f t="shared" si="845"/>
        <v>9.9908228816151912E-2</v>
      </c>
    </row>
    <row r="13286" spans="1:13" x14ac:dyDescent="0.3">
      <c r="A13286" s="116">
        <v>42852</v>
      </c>
      <c r="B13286" s="90" t="s">
        <v>47</v>
      </c>
      <c r="C13286" s="103">
        <v>0.77083333333333337</v>
      </c>
      <c r="D13286" s="94" t="s">
        <v>31</v>
      </c>
      <c r="E13286" s="90" t="s">
        <v>4433</v>
      </c>
      <c r="F13286" s="115">
        <v>3</v>
      </c>
      <c r="G13286" s="92">
        <v>1</v>
      </c>
      <c r="H13286" s="90" t="s">
        <v>33</v>
      </c>
      <c r="I13286" s="77">
        <f t="shared" si="848"/>
        <v>-1</v>
      </c>
      <c r="J13286" s="18">
        <f t="shared" si="846"/>
        <v>1305.4000000000024</v>
      </c>
      <c r="K13286" s="19" t="str">
        <f t="shared" si="844"/>
        <v>Apr-17</v>
      </c>
      <c r="L13286" s="20">
        <f t="shared" si="847"/>
        <v>13077</v>
      </c>
      <c r="M13286" s="21">
        <f t="shared" si="845"/>
        <v>9.9824118681655E-2</v>
      </c>
    </row>
    <row r="13287" spans="1:13" x14ac:dyDescent="0.3">
      <c r="A13287" s="116">
        <v>42852</v>
      </c>
      <c r="B13287" s="90" t="s">
        <v>136</v>
      </c>
      <c r="C13287" s="103">
        <v>0.8125</v>
      </c>
      <c r="D13287" s="94" t="s">
        <v>31</v>
      </c>
      <c r="E13287" s="90" t="s">
        <v>4435</v>
      </c>
      <c r="F13287" s="115">
        <v>3</v>
      </c>
      <c r="G13287" s="92">
        <v>1</v>
      </c>
      <c r="H13287" s="90" t="s">
        <v>33</v>
      </c>
      <c r="I13287" s="77">
        <f t="shared" si="848"/>
        <v>-1</v>
      </c>
      <c r="J13287" s="18">
        <f t="shared" si="846"/>
        <v>1304.4000000000024</v>
      </c>
      <c r="K13287" s="19" t="str">
        <f t="shared" si="844"/>
        <v>Apr-17</v>
      </c>
      <c r="L13287" s="20">
        <f t="shared" si="847"/>
        <v>13078</v>
      </c>
      <c r="M13287" s="21">
        <f t="shared" si="845"/>
        <v>9.9740021410001711E-2</v>
      </c>
    </row>
    <row r="13288" spans="1:13" x14ac:dyDescent="0.3">
      <c r="A13288" s="133">
        <v>42852</v>
      </c>
      <c r="B13288" s="134" t="s">
        <v>57</v>
      </c>
      <c r="C13288" s="136">
        <v>13.4</v>
      </c>
      <c r="D13288" s="94"/>
      <c r="E13288" s="134" t="s">
        <v>1956</v>
      </c>
      <c r="F13288" s="136">
        <v>5.5</v>
      </c>
      <c r="G13288" s="89">
        <v>1</v>
      </c>
      <c r="H13288" s="45">
        <v>4</v>
      </c>
      <c r="I13288" s="43">
        <v>-1</v>
      </c>
      <c r="J13288" s="18">
        <f t="shared" si="846"/>
        <v>1303.4000000000024</v>
      </c>
      <c r="K13288" s="19" t="str">
        <f t="shared" si="844"/>
        <v>Apr-17</v>
      </c>
      <c r="L13288" s="20">
        <f t="shared" si="847"/>
        <v>13079</v>
      </c>
      <c r="M13288" s="21">
        <f t="shared" si="845"/>
        <v>9.9655936998241643E-2</v>
      </c>
    </row>
    <row r="13289" spans="1:13" x14ac:dyDescent="0.3">
      <c r="A13289" s="133">
        <v>42852</v>
      </c>
      <c r="B13289" s="134" t="s">
        <v>39</v>
      </c>
      <c r="C13289" s="136">
        <v>14.35</v>
      </c>
      <c r="D13289" s="94"/>
      <c r="E13289" s="134" t="s">
        <v>9416</v>
      </c>
      <c r="F13289" s="136">
        <v>4.33</v>
      </c>
      <c r="G13289" s="91">
        <v>1</v>
      </c>
      <c r="H13289" s="45">
        <v>2</v>
      </c>
      <c r="I13289" s="43">
        <v>-1</v>
      </c>
      <c r="J13289" s="18">
        <f t="shared" si="846"/>
        <v>1302.4000000000024</v>
      </c>
      <c r="K13289" s="19" t="str">
        <f t="shared" si="844"/>
        <v>Apr-17</v>
      </c>
      <c r="L13289" s="20">
        <f t="shared" si="847"/>
        <v>13080</v>
      </c>
      <c r="M13289" s="21">
        <f t="shared" si="845"/>
        <v>9.957186544342525E-2</v>
      </c>
    </row>
    <row r="13290" spans="1:13" x14ac:dyDescent="0.3">
      <c r="A13290" s="130">
        <v>42852</v>
      </c>
      <c r="B13290" s="131" t="s">
        <v>47</v>
      </c>
      <c r="C13290" s="132">
        <v>17.25</v>
      </c>
      <c r="D13290" s="94"/>
      <c r="E13290" s="131" t="s">
        <v>3820</v>
      </c>
      <c r="F13290" s="132">
        <v>5</v>
      </c>
      <c r="G13290" s="91">
        <v>1</v>
      </c>
      <c r="H13290" s="41" t="s">
        <v>6518</v>
      </c>
      <c r="I13290" s="42">
        <v>-1</v>
      </c>
      <c r="J13290" s="18">
        <f t="shared" si="846"/>
        <v>1301.4000000000024</v>
      </c>
      <c r="K13290" s="19" t="str">
        <f t="shared" si="844"/>
        <v>Apr-17</v>
      </c>
      <c r="L13290" s="20">
        <f t="shared" si="847"/>
        <v>13081</v>
      </c>
      <c r="M13290" s="21">
        <f t="shared" si="845"/>
        <v>9.9487806742603963E-2</v>
      </c>
    </row>
    <row r="13291" spans="1:13" x14ac:dyDescent="0.3">
      <c r="A13291" s="130">
        <v>42852</v>
      </c>
      <c r="B13291" s="131" t="s">
        <v>136</v>
      </c>
      <c r="C13291" s="132">
        <v>18.55</v>
      </c>
      <c r="D13291" s="94"/>
      <c r="E13291" s="131" t="s">
        <v>4384</v>
      </c>
      <c r="F13291" s="132">
        <v>5</v>
      </c>
      <c r="G13291" s="91">
        <v>1</v>
      </c>
      <c r="H13291" s="41" t="s">
        <v>6518</v>
      </c>
      <c r="I13291" s="42">
        <v>-1</v>
      </c>
      <c r="J13291" s="18">
        <f t="shared" si="846"/>
        <v>1300.4000000000024</v>
      </c>
      <c r="K13291" s="19" t="str">
        <f t="shared" si="844"/>
        <v>Apr-17</v>
      </c>
      <c r="L13291" s="20">
        <f t="shared" si="847"/>
        <v>13082</v>
      </c>
      <c r="M13291" s="21">
        <f t="shared" si="845"/>
        <v>9.9403760892830026E-2</v>
      </c>
    </row>
    <row r="13292" spans="1:13" x14ac:dyDescent="0.3">
      <c r="A13292" s="130">
        <v>42852</v>
      </c>
      <c r="B13292" s="131" t="s">
        <v>136</v>
      </c>
      <c r="C13292" s="132">
        <v>20</v>
      </c>
      <c r="D13292" s="94"/>
      <c r="E13292" s="131" t="s">
        <v>11478</v>
      </c>
      <c r="F13292" s="132">
        <v>6</v>
      </c>
      <c r="G13292" s="91">
        <v>1</v>
      </c>
      <c r="H13292" s="41" t="s">
        <v>6512</v>
      </c>
      <c r="I13292" s="42">
        <v>-1</v>
      </c>
      <c r="J13292" s="18">
        <f t="shared" si="846"/>
        <v>1299.4000000000024</v>
      </c>
      <c r="K13292" s="19" t="str">
        <f t="shared" si="844"/>
        <v>Apr-17</v>
      </c>
      <c r="L13292" s="20">
        <f t="shared" si="847"/>
        <v>13083</v>
      </c>
      <c r="M13292" s="21">
        <f t="shared" si="845"/>
        <v>9.9319727891156645E-2</v>
      </c>
    </row>
    <row r="13293" spans="1:13" x14ac:dyDescent="0.3">
      <c r="A13293" s="116">
        <v>42853</v>
      </c>
      <c r="B13293" s="90" t="s">
        <v>44</v>
      </c>
      <c r="C13293" s="103">
        <v>0.56944444444444442</v>
      </c>
      <c r="D13293" s="94" t="s">
        <v>31</v>
      </c>
      <c r="E13293" s="90" t="s">
        <v>4436</v>
      </c>
      <c r="F13293" s="115">
        <v>2.75</v>
      </c>
      <c r="G13293" s="92">
        <v>1</v>
      </c>
      <c r="H13293" s="90" t="s">
        <v>42</v>
      </c>
      <c r="I13293" s="77">
        <f>IF(H13293="Lost",G13293*-1,IF(H13293="Won",     IF(D13293="E/W",            G13293*(F13293-1)*0.5*1.25,    IF(D13293="place",   G13293*(F13293-1) *0.95,  G13293*(F13293-1) )),            IF(H13293="Placed",     (G13293*-0.5)  + (0.5*G13293*(F13293-1)*0.2),0)         ))</f>
        <v>1.75</v>
      </c>
      <c r="J13293" s="18">
        <f t="shared" si="846"/>
        <v>1301.1500000000024</v>
      </c>
      <c r="K13293" s="19" t="str">
        <f t="shared" si="844"/>
        <v>Apr-17</v>
      </c>
      <c r="L13293" s="20">
        <f t="shared" si="847"/>
        <v>13084</v>
      </c>
      <c r="M13293" s="21">
        <f t="shared" si="845"/>
        <v>9.9445888107612526E-2</v>
      </c>
    </row>
    <row r="13294" spans="1:13" x14ac:dyDescent="0.3">
      <c r="A13294" s="116">
        <v>42853</v>
      </c>
      <c r="B13294" s="90" t="s">
        <v>96</v>
      </c>
      <c r="C13294" s="103">
        <v>0.71527777777777779</v>
      </c>
      <c r="D13294" s="94" t="s">
        <v>31</v>
      </c>
      <c r="E13294" s="90" t="s">
        <v>4437</v>
      </c>
      <c r="F13294" s="115">
        <v>3.5</v>
      </c>
      <c r="G13294" s="92">
        <v>1</v>
      </c>
      <c r="H13294" s="90" t="s">
        <v>33</v>
      </c>
      <c r="I13294" s="77">
        <f>IF(H13294="Lost",G13294*-1,IF(H13294="Won",     IF(D13294="E/W",            G13294*(F13294-1)*0.5*1.25,    IF(D13294="place",   G13294*(F13294-1) *0.95,  G13294*(F13294-1) )),            IF(H13294="Placed",     (G13294*-0.5)  + (0.5*G13294*(F13294-1)*0.2),0)         ))</f>
        <v>-1</v>
      </c>
      <c r="J13294" s="18">
        <f t="shared" si="846"/>
        <v>1300.1500000000024</v>
      </c>
      <c r="K13294" s="19" t="str">
        <f t="shared" si="844"/>
        <v>Apr-17</v>
      </c>
      <c r="L13294" s="20">
        <f t="shared" si="847"/>
        <v>13085</v>
      </c>
      <c r="M13294" s="21">
        <f t="shared" si="845"/>
        <v>9.9361864730607749E-2</v>
      </c>
    </row>
    <row r="13295" spans="1:13" x14ac:dyDescent="0.3">
      <c r="A13295" s="116">
        <v>42853</v>
      </c>
      <c r="B13295" s="90" t="s">
        <v>67</v>
      </c>
      <c r="C13295" s="103">
        <v>0.78472222222222221</v>
      </c>
      <c r="D13295" s="94" t="s">
        <v>31</v>
      </c>
      <c r="E13295" s="90" t="s">
        <v>3822</v>
      </c>
      <c r="F13295" s="115">
        <v>3.75</v>
      </c>
      <c r="G13295" s="92">
        <v>1</v>
      </c>
      <c r="H13295" s="90" t="s">
        <v>33</v>
      </c>
      <c r="I13295" s="77">
        <f>IF(H13295="Lost",G13295*-1,IF(H13295="Won",     IF(D13295="E/W",            G13295*(F13295-1)*0.5*1.25,    IF(D13295="place",   G13295*(F13295-1) *0.95,  G13295*(F13295-1) )),            IF(H13295="Placed",     (G13295*-0.5)  + (0.5*G13295*(F13295-1)*0.2),0)         ))</f>
        <v>-1</v>
      </c>
      <c r="J13295" s="18">
        <f t="shared" si="846"/>
        <v>1299.1500000000024</v>
      </c>
      <c r="K13295" s="19" t="str">
        <f t="shared" si="844"/>
        <v>Apr-17</v>
      </c>
      <c r="L13295" s="20">
        <f t="shared" si="847"/>
        <v>13086</v>
      </c>
      <c r="M13295" s="21">
        <f t="shared" si="845"/>
        <v>9.9277854195323423E-2</v>
      </c>
    </row>
    <row r="13296" spans="1:13" x14ac:dyDescent="0.3">
      <c r="A13296" s="133">
        <v>42853</v>
      </c>
      <c r="B13296" s="134" t="s">
        <v>39</v>
      </c>
      <c r="C13296" s="136">
        <v>15.1</v>
      </c>
      <c r="D13296" s="94"/>
      <c r="E13296" s="134" t="s">
        <v>11480</v>
      </c>
      <c r="F13296" s="136">
        <v>6</v>
      </c>
      <c r="G13296" s="91">
        <v>1</v>
      </c>
      <c r="H13296" s="45">
        <v>1</v>
      </c>
      <c r="I13296" s="43">
        <v>5</v>
      </c>
      <c r="J13296" s="18">
        <f t="shared" si="846"/>
        <v>1304.1500000000024</v>
      </c>
      <c r="K13296" s="19" t="str">
        <f t="shared" si="844"/>
        <v>Apr-17</v>
      </c>
      <c r="L13296" s="20">
        <f t="shared" si="847"/>
        <v>13087</v>
      </c>
      <c r="M13296" s="21">
        <f t="shared" si="845"/>
        <v>9.9652326736456201E-2</v>
      </c>
    </row>
    <row r="13297" spans="1:13" x14ac:dyDescent="0.3">
      <c r="A13297" s="133">
        <v>42853</v>
      </c>
      <c r="B13297" s="134" t="s">
        <v>39</v>
      </c>
      <c r="C13297" s="136">
        <v>15.45</v>
      </c>
      <c r="D13297" s="94"/>
      <c r="E13297" s="134" t="s">
        <v>550</v>
      </c>
      <c r="F13297" s="136">
        <v>5</v>
      </c>
      <c r="G13297" s="91">
        <v>1</v>
      </c>
      <c r="H13297" s="45">
        <v>5</v>
      </c>
      <c r="I13297" s="43">
        <v>-1</v>
      </c>
      <c r="J13297" s="18">
        <f t="shared" si="846"/>
        <v>1303.1500000000024</v>
      </c>
      <c r="K13297" s="19" t="str">
        <f t="shared" si="844"/>
        <v>Apr-17</v>
      </c>
      <c r="L13297" s="20">
        <f t="shared" si="847"/>
        <v>13088</v>
      </c>
      <c r="M13297" s="21">
        <f t="shared" si="845"/>
        <v>9.9568306845965945E-2</v>
      </c>
    </row>
    <row r="13298" spans="1:13" x14ac:dyDescent="0.3">
      <c r="A13298" s="130">
        <v>42853</v>
      </c>
      <c r="B13298" s="131" t="s">
        <v>130</v>
      </c>
      <c r="C13298" s="132">
        <v>17.2</v>
      </c>
      <c r="D13298" s="94"/>
      <c r="E13298" s="131" t="s">
        <v>1051</v>
      </c>
      <c r="F13298" s="132">
        <v>5.5</v>
      </c>
      <c r="G13298" s="91">
        <v>1</v>
      </c>
      <c r="H13298" s="41" t="s">
        <v>7502</v>
      </c>
      <c r="I13298" s="42">
        <v>-1</v>
      </c>
      <c r="J13298" s="18">
        <f t="shared" si="846"/>
        <v>1302.1500000000024</v>
      </c>
      <c r="K13298" s="19" t="str">
        <f t="shared" si="844"/>
        <v>Apr-17</v>
      </c>
      <c r="L13298" s="20">
        <f t="shared" si="847"/>
        <v>13089</v>
      </c>
      <c r="M13298" s="21">
        <f t="shared" si="845"/>
        <v>9.9484299793720102E-2</v>
      </c>
    </row>
    <row r="13299" spans="1:13" x14ac:dyDescent="0.3">
      <c r="A13299" s="130">
        <v>42853</v>
      </c>
      <c r="B13299" s="131" t="s">
        <v>130</v>
      </c>
      <c r="C13299" s="132">
        <v>17.55</v>
      </c>
      <c r="D13299" s="94"/>
      <c r="E13299" s="131" t="s">
        <v>5707</v>
      </c>
      <c r="F13299" s="132">
        <v>5</v>
      </c>
      <c r="G13299" s="91">
        <v>0</v>
      </c>
      <c r="H13299" s="41" t="s">
        <v>6111</v>
      </c>
      <c r="I13299" s="42">
        <v>0</v>
      </c>
      <c r="J13299" s="18">
        <f t="shared" si="846"/>
        <v>1302.1500000000024</v>
      </c>
      <c r="K13299" s="19" t="str">
        <f t="shared" si="844"/>
        <v>Apr-17</v>
      </c>
      <c r="L13299" s="20">
        <f t="shared" si="847"/>
        <v>13089</v>
      </c>
      <c r="M13299" s="21">
        <f t="shared" si="845"/>
        <v>9.9484299793720102E-2</v>
      </c>
    </row>
    <row r="13300" spans="1:13" x14ac:dyDescent="0.3">
      <c r="A13300" s="130">
        <v>42853</v>
      </c>
      <c r="B13300" s="131" t="s">
        <v>130</v>
      </c>
      <c r="C13300" s="132">
        <v>17.55</v>
      </c>
      <c r="D13300" s="94"/>
      <c r="E13300" s="131" t="s">
        <v>11479</v>
      </c>
      <c r="F13300" s="132">
        <v>5</v>
      </c>
      <c r="G13300" s="91">
        <v>1</v>
      </c>
      <c r="H13300" s="41" t="s">
        <v>7502</v>
      </c>
      <c r="I13300" s="42">
        <v>-1</v>
      </c>
      <c r="J13300" s="18">
        <f t="shared" si="846"/>
        <v>1301.1500000000024</v>
      </c>
      <c r="K13300" s="19" t="str">
        <f t="shared" si="844"/>
        <v>Apr-17</v>
      </c>
      <c r="L13300" s="20">
        <f t="shared" si="847"/>
        <v>13090</v>
      </c>
      <c r="M13300" s="21">
        <f t="shared" si="845"/>
        <v>9.9400305576776343E-2</v>
      </c>
    </row>
    <row r="13301" spans="1:13" x14ac:dyDescent="0.3">
      <c r="A13301" s="130">
        <v>42853</v>
      </c>
      <c r="B13301" s="131" t="s">
        <v>130</v>
      </c>
      <c r="C13301" s="132">
        <v>19</v>
      </c>
      <c r="D13301" s="94"/>
      <c r="E13301" s="131" t="s">
        <v>10767</v>
      </c>
      <c r="F13301" s="132">
        <v>5.5</v>
      </c>
      <c r="G13301" s="91">
        <v>1</v>
      </c>
      <c r="H13301" s="41" t="s">
        <v>6526</v>
      </c>
      <c r="I13301" s="42">
        <v>4.5</v>
      </c>
      <c r="J13301" s="18">
        <f t="shared" si="846"/>
        <v>1305.6500000000024</v>
      </c>
      <c r="K13301" s="19" t="str">
        <f t="shared" si="844"/>
        <v>Apr-17</v>
      </c>
      <c r="L13301" s="20">
        <f t="shared" si="847"/>
        <v>13091</v>
      </c>
      <c r="M13301" s="21">
        <f t="shared" si="845"/>
        <v>9.9736460163471263E-2</v>
      </c>
    </row>
    <row r="13302" spans="1:13" x14ac:dyDescent="0.3">
      <c r="A13302" s="116">
        <v>42854</v>
      </c>
      <c r="B13302" s="90" t="s">
        <v>96</v>
      </c>
      <c r="C13302" s="103">
        <v>0.60069444444444442</v>
      </c>
      <c r="D13302" s="94" t="s">
        <v>31</v>
      </c>
      <c r="E13302" s="90" t="s">
        <v>4439</v>
      </c>
      <c r="F13302" s="115">
        <v>3.5</v>
      </c>
      <c r="G13302" s="92">
        <v>1</v>
      </c>
      <c r="H13302" s="90" t="s">
        <v>42</v>
      </c>
      <c r="I13302" s="77">
        <f>IF(H13302="Lost",G13302*-1,IF(H13302="Won",     IF(D13302="E/W",            G13302*(F13302-1)*0.5*1.25,    IF(D13302="place",   G13302*(F13302-1) *0.95,  G13302*(F13302-1) )),            IF(H13302="Placed",     (G13302*-0.5)  + (0.5*G13302*(F13302-1)*0.2),0)         ))</f>
        <v>2.5</v>
      </c>
      <c r="J13302" s="18">
        <f t="shared" si="846"/>
        <v>1308.1500000000024</v>
      </c>
      <c r="K13302" s="19" t="str">
        <f t="shared" si="844"/>
        <v>Apr-17</v>
      </c>
      <c r="L13302" s="20">
        <f t="shared" si="847"/>
        <v>13092</v>
      </c>
      <c r="M13302" s="21">
        <f t="shared" si="845"/>
        <v>9.9919798350137673E-2</v>
      </c>
    </row>
    <row r="13303" spans="1:13" x14ac:dyDescent="0.3">
      <c r="A13303" s="116">
        <v>42854</v>
      </c>
      <c r="B13303" s="90" t="s">
        <v>35</v>
      </c>
      <c r="C13303" s="103">
        <v>0.65625</v>
      </c>
      <c r="D13303" s="94" t="s">
        <v>31</v>
      </c>
      <c r="E13303" s="90" t="s">
        <v>4438</v>
      </c>
      <c r="F13303" s="115">
        <v>4</v>
      </c>
      <c r="G13303" s="92">
        <v>1</v>
      </c>
      <c r="H13303" s="90" t="s">
        <v>33</v>
      </c>
      <c r="I13303" s="77">
        <f>IF(H13303="Lost",G13303*-1,IF(H13303="Won",     IF(D13303="E/W",            G13303*(F13303-1)*0.5*1.25,    IF(D13303="place",   G13303*(F13303-1) *0.95,  G13303*(F13303-1) )),            IF(H13303="Placed",     (G13303*-0.5)  + (0.5*G13303*(F13303-1)*0.2),0)         ))</f>
        <v>-1</v>
      </c>
      <c r="J13303" s="18">
        <f t="shared" si="846"/>
        <v>1307.1500000000024</v>
      </c>
      <c r="K13303" s="19" t="str">
        <f t="shared" si="844"/>
        <v>Apr-17</v>
      </c>
      <c r="L13303" s="20">
        <f t="shared" si="847"/>
        <v>13093</v>
      </c>
      <c r="M13303" s="21">
        <f t="shared" si="845"/>
        <v>9.9835790116856518E-2</v>
      </c>
    </row>
    <row r="13304" spans="1:13" x14ac:dyDescent="0.3">
      <c r="A13304" s="116">
        <v>42854</v>
      </c>
      <c r="B13304" s="90" t="s">
        <v>44</v>
      </c>
      <c r="C13304" s="103">
        <v>0.75</v>
      </c>
      <c r="D13304" s="94" t="s">
        <v>31</v>
      </c>
      <c r="E13304" s="90" t="s">
        <v>4440</v>
      </c>
      <c r="F13304" s="115">
        <v>3.75</v>
      </c>
      <c r="G13304" s="92">
        <v>1</v>
      </c>
      <c r="H13304" s="90" t="s">
        <v>42</v>
      </c>
      <c r="I13304" s="77">
        <f>IF(H13304="Lost",G13304*-1,IF(H13304="Won",     IF(D13304="E/W",            G13304*(F13304-1)*0.5*1.25,    IF(D13304="place",   G13304*(F13304-1) *0.95,  G13304*(F13304-1) )),            IF(H13304="Placed",     (G13304*-0.5)  + (0.5*G13304*(F13304-1)*0.2),0)         ))</f>
        <v>2.75</v>
      </c>
      <c r="J13304" s="18">
        <f t="shared" si="846"/>
        <v>1309.9000000000024</v>
      </c>
      <c r="K13304" s="19" t="str">
        <f t="shared" si="844"/>
        <v>Apr-17</v>
      </c>
      <c r="L13304" s="20">
        <f t="shared" si="847"/>
        <v>13094</v>
      </c>
      <c r="M13304" s="21">
        <f t="shared" si="845"/>
        <v>0.10003818542844069</v>
      </c>
    </row>
    <row r="13305" spans="1:13" x14ac:dyDescent="0.3">
      <c r="A13305" s="116">
        <v>42854</v>
      </c>
      <c r="B13305" s="90" t="s">
        <v>45</v>
      </c>
      <c r="C13305" s="103">
        <v>0.76388888888888884</v>
      </c>
      <c r="D13305" s="94" t="s">
        <v>31</v>
      </c>
      <c r="E13305" s="90" t="s">
        <v>4441</v>
      </c>
      <c r="F13305" s="115">
        <v>4</v>
      </c>
      <c r="G13305" s="92">
        <v>1</v>
      </c>
      <c r="H13305" s="90" t="s">
        <v>33</v>
      </c>
      <c r="I13305" s="77">
        <f>IF(H13305="Lost",G13305*-1,IF(H13305="Won",     IF(D13305="E/W",            G13305*(F13305-1)*0.5*1.25,    IF(D13305="place",   G13305*(F13305-1) *0.95,  G13305*(F13305-1) )),            IF(H13305="Placed",     (G13305*-0.5)  + (0.5*G13305*(F13305-1)*0.2),0)         ))</f>
        <v>-1</v>
      </c>
      <c r="J13305" s="18">
        <f t="shared" si="846"/>
        <v>1308.9000000000024</v>
      </c>
      <c r="K13305" s="19" t="str">
        <f t="shared" si="844"/>
        <v>Apr-17</v>
      </c>
      <c r="L13305" s="20">
        <f t="shared" si="847"/>
        <v>13095</v>
      </c>
      <c r="M13305" s="21">
        <f t="shared" si="845"/>
        <v>9.9954180985108998E-2</v>
      </c>
    </row>
    <row r="13306" spans="1:13" x14ac:dyDescent="0.3">
      <c r="A13306" s="133">
        <v>42854</v>
      </c>
      <c r="B13306" s="134" t="s">
        <v>135</v>
      </c>
      <c r="C13306" s="136">
        <v>14.45</v>
      </c>
      <c r="D13306" s="94"/>
      <c r="E13306" s="134" t="s">
        <v>11483</v>
      </c>
      <c r="F13306" s="136">
        <v>6</v>
      </c>
      <c r="G13306" s="91">
        <v>1</v>
      </c>
      <c r="H13306" s="45">
        <v>1</v>
      </c>
      <c r="I13306" s="43">
        <v>5.5</v>
      </c>
      <c r="J13306" s="18">
        <f t="shared" si="846"/>
        <v>1314.4000000000024</v>
      </c>
      <c r="K13306" s="19" t="str">
        <f t="shared" si="844"/>
        <v>Apr-17</v>
      </c>
      <c r="L13306" s="20">
        <f t="shared" si="847"/>
        <v>13096</v>
      </c>
      <c r="M13306" s="21">
        <f t="shared" si="845"/>
        <v>0.10036652412950538</v>
      </c>
    </row>
    <row r="13307" spans="1:13" x14ac:dyDescent="0.3">
      <c r="A13307" s="133">
        <v>42854</v>
      </c>
      <c r="B13307" s="134" t="s">
        <v>135</v>
      </c>
      <c r="C13307" s="136">
        <v>15.2</v>
      </c>
      <c r="D13307" s="94"/>
      <c r="E13307" s="134" t="s">
        <v>5713</v>
      </c>
      <c r="F13307" s="136">
        <v>5</v>
      </c>
      <c r="G13307" s="91">
        <v>1</v>
      </c>
      <c r="H13307" s="45">
        <v>2</v>
      </c>
      <c r="I13307" s="43">
        <v>-1</v>
      </c>
      <c r="J13307" s="18">
        <f t="shared" si="846"/>
        <v>1313.4000000000024</v>
      </c>
      <c r="K13307" s="19" t="str">
        <f t="shared" si="844"/>
        <v>Apr-17</v>
      </c>
      <c r="L13307" s="20">
        <f t="shared" si="847"/>
        <v>13097</v>
      </c>
      <c r="M13307" s="21">
        <f t="shared" si="845"/>
        <v>0.10028250744445311</v>
      </c>
    </row>
    <row r="13308" spans="1:13" x14ac:dyDescent="0.3">
      <c r="A13308" s="133">
        <v>42854</v>
      </c>
      <c r="B13308" s="134" t="s">
        <v>135</v>
      </c>
      <c r="C13308" s="136">
        <v>15.55</v>
      </c>
      <c r="D13308" s="94"/>
      <c r="E13308" s="134" t="s">
        <v>9305</v>
      </c>
      <c r="F13308" s="136">
        <v>5.5</v>
      </c>
      <c r="G13308" s="91">
        <v>1</v>
      </c>
      <c r="H13308" s="45">
        <v>1</v>
      </c>
      <c r="I13308" s="43">
        <v>5</v>
      </c>
      <c r="J13308" s="18">
        <f t="shared" si="846"/>
        <v>1318.4000000000024</v>
      </c>
      <c r="K13308" s="19" t="str">
        <f t="shared" si="844"/>
        <v>Apr-17</v>
      </c>
      <c r="L13308" s="20">
        <f t="shared" si="847"/>
        <v>13098</v>
      </c>
      <c r="M13308" s="21">
        <f t="shared" si="845"/>
        <v>0.10065658879218219</v>
      </c>
    </row>
    <row r="13309" spans="1:13" x14ac:dyDescent="0.3">
      <c r="A13309" s="133">
        <v>42854</v>
      </c>
      <c r="B13309" s="134" t="s">
        <v>135</v>
      </c>
      <c r="C13309" s="136">
        <v>17.05</v>
      </c>
      <c r="D13309" s="94"/>
      <c r="E13309" s="134" t="s">
        <v>11484</v>
      </c>
      <c r="F13309" s="136">
        <v>4.33</v>
      </c>
      <c r="G13309" s="91">
        <v>1</v>
      </c>
      <c r="H13309" s="45">
        <v>3</v>
      </c>
      <c r="I13309" s="43">
        <v>-1</v>
      </c>
      <c r="J13309" s="18">
        <f t="shared" si="846"/>
        <v>1317.4000000000024</v>
      </c>
      <c r="K13309" s="19" t="str">
        <f t="shared" si="844"/>
        <v>Apr-17</v>
      </c>
      <c r="L13309" s="20">
        <f t="shared" si="847"/>
        <v>13099</v>
      </c>
      <c r="M13309" s="21">
        <f t="shared" si="845"/>
        <v>0.10057256279105294</v>
      </c>
    </row>
    <row r="13310" spans="1:13" x14ac:dyDescent="0.3">
      <c r="A13310" s="130">
        <v>42854</v>
      </c>
      <c r="B13310" s="131" t="s">
        <v>45</v>
      </c>
      <c r="C13310" s="132">
        <v>17.5</v>
      </c>
      <c r="D13310" s="94"/>
      <c r="E13310" s="131" t="s">
        <v>11481</v>
      </c>
      <c r="F13310" s="132">
        <v>5</v>
      </c>
      <c r="G13310" s="91">
        <v>1</v>
      </c>
      <c r="H13310" s="41" t="s">
        <v>6518</v>
      </c>
      <c r="I13310" s="42">
        <v>-1</v>
      </c>
      <c r="J13310" s="18">
        <f t="shared" si="846"/>
        <v>1316.4000000000024</v>
      </c>
      <c r="K13310" s="19" t="str">
        <f t="shared" si="844"/>
        <v>Apr-17</v>
      </c>
      <c r="L13310" s="20">
        <f t="shared" si="847"/>
        <v>13100</v>
      </c>
      <c r="M13310" s="21">
        <f t="shared" si="845"/>
        <v>0.10048854961832079</v>
      </c>
    </row>
    <row r="13311" spans="1:13" x14ac:dyDescent="0.3">
      <c r="A13311" s="130">
        <v>42854</v>
      </c>
      <c r="B13311" s="131" t="s">
        <v>45</v>
      </c>
      <c r="C13311" s="132">
        <v>18.5</v>
      </c>
      <c r="D13311" s="94"/>
      <c r="E13311" s="131" t="s">
        <v>11482</v>
      </c>
      <c r="F13311" s="132">
        <v>4.33</v>
      </c>
      <c r="G13311" s="91">
        <v>1</v>
      </c>
      <c r="H13311" s="41" t="s">
        <v>6518</v>
      </c>
      <c r="I13311" s="42">
        <v>-1</v>
      </c>
      <c r="J13311" s="18">
        <f t="shared" si="846"/>
        <v>1315.4000000000024</v>
      </c>
      <c r="K13311" s="19" t="str">
        <f t="shared" si="844"/>
        <v>Apr-17</v>
      </c>
      <c r="L13311" s="20">
        <f t="shared" si="847"/>
        <v>13101</v>
      </c>
      <c r="M13311" s="21">
        <f t="shared" si="845"/>
        <v>0.10040454927104819</v>
      </c>
    </row>
    <row r="13312" spans="1:13" x14ac:dyDescent="0.3">
      <c r="A13312" s="116">
        <v>42856</v>
      </c>
      <c r="B13312" s="90" t="s">
        <v>85</v>
      </c>
      <c r="C13312" s="103">
        <v>0.61111111111111105</v>
      </c>
      <c r="D13312" s="94" t="s">
        <v>31</v>
      </c>
      <c r="E13312" s="90" t="s">
        <v>4442</v>
      </c>
      <c r="F13312" s="115">
        <v>4</v>
      </c>
      <c r="G13312" s="92">
        <v>1</v>
      </c>
      <c r="H13312" s="90" t="s">
        <v>42</v>
      </c>
      <c r="I13312" s="77">
        <f>IF(H13312="Lost",G13312*-1,IF(H13312="Won",     IF(D13312="E/W",            G13312*(F13312-1)*0.5*1.25,    IF(D13312="place",   G13312*(F13312-1) *0.95,  G13312*(F13312-1) )),            IF(H13312="Placed",     (G13312*-0.5)  + (0.5*G13312*(F13312-1)*0.2),0)         ))</f>
        <v>3</v>
      </c>
      <c r="J13312" s="18">
        <f t="shared" si="846"/>
        <v>1318.4000000000024</v>
      </c>
      <c r="K13312" s="19" t="str">
        <f t="shared" si="844"/>
        <v>May-17</v>
      </c>
      <c r="L13312" s="20">
        <f t="shared" si="847"/>
        <v>13102</v>
      </c>
      <c r="M13312" s="21">
        <f t="shared" si="845"/>
        <v>0.10062585864753491</v>
      </c>
    </row>
    <row r="13313" spans="1:13" x14ac:dyDescent="0.3">
      <c r="A13313" s="116">
        <v>42856</v>
      </c>
      <c r="B13313" s="90" t="s">
        <v>43</v>
      </c>
      <c r="C13313" s="103">
        <v>0.62152777777777779</v>
      </c>
      <c r="D13313" s="94" t="s">
        <v>31</v>
      </c>
      <c r="E13313" s="90" t="s">
        <v>4443</v>
      </c>
      <c r="F13313" s="115">
        <v>4</v>
      </c>
      <c r="G13313" s="92">
        <v>1</v>
      </c>
      <c r="H13313" s="90" t="s">
        <v>33</v>
      </c>
      <c r="I13313" s="77">
        <f>IF(H13313="Lost",G13313*-1,IF(H13313="Won",     IF(D13313="E/W",            G13313*(F13313-1)*0.5*1.25,    IF(D13313="place",   G13313*(F13313-1) *0.95,  G13313*(F13313-1) )),            IF(H13313="Placed",     (G13313*-0.5)  + (0.5*G13313*(F13313-1)*0.2),0)         ))</f>
        <v>-1</v>
      </c>
      <c r="J13313" s="18">
        <f t="shared" si="846"/>
        <v>1317.4000000000024</v>
      </c>
      <c r="K13313" s="19" t="str">
        <f t="shared" si="844"/>
        <v>May-17</v>
      </c>
      <c r="L13313" s="20">
        <f t="shared" si="847"/>
        <v>13103</v>
      </c>
      <c r="M13313" s="21">
        <f t="shared" si="845"/>
        <v>0.10054186064260111</v>
      </c>
    </row>
    <row r="13314" spans="1:13" x14ac:dyDescent="0.3">
      <c r="A13314" s="133">
        <v>42856</v>
      </c>
      <c r="B13314" s="134" t="s">
        <v>43</v>
      </c>
      <c r="C13314" s="136">
        <v>14.2</v>
      </c>
      <c r="D13314" s="94"/>
      <c r="E13314" s="134" t="s">
        <v>11486</v>
      </c>
      <c r="F13314" s="136">
        <v>5.5</v>
      </c>
      <c r="G13314" s="91">
        <v>1</v>
      </c>
      <c r="H13314" s="45">
        <v>3</v>
      </c>
      <c r="I13314" s="43">
        <v>-1</v>
      </c>
      <c r="J13314" s="18">
        <f t="shared" si="846"/>
        <v>1316.4000000000024</v>
      </c>
      <c r="K13314" s="19" t="str">
        <f t="shared" ref="K13314:K13377" si="849">TEXT(A13314,"MMM-yy")</f>
        <v>May-17</v>
      </c>
      <c r="L13314" s="20">
        <f t="shared" si="847"/>
        <v>13104</v>
      </c>
      <c r="M13314" s="21">
        <f t="shared" ref="M13314:M13377" si="850">J13314/L13314</f>
        <v>0.10045787545787564</v>
      </c>
    </row>
    <row r="13315" spans="1:13" x14ac:dyDescent="0.3">
      <c r="A13315" s="133">
        <v>42856</v>
      </c>
      <c r="B13315" s="134" t="s">
        <v>59</v>
      </c>
      <c r="C13315" s="136">
        <v>16.55</v>
      </c>
      <c r="D13315" s="94"/>
      <c r="E13315" s="134" t="s">
        <v>11487</v>
      </c>
      <c r="F13315" s="136">
        <v>5</v>
      </c>
      <c r="G13315" s="91">
        <v>1</v>
      </c>
      <c r="H13315" s="45">
        <v>2</v>
      </c>
      <c r="I13315" s="43">
        <v>-1</v>
      </c>
      <c r="J13315" s="18">
        <f t="shared" ref="J13315:J13378" si="851">J13314+I13315</f>
        <v>1315.4000000000024</v>
      </c>
      <c r="K13315" s="19" t="str">
        <f t="shared" si="849"/>
        <v>May-17</v>
      </c>
      <c r="L13315" s="20">
        <f t="shared" ref="L13315:L13378" si="852">L13314+G13315</f>
        <v>13105</v>
      </c>
      <c r="M13315" s="21">
        <f t="shared" si="850"/>
        <v>0.10037390309042368</v>
      </c>
    </row>
    <row r="13316" spans="1:13" x14ac:dyDescent="0.3">
      <c r="A13316" s="133">
        <v>42856</v>
      </c>
      <c r="B13316" s="134" t="s">
        <v>85</v>
      </c>
      <c r="C13316" s="136">
        <v>17</v>
      </c>
      <c r="D13316" s="94"/>
      <c r="E13316" s="134" t="s">
        <v>11485</v>
      </c>
      <c r="F13316" s="136">
        <v>4.5</v>
      </c>
      <c r="G13316" s="91">
        <v>1</v>
      </c>
      <c r="H13316" s="45">
        <v>10</v>
      </c>
      <c r="I13316" s="43">
        <v>-1</v>
      </c>
      <c r="J13316" s="18">
        <f t="shared" si="851"/>
        <v>1314.4000000000024</v>
      </c>
      <c r="K13316" s="19" t="str">
        <f t="shared" si="849"/>
        <v>May-17</v>
      </c>
      <c r="L13316" s="20">
        <f t="shared" si="852"/>
        <v>13106</v>
      </c>
      <c r="M13316" s="21">
        <f t="shared" si="850"/>
        <v>0.10028994353731134</v>
      </c>
    </row>
    <row r="13317" spans="1:13" x14ac:dyDescent="0.3">
      <c r="A13317" s="133">
        <v>42856</v>
      </c>
      <c r="B13317" s="134" t="s">
        <v>56</v>
      </c>
      <c r="C13317" s="136">
        <v>17.399999999999999</v>
      </c>
      <c r="D13317" s="94"/>
      <c r="E13317" s="134" t="s">
        <v>11488</v>
      </c>
      <c r="F13317" s="136">
        <v>5.5</v>
      </c>
      <c r="G13317" s="91">
        <v>1</v>
      </c>
      <c r="H13317" s="45">
        <v>7</v>
      </c>
      <c r="I13317" s="43">
        <v>-1</v>
      </c>
      <c r="J13317" s="18">
        <f t="shared" si="851"/>
        <v>1313.4000000000024</v>
      </c>
      <c r="K13317" s="19" t="str">
        <f t="shared" si="849"/>
        <v>May-17</v>
      </c>
      <c r="L13317" s="20">
        <f t="shared" si="852"/>
        <v>13107</v>
      </c>
      <c r="M13317" s="21">
        <f t="shared" si="850"/>
        <v>0.10020599679560559</v>
      </c>
    </row>
    <row r="13318" spans="1:13" x14ac:dyDescent="0.3">
      <c r="A13318" s="116">
        <v>42857</v>
      </c>
      <c r="B13318" s="90" t="s">
        <v>38</v>
      </c>
      <c r="C13318" s="103">
        <v>0.69444444444444453</v>
      </c>
      <c r="D13318" s="94" t="s">
        <v>31</v>
      </c>
      <c r="E13318" s="90" t="s">
        <v>3571</v>
      </c>
      <c r="F13318" s="115">
        <v>4</v>
      </c>
      <c r="G13318" s="92">
        <v>1</v>
      </c>
      <c r="H13318" s="90" t="s">
        <v>33</v>
      </c>
      <c r="I13318" s="77">
        <f>IF(H13318="Lost",G13318*-1,IF(H13318="Won",     IF(D13318="E/W",            G13318*(F13318-1)*0.5*1.25,    IF(D13318="place",   G13318*(F13318-1) *0.95,  G13318*(F13318-1) )),            IF(H13318="Placed",     (G13318*-0.5)  + (0.5*G13318*(F13318-1)*0.2),0)         ))</f>
        <v>-1</v>
      </c>
      <c r="J13318" s="18">
        <f t="shared" si="851"/>
        <v>1312.4000000000024</v>
      </c>
      <c r="K13318" s="19" t="str">
        <f t="shared" si="849"/>
        <v>May-17</v>
      </c>
      <c r="L13318" s="20">
        <f t="shared" si="852"/>
        <v>13108</v>
      </c>
      <c r="M13318" s="21">
        <f t="shared" si="850"/>
        <v>0.10012206286237431</v>
      </c>
    </row>
    <row r="13319" spans="1:13" x14ac:dyDescent="0.3">
      <c r="A13319" s="116">
        <v>42857</v>
      </c>
      <c r="B13319" s="90" t="s">
        <v>47</v>
      </c>
      <c r="C13319" s="103">
        <v>0.88194444444444453</v>
      </c>
      <c r="D13319" s="94" t="s">
        <v>31</v>
      </c>
      <c r="E13319" s="90" t="s">
        <v>4444</v>
      </c>
      <c r="F13319" s="115">
        <v>4</v>
      </c>
      <c r="G13319" s="92">
        <v>1</v>
      </c>
      <c r="H13319" s="90" t="s">
        <v>33</v>
      </c>
      <c r="I13319" s="77">
        <f>IF(H13319="Lost",G13319*-1,IF(H13319="Won",     IF(D13319="E/W",            G13319*(F13319-1)*0.5*1.25,    IF(D13319="place",   G13319*(F13319-1) *0.95,  G13319*(F13319-1) )),            IF(H13319="Placed",     (G13319*-0.5)  + (0.5*G13319*(F13319-1)*0.2),0)         ))</f>
        <v>-1</v>
      </c>
      <c r="J13319" s="18">
        <f t="shared" si="851"/>
        <v>1311.4000000000024</v>
      </c>
      <c r="K13319" s="19" t="str">
        <f t="shared" si="849"/>
        <v>May-17</v>
      </c>
      <c r="L13319" s="20">
        <f t="shared" si="852"/>
        <v>13109</v>
      </c>
      <c r="M13319" s="21">
        <f t="shared" si="850"/>
        <v>0.10003814173468627</v>
      </c>
    </row>
    <row r="13320" spans="1:13" x14ac:dyDescent="0.3">
      <c r="A13320" s="119">
        <v>42857</v>
      </c>
      <c r="B13320" s="121" t="s">
        <v>46</v>
      </c>
      <c r="C13320" s="121">
        <v>14.2</v>
      </c>
      <c r="D13320" s="94"/>
      <c r="E13320" s="123" t="s">
        <v>11495</v>
      </c>
      <c r="F13320" s="121">
        <v>6</v>
      </c>
      <c r="G13320" s="91">
        <v>1</v>
      </c>
      <c r="H13320" s="40">
        <v>2</v>
      </c>
      <c r="I13320" s="43">
        <v>-1</v>
      </c>
      <c r="J13320" s="18">
        <f t="shared" si="851"/>
        <v>1310.4000000000024</v>
      </c>
      <c r="K13320" s="19" t="str">
        <f t="shared" si="849"/>
        <v>May-17</v>
      </c>
      <c r="L13320" s="20">
        <f t="shared" si="852"/>
        <v>13110</v>
      </c>
      <c r="M13320" s="21">
        <f t="shared" si="850"/>
        <v>9.9954233409611168E-2</v>
      </c>
    </row>
    <row r="13321" spans="1:13" x14ac:dyDescent="0.3">
      <c r="A13321" s="119">
        <v>42857</v>
      </c>
      <c r="B13321" s="121" t="s">
        <v>63</v>
      </c>
      <c r="C13321" s="121">
        <v>14.4</v>
      </c>
      <c r="D13321" s="94"/>
      <c r="E13321" s="123" t="s">
        <v>11493</v>
      </c>
      <c r="F13321" s="121">
        <v>5</v>
      </c>
      <c r="G13321" s="91">
        <v>1</v>
      </c>
      <c r="H13321" s="40">
        <v>6</v>
      </c>
      <c r="I13321" s="43">
        <v>-1</v>
      </c>
      <c r="J13321" s="18">
        <f t="shared" si="851"/>
        <v>1309.4000000000024</v>
      </c>
      <c r="K13321" s="19" t="str">
        <f t="shared" si="849"/>
        <v>May-17</v>
      </c>
      <c r="L13321" s="20">
        <f t="shared" si="852"/>
        <v>13111</v>
      </c>
      <c r="M13321" s="21">
        <f t="shared" si="850"/>
        <v>9.9870337884219534E-2</v>
      </c>
    </row>
    <row r="13322" spans="1:13" x14ac:dyDescent="0.3">
      <c r="A13322" s="119">
        <v>42857</v>
      </c>
      <c r="B13322" s="121" t="s">
        <v>38</v>
      </c>
      <c r="C13322" s="121">
        <v>15.35</v>
      </c>
      <c r="D13322" s="94"/>
      <c r="E13322" s="123" t="s">
        <v>11492</v>
      </c>
      <c r="F13322" s="121">
        <v>4.5</v>
      </c>
      <c r="G13322" s="91">
        <v>1</v>
      </c>
      <c r="H13322" s="40">
        <v>1</v>
      </c>
      <c r="I13322" s="43">
        <v>3.5</v>
      </c>
      <c r="J13322" s="18">
        <f t="shared" si="851"/>
        <v>1312.9000000000024</v>
      </c>
      <c r="K13322" s="19" t="str">
        <f t="shared" si="849"/>
        <v>May-17</v>
      </c>
      <c r="L13322" s="20">
        <f t="shared" si="852"/>
        <v>13112</v>
      </c>
      <c r="M13322" s="21">
        <f t="shared" si="850"/>
        <v>0.10012965222696785</v>
      </c>
    </row>
    <row r="13323" spans="1:13" x14ac:dyDescent="0.3">
      <c r="A13323" s="119">
        <v>42857</v>
      </c>
      <c r="B13323" s="121" t="s">
        <v>63</v>
      </c>
      <c r="C13323" s="121">
        <v>15.45</v>
      </c>
      <c r="D13323" s="94"/>
      <c r="E13323" s="123" t="s">
        <v>11494</v>
      </c>
      <c r="F13323" s="121">
        <v>6</v>
      </c>
      <c r="G13323" s="91">
        <v>0</v>
      </c>
      <c r="H13323" s="40" t="s">
        <v>6111</v>
      </c>
      <c r="I13323" s="43">
        <v>0</v>
      </c>
      <c r="J13323" s="18">
        <f t="shared" si="851"/>
        <v>1312.9000000000024</v>
      </c>
      <c r="K13323" s="19" t="str">
        <f t="shared" si="849"/>
        <v>May-17</v>
      </c>
      <c r="L13323" s="20">
        <f t="shared" si="852"/>
        <v>13112</v>
      </c>
      <c r="M13323" s="21">
        <f t="shared" si="850"/>
        <v>0.10012965222696785</v>
      </c>
    </row>
    <row r="13324" spans="1:13" x14ac:dyDescent="0.3">
      <c r="A13324" s="130">
        <v>42857</v>
      </c>
      <c r="B13324" s="131" t="s">
        <v>47</v>
      </c>
      <c r="C13324" s="132">
        <v>18.100000000000001</v>
      </c>
      <c r="D13324" s="94"/>
      <c r="E13324" s="131" t="s">
        <v>11490</v>
      </c>
      <c r="F13324" s="132">
        <v>4.5</v>
      </c>
      <c r="G13324" s="91">
        <v>1</v>
      </c>
      <c r="H13324" s="41" t="s">
        <v>6512</v>
      </c>
      <c r="I13324" s="42">
        <v>-1</v>
      </c>
      <c r="J13324" s="18">
        <f t="shared" si="851"/>
        <v>1311.9000000000024</v>
      </c>
      <c r="K13324" s="19" t="str">
        <f t="shared" si="849"/>
        <v>May-17</v>
      </c>
      <c r="L13324" s="20">
        <f t="shared" si="852"/>
        <v>13113</v>
      </c>
      <c r="M13324" s="21">
        <f t="shared" si="850"/>
        <v>0.10004575611988122</v>
      </c>
    </row>
    <row r="13325" spans="1:13" x14ac:dyDescent="0.3">
      <c r="A13325" s="130">
        <v>42857</v>
      </c>
      <c r="B13325" s="131" t="s">
        <v>45</v>
      </c>
      <c r="C13325" s="132">
        <v>19</v>
      </c>
      <c r="D13325" s="94"/>
      <c r="E13325" s="131" t="s">
        <v>11489</v>
      </c>
      <c r="F13325" s="132">
        <v>5.5</v>
      </c>
      <c r="G13325" s="91">
        <v>1</v>
      </c>
      <c r="H13325" s="41" t="s">
        <v>6512</v>
      </c>
      <c r="I13325" s="42">
        <v>-1</v>
      </c>
      <c r="J13325" s="18">
        <f t="shared" si="851"/>
        <v>1310.9000000000024</v>
      </c>
      <c r="K13325" s="19" t="str">
        <f t="shared" si="849"/>
        <v>May-17</v>
      </c>
      <c r="L13325" s="20">
        <f t="shared" si="852"/>
        <v>13114</v>
      </c>
      <c r="M13325" s="21">
        <f t="shared" si="850"/>
        <v>9.9961872807686619E-2</v>
      </c>
    </row>
    <row r="13326" spans="1:13" x14ac:dyDescent="0.3">
      <c r="A13326" s="130">
        <v>42857</v>
      </c>
      <c r="B13326" s="131" t="s">
        <v>45</v>
      </c>
      <c r="C13326" s="132">
        <v>19.3</v>
      </c>
      <c r="D13326" s="94"/>
      <c r="E13326" s="131" t="s">
        <v>4030</v>
      </c>
      <c r="F13326" s="132">
        <v>4.33</v>
      </c>
      <c r="G13326" s="91">
        <v>1</v>
      </c>
      <c r="H13326" s="41" t="s">
        <v>6526</v>
      </c>
      <c r="I13326" s="42">
        <v>3.33</v>
      </c>
      <c r="J13326" s="18">
        <f t="shared" si="851"/>
        <v>1314.2300000000023</v>
      </c>
      <c r="K13326" s="19" t="str">
        <f t="shared" si="849"/>
        <v>May-17</v>
      </c>
      <c r="L13326" s="20">
        <f t="shared" si="852"/>
        <v>13115</v>
      </c>
      <c r="M13326" s="21">
        <f t="shared" si="850"/>
        <v>0.10020815859702648</v>
      </c>
    </row>
    <row r="13327" spans="1:13" x14ac:dyDescent="0.3">
      <c r="A13327" s="124">
        <v>42857</v>
      </c>
      <c r="B13327" s="111" t="s">
        <v>47</v>
      </c>
      <c r="C13327" s="111">
        <v>19.399999999999999</v>
      </c>
      <c r="D13327" s="94"/>
      <c r="E13327" s="110" t="s">
        <v>11491</v>
      </c>
      <c r="F13327" s="111">
        <v>4.5</v>
      </c>
      <c r="G13327" s="91">
        <v>1</v>
      </c>
      <c r="H13327" s="35" t="s">
        <v>6512</v>
      </c>
      <c r="I13327" s="42">
        <v>-1</v>
      </c>
      <c r="J13327" s="18">
        <f t="shared" si="851"/>
        <v>1313.2300000000023</v>
      </c>
      <c r="K13327" s="19" t="str">
        <f t="shared" si="849"/>
        <v>May-17</v>
      </c>
      <c r="L13327" s="20">
        <f t="shared" si="852"/>
        <v>13116</v>
      </c>
      <c r="M13327" s="21">
        <f t="shared" si="850"/>
        <v>0.10012427569380926</v>
      </c>
    </row>
    <row r="13328" spans="1:13" x14ac:dyDescent="0.3">
      <c r="A13328" s="116">
        <v>42858</v>
      </c>
      <c r="B13328" s="90" t="s">
        <v>48</v>
      </c>
      <c r="C13328" s="103">
        <v>0.73958333333333337</v>
      </c>
      <c r="D13328" s="94" t="s">
        <v>31</v>
      </c>
      <c r="E13328" s="90" t="s">
        <v>4445</v>
      </c>
      <c r="F13328" s="115">
        <v>4</v>
      </c>
      <c r="G13328" s="92">
        <v>1</v>
      </c>
      <c r="H13328" s="90" t="s">
        <v>33</v>
      </c>
      <c r="I13328" s="77">
        <f>IF(H13328="Lost",G13328*-1,IF(H13328="Won",     IF(D13328="E/W",            G13328*(F13328-1)*0.5*1.25,    IF(D13328="place",   G13328*(F13328-1) *0.95,  G13328*(F13328-1) )),            IF(H13328="Placed",     (G13328*-0.5)  + (0.5*G13328*(F13328-1)*0.2),0)         ))</f>
        <v>-1</v>
      </c>
      <c r="J13328" s="18">
        <f t="shared" si="851"/>
        <v>1312.2300000000023</v>
      </c>
      <c r="K13328" s="19" t="str">
        <f t="shared" si="849"/>
        <v>May-17</v>
      </c>
      <c r="L13328" s="20">
        <f t="shared" si="852"/>
        <v>13117</v>
      </c>
      <c r="M13328" s="21">
        <f t="shared" si="850"/>
        <v>0.1000404055805445</v>
      </c>
    </row>
    <row r="13329" spans="1:13" x14ac:dyDescent="0.3">
      <c r="A13329" s="116">
        <v>42858</v>
      </c>
      <c r="B13329" s="90" t="s">
        <v>46</v>
      </c>
      <c r="C13329" s="103">
        <v>0.80555555555555547</v>
      </c>
      <c r="D13329" s="94" t="s">
        <v>31</v>
      </c>
      <c r="E13329" s="90" t="s">
        <v>4446</v>
      </c>
      <c r="F13329" s="115">
        <v>3.75</v>
      </c>
      <c r="G13329" s="92">
        <v>1</v>
      </c>
      <c r="H13329" s="90" t="s">
        <v>33</v>
      </c>
      <c r="I13329" s="77">
        <f>IF(H13329="Lost",G13329*-1,IF(H13329="Won",     IF(D13329="E/W",            G13329*(F13329-1)*0.5*1.25,    IF(D13329="place",   G13329*(F13329-1) *0.95,  G13329*(F13329-1) )),            IF(H13329="Placed",     (G13329*-0.5)  + (0.5*G13329*(F13329-1)*0.2),0)         ))</f>
        <v>-1</v>
      </c>
      <c r="J13329" s="18">
        <f t="shared" si="851"/>
        <v>1311.2300000000023</v>
      </c>
      <c r="K13329" s="19" t="str">
        <f t="shared" si="849"/>
        <v>May-17</v>
      </c>
      <c r="L13329" s="20">
        <f t="shared" si="852"/>
        <v>13118</v>
      </c>
      <c r="M13329" s="21">
        <f t="shared" si="850"/>
        <v>9.9956548254307234E-2</v>
      </c>
    </row>
    <row r="13330" spans="1:13" x14ac:dyDescent="0.3">
      <c r="A13330" s="116">
        <v>42858</v>
      </c>
      <c r="B13330" s="90" t="s">
        <v>38</v>
      </c>
      <c r="C13330" s="103">
        <v>0.83680555555555547</v>
      </c>
      <c r="D13330" s="94" t="s">
        <v>31</v>
      </c>
      <c r="E13330" s="90" t="s">
        <v>3442</v>
      </c>
      <c r="F13330" s="115">
        <v>2.75</v>
      </c>
      <c r="G13330" s="92">
        <v>1</v>
      </c>
      <c r="H13330" s="90" t="s">
        <v>33</v>
      </c>
      <c r="I13330" s="77">
        <f>IF(H13330="Lost",G13330*-1,IF(H13330="Won",     IF(D13330="E/W",            G13330*(F13330-1)*0.5*1.25,    IF(D13330="place",   G13330*(F13330-1) *0.95,  G13330*(F13330-1) )),            IF(H13330="Placed",     (G13330*-0.5)  + (0.5*G13330*(F13330-1)*0.2),0)         ))</f>
        <v>-1</v>
      </c>
      <c r="J13330" s="18">
        <f t="shared" si="851"/>
        <v>1310.2300000000023</v>
      </c>
      <c r="K13330" s="19" t="str">
        <f t="shared" si="849"/>
        <v>May-17</v>
      </c>
      <c r="L13330" s="20">
        <f t="shared" si="852"/>
        <v>13119</v>
      </c>
      <c r="M13330" s="21">
        <f t="shared" si="850"/>
        <v>9.9872703712173355E-2</v>
      </c>
    </row>
    <row r="13331" spans="1:13" x14ac:dyDescent="0.3">
      <c r="A13331" s="119">
        <v>42858</v>
      </c>
      <c r="B13331" s="121" t="s">
        <v>45</v>
      </c>
      <c r="C13331" s="121">
        <v>16.100000000000001</v>
      </c>
      <c r="D13331" s="94"/>
      <c r="E13331" s="123" t="s">
        <v>11496</v>
      </c>
      <c r="F13331" s="121">
        <v>4.5</v>
      </c>
      <c r="G13331" s="91">
        <v>1</v>
      </c>
      <c r="H13331" s="40">
        <v>7</v>
      </c>
      <c r="I13331" s="43">
        <v>-1</v>
      </c>
      <c r="J13331" s="18">
        <f t="shared" si="851"/>
        <v>1309.2300000000023</v>
      </c>
      <c r="K13331" s="19" t="str">
        <f t="shared" si="849"/>
        <v>May-17</v>
      </c>
      <c r="L13331" s="20">
        <f t="shared" si="852"/>
        <v>13120</v>
      </c>
      <c r="M13331" s="21">
        <f t="shared" si="850"/>
        <v>9.9788871951219688E-2</v>
      </c>
    </row>
    <row r="13332" spans="1:13" x14ac:dyDescent="0.3">
      <c r="A13332" s="124">
        <v>42858</v>
      </c>
      <c r="B13332" s="111" t="s">
        <v>38</v>
      </c>
      <c r="C13332" s="111">
        <v>19.350000000000001</v>
      </c>
      <c r="D13332" s="94"/>
      <c r="E13332" s="110" t="s">
        <v>9767</v>
      </c>
      <c r="F13332" s="111">
        <v>5.5</v>
      </c>
      <c r="G13332" s="91">
        <v>1</v>
      </c>
      <c r="H13332" s="35" t="s">
        <v>6518</v>
      </c>
      <c r="I13332" s="42">
        <v>-1</v>
      </c>
      <c r="J13332" s="18">
        <f t="shared" si="851"/>
        <v>1308.2300000000023</v>
      </c>
      <c r="K13332" s="19" t="str">
        <f t="shared" si="849"/>
        <v>May-17</v>
      </c>
      <c r="L13332" s="20">
        <f t="shared" si="852"/>
        <v>13121</v>
      </c>
      <c r="M13332" s="21">
        <f t="shared" si="850"/>
        <v>9.9705052968523916E-2</v>
      </c>
    </row>
    <row r="13333" spans="1:13" x14ac:dyDescent="0.3">
      <c r="A13333" s="116">
        <v>42859</v>
      </c>
      <c r="B13333" s="90" t="s">
        <v>86</v>
      </c>
      <c r="C13333" s="103">
        <v>0.68055555555555547</v>
      </c>
      <c r="D13333" s="94" t="s">
        <v>31</v>
      </c>
      <c r="E13333" s="90" t="s">
        <v>4447</v>
      </c>
      <c r="F13333" s="115">
        <v>3.25</v>
      </c>
      <c r="G13333" s="92">
        <v>1</v>
      </c>
      <c r="H13333" s="90" t="s">
        <v>33</v>
      </c>
      <c r="I13333" s="77">
        <f>IF(H13333="Lost",G13333*-1,IF(H13333="Won",     IF(D13333="E/W",            G13333*(F13333-1)*0.5*1.25,    IF(D13333="place",   G13333*(F13333-1) *0.95,  G13333*(F13333-1) )),            IF(H13333="Placed",     (G13333*-0.5)  + (0.5*G13333*(F13333-1)*0.2),0)         ))</f>
        <v>-1</v>
      </c>
      <c r="J13333" s="18">
        <f t="shared" si="851"/>
        <v>1307.2300000000023</v>
      </c>
      <c r="K13333" s="19" t="str">
        <f t="shared" si="849"/>
        <v>May-17</v>
      </c>
      <c r="L13333" s="20">
        <f t="shared" si="852"/>
        <v>13122</v>
      </c>
      <c r="M13333" s="21">
        <f t="shared" si="850"/>
        <v>9.9621246761164628E-2</v>
      </c>
    </row>
    <row r="13334" spans="1:13" x14ac:dyDescent="0.3">
      <c r="A13334" s="116">
        <v>42859</v>
      </c>
      <c r="B13334" s="90" t="s">
        <v>82</v>
      </c>
      <c r="C13334" s="103">
        <v>0.75</v>
      </c>
      <c r="D13334" s="94" t="s">
        <v>31</v>
      </c>
      <c r="E13334" s="90" t="s">
        <v>4448</v>
      </c>
      <c r="F13334" s="115">
        <v>3.25</v>
      </c>
      <c r="G13334" s="92">
        <v>1</v>
      </c>
      <c r="H13334" s="90" t="s">
        <v>42</v>
      </c>
      <c r="I13334" s="77">
        <f>IF(H13334="Lost",G13334*-1,IF(H13334="Won",     IF(D13334="E/W",            G13334*(F13334-1)*0.5*1.25,    IF(D13334="place",   G13334*(F13334-1) *0.95,  G13334*(F13334-1) )),            IF(H13334="Placed",     (G13334*-0.5)  + (0.5*G13334*(F13334-1)*0.2),0)         ))</f>
        <v>2.25</v>
      </c>
      <c r="J13334" s="18">
        <f t="shared" si="851"/>
        <v>1309.4800000000023</v>
      </c>
      <c r="K13334" s="19" t="str">
        <f t="shared" si="849"/>
        <v>May-17</v>
      </c>
      <c r="L13334" s="20">
        <f t="shared" si="852"/>
        <v>13123</v>
      </c>
      <c r="M13334" s="21">
        <f t="shared" si="850"/>
        <v>9.9785110112017239E-2</v>
      </c>
    </row>
    <row r="13335" spans="1:13" x14ac:dyDescent="0.3">
      <c r="A13335" s="119">
        <v>42859</v>
      </c>
      <c r="B13335" s="121" t="s">
        <v>29</v>
      </c>
      <c r="C13335" s="121">
        <v>14.1</v>
      </c>
      <c r="D13335" s="94"/>
      <c r="E13335" s="123" t="s">
        <v>11501</v>
      </c>
      <c r="F13335" s="121">
        <v>5.5</v>
      </c>
      <c r="G13335" s="91">
        <v>1</v>
      </c>
      <c r="H13335" s="40">
        <v>5</v>
      </c>
      <c r="I13335" s="43">
        <v>-1</v>
      </c>
      <c r="J13335" s="18">
        <f t="shared" si="851"/>
        <v>1308.4800000000023</v>
      </c>
      <c r="K13335" s="19" t="str">
        <f t="shared" si="849"/>
        <v>May-17</v>
      </c>
      <c r="L13335" s="20">
        <f t="shared" si="852"/>
        <v>13124</v>
      </c>
      <c r="M13335" s="21">
        <f t="shared" si="850"/>
        <v>9.9701310576044061E-2</v>
      </c>
    </row>
    <row r="13336" spans="1:13" x14ac:dyDescent="0.3">
      <c r="A13336" s="119">
        <v>42859</v>
      </c>
      <c r="B13336" s="121" t="s">
        <v>71</v>
      </c>
      <c r="C13336" s="121">
        <v>15.3</v>
      </c>
      <c r="D13336" s="94"/>
      <c r="E13336" s="123" t="s">
        <v>3351</v>
      </c>
      <c r="F13336" s="121">
        <v>6</v>
      </c>
      <c r="G13336" s="91">
        <v>1</v>
      </c>
      <c r="H13336" s="40">
        <v>2</v>
      </c>
      <c r="I13336" s="43">
        <v>-1</v>
      </c>
      <c r="J13336" s="18">
        <f t="shared" si="851"/>
        <v>1307.4800000000023</v>
      </c>
      <c r="K13336" s="19" t="str">
        <f t="shared" si="849"/>
        <v>May-17</v>
      </c>
      <c r="L13336" s="20">
        <f t="shared" si="852"/>
        <v>13125</v>
      </c>
      <c r="M13336" s="21">
        <f t="shared" si="850"/>
        <v>9.9617523809523989E-2</v>
      </c>
    </row>
    <row r="13337" spans="1:13" x14ac:dyDescent="0.3">
      <c r="A13337" s="119">
        <v>42859</v>
      </c>
      <c r="B13337" s="121" t="s">
        <v>71</v>
      </c>
      <c r="C13337" s="121">
        <v>17</v>
      </c>
      <c r="D13337" s="94"/>
      <c r="E13337" s="123" t="s">
        <v>11500</v>
      </c>
      <c r="F13337" s="121">
        <v>6</v>
      </c>
      <c r="G13337" s="91">
        <v>1</v>
      </c>
      <c r="H13337" s="40">
        <v>14</v>
      </c>
      <c r="I13337" s="43">
        <v>-1</v>
      </c>
      <c r="J13337" s="18">
        <f t="shared" si="851"/>
        <v>1306.4800000000023</v>
      </c>
      <c r="K13337" s="19" t="str">
        <f t="shared" si="849"/>
        <v>May-17</v>
      </c>
      <c r="L13337" s="20">
        <f t="shared" si="852"/>
        <v>13126</v>
      </c>
      <c r="M13337" s="21">
        <f t="shared" si="850"/>
        <v>9.9533749809538496E-2</v>
      </c>
    </row>
    <row r="13338" spans="1:13" x14ac:dyDescent="0.3">
      <c r="A13338" s="119">
        <v>42859</v>
      </c>
      <c r="B13338" s="121" t="s">
        <v>29</v>
      </c>
      <c r="C13338" s="121">
        <v>17.100000000000001</v>
      </c>
      <c r="D13338" s="94"/>
      <c r="E13338" s="123" t="s">
        <v>11502</v>
      </c>
      <c r="F13338" s="121">
        <v>4.5</v>
      </c>
      <c r="G13338" s="91">
        <v>1</v>
      </c>
      <c r="H13338" s="40">
        <v>6</v>
      </c>
      <c r="I13338" s="43">
        <v>-1</v>
      </c>
      <c r="J13338" s="18">
        <f t="shared" si="851"/>
        <v>1305.4800000000023</v>
      </c>
      <c r="K13338" s="19" t="str">
        <f t="shared" si="849"/>
        <v>May-17</v>
      </c>
      <c r="L13338" s="20">
        <f t="shared" si="852"/>
        <v>13127</v>
      </c>
      <c r="M13338" s="21">
        <f t="shared" si="850"/>
        <v>9.9449988573169973E-2</v>
      </c>
    </row>
    <row r="13339" spans="1:13" x14ac:dyDescent="0.3">
      <c r="A13339" s="124">
        <v>42859</v>
      </c>
      <c r="B13339" s="111" t="s">
        <v>82</v>
      </c>
      <c r="C13339" s="111">
        <v>18.3</v>
      </c>
      <c r="D13339" s="94"/>
      <c r="E13339" s="110" t="s">
        <v>11497</v>
      </c>
      <c r="F13339" s="111">
        <v>5.5</v>
      </c>
      <c r="G13339" s="91">
        <v>1</v>
      </c>
      <c r="H13339" s="35" t="s">
        <v>6512</v>
      </c>
      <c r="I13339" s="42">
        <v>-1</v>
      </c>
      <c r="J13339" s="18">
        <f t="shared" si="851"/>
        <v>1304.4800000000023</v>
      </c>
      <c r="K13339" s="19" t="str">
        <f t="shared" si="849"/>
        <v>May-17</v>
      </c>
      <c r="L13339" s="20">
        <f t="shared" si="852"/>
        <v>13128</v>
      </c>
      <c r="M13339" s="21">
        <f t="shared" si="850"/>
        <v>9.9366240097501696E-2</v>
      </c>
    </row>
    <row r="13340" spans="1:13" x14ac:dyDescent="0.3">
      <c r="A13340" s="124">
        <v>42859</v>
      </c>
      <c r="B13340" s="111" t="s">
        <v>97</v>
      </c>
      <c r="C13340" s="111">
        <v>18.399999999999999</v>
      </c>
      <c r="D13340" s="94"/>
      <c r="E13340" s="110" t="s">
        <v>11499</v>
      </c>
      <c r="F13340" s="111">
        <v>5</v>
      </c>
      <c r="G13340" s="91">
        <v>1</v>
      </c>
      <c r="H13340" s="35" t="s">
        <v>6526</v>
      </c>
      <c r="I13340" s="42">
        <v>4</v>
      </c>
      <c r="J13340" s="18">
        <f t="shared" si="851"/>
        <v>1308.4800000000023</v>
      </c>
      <c r="K13340" s="19" t="str">
        <f t="shared" si="849"/>
        <v>May-17</v>
      </c>
      <c r="L13340" s="20">
        <f t="shared" si="852"/>
        <v>13129</v>
      </c>
      <c r="M13340" s="21">
        <f t="shared" si="850"/>
        <v>9.9663340696168959E-2</v>
      </c>
    </row>
    <row r="13341" spans="1:13" x14ac:dyDescent="0.3">
      <c r="A13341" s="124">
        <v>42859</v>
      </c>
      <c r="B13341" s="111" t="s">
        <v>82</v>
      </c>
      <c r="C13341" s="111">
        <v>19.3</v>
      </c>
      <c r="D13341" s="94"/>
      <c r="E13341" s="110" t="s">
        <v>11498</v>
      </c>
      <c r="F13341" s="111">
        <v>5</v>
      </c>
      <c r="G13341" s="91">
        <v>1</v>
      </c>
      <c r="H13341" s="35" t="s">
        <v>6512</v>
      </c>
      <c r="I13341" s="42">
        <v>-1</v>
      </c>
      <c r="J13341" s="18">
        <f t="shared" si="851"/>
        <v>1307.4800000000023</v>
      </c>
      <c r="K13341" s="19" t="str">
        <f t="shared" si="849"/>
        <v>May-17</v>
      </c>
      <c r="L13341" s="20">
        <f t="shared" si="852"/>
        <v>13130</v>
      </c>
      <c r="M13341" s="21">
        <f t="shared" si="850"/>
        <v>9.9579588728103755E-2</v>
      </c>
    </row>
    <row r="13342" spans="1:13" x14ac:dyDescent="0.3">
      <c r="A13342" s="116">
        <v>42860</v>
      </c>
      <c r="B13342" s="90" t="s">
        <v>130</v>
      </c>
      <c r="C13342" s="103">
        <v>0.55555555555555558</v>
      </c>
      <c r="D13342" s="94" t="s">
        <v>31</v>
      </c>
      <c r="E13342" s="90" t="s">
        <v>199</v>
      </c>
      <c r="F13342" s="115">
        <v>4</v>
      </c>
      <c r="G13342" s="92">
        <v>1</v>
      </c>
      <c r="H13342" s="90" t="s">
        <v>33</v>
      </c>
      <c r="I13342" s="77">
        <f>IF(H13342="Lost",G13342*-1,IF(H13342="Won",     IF(D13342="E/W",            G13342*(F13342-1)*0.5*1.25,    IF(D13342="place",   G13342*(F13342-1) *0.95,  G13342*(F13342-1) )),            IF(H13342="Placed",     (G13342*-0.5)  + (0.5*G13342*(F13342-1)*0.2),0)         ))</f>
        <v>-1</v>
      </c>
      <c r="J13342" s="18">
        <f t="shared" si="851"/>
        <v>1306.4800000000023</v>
      </c>
      <c r="K13342" s="19" t="str">
        <f t="shared" si="849"/>
        <v>May-17</v>
      </c>
      <c r="L13342" s="20">
        <f t="shared" si="852"/>
        <v>13131</v>
      </c>
      <c r="M13342" s="21">
        <f t="shared" si="850"/>
        <v>9.9495849516411716E-2</v>
      </c>
    </row>
    <row r="13343" spans="1:13" x14ac:dyDescent="0.3">
      <c r="A13343" s="116">
        <v>42860</v>
      </c>
      <c r="B13343" s="90" t="s">
        <v>130</v>
      </c>
      <c r="C13343" s="103">
        <v>0.61805555555555558</v>
      </c>
      <c r="D13343" s="94" t="s">
        <v>31</v>
      </c>
      <c r="E13343" s="90" t="s">
        <v>4449</v>
      </c>
      <c r="F13343" s="115">
        <v>3.75</v>
      </c>
      <c r="G13343" s="92">
        <v>1</v>
      </c>
      <c r="H13343" s="90" t="s">
        <v>33</v>
      </c>
      <c r="I13343" s="77">
        <f>IF(H13343="Lost",G13343*-1,IF(H13343="Won",     IF(D13343="E/W",            G13343*(F13343-1)*0.5*1.25,    IF(D13343="place",   G13343*(F13343-1) *0.95,  G13343*(F13343-1) )),            IF(H13343="Placed",     (G13343*-0.5)  + (0.5*G13343*(F13343-1)*0.2),0)         ))</f>
        <v>-1</v>
      </c>
      <c r="J13343" s="18">
        <f t="shared" si="851"/>
        <v>1305.4800000000023</v>
      </c>
      <c r="K13343" s="19" t="str">
        <f t="shared" si="849"/>
        <v>May-17</v>
      </c>
      <c r="L13343" s="20">
        <f t="shared" si="852"/>
        <v>13132</v>
      </c>
      <c r="M13343" s="21">
        <f t="shared" si="850"/>
        <v>9.9412123058178675E-2</v>
      </c>
    </row>
    <row r="13344" spans="1:13" x14ac:dyDescent="0.3">
      <c r="A13344" s="116">
        <v>42860</v>
      </c>
      <c r="B13344" s="90" t="s">
        <v>76</v>
      </c>
      <c r="C13344" s="103">
        <v>0.71527777777777779</v>
      </c>
      <c r="D13344" s="94" t="s">
        <v>31</v>
      </c>
      <c r="E13344" s="90" t="s">
        <v>4451</v>
      </c>
      <c r="F13344" s="115">
        <v>3</v>
      </c>
      <c r="G13344" s="92">
        <v>1</v>
      </c>
      <c r="H13344" s="90" t="s">
        <v>33</v>
      </c>
      <c r="I13344" s="77">
        <f>IF(H13344="Lost",G13344*-1,IF(H13344="Won",     IF(D13344="E/W",            G13344*(F13344-1)*0.5*1.25,    IF(D13344="place",   G13344*(F13344-1) *0.95,  G13344*(F13344-1) )),            IF(H13344="Placed",     (G13344*-0.5)  + (0.5*G13344*(F13344-1)*0.2),0)         ))</f>
        <v>-1</v>
      </c>
      <c r="J13344" s="18">
        <f t="shared" si="851"/>
        <v>1304.4800000000023</v>
      </c>
      <c r="K13344" s="19" t="str">
        <f t="shared" si="849"/>
        <v>May-17</v>
      </c>
      <c r="L13344" s="20">
        <f t="shared" si="852"/>
        <v>13133</v>
      </c>
      <c r="M13344" s="21">
        <f t="shared" si="850"/>
        <v>9.9328409350491309E-2</v>
      </c>
    </row>
    <row r="13345" spans="1:13" x14ac:dyDescent="0.3">
      <c r="A13345" s="116">
        <v>42860</v>
      </c>
      <c r="B13345" s="90" t="s">
        <v>74</v>
      </c>
      <c r="C13345" s="103">
        <v>0.81597222222222221</v>
      </c>
      <c r="D13345" s="94" t="s">
        <v>31</v>
      </c>
      <c r="E13345" s="90" t="s">
        <v>4450</v>
      </c>
      <c r="F13345" s="115">
        <v>4</v>
      </c>
      <c r="G13345" s="92">
        <v>1</v>
      </c>
      <c r="H13345" s="90" t="s">
        <v>33</v>
      </c>
      <c r="I13345" s="77">
        <f>IF(H13345="Lost",G13345*-1,IF(H13345="Won",     IF(D13345="E/W",            G13345*(F13345-1)*0.5*1.25,    IF(D13345="place",   G13345*(F13345-1) *0.95,  G13345*(F13345-1) )),            IF(H13345="Placed",     (G13345*-0.5)  + (0.5*G13345*(F13345-1)*0.2),0)         ))</f>
        <v>-1</v>
      </c>
      <c r="J13345" s="18">
        <f t="shared" si="851"/>
        <v>1303.4800000000023</v>
      </c>
      <c r="K13345" s="19" t="str">
        <f t="shared" si="849"/>
        <v>May-17</v>
      </c>
      <c r="L13345" s="20">
        <f t="shared" si="852"/>
        <v>13134</v>
      </c>
      <c r="M13345" s="21">
        <f t="shared" si="850"/>
        <v>9.9244708390437211E-2</v>
      </c>
    </row>
    <row r="13346" spans="1:13" x14ac:dyDescent="0.3">
      <c r="A13346" s="119">
        <v>42860</v>
      </c>
      <c r="B13346" s="121" t="s">
        <v>130</v>
      </c>
      <c r="C13346" s="121">
        <v>14.2</v>
      </c>
      <c r="D13346" s="94"/>
      <c r="E13346" s="123" t="s">
        <v>4878</v>
      </c>
      <c r="F13346" s="121">
        <v>6</v>
      </c>
      <c r="G13346" s="91">
        <v>1</v>
      </c>
      <c r="H13346" s="40">
        <v>5</v>
      </c>
      <c r="I13346" s="43">
        <v>-1</v>
      </c>
      <c r="J13346" s="18">
        <f t="shared" si="851"/>
        <v>1302.4800000000023</v>
      </c>
      <c r="K13346" s="19" t="str">
        <f t="shared" si="849"/>
        <v>May-17</v>
      </c>
      <c r="L13346" s="20">
        <f t="shared" si="852"/>
        <v>13135</v>
      </c>
      <c r="M13346" s="21">
        <f t="shared" si="850"/>
        <v>9.916102017510485E-2</v>
      </c>
    </row>
    <row r="13347" spans="1:13" x14ac:dyDescent="0.3">
      <c r="A13347" s="124">
        <v>42860</v>
      </c>
      <c r="B13347" s="111" t="s">
        <v>74</v>
      </c>
      <c r="C13347" s="111">
        <v>16.55</v>
      </c>
      <c r="D13347" s="94"/>
      <c r="E13347" s="110" t="s">
        <v>11503</v>
      </c>
      <c r="F13347" s="111">
        <v>4.5</v>
      </c>
      <c r="G13347" s="91">
        <v>1</v>
      </c>
      <c r="H13347" s="35" t="s">
        <v>6512</v>
      </c>
      <c r="I13347" s="42">
        <v>-1</v>
      </c>
      <c r="J13347" s="18">
        <f t="shared" si="851"/>
        <v>1301.4800000000023</v>
      </c>
      <c r="K13347" s="19" t="str">
        <f t="shared" si="849"/>
        <v>May-17</v>
      </c>
      <c r="L13347" s="20">
        <f t="shared" si="852"/>
        <v>13136</v>
      </c>
      <c r="M13347" s="21">
        <f t="shared" si="850"/>
        <v>9.9077344701583608E-2</v>
      </c>
    </row>
    <row r="13348" spans="1:13" x14ac:dyDescent="0.3">
      <c r="A13348" s="116">
        <v>42861</v>
      </c>
      <c r="B13348" s="90" t="s">
        <v>147</v>
      </c>
      <c r="C13348" s="103">
        <v>0.83680555555555547</v>
      </c>
      <c r="D13348" s="94" t="s">
        <v>31</v>
      </c>
      <c r="E13348" s="90" t="s">
        <v>4452</v>
      </c>
      <c r="F13348" s="115">
        <v>3</v>
      </c>
      <c r="G13348" s="92">
        <v>1</v>
      </c>
      <c r="H13348" s="90" t="s">
        <v>42</v>
      </c>
      <c r="I13348" s="77">
        <f>IF(H13348="Lost",G13348*-1,IF(H13348="Won",     IF(D13348="E/W",            G13348*(F13348-1)*0.5*1.25,    IF(D13348="place",   G13348*(F13348-1) *0.95,  G13348*(F13348-1) )),            IF(H13348="Placed",     (G13348*-0.5)  + (0.5*G13348*(F13348-1)*0.2),0)         ))</f>
        <v>2</v>
      </c>
      <c r="J13348" s="18">
        <f t="shared" si="851"/>
        <v>1303.4800000000023</v>
      </c>
      <c r="K13348" s="19" t="str">
        <f t="shared" si="849"/>
        <v>May-17</v>
      </c>
      <c r="L13348" s="20">
        <f t="shared" si="852"/>
        <v>13137</v>
      </c>
      <c r="M13348" s="21">
        <f t="shared" si="850"/>
        <v>9.9222044606835827E-2</v>
      </c>
    </row>
    <row r="13349" spans="1:13" x14ac:dyDescent="0.3">
      <c r="A13349" s="133">
        <v>42861</v>
      </c>
      <c r="B13349" s="134" t="s">
        <v>149</v>
      </c>
      <c r="C13349" s="136">
        <v>13.55</v>
      </c>
      <c r="D13349" s="94"/>
      <c r="E13349" s="134" t="s">
        <v>11506</v>
      </c>
      <c r="F13349" s="136">
        <v>5</v>
      </c>
      <c r="G13349" s="91">
        <v>1</v>
      </c>
      <c r="H13349" s="45">
        <v>5</v>
      </c>
      <c r="I13349" s="43">
        <v>-1</v>
      </c>
      <c r="J13349" s="18">
        <f t="shared" si="851"/>
        <v>1302.4800000000023</v>
      </c>
      <c r="K13349" s="19" t="str">
        <f t="shared" si="849"/>
        <v>May-17</v>
      </c>
      <c r="L13349" s="20">
        <f t="shared" si="852"/>
        <v>13138</v>
      </c>
      <c r="M13349" s="21">
        <f t="shared" si="850"/>
        <v>9.9138377226366439E-2</v>
      </c>
    </row>
    <row r="13350" spans="1:13" x14ac:dyDescent="0.3">
      <c r="A13350" s="133">
        <v>42861</v>
      </c>
      <c r="B13350" s="134" t="s">
        <v>141</v>
      </c>
      <c r="C13350" s="136">
        <v>17</v>
      </c>
      <c r="D13350" s="94"/>
      <c r="E13350" s="134" t="s">
        <v>11505</v>
      </c>
      <c r="F13350" s="136">
        <v>5</v>
      </c>
      <c r="G13350" s="91">
        <v>1</v>
      </c>
      <c r="H13350" s="45">
        <v>5</v>
      </c>
      <c r="I13350" s="43">
        <v>-1</v>
      </c>
      <c r="J13350" s="18">
        <f t="shared" si="851"/>
        <v>1301.4800000000023</v>
      </c>
      <c r="K13350" s="19" t="str">
        <f t="shared" si="849"/>
        <v>May-17</v>
      </c>
      <c r="L13350" s="20">
        <f t="shared" si="852"/>
        <v>13139</v>
      </c>
      <c r="M13350" s="21">
        <f t="shared" si="850"/>
        <v>9.9054722581627397E-2</v>
      </c>
    </row>
    <row r="13351" spans="1:13" x14ac:dyDescent="0.3">
      <c r="A13351" s="124">
        <v>42861</v>
      </c>
      <c r="B13351" s="111" t="s">
        <v>147</v>
      </c>
      <c r="C13351" s="111">
        <v>18.350000000000001</v>
      </c>
      <c r="D13351" s="94"/>
      <c r="E13351" s="110" t="s">
        <v>9133</v>
      </c>
      <c r="F13351" s="111">
        <v>6</v>
      </c>
      <c r="G13351" s="91">
        <v>1</v>
      </c>
      <c r="H13351" s="35" t="s">
        <v>6512</v>
      </c>
      <c r="I13351" s="42">
        <v>-1</v>
      </c>
      <c r="J13351" s="18">
        <f t="shared" si="851"/>
        <v>1300.4800000000023</v>
      </c>
      <c r="K13351" s="19" t="str">
        <f t="shared" si="849"/>
        <v>May-17</v>
      </c>
      <c r="L13351" s="20">
        <f t="shared" si="852"/>
        <v>13140</v>
      </c>
      <c r="M13351" s="21">
        <f t="shared" si="850"/>
        <v>9.8971080669710984E-2</v>
      </c>
    </row>
    <row r="13352" spans="1:13" x14ac:dyDescent="0.3">
      <c r="A13352" s="124">
        <v>42861</v>
      </c>
      <c r="B13352" s="111" t="s">
        <v>44</v>
      </c>
      <c r="C13352" s="111">
        <v>18.5</v>
      </c>
      <c r="D13352" s="94"/>
      <c r="E13352" s="110" t="s">
        <v>3543</v>
      </c>
      <c r="F13352" s="111">
        <v>6</v>
      </c>
      <c r="G13352" s="91">
        <v>1</v>
      </c>
      <c r="H13352" s="35" t="s">
        <v>6512</v>
      </c>
      <c r="I13352" s="42">
        <v>-1</v>
      </c>
      <c r="J13352" s="18">
        <f t="shared" si="851"/>
        <v>1299.4800000000023</v>
      </c>
      <c r="K13352" s="19" t="str">
        <f t="shared" si="849"/>
        <v>May-17</v>
      </c>
      <c r="L13352" s="20">
        <f t="shared" si="852"/>
        <v>13141</v>
      </c>
      <c r="M13352" s="21">
        <f t="shared" si="850"/>
        <v>9.8887451487710401E-2</v>
      </c>
    </row>
    <row r="13353" spans="1:13" x14ac:dyDescent="0.3">
      <c r="A13353" s="124">
        <v>42861</v>
      </c>
      <c r="B13353" s="111" t="s">
        <v>44</v>
      </c>
      <c r="C13353" s="111">
        <v>20.2</v>
      </c>
      <c r="D13353" s="94"/>
      <c r="E13353" s="110" t="s">
        <v>11504</v>
      </c>
      <c r="F13353" s="111">
        <v>5</v>
      </c>
      <c r="G13353" s="91">
        <v>1</v>
      </c>
      <c r="H13353" s="35" t="s">
        <v>6512</v>
      </c>
      <c r="I13353" s="42">
        <v>-1</v>
      </c>
      <c r="J13353" s="18">
        <f t="shared" si="851"/>
        <v>1298.4800000000023</v>
      </c>
      <c r="K13353" s="19" t="str">
        <f t="shared" si="849"/>
        <v>May-17</v>
      </c>
      <c r="L13353" s="20">
        <f t="shared" si="852"/>
        <v>13142</v>
      </c>
      <c r="M13353" s="21">
        <f t="shared" si="850"/>
        <v>9.8803835032719695E-2</v>
      </c>
    </row>
    <row r="13354" spans="1:13" x14ac:dyDescent="0.3">
      <c r="A13354" s="116">
        <v>42862</v>
      </c>
      <c r="B13354" s="90" t="s">
        <v>134</v>
      </c>
      <c r="C13354" s="103">
        <v>0.56597222222222221</v>
      </c>
      <c r="D13354" s="94" t="s">
        <v>31</v>
      </c>
      <c r="E13354" s="90" t="s">
        <v>2584</v>
      </c>
      <c r="F13354" s="115">
        <v>4</v>
      </c>
      <c r="G13354" s="92">
        <v>1</v>
      </c>
      <c r="H13354" s="90" t="s">
        <v>33</v>
      </c>
      <c r="I13354" s="77">
        <f>IF(H13354="Lost",G13354*-1,IF(H13354="Won",     IF(D13354="E/W",            G13354*(F13354-1)*0.5*1.25,    IF(D13354="place",   G13354*(F13354-1) *0.95,  G13354*(F13354-1) )),            IF(H13354="Placed",     (G13354*-0.5)  + (0.5*G13354*(F13354-1)*0.2),0)         ))</f>
        <v>-1</v>
      </c>
      <c r="J13354" s="18">
        <f t="shared" si="851"/>
        <v>1297.4800000000023</v>
      </c>
      <c r="K13354" s="19" t="str">
        <f t="shared" si="849"/>
        <v>May-17</v>
      </c>
      <c r="L13354" s="20">
        <f t="shared" si="852"/>
        <v>13143</v>
      </c>
      <c r="M13354" s="21">
        <f t="shared" si="850"/>
        <v>9.8720231301833855E-2</v>
      </c>
    </row>
    <row r="13355" spans="1:13" x14ac:dyDescent="0.3">
      <c r="A13355" s="116">
        <v>42862</v>
      </c>
      <c r="B13355" s="90" t="s">
        <v>52</v>
      </c>
      <c r="C13355" s="103">
        <v>0.59722222222222221</v>
      </c>
      <c r="D13355" s="94" t="s">
        <v>31</v>
      </c>
      <c r="E13355" s="90" t="s">
        <v>4453</v>
      </c>
      <c r="F13355" s="115">
        <v>3.25</v>
      </c>
      <c r="G13355" s="92">
        <v>1</v>
      </c>
      <c r="H13355" s="90" t="s">
        <v>42</v>
      </c>
      <c r="I13355" s="77">
        <f>IF(H13355="Lost",G13355*-1,IF(H13355="Won",     IF(D13355="E/W",            G13355*(F13355-1)*0.5*1.25,    IF(D13355="place",   G13355*(F13355-1) *0.95,  G13355*(F13355-1) )),            IF(H13355="Placed",     (G13355*-0.5)  + (0.5*G13355*(F13355-1)*0.2),0)         ))</f>
        <v>2.25</v>
      </c>
      <c r="J13355" s="18">
        <f t="shared" si="851"/>
        <v>1299.7300000000023</v>
      </c>
      <c r="K13355" s="19" t="str">
        <f t="shared" si="849"/>
        <v>May-17</v>
      </c>
      <c r="L13355" s="20">
        <f t="shared" si="852"/>
        <v>13144</v>
      </c>
      <c r="M13355" s="21">
        <f t="shared" si="850"/>
        <v>9.8883901399878446E-2</v>
      </c>
    </row>
    <row r="13356" spans="1:13" x14ac:dyDescent="0.3">
      <c r="A13356" s="133">
        <v>42862</v>
      </c>
      <c r="B13356" s="134" t="s">
        <v>134</v>
      </c>
      <c r="C13356" s="136">
        <v>15.1</v>
      </c>
      <c r="D13356" s="94"/>
      <c r="E13356" s="134" t="s">
        <v>11507</v>
      </c>
      <c r="F13356" s="136">
        <v>4.5</v>
      </c>
      <c r="G13356" s="91">
        <v>1</v>
      </c>
      <c r="H13356" s="45">
        <v>6</v>
      </c>
      <c r="I13356" s="43">
        <v>-1</v>
      </c>
      <c r="J13356" s="18">
        <f t="shared" si="851"/>
        <v>1298.7300000000023</v>
      </c>
      <c r="K13356" s="19" t="str">
        <f t="shared" si="849"/>
        <v>May-17</v>
      </c>
      <c r="L13356" s="20">
        <f t="shared" si="852"/>
        <v>13145</v>
      </c>
      <c r="M13356" s="21">
        <f t="shared" si="850"/>
        <v>9.8800304298212419E-2</v>
      </c>
    </row>
    <row r="13357" spans="1:13" x14ac:dyDescent="0.3">
      <c r="A13357" s="133">
        <v>42862</v>
      </c>
      <c r="B13357" s="134" t="s">
        <v>134</v>
      </c>
      <c r="C13357" s="136">
        <v>15.45</v>
      </c>
      <c r="D13357" s="94"/>
      <c r="E13357" s="134" t="s">
        <v>11508</v>
      </c>
      <c r="F13357" s="136">
        <v>5</v>
      </c>
      <c r="G13357" s="91">
        <v>1</v>
      </c>
      <c r="H13357" s="45">
        <v>7</v>
      </c>
      <c r="I13357" s="43">
        <v>-1</v>
      </c>
      <c r="J13357" s="18">
        <f t="shared" si="851"/>
        <v>1297.7300000000023</v>
      </c>
      <c r="K13357" s="19" t="str">
        <f t="shared" si="849"/>
        <v>May-17</v>
      </c>
      <c r="L13357" s="20">
        <f t="shared" si="852"/>
        <v>13146</v>
      </c>
      <c r="M13357" s="21">
        <f t="shared" si="850"/>
        <v>9.8716719914803158E-2</v>
      </c>
    </row>
    <row r="13358" spans="1:13" x14ac:dyDescent="0.3">
      <c r="A13358" s="116">
        <v>42863</v>
      </c>
      <c r="B13358" s="90" t="s">
        <v>47</v>
      </c>
      <c r="C13358" s="103">
        <v>0.75694444444444453</v>
      </c>
      <c r="D13358" s="94" t="s">
        <v>31</v>
      </c>
      <c r="E13358" s="90" t="s">
        <v>4454</v>
      </c>
      <c r="F13358" s="115">
        <v>4</v>
      </c>
      <c r="G13358" s="92">
        <v>1</v>
      </c>
      <c r="H13358" s="90" t="s">
        <v>42</v>
      </c>
      <c r="I13358" s="77">
        <f>IF(H13358="Lost",G13358*-1,IF(H13358="Won",     IF(D13358="E/W",            G13358*(F13358-1)*0.5*1.25,    IF(D13358="place",   G13358*(F13358-1) *0.95,  G13358*(F13358-1) )),            IF(H13358="Placed",     (G13358*-0.5)  + (0.5*G13358*(F13358-1)*0.2),0)         ))</f>
        <v>3</v>
      </c>
      <c r="J13358" s="18">
        <f t="shared" si="851"/>
        <v>1300.7300000000023</v>
      </c>
      <c r="K13358" s="19" t="str">
        <f t="shared" si="849"/>
        <v>May-17</v>
      </c>
      <c r="L13358" s="20">
        <f t="shared" si="852"/>
        <v>13147</v>
      </c>
      <c r="M13358" s="21">
        <f t="shared" si="850"/>
        <v>9.8937400167338735E-2</v>
      </c>
    </row>
    <row r="13359" spans="1:13" x14ac:dyDescent="0.3">
      <c r="A13359" s="116">
        <v>42863</v>
      </c>
      <c r="B13359" s="90" t="s">
        <v>59</v>
      </c>
      <c r="C13359" s="103">
        <v>0.78472222222222221</v>
      </c>
      <c r="D13359" s="94" t="s">
        <v>31</v>
      </c>
      <c r="E13359" s="90" t="s">
        <v>4455</v>
      </c>
      <c r="F13359" s="115">
        <v>2.75</v>
      </c>
      <c r="G13359" s="92">
        <v>1</v>
      </c>
      <c r="H13359" s="90" t="s">
        <v>33</v>
      </c>
      <c r="I13359" s="77">
        <f>IF(H13359="Lost",G13359*-1,IF(H13359="Won",     IF(D13359="E/W",            G13359*(F13359-1)*0.5*1.25,    IF(D13359="place",   G13359*(F13359-1) *0.95,  G13359*(F13359-1) )),            IF(H13359="Placed",     (G13359*-0.5)  + (0.5*G13359*(F13359-1)*0.2),0)         ))</f>
        <v>-1</v>
      </c>
      <c r="J13359" s="18">
        <f t="shared" si="851"/>
        <v>1299.7300000000023</v>
      </c>
      <c r="K13359" s="19" t="str">
        <f t="shared" si="849"/>
        <v>May-17</v>
      </c>
      <c r="L13359" s="20">
        <f t="shared" si="852"/>
        <v>13148</v>
      </c>
      <c r="M13359" s="21">
        <f t="shared" si="850"/>
        <v>9.8853818071189703E-2</v>
      </c>
    </row>
    <row r="13360" spans="1:13" x14ac:dyDescent="0.3">
      <c r="A13360" s="133">
        <v>42863</v>
      </c>
      <c r="B13360" s="134" t="s">
        <v>146</v>
      </c>
      <c r="C13360" s="136">
        <v>15.2</v>
      </c>
      <c r="D13360" s="94"/>
      <c r="E13360" s="134" t="s">
        <v>11509</v>
      </c>
      <c r="F13360" s="136">
        <v>5.5</v>
      </c>
      <c r="G13360" s="91">
        <v>1</v>
      </c>
      <c r="H13360" s="45">
        <v>1</v>
      </c>
      <c r="I13360" s="43">
        <v>4.5</v>
      </c>
      <c r="J13360" s="18">
        <f t="shared" si="851"/>
        <v>1304.2300000000023</v>
      </c>
      <c r="K13360" s="19" t="str">
        <f t="shared" si="849"/>
        <v>May-17</v>
      </c>
      <c r="L13360" s="20">
        <f t="shared" si="852"/>
        <v>13149</v>
      </c>
      <c r="M13360" s="21">
        <f t="shared" si="850"/>
        <v>9.9188531447258518E-2</v>
      </c>
    </row>
    <row r="13361" spans="1:13" x14ac:dyDescent="0.3">
      <c r="A13361" s="133">
        <v>42863</v>
      </c>
      <c r="B13361" s="134" t="s">
        <v>146</v>
      </c>
      <c r="C13361" s="136">
        <v>15.2</v>
      </c>
      <c r="D13361" s="94"/>
      <c r="E13361" s="134" t="s">
        <v>10577</v>
      </c>
      <c r="F13361" s="136">
        <v>6</v>
      </c>
      <c r="G13361" s="91">
        <v>1</v>
      </c>
      <c r="H13361" s="45">
        <v>6</v>
      </c>
      <c r="I13361" s="43">
        <v>-1</v>
      </c>
      <c r="J13361" s="18">
        <f t="shared" si="851"/>
        <v>1303.2300000000023</v>
      </c>
      <c r="K13361" s="19" t="str">
        <f t="shared" si="849"/>
        <v>May-17</v>
      </c>
      <c r="L13361" s="20">
        <f t="shared" si="852"/>
        <v>13150</v>
      </c>
      <c r="M13361" s="21">
        <f t="shared" si="850"/>
        <v>9.9104942965779638E-2</v>
      </c>
    </row>
    <row r="13362" spans="1:13" x14ac:dyDescent="0.3">
      <c r="A13362" s="133">
        <v>42863</v>
      </c>
      <c r="B13362" s="134" t="s">
        <v>49</v>
      </c>
      <c r="C13362" s="136">
        <v>16</v>
      </c>
      <c r="D13362" s="94"/>
      <c r="E13362" s="134" t="s">
        <v>6165</v>
      </c>
      <c r="F13362" s="136">
        <v>4.33</v>
      </c>
      <c r="G13362" s="91">
        <v>1</v>
      </c>
      <c r="H13362" s="45">
        <v>1</v>
      </c>
      <c r="I13362" s="43">
        <v>3.33</v>
      </c>
      <c r="J13362" s="18">
        <f t="shared" si="851"/>
        <v>1306.5600000000022</v>
      </c>
      <c r="K13362" s="19" t="str">
        <f t="shared" si="849"/>
        <v>May-17</v>
      </c>
      <c r="L13362" s="20">
        <f t="shared" si="852"/>
        <v>13151</v>
      </c>
      <c r="M13362" s="21">
        <f t="shared" si="850"/>
        <v>9.9350619724735925E-2</v>
      </c>
    </row>
    <row r="13363" spans="1:13" x14ac:dyDescent="0.3">
      <c r="A13363" s="133">
        <v>42863</v>
      </c>
      <c r="B13363" s="134" t="s">
        <v>49</v>
      </c>
      <c r="C13363" s="136">
        <v>16</v>
      </c>
      <c r="D13363" s="94"/>
      <c r="E13363" s="134" t="s">
        <v>11510</v>
      </c>
      <c r="F13363" s="136">
        <v>5</v>
      </c>
      <c r="G13363" s="91">
        <v>1</v>
      </c>
      <c r="H13363" s="45">
        <v>4</v>
      </c>
      <c r="I13363" s="43">
        <v>-1</v>
      </c>
      <c r="J13363" s="18">
        <f t="shared" si="851"/>
        <v>1305.5600000000022</v>
      </c>
      <c r="K13363" s="19" t="str">
        <f t="shared" si="849"/>
        <v>May-17</v>
      </c>
      <c r="L13363" s="20">
        <f t="shared" si="852"/>
        <v>13152</v>
      </c>
      <c r="M13363" s="21">
        <f t="shared" si="850"/>
        <v>9.9267031630170491E-2</v>
      </c>
    </row>
    <row r="13364" spans="1:13" x14ac:dyDescent="0.3">
      <c r="A13364" s="133">
        <v>42863</v>
      </c>
      <c r="B13364" s="134" t="s">
        <v>30</v>
      </c>
      <c r="C13364" s="136">
        <v>16.399999999999999</v>
      </c>
      <c r="D13364" s="94"/>
      <c r="E13364" s="134" t="s">
        <v>3003</v>
      </c>
      <c r="F13364" s="136">
        <v>6</v>
      </c>
      <c r="G13364" s="91">
        <v>1</v>
      </c>
      <c r="H13364" s="45">
        <v>1</v>
      </c>
      <c r="I13364" s="43">
        <v>5</v>
      </c>
      <c r="J13364" s="18">
        <f t="shared" si="851"/>
        <v>1310.5600000000022</v>
      </c>
      <c r="K13364" s="19" t="str">
        <f t="shared" si="849"/>
        <v>May-17</v>
      </c>
      <c r="L13364" s="20">
        <f t="shared" si="852"/>
        <v>13153</v>
      </c>
      <c r="M13364" s="21">
        <f t="shared" si="850"/>
        <v>9.9639625940850171E-2</v>
      </c>
    </row>
    <row r="13365" spans="1:13" x14ac:dyDescent="0.3">
      <c r="A13365" s="124">
        <v>42863</v>
      </c>
      <c r="B13365" s="111" t="s">
        <v>47</v>
      </c>
      <c r="C13365" s="111">
        <v>18.100000000000001</v>
      </c>
      <c r="D13365" s="94"/>
      <c r="E13365" s="110" t="s">
        <v>11320</v>
      </c>
      <c r="F13365" s="111">
        <v>4.5</v>
      </c>
      <c r="G13365" s="91">
        <v>1</v>
      </c>
      <c r="H13365" s="35" t="s">
        <v>6518</v>
      </c>
      <c r="I13365" s="42">
        <v>-1</v>
      </c>
      <c r="J13365" s="18">
        <f t="shared" si="851"/>
        <v>1309.5600000000022</v>
      </c>
      <c r="K13365" s="19" t="str">
        <f t="shared" si="849"/>
        <v>May-17</v>
      </c>
      <c r="L13365" s="20">
        <f t="shared" si="852"/>
        <v>13154</v>
      </c>
      <c r="M13365" s="21">
        <f t="shared" si="850"/>
        <v>9.9556028584461165E-2</v>
      </c>
    </row>
    <row r="13366" spans="1:13" x14ac:dyDescent="0.3">
      <c r="A13366" s="116">
        <v>42864</v>
      </c>
      <c r="B13366" s="90" t="s">
        <v>145</v>
      </c>
      <c r="C13366" s="103">
        <v>0.59722222222222221</v>
      </c>
      <c r="D13366" s="94" t="s">
        <v>31</v>
      </c>
      <c r="E13366" s="90" t="s">
        <v>4464</v>
      </c>
      <c r="F13366" s="115">
        <v>4</v>
      </c>
      <c r="G13366" s="92">
        <v>1</v>
      </c>
      <c r="H13366" s="90" t="s">
        <v>33</v>
      </c>
      <c r="I13366" s="77">
        <f>IF(H13366="Lost",G13366*-1,IF(H13366="Won",     IF(D13366="E/W",            G13366*(F13366-1)*0.5*1.25,    IF(D13366="place",   G13366*(F13366-1) *0.95,  G13366*(F13366-1) )),            IF(H13366="Placed",     (G13366*-0.5)  + (0.5*G13366*(F13366-1)*0.2),0)         ))</f>
        <v>-1</v>
      </c>
      <c r="J13366" s="18">
        <f t="shared" si="851"/>
        <v>1308.5600000000022</v>
      </c>
      <c r="K13366" s="19" t="str">
        <f t="shared" si="849"/>
        <v>May-17</v>
      </c>
      <c r="L13366" s="20">
        <f t="shared" si="852"/>
        <v>13155</v>
      </c>
      <c r="M13366" s="21">
        <f t="shared" si="850"/>
        <v>9.9472443937666452E-2</v>
      </c>
    </row>
    <row r="13367" spans="1:13" x14ac:dyDescent="0.3">
      <c r="A13367" s="116">
        <v>42864</v>
      </c>
      <c r="B13367" s="90" t="s">
        <v>49</v>
      </c>
      <c r="C13367" s="103">
        <v>0.60416666666666663</v>
      </c>
      <c r="D13367" s="94" t="s">
        <v>31</v>
      </c>
      <c r="E13367" s="90" t="s">
        <v>4456</v>
      </c>
      <c r="F13367" s="115">
        <v>3</v>
      </c>
      <c r="G13367" s="92">
        <v>1</v>
      </c>
      <c r="H13367" s="90" t="s">
        <v>33</v>
      </c>
      <c r="I13367" s="77">
        <f>IF(H13367="Lost",G13367*-1,IF(H13367="Won",     IF(D13367="E/W",            G13367*(F13367-1)*0.5*1.25,    IF(D13367="place",   G13367*(F13367-1) *0.95,  G13367*(F13367-1) )),            IF(H13367="Placed",     (G13367*-0.5)  + (0.5*G13367*(F13367-1)*0.2),0)         ))</f>
        <v>-1</v>
      </c>
      <c r="J13367" s="18">
        <f t="shared" si="851"/>
        <v>1307.5600000000022</v>
      </c>
      <c r="K13367" s="19" t="str">
        <f t="shared" si="849"/>
        <v>May-17</v>
      </c>
      <c r="L13367" s="20">
        <f t="shared" si="852"/>
        <v>13156</v>
      </c>
      <c r="M13367" s="21">
        <f t="shared" si="850"/>
        <v>9.9388871997567824E-2</v>
      </c>
    </row>
    <row r="13368" spans="1:13" x14ac:dyDescent="0.3">
      <c r="A13368" s="116">
        <v>42864</v>
      </c>
      <c r="B13368" s="90" t="s">
        <v>79</v>
      </c>
      <c r="C13368" s="103">
        <v>0.67361111111111116</v>
      </c>
      <c r="D13368" s="94" t="s">
        <v>31</v>
      </c>
      <c r="E13368" s="90" t="s">
        <v>4457</v>
      </c>
      <c r="F13368" s="115">
        <v>3.5</v>
      </c>
      <c r="G13368" s="92">
        <v>1</v>
      </c>
      <c r="H13368" s="90" t="s">
        <v>42</v>
      </c>
      <c r="I13368" s="77">
        <f>IF(H13368="Lost",G13368*-1,IF(H13368="Won",     IF(D13368="E/W",            G13368*(F13368-1)*0.5*1.25,    IF(D13368="place",   G13368*(F13368-1) *0.95,  G13368*(F13368-1) )),            IF(H13368="Placed",     (G13368*-0.5)  + (0.5*G13368*(F13368-1)*0.2),0)         ))</f>
        <v>2.5</v>
      </c>
      <c r="J13368" s="18">
        <f t="shared" si="851"/>
        <v>1310.0600000000022</v>
      </c>
      <c r="K13368" s="19" t="str">
        <f t="shared" si="849"/>
        <v>May-17</v>
      </c>
      <c r="L13368" s="20">
        <f t="shared" si="852"/>
        <v>13157</v>
      </c>
      <c r="M13368" s="21">
        <f t="shared" si="850"/>
        <v>9.9571330850498005E-2</v>
      </c>
    </row>
    <row r="13369" spans="1:13" x14ac:dyDescent="0.3">
      <c r="A13369" s="116">
        <v>42864</v>
      </c>
      <c r="B13369" s="90" t="s">
        <v>50</v>
      </c>
      <c r="C13369" s="103">
        <v>0.75</v>
      </c>
      <c r="D13369" s="94" t="s">
        <v>31</v>
      </c>
      <c r="E13369" s="90" t="s">
        <v>4458</v>
      </c>
      <c r="F13369" s="115">
        <v>3.5</v>
      </c>
      <c r="G13369" s="92">
        <v>1</v>
      </c>
      <c r="H13369" s="90" t="s">
        <v>33</v>
      </c>
      <c r="I13369" s="77">
        <f>IF(H13369="Lost",G13369*-1,IF(H13369="Won",     IF(D13369="E/W",            G13369*(F13369-1)*0.5*1.25,    IF(D13369="place",   G13369*(F13369-1) *0.95,  G13369*(F13369-1) )),            IF(H13369="Placed",     (G13369*-0.5)  + (0.5*G13369*(F13369-1)*0.2),0)         ))</f>
        <v>-1</v>
      </c>
      <c r="J13369" s="18">
        <f t="shared" si="851"/>
        <v>1309.0600000000022</v>
      </c>
      <c r="K13369" s="19" t="str">
        <f t="shared" si="849"/>
        <v>May-17</v>
      </c>
      <c r="L13369" s="20">
        <f t="shared" si="852"/>
        <v>13158</v>
      </c>
      <c r="M13369" s="21">
        <f t="shared" si="850"/>
        <v>9.9487764097887385E-2</v>
      </c>
    </row>
    <row r="13370" spans="1:13" x14ac:dyDescent="0.3">
      <c r="A13370" s="116">
        <v>42864</v>
      </c>
      <c r="B13370" s="90" t="s">
        <v>50</v>
      </c>
      <c r="C13370" s="103">
        <v>0.79166666666666663</v>
      </c>
      <c r="D13370" s="94" t="s">
        <v>31</v>
      </c>
      <c r="E13370" s="90" t="s">
        <v>4459</v>
      </c>
      <c r="F13370" s="115">
        <v>3.75</v>
      </c>
      <c r="G13370" s="92">
        <v>1</v>
      </c>
      <c r="H13370" s="90" t="s">
        <v>33</v>
      </c>
      <c r="I13370" s="77">
        <f>IF(H13370="Lost",G13370*-1,IF(H13370="Won",     IF(D13370="E/W",            G13370*(F13370-1)*0.5*1.25,    IF(D13370="place",   G13370*(F13370-1) *0.95,  G13370*(F13370-1) )),            IF(H13370="Placed",     (G13370*-0.5)  + (0.5*G13370*(F13370-1)*0.2),0)         ))</f>
        <v>-1</v>
      </c>
      <c r="J13370" s="18">
        <f t="shared" si="851"/>
        <v>1308.0600000000022</v>
      </c>
      <c r="K13370" s="19" t="str">
        <f t="shared" si="849"/>
        <v>May-17</v>
      </c>
      <c r="L13370" s="20">
        <f t="shared" si="852"/>
        <v>13159</v>
      </c>
      <c r="M13370" s="21">
        <f t="shared" si="850"/>
        <v>9.9404210046356273E-2</v>
      </c>
    </row>
    <row r="13371" spans="1:13" x14ac:dyDescent="0.3">
      <c r="A13371" s="133">
        <v>42864</v>
      </c>
      <c r="B13371" s="134" t="s">
        <v>6191</v>
      </c>
      <c r="C13371" s="136">
        <v>14.2</v>
      </c>
      <c r="D13371" s="94"/>
      <c r="E13371" s="134" t="s">
        <v>4250</v>
      </c>
      <c r="F13371" s="136">
        <v>4.5</v>
      </c>
      <c r="G13371" s="91">
        <v>1</v>
      </c>
      <c r="H13371" s="45">
        <v>2</v>
      </c>
      <c r="I13371" s="43">
        <v>-1</v>
      </c>
      <c r="J13371" s="18">
        <f t="shared" si="851"/>
        <v>1307.0600000000022</v>
      </c>
      <c r="K13371" s="19" t="str">
        <f t="shared" si="849"/>
        <v>May-17</v>
      </c>
      <c r="L13371" s="20">
        <f t="shared" si="852"/>
        <v>13160</v>
      </c>
      <c r="M13371" s="21">
        <f t="shared" si="850"/>
        <v>9.932066869300929E-2</v>
      </c>
    </row>
    <row r="13372" spans="1:13" x14ac:dyDescent="0.3">
      <c r="A13372" s="133">
        <v>42864</v>
      </c>
      <c r="B13372" s="134" t="s">
        <v>6191</v>
      </c>
      <c r="C13372" s="136">
        <v>16.2</v>
      </c>
      <c r="D13372" s="94"/>
      <c r="E13372" s="134" t="s">
        <v>11365</v>
      </c>
      <c r="F13372" s="136">
        <v>5</v>
      </c>
      <c r="G13372" s="91">
        <v>1</v>
      </c>
      <c r="H13372" s="45" t="s">
        <v>11446</v>
      </c>
      <c r="I13372" s="43">
        <v>-1</v>
      </c>
      <c r="J13372" s="18">
        <f t="shared" si="851"/>
        <v>1306.0600000000022</v>
      </c>
      <c r="K13372" s="19" t="str">
        <f t="shared" si="849"/>
        <v>May-17</v>
      </c>
      <c r="L13372" s="20">
        <f t="shared" si="852"/>
        <v>13161</v>
      </c>
      <c r="M13372" s="21">
        <f t="shared" si="850"/>
        <v>9.9237140034951918E-2</v>
      </c>
    </row>
    <row r="13373" spans="1:13" x14ac:dyDescent="0.3">
      <c r="A13373" s="130">
        <v>42864</v>
      </c>
      <c r="B13373" s="131" t="s">
        <v>50</v>
      </c>
      <c r="C13373" s="132">
        <v>19.3</v>
      </c>
      <c r="D13373" s="94"/>
      <c r="E13373" s="131" t="s">
        <v>11511</v>
      </c>
      <c r="F13373" s="132">
        <v>5.5</v>
      </c>
      <c r="G13373" s="91">
        <v>1</v>
      </c>
      <c r="H13373" s="41" t="s">
        <v>6512</v>
      </c>
      <c r="I13373" s="42">
        <v>-1</v>
      </c>
      <c r="J13373" s="18">
        <f t="shared" si="851"/>
        <v>1305.0600000000022</v>
      </c>
      <c r="K13373" s="19" t="str">
        <f t="shared" si="849"/>
        <v>May-17</v>
      </c>
      <c r="L13373" s="20">
        <f t="shared" si="852"/>
        <v>13162</v>
      </c>
      <c r="M13373" s="21">
        <f t="shared" si="850"/>
        <v>9.9153624069290555E-2</v>
      </c>
    </row>
    <row r="13374" spans="1:13" x14ac:dyDescent="0.3">
      <c r="A13374" s="130">
        <v>42864</v>
      </c>
      <c r="B13374" s="131" t="s">
        <v>84</v>
      </c>
      <c r="C13374" s="132">
        <v>19.45</v>
      </c>
      <c r="D13374" s="94"/>
      <c r="E13374" s="131" t="s">
        <v>10620</v>
      </c>
      <c r="F13374" s="132">
        <v>4.33</v>
      </c>
      <c r="G13374" s="91">
        <v>1</v>
      </c>
      <c r="H13374" s="41" t="s">
        <v>6512</v>
      </c>
      <c r="I13374" s="42">
        <v>-1</v>
      </c>
      <c r="J13374" s="18">
        <f t="shared" si="851"/>
        <v>1304.0600000000022</v>
      </c>
      <c r="K13374" s="19" t="str">
        <f t="shared" si="849"/>
        <v>May-17</v>
      </c>
      <c r="L13374" s="20">
        <f t="shared" si="852"/>
        <v>13163</v>
      </c>
      <c r="M13374" s="21">
        <f t="shared" si="850"/>
        <v>9.9070120793132432E-2</v>
      </c>
    </row>
    <row r="13375" spans="1:13" x14ac:dyDescent="0.3">
      <c r="A13375" s="116">
        <v>42865</v>
      </c>
      <c r="B13375" s="90" t="s">
        <v>47</v>
      </c>
      <c r="C13375" s="103">
        <v>0.76736111111111116</v>
      </c>
      <c r="D13375" s="94" t="s">
        <v>31</v>
      </c>
      <c r="E13375" s="90" t="s">
        <v>3029</v>
      </c>
      <c r="F13375" s="115">
        <v>3.5</v>
      </c>
      <c r="G13375" s="92">
        <v>1</v>
      </c>
      <c r="H13375" s="90" t="s">
        <v>33</v>
      </c>
      <c r="I13375" s="77">
        <f>IF(H13375="Lost",G13375*-1,IF(H13375="Won",     IF(D13375="E/W",            G13375*(F13375-1)*0.5*1.25,    IF(D13375="place",   G13375*(F13375-1) *0.95,  G13375*(F13375-1) )),            IF(H13375="Placed",     (G13375*-0.5)  + (0.5*G13375*(F13375-1)*0.2),0)         ))</f>
        <v>-1</v>
      </c>
      <c r="J13375" s="18">
        <f t="shared" si="851"/>
        <v>1303.0600000000022</v>
      </c>
      <c r="K13375" s="19" t="str">
        <f t="shared" si="849"/>
        <v>May-17</v>
      </c>
      <c r="L13375" s="20">
        <f t="shared" si="852"/>
        <v>13164</v>
      </c>
      <c r="M13375" s="21">
        <f t="shared" si="850"/>
        <v>9.898663020358571E-2</v>
      </c>
    </row>
    <row r="13376" spans="1:13" x14ac:dyDescent="0.3">
      <c r="A13376" s="116">
        <v>42865</v>
      </c>
      <c r="B13376" s="90" t="s">
        <v>56</v>
      </c>
      <c r="C13376" s="103">
        <v>0.81597222222222221</v>
      </c>
      <c r="D13376" s="94" t="s">
        <v>31</v>
      </c>
      <c r="E13376" s="90" t="s">
        <v>4460</v>
      </c>
      <c r="F13376" s="115">
        <v>3.5</v>
      </c>
      <c r="G13376" s="92">
        <v>1</v>
      </c>
      <c r="H13376" s="90" t="s">
        <v>33</v>
      </c>
      <c r="I13376" s="77">
        <f>IF(H13376="Lost",G13376*-1,IF(H13376="Won",     IF(D13376="E/W",            G13376*(F13376-1)*0.5*1.25,    IF(D13376="place",   G13376*(F13376-1) *0.95,  G13376*(F13376-1) )),            IF(H13376="Placed",     (G13376*-0.5)  + (0.5*G13376*(F13376-1)*0.2),0)         ))</f>
        <v>-1</v>
      </c>
      <c r="J13376" s="18">
        <f t="shared" si="851"/>
        <v>1302.0600000000022</v>
      </c>
      <c r="K13376" s="19" t="str">
        <f t="shared" si="849"/>
        <v>May-17</v>
      </c>
      <c r="L13376" s="20">
        <f t="shared" si="852"/>
        <v>13165</v>
      </c>
      <c r="M13376" s="21">
        <f t="shared" si="850"/>
        <v>9.8903152297759381E-2</v>
      </c>
    </row>
    <row r="13377" spans="1:13" x14ac:dyDescent="0.3">
      <c r="A13377" s="116">
        <v>42865</v>
      </c>
      <c r="B13377" s="90" t="s">
        <v>47</v>
      </c>
      <c r="C13377" s="103">
        <v>0.82986111111111116</v>
      </c>
      <c r="D13377" s="94" t="s">
        <v>31</v>
      </c>
      <c r="E13377" s="90" t="s">
        <v>4461</v>
      </c>
      <c r="F13377" s="115">
        <v>3.5</v>
      </c>
      <c r="G13377" s="92">
        <v>1</v>
      </c>
      <c r="H13377" s="90" t="s">
        <v>33</v>
      </c>
      <c r="I13377" s="77">
        <f>IF(H13377="Lost",G13377*-1,IF(H13377="Won",     IF(D13377="E/W",            G13377*(F13377-1)*0.5*1.25,    IF(D13377="place",   G13377*(F13377-1) *0.95,  G13377*(F13377-1) )),            IF(H13377="Placed",     (G13377*-0.5)  + (0.5*G13377*(F13377-1)*0.2),0)         ))</f>
        <v>-1</v>
      </c>
      <c r="J13377" s="18">
        <f t="shared" si="851"/>
        <v>1301.0600000000022</v>
      </c>
      <c r="K13377" s="19" t="str">
        <f t="shared" si="849"/>
        <v>May-17</v>
      </c>
      <c r="L13377" s="20">
        <f t="shared" si="852"/>
        <v>13166</v>
      </c>
      <c r="M13377" s="21">
        <f t="shared" si="850"/>
        <v>9.881968707276334E-2</v>
      </c>
    </row>
    <row r="13378" spans="1:13" x14ac:dyDescent="0.3">
      <c r="A13378" s="133">
        <v>42865</v>
      </c>
      <c r="B13378" s="134" t="s">
        <v>127</v>
      </c>
      <c r="C13378" s="136">
        <v>14.45</v>
      </c>
      <c r="D13378" s="94"/>
      <c r="E13378" s="134" t="s">
        <v>11517</v>
      </c>
      <c r="F13378" s="136">
        <v>6</v>
      </c>
      <c r="G13378" s="91">
        <v>1</v>
      </c>
      <c r="H13378" s="45">
        <v>4</v>
      </c>
      <c r="I13378" s="43">
        <v>-1</v>
      </c>
      <c r="J13378" s="18">
        <f t="shared" si="851"/>
        <v>1300.0600000000022</v>
      </c>
      <c r="K13378" s="19" t="str">
        <f t="shared" ref="K13378:K13441" si="853">TEXT(A13378,"MMM-yy")</f>
        <v>May-17</v>
      </c>
      <c r="L13378" s="20">
        <f t="shared" si="852"/>
        <v>13167</v>
      </c>
      <c r="M13378" s="21">
        <f t="shared" ref="M13378:M13441" si="854">J13378/L13378</f>
        <v>9.8736234525708372E-2</v>
      </c>
    </row>
    <row r="13379" spans="1:13" x14ac:dyDescent="0.3">
      <c r="A13379" s="133">
        <v>42865</v>
      </c>
      <c r="B13379" s="134" t="s">
        <v>127</v>
      </c>
      <c r="C13379" s="136">
        <v>14.45</v>
      </c>
      <c r="D13379" s="94"/>
      <c r="E13379" s="134" t="s">
        <v>5706</v>
      </c>
      <c r="F13379" s="136">
        <v>4.33</v>
      </c>
      <c r="G13379" s="91">
        <v>1</v>
      </c>
      <c r="H13379" s="45" t="s">
        <v>11446</v>
      </c>
      <c r="I13379" s="43">
        <v>-1</v>
      </c>
      <c r="J13379" s="18">
        <f t="shared" ref="J13379:J13442" si="855">J13378+I13379</f>
        <v>1299.0600000000022</v>
      </c>
      <c r="K13379" s="19" t="str">
        <f t="shared" si="853"/>
        <v>May-17</v>
      </c>
      <c r="L13379" s="20">
        <f t="shared" ref="L13379:L13442" si="856">L13378+G13379</f>
        <v>13168</v>
      </c>
      <c r="M13379" s="21">
        <f t="shared" si="854"/>
        <v>9.8652794653706119E-2</v>
      </c>
    </row>
    <row r="13380" spans="1:13" x14ac:dyDescent="0.3">
      <c r="A13380" s="133">
        <v>42865</v>
      </c>
      <c r="B13380" s="134" t="s">
        <v>153</v>
      </c>
      <c r="C13380" s="136">
        <v>15.1</v>
      </c>
      <c r="D13380" s="94"/>
      <c r="E13380" s="134" t="s">
        <v>11516</v>
      </c>
      <c r="F13380" s="136">
        <v>5.5</v>
      </c>
      <c r="G13380" s="91">
        <v>1</v>
      </c>
      <c r="H13380" s="45">
        <v>3</v>
      </c>
      <c r="I13380" s="43">
        <v>-1</v>
      </c>
      <c r="J13380" s="18">
        <f t="shared" si="855"/>
        <v>1298.0600000000022</v>
      </c>
      <c r="K13380" s="19" t="str">
        <f t="shared" si="853"/>
        <v>May-17</v>
      </c>
      <c r="L13380" s="20">
        <f t="shared" si="856"/>
        <v>13169</v>
      </c>
      <c r="M13380" s="21">
        <f t="shared" si="854"/>
        <v>9.85693674538691E-2</v>
      </c>
    </row>
    <row r="13381" spans="1:13" x14ac:dyDescent="0.3">
      <c r="A13381" s="133">
        <v>42865</v>
      </c>
      <c r="B13381" s="134" t="s">
        <v>151</v>
      </c>
      <c r="C13381" s="136">
        <v>15.35</v>
      </c>
      <c r="D13381" s="94"/>
      <c r="E13381" s="134" t="s">
        <v>11515</v>
      </c>
      <c r="F13381" s="136">
        <v>6</v>
      </c>
      <c r="G13381" s="91">
        <v>1</v>
      </c>
      <c r="H13381" s="45">
        <v>4</v>
      </c>
      <c r="I13381" s="43">
        <v>-1</v>
      </c>
      <c r="J13381" s="18">
        <f t="shared" si="855"/>
        <v>1297.0600000000022</v>
      </c>
      <c r="K13381" s="19" t="str">
        <f t="shared" si="853"/>
        <v>May-17</v>
      </c>
      <c r="L13381" s="20">
        <f t="shared" si="856"/>
        <v>13170</v>
      </c>
      <c r="M13381" s="21">
        <f t="shared" si="854"/>
        <v>9.8485952923310721E-2</v>
      </c>
    </row>
    <row r="13382" spans="1:13" x14ac:dyDescent="0.3">
      <c r="A13382" s="133">
        <v>42865</v>
      </c>
      <c r="B13382" s="134" t="s">
        <v>127</v>
      </c>
      <c r="C13382" s="136">
        <v>16.55</v>
      </c>
      <c r="D13382" s="94"/>
      <c r="E13382" s="134" t="s">
        <v>11518</v>
      </c>
      <c r="F13382" s="136">
        <v>6</v>
      </c>
      <c r="G13382" s="91">
        <v>1</v>
      </c>
      <c r="H13382" s="45">
        <v>3</v>
      </c>
      <c r="I13382" s="43">
        <v>-1</v>
      </c>
      <c r="J13382" s="18">
        <f t="shared" si="855"/>
        <v>1296.0600000000022</v>
      </c>
      <c r="K13382" s="19" t="str">
        <f t="shared" si="853"/>
        <v>May-17</v>
      </c>
      <c r="L13382" s="20">
        <f t="shared" si="856"/>
        <v>13171</v>
      </c>
      <c r="M13382" s="21">
        <f t="shared" si="854"/>
        <v>9.8402551059145263E-2</v>
      </c>
    </row>
    <row r="13383" spans="1:13" x14ac:dyDescent="0.3">
      <c r="A13383" s="130">
        <v>42865</v>
      </c>
      <c r="B13383" s="131" t="s">
        <v>47</v>
      </c>
      <c r="C13383" s="132">
        <v>17.55</v>
      </c>
      <c r="D13383" s="94"/>
      <c r="E13383" s="131" t="s">
        <v>11512</v>
      </c>
      <c r="F13383" s="132">
        <v>4.5</v>
      </c>
      <c r="G13383" s="91">
        <v>1</v>
      </c>
      <c r="H13383" s="41" t="s">
        <v>6526</v>
      </c>
      <c r="I13383" s="42">
        <v>3.5</v>
      </c>
      <c r="J13383" s="18">
        <f t="shared" si="855"/>
        <v>1299.5600000000022</v>
      </c>
      <c r="K13383" s="19" t="str">
        <f t="shared" si="853"/>
        <v>May-17</v>
      </c>
      <c r="L13383" s="20">
        <f t="shared" si="856"/>
        <v>13172</v>
      </c>
      <c r="M13383" s="21">
        <f t="shared" si="854"/>
        <v>9.8660795627087933E-2</v>
      </c>
    </row>
    <row r="13384" spans="1:13" x14ac:dyDescent="0.3">
      <c r="A13384" s="130">
        <v>42865</v>
      </c>
      <c r="B13384" s="131" t="s">
        <v>47</v>
      </c>
      <c r="C13384" s="132">
        <v>19.25</v>
      </c>
      <c r="D13384" s="94"/>
      <c r="E13384" s="131" t="s">
        <v>11513</v>
      </c>
      <c r="F13384" s="132">
        <v>4.5</v>
      </c>
      <c r="G13384" s="91">
        <v>1</v>
      </c>
      <c r="H13384" s="41" t="s">
        <v>6512</v>
      </c>
      <c r="I13384" s="42">
        <v>-1</v>
      </c>
      <c r="J13384" s="18">
        <f t="shared" si="855"/>
        <v>1298.5600000000022</v>
      </c>
      <c r="K13384" s="19" t="str">
        <f t="shared" si="853"/>
        <v>May-17</v>
      </c>
      <c r="L13384" s="20">
        <f t="shared" si="856"/>
        <v>13173</v>
      </c>
      <c r="M13384" s="21">
        <f t="shared" si="854"/>
        <v>9.8577393152660911E-2</v>
      </c>
    </row>
    <row r="13385" spans="1:13" x14ac:dyDescent="0.3">
      <c r="A13385" s="130">
        <v>42865</v>
      </c>
      <c r="B13385" s="131" t="s">
        <v>47</v>
      </c>
      <c r="C13385" s="132">
        <v>20.25</v>
      </c>
      <c r="D13385" s="94"/>
      <c r="E13385" s="131" t="s">
        <v>11514</v>
      </c>
      <c r="F13385" s="132">
        <v>6</v>
      </c>
      <c r="G13385" s="91">
        <v>1</v>
      </c>
      <c r="H13385" s="41" t="s">
        <v>6526</v>
      </c>
      <c r="I13385" s="42">
        <v>5</v>
      </c>
      <c r="J13385" s="18">
        <f t="shared" si="855"/>
        <v>1303.5600000000022</v>
      </c>
      <c r="K13385" s="19" t="str">
        <f t="shared" si="853"/>
        <v>May-17</v>
      </c>
      <c r="L13385" s="20">
        <f t="shared" si="856"/>
        <v>13174</v>
      </c>
      <c r="M13385" s="21">
        <f t="shared" si="854"/>
        <v>9.8949445878245196E-2</v>
      </c>
    </row>
    <row r="13386" spans="1:13" x14ac:dyDescent="0.3">
      <c r="A13386" s="116">
        <v>42866</v>
      </c>
      <c r="B13386" s="90" t="s">
        <v>61</v>
      </c>
      <c r="C13386" s="103">
        <v>0.58680555555555558</v>
      </c>
      <c r="D13386" s="94" t="s">
        <v>31</v>
      </c>
      <c r="E13386" s="90" t="s">
        <v>4462</v>
      </c>
      <c r="F13386" s="115">
        <v>3.75</v>
      </c>
      <c r="G13386" s="92">
        <v>1</v>
      </c>
      <c r="H13386" s="90" t="s">
        <v>33</v>
      </c>
      <c r="I13386" s="77">
        <f>IF(H13386="Lost",G13386*-1,IF(H13386="Won",     IF(D13386="E/W",            G13386*(F13386-1)*0.5*1.25,    IF(D13386="place",   G13386*(F13386-1) *0.95,  G13386*(F13386-1) )),            IF(H13386="Placed",     (G13386*-0.5)  + (0.5*G13386*(F13386-1)*0.2),0)         ))</f>
        <v>-1</v>
      </c>
      <c r="J13386" s="18">
        <f t="shared" si="855"/>
        <v>1302.5600000000022</v>
      </c>
      <c r="K13386" s="19" t="str">
        <f t="shared" si="853"/>
        <v>May-17</v>
      </c>
      <c r="L13386" s="20">
        <f t="shared" si="856"/>
        <v>13175</v>
      </c>
      <c r="M13386" s="21">
        <f t="shared" si="854"/>
        <v>9.8866034155597887E-2</v>
      </c>
    </row>
    <row r="13387" spans="1:13" x14ac:dyDescent="0.3">
      <c r="A13387" s="116">
        <v>42866</v>
      </c>
      <c r="B13387" s="90" t="s">
        <v>69</v>
      </c>
      <c r="C13387" s="103">
        <v>0.76736111111111116</v>
      </c>
      <c r="D13387" s="94" t="s">
        <v>31</v>
      </c>
      <c r="E13387" s="90" t="s">
        <v>4463</v>
      </c>
      <c r="F13387" s="115">
        <v>3.5</v>
      </c>
      <c r="G13387" s="92">
        <v>1</v>
      </c>
      <c r="H13387" s="90" t="s">
        <v>33</v>
      </c>
      <c r="I13387" s="77">
        <f>IF(H13387="Lost",G13387*-1,IF(H13387="Won",     IF(D13387="E/W",            G13387*(F13387-1)*0.5*1.25,    IF(D13387="place",   G13387*(F13387-1) *0.95,  G13387*(F13387-1) )),            IF(H13387="Placed",     (G13387*-0.5)  + (0.5*G13387*(F13387-1)*0.2),0)         ))</f>
        <v>-1</v>
      </c>
      <c r="J13387" s="18">
        <f t="shared" si="855"/>
        <v>1301.5600000000022</v>
      </c>
      <c r="K13387" s="19" t="str">
        <f t="shared" si="853"/>
        <v>May-17</v>
      </c>
      <c r="L13387" s="20">
        <f t="shared" si="856"/>
        <v>13176</v>
      </c>
      <c r="M13387" s="21">
        <f t="shared" si="854"/>
        <v>9.8782635094110671E-2</v>
      </c>
    </row>
    <row r="13388" spans="1:13" x14ac:dyDescent="0.3">
      <c r="A13388" s="119">
        <v>42866</v>
      </c>
      <c r="B13388" s="123" t="s">
        <v>61</v>
      </c>
      <c r="C13388" s="121">
        <v>14.05</v>
      </c>
      <c r="D13388" s="94"/>
      <c r="E13388" s="123" t="s">
        <v>11522</v>
      </c>
      <c r="F13388" s="121">
        <v>6</v>
      </c>
      <c r="G13388" s="91">
        <v>1</v>
      </c>
      <c r="H13388" s="40">
        <v>5</v>
      </c>
      <c r="I13388" s="43">
        <v>-1</v>
      </c>
      <c r="J13388" s="18">
        <f t="shared" si="855"/>
        <v>1300.5600000000022</v>
      </c>
      <c r="K13388" s="19" t="str">
        <f t="shared" si="853"/>
        <v>May-17</v>
      </c>
      <c r="L13388" s="20">
        <f t="shared" si="856"/>
        <v>13177</v>
      </c>
      <c r="M13388" s="21">
        <f t="shared" si="854"/>
        <v>9.8699248690900979E-2</v>
      </c>
    </row>
    <row r="13389" spans="1:13" x14ac:dyDescent="0.3">
      <c r="A13389" s="119">
        <v>42866</v>
      </c>
      <c r="B13389" s="123" t="s">
        <v>41</v>
      </c>
      <c r="C13389" s="121">
        <v>14.45</v>
      </c>
      <c r="D13389" s="94"/>
      <c r="E13389" s="123" t="s">
        <v>11524</v>
      </c>
      <c r="F13389" s="121">
        <v>6</v>
      </c>
      <c r="G13389" s="91">
        <v>1</v>
      </c>
      <c r="H13389" s="40" t="s">
        <v>11446</v>
      </c>
      <c r="I13389" s="43">
        <v>-1</v>
      </c>
      <c r="J13389" s="18">
        <f t="shared" si="855"/>
        <v>1299.5600000000022</v>
      </c>
      <c r="K13389" s="19" t="str">
        <f t="shared" si="853"/>
        <v>May-17</v>
      </c>
      <c r="L13389" s="20">
        <f t="shared" si="856"/>
        <v>13178</v>
      </c>
      <c r="M13389" s="21">
        <f t="shared" si="854"/>
        <v>9.8615874943087128E-2</v>
      </c>
    </row>
    <row r="13390" spans="1:13" x14ac:dyDescent="0.3">
      <c r="A13390" s="119">
        <v>42866</v>
      </c>
      <c r="B13390" s="123" t="s">
        <v>151</v>
      </c>
      <c r="C13390" s="121">
        <v>15</v>
      </c>
      <c r="D13390" s="94"/>
      <c r="E13390" s="123" t="s">
        <v>3870</v>
      </c>
      <c r="F13390" s="121">
        <v>6</v>
      </c>
      <c r="G13390" s="91">
        <v>1</v>
      </c>
      <c r="H13390" s="40">
        <v>1</v>
      </c>
      <c r="I13390" s="43">
        <v>5</v>
      </c>
      <c r="J13390" s="18">
        <f t="shared" si="855"/>
        <v>1304.5600000000022</v>
      </c>
      <c r="K13390" s="19" t="str">
        <f t="shared" si="853"/>
        <v>May-17</v>
      </c>
      <c r="L13390" s="20">
        <f t="shared" si="856"/>
        <v>13179</v>
      </c>
      <c r="M13390" s="21">
        <f t="shared" si="854"/>
        <v>9.8987783595113607E-2</v>
      </c>
    </row>
    <row r="13391" spans="1:13" x14ac:dyDescent="0.3">
      <c r="A13391" s="119">
        <v>42866</v>
      </c>
      <c r="B13391" s="121" t="s">
        <v>41</v>
      </c>
      <c r="C13391" s="121">
        <v>15.2</v>
      </c>
      <c r="D13391" s="94"/>
      <c r="E13391" s="123" t="s">
        <v>3711</v>
      </c>
      <c r="F13391" s="121">
        <v>4.33</v>
      </c>
      <c r="G13391" s="91">
        <v>1</v>
      </c>
      <c r="H13391" s="40">
        <v>1</v>
      </c>
      <c r="I13391" s="43">
        <v>3.33</v>
      </c>
      <c r="J13391" s="18">
        <f t="shared" si="855"/>
        <v>1307.8900000000021</v>
      </c>
      <c r="K13391" s="19" t="str">
        <f t="shared" si="853"/>
        <v>May-17</v>
      </c>
      <c r="L13391" s="20">
        <f t="shared" si="856"/>
        <v>13180</v>
      </c>
      <c r="M13391" s="21">
        <f t="shared" si="854"/>
        <v>9.9232928679818075E-2</v>
      </c>
    </row>
    <row r="13392" spans="1:13" x14ac:dyDescent="0.3">
      <c r="A13392" s="119">
        <v>42866</v>
      </c>
      <c r="B13392" s="123" t="s">
        <v>151</v>
      </c>
      <c r="C13392" s="121">
        <v>15.35</v>
      </c>
      <c r="D13392" s="94"/>
      <c r="E13392" s="123" t="s">
        <v>11521</v>
      </c>
      <c r="F13392" s="121">
        <v>4.33</v>
      </c>
      <c r="G13392" s="91">
        <v>1</v>
      </c>
      <c r="H13392" s="40">
        <v>4</v>
      </c>
      <c r="I13392" s="43">
        <v>-1</v>
      </c>
      <c r="J13392" s="18">
        <f t="shared" si="855"/>
        <v>1306.8900000000021</v>
      </c>
      <c r="K13392" s="19" t="str">
        <f t="shared" si="853"/>
        <v>May-17</v>
      </c>
      <c r="L13392" s="20">
        <f t="shared" si="856"/>
        <v>13181</v>
      </c>
      <c r="M13392" s="21">
        <f t="shared" si="854"/>
        <v>9.9149533419315844E-2</v>
      </c>
    </row>
    <row r="13393" spans="1:13" x14ac:dyDescent="0.3">
      <c r="A13393" s="119">
        <v>42866</v>
      </c>
      <c r="B13393" s="123" t="s">
        <v>61</v>
      </c>
      <c r="C13393" s="121">
        <v>16.45</v>
      </c>
      <c r="D13393" s="94"/>
      <c r="E13393" s="123" t="s">
        <v>11523</v>
      </c>
      <c r="F13393" s="121">
        <v>6</v>
      </c>
      <c r="G13393" s="91">
        <v>1</v>
      </c>
      <c r="H13393" s="40">
        <v>1</v>
      </c>
      <c r="I13393" s="43">
        <v>5</v>
      </c>
      <c r="J13393" s="18">
        <f t="shared" si="855"/>
        <v>1311.8900000000021</v>
      </c>
      <c r="K13393" s="19" t="str">
        <f t="shared" si="853"/>
        <v>May-17</v>
      </c>
      <c r="L13393" s="20">
        <f t="shared" si="856"/>
        <v>13182</v>
      </c>
      <c r="M13393" s="21">
        <f t="shared" si="854"/>
        <v>9.9521316947352612E-2</v>
      </c>
    </row>
    <row r="13394" spans="1:13" x14ac:dyDescent="0.3">
      <c r="A13394" s="130">
        <v>42866</v>
      </c>
      <c r="B13394" s="131" t="s">
        <v>69</v>
      </c>
      <c r="C13394" s="132">
        <v>19.25</v>
      </c>
      <c r="D13394" s="94"/>
      <c r="E13394" s="131" t="s">
        <v>11519</v>
      </c>
      <c r="F13394" s="132">
        <v>5.5</v>
      </c>
      <c r="G13394" s="91">
        <v>1</v>
      </c>
      <c r="H13394" s="41" t="s">
        <v>6518</v>
      </c>
      <c r="I13394" s="42">
        <v>-1</v>
      </c>
      <c r="J13394" s="18">
        <f t="shared" si="855"/>
        <v>1310.8900000000021</v>
      </c>
      <c r="K13394" s="19" t="str">
        <f t="shared" si="853"/>
        <v>May-17</v>
      </c>
      <c r="L13394" s="20">
        <f t="shared" si="856"/>
        <v>13183</v>
      </c>
      <c r="M13394" s="21">
        <f t="shared" si="854"/>
        <v>9.9437912463020722E-2</v>
      </c>
    </row>
    <row r="13395" spans="1:13" x14ac:dyDescent="0.3">
      <c r="A13395" s="130">
        <v>42866</v>
      </c>
      <c r="B13395" s="131" t="s">
        <v>69</v>
      </c>
      <c r="C13395" s="132">
        <v>20.25</v>
      </c>
      <c r="D13395" s="94"/>
      <c r="E13395" s="131" t="s">
        <v>11520</v>
      </c>
      <c r="F13395" s="132">
        <v>4.5</v>
      </c>
      <c r="G13395" s="91">
        <v>1</v>
      </c>
      <c r="H13395" s="41" t="s">
        <v>6526</v>
      </c>
      <c r="I13395" s="42">
        <v>3.5</v>
      </c>
      <c r="J13395" s="18">
        <f t="shared" si="855"/>
        <v>1314.3900000000021</v>
      </c>
      <c r="K13395" s="19" t="str">
        <f t="shared" si="853"/>
        <v>May-17</v>
      </c>
      <c r="L13395" s="20">
        <f t="shared" si="856"/>
        <v>13184</v>
      </c>
      <c r="M13395" s="21">
        <f t="shared" si="854"/>
        <v>9.9695843446602109E-2</v>
      </c>
    </row>
    <row r="13396" spans="1:13" x14ac:dyDescent="0.3">
      <c r="A13396" s="116">
        <v>42867</v>
      </c>
      <c r="B13396" s="90" t="s">
        <v>136</v>
      </c>
      <c r="C13396" s="103">
        <v>0.69791666666666663</v>
      </c>
      <c r="D13396" s="94" t="s">
        <v>31</v>
      </c>
      <c r="E13396" s="90" t="s">
        <v>4465</v>
      </c>
      <c r="F13396" s="115">
        <v>3.75</v>
      </c>
      <c r="G13396" s="92">
        <v>1</v>
      </c>
      <c r="H13396" s="90" t="s">
        <v>42</v>
      </c>
      <c r="I13396" s="77">
        <f>IF(H13396="Lost",G13396*-1,IF(H13396="Won",     IF(D13396="E/W",            G13396*(F13396-1)*0.5*1.25,    IF(D13396="place",   G13396*(F13396-1) *0.95,  G13396*(F13396-1) )),            IF(H13396="Placed",     (G13396*-0.5)  + (0.5*G13396*(F13396-1)*0.2),0)         ))</f>
        <v>2.75</v>
      </c>
      <c r="J13396" s="18">
        <f t="shared" si="855"/>
        <v>1317.1400000000021</v>
      </c>
      <c r="K13396" s="19" t="str">
        <f t="shared" si="853"/>
        <v>May-17</v>
      </c>
      <c r="L13396" s="20">
        <f t="shared" si="856"/>
        <v>13185</v>
      </c>
      <c r="M13396" s="21">
        <f t="shared" si="854"/>
        <v>9.9896852483883358E-2</v>
      </c>
    </row>
    <row r="13397" spans="1:13" x14ac:dyDescent="0.3">
      <c r="A13397" s="116">
        <v>42867</v>
      </c>
      <c r="B13397" s="90" t="s">
        <v>58</v>
      </c>
      <c r="C13397" s="103">
        <v>0.75347222222222221</v>
      </c>
      <c r="D13397" s="94" t="s">
        <v>31</v>
      </c>
      <c r="E13397" s="90" t="s">
        <v>4466</v>
      </c>
      <c r="F13397" s="115">
        <v>3.75</v>
      </c>
      <c r="G13397" s="92">
        <v>1</v>
      </c>
      <c r="H13397" s="90" t="s">
        <v>33</v>
      </c>
      <c r="I13397" s="77">
        <f>IF(H13397="Lost",G13397*-1,IF(H13397="Won",     IF(D13397="E/W",            G13397*(F13397-1)*0.5*1.25,    IF(D13397="place",   G13397*(F13397-1) *0.95,  G13397*(F13397-1) )),            IF(H13397="Placed",     (G13397*-0.5)  + (0.5*G13397*(F13397-1)*0.2),0)         ))</f>
        <v>-1</v>
      </c>
      <c r="J13397" s="18">
        <f t="shared" si="855"/>
        <v>1316.1400000000021</v>
      </c>
      <c r="K13397" s="19" t="str">
        <f t="shared" si="853"/>
        <v>May-17</v>
      </c>
      <c r="L13397" s="20">
        <f t="shared" si="856"/>
        <v>13186</v>
      </c>
      <c r="M13397" s="21">
        <f t="shared" si="854"/>
        <v>9.9813438495374038E-2</v>
      </c>
    </row>
    <row r="13398" spans="1:13" x14ac:dyDescent="0.3">
      <c r="A13398" s="116">
        <v>42867</v>
      </c>
      <c r="B13398" s="90" t="s">
        <v>135</v>
      </c>
      <c r="C13398" s="103">
        <v>0.77083333333333337</v>
      </c>
      <c r="D13398" s="94" t="s">
        <v>31</v>
      </c>
      <c r="E13398" s="90" t="s">
        <v>4391</v>
      </c>
      <c r="F13398" s="115">
        <v>2.88</v>
      </c>
      <c r="G13398" s="92">
        <v>1</v>
      </c>
      <c r="H13398" s="90" t="s">
        <v>42</v>
      </c>
      <c r="I13398" s="77">
        <f>IF(H13398="Lost",G13398*-1,IF(H13398="Won",     IF(D13398="E/W",            G13398*(F13398-1)*0.5*1.25,    IF(D13398="place",   G13398*(F13398-1) *0.95,  G13398*(F13398-1) )),            IF(H13398="Placed",     (G13398*-0.5)  + (0.5*G13398*(F13398-1)*0.2),0)         ))</f>
        <v>1.88</v>
      </c>
      <c r="J13398" s="18">
        <f t="shared" si="855"/>
        <v>1318.0200000000023</v>
      </c>
      <c r="K13398" s="19" t="str">
        <f t="shared" si="853"/>
        <v>May-17</v>
      </c>
      <c r="L13398" s="20">
        <f t="shared" si="856"/>
        <v>13187</v>
      </c>
      <c r="M13398" s="21">
        <f t="shared" si="854"/>
        <v>9.9948434063850927E-2</v>
      </c>
    </row>
    <row r="13399" spans="1:13" x14ac:dyDescent="0.3">
      <c r="A13399" s="137">
        <v>42867</v>
      </c>
      <c r="B13399" s="134" t="s">
        <v>29</v>
      </c>
      <c r="C13399" s="136">
        <v>14.15</v>
      </c>
      <c r="D13399" s="94"/>
      <c r="E13399" s="134" t="s">
        <v>11528</v>
      </c>
      <c r="F13399" s="135">
        <v>5.5</v>
      </c>
      <c r="G13399" s="91">
        <v>1</v>
      </c>
      <c r="H13399" s="46">
        <v>2</v>
      </c>
      <c r="I13399" s="47">
        <v>-1</v>
      </c>
      <c r="J13399" s="18">
        <f t="shared" si="855"/>
        <v>1317.0200000000023</v>
      </c>
      <c r="K13399" s="19" t="str">
        <f t="shared" si="853"/>
        <v>May-17</v>
      </c>
      <c r="L13399" s="20">
        <f t="shared" si="856"/>
        <v>13188</v>
      </c>
      <c r="M13399" s="21">
        <f t="shared" si="854"/>
        <v>9.9865028814073567E-2</v>
      </c>
    </row>
    <row r="13400" spans="1:13" x14ac:dyDescent="0.3">
      <c r="A13400" s="137">
        <v>42867</v>
      </c>
      <c r="B13400" s="134" t="s">
        <v>151</v>
      </c>
      <c r="C13400" s="136">
        <v>15</v>
      </c>
      <c r="D13400" s="94"/>
      <c r="E13400" s="134" t="s">
        <v>11529</v>
      </c>
      <c r="F13400" s="135">
        <v>4.5</v>
      </c>
      <c r="G13400" s="91">
        <v>1</v>
      </c>
      <c r="H13400" s="46">
        <v>2</v>
      </c>
      <c r="I13400" s="47">
        <v>-1</v>
      </c>
      <c r="J13400" s="18">
        <f t="shared" si="855"/>
        <v>1316.0200000000023</v>
      </c>
      <c r="K13400" s="19" t="str">
        <f t="shared" si="853"/>
        <v>May-17</v>
      </c>
      <c r="L13400" s="20">
        <f t="shared" si="856"/>
        <v>13189</v>
      </c>
      <c r="M13400" s="21">
        <f t="shared" si="854"/>
        <v>9.9781636211995012E-2</v>
      </c>
    </row>
    <row r="13401" spans="1:13" x14ac:dyDescent="0.3">
      <c r="A13401" s="137">
        <v>42867</v>
      </c>
      <c r="B13401" s="134" t="s">
        <v>151</v>
      </c>
      <c r="C13401" s="136">
        <v>16.05</v>
      </c>
      <c r="D13401" s="94"/>
      <c r="E13401" s="134" t="s">
        <v>11530</v>
      </c>
      <c r="F13401" s="135">
        <v>6</v>
      </c>
      <c r="G13401" s="91">
        <v>1</v>
      </c>
      <c r="H13401" s="46">
        <v>2</v>
      </c>
      <c r="I13401" s="47">
        <v>-1</v>
      </c>
      <c r="J13401" s="18">
        <f t="shared" si="855"/>
        <v>1315.0200000000023</v>
      </c>
      <c r="K13401" s="19" t="str">
        <f t="shared" si="853"/>
        <v>May-17</v>
      </c>
      <c r="L13401" s="20">
        <f t="shared" si="856"/>
        <v>13190</v>
      </c>
      <c r="M13401" s="21">
        <f t="shared" si="854"/>
        <v>9.9698256254738604E-2</v>
      </c>
    </row>
    <row r="13402" spans="1:13" x14ac:dyDescent="0.3">
      <c r="A13402" s="137">
        <v>42867</v>
      </c>
      <c r="B13402" s="134" t="s">
        <v>29</v>
      </c>
      <c r="C13402" s="136">
        <v>17.3</v>
      </c>
      <c r="D13402" s="94"/>
      <c r="E13402" s="134" t="s">
        <v>2741</v>
      </c>
      <c r="F13402" s="135">
        <v>4.33</v>
      </c>
      <c r="G13402" s="91">
        <v>1</v>
      </c>
      <c r="H13402" s="46">
        <v>6</v>
      </c>
      <c r="I13402" s="47">
        <v>-1</v>
      </c>
      <c r="J13402" s="18">
        <f t="shared" si="855"/>
        <v>1314.0200000000023</v>
      </c>
      <c r="K13402" s="19" t="str">
        <f t="shared" si="853"/>
        <v>May-17</v>
      </c>
      <c r="L13402" s="20">
        <f t="shared" si="856"/>
        <v>13191</v>
      </c>
      <c r="M13402" s="21">
        <f t="shared" si="854"/>
        <v>9.9614888939428575E-2</v>
      </c>
    </row>
    <row r="13403" spans="1:13" x14ac:dyDescent="0.3">
      <c r="A13403" s="124">
        <v>42867</v>
      </c>
      <c r="B13403" s="108" t="s">
        <v>58</v>
      </c>
      <c r="C13403" s="111">
        <v>17.350000000000001</v>
      </c>
      <c r="D13403" s="94"/>
      <c r="E13403" s="108" t="s">
        <v>11458</v>
      </c>
      <c r="F13403" s="111">
        <v>4.5</v>
      </c>
      <c r="G13403" s="91">
        <v>1</v>
      </c>
      <c r="H13403" s="36" t="s">
        <v>6518</v>
      </c>
      <c r="I13403" s="34">
        <v>-1</v>
      </c>
      <c r="J13403" s="18">
        <f t="shared" si="855"/>
        <v>1313.0200000000023</v>
      </c>
      <c r="K13403" s="19" t="str">
        <f t="shared" si="853"/>
        <v>May-17</v>
      </c>
      <c r="L13403" s="20">
        <f t="shared" si="856"/>
        <v>13192</v>
      </c>
      <c r="M13403" s="21">
        <f t="shared" si="854"/>
        <v>9.9531534263189989E-2</v>
      </c>
    </row>
    <row r="13404" spans="1:13" x14ac:dyDescent="0.3">
      <c r="A13404" s="124">
        <v>42867</v>
      </c>
      <c r="B13404" s="108" t="s">
        <v>135</v>
      </c>
      <c r="C13404" s="111">
        <v>18</v>
      </c>
      <c r="D13404" s="94"/>
      <c r="E13404" s="108" t="s">
        <v>11525</v>
      </c>
      <c r="F13404" s="111">
        <v>4.5</v>
      </c>
      <c r="G13404" s="91">
        <v>1</v>
      </c>
      <c r="H13404" s="36" t="s">
        <v>11526</v>
      </c>
      <c r="I13404" s="34">
        <v>-1</v>
      </c>
      <c r="J13404" s="18">
        <f t="shared" si="855"/>
        <v>1312.0200000000023</v>
      </c>
      <c r="K13404" s="19" t="str">
        <f t="shared" si="853"/>
        <v>May-17</v>
      </c>
      <c r="L13404" s="20">
        <f t="shared" si="856"/>
        <v>13193</v>
      </c>
      <c r="M13404" s="21">
        <f t="shared" si="854"/>
        <v>9.944819222314881E-2</v>
      </c>
    </row>
    <row r="13405" spans="1:13" x14ac:dyDescent="0.3">
      <c r="A13405" s="124">
        <v>42867</v>
      </c>
      <c r="B13405" s="108" t="s">
        <v>135</v>
      </c>
      <c r="C13405" s="111">
        <v>19.05</v>
      </c>
      <c r="D13405" s="94"/>
      <c r="E13405" s="108" t="s">
        <v>11527</v>
      </c>
      <c r="F13405" s="111">
        <v>5.5</v>
      </c>
      <c r="G13405" s="91">
        <v>1</v>
      </c>
      <c r="H13405" s="36" t="s">
        <v>11526</v>
      </c>
      <c r="I13405" s="34">
        <v>-1</v>
      </c>
      <c r="J13405" s="18">
        <f t="shared" si="855"/>
        <v>1311.0200000000023</v>
      </c>
      <c r="K13405" s="19" t="str">
        <f t="shared" si="853"/>
        <v>May-17</v>
      </c>
      <c r="L13405" s="20">
        <f t="shared" si="856"/>
        <v>13194</v>
      </c>
      <c r="M13405" s="21">
        <f t="shared" si="854"/>
        <v>9.9364862816431879E-2</v>
      </c>
    </row>
    <row r="13406" spans="1:13" x14ac:dyDescent="0.3">
      <c r="A13406" s="124">
        <v>42867</v>
      </c>
      <c r="B13406" s="108" t="s">
        <v>135</v>
      </c>
      <c r="C13406" s="111">
        <v>19.399999999999999</v>
      </c>
      <c r="D13406" s="94"/>
      <c r="E13406" s="108" t="s">
        <v>10751</v>
      </c>
      <c r="F13406" s="111">
        <v>4.33</v>
      </c>
      <c r="G13406" s="91">
        <v>1</v>
      </c>
      <c r="H13406" s="36" t="s">
        <v>11526</v>
      </c>
      <c r="I13406" s="34">
        <v>-1</v>
      </c>
      <c r="J13406" s="18">
        <f t="shared" si="855"/>
        <v>1310.0200000000023</v>
      </c>
      <c r="K13406" s="19" t="str">
        <f t="shared" si="853"/>
        <v>May-17</v>
      </c>
      <c r="L13406" s="20">
        <f t="shared" si="856"/>
        <v>13195</v>
      </c>
      <c r="M13406" s="21">
        <f t="shared" si="854"/>
        <v>9.9281546040166896E-2</v>
      </c>
    </row>
    <row r="13407" spans="1:13" x14ac:dyDescent="0.3">
      <c r="A13407" s="116">
        <v>42868</v>
      </c>
      <c r="B13407" s="90" t="s">
        <v>147</v>
      </c>
      <c r="C13407" s="103">
        <v>0.62152777777777779</v>
      </c>
      <c r="D13407" s="94" t="s">
        <v>31</v>
      </c>
      <c r="E13407" s="90" t="s">
        <v>1447</v>
      </c>
      <c r="F13407" s="115">
        <v>3.75</v>
      </c>
      <c r="G13407" s="92">
        <v>1</v>
      </c>
      <c r="H13407" s="90" t="s">
        <v>33</v>
      </c>
      <c r="I13407" s="77">
        <f>IF(H13407="Lost",G13407*-1,IF(H13407="Won",     IF(D13407="E/W",            G13407*(F13407-1)*0.5*1.25,    IF(D13407="place",   G13407*(F13407-1) *0.95,  G13407*(F13407-1) )),            IF(H13407="Placed",     (G13407*-0.5)  + (0.5*G13407*(F13407-1)*0.2),0)         ))</f>
        <v>-1</v>
      </c>
      <c r="J13407" s="18">
        <f t="shared" si="855"/>
        <v>1309.0200000000023</v>
      </c>
      <c r="K13407" s="19" t="str">
        <f t="shared" si="853"/>
        <v>May-17</v>
      </c>
      <c r="L13407" s="20">
        <f t="shared" si="856"/>
        <v>13196</v>
      </c>
      <c r="M13407" s="21">
        <f t="shared" si="854"/>
        <v>9.9198241891482436E-2</v>
      </c>
    </row>
    <row r="13408" spans="1:13" x14ac:dyDescent="0.3">
      <c r="A13408" s="116">
        <v>42868</v>
      </c>
      <c r="B13408" s="90" t="s">
        <v>29</v>
      </c>
      <c r="C13408" s="103">
        <v>0.67708333333333337</v>
      </c>
      <c r="D13408" s="94" t="s">
        <v>31</v>
      </c>
      <c r="E13408" s="90" t="s">
        <v>4467</v>
      </c>
      <c r="F13408" s="115">
        <v>4</v>
      </c>
      <c r="G13408" s="92">
        <v>1</v>
      </c>
      <c r="H13408" s="90" t="s">
        <v>33</v>
      </c>
      <c r="I13408" s="77">
        <f>IF(H13408="Lost",G13408*-1,IF(H13408="Won",     IF(D13408="E/W",            G13408*(F13408-1)*0.5*1.25,    IF(D13408="place",   G13408*(F13408-1) *0.95,  G13408*(F13408-1) )),            IF(H13408="Placed",     (G13408*-0.5)  + (0.5*G13408*(F13408-1)*0.2),0)         ))</f>
        <v>-1</v>
      </c>
      <c r="J13408" s="18">
        <f t="shared" si="855"/>
        <v>1308.0200000000023</v>
      </c>
      <c r="K13408" s="19" t="str">
        <f t="shared" si="853"/>
        <v>May-17</v>
      </c>
      <c r="L13408" s="20">
        <f t="shared" si="856"/>
        <v>13197</v>
      </c>
      <c r="M13408" s="21">
        <f t="shared" si="854"/>
        <v>9.9114950367507934E-2</v>
      </c>
    </row>
    <row r="13409" spans="1:13" x14ac:dyDescent="0.3">
      <c r="A13409" s="116">
        <v>42868</v>
      </c>
      <c r="B13409" s="90" t="s">
        <v>85</v>
      </c>
      <c r="C13409" s="103">
        <v>0.83333333333333337</v>
      </c>
      <c r="D13409" s="94" t="s">
        <v>31</v>
      </c>
      <c r="E13409" s="90" t="s">
        <v>4468</v>
      </c>
      <c r="F13409" s="115">
        <v>4</v>
      </c>
      <c r="G13409" s="92">
        <v>1</v>
      </c>
      <c r="H13409" s="90" t="s">
        <v>33</v>
      </c>
      <c r="I13409" s="77">
        <f>IF(H13409="Lost",G13409*-1,IF(H13409="Won",     IF(D13409="E/W",            G13409*(F13409-1)*0.5*1.25,    IF(D13409="place",   G13409*(F13409-1) *0.95,  G13409*(F13409-1) )),            IF(H13409="Placed",     (G13409*-0.5)  + (0.5*G13409*(F13409-1)*0.2),0)         ))</f>
        <v>-1</v>
      </c>
      <c r="J13409" s="18">
        <f t="shared" si="855"/>
        <v>1307.0200000000023</v>
      </c>
      <c r="K13409" s="19" t="str">
        <f t="shared" si="853"/>
        <v>May-17</v>
      </c>
      <c r="L13409" s="20">
        <f t="shared" si="856"/>
        <v>13198</v>
      </c>
      <c r="M13409" s="21">
        <f t="shared" si="854"/>
        <v>9.9031671465373713E-2</v>
      </c>
    </row>
    <row r="13410" spans="1:13" x14ac:dyDescent="0.3">
      <c r="A13410" s="138">
        <v>42868</v>
      </c>
      <c r="B13410" s="120" t="s">
        <v>147</v>
      </c>
      <c r="C13410" s="123">
        <v>14.2</v>
      </c>
      <c r="D13410" s="94"/>
      <c r="E13410" s="120" t="s">
        <v>11532</v>
      </c>
      <c r="F13410" s="123">
        <v>6</v>
      </c>
      <c r="G13410" s="91">
        <v>1</v>
      </c>
      <c r="H13410" s="48" t="s">
        <v>11446</v>
      </c>
      <c r="I13410" s="38">
        <v>-1</v>
      </c>
      <c r="J13410" s="18">
        <f t="shared" si="855"/>
        <v>1306.0200000000023</v>
      </c>
      <c r="K13410" s="19" t="str">
        <f t="shared" si="853"/>
        <v>May-17</v>
      </c>
      <c r="L13410" s="20">
        <f t="shared" si="856"/>
        <v>13199</v>
      </c>
      <c r="M13410" s="21">
        <f t="shared" si="854"/>
        <v>9.8948405182210944E-2</v>
      </c>
    </row>
    <row r="13411" spans="1:13" x14ac:dyDescent="0.3">
      <c r="A13411" s="138">
        <v>42868</v>
      </c>
      <c r="B13411" s="120" t="s">
        <v>147</v>
      </c>
      <c r="C13411" s="123">
        <v>14.2</v>
      </c>
      <c r="D13411" s="94"/>
      <c r="E13411" s="120" t="s">
        <v>11533</v>
      </c>
      <c r="F13411" s="123">
        <v>6</v>
      </c>
      <c r="G13411" s="91">
        <v>1</v>
      </c>
      <c r="H13411" s="48">
        <v>1</v>
      </c>
      <c r="I13411" s="38">
        <v>5</v>
      </c>
      <c r="J13411" s="18">
        <f t="shared" si="855"/>
        <v>1311.0200000000023</v>
      </c>
      <c r="K13411" s="19" t="str">
        <f t="shared" si="853"/>
        <v>May-17</v>
      </c>
      <c r="L13411" s="20">
        <f t="shared" si="856"/>
        <v>13200</v>
      </c>
      <c r="M13411" s="21">
        <f t="shared" si="854"/>
        <v>9.9319696969697141E-2</v>
      </c>
    </row>
    <row r="13412" spans="1:13" x14ac:dyDescent="0.3">
      <c r="A13412" s="138">
        <v>42868</v>
      </c>
      <c r="B13412" s="120" t="s">
        <v>29</v>
      </c>
      <c r="C13412" s="123">
        <v>17.2</v>
      </c>
      <c r="D13412" s="94"/>
      <c r="E13412" s="120" t="s">
        <v>11534</v>
      </c>
      <c r="F13412" s="123">
        <v>4.33</v>
      </c>
      <c r="G13412" s="91">
        <v>1</v>
      </c>
      <c r="H13412" s="48">
        <v>3</v>
      </c>
      <c r="I13412" s="38">
        <v>-1</v>
      </c>
      <c r="J13412" s="18">
        <f t="shared" si="855"/>
        <v>1310.0200000000023</v>
      </c>
      <c r="K13412" s="19" t="str">
        <f t="shared" si="853"/>
        <v>May-17</v>
      </c>
      <c r="L13412" s="20">
        <f t="shared" si="856"/>
        <v>13201</v>
      </c>
      <c r="M13412" s="21">
        <f t="shared" si="854"/>
        <v>9.9236421483221135E-2</v>
      </c>
    </row>
    <row r="13413" spans="1:13" x14ac:dyDescent="0.3">
      <c r="A13413" s="124">
        <v>42868</v>
      </c>
      <c r="B13413" s="108" t="s">
        <v>85</v>
      </c>
      <c r="C13413" s="111">
        <v>18</v>
      </c>
      <c r="D13413" s="94"/>
      <c r="E13413" s="108" t="s">
        <v>11531</v>
      </c>
      <c r="F13413" s="111">
        <v>5</v>
      </c>
      <c r="G13413" s="91">
        <v>1</v>
      </c>
      <c r="H13413" s="36" t="s">
        <v>6518</v>
      </c>
      <c r="I13413" s="34">
        <v>-1</v>
      </c>
      <c r="J13413" s="18">
        <f t="shared" si="855"/>
        <v>1309.0200000000023</v>
      </c>
      <c r="K13413" s="19" t="str">
        <f t="shared" si="853"/>
        <v>May-17</v>
      </c>
      <c r="L13413" s="20">
        <f t="shared" si="856"/>
        <v>13202</v>
      </c>
      <c r="M13413" s="21">
        <f t="shared" si="854"/>
        <v>9.9153158612331635E-2</v>
      </c>
    </row>
    <row r="13414" spans="1:13" x14ac:dyDescent="0.3">
      <c r="A13414" s="124">
        <v>42868</v>
      </c>
      <c r="B13414" s="108" t="s">
        <v>149</v>
      </c>
      <c r="C13414" s="111">
        <v>20.45</v>
      </c>
      <c r="D13414" s="94"/>
      <c r="E13414" s="108" t="s">
        <v>11170</v>
      </c>
      <c r="F13414" s="111">
        <v>6</v>
      </c>
      <c r="G13414" s="91">
        <v>1</v>
      </c>
      <c r="H13414" s="36" t="s">
        <v>11526</v>
      </c>
      <c r="I13414" s="34">
        <v>-1</v>
      </c>
      <c r="J13414" s="18">
        <f t="shared" si="855"/>
        <v>1308.0200000000023</v>
      </c>
      <c r="K13414" s="19" t="str">
        <f t="shared" si="853"/>
        <v>May-17</v>
      </c>
      <c r="L13414" s="20">
        <f t="shared" si="856"/>
        <v>13203</v>
      </c>
      <c r="M13414" s="21">
        <f t="shared" si="854"/>
        <v>9.9069908354162101E-2</v>
      </c>
    </row>
    <row r="13415" spans="1:13" x14ac:dyDescent="0.3">
      <c r="A13415" s="116">
        <v>42870</v>
      </c>
      <c r="B13415" s="90" t="s">
        <v>38</v>
      </c>
      <c r="C13415" s="103">
        <v>0.72569444444444453</v>
      </c>
      <c r="D13415" s="94" t="s">
        <v>31</v>
      </c>
      <c r="E13415" s="90" t="s">
        <v>4469</v>
      </c>
      <c r="F13415" s="115">
        <v>3.5</v>
      </c>
      <c r="G13415" s="92">
        <v>1</v>
      </c>
      <c r="H13415" s="90" t="s">
        <v>33</v>
      </c>
      <c r="I13415" s="77">
        <f>IF(H13415="Lost",G13415*-1,IF(H13415="Won",     IF(D13415="E/W",            G13415*(F13415-1)*0.5*1.25,    IF(D13415="place",   G13415*(F13415-1) *0.95,  G13415*(F13415-1) )),            IF(H13415="Placed",     (G13415*-0.5)  + (0.5*G13415*(F13415-1)*0.2),0)         ))</f>
        <v>-1</v>
      </c>
      <c r="J13415" s="18">
        <f t="shared" si="855"/>
        <v>1307.0200000000023</v>
      </c>
      <c r="K13415" s="19" t="str">
        <f t="shared" si="853"/>
        <v>May-17</v>
      </c>
      <c r="L13415" s="20">
        <f t="shared" si="856"/>
        <v>13204</v>
      </c>
      <c r="M13415" s="21">
        <f t="shared" si="854"/>
        <v>9.898667070584688E-2</v>
      </c>
    </row>
    <row r="13416" spans="1:13" x14ac:dyDescent="0.3">
      <c r="A13416" s="116">
        <v>42870</v>
      </c>
      <c r="B13416" s="90" t="s">
        <v>86</v>
      </c>
      <c r="C13416" s="103">
        <v>0.72916666666666663</v>
      </c>
      <c r="D13416" s="94" t="s">
        <v>31</v>
      </c>
      <c r="E13416" s="90" t="s">
        <v>4470</v>
      </c>
      <c r="F13416" s="115">
        <v>4</v>
      </c>
      <c r="G13416" s="92">
        <v>1</v>
      </c>
      <c r="H13416" s="90" t="s">
        <v>33</v>
      </c>
      <c r="I13416" s="77">
        <f>IF(H13416="Lost",G13416*-1,IF(H13416="Won",     IF(D13416="E/W",            G13416*(F13416-1)*0.5*1.25,    IF(D13416="place",   G13416*(F13416-1) *0.95,  G13416*(F13416-1) )),            IF(H13416="Placed",     (G13416*-0.5)  + (0.5*G13416*(F13416-1)*0.2),0)         ))</f>
        <v>-1</v>
      </c>
      <c r="J13416" s="18">
        <f t="shared" si="855"/>
        <v>1306.0200000000023</v>
      </c>
      <c r="K13416" s="19" t="str">
        <f t="shared" si="853"/>
        <v>May-17</v>
      </c>
      <c r="L13416" s="20">
        <f t="shared" si="856"/>
        <v>13205</v>
      </c>
      <c r="M13416" s="21">
        <f t="shared" si="854"/>
        <v>9.8903445664521181E-2</v>
      </c>
    </row>
    <row r="13417" spans="1:13" x14ac:dyDescent="0.3">
      <c r="A13417" s="137">
        <v>42870</v>
      </c>
      <c r="B13417" s="134" t="s">
        <v>143</v>
      </c>
      <c r="C13417" s="136">
        <v>13.5</v>
      </c>
      <c r="D13417" s="94"/>
      <c r="E13417" s="134" t="s">
        <v>11535</v>
      </c>
      <c r="F13417" s="136">
        <v>6</v>
      </c>
      <c r="G13417" s="91">
        <v>1</v>
      </c>
      <c r="H13417" s="46">
        <v>2</v>
      </c>
      <c r="I13417" s="47">
        <v>-1</v>
      </c>
      <c r="J13417" s="18">
        <f t="shared" si="855"/>
        <v>1305.0200000000023</v>
      </c>
      <c r="K13417" s="19" t="str">
        <f t="shared" si="853"/>
        <v>May-17</v>
      </c>
      <c r="L13417" s="20">
        <f t="shared" si="856"/>
        <v>13206</v>
      </c>
      <c r="M13417" s="21">
        <f t="shared" si="854"/>
        <v>9.8820233227321086E-2</v>
      </c>
    </row>
    <row r="13418" spans="1:13" x14ac:dyDescent="0.3">
      <c r="A13418" s="137">
        <v>42870</v>
      </c>
      <c r="B13418" s="134" t="s">
        <v>143</v>
      </c>
      <c r="C13418" s="136">
        <v>14.5</v>
      </c>
      <c r="D13418" s="94"/>
      <c r="E13418" s="134" t="s">
        <v>11536</v>
      </c>
      <c r="F13418" s="136">
        <v>5</v>
      </c>
      <c r="G13418" s="91">
        <v>1</v>
      </c>
      <c r="H13418" s="46">
        <v>2</v>
      </c>
      <c r="I13418" s="47">
        <v>-1</v>
      </c>
      <c r="J13418" s="18">
        <f t="shared" si="855"/>
        <v>1304.0200000000023</v>
      </c>
      <c r="K13418" s="19" t="str">
        <f t="shared" si="853"/>
        <v>May-17</v>
      </c>
      <c r="L13418" s="20">
        <f t="shared" si="856"/>
        <v>13207</v>
      </c>
      <c r="M13418" s="21">
        <f t="shared" si="854"/>
        <v>9.8737033391383525E-2</v>
      </c>
    </row>
    <row r="13419" spans="1:13" x14ac:dyDescent="0.3">
      <c r="A13419" s="137">
        <v>42870</v>
      </c>
      <c r="B13419" s="134" t="s">
        <v>38</v>
      </c>
      <c r="C13419" s="136">
        <v>17.25</v>
      </c>
      <c r="D13419" s="94"/>
      <c r="E13419" s="134" t="s">
        <v>401</v>
      </c>
      <c r="F13419" s="136">
        <v>6</v>
      </c>
      <c r="G13419" s="91">
        <v>1</v>
      </c>
      <c r="H13419" s="46">
        <v>1</v>
      </c>
      <c r="I13419" s="47">
        <v>5</v>
      </c>
      <c r="J13419" s="18">
        <f t="shared" si="855"/>
        <v>1309.0200000000023</v>
      </c>
      <c r="K13419" s="19" t="str">
        <f t="shared" si="853"/>
        <v>May-17</v>
      </c>
      <c r="L13419" s="20">
        <f t="shared" si="856"/>
        <v>13208</v>
      </c>
      <c r="M13419" s="21">
        <f t="shared" si="854"/>
        <v>9.9108116293155829E-2</v>
      </c>
    </row>
    <row r="13420" spans="1:13" x14ac:dyDescent="0.3">
      <c r="A13420" s="137">
        <v>42870</v>
      </c>
      <c r="B13420" s="134" t="s">
        <v>143</v>
      </c>
      <c r="C13420" s="136">
        <v>17.350000000000001</v>
      </c>
      <c r="D13420" s="94"/>
      <c r="E13420" s="134" t="s">
        <v>1456</v>
      </c>
      <c r="F13420" s="136">
        <v>5</v>
      </c>
      <c r="G13420" s="91">
        <v>1</v>
      </c>
      <c r="H13420" s="46">
        <v>2</v>
      </c>
      <c r="I13420" s="47">
        <v>-1</v>
      </c>
      <c r="J13420" s="18">
        <f t="shared" si="855"/>
        <v>1308.0200000000023</v>
      </c>
      <c r="K13420" s="19" t="str">
        <f t="shared" si="853"/>
        <v>May-17</v>
      </c>
      <c r="L13420" s="20">
        <f t="shared" si="856"/>
        <v>13209</v>
      </c>
      <c r="M13420" s="21">
        <f t="shared" si="854"/>
        <v>9.902490726020155E-2</v>
      </c>
    </row>
    <row r="13421" spans="1:13" x14ac:dyDescent="0.3">
      <c r="A13421" s="137">
        <v>42871</v>
      </c>
      <c r="B13421" s="134" t="s">
        <v>85</v>
      </c>
      <c r="C13421" s="136">
        <v>15.4</v>
      </c>
      <c r="D13421" s="94"/>
      <c r="E13421" s="134" t="s">
        <v>11538</v>
      </c>
      <c r="F13421" s="136">
        <v>6</v>
      </c>
      <c r="G13421" s="91">
        <v>1</v>
      </c>
      <c r="H13421" s="46">
        <v>1</v>
      </c>
      <c r="I13421" s="47">
        <v>8</v>
      </c>
      <c r="J13421" s="18">
        <f t="shared" si="855"/>
        <v>1316.0200000000023</v>
      </c>
      <c r="K13421" s="19" t="str">
        <f t="shared" si="853"/>
        <v>May-17</v>
      </c>
      <c r="L13421" s="20">
        <f t="shared" si="856"/>
        <v>13210</v>
      </c>
      <c r="M13421" s="21">
        <f t="shared" si="854"/>
        <v>9.9623012869038782E-2</v>
      </c>
    </row>
    <row r="13422" spans="1:13" x14ac:dyDescent="0.3">
      <c r="A13422" s="139">
        <v>42871</v>
      </c>
      <c r="B13422" s="131" t="s">
        <v>30</v>
      </c>
      <c r="C13422" s="140">
        <v>18.3</v>
      </c>
      <c r="D13422" s="94"/>
      <c r="E13422" s="131" t="s">
        <v>9423</v>
      </c>
      <c r="F13422" s="140">
        <v>5</v>
      </c>
      <c r="G13422" s="91">
        <v>1</v>
      </c>
      <c r="H13422" s="49" t="s">
        <v>11526</v>
      </c>
      <c r="I13422" s="42">
        <v>-1</v>
      </c>
      <c r="J13422" s="18">
        <f t="shared" si="855"/>
        <v>1315.0200000000023</v>
      </c>
      <c r="K13422" s="19" t="str">
        <f t="shared" si="853"/>
        <v>May-17</v>
      </c>
      <c r="L13422" s="20">
        <f t="shared" si="856"/>
        <v>13211</v>
      </c>
      <c r="M13422" s="21">
        <f t="shared" si="854"/>
        <v>9.9539777458178963E-2</v>
      </c>
    </row>
    <row r="13423" spans="1:13" x14ac:dyDescent="0.3">
      <c r="A13423" s="139">
        <v>42871</v>
      </c>
      <c r="B13423" s="131" t="s">
        <v>30</v>
      </c>
      <c r="C13423" s="140">
        <v>19</v>
      </c>
      <c r="D13423" s="94"/>
      <c r="E13423" s="131" t="s">
        <v>11537</v>
      </c>
      <c r="F13423" s="140">
        <v>4.5</v>
      </c>
      <c r="G13423" s="91">
        <v>1</v>
      </c>
      <c r="H13423" s="49" t="s">
        <v>6518</v>
      </c>
      <c r="I13423" s="42">
        <v>-1</v>
      </c>
      <c r="J13423" s="18">
        <f t="shared" si="855"/>
        <v>1314.0200000000023</v>
      </c>
      <c r="K13423" s="19" t="str">
        <f t="shared" si="853"/>
        <v>May-17</v>
      </c>
      <c r="L13423" s="20">
        <f t="shared" si="856"/>
        <v>13212</v>
      </c>
      <c r="M13423" s="21">
        <f t="shared" si="854"/>
        <v>9.9456554647290515E-2</v>
      </c>
    </row>
    <row r="13424" spans="1:13" x14ac:dyDescent="0.3">
      <c r="A13424" s="116">
        <v>42872</v>
      </c>
      <c r="B13424" s="90" t="s">
        <v>56</v>
      </c>
      <c r="C13424" s="103">
        <v>0.78819444444444453</v>
      </c>
      <c r="D13424" s="94" t="s">
        <v>31</v>
      </c>
      <c r="E13424" s="90" t="s">
        <v>4471</v>
      </c>
      <c r="F13424" s="115">
        <v>3.25</v>
      </c>
      <c r="G13424" s="93">
        <v>1</v>
      </c>
      <c r="H13424" s="90" t="s">
        <v>42</v>
      </c>
      <c r="I13424" s="77">
        <f>IF(H13424="Lost",G13424*-1,IF(H13424="Won",     IF(D13424="E/W",            G13424*(F13424-1)*0.5*1.25,    IF(D13424="place",   G13424*(F13424-1) *0.95,  G13424*(F13424-1) )),            IF(H13424="Placed",     (G13424*-0.5)  + (0.5*G13424*(F13424-1)*0.2),0)         ))</f>
        <v>2.25</v>
      </c>
      <c r="J13424" s="18">
        <f t="shared" si="855"/>
        <v>1316.2700000000023</v>
      </c>
      <c r="K13424" s="19" t="str">
        <f t="shared" si="853"/>
        <v>May-17</v>
      </c>
      <c r="L13424" s="20">
        <f t="shared" si="856"/>
        <v>13213</v>
      </c>
      <c r="M13424" s="21">
        <f t="shared" si="854"/>
        <v>9.9619314311662932E-2</v>
      </c>
    </row>
    <row r="13425" spans="1:13" x14ac:dyDescent="0.3">
      <c r="A13425" s="137">
        <v>42872</v>
      </c>
      <c r="B13425" s="134" t="s">
        <v>65</v>
      </c>
      <c r="C13425" s="136">
        <v>17.05</v>
      </c>
      <c r="D13425" s="94"/>
      <c r="E13425" s="134" t="s">
        <v>11542</v>
      </c>
      <c r="F13425" s="135">
        <v>6</v>
      </c>
      <c r="G13425" s="91">
        <v>1</v>
      </c>
      <c r="H13425" s="46">
        <v>1</v>
      </c>
      <c r="I13425" s="47">
        <v>5</v>
      </c>
      <c r="J13425" s="18">
        <f t="shared" si="855"/>
        <v>1321.2700000000023</v>
      </c>
      <c r="K13425" s="19" t="str">
        <f t="shared" si="853"/>
        <v>May-17</v>
      </c>
      <c r="L13425" s="20">
        <f t="shared" si="856"/>
        <v>13214</v>
      </c>
      <c r="M13425" s="21">
        <f t="shared" si="854"/>
        <v>9.9990161949447723E-2</v>
      </c>
    </row>
    <row r="13426" spans="1:13" x14ac:dyDescent="0.3">
      <c r="A13426" s="139">
        <v>42872</v>
      </c>
      <c r="B13426" s="131" t="s">
        <v>56</v>
      </c>
      <c r="C13426" s="132">
        <v>17.55</v>
      </c>
      <c r="D13426" s="94"/>
      <c r="E13426" s="131" t="s">
        <v>11540</v>
      </c>
      <c r="F13426" s="132">
        <v>4.5</v>
      </c>
      <c r="G13426" s="91">
        <v>1</v>
      </c>
      <c r="H13426" s="49" t="s">
        <v>11526</v>
      </c>
      <c r="I13426" s="42">
        <v>-1</v>
      </c>
      <c r="J13426" s="18">
        <f t="shared" si="855"/>
        <v>1320.2700000000023</v>
      </c>
      <c r="K13426" s="19" t="str">
        <f t="shared" si="853"/>
        <v>May-17</v>
      </c>
      <c r="L13426" s="20">
        <f t="shared" si="856"/>
        <v>13215</v>
      </c>
      <c r="M13426" s="21">
        <f t="shared" si="854"/>
        <v>9.9906923950056931E-2</v>
      </c>
    </row>
    <row r="13427" spans="1:13" x14ac:dyDescent="0.3">
      <c r="A13427" s="139">
        <v>42872</v>
      </c>
      <c r="B13427" s="131" t="s">
        <v>56</v>
      </c>
      <c r="C13427" s="132">
        <v>17.55</v>
      </c>
      <c r="D13427" s="94"/>
      <c r="E13427" s="131" t="s">
        <v>11539</v>
      </c>
      <c r="F13427" s="132">
        <v>4.5</v>
      </c>
      <c r="G13427" s="91">
        <v>1</v>
      </c>
      <c r="H13427" s="49" t="s">
        <v>6518</v>
      </c>
      <c r="I13427" s="42">
        <v>-1</v>
      </c>
      <c r="J13427" s="18">
        <f t="shared" si="855"/>
        <v>1319.2700000000023</v>
      </c>
      <c r="K13427" s="19" t="str">
        <f t="shared" si="853"/>
        <v>May-17</v>
      </c>
      <c r="L13427" s="20">
        <f t="shared" si="856"/>
        <v>13216</v>
      </c>
      <c r="M13427" s="21">
        <f t="shared" si="854"/>
        <v>9.9823698547215664E-2</v>
      </c>
    </row>
    <row r="13428" spans="1:13" x14ac:dyDescent="0.3">
      <c r="A13428" s="139">
        <v>42872</v>
      </c>
      <c r="B13428" s="131" t="s">
        <v>39</v>
      </c>
      <c r="C13428" s="132">
        <v>19.05</v>
      </c>
      <c r="D13428" s="94"/>
      <c r="E13428" s="131" t="s">
        <v>4984</v>
      </c>
      <c r="F13428" s="132">
        <v>6</v>
      </c>
      <c r="G13428" s="91">
        <v>1</v>
      </c>
      <c r="H13428" s="49" t="s">
        <v>11526</v>
      </c>
      <c r="I13428" s="42">
        <v>-1</v>
      </c>
      <c r="J13428" s="18">
        <f t="shared" si="855"/>
        <v>1318.2700000000023</v>
      </c>
      <c r="K13428" s="19" t="str">
        <f t="shared" si="853"/>
        <v>May-17</v>
      </c>
      <c r="L13428" s="20">
        <f t="shared" si="856"/>
        <v>13217</v>
      </c>
      <c r="M13428" s="21">
        <f t="shared" si="854"/>
        <v>9.974048573806478E-2</v>
      </c>
    </row>
    <row r="13429" spans="1:13" x14ac:dyDescent="0.3">
      <c r="A13429" s="139">
        <v>42872</v>
      </c>
      <c r="B13429" s="131" t="s">
        <v>56</v>
      </c>
      <c r="C13429" s="132">
        <v>19.25</v>
      </c>
      <c r="D13429" s="94"/>
      <c r="E13429" s="131" t="s">
        <v>3643</v>
      </c>
      <c r="F13429" s="132">
        <v>4.5</v>
      </c>
      <c r="G13429" s="91">
        <v>1</v>
      </c>
      <c r="H13429" s="49" t="s">
        <v>11526</v>
      </c>
      <c r="I13429" s="42">
        <v>-1</v>
      </c>
      <c r="J13429" s="18">
        <f t="shared" si="855"/>
        <v>1317.2700000000023</v>
      </c>
      <c r="K13429" s="19" t="str">
        <f t="shared" si="853"/>
        <v>May-17</v>
      </c>
      <c r="L13429" s="20">
        <f t="shared" si="856"/>
        <v>13218</v>
      </c>
      <c r="M13429" s="21">
        <f t="shared" si="854"/>
        <v>9.9657285519745967E-2</v>
      </c>
    </row>
    <row r="13430" spans="1:13" x14ac:dyDescent="0.3">
      <c r="A13430" s="139">
        <v>42872</v>
      </c>
      <c r="B13430" s="131" t="s">
        <v>39</v>
      </c>
      <c r="C13430" s="132">
        <v>19.350000000000001</v>
      </c>
      <c r="D13430" s="94"/>
      <c r="E13430" s="131" t="s">
        <v>11541</v>
      </c>
      <c r="F13430" s="132">
        <v>6</v>
      </c>
      <c r="G13430" s="91">
        <v>1</v>
      </c>
      <c r="H13430" s="49" t="s">
        <v>11526</v>
      </c>
      <c r="I13430" s="42">
        <v>-1</v>
      </c>
      <c r="J13430" s="18">
        <f t="shared" si="855"/>
        <v>1316.2700000000023</v>
      </c>
      <c r="K13430" s="19" t="str">
        <f t="shared" si="853"/>
        <v>May-17</v>
      </c>
      <c r="L13430" s="20">
        <f t="shared" si="856"/>
        <v>13219</v>
      </c>
      <c r="M13430" s="21">
        <f t="shared" si="854"/>
        <v>9.9574097889401789E-2</v>
      </c>
    </row>
    <row r="13431" spans="1:13" x14ac:dyDescent="0.3">
      <c r="A13431" s="139">
        <v>42872</v>
      </c>
      <c r="B13431" s="131" t="s">
        <v>39</v>
      </c>
      <c r="C13431" s="132">
        <v>20.350000000000001</v>
      </c>
      <c r="D13431" s="94"/>
      <c r="E13431" s="131" t="s">
        <v>5661</v>
      </c>
      <c r="F13431" s="132">
        <v>6</v>
      </c>
      <c r="G13431" s="91">
        <v>1</v>
      </c>
      <c r="H13431" s="49" t="s">
        <v>11526</v>
      </c>
      <c r="I13431" s="42">
        <v>-1</v>
      </c>
      <c r="J13431" s="18">
        <f t="shared" si="855"/>
        <v>1315.2700000000023</v>
      </c>
      <c r="K13431" s="19" t="str">
        <f t="shared" si="853"/>
        <v>May-17</v>
      </c>
      <c r="L13431" s="20">
        <f t="shared" si="856"/>
        <v>13220</v>
      </c>
      <c r="M13431" s="21">
        <f t="shared" si="854"/>
        <v>9.9490922844175655E-2</v>
      </c>
    </row>
    <row r="13432" spans="1:13" x14ac:dyDescent="0.3">
      <c r="A13432" s="116">
        <v>42873</v>
      </c>
      <c r="B13432" s="90" t="s">
        <v>65</v>
      </c>
      <c r="C13432" s="103">
        <v>0.62152777777777779</v>
      </c>
      <c r="D13432" s="94" t="s">
        <v>31</v>
      </c>
      <c r="E13432" s="90" t="s">
        <v>4473</v>
      </c>
      <c r="F13432" s="115">
        <v>3</v>
      </c>
      <c r="G13432" s="92">
        <v>1</v>
      </c>
      <c r="H13432" s="90" t="s">
        <v>33</v>
      </c>
      <c r="I13432" s="77">
        <f t="shared" ref="I13432:I13437" si="857">IF(H13432="Lost",G13432*-1,IF(H13432="Won",     IF(D13432="E/W",            G13432*(F13432-1)*0.5*1.25,    IF(D13432="place",   G13432*(F13432-1) *0.95,  G13432*(F13432-1) )),            IF(H13432="Placed",     (G13432*-0.5)  + (0.5*G13432*(F13432-1)*0.2),0)         ))</f>
        <v>-1</v>
      </c>
      <c r="J13432" s="18">
        <f t="shared" si="855"/>
        <v>1314.2700000000023</v>
      </c>
      <c r="K13432" s="19" t="str">
        <f t="shared" si="853"/>
        <v>May-17</v>
      </c>
      <c r="L13432" s="20">
        <f t="shared" si="856"/>
        <v>13221</v>
      </c>
      <c r="M13432" s="21">
        <f t="shared" si="854"/>
        <v>9.9407760381211879E-2</v>
      </c>
    </row>
    <row r="13433" spans="1:13" x14ac:dyDescent="0.3">
      <c r="A13433" s="116">
        <v>42873</v>
      </c>
      <c r="B13433" s="90" t="s">
        <v>39</v>
      </c>
      <c r="C13433" s="103">
        <v>0.67708333333333337</v>
      </c>
      <c r="D13433" s="94" t="s">
        <v>31</v>
      </c>
      <c r="E13433" s="90" t="s">
        <v>4472</v>
      </c>
      <c r="F13433" s="115">
        <v>3.25</v>
      </c>
      <c r="G13433" s="92">
        <v>1</v>
      </c>
      <c r="H13433" s="90" t="s">
        <v>42</v>
      </c>
      <c r="I13433" s="77">
        <f t="shared" si="857"/>
        <v>2.25</v>
      </c>
      <c r="J13433" s="18">
        <f t="shared" si="855"/>
        <v>1316.5200000000023</v>
      </c>
      <c r="K13433" s="19" t="str">
        <f t="shared" si="853"/>
        <v>May-17</v>
      </c>
      <c r="L13433" s="20">
        <f t="shared" si="856"/>
        <v>13222</v>
      </c>
      <c r="M13433" s="21">
        <f t="shared" si="854"/>
        <v>9.9570412948116943E-2</v>
      </c>
    </row>
    <row r="13434" spans="1:13" x14ac:dyDescent="0.3">
      <c r="A13434" s="116">
        <v>42873</v>
      </c>
      <c r="B13434" s="90" t="s">
        <v>74</v>
      </c>
      <c r="C13434" s="103">
        <v>0.73611111111111116</v>
      </c>
      <c r="D13434" s="94" t="s">
        <v>31</v>
      </c>
      <c r="E13434" s="90" t="s">
        <v>4474</v>
      </c>
      <c r="F13434" s="115">
        <v>3.5</v>
      </c>
      <c r="G13434" s="92">
        <v>1</v>
      </c>
      <c r="H13434" s="90" t="s">
        <v>42</v>
      </c>
      <c r="I13434" s="77">
        <f t="shared" si="857"/>
        <v>2.5</v>
      </c>
      <c r="J13434" s="18">
        <f t="shared" si="855"/>
        <v>1319.0200000000023</v>
      </c>
      <c r="K13434" s="19" t="str">
        <f t="shared" si="853"/>
        <v>May-17</v>
      </c>
      <c r="L13434" s="20">
        <f t="shared" si="856"/>
        <v>13223</v>
      </c>
      <c r="M13434" s="21">
        <f t="shared" si="854"/>
        <v>9.9751947364440915E-2</v>
      </c>
    </row>
    <row r="13435" spans="1:13" x14ac:dyDescent="0.3">
      <c r="A13435" s="116">
        <v>42873</v>
      </c>
      <c r="B13435" s="90" t="s">
        <v>52</v>
      </c>
      <c r="C13435" s="103">
        <v>0.74305555555555547</v>
      </c>
      <c r="D13435" s="94" t="s">
        <v>31</v>
      </c>
      <c r="E13435" s="90" t="s">
        <v>4476</v>
      </c>
      <c r="F13435" s="115">
        <v>2.88</v>
      </c>
      <c r="G13435" s="92">
        <v>1</v>
      </c>
      <c r="H13435" s="90" t="s">
        <v>42</v>
      </c>
      <c r="I13435" s="77">
        <f t="shared" si="857"/>
        <v>1.88</v>
      </c>
      <c r="J13435" s="18">
        <f t="shared" si="855"/>
        <v>1320.9000000000024</v>
      </c>
      <c r="K13435" s="19" t="str">
        <f t="shared" si="853"/>
        <v>May-17</v>
      </c>
      <c r="L13435" s="20">
        <f t="shared" si="856"/>
        <v>13224</v>
      </c>
      <c r="M13435" s="21">
        <f t="shared" si="854"/>
        <v>9.9886569872958436E-2</v>
      </c>
    </row>
    <row r="13436" spans="1:13" x14ac:dyDescent="0.3">
      <c r="A13436" s="116">
        <v>42873</v>
      </c>
      <c r="B13436" s="90" t="s">
        <v>52</v>
      </c>
      <c r="C13436" s="103">
        <v>0.76388888888888884</v>
      </c>
      <c r="D13436" s="94" t="s">
        <v>31</v>
      </c>
      <c r="E13436" s="90" t="s">
        <v>4477</v>
      </c>
      <c r="F13436" s="115">
        <v>3.75</v>
      </c>
      <c r="G13436" s="92">
        <v>1</v>
      </c>
      <c r="H13436" s="90" t="s">
        <v>42</v>
      </c>
      <c r="I13436" s="77">
        <f t="shared" si="857"/>
        <v>2.75</v>
      </c>
      <c r="J13436" s="18">
        <f t="shared" si="855"/>
        <v>1323.6500000000024</v>
      </c>
      <c r="K13436" s="19" t="str">
        <f t="shared" si="853"/>
        <v>May-17</v>
      </c>
      <c r="L13436" s="20">
        <f t="shared" si="856"/>
        <v>13225</v>
      </c>
      <c r="M13436" s="21">
        <f t="shared" si="854"/>
        <v>0.10008695652173931</v>
      </c>
    </row>
    <row r="13437" spans="1:13" x14ac:dyDescent="0.3">
      <c r="A13437" s="116">
        <v>42873</v>
      </c>
      <c r="B13437" s="90" t="s">
        <v>74</v>
      </c>
      <c r="C13437" s="103">
        <v>0.84722222222222221</v>
      </c>
      <c r="D13437" s="94" t="s">
        <v>31</v>
      </c>
      <c r="E13437" s="90" t="s">
        <v>4475</v>
      </c>
      <c r="F13437" s="115">
        <v>3.25</v>
      </c>
      <c r="G13437" s="93">
        <v>1</v>
      </c>
      <c r="H13437" s="90" t="s">
        <v>42</v>
      </c>
      <c r="I13437" s="77">
        <f t="shared" si="857"/>
        <v>2.25</v>
      </c>
      <c r="J13437" s="18">
        <f t="shared" si="855"/>
        <v>1325.9000000000024</v>
      </c>
      <c r="K13437" s="19" t="str">
        <f t="shared" si="853"/>
        <v>May-17</v>
      </c>
      <c r="L13437" s="20">
        <f t="shared" si="856"/>
        <v>13226</v>
      </c>
      <c r="M13437" s="21">
        <f t="shared" si="854"/>
        <v>0.10024950854377759</v>
      </c>
    </row>
    <row r="13438" spans="1:13" x14ac:dyDescent="0.3">
      <c r="A13438" s="137">
        <v>42873</v>
      </c>
      <c r="B13438" s="134" t="s">
        <v>65</v>
      </c>
      <c r="C13438" s="136">
        <v>17.05</v>
      </c>
      <c r="D13438" s="94"/>
      <c r="E13438" s="134" t="s">
        <v>5011</v>
      </c>
      <c r="F13438" s="135">
        <v>5.5</v>
      </c>
      <c r="G13438" s="91">
        <v>1</v>
      </c>
      <c r="H13438" s="46">
        <v>5</v>
      </c>
      <c r="I13438" s="47">
        <v>-1</v>
      </c>
      <c r="J13438" s="18">
        <f t="shared" si="855"/>
        <v>1324.9000000000024</v>
      </c>
      <c r="K13438" s="19" t="str">
        <f t="shared" si="853"/>
        <v>May-17</v>
      </c>
      <c r="L13438" s="20">
        <f t="shared" si="856"/>
        <v>13227</v>
      </c>
      <c r="M13438" s="21">
        <f t="shared" si="854"/>
        <v>0.10016632645346657</v>
      </c>
    </row>
    <row r="13439" spans="1:13" x14ac:dyDescent="0.3">
      <c r="A13439" s="139">
        <v>42873</v>
      </c>
      <c r="B13439" s="131" t="s">
        <v>74</v>
      </c>
      <c r="C13439" s="132">
        <v>17.399999999999999</v>
      </c>
      <c r="D13439" s="94"/>
      <c r="E13439" s="131" t="s">
        <v>7632</v>
      </c>
      <c r="F13439" s="132">
        <v>4.5</v>
      </c>
      <c r="G13439" s="91">
        <v>1</v>
      </c>
      <c r="H13439" s="49" t="s">
        <v>11526</v>
      </c>
      <c r="I13439" s="42">
        <v>-1</v>
      </c>
      <c r="J13439" s="18">
        <f t="shared" si="855"/>
        <v>1323.9000000000024</v>
      </c>
      <c r="K13439" s="19" t="str">
        <f t="shared" si="853"/>
        <v>May-17</v>
      </c>
      <c r="L13439" s="20">
        <f t="shared" si="856"/>
        <v>13228</v>
      </c>
      <c r="M13439" s="21">
        <f t="shared" si="854"/>
        <v>0.10008315693982479</v>
      </c>
    </row>
    <row r="13440" spans="1:13" x14ac:dyDescent="0.3">
      <c r="A13440" s="139">
        <v>42873</v>
      </c>
      <c r="B13440" s="131" t="s">
        <v>52</v>
      </c>
      <c r="C13440" s="132">
        <v>17.5</v>
      </c>
      <c r="D13440" s="94"/>
      <c r="E13440" s="131" t="s">
        <v>11543</v>
      </c>
      <c r="F13440" s="132">
        <v>6</v>
      </c>
      <c r="G13440" s="91">
        <v>1</v>
      </c>
      <c r="H13440" s="49" t="s">
        <v>11526</v>
      </c>
      <c r="I13440" s="42">
        <v>-1</v>
      </c>
      <c r="J13440" s="18">
        <f t="shared" si="855"/>
        <v>1322.9000000000024</v>
      </c>
      <c r="K13440" s="19" t="str">
        <f t="shared" si="853"/>
        <v>May-17</v>
      </c>
      <c r="L13440" s="20">
        <f t="shared" si="856"/>
        <v>13229</v>
      </c>
      <c r="M13440" s="21">
        <f t="shared" si="854"/>
        <v>0.10000000000000017</v>
      </c>
    </row>
    <row r="13441" spans="1:13" x14ac:dyDescent="0.3">
      <c r="A13441" s="139">
        <v>42873</v>
      </c>
      <c r="B13441" s="131" t="s">
        <v>52</v>
      </c>
      <c r="C13441" s="132">
        <v>20</v>
      </c>
      <c r="D13441" s="94"/>
      <c r="E13441" s="131" t="s">
        <v>11544</v>
      </c>
      <c r="F13441" s="132">
        <v>5</v>
      </c>
      <c r="G13441" s="91">
        <v>1</v>
      </c>
      <c r="H13441" s="49" t="s">
        <v>11526</v>
      </c>
      <c r="I13441" s="42">
        <v>-1</v>
      </c>
      <c r="J13441" s="18">
        <f t="shared" si="855"/>
        <v>1321.9000000000024</v>
      </c>
      <c r="K13441" s="19" t="str">
        <f t="shared" si="853"/>
        <v>May-17</v>
      </c>
      <c r="L13441" s="20">
        <f t="shared" si="856"/>
        <v>13230</v>
      </c>
      <c r="M13441" s="21">
        <f t="shared" si="854"/>
        <v>9.9916855631141527E-2</v>
      </c>
    </row>
    <row r="13442" spans="1:13" x14ac:dyDescent="0.3">
      <c r="A13442" s="116">
        <v>42874</v>
      </c>
      <c r="B13442" s="90" t="s">
        <v>52</v>
      </c>
      <c r="C13442" s="103">
        <v>0.66319444444444442</v>
      </c>
      <c r="D13442" s="94" t="s">
        <v>31</v>
      </c>
      <c r="E13442" s="90" t="s">
        <v>4016</v>
      </c>
      <c r="F13442" s="115">
        <v>3.25</v>
      </c>
      <c r="G13442" s="92">
        <v>1</v>
      </c>
      <c r="H13442" s="90" t="s">
        <v>33</v>
      </c>
      <c r="I13442" s="77">
        <f>IF(H13442="Lost",G13442*-1,IF(H13442="Won",     IF(D13442="E/W",            G13442*(F13442-1)*0.5*1.25,    IF(D13442="place",   G13442*(F13442-1) *0.95,  G13442*(F13442-1) )),            IF(H13442="Placed",     (G13442*-0.5)  + (0.5*G13442*(F13442-1)*0.2),0)         ))</f>
        <v>-1</v>
      </c>
      <c r="J13442" s="18">
        <f t="shared" si="855"/>
        <v>1320.9000000000024</v>
      </c>
      <c r="K13442" s="19" t="str">
        <f t="shared" ref="K13442:K13505" si="858">TEXT(A13442,"MMM-yy")</f>
        <v>May-17</v>
      </c>
      <c r="L13442" s="20">
        <f t="shared" si="856"/>
        <v>13231</v>
      </c>
      <c r="M13442" s="21">
        <f t="shared" ref="M13442:M13505" si="859">J13442/L13442</f>
        <v>9.9833723830398485E-2</v>
      </c>
    </row>
    <row r="13443" spans="1:13" x14ac:dyDescent="0.3">
      <c r="A13443" s="116">
        <v>42874</v>
      </c>
      <c r="B13443" s="90" t="s">
        <v>126</v>
      </c>
      <c r="C13443" s="103">
        <v>0.79861111111111116</v>
      </c>
      <c r="D13443" s="94" t="s">
        <v>31</v>
      </c>
      <c r="E13443" s="90" t="s">
        <v>4478</v>
      </c>
      <c r="F13443" s="115">
        <v>3.25</v>
      </c>
      <c r="G13443" s="92">
        <v>1</v>
      </c>
      <c r="H13443" s="90" t="s">
        <v>42</v>
      </c>
      <c r="I13443" s="77">
        <f>IF(H13443="Lost",G13443*-1,IF(H13443="Won",     IF(D13443="E/W",            G13443*(F13443-1)*0.5*1.25,    IF(D13443="place",   G13443*(F13443-1) *0.95,  G13443*(F13443-1) )),            IF(H13443="Placed",     (G13443*-0.5)  + (0.5*G13443*(F13443-1)*0.2),0)         ))</f>
        <v>2.25</v>
      </c>
      <c r="J13443" s="18">
        <f t="shared" ref="J13443:J13506" si="860">J13442+I13443</f>
        <v>1323.1500000000024</v>
      </c>
      <c r="K13443" s="19" t="str">
        <f t="shared" si="858"/>
        <v>May-17</v>
      </c>
      <c r="L13443" s="20">
        <f t="shared" ref="L13443:L13506" si="861">L13442+G13443</f>
        <v>13232</v>
      </c>
      <c r="M13443" s="21">
        <f t="shared" si="859"/>
        <v>9.9996221281741418E-2</v>
      </c>
    </row>
    <row r="13444" spans="1:13" x14ac:dyDescent="0.3">
      <c r="A13444" s="137">
        <v>42874</v>
      </c>
      <c r="B13444" s="134" t="s">
        <v>52</v>
      </c>
      <c r="C13444" s="136">
        <v>13.4</v>
      </c>
      <c r="D13444" s="94"/>
      <c r="E13444" s="134" t="s">
        <v>11554</v>
      </c>
      <c r="F13444" s="135">
        <v>6</v>
      </c>
      <c r="G13444" s="91">
        <v>1</v>
      </c>
      <c r="H13444" s="46">
        <v>4</v>
      </c>
      <c r="I13444" s="47">
        <v>-1</v>
      </c>
      <c r="J13444" s="18">
        <f t="shared" si="860"/>
        <v>1322.1500000000024</v>
      </c>
      <c r="K13444" s="19" t="str">
        <f t="shared" si="858"/>
        <v>May-17</v>
      </c>
      <c r="L13444" s="20">
        <f t="shared" si="861"/>
        <v>13233</v>
      </c>
      <c r="M13444" s="21">
        <f t="shared" si="859"/>
        <v>9.9913096047759567E-2</v>
      </c>
    </row>
    <row r="13445" spans="1:13" x14ac:dyDescent="0.3">
      <c r="A13445" s="137">
        <v>42874</v>
      </c>
      <c r="B13445" s="134" t="s">
        <v>52</v>
      </c>
      <c r="C13445" s="136">
        <v>14.1</v>
      </c>
      <c r="D13445" s="94"/>
      <c r="E13445" s="134" t="s">
        <v>11556</v>
      </c>
      <c r="F13445" s="135">
        <v>5</v>
      </c>
      <c r="G13445" s="91">
        <v>1</v>
      </c>
      <c r="H13445" s="46">
        <v>2</v>
      </c>
      <c r="I13445" s="47">
        <v>-1</v>
      </c>
      <c r="J13445" s="18">
        <f t="shared" si="860"/>
        <v>1321.1500000000024</v>
      </c>
      <c r="K13445" s="19" t="str">
        <f t="shared" si="858"/>
        <v>May-17</v>
      </c>
      <c r="L13445" s="20">
        <f t="shared" si="861"/>
        <v>13234</v>
      </c>
      <c r="M13445" s="21">
        <f t="shared" si="859"/>
        <v>9.9829983376152509E-2</v>
      </c>
    </row>
    <row r="13446" spans="1:13" x14ac:dyDescent="0.3">
      <c r="A13446" s="137">
        <v>42874</v>
      </c>
      <c r="B13446" s="134" t="s">
        <v>52</v>
      </c>
      <c r="C13446" s="136">
        <v>14.1</v>
      </c>
      <c r="D13446" s="94"/>
      <c r="E13446" s="134" t="s">
        <v>11555</v>
      </c>
      <c r="F13446" s="135">
        <v>5</v>
      </c>
      <c r="G13446" s="91">
        <v>1</v>
      </c>
      <c r="H13446" s="46">
        <v>5</v>
      </c>
      <c r="I13446" s="47">
        <v>-1</v>
      </c>
      <c r="J13446" s="18">
        <f t="shared" si="860"/>
        <v>1320.1500000000024</v>
      </c>
      <c r="K13446" s="19" t="str">
        <f t="shared" si="858"/>
        <v>May-17</v>
      </c>
      <c r="L13446" s="20">
        <f t="shared" si="861"/>
        <v>13235</v>
      </c>
      <c r="M13446" s="21">
        <f t="shared" si="859"/>
        <v>9.9746883264072717E-2</v>
      </c>
    </row>
    <row r="13447" spans="1:13" x14ac:dyDescent="0.3">
      <c r="A13447" s="137">
        <v>42874</v>
      </c>
      <c r="B13447" s="134" t="s">
        <v>52</v>
      </c>
      <c r="C13447" s="136">
        <v>14.45</v>
      </c>
      <c r="D13447" s="94"/>
      <c r="E13447" s="134" t="s">
        <v>11557</v>
      </c>
      <c r="F13447" s="135">
        <v>4.5</v>
      </c>
      <c r="G13447" s="91">
        <v>1</v>
      </c>
      <c r="H13447" s="46">
        <v>1</v>
      </c>
      <c r="I13447" s="47">
        <v>2</v>
      </c>
      <c r="J13447" s="18">
        <f t="shared" si="860"/>
        <v>1322.1500000000024</v>
      </c>
      <c r="K13447" s="19" t="str">
        <f t="shared" si="858"/>
        <v>May-17</v>
      </c>
      <c r="L13447" s="20">
        <f t="shared" si="861"/>
        <v>13236</v>
      </c>
      <c r="M13447" s="21">
        <f t="shared" si="859"/>
        <v>9.9890450287095978E-2</v>
      </c>
    </row>
    <row r="13448" spans="1:13" x14ac:dyDescent="0.3">
      <c r="A13448" s="137">
        <v>42874</v>
      </c>
      <c r="B13448" s="134" t="s">
        <v>52</v>
      </c>
      <c r="C13448" s="136">
        <v>15.2</v>
      </c>
      <c r="D13448" s="94"/>
      <c r="E13448" s="134" t="s">
        <v>11558</v>
      </c>
      <c r="F13448" s="135">
        <v>5</v>
      </c>
      <c r="G13448" s="91">
        <v>1</v>
      </c>
      <c r="H13448" s="46">
        <v>1</v>
      </c>
      <c r="I13448" s="47">
        <v>4</v>
      </c>
      <c r="J13448" s="18">
        <f t="shared" si="860"/>
        <v>1326.1500000000024</v>
      </c>
      <c r="K13448" s="19" t="str">
        <f t="shared" si="858"/>
        <v>May-17</v>
      </c>
      <c r="L13448" s="20">
        <f t="shared" si="861"/>
        <v>13237</v>
      </c>
      <c r="M13448" s="21">
        <f t="shared" si="859"/>
        <v>0.10018508725542059</v>
      </c>
    </row>
    <row r="13449" spans="1:13" x14ac:dyDescent="0.3">
      <c r="A13449" s="137">
        <v>42874</v>
      </c>
      <c r="B13449" s="134" t="s">
        <v>65</v>
      </c>
      <c r="C13449" s="136">
        <v>15.3</v>
      </c>
      <c r="D13449" s="94"/>
      <c r="E13449" s="134" t="s">
        <v>10451</v>
      </c>
      <c r="F13449" s="135">
        <v>4.5</v>
      </c>
      <c r="G13449" s="91">
        <v>1</v>
      </c>
      <c r="H13449" s="46">
        <v>1</v>
      </c>
      <c r="I13449" s="47">
        <v>3.5</v>
      </c>
      <c r="J13449" s="18">
        <f t="shared" si="860"/>
        <v>1329.6500000000024</v>
      </c>
      <c r="K13449" s="19" t="str">
        <f t="shared" si="858"/>
        <v>May-17</v>
      </c>
      <c r="L13449" s="20">
        <f t="shared" si="861"/>
        <v>13238</v>
      </c>
      <c r="M13449" s="21">
        <f t="shared" si="859"/>
        <v>0.10044190965402647</v>
      </c>
    </row>
    <row r="13450" spans="1:13" x14ac:dyDescent="0.3">
      <c r="A13450" s="137">
        <v>42874</v>
      </c>
      <c r="B13450" s="134" t="s">
        <v>93</v>
      </c>
      <c r="C13450" s="136">
        <v>16.45</v>
      </c>
      <c r="D13450" s="94"/>
      <c r="E13450" s="134" t="s">
        <v>11552</v>
      </c>
      <c r="F13450" s="135">
        <v>4.33</v>
      </c>
      <c r="G13450" s="91">
        <v>1</v>
      </c>
      <c r="H13450" s="46">
        <v>2</v>
      </c>
      <c r="I13450" s="47">
        <v>-1</v>
      </c>
      <c r="J13450" s="18">
        <f t="shared" si="860"/>
        <v>1328.6500000000024</v>
      </c>
      <c r="K13450" s="19" t="str">
        <f t="shared" si="858"/>
        <v>May-17</v>
      </c>
      <c r="L13450" s="20">
        <f t="shared" si="861"/>
        <v>13239</v>
      </c>
      <c r="M13450" s="21">
        <f t="shared" si="859"/>
        <v>0.10035878842812919</v>
      </c>
    </row>
    <row r="13451" spans="1:13" x14ac:dyDescent="0.3">
      <c r="A13451" s="137">
        <v>42874</v>
      </c>
      <c r="B13451" s="134" t="s">
        <v>93</v>
      </c>
      <c r="C13451" s="136">
        <v>17.2</v>
      </c>
      <c r="D13451" s="94"/>
      <c r="E13451" s="134" t="s">
        <v>11553</v>
      </c>
      <c r="F13451" s="135">
        <v>6</v>
      </c>
      <c r="G13451" s="91">
        <v>1</v>
      </c>
      <c r="H13451" s="46">
        <v>1</v>
      </c>
      <c r="I13451" s="47">
        <v>5.5</v>
      </c>
      <c r="J13451" s="18">
        <f t="shared" si="860"/>
        <v>1334.1500000000024</v>
      </c>
      <c r="K13451" s="19" t="str">
        <f t="shared" si="858"/>
        <v>May-17</v>
      </c>
      <c r="L13451" s="20">
        <f t="shared" si="861"/>
        <v>13240</v>
      </c>
      <c r="M13451" s="21">
        <f t="shared" si="859"/>
        <v>0.10076661631419957</v>
      </c>
    </row>
    <row r="13452" spans="1:13" x14ac:dyDescent="0.3">
      <c r="A13452" s="139">
        <v>42874</v>
      </c>
      <c r="B13452" s="131" t="s">
        <v>126</v>
      </c>
      <c r="C13452" s="132">
        <v>18.05</v>
      </c>
      <c r="D13452" s="94"/>
      <c r="E13452" s="131" t="s">
        <v>11545</v>
      </c>
      <c r="F13452" s="132">
        <v>5.5</v>
      </c>
      <c r="G13452" s="91">
        <v>1</v>
      </c>
      <c r="H13452" s="49" t="s">
        <v>11526</v>
      </c>
      <c r="I13452" s="42">
        <v>-1</v>
      </c>
      <c r="J13452" s="18">
        <f t="shared" si="860"/>
        <v>1333.1500000000024</v>
      </c>
      <c r="K13452" s="19" t="str">
        <f t="shared" si="858"/>
        <v>May-17</v>
      </c>
      <c r="L13452" s="20">
        <f t="shared" si="861"/>
        <v>13241</v>
      </c>
      <c r="M13452" s="21">
        <f t="shared" si="859"/>
        <v>0.1006834831206104</v>
      </c>
    </row>
    <row r="13453" spans="1:13" x14ac:dyDescent="0.3">
      <c r="A13453" s="139">
        <v>42874</v>
      </c>
      <c r="B13453" s="131" t="s">
        <v>134</v>
      </c>
      <c r="C13453" s="132">
        <v>19</v>
      </c>
      <c r="D13453" s="94"/>
      <c r="E13453" s="131" t="s">
        <v>11550</v>
      </c>
      <c r="F13453" s="132">
        <v>6</v>
      </c>
      <c r="G13453" s="91">
        <v>1</v>
      </c>
      <c r="H13453" s="49" t="s">
        <v>6518</v>
      </c>
      <c r="I13453" s="42">
        <v>-1</v>
      </c>
      <c r="J13453" s="18">
        <f t="shared" si="860"/>
        <v>1332.1500000000024</v>
      </c>
      <c r="K13453" s="19" t="str">
        <f t="shared" si="858"/>
        <v>May-17</v>
      </c>
      <c r="L13453" s="20">
        <f t="shared" si="861"/>
        <v>13242</v>
      </c>
      <c r="M13453" s="21">
        <f t="shared" si="859"/>
        <v>0.10060036248300878</v>
      </c>
    </row>
    <row r="13454" spans="1:13" x14ac:dyDescent="0.3">
      <c r="A13454" s="139">
        <v>42874</v>
      </c>
      <c r="B13454" s="131" t="s">
        <v>126</v>
      </c>
      <c r="C13454" s="132">
        <v>19.45</v>
      </c>
      <c r="D13454" s="94"/>
      <c r="E13454" s="131" t="s">
        <v>11546</v>
      </c>
      <c r="F13454" s="132">
        <v>4.33</v>
      </c>
      <c r="G13454" s="91">
        <v>1</v>
      </c>
      <c r="H13454" s="49" t="s">
        <v>6518</v>
      </c>
      <c r="I13454" s="42">
        <v>-1</v>
      </c>
      <c r="J13454" s="18">
        <f t="shared" si="860"/>
        <v>1331.1500000000024</v>
      </c>
      <c r="K13454" s="19" t="str">
        <f t="shared" si="858"/>
        <v>May-17</v>
      </c>
      <c r="L13454" s="20">
        <f t="shared" si="861"/>
        <v>13243</v>
      </c>
      <c r="M13454" s="21">
        <f t="shared" si="859"/>
        <v>0.10051725439855036</v>
      </c>
    </row>
    <row r="13455" spans="1:13" x14ac:dyDescent="0.3">
      <c r="A13455" s="139">
        <v>42874</v>
      </c>
      <c r="B13455" s="131" t="s">
        <v>137</v>
      </c>
      <c r="C13455" s="132">
        <v>19.55</v>
      </c>
      <c r="D13455" s="94"/>
      <c r="E13455" s="131" t="s">
        <v>11548</v>
      </c>
      <c r="F13455" s="132">
        <v>5.5</v>
      </c>
      <c r="G13455" s="91">
        <v>1</v>
      </c>
      <c r="H13455" s="49" t="s">
        <v>11526</v>
      </c>
      <c r="I13455" s="42">
        <v>-1</v>
      </c>
      <c r="J13455" s="18">
        <f t="shared" si="860"/>
        <v>1330.1500000000024</v>
      </c>
      <c r="K13455" s="19" t="str">
        <f t="shared" si="858"/>
        <v>May-17</v>
      </c>
      <c r="L13455" s="20">
        <f t="shared" si="861"/>
        <v>13244</v>
      </c>
      <c r="M13455" s="21">
        <f t="shared" si="859"/>
        <v>0.1004341588643916</v>
      </c>
    </row>
    <row r="13456" spans="1:13" x14ac:dyDescent="0.3">
      <c r="A13456" s="139">
        <v>42874</v>
      </c>
      <c r="B13456" s="131" t="s">
        <v>134</v>
      </c>
      <c r="C13456" s="132">
        <v>20.05</v>
      </c>
      <c r="D13456" s="94"/>
      <c r="E13456" s="131" t="s">
        <v>11551</v>
      </c>
      <c r="F13456" s="132">
        <v>6</v>
      </c>
      <c r="G13456" s="91">
        <v>1</v>
      </c>
      <c r="H13456" s="49" t="s">
        <v>6526</v>
      </c>
      <c r="I13456" s="42">
        <v>5</v>
      </c>
      <c r="J13456" s="18">
        <f t="shared" si="860"/>
        <v>1335.1500000000024</v>
      </c>
      <c r="K13456" s="19" t="str">
        <f t="shared" si="858"/>
        <v>May-17</v>
      </c>
      <c r="L13456" s="20">
        <f t="shared" si="861"/>
        <v>13245</v>
      </c>
      <c r="M13456" s="21">
        <f t="shared" si="859"/>
        <v>0.1008040770101927</v>
      </c>
    </row>
    <row r="13457" spans="1:13" x14ac:dyDescent="0.3">
      <c r="A13457" s="139">
        <v>42874</v>
      </c>
      <c r="B13457" s="131" t="s">
        <v>134</v>
      </c>
      <c r="C13457" s="132">
        <v>20.05</v>
      </c>
      <c r="D13457" s="94"/>
      <c r="E13457" s="131" t="s">
        <v>10980</v>
      </c>
      <c r="F13457" s="132">
        <v>6</v>
      </c>
      <c r="G13457" s="91">
        <v>1</v>
      </c>
      <c r="H13457" s="49" t="s">
        <v>6518</v>
      </c>
      <c r="I13457" s="42">
        <v>-1</v>
      </c>
      <c r="J13457" s="18">
        <f t="shared" si="860"/>
        <v>1334.1500000000024</v>
      </c>
      <c r="K13457" s="19" t="str">
        <f t="shared" si="858"/>
        <v>May-17</v>
      </c>
      <c r="L13457" s="20">
        <f t="shared" si="861"/>
        <v>13246</v>
      </c>
      <c r="M13457" s="21">
        <f t="shared" si="859"/>
        <v>0.10072097236901724</v>
      </c>
    </row>
    <row r="13458" spans="1:13" x14ac:dyDescent="0.3">
      <c r="A13458" s="139">
        <v>42874</v>
      </c>
      <c r="B13458" s="131" t="s">
        <v>126</v>
      </c>
      <c r="C13458" s="132">
        <v>20.5</v>
      </c>
      <c r="D13458" s="94"/>
      <c r="E13458" s="131" t="s">
        <v>11547</v>
      </c>
      <c r="F13458" s="132">
        <v>5.5</v>
      </c>
      <c r="G13458" s="91">
        <v>1</v>
      </c>
      <c r="H13458" s="49" t="s">
        <v>11526</v>
      </c>
      <c r="I13458" s="42">
        <v>-1</v>
      </c>
      <c r="J13458" s="18">
        <f t="shared" si="860"/>
        <v>1333.1500000000024</v>
      </c>
      <c r="K13458" s="19" t="str">
        <f t="shared" si="858"/>
        <v>May-17</v>
      </c>
      <c r="L13458" s="20">
        <f t="shared" si="861"/>
        <v>13247</v>
      </c>
      <c r="M13458" s="21">
        <f t="shared" si="859"/>
        <v>0.10063788027477938</v>
      </c>
    </row>
    <row r="13459" spans="1:13" x14ac:dyDescent="0.3">
      <c r="A13459" s="139">
        <v>42874</v>
      </c>
      <c r="B13459" s="131" t="s">
        <v>137</v>
      </c>
      <c r="C13459" s="132">
        <v>21</v>
      </c>
      <c r="D13459" s="94"/>
      <c r="E13459" s="131" t="s">
        <v>11549</v>
      </c>
      <c r="F13459" s="132">
        <v>5</v>
      </c>
      <c r="G13459" s="91">
        <v>1</v>
      </c>
      <c r="H13459" s="49" t="s">
        <v>6518</v>
      </c>
      <c r="I13459" s="42">
        <v>-1</v>
      </c>
      <c r="J13459" s="18">
        <f t="shared" si="860"/>
        <v>1332.1500000000024</v>
      </c>
      <c r="K13459" s="19" t="str">
        <f t="shared" si="858"/>
        <v>May-17</v>
      </c>
      <c r="L13459" s="20">
        <f t="shared" si="861"/>
        <v>13248</v>
      </c>
      <c r="M13459" s="21">
        <f t="shared" si="859"/>
        <v>0.10055480072463786</v>
      </c>
    </row>
    <row r="13460" spans="1:13" x14ac:dyDescent="0.3">
      <c r="A13460" s="116">
        <v>42875</v>
      </c>
      <c r="B13460" s="90" t="s">
        <v>93</v>
      </c>
      <c r="C13460" s="103">
        <v>0.59722222222222221</v>
      </c>
      <c r="D13460" s="94" t="s">
        <v>31</v>
      </c>
      <c r="E13460" s="90" t="s">
        <v>4479</v>
      </c>
      <c r="F13460" s="115">
        <v>3.75</v>
      </c>
      <c r="G13460" s="92">
        <v>1</v>
      </c>
      <c r="H13460" s="90" t="s">
        <v>33</v>
      </c>
      <c r="I13460" s="77">
        <f>IF(H13460="Lost",G13460*-1,IF(H13460="Won",     IF(D13460="E/W",            G13460*(F13460-1)*0.5*1.25,    IF(D13460="place",   G13460*(F13460-1) *0.95,  G13460*(F13460-1) )),            IF(H13460="Placed",     (G13460*-0.5)  + (0.5*G13460*(F13460-1)*0.2),0)         ))</f>
        <v>-1</v>
      </c>
      <c r="J13460" s="18">
        <f t="shared" si="860"/>
        <v>1331.1500000000024</v>
      </c>
      <c r="K13460" s="19" t="str">
        <f t="shared" si="858"/>
        <v>May-17</v>
      </c>
      <c r="L13460" s="20">
        <f t="shared" si="861"/>
        <v>13249</v>
      </c>
      <c r="M13460" s="21">
        <f t="shared" si="859"/>
        <v>0.10047173371575231</v>
      </c>
    </row>
    <row r="13461" spans="1:13" x14ac:dyDescent="0.3">
      <c r="A13461" s="116">
        <v>42875</v>
      </c>
      <c r="B13461" s="90" t="s">
        <v>52</v>
      </c>
      <c r="C13461" s="103">
        <v>0.61111111111111105</v>
      </c>
      <c r="D13461" s="94" t="s">
        <v>31</v>
      </c>
      <c r="E13461" s="90" t="s">
        <v>4480</v>
      </c>
      <c r="F13461" s="115">
        <v>3.25</v>
      </c>
      <c r="G13461" s="92">
        <v>1</v>
      </c>
      <c r="H13461" s="90" t="s">
        <v>42</v>
      </c>
      <c r="I13461" s="77">
        <f>IF(H13461="Lost",G13461*-1,IF(H13461="Won",     IF(D13461="E/W",            G13461*(F13461-1)*0.5*1.25,    IF(D13461="place",   G13461*(F13461-1) *0.95,  G13461*(F13461-1) )),            IF(H13461="Placed",     (G13461*-0.5)  + (0.5*G13461*(F13461-1)*0.2),0)         ))</f>
        <v>2.25</v>
      </c>
      <c r="J13461" s="18">
        <f t="shared" si="860"/>
        <v>1333.4000000000024</v>
      </c>
      <c r="K13461" s="19" t="str">
        <f t="shared" si="858"/>
        <v>May-17</v>
      </c>
      <c r="L13461" s="20">
        <f t="shared" si="861"/>
        <v>13250</v>
      </c>
      <c r="M13461" s="21">
        <f t="shared" si="859"/>
        <v>0.10063396226415112</v>
      </c>
    </row>
    <row r="13462" spans="1:13" x14ac:dyDescent="0.3">
      <c r="A13462" s="137">
        <v>42875</v>
      </c>
      <c r="B13462" s="134" t="s">
        <v>93</v>
      </c>
      <c r="C13462" s="136">
        <v>13.5</v>
      </c>
      <c r="D13462" s="94"/>
      <c r="E13462" s="134" t="s">
        <v>2441</v>
      </c>
      <c r="F13462" s="135">
        <v>5</v>
      </c>
      <c r="G13462" s="91">
        <v>1</v>
      </c>
      <c r="H13462" s="46">
        <v>2</v>
      </c>
      <c r="I13462" s="47">
        <v>-1</v>
      </c>
      <c r="J13462" s="18">
        <f t="shared" si="860"/>
        <v>1332.4000000000024</v>
      </c>
      <c r="K13462" s="19" t="str">
        <f t="shared" si="858"/>
        <v>May-17</v>
      </c>
      <c r="L13462" s="20">
        <f t="shared" si="861"/>
        <v>13251</v>
      </c>
      <c r="M13462" s="21">
        <f t="shared" si="859"/>
        <v>0.10055090181873085</v>
      </c>
    </row>
    <row r="13463" spans="1:13" x14ac:dyDescent="0.3">
      <c r="A13463" s="137">
        <v>42875</v>
      </c>
      <c r="B13463" s="134" t="s">
        <v>52</v>
      </c>
      <c r="C13463" s="136">
        <v>17.350000000000001</v>
      </c>
      <c r="D13463" s="94"/>
      <c r="E13463" s="134" t="s">
        <v>3290</v>
      </c>
      <c r="F13463" s="135">
        <v>4.33</v>
      </c>
      <c r="G13463" s="91">
        <v>1</v>
      </c>
      <c r="H13463" s="46">
        <v>2</v>
      </c>
      <c r="I13463" s="47">
        <v>-1</v>
      </c>
      <c r="J13463" s="18">
        <f t="shared" si="860"/>
        <v>1331.4000000000024</v>
      </c>
      <c r="K13463" s="19" t="str">
        <f t="shared" si="858"/>
        <v>May-17</v>
      </c>
      <c r="L13463" s="20">
        <f t="shared" si="861"/>
        <v>13252</v>
      </c>
      <c r="M13463" s="21">
        <f t="shared" si="859"/>
        <v>0.10046785390884412</v>
      </c>
    </row>
    <row r="13464" spans="1:13" x14ac:dyDescent="0.3">
      <c r="A13464" s="139">
        <v>42875</v>
      </c>
      <c r="B13464" s="131" t="s">
        <v>44</v>
      </c>
      <c r="C13464" s="132">
        <v>19.2</v>
      </c>
      <c r="D13464" s="94"/>
      <c r="E13464" s="131" t="s">
        <v>11559</v>
      </c>
      <c r="F13464" s="132">
        <v>5.5</v>
      </c>
      <c r="G13464" s="91">
        <v>1</v>
      </c>
      <c r="H13464" s="49" t="s">
        <v>11526</v>
      </c>
      <c r="I13464" s="42">
        <v>-1</v>
      </c>
      <c r="J13464" s="18">
        <f t="shared" si="860"/>
        <v>1330.4000000000024</v>
      </c>
      <c r="K13464" s="19" t="str">
        <f t="shared" si="858"/>
        <v>May-17</v>
      </c>
      <c r="L13464" s="20">
        <f t="shared" si="861"/>
        <v>13253</v>
      </c>
      <c r="M13464" s="21">
        <f t="shared" si="859"/>
        <v>0.10038481853165339</v>
      </c>
    </row>
    <row r="13465" spans="1:13" x14ac:dyDescent="0.3">
      <c r="A13465" s="116">
        <v>42877</v>
      </c>
      <c r="B13465" s="90" t="s">
        <v>71</v>
      </c>
      <c r="C13465" s="103">
        <v>0.73611111111111116</v>
      </c>
      <c r="D13465" s="94" t="s">
        <v>31</v>
      </c>
      <c r="E13465" s="90" t="s">
        <v>4481</v>
      </c>
      <c r="F13465" s="115">
        <v>3.75</v>
      </c>
      <c r="G13465" s="92">
        <v>1</v>
      </c>
      <c r="H13465" s="90" t="s">
        <v>33</v>
      </c>
      <c r="I13465" s="77">
        <f>IF(H13465="Lost",G13465*-1,IF(H13465="Won",     IF(D13465="E/W",            G13465*(F13465-1)*0.5*1.25,    IF(D13465="place",   G13465*(F13465-1) *0.95,  G13465*(F13465-1) )),            IF(H13465="Placed",     (G13465*-0.5)  + (0.5*G13465*(F13465-1)*0.2),0)         ))</f>
        <v>-1</v>
      </c>
      <c r="J13465" s="18">
        <f t="shared" si="860"/>
        <v>1329.4000000000024</v>
      </c>
      <c r="K13465" s="19" t="str">
        <f t="shared" si="858"/>
        <v>May-17</v>
      </c>
      <c r="L13465" s="20">
        <f t="shared" si="861"/>
        <v>13254</v>
      </c>
      <c r="M13465" s="21">
        <f t="shared" si="859"/>
        <v>0.10030179568432189</v>
      </c>
    </row>
    <row r="13466" spans="1:13" x14ac:dyDescent="0.3">
      <c r="A13466" s="116">
        <v>42877</v>
      </c>
      <c r="B13466" s="90" t="s">
        <v>50</v>
      </c>
      <c r="C13466" s="103">
        <v>0.83680555555555547</v>
      </c>
      <c r="D13466" s="94" t="s">
        <v>31</v>
      </c>
      <c r="E13466" s="90" t="s">
        <v>4482</v>
      </c>
      <c r="F13466" s="115">
        <v>3.5</v>
      </c>
      <c r="G13466" s="92">
        <v>1</v>
      </c>
      <c r="H13466" s="90" t="s">
        <v>33</v>
      </c>
      <c r="I13466" s="77">
        <f>IF(H13466="Lost",G13466*-1,IF(H13466="Won",     IF(D13466="E/W",            G13466*(F13466-1)*0.5*1.25,    IF(D13466="place",   G13466*(F13466-1) *0.95,  G13466*(F13466-1) )),            IF(H13466="Placed",     (G13466*-0.5)  + (0.5*G13466*(F13466-1)*0.2),0)         ))</f>
        <v>-1</v>
      </c>
      <c r="J13466" s="18">
        <f t="shared" si="860"/>
        <v>1328.4000000000024</v>
      </c>
      <c r="K13466" s="19" t="str">
        <f t="shared" si="858"/>
        <v>May-17</v>
      </c>
      <c r="L13466" s="20">
        <f t="shared" si="861"/>
        <v>13255</v>
      </c>
      <c r="M13466" s="21">
        <f t="shared" si="859"/>
        <v>0.10021878536401375</v>
      </c>
    </row>
    <row r="13467" spans="1:13" x14ac:dyDescent="0.3">
      <c r="A13467" s="137">
        <v>42877</v>
      </c>
      <c r="B13467" s="134" t="s">
        <v>86</v>
      </c>
      <c r="C13467" s="136">
        <v>15</v>
      </c>
      <c r="D13467" s="94"/>
      <c r="E13467" s="134" t="s">
        <v>9571</v>
      </c>
      <c r="F13467" s="136">
        <v>6</v>
      </c>
      <c r="G13467" s="91">
        <v>1</v>
      </c>
      <c r="H13467" s="46">
        <v>5</v>
      </c>
      <c r="I13467" s="47">
        <v>-1</v>
      </c>
      <c r="J13467" s="18">
        <f t="shared" si="860"/>
        <v>1327.4000000000024</v>
      </c>
      <c r="K13467" s="19" t="str">
        <f t="shared" si="858"/>
        <v>May-17</v>
      </c>
      <c r="L13467" s="20">
        <f t="shared" si="861"/>
        <v>13256</v>
      </c>
      <c r="M13467" s="21">
        <f t="shared" si="859"/>
        <v>0.10013578756789396</v>
      </c>
    </row>
    <row r="13468" spans="1:13" x14ac:dyDescent="0.3">
      <c r="A13468" s="137">
        <v>42877</v>
      </c>
      <c r="B13468" s="134" t="s">
        <v>71</v>
      </c>
      <c r="C13468" s="136">
        <v>15.1</v>
      </c>
      <c r="D13468" s="94"/>
      <c r="E13468" s="134" t="s">
        <v>11561</v>
      </c>
      <c r="F13468" s="136">
        <v>6</v>
      </c>
      <c r="G13468" s="91">
        <v>1</v>
      </c>
      <c r="H13468" s="46">
        <v>6</v>
      </c>
      <c r="I13468" s="47">
        <v>-1</v>
      </c>
      <c r="J13468" s="18">
        <f t="shared" si="860"/>
        <v>1326.4000000000024</v>
      </c>
      <c r="K13468" s="19" t="str">
        <f t="shared" si="858"/>
        <v>May-17</v>
      </c>
      <c r="L13468" s="20">
        <f t="shared" si="861"/>
        <v>13257</v>
      </c>
      <c r="M13468" s="21">
        <f t="shared" si="859"/>
        <v>0.10005280229312834</v>
      </c>
    </row>
    <row r="13469" spans="1:13" x14ac:dyDescent="0.3">
      <c r="A13469" s="137">
        <v>42877</v>
      </c>
      <c r="B13469" s="134" t="s">
        <v>71</v>
      </c>
      <c r="C13469" s="136">
        <v>17.100000000000001</v>
      </c>
      <c r="D13469" s="94"/>
      <c r="E13469" s="134" t="s">
        <v>11562</v>
      </c>
      <c r="F13469" s="136">
        <v>4.5</v>
      </c>
      <c r="G13469" s="91">
        <v>1</v>
      </c>
      <c r="H13469" s="46">
        <v>5</v>
      </c>
      <c r="I13469" s="47">
        <v>-1</v>
      </c>
      <c r="J13469" s="18">
        <f t="shared" si="860"/>
        <v>1325.4000000000024</v>
      </c>
      <c r="K13469" s="19" t="str">
        <f t="shared" si="858"/>
        <v>May-17</v>
      </c>
      <c r="L13469" s="20">
        <f t="shared" si="861"/>
        <v>13258</v>
      </c>
      <c r="M13469" s="21">
        <f t="shared" si="859"/>
        <v>9.9969829536883575E-2</v>
      </c>
    </row>
    <row r="13470" spans="1:13" x14ac:dyDescent="0.3">
      <c r="A13470" s="139">
        <v>42877</v>
      </c>
      <c r="B13470" s="131" t="s">
        <v>50</v>
      </c>
      <c r="C13470" s="132">
        <v>19.05</v>
      </c>
      <c r="D13470" s="94"/>
      <c r="E13470" s="131" t="s">
        <v>11560</v>
      </c>
      <c r="F13470" s="132">
        <v>6</v>
      </c>
      <c r="G13470" s="91">
        <v>1</v>
      </c>
      <c r="H13470" s="49" t="s">
        <v>11526</v>
      </c>
      <c r="I13470" s="42">
        <v>-1</v>
      </c>
      <c r="J13470" s="18">
        <f t="shared" si="860"/>
        <v>1324.4000000000024</v>
      </c>
      <c r="K13470" s="19" t="str">
        <f t="shared" si="858"/>
        <v>May-17</v>
      </c>
      <c r="L13470" s="20">
        <f t="shared" si="861"/>
        <v>13259</v>
      </c>
      <c r="M13470" s="21">
        <f t="shared" si="859"/>
        <v>9.9886869296327202E-2</v>
      </c>
    </row>
    <row r="13471" spans="1:13" x14ac:dyDescent="0.3">
      <c r="A13471" s="116">
        <v>42878</v>
      </c>
      <c r="B13471" s="90" t="s">
        <v>38</v>
      </c>
      <c r="C13471" s="103">
        <v>0.63888888888888895</v>
      </c>
      <c r="D13471" s="94" t="s">
        <v>31</v>
      </c>
      <c r="E13471" s="90" t="s">
        <v>4484</v>
      </c>
      <c r="F13471" s="115">
        <v>3.25</v>
      </c>
      <c r="G13471" s="92">
        <v>1</v>
      </c>
      <c r="H13471" s="90" t="s">
        <v>42</v>
      </c>
      <c r="I13471" s="77">
        <f>IF(H13471="Lost",G13471*-1,IF(H13471="Won",     IF(D13471="E/W",            G13471*(F13471-1)*0.5*1.25,    IF(D13471="place",   G13471*(F13471-1) *0.95,  G13471*(F13471-1) )),            IF(H13471="Placed",     (G13471*-0.5)  + (0.5*G13471*(F13471-1)*0.2),0)         ))</f>
        <v>2.25</v>
      </c>
      <c r="J13471" s="18">
        <f t="shared" si="860"/>
        <v>1326.6500000000024</v>
      </c>
      <c r="K13471" s="19" t="str">
        <f t="shared" si="858"/>
        <v>May-17</v>
      </c>
      <c r="L13471" s="20">
        <f t="shared" si="861"/>
        <v>13260</v>
      </c>
      <c r="M13471" s="21">
        <f t="shared" si="859"/>
        <v>0.10004901960784332</v>
      </c>
    </row>
    <row r="13472" spans="1:13" x14ac:dyDescent="0.3">
      <c r="A13472" s="116">
        <v>42878</v>
      </c>
      <c r="B13472" s="90" t="s">
        <v>137</v>
      </c>
      <c r="C13472" s="103">
        <v>0.71527777777777779</v>
      </c>
      <c r="D13472" s="94" t="s">
        <v>31</v>
      </c>
      <c r="E13472" s="90" t="s">
        <v>4483</v>
      </c>
      <c r="F13472" s="115">
        <v>2.75</v>
      </c>
      <c r="G13472" s="92">
        <v>1</v>
      </c>
      <c r="H13472" s="90" t="s">
        <v>42</v>
      </c>
      <c r="I13472" s="77">
        <f>IF(H13472="Lost",G13472*-1,IF(H13472="Won",     IF(D13472="E/W",            G13472*(F13472-1)*0.5*1.25,    IF(D13472="place",   G13472*(F13472-1) *0.95,  G13472*(F13472-1) )),            IF(H13472="Placed",     (G13472*-0.5)  + (0.5*G13472*(F13472-1)*0.2),0)         ))</f>
        <v>1.75</v>
      </c>
      <c r="J13472" s="18">
        <f t="shared" si="860"/>
        <v>1328.4000000000024</v>
      </c>
      <c r="K13472" s="19" t="str">
        <f t="shared" si="858"/>
        <v>May-17</v>
      </c>
      <c r="L13472" s="20">
        <f t="shared" si="861"/>
        <v>13261</v>
      </c>
      <c r="M13472" s="21">
        <f t="shared" si="859"/>
        <v>0.10017344091697476</v>
      </c>
    </row>
    <row r="13473" spans="1:13" x14ac:dyDescent="0.3">
      <c r="A13473" s="116">
        <v>42878</v>
      </c>
      <c r="B13473" s="90" t="s">
        <v>67</v>
      </c>
      <c r="C13473" s="103">
        <v>0.75347222222222221</v>
      </c>
      <c r="D13473" s="94" t="s">
        <v>31</v>
      </c>
      <c r="E13473" s="90" t="s">
        <v>4485</v>
      </c>
      <c r="F13473" s="115">
        <v>4</v>
      </c>
      <c r="G13473" s="92">
        <v>1</v>
      </c>
      <c r="H13473" s="90" t="s">
        <v>42</v>
      </c>
      <c r="I13473" s="77">
        <f>IF(H13473="Lost",G13473*-1,IF(H13473="Won",     IF(D13473="E/W",            G13473*(F13473-1)*0.5*1.25,    IF(D13473="place",   G13473*(F13473-1) *0.95,  G13473*(F13473-1) )),            IF(H13473="Placed",     (G13473*-0.5)  + (0.5*G13473*(F13473-1)*0.2),0)         ))</f>
        <v>3</v>
      </c>
      <c r="J13473" s="18">
        <f t="shared" si="860"/>
        <v>1331.4000000000024</v>
      </c>
      <c r="K13473" s="19" t="str">
        <f t="shared" si="858"/>
        <v>May-17</v>
      </c>
      <c r="L13473" s="20">
        <f t="shared" si="861"/>
        <v>13262</v>
      </c>
      <c r="M13473" s="21">
        <f t="shared" si="859"/>
        <v>0.10039209772281725</v>
      </c>
    </row>
    <row r="13474" spans="1:13" x14ac:dyDescent="0.3">
      <c r="A13474" s="116">
        <v>42878</v>
      </c>
      <c r="B13474" s="90" t="s">
        <v>67</v>
      </c>
      <c r="C13474" s="103">
        <v>0.77430555555555547</v>
      </c>
      <c r="D13474" s="94" t="s">
        <v>31</v>
      </c>
      <c r="E13474" s="90" t="s">
        <v>4486</v>
      </c>
      <c r="F13474" s="115">
        <v>2.88</v>
      </c>
      <c r="G13474" s="92">
        <v>1</v>
      </c>
      <c r="H13474" s="90" t="s">
        <v>42</v>
      </c>
      <c r="I13474" s="77">
        <f>IF(H13474="Lost",G13474*-1,IF(H13474="Won",     IF(D13474="E/W",            G13474*(F13474-1)*0.5*1.25,    IF(D13474="place",   G13474*(F13474-1) *0.95,  G13474*(F13474-1) )),            IF(H13474="Placed",     (G13474*-0.5)  + (0.5*G13474*(F13474-1)*0.2),0)         ))</f>
        <v>1.88</v>
      </c>
      <c r="J13474" s="18">
        <f t="shared" si="860"/>
        <v>1333.2800000000025</v>
      </c>
      <c r="K13474" s="19" t="str">
        <f t="shared" si="858"/>
        <v>May-17</v>
      </c>
      <c r="L13474" s="20">
        <f t="shared" si="861"/>
        <v>13263</v>
      </c>
      <c r="M13474" s="21">
        <f t="shared" si="859"/>
        <v>0.10052627610646177</v>
      </c>
    </row>
    <row r="13475" spans="1:13" x14ac:dyDescent="0.3">
      <c r="A13475" s="137">
        <v>42878</v>
      </c>
      <c r="B13475" s="134" t="s">
        <v>137</v>
      </c>
      <c r="C13475" s="136">
        <v>14.1</v>
      </c>
      <c r="D13475" s="94"/>
      <c r="E13475" s="134" t="s">
        <v>11563</v>
      </c>
      <c r="F13475" s="136">
        <v>4.33</v>
      </c>
      <c r="G13475" s="91">
        <v>1</v>
      </c>
      <c r="H13475" s="46">
        <v>7</v>
      </c>
      <c r="I13475" s="47">
        <v>-1</v>
      </c>
      <c r="J13475" s="18">
        <f t="shared" si="860"/>
        <v>1332.2800000000025</v>
      </c>
      <c r="K13475" s="19" t="str">
        <f t="shared" si="858"/>
        <v>May-17</v>
      </c>
      <c r="L13475" s="20">
        <f t="shared" si="861"/>
        <v>13264</v>
      </c>
      <c r="M13475" s="21">
        <f t="shared" si="859"/>
        <v>0.10044330518697245</v>
      </c>
    </row>
    <row r="13476" spans="1:13" x14ac:dyDescent="0.3">
      <c r="A13476" s="139">
        <v>42878</v>
      </c>
      <c r="B13476" s="131" t="s">
        <v>147</v>
      </c>
      <c r="C13476" s="132">
        <v>18.149999999999999</v>
      </c>
      <c r="D13476" s="94"/>
      <c r="E13476" s="131" t="s">
        <v>4406</v>
      </c>
      <c r="F13476" s="132">
        <v>6</v>
      </c>
      <c r="G13476" s="91">
        <v>1</v>
      </c>
      <c r="H13476" s="49" t="s">
        <v>11526</v>
      </c>
      <c r="I13476" s="42">
        <v>-1</v>
      </c>
      <c r="J13476" s="18">
        <f t="shared" si="860"/>
        <v>1331.2800000000025</v>
      </c>
      <c r="K13476" s="19" t="str">
        <f t="shared" si="858"/>
        <v>May-17</v>
      </c>
      <c r="L13476" s="20">
        <f t="shared" si="861"/>
        <v>13265</v>
      </c>
      <c r="M13476" s="21">
        <f t="shared" si="859"/>
        <v>0.1003603467772335</v>
      </c>
    </row>
    <row r="13477" spans="1:13" x14ac:dyDescent="0.3">
      <c r="A13477" s="139">
        <v>42878</v>
      </c>
      <c r="B13477" s="131" t="s">
        <v>67</v>
      </c>
      <c r="C13477" s="132">
        <v>19.05</v>
      </c>
      <c r="D13477" s="94"/>
      <c r="E13477" s="131" t="s">
        <v>9344</v>
      </c>
      <c r="F13477" s="132">
        <v>6</v>
      </c>
      <c r="G13477" s="91">
        <v>1</v>
      </c>
      <c r="H13477" s="49" t="s">
        <v>11526</v>
      </c>
      <c r="I13477" s="42">
        <v>-1</v>
      </c>
      <c r="J13477" s="18">
        <f t="shared" si="860"/>
        <v>1330.2800000000025</v>
      </c>
      <c r="K13477" s="19" t="str">
        <f t="shared" si="858"/>
        <v>May-17</v>
      </c>
      <c r="L13477" s="20">
        <f t="shared" si="861"/>
        <v>13266</v>
      </c>
      <c r="M13477" s="21">
        <f t="shared" si="859"/>
        <v>0.10027740087441599</v>
      </c>
    </row>
    <row r="13478" spans="1:13" x14ac:dyDescent="0.3">
      <c r="A13478" s="116">
        <v>42879</v>
      </c>
      <c r="B13478" s="90" t="s">
        <v>46</v>
      </c>
      <c r="C13478" s="103">
        <v>0.60416666666666663</v>
      </c>
      <c r="D13478" s="94" t="s">
        <v>31</v>
      </c>
      <c r="E13478" s="90" t="s">
        <v>4487</v>
      </c>
      <c r="F13478" s="115">
        <v>3.5</v>
      </c>
      <c r="G13478" s="92">
        <v>1</v>
      </c>
      <c r="H13478" s="90" t="s">
        <v>42</v>
      </c>
      <c r="I13478" s="77">
        <f>IF(H13478="Lost",G13478*-1,IF(H13478="Won",     IF(D13478="E/W",            G13478*(F13478-1)*0.5*1.25,    IF(D13478="place",   G13478*(F13478-1) *0.95,  G13478*(F13478-1) )),            IF(H13478="Placed",     (G13478*-0.5)  + (0.5*G13478*(F13478-1)*0.2),0)         ))</f>
        <v>2.5</v>
      </c>
      <c r="J13478" s="18">
        <f t="shared" si="860"/>
        <v>1332.7800000000025</v>
      </c>
      <c r="K13478" s="19" t="str">
        <f t="shared" si="858"/>
        <v>May-17</v>
      </c>
      <c r="L13478" s="20">
        <f t="shared" si="861"/>
        <v>13267</v>
      </c>
      <c r="M13478" s="21">
        <f t="shared" si="859"/>
        <v>0.1004582799427152</v>
      </c>
    </row>
    <row r="13479" spans="1:13" x14ac:dyDescent="0.3">
      <c r="A13479" s="116">
        <v>42879</v>
      </c>
      <c r="B13479" s="90" t="s">
        <v>46</v>
      </c>
      <c r="C13479" s="103">
        <v>0.6875</v>
      </c>
      <c r="D13479" s="94" t="s">
        <v>31</v>
      </c>
      <c r="E13479" s="90" t="s">
        <v>2432</v>
      </c>
      <c r="F13479" s="115">
        <v>3.5</v>
      </c>
      <c r="G13479" s="92">
        <v>1</v>
      </c>
      <c r="H13479" s="90" t="s">
        <v>42</v>
      </c>
      <c r="I13479" s="77">
        <f>IF(H13479="Lost",G13479*-1,IF(H13479="Won",     IF(D13479="E/W",            G13479*(F13479-1)*0.5*1.25,    IF(D13479="place",   G13479*(F13479-1) *0.95,  G13479*(F13479-1) )),            IF(H13479="Placed",     (G13479*-0.5)  + (0.5*G13479*(F13479-1)*0.2),0)         ))</f>
        <v>2.5</v>
      </c>
      <c r="J13479" s="18">
        <f t="shared" si="860"/>
        <v>1335.2800000000025</v>
      </c>
      <c r="K13479" s="19" t="str">
        <f t="shared" si="858"/>
        <v>May-17</v>
      </c>
      <c r="L13479" s="20">
        <f t="shared" si="861"/>
        <v>13268</v>
      </c>
      <c r="M13479" s="21">
        <f t="shared" si="859"/>
        <v>0.1006391317455534</v>
      </c>
    </row>
    <row r="13480" spans="1:13" x14ac:dyDescent="0.3">
      <c r="A13480" s="116">
        <v>42879</v>
      </c>
      <c r="B13480" s="90" t="s">
        <v>49</v>
      </c>
      <c r="C13480" s="103">
        <v>0.74652777777777779</v>
      </c>
      <c r="D13480" s="94" t="s">
        <v>31</v>
      </c>
      <c r="E13480" s="90" t="s">
        <v>3110</v>
      </c>
      <c r="F13480" s="115">
        <v>4</v>
      </c>
      <c r="G13480" s="92">
        <v>1</v>
      </c>
      <c r="H13480" s="90" t="s">
        <v>33</v>
      </c>
      <c r="I13480" s="77">
        <f>IF(H13480="Lost",G13480*-1,IF(H13480="Won",     IF(D13480="E/W",            G13480*(F13480-1)*0.5*1.25,    IF(D13480="place",   G13480*(F13480-1) *0.95,  G13480*(F13480-1) )),            IF(H13480="Placed",     (G13480*-0.5)  + (0.5*G13480*(F13480-1)*0.2),0)         ))</f>
        <v>-1</v>
      </c>
      <c r="J13480" s="18">
        <f t="shared" si="860"/>
        <v>1334.2800000000025</v>
      </c>
      <c r="K13480" s="19" t="str">
        <f t="shared" si="858"/>
        <v>May-17</v>
      </c>
      <c r="L13480" s="20">
        <f t="shared" si="861"/>
        <v>13269</v>
      </c>
      <c r="M13480" s="21">
        <f t="shared" si="859"/>
        <v>0.10055618358580168</v>
      </c>
    </row>
    <row r="13481" spans="1:13" x14ac:dyDescent="0.3">
      <c r="A13481" s="116">
        <v>42879</v>
      </c>
      <c r="B13481" s="90" t="s">
        <v>43</v>
      </c>
      <c r="C13481" s="103">
        <v>0.75694444444444453</v>
      </c>
      <c r="D13481" s="94" t="s">
        <v>31</v>
      </c>
      <c r="E13481" s="90" t="s">
        <v>4488</v>
      </c>
      <c r="F13481" s="115">
        <v>3</v>
      </c>
      <c r="G13481" s="92">
        <v>1</v>
      </c>
      <c r="H13481" s="90" t="s">
        <v>42</v>
      </c>
      <c r="I13481" s="77">
        <f>IF(H13481="Lost",G13481*-1,IF(H13481="Won",     IF(D13481="E/W",            G13481*(F13481-1)*0.5*1.25,    IF(D13481="place",   G13481*(F13481-1) *0.95,  G13481*(F13481-1) )),            IF(H13481="Placed",     (G13481*-0.5)  + (0.5*G13481*(F13481-1)*0.2),0)         ))</f>
        <v>2</v>
      </c>
      <c r="J13481" s="18">
        <f t="shared" si="860"/>
        <v>1336.2800000000025</v>
      </c>
      <c r="K13481" s="19" t="str">
        <f t="shared" si="858"/>
        <v>May-17</v>
      </c>
      <c r="L13481" s="20">
        <f t="shared" si="861"/>
        <v>13270</v>
      </c>
      <c r="M13481" s="21">
        <f t="shared" si="859"/>
        <v>0.10069932177844781</v>
      </c>
    </row>
    <row r="13482" spans="1:13" x14ac:dyDescent="0.3">
      <c r="A13482" s="116">
        <v>42879</v>
      </c>
      <c r="B13482" s="90" t="s">
        <v>43</v>
      </c>
      <c r="C13482" s="103">
        <v>0.79861111111111116</v>
      </c>
      <c r="D13482" s="94" t="s">
        <v>31</v>
      </c>
      <c r="E13482" s="90" t="s">
        <v>4489</v>
      </c>
      <c r="F13482" s="115">
        <v>4</v>
      </c>
      <c r="G13482" s="92">
        <v>1</v>
      </c>
      <c r="H13482" s="90" t="s">
        <v>33</v>
      </c>
      <c r="I13482" s="77">
        <f>IF(H13482="Lost",G13482*-1,IF(H13482="Won",     IF(D13482="E/W",            G13482*(F13482-1)*0.5*1.25,    IF(D13482="place",   G13482*(F13482-1) *0.95,  G13482*(F13482-1) )),            IF(H13482="Placed",     (G13482*-0.5)  + (0.5*G13482*(F13482-1)*0.2),0)         ))</f>
        <v>-1</v>
      </c>
      <c r="J13482" s="18">
        <f t="shared" si="860"/>
        <v>1335.2800000000025</v>
      </c>
      <c r="K13482" s="19" t="str">
        <f t="shared" si="858"/>
        <v>May-17</v>
      </c>
      <c r="L13482" s="20">
        <f t="shared" si="861"/>
        <v>13271</v>
      </c>
      <c r="M13482" s="21">
        <f t="shared" si="859"/>
        <v>0.10061638158390494</v>
      </c>
    </row>
    <row r="13483" spans="1:13" x14ac:dyDescent="0.3">
      <c r="A13483" s="137">
        <v>42879</v>
      </c>
      <c r="B13483" s="134" t="s">
        <v>46</v>
      </c>
      <c r="C13483" s="135">
        <v>15.3</v>
      </c>
      <c r="D13483" s="94"/>
      <c r="E13483" s="134" t="s">
        <v>11566</v>
      </c>
      <c r="F13483" s="135">
        <v>4.5</v>
      </c>
      <c r="G13483" s="91">
        <v>1</v>
      </c>
      <c r="H13483" s="46">
        <v>5</v>
      </c>
      <c r="I13483" s="47">
        <v>-1</v>
      </c>
      <c r="J13483" s="18">
        <f t="shared" si="860"/>
        <v>1334.2800000000025</v>
      </c>
      <c r="K13483" s="19" t="str">
        <f t="shared" si="858"/>
        <v>May-17</v>
      </c>
      <c r="L13483" s="20">
        <f t="shared" si="861"/>
        <v>13272</v>
      </c>
      <c r="M13483" s="21">
        <f t="shared" si="859"/>
        <v>0.10053345388788446</v>
      </c>
    </row>
    <row r="13484" spans="1:13" x14ac:dyDescent="0.3">
      <c r="A13484" s="137">
        <v>42879</v>
      </c>
      <c r="B13484" s="134" t="s">
        <v>46</v>
      </c>
      <c r="C13484" s="135">
        <v>15.3</v>
      </c>
      <c r="D13484" s="94"/>
      <c r="E13484" s="134" t="s">
        <v>11567</v>
      </c>
      <c r="F13484" s="135">
        <v>6</v>
      </c>
      <c r="G13484" s="91">
        <v>1</v>
      </c>
      <c r="H13484" s="46">
        <v>2</v>
      </c>
      <c r="I13484" s="47">
        <v>-1</v>
      </c>
      <c r="J13484" s="18">
        <f t="shared" si="860"/>
        <v>1333.2800000000025</v>
      </c>
      <c r="K13484" s="19" t="str">
        <f t="shared" si="858"/>
        <v>May-17</v>
      </c>
      <c r="L13484" s="20">
        <f t="shared" si="861"/>
        <v>13273</v>
      </c>
      <c r="M13484" s="21">
        <f t="shared" si="859"/>
        <v>0.1004505386875614</v>
      </c>
    </row>
    <row r="13485" spans="1:13" x14ac:dyDescent="0.3">
      <c r="A13485" s="137">
        <v>42879</v>
      </c>
      <c r="B13485" s="134" t="s">
        <v>49</v>
      </c>
      <c r="C13485" s="135">
        <v>16.2</v>
      </c>
      <c r="D13485" s="94"/>
      <c r="E13485" s="134" t="s">
        <v>11568</v>
      </c>
      <c r="F13485" s="135">
        <v>5.5</v>
      </c>
      <c r="G13485" s="91">
        <v>0</v>
      </c>
      <c r="H13485" s="46" t="s">
        <v>6111</v>
      </c>
      <c r="I13485" s="47">
        <v>0</v>
      </c>
      <c r="J13485" s="18">
        <f t="shared" si="860"/>
        <v>1333.2800000000025</v>
      </c>
      <c r="K13485" s="19" t="str">
        <f t="shared" si="858"/>
        <v>May-17</v>
      </c>
      <c r="L13485" s="20">
        <f t="shared" si="861"/>
        <v>13273</v>
      </c>
      <c r="M13485" s="21">
        <f t="shared" si="859"/>
        <v>0.1004505386875614</v>
      </c>
    </row>
    <row r="13486" spans="1:13" x14ac:dyDescent="0.3">
      <c r="A13486" s="139">
        <v>42879</v>
      </c>
      <c r="B13486" s="140" t="s">
        <v>30</v>
      </c>
      <c r="C13486" s="140">
        <v>17.5</v>
      </c>
      <c r="D13486" s="94"/>
      <c r="E13486" s="140" t="s">
        <v>4087</v>
      </c>
      <c r="F13486" s="140">
        <v>5.5</v>
      </c>
      <c r="G13486" s="91">
        <v>1</v>
      </c>
      <c r="H13486" s="49" t="s">
        <v>11526</v>
      </c>
      <c r="I13486" s="42">
        <v>-1</v>
      </c>
      <c r="J13486" s="18">
        <f t="shared" si="860"/>
        <v>1332.2800000000025</v>
      </c>
      <c r="K13486" s="19" t="str">
        <f t="shared" si="858"/>
        <v>May-17</v>
      </c>
      <c r="L13486" s="20">
        <f t="shared" si="861"/>
        <v>13274</v>
      </c>
      <c r="M13486" s="21">
        <f t="shared" si="859"/>
        <v>0.10036763598011168</v>
      </c>
    </row>
    <row r="13487" spans="1:13" x14ac:dyDescent="0.3">
      <c r="A13487" s="139">
        <v>42879</v>
      </c>
      <c r="B13487" s="140" t="s">
        <v>43</v>
      </c>
      <c r="C13487" s="140">
        <v>19.100000000000001</v>
      </c>
      <c r="D13487" s="94"/>
      <c r="E13487" s="140" t="s">
        <v>4613</v>
      </c>
      <c r="F13487" s="140">
        <v>6</v>
      </c>
      <c r="G13487" s="91">
        <v>1</v>
      </c>
      <c r="H13487" s="49" t="s">
        <v>6518</v>
      </c>
      <c r="I13487" s="42">
        <v>-1</v>
      </c>
      <c r="J13487" s="18">
        <f t="shared" si="860"/>
        <v>1331.2800000000025</v>
      </c>
      <c r="K13487" s="19" t="str">
        <f t="shared" si="858"/>
        <v>May-17</v>
      </c>
      <c r="L13487" s="20">
        <f t="shared" si="861"/>
        <v>13275</v>
      </c>
      <c r="M13487" s="21">
        <f t="shared" si="859"/>
        <v>0.10028474576271205</v>
      </c>
    </row>
    <row r="13488" spans="1:13" x14ac:dyDescent="0.3">
      <c r="A13488" s="139">
        <v>42879</v>
      </c>
      <c r="B13488" s="140" t="s">
        <v>43</v>
      </c>
      <c r="C13488" s="140">
        <v>19.399999999999999</v>
      </c>
      <c r="D13488" s="94"/>
      <c r="E13488" s="140" t="s">
        <v>11565</v>
      </c>
      <c r="F13488" s="140">
        <v>4.33</v>
      </c>
      <c r="G13488" s="91">
        <v>1</v>
      </c>
      <c r="H13488" s="49" t="s">
        <v>6518</v>
      </c>
      <c r="I13488" s="42">
        <v>-1</v>
      </c>
      <c r="J13488" s="18">
        <f t="shared" si="860"/>
        <v>1330.2800000000025</v>
      </c>
      <c r="K13488" s="19" t="str">
        <f t="shared" si="858"/>
        <v>May-17</v>
      </c>
      <c r="L13488" s="20">
        <f t="shared" si="861"/>
        <v>13276</v>
      </c>
      <c r="M13488" s="21">
        <f t="shared" si="859"/>
        <v>0.10020186803254011</v>
      </c>
    </row>
    <row r="13489" spans="1:13" x14ac:dyDescent="0.3">
      <c r="A13489" s="139">
        <v>42879</v>
      </c>
      <c r="B13489" s="140" t="s">
        <v>30</v>
      </c>
      <c r="C13489" s="140">
        <v>20.5</v>
      </c>
      <c r="D13489" s="94"/>
      <c r="E13489" s="140" t="s">
        <v>11564</v>
      </c>
      <c r="F13489" s="140">
        <v>6</v>
      </c>
      <c r="G13489" s="91">
        <v>1</v>
      </c>
      <c r="H13489" s="49" t="s">
        <v>11526</v>
      </c>
      <c r="I13489" s="42">
        <v>-1</v>
      </c>
      <c r="J13489" s="18">
        <f t="shared" si="860"/>
        <v>1329.2800000000025</v>
      </c>
      <c r="K13489" s="19" t="str">
        <f t="shared" si="858"/>
        <v>May-17</v>
      </c>
      <c r="L13489" s="20">
        <f t="shared" si="861"/>
        <v>13277</v>
      </c>
      <c r="M13489" s="21">
        <f t="shared" si="859"/>
        <v>0.10011900278677431</v>
      </c>
    </row>
    <row r="13490" spans="1:13" x14ac:dyDescent="0.3">
      <c r="A13490" s="116">
        <v>42880</v>
      </c>
      <c r="B13490" s="90" t="s">
        <v>85</v>
      </c>
      <c r="C13490" s="103">
        <v>0.59027777777777779</v>
      </c>
      <c r="D13490" s="94" t="s">
        <v>31</v>
      </c>
      <c r="E13490" s="90" t="s">
        <v>4490</v>
      </c>
      <c r="F13490" s="115">
        <v>4</v>
      </c>
      <c r="G13490" s="92">
        <v>1</v>
      </c>
      <c r="H13490" s="90" t="s">
        <v>42</v>
      </c>
      <c r="I13490" s="77">
        <f>IF(H13490="Lost",G13490*-1,IF(H13490="Won",     IF(D13490="E/W",            G13490*(F13490-1)*0.5*1.25,    IF(D13490="place",   G13490*(F13490-1) *0.95,  G13490*(F13490-1) )),            IF(H13490="Placed",     (G13490*-0.5)  + (0.5*G13490*(F13490-1)*0.2),0)         ))</f>
        <v>3</v>
      </c>
      <c r="J13490" s="18">
        <f t="shared" si="860"/>
        <v>1332.2800000000025</v>
      </c>
      <c r="K13490" s="19" t="str">
        <f t="shared" si="858"/>
        <v>May-17</v>
      </c>
      <c r="L13490" s="20">
        <f t="shared" si="861"/>
        <v>13278</v>
      </c>
      <c r="M13490" s="21">
        <f t="shared" si="859"/>
        <v>0.10033740021087532</v>
      </c>
    </row>
    <row r="13491" spans="1:13" x14ac:dyDescent="0.3">
      <c r="A13491" s="116">
        <v>42880</v>
      </c>
      <c r="B13491" s="90" t="s">
        <v>47</v>
      </c>
      <c r="C13491" s="103">
        <v>0.74305555555555547</v>
      </c>
      <c r="D13491" s="94" t="s">
        <v>31</v>
      </c>
      <c r="E13491" s="90" t="s">
        <v>4491</v>
      </c>
      <c r="F13491" s="115">
        <v>3.5</v>
      </c>
      <c r="G13491" s="92">
        <v>1</v>
      </c>
      <c r="H13491" s="90" t="s">
        <v>33</v>
      </c>
      <c r="I13491" s="77">
        <f>IF(H13491="Lost",G13491*-1,IF(H13491="Won",     IF(D13491="E/W",            G13491*(F13491-1)*0.5*1.25,    IF(D13491="place",   G13491*(F13491-1) *0.95,  G13491*(F13491-1) )),            IF(H13491="Placed",     (G13491*-0.5)  + (0.5*G13491*(F13491-1)*0.2),0)         ))</f>
        <v>-1</v>
      </c>
      <c r="J13491" s="18">
        <f t="shared" si="860"/>
        <v>1331.2800000000025</v>
      </c>
      <c r="K13491" s="19" t="str">
        <f t="shared" si="858"/>
        <v>May-17</v>
      </c>
      <c r="L13491" s="20">
        <f t="shared" si="861"/>
        <v>13279</v>
      </c>
      <c r="M13491" s="21">
        <f t="shared" si="859"/>
        <v>0.10025453723925012</v>
      </c>
    </row>
    <row r="13492" spans="1:13" x14ac:dyDescent="0.3">
      <c r="A13492" s="116">
        <v>42880</v>
      </c>
      <c r="B13492" s="90" t="s">
        <v>47</v>
      </c>
      <c r="C13492" s="103">
        <v>0.76388888888888884</v>
      </c>
      <c r="D13492" s="94" t="s">
        <v>31</v>
      </c>
      <c r="E13492" s="90" t="s">
        <v>4492</v>
      </c>
      <c r="F13492" s="115">
        <v>3.5</v>
      </c>
      <c r="G13492" s="92">
        <v>1</v>
      </c>
      <c r="H13492" s="90" t="s">
        <v>33</v>
      </c>
      <c r="I13492" s="77">
        <f>IF(H13492="Lost",G13492*-1,IF(H13492="Won",     IF(D13492="E/W",            G13492*(F13492-1)*0.5*1.25,    IF(D13492="place",   G13492*(F13492-1) *0.95,  G13492*(F13492-1) )),            IF(H13492="Placed",     (G13492*-0.5)  + (0.5*G13492*(F13492-1)*0.2),0)         ))</f>
        <v>-1</v>
      </c>
      <c r="J13492" s="18">
        <f t="shared" si="860"/>
        <v>1330.2800000000025</v>
      </c>
      <c r="K13492" s="19" t="str">
        <f t="shared" si="858"/>
        <v>May-17</v>
      </c>
      <c r="L13492" s="20">
        <f t="shared" si="861"/>
        <v>13280</v>
      </c>
      <c r="M13492" s="21">
        <f t="shared" si="859"/>
        <v>0.10017168674698813</v>
      </c>
    </row>
    <row r="13493" spans="1:13" x14ac:dyDescent="0.3">
      <c r="A13493" s="137">
        <v>42880</v>
      </c>
      <c r="B13493" s="134" t="s">
        <v>141</v>
      </c>
      <c r="C13493" s="135">
        <v>14.35</v>
      </c>
      <c r="D13493" s="94"/>
      <c r="E13493" s="134" t="s">
        <v>11306</v>
      </c>
      <c r="F13493" s="135">
        <v>5</v>
      </c>
      <c r="G13493" s="91">
        <v>1</v>
      </c>
      <c r="H13493" s="46">
        <v>1</v>
      </c>
      <c r="I13493" s="47">
        <v>4</v>
      </c>
      <c r="J13493" s="18">
        <f t="shared" si="860"/>
        <v>1334.2800000000025</v>
      </c>
      <c r="K13493" s="19" t="str">
        <f t="shared" si="858"/>
        <v>May-17</v>
      </c>
      <c r="L13493" s="20">
        <f t="shared" si="861"/>
        <v>13281</v>
      </c>
      <c r="M13493" s="21">
        <f t="shared" si="859"/>
        <v>0.10046532640614431</v>
      </c>
    </row>
    <row r="13494" spans="1:13" x14ac:dyDescent="0.3">
      <c r="A13494" s="137">
        <v>42880</v>
      </c>
      <c r="B13494" s="134" t="s">
        <v>141</v>
      </c>
      <c r="C13494" s="135">
        <v>14.35</v>
      </c>
      <c r="D13494" s="94"/>
      <c r="E13494" s="134" t="s">
        <v>5362</v>
      </c>
      <c r="F13494" s="135">
        <v>5</v>
      </c>
      <c r="G13494" s="91">
        <v>1</v>
      </c>
      <c r="H13494" s="46">
        <v>4</v>
      </c>
      <c r="I13494" s="47">
        <v>-1</v>
      </c>
      <c r="J13494" s="18">
        <f t="shared" si="860"/>
        <v>1333.2800000000025</v>
      </c>
      <c r="K13494" s="19" t="str">
        <f t="shared" si="858"/>
        <v>May-17</v>
      </c>
      <c r="L13494" s="20">
        <f t="shared" si="861"/>
        <v>13282</v>
      </c>
      <c r="M13494" s="21">
        <f t="shared" si="859"/>
        <v>0.1003824725191991</v>
      </c>
    </row>
    <row r="13495" spans="1:13" x14ac:dyDescent="0.3">
      <c r="A13495" s="137">
        <v>42880</v>
      </c>
      <c r="B13495" s="134" t="s">
        <v>141</v>
      </c>
      <c r="C13495" s="135">
        <v>15.1</v>
      </c>
      <c r="D13495" s="94"/>
      <c r="E13495" s="134" t="s">
        <v>11570</v>
      </c>
      <c r="F13495" s="135">
        <v>5</v>
      </c>
      <c r="G13495" s="91">
        <v>1</v>
      </c>
      <c r="H13495" s="46">
        <v>2</v>
      </c>
      <c r="I13495" s="47">
        <v>-1</v>
      </c>
      <c r="J13495" s="18">
        <f t="shared" si="860"/>
        <v>1332.2800000000025</v>
      </c>
      <c r="K13495" s="19" t="str">
        <f t="shared" si="858"/>
        <v>May-17</v>
      </c>
      <c r="L13495" s="20">
        <f t="shared" si="861"/>
        <v>13283</v>
      </c>
      <c r="M13495" s="21">
        <f t="shared" si="859"/>
        <v>0.10029963110743073</v>
      </c>
    </row>
    <row r="13496" spans="1:13" x14ac:dyDescent="0.3">
      <c r="A13496" s="137">
        <v>42880</v>
      </c>
      <c r="B13496" s="134" t="s">
        <v>61</v>
      </c>
      <c r="C13496" s="135">
        <v>16.05</v>
      </c>
      <c r="D13496" s="94"/>
      <c r="E13496" s="134" t="s">
        <v>11569</v>
      </c>
      <c r="F13496" s="135">
        <v>5</v>
      </c>
      <c r="G13496" s="91">
        <v>1</v>
      </c>
      <c r="H13496" s="46">
        <v>2</v>
      </c>
      <c r="I13496" s="47">
        <v>-1</v>
      </c>
      <c r="J13496" s="18">
        <f t="shared" si="860"/>
        <v>1331.2800000000025</v>
      </c>
      <c r="K13496" s="19" t="str">
        <f t="shared" si="858"/>
        <v>May-17</v>
      </c>
      <c r="L13496" s="20">
        <f t="shared" si="861"/>
        <v>13284</v>
      </c>
      <c r="M13496" s="21">
        <f t="shared" si="859"/>
        <v>0.10021680216802187</v>
      </c>
    </row>
    <row r="13497" spans="1:13" x14ac:dyDescent="0.3">
      <c r="A13497" s="139">
        <v>42880</v>
      </c>
      <c r="B13497" s="140" t="s">
        <v>96</v>
      </c>
      <c r="C13497" s="140">
        <v>19.350000000000001</v>
      </c>
      <c r="D13497" s="94"/>
      <c r="E13497" s="140" t="s">
        <v>2418</v>
      </c>
      <c r="F13497" s="140">
        <v>4.5</v>
      </c>
      <c r="G13497" s="91">
        <v>1</v>
      </c>
      <c r="H13497" s="49" t="s">
        <v>11526</v>
      </c>
      <c r="I13497" s="42">
        <v>-1</v>
      </c>
      <c r="J13497" s="18">
        <f t="shared" si="860"/>
        <v>1330.2800000000025</v>
      </c>
      <c r="K13497" s="19" t="str">
        <f t="shared" si="858"/>
        <v>May-17</v>
      </c>
      <c r="L13497" s="20">
        <f t="shared" si="861"/>
        <v>13285</v>
      </c>
      <c r="M13497" s="21">
        <f t="shared" si="859"/>
        <v>0.100133985698156</v>
      </c>
    </row>
    <row r="13498" spans="1:13" x14ac:dyDescent="0.3">
      <c r="A13498" s="116">
        <v>42881</v>
      </c>
      <c r="B13498" s="90" t="s">
        <v>97</v>
      </c>
      <c r="C13498" s="103">
        <v>0.84027777777777779</v>
      </c>
      <c r="D13498" s="94" t="s">
        <v>31</v>
      </c>
      <c r="E13498" s="90" t="s">
        <v>4493</v>
      </c>
      <c r="F13498" s="115">
        <v>3.5</v>
      </c>
      <c r="G13498" s="92">
        <v>1</v>
      </c>
      <c r="H13498" s="90" t="s">
        <v>33</v>
      </c>
      <c r="I13498" s="77">
        <f>IF(H13498="Lost",G13498*-1,IF(H13498="Won",     IF(D13498="E/W",            G13498*(F13498-1)*0.5*1.25,    IF(D13498="place",   G13498*(F13498-1) *0.95,  G13498*(F13498-1) )),            IF(H13498="Placed",     (G13498*-0.5)  + (0.5*G13498*(F13498-1)*0.2),0)         ))</f>
        <v>-1</v>
      </c>
      <c r="J13498" s="18">
        <f t="shared" si="860"/>
        <v>1329.2800000000025</v>
      </c>
      <c r="K13498" s="19" t="str">
        <f t="shared" si="858"/>
        <v>May-17</v>
      </c>
      <c r="L13498" s="20">
        <f t="shared" si="861"/>
        <v>13286</v>
      </c>
      <c r="M13498" s="21">
        <f t="shared" si="859"/>
        <v>0.10005118169501749</v>
      </c>
    </row>
    <row r="13499" spans="1:13" x14ac:dyDescent="0.3">
      <c r="A13499" s="137">
        <v>42881</v>
      </c>
      <c r="B13499" s="134" t="s">
        <v>56</v>
      </c>
      <c r="C13499" s="135">
        <v>15.55</v>
      </c>
      <c r="D13499" s="94"/>
      <c r="E13499" s="134" t="s">
        <v>11573</v>
      </c>
      <c r="F13499" s="135">
        <v>4.5</v>
      </c>
      <c r="G13499" s="91">
        <v>1</v>
      </c>
      <c r="H13499" s="46">
        <v>2</v>
      </c>
      <c r="I13499" s="47">
        <v>-1</v>
      </c>
      <c r="J13499" s="18">
        <f t="shared" si="860"/>
        <v>1328.2800000000025</v>
      </c>
      <c r="K13499" s="19" t="str">
        <f t="shared" si="858"/>
        <v>May-17</v>
      </c>
      <c r="L13499" s="20">
        <f t="shared" si="861"/>
        <v>13287</v>
      </c>
      <c r="M13499" s="21">
        <f t="shared" si="859"/>
        <v>9.9968390155791564E-2</v>
      </c>
    </row>
    <row r="13500" spans="1:13" x14ac:dyDescent="0.3">
      <c r="A13500" s="139">
        <v>42881</v>
      </c>
      <c r="B13500" s="140" t="s">
        <v>41</v>
      </c>
      <c r="C13500" s="140">
        <v>17.5</v>
      </c>
      <c r="D13500" s="94"/>
      <c r="E13500" s="140" t="s">
        <v>11571</v>
      </c>
      <c r="F13500" s="140">
        <v>4.5</v>
      </c>
      <c r="G13500" s="91">
        <v>1</v>
      </c>
      <c r="H13500" s="49" t="s">
        <v>6518</v>
      </c>
      <c r="I13500" s="42">
        <v>-1</v>
      </c>
      <c r="J13500" s="18">
        <f t="shared" si="860"/>
        <v>1327.2800000000025</v>
      </c>
      <c r="K13500" s="19" t="str">
        <f t="shared" si="858"/>
        <v>May-17</v>
      </c>
      <c r="L13500" s="20">
        <f t="shared" si="861"/>
        <v>13288</v>
      </c>
      <c r="M13500" s="21">
        <f t="shared" si="859"/>
        <v>9.9885611077664249E-2</v>
      </c>
    </row>
    <row r="13501" spans="1:13" x14ac:dyDescent="0.3">
      <c r="A13501" s="139">
        <v>42881</v>
      </c>
      <c r="B13501" s="140" t="s">
        <v>97</v>
      </c>
      <c r="C13501" s="140">
        <v>18.399999999999999</v>
      </c>
      <c r="D13501" s="94"/>
      <c r="E13501" s="140" t="s">
        <v>11572</v>
      </c>
      <c r="F13501" s="140">
        <v>5</v>
      </c>
      <c r="G13501" s="91">
        <v>1</v>
      </c>
      <c r="H13501" s="49" t="s">
        <v>11526</v>
      </c>
      <c r="I13501" s="42">
        <v>-1</v>
      </c>
      <c r="J13501" s="18">
        <f t="shared" si="860"/>
        <v>1326.2800000000025</v>
      </c>
      <c r="K13501" s="19" t="str">
        <f t="shared" si="858"/>
        <v>May-17</v>
      </c>
      <c r="L13501" s="20">
        <f t="shared" si="861"/>
        <v>13289</v>
      </c>
      <c r="M13501" s="21">
        <f t="shared" si="859"/>
        <v>9.9802844457822448E-2</v>
      </c>
    </row>
    <row r="13502" spans="1:13" x14ac:dyDescent="0.3">
      <c r="A13502" s="116">
        <v>42882</v>
      </c>
      <c r="B13502" s="90" t="s">
        <v>37</v>
      </c>
      <c r="C13502" s="103">
        <v>0.73958333333333337</v>
      </c>
      <c r="D13502" s="94" t="s">
        <v>31</v>
      </c>
      <c r="E13502" s="90" t="s">
        <v>4494</v>
      </c>
      <c r="F13502" s="115">
        <v>3.75</v>
      </c>
      <c r="G13502" s="92">
        <v>1</v>
      </c>
      <c r="H13502" s="90" t="s">
        <v>33</v>
      </c>
      <c r="I13502" s="77">
        <f>IF(H13502="Lost",G13502*-1,IF(H13502="Won",     IF(D13502="E/W",            G13502*(F13502-1)*0.5*1.25,    IF(D13502="place",   G13502*(F13502-1) *0.95,  G13502*(F13502-1) )),            IF(H13502="Placed",     (G13502*-0.5)  + (0.5*G13502*(F13502-1)*0.2),0)         ))</f>
        <v>-1</v>
      </c>
      <c r="J13502" s="18">
        <f t="shared" si="860"/>
        <v>1325.2800000000025</v>
      </c>
      <c r="K13502" s="19" t="str">
        <f t="shared" si="858"/>
        <v>May-17</v>
      </c>
      <c r="L13502" s="20">
        <f t="shared" si="861"/>
        <v>13290</v>
      </c>
      <c r="M13502" s="21">
        <f t="shared" si="859"/>
        <v>9.9720090293453911E-2</v>
      </c>
    </row>
    <row r="13503" spans="1:13" x14ac:dyDescent="0.3">
      <c r="A13503" s="116">
        <v>42882</v>
      </c>
      <c r="B13503" s="90" t="s">
        <v>37</v>
      </c>
      <c r="C13503" s="103">
        <v>0.78125</v>
      </c>
      <c r="D13503" s="94" t="s">
        <v>31</v>
      </c>
      <c r="E13503" s="90" t="s">
        <v>4495</v>
      </c>
      <c r="F13503" s="115">
        <v>4</v>
      </c>
      <c r="G13503" s="93">
        <v>1</v>
      </c>
      <c r="H13503" s="90" t="s">
        <v>33</v>
      </c>
      <c r="I13503" s="77">
        <f>IF(H13503="Lost",G13503*-1,IF(H13503="Won",     IF(D13503="E/W",            G13503*(F13503-1)*0.5*1.25,    IF(D13503="place",   G13503*(F13503-1) *0.95,  G13503*(F13503-1) )),            IF(H13503="Placed",     (G13503*-0.5)  + (0.5*G13503*(F13503-1)*0.2),0)         ))</f>
        <v>-1</v>
      </c>
      <c r="J13503" s="18">
        <f t="shared" si="860"/>
        <v>1324.2800000000025</v>
      </c>
      <c r="K13503" s="19" t="str">
        <f t="shared" si="858"/>
        <v>May-17</v>
      </c>
      <c r="L13503" s="20">
        <f t="shared" si="861"/>
        <v>13291</v>
      </c>
      <c r="M13503" s="21">
        <f t="shared" si="859"/>
        <v>9.9637348581747234E-2</v>
      </c>
    </row>
    <row r="13504" spans="1:13" x14ac:dyDescent="0.3">
      <c r="A13504" s="116">
        <v>42882</v>
      </c>
      <c r="B13504" s="90" t="s">
        <v>145</v>
      </c>
      <c r="C13504" s="103">
        <v>0.83333333333333337</v>
      </c>
      <c r="D13504" s="94" t="s">
        <v>31</v>
      </c>
      <c r="E13504" s="90" t="s">
        <v>4498</v>
      </c>
      <c r="F13504" s="115">
        <v>3</v>
      </c>
      <c r="G13504" s="92">
        <v>1</v>
      </c>
      <c r="H13504" s="90" t="s">
        <v>33</v>
      </c>
      <c r="I13504" s="77">
        <f>IF(H13504="Lost",G13504*-1,IF(H13504="Won",     IF(D13504="E/W",            G13504*(F13504-1)*0.5*1.25,    IF(D13504="place",   G13504*(F13504-1) *0.95,  G13504*(F13504-1) )),            IF(H13504="Placed",     (G13504*-0.5)  + (0.5*G13504*(F13504-1)*0.2),0)         ))</f>
        <v>-1</v>
      </c>
      <c r="J13504" s="18">
        <f t="shared" si="860"/>
        <v>1323.2800000000025</v>
      </c>
      <c r="K13504" s="19" t="str">
        <f t="shared" si="858"/>
        <v>May-17</v>
      </c>
      <c r="L13504" s="20">
        <f t="shared" si="861"/>
        <v>13292</v>
      </c>
      <c r="M13504" s="21">
        <f t="shared" si="859"/>
        <v>9.9554619319891846E-2</v>
      </c>
    </row>
    <row r="13505" spans="1:13" x14ac:dyDescent="0.3">
      <c r="A13505" s="137">
        <v>42882</v>
      </c>
      <c r="B13505" s="134" t="s">
        <v>35</v>
      </c>
      <c r="C13505" s="135">
        <v>14.2</v>
      </c>
      <c r="D13505" s="94"/>
      <c r="E13505" s="134" t="s">
        <v>11576</v>
      </c>
      <c r="F13505" s="135">
        <v>6</v>
      </c>
      <c r="G13505" s="91">
        <v>1</v>
      </c>
      <c r="H13505" s="46">
        <v>5</v>
      </c>
      <c r="I13505" s="47">
        <v>-1</v>
      </c>
      <c r="J13505" s="18">
        <f t="shared" si="860"/>
        <v>1322.2800000000025</v>
      </c>
      <c r="K13505" s="19" t="str">
        <f t="shared" si="858"/>
        <v>May-17</v>
      </c>
      <c r="L13505" s="20">
        <f t="shared" si="861"/>
        <v>13293</v>
      </c>
      <c r="M13505" s="21">
        <f t="shared" si="859"/>
        <v>9.947190250507805E-2</v>
      </c>
    </row>
    <row r="13506" spans="1:13" x14ac:dyDescent="0.3">
      <c r="A13506" s="137">
        <v>42882</v>
      </c>
      <c r="B13506" s="134" t="s">
        <v>151</v>
      </c>
      <c r="C13506" s="135">
        <v>14.3</v>
      </c>
      <c r="D13506" s="94"/>
      <c r="E13506" s="134" t="s">
        <v>11575</v>
      </c>
      <c r="F13506" s="135">
        <v>6</v>
      </c>
      <c r="G13506" s="91">
        <v>1</v>
      </c>
      <c r="H13506" s="46">
        <v>9</v>
      </c>
      <c r="I13506" s="47">
        <v>-1</v>
      </c>
      <c r="J13506" s="18">
        <f t="shared" si="860"/>
        <v>1321.2800000000025</v>
      </c>
      <c r="K13506" s="19" t="str">
        <f t="shared" ref="K13506:K13569" si="862">TEXT(A13506,"MMM-yy")</f>
        <v>May-17</v>
      </c>
      <c r="L13506" s="20">
        <f t="shared" si="861"/>
        <v>13294</v>
      </c>
      <c r="M13506" s="21">
        <f t="shared" ref="M13506:M13569" si="863">J13506/L13506</f>
        <v>9.9389198134496953E-2</v>
      </c>
    </row>
    <row r="13507" spans="1:13" x14ac:dyDescent="0.3">
      <c r="A13507" s="137">
        <v>42882</v>
      </c>
      <c r="B13507" s="134" t="s">
        <v>35</v>
      </c>
      <c r="C13507" s="135">
        <v>17.399999999999999</v>
      </c>
      <c r="D13507" s="94"/>
      <c r="E13507" s="134" t="s">
        <v>11577</v>
      </c>
      <c r="F13507" s="135">
        <v>4.5</v>
      </c>
      <c r="G13507" s="91">
        <v>1</v>
      </c>
      <c r="H13507" s="46">
        <v>3</v>
      </c>
      <c r="I13507" s="47">
        <v>-1</v>
      </c>
      <c r="J13507" s="18">
        <f t="shared" ref="J13507:J13570" si="864">J13506+I13507</f>
        <v>1320.2800000000025</v>
      </c>
      <c r="K13507" s="19" t="str">
        <f t="shared" si="862"/>
        <v>May-17</v>
      </c>
      <c r="L13507" s="20">
        <f t="shared" ref="L13507:L13570" si="865">L13506+G13507</f>
        <v>13295</v>
      </c>
      <c r="M13507" s="21">
        <f t="shared" si="863"/>
        <v>9.9306506205340539E-2</v>
      </c>
    </row>
    <row r="13508" spans="1:13" x14ac:dyDescent="0.3">
      <c r="A13508" s="139">
        <v>42882</v>
      </c>
      <c r="B13508" s="140" t="s">
        <v>37</v>
      </c>
      <c r="C13508" s="140">
        <v>18.149999999999999</v>
      </c>
      <c r="D13508" s="94"/>
      <c r="E13508" s="140" t="s">
        <v>4517</v>
      </c>
      <c r="F13508" s="140">
        <v>5</v>
      </c>
      <c r="G13508" s="91">
        <v>1</v>
      </c>
      <c r="H13508" s="49" t="s">
        <v>6518</v>
      </c>
      <c r="I13508" s="42">
        <v>-1</v>
      </c>
      <c r="J13508" s="18">
        <f t="shared" si="864"/>
        <v>1319.2800000000025</v>
      </c>
      <c r="K13508" s="19" t="str">
        <f t="shared" si="862"/>
        <v>May-17</v>
      </c>
      <c r="L13508" s="20">
        <f t="shared" si="865"/>
        <v>13296</v>
      </c>
      <c r="M13508" s="21">
        <f t="shared" si="863"/>
        <v>9.9223826714801636E-2</v>
      </c>
    </row>
    <row r="13509" spans="1:13" x14ac:dyDescent="0.3">
      <c r="A13509" s="139">
        <v>42882</v>
      </c>
      <c r="B13509" s="140" t="s">
        <v>145</v>
      </c>
      <c r="C13509" s="140">
        <v>18.3</v>
      </c>
      <c r="D13509" s="94"/>
      <c r="E13509" s="140" t="s">
        <v>2641</v>
      </c>
      <c r="F13509" s="140">
        <v>5.5</v>
      </c>
      <c r="G13509" s="91">
        <v>1</v>
      </c>
      <c r="H13509" s="49" t="s">
        <v>6526</v>
      </c>
      <c r="I13509" s="42">
        <v>4.5</v>
      </c>
      <c r="J13509" s="18">
        <f t="shared" si="864"/>
        <v>1323.7800000000025</v>
      </c>
      <c r="K13509" s="19" t="str">
        <f t="shared" si="862"/>
        <v>May-17</v>
      </c>
      <c r="L13509" s="20">
        <f t="shared" si="865"/>
        <v>13297</v>
      </c>
      <c r="M13509" s="21">
        <f t="shared" si="863"/>
        <v>9.9554786794013875E-2</v>
      </c>
    </row>
    <row r="13510" spans="1:13" x14ac:dyDescent="0.3">
      <c r="A13510" s="139">
        <v>42882</v>
      </c>
      <c r="B13510" s="140" t="s">
        <v>145</v>
      </c>
      <c r="C13510" s="140">
        <v>18.3</v>
      </c>
      <c r="D13510" s="94"/>
      <c r="E13510" s="140" t="s">
        <v>11574</v>
      </c>
      <c r="F13510" s="140">
        <v>4.5</v>
      </c>
      <c r="G13510" s="91">
        <v>1</v>
      </c>
      <c r="H13510" s="49" t="s">
        <v>11526</v>
      </c>
      <c r="I13510" s="42">
        <v>-1</v>
      </c>
      <c r="J13510" s="18">
        <f t="shared" si="864"/>
        <v>1322.7800000000025</v>
      </c>
      <c r="K13510" s="19" t="str">
        <f t="shared" si="862"/>
        <v>May-17</v>
      </c>
      <c r="L13510" s="20">
        <f t="shared" si="865"/>
        <v>13298</v>
      </c>
      <c r="M13510" s="21">
        <f t="shared" si="863"/>
        <v>9.9472101067829929E-2</v>
      </c>
    </row>
    <row r="13511" spans="1:13" x14ac:dyDescent="0.3">
      <c r="A13511" s="139">
        <v>42882</v>
      </c>
      <c r="B13511" s="140" t="s">
        <v>37</v>
      </c>
      <c r="C13511" s="140">
        <v>19.149999999999999</v>
      </c>
      <c r="D13511" s="94"/>
      <c r="E13511" s="140" t="s">
        <v>4844</v>
      </c>
      <c r="F13511" s="140">
        <v>4.33</v>
      </c>
      <c r="G13511" s="91">
        <v>1</v>
      </c>
      <c r="H13511" s="49" t="s">
        <v>6518</v>
      </c>
      <c r="I13511" s="42">
        <v>-1</v>
      </c>
      <c r="J13511" s="18">
        <f t="shared" si="864"/>
        <v>1321.7800000000025</v>
      </c>
      <c r="K13511" s="19" t="str">
        <f t="shared" si="862"/>
        <v>May-17</v>
      </c>
      <c r="L13511" s="20">
        <f t="shared" si="865"/>
        <v>13299</v>
      </c>
      <c r="M13511" s="21">
        <f t="shared" si="863"/>
        <v>9.9389427776524736E-2</v>
      </c>
    </row>
    <row r="13512" spans="1:13" x14ac:dyDescent="0.3">
      <c r="A13512" s="137">
        <v>42884</v>
      </c>
      <c r="B13512" s="134" t="s">
        <v>67</v>
      </c>
      <c r="C13512" s="136">
        <v>14</v>
      </c>
      <c r="D13512" s="94"/>
      <c r="E13512" s="134" t="s">
        <v>11578</v>
      </c>
      <c r="F13512" s="136">
        <v>5</v>
      </c>
      <c r="G13512" s="91">
        <v>1</v>
      </c>
      <c r="H13512" s="46">
        <v>2</v>
      </c>
      <c r="I13512" s="47">
        <v>-1</v>
      </c>
      <c r="J13512" s="18">
        <f t="shared" si="864"/>
        <v>1320.7800000000025</v>
      </c>
      <c r="K13512" s="19" t="str">
        <f t="shared" si="862"/>
        <v>May-17</v>
      </c>
      <c r="L13512" s="20">
        <f t="shared" si="865"/>
        <v>13300</v>
      </c>
      <c r="M13512" s="21">
        <f t="shared" si="863"/>
        <v>9.9306766917293413E-2</v>
      </c>
    </row>
    <row r="13513" spans="1:13" x14ac:dyDescent="0.3">
      <c r="A13513" s="137">
        <v>42884</v>
      </c>
      <c r="B13513" s="134" t="s">
        <v>67</v>
      </c>
      <c r="C13513" s="136">
        <v>15.1</v>
      </c>
      <c r="D13513" s="94"/>
      <c r="E13513" s="134" t="s">
        <v>11579</v>
      </c>
      <c r="F13513" s="136">
        <v>4.5</v>
      </c>
      <c r="G13513" s="91">
        <v>1</v>
      </c>
      <c r="H13513" s="46">
        <v>4</v>
      </c>
      <c r="I13513" s="47">
        <v>-1</v>
      </c>
      <c r="J13513" s="18">
        <f t="shared" si="864"/>
        <v>1319.7800000000025</v>
      </c>
      <c r="K13513" s="19" t="str">
        <f t="shared" si="862"/>
        <v>May-17</v>
      </c>
      <c r="L13513" s="20">
        <f t="shared" si="865"/>
        <v>13301</v>
      </c>
      <c r="M13513" s="21">
        <f t="shared" si="863"/>
        <v>9.9224118487331966E-2</v>
      </c>
    </row>
    <row r="13514" spans="1:13" x14ac:dyDescent="0.3">
      <c r="A13514" s="137">
        <v>42884</v>
      </c>
      <c r="B13514" s="134" t="s">
        <v>47</v>
      </c>
      <c r="C13514" s="136">
        <v>15.4</v>
      </c>
      <c r="D13514" s="94"/>
      <c r="E13514" s="134" t="s">
        <v>11583</v>
      </c>
      <c r="F13514" s="136">
        <v>4.33</v>
      </c>
      <c r="G13514" s="91">
        <v>1</v>
      </c>
      <c r="H13514" s="46">
        <v>4</v>
      </c>
      <c r="I13514" s="47">
        <v>-1</v>
      </c>
      <c r="J13514" s="18">
        <f t="shared" si="864"/>
        <v>1318.7800000000025</v>
      </c>
      <c r="K13514" s="19" t="str">
        <f t="shared" si="862"/>
        <v>May-17</v>
      </c>
      <c r="L13514" s="20">
        <f t="shared" si="865"/>
        <v>13302</v>
      </c>
      <c r="M13514" s="21">
        <f t="shared" si="863"/>
        <v>9.9141482483837209E-2</v>
      </c>
    </row>
    <row r="13515" spans="1:13" x14ac:dyDescent="0.3">
      <c r="A13515" s="137">
        <v>42884</v>
      </c>
      <c r="B13515" s="134" t="s">
        <v>59</v>
      </c>
      <c r="C13515" s="136">
        <v>16.05</v>
      </c>
      <c r="D13515" s="94"/>
      <c r="E13515" s="134" t="s">
        <v>11580</v>
      </c>
      <c r="F13515" s="136">
        <v>4.5</v>
      </c>
      <c r="G13515" s="91">
        <v>1</v>
      </c>
      <c r="H13515" s="46">
        <v>2</v>
      </c>
      <c r="I13515" s="47">
        <v>-1</v>
      </c>
      <c r="J13515" s="18">
        <f t="shared" si="864"/>
        <v>1317.7800000000025</v>
      </c>
      <c r="K13515" s="19" t="str">
        <f t="shared" si="862"/>
        <v>May-17</v>
      </c>
      <c r="L13515" s="20">
        <f t="shared" si="865"/>
        <v>13303</v>
      </c>
      <c r="M13515" s="21">
        <f t="shared" si="863"/>
        <v>9.90588589040068E-2</v>
      </c>
    </row>
    <row r="13516" spans="1:13" x14ac:dyDescent="0.3">
      <c r="A13516" s="137">
        <v>42884</v>
      </c>
      <c r="B13516" s="134" t="s">
        <v>133</v>
      </c>
      <c r="C13516" s="136">
        <v>16.3</v>
      </c>
      <c r="D13516" s="94"/>
      <c r="E13516" s="134" t="s">
        <v>11584</v>
      </c>
      <c r="F13516" s="136">
        <v>4.33</v>
      </c>
      <c r="G13516" s="91">
        <v>1</v>
      </c>
      <c r="H13516" s="46">
        <v>4</v>
      </c>
      <c r="I13516" s="47">
        <v>-1</v>
      </c>
      <c r="J13516" s="18">
        <f t="shared" si="864"/>
        <v>1316.7800000000025</v>
      </c>
      <c r="K13516" s="19" t="str">
        <f t="shared" si="862"/>
        <v>May-17</v>
      </c>
      <c r="L13516" s="20">
        <f t="shared" si="865"/>
        <v>13304</v>
      </c>
      <c r="M13516" s="21">
        <f t="shared" si="863"/>
        <v>9.897624774503927E-2</v>
      </c>
    </row>
    <row r="13517" spans="1:13" x14ac:dyDescent="0.3">
      <c r="A13517" s="137">
        <v>42884</v>
      </c>
      <c r="B13517" s="134" t="s">
        <v>59</v>
      </c>
      <c r="C13517" s="136">
        <v>16.399999999999999</v>
      </c>
      <c r="D13517" s="94"/>
      <c r="E13517" s="134" t="s">
        <v>11581</v>
      </c>
      <c r="F13517" s="136">
        <v>5</v>
      </c>
      <c r="G13517" s="91">
        <v>1</v>
      </c>
      <c r="H13517" s="46">
        <v>4</v>
      </c>
      <c r="I13517" s="47">
        <v>-1</v>
      </c>
      <c r="J13517" s="18">
        <f t="shared" si="864"/>
        <v>1315.7800000000025</v>
      </c>
      <c r="K13517" s="19" t="str">
        <f t="shared" si="862"/>
        <v>May-17</v>
      </c>
      <c r="L13517" s="20">
        <f t="shared" si="865"/>
        <v>13305</v>
      </c>
      <c r="M13517" s="21">
        <f t="shared" si="863"/>
        <v>9.8893649004133971E-2</v>
      </c>
    </row>
    <row r="13518" spans="1:13" x14ac:dyDescent="0.3">
      <c r="A13518" s="137">
        <v>42884</v>
      </c>
      <c r="B13518" s="134" t="s">
        <v>133</v>
      </c>
      <c r="C13518" s="136">
        <v>17.05</v>
      </c>
      <c r="D13518" s="94"/>
      <c r="E13518" s="134" t="s">
        <v>11585</v>
      </c>
      <c r="F13518" s="136">
        <v>5.5</v>
      </c>
      <c r="G13518" s="91">
        <v>1</v>
      </c>
      <c r="H13518" s="46">
        <v>3</v>
      </c>
      <c r="I13518" s="47">
        <v>-1</v>
      </c>
      <c r="J13518" s="18">
        <f t="shared" si="864"/>
        <v>1314.7800000000025</v>
      </c>
      <c r="K13518" s="19" t="str">
        <f t="shared" si="862"/>
        <v>May-17</v>
      </c>
      <c r="L13518" s="20">
        <f t="shared" si="865"/>
        <v>13306</v>
      </c>
      <c r="M13518" s="21">
        <f t="shared" si="863"/>
        <v>9.8811062678491088E-2</v>
      </c>
    </row>
    <row r="13519" spans="1:13" x14ac:dyDescent="0.3">
      <c r="A13519" s="137">
        <v>42884</v>
      </c>
      <c r="B13519" s="134" t="s">
        <v>59</v>
      </c>
      <c r="C13519" s="136">
        <v>17.5</v>
      </c>
      <c r="D13519" s="94"/>
      <c r="E13519" s="134" t="s">
        <v>11582</v>
      </c>
      <c r="F13519" s="136">
        <v>6</v>
      </c>
      <c r="G13519" s="91">
        <v>1</v>
      </c>
      <c r="H13519" s="46">
        <v>8</v>
      </c>
      <c r="I13519" s="47">
        <v>-1</v>
      </c>
      <c r="J13519" s="18">
        <f t="shared" si="864"/>
        <v>1313.7800000000025</v>
      </c>
      <c r="K13519" s="19" t="str">
        <f t="shared" si="862"/>
        <v>May-17</v>
      </c>
      <c r="L13519" s="20">
        <f t="shared" si="865"/>
        <v>13307</v>
      </c>
      <c r="M13519" s="21">
        <f t="shared" si="863"/>
        <v>9.8728488765311678E-2</v>
      </c>
    </row>
    <row r="13520" spans="1:13" x14ac:dyDescent="0.3">
      <c r="A13520" s="116">
        <v>42885</v>
      </c>
      <c r="B13520" s="90" t="s">
        <v>71</v>
      </c>
      <c r="C13520" s="103">
        <v>0.64583333333333337</v>
      </c>
      <c r="D13520" s="94" t="s">
        <v>31</v>
      </c>
      <c r="E13520" s="90" t="s">
        <v>4496</v>
      </c>
      <c r="F13520" s="115">
        <v>3.75</v>
      </c>
      <c r="G13520" s="92">
        <v>1</v>
      </c>
      <c r="H13520" s="90" t="s">
        <v>33</v>
      </c>
      <c r="I13520" s="77">
        <f>IF(H13520="Lost",G13520*-1,IF(H13520="Won",     IF(D13520="E/W",            G13520*(F13520-1)*0.5*1.25,    IF(D13520="place",   G13520*(F13520-1) *0.95,  G13520*(F13520-1) )),            IF(H13520="Placed",     (G13520*-0.5)  + (0.5*G13520*(F13520-1)*0.2),0)         ))</f>
        <v>-1</v>
      </c>
      <c r="J13520" s="18">
        <f t="shared" si="864"/>
        <v>1312.7800000000025</v>
      </c>
      <c r="K13520" s="19" t="str">
        <f t="shared" si="862"/>
        <v>May-17</v>
      </c>
      <c r="L13520" s="20">
        <f t="shared" si="865"/>
        <v>13308</v>
      </c>
      <c r="M13520" s="21">
        <f t="shared" si="863"/>
        <v>9.8645927261797606E-2</v>
      </c>
    </row>
    <row r="13521" spans="1:13" x14ac:dyDescent="0.3">
      <c r="A13521" s="116">
        <v>42885</v>
      </c>
      <c r="B13521" s="90" t="s">
        <v>29</v>
      </c>
      <c r="C13521" s="103">
        <v>0.65277777777777779</v>
      </c>
      <c r="D13521" s="94" t="s">
        <v>31</v>
      </c>
      <c r="E13521" s="90" t="s">
        <v>4497</v>
      </c>
      <c r="F13521" s="115">
        <v>3.5</v>
      </c>
      <c r="G13521" s="92">
        <v>1</v>
      </c>
      <c r="H13521" s="90" t="s">
        <v>33</v>
      </c>
      <c r="I13521" s="77">
        <f>IF(H13521="Lost",G13521*-1,IF(H13521="Won",     IF(D13521="E/W",            G13521*(F13521-1)*0.5*1.25,    IF(D13521="place",   G13521*(F13521-1) *0.95,  G13521*(F13521-1) )),            IF(H13521="Placed",     (G13521*-0.5)  + (0.5*G13521*(F13521-1)*0.2),0)         ))</f>
        <v>-1</v>
      </c>
      <c r="J13521" s="18">
        <f t="shared" si="864"/>
        <v>1311.7800000000025</v>
      </c>
      <c r="K13521" s="19" t="str">
        <f t="shared" si="862"/>
        <v>May-17</v>
      </c>
      <c r="L13521" s="20">
        <f t="shared" si="865"/>
        <v>13309</v>
      </c>
      <c r="M13521" s="21">
        <f t="shared" si="863"/>
        <v>9.8563378165151594E-2</v>
      </c>
    </row>
    <row r="13522" spans="1:13" x14ac:dyDescent="0.3">
      <c r="A13522" s="116">
        <v>42885</v>
      </c>
      <c r="B13522" s="90" t="s">
        <v>29</v>
      </c>
      <c r="C13522" s="103">
        <v>0.67361111111111116</v>
      </c>
      <c r="D13522" s="94" t="s">
        <v>31</v>
      </c>
      <c r="E13522" s="90" t="s">
        <v>2757</v>
      </c>
      <c r="F13522" s="115">
        <v>2.88</v>
      </c>
      <c r="G13522" s="92">
        <v>1</v>
      </c>
      <c r="H13522" s="90" t="s">
        <v>33</v>
      </c>
      <c r="I13522" s="77">
        <f>IF(H13522="Lost",G13522*-1,IF(H13522="Won",     IF(D13522="E/W",            G13522*(F13522-1)*0.5*1.25,    IF(D13522="place",   G13522*(F13522-1) *0.95,  G13522*(F13522-1) )),            IF(H13522="Placed",     (G13522*-0.5)  + (0.5*G13522*(F13522-1)*0.2),0)         ))</f>
        <v>-1</v>
      </c>
      <c r="J13522" s="18">
        <f t="shared" si="864"/>
        <v>1310.7800000000025</v>
      </c>
      <c r="K13522" s="19" t="str">
        <f t="shared" si="862"/>
        <v>May-17</v>
      </c>
      <c r="L13522" s="20">
        <f t="shared" si="865"/>
        <v>13310</v>
      </c>
      <c r="M13522" s="21">
        <f t="shared" si="863"/>
        <v>9.8480841472577199E-2</v>
      </c>
    </row>
    <row r="13523" spans="1:13" x14ac:dyDescent="0.3">
      <c r="A13523" s="116">
        <v>42885</v>
      </c>
      <c r="B13523" s="90" t="s">
        <v>45</v>
      </c>
      <c r="C13523" s="103">
        <v>0.75694444444444453</v>
      </c>
      <c r="D13523" s="94" t="s">
        <v>31</v>
      </c>
      <c r="E13523" s="90" t="s">
        <v>4499</v>
      </c>
      <c r="F13523" s="115">
        <v>4</v>
      </c>
      <c r="G13523" s="92">
        <v>1</v>
      </c>
      <c r="H13523" s="90" t="s">
        <v>33</v>
      </c>
      <c r="I13523" s="77">
        <f>IF(H13523="Lost",G13523*-1,IF(H13523="Won",     IF(D13523="E/W",            G13523*(F13523-1)*0.5*1.25,    IF(D13523="place",   G13523*(F13523-1) *0.95,  G13523*(F13523-1) )),            IF(H13523="Placed",     (G13523*-0.5)  + (0.5*G13523*(F13523-1)*0.2),0)         ))</f>
        <v>-1</v>
      </c>
      <c r="J13523" s="18">
        <f t="shared" si="864"/>
        <v>1309.7800000000025</v>
      </c>
      <c r="K13523" s="19" t="str">
        <f t="shared" si="862"/>
        <v>May-17</v>
      </c>
      <c r="L13523" s="20">
        <f t="shared" si="865"/>
        <v>13311</v>
      </c>
      <c r="M13523" s="21">
        <f t="shared" si="863"/>
        <v>9.8398317181278824E-2</v>
      </c>
    </row>
    <row r="13524" spans="1:13" x14ac:dyDescent="0.3">
      <c r="A13524" s="116">
        <v>42885</v>
      </c>
      <c r="B13524" s="90" t="s">
        <v>45</v>
      </c>
      <c r="C13524" s="103">
        <v>0.86111111111111116</v>
      </c>
      <c r="D13524" s="94" t="s">
        <v>31</v>
      </c>
      <c r="E13524" s="90" t="s">
        <v>4500</v>
      </c>
      <c r="F13524" s="115">
        <v>4</v>
      </c>
      <c r="G13524" s="92">
        <v>1</v>
      </c>
      <c r="H13524" s="90" t="s">
        <v>33</v>
      </c>
      <c r="I13524" s="77">
        <f>IF(H13524="Lost",G13524*-1,IF(H13524="Won",     IF(D13524="E/W",            G13524*(F13524-1)*0.5*1.25,    IF(D13524="place",   G13524*(F13524-1) *0.95,  G13524*(F13524-1) )),            IF(H13524="Placed",     (G13524*-0.5)  + (0.5*G13524*(F13524-1)*0.2),0)         ))</f>
        <v>-1</v>
      </c>
      <c r="J13524" s="18">
        <f t="shared" si="864"/>
        <v>1308.7800000000025</v>
      </c>
      <c r="K13524" s="19" t="str">
        <f t="shared" si="862"/>
        <v>May-17</v>
      </c>
      <c r="L13524" s="20">
        <f t="shared" si="865"/>
        <v>13312</v>
      </c>
      <c r="M13524" s="21">
        <f t="shared" si="863"/>
        <v>9.8315805288461719E-2</v>
      </c>
    </row>
    <row r="13525" spans="1:13" x14ac:dyDescent="0.3">
      <c r="A13525" s="137">
        <v>42885</v>
      </c>
      <c r="B13525" s="134" t="s">
        <v>71</v>
      </c>
      <c r="C13525" s="136">
        <v>15</v>
      </c>
      <c r="D13525" s="94"/>
      <c r="E13525" s="134" t="s">
        <v>3840</v>
      </c>
      <c r="F13525" s="136">
        <v>4.5</v>
      </c>
      <c r="G13525" s="91">
        <v>1</v>
      </c>
      <c r="H13525" s="46">
        <v>8</v>
      </c>
      <c r="I13525" s="47">
        <v>-1</v>
      </c>
      <c r="J13525" s="18">
        <f t="shared" si="864"/>
        <v>1307.7800000000025</v>
      </c>
      <c r="K13525" s="19" t="str">
        <f t="shared" si="862"/>
        <v>May-17</v>
      </c>
      <c r="L13525" s="20">
        <f t="shared" si="865"/>
        <v>13313</v>
      </c>
      <c r="M13525" s="21">
        <f t="shared" si="863"/>
        <v>9.8233305791331965E-2</v>
      </c>
    </row>
    <row r="13526" spans="1:13" x14ac:dyDescent="0.3">
      <c r="A13526" s="139">
        <v>42885</v>
      </c>
      <c r="B13526" s="140" t="s">
        <v>153</v>
      </c>
      <c r="C13526" s="140">
        <v>18.5</v>
      </c>
      <c r="D13526" s="94"/>
      <c r="E13526" s="140" t="s">
        <v>11587</v>
      </c>
      <c r="F13526" s="140">
        <v>4.5</v>
      </c>
      <c r="G13526" s="91">
        <v>1</v>
      </c>
      <c r="H13526" s="49" t="s">
        <v>11526</v>
      </c>
      <c r="I13526" s="42">
        <v>-1</v>
      </c>
      <c r="J13526" s="18">
        <f t="shared" si="864"/>
        <v>1306.7800000000025</v>
      </c>
      <c r="K13526" s="19" t="str">
        <f t="shared" si="862"/>
        <v>May-17</v>
      </c>
      <c r="L13526" s="20">
        <f t="shared" si="865"/>
        <v>13314</v>
      </c>
      <c r="M13526" s="21">
        <f t="shared" si="863"/>
        <v>9.8150818687096478E-2</v>
      </c>
    </row>
    <row r="13527" spans="1:13" x14ac:dyDescent="0.3">
      <c r="A13527" s="139">
        <v>42885</v>
      </c>
      <c r="B13527" s="140" t="s">
        <v>153</v>
      </c>
      <c r="C13527" s="140">
        <v>18.5</v>
      </c>
      <c r="D13527" s="94"/>
      <c r="E13527" s="140" t="s">
        <v>11586</v>
      </c>
      <c r="F13527" s="140">
        <v>4.33</v>
      </c>
      <c r="G13527" s="91">
        <v>1</v>
      </c>
      <c r="H13527" s="49" t="s">
        <v>11526</v>
      </c>
      <c r="I13527" s="42">
        <v>-1</v>
      </c>
      <c r="J13527" s="18">
        <f t="shared" si="864"/>
        <v>1305.7800000000025</v>
      </c>
      <c r="K13527" s="19" t="str">
        <f t="shared" si="862"/>
        <v>May-17</v>
      </c>
      <c r="L13527" s="20">
        <f t="shared" si="865"/>
        <v>13315</v>
      </c>
      <c r="M13527" s="21">
        <f t="shared" si="863"/>
        <v>9.8068343972963004E-2</v>
      </c>
    </row>
    <row r="13528" spans="1:13" x14ac:dyDescent="0.3">
      <c r="A13528" s="116">
        <v>42886</v>
      </c>
      <c r="B13528" s="90" t="s">
        <v>63</v>
      </c>
      <c r="C13528" s="103">
        <v>0.72222222222222221</v>
      </c>
      <c r="D13528" s="94" t="s">
        <v>31</v>
      </c>
      <c r="E13528" s="90" t="s">
        <v>4501</v>
      </c>
      <c r="F13528" s="115">
        <v>3</v>
      </c>
      <c r="G13528" s="92">
        <v>1</v>
      </c>
      <c r="H13528" s="90" t="s">
        <v>42</v>
      </c>
      <c r="I13528" s="77">
        <f t="shared" ref="I13528:I13534" si="866">IF(H13528="Lost",G13528*-1,IF(H13528="Won",     IF(D13528="E/W",            G13528*(F13528-1)*0.5*1.25,    IF(D13528="place",   G13528*(F13528-1) *0.95,  G13528*(F13528-1) )),            IF(H13528="Placed",     (G13528*-0.5)  + (0.5*G13528*(F13528-1)*0.2),0)         ))</f>
        <v>2</v>
      </c>
      <c r="J13528" s="18">
        <f t="shared" si="864"/>
        <v>1307.7800000000025</v>
      </c>
      <c r="K13528" s="19" t="str">
        <f t="shared" si="862"/>
        <v>May-17</v>
      </c>
      <c r="L13528" s="20">
        <f t="shared" si="865"/>
        <v>13316</v>
      </c>
      <c r="M13528" s="21">
        <f t="shared" si="863"/>
        <v>9.8211174526885131E-2</v>
      </c>
    </row>
    <row r="13529" spans="1:13" x14ac:dyDescent="0.3">
      <c r="A13529" s="116">
        <v>42887</v>
      </c>
      <c r="B13529" s="90" t="s">
        <v>45</v>
      </c>
      <c r="C13529" s="103">
        <v>0.59722222222222221</v>
      </c>
      <c r="D13529" s="94" t="s">
        <v>31</v>
      </c>
      <c r="E13529" s="90" t="s">
        <v>4502</v>
      </c>
      <c r="F13529" s="115">
        <v>3.5</v>
      </c>
      <c r="G13529" s="92">
        <v>1</v>
      </c>
      <c r="H13529" s="90" t="s">
        <v>33</v>
      </c>
      <c r="I13529" s="77">
        <f t="shared" si="866"/>
        <v>-1</v>
      </c>
      <c r="J13529" s="18">
        <f t="shared" si="864"/>
        <v>1306.7800000000025</v>
      </c>
      <c r="K13529" s="19" t="str">
        <f t="shared" si="862"/>
        <v>Jun-17</v>
      </c>
      <c r="L13529" s="20">
        <f t="shared" si="865"/>
        <v>13317</v>
      </c>
      <c r="M13529" s="21">
        <f t="shared" si="863"/>
        <v>9.8128707666892134E-2</v>
      </c>
    </row>
    <row r="13530" spans="1:13" x14ac:dyDescent="0.3">
      <c r="A13530" s="116">
        <v>42887</v>
      </c>
      <c r="B13530" s="90" t="s">
        <v>29</v>
      </c>
      <c r="C13530" s="103">
        <v>0.65277777777777779</v>
      </c>
      <c r="D13530" s="94" t="s">
        <v>31</v>
      </c>
      <c r="E13530" s="90" t="s">
        <v>4503</v>
      </c>
      <c r="F13530" s="115">
        <v>4</v>
      </c>
      <c r="G13530" s="92">
        <v>1</v>
      </c>
      <c r="H13530" s="90" t="s">
        <v>33</v>
      </c>
      <c r="I13530" s="77">
        <f t="shared" si="866"/>
        <v>-1</v>
      </c>
      <c r="J13530" s="18">
        <f t="shared" si="864"/>
        <v>1305.7800000000025</v>
      </c>
      <c r="K13530" s="19" t="str">
        <f t="shared" si="862"/>
        <v>Jun-17</v>
      </c>
      <c r="L13530" s="20">
        <f t="shared" si="865"/>
        <v>13318</v>
      </c>
      <c r="M13530" s="21">
        <f t="shared" si="863"/>
        <v>9.8046253191170038E-2</v>
      </c>
    </row>
    <row r="13531" spans="1:13" x14ac:dyDescent="0.3">
      <c r="A13531" s="116">
        <v>42887</v>
      </c>
      <c r="B13531" s="90" t="s">
        <v>145</v>
      </c>
      <c r="C13531" s="103">
        <v>0.79166666666666663</v>
      </c>
      <c r="D13531" s="94" t="s">
        <v>31</v>
      </c>
      <c r="E13531" s="90" t="s">
        <v>1186</v>
      </c>
      <c r="F13531" s="115">
        <v>4</v>
      </c>
      <c r="G13531" s="92">
        <v>1</v>
      </c>
      <c r="H13531" s="90" t="s">
        <v>33</v>
      </c>
      <c r="I13531" s="77">
        <f t="shared" si="866"/>
        <v>-1</v>
      </c>
      <c r="J13531" s="18">
        <f t="shared" si="864"/>
        <v>1304.7800000000025</v>
      </c>
      <c r="K13531" s="19" t="str">
        <f t="shared" si="862"/>
        <v>Jun-17</v>
      </c>
      <c r="L13531" s="20">
        <f t="shared" si="865"/>
        <v>13319</v>
      </c>
      <c r="M13531" s="21">
        <f t="shared" si="863"/>
        <v>9.7963811096929379E-2</v>
      </c>
    </row>
    <row r="13532" spans="1:13" x14ac:dyDescent="0.3">
      <c r="A13532" s="116">
        <v>42887</v>
      </c>
      <c r="B13532" s="90" t="s">
        <v>137</v>
      </c>
      <c r="C13532" s="103">
        <v>0.82638888888888884</v>
      </c>
      <c r="D13532" s="94" t="s">
        <v>31</v>
      </c>
      <c r="E13532" s="90" t="s">
        <v>4100</v>
      </c>
      <c r="F13532" s="115">
        <v>3</v>
      </c>
      <c r="G13532" s="92">
        <v>1</v>
      </c>
      <c r="H13532" s="90" t="s">
        <v>42</v>
      </c>
      <c r="I13532" s="77">
        <f t="shared" si="866"/>
        <v>2</v>
      </c>
      <c r="J13532" s="18">
        <f t="shared" si="864"/>
        <v>1306.7800000000025</v>
      </c>
      <c r="K13532" s="19" t="str">
        <f t="shared" si="862"/>
        <v>Jun-17</v>
      </c>
      <c r="L13532" s="20">
        <f t="shared" si="865"/>
        <v>13320</v>
      </c>
      <c r="M13532" s="21">
        <f t="shared" si="863"/>
        <v>9.8106606606606792E-2</v>
      </c>
    </row>
    <row r="13533" spans="1:13" x14ac:dyDescent="0.3">
      <c r="A13533" s="116">
        <v>42887</v>
      </c>
      <c r="B13533" s="90" t="s">
        <v>47</v>
      </c>
      <c r="C13533" s="103">
        <v>0.86111111111111116</v>
      </c>
      <c r="D13533" s="94" t="s">
        <v>31</v>
      </c>
      <c r="E13533" s="90" t="s">
        <v>4504</v>
      </c>
      <c r="F13533" s="115">
        <v>3.25</v>
      </c>
      <c r="G13533" s="92">
        <v>1</v>
      </c>
      <c r="H13533" s="90" t="s">
        <v>42</v>
      </c>
      <c r="I13533" s="77">
        <f t="shared" si="866"/>
        <v>2.25</v>
      </c>
      <c r="J13533" s="18">
        <f t="shared" si="864"/>
        <v>1309.0300000000025</v>
      </c>
      <c r="K13533" s="19" t="str">
        <f t="shared" si="862"/>
        <v>Jun-17</v>
      </c>
      <c r="L13533" s="20">
        <f t="shared" si="865"/>
        <v>13321</v>
      </c>
      <c r="M13533" s="21">
        <f t="shared" si="863"/>
        <v>9.8268148036934344E-2</v>
      </c>
    </row>
    <row r="13534" spans="1:13" x14ac:dyDescent="0.3">
      <c r="A13534" s="116">
        <v>42887</v>
      </c>
      <c r="B13534" s="90" t="s">
        <v>145</v>
      </c>
      <c r="C13534" s="103">
        <v>0.875</v>
      </c>
      <c r="D13534" s="94" t="s">
        <v>31</v>
      </c>
      <c r="E13534" s="90" t="s">
        <v>4415</v>
      </c>
      <c r="F13534" s="115">
        <v>4</v>
      </c>
      <c r="G13534" s="92">
        <v>1</v>
      </c>
      <c r="H13534" s="90" t="s">
        <v>33</v>
      </c>
      <c r="I13534" s="77">
        <f t="shared" si="866"/>
        <v>-1</v>
      </c>
      <c r="J13534" s="18">
        <f t="shared" si="864"/>
        <v>1308.0300000000025</v>
      </c>
      <c r="K13534" s="19" t="str">
        <f t="shared" si="862"/>
        <v>Jun-17</v>
      </c>
      <c r="L13534" s="20">
        <f t="shared" si="865"/>
        <v>13322</v>
      </c>
      <c r="M13534" s="21">
        <f t="shared" si="863"/>
        <v>9.8185707851674103E-2</v>
      </c>
    </row>
    <row r="13535" spans="1:13" x14ac:dyDescent="0.3">
      <c r="A13535" s="137">
        <v>42887</v>
      </c>
      <c r="B13535" s="134" t="s">
        <v>45</v>
      </c>
      <c r="C13535" s="136">
        <v>14.2</v>
      </c>
      <c r="D13535" s="94"/>
      <c r="E13535" s="134" t="s">
        <v>11594</v>
      </c>
      <c r="F13535" s="136">
        <v>5.5</v>
      </c>
      <c r="G13535" s="91">
        <v>1</v>
      </c>
      <c r="H13535" s="46">
        <v>1</v>
      </c>
      <c r="I13535" s="47">
        <v>4.5</v>
      </c>
      <c r="J13535" s="18">
        <f t="shared" si="864"/>
        <v>1312.5300000000025</v>
      </c>
      <c r="K13535" s="19" t="str">
        <f t="shared" si="862"/>
        <v>Jun-17</v>
      </c>
      <c r="L13535" s="20">
        <f t="shared" si="865"/>
        <v>13323</v>
      </c>
      <c r="M13535" s="21">
        <f t="shared" si="863"/>
        <v>9.851609997748273E-2</v>
      </c>
    </row>
    <row r="13536" spans="1:13" x14ac:dyDescent="0.3">
      <c r="A13536" s="137">
        <v>42887</v>
      </c>
      <c r="B13536" s="134" t="s">
        <v>134</v>
      </c>
      <c r="C13536" s="136">
        <v>15.3</v>
      </c>
      <c r="D13536" s="94"/>
      <c r="E13536" s="134" t="s">
        <v>10638</v>
      </c>
      <c r="F13536" s="136">
        <v>6</v>
      </c>
      <c r="G13536" s="91">
        <v>1</v>
      </c>
      <c r="H13536" s="46">
        <v>7</v>
      </c>
      <c r="I13536" s="47">
        <v>-1</v>
      </c>
      <c r="J13536" s="18">
        <f t="shared" si="864"/>
        <v>1311.5300000000025</v>
      </c>
      <c r="K13536" s="19" t="str">
        <f t="shared" si="862"/>
        <v>Jun-17</v>
      </c>
      <c r="L13536" s="20">
        <f t="shared" si="865"/>
        <v>13324</v>
      </c>
      <c r="M13536" s="21">
        <f t="shared" si="863"/>
        <v>9.8433653557490425E-2</v>
      </c>
    </row>
    <row r="13537" spans="1:13" x14ac:dyDescent="0.3">
      <c r="A13537" s="137">
        <v>42887</v>
      </c>
      <c r="B13537" s="134" t="s">
        <v>29</v>
      </c>
      <c r="C13537" s="136">
        <v>16.100000000000001</v>
      </c>
      <c r="D13537" s="94"/>
      <c r="E13537" s="134" t="s">
        <v>11593</v>
      </c>
      <c r="F13537" s="136">
        <v>6</v>
      </c>
      <c r="G13537" s="91">
        <v>1</v>
      </c>
      <c r="H13537" s="46">
        <v>4</v>
      </c>
      <c r="I13537" s="47">
        <v>-1</v>
      </c>
      <c r="J13537" s="18">
        <f t="shared" si="864"/>
        <v>1310.5300000000025</v>
      </c>
      <c r="K13537" s="19" t="str">
        <f t="shared" si="862"/>
        <v>Jun-17</v>
      </c>
      <c r="L13537" s="20">
        <f t="shared" si="865"/>
        <v>13325</v>
      </c>
      <c r="M13537" s="21">
        <f t="shared" si="863"/>
        <v>9.8351219512195304E-2</v>
      </c>
    </row>
    <row r="13538" spans="1:13" x14ac:dyDescent="0.3">
      <c r="A13538" s="137">
        <v>42887</v>
      </c>
      <c r="B13538" s="134" t="s">
        <v>29</v>
      </c>
      <c r="C13538" s="136">
        <v>16.100000000000001</v>
      </c>
      <c r="D13538" s="94"/>
      <c r="E13538" s="134" t="s">
        <v>11592</v>
      </c>
      <c r="F13538" s="136">
        <v>5.5</v>
      </c>
      <c r="G13538" s="91">
        <v>1</v>
      </c>
      <c r="H13538" s="46">
        <v>2</v>
      </c>
      <c r="I13538" s="47">
        <v>-1</v>
      </c>
      <c r="J13538" s="18">
        <f t="shared" si="864"/>
        <v>1309.5300000000025</v>
      </c>
      <c r="K13538" s="19" t="str">
        <f t="shared" si="862"/>
        <v>Jun-17</v>
      </c>
      <c r="L13538" s="20">
        <f t="shared" si="865"/>
        <v>13326</v>
      </c>
      <c r="M13538" s="21">
        <f t="shared" si="863"/>
        <v>9.8268797838811525E-2</v>
      </c>
    </row>
    <row r="13539" spans="1:13" x14ac:dyDescent="0.3">
      <c r="A13539" s="137">
        <v>42887</v>
      </c>
      <c r="B13539" s="134" t="s">
        <v>45</v>
      </c>
      <c r="C13539" s="136">
        <v>16.5</v>
      </c>
      <c r="D13539" s="94"/>
      <c r="E13539" s="134" t="s">
        <v>2761</v>
      </c>
      <c r="F13539" s="136">
        <v>6</v>
      </c>
      <c r="G13539" s="91">
        <v>1</v>
      </c>
      <c r="H13539" s="46">
        <v>7</v>
      </c>
      <c r="I13539" s="47">
        <v>-1</v>
      </c>
      <c r="J13539" s="18">
        <f t="shared" si="864"/>
        <v>1308.5300000000025</v>
      </c>
      <c r="K13539" s="19" t="str">
        <f t="shared" si="862"/>
        <v>Jun-17</v>
      </c>
      <c r="L13539" s="20">
        <f t="shared" si="865"/>
        <v>13327</v>
      </c>
      <c r="M13539" s="21">
        <f t="shared" si="863"/>
        <v>9.8186388534554095E-2</v>
      </c>
    </row>
    <row r="13540" spans="1:13" x14ac:dyDescent="0.3">
      <c r="A13540" s="137">
        <v>42887</v>
      </c>
      <c r="B13540" s="134" t="s">
        <v>45</v>
      </c>
      <c r="C13540" s="136">
        <v>17.2</v>
      </c>
      <c r="D13540" s="94"/>
      <c r="E13540" s="134" t="s">
        <v>2818</v>
      </c>
      <c r="F13540" s="136">
        <v>6</v>
      </c>
      <c r="G13540" s="91">
        <v>1</v>
      </c>
      <c r="H13540" s="46">
        <v>2</v>
      </c>
      <c r="I13540" s="47">
        <v>-1</v>
      </c>
      <c r="J13540" s="18">
        <f t="shared" si="864"/>
        <v>1307.5300000000025</v>
      </c>
      <c r="K13540" s="19" t="str">
        <f t="shared" si="862"/>
        <v>Jun-17</v>
      </c>
      <c r="L13540" s="20">
        <f t="shared" si="865"/>
        <v>13328</v>
      </c>
      <c r="M13540" s="21">
        <f t="shared" si="863"/>
        <v>9.8103991596638837E-2</v>
      </c>
    </row>
    <row r="13541" spans="1:13" x14ac:dyDescent="0.3">
      <c r="A13541" s="139">
        <v>42887</v>
      </c>
      <c r="B13541" s="140" t="s">
        <v>47</v>
      </c>
      <c r="C13541" s="140">
        <v>18.100000000000001</v>
      </c>
      <c r="D13541" s="94"/>
      <c r="E13541" s="140" t="s">
        <v>11590</v>
      </c>
      <c r="F13541" s="140">
        <v>4.5</v>
      </c>
      <c r="G13541" s="91">
        <v>1</v>
      </c>
      <c r="H13541" s="49" t="s">
        <v>11526</v>
      </c>
      <c r="I13541" s="42">
        <v>-1</v>
      </c>
      <c r="J13541" s="18">
        <f t="shared" si="864"/>
        <v>1306.5300000000025</v>
      </c>
      <c r="K13541" s="19" t="str">
        <f t="shared" si="862"/>
        <v>Jun-17</v>
      </c>
      <c r="L13541" s="20">
        <f t="shared" si="865"/>
        <v>13329</v>
      </c>
      <c r="M13541" s="21">
        <f t="shared" si="863"/>
        <v>9.8021607022282423E-2</v>
      </c>
    </row>
    <row r="13542" spans="1:13" x14ac:dyDescent="0.3">
      <c r="A13542" s="139">
        <v>42887</v>
      </c>
      <c r="B13542" s="140" t="s">
        <v>137</v>
      </c>
      <c r="C13542" s="140">
        <v>18.2</v>
      </c>
      <c r="D13542" s="94"/>
      <c r="E13542" s="140" t="s">
        <v>10783</v>
      </c>
      <c r="F13542" s="140">
        <v>5</v>
      </c>
      <c r="G13542" s="91">
        <v>1</v>
      </c>
      <c r="H13542" s="49" t="s">
        <v>11526</v>
      </c>
      <c r="I13542" s="42">
        <v>-1</v>
      </c>
      <c r="J13542" s="18">
        <f t="shared" si="864"/>
        <v>1305.5300000000025</v>
      </c>
      <c r="K13542" s="19" t="str">
        <f t="shared" si="862"/>
        <v>Jun-17</v>
      </c>
      <c r="L13542" s="20">
        <f t="shared" si="865"/>
        <v>13330</v>
      </c>
      <c r="M13542" s="21">
        <f t="shared" si="863"/>
        <v>9.7939234808702355E-2</v>
      </c>
    </row>
    <row r="13543" spans="1:13" x14ac:dyDescent="0.3">
      <c r="A13543" s="139">
        <v>42887</v>
      </c>
      <c r="B13543" s="140" t="s">
        <v>145</v>
      </c>
      <c r="C13543" s="140">
        <v>18.3</v>
      </c>
      <c r="D13543" s="94"/>
      <c r="E13543" s="140" t="s">
        <v>11588</v>
      </c>
      <c r="F13543" s="140">
        <v>5</v>
      </c>
      <c r="G13543" s="91">
        <v>1</v>
      </c>
      <c r="H13543" s="49" t="s">
        <v>6526</v>
      </c>
      <c r="I13543" s="42">
        <v>4</v>
      </c>
      <c r="J13543" s="18">
        <f t="shared" si="864"/>
        <v>1309.5300000000025</v>
      </c>
      <c r="K13543" s="19" t="str">
        <f t="shared" si="862"/>
        <v>Jun-17</v>
      </c>
      <c r="L13543" s="20">
        <f t="shared" si="865"/>
        <v>13331</v>
      </c>
      <c r="M13543" s="21">
        <f t="shared" si="863"/>
        <v>9.823194058960337E-2</v>
      </c>
    </row>
    <row r="13544" spans="1:13" x14ac:dyDescent="0.3">
      <c r="A13544" s="139">
        <v>42887</v>
      </c>
      <c r="B13544" s="140" t="s">
        <v>137</v>
      </c>
      <c r="C13544" s="140">
        <v>18.5</v>
      </c>
      <c r="D13544" s="94"/>
      <c r="E13544" s="140" t="s">
        <v>11591</v>
      </c>
      <c r="F13544" s="140">
        <v>4.5</v>
      </c>
      <c r="G13544" s="91">
        <v>1</v>
      </c>
      <c r="H13544" s="49" t="s">
        <v>11526</v>
      </c>
      <c r="I13544" s="42">
        <v>-1</v>
      </c>
      <c r="J13544" s="18">
        <f t="shared" si="864"/>
        <v>1308.5300000000025</v>
      </c>
      <c r="K13544" s="19" t="str">
        <f t="shared" si="862"/>
        <v>Jun-17</v>
      </c>
      <c r="L13544" s="20">
        <f t="shared" si="865"/>
        <v>13332</v>
      </c>
      <c r="M13544" s="21">
        <f t="shared" si="863"/>
        <v>9.8149564956495836E-2</v>
      </c>
    </row>
    <row r="13545" spans="1:13" x14ac:dyDescent="0.3">
      <c r="A13545" s="139">
        <v>42887</v>
      </c>
      <c r="B13545" s="140" t="s">
        <v>145</v>
      </c>
      <c r="C13545" s="140">
        <v>19.3</v>
      </c>
      <c r="D13545" s="94"/>
      <c r="E13545" s="140" t="s">
        <v>10371</v>
      </c>
      <c r="F13545" s="140">
        <v>5</v>
      </c>
      <c r="G13545" s="91">
        <v>1</v>
      </c>
      <c r="H13545" s="49" t="s">
        <v>6526</v>
      </c>
      <c r="I13545" s="42">
        <v>4</v>
      </c>
      <c r="J13545" s="18">
        <f t="shared" si="864"/>
        <v>1312.5300000000025</v>
      </c>
      <c r="K13545" s="19" t="str">
        <f t="shared" si="862"/>
        <v>Jun-17</v>
      </c>
      <c r="L13545" s="20">
        <f t="shared" si="865"/>
        <v>13333</v>
      </c>
      <c r="M13545" s="21">
        <f t="shared" si="863"/>
        <v>9.8442211055276563E-2</v>
      </c>
    </row>
    <row r="13546" spans="1:13" x14ac:dyDescent="0.3">
      <c r="A13546" s="139">
        <v>42887</v>
      </c>
      <c r="B13546" s="140" t="s">
        <v>145</v>
      </c>
      <c r="C13546" s="140">
        <v>19.3</v>
      </c>
      <c r="D13546" s="94"/>
      <c r="E13546" s="140" t="s">
        <v>11589</v>
      </c>
      <c r="F13546" s="140">
        <v>5.5</v>
      </c>
      <c r="G13546" s="91">
        <v>1</v>
      </c>
      <c r="H13546" s="49" t="s">
        <v>6518</v>
      </c>
      <c r="I13546" s="42">
        <v>-1</v>
      </c>
      <c r="J13546" s="18">
        <f t="shared" si="864"/>
        <v>1311.5300000000025</v>
      </c>
      <c r="K13546" s="19" t="str">
        <f t="shared" si="862"/>
        <v>Jun-17</v>
      </c>
      <c r="L13546" s="20">
        <f t="shared" si="865"/>
        <v>13334</v>
      </c>
      <c r="M13546" s="21">
        <f t="shared" si="863"/>
        <v>9.8359832008399761E-2</v>
      </c>
    </row>
    <row r="13547" spans="1:13" x14ac:dyDescent="0.3">
      <c r="A13547" s="139">
        <v>42887</v>
      </c>
      <c r="B13547" s="140" t="s">
        <v>145</v>
      </c>
      <c r="C13547" s="140">
        <v>20.3</v>
      </c>
      <c r="D13547" s="94"/>
      <c r="E13547" s="140" t="s">
        <v>8906</v>
      </c>
      <c r="F13547" s="140">
        <v>5.5</v>
      </c>
      <c r="G13547" s="91">
        <v>1</v>
      </c>
      <c r="H13547" s="49" t="s">
        <v>11526</v>
      </c>
      <c r="I13547" s="42">
        <v>-1</v>
      </c>
      <c r="J13547" s="18">
        <f t="shared" si="864"/>
        <v>1310.5300000000025</v>
      </c>
      <c r="K13547" s="19" t="str">
        <f t="shared" si="862"/>
        <v>Jun-17</v>
      </c>
      <c r="L13547" s="20">
        <f t="shared" si="865"/>
        <v>13335</v>
      </c>
      <c r="M13547" s="21">
        <f t="shared" si="863"/>
        <v>9.827746531683558E-2</v>
      </c>
    </row>
    <row r="13548" spans="1:13" x14ac:dyDescent="0.3">
      <c r="A13548" s="116">
        <v>42888</v>
      </c>
      <c r="B13548" s="90" t="s">
        <v>61</v>
      </c>
      <c r="C13548" s="103">
        <v>0.625</v>
      </c>
      <c r="D13548" s="94" t="s">
        <v>31</v>
      </c>
      <c r="E13548" s="90" t="s">
        <v>4505</v>
      </c>
      <c r="F13548" s="115">
        <v>4</v>
      </c>
      <c r="G13548" s="92">
        <v>1</v>
      </c>
      <c r="H13548" s="90" t="s">
        <v>42</v>
      </c>
      <c r="I13548" s="77">
        <f>IF(H13548="Lost",G13548*-1,IF(H13548="Won",     IF(D13548="E/W",            G13548*(F13548-1)*0.5*1.25,    IF(D13548="place",   G13548*(F13548-1) *0.95,  G13548*(F13548-1) )),            IF(H13548="Placed",     (G13548*-0.5)  + (0.5*G13548*(F13548-1)*0.2),0)         ))</f>
        <v>3</v>
      </c>
      <c r="J13548" s="18">
        <f t="shared" si="864"/>
        <v>1313.5300000000025</v>
      </c>
      <c r="K13548" s="19" t="str">
        <f t="shared" si="862"/>
        <v>Jun-17</v>
      </c>
      <c r="L13548" s="20">
        <f t="shared" si="865"/>
        <v>13336</v>
      </c>
      <c r="M13548" s="21">
        <f t="shared" si="863"/>
        <v>9.8495050989802227E-2</v>
      </c>
    </row>
    <row r="13549" spans="1:13" x14ac:dyDescent="0.3">
      <c r="A13549" s="116">
        <v>42888</v>
      </c>
      <c r="B13549" s="90" t="s">
        <v>44</v>
      </c>
      <c r="C13549" s="103">
        <v>0.77083333333333337</v>
      </c>
      <c r="D13549" s="94" t="s">
        <v>31</v>
      </c>
      <c r="E13549" s="90" t="s">
        <v>4506</v>
      </c>
      <c r="F13549" s="115">
        <v>3.5</v>
      </c>
      <c r="G13549" s="92">
        <v>1</v>
      </c>
      <c r="H13549" s="90" t="s">
        <v>33</v>
      </c>
      <c r="I13549" s="77">
        <f>IF(H13549="Lost",G13549*-1,IF(H13549="Won",     IF(D13549="E/W",            G13549*(F13549-1)*0.5*1.25,    IF(D13549="place",   G13549*(F13549-1) *0.95,  G13549*(F13549-1) )),            IF(H13549="Placed",     (G13549*-0.5)  + (0.5*G13549*(F13549-1)*0.2),0)         ))</f>
        <v>-1</v>
      </c>
      <c r="J13549" s="18">
        <f t="shared" si="864"/>
        <v>1312.5300000000025</v>
      </c>
      <c r="K13549" s="19" t="str">
        <f t="shared" si="862"/>
        <v>Jun-17</v>
      </c>
      <c r="L13549" s="20">
        <f t="shared" si="865"/>
        <v>13337</v>
      </c>
      <c r="M13549" s="21">
        <f t="shared" si="863"/>
        <v>9.8412686511209602E-2</v>
      </c>
    </row>
    <row r="13550" spans="1:13" x14ac:dyDescent="0.3">
      <c r="A13550" s="116">
        <v>42888</v>
      </c>
      <c r="B13550" s="90" t="s">
        <v>141</v>
      </c>
      <c r="C13550" s="103">
        <v>0.81944444444444453</v>
      </c>
      <c r="D13550" s="94" t="s">
        <v>31</v>
      </c>
      <c r="E13550" s="90" t="s">
        <v>4508</v>
      </c>
      <c r="F13550" s="115">
        <v>3.75</v>
      </c>
      <c r="G13550" s="92">
        <v>1</v>
      </c>
      <c r="H13550" s="90" t="s">
        <v>33</v>
      </c>
      <c r="I13550" s="77">
        <f>IF(H13550="Lost",G13550*-1,IF(H13550="Won",     IF(D13550="E/W",            G13550*(F13550-1)*0.5*1.25,    IF(D13550="place",   G13550*(F13550-1) *0.95,  G13550*(F13550-1) )),            IF(H13550="Placed",     (G13550*-0.5)  + (0.5*G13550*(F13550-1)*0.2),0)         ))</f>
        <v>-1</v>
      </c>
      <c r="J13550" s="18">
        <f t="shared" si="864"/>
        <v>1311.5300000000025</v>
      </c>
      <c r="K13550" s="19" t="str">
        <f t="shared" si="862"/>
        <v>Jun-17</v>
      </c>
      <c r="L13550" s="20">
        <f t="shared" si="865"/>
        <v>13338</v>
      </c>
      <c r="M13550" s="21">
        <f t="shared" si="863"/>
        <v>9.833033438296615E-2</v>
      </c>
    </row>
    <row r="13551" spans="1:13" x14ac:dyDescent="0.3">
      <c r="A13551" s="116">
        <v>42888</v>
      </c>
      <c r="B13551" s="90" t="s">
        <v>44</v>
      </c>
      <c r="C13551" s="103">
        <v>0.85416666666666663</v>
      </c>
      <c r="D13551" s="94" t="s">
        <v>31</v>
      </c>
      <c r="E13551" s="90" t="s">
        <v>4507</v>
      </c>
      <c r="F13551" s="115">
        <v>3.5</v>
      </c>
      <c r="G13551" s="92">
        <v>1</v>
      </c>
      <c r="H13551" s="90" t="s">
        <v>33</v>
      </c>
      <c r="I13551" s="77">
        <f>IF(H13551="Lost",G13551*-1,IF(H13551="Won",     IF(D13551="E/W",            G13551*(F13551-1)*0.5*1.25,    IF(D13551="place",   G13551*(F13551-1) *0.95,  G13551*(F13551-1) )),            IF(H13551="Placed",     (G13551*-0.5)  + (0.5*G13551*(F13551-1)*0.2),0)         ))</f>
        <v>-1</v>
      </c>
      <c r="J13551" s="18">
        <f t="shared" si="864"/>
        <v>1310.5300000000025</v>
      </c>
      <c r="K13551" s="19" t="str">
        <f t="shared" si="862"/>
        <v>Jun-17</v>
      </c>
      <c r="L13551" s="20">
        <f t="shared" si="865"/>
        <v>13339</v>
      </c>
      <c r="M13551" s="21">
        <f t="shared" si="863"/>
        <v>9.8247994602294206E-2</v>
      </c>
    </row>
    <row r="13552" spans="1:13" x14ac:dyDescent="0.3">
      <c r="A13552" s="137">
        <v>42888</v>
      </c>
      <c r="B13552" s="134" t="s">
        <v>138</v>
      </c>
      <c r="C13552" s="136">
        <v>14.35</v>
      </c>
      <c r="D13552" s="94"/>
      <c r="E13552" s="134" t="s">
        <v>11599</v>
      </c>
      <c r="F13552" s="136">
        <v>4.5</v>
      </c>
      <c r="G13552" s="91">
        <v>1</v>
      </c>
      <c r="H13552" s="46">
        <v>12</v>
      </c>
      <c r="I13552" s="47">
        <v>-1</v>
      </c>
      <c r="J13552" s="18">
        <f t="shared" si="864"/>
        <v>1309.5300000000025</v>
      </c>
      <c r="K13552" s="19" t="str">
        <f t="shared" si="862"/>
        <v>Jun-17</v>
      </c>
      <c r="L13552" s="20">
        <f t="shared" si="865"/>
        <v>13340</v>
      </c>
      <c r="M13552" s="21">
        <f t="shared" si="863"/>
        <v>9.8165667166416976E-2</v>
      </c>
    </row>
    <row r="13553" spans="1:13" x14ac:dyDescent="0.3">
      <c r="A13553" s="137">
        <v>42888</v>
      </c>
      <c r="B13553" s="134" t="s">
        <v>136</v>
      </c>
      <c r="C13553" s="136">
        <v>15.25</v>
      </c>
      <c r="D13553" s="94"/>
      <c r="E13553" s="134" t="s">
        <v>11394</v>
      </c>
      <c r="F13553" s="136">
        <v>4.5</v>
      </c>
      <c r="G13553" s="91">
        <v>1</v>
      </c>
      <c r="H13553" s="46">
        <v>1</v>
      </c>
      <c r="I13553" s="47">
        <v>3.5</v>
      </c>
      <c r="J13553" s="18">
        <f t="shared" si="864"/>
        <v>1313.0300000000025</v>
      </c>
      <c r="K13553" s="19" t="str">
        <f t="shared" si="862"/>
        <v>Jun-17</v>
      </c>
      <c r="L13553" s="20">
        <f t="shared" si="865"/>
        <v>13341</v>
      </c>
      <c r="M13553" s="21">
        <f t="shared" si="863"/>
        <v>9.8420658121580282E-2</v>
      </c>
    </row>
    <row r="13554" spans="1:13" x14ac:dyDescent="0.3">
      <c r="A13554" s="137">
        <v>42888</v>
      </c>
      <c r="B13554" s="134" t="s">
        <v>136</v>
      </c>
      <c r="C13554" s="136">
        <v>16</v>
      </c>
      <c r="D13554" s="94"/>
      <c r="E13554" s="134" t="s">
        <v>11597</v>
      </c>
      <c r="F13554" s="136">
        <v>4.33</v>
      </c>
      <c r="G13554" s="91">
        <v>1</v>
      </c>
      <c r="H13554" s="46">
        <v>5</v>
      </c>
      <c r="I13554" s="47">
        <v>-1</v>
      </c>
      <c r="J13554" s="18">
        <f t="shared" si="864"/>
        <v>1312.0300000000025</v>
      </c>
      <c r="K13554" s="19" t="str">
        <f t="shared" si="862"/>
        <v>Jun-17</v>
      </c>
      <c r="L13554" s="20">
        <f t="shared" si="865"/>
        <v>13342</v>
      </c>
      <c r="M13554" s="21">
        <f t="shared" si="863"/>
        <v>9.8338330085444653E-2</v>
      </c>
    </row>
    <row r="13555" spans="1:13" x14ac:dyDescent="0.3">
      <c r="A13555" s="137">
        <v>42888</v>
      </c>
      <c r="B13555" s="134" t="s">
        <v>61</v>
      </c>
      <c r="C13555" s="136">
        <v>16.100000000000001</v>
      </c>
      <c r="D13555" s="94"/>
      <c r="E13555" s="134" t="s">
        <v>11598</v>
      </c>
      <c r="F13555" s="136">
        <v>4.33</v>
      </c>
      <c r="G13555" s="91">
        <v>1</v>
      </c>
      <c r="H13555" s="46">
        <v>5</v>
      </c>
      <c r="I13555" s="47">
        <v>-1</v>
      </c>
      <c r="J13555" s="18">
        <f t="shared" si="864"/>
        <v>1311.0300000000025</v>
      </c>
      <c r="K13555" s="19" t="str">
        <f t="shared" si="862"/>
        <v>Jun-17</v>
      </c>
      <c r="L13555" s="20">
        <f t="shared" si="865"/>
        <v>13343</v>
      </c>
      <c r="M13555" s="21">
        <f t="shared" si="863"/>
        <v>9.8256014389567756E-2</v>
      </c>
    </row>
    <row r="13556" spans="1:13" x14ac:dyDescent="0.3">
      <c r="A13556" s="137">
        <v>42888</v>
      </c>
      <c r="B13556" s="134" t="s">
        <v>61</v>
      </c>
      <c r="C13556" s="136">
        <v>16.55</v>
      </c>
      <c r="D13556" s="94"/>
      <c r="E13556" s="134" t="s">
        <v>7551</v>
      </c>
      <c r="F13556" s="136">
        <v>6</v>
      </c>
      <c r="G13556" s="91">
        <v>1</v>
      </c>
      <c r="H13556" s="46">
        <v>4</v>
      </c>
      <c r="I13556" s="47">
        <v>-1</v>
      </c>
      <c r="J13556" s="18">
        <f t="shared" si="864"/>
        <v>1310.0300000000025</v>
      </c>
      <c r="K13556" s="19" t="str">
        <f t="shared" si="862"/>
        <v>Jun-17</v>
      </c>
      <c r="L13556" s="20">
        <f t="shared" si="865"/>
        <v>13344</v>
      </c>
      <c r="M13556" s="21">
        <f t="shared" si="863"/>
        <v>9.817371103117524E-2</v>
      </c>
    </row>
    <row r="13557" spans="1:13" x14ac:dyDescent="0.3">
      <c r="A13557" s="139">
        <v>42888</v>
      </c>
      <c r="B13557" s="140" t="s">
        <v>56</v>
      </c>
      <c r="C13557" s="140">
        <v>17.45</v>
      </c>
      <c r="D13557" s="94"/>
      <c r="E13557" s="140" t="s">
        <v>4590</v>
      </c>
      <c r="F13557" s="140">
        <v>6</v>
      </c>
      <c r="G13557" s="91">
        <v>1</v>
      </c>
      <c r="H13557" s="49" t="s">
        <v>11526</v>
      </c>
      <c r="I13557" s="42">
        <v>-1</v>
      </c>
      <c r="J13557" s="18">
        <f t="shared" si="864"/>
        <v>1309.0300000000025</v>
      </c>
      <c r="K13557" s="19" t="str">
        <f t="shared" si="862"/>
        <v>Jun-17</v>
      </c>
      <c r="L13557" s="20">
        <f t="shared" si="865"/>
        <v>13345</v>
      </c>
      <c r="M13557" s="21">
        <f t="shared" si="863"/>
        <v>9.8091420007493629E-2</v>
      </c>
    </row>
    <row r="13558" spans="1:13" x14ac:dyDescent="0.3">
      <c r="A13558" s="139">
        <v>42888</v>
      </c>
      <c r="B13558" s="140" t="s">
        <v>56</v>
      </c>
      <c r="C13558" s="140">
        <v>17.45</v>
      </c>
      <c r="D13558" s="94"/>
      <c r="E13558" s="140" t="s">
        <v>11595</v>
      </c>
      <c r="F13558" s="140">
        <v>6</v>
      </c>
      <c r="G13558" s="91">
        <v>1</v>
      </c>
      <c r="H13558" s="49" t="s">
        <v>11526</v>
      </c>
      <c r="I13558" s="42">
        <v>-1</v>
      </c>
      <c r="J13558" s="18">
        <f t="shared" si="864"/>
        <v>1308.0300000000025</v>
      </c>
      <c r="K13558" s="19" t="str">
        <f t="shared" si="862"/>
        <v>Jun-17</v>
      </c>
      <c r="L13558" s="20">
        <f t="shared" si="865"/>
        <v>13346</v>
      </c>
      <c r="M13558" s="21">
        <f t="shared" si="863"/>
        <v>9.8009141315750226E-2</v>
      </c>
    </row>
    <row r="13559" spans="1:13" x14ac:dyDescent="0.3">
      <c r="A13559" s="139">
        <v>42888</v>
      </c>
      <c r="B13559" s="140" t="s">
        <v>44</v>
      </c>
      <c r="C13559" s="140">
        <v>18.3</v>
      </c>
      <c r="D13559" s="94"/>
      <c r="E13559" s="140" t="s">
        <v>4360</v>
      </c>
      <c r="F13559" s="140">
        <v>5.5</v>
      </c>
      <c r="G13559" s="91">
        <v>1</v>
      </c>
      <c r="H13559" s="49" t="s">
        <v>11526</v>
      </c>
      <c r="I13559" s="42">
        <v>-1</v>
      </c>
      <c r="J13559" s="18">
        <f t="shared" si="864"/>
        <v>1307.0300000000025</v>
      </c>
      <c r="K13559" s="19" t="str">
        <f t="shared" si="862"/>
        <v>Jun-17</v>
      </c>
      <c r="L13559" s="20">
        <f t="shared" si="865"/>
        <v>13347</v>
      </c>
      <c r="M13559" s="21">
        <f t="shared" si="863"/>
        <v>9.7926874953173176E-2</v>
      </c>
    </row>
    <row r="13560" spans="1:13" x14ac:dyDescent="0.3">
      <c r="A13560" s="139">
        <v>42888</v>
      </c>
      <c r="B13560" s="140" t="s">
        <v>56</v>
      </c>
      <c r="C13560" s="140">
        <v>18.5</v>
      </c>
      <c r="D13560" s="94"/>
      <c r="E13560" s="140" t="s">
        <v>11596</v>
      </c>
      <c r="F13560" s="140">
        <v>4.5</v>
      </c>
      <c r="G13560" s="91">
        <v>1</v>
      </c>
      <c r="H13560" s="49" t="s">
        <v>6526</v>
      </c>
      <c r="I13560" s="42">
        <v>3.5</v>
      </c>
      <c r="J13560" s="18">
        <f t="shared" si="864"/>
        <v>1310.5300000000025</v>
      </c>
      <c r="K13560" s="19" t="str">
        <f t="shared" si="862"/>
        <v>Jun-17</v>
      </c>
      <c r="L13560" s="20">
        <f t="shared" si="865"/>
        <v>13348</v>
      </c>
      <c r="M13560" s="21">
        <f t="shared" si="863"/>
        <v>9.8181750074917779E-2</v>
      </c>
    </row>
    <row r="13561" spans="1:13" x14ac:dyDescent="0.3">
      <c r="A13561" s="139">
        <v>42888</v>
      </c>
      <c r="B13561" s="140" t="s">
        <v>141</v>
      </c>
      <c r="C13561" s="140">
        <v>20.100000000000001</v>
      </c>
      <c r="D13561" s="94"/>
      <c r="E13561" s="140" t="s">
        <v>4247</v>
      </c>
      <c r="F13561" s="140">
        <v>5.5</v>
      </c>
      <c r="G13561" s="91">
        <v>1</v>
      </c>
      <c r="H13561" s="49" t="s">
        <v>11526</v>
      </c>
      <c r="I13561" s="42">
        <v>-1</v>
      </c>
      <c r="J13561" s="18">
        <f t="shared" si="864"/>
        <v>1309.5300000000025</v>
      </c>
      <c r="K13561" s="19" t="str">
        <f t="shared" si="862"/>
        <v>Jun-17</v>
      </c>
      <c r="L13561" s="20">
        <f t="shared" si="865"/>
        <v>13349</v>
      </c>
      <c r="M13561" s="21">
        <f t="shared" si="863"/>
        <v>9.8099483107349048E-2</v>
      </c>
    </row>
    <row r="13562" spans="1:13" x14ac:dyDescent="0.3">
      <c r="A13562" s="116">
        <v>42889</v>
      </c>
      <c r="B13562" s="90" t="s">
        <v>44</v>
      </c>
      <c r="C13562" s="103">
        <v>0.65277777777777779</v>
      </c>
      <c r="D13562" s="94" t="s">
        <v>31</v>
      </c>
      <c r="E13562" s="90" t="s">
        <v>4509</v>
      </c>
      <c r="F13562" s="115">
        <v>3.5</v>
      </c>
      <c r="G13562" s="92">
        <v>1</v>
      </c>
      <c r="H13562" s="90" t="s">
        <v>33</v>
      </c>
      <c r="I13562" s="77">
        <f>IF(H13562="Lost",G13562*-1,IF(H13562="Won",     IF(D13562="E/W",            G13562*(F13562-1)*0.5*1.25,    IF(D13562="place",   G13562*(F13562-1) *0.95,  G13562*(F13562-1) )),            IF(H13562="Placed",     (G13562*-0.5)  + (0.5*G13562*(F13562-1)*0.2),0)         ))</f>
        <v>-1</v>
      </c>
      <c r="J13562" s="18">
        <f t="shared" si="864"/>
        <v>1308.5300000000025</v>
      </c>
      <c r="K13562" s="19" t="str">
        <f t="shared" si="862"/>
        <v>Jun-17</v>
      </c>
      <c r="L13562" s="20">
        <f t="shared" si="865"/>
        <v>13350</v>
      </c>
      <c r="M13562" s="21">
        <f t="shared" si="863"/>
        <v>9.8017228464419667E-2</v>
      </c>
    </row>
    <row r="13563" spans="1:13" x14ac:dyDescent="0.3">
      <c r="A13563" s="116">
        <v>42889</v>
      </c>
      <c r="B13563" s="90" t="s">
        <v>29</v>
      </c>
      <c r="C13563" s="103">
        <v>0.73958333333333337</v>
      </c>
      <c r="D13563" s="94" t="s">
        <v>31</v>
      </c>
      <c r="E13563" s="90" t="s">
        <v>3809</v>
      </c>
      <c r="F13563" s="115">
        <v>3.75</v>
      </c>
      <c r="G13563" s="92">
        <v>1</v>
      </c>
      <c r="H13563" s="90" t="s">
        <v>33</v>
      </c>
      <c r="I13563" s="77">
        <f>IF(H13563="Lost",G13563*-1,IF(H13563="Won",     IF(D13563="E/W",            G13563*(F13563-1)*0.5*1.25,    IF(D13563="place",   G13563*(F13563-1) *0.95,  G13563*(F13563-1) )),            IF(H13563="Placed",     (G13563*-0.5)  + (0.5*G13563*(F13563-1)*0.2),0)         ))</f>
        <v>-1</v>
      </c>
      <c r="J13563" s="18">
        <f t="shared" si="864"/>
        <v>1307.5300000000025</v>
      </c>
      <c r="K13563" s="19" t="str">
        <f t="shared" si="862"/>
        <v>Jun-17</v>
      </c>
      <c r="L13563" s="20">
        <f t="shared" si="865"/>
        <v>13351</v>
      </c>
      <c r="M13563" s="21">
        <f t="shared" si="863"/>
        <v>9.7934986143360228E-2</v>
      </c>
    </row>
    <row r="13564" spans="1:13" x14ac:dyDescent="0.3">
      <c r="A13564" s="116">
        <v>42889</v>
      </c>
      <c r="B13564" s="90" t="s">
        <v>29</v>
      </c>
      <c r="C13564" s="103">
        <v>0.80555555555555547</v>
      </c>
      <c r="D13564" s="94" t="s">
        <v>31</v>
      </c>
      <c r="E13564" s="90" t="s">
        <v>4510</v>
      </c>
      <c r="F13564" s="115">
        <v>3.75</v>
      </c>
      <c r="G13564" s="92">
        <v>1</v>
      </c>
      <c r="H13564" s="90" t="s">
        <v>42</v>
      </c>
      <c r="I13564" s="77">
        <f>IF(H13564="Lost",G13564*-1,IF(H13564="Won",     IF(D13564="E/W",            G13564*(F13564-1)*0.5*1.25,    IF(D13564="place",   G13564*(F13564-1) *0.95,  G13564*(F13564-1) )),            IF(H13564="Placed",     (G13564*-0.5)  + (0.5*G13564*(F13564-1)*0.2),0)         ))</f>
        <v>2.75</v>
      </c>
      <c r="J13564" s="18">
        <f t="shared" si="864"/>
        <v>1310.2800000000025</v>
      </c>
      <c r="K13564" s="19" t="str">
        <f t="shared" si="862"/>
        <v>Jun-17</v>
      </c>
      <c r="L13564" s="20">
        <f t="shared" si="865"/>
        <v>13352</v>
      </c>
      <c r="M13564" s="21">
        <f t="shared" si="863"/>
        <v>9.8133612941881554E-2</v>
      </c>
    </row>
    <row r="13565" spans="1:13" x14ac:dyDescent="0.3">
      <c r="A13565" s="116">
        <v>42889</v>
      </c>
      <c r="B13565" s="90" t="s">
        <v>137</v>
      </c>
      <c r="C13565" s="103">
        <v>0.84027777777777779</v>
      </c>
      <c r="D13565" s="94" t="s">
        <v>31</v>
      </c>
      <c r="E13565" s="90" t="s">
        <v>3378</v>
      </c>
      <c r="F13565" s="115">
        <v>3.75</v>
      </c>
      <c r="G13565" s="92">
        <v>1</v>
      </c>
      <c r="H13565" s="90" t="s">
        <v>42</v>
      </c>
      <c r="I13565" s="77">
        <f>IF(H13565="Lost",G13565*-1,IF(H13565="Won",     IF(D13565="E/W",            G13565*(F13565-1)*0.5*1.25,    IF(D13565="place",   G13565*(F13565-1) *0.95,  G13565*(F13565-1) )),            IF(H13565="Placed",     (G13565*-0.5)  + (0.5*G13565*(F13565-1)*0.2),0)         ))</f>
        <v>2.75</v>
      </c>
      <c r="J13565" s="18">
        <f t="shared" si="864"/>
        <v>1313.0300000000025</v>
      </c>
      <c r="K13565" s="19" t="str">
        <f t="shared" si="862"/>
        <v>Jun-17</v>
      </c>
      <c r="L13565" s="20">
        <f t="shared" si="865"/>
        <v>13353</v>
      </c>
      <c r="M13565" s="21">
        <f t="shared" si="863"/>
        <v>9.8332209990264541E-2</v>
      </c>
    </row>
    <row r="13566" spans="1:13" x14ac:dyDescent="0.3">
      <c r="A13566" s="137">
        <v>42889</v>
      </c>
      <c r="B13566" s="134" t="s">
        <v>44</v>
      </c>
      <c r="C13566" s="136">
        <v>17.100000000000001</v>
      </c>
      <c r="D13566" s="94"/>
      <c r="E13566" s="134" t="s">
        <v>11601</v>
      </c>
      <c r="F13566" s="136">
        <v>4.33</v>
      </c>
      <c r="G13566" s="91">
        <v>1</v>
      </c>
      <c r="H13566" s="46">
        <v>4</v>
      </c>
      <c r="I13566" s="47">
        <v>-1</v>
      </c>
      <c r="J13566" s="18">
        <f t="shared" si="864"/>
        <v>1312.0300000000025</v>
      </c>
      <c r="K13566" s="19" t="str">
        <f t="shared" si="862"/>
        <v>Jun-17</v>
      </c>
      <c r="L13566" s="20">
        <f t="shared" si="865"/>
        <v>13354</v>
      </c>
      <c r="M13566" s="21">
        <f t="shared" si="863"/>
        <v>9.8249962558035225E-2</v>
      </c>
    </row>
    <row r="13567" spans="1:13" x14ac:dyDescent="0.3">
      <c r="A13567" s="137">
        <v>42889</v>
      </c>
      <c r="B13567" s="134" t="s">
        <v>44</v>
      </c>
      <c r="C13567" s="136">
        <v>17.399999999999999</v>
      </c>
      <c r="D13567" s="94"/>
      <c r="E13567" s="134" t="s">
        <v>11602</v>
      </c>
      <c r="F13567" s="136">
        <v>6</v>
      </c>
      <c r="G13567" s="91">
        <v>1</v>
      </c>
      <c r="H13567" s="46">
        <v>2</v>
      </c>
      <c r="I13567" s="47">
        <v>-1</v>
      </c>
      <c r="J13567" s="18">
        <f t="shared" si="864"/>
        <v>1311.0300000000025</v>
      </c>
      <c r="K13567" s="19" t="str">
        <f t="shared" si="862"/>
        <v>Jun-17</v>
      </c>
      <c r="L13567" s="20">
        <f t="shared" si="865"/>
        <v>13355</v>
      </c>
      <c r="M13567" s="21">
        <f t="shared" si="863"/>
        <v>9.8167727442905459E-2</v>
      </c>
    </row>
    <row r="13568" spans="1:13" x14ac:dyDescent="0.3">
      <c r="A13568" s="139">
        <v>42889</v>
      </c>
      <c r="B13568" s="140" t="s">
        <v>137</v>
      </c>
      <c r="C13568" s="140">
        <v>18.399999999999999</v>
      </c>
      <c r="D13568" s="94"/>
      <c r="E13568" s="140" t="s">
        <v>11600</v>
      </c>
      <c r="F13568" s="140">
        <v>5.5</v>
      </c>
      <c r="G13568" s="91">
        <v>1</v>
      </c>
      <c r="H13568" s="49" t="s">
        <v>6526</v>
      </c>
      <c r="I13568" s="42">
        <v>5.5</v>
      </c>
      <c r="J13568" s="18">
        <f t="shared" si="864"/>
        <v>1316.5300000000025</v>
      </c>
      <c r="K13568" s="19" t="str">
        <f t="shared" si="862"/>
        <v>Jun-17</v>
      </c>
      <c r="L13568" s="20">
        <f t="shared" si="865"/>
        <v>13356</v>
      </c>
      <c r="M13568" s="21">
        <f t="shared" si="863"/>
        <v>9.8572177298592578E-2</v>
      </c>
    </row>
    <row r="13569" spans="1:13" x14ac:dyDescent="0.3">
      <c r="A13569" s="116">
        <v>42891</v>
      </c>
      <c r="B13569" s="90" t="s">
        <v>50</v>
      </c>
      <c r="C13569" s="103">
        <v>0.70486111111111116</v>
      </c>
      <c r="D13569" s="94" t="s">
        <v>31</v>
      </c>
      <c r="E13569" s="90" t="s">
        <v>4511</v>
      </c>
      <c r="F13569" s="115">
        <v>3</v>
      </c>
      <c r="G13569" s="92">
        <v>1</v>
      </c>
      <c r="H13569" s="90" t="s">
        <v>42</v>
      </c>
      <c r="I13569" s="77">
        <f>IF(H13569="Lost",G13569*-1,IF(H13569="Won",     IF(D13569="E/W",            G13569*(F13569-1)*0.5*1.25,    IF(D13569="place",   G13569*(F13569-1) *0.95,  G13569*(F13569-1) )),            IF(H13569="Placed",     (G13569*-0.5)  + (0.5*G13569*(F13569-1)*0.2),0)         ))</f>
        <v>2</v>
      </c>
      <c r="J13569" s="18">
        <f t="shared" si="864"/>
        <v>1318.5300000000025</v>
      </c>
      <c r="K13569" s="19" t="str">
        <f t="shared" si="862"/>
        <v>Jun-17</v>
      </c>
      <c r="L13569" s="20">
        <f t="shared" si="865"/>
        <v>13357</v>
      </c>
      <c r="M13569" s="21">
        <f t="shared" si="863"/>
        <v>9.8714531706221645E-2</v>
      </c>
    </row>
    <row r="13570" spans="1:13" x14ac:dyDescent="0.3">
      <c r="A13570" s="116">
        <v>42891</v>
      </c>
      <c r="B13570" s="90" t="s">
        <v>59</v>
      </c>
      <c r="C13570" s="103">
        <v>0.73611111111111116</v>
      </c>
      <c r="D13570" s="94" t="s">
        <v>31</v>
      </c>
      <c r="E13570" s="90" t="s">
        <v>4512</v>
      </c>
      <c r="F13570" s="115">
        <v>3</v>
      </c>
      <c r="G13570" s="92">
        <v>1</v>
      </c>
      <c r="H13570" s="90" t="s">
        <v>33</v>
      </c>
      <c r="I13570" s="77">
        <f>IF(H13570="Lost",G13570*-1,IF(H13570="Won",     IF(D13570="E/W",            G13570*(F13570-1)*0.5*1.25,    IF(D13570="place",   G13570*(F13570-1) *0.95,  G13570*(F13570-1) )),            IF(H13570="Placed",     (G13570*-0.5)  + (0.5*G13570*(F13570-1)*0.2),0)         ))</f>
        <v>-1</v>
      </c>
      <c r="J13570" s="18">
        <f t="shared" si="864"/>
        <v>1317.5300000000025</v>
      </c>
      <c r="K13570" s="19" t="str">
        <f t="shared" ref="K13570:K13633" si="867">TEXT(A13570,"MMM-yy")</f>
        <v>Jun-17</v>
      </c>
      <c r="L13570" s="20">
        <f t="shared" si="865"/>
        <v>13358</v>
      </c>
      <c r="M13570" s="21">
        <f t="shared" ref="M13570:M13633" si="868">J13570/L13570</f>
        <v>9.8632280281479454E-2</v>
      </c>
    </row>
    <row r="13571" spans="1:13" x14ac:dyDescent="0.3">
      <c r="A13571" s="137">
        <v>42891</v>
      </c>
      <c r="B13571" s="136" t="s">
        <v>153</v>
      </c>
      <c r="C13571" s="136">
        <v>16.100000000000001</v>
      </c>
      <c r="D13571" s="94"/>
      <c r="E13571" s="136" t="s">
        <v>11605</v>
      </c>
      <c r="F13571" s="136">
        <v>6</v>
      </c>
      <c r="G13571" s="91">
        <v>1</v>
      </c>
      <c r="H13571" s="46">
        <v>1</v>
      </c>
      <c r="I13571" s="47">
        <v>2.75</v>
      </c>
      <c r="J13571" s="18">
        <f t="shared" ref="J13571:J13634" si="869">J13570+I13571</f>
        <v>1320.2800000000025</v>
      </c>
      <c r="K13571" s="19" t="str">
        <f t="shared" si="867"/>
        <v>Jun-17</v>
      </c>
      <c r="L13571" s="20">
        <f t="shared" ref="L13571:L13634" si="870">L13570+G13571</f>
        <v>13359</v>
      </c>
      <c r="M13571" s="21">
        <f t="shared" si="868"/>
        <v>9.8830750804701134E-2</v>
      </c>
    </row>
    <row r="13572" spans="1:13" x14ac:dyDescent="0.3">
      <c r="A13572" s="137">
        <v>42891</v>
      </c>
      <c r="B13572" s="136" t="s">
        <v>50</v>
      </c>
      <c r="C13572" s="136">
        <v>17.25</v>
      </c>
      <c r="D13572" s="94"/>
      <c r="E13572" s="136" t="s">
        <v>11606</v>
      </c>
      <c r="F13572" s="136">
        <v>4.5</v>
      </c>
      <c r="G13572" s="91">
        <v>1</v>
      </c>
      <c r="H13572" s="46">
        <v>2</v>
      </c>
      <c r="I13572" s="47">
        <v>-1</v>
      </c>
      <c r="J13572" s="18">
        <f t="shared" si="869"/>
        <v>1319.2800000000025</v>
      </c>
      <c r="K13572" s="19" t="str">
        <f t="shared" si="867"/>
        <v>Jun-17</v>
      </c>
      <c r="L13572" s="20">
        <f t="shared" si="870"/>
        <v>13360</v>
      </c>
      <c r="M13572" s="21">
        <f t="shared" si="868"/>
        <v>9.8748502994012166E-2</v>
      </c>
    </row>
    <row r="13573" spans="1:13" x14ac:dyDescent="0.3">
      <c r="A13573" s="139">
        <v>42891</v>
      </c>
      <c r="B13573" s="140" t="s">
        <v>49</v>
      </c>
      <c r="C13573" s="140">
        <v>18.25</v>
      </c>
      <c r="D13573" s="94"/>
      <c r="E13573" s="140" t="s">
        <v>11603</v>
      </c>
      <c r="F13573" s="140">
        <v>5.5</v>
      </c>
      <c r="G13573" s="91">
        <v>1</v>
      </c>
      <c r="H13573" s="49" t="s">
        <v>6518</v>
      </c>
      <c r="I13573" s="42">
        <v>-1</v>
      </c>
      <c r="J13573" s="18">
        <f t="shared" si="869"/>
        <v>1318.2800000000025</v>
      </c>
      <c r="K13573" s="19" t="str">
        <f t="shared" si="867"/>
        <v>Jun-17</v>
      </c>
      <c r="L13573" s="20">
        <f t="shared" si="870"/>
        <v>13361</v>
      </c>
      <c r="M13573" s="21">
        <f t="shared" si="868"/>
        <v>9.8666267494948168E-2</v>
      </c>
    </row>
    <row r="13574" spans="1:13" x14ac:dyDescent="0.3">
      <c r="A13574" s="139">
        <v>42891</v>
      </c>
      <c r="B13574" s="140" t="s">
        <v>49</v>
      </c>
      <c r="C13574" s="140">
        <v>19.25</v>
      </c>
      <c r="D13574" s="94"/>
      <c r="E13574" s="140" t="s">
        <v>5725</v>
      </c>
      <c r="F13574" s="140">
        <v>4.33</v>
      </c>
      <c r="G13574" s="91">
        <v>1</v>
      </c>
      <c r="H13574" s="49" t="s">
        <v>6526</v>
      </c>
      <c r="I13574" s="42">
        <v>3.33</v>
      </c>
      <c r="J13574" s="18">
        <f t="shared" si="869"/>
        <v>1321.6100000000024</v>
      </c>
      <c r="K13574" s="19" t="str">
        <f t="shared" si="867"/>
        <v>Jun-17</v>
      </c>
      <c r="L13574" s="20">
        <f t="shared" si="870"/>
        <v>13362</v>
      </c>
      <c r="M13574" s="21">
        <f t="shared" si="868"/>
        <v>9.8908097590181293E-2</v>
      </c>
    </row>
    <row r="13575" spans="1:13" x14ac:dyDescent="0.3">
      <c r="A13575" s="139">
        <v>42891</v>
      </c>
      <c r="B13575" s="140" t="s">
        <v>49</v>
      </c>
      <c r="C13575" s="140">
        <v>20.25</v>
      </c>
      <c r="D13575" s="94"/>
      <c r="E13575" s="140" t="s">
        <v>11604</v>
      </c>
      <c r="F13575" s="140">
        <v>5.5</v>
      </c>
      <c r="G13575" s="91">
        <v>1</v>
      </c>
      <c r="H13575" s="49" t="s">
        <v>11526</v>
      </c>
      <c r="I13575" s="42">
        <v>-1</v>
      </c>
      <c r="J13575" s="18">
        <f t="shared" si="869"/>
        <v>1320.6100000000024</v>
      </c>
      <c r="K13575" s="19" t="str">
        <f t="shared" si="867"/>
        <v>Jun-17</v>
      </c>
      <c r="L13575" s="20">
        <f t="shared" si="870"/>
        <v>13363</v>
      </c>
      <c r="M13575" s="21">
        <f t="shared" si="868"/>
        <v>9.8825862456035501E-2</v>
      </c>
    </row>
    <row r="13576" spans="1:13" x14ac:dyDescent="0.3">
      <c r="A13576" s="116">
        <v>42892</v>
      </c>
      <c r="B13576" s="90" t="s">
        <v>143</v>
      </c>
      <c r="C13576" s="103">
        <v>0.71527777777777779</v>
      </c>
      <c r="D13576" s="94" t="s">
        <v>31</v>
      </c>
      <c r="E13576" s="90" t="s">
        <v>4513</v>
      </c>
      <c r="F13576" s="115">
        <v>3</v>
      </c>
      <c r="G13576" s="92">
        <v>1</v>
      </c>
      <c r="H13576" s="90" t="s">
        <v>42</v>
      </c>
      <c r="I13576" s="77">
        <f>IF(H13576="Lost",G13576*-1,IF(H13576="Won",     IF(D13576="E/W",            G13576*(F13576-1)*0.5*1.25,    IF(D13576="place",   G13576*(F13576-1) *0.95,  G13576*(F13576-1) )),            IF(H13576="Placed",     (G13576*-0.5)  + (0.5*G13576*(F13576-1)*0.2),0)         ))</f>
        <v>2</v>
      </c>
      <c r="J13576" s="18">
        <f t="shared" si="869"/>
        <v>1322.6100000000024</v>
      </c>
      <c r="K13576" s="19" t="str">
        <f t="shared" si="867"/>
        <v>Jun-17</v>
      </c>
      <c r="L13576" s="20">
        <f t="shared" si="870"/>
        <v>13364</v>
      </c>
      <c r="M13576" s="21">
        <f t="shared" si="868"/>
        <v>9.8968123316372517E-2</v>
      </c>
    </row>
    <row r="13577" spans="1:13" x14ac:dyDescent="0.3">
      <c r="A13577" s="116">
        <v>42892</v>
      </c>
      <c r="B13577" s="90" t="s">
        <v>30</v>
      </c>
      <c r="C13577" s="103">
        <v>0.75347222222222221</v>
      </c>
      <c r="D13577" s="94" t="s">
        <v>31</v>
      </c>
      <c r="E13577" s="90" t="s">
        <v>4514</v>
      </c>
      <c r="F13577" s="115">
        <v>3</v>
      </c>
      <c r="G13577" s="92">
        <v>1</v>
      </c>
      <c r="H13577" s="90" t="s">
        <v>33</v>
      </c>
      <c r="I13577" s="77">
        <f>IF(H13577="Lost",G13577*-1,IF(H13577="Won",     IF(D13577="E/W",            G13577*(F13577-1)*0.5*1.25,    IF(D13577="place",   G13577*(F13577-1) *0.95,  G13577*(F13577-1) )),            IF(H13577="Placed",     (G13577*-0.5)  + (0.5*G13577*(F13577-1)*0.2),0)         ))</f>
        <v>-1</v>
      </c>
      <c r="J13577" s="18">
        <f t="shared" si="869"/>
        <v>1321.6100000000024</v>
      </c>
      <c r="K13577" s="19" t="str">
        <f t="shared" si="867"/>
        <v>Jun-17</v>
      </c>
      <c r="L13577" s="20">
        <f t="shared" si="870"/>
        <v>13365</v>
      </c>
      <c r="M13577" s="21">
        <f t="shared" si="868"/>
        <v>9.8885895997007284E-2</v>
      </c>
    </row>
    <row r="13578" spans="1:13" x14ac:dyDescent="0.3">
      <c r="A13578" s="116">
        <v>42892</v>
      </c>
      <c r="B13578" s="90" t="s">
        <v>30</v>
      </c>
      <c r="C13578" s="103">
        <v>0.77430555555555547</v>
      </c>
      <c r="D13578" s="94" t="s">
        <v>31</v>
      </c>
      <c r="E13578" s="90" t="s">
        <v>4515</v>
      </c>
      <c r="F13578" s="115">
        <v>2.88</v>
      </c>
      <c r="G13578" s="92">
        <v>1</v>
      </c>
      <c r="H13578" s="90" t="s">
        <v>33</v>
      </c>
      <c r="I13578" s="77">
        <f>IF(H13578="Lost",G13578*-1,IF(H13578="Won",     IF(D13578="E/W",            G13578*(F13578-1)*0.5*1.25,    IF(D13578="place",   G13578*(F13578-1) *0.95,  G13578*(F13578-1) )),            IF(H13578="Placed",     (G13578*-0.5)  + (0.5*G13578*(F13578-1)*0.2),0)         ))</f>
        <v>-1</v>
      </c>
      <c r="J13578" s="18">
        <f t="shared" si="869"/>
        <v>1320.6100000000024</v>
      </c>
      <c r="K13578" s="19" t="str">
        <f t="shared" si="867"/>
        <v>Jun-17</v>
      </c>
      <c r="L13578" s="20">
        <f t="shared" si="870"/>
        <v>13366</v>
      </c>
      <c r="M13578" s="21">
        <f t="shared" si="868"/>
        <v>9.8803680981595268E-2</v>
      </c>
    </row>
    <row r="13579" spans="1:13" x14ac:dyDescent="0.3">
      <c r="A13579" s="116">
        <v>42892</v>
      </c>
      <c r="B13579" s="90" t="s">
        <v>74</v>
      </c>
      <c r="C13579" s="103">
        <v>0.83680555555555547</v>
      </c>
      <c r="D13579" s="94" t="s">
        <v>31</v>
      </c>
      <c r="E13579" s="90" t="s">
        <v>4516</v>
      </c>
      <c r="F13579" s="115">
        <v>4</v>
      </c>
      <c r="G13579" s="92">
        <v>1</v>
      </c>
      <c r="H13579" s="90" t="s">
        <v>33</v>
      </c>
      <c r="I13579" s="77">
        <f>IF(H13579="Lost",G13579*-1,IF(H13579="Won",     IF(D13579="E/W",            G13579*(F13579-1)*0.5*1.25,    IF(D13579="place",   G13579*(F13579-1) *0.95,  G13579*(F13579-1) )),            IF(H13579="Placed",     (G13579*-0.5)  + (0.5*G13579*(F13579-1)*0.2),0)         ))</f>
        <v>-1</v>
      </c>
      <c r="J13579" s="18">
        <f t="shared" si="869"/>
        <v>1319.6100000000024</v>
      </c>
      <c r="K13579" s="19" t="str">
        <f t="shared" si="867"/>
        <v>Jun-17</v>
      </c>
      <c r="L13579" s="20">
        <f t="shared" si="870"/>
        <v>13367</v>
      </c>
      <c r="M13579" s="21">
        <f t="shared" si="868"/>
        <v>9.8721478267375054E-2</v>
      </c>
    </row>
    <row r="13580" spans="1:13" x14ac:dyDescent="0.3">
      <c r="A13580" s="137">
        <v>42892</v>
      </c>
      <c r="B13580" s="136" t="s">
        <v>46</v>
      </c>
      <c r="C13580" s="136">
        <v>15.2</v>
      </c>
      <c r="D13580" s="94"/>
      <c r="E13580" s="136" t="s">
        <v>11610</v>
      </c>
      <c r="F13580" s="136">
        <v>4.5</v>
      </c>
      <c r="G13580" s="91">
        <v>1</v>
      </c>
      <c r="H13580" s="46">
        <v>5</v>
      </c>
      <c r="I13580" s="47">
        <v>-1</v>
      </c>
      <c r="J13580" s="18">
        <f t="shared" si="869"/>
        <v>1318.6100000000024</v>
      </c>
      <c r="K13580" s="19" t="str">
        <f t="shared" si="867"/>
        <v>Jun-17</v>
      </c>
      <c r="L13580" s="20">
        <f t="shared" si="870"/>
        <v>13368</v>
      </c>
      <c r="M13580" s="21">
        <f t="shared" si="868"/>
        <v>9.8639287851586058E-2</v>
      </c>
    </row>
    <row r="13581" spans="1:13" x14ac:dyDescent="0.3">
      <c r="A13581" s="137">
        <v>42892</v>
      </c>
      <c r="B13581" s="136" t="s">
        <v>143</v>
      </c>
      <c r="C13581" s="136">
        <v>16.399999999999999</v>
      </c>
      <c r="D13581" s="94"/>
      <c r="E13581" s="136" t="s">
        <v>4546</v>
      </c>
      <c r="F13581" s="136">
        <v>6</v>
      </c>
      <c r="G13581" s="91">
        <v>1</v>
      </c>
      <c r="H13581" s="46">
        <v>5</v>
      </c>
      <c r="I13581" s="47">
        <v>-1</v>
      </c>
      <c r="J13581" s="18">
        <f t="shared" si="869"/>
        <v>1317.6100000000024</v>
      </c>
      <c r="K13581" s="19" t="str">
        <f t="shared" si="867"/>
        <v>Jun-17</v>
      </c>
      <c r="L13581" s="20">
        <f t="shared" si="870"/>
        <v>13369</v>
      </c>
      <c r="M13581" s="21">
        <f t="shared" si="868"/>
        <v>9.8557109731468501E-2</v>
      </c>
    </row>
    <row r="13582" spans="1:13" x14ac:dyDescent="0.3">
      <c r="A13582" s="139">
        <v>42892</v>
      </c>
      <c r="B13582" s="140" t="s">
        <v>74</v>
      </c>
      <c r="C13582" s="140">
        <v>17.5</v>
      </c>
      <c r="D13582" s="94"/>
      <c r="E13582" s="140" t="s">
        <v>11607</v>
      </c>
      <c r="F13582" s="140">
        <v>5</v>
      </c>
      <c r="G13582" s="91">
        <v>1</v>
      </c>
      <c r="H13582" s="49" t="s">
        <v>6518</v>
      </c>
      <c r="I13582" s="42">
        <v>-1</v>
      </c>
      <c r="J13582" s="18">
        <f t="shared" si="869"/>
        <v>1316.6100000000024</v>
      </c>
      <c r="K13582" s="19" t="str">
        <f t="shared" si="867"/>
        <v>Jun-17</v>
      </c>
      <c r="L13582" s="20">
        <f t="shared" si="870"/>
        <v>13370</v>
      </c>
      <c r="M13582" s="21">
        <f t="shared" si="868"/>
        <v>9.8474943904263451E-2</v>
      </c>
    </row>
    <row r="13583" spans="1:13" x14ac:dyDescent="0.3">
      <c r="A13583" s="139">
        <v>42892</v>
      </c>
      <c r="B13583" s="140" t="s">
        <v>74</v>
      </c>
      <c r="C13583" s="140">
        <v>17.5</v>
      </c>
      <c r="D13583" s="94"/>
      <c r="E13583" s="140" t="s">
        <v>11608</v>
      </c>
      <c r="F13583" s="140">
        <v>5.5</v>
      </c>
      <c r="G13583" s="91">
        <v>1</v>
      </c>
      <c r="H13583" s="49" t="s">
        <v>11526</v>
      </c>
      <c r="I13583" s="42">
        <v>-1</v>
      </c>
      <c r="J13583" s="18">
        <f t="shared" si="869"/>
        <v>1315.6100000000024</v>
      </c>
      <c r="K13583" s="19" t="str">
        <f t="shared" si="867"/>
        <v>Jun-17</v>
      </c>
      <c r="L13583" s="20">
        <f t="shared" si="870"/>
        <v>13371</v>
      </c>
      <c r="M13583" s="21">
        <f t="shared" si="868"/>
        <v>9.839279036721281E-2</v>
      </c>
    </row>
    <row r="13584" spans="1:13" x14ac:dyDescent="0.3">
      <c r="A13584" s="139">
        <v>42892</v>
      </c>
      <c r="B13584" s="140" t="s">
        <v>30</v>
      </c>
      <c r="C13584" s="140">
        <v>19.05</v>
      </c>
      <c r="D13584" s="94"/>
      <c r="E13584" s="140" t="s">
        <v>11609</v>
      </c>
      <c r="F13584" s="140">
        <v>5.5</v>
      </c>
      <c r="G13584" s="91">
        <v>1</v>
      </c>
      <c r="H13584" s="49" t="s">
        <v>6512</v>
      </c>
      <c r="I13584" s="42">
        <v>-1</v>
      </c>
      <c r="J13584" s="18">
        <f t="shared" si="869"/>
        <v>1314.6100000000024</v>
      </c>
      <c r="K13584" s="19" t="str">
        <f t="shared" si="867"/>
        <v>Jun-17</v>
      </c>
      <c r="L13584" s="20">
        <f t="shared" si="870"/>
        <v>13372</v>
      </c>
      <c r="M13584" s="21">
        <f t="shared" si="868"/>
        <v>9.8310649117559254E-2</v>
      </c>
    </row>
    <row r="13585" spans="1:13" x14ac:dyDescent="0.3">
      <c r="A13585" s="116">
        <v>42893</v>
      </c>
      <c r="B13585" s="90" t="s">
        <v>45</v>
      </c>
      <c r="C13585" s="103">
        <v>0.61805555555555558</v>
      </c>
      <c r="D13585" s="94" t="s">
        <v>31</v>
      </c>
      <c r="E13585" s="90" t="s">
        <v>4517</v>
      </c>
      <c r="F13585" s="115">
        <v>2.88</v>
      </c>
      <c r="G13585" s="92">
        <v>1</v>
      </c>
      <c r="H13585" s="90" t="s">
        <v>42</v>
      </c>
      <c r="I13585" s="77">
        <f>IF(H13585="Lost",G13585*-1,IF(H13585="Won",     IF(D13585="E/W",            G13585*(F13585-1)*0.5*1.25,    IF(D13585="place",   G13585*(F13585-1) *0.95,  G13585*(F13585-1) )),            IF(H13585="Placed",     (G13585*-0.5)  + (0.5*G13585*(F13585-1)*0.2),0)         ))</f>
        <v>1.88</v>
      </c>
      <c r="J13585" s="18">
        <f t="shared" si="869"/>
        <v>1316.4900000000025</v>
      </c>
      <c r="K13585" s="19" t="str">
        <f t="shared" si="867"/>
        <v>Jun-17</v>
      </c>
      <c r="L13585" s="20">
        <f t="shared" si="870"/>
        <v>13373</v>
      </c>
      <c r="M13585" s="21">
        <f t="shared" si="868"/>
        <v>9.8443879458610828E-2</v>
      </c>
    </row>
    <row r="13586" spans="1:13" x14ac:dyDescent="0.3">
      <c r="A13586" s="116">
        <v>42893</v>
      </c>
      <c r="B13586" s="90" t="s">
        <v>135</v>
      </c>
      <c r="C13586" s="103">
        <v>0.79513888888888884</v>
      </c>
      <c r="D13586" s="94" t="s">
        <v>31</v>
      </c>
      <c r="E13586" s="90" t="s">
        <v>4519</v>
      </c>
      <c r="F13586" s="115">
        <v>2.75</v>
      </c>
      <c r="G13586" s="92">
        <v>1</v>
      </c>
      <c r="H13586" s="90" t="s">
        <v>33</v>
      </c>
      <c r="I13586" s="77">
        <f>IF(H13586="Lost",G13586*-1,IF(H13586="Won",     IF(D13586="E/W",            G13586*(F13586-1)*0.5*1.25,    IF(D13586="place",   G13586*(F13586-1) *0.95,  G13586*(F13586-1) )),            IF(H13586="Placed",     (G13586*-0.5)  + (0.5*G13586*(F13586-1)*0.2),0)         ))</f>
        <v>-1</v>
      </c>
      <c r="J13586" s="18">
        <f t="shared" si="869"/>
        <v>1315.4900000000025</v>
      </c>
      <c r="K13586" s="19" t="str">
        <f t="shared" si="867"/>
        <v>Jun-17</v>
      </c>
      <c r="L13586" s="20">
        <f t="shared" si="870"/>
        <v>13374</v>
      </c>
      <c r="M13586" s="21">
        <f t="shared" si="868"/>
        <v>9.8361746672648603E-2</v>
      </c>
    </row>
    <row r="13587" spans="1:13" x14ac:dyDescent="0.3">
      <c r="A13587" s="116">
        <v>42893</v>
      </c>
      <c r="B13587" s="90" t="s">
        <v>135</v>
      </c>
      <c r="C13587" s="103">
        <v>0.81597222222222221</v>
      </c>
      <c r="D13587" s="94" t="s">
        <v>31</v>
      </c>
      <c r="E13587" s="90" t="s">
        <v>4049</v>
      </c>
      <c r="F13587" s="115">
        <v>3.5</v>
      </c>
      <c r="G13587" s="92">
        <v>1</v>
      </c>
      <c r="H13587" s="90" t="s">
        <v>33</v>
      </c>
      <c r="I13587" s="77">
        <f>IF(H13587="Lost",G13587*-1,IF(H13587="Won",     IF(D13587="E/W",            G13587*(F13587-1)*0.5*1.25,    IF(D13587="place",   G13587*(F13587-1) *0.95,  G13587*(F13587-1) )),            IF(H13587="Placed",     (G13587*-0.5)  + (0.5*G13587*(F13587-1)*0.2),0)         ))</f>
        <v>-1</v>
      </c>
      <c r="J13587" s="18">
        <f t="shared" si="869"/>
        <v>1314.4900000000025</v>
      </c>
      <c r="K13587" s="19" t="str">
        <f t="shared" si="867"/>
        <v>Jun-17</v>
      </c>
      <c r="L13587" s="20">
        <f t="shared" si="870"/>
        <v>13375</v>
      </c>
      <c r="M13587" s="21">
        <f t="shared" si="868"/>
        <v>9.8279626168224485E-2</v>
      </c>
    </row>
    <row r="13588" spans="1:13" x14ac:dyDescent="0.3">
      <c r="A13588" s="116">
        <v>42893</v>
      </c>
      <c r="B13588" s="90" t="s">
        <v>43</v>
      </c>
      <c r="C13588" s="103">
        <v>0.82986111111111116</v>
      </c>
      <c r="D13588" s="94" t="s">
        <v>31</v>
      </c>
      <c r="E13588" s="90" t="s">
        <v>4518</v>
      </c>
      <c r="F13588" s="115">
        <v>3.75</v>
      </c>
      <c r="G13588" s="92">
        <v>1</v>
      </c>
      <c r="H13588" s="90" t="s">
        <v>33</v>
      </c>
      <c r="I13588" s="77">
        <f>IF(H13588="Lost",G13588*-1,IF(H13588="Won",     IF(D13588="E/W",            G13588*(F13588-1)*0.5*1.25,    IF(D13588="place",   G13588*(F13588-1) *0.95,  G13588*(F13588-1) )),            IF(H13588="Placed",     (G13588*-0.5)  + (0.5*G13588*(F13588-1)*0.2),0)         ))</f>
        <v>-1</v>
      </c>
      <c r="J13588" s="18">
        <f t="shared" si="869"/>
        <v>1313.4900000000025</v>
      </c>
      <c r="K13588" s="19" t="str">
        <f t="shared" si="867"/>
        <v>Jun-17</v>
      </c>
      <c r="L13588" s="20">
        <f t="shared" si="870"/>
        <v>13376</v>
      </c>
      <c r="M13588" s="21">
        <f t="shared" si="868"/>
        <v>9.8197517942583926E-2</v>
      </c>
    </row>
    <row r="13589" spans="1:13" x14ac:dyDescent="0.3">
      <c r="A13589" s="137">
        <v>42893</v>
      </c>
      <c r="B13589" s="136" t="s">
        <v>98</v>
      </c>
      <c r="C13589" s="136">
        <v>16.3</v>
      </c>
      <c r="D13589" s="94"/>
      <c r="E13589" s="136" t="s">
        <v>11614</v>
      </c>
      <c r="F13589" s="136">
        <v>5.5</v>
      </c>
      <c r="G13589" s="91">
        <v>1</v>
      </c>
      <c r="H13589" s="46">
        <v>4</v>
      </c>
      <c r="I13589" s="47">
        <v>-1</v>
      </c>
      <c r="J13589" s="18">
        <f t="shared" si="869"/>
        <v>1312.4900000000025</v>
      </c>
      <c r="K13589" s="19" t="str">
        <f t="shared" si="867"/>
        <v>Jun-17</v>
      </c>
      <c r="L13589" s="20">
        <f t="shared" si="870"/>
        <v>13377</v>
      </c>
      <c r="M13589" s="21">
        <f t="shared" si="868"/>
        <v>9.8115421992973198E-2</v>
      </c>
    </row>
    <row r="13590" spans="1:13" x14ac:dyDescent="0.3">
      <c r="A13590" s="139">
        <v>42893</v>
      </c>
      <c r="B13590" s="140" t="s">
        <v>135</v>
      </c>
      <c r="C13590" s="140">
        <v>19.05</v>
      </c>
      <c r="D13590" s="94"/>
      <c r="E13590" s="140" t="s">
        <v>11613</v>
      </c>
      <c r="F13590" s="140">
        <v>6</v>
      </c>
      <c r="G13590" s="91">
        <v>1</v>
      </c>
      <c r="H13590" s="49" t="s">
        <v>6526</v>
      </c>
      <c r="I13590" s="42">
        <v>5.5</v>
      </c>
      <c r="J13590" s="18">
        <f t="shared" si="869"/>
        <v>1317.9900000000025</v>
      </c>
      <c r="K13590" s="19" t="str">
        <f t="shared" si="867"/>
        <v>Jun-17</v>
      </c>
      <c r="L13590" s="20">
        <f t="shared" si="870"/>
        <v>13378</v>
      </c>
      <c r="M13590" s="21">
        <f t="shared" si="868"/>
        <v>9.8519210644341645E-2</v>
      </c>
    </row>
    <row r="13591" spans="1:13" x14ac:dyDescent="0.3">
      <c r="A13591" s="139">
        <v>42893</v>
      </c>
      <c r="B13591" s="140" t="s">
        <v>43</v>
      </c>
      <c r="C13591" s="140">
        <v>19.25</v>
      </c>
      <c r="D13591" s="94"/>
      <c r="E13591" s="140" t="s">
        <v>11611</v>
      </c>
      <c r="F13591" s="140">
        <v>4.33</v>
      </c>
      <c r="G13591" s="91">
        <v>1</v>
      </c>
      <c r="H13591" s="49" t="s">
        <v>11526</v>
      </c>
      <c r="I13591" s="42">
        <v>-1</v>
      </c>
      <c r="J13591" s="18">
        <f t="shared" si="869"/>
        <v>1316.9900000000025</v>
      </c>
      <c r="K13591" s="19" t="str">
        <f t="shared" si="867"/>
        <v>Jun-17</v>
      </c>
      <c r="L13591" s="20">
        <f t="shared" si="870"/>
        <v>13379</v>
      </c>
      <c r="M13591" s="21">
        <f t="shared" si="868"/>
        <v>9.8437102922490652E-2</v>
      </c>
    </row>
    <row r="13592" spans="1:13" x14ac:dyDescent="0.3">
      <c r="A13592" s="139">
        <v>42893</v>
      </c>
      <c r="B13592" s="140" t="s">
        <v>43</v>
      </c>
      <c r="C13592" s="140">
        <v>20.25</v>
      </c>
      <c r="D13592" s="94"/>
      <c r="E13592" s="140" t="s">
        <v>11612</v>
      </c>
      <c r="F13592" s="140">
        <v>6</v>
      </c>
      <c r="G13592" s="91">
        <v>1</v>
      </c>
      <c r="H13592" s="49" t="s">
        <v>6518</v>
      </c>
      <c r="I13592" s="42">
        <v>-1</v>
      </c>
      <c r="J13592" s="18">
        <f t="shared" si="869"/>
        <v>1315.9900000000025</v>
      </c>
      <c r="K13592" s="19" t="str">
        <f t="shared" si="867"/>
        <v>Jun-17</v>
      </c>
      <c r="L13592" s="20">
        <f t="shared" si="870"/>
        <v>13380</v>
      </c>
      <c r="M13592" s="21">
        <f t="shared" si="868"/>
        <v>9.8355007473841738E-2</v>
      </c>
    </row>
    <row r="13593" spans="1:13" x14ac:dyDescent="0.3">
      <c r="A13593" s="116">
        <v>42894</v>
      </c>
      <c r="B13593" s="90" t="s">
        <v>96</v>
      </c>
      <c r="C13593" s="103">
        <v>0.81597222222222221</v>
      </c>
      <c r="D13593" s="94" t="s">
        <v>31</v>
      </c>
      <c r="E13593" s="90" t="s">
        <v>4520</v>
      </c>
      <c r="F13593" s="115">
        <v>3.25</v>
      </c>
      <c r="G13593" s="92">
        <v>1</v>
      </c>
      <c r="H13593" s="90" t="s">
        <v>33</v>
      </c>
      <c r="I13593" s="77">
        <f>IF(H13593="Lost",G13593*-1,IF(H13593="Won",     IF(D13593="E/W",            G13593*(F13593-1)*0.5*1.25,    IF(D13593="place",   G13593*(F13593-1) *0.95,  G13593*(F13593-1) )),            IF(H13593="Placed",     (G13593*-0.5)  + (0.5*G13593*(F13593-1)*0.2),0)         ))</f>
        <v>-1</v>
      </c>
      <c r="J13593" s="18">
        <f t="shared" si="869"/>
        <v>1314.9900000000025</v>
      </c>
      <c r="K13593" s="19" t="str">
        <f t="shared" si="867"/>
        <v>Jun-17</v>
      </c>
      <c r="L13593" s="20">
        <f t="shared" si="870"/>
        <v>13381</v>
      </c>
      <c r="M13593" s="21">
        <f t="shared" si="868"/>
        <v>9.8272924295643257E-2</v>
      </c>
    </row>
    <row r="13594" spans="1:13" x14ac:dyDescent="0.3">
      <c r="A13594" s="116">
        <v>42894</v>
      </c>
      <c r="B13594" s="90" t="s">
        <v>69</v>
      </c>
      <c r="C13594" s="103">
        <v>0.82291666666666663</v>
      </c>
      <c r="D13594" s="94" t="s">
        <v>31</v>
      </c>
      <c r="E13594" s="90" t="s">
        <v>4522</v>
      </c>
      <c r="F13594" s="115">
        <v>2.88</v>
      </c>
      <c r="G13594" s="92">
        <v>1</v>
      </c>
      <c r="H13594" s="90" t="s">
        <v>33</v>
      </c>
      <c r="I13594" s="77">
        <f>IF(H13594="Lost",G13594*-1,IF(H13594="Won",     IF(D13594="E/W",            G13594*(F13594-1)*0.5*1.25,    IF(D13594="place",   G13594*(F13594-1) *0.95,  G13594*(F13594-1) )),            IF(H13594="Placed",     (G13594*-0.5)  + (0.5*G13594*(F13594-1)*0.2),0)         ))</f>
        <v>-1</v>
      </c>
      <c r="J13594" s="18">
        <f t="shared" si="869"/>
        <v>1313.9900000000025</v>
      </c>
      <c r="K13594" s="19" t="str">
        <f t="shared" si="867"/>
        <v>Jun-17</v>
      </c>
      <c r="L13594" s="20">
        <f t="shared" si="870"/>
        <v>13382</v>
      </c>
      <c r="M13594" s="21">
        <f t="shared" si="868"/>
        <v>9.8190853385144411E-2</v>
      </c>
    </row>
    <row r="13595" spans="1:13" x14ac:dyDescent="0.3">
      <c r="A13595" s="116">
        <v>42894</v>
      </c>
      <c r="B13595" s="90" t="s">
        <v>96</v>
      </c>
      <c r="C13595" s="103">
        <v>0.83680555555555547</v>
      </c>
      <c r="D13595" s="94" t="s">
        <v>31</v>
      </c>
      <c r="E13595" s="90" t="s">
        <v>4521</v>
      </c>
      <c r="F13595" s="115">
        <v>3.25</v>
      </c>
      <c r="G13595" s="92">
        <v>1</v>
      </c>
      <c r="H13595" s="90" t="s">
        <v>33</v>
      </c>
      <c r="I13595" s="77">
        <f>IF(H13595="Lost",G13595*-1,IF(H13595="Won",     IF(D13595="E/W",            G13595*(F13595-1)*0.5*1.25,    IF(D13595="place",   G13595*(F13595-1) *0.95,  G13595*(F13595-1) )),            IF(H13595="Placed",     (G13595*-0.5)  + (0.5*G13595*(F13595-1)*0.2),0)         ))</f>
        <v>-1</v>
      </c>
      <c r="J13595" s="18">
        <f t="shared" si="869"/>
        <v>1312.9900000000025</v>
      </c>
      <c r="K13595" s="19" t="str">
        <f t="shared" si="867"/>
        <v>Jun-17</v>
      </c>
      <c r="L13595" s="20">
        <f t="shared" si="870"/>
        <v>13383</v>
      </c>
      <c r="M13595" s="21">
        <f t="shared" si="868"/>
        <v>9.810879473959519E-2</v>
      </c>
    </row>
    <row r="13596" spans="1:13" x14ac:dyDescent="0.3">
      <c r="A13596" s="137">
        <v>42894</v>
      </c>
      <c r="B13596" s="136" t="s">
        <v>135</v>
      </c>
      <c r="C13596" s="136">
        <v>14</v>
      </c>
      <c r="D13596" s="94"/>
      <c r="E13596" s="136" t="s">
        <v>4763</v>
      </c>
      <c r="F13596" s="136">
        <v>6</v>
      </c>
      <c r="G13596" s="91">
        <v>1</v>
      </c>
      <c r="H13596" s="46">
        <v>3</v>
      </c>
      <c r="I13596" s="47">
        <v>-1</v>
      </c>
      <c r="J13596" s="18">
        <f t="shared" si="869"/>
        <v>1311.9900000000025</v>
      </c>
      <c r="K13596" s="19" t="str">
        <f t="shared" si="867"/>
        <v>Jun-17</v>
      </c>
      <c r="L13596" s="20">
        <f t="shared" si="870"/>
        <v>13384</v>
      </c>
      <c r="M13596" s="21">
        <f t="shared" si="868"/>
        <v>9.8026748356246446E-2</v>
      </c>
    </row>
    <row r="13597" spans="1:13" x14ac:dyDescent="0.3">
      <c r="A13597" s="137">
        <v>42894</v>
      </c>
      <c r="B13597" s="136" t="s">
        <v>123</v>
      </c>
      <c r="C13597" s="136">
        <v>14.2</v>
      </c>
      <c r="D13597" s="94"/>
      <c r="E13597" s="136" t="s">
        <v>11618</v>
      </c>
      <c r="F13597" s="136">
        <v>5.5</v>
      </c>
      <c r="G13597" s="91">
        <v>1</v>
      </c>
      <c r="H13597" s="46">
        <v>4</v>
      </c>
      <c r="I13597" s="47">
        <v>-1</v>
      </c>
      <c r="J13597" s="18">
        <f t="shared" si="869"/>
        <v>1310.9900000000025</v>
      </c>
      <c r="K13597" s="19" t="str">
        <f t="shared" si="867"/>
        <v>Jun-17</v>
      </c>
      <c r="L13597" s="20">
        <f t="shared" si="870"/>
        <v>13385</v>
      </c>
      <c r="M13597" s="21">
        <f t="shared" si="868"/>
        <v>9.7944714232349836E-2</v>
      </c>
    </row>
    <row r="13598" spans="1:13" x14ac:dyDescent="0.3">
      <c r="A13598" s="137">
        <v>42894</v>
      </c>
      <c r="B13598" s="136" t="s">
        <v>123</v>
      </c>
      <c r="C13598" s="136">
        <v>15.2</v>
      </c>
      <c r="D13598" s="94"/>
      <c r="E13598" s="136" t="s">
        <v>9798</v>
      </c>
      <c r="F13598" s="136">
        <v>5</v>
      </c>
      <c r="G13598" s="91">
        <v>1</v>
      </c>
      <c r="H13598" s="46">
        <v>1</v>
      </c>
      <c r="I13598" s="47">
        <v>4</v>
      </c>
      <c r="J13598" s="18">
        <f t="shared" si="869"/>
        <v>1314.9900000000025</v>
      </c>
      <c r="K13598" s="19" t="str">
        <f t="shared" si="867"/>
        <v>Jun-17</v>
      </c>
      <c r="L13598" s="20">
        <f t="shared" si="870"/>
        <v>13386</v>
      </c>
      <c r="M13598" s="21">
        <f t="shared" si="868"/>
        <v>9.8236216943075036E-2</v>
      </c>
    </row>
    <row r="13599" spans="1:13" x14ac:dyDescent="0.3">
      <c r="A13599" s="137">
        <v>42894</v>
      </c>
      <c r="B13599" s="136" t="s">
        <v>123</v>
      </c>
      <c r="C13599" s="136">
        <v>15.5</v>
      </c>
      <c r="D13599" s="94"/>
      <c r="E13599" s="136" t="s">
        <v>11619</v>
      </c>
      <c r="F13599" s="136">
        <v>5</v>
      </c>
      <c r="G13599" s="91">
        <v>1</v>
      </c>
      <c r="H13599" s="46" t="s">
        <v>6116</v>
      </c>
      <c r="I13599" s="47">
        <v>-1</v>
      </c>
      <c r="J13599" s="18">
        <f t="shared" si="869"/>
        <v>1313.9900000000025</v>
      </c>
      <c r="K13599" s="19" t="str">
        <f t="shared" si="867"/>
        <v>Jun-17</v>
      </c>
      <c r="L13599" s="20">
        <f t="shared" si="870"/>
        <v>13387</v>
      </c>
      <c r="M13599" s="21">
        <f t="shared" si="868"/>
        <v>9.8154179427803287E-2</v>
      </c>
    </row>
    <row r="13600" spans="1:13" x14ac:dyDescent="0.3">
      <c r="A13600" s="137">
        <v>42894</v>
      </c>
      <c r="B13600" s="136" t="s">
        <v>35</v>
      </c>
      <c r="C13600" s="136">
        <v>16.399999999999999</v>
      </c>
      <c r="D13600" s="94"/>
      <c r="E13600" s="136" t="s">
        <v>8846</v>
      </c>
      <c r="F13600" s="136">
        <v>4.5</v>
      </c>
      <c r="G13600" s="91">
        <v>0</v>
      </c>
      <c r="H13600" s="46" t="s">
        <v>6111</v>
      </c>
      <c r="I13600" s="47">
        <v>0</v>
      </c>
      <c r="J13600" s="18">
        <f t="shared" si="869"/>
        <v>1313.9900000000025</v>
      </c>
      <c r="K13600" s="19" t="str">
        <f t="shared" si="867"/>
        <v>Jun-17</v>
      </c>
      <c r="L13600" s="20">
        <f t="shared" si="870"/>
        <v>13387</v>
      </c>
      <c r="M13600" s="21">
        <f t="shared" si="868"/>
        <v>9.8154179427803287E-2</v>
      </c>
    </row>
    <row r="13601" spans="1:13" x14ac:dyDescent="0.3">
      <c r="A13601" s="139">
        <v>42894</v>
      </c>
      <c r="B13601" s="140" t="s">
        <v>69</v>
      </c>
      <c r="C13601" s="140">
        <v>18.399999999999999</v>
      </c>
      <c r="D13601" s="94"/>
      <c r="E13601" s="140" t="s">
        <v>11615</v>
      </c>
      <c r="F13601" s="140">
        <v>4.5</v>
      </c>
      <c r="G13601" s="91">
        <v>1</v>
      </c>
      <c r="H13601" s="49" t="s">
        <v>6526</v>
      </c>
      <c r="I13601" s="42">
        <v>4</v>
      </c>
      <c r="J13601" s="18">
        <f t="shared" si="869"/>
        <v>1317.9900000000025</v>
      </c>
      <c r="K13601" s="19" t="str">
        <f t="shared" si="867"/>
        <v>Jun-17</v>
      </c>
      <c r="L13601" s="20">
        <f t="shared" si="870"/>
        <v>13388</v>
      </c>
      <c r="M13601" s="21">
        <f t="shared" si="868"/>
        <v>9.8445622945921907E-2</v>
      </c>
    </row>
    <row r="13602" spans="1:13" x14ac:dyDescent="0.3">
      <c r="A13602" s="139">
        <v>42894</v>
      </c>
      <c r="B13602" s="140" t="s">
        <v>69</v>
      </c>
      <c r="C13602" s="140">
        <v>19.100000000000001</v>
      </c>
      <c r="D13602" s="94"/>
      <c r="E13602" s="140" t="s">
        <v>11616</v>
      </c>
      <c r="F13602" s="140">
        <v>5</v>
      </c>
      <c r="G13602" s="91">
        <v>1</v>
      </c>
      <c r="H13602" s="49" t="s">
        <v>6518</v>
      </c>
      <c r="I13602" s="42">
        <v>-1</v>
      </c>
      <c r="J13602" s="18">
        <f t="shared" si="869"/>
        <v>1316.9900000000025</v>
      </c>
      <c r="K13602" s="19" t="str">
        <f t="shared" si="867"/>
        <v>Jun-17</v>
      </c>
      <c r="L13602" s="20">
        <f t="shared" si="870"/>
        <v>13389</v>
      </c>
      <c r="M13602" s="21">
        <f t="shared" si="868"/>
        <v>9.8363582044962469E-2</v>
      </c>
    </row>
    <row r="13603" spans="1:13" x14ac:dyDescent="0.3">
      <c r="A13603" s="139">
        <v>42894</v>
      </c>
      <c r="B13603" s="140" t="s">
        <v>69</v>
      </c>
      <c r="C13603" s="140">
        <v>21.2</v>
      </c>
      <c r="D13603" s="94"/>
      <c r="E13603" s="140" t="s">
        <v>11617</v>
      </c>
      <c r="F13603" s="140">
        <v>4.5</v>
      </c>
      <c r="G13603" s="91">
        <v>1</v>
      </c>
      <c r="H13603" s="49" t="s">
        <v>11526</v>
      </c>
      <c r="I13603" s="42">
        <v>-1</v>
      </c>
      <c r="J13603" s="18">
        <f t="shared" si="869"/>
        <v>1315.9900000000025</v>
      </c>
      <c r="K13603" s="19" t="str">
        <f t="shared" si="867"/>
        <v>Jun-17</v>
      </c>
      <c r="L13603" s="20">
        <f t="shared" si="870"/>
        <v>13390</v>
      </c>
      <c r="M13603" s="21">
        <f t="shared" si="868"/>
        <v>9.8281553398058441E-2</v>
      </c>
    </row>
    <row r="13604" spans="1:13" x14ac:dyDescent="0.3">
      <c r="A13604" s="116">
        <v>42895</v>
      </c>
      <c r="B13604" s="90" t="s">
        <v>38</v>
      </c>
      <c r="C13604" s="103">
        <v>0.61805555555555558</v>
      </c>
      <c r="D13604" s="94" t="s">
        <v>31</v>
      </c>
      <c r="E13604" s="90" t="s">
        <v>4523</v>
      </c>
      <c r="F13604" s="115">
        <v>3.25</v>
      </c>
      <c r="G13604" s="92">
        <v>1</v>
      </c>
      <c r="H13604" s="90" t="s">
        <v>42</v>
      </c>
      <c r="I13604" s="77">
        <f>IF(H13604="Lost",G13604*-1,IF(H13604="Won",     IF(D13604="E/W",            G13604*(F13604-1)*0.5*1.25,    IF(D13604="place",   G13604*(F13604-1) *0.95,  G13604*(F13604-1) )),            IF(H13604="Placed",     (G13604*-0.5)  + (0.5*G13604*(F13604-1)*0.2),0)         ))</f>
        <v>2.25</v>
      </c>
      <c r="J13604" s="18">
        <f t="shared" si="869"/>
        <v>1318.2400000000025</v>
      </c>
      <c r="K13604" s="19" t="str">
        <f t="shared" si="867"/>
        <v>Jun-17</v>
      </c>
      <c r="L13604" s="20">
        <f t="shared" si="870"/>
        <v>13391</v>
      </c>
      <c r="M13604" s="21">
        <f t="shared" si="868"/>
        <v>9.8442237323575724E-2</v>
      </c>
    </row>
    <row r="13605" spans="1:13" x14ac:dyDescent="0.3">
      <c r="A13605" s="116">
        <v>42895</v>
      </c>
      <c r="B13605" s="90" t="s">
        <v>141</v>
      </c>
      <c r="C13605" s="103">
        <v>0.81944444444444453</v>
      </c>
      <c r="D13605" s="94" t="s">
        <v>31</v>
      </c>
      <c r="E13605" s="90" t="s">
        <v>4525</v>
      </c>
      <c r="F13605" s="115">
        <v>3.5</v>
      </c>
      <c r="G13605" s="92">
        <v>1</v>
      </c>
      <c r="H13605" s="90" t="s">
        <v>33</v>
      </c>
      <c r="I13605" s="77">
        <f>IF(H13605="Lost",G13605*-1,IF(H13605="Won",     IF(D13605="E/W",            G13605*(F13605-1)*0.5*1.25,    IF(D13605="place",   G13605*(F13605-1) *0.95,  G13605*(F13605-1) )),            IF(H13605="Placed",     (G13605*-0.5)  + (0.5*G13605*(F13605-1)*0.2),0)         ))</f>
        <v>-1</v>
      </c>
      <c r="J13605" s="18">
        <f t="shared" si="869"/>
        <v>1317.2400000000025</v>
      </c>
      <c r="K13605" s="19" t="str">
        <f t="shared" si="867"/>
        <v>Jun-17</v>
      </c>
      <c r="L13605" s="20">
        <f t="shared" si="870"/>
        <v>13392</v>
      </c>
      <c r="M13605" s="21">
        <f t="shared" si="868"/>
        <v>9.8360215053763633E-2</v>
      </c>
    </row>
    <row r="13606" spans="1:13" x14ac:dyDescent="0.3">
      <c r="A13606" s="116">
        <v>42895</v>
      </c>
      <c r="B13606" s="90" t="s">
        <v>146</v>
      </c>
      <c r="C13606" s="103">
        <v>0.82638888888888884</v>
      </c>
      <c r="D13606" s="94" t="s">
        <v>31</v>
      </c>
      <c r="E13606" s="90" t="s">
        <v>4524</v>
      </c>
      <c r="F13606" s="115">
        <v>3.25</v>
      </c>
      <c r="G13606" s="92">
        <v>1</v>
      </c>
      <c r="H13606" s="90" t="s">
        <v>33</v>
      </c>
      <c r="I13606" s="77">
        <f>IF(H13606="Lost",G13606*-1,IF(H13606="Won",     IF(D13606="E/W",            G13606*(F13606-1)*0.5*1.25,    IF(D13606="place",   G13606*(F13606-1) *0.95,  G13606*(F13606-1) )),            IF(H13606="Placed",     (G13606*-0.5)  + (0.5*G13606*(F13606-1)*0.2),0)         ))</f>
        <v>-1</v>
      </c>
      <c r="J13606" s="18">
        <f t="shared" si="869"/>
        <v>1316.2400000000025</v>
      </c>
      <c r="K13606" s="19" t="str">
        <f t="shared" si="867"/>
        <v>Jun-17</v>
      </c>
      <c r="L13606" s="20">
        <f t="shared" si="870"/>
        <v>13393</v>
      </c>
      <c r="M13606" s="21">
        <f t="shared" si="868"/>
        <v>9.8278205032479846E-2</v>
      </c>
    </row>
    <row r="13607" spans="1:13" x14ac:dyDescent="0.3">
      <c r="A13607" s="137">
        <v>42895</v>
      </c>
      <c r="B13607" s="136" t="s">
        <v>45</v>
      </c>
      <c r="C13607" s="136">
        <v>14</v>
      </c>
      <c r="D13607" s="94"/>
      <c r="E13607" s="136" t="s">
        <v>11625</v>
      </c>
      <c r="F13607" s="136">
        <v>5.5</v>
      </c>
      <c r="G13607" s="91">
        <v>1</v>
      </c>
      <c r="H13607" s="46">
        <v>1</v>
      </c>
      <c r="I13607" s="47">
        <v>10</v>
      </c>
      <c r="J13607" s="18">
        <f t="shared" si="869"/>
        <v>1326.2400000000025</v>
      </c>
      <c r="K13607" s="19" t="str">
        <f t="shared" si="867"/>
        <v>Jun-17</v>
      </c>
      <c r="L13607" s="20">
        <f t="shared" si="870"/>
        <v>13394</v>
      </c>
      <c r="M13607" s="21">
        <f t="shared" si="868"/>
        <v>9.90174705091834E-2</v>
      </c>
    </row>
    <row r="13608" spans="1:13" x14ac:dyDescent="0.3">
      <c r="A13608" s="137">
        <v>42895</v>
      </c>
      <c r="B13608" s="136" t="s">
        <v>38</v>
      </c>
      <c r="C13608" s="136">
        <v>16.2</v>
      </c>
      <c r="D13608" s="94"/>
      <c r="E13608" s="136" t="s">
        <v>11629</v>
      </c>
      <c r="F13608" s="136">
        <v>5.5</v>
      </c>
      <c r="G13608" s="91">
        <v>1</v>
      </c>
      <c r="H13608" s="46">
        <v>2</v>
      </c>
      <c r="I13608" s="47">
        <v>-1</v>
      </c>
      <c r="J13608" s="18">
        <f t="shared" si="869"/>
        <v>1325.2400000000025</v>
      </c>
      <c r="K13608" s="19" t="str">
        <f t="shared" si="867"/>
        <v>Jun-17</v>
      </c>
      <c r="L13608" s="20">
        <f t="shared" si="870"/>
        <v>13395</v>
      </c>
      <c r="M13608" s="21">
        <f t="shared" si="868"/>
        <v>9.8935423665547029E-2</v>
      </c>
    </row>
    <row r="13609" spans="1:13" x14ac:dyDescent="0.3">
      <c r="A13609" s="137">
        <v>42895</v>
      </c>
      <c r="B13609" s="136" t="s">
        <v>69</v>
      </c>
      <c r="C13609" s="136">
        <v>16.399999999999999</v>
      </c>
      <c r="D13609" s="94"/>
      <c r="E13609" s="136" t="s">
        <v>11627</v>
      </c>
      <c r="F13609" s="136">
        <v>5</v>
      </c>
      <c r="G13609" s="91">
        <v>1</v>
      </c>
      <c r="H13609" s="46">
        <v>1</v>
      </c>
      <c r="I13609" s="47">
        <v>4</v>
      </c>
      <c r="J13609" s="18">
        <f t="shared" si="869"/>
        <v>1329.2400000000025</v>
      </c>
      <c r="K13609" s="19" t="str">
        <f t="shared" si="867"/>
        <v>Jun-17</v>
      </c>
      <c r="L13609" s="20">
        <f t="shared" si="870"/>
        <v>13396</v>
      </c>
      <c r="M13609" s="21">
        <f t="shared" si="868"/>
        <v>9.9226634816363277E-2</v>
      </c>
    </row>
    <row r="13610" spans="1:13" x14ac:dyDescent="0.3">
      <c r="A13610" s="137">
        <v>42895</v>
      </c>
      <c r="B13610" s="136" t="s">
        <v>69</v>
      </c>
      <c r="C13610" s="136">
        <v>17.100000000000001</v>
      </c>
      <c r="D13610" s="94"/>
      <c r="E13610" s="136" t="s">
        <v>11628</v>
      </c>
      <c r="F13610" s="136">
        <v>5</v>
      </c>
      <c r="G13610" s="91">
        <v>1</v>
      </c>
      <c r="H13610" s="46">
        <v>2</v>
      </c>
      <c r="I13610" s="47">
        <v>-1</v>
      </c>
      <c r="J13610" s="18">
        <f t="shared" si="869"/>
        <v>1328.2400000000025</v>
      </c>
      <c r="K13610" s="19" t="str">
        <f t="shared" si="867"/>
        <v>Jun-17</v>
      </c>
      <c r="L13610" s="20">
        <f t="shared" si="870"/>
        <v>13397</v>
      </c>
      <c r="M13610" s="21">
        <f t="shared" si="868"/>
        <v>9.9144584608494624E-2</v>
      </c>
    </row>
    <row r="13611" spans="1:13" x14ac:dyDescent="0.3">
      <c r="A13611" s="137">
        <v>42895</v>
      </c>
      <c r="B13611" s="136" t="s">
        <v>38</v>
      </c>
      <c r="C13611" s="136">
        <v>17.2</v>
      </c>
      <c r="D13611" s="94"/>
      <c r="E13611" s="136" t="s">
        <v>11630</v>
      </c>
      <c r="F13611" s="136">
        <v>5</v>
      </c>
      <c r="G13611" s="91">
        <v>1</v>
      </c>
      <c r="H13611" s="46">
        <v>1</v>
      </c>
      <c r="I13611" s="47">
        <v>5.5</v>
      </c>
      <c r="J13611" s="18">
        <f t="shared" si="869"/>
        <v>1333.7400000000025</v>
      </c>
      <c r="K13611" s="19" t="str">
        <f t="shared" si="867"/>
        <v>Jun-17</v>
      </c>
      <c r="L13611" s="20">
        <f t="shared" si="870"/>
        <v>13398</v>
      </c>
      <c r="M13611" s="21">
        <f t="shared" si="868"/>
        <v>9.9547693685624911E-2</v>
      </c>
    </row>
    <row r="13612" spans="1:13" x14ac:dyDescent="0.3">
      <c r="A13612" s="137">
        <v>42895</v>
      </c>
      <c r="B13612" s="136" t="s">
        <v>45</v>
      </c>
      <c r="C13612" s="136">
        <v>17.350000000000001</v>
      </c>
      <c r="D13612" s="94"/>
      <c r="E13612" s="136" t="s">
        <v>11626</v>
      </c>
      <c r="F13612" s="136">
        <v>6</v>
      </c>
      <c r="G13612" s="91">
        <v>1</v>
      </c>
      <c r="H13612" s="46">
        <v>1</v>
      </c>
      <c r="I13612" s="47">
        <v>3.75</v>
      </c>
      <c r="J13612" s="18">
        <f t="shared" si="869"/>
        <v>1337.4900000000025</v>
      </c>
      <c r="K13612" s="19" t="str">
        <f t="shared" si="867"/>
        <v>Jun-17</v>
      </c>
      <c r="L13612" s="20">
        <f t="shared" si="870"/>
        <v>13399</v>
      </c>
      <c r="M13612" s="21">
        <f t="shared" si="868"/>
        <v>9.9820135831032358E-2</v>
      </c>
    </row>
    <row r="13613" spans="1:13" x14ac:dyDescent="0.3">
      <c r="A13613" s="139">
        <v>42895</v>
      </c>
      <c r="B13613" s="140" t="s">
        <v>141</v>
      </c>
      <c r="C13613" s="140">
        <v>17.55</v>
      </c>
      <c r="D13613" s="94"/>
      <c r="E13613" s="140" t="s">
        <v>11621</v>
      </c>
      <c r="F13613" s="140">
        <v>5.5</v>
      </c>
      <c r="G13613" s="91">
        <v>1</v>
      </c>
      <c r="H13613" s="49" t="s">
        <v>11526</v>
      </c>
      <c r="I13613" s="42">
        <v>-1</v>
      </c>
      <c r="J13613" s="18">
        <f t="shared" si="869"/>
        <v>1336.4900000000025</v>
      </c>
      <c r="K13613" s="19" t="str">
        <f t="shared" si="867"/>
        <v>Jun-17</v>
      </c>
      <c r="L13613" s="20">
        <f t="shared" si="870"/>
        <v>13400</v>
      </c>
      <c r="M13613" s="21">
        <f t="shared" si="868"/>
        <v>9.9738059701492729E-2</v>
      </c>
    </row>
    <row r="13614" spans="1:13" x14ac:dyDescent="0.3">
      <c r="A13614" s="139">
        <v>42895</v>
      </c>
      <c r="B13614" s="140" t="s">
        <v>11624</v>
      </c>
      <c r="C13614" s="140">
        <v>18.149999999999999</v>
      </c>
      <c r="D13614" s="94"/>
      <c r="E13614" s="140" t="s">
        <v>10161</v>
      </c>
      <c r="F13614" s="140">
        <v>4.5</v>
      </c>
      <c r="G13614" s="91">
        <v>1</v>
      </c>
      <c r="H13614" s="49" t="s">
        <v>11526</v>
      </c>
      <c r="I13614" s="42">
        <v>-1</v>
      </c>
      <c r="J13614" s="18">
        <f t="shared" si="869"/>
        <v>1335.4900000000025</v>
      </c>
      <c r="K13614" s="19" t="str">
        <f t="shared" si="867"/>
        <v>Jun-17</v>
      </c>
      <c r="L13614" s="20">
        <f t="shared" si="870"/>
        <v>13401</v>
      </c>
      <c r="M13614" s="21">
        <f t="shared" si="868"/>
        <v>9.9655995821207558E-2</v>
      </c>
    </row>
    <row r="13615" spans="1:13" x14ac:dyDescent="0.3">
      <c r="A13615" s="139">
        <v>42895</v>
      </c>
      <c r="B13615" s="140" t="s">
        <v>11620</v>
      </c>
      <c r="C13615" s="140">
        <v>18.399999999999999</v>
      </c>
      <c r="D13615" s="94"/>
      <c r="E13615" s="140" t="s">
        <v>10767</v>
      </c>
      <c r="F13615" s="140">
        <v>4.5</v>
      </c>
      <c r="G13615" s="91">
        <v>1</v>
      </c>
      <c r="H13615" s="49" t="s">
        <v>11526</v>
      </c>
      <c r="I13615" s="42">
        <v>-1</v>
      </c>
      <c r="J13615" s="18">
        <f t="shared" si="869"/>
        <v>1334.4900000000025</v>
      </c>
      <c r="K13615" s="19" t="str">
        <f t="shared" si="867"/>
        <v>Jun-17</v>
      </c>
      <c r="L13615" s="20">
        <f t="shared" si="870"/>
        <v>13402</v>
      </c>
      <c r="M13615" s="21">
        <f t="shared" si="868"/>
        <v>9.9573944187434899E-2</v>
      </c>
    </row>
    <row r="13616" spans="1:13" x14ac:dyDescent="0.3">
      <c r="A13616" s="139">
        <v>42895</v>
      </c>
      <c r="B13616" s="140" t="s">
        <v>141</v>
      </c>
      <c r="C13616" s="140">
        <v>19.05</v>
      </c>
      <c r="D13616" s="94"/>
      <c r="E13616" s="140" t="s">
        <v>11622</v>
      </c>
      <c r="F13616" s="140">
        <v>5</v>
      </c>
      <c r="G13616" s="91">
        <v>1</v>
      </c>
      <c r="H13616" s="49" t="s">
        <v>11526</v>
      </c>
      <c r="I13616" s="42">
        <v>-1</v>
      </c>
      <c r="J13616" s="18">
        <f t="shared" si="869"/>
        <v>1333.4900000000025</v>
      </c>
      <c r="K13616" s="19" t="str">
        <f t="shared" si="867"/>
        <v>Jun-17</v>
      </c>
      <c r="L13616" s="20">
        <f t="shared" si="870"/>
        <v>13403</v>
      </c>
      <c r="M13616" s="21">
        <f t="shared" si="868"/>
        <v>9.9491904797433597E-2</v>
      </c>
    </row>
    <row r="13617" spans="1:13" x14ac:dyDescent="0.3">
      <c r="A13617" s="139">
        <v>42895</v>
      </c>
      <c r="B13617" s="140" t="s">
        <v>141</v>
      </c>
      <c r="C13617" s="140">
        <v>20.149999999999999</v>
      </c>
      <c r="D13617" s="94"/>
      <c r="E13617" s="140" t="s">
        <v>11623</v>
      </c>
      <c r="F13617" s="140">
        <v>5</v>
      </c>
      <c r="G13617" s="91">
        <v>1</v>
      </c>
      <c r="H13617" s="49" t="s">
        <v>11526</v>
      </c>
      <c r="I13617" s="42">
        <v>-1</v>
      </c>
      <c r="J13617" s="18">
        <f t="shared" si="869"/>
        <v>1332.4900000000025</v>
      </c>
      <c r="K13617" s="19" t="str">
        <f t="shared" si="867"/>
        <v>Jun-17</v>
      </c>
      <c r="L13617" s="20">
        <f t="shared" si="870"/>
        <v>13404</v>
      </c>
      <c r="M13617" s="21">
        <f t="shared" si="868"/>
        <v>9.9409877648463332E-2</v>
      </c>
    </row>
    <row r="13618" spans="1:13" x14ac:dyDescent="0.3">
      <c r="A13618" s="116">
        <v>42896</v>
      </c>
      <c r="B13618" s="90" t="s">
        <v>61</v>
      </c>
      <c r="C13618" s="103">
        <v>0.56944444444444442</v>
      </c>
      <c r="D13618" s="94" t="s">
        <v>31</v>
      </c>
      <c r="E13618" s="90" t="s">
        <v>4527</v>
      </c>
      <c r="F13618" s="115">
        <v>3.25</v>
      </c>
      <c r="G13618" s="92">
        <v>1</v>
      </c>
      <c r="H13618" s="90" t="s">
        <v>42</v>
      </c>
      <c r="I13618" s="77">
        <f>IF(H13618="Lost",G13618*-1,IF(H13618="Won",     IF(D13618="E/W",            G13618*(F13618-1)*0.5*1.25,    IF(D13618="place",   G13618*(F13618-1) *0.95,  G13618*(F13618-1) )),            IF(H13618="Placed",     (G13618*-0.5)  + (0.5*G13618*(F13618-1)*0.2),0)         ))</f>
        <v>2.25</v>
      </c>
      <c r="J13618" s="18">
        <f t="shared" si="869"/>
        <v>1334.7400000000025</v>
      </c>
      <c r="K13618" s="19" t="str">
        <f t="shared" si="867"/>
        <v>Jun-17</v>
      </c>
      <c r="L13618" s="20">
        <f t="shared" si="870"/>
        <v>13405</v>
      </c>
      <c r="M13618" s="21">
        <f t="shared" si="868"/>
        <v>9.9570309585975569E-2</v>
      </c>
    </row>
    <row r="13619" spans="1:13" x14ac:dyDescent="0.3">
      <c r="A13619" s="116">
        <v>42896</v>
      </c>
      <c r="B13619" s="90" t="s">
        <v>61</v>
      </c>
      <c r="C13619" s="103">
        <v>0.71527777777777779</v>
      </c>
      <c r="D13619" s="94" t="s">
        <v>31</v>
      </c>
      <c r="E13619" s="90" t="s">
        <v>4526</v>
      </c>
      <c r="F13619" s="115">
        <v>2.88</v>
      </c>
      <c r="G13619" s="92">
        <v>1</v>
      </c>
      <c r="H13619" s="90" t="s">
        <v>42</v>
      </c>
      <c r="I13619" s="77">
        <f>IF(H13619="Lost",G13619*-1,IF(H13619="Won",     IF(D13619="E/W",            G13619*(F13619-1)*0.5*1.25,    IF(D13619="place",   G13619*(F13619-1) *0.95,  G13619*(F13619-1) )),            IF(H13619="Placed",     (G13619*-0.5)  + (0.5*G13619*(F13619-1)*0.2),0)         ))</f>
        <v>1.88</v>
      </c>
      <c r="J13619" s="18">
        <f t="shared" si="869"/>
        <v>1336.6200000000026</v>
      </c>
      <c r="K13619" s="19" t="str">
        <f t="shared" si="867"/>
        <v>Jun-17</v>
      </c>
      <c r="L13619" s="20">
        <f t="shared" si="870"/>
        <v>13406</v>
      </c>
      <c r="M13619" s="21">
        <f t="shared" si="868"/>
        <v>9.9703118006862795E-2</v>
      </c>
    </row>
    <row r="13620" spans="1:13" x14ac:dyDescent="0.3">
      <c r="A13620" s="116">
        <v>42896</v>
      </c>
      <c r="B13620" s="90" t="s">
        <v>130</v>
      </c>
      <c r="C13620" s="103">
        <v>0.75694444444444453</v>
      </c>
      <c r="D13620" s="94" t="s">
        <v>31</v>
      </c>
      <c r="E13620" s="90" t="s">
        <v>4528</v>
      </c>
      <c r="F13620" s="115">
        <v>3.5</v>
      </c>
      <c r="G13620" s="92">
        <v>1</v>
      </c>
      <c r="H13620" s="90" t="s">
        <v>42</v>
      </c>
      <c r="I13620" s="77">
        <f>IF(H13620="Lost",G13620*-1,IF(H13620="Won",     IF(D13620="E/W",            G13620*(F13620-1)*0.5*1.25,    IF(D13620="place",   G13620*(F13620-1) *0.95,  G13620*(F13620-1) )),            IF(H13620="Placed",     (G13620*-0.5)  + (0.5*G13620*(F13620-1)*0.2),0)         ))</f>
        <v>2.5</v>
      </c>
      <c r="J13620" s="18">
        <f t="shared" si="869"/>
        <v>1339.1200000000026</v>
      </c>
      <c r="K13620" s="19" t="str">
        <f t="shared" si="867"/>
        <v>Jun-17</v>
      </c>
      <c r="L13620" s="20">
        <f t="shared" si="870"/>
        <v>13407</v>
      </c>
      <c r="M13620" s="21">
        <f t="shared" si="868"/>
        <v>9.9882151115089329E-2</v>
      </c>
    </row>
    <row r="13621" spans="1:13" x14ac:dyDescent="0.3">
      <c r="A13621" s="137">
        <v>42896</v>
      </c>
      <c r="B13621" s="134" t="s">
        <v>52</v>
      </c>
      <c r="C13621" s="135">
        <v>13.25</v>
      </c>
      <c r="D13621" s="94"/>
      <c r="E13621" s="134" t="s">
        <v>11633</v>
      </c>
      <c r="F13621" s="135">
        <v>5</v>
      </c>
      <c r="G13621" s="91">
        <v>1</v>
      </c>
      <c r="H13621" s="46">
        <v>2</v>
      </c>
      <c r="I13621" s="51">
        <v>-1</v>
      </c>
      <c r="J13621" s="18">
        <f t="shared" si="869"/>
        <v>1338.1200000000026</v>
      </c>
      <c r="K13621" s="19" t="str">
        <f t="shared" si="867"/>
        <v>Jun-17</v>
      </c>
      <c r="L13621" s="20">
        <f t="shared" si="870"/>
        <v>13408</v>
      </c>
      <c r="M13621" s="21">
        <f t="shared" si="868"/>
        <v>9.9800119331742446E-2</v>
      </c>
    </row>
    <row r="13622" spans="1:13" x14ac:dyDescent="0.3">
      <c r="A13622" s="137">
        <v>42896</v>
      </c>
      <c r="B13622" s="134" t="s">
        <v>35</v>
      </c>
      <c r="C13622" s="135">
        <v>13.45</v>
      </c>
      <c r="D13622" s="94"/>
      <c r="E13622" s="134" t="s">
        <v>11636</v>
      </c>
      <c r="F13622" s="135">
        <v>4.5</v>
      </c>
      <c r="G13622" s="91">
        <v>1</v>
      </c>
      <c r="H13622" s="46">
        <v>6</v>
      </c>
      <c r="I13622" s="51">
        <v>-1</v>
      </c>
      <c r="J13622" s="18">
        <f t="shared" si="869"/>
        <v>1337.1200000000026</v>
      </c>
      <c r="K13622" s="19" t="str">
        <f t="shared" si="867"/>
        <v>Jun-17</v>
      </c>
      <c r="L13622" s="20">
        <f t="shared" si="870"/>
        <v>13409</v>
      </c>
      <c r="M13622" s="21">
        <f t="shared" si="868"/>
        <v>9.9718099783727546E-2</v>
      </c>
    </row>
    <row r="13623" spans="1:13" x14ac:dyDescent="0.3">
      <c r="A13623" s="137">
        <v>42896</v>
      </c>
      <c r="B13623" s="134" t="s">
        <v>61</v>
      </c>
      <c r="C13623" s="135">
        <v>14.15</v>
      </c>
      <c r="D13623" s="94"/>
      <c r="E13623" s="134" t="s">
        <v>11635</v>
      </c>
      <c r="F13623" s="135">
        <v>5</v>
      </c>
      <c r="G13623" s="91">
        <v>1</v>
      </c>
      <c r="H13623" s="46">
        <v>6</v>
      </c>
      <c r="I13623" s="51">
        <v>-1</v>
      </c>
      <c r="J13623" s="18">
        <f t="shared" si="869"/>
        <v>1336.1200000000026</v>
      </c>
      <c r="K13623" s="19" t="str">
        <f t="shared" si="867"/>
        <v>Jun-17</v>
      </c>
      <c r="L13623" s="20">
        <f t="shared" si="870"/>
        <v>13410</v>
      </c>
      <c r="M13623" s="21">
        <f t="shared" si="868"/>
        <v>9.963609246830743E-2</v>
      </c>
    </row>
    <row r="13624" spans="1:13" x14ac:dyDescent="0.3">
      <c r="A13624" s="137">
        <v>42896</v>
      </c>
      <c r="B13624" s="134" t="s">
        <v>52</v>
      </c>
      <c r="C13624" s="135">
        <v>15.4</v>
      </c>
      <c r="D13624" s="94"/>
      <c r="E13624" s="134" t="s">
        <v>11634</v>
      </c>
      <c r="F13624" s="135">
        <v>5.5</v>
      </c>
      <c r="G13624" s="91">
        <v>1</v>
      </c>
      <c r="H13624" s="46">
        <v>1</v>
      </c>
      <c r="I13624" s="51">
        <v>4.5</v>
      </c>
      <c r="J13624" s="18">
        <f t="shared" si="869"/>
        <v>1340.6200000000026</v>
      </c>
      <c r="K13624" s="19" t="str">
        <f t="shared" si="867"/>
        <v>Jun-17</v>
      </c>
      <c r="L13624" s="20">
        <f t="shared" si="870"/>
        <v>13411</v>
      </c>
      <c r="M13624" s="21">
        <f t="shared" si="868"/>
        <v>9.9964208485571734E-2</v>
      </c>
    </row>
    <row r="13625" spans="1:13" x14ac:dyDescent="0.3">
      <c r="A13625" s="137">
        <v>42896</v>
      </c>
      <c r="B13625" s="134" t="s">
        <v>151</v>
      </c>
      <c r="C13625" s="135">
        <v>15.45</v>
      </c>
      <c r="D13625" s="94"/>
      <c r="E13625" s="134" t="s">
        <v>11638</v>
      </c>
      <c r="F13625" s="135">
        <v>4.33</v>
      </c>
      <c r="G13625" s="91">
        <v>1</v>
      </c>
      <c r="H13625" s="46">
        <v>1</v>
      </c>
      <c r="I13625" s="51">
        <v>3.5</v>
      </c>
      <c r="J13625" s="18">
        <f t="shared" si="869"/>
        <v>1344.1200000000026</v>
      </c>
      <c r="K13625" s="19" t="str">
        <f t="shared" si="867"/>
        <v>Jun-17</v>
      </c>
      <c r="L13625" s="20">
        <f t="shared" si="870"/>
        <v>13412</v>
      </c>
      <c r="M13625" s="21">
        <f t="shared" si="868"/>
        <v>0.10021771547867601</v>
      </c>
    </row>
    <row r="13626" spans="1:13" x14ac:dyDescent="0.3">
      <c r="A13626" s="137">
        <v>42896</v>
      </c>
      <c r="B13626" s="134" t="s">
        <v>35</v>
      </c>
      <c r="C13626" s="135">
        <v>16.05</v>
      </c>
      <c r="D13626" s="94"/>
      <c r="E13626" s="134" t="s">
        <v>11637</v>
      </c>
      <c r="F13626" s="135">
        <v>4.5</v>
      </c>
      <c r="G13626" s="91">
        <v>1</v>
      </c>
      <c r="H13626" s="46">
        <v>4</v>
      </c>
      <c r="I13626" s="51">
        <v>-1</v>
      </c>
      <c r="J13626" s="18">
        <f t="shared" si="869"/>
        <v>1343.1200000000026</v>
      </c>
      <c r="K13626" s="19" t="str">
        <f t="shared" si="867"/>
        <v>Jun-17</v>
      </c>
      <c r="L13626" s="20">
        <f t="shared" si="870"/>
        <v>13413</v>
      </c>
      <c r="M13626" s="21">
        <f t="shared" si="868"/>
        <v>0.10013568925669146</v>
      </c>
    </row>
    <row r="13627" spans="1:13" x14ac:dyDescent="0.3">
      <c r="A13627" s="137">
        <v>42896</v>
      </c>
      <c r="B13627" s="134" t="s">
        <v>52</v>
      </c>
      <c r="C13627" s="135">
        <v>16.5</v>
      </c>
      <c r="D13627" s="94"/>
      <c r="E13627" s="134" t="s">
        <v>11484</v>
      </c>
      <c r="F13627" s="135">
        <v>6</v>
      </c>
      <c r="G13627" s="91">
        <v>1</v>
      </c>
      <c r="H13627" s="46">
        <v>7</v>
      </c>
      <c r="I13627" s="51">
        <v>-1</v>
      </c>
      <c r="J13627" s="18">
        <f t="shared" si="869"/>
        <v>1342.1200000000026</v>
      </c>
      <c r="K13627" s="19" t="str">
        <f t="shared" si="867"/>
        <v>Jun-17</v>
      </c>
      <c r="L13627" s="20">
        <f t="shared" si="870"/>
        <v>13414</v>
      </c>
      <c r="M13627" s="21">
        <f t="shared" si="868"/>
        <v>0.10005367526464908</v>
      </c>
    </row>
    <row r="13628" spans="1:13" x14ac:dyDescent="0.3">
      <c r="A13628" s="139">
        <v>42896</v>
      </c>
      <c r="B13628" s="131" t="s">
        <v>130</v>
      </c>
      <c r="C13628" s="140">
        <v>17.399999999999999</v>
      </c>
      <c r="D13628" s="94"/>
      <c r="E13628" s="131" t="s">
        <v>11470</v>
      </c>
      <c r="F13628" s="140">
        <v>6</v>
      </c>
      <c r="G13628" s="91">
        <v>1</v>
      </c>
      <c r="H13628" s="49" t="s">
        <v>6518</v>
      </c>
      <c r="I13628" s="50">
        <v>-1</v>
      </c>
      <c r="J13628" s="18">
        <f t="shared" si="869"/>
        <v>1341.1200000000026</v>
      </c>
      <c r="K13628" s="19" t="str">
        <f t="shared" si="867"/>
        <v>Jun-17</v>
      </c>
      <c r="L13628" s="20">
        <f t="shared" si="870"/>
        <v>13415</v>
      </c>
      <c r="M13628" s="21">
        <f t="shared" si="868"/>
        <v>9.997167349981384E-2</v>
      </c>
    </row>
    <row r="13629" spans="1:13" x14ac:dyDescent="0.3">
      <c r="A13629" s="139">
        <v>42896</v>
      </c>
      <c r="B13629" s="131" t="s">
        <v>146</v>
      </c>
      <c r="C13629" s="140">
        <v>18.3</v>
      </c>
      <c r="D13629" s="94"/>
      <c r="E13629" s="131" t="s">
        <v>11631</v>
      </c>
      <c r="F13629" s="140">
        <v>6</v>
      </c>
      <c r="G13629" s="91">
        <v>1</v>
      </c>
      <c r="H13629" s="49" t="s">
        <v>6512</v>
      </c>
      <c r="I13629" s="50">
        <v>-1</v>
      </c>
      <c r="J13629" s="18">
        <f t="shared" si="869"/>
        <v>1340.1200000000026</v>
      </c>
      <c r="K13629" s="19" t="str">
        <f t="shared" si="867"/>
        <v>Jun-17</v>
      </c>
      <c r="L13629" s="20">
        <f t="shared" si="870"/>
        <v>13416</v>
      </c>
      <c r="M13629" s="21">
        <f t="shared" si="868"/>
        <v>9.9889683959451595E-2</v>
      </c>
    </row>
    <row r="13630" spans="1:13" x14ac:dyDescent="0.3">
      <c r="A13630" s="139">
        <v>42896</v>
      </c>
      <c r="B13630" s="131" t="s">
        <v>146</v>
      </c>
      <c r="C13630" s="140">
        <v>19</v>
      </c>
      <c r="D13630" s="94"/>
      <c r="E13630" s="131" t="s">
        <v>4140</v>
      </c>
      <c r="F13630" s="140">
        <v>4.5</v>
      </c>
      <c r="G13630" s="91">
        <v>1</v>
      </c>
      <c r="H13630" s="49" t="s">
        <v>11526</v>
      </c>
      <c r="I13630" s="50">
        <v>-1</v>
      </c>
      <c r="J13630" s="18">
        <f t="shared" si="869"/>
        <v>1339.1200000000026</v>
      </c>
      <c r="K13630" s="19" t="str">
        <f t="shared" si="867"/>
        <v>Jun-17</v>
      </c>
      <c r="L13630" s="20">
        <f t="shared" si="870"/>
        <v>13417</v>
      </c>
      <c r="M13630" s="21">
        <f t="shared" si="868"/>
        <v>9.9807706640828997E-2</v>
      </c>
    </row>
    <row r="13631" spans="1:13" x14ac:dyDescent="0.3">
      <c r="A13631" s="139">
        <v>42896</v>
      </c>
      <c r="B13631" s="131" t="s">
        <v>146</v>
      </c>
      <c r="C13631" s="140">
        <v>19</v>
      </c>
      <c r="D13631" s="94"/>
      <c r="E13631" s="131" t="s">
        <v>11632</v>
      </c>
      <c r="F13631" s="140">
        <v>4.5</v>
      </c>
      <c r="G13631" s="91">
        <v>1</v>
      </c>
      <c r="H13631" s="49" t="s">
        <v>6518</v>
      </c>
      <c r="I13631" s="50">
        <v>-1</v>
      </c>
      <c r="J13631" s="18">
        <f t="shared" si="869"/>
        <v>1338.1200000000026</v>
      </c>
      <c r="K13631" s="19" t="str">
        <f t="shared" si="867"/>
        <v>Jun-17</v>
      </c>
      <c r="L13631" s="20">
        <f t="shared" si="870"/>
        <v>13418</v>
      </c>
      <c r="M13631" s="21">
        <f t="shared" si="868"/>
        <v>9.9725741541213497E-2</v>
      </c>
    </row>
    <row r="13632" spans="1:13" x14ac:dyDescent="0.3">
      <c r="A13632" s="116">
        <v>42898</v>
      </c>
      <c r="B13632" s="90" t="s">
        <v>48</v>
      </c>
      <c r="C13632" s="103">
        <v>0.77777777777777779</v>
      </c>
      <c r="D13632" s="94" t="s">
        <v>31</v>
      </c>
      <c r="E13632" s="90" t="s">
        <v>4529</v>
      </c>
      <c r="F13632" s="115">
        <v>2.88</v>
      </c>
      <c r="G13632" s="92">
        <v>1</v>
      </c>
      <c r="H13632" s="90" t="s">
        <v>42</v>
      </c>
      <c r="I13632" s="77">
        <f>IF(H13632="Lost",G13632*-1,IF(H13632="Won",     IF(D13632="E/W",            G13632*(F13632-1)*0.5*1.25,    IF(D13632="place",   G13632*(F13632-1) *0.95,  G13632*(F13632-1) )),            IF(H13632="Placed",     (G13632*-0.5)  + (0.5*G13632*(F13632-1)*0.2),0)         ))</f>
        <v>1.88</v>
      </c>
      <c r="J13632" s="18">
        <f t="shared" si="869"/>
        <v>1340.0000000000027</v>
      </c>
      <c r="K13632" s="19" t="str">
        <f t="shared" si="867"/>
        <v>Jun-17</v>
      </c>
      <c r="L13632" s="20">
        <f t="shared" si="870"/>
        <v>13419</v>
      </c>
      <c r="M13632" s="21">
        <f t="shared" si="868"/>
        <v>9.985840971756485E-2</v>
      </c>
    </row>
    <row r="13633" spans="1:13" x14ac:dyDescent="0.3">
      <c r="A13633" s="116">
        <v>42898</v>
      </c>
      <c r="B13633" s="90" t="s">
        <v>48</v>
      </c>
      <c r="C13633" s="103">
        <v>0.79861111111111116</v>
      </c>
      <c r="D13633" s="94" t="s">
        <v>31</v>
      </c>
      <c r="E13633" s="90" t="s">
        <v>2351</v>
      </c>
      <c r="F13633" s="115">
        <v>3.75</v>
      </c>
      <c r="G13633" s="92">
        <v>1</v>
      </c>
      <c r="H13633" s="90" t="s">
        <v>42</v>
      </c>
      <c r="I13633" s="77">
        <f>IF(H13633="Lost",G13633*-1,IF(H13633="Won",     IF(D13633="E/W",            G13633*(F13633-1)*0.5*1.25,    IF(D13633="place",   G13633*(F13633-1) *0.95,  G13633*(F13633-1) )),            IF(H13633="Placed",     (G13633*-0.5)  + (0.5*G13633*(F13633-1)*0.2),0)         ))</f>
        <v>2.75</v>
      </c>
      <c r="J13633" s="18">
        <f t="shared" si="869"/>
        <v>1342.7500000000027</v>
      </c>
      <c r="K13633" s="19" t="str">
        <f t="shared" si="867"/>
        <v>Jun-17</v>
      </c>
      <c r="L13633" s="20">
        <f t="shared" si="870"/>
        <v>13420</v>
      </c>
      <c r="M13633" s="21">
        <f t="shared" si="868"/>
        <v>0.10005588673621481</v>
      </c>
    </row>
    <row r="13634" spans="1:13" x14ac:dyDescent="0.3">
      <c r="A13634" s="137">
        <v>42898</v>
      </c>
      <c r="B13634" s="134" t="s">
        <v>49</v>
      </c>
      <c r="C13634" s="135">
        <v>16</v>
      </c>
      <c r="D13634" s="94"/>
      <c r="E13634" s="134" t="s">
        <v>2247</v>
      </c>
      <c r="F13634" s="135">
        <v>5</v>
      </c>
      <c r="G13634" s="91">
        <v>1</v>
      </c>
      <c r="H13634" s="46">
        <v>6</v>
      </c>
      <c r="I13634" s="51">
        <v>-1</v>
      </c>
      <c r="J13634" s="18">
        <f t="shared" si="869"/>
        <v>1341.7500000000027</v>
      </c>
      <c r="K13634" s="19" t="str">
        <f t="shared" ref="K13634:K13697" si="871">TEXT(A13634,"MMM-yy")</f>
        <v>Jun-17</v>
      </c>
      <c r="L13634" s="20">
        <f t="shared" si="870"/>
        <v>13421</v>
      </c>
      <c r="M13634" s="21">
        <f t="shared" ref="M13634:M13697" si="872">J13634/L13634</f>
        <v>9.9973921466358889E-2</v>
      </c>
    </row>
    <row r="13635" spans="1:13" x14ac:dyDescent="0.3">
      <c r="A13635" s="139">
        <v>42898</v>
      </c>
      <c r="B13635" s="131" t="s">
        <v>59</v>
      </c>
      <c r="C13635" s="140">
        <v>19</v>
      </c>
      <c r="D13635" s="94"/>
      <c r="E13635" s="131" t="s">
        <v>8664</v>
      </c>
      <c r="F13635" s="140">
        <v>4.5</v>
      </c>
      <c r="G13635" s="91">
        <v>1</v>
      </c>
      <c r="H13635" s="49" t="s">
        <v>6518</v>
      </c>
      <c r="I13635" s="50">
        <v>-1</v>
      </c>
      <c r="J13635" s="18">
        <f t="shared" ref="J13635:J13698" si="873">J13634+I13635</f>
        <v>1340.7500000000027</v>
      </c>
      <c r="K13635" s="19" t="str">
        <f t="shared" si="871"/>
        <v>Jun-17</v>
      </c>
      <c r="L13635" s="20">
        <f t="shared" ref="L13635:L13698" si="874">L13634+G13635</f>
        <v>13422</v>
      </c>
      <c r="M13635" s="21">
        <f t="shared" si="872"/>
        <v>9.9891968410073223E-2</v>
      </c>
    </row>
    <row r="13636" spans="1:13" x14ac:dyDescent="0.3">
      <c r="A13636" s="139">
        <v>42898</v>
      </c>
      <c r="B13636" s="131" t="s">
        <v>48</v>
      </c>
      <c r="C13636" s="140">
        <v>19.100000000000001</v>
      </c>
      <c r="D13636" s="94"/>
      <c r="E13636" s="131" t="s">
        <v>3933</v>
      </c>
      <c r="F13636" s="140">
        <v>5.5</v>
      </c>
      <c r="G13636" s="91">
        <v>0</v>
      </c>
      <c r="H13636" s="49" t="s">
        <v>6111</v>
      </c>
      <c r="I13636" s="50">
        <v>0</v>
      </c>
      <c r="J13636" s="18">
        <f t="shared" si="873"/>
        <v>1340.7500000000027</v>
      </c>
      <c r="K13636" s="19" t="str">
        <f t="shared" si="871"/>
        <v>Jun-17</v>
      </c>
      <c r="L13636" s="20">
        <f t="shared" si="874"/>
        <v>13422</v>
      </c>
      <c r="M13636" s="21">
        <f t="shared" si="872"/>
        <v>9.9891968410073223E-2</v>
      </c>
    </row>
    <row r="13637" spans="1:13" x14ac:dyDescent="0.3">
      <c r="A13637" s="139">
        <v>42898</v>
      </c>
      <c r="B13637" s="131" t="s">
        <v>59</v>
      </c>
      <c r="C13637" s="140">
        <v>20</v>
      </c>
      <c r="D13637" s="94"/>
      <c r="E13637" s="131" t="s">
        <v>11639</v>
      </c>
      <c r="F13637" s="140">
        <v>6</v>
      </c>
      <c r="G13637" s="91">
        <v>1</v>
      </c>
      <c r="H13637" s="49" t="s">
        <v>11526</v>
      </c>
      <c r="I13637" s="50">
        <v>-1</v>
      </c>
      <c r="J13637" s="18">
        <f t="shared" si="873"/>
        <v>1339.7500000000027</v>
      </c>
      <c r="K13637" s="19" t="str">
        <f t="shared" si="871"/>
        <v>Jun-17</v>
      </c>
      <c r="L13637" s="20">
        <f t="shared" si="874"/>
        <v>13423</v>
      </c>
      <c r="M13637" s="21">
        <f t="shared" si="872"/>
        <v>9.9810027564628076E-2</v>
      </c>
    </row>
    <row r="13638" spans="1:13" x14ac:dyDescent="0.3">
      <c r="A13638" s="139">
        <v>42898</v>
      </c>
      <c r="B13638" s="131" t="s">
        <v>59</v>
      </c>
      <c r="C13638" s="140">
        <v>20</v>
      </c>
      <c r="D13638" s="94"/>
      <c r="E13638" s="131" t="s">
        <v>5231</v>
      </c>
      <c r="F13638" s="140">
        <v>6</v>
      </c>
      <c r="G13638" s="91">
        <v>1</v>
      </c>
      <c r="H13638" s="49" t="s">
        <v>6518</v>
      </c>
      <c r="I13638" s="50">
        <v>-1</v>
      </c>
      <c r="J13638" s="18">
        <f t="shared" si="873"/>
        <v>1338.7500000000027</v>
      </c>
      <c r="K13638" s="19" t="str">
        <f t="shared" si="871"/>
        <v>Jun-17</v>
      </c>
      <c r="L13638" s="20">
        <f t="shared" si="874"/>
        <v>13424</v>
      </c>
      <c r="M13638" s="21">
        <f t="shared" si="872"/>
        <v>9.9728098927294603E-2</v>
      </c>
    </row>
    <row r="13639" spans="1:13" x14ac:dyDescent="0.3">
      <c r="A13639" s="116">
        <v>42899</v>
      </c>
      <c r="B13639" s="90" t="s">
        <v>30</v>
      </c>
      <c r="C13639" s="103">
        <v>0.83333333333333337</v>
      </c>
      <c r="D13639" s="94" t="s">
        <v>31</v>
      </c>
      <c r="E13639" s="90" t="s">
        <v>4530</v>
      </c>
      <c r="F13639" s="115">
        <v>4</v>
      </c>
      <c r="G13639" s="92">
        <v>1</v>
      </c>
      <c r="H13639" s="90" t="s">
        <v>42</v>
      </c>
      <c r="I13639" s="77">
        <f>IF(H13639="Lost",G13639*-1,IF(H13639="Won",     IF(D13639="E/W",            G13639*(F13639-1)*0.5*1.25,    IF(D13639="place",   G13639*(F13639-1) *0.95,  G13639*(F13639-1) )),            IF(H13639="Placed",     (G13639*-0.5)  + (0.5*G13639*(F13639-1)*0.2),0)         ))</f>
        <v>3</v>
      </c>
      <c r="J13639" s="18">
        <f t="shared" si="873"/>
        <v>1341.7500000000027</v>
      </c>
      <c r="K13639" s="19" t="str">
        <f t="shared" si="871"/>
        <v>Jun-17</v>
      </c>
      <c r="L13639" s="20">
        <f t="shared" si="874"/>
        <v>13425</v>
      </c>
      <c r="M13639" s="21">
        <f t="shared" si="872"/>
        <v>9.9944134078212496E-2</v>
      </c>
    </row>
    <row r="13640" spans="1:13" x14ac:dyDescent="0.3">
      <c r="A13640" s="137">
        <v>42899</v>
      </c>
      <c r="B13640" s="134" t="s">
        <v>37</v>
      </c>
      <c r="C13640" s="135">
        <v>15</v>
      </c>
      <c r="D13640" s="94"/>
      <c r="E13640" s="134" t="s">
        <v>11644</v>
      </c>
      <c r="F13640" s="135">
        <v>4.5</v>
      </c>
      <c r="G13640" s="91">
        <v>1</v>
      </c>
      <c r="H13640" s="46">
        <v>1</v>
      </c>
      <c r="I13640" s="51">
        <v>3.5</v>
      </c>
      <c r="J13640" s="18">
        <f t="shared" si="873"/>
        <v>1345.2500000000027</v>
      </c>
      <c r="K13640" s="19" t="str">
        <f t="shared" si="871"/>
        <v>Jun-17</v>
      </c>
      <c r="L13640" s="20">
        <f t="shared" si="874"/>
        <v>13426</v>
      </c>
      <c r="M13640" s="21">
        <f t="shared" si="872"/>
        <v>0.10019737822136174</v>
      </c>
    </row>
    <row r="13641" spans="1:13" x14ac:dyDescent="0.3">
      <c r="A13641" s="137">
        <v>42899</v>
      </c>
      <c r="B13641" s="134" t="s">
        <v>37</v>
      </c>
      <c r="C13641" s="135">
        <v>15.3</v>
      </c>
      <c r="D13641" s="94"/>
      <c r="E13641" s="134" t="s">
        <v>11645</v>
      </c>
      <c r="F13641" s="135">
        <v>5.5</v>
      </c>
      <c r="G13641" s="91">
        <v>1</v>
      </c>
      <c r="H13641" s="46">
        <v>2</v>
      </c>
      <c r="I13641" s="51">
        <v>-1</v>
      </c>
      <c r="J13641" s="18">
        <f t="shared" si="873"/>
        <v>1344.2500000000027</v>
      </c>
      <c r="K13641" s="19" t="str">
        <f t="shared" si="871"/>
        <v>Jun-17</v>
      </c>
      <c r="L13641" s="20">
        <f t="shared" si="874"/>
        <v>13427</v>
      </c>
      <c r="M13641" s="21">
        <f t="shared" si="872"/>
        <v>0.10011543904073901</v>
      </c>
    </row>
    <row r="13642" spans="1:13" x14ac:dyDescent="0.3">
      <c r="A13642" s="137">
        <v>42899</v>
      </c>
      <c r="B13642" s="134" t="s">
        <v>46</v>
      </c>
      <c r="C13642" s="135">
        <v>15.45</v>
      </c>
      <c r="D13642" s="94"/>
      <c r="E13642" s="134" t="s">
        <v>11646</v>
      </c>
      <c r="F13642" s="135">
        <v>5.5</v>
      </c>
      <c r="G13642" s="91">
        <v>1</v>
      </c>
      <c r="H13642" s="46">
        <v>1</v>
      </c>
      <c r="I13642" s="51">
        <v>4.5</v>
      </c>
      <c r="J13642" s="18">
        <f t="shared" si="873"/>
        <v>1348.7500000000027</v>
      </c>
      <c r="K13642" s="19" t="str">
        <f t="shared" si="871"/>
        <v>Jun-17</v>
      </c>
      <c r="L13642" s="20">
        <f t="shared" si="874"/>
        <v>13428</v>
      </c>
      <c r="M13642" s="21">
        <f t="shared" si="872"/>
        <v>0.10044310396187092</v>
      </c>
    </row>
    <row r="13643" spans="1:13" x14ac:dyDescent="0.3">
      <c r="A13643" s="139">
        <v>42899</v>
      </c>
      <c r="B13643" s="131" t="s">
        <v>30</v>
      </c>
      <c r="C13643" s="140">
        <v>18</v>
      </c>
      <c r="D13643" s="94"/>
      <c r="E13643" s="131" t="s">
        <v>1063</v>
      </c>
      <c r="F13643" s="140">
        <v>5.5</v>
      </c>
      <c r="G13643" s="91">
        <v>1</v>
      </c>
      <c r="H13643" s="49" t="s">
        <v>6518</v>
      </c>
      <c r="I13643" s="50">
        <v>-1</v>
      </c>
      <c r="J13643" s="18">
        <f t="shared" si="873"/>
        <v>1347.7500000000027</v>
      </c>
      <c r="K13643" s="19" t="str">
        <f t="shared" si="871"/>
        <v>Jun-17</v>
      </c>
      <c r="L13643" s="20">
        <f t="shared" si="874"/>
        <v>13429</v>
      </c>
      <c r="M13643" s="21">
        <f t="shared" si="872"/>
        <v>0.1003611586864251</v>
      </c>
    </row>
    <row r="13644" spans="1:13" x14ac:dyDescent="0.3">
      <c r="A13644" s="139">
        <v>42899</v>
      </c>
      <c r="B13644" s="131" t="s">
        <v>30</v>
      </c>
      <c r="C13644" s="140">
        <v>18.3</v>
      </c>
      <c r="D13644" s="94"/>
      <c r="E13644" s="131" t="s">
        <v>11641</v>
      </c>
      <c r="F13644" s="140">
        <v>5</v>
      </c>
      <c r="G13644" s="91">
        <v>1</v>
      </c>
      <c r="H13644" s="49" t="s">
        <v>6518</v>
      </c>
      <c r="I13644" s="50">
        <v>-1</v>
      </c>
      <c r="J13644" s="18">
        <f t="shared" si="873"/>
        <v>1346.7500000000027</v>
      </c>
      <c r="K13644" s="19" t="str">
        <f t="shared" si="871"/>
        <v>Jun-17</v>
      </c>
      <c r="L13644" s="20">
        <f t="shared" si="874"/>
        <v>13430</v>
      </c>
      <c r="M13644" s="21">
        <f t="shared" si="872"/>
        <v>0.10027922561429656</v>
      </c>
    </row>
    <row r="13645" spans="1:13" x14ac:dyDescent="0.3">
      <c r="A13645" s="139">
        <v>42899</v>
      </c>
      <c r="B13645" s="131" t="s">
        <v>30</v>
      </c>
      <c r="C13645" s="140">
        <v>18.3</v>
      </c>
      <c r="D13645" s="94"/>
      <c r="E13645" s="131" t="s">
        <v>11642</v>
      </c>
      <c r="F13645" s="140">
        <v>5.5</v>
      </c>
      <c r="G13645" s="91">
        <v>1</v>
      </c>
      <c r="H13645" s="49" t="s">
        <v>6116</v>
      </c>
      <c r="I13645" s="50">
        <v>-1</v>
      </c>
      <c r="J13645" s="18">
        <f t="shared" si="873"/>
        <v>1345.7500000000027</v>
      </c>
      <c r="K13645" s="19" t="str">
        <f t="shared" si="871"/>
        <v>Jun-17</v>
      </c>
      <c r="L13645" s="20">
        <f t="shared" si="874"/>
        <v>13431</v>
      </c>
      <c r="M13645" s="21">
        <f t="shared" si="872"/>
        <v>0.10019730474275949</v>
      </c>
    </row>
    <row r="13646" spans="1:13" x14ac:dyDescent="0.3">
      <c r="A13646" s="139">
        <v>42899</v>
      </c>
      <c r="B13646" s="131" t="s">
        <v>30</v>
      </c>
      <c r="C13646" s="140">
        <v>19.3</v>
      </c>
      <c r="D13646" s="94"/>
      <c r="E13646" s="131" t="s">
        <v>11643</v>
      </c>
      <c r="F13646" s="140">
        <v>4.5</v>
      </c>
      <c r="G13646" s="91">
        <v>1</v>
      </c>
      <c r="H13646" s="49" t="s">
        <v>11526</v>
      </c>
      <c r="I13646" s="50">
        <v>-1</v>
      </c>
      <c r="J13646" s="18">
        <f t="shared" si="873"/>
        <v>1344.7500000000027</v>
      </c>
      <c r="K13646" s="19" t="str">
        <f t="shared" si="871"/>
        <v>Jun-17</v>
      </c>
      <c r="L13646" s="20">
        <f t="shared" si="874"/>
        <v>13432</v>
      </c>
      <c r="M13646" s="21">
        <f t="shared" si="872"/>
        <v>0.10011539606908895</v>
      </c>
    </row>
    <row r="13647" spans="1:13" x14ac:dyDescent="0.3">
      <c r="A13647" s="139">
        <v>42899</v>
      </c>
      <c r="B13647" s="131" t="s">
        <v>29</v>
      </c>
      <c r="C13647" s="140">
        <v>20.5</v>
      </c>
      <c r="D13647" s="94"/>
      <c r="E13647" s="131" t="s">
        <v>11640</v>
      </c>
      <c r="F13647" s="140">
        <v>5.5</v>
      </c>
      <c r="G13647" s="89">
        <v>1</v>
      </c>
      <c r="H13647" s="49" t="s">
        <v>6518</v>
      </c>
      <c r="I13647" s="50">
        <v>-1</v>
      </c>
      <c r="J13647" s="18">
        <f t="shared" si="873"/>
        <v>1343.7500000000027</v>
      </c>
      <c r="K13647" s="19" t="str">
        <f t="shared" si="871"/>
        <v>Jun-17</v>
      </c>
      <c r="L13647" s="20">
        <f t="shared" si="874"/>
        <v>13433</v>
      </c>
      <c r="M13647" s="21">
        <f t="shared" si="872"/>
        <v>0.10003349959056076</v>
      </c>
    </row>
    <row r="13648" spans="1:13" x14ac:dyDescent="0.3">
      <c r="A13648" s="116">
        <v>42900</v>
      </c>
      <c r="B13648" s="90" t="s">
        <v>43</v>
      </c>
      <c r="C13648" s="103">
        <v>0.75694444444444453</v>
      </c>
      <c r="D13648" s="94" t="s">
        <v>31</v>
      </c>
      <c r="E13648" s="90" t="s">
        <v>3857</v>
      </c>
      <c r="F13648" s="115">
        <v>3.75</v>
      </c>
      <c r="G13648" s="92">
        <v>1</v>
      </c>
      <c r="H13648" s="90" t="s">
        <v>42</v>
      </c>
      <c r="I13648" s="77">
        <f>IF(H13648="Lost",G13648*-1,IF(H13648="Won",     IF(D13648="E/W",            G13648*(F13648-1)*0.5*1.25,    IF(D13648="place",   G13648*(F13648-1) *0.95,  G13648*(F13648-1) )),            IF(H13648="Placed",     (G13648*-0.5)  + (0.5*G13648*(F13648-1)*0.2),0)         ))</f>
        <v>2.75</v>
      </c>
      <c r="J13648" s="18">
        <f t="shared" si="873"/>
        <v>1346.5000000000027</v>
      </c>
      <c r="K13648" s="19" t="str">
        <f t="shared" si="871"/>
        <v>Jun-17</v>
      </c>
      <c r="L13648" s="20">
        <f t="shared" si="874"/>
        <v>13434</v>
      </c>
      <c r="M13648" s="21">
        <f t="shared" si="872"/>
        <v>0.10023075777877048</v>
      </c>
    </row>
    <row r="13649" spans="1:13" x14ac:dyDescent="0.3">
      <c r="A13649" s="116">
        <v>42900</v>
      </c>
      <c r="B13649" s="90" t="s">
        <v>134</v>
      </c>
      <c r="C13649" s="103">
        <v>0.85069444444444453</v>
      </c>
      <c r="D13649" s="94" t="s">
        <v>31</v>
      </c>
      <c r="E13649" s="90" t="s">
        <v>4049</v>
      </c>
      <c r="F13649" s="115">
        <v>3.5</v>
      </c>
      <c r="G13649" s="92">
        <v>1</v>
      </c>
      <c r="H13649" s="90" t="s">
        <v>42</v>
      </c>
      <c r="I13649" s="77">
        <f>IF(H13649="Lost",G13649*-1,IF(H13649="Won",     IF(D13649="E/W",            G13649*(F13649-1)*0.5*1.25,    IF(D13649="place",   G13649*(F13649-1) *0.95,  G13649*(F13649-1) )),            IF(H13649="Placed",     (G13649*-0.5)  + (0.5*G13649*(F13649-1)*0.2),0)         ))</f>
        <v>2.5</v>
      </c>
      <c r="J13649" s="18">
        <f t="shared" si="873"/>
        <v>1349.0000000000027</v>
      </c>
      <c r="K13649" s="19" t="str">
        <f t="shared" si="871"/>
        <v>Jun-17</v>
      </c>
      <c r="L13649" s="20">
        <f t="shared" si="874"/>
        <v>13435</v>
      </c>
      <c r="M13649" s="21">
        <f t="shared" si="872"/>
        <v>0.10040937848902141</v>
      </c>
    </row>
    <row r="13650" spans="1:13" x14ac:dyDescent="0.3">
      <c r="A13650" s="116">
        <v>42900</v>
      </c>
      <c r="B13650" s="90" t="s">
        <v>43</v>
      </c>
      <c r="C13650" s="103">
        <v>0.86111111111111116</v>
      </c>
      <c r="D13650" s="94" t="s">
        <v>31</v>
      </c>
      <c r="E13650" s="90" t="s">
        <v>4531</v>
      </c>
      <c r="F13650" s="115">
        <v>3.25</v>
      </c>
      <c r="G13650" s="92">
        <v>1</v>
      </c>
      <c r="H13650" s="90" t="s">
        <v>42</v>
      </c>
      <c r="I13650" s="77">
        <f>IF(H13650="Lost",G13650*-1,IF(H13650="Won",     IF(D13650="E/W",            G13650*(F13650-1)*0.5*1.25,    IF(D13650="place",   G13650*(F13650-1) *0.95,  G13650*(F13650-1) )),            IF(H13650="Placed",     (G13650*-0.5)  + (0.5*G13650*(F13650-1)*0.2),0)         ))</f>
        <v>2.25</v>
      </c>
      <c r="J13650" s="18">
        <f t="shared" si="873"/>
        <v>1351.2500000000027</v>
      </c>
      <c r="K13650" s="19" t="str">
        <f t="shared" si="871"/>
        <v>Jun-17</v>
      </c>
      <c r="L13650" s="20">
        <f t="shared" si="874"/>
        <v>13436</v>
      </c>
      <c r="M13650" s="21">
        <f t="shared" si="872"/>
        <v>0.10056936588270339</v>
      </c>
    </row>
    <row r="13651" spans="1:13" x14ac:dyDescent="0.3">
      <c r="A13651" s="116">
        <v>42900</v>
      </c>
      <c r="B13651" s="90" t="s">
        <v>43</v>
      </c>
      <c r="C13651" s="103">
        <v>0.88194444444444453</v>
      </c>
      <c r="D13651" s="94" t="s">
        <v>31</v>
      </c>
      <c r="E13651" s="90" t="s">
        <v>4532</v>
      </c>
      <c r="F13651" s="115">
        <v>3.25</v>
      </c>
      <c r="G13651" s="92">
        <v>1</v>
      </c>
      <c r="H13651" s="90" t="s">
        <v>33</v>
      </c>
      <c r="I13651" s="77">
        <f>IF(H13651="Lost",G13651*-1,IF(H13651="Won",     IF(D13651="E/W",            G13651*(F13651-1)*0.5*1.25,    IF(D13651="place",   G13651*(F13651-1) *0.95,  G13651*(F13651-1) )),            IF(H13651="Placed",     (G13651*-0.5)  + (0.5*G13651*(F13651-1)*0.2),0)         ))</f>
        <v>-1</v>
      </c>
      <c r="J13651" s="18">
        <f t="shared" si="873"/>
        <v>1350.2500000000027</v>
      </c>
      <c r="K13651" s="19" t="str">
        <f t="shared" si="871"/>
        <v>Jun-17</v>
      </c>
      <c r="L13651" s="20">
        <f t="shared" si="874"/>
        <v>13437</v>
      </c>
      <c r="M13651" s="21">
        <f t="shared" si="872"/>
        <v>0.10048745999851177</v>
      </c>
    </row>
    <row r="13652" spans="1:13" x14ac:dyDescent="0.3">
      <c r="A13652" s="139">
        <v>42900</v>
      </c>
      <c r="B13652" s="131" t="s">
        <v>134</v>
      </c>
      <c r="C13652" s="140">
        <v>19.25</v>
      </c>
      <c r="D13652" s="94"/>
      <c r="E13652" s="131" t="s">
        <v>9113</v>
      </c>
      <c r="F13652" s="140">
        <v>4.5</v>
      </c>
      <c r="G13652" s="91">
        <v>1</v>
      </c>
      <c r="H13652" s="49" t="s">
        <v>6518</v>
      </c>
      <c r="I13652" s="50">
        <v>-1</v>
      </c>
      <c r="J13652" s="18">
        <f t="shared" si="873"/>
        <v>1349.2500000000027</v>
      </c>
      <c r="K13652" s="19" t="str">
        <f t="shared" si="871"/>
        <v>Jun-17</v>
      </c>
      <c r="L13652" s="20">
        <f t="shared" si="874"/>
        <v>13438</v>
      </c>
      <c r="M13652" s="21">
        <f t="shared" si="872"/>
        <v>0.10040556630450981</v>
      </c>
    </row>
    <row r="13653" spans="1:13" x14ac:dyDescent="0.3">
      <c r="A13653" s="139">
        <v>42900</v>
      </c>
      <c r="B13653" s="131" t="s">
        <v>134</v>
      </c>
      <c r="C13653" s="140">
        <v>20.55</v>
      </c>
      <c r="D13653" s="94"/>
      <c r="E13653" s="131" t="s">
        <v>11647</v>
      </c>
      <c r="F13653" s="140">
        <v>6</v>
      </c>
      <c r="G13653" s="91">
        <v>1</v>
      </c>
      <c r="H13653" s="49" t="s">
        <v>11526</v>
      </c>
      <c r="I13653" s="50">
        <v>-1</v>
      </c>
      <c r="J13653" s="18">
        <f t="shared" si="873"/>
        <v>1348.2500000000027</v>
      </c>
      <c r="K13653" s="19" t="str">
        <f t="shared" si="871"/>
        <v>Jun-17</v>
      </c>
      <c r="L13653" s="20">
        <f t="shared" si="874"/>
        <v>13439</v>
      </c>
      <c r="M13653" s="21">
        <f t="shared" si="872"/>
        <v>0.10032368479797624</v>
      </c>
    </row>
    <row r="13654" spans="1:13" x14ac:dyDescent="0.3">
      <c r="A13654" s="116">
        <v>42901</v>
      </c>
      <c r="B13654" s="90" t="s">
        <v>63</v>
      </c>
      <c r="C13654" s="103">
        <v>0.63888888888888895</v>
      </c>
      <c r="D13654" s="94" t="s">
        <v>31</v>
      </c>
      <c r="E13654" s="90" t="s">
        <v>2094</v>
      </c>
      <c r="F13654" s="115">
        <v>3.75</v>
      </c>
      <c r="G13654" s="92">
        <v>1</v>
      </c>
      <c r="H13654" s="90" t="s">
        <v>42</v>
      </c>
      <c r="I13654" s="77">
        <f>IF(H13654="Lost",G13654*-1,IF(H13654="Won",     IF(D13654="E/W",            G13654*(F13654-1)*0.5*1.25,    IF(D13654="place",   G13654*(F13654-1) *0.95,  G13654*(F13654-1) )),            IF(H13654="Placed",     (G13654*-0.5)  + (0.5*G13654*(F13654-1)*0.2),0)         ))</f>
        <v>2.75</v>
      </c>
      <c r="J13654" s="18">
        <f t="shared" si="873"/>
        <v>1351.0000000000027</v>
      </c>
      <c r="K13654" s="19" t="str">
        <f t="shared" si="871"/>
        <v>Jun-17</v>
      </c>
      <c r="L13654" s="20">
        <f t="shared" si="874"/>
        <v>13440</v>
      </c>
      <c r="M13654" s="21">
        <f t="shared" si="872"/>
        <v>0.10052083333333353</v>
      </c>
    </row>
    <row r="13655" spans="1:13" x14ac:dyDescent="0.3">
      <c r="A13655" s="116">
        <v>42901</v>
      </c>
      <c r="B13655" s="90" t="s">
        <v>74</v>
      </c>
      <c r="C13655" s="103">
        <v>0.64583333333333337</v>
      </c>
      <c r="D13655" s="94" t="s">
        <v>31</v>
      </c>
      <c r="E13655" s="90" t="s">
        <v>4533</v>
      </c>
      <c r="F13655" s="115">
        <v>4</v>
      </c>
      <c r="G13655" s="92">
        <v>1</v>
      </c>
      <c r="H13655" s="90" t="s">
        <v>42</v>
      </c>
      <c r="I13655" s="77">
        <f>IF(H13655="Lost",G13655*-1,IF(H13655="Won",     IF(D13655="E/W",            G13655*(F13655-1)*0.5*1.25,    IF(D13655="place",   G13655*(F13655-1) *0.95,  G13655*(F13655-1) )),            IF(H13655="Placed",     (G13655*-0.5)  + (0.5*G13655*(F13655-1)*0.2),0)         ))</f>
        <v>3</v>
      </c>
      <c r="J13655" s="18">
        <f t="shared" si="873"/>
        <v>1354.0000000000027</v>
      </c>
      <c r="K13655" s="19" t="str">
        <f t="shared" si="871"/>
        <v>Jun-17</v>
      </c>
      <c r="L13655" s="20">
        <f t="shared" si="874"/>
        <v>13441</v>
      </c>
      <c r="M13655" s="21">
        <f t="shared" si="872"/>
        <v>0.10073655233985587</v>
      </c>
    </row>
    <row r="13656" spans="1:13" x14ac:dyDescent="0.3">
      <c r="A13656" s="116">
        <v>42901</v>
      </c>
      <c r="B13656" s="90" t="s">
        <v>74</v>
      </c>
      <c r="C13656" s="103">
        <v>0.67013888888888884</v>
      </c>
      <c r="D13656" s="94" t="s">
        <v>31</v>
      </c>
      <c r="E13656" s="90" t="s">
        <v>4534</v>
      </c>
      <c r="F13656" s="115">
        <v>4</v>
      </c>
      <c r="G13656" s="92">
        <v>1</v>
      </c>
      <c r="H13656" s="90" t="s">
        <v>33</v>
      </c>
      <c r="I13656" s="77">
        <f>IF(H13656="Lost",G13656*-1,IF(H13656="Won",     IF(D13656="E/W",            G13656*(F13656-1)*0.5*1.25,    IF(D13656="place",   G13656*(F13656-1) *0.95,  G13656*(F13656-1) )),            IF(H13656="Placed",     (G13656*-0.5)  + (0.5*G13656*(F13656-1)*0.2),0)         ))</f>
        <v>-1</v>
      </c>
      <c r="J13656" s="18">
        <f t="shared" si="873"/>
        <v>1353.0000000000027</v>
      </c>
      <c r="K13656" s="19" t="str">
        <f t="shared" si="871"/>
        <v>Jun-17</v>
      </c>
      <c r="L13656" s="20">
        <f t="shared" si="874"/>
        <v>13442</v>
      </c>
      <c r="M13656" s="21">
        <f t="shared" si="872"/>
        <v>0.10065466448445193</v>
      </c>
    </row>
    <row r="13657" spans="1:13" x14ac:dyDescent="0.3">
      <c r="A13657" s="116">
        <v>42901</v>
      </c>
      <c r="B13657" s="90" t="s">
        <v>74</v>
      </c>
      <c r="C13657" s="103">
        <v>0.71527777777777779</v>
      </c>
      <c r="D13657" s="94" t="s">
        <v>31</v>
      </c>
      <c r="E13657" s="90" t="s">
        <v>4535</v>
      </c>
      <c r="F13657" s="115">
        <v>4</v>
      </c>
      <c r="G13657" s="92">
        <v>1</v>
      </c>
      <c r="H13657" s="90" t="s">
        <v>33</v>
      </c>
      <c r="I13657" s="77">
        <f>IF(H13657="Lost",G13657*-1,IF(H13657="Won",     IF(D13657="E/W",            G13657*(F13657-1)*0.5*1.25,    IF(D13657="place",   G13657*(F13657-1) *0.95,  G13657*(F13657-1) )),            IF(H13657="Placed",     (G13657*-0.5)  + (0.5*G13657*(F13657-1)*0.2),0)         ))</f>
        <v>-1</v>
      </c>
      <c r="J13657" s="18">
        <f t="shared" si="873"/>
        <v>1352.0000000000027</v>
      </c>
      <c r="K13657" s="19" t="str">
        <f t="shared" si="871"/>
        <v>Jun-17</v>
      </c>
      <c r="L13657" s="20">
        <f t="shared" si="874"/>
        <v>13443</v>
      </c>
      <c r="M13657" s="21">
        <f t="shared" si="872"/>
        <v>0.10057278881202134</v>
      </c>
    </row>
    <row r="13658" spans="1:13" x14ac:dyDescent="0.3">
      <c r="A13658" s="116">
        <v>42901</v>
      </c>
      <c r="B13658" s="90" t="s">
        <v>98</v>
      </c>
      <c r="C13658" s="103">
        <v>0.74652777777777779</v>
      </c>
      <c r="D13658" s="94" t="s">
        <v>31</v>
      </c>
      <c r="E13658" s="90" t="s">
        <v>4536</v>
      </c>
      <c r="F13658" s="115">
        <v>4</v>
      </c>
      <c r="G13658" s="92">
        <v>1</v>
      </c>
      <c r="H13658" s="90" t="s">
        <v>33</v>
      </c>
      <c r="I13658" s="77">
        <f>IF(H13658="Lost",G13658*-1,IF(H13658="Won",     IF(D13658="E/W",            G13658*(F13658-1)*0.5*1.25,    IF(D13658="place",   G13658*(F13658-1) *0.95,  G13658*(F13658-1) )),            IF(H13658="Placed",     (G13658*-0.5)  + (0.5*G13658*(F13658-1)*0.2),0)         ))</f>
        <v>-1</v>
      </c>
      <c r="J13658" s="18">
        <f t="shared" si="873"/>
        <v>1351.0000000000027</v>
      </c>
      <c r="K13658" s="19" t="str">
        <f t="shared" si="871"/>
        <v>Jun-17</v>
      </c>
      <c r="L13658" s="20">
        <f t="shared" si="874"/>
        <v>13444</v>
      </c>
      <c r="M13658" s="21">
        <f t="shared" si="872"/>
        <v>0.10049092531984549</v>
      </c>
    </row>
    <row r="13659" spans="1:13" x14ac:dyDescent="0.3">
      <c r="A13659" s="137">
        <v>42901</v>
      </c>
      <c r="B13659" s="134" t="s">
        <v>63</v>
      </c>
      <c r="C13659" s="135">
        <v>15.2</v>
      </c>
      <c r="D13659" s="94"/>
      <c r="E13659" s="134" t="s">
        <v>5269</v>
      </c>
      <c r="F13659" s="135">
        <v>5</v>
      </c>
      <c r="G13659" s="91">
        <v>1</v>
      </c>
      <c r="H13659" s="46">
        <v>6</v>
      </c>
      <c r="I13659" s="51">
        <v>-1</v>
      </c>
      <c r="J13659" s="18">
        <f t="shared" si="873"/>
        <v>1350.0000000000027</v>
      </c>
      <c r="K13659" s="19" t="str">
        <f t="shared" si="871"/>
        <v>Jun-17</v>
      </c>
      <c r="L13659" s="20">
        <f t="shared" si="874"/>
        <v>13445</v>
      </c>
      <c r="M13659" s="21">
        <f t="shared" si="872"/>
        <v>0.1004090740052066</v>
      </c>
    </row>
    <row r="13660" spans="1:13" x14ac:dyDescent="0.3">
      <c r="A13660" s="139">
        <v>42901</v>
      </c>
      <c r="B13660" s="131" t="s">
        <v>35</v>
      </c>
      <c r="C13660" s="140">
        <v>18.350000000000001</v>
      </c>
      <c r="D13660" s="94"/>
      <c r="E13660" s="131" t="s">
        <v>11649</v>
      </c>
      <c r="F13660" s="140">
        <v>4.5</v>
      </c>
      <c r="G13660" s="91">
        <v>1</v>
      </c>
      <c r="H13660" s="49" t="s">
        <v>11526</v>
      </c>
      <c r="I13660" s="50">
        <v>-1</v>
      </c>
      <c r="J13660" s="18">
        <f t="shared" si="873"/>
        <v>1349.0000000000027</v>
      </c>
      <c r="K13660" s="19" t="str">
        <f t="shared" si="871"/>
        <v>Jun-17</v>
      </c>
      <c r="L13660" s="20">
        <f t="shared" si="874"/>
        <v>13446</v>
      </c>
      <c r="M13660" s="21">
        <f t="shared" si="872"/>
        <v>0.10032723486538768</v>
      </c>
    </row>
    <row r="13661" spans="1:13" x14ac:dyDescent="0.3">
      <c r="A13661" s="139">
        <v>42901</v>
      </c>
      <c r="B13661" s="131" t="s">
        <v>98</v>
      </c>
      <c r="C13661" s="140">
        <v>20</v>
      </c>
      <c r="D13661" s="94"/>
      <c r="E13661" s="131" t="s">
        <v>11648</v>
      </c>
      <c r="F13661" s="140">
        <v>6</v>
      </c>
      <c r="G13661" s="91">
        <v>1</v>
      </c>
      <c r="H13661" s="49" t="s">
        <v>11526</v>
      </c>
      <c r="I13661" s="50">
        <v>-1</v>
      </c>
      <c r="J13661" s="18">
        <f t="shared" si="873"/>
        <v>1348.0000000000027</v>
      </c>
      <c r="K13661" s="19" t="str">
        <f t="shared" si="871"/>
        <v>Jun-17</v>
      </c>
      <c r="L13661" s="20">
        <f t="shared" si="874"/>
        <v>13447</v>
      </c>
      <c r="M13661" s="21">
        <f t="shared" si="872"/>
        <v>0.10024540789767254</v>
      </c>
    </row>
    <row r="13662" spans="1:13" x14ac:dyDescent="0.3">
      <c r="A13662" s="116">
        <v>42902</v>
      </c>
      <c r="B13662" s="90" t="s">
        <v>65</v>
      </c>
      <c r="C13662" s="103">
        <v>0.59722222222222221</v>
      </c>
      <c r="D13662" s="94" t="s">
        <v>31</v>
      </c>
      <c r="E13662" s="90" t="s">
        <v>4537</v>
      </c>
      <c r="F13662" s="115">
        <v>3.25</v>
      </c>
      <c r="G13662" s="92">
        <v>1</v>
      </c>
      <c r="H13662" s="90" t="s">
        <v>42</v>
      </c>
      <c r="I13662" s="77">
        <f t="shared" ref="I13662:I13667" si="875">IF(H13662="Lost",G13662*-1,IF(H13662="Won",     IF(D13662="E/W",            G13662*(F13662-1)*0.5*1.25,    IF(D13662="place",   G13662*(F13662-1) *0.95,  G13662*(F13662-1) )),            IF(H13662="Placed",     (G13662*-0.5)  + (0.5*G13662*(F13662-1)*0.2),0)         ))</f>
        <v>2.25</v>
      </c>
      <c r="J13662" s="18">
        <f t="shared" si="873"/>
        <v>1350.2500000000027</v>
      </c>
      <c r="K13662" s="19" t="str">
        <f t="shared" si="871"/>
        <v>Jun-17</v>
      </c>
      <c r="L13662" s="20">
        <f t="shared" si="874"/>
        <v>13448</v>
      </c>
      <c r="M13662" s="21">
        <f t="shared" si="872"/>
        <v>0.10040526472337914</v>
      </c>
    </row>
    <row r="13663" spans="1:13" x14ac:dyDescent="0.3">
      <c r="A13663" s="116">
        <v>42902</v>
      </c>
      <c r="B13663" s="90" t="s">
        <v>153</v>
      </c>
      <c r="C13663" s="103">
        <v>0.70833333333333337</v>
      </c>
      <c r="D13663" s="94" t="s">
        <v>31</v>
      </c>
      <c r="E13663" s="90" t="s">
        <v>4542</v>
      </c>
      <c r="F13663" s="115">
        <v>4</v>
      </c>
      <c r="G13663" s="92">
        <v>1</v>
      </c>
      <c r="H13663" s="90" t="s">
        <v>33</v>
      </c>
      <c r="I13663" s="77">
        <f t="shared" si="875"/>
        <v>-1</v>
      </c>
      <c r="J13663" s="18">
        <f t="shared" si="873"/>
        <v>1349.2500000000027</v>
      </c>
      <c r="K13663" s="19" t="str">
        <f t="shared" si="871"/>
        <v>Jun-17</v>
      </c>
      <c r="L13663" s="20">
        <f t="shared" si="874"/>
        <v>13449</v>
      </c>
      <c r="M13663" s="21">
        <f t="shared" si="872"/>
        <v>0.10032344412223977</v>
      </c>
    </row>
    <row r="13664" spans="1:13" x14ac:dyDescent="0.3">
      <c r="A13664" s="116">
        <v>42902</v>
      </c>
      <c r="B13664" s="90" t="s">
        <v>141</v>
      </c>
      <c r="C13664" s="103">
        <v>0.77430555555555547</v>
      </c>
      <c r="D13664" s="94" t="s">
        <v>31</v>
      </c>
      <c r="E13664" s="90" t="s">
        <v>4539</v>
      </c>
      <c r="F13664" s="115">
        <v>4</v>
      </c>
      <c r="G13664" s="92">
        <v>1</v>
      </c>
      <c r="H13664" s="90" t="s">
        <v>33</v>
      </c>
      <c r="I13664" s="77">
        <f t="shared" si="875"/>
        <v>-1</v>
      </c>
      <c r="J13664" s="18">
        <f t="shared" si="873"/>
        <v>1348.2500000000027</v>
      </c>
      <c r="K13664" s="19" t="str">
        <f t="shared" si="871"/>
        <v>Jun-17</v>
      </c>
      <c r="L13664" s="20">
        <f t="shared" si="874"/>
        <v>13450</v>
      </c>
      <c r="M13664" s="21">
        <f t="shared" si="872"/>
        <v>0.10024163568773255</v>
      </c>
    </row>
    <row r="13665" spans="1:13" x14ac:dyDescent="0.3">
      <c r="A13665" s="116">
        <v>42902</v>
      </c>
      <c r="B13665" s="90" t="s">
        <v>141</v>
      </c>
      <c r="C13665" s="103">
        <v>0.81944444444444453</v>
      </c>
      <c r="D13665" s="94" t="s">
        <v>31</v>
      </c>
      <c r="E13665" s="90" t="s">
        <v>4540</v>
      </c>
      <c r="F13665" s="115">
        <v>3.25</v>
      </c>
      <c r="G13665" s="92">
        <v>1</v>
      </c>
      <c r="H13665" s="90" t="s">
        <v>33</v>
      </c>
      <c r="I13665" s="77">
        <f t="shared" si="875"/>
        <v>-1</v>
      </c>
      <c r="J13665" s="18">
        <f t="shared" si="873"/>
        <v>1347.2500000000027</v>
      </c>
      <c r="K13665" s="19" t="str">
        <f t="shared" si="871"/>
        <v>Jun-17</v>
      </c>
      <c r="L13665" s="20">
        <f t="shared" si="874"/>
        <v>13451</v>
      </c>
      <c r="M13665" s="21">
        <f t="shared" si="872"/>
        <v>0.1001598394171439</v>
      </c>
    </row>
    <row r="13666" spans="1:13" x14ac:dyDescent="0.3">
      <c r="A13666" s="116">
        <v>42902</v>
      </c>
      <c r="B13666" s="90" t="s">
        <v>126</v>
      </c>
      <c r="C13666" s="103">
        <v>0.82638888888888884</v>
      </c>
      <c r="D13666" s="94" t="s">
        <v>31</v>
      </c>
      <c r="E13666" s="90" t="s">
        <v>4541</v>
      </c>
      <c r="F13666" s="115">
        <v>3</v>
      </c>
      <c r="G13666" s="92">
        <v>1</v>
      </c>
      <c r="H13666" s="90" t="s">
        <v>33</v>
      </c>
      <c r="I13666" s="77">
        <f t="shared" si="875"/>
        <v>-1</v>
      </c>
      <c r="J13666" s="18">
        <f t="shared" si="873"/>
        <v>1346.2500000000027</v>
      </c>
      <c r="K13666" s="19" t="str">
        <f t="shared" si="871"/>
        <v>Jun-17</v>
      </c>
      <c r="L13666" s="20">
        <f t="shared" si="874"/>
        <v>13452</v>
      </c>
      <c r="M13666" s="21">
        <f t="shared" si="872"/>
        <v>0.10007805530776114</v>
      </c>
    </row>
    <row r="13667" spans="1:13" x14ac:dyDescent="0.3">
      <c r="A13667" s="116">
        <v>42902</v>
      </c>
      <c r="B13667" s="90" t="s">
        <v>130</v>
      </c>
      <c r="C13667" s="103">
        <v>0.85763888888888884</v>
      </c>
      <c r="D13667" s="94" t="s">
        <v>31</v>
      </c>
      <c r="E13667" s="90" t="s">
        <v>4538</v>
      </c>
      <c r="F13667" s="115">
        <v>3.25</v>
      </c>
      <c r="G13667" s="92">
        <v>1</v>
      </c>
      <c r="H13667" s="90" t="s">
        <v>33</v>
      </c>
      <c r="I13667" s="77">
        <f t="shared" si="875"/>
        <v>-1</v>
      </c>
      <c r="J13667" s="18">
        <f t="shared" si="873"/>
        <v>1345.2500000000027</v>
      </c>
      <c r="K13667" s="19" t="str">
        <f t="shared" si="871"/>
        <v>Jun-17</v>
      </c>
      <c r="L13667" s="20">
        <f t="shared" si="874"/>
        <v>13453</v>
      </c>
      <c r="M13667" s="21">
        <f t="shared" si="872"/>
        <v>9.9996283356872273E-2</v>
      </c>
    </row>
    <row r="13668" spans="1:13" x14ac:dyDescent="0.3">
      <c r="A13668" s="137">
        <v>42902</v>
      </c>
      <c r="B13668" s="134" t="s">
        <v>153</v>
      </c>
      <c r="C13668" s="135">
        <v>14.45</v>
      </c>
      <c r="D13668" s="94"/>
      <c r="E13668" s="134" t="s">
        <v>4801</v>
      </c>
      <c r="F13668" s="135">
        <v>6</v>
      </c>
      <c r="G13668" s="91">
        <v>1</v>
      </c>
      <c r="H13668" s="46">
        <v>1</v>
      </c>
      <c r="I13668" s="51">
        <v>5.5</v>
      </c>
      <c r="J13668" s="18">
        <f t="shared" si="873"/>
        <v>1350.7500000000027</v>
      </c>
      <c r="K13668" s="19" t="str">
        <f t="shared" si="871"/>
        <v>Jun-17</v>
      </c>
      <c r="L13668" s="20">
        <f t="shared" si="874"/>
        <v>13454</v>
      </c>
      <c r="M13668" s="21">
        <f t="shared" si="872"/>
        <v>0.1003976512561322</v>
      </c>
    </row>
    <row r="13669" spans="1:13" x14ac:dyDescent="0.3">
      <c r="A13669" s="137">
        <v>42902</v>
      </c>
      <c r="B13669" s="134" t="s">
        <v>65</v>
      </c>
      <c r="C13669" s="135">
        <v>16.399999999999999</v>
      </c>
      <c r="D13669" s="94"/>
      <c r="E13669" s="134" t="s">
        <v>3306</v>
      </c>
      <c r="F13669" s="135">
        <v>4.5</v>
      </c>
      <c r="G13669" s="91">
        <v>1</v>
      </c>
      <c r="H13669" s="46">
        <v>1</v>
      </c>
      <c r="I13669" s="51">
        <v>3.5</v>
      </c>
      <c r="J13669" s="18">
        <f t="shared" si="873"/>
        <v>1354.2500000000027</v>
      </c>
      <c r="K13669" s="19" t="str">
        <f t="shared" si="871"/>
        <v>Jun-17</v>
      </c>
      <c r="L13669" s="20">
        <f t="shared" si="874"/>
        <v>13455</v>
      </c>
      <c r="M13669" s="21">
        <f t="shared" si="872"/>
        <v>0.10065031586770737</v>
      </c>
    </row>
    <row r="13670" spans="1:13" x14ac:dyDescent="0.3">
      <c r="A13670" s="137">
        <v>42902</v>
      </c>
      <c r="B13670" s="134" t="s">
        <v>153</v>
      </c>
      <c r="C13670" s="135">
        <v>17</v>
      </c>
      <c r="D13670" s="94"/>
      <c r="E13670" s="134" t="s">
        <v>11652</v>
      </c>
      <c r="F13670" s="135">
        <v>6</v>
      </c>
      <c r="G13670" s="91">
        <v>1</v>
      </c>
      <c r="H13670" s="46">
        <v>1</v>
      </c>
      <c r="I13670" s="51">
        <v>8</v>
      </c>
      <c r="J13670" s="18">
        <f t="shared" si="873"/>
        <v>1362.2500000000027</v>
      </c>
      <c r="K13670" s="19" t="str">
        <f t="shared" si="871"/>
        <v>Jun-17</v>
      </c>
      <c r="L13670" s="20">
        <f t="shared" si="874"/>
        <v>13456</v>
      </c>
      <c r="M13670" s="21">
        <f t="shared" si="872"/>
        <v>0.10123736623067797</v>
      </c>
    </row>
    <row r="13671" spans="1:13" x14ac:dyDescent="0.3">
      <c r="A13671" s="139">
        <v>42902</v>
      </c>
      <c r="B13671" s="131" t="s">
        <v>130</v>
      </c>
      <c r="C13671" s="140">
        <v>19</v>
      </c>
      <c r="D13671" s="94"/>
      <c r="E13671" s="131" t="s">
        <v>11650</v>
      </c>
      <c r="F13671" s="140">
        <v>4.33</v>
      </c>
      <c r="G13671" s="91">
        <v>1</v>
      </c>
      <c r="H13671" s="49" t="s">
        <v>6526</v>
      </c>
      <c r="I13671" s="50">
        <v>3.33</v>
      </c>
      <c r="J13671" s="18">
        <f t="shared" si="873"/>
        <v>1365.5800000000027</v>
      </c>
      <c r="K13671" s="19" t="str">
        <f t="shared" si="871"/>
        <v>Jun-17</v>
      </c>
      <c r="L13671" s="20">
        <f t="shared" si="874"/>
        <v>13457</v>
      </c>
      <c r="M13671" s="21">
        <f t="shared" si="872"/>
        <v>0.10147729806048916</v>
      </c>
    </row>
    <row r="13672" spans="1:13" x14ac:dyDescent="0.3">
      <c r="A13672" s="139">
        <v>42902</v>
      </c>
      <c r="B13672" s="131" t="s">
        <v>130</v>
      </c>
      <c r="C13672" s="140">
        <v>20.05</v>
      </c>
      <c r="D13672" s="94"/>
      <c r="E13672" s="131" t="s">
        <v>10845</v>
      </c>
      <c r="F13672" s="140">
        <v>5</v>
      </c>
      <c r="G13672" s="91">
        <v>1</v>
      </c>
      <c r="H13672" s="49" t="s">
        <v>6526</v>
      </c>
      <c r="I13672" s="50">
        <v>3</v>
      </c>
      <c r="J13672" s="18">
        <f t="shared" si="873"/>
        <v>1368.5800000000027</v>
      </c>
      <c r="K13672" s="19" t="str">
        <f t="shared" si="871"/>
        <v>Jun-17</v>
      </c>
      <c r="L13672" s="20">
        <f t="shared" si="874"/>
        <v>13458</v>
      </c>
      <c r="M13672" s="21">
        <f t="shared" si="872"/>
        <v>0.10169267350274949</v>
      </c>
    </row>
    <row r="13673" spans="1:13" x14ac:dyDescent="0.3">
      <c r="A13673" s="139">
        <v>42902</v>
      </c>
      <c r="B13673" s="131" t="s">
        <v>130</v>
      </c>
      <c r="C13673" s="140">
        <v>21.05</v>
      </c>
      <c r="D13673" s="94"/>
      <c r="E13673" s="131" t="s">
        <v>11651</v>
      </c>
      <c r="F13673" s="140">
        <v>4.33</v>
      </c>
      <c r="G13673" s="91">
        <v>1</v>
      </c>
      <c r="H13673" s="49" t="s">
        <v>6518</v>
      </c>
      <c r="I13673" s="50">
        <v>-1</v>
      </c>
      <c r="J13673" s="18">
        <f t="shared" si="873"/>
        <v>1367.5800000000027</v>
      </c>
      <c r="K13673" s="19" t="str">
        <f t="shared" si="871"/>
        <v>Jun-17</v>
      </c>
      <c r="L13673" s="20">
        <f t="shared" si="874"/>
        <v>13459</v>
      </c>
      <c r="M13673" s="21">
        <f t="shared" si="872"/>
        <v>0.10161081803997345</v>
      </c>
    </row>
    <row r="13674" spans="1:13" x14ac:dyDescent="0.3">
      <c r="A13674" s="116">
        <v>42903</v>
      </c>
      <c r="B13674" s="90" t="s">
        <v>56</v>
      </c>
      <c r="C13674" s="103">
        <v>0.64930555555555558</v>
      </c>
      <c r="D13674" s="94" t="s">
        <v>31</v>
      </c>
      <c r="E13674" s="90" t="s">
        <v>4544</v>
      </c>
      <c r="F13674" s="115">
        <v>4</v>
      </c>
      <c r="G13674" s="92">
        <v>1</v>
      </c>
      <c r="H13674" s="90" t="s">
        <v>33</v>
      </c>
      <c r="I13674" s="77">
        <f>IF(H13674="Lost",G13674*-1,IF(H13674="Won",     IF(D13674="E/W",            G13674*(F13674-1)*0.5*1.25,    IF(D13674="place",   G13674*(F13674-1) *0.95,  G13674*(F13674-1) )),            IF(H13674="Placed",     (G13674*-0.5)  + (0.5*G13674*(F13674-1)*0.2),0)         ))</f>
        <v>-1</v>
      </c>
      <c r="J13674" s="18">
        <f t="shared" si="873"/>
        <v>1366.5800000000027</v>
      </c>
      <c r="K13674" s="19" t="str">
        <f t="shared" si="871"/>
        <v>Jun-17</v>
      </c>
      <c r="L13674" s="20">
        <f t="shared" si="874"/>
        <v>13460</v>
      </c>
      <c r="M13674" s="21">
        <f t="shared" si="872"/>
        <v>0.10152897473997048</v>
      </c>
    </row>
    <row r="13675" spans="1:13" x14ac:dyDescent="0.3">
      <c r="A13675" s="116">
        <v>42903</v>
      </c>
      <c r="B13675" s="90" t="s">
        <v>97</v>
      </c>
      <c r="C13675" s="103">
        <v>0.65625</v>
      </c>
      <c r="D13675" s="94" t="s">
        <v>31</v>
      </c>
      <c r="E13675" s="90" t="s">
        <v>1499</v>
      </c>
      <c r="F13675" s="115">
        <v>4</v>
      </c>
      <c r="G13675" s="92">
        <v>1</v>
      </c>
      <c r="H13675" s="90" t="s">
        <v>42</v>
      </c>
      <c r="I13675" s="77">
        <f>IF(H13675="Lost",G13675*-1,IF(H13675="Won",     IF(D13675="E/W",            G13675*(F13675-1)*0.5*1.25,    IF(D13675="place",   G13675*(F13675-1) *0.95,  G13675*(F13675-1) )),            IF(H13675="Placed",     (G13675*-0.5)  + (0.5*G13675*(F13675-1)*0.2),0)         ))</f>
        <v>3</v>
      </c>
      <c r="J13675" s="18">
        <f t="shared" si="873"/>
        <v>1369.5800000000027</v>
      </c>
      <c r="K13675" s="19" t="str">
        <f t="shared" si="871"/>
        <v>Jun-17</v>
      </c>
      <c r="L13675" s="20">
        <f t="shared" si="874"/>
        <v>13461</v>
      </c>
      <c r="M13675" s="21">
        <f t="shared" si="872"/>
        <v>0.1017442983433625</v>
      </c>
    </row>
    <row r="13676" spans="1:13" x14ac:dyDescent="0.3">
      <c r="A13676" s="116">
        <v>42903</v>
      </c>
      <c r="B13676" s="90" t="s">
        <v>65</v>
      </c>
      <c r="C13676" s="103">
        <v>0.69444444444444453</v>
      </c>
      <c r="D13676" s="94" t="s">
        <v>31</v>
      </c>
      <c r="E13676" s="90" t="s">
        <v>4543</v>
      </c>
      <c r="F13676" s="115">
        <v>4</v>
      </c>
      <c r="G13676" s="92">
        <v>1</v>
      </c>
      <c r="H13676" s="90" t="s">
        <v>33</v>
      </c>
      <c r="I13676" s="77">
        <f>IF(H13676="Lost",G13676*-1,IF(H13676="Won",     IF(D13676="E/W",            G13676*(F13676-1)*0.5*1.25,    IF(D13676="place",   G13676*(F13676-1) *0.95,  G13676*(F13676-1) )),            IF(H13676="Placed",     (G13676*-0.5)  + (0.5*G13676*(F13676-1)*0.2),0)         ))</f>
        <v>-1</v>
      </c>
      <c r="J13676" s="18">
        <f t="shared" si="873"/>
        <v>1368.5800000000027</v>
      </c>
      <c r="K13676" s="19" t="str">
        <f t="shared" si="871"/>
        <v>Jun-17</v>
      </c>
      <c r="L13676" s="20">
        <f t="shared" si="874"/>
        <v>13462</v>
      </c>
      <c r="M13676" s="21">
        <f t="shared" si="872"/>
        <v>0.10166245728717892</v>
      </c>
    </row>
    <row r="13677" spans="1:13" x14ac:dyDescent="0.3">
      <c r="A13677" s="116">
        <v>42903</v>
      </c>
      <c r="B13677" s="90" t="s">
        <v>29</v>
      </c>
      <c r="C13677" s="103">
        <v>0.76388888888888884</v>
      </c>
      <c r="D13677" s="94" t="s">
        <v>31</v>
      </c>
      <c r="E13677" s="90" t="s">
        <v>4545</v>
      </c>
      <c r="F13677" s="115">
        <v>3.75</v>
      </c>
      <c r="G13677" s="92">
        <v>1</v>
      </c>
      <c r="H13677" s="90" t="s">
        <v>33</v>
      </c>
      <c r="I13677" s="77">
        <f>IF(H13677="Lost",G13677*-1,IF(H13677="Won",     IF(D13677="E/W",            G13677*(F13677-1)*0.5*1.25,    IF(D13677="place",   G13677*(F13677-1) *0.95,  G13677*(F13677-1) )),            IF(H13677="Placed",     (G13677*-0.5)  + (0.5*G13677*(F13677-1)*0.2),0)         ))</f>
        <v>-1</v>
      </c>
      <c r="J13677" s="18">
        <f t="shared" si="873"/>
        <v>1367.5800000000027</v>
      </c>
      <c r="K13677" s="19" t="str">
        <f t="shared" si="871"/>
        <v>Jun-17</v>
      </c>
      <c r="L13677" s="20">
        <f t="shared" si="874"/>
        <v>13463</v>
      </c>
      <c r="M13677" s="21">
        <f t="shared" si="872"/>
        <v>0.10158062838891797</v>
      </c>
    </row>
    <row r="13678" spans="1:13" x14ac:dyDescent="0.3">
      <c r="A13678" s="137">
        <v>42903</v>
      </c>
      <c r="B13678" s="134" t="s">
        <v>97</v>
      </c>
      <c r="C13678" s="135">
        <v>13.35</v>
      </c>
      <c r="D13678" s="94"/>
      <c r="E13678" s="134" t="s">
        <v>5290</v>
      </c>
      <c r="F13678" s="135">
        <v>5</v>
      </c>
      <c r="G13678" s="91">
        <v>1</v>
      </c>
      <c r="H13678" s="46">
        <v>5</v>
      </c>
      <c r="I13678" s="51">
        <v>-1</v>
      </c>
      <c r="J13678" s="18">
        <f t="shared" si="873"/>
        <v>1366.5800000000027</v>
      </c>
      <c r="K13678" s="19" t="str">
        <f t="shared" si="871"/>
        <v>Jun-17</v>
      </c>
      <c r="L13678" s="20">
        <f t="shared" si="874"/>
        <v>13464</v>
      </c>
      <c r="M13678" s="21">
        <f t="shared" si="872"/>
        <v>0.10149881164587067</v>
      </c>
    </row>
    <row r="13679" spans="1:13" x14ac:dyDescent="0.3">
      <c r="A13679" s="137">
        <v>42903</v>
      </c>
      <c r="B13679" s="134" t="s">
        <v>96</v>
      </c>
      <c r="C13679" s="135">
        <v>14.1</v>
      </c>
      <c r="D13679" s="94"/>
      <c r="E13679" s="134" t="s">
        <v>3067</v>
      </c>
      <c r="F13679" s="135">
        <v>6</v>
      </c>
      <c r="G13679" s="91">
        <v>1</v>
      </c>
      <c r="H13679" s="46">
        <v>7</v>
      </c>
      <c r="I13679" s="51">
        <v>-1</v>
      </c>
      <c r="J13679" s="18">
        <f t="shared" si="873"/>
        <v>1365.5800000000027</v>
      </c>
      <c r="K13679" s="19" t="str">
        <f t="shared" si="871"/>
        <v>Jun-17</v>
      </c>
      <c r="L13679" s="20">
        <f t="shared" si="874"/>
        <v>13465</v>
      </c>
      <c r="M13679" s="21">
        <f t="shared" si="872"/>
        <v>0.10141700705532883</v>
      </c>
    </row>
    <row r="13680" spans="1:13" x14ac:dyDescent="0.3">
      <c r="A13680" s="137">
        <v>42903</v>
      </c>
      <c r="B13680" s="134" t="s">
        <v>65</v>
      </c>
      <c r="C13680" s="135">
        <v>15.3</v>
      </c>
      <c r="D13680" s="94"/>
      <c r="E13680" s="134" t="s">
        <v>11654</v>
      </c>
      <c r="F13680" s="135">
        <v>4.5</v>
      </c>
      <c r="G13680" s="91">
        <v>1</v>
      </c>
      <c r="H13680" s="46">
        <v>5</v>
      </c>
      <c r="I13680" s="51">
        <v>-1</v>
      </c>
      <c r="J13680" s="18">
        <f t="shared" si="873"/>
        <v>1364.5800000000027</v>
      </c>
      <c r="K13680" s="19" t="str">
        <f t="shared" si="871"/>
        <v>Jun-17</v>
      </c>
      <c r="L13680" s="20">
        <f t="shared" si="874"/>
        <v>13466</v>
      </c>
      <c r="M13680" s="21">
        <f t="shared" si="872"/>
        <v>0.10133521461458508</v>
      </c>
    </row>
    <row r="13681" spans="1:13" x14ac:dyDescent="0.3">
      <c r="A13681" s="139">
        <v>42903</v>
      </c>
      <c r="B13681" s="131" t="s">
        <v>29</v>
      </c>
      <c r="C13681" s="140">
        <v>17.5</v>
      </c>
      <c r="D13681" s="94"/>
      <c r="E13681" s="131" t="s">
        <v>11653</v>
      </c>
      <c r="F13681" s="140">
        <v>4.33</v>
      </c>
      <c r="G13681" s="91">
        <v>1</v>
      </c>
      <c r="H13681" s="49" t="s">
        <v>6526</v>
      </c>
      <c r="I13681" s="50">
        <v>3.33</v>
      </c>
      <c r="J13681" s="18">
        <f t="shared" si="873"/>
        <v>1367.9100000000026</v>
      </c>
      <c r="K13681" s="19" t="str">
        <f t="shared" si="871"/>
        <v>Jun-17</v>
      </c>
      <c r="L13681" s="20">
        <f t="shared" si="874"/>
        <v>13467</v>
      </c>
      <c r="M13681" s="21">
        <f t="shared" si="872"/>
        <v>0.10157496101581663</v>
      </c>
    </row>
    <row r="13682" spans="1:13" x14ac:dyDescent="0.3">
      <c r="A13682" s="137">
        <v>42905</v>
      </c>
      <c r="B13682" s="134" t="s">
        <v>143</v>
      </c>
      <c r="C13682" s="136">
        <v>14.45</v>
      </c>
      <c r="D13682" s="94"/>
      <c r="E13682" s="134" t="s">
        <v>11658</v>
      </c>
      <c r="F13682" s="136">
        <v>5.5</v>
      </c>
      <c r="G13682" s="91">
        <v>1</v>
      </c>
      <c r="H13682" s="46">
        <v>9</v>
      </c>
      <c r="I13682" s="47">
        <v>-1</v>
      </c>
      <c r="J13682" s="18">
        <f t="shared" si="873"/>
        <v>1366.9100000000026</v>
      </c>
      <c r="K13682" s="19" t="str">
        <f t="shared" si="871"/>
        <v>Jun-17</v>
      </c>
      <c r="L13682" s="20">
        <f t="shared" si="874"/>
        <v>13468</v>
      </c>
      <c r="M13682" s="21">
        <f t="shared" si="872"/>
        <v>0.10149316899316918</v>
      </c>
    </row>
    <row r="13683" spans="1:13" x14ac:dyDescent="0.3">
      <c r="A13683" s="137">
        <v>42905</v>
      </c>
      <c r="B13683" s="134" t="s">
        <v>143</v>
      </c>
      <c r="C13683" s="136">
        <v>17.5</v>
      </c>
      <c r="D13683" s="94"/>
      <c r="E13683" s="134" t="s">
        <v>4797</v>
      </c>
      <c r="F13683" s="136">
        <v>5</v>
      </c>
      <c r="G13683" s="91">
        <v>1</v>
      </c>
      <c r="H13683" s="46">
        <v>7</v>
      </c>
      <c r="I13683" s="47">
        <v>-1</v>
      </c>
      <c r="J13683" s="18">
        <f t="shared" si="873"/>
        <v>1365.9100000000026</v>
      </c>
      <c r="K13683" s="19" t="str">
        <f t="shared" si="871"/>
        <v>Jun-17</v>
      </c>
      <c r="L13683" s="20">
        <f t="shared" si="874"/>
        <v>13469</v>
      </c>
      <c r="M13683" s="21">
        <f t="shared" si="872"/>
        <v>0.10141138911574746</v>
      </c>
    </row>
    <row r="13684" spans="1:13" x14ac:dyDescent="0.3">
      <c r="A13684" s="139">
        <v>42905</v>
      </c>
      <c r="B13684" s="131" t="s">
        <v>59</v>
      </c>
      <c r="C13684" s="132">
        <v>18.149999999999999</v>
      </c>
      <c r="D13684" s="94"/>
      <c r="E13684" s="131" t="s">
        <v>11655</v>
      </c>
      <c r="F13684" s="132">
        <v>4.5</v>
      </c>
      <c r="G13684" s="91">
        <v>1</v>
      </c>
      <c r="H13684" s="49" t="s">
        <v>11526</v>
      </c>
      <c r="I13684" s="42">
        <v>-1</v>
      </c>
      <c r="J13684" s="18">
        <f t="shared" si="873"/>
        <v>1364.9100000000026</v>
      </c>
      <c r="K13684" s="19" t="str">
        <f t="shared" si="871"/>
        <v>Jun-17</v>
      </c>
      <c r="L13684" s="20">
        <f t="shared" si="874"/>
        <v>13470</v>
      </c>
      <c r="M13684" s="21">
        <f t="shared" si="872"/>
        <v>0.10132962138084652</v>
      </c>
    </row>
    <row r="13685" spans="1:13" x14ac:dyDescent="0.3">
      <c r="A13685" s="139">
        <v>42905</v>
      </c>
      <c r="B13685" s="131" t="s">
        <v>59</v>
      </c>
      <c r="C13685" s="132">
        <v>18.149999999999999</v>
      </c>
      <c r="D13685" s="94"/>
      <c r="E13685" s="131" t="s">
        <v>11656</v>
      </c>
      <c r="F13685" s="132">
        <v>5</v>
      </c>
      <c r="G13685" s="91">
        <v>1</v>
      </c>
      <c r="H13685" s="49" t="s">
        <v>6526</v>
      </c>
      <c r="I13685" s="42">
        <v>4</v>
      </c>
      <c r="J13685" s="18">
        <f t="shared" si="873"/>
        <v>1368.9100000000026</v>
      </c>
      <c r="K13685" s="19" t="str">
        <f t="shared" si="871"/>
        <v>Jun-17</v>
      </c>
      <c r="L13685" s="20">
        <f t="shared" si="874"/>
        <v>13471</v>
      </c>
      <c r="M13685" s="21">
        <f t="shared" si="872"/>
        <v>0.10161903347932615</v>
      </c>
    </row>
    <row r="13686" spans="1:13" x14ac:dyDescent="0.3">
      <c r="A13686" s="139">
        <v>42905</v>
      </c>
      <c r="B13686" s="131" t="s">
        <v>59</v>
      </c>
      <c r="C13686" s="132">
        <v>18.45</v>
      </c>
      <c r="D13686" s="94"/>
      <c r="E13686" s="131" t="s">
        <v>11657</v>
      </c>
      <c r="F13686" s="132">
        <v>4.33</v>
      </c>
      <c r="G13686" s="91">
        <v>1</v>
      </c>
      <c r="H13686" s="49" t="s">
        <v>6512</v>
      </c>
      <c r="I13686" s="42">
        <v>-1</v>
      </c>
      <c r="J13686" s="18">
        <f t="shared" si="873"/>
        <v>1367.9100000000026</v>
      </c>
      <c r="K13686" s="19" t="str">
        <f t="shared" si="871"/>
        <v>Jun-17</v>
      </c>
      <c r="L13686" s="20">
        <f t="shared" si="874"/>
        <v>13472</v>
      </c>
      <c r="M13686" s="21">
        <f t="shared" si="872"/>
        <v>0.10153726247030898</v>
      </c>
    </row>
    <row r="13687" spans="1:13" x14ac:dyDescent="0.3">
      <c r="A13687" s="116">
        <v>42906</v>
      </c>
      <c r="B13687" s="90" t="s">
        <v>149</v>
      </c>
      <c r="C13687" s="103">
        <v>0.71527777777777779</v>
      </c>
      <c r="D13687" s="94" t="s">
        <v>31</v>
      </c>
      <c r="E13687" s="90" t="s">
        <v>4546</v>
      </c>
      <c r="F13687" s="115">
        <v>2.75</v>
      </c>
      <c r="G13687" s="92">
        <v>1</v>
      </c>
      <c r="H13687" s="90" t="s">
        <v>33</v>
      </c>
      <c r="I13687" s="77">
        <f>IF(H13687="Lost",G13687*-1,IF(H13687="Won",     IF(D13687="E/W",            G13687*(F13687-1)*0.5*1.25,    IF(D13687="place",   G13687*(F13687-1) *0.95,  G13687*(F13687-1) )),            IF(H13687="Placed",     (G13687*-0.5)  + (0.5*G13687*(F13687-1)*0.2),0)         ))</f>
        <v>-1</v>
      </c>
      <c r="J13687" s="18">
        <f t="shared" si="873"/>
        <v>1366.9100000000026</v>
      </c>
      <c r="K13687" s="19" t="str">
        <f t="shared" si="871"/>
        <v>Jun-17</v>
      </c>
      <c r="L13687" s="20">
        <f t="shared" si="874"/>
        <v>13473</v>
      </c>
      <c r="M13687" s="21">
        <f t="shared" si="872"/>
        <v>0.10145550359979237</v>
      </c>
    </row>
    <row r="13688" spans="1:13" x14ac:dyDescent="0.3">
      <c r="A13688" s="116">
        <v>42906</v>
      </c>
      <c r="B13688" s="90" t="s">
        <v>146</v>
      </c>
      <c r="C13688" s="103">
        <v>0.72222222222222221</v>
      </c>
      <c r="D13688" s="94" t="s">
        <v>31</v>
      </c>
      <c r="E13688" s="90" t="s">
        <v>4547</v>
      </c>
      <c r="F13688" s="115">
        <v>3.25</v>
      </c>
      <c r="G13688" s="92">
        <v>1</v>
      </c>
      <c r="H13688" s="90" t="s">
        <v>42</v>
      </c>
      <c r="I13688" s="77">
        <f>IF(H13688="Lost",G13688*-1,IF(H13688="Won",     IF(D13688="E/W",            G13688*(F13688-1)*0.5*1.25,    IF(D13688="place",   G13688*(F13688-1) *0.95,  G13688*(F13688-1) )),            IF(H13688="Placed",     (G13688*-0.5)  + (0.5*G13688*(F13688-1)*0.2),0)         ))</f>
        <v>2.25</v>
      </c>
      <c r="J13688" s="18">
        <f t="shared" si="873"/>
        <v>1369.1600000000026</v>
      </c>
      <c r="K13688" s="19" t="str">
        <f t="shared" si="871"/>
        <v>Jun-17</v>
      </c>
      <c r="L13688" s="20">
        <f t="shared" si="874"/>
        <v>13474</v>
      </c>
      <c r="M13688" s="21">
        <f t="shared" si="872"/>
        <v>0.10161496214932482</v>
      </c>
    </row>
    <row r="13689" spans="1:13" x14ac:dyDescent="0.3">
      <c r="A13689" s="116">
        <v>42906</v>
      </c>
      <c r="B13689" s="90" t="s">
        <v>58</v>
      </c>
      <c r="C13689" s="103">
        <v>0.73263888888888884</v>
      </c>
      <c r="D13689" s="94" t="s">
        <v>31</v>
      </c>
      <c r="E13689" s="90" t="s">
        <v>4548</v>
      </c>
      <c r="F13689" s="115">
        <v>4</v>
      </c>
      <c r="G13689" s="92">
        <v>1</v>
      </c>
      <c r="H13689" s="90" t="s">
        <v>33</v>
      </c>
      <c r="I13689" s="77">
        <f>IF(H13689="Lost",G13689*-1,IF(H13689="Won",     IF(D13689="E/W",            G13689*(F13689-1)*0.5*1.25,    IF(D13689="place",   G13689*(F13689-1) *0.95,  G13689*(F13689-1) )),            IF(H13689="Placed",     (G13689*-0.5)  + (0.5*G13689*(F13689-1)*0.2),0)         ))</f>
        <v>-1</v>
      </c>
      <c r="J13689" s="18">
        <f t="shared" si="873"/>
        <v>1368.1600000000026</v>
      </c>
      <c r="K13689" s="19" t="str">
        <f t="shared" si="871"/>
        <v>Jun-17</v>
      </c>
      <c r="L13689" s="20">
        <f t="shared" si="874"/>
        <v>13475</v>
      </c>
      <c r="M13689" s="21">
        <f t="shared" si="872"/>
        <v>0.10153320964749556</v>
      </c>
    </row>
    <row r="13690" spans="1:13" x14ac:dyDescent="0.3">
      <c r="A13690" s="116">
        <v>42906</v>
      </c>
      <c r="B13690" s="90" t="s">
        <v>38</v>
      </c>
      <c r="C13690" s="103">
        <v>0.73611111111111116</v>
      </c>
      <c r="D13690" s="94" t="s">
        <v>31</v>
      </c>
      <c r="E13690" s="90" t="s">
        <v>4549</v>
      </c>
      <c r="F13690" s="115">
        <v>2.88</v>
      </c>
      <c r="G13690" s="92">
        <v>1</v>
      </c>
      <c r="H13690" s="90" t="s">
        <v>42</v>
      </c>
      <c r="I13690" s="77">
        <f>IF(H13690="Lost",G13690*-1,IF(H13690="Won",     IF(D13690="E/W",            G13690*(F13690-1)*0.5*1.25,    IF(D13690="place",   G13690*(F13690-1) *0.95,  G13690*(F13690-1) )),            IF(H13690="Placed",     (G13690*-0.5)  + (0.5*G13690*(F13690-1)*0.2),0)         ))</f>
        <v>1.88</v>
      </c>
      <c r="J13690" s="18">
        <f t="shared" si="873"/>
        <v>1370.0400000000027</v>
      </c>
      <c r="K13690" s="19" t="str">
        <f t="shared" si="871"/>
        <v>Jun-17</v>
      </c>
      <c r="L13690" s="20">
        <f t="shared" si="874"/>
        <v>13476</v>
      </c>
      <c r="M13690" s="21">
        <f t="shared" si="872"/>
        <v>0.10166518254674997</v>
      </c>
    </row>
    <row r="13691" spans="1:13" x14ac:dyDescent="0.3">
      <c r="A13691" s="137">
        <v>42906</v>
      </c>
      <c r="B13691" s="134" t="s">
        <v>149</v>
      </c>
      <c r="C13691" s="136">
        <v>14.45</v>
      </c>
      <c r="D13691" s="94"/>
      <c r="E13691" s="134" t="s">
        <v>3121</v>
      </c>
      <c r="F13691" s="136">
        <v>6</v>
      </c>
      <c r="G13691" s="91">
        <v>1</v>
      </c>
      <c r="H13691" s="46">
        <v>5</v>
      </c>
      <c r="I13691" s="47">
        <v>-1</v>
      </c>
      <c r="J13691" s="18">
        <f t="shared" si="873"/>
        <v>1369.0400000000027</v>
      </c>
      <c r="K13691" s="19" t="str">
        <f t="shared" si="871"/>
        <v>Jun-17</v>
      </c>
      <c r="L13691" s="20">
        <f t="shared" si="874"/>
        <v>13477</v>
      </c>
      <c r="M13691" s="21">
        <f t="shared" si="872"/>
        <v>0.10158343845069398</v>
      </c>
    </row>
    <row r="13692" spans="1:13" x14ac:dyDescent="0.3">
      <c r="A13692" s="137">
        <v>42906</v>
      </c>
      <c r="B13692" s="134" t="s">
        <v>58</v>
      </c>
      <c r="C13692" s="136">
        <v>15.4</v>
      </c>
      <c r="D13692" s="94"/>
      <c r="E13692" s="134" t="s">
        <v>11662</v>
      </c>
      <c r="F13692" s="136">
        <v>4.33</v>
      </c>
      <c r="G13692" s="91">
        <v>1</v>
      </c>
      <c r="H13692" s="46">
        <v>3</v>
      </c>
      <c r="I13692" s="47">
        <v>-1</v>
      </c>
      <c r="J13692" s="18">
        <f t="shared" si="873"/>
        <v>1368.0400000000027</v>
      </c>
      <c r="K13692" s="19" t="str">
        <f t="shared" si="871"/>
        <v>Jun-17</v>
      </c>
      <c r="L13692" s="20">
        <f t="shared" si="874"/>
        <v>13478</v>
      </c>
      <c r="M13692" s="21">
        <f t="shared" si="872"/>
        <v>0.10150170648464184</v>
      </c>
    </row>
    <row r="13693" spans="1:13" x14ac:dyDescent="0.3">
      <c r="A13693" s="139">
        <v>42906</v>
      </c>
      <c r="B13693" s="131" t="s">
        <v>38</v>
      </c>
      <c r="C13693" s="132">
        <v>19.100000000000001</v>
      </c>
      <c r="D13693" s="94"/>
      <c r="E13693" s="131" t="s">
        <v>11659</v>
      </c>
      <c r="F13693" s="132">
        <v>4.5</v>
      </c>
      <c r="G13693" s="89">
        <v>1</v>
      </c>
      <c r="H13693" s="49" t="s">
        <v>6526</v>
      </c>
      <c r="I13693" s="42">
        <v>3.5</v>
      </c>
      <c r="J13693" s="18">
        <f t="shared" si="873"/>
        <v>1371.5400000000027</v>
      </c>
      <c r="K13693" s="19" t="str">
        <f t="shared" si="871"/>
        <v>Jun-17</v>
      </c>
      <c r="L13693" s="20">
        <f t="shared" si="874"/>
        <v>13479</v>
      </c>
      <c r="M13693" s="21">
        <f t="shared" si="872"/>
        <v>0.10175383930558667</v>
      </c>
    </row>
    <row r="13694" spans="1:13" x14ac:dyDescent="0.3">
      <c r="A13694" s="139">
        <v>42906</v>
      </c>
      <c r="B13694" s="131" t="s">
        <v>57</v>
      </c>
      <c r="C13694" s="132">
        <v>20</v>
      </c>
      <c r="D13694" s="94"/>
      <c r="E13694" s="131" t="s">
        <v>11661</v>
      </c>
      <c r="F13694" s="132">
        <v>5</v>
      </c>
      <c r="G13694" s="91">
        <v>1</v>
      </c>
      <c r="H13694" s="49" t="s">
        <v>6518</v>
      </c>
      <c r="I13694" s="42">
        <v>-1</v>
      </c>
      <c r="J13694" s="18">
        <f t="shared" si="873"/>
        <v>1370.5400000000027</v>
      </c>
      <c r="K13694" s="19" t="str">
        <f t="shared" si="871"/>
        <v>Jun-17</v>
      </c>
      <c r="L13694" s="20">
        <f t="shared" si="874"/>
        <v>13480</v>
      </c>
      <c r="M13694" s="21">
        <f t="shared" si="872"/>
        <v>0.10167210682492601</v>
      </c>
    </row>
    <row r="13695" spans="1:13" x14ac:dyDescent="0.3">
      <c r="A13695" s="139">
        <v>42906</v>
      </c>
      <c r="B13695" s="131" t="s">
        <v>38</v>
      </c>
      <c r="C13695" s="132">
        <v>20.100000000000001</v>
      </c>
      <c r="D13695" s="94"/>
      <c r="E13695" s="131" t="s">
        <v>11660</v>
      </c>
      <c r="F13695" s="132">
        <v>4.33</v>
      </c>
      <c r="G13695" s="91">
        <v>1</v>
      </c>
      <c r="H13695" s="49" t="s">
        <v>11526</v>
      </c>
      <c r="I13695" s="42">
        <v>-1</v>
      </c>
      <c r="J13695" s="18">
        <f t="shared" si="873"/>
        <v>1369.5400000000027</v>
      </c>
      <c r="K13695" s="19" t="str">
        <f t="shared" si="871"/>
        <v>Jun-17</v>
      </c>
      <c r="L13695" s="20">
        <f t="shared" si="874"/>
        <v>13481</v>
      </c>
      <c r="M13695" s="21">
        <f t="shared" si="872"/>
        <v>0.10159038646984665</v>
      </c>
    </row>
    <row r="13696" spans="1:13" x14ac:dyDescent="0.3">
      <c r="A13696" s="139">
        <v>42906</v>
      </c>
      <c r="B13696" s="131" t="s">
        <v>57</v>
      </c>
      <c r="C13696" s="132">
        <v>20.3</v>
      </c>
      <c r="D13696" s="94"/>
      <c r="E13696" s="131" t="s">
        <v>4570</v>
      </c>
      <c r="F13696" s="132">
        <v>6</v>
      </c>
      <c r="G13696" s="91">
        <v>1</v>
      </c>
      <c r="H13696" s="49" t="s">
        <v>6518</v>
      </c>
      <c r="I13696" s="42">
        <v>-1</v>
      </c>
      <c r="J13696" s="18">
        <f t="shared" si="873"/>
        <v>1368.5400000000027</v>
      </c>
      <c r="K13696" s="19" t="str">
        <f t="shared" si="871"/>
        <v>Jun-17</v>
      </c>
      <c r="L13696" s="20">
        <f t="shared" si="874"/>
        <v>13482</v>
      </c>
      <c r="M13696" s="21">
        <f t="shared" si="872"/>
        <v>0.1015086782376504</v>
      </c>
    </row>
    <row r="13697" spans="1:13" x14ac:dyDescent="0.3">
      <c r="A13697" s="116">
        <v>42907</v>
      </c>
      <c r="B13697" s="90" t="s">
        <v>98</v>
      </c>
      <c r="C13697" s="103">
        <v>0.62152777777777779</v>
      </c>
      <c r="D13697" s="94" t="s">
        <v>31</v>
      </c>
      <c r="E13697" s="90" t="s">
        <v>4550</v>
      </c>
      <c r="F13697" s="115">
        <v>4</v>
      </c>
      <c r="G13697" s="92">
        <v>1</v>
      </c>
      <c r="H13697" s="90" t="s">
        <v>33</v>
      </c>
      <c r="I13697" s="77">
        <f t="shared" ref="I13697:I13703" si="876">IF(H13697="Lost",G13697*-1,IF(H13697="Won",     IF(D13697="E/W",            G13697*(F13697-1)*0.5*1.25,    IF(D13697="place",   G13697*(F13697-1) *0.95,  G13697*(F13697-1) )),            IF(H13697="Placed",     (G13697*-0.5)  + (0.5*G13697*(F13697-1)*0.2),0)         ))</f>
        <v>-1</v>
      </c>
      <c r="J13697" s="18">
        <f t="shared" si="873"/>
        <v>1367.5400000000027</v>
      </c>
      <c r="K13697" s="19" t="str">
        <f t="shared" si="871"/>
        <v>Jun-17</v>
      </c>
      <c r="L13697" s="20">
        <f t="shared" si="874"/>
        <v>13483</v>
      </c>
      <c r="M13697" s="21">
        <f t="shared" si="872"/>
        <v>0.1014269821256399</v>
      </c>
    </row>
    <row r="13698" spans="1:13" x14ac:dyDescent="0.3">
      <c r="A13698" s="116">
        <v>42907</v>
      </c>
      <c r="B13698" s="90" t="s">
        <v>98</v>
      </c>
      <c r="C13698" s="103">
        <v>0.67013888888888884</v>
      </c>
      <c r="D13698" s="94" t="s">
        <v>31</v>
      </c>
      <c r="E13698" s="90" t="s">
        <v>4551</v>
      </c>
      <c r="F13698" s="115">
        <v>4</v>
      </c>
      <c r="G13698" s="92">
        <v>1</v>
      </c>
      <c r="H13698" s="90" t="s">
        <v>33</v>
      </c>
      <c r="I13698" s="77">
        <f t="shared" si="876"/>
        <v>-1</v>
      </c>
      <c r="J13698" s="18">
        <f t="shared" si="873"/>
        <v>1366.5400000000027</v>
      </c>
      <c r="K13698" s="19" t="str">
        <f t="shared" ref="K13698:K13761" si="877">TEXT(A13698,"MMM-yy")</f>
        <v>Jun-17</v>
      </c>
      <c r="L13698" s="20">
        <f t="shared" si="874"/>
        <v>13484</v>
      </c>
      <c r="M13698" s="21">
        <f t="shared" ref="M13698:M13761" si="878">J13698/L13698</f>
        <v>0.10134529813111856</v>
      </c>
    </row>
    <row r="13699" spans="1:13" x14ac:dyDescent="0.3">
      <c r="A13699" s="116">
        <v>42907</v>
      </c>
      <c r="B13699" s="90" t="s">
        <v>58</v>
      </c>
      <c r="C13699" s="103">
        <v>0.68055555555555547</v>
      </c>
      <c r="D13699" s="94" t="s">
        <v>31</v>
      </c>
      <c r="E13699" s="90" t="s">
        <v>3997</v>
      </c>
      <c r="F13699" s="115">
        <v>3.5</v>
      </c>
      <c r="G13699" s="92">
        <v>1</v>
      </c>
      <c r="H13699" s="90" t="s">
        <v>42</v>
      </c>
      <c r="I13699" s="77">
        <f t="shared" si="876"/>
        <v>2.5</v>
      </c>
      <c r="J13699" s="18">
        <f t="shared" ref="J13699:J13762" si="879">J13698+I13699</f>
        <v>1369.0400000000027</v>
      </c>
      <c r="K13699" s="19" t="str">
        <f t="shared" si="877"/>
        <v>Jun-17</v>
      </c>
      <c r="L13699" s="20">
        <f t="shared" ref="L13699:L13762" si="880">L13698+G13699</f>
        <v>13485</v>
      </c>
      <c r="M13699" s="21">
        <f t="shared" si="878"/>
        <v>0.10152317389692271</v>
      </c>
    </row>
    <row r="13700" spans="1:13" x14ac:dyDescent="0.3">
      <c r="A13700" s="116">
        <v>42907</v>
      </c>
      <c r="B13700" s="90" t="s">
        <v>47</v>
      </c>
      <c r="C13700" s="103">
        <v>0.75694444444444453</v>
      </c>
      <c r="D13700" s="94" t="s">
        <v>31</v>
      </c>
      <c r="E13700" s="90" t="s">
        <v>4552</v>
      </c>
      <c r="F13700" s="115">
        <v>2.75</v>
      </c>
      <c r="G13700" s="92">
        <v>1</v>
      </c>
      <c r="H13700" s="90" t="s">
        <v>33</v>
      </c>
      <c r="I13700" s="77">
        <f t="shared" si="876"/>
        <v>-1</v>
      </c>
      <c r="J13700" s="18">
        <f t="shared" si="879"/>
        <v>1368.0400000000027</v>
      </c>
      <c r="K13700" s="19" t="str">
        <f t="shared" si="877"/>
        <v>Jun-17</v>
      </c>
      <c r="L13700" s="20">
        <f t="shared" si="880"/>
        <v>13486</v>
      </c>
      <c r="M13700" s="21">
        <f t="shared" si="878"/>
        <v>0.10144149488358317</v>
      </c>
    </row>
    <row r="13701" spans="1:13" x14ac:dyDescent="0.3">
      <c r="A13701" s="116">
        <v>42907</v>
      </c>
      <c r="B13701" s="90" t="s">
        <v>47</v>
      </c>
      <c r="C13701" s="103">
        <v>0.79861111111111116</v>
      </c>
      <c r="D13701" s="94" t="s">
        <v>31</v>
      </c>
      <c r="E13701" s="90" t="s">
        <v>4553</v>
      </c>
      <c r="F13701" s="115">
        <v>2.75</v>
      </c>
      <c r="G13701" s="92">
        <v>1</v>
      </c>
      <c r="H13701" s="90" t="s">
        <v>33</v>
      </c>
      <c r="I13701" s="77">
        <f t="shared" si="876"/>
        <v>-1</v>
      </c>
      <c r="J13701" s="18">
        <f t="shared" si="879"/>
        <v>1367.0400000000027</v>
      </c>
      <c r="K13701" s="19" t="str">
        <f t="shared" si="877"/>
        <v>Jun-17</v>
      </c>
      <c r="L13701" s="20">
        <f t="shared" si="880"/>
        <v>13487</v>
      </c>
      <c r="M13701" s="21">
        <f t="shared" si="878"/>
        <v>0.10135982798250187</v>
      </c>
    </row>
    <row r="13702" spans="1:13" x14ac:dyDescent="0.3">
      <c r="A13702" s="116">
        <v>42907</v>
      </c>
      <c r="B13702" s="90" t="s">
        <v>135</v>
      </c>
      <c r="C13702" s="103">
        <v>0.86805555555555547</v>
      </c>
      <c r="D13702" s="94" t="s">
        <v>31</v>
      </c>
      <c r="E13702" s="90" t="s">
        <v>4554</v>
      </c>
      <c r="F13702" s="115">
        <v>2.75</v>
      </c>
      <c r="G13702" s="92">
        <v>1</v>
      </c>
      <c r="H13702" s="90" t="s">
        <v>42</v>
      </c>
      <c r="I13702" s="77">
        <f t="shared" si="876"/>
        <v>1.75</v>
      </c>
      <c r="J13702" s="18">
        <f t="shared" si="879"/>
        <v>1368.7900000000027</v>
      </c>
      <c r="K13702" s="19" t="str">
        <f t="shared" si="877"/>
        <v>Jun-17</v>
      </c>
      <c r="L13702" s="20">
        <f t="shared" si="880"/>
        <v>13488</v>
      </c>
      <c r="M13702" s="21">
        <f t="shared" si="878"/>
        <v>0.1014820581257416</v>
      </c>
    </row>
    <row r="13703" spans="1:13" x14ac:dyDescent="0.3">
      <c r="A13703" s="116">
        <v>42907</v>
      </c>
      <c r="B13703" s="90" t="s">
        <v>135</v>
      </c>
      <c r="C13703" s="103">
        <v>0.88194444444444453</v>
      </c>
      <c r="D13703" s="94" t="s">
        <v>31</v>
      </c>
      <c r="E13703" s="90" t="s">
        <v>4555</v>
      </c>
      <c r="F13703" s="115">
        <v>3.5</v>
      </c>
      <c r="G13703" s="92">
        <v>1</v>
      </c>
      <c r="H13703" s="90" t="s">
        <v>42</v>
      </c>
      <c r="I13703" s="77">
        <f t="shared" si="876"/>
        <v>2.5</v>
      </c>
      <c r="J13703" s="18">
        <f t="shared" si="879"/>
        <v>1371.2900000000027</v>
      </c>
      <c r="K13703" s="19" t="str">
        <f t="shared" si="877"/>
        <v>Jun-17</v>
      </c>
      <c r="L13703" s="20">
        <f t="shared" si="880"/>
        <v>13489</v>
      </c>
      <c r="M13703" s="21">
        <f t="shared" si="878"/>
        <v>0.1016598710060051</v>
      </c>
    </row>
    <row r="13704" spans="1:13" x14ac:dyDescent="0.3">
      <c r="A13704" s="137">
        <v>42907</v>
      </c>
      <c r="B13704" s="134" t="s">
        <v>98</v>
      </c>
      <c r="C13704" s="136">
        <v>15.3</v>
      </c>
      <c r="D13704" s="94"/>
      <c r="E13704" s="134" t="s">
        <v>11665</v>
      </c>
      <c r="F13704" s="136">
        <v>5</v>
      </c>
      <c r="G13704" s="91">
        <v>1</v>
      </c>
      <c r="H13704" s="46">
        <v>2</v>
      </c>
      <c r="I13704" s="47">
        <v>-1</v>
      </c>
      <c r="J13704" s="18">
        <f t="shared" si="879"/>
        <v>1370.2900000000027</v>
      </c>
      <c r="K13704" s="19" t="str">
        <f t="shared" si="877"/>
        <v>Jun-17</v>
      </c>
      <c r="L13704" s="20">
        <f t="shared" si="880"/>
        <v>13490</v>
      </c>
      <c r="M13704" s="21">
        <f t="shared" si="878"/>
        <v>0.10157820607857693</v>
      </c>
    </row>
    <row r="13705" spans="1:13" x14ac:dyDescent="0.3">
      <c r="A13705" s="137">
        <v>42907</v>
      </c>
      <c r="B13705" s="134" t="s">
        <v>134</v>
      </c>
      <c r="C13705" s="136">
        <v>15.55</v>
      </c>
      <c r="D13705" s="94"/>
      <c r="E13705" s="134" t="s">
        <v>10927</v>
      </c>
      <c r="F13705" s="136">
        <v>5</v>
      </c>
      <c r="G13705" s="91">
        <v>1</v>
      </c>
      <c r="H13705" s="46">
        <v>5</v>
      </c>
      <c r="I13705" s="47">
        <v>-1</v>
      </c>
      <c r="J13705" s="18">
        <f t="shared" si="879"/>
        <v>1369.2900000000027</v>
      </c>
      <c r="K13705" s="19" t="str">
        <f t="shared" si="877"/>
        <v>Jun-17</v>
      </c>
      <c r="L13705" s="20">
        <f t="shared" si="880"/>
        <v>13491</v>
      </c>
      <c r="M13705" s="21">
        <f t="shared" si="878"/>
        <v>0.10149655325772758</v>
      </c>
    </row>
    <row r="13706" spans="1:13" x14ac:dyDescent="0.3">
      <c r="A13706" s="137">
        <v>42907</v>
      </c>
      <c r="B13706" s="134" t="s">
        <v>58</v>
      </c>
      <c r="C13706" s="136">
        <v>17.350000000000001</v>
      </c>
      <c r="D13706" s="94"/>
      <c r="E13706" s="134" t="s">
        <v>11666</v>
      </c>
      <c r="F13706" s="136">
        <v>6</v>
      </c>
      <c r="G13706" s="91">
        <v>1</v>
      </c>
      <c r="H13706" s="46">
        <v>15</v>
      </c>
      <c r="I13706" s="47">
        <v>-1</v>
      </c>
      <c r="J13706" s="18">
        <f t="shared" si="879"/>
        <v>1368.2900000000027</v>
      </c>
      <c r="K13706" s="19" t="str">
        <f t="shared" si="877"/>
        <v>Jun-17</v>
      </c>
      <c r="L13706" s="20">
        <f t="shared" si="880"/>
        <v>13492</v>
      </c>
      <c r="M13706" s="21">
        <f t="shared" si="878"/>
        <v>0.1014149125407651</v>
      </c>
    </row>
    <row r="13707" spans="1:13" x14ac:dyDescent="0.3">
      <c r="A13707" s="139">
        <v>42907</v>
      </c>
      <c r="B13707" s="131" t="s">
        <v>47</v>
      </c>
      <c r="C13707" s="132">
        <v>18.100000000000001</v>
      </c>
      <c r="D13707" s="94"/>
      <c r="E13707" s="131" t="s">
        <v>11663</v>
      </c>
      <c r="F13707" s="132">
        <v>5</v>
      </c>
      <c r="G13707" s="91">
        <v>1</v>
      </c>
      <c r="H13707" s="49" t="s">
        <v>6518</v>
      </c>
      <c r="I13707" s="42">
        <v>-1</v>
      </c>
      <c r="J13707" s="18">
        <f t="shared" si="879"/>
        <v>1367.2900000000027</v>
      </c>
      <c r="K13707" s="19" t="str">
        <f t="shared" si="877"/>
        <v>Jun-17</v>
      </c>
      <c r="L13707" s="20">
        <f t="shared" si="880"/>
        <v>13493</v>
      </c>
      <c r="M13707" s="21">
        <f t="shared" si="878"/>
        <v>0.10133328392499835</v>
      </c>
    </row>
    <row r="13708" spans="1:13" x14ac:dyDescent="0.3">
      <c r="A13708" s="139">
        <v>42907</v>
      </c>
      <c r="B13708" s="131" t="s">
        <v>47</v>
      </c>
      <c r="C13708" s="132">
        <v>18.399999999999999</v>
      </c>
      <c r="D13708" s="94"/>
      <c r="E13708" s="131" t="s">
        <v>4027</v>
      </c>
      <c r="F13708" s="132">
        <v>6</v>
      </c>
      <c r="G13708" s="91">
        <v>1</v>
      </c>
      <c r="H13708" s="49" t="s">
        <v>6526</v>
      </c>
      <c r="I13708" s="42">
        <v>5</v>
      </c>
      <c r="J13708" s="18">
        <f t="shared" si="879"/>
        <v>1372.2900000000027</v>
      </c>
      <c r="K13708" s="19" t="str">
        <f t="shared" si="877"/>
        <v>Jun-17</v>
      </c>
      <c r="L13708" s="20">
        <f t="shared" si="880"/>
        <v>13494</v>
      </c>
      <c r="M13708" s="21">
        <f t="shared" si="878"/>
        <v>0.10169630947087614</v>
      </c>
    </row>
    <row r="13709" spans="1:13" x14ac:dyDescent="0.3">
      <c r="A13709" s="139">
        <v>42907</v>
      </c>
      <c r="B13709" s="131" t="s">
        <v>47</v>
      </c>
      <c r="C13709" s="132">
        <v>20.399999999999999</v>
      </c>
      <c r="D13709" s="94"/>
      <c r="E13709" s="131" t="s">
        <v>11561</v>
      </c>
      <c r="F13709" s="132">
        <v>4.33</v>
      </c>
      <c r="G13709" s="91">
        <v>1</v>
      </c>
      <c r="H13709" s="49" t="s">
        <v>11526</v>
      </c>
      <c r="I13709" s="42">
        <v>-1</v>
      </c>
      <c r="J13709" s="18">
        <f t="shared" si="879"/>
        <v>1371.2900000000027</v>
      </c>
      <c r="K13709" s="19" t="str">
        <f t="shared" si="877"/>
        <v>Jun-17</v>
      </c>
      <c r="L13709" s="20">
        <f t="shared" si="880"/>
        <v>13495</v>
      </c>
      <c r="M13709" s="21">
        <f t="shared" si="878"/>
        <v>0.10161467210077826</v>
      </c>
    </row>
    <row r="13710" spans="1:13" x14ac:dyDescent="0.3">
      <c r="A13710" s="139">
        <v>42907</v>
      </c>
      <c r="B13710" s="131" t="s">
        <v>47</v>
      </c>
      <c r="C13710" s="132">
        <v>20.399999999999999</v>
      </c>
      <c r="D13710" s="94"/>
      <c r="E13710" s="131" t="s">
        <v>11664</v>
      </c>
      <c r="F13710" s="132">
        <v>5</v>
      </c>
      <c r="G13710" s="91">
        <v>1</v>
      </c>
      <c r="H13710" s="49" t="s">
        <v>6526</v>
      </c>
      <c r="I13710" s="42">
        <v>4</v>
      </c>
      <c r="J13710" s="18">
        <f t="shared" si="879"/>
        <v>1375.2900000000027</v>
      </c>
      <c r="K13710" s="19" t="str">
        <f t="shared" si="877"/>
        <v>Jun-17</v>
      </c>
      <c r="L13710" s="20">
        <f t="shared" si="880"/>
        <v>13496</v>
      </c>
      <c r="M13710" s="21">
        <f t="shared" si="878"/>
        <v>0.10190352697095456</v>
      </c>
    </row>
    <row r="13711" spans="1:13" x14ac:dyDescent="0.3">
      <c r="A13711" s="116">
        <v>42908</v>
      </c>
      <c r="B13711" s="90" t="s">
        <v>47</v>
      </c>
      <c r="C13711" s="103">
        <v>0.59722222222222221</v>
      </c>
      <c r="D13711" s="94" t="s">
        <v>31</v>
      </c>
      <c r="E13711" s="90" t="s">
        <v>4556</v>
      </c>
      <c r="F13711" s="115">
        <v>3</v>
      </c>
      <c r="G13711" s="92">
        <v>1</v>
      </c>
      <c r="H13711" s="90" t="s">
        <v>42</v>
      </c>
      <c r="I13711" s="77">
        <f>IF(H13711="Lost",G13711*-1,IF(H13711="Won",     IF(D13711="E/W",            G13711*(F13711-1)*0.5*1.25,    IF(D13711="place",   G13711*(F13711-1) *0.95,  G13711*(F13711-1) )),            IF(H13711="Placed",     (G13711*-0.5)  + (0.5*G13711*(F13711-1)*0.2),0)         ))</f>
        <v>2</v>
      </c>
      <c r="J13711" s="18">
        <f t="shared" si="879"/>
        <v>1377.2900000000027</v>
      </c>
      <c r="K13711" s="19" t="str">
        <f t="shared" si="877"/>
        <v>Jun-17</v>
      </c>
      <c r="L13711" s="20">
        <f t="shared" si="880"/>
        <v>13497</v>
      </c>
      <c r="M13711" s="21">
        <f t="shared" si="878"/>
        <v>0.10204415796102857</v>
      </c>
    </row>
    <row r="13712" spans="1:13" x14ac:dyDescent="0.3">
      <c r="A13712" s="116">
        <v>42908</v>
      </c>
      <c r="B13712" s="90" t="s">
        <v>135</v>
      </c>
      <c r="C13712" s="103">
        <v>0.61458333333333337</v>
      </c>
      <c r="D13712" s="94" t="s">
        <v>31</v>
      </c>
      <c r="E13712" s="90" t="s">
        <v>4557</v>
      </c>
      <c r="F13712" s="115">
        <v>4</v>
      </c>
      <c r="G13712" s="92">
        <v>1</v>
      </c>
      <c r="H13712" s="90" t="s">
        <v>42</v>
      </c>
      <c r="I13712" s="77">
        <f>IF(H13712="Lost",G13712*-1,IF(H13712="Won",     IF(D13712="E/W",            G13712*(F13712-1)*0.5*1.25,    IF(D13712="place",   G13712*(F13712-1) *0.95,  G13712*(F13712-1) )),            IF(H13712="Placed",     (G13712*-0.5)  + (0.5*G13712*(F13712-1)*0.2),0)         ))</f>
        <v>3</v>
      </c>
      <c r="J13712" s="18">
        <f t="shared" si="879"/>
        <v>1380.2900000000027</v>
      </c>
      <c r="K13712" s="19" t="str">
        <f t="shared" si="877"/>
        <v>Jun-17</v>
      </c>
      <c r="L13712" s="20">
        <f t="shared" si="880"/>
        <v>13498</v>
      </c>
      <c r="M13712" s="21">
        <f t="shared" si="878"/>
        <v>0.10225885316343182</v>
      </c>
    </row>
    <row r="13713" spans="1:13" x14ac:dyDescent="0.3">
      <c r="A13713" s="116">
        <v>42908</v>
      </c>
      <c r="B13713" s="90" t="s">
        <v>135</v>
      </c>
      <c r="C13713" s="103">
        <v>0.66319444444444442</v>
      </c>
      <c r="D13713" s="94" t="s">
        <v>31</v>
      </c>
      <c r="E13713" s="90" t="s">
        <v>4558</v>
      </c>
      <c r="F13713" s="115">
        <v>3</v>
      </c>
      <c r="G13713" s="92">
        <v>1</v>
      </c>
      <c r="H13713" s="90" t="s">
        <v>42</v>
      </c>
      <c r="I13713" s="77">
        <f>IF(H13713="Lost",G13713*-1,IF(H13713="Won",     IF(D13713="E/W",            G13713*(F13713-1)*0.5*1.25,    IF(D13713="place",   G13713*(F13713-1) *0.95,  G13713*(F13713-1) )),            IF(H13713="Placed",     (G13713*-0.5)  + (0.5*G13713*(F13713-1)*0.2),0)         ))</f>
        <v>2</v>
      </c>
      <c r="J13713" s="18">
        <f t="shared" si="879"/>
        <v>1382.2900000000027</v>
      </c>
      <c r="K13713" s="19" t="str">
        <f t="shared" si="877"/>
        <v>Jun-17</v>
      </c>
      <c r="L13713" s="20">
        <f t="shared" si="880"/>
        <v>13499</v>
      </c>
      <c r="M13713" s="21">
        <f t="shared" si="878"/>
        <v>0.10239943699533319</v>
      </c>
    </row>
    <row r="13714" spans="1:13" x14ac:dyDescent="0.3">
      <c r="A13714" s="116">
        <v>42908</v>
      </c>
      <c r="B13714" s="90" t="s">
        <v>29</v>
      </c>
      <c r="C13714" s="103">
        <v>0.80555555555555547</v>
      </c>
      <c r="D13714" s="94" t="s">
        <v>31</v>
      </c>
      <c r="E13714" s="90" t="s">
        <v>4559</v>
      </c>
      <c r="F13714" s="115">
        <v>4</v>
      </c>
      <c r="G13714" s="92">
        <v>1</v>
      </c>
      <c r="H13714" s="90" t="s">
        <v>33</v>
      </c>
      <c r="I13714" s="77">
        <f>IF(H13714="Lost",G13714*-1,IF(H13714="Won",     IF(D13714="E/W",            G13714*(F13714-1)*0.5*1.25,    IF(D13714="place",   G13714*(F13714-1) *0.95,  G13714*(F13714-1) )),            IF(H13714="Placed",     (G13714*-0.5)  + (0.5*G13714*(F13714-1)*0.2),0)         ))</f>
        <v>-1</v>
      </c>
      <c r="J13714" s="18">
        <f t="shared" si="879"/>
        <v>1381.2900000000027</v>
      </c>
      <c r="K13714" s="19" t="str">
        <f t="shared" si="877"/>
        <v>Jun-17</v>
      </c>
      <c r="L13714" s="20">
        <f t="shared" si="880"/>
        <v>13500</v>
      </c>
      <c r="M13714" s="21">
        <f t="shared" si="878"/>
        <v>0.10231777777777798</v>
      </c>
    </row>
    <row r="13715" spans="1:13" x14ac:dyDescent="0.3">
      <c r="A13715" s="116">
        <v>42908</v>
      </c>
      <c r="B13715" s="90" t="s">
        <v>145</v>
      </c>
      <c r="C13715" s="103">
        <v>0.84027777777777779</v>
      </c>
      <c r="D13715" s="94" t="s">
        <v>31</v>
      </c>
      <c r="E13715" s="90" t="s">
        <v>4561</v>
      </c>
      <c r="F13715" s="115">
        <v>3</v>
      </c>
      <c r="G13715" s="92">
        <v>1</v>
      </c>
      <c r="H13715" s="90" t="s">
        <v>33</v>
      </c>
      <c r="I13715" s="77">
        <f>IF(H13715="Lost",G13715*-1,IF(H13715="Won",     IF(D13715="E/W",            G13715*(F13715-1)*0.5*1.25,    IF(D13715="place",   G13715*(F13715-1) *0.95,  G13715*(F13715-1) )),            IF(H13715="Placed",     (G13715*-0.5)  + (0.5*G13715*(F13715-1)*0.2),0)         ))</f>
        <v>-1</v>
      </c>
      <c r="J13715" s="18">
        <f t="shared" si="879"/>
        <v>1380.2900000000027</v>
      </c>
      <c r="K13715" s="19" t="str">
        <f t="shared" si="877"/>
        <v>Jun-17</v>
      </c>
      <c r="L13715" s="20">
        <f t="shared" si="880"/>
        <v>13501</v>
      </c>
      <c r="M13715" s="21">
        <f t="shared" si="878"/>
        <v>0.10223613065698857</v>
      </c>
    </row>
    <row r="13716" spans="1:13" x14ac:dyDescent="0.3">
      <c r="A13716" s="137">
        <v>42908</v>
      </c>
      <c r="B13716" s="134" t="s">
        <v>47</v>
      </c>
      <c r="C13716" s="136">
        <v>14.55</v>
      </c>
      <c r="D13716" s="94"/>
      <c r="E13716" s="134" t="s">
        <v>2077</v>
      </c>
      <c r="F13716" s="136">
        <v>5.5</v>
      </c>
      <c r="G13716" s="91">
        <v>1</v>
      </c>
      <c r="H13716" s="46">
        <v>5</v>
      </c>
      <c r="I13716" s="47">
        <v>-1</v>
      </c>
      <c r="J13716" s="18">
        <f t="shared" si="879"/>
        <v>1379.2900000000027</v>
      </c>
      <c r="K13716" s="19" t="str">
        <f t="shared" si="877"/>
        <v>Jun-17</v>
      </c>
      <c r="L13716" s="20">
        <f t="shared" si="880"/>
        <v>13502</v>
      </c>
      <c r="M13716" s="21">
        <f t="shared" si="878"/>
        <v>0.10215449563027719</v>
      </c>
    </row>
    <row r="13717" spans="1:13" x14ac:dyDescent="0.3">
      <c r="A13717" s="137">
        <v>42908</v>
      </c>
      <c r="B13717" s="134" t="s">
        <v>47</v>
      </c>
      <c r="C13717" s="136">
        <v>17.2</v>
      </c>
      <c r="D13717" s="94"/>
      <c r="E13717" s="134" t="s">
        <v>11290</v>
      </c>
      <c r="F13717" s="136">
        <v>5</v>
      </c>
      <c r="G13717" s="91">
        <v>1</v>
      </c>
      <c r="H13717" s="46">
        <v>3</v>
      </c>
      <c r="I13717" s="47">
        <v>-1</v>
      </c>
      <c r="J13717" s="18">
        <f t="shared" si="879"/>
        <v>1378.2900000000027</v>
      </c>
      <c r="K13717" s="19" t="str">
        <f t="shared" si="877"/>
        <v>Jun-17</v>
      </c>
      <c r="L13717" s="20">
        <f t="shared" si="880"/>
        <v>13503</v>
      </c>
      <c r="M13717" s="21">
        <f t="shared" si="878"/>
        <v>0.10207287269495688</v>
      </c>
    </row>
    <row r="13718" spans="1:13" x14ac:dyDescent="0.3">
      <c r="A13718" s="137">
        <v>42908</v>
      </c>
      <c r="B13718" s="134" t="s">
        <v>47</v>
      </c>
      <c r="C13718" s="136">
        <v>17.2</v>
      </c>
      <c r="D13718" s="94"/>
      <c r="E13718" s="134" t="s">
        <v>3326</v>
      </c>
      <c r="F13718" s="136">
        <v>5</v>
      </c>
      <c r="G13718" s="91">
        <v>1</v>
      </c>
      <c r="H13718" s="46">
        <v>4</v>
      </c>
      <c r="I13718" s="47">
        <v>-1</v>
      </c>
      <c r="J13718" s="18">
        <f t="shared" si="879"/>
        <v>1377.2900000000027</v>
      </c>
      <c r="K13718" s="19" t="str">
        <f t="shared" si="877"/>
        <v>Jun-17</v>
      </c>
      <c r="L13718" s="20">
        <f t="shared" si="880"/>
        <v>13504</v>
      </c>
      <c r="M13718" s="21">
        <f t="shared" si="878"/>
        <v>0.10199126184834144</v>
      </c>
    </row>
    <row r="13719" spans="1:13" x14ac:dyDescent="0.3">
      <c r="A13719" s="139">
        <v>42908</v>
      </c>
      <c r="B13719" s="131" t="s">
        <v>29</v>
      </c>
      <c r="C13719" s="132">
        <v>17.5</v>
      </c>
      <c r="D13719" s="94"/>
      <c r="E13719" s="131" t="s">
        <v>11667</v>
      </c>
      <c r="F13719" s="132">
        <v>4.5</v>
      </c>
      <c r="G13719" s="91">
        <v>1</v>
      </c>
      <c r="H13719" s="49" t="s">
        <v>6518</v>
      </c>
      <c r="I13719" s="42">
        <v>-1</v>
      </c>
      <c r="J13719" s="18">
        <f t="shared" si="879"/>
        <v>1376.2900000000027</v>
      </c>
      <c r="K13719" s="19" t="str">
        <f t="shared" si="877"/>
        <v>Jun-17</v>
      </c>
      <c r="L13719" s="20">
        <f t="shared" si="880"/>
        <v>13505</v>
      </c>
      <c r="M13719" s="21">
        <f t="shared" si="878"/>
        <v>0.10190966308774548</v>
      </c>
    </row>
    <row r="13720" spans="1:13" x14ac:dyDescent="0.3">
      <c r="A13720" s="139">
        <v>42908</v>
      </c>
      <c r="B13720" s="131" t="s">
        <v>29</v>
      </c>
      <c r="C13720" s="132">
        <v>19.5</v>
      </c>
      <c r="D13720" s="94"/>
      <c r="E13720" s="131" t="s">
        <v>4363</v>
      </c>
      <c r="F13720" s="132">
        <v>5.5</v>
      </c>
      <c r="G13720" s="91">
        <v>1</v>
      </c>
      <c r="H13720" s="49" t="s">
        <v>11526</v>
      </c>
      <c r="I13720" s="42">
        <v>-1</v>
      </c>
      <c r="J13720" s="18">
        <f t="shared" si="879"/>
        <v>1375.2900000000027</v>
      </c>
      <c r="K13720" s="19" t="str">
        <f t="shared" si="877"/>
        <v>Jun-17</v>
      </c>
      <c r="L13720" s="20">
        <f t="shared" si="880"/>
        <v>13506</v>
      </c>
      <c r="M13720" s="21">
        <f t="shared" si="878"/>
        <v>0.10182807641048443</v>
      </c>
    </row>
    <row r="13721" spans="1:13" x14ac:dyDescent="0.3">
      <c r="A13721" s="139">
        <v>42908</v>
      </c>
      <c r="B13721" s="131" t="s">
        <v>145</v>
      </c>
      <c r="C13721" s="132">
        <v>20.100000000000001</v>
      </c>
      <c r="D13721" s="94"/>
      <c r="E13721" s="131" t="s">
        <v>11668</v>
      </c>
      <c r="F13721" s="132">
        <v>4.33</v>
      </c>
      <c r="G13721" s="91">
        <v>1</v>
      </c>
      <c r="H13721" s="49" t="s">
        <v>11526</v>
      </c>
      <c r="I13721" s="42">
        <v>-1</v>
      </c>
      <c r="J13721" s="18">
        <f t="shared" si="879"/>
        <v>1374.2900000000027</v>
      </c>
      <c r="K13721" s="19" t="str">
        <f t="shared" si="877"/>
        <v>Jun-17</v>
      </c>
      <c r="L13721" s="20">
        <f t="shared" si="880"/>
        <v>13507</v>
      </c>
      <c r="M13721" s="21">
        <f t="shared" si="878"/>
        <v>0.10174650181387448</v>
      </c>
    </row>
    <row r="13722" spans="1:13" x14ac:dyDescent="0.3">
      <c r="A13722" s="116">
        <v>42909</v>
      </c>
      <c r="B13722" s="90" t="s">
        <v>71</v>
      </c>
      <c r="C13722" s="103">
        <v>0.62152777777777779</v>
      </c>
      <c r="D13722" s="94" t="s">
        <v>31</v>
      </c>
      <c r="E13722" s="90" t="s">
        <v>4560</v>
      </c>
      <c r="F13722" s="115">
        <v>3.75</v>
      </c>
      <c r="G13722" s="92">
        <v>1</v>
      </c>
      <c r="H13722" s="90" t="s">
        <v>42</v>
      </c>
      <c r="I13722" s="77">
        <f>IF(H13722="Lost",G13722*-1,IF(H13722="Won",     IF(D13722="E/W",            G13722*(F13722-1)*0.5*1.25,    IF(D13722="place",   G13722*(F13722-1) *0.95,  G13722*(F13722-1) )),            IF(H13722="Placed",     (G13722*-0.5)  + (0.5*G13722*(F13722-1)*0.2),0)         ))</f>
        <v>2.75</v>
      </c>
      <c r="J13722" s="18">
        <f t="shared" si="879"/>
        <v>1377.0400000000027</v>
      </c>
      <c r="K13722" s="19" t="str">
        <f t="shared" si="877"/>
        <v>Jun-17</v>
      </c>
      <c r="L13722" s="20">
        <f t="shared" si="880"/>
        <v>13508</v>
      </c>
      <c r="M13722" s="21">
        <f t="shared" si="878"/>
        <v>0.10194255256144527</v>
      </c>
    </row>
    <row r="13723" spans="1:13" x14ac:dyDescent="0.3">
      <c r="A13723" s="116">
        <v>42909</v>
      </c>
      <c r="B13723" s="90" t="s">
        <v>136</v>
      </c>
      <c r="C13723" s="103">
        <v>0.63888888888888895</v>
      </c>
      <c r="D13723" s="94" t="s">
        <v>31</v>
      </c>
      <c r="E13723" s="90" t="s">
        <v>4562</v>
      </c>
      <c r="F13723" s="115">
        <v>2.88</v>
      </c>
      <c r="G13723" s="92">
        <v>1</v>
      </c>
      <c r="H13723" s="90" t="s">
        <v>42</v>
      </c>
      <c r="I13723" s="77">
        <f>IF(H13723="Lost",G13723*-1,IF(H13723="Won",     IF(D13723="E/W",            G13723*(F13723-1)*0.5*1.25,    IF(D13723="place",   G13723*(F13723-1) *0.95,  G13723*(F13723-1) )),            IF(H13723="Placed",     (G13723*-0.5)  + (0.5*G13723*(F13723-1)*0.2),0)         ))</f>
        <v>1.88</v>
      </c>
      <c r="J13723" s="18">
        <f t="shared" si="879"/>
        <v>1378.9200000000028</v>
      </c>
      <c r="K13723" s="19" t="str">
        <f t="shared" si="877"/>
        <v>Jun-17</v>
      </c>
      <c r="L13723" s="20">
        <f t="shared" si="880"/>
        <v>13509</v>
      </c>
      <c r="M13723" s="21">
        <f t="shared" si="878"/>
        <v>0.10207417277370663</v>
      </c>
    </row>
    <row r="13724" spans="1:13" x14ac:dyDescent="0.3">
      <c r="A13724" s="116">
        <v>42909</v>
      </c>
      <c r="B13724" s="90" t="s">
        <v>56</v>
      </c>
      <c r="C13724" s="103">
        <v>0.75694444444444453</v>
      </c>
      <c r="D13724" s="94" t="s">
        <v>31</v>
      </c>
      <c r="E13724" s="90" t="s">
        <v>3825</v>
      </c>
      <c r="F13724" s="115">
        <v>3.75</v>
      </c>
      <c r="G13724" s="92">
        <v>1</v>
      </c>
      <c r="H13724" s="90" t="s">
        <v>33</v>
      </c>
      <c r="I13724" s="77">
        <f>IF(H13724="Lost",G13724*-1,IF(H13724="Won",     IF(D13724="E/W",            G13724*(F13724-1)*0.5*1.25,    IF(D13724="place",   G13724*(F13724-1) *0.95,  G13724*(F13724-1) )),            IF(H13724="Placed",     (G13724*-0.5)  + (0.5*G13724*(F13724-1)*0.2),0)         ))</f>
        <v>-1</v>
      </c>
      <c r="J13724" s="18">
        <f t="shared" si="879"/>
        <v>1377.9200000000028</v>
      </c>
      <c r="K13724" s="19" t="str">
        <f t="shared" si="877"/>
        <v>Jun-17</v>
      </c>
      <c r="L13724" s="20">
        <f t="shared" si="880"/>
        <v>13510</v>
      </c>
      <c r="M13724" s="21">
        <f t="shared" si="878"/>
        <v>0.10199259807549983</v>
      </c>
    </row>
    <row r="13725" spans="1:13" x14ac:dyDescent="0.3">
      <c r="A13725" s="137">
        <v>42909</v>
      </c>
      <c r="B13725" s="134" t="s">
        <v>71</v>
      </c>
      <c r="C13725" s="136">
        <v>13.5</v>
      </c>
      <c r="D13725" s="94"/>
      <c r="E13725" s="134" t="s">
        <v>11670</v>
      </c>
      <c r="F13725" s="136">
        <v>5</v>
      </c>
      <c r="G13725" s="91">
        <v>1</v>
      </c>
      <c r="H13725" s="46">
        <v>2</v>
      </c>
      <c r="I13725" s="47">
        <v>-1</v>
      </c>
      <c r="J13725" s="18">
        <f t="shared" si="879"/>
        <v>1376.9200000000028</v>
      </c>
      <c r="K13725" s="19" t="str">
        <f t="shared" si="877"/>
        <v>Jun-17</v>
      </c>
      <c r="L13725" s="20">
        <f t="shared" si="880"/>
        <v>13511</v>
      </c>
      <c r="M13725" s="21">
        <f t="shared" si="878"/>
        <v>0.10191103545259439</v>
      </c>
    </row>
    <row r="13726" spans="1:13" x14ac:dyDescent="0.3">
      <c r="A13726" s="137">
        <v>42909</v>
      </c>
      <c r="B13726" s="134" t="s">
        <v>71</v>
      </c>
      <c r="C13726" s="136">
        <v>14.55</v>
      </c>
      <c r="D13726" s="94"/>
      <c r="E13726" s="134" t="s">
        <v>11671</v>
      </c>
      <c r="F13726" s="136">
        <v>6</v>
      </c>
      <c r="G13726" s="91">
        <v>1</v>
      </c>
      <c r="H13726" s="46">
        <v>3</v>
      </c>
      <c r="I13726" s="47">
        <v>-1</v>
      </c>
      <c r="J13726" s="18">
        <f t="shared" si="879"/>
        <v>1375.9200000000028</v>
      </c>
      <c r="K13726" s="19" t="str">
        <f t="shared" si="877"/>
        <v>Jun-17</v>
      </c>
      <c r="L13726" s="20">
        <f t="shared" si="880"/>
        <v>13512</v>
      </c>
      <c r="M13726" s="21">
        <f t="shared" si="878"/>
        <v>0.10182948490230927</v>
      </c>
    </row>
    <row r="13727" spans="1:13" x14ac:dyDescent="0.3">
      <c r="A13727" s="137">
        <v>42909</v>
      </c>
      <c r="B13727" s="134" t="s">
        <v>136</v>
      </c>
      <c r="C13727" s="136">
        <v>15.55</v>
      </c>
      <c r="D13727" s="94"/>
      <c r="E13727" s="134" t="s">
        <v>11477</v>
      </c>
      <c r="F13727" s="136">
        <v>4.33</v>
      </c>
      <c r="G13727" s="91">
        <v>1</v>
      </c>
      <c r="H13727" s="46" t="s">
        <v>11446</v>
      </c>
      <c r="I13727" s="47">
        <v>-1</v>
      </c>
      <c r="J13727" s="18">
        <f t="shared" si="879"/>
        <v>1374.9200000000028</v>
      </c>
      <c r="K13727" s="19" t="str">
        <f t="shared" si="877"/>
        <v>Jun-17</v>
      </c>
      <c r="L13727" s="20">
        <f t="shared" si="880"/>
        <v>13513</v>
      </c>
      <c r="M13727" s="21">
        <f t="shared" si="878"/>
        <v>0.10174794642196425</v>
      </c>
    </row>
    <row r="13728" spans="1:13" x14ac:dyDescent="0.3">
      <c r="A13728" s="137">
        <v>42909</v>
      </c>
      <c r="B13728" s="134" t="s">
        <v>58</v>
      </c>
      <c r="C13728" s="136">
        <v>17</v>
      </c>
      <c r="D13728" s="94"/>
      <c r="E13728" s="134" t="s">
        <v>11672</v>
      </c>
      <c r="F13728" s="136">
        <v>6</v>
      </c>
      <c r="G13728" s="91">
        <v>1</v>
      </c>
      <c r="H13728" s="46">
        <v>4</v>
      </c>
      <c r="I13728" s="47">
        <v>-1</v>
      </c>
      <c r="J13728" s="18">
        <f t="shared" si="879"/>
        <v>1373.9200000000028</v>
      </c>
      <c r="K13728" s="19" t="str">
        <f t="shared" si="877"/>
        <v>Jun-17</v>
      </c>
      <c r="L13728" s="20">
        <f t="shared" si="880"/>
        <v>13514</v>
      </c>
      <c r="M13728" s="21">
        <f t="shared" si="878"/>
        <v>0.10166642000887989</v>
      </c>
    </row>
    <row r="13729" spans="1:13" x14ac:dyDescent="0.3">
      <c r="A13729" s="139">
        <v>42909</v>
      </c>
      <c r="B13729" s="131" t="s">
        <v>56</v>
      </c>
      <c r="C13729" s="132">
        <v>18.100000000000001</v>
      </c>
      <c r="D13729" s="94"/>
      <c r="E13729" s="131" t="s">
        <v>11669</v>
      </c>
      <c r="F13729" s="132">
        <v>4.5</v>
      </c>
      <c r="G13729" s="91">
        <v>1</v>
      </c>
      <c r="H13729" s="49" t="s">
        <v>11526</v>
      </c>
      <c r="I13729" s="42">
        <v>-1</v>
      </c>
      <c r="J13729" s="18">
        <f t="shared" si="879"/>
        <v>1372.9200000000028</v>
      </c>
      <c r="K13729" s="19" t="str">
        <f t="shared" si="877"/>
        <v>Jun-17</v>
      </c>
      <c r="L13729" s="20">
        <f t="shared" si="880"/>
        <v>13515</v>
      </c>
      <c r="M13729" s="21">
        <f t="shared" si="878"/>
        <v>0.10158490566037756</v>
      </c>
    </row>
    <row r="13730" spans="1:13" x14ac:dyDescent="0.3">
      <c r="A13730" s="116">
        <v>42910</v>
      </c>
      <c r="B13730" s="90" t="s">
        <v>49</v>
      </c>
      <c r="C13730" s="103">
        <v>0.62152777777777779</v>
      </c>
      <c r="D13730" s="94" t="s">
        <v>31</v>
      </c>
      <c r="E13730" s="90" t="s">
        <v>4563</v>
      </c>
      <c r="F13730" s="115">
        <v>4</v>
      </c>
      <c r="G13730" s="92">
        <v>1</v>
      </c>
      <c r="H13730" s="90" t="s">
        <v>33</v>
      </c>
      <c r="I13730" s="77">
        <f>IF(H13730="Lost",G13730*-1,IF(H13730="Won",     IF(D13730="E/W",            G13730*(F13730-1)*0.5*1.25,    IF(D13730="place",   G13730*(F13730-1) *0.95,  G13730*(F13730-1) )),            IF(H13730="Placed",     (G13730*-0.5)  + (0.5*G13730*(F13730-1)*0.2),0)         ))</f>
        <v>-1</v>
      </c>
      <c r="J13730" s="18">
        <f t="shared" si="879"/>
        <v>1371.9200000000028</v>
      </c>
      <c r="K13730" s="19" t="str">
        <f t="shared" si="877"/>
        <v>Jun-17</v>
      </c>
      <c r="L13730" s="20">
        <f t="shared" si="880"/>
        <v>13516</v>
      </c>
      <c r="M13730" s="21">
        <f t="shared" si="878"/>
        <v>0.10150340337377943</v>
      </c>
    </row>
    <row r="13731" spans="1:13" x14ac:dyDescent="0.3">
      <c r="A13731" s="116">
        <v>42910</v>
      </c>
      <c r="B13731" s="90" t="s">
        <v>29</v>
      </c>
      <c r="C13731" s="103">
        <v>0.78125</v>
      </c>
      <c r="D13731" s="94" t="s">
        <v>31</v>
      </c>
      <c r="E13731" s="90" t="s">
        <v>4564</v>
      </c>
      <c r="F13731" s="115">
        <v>3.75</v>
      </c>
      <c r="G13731" s="92">
        <v>1</v>
      </c>
      <c r="H13731" s="90" t="s">
        <v>42</v>
      </c>
      <c r="I13731" s="77">
        <f>IF(H13731="Lost",G13731*-1,IF(H13731="Won",     IF(D13731="E/W",            G13731*(F13731-1)*0.5*1.25,    IF(D13731="place",   G13731*(F13731-1) *0.95,  G13731*(F13731-1) )),            IF(H13731="Placed",     (G13731*-0.5)  + (0.5*G13731*(F13731-1)*0.2),0)         ))</f>
        <v>2.75</v>
      </c>
      <c r="J13731" s="18">
        <f t="shared" si="879"/>
        <v>1374.6700000000028</v>
      </c>
      <c r="K13731" s="19" t="str">
        <f t="shared" si="877"/>
        <v>Jun-17</v>
      </c>
      <c r="L13731" s="20">
        <f t="shared" si="880"/>
        <v>13517</v>
      </c>
      <c r="M13731" s="21">
        <f t="shared" si="878"/>
        <v>0.10169934156987517</v>
      </c>
    </row>
    <row r="13732" spans="1:13" x14ac:dyDescent="0.3">
      <c r="A13732" s="116">
        <v>42910</v>
      </c>
      <c r="B13732" s="90" t="s">
        <v>35</v>
      </c>
      <c r="C13732" s="103">
        <v>0.81597222222222221</v>
      </c>
      <c r="D13732" s="94" t="s">
        <v>31</v>
      </c>
      <c r="E13732" s="90" t="s">
        <v>4566</v>
      </c>
      <c r="F13732" s="115">
        <v>3.25</v>
      </c>
      <c r="G13732" s="92">
        <v>1</v>
      </c>
      <c r="H13732" s="90" t="s">
        <v>33</v>
      </c>
      <c r="I13732" s="77">
        <f>IF(H13732="Lost",G13732*-1,IF(H13732="Won",     IF(D13732="E/W",            G13732*(F13732-1)*0.5*1.25,    IF(D13732="place",   G13732*(F13732-1) *0.95,  G13732*(F13732-1) )),            IF(H13732="Placed",     (G13732*-0.5)  + (0.5*G13732*(F13732-1)*0.2),0)         ))</f>
        <v>-1</v>
      </c>
      <c r="J13732" s="18">
        <f t="shared" si="879"/>
        <v>1373.6700000000028</v>
      </c>
      <c r="K13732" s="19" t="str">
        <f t="shared" si="877"/>
        <v>Jun-17</v>
      </c>
      <c r="L13732" s="20">
        <f t="shared" si="880"/>
        <v>13518</v>
      </c>
      <c r="M13732" s="21">
        <f t="shared" si="878"/>
        <v>0.10161784287616532</v>
      </c>
    </row>
    <row r="13733" spans="1:13" x14ac:dyDescent="0.3">
      <c r="A13733" s="116">
        <v>42910</v>
      </c>
      <c r="B13733" s="90" t="s">
        <v>29</v>
      </c>
      <c r="C13733" s="103">
        <v>0.84722222222222221</v>
      </c>
      <c r="D13733" s="94" t="s">
        <v>31</v>
      </c>
      <c r="E13733" s="90" t="s">
        <v>4565</v>
      </c>
      <c r="F13733" s="115">
        <v>3.5</v>
      </c>
      <c r="G13733" s="92">
        <v>1</v>
      </c>
      <c r="H13733" s="90" t="s">
        <v>33</v>
      </c>
      <c r="I13733" s="77">
        <f>IF(H13733="Lost",G13733*-1,IF(H13733="Won",     IF(D13733="E/W",            G13733*(F13733-1)*0.5*1.25,    IF(D13733="place",   G13733*(F13733-1) *0.95,  G13733*(F13733-1) )),            IF(H13733="Placed",     (G13733*-0.5)  + (0.5*G13733*(F13733-1)*0.2),0)         ))</f>
        <v>-1</v>
      </c>
      <c r="J13733" s="18">
        <f t="shared" si="879"/>
        <v>1372.6700000000028</v>
      </c>
      <c r="K13733" s="19" t="str">
        <f t="shared" si="877"/>
        <v>Jun-17</v>
      </c>
      <c r="L13733" s="20">
        <f t="shared" si="880"/>
        <v>13519</v>
      </c>
      <c r="M13733" s="21">
        <f t="shared" si="878"/>
        <v>0.10153635623936702</v>
      </c>
    </row>
    <row r="13734" spans="1:13" x14ac:dyDescent="0.3">
      <c r="A13734" s="116">
        <v>42910</v>
      </c>
      <c r="B13734" s="90" t="s">
        <v>35</v>
      </c>
      <c r="C13734" s="103">
        <v>0.85763888888888884</v>
      </c>
      <c r="D13734" s="94" t="s">
        <v>31</v>
      </c>
      <c r="E13734" s="90" t="s">
        <v>2997</v>
      </c>
      <c r="F13734" s="115">
        <v>3.5</v>
      </c>
      <c r="G13734" s="92">
        <v>1</v>
      </c>
      <c r="H13734" s="90" t="s">
        <v>33</v>
      </c>
      <c r="I13734" s="77">
        <f>IF(H13734="Lost",G13734*-1,IF(H13734="Won",     IF(D13734="E/W",            G13734*(F13734-1)*0.5*1.25,    IF(D13734="place",   G13734*(F13734-1) *0.95,  G13734*(F13734-1) )),            IF(H13734="Placed",     (G13734*-0.5)  + (0.5*G13734*(F13734-1)*0.2),0)         ))</f>
        <v>-1</v>
      </c>
      <c r="J13734" s="18">
        <f t="shared" si="879"/>
        <v>1371.6700000000028</v>
      </c>
      <c r="K13734" s="19" t="str">
        <f t="shared" si="877"/>
        <v>Jun-17</v>
      </c>
      <c r="L13734" s="20">
        <f t="shared" si="880"/>
        <v>13520</v>
      </c>
      <c r="M13734" s="21">
        <f t="shared" si="878"/>
        <v>0.10145488165680494</v>
      </c>
    </row>
    <row r="13735" spans="1:13" x14ac:dyDescent="0.3">
      <c r="A13735" s="137">
        <v>42910</v>
      </c>
      <c r="B13735" s="134" t="s">
        <v>71</v>
      </c>
      <c r="C13735" s="136">
        <v>13.35</v>
      </c>
      <c r="D13735" s="94"/>
      <c r="E13735" s="134" t="s">
        <v>11675</v>
      </c>
      <c r="F13735" s="136">
        <v>6</v>
      </c>
      <c r="G13735" s="91">
        <v>1</v>
      </c>
      <c r="H13735" s="46">
        <v>3</v>
      </c>
      <c r="I13735" s="47">
        <v>-1</v>
      </c>
      <c r="J13735" s="18">
        <f t="shared" si="879"/>
        <v>1370.6700000000028</v>
      </c>
      <c r="K13735" s="19" t="str">
        <f t="shared" si="877"/>
        <v>Jun-17</v>
      </c>
      <c r="L13735" s="20">
        <f t="shared" si="880"/>
        <v>13521</v>
      </c>
      <c r="M13735" s="21">
        <f t="shared" si="878"/>
        <v>0.10137341912580451</v>
      </c>
    </row>
    <row r="13736" spans="1:13" x14ac:dyDescent="0.3">
      <c r="A13736" s="137">
        <v>42910</v>
      </c>
      <c r="B13736" s="134" t="s">
        <v>71</v>
      </c>
      <c r="C13736" s="136">
        <v>14.4</v>
      </c>
      <c r="D13736" s="94"/>
      <c r="E13736" s="134" t="s">
        <v>11676</v>
      </c>
      <c r="F13736" s="136">
        <v>5.5</v>
      </c>
      <c r="G13736" s="91">
        <v>1</v>
      </c>
      <c r="H13736" s="46">
        <v>1</v>
      </c>
      <c r="I13736" s="47">
        <v>5.5</v>
      </c>
      <c r="J13736" s="18">
        <f t="shared" si="879"/>
        <v>1376.1700000000028</v>
      </c>
      <c r="K13736" s="19" t="str">
        <f t="shared" si="877"/>
        <v>Jun-17</v>
      </c>
      <c r="L13736" s="20">
        <f t="shared" si="880"/>
        <v>13522</v>
      </c>
      <c r="M13736" s="21">
        <f t="shared" si="878"/>
        <v>0.10177266676527162</v>
      </c>
    </row>
    <row r="13737" spans="1:13" x14ac:dyDescent="0.3">
      <c r="A13737" s="137">
        <v>42910</v>
      </c>
      <c r="B13737" s="134" t="s">
        <v>58</v>
      </c>
      <c r="C13737" s="136">
        <v>15.05</v>
      </c>
      <c r="D13737" s="94"/>
      <c r="E13737" s="134" t="s">
        <v>11678</v>
      </c>
      <c r="F13737" s="136">
        <v>5.5</v>
      </c>
      <c r="G13737" s="91">
        <v>1</v>
      </c>
      <c r="H13737" s="46">
        <v>3</v>
      </c>
      <c r="I13737" s="47">
        <v>-1</v>
      </c>
      <c r="J13737" s="18">
        <f t="shared" si="879"/>
        <v>1375.1700000000028</v>
      </c>
      <c r="K13737" s="19" t="str">
        <f t="shared" si="877"/>
        <v>Jun-17</v>
      </c>
      <c r="L13737" s="20">
        <f t="shared" si="880"/>
        <v>13523</v>
      </c>
      <c r="M13737" s="21">
        <f t="shared" si="878"/>
        <v>0.10169119278266678</v>
      </c>
    </row>
    <row r="13738" spans="1:13" x14ac:dyDescent="0.3">
      <c r="A13738" s="137">
        <v>42910</v>
      </c>
      <c r="B13738" s="134" t="s">
        <v>71</v>
      </c>
      <c r="C13738" s="136">
        <v>15.15</v>
      </c>
      <c r="D13738" s="94"/>
      <c r="E13738" s="134" t="s">
        <v>11677</v>
      </c>
      <c r="F13738" s="136">
        <v>4.33</v>
      </c>
      <c r="G13738" s="91">
        <v>1</v>
      </c>
      <c r="H13738" s="46">
        <v>1</v>
      </c>
      <c r="I13738" s="47">
        <v>3</v>
      </c>
      <c r="J13738" s="18">
        <f t="shared" si="879"/>
        <v>1378.1700000000028</v>
      </c>
      <c r="K13738" s="19" t="str">
        <f t="shared" si="877"/>
        <v>Jun-17</v>
      </c>
      <c r="L13738" s="20">
        <f t="shared" si="880"/>
        <v>13524</v>
      </c>
      <c r="M13738" s="21">
        <f t="shared" si="878"/>
        <v>0.10190550133096737</v>
      </c>
    </row>
    <row r="13739" spans="1:13" x14ac:dyDescent="0.3">
      <c r="A13739" s="137">
        <v>42910</v>
      </c>
      <c r="B13739" s="134" t="s">
        <v>49</v>
      </c>
      <c r="C13739" s="136">
        <v>16.5</v>
      </c>
      <c r="D13739" s="94"/>
      <c r="E13739" s="134" t="s">
        <v>4615</v>
      </c>
      <c r="F13739" s="136">
        <v>4.33</v>
      </c>
      <c r="G13739" s="91">
        <v>1</v>
      </c>
      <c r="H13739" s="46">
        <v>2</v>
      </c>
      <c r="I13739" s="47">
        <v>-1</v>
      </c>
      <c r="J13739" s="18">
        <f t="shared" si="879"/>
        <v>1377.1700000000028</v>
      </c>
      <c r="K13739" s="19" t="str">
        <f t="shared" si="877"/>
        <v>Jun-17</v>
      </c>
      <c r="L13739" s="20">
        <f t="shared" si="880"/>
        <v>13525</v>
      </c>
      <c r="M13739" s="21">
        <f t="shared" si="878"/>
        <v>0.10182402957486157</v>
      </c>
    </row>
    <row r="13740" spans="1:13" x14ac:dyDescent="0.3">
      <c r="A13740" s="137">
        <v>42910</v>
      </c>
      <c r="B13740" s="134" t="s">
        <v>52</v>
      </c>
      <c r="C13740" s="136">
        <v>17.2</v>
      </c>
      <c r="D13740" s="94"/>
      <c r="E13740" s="134" t="s">
        <v>2869</v>
      </c>
      <c r="F13740" s="136">
        <v>5</v>
      </c>
      <c r="G13740" s="91">
        <v>1</v>
      </c>
      <c r="H13740" s="46">
        <v>3</v>
      </c>
      <c r="I13740" s="47">
        <v>-1</v>
      </c>
      <c r="J13740" s="18">
        <f t="shared" si="879"/>
        <v>1376.1700000000028</v>
      </c>
      <c r="K13740" s="19" t="str">
        <f t="shared" si="877"/>
        <v>Jun-17</v>
      </c>
      <c r="L13740" s="20">
        <f t="shared" si="880"/>
        <v>13526</v>
      </c>
      <c r="M13740" s="21">
        <f t="shared" si="878"/>
        <v>0.10174256986544454</v>
      </c>
    </row>
    <row r="13741" spans="1:13" x14ac:dyDescent="0.3">
      <c r="A13741" s="139">
        <v>42910</v>
      </c>
      <c r="B13741" s="131" t="s">
        <v>29</v>
      </c>
      <c r="C13741" s="132">
        <v>19.5</v>
      </c>
      <c r="D13741" s="94"/>
      <c r="E13741" s="131" t="s">
        <v>11673</v>
      </c>
      <c r="F13741" s="132">
        <v>6</v>
      </c>
      <c r="G13741" s="91">
        <v>1</v>
      </c>
      <c r="H13741" s="49" t="s">
        <v>11526</v>
      </c>
      <c r="I13741" s="42">
        <v>-1</v>
      </c>
      <c r="J13741" s="18">
        <f t="shared" si="879"/>
        <v>1375.1700000000028</v>
      </c>
      <c r="K13741" s="19" t="str">
        <f t="shared" si="877"/>
        <v>Jun-17</v>
      </c>
      <c r="L13741" s="20">
        <f t="shared" si="880"/>
        <v>13527</v>
      </c>
      <c r="M13741" s="21">
        <f t="shared" si="878"/>
        <v>0.10166112220004456</v>
      </c>
    </row>
    <row r="13742" spans="1:13" x14ac:dyDescent="0.3">
      <c r="A13742" s="139">
        <v>42910</v>
      </c>
      <c r="B13742" s="131" t="s">
        <v>35</v>
      </c>
      <c r="C13742" s="132">
        <v>20.05</v>
      </c>
      <c r="D13742" s="94"/>
      <c r="E13742" s="131" t="s">
        <v>11674</v>
      </c>
      <c r="F13742" s="132">
        <v>5.5</v>
      </c>
      <c r="G13742" s="91">
        <v>1</v>
      </c>
      <c r="H13742" s="49" t="s">
        <v>11526</v>
      </c>
      <c r="I13742" s="42">
        <v>-1</v>
      </c>
      <c r="J13742" s="18">
        <f t="shared" si="879"/>
        <v>1374.1700000000028</v>
      </c>
      <c r="K13742" s="19" t="str">
        <f t="shared" si="877"/>
        <v>Jun-17</v>
      </c>
      <c r="L13742" s="20">
        <f t="shared" si="880"/>
        <v>13528</v>
      </c>
      <c r="M13742" s="21">
        <f t="shared" si="878"/>
        <v>0.10157968657599074</v>
      </c>
    </row>
    <row r="13743" spans="1:13" x14ac:dyDescent="0.3">
      <c r="A13743" s="116">
        <v>42912</v>
      </c>
      <c r="B13743" s="90" t="s">
        <v>130</v>
      </c>
      <c r="C13743" s="103">
        <v>0.64583333333333337</v>
      </c>
      <c r="D13743" s="94" t="s">
        <v>31</v>
      </c>
      <c r="E13743" s="90" t="s">
        <v>4567</v>
      </c>
      <c r="F13743" s="115">
        <v>3</v>
      </c>
      <c r="G13743" s="92">
        <v>1</v>
      </c>
      <c r="H13743" s="90" t="s">
        <v>42</v>
      </c>
      <c r="I13743" s="77">
        <f>IF(H13743="Lost",G13743*-1,IF(H13743="Won",     IF(D13743="E/W",            G13743*(F13743-1)*0.5*1.25,    IF(D13743="place",   G13743*(F13743-1) *0.95,  G13743*(F13743-1) )),            IF(H13743="Placed",     (G13743*-0.5)  + (0.5*G13743*(F13743-1)*0.2),0)         ))</f>
        <v>2</v>
      </c>
      <c r="J13743" s="18">
        <f t="shared" si="879"/>
        <v>1376.1700000000028</v>
      </c>
      <c r="K13743" s="19" t="str">
        <f t="shared" si="877"/>
        <v>Jun-17</v>
      </c>
      <c r="L13743" s="20">
        <f t="shared" si="880"/>
        <v>13529</v>
      </c>
      <c r="M13743" s="21">
        <f t="shared" si="878"/>
        <v>0.10172000886983537</v>
      </c>
    </row>
    <row r="13744" spans="1:13" x14ac:dyDescent="0.3">
      <c r="A13744" s="116">
        <v>42912</v>
      </c>
      <c r="B13744" s="90" t="s">
        <v>59</v>
      </c>
      <c r="C13744" s="103">
        <v>0.78472222222222221</v>
      </c>
      <c r="D13744" s="94" t="s">
        <v>31</v>
      </c>
      <c r="E13744" s="90" t="s">
        <v>4568</v>
      </c>
      <c r="F13744" s="115">
        <v>2.88</v>
      </c>
      <c r="G13744" s="92">
        <v>1</v>
      </c>
      <c r="H13744" s="90" t="s">
        <v>33</v>
      </c>
      <c r="I13744" s="77">
        <f>IF(H13744="Lost",G13744*-1,IF(H13744="Won",     IF(D13744="E/W",            G13744*(F13744-1)*0.5*1.25,    IF(D13744="place",   G13744*(F13744-1) *0.95,  G13744*(F13744-1) )),            IF(H13744="Placed",     (G13744*-0.5)  + (0.5*G13744*(F13744-1)*0.2),0)         ))</f>
        <v>-1</v>
      </c>
      <c r="J13744" s="18">
        <f t="shared" si="879"/>
        <v>1375.1700000000028</v>
      </c>
      <c r="K13744" s="19" t="str">
        <f t="shared" si="877"/>
        <v>Jun-17</v>
      </c>
      <c r="L13744" s="20">
        <f t="shared" si="880"/>
        <v>13530</v>
      </c>
      <c r="M13744" s="21">
        <f t="shared" si="878"/>
        <v>0.10163858093126407</v>
      </c>
    </row>
    <row r="13745" spans="1:13" x14ac:dyDescent="0.3">
      <c r="A13745" s="116">
        <v>42912</v>
      </c>
      <c r="B13745" s="90" t="s">
        <v>59</v>
      </c>
      <c r="C13745" s="103">
        <v>0.84722222222222221</v>
      </c>
      <c r="D13745" s="94" t="s">
        <v>31</v>
      </c>
      <c r="E13745" s="90" t="s">
        <v>4569</v>
      </c>
      <c r="F13745" s="115">
        <v>3.75</v>
      </c>
      <c r="G13745" s="92">
        <v>1</v>
      </c>
      <c r="H13745" s="90" t="s">
        <v>33</v>
      </c>
      <c r="I13745" s="77">
        <f>IF(H13745="Lost",G13745*-1,IF(H13745="Won",     IF(D13745="E/W",            G13745*(F13745-1)*0.5*1.25,    IF(D13745="place",   G13745*(F13745-1) *0.95,  G13745*(F13745-1) )),            IF(H13745="Placed",     (G13745*-0.5)  + (0.5*G13745*(F13745-1)*0.2),0)         ))</f>
        <v>-1</v>
      </c>
      <c r="J13745" s="18">
        <f t="shared" si="879"/>
        <v>1374.1700000000028</v>
      </c>
      <c r="K13745" s="19" t="str">
        <f t="shared" si="877"/>
        <v>Jun-17</v>
      </c>
      <c r="L13745" s="20">
        <f t="shared" si="880"/>
        <v>13531</v>
      </c>
      <c r="M13745" s="21">
        <f t="shared" si="878"/>
        <v>0.10155716502845338</v>
      </c>
    </row>
    <row r="13746" spans="1:13" x14ac:dyDescent="0.3">
      <c r="A13746" s="137">
        <v>42912</v>
      </c>
      <c r="B13746" s="134" t="s">
        <v>45</v>
      </c>
      <c r="C13746" s="136">
        <v>16.149999999999999</v>
      </c>
      <c r="D13746" s="94"/>
      <c r="E13746" s="134" t="s">
        <v>11679</v>
      </c>
      <c r="F13746" s="135">
        <v>4.5</v>
      </c>
      <c r="G13746" s="91">
        <v>1</v>
      </c>
      <c r="H13746" s="46">
        <v>1</v>
      </c>
      <c r="I13746" s="43">
        <v>3.5</v>
      </c>
      <c r="J13746" s="18">
        <f t="shared" si="879"/>
        <v>1377.6700000000028</v>
      </c>
      <c r="K13746" s="19" t="str">
        <f t="shared" si="877"/>
        <v>Jun-17</v>
      </c>
      <c r="L13746" s="20">
        <f t="shared" si="880"/>
        <v>13532</v>
      </c>
      <c r="M13746" s="21">
        <f t="shared" si="878"/>
        <v>0.10180830623706789</v>
      </c>
    </row>
    <row r="13747" spans="1:13" x14ac:dyDescent="0.3">
      <c r="A13747" s="137">
        <v>42912</v>
      </c>
      <c r="B13747" s="134" t="s">
        <v>130</v>
      </c>
      <c r="C13747" s="136">
        <v>17</v>
      </c>
      <c r="D13747" s="94"/>
      <c r="E13747" s="134" t="s">
        <v>11667</v>
      </c>
      <c r="F13747" s="135">
        <v>5.5</v>
      </c>
      <c r="G13747" s="91">
        <v>1</v>
      </c>
      <c r="H13747" s="46">
        <v>4</v>
      </c>
      <c r="I13747" s="43">
        <v>-1</v>
      </c>
      <c r="J13747" s="18">
        <f t="shared" si="879"/>
        <v>1376.6700000000028</v>
      </c>
      <c r="K13747" s="19" t="str">
        <f t="shared" si="877"/>
        <v>Jun-17</v>
      </c>
      <c r="L13747" s="20">
        <f t="shared" si="880"/>
        <v>13533</v>
      </c>
      <c r="M13747" s="21">
        <f t="shared" si="878"/>
        <v>0.10172688982487274</v>
      </c>
    </row>
    <row r="13748" spans="1:13" x14ac:dyDescent="0.3">
      <c r="A13748" s="137">
        <v>42912</v>
      </c>
      <c r="B13748" s="134" t="s">
        <v>45</v>
      </c>
      <c r="C13748" s="136">
        <v>17.45</v>
      </c>
      <c r="D13748" s="94"/>
      <c r="E13748" s="134" t="s">
        <v>11680</v>
      </c>
      <c r="F13748" s="135">
        <v>4.5</v>
      </c>
      <c r="G13748" s="91">
        <v>1</v>
      </c>
      <c r="H13748" s="46">
        <v>8</v>
      </c>
      <c r="I13748" s="43">
        <v>-1</v>
      </c>
      <c r="J13748" s="18">
        <f t="shared" si="879"/>
        <v>1375.6700000000028</v>
      </c>
      <c r="K13748" s="19" t="str">
        <f t="shared" si="877"/>
        <v>Jun-17</v>
      </c>
      <c r="L13748" s="20">
        <f t="shared" si="880"/>
        <v>13534</v>
      </c>
      <c r="M13748" s="21">
        <f t="shared" si="878"/>
        <v>0.101645485444067</v>
      </c>
    </row>
    <row r="13749" spans="1:13" x14ac:dyDescent="0.3">
      <c r="A13749" s="116">
        <v>42913</v>
      </c>
      <c r="B13749" s="90" t="s">
        <v>38</v>
      </c>
      <c r="C13749" s="103">
        <v>0.63541666666666663</v>
      </c>
      <c r="D13749" s="94" t="s">
        <v>31</v>
      </c>
      <c r="E13749" s="90" t="s">
        <v>4304</v>
      </c>
      <c r="F13749" s="115">
        <v>3</v>
      </c>
      <c r="G13749" s="92">
        <v>1</v>
      </c>
      <c r="H13749" s="90" t="s">
        <v>42</v>
      </c>
      <c r="I13749" s="77">
        <f t="shared" ref="I13749:I13755" si="881">IF(H13749="Lost",G13749*-1,IF(H13749="Won",     IF(D13749="E/W",            G13749*(F13749-1)*0.5*1.25,    IF(D13749="place",   G13749*(F13749-1) *0.95,  G13749*(F13749-1) )),            IF(H13749="Placed",     (G13749*-0.5)  + (0.5*G13749*(F13749-1)*0.2),0)         ))</f>
        <v>2</v>
      </c>
      <c r="J13749" s="18">
        <f t="shared" si="879"/>
        <v>1377.6700000000028</v>
      </c>
      <c r="K13749" s="19" t="str">
        <f t="shared" si="877"/>
        <v>Jun-17</v>
      </c>
      <c r="L13749" s="20">
        <f t="shared" si="880"/>
        <v>13535</v>
      </c>
      <c r="M13749" s="21">
        <f t="shared" si="878"/>
        <v>0.1017857406723312</v>
      </c>
    </row>
    <row r="13750" spans="1:13" x14ac:dyDescent="0.3">
      <c r="A13750" s="116">
        <v>42913</v>
      </c>
      <c r="B13750" s="90" t="s">
        <v>57</v>
      </c>
      <c r="C13750" s="103">
        <v>0.64583333333333337</v>
      </c>
      <c r="D13750" s="94" t="s">
        <v>31</v>
      </c>
      <c r="E13750" s="90" t="s">
        <v>4570</v>
      </c>
      <c r="F13750" s="115">
        <v>3.25</v>
      </c>
      <c r="G13750" s="92">
        <v>1</v>
      </c>
      <c r="H13750" s="90" t="s">
        <v>33</v>
      </c>
      <c r="I13750" s="77">
        <f t="shared" si="881"/>
        <v>-1</v>
      </c>
      <c r="J13750" s="18">
        <f t="shared" si="879"/>
        <v>1376.6700000000028</v>
      </c>
      <c r="K13750" s="19" t="str">
        <f t="shared" si="877"/>
        <v>Jun-17</v>
      </c>
      <c r="L13750" s="20">
        <f t="shared" si="880"/>
        <v>13536</v>
      </c>
      <c r="M13750" s="21">
        <f t="shared" si="878"/>
        <v>0.10170434397163142</v>
      </c>
    </row>
    <row r="13751" spans="1:13" x14ac:dyDescent="0.3">
      <c r="A13751" s="116">
        <v>42913</v>
      </c>
      <c r="B13751" s="90" t="s">
        <v>57</v>
      </c>
      <c r="C13751" s="103">
        <v>0.66666666666666663</v>
      </c>
      <c r="D13751" s="94" t="s">
        <v>31</v>
      </c>
      <c r="E13751" s="90" t="s">
        <v>4571</v>
      </c>
      <c r="F13751" s="115">
        <v>3.5</v>
      </c>
      <c r="G13751" s="92">
        <v>1</v>
      </c>
      <c r="H13751" s="90" t="s">
        <v>42</v>
      </c>
      <c r="I13751" s="77">
        <f t="shared" si="881"/>
        <v>2.5</v>
      </c>
      <c r="J13751" s="18">
        <f t="shared" si="879"/>
        <v>1379.1700000000028</v>
      </c>
      <c r="K13751" s="19" t="str">
        <f t="shared" si="877"/>
        <v>Jun-17</v>
      </c>
      <c r="L13751" s="20">
        <f t="shared" si="880"/>
        <v>13537</v>
      </c>
      <c r="M13751" s="21">
        <f t="shared" si="878"/>
        <v>0.1018815099357319</v>
      </c>
    </row>
    <row r="13752" spans="1:13" x14ac:dyDescent="0.3">
      <c r="A13752" s="116">
        <v>42913</v>
      </c>
      <c r="B13752" s="90" t="s">
        <v>50</v>
      </c>
      <c r="C13752" s="103">
        <v>0.77777777777777779</v>
      </c>
      <c r="D13752" s="94" t="s">
        <v>31</v>
      </c>
      <c r="E13752" s="90" t="s">
        <v>4572</v>
      </c>
      <c r="F13752" s="115">
        <v>3.5</v>
      </c>
      <c r="G13752" s="92">
        <v>1</v>
      </c>
      <c r="H13752" s="90" t="s">
        <v>42</v>
      </c>
      <c r="I13752" s="77">
        <f t="shared" si="881"/>
        <v>2.5</v>
      </c>
      <c r="J13752" s="18">
        <f t="shared" si="879"/>
        <v>1381.6700000000028</v>
      </c>
      <c r="K13752" s="19" t="str">
        <f t="shared" si="877"/>
        <v>Jun-17</v>
      </c>
      <c r="L13752" s="20">
        <f t="shared" si="880"/>
        <v>13538</v>
      </c>
      <c r="M13752" s="21">
        <f t="shared" si="878"/>
        <v>0.10205864972669544</v>
      </c>
    </row>
    <row r="13753" spans="1:13" x14ac:dyDescent="0.3">
      <c r="A13753" s="116">
        <v>42913</v>
      </c>
      <c r="B13753" s="90" t="s">
        <v>50</v>
      </c>
      <c r="C13753" s="103">
        <v>0.81944444444444453</v>
      </c>
      <c r="D13753" s="94" t="s">
        <v>31</v>
      </c>
      <c r="E13753" s="90" t="s">
        <v>3064</v>
      </c>
      <c r="F13753" s="115">
        <v>2.75</v>
      </c>
      <c r="G13753" s="93">
        <v>1</v>
      </c>
      <c r="H13753" s="90" t="s">
        <v>33</v>
      </c>
      <c r="I13753" s="77">
        <f t="shared" si="881"/>
        <v>-1</v>
      </c>
      <c r="J13753" s="18">
        <f t="shared" si="879"/>
        <v>1380.6700000000028</v>
      </c>
      <c r="K13753" s="19" t="str">
        <f t="shared" si="877"/>
        <v>Jun-17</v>
      </c>
      <c r="L13753" s="20">
        <f t="shared" si="880"/>
        <v>13539</v>
      </c>
      <c r="M13753" s="21">
        <f t="shared" si="878"/>
        <v>0.10197725090479377</v>
      </c>
    </row>
    <row r="13754" spans="1:13" x14ac:dyDescent="0.3">
      <c r="A13754" s="116">
        <v>42913</v>
      </c>
      <c r="B13754" s="90" t="s">
        <v>50</v>
      </c>
      <c r="C13754" s="103">
        <v>0.84027777777777779</v>
      </c>
      <c r="D13754" s="94" t="s">
        <v>31</v>
      </c>
      <c r="E13754" s="90" t="s">
        <v>4573</v>
      </c>
      <c r="F13754" s="115">
        <v>2.75</v>
      </c>
      <c r="G13754" s="92">
        <v>1</v>
      </c>
      <c r="H13754" s="90" t="s">
        <v>42</v>
      </c>
      <c r="I13754" s="77">
        <f t="shared" si="881"/>
        <v>1.75</v>
      </c>
      <c r="J13754" s="18">
        <f t="shared" si="879"/>
        <v>1382.4200000000028</v>
      </c>
      <c r="K13754" s="19" t="str">
        <f t="shared" si="877"/>
        <v>Jun-17</v>
      </c>
      <c r="L13754" s="20">
        <f t="shared" si="880"/>
        <v>13540</v>
      </c>
      <c r="M13754" s="21">
        <f t="shared" si="878"/>
        <v>0.10209896602658809</v>
      </c>
    </row>
    <row r="13755" spans="1:13" x14ac:dyDescent="0.3">
      <c r="A13755" s="116">
        <v>42914</v>
      </c>
      <c r="B13755" s="90" t="s">
        <v>43</v>
      </c>
      <c r="C13755" s="103">
        <v>0.77777777777777779</v>
      </c>
      <c r="D13755" s="94" t="s">
        <v>31</v>
      </c>
      <c r="E13755" s="90" t="s">
        <v>4574</v>
      </c>
      <c r="F13755" s="115">
        <v>3.75</v>
      </c>
      <c r="G13755" s="92">
        <v>1</v>
      </c>
      <c r="H13755" s="90" t="s">
        <v>33</v>
      </c>
      <c r="I13755" s="77">
        <f t="shared" si="881"/>
        <v>-1</v>
      </c>
      <c r="J13755" s="18">
        <f t="shared" si="879"/>
        <v>1381.4200000000028</v>
      </c>
      <c r="K13755" s="19" t="str">
        <f t="shared" si="877"/>
        <v>Jun-17</v>
      </c>
      <c r="L13755" s="20">
        <f t="shared" si="880"/>
        <v>13541</v>
      </c>
      <c r="M13755" s="21">
        <f t="shared" si="878"/>
        <v>0.1020175762499079</v>
      </c>
    </row>
    <row r="13756" spans="1:13" x14ac:dyDescent="0.3">
      <c r="A13756" s="137">
        <v>42914</v>
      </c>
      <c r="B13756" s="134" t="s">
        <v>69</v>
      </c>
      <c r="C13756" s="136">
        <v>17</v>
      </c>
      <c r="D13756" s="94"/>
      <c r="E13756" s="134" t="s">
        <v>11683</v>
      </c>
      <c r="F13756" s="135">
        <v>5.5</v>
      </c>
      <c r="G13756" s="91">
        <v>1</v>
      </c>
      <c r="H13756" s="46">
        <v>3</v>
      </c>
      <c r="I13756" s="43">
        <v>-1</v>
      </c>
      <c r="J13756" s="18">
        <f t="shared" si="879"/>
        <v>1380.4200000000028</v>
      </c>
      <c r="K13756" s="19" t="str">
        <f t="shared" si="877"/>
        <v>Jun-17</v>
      </c>
      <c r="L13756" s="20">
        <f t="shared" si="880"/>
        <v>13542</v>
      </c>
      <c r="M13756" s="21">
        <f t="shared" si="878"/>
        <v>0.10193619849357576</v>
      </c>
    </row>
    <row r="13757" spans="1:13" x14ac:dyDescent="0.3">
      <c r="A13757" s="139">
        <v>42914</v>
      </c>
      <c r="B13757" s="131" t="s">
        <v>43</v>
      </c>
      <c r="C13757" s="132">
        <v>17.399999999999999</v>
      </c>
      <c r="D13757" s="94"/>
      <c r="E13757" s="131" t="s">
        <v>4608</v>
      </c>
      <c r="F13757" s="132">
        <v>6</v>
      </c>
      <c r="G13757" s="91">
        <v>1</v>
      </c>
      <c r="H13757" s="49" t="s">
        <v>6518</v>
      </c>
      <c r="I13757" s="42">
        <v>-1</v>
      </c>
      <c r="J13757" s="18">
        <f t="shared" si="879"/>
        <v>1379.4200000000028</v>
      </c>
      <c r="K13757" s="19" t="str">
        <f t="shared" si="877"/>
        <v>Jun-17</v>
      </c>
      <c r="L13757" s="20">
        <f t="shared" si="880"/>
        <v>13543</v>
      </c>
      <c r="M13757" s="21">
        <f t="shared" si="878"/>
        <v>0.10185483275492896</v>
      </c>
    </row>
    <row r="13758" spans="1:13" x14ac:dyDescent="0.3">
      <c r="A13758" s="139">
        <v>42914</v>
      </c>
      <c r="B13758" s="131" t="s">
        <v>56</v>
      </c>
      <c r="C13758" s="132">
        <v>18</v>
      </c>
      <c r="D13758" s="94"/>
      <c r="E13758" s="131" t="s">
        <v>11682</v>
      </c>
      <c r="F13758" s="132">
        <v>6</v>
      </c>
      <c r="G13758" s="91">
        <v>1</v>
      </c>
      <c r="H13758" s="49" t="s">
        <v>6512</v>
      </c>
      <c r="I13758" s="42">
        <v>-1</v>
      </c>
      <c r="J13758" s="18">
        <f t="shared" si="879"/>
        <v>1378.4200000000028</v>
      </c>
      <c r="K13758" s="19" t="str">
        <f t="shared" si="877"/>
        <v>Jun-17</v>
      </c>
      <c r="L13758" s="20">
        <f t="shared" si="880"/>
        <v>13544</v>
      </c>
      <c r="M13758" s="21">
        <f t="shared" si="878"/>
        <v>0.10177347903130558</v>
      </c>
    </row>
    <row r="13759" spans="1:13" x14ac:dyDescent="0.3">
      <c r="A13759" s="139">
        <v>42914</v>
      </c>
      <c r="B13759" s="131" t="s">
        <v>43</v>
      </c>
      <c r="C13759" s="132">
        <v>19.100000000000001</v>
      </c>
      <c r="D13759" s="94"/>
      <c r="E13759" s="131" t="s">
        <v>11681</v>
      </c>
      <c r="F13759" s="132">
        <v>4.33</v>
      </c>
      <c r="G13759" s="91">
        <v>1</v>
      </c>
      <c r="H13759" s="49" t="s">
        <v>6518</v>
      </c>
      <c r="I13759" s="42">
        <v>-1</v>
      </c>
      <c r="J13759" s="18">
        <f t="shared" si="879"/>
        <v>1377.4200000000028</v>
      </c>
      <c r="K13759" s="19" t="str">
        <f t="shared" si="877"/>
        <v>Jun-17</v>
      </c>
      <c r="L13759" s="20">
        <f t="shared" si="880"/>
        <v>13545</v>
      </c>
      <c r="M13759" s="21">
        <f t="shared" si="878"/>
        <v>0.10169213732004451</v>
      </c>
    </row>
    <row r="13760" spans="1:13" x14ac:dyDescent="0.3">
      <c r="A13760" s="116">
        <v>42915</v>
      </c>
      <c r="B13760" s="90" t="s">
        <v>93</v>
      </c>
      <c r="C13760" s="103">
        <v>0.83333333333333337</v>
      </c>
      <c r="D13760" s="94" t="s">
        <v>31</v>
      </c>
      <c r="E13760" s="90" t="s">
        <v>4519</v>
      </c>
      <c r="F13760" s="115">
        <v>3.75</v>
      </c>
      <c r="G13760" s="92">
        <v>1</v>
      </c>
      <c r="H13760" s="90" t="s">
        <v>33</v>
      </c>
      <c r="I13760" s="77">
        <f>IF(H13760="Lost",G13760*-1,IF(H13760="Won",     IF(D13760="E/W",            G13760*(F13760-1)*0.5*1.25,    IF(D13760="place",   G13760*(F13760-1) *0.95,  G13760*(F13760-1) )),            IF(H13760="Placed",     (G13760*-0.5)  + (0.5*G13760*(F13760-1)*0.2),0)         ))</f>
        <v>-1</v>
      </c>
      <c r="J13760" s="18">
        <f t="shared" si="879"/>
        <v>1376.4200000000028</v>
      </c>
      <c r="K13760" s="19" t="str">
        <f t="shared" si="877"/>
        <v>Jun-17</v>
      </c>
      <c r="L13760" s="20">
        <f t="shared" si="880"/>
        <v>13546</v>
      </c>
      <c r="M13760" s="21">
        <f t="shared" si="878"/>
        <v>0.10161080761848537</v>
      </c>
    </row>
    <row r="13761" spans="1:13" x14ac:dyDescent="0.3">
      <c r="A13761" s="137">
        <v>42915</v>
      </c>
      <c r="B13761" s="134" t="s">
        <v>52</v>
      </c>
      <c r="C13761" s="136">
        <v>15.15</v>
      </c>
      <c r="D13761" s="94"/>
      <c r="E13761" s="134" t="s">
        <v>5083</v>
      </c>
      <c r="F13761" s="135">
        <v>6</v>
      </c>
      <c r="G13761" s="91">
        <v>1</v>
      </c>
      <c r="H13761" s="46">
        <v>3</v>
      </c>
      <c r="I13761" s="43">
        <v>-1</v>
      </c>
      <c r="J13761" s="18">
        <f t="shared" si="879"/>
        <v>1375.4200000000028</v>
      </c>
      <c r="K13761" s="19" t="str">
        <f t="shared" si="877"/>
        <v>Jun-17</v>
      </c>
      <c r="L13761" s="20">
        <f t="shared" si="880"/>
        <v>13547</v>
      </c>
      <c r="M13761" s="21">
        <f t="shared" si="878"/>
        <v>0.10152948992396861</v>
      </c>
    </row>
    <row r="13762" spans="1:13" x14ac:dyDescent="0.3">
      <c r="A13762" s="139">
        <v>42915</v>
      </c>
      <c r="B13762" s="131" t="s">
        <v>134</v>
      </c>
      <c r="C13762" s="132">
        <v>18</v>
      </c>
      <c r="D13762" s="94"/>
      <c r="E13762" s="131" t="s">
        <v>4672</v>
      </c>
      <c r="F13762" s="132">
        <v>4.5</v>
      </c>
      <c r="G13762" s="91">
        <v>1</v>
      </c>
      <c r="H13762" s="49" t="s">
        <v>6518</v>
      </c>
      <c r="I13762" s="42">
        <v>-1</v>
      </c>
      <c r="J13762" s="18">
        <f t="shared" si="879"/>
        <v>1374.4200000000028</v>
      </c>
      <c r="K13762" s="19" t="str">
        <f t="shared" ref="K13762:K13825" si="882">TEXT(A13762,"MMM-yy")</f>
        <v>Jun-17</v>
      </c>
      <c r="L13762" s="20">
        <f t="shared" si="880"/>
        <v>13548</v>
      </c>
      <c r="M13762" s="21">
        <f t="shared" ref="M13762:M13825" si="883">J13762/L13762</f>
        <v>0.10144818423383546</v>
      </c>
    </row>
    <row r="13763" spans="1:13" x14ac:dyDescent="0.3">
      <c r="A13763" s="139">
        <v>42915</v>
      </c>
      <c r="B13763" s="131" t="s">
        <v>134</v>
      </c>
      <c r="C13763" s="132">
        <v>19</v>
      </c>
      <c r="D13763" s="94"/>
      <c r="E13763" s="131" t="s">
        <v>3197</v>
      </c>
      <c r="F13763" s="132">
        <v>5</v>
      </c>
      <c r="G13763" s="91">
        <v>1</v>
      </c>
      <c r="H13763" s="49" t="s">
        <v>6512</v>
      </c>
      <c r="I13763" s="42">
        <v>-1</v>
      </c>
      <c r="J13763" s="18">
        <f t="shared" ref="J13763:J13826" si="884">J13762+I13763</f>
        <v>1373.4200000000028</v>
      </c>
      <c r="K13763" s="19" t="str">
        <f t="shared" si="882"/>
        <v>Jun-17</v>
      </c>
      <c r="L13763" s="20">
        <f t="shared" ref="L13763:L13826" si="885">L13762+G13763</f>
        <v>13549</v>
      </c>
      <c r="M13763" s="21">
        <f t="shared" si="883"/>
        <v>0.10136689054542791</v>
      </c>
    </row>
    <row r="13764" spans="1:13" x14ac:dyDescent="0.3">
      <c r="A13764" s="139">
        <v>42915</v>
      </c>
      <c r="B13764" s="131" t="s">
        <v>134</v>
      </c>
      <c r="C13764" s="132">
        <v>20.100000000000001</v>
      </c>
      <c r="D13764" s="94"/>
      <c r="E13764" s="131" t="s">
        <v>3239</v>
      </c>
      <c r="F13764" s="132">
        <v>5</v>
      </c>
      <c r="G13764" s="91">
        <v>1</v>
      </c>
      <c r="H13764" s="49" t="s">
        <v>6526</v>
      </c>
      <c r="I13764" s="42">
        <v>4</v>
      </c>
      <c r="J13764" s="18">
        <f t="shared" si="884"/>
        <v>1377.4200000000028</v>
      </c>
      <c r="K13764" s="19" t="str">
        <f t="shared" si="882"/>
        <v>Jun-17</v>
      </c>
      <c r="L13764" s="20">
        <f t="shared" si="885"/>
        <v>13550</v>
      </c>
      <c r="M13764" s="21">
        <f t="shared" si="883"/>
        <v>0.10165461254612566</v>
      </c>
    </row>
    <row r="13765" spans="1:13" x14ac:dyDescent="0.3">
      <c r="A13765" s="139">
        <v>42915</v>
      </c>
      <c r="B13765" s="131" t="s">
        <v>93</v>
      </c>
      <c r="C13765" s="132">
        <v>21</v>
      </c>
      <c r="D13765" s="94"/>
      <c r="E13765" s="131" t="s">
        <v>9075</v>
      </c>
      <c r="F13765" s="132">
        <v>5.5</v>
      </c>
      <c r="G13765" s="91">
        <v>1</v>
      </c>
      <c r="H13765" s="49" t="s">
        <v>6518</v>
      </c>
      <c r="I13765" s="42">
        <v>-1</v>
      </c>
      <c r="J13765" s="18">
        <f t="shared" si="884"/>
        <v>1376.4200000000028</v>
      </c>
      <c r="K13765" s="19" t="str">
        <f t="shared" si="882"/>
        <v>Jun-17</v>
      </c>
      <c r="L13765" s="20">
        <f t="shared" si="885"/>
        <v>13551</v>
      </c>
      <c r="M13765" s="21">
        <f t="shared" si="883"/>
        <v>0.10157331562246349</v>
      </c>
    </row>
    <row r="13766" spans="1:13" x14ac:dyDescent="0.3">
      <c r="A13766" s="116">
        <v>42916</v>
      </c>
      <c r="B13766" s="90" t="s">
        <v>44</v>
      </c>
      <c r="C13766" s="103">
        <v>0.64583333333333337</v>
      </c>
      <c r="D13766" s="94" t="s">
        <v>31</v>
      </c>
      <c r="E13766" s="90" t="s">
        <v>4575</v>
      </c>
      <c r="F13766" s="115">
        <v>2.88</v>
      </c>
      <c r="G13766" s="92">
        <v>1</v>
      </c>
      <c r="H13766" s="90" t="s">
        <v>42</v>
      </c>
      <c r="I13766" s="77">
        <f t="shared" ref="I13766:I13771" si="886">IF(H13766="Lost",G13766*-1,IF(H13766="Won",     IF(D13766="E/W",            G13766*(F13766-1)*0.5*1.25,    IF(D13766="place",   G13766*(F13766-1) *0.95,  G13766*(F13766-1) )),            IF(H13766="Placed",     (G13766*-0.5)  + (0.5*G13766*(F13766-1)*0.2),0)         ))</f>
        <v>1.88</v>
      </c>
      <c r="J13766" s="18">
        <f t="shared" si="884"/>
        <v>1378.3000000000029</v>
      </c>
      <c r="K13766" s="19" t="str">
        <f t="shared" si="882"/>
        <v>Jun-17</v>
      </c>
      <c r="L13766" s="20">
        <f t="shared" si="885"/>
        <v>13552</v>
      </c>
      <c r="M13766" s="21">
        <f t="shared" si="883"/>
        <v>0.10170454545454567</v>
      </c>
    </row>
    <row r="13767" spans="1:13" x14ac:dyDescent="0.3">
      <c r="A13767" s="116">
        <v>42916</v>
      </c>
      <c r="B13767" s="90" t="s">
        <v>46</v>
      </c>
      <c r="C13767" s="103">
        <v>0.65277777777777779</v>
      </c>
      <c r="D13767" s="94" t="s">
        <v>31</v>
      </c>
      <c r="E13767" s="90" t="s">
        <v>805</v>
      </c>
      <c r="F13767" s="115">
        <v>3.5</v>
      </c>
      <c r="G13767" s="92">
        <v>1</v>
      </c>
      <c r="H13767" s="90" t="s">
        <v>42</v>
      </c>
      <c r="I13767" s="77">
        <f t="shared" si="886"/>
        <v>2.5</v>
      </c>
      <c r="J13767" s="18">
        <f t="shared" si="884"/>
        <v>1380.8000000000029</v>
      </c>
      <c r="K13767" s="19" t="str">
        <f t="shared" si="882"/>
        <v>Jun-17</v>
      </c>
      <c r="L13767" s="20">
        <f t="shared" si="885"/>
        <v>13553</v>
      </c>
      <c r="M13767" s="21">
        <f t="shared" si="883"/>
        <v>0.10188150225042447</v>
      </c>
    </row>
    <row r="13768" spans="1:13" x14ac:dyDescent="0.3">
      <c r="A13768" s="116">
        <v>42916</v>
      </c>
      <c r="B13768" s="90" t="s">
        <v>137</v>
      </c>
      <c r="C13768" s="103">
        <v>0.75</v>
      </c>
      <c r="D13768" s="94" t="s">
        <v>31</v>
      </c>
      <c r="E13768" s="90" t="s">
        <v>4576</v>
      </c>
      <c r="F13768" s="115">
        <v>2.88</v>
      </c>
      <c r="G13768" s="92">
        <v>1</v>
      </c>
      <c r="H13768" s="90" t="s">
        <v>42</v>
      </c>
      <c r="I13768" s="77">
        <f t="shared" si="886"/>
        <v>1.88</v>
      </c>
      <c r="J13768" s="18">
        <f t="shared" si="884"/>
        <v>1382.680000000003</v>
      </c>
      <c r="K13768" s="19" t="str">
        <f t="shared" si="882"/>
        <v>Jun-17</v>
      </c>
      <c r="L13768" s="20">
        <f t="shared" si="885"/>
        <v>13554</v>
      </c>
      <c r="M13768" s="21">
        <f t="shared" si="883"/>
        <v>0.10201268998081769</v>
      </c>
    </row>
    <row r="13769" spans="1:13" x14ac:dyDescent="0.3">
      <c r="A13769" s="116">
        <v>42916</v>
      </c>
      <c r="B13769" s="90" t="s">
        <v>52</v>
      </c>
      <c r="C13769" s="103">
        <v>0.78472222222222221</v>
      </c>
      <c r="D13769" s="94" t="s">
        <v>31</v>
      </c>
      <c r="E13769" s="90" t="s">
        <v>4122</v>
      </c>
      <c r="F13769" s="115">
        <v>4</v>
      </c>
      <c r="G13769" s="92">
        <v>1</v>
      </c>
      <c r="H13769" s="90" t="s">
        <v>33</v>
      </c>
      <c r="I13769" s="77">
        <f t="shared" si="886"/>
        <v>-1</v>
      </c>
      <c r="J13769" s="18">
        <f t="shared" si="884"/>
        <v>1381.680000000003</v>
      </c>
      <c r="K13769" s="19" t="str">
        <f t="shared" si="882"/>
        <v>Jun-17</v>
      </c>
      <c r="L13769" s="20">
        <f t="shared" si="885"/>
        <v>13555</v>
      </c>
      <c r="M13769" s="21">
        <f t="shared" si="883"/>
        <v>0.10193139063076379</v>
      </c>
    </row>
    <row r="13770" spans="1:13" x14ac:dyDescent="0.3">
      <c r="A13770" s="116">
        <v>42916</v>
      </c>
      <c r="B13770" s="90" t="s">
        <v>151</v>
      </c>
      <c r="C13770" s="103">
        <v>0.79861111111111116</v>
      </c>
      <c r="D13770" s="94" t="s">
        <v>31</v>
      </c>
      <c r="E13770" s="90" t="s">
        <v>4578</v>
      </c>
      <c r="F13770" s="115">
        <v>2.88</v>
      </c>
      <c r="G13770" s="92">
        <v>1</v>
      </c>
      <c r="H13770" s="90" t="s">
        <v>42</v>
      </c>
      <c r="I13770" s="77">
        <f t="shared" si="886"/>
        <v>1.88</v>
      </c>
      <c r="J13770" s="18">
        <f t="shared" si="884"/>
        <v>1383.5600000000031</v>
      </c>
      <c r="K13770" s="19" t="str">
        <f t="shared" si="882"/>
        <v>Jun-17</v>
      </c>
      <c r="L13770" s="20">
        <f t="shared" si="885"/>
        <v>13556</v>
      </c>
      <c r="M13770" s="21">
        <f t="shared" si="883"/>
        <v>0.10206255532605511</v>
      </c>
    </row>
    <row r="13771" spans="1:13" x14ac:dyDescent="0.3">
      <c r="A13771" s="116">
        <v>42916</v>
      </c>
      <c r="B13771" s="90" t="s">
        <v>137</v>
      </c>
      <c r="C13771" s="103">
        <v>0.81597222222222221</v>
      </c>
      <c r="D13771" s="94" t="s">
        <v>31</v>
      </c>
      <c r="E13771" s="90" t="s">
        <v>4577</v>
      </c>
      <c r="F13771" s="115">
        <v>3.25</v>
      </c>
      <c r="G13771" s="92">
        <v>1</v>
      </c>
      <c r="H13771" s="90" t="s">
        <v>33</v>
      </c>
      <c r="I13771" s="77">
        <f t="shared" si="886"/>
        <v>-1</v>
      </c>
      <c r="J13771" s="18">
        <f t="shared" si="884"/>
        <v>1382.5600000000031</v>
      </c>
      <c r="K13771" s="19" t="str">
        <f t="shared" si="882"/>
        <v>Jun-17</v>
      </c>
      <c r="L13771" s="20">
        <f t="shared" si="885"/>
        <v>13557</v>
      </c>
      <c r="M13771" s="21">
        <f t="shared" si="883"/>
        <v>0.10198126429151015</v>
      </c>
    </row>
    <row r="13772" spans="1:13" x14ac:dyDescent="0.3">
      <c r="A13772" s="137">
        <v>42916</v>
      </c>
      <c r="B13772" s="134" t="s">
        <v>133</v>
      </c>
      <c r="C13772" s="136">
        <v>14.2</v>
      </c>
      <c r="D13772" s="94"/>
      <c r="E13772" s="134" t="s">
        <v>11686</v>
      </c>
      <c r="F13772" s="135">
        <v>6</v>
      </c>
      <c r="G13772" s="91">
        <v>1</v>
      </c>
      <c r="H13772" s="46">
        <v>5</v>
      </c>
      <c r="I13772" s="43">
        <v>-1</v>
      </c>
      <c r="J13772" s="18">
        <f t="shared" si="884"/>
        <v>1381.5600000000031</v>
      </c>
      <c r="K13772" s="19" t="str">
        <f t="shared" si="882"/>
        <v>Jun-17</v>
      </c>
      <c r="L13772" s="20">
        <f t="shared" si="885"/>
        <v>13558</v>
      </c>
      <c r="M13772" s="21">
        <f t="shared" si="883"/>
        <v>0.10189998524856196</v>
      </c>
    </row>
    <row r="13773" spans="1:13" x14ac:dyDescent="0.3">
      <c r="A13773" s="137">
        <v>42916</v>
      </c>
      <c r="B13773" s="134" t="s">
        <v>133</v>
      </c>
      <c r="C13773" s="136">
        <v>14.5</v>
      </c>
      <c r="D13773" s="94"/>
      <c r="E13773" s="134" t="s">
        <v>11687</v>
      </c>
      <c r="F13773" s="135">
        <v>5.5</v>
      </c>
      <c r="G13773" s="91">
        <v>1</v>
      </c>
      <c r="H13773" s="46">
        <v>8</v>
      </c>
      <c r="I13773" s="43">
        <v>-1</v>
      </c>
      <c r="J13773" s="18">
        <f t="shared" si="884"/>
        <v>1380.5600000000031</v>
      </c>
      <c r="K13773" s="19" t="str">
        <f t="shared" si="882"/>
        <v>Jun-17</v>
      </c>
      <c r="L13773" s="20">
        <f t="shared" si="885"/>
        <v>13559</v>
      </c>
      <c r="M13773" s="21">
        <f t="shared" si="883"/>
        <v>0.10181871819455734</v>
      </c>
    </row>
    <row r="13774" spans="1:13" x14ac:dyDescent="0.3">
      <c r="A13774" s="137">
        <v>42916</v>
      </c>
      <c r="B13774" s="134" t="s">
        <v>133</v>
      </c>
      <c r="C13774" s="136">
        <v>16.2</v>
      </c>
      <c r="D13774" s="94"/>
      <c r="E13774" s="134" t="s">
        <v>11688</v>
      </c>
      <c r="F13774" s="135">
        <v>4.33</v>
      </c>
      <c r="G13774" s="91">
        <v>1</v>
      </c>
      <c r="H13774" s="46">
        <v>1</v>
      </c>
      <c r="I13774" s="43">
        <v>3.33</v>
      </c>
      <c r="J13774" s="18">
        <f t="shared" si="884"/>
        <v>1383.8900000000031</v>
      </c>
      <c r="K13774" s="19" t="str">
        <f t="shared" si="882"/>
        <v>Jun-17</v>
      </c>
      <c r="L13774" s="20">
        <f t="shared" si="885"/>
        <v>13560</v>
      </c>
      <c r="M13774" s="21">
        <f t="shared" si="883"/>
        <v>0.10205678466076719</v>
      </c>
    </row>
    <row r="13775" spans="1:13" x14ac:dyDescent="0.3">
      <c r="A13775" s="137">
        <v>42916</v>
      </c>
      <c r="B13775" s="134" t="s">
        <v>133</v>
      </c>
      <c r="C13775" s="136">
        <v>16.2</v>
      </c>
      <c r="D13775" s="94"/>
      <c r="E13775" s="134" t="s">
        <v>11689</v>
      </c>
      <c r="F13775" s="135">
        <v>5</v>
      </c>
      <c r="G13775" s="91">
        <v>1</v>
      </c>
      <c r="H13775" s="46">
        <v>3</v>
      </c>
      <c r="I13775" s="43">
        <v>-1</v>
      </c>
      <c r="J13775" s="18">
        <f t="shared" si="884"/>
        <v>1382.8900000000031</v>
      </c>
      <c r="K13775" s="19" t="str">
        <f t="shared" si="882"/>
        <v>Jun-17</v>
      </c>
      <c r="L13775" s="20">
        <f t="shared" si="885"/>
        <v>13561</v>
      </c>
      <c r="M13775" s="21">
        <f t="shared" si="883"/>
        <v>0.10197551802964405</v>
      </c>
    </row>
    <row r="13776" spans="1:13" x14ac:dyDescent="0.3">
      <c r="A13776" s="137">
        <v>42916</v>
      </c>
      <c r="B13776" s="134" t="s">
        <v>133</v>
      </c>
      <c r="C13776" s="136">
        <v>17.2</v>
      </c>
      <c r="D13776" s="94"/>
      <c r="E13776" s="134" t="s">
        <v>11690</v>
      </c>
      <c r="F13776" s="135">
        <v>5</v>
      </c>
      <c r="G13776" s="91">
        <v>1</v>
      </c>
      <c r="H13776" s="46">
        <v>1</v>
      </c>
      <c r="I13776" s="43">
        <v>5.5</v>
      </c>
      <c r="J13776" s="18">
        <f t="shared" si="884"/>
        <v>1388.3900000000031</v>
      </c>
      <c r="K13776" s="19" t="str">
        <f t="shared" si="882"/>
        <v>Jun-17</v>
      </c>
      <c r="L13776" s="20">
        <f t="shared" si="885"/>
        <v>13562</v>
      </c>
      <c r="M13776" s="21">
        <f t="shared" si="883"/>
        <v>0.10237354372511452</v>
      </c>
    </row>
    <row r="13777" spans="1:13" x14ac:dyDescent="0.3">
      <c r="A13777" s="139">
        <v>42916</v>
      </c>
      <c r="B13777" s="131" t="s">
        <v>52</v>
      </c>
      <c r="C13777" s="132">
        <v>19.25</v>
      </c>
      <c r="D13777" s="94"/>
      <c r="E13777" s="131" t="s">
        <v>11684</v>
      </c>
      <c r="F13777" s="132">
        <v>5.5</v>
      </c>
      <c r="G13777" s="91">
        <v>1</v>
      </c>
      <c r="H13777" s="49" t="s">
        <v>6526</v>
      </c>
      <c r="I13777" s="42">
        <v>4.5</v>
      </c>
      <c r="J13777" s="18">
        <f t="shared" si="884"/>
        <v>1392.8900000000031</v>
      </c>
      <c r="K13777" s="19" t="str">
        <f t="shared" si="882"/>
        <v>Jun-17</v>
      </c>
      <c r="L13777" s="20">
        <f t="shared" si="885"/>
        <v>13563</v>
      </c>
      <c r="M13777" s="21">
        <f t="shared" si="883"/>
        <v>0.10269778072697804</v>
      </c>
    </row>
    <row r="13778" spans="1:13" x14ac:dyDescent="0.3">
      <c r="A13778" s="139">
        <v>42916</v>
      </c>
      <c r="B13778" s="131" t="s">
        <v>52</v>
      </c>
      <c r="C13778" s="132">
        <v>20.3</v>
      </c>
      <c r="D13778" s="94"/>
      <c r="E13778" s="131" t="s">
        <v>11685</v>
      </c>
      <c r="F13778" s="132">
        <v>5.5</v>
      </c>
      <c r="G13778" s="91">
        <v>1</v>
      </c>
      <c r="H13778" s="49" t="s">
        <v>6518</v>
      </c>
      <c r="I13778" s="42">
        <v>-1</v>
      </c>
      <c r="J13778" s="18">
        <f t="shared" si="884"/>
        <v>1391.8900000000031</v>
      </c>
      <c r="K13778" s="19" t="str">
        <f t="shared" si="882"/>
        <v>Jun-17</v>
      </c>
      <c r="L13778" s="20">
        <f t="shared" si="885"/>
        <v>13564</v>
      </c>
      <c r="M13778" s="21">
        <f t="shared" si="883"/>
        <v>0.10261648481273983</v>
      </c>
    </row>
    <row r="13779" spans="1:13" x14ac:dyDescent="0.3">
      <c r="A13779" s="116">
        <v>42917</v>
      </c>
      <c r="B13779" s="90" t="s">
        <v>151</v>
      </c>
      <c r="C13779" s="103">
        <v>0.59722222222222221</v>
      </c>
      <c r="D13779" s="94" t="s">
        <v>31</v>
      </c>
      <c r="E13779" s="90" t="s">
        <v>4579</v>
      </c>
      <c r="F13779" s="115">
        <v>3.25</v>
      </c>
      <c r="G13779" s="92">
        <v>1</v>
      </c>
      <c r="H13779" s="90" t="s">
        <v>33</v>
      </c>
      <c r="I13779" s="77">
        <f>IF(H13779="Lost",G13779*-1,IF(H13779="Won",     IF(D13779="E/W",            G13779*(F13779-1)*0.5*1.25,    IF(D13779="place",   G13779*(F13779-1) *0.95,  G13779*(F13779-1) )),            IF(H13779="Placed",     (G13779*-0.5)  + (0.5*G13779*(F13779-1)*0.2),0)         ))</f>
        <v>-1</v>
      </c>
      <c r="J13779" s="18">
        <f t="shared" si="884"/>
        <v>1390.8900000000031</v>
      </c>
      <c r="K13779" s="19" t="str">
        <f t="shared" si="882"/>
        <v>Jul-17</v>
      </c>
      <c r="L13779" s="20">
        <f t="shared" si="885"/>
        <v>13565</v>
      </c>
      <c r="M13779" s="21">
        <f t="shared" si="883"/>
        <v>0.10253520088462979</v>
      </c>
    </row>
    <row r="13780" spans="1:13" x14ac:dyDescent="0.3">
      <c r="A13780" s="116">
        <v>42917</v>
      </c>
      <c r="B13780" s="90" t="s">
        <v>59</v>
      </c>
      <c r="C13780" s="103">
        <v>0.61458333333333337</v>
      </c>
      <c r="D13780" s="94" t="s">
        <v>31</v>
      </c>
      <c r="E13780" s="90" t="s">
        <v>4495</v>
      </c>
      <c r="F13780" s="115">
        <v>4</v>
      </c>
      <c r="G13780" s="92">
        <v>1</v>
      </c>
      <c r="H13780" s="90" t="s">
        <v>33</v>
      </c>
      <c r="I13780" s="77">
        <f>IF(H13780="Lost",G13780*-1,IF(H13780="Won",     IF(D13780="E/W",            G13780*(F13780-1)*0.5*1.25,    IF(D13780="place",   G13780*(F13780-1) *0.95,  G13780*(F13780-1) )),            IF(H13780="Placed",     (G13780*-0.5)  + (0.5*G13780*(F13780-1)*0.2),0)         ))</f>
        <v>-1</v>
      </c>
      <c r="J13780" s="18">
        <f t="shared" si="884"/>
        <v>1389.8900000000031</v>
      </c>
      <c r="K13780" s="19" t="str">
        <f t="shared" si="882"/>
        <v>Jul-17</v>
      </c>
      <c r="L13780" s="20">
        <f t="shared" si="885"/>
        <v>13566</v>
      </c>
      <c r="M13780" s="21">
        <f t="shared" si="883"/>
        <v>0.10245392893999727</v>
      </c>
    </row>
    <row r="13781" spans="1:13" x14ac:dyDescent="0.3">
      <c r="A13781" s="116">
        <v>42917</v>
      </c>
      <c r="B13781" s="90" t="s">
        <v>59</v>
      </c>
      <c r="C13781" s="103">
        <v>0.63888888888888895</v>
      </c>
      <c r="D13781" s="94" t="s">
        <v>31</v>
      </c>
      <c r="E13781" s="90" t="s">
        <v>4581</v>
      </c>
      <c r="F13781" s="115">
        <v>3.25</v>
      </c>
      <c r="G13781" s="92">
        <v>1</v>
      </c>
      <c r="H13781" s="90" t="s">
        <v>42</v>
      </c>
      <c r="I13781" s="77">
        <f>IF(H13781="Lost",G13781*-1,IF(H13781="Won",     IF(D13781="E/W",            G13781*(F13781-1)*0.5*1.25,    IF(D13781="place",   G13781*(F13781-1) *0.95,  G13781*(F13781-1) )),            IF(H13781="Placed",     (G13781*-0.5)  + (0.5*G13781*(F13781-1)*0.2),0)         ))</f>
        <v>2.25</v>
      </c>
      <c r="J13781" s="18">
        <f t="shared" si="884"/>
        <v>1392.1400000000031</v>
      </c>
      <c r="K13781" s="19" t="str">
        <f t="shared" si="882"/>
        <v>Jul-17</v>
      </c>
      <c r="L13781" s="20">
        <f t="shared" si="885"/>
        <v>13567</v>
      </c>
      <c r="M13781" s="21">
        <f t="shared" si="883"/>
        <v>0.10261222082995526</v>
      </c>
    </row>
    <row r="13782" spans="1:13" x14ac:dyDescent="0.3">
      <c r="A13782" s="116">
        <v>42917</v>
      </c>
      <c r="B13782" s="90" t="s">
        <v>52</v>
      </c>
      <c r="C13782" s="103">
        <v>0.68055555555555547</v>
      </c>
      <c r="D13782" s="94" t="s">
        <v>31</v>
      </c>
      <c r="E13782" s="90" t="s">
        <v>4580</v>
      </c>
      <c r="F13782" s="115">
        <v>4</v>
      </c>
      <c r="G13782" s="92">
        <v>1</v>
      </c>
      <c r="H13782" s="90" t="s">
        <v>33</v>
      </c>
      <c r="I13782" s="77">
        <f>IF(H13782="Lost",G13782*-1,IF(H13782="Won",     IF(D13782="E/W",            G13782*(F13782-1)*0.5*1.25,    IF(D13782="place",   G13782*(F13782-1) *0.95,  G13782*(F13782-1) )),            IF(H13782="Placed",     (G13782*-0.5)  + (0.5*G13782*(F13782-1)*0.2),0)         ))</f>
        <v>-1</v>
      </c>
      <c r="J13782" s="18">
        <f t="shared" si="884"/>
        <v>1391.1400000000031</v>
      </c>
      <c r="K13782" s="19" t="str">
        <f t="shared" si="882"/>
        <v>Jul-17</v>
      </c>
      <c r="L13782" s="20">
        <f t="shared" si="885"/>
        <v>13568</v>
      </c>
      <c r="M13782" s="21">
        <f t="shared" si="883"/>
        <v>0.10253095518867947</v>
      </c>
    </row>
    <row r="13783" spans="1:13" x14ac:dyDescent="0.3">
      <c r="A13783" s="116">
        <v>42917</v>
      </c>
      <c r="B13783" s="90" t="s">
        <v>44</v>
      </c>
      <c r="C13783" s="103">
        <v>0.76736111111111116</v>
      </c>
      <c r="D13783" s="94" t="s">
        <v>31</v>
      </c>
      <c r="E13783" s="90" t="s">
        <v>4582</v>
      </c>
      <c r="F13783" s="115">
        <v>3.25</v>
      </c>
      <c r="G13783" s="92">
        <v>1</v>
      </c>
      <c r="H13783" s="90" t="s">
        <v>42</v>
      </c>
      <c r="I13783" s="77">
        <f>IF(H13783="Lost",G13783*-1,IF(H13783="Won",     IF(D13783="E/W",            G13783*(F13783-1)*0.5*1.25,    IF(D13783="place",   G13783*(F13783-1) *0.95,  G13783*(F13783-1) )),            IF(H13783="Placed",     (G13783*-0.5)  + (0.5*G13783*(F13783-1)*0.2),0)         ))</f>
        <v>2.25</v>
      </c>
      <c r="J13783" s="18">
        <f t="shared" si="884"/>
        <v>1393.3900000000031</v>
      </c>
      <c r="K13783" s="19" t="str">
        <f t="shared" si="882"/>
        <v>Jul-17</v>
      </c>
      <c r="L13783" s="20">
        <f t="shared" si="885"/>
        <v>13569</v>
      </c>
      <c r="M13783" s="21">
        <f t="shared" si="883"/>
        <v>0.10268921807060233</v>
      </c>
    </row>
    <row r="13784" spans="1:13" x14ac:dyDescent="0.3">
      <c r="A13784" s="137">
        <v>42917</v>
      </c>
      <c r="B13784" s="134" t="s">
        <v>137</v>
      </c>
      <c r="C13784" s="136">
        <v>15</v>
      </c>
      <c r="D13784" s="94"/>
      <c r="E13784" s="134" t="s">
        <v>11693</v>
      </c>
      <c r="F13784" s="136">
        <v>6</v>
      </c>
      <c r="G13784" s="91">
        <v>1</v>
      </c>
      <c r="H13784" s="46">
        <v>7</v>
      </c>
      <c r="I13784" s="47">
        <v>-1</v>
      </c>
      <c r="J13784" s="18">
        <f t="shared" si="884"/>
        <v>1392.3900000000031</v>
      </c>
      <c r="K13784" s="19" t="str">
        <f t="shared" si="882"/>
        <v>Jul-17</v>
      </c>
      <c r="L13784" s="20">
        <f t="shared" si="885"/>
        <v>13570</v>
      </c>
      <c r="M13784" s="21">
        <f t="shared" si="883"/>
        <v>0.10260795873249838</v>
      </c>
    </row>
    <row r="13785" spans="1:13" x14ac:dyDescent="0.3">
      <c r="A13785" s="137">
        <v>42917</v>
      </c>
      <c r="B13785" s="134" t="s">
        <v>151</v>
      </c>
      <c r="C13785" s="136">
        <v>16</v>
      </c>
      <c r="D13785" s="94"/>
      <c r="E13785" s="134" t="s">
        <v>11692</v>
      </c>
      <c r="F13785" s="136">
        <v>4.33</v>
      </c>
      <c r="G13785" s="91">
        <v>1</v>
      </c>
      <c r="H13785" s="46">
        <v>6</v>
      </c>
      <c r="I13785" s="47">
        <v>-1</v>
      </c>
      <c r="J13785" s="18">
        <f t="shared" si="884"/>
        <v>1391.3900000000031</v>
      </c>
      <c r="K13785" s="19" t="str">
        <f t="shared" si="882"/>
        <v>Jul-17</v>
      </c>
      <c r="L13785" s="20">
        <f t="shared" si="885"/>
        <v>13571</v>
      </c>
      <c r="M13785" s="21">
        <f t="shared" si="883"/>
        <v>0.10252671136983296</v>
      </c>
    </row>
    <row r="13786" spans="1:13" x14ac:dyDescent="0.3">
      <c r="A13786" s="139">
        <v>42917</v>
      </c>
      <c r="B13786" s="131" t="s">
        <v>29</v>
      </c>
      <c r="C13786" s="132">
        <v>19.100000000000001</v>
      </c>
      <c r="D13786" s="94"/>
      <c r="E13786" s="131" t="s">
        <v>11691</v>
      </c>
      <c r="F13786" s="132">
        <v>4.5</v>
      </c>
      <c r="G13786" s="91">
        <v>1</v>
      </c>
      <c r="H13786" s="49" t="s">
        <v>6518</v>
      </c>
      <c r="I13786" s="42">
        <v>-1</v>
      </c>
      <c r="J13786" s="18">
        <f t="shared" si="884"/>
        <v>1390.3900000000031</v>
      </c>
      <c r="K13786" s="19" t="str">
        <f t="shared" si="882"/>
        <v>Jul-17</v>
      </c>
      <c r="L13786" s="20">
        <f t="shared" si="885"/>
        <v>13572</v>
      </c>
      <c r="M13786" s="21">
        <f t="shared" si="883"/>
        <v>0.10244547597995897</v>
      </c>
    </row>
    <row r="13787" spans="1:13" x14ac:dyDescent="0.3">
      <c r="A13787" s="116">
        <v>42919</v>
      </c>
      <c r="B13787" s="90" t="s">
        <v>48</v>
      </c>
      <c r="C13787" s="103">
        <v>0.625</v>
      </c>
      <c r="D13787" s="94" t="s">
        <v>31</v>
      </c>
      <c r="E13787" s="90" t="s">
        <v>4583</v>
      </c>
      <c r="F13787" s="115">
        <v>3.75</v>
      </c>
      <c r="G13787" s="92">
        <v>1</v>
      </c>
      <c r="H13787" s="90" t="s">
        <v>33</v>
      </c>
      <c r="I13787" s="77">
        <f>IF(H13787="Lost",G13787*-1,IF(H13787="Won",     IF(D13787="E/W",            G13787*(F13787-1)*0.5*1.25,    IF(D13787="place",   G13787*(F13787-1) *0.95,  G13787*(F13787-1) )),            IF(H13787="Placed",     (G13787*-0.5)  + (0.5*G13787*(F13787-1)*0.2),0)         ))</f>
        <v>-1</v>
      </c>
      <c r="J13787" s="18">
        <f t="shared" si="884"/>
        <v>1389.3900000000031</v>
      </c>
      <c r="K13787" s="19" t="str">
        <f t="shared" si="882"/>
        <v>Jul-17</v>
      </c>
      <c r="L13787" s="20">
        <f t="shared" si="885"/>
        <v>13573</v>
      </c>
      <c r="M13787" s="21">
        <f t="shared" si="883"/>
        <v>0.10236425256023009</v>
      </c>
    </row>
    <row r="13788" spans="1:13" x14ac:dyDescent="0.3">
      <c r="A13788" s="116">
        <v>42919</v>
      </c>
      <c r="B13788" s="90" t="s">
        <v>45</v>
      </c>
      <c r="C13788" s="103">
        <v>0.71875</v>
      </c>
      <c r="D13788" s="94" t="s">
        <v>31</v>
      </c>
      <c r="E13788" s="90" t="s">
        <v>4584</v>
      </c>
      <c r="F13788" s="115">
        <v>3.5</v>
      </c>
      <c r="G13788" s="92">
        <v>1</v>
      </c>
      <c r="H13788" s="90" t="s">
        <v>33</v>
      </c>
      <c r="I13788" s="77">
        <f>IF(H13788="Lost",G13788*-1,IF(H13788="Won",     IF(D13788="E/W",            G13788*(F13788-1)*0.5*1.25,    IF(D13788="place",   G13788*(F13788-1) *0.95,  G13788*(F13788-1) )),            IF(H13788="Placed",     (G13788*-0.5)  + (0.5*G13788*(F13788-1)*0.2),0)         ))</f>
        <v>-1</v>
      </c>
      <c r="J13788" s="18">
        <f t="shared" si="884"/>
        <v>1388.3900000000031</v>
      </c>
      <c r="K13788" s="19" t="str">
        <f t="shared" si="882"/>
        <v>Jul-17</v>
      </c>
      <c r="L13788" s="20">
        <f t="shared" si="885"/>
        <v>13574</v>
      </c>
      <c r="M13788" s="21">
        <f t="shared" si="883"/>
        <v>0.10228304110800081</v>
      </c>
    </row>
    <row r="13789" spans="1:13" x14ac:dyDescent="0.3">
      <c r="A13789" s="116">
        <v>42919</v>
      </c>
      <c r="B13789" s="90" t="s">
        <v>134</v>
      </c>
      <c r="C13789" s="103">
        <v>0.82291666666666663</v>
      </c>
      <c r="D13789" s="94" t="s">
        <v>31</v>
      </c>
      <c r="E13789" s="90" t="s">
        <v>4585</v>
      </c>
      <c r="F13789" s="115">
        <v>4</v>
      </c>
      <c r="G13789" s="92">
        <v>1</v>
      </c>
      <c r="H13789" s="90" t="s">
        <v>33</v>
      </c>
      <c r="I13789" s="77">
        <f>IF(H13789="Lost",G13789*-1,IF(H13789="Won",     IF(D13789="E/W",            G13789*(F13789-1)*0.5*1.25,    IF(D13789="place",   G13789*(F13789-1) *0.95,  G13789*(F13789-1) )),            IF(H13789="Placed",     (G13789*-0.5)  + (0.5*G13789*(F13789-1)*0.2),0)         ))</f>
        <v>-1</v>
      </c>
      <c r="J13789" s="18">
        <f t="shared" si="884"/>
        <v>1387.3900000000031</v>
      </c>
      <c r="K13789" s="19" t="str">
        <f t="shared" si="882"/>
        <v>Jul-17</v>
      </c>
      <c r="L13789" s="20">
        <f t="shared" si="885"/>
        <v>13575</v>
      </c>
      <c r="M13789" s="21">
        <f t="shared" si="883"/>
        <v>0.10220184162062637</v>
      </c>
    </row>
    <row r="13790" spans="1:13" x14ac:dyDescent="0.3">
      <c r="A13790" s="116">
        <v>42919</v>
      </c>
      <c r="B13790" s="90" t="s">
        <v>134</v>
      </c>
      <c r="C13790" s="103">
        <v>0.84375</v>
      </c>
      <c r="D13790" s="94" t="s">
        <v>31</v>
      </c>
      <c r="E13790" s="90" t="s">
        <v>4586</v>
      </c>
      <c r="F13790" s="115">
        <v>3</v>
      </c>
      <c r="G13790" s="92">
        <v>1</v>
      </c>
      <c r="H13790" s="90" t="s">
        <v>42</v>
      </c>
      <c r="I13790" s="77">
        <f>IF(H13790="Lost",G13790*-1,IF(H13790="Won",     IF(D13790="E/W",            G13790*(F13790-1)*0.5*1.25,    IF(D13790="place",   G13790*(F13790-1) *0.95,  G13790*(F13790-1) )),            IF(H13790="Placed",     (G13790*-0.5)  + (0.5*G13790*(F13790-1)*0.2),0)         ))</f>
        <v>2</v>
      </c>
      <c r="J13790" s="18">
        <f t="shared" si="884"/>
        <v>1389.3900000000031</v>
      </c>
      <c r="K13790" s="19" t="str">
        <f t="shared" si="882"/>
        <v>Jul-17</v>
      </c>
      <c r="L13790" s="20">
        <f t="shared" si="885"/>
        <v>13576</v>
      </c>
      <c r="M13790" s="21">
        <f t="shared" si="883"/>
        <v>0.10234163229228072</v>
      </c>
    </row>
    <row r="13791" spans="1:13" x14ac:dyDescent="0.3">
      <c r="A13791" s="139">
        <v>42919</v>
      </c>
      <c r="B13791" s="131" t="s">
        <v>134</v>
      </c>
      <c r="C13791" s="132">
        <v>18.149999999999999</v>
      </c>
      <c r="D13791" s="94"/>
      <c r="E13791" s="131" t="s">
        <v>10930</v>
      </c>
      <c r="F13791" s="132">
        <v>5.5</v>
      </c>
      <c r="G13791" s="91">
        <v>1</v>
      </c>
      <c r="H13791" s="49" t="s">
        <v>6518</v>
      </c>
      <c r="I13791" s="42">
        <v>-1</v>
      </c>
      <c r="J13791" s="18">
        <f t="shared" si="884"/>
        <v>1388.3900000000031</v>
      </c>
      <c r="K13791" s="19" t="str">
        <f t="shared" si="882"/>
        <v>Jul-17</v>
      </c>
      <c r="L13791" s="20">
        <f t="shared" si="885"/>
        <v>13577</v>
      </c>
      <c r="M13791" s="21">
        <f t="shared" si="883"/>
        <v>0.10226044045076255</v>
      </c>
    </row>
    <row r="13792" spans="1:13" x14ac:dyDescent="0.3">
      <c r="A13792" s="139">
        <v>42919</v>
      </c>
      <c r="B13792" s="131" t="s">
        <v>59</v>
      </c>
      <c r="C13792" s="132">
        <v>19</v>
      </c>
      <c r="D13792" s="94"/>
      <c r="E13792" s="131" t="s">
        <v>11653</v>
      </c>
      <c r="F13792" s="132">
        <v>5.5</v>
      </c>
      <c r="G13792" s="91">
        <v>1</v>
      </c>
      <c r="H13792" s="49" t="s">
        <v>11526</v>
      </c>
      <c r="I13792" s="42">
        <v>-1</v>
      </c>
      <c r="J13792" s="18">
        <f t="shared" si="884"/>
        <v>1387.3900000000031</v>
      </c>
      <c r="K13792" s="19" t="str">
        <f t="shared" si="882"/>
        <v>Jul-17</v>
      </c>
      <c r="L13792" s="20">
        <f t="shared" si="885"/>
        <v>13578</v>
      </c>
      <c r="M13792" s="21">
        <f t="shared" si="883"/>
        <v>0.10217926056856702</v>
      </c>
    </row>
    <row r="13793" spans="1:13" x14ac:dyDescent="0.3">
      <c r="A13793" s="139">
        <v>42919</v>
      </c>
      <c r="B13793" s="131" t="s">
        <v>59</v>
      </c>
      <c r="C13793" s="132">
        <v>19.3</v>
      </c>
      <c r="D13793" s="94"/>
      <c r="E13793" s="131" t="s">
        <v>11694</v>
      </c>
      <c r="F13793" s="132">
        <v>4.33</v>
      </c>
      <c r="G13793" s="91">
        <v>1</v>
      </c>
      <c r="H13793" s="49" t="s">
        <v>6518</v>
      </c>
      <c r="I13793" s="42">
        <v>-1</v>
      </c>
      <c r="J13793" s="18">
        <f t="shared" si="884"/>
        <v>1386.3900000000031</v>
      </c>
      <c r="K13793" s="19" t="str">
        <f t="shared" si="882"/>
        <v>Jul-17</v>
      </c>
      <c r="L13793" s="20">
        <f t="shared" si="885"/>
        <v>13579</v>
      </c>
      <c r="M13793" s="21">
        <f t="shared" si="883"/>
        <v>0.102098092643052</v>
      </c>
    </row>
    <row r="13794" spans="1:13" x14ac:dyDescent="0.3">
      <c r="A13794" s="116">
        <v>42920</v>
      </c>
      <c r="B13794" s="90" t="s">
        <v>130</v>
      </c>
      <c r="C13794" s="103">
        <v>0.79861111111111116</v>
      </c>
      <c r="D13794" s="94" t="s">
        <v>31</v>
      </c>
      <c r="E13794" s="90" t="s">
        <v>4517</v>
      </c>
      <c r="F13794" s="115">
        <v>3.5</v>
      </c>
      <c r="G13794" s="92">
        <v>1</v>
      </c>
      <c r="H13794" s="90" t="s">
        <v>33</v>
      </c>
      <c r="I13794" s="77">
        <f>IF(H13794="Lost",G13794*-1,IF(H13794="Won",     IF(D13794="E/W",            G13794*(F13794-1)*0.5*1.25,    IF(D13794="place",   G13794*(F13794-1) *0.95,  G13794*(F13794-1) )),            IF(H13794="Placed",     (G13794*-0.5)  + (0.5*G13794*(F13794-1)*0.2),0)         ))</f>
        <v>-1</v>
      </c>
      <c r="J13794" s="18">
        <f t="shared" si="884"/>
        <v>1385.3900000000031</v>
      </c>
      <c r="K13794" s="19" t="str">
        <f t="shared" si="882"/>
        <v>Jul-17</v>
      </c>
      <c r="L13794" s="20">
        <f t="shared" si="885"/>
        <v>13580</v>
      </c>
      <c r="M13794" s="21">
        <f t="shared" si="883"/>
        <v>0.10201693667157608</v>
      </c>
    </row>
    <row r="13795" spans="1:13" x14ac:dyDescent="0.3">
      <c r="A13795" s="116">
        <v>42920</v>
      </c>
      <c r="B13795" s="90" t="s">
        <v>130</v>
      </c>
      <c r="C13795" s="103">
        <v>0.81944444444444453</v>
      </c>
      <c r="D13795" s="94" t="s">
        <v>31</v>
      </c>
      <c r="E13795" s="90" t="s">
        <v>4587</v>
      </c>
      <c r="F13795" s="115">
        <v>3.25</v>
      </c>
      <c r="G13795" s="92">
        <v>1</v>
      </c>
      <c r="H13795" s="90" t="s">
        <v>42</v>
      </c>
      <c r="I13795" s="77">
        <f>IF(H13795="Lost",G13795*-1,IF(H13795="Won",     IF(D13795="E/W",            G13795*(F13795-1)*0.5*1.25,    IF(D13795="place",   G13795*(F13795-1) *0.95,  G13795*(F13795-1) )),            IF(H13795="Placed",     (G13795*-0.5)  + (0.5*G13795*(F13795-1)*0.2),0)         ))</f>
        <v>2.25</v>
      </c>
      <c r="J13795" s="18">
        <f t="shared" si="884"/>
        <v>1387.6400000000031</v>
      </c>
      <c r="K13795" s="19" t="str">
        <f t="shared" si="882"/>
        <v>Jul-17</v>
      </c>
      <c r="L13795" s="20">
        <f t="shared" si="885"/>
        <v>13581</v>
      </c>
      <c r="M13795" s="21">
        <f t="shared" si="883"/>
        <v>0.10217509756277174</v>
      </c>
    </row>
    <row r="13796" spans="1:13" x14ac:dyDescent="0.3">
      <c r="A13796" s="137">
        <v>42920</v>
      </c>
      <c r="B13796" s="134" t="s">
        <v>38</v>
      </c>
      <c r="C13796" s="136">
        <v>14.15</v>
      </c>
      <c r="D13796" s="94"/>
      <c r="E13796" s="134" t="s">
        <v>11696</v>
      </c>
      <c r="F13796" s="136">
        <v>6</v>
      </c>
      <c r="G13796" s="91">
        <v>1</v>
      </c>
      <c r="H13796" s="46">
        <v>8</v>
      </c>
      <c r="I13796" s="47">
        <v>-1</v>
      </c>
      <c r="J13796" s="18">
        <f t="shared" si="884"/>
        <v>1386.6400000000031</v>
      </c>
      <c r="K13796" s="19" t="str">
        <f t="shared" si="882"/>
        <v>Jul-17</v>
      </c>
      <c r="L13796" s="20">
        <f t="shared" si="885"/>
        <v>13582</v>
      </c>
      <c r="M13796" s="21">
        <f t="shared" si="883"/>
        <v>0.102093947872184</v>
      </c>
    </row>
    <row r="13797" spans="1:13" x14ac:dyDescent="0.3">
      <c r="A13797" s="139">
        <v>42920</v>
      </c>
      <c r="B13797" s="131" t="s">
        <v>130</v>
      </c>
      <c r="C13797" s="132">
        <v>18.100000000000001</v>
      </c>
      <c r="D13797" s="94"/>
      <c r="E13797" s="131" t="s">
        <v>11695</v>
      </c>
      <c r="F13797" s="132">
        <v>4.5</v>
      </c>
      <c r="G13797" s="91">
        <v>1</v>
      </c>
      <c r="H13797" s="49" t="s">
        <v>11526</v>
      </c>
      <c r="I13797" s="42">
        <v>-1</v>
      </c>
      <c r="J13797" s="18">
        <f t="shared" si="884"/>
        <v>1385.6400000000031</v>
      </c>
      <c r="K13797" s="19" t="str">
        <f t="shared" si="882"/>
        <v>Jul-17</v>
      </c>
      <c r="L13797" s="20">
        <f t="shared" si="885"/>
        <v>13583</v>
      </c>
      <c r="M13797" s="21">
        <f t="shared" si="883"/>
        <v>0.10201281013031017</v>
      </c>
    </row>
    <row r="13798" spans="1:13" x14ac:dyDescent="0.3">
      <c r="A13798" s="116">
        <v>42921</v>
      </c>
      <c r="B13798" s="90" t="s">
        <v>149</v>
      </c>
      <c r="C13798" s="103">
        <v>0.58333333333333337</v>
      </c>
      <c r="D13798" s="94" t="s">
        <v>31</v>
      </c>
      <c r="E13798" s="90" t="s">
        <v>4588</v>
      </c>
      <c r="F13798" s="115">
        <v>3.75</v>
      </c>
      <c r="G13798" s="92">
        <v>1</v>
      </c>
      <c r="H13798" s="90" t="s">
        <v>33</v>
      </c>
      <c r="I13798" s="77">
        <f>IF(H13798="Lost",G13798*-1,IF(H13798="Won",     IF(D13798="E/W",            G13798*(F13798-1)*0.5*1.25,    IF(D13798="place",   G13798*(F13798-1) *0.95,  G13798*(F13798-1) )),            IF(H13798="Placed",     (G13798*-0.5)  + (0.5*G13798*(F13798-1)*0.2),0)         ))</f>
        <v>-1</v>
      </c>
      <c r="J13798" s="18">
        <f t="shared" si="884"/>
        <v>1384.6400000000031</v>
      </c>
      <c r="K13798" s="19" t="str">
        <f t="shared" si="882"/>
        <v>Jul-17</v>
      </c>
      <c r="L13798" s="20">
        <f t="shared" si="885"/>
        <v>13584</v>
      </c>
      <c r="M13798" s="21">
        <f t="shared" si="883"/>
        <v>0.10193168433451141</v>
      </c>
    </row>
    <row r="13799" spans="1:13" x14ac:dyDescent="0.3">
      <c r="A13799" s="116">
        <v>42921</v>
      </c>
      <c r="B13799" s="90" t="s">
        <v>149</v>
      </c>
      <c r="C13799" s="103">
        <v>0.70833333333333337</v>
      </c>
      <c r="D13799" s="94" t="s">
        <v>31</v>
      </c>
      <c r="E13799" s="90" t="s">
        <v>4589</v>
      </c>
      <c r="F13799" s="115">
        <v>4</v>
      </c>
      <c r="G13799" s="92">
        <v>1</v>
      </c>
      <c r="H13799" s="90" t="s">
        <v>33</v>
      </c>
      <c r="I13799" s="77">
        <f>IF(H13799="Lost",G13799*-1,IF(H13799="Won",     IF(D13799="E/W",            G13799*(F13799-1)*0.5*1.25,    IF(D13799="place",   G13799*(F13799-1) *0.95,  G13799*(F13799-1) )),            IF(H13799="Placed",     (G13799*-0.5)  + (0.5*G13799*(F13799-1)*0.2),0)         ))</f>
        <v>-1</v>
      </c>
      <c r="J13799" s="18">
        <f t="shared" si="884"/>
        <v>1383.6400000000031</v>
      </c>
      <c r="K13799" s="19" t="str">
        <f t="shared" si="882"/>
        <v>Jul-17</v>
      </c>
      <c r="L13799" s="20">
        <f t="shared" si="885"/>
        <v>13585</v>
      </c>
      <c r="M13799" s="21">
        <f t="shared" si="883"/>
        <v>0.10185057048214965</v>
      </c>
    </row>
    <row r="13800" spans="1:13" x14ac:dyDescent="0.3">
      <c r="A13800" s="116">
        <v>42921</v>
      </c>
      <c r="B13800" s="90" t="s">
        <v>43</v>
      </c>
      <c r="C13800" s="103">
        <v>0.84027777777777779</v>
      </c>
      <c r="D13800" s="94" t="s">
        <v>31</v>
      </c>
      <c r="E13800" s="90" t="s">
        <v>4591</v>
      </c>
      <c r="F13800" s="115">
        <v>2.88</v>
      </c>
      <c r="G13800" s="92">
        <v>1</v>
      </c>
      <c r="H13800" s="90" t="s">
        <v>42</v>
      </c>
      <c r="I13800" s="77">
        <f>IF(H13800="Lost",G13800*-1,IF(H13800="Won",     IF(D13800="E/W",            G13800*(F13800-1)*0.5*1.25,    IF(D13800="place",   G13800*(F13800-1) *0.95,  G13800*(F13800-1) )),            IF(H13800="Placed",     (G13800*-0.5)  + (0.5*G13800*(F13800-1)*0.2),0)         ))</f>
        <v>1.88</v>
      </c>
      <c r="J13800" s="18">
        <f t="shared" si="884"/>
        <v>1385.5200000000032</v>
      </c>
      <c r="K13800" s="19" t="str">
        <f t="shared" si="882"/>
        <v>Jul-17</v>
      </c>
      <c r="L13800" s="20">
        <f t="shared" si="885"/>
        <v>13586</v>
      </c>
      <c r="M13800" s="21">
        <f t="shared" si="883"/>
        <v>0.10198145149418543</v>
      </c>
    </row>
    <row r="13801" spans="1:13" x14ac:dyDescent="0.3">
      <c r="A13801" s="116">
        <v>42921</v>
      </c>
      <c r="B13801" s="90" t="s">
        <v>56</v>
      </c>
      <c r="C13801" s="103">
        <v>0.875</v>
      </c>
      <c r="D13801" s="94" t="s">
        <v>31</v>
      </c>
      <c r="E13801" s="90" t="s">
        <v>4590</v>
      </c>
      <c r="F13801" s="115">
        <v>4</v>
      </c>
      <c r="G13801" s="92">
        <v>1</v>
      </c>
      <c r="H13801" s="90" t="s">
        <v>42</v>
      </c>
      <c r="I13801" s="77">
        <f>IF(H13801="Lost",G13801*-1,IF(H13801="Won",     IF(D13801="E/W",            G13801*(F13801-1)*0.5*1.25,    IF(D13801="place",   G13801*(F13801-1) *0.95,  G13801*(F13801-1) )),            IF(H13801="Placed",     (G13801*-0.5)  + (0.5*G13801*(F13801-1)*0.2),0)         ))</f>
        <v>3</v>
      </c>
      <c r="J13801" s="18">
        <f t="shared" si="884"/>
        <v>1388.5200000000032</v>
      </c>
      <c r="K13801" s="19" t="str">
        <f t="shared" si="882"/>
        <v>Jul-17</v>
      </c>
      <c r="L13801" s="20">
        <f t="shared" si="885"/>
        <v>13587</v>
      </c>
      <c r="M13801" s="21">
        <f t="shared" si="883"/>
        <v>0.10219474497681631</v>
      </c>
    </row>
    <row r="13802" spans="1:13" x14ac:dyDescent="0.3">
      <c r="A13802" s="137">
        <v>42921</v>
      </c>
      <c r="B13802" s="134" t="s">
        <v>149</v>
      </c>
      <c r="C13802" s="136">
        <v>14</v>
      </c>
      <c r="D13802" s="94"/>
      <c r="E13802" s="134" t="s">
        <v>11698</v>
      </c>
      <c r="F13802" s="136">
        <v>5</v>
      </c>
      <c r="G13802" s="91">
        <v>1</v>
      </c>
      <c r="H13802" s="46">
        <v>3</v>
      </c>
      <c r="I13802" s="47">
        <v>-1</v>
      </c>
      <c r="J13802" s="18">
        <f t="shared" si="884"/>
        <v>1387.5200000000032</v>
      </c>
      <c r="K13802" s="19" t="str">
        <f t="shared" si="882"/>
        <v>Jul-17</v>
      </c>
      <c r="L13802" s="20">
        <f t="shared" si="885"/>
        <v>13588</v>
      </c>
      <c r="M13802" s="21">
        <f t="shared" si="883"/>
        <v>0.10211362967324132</v>
      </c>
    </row>
    <row r="13803" spans="1:13" x14ac:dyDescent="0.3">
      <c r="A13803" s="137">
        <v>42921</v>
      </c>
      <c r="B13803" s="134" t="s">
        <v>41</v>
      </c>
      <c r="C13803" s="136">
        <v>14.5</v>
      </c>
      <c r="D13803" s="94"/>
      <c r="E13803" s="134" t="s">
        <v>11700</v>
      </c>
      <c r="F13803" s="136">
        <v>4.5</v>
      </c>
      <c r="G13803" s="91">
        <v>1</v>
      </c>
      <c r="H13803" s="46">
        <v>1</v>
      </c>
      <c r="I13803" s="47">
        <v>3.5</v>
      </c>
      <c r="J13803" s="18">
        <f t="shared" si="884"/>
        <v>1391.0200000000032</v>
      </c>
      <c r="K13803" s="19" t="str">
        <f t="shared" si="882"/>
        <v>Jul-17</v>
      </c>
      <c r="L13803" s="20">
        <f t="shared" si="885"/>
        <v>13589</v>
      </c>
      <c r="M13803" s="21">
        <f t="shared" si="883"/>
        <v>0.10236367650305417</v>
      </c>
    </row>
    <row r="13804" spans="1:13" x14ac:dyDescent="0.3">
      <c r="A13804" s="137">
        <v>42921</v>
      </c>
      <c r="B13804" s="134" t="s">
        <v>149</v>
      </c>
      <c r="C13804" s="136">
        <v>15</v>
      </c>
      <c r="D13804" s="94"/>
      <c r="E13804" s="134" t="s">
        <v>11699</v>
      </c>
      <c r="F13804" s="136">
        <v>6</v>
      </c>
      <c r="G13804" s="91">
        <v>1</v>
      </c>
      <c r="H13804" s="46">
        <v>4</v>
      </c>
      <c r="I13804" s="47">
        <v>-1</v>
      </c>
      <c r="J13804" s="18">
        <f t="shared" si="884"/>
        <v>1390.0200000000032</v>
      </c>
      <c r="K13804" s="19" t="str">
        <f t="shared" si="882"/>
        <v>Jul-17</v>
      </c>
      <c r="L13804" s="20">
        <f t="shared" si="885"/>
        <v>13590</v>
      </c>
      <c r="M13804" s="21">
        <f t="shared" si="883"/>
        <v>0.102282560706402</v>
      </c>
    </row>
    <row r="13805" spans="1:13" x14ac:dyDescent="0.3">
      <c r="A13805" s="137">
        <v>42921</v>
      </c>
      <c r="B13805" s="134" t="s">
        <v>41</v>
      </c>
      <c r="C13805" s="136">
        <v>16.2</v>
      </c>
      <c r="D13805" s="94"/>
      <c r="E13805" s="134" t="s">
        <v>11701</v>
      </c>
      <c r="F13805" s="136">
        <v>5</v>
      </c>
      <c r="G13805" s="91">
        <v>1</v>
      </c>
      <c r="H13805" s="46">
        <v>1</v>
      </c>
      <c r="I13805" s="47">
        <v>5.5</v>
      </c>
      <c r="J13805" s="18">
        <f t="shared" si="884"/>
        <v>1395.5200000000032</v>
      </c>
      <c r="K13805" s="19" t="str">
        <f t="shared" si="882"/>
        <v>Jul-17</v>
      </c>
      <c r="L13805" s="20">
        <f t="shared" si="885"/>
        <v>13591</v>
      </c>
      <c r="M13805" s="21">
        <f t="shared" si="883"/>
        <v>0.10267971451695998</v>
      </c>
    </row>
    <row r="13806" spans="1:13" x14ac:dyDescent="0.3">
      <c r="A13806" s="139">
        <v>42921</v>
      </c>
      <c r="B13806" s="131" t="s">
        <v>56</v>
      </c>
      <c r="C13806" s="132">
        <v>18.3</v>
      </c>
      <c r="D13806" s="94"/>
      <c r="E13806" s="131" t="s">
        <v>11697</v>
      </c>
      <c r="F13806" s="132">
        <v>5.5</v>
      </c>
      <c r="G13806" s="91">
        <v>1</v>
      </c>
      <c r="H13806" s="49" t="s">
        <v>6518</v>
      </c>
      <c r="I13806" s="42">
        <v>-1</v>
      </c>
      <c r="J13806" s="18">
        <f t="shared" si="884"/>
        <v>1394.5200000000032</v>
      </c>
      <c r="K13806" s="19" t="str">
        <f t="shared" si="882"/>
        <v>Jul-17</v>
      </c>
      <c r="L13806" s="20">
        <f t="shared" si="885"/>
        <v>13592</v>
      </c>
      <c r="M13806" s="21">
        <f t="shared" si="883"/>
        <v>0.10259858740435573</v>
      </c>
    </row>
    <row r="13807" spans="1:13" x14ac:dyDescent="0.3">
      <c r="A13807" s="137">
        <v>42922</v>
      </c>
      <c r="B13807" s="134" t="s">
        <v>39</v>
      </c>
      <c r="C13807" s="136">
        <v>14.4</v>
      </c>
      <c r="D13807" s="94"/>
      <c r="E13807" s="134" t="s">
        <v>2758</v>
      </c>
      <c r="F13807" s="136">
        <v>6</v>
      </c>
      <c r="G13807" s="91">
        <v>1</v>
      </c>
      <c r="H13807" s="46">
        <v>3</v>
      </c>
      <c r="I13807" s="47">
        <v>-1</v>
      </c>
      <c r="J13807" s="18">
        <f t="shared" si="884"/>
        <v>1393.5200000000032</v>
      </c>
      <c r="K13807" s="19" t="str">
        <f t="shared" si="882"/>
        <v>Jul-17</v>
      </c>
      <c r="L13807" s="20">
        <f t="shared" si="885"/>
        <v>13593</v>
      </c>
      <c r="M13807" s="21">
        <f t="shared" si="883"/>
        <v>0.10251747222835306</v>
      </c>
    </row>
    <row r="13808" spans="1:13" x14ac:dyDescent="0.3">
      <c r="A13808" s="137">
        <v>42922</v>
      </c>
      <c r="B13808" s="134" t="s">
        <v>35</v>
      </c>
      <c r="C13808" s="136">
        <v>15</v>
      </c>
      <c r="D13808" s="94"/>
      <c r="E13808" s="134" t="s">
        <v>4765</v>
      </c>
      <c r="F13808" s="136">
        <v>6</v>
      </c>
      <c r="G13808" s="91">
        <v>1</v>
      </c>
      <c r="H13808" s="46">
        <v>1</v>
      </c>
      <c r="I13808" s="47">
        <v>5</v>
      </c>
      <c r="J13808" s="18">
        <f t="shared" si="884"/>
        <v>1398.5200000000032</v>
      </c>
      <c r="K13808" s="19" t="str">
        <f t="shared" si="882"/>
        <v>Jul-17</v>
      </c>
      <c r="L13808" s="20">
        <f t="shared" si="885"/>
        <v>13594</v>
      </c>
      <c r="M13808" s="21">
        <f t="shared" si="883"/>
        <v>0.10287774017949118</v>
      </c>
    </row>
    <row r="13809" spans="1:13" x14ac:dyDescent="0.3">
      <c r="A13809" s="137">
        <v>42922</v>
      </c>
      <c r="B13809" s="134" t="s">
        <v>35</v>
      </c>
      <c r="C13809" s="136">
        <v>16</v>
      </c>
      <c r="D13809" s="94"/>
      <c r="E13809" s="134" t="s">
        <v>11703</v>
      </c>
      <c r="F13809" s="136">
        <v>5.5</v>
      </c>
      <c r="G13809" s="91">
        <v>1</v>
      </c>
      <c r="H13809" s="46">
        <v>5</v>
      </c>
      <c r="I13809" s="47">
        <v>-1</v>
      </c>
      <c r="J13809" s="18">
        <f t="shared" si="884"/>
        <v>1397.5200000000032</v>
      </c>
      <c r="K13809" s="19" t="str">
        <f t="shared" si="882"/>
        <v>Jul-17</v>
      </c>
      <c r="L13809" s="20">
        <f t="shared" si="885"/>
        <v>13595</v>
      </c>
      <c r="M13809" s="21">
        <f t="shared" si="883"/>
        <v>0.10279661640308961</v>
      </c>
    </row>
    <row r="13810" spans="1:13" x14ac:dyDescent="0.3">
      <c r="A13810" s="137">
        <v>42922</v>
      </c>
      <c r="B13810" s="134" t="s">
        <v>46</v>
      </c>
      <c r="C13810" s="136">
        <v>16.2</v>
      </c>
      <c r="D13810" s="94"/>
      <c r="E13810" s="134" t="s">
        <v>4780</v>
      </c>
      <c r="F13810" s="136">
        <v>6</v>
      </c>
      <c r="G13810" s="89">
        <v>1</v>
      </c>
      <c r="H13810" s="46">
        <v>2</v>
      </c>
      <c r="I13810" s="47">
        <v>-1</v>
      </c>
      <c r="J13810" s="18">
        <f t="shared" si="884"/>
        <v>1396.5200000000032</v>
      </c>
      <c r="K13810" s="19" t="str">
        <f t="shared" si="882"/>
        <v>Jul-17</v>
      </c>
      <c r="L13810" s="20">
        <f t="shared" si="885"/>
        <v>13596</v>
      </c>
      <c r="M13810" s="21">
        <f t="shared" si="883"/>
        <v>0.10271550456016498</v>
      </c>
    </row>
    <row r="13811" spans="1:13" x14ac:dyDescent="0.3">
      <c r="A13811" s="137">
        <v>42922</v>
      </c>
      <c r="B13811" s="134" t="s">
        <v>35</v>
      </c>
      <c r="C13811" s="136">
        <v>16.3</v>
      </c>
      <c r="D13811" s="94"/>
      <c r="E13811" s="134" t="s">
        <v>11704</v>
      </c>
      <c r="F13811" s="136">
        <v>5.5</v>
      </c>
      <c r="G13811" s="91">
        <v>1</v>
      </c>
      <c r="H13811" s="46">
        <v>4</v>
      </c>
      <c r="I13811" s="47">
        <v>-1</v>
      </c>
      <c r="J13811" s="18">
        <f t="shared" si="884"/>
        <v>1395.5200000000032</v>
      </c>
      <c r="K13811" s="19" t="str">
        <f t="shared" si="882"/>
        <v>Jul-17</v>
      </c>
      <c r="L13811" s="20">
        <f t="shared" si="885"/>
        <v>13597</v>
      </c>
      <c r="M13811" s="21">
        <f t="shared" si="883"/>
        <v>0.10263440464808436</v>
      </c>
    </row>
    <row r="13812" spans="1:13" x14ac:dyDescent="0.3">
      <c r="A13812" s="139">
        <v>42922</v>
      </c>
      <c r="B13812" s="131" t="s">
        <v>93</v>
      </c>
      <c r="C13812" s="132">
        <v>17.55</v>
      </c>
      <c r="D13812" s="94"/>
      <c r="E13812" s="131" t="s">
        <v>11702</v>
      </c>
      <c r="F13812" s="132">
        <v>6</v>
      </c>
      <c r="G13812" s="91">
        <v>1</v>
      </c>
      <c r="H13812" s="49" t="s">
        <v>6526</v>
      </c>
      <c r="I13812" s="42">
        <v>5</v>
      </c>
      <c r="J13812" s="18">
        <f t="shared" si="884"/>
        <v>1400.5200000000032</v>
      </c>
      <c r="K13812" s="19" t="str">
        <f t="shared" si="882"/>
        <v>Jul-17</v>
      </c>
      <c r="L13812" s="20">
        <f t="shared" si="885"/>
        <v>13598</v>
      </c>
      <c r="M13812" s="21">
        <f t="shared" si="883"/>
        <v>0.10299455802323894</v>
      </c>
    </row>
    <row r="13813" spans="1:13" x14ac:dyDescent="0.3">
      <c r="A13813" s="116">
        <v>42923</v>
      </c>
      <c r="B13813" s="90" t="s">
        <v>44</v>
      </c>
      <c r="C13813" s="103">
        <v>0.71527777777777779</v>
      </c>
      <c r="D13813" s="94" t="s">
        <v>31</v>
      </c>
      <c r="E13813" s="90" t="s">
        <v>4592</v>
      </c>
      <c r="F13813" s="115">
        <v>3.5</v>
      </c>
      <c r="G13813" s="92">
        <v>1</v>
      </c>
      <c r="H13813" s="90" t="s">
        <v>42</v>
      </c>
      <c r="I13813" s="77">
        <f>IF(H13813="Lost",G13813*-1,IF(H13813="Won",     IF(D13813="E/W",            G13813*(F13813-1)*0.5*1.25,    IF(D13813="place",   G13813*(F13813-1) *0.95,  G13813*(F13813-1) )),            IF(H13813="Placed",     (G13813*-0.5)  + (0.5*G13813*(F13813-1)*0.2),0)         ))</f>
        <v>2.5</v>
      </c>
      <c r="J13813" s="18">
        <f t="shared" si="884"/>
        <v>1403.0200000000032</v>
      </c>
      <c r="K13813" s="19" t="str">
        <f t="shared" si="882"/>
        <v>Jul-17</v>
      </c>
      <c r="L13813" s="20">
        <f t="shared" si="885"/>
        <v>13599</v>
      </c>
      <c r="M13813" s="21">
        <f t="shared" si="883"/>
        <v>0.10317082138392553</v>
      </c>
    </row>
    <row r="13814" spans="1:13" x14ac:dyDescent="0.3">
      <c r="A13814" s="116">
        <v>42923</v>
      </c>
      <c r="B13814" s="90" t="s">
        <v>57</v>
      </c>
      <c r="C13814" s="103">
        <v>0.81944444444444453</v>
      </c>
      <c r="D13814" s="94" t="s">
        <v>31</v>
      </c>
      <c r="E13814" s="90" t="s">
        <v>4594</v>
      </c>
      <c r="F13814" s="115">
        <v>3.25</v>
      </c>
      <c r="G13814" s="92">
        <v>1</v>
      </c>
      <c r="H13814" s="90" t="s">
        <v>33</v>
      </c>
      <c r="I13814" s="77">
        <f>IF(H13814="Lost",G13814*-1,IF(H13814="Won",     IF(D13814="E/W",            G13814*(F13814-1)*0.5*1.25,    IF(D13814="place",   G13814*(F13814-1) *0.95,  G13814*(F13814-1) )),            IF(H13814="Placed",     (G13814*-0.5)  + (0.5*G13814*(F13814-1)*0.2),0)         ))</f>
        <v>-1</v>
      </c>
      <c r="J13814" s="18">
        <f t="shared" si="884"/>
        <v>1402.0200000000032</v>
      </c>
      <c r="K13814" s="19" t="str">
        <f t="shared" si="882"/>
        <v>Jul-17</v>
      </c>
      <c r="L13814" s="20">
        <f t="shared" si="885"/>
        <v>13600</v>
      </c>
      <c r="M13814" s="21">
        <f t="shared" si="883"/>
        <v>0.10308970588235318</v>
      </c>
    </row>
    <row r="13815" spans="1:13" x14ac:dyDescent="0.3">
      <c r="A13815" s="116">
        <v>42923</v>
      </c>
      <c r="B13815" s="90" t="s">
        <v>47</v>
      </c>
      <c r="C13815" s="103">
        <v>0.875</v>
      </c>
      <c r="D13815" s="94" t="s">
        <v>31</v>
      </c>
      <c r="E13815" s="90" t="s">
        <v>4593</v>
      </c>
      <c r="F13815" s="115">
        <v>3.5</v>
      </c>
      <c r="G13815" s="92">
        <v>1</v>
      </c>
      <c r="H13815" s="90" t="s">
        <v>33</v>
      </c>
      <c r="I13815" s="77">
        <f>IF(H13815="Lost",G13815*-1,IF(H13815="Won",     IF(D13815="E/W",            G13815*(F13815-1)*0.5*1.25,    IF(D13815="place",   G13815*(F13815-1) *0.95,  G13815*(F13815-1) )),            IF(H13815="Placed",     (G13815*-0.5)  + (0.5*G13815*(F13815-1)*0.2),0)         ))</f>
        <v>-1</v>
      </c>
      <c r="J13815" s="18">
        <f t="shared" si="884"/>
        <v>1401.0200000000032</v>
      </c>
      <c r="K13815" s="19" t="str">
        <f t="shared" si="882"/>
        <v>Jul-17</v>
      </c>
      <c r="L13815" s="20">
        <f t="shared" si="885"/>
        <v>13601</v>
      </c>
      <c r="M13815" s="21">
        <f t="shared" si="883"/>
        <v>0.10300860230865401</v>
      </c>
    </row>
    <row r="13816" spans="1:13" x14ac:dyDescent="0.3">
      <c r="A13816" s="137">
        <v>42923</v>
      </c>
      <c r="B13816" s="134" t="s">
        <v>44</v>
      </c>
      <c r="C13816" s="136">
        <v>15.35</v>
      </c>
      <c r="D13816" s="94"/>
      <c r="E13816" s="134" t="s">
        <v>8174</v>
      </c>
      <c r="F13816" s="136">
        <v>5.5</v>
      </c>
      <c r="G13816" s="91">
        <v>1</v>
      </c>
      <c r="H13816" s="46">
        <v>6</v>
      </c>
      <c r="I13816" s="47">
        <v>-1</v>
      </c>
      <c r="J13816" s="18">
        <f t="shared" si="884"/>
        <v>1400.0200000000032</v>
      </c>
      <c r="K13816" s="19" t="str">
        <f t="shared" si="882"/>
        <v>Jul-17</v>
      </c>
      <c r="L13816" s="20">
        <f t="shared" si="885"/>
        <v>13602</v>
      </c>
      <c r="M13816" s="21">
        <f t="shared" si="883"/>
        <v>0.10292751066019726</v>
      </c>
    </row>
    <row r="13817" spans="1:13" x14ac:dyDescent="0.3">
      <c r="A13817" s="137">
        <v>42923</v>
      </c>
      <c r="B13817" s="134" t="s">
        <v>44</v>
      </c>
      <c r="C13817" s="136">
        <v>16.100000000000001</v>
      </c>
      <c r="D13817" s="94"/>
      <c r="E13817" s="134" t="s">
        <v>4206</v>
      </c>
      <c r="F13817" s="136">
        <v>5</v>
      </c>
      <c r="G13817" s="91">
        <v>1</v>
      </c>
      <c r="H13817" s="46">
        <v>3</v>
      </c>
      <c r="I13817" s="47">
        <v>-1</v>
      </c>
      <c r="J13817" s="18">
        <f t="shared" si="884"/>
        <v>1399.0200000000032</v>
      </c>
      <c r="K13817" s="19" t="str">
        <f t="shared" si="882"/>
        <v>Jul-17</v>
      </c>
      <c r="L13817" s="20">
        <f t="shared" si="885"/>
        <v>13603</v>
      </c>
      <c r="M13817" s="21">
        <f t="shared" si="883"/>
        <v>0.10284643093435294</v>
      </c>
    </row>
    <row r="13818" spans="1:13" x14ac:dyDescent="0.3">
      <c r="A13818" s="139">
        <v>42923</v>
      </c>
      <c r="B13818" s="131" t="s">
        <v>57</v>
      </c>
      <c r="C13818" s="132">
        <v>18.100000000000001</v>
      </c>
      <c r="D13818" s="94"/>
      <c r="E13818" s="131" t="s">
        <v>11706</v>
      </c>
      <c r="F13818" s="132">
        <v>4.33</v>
      </c>
      <c r="G13818" s="91">
        <v>1</v>
      </c>
      <c r="H13818" s="49" t="s">
        <v>6526</v>
      </c>
      <c r="I13818" s="42">
        <v>3.5</v>
      </c>
      <c r="J13818" s="18">
        <f t="shared" si="884"/>
        <v>1402.5200000000032</v>
      </c>
      <c r="K13818" s="19" t="str">
        <f t="shared" si="882"/>
        <v>Jul-17</v>
      </c>
      <c r="L13818" s="20">
        <f t="shared" si="885"/>
        <v>13604</v>
      </c>
      <c r="M13818" s="21">
        <f t="shared" si="883"/>
        <v>0.10309614819170855</v>
      </c>
    </row>
    <row r="13819" spans="1:13" x14ac:dyDescent="0.3">
      <c r="A13819" s="139">
        <v>42923</v>
      </c>
      <c r="B13819" s="131" t="s">
        <v>57</v>
      </c>
      <c r="C13819" s="132">
        <v>18.399999999999999</v>
      </c>
      <c r="D13819" s="94"/>
      <c r="E13819" s="131" t="s">
        <v>11707</v>
      </c>
      <c r="F13819" s="132">
        <v>5.5</v>
      </c>
      <c r="G13819" s="91">
        <v>1</v>
      </c>
      <c r="H13819" s="49" t="s">
        <v>11526</v>
      </c>
      <c r="I13819" s="42">
        <v>-1</v>
      </c>
      <c r="J13819" s="18">
        <f t="shared" si="884"/>
        <v>1401.5200000000032</v>
      </c>
      <c r="K13819" s="19" t="str">
        <f t="shared" si="882"/>
        <v>Jul-17</v>
      </c>
      <c r="L13819" s="20">
        <f t="shared" si="885"/>
        <v>13605</v>
      </c>
      <c r="M13819" s="21">
        <f t="shared" si="883"/>
        <v>0.1030150679897099</v>
      </c>
    </row>
    <row r="13820" spans="1:13" x14ac:dyDescent="0.3">
      <c r="A13820" s="139">
        <v>42923</v>
      </c>
      <c r="B13820" s="131" t="s">
        <v>57</v>
      </c>
      <c r="C13820" s="132">
        <v>18.399999999999999</v>
      </c>
      <c r="D13820" s="94"/>
      <c r="E13820" s="131" t="s">
        <v>5321</v>
      </c>
      <c r="F13820" s="132">
        <v>5.5</v>
      </c>
      <c r="G13820" s="91">
        <v>1</v>
      </c>
      <c r="H13820" s="49" t="s">
        <v>6518</v>
      </c>
      <c r="I13820" s="42">
        <v>-1</v>
      </c>
      <c r="J13820" s="18">
        <f t="shared" si="884"/>
        <v>1400.5200000000032</v>
      </c>
      <c r="K13820" s="19" t="str">
        <f t="shared" si="882"/>
        <v>Jul-17</v>
      </c>
      <c r="L13820" s="20">
        <f t="shared" si="885"/>
        <v>13606</v>
      </c>
      <c r="M13820" s="21">
        <f t="shared" si="883"/>
        <v>0.10293399970601229</v>
      </c>
    </row>
    <row r="13821" spans="1:13" x14ac:dyDescent="0.3">
      <c r="A13821" s="139">
        <v>42923</v>
      </c>
      <c r="B13821" s="131" t="s">
        <v>35</v>
      </c>
      <c r="C13821" s="132">
        <v>20.2</v>
      </c>
      <c r="D13821" s="94"/>
      <c r="E13821" s="131" t="s">
        <v>11705</v>
      </c>
      <c r="F13821" s="132">
        <v>6</v>
      </c>
      <c r="G13821" s="91">
        <v>1</v>
      </c>
      <c r="H13821" s="49" t="s">
        <v>11526</v>
      </c>
      <c r="I13821" s="42">
        <v>-1</v>
      </c>
      <c r="J13821" s="18">
        <f t="shared" si="884"/>
        <v>1399.5200000000032</v>
      </c>
      <c r="K13821" s="19" t="str">
        <f t="shared" si="882"/>
        <v>Jul-17</v>
      </c>
      <c r="L13821" s="20">
        <f t="shared" si="885"/>
        <v>13607</v>
      </c>
      <c r="M13821" s="21">
        <f t="shared" si="883"/>
        <v>0.10285294333798803</v>
      </c>
    </row>
    <row r="13822" spans="1:13" x14ac:dyDescent="0.3">
      <c r="A13822" s="116">
        <v>42924</v>
      </c>
      <c r="B13822" s="90" t="s">
        <v>57</v>
      </c>
      <c r="C13822" s="103">
        <v>0.56944444444444442</v>
      </c>
      <c r="D13822" s="94" t="s">
        <v>31</v>
      </c>
      <c r="E13822" s="90" t="s">
        <v>4596</v>
      </c>
      <c r="F13822" s="115">
        <v>3.5</v>
      </c>
      <c r="G13822" s="92">
        <v>1</v>
      </c>
      <c r="H13822" s="90" t="s">
        <v>33</v>
      </c>
      <c r="I13822" s="77">
        <f t="shared" ref="I13822:I13827" si="887">IF(H13822="Lost",G13822*-1,IF(H13822="Won",     IF(D13822="E/W",            G13822*(F13822-1)*0.5*1.25,    IF(D13822="place",   G13822*(F13822-1) *0.95,  G13822*(F13822-1) )),            IF(H13822="Placed",     (G13822*-0.5)  + (0.5*G13822*(F13822-1)*0.2),0)         ))</f>
        <v>-1</v>
      </c>
      <c r="J13822" s="18">
        <f t="shared" si="884"/>
        <v>1398.5200000000032</v>
      </c>
      <c r="K13822" s="19" t="str">
        <f t="shared" si="882"/>
        <v>Jul-17</v>
      </c>
      <c r="L13822" s="20">
        <f t="shared" si="885"/>
        <v>13608</v>
      </c>
      <c r="M13822" s="21">
        <f t="shared" si="883"/>
        <v>0.10277189888301022</v>
      </c>
    </row>
    <row r="13823" spans="1:13" x14ac:dyDescent="0.3">
      <c r="A13823" s="116">
        <v>42924</v>
      </c>
      <c r="B13823" s="90" t="s">
        <v>96</v>
      </c>
      <c r="C13823" s="103">
        <v>0.64930555555555558</v>
      </c>
      <c r="D13823" s="94" t="s">
        <v>31</v>
      </c>
      <c r="E13823" s="90" t="s">
        <v>4595</v>
      </c>
      <c r="F13823" s="115">
        <v>3.75</v>
      </c>
      <c r="G13823" s="92">
        <v>1</v>
      </c>
      <c r="H13823" s="90" t="s">
        <v>33</v>
      </c>
      <c r="I13823" s="77">
        <f t="shared" si="887"/>
        <v>-1</v>
      </c>
      <c r="J13823" s="18">
        <f t="shared" si="884"/>
        <v>1397.5200000000032</v>
      </c>
      <c r="K13823" s="19" t="str">
        <f t="shared" si="882"/>
        <v>Jul-17</v>
      </c>
      <c r="L13823" s="20">
        <f t="shared" si="885"/>
        <v>13609</v>
      </c>
      <c r="M13823" s="21">
        <f t="shared" si="883"/>
        <v>0.10269086633845273</v>
      </c>
    </row>
    <row r="13824" spans="1:13" x14ac:dyDescent="0.3">
      <c r="A13824" s="116">
        <v>42924</v>
      </c>
      <c r="B13824" s="90" t="s">
        <v>63</v>
      </c>
      <c r="C13824" s="103">
        <v>0.73611111111111116</v>
      </c>
      <c r="D13824" s="94" t="s">
        <v>31</v>
      </c>
      <c r="E13824" s="90" t="s">
        <v>4597</v>
      </c>
      <c r="F13824" s="115">
        <v>3.75</v>
      </c>
      <c r="G13824" s="92">
        <v>1</v>
      </c>
      <c r="H13824" s="90" t="s">
        <v>33</v>
      </c>
      <c r="I13824" s="77">
        <f t="shared" si="887"/>
        <v>-1</v>
      </c>
      <c r="J13824" s="18">
        <f t="shared" si="884"/>
        <v>1396.5200000000032</v>
      </c>
      <c r="K13824" s="19" t="str">
        <f t="shared" si="882"/>
        <v>Jul-17</v>
      </c>
      <c r="L13824" s="20">
        <f t="shared" si="885"/>
        <v>13610</v>
      </c>
      <c r="M13824" s="21">
        <f t="shared" si="883"/>
        <v>0.10260984570169017</v>
      </c>
    </row>
    <row r="13825" spans="1:13" x14ac:dyDescent="0.3">
      <c r="A13825" s="116">
        <v>42924</v>
      </c>
      <c r="B13825" s="90" t="s">
        <v>63</v>
      </c>
      <c r="C13825" s="103">
        <v>0.79861111111111116</v>
      </c>
      <c r="D13825" s="94" t="s">
        <v>31</v>
      </c>
      <c r="E13825" s="90" t="s">
        <v>4598</v>
      </c>
      <c r="F13825" s="115">
        <v>2.75</v>
      </c>
      <c r="G13825" s="92">
        <v>1</v>
      </c>
      <c r="H13825" s="90" t="s">
        <v>42</v>
      </c>
      <c r="I13825" s="77">
        <f t="shared" si="887"/>
        <v>1.75</v>
      </c>
      <c r="J13825" s="18">
        <f t="shared" si="884"/>
        <v>1398.2700000000032</v>
      </c>
      <c r="K13825" s="19" t="str">
        <f t="shared" si="882"/>
        <v>Jul-17</v>
      </c>
      <c r="L13825" s="20">
        <f t="shared" si="885"/>
        <v>13611</v>
      </c>
      <c r="M13825" s="21">
        <f t="shared" si="883"/>
        <v>0.10273087943575072</v>
      </c>
    </row>
    <row r="13826" spans="1:13" x14ac:dyDescent="0.3">
      <c r="A13826" s="116">
        <v>42924</v>
      </c>
      <c r="B13826" s="90" t="s">
        <v>63</v>
      </c>
      <c r="C13826" s="103">
        <v>0.81944444444444453</v>
      </c>
      <c r="D13826" s="94" t="s">
        <v>31</v>
      </c>
      <c r="E13826" s="90" t="s">
        <v>4599</v>
      </c>
      <c r="F13826" s="115">
        <v>3.5</v>
      </c>
      <c r="G13826" s="92">
        <v>1</v>
      </c>
      <c r="H13826" s="90" t="s">
        <v>33</v>
      </c>
      <c r="I13826" s="77">
        <f t="shared" si="887"/>
        <v>-1</v>
      </c>
      <c r="J13826" s="18">
        <f t="shared" si="884"/>
        <v>1397.2700000000032</v>
      </c>
      <c r="K13826" s="19" t="str">
        <f t="shared" ref="K13826:K13889" si="888">TEXT(A13826,"MMM-yy")</f>
        <v>Jul-17</v>
      </c>
      <c r="L13826" s="20">
        <f t="shared" si="885"/>
        <v>13612</v>
      </c>
      <c r="M13826" s="21">
        <f t="shared" ref="M13826:M13889" si="889">J13826/L13826</f>
        <v>0.10264986776373811</v>
      </c>
    </row>
    <row r="13827" spans="1:13" x14ac:dyDescent="0.3">
      <c r="A13827" s="116">
        <v>42924</v>
      </c>
      <c r="B13827" s="90" t="s">
        <v>69</v>
      </c>
      <c r="C13827" s="103">
        <v>0.875</v>
      </c>
      <c r="D13827" s="94" t="s">
        <v>31</v>
      </c>
      <c r="E13827" s="90" t="s">
        <v>4600</v>
      </c>
      <c r="F13827" s="115">
        <v>4</v>
      </c>
      <c r="G13827" s="92">
        <v>1</v>
      </c>
      <c r="H13827" s="90" t="s">
        <v>33</v>
      </c>
      <c r="I13827" s="77">
        <f t="shared" si="887"/>
        <v>-1</v>
      </c>
      <c r="J13827" s="18">
        <f t="shared" ref="J13827:J13890" si="890">J13826+I13827</f>
        <v>1396.2700000000032</v>
      </c>
      <c r="K13827" s="19" t="str">
        <f t="shared" si="888"/>
        <v>Jul-17</v>
      </c>
      <c r="L13827" s="20">
        <f t="shared" ref="L13827:L13890" si="891">L13826+G13827</f>
        <v>13613</v>
      </c>
      <c r="M13827" s="21">
        <f t="shared" si="889"/>
        <v>0.10256886799382967</v>
      </c>
    </row>
    <row r="13828" spans="1:13" x14ac:dyDescent="0.3">
      <c r="A13828" s="137">
        <v>42924</v>
      </c>
      <c r="B13828" s="134" t="s">
        <v>50</v>
      </c>
      <c r="C13828" s="136">
        <v>14.3</v>
      </c>
      <c r="D13828" s="94"/>
      <c r="E13828" s="134" t="s">
        <v>11710</v>
      </c>
      <c r="F13828" s="136">
        <v>4.33</v>
      </c>
      <c r="G13828" s="91">
        <v>1</v>
      </c>
      <c r="H13828" s="46">
        <v>1</v>
      </c>
      <c r="I13828" s="47">
        <v>3.33</v>
      </c>
      <c r="J13828" s="18">
        <f t="shared" si="890"/>
        <v>1399.6000000000031</v>
      </c>
      <c r="K13828" s="19" t="str">
        <f t="shared" si="888"/>
        <v>Jul-17</v>
      </c>
      <c r="L13828" s="20">
        <f t="shared" si="891"/>
        <v>13614</v>
      </c>
      <c r="M13828" s="21">
        <f t="shared" si="889"/>
        <v>0.10280593506684318</v>
      </c>
    </row>
    <row r="13829" spans="1:13" x14ac:dyDescent="0.3">
      <c r="A13829" s="137">
        <v>42924</v>
      </c>
      <c r="B13829" s="134" t="s">
        <v>50</v>
      </c>
      <c r="C13829" s="136">
        <v>15.4</v>
      </c>
      <c r="D13829" s="94"/>
      <c r="E13829" s="134" t="s">
        <v>11711</v>
      </c>
      <c r="F13829" s="136">
        <v>4.5</v>
      </c>
      <c r="G13829" s="91">
        <v>1</v>
      </c>
      <c r="H13829" s="46">
        <v>2</v>
      </c>
      <c r="I13829" s="47">
        <v>-1</v>
      </c>
      <c r="J13829" s="18">
        <f t="shared" si="890"/>
        <v>1398.6000000000031</v>
      </c>
      <c r="K13829" s="19" t="str">
        <f t="shared" si="888"/>
        <v>Jul-17</v>
      </c>
      <c r="L13829" s="20">
        <f t="shared" si="891"/>
        <v>13615</v>
      </c>
      <c r="M13829" s="21">
        <f t="shared" si="889"/>
        <v>0.10272493573264804</v>
      </c>
    </row>
    <row r="13830" spans="1:13" x14ac:dyDescent="0.3">
      <c r="A13830" s="137">
        <v>42924</v>
      </c>
      <c r="B13830" s="134" t="s">
        <v>50</v>
      </c>
      <c r="C13830" s="136">
        <v>16.149999999999999</v>
      </c>
      <c r="D13830" s="94"/>
      <c r="E13830" s="134" t="s">
        <v>11712</v>
      </c>
      <c r="F13830" s="136">
        <v>4.5</v>
      </c>
      <c r="G13830" s="91">
        <v>1</v>
      </c>
      <c r="H13830" s="46">
        <v>3</v>
      </c>
      <c r="I13830" s="47">
        <v>-1</v>
      </c>
      <c r="J13830" s="18">
        <f t="shared" si="890"/>
        <v>1397.6000000000031</v>
      </c>
      <c r="K13830" s="19" t="str">
        <f t="shared" si="888"/>
        <v>Jul-17</v>
      </c>
      <c r="L13830" s="20">
        <f t="shared" si="891"/>
        <v>13616</v>
      </c>
      <c r="M13830" s="21">
        <f t="shared" si="889"/>
        <v>0.10264394829612243</v>
      </c>
    </row>
    <row r="13831" spans="1:13" x14ac:dyDescent="0.3">
      <c r="A13831" s="137">
        <v>42924</v>
      </c>
      <c r="B13831" s="134" t="s">
        <v>35</v>
      </c>
      <c r="C13831" s="136">
        <v>16.25</v>
      </c>
      <c r="D13831" s="94"/>
      <c r="E13831" s="134" t="s">
        <v>11664</v>
      </c>
      <c r="F13831" s="136">
        <v>4.33</v>
      </c>
      <c r="G13831" s="91">
        <v>1</v>
      </c>
      <c r="H13831" s="46">
        <v>5</v>
      </c>
      <c r="I13831" s="47">
        <v>-1</v>
      </c>
      <c r="J13831" s="18">
        <f t="shared" si="890"/>
        <v>1396.6000000000031</v>
      </c>
      <c r="K13831" s="19" t="str">
        <f t="shared" si="888"/>
        <v>Jul-17</v>
      </c>
      <c r="L13831" s="20">
        <f t="shared" si="891"/>
        <v>13617</v>
      </c>
      <c r="M13831" s="21">
        <f t="shared" si="889"/>
        <v>0.10256297275464515</v>
      </c>
    </row>
    <row r="13832" spans="1:13" x14ac:dyDescent="0.3">
      <c r="A13832" s="137">
        <v>42924</v>
      </c>
      <c r="B13832" s="134" t="s">
        <v>35</v>
      </c>
      <c r="C13832" s="136">
        <v>17</v>
      </c>
      <c r="D13832" s="94"/>
      <c r="E13832" s="134" t="s">
        <v>11714</v>
      </c>
      <c r="F13832" s="136">
        <v>5.5</v>
      </c>
      <c r="G13832" s="91">
        <v>1</v>
      </c>
      <c r="H13832" s="46">
        <v>2</v>
      </c>
      <c r="I13832" s="47">
        <v>-1</v>
      </c>
      <c r="J13832" s="18">
        <f t="shared" si="890"/>
        <v>1395.6000000000031</v>
      </c>
      <c r="K13832" s="19" t="str">
        <f t="shared" si="888"/>
        <v>Jul-17</v>
      </c>
      <c r="L13832" s="20">
        <f t="shared" si="891"/>
        <v>13618</v>
      </c>
      <c r="M13832" s="21">
        <f t="shared" si="889"/>
        <v>0.10248200910559577</v>
      </c>
    </row>
    <row r="13833" spans="1:13" x14ac:dyDescent="0.3">
      <c r="A13833" s="137">
        <v>42924</v>
      </c>
      <c r="B13833" s="134" t="s">
        <v>57</v>
      </c>
      <c r="C13833" s="136">
        <v>17.100000000000001</v>
      </c>
      <c r="D13833" s="94"/>
      <c r="E13833" s="134" t="s">
        <v>11713</v>
      </c>
      <c r="F13833" s="136">
        <v>6</v>
      </c>
      <c r="G13833" s="91">
        <v>1</v>
      </c>
      <c r="H13833" s="46">
        <v>2</v>
      </c>
      <c r="I13833" s="47">
        <v>-1</v>
      </c>
      <c r="J13833" s="18">
        <f t="shared" si="890"/>
        <v>1394.6000000000031</v>
      </c>
      <c r="K13833" s="19" t="str">
        <f t="shared" si="888"/>
        <v>Jul-17</v>
      </c>
      <c r="L13833" s="20">
        <f t="shared" si="891"/>
        <v>13619</v>
      </c>
      <c r="M13833" s="21">
        <f t="shared" si="889"/>
        <v>0.10240105734635459</v>
      </c>
    </row>
    <row r="13834" spans="1:13" x14ac:dyDescent="0.3">
      <c r="A13834" s="139">
        <v>42924</v>
      </c>
      <c r="B13834" s="131" t="s">
        <v>69</v>
      </c>
      <c r="C13834" s="132">
        <v>20</v>
      </c>
      <c r="D13834" s="94"/>
      <c r="E13834" s="131" t="s">
        <v>11709</v>
      </c>
      <c r="F13834" s="132">
        <v>4.5</v>
      </c>
      <c r="G13834" s="91">
        <v>1</v>
      </c>
      <c r="H13834" s="49" t="s">
        <v>6526</v>
      </c>
      <c r="I13834" s="42">
        <v>3.5</v>
      </c>
      <c r="J13834" s="18">
        <f t="shared" si="890"/>
        <v>1398.1000000000031</v>
      </c>
      <c r="K13834" s="19" t="str">
        <f t="shared" si="888"/>
        <v>Jul-17</v>
      </c>
      <c r="L13834" s="20">
        <f t="shared" si="891"/>
        <v>13620</v>
      </c>
      <c r="M13834" s="21">
        <f t="shared" si="889"/>
        <v>0.10265051395007364</v>
      </c>
    </row>
    <row r="13835" spans="1:13" x14ac:dyDescent="0.3">
      <c r="A13835" s="139">
        <v>42924</v>
      </c>
      <c r="B13835" s="131" t="s">
        <v>11708</v>
      </c>
      <c r="C13835" s="132">
        <v>20.149999999999999</v>
      </c>
      <c r="D13835" s="94"/>
      <c r="E13835" s="131" t="s">
        <v>11658</v>
      </c>
      <c r="F13835" s="132">
        <v>5.5</v>
      </c>
      <c r="G13835" s="91">
        <v>1</v>
      </c>
      <c r="H13835" s="49" t="s">
        <v>11526</v>
      </c>
      <c r="I13835" s="42">
        <v>-1</v>
      </c>
      <c r="J13835" s="18">
        <f t="shared" si="890"/>
        <v>1397.1000000000031</v>
      </c>
      <c r="K13835" s="19" t="str">
        <f t="shared" si="888"/>
        <v>Jul-17</v>
      </c>
      <c r="L13835" s="20">
        <f t="shared" si="891"/>
        <v>13621</v>
      </c>
      <c r="M13835" s="21">
        <f t="shared" si="889"/>
        <v>0.10256956170618919</v>
      </c>
    </row>
    <row r="13836" spans="1:13" x14ac:dyDescent="0.3">
      <c r="A13836" s="116">
        <v>42926</v>
      </c>
      <c r="B13836" s="90" t="s">
        <v>41</v>
      </c>
      <c r="C13836" s="103">
        <v>0.60416666666666663</v>
      </c>
      <c r="D13836" s="94" t="s">
        <v>31</v>
      </c>
      <c r="E13836" s="90" t="s">
        <v>4603</v>
      </c>
      <c r="F13836" s="115">
        <v>3</v>
      </c>
      <c r="G13836" s="92">
        <v>1</v>
      </c>
      <c r="H13836" s="90" t="s">
        <v>33</v>
      </c>
      <c r="I13836" s="77">
        <f t="shared" ref="I13836:I13842" si="892">IF(H13836="Lost",G13836*-1,IF(H13836="Won",     IF(D13836="E/W",            G13836*(F13836-1)*0.5*1.25,    IF(D13836="place",   G13836*(F13836-1) *0.95,  G13836*(F13836-1) )),            IF(H13836="Placed",     (G13836*-0.5)  + (0.5*G13836*(F13836-1)*0.2),0)         ))</f>
        <v>-1</v>
      </c>
      <c r="J13836" s="18">
        <f t="shared" si="890"/>
        <v>1396.1000000000031</v>
      </c>
      <c r="K13836" s="19" t="str">
        <f t="shared" si="888"/>
        <v>Jul-17</v>
      </c>
      <c r="L13836" s="20">
        <f t="shared" si="891"/>
        <v>13622</v>
      </c>
      <c r="M13836" s="21">
        <f t="shared" si="889"/>
        <v>0.10248862134781993</v>
      </c>
    </row>
    <row r="13837" spans="1:13" x14ac:dyDescent="0.3">
      <c r="A13837" s="116">
        <v>42926</v>
      </c>
      <c r="B13837" s="90" t="s">
        <v>41</v>
      </c>
      <c r="C13837" s="103">
        <v>0.625</v>
      </c>
      <c r="D13837" s="94" t="s">
        <v>31</v>
      </c>
      <c r="E13837" s="90" t="s">
        <v>4604</v>
      </c>
      <c r="F13837" s="115">
        <v>4</v>
      </c>
      <c r="G13837" s="92">
        <v>1</v>
      </c>
      <c r="H13837" s="90" t="s">
        <v>42</v>
      </c>
      <c r="I13837" s="77">
        <f t="shared" si="892"/>
        <v>3</v>
      </c>
      <c r="J13837" s="18">
        <f t="shared" si="890"/>
        <v>1399.1000000000031</v>
      </c>
      <c r="K13837" s="19" t="str">
        <f t="shared" si="888"/>
        <v>Jul-17</v>
      </c>
      <c r="L13837" s="20">
        <f t="shared" si="891"/>
        <v>13623</v>
      </c>
      <c r="M13837" s="21">
        <f t="shared" si="889"/>
        <v>0.10270131395434215</v>
      </c>
    </row>
    <row r="13838" spans="1:13" x14ac:dyDescent="0.3">
      <c r="A13838" s="116">
        <v>42926</v>
      </c>
      <c r="B13838" s="90" t="s">
        <v>49</v>
      </c>
      <c r="C13838" s="103">
        <v>0.63541666666666663</v>
      </c>
      <c r="D13838" s="94" t="s">
        <v>31</v>
      </c>
      <c r="E13838" s="90" t="s">
        <v>4601</v>
      </c>
      <c r="F13838" s="115">
        <v>4</v>
      </c>
      <c r="G13838" s="92">
        <v>1</v>
      </c>
      <c r="H13838" s="90" t="s">
        <v>33</v>
      </c>
      <c r="I13838" s="77">
        <f t="shared" si="892"/>
        <v>-1</v>
      </c>
      <c r="J13838" s="18">
        <f t="shared" si="890"/>
        <v>1398.1000000000031</v>
      </c>
      <c r="K13838" s="19" t="str">
        <f t="shared" si="888"/>
        <v>Jul-17</v>
      </c>
      <c r="L13838" s="20">
        <f t="shared" si="891"/>
        <v>13624</v>
      </c>
      <c r="M13838" s="21">
        <f t="shared" si="889"/>
        <v>0.10262037580739894</v>
      </c>
    </row>
    <row r="13839" spans="1:13" x14ac:dyDescent="0.3">
      <c r="A13839" s="116">
        <v>42926</v>
      </c>
      <c r="B13839" s="90" t="s">
        <v>41</v>
      </c>
      <c r="C13839" s="103">
        <v>0.69444444444444453</v>
      </c>
      <c r="D13839" s="94" t="s">
        <v>31</v>
      </c>
      <c r="E13839" s="90" t="s">
        <v>3845</v>
      </c>
      <c r="F13839" s="115">
        <v>3.75</v>
      </c>
      <c r="G13839" s="92">
        <v>1</v>
      </c>
      <c r="H13839" s="90" t="s">
        <v>33</v>
      </c>
      <c r="I13839" s="77">
        <f t="shared" si="892"/>
        <v>-1</v>
      </c>
      <c r="J13839" s="18">
        <f t="shared" si="890"/>
        <v>1397.1000000000031</v>
      </c>
      <c r="K13839" s="19" t="str">
        <f t="shared" si="888"/>
        <v>Jul-17</v>
      </c>
      <c r="L13839" s="20">
        <f t="shared" si="891"/>
        <v>13625</v>
      </c>
      <c r="M13839" s="21">
        <f t="shared" si="889"/>
        <v>0.10253944954128463</v>
      </c>
    </row>
    <row r="13840" spans="1:13" x14ac:dyDescent="0.3">
      <c r="A13840" s="116">
        <v>42926</v>
      </c>
      <c r="B13840" s="90" t="s">
        <v>49</v>
      </c>
      <c r="C13840" s="103">
        <v>0.72916666666666663</v>
      </c>
      <c r="D13840" s="94" t="s">
        <v>31</v>
      </c>
      <c r="E13840" s="90" t="s">
        <v>4602</v>
      </c>
      <c r="F13840" s="115">
        <v>3.5</v>
      </c>
      <c r="G13840" s="93">
        <v>1</v>
      </c>
      <c r="H13840" s="90" t="s">
        <v>33</v>
      </c>
      <c r="I13840" s="77">
        <f t="shared" si="892"/>
        <v>-1</v>
      </c>
      <c r="J13840" s="18">
        <f t="shared" si="890"/>
        <v>1396.1000000000031</v>
      </c>
      <c r="K13840" s="19" t="str">
        <f t="shared" si="888"/>
        <v>Jul-17</v>
      </c>
      <c r="L13840" s="20">
        <f t="shared" si="891"/>
        <v>13626</v>
      </c>
      <c r="M13840" s="21">
        <f t="shared" si="889"/>
        <v>0.10245853515338346</v>
      </c>
    </row>
    <row r="13841" spans="1:13" x14ac:dyDescent="0.3">
      <c r="A13841" s="116">
        <v>42926</v>
      </c>
      <c r="B13841" s="90" t="s">
        <v>41</v>
      </c>
      <c r="C13841" s="103">
        <v>0.73611111111111116</v>
      </c>
      <c r="D13841" s="94" t="s">
        <v>31</v>
      </c>
      <c r="E13841" s="90" t="s">
        <v>4605</v>
      </c>
      <c r="F13841" s="115">
        <v>3.25</v>
      </c>
      <c r="G13841" s="92">
        <v>1</v>
      </c>
      <c r="H13841" s="90" t="s">
        <v>33</v>
      </c>
      <c r="I13841" s="77">
        <f t="shared" si="892"/>
        <v>-1</v>
      </c>
      <c r="J13841" s="18">
        <f t="shared" si="890"/>
        <v>1395.1000000000031</v>
      </c>
      <c r="K13841" s="19" t="str">
        <f t="shared" si="888"/>
        <v>Jul-17</v>
      </c>
      <c r="L13841" s="20">
        <f t="shared" si="891"/>
        <v>13627</v>
      </c>
      <c r="M13841" s="21">
        <f t="shared" si="889"/>
        <v>0.10237763264108043</v>
      </c>
    </row>
    <row r="13842" spans="1:13" x14ac:dyDescent="0.3">
      <c r="A13842" s="116">
        <v>42926</v>
      </c>
      <c r="B13842" s="90" t="s">
        <v>135</v>
      </c>
      <c r="C13842" s="103">
        <v>0.84375</v>
      </c>
      <c r="D13842" s="94" t="s">
        <v>31</v>
      </c>
      <c r="E13842" s="90" t="s">
        <v>4606</v>
      </c>
      <c r="F13842" s="115">
        <v>3.5</v>
      </c>
      <c r="G13842" s="92">
        <v>1</v>
      </c>
      <c r="H13842" s="90" t="s">
        <v>33</v>
      </c>
      <c r="I13842" s="77">
        <f t="shared" si="892"/>
        <v>-1</v>
      </c>
      <c r="J13842" s="18">
        <f t="shared" si="890"/>
        <v>1394.1000000000031</v>
      </c>
      <c r="K13842" s="19" t="str">
        <f t="shared" si="888"/>
        <v>Jul-17</v>
      </c>
      <c r="L13842" s="20">
        <f t="shared" si="891"/>
        <v>13628</v>
      </c>
      <c r="M13842" s="21">
        <f t="shared" si="889"/>
        <v>0.10229674200176131</v>
      </c>
    </row>
    <row r="13843" spans="1:13" x14ac:dyDescent="0.3">
      <c r="A13843" s="137">
        <v>42926</v>
      </c>
      <c r="B13843" s="134" t="s">
        <v>41</v>
      </c>
      <c r="C13843" s="136">
        <v>16.100000000000001</v>
      </c>
      <c r="D13843" s="94"/>
      <c r="E13843" s="134" t="s">
        <v>11717</v>
      </c>
      <c r="F13843" s="136">
        <v>5</v>
      </c>
      <c r="G13843" s="91">
        <v>1</v>
      </c>
      <c r="H13843" s="46">
        <v>3</v>
      </c>
      <c r="I13843" s="47">
        <v>-1</v>
      </c>
      <c r="J13843" s="18">
        <f t="shared" si="890"/>
        <v>1393.1000000000031</v>
      </c>
      <c r="K13843" s="19" t="str">
        <f t="shared" si="888"/>
        <v>Jul-17</v>
      </c>
      <c r="L13843" s="20">
        <f t="shared" si="891"/>
        <v>13629</v>
      </c>
      <c r="M13843" s="21">
        <f t="shared" si="889"/>
        <v>0.10221586323281261</v>
      </c>
    </row>
    <row r="13844" spans="1:13" x14ac:dyDescent="0.3">
      <c r="A13844" s="137">
        <v>42926</v>
      </c>
      <c r="B13844" s="134" t="s">
        <v>41</v>
      </c>
      <c r="C13844" s="136">
        <v>17.399999999999999</v>
      </c>
      <c r="D13844" s="94"/>
      <c r="E13844" s="134" t="s">
        <v>11718</v>
      </c>
      <c r="F13844" s="136">
        <v>6</v>
      </c>
      <c r="G13844" s="91">
        <v>1</v>
      </c>
      <c r="H13844" s="46">
        <v>4</v>
      </c>
      <c r="I13844" s="47">
        <v>-1</v>
      </c>
      <c r="J13844" s="18">
        <f t="shared" si="890"/>
        <v>1392.1000000000031</v>
      </c>
      <c r="K13844" s="19" t="str">
        <f t="shared" si="888"/>
        <v>Jul-17</v>
      </c>
      <c r="L13844" s="20">
        <f t="shared" si="891"/>
        <v>13630</v>
      </c>
      <c r="M13844" s="21">
        <f t="shared" si="889"/>
        <v>0.10213499633162165</v>
      </c>
    </row>
    <row r="13845" spans="1:13" x14ac:dyDescent="0.3">
      <c r="A13845" s="139">
        <v>42926</v>
      </c>
      <c r="B13845" s="131" t="s">
        <v>59</v>
      </c>
      <c r="C13845" s="132">
        <v>18.350000000000001</v>
      </c>
      <c r="D13845" s="94"/>
      <c r="E13845" s="131" t="s">
        <v>11715</v>
      </c>
      <c r="F13845" s="132">
        <v>5.5</v>
      </c>
      <c r="G13845" s="91">
        <v>0</v>
      </c>
      <c r="H13845" s="49" t="s">
        <v>6111</v>
      </c>
      <c r="I13845" s="42">
        <v>0</v>
      </c>
      <c r="J13845" s="18">
        <f t="shared" si="890"/>
        <v>1392.1000000000031</v>
      </c>
      <c r="K13845" s="19" t="str">
        <f t="shared" si="888"/>
        <v>Jul-17</v>
      </c>
      <c r="L13845" s="20">
        <f t="shared" si="891"/>
        <v>13630</v>
      </c>
      <c r="M13845" s="21">
        <f t="shared" si="889"/>
        <v>0.10213499633162165</v>
      </c>
    </row>
    <row r="13846" spans="1:13" x14ac:dyDescent="0.3">
      <c r="A13846" s="139">
        <v>42926</v>
      </c>
      <c r="B13846" s="131" t="s">
        <v>59</v>
      </c>
      <c r="C13846" s="132">
        <v>19.05</v>
      </c>
      <c r="D13846" s="94"/>
      <c r="E13846" s="131" t="s">
        <v>11716</v>
      </c>
      <c r="F13846" s="132">
        <v>4.5</v>
      </c>
      <c r="G13846" s="91">
        <v>1</v>
      </c>
      <c r="H13846" s="49" t="s">
        <v>6526</v>
      </c>
      <c r="I13846" s="42">
        <v>3.5</v>
      </c>
      <c r="J13846" s="18">
        <f t="shared" si="890"/>
        <v>1395.6000000000031</v>
      </c>
      <c r="K13846" s="19" t="str">
        <f t="shared" si="888"/>
        <v>Jul-17</v>
      </c>
      <c r="L13846" s="20">
        <f t="shared" si="891"/>
        <v>13631</v>
      </c>
      <c r="M13846" s="21">
        <f t="shared" si="889"/>
        <v>0.10238427114665125</v>
      </c>
    </row>
    <row r="13847" spans="1:13" x14ac:dyDescent="0.3">
      <c r="A13847" s="139">
        <v>42926</v>
      </c>
      <c r="B13847" s="131" t="s">
        <v>59</v>
      </c>
      <c r="C13847" s="132">
        <v>21.05</v>
      </c>
      <c r="D13847" s="94"/>
      <c r="E13847" s="131" t="s">
        <v>4206</v>
      </c>
      <c r="F13847" s="132">
        <v>5.5</v>
      </c>
      <c r="G13847" s="91">
        <v>1</v>
      </c>
      <c r="H13847" s="49" t="s">
        <v>6526</v>
      </c>
      <c r="I13847" s="42">
        <v>4.5</v>
      </c>
      <c r="J13847" s="18">
        <f t="shared" si="890"/>
        <v>1400.1000000000031</v>
      </c>
      <c r="K13847" s="19" t="str">
        <f t="shared" si="888"/>
        <v>Jul-17</v>
      </c>
      <c r="L13847" s="20">
        <f t="shared" si="891"/>
        <v>13632</v>
      </c>
      <c r="M13847" s="21">
        <f t="shared" si="889"/>
        <v>0.10270686619718332</v>
      </c>
    </row>
    <row r="13848" spans="1:13" x14ac:dyDescent="0.3">
      <c r="A13848" s="116">
        <v>42927</v>
      </c>
      <c r="B13848" s="90" t="s">
        <v>45</v>
      </c>
      <c r="C13848" s="103">
        <v>0.62152777777777779</v>
      </c>
      <c r="D13848" s="94" t="s">
        <v>31</v>
      </c>
      <c r="E13848" s="90" t="s">
        <v>4607</v>
      </c>
      <c r="F13848" s="115">
        <v>3.5</v>
      </c>
      <c r="G13848" s="92">
        <v>1</v>
      </c>
      <c r="H13848" s="90" t="s">
        <v>42</v>
      </c>
      <c r="I13848" s="77">
        <f>IF(H13848="Lost",G13848*-1,IF(H13848="Won",     IF(D13848="E/W",            G13848*(F13848-1)*0.5*1.25,    IF(D13848="place",   G13848*(F13848-1) *0.95,  G13848*(F13848-1) )),            IF(H13848="Placed",     (G13848*-0.5)  + (0.5*G13848*(F13848-1)*0.2),0)         ))</f>
        <v>2.5</v>
      </c>
      <c r="J13848" s="18">
        <f t="shared" si="890"/>
        <v>1402.6000000000031</v>
      </c>
      <c r="K13848" s="19" t="str">
        <f t="shared" si="888"/>
        <v>Jul-17</v>
      </c>
      <c r="L13848" s="20">
        <f t="shared" si="891"/>
        <v>13633</v>
      </c>
      <c r="M13848" s="21">
        <f t="shared" si="889"/>
        <v>0.10288271106873051</v>
      </c>
    </row>
    <row r="13849" spans="1:13" x14ac:dyDescent="0.3">
      <c r="A13849" s="116">
        <v>42927</v>
      </c>
      <c r="B13849" s="90" t="s">
        <v>48</v>
      </c>
      <c r="C13849" s="103">
        <v>0.71527777777777779</v>
      </c>
      <c r="D13849" s="94" t="s">
        <v>31</v>
      </c>
      <c r="E13849" s="90" t="s">
        <v>4374</v>
      </c>
      <c r="F13849" s="115">
        <v>3</v>
      </c>
      <c r="G13849" s="92">
        <v>1</v>
      </c>
      <c r="H13849" s="90" t="s">
        <v>33</v>
      </c>
      <c r="I13849" s="77">
        <f>IF(H13849="Lost",G13849*-1,IF(H13849="Won",     IF(D13849="E/W",            G13849*(F13849-1)*0.5*1.25,    IF(D13849="place",   G13849*(F13849-1) *0.95,  G13849*(F13849-1) )),            IF(H13849="Placed",     (G13849*-0.5)  + (0.5*G13849*(F13849-1)*0.2),0)         ))</f>
        <v>-1</v>
      </c>
      <c r="J13849" s="18">
        <f t="shared" si="890"/>
        <v>1401.6000000000031</v>
      </c>
      <c r="K13849" s="19" t="str">
        <f t="shared" si="888"/>
        <v>Jul-17</v>
      </c>
      <c r="L13849" s="20">
        <f t="shared" si="891"/>
        <v>13634</v>
      </c>
      <c r="M13849" s="21">
        <f t="shared" si="889"/>
        <v>0.1028018189819571</v>
      </c>
    </row>
    <row r="13850" spans="1:13" x14ac:dyDescent="0.3">
      <c r="A13850" s="116">
        <v>42927</v>
      </c>
      <c r="B13850" s="90" t="s">
        <v>98</v>
      </c>
      <c r="C13850" s="103">
        <v>0.79513888888888884</v>
      </c>
      <c r="D13850" s="94" t="s">
        <v>31</v>
      </c>
      <c r="E13850" s="90" t="s">
        <v>4609</v>
      </c>
      <c r="F13850" s="115">
        <v>4</v>
      </c>
      <c r="G13850" s="92">
        <v>1</v>
      </c>
      <c r="H13850" s="90" t="s">
        <v>33</v>
      </c>
      <c r="I13850" s="77">
        <f>IF(H13850="Lost",G13850*-1,IF(H13850="Won",     IF(D13850="E/W",            G13850*(F13850-1)*0.5*1.25,    IF(D13850="place",   G13850*(F13850-1) *0.95,  G13850*(F13850-1) )),            IF(H13850="Placed",     (G13850*-0.5)  + (0.5*G13850*(F13850-1)*0.2),0)         ))</f>
        <v>-1</v>
      </c>
      <c r="J13850" s="18">
        <f t="shared" si="890"/>
        <v>1400.6000000000031</v>
      </c>
      <c r="K13850" s="19" t="str">
        <f t="shared" si="888"/>
        <v>Jul-17</v>
      </c>
      <c r="L13850" s="20">
        <f t="shared" si="891"/>
        <v>13635</v>
      </c>
      <c r="M13850" s="21">
        <f t="shared" si="889"/>
        <v>0.10272093876054295</v>
      </c>
    </row>
    <row r="13851" spans="1:13" x14ac:dyDescent="0.3">
      <c r="A13851" s="116">
        <v>42927</v>
      </c>
      <c r="B13851" s="90" t="s">
        <v>38</v>
      </c>
      <c r="C13851" s="103">
        <v>0.82291666666666663</v>
      </c>
      <c r="D13851" s="94" t="s">
        <v>31</v>
      </c>
      <c r="E13851" s="90" t="s">
        <v>4608</v>
      </c>
      <c r="F13851" s="115">
        <v>4</v>
      </c>
      <c r="G13851" s="92">
        <v>1</v>
      </c>
      <c r="H13851" s="90" t="s">
        <v>42</v>
      </c>
      <c r="I13851" s="77">
        <f>IF(H13851="Lost",G13851*-1,IF(H13851="Won",     IF(D13851="E/W",            G13851*(F13851-1)*0.5*1.25,    IF(D13851="place",   G13851*(F13851-1) *0.95,  G13851*(F13851-1) )),            IF(H13851="Placed",     (G13851*-0.5)  + (0.5*G13851*(F13851-1)*0.2),0)         ))</f>
        <v>3</v>
      </c>
      <c r="J13851" s="18">
        <f t="shared" si="890"/>
        <v>1403.6000000000031</v>
      </c>
      <c r="K13851" s="19" t="str">
        <f t="shared" si="888"/>
        <v>Jul-17</v>
      </c>
      <c r="L13851" s="20">
        <f t="shared" si="891"/>
        <v>13636</v>
      </c>
      <c r="M13851" s="21">
        <f t="shared" si="889"/>
        <v>0.10293341155764177</v>
      </c>
    </row>
    <row r="13852" spans="1:13" x14ac:dyDescent="0.3">
      <c r="A13852" s="137">
        <v>42927</v>
      </c>
      <c r="B13852" s="134" t="s">
        <v>48</v>
      </c>
      <c r="C13852" s="136">
        <v>14.1</v>
      </c>
      <c r="D13852" s="94"/>
      <c r="E13852" s="134" t="s">
        <v>11720</v>
      </c>
      <c r="F13852" s="136">
        <v>5</v>
      </c>
      <c r="G13852" s="91">
        <v>1</v>
      </c>
      <c r="H13852" s="46">
        <v>3</v>
      </c>
      <c r="I13852" s="47">
        <v>-1</v>
      </c>
      <c r="J13852" s="18">
        <f t="shared" si="890"/>
        <v>1402.6000000000031</v>
      </c>
      <c r="K13852" s="19" t="str">
        <f t="shared" si="888"/>
        <v>Jul-17</v>
      </c>
      <c r="L13852" s="20">
        <f t="shared" si="891"/>
        <v>13637</v>
      </c>
      <c r="M13852" s="21">
        <f t="shared" si="889"/>
        <v>0.10285253354843463</v>
      </c>
    </row>
    <row r="13853" spans="1:13" x14ac:dyDescent="0.3">
      <c r="A13853" s="137">
        <v>42927</v>
      </c>
      <c r="B13853" s="134" t="s">
        <v>48</v>
      </c>
      <c r="C13853" s="136">
        <v>14.4</v>
      </c>
      <c r="D13853" s="94"/>
      <c r="E13853" s="134" t="s">
        <v>10962</v>
      </c>
      <c r="F13853" s="136">
        <v>5</v>
      </c>
      <c r="G13853" s="91">
        <v>0</v>
      </c>
      <c r="H13853" s="46" t="s">
        <v>6111</v>
      </c>
      <c r="I13853" s="47">
        <v>0</v>
      </c>
      <c r="J13853" s="18">
        <f t="shared" si="890"/>
        <v>1402.6000000000031</v>
      </c>
      <c r="K13853" s="19" t="str">
        <f t="shared" si="888"/>
        <v>Jul-17</v>
      </c>
      <c r="L13853" s="20">
        <f t="shared" si="891"/>
        <v>13637</v>
      </c>
      <c r="M13853" s="21">
        <f t="shared" si="889"/>
        <v>0.10285253354843463</v>
      </c>
    </row>
    <row r="13854" spans="1:13" x14ac:dyDescent="0.3">
      <c r="A13854" s="137">
        <v>42927</v>
      </c>
      <c r="B13854" s="134" t="s">
        <v>45</v>
      </c>
      <c r="C13854" s="136">
        <v>15.55</v>
      </c>
      <c r="D13854" s="94"/>
      <c r="E13854" s="134" t="s">
        <v>2807</v>
      </c>
      <c r="F13854" s="136">
        <v>6</v>
      </c>
      <c r="G13854" s="91">
        <v>1</v>
      </c>
      <c r="H13854" s="46">
        <v>3</v>
      </c>
      <c r="I13854" s="47">
        <v>-1</v>
      </c>
      <c r="J13854" s="18">
        <f t="shared" si="890"/>
        <v>1401.6000000000031</v>
      </c>
      <c r="K13854" s="19" t="str">
        <f t="shared" si="888"/>
        <v>Jul-17</v>
      </c>
      <c r="L13854" s="20">
        <f t="shared" si="891"/>
        <v>13638</v>
      </c>
      <c r="M13854" s="21">
        <f t="shared" si="889"/>
        <v>0.10277166739991224</v>
      </c>
    </row>
    <row r="13855" spans="1:13" x14ac:dyDescent="0.3">
      <c r="A13855" s="137">
        <v>42927</v>
      </c>
      <c r="B13855" s="134" t="s">
        <v>48</v>
      </c>
      <c r="C13855" s="136">
        <v>16.399999999999999</v>
      </c>
      <c r="D13855" s="94"/>
      <c r="E13855" s="134" t="s">
        <v>11721</v>
      </c>
      <c r="F13855" s="136">
        <v>5.5</v>
      </c>
      <c r="G13855" s="91">
        <v>0</v>
      </c>
      <c r="H13855" s="46" t="s">
        <v>6111</v>
      </c>
      <c r="I13855" s="47">
        <v>0</v>
      </c>
      <c r="J13855" s="18">
        <f t="shared" si="890"/>
        <v>1401.6000000000031</v>
      </c>
      <c r="K13855" s="19" t="str">
        <f t="shared" si="888"/>
        <v>Jul-17</v>
      </c>
      <c r="L13855" s="20">
        <f t="shared" si="891"/>
        <v>13638</v>
      </c>
      <c r="M13855" s="21">
        <f t="shared" si="889"/>
        <v>0.10277166739991224</v>
      </c>
    </row>
    <row r="13856" spans="1:13" x14ac:dyDescent="0.3">
      <c r="A13856" s="139">
        <v>42927</v>
      </c>
      <c r="B13856" s="131" t="s">
        <v>38</v>
      </c>
      <c r="C13856" s="132">
        <v>17.45</v>
      </c>
      <c r="D13856" s="94"/>
      <c r="E13856" s="131" t="s">
        <v>11719</v>
      </c>
      <c r="F13856" s="132">
        <v>5</v>
      </c>
      <c r="G13856" s="91">
        <v>1</v>
      </c>
      <c r="H13856" s="49" t="s">
        <v>11526</v>
      </c>
      <c r="I13856" s="42">
        <v>-1</v>
      </c>
      <c r="J13856" s="18">
        <f t="shared" si="890"/>
        <v>1400.6000000000031</v>
      </c>
      <c r="K13856" s="19" t="str">
        <f t="shared" si="888"/>
        <v>Jul-17</v>
      </c>
      <c r="L13856" s="20">
        <f t="shared" si="891"/>
        <v>13639</v>
      </c>
      <c r="M13856" s="21">
        <f t="shared" si="889"/>
        <v>0.10269081310946573</v>
      </c>
    </row>
    <row r="13857" spans="1:13" x14ac:dyDescent="0.3">
      <c r="A13857" s="139">
        <v>42927</v>
      </c>
      <c r="B13857" s="131" t="s">
        <v>38</v>
      </c>
      <c r="C13857" s="132">
        <v>18.149999999999999</v>
      </c>
      <c r="D13857" s="94"/>
      <c r="E13857" s="131" t="s">
        <v>10489</v>
      </c>
      <c r="F13857" s="132">
        <v>4.5</v>
      </c>
      <c r="G13857" s="91">
        <v>1</v>
      </c>
      <c r="H13857" s="49" t="s">
        <v>6518</v>
      </c>
      <c r="I13857" s="42">
        <v>-1</v>
      </c>
      <c r="J13857" s="18">
        <f t="shared" si="890"/>
        <v>1399.6000000000031</v>
      </c>
      <c r="K13857" s="19" t="str">
        <f t="shared" si="888"/>
        <v>Jul-17</v>
      </c>
      <c r="L13857" s="20">
        <f t="shared" si="891"/>
        <v>13640</v>
      </c>
      <c r="M13857" s="21">
        <f t="shared" si="889"/>
        <v>0.10260997067448703</v>
      </c>
    </row>
    <row r="13858" spans="1:13" x14ac:dyDescent="0.3">
      <c r="A13858" s="116">
        <v>42928</v>
      </c>
      <c r="B13858" s="90" t="s">
        <v>61</v>
      </c>
      <c r="C13858" s="103">
        <v>0.61458333333333337</v>
      </c>
      <c r="D13858" s="94" t="s">
        <v>31</v>
      </c>
      <c r="E13858" s="90" t="s">
        <v>4613</v>
      </c>
      <c r="F13858" s="115">
        <v>3.75</v>
      </c>
      <c r="G13858" s="92">
        <v>1</v>
      </c>
      <c r="H13858" s="90" t="s">
        <v>33</v>
      </c>
      <c r="I13858" s="77">
        <f t="shared" ref="I13858:I13863" si="893">IF(H13858="Lost",G13858*-1,IF(H13858="Won",     IF(D13858="E/W",            G13858*(F13858-1)*0.5*1.25,    IF(D13858="place",   G13858*(F13858-1) *0.95,  G13858*(F13858-1) )),            IF(H13858="Placed",     (G13858*-0.5)  + (0.5*G13858*(F13858-1)*0.2),0)         ))</f>
        <v>-1</v>
      </c>
      <c r="J13858" s="18">
        <f t="shared" si="890"/>
        <v>1398.6000000000031</v>
      </c>
      <c r="K13858" s="19" t="str">
        <f t="shared" si="888"/>
        <v>Jul-17</v>
      </c>
      <c r="L13858" s="20">
        <f t="shared" si="891"/>
        <v>13641</v>
      </c>
      <c r="M13858" s="21">
        <f t="shared" si="889"/>
        <v>0.10252914009236883</v>
      </c>
    </row>
    <row r="13859" spans="1:13" x14ac:dyDescent="0.3">
      <c r="A13859" s="116">
        <v>42928</v>
      </c>
      <c r="B13859" s="90" t="s">
        <v>29</v>
      </c>
      <c r="C13859" s="103">
        <v>0.64930555555555558</v>
      </c>
      <c r="D13859" s="94" t="s">
        <v>31</v>
      </c>
      <c r="E13859" s="90" t="s">
        <v>4444</v>
      </c>
      <c r="F13859" s="115">
        <v>4</v>
      </c>
      <c r="G13859" s="92">
        <v>1</v>
      </c>
      <c r="H13859" s="90" t="s">
        <v>33</v>
      </c>
      <c r="I13859" s="77">
        <f t="shared" si="893"/>
        <v>-1</v>
      </c>
      <c r="J13859" s="18">
        <f t="shared" si="890"/>
        <v>1397.6000000000031</v>
      </c>
      <c r="K13859" s="19" t="str">
        <f t="shared" si="888"/>
        <v>Jul-17</v>
      </c>
      <c r="L13859" s="20">
        <f t="shared" si="891"/>
        <v>13642</v>
      </c>
      <c r="M13859" s="21">
        <f t="shared" si="889"/>
        <v>0.10244832136050455</v>
      </c>
    </row>
    <row r="13860" spans="1:13" x14ac:dyDescent="0.3">
      <c r="A13860" s="116">
        <v>42928</v>
      </c>
      <c r="B13860" s="90" t="s">
        <v>46</v>
      </c>
      <c r="C13860" s="103">
        <v>0.65625</v>
      </c>
      <c r="D13860" s="94" t="s">
        <v>31</v>
      </c>
      <c r="E13860" s="90" t="s">
        <v>4610</v>
      </c>
      <c r="F13860" s="115">
        <v>3.5</v>
      </c>
      <c r="G13860" s="92">
        <v>1</v>
      </c>
      <c r="H13860" s="90" t="s">
        <v>33</v>
      </c>
      <c r="I13860" s="77">
        <f t="shared" si="893"/>
        <v>-1</v>
      </c>
      <c r="J13860" s="18">
        <f t="shared" si="890"/>
        <v>1396.6000000000031</v>
      </c>
      <c r="K13860" s="19" t="str">
        <f t="shared" si="888"/>
        <v>Jul-17</v>
      </c>
      <c r="L13860" s="20">
        <f t="shared" si="891"/>
        <v>13643</v>
      </c>
      <c r="M13860" s="21">
        <f t="shared" si="889"/>
        <v>0.10236751447628843</v>
      </c>
    </row>
    <row r="13861" spans="1:13" x14ac:dyDescent="0.3">
      <c r="A13861" s="116">
        <v>42928</v>
      </c>
      <c r="B13861" s="90" t="s">
        <v>46</v>
      </c>
      <c r="C13861" s="103">
        <v>0.68055555555555547</v>
      </c>
      <c r="D13861" s="94" t="s">
        <v>31</v>
      </c>
      <c r="E13861" s="90" t="s">
        <v>4611</v>
      </c>
      <c r="F13861" s="115">
        <v>2.88</v>
      </c>
      <c r="G13861" s="92">
        <v>1</v>
      </c>
      <c r="H13861" s="90" t="s">
        <v>33</v>
      </c>
      <c r="I13861" s="77">
        <f t="shared" si="893"/>
        <v>-1</v>
      </c>
      <c r="J13861" s="18">
        <f t="shared" si="890"/>
        <v>1395.6000000000031</v>
      </c>
      <c r="K13861" s="19" t="str">
        <f t="shared" si="888"/>
        <v>Jul-17</v>
      </c>
      <c r="L13861" s="20">
        <f t="shared" si="891"/>
        <v>13644</v>
      </c>
      <c r="M13861" s="21">
        <f t="shared" si="889"/>
        <v>0.10228671943711544</v>
      </c>
    </row>
    <row r="13862" spans="1:13" x14ac:dyDescent="0.3">
      <c r="A13862" s="116">
        <v>42928</v>
      </c>
      <c r="B13862" s="90" t="s">
        <v>61</v>
      </c>
      <c r="C13862" s="103">
        <v>0.6875</v>
      </c>
      <c r="D13862" s="94" t="s">
        <v>31</v>
      </c>
      <c r="E13862" s="90" t="s">
        <v>4614</v>
      </c>
      <c r="F13862" s="115">
        <v>2.88</v>
      </c>
      <c r="G13862" s="92">
        <v>1</v>
      </c>
      <c r="H13862" s="90" t="s">
        <v>42</v>
      </c>
      <c r="I13862" s="77">
        <f t="shared" si="893"/>
        <v>1.88</v>
      </c>
      <c r="J13862" s="18">
        <f t="shared" si="890"/>
        <v>1397.4800000000032</v>
      </c>
      <c r="K13862" s="19" t="str">
        <f t="shared" si="888"/>
        <v>Jul-17</v>
      </c>
      <c r="L13862" s="20">
        <f t="shared" si="891"/>
        <v>13645</v>
      </c>
      <c r="M13862" s="21">
        <f t="shared" si="889"/>
        <v>0.10241700256504238</v>
      </c>
    </row>
    <row r="13863" spans="1:13" x14ac:dyDescent="0.3">
      <c r="A13863" s="116">
        <v>42928</v>
      </c>
      <c r="B13863" s="90" t="s">
        <v>46</v>
      </c>
      <c r="C13863" s="103">
        <v>0.72569444444444453</v>
      </c>
      <c r="D13863" s="94" t="s">
        <v>31</v>
      </c>
      <c r="E13863" s="90" t="s">
        <v>4612</v>
      </c>
      <c r="F13863" s="115">
        <v>3.75</v>
      </c>
      <c r="G13863" s="92">
        <v>1</v>
      </c>
      <c r="H13863" s="90" t="s">
        <v>42</v>
      </c>
      <c r="I13863" s="77">
        <f t="shared" si="893"/>
        <v>2.75</v>
      </c>
      <c r="J13863" s="18">
        <f t="shared" si="890"/>
        <v>1400.2300000000032</v>
      </c>
      <c r="K13863" s="19" t="str">
        <f t="shared" si="888"/>
        <v>Jul-17</v>
      </c>
      <c r="L13863" s="20">
        <f t="shared" si="891"/>
        <v>13646</v>
      </c>
      <c r="M13863" s="21">
        <f t="shared" si="889"/>
        <v>0.10261102154477526</v>
      </c>
    </row>
    <row r="13864" spans="1:13" x14ac:dyDescent="0.3">
      <c r="A13864" s="137">
        <v>42928</v>
      </c>
      <c r="B13864" s="134" t="s">
        <v>46</v>
      </c>
      <c r="C13864" s="136">
        <v>15.1</v>
      </c>
      <c r="D13864" s="94"/>
      <c r="E13864" s="134" t="s">
        <v>11724</v>
      </c>
      <c r="F13864" s="136">
        <v>5.5</v>
      </c>
      <c r="G13864" s="91">
        <v>1</v>
      </c>
      <c r="H13864" s="46">
        <v>3</v>
      </c>
      <c r="I13864" s="47">
        <v>-1</v>
      </c>
      <c r="J13864" s="18">
        <f t="shared" si="890"/>
        <v>1399.2300000000032</v>
      </c>
      <c r="K13864" s="19" t="str">
        <f t="shared" si="888"/>
        <v>Jul-17</v>
      </c>
      <c r="L13864" s="20">
        <f t="shared" si="891"/>
        <v>13647</v>
      </c>
      <c r="M13864" s="21">
        <f t="shared" si="889"/>
        <v>0.10253022642338999</v>
      </c>
    </row>
    <row r="13865" spans="1:13" x14ac:dyDescent="0.3">
      <c r="A13865" s="137">
        <v>42928</v>
      </c>
      <c r="B13865" s="134" t="s">
        <v>61</v>
      </c>
      <c r="C13865" s="136">
        <v>17.05</v>
      </c>
      <c r="D13865" s="94"/>
      <c r="E13865" s="134" t="s">
        <v>3985</v>
      </c>
      <c r="F13865" s="136">
        <v>6</v>
      </c>
      <c r="G13865" s="91">
        <v>1</v>
      </c>
      <c r="H13865" s="46">
        <v>3</v>
      </c>
      <c r="I13865" s="47">
        <v>-1</v>
      </c>
      <c r="J13865" s="18">
        <f t="shared" si="890"/>
        <v>1398.2300000000032</v>
      </c>
      <c r="K13865" s="19" t="str">
        <f t="shared" si="888"/>
        <v>Jul-17</v>
      </c>
      <c r="L13865" s="20">
        <f t="shared" si="891"/>
        <v>13648</v>
      </c>
      <c r="M13865" s="21">
        <f t="shared" si="889"/>
        <v>0.10244944314185252</v>
      </c>
    </row>
    <row r="13866" spans="1:13" x14ac:dyDescent="0.3">
      <c r="A13866" s="137">
        <v>42928</v>
      </c>
      <c r="B13866" s="134" t="s">
        <v>46</v>
      </c>
      <c r="C13866" s="136">
        <v>17.25</v>
      </c>
      <c r="D13866" s="94"/>
      <c r="E13866" s="134" t="s">
        <v>8748</v>
      </c>
      <c r="F13866" s="136">
        <v>5.5</v>
      </c>
      <c r="G13866" s="91">
        <v>1</v>
      </c>
      <c r="H13866" s="46">
        <v>6</v>
      </c>
      <c r="I13866" s="47">
        <v>-1</v>
      </c>
      <c r="J13866" s="18">
        <f t="shared" si="890"/>
        <v>1397.2300000000032</v>
      </c>
      <c r="K13866" s="19" t="str">
        <f t="shared" si="888"/>
        <v>Jul-17</v>
      </c>
      <c r="L13866" s="20">
        <f t="shared" si="891"/>
        <v>13649</v>
      </c>
      <c r="M13866" s="21">
        <f t="shared" si="889"/>
        <v>0.10236867169756049</v>
      </c>
    </row>
    <row r="13867" spans="1:13" x14ac:dyDescent="0.3">
      <c r="A13867" s="139">
        <v>42928</v>
      </c>
      <c r="B13867" s="131" t="s">
        <v>43</v>
      </c>
      <c r="C13867" s="132">
        <v>18.55</v>
      </c>
      <c r="D13867" s="94"/>
      <c r="E13867" s="131" t="s">
        <v>11722</v>
      </c>
      <c r="F13867" s="132">
        <v>5.5</v>
      </c>
      <c r="G13867" s="91">
        <v>1</v>
      </c>
      <c r="H13867" s="49" t="s">
        <v>11526</v>
      </c>
      <c r="I13867" s="42">
        <v>-1</v>
      </c>
      <c r="J13867" s="18">
        <f t="shared" si="890"/>
        <v>1396.2300000000032</v>
      </c>
      <c r="K13867" s="19" t="str">
        <f t="shared" si="888"/>
        <v>Jul-17</v>
      </c>
      <c r="L13867" s="20">
        <f t="shared" si="891"/>
        <v>13650</v>
      </c>
      <c r="M13867" s="21">
        <f t="shared" si="889"/>
        <v>0.10228791208791232</v>
      </c>
    </row>
    <row r="13868" spans="1:13" x14ac:dyDescent="0.3">
      <c r="A13868" s="139">
        <v>42928</v>
      </c>
      <c r="B13868" s="131" t="s">
        <v>56</v>
      </c>
      <c r="C13868" s="132">
        <v>19.399999999999999</v>
      </c>
      <c r="D13868" s="94"/>
      <c r="E13868" s="131" t="s">
        <v>9040</v>
      </c>
      <c r="F13868" s="132">
        <v>6</v>
      </c>
      <c r="G13868" s="91">
        <v>1</v>
      </c>
      <c r="H13868" s="49" t="s">
        <v>6518</v>
      </c>
      <c r="I13868" s="42">
        <v>-1</v>
      </c>
      <c r="J13868" s="18">
        <f t="shared" si="890"/>
        <v>1395.2300000000032</v>
      </c>
      <c r="K13868" s="19" t="str">
        <f t="shared" si="888"/>
        <v>Jul-17</v>
      </c>
      <c r="L13868" s="20">
        <f t="shared" si="891"/>
        <v>13651</v>
      </c>
      <c r="M13868" s="21">
        <f t="shared" si="889"/>
        <v>0.10220716431030717</v>
      </c>
    </row>
    <row r="13869" spans="1:13" x14ac:dyDescent="0.3">
      <c r="A13869" s="139">
        <v>42928</v>
      </c>
      <c r="B13869" s="131" t="s">
        <v>56</v>
      </c>
      <c r="C13869" s="132">
        <v>20.399999999999999</v>
      </c>
      <c r="D13869" s="94"/>
      <c r="E13869" s="131" t="s">
        <v>11723</v>
      </c>
      <c r="F13869" s="132">
        <v>5.5</v>
      </c>
      <c r="G13869" s="91">
        <v>1</v>
      </c>
      <c r="H13869" s="49" t="s">
        <v>11526</v>
      </c>
      <c r="I13869" s="42">
        <v>-1</v>
      </c>
      <c r="J13869" s="18">
        <f t="shared" si="890"/>
        <v>1394.2300000000032</v>
      </c>
      <c r="K13869" s="19" t="str">
        <f t="shared" si="888"/>
        <v>Jul-17</v>
      </c>
      <c r="L13869" s="20">
        <f t="shared" si="891"/>
        <v>13652</v>
      </c>
      <c r="M13869" s="21">
        <f t="shared" si="889"/>
        <v>0.10212642836214497</v>
      </c>
    </row>
    <row r="13870" spans="1:13" x14ac:dyDescent="0.3">
      <c r="A13870" s="116">
        <v>42929</v>
      </c>
      <c r="B13870" s="90" t="s">
        <v>69</v>
      </c>
      <c r="C13870" s="103">
        <v>0.63194444444444442</v>
      </c>
      <c r="D13870" s="94" t="s">
        <v>31</v>
      </c>
      <c r="E13870" s="90" t="s">
        <v>4615</v>
      </c>
      <c r="F13870" s="115">
        <v>3.25</v>
      </c>
      <c r="G13870" s="92">
        <v>1</v>
      </c>
      <c r="H13870" s="90" t="s">
        <v>42</v>
      </c>
      <c r="I13870" s="77">
        <f>IF(H13870="Lost",G13870*-1,IF(H13870="Won",     IF(D13870="E/W",            G13870*(F13870-1)*0.5*1.25,    IF(D13870="place",   G13870*(F13870-1) *0.95,  G13870*(F13870-1) )),            IF(H13870="Placed",     (G13870*-0.5)  + (0.5*G13870*(F13870-1)*0.2),0)         ))</f>
        <v>2.25</v>
      </c>
      <c r="J13870" s="18">
        <f t="shared" si="890"/>
        <v>1396.4800000000032</v>
      </c>
      <c r="K13870" s="19" t="str">
        <f t="shared" si="888"/>
        <v>Jul-17</v>
      </c>
      <c r="L13870" s="20">
        <f t="shared" si="891"/>
        <v>13653</v>
      </c>
      <c r="M13870" s="21">
        <f t="shared" si="889"/>
        <v>0.10228374716179618</v>
      </c>
    </row>
    <row r="13871" spans="1:13" x14ac:dyDescent="0.3">
      <c r="A13871" s="116">
        <v>42929</v>
      </c>
      <c r="B13871" s="90" t="s">
        <v>93</v>
      </c>
      <c r="C13871" s="103">
        <v>0.74652777777777779</v>
      </c>
      <c r="D13871" s="94" t="s">
        <v>31</v>
      </c>
      <c r="E13871" s="90" t="s">
        <v>4616</v>
      </c>
      <c r="F13871" s="115">
        <v>3.5</v>
      </c>
      <c r="G13871" s="92">
        <v>1</v>
      </c>
      <c r="H13871" s="90" t="s">
        <v>42</v>
      </c>
      <c r="I13871" s="77">
        <f>IF(H13871="Lost",G13871*-1,IF(H13871="Won",     IF(D13871="E/W",            G13871*(F13871-1)*0.5*1.25,    IF(D13871="place",   G13871*(F13871-1) *0.95,  G13871*(F13871-1) )),            IF(H13871="Placed",     (G13871*-0.5)  + (0.5*G13871*(F13871-1)*0.2),0)         ))</f>
        <v>2.5</v>
      </c>
      <c r="J13871" s="18">
        <f t="shared" si="890"/>
        <v>1398.9800000000032</v>
      </c>
      <c r="K13871" s="19" t="str">
        <f t="shared" si="888"/>
        <v>Jul-17</v>
      </c>
      <c r="L13871" s="20">
        <f t="shared" si="891"/>
        <v>13654</v>
      </c>
      <c r="M13871" s="21">
        <f t="shared" si="889"/>
        <v>0.1024593525706755</v>
      </c>
    </row>
    <row r="13872" spans="1:13" x14ac:dyDescent="0.3">
      <c r="A13872" s="116">
        <v>42929</v>
      </c>
      <c r="B13872" s="90" t="s">
        <v>93</v>
      </c>
      <c r="C13872" s="103">
        <v>0.81597222222222221</v>
      </c>
      <c r="D13872" s="94" t="s">
        <v>31</v>
      </c>
      <c r="E13872" s="90" t="s">
        <v>4617</v>
      </c>
      <c r="F13872" s="115">
        <v>3</v>
      </c>
      <c r="G13872" s="93">
        <v>1</v>
      </c>
      <c r="H13872" s="90" t="s">
        <v>33</v>
      </c>
      <c r="I13872" s="77">
        <f>IF(H13872="Lost",G13872*-1,IF(H13872="Won",     IF(D13872="E/W",            G13872*(F13872-1)*0.5*1.25,    IF(D13872="place",   G13872*(F13872-1) *0.95,  G13872*(F13872-1) )),            IF(H13872="Placed",     (G13872*-0.5)  + (0.5*G13872*(F13872-1)*0.2),0)         ))</f>
        <v>-1</v>
      </c>
      <c r="J13872" s="18">
        <f t="shared" si="890"/>
        <v>1397.9800000000032</v>
      </c>
      <c r="K13872" s="19" t="str">
        <f t="shared" si="888"/>
        <v>Jul-17</v>
      </c>
      <c r="L13872" s="20">
        <f t="shared" si="891"/>
        <v>13655</v>
      </c>
      <c r="M13872" s="21">
        <f t="shared" si="889"/>
        <v>0.10237861589161502</v>
      </c>
    </row>
    <row r="13873" spans="1:13" x14ac:dyDescent="0.3">
      <c r="A13873" s="137">
        <v>42929</v>
      </c>
      <c r="B13873" s="134" t="s">
        <v>44</v>
      </c>
      <c r="C13873" s="136">
        <v>15.2</v>
      </c>
      <c r="D13873" s="94"/>
      <c r="E13873" s="134" t="s">
        <v>4685</v>
      </c>
      <c r="F13873" s="136">
        <v>5</v>
      </c>
      <c r="G13873" s="91">
        <v>1</v>
      </c>
      <c r="H13873" s="46">
        <v>4</v>
      </c>
      <c r="I13873" s="47">
        <v>-1</v>
      </c>
      <c r="J13873" s="18">
        <f t="shared" si="890"/>
        <v>1396.9800000000032</v>
      </c>
      <c r="K13873" s="19" t="str">
        <f t="shared" si="888"/>
        <v>Jul-17</v>
      </c>
      <c r="L13873" s="20">
        <f t="shared" si="891"/>
        <v>13656</v>
      </c>
      <c r="M13873" s="21">
        <f t="shared" si="889"/>
        <v>0.10229789103690709</v>
      </c>
    </row>
    <row r="13874" spans="1:13" x14ac:dyDescent="0.3">
      <c r="A13874" s="137">
        <v>42929</v>
      </c>
      <c r="B13874" s="134" t="s">
        <v>69</v>
      </c>
      <c r="C13874" s="136">
        <v>15.45</v>
      </c>
      <c r="D13874" s="94"/>
      <c r="E13874" s="134" t="s">
        <v>11727</v>
      </c>
      <c r="F13874" s="136">
        <v>5.5</v>
      </c>
      <c r="G13874" s="91">
        <v>1</v>
      </c>
      <c r="H13874" s="46">
        <v>2</v>
      </c>
      <c r="I13874" s="47">
        <v>-1</v>
      </c>
      <c r="J13874" s="18">
        <f t="shared" si="890"/>
        <v>1395.9800000000032</v>
      </c>
      <c r="K13874" s="19" t="str">
        <f t="shared" si="888"/>
        <v>Jul-17</v>
      </c>
      <c r="L13874" s="20">
        <f t="shared" si="891"/>
        <v>13657</v>
      </c>
      <c r="M13874" s="21">
        <f t="shared" si="889"/>
        <v>0.10221717800395425</v>
      </c>
    </row>
    <row r="13875" spans="1:13" x14ac:dyDescent="0.3">
      <c r="A13875" s="139">
        <v>42929</v>
      </c>
      <c r="B13875" s="131" t="s">
        <v>93</v>
      </c>
      <c r="C13875" s="132">
        <v>19.350000000000001</v>
      </c>
      <c r="D13875" s="94"/>
      <c r="E13875" s="131" t="s">
        <v>11725</v>
      </c>
      <c r="F13875" s="132">
        <v>6</v>
      </c>
      <c r="G13875" s="91">
        <v>1</v>
      </c>
      <c r="H13875" s="49" t="s">
        <v>11526</v>
      </c>
      <c r="I13875" s="42">
        <v>-1</v>
      </c>
      <c r="J13875" s="18">
        <f t="shared" si="890"/>
        <v>1394.9800000000032</v>
      </c>
      <c r="K13875" s="19" t="str">
        <f t="shared" si="888"/>
        <v>Jul-17</v>
      </c>
      <c r="L13875" s="20">
        <f t="shared" si="891"/>
        <v>13658</v>
      </c>
      <c r="M13875" s="21">
        <f t="shared" si="889"/>
        <v>0.10213647679015984</v>
      </c>
    </row>
    <row r="13876" spans="1:13" x14ac:dyDescent="0.3">
      <c r="A13876" s="139">
        <v>42929</v>
      </c>
      <c r="B13876" s="131" t="s">
        <v>93</v>
      </c>
      <c r="C13876" s="132">
        <v>20.399999999999999</v>
      </c>
      <c r="D13876" s="94"/>
      <c r="E13876" s="131" t="s">
        <v>11726</v>
      </c>
      <c r="F13876" s="132">
        <v>5</v>
      </c>
      <c r="G13876" s="91">
        <v>1</v>
      </c>
      <c r="H13876" s="49" t="s">
        <v>11526</v>
      </c>
      <c r="I13876" s="42">
        <v>-1</v>
      </c>
      <c r="J13876" s="18">
        <f t="shared" si="890"/>
        <v>1393.9800000000032</v>
      </c>
      <c r="K13876" s="19" t="str">
        <f t="shared" si="888"/>
        <v>Jul-17</v>
      </c>
      <c r="L13876" s="20">
        <f t="shared" si="891"/>
        <v>13659</v>
      </c>
      <c r="M13876" s="21">
        <f t="shared" si="889"/>
        <v>0.10205578739292798</v>
      </c>
    </row>
    <row r="13877" spans="1:13" x14ac:dyDescent="0.3">
      <c r="A13877" s="116">
        <v>42930</v>
      </c>
      <c r="B13877" s="90" t="s">
        <v>52</v>
      </c>
      <c r="C13877" s="103">
        <v>0.64930555555555558</v>
      </c>
      <c r="D13877" s="94" t="s">
        <v>31</v>
      </c>
      <c r="E13877" s="90" t="s">
        <v>4618</v>
      </c>
      <c r="F13877" s="115">
        <v>3.75</v>
      </c>
      <c r="G13877" s="92">
        <v>1</v>
      </c>
      <c r="H13877" s="90" t="s">
        <v>33</v>
      </c>
      <c r="I13877" s="77">
        <f t="shared" ref="I13877:I13884" si="894">IF(H13877="Lost",G13877*-1,IF(H13877="Won",     IF(D13877="E/W",            G13877*(F13877-1)*0.5*1.25,    IF(D13877="place",   G13877*(F13877-1) *0.95,  G13877*(F13877-1) )),            IF(H13877="Placed",     (G13877*-0.5)  + (0.5*G13877*(F13877-1)*0.2),0)         ))</f>
        <v>-1</v>
      </c>
      <c r="J13877" s="18">
        <f t="shared" si="890"/>
        <v>1392.9800000000032</v>
      </c>
      <c r="K13877" s="19" t="str">
        <f t="shared" si="888"/>
        <v>Jul-17</v>
      </c>
      <c r="L13877" s="20">
        <f t="shared" si="891"/>
        <v>13660</v>
      </c>
      <c r="M13877" s="21">
        <f t="shared" si="889"/>
        <v>0.10197510980966348</v>
      </c>
    </row>
    <row r="13878" spans="1:13" x14ac:dyDescent="0.3">
      <c r="A13878" s="116">
        <v>42930</v>
      </c>
      <c r="B13878" s="90" t="s">
        <v>52</v>
      </c>
      <c r="C13878" s="103">
        <v>0.69791666666666663</v>
      </c>
      <c r="D13878" s="94" t="s">
        <v>31</v>
      </c>
      <c r="E13878" s="90" t="s">
        <v>4619</v>
      </c>
      <c r="F13878" s="115">
        <v>3.75</v>
      </c>
      <c r="G13878" s="92">
        <v>1</v>
      </c>
      <c r="H13878" s="90" t="s">
        <v>33</v>
      </c>
      <c r="I13878" s="77">
        <f t="shared" si="894"/>
        <v>-1</v>
      </c>
      <c r="J13878" s="18">
        <f t="shared" si="890"/>
        <v>1391.9800000000032</v>
      </c>
      <c r="K13878" s="19" t="str">
        <f t="shared" si="888"/>
        <v>Jul-17</v>
      </c>
      <c r="L13878" s="20">
        <f t="shared" si="891"/>
        <v>13661</v>
      </c>
      <c r="M13878" s="21">
        <f t="shared" si="889"/>
        <v>0.10189444403777199</v>
      </c>
    </row>
    <row r="13879" spans="1:13" x14ac:dyDescent="0.3">
      <c r="A13879" s="116">
        <v>42930</v>
      </c>
      <c r="B13879" s="90" t="s">
        <v>58</v>
      </c>
      <c r="C13879" s="103">
        <v>0.71527777777777779</v>
      </c>
      <c r="D13879" s="94" t="s">
        <v>31</v>
      </c>
      <c r="E13879" s="90" t="s">
        <v>4620</v>
      </c>
      <c r="F13879" s="115">
        <v>4</v>
      </c>
      <c r="G13879" s="92">
        <v>1</v>
      </c>
      <c r="H13879" s="90" t="s">
        <v>33</v>
      </c>
      <c r="I13879" s="77">
        <f t="shared" si="894"/>
        <v>-1</v>
      </c>
      <c r="J13879" s="18">
        <f t="shared" si="890"/>
        <v>1390.9800000000032</v>
      </c>
      <c r="K13879" s="19" t="str">
        <f t="shared" si="888"/>
        <v>Jul-17</v>
      </c>
      <c r="L13879" s="20">
        <f t="shared" si="891"/>
        <v>13662</v>
      </c>
      <c r="M13879" s="21">
        <f t="shared" si="889"/>
        <v>0.10181379007465988</v>
      </c>
    </row>
    <row r="13880" spans="1:13" x14ac:dyDescent="0.3">
      <c r="A13880" s="116">
        <v>42930</v>
      </c>
      <c r="B13880" s="90" t="s">
        <v>69</v>
      </c>
      <c r="C13880" s="103">
        <v>0.75347222222222221</v>
      </c>
      <c r="D13880" s="94" t="s">
        <v>31</v>
      </c>
      <c r="E13880" s="90" t="s">
        <v>4624</v>
      </c>
      <c r="F13880" s="115">
        <v>3.5</v>
      </c>
      <c r="G13880" s="92">
        <v>1</v>
      </c>
      <c r="H13880" s="90" t="s">
        <v>33</v>
      </c>
      <c r="I13880" s="77">
        <f t="shared" si="894"/>
        <v>-1</v>
      </c>
      <c r="J13880" s="18">
        <f t="shared" si="890"/>
        <v>1389.9800000000032</v>
      </c>
      <c r="K13880" s="19" t="str">
        <f t="shared" si="888"/>
        <v>Jul-17</v>
      </c>
      <c r="L13880" s="20">
        <f t="shared" si="891"/>
        <v>13663</v>
      </c>
      <c r="M13880" s="21">
        <f t="shared" si="889"/>
        <v>0.10173314791773426</v>
      </c>
    </row>
    <row r="13881" spans="1:13" x14ac:dyDescent="0.3">
      <c r="A13881" s="116">
        <v>42930</v>
      </c>
      <c r="B13881" s="90" t="s">
        <v>130</v>
      </c>
      <c r="C13881" s="103">
        <v>0.76041666666666663</v>
      </c>
      <c r="D13881" s="94" t="s">
        <v>31</v>
      </c>
      <c r="E13881" s="90" t="s">
        <v>4621</v>
      </c>
      <c r="F13881" s="115">
        <v>4</v>
      </c>
      <c r="G13881" s="92">
        <v>1</v>
      </c>
      <c r="H13881" s="90" t="s">
        <v>33</v>
      </c>
      <c r="I13881" s="77">
        <f t="shared" si="894"/>
        <v>-1</v>
      </c>
      <c r="J13881" s="18">
        <f t="shared" si="890"/>
        <v>1388.9800000000032</v>
      </c>
      <c r="K13881" s="19" t="str">
        <f t="shared" si="888"/>
        <v>Jul-17</v>
      </c>
      <c r="L13881" s="20">
        <f t="shared" si="891"/>
        <v>13664</v>
      </c>
      <c r="M13881" s="21">
        <f t="shared" si="889"/>
        <v>0.10165251756440305</v>
      </c>
    </row>
    <row r="13882" spans="1:13" x14ac:dyDescent="0.3">
      <c r="A13882" s="116">
        <v>42930</v>
      </c>
      <c r="B13882" s="90" t="s">
        <v>69</v>
      </c>
      <c r="C13882" s="103">
        <v>0.77430555555555547</v>
      </c>
      <c r="D13882" s="94" t="s">
        <v>31</v>
      </c>
      <c r="E13882" s="90" t="s">
        <v>4625</v>
      </c>
      <c r="F13882" s="115">
        <v>4</v>
      </c>
      <c r="G13882" s="92">
        <v>1</v>
      </c>
      <c r="H13882" s="90" t="s">
        <v>42</v>
      </c>
      <c r="I13882" s="77">
        <f t="shared" si="894"/>
        <v>3</v>
      </c>
      <c r="J13882" s="18">
        <f t="shared" si="890"/>
        <v>1391.9800000000032</v>
      </c>
      <c r="K13882" s="19" t="str">
        <f t="shared" si="888"/>
        <v>Jul-17</v>
      </c>
      <c r="L13882" s="20">
        <f t="shared" si="891"/>
        <v>13665</v>
      </c>
      <c r="M13882" s="21">
        <f t="shared" si="889"/>
        <v>0.10186461763629734</v>
      </c>
    </row>
    <row r="13883" spans="1:13" x14ac:dyDescent="0.3">
      <c r="A13883" s="116">
        <v>42930</v>
      </c>
      <c r="B13883" s="90" t="s">
        <v>130</v>
      </c>
      <c r="C13883" s="103">
        <v>0.78125</v>
      </c>
      <c r="D13883" s="94" t="s">
        <v>31</v>
      </c>
      <c r="E13883" s="90" t="s">
        <v>4622</v>
      </c>
      <c r="F13883" s="115">
        <v>3</v>
      </c>
      <c r="G13883" s="92">
        <v>1</v>
      </c>
      <c r="H13883" s="90" t="s">
        <v>42</v>
      </c>
      <c r="I13883" s="77">
        <f t="shared" si="894"/>
        <v>2</v>
      </c>
      <c r="J13883" s="18">
        <f t="shared" si="890"/>
        <v>1393.9800000000032</v>
      </c>
      <c r="K13883" s="19" t="str">
        <f t="shared" si="888"/>
        <v>Jul-17</v>
      </c>
      <c r="L13883" s="20">
        <f t="shared" si="891"/>
        <v>13666</v>
      </c>
      <c r="M13883" s="21">
        <f t="shared" si="889"/>
        <v>0.10200351236645713</v>
      </c>
    </row>
    <row r="13884" spans="1:13" x14ac:dyDescent="0.3">
      <c r="A13884" s="116">
        <v>42930</v>
      </c>
      <c r="B13884" s="90" t="s">
        <v>97</v>
      </c>
      <c r="C13884" s="103">
        <v>0.83333333333333337</v>
      </c>
      <c r="D13884" s="94" t="s">
        <v>31</v>
      </c>
      <c r="E13884" s="90" t="s">
        <v>4623</v>
      </c>
      <c r="F13884" s="115">
        <v>3.5</v>
      </c>
      <c r="G13884" s="92">
        <v>1</v>
      </c>
      <c r="H13884" s="90" t="s">
        <v>33</v>
      </c>
      <c r="I13884" s="77">
        <f t="shared" si="894"/>
        <v>-1</v>
      </c>
      <c r="J13884" s="18">
        <f t="shared" si="890"/>
        <v>1392.9800000000032</v>
      </c>
      <c r="K13884" s="19" t="str">
        <f t="shared" si="888"/>
        <v>Jul-17</v>
      </c>
      <c r="L13884" s="20">
        <f t="shared" si="891"/>
        <v>13667</v>
      </c>
      <c r="M13884" s="21">
        <f t="shared" si="889"/>
        <v>0.10192287992975804</v>
      </c>
    </row>
    <row r="13885" spans="1:13" x14ac:dyDescent="0.3">
      <c r="A13885" s="137">
        <v>42930</v>
      </c>
      <c r="B13885" s="134" t="s">
        <v>11735</v>
      </c>
      <c r="C13885" s="136">
        <v>14.15</v>
      </c>
      <c r="D13885" s="94"/>
      <c r="E13885" s="134" t="s">
        <v>11736</v>
      </c>
      <c r="F13885" s="136">
        <v>5.5</v>
      </c>
      <c r="G13885" s="91">
        <v>1</v>
      </c>
      <c r="H13885" s="46">
        <v>7</v>
      </c>
      <c r="I13885" s="47">
        <v>-1</v>
      </c>
      <c r="J13885" s="18">
        <f t="shared" si="890"/>
        <v>1391.9800000000032</v>
      </c>
      <c r="K13885" s="19" t="str">
        <f t="shared" si="888"/>
        <v>Jul-17</v>
      </c>
      <c r="L13885" s="20">
        <f t="shared" si="891"/>
        <v>13668</v>
      </c>
      <c r="M13885" s="21">
        <f t="shared" si="889"/>
        <v>0.10184225929177665</v>
      </c>
    </row>
    <row r="13886" spans="1:13" x14ac:dyDescent="0.3">
      <c r="A13886" s="137">
        <v>42930</v>
      </c>
      <c r="B13886" s="134" t="s">
        <v>52</v>
      </c>
      <c r="C13886" s="136">
        <v>17.2</v>
      </c>
      <c r="D13886" s="94"/>
      <c r="E13886" s="134" t="s">
        <v>11732</v>
      </c>
      <c r="F13886" s="136">
        <v>6</v>
      </c>
      <c r="G13886" s="91">
        <v>1</v>
      </c>
      <c r="H13886" s="46">
        <v>3</v>
      </c>
      <c r="I13886" s="47">
        <v>-1</v>
      </c>
      <c r="J13886" s="18">
        <f t="shared" si="890"/>
        <v>1390.9800000000032</v>
      </c>
      <c r="K13886" s="19" t="str">
        <f t="shared" si="888"/>
        <v>Jul-17</v>
      </c>
      <c r="L13886" s="20">
        <f t="shared" si="891"/>
        <v>13669</v>
      </c>
      <c r="M13886" s="21">
        <f t="shared" si="889"/>
        <v>0.10176165044992341</v>
      </c>
    </row>
    <row r="13887" spans="1:13" x14ac:dyDescent="0.3">
      <c r="A13887" s="137">
        <v>42930</v>
      </c>
      <c r="B13887" s="134" t="s">
        <v>52</v>
      </c>
      <c r="C13887" s="136">
        <v>17.2</v>
      </c>
      <c r="D13887" s="94"/>
      <c r="E13887" s="134" t="s">
        <v>11733</v>
      </c>
      <c r="F13887" s="136">
        <v>6</v>
      </c>
      <c r="G13887" s="91">
        <v>1</v>
      </c>
      <c r="H13887" s="46">
        <v>6</v>
      </c>
      <c r="I13887" s="47">
        <v>-1</v>
      </c>
      <c r="J13887" s="18">
        <f t="shared" si="890"/>
        <v>1389.9800000000032</v>
      </c>
      <c r="K13887" s="19" t="str">
        <f t="shared" si="888"/>
        <v>Jul-17</v>
      </c>
      <c r="L13887" s="20">
        <f t="shared" si="891"/>
        <v>13670</v>
      </c>
      <c r="M13887" s="21">
        <f t="shared" si="889"/>
        <v>0.1016810534016096</v>
      </c>
    </row>
    <row r="13888" spans="1:13" x14ac:dyDescent="0.3">
      <c r="A13888" s="139">
        <v>42930</v>
      </c>
      <c r="B13888" s="131" t="s">
        <v>130</v>
      </c>
      <c r="C13888" s="132">
        <v>17.45</v>
      </c>
      <c r="D13888" s="94"/>
      <c r="E13888" s="131" t="s">
        <v>11728</v>
      </c>
      <c r="F13888" s="132">
        <v>5.5</v>
      </c>
      <c r="G13888" s="91">
        <v>1</v>
      </c>
      <c r="H13888" s="49" t="s">
        <v>6526</v>
      </c>
      <c r="I13888" s="42">
        <v>4.5</v>
      </c>
      <c r="J13888" s="18">
        <f t="shared" si="890"/>
        <v>1394.4800000000032</v>
      </c>
      <c r="K13888" s="19" t="str">
        <f t="shared" si="888"/>
        <v>Jul-17</v>
      </c>
      <c r="L13888" s="20">
        <f t="shared" si="891"/>
        <v>13671</v>
      </c>
      <c r="M13888" s="21">
        <f t="shared" si="889"/>
        <v>0.10200277960646648</v>
      </c>
    </row>
    <row r="13889" spans="1:13" x14ac:dyDescent="0.3">
      <c r="A13889" s="137">
        <v>42930</v>
      </c>
      <c r="B13889" s="134" t="s">
        <v>52</v>
      </c>
      <c r="C13889" s="136">
        <v>17.5</v>
      </c>
      <c r="D13889" s="94"/>
      <c r="E13889" s="134" t="s">
        <v>11734</v>
      </c>
      <c r="F13889" s="136">
        <v>5.5</v>
      </c>
      <c r="G13889" s="91">
        <v>1</v>
      </c>
      <c r="H13889" s="46">
        <v>2</v>
      </c>
      <c r="I13889" s="47">
        <v>-1</v>
      </c>
      <c r="J13889" s="18">
        <f t="shared" si="890"/>
        <v>1393.4800000000032</v>
      </c>
      <c r="K13889" s="19" t="str">
        <f t="shared" si="888"/>
        <v>Jul-17</v>
      </c>
      <c r="L13889" s="20">
        <f t="shared" si="891"/>
        <v>13672</v>
      </c>
      <c r="M13889" s="21">
        <f t="shared" si="889"/>
        <v>0.10192217671152744</v>
      </c>
    </row>
    <row r="13890" spans="1:13" x14ac:dyDescent="0.3">
      <c r="A13890" s="139">
        <v>42930</v>
      </c>
      <c r="B13890" s="131" t="s">
        <v>97</v>
      </c>
      <c r="C13890" s="132">
        <v>17.55</v>
      </c>
      <c r="D13890" s="94"/>
      <c r="E13890" s="131" t="s">
        <v>11730</v>
      </c>
      <c r="F13890" s="132">
        <v>5</v>
      </c>
      <c r="G13890" s="91">
        <v>1</v>
      </c>
      <c r="H13890" s="49" t="s">
        <v>6518</v>
      </c>
      <c r="I13890" s="42">
        <v>-1</v>
      </c>
      <c r="J13890" s="18">
        <f t="shared" si="890"/>
        <v>1392.4800000000032</v>
      </c>
      <c r="K13890" s="19" t="str">
        <f t="shared" ref="K13890:K13953" si="895">TEXT(A13890,"MMM-yy")</f>
        <v>Jul-17</v>
      </c>
      <c r="L13890" s="20">
        <f t="shared" si="891"/>
        <v>13673</v>
      </c>
      <c r="M13890" s="21">
        <f t="shared" ref="M13890:M13953" si="896">J13890/L13890</f>
        <v>0.10184158560667031</v>
      </c>
    </row>
    <row r="13891" spans="1:13" x14ac:dyDescent="0.3">
      <c r="A13891" s="139">
        <v>42930</v>
      </c>
      <c r="B13891" s="131" t="s">
        <v>69</v>
      </c>
      <c r="C13891" s="132">
        <v>20.45</v>
      </c>
      <c r="D13891" s="94"/>
      <c r="E13891" s="131" t="s">
        <v>11731</v>
      </c>
      <c r="F13891" s="132">
        <v>6</v>
      </c>
      <c r="G13891" s="91">
        <v>1</v>
      </c>
      <c r="H13891" s="49" t="s">
        <v>6518</v>
      </c>
      <c r="I13891" s="42">
        <v>-1</v>
      </c>
      <c r="J13891" s="18">
        <f t="shared" ref="J13891:J13954" si="897">J13890+I13891</f>
        <v>1391.4800000000032</v>
      </c>
      <c r="K13891" s="19" t="str">
        <f t="shared" si="895"/>
        <v>Jul-17</v>
      </c>
      <c r="L13891" s="20">
        <f t="shared" ref="L13891:L13954" si="898">L13890+G13891</f>
        <v>13674</v>
      </c>
      <c r="M13891" s="21">
        <f t="shared" si="896"/>
        <v>0.10176100628930841</v>
      </c>
    </row>
    <row r="13892" spans="1:13" x14ac:dyDescent="0.3">
      <c r="A13892" s="139">
        <v>42930</v>
      </c>
      <c r="B13892" s="131" t="s">
        <v>130</v>
      </c>
      <c r="C13892" s="132">
        <v>21</v>
      </c>
      <c r="D13892" s="94"/>
      <c r="E13892" s="131" t="s">
        <v>11729</v>
      </c>
      <c r="F13892" s="132">
        <v>6</v>
      </c>
      <c r="G13892" s="91">
        <v>1</v>
      </c>
      <c r="H13892" s="49" t="s">
        <v>11526</v>
      </c>
      <c r="I13892" s="42">
        <v>-1</v>
      </c>
      <c r="J13892" s="18">
        <f t="shared" si="897"/>
        <v>1390.4800000000032</v>
      </c>
      <c r="K13892" s="19" t="str">
        <f t="shared" si="895"/>
        <v>Jul-17</v>
      </c>
      <c r="L13892" s="20">
        <f t="shared" si="898"/>
        <v>13675</v>
      </c>
      <c r="M13892" s="21">
        <f t="shared" si="896"/>
        <v>0.10168043875685581</v>
      </c>
    </row>
    <row r="13893" spans="1:13" x14ac:dyDescent="0.3">
      <c r="A13893" s="116">
        <v>42931</v>
      </c>
      <c r="B13893" s="90" t="s">
        <v>151</v>
      </c>
      <c r="C13893" s="103">
        <v>0.64930555555555558</v>
      </c>
      <c r="D13893" s="94" t="s">
        <v>31</v>
      </c>
      <c r="E13893" s="90" t="s">
        <v>4626</v>
      </c>
      <c r="F13893" s="115">
        <v>3.25</v>
      </c>
      <c r="G13893" s="92">
        <v>1</v>
      </c>
      <c r="H13893" s="90" t="s">
        <v>42</v>
      </c>
      <c r="I13893" s="77">
        <f>IF(H13893="Lost",G13893*-1,IF(H13893="Won",     IF(D13893="E/W",            G13893*(F13893-1)*0.5*1.25,    IF(D13893="place",   G13893*(F13893-1) *0.95,  G13893*(F13893-1) )),            IF(H13893="Placed",     (G13893*-0.5)  + (0.5*G13893*(F13893-1)*0.2),0)         ))</f>
        <v>2.25</v>
      </c>
      <c r="J13893" s="18">
        <f t="shared" si="897"/>
        <v>1392.7300000000032</v>
      </c>
      <c r="K13893" s="19" t="str">
        <f t="shared" si="895"/>
        <v>Jul-17</v>
      </c>
      <c r="L13893" s="20">
        <f t="shared" si="898"/>
        <v>13676</v>
      </c>
      <c r="M13893" s="21">
        <f t="shared" si="896"/>
        <v>0.10183752559227868</v>
      </c>
    </row>
    <row r="13894" spans="1:13" x14ac:dyDescent="0.3">
      <c r="A13894" s="116">
        <v>42931</v>
      </c>
      <c r="B13894" s="90" t="s">
        <v>37</v>
      </c>
      <c r="C13894" s="103">
        <v>0.76388888888888884</v>
      </c>
      <c r="D13894" s="94" t="s">
        <v>31</v>
      </c>
      <c r="E13894" s="90" t="s">
        <v>4627</v>
      </c>
      <c r="F13894" s="115">
        <v>3.75</v>
      </c>
      <c r="G13894" s="92">
        <v>1</v>
      </c>
      <c r="H13894" s="90" t="s">
        <v>33</v>
      </c>
      <c r="I13894" s="77">
        <f>IF(H13894="Lost",G13894*-1,IF(H13894="Won",     IF(D13894="E/W",            G13894*(F13894-1)*0.5*1.25,    IF(D13894="place",   G13894*(F13894-1) *0.95,  G13894*(F13894-1) )),            IF(H13894="Placed",     (G13894*-0.5)  + (0.5*G13894*(F13894-1)*0.2),0)         ))</f>
        <v>-1</v>
      </c>
      <c r="J13894" s="18">
        <f t="shared" si="897"/>
        <v>1391.7300000000032</v>
      </c>
      <c r="K13894" s="19" t="str">
        <f t="shared" si="895"/>
        <v>Jul-17</v>
      </c>
      <c r="L13894" s="20">
        <f t="shared" si="898"/>
        <v>13677</v>
      </c>
      <c r="M13894" s="21">
        <f t="shared" si="896"/>
        <v>0.10175696424654553</v>
      </c>
    </row>
    <row r="13895" spans="1:13" x14ac:dyDescent="0.3">
      <c r="A13895" s="116">
        <v>42931</v>
      </c>
      <c r="B13895" s="90" t="s">
        <v>37</v>
      </c>
      <c r="C13895" s="103">
        <v>0.78472222222222221</v>
      </c>
      <c r="D13895" s="94" t="s">
        <v>31</v>
      </c>
      <c r="E13895" s="90" t="s">
        <v>4628</v>
      </c>
      <c r="F13895" s="115">
        <v>3.75</v>
      </c>
      <c r="G13895" s="92">
        <v>1</v>
      </c>
      <c r="H13895" s="90" t="s">
        <v>42</v>
      </c>
      <c r="I13895" s="77">
        <f>IF(H13895="Lost",G13895*-1,IF(H13895="Won",     IF(D13895="E/W",            G13895*(F13895-1)*0.5*1.25,    IF(D13895="place",   G13895*(F13895-1) *0.95,  G13895*(F13895-1) )),            IF(H13895="Placed",     (G13895*-0.5)  + (0.5*G13895*(F13895-1)*0.2),0)         ))</f>
        <v>2.75</v>
      </c>
      <c r="J13895" s="18">
        <f t="shared" si="897"/>
        <v>1394.4800000000032</v>
      </c>
      <c r="K13895" s="19" t="str">
        <f t="shared" si="895"/>
        <v>Jul-17</v>
      </c>
      <c r="L13895" s="20">
        <f t="shared" si="898"/>
        <v>13678</v>
      </c>
      <c r="M13895" s="21">
        <f t="shared" si="896"/>
        <v>0.10195057756982039</v>
      </c>
    </row>
    <row r="13896" spans="1:13" x14ac:dyDescent="0.3">
      <c r="A13896" s="137">
        <v>42931</v>
      </c>
      <c r="B13896" s="134" t="s">
        <v>151</v>
      </c>
      <c r="C13896" s="136">
        <v>13.5</v>
      </c>
      <c r="D13896" s="94"/>
      <c r="E13896" s="134" t="s">
        <v>11743</v>
      </c>
      <c r="F13896" s="136">
        <v>6</v>
      </c>
      <c r="G13896" s="91">
        <v>1</v>
      </c>
      <c r="H13896" s="46">
        <v>2</v>
      </c>
      <c r="I13896" s="47">
        <v>-1</v>
      </c>
      <c r="J13896" s="18">
        <f t="shared" si="897"/>
        <v>1393.4800000000032</v>
      </c>
      <c r="K13896" s="19" t="str">
        <f t="shared" si="895"/>
        <v>Jul-17</v>
      </c>
      <c r="L13896" s="20">
        <f t="shared" si="898"/>
        <v>13679</v>
      </c>
      <c r="M13896" s="21">
        <f t="shared" si="896"/>
        <v>0.1018700197382852</v>
      </c>
    </row>
    <row r="13897" spans="1:13" x14ac:dyDescent="0.3">
      <c r="A13897" s="137">
        <v>42931</v>
      </c>
      <c r="B13897" s="134" t="s">
        <v>58</v>
      </c>
      <c r="C13897" s="136">
        <v>14.1</v>
      </c>
      <c r="D13897" s="94"/>
      <c r="E13897" s="134" t="s">
        <v>11741</v>
      </c>
      <c r="F13897" s="136">
        <v>6</v>
      </c>
      <c r="G13897" s="91">
        <v>1</v>
      </c>
      <c r="H13897" s="46">
        <v>5</v>
      </c>
      <c r="I13897" s="47">
        <v>-1</v>
      </c>
      <c r="J13897" s="18">
        <f t="shared" si="897"/>
        <v>1392.4800000000032</v>
      </c>
      <c r="K13897" s="19" t="str">
        <f t="shared" si="895"/>
        <v>Jul-17</v>
      </c>
      <c r="L13897" s="20">
        <f t="shared" si="898"/>
        <v>13680</v>
      </c>
      <c r="M13897" s="21">
        <f t="shared" si="896"/>
        <v>0.10178947368421076</v>
      </c>
    </row>
    <row r="13898" spans="1:13" x14ac:dyDescent="0.3">
      <c r="A13898" s="137">
        <v>42931</v>
      </c>
      <c r="B13898" s="134" t="s">
        <v>52</v>
      </c>
      <c r="C13898" s="136">
        <v>14.15</v>
      </c>
      <c r="D13898" s="94"/>
      <c r="E13898" s="134" t="s">
        <v>11742</v>
      </c>
      <c r="F13898" s="136">
        <v>5.5</v>
      </c>
      <c r="G13898" s="91">
        <v>1</v>
      </c>
      <c r="H13898" s="46">
        <v>6</v>
      </c>
      <c r="I13898" s="47">
        <v>-1</v>
      </c>
      <c r="J13898" s="18">
        <f t="shared" si="897"/>
        <v>1391.4800000000032</v>
      </c>
      <c r="K13898" s="19" t="str">
        <f t="shared" si="895"/>
        <v>Jul-17</v>
      </c>
      <c r="L13898" s="20">
        <f t="shared" si="898"/>
        <v>13681</v>
      </c>
      <c r="M13898" s="21">
        <f t="shared" si="896"/>
        <v>0.10170893940501449</v>
      </c>
    </row>
    <row r="13899" spans="1:13" x14ac:dyDescent="0.3">
      <c r="A13899" s="137">
        <v>42931</v>
      </c>
      <c r="B13899" s="134" t="s">
        <v>58</v>
      </c>
      <c r="C13899" s="136">
        <v>14.4</v>
      </c>
      <c r="D13899" s="94"/>
      <c r="E13899" s="134" t="s">
        <v>3991</v>
      </c>
      <c r="F13899" s="136">
        <v>5.5</v>
      </c>
      <c r="G13899" s="91">
        <v>1</v>
      </c>
      <c r="H13899" s="46">
        <v>11</v>
      </c>
      <c r="I13899" s="47">
        <v>-1</v>
      </c>
      <c r="J13899" s="18">
        <f t="shared" si="897"/>
        <v>1390.4800000000032</v>
      </c>
      <c r="K13899" s="19" t="str">
        <f t="shared" si="895"/>
        <v>Jul-17</v>
      </c>
      <c r="L13899" s="20">
        <f t="shared" si="898"/>
        <v>13682</v>
      </c>
      <c r="M13899" s="21">
        <f t="shared" si="896"/>
        <v>0.10162841689811454</v>
      </c>
    </row>
    <row r="13900" spans="1:13" x14ac:dyDescent="0.3">
      <c r="A13900" s="137">
        <v>42931</v>
      </c>
      <c r="B13900" s="134" t="s">
        <v>151</v>
      </c>
      <c r="C13900" s="136">
        <v>16.399999999999999</v>
      </c>
      <c r="D13900" s="94"/>
      <c r="E13900" s="134" t="s">
        <v>11744</v>
      </c>
      <c r="F13900" s="136">
        <v>5</v>
      </c>
      <c r="G13900" s="91">
        <v>1</v>
      </c>
      <c r="H13900" s="46">
        <v>10</v>
      </c>
      <c r="I13900" s="47">
        <v>-1</v>
      </c>
      <c r="J13900" s="18">
        <f t="shared" si="897"/>
        <v>1389.4800000000032</v>
      </c>
      <c r="K13900" s="19" t="str">
        <f t="shared" si="895"/>
        <v>Jul-17</v>
      </c>
      <c r="L13900" s="20">
        <f t="shared" si="898"/>
        <v>13683</v>
      </c>
      <c r="M13900" s="21">
        <f t="shared" si="896"/>
        <v>0.10154790616092986</v>
      </c>
    </row>
    <row r="13901" spans="1:13" x14ac:dyDescent="0.3">
      <c r="A13901" s="137">
        <v>42931</v>
      </c>
      <c r="B13901" s="134" t="s">
        <v>65</v>
      </c>
      <c r="C13901" s="136">
        <v>17.149999999999999</v>
      </c>
      <c r="D13901" s="94"/>
      <c r="E13901" s="134" t="s">
        <v>11745</v>
      </c>
      <c r="F13901" s="136">
        <v>6</v>
      </c>
      <c r="G13901" s="91">
        <v>1</v>
      </c>
      <c r="H13901" s="46">
        <v>1</v>
      </c>
      <c r="I13901" s="47">
        <v>5</v>
      </c>
      <c r="J13901" s="18">
        <f t="shared" si="897"/>
        <v>1394.4800000000032</v>
      </c>
      <c r="K13901" s="19" t="str">
        <f t="shared" si="895"/>
        <v>Jul-17</v>
      </c>
      <c r="L13901" s="20">
        <f t="shared" si="898"/>
        <v>13684</v>
      </c>
      <c r="M13901" s="21">
        <f t="shared" si="896"/>
        <v>0.10190587547500754</v>
      </c>
    </row>
    <row r="13902" spans="1:13" x14ac:dyDescent="0.3">
      <c r="A13902" s="139">
        <v>42931</v>
      </c>
      <c r="B13902" s="131" t="s">
        <v>134</v>
      </c>
      <c r="C13902" s="132">
        <v>18.05</v>
      </c>
      <c r="D13902" s="94"/>
      <c r="E13902" s="131" t="s">
        <v>11739</v>
      </c>
      <c r="F13902" s="132">
        <v>5</v>
      </c>
      <c r="G13902" s="91">
        <v>1</v>
      </c>
      <c r="H13902" s="49" t="s">
        <v>6518</v>
      </c>
      <c r="I13902" s="42">
        <v>-1</v>
      </c>
      <c r="J13902" s="18">
        <f t="shared" si="897"/>
        <v>1393.4800000000032</v>
      </c>
      <c r="K13902" s="19" t="str">
        <f t="shared" si="895"/>
        <v>Jul-17</v>
      </c>
      <c r="L13902" s="20">
        <f t="shared" si="898"/>
        <v>13685</v>
      </c>
      <c r="M13902" s="21">
        <f t="shared" si="896"/>
        <v>0.10182535622944854</v>
      </c>
    </row>
    <row r="13903" spans="1:13" x14ac:dyDescent="0.3">
      <c r="A13903" s="139">
        <v>42931</v>
      </c>
      <c r="B13903" s="131" t="s">
        <v>134</v>
      </c>
      <c r="C13903" s="132">
        <v>18.350000000000001</v>
      </c>
      <c r="D13903" s="94"/>
      <c r="E13903" s="131" t="s">
        <v>3316</v>
      </c>
      <c r="F13903" s="132">
        <v>4.33</v>
      </c>
      <c r="G13903" s="89">
        <v>1</v>
      </c>
      <c r="H13903" s="49" t="s">
        <v>11526</v>
      </c>
      <c r="I13903" s="42">
        <v>-1</v>
      </c>
      <c r="J13903" s="18">
        <f t="shared" si="897"/>
        <v>1392.4800000000032</v>
      </c>
      <c r="K13903" s="19" t="str">
        <f t="shared" si="895"/>
        <v>Jul-17</v>
      </c>
      <c r="L13903" s="20">
        <f t="shared" si="898"/>
        <v>13686</v>
      </c>
      <c r="M13903" s="21">
        <f t="shared" si="896"/>
        <v>0.10174484875054823</v>
      </c>
    </row>
    <row r="13904" spans="1:13" x14ac:dyDescent="0.3">
      <c r="A13904" s="139">
        <v>42931</v>
      </c>
      <c r="B13904" s="131" t="s">
        <v>37</v>
      </c>
      <c r="C13904" s="132">
        <v>19.2</v>
      </c>
      <c r="D13904" s="94"/>
      <c r="E13904" s="131" t="s">
        <v>11737</v>
      </c>
      <c r="F13904" s="132">
        <v>6</v>
      </c>
      <c r="G13904" s="91">
        <v>1</v>
      </c>
      <c r="H13904" s="49" t="s">
        <v>6526</v>
      </c>
      <c r="I13904" s="42">
        <v>5</v>
      </c>
      <c r="J13904" s="18">
        <f t="shared" si="897"/>
        <v>1397.4800000000032</v>
      </c>
      <c r="K13904" s="19" t="str">
        <f t="shared" si="895"/>
        <v>Jul-17</v>
      </c>
      <c r="L13904" s="20">
        <f t="shared" si="898"/>
        <v>13687</v>
      </c>
      <c r="M13904" s="21">
        <f t="shared" si="896"/>
        <v>0.10210272521370667</v>
      </c>
    </row>
    <row r="13905" spans="1:13" x14ac:dyDescent="0.3">
      <c r="A13905" s="139">
        <v>42931</v>
      </c>
      <c r="B13905" s="131" t="s">
        <v>37</v>
      </c>
      <c r="C13905" s="132">
        <v>20.2</v>
      </c>
      <c r="D13905" s="94"/>
      <c r="E13905" s="131" t="s">
        <v>11738</v>
      </c>
      <c r="F13905" s="132">
        <v>5</v>
      </c>
      <c r="G13905" s="91">
        <v>1</v>
      </c>
      <c r="H13905" s="49" t="s">
        <v>6518</v>
      </c>
      <c r="I13905" s="42">
        <v>-1</v>
      </c>
      <c r="J13905" s="18">
        <f t="shared" si="897"/>
        <v>1396.4800000000032</v>
      </c>
      <c r="K13905" s="19" t="str">
        <f t="shared" si="895"/>
        <v>Jul-17</v>
      </c>
      <c r="L13905" s="20">
        <f t="shared" si="898"/>
        <v>13688</v>
      </c>
      <c r="M13905" s="21">
        <f t="shared" si="896"/>
        <v>0.1020222092343661</v>
      </c>
    </row>
    <row r="13906" spans="1:13" x14ac:dyDescent="0.3">
      <c r="A13906" s="139">
        <v>42931</v>
      </c>
      <c r="B13906" s="131" t="s">
        <v>134</v>
      </c>
      <c r="C13906" s="132">
        <v>21.05</v>
      </c>
      <c r="D13906" s="94"/>
      <c r="E13906" s="131" t="s">
        <v>11740</v>
      </c>
      <c r="F13906" s="132">
        <v>5</v>
      </c>
      <c r="G13906" s="91">
        <v>1</v>
      </c>
      <c r="H13906" s="49" t="s">
        <v>11526</v>
      </c>
      <c r="I13906" s="42">
        <v>-1</v>
      </c>
      <c r="J13906" s="18">
        <f t="shared" si="897"/>
        <v>1395.4800000000032</v>
      </c>
      <c r="K13906" s="19" t="str">
        <f t="shared" si="895"/>
        <v>Jul-17</v>
      </c>
      <c r="L13906" s="20">
        <f t="shared" si="898"/>
        <v>13689</v>
      </c>
      <c r="M13906" s="21">
        <f t="shared" si="896"/>
        <v>0.10194170501862833</v>
      </c>
    </row>
    <row r="13907" spans="1:13" x14ac:dyDescent="0.3">
      <c r="A13907" s="116">
        <v>42933</v>
      </c>
      <c r="B13907" s="90" t="s">
        <v>145</v>
      </c>
      <c r="C13907" s="103">
        <v>0.67708333333333337</v>
      </c>
      <c r="D13907" s="94" t="s">
        <v>31</v>
      </c>
      <c r="E13907" s="90" t="s">
        <v>4637</v>
      </c>
      <c r="F13907" s="115">
        <v>3.25</v>
      </c>
      <c r="G13907" s="92">
        <v>1</v>
      </c>
      <c r="H13907" s="90" t="s">
        <v>33</v>
      </c>
      <c r="I13907" s="77">
        <f>IF(H13907="Lost",G13907*-1,IF(H13907="Won",     IF(D13907="E/W",            G13907*(F13907-1)*0.5*1.25,    IF(D13907="place",   G13907*(F13907-1) *0.95,  G13907*(F13907-1) )),            IF(H13907="Placed",     (G13907*-0.5)  + (0.5*G13907*(F13907-1)*0.2),0)         ))</f>
        <v>-1</v>
      </c>
      <c r="J13907" s="18">
        <f t="shared" si="897"/>
        <v>1394.4800000000032</v>
      </c>
      <c r="K13907" s="19" t="str">
        <f t="shared" si="895"/>
        <v>Jul-17</v>
      </c>
      <c r="L13907" s="20">
        <f t="shared" si="898"/>
        <v>13690</v>
      </c>
      <c r="M13907" s="21">
        <f t="shared" si="896"/>
        <v>0.1018612125639155</v>
      </c>
    </row>
    <row r="13908" spans="1:13" x14ac:dyDescent="0.3">
      <c r="A13908" s="116">
        <v>42933</v>
      </c>
      <c r="B13908" s="90" t="s">
        <v>59</v>
      </c>
      <c r="C13908" s="103">
        <v>0.76388888888888884</v>
      </c>
      <c r="D13908" s="94" t="s">
        <v>31</v>
      </c>
      <c r="E13908" s="90" t="s">
        <v>4629</v>
      </c>
      <c r="F13908" s="115">
        <v>4</v>
      </c>
      <c r="G13908" s="92">
        <v>1</v>
      </c>
      <c r="H13908" s="90" t="s">
        <v>42</v>
      </c>
      <c r="I13908" s="77">
        <f>IF(H13908="Lost",G13908*-1,IF(H13908="Won",     IF(D13908="E/W",            G13908*(F13908-1)*0.5*1.25,    IF(D13908="place",   G13908*(F13908-1) *0.95,  G13908*(F13908-1) )),            IF(H13908="Placed",     (G13908*-0.5)  + (0.5*G13908*(F13908-1)*0.2),0)         ))</f>
        <v>3</v>
      </c>
      <c r="J13908" s="18">
        <f t="shared" si="897"/>
        <v>1397.4800000000032</v>
      </c>
      <c r="K13908" s="19" t="str">
        <f t="shared" si="895"/>
        <v>Jul-17</v>
      </c>
      <c r="L13908" s="20">
        <f t="shared" si="898"/>
        <v>13691</v>
      </c>
      <c r="M13908" s="21">
        <f t="shared" si="896"/>
        <v>0.10207289460229371</v>
      </c>
    </row>
    <row r="13909" spans="1:13" x14ac:dyDescent="0.3">
      <c r="A13909" s="116">
        <v>42933</v>
      </c>
      <c r="B13909" s="90" t="s">
        <v>45</v>
      </c>
      <c r="C13909" s="103">
        <v>0.82638888888888884</v>
      </c>
      <c r="D13909" s="94" t="s">
        <v>31</v>
      </c>
      <c r="E13909" s="90" t="s">
        <v>4374</v>
      </c>
      <c r="F13909" s="115">
        <v>3.75</v>
      </c>
      <c r="G13909" s="92">
        <v>1</v>
      </c>
      <c r="H13909" s="90" t="s">
        <v>33</v>
      </c>
      <c r="I13909" s="77">
        <f>IF(H13909="Lost",G13909*-1,IF(H13909="Won",     IF(D13909="E/W",            G13909*(F13909-1)*0.5*1.25,    IF(D13909="place",   G13909*(F13909-1) *0.95,  G13909*(F13909-1) )),            IF(H13909="Placed",     (G13909*-0.5)  + (0.5*G13909*(F13909-1)*0.2),0)         ))</f>
        <v>-1</v>
      </c>
      <c r="J13909" s="18">
        <f t="shared" si="897"/>
        <v>1396.4800000000032</v>
      </c>
      <c r="K13909" s="19" t="str">
        <f t="shared" si="895"/>
        <v>Jul-17</v>
      </c>
      <c r="L13909" s="20">
        <f t="shared" si="898"/>
        <v>13692</v>
      </c>
      <c r="M13909" s="21">
        <f t="shared" si="896"/>
        <v>0.1019924043236929</v>
      </c>
    </row>
    <row r="13910" spans="1:13" x14ac:dyDescent="0.3">
      <c r="A13910" s="137">
        <v>42933</v>
      </c>
      <c r="B13910" s="134" t="s">
        <v>145</v>
      </c>
      <c r="C13910" s="136">
        <v>15.15</v>
      </c>
      <c r="D13910" s="94"/>
      <c r="E13910" s="134" t="s">
        <v>4708</v>
      </c>
      <c r="F13910" s="136">
        <v>4.5</v>
      </c>
      <c r="G13910" s="91">
        <v>1</v>
      </c>
      <c r="H13910" s="46">
        <v>1</v>
      </c>
      <c r="I13910" s="47">
        <v>3.5</v>
      </c>
      <c r="J13910" s="18">
        <f t="shared" si="897"/>
        <v>1399.9800000000032</v>
      </c>
      <c r="K13910" s="19" t="str">
        <f t="shared" si="895"/>
        <v>Jul-17</v>
      </c>
      <c r="L13910" s="20">
        <f t="shared" si="898"/>
        <v>13693</v>
      </c>
      <c r="M13910" s="21">
        <f t="shared" si="896"/>
        <v>0.10224056087051801</v>
      </c>
    </row>
    <row r="13911" spans="1:13" x14ac:dyDescent="0.3">
      <c r="A13911" s="137">
        <v>42933</v>
      </c>
      <c r="B13911" s="134" t="s">
        <v>145</v>
      </c>
      <c r="C13911" s="136">
        <v>17.45</v>
      </c>
      <c r="D13911" s="94"/>
      <c r="E13911" s="134" t="s">
        <v>11746</v>
      </c>
      <c r="F13911" s="136">
        <v>6</v>
      </c>
      <c r="G13911" s="91">
        <v>1</v>
      </c>
      <c r="H13911" s="46">
        <v>1</v>
      </c>
      <c r="I13911" s="47">
        <v>5</v>
      </c>
      <c r="J13911" s="18">
        <f t="shared" si="897"/>
        <v>1404.9800000000032</v>
      </c>
      <c r="K13911" s="19" t="str">
        <f t="shared" si="895"/>
        <v>Jul-17</v>
      </c>
      <c r="L13911" s="20">
        <f t="shared" si="898"/>
        <v>13694</v>
      </c>
      <c r="M13911" s="21">
        <f t="shared" si="896"/>
        <v>0.10259821819775107</v>
      </c>
    </row>
    <row r="13912" spans="1:13" x14ac:dyDescent="0.3">
      <c r="A13912" s="139">
        <v>42933</v>
      </c>
      <c r="B13912" s="131" t="s">
        <v>59</v>
      </c>
      <c r="C13912" s="132">
        <v>20.2</v>
      </c>
      <c r="D13912" s="94"/>
      <c r="E13912" s="131" t="s">
        <v>4504</v>
      </c>
      <c r="F13912" s="132">
        <v>4.5</v>
      </c>
      <c r="G13912" s="91">
        <v>1</v>
      </c>
      <c r="H13912" s="49" t="s">
        <v>6526</v>
      </c>
      <c r="I13912" s="42">
        <v>3.5</v>
      </c>
      <c r="J13912" s="18">
        <f t="shared" si="897"/>
        <v>1408.4800000000032</v>
      </c>
      <c r="K13912" s="19" t="str">
        <f t="shared" si="895"/>
        <v>Jul-17</v>
      </c>
      <c r="L13912" s="20">
        <f t="shared" si="898"/>
        <v>13695</v>
      </c>
      <c r="M13912" s="21">
        <f t="shared" si="896"/>
        <v>0.10284629426798125</v>
      </c>
    </row>
    <row r="13913" spans="1:13" x14ac:dyDescent="0.3">
      <c r="A13913" s="116">
        <v>42934</v>
      </c>
      <c r="B13913" s="90" t="s">
        <v>149</v>
      </c>
      <c r="C13913" s="103">
        <v>0.77777777777777779</v>
      </c>
      <c r="D13913" s="94" t="s">
        <v>31</v>
      </c>
      <c r="E13913" s="90" t="s">
        <v>4630</v>
      </c>
      <c r="F13913" s="115">
        <v>4</v>
      </c>
      <c r="G13913" s="92">
        <v>1</v>
      </c>
      <c r="H13913" s="90" t="s">
        <v>33</v>
      </c>
      <c r="I13913" s="77">
        <f>IF(H13913="Lost",G13913*-1,IF(H13913="Won",     IF(D13913="E/W",            G13913*(F13913-1)*0.5*1.25,    IF(D13913="place",   G13913*(F13913-1) *0.95,  G13913*(F13913-1) )),            IF(H13913="Placed",     (G13913*-0.5)  + (0.5*G13913*(F13913-1)*0.2),0)         ))</f>
        <v>-1</v>
      </c>
      <c r="J13913" s="18">
        <f t="shared" si="897"/>
        <v>1407.4800000000032</v>
      </c>
      <c r="K13913" s="19" t="str">
        <f t="shared" si="895"/>
        <v>Jul-17</v>
      </c>
      <c r="L13913" s="20">
        <f t="shared" si="898"/>
        <v>13696</v>
      </c>
      <c r="M13913" s="21">
        <f t="shared" si="896"/>
        <v>0.10276577102803762</v>
      </c>
    </row>
    <row r="13914" spans="1:13" x14ac:dyDescent="0.3">
      <c r="A13914" s="137">
        <v>42934</v>
      </c>
      <c r="B13914" s="134" t="s">
        <v>56</v>
      </c>
      <c r="C13914" s="136">
        <v>14.3</v>
      </c>
      <c r="D13914" s="94"/>
      <c r="E13914" s="134" t="s">
        <v>11749</v>
      </c>
      <c r="F13914" s="136">
        <v>4.5</v>
      </c>
      <c r="G13914" s="91">
        <v>1</v>
      </c>
      <c r="H13914" s="46">
        <v>1</v>
      </c>
      <c r="I13914" s="47">
        <v>3.5</v>
      </c>
      <c r="J13914" s="18">
        <f t="shared" si="897"/>
        <v>1410.9800000000032</v>
      </c>
      <c r="K13914" s="19" t="str">
        <f t="shared" si="895"/>
        <v>Jul-17</v>
      </c>
      <c r="L13914" s="20">
        <f t="shared" si="898"/>
        <v>13697</v>
      </c>
      <c r="M13914" s="21">
        <f t="shared" si="896"/>
        <v>0.10301379864203863</v>
      </c>
    </row>
    <row r="13915" spans="1:13" x14ac:dyDescent="0.3">
      <c r="A13915" s="139">
        <v>42934</v>
      </c>
      <c r="B13915" s="131" t="s">
        <v>41</v>
      </c>
      <c r="C13915" s="132">
        <v>19</v>
      </c>
      <c r="D13915" s="94"/>
      <c r="E13915" s="131" t="s">
        <v>11747</v>
      </c>
      <c r="F13915" s="132">
        <v>5.5</v>
      </c>
      <c r="G13915" s="91">
        <v>1</v>
      </c>
      <c r="H13915" s="49" t="s">
        <v>11526</v>
      </c>
      <c r="I13915" s="42">
        <v>-1</v>
      </c>
      <c r="J13915" s="18">
        <f t="shared" si="897"/>
        <v>1409.9800000000032</v>
      </c>
      <c r="K13915" s="19" t="str">
        <f t="shared" si="895"/>
        <v>Jul-17</v>
      </c>
      <c r="L13915" s="20">
        <f t="shared" si="898"/>
        <v>13698</v>
      </c>
      <c r="M13915" s="21">
        <f t="shared" si="896"/>
        <v>0.10293327493064704</v>
      </c>
    </row>
    <row r="13916" spans="1:13" x14ac:dyDescent="0.3">
      <c r="A13916" s="139">
        <v>42934</v>
      </c>
      <c r="B13916" s="131" t="s">
        <v>41</v>
      </c>
      <c r="C13916" s="132">
        <v>19.3</v>
      </c>
      <c r="D13916" s="94"/>
      <c r="E13916" s="131" t="s">
        <v>10867</v>
      </c>
      <c r="F13916" s="132">
        <v>5.5</v>
      </c>
      <c r="G13916" s="91">
        <v>1</v>
      </c>
      <c r="H13916" s="49" t="s">
        <v>11526</v>
      </c>
      <c r="I13916" s="42">
        <v>-1</v>
      </c>
      <c r="J13916" s="18">
        <f t="shared" si="897"/>
        <v>1408.9800000000032</v>
      </c>
      <c r="K13916" s="19" t="str">
        <f t="shared" si="895"/>
        <v>Jul-17</v>
      </c>
      <c r="L13916" s="20">
        <f t="shared" si="898"/>
        <v>13699</v>
      </c>
      <c r="M13916" s="21">
        <f t="shared" si="896"/>
        <v>0.1028527629753999</v>
      </c>
    </row>
    <row r="13917" spans="1:13" x14ac:dyDescent="0.3">
      <c r="A13917" s="139">
        <v>42934</v>
      </c>
      <c r="B13917" s="131" t="s">
        <v>149</v>
      </c>
      <c r="C13917" s="132">
        <v>20.100000000000001</v>
      </c>
      <c r="D13917" s="94"/>
      <c r="E13917" s="131" t="s">
        <v>11748</v>
      </c>
      <c r="F13917" s="132">
        <v>4.5</v>
      </c>
      <c r="G13917" s="91">
        <v>1</v>
      </c>
      <c r="H13917" s="49" t="s">
        <v>11526</v>
      </c>
      <c r="I13917" s="42">
        <v>-1</v>
      </c>
      <c r="J13917" s="18">
        <f t="shared" si="897"/>
        <v>1407.9800000000032</v>
      </c>
      <c r="K13917" s="19" t="str">
        <f t="shared" si="895"/>
        <v>Jul-17</v>
      </c>
      <c r="L13917" s="20">
        <f t="shared" si="898"/>
        <v>13700</v>
      </c>
      <c r="M13917" s="21">
        <f t="shared" si="896"/>
        <v>0.10277226277372287</v>
      </c>
    </row>
    <row r="13918" spans="1:13" x14ac:dyDescent="0.3">
      <c r="A13918" s="116">
        <v>42935</v>
      </c>
      <c r="B13918" s="90" t="s">
        <v>61</v>
      </c>
      <c r="C13918" s="103">
        <v>0.70486111111111116</v>
      </c>
      <c r="D13918" s="94" t="s">
        <v>31</v>
      </c>
      <c r="E13918" s="90" t="s">
        <v>4631</v>
      </c>
      <c r="F13918" s="115">
        <v>4</v>
      </c>
      <c r="G13918" s="92">
        <v>1</v>
      </c>
      <c r="H13918" s="90" t="s">
        <v>42</v>
      </c>
      <c r="I13918" s="77">
        <f>IF(H13918="Lost",G13918*-1,IF(H13918="Won",     IF(D13918="E/W",            G13918*(F13918-1)*0.5*1.25,    IF(D13918="place",   G13918*(F13918-1) *0.95,  G13918*(F13918-1) )),            IF(H13918="Placed",     (G13918*-0.5)  + (0.5*G13918*(F13918-1)*0.2),0)         ))</f>
        <v>3</v>
      </c>
      <c r="J13918" s="18">
        <f t="shared" si="897"/>
        <v>1410.9800000000032</v>
      </c>
      <c r="K13918" s="19" t="str">
        <f t="shared" si="895"/>
        <v>Jul-17</v>
      </c>
      <c r="L13918" s="20">
        <f t="shared" si="898"/>
        <v>13701</v>
      </c>
      <c r="M13918" s="21">
        <f t="shared" si="896"/>
        <v>0.10298372381578011</v>
      </c>
    </row>
    <row r="13919" spans="1:13" x14ac:dyDescent="0.3">
      <c r="A13919" s="116">
        <v>42935</v>
      </c>
      <c r="B13919" s="90" t="s">
        <v>46</v>
      </c>
      <c r="C13919" s="103">
        <v>0.80208333333333337</v>
      </c>
      <c r="D13919" s="94" t="s">
        <v>31</v>
      </c>
      <c r="E13919" s="90" t="s">
        <v>4632</v>
      </c>
      <c r="F13919" s="115">
        <v>3</v>
      </c>
      <c r="G13919" s="92">
        <v>1</v>
      </c>
      <c r="H13919" s="90" t="s">
        <v>42</v>
      </c>
      <c r="I13919" s="77">
        <f>IF(H13919="Lost",G13919*-1,IF(H13919="Won",     IF(D13919="E/W",            G13919*(F13919-1)*0.5*1.25,    IF(D13919="place",   G13919*(F13919-1) *0.95,  G13919*(F13919-1) )),            IF(H13919="Placed",     (G13919*-0.5)  + (0.5*G13919*(F13919-1)*0.2),0)         ))</f>
        <v>2</v>
      </c>
      <c r="J13919" s="18">
        <f t="shared" si="897"/>
        <v>1412.9800000000032</v>
      </c>
      <c r="K13919" s="19" t="str">
        <f t="shared" si="895"/>
        <v>Jul-17</v>
      </c>
      <c r="L13919" s="20">
        <f t="shared" si="898"/>
        <v>13702</v>
      </c>
      <c r="M13919" s="21">
        <f t="shared" si="896"/>
        <v>0.10312217194570159</v>
      </c>
    </row>
    <row r="13920" spans="1:13" x14ac:dyDescent="0.3">
      <c r="A13920" s="137">
        <v>42935</v>
      </c>
      <c r="B13920" s="134" t="s">
        <v>29</v>
      </c>
      <c r="C13920" s="136">
        <v>14.15</v>
      </c>
      <c r="D13920" s="94"/>
      <c r="E13920" s="134" t="s">
        <v>11751</v>
      </c>
      <c r="F13920" s="136">
        <v>4.5</v>
      </c>
      <c r="G13920" s="91">
        <v>1</v>
      </c>
      <c r="H13920" s="46">
        <v>4</v>
      </c>
      <c r="I13920" s="47">
        <v>-1</v>
      </c>
      <c r="J13920" s="18">
        <f t="shared" si="897"/>
        <v>1411.9800000000032</v>
      </c>
      <c r="K13920" s="19" t="str">
        <f t="shared" si="895"/>
        <v>Jul-17</v>
      </c>
      <c r="L13920" s="20">
        <f t="shared" si="898"/>
        <v>13703</v>
      </c>
      <c r="M13920" s="21">
        <f t="shared" si="896"/>
        <v>0.10304166970736359</v>
      </c>
    </row>
    <row r="13921" spans="1:13" x14ac:dyDescent="0.3">
      <c r="A13921" s="137">
        <v>42935</v>
      </c>
      <c r="B13921" s="134" t="s">
        <v>98</v>
      </c>
      <c r="C13921" s="136">
        <v>16.399999999999999</v>
      </c>
      <c r="D13921" s="94"/>
      <c r="E13921" s="134" t="s">
        <v>9207</v>
      </c>
      <c r="F13921" s="136">
        <v>4.33</v>
      </c>
      <c r="G13921" s="91">
        <v>1</v>
      </c>
      <c r="H13921" s="46">
        <v>7</v>
      </c>
      <c r="I13921" s="47">
        <v>-1</v>
      </c>
      <c r="J13921" s="18">
        <f t="shared" si="897"/>
        <v>1410.9800000000032</v>
      </c>
      <c r="K13921" s="19" t="str">
        <f t="shared" si="895"/>
        <v>Jul-17</v>
      </c>
      <c r="L13921" s="20">
        <f t="shared" si="898"/>
        <v>13704</v>
      </c>
      <c r="M13921" s="21">
        <f t="shared" si="896"/>
        <v>0.10296117921774688</v>
      </c>
    </row>
    <row r="13922" spans="1:13" x14ac:dyDescent="0.3">
      <c r="A13922" s="139">
        <v>42935</v>
      </c>
      <c r="B13922" s="131" t="s">
        <v>96</v>
      </c>
      <c r="C13922" s="132">
        <v>18.05</v>
      </c>
      <c r="D13922" s="94"/>
      <c r="E13922" s="131" t="s">
        <v>4288</v>
      </c>
      <c r="F13922" s="132">
        <v>4.5</v>
      </c>
      <c r="G13922" s="91">
        <v>1</v>
      </c>
      <c r="H13922" s="49" t="s">
        <v>6518</v>
      </c>
      <c r="I13922" s="42">
        <v>-1</v>
      </c>
      <c r="J13922" s="18">
        <f t="shared" si="897"/>
        <v>1409.9800000000032</v>
      </c>
      <c r="K13922" s="19" t="str">
        <f t="shared" si="895"/>
        <v>Jul-17</v>
      </c>
      <c r="L13922" s="20">
        <f t="shared" si="898"/>
        <v>13705</v>
      </c>
      <c r="M13922" s="21">
        <f t="shared" si="896"/>
        <v>0.10288070047427969</v>
      </c>
    </row>
    <row r="13923" spans="1:13" x14ac:dyDescent="0.3">
      <c r="A13923" s="139">
        <v>42935</v>
      </c>
      <c r="B13923" s="131" t="s">
        <v>46</v>
      </c>
      <c r="C13923" s="132">
        <v>20.5</v>
      </c>
      <c r="D13923" s="94"/>
      <c r="E13923" s="131" t="s">
        <v>11750</v>
      </c>
      <c r="F13923" s="132">
        <v>4.5</v>
      </c>
      <c r="G13923" s="91">
        <v>1</v>
      </c>
      <c r="H13923" s="49" t="s">
        <v>6518</v>
      </c>
      <c r="I13923" s="42">
        <v>-1</v>
      </c>
      <c r="J13923" s="18">
        <f t="shared" si="897"/>
        <v>1408.9800000000032</v>
      </c>
      <c r="K13923" s="19" t="str">
        <f t="shared" si="895"/>
        <v>Jul-17</v>
      </c>
      <c r="L13923" s="20">
        <f t="shared" si="898"/>
        <v>13706</v>
      </c>
      <c r="M13923" s="21">
        <f t="shared" si="896"/>
        <v>0.10280023347439102</v>
      </c>
    </row>
    <row r="13924" spans="1:13" x14ac:dyDescent="0.3">
      <c r="A13924" s="116">
        <v>42936</v>
      </c>
      <c r="B13924" s="90" t="s">
        <v>130</v>
      </c>
      <c r="C13924" s="103">
        <v>0.62152777777777779</v>
      </c>
      <c r="D13924" s="94" t="s">
        <v>31</v>
      </c>
      <c r="E13924" s="90" t="s">
        <v>4633</v>
      </c>
      <c r="F13924" s="115">
        <v>3.75</v>
      </c>
      <c r="G13924" s="92">
        <v>1</v>
      </c>
      <c r="H13924" s="90" t="s">
        <v>33</v>
      </c>
      <c r="I13924" s="77">
        <f>IF(H13924="Lost",G13924*-1,IF(H13924="Won",     IF(D13924="E/W",            G13924*(F13924-1)*0.5*1.25,    IF(D13924="place",   G13924*(F13924-1) *0.95,  G13924*(F13924-1) )),            IF(H13924="Placed",     (G13924*-0.5)  + (0.5*G13924*(F13924-1)*0.2),0)         ))</f>
        <v>-1</v>
      </c>
      <c r="J13924" s="18">
        <f t="shared" si="897"/>
        <v>1407.9800000000032</v>
      </c>
      <c r="K13924" s="19" t="str">
        <f t="shared" si="895"/>
        <v>Jul-17</v>
      </c>
      <c r="L13924" s="20">
        <f t="shared" si="898"/>
        <v>13707</v>
      </c>
      <c r="M13924" s="21">
        <f t="shared" si="896"/>
        <v>0.10271977821551055</v>
      </c>
    </row>
    <row r="13925" spans="1:13" x14ac:dyDescent="0.3">
      <c r="A13925" s="116">
        <v>42936</v>
      </c>
      <c r="B13925" s="90" t="s">
        <v>134</v>
      </c>
      <c r="C13925" s="103">
        <v>0.69444444444444453</v>
      </c>
      <c r="D13925" s="94" t="s">
        <v>31</v>
      </c>
      <c r="E13925" s="90" t="s">
        <v>4634</v>
      </c>
      <c r="F13925" s="115">
        <v>3.5</v>
      </c>
      <c r="G13925" s="92">
        <v>1</v>
      </c>
      <c r="H13925" s="90" t="s">
        <v>33</v>
      </c>
      <c r="I13925" s="77">
        <f>IF(H13925="Lost",G13925*-1,IF(H13925="Won",     IF(D13925="E/W",            G13925*(F13925-1)*0.5*1.25,    IF(D13925="place",   G13925*(F13925-1) *0.95,  G13925*(F13925-1) )),            IF(H13925="Placed",     (G13925*-0.5)  + (0.5*G13925*(F13925-1)*0.2),0)         ))</f>
        <v>-1</v>
      </c>
      <c r="J13925" s="18">
        <f t="shared" si="897"/>
        <v>1406.9800000000032</v>
      </c>
      <c r="K13925" s="19" t="str">
        <f t="shared" si="895"/>
        <v>Jul-17</v>
      </c>
      <c r="L13925" s="20">
        <f t="shared" si="898"/>
        <v>13708</v>
      </c>
      <c r="M13925" s="21">
        <f t="shared" si="896"/>
        <v>0.10263933469506881</v>
      </c>
    </row>
    <row r="13926" spans="1:13" x14ac:dyDescent="0.3">
      <c r="A13926" s="116">
        <v>42936</v>
      </c>
      <c r="B13926" s="90" t="s">
        <v>138</v>
      </c>
      <c r="C13926" s="103">
        <v>0.75</v>
      </c>
      <c r="D13926" s="94" t="s">
        <v>31</v>
      </c>
      <c r="E13926" s="90" t="s">
        <v>3348</v>
      </c>
      <c r="F13926" s="115">
        <v>4</v>
      </c>
      <c r="G13926" s="92">
        <v>1</v>
      </c>
      <c r="H13926" s="90" t="s">
        <v>42</v>
      </c>
      <c r="I13926" s="77">
        <f>IF(H13926="Lost",G13926*-1,IF(H13926="Won",     IF(D13926="E/W",            G13926*(F13926-1)*0.5*1.25,    IF(D13926="place",   G13926*(F13926-1) *0.95,  G13926*(F13926-1) )),            IF(H13926="Placed",     (G13926*-0.5)  + (0.5*G13926*(F13926-1)*0.2),0)         ))</f>
        <v>3</v>
      </c>
      <c r="J13926" s="18">
        <f t="shared" si="897"/>
        <v>1409.9800000000032</v>
      </c>
      <c r="K13926" s="19" t="str">
        <f t="shared" si="895"/>
        <v>Jul-17</v>
      </c>
      <c r="L13926" s="20">
        <f t="shared" si="898"/>
        <v>13709</v>
      </c>
      <c r="M13926" s="21">
        <f t="shared" si="896"/>
        <v>0.10285068203370072</v>
      </c>
    </row>
    <row r="13927" spans="1:13" x14ac:dyDescent="0.3">
      <c r="A13927" s="116">
        <v>42936</v>
      </c>
      <c r="B13927" s="90" t="s">
        <v>138</v>
      </c>
      <c r="C13927" s="103">
        <v>0.79166666666666663</v>
      </c>
      <c r="D13927" s="94" t="s">
        <v>31</v>
      </c>
      <c r="E13927" s="90" t="s">
        <v>4636</v>
      </c>
      <c r="F13927" s="115">
        <v>4</v>
      </c>
      <c r="G13927" s="92">
        <v>1</v>
      </c>
      <c r="H13927" s="90" t="s">
        <v>33</v>
      </c>
      <c r="I13927" s="77">
        <f>IF(H13927="Lost",G13927*-1,IF(H13927="Won",     IF(D13927="E/W",            G13927*(F13927-1)*0.5*1.25,    IF(D13927="place",   G13927*(F13927-1) *0.95,  G13927*(F13927-1) )),            IF(H13927="Placed",     (G13927*-0.5)  + (0.5*G13927*(F13927-1)*0.2),0)         ))</f>
        <v>-1</v>
      </c>
      <c r="J13927" s="18">
        <f t="shared" si="897"/>
        <v>1408.9800000000032</v>
      </c>
      <c r="K13927" s="19" t="str">
        <f t="shared" si="895"/>
        <v>Jul-17</v>
      </c>
      <c r="L13927" s="20">
        <f t="shared" si="898"/>
        <v>13710</v>
      </c>
      <c r="M13927" s="21">
        <f t="shared" si="896"/>
        <v>0.10277024070021905</v>
      </c>
    </row>
    <row r="13928" spans="1:13" x14ac:dyDescent="0.3">
      <c r="A13928" s="116">
        <v>42936</v>
      </c>
      <c r="B13928" s="90" t="s">
        <v>44</v>
      </c>
      <c r="C13928" s="103">
        <v>0.86805555555555547</v>
      </c>
      <c r="D13928" s="94" t="s">
        <v>31</v>
      </c>
      <c r="E13928" s="90" t="s">
        <v>4635</v>
      </c>
      <c r="F13928" s="115">
        <v>3.5</v>
      </c>
      <c r="G13928" s="92">
        <v>1</v>
      </c>
      <c r="H13928" s="90" t="s">
        <v>33</v>
      </c>
      <c r="I13928" s="77">
        <f>IF(H13928="Lost",G13928*-1,IF(H13928="Won",     IF(D13928="E/W",            G13928*(F13928-1)*0.5*1.25,    IF(D13928="place",   G13928*(F13928-1) *0.95,  G13928*(F13928-1) )),            IF(H13928="Placed",     (G13928*-0.5)  + (0.5*G13928*(F13928-1)*0.2),0)         ))</f>
        <v>-1</v>
      </c>
      <c r="J13928" s="18">
        <f t="shared" si="897"/>
        <v>1407.9800000000032</v>
      </c>
      <c r="K13928" s="19" t="str">
        <f t="shared" si="895"/>
        <v>Jul-17</v>
      </c>
      <c r="L13928" s="20">
        <f t="shared" si="898"/>
        <v>13711</v>
      </c>
      <c r="M13928" s="21">
        <f t="shared" si="896"/>
        <v>0.10268981110057641</v>
      </c>
    </row>
    <row r="13929" spans="1:13" x14ac:dyDescent="0.3">
      <c r="A13929" s="137">
        <v>42936</v>
      </c>
      <c r="B13929" s="134" t="s">
        <v>134</v>
      </c>
      <c r="C13929" s="136">
        <v>16.100000000000001</v>
      </c>
      <c r="D13929" s="94"/>
      <c r="E13929" s="134" t="s">
        <v>11755</v>
      </c>
      <c r="F13929" s="136">
        <v>4.5</v>
      </c>
      <c r="G13929" s="91">
        <v>1</v>
      </c>
      <c r="H13929" s="46">
        <v>2</v>
      </c>
      <c r="I13929" s="47">
        <v>-1</v>
      </c>
      <c r="J13929" s="18">
        <f t="shared" si="897"/>
        <v>1406.9800000000032</v>
      </c>
      <c r="K13929" s="19" t="str">
        <f t="shared" si="895"/>
        <v>Jul-17</v>
      </c>
      <c r="L13929" s="20">
        <f t="shared" si="898"/>
        <v>13712</v>
      </c>
      <c r="M13929" s="21">
        <f t="shared" si="896"/>
        <v>0.1026093932322056</v>
      </c>
    </row>
    <row r="13930" spans="1:13" x14ac:dyDescent="0.3">
      <c r="A13930" s="139">
        <v>42936</v>
      </c>
      <c r="B13930" s="131" t="s">
        <v>44</v>
      </c>
      <c r="C13930" s="132">
        <v>18.399999999999999</v>
      </c>
      <c r="D13930" s="94"/>
      <c r="E13930" s="131" t="s">
        <v>11752</v>
      </c>
      <c r="F13930" s="132">
        <v>6</v>
      </c>
      <c r="G13930" s="91">
        <v>1</v>
      </c>
      <c r="H13930" s="49" t="s">
        <v>6518</v>
      </c>
      <c r="I13930" s="42">
        <v>-1</v>
      </c>
      <c r="J13930" s="18">
        <f t="shared" si="897"/>
        <v>1405.9800000000032</v>
      </c>
      <c r="K13930" s="19" t="str">
        <f t="shared" si="895"/>
        <v>Jul-17</v>
      </c>
      <c r="L13930" s="20">
        <f t="shared" si="898"/>
        <v>13713</v>
      </c>
      <c r="M13930" s="21">
        <f t="shared" si="896"/>
        <v>0.10252898709254016</v>
      </c>
    </row>
    <row r="13931" spans="1:13" x14ac:dyDescent="0.3">
      <c r="A13931" s="139">
        <v>42936</v>
      </c>
      <c r="B13931" s="131" t="s">
        <v>44</v>
      </c>
      <c r="C13931" s="132">
        <v>19.149999999999999</v>
      </c>
      <c r="D13931" s="94"/>
      <c r="E13931" s="131" t="s">
        <v>11753</v>
      </c>
      <c r="F13931" s="132">
        <v>5</v>
      </c>
      <c r="G13931" s="91">
        <v>1</v>
      </c>
      <c r="H13931" s="49" t="s">
        <v>6518</v>
      </c>
      <c r="I13931" s="42">
        <v>-1</v>
      </c>
      <c r="J13931" s="18">
        <f t="shared" si="897"/>
        <v>1404.9800000000032</v>
      </c>
      <c r="K13931" s="19" t="str">
        <f t="shared" si="895"/>
        <v>Jul-17</v>
      </c>
      <c r="L13931" s="20">
        <f t="shared" si="898"/>
        <v>13714</v>
      </c>
      <c r="M13931" s="21">
        <f t="shared" si="896"/>
        <v>0.10244859267901438</v>
      </c>
    </row>
    <row r="13932" spans="1:13" x14ac:dyDescent="0.3">
      <c r="A13932" s="139">
        <v>42936</v>
      </c>
      <c r="B13932" s="131" t="s">
        <v>138</v>
      </c>
      <c r="C13932" s="132">
        <v>20.399999999999999</v>
      </c>
      <c r="D13932" s="94"/>
      <c r="E13932" s="131" t="s">
        <v>11754</v>
      </c>
      <c r="F13932" s="132">
        <v>4.5</v>
      </c>
      <c r="G13932" s="91">
        <v>1</v>
      </c>
      <c r="H13932" s="49" t="s">
        <v>11526</v>
      </c>
      <c r="I13932" s="42">
        <v>-1</v>
      </c>
      <c r="J13932" s="18">
        <f t="shared" si="897"/>
        <v>1403.9800000000032</v>
      </c>
      <c r="K13932" s="19" t="str">
        <f t="shared" si="895"/>
        <v>Jul-17</v>
      </c>
      <c r="L13932" s="20">
        <f t="shared" si="898"/>
        <v>13715</v>
      </c>
      <c r="M13932" s="21">
        <f t="shared" si="896"/>
        <v>0.10236820998906331</v>
      </c>
    </row>
    <row r="13933" spans="1:13" x14ac:dyDescent="0.3">
      <c r="A13933" s="116">
        <v>42937</v>
      </c>
      <c r="B13933" s="90" t="s">
        <v>134</v>
      </c>
      <c r="C13933" s="103">
        <v>0.76388888888888884</v>
      </c>
      <c r="D13933" s="94" t="s">
        <v>31</v>
      </c>
      <c r="E13933" s="90" t="s">
        <v>4639</v>
      </c>
      <c r="F13933" s="115">
        <v>3</v>
      </c>
      <c r="G13933" s="92">
        <v>1</v>
      </c>
      <c r="H13933" s="90" t="s">
        <v>33</v>
      </c>
      <c r="I13933" s="77">
        <f>IF(H13933="Lost",G13933*-1,IF(H13933="Won",     IF(D13933="E/W",            G13933*(F13933-1)*0.5*1.25,    IF(D13933="place",   G13933*(F13933-1) *0.95,  G13933*(F13933-1) )),            IF(H13933="Placed",     (G13933*-0.5)  + (0.5*G13933*(F13933-1)*0.2),0)         ))</f>
        <v>-1</v>
      </c>
      <c r="J13933" s="18">
        <f t="shared" si="897"/>
        <v>1402.9800000000032</v>
      </c>
      <c r="K13933" s="19" t="str">
        <f t="shared" si="895"/>
        <v>Jul-17</v>
      </c>
      <c r="L13933" s="20">
        <f t="shared" si="898"/>
        <v>13716</v>
      </c>
      <c r="M13933" s="21">
        <f t="shared" si="896"/>
        <v>0.10228783902012271</v>
      </c>
    </row>
    <row r="13934" spans="1:13" x14ac:dyDescent="0.3">
      <c r="A13934" s="116">
        <v>42937</v>
      </c>
      <c r="B13934" s="90" t="s">
        <v>52</v>
      </c>
      <c r="C13934" s="103">
        <v>0.84375</v>
      </c>
      <c r="D13934" s="94" t="s">
        <v>31</v>
      </c>
      <c r="E13934" s="90" t="s">
        <v>4638</v>
      </c>
      <c r="F13934" s="115">
        <v>2.88</v>
      </c>
      <c r="G13934" s="92">
        <v>1</v>
      </c>
      <c r="H13934" s="90" t="s">
        <v>33</v>
      </c>
      <c r="I13934" s="77">
        <f>IF(H13934="Lost",G13934*-1,IF(H13934="Won",     IF(D13934="E/W",            G13934*(F13934-1)*0.5*1.25,    IF(D13934="place",   G13934*(F13934-1) *0.95,  G13934*(F13934-1) )),            IF(H13934="Placed",     (G13934*-0.5)  + (0.5*G13934*(F13934-1)*0.2),0)         ))</f>
        <v>-1</v>
      </c>
      <c r="J13934" s="18">
        <f t="shared" si="897"/>
        <v>1401.9800000000032</v>
      </c>
      <c r="K13934" s="19" t="str">
        <f t="shared" si="895"/>
        <v>Jul-17</v>
      </c>
      <c r="L13934" s="20">
        <f t="shared" si="898"/>
        <v>13717</v>
      </c>
      <c r="M13934" s="21">
        <f t="shared" si="896"/>
        <v>0.10220747976962916</v>
      </c>
    </row>
    <row r="13935" spans="1:13" x14ac:dyDescent="0.3">
      <c r="A13935" s="137">
        <v>42937</v>
      </c>
      <c r="B13935" s="134" t="s">
        <v>93</v>
      </c>
      <c r="C13935" s="136">
        <v>15.15</v>
      </c>
      <c r="D13935" s="94"/>
      <c r="E13935" s="134" t="s">
        <v>11759</v>
      </c>
      <c r="F13935" s="136">
        <v>6</v>
      </c>
      <c r="G13935" s="91">
        <v>0</v>
      </c>
      <c r="H13935" s="46" t="s">
        <v>6111</v>
      </c>
      <c r="I13935" s="51">
        <v>0</v>
      </c>
      <c r="J13935" s="18">
        <f t="shared" si="897"/>
        <v>1401.9800000000032</v>
      </c>
      <c r="K13935" s="19" t="str">
        <f t="shared" si="895"/>
        <v>Jul-17</v>
      </c>
      <c r="L13935" s="20">
        <f t="shared" si="898"/>
        <v>13717</v>
      </c>
      <c r="M13935" s="21">
        <f t="shared" si="896"/>
        <v>0.10220747976962916</v>
      </c>
    </row>
    <row r="13936" spans="1:13" x14ac:dyDescent="0.3">
      <c r="A13936" s="137">
        <v>42937</v>
      </c>
      <c r="B13936" s="134" t="s">
        <v>63</v>
      </c>
      <c r="C13936" s="136">
        <v>16.45</v>
      </c>
      <c r="D13936" s="94"/>
      <c r="E13936" s="134" t="s">
        <v>11761</v>
      </c>
      <c r="F13936" s="136">
        <v>5.5</v>
      </c>
      <c r="G13936" s="91">
        <v>1</v>
      </c>
      <c r="H13936" s="46">
        <v>2</v>
      </c>
      <c r="I13936" s="51">
        <v>-1</v>
      </c>
      <c r="J13936" s="18">
        <f t="shared" si="897"/>
        <v>1400.9800000000032</v>
      </c>
      <c r="K13936" s="19" t="str">
        <f t="shared" si="895"/>
        <v>Jul-17</v>
      </c>
      <c r="L13936" s="20">
        <f t="shared" si="898"/>
        <v>13718</v>
      </c>
      <c r="M13936" s="21">
        <f t="shared" si="896"/>
        <v>0.10212713223501992</v>
      </c>
    </row>
    <row r="13937" spans="1:13" x14ac:dyDescent="0.3">
      <c r="A13937" s="137">
        <v>42937</v>
      </c>
      <c r="B13937" s="134" t="s">
        <v>35</v>
      </c>
      <c r="C13937" s="136">
        <v>17.05</v>
      </c>
      <c r="D13937" s="94"/>
      <c r="E13937" s="134" t="s">
        <v>11760</v>
      </c>
      <c r="F13937" s="136">
        <v>4.5</v>
      </c>
      <c r="G13937" s="91">
        <v>0</v>
      </c>
      <c r="H13937" s="46" t="s">
        <v>6111</v>
      </c>
      <c r="I13937" s="51">
        <v>0</v>
      </c>
      <c r="J13937" s="18">
        <f t="shared" si="897"/>
        <v>1400.9800000000032</v>
      </c>
      <c r="K13937" s="19" t="str">
        <f t="shared" si="895"/>
        <v>Jul-17</v>
      </c>
      <c r="L13937" s="20">
        <f t="shared" si="898"/>
        <v>13718</v>
      </c>
      <c r="M13937" s="21">
        <f t="shared" si="896"/>
        <v>0.10212713223501992</v>
      </c>
    </row>
    <row r="13938" spans="1:13" x14ac:dyDescent="0.3">
      <c r="A13938" s="139">
        <v>42937</v>
      </c>
      <c r="B13938" s="131" t="s">
        <v>52</v>
      </c>
      <c r="C13938" s="132">
        <v>17.350000000000001</v>
      </c>
      <c r="D13938" s="94"/>
      <c r="E13938" s="131" t="s">
        <v>11756</v>
      </c>
      <c r="F13938" s="132">
        <v>4.5</v>
      </c>
      <c r="G13938" s="91">
        <v>1</v>
      </c>
      <c r="H13938" s="49" t="s">
        <v>6526</v>
      </c>
      <c r="I13938" s="42">
        <v>3.5</v>
      </c>
      <c r="J13938" s="18">
        <f t="shared" si="897"/>
        <v>1404.4800000000032</v>
      </c>
      <c r="K13938" s="19" t="str">
        <f t="shared" si="895"/>
        <v>Jul-17</v>
      </c>
      <c r="L13938" s="20">
        <f t="shared" si="898"/>
        <v>13719</v>
      </c>
      <c r="M13938" s="21">
        <f t="shared" si="896"/>
        <v>0.10237480865952352</v>
      </c>
    </row>
    <row r="13939" spans="1:13" x14ac:dyDescent="0.3">
      <c r="A13939" s="139">
        <v>42937</v>
      </c>
      <c r="B13939" s="131" t="s">
        <v>134</v>
      </c>
      <c r="C13939" s="132">
        <v>17.45</v>
      </c>
      <c r="D13939" s="94"/>
      <c r="E13939" s="131" t="s">
        <v>3411</v>
      </c>
      <c r="F13939" s="132">
        <v>4.33</v>
      </c>
      <c r="G13939" s="91">
        <v>1</v>
      </c>
      <c r="H13939" s="49" t="s">
        <v>6518</v>
      </c>
      <c r="I13939" s="42">
        <v>-1</v>
      </c>
      <c r="J13939" s="18">
        <f t="shared" si="897"/>
        <v>1403.4800000000032</v>
      </c>
      <c r="K13939" s="19" t="str">
        <f t="shared" si="895"/>
        <v>Jul-17</v>
      </c>
      <c r="L13939" s="20">
        <f t="shared" si="898"/>
        <v>13720</v>
      </c>
      <c r="M13939" s="21">
        <f t="shared" si="896"/>
        <v>0.10229446064139965</v>
      </c>
    </row>
    <row r="13940" spans="1:13" x14ac:dyDescent="0.3">
      <c r="A13940" s="139">
        <v>42937</v>
      </c>
      <c r="B13940" s="131" t="s">
        <v>134</v>
      </c>
      <c r="C13940" s="132">
        <v>17.45</v>
      </c>
      <c r="D13940" s="94"/>
      <c r="E13940" s="131" t="s">
        <v>11758</v>
      </c>
      <c r="F13940" s="132">
        <v>6</v>
      </c>
      <c r="G13940" s="91">
        <v>1</v>
      </c>
      <c r="H13940" s="49" t="s">
        <v>11526</v>
      </c>
      <c r="I13940" s="42">
        <v>-1</v>
      </c>
      <c r="J13940" s="18">
        <f t="shared" si="897"/>
        <v>1402.4800000000032</v>
      </c>
      <c r="K13940" s="19" t="str">
        <f t="shared" si="895"/>
        <v>Jul-17</v>
      </c>
      <c r="L13940" s="20">
        <f t="shared" si="898"/>
        <v>13721</v>
      </c>
      <c r="M13940" s="21">
        <f t="shared" si="896"/>
        <v>0.10221412433496124</v>
      </c>
    </row>
    <row r="13941" spans="1:13" x14ac:dyDescent="0.3">
      <c r="A13941" s="139">
        <v>42937</v>
      </c>
      <c r="B13941" s="131" t="s">
        <v>48</v>
      </c>
      <c r="C13941" s="132">
        <v>19.350000000000001</v>
      </c>
      <c r="D13941" s="94"/>
      <c r="E13941" s="131" t="s">
        <v>4178</v>
      </c>
      <c r="F13941" s="132">
        <v>5.5</v>
      </c>
      <c r="G13941" s="91">
        <v>1</v>
      </c>
      <c r="H13941" s="49" t="s">
        <v>11526</v>
      </c>
      <c r="I13941" s="42">
        <v>-1</v>
      </c>
      <c r="J13941" s="18">
        <f t="shared" si="897"/>
        <v>1401.4800000000032</v>
      </c>
      <c r="K13941" s="19" t="str">
        <f t="shared" si="895"/>
        <v>Jul-17</v>
      </c>
      <c r="L13941" s="20">
        <f t="shared" si="898"/>
        <v>13722</v>
      </c>
      <c r="M13941" s="21">
        <f t="shared" si="896"/>
        <v>0.1021337997376478</v>
      </c>
    </row>
    <row r="13942" spans="1:13" x14ac:dyDescent="0.3">
      <c r="A13942" s="139">
        <v>42937</v>
      </c>
      <c r="B13942" s="131" t="s">
        <v>52</v>
      </c>
      <c r="C13942" s="132">
        <v>19.45</v>
      </c>
      <c r="D13942" s="94"/>
      <c r="E13942" s="131" t="s">
        <v>11757</v>
      </c>
      <c r="F13942" s="132">
        <v>6</v>
      </c>
      <c r="G13942" s="91">
        <v>1</v>
      </c>
      <c r="H13942" s="49" t="s">
        <v>6526</v>
      </c>
      <c r="I13942" s="42">
        <v>5.5</v>
      </c>
      <c r="J13942" s="18">
        <f t="shared" si="897"/>
        <v>1406.9800000000032</v>
      </c>
      <c r="K13942" s="19" t="str">
        <f t="shared" si="895"/>
        <v>Jul-17</v>
      </c>
      <c r="L13942" s="20">
        <f t="shared" si="898"/>
        <v>13723</v>
      </c>
      <c r="M13942" s="21">
        <f t="shared" si="896"/>
        <v>0.10252714421044984</v>
      </c>
    </row>
    <row r="13943" spans="1:13" x14ac:dyDescent="0.3">
      <c r="A13943" s="116">
        <v>42938</v>
      </c>
      <c r="B13943" s="90" t="s">
        <v>133</v>
      </c>
      <c r="C13943" s="103">
        <v>0.65277777777777779</v>
      </c>
      <c r="D13943" s="94" t="s">
        <v>31</v>
      </c>
      <c r="E13943" s="90" t="s">
        <v>4641</v>
      </c>
      <c r="F13943" s="115">
        <v>3.75</v>
      </c>
      <c r="G13943" s="92">
        <v>1</v>
      </c>
      <c r="H13943" s="90" t="s">
        <v>33</v>
      </c>
      <c r="I13943" s="77">
        <f>IF(H13943="Lost",G13943*-1,IF(H13943="Won",     IF(D13943="E/W",            G13943*(F13943-1)*0.5*1.25,    IF(D13943="place",   G13943*(F13943-1) *0.95,  G13943*(F13943-1) )),            IF(H13943="Placed",     (G13943*-0.5)  + (0.5*G13943*(F13943-1)*0.2),0)         ))</f>
        <v>-1</v>
      </c>
      <c r="J13943" s="18">
        <f t="shared" si="897"/>
        <v>1405.9800000000032</v>
      </c>
      <c r="K13943" s="19" t="str">
        <f t="shared" si="895"/>
        <v>Jul-17</v>
      </c>
      <c r="L13943" s="20">
        <f t="shared" si="898"/>
        <v>13724</v>
      </c>
      <c r="M13943" s="21">
        <f t="shared" si="896"/>
        <v>0.10244680851063853</v>
      </c>
    </row>
    <row r="13944" spans="1:13" x14ac:dyDescent="0.3">
      <c r="A13944" s="116">
        <v>42938</v>
      </c>
      <c r="B13944" s="90" t="s">
        <v>93</v>
      </c>
      <c r="C13944" s="103">
        <v>0.72222222222222221</v>
      </c>
      <c r="D13944" s="94" t="s">
        <v>31</v>
      </c>
      <c r="E13944" s="90" t="s">
        <v>4640</v>
      </c>
      <c r="F13944" s="115">
        <v>3.25</v>
      </c>
      <c r="G13944" s="92">
        <v>1</v>
      </c>
      <c r="H13944" s="90" t="s">
        <v>42</v>
      </c>
      <c r="I13944" s="77">
        <f>IF(H13944="Lost",G13944*-1,IF(H13944="Won",     IF(D13944="E/W",            G13944*(F13944-1)*0.5*1.25,    IF(D13944="place",   G13944*(F13944-1) *0.95,  G13944*(F13944-1) )),            IF(H13944="Placed",     (G13944*-0.5)  + (0.5*G13944*(F13944-1)*0.2),0)         ))</f>
        <v>2.25</v>
      </c>
      <c r="J13944" s="18">
        <f t="shared" si="897"/>
        <v>1408.2300000000032</v>
      </c>
      <c r="K13944" s="19" t="str">
        <f t="shared" si="895"/>
        <v>Jul-17</v>
      </c>
      <c r="L13944" s="20">
        <f t="shared" si="898"/>
        <v>13725</v>
      </c>
      <c r="M13944" s="21">
        <f t="shared" si="896"/>
        <v>0.10260327868852483</v>
      </c>
    </row>
    <row r="13945" spans="1:13" x14ac:dyDescent="0.3">
      <c r="A13945" s="137">
        <v>42938</v>
      </c>
      <c r="B13945" s="134" t="s">
        <v>52</v>
      </c>
      <c r="C13945" s="136">
        <v>15.15</v>
      </c>
      <c r="D13945" s="94"/>
      <c r="E13945" s="134" t="s">
        <v>10105</v>
      </c>
      <c r="F13945" s="136">
        <v>6</v>
      </c>
      <c r="G13945" s="91">
        <v>1</v>
      </c>
      <c r="H13945" s="46">
        <v>2</v>
      </c>
      <c r="I13945" s="51">
        <v>-1</v>
      </c>
      <c r="J13945" s="18">
        <f t="shared" si="897"/>
        <v>1407.2300000000032</v>
      </c>
      <c r="K13945" s="19" t="str">
        <f t="shared" si="895"/>
        <v>Jul-17</v>
      </c>
      <c r="L13945" s="20">
        <f t="shared" si="898"/>
        <v>13726</v>
      </c>
      <c r="M13945" s="21">
        <f t="shared" si="896"/>
        <v>0.10252294914760332</v>
      </c>
    </row>
    <row r="13946" spans="1:13" x14ac:dyDescent="0.3">
      <c r="A13946" s="137">
        <v>42938</v>
      </c>
      <c r="B13946" s="134" t="s">
        <v>133</v>
      </c>
      <c r="C13946" s="136">
        <v>15.4</v>
      </c>
      <c r="D13946" s="94"/>
      <c r="E13946" s="134" t="s">
        <v>11763</v>
      </c>
      <c r="F13946" s="136">
        <v>6</v>
      </c>
      <c r="G13946" s="91">
        <v>1</v>
      </c>
      <c r="H13946" s="46">
        <v>5</v>
      </c>
      <c r="I13946" s="51">
        <v>-1</v>
      </c>
      <c r="J13946" s="18">
        <f t="shared" si="897"/>
        <v>1406.2300000000032</v>
      </c>
      <c r="K13946" s="19" t="str">
        <f t="shared" si="895"/>
        <v>Jul-17</v>
      </c>
      <c r="L13946" s="20">
        <f t="shared" si="898"/>
        <v>13727</v>
      </c>
      <c r="M13946" s="21">
        <f t="shared" si="896"/>
        <v>0.10244263131055607</v>
      </c>
    </row>
    <row r="13947" spans="1:13" x14ac:dyDescent="0.3">
      <c r="A13947" s="139">
        <v>42938</v>
      </c>
      <c r="B13947" s="131" t="s">
        <v>35</v>
      </c>
      <c r="C13947" s="132">
        <v>19</v>
      </c>
      <c r="D13947" s="94"/>
      <c r="E13947" s="131" t="s">
        <v>11762</v>
      </c>
      <c r="F13947" s="132">
        <v>6</v>
      </c>
      <c r="G13947" s="91">
        <v>1</v>
      </c>
      <c r="H13947" s="49" t="s">
        <v>11526</v>
      </c>
      <c r="I13947" s="42">
        <v>-1</v>
      </c>
      <c r="J13947" s="18">
        <f t="shared" si="897"/>
        <v>1405.2300000000032</v>
      </c>
      <c r="K13947" s="19" t="str">
        <f t="shared" si="895"/>
        <v>Jul-17</v>
      </c>
      <c r="L13947" s="20">
        <f t="shared" si="898"/>
        <v>13728</v>
      </c>
      <c r="M13947" s="21">
        <f t="shared" si="896"/>
        <v>0.10236232517482541</v>
      </c>
    </row>
    <row r="13948" spans="1:13" x14ac:dyDescent="0.3">
      <c r="A13948" s="139">
        <v>42940</v>
      </c>
      <c r="B13948" s="131" t="s">
        <v>57</v>
      </c>
      <c r="C13948" s="132">
        <v>17.55</v>
      </c>
      <c r="D13948" s="94"/>
      <c r="E13948" s="131" t="s">
        <v>4910</v>
      </c>
      <c r="F13948" s="132">
        <v>6</v>
      </c>
      <c r="G13948" s="91">
        <v>1</v>
      </c>
      <c r="H13948" s="49" t="s">
        <v>11526</v>
      </c>
      <c r="I13948" s="42">
        <v>-1</v>
      </c>
      <c r="J13948" s="18">
        <f t="shared" si="897"/>
        <v>1404.2300000000032</v>
      </c>
      <c r="K13948" s="19" t="str">
        <f t="shared" si="895"/>
        <v>Jul-17</v>
      </c>
      <c r="L13948" s="20">
        <f t="shared" si="898"/>
        <v>13729</v>
      </c>
      <c r="M13948" s="21">
        <f t="shared" si="896"/>
        <v>0.10228203073785441</v>
      </c>
    </row>
    <row r="13949" spans="1:13" x14ac:dyDescent="0.3">
      <c r="A13949" s="139">
        <v>42940</v>
      </c>
      <c r="B13949" s="131" t="s">
        <v>57</v>
      </c>
      <c r="C13949" s="132">
        <v>18.55</v>
      </c>
      <c r="D13949" s="94"/>
      <c r="E13949" s="131" t="s">
        <v>10397</v>
      </c>
      <c r="F13949" s="132">
        <v>5.5</v>
      </c>
      <c r="G13949" s="91">
        <v>1</v>
      </c>
      <c r="H13949" s="49" t="s">
        <v>11526</v>
      </c>
      <c r="I13949" s="42">
        <v>-1</v>
      </c>
      <c r="J13949" s="18">
        <f t="shared" si="897"/>
        <v>1403.2300000000032</v>
      </c>
      <c r="K13949" s="19" t="str">
        <f t="shared" si="895"/>
        <v>Jul-17</v>
      </c>
      <c r="L13949" s="20">
        <f t="shared" si="898"/>
        <v>13730</v>
      </c>
      <c r="M13949" s="21">
        <f t="shared" si="896"/>
        <v>0.10220174799708691</v>
      </c>
    </row>
    <row r="13950" spans="1:13" x14ac:dyDescent="0.3">
      <c r="A13950" s="116">
        <v>42941</v>
      </c>
      <c r="B13950" s="90" t="s">
        <v>97</v>
      </c>
      <c r="C13950" s="103">
        <v>0.63541666666666663</v>
      </c>
      <c r="D13950" s="94" t="s">
        <v>31</v>
      </c>
      <c r="E13950" s="90" t="s">
        <v>2322</v>
      </c>
      <c r="F13950" s="115">
        <v>4</v>
      </c>
      <c r="G13950" s="92">
        <v>1</v>
      </c>
      <c r="H13950" s="90" t="s">
        <v>42</v>
      </c>
      <c r="I13950" s="77">
        <f>IF(H13950="Lost",G13950*-1,IF(H13950="Won",     IF(D13950="E/W",            G13950*(F13950-1)*0.5*1.25,    IF(D13950="place",   G13950*(F13950-1) *0.95,  G13950*(F13950-1) )),            IF(H13950="Placed",     (G13950*-0.5)  + (0.5*G13950*(F13950-1)*0.2),0)         ))</f>
        <v>3</v>
      </c>
      <c r="J13950" s="18">
        <f t="shared" si="897"/>
        <v>1406.2300000000032</v>
      </c>
      <c r="K13950" s="19" t="str">
        <f t="shared" si="895"/>
        <v>Jul-17</v>
      </c>
      <c r="L13950" s="20">
        <f t="shared" si="898"/>
        <v>13731</v>
      </c>
      <c r="M13950" s="21">
        <f t="shared" si="896"/>
        <v>0.10241278858058431</v>
      </c>
    </row>
    <row r="13951" spans="1:13" x14ac:dyDescent="0.3">
      <c r="A13951" s="116">
        <v>42941</v>
      </c>
      <c r="B13951" s="90" t="s">
        <v>63</v>
      </c>
      <c r="C13951" s="103">
        <v>0.76388888888888884</v>
      </c>
      <c r="D13951" s="94" t="s">
        <v>31</v>
      </c>
      <c r="E13951" s="90" t="s">
        <v>4642</v>
      </c>
      <c r="F13951" s="115">
        <v>4</v>
      </c>
      <c r="G13951" s="92">
        <v>1</v>
      </c>
      <c r="H13951" s="90" t="s">
        <v>42</v>
      </c>
      <c r="I13951" s="77">
        <f>IF(H13951="Lost",G13951*-1,IF(H13951="Won",     IF(D13951="E/W",            G13951*(F13951-1)*0.5*1.25,    IF(D13951="place",   G13951*(F13951-1) *0.95,  G13951*(F13951-1) )),            IF(H13951="Placed",     (G13951*-0.5)  + (0.5*G13951*(F13951-1)*0.2),0)         ))</f>
        <v>3</v>
      </c>
      <c r="J13951" s="18">
        <f t="shared" si="897"/>
        <v>1409.2300000000032</v>
      </c>
      <c r="K13951" s="19" t="str">
        <f t="shared" si="895"/>
        <v>Jul-17</v>
      </c>
      <c r="L13951" s="20">
        <f t="shared" si="898"/>
        <v>13732</v>
      </c>
      <c r="M13951" s="21">
        <f t="shared" si="896"/>
        <v>0.10262379842703198</v>
      </c>
    </row>
    <row r="13952" spans="1:13" x14ac:dyDescent="0.3">
      <c r="A13952" s="116">
        <v>42941</v>
      </c>
      <c r="B13952" s="90" t="s">
        <v>63</v>
      </c>
      <c r="C13952" s="103">
        <v>0.84722222222222221</v>
      </c>
      <c r="D13952" s="94" t="s">
        <v>31</v>
      </c>
      <c r="E13952" s="90" t="s">
        <v>4643</v>
      </c>
      <c r="F13952" s="115">
        <v>3.75</v>
      </c>
      <c r="G13952" s="92">
        <v>1</v>
      </c>
      <c r="H13952" s="90" t="s">
        <v>42</v>
      </c>
      <c r="I13952" s="77">
        <f>IF(H13952="Lost",G13952*-1,IF(H13952="Won",     IF(D13952="E/W",            G13952*(F13952-1)*0.5*1.25,    IF(D13952="place",   G13952*(F13952-1) *0.95,  G13952*(F13952-1) )),            IF(H13952="Placed",     (G13952*-0.5)  + (0.5*G13952*(F13952-1)*0.2),0)         ))</f>
        <v>2.75</v>
      </c>
      <c r="J13952" s="18">
        <f t="shared" si="897"/>
        <v>1411.9800000000032</v>
      </c>
      <c r="K13952" s="19" t="str">
        <f t="shared" si="895"/>
        <v>Jul-17</v>
      </c>
      <c r="L13952" s="20">
        <f t="shared" si="898"/>
        <v>13733</v>
      </c>
      <c r="M13952" s="21">
        <f t="shared" si="896"/>
        <v>0.10281657321779678</v>
      </c>
    </row>
    <row r="13953" spans="1:13" x14ac:dyDescent="0.3">
      <c r="A13953" s="116">
        <v>42941</v>
      </c>
      <c r="B13953" s="90" t="s">
        <v>47</v>
      </c>
      <c r="C13953" s="103">
        <v>0.85416666666666663</v>
      </c>
      <c r="D13953" s="94" t="s">
        <v>31</v>
      </c>
      <c r="E13953" s="90" t="s">
        <v>4454</v>
      </c>
      <c r="F13953" s="115">
        <v>3.25</v>
      </c>
      <c r="G13953" s="92">
        <v>1</v>
      </c>
      <c r="H13953" s="90" t="s">
        <v>33</v>
      </c>
      <c r="I13953" s="77">
        <f>IF(H13953="Lost",G13953*-1,IF(H13953="Won",     IF(D13953="E/W",            G13953*(F13953-1)*0.5*1.25,    IF(D13953="place",   G13953*(F13953-1) *0.95,  G13953*(F13953-1) )),            IF(H13953="Placed",     (G13953*-0.5)  + (0.5*G13953*(F13953-1)*0.2),0)         ))</f>
        <v>-1</v>
      </c>
      <c r="J13953" s="18">
        <f t="shared" si="897"/>
        <v>1410.9800000000032</v>
      </c>
      <c r="K13953" s="19" t="str">
        <f t="shared" si="895"/>
        <v>Jul-17</v>
      </c>
      <c r="L13953" s="20">
        <f t="shared" si="898"/>
        <v>13734</v>
      </c>
      <c r="M13953" s="21">
        <f t="shared" si="896"/>
        <v>0.10273627493811004</v>
      </c>
    </row>
    <row r="13954" spans="1:13" x14ac:dyDescent="0.3">
      <c r="A13954" s="137">
        <v>42941</v>
      </c>
      <c r="B13954" s="134" t="s">
        <v>145</v>
      </c>
      <c r="C13954" s="136">
        <v>17</v>
      </c>
      <c r="D13954" s="94"/>
      <c r="E13954" s="134" t="s">
        <v>11765</v>
      </c>
      <c r="F13954" s="136">
        <v>6</v>
      </c>
      <c r="G13954" s="91">
        <v>1</v>
      </c>
      <c r="H13954" s="46">
        <v>6</v>
      </c>
      <c r="I13954" s="51">
        <v>-1</v>
      </c>
      <c r="J13954" s="18">
        <f t="shared" si="897"/>
        <v>1409.9800000000032</v>
      </c>
      <c r="K13954" s="19" t="str">
        <f t="shared" ref="K13954:K14017" si="899">TEXT(A13954,"MMM-yy")</f>
        <v>Jul-17</v>
      </c>
      <c r="L13954" s="20">
        <f t="shared" si="898"/>
        <v>13735</v>
      </c>
      <c r="M13954" s="21">
        <f t="shared" ref="M13954:M14017" si="900">J13954/L13954</f>
        <v>0.10265598835092851</v>
      </c>
    </row>
    <row r="13955" spans="1:13" x14ac:dyDescent="0.3">
      <c r="A13955" s="139">
        <v>42941</v>
      </c>
      <c r="B13955" s="131" t="s">
        <v>63</v>
      </c>
      <c r="C13955" s="132">
        <v>18.5</v>
      </c>
      <c r="D13955" s="94"/>
      <c r="E13955" s="131" t="s">
        <v>4622</v>
      </c>
      <c r="F13955" s="132">
        <v>5</v>
      </c>
      <c r="G13955" s="91">
        <v>1</v>
      </c>
      <c r="H13955" s="49" t="s">
        <v>6518</v>
      </c>
      <c r="I13955" s="42">
        <v>-1</v>
      </c>
      <c r="J13955" s="18">
        <f t="shared" ref="J13955:J14018" si="901">J13954+I13955</f>
        <v>1408.9800000000032</v>
      </c>
      <c r="K13955" s="19" t="str">
        <f t="shared" si="899"/>
        <v>Jul-17</v>
      </c>
      <c r="L13955" s="20">
        <f t="shared" ref="L13955:L14018" si="902">L13954+G13955</f>
        <v>13736</v>
      </c>
      <c r="M13955" s="21">
        <f t="shared" si="900"/>
        <v>0.10257571345369855</v>
      </c>
    </row>
    <row r="13956" spans="1:13" x14ac:dyDescent="0.3">
      <c r="A13956" s="139">
        <v>42941</v>
      </c>
      <c r="B13956" s="131" t="s">
        <v>63</v>
      </c>
      <c r="C13956" s="132">
        <v>19.2</v>
      </c>
      <c r="D13956" s="94"/>
      <c r="E13956" s="131" t="s">
        <v>11764</v>
      </c>
      <c r="F13956" s="132">
        <v>4.5</v>
      </c>
      <c r="G13956" s="91">
        <v>1</v>
      </c>
      <c r="H13956" s="49" t="s">
        <v>6526</v>
      </c>
      <c r="I13956" s="42">
        <v>4</v>
      </c>
      <c r="J13956" s="18">
        <f t="shared" si="901"/>
        <v>1412.9800000000032</v>
      </c>
      <c r="K13956" s="19" t="str">
        <f t="shared" si="899"/>
        <v>Jul-17</v>
      </c>
      <c r="L13956" s="20">
        <f t="shared" si="902"/>
        <v>13737</v>
      </c>
      <c r="M13956" s="21">
        <f t="shared" si="900"/>
        <v>0.10285943073451287</v>
      </c>
    </row>
    <row r="13957" spans="1:13" x14ac:dyDescent="0.3">
      <c r="A13957" s="116">
        <v>42942</v>
      </c>
      <c r="B13957" s="90" t="s">
        <v>61</v>
      </c>
      <c r="C13957" s="103">
        <v>0.58333333333333337</v>
      </c>
      <c r="D13957" s="94" t="s">
        <v>31</v>
      </c>
      <c r="E13957" s="90" t="s">
        <v>4644</v>
      </c>
      <c r="F13957" s="115">
        <v>2.88</v>
      </c>
      <c r="G13957" s="92">
        <v>1</v>
      </c>
      <c r="H13957" s="90" t="s">
        <v>42</v>
      </c>
      <c r="I13957" s="77">
        <f t="shared" ref="I13957:I13962" si="903">IF(H13957="Lost",G13957*-1,IF(H13957="Won",     IF(D13957="E/W",            G13957*(F13957-1)*0.5*1.25,    IF(D13957="place",   G13957*(F13957-1) *0.95,  G13957*(F13957-1) )),            IF(H13957="Placed",     (G13957*-0.5)  + (0.5*G13957*(F13957-1)*0.2),0)         ))</f>
        <v>1.88</v>
      </c>
      <c r="J13957" s="18">
        <f t="shared" si="901"/>
        <v>1414.8600000000033</v>
      </c>
      <c r="K13957" s="19" t="str">
        <f t="shared" si="899"/>
        <v>Jul-17</v>
      </c>
      <c r="L13957" s="20">
        <f t="shared" si="902"/>
        <v>13738</v>
      </c>
      <c r="M13957" s="21">
        <f t="shared" si="900"/>
        <v>0.10298879021691683</v>
      </c>
    </row>
    <row r="13958" spans="1:13" x14ac:dyDescent="0.3">
      <c r="A13958" s="116">
        <v>42942</v>
      </c>
      <c r="B13958" s="90" t="s">
        <v>56</v>
      </c>
      <c r="C13958" s="103">
        <v>0.59027777777777779</v>
      </c>
      <c r="D13958" s="94" t="s">
        <v>31</v>
      </c>
      <c r="E13958" s="90" t="s">
        <v>4645</v>
      </c>
      <c r="F13958" s="115">
        <v>4</v>
      </c>
      <c r="G13958" s="92">
        <v>1</v>
      </c>
      <c r="H13958" s="90" t="s">
        <v>33</v>
      </c>
      <c r="I13958" s="77">
        <f t="shared" si="903"/>
        <v>-1</v>
      </c>
      <c r="J13958" s="18">
        <f t="shared" si="901"/>
        <v>1413.8600000000033</v>
      </c>
      <c r="K13958" s="19" t="str">
        <f t="shared" si="899"/>
        <v>Jul-17</v>
      </c>
      <c r="L13958" s="20">
        <f t="shared" si="902"/>
        <v>13739</v>
      </c>
      <c r="M13958" s="21">
        <f t="shared" si="900"/>
        <v>0.10290850862508212</v>
      </c>
    </row>
    <row r="13959" spans="1:13" x14ac:dyDescent="0.3">
      <c r="A13959" s="116">
        <v>42942</v>
      </c>
      <c r="B13959" s="90" t="s">
        <v>56</v>
      </c>
      <c r="C13959" s="103">
        <v>0.67361111111111116</v>
      </c>
      <c r="D13959" s="94" t="s">
        <v>31</v>
      </c>
      <c r="E13959" s="90" t="s">
        <v>4646</v>
      </c>
      <c r="F13959" s="115">
        <v>3.5</v>
      </c>
      <c r="G13959" s="92">
        <v>1</v>
      </c>
      <c r="H13959" s="90" t="s">
        <v>42</v>
      </c>
      <c r="I13959" s="77">
        <f t="shared" si="903"/>
        <v>2.5</v>
      </c>
      <c r="J13959" s="18">
        <f t="shared" si="901"/>
        <v>1416.3600000000033</v>
      </c>
      <c r="K13959" s="19" t="str">
        <f t="shared" si="899"/>
        <v>Jul-17</v>
      </c>
      <c r="L13959" s="20">
        <f t="shared" si="902"/>
        <v>13740</v>
      </c>
      <c r="M13959" s="21">
        <f t="shared" si="900"/>
        <v>0.10308296943231465</v>
      </c>
    </row>
    <row r="13960" spans="1:13" x14ac:dyDescent="0.3">
      <c r="A13960" s="116">
        <v>42942</v>
      </c>
      <c r="B13960" s="90" t="s">
        <v>50</v>
      </c>
      <c r="C13960" s="103">
        <v>0.80555555555555547</v>
      </c>
      <c r="D13960" s="94" t="s">
        <v>31</v>
      </c>
      <c r="E13960" s="90" t="s">
        <v>4647</v>
      </c>
      <c r="F13960" s="115">
        <v>3.5</v>
      </c>
      <c r="G13960" s="92">
        <v>1</v>
      </c>
      <c r="H13960" s="90" t="s">
        <v>42</v>
      </c>
      <c r="I13960" s="77">
        <f t="shared" si="903"/>
        <v>2.5</v>
      </c>
      <c r="J13960" s="18">
        <f t="shared" si="901"/>
        <v>1418.8600000000033</v>
      </c>
      <c r="K13960" s="19" t="str">
        <f t="shared" si="899"/>
        <v>Jul-17</v>
      </c>
      <c r="L13960" s="20">
        <f t="shared" si="902"/>
        <v>13741</v>
      </c>
      <c r="M13960" s="21">
        <f t="shared" si="900"/>
        <v>0.10325740484680906</v>
      </c>
    </row>
    <row r="13961" spans="1:13" x14ac:dyDescent="0.3">
      <c r="A13961" s="116">
        <v>42942</v>
      </c>
      <c r="B13961" s="90" t="s">
        <v>96</v>
      </c>
      <c r="C13961" s="103">
        <v>0.84027777777777779</v>
      </c>
      <c r="D13961" s="94" t="s">
        <v>31</v>
      </c>
      <c r="E13961" s="90" t="s">
        <v>4648</v>
      </c>
      <c r="F13961" s="115">
        <v>3.75</v>
      </c>
      <c r="G13961" s="92">
        <v>1</v>
      </c>
      <c r="H13961" s="90" t="s">
        <v>42</v>
      </c>
      <c r="I13961" s="77">
        <f t="shared" si="903"/>
        <v>2.75</v>
      </c>
      <c r="J13961" s="18">
        <f t="shared" si="901"/>
        <v>1421.6100000000033</v>
      </c>
      <c r="K13961" s="19" t="str">
        <f t="shared" si="899"/>
        <v>Jul-17</v>
      </c>
      <c r="L13961" s="20">
        <f t="shared" si="902"/>
        <v>13742</v>
      </c>
      <c r="M13961" s="21">
        <f t="shared" si="900"/>
        <v>0.10345000727696138</v>
      </c>
    </row>
    <row r="13962" spans="1:13" x14ac:dyDescent="0.3">
      <c r="A13962" s="116">
        <v>42942</v>
      </c>
      <c r="B13962" s="90" t="s">
        <v>96</v>
      </c>
      <c r="C13962" s="103">
        <v>0.86111111111111116</v>
      </c>
      <c r="D13962" s="94" t="s">
        <v>31</v>
      </c>
      <c r="E13962" s="90" t="s">
        <v>4649</v>
      </c>
      <c r="F13962" s="115">
        <v>4</v>
      </c>
      <c r="G13962" s="92">
        <v>1</v>
      </c>
      <c r="H13962" s="90" t="s">
        <v>33</v>
      </c>
      <c r="I13962" s="77">
        <f t="shared" si="903"/>
        <v>-1</v>
      </c>
      <c r="J13962" s="18">
        <f t="shared" si="901"/>
        <v>1420.6100000000033</v>
      </c>
      <c r="K13962" s="19" t="str">
        <f t="shared" si="899"/>
        <v>Jul-17</v>
      </c>
      <c r="L13962" s="20">
        <f t="shared" si="902"/>
        <v>13743</v>
      </c>
      <c r="M13962" s="21">
        <f t="shared" si="900"/>
        <v>0.1033697154915232</v>
      </c>
    </row>
    <row r="13963" spans="1:13" x14ac:dyDescent="0.3">
      <c r="A13963" s="137">
        <v>42942</v>
      </c>
      <c r="B13963" s="134" t="s">
        <v>29</v>
      </c>
      <c r="C13963" s="136">
        <v>14.2</v>
      </c>
      <c r="D13963" s="94"/>
      <c r="E13963" s="134" t="s">
        <v>4552</v>
      </c>
      <c r="F13963" s="136">
        <v>5</v>
      </c>
      <c r="G13963" s="91">
        <v>1</v>
      </c>
      <c r="H13963" s="46">
        <v>4</v>
      </c>
      <c r="I13963" s="51">
        <v>-1</v>
      </c>
      <c r="J13963" s="18">
        <f t="shared" si="901"/>
        <v>1419.6100000000033</v>
      </c>
      <c r="K13963" s="19" t="str">
        <f t="shared" si="899"/>
        <v>Jul-17</v>
      </c>
      <c r="L13963" s="20">
        <f t="shared" si="902"/>
        <v>13744</v>
      </c>
      <c r="M13963" s="21">
        <f t="shared" si="900"/>
        <v>0.1032894353899886</v>
      </c>
    </row>
    <row r="13964" spans="1:13" x14ac:dyDescent="0.3">
      <c r="A13964" s="137">
        <v>42942</v>
      </c>
      <c r="B13964" s="134" t="s">
        <v>56</v>
      </c>
      <c r="C13964" s="136">
        <v>14.4</v>
      </c>
      <c r="D13964" s="94"/>
      <c r="E13964" s="134" t="s">
        <v>10069</v>
      </c>
      <c r="F13964" s="136">
        <v>5.5</v>
      </c>
      <c r="G13964" s="91">
        <v>1</v>
      </c>
      <c r="H13964" s="46">
        <v>1</v>
      </c>
      <c r="I13964" s="51">
        <v>4.5</v>
      </c>
      <c r="J13964" s="18">
        <f t="shared" si="901"/>
        <v>1424.1100000000033</v>
      </c>
      <c r="K13964" s="19" t="str">
        <f t="shared" si="899"/>
        <v>Jul-17</v>
      </c>
      <c r="L13964" s="20">
        <f t="shared" si="902"/>
        <v>13745</v>
      </c>
      <c r="M13964" s="21">
        <f t="shared" si="900"/>
        <v>0.1036093124772647</v>
      </c>
    </row>
    <row r="13965" spans="1:13" x14ac:dyDescent="0.3">
      <c r="A13965" s="137">
        <v>42942</v>
      </c>
      <c r="B13965" s="134" t="s">
        <v>61</v>
      </c>
      <c r="C13965" s="136">
        <v>15</v>
      </c>
      <c r="D13965" s="94"/>
      <c r="E13965" s="134" t="s">
        <v>11768</v>
      </c>
      <c r="F13965" s="136">
        <v>5</v>
      </c>
      <c r="G13965" s="91">
        <v>1</v>
      </c>
      <c r="H13965" s="46">
        <v>1</v>
      </c>
      <c r="I13965" s="51">
        <v>4</v>
      </c>
      <c r="J13965" s="18">
        <f t="shared" si="901"/>
        <v>1428.1100000000033</v>
      </c>
      <c r="K13965" s="19" t="str">
        <f t="shared" si="899"/>
        <v>Jul-17</v>
      </c>
      <c r="L13965" s="20">
        <f t="shared" si="902"/>
        <v>13746</v>
      </c>
      <c r="M13965" s="21">
        <f t="shared" si="900"/>
        <v>0.10389276880547092</v>
      </c>
    </row>
    <row r="13966" spans="1:13" x14ac:dyDescent="0.3">
      <c r="A13966" s="137">
        <v>42942</v>
      </c>
      <c r="B13966" s="134" t="s">
        <v>56</v>
      </c>
      <c r="C13966" s="136">
        <v>15.4</v>
      </c>
      <c r="D13966" s="94"/>
      <c r="E13966" s="134" t="s">
        <v>11769</v>
      </c>
      <c r="F13966" s="136">
        <v>5</v>
      </c>
      <c r="G13966" s="91">
        <v>1</v>
      </c>
      <c r="H13966" s="46">
        <v>2</v>
      </c>
      <c r="I13966" s="51">
        <v>-1</v>
      </c>
      <c r="J13966" s="18">
        <f t="shared" si="901"/>
        <v>1427.1100000000033</v>
      </c>
      <c r="K13966" s="19" t="str">
        <f t="shared" si="899"/>
        <v>Jul-17</v>
      </c>
      <c r="L13966" s="20">
        <f t="shared" si="902"/>
        <v>13747</v>
      </c>
      <c r="M13966" s="21">
        <f t="shared" si="900"/>
        <v>0.10381246817487476</v>
      </c>
    </row>
    <row r="13967" spans="1:13" x14ac:dyDescent="0.3">
      <c r="A13967" s="137">
        <v>42942</v>
      </c>
      <c r="B13967" s="134" t="s">
        <v>56</v>
      </c>
      <c r="C13967" s="136">
        <v>16.399999999999999</v>
      </c>
      <c r="D13967" s="94"/>
      <c r="E13967" s="134" t="s">
        <v>11716</v>
      </c>
      <c r="F13967" s="136">
        <v>4.5</v>
      </c>
      <c r="G13967" s="91">
        <v>1</v>
      </c>
      <c r="H13967" s="46">
        <v>2</v>
      </c>
      <c r="I13967" s="51">
        <v>-1</v>
      </c>
      <c r="J13967" s="18">
        <f t="shared" si="901"/>
        <v>1426.1100000000033</v>
      </c>
      <c r="K13967" s="19" t="str">
        <f t="shared" si="899"/>
        <v>Jul-17</v>
      </c>
      <c r="L13967" s="20">
        <f t="shared" si="902"/>
        <v>13748</v>
      </c>
      <c r="M13967" s="21">
        <f t="shared" si="900"/>
        <v>0.10373217922606949</v>
      </c>
    </row>
    <row r="13968" spans="1:13" x14ac:dyDescent="0.3">
      <c r="A13968" s="137">
        <v>42942</v>
      </c>
      <c r="B13968" s="134" t="s">
        <v>61</v>
      </c>
      <c r="C13968" s="136">
        <v>17</v>
      </c>
      <c r="D13968" s="94"/>
      <c r="E13968" s="134" t="s">
        <v>3285</v>
      </c>
      <c r="F13968" s="136">
        <v>6</v>
      </c>
      <c r="G13968" s="91">
        <v>1</v>
      </c>
      <c r="H13968" s="46">
        <v>1</v>
      </c>
      <c r="I13968" s="51">
        <v>6.5</v>
      </c>
      <c r="J13968" s="18">
        <f t="shared" si="901"/>
        <v>1432.6100000000033</v>
      </c>
      <c r="K13968" s="19" t="str">
        <f t="shared" si="899"/>
        <v>Jul-17</v>
      </c>
      <c r="L13968" s="20">
        <f t="shared" si="902"/>
        <v>13749</v>
      </c>
      <c r="M13968" s="21">
        <f t="shared" si="900"/>
        <v>0.10419739617426746</v>
      </c>
    </row>
    <row r="13969" spans="1:13" x14ac:dyDescent="0.3">
      <c r="A13969" s="139">
        <v>42942</v>
      </c>
      <c r="B13969" s="131" t="s">
        <v>50</v>
      </c>
      <c r="C13969" s="132">
        <v>18.149999999999999</v>
      </c>
      <c r="D13969" s="94"/>
      <c r="E13969" s="131" t="s">
        <v>11766</v>
      </c>
      <c r="F13969" s="132">
        <v>5</v>
      </c>
      <c r="G13969" s="91">
        <v>1</v>
      </c>
      <c r="H13969" s="49" t="s">
        <v>6526</v>
      </c>
      <c r="I13969" s="42">
        <v>4</v>
      </c>
      <c r="J13969" s="18">
        <f t="shared" si="901"/>
        <v>1436.6100000000033</v>
      </c>
      <c r="K13969" s="19" t="str">
        <f t="shared" si="899"/>
        <v>Jul-17</v>
      </c>
      <c r="L13969" s="20">
        <f t="shared" si="902"/>
        <v>13750</v>
      </c>
      <c r="M13969" s="21">
        <f t="shared" si="900"/>
        <v>0.10448072727272752</v>
      </c>
    </row>
    <row r="13970" spans="1:13" x14ac:dyDescent="0.3">
      <c r="A13970" s="139">
        <v>42942</v>
      </c>
      <c r="B13970" s="131" t="s">
        <v>50</v>
      </c>
      <c r="C13970" s="132">
        <v>18.45</v>
      </c>
      <c r="D13970" s="94"/>
      <c r="E13970" s="131" t="s">
        <v>11767</v>
      </c>
      <c r="F13970" s="132">
        <v>5</v>
      </c>
      <c r="G13970" s="91">
        <v>1</v>
      </c>
      <c r="H13970" s="49" t="s">
        <v>6518</v>
      </c>
      <c r="I13970" s="42">
        <v>-1</v>
      </c>
      <c r="J13970" s="18">
        <f t="shared" si="901"/>
        <v>1435.6100000000033</v>
      </c>
      <c r="K13970" s="19" t="str">
        <f t="shared" si="899"/>
        <v>Jul-17</v>
      </c>
      <c r="L13970" s="20">
        <f t="shared" si="902"/>
        <v>13751</v>
      </c>
      <c r="M13970" s="21">
        <f t="shared" si="900"/>
        <v>0.10440040724310984</v>
      </c>
    </row>
    <row r="13971" spans="1:13" x14ac:dyDescent="0.3">
      <c r="A13971" s="116">
        <v>42943</v>
      </c>
      <c r="B13971" s="90" t="s">
        <v>46</v>
      </c>
      <c r="C13971" s="103">
        <v>0.63541666666666663</v>
      </c>
      <c r="D13971" s="94" t="s">
        <v>31</v>
      </c>
      <c r="E13971" s="90" t="s">
        <v>4650</v>
      </c>
      <c r="F13971" s="115">
        <v>3.25</v>
      </c>
      <c r="G13971" s="92">
        <v>1</v>
      </c>
      <c r="H13971" s="90" t="s">
        <v>33</v>
      </c>
      <c r="I13971" s="77">
        <f>IF(H13971="Lost",G13971*-1,IF(H13971="Won",     IF(D13971="E/W",            G13971*(F13971-1)*0.5*1.25,    IF(D13971="place",   G13971*(F13971-1) *0.95,  G13971*(F13971-1) )),            IF(H13971="Placed",     (G13971*-0.5)  + (0.5*G13971*(F13971-1)*0.2),0)         ))</f>
        <v>-1</v>
      </c>
      <c r="J13971" s="18">
        <f t="shared" si="901"/>
        <v>1434.6100000000033</v>
      </c>
      <c r="K13971" s="19" t="str">
        <f t="shared" si="899"/>
        <v>Jul-17</v>
      </c>
      <c r="L13971" s="20">
        <f t="shared" si="902"/>
        <v>13752</v>
      </c>
      <c r="M13971" s="21">
        <f t="shared" si="900"/>
        <v>0.10432009889470646</v>
      </c>
    </row>
    <row r="13972" spans="1:13" x14ac:dyDescent="0.3">
      <c r="A13972" s="116">
        <v>42943</v>
      </c>
      <c r="B13972" s="90" t="s">
        <v>44</v>
      </c>
      <c r="C13972" s="103">
        <v>0.76041666666666663</v>
      </c>
      <c r="D13972" s="94" t="s">
        <v>31</v>
      </c>
      <c r="E13972" s="90" t="s">
        <v>4651</v>
      </c>
      <c r="F13972" s="115">
        <v>3.25</v>
      </c>
      <c r="G13972" s="92">
        <v>1</v>
      </c>
      <c r="H13972" s="90" t="s">
        <v>33</v>
      </c>
      <c r="I13972" s="77">
        <f>IF(H13972="Lost",G13972*-1,IF(H13972="Won",     IF(D13972="E/W",            G13972*(F13972-1)*0.5*1.25,    IF(D13972="place",   G13972*(F13972-1) *0.95,  G13972*(F13972-1) )),            IF(H13972="Placed",     (G13972*-0.5)  + (0.5*G13972*(F13972-1)*0.2),0)         ))</f>
        <v>-1</v>
      </c>
      <c r="J13972" s="18">
        <f t="shared" si="901"/>
        <v>1433.6100000000033</v>
      </c>
      <c r="K13972" s="19" t="str">
        <f t="shared" si="899"/>
        <v>Jul-17</v>
      </c>
      <c r="L13972" s="20">
        <f t="shared" si="902"/>
        <v>13753</v>
      </c>
      <c r="M13972" s="21">
        <f t="shared" si="900"/>
        <v>0.10423980222496934</v>
      </c>
    </row>
    <row r="13973" spans="1:13" x14ac:dyDescent="0.3">
      <c r="A13973" s="137">
        <v>42943</v>
      </c>
      <c r="B13973" s="134" t="s">
        <v>46</v>
      </c>
      <c r="C13973" s="136">
        <v>14.1</v>
      </c>
      <c r="D13973" s="94"/>
      <c r="E13973" s="134" t="s">
        <v>11770</v>
      </c>
      <c r="F13973" s="136">
        <v>4.5</v>
      </c>
      <c r="G13973" s="91">
        <v>1</v>
      </c>
      <c r="H13973" s="46">
        <v>1</v>
      </c>
      <c r="I13973" s="47">
        <v>3.32</v>
      </c>
      <c r="J13973" s="18">
        <f t="shared" si="901"/>
        <v>1436.9300000000032</v>
      </c>
      <c r="K13973" s="19" t="str">
        <f t="shared" si="899"/>
        <v>Jul-17</v>
      </c>
      <c r="L13973" s="20">
        <f t="shared" si="902"/>
        <v>13754</v>
      </c>
      <c r="M13973" s="21">
        <f t="shared" si="900"/>
        <v>0.1044736076777667</v>
      </c>
    </row>
    <row r="13974" spans="1:13" x14ac:dyDescent="0.3">
      <c r="A13974" s="137">
        <v>42943</v>
      </c>
      <c r="B13974" s="134" t="s">
        <v>41</v>
      </c>
      <c r="C13974" s="136">
        <v>14.55</v>
      </c>
      <c r="D13974" s="94"/>
      <c r="E13974" s="134" t="s">
        <v>6050</v>
      </c>
      <c r="F13974" s="136">
        <v>4.5</v>
      </c>
      <c r="G13974" s="91">
        <v>1</v>
      </c>
      <c r="H13974" s="46">
        <v>1</v>
      </c>
      <c r="I13974" s="47">
        <v>3.5</v>
      </c>
      <c r="J13974" s="18">
        <f t="shared" si="901"/>
        <v>1440.4300000000032</v>
      </c>
      <c r="K13974" s="19" t="str">
        <f t="shared" si="899"/>
        <v>Jul-17</v>
      </c>
      <c r="L13974" s="20">
        <f t="shared" si="902"/>
        <v>13755</v>
      </c>
      <c r="M13974" s="21">
        <f t="shared" si="900"/>
        <v>0.10472046528535102</v>
      </c>
    </row>
    <row r="13975" spans="1:13" x14ac:dyDescent="0.3">
      <c r="A13975" s="137">
        <v>42943</v>
      </c>
      <c r="B13975" s="134" t="s">
        <v>96</v>
      </c>
      <c r="C13975" s="136">
        <v>15.4</v>
      </c>
      <c r="D13975" s="94"/>
      <c r="E13975" s="134" t="s">
        <v>11771</v>
      </c>
      <c r="F13975" s="136">
        <v>4.5</v>
      </c>
      <c r="G13975" s="91">
        <v>1</v>
      </c>
      <c r="H13975" s="46">
        <v>1</v>
      </c>
      <c r="I13975" s="47">
        <v>3.5</v>
      </c>
      <c r="J13975" s="18">
        <f t="shared" si="901"/>
        <v>1443.9300000000032</v>
      </c>
      <c r="K13975" s="19" t="str">
        <f t="shared" si="899"/>
        <v>Jul-17</v>
      </c>
      <c r="L13975" s="20">
        <f t="shared" si="902"/>
        <v>13756</v>
      </c>
      <c r="M13975" s="21">
        <f t="shared" si="900"/>
        <v>0.10496728700203571</v>
      </c>
    </row>
    <row r="13976" spans="1:13" x14ac:dyDescent="0.3">
      <c r="A13976" s="137">
        <v>42943</v>
      </c>
      <c r="B13976" s="134" t="s">
        <v>46</v>
      </c>
      <c r="C13976" s="136">
        <v>16.25</v>
      </c>
      <c r="D13976" s="94"/>
      <c r="E13976" s="134" t="s">
        <v>4684</v>
      </c>
      <c r="F13976" s="136">
        <v>4.5</v>
      </c>
      <c r="G13976" s="89">
        <v>1</v>
      </c>
      <c r="H13976" s="46">
        <v>3</v>
      </c>
      <c r="I13976" s="47">
        <v>-1</v>
      </c>
      <c r="J13976" s="18">
        <f t="shared" si="901"/>
        <v>1442.9300000000032</v>
      </c>
      <c r="K13976" s="19" t="str">
        <f t="shared" si="899"/>
        <v>Jul-17</v>
      </c>
      <c r="L13976" s="20">
        <f t="shared" si="902"/>
        <v>13757</v>
      </c>
      <c r="M13976" s="21">
        <f t="shared" si="900"/>
        <v>0.10488696663516779</v>
      </c>
    </row>
    <row r="13977" spans="1:13" x14ac:dyDescent="0.3">
      <c r="A13977" s="116">
        <v>42944</v>
      </c>
      <c r="B13977" s="90" t="s">
        <v>52</v>
      </c>
      <c r="C13977" s="103">
        <v>0.79861111111111116</v>
      </c>
      <c r="D13977" s="94" t="s">
        <v>31</v>
      </c>
      <c r="E13977" s="90" t="s">
        <v>4652</v>
      </c>
      <c r="F13977" s="115">
        <v>4</v>
      </c>
      <c r="G13977" s="92">
        <v>1</v>
      </c>
      <c r="H13977" s="90" t="s">
        <v>33</v>
      </c>
      <c r="I13977" s="77">
        <f>IF(H13977="Lost",G13977*-1,IF(H13977="Won",     IF(D13977="E/W",            G13977*(F13977-1)*0.5*1.25,    IF(D13977="place",   G13977*(F13977-1) *0.95,  G13977*(F13977-1) )),            IF(H13977="Placed",     (G13977*-0.5)  + (0.5*G13977*(F13977-1)*0.2),0)         ))</f>
        <v>-1</v>
      </c>
      <c r="J13977" s="18">
        <f t="shared" si="901"/>
        <v>1441.9300000000032</v>
      </c>
      <c r="K13977" s="19" t="str">
        <f t="shared" si="899"/>
        <v>Jul-17</v>
      </c>
      <c r="L13977" s="20">
        <f t="shared" si="902"/>
        <v>13758</v>
      </c>
      <c r="M13977" s="21">
        <f t="shared" si="900"/>
        <v>0.1048066579444689</v>
      </c>
    </row>
    <row r="13978" spans="1:13" x14ac:dyDescent="0.3">
      <c r="A13978" s="137">
        <v>42944</v>
      </c>
      <c r="B13978" s="134" t="s">
        <v>98</v>
      </c>
      <c r="C13978" s="136">
        <v>16.149999999999999</v>
      </c>
      <c r="D13978" s="94"/>
      <c r="E13978" s="134" t="s">
        <v>4224</v>
      </c>
      <c r="F13978" s="136">
        <v>6</v>
      </c>
      <c r="G13978" s="91">
        <v>1</v>
      </c>
      <c r="H13978" s="46">
        <v>5</v>
      </c>
      <c r="I13978" s="47">
        <v>-1</v>
      </c>
      <c r="J13978" s="18">
        <f t="shared" si="901"/>
        <v>1440.9300000000032</v>
      </c>
      <c r="K13978" s="19" t="str">
        <f t="shared" si="899"/>
        <v>Jul-17</v>
      </c>
      <c r="L13978" s="20">
        <f t="shared" si="902"/>
        <v>13759</v>
      </c>
      <c r="M13978" s="21">
        <f t="shared" si="900"/>
        <v>0.10472636092739321</v>
      </c>
    </row>
    <row r="13979" spans="1:13" x14ac:dyDescent="0.3">
      <c r="A13979" s="137">
        <v>42944</v>
      </c>
      <c r="B13979" s="134" t="s">
        <v>58</v>
      </c>
      <c r="C13979" s="136">
        <v>16.55</v>
      </c>
      <c r="D13979" s="94"/>
      <c r="E13979" s="134" t="s">
        <v>11773</v>
      </c>
      <c r="F13979" s="136">
        <v>5.5</v>
      </c>
      <c r="G13979" s="91">
        <v>1</v>
      </c>
      <c r="H13979" s="46">
        <v>7</v>
      </c>
      <c r="I13979" s="47">
        <v>-1</v>
      </c>
      <c r="J13979" s="18">
        <f t="shared" si="901"/>
        <v>1439.9300000000032</v>
      </c>
      <c r="K13979" s="19" t="str">
        <f t="shared" si="899"/>
        <v>Jul-17</v>
      </c>
      <c r="L13979" s="20">
        <f t="shared" si="902"/>
        <v>13760</v>
      </c>
      <c r="M13979" s="21">
        <f t="shared" si="900"/>
        <v>0.10464607558139559</v>
      </c>
    </row>
    <row r="13980" spans="1:13" x14ac:dyDescent="0.3">
      <c r="A13980" s="139">
        <v>42944</v>
      </c>
      <c r="B13980" s="131" t="s">
        <v>65</v>
      </c>
      <c r="C13980" s="132">
        <v>19.3</v>
      </c>
      <c r="D13980" s="94"/>
      <c r="E13980" s="131" t="s">
        <v>11772</v>
      </c>
      <c r="F13980" s="132">
        <v>4.5</v>
      </c>
      <c r="G13980" s="91">
        <v>1</v>
      </c>
      <c r="H13980" s="49" t="s">
        <v>11526</v>
      </c>
      <c r="I13980" s="42">
        <v>-1</v>
      </c>
      <c r="J13980" s="18">
        <f t="shared" si="901"/>
        <v>1438.9300000000032</v>
      </c>
      <c r="K13980" s="19" t="str">
        <f t="shared" si="899"/>
        <v>Jul-17</v>
      </c>
      <c r="L13980" s="20">
        <f t="shared" si="902"/>
        <v>13761</v>
      </c>
      <c r="M13980" s="21">
        <f t="shared" si="900"/>
        <v>0.10456580190393164</v>
      </c>
    </row>
    <row r="13981" spans="1:13" x14ac:dyDescent="0.3">
      <c r="A13981" s="116">
        <v>42945</v>
      </c>
      <c r="B13981" s="90" t="s">
        <v>137</v>
      </c>
      <c r="C13981" s="103">
        <v>0.60416666666666663</v>
      </c>
      <c r="D13981" s="94" t="s">
        <v>31</v>
      </c>
      <c r="E13981" s="90" t="s">
        <v>4653</v>
      </c>
      <c r="F13981" s="115">
        <v>3.75</v>
      </c>
      <c r="G13981" s="92">
        <v>1</v>
      </c>
      <c r="H13981" s="90" t="s">
        <v>33</v>
      </c>
      <c r="I13981" s="77">
        <f>IF(H13981="Lost",G13981*-1,IF(H13981="Won",     IF(D13981="E/W",            G13981*(F13981-1)*0.5*1.25,    IF(D13981="place",   G13981*(F13981-1) *0.95,  G13981*(F13981-1) )),            IF(H13981="Placed",     (G13981*-0.5)  + (0.5*G13981*(F13981-1)*0.2),0)         ))</f>
        <v>-1</v>
      </c>
      <c r="J13981" s="18">
        <f t="shared" si="901"/>
        <v>1437.9300000000032</v>
      </c>
      <c r="K13981" s="19" t="str">
        <f t="shared" si="899"/>
        <v>Jul-17</v>
      </c>
      <c r="L13981" s="20">
        <f t="shared" si="902"/>
        <v>13762</v>
      </c>
      <c r="M13981" s="21">
        <f t="shared" si="900"/>
        <v>0.10448553989245772</v>
      </c>
    </row>
    <row r="13982" spans="1:13" x14ac:dyDescent="0.3">
      <c r="A13982" s="116">
        <v>42945</v>
      </c>
      <c r="B13982" s="90" t="s">
        <v>65</v>
      </c>
      <c r="C13982" s="103">
        <v>0.63541666666666663</v>
      </c>
      <c r="D13982" s="94" t="s">
        <v>31</v>
      </c>
      <c r="E13982" s="90" t="s">
        <v>4655</v>
      </c>
      <c r="F13982" s="115">
        <v>4</v>
      </c>
      <c r="G13982" s="92">
        <v>1</v>
      </c>
      <c r="H13982" s="90" t="s">
        <v>42</v>
      </c>
      <c r="I13982" s="77">
        <f>IF(H13982="Lost",G13982*-1,IF(H13982="Won",     IF(D13982="E/W",            G13982*(F13982-1)*0.5*1.25,    IF(D13982="place",   G13982*(F13982-1) *0.95,  G13982*(F13982-1) )),            IF(H13982="Placed",     (G13982*-0.5)  + (0.5*G13982*(F13982-1)*0.2),0)         ))</f>
        <v>3</v>
      </c>
      <c r="J13982" s="18">
        <f t="shared" si="901"/>
        <v>1440.9300000000032</v>
      </c>
      <c r="K13982" s="19" t="str">
        <f t="shared" si="899"/>
        <v>Jul-17</v>
      </c>
      <c r="L13982" s="20">
        <f t="shared" si="902"/>
        <v>13763</v>
      </c>
      <c r="M13982" s="21">
        <f t="shared" si="900"/>
        <v>0.10469592385381118</v>
      </c>
    </row>
    <row r="13983" spans="1:13" x14ac:dyDescent="0.3">
      <c r="A13983" s="116">
        <v>42945</v>
      </c>
      <c r="B13983" s="90" t="s">
        <v>151</v>
      </c>
      <c r="C13983" s="103">
        <v>0.65625</v>
      </c>
      <c r="D13983" s="94" t="s">
        <v>31</v>
      </c>
      <c r="E13983" s="90" t="s">
        <v>4654</v>
      </c>
      <c r="F13983" s="115">
        <v>3.75</v>
      </c>
      <c r="G13983" s="92">
        <v>1</v>
      </c>
      <c r="H13983" s="90" t="s">
        <v>33</v>
      </c>
      <c r="I13983" s="77">
        <f>IF(H13983="Lost",G13983*-1,IF(H13983="Won",     IF(D13983="E/W",            G13983*(F13983-1)*0.5*1.25,    IF(D13983="place",   G13983*(F13983-1) *0.95,  G13983*(F13983-1) )),            IF(H13983="Placed",     (G13983*-0.5)  + (0.5*G13983*(F13983-1)*0.2),0)         ))</f>
        <v>-1</v>
      </c>
      <c r="J13983" s="18">
        <f t="shared" si="901"/>
        <v>1439.9300000000032</v>
      </c>
      <c r="K13983" s="19" t="str">
        <f t="shared" si="899"/>
        <v>Jul-17</v>
      </c>
      <c r="L13983" s="20">
        <f t="shared" si="902"/>
        <v>13764</v>
      </c>
      <c r="M13983" s="21">
        <f t="shared" si="900"/>
        <v>0.10461566405114815</v>
      </c>
    </row>
    <row r="13984" spans="1:13" x14ac:dyDescent="0.3">
      <c r="A13984" s="116">
        <v>42945</v>
      </c>
      <c r="B13984" s="90" t="s">
        <v>37</v>
      </c>
      <c r="C13984" s="103">
        <v>0.76041666666666663</v>
      </c>
      <c r="D13984" s="94" t="s">
        <v>31</v>
      </c>
      <c r="E13984" s="90" t="s">
        <v>4656</v>
      </c>
      <c r="F13984" s="115">
        <v>3.5</v>
      </c>
      <c r="G13984" s="92">
        <v>1</v>
      </c>
      <c r="H13984" s="90" t="s">
        <v>33</v>
      </c>
      <c r="I13984" s="77">
        <f>IF(H13984="Lost",G13984*-1,IF(H13984="Won",     IF(D13984="E/W",            G13984*(F13984-1)*0.5*1.25,    IF(D13984="place",   G13984*(F13984-1) *0.95,  G13984*(F13984-1) )),            IF(H13984="Placed",     (G13984*-0.5)  + (0.5*G13984*(F13984-1)*0.2),0)         ))</f>
        <v>-1</v>
      </c>
      <c r="J13984" s="18">
        <f t="shared" si="901"/>
        <v>1438.9300000000032</v>
      </c>
      <c r="K13984" s="19" t="str">
        <f t="shared" si="899"/>
        <v>Jul-17</v>
      </c>
      <c r="L13984" s="20">
        <f t="shared" si="902"/>
        <v>13765</v>
      </c>
      <c r="M13984" s="21">
        <f t="shared" si="900"/>
        <v>0.10453541590991669</v>
      </c>
    </row>
    <row r="13985" spans="1:13" x14ac:dyDescent="0.3">
      <c r="A13985" s="116">
        <v>42945</v>
      </c>
      <c r="B13985" s="90" t="s">
        <v>29</v>
      </c>
      <c r="C13985" s="103">
        <v>0.85416666666666663</v>
      </c>
      <c r="D13985" s="94" t="s">
        <v>31</v>
      </c>
      <c r="E13985" s="90" t="s">
        <v>4657</v>
      </c>
      <c r="F13985" s="115">
        <v>3</v>
      </c>
      <c r="G13985" s="92">
        <v>1</v>
      </c>
      <c r="H13985" s="90" t="s">
        <v>42</v>
      </c>
      <c r="I13985" s="77">
        <f>IF(H13985="Lost",G13985*-1,IF(H13985="Won",     IF(D13985="E/W",            G13985*(F13985-1)*0.5*1.25,    IF(D13985="place",   G13985*(F13985-1) *0.95,  G13985*(F13985-1) )),            IF(H13985="Placed",     (G13985*-0.5)  + (0.5*G13985*(F13985-1)*0.2),0)         ))</f>
        <v>2</v>
      </c>
      <c r="J13985" s="18">
        <f t="shared" si="901"/>
        <v>1440.9300000000032</v>
      </c>
      <c r="K13985" s="19" t="str">
        <f t="shared" si="899"/>
        <v>Jul-17</v>
      </c>
      <c r="L13985" s="20">
        <f t="shared" si="902"/>
        <v>13766</v>
      </c>
      <c r="M13985" s="21">
        <f t="shared" si="900"/>
        <v>0.10467310765654535</v>
      </c>
    </row>
    <row r="13986" spans="1:13" x14ac:dyDescent="0.3">
      <c r="A13986" s="137">
        <v>42945</v>
      </c>
      <c r="B13986" s="134" t="s">
        <v>52</v>
      </c>
      <c r="C13986" s="136">
        <v>14.5</v>
      </c>
      <c r="D13986" s="94"/>
      <c r="E13986" s="134" t="s">
        <v>11121</v>
      </c>
      <c r="F13986" s="136">
        <v>6</v>
      </c>
      <c r="G13986" s="91">
        <v>1</v>
      </c>
      <c r="H13986" s="46">
        <v>4</v>
      </c>
      <c r="I13986" s="47">
        <v>-1</v>
      </c>
      <c r="J13986" s="18">
        <f t="shared" si="901"/>
        <v>1439.9300000000032</v>
      </c>
      <c r="K13986" s="19" t="str">
        <f t="shared" si="899"/>
        <v>Jul-17</v>
      </c>
      <c r="L13986" s="20">
        <f t="shared" si="902"/>
        <v>13767</v>
      </c>
      <c r="M13986" s="21">
        <f t="shared" si="900"/>
        <v>0.10459286700079924</v>
      </c>
    </row>
    <row r="13987" spans="1:13" x14ac:dyDescent="0.3">
      <c r="A13987" s="137">
        <v>42945</v>
      </c>
      <c r="B13987" s="134" t="s">
        <v>58</v>
      </c>
      <c r="C13987" s="136">
        <v>15.35</v>
      </c>
      <c r="D13987" s="94"/>
      <c r="E13987" s="134" t="s">
        <v>11780</v>
      </c>
      <c r="F13987" s="136">
        <v>6</v>
      </c>
      <c r="G13987" s="91">
        <v>1</v>
      </c>
      <c r="H13987" s="46">
        <v>9</v>
      </c>
      <c r="I13987" s="47">
        <v>-1</v>
      </c>
      <c r="J13987" s="18">
        <f t="shared" si="901"/>
        <v>1438.9300000000032</v>
      </c>
      <c r="K13987" s="19" t="str">
        <f t="shared" si="899"/>
        <v>Jul-17</v>
      </c>
      <c r="L13987" s="20">
        <f t="shared" si="902"/>
        <v>13768</v>
      </c>
      <c r="M13987" s="21">
        <f t="shared" si="900"/>
        <v>0.10451263800116235</v>
      </c>
    </row>
    <row r="13988" spans="1:13" x14ac:dyDescent="0.3">
      <c r="A13988" s="137">
        <v>42945</v>
      </c>
      <c r="B13988" s="134" t="s">
        <v>52</v>
      </c>
      <c r="C13988" s="136">
        <v>16</v>
      </c>
      <c r="D13988" s="94"/>
      <c r="E13988" s="134" t="s">
        <v>11781</v>
      </c>
      <c r="F13988" s="136">
        <v>5.5</v>
      </c>
      <c r="G13988" s="91">
        <v>1</v>
      </c>
      <c r="H13988" s="46">
        <v>9</v>
      </c>
      <c r="I13988" s="47">
        <v>-1</v>
      </c>
      <c r="J13988" s="18">
        <f t="shared" si="901"/>
        <v>1437.9300000000032</v>
      </c>
      <c r="K13988" s="19" t="str">
        <f t="shared" si="899"/>
        <v>Jul-17</v>
      </c>
      <c r="L13988" s="20">
        <f t="shared" si="902"/>
        <v>13769</v>
      </c>
      <c r="M13988" s="21">
        <f t="shared" si="900"/>
        <v>0.10443242065509502</v>
      </c>
    </row>
    <row r="13989" spans="1:13" x14ac:dyDescent="0.3">
      <c r="A13989" s="137">
        <v>42945</v>
      </c>
      <c r="B13989" s="134" t="s">
        <v>137</v>
      </c>
      <c r="C13989" s="136">
        <v>16.149999999999999</v>
      </c>
      <c r="D13989" s="94"/>
      <c r="E13989" s="134" t="s">
        <v>11779</v>
      </c>
      <c r="F13989" s="136">
        <v>6</v>
      </c>
      <c r="G13989" s="91">
        <v>1</v>
      </c>
      <c r="H13989" s="46">
        <v>12</v>
      </c>
      <c r="I13989" s="47">
        <v>-1</v>
      </c>
      <c r="J13989" s="18">
        <f t="shared" si="901"/>
        <v>1436.9300000000032</v>
      </c>
      <c r="K13989" s="19" t="str">
        <f t="shared" si="899"/>
        <v>Jul-17</v>
      </c>
      <c r="L13989" s="20">
        <f t="shared" si="902"/>
        <v>13770</v>
      </c>
      <c r="M13989" s="21">
        <f t="shared" si="900"/>
        <v>0.10435221496005834</v>
      </c>
    </row>
    <row r="13990" spans="1:13" x14ac:dyDescent="0.3">
      <c r="A13990" s="137">
        <v>42945</v>
      </c>
      <c r="B13990" s="134" t="s">
        <v>137</v>
      </c>
      <c r="C13990" s="136">
        <v>16.5</v>
      </c>
      <c r="D13990" s="94"/>
      <c r="E13990" s="134" t="s">
        <v>3905</v>
      </c>
      <c r="F13990" s="136">
        <v>5</v>
      </c>
      <c r="G13990" s="91">
        <v>1</v>
      </c>
      <c r="H13990" s="46">
        <v>1</v>
      </c>
      <c r="I13990" s="47">
        <v>4.5</v>
      </c>
      <c r="J13990" s="18">
        <f t="shared" si="901"/>
        <v>1441.4300000000032</v>
      </c>
      <c r="K13990" s="19" t="str">
        <f t="shared" si="899"/>
        <v>Jul-17</v>
      </c>
      <c r="L13990" s="20">
        <f t="shared" si="902"/>
        <v>13771</v>
      </c>
      <c r="M13990" s="21">
        <f t="shared" si="900"/>
        <v>0.10467141093602522</v>
      </c>
    </row>
    <row r="13991" spans="1:13" x14ac:dyDescent="0.3">
      <c r="A13991" s="139">
        <v>42945</v>
      </c>
      <c r="B13991" s="131" t="s">
        <v>37</v>
      </c>
      <c r="C13991" s="132">
        <v>17.149999999999999</v>
      </c>
      <c r="D13991" s="94"/>
      <c r="E13991" s="131" t="s">
        <v>11774</v>
      </c>
      <c r="F13991" s="132">
        <v>4.5</v>
      </c>
      <c r="G13991" s="91">
        <v>1</v>
      </c>
      <c r="H13991" s="49" t="s">
        <v>11526</v>
      </c>
      <c r="I13991" s="42">
        <v>-1</v>
      </c>
      <c r="J13991" s="18">
        <f t="shared" si="901"/>
        <v>1440.4300000000032</v>
      </c>
      <c r="K13991" s="19" t="str">
        <f t="shared" si="899"/>
        <v>Jul-17</v>
      </c>
      <c r="L13991" s="20">
        <f t="shared" si="902"/>
        <v>13772</v>
      </c>
      <c r="M13991" s="21">
        <f t="shared" si="900"/>
        <v>0.10459119953528923</v>
      </c>
    </row>
    <row r="13992" spans="1:13" x14ac:dyDescent="0.3">
      <c r="A13992" s="139">
        <v>42945</v>
      </c>
      <c r="B13992" s="131" t="s">
        <v>29</v>
      </c>
      <c r="C13992" s="132">
        <v>17.3</v>
      </c>
      <c r="D13992" s="94"/>
      <c r="E13992" s="131" t="s">
        <v>11776</v>
      </c>
      <c r="F13992" s="132">
        <v>6</v>
      </c>
      <c r="G13992" s="91">
        <v>1</v>
      </c>
      <c r="H13992" s="49" t="s">
        <v>11526</v>
      </c>
      <c r="I13992" s="42">
        <v>-1</v>
      </c>
      <c r="J13992" s="18">
        <f t="shared" si="901"/>
        <v>1439.4300000000032</v>
      </c>
      <c r="K13992" s="19" t="str">
        <f t="shared" si="899"/>
        <v>Jul-17</v>
      </c>
      <c r="L13992" s="20">
        <f t="shared" si="902"/>
        <v>13773</v>
      </c>
      <c r="M13992" s="21">
        <f t="shared" si="900"/>
        <v>0.10451099978218277</v>
      </c>
    </row>
    <row r="13993" spans="1:13" x14ac:dyDescent="0.3">
      <c r="A13993" s="139">
        <v>42945</v>
      </c>
      <c r="B13993" s="131" t="s">
        <v>29</v>
      </c>
      <c r="C13993" s="132">
        <v>18.3</v>
      </c>
      <c r="D13993" s="94"/>
      <c r="E13993" s="131" t="s">
        <v>11777</v>
      </c>
      <c r="F13993" s="132">
        <v>4.5</v>
      </c>
      <c r="G13993" s="91">
        <v>1</v>
      </c>
      <c r="H13993" s="49" t="s">
        <v>11526</v>
      </c>
      <c r="I13993" s="42">
        <v>-1</v>
      </c>
      <c r="J13993" s="18">
        <f t="shared" si="901"/>
        <v>1438.4300000000032</v>
      </c>
      <c r="K13993" s="19" t="str">
        <f t="shared" si="899"/>
        <v>Jul-17</v>
      </c>
      <c r="L13993" s="20">
        <f t="shared" si="902"/>
        <v>13774</v>
      </c>
      <c r="M13993" s="21">
        <f t="shared" si="900"/>
        <v>0.10443081167416896</v>
      </c>
    </row>
    <row r="13994" spans="1:13" x14ac:dyDescent="0.3">
      <c r="A13994" s="139">
        <v>42945</v>
      </c>
      <c r="B13994" s="131" t="s">
        <v>29</v>
      </c>
      <c r="C13994" s="132">
        <v>18.3</v>
      </c>
      <c r="D13994" s="94"/>
      <c r="E13994" s="131" t="s">
        <v>11778</v>
      </c>
      <c r="F13994" s="132">
        <v>5</v>
      </c>
      <c r="G13994" s="91">
        <v>1</v>
      </c>
      <c r="H13994" s="49" t="s">
        <v>6518</v>
      </c>
      <c r="I13994" s="42">
        <v>-1</v>
      </c>
      <c r="J13994" s="18">
        <f t="shared" si="901"/>
        <v>1437.4300000000032</v>
      </c>
      <c r="K13994" s="19" t="str">
        <f t="shared" si="899"/>
        <v>Jul-17</v>
      </c>
      <c r="L13994" s="20">
        <f t="shared" si="902"/>
        <v>13775</v>
      </c>
      <c r="M13994" s="21">
        <f t="shared" si="900"/>
        <v>0.10435063520871167</v>
      </c>
    </row>
    <row r="13995" spans="1:13" x14ac:dyDescent="0.3">
      <c r="A13995" s="139">
        <v>42945</v>
      </c>
      <c r="B13995" s="131" t="s">
        <v>37</v>
      </c>
      <c r="C13995" s="132">
        <v>19.45</v>
      </c>
      <c r="D13995" s="94"/>
      <c r="E13995" s="131" t="s">
        <v>11775</v>
      </c>
      <c r="F13995" s="132">
        <v>4.33</v>
      </c>
      <c r="G13995" s="91">
        <v>1</v>
      </c>
      <c r="H13995" s="49" t="s">
        <v>6518</v>
      </c>
      <c r="I13995" s="42">
        <v>-1</v>
      </c>
      <c r="J13995" s="18">
        <f t="shared" si="901"/>
        <v>1436.4300000000032</v>
      </c>
      <c r="K13995" s="19" t="str">
        <f t="shared" si="899"/>
        <v>Jul-17</v>
      </c>
      <c r="L13995" s="20">
        <f t="shared" si="902"/>
        <v>13776</v>
      </c>
      <c r="M13995" s="21">
        <f t="shared" si="900"/>
        <v>0.1042704703832755</v>
      </c>
    </row>
    <row r="13996" spans="1:13" x14ac:dyDescent="0.3">
      <c r="A13996" s="116">
        <v>42947</v>
      </c>
      <c r="B13996" s="90" t="s">
        <v>153</v>
      </c>
      <c r="C13996" s="103">
        <v>0.59375</v>
      </c>
      <c r="D13996" s="94" t="s">
        <v>31</v>
      </c>
      <c r="E13996" s="90" t="s">
        <v>4660</v>
      </c>
      <c r="F13996" s="115">
        <v>4</v>
      </c>
      <c r="G13996" s="92">
        <v>1</v>
      </c>
      <c r="H13996" s="90" t="s">
        <v>42</v>
      </c>
      <c r="I13996" s="77">
        <f>IF(H13996="Lost",G13996*-1,IF(H13996="Won",     IF(D13996="E/W",            G13996*(F13996-1)*0.5*1.25,    IF(D13996="place",   G13996*(F13996-1) *0.95,  G13996*(F13996-1) )),            IF(H13996="Placed",     (G13996*-0.5)  + (0.5*G13996*(F13996-1)*0.2),0)         ))</f>
        <v>3</v>
      </c>
      <c r="J13996" s="18">
        <f t="shared" si="901"/>
        <v>1439.4300000000032</v>
      </c>
      <c r="K13996" s="19" t="str">
        <f t="shared" si="899"/>
        <v>Jul-17</v>
      </c>
      <c r="L13996" s="20">
        <f t="shared" si="902"/>
        <v>13777</v>
      </c>
      <c r="M13996" s="21">
        <f t="shared" si="900"/>
        <v>0.10448065616607413</v>
      </c>
    </row>
    <row r="13997" spans="1:13" x14ac:dyDescent="0.3">
      <c r="A13997" s="116">
        <v>42947</v>
      </c>
      <c r="B13997" s="90" t="s">
        <v>153</v>
      </c>
      <c r="C13997" s="103">
        <v>0.69791666666666663</v>
      </c>
      <c r="D13997" s="94" t="s">
        <v>31</v>
      </c>
      <c r="E13997" s="90" t="s">
        <v>4661</v>
      </c>
      <c r="F13997" s="115">
        <v>3</v>
      </c>
      <c r="G13997" s="92">
        <v>1</v>
      </c>
      <c r="H13997" s="90" t="s">
        <v>33</v>
      </c>
      <c r="I13997" s="77">
        <f>IF(H13997="Lost",G13997*-1,IF(H13997="Won",     IF(D13997="E/W",            G13997*(F13997-1)*0.5*1.25,    IF(D13997="place",   G13997*(F13997-1) *0.95,  G13997*(F13997-1) )),            IF(H13997="Placed",     (G13997*-0.5)  + (0.5*G13997*(F13997-1)*0.2),0)         ))</f>
        <v>-1</v>
      </c>
      <c r="J13997" s="18">
        <f t="shared" si="901"/>
        <v>1438.4300000000032</v>
      </c>
      <c r="K13997" s="19" t="str">
        <f t="shared" si="899"/>
        <v>Jul-17</v>
      </c>
      <c r="L13997" s="20">
        <f t="shared" si="902"/>
        <v>13778</v>
      </c>
      <c r="M13997" s="21">
        <f t="shared" si="900"/>
        <v>0.10440049354042701</v>
      </c>
    </row>
    <row r="13998" spans="1:13" x14ac:dyDescent="0.3">
      <c r="A13998" s="116">
        <v>42947</v>
      </c>
      <c r="B13998" s="90" t="s">
        <v>45</v>
      </c>
      <c r="C13998" s="103">
        <v>0.76041666666666663</v>
      </c>
      <c r="D13998" s="94" t="s">
        <v>31</v>
      </c>
      <c r="E13998" s="90" t="s">
        <v>4659</v>
      </c>
      <c r="F13998" s="115">
        <v>2.75</v>
      </c>
      <c r="G13998" s="92">
        <v>1</v>
      </c>
      <c r="H13998" s="90" t="s">
        <v>33</v>
      </c>
      <c r="I13998" s="77">
        <f>IF(H13998="Lost",G13998*-1,IF(H13998="Won",     IF(D13998="E/W",            G13998*(F13998-1)*0.5*1.25,    IF(D13998="place",   G13998*(F13998-1) *0.95,  G13998*(F13998-1) )),            IF(H13998="Placed",     (G13998*-0.5)  + (0.5*G13998*(F13998-1)*0.2),0)         ))</f>
        <v>-1</v>
      </c>
      <c r="J13998" s="18">
        <f t="shared" si="901"/>
        <v>1437.4300000000032</v>
      </c>
      <c r="K13998" s="19" t="str">
        <f t="shared" si="899"/>
        <v>Jul-17</v>
      </c>
      <c r="L13998" s="20">
        <f t="shared" si="902"/>
        <v>13779</v>
      </c>
      <c r="M13998" s="21">
        <f t="shared" si="900"/>
        <v>0.10432034255025788</v>
      </c>
    </row>
    <row r="13999" spans="1:13" x14ac:dyDescent="0.3">
      <c r="A13999" s="116">
        <v>42947</v>
      </c>
      <c r="B13999" s="90" t="s">
        <v>59</v>
      </c>
      <c r="C13999" s="103">
        <v>0.77777777777777779</v>
      </c>
      <c r="D13999" s="94" t="s">
        <v>31</v>
      </c>
      <c r="E13999" s="90" t="s">
        <v>4658</v>
      </c>
      <c r="F13999" s="115">
        <v>2.75</v>
      </c>
      <c r="G13999" s="92">
        <v>1</v>
      </c>
      <c r="H13999" s="90" t="s">
        <v>33</v>
      </c>
      <c r="I13999" s="77">
        <f>IF(H13999="Lost",G13999*-1,IF(H13999="Won",     IF(D13999="E/W",            G13999*(F13999-1)*0.5*1.25,    IF(D13999="place",   G13999*(F13999-1) *0.95,  G13999*(F13999-1) )),            IF(H13999="Placed",     (G13999*-0.5)  + (0.5*G13999*(F13999-1)*0.2),0)         ))</f>
        <v>-1</v>
      </c>
      <c r="J13999" s="18">
        <f t="shared" si="901"/>
        <v>1436.4300000000032</v>
      </c>
      <c r="K13999" s="19" t="str">
        <f t="shared" si="899"/>
        <v>Jul-17</v>
      </c>
      <c r="L13999" s="20">
        <f t="shared" si="902"/>
        <v>13780</v>
      </c>
      <c r="M13999" s="21">
        <f t="shared" si="900"/>
        <v>0.10424020319303362</v>
      </c>
    </row>
    <row r="14000" spans="1:13" x14ac:dyDescent="0.3">
      <c r="A14000" s="137">
        <v>42947</v>
      </c>
      <c r="B14000" s="134" t="s">
        <v>153</v>
      </c>
      <c r="C14000" s="136">
        <v>14.15</v>
      </c>
      <c r="D14000" s="94"/>
      <c r="E14000" s="134" t="s">
        <v>11783</v>
      </c>
      <c r="F14000" s="136">
        <v>5</v>
      </c>
      <c r="G14000" s="91">
        <v>1</v>
      </c>
      <c r="H14000" s="46">
        <v>2</v>
      </c>
      <c r="I14000" s="47">
        <v>-1</v>
      </c>
      <c r="J14000" s="18">
        <f t="shared" si="901"/>
        <v>1435.4300000000032</v>
      </c>
      <c r="K14000" s="19" t="str">
        <f t="shared" si="899"/>
        <v>Jul-17</v>
      </c>
      <c r="L14000" s="20">
        <f t="shared" si="902"/>
        <v>13781</v>
      </c>
      <c r="M14000" s="21">
        <f t="shared" si="900"/>
        <v>0.10416007546622184</v>
      </c>
    </row>
    <row r="14001" spans="1:13" x14ac:dyDescent="0.3">
      <c r="A14001" s="139">
        <v>42947</v>
      </c>
      <c r="B14001" s="131" t="s">
        <v>59</v>
      </c>
      <c r="C14001" s="132">
        <v>17.350000000000001</v>
      </c>
      <c r="D14001" s="94"/>
      <c r="E14001" s="131" t="s">
        <v>11782</v>
      </c>
      <c r="F14001" s="132">
        <v>4.33</v>
      </c>
      <c r="G14001" s="91">
        <v>1</v>
      </c>
      <c r="H14001" s="52" t="s">
        <v>11526</v>
      </c>
      <c r="I14001" s="50">
        <v>-1</v>
      </c>
      <c r="J14001" s="18">
        <f t="shared" si="901"/>
        <v>1434.4300000000032</v>
      </c>
      <c r="K14001" s="19" t="str">
        <f t="shared" si="899"/>
        <v>Jul-17</v>
      </c>
      <c r="L14001" s="20">
        <f t="shared" si="902"/>
        <v>13782</v>
      </c>
      <c r="M14001" s="21">
        <f t="shared" si="900"/>
        <v>0.10407995936729091</v>
      </c>
    </row>
    <row r="14002" spans="1:13" x14ac:dyDescent="0.3">
      <c r="A14002" s="139">
        <v>42947</v>
      </c>
      <c r="B14002" s="131" t="s">
        <v>45</v>
      </c>
      <c r="C14002" s="132">
        <v>20</v>
      </c>
      <c r="D14002" s="94"/>
      <c r="E14002" s="131" t="s">
        <v>3463</v>
      </c>
      <c r="F14002" s="132">
        <v>6</v>
      </c>
      <c r="G14002" s="91">
        <v>1</v>
      </c>
      <c r="H14002" s="52" t="s">
        <v>6526</v>
      </c>
      <c r="I14002" s="50">
        <v>5</v>
      </c>
      <c r="J14002" s="18">
        <f t="shared" si="901"/>
        <v>1439.4300000000032</v>
      </c>
      <c r="K14002" s="19" t="str">
        <f t="shared" si="899"/>
        <v>Jul-17</v>
      </c>
      <c r="L14002" s="20">
        <f t="shared" si="902"/>
        <v>13783</v>
      </c>
      <c r="M14002" s="21">
        <f t="shared" si="900"/>
        <v>0.10443517376478294</v>
      </c>
    </row>
    <row r="14003" spans="1:13" x14ac:dyDescent="0.3">
      <c r="A14003" s="116">
        <v>42948</v>
      </c>
      <c r="B14003" s="90" t="s">
        <v>141</v>
      </c>
      <c r="C14003" s="103">
        <v>0.60069444444444442</v>
      </c>
      <c r="D14003" s="94" t="s">
        <v>31</v>
      </c>
      <c r="E14003" s="90" t="s">
        <v>4662</v>
      </c>
      <c r="F14003" s="115">
        <v>3.5</v>
      </c>
      <c r="G14003" s="92">
        <v>1</v>
      </c>
      <c r="H14003" s="90" t="s">
        <v>42</v>
      </c>
      <c r="I14003" s="77">
        <f>IF(H14003="Lost",G14003*-1,IF(H14003="Won",     IF(D14003="E/W",            G14003*(F14003-1)*0.5*1.25,    IF(D14003="place",   G14003*(F14003-1) *0.95,  G14003*(F14003-1) )),            IF(H14003="Placed",     (G14003*-0.5)  + (0.5*G14003*(F14003-1)*0.2),0)         ))</f>
        <v>2.5</v>
      </c>
      <c r="J14003" s="18">
        <f t="shared" si="901"/>
        <v>1441.9300000000032</v>
      </c>
      <c r="K14003" s="19" t="str">
        <f t="shared" si="899"/>
        <v>Aug-17</v>
      </c>
      <c r="L14003" s="20">
        <f t="shared" si="902"/>
        <v>13784</v>
      </c>
      <c r="M14003" s="21">
        <f t="shared" si="900"/>
        <v>0.10460896691816622</v>
      </c>
    </row>
    <row r="14004" spans="1:13" x14ac:dyDescent="0.3">
      <c r="A14004" s="116">
        <v>42948</v>
      </c>
      <c r="B14004" s="90" t="s">
        <v>141</v>
      </c>
      <c r="C14004" s="103">
        <v>0.67361111111111116</v>
      </c>
      <c r="D14004" s="94" t="s">
        <v>31</v>
      </c>
      <c r="E14004" s="90" t="s">
        <v>4663</v>
      </c>
      <c r="F14004" s="115">
        <v>3</v>
      </c>
      <c r="G14004" s="92">
        <v>1</v>
      </c>
      <c r="H14004" s="90" t="s">
        <v>33</v>
      </c>
      <c r="I14004" s="77">
        <f>IF(H14004="Lost",G14004*-1,IF(H14004="Won",     IF(D14004="E/W",            G14004*(F14004-1)*0.5*1.25,    IF(D14004="place",   G14004*(F14004-1) *0.95,  G14004*(F14004-1) )),            IF(H14004="Placed",     (G14004*-0.5)  + (0.5*G14004*(F14004-1)*0.2),0)         ))</f>
        <v>-1</v>
      </c>
      <c r="J14004" s="18">
        <f t="shared" si="901"/>
        <v>1440.9300000000032</v>
      </c>
      <c r="K14004" s="19" t="str">
        <f t="shared" si="899"/>
        <v>Aug-17</v>
      </c>
      <c r="L14004" s="20">
        <f t="shared" si="902"/>
        <v>13785</v>
      </c>
      <c r="M14004" s="21">
        <f t="shared" si="900"/>
        <v>0.10452883569096869</v>
      </c>
    </row>
    <row r="14005" spans="1:13" x14ac:dyDescent="0.3">
      <c r="A14005" s="116">
        <v>42948</v>
      </c>
      <c r="B14005" s="90" t="s">
        <v>39</v>
      </c>
      <c r="C14005" s="103">
        <v>0.74305555555555547</v>
      </c>
      <c r="D14005" s="94" t="s">
        <v>31</v>
      </c>
      <c r="E14005" s="90" t="s">
        <v>4664</v>
      </c>
      <c r="F14005" s="115">
        <v>2.88</v>
      </c>
      <c r="G14005" s="92">
        <v>1</v>
      </c>
      <c r="H14005" s="90" t="s">
        <v>33</v>
      </c>
      <c r="I14005" s="77">
        <f>IF(H14005="Lost",G14005*-1,IF(H14005="Won",     IF(D14005="E/W",            G14005*(F14005-1)*0.5*1.25,    IF(D14005="place",   G14005*(F14005-1) *0.95,  G14005*(F14005-1) )),            IF(H14005="Placed",     (G14005*-0.5)  + (0.5*G14005*(F14005-1)*0.2),0)         ))</f>
        <v>-1</v>
      </c>
      <c r="J14005" s="18">
        <f t="shared" si="901"/>
        <v>1439.9300000000032</v>
      </c>
      <c r="K14005" s="19" t="str">
        <f t="shared" si="899"/>
        <v>Aug-17</v>
      </c>
      <c r="L14005" s="20">
        <f t="shared" si="902"/>
        <v>13786</v>
      </c>
      <c r="M14005" s="21">
        <f t="shared" si="900"/>
        <v>0.10444871608878596</v>
      </c>
    </row>
    <row r="14006" spans="1:13" x14ac:dyDescent="0.3">
      <c r="A14006" s="137">
        <v>42948</v>
      </c>
      <c r="B14006" s="134" t="s">
        <v>57</v>
      </c>
      <c r="C14006" s="136">
        <v>14</v>
      </c>
      <c r="D14006" s="94"/>
      <c r="E14006" s="134" t="s">
        <v>4596</v>
      </c>
      <c r="F14006" s="136">
        <v>6</v>
      </c>
      <c r="G14006" s="91">
        <v>1</v>
      </c>
      <c r="H14006" s="46">
        <v>6</v>
      </c>
      <c r="I14006" s="47">
        <v>-1</v>
      </c>
      <c r="J14006" s="18">
        <f t="shared" si="901"/>
        <v>1438.9300000000032</v>
      </c>
      <c r="K14006" s="19" t="str">
        <f t="shared" si="899"/>
        <v>Aug-17</v>
      </c>
      <c r="L14006" s="20">
        <f t="shared" si="902"/>
        <v>13787</v>
      </c>
      <c r="M14006" s="21">
        <f t="shared" si="900"/>
        <v>0.1043686081090885</v>
      </c>
    </row>
    <row r="14007" spans="1:13" x14ac:dyDescent="0.3">
      <c r="A14007" s="137">
        <v>42948</v>
      </c>
      <c r="B14007" s="134" t="s">
        <v>57</v>
      </c>
      <c r="C14007" s="136">
        <v>14</v>
      </c>
      <c r="D14007" s="94"/>
      <c r="E14007" s="134" t="s">
        <v>5088</v>
      </c>
      <c r="F14007" s="136">
        <v>6</v>
      </c>
      <c r="G14007" s="91">
        <v>1</v>
      </c>
      <c r="H14007" s="46">
        <v>3</v>
      </c>
      <c r="I14007" s="47">
        <v>-1</v>
      </c>
      <c r="J14007" s="18">
        <f t="shared" si="901"/>
        <v>1437.9300000000032</v>
      </c>
      <c r="K14007" s="19" t="str">
        <f t="shared" si="899"/>
        <v>Aug-17</v>
      </c>
      <c r="L14007" s="20">
        <f t="shared" si="902"/>
        <v>13788</v>
      </c>
      <c r="M14007" s="21">
        <f t="shared" si="900"/>
        <v>0.10428851174934749</v>
      </c>
    </row>
    <row r="14008" spans="1:13" x14ac:dyDescent="0.3">
      <c r="A14008" s="137">
        <v>42948</v>
      </c>
      <c r="B14008" s="134" t="s">
        <v>46</v>
      </c>
      <c r="C14008" s="136">
        <v>17.350000000000001</v>
      </c>
      <c r="D14008" s="94"/>
      <c r="E14008" s="134" t="s">
        <v>4445</v>
      </c>
      <c r="F14008" s="136">
        <v>5</v>
      </c>
      <c r="G14008" s="91">
        <v>1</v>
      </c>
      <c r="H14008" s="46">
        <v>3</v>
      </c>
      <c r="I14008" s="47">
        <v>-1</v>
      </c>
      <c r="J14008" s="18">
        <f t="shared" si="901"/>
        <v>1436.9300000000032</v>
      </c>
      <c r="K14008" s="19" t="str">
        <f t="shared" si="899"/>
        <v>Aug-17</v>
      </c>
      <c r="L14008" s="20">
        <f t="shared" si="902"/>
        <v>13789</v>
      </c>
      <c r="M14008" s="21">
        <f t="shared" si="900"/>
        <v>0.10420842700703482</v>
      </c>
    </row>
    <row r="14009" spans="1:13" x14ac:dyDescent="0.3">
      <c r="A14009" s="139">
        <v>42948</v>
      </c>
      <c r="B14009" s="131" t="s">
        <v>41</v>
      </c>
      <c r="C14009" s="132">
        <v>17.399999999999999</v>
      </c>
      <c r="D14009" s="94"/>
      <c r="E14009" s="131" t="s">
        <v>11784</v>
      </c>
      <c r="F14009" s="132">
        <v>6</v>
      </c>
      <c r="G14009" s="91">
        <v>1</v>
      </c>
      <c r="H14009" s="52" t="s">
        <v>11526</v>
      </c>
      <c r="I14009" s="50">
        <v>-1</v>
      </c>
      <c r="J14009" s="18">
        <f t="shared" si="901"/>
        <v>1435.9300000000032</v>
      </c>
      <c r="K14009" s="19" t="str">
        <f t="shared" si="899"/>
        <v>Aug-17</v>
      </c>
      <c r="L14009" s="20">
        <f t="shared" si="902"/>
        <v>13790</v>
      </c>
      <c r="M14009" s="21">
        <f t="shared" si="900"/>
        <v>0.10412835387962315</v>
      </c>
    </row>
    <row r="14010" spans="1:13" x14ac:dyDescent="0.3">
      <c r="A14010" s="139">
        <v>42948</v>
      </c>
      <c r="B14010" s="131" t="s">
        <v>39</v>
      </c>
      <c r="C14010" s="132">
        <v>21</v>
      </c>
      <c r="D14010" s="94"/>
      <c r="E14010" s="131" t="s">
        <v>11785</v>
      </c>
      <c r="F14010" s="132">
        <v>6</v>
      </c>
      <c r="G14010" s="91">
        <v>1</v>
      </c>
      <c r="H14010" s="52" t="s">
        <v>6526</v>
      </c>
      <c r="I14010" s="50">
        <v>5</v>
      </c>
      <c r="J14010" s="18">
        <f t="shared" si="901"/>
        <v>1440.9300000000032</v>
      </c>
      <c r="K14010" s="19" t="str">
        <f t="shared" si="899"/>
        <v>Aug-17</v>
      </c>
      <c r="L14010" s="20">
        <f t="shared" si="902"/>
        <v>13791</v>
      </c>
      <c r="M14010" s="21">
        <f t="shared" si="900"/>
        <v>0.10448335871220385</v>
      </c>
    </row>
    <row r="14011" spans="1:13" x14ac:dyDescent="0.3">
      <c r="A14011" s="116">
        <v>42949</v>
      </c>
      <c r="B14011" s="90" t="s">
        <v>39</v>
      </c>
      <c r="C14011" s="103">
        <v>0.61805555555555558</v>
      </c>
      <c r="D14011" s="94" t="s">
        <v>31</v>
      </c>
      <c r="E14011" s="90" t="s">
        <v>4665</v>
      </c>
      <c r="F14011" s="115">
        <v>4</v>
      </c>
      <c r="G14011" s="92">
        <v>1</v>
      </c>
      <c r="H14011" s="90" t="s">
        <v>42</v>
      </c>
      <c r="I14011" s="77">
        <f>IF(H14011="Lost",G14011*-1,IF(H14011="Won",     IF(D14011="E/W",            G14011*(F14011-1)*0.5*1.25,    IF(D14011="place",   G14011*(F14011-1) *0.95,  G14011*(F14011-1) )),            IF(H14011="Placed",     (G14011*-0.5)  + (0.5*G14011*(F14011-1)*0.2),0)         ))</f>
        <v>3</v>
      </c>
      <c r="J14011" s="18">
        <f t="shared" si="901"/>
        <v>1443.9300000000032</v>
      </c>
      <c r="K14011" s="19" t="str">
        <f t="shared" si="899"/>
        <v>Aug-17</v>
      </c>
      <c r="L14011" s="20">
        <f t="shared" si="902"/>
        <v>13792</v>
      </c>
      <c r="M14011" s="21">
        <f t="shared" si="900"/>
        <v>0.10469330046403735</v>
      </c>
    </row>
    <row r="14012" spans="1:13" x14ac:dyDescent="0.3">
      <c r="A14012" s="116">
        <v>42949</v>
      </c>
      <c r="B14012" s="90" t="s">
        <v>39</v>
      </c>
      <c r="C14012" s="103">
        <v>0.66666666666666663</v>
      </c>
      <c r="D14012" s="94" t="s">
        <v>31</v>
      </c>
      <c r="E14012" s="90" t="s">
        <v>4666</v>
      </c>
      <c r="F14012" s="115">
        <v>3</v>
      </c>
      <c r="G14012" s="92">
        <v>1</v>
      </c>
      <c r="H14012" s="90" t="s">
        <v>33</v>
      </c>
      <c r="I14012" s="77">
        <f>IF(H14012="Lost",G14012*-1,IF(H14012="Won",     IF(D14012="E/W",            G14012*(F14012-1)*0.5*1.25,    IF(D14012="place",   G14012*(F14012-1) *0.95,  G14012*(F14012-1) )),            IF(H14012="Placed",     (G14012*-0.5)  + (0.5*G14012*(F14012-1)*0.2),0)         ))</f>
        <v>-1</v>
      </c>
      <c r="J14012" s="18">
        <f t="shared" si="901"/>
        <v>1442.9300000000032</v>
      </c>
      <c r="K14012" s="19" t="str">
        <f t="shared" si="899"/>
        <v>Aug-17</v>
      </c>
      <c r="L14012" s="20">
        <f t="shared" si="902"/>
        <v>13793</v>
      </c>
      <c r="M14012" s="21">
        <f t="shared" si="900"/>
        <v>0.10461320959907223</v>
      </c>
    </row>
    <row r="14013" spans="1:13" x14ac:dyDescent="0.3">
      <c r="A14013" s="116">
        <v>42949</v>
      </c>
      <c r="B14013" s="90" t="s">
        <v>96</v>
      </c>
      <c r="C14013" s="103">
        <v>0.76388888888888884</v>
      </c>
      <c r="D14013" s="94" t="s">
        <v>31</v>
      </c>
      <c r="E14013" s="90" t="s">
        <v>4667</v>
      </c>
      <c r="F14013" s="115">
        <v>3.75</v>
      </c>
      <c r="G14013" s="92">
        <v>1</v>
      </c>
      <c r="H14013" s="90" t="s">
        <v>33</v>
      </c>
      <c r="I14013" s="77">
        <f>IF(H14013="Lost",G14013*-1,IF(H14013="Won",     IF(D14013="E/W",            G14013*(F14013-1)*0.5*1.25,    IF(D14013="place",   G14013*(F14013-1) *0.95,  G14013*(F14013-1) )),            IF(H14013="Placed",     (G14013*-0.5)  + (0.5*G14013*(F14013-1)*0.2),0)         ))</f>
        <v>-1</v>
      </c>
      <c r="J14013" s="18">
        <f t="shared" si="901"/>
        <v>1441.9300000000032</v>
      </c>
      <c r="K14013" s="19" t="str">
        <f t="shared" si="899"/>
        <v>Aug-17</v>
      </c>
      <c r="L14013" s="20">
        <f t="shared" si="902"/>
        <v>13794</v>
      </c>
      <c r="M14013" s="21">
        <f t="shared" si="900"/>
        <v>0.10453313034652771</v>
      </c>
    </row>
    <row r="14014" spans="1:13" x14ac:dyDescent="0.3">
      <c r="A14014" s="116">
        <v>42949</v>
      </c>
      <c r="B14014" s="90" t="s">
        <v>50</v>
      </c>
      <c r="C14014" s="103">
        <v>0.81944444444444453</v>
      </c>
      <c r="D14014" s="94" t="s">
        <v>31</v>
      </c>
      <c r="E14014" s="90" t="s">
        <v>4668</v>
      </c>
      <c r="F14014" s="115">
        <v>4</v>
      </c>
      <c r="G14014" s="92">
        <v>1</v>
      </c>
      <c r="H14014" s="90" t="s">
        <v>33</v>
      </c>
      <c r="I14014" s="77">
        <f>IF(H14014="Lost",G14014*-1,IF(H14014="Won",     IF(D14014="E/W",            G14014*(F14014-1)*0.5*1.25,    IF(D14014="place",   G14014*(F14014-1) *0.95,  G14014*(F14014-1) )),            IF(H14014="Placed",     (G14014*-0.5)  + (0.5*G14014*(F14014-1)*0.2),0)         ))</f>
        <v>-1</v>
      </c>
      <c r="J14014" s="18">
        <f t="shared" si="901"/>
        <v>1440.9300000000032</v>
      </c>
      <c r="K14014" s="19" t="str">
        <f t="shared" si="899"/>
        <v>Aug-17</v>
      </c>
      <c r="L14014" s="20">
        <f t="shared" si="902"/>
        <v>13795</v>
      </c>
      <c r="M14014" s="21">
        <f t="shared" si="900"/>
        <v>0.10445306270387845</v>
      </c>
    </row>
    <row r="14015" spans="1:13" x14ac:dyDescent="0.3">
      <c r="A14015" s="137">
        <v>42949</v>
      </c>
      <c r="B14015" s="134" t="s">
        <v>71</v>
      </c>
      <c r="C14015" s="136">
        <v>14</v>
      </c>
      <c r="D14015" s="94"/>
      <c r="E14015" s="134" t="s">
        <v>11788</v>
      </c>
      <c r="F14015" s="136">
        <v>6</v>
      </c>
      <c r="G14015" s="91">
        <v>0</v>
      </c>
      <c r="H14015" s="46" t="s">
        <v>6111</v>
      </c>
      <c r="I14015" s="47">
        <v>0</v>
      </c>
      <c r="J14015" s="18">
        <f t="shared" si="901"/>
        <v>1440.9300000000032</v>
      </c>
      <c r="K14015" s="19" t="str">
        <f t="shared" si="899"/>
        <v>Aug-17</v>
      </c>
      <c r="L14015" s="20">
        <f t="shared" si="902"/>
        <v>13795</v>
      </c>
      <c r="M14015" s="21">
        <f t="shared" si="900"/>
        <v>0.10445306270387845</v>
      </c>
    </row>
    <row r="14016" spans="1:13" x14ac:dyDescent="0.3">
      <c r="A14016" s="137">
        <v>42949</v>
      </c>
      <c r="B14016" s="134" t="s">
        <v>141</v>
      </c>
      <c r="C14016" s="136">
        <v>14.25</v>
      </c>
      <c r="D14016" s="94"/>
      <c r="E14016" s="134" t="s">
        <v>4520</v>
      </c>
      <c r="F14016" s="136">
        <v>6</v>
      </c>
      <c r="G14016" s="91">
        <v>1</v>
      </c>
      <c r="H14016" s="46">
        <v>2</v>
      </c>
      <c r="I14016" s="47">
        <v>-1</v>
      </c>
      <c r="J14016" s="18">
        <f t="shared" si="901"/>
        <v>1439.9300000000032</v>
      </c>
      <c r="K14016" s="19" t="str">
        <f t="shared" si="899"/>
        <v>Aug-17</v>
      </c>
      <c r="L14016" s="20">
        <f t="shared" si="902"/>
        <v>13796</v>
      </c>
      <c r="M14016" s="21">
        <f t="shared" si="900"/>
        <v>0.10437300666859983</v>
      </c>
    </row>
    <row r="14017" spans="1:13" x14ac:dyDescent="0.3">
      <c r="A14017" s="137">
        <v>42949</v>
      </c>
      <c r="B14017" s="134" t="s">
        <v>39</v>
      </c>
      <c r="C14017" s="136">
        <v>15.25</v>
      </c>
      <c r="D14017" s="94"/>
      <c r="E14017" s="134" t="s">
        <v>11790</v>
      </c>
      <c r="F14017" s="136">
        <v>4.5</v>
      </c>
      <c r="G14017" s="91">
        <v>1</v>
      </c>
      <c r="H14017" s="46">
        <v>3</v>
      </c>
      <c r="I14017" s="47">
        <v>-1</v>
      </c>
      <c r="J14017" s="18">
        <f t="shared" si="901"/>
        <v>1438.9300000000032</v>
      </c>
      <c r="K14017" s="19" t="str">
        <f t="shared" si="899"/>
        <v>Aug-17</v>
      </c>
      <c r="L14017" s="20">
        <f t="shared" si="902"/>
        <v>13797</v>
      </c>
      <c r="M14017" s="21">
        <f t="shared" si="900"/>
        <v>0.10429296223816795</v>
      </c>
    </row>
    <row r="14018" spans="1:13" x14ac:dyDescent="0.3">
      <c r="A14018" s="137">
        <v>42949</v>
      </c>
      <c r="B14018" s="134" t="s">
        <v>71</v>
      </c>
      <c r="C14018" s="136">
        <v>15.45</v>
      </c>
      <c r="D14018" s="94"/>
      <c r="E14018" s="134" t="s">
        <v>11789</v>
      </c>
      <c r="F14018" s="136">
        <v>5.5</v>
      </c>
      <c r="G14018" s="91">
        <v>1</v>
      </c>
      <c r="H14018" s="46">
        <v>8</v>
      </c>
      <c r="I14018" s="47">
        <v>-1</v>
      </c>
      <c r="J14018" s="18">
        <f t="shared" si="901"/>
        <v>1437.9300000000032</v>
      </c>
      <c r="K14018" s="19" t="str">
        <f t="shared" ref="K14018:K14081" si="904">TEXT(A14018,"MMM-yy")</f>
        <v>Aug-17</v>
      </c>
      <c r="L14018" s="20">
        <f t="shared" si="902"/>
        <v>13798</v>
      </c>
      <c r="M14018" s="21">
        <f t="shared" ref="M14018:M14081" si="905">J14018/L14018</f>
        <v>0.10421292941005966</v>
      </c>
    </row>
    <row r="14019" spans="1:13" x14ac:dyDescent="0.3">
      <c r="A14019" s="139">
        <v>42949</v>
      </c>
      <c r="B14019" s="131" t="s">
        <v>96</v>
      </c>
      <c r="C14019" s="132">
        <v>17.45</v>
      </c>
      <c r="D14019" s="94"/>
      <c r="E14019" s="131" t="s">
        <v>4608</v>
      </c>
      <c r="F14019" s="132">
        <v>5</v>
      </c>
      <c r="G14019" s="91">
        <v>1</v>
      </c>
      <c r="H14019" s="52" t="s">
        <v>11526</v>
      </c>
      <c r="I14019" s="50">
        <v>-1</v>
      </c>
      <c r="J14019" s="18">
        <f t="shared" ref="J14019:J14082" si="906">J14018+I14019</f>
        <v>1436.9300000000032</v>
      </c>
      <c r="K14019" s="19" t="str">
        <f t="shared" si="904"/>
        <v>Aug-17</v>
      </c>
      <c r="L14019" s="20">
        <f t="shared" ref="L14019:L14082" si="907">L14018+G14019</f>
        <v>13799</v>
      </c>
      <c r="M14019" s="21">
        <f t="shared" si="905"/>
        <v>0.10413290818175254</v>
      </c>
    </row>
    <row r="14020" spans="1:13" x14ac:dyDescent="0.3">
      <c r="A14020" s="139">
        <v>42949</v>
      </c>
      <c r="B14020" s="131" t="s">
        <v>96</v>
      </c>
      <c r="C14020" s="132">
        <v>18.2</v>
      </c>
      <c r="D14020" s="94"/>
      <c r="E14020" s="131" t="s">
        <v>11786</v>
      </c>
      <c r="F14020" s="132">
        <v>5.5</v>
      </c>
      <c r="G14020" s="91">
        <v>1</v>
      </c>
      <c r="H14020" s="52" t="s">
        <v>11526</v>
      </c>
      <c r="I14020" s="50">
        <v>-1</v>
      </c>
      <c r="J14020" s="18">
        <f t="shared" si="906"/>
        <v>1435.9300000000032</v>
      </c>
      <c r="K14020" s="19" t="str">
        <f t="shared" si="904"/>
        <v>Aug-17</v>
      </c>
      <c r="L14020" s="20">
        <f t="shared" si="907"/>
        <v>13800</v>
      </c>
      <c r="M14020" s="21">
        <f t="shared" si="905"/>
        <v>0.10405289855072487</v>
      </c>
    </row>
    <row r="14021" spans="1:13" x14ac:dyDescent="0.3">
      <c r="A14021" s="139">
        <v>42949</v>
      </c>
      <c r="B14021" s="131" t="s">
        <v>50</v>
      </c>
      <c r="C14021" s="132">
        <v>19.05</v>
      </c>
      <c r="D14021" s="94"/>
      <c r="E14021" s="131" t="s">
        <v>11787</v>
      </c>
      <c r="F14021" s="132">
        <v>5</v>
      </c>
      <c r="G14021" s="91">
        <v>1</v>
      </c>
      <c r="H14021" s="52" t="s">
        <v>6518</v>
      </c>
      <c r="I14021" s="50">
        <v>-1</v>
      </c>
      <c r="J14021" s="18">
        <f t="shared" si="906"/>
        <v>1434.9300000000032</v>
      </c>
      <c r="K14021" s="19" t="str">
        <f t="shared" si="904"/>
        <v>Aug-17</v>
      </c>
      <c r="L14021" s="20">
        <f t="shared" si="907"/>
        <v>13801</v>
      </c>
      <c r="M14021" s="21">
        <f t="shared" si="905"/>
        <v>0.10397290051445571</v>
      </c>
    </row>
    <row r="14022" spans="1:13" x14ac:dyDescent="0.3">
      <c r="A14022" s="116">
        <v>42950</v>
      </c>
      <c r="B14022" s="90" t="s">
        <v>145</v>
      </c>
      <c r="C14022" s="103">
        <v>0.75694444444444453</v>
      </c>
      <c r="D14022" s="94" t="s">
        <v>31</v>
      </c>
      <c r="E14022" s="90" t="s">
        <v>4670</v>
      </c>
      <c r="F14022" s="115">
        <v>3.5</v>
      </c>
      <c r="G14022" s="92">
        <v>1</v>
      </c>
      <c r="H14022" s="90" t="s">
        <v>42</v>
      </c>
      <c r="I14022" s="77">
        <f>IF(H14022="Lost",G14022*-1,IF(H14022="Won",     IF(D14022="E/W",            G14022*(F14022-1)*0.5*1.25,    IF(D14022="place",   G14022*(F14022-1) *0.95,  G14022*(F14022-1) )),            IF(H14022="Placed",     (G14022*-0.5)  + (0.5*G14022*(F14022-1)*0.2),0)         ))</f>
        <v>2.5</v>
      </c>
      <c r="J14022" s="18">
        <f t="shared" si="906"/>
        <v>1437.4300000000032</v>
      </c>
      <c r="K14022" s="19" t="str">
        <f t="shared" si="904"/>
        <v>Aug-17</v>
      </c>
      <c r="L14022" s="20">
        <f t="shared" si="907"/>
        <v>13802</v>
      </c>
      <c r="M14022" s="21">
        <f t="shared" si="905"/>
        <v>0.10414650050717311</v>
      </c>
    </row>
    <row r="14023" spans="1:13" x14ac:dyDescent="0.3">
      <c r="A14023" s="116">
        <v>42950</v>
      </c>
      <c r="B14023" s="90" t="s">
        <v>138</v>
      </c>
      <c r="C14023" s="103">
        <v>0.76736111111111116</v>
      </c>
      <c r="D14023" s="94" t="s">
        <v>31</v>
      </c>
      <c r="E14023" s="90" t="s">
        <v>4669</v>
      </c>
      <c r="F14023" s="115">
        <v>2.88</v>
      </c>
      <c r="G14023" s="92">
        <v>1</v>
      </c>
      <c r="H14023" s="90" t="s">
        <v>42</v>
      </c>
      <c r="I14023" s="77">
        <f>IF(H14023="Lost",G14023*-1,IF(H14023="Won",     IF(D14023="E/W",            G14023*(F14023-1)*0.5*1.25,    IF(D14023="place",   G14023*(F14023-1) *0.95,  G14023*(F14023-1) )),            IF(H14023="Placed",     (G14023*-0.5)  + (0.5*G14023*(F14023-1)*0.2),0)         ))</f>
        <v>1.88</v>
      </c>
      <c r="J14023" s="18">
        <f t="shared" si="906"/>
        <v>1439.3100000000034</v>
      </c>
      <c r="K14023" s="19" t="str">
        <f t="shared" si="904"/>
        <v>Aug-17</v>
      </c>
      <c r="L14023" s="20">
        <f t="shared" si="907"/>
        <v>13803</v>
      </c>
      <c r="M14023" s="21">
        <f t="shared" si="905"/>
        <v>0.10427515757444059</v>
      </c>
    </row>
    <row r="14024" spans="1:13" x14ac:dyDescent="0.3">
      <c r="A14024" s="116">
        <v>42950</v>
      </c>
      <c r="B14024" s="90" t="s">
        <v>138</v>
      </c>
      <c r="C14024" s="103">
        <v>0.85416666666666663</v>
      </c>
      <c r="D14024" s="94" t="s">
        <v>31</v>
      </c>
      <c r="E14024" s="90" t="s">
        <v>4526</v>
      </c>
      <c r="F14024" s="115">
        <v>3</v>
      </c>
      <c r="G14024" s="92">
        <v>1</v>
      </c>
      <c r="H14024" s="90" t="s">
        <v>33</v>
      </c>
      <c r="I14024" s="77">
        <f>IF(H14024="Lost",G14024*-1,IF(H14024="Won",     IF(D14024="E/W",            G14024*(F14024-1)*0.5*1.25,    IF(D14024="place",   G14024*(F14024-1) *0.95,  G14024*(F14024-1) )),            IF(H14024="Placed",     (G14024*-0.5)  + (0.5*G14024*(F14024-1)*0.2),0)         ))</f>
        <v>-1</v>
      </c>
      <c r="J14024" s="18">
        <f t="shared" si="906"/>
        <v>1438.3100000000034</v>
      </c>
      <c r="K14024" s="19" t="str">
        <f t="shared" si="904"/>
        <v>Aug-17</v>
      </c>
      <c r="L14024" s="20">
        <f t="shared" si="907"/>
        <v>13804</v>
      </c>
      <c r="M14024" s="21">
        <f t="shared" si="905"/>
        <v>0.10419516082295011</v>
      </c>
    </row>
    <row r="14025" spans="1:13" x14ac:dyDescent="0.3">
      <c r="A14025" s="139">
        <v>42950</v>
      </c>
      <c r="B14025" s="131" t="s">
        <v>145</v>
      </c>
      <c r="C14025" s="132">
        <v>17.350000000000001</v>
      </c>
      <c r="D14025" s="94"/>
      <c r="E14025" s="131" t="s">
        <v>11791</v>
      </c>
      <c r="F14025" s="132">
        <v>5.5</v>
      </c>
      <c r="G14025" s="91">
        <v>1</v>
      </c>
      <c r="H14025" s="52" t="s">
        <v>11526</v>
      </c>
      <c r="I14025" s="50">
        <v>-1</v>
      </c>
      <c r="J14025" s="18">
        <f t="shared" si="906"/>
        <v>1437.3100000000034</v>
      </c>
      <c r="K14025" s="19" t="str">
        <f t="shared" si="904"/>
        <v>Aug-17</v>
      </c>
      <c r="L14025" s="20">
        <f t="shared" si="907"/>
        <v>13805</v>
      </c>
      <c r="M14025" s="21">
        <f t="shared" si="905"/>
        <v>0.10411517566099264</v>
      </c>
    </row>
    <row r="14026" spans="1:13" x14ac:dyDescent="0.3">
      <c r="A14026" s="137">
        <v>42950</v>
      </c>
      <c r="B14026" s="134" t="s">
        <v>63</v>
      </c>
      <c r="C14026" s="136">
        <v>17.399999999999999</v>
      </c>
      <c r="D14026" s="94"/>
      <c r="E14026" s="134" t="s">
        <v>11794</v>
      </c>
      <c r="F14026" s="136">
        <v>5</v>
      </c>
      <c r="G14026" s="91">
        <v>1</v>
      </c>
      <c r="H14026" s="46">
        <v>5</v>
      </c>
      <c r="I14026" s="47">
        <v>-1</v>
      </c>
      <c r="J14026" s="18">
        <f t="shared" si="906"/>
        <v>1436.3100000000034</v>
      </c>
      <c r="K14026" s="19" t="str">
        <f t="shared" si="904"/>
        <v>Aug-17</v>
      </c>
      <c r="L14026" s="20">
        <f t="shared" si="907"/>
        <v>13806</v>
      </c>
      <c r="M14026" s="21">
        <f t="shared" si="905"/>
        <v>0.10403520208604979</v>
      </c>
    </row>
    <row r="14027" spans="1:13" x14ac:dyDescent="0.3">
      <c r="A14027" s="139">
        <v>42950</v>
      </c>
      <c r="B14027" s="131" t="s">
        <v>145</v>
      </c>
      <c r="C14027" s="132">
        <v>19.45</v>
      </c>
      <c r="D14027" s="94"/>
      <c r="E14027" s="131" t="s">
        <v>11793</v>
      </c>
      <c r="F14027" s="132">
        <v>6</v>
      </c>
      <c r="G14027" s="91">
        <v>1</v>
      </c>
      <c r="H14027" s="52" t="s">
        <v>6526</v>
      </c>
      <c r="I14027" s="50">
        <v>5</v>
      </c>
      <c r="J14027" s="18">
        <f t="shared" si="906"/>
        <v>1441.3100000000034</v>
      </c>
      <c r="K14027" s="19" t="str">
        <f t="shared" si="904"/>
        <v>Aug-17</v>
      </c>
      <c r="L14027" s="20">
        <f t="shared" si="907"/>
        <v>13807</v>
      </c>
      <c r="M14027" s="21">
        <f t="shared" si="905"/>
        <v>0.10438980227420898</v>
      </c>
    </row>
    <row r="14028" spans="1:13" x14ac:dyDescent="0.3">
      <c r="A14028" s="139">
        <v>42950</v>
      </c>
      <c r="B14028" s="131" t="s">
        <v>145</v>
      </c>
      <c r="C14028" s="132">
        <v>19.45</v>
      </c>
      <c r="D14028" s="94"/>
      <c r="E14028" s="131" t="s">
        <v>11792</v>
      </c>
      <c r="F14028" s="132">
        <v>4.5</v>
      </c>
      <c r="G14028" s="91">
        <v>1</v>
      </c>
      <c r="H14028" s="52" t="s">
        <v>6518</v>
      </c>
      <c r="I14028" s="50">
        <v>-1</v>
      </c>
      <c r="J14028" s="18">
        <f t="shared" si="906"/>
        <v>1440.3100000000034</v>
      </c>
      <c r="K14028" s="19" t="str">
        <f t="shared" si="904"/>
        <v>Aug-17</v>
      </c>
      <c r="L14028" s="20">
        <f t="shared" si="907"/>
        <v>13808</v>
      </c>
      <c r="M14028" s="21">
        <f t="shared" si="905"/>
        <v>0.10430982039397475</v>
      </c>
    </row>
    <row r="14029" spans="1:13" x14ac:dyDescent="0.3">
      <c r="A14029" s="116">
        <v>42951</v>
      </c>
      <c r="B14029" s="90" t="s">
        <v>141</v>
      </c>
      <c r="C14029" s="103">
        <v>0.64930555555555558</v>
      </c>
      <c r="D14029" s="94" t="s">
        <v>31</v>
      </c>
      <c r="E14029" s="90" t="s">
        <v>2379</v>
      </c>
      <c r="F14029" s="115">
        <v>3.25</v>
      </c>
      <c r="G14029" s="92">
        <v>1</v>
      </c>
      <c r="H14029" s="90" t="s">
        <v>33</v>
      </c>
      <c r="I14029" s="77">
        <f>IF(H14029="Lost",G14029*-1,IF(H14029="Won",     IF(D14029="E/W",            G14029*(F14029-1)*0.5*1.25,    IF(D14029="place",   G14029*(F14029-1) *0.95,  G14029*(F14029-1) )),            IF(H14029="Placed",     (G14029*-0.5)  + (0.5*G14029*(F14029-1)*0.2),0)         ))</f>
        <v>-1</v>
      </c>
      <c r="J14029" s="18">
        <f t="shared" si="906"/>
        <v>1439.3100000000034</v>
      </c>
      <c r="K14029" s="19" t="str">
        <f t="shared" si="904"/>
        <v>Aug-17</v>
      </c>
      <c r="L14029" s="20">
        <f t="shared" si="907"/>
        <v>13809</v>
      </c>
      <c r="M14029" s="21">
        <f t="shared" si="905"/>
        <v>0.10422985009776257</v>
      </c>
    </row>
    <row r="14030" spans="1:13" x14ac:dyDescent="0.3">
      <c r="A14030" s="116">
        <v>42951</v>
      </c>
      <c r="B14030" s="90" t="s">
        <v>97</v>
      </c>
      <c r="C14030" s="103">
        <v>0.73611111111111116</v>
      </c>
      <c r="D14030" s="94" t="s">
        <v>31</v>
      </c>
      <c r="E14030" s="90" t="s">
        <v>4672</v>
      </c>
      <c r="F14030" s="115">
        <v>3.25</v>
      </c>
      <c r="G14030" s="92">
        <v>1</v>
      </c>
      <c r="H14030" s="90" t="s">
        <v>42</v>
      </c>
      <c r="I14030" s="77">
        <f>IF(H14030="Lost",G14030*-1,IF(H14030="Won",     IF(D14030="E/W",            G14030*(F14030-1)*0.5*1.25,    IF(D14030="place",   G14030*(F14030-1) *0.95,  G14030*(F14030-1) )),            IF(H14030="Placed",     (G14030*-0.5)  + (0.5*G14030*(F14030-1)*0.2),0)         ))</f>
        <v>2.25</v>
      </c>
      <c r="J14030" s="18">
        <f t="shared" si="906"/>
        <v>1441.5600000000034</v>
      </c>
      <c r="K14030" s="19" t="str">
        <f t="shared" si="904"/>
        <v>Aug-17</v>
      </c>
      <c r="L14030" s="20">
        <f t="shared" si="907"/>
        <v>13810</v>
      </c>
      <c r="M14030" s="21">
        <f t="shared" si="905"/>
        <v>0.10438522809558315</v>
      </c>
    </row>
    <row r="14031" spans="1:13" x14ac:dyDescent="0.3">
      <c r="A14031" s="116">
        <v>42951</v>
      </c>
      <c r="B14031" s="90" t="s">
        <v>97</v>
      </c>
      <c r="C14031" s="103">
        <v>0.75694444444444453</v>
      </c>
      <c r="D14031" s="94" t="s">
        <v>31</v>
      </c>
      <c r="E14031" s="90" t="s">
        <v>4673</v>
      </c>
      <c r="F14031" s="115">
        <v>2.75</v>
      </c>
      <c r="G14031" s="92">
        <v>1</v>
      </c>
      <c r="H14031" s="90" t="s">
        <v>42</v>
      </c>
      <c r="I14031" s="77">
        <f>IF(H14031="Lost",G14031*-1,IF(H14031="Won",     IF(D14031="E/W",            G14031*(F14031-1)*0.5*1.25,    IF(D14031="place",   G14031*(F14031-1) *0.95,  G14031*(F14031-1) )),            IF(H14031="Placed",     (G14031*-0.5)  + (0.5*G14031*(F14031-1)*0.2),0)         ))</f>
        <v>1.75</v>
      </c>
      <c r="J14031" s="18">
        <f t="shared" si="906"/>
        <v>1443.3100000000034</v>
      </c>
      <c r="K14031" s="19" t="str">
        <f t="shared" si="904"/>
        <v>Aug-17</v>
      </c>
      <c r="L14031" s="20">
        <f t="shared" si="907"/>
        <v>13811</v>
      </c>
      <c r="M14031" s="21">
        <f t="shared" si="905"/>
        <v>0.10450438056621558</v>
      </c>
    </row>
    <row r="14032" spans="1:13" x14ac:dyDescent="0.3">
      <c r="A14032" s="116">
        <v>42951</v>
      </c>
      <c r="B14032" s="90" t="s">
        <v>56</v>
      </c>
      <c r="C14032" s="103">
        <v>0.77430555555555547</v>
      </c>
      <c r="D14032" s="94" t="s">
        <v>31</v>
      </c>
      <c r="E14032" s="90" t="s">
        <v>4671</v>
      </c>
      <c r="F14032" s="115">
        <v>3.75</v>
      </c>
      <c r="G14032" s="92">
        <v>1</v>
      </c>
      <c r="H14032" s="90" t="s">
        <v>33</v>
      </c>
      <c r="I14032" s="77">
        <f>IF(H14032="Lost",G14032*-1,IF(H14032="Won",     IF(D14032="E/W",            G14032*(F14032-1)*0.5*1.25,    IF(D14032="place",   G14032*(F14032-1) *0.95,  G14032*(F14032-1) )),            IF(H14032="Placed",     (G14032*-0.5)  + (0.5*G14032*(F14032-1)*0.2),0)         ))</f>
        <v>-1</v>
      </c>
      <c r="J14032" s="18">
        <f t="shared" si="906"/>
        <v>1442.3100000000034</v>
      </c>
      <c r="K14032" s="19" t="str">
        <f t="shared" si="904"/>
        <v>Aug-17</v>
      </c>
      <c r="L14032" s="20">
        <f t="shared" si="907"/>
        <v>13812</v>
      </c>
      <c r="M14032" s="21">
        <f t="shared" si="905"/>
        <v>0.10442441355343204</v>
      </c>
    </row>
    <row r="14033" spans="1:13" x14ac:dyDescent="0.3">
      <c r="A14033" s="137">
        <v>42951</v>
      </c>
      <c r="B14033" s="134" t="s">
        <v>141</v>
      </c>
      <c r="C14033" s="136">
        <v>13.5</v>
      </c>
      <c r="D14033" s="94"/>
      <c r="E14033" s="134" t="s">
        <v>11799</v>
      </c>
      <c r="F14033" s="136">
        <v>6</v>
      </c>
      <c r="G14033" s="91">
        <v>1</v>
      </c>
      <c r="H14033" s="46">
        <v>3</v>
      </c>
      <c r="I14033" s="47">
        <v>-1</v>
      </c>
      <c r="J14033" s="18">
        <f t="shared" si="906"/>
        <v>1441.3100000000034</v>
      </c>
      <c r="K14033" s="19" t="str">
        <f t="shared" si="904"/>
        <v>Aug-17</v>
      </c>
      <c r="L14033" s="20">
        <f t="shared" si="907"/>
        <v>13813</v>
      </c>
      <c r="M14033" s="21">
        <f t="shared" si="905"/>
        <v>0.10434445811916335</v>
      </c>
    </row>
    <row r="14034" spans="1:13" x14ac:dyDescent="0.3">
      <c r="A14034" s="139">
        <v>42951</v>
      </c>
      <c r="B14034" s="131" t="s">
        <v>56</v>
      </c>
      <c r="C14034" s="132">
        <v>18.05</v>
      </c>
      <c r="D14034" s="94"/>
      <c r="E14034" s="131" t="s">
        <v>11797</v>
      </c>
      <c r="F14034" s="132">
        <v>5</v>
      </c>
      <c r="G14034" s="91">
        <v>1</v>
      </c>
      <c r="H14034" s="52" t="s">
        <v>6526</v>
      </c>
      <c r="I14034" s="50">
        <v>4</v>
      </c>
      <c r="J14034" s="18">
        <f t="shared" si="906"/>
        <v>1445.3100000000034</v>
      </c>
      <c r="K14034" s="19" t="str">
        <f t="shared" si="904"/>
        <v>Aug-17</v>
      </c>
      <c r="L14034" s="20">
        <f t="shared" si="907"/>
        <v>13814</v>
      </c>
      <c r="M14034" s="21">
        <f t="shared" si="905"/>
        <v>0.10462646590415545</v>
      </c>
    </row>
    <row r="14035" spans="1:13" x14ac:dyDescent="0.3">
      <c r="A14035" s="139">
        <v>42951</v>
      </c>
      <c r="B14035" s="131" t="s">
        <v>52</v>
      </c>
      <c r="C14035" s="132">
        <v>18.25</v>
      </c>
      <c r="D14035" s="94"/>
      <c r="E14035" s="131" t="s">
        <v>11795</v>
      </c>
      <c r="F14035" s="132">
        <v>5.5</v>
      </c>
      <c r="G14035" s="91">
        <v>1</v>
      </c>
      <c r="H14035" s="52" t="s">
        <v>6518</v>
      </c>
      <c r="I14035" s="50">
        <v>-1</v>
      </c>
      <c r="J14035" s="18">
        <f t="shared" si="906"/>
        <v>1444.3100000000034</v>
      </c>
      <c r="K14035" s="19" t="str">
        <f t="shared" si="904"/>
        <v>Aug-17</v>
      </c>
      <c r="L14035" s="20">
        <f t="shared" si="907"/>
        <v>13815</v>
      </c>
      <c r="M14035" s="21">
        <f t="shared" si="905"/>
        <v>0.10454650741947183</v>
      </c>
    </row>
    <row r="14036" spans="1:13" x14ac:dyDescent="0.3">
      <c r="A14036" s="139">
        <v>42951</v>
      </c>
      <c r="B14036" s="131" t="s">
        <v>52</v>
      </c>
      <c r="C14036" s="132">
        <v>18.25</v>
      </c>
      <c r="D14036" s="94"/>
      <c r="E14036" s="131" t="s">
        <v>11796</v>
      </c>
      <c r="F14036" s="132">
        <v>6</v>
      </c>
      <c r="G14036" s="91">
        <v>1</v>
      </c>
      <c r="H14036" s="52" t="s">
        <v>11526</v>
      </c>
      <c r="I14036" s="50">
        <v>-1</v>
      </c>
      <c r="J14036" s="18">
        <f t="shared" si="906"/>
        <v>1443.3100000000034</v>
      </c>
      <c r="K14036" s="19" t="str">
        <f t="shared" si="904"/>
        <v>Aug-17</v>
      </c>
      <c r="L14036" s="20">
        <f t="shared" si="907"/>
        <v>13816</v>
      </c>
      <c r="M14036" s="21">
        <f t="shared" si="905"/>
        <v>0.10446656050955438</v>
      </c>
    </row>
    <row r="14037" spans="1:13" x14ac:dyDescent="0.3">
      <c r="A14037" s="139">
        <v>42951</v>
      </c>
      <c r="B14037" s="131" t="s">
        <v>97</v>
      </c>
      <c r="C14037" s="132">
        <v>18.45</v>
      </c>
      <c r="D14037" s="94"/>
      <c r="E14037" s="131" t="s">
        <v>11798</v>
      </c>
      <c r="F14037" s="132">
        <v>4.33</v>
      </c>
      <c r="G14037" s="91">
        <v>1</v>
      </c>
      <c r="H14037" s="52" t="s">
        <v>6526</v>
      </c>
      <c r="I14037" s="50">
        <v>3.33</v>
      </c>
      <c r="J14037" s="18">
        <f t="shared" si="906"/>
        <v>1446.6400000000033</v>
      </c>
      <c r="K14037" s="19" t="str">
        <f t="shared" si="904"/>
        <v>Aug-17</v>
      </c>
      <c r="L14037" s="20">
        <f t="shared" si="907"/>
        <v>13817</v>
      </c>
      <c r="M14037" s="21">
        <f t="shared" si="905"/>
        <v>0.10470000723746134</v>
      </c>
    </row>
    <row r="14038" spans="1:13" x14ac:dyDescent="0.3">
      <c r="A14038" s="139">
        <v>42951</v>
      </c>
      <c r="B14038" s="131" t="s">
        <v>97</v>
      </c>
      <c r="C14038" s="132">
        <v>20.5</v>
      </c>
      <c r="D14038" s="94"/>
      <c r="E14038" s="131" t="s">
        <v>11647</v>
      </c>
      <c r="F14038" s="132">
        <v>4.5</v>
      </c>
      <c r="G14038" s="89">
        <v>1</v>
      </c>
      <c r="H14038" s="52" t="s">
        <v>6518</v>
      </c>
      <c r="I14038" s="50">
        <v>-1</v>
      </c>
      <c r="J14038" s="18">
        <f t="shared" si="906"/>
        <v>1445.6400000000033</v>
      </c>
      <c r="K14038" s="19" t="str">
        <f t="shared" si="904"/>
        <v>Aug-17</v>
      </c>
      <c r="L14038" s="20">
        <f t="shared" si="907"/>
        <v>13818</v>
      </c>
      <c r="M14038" s="21">
        <f t="shared" si="905"/>
        <v>0.10462006079027379</v>
      </c>
    </row>
    <row r="14039" spans="1:13" x14ac:dyDescent="0.3">
      <c r="A14039" s="116">
        <v>42952</v>
      </c>
      <c r="B14039" s="90" t="s">
        <v>44</v>
      </c>
      <c r="C14039" s="103">
        <v>0.63888888888888895</v>
      </c>
      <c r="D14039" s="94" t="s">
        <v>31</v>
      </c>
      <c r="E14039" s="90" t="s">
        <v>4674</v>
      </c>
      <c r="F14039" s="115">
        <v>4</v>
      </c>
      <c r="G14039" s="92">
        <v>1</v>
      </c>
      <c r="H14039" s="90" t="s">
        <v>33</v>
      </c>
      <c r="I14039" s="77">
        <f>IF(H14039="Lost",G14039*-1,IF(H14039="Won",     IF(D14039="E/W",            G14039*(F14039-1)*0.5*1.25,    IF(D14039="place",   G14039*(F14039-1) *0.95,  G14039*(F14039-1) )),            IF(H14039="Placed",     (G14039*-0.5)  + (0.5*G14039*(F14039-1)*0.2),0)         ))</f>
        <v>-1</v>
      </c>
      <c r="J14039" s="18">
        <f t="shared" si="906"/>
        <v>1444.6400000000033</v>
      </c>
      <c r="K14039" s="19" t="str">
        <f t="shared" si="904"/>
        <v>Aug-17</v>
      </c>
      <c r="L14039" s="20">
        <f t="shared" si="907"/>
        <v>13819</v>
      </c>
      <c r="M14039" s="21">
        <f t="shared" si="905"/>
        <v>0.10454012591359746</v>
      </c>
    </row>
    <row r="14040" spans="1:13" x14ac:dyDescent="0.3">
      <c r="A14040" s="116">
        <v>42952</v>
      </c>
      <c r="B14040" s="90" t="s">
        <v>134</v>
      </c>
      <c r="C14040" s="103">
        <v>0.75</v>
      </c>
      <c r="D14040" s="94" t="s">
        <v>31</v>
      </c>
      <c r="E14040" s="90" t="s">
        <v>4676</v>
      </c>
      <c r="F14040" s="115">
        <v>2.75</v>
      </c>
      <c r="G14040" s="92">
        <v>1</v>
      </c>
      <c r="H14040" s="90" t="s">
        <v>33</v>
      </c>
      <c r="I14040" s="77">
        <f>IF(H14040="Lost",G14040*-1,IF(H14040="Won",     IF(D14040="E/W",            G14040*(F14040-1)*0.5*1.25,    IF(D14040="place",   G14040*(F14040-1) *0.95,  G14040*(F14040-1) )),            IF(H14040="Placed",     (G14040*-0.5)  + (0.5*G14040*(F14040-1)*0.2),0)         ))</f>
        <v>-1</v>
      </c>
      <c r="J14040" s="18">
        <f t="shared" si="906"/>
        <v>1443.6400000000033</v>
      </c>
      <c r="K14040" s="19" t="str">
        <f t="shared" si="904"/>
        <v>Aug-17</v>
      </c>
      <c r="L14040" s="20">
        <f t="shared" si="907"/>
        <v>13820</v>
      </c>
      <c r="M14040" s="21">
        <f t="shared" si="905"/>
        <v>0.10446020260492064</v>
      </c>
    </row>
    <row r="14041" spans="1:13" x14ac:dyDescent="0.3">
      <c r="A14041" s="116">
        <v>42952</v>
      </c>
      <c r="B14041" s="90" t="s">
        <v>29</v>
      </c>
      <c r="C14041" s="103">
        <v>0.84375</v>
      </c>
      <c r="D14041" s="94" t="s">
        <v>31</v>
      </c>
      <c r="E14041" s="90" t="s">
        <v>4675</v>
      </c>
      <c r="F14041" s="115">
        <v>4</v>
      </c>
      <c r="G14041" s="92">
        <v>1</v>
      </c>
      <c r="H14041" s="90" t="s">
        <v>33</v>
      </c>
      <c r="I14041" s="77">
        <f>IF(H14041="Lost",G14041*-1,IF(H14041="Won",     IF(D14041="E/W",            G14041*(F14041-1)*0.5*1.25,    IF(D14041="place",   G14041*(F14041-1) *0.95,  G14041*(F14041-1) )),            IF(H14041="Placed",     (G14041*-0.5)  + (0.5*G14041*(F14041-1)*0.2),0)         ))</f>
        <v>-1</v>
      </c>
      <c r="J14041" s="18">
        <f t="shared" si="906"/>
        <v>1442.6400000000033</v>
      </c>
      <c r="K14041" s="19" t="str">
        <f t="shared" si="904"/>
        <v>Aug-17</v>
      </c>
      <c r="L14041" s="20">
        <f t="shared" si="907"/>
        <v>13821</v>
      </c>
      <c r="M14041" s="21">
        <f t="shared" si="905"/>
        <v>0.10438029086173238</v>
      </c>
    </row>
    <row r="14042" spans="1:13" x14ac:dyDescent="0.3">
      <c r="A14042" s="137">
        <v>42952</v>
      </c>
      <c r="B14042" s="134" t="s">
        <v>141</v>
      </c>
      <c r="C14042" s="136">
        <v>15</v>
      </c>
      <c r="D14042" s="94"/>
      <c r="E14042" s="134" t="s">
        <v>11009</v>
      </c>
      <c r="F14042" s="136">
        <v>6</v>
      </c>
      <c r="G14042" s="91">
        <v>1</v>
      </c>
      <c r="H14042" s="46">
        <v>3</v>
      </c>
      <c r="I14042" s="47">
        <v>-1</v>
      </c>
      <c r="J14042" s="18">
        <f t="shared" si="906"/>
        <v>1441.6400000000033</v>
      </c>
      <c r="K14042" s="19" t="str">
        <f t="shared" si="904"/>
        <v>Aug-17</v>
      </c>
      <c r="L14042" s="20">
        <f t="shared" si="907"/>
        <v>13822</v>
      </c>
      <c r="M14042" s="21">
        <f t="shared" si="905"/>
        <v>0.10430039068152244</v>
      </c>
    </row>
    <row r="14043" spans="1:13" x14ac:dyDescent="0.3">
      <c r="A14043" s="137">
        <v>42952</v>
      </c>
      <c r="B14043" s="134" t="s">
        <v>52</v>
      </c>
      <c r="C14043" s="136">
        <v>15.15</v>
      </c>
      <c r="D14043" s="94"/>
      <c r="E14043" s="134" t="s">
        <v>11802</v>
      </c>
      <c r="F14043" s="136">
        <v>4.5</v>
      </c>
      <c r="G14043" s="91">
        <v>1</v>
      </c>
      <c r="H14043" s="46">
        <v>1</v>
      </c>
      <c r="I14043" s="47">
        <v>3.5</v>
      </c>
      <c r="J14043" s="18">
        <f t="shared" si="906"/>
        <v>1445.1400000000033</v>
      </c>
      <c r="K14043" s="19" t="str">
        <f t="shared" si="904"/>
        <v>Aug-17</v>
      </c>
      <c r="L14043" s="20">
        <f t="shared" si="907"/>
        <v>13823</v>
      </c>
      <c r="M14043" s="21">
        <f t="shared" si="905"/>
        <v>0.10454604644433214</v>
      </c>
    </row>
    <row r="14044" spans="1:13" x14ac:dyDescent="0.3">
      <c r="A14044" s="137">
        <v>42952</v>
      </c>
      <c r="B14044" s="134" t="s">
        <v>141</v>
      </c>
      <c r="C14044" s="136">
        <v>17.2</v>
      </c>
      <c r="D14044" s="94"/>
      <c r="E14044" s="134" t="s">
        <v>11801</v>
      </c>
      <c r="F14044" s="136">
        <v>4.5</v>
      </c>
      <c r="G14044" s="91">
        <v>1</v>
      </c>
      <c r="H14044" s="46">
        <v>2</v>
      </c>
      <c r="I14044" s="47">
        <v>-1</v>
      </c>
      <c r="J14044" s="18">
        <f t="shared" si="906"/>
        <v>1444.1400000000033</v>
      </c>
      <c r="K14044" s="19" t="str">
        <f t="shared" si="904"/>
        <v>Aug-17</v>
      </c>
      <c r="L14044" s="20">
        <f t="shared" si="907"/>
        <v>13824</v>
      </c>
      <c r="M14044" s="21">
        <f t="shared" si="905"/>
        <v>0.10446614583333357</v>
      </c>
    </row>
    <row r="14045" spans="1:13" x14ac:dyDescent="0.3">
      <c r="A14045" s="139">
        <v>42952</v>
      </c>
      <c r="B14045" s="131" t="s">
        <v>134</v>
      </c>
      <c r="C14045" s="132">
        <v>18.3</v>
      </c>
      <c r="D14045" s="94"/>
      <c r="E14045" s="131" t="s">
        <v>11800</v>
      </c>
      <c r="F14045" s="132">
        <v>4.5</v>
      </c>
      <c r="G14045" s="91">
        <v>1</v>
      </c>
      <c r="H14045" s="52" t="s">
        <v>6518</v>
      </c>
      <c r="I14045" s="50">
        <v>-1</v>
      </c>
      <c r="J14045" s="18">
        <f t="shared" si="906"/>
        <v>1443.1400000000033</v>
      </c>
      <c r="K14045" s="19" t="str">
        <f t="shared" si="904"/>
        <v>Aug-17</v>
      </c>
      <c r="L14045" s="20">
        <f t="shared" si="907"/>
        <v>13825</v>
      </c>
      <c r="M14045" s="21">
        <f t="shared" si="905"/>
        <v>0.10438625678119373</v>
      </c>
    </row>
    <row r="14046" spans="1:13" x14ac:dyDescent="0.3">
      <c r="A14046" s="139">
        <v>42952</v>
      </c>
      <c r="B14046" s="131" t="s">
        <v>134</v>
      </c>
      <c r="C14046" s="132">
        <v>19</v>
      </c>
      <c r="D14046" s="94"/>
      <c r="E14046" s="131" t="s">
        <v>1889</v>
      </c>
      <c r="F14046" s="132">
        <v>6</v>
      </c>
      <c r="G14046" s="91">
        <v>1</v>
      </c>
      <c r="H14046" s="52" t="s">
        <v>6518</v>
      </c>
      <c r="I14046" s="50">
        <v>-1</v>
      </c>
      <c r="J14046" s="18">
        <f t="shared" si="906"/>
        <v>1442.1400000000033</v>
      </c>
      <c r="K14046" s="19" t="str">
        <f t="shared" si="904"/>
        <v>Aug-17</v>
      </c>
      <c r="L14046" s="20">
        <f t="shared" si="907"/>
        <v>13826</v>
      </c>
      <c r="M14046" s="21">
        <f t="shared" si="905"/>
        <v>0.10430637928540455</v>
      </c>
    </row>
    <row r="14047" spans="1:13" x14ac:dyDescent="0.3">
      <c r="A14047" s="116">
        <v>42954</v>
      </c>
      <c r="B14047" s="90" t="s">
        <v>69</v>
      </c>
      <c r="C14047" s="103">
        <v>0.77083333333333337</v>
      </c>
      <c r="D14047" s="94" t="s">
        <v>31</v>
      </c>
      <c r="E14047" s="90" t="s">
        <v>4677</v>
      </c>
      <c r="F14047" s="115">
        <v>3.75</v>
      </c>
      <c r="G14047" s="92">
        <v>1</v>
      </c>
      <c r="H14047" s="90" t="s">
        <v>33</v>
      </c>
      <c r="I14047" s="77">
        <f>IF(H14047="Lost",G14047*-1,IF(H14047="Won",     IF(D14047="E/W",            G14047*(F14047-1)*0.5*1.25,    IF(D14047="place",   G14047*(F14047-1) *0.95,  G14047*(F14047-1) )),            IF(H14047="Placed",     (G14047*-0.5)  + (0.5*G14047*(F14047-1)*0.2),0)         ))</f>
        <v>-1</v>
      </c>
      <c r="J14047" s="18">
        <f t="shared" si="906"/>
        <v>1441.1400000000033</v>
      </c>
      <c r="K14047" s="19" t="str">
        <f t="shared" si="904"/>
        <v>Aug-17</v>
      </c>
      <c r="L14047" s="20">
        <f t="shared" si="907"/>
        <v>13827</v>
      </c>
      <c r="M14047" s="21">
        <f t="shared" si="905"/>
        <v>0.10422651334345868</v>
      </c>
    </row>
    <row r="14048" spans="1:13" x14ac:dyDescent="0.3">
      <c r="A14048" s="137">
        <v>42954</v>
      </c>
      <c r="B14048" s="134" t="s">
        <v>37</v>
      </c>
      <c r="C14048" s="136">
        <v>15</v>
      </c>
      <c r="D14048" s="94"/>
      <c r="E14048" s="134" t="s">
        <v>5338</v>
      </c>
      <c r="F14048" s="136">
        <v>5.5</v>
      </c>
      <c r="G14048" s="91">
        <v>1</v>
      </c>
      <c r="H14048" s="46">
        <v>1</v>
      </c>
      <c r="I14048" s="47">
        <v>4.5</v>
      </c>
      <c r="J14048" s="18">
        <f t="shared" si="906"/>
        <v>1445.6400000000033</v>
      </c>
      <c r="K14048" s="19" t="str">
        <f t="shared" si="904"/>
        <v>Aug-17</v>
      </c>
      <c r="L14048" s="20">
        <f t="shared" si="907"/>
        <v>13828</v>
      </c>
      <c r="M14048" s="21">
        <f t="shared" si="905"/>
        <v>0.10454440266126723</v>
      </c>
    </row>
    <row r="14049" spans="1:13" x14ac:dyDescent="0.3">
      <c r="A14049" s="137">
        <v>42954</v>
      </c>
      <c r="B14049" s="134" t="s">
        <v>37</v>
      </c>
      <c r="C14049" s="136">
        <v>17</v>
      </c>
      <c r="D14049" s="94"/>
      <c r="E14049" s="134" t="s">
        <v>11806</v>
      </c>
      <c r="F14049" s="136">
        <v>6</v>
      </c>
      <c r="G14049" s="91">
        <v>1</v>
      </c>
      <c r="H14049" s="46">
        <v>4</v>
      </c>
      <c r="I14049" s="47">
        <v>-1</v>
      </c>
      <c r="J14049" s="18">
        <f t="shared" si="906"/>
        <v>1444.6400000000033</v>
      </c>
      <c r="K14049" s="19" t="str">
        <f t="shared" si="904"/>
        <v>Aug-17</v>
      </c>
      <c r="L14049" s="20">
        <f t="shared" si="907"/>
        <v>13829</v>
      </c>
      <c r="M14049" s="21">
        <f t="shared" si="905"/>
        <v>0.104464531057922</v>
      </c>
    </row>
    <row r="14050" spans="1:13" x14ac:dyDescent="0.3">
      <c r="A14050" s="139">
        <v>42954</v>
      </c>
      <c r="B14050" s="131" t="s">
        <v>69</v>
      </c>
      <c r="C14050" s="132">
        <v>17.3</v>
      </c>
      <c r="D14050" s="94"/>
      <c r="E14050" s="131" t="s">
        <v>11805</v>
      </c>
      <c r="F14050" s="132">
        <v>5.5</v>
      </c>
      <c r="G14050" s="89">
        <v>1</v>
      </c>
      <c r="H14050" s="52" t="s">
        <v>11526</v>
      </c>
      <c r="I14050" s="50">
        <v>-1</v>
      </c>
      <c r="J14050" s="18">
        <f t="shared" si="906"/>
        <v>1443.6400000000033</v>
      </c>
      <c r="K14050" s="19" t="str">
        <f t="shared" si="904"/>
        <v>Aug-17</v>
      </c>
      <c r="L14050" s="20">
        <f t="shared" si="907"/>
        <v>13830</v>
      </c>
      <c r="M14050" s="21">
        <f t="shared" si="905"/>
        <v>0.1043846710050617</v>
      </c>
    </row>
    <row r="14051" spans="1:13" x14ac:dyDescent="0.3">
      <c r="A14051" s="139">
        <v>42954</v>
      </c>
      <c r="B14051" s="131" t="s">
        <v>59</v>
      </c>
      <c r="C14051" s="132">
        <v>17.45</v>
      </c>
      <c r="D14051" s="94"/>
      <c r="E14051" s="131" t="s">
        <v>11803</v>
      </c>
      <c r="F14051" s="132">
        <v>4.5</v>
      </c>
      <c r="G14051" s="91">
        <v>1</v>
      </c>
      <c r="H14051" s="52" t="s">
        <v>6526</v>
      </c>
      <c r="I14051" s="50">
        <v>3.5</v>
      </c>
      <c r="J14051" s="18">
        <f t="shared" si="906"/>
        <v>1447.1400000000033</v>
      </c>
      <c r="K14051" s="19" t="str">
        <f t="shared" si="904"/>
        <v>Aug-17</v>
      </c>
      <c r="L14051" s="20">
        <f t="shared" si="907"/>
        <v>13831</v>
      </c>
      <c r="M14051" s="21">
        <f t="shared" si="905"/>
        <v>0.10463017858433976</v>
      </c>
    </row>
    <row r="14052" spans="1:13" x14ac:dyDescent="0.3">
      <c r="A14052" s="139">
        <v>42954</v>
      </c>
      <c r="B14052" s="131" t="s">
        <v>59</v>
      </c>
      <c r="C14052" s="132">
        <v>19.45</v>
      </c>
      <c r="D14052" s="94"/>
      <c r="E14052" s="131" t="s">
        <v>11804</v>
      </c>
      <c r="F14052" s="132">
        <v>5.5</v>
      </c>
      <c r="G14052" s="91">
        <v>1</v>
      </c>
      <c r="H14052" s="52" t="s">
        <v>6526</v>
      </c>
      <c r="I14052" s="50">
        <v>4.5</v>
      </c>
      <c r="J14052" s="18">
        <f t="shared" si="906"/>
        <v>1451.6400000000033</v>
      </c>
      <c r="K14052" s="19" t="str">
        <f t="shared" si="904"/>
        <v>Aug-17</v>
      </c>
      <c r="L14052" s="20">
        <f t="shared" si="907"/>
        <v>13832</v>
      </c>
      <c r="M14052" s="21">
        <f t="shared" si="905"/>
        <v>0.10494794679005229</v>
      </c>
    </row>
    <row r="14053" spans="1:13" x14ac:dyDescent="0.3">
      <c r="A14053" s="116">
        <v>42955</v>
      </c>
      <c r="B14053" s="90" t="s">
        <v>50</v>
      </c>
      <c r="C14053" s="103">
        <v>0.66666666666666663</v>
      </c>
      <c r="D14053" s="94" t="s">
        <v>31</v>
      </c>
      <c r="E14053" s="90" t="s">
        <v>4678</v>
      </c>
      <c r="F14053" s="115">
        <v>3.75</v>
      </c>
      <c r="G14053" s="93">
        <v>1</v>
      </c>
      <c r="H14053" s="90" t="s">
        <v>33</v>
      </c>
      <c r="I14053" s="77">
        <f>IF(H14053="Lost",G14053*-1,IF(H14053="Won",     IF(D14053="E/W",            G14053*(F14053-1)*0.5*1.25,    IF(D14053="place",   G14053*(F14053-1) *0.95,  G14053*(F14053-1) )),            IF(H14053="Placed",     (G14053*-0.5)  + (0.5*G14053*(F14053-1)*0.2),0)         ))</f>
        <v>-1</v>
      </c>
      <c r="J14053" s="18">
        <f t="shared" si="906"/>
        <v>1450.6400000000033</v>
      </c>
      <c r="K14053" s="19" t="str">
        <f t="shared" si="904"/>
        <v>Aug-17</v>
      </c>
      <c r="L14053" s="20">
        <f t="shared" si="907"/>
        <v>13833</v>
      </c>
      <c r="M14053" s="21">
        <f t="shared" si="905"/>
        <v>0.10486806911009927</v>
      </c>
    </row>
    <row r="14054" spans="1:13" x14ac:dyDescent="0.3">
      <c r="A14054" s="116">
        <v>42955</v>
      </c>
      <c r="B14054" s="90" t="s">
        <v>47</v>
      </c>
      <c r="C14054" s="103">
        <v>0.74305555555555547</v>
      </c>
      <c r="D14054" s="94" t="s">
        <v>31</v>
      </c>
      <c r="E14054" s="90" t="s">
        <v>4652</v>
      </c>
      <c r="F14054" s="115">
        <v>3.25</v>
      </c>
      <c r="G14054" s="92">
        <v>1</v>
      </c>
      <c r="H14054" s="90" t="s">
        <v>42</v>
      </c>
      <c r="I14054" s="77">
        <f>IF(H14054="Lost",G14054*-1,IF(H14054="Won",     IF(D14054="E/W",            G14054*(F14054-1)*0.5*1.25,    IF(D14054="place",   G14054*(F14054-1) *0.95,  G14054*(F14054-1) )),            IF(H14054="Placed",     (G14054*-0.5)  + (0.5*G14054*(F14054-1)*0.2),0)         ))</f>
        <v>2.25</v>
      </c>
      <c r="J14054" s="18">
        <f t="shared" si="906"/>
        <v>1452.8900000000033</v>
      </c>
      <c r="K14054" s="19" t="str">
        <f t="shared" si="904"/>
        <v>Aug-17</v>
      </c>
      <c r="L14054" s="20">
        <f t="shared" si="907"/>
        <v>13834</v>
      </c>
      <c r="M14054" s="21">
        <f t="shared" si="905"/>
        <v>0.10502313141535372</v>
      </c>
    </row>
    <row r="14055" spans="1:13" x14ac:dyDescent="0.3">
      <c r="A14055" s="116">
        <v>42955</v>
      </c>
      <c r="B14055" s="90" t="s">
        <v>47</v>
      </c>
      <c r="C14055" s="103">
        <v>0.76388888888888884</v>
      </c>
      <c r="D14055" s="94" t="s">
        <v>31</v>
      </c>
      <c r="E14055" s="90" t="s">
        <v>4679</v>
      </c>
      <c r="F14055" s="115">
        <v>2.75</v>
      </c>
      <c r="G14055" s="92">
        <v>1</v>
      </c>
      <c r="H14055" s="90" t="s">
        <v>42</v>
      </c>
      <c r="I14055" s="77">
        <f>IF(H14055="Lost",G14055*-1,IF(H14055="Won",     IF(D14055="E/W",            G14055*(F14055-1)*0.5*1.25,    IF(D14055="place",   G14055*(F14055-1) *0.95,  G14055*(F14055-1) )),            IF(H14055="Placed",     (G14055*-0.5)  + (0.5*G14055*(F14055-1)*0.2),0)         ))</f>
        <v>1.75</v>
      </c>
      <c r="J14055" s="18">
        <f t="shared" si="906"/>
        <v>1454.6400000000033</v>
      </c>
      <c r="K14055" s="19" t="str">
        <f t="shared" si="904"/>
        <v>Aug-17</v>
      </c>
      <c r="L14055" s="20">
        <f t="shared" si="907"/>
        <v>13835</v>
      </c>
      <c r="M14055" s="21">
        <f t="shared" si="905"/>
        <v>0.10514203108059293</v>
      </c>
    </row>
    <row r="14056" spans="1:13" x14ac:dyDescent="0.3">
      <c r="A14056" s="116">
        <v>42955</v>
      </c>
      <c r="B14056" s="90" t="s">
        <v>47</v>
      </c>
      <c r="C14056" s="103">
        <v>0.84722222222222221</v>
      </c>
      <c r="D14056" s="94" t="s">
        <v>31</v>
      </c>
      <c r="E14056" s="90" t="s">
        <v>4680</v>
      </c>
      <c r="F14056" s="115">
        <v>3.75</v>
      </c>
      <c r="G14056" s="92">
        <v>1</v>
      </c>
      <c r="H14056" s="90" t="s">
        <v>33</v>
      </c>
      <c r="I14056" s="77">
        <f>IF(H14056="Lost",G14056*-1,IF(H14056="Won",     IF(D14056="E/W",            G14056*(F14056-1)*0.5*1.25,    IF(D14056="place",   G14056*(F14056-1) *0.95,  G14056*(F14056-1) )),            IF(H14056="Placed",     (G14056*-0.5)  + (0.5*G14056*(F14056-1)*0.2),0)         ))</f>
        <v>-1</v>
      </c>
      <c r="J14056" s="18">
        <f t="shared" si="906"/>
        <v>1453.6400000000033</v>
      </c>
      <c r="K14056" s="19" t="str">
        <f t="shared" si="904"/>
        <v>Aug-17</v>
      </c>
      <c r="L14056" s="20">
        <f t="shared" si="907"/>
        <v>13836</v>
      </c>
      <c r="M14056" s="21">
        <f t="shared" si="905"/>
        <v>0.10506215669268598</v>
      </c>
    </row>
    <row r="14057" spans="1:13" x14ac:dyDescent="0.3">
      <c r="A14057" s="137">
        <v>42955</v>
      </c>
      <c r="B14057" s="134" t="s">
        <v>61</v>
      </c>
      <c r="C14057" s="136">
        <v>14.45</v>
      </c>
      <c r="D14057" s="94"/>
      <c r="E14057" s="134" t="s">
        <v>4630</v>
      </c>
      <c r="F14057" s="136">
        <v>5</v>
      </c>
      <c r="G14057" s="91">
        <v>1</v>
      </c>
      <c r="H14057" s="46">
        <v>3</v>
      </c>
      <c r="I14057" s="47">
        <v>-1</v>
      </c>
      <c r="J14057" s="18">
        <f t="shared" si="906"/>
        <v>1452.6400000000033</v>
      </c>
      <c r="K14057" s="19" t="str">
        <f t="shared" si="904"/>
        <v>Aug-17</v>
      </c>
      <c r="L14057" s="20">
        <f t="shared" si="907"/>
        <v>13837</v>
      </c>
      <c r="M14057" s="21">
        <f t="shared" si="905"/>
        <v>0.10498229384982317</v>
      </c>
    </row>
    <row r="14058" spans="1:13" x14ac:dyDescent="0.3">
      <c r="A14058" s="139">
        <v>42955</v>
      </c>
      <c r="B14058" s="131" t="s">
        <v>63</v>
      </c>
      <c r="C14058" s="132">
        <v>17.05</v>
      </c>
      <c r="D14058" s="94"/>
      <c r="E14058" s="131" t="s">
        <v>11807</v>
      </c>
      <c r="F14058" s="132">
        <v>5.5</v>
      </c>
      <c r="G14058" s="91">
        <v>1</v>
      </c>
      <c r="H14058" s="49" t="s">
        <v>11526</v>
      </c>
      <c r="I14058" s="50">
        <v>-1</v>
      </c>
      <c r="J14058" s="18">
        <f t="shared" si="906"/>
        <v>1451.6400000000033</v>
      </c>
      <c r="K14058" s="19" t="str">
        <f t="shared" si="904"/>
        <v>Aug-17</v>
      </c>
      <c r="L14058" s="20">
        <f t="shared" si="907"/>
        <v>13838</v>
      </c>
      <c r="M14058" s="21">
        <f t="shared" si="905"/>
        <v>0.10490244254950161</v>
      </c>
    </row>
    <row r="14059" spans="1:13" x14ac:dyDescent="0.3">
      <c r="A14059" s="137">
        <v>42955</v>
      </c>
      <c r="B14059" s="134" t="s">
        <v>61</v>
      </c>
      <c r="C14059" s="136">
        <v>17.149999999999999</v>
      </c>
      <c r="D14059" s="94"/>
      <c r="E14059" s="134" t="s">
        <v>11808</v>
      </c>
      <c r="F14059" s="136">
        <v>5.5</v>
      </c>
      <c r="G14059" s="91">
        <v>0</v>
      </c>
      <c r="H14059" s="46" t="s">
        <v>6111</v>
      </c>
      <c r="I14059" s="47">
        <v>0</v>
      </c>
      <c r="J14059" s="18">
        <f t="shared" si="906"/>
        <v>1451.6400000000033</v>
      </c>
      <c r="K14059" s="19" t="str">
        <f t="shared" si="904"/>
        <v>Aug-17</v>
      </c>
      <c r="L14059" s="20">
        <f t="shared" si="907"/>
        <v>13838</v>
      </c>
      <c r="M14059" s="21">
        <f t="shared" si="905"/>
        <v>0.10490244254950161</v>
      </c>
    </row>
    <row r="14060" spans="1:13" x14ac:dyDescent="0.3">
      <c r="A14060" s="116">
        <v>42956</v>
      </c>
      <c r="B14060" s="90" t="s">
        <v>48</v>
      </c>
      <c r="C14060" s="103">
        <v>0.59027777777777779</v>
      </c>
      <c r="D14060" s="94" t="s">
        <v>31</v>
      </c>
      <c r="E14060" s="90" t="s">
        <v>4681</v>
      </c>
      <c r="F14060" s="115">
        <v>3.25</v>
      </c>
      <c r="G14060" s="92">
        <v>1</v>
      </c>
      <c r="H14060" s="90" t="s">
        <v>33</v>
      </c>
      <c r="I14060" s="77">
        <f>IF(H14060="Lost",G14060*-1,IF(H14060="Won",     IF(D14060="E/W",            G14060*(F14060-1)*0.5*1.25,    IF(D14060="place",   G14060*(F14060-1) *0.95,  G14060*(F14060-1) )),            IF(H14060="Placed",     (G14060*-0.5)  + (0.5*G14060*(F14060-1)*0.2),0)         ))</f>
        <v>-1</v>
      </c>
      <c r="J14060" s="18">
        <f t="shared" si="906"/>
        <v>1450.6400000000033</v>
      </c>
      <c r="K14060" s="19" t="str">
        <f t="shared" si="904"/>
        <v>Aug-17</v>
      </c>
      <c r="L14060" s="20">
        <f t="shared" si="907"/>
        <v>13839</v>
      </c>
      <c r="M14060" s="21">
        <f t="shared" si="905"/>
        <v>0.10482260278921911</v>
      </c>
    </row>
    <row r="14061" spans="1:13" x14ac:dyDescent="0.3">
      <c r="A14061" s="116">
        <v>42956</v>
      </c>
      <c r="B14061" s="90" t="s">
        <v>48</v>
      </c>
      <c r="C14061" s="103">
        <v>0.65277777777777779</v>
      </c>
      <c r="D14061" s="94" t="s">
        <v>31</v>
      </c>
      <c r="E14061" s="90" t="s">
        <v>4682</v>
      </c>
      <c r="F14061" s="115">
        <v>4</v>
      </c>
      <c r="G14061" s="92">
        <v>1</v>
      </c>
      <c r="H14061" s="90" t="s">
        <v>42</v>
      </c>
      <c r="I14061" s="77">
        <f>IF(H14061="Lost",G14061*-1,IF(H14061="Won",     IF(D14061="E/W",            G14061*(F14061-1)*0.5*1.25,    IF(D14061="place",   G14061*(F14061-1) *0.95,  G14061*(F14061-1) )),            IF(H14061="Placed",     (G14061*-0.5)  + (0.5*G14061*(F14061-1)*0.2),0)         ))</f>
        <v>3</v>
      </c>
      <c r="J14061" s="18">
        <f t="shared" si="906"/>
        <v>1453.6400000000033</v>
      </c>
      <c r="K14061" s="19" t="str">
        <f t="shared" si="904"/>
        <v>Aug-17</v>
      </c>
      <c r="L14061" s="20">
        <f t="shared" si="907"/>
        <v>13840</v>
      </c>
      <c r="M14061" s="21">
        <f t="shared" si="905"/>
        <v>0.10503179190751469</v>
      </c>
    </row>
    <row r="14062" spans="1:13" x14ac:dyDescent="0.3">
      <c r="A14062" s="139">
        <v>42956</v>
      </c>
      <c r="B14062" s="131" t="s">
        <v>46</v>
      </c>
      <c r="C14062" s="132">
        <v>17.45</v>
      </c>
      <c r="D14062" s="94"/>
      <c r="E14062" s="131" t="s">
        <v>11045</v>
      </c>
      <c r="F14062" s="132">
        <v>4.5</v>
      </c>
      <c r="G14062" s="91">
        <v>1</v>
      </c>
      <c r="H14062" s="49" t="s">
        <v>6526</v>
      </c>
      <c r="I14062" s="50">
        <v>3.15</v>
      </c>
      <c r="J14062" s="18">
        <f t="shared" si="906"/>
        <v>1456.7900000000034</v>
      </c>
      <c r="K14062" s="19" t="str">
        <f t="shared" si="904"/>
        <v>Aug-17</v>
      </c>
      <c r="L14062" s="20">
        <f t="shared" si="907"/>
        <v>13841</v>
      </c>
      <c r="M14062" s="21">
        <f t="shared" si="905"/>
        <v>0.10525178816559522</v>
      </c>
    </row>
    <row r="14063" spans="1:13" x14ac:dyDescent="0.3">
      <c r="A14063" s="116">
        <v>42957</v>
      </c>
      <c r="B14063" s="90" t="s">
        <v>38</v>
      </c>
      <c r="C14063" s="103">
        <v>0.60416666666666663</v>
      </c>
      <c r="D14063" s="94" t="s">
        <v>31</v>
      </c>
      <c r="E14063" s="90" t="s">
        <v>4683</v>
      </c>
      <c r="F14063" s="115">
        <v>3.5</v>
      </c>
      <c r="G14063" s="92">
        <v>1</v>
      </c>
      <c r="H14063" s="90" t="s">
        <v>42</v>
      </c>
      <c r="I14063" s="77">
        <f t="shared" ref="I14063:I14069" si="908">IF(H14063="Lost",G14063*-1,IF(H14063="Won",     IF(D14063="E/W",            G14063*(F14063-1)*0.5*1.25,    IF(D14063="place",   G14063*(F14063-1) *0.95,  G14063*(F14063-1) )),            IF(H14063="Placed",     (G14063*-0.5)  + (0.5*G14063*(F14063-1)*0.2),0)         ))</f>
        <v>2.5</v>
      </c>
      <c r="J14063" s="18">
        <f t="shared" si="906"/>
        <v>1459.2900000000034</v>
      </c>
      <c r="K14063" s="19" t="str">
        <f t="shared" si="904"/>
        <v>Aug-17</v>
      </c>
      <c r="L14063" s="20">
        <f t="shared" si="907"/>
        <v>13842</v>
      </c>
      <c r="M14063" s="21">
        <f t="shared" si="905"/>
        <v>0.10542479410489838</v>
      </c>
    </row>
    <row r="14064" spans="1:13" x14ac:dyDescent="0.3">
      <c r="A14064" s="116">
        <v>42957</v>
      </c>
      <c r="B14064" s="90" t="s">
        <v>46</v>
      </c>
      <c r="C14064" s="103">
        <v>0.67361111111111116</v>
      </c>
      <c r="D14064" s="94" t="s">
        <v>31</v>
      </c>
      <c r="E14064" s="90" t="s">
        <v>4684</v>
      </c>
      <c r="F14064" s="115">
        <v>3</v>
      </c>
      <c r="G14064" s="92">
        <v>1</v>
      </c>
      <c r="H14064" s="90" t="s">
        <v>33</v>
      </c>
      <c r="I14064" s="77">
        <f t="shared" si="908"/>
        <v>-1</v>
      </c>
      <c r="J14064" s="18">
        <f t="shared" si="906"/>
        <v>1458.2900000000034</v>
      </c>
      <c r="K14064" s="19" t="str">
        <f t="shared" si="904"/>
        <v>Aug-17</v>
      </c>
      <c r="L14064" s="20">
        <f t="shared" si="907"/>
        <v>13843</v>
      </c>
      <c r="M14064" s="21">
        <f t="shared" si="905"/>
        <v>0.1053449396807053</v>
      </c>
    </row>
    <row r="14065" spans="1:13" x14ac:dyDescent="0.3">
      <c r="A14065" s="116">
        <v>42957</v>
      </c>
      <c r="B14065" s="90" t="s">
        <v>46</v>
      </c>
      <c r="C14065" s="103">
        <v>0.69444444444444453</v>
      </c>
      <c r="D14065" s="94" t="s">
        <v>31</v>
      </c>
      <c r="E14065" s="90" t="s">
        <v>4685</v>
      </c>
      <c r="F14065" s="115">
        <v>3.25</v>
      </c>
      <c r="G14065" s="92">
        <v>1</v>
      </c>
      <c r="H14065" s="90" t="s">
        <v>33</v>
      </c>
      <c r="I14065" s="77">
        <f t="shared" si="908"/>
        <v>-1</v>
      </c>
      <c r="J14065" s="18">
        <f t="shared" si="906"/>
        <v>1457.2900000000034</v>
      </c>
      <c r="K14065" s="19" t="str">
        <f t="shared" si="904"/>
        <v>Aug-17</v>
      </c>
      <c r="L14065" s="20">
        <f t="shared" si="907"/>
        <v>13844</v>
      </c>
      <c r="M14065" s="21">
        <f t="shared" si="905"/>
        <v>0.10526509679283469</v>
      </c>
    </row>
    <row r="14066" spans="1:13" x14ac:dyDescent="0.3">
      <c r="A14066" s="116">
        <v>42957</v>
      </c>
      <c r="B14066" s="90" t="s">
        <v>96</v>
      </c>
      <c r="C14066" s="103">
        <v>0.75694444444444453</v>
      </c>
      <c r="D14066" s="94" t="s">
        <v>31</v>
      </c>
      <c r="E14066" s="90" t="s">
        <v>4686</v>
      </c>
      <c r="F14066" s="115">
        <v>4</v>
      </c>
      <c r="G14066" s="92">
        <v>1</v>
      </c>
      <c r="H14066" s="90" t="s">
        <v>33</v>
      </c>
      <c r="I14066" s="77">
        <f t="shared" si="908"/>
        <v>-1</v>
      </c>
      <c r="J14066" s="18">
        <f t="shared" si="906"/>
        <v>1456.2900000000034</v>
      </c>
      <c r="K14066" s="19" t="str">
        <f t="shared" si="904"/>
        <v>Aug-17</v>
      </c>
      <c r="L14066" s="20">
        <f t="shared" si="907"/>
        <v>13845</v>
      </c>
      <c r="M14066" s="21">
        <f t="shared" si="905"/>
        <v>0.10518526543878681</v>
      </c>
    </row>
    <row r="14067" spans="1:13" x14ac:dyDescent="0.3">
      <c r="A14067" s="116">
        <v>42957</v>
      </c>
      <c r="B14067" s="90" t="s">
        <v>45</v>
      </c>
      <c r="C14067" s="103">
        <v>0.77430555555555547</v>
      </c>
      <c r="D14067" s="94" t="s">
        <v>31</v>
      </c>
      <c r="E14067" s="90" t="s">
        <v>4689</v>
      </c>
      <c r="F14067" s="115">
        <v>3.75</v>
      </c>
      <c r="G14067" s="92">
        <v>1</v>
      </c>
      <c r="H14067" s="90" t="s">
        <v>33</v>
      </c>
      <c r="I14067" s="77">
        <f t="shared" si="908"/>
        <v>-1</v>
      </c>
      <c r="J14067" s="18">
        <f t="shared" si="906"/>
        <v>1455.2900000000034</v>
      </c>
      <c r="K14067" s="19" t="str">
        <f t="shared" si="904"/>
        <v>Aug-17</v>
      </c>
      <c r="L14067" s="20">
        <f t="shared" si="907"/>
        <v>13846</v>
      </c>
      <c r="M14067" s="21">
        <f t="shared" si="905"/>
        <v>0.10510544561606265</v>
      </c>
    </row>
    <row r="14068" spans="1:13" x14ac:dyDescent="0.3">
      <c r="A14068" s="116">
        <v>42957</v>
      </c>
      <c r="B14068" s="90" t="s">
        <v>137</v>
      </c>
      <c r="C14068" s="103">
        <v>0.80902777777777779</v>
      </c>
      <c r="D14068" s="94" t="s">
        <v>31</v>
      </c>
      <c r="E14068" s="90" t="s">
        <v>4688</v>
      </c>
      <c r="F14068" s="115">
        <v>4</v>
      </c>
      <c r="G14068" s="92">
        <v>1</v>
      </c>
      <c r="H14068" s="90" t="s">
        <v>33</v>
      </c>
      <c r="I14068" s="77">
        <f t="shared" si="908"/>
        <v>-1</v>
      </c>
      <c r="J14068" s="18">
        <f t="shared" si="906"/>
        <v>1454.2900000000034</v>
      </c>
      <c r="K14068" s="19" t="str">
        <f t="shared" si="904"/>
        <v>Aug-17</v>
      </c>
      <c r="L14068" s="20">
        <f t="shared" si="907"/>
        <v>13847</v>
      </c>
      <c r="M14068" s="21">
        <f t="shared" si="905"/>
        <v>0.10502563732216388</v>
      </c>
    </row>
    <row r="14069" spans="1:13" x14ac:dyDescent="0.3">
      <c r="A14069" s="116">
        <v>42957</v>
      </c>
      <c r="B14069" s="90" t="s">
        <v>96</v>
      </c>
      <c r="C14069" s="103">
        <v>0.82291666666666663</v>
      </c>
      <c r="D14069" s="94" t="s">
        <v>31</v>
      </c>
      <c r="E14069" s="90" t="s">
        <v>4687</v>
      </c>
      <c r="F14069" s="115">
        <v>3.5</v>
      </c>
      <c r="G14069" s="92">
        <v>1</v>
      </c>
      <c r="H14069" s="90" t="s">
        <v>33</v>
      </c>
      <c r="I14069" s="77">
        <f t="shared" si="908"/>
        <v>-1</v>
      </c>
      <c r="J14069" s="18">
        <f t="shared" si="906"/>
        <v>1453.2900000000034</v>
      </c>
      <c r="K14069" s="19" t="str">
        <f t="shared" si="904"/>
        <v>Aug-17</v>
      </c>
      <c r="L14069" s="20">
        <f t="shared" si="907"/>
        <v>13848</v>
      </c>
      <c r="M14069" s="21">
        <f t="shared" si="905"/>
        <v>0.10494584055459297</v>
      </c>
    </row>
    <row r="14070" spans="1:13" x14ac:dyDescent="0.3">
      <c r="A14070" s="137">
        <v>42957</v>
      </c>
      <c r="B14070" s="134" t="s">
        <v>46</v>
      </c>
      <c r="C14070" s="136">
        <v>14.4</v>
      </c>
      <c r="D14070" s="94"/>
      <c r="E14070" s="134" t="s">
        <v>11815</v>
      </c>
      <c r="F14070" s="136">
        <v>5.5</v>
      </c>
      <c r="G14070" s="91">
        <v>1</v>
      </c>
      <c r="H14070" s="46">
        <v>3</v>
      </c>
      <c r="I14070" s="47">
        <v>-1</v>
      </c>
      <c r="J14070" s="18">
        <f t="shared" si="906"/>
        <v>1452.2900000000034</v>
      </c>
      <c r="K14070" s="19" t="str">
        <f t="shared" si="904"/>
        <v>Aug-17</v>
      </c>
      <c r="L14070" s="20">
        <f t="shared" si="907"/>
        <v>13849</v>
      </c>
      <c r="M14070" s="21">
        <f t="shared" si="905"/>
        <v>0.10486605531085301</v>
      </c>
    </row>
    <row r="14071" spans="1:13" x14ac:dyDescent="0.3">
      <c r="A14071" s="137">
        <v>42957</v>
      </c>
      <c r="B14071" s="134" t="s">
        <v>46</v>
      </c>
      <c r="C14071" s="136">
        <v>15.4</v>
      </c>
      <c r="D14071" s="94"/>
      <c r="E14071" s="134" t="s">
        <v>4007</v>
      </c>
      <c r="F14071" s="136">
        <v>4.5</v>
      </c>
      <c r="G14071" s="91">
        <v>1</v>
      </c>
      <c r="H14071" s="46">
        <v>2</v>
      </c>
      <c r="I14071" s="47">
        <v>-1</v>
      </c>
      <c r="J14071" s="18">
        <f t="shared" si="906"/>
        <v>1451.2900000000034</v>
      </c>
      <c r="K14071" s="19" t="str">
        <f t="shared" si="904"/>
        <v>Aug-17</v>
      </c>
      <c r="L14071" s="20">
        <f t="shared" si="907"/>
        <v>13850</v>
      </c>
      <c r="M14071" s="21">
        <f t="shared" si="905"/>
        <v>0.1047862815884479</v>
      </c>
    </row>
    <row r="14072" spans="1:13" x14ac:dyDescent="0.3">
      <c r="A14072" s="137">
        <v>42957</v>
      </c>
      <c r="B14072" s="134" t="s">
        <v>35</v>
      </c>
      <c r="C14072" s="136">
        <v>16.2</v>
      </c>
      <c r="D14072" s="94"/>
      <c r="E14072" s="134" t="s">
        <v>11813</v>
      </c>
      <c r="F14072" s="136">
        <v>6</v>
      </c>
      <c r="G14072" s="91">
        <v>1</v>
      </c>
      <c r="H14072" s="46">
        <v>4</v>
      </c>
      <c r="I14072" s="47">
        <v>-1</v>
      </c>
      <c r="J14072" s="18">
        <f t="shared" si="906"/>
        <v>1450.2900000000034</v>
      </c>
      <c r="K14072" s="19" t="str">
        <f t="shared" si="904"/>
        <v>Aug-17</v>
      </c>
      <c r="L14072" s="20">
        <f t="shared" si="907"/>
        <v>13851</v>
      </c>
      <c r="M14072" s="21">
        <f t="shared" si="905"/>
        <v>0.10470651938488221</v>
      </c>
    </row>
    <row r="14073" spans="1:13" x14ac:dyDescent="0.3">
      <c r="A14073" s="137">
        <v>42957</v>
      </c>
      <c r="B14073" s="134" t="s">
        <v>46</v>
      </c>
      <c r="C14073" s="136">
        <v>16.399999999999999</v>
      </c>
      <c r="D14073" s="94"/>
      <c r="E14073" s="134" t="s">
        <v>11816</v>
      </c>
      <c r="F14073" s="136">
        <v>5</v>
      </c>
      <c r="G14073" s="91">
        <v>1</v>
      </c>
      <c r="H14073" s="46">
        <v>4</v>
      </c>
      <c r="I14073" s="47">
        <v>-1</v>
      </c>
      <c r="J14073" s="18">
        <f t="shared" si="906"/>
        <v>1449.2900000000034</v>
      </c>
      <c r="K14073" s="19" t="str">
        <f t="shared" si="904"/>
        <v>Aug-17</v>
      </c>
      <c r="L14073" s="20">
        <f t="shared" si="907"/>
        <v>13852</v>
      </c>
      <c r="M14073" s="21">
        <f t="shared" si="905"/>
        <v>0.10462676869766123</v>
      </c>
    </row>
    <row r="14074" spans="1:13" x14ac:dyDescent="0.3">
      <c r="A14074" s="137">
        <v>42957</v>
      </c>
      <c r="B14074" s="134" t="s">
        <v>35</v>
      </c>
      <c r="C14074" s="136">
        <v>16.5</v>
      </c>
      <c r="D14074" s="94"/>
      <c r="E14074" s="134" t="s">
        <v>11814</v>
      </c>
      <c r="F14074" s="136">
        <v>5</v>
      </c>
      <c r="G14074" s="91">
        <v>1</v>
      </c>
      <c r="H14074" s="46">
        <v>2</v>
      </c>
      <c r="I14074" s="47">
        <v>-1</v>
      </c>
      <c r="J14074" s="18">
        <f t="shared" si="906"/>
        <v>1448.2900000000034</v>
      </c>
      <c r="K14074" s="19" t="str">
        <f t="shared" si="904"/>
        <v>Aug-17</v>
      </c>
      <c r="L14074" s="20">
        <f t="shared" si="907"/>
        <v>13853</v>
      </c>
      <c r="M14074" s="21">
        <f t="shared" si="905"/>
        <v>0.10454702952429101</v>
      </c>
    </row>
    <row r="14075" spans="1:13" x14ac:dyDescent="0.3">
      <c r="A14075" s="139">
        <v>42957</v>
      </c>
      <c r="B14075" s="131" t="s">
        <v>137</v>
      </c>
      <c r="C14075" s="132">
        <v>17.5</v>
      </c>
      <c r="D14075" s="94"/>
      <c r="E14075" s="131" t="s">
        <v>4038</v>
      </c>
      <c r="F14075" s="132">
        <v>6</v>
      </c>
      <c r="G14075" s="91">
        <v>1</v>
      </c>
      <c r="H14075" s="49" t="s">
        <v>6518</v>
      </c>
      <c r="I14075" s="50">
        <v>-1</v>
      </c>
      <c r="J14075" s="18">
        <f t="shared" si="906"/>
        <v>1447.2900000000034</v>
      </c>
      <c r="K14075" s="19" t="str">
        <f t="shared" si="904"/>
        <v>Aug-17</v>
      </c>
      <c r="L14075" s="20">
        <f t="shared" si="907"/>
        <v>13854</v>
      </c>
      <c r="M14075" s="21">
        <f t="shared" si="905"/>
        <v>0.10446730186227829</v>
      </c>
    </row>
    <row r="14076" spans="1:13" x14ac:dyDescent="0.3">
      <c r="A14076" s="139">
        <v>42957</v>
      </c>
      <c r="B14076" s="131" t="s">
        <v>137</v>
      </c>
      <c r="C14076" s="132">
        <v>18.2</v>
      </c>
      <c r="D14076" s="94"/>
      <c r="E14076" s="131" t="s">
        <v>11810</v>
      </c>
      <c r="F14076" s="132">
        <v>5</v>
      </c>
      <c r="G14076" s="91">
        <v>1</v>
      </c>
      <c r="H14076" s="49" t="s">
        <v>6518</v>
      </c>
      <c r="I14076" s="50">
        <v>-1</v>
      </c>
      <c r="J14076" s="18">
        <f t="shared" si="906"/>
        <v>1446.2900000000034</v>
      </c>
      <c r="K14076" s="19" t="str">
        <f t="shared" si="904"/>
        <v>Aug-17</v>
      </c>
      <c r="L14076" s="20">
        <f t="shared" si="907"/>
        <v>13855</v>
      </c>
      <c r="M14076" s="21">
        <f t="shared" si="905"/>
        <v>0.10438758570913052</v>
      </c>
    </row>
    <row r="14077" spans="1:13" x14ac:dyDescent="0.3">
      <c r="A14077" s="139">
        <v>42957</v>
      </c>
      <c r="B14077" s="131" t="s">
        <v>96</v>
      </c>
      <c r="C14077" s="132">
        <v>19.149999999999999</v>
      </c>
      <c r="D14077" s="94"/>
      <c r="E14077" s="131" t="s">
        <v>11809</v>
      </c>
      <c r="F14077" s="132">
        <v>4.33</v>
      </c>
      <c r="G14077" s="91">
        <v>1</v>
      </c>
      <c r="H14077" s="49" t="s">
        <v>11526</v>
      </c>
      <c r="I14077" s="50">
        <v>-1</v>
      </c>
      <c r="J14077" s="18">
        <f t="shared" si="906"/>
        <v>1445.2900000000034</v>
      </c>
      <c r="K14077" s="19" t="str">
        <f t="shared" si="904"/>
        <v>Aug-17</v>
      </c>
      <c r="L14077" s="20">
        <f t="shared" si="907"/>
        <v>13856</v>
      </c>
      <c r="M14077" s="21">
        <f t="shared" si="905"/>
        <v>0.1043078810623559</v>
      </c>
    </row>
    <row r="14078" spans="1:13" x14ac:dyDescent="0.3">
      <c r="A14078" s="139">
        <v>42957</v>
      </c>
      <c r="B14078" s="131" t="s">
        <v>45</v>
      </c>
      <c r="C14078" s="132">
        <v>19.350000000000001</v>
      </c>
      <c r="D14078" s="94"/>
      <c r="E14078" s="131" t="s">
        <v>11812</v>
      </c>
      <c r="F14078" s="132">
        <v>4.33</v>
      </c>
      <c r="G14078" s="91">
        <v>1</v>
      </c>
      <c r="H14078" s="49" t="s">
        <v>6526</v>
      </c>
      <c r="I14078" s="50">
        <v>4</v>
      </c>
      <c r="J14078" s="18">
        <f t="shared" si="906"/>
        <v>1449.2900000000034</v>
      </c>
      <c r="K14078" s="19" t="str">
        <f t="shared" si="904"/>
        <v>Aug-17</v>
      </c>
      <c r="L14078" s="20">
        <f t="shared" si="907"/>
        <v>13857</v>
      </c>
      <c r="M14078" s="21">
        <f t="shared" si="905"/>
        <v>0.10458901638161243</v>
      </c>
    </row>
    <row r="14079" spans="1:13" x14ac:dyDescent="0.3">
      <c r="A14079" s="139">
        <v>42957</v>
      </c>
      <c r="B14079" s="131" t="s">
        <v>137</v>
      </c>
      <c r="C14079" s="132">
        <v>21</v>
      </c>
      <c r="D14079" s="94"/>
      <c r="E14079" s="131" t="s">
        <v>11811</v>
      </c>
      <c r="F14079" s="132">
        <v>4.5</v>
      </c>
      <c r="G14079" s="91">
        <v>1</v>
      </c>
      <c r="H14079" s="49" t="s">
        <v>6518</v>
      </c>
      <c r="I14079" s="50">
        <v>-1</v>
      </c>
      <c r="J14079" s="18">
        <f t="shared" si="906"/>
        <v>1448.2900000000034</v>
      </c>
      <c r="K14079" s="19" t="str">
        <f t="shared" si="904"/>
        <v>Aug-17</v>
      </c>
      <c r="L14079" s="20">
        <f t="shared" si="907"/>
        <v>13858</v>
      </c>
      <c r="M14079" s="21">
        <f t="shared" si="905"/>
        <v>0.10450930870255472</v>
      </c>
    </row>
    <row r="14080" spans="1:13" x14ac:dyDescent="0.3">
      <c r="A14080" s="116">
        <v>42958</v>
      </c>
      <c r="B14080" s="90" t="s">
        <v>52</v>
      </c>
      <c r="C14080" s="103">
        <v>0.72916666666666663</v>
      </c>
      <c r="D14080" s="94" t="s">
        <v>31</v>
      </c>
      <c r="E14080" s="90" t="s">
        <v>4690</v>
      </c>
      <c r="F14080" s="115">
        <v>2.75</v>
      </c>
      <c r="G14080" s="92">
        <v>1</v>
      </c>
      <c r="H14080" s="90" t="s">
        <v>42</v>
      </c>
      <c r="I14080" s="77">
        <f t="shared" ref="I14080:I14085" si="909">IF(H14080="Lost",G14080*-1,IF(H14080="Won",     IF(D14080="E/W",            G14080*(F14080-1)*0.5*1.25,    IF(D14080="place",   G14080*(F14080-1) *0.95,  G14080*(F14080-1) )),            IF(H14080="Placed",     (G14080*-0.5)  + (0.5*G14080*(F14080-1)*0.2),0)         ))</f>
        <v>1.75</v>
      </c>
      <c r="J14080" s="18">
        <f t="shared" si="906"/>
        <v>1450.0400000000034</v>
      </c>
      <c r="K14080" s="19" t="str">
        <f t="shared" si="904"/>
        <v>Aug-17</v>
      </c>
      <c r="L14080" s="20">
        <f t="shared" si="907"/>
        <v>13859</v>
      </c>
      <c r="M14080" s="21">
        <f t="shared" si="905"/>
        <v>0.10462803954109268</v>
      </c>
    </row>
    <row r="14081" spans="1:13" x14ac:dyDescent="0.3">
      <c r="A14081" s="116">
        <v>42958</v>
      </c>
      <c r="B14081" s="90" t="s">
        <v>52</v>
      </c>
      <c r="C14081" s="103">
        <v>0.77430555555555547</v>
      </c>
      <c r="D14081" s="94" t="s">
        <v>31</v>
      </c>
      <c r="E14081" s="90" t="s">
        <v>4691</v>
      </c>
      <c r="F14081" s="115">
        <v>3</v>
      </c>
      <c r="G14081" s="92">
        <v>1</v>
      </c>
      <c r="H14081" s="90" t="s">
        <v>33</v>
      </c>
      <c r="I14081" s="77">
        <f t="shared" si="909"/>
        <v>-1</v>
      </c>
      <c r="J14081" s="18">
        <f t="shared" si="906"/>
        <v>1449.0400000000034</v>
      </c>
      <c r="K14081" s="19" t="str">
        <f t="shared" si="904"/>
        <v>Aug-17</v>
      </c>
      <c r="L14081" s="20">
        <f t="shared" si="907"/>
        <v>13860</v>
      </c>
      <c r="M14081" s="21">
        <f t="shared" si="905"/>
        <v>0.10454834054834079</v>
      </c>
    </row>
    <row r="14082" spans="1:13" x14ac:dyDescent="0.3">
      <c r="A14082" s="116">
        <v>42959</v>
      </c>
      <c r="B14082" s="90" t="s">
        <v>71</v>
      </c>
      <c r="C14082" s="103">
        <v>0.61111111111111105</v>
      </c>
      <c r="D14082" s="94" t="s">
        <v>31</v>
      </c>
      <c r="E14082" s="90" t="s">
        <v>4692</v>
      </c>
      <c r="F14082" s="115">
        <v>2.88</v>
      </c>
      <c r="G14082" s="92">
        <v>1</v>
      </c>
      <c r="H14082" s="90" t="s">
        <v>33</v>
      </c>
      <c r="I14082" s="77">
        <f t="shared" si="909"/>
        <v>-1</v>
      </c>
      <c r="J14082" s="18">
        <f t="shared" si="906"/>
        <v>1448.0400000000034</v>
      </c>
      <c r="K14082" s="19" t="str">
        <f t="shared" ref="K14082:K14145" si="910">TEXT(A14082,"MMM-yy")</f>
        <v>Aug-17</v>
      </c>
      <c r="L14082" s="20">
        <f t="shared" si="907"/>
        <v>13861</v>
      </c>
      <c r="M14082" s="21">
        <f t="shared" ref="M14082:M14145" si="911">J14082/L14082</f>
        <v>0.10446865305533536</v>
      </c>
    </row>
    <row r="14083" spans="1:13" x14ac:dyDescent="0.3">
      <c r="A14083" s="116">
        <v>42959</v>
      </c>
      <c r="B14083" s="90" t="s">
        <v>29</v>
      </c>
      <c r="C14083" s="103">
        <v>0.73611111111111116</v>
      </c>
      <c r="D14083" s="94" t="s">
        <v>31</v>
      </c>
      <c r="E14083" s="90" t="s">
        <v>4693</v>
      </c>
      <c r="F14083" s="115">
        <v>3.5</v>
      </c>
      <c r="G14083" s="92">
        <v>1</v>
      </c>
      <c r="H14083" s="90" t="s">
        <v>33</v>
      </c>
      <c r="I14083" s="77">
        <f t="shared" si="909"/>
        <v>-1</v>
      </c>
      <c r="J14083" s="18">
        <f t="shared" ref="J14083:J14146" si="912">J14082+I14083</f>
        <v>1447.0400000000034</v>
      </c>
      <c r="K14083" s="19" t="str">
        <f t="shared" si="910"/>
        <v>Aug-17</v>
      </c>
      <c r="L14083" s="20">
        <f t="shared" ref="L14083:L14146" si="913">L14082+G14083</f>
        <v>13862</v>
      </c>
      <c r="M14083" s="21">
        <f t="shared" si="911"/>
        <v>0.10438897705958761</v>
      </c>
    </row>
    <row r="14084" spans="1:13" x14ac:dyDescent="0.3">
      <c r="A14084" s="116">
        <v>42959</v>
      </c>
      <c r="B14084" s="90" t="s">
        <v>49</v>
      </c>
      <c r="C14084" s="103">
        <v>0.80555555555555547</v>
      </c>
      <c r="D14084" s="94" t="s">
        <v>31</v>
      </c>
      <c r="E14084" s="90" t="s">
        <v>4695</v>
      </c>
      <c r="F14084" s="115">
        <v>2.75</v>
      </c>
      <c r="G14084" s="92">
        <v>1</v>
      </c>
      <c r="H14084" s="90" t="s">
        <v>33</v>
      </c>
      <c r="I14084" s="77">
        <f t="shared" si="909"/>
        <v>-1</v>
      </c>
      <c r="J14084" s="18">
        <f t="shared" si="912"/>
        <v>1446.0400000000034</v>
      </c>
      <c r="K14084" s="19" t="str">
        <f t="shared" si="910"/>
        <v>Aug-17</v>
      </c>
      <c r="L14084" s="20">
        <f t="shared" si="913"/>
        <v>13863</v>
      </c>
      <c r="M14084" s="21">
        <f t="shared" si="911"/>
        <v>0.10430931255860949</v>
      </c>
    </row>
    <row r="14085" spans="1:13" x14ac:dyDescent="0.3">
      <c r="A14085" s="116">
        <v>42959</v>
      </c>
      <c r="B14085" s="90" t="s">
        <v>29</v>
      </c>
      <c r="C14085" s="103">
        <v>0.84027777777777779</v>
      </c>
      <c r="D14085" s="94" t="s">
        <v>31</v>
      </c>
      <c r="E14085" s="90" t="s">
        <v>4694</v>
      </c>
      <c r="F14085" s="115">
        <v>3.25</v>
      </c>
      <c r="G14085" s="92">
        <v>1</v>
      </c>
      <c r="H14085" s="90" t="s">
        <v>33</v>
      </c>
      <c r="I14085" s="77">
        <f t="shared" si="909"/>
        <v>-1</v>
      </c>
      <c r="J14085" s="18">
        <f t="shared" si="912"/>
        <v>1445.0400000000034</v>
      </c>
      <c r="K14085" s="19" t="str">
        <f t="shared" si="910"/>
        <v>Aug-17</v>
      </c>
      <c r="L14085" s="20">
        <f t="shared" si="913"/>
        <v>13864</v>
      </c>
      <c r="M14085" s="21">
        <f t="shared" si="911"/>
        <v>0.10422965954991369</v>
      </c>
    </row>
    <row r="14086" spans="1:13" x14ac:dyDescent="0.3">
      <c r="A14086" s="137">
        <v>42959</v>
      </c>
      <c r="B14086" s="134" t="s">
        <v>35</v>
      </c>
      <c r="C14086" s="136">
        <v>15</v>
      </c>
      <c r="D14086" s="94"/>
      <c r="E14086" s="134" t="s">
        <v>11819</v>
      </c>
      <c r="F14086" s="136">
        <v>5.5</v>
      </c>
      <c r="G14086" s="91">
        <v>1</v>
      </c>
      <c r="H14086" s="46">
        <v>2</v>
      </c>
      <c r="I14086" s="47">
        <v>-1</v>
      </c>
      <c r="J14086" s="18">
        <f t="shared" si="912"/>
        <v>1444.0400000000034</v>
      </c>
      <c r="K14086" s="19" t="str">
        <f t="shared" si="910"/>
        <v>Aug-17</v>
      </c>
      <c r="L14086" s="20">
        <f t="shared" si="913"/>
        <v>13865</v>
      </c>
      <c r="M14086" s="21">
        <f t="shared" si="911"/>
        <v>0.10415001803101359</v>
      </c>
    </row>
    <row r="14087" spans="1:13" x14ac:dyDescent="0.3">
      <c r="A14087" s="137">
        <v>42959</v>
      </c>
      <c r="B14087" s="134" t="s">
        <v>52</v>
      </c>
      <c r="C14087" s="136">
        <v>15.4</v>
      </c>
      <c r="D14087" s="94"/>
      <c r="E14087" s="134" t="s">
        <v>11820</v>
      </c>
      <c r="F14087" s="136">
        <v>4.5</v>
      </c>
      <c r="G14087" s="91">
        <v>1</v>
      </c>
      <c r="H14087" s="46">
        <v>5</v>
      </c>
      <c r="I14087" s="47">
        <v>-1</v>
      </c>
      <c r="J14087" s="18">
        <f t="shared" si="912"/>
        <v>1443.0400000000034</v>
      </c>
      <c r="K14087" s="19" t="str">
        <f t="shared" si="910"/>
        <v>Aug-17</v>
      </c>
      <c r="L14087" s="20">
        <f t="shared" si="913"/>
        <v>13866</v>
      </c>
      <c r="M14087" s="21">
        <f t="shared" si="911"/>
        <v>0.10407038799942329</v>
      </c>
    </row>
    <row r="14088" spans="1:13" x14ac:dyDescent="0.3">
      <c r="A14088" s="137">
        <v>42959</v>
      </c>
      <c r="B14088" s="134" t="s">
        <v>52</v>
      </c>
      <c r="C14088" s="136">
        <v>16.5</v>
      </c>
      <c r="D14088" s="94"/>
      <c r="E14088" s="134" t="s">
        <v>11821</v>
      </c>
      <c r="F14088" s="136">
        <v>5</v>
      </c>
      <c r="G14088" s="91">
        <v>1</v>
      </c>
      <c r="H14088" s="46">
        <v>6</v>
      </c>
      <c r="I14088" s="47">
        <v>-1</v>
      </c>
      <c r="J14088" s="18">
        <f t="shared" si="912"/>
        <v>1442.0400000000034</v>
      </c>
      <c r="K14088" s="19" t="str">
        <f t="shared" si="910"/>
        <v>Aug-17</v>
      </c>
      <c r="L14088" s="20">
        <f t="shared" si="913"/>
        <v>13867</v>
      </c>
      <c r="M14088" s="21">
        <f t="shared" si="911"/>
        <v>0.10399076945265763</v>
      </c>
    </row>
    <row r="14089" spans="1:13" x14ac:dyDescent="0.3">
      <c r="A14089" s="139">
        <v>42959</v>
      </c>
      <c r="B14089" s="131" t="s">
        <v>29</v>
      </c>
      <c r="C14089" s="132">
        <v>18.399999999999999</v>
      </c>
      <c r="D14089" s="94"/>
      <c r="E14089" s="131" t="s">
        <v>11675</v>
      </c>
      <c r="F14089" s="132">
        <v>4.5</v>
      </c>
      <c r="G14089" s="91">
        <v>0</v>
      </c>
      <c r="H14089" s="49" t="s">
        <v>6111</v>
      </c>
      <c r="I14089" s="50">
        <v>0</v>
      </c>
      <c r="J14089" s="18">
        <f t="shared" si="912"/>
        <v>1442.0400000000034</v>
      </c>
      <c r="K14089" s="19" t="str">
        <f t="shared" si="910"/>
        <v>Aug-17</v>
      </c>
      <c r="L14089" s="20">
        <f t="shared" si="913"/>
        <v>13867</v>
      </c>
      <c r="M14089" s="21">
        <f t="shared" si="911"/>
        <v>0.10399076945265763</v>
      </c>
    </row>
    <row r="14090" spans="1:13" x14ac:dyDescent="0.3">
      <c r="A14090" s="139">
        <v>42959</v>
      </c>
      <c r="B14090" s="131" t="s">
        <v>49</v>
      </c>
      <c r="C14090" s="132">
        <v>18.5</v>
      </c>
      <c r="D14090" s="94"/>
      <c r="E14090" s="131" t="s">
        <v>11817</v>
      </c>
      <c r="F14090" s="132">
        <v>6</v>
      </c>
      <c r="G14090" s="91">
        <v>1</v>
      </c>
      <c r="H14090" s="49" t="s">
        <v>11526</v>
      </c>
      <c r="I14090" s="50">
        <v>-1</v>
      </c>
      <c r="J14090" s="18">
        <f t="shared" si="912"/>
        <v>1441.0400000000034</v>
      </c>
      <c r="K14090" s="19" t="str">
        <f t="shared" si="910"/>
        <v>Aug-17</v>
      </c>
      <c r="L14090" s="20">
        <f t="shared" si="913"/>
        <v>13868</v>
      </c>
      <c r="M14090" s="21">
        <f t="shared" si="911"/>
        <v>0.10391116238823214</v>
      </c>
    </row>
    <row r="14091" spans="1:13" x14ac:dyDescent="0.3">
      <c r="A14091" s="139">
        <v>42959</v>
      </c>
      <c r="B14091" s="131" t="s">
        <v>49</v>
      </c>
      <c r="C14091" s="132">
        <v>20.2</v>
      </c>
      <c r="D14091" s="94"/>
      <c r="E14091" s="131" t="s">
        <v>11818</v>
      </c>
      <c r="F14091" s="132">
        <v>6</v>
      </c>
      <c r="G14091" s="91">
        <v>1</v>
      </c>
      <c r="H14091" s="49" t="s">
        <v>11526</v>
      </c>
      <c r="I14091" s="50">
        <v>-1</v>
      </c>
      <c r="J14091" s="18">
        <f t="shared" si="912"/>
        <v>1440.0400000000034</v>
      </c>
      <c r="K14091" s="19" t="str">
        <f t="shared" si="910"/>
        <v>Aug-17</v>
      </c>
      <c r="L14091" s="20">
        <f t="shared" si="913"/>
        <v>13869</v>
      </c>
      <c r="M14091" s="21">
        <f t="shared" si="911"/>
        <v>0.10383156680366309</v>
      </c>
    </row>
    <row r="14092" spans="1:13" x14ac:dyDescent="0.3">
      <c r="A14092" s="139">
        <v>42959</v>
      </c>
      <c r="B14092" s="131" t="s">
        <v>49</v>
      </c>
      <c r="C14092" s="132">
        <v>20.5</v>
      </c>
      <c r="D14092" s="94"/>
      <c r="E14092" s="131" t="s">
        <v>10270</v>
      </c>
      <c r="F14092" s="132">
        <v>6</v>
      </c>
      <c r="G14092" s="91">
        <v>1</v>
      </c>
      <c r="H14092" s="49" t="s">
        <v>6526</v>
      </c>
      <c r="I14092" s="50">
        <v>7</v>
      </c>
      <c r="J14092" s="18">
        <f t="shared" si="912"/>
        <v>1447.0400000000034</v>
      </c>
      <c r="K14092" s="19" t="str">
        <f t="shared" si="910"/>
        <v>Aug-17</v>
      </c>
      <c r="L14092" s="20">
        <f t="shared" si="913"/>
        <v>13870</v>
      </c>
      <c r="M14092" s="21">
        <f t="shared" si="911"/>
        <v>0.10432876712328791</v>
      </c>
    </row>
    <row r="14093" spans="1:13" x14ac:dyDescent="0.3">
      <c r="A14093" s="116">
        <v>42961</v>
      </c>
      <c r="B14093" s="90" t="s">
        <v>135</v>
      </c>
      <c r="C14093" s="103">
        <v>0.58333333333333337</v>
      </c>
      <c r="D14093" s="94" t="s">
        <v>31</v>
      </c>
      <c r="E14093" s="90" t="s">
        <v>4696</v>
      </c>
      <c r="F14093" s="115">
        <v>3</v>
      </c>
      <c r="G14093" s="92">
        <v>1</v>
      </c>
      <c r="H14093" s="90" t="s">
        <v>33</v>
      </c>
      <c r="I14093" s="77">
        <f>IF(H14093="Lost",G14093*-1,IF(H14093="Won",     IF(D14093="E/W",            G14093*(F14093-1)*0.5*1.25,    IF(D14093="place",   G14093*(F14093-1) *0.95,  G14093*(F14093-1) )),            IF(H14093="Placed",     (G14093*-0.5)  + (0.5*G14093*(F14093-1)*0.2),0)         ))</f>
        <v>-1</v>
      </c>
      <c r="J14093" s="18">
        <f t="shared" si="912"/>
        <v>1446.0400000000034</v>
      </c>
      <c r="K14093" s="19" t="str">
        <f t="shared" si="910"/>
        <v>Aug-17</v>
      </c>
      <c r="L14093" s="20">
        <f t="shared" si="913"/>
        <v>13871</v>
      </c>
      <c r="M14093" s="21">
        <f t="shared" si="911"/>
        <v>0.10424915290894697</v>
      </c>
    </row>
    <row r="14094" spans="1:13" x14ac:dyDescent="0.3">
      <c r="A14094" s="137">
        <v>42961</v>
      </c>
      <c r="B14094" s="134" t="s">
        <v>49</v>
      </c>
      <c r="C14094" s="136">
        <v>15.45</v>
      </c>
      <c r="D14094" s="94"/>
      <c r="E14094" s="134" t="s">
        <v>11822</v>
      </c>
      <c r="F14094" s="136">
        <v>6</v>
      </c>
      <c r="G14094" s="91">
        <v>1</v>
      </c>
      <c r="H14094" s="46">
        <v>7</v>
      </c>
      <c r="I14094" s="47">
        <v>-1</v>
      </c>
      <c r="J14094" s="18">
        <f t="shared" si="912"/>
        <v>1445.0400000000034</v>
      </c>
      <c r="K14094" s="19" t="str">
        <f t="shared" si="910"/>
        <v>Aug-17</v>
      </c>
      <c r="L14094" s="20">
        <f t="shared" si="913"/>
        <v>13872</v>
      </c>
      <c r="M14094" s="21">
        <f t="shared" si="911"/>
        <v>0.10416955017301062</v>
      </c>
    </row>
    <row r="14095" spans="1:13" x14ac:dyDescent="0.3">
      <c r="A14095" s="137">
        <v>42961</v>
      </c>
      <c r="B14095" s="134" t="s">
        <v>135</v>
      </c>
      <c r="C14095" s="136">
        <v>16.3</v>
      </c>
      <c r="D14095" s="94"/>
      <c r="E14095" s="134" t="s">
        <v>11427</v>
      </c>
      <c r="F14095" s="136">
        <v>5</v>
      </c>
      <c r="G14095" s="91">
        <v>1</v>
      </c>
      <c r="H14095" s="46">
        <v>7</v>
      </c>
      <c r="I14095" s="47">
        <v>-1</v>
      </c>
      <c r="J14095" s="18">
        <f t="shared" si="912"/>
        <v>1444.0400000000034</v>
      </c>
      <c r="K14095" s="19" t="str">
        <f t="shared" si="910"/>
        <v>Aug-17</v>
      </c>
      <c r="L14095" s="20">
        <f t="shared" si="913"/>
        <v>13873</v>
      </c>
      <c r="M14095" s="21">
        <f t="shared" si="911"/>
        <v>0.10408995891299672</v>
      </c>
    </row>
    <row r="14096" spans="1:13" x14ac:dyDescent="0.3">
      <c r="A14096" s="116">
        <v>42962</v>
      </c>
      <c r="B14096" s="90" t="s">
        <v>63</v>
      </c>
      <c r="C14096" s="103">
        <v>0.76736111111111116</v>
      </c>
      <c r="D14096" s="94" t="s">
        <v>31</v>
      </c>
      <c r="E14096" s="90" t="s">
        <v>4697</v>
      </c>
      <c r="F14096" s="115">
        <v>4</v>
      </c>
      <c r="G14096" s="92">
        <v>1</v>
      </c>
      <c r="H14096" s="90" t="s">
        <v>33</v>
      </c>
      <c r="I14096" s="77">
        <f>IF(H14096="Lost",G14096*-1,IF(H14096="Won",     IF(D14096="E/W",            G14096*(F14096-1)*0.5*1.25,    IF(D14096="place",   G14096*(F14096-1) *0.95,  G14096*(F14096-1) )),            IF(H14096="Placed",     (G14096*-0.5)  + (0.5*G14096*(F14096-1)*0.2),0)         ))</f>
        <v>-1</v>
      </c>
      <c r="J14096" s="18">
        <f t="shared" si="912"/>
        <v>1443.0400000000034</v>
      </c>
      <c r="K14096" s="19" t="str">
        <f t="shared" si="910"/>
        <v>Aug-17</v>
      </c>
      <c r="L14096" s="20">
        <f t="shared" si="913"/>
        <v>13874</v>
      </c>
      <c r="M14096" s="21">
        <f t="shared" si="911"/>
        <v>0.10401037912642377</v>
      </c>
    </row>
    <row r="14097" spans="1:13" x14ac:dyDescent="0.3">
      <c r="A14097" s="137">
        <v>42962</v>
      </c>
      <c r="B14097" s="134" t="s">
        <v>149</v>
      </c>
      <c r="C14097" s="136">
        <v>16</v>
      </c>
      <c r="D14097" s="94"/>
      <c r="E14097" s="134" t="s">
        <v>11824</v>
      </c>
      <c r="F14097" s="136">
        <v>6</v>
      </c>
      <c r="G14097" s="91">
        <v>1</v>
      </c>
      <c r="H14097" s="46">
        <v>3</v>
      </c>
      <c r="I14097" s="47">
        <v>-1</v>
      </c>
      <c r="J14097" s="18">
        <f t="shared" si="912"/>
        <v>1442.0400000000034</v>
      </c>
      <c r="K14097" s="19" t="str">
        <f t="shared" si="910"/>
        <v>Aug-17</v>
      </c>
      <c r="L14097" s="20">
        <f t="shared" si="913"/>
        <v>13875</v>
      </c>
      <c r="M14097" s="21">
        <f t="shared" si="911"/>
        <v>0.10393081081081106</v>
      </c>
    </row>
    <row r="14098" spans="1:13" x14ac:dyDescent="0.3">
      <c r="A14098" s="137">
        <v>42962</v>
      </c>
      <c r="B14098" s="134" t="s">
        <v>149</v>
      </c>
      <c r="C14098" s="136">
        <v>17</v>
      </c>
      <c r="D14098" s="94"/>
      <c r="E14098" s="134" t="s">
        <v>5172</v>
      </c>
      <c r="F14098" s="136">
        <v>4.5</v>
      </c>
      <c r="G14098" s="91">
        <v>1</v>
      </c>
      <c r="H14098" s="46">
        <v>6</v>
      </c>
      <c r="I14098" s="47">
        <v>-1</v>
      </c>
      <c r="J14098" s="18">
        <f t="shared" si="912"/>
        <v>1441.0400000000034</v>
      </c>
      <c r="K14098" s="19" t="str">
        <f t="shared" si="910"/>
        <v>Aug-17</v>
      </c>
      <c r="L14098" s="20">
        <f t="shared" si="913"/>
        <v>13876</v>
      </c>
      <c r="M14098" s="21">
        <f t="shared" si="911"/>
        <v>0.10385125396367853</v>
      </c>
    </row>
    <row r="14099" spans="1:13" x14ac:dyDescent="0.3">
      <c r="A14099" s="139">
        <v>42962</v>
      </c>
      <c r="B14099" s="131" t="s">
        <v>47</v>
      </c>
      <c r="C14099" s="132">
        <v>17.399999999999999</v>
      </c>
      <c r="D14099" s="94"/>
      <c r="E14099" s="131" t="s">
        <v>11691</v>
      </c>
      <c r="F14099" s="132">
        <v>6</v>
      </c>
      <c r="G14099" s="91">
        <v>1</v>
      </c>
      <c r="H14099" s="49" t="s">
        <v>11526</v>
      </c>
      <c r="I14099" s="50">
        <v>-1</v>
      </c>
      <c r="J14099" s="18">
        <f t="shared" si="912"/>
        <v>1440.0400000000034</v>
      </c>
      <c r="K14099" s="19" t="str">
        <f t="shared" si="910"/>
        <v>Aug-17</v>
      </c>
      <c r="L14099" s="20">
        <f t="shared" si="913"/>
        <v>13877</v>
      </c>
      <c r="M14099" s="21">
        <f t="shared" si="911"/>
        <v>0.1037717085825469</v>
      </c>
    </row>
    <row r="14100" spans="1:13" x14ac:dyDescent="0.3">
      <c r="A14100" s="139">
        <v>42962</v>
      </c>
      <c r="B14100" s="131" t="s">
        <v>63</v>
      </c>
      <c r="C14100" s="132">
        <v>17.55</v>
      </c>
      <c r="D14100" s="94"/>
      <c r="E14100" s="131" t="s">
        <v>11823</v>
      </c>
      <c r="F14100" s="132">
        <v>6</v>
      </c>
      <c r="G14100" s="89">
        <v>1</v>
      </c>
      <c r="H14100" s="49" t="s">
        <v>11526</v>
      </c>
      <c r="I14100" s="50">
        <v>-1</v>
      </c>
      <c r="J14100" s="18">
        <f t="shared" si="912"/>
        <v>1439.0400000000034</v>
      </c>
      <c r="K14100" s="19" t="str">
        <f t="shared" si="910"/>
        <v>Aug-17</v>
      </c>
      <c r="L14100" s="20">
        <f t="shared" si="913"/>
        <v>13878</v>
      </c>
      <c r="M14100" s="21">
        <f t="shared" si="911"/>
        <v>0.10369217466493755</v>
      </c>
    </row>
    <row r="14101" spans="1:13" x14ac:dyDescent="0.3">
      <c r="A14101" s="139">
        <v>42962</v>
      </c>
      <c r="B14101" s="131" t="s">
        <v>47</v>
      </c>
      <c r="C14101" s="132">
        <v>18.399999999999999</v>
      </c>
      <c r="D14101" s="94"/>
      <c r="E14101" s="131" t="s">
        <v>11629</v>
      </c>
      <c r="F14101" s="132">
        <v>5</v>
      </c>
      <c r="G14101" s="91">
        <v>1</v>
      </c>
      <c r="H14101" s="49" t="s">
        <v>11526</v>
      </c>
      <c r="I14101" s="50">
        <v>-1</v>
      </c>
      <c r="J14101" s="18">
        <f t="shared" si="912"/>
        <v>1438.0400000000034</v>
      </c>
      <c r="K14101" s="19" t="str">
        <f t="shared" si="910"/>
        <v>Aug-17</v>
      </c>
      <c r="L14101" s="20">
        <f t="shared" si="913"/>
        <v>13879</v>
      </c>
      <c r="M14101" s="21">
        <f t="shared" si="911"/>
        <v>0.10361265220837261</v>
      </c>
    </row>
    <row r="14102" spans="1:13" x14ac:dyDescent="0.3">
      <c r="A14102" s="116">
        <v>42963</v>
      </c>
      <c r="B14102" s="90" t="s">
        <v>57</v>
      </c>
      <c r="C14102" s="103">
        <v>0.61111111111111105</v>
      </c>
      <c r="D14102" s="94" t="s">
        <v>31</v>
      </c>
      <c r="E14102" s="90" t="s">
        <v>4698</v>
      </c>
      <c r="F14102" s="115">
        <v>3.25</v>
      </c>
      <c r="G14102" s="92">
        <v>1</v>
      </c>
      <c r="H14102" s="90" t="s">
        <v>33</v>
      </c>
      <c r="I14102" s="77">
        <f t="shared" ref="I14102:I14109" si="914">IF(H14102="Lost",G14102*-1,IF(H14102="Won",     IF(D14102="E/W",            G14102*(F14102-1)*0.5*1.25,    IF(D14102="place",   G14102*(F14102-1) *0.95,  G14102*(F14102-1) )),            IF(H14102="Placed",     (G14102*-0.5)  + (0.5*G14102*(F14102-1)*0.2),0)         ))</f>
        <v>-1</v>
      </c>
      <c r="J14102" s="18">
        <f t="shared" si="912"/>
        <v>1437.0400000000034</v>
      </c>
      <c r="K14102" s="19" t="str">
        <f t="shared" si="910"/>
        <v>Aug-17</v>
      </c>
      <c r="L14102" s="20">
        <f t="shared" si="913"/>
        <v>13880</v>
      </c>
      <c r="M14102" s="21">
        <f t="shared" si="911"/>
        <v>0.10353314121037488</v>
      </c>
    </row>
    <row r="14103" spans="1:13" x14ac:dyDescent="0.3">
      <c r="A14103" s="116">
        <v>42963</v>
      </c>
      <c r="B14103" s="90" t="s">
        <v>57</v>
      </c>
      <c r="C14103" s="103">
        <v>0.63194444444444442</v>
      </c>
      <c r="D14103" s="94" t="s">
        <v>31</v>
      </c>
      <c r="E14103" s="90" t="s">
        <v>4699</v>
      </c>
      <c r="F14103" s="115">
        <v>3.75</v>
      </c>
      <c r="G14103" s="92">
        <v>1</v>
      </c>
      <c r="H14103" s="90" t="s">
        <v>42</v>
      </c>
      <c r="I14103" s="77">
        <f t="shared" si="914"/>
        <v>2.75</v>
      </c>
      <c r="J14103" s="18">
        <f t="shared" si="912"/>
        <v>1439.7900000000034</v>
      </c>
      <c r="K14103" s="19" t="str">
        <f t="shared" si="910"/>
        <v>Aug-17</v>
      </c>
      <c r="L14103" s="20">
        <f t="shared" si="913"/>
        <v>13881</v>
      </c>
      <c r="M14103" s="21">
        <f t="shared" si="911"/>
        <v>0.10372379511562592</v>
      </c>
    </row>
    <row r="14104" spans="1:13" x14ac:dyDescent="0.3">
      <c r="A14104" s="116">
        <v>42963</v>
      </c>
      <c r="B14104" s="90" t="s">
        <v>57</v>
      </c>
      <c r="C14104" s="103">
        <v>0.67361111111111116</v>
      </c>
      <c r="D14104" s="94" t="s">
        <v>31</v>
      </c>
      <c r="E14104" s="90" t="s">
        <v>4700</v>
      </c>
      <c r="F14104" s="115">
        <v>3.75</v>
      </c>
      <c r="G14104" s="92">
        <v>1</v>
      </c>
      <c r="H14104" s="90" t="s">
        <v>33</v>
      </c>
      <c r="I14104" s="77">
        <f t="shared" si="914"/>
        <v>-1</v>
      </c>
      <c r="J14104" s="18">
        <f t="shared" si="912"/>
        <v>1438.7900000000034</v>
      </c>
      <c r="K14104" s="19" t="str">
        <f t="shared" si="910"/>
        <v>Aug-17</v>
      </c>
      <c r="L14104" s="20">
        <f t="shared" si="913"/>
        <v>13882</v>
      </c>
      <c r="M14104" s="21">
        <f t="shared" si="911"/>
        <v>0.1036442875666333</v>
      </c>
    </row>
    <row r="14105" spans="1:13" x14ac:dyDescent="0.3">
      <c r="A14105" s="116">
        <v>42963</v>
      </c>
      <c r="B14105" s="90" t="s">
        <v>57</v>
      </c>
      <c r="C14105" s="103">
        <v>0.69444444444444453</v>
      </c>
      <c r="D14105" s="94" t="s">
        <v>31</v>
      </c>
      <c r="E14105" s="90" t="s">
        <v>4701</v>
      </c>
      <c r="F14105" s="115">
        <v>3.75</v>
      </c>
      <c r="G14105" s="92">
        <v>1</v>
      </c>
      <c r="H14105" s="90" t="s">
        <v>33</v>
      </c>
      <c r="I14105" s="77">
        <f t="shared" si="914"/>
        <v>-1</v>
      </c>
      <c r="J14105" s="18">
        <f t="shared" si="912"/>
        <v>1437.7900000000034</v>
      </c>
      <c r="K14105" s="19" t="str">
        <f t="shared" si="910"/>
        <v>Aug-17</v>
      </c>
      <c r="L14105" s="20">
        <f t="shared" si="913"/>
        <v>13883</v>
      </c>
      <c r="M14105" s="21">
        <f t="shared" si="911"/>
        <v>0.10356479147158419</v>
      </c>
    </row>
    <row r="14106" spans="1:13" x14ac:dyDescent="0.3">
      <c r="A14106" s="116">
        <v>42963</v>
      </c>
      <c r="B14106" s="90" t="s">
        <v>57</v>
      </c>
      <c r="C14106" s="103">
        <v>0.71875</v>
      </c>
      <c r="D14106" s="94" t="s">
        <v>31</v>
      </c>
      <c r="E14106" s="90" t="s">
        <v>4702</v>
      </c>
      <c r="F14106" s="115">
        <v>3</v>
      </c>
      <c r="G14106" s="92">
        <v>1</v>
      </c>
      <c r="H14106" s="90" t="s">
        <v>33</v>
      </c>
      <c r="I14106" s="77">
        <f t="shared" si="914"/>
        <v>-1</v>
      </c>
      <c r="J14106" s="18">
        <f t="shared" si="912"/>
        <v>1436.7900000000034</v>
      </c>
      <c r="K14106" s="19" t="str">
        <f t="shared" si="910"/>
        <v>Aug-17</v>
      </c>
      <c r="L14106" s="20">
        <f t="shared" si="913"/>
        <v>13884</v>
      </c>
      <c r="M14106" s="21">
        <f t="shared" si="911"/>
        <v>0.10348530682800371</v>
      </c>
    </row>
    <row r="14107" spans="1:13" x14ac:dyDescent="0.3">
      <c r="A14107" s="116">
        <v>42963</v>
      </c>
      <c r="B14107" s="90" t="s">
        <v>123</v>
      </c>
      <c r="C14107" s="103">
        <v>0.80555555555555547</v>
      </c>
      <c r="D14107" s="94" t="s">
        <v>31</v>
      </c>
      <c r="E14107" s="90" t="s">
        <v>4703</v>
      </c>
      <c r="F14107" s="115">
        <v>3.75</v>
      </c>
      <c r="G14107" s="92">
        <v>1</v>
      </c>
      <c r="H14107" s="90" t="s">
        <v>42</v>
      </c>
      <c r="I14107" s="77">
        <f t="shared" si="914"/>
        <v>2.75</v>
      </c>
      <c r="J14107" s="18">
        <f t="shared" si="912"/>
        <v>1439.5400000000034</v>
      </c>
      <c r="K14107" s="19" t="str">
        <f t="shared" si="910"/>
        <v>Aug-17</v>
      </c>
      <c r="L14107" s="20">
        <f t="shared" si="913"/>
        <v>13885</v>
      </c>
      <c r="M14107" s="21">
        <f t="shared" si="911"/>
        <v>0.10367590925459153</v>
      </c>
    </row>
    <row r="14108" spans="1:13" x14ac:dyDescent="0.3">
      <c r="A14108" s="116">
        <v>42963</v>
      </c>
      <c r="B14108" s="90" t="s">
        <v>43</v>
      </c>
      <c r="C14108" s="103">
        <v>0.81944444444444453</v>
      </c>
      <c r="D14108" s="94" t="s">
        <v>31</v>
      </c>
      <c r="E14108" s="90" t="s">
        <v>4705</v>
      </c>
      <c r="F14108" s="115">
        <v>2.75</v>
      </c>
      <c r="G14108" s="92">
        <v>1</v>
      </c>
      <c r="H14108" s="90" t="s">
        <v>42</v>
      </c>
      <c r="I14108" s="77">
        <f t="shared" si="914"/>
        <v>1.75</v>
      </c>
      <c r="J14108" s="18">
        <f t="shared" si="912"/>
        <v>1441.2900000000034</v>
      </c>
      <c r="K14108" s="19" t="str">
        <f t="shared" si="910"/>
        <v>Aug-17</v>
      </c>
      <c r="L14108" s="20">
        <f t="shared" si="913"/>
        <v>13886</v>
      </c>
      <c r="M14108" s="21">
        <f t="shared" si="911"/>
        <v>0.10379446924960416</v>
      </c>
    </row>
    <row r="14109" spans="1:13" x14ac:dyDescent="0.3">
      <c r="A14109" s="116">
        <v>42963</v>
      </c>
      <c r="B14109" s="90" t="s">
        <v>123</v>
      </c>
      <c r="C14109" s="103">
        <v>0.82638888888888884</v>
      </c>
      <c r="D14109" s="94" t="s">
        <v>31</v>
      </c>
      <c r="E14109" s="90" t="s">
        <v>4704</v>
      </c>
      <c r="F14109" s="115">
        <v>3</v>
      </c>
      <c r="G14109" s="92">
        <v>1</v>
      </c>
      <c r="H14109" s="90" t="s">
        <v>33</v>
      </c>
      <c r="I14109" s="77">
        <f t="shared" si="914"/>
        <v>-1</v>
      </c>
      <c r="J14109" s="18">
        <f t="shared" si="912"/>
        <v>1440.2900000000034</v>
      </c>
      <c r="K14109" s="19" t="str">
        <f t="shared" si="910"/>
        <v>Aug-17</v>
      </c>
      <c r="L14109" s="20">
        <f t="shared" si="913"/>
        <v>13887</v>
      </c>
      <c r="M14109" s="21">
        <f t="shared" si="911"/>
        <v>0.10371498523799261</v>
      </c>
    </row>
    <row r="14110" spans="1:13" x14ac:dyDescent="0.3">
      <c r="A14110" s="137">
        <v>42963</v>
      </c>
      <c r="B14110" s="134" t="s">
        <v>37</v>
      </c>
      <c r="C14110" s="136">
        <v>14.2</v>
      </c>
      <c r="D14110" s="94"/>
      <c r="E14110" s="134" t="s">
        <v>11827</v>
      </c>
      <c r="F14110" s="136">
        <v>5.5</v>
      </c>
      <c r="G14110" s="91">
        <v>1</v>
      </c>
      <c r="H14110" s="46">
        <v>4</v>
      </c>
      <c r="I14110" s="47">
        <v>-1</v>
      </c>
      <c r="J14110" s="18">
        <f t="shared" si="912"/>
        <v>1439.2900000000034</v>
      </c>
      <c r="K14110" s="19" t="str">
        <f t="shared" si="910"/>
        <v>Aug-17</v>
      </c>
      <c r="L14110" s="20">
        <f t="shared" si="913"/>
        <v>13888</v>
      </c>
      <c r="M14110" s="21">
        <f t="shared" si="911"/>
        <v>0.10363551267281131</v>
      </c>
    </row>
    <row r="14111" spans="1:13" x14ac:dyDescent="0.3">
      <c r="A14111" s="137">
        <v>42963</v>
      </c>
      <c r="B14111" s="134" t="s">
        <v>37</v>
      </c>
      <c r="C14111" s="136">
        <v>15.2</v>
      </c>
      <c r="D14111" s="94"/>
      <c r="E14111" s="134" t="s">
        <v>11828</v>
      </c>
      <c r="F14111" s="136">
        <v>6</v>
      </c>
      <c r="G14111" s="91">
        <v>1</v>
      </c>
      <c r="H14111" s="46">
        <v>7</v>
      </c>
      <c r="I14111" s="47">
        <v>-1</v>
      </c>
      <c r="J14111" s="18">
        <f t="shared" si="912"/>
        <v>1438.2900000000034</v>
      </c>
      <c r="K14111" s="19" t="str">
        <f t="shared" si="910"/>
        <v>Aug-17</v>
      </c>
      <c r="L14111" s="20">
        <f t="shared" si="913"/>
        <v>13889</v>
      </c>
      <c r="M14111" s="21">
        <f t="shared" si="911"/>
        <v>0.10355605155158783</v>
      </c>
    </row>
    <row r="14112" spans="1:13" x14ac:dyDescent="0.3">
      <c r="A14112" s="139">
        <v>42963</v>
      </c>
      <c r="B14112" s="131" t="s">
        <v>123</v>
      </c>
      <c r="C14112" s="132">
        <v>19.5</v>
      </c>
      <c r="D14112" s="94"/>
      <c r="E14112" s="131" t="s">
        <v>11825</v>
      </c>
      <c r="F14112" s="140">
        <v>5</v>
      </c>
      <c r="G14112" s="91">
        <v>1</v>
      </c>
      <c r="H14112" s="49" t="s">
        <v>6526</v>
      </c>
      <c r="I14112" s="42">
        <v>4</v>
      </c>
      <c r="J14112" s="18">
        <f t="shared" si="912"/>
        <v>1442.2900000000034</v>
      </c>
      <c r="K14112" s="19" t="str">
        <f t="shared" si="910"/>
        <v>Aug-17</v>
      </c>
      <c r="L14112" s="20">
        <f t="shared" si="913"/>
        <v>13890</v>
      </c>
      <c r="M14112" s="21">
        <f t="shared" si="911"/>
        <v>0.10383657307415431</v>
      </c>
    </row>
    <row r="14113" spans="1:13" x14ac:dyDescent="0.3">
      <c r="A14113" s="139">
        <v>42963</v>
      </c>
      <c r="B14113" s="131" t="s">
        <v>43</v>
      </c>
      <c r="C14113" s="132">
        <v>20.399999999999999</v>
      </c>
      <c r="D14113" s="94"/>
      <c r="E14113" s="131" t="s">
        <v>11826</v>
      </c>
      <c r="F14113" s="140">
        <v>4.33</v>
      </c>
      <c r="G14113" s="91">
        <v>1</v>
      </c>
      <c r="H14113" s="49" t="s">
        <v>6526</v>
      </c>
      <c r="I14113" s="42">
        <v>3.33</v>
      </c>
      <c r="J14113" s="18">
        <f t="shared" si="912"/>
        <v>1445.6200000000033</v>
      </c>
      <c r="K14113" s="19" t="str">
        <f t="shared" si="910"/>
        <v>Aug-17</v>
      </c>
      <c r="L14113" s="20">
        <f t="shared" si="913"/>
        <v>13891</v>
      </c>
      <c r="M14113" s="21">
        <f t="shared" si="911"/>
        <v>0.10406882153912629</v>
      </c>
    </row>
    <row r="14114" spans="1:13" x14ac:dyDescent="0.3">
      <c r="A14114" s="116">
        <v>42964</v>
      </c>
      <c r="B14114" s="90" t="s">
        <v>46</v>
      </c>
      <c r="C14114" s="103">
        <v>0.75</v>
      </c>
      <c r="D14114" s="94" t="s">
        <v>31</v>
      </c>
      <c r="E14114" s="90" t="s">
        <v>4706</v>
      </c>
      <c r="F14114" s="115">
        <v>4</v>
      </c>
      <c r="G14114" s="92">
        <v>1</v>
      </c>
      <c r="H14114" s="90" t="s">
        <v>42</v>
      </c>
      <c r="I14114" s="77">
        <f>IF(H14114="Lost",G14114*-1,IF(H14114="Won",     IF(D14114="E/W",            G14114*(F14114-1)*0.5*1.25,    IF(D14114="place",   G14114*(F14114-1) *0.95,  G14114*(F14114-1) )),            IF(H14114="Placed",     (G14114*-0.5)  + (0.5*G14114*(F14114-1)*0.2),0)         ))</f>
        <v>3</v>
      </c>
      <c r="J14114" s="18">
        <f t="shared" si="912"/>
        <v>1448.6200000000033</v>
      </c>
      <c r="K14114" s="19" t="str">
        <f t="shared" si="910"/>
        <v>Aug-17</v>
      </c>
      <c r="L14114" s="20">
        <f t="shared" si="913"/>
        <v>13892</v>
      </c>
      <c r="M14114" s="21">
        <f t="shared" si="911"/>
        <v>0.10427728188885714</v>
      </c>
    </row>
    <row r="14115" spans="1:13" x14ac:dyDescent="0.3">
      <c r="A14115" s="116">
        <v>42964</v>
      </c>
      <c r="B14115" s="90" t="s">
        <v>46</v>
      </c>
      <c r="C14115" s="103">
        <v>0.77083333333333337</v>
      </c>
      <c r="D14115" s="94" t="s">
        <v>31</v>
      </c>
      <c r="E14115" s="90" t="s">
        <v>4707</v>
      </c>
      <c r="F14115" s="115">
        <v>3.75</v>
      </c>
      <c r="G14115" s="92">
        <v>1</v>
      </c>
      <c r="H14115" s="90" t="s">
        <v>33</v>
      </c>
      <c r="I14115" s="77">
        <f>IF(H14115="Lost",G14115*-1,IF(H14115="Won",     IF(D14115="E/W",            G14115*(F14115-1)*0.5*1.25,    IF(D14115="place",   G14115*(F14115-1) *0.95,  G14115*(F14115-1) )),            IF(H14115="Placed",     (G14115*-0.5)  + (0.5*G14115*(F14115-1)*0.2),0)         ))</f>
        <v>-1</v>
      </c>
      <c r="J14115" s="18">
        <f t="shared" si="912"/>
        <v>1447.6200000000033</v>
      </c>
      <c r="K14115" s="19" t="str">
        <f t="shared" si="910"/>
        <v>Aug-17</v>
      </c>
      <c r="L14115" s="20">
        <f t="shared" si="913"/>
        <v>13893</v>
      </c>
      <c r="M14115" s="21">
        <f t="shared" si="911"/>
        <v>0.10419779745195445</v>
      </c>
    </row>
    <row r="14116" spans="1:13" x14ac:dyDescent="0.3">
      <c r="A14116" s="116">
        <v>42964</v>
      </c>
      <c r="B14116" s="90" t="s">
        <v>130</v>
      </c>
      <c r="C14116" s="103">
        <v>0.78125</v>
      </c>
      <c r="D14116" s="94" t="s">
        <v>31</v>
      </c>
      <c r="E14116" s="90" t="s">
        <v>3615</v>
      </c>
      <c r="F14116" s="115">
        <v>2.88</v>
      </c>
      <c r="G14116" s="92">
        <v>1</v>
      </c>
      <c r="H14116" s="90" t="s">
        <v>33</v>
      </c>
      <c r="I14116" s="77">
        <f>IF(H14116="Lost",G14116*-1,IF(H14116="Won",     IF(D14116="E/W",            G14116*(F14116-1)*0.5*1.25,    IF(D14116="place",   G14116*(F14116-1) *0.95,  G14116*(F14116-1) )),            IF(H14116="Placed",     (G14116*-0.5)  + (0.5*G14116*(F14116-1)*0.2),0)         ))</f>
        <v>-1</v>
      </c>
      <c r="J14116" s="18">
        <f t="shared" si="912"/>
        <v>1446.6200000000033</v>
      </c>
      <c r="K14116" s="19" t="str">
        <f t="shared" si="910"/>
        <v>Aug-17</v>
      </c>
      <c r="L14116" s="20">
        <f t="shared" si="913"/>
        <v>13894</v>
      </c>
      <c r="M14116" s="21">
        <f t="shared" si="911"/>
        <v>0.10411832445660021</v>
      </c>
    </row>
    <row r="14117" spans="1:13" x14ac:dyDescent="0.3">
      <c r="A14117" s="116">
        <v>42964</v>
      </c>
      <c r="B14117" s="90" t="s">
        <v>130</v>
      </c>
      <c r="C14117" s="103">
        <v>0.82291666666666663</v>
      </c>
      <c r="D14117" s="94" t="s">
        <v>31</v>
      </c>
      <c r="E14117" s="90" t="s">
        <v>4708</v>
      </c>
      <c r="F14117" s="115">
        <v>4</v>
      </c>
      <c r="G14117" s="92">
        <v>1</v>
      </c>
      <c r="H14117" s="90" t="s">
        <v>33</v>
      </c>
      <c r="I14117" s="77">
        <f>IF(H14117="Lost",G14117*-1,IF(H14117="Won",     IF(D14117="E/W",            G14117*(F14117-1)*0.5*1.25,    IF(D14117="place",   G14117*(F14117-1) *0.95,  G14117*(F14117-1) )),            IF(H14117="Placed",     (G14117*-0.5)  + (0.5*G14117*(F14117-1)*0.2),0)         ))</f>
        <v>-1</v>
      </c>
      <c r="J14117" s="18">
        <f t="shared" si="912"/>
        <v>1445.6200000000033</v>
      </c>
      <c r="K14117" s="19" t="str">
        <f t="shared" si="910"/>
        <v>Aug-17</v>
      </c>
      <c r="L14117" s="20">
        <f t="shared" si="913"/>
        <v>13895</v>
      </c>
      <c r="M14117" s="21">
        <f t="shared" si="911"/>
        <v>0.10403886290032409</v>
      </c>
    </row>
    <row r="14118" spans="1:13" x14ac:dyDescent="0.3">
      <c r="A14118" s="137">
        <v>42964</v>
      </c>
      <c r="B14118" s="134" t="s">
        <v>57</v>
      </c>
      <c r="C14118" s="136">
        <v>14.1</v>
      </c>
      <c r="D14118" s="94"/>
      <c r="E14118" s="134" t="s">
        <v>5321</v>
      </c>
      <c r="F14118" s="136">
        <v>4.33</v>
      </c>
      <c r="G14118" s="91">
        <v>1</v>
      </c>
      <c r="H14118" s="46">
        <v>3</v>
      </c>
      <c r="I14118" s="47">
        <v>-1</v>
      </c>
      <c r="J14118" s="18">
        <f t="shared" si="912"/>
        <v>1444.6200000000033</v>
      </c>
      <c r="K14118" s="19" t="str">
        <f t="shared" si="910"/>
        <v>Aug-17</v>
      </c>
      <c r="L14118" s="20">
        <f t="shared" si="913"/>
        <v>13896</v>
      </c>
      <c r="M14118" s="21">
        <f t="shared" si="911"/>
        <v>0.10395941278065654</v>
      </c>
    </row>
    <row r="14119" spans="1:13" x14ac:dyDescent="0.3">
      <c r="A14119" s="137">
        <v>42964</v>
      </c>
      <c r="B14119" s="134" t="s">
        <v>37</v>
      </c>
      <c r="C14119" s="136">
        <v>17.25</v>
      </c>
      <c r="D14119" s="94"/>
      <c r="E14119" s="134" t="s">
        <v>11829</v>
      </c>
      <c r="F14119" s="136">
        <v>4.33</v>
      </c>
      <c r="G14119" s="91">
        <v>1</v>
      </c>
      <c r="H14119" s="46">
        <v>3</v>
      </c>
      <c r="I14119" s="47">
        <v>-1</v>
      </c>
      <c r="J14119" s="18">
        <f t="shared" si="912"/>
        <v>1443.6200000000033</v>
      </c>
      <c r="K14119" s="19" t="str">
        <f t="shared" si="910"/>
        <v>Aug-17</v>
      </c>
      <c r="L14119" s="20">
        <f t="shared" si="913"/>
        <v>13897</v>
      </c>
      <c r="M14119" s="21">
        <f t="shared" si="911"/>
        <v>0.10387997409512868</v>
      </c>
    </row>
    <row r="14120" spans="1:13" x14ac:dyDescent="0.3">
      <c r="A14120" s="116">
        <v>42965</v>
      </c>
      <c r="B14120" s="90" t="s">
        <v>63</v>
      </c>
      <c r="C14120" s="103">
        <v>0.5625</v>
      </c>
      <c r="D14120" s="94" t="s">
        <v>31</v>
      </c>
      <c r="E14120" s="90" t="s">
        <v>4711</v>
      </c>
      <c r="F14120" s="115">
        <v>3.25</v>
      </c>
      <c r="G14120" s="92">
        <v>1</v>
      </c>
      <c r="H14120" s="90" t="s">
        <v>42</v>
      </c>
      <c r="I14120" s="77">
        <f t="shared" ref="I14120:I14125" si="915">IF(H14120="Lost",G14120*-1,IF(H14120="Won",     IF(D14120="E/W",            G14120*(F14120-1)*0.5*1.25,    IF(D14120="place",   G14120*(F14120-1) *0.95,  G14120*(F14120-1) )),            IF(H14120="Placed",     (G14120*-0.5)  + (0.5*G14120*(F14120-1)*0.2),0)         ))</f>
        <v>2.25</v>
      </c>
      <c r="J14120" s="18">
        <f t="shared" si="912"/>
        <v>1445.8700000000033</v>
      </c>
      <c r="K14120" s="19" t="str">
        <f t="shared" si="910"/>
        <v>Aug-17</v>
      </c>
      <c r="L14120" s="20">
        <f t="shared" si="913"/>
        <v>13898</v>
      </c>
      <c r="M14120" s="21">
        <f t="shared" si="911"/>
        <v>0.10403439343790498</v>
      </c>
    </row>
    <row r="14121" spans="1:13" x14ac:dyDescent="0.3">
      <c r="A14121" s="116">
        <v>42965</v>
      </c>
      <c r="B14121" s="90" t="s">
        <v>45</v>
      </c>
      <c r="C14121" s="103">
        <v>0.57638888888888895</v>
      </c>
      <c r="D14121" s="94" t="s">
        <v>31</v>
      </c>
      <c r="E14121" s="90" t="s">
        <v>4709</v>
      </c>
      <c r="F14121" s="115">
        <v>4</v>
      </c>
      <c r="G14121" s="92">
        <v>1</v>
      </c>
      <c r="H14121" s="90" t="s">
        <v>42</v>
      </c>
      <c r="I14121" s="77">
        <f t="shared" si="915"/>
        <v>3</v>
      </c>
      <c r="J14121" s="18">
        <f t="shared" si="912"/>
        <v>1448.8700000000033</v>
      </c>
      <c r="K14121" s="19" t="str">
        <f t="shared" si="910"/>
        <v>Aug-17</v>
      </c>
      <c r="L14121" s="20">
        <f t="shared" si="913"/>
        <v>13899</v>
      </c>
      <c r="M14121" s="21">
        <f t="shared" si="911"/>
        <v>0.10424275127707053</v>
      </c>
    </row>
    <row r="14122" spans="1:13" x14ac:dyDescent="0.3">
      <c r="A14122" s="116">
        <v>42965</v>
      </c>
      <c r="B14122" s="90" t="s">
        <v>93</v>
      </c>
      <c r="C14122" s="103">
        <v>0.65625</v>
      </c>
      <c r="D14122" s="94" t="s">
        <v>31</v>
      </c>
      <c r="E14122" s="90" t="s">
        <v>4466</v>
      </c>
      <c r="F14122" s="115">
        <v>3.5</v>
      </c>
      <c r="G14122" s="92">
        <v>1</v>
      </c>
      <c r="H14122" s="90" t="s">
        <v>33</v>
      </c>
      <c r="I14122" s="77">
        <f t="shared" si="915"/>
        <v>-1</v>
      </c>
      <c r="J14122" s="18">
        <f t="shared" si="912"/>
        <v>1447.8700000000033</v>
      </c>
      <c r="K14122" s="19" t="str">
        <f t="shared" si="910"/>
        <v>Aug-17</v>
      </c>
      <c r="L14122" s="20">
        <f t="shared" si="913"/>
        <v>13900</v>
      </c>
      <c r="M14122" s="21">
        <f t="shared" si="911"/>
        <v>0.10416330935251822</v>
      </c>
    </row>
    <row r="14123" spans="1:13" x14ac:dyDescent="0.3">
      <c r="A14123" s="116">
        <v>42965</v>
      </c>
      <c r="B14123" s="90" t="s">
        <v>45</v>
      </c>
      <c r="C14123" s="103">
        <v>0.6875</v>
      </c>
      <c r="D14123" s="94" t="s">
        <v>31</v>
      </c>
      <c r="E14123" s="90" t="s">
        <v>4710</v>
      </c>
      <c r="F14123" s="115">
        <v>3.25</v>
      </c>
      <c r="G14123" s="92">
        <v>1</v>
      </c>
      <c r="H14123" s="90" t="s">
        <v>33</v>
      </c>
      <c r="I14123" s="77">
        <f t="shared" si="915"/>
        <v>-1</v>
      </c>
      <c r="J14123" s="18">
        <f t="shared" si="912"/>
        <v>1446.8700000000033</v>
      </c>
      <c r="K14123" s="19" t="str">
        <f t="shared" si="910"/>
        <v>Aug-17</v>
      </c>
      <c r="L14123" s="20">
        <f t="shared" si="913"/>
        <v>13901</v>
      </c>
      <c r="M14123" s="21">
        <f t="shared" si="911"/>
        <v>0.10408387885763638</v>
      </c>
    </row>
    <row r="14124" spans="1:13" x14ac:dyDescent="0.3">
      <c r="A14124" s="116">
        <v>42965</v>
      </c>
      <c r="B14124" s="90" t="s">
        <v>52</v>
      </c>
      <c r="C14124" s="103">
        <v>0.76388888888888884</v>
      </c>
      <c r="D14124" s="94" t="s">
        <v>31</v>
      </c>
      <c r="E14124" s="90" t="s">
        <v>4712</v>
      </c>
      <c r="F14124" s="115">
        <v>2.88</v>
      </c>
      <c r="G14124" s="92">
        <v>1</v>
      </c>
      <c r="H14124" s="90" t="s">
        <v>33</v>
      </c>
      <c r="I14124" s="77">
        <f t="shared" si="915"/>
        <v>-1</v>
      </c>
      <c r="J14124" s="18">
        <f t="shared" si="912"/>
        <v>1445.8700000000033</v>
      </c>
      <c r="K14124" s="19" t="str">
        <f t="shared" si="910"/>
        <v>Aug-17</v>
      </c>
      <c r="L14124" s="20">
        <f t="shared" si="913"/>
        <v>13902</v>
      </c>
      <c r="M14124" s="21">
        <f t="shared" si="911"/>
        <v>0.10400445978995852</v>
      </c>
    </row>
    <row r="14125" spans="1:13" x14ac:dyDescent="0.3">
      <c r="A14125" s="116">
        <v>42965</v>
      </c>
      <c r="B14125" s="90" t="s">
        <v>52</v>
      </c>
      <c r="C14125" s="103">
        <v>0.78472222222222221</v>
      </c>
      <c r="D14125" s="94" t="s">
        <v>31</v>
      </c>
      <c r="E14125" s="90" t="s">
        <v>4713</v>
      </c>
      <c r="F14125" s="115">
        <v>3.75</v>
      </c>
      <c r="G14125" s="92">
        <v>1</v>
      </c>
      <c r="H14125" s="90" t="s">
        <v>33</v>
      </c>
      <c r="I14125" s="77">
        <f t="shared" si="915"/>
        <v>-1</v>
      </c>
      <c r="J14125" s="18">
        <f t="shared" si="912"/>
        <v>1444.8700000000033</v>
      </c>
      <c r="K14125" s="19" t="str">
        <f t="shared" si="910"/>
        <v>Aug-17</v>
      </c>
      <c r="L14125" s="20">
        <f t="shared" si="913"/>
        <v>13903</v>
      </c>
      <c r="M14125" s="21">
        <f t="shared" si="911"/>
        <v>0.10392505214701887</v>
      </c>
    </row>
    <row r="14126" spans="1:13" x14ac:dyDescent="0.3">
      <c r="A14126" s="137">
        <v>42965</v>
      </c>
      <c r="B14126" s="134" t="s">
        <v>45</v>
      </c>
      <c r="C14126" s="136">
        <v>15.25</v>
      </c>
      <c r="D14126" s="94"/>
      <c r="E14126" s="134" t="s">
        <v>11832</v>
      </c>
      <c r="F14126" s="136">
        <v>5.5</v>
      </c>
      <c r="G14126" s="91">
        <v>1</v>
      </c>
      <c r="H14126" s="46">
        <v>5</v>
      </c>
      <c r="I14126" s="47">
        <v>-1</v>
      </c>
      <c r="J14126" s="18">
        <f t="shared" si="912"/>
        <v>1443.8700000000033</v>
      </c>
      <c r="K14126" s="19" t="str">
        <f t="shared" si="910"/>
        <v>Aug-17</v>
      </c>
      <c r="L14126" s="20">
        <f t="shared" si="913"/>
        <v>13904</v>
      </c>
      <c r="M14126" s="21">
        <f t="shared" si="911"/>
        <v>0.10384565592635236</v>
      </c>
    </row>
    <row r="14127" spans="1:13" x14ac:dyDescent="0.3">
      <c r="A14127" s="137">
        <v>42965</v>
      </c>
      <c r="B14127" s="134" t="s">
        <v>93</v>
      </c>
      <c r="C14127" s="136">
        <v>16.2</v>
      </c>
      <c r="D14127" s="94"/>
      <c r="E14127" s="134" t="s">
        <v>11702</v>
      </c>
      <c r="F14127" s="136">
        <v>5</v>
      </c>
      <c r="G14127" s="91">
        <v>1</v>
      </c>
      <c r="H14127" s="46">
        <v>6</v>
      </c>
      <c r="I14127" s="47">
        <v>-1</v>
      </c>
      <c r="J14127" s="18">
        <f t="shared" si="912"/>
        <v>1442.8700000000033</v>
      </c>
      <c r="K14127" s="19" t="str">
        <f t="shared" si="910"/>
        <v>Aug-17</v>
      </c>
      <c r="L14127" s="20">
        <f t="shared" si="913"/>
        <v>13905</v>
      </c>
      <c r="M14127" s="21">
        <f t="shared" si="911"/>
        <v>0.10376627112549466</v>
      </c>
    </row>
    <row r="14128" spans="1:13" x14ac:dyDescent="0.3">
      <c r="A14128" s="137">
        <v>42965</v>
      </c>
      <c r="B14128" s="134" t="s">
        <v>63</v>
      </c>
      <c r="C14128" s="136">
        <v>16.399999999999999</v>
      </c>
      <c r="D14128" s="94"/>
      <c r="E14128" s="134" t="s">
        <v>11833</v>
      </c>
      <c r="F14128" s="136">
        <v>4.5</v>
      </c>
      <c r="G14128" s="91">
        <v>1</v>
      </c>
      <c r="H14128" s="46">
        <v>4</v>
      </c>
      <c r="I14128" s="47">
        <v>-1</v>
      </c>
      <c r="J14128" s="18">
        <f t="shared" si="912"/>
        <v>1441.8700000000033</v>
      </c>
      <c r="K14128" s="19" t="str">
        <f t="shared" si="910"/>
        <v>Aug-17</v>
      </c>
      <c r="L14128" s="20">
        <f t="shared" si="913"/>
        <v>13906</v>
      </c>
      <c r="M14128" s="21">
        <f t="shared" si="911"/>
        <v>0.10368689774198211</v>
      </c>
    </row>
    <row r="14129" spans="1:13" x14ac:dyDescent="0.3">
      <c r="A14129" s="137">
        <v>42965</v>
      </c>
      <c r="B14129" s="134" t="s">
        <v>63</v>
      </c>
      <c r="C14129" s="136">
        <v>17.100000000000001</v>
      </c>
      <c r="D14129" s="94"/>
      <c r="E14129" s="134" t="s">
        <v>11835</v>
      </c>
      <c r="F14129" s="136">
        <v>6</v>
      </c>
      <c r="G14129" s="91">
        <v>1</v>
      </c>
      <c r="H14129" s="46">
        <v>6</v>
      </c>
      <c r="I14129" s="47">
        <v>-1</v>
      </c>
      <c r="J14129" s="18">
        <f t="shared" si="912"/>
        <v>1440.8700000000033</v>
      </c>
      <c r="K14129" s="19" t="str">
        <f t="shared" si="910"/>
        <v>Aug-17</v>
      </c>
      <c r="L14129" s="20">
        <f t="shared" si="913"/>
        <v>13907</v>
      </c>
      <c r="M14129" s="21">
        <f t="shared" si="911"/>
        <v>0.10360753577335179</v>
      </c>
    </row>
    <row r="14130" spans="1:13" x14ac:dyDescent="0.3">
      <c r="A14130" s="137">
        <v>42965</v>
      </c>
      <c r="B14130" s="134" t="s">
        <v>63</v>
      </c>
      <c r="C14130" s="136">
        <v>17.100000000000001</v>
      </c>
      <c r="D14130" s="94"/>
      <c r="E14130" s="134" t="s">
        <v>11834</v>
      </c>
      <c r="F14130" s="136">
        <v>5</v>
      </c>
      <c r="G14130" s="91">
        <v>1</v>
      </c>
      <c r="H14130" s="46">
        <v>3</v>
      </c>
      <c r="I14130" s="47">
        <v>-1</v>
      </c>
      <c r="J14130" s="18">
        <f t="shared" si="912"/>
        <v>1439.8700000000033</v>
      </c>
      <c r="K14130" s="19" t="str">
        <f t="shared" si="910"/>
        <v>Aug-17</v>
      </c>
      <c r="L14130" s="20">
        <f t="shared" si="913"/>
        <v>13908</v>
      </c>
      <c r="M14130" s="21">
        <f t="shared" si="911"/>
        <v>0.10352818521714145</v>
      </c>
    </row>
    <row r="14131" spans="1:13" x14ac:dyDescent="0.3">
      <c r="A14131" s="139">
        <v>42965</v>
      </c>
      <c r="B14131" s="131" t="s">
        <v>61</v>
      </c>
      <c r="C14131" s="132">
        <v>17.3</v>
      </c>
      <c r="D14131" s="94"/>
      <c r="E14131" s="131" t="s">
        <v>3963</v>
      </c>
      <c r="F14131" s="140">
        <v>6</v>
      </c>
      <c r="G14131" s="91">
        <v>1</v>
      </c>
      <c r="H14131" s="49" t="s">
        <v>11526</v>
      </c>
      <c r="I14131" s="42">
        <v>-1</v>
      </c>
      <c r="J14131" s="18">
        <f t="shared" si="912"/>
        <v>1438.8700000000033</v>
      </c>
      <c r="K14131" s="19" t="str">
        <f t="shared" si="910"/>
        <v>Aug-17</v>
      </c>
      <c r="L14131" s="20">
        <f t="shared" si="913"/>
        <v>13909</v>
      </c>
      <c r="M14131" s="21">
        <f t="shared" si="911"/>
        <v>0.10344884607088958</v>
      </c>
    </row>
    <row r="14132" spans="1:13" x14ac:dyDescent="0.3">
      <c r="A14132" s="139">
        <v>42965</v>
      </c>
      <c r="B14132" s="131" t="s">
        <v>52</v>
      </c>
      <c r="C14132" s="132">
        <v>18.2</v>
      </c>
      <c r="D14132" s="94"/>
      <c r="E14132" s="131" t="s">
        <v>11830</v>
      </c>
      <c r="F14132" s="140">
        <v>5.5</v>
      </c>
      <c r="G14132" s="91">
        <v>1</v>
      </c>
      <c r="H14132" s="49" t="s">
        <v>6526</v>
      </c>
      <c r="I14132" s="42">
        <v>4.5</v>
      </c>
      <c r="J14132" s="18">
        <f t="shared" si="912"/>
        <v>1443.3700000000033</v>
      </c>
      <c r="K14132" s="19" t="str">
        <f t="shared" si="910"/>
        <v>Aug-17</v>
      </c>
      <c r="L14132" s="20">
        <f t="shared" si="913"/>
        <v>13910</v>
      </c>
      <c r="M14132" s="21">
        <f t="shared" si="911"/>
        <v>0.10376491732566523</v>
      </c>
    </row>
    <row r="14133" spans="1:13" x14ac:dyDescent="0.3">
      <c r="A14133" s="139">
        <v>42965</v>
      </c>
      <c r="B14133" s="131" t="s">
        <v>52</v>
      </c>
      <c r="C14133" s="132">
        <v>18.5</v>
      </c>
      <c r="D14133" s="94"/>
      <c r="E14133" s="131" t="s">
        <v>11831</v>
      </c>
      <c r="F14133" s="140">
        <v>6</v>
      </c>
      <c r="G14133" s="91">
        <v>1</v>
      </c>
      <c r="H14133" s="49" t="s">
        <v>11526</v>
      </c>
      <c r="I14133" s="42">
        <v>-1</v>
      </c>
      <c r="J14133" s="18">
        <f t="shared" si="912"/>
        <v>1442.3700000000033</v>
      </c>
      <c r="K14133" s="19" t="str">
        <f t="shared" si="910"/>
        <v>Aug-17</v>
      </c>
      <c r="L14133" s="20">
        <f t="shared" si="913"/>
        <v>13911</v>
      </c>
      <c r="M14133" s="21">
        <f t="shared" si="911"/>
        <v>0.10368557256847123</v>
      </c>
    </row>
    <row r="14134" spans="1:13" x14ac:dyDescent="0.3">
      <c r="A14134" s="139">
        <v>42965</v>
      </c>
      <c r="B14134" s="131" t="s">
        <v>61</v>
      </c>
      <c r="C14134" s="132">
        <v>19.399999999999999</v>
      </c>
      <c r="D14134" s="94"/>
      <c r="E14134" s="131" t="s">
        <v>4797</v>
      </c>
      <c r="F14134" s="140">
        <v>4.5</v>
      </c>
      <c r="G14134" s="91">
        <v>1</v>
      </c>
      <c r="H14134" s="49" t="s">
        <v>6518</v>
      </c>
      <c r="I14134" s="42">
        <v>-1</v>
      </c>
      <c r="J14134" s="18">
        <f t="shared" si="912"/>
        <v>1441.3700000000033</v>
      </c>
      <c r="K14134" s="19" t="str">
        <f t="shared" si="910"/>
        <v>Aug-17</v>
      </c>
      <c r="L14134" s="20">
        <f t="shared" si="913"/>
        <v>13912</v>
      </c>
      <c r="M14134" s="21">
        <f t="shared" si="911"/>
        <v>0.10360623921794158</v>
      </c>
    </row>
    <row r="14135" spans="1:13" x14ac:dyDescent="0.3">
      <c r="A14135" s="116">
        <v>42966</v>
      </c>
      <c r="B14135" s="90" t="s">
        <v>93</v>
      </c>
      <c r="C14135" s="103">
        <v>0.60069444444444442</v>
      </c>
      <c r="D14135" s="94" t="s">
        <v>31</v>
      </c>
      <c r="E14135" s="90" t="s">
        <v>4714</v>
      </c>
      <c r="F14135" s="115">
        <v>2.75</v>
      </c>
      <c r="G14135" s="92">
        <v>1</v>
      </c>
      <c r="H14135" s="90" t="s">
        <v>42</v>
      </c>
      <c r="I14135" s="77">
        <f>IF(H14135="Lost",G14135*-1,IF(H14135="Won",     IF(D14135="E/W",            G14135*(F14135-1)*0.5*1.25,    IF(D14135="place",   G14135*(F14135-1) *0.95,  G14135*(F14135-1) )),            IF(H14135="Placed",     (G14135*-0.5)  + (0.5*G14135*(F14135-1)*0.2),0)         ))</f>
        <v>1.75</v>
      </c>
      <c r="J14135" s="18">
        <f t="shared" si="912"/>
        <v>1443.1200000000033</v>
      </c>
      <c r="K14135" s="19" t="str">
        <f t="shared" si="910"/>
        <v>Aug-17</v>
      </c>
      <c r="L14135" s="20">
        <f t="shared" si="913"/>
        <v>13913</v>
      </c>
      <c r="M14135" s="21">
        <f t="shared" si="911"/>
        <v>0.10372457413929442</v>
      </c>
    </row>
    <row r="14136" spans="1:13" x14ac:dyDescent="0.3">
      <c r="A14136" s="116">
        <v>42966</v>
      </c>
      <c r="B14136" s="90" t="s">
        <v>135</v>
      </c>
      <c r="C14136" s="103">
        <v>0.65972222222222221</v>
      </c>
      <c r="D14136" s="94" t="s">
        <v>31</v>
      </c>
      <c r="E14136" s="90" t="s">
        <v>4715</v>
      </c>
      <c r="F14136" s="115">
        <v>4</v>
      </c>
      <c r="G14136" s="92">
        <v>1</v>
      </c>
      <c r="H14136" s="90" t="s">
        <v>33</v>
      </c>
      <c r="I14136" s="77">
        <f>IF(H14136="Lost",G14136*-1,IF(H14136="Won",     IF(D14136="E/W",            G14136*(F14136-1)*0.5*1.25,    IF(D14136="place",   G14136*(F14136-1) *0.95,  G14136*(F14136-1) )),            IF(H14136="Placed",     (G14136*-0.5)  + (0.5*G14136*(F14136-1)*0.2),0)         ))</f>
        <v>-1</v>
      </c>
      <c r="J14136" s="18">
        <f t="shared" si="912"/>
        <v>1442.1200000000033</v>
      </c>
      <c r="K14136" s="19" t="str">
        <f t="shared" si="910"/>
        <v>Aug-17</v>
      </c>
      <c r="L14136" s="20">
        <f t="shared" si="913"/>
        <v>13914</v>
      </c>
      <c r="M14136" s="21">
        <f t="shared" si="911"/>
        <v>0.10364524938910474</v>
      </c>
    </row>
    <row r="14137" spans="1:13" x14ac:dyDescent="0.3">
      <c r="A14137" s="116">
        <v>42966</v>
      </c>
      <c r="B14137" s="90" t="s">
        <v>56</v>
      </c>
      <c r="C14137" s="103">
        <v>0.77777777777777779</v>
      </c>
      <c r="D14137" s="94" t="s">
        <v>31</v>
      </c>
      <c r="E14137" s="90" t="s">
        <v>4716</v>
      </c>
      <c r="F14137" s="115">
        <v>3.5</v>
      </c>
      <c r="G14137" s="92">
        <v>1</v>
      </c>
      <c r="H14137" s="90" t="s">
        <v>42</v>
      </c>
      <c r="I14137" s="77">
        <f>IF(H14137="Lost",G14137*-1,IF(H14137="Won",     IF(D14137="E/W",            G14137*(F14137-1)*0.5*1.25,    IF(D14137="place",   G14137*(F14137-1) *0.95,  G14137*(F14137-1) )),            IF(H14137="Placed",     (G14137*-0.5)  + (0.5*G14137*(F14137-1)*0.2),0)         ))</f>
        <v>2.5</v>
      </c>
      <c r="J14137" s="18">
        <f t="shared" si="912"/>
        <v>1444.6200000000033</v>
      </c>
      <c r="K14137" s="19" t="str">
        <f t="shared" si="910"/>
        <v>Aug-17</v>
      </c>
      <c r="L14137" s="20">
        <f t="shared" si="913"/>
        <v>13915</v>
      </c>
      <c r="M14137" s="21">
        <f t="shared" si="911"/>
        <v>0.10381746316924206</v>
      </c>
    </row>
    <row r="14138" spans="1:13" x14ac:dyDescent="0.3">
      <c r="A14138" s="137">
        <v>42966</v>
      </c>
      <c r="B14138" s="134" t="s">
        <v>52</v>
      </c>
      <c r="C14138" s="136">
        <v>15.2</v>
      </c>
      <c r="D14138" s="94"/>
      <c r="E14138" s="134" t="s">
        <v>11839</v>
      </c>
      <c r="F14138" s="136">
        <v>4.5</v>
      </c>
      <c r="G14138" s="91">
        <v>1</v>
      </c>
      <c r="H14138" s="46">
        <v>1</v>
      </c>
      <c r="I14138" s="47">
        <v>3.5</v>
      </c>
      <c r="J14138" s="18">
        <f t="shared" si="912"/>
        <v>1448.1200000000033</v>
      </c>
      <c r="K14138" s="19" t="str">
        <f t="shared" si="910"/>
        <v>Aug-17</v>
      </c>
      <c r="L14138" s="20">
        <f t="shared" si="913"/>
        <v>13916</v>
      </c>
      <c r="M14138" s="21">
        <f t="shared" si="911"/>
        <v>0.10406151192871539</v>
      </c>
    </row>
    <row r="14139" spans="1:13" x14ac:dyDescent="0.3">
      <c r="A14139" s="137">
        <v>42966</v>
      </c>
      <c r="B14139" s="134" t="s">
        <v>52</v>
      </c>
      <c r="C14139" s="136">
        <v>15.55</v>
      </c>
      <c r="D14139" s="94"/>
      <c r="E14139" s="134" t="s">
        <v>11802</v>
      </c>
      <c r="F14139" s="136">
        <v>4.5</v>
      </c>
      <c r="G14139" s="91">
        <v>1</v>
      </c>
      <c r="H14139" s="46">
        <v>1</v>
      </c>
      <c r="I14139" s="47">
        <v>3.5</v>
      </c>
      <c r="J14139" s="18">
        <f t="shared" si="912"/>
        <v>1451.6200000000033</v>
      </c>
      <c r="K14139" s="19" t="str">
        <f t="shared" si="910"/>
        <v>Aug-17</v>
      </c>
      <c r="L14139" s="20">
        <f t="shared" si="913"/>
        <v>13917</v>
      </c>
      <c r="M14139" s="21">
        <f t="shared" si="911"/>
        <v>0.10430552561615314</v>
      </c>
    </row>
    <row r="14140" spans="1:13" x14ac:dyDescent="0.3">
      <c r="A14140" s="137">
        <v>42966</v>
      </c>
      <c r="B14140" s="134" t="s">
        <v>93</v>
      </c>
      <c r="C14140" s="136">
        <v>16.399999999999999</v>
      </c>
      <c r="D14140" s="94"/>
      <c r="E14140" s="134" t="s">
        <v>4040</v>
      </c>
      <c r="F14140" s="136">
        <v>6</v>
      </c>
      <c r="G14140" s="91">
        <v>1</v>
      </c>
      <c r="H14140" s="46">
        <v>7</v>
      </c>
      <c r="I14140" s="47">
        <v>-1</v>
      </c>
      <c r="J14140" s="18">
        <f t="shared" si="912"/>
        <v>1450.6200000000033</v>
      </c>
      <c r="K14140" s="19" t="str">
        <f t="shared" si="910"/>
        <v>Aug-17</v>
      </c>
      <c r="L14140" s="20">
        <f t="shared" si="913"/>
        <v>13918</v>
      </c>
      <c r="M14140" s="21">
        <f t="shared" si="911"/>
        <v>0.10422618192269027</v>
      </c>
    </row>
    <row r="14141" spans="1:13" x14ac:dyDescent="0.3">
      <c r="A14141" s="139">
        <v>42966</v>
      </c>
      <c r="B14141" s="131" t="s">
        <v>56</v>
      </c>
      <c r="C14141" s="132">
        <v>17.100000000000001</v>
      </c>
      <c r="D14141" s="94"/>
      <c r="E14141" s="131" t="s">
        <v>11837</v>
      </c>
      <c r="F14141" s="140">
        <v>6</v>
      </c>
      <c r="G14141" s="91">
        <v>1</v>
      </c>
      <c r="H14141" s="49" t="s">
        <v>11526</v>
      </c>
      <c r="I14141" s="42">
        <v>-1</v>
      </c>
      <c r="J14141" s="18">
        <f t="shared" si="912"/>
        <v>1449.6200000000033</v>
      </c>
      <c r="K14141" s="19" t="str">
        <f t="shared" si="910"/>
        <v>Aug-17</v>
      </c>
      <c r="L14141" s="20">
        <f t="shared" si="913"/>
        <v>13919</v>
      </c>
      <c r="M14141" s="21">
        <f t="shared" si="911"/>
        <v>0.1041468496300024</v>
      </c>
    </row>
    <row r="14142" spans="1:13" x14ac:dyDescent="0.3">
      <c r="A14142" s="139">
        <v>42966</v>
      </c>
      <c r="B14142" s="131" t="s">
        <v>56</v>
      </c>
      <c r="C14142" s="132">
        <v>17.399999999999999</v>
      </c>
      <c r="D14142" s="94"/>
      <c r="E14142" s="131" t="s">
        <v>11838</v>
      </c>
      <c r="F14142" s="140">
        <v>5.5</v>
      </c>
      <c r="G14142" s="91">
        <v>1</v>
      </c>
      <c r="H14142" s="49" t="s">
        <v>11526</v>
      </c>
      <c r="I14142" s="42">
        <v>-1</v>
      </c>
      <c r="J14142" s="18">
        <f t="shared" si="912"/>
        <v>1448.6200000000033</v>
      </c>
      <c r="K14142" s="19" t="str">
        <f t="shared" si="910"/>
        <v>Aug-17</v>
      </c>
      <c r="L14142" s="20">
        <f t="shared" si="913"/>
        <v>13920</v>
      </c>
      <c r="M14142" s="21">
        <f t="shared" si="911"/>
        <v>0.10406752873563242</v>
      </c>
    </row>
    <row r="14143" spans="1:13" x14ac:dyDescent="0.3">
      <c r="A14143" s="137">
        <v>42966</v>
      </c>
      <c r="B14143" s="134" t="s">
        <v>52</v>
      </c>
      <c r="C14143" s="136">
        <v>17.399999999999999</v>
      </c>
      <c r="D14143" s="94"/>
      <c r="E14143" s="134" t="s">
        <v>11840</v>
      </c>
      <c r="F14143" s="136">
        <v>5</v>
      </c>
      <c r="G14143" s="91">
        <v>1</v>
      </c>
      <c r="H14143" s="46">
        <v>7</v>
      </c>
      <c r="I14143" s="47">
        <v>-1</v>
      </c>
      <c r="J14143" s="18">
        <f t="shared" si="912"/>
        <v>1447.6200000000033</v>
      </c>
      <c r="K14143" s="19" t="str">
        <f t="shared" si="910"/>
        <v>Aug-17</v>
      </c>
      <c r="L14143" s="20">
        <f t="shared" si="913"/>
        <v>13921</v>
      </c>
      <c r="M14143" s="21">
        <f t="shared" si="911"/>
        <v>0.10398821923712401</v>
      </c>
    </row>
    <row r="14144" spans="1:13" x14ac:dyDescent="0.3">
      <c r="A14144" s="139">
        <v>42966</v>
      </c>
      <c r="B14144" s="131" t="s">
        <v>136</v>
      </c>
      <c r="C14144" s="132">
        <v>18</v>
      </c>
      <c r="D14144" s="94"/>
      <c r="E14144" s="131" t="s">
        <v>11836</v>
      </c>
      <c r="F14144" s="140">
        <v>5.5</v>
      </c>
      <c r="G14144" s="91">
        <v>1</v>
      </c>
      <c r="H14144" s="49" t="s">
        <v>6518</v>
      </c>
      <c r="I14144" s="42">
        <v>-1</v>
      </c>
      <c r="J14144" s="18">
        <f t="shared" si="912"/>
        <v>1446.6200000000033</v>
      </c>
      <c r="K14144" s="19" t="str">
        <f t="shared" si="910"/>
        <v>Aug-17</v>
      </c>
      <c r="L14144" s="20">
        <f t="shared" si="913"/>
        <v>13922</v>
      </c>
      <c r="M14144" s="21">
        <f t="shared" si="911"/>
        <v>0.10390892113202149</v>
      </c>
    </row>
    <row r="14145" spans="1:13" x14ac:dyDescent="0.3">
      <c r="A14145" s="139">
        <v>42966</v>
      </c>
      <c r="B14145" s="131" t="s">
        <v>56</v>
      </c>
      <c r="C14145" s="132">
        <v>18.100000000000001</v>
      </c>
      <c r="D14145" s="94"/>
      <c r="E14145" s="131" t="s">
        <v>10949</v>
      </c>
      <c r="F14145" s="140">
        <v>4.33</v>
      </c>
      <c r="G14145" s="91">
        <v>1</v>
      </c>
      <c r="H14145" s="49" t="s">
        <v>11526</v>
      </c>
      <c r="I14145" s="42">
        <v>-1</v>
      </c>
      <c r="J14145" s="18">
        <f t="shared" si="912"/>
        <v>1445.6200000000033</v>
      </c>
      <c r="K14145" s="19" t="str">
        <f t="shared" si="910"/>
        <v>Aug-17</v>
      </c>
      <c r="L14145" s="20">
        <f t="shared" si="913"/>
        <v>13923</v>
      </c>
      <c r="M14145" s="21">
        <f t="shared" si="911"/>
        <v>0.10382963441786995</v>
      </c>
    </row>
    <row r="14146" spans="1:13" x14ac:dyDescent="0.3">
      <c r="A14146" s="116">
        <v>42968</v>
      </c>
      <c r="B14146" s="90" t="s">
        <v>149</v>
      </c>
      <c r="C14146" s="103">
        <v>0.65625</v>
      </c>
      <c r="D14146" s="94" t="s">
        <v>31</v>
      </c>
      <c r="E14146" s="90" t="s">
        <v>4717</v>
      </c>
      <c r="F14146" s="115">
        <v>3.5</v>
      </c>
      <c r="G14146" s="92">
        <v>1</v>
      </c>
      <c r="H14146" s="90" t="s">
        <v>33</v>
      </c>
      <c r="I14146" s="77">
        <f>IF(H14146="Lost",G14146*-1,IF(H14146="Won",     IF(D14146="E/W",            G14146*(F14146-1)*0.5*1.25,    IF(D14146="place",   G14146*(F14146-1) *0.95,  G14146*(F14146-1) )),            IF(H14146="Placed",     (G14146*-0.5)  + (0.5*G14146*(F14146-1)*0.2),0)         ))</f>
        <v>-1</v>
      </c>
      <c r="J14146" s="18">
        <f t="shared" si="912"/>
        <v>1444.6200000000033</v>
      </c>
      <c r="K14146" s="19" t="str">
        <f t="shared" ref="K14146:K14209" si="916">TEXT(A14146,"MMM-yy")</f>
        <v>Aug-17</v>
      </c>
      <c r="L14146" s="20">
        <f t="shared" si="913"/>
        <v>13924</v>
      </c>
      <c r="M14146" s="21">
        <f t="shared" ref="M14146:M14209" si="917">J14146/L14146</f>
        <v>0.10375035909221512</v>
      </c>
    </row>
    <row r="14147" spans="1:13" x14ac:dyDescent="0.3">
      <c r="A14147" s="116">
        <v>42968</v>
      </c>
      <c r="B14147" s="90" t="s">
        <v>147</v>
      </c>
      <c r="C14147" s="103">
        <v>0.72916666666666663</v>
      </c>
      <c r="D14147" s="94" t="s">
        <v>31</v>
      </c>
      <c r="E14147" s="90" t="s">
        <v>4718</v>
      </c>
      <c r="F14147" s="115">
        <v>3</v>
      </c>
      <c r="G14147" s="92">
        <v>1</v>
      </c>
      <c r="H14147" s="90" t="s">
        <v>33</v>
      </c>
      <c r="I14147" s="77">
        <f>IF(H14147="Lost",G14147*-1,IF(H14147="Won",     IF(D14147="E/W",            G14147*(F14147-1)*0.5*1.25,    IF(D14147="place",   G14147*(F14147-1) *0.95,  G14147*(F14147-1) )),            IF(H14147="Placed",     (G14147*-0.5)  + (0.5*G14147*(F14147-1)*0.2),0)         ))</f>
        <v>-1</v>
      </c>
      <c r="J14147" s="18">
        <f t="shared" ref="J14147:J14210" si="918">J14146+I14147</f>
        <v>1443.6200000000033</v>
      </c>
      <c r="K14147" s="19" t="str">
        <f t="shared" si="916"/>
        <v>Aug-17</v>
      </c>
      <c r="L14147" s="20">
        <f t="shared" ref="L14147:L14210" si="919">L14146+G14147</f>
        <v>13925</v>
      </c>
      <c r="M14147" s="21">
        <f t="shared" si="917"/>
        <v>0.10367109515260346</v>
      </c>
    </row>
    <row r="14148" spans="1:13" x14ac:dyDescent="0.3">
      <c r="A14148" s="116">
        <v>42968</v>
      </c>
      <c r="B14148" s="90" t="s">
        <v>59</v>
      </c>
      <c r="C14148" s="103">
        <v>0.82638888888888884</v>
      </c>
      <c r="D14148" s="94" t="s">
        <v>31</v>
      </c>
      <c r="E14148" s="90" t="s">
        <v>4720</v>
      </c>
      <c r="F14148" s="115">
        <v>4</v>
      </c>
      <c r="G14148" s="92">
        <v>1</v>
      </c>
      <c r="H14148" s="90" t="s">
        <v>42</v>
      </c>
      <c r="I14148" s="77">
        <f>IF(H14148="Lost",G14148*-1,IF(H14148="Won",     IF(D14148="E/W",            G14148*(F14148-1)*0.5*1.25,    IF(D14148="place",   G14148*(F14148-1) *0.95,  G14148*(F14148-1) )),            IF(H14148="Placed",     (G14148*-0.5)  + (0.5*G14148*(F14148-1)*0.2),0)         ))</f>
        <v>3</v>
      </c>
      <c r="J14148" s="18">
        <f t="shared" si="918"/>
        <v>1446.6200000000033</v>
      </c>
      <c r="K14148" s="19" t="str">
        <f t="shared" si="916"/>
        <v>Aug-17</v>
      </c>
      <c r="L14148" s="20">
        <f t="shared" si="919"/>
        <v>13926</v>
      </c>
      <c r="M14148" s="21">
        <f t="shared" si="917"/>
        <v>0.10387907511130284</v>
      </c>
    </row>
    <row r="14149" spans="1:13" x14ac:dyDescent="0.3">
      <c r="A14149" s="116">
        <v>42968</v>
      </c>
      <c r="B14149" s="90" t="s">
        <v>147</v>
      </c>
      <c r="C14149" s="103">
        <v>0.83333333333333337</v>
      </c>
      <c r="D14149" s="94" t="s">
        <v>31</v>
      </c>
      <c r="E14149" s="90" t="s">
        <v>4719</v>
      </c>
      <c r="F14149" s="115">
        <v>3</v>
      </c>
      <c r="G14149" s="92">
        <v>1</v>
      </c>
      <c r="H14149" s="90" t="s">
        <v>42</v>
      </c>
      <c r="I14149" s="77">
        <f>IF(H14149="Lost",G14149*-1,IF(H14149="Won",     IF(D14149="E/W",            G14149*(F14149-1)*0.5*1.25,    IF(D14149="place",   G14149*(F14149-1) *0.95,  G14149*(F14149-1) )),            IF(H14149="Placed",     (G14149*-0.5)  + (0.5*G14149*(F14149-1)*0.2),0)         ))</f>
        <v>2</v>
      </c>
      <c r="J14149" s="18">
        <f t="shared" si="918"/>
        <v>1448.6200000000033</v>
      </c>
      <c r="K14149" s="19" t="str">
        <f t="shared" si="916"/>
        <v>Aug-17</v>
      </c>
      <c r="L14149" s="20">
        <f t="shared" si="919"/>
        <v>13927</v>
      </c>
      <c r="M14149" s="21">
        <f t="shared" si="917"/>
        <v>0.10401522223020057</v>
      </c>
    </row>
    <row r="14150" spans="1:13" x14ac:dyDescent="0.3">
      <c r="A14150" s="137">
        <v>42968</v>
      </c>
      <c r="B14150" s="134" t="s">
        <v>29</v>
      </c>
      <c r="C14150" s="136">
        <v>15.3</v>
      </c>
      <c r="D14150" s="94"/>
      <c r="E14150" s="134" t="s">
        <v>11842</v>
      </c>
      <c r="F14150" s="136">
        <v>4.5</v>
      </c>
      <c r="G14150" s="91">
        <v>1</v>
      </c>
      <c r="H14150" s="46">
        <v>5</v>
      </c>
      <c r="I14150" s="47">
        <v>-1</v>
      </c>
      <c r="J14150" s="18">
        <f t="shared" si="918"/>
        <v>1447.6200000000033</v>
      </c>
      <c r="K14150" s="19" t="str">
        <f t="shared" si="916"/>
        <v>Aug-17</v>
      </c>
      <c r="L14150" s="20">
        <f t="shared" si="919"/>
        <v>13928</v>
      </c>
      <c r="M14150" s="21">
        <f t="shared" si="917"/>
        <v>0.10393595634692729</v>
      </c>
    </row>
    <row r="14151" spans="1:13" x14ac:dyDescent="0.3">
      <c r="A14151" s="139">
        <v>42968</v>
      </c>
      <c r="B14151" s="131" t="s">
        <v>59</v>
      </c>
      <c r="C14151" s="132">
        <v>17.2</v>
      </c>
      <c r="D14151" s="94"/>
      <c r="E14151" s="131" t="s">
        <v>11841</v>
      </c>
      <c r="F14151" s="140">
        <v>4.5</v>
      </c>
      <c r="G14151" s="91">
        <v>1</v>
      </c>
      <c r="H14151" s="49" t="s">
        <v>6518</v>
      </c>
      <c r="I14151" s="42">
        <v>-1</v>
      </c>
      <c r="J14151" s="18">
        <f t="shared" si="918"/>
        <v>1446.6200000000033</v>
      </c>
      <c r="K14151" s="19" t="str">
        <f t="shared" si="916"/>
        <v>Aug-17</v>
      </c>
      <c r="L14151" s="20">
        <f t="shared" si="919"/>
        <v>13929</v>
      </c>
      <c r="M14151" s="21">
        <f t="shared" si="917"/>
        <v>0.10385670184507168</v>
      </c>
    </row>
    <row r="14152" spans="1:13" x14ac:dyDescent="0.3">
      <c r="A14152" s="116">
        <v>42969</v>
      </c>
      <c r="B14152" s="90" t="s">
        <v>38</v>
      </c>
      <c r="C14152" s="103">
        <v>0.64583333333333337</v>
      </c>
      <c r="D14152" s="94" t="s">
        <v>31</v>
      </c>
      <c r="E14152" s="90" t="s">
        <v>4721</v>
      </c>
      <c r="F14152" s="115">
        <v>2.88</v>
      </c>
      <c r="G14152" s="92">
        <v>1</v>
      </c>
      <c r="H14152" s="90" t="s">
        <v>33</v>
      </c>
      <c r="I14152" s="77">
        <f>IF(H14152="Lost",G14152*-1,IF(H14152="Won",     IF(D14152="E/W",            G14152*(F14152-1)*0.5*1.25,    IF(D14152="place",   G14152*(F14152-1) *0.95,  G14152*(F14152-1) )),            IF(H14152="Placed",     (G14152*-0.5)  + (0.5*G14152*(F14152-1)*0.2),0)         ))</f>
        <v>-1</v>
      </c>
      <c r="J14152" s="18">
        <f t="shared" si="918"/>
        <v>1445.6200000000033</v>
      </c>
      <c r="K14152" s="19" t="str">
        <f t="shared" si="916"/>
        <v>Aug-17</v>
      </c>
      <c r="L14152" s="20">
        <f t="shared" si="919"/>
        <v>13930</v>
      </c>
      <c r="M14152" s="21">
        <f t="shared" si="917"/>
        <v>0.10377745872218258</v>
      </c>
    </row>
    <row r="14153" spans="1:13" x14ac:dyDescent="0.3">
      <c r="A14153" s="116">
        <v>42969</v>
      </c>
      <c r="B14153" s="90" t="s">
        <v>38</v>
      </c>
      <c r="C14153" s="103">
        <v>0.6875</v>
      </c>
      <c r="D14153" s="94" t="s">
        <v>31</v>
      </c>
      <c r="E14153" s="90" t="s">
        <v>4722</v>
      </c>
      <c r="F14153" s="115">
        <v>3.25</v>
      </c>
      <c r="G14153" s="92">
        <v>1</v>
      </c>
      <c r="H14153" s="90" t="s">
        <v>33</v>
      </c>
      <c r="I14153" s="77">
        <f>IF(H14153="Lost",G14153*-1,IF(H14153="Won",     IF(D14153="E/W",            G14153*(F14153-1)*0.5*1.25,    IF(D14153="place",   G14153*(F14153-1) *0.95,  G14153*(F14153-1) )),            IF(H14153="Placed",     (G14153*-0.5)  + (0.5*G14153*(F14153-1)*0.2),0)         ))</f>
        <v>-1</v>
      </c>
      <c r="J14153" s="18">
        <f t="shared" si="918"/>
        <v>1444.6200000000033</v>
      </c>
      <c r="K14153" s="19" t="str">
        <f t="shared" si="916"/>
        <v>Aug-17</v>
      </c>
      <c r="L14153" s="20">
        <f t="shared" si="919"/>
        <v>13931</v>
      </c>
      <c r="M14153" s="21">
        <f t="shared" si="917"/>
        <v>0.10369822697580958</v>
      </c>
    </row>
    <row r="14154" spans="1:13" x14ac:dyDescent="0.3">
      <c r="A14154" s="137">
        <v>42969</v>
      </c>
      <c r="B14154" s="134" t="s">
        <v>38</v>
      </c>
      <c r="C14154" s="136">
        <v>16.3</v>
      </c>
      <c r="D14154" s="94"/>
      <c r="E14154" s="134" t="s">
        <v>11843</v>
      </c>
      <c r="F14154" s="136">
        <v>5</v>
      </c>
      <c r="G14154" s="91">
        <v>1</v>
      </c>
      <c r="H14154" s="46">
        <v>1</v>
      </c>
      <c r="I14154" s="47">
        <v>4</v>
      </c>
      <c r="J14154" s="18">
        <f t="shared" si="918"/>
        <v>1448.6200000000033</v>
      </c>
      <c r="K14154" s="19" t="str">
        <f t="shared" si="916"/>
        <v>Aug-17</v>
      </c>
      <c r="L14154" s="20">
        <f t="shared" si="919"/>
        <v>13932</v>
      </c>
      <c r="M14154" s="21">
        <f t="shared" si="917"/>
        <v>0.10397789262130371</v>
      </c>
    </row>
    <row r="14155" spans="1:13" x14ac:dyDescent="0.3">
      <c r="A14155" s="137">
        <v>42970</v>
      </c>
      <c r="B14155" s="134" t="s">
        <v>69</v>
      </c>
      <c r="C14155" s="136">
        <v>13.35</v>
      </c>
      <c r="D14155" s="94"/>
      <c r="E14155" s="134" t="s">
        <v>11845</v>
      </c>
      <c r="F14155" s="136">
        <v>5.5</v>
      </c>
      <c r="G14155" s="91">
        <v>1</v>
      </c>
      <c r="H14155" s="46">
        <v>1</v>
      </c>
      <c r="I14155" s="47">
        <v>4.5</v>
      </c>
      <c r="J14155" s="18">
        <f t="shared" si="918"/>
        <v>1453.1200000000033</v>
      </c>
      <c r="K14155" s="19" t="str">
        <f t="shared" si="916"/>
        <v>Aug-17</v>
      </c>
      <c r="L14155" s="20">
        <f t="shared" si="919"/>
        <v>13933</v>
      </c>
      <c r="M14155" s="21">
        <f t="shared" si="917"/>
        <v>0.10429340414842483</v>
      </c>
    </row>
    <row r="14156" spans="1:13" x14ac:dyDescent="0.3">
      <c r="A14156" s="137">
        <v>42970</v>
      </c>
      <c r="B14156" s="134" t="s">
        <v>56</v>
      </c>
      <c r="C14156" s="136">
        <v>16.350000000000001</v>
      </c>
      <c r="D14156" s="94"/>
      <c r="E14156" s="134" t="s">
        <v>11847</v>
      </c>
      <c r="F14156" s="136">
        <v>5.5</v>
      </c>
      <c r="G14156" s="91">
        <v>1</v>
      </c>
      <c r="H14156" s="46">
        <v>4</v>
      </c>
      <c r="I14156" s="47">
        <v>-1</v>
      </c>
      <c r="J14156" s="18">
        <f t="shared" si="918"/>
        <v>1452.1200000000033</v>
      </c>
      <c r="K14156" s="19" t="str">
        <f t="shared" si="916"/>
        <v>Aug-17</v>
      </c>
      <c r="L14156" s="20">
        <f t="shared" si="919"/>
        <v>13934</v>
      </c>
      <c r="M14156" s="21">
        <f t="shared" si="917"/>
        <v>0.10421415243289818</v>
      </c>
    </row>
    <row r="14157" spans="1:13" x14ac:dyDescent="0.3">
      <c r="A14157" s="137">
        <v>42970</v>
      </c>
      <c r="B14157" s="134" t="s">
        <v>56</v>
      </c>
      <c r="C14157" s="136">
        <v>16.350000000000001</v>
      </c>
      <c r="D14157" s="94"/>
      <c r="E14157" s="134" t="s">
        <v>11846</v>
      </c>
      <c r="F14157" s="136">
        <v>5.5</v>
      </c>
      <c r="G14157" s="91">
        <v>1</v>
      </c>
      <c r="H14157" s="46">
        <v>2</v>
      </c>
      <c r="I14157" s="47">
        <v>-1</v>
      </c>
      <c r="J14157" s="18">
        <f t="shared" si="918"/>
        <v>1451.1200000000033</v>
      </c>
      <c r="K14157" s="19" t="str">
        <f t="shared" si="916"/>
        <v>Aug-17</v>
      </c>
      <c r="L14157" s="20">
        <f t="shared" si="919"/>
        <v>13935</v>
      </c>
      <c r="M14157" s="21">
        <f t="shared" si="917"/>
        <v>0.10413491209185528</v>
      </c>
    </row>
    <row r="14158" spans="1:13" x14ac:dyDescent="0.3">
      <c r="A14158" s="139">
        <v>42970</v>
      </c>
      <c r="B14158" s="131" t="s">
        <v>43</v>
      </c>
      <c r="C14158" s="132">
        <v>19.149999999999999</v>
      </c>
      <c r="D14158" s="94"/>
      <c r="E14158" s="131" t="s">
        <v>11844</v>
      </c>
      <c r="F14158" s="140">
        <v>4.5</v>
      </c>
      <c r="G14158" s="91">
        <v>1</v>
      </c>
      <c r="H14158" s="49" t="s">
        <v>6518</v>
      </c>
      <c r="I14158" s="42">
        <v>-1</v>
      </c>
      <c r="J14158" s="18">
        <f t="shared" si="918"/>
        <v>1450.1200000000033</v>
      </c>
      <c r="K14158" s="19" t="str">
        <f t="shared" si="916"/>
        <v>Aug-17</v>
      </c>
      <c r="L14158" s="20">
        <f t="shared" si="919"/>
        <v>13936</v>
      </c>
      <c r="M14158" s="21">
        <f t="shared" si="917"/>
        <v>0.10405568312284753</v>
      </c>
    </row>
    <row r="14159" spans="1:13" x14ac:dyDescent="0.3">
      <c r="A14159" s="116">
        <v>42973</v>
      </c>
      <c r="B14159" s="90" t="s">
        <v>151</v>
      </c>
      <c r="C14159" s="103">
        <v>0.69791666666666663</v>
      </c>
      <c r="D14159" s="94" t="s">
        <v>31</v>
      </c>
      <c r="E14159" s="90" t="s">
        <v>4723</v>
      </c>
      <c r="F14159" s="115">
        <v>3.5</v>
      </c>
      <c r="G14159" s="92">
        <v>1</v>
      </c>
      <c r="H14159" s="90" t="s">
        <v>33</v>
      </c>
      <c r="I14159" s="77">
        <f>IF(H14159="Lost",G14159*-1,IF(H14159="Won",     IF(D14159="E/W",            G14159*(F14159-1)*0.5*1.25,    IF(D14159="place",   G14159*(F14159-1) *0.95,  G14159*(F14159-1) )),            IF(H14159="Placed",     (G14159*-0.5)  + (0.5*G14159*(F14159-1)*0.2),0)         ))</f>
        <v>-1</v>
      </c>
      <c r="J14159" s="18">
        <f t="shared" si="918"/>
        <v>1449.1200000000033</v>
      </c>
      <c r="K14159" s="19" t="str">
        <f t="shared" si="916"/>
        <v>Aug-17</v>
      </c>
      <c r="L14159" s="20">
        <f t="shared" si="919"/>
        <v>13937</v>
      </c>
      <c r="M14159" s="21">
        <f t="shared" si="917"/>
        <v>0.10397646552342708</v>
      </c>
    </row>
    <row r="14160" spans="1:13" x14ac:dyDescent="0.3">
      <c r="A14160" s="116">
        <v>42973</v>
      </c>
      <c r="B14160" s="90" t="s">
        <v>71</v>
      </c>
      <c r="C14160" s="103">
        <v>0.70138888888888884</v>
      </c>
      <c r="D14160" s="94" t="s">
        <v>31</v>
      </c>
      <c r="E14160" s="90" t="s">
        <v>4724</v>
      </c>
      <c r="F14160" s="115">
        <v>4</v>
      </c>
      <c r="G14160" s="92">
        <v>1</v>
      </c>
      <c r="H14160" s="90" t="s">
        <v>33</v>
      </c>
      <c r="I14160" s="77">
        <f>IF(H14160="Lost",G14160*-1,IF(H14160="Won",     IF(D14160="E/W",            G14160*(F14160-1)*0.5*1.25,    IF(D14160="place",   G14160*(F14160-1) *0.95,  G14160*(F14160-1) )),            IF(H14160="Placed",     (G14160*-0.5)  + (0.5*G14160*(F14160-1)*0.2),0)         ))</f>
        <v>-1</v>
      </c>
      <c r="J14160" s="18">
        <f t="shared" si="918"/>
        <v>1448.1200000000033</v>
      </c>
      <c r="K14160" s="19" t="str">
        <f t="shared" si="916"/>
        <v>Aug-17</v>
      </c>
      <c r="L14160" s="20">
        <f t="shared" si="919"/>
        <v>13938</v>
      </c>
      <c r="M14160" s="21">
        <f t="shared" si="917"/>
        <v>0.10389725929114674</v>
      </c>
    </row>
    <row r="14161" spans="1:13" x14ac:dyDescent="0.3">
      <c r="A14161" s="116">
        <v>42973</v>
      </c>
      <c r="B14161" s="90" t="s">
        <v>71</v>
      </c>
      <c r="C14161" s="103">
        <v>0.82986111111111116</v>
      </c>
      <c r="D14161" s="94" t="s">
        <v>31</v>
      </c>
      <c r="E14161" s="90" t="s">
        <v>4725</v>
      </c>
      <c r="F14161" s="115">
        <v>3.5</v>
      </c>
      <c r="G14161" s="92">
        <v>1</v>
      </c>
      <c r="H14161" s="90" t="s">
        <v>33</v>
      </c>
      <c r="I14161" s="77">
        <f>IF(H14161="Lost",G14161*-1,IF(H14161="Won",     IF(D14161="E/W",            G14161*(F14161-1)*0.5*1.25,    IF(D14161="place",   G14161*(F14161-1) *0.95,  G14161*(F14161-1) )),            IF(H14161="Placed",     (G14161*-0.5)  + (0.5*G14161*(F14161-1)*0.2),0)         ))</f>
        <v>-1</v>
      </c>
      <c r="J14161" s="18">
        <f t="shared" si="918"/>
        <v>1447.1200000000033</v>
      </c>
      <c r="K14161" s="19" t="str">
        <f t="shared" si="916"/>
        <v>Aug-17</v>
      </c>
      <c r="L14161" s="20">
        <f t="shared" si="919"/>
        <v>13939</v>
      </c>
      <c r="M14161" s="21">
        <f t="shared" si="917"/>
        <v>0.10381806442356004</v>
      </c>
    </row>
    <row r="14162" spans="1:13" x14ac:dyDescent="0.3">
      <c r="A14162" s="137">
        <v>42973</v>
      </c>
      <c r="B14162" s="134" t="s">
        <v>141</v>
      </c>
      <c r="C14162" s="136">
        <v>13.35</v>
      </c>
      <c r="D14162" s="94"/>
      <c r="E14162" s="134" t="s">
        <v>11848</v>
      </c>
      <c r="F14162" s="136">
        <v>4.5</v>
      </c>
      <c r="G14162" s="91">
        <v>1</v>
      </c>
      <c r="H14162" s="46">
        <v>3</v>
      </c>
      <c r="I14162" s="47">
        <v>-1</v>
      </c>
      <c r="J14162" s="18">
        <f t="shared" si="918"/>
        <v>1446.1200000000033</v>
      </c>
      <c r="K14162" s="19" t="str">
        <f t="shared" si="916"/>
        <v>Aug-17</v>
      </c>
      <c r="L14162" s="20">
        <f t="shared" si="919"/>
        <v>13940</v>
      </c>
      <c r="M14162" s="21">
        <f t="shared" si="917"/>
        <v>0.10373888091822119</v>
      </c>
    </row>
    <row r="14163" spans="1:13" x14ac:dyDescent="0.3">
      <c r="A14163" s="137">
        <v>42973</v>
      </c>
      <c r="B14163" s="134" t="s">
        <v>151</v>
      </c>
      <c r="C14163" s="136">
        <v>13.5</v>
      </c>
      <c r="D14163" s="94"/>
      <c r="E14163" s="134" t="s">
        <v>11849</v>
      </c>
      <c r="F14163" s="136">
        <v>5.5</v>
      </c>
      <c r="G14163" s="91">
        <v>1</v>
      </c>
      <c r="H14163" s="46">
        <v>3</v>
      </c>
      <c r="I14163" s="47">
        <v>-1</v>
      </c>
      <c r="J14163" s="18">
        <f t="shared" si="918"/>
        <v>1445.1200000000033</v>
      </c>
      <c r="K14163" s="19" t="str">
        <f t="shared" si="916"/>
        <v>Aug-17</v>
      </c>
      <c r="L14163" s="20">
        <f t="shared" si="919"/>
        <v>13941</v>
      </c>
      <c r="M14163" s="21">
        <f t="shared" si="917"/>
        <v>0.10365970877268513</v>
      </c>
    </row>
    <row r="14164" spans="1:13" x14ac:dyDescent="0.3">
      <c r="A14164" s="137">
        <v>42973</v>
      </c>
      <c r="B14164" s="134" t="s">
        <v>52</v>
      </c>
      <c r="C14164" s="136">
        <v>14.05</v>
      </c>
      <c r="D14164" s="94"/>
      <c r="E14164" s="134" t="s">
        <v>11850</v>
      </c>
      <c r="F14164" s="136">
        <v>4.33</v>
      </c>
      <c r="G14164" s="91">
        <v>1</v>
      </c>
      <c r="H14164" s="46">
        <v>1</v>
      </c>
      <c r="I14164" s="47">
        <v>3.33</v>
      </c>
      <c r="J14164" s="18">
        <f t="shared" si="918"/>
        <v>1448.4500000000032</v>
      </c>
      <c r="K14164" s="19" t="str">
        <f t="shared" si="916"/>
        <v>Aug-17</v>
      </c>
      <c r="L14164" s="20">
        <f t="shared" si="919"/>
        <v>13942</v>
      </c>
      <c r="M14164" s="21">
        <f t="shared" si="917"/>
        <v>0.1038911203557598</v>
      </c>
    </row>
    <row r="14165" spans="1:13" x14ac:dyDescent="0.3">
      <c r="A14165" s="137">
        <v>42973</v>
      </c>
      <c r="B14165" s="134" t="s">
        <v>52</v>
      </c>
      <c r="C14165" s="136">
        <v>14.4</v>
      </c>
      <c r="D14165" s="94"/>
      <c r="E14165" s="134" t="s">
        <v>11852</v>
      </c>
      <c r="F14165" s="136">
        <v>6</v>
      </c>
      <c r="G14165" s="91">
        <v>1</v>
      </c>
      <c r="H14165" s="46">
        <v>3</v>
      </c>
      <c r="I14165" s="47">
        <v>-1</v>
      </c>
      <c r="J14165" s="18">
        <f t="shared" si="918"/>
        <v>1447.4500000000032</v>
      </c>
      <c r="K14165" s="19" t="str">
        <f t="shared" si="916"/>
        <v>Aug-17</v>
      </c>
      <c r="L14165" s="20">
        <f t="shared" si="919"/>
        <v>13943</v>
      </c>
      <c r="M14165" s="21">
        <f t="shared" si="917"/>
        <v>0.10381194864806736</v>
      </c>
    </row>
    <row r="14166" spans="1:13" x14ac:dyDescent="0.3">
      <c r="A14166" s="137">
        <v>42973</v>
      </c>
      <c r="B14166" s="134" t="s">
        <v>52</v>
      </c>
      <c r="C14166" s="136">
        <v>14.4</v>
      </c>
      <c r="D14166" s="94"/>
      <c r="E14166" s="134" t="s">
        <v>11851</v>
      </c>
      <c r="F14166" s="136">
        <v>5.5</v>
      </c>
      <c r="G14166" s="91">
        <v>1</v>
      </c>
      <c r="H14166" s="46">
        <v>6</v>
      </c>
      <c r="I14166" s="47">
        <v>-1</v>
      </c>
      <c r="J14166" s="18">
        <f t="shared" si="918"/>
        <v>1446.4500000000032</v>
      </c>
      <c r="K14166" s="19" t="str">
        <f t="shared" si="916"/>
        <v>Aug-17</v>
      </c>
      <c r="L14166" s="20">
        <f t="shared" si="919"/>
        <v>13944</v>
      </c>
      <c r="M14166" s="21">
        <f t="shared" si="917"/>
        <v>0.10373278829604154</v>
      </c>
    </row>
    <row r="14167" spans="1:13" x14ac:dyDescent="0.3">
      <c r="A14167" s="137">
        <v>42973</v>
      </c>
      <c r="B14167" s="134" t="s">
        <v>52</v>
      </c>
      <c r="C14167" s="136">
        <v>15.15</v>
      </c>
      <c r="D14167" s="94"/>
      <c r="E14167" s="134" t="s">
        <v>11853</v>
      </c>
      <c r="F14167" s="136">
        <v>4.5</v>
      </c>
      <c r="G14167" s="91">
        <v>1</v>
      </c>
      <c r="H14167" s="46">
        <v>2</v>
      </c>
      <c r="I14167" s="47">
        <v>-1</v>
      </c>
      <c r="J14167" s="18">
        <f t="shared" si="918"/>
        <v>1445.4500000000032</v>
      </c>
      <c r="K14167" s="19" t="str">
        <f t="shared" si="916"/>
        <v>Aug-17</v>
      </c>
      <c r="L14167" s="20">
        <f t="shared" si="919"/>
        <v>13945</v>
      </c>
      <c r="M14167" s="21">
        <f t="shared" si="917"/>
        <v>0.10365363929723939</v>
      </c>
    </row>
    <row r="14168" spans="1:13" x14ac:dyDescent="0.3">
      <c r="A14168" s="137">
        <v>42973</v>
      </c>
      <c r="B14168" s="134" t="s">
        <v>52</v>
      </c>
      <c r="C14168" s="136">
        <v>15.5</v>
      </c>
      <c r="D14168" s="94"/>
      <c r="E14168" s="134" t="s">
        <v>11854</v>
      </c>
      <c r="F14168" s="136">
        <v>4.5</v>
      </c>
      <c r="G14168" s="91">
        <v>1</v>
      </c>
      <c r="H14168" s="46">
        <v>1</v>
      </c>
      <c r="I14168" s="47">
        <v>3.5</v>
      </c>
      <c r="J14168" s="18">
        <f t="shared" si="918"/>
        <v>1448.9500000000032</v>
      </c>
      <c r="K14168" s="19" t="str">
        <f t="shared" si="916"/>
        <v>Aug-17</v>
      </c>
      <c r="L14168" s="20">
        <f t="shared" si="919"/>
        <v>13946</v>
      </c>
      <c r="M14168" s="21">
        <f t="shared" si="917"/>
        <v>0.1038971748171521</v>
      </c>
    </row>
    <row r="14169" spans="1:13" x14ac:dyDescent="0.3">
      <c r="A14169" s="137">
        <v>42973</v>
      </c>
      <c r="B14169" s="134" t="s">
        <v>52</v>
      </c>
      <c r="C14169" s="136">
        <v>16.25</v>
      </c>
      <c r="D14169" s="94"/>
      <c r="E14169" s="134" t="s">
        <v>5337</v>
      </c>
      <c r="F14169" s="136">
        <v>5</v>
      </c>
      <c r="G14169" s="91">
        <v>1</v>
      </c>
      <c r="H14169" s="46">
        <v>1</v>
      </c>
      <c r="I14169" s="47">
        <v>4</v>
      </c>
      <c r="J14169" s="18">
        <f t="shared" si="918"/>
        <v>1452.9500000000032</v>
      </c>
      <c r="K14169" s="19" t="str">
        <f t="shared" si="916"/>
        <v>Aug-17</v>
      </c>
      <c r="L14169" s="20">
        <f t="shared" si="919"/>
        <v>13947</v>
      </c>
      <c r="M14169" s="21">
        <f t="shared" si="917"/>
        <v>0.10417652541765278</v>
      </c>
    </row>
    <row r="14170" spans="1:13" x14ac:dyDescent="0.3">
      <c r="A14170" s="116">
        <v>42975</v>
      </c>
      <c r="B14170" s="90" t="s">
        <v>133</v>
      </c>
      <c r="C14170" s="103">
        <v>0.62152777777777779</v>
      </c>
      <c r="D14170" s="94" t="s">
        <v>31</v>
      </c>
      <c r="E14170" s="90" t="s">
        <v>4726</v>
      </c>
      <c r="F14170" s="115">
        <v>2.88</v>
      </c>
      <c r="G14170" s="92">
        <v>1</v>
      </c>
      <c r="H14170" s="90" t="s">
        <v>33</v>
      </c>
      <c r="I14170" s="77">
        <f>IF(H14170="Lost",G14170*-1,IF(H14170="Won",     IF(D14170="E/W",            G14170*(F14170-1)*0.5*1.25,    IF(D14170="place",   G14170*(F14170-1) *0.95,  G14170*(F14170-1) )),            IF(H14170="Placed",     (G14170*-0.5)  + (0.5*G14170*(F14170-1)*0.2),0)         ))</f>
        <v>-1</v>
      </c>
      <c r="J14170" s="18">
        <f t="shared" si="918"/>
        <v>1451.9500000000032</v>
      </c>
      <c r="K14170" s="19" t="str">
        <f t="shared" si="916"/>
        <v>Aug-17</v>
      </c>
      <c r="L14170" s="20">
        <f t="shared" si="919"/>
        <v>13948</v>
      </c>
      <c r="M14170" s="21">
        <f t="shared" si="917"/>
        <v>0.10409736162890761</v>
      </c>
    </row>
    <row r="14171" spans="1:13" x14ac:dyDescent="0.3">
      <c r="A14171" s="137">
        <v>42975</v>
      </c>
      <c r="B14171" s="134" t="s">
        <v>30</v>
      </c>
      <c r="C14171" s="136">
        <v>14</v>
      </c>
      <c r="D14171" s="94"/>
      <c r="E14171" s="134" t="s">
        <v>11261</v>
      </c>
      <c r="F14171" s="136">
        <v>5</v>
      </c>
      <c r="G14171" s="89">
        <v>1</v>
      </c>
      <c r="H14171" s="46">
        <v>3</v>
      </c>
      <c r="I14171" s="47">
        <v>-1</v>
      </c>
      <c r="J14171" s="18">
        <f t="shared" si="918"/>
        <v>1450.9500000000032</v>
      </c>
      <c r="K14171" s="19" t="str">
        <f t="shared" si="916"/>
        <v>Aug-17</v>
      </c>
      <c r="L14171" s="20">
        <f t="shared" si="919"/>
        <v>13949</v>
      </c>
      <c r="M14171" s="21">
        <f t="shared" si="917"/>
        <v>0.10401820919062321</v>
      </c>
    </row>
    <row r="14172" spans="1:13" x14ac:dyDescent="0.3">
      <c r="A14172" s="116">
        <v>42976</v>
      </c>
      <c r="B14172" s="90" t="s">
        <v>153</v>
      </c>
      <c r="C14172" s="103">
        <v>0.71180555555555547</v>
      </c>
      <c r="D14172" s="94" t="s">
        <v>31</v>
      </c>
      <c r="E14172" s="90" t="s">
        <v>1051</v>
      </c>
      <c r="F14172" s="115">
        <v>4</v>
      </c>
      <c r="G14172" s="93">
        <v>1</v>
      </c>
      <c r="H14172" s="90" t="s">
        <v>33</v>
      </c>
      <c r="I14172" s="77">
        <f>IF(H14172="Lost",G14172*-1,IF(H14172="Won",     IF(D14172="E/W",            G14172*(F14172-1)*0.5*1.25,    IF(D14172="place",   G14172*(F14172-1) *0.95,  G14172*(F14172-1) )),            IF(H14172="Placed",     (G14172*-0.5)  + (0.5*G14172*(F14172-1)*0.2),0)         ))</f>
        <v>-1</v>
      </c>
      <c r="J14172" s="18">
        <f t="shared" si="918"/>
        <v>1449.9500000000032</v>
      </c>
      <c r="K14172" s="19" t="str">
        <f t="shared" si="916"/>
        <v>Aug-17</v>
      </c>
      <c r="L14172" s="20">
        <f t="shared" si="919"/>
        <v>13950</v>
      </c>
      <c r="M14172" s="21">
        <f t="shared" si="917"/>
        <v>0.10393906810035865</v>
      </c>
    </row>
    <row r="14173" spans="1:13" x14ac:dyDescent="0.3">
      <c r="A14173" s="116">
        <v>42976</v>
      </c>
      <c r="B14173" s="90" t="s">
        <v>135</v>
      </c>
      <c r="C14173" s="103">
        <v>0.72916666666666663</v>
      </c>
      <c r="D14173" s="94" t="s">
        <v>31</v>
      </c>
      <c r="E14173" s="90" t="s">
        <v>4727</v>
      </c>
      <c r="F14173" s="115">
        <v>2.88</v>
      </c>
      <c r="G14173" s="92">
        <v>1</v>
      </c>
      <c r="H14173" s="90" t="s">
        <v>33</v>
      </c>
      <c r="I14173" s="77">
        <f>IF(H14173="Lost",G14173*-1,IF(H14173="Won",     IF(D14173="E/W",            G14173*(F14173-1)*0.5*1.25,    IF(D14173="place",   G14173*(F14173-1) *0.95,  G14173*(F14173-1) )),            IF(H14173="Placed",     (G14173*-0.5)  + (0.5*G14173*(F14173-1)*0.2),0)         ))</f>
        <v>-1</v>
      </c>
      <c r="J14173" s="18">
        <f t="shared" si="918"/>
        <v>1448.9500000000032</v>
      </c>
      <c r="K14173" s="19" t="str">
        <f t="shared" si="916"/>
        <v>Aug-17</v>
      </c>
      <c r="L14173" s="20">
        <f t="shared" si="919"/>
        <v>13951</v>
      </c>
      <c r="M14173" s="21">
        <f t="shared" si="917"/>
        <v>0.10385993835567366</v>
      </c>
    </row>
    <row r="14174" spans="1:13" x14ac:dyDescent="0.3">
      <c r="A14174" s="137">
        <v>42976</v>
      </c>
      <c r="B14174" s="134" t="s">
        <v>138</v>
      </c>
      <c r="C14174" s="136">
        <v>14.35</v>
      </c>
      <c r="D14174" s="94"/>
      <c r="E14174" s="134" t="s">
        <v>5067</v>
      </c>
      <c r="F14174" s="136">
        <v>6</v>
      </c>
      <c r="G14174" s="91">
        <v>1</v>
      </c>
      <c r="H14174" s="46">
        <v>5</v>
      </c>
      <c r="I14174" s="47">
        <v>-1</v>
      </c>
      <c r="J14174" s="18">
        <f t="shared" si="918"/>
        <v>1447.9500000000032</v>
      </c>
      <c r="K14174" s="19" t="str">
        <f t="shared" si="916"/>
        <v>Aug-17</v>
      </c>
      <c r="L14174" s="20">
        <f t="shared" si="919"/>
        <v>13952</v>
      </c>
      <c r="M14174" s="21">
        <f t="shared" si="917"/>
        <v>0.10378081995412868</v>
      </c>
    </row>
    <row r="14175" spans="1:13" x14ac:dyDescent="0.3">
      <c r="A14175" s="137">
        <v>42976</v>
      </c>
      <c r="B14175" s="134" t="s">
        <v>138</v>
      </c>
      <c r="C14175" s="136">
        <v>16.2</v>
      </c>
      <c r="D14175" s="94"/>
      <c r="E14175" s="134" t="s">
        <v>11855</v>
      </c>
      <c r="F14175" s="136">
        <v>4.5</v>
      </c>
      <c r="G14175" s="91">
        <v>1</v>
      </c>
      <c r="H14175" s="46">
        <v>4</v>
      </c>
      <c r="I14175" s="47">
        <v>-1</v>
      </c>
      <c r="J14175" s="18">
        <f t="shared" si="918"/>
        <v>1446.9500000000032</v>
      </c>
      <c r="K14175" s="19" t="str">
        <f t="shared" si="916"/>
        <v>Aug-17</v>
      </c>
      <c r="L14175" s="20">
        <f t="shared" si="919"/>
        <v>13953</v>
      </c>
      <c r="M14175" s="21">
        <f t="shared" si="917"/>
        <v>0.10370171289328484</v>
      </c>
    </row>
    <row r="14176" spans="1:13" x14ac:dyDescent="0.3">
      <c r="A14176" s="139">
        <v>42976</v>
      </c>
      <c r="B14176" s="131" t="s">
        <v>69</v>
      </c>
      <c r="C14176" s="132">
        <v>17.149999999999999</v>
      </c>
      <c r="D14176" s="94"/>
      <c r="E14176" s="131" t="s">
        <v>4602</v>
      </c>
      <c r="F14176" s="140">
        <v>4.33</v>
      </c>
      <c r="G14176" s="91">
        <v>1</v>
      </c>
      <c r="H14176" s="49" t="s">
        <v>11526</v>
      </c>
      <c r="I14176" s="42">
        <v>-1</v>
      </c>
      <c r="J14176" s="18">
        <f t="shared" si="918"/>
        <v>1445.9500000000032</v>
      </c>
      <c r="K14176" s="19" t="str">
        <f t="shared" si="916"/>
        <v>Aug-17</v>
      </c>
      <c r="L14176" s="20">
        <f t="shared" si="919"/>
        <v>13954</v>
      </c>
      <c r="M14176" s="21">
        <f t="shared" si="917"/>
        <v>0.10362261717070398</v>
      </c>
    </row>
    <row r="14177" spans="1:13" x14ac:dyDescent="0.3">
      <c r="A14177" s="139">
        <v>42976</v>
      </c>
      <c r="B14177" s="131" t="s">
        <v>153</v>
      </c>
      <c r="C14177" s="132">
        <v>19.05</v>
      </c>
      <c r="D14177" s="94"/>
      <c r="E14177" s="131" t="s">
        <v>3467</v>
      </c>
      <c r="F14177" s="140">
        <v>5</v>
      </c>
      <c r="G14177" s="91">
        <v>1</v>
      </c>
      <c r="H14177" s="49" t="s">
        <v>11446</v>
      </c>
      <c r="I14177" s="42">
        <v>-1</v>
      </c>
      <c r="J14177" s="18">
        <f t="shared" si="918"/>
        <v>1444.9500000000032</v>
      </c>
      <c r="K14177" s="19" t="str">
        <f t="shared" si="916"/>
        <v>Aug-17</v>
      </c>
      <c r="L14177" s="20">
        <f t="shared" si="919"/>
        <v>13955</v>
      </c>
      <c r="M14177" s="21">
        <f t="shared" si="917"/>
        <v>0.10354353278394864</v>
      </c>
    </row>
    <row r="14178" spans="1:13" x14ac:dyDescent="0.3">
      <c r="A14178" s="139">
        <v>42976</v>
      </c>
      <c r="B14178" s="131" t="s">
        <v>69</v>
      </c>
      <c r="C14178" s="132">
        <v>19.45</v>
      </c>
      <c r="D14178" s="94"/>
      <c r="E14178" s="131" t="s">
        <v>9592</v>
      </c>
      <c r="F14178" s="140">
        <v>5</v>
      </c>
      <c r="G14178" s="91">
        <v>1</v>
      </c>
      <c r="H14178" s="49" t="s">
        <v>6526</v>
      </c>
      <c r="I14178" s="42">
        <v>4</v>
      </c>
      <c r="J14178" s="18">
        <f t="shared" si="918"/>
        <v>1448.9500000000032</v>
      </c>
      <c r="K14178" s="19" t="str">
        <f t="shared" si="916"/>
        <v>Aug-17</v>
      </c>
      <c r="L14178" s="20">
        <f t="shared" si="919"/>
        <v>13956</v>
      </c>
      <c r="M14178" s="21">
        <f t="shared" si="917"/>
        <v>0.1038227285755233</v>
      </c>
    </row>
    <row r="14179" spans="1:13" x14ac:dyDescent="0.3">
      <c r="A14179" s="116">
        <v>42977</v>
      </c>
      <c r="B14179" s="90" t="s">
        <v>61</v>
      </c>
      <c r="C14179" s="103">
        <v>0.59722222222222221</v>
      </c>
      <c r="D14179" s="94" t="s">
        <v>31</v>
      </c>
      <c r="E14179" s="90" t="s">
        <v>4728</v>
      </c>
      <c r="F14179" s="115">
        <v>4</v>
      </c>
      <c r="G14179" s="92">
        <v>1</v>
      </c>
      <c r="H14179" s="90" t="s">
        <v>33</v>
      </c>
      <c r="I14179" s="77">
        <f>IF(H14179="Lost",G14179*-1,IF(H14179="Won",     IF(D14179="E/W",            G14179*(F14179-1)*0.5*1.25,    IF(D14179="place",   G14179*(F14179-1) *0.95,  G14179*(F14179-1) )),            IF(H14179="Placed",     (G14179*-0.5)  + (0.5*G14179*(F14179-1)*0.2),0)         ))</f>
        <v>-1</v>
      </c>
      <c r="J14179" s="18">
        <f t="shared" si="918"/>
        <v>1447.9500000000032</v>
      </c>
      <c r="K14179" s="19" t="str">
        <f t="shared" si="916"/>
        <v>Aug-17</v>
      </c>
      <c r="L14179" s="20">
        <f t="shared" si="919"/>
        <v>13957</v>
      </c>
      <c r="M14179" s="21">
        <f t="shared" si="917"/>
        <v>0.10374364118363569</v>
      </c>
    </row>
    <row r="14180" spans="1:13" x14ac:dyDescent="0.3">
      <c r="A14180" s="116">
        <v>42977</v>
      </c>
      <c r="B14180" s="90" t="s">
        <v>97</v>
      </c>
      <c r="C14180" s="103">
        <v>0.60416666666666663</v>
      </c>
      <c r="D14180" s="94" t="s">
        <v>31</v>
      </c>
      <c r="E14180" s="90" t="s">
        <v>4729</v>
      </c>
      <c r="F14180" s="115">
        <v>3.25</v>
      </c>
      <c r="G14180" s="92">
        <v>1</v>
      </c>
      <c r="H14180" s="90" t="s">
        <v>42</v>
      </c>
      <c r="I14180" s="77">
        <f>IF(H14180="Lost",G14180*-1,IF(H14180="Won",     IF(D14180="E/W",            G14180*(F14180-1)*0.5*1.25,    IF(D14180="place",   G14180*(F14180-1) *0.95,  G14180*(F14180-1) )),            IF(H14180="Placed",     (G14180*-0.5)  + (0.5*G14180*(F14180-1)*0.2),0)         ))</f>
        <v>2.25</v>
      </c>
      <c r="J14180" s="18">
        <f t="shared" si="918"/>
        <v>1450.2000000000032</v>
      </c>
      <c r="K14180" s="19" t="str">
        <f t="shared" si="916"/>
        <v>Aug-17</v>
      </c>
      <c r="L14180" s="20">
        <f t="shared" si="919"/>
        <v>13958</v>
      </c>
      <c r="M14180" s="21">
        <f t="shared" si="917"/>
        <v>0.1038974065052302</v>
      </c>
    </row>
    <row r="14181" spans="1:13" x14ac:dyDescent="0.3">
      <c r="A14181" s="116">
        <v>42977</v>
      </c>
      <c r="B14181" s="90" t="s">
        <v>41</v>
      </c>
      <c r="C14181" s="103">
        <v>0.69097222222222221</v>
      </c>
      <c r="D14181" s="94" t="s">
        <v>31</v>
      </c>
      <c r="E14181" s="90" t="s">
        <v>4730</v>
      </c>
      <c r="F14181" s="115">
        <v>4</v>
      </c>
      <c r="G14181" s="92">
        <v>1</v>
      </c>
      <c r="H14181" s="90" t="s">
        <v>33</v>
      </c>
      <c r="I14181" s="77">
        <f>IF(H14181="Lost",G14181*-1,IF(H14181="Won",     IF(D14181="E/W",            G14181*(F14181-1)*0.5*1.25,    IF(D14181="place",   G14181*(F14181-1) *0.95,  G14181*(F14181-1) )),            IF(H14181="Placed",     (G14181*-0.5)  + (0.5*G14181*(F14181-1)*0.2),0)         ))</f>
        <v>-1</v>
      </c>
      <c r="J14181" s="18">
        <f t="shared" si="918"/>
        <v>1449.2000000000032</v>
      </c>
      <c r="K14181" s="19" t="str">
        <f t="shared" si="916"/>
        <v>Aug-17</v>
      </c>
      <c r="L14181" s="20">
        <f t="shared" si="919"/>
        <v>13959</v>
      </c>
      <c r="M14181" s="21">
        <f t="shared" si="917"/>
        <v>0.10381832509492107</v>
      </c>
    </row>
    <row r="14182" spans="1:13" x14ac:dyDescent="0.3">
      <c r="A14182" s="116">
        <v>42977</v>
      </c>
      <c r="B14182" s="90" t="s">
        <v>41</v>
      </c>
      <c r="C14182" s="103">
        <v>0.73263888888888884</v>
      </c>
      <c r="D14182" s="94" t="s">
        <v>31</v>
      </c>
      <c r="E14182" s="90" t="s">
        <v>4731</v>
      </c>
      <c r="F14182" s="115">
        <v>3.5</v>
      </c>
      <c r="G14182" s="92">
        <v>1</v>
      </c>
      <c r="H14182" s="90" t="s">
        <v>33</v>
      </c>
      <c r="I14182" s="77">
        <f>IF(H14182="Lost",G14182*-1,IF(H14182="Won",     IF(D14182="E/W",            G14182*(F14182-1)*0.5*1.25,    IF(D14182="place",   G14182*(F14182-1) *0.95,  G14182*(F14182-1) )),            IF(H14182="Placed",     (G14182*-0.5)  + (0.5*G14182*(F14182-1)*0.2),0)         ))</f>
        <v>-1</v>
      </c>
      <c r="J14182" s="18">
        <f t="shared" si="918"/>
        <v>1448.2000000000032</v>
      </c>
      <c r="K14182" s="19" t="str">
        <f t="shared" si="916"/>
        <v>Aug-17</v>
      </c>
      <c r="L14182" s="20">
        <f t="shared" si="919"/>
        <v>13960</v>
      </c>
      <c r="M14182" s="21">
        <f t="shared" si="917"/>
        <v>0.10373925501432688</v>
      </c>
    </row>
    <row r="14183" spans="1:13" x14ac:dyDescent="0.3">
      <c r="A14183" s="137">
        <v>42977</v>
      </c>
      <c r="B14183" s="134" t="s">
        <v>29</v>
      </c>
      <c r="C14183" s="136">
        <v>14.4</v>
      </c>
      <c r="D14183" s="94"/>
      <c r="E14183" s="134" t="s">
        <v>11856</v>
      </c>
      <c r="F14183" s="136">
        <v>5</v>
      </c>
      <c r="G14183" s="91">
        <v>1</v>
      </c>
      <c r="H14183" s="46">
        <v>2</v>
      </c>
      <c r="I14183" s="47">
        <v>-1</v>
      </c>
      <c r="J14183" s="18">
        <f t="shared" si="918"/>
        <v>1447.2000000000032</v>
      </c>
      <c r="K14183" s="19" t="str">
        <f t="shared" si="916"/>
        <v>Aug-17</v>
      </c>
      <c r="L14183" s="20">
        <f t="shared" si="919"/>
        <v>13961</v>
      </c>
      <c r="M14183" s="21">
        <f t="shared" si="917"/>
        <v>0.10366019626101305</v>
      </c>
    </row>
    <row r="14184" spans="1:13" x14ac:dyDescent="0.3">
      <c r="A14184" s="137">
        <v>42977</v>
      </c>
      <c r="B14184" s="134" t="s">
        <v>61</v>
      </c>
      <c r="C14184" s="136">
        <v>15.5</v>
      </c>
      <c r="D14184" s="94"/>
      <c r="E14184" s="134" t="s">
        <v>11858</v>
      </c>
      <c r="F14184" s="136">
        <v>4.5</v>
      </c>
      <c r="G14184" s="91">
        <v>1</v>
      </c>
      <c r="H14184" s="46">
        <v>3</v>
      </c>
      <c r="I14184" s="47">
        <v>-1</v>
      </c>
      <c r="J14184" s="18">
        <f t="shared" si="918"/>
        <v>1446.2000000000032</v>
      </c>
      <c r="K14184" s="19" t="str">
        <f t="shared" si="916"/>
        <v>Aug-17</v>
      </c>
      <c r="L14184" s="20">
        <f t="shared" si="919"/>
        <v>13962</v>
      </c>
      <c r="M14184" s="21">
        <f t="shared" si="917"/>
        <v>0.10358114883254571</v>
      </c>
    </row>
    <row r="14185" spans="1:13" x14ac:dyDescent="0.3">
      <c r="A14185" s="137">
        <v>42977</v>
      </c>
      <c r="B14185" s="134" t="s">
        <v>29</v>
      </c>
      <c r="C14185" s="136">
        <v>16.399999999999999</v>
      </c>
      <c r="D14185" s="94"/>
      <c r="E14185" s="134" t="s">
        <v>11857</v>
      </c>
      <c r="F14185" s="136">
        <v>4.5</v>
      </c>
      <c r="G14185" s="91">
        <v>1</v>
      </c>
      <c r="H14185" s="46">
        <v>3</v>
      </c>
      <c r="I14185" s="47">
        <v>-1</v>
      </c>
      <c r="J14185" s="18">
        <f t="shared" si="918"/>
        <v>1445.2000000000032</v>
      </c>
      <c r="K14185" s="19" t="str">
        <f t="shared" si="916"/>
        <v>Aug-17</v>
      </c>
      <c r="L14185" s="20">
        <f t="shared" si="919"/>
        <v>13963</v>
      </c>
      <c r="M14185" s="21">
        <f t="shared" si="917"/>
        <v>0.10350211272649168</v>
      </c>
    </row>
    <row r="14186" spans="1:13" x14ac:dyDescent="0.3">
      <c r="A14186" s="137">
        <v>42977</v>
      </c>
      <c r="B14186" s="134" t="s">
        <v>61</v>
      </c>
      <c r="C14186" s="136">
        <v>16.5</v>
      </c>
      <c r="D14186" s="94"/>
      <c r="E14186" s="134" t="s">
        <v>11705</v>
      </c>
      <c r="F14186" s="136">
        <v>4.5</v>
      </c>
      <c r="G14186" s="91">
        <v>1</v>
      </c>
      <c r="H14186" s="46">
        <v>1</v>
      </c>
      <c r="I14186" s="47">
        <v>4</v>
      </c>
      <c r="J14186" s="18">
        <f t="shared" si="918"/>
        <v>1449.2000000000032</v>
      </c>
      <c r="K14186" s="19" t="str">
        <f t="shared" si="916"/>
        <v>Aug-17</v>
      </c>
      <c r="L14186" s="20">
        <f t="shared" si="919"/>
        <v>13964</v>
      </c>
      <c r="M14186" s="21">
        <f t="shared" si="917"/>
        <v>0.10378115153251241</v>
      </c>
    </row>
    <row r="14187" spans="1:13" x14ac:dyDescent="0.3">
      <c r="A14187" s="139">
        <v>42977</v>
      </c>
      <c r="B14187" s="131" t="s">
        <v>41</v>
      </c>
      <c r="C14187" s="132">
        <v>17.350000000000001</v>
      </c>
      <c r="D14187" s="94"/>
      <c r="E14187" s="131" t="s">
        <v>4212</v>
      </c>
      <c r="F14187" s="132">
        <v>6</v>
      </c>
      <c r="G14187" s="91">
        <v>1</v>
      </c>
      <c r="H14187" s="49" t="s">
        <v>6526</v>
      </c>
      <c r="I14187" s="50">
        <v>6</v>
      </c>
      <c r="J14187" s="18">
        <f t="shared" si="918"/>
        <v>1455.2000000000032</v>
      </c>
      <c r="K14187" s="19" t="str">
        <f t="shared" si="916"/>
        <v>Aug-17</v>
      </c>
      <c r="L14187" s="20">
        <f t="shared" si="919"/>
        <v>13965</v>
      </c>
      <c r="M14187" s="21">
        <f t="shared" si="917"/>
        <v>0.10420336555674925</v>
      </c>
    </row>
    <row r="14188" spans="1:13" x14ac:dyDescent="0.3">
      <c r="A14188" s="116">
        <v>42978</v>
      </c>
      <c r="B14188" s="90" t="s">
        <v>97</v>
      </c>
      <c r="C14188" s="103">
        <v>0.625</v>
      </c>
      <c r="D14188" s="94" t="s">
        <v>31</v>
      </c>
      <c r="E14188" s="90" t="s">
        <v>4732</v>
      </c>
      <c r="F14188" s="115">
        <v>3</v>
      </c>
      <c r="G14188" s="92">
        <v>1</v>
      </c>
      <c r="H14188" s="90" t="s">
        <v>33</v>
      </c>
      <c r="I14188" s="77">
        <f>IF(H14188="Lost",G14188*-1,IF(H14188="Won",     IF(D14188="E/W",            G14188*(F14188-1)*0.5*1.25,    IF(D14188="place",   G14188*(F14188-1) *0.95,  G14188*(F14188-1) )),            IF(H14188="Placed",     (G14188*-0.5)  + (0.5*G14188*(F14188-1)*0.2),0)         ))</f>
        <v>-1</v>
      </c>
      <c r="J14188" s="18">
        <f t="shared" si="918"/>
        <v>1454.2000000000032</v>
      </c>
      <c r="K14188" s="19" t="str">
        <f t="shared" si="916"/>
        <v>Aug-17</v>
      </c>
      <c r="L14188" s="20">
        <f t="shared" si="919"/>
        <v>13966</v>
      </c>
      <c r="M14188" s="21">
        <f t="shared" si="917"/>
        <v>0.10412430187598476</v>
      </c>
    </row>
    <row r="14189" spans="1:13" x14ac:dyDescent="0.3">
      <c r="A14189" s="116">
        <v>42978</v>
      </c>
      <c r="B14189" s="90" t="s">
        <v>97</v>
      </c>
      <c r="C14189" s="103">
        <v>0.66666666666666663</v>
      </c>
      <c r="D14189" s="94" t="s">
        <v>31</v>
      </c>
      <c r="E14189" s="90" t="s">
        <v>4733</v>
      </c>
      <c r="F14189" s="115">
        <v>3</v>
      </c>
      <c r="G14189" s="92">
        <v>1</v>
      </c>
      <c r="H14189" s="90" t="s">
        <v>42</v>
      </c>
      <c r="I14189" s="77">
        <f>IF(H14189="Lost",G14189*-1,IF(H14189="Won",     IF(D14189="E/W",            G14189*(F14189-1)*0.5*1.25,    IF(D14189="place",   G14189*(F14189-1) *0.95,  G14189*(F14189-1) )),            IF(H14189="Placed",     (G14189*-0.5)  + (0.5*G14189*(F14189-1)*0.2),0)         ))</f>
        <v>2</v>
      </c>
      <c r="J14189" s="18">
        <f t="shared" si="918"/>
        <v>1456.2000000000032</v>
      </c>
      <c r="K14189" s="19" t="str">
        <f t="shared" si="916"/>
        <v>Aug-17</v>
      </c>
      <c r="L14189" s="20">
        <f t="shared" si="919"/>
        <v>13967</v>
      </c>
      <c r="M14189" s="21">
        <f t="shared" si="917"/>
        <v>0.10426004152645545</v>
      </c>
    </row>
    <row r="14190" spans="1:13" x14ac:dyDescent="0.3">
      <c r="A14190" s="116">
        <v>42978</v>
      </c>
      <c r="B14190" s="90" t="s">
        <v>56</v>
      </c>
      <c r="C14190" s="103">
        <v>0.67361111111111116</v>
      </c>
      <c r="D14190" s="94" t="s">
        <v>31</v>
      </c>
      <c r="E14190" s="90" t="s">
        <v>4734</v>
      </c>
      <c r="F14190" s="115">
        <v>3.25</v>
      </c>
      <c r="G14190" s="92">
        <v>1</v>
      </c>
      <c r="H14190" s="90" t="s">
        <v>33</v>
      </c>
      <c r="I14190" s="77">
        <f>IF(H14190="Lost",G14190*-1,IF(H14190="Won",     IF(D14190="E/W",            G14190*(F14190-1)*0.5*1.25,    IF(D14190="place",   G14190*(F14190-1) *0.95,  G14190*(F14190-1) )),            IF(H14190="Placed",     (G14190*-0.5)  + (0.5*G14190*(F14190-1)*0.2),0)         ))</f>
        <v>-1</v>
      </c>
      <c r="J14190" s="18">
        <f t="shared" si="918"/>
        <v>1455.2000000000032</v>
      </c>
      <c r="K14190" s="19" t="str">
        <f t="shared" si="916"/>
        <v>Aug-17</v>
      </c>
      <c r="L14190" s="20">
        <f t="shared" si="919"/>
        <v>13968</v>
      </c>
      <c r="M14190" s="21">
        <f t="shared" si="917"/>
        <v>0.10418098510882039</v>
      </c>
    </row>
    <row r="14191" spans="1:13" x14ac:dyDescent="0.3">
      <c r="A14191" s="137">
        <v>42978</v>
      </c>
      <c r="B14191" s="134" t="s">
        <v>56</v>
      </c>
      <c r="C14191" s="136">
        <v>14.1</v>
      </c>
      <c r="D14191" s="94"/>
      <c r="E14191" s="134" t="s">
        <v>11862</v>
      </c>
      <c r="F14191" s="136">
        <v>4.5</v>
      </c>
      <c r="G14191" s="91">
        <v>1</v>
      </c>
      <c r="H14191" s="46">
        <v>2</v>
      </c>
      <c r="I14191" s="47">
        <v>-1</v>
      </c>
      <c r="J14191" s="18">
        <f t="shared" si="918"/>
        <v>1454.2000000000032</v>
      </c>
      <c r="K14191" s="19" t="str">
        <f t="shared" si="916"/>
        <v>Aug-17</v>
      </c>
      <c r="L14191" s="20">
        <f t="shared" si="919"/>
        <v>13969</v>
      </c>
      <c r="M14191" s="21">
        <f t="shared" si="917"/>
        <v>0.10410194001002242</v>
      </c>
    </row>
    <row r="14192" spans="1:13" x14ac:dyDescent="0.3">
      <c r="A14192" s="139">
        <v>42978</v>
      </c>
      <c r="B14192" s="131" t="s">
        <v>82</v>
      </c>
      <c r="C14192" s="132">
        <v>17.3</v>
      </c>
      <c r="D14192" s="94"/>
      <c r="E14192" s="131" t="s">
        <v>4807</v>
      </c>
      <c r="F14192" s="132">
        <v>5</v>
      </c>
      <c r="G14192" s="91">
        <v>1</v>
      </c>
      <c r="H14192" s="49" t="s">
        <v>6518</v>
      </c>
      <c r="I14192" s="50">
        <v>-1</v>
      </c>
      <c r="J14192" s="18">
        <f t="shared" si="918"/>
        <v>1453.2000000000032</v>
      </c>
      <c r="K14192" s="19" t="str">
        <f t="shared" si="916"/>
        <v>Aug-17</v>
      </c>
      <c r="L14192" s="20">
        <f t="shared" si="919"/>
        <v>13970</v>
      </c>
      <c r="M14192" s="21">
        <f t="shared" si="917"/>
        <v>0.10402290622763087</v>
      </c>
    </row>
    <row r="14193" spans="1:13" x14ac:dyDescent="0.3">
      <c r="A14193" s="139">
        <v>42978</v>
      </c>
      <c r="B14193" s="131" t="s">
        <v>82</v>
      </c>
      <c r="C14193" s="132">
        <v>18</v>
      </c>
      <c r="D14193" s="94"/>
      <c r="E14193" s="131" t="s">
        <v>11859</v>
      </c>
      <c r="F14193" s="132">
        <v>4.5</v>
      </c>
      <c r="G14193" s="91">
        <v>1</v>
      </c>
      <c r="H14193" s="49" t="s">
        <v>6518</v>
      </c>
      <c r="I14193" s="50">
        <v>-1</v>
      </c>
      <c r="J14193" s="18">
        <f t="shared" si="918"/>
        <v>1452.2000000000032</v>
      </c>
      <c r="K14193" s="19" t="str">
        <f t="shared" si="916"/>
        <v>Aug-17</v>
      </c>
      <c r="L14193" s="20">
        <f t="shared" si="919"/>
        <v>13971</v>
      </c>
      <c r="M14193" s="21">
        <f t="shared" si="917"/>
        <v>0.10394388375921575</v>
      </c>
    </row>
    <row r="14194" spans="1:13" x14ac:dyDescent="0.3">
      <c r="A14194" s="139">
        <v>42978</v>
      </c>
      <c r="B14194" s="131" t="s">
        <v>82</v>
      </c>
      <c r="C14194" s="132">
        <v>19.3</v>
      </c>
      <c r="D14194" s="94"/>
      <c r="E14194" s="131" t="s">
        <v>11860</v>
      </c>
      <c r="F14194" s="132">
        <v>6</v>
      </c>
      <c r="G14194" s="91">
        <v>1</v>
      </c>
      <c r="H14194" s="49" t="s">
        <v>6518</v>
      </c>
      <c r="I14194" s="50">
        <v>-1</v>
      </c>
      <c r="J14194" s="18">
        <f t="shared" si="918"/>
        <v>1451.2000000000032</v>
      </c>
      <c r="K14194" s="19" t="str">
        <f t="shared" si="916"/>
        <v>Aug-17</v>
      </c>
      <c r="L14194" s="20">
        <f t="shared" si="919"/>
        <v>13972</v>
      </c>
      <c r="M14194" s="21">
        <f t="shared" si="917"/>
        <v>0.10386487260234778</v>
      </c>
    </row>
    <row r="14195" spans="1:13" x14ac:dyDescent="0.3">
      <c r="A14195" s="139">
        <v>42978</v>
      </c>
      <c r="B14195" s="131" t="s">
        <v>45</v>
      </c>
      <c r="C14195" s="132">
        <v>19.399999999999999</v>
      </c>
      <c r="D14195" s="94"/>
      <c r="E14195" s="131" t="s">
        <v>11861</v>
      </c>
      <c r="F14195" s="132">
        <v>5</v>
      </c>
      <c r="G14195" s="91">
        <v>1</v>
      </c>
      <c r="H14195" s="49" t="s">
        <v>11526</v>
      </c>
      <c r="I14195" s="50">
        <v>-1</v>
      </c>
      <c r="J14195" s="18">
        <f t="shared" si="918"/>
        <v>1450.2000000000032</v>
      </c>
      <c r="K14195" s="19" t="str">
        <f t="shared" si="916"/>
        <v>Aug-17</v>
      </c>
      <c r="L14195" s="20">
        <f t="shared" si="919"/>
        <v>13973</v>
      </c>
      <c r="M14195" s="21">
        <f t="shared" si="917"/>
        <v>0.10378587275459839</v>
      </c>
    </row>
    <row r="14196" spans="1:13" x14ac:dyDescent="0.3">
      <c r="A14196" s="116">
        <v>42979</v>
      </c>
      <c r="B14196" s="90" t="s">
        <v>96</v>
      </c>
      <c r="C14196" s="103">
        <v>0.68402777777777779</v>
      </c>
      <c r="D14196" s="94" t="s">
        <v>31</v>
      </c>
      <c r="E14196" s="90" t="s">
        <v>4735</v>
      </c>
      <c r="F14196" s="115">
        <v>4</v>
      </c>
      <c r="G14196" s="92">
        <v>1</v>
      </c>
      <c r="H14196" s="90" t="s">
        <v>33</v>
      </c>
      <c r="I14196" s="77">
        <f>IF(H14196="Lost",G14196*-1,IF(H14196="Won",     IF(D14196="E/W",            G14196*(F14196-1)*0.5*1.25,    IF(D14196="place",   G14196*(F14196-1) *0.95,  G14196*(F14196-1) )),            IF(H14196="Placed",     (G14196*-0.5)  + (0.5*G14196*(F14196-1)*0.2),0)         ))</f>
        <v>-1</v>
      </c>
      <c r="J14196" s="18">
        <f t="shared" si="918"/>
        <v>1449.2000000000032</v>
      </c>
      <c r="K14196" s="19" t="str">
        <f t="shared" si="916"/>
        <v>Sep-17</v>
      </c>
      <c r="L14196" s="20">
        <f t="shared" si="919"/>
        <v>13974</v>
      </c>
      <c r="M14196" s="21">
        <f t="shared" si="917"/>
        <v>0.10370688421353966</v>
      </c>
    </row>
    <row r="14197" spans="1:13" x14ac:dyDescent="0.3">
      <c r="A14197" s="116">
        <v>42980</v>
      </c>
      <c r="B14197" s="90" t="s">
        <v>47</v>
      </c>
      <c r="C14197" s="103">
        <v>0.76388888888888884</v>
      </c>
      <c r="D14197" s="94" t="s">
        <v>31</v>
      </c>
      <c r="E14197" s="90" t="s">
        <v>4737</v>
      </c>
      <c r="F14197" s="115">
        <v>3.5</v>
      </c>
      <c r="G14197" s="92">
        <v>1</v>
      </c>
      <c r="H14197" s="90" t="s">
        <v>33</v>
      </c>
      <c r="I14197" s="77">
        <f>IF(H14197="Lost",G14197*-1,IF(H14197="Won",     IF(D14197="E/W",            G14197*(F14197-1)*0.5*1.25,    IF(D14197="place",   G14197*(F14197-1) *0.95,  G14197*(F14197-1) )),            IF(H14197="Placed",     (G14197*-0.5)  + (0.5*G14197*(F14197-1)*0.2),0)         ))</f>
        <v>-1</v>
      </c>
      <c r="J14197" s="18">
        <f t="shared" si="918"/>
        <v>1448.2000000000032</v>
      </c>
      <c r="K14197" s="19" t="str">
        <f t="shared" si="916"/>
        <v>Sep-17</v>
      </c>
      <c r="L14197" s="20">
        <f t="shared" si="919"/>
        <v>13975</v>
      </c>
      <c r="M14197" s="21">
        <f t="shared" si="917"/>
        <v>0.10362790697674441</v>
      </c>
    </row>
    <row r="14198" spans="1:13" x14ac:dyDescent="0.3">
      <c r="A14198" s="116">
        <v>42980</v>
      </c>
      <c r="B14198" s="90" t="s">
        <v>134</v>
      </c>
      <c r="C14198" s="103">
        <v>0.79513888888888884</v>
      </c>
      <c r="D14198" s="94" t="s">
        <v>31</v>
      </c>
      <c r="E14198" s="90" t="s">
        <v>4736</v>
      </c>
      <c r="F14198" s="115">
        <v>3.25</v>
      </c>
      <c r="G14198" s="92">
        <v>1</v>
      </c>
      <c r="H14198" s="90" t="s">
        <v>33</v>
      </c>
      <c r="I14198" s="77">
        <f>IF(H14198="Lost",G14198*-1,IF(H14198="Won",     IF(D14198="E/W",            G14198*(F14198-1)*0.5*1.25,    IF(D14198="place",   G14198*(F14198-1) *0.95,  G14198*(F14198-1) )),            IF(H14198="Placed",     (G14198*-0.5)  + (0.5*G14198*(F14198-1)*0.2),0)         ))</f>
        <v>-1</v>
      </c>
      <c r="J14198" s="18">
        <f t="shared" si="918"/>
        <v>1447.2000000000032</v>
      </c>
      <c r="K14198" s="19" t="str">
        <f t="shared" si="916"/>
        <v>Sep-17</v>
      </c>
      <c r="L14198" s="20">
        <f t="shared" si="919"/>
        <v>13976</v>
      </c>
      <c r="M14198" s="21">
        <f t="shared" si="917"/>
        <v>0.10354894104178615</v>
      </c>
    </row>
    <row r="14199" spans="1:13" x14ac:dyDescent="0.3">
      <c r="A14199" s="139">
        <v>42980</v>
      </c>
      <c r="B14199" s="131" t="s">
        <v>47</v>
      </c>
      <c r="C14199" s="132">
        <v>17.5</v>
      </c>
      <c r="D14199" s="94"/>
      <c r="E14199" s="131" t="s">
        <v>11863</v>
      </c>
      <c r="F14199" s="132">
        <v>5</v>
      </c>
      <c r="G14199" s="91">
        <v>1</v>
      </c>
      <c r="H14199" s="49" t="s">
        <v>6526</v>
      </c>
      <c r="I14199" s="50">
        <v>4</v>
      </c>
      <c r="J14199" s="18">
        <f t="shared" si="918"/>
        <v>1451.2000000000032</v>
      </c>
      <c r="K14199" s="19" t="str">
        <f t="shared" si="916"/>
        <v>Sep-17</v>
      </c>
      <c r="L14199" s="20">
        <f t="shared" si="919"/>
        <v>13977</v>
      </c>
      <c r="M14199" s="21">
        <f t="shared" si="917"/>
        <v>0.10382771696358326</v>
      </c>
    </row>
    <row r="14200" spans="1:13" x14ac:dyDescent="0.3">
      <c r="A14200" s="139">
        <v>42980</v>
      </c>
      <c r="B14200" s="131" t="s">
        <v>134</v>
      </c>
      <c r="C14200" s="132">
        <v>18.350000000000001</v>
      </c>
      <c r="D14200" s="94"/>
      <c r="E14200" s="131" t="s">
        <v>4571</v>
      </c>
      <c r="F14200" s="132">
        <v>6</v>
      </c>
      <c r="G14200" s="91">
        <v>1</v>
      </c>
      <c r="H14200" s="49" t="s">
        <v>11526</v>
      </c>
      <c r="I14200" s="50">
        <v>-1</v>
      </c>
      <c r="J14200" s="18">
        <f t="shared" si="918"/>
        <v>1450.2000000000032</v>
      </c>
      <c r="K14200" s="19" t="str">
        <f t="shared" si="916"/>
        <v>Sep-17</v>
      </c>
      <c r="L14200" s="20">
        <f t="shared" si="919"/>
        <v>13978</v>
      </c>
      <c r="M14200" s="21">
        <f t="shared" si="917"/>
        <v>0.10374874803262292</v>
      </c>
    </row>
    <row r="14201" spans="1:13" x14ac:dyDescent="0.3">
      <c r="A14201" s="116">
        <v>42982</v>
      </c>
      <c r="B14201" s="90" t="s">
        <v>38</v>
      </c>
      <c r="C14201" s="103">
        <v>0.6875</v>
      </c>
      <c r="D14201" s="94" t="s">
        <v>31</v>
      </c>
      <c r="E14201" s="90" t="s">
        <v>4738</v>
      </c>
      <c r="F14201" s="115">
        <v>4</v>
      </c>
      <c r="G14201" s="92">
        <v>1</v>
      </c>
      <c r="H14201" s="90" t="s">
        <v>33</v>
      </c>
      <c r="I14201" s="77">
        <f>IF(H14201="Lost",G14201*-1,IF(H14201="Won",     IF(D14201="E/W",            G14201*(F14201-1)*0.5*1.25,    IF(D14201="place",   G14201*(F14201-1) *0.95,  G14201*(F14201-1) )),            IF(H14201="Placed",     (G14201*-0.5)  + (0.5*G14201*(F14201-1)*0.2),0)         ))</f>
        <v>-1</v>
      </c>
      <c r="J14201" s="18">
        <f t="shared" si="918"/>
        <v>1449.2000000000032</v>
      </c>
      <c r="K14201" s="19" t="str">
        <f t="shared" si="916"/>
        <v>Sep-17</v>
      </c>
      <c r="L14201" s="20">
        <f t="shared" si="919"/>
        <v>13979</v>
      </c>
      <c r="M14201" s="21">
        <f t="shared" si="917"/>
        <v>0.10366979039988578</v>
      </c>
    </row>
    <row r="14202" spans="1:13" x14ac:dyDescent="0.3">
      <c r="A14202" s="137">
        <v>42982</v>
      </c>
      <c r="B14202" s="134" t="s">
        <v>59</v>
      </c>
      <c r="C14202" s="136">
        <v>16.5</v>
      </c>
      <c r="D14202" s="94"/>
      <c r="E14202" s="134" t="s">
        <v>4721</v>
      </c>
      <c r="F14202" s="136">
        <v>4.33</v>
      </c>
      <c r="G14202" s="91">
        <v>1</v>
      </c>
      <c r="H14202" s="46">
        <v>4</v>
      </c>
      <c r="I14202" s="47">
        <v>-1</v>
      </c>
      <c r="J14202" s="18">
        <f t="shared" si="918"/>
        <v>1448.2000000000032</v>
      </c>
      <c r="K14202" s="19" t="str">
        <f t="shared" si="916"/>
        <v>Sep-17</v>
      </c>
      <c r="L14202" s="20">
        <f t="shared" si="919"/>
        <v>13980</v>
      </c>
      <c r="M14202" s="21">
        <f t="shared" si="917"/>
        <v>0.1035908440629473</v>
      </c>
    </row>
    <row r="14203" spans="1:13" x14ac:dyDescent="0.3">
      <c r="A14203" s="116">
        <v>42983</v>
      </c>
      <c r="B14203" s="90" t="s">
        <v>147</v>
      </c>
      <c r="C14203" s="103">
        <v>0.59375</v>
      </c>
      <c r="D14203" s="94" t="s">
        <v>31</v>
      </c>
      <c r="E14203" s="90" t="s">
        <v>4740</v>
      </c>
      <c r="F14203" s="115">
        <v>3.75</v>
      </c>
      <c r="G14203" s="92">
        <v>1</v>
      </c>
      <c r="H14203" s="90" t="s">
        <v>33</v>
      </c>
      <c r="I14203" s="77">
        <f>IF(H14203="Lost",G14203*-1,IF(H14203="Won",     IF(D14203="E/W",            G14203*(F14203-1)*0.5*1.25,    IF(D14203="place",   G14203*(F14203-1) *0.95,  G14203*(F14203-1) )),            IF(H14203="Placed",     (G14203*-0.5)  + (0.5*G14203*(F14203-1)*0.2),0)         ))</f>
        <v>-1</v>
      </c>
      <c r="J14203" s="18">
        <f t="shared" si="918"/>
        <v>1447.2000000000032</v>
      </c>
      <c r="K14203" s="19" t="str">
        <f t="shared" si="916"/>
        <v>Sep-17</v>
      </c>
      <c r="L14203" s="20">
        <f t="shared" si="919"/>
        <v>13981</v>
      </c>
      <c r="M14203" s="21">
        <f t="shared" si="917"/>
        <v>0.10351190901938367</v>
      </c>
    </row>
    <row r="14204" spans="1:13" x14ac:dyDescent="0.3">
      <c r="A14204" s="116">
        <v>42983</v>
      </c>
      <c r="B14204" s="90" t="s">
        <v>43</v>
      </c>
      <c r="C14204" s="103">
        <v>0.74305555555555547</v>
      </c>
      <c r="D14204" s="94" t="s">
        <v>31</v>
      </c>
      <c r="E14204" s="90" t="s">
        <v>4741</v>
      </c>
      <c r="F14204" s="115">
        <v>3.5</v>
      </c>
      <c r="G14204" s="92">
        <v>1</v>
      </c>
      <c r="H14204" s="90" t="s">
        <v>33</v>
      </c>
      <c r="I14204" s="77">
        <f>IF(H14204="Lost",G14204*-1,IF(H14204="Won",     IF(D14204="E/W",            G14204*(F14204-1)*0.5*1.25,    IF(D14204="place",   G14204*(F14204-1) *0.95,  G14204*(F14204-1) )),            IF(H14204="Placed",     (G14204*-0.5)  + (0.5*G14204*(F14204-1)*0.2),0)         ))</f>
        <v>-1</v>
      </c>
      <c r="J14204" s="18">
        <f t="shared" si="918"/>
        <v>1446.2000000000032</v>
      </c>
      <c r="K14204" s="19" t="str">
        <f t="shared" si="916"/>
        <v>Sep-17</v>
      </c>
      <c r="L14204" s="20">
        <f t="shared" si="919"/>
        <v>13982</v>
      </c>
      <c r="M14204" s="21">
        <f t="shared" si="917"/>
        <v>0.10343298526677179</v>
      </c>
    </row>
    <row r="14205" spans="1:13" x14ac:dyDescent="0.3">
      <c r="A14205" s="116">
        <v>42983</v>
      </c>
      <c r="B14205" s="90" t="s">
        <v>134</v>
      </c>
      <c r="C14205" s="103">
        <v>0.74652777777777779</v>
      </c>
      <c r="D14205" s="94" t="s">
        <v>31</v>
      </c>
      <c r="E14205" s="90" t="s">
        <v>4739</v>
      </c>
      <c r="F14205" s="115">
        <v>4</v>
      </c>
      <c r="G14205" s="92">
        <v>1</v>
      </c>
      <c r="H14205" s="90" t="s">
        <v>42</v>
      </c>
      <c r="I14205" s="77">
        <f>IF(H14205="Lost",G14205*-1,IF(H14205="Won",     IF(D14205="E/W",            G14205*(F14205-1)*0.5*1.25,    IF(D14205="place",   G14205*(F14205-1) *0.95,  G14205*(F14205-1) )),            IF(H14205="Placed",     (G14205*-0.5)  + (0.5*G14205*(F14205-1)*0.2),0)         ))</f>
        <v>3</v>
      </c>
      <c r="J14205" s="18">
        <f t="shared" si="918"/>
        <v>1449.2000000000032</v>
      </c>
      <c r="K14205" s="19" t="str">
        <f t="shared" si="916"/>
        <v>Sep-17</v>
      </c>
      <c r="L14205" s="20">
        <f t="shared" si="919"/>
        <v>13983</v>
      </c>
      <c r="M14205" s="21">
        <f t="shared" si="917"/>
        <v>0.10364013444897398</v>
      </c>
    </row>
    <row r="14206" spans="1:13" x14ac:dyDescent="0.3">
      <c r="A14206" s="137">
        <v>42983</v>
      </c>
      <c r="B14206" s="134" t="s">
        <v>134</v>
      </c>
      <c r="C14206" s="136">
        <v>17.2</v>
      </c>
      <c r="D14206" s="94"/>
      <c r="E14206" s="134" t="s">
        <v>11865</v>
      </c>
      <c r="F14206" s="136">
        <v>6</v>
      </c>
      <c r="G14206" s="91">
        <v>1</v>
      </c>
      <c r="H14206" s="46">
        <v>4</v>
      </c>
      <c r="I14206" s="47">
        <v>-1</v>
      </c>
      <c r="J14206" s="18">
        <f t="shared" si="918"/>
        <v>1448.2000000000032</v>
      </c>
      <c r="K14206" s="19" t="str">
        <f t="shared" si="916"/>
        <v>Sep-17</v>
      </c>
      <c r="L14206" s="20">
        <f t="shared" si="919"/>
        <v>13984</v>
      </c>
      <c r="M14206" s="21">
        <f t="shared" si="917"/>
        <v>0.10356121281464555</v>
      </c>
    </row>
    <row r="14207" spans="1:13" x14ac:dyDescent="0.3">
      <c r="A14207" s="139">
        <v>42983</v>
      </c>
      <c r="B14207" s="131" t="s">
        <v>43</v>
      </c>
      <c r="C14207" s="132">
        <v>18.5</v>
      </c>
      <c r="D14207" s="94"/>
      <c r="E14207" s="131" t="s">
        <v>4780</v>
      </c>
      <c r="F14207" s="132">
        <v>5</v>
      </c>
      <c r="G14207" s="91">
        <v>1</v>
      </c>
      <c r="H14207" s="49" t="s">
        <v>6526</v>
      </c>
      <c r="I14207" s="50">
        <v>4</v>
      </c>
      <c r="J14207" s="18">
        <f t="shared" si="918"/>
        <v>1452.2000000000032</v>
      </c>
      <c r="K14207" s="19" t="str">
        <f t="shared" si="916"/>
        <v>Sep-17</v>
      </c>
      <c r="L14207" s="20">
        <f t="shared" si="919"/>
        <v>13985</v>
      </c>
      <c r="M14207" s="21">
        <f t="shared" si="917"/>
        <v>0.10383982838755833</v>
      </c>
    </row>
    <row r="14208" spans="1:13" x14ac:dyDescent="0.3">
      <c r="A14208" s="139">
        <v>42983</v>
      </c>
      <c r="B14208" s="131" t="s">
        <v>43</v>
      </c>
      <c r="C14208" s="132">
        <v>19.5</v>
      </c>
      <c r="D14208" s="94"/>
      <c r="E14208" s="131" t="s">
        <v>11864</v>
      </c>
      <c r="F14208" s="132">
        <v>5.5</v>
      </c>
      <c r="G14208" s="91">
        <v>1</v>
      </c>
      <c r="H14208" s="49" t="s">
        <v>6526</v>
      </c>
      <c r="I14208" s="50">
        <v>7</v>
      </c>
      <c r="J14208" s="18">
        <f t="shared" si="918"/>
        <v>1459.2000000000032</v>
      </c>
      <c r="K14208" s="19" t="str">
        <f t="shared" si="916"/>
        <v>Sep-17</v>
      </c>
      <c r="L14208" s="20">
        <f t="shared" si="919"/>
        <v>13986</v>
      </c>
      <c r="M14208" s="21">
        <f t="shared" si="917"/>
        <v>0.10433290433290457</v>
      </c>
    </row>
    <row r="14209" spans="1:13" x14ac:dyDescent="0.3">
      <c r="A14209" s="116">
        <v>42984</v>
      </c>
      <c r="B14209" s="90" t="s">
        <v>43</v>
      </c>
      <c r="C14209" s="103">
        <v>0.74652777777777779</v>
      </c>
      <c r="D14209" s="94" t="s">
        <v>31</v>
      </c>
      <c r="E14209" s="90" t="s">
        <v>4742</v>
      </c>
      <c r="F14209" s="115">
        <v>4</v>
      </c>
      <c r="G14209" s="92">
        <v>1</v>
      </c>
      <c r="H14209" s="90" t="s">
        <v>42</v>
      </c>
      <c r="I14209" s="77">
        <f>IF(H14209="Lost",G14209*-1,IF(H14209="Won",     IF(D14209="E/W",            G14209*(F14209-1)*0.5*1.25,    IF(D14209="place",   G14209*(F14209-1) *0.95,  G14209*(F14209-1) )),            IF(H14209="Placed",     (G14209*-0.5)  + (0.5*G14209*(F14209-1)*0.2),0)         ))</f>
        <v>3</v>
      </c>
      <c r="J14209" s="18">
        <f t="shared" si="918"/>
        <v>1462.2000000000032</v>
      </c>
      <c r="K14209" s="19" t="str">
        <f t="shared" si="916"/>
        <v>Sep-17</v>
      </c>
      <c r="L14209" s="20">
        <f t="shared" si="919"/>
        <v>13987</v>
      </c>
      <c r="M14209" s="21">
        <f t="shared" si="917"/>
        <v>0.10453992993493982</v>
      </c>
    </row>
    <row r="14210" spans="1:13" x14ac:dyDescent="0.3">
      <c r="A14210" s="116">
        <v>42984</v>
      </c>
      <c r="B14210" s="90" t="s">
        <v>43</v>
      </c>
      <c r="C14210" s="103">
        <v>0.78819444444444453</v>
      </c>
      <c r="D14210" s="94" t="s">
        <v>31</v>
      </c>
      <c r="E14210" s="90" t="s">
        <v>4494</v>
      </c>
      <c r="F14210" s="115">
        <v>4</v>
      </c>
      <c r="G14210" s="92">
        <v>1</v>
      </c>
      <c r="H14210" s="90" t="s">
        <v>33</v>
      </c>
      <c r="I14210" s="77">
        <f>IF(H14210="Lost",G14210*-1,IF(H14210="Won",     IF(D14210="E/W",            G14210*(F14210-1)*0.5*1.25,    IF(D14210="place",   G14210*(F14210-1) *0.95,  G14210*(F14210-1) )),            IF(H14210="Placed",     (G14210*-0.5)  + (0.5*G14210*(F14210-1)*0.2),0)         ))</f>
        <v>-1</v>
      </c>
      <c r="J14210" s="18">
        <f t="shared" si="918"/>
        <v>1461.2000000000032</v>
      </c>
      <c r="K14210" s="19" t="str">
        <f t="shared" ref="K14210:K14273" si="920">TEXT(A14210,"MMM-yy")</f>
        <v>Sep-17</v>
      </c>
      <c r="L14210" s="20">
        <f t="shared" si="919"/>
        <v>13988</v>
      </c>
      <c r="M14210" s="21">
        <f t="shared" ref="M14210:M14273" si="921">J14210/L14210</f>
        <v>0.10446096654275117</v>
      </c>
    </row>
    <row r="14211" spans="1:13" x14ac:dyDescent="0.3">
      <c r="A14211" s="137">
        <v>42984</v>
      </c>
      <c r="B14211" s="134" t="s">
        <v>30</v>
      </c>
      <c r="C14211" s="136">
        <v>15</v>
      </c>
      <c r="D14211" s="94"/>
      <c r="E14211" s="134" t="s">
        <v>11868</v>
      </c>
      <c r="F14211" s="136">
        <v>5</v>
      </c>
      <c r="G14211" s="91">
        <v>1</v>
      </c>
      <c r="H14211" s="46">
        <v>5</v>
      </c>
      <c r="I14211" s="47">
        <v>-1</v>
      </c>
      <c r="J14211" s="18">
        <f t="shared" ref="J14211:J14274" si="922">J14210+I14211</f>
        <v>1460.2000000000032</v>
      </c>
      <c r="K14211" s="19" t="str">
        <f t="shared" si="920"/>
        <v>Sep-17</v>
      </c>
      <c r="L14211" s="20">
        <f t="shared" ref="L14211:L14274" si="923">L14210+G14211</f>
        <v>13989</v>
      </c>
      <c r="M14211" s="21">
        <f t="shared" si="921"/>
        <v>0.10438201443991731</v>
      </c>
    </row>
    <row r="14212" spans="1:13" x14ac:dyDescent="0.3">
      <c r="A14212" s="137">
        <v>42984</v>
      </c>
      <c r="B14212" s="134" t="s">
        <v>130</v>
      </c>
      <c r="C14212" s="136">
        <v>16.399999999999999</v>
      </c>
      <c r="D14212" s="94"/>
      <c r="E14212" s="134" t="s">
        <v>4592</v>
      </c>
      <c r="F14212" s="136">
        <v>4.5</v>
      </c>
      <c r="G14212" s="91">
        <v>1</v>
      </c>
      <c r="H14212" s="46">
        <v>1</v>
      </c>
      <c r="I14212" s="47">
        <v>3.5</v>
      </c>
      <c r="J14212" s="18">
        <f t="shared" si="922"/>
        <v>1463.7000000000032</v>
      </c>
      <c r="K14212" s="19" t="str">
        <f t="shared" si="920"/>
        <v>Sep-17</v>
      </c>
      <c r="L14212" s="20">
        <f t="shared" si="923"/>
        <v>13990</v>
      </c>
      <c r="M14212" s="21">
        <f t="shared" si="921"/>
        <v>0.10462473195139409</v>
      </c>
    </row>
    <row r="14213" spans="1:13" x14ac:dyDescent="0.3">
      <c r="A14213" s="139">
        <v>42984</v>
      </c>
      <c r="B14213" s="131" t="s">
        <v>43</v>
      </c>
      <c r="C14213" s="132">
        <v>17.2</v>
      </c>
      <c r="D14213" s="94"/>
      <c r="E14213" s="131" t="s">
        <v>11866</v>
      </c>
      <c r="F14213" s="132">
        <v>5</v>
      </c>
      <c r="G14213" s="91">
        <v>1</v>
      </c>
      <c r="H14213" s="49" t="s">
        <v>6526</v>
      </c>
      <c r="I14213" s="50">
        <v>3.2</v>
      </c>
      <c r="J14213" s="18">
        <f t="shared" si="922"/>
        <v>1466.9000000000033</v>
      </c>
      <c r="K14213" s="19" t="str">
        <f t="shared" si="920"/>
        <v>Sep-17</v>
      </c>
      <c r="L14213" s="20">
        <f t="shared" si="923"/>
        <v>13991</v>
      </c>
      <c r="M14213" s="21">
        <f t="shared" si="921"/>
        <v>0.10484597241083578</v>
      </c>
    </row>
    <row r="14214" spans="1:13" x14ac:dyDescent="0.3">
      <c r="A14214" s="139">
        <v>42984</v>
      </c>
      <c r="B14214" s="131" t="s">
        <v>43</v>
      </c>
      <c r="C14214" s="132">
        <v>17.2</v>
      </c>
      <c r="D14214" s="94"/>
      <c r="E14214" s="131" t="s">
        <v>11867</v>
      </c>
      <c r="F14214" s="132">
        <v>6</v>
      </c>
      <c r="G14214" s="91">
        <v>0</v>
      </c>
      <c r="H14214" s="49" t="s">
        <v>6111</v>
      </c>
      <c r="I14214" s="50">
        <v>0</v>
      </c>
      <c r="J14214" s="18">
        <f t="shared" si="922"/>
        <v>1466.9000000000033</v>
      </c>
      <c r="K14214" s="19" t="str">
        <f t="shared" si="920"/>
        <v>Sep-17</v>
      </c>
      <c r="L14214" s="20">
        <f t="shared" si="923"/>
        <v>13991</v>
      </c>
      <c r="M14214" s="21">
        <f t="shared" si="921"/>
        <v>0.10484597241083578</v>
      </c>
    </row>
    <row r="14215" spans="1:13" x14ac:dyDescent="0.3">
      <c r="A14215" s="139">
        <v>42984</v>
      </c>
      <c r="B14215" s="131" t="s">
        <v>43</v>
      </c>
      <c r="C14215" s="132">
        <v>20.55</v>
      </c>
      <c r="D14215" s="94"/>
      <c r="E14215" s="131" t="s">
        <v>4910</v>
      </c>
      <c r="F14215" s="132">
        <v>6</v>
      </c>
      <c r="G14215" s="91">
        <v>1</v>
      </c>
      <c r="H14215" s="49" t="s">
        <v>6518</v>
      </c>
      <c r="I14215" s="50">
        <v>-1</v>
      </c>
      <c r="J14215" s="18">
        <f t="shared" si="922"/>
        <v>1465.9000000000033</v>
      </c>
      <c r="K14215" s="19" t="str">
        <f t="shared" si="920"/>
        <v>Sep-17</v>
      </c>
      <c r="L14215" s="20">
        <f t="shared" si="923"/>
        <v>13992</v>
      </c>
      <c r="M14215" s="21">
        <f t="shared" si="921"/>
        <v>0.10476700971984014</v>
      </c>
    </row>
    <row r="14216" spans="1:13" x14ac:dyDescent="0.3">
      <c r="A14216" s="116">
        <v>42985</v>
      </c>
      <c r="B14216" s="90" t="s">
        <v>47</v>
      </c>
      <c r="C14216" s="103">
        <v>0.79861111111111116</v>
      </c>
      <c r="D14216" s="94" t="s">
        <v>31</v>
      </c>
      <c r="E14216" s="90" t="s">
        <v>4743</v>
      </c>
      <c r="F14216" s="115">
        <v>3.25</v>
      </c>
      <c r="G14216" s="92">
        <v>1</v>
      </c>
      <c r="H14216" s="90" t="s">
        <v>42</v>
      </c>
      <c r="I14216" s="77">
        <f>IF(H14216="Lost",G14216*-1,IF(H14216="Won",     IF(D14216="E/W",            G14216*(F14216-1)*0.5*1.25,    IF(D14216="place",   G14216*(F14216-1) *0.95,  G14216*(F14216-1) )),            IF(H14216="Placed",     (G14216*-0.5)  + (0.5*G14216*(F14216-1)*0.2),0)         ))</f>
        <v>2.25</v>
      </c>
      <c r="J14216" s="18">
        <f t="shared" si="922"/>
        <v>1468.1500000000033</v>
      </c>
      <c r="K14216" s="19" t="str">
        <f t="shared" si="920"/>
        <v>Sep-17</v>
      </c>
      <c r="L14216" s="20">
        <f t="shared" si="923"/>
        <v>13993</v>
      </c>
      <c r="M14216" s="21">
        <f t="shared" si="921"/>
        <v>0.10492031730150814</v>
      </c>
    </row>
    <row r="14217" spans="1:13" x14ac:dyDescent="0.3">
      <c r="A14217" s="137">
        <v>42985</v>
      </c>
      <c r="B14217" s="134" t="s">
        <v>37</v>
      </c>
      <c r="C14217" s="136">
        <v>15.2</v>
      </c>
      <c r="D14217" s="94"/>
      <c r="E14217" s="134" t="s">
        <v>11869</v>
      </c>
      <c r="F14217" s="136">
        <v>5.5</v>
      </c>
      <c r="G14217" s="91">
        <v>1</v>
      </c>
      <c r="H14217" s="46">
        <v>2</v>
      </c>
      <c r="I14217" s="47">
        <v>-1</v>
      </c>
      <c r="J14217" s="18">
        <f t="shared" si="922"/>
        <v>1467.1500000000033</v>
      </c>
      <c r="K14217" s="19" t="str">
        <f t="shared" si="920"/>
        <v>Sep-17</v>
      </c>
      <c r="L14217" s="20">
        <f t="shared" si="923"/>
        <v>13994</v>
      </c>
      <c r="M14217" s="21">
        <f t="shared" si="921"/>
        <v>0.10484136058310728</v>
      </c>
    </row>
    <row r="14218" spans="1:13" x14ac:dyDescent="0.3">
      <c r="A14218" s="137">
        <v>42985</v>
      </c>
      <c r="B14218" s="134" t="s">
        <v>35</v>
      </c>
      <c r="C14218" s="136">
        <v>15.3</v>
      </c>
      <c r="D14218" s="94"/>
      <c r="E14218" s="134" t="s">
        <v>11870</v>
      </c>
      <c r="F14218" s="136">
        <v>4.5</v>
      </c>
      <c r="G14218" s="91">
        <v>1</v>
      </c>
      <c r="H14218" s="46">
        <v>5</v>
      </c>
      <c r="I14218" s="47">
        <v>-1</v>
      </c>
      <c r="J14218" s="18">
        <f t="shared" si="922"/>
        <v>1466.1500000000033</v>
      </c>
      <c r="K14218" s="19" t="str">
        <f t="shared" si="920"/>
        <v>Sep-17</v>
      </c>
      <c r="L14218" s="20">
        <f t="shared" si="923"/>
        <v>13995</v>
      </c>
      <c r="M14218" s="21">
        <f t="shared" si="921"/>
        <v>0.10476241514826747</v>
      </c>
    </row>
    <row r="14219" spans="1:13" x14ac:dyDescent="0.3">
      <c r="A14219" s="137">
        <v>42985</v>
      </c>
      <c r="B14219" s="134" t="s">
        <v>35</v>
      </c>
      <c r="C14219" s="136">
        <v>17.05</v>
      </c>
      <c r="D14219" s="94"/>
      <c r="E14219" s="134" t="s">
        <v>11871</v>
      </c>
      <c r="F14219" s="136">
        <v>5</v>
      </c>
      <c r="G14219" s="91">
        <v>1</v>
      </c>
      <c r="H14219" s="46">
        <v>2</v>
      </c>
      <c r="I14219" s="47">
        <v>-1</v>
      </c>
      <c r="J14219" s="18">
        <f t="shared" si="922"/>
        <v>1465.1500000000033</v>
      </c>
      <c r="K14219" s="19" t="str">
        <f t="shared" si="920"/>
        <v>Sep-17</v>
      </c>
      <c r="L14219" s="20">
        <f t="shared" si="923"/>
        <v>13996</v>
      </c>
      <c r="M14219" s="21">
        <f t="shared" si="921"/>
        <v>0.10468348099457012</v>
      </c>
    </row>
    <row r="14220" spans="1:13" x14ac:dyDescent="0.3">
      <c r="A14220" s="139">
        <v>42985</v>
      </c>
      <c r="B14220" s="131" t="s">
        <v>47</v>
      </c>
      <c r="C14220" s="132">
        <v>19.100000000000001</v>
      </c>
      <c r="D14220" s="94"/>
      <c r="E14220" s="131" t="s">
        <v>4878</v>
      </c>
      <c r="F14220" s="132">
        <v>6</v>
      </c>
      <c r="G14220" s="91">
        <v>1</v>
      </c>
      <c r="H14220" s="49" t="s">
        <v>6518</v>
      </c>
      <c r="I14220" s="50">
        <v>-1</v>
      </c>
      <c r="J14220" s="18">
        <f t="shared" si="922"/>
        <v>1464.1500000000033</v>
      </c>
      <c r="K14220" s="19" t="str">
        <f t="shared" si="920"/>
        <v>Sep-17</v>
      </c>
      <c r="L14220" s="20">
        <f t="shared" si="923"/>
        <v>13997</v>
      </c>
      <c r="M14220" s="21">
        <f t="shared" si="921"/>
        <v>0.10460455811959729</v>
      </c>
    </row>
    <row r="14221" spans="1:13" x14ac:dyDescent="0.3">
      <c r="A14221" s="116">
        <v>42986</v>
      </c>
      <c r="B14221" s="90" t="s">
        <v>35</v>
      </c>
      <c r="C14221" s="103">
        <v>0.60069444444444442</v>
      </c>
      <c r="D14221" s="94" t="s">
        <v>31</v>
      </c>
      <c r="E14221" s="90" t="s">
        <v>4745</v>
      </c>
      <c r="F14221" s="115">
        <v>3.5</v>
      </c>
      <c r="G14221" s="92">
        <v>1</v>
      </c>
      <c r="H14221" s="90" t="s">
        <v>33</v>
      </c>
      <c r="I14221" s="77">
        <f>IF(H14221="Lost",G14221*-1,IF(H14221="Won",     IF(D14221="E/W",            G14221*(F14221-1)*0.5*1.25,    IF(D14221="place",   G14221*(F14221-1) *0.95,  G14221*(F14221-1) )),            IF(H14221="Placed",     (G14221*-0.5)  + (0.5*G14221*(F14221-1)*0.2),0)         ))</f>
        <v>-1</v>
      </c>
      <c r="J14221" s="18">
        <f t="shared" si="922"/>
        <v>1463.1500000000033</v>
      </c>
      <c r="K14221" s="19" t="str">
        <f t="shared" si="920"/>
        <v>Sep-17</v>
      </c>
      <c r="L14221" s="20">
        <f t="shared" si="923"/>
        <v>13998</v>
      </c>
      <c r="M14221" s="21">
        <f t="shared" si="921"/>
        <v>0.1045256465209318</v>
      </c>
    </row>
    <row r="14222" spans="1:13" x14ac:dyDescent="0.3">
      <c r="A14222" s="116">
        <v>42986</v>
      </c>
      <c r="B14222" s="90" t="s">
        <v>137</v>
      </c>
      <c r="C14222" s="103">
        <v>0.73611111111111116</v>
      </c>
      <c r="D14222" s="94" t="s">
        <v>31</v>
      </c>
      <c r="E14222" s="90" t="s">
        <v>4744</v>
      </c>
      <c r="F14222" s="115">
        <v>4</v>
      </c>
      <c r="G14222" s="92">
        <v>1</v>
      </c>
      <c r="H14222" s="90" t="s">
        <v>33</v>
      </c>
      <c r="I14222" s="77">
        <f>IF(H14222="Lost",G14222*-1,IF(H14222="Won",     IF(D14222="E/W",            G14222*(F14222-1)*0.5*1.25,    IF(D14222="place",   G14222*(F14222-1) *0.95,  G14222*(F14222-1) )),            IF(H14222="Placed",     (G14222*-0.5)  + (0.5*G14222*(F14222-1)*0.2),0)         ))</f>
        <v>-1</v>
      </c>
      <c r="J14222" s="18">
        <f t="shared" si="922"/>
        <v>1462.1500000000033</v>
      </c>
      <c r="K14222" s="19" t="str">
        <f t="shared" si="920"/>
        <v>Sep-17</v>
      </c>
      <c r="L14222" s="20">
        <f t="shared" si="923"/>
        <v>13999</v>
      </c>
      <c r="M14222" s="21">
        <f t="shared" si="921"/>
        <v>0.1044467461961571</v>
      </c>
    </row>
    <row r="14223" spans="1:13" x14ac:dyDescent="0.3">
      <c r="A14223" s="116">
        <v>42986</v>
      </c>
      <c r="B14223" s="90" t="s">
        <v>43</v>
      </c>
      <c r="C14223" s="103">
        <v>0.74305555555555547</v>
      </c>
      <c r="D14223" s="94" t="s">
        <v>31</v>
      </c>
      <c r="E14223" s="90" t="s">
        <v>4746</v>
      </c>
      <c r="F14223" s="115">
        <v>3.75</v>
      </c>
      <c r="G14223" s="92">
        <v>1</v>
      </c>
      <c r="H14223" s="90" t="s">
        <v>33</v>
      </c>
      <c r="I14223" s="77">
        <f>IF(H14223="Lost",G14223*-1,IF(H14223="Won",     IF(D14223="E/W",            G14223*(F14223-1)*0.5*1.25,    IF(D14223="place",   G14223*(F14223-1) *0.95,  G14223*(F14223-1) )),            IF(H14223="Placed",     (G14223*-0.5)  + (0.5*G14223*(F14223-1)*0.2),0)         ))</f>
        <v>-1</v>
      </c>
      <c r="J14223" s="18">
        <f t="shared" si="922"/>
        <v>1461.1500000000033</v>
      </c>
      <c r="K14223" s="19" t="str">
        <f t="shared" si="920"/>
        <v>Sep-17</v>
      </c>
      <c r="L14223" s="20">
        <f t="shared" si="923"/>
        <v>14000</v>
      </c>
      <c r="M14223" s="21">
        <f t="shared" si="921"/>
        <v>0.10436785714285737</v>
      </c>
    </row>
    <row r="14224" spans="1:13" x14ac:dyDescent="0.3">
      <c r="A14224" s="116">
        <v>42986</v>
      </c>
      <c r="B14224" s="90" t="s">
        <v>97</v>
      </c>
      <c r="C14224" s="103">
        <v>0.75347222222222221</v>
      </c>
      <c r="D14224" s="94" t="s">
        <v>31</v>
      </c>
      <c r="E14224" s="90" t="s">
        <v>4729</v>
      </c>
      <c r="F14224" s="115">
        <v>3</v>
      </c>
      <c r="G14224" s="92">
        <v>1</v>
      </c>
      <c r="H14224" s="90" t="s">
        <v>42</v>
      </c>
      <c r="I14224" s="77">
        <f>IF(H14224="Lost",G14224*-1,IF(H14224="Won",     IF(D14224="E/W",            G14224*(F14224-1)*0.5*1.25,    IF(D14224="place",   G14224*(F14224-1) *0.95,  G14224*(F14224-1) )),            IF(H14224="Placed",     (G14224*-0.5)  + (0.5*G14224*(F14224-1)*0.2),0)         ))</f>
        <v>2</v>
      </c>
      <c r="J14224" s="18">
        <f t="shared" si="922"/>
        <v>1463.1500000000033</v>
      </c>
      <c r="K14224" s="19" t="str">
        <f t="shared" si="920"/>
        <v>Sep-17</v>
      </c>
      <c r="L14224" s="20">
        <f t="shared" si="923"/>
        <v>14001</v>
      </c>
      <c r="M14224" s="21">
        <f t="shared" si="921"/>
        <v>0.10450324976787395</v>
      </c>
    </row>
    <row r="14225" spans="1:13" x14ac:dyDescent="0.3">
      <c r="A14225" s="137">
        <v>42986</v>
      </c>
      <c r="B14225" s="134" t="s">
        <v>137</v>
      </c>
      <c r="C14225" s="136">
        <v>14.5</v>
      </c>
      <c r="D14225" s="94"/>
      <c r="E14225" s="134" t="s">
        <v>11878</v>
      </c>
      <c r="F14225" s="136">
        <v>5</v>
      </c>
      <c r="G14225" s="91">
        <v>1</v>
      </c>
      <c r="H14225" s="46">
        <v>7</v>
      </c>
      <c r="I14225" s="47">
        <v>-1</v>
      </c>
      <c r="J14225" s="18">
        <f t="shared" si="922"/>
        <v>1462.1500000000033</v>
      </c>
      <c r="K14225" s="19" t="str">
        <f t="shared" si="920"/>
        <v>Sep-17</v>
      </c>
      <c r="L14225" s="20">
        <f t="shared" si="923"/>
        <v>14002</v>
      </c>
      <c r="M14225" s="21">
        <f t="shared" si="921"/>
        <v>0.10442436794743631</v>
      </c>
    </row>
    <row r="14226" spans="1:13" x14ac:dyDescent="0.3">
      <c r="A14226" s="139">
        <v>42986</v>
      </c>
      <c r="B14226" s="131" t="s">
        <v>97</v>
      </c>
      <c r="C14226" s="132">
        <v>16.3</v>
      </c>
      <c r="D14226" s="94"/>
      <c r="E14226" s="131" t="s">
        <v>11872</v>
      </c>
      <c r="F14226" s="132">
        <v>5</v>
      </c>
      <c r="G14226" s="89">
        <v>1</v>
      </c>
      <c r="H14226" s="49" t="s">
        <v>6518</v>
      </c>
      <c r="I14226" s="50">
        <v>-1</v>
      </c>
      <c r="J14226" s="18">
        <f t="shared" si="922"/>
        <v>1461.1500000000033</v>
      </c>
      <c r="K14226" s="19" t="str">
        <f t="shared" si="920"/>
        <v>Sep-17</v>
      </c>
      <c r="L14226" s="20">
        <f t="shared" si="923"/>
        <v>14003</v>
      </c>
      <c r="M14226" s="21">
        <f t="shared" si="921"/>
        <v>0.10434549739341593</v>
      </c>
    </row>
    <row r="14227" spans="1:13" x14ac:dyDescent="0.3">
      <c r="A14227" s="137">
        <v>42986</v>
      </c>
      <c r="B14227" s="134" t="s">
        <v>58</v>
      </c>
      <c r="C14227" s="136">
        <v>17</v>
      </c>
      <c r="D14227" s="94"/>
      <c r="E14227" s="134" t="s">
        <v>11877</v>
      </c>
      <c r="F14227" s="136">
        <v>4.33</v>
      </c>
      <c r="G14227" s="91">
        <v>1</v>
      </c>
      <c r="H14227" s="46">
        <v>4</v>
      </c>
      <c r="I14227" s="47">
        <v>-1</v>
      </c>
      <c r="J14227" s="18">
        <f t="shared" si="922"/>
        <v>1460.1500000000033</v>
      </c>
      <c r="K14227" s="19" t="str">
        <f t="shared" si="920"/>
        <v>Sep-17</v>
      </c>
      <c r="L14227" s="20">
        <f t="shared" si="923"/>
        <v>14004</v>
      </c>
      <c r="M14227" s="21">
        <f t="shared" si="921"/>
        <v>0.10426663810339926</v>
      </c>
    </row>
    <row r="14228" spans="1:13" x14ac:dyDescent="0.3">
      <c r="A14228" s="139">
        <v>42986</v>
      </c>
      <c r="B14228" s="131" t="s">
        <v>97</v>
      </c>
      <c r="C14228" s="132">
        <v>17.05</v>
      </c>
      <c r="D14228" s="94"/>
      <c r="E14228" s="131" t="s">
        <v>11873</v>
      </c>
      <c r="F14228" s="132">
        <v>6</v>
      </c>
      <c r="G14228" s="91">
        <v>1</v>
      </c>
      <c r="H14228" s="49" t="s">
        <v>6526</v>
      </c>
      <c r="I14228" s="50">
        <v>5</v>
      </c>
      <c r="J14228" s="18">
        <f t="shared" si="922"/>
        <v>1465.1500000000033</v>
      </c>
      <c r="K14228" s="19" t="str">
        <f t="shared" si="920"/>
        <v>Sep-17</v>
      </c>
      <c r="L14228" s="20">
        <f t="shared" si="923"/>
        <v>14005</v>
      </c>
      <c r="M14228" s="21">
        <f t="shared" si="921"/>
        <v>0.10461620849696561</v>
      </c>
    </row>
    <row r="14229" spans="1:13" x14ac:dyDescent="0.3">
      <c r="A14229" s="139">
        <v>42986</v>
      </c>
      <c r="B14229" s="131" t="s">
        <v>97</v>
      </c>
      <c r="C14229" s="132">
        <v>17.05</v>
      </c>
      <c r="D14229" s="94"/>
      <c r="E14229" s="131" t="s">
        <v>4445</v>
      </c>
      <c r="F14229" s="132">
        <v>4.5</v>
      </c>
      <c r="G14229" s="91">
        <v>1</v>
      </c>
      <c r="H14229" s="49" t="s">
        <v>6518</v>
      </c>
      <c r="I14229" s="50">
        <v>-1</v>
      </c>
      <c r="J14229" s="18">
        <f t="shared" si="922"/>
        <v>1464.1500000000033</v>
      </c>
      <c r="K14229" s="19" t="str">
        <f t="shared" si="920"/>
        <v>Sep-17</v>
      </c>
      <c r="L14229" s="20">
        <f t="shared" si="923"/>
        <v>14006</v>
      </c>
      <c r="M14229" s="21">
        <f t="shared" si="921"/>
        <v>0.10453734113951187</v>
      </c>
    </row>
    <row r="14230" spans="1:13" x14ac:dyDescent="0.3">
      <c r="A14230" s="137">
        <v>42986</v>
      </c>
      <c r="B14230" s="134" t="s">
        <v>137</v>
      </c>
      <c r="C14230" s="136">
        <v>17.100000000000001</v>
      </c>
      <c r="D14230" s="94"/>
      <c r="E14230" s="134" t="s">
        <v>11879</v>
      </c>
      <c r="F14230" s="136">
        <v>6</v>
      </c>
      <c r="G14230" s="91">
        <v>1</v>
      </c>
      <c r="H14230" s="46">
        <v>2</v>
      </c>
      <c r="I14230" s="47">
        <v>-1</v>
      </c>
      <c r="J14230" s="18">
        <f t="shared" si="922"/>
        <v>1463.1500000000033</v>
      </c>
      <c r="K14230" s="19" t="str">
        <f t="shared" si="920"/>
        <v>Sep-17</v>
      </c>
      <c r="L14230" s="20">
        <f t="shared" si="923"/>
        <v>14007</v>
      </c>
      <c r="M14230" s="21">
        <f t="shared" si="921"/>
        <v>0.10445848504319293</v>
      </c>
    </row>
    <row r="14231" spans="1:13" x14ac:dyDescent="0.3">
      <c r="A14231" s="139">
        <v>42986</v>
      </c>
      <c r="B14231" s="131" t="s">
        <v>97</v>
      </c>
      <c r="C14231" s="132">
        <v>18.05</v>
      </c>
      <c r="D14231" s="94"/>
      <c r="E14231" s="131" t="s">
        <v>11874</v>
      </c>
      <c r="F14231" s="132">
        <v>5</v>
      </c>
      <c r="G14231" s="91">
        <v>1</v>
      </c>
      <c r="H14231" s="49" t="s">
        <v>11526</v>
      </c>
      <c r="I14231" s="50">
        <v>-1</v>
      </c>
      <c r="J14231" s="18">
        <f t="shared" si="922"/>
        <v>1462.1500000000033</v>
      </c>
      <c r="K14231" s="19" t="str">
        <f t="shared" si="920"/>
        <v>Sep-17</v>
      </c>
      <c r="L14231" s="20">
        <f t="shared" si="923"/>
        <v>14008</v>
      </c>
      <c r="M14231" s="21">
        <f t="shared" si="921"/>
        <v>0.10437964020559704</v>
      </c>
    </row>
    <row r="14232" spans="1:13" x14ac:dyDescent="0.3">
      <c r="A14232" s="139">
        <v>42986</v>
      </c>
      <c r="B14232" s="131" t="s">
        <v>43</v>
      </c>
      <c r="C14232" s="132">
        <v>18.5</v>
      </c>
      <c r="D14232" s="94"/>
      <c r="E14232" s="131" t="s">
        <v>11875</v>
      </c>
      <c r="F14232" s="132">
        <v>5</v>
      </c>
      <c r="G14232" s="91">
        <v>1</v>
      </c>
      <c r="H14232" s="49" t="s">
        <v>11526</v>
      </c>
      <c r="I14232" s="50">
        <v>-1</v>
      </c>
      <c r="J14232" s="18">
        <f t="shared" si="922"/>
        <v>1461.1500000000033</v>
      </c>
      <c r="K14232" s="19" t="str">
        <f t="shared" si="920"/>
        <v>Sep-17</v>
      </c>
      <c r="L14232" s="20">
        <f t="shared" si="923"/>
        <v>14009</v>
      </c>
      <c r="M14232" s="21">
        <f t="shared" si="921"/>
        <v>0.10430080662431318</v>
      </c>
    </row>
    <row r="14233" spans="1:13" x14ac:dyDescent="0.3">
      <c r="A14233" s="139">
        <v>42986</v>
      </c>
      <c r="B14233" s="131" t="s">
        <v>43</v>
      </c>
      <c r="C14233" s="132">
        <v>20.5</v>
      </c>
      <c r="D14233" s="94"/>
      <c r="E14233" s="131" t="s">
        <v>11876</v>
      </c>
      <c r="F14233" s="132">
        <v>6</v>
      </c>
      <c r="G14233" s="91">
        <v>1</v>
      </c>
      <c r="H14233" s="49" t="s">
        <v>6518</v>
      </c>
      <c r="I14233" s="50">
        <v>-1</v>
      </c>
      <c r="J14233" s="18">
        <f t="shared" si="922"/>
        <v>1460.1500000000033</v>
      </c>
      <c r="K14233" s="19" t="str">
        <f t="shared" si="920"/>
        <v>Sep-17</v>
      </c>
      <c r="L14233" s="20">
        <f t="shared" si="923"/>
        <v>14010</v>
      </c>
      <c r="M14233" s="21">
        <f t="shared" si="921"/>
        <v>0.104221984296931</v>
      </c>
    </row>
    <row r="14234" spans="1:13" x14ac:dyDescent="0.3">
      <c r="A14234" s="139">
        <v>42986</v>
      </c>
      <c r="B14234" s="131" t="s">
        <v>43</v>
      </c>
      <c r="C14234" s="132">
        <v>21.2</v>
      </c>
      <c r="D14234" s="94"/>
      <c r="E14234" s="131" t="s">
        <v>11600</v>
      </c>
      <c r="F14234" s="132">
        <v>5.5</v>
      </c>
      <c r="G14234" s="91">
        <v>1</v>
      </c>
      <c r="H14234" s="49" t="s">
        <v>11526</v>
      </c>
      <c r="I14234" s="50">
        <v>-1</v>
      </c>
      <c r="J14234" s="18">
        <f t="shared" si="922"/>
        <v>1459.1500000000033</v>
      </c>
      <c r="K14234" s="19" t="str">
        <f t="shared" si="920"/>
        <v>Sep-17</v>
      </c>
      <c r="L14234" s="20">
        <f t="shared" si="923"/>
        <v>14011</v>
      </c>
      <c r="M14234" s="21">
        <f t="shared" si="921"/>
        <v>0.10414317322104084</v>
      </c>
    </row>
    <row r="14235" spans="1:13" x14ac:dyDescent="0.3">
      <c r="A14235" s="116">
        <v>42987</v>
      </c>
      <c r="B14235" s="90" t="s">
        <v>43</v>
      </c>
      <c r="C14235" s="103">
        <v>0.72916666666666663</v>
      </c>
      <c r="D14235" s="94" t="s">
        <v>31</v>
      </c>
      <c r="E14235" s="90" t="s">
        <v>4747</v>
      </c>
      <c r="F14235" s="115">
        <v>3.75</v>
      </c>
      <c r="G14235" s="92">
        <v>1</v>
      </c>
      <c r="H14235" s="90" t="s">
        <v>33</v>
      </c>
      <c r="I14235" s="77">
        <f>IF(H14235="Lost",G14235*-1,IF(H14235="Won",     IF(D14235="E/W",            G14235*(F14235-1)*0.5*1.25,    IF(D14235="place",   G14235*(F14235-1) *0.95,  G14235*(F14235-1) )),            IF(H14235="Placed",     (G14235*-0.5)  + (0.5*G14235*(F14235-1)*0.2),0)         ))</f>
        <v>-1</v>
      </c>
      <c r="J14235" s="18">
        <f t="shared" si="922"/>
        <v>1458.1500000000033</v>
      </c>
      <c r="K14235" s="19" t="str">
        <f t="shared" si="920"/>
        <v>Sep-17</v>
      </c>
      <c r="L14235" s="20">
        <f t="shared" si="923"/>
        <v>14012</v>
      </c>
      <c r="M14235" s="21">
        <f t="shared" si="921"/>
        <v>0.10406437339423374</v>
      </c>
    </row>
    <row r="14236" spans="1:13" x14ac:dyDescent="0.3">
      <c r="A14236" s="116">
        <v>42987</v>
      </c>
      <c r="B14236" s="90" t="s">
        <v>45</v>
      </c>
      <c r="C14236" s="103">
        <v>0.79166666666666663</v>
      </c>
      <c r="D14236" s="94" t="s">
        <v>31</v>
      </c>
      <c r="E14236" s="90" t="s">
        <v>4748</v>
      </c>
      <c r="F14236" s="115">
        <v>3.25</v>
      </c>
      <c r="G14236" s="92">
        <v>1</v>
      </c>
      <c r="H14236" s="90" t="s">
        <v>33</v>
      </c>
      <c r="I14236" s="77">
        <f>IF(H14236="Lost",G14236*-1,IF(H14236="Won",     IF(D14236="E/W",            G14236*(F14236-1)*0.5*1.25,    IF(D14236="place",   G14236*(F14236-1) *0.95,  G14236*(F14236-1) )),            IF(H14236="Placed",     (G14236*-0.5)  + (0.5*G14236*(F14236-1)*0.2),0)         ))</f>
        <v>-1</v>
      </c>
      <c r="J14236" s="18">
        <f t="shared" si="922"/>
        <v>1457.1500000000033</v>
      </c>
      <c r="K14236" s="19" t="str">
        <f t="shared" si="920"/>
        <v>Sep-17</v>
      </c>
      <c r="L14236" s="20">
        <f t="shared" si="923"/>
        <v>14013</v>
      </c>
      <c r="M14236" s="21">
        <f t="shared" si="921"/>
        <v>0.10398558481410143</v>
      </c>
    </row>
    <row r="14237" spans="1:13" x14ac:dyDescent="0.3">
      <c r="A14237" s="137">
        <v>42987</v>
      </c>
      <c r="B14237" s="134" t="s">
        <v>58</v>
      </c>
      <c r="C14237" s="136">
        <v>15.2</v>
      </c>
      <c r="D14237" s="94"/>
      <c r="E14237" s="134" t="s">
        <v>11881</v>
      </c>
      <c r="F14237" s="136">
        <v>5</v>
      </c>
      <c r="G14237" s="91">
        <v>1</v>
      </c>
      <c r="H14237" s="46">
        <v>1</v>
      </c>
      <c r="I14237" s="47">
        <v>5.5</v>
      </c>
      <c r="J14237" s="18">
        <f t="shared" si="922"/>
        <v>1462.6500000000033</v>
      </c>
      <c r="K14237" s="19" t="str">
        <f t="shared" si="920"/>
        <v>Sep-17</v>
      </c>
      <c r="L14237" s="20">
        <f t="shared" si="923"/>
        <v>14014</v>
      </c>
      <c r="M14237" s="21">
        <f t="shared" si="921"/>
        <v>0.1043706293706296</v>
      </c>
    </row>
    <row r="14238" spans="1:13" x14ac:dyDescent="0.3">
      <c r="A14238" s="137">
        <v>42987</v>
      </c>
      <c r="B14238" s="134" t="s">
        <v>58</v>
      </c>
      <c r="C14238" s="136">
        <v>15.2</v>
      </c>
      <c r="D14238" s="94"/>
      <c r="E14238" s="134" t="s">
        <v>11882</v>
      </c>
      <c r="F14238" s="136">
        <v>5.5</v>
      </c>
      <c r="G14238" s="91">
        <v>1</v>
      </c>
      <c r="H14238" s="46">
        <v>2</v>
      </c>
      <c r="I14238" s="47">
        <v>-1</v>
      </c>
      <c r="J14238" s="18">
        <f t="shared" si="922"/>
        <v>1461.6500000000033</v>
      </c>
      <c r="K14238" s="19" t="str">
        <f t="shared" si="920"/>
        <v>Sep-17</v>
      </c>
      <c r="L14238" s="20">
        <f t="shared" si="923"/>
        <v>14015</v>
      </c>
      <c r="M14238" s="21">
        <f t="shared" si="921"/>
        <v>0.10429183018194815</v>
      </c>
    </row>
    <row r="14239" spans="1:13" x14ac:dyDescent="0.3">
      <c r="A14239" s="137">
        <v>42987</v>
      </c>
      <c r="B14239" s="134" t="s">
        <v>146</v>
      </c>
      <c r="C14239" s="136">
        <v>15.4</v>
      </c>
      <c r="D14239" s="94"/>
      <c r="E14239" s="134" t="s">
        <v>11883</v>
      </c>
      <c r="F14239" s="136">
        <v>5</v>
      </c>
      <c r="G14239" s="91">
        <v>1</v>
      </c>
      <c r="H14239" s="46">
        <v>2</v>
      </c>
      <c r="I14239" s="47">
        <v>-1</v>
      </c>
      <c r="J14239" s="18">
        <f t="shared" si="922"/>
        <v>1460.6500000000033</v>
      </c>
      <c r="K14239" s="19" t="str">
        <f t="shared" si="920"/>
        <v>Sep-17</v>
      </c>
      <c r="L14239" s="20">
        <f t="shared" si="923"/>
        <v>14016</v>
      </c>
      <c r="M14239" s="21">
        <f t="shared" si="921"/>
        <v>0.10421304223744315</v>
      </c>
    </row>
    <row r="14240" spans="1:13" x14ac:dyDescent="0.3">
      <c r="A14240" s="137">
        <v>42987</v>
      </c>
      <c r="B14240" s="134" t="s">
        <v>43</v>
      </c>
      <c r="C14240" s="136">
        <v>16.25</v>
      </c>
      <c r="D14240" s="94"/>
      <c r="E14240" s="134" t="s">
        <v>11884</v>
      </c>
      <c r="F14240" s="136">
        <v>6</v>
      </c>
      <c r="G14240" s="91">
        <v>1</v>
      </c>
      <c r="H14240" s="46">
        <v>2</v>
      </c>
      <c r="I14240" s="47">
        <v>-1</v>
      </c>
      <c r="J14240" s="18">
        <f t="shared" si="922"/>
        <v>1459.6500000000033</v>
      </c>
      <c r="K14240" s="19" t="str">
        <f t="shared" si="920"/>
        <v>Sep-17</v>
      </c>
      <c r="L14240" s="20">
        <f t="shared" si="923"/>
        <v>14017</v>
      </c>
      <c r="M14240" s="21">
        <f t="shared" si="921"/>
        <v>0.10413426553470809</v>
      </c>
    </row>
    <row r="14241" spans="1:13" x14ac:dyDescent="0.3">
      <c r="A14241" s="137">
        <v>42987</v>
      </c>
      <c r="B14241" s="134" t="s">
        <v>35</v>
      </c>
      <c r="C14241" s="136">
        <v>16.45</v>
      </c>
      <c r="D14241" s="94"/>
      <c r="E14241" s="134" t="s">
        <v>11684</v>
      </c>
      <c r="F14241" s="136">
        <v>5.5</v>
      </c>
      <c r="G14241" s="91">
        <v>1</v>
      </c>
      <c r="H14241" s="46">
        <v>7</v>
      </c>
      <c r="I14241" s="47">
        <v>-1</v>
      </c>
      <c r="J14241" s="18">
        <f t="shared" si="922"/>
        <v>1458.6500000000033</v>
      </c>
      <c r="K14241" s="19" t="str">
        <f t="shared" si="920"/>
        <v>Sep-17</v>
      </c>
      <c r="L14241" s="20">
        <f t="shared" si="923"/>
        <v>14018</v>
      </c>
      <c r="M14241" s="21">
        <f t="shared" si="921"/>
        <v>0.10405550007133708</v>
      </c>
    </row>
    <row r="14242" spans="1:13" x14ac:dyDescent="0.3">
      <c r="A14242" s="139">
        <v>42987</v>
      </c>
      <c r="B14242" s="131" t="s">
        <v>45</v>
      </c>
      <c r="C14242" s="132">
        <v>16.55</v>
      </c>
      <c r="D14242" s="94"/>
      <c r="E14242" s="131" t="s">
        <v>11053</v>
      </c>
      <c r="F14242" s="132">
        <v>5.5</v>
      </c>
      <c r="G14242" s="91">
        <v>1</v>
      </c>
      <c r="H14242" s="49" t="s">
        <v>6526</v>
      </c>
      <c r="I14242" s="50">
        <v>6.5</v>
      </c>
      <c r="J14242" s="18">
        <f t="shared" si="922"/>
        <v>1465.1500000000033</v>
      </c>
      <c r="K14242" s="19" t="str">
        <f t="shared" si="920"/>
        <v>Sep-17</v>
      </c>
      <c r="L14242" s="20">
        <f t="shared" si="923"/>
        <v>14019</v>
      </c>
      <c r="M14242" s="21">
        <f t="shared" si="921"/>
        <v>0.10451173407518391</v>
      </c>
    </row>
    <row r="14243" spans="1:13" x14ac:dyDescent="0.3">
      <c r="A14243" s="139">
        <v>42987</v>
      </c>
      <c r="B14243" s="131" t="s">
        <v>45</v>
      </c>
      <c r="C14243" s="132">
        <v>18.3</v>
      </c>
      <c r="D14243" s="94"/>
      <c r="E14243" s="131" t="s">
        <v>2538</v>
      </c>
      <c r="F14243" s="132">
        <v>5.5</v>
      </c>
      <c r="G14243" s="91">
        <v>1</v>
      </c>
      <c r="H14243" s="49" t="s">
        <v>6526</v>
      </c>
      <c r="I14243" s="50">
        <v>4.5</v>
      </c>
      <c r="J14243" s="18">
        <f t="shared" si="922"/>
        <v>1469.6500000000033</v>
      </c>
      <c r="K14243" s="19" t="str">
        <f t="shared" si="920"/>
        <v>Sep-17</v>
      </c>
      <c r="L14243" s="20">
        <f t="shared" si="923"/>
        <v>14020</v>
      </c>
      <c r="M14243" s="21">
        <f t="shared" si="921"/>
        <v>0.10482524964336686</v>
      </c>
    </row>
    <row r="14244" spans="1:13" x14ac:dyDescent="0.3">
      <c r="A14244" s="139">
        <v>42987</v>
      </c>
      <c r="B14244" s="131" t="s">
        <v>45</v>
      </c>
      <c r="C14244" s="132">
        <v>19.3</v>
      </c>
      <c r="D14244" s="94"/>
      <c r="E14244" s="131" t="s">
        <v>11880</v>
      </c>
      <c r="F14244" s="132">
        <v>6</v>
      </c>
      <c r="G14244" s="91">
        <v>1</v>
      </c>
      <c r="H14244" s="49" t="s">
        <v>11526</v>
      </c>
      <c r="I14244" s="50">
        <v>-1</v>
      </c>
      <c r="J14244" s="18">
        <f t="shared" si="922"/>
        <v>1468.6500000000033</v>
      </c>
      <c r="K14244" s="19" t="str">
        <f t="shared" si="920"/>
        <v>Sep-17</v>
      </c>
      <c r="L14244" s="20">
        <f t="shared" si="923"/>
        <v>14021</v>
      </c>
      <c r="M14244" s="21">
        <f t="shared" si="921"/>
        <v>0.10474645175094524</v>
      </c>
    </row>
    <row r="14245" spans="1:13" x14ac:dyDescent="0.3">
      <c r="A14245" s="116">
        <v>42989</v>
      </c>
      <c r="B14245" s="90" t="s">
        <v>153</v>
      </c>
      <c r="C14245" s="103">
        <v>0.61458333333333337</v>
      </c>
      <c r="D14245" s="94" t="s">
        <v>31</v>
      </c>
      <c r="E14245" s="90" t="s">
        <v>1051</v>
      </c>
      <c r="F14245" s="115">
        <v>3.5</v>
      </c>
      <c r="G14245" s="92">
        <v>1</v>
      </c>
      <c r="H14245" s="90" t="s">
        <v>33</v>
      </c>
      <c r="I14245" s="77">
        <f>IF(H14245="Lost",G14245*-1,IF(H14245="Won",     IF(D14245="E/W",            G14245*(F14245-1)*0.5*1.25,    IF(D14245="place",   G14245*(F14245-1) *0.95,  G14245*(F14245-1) )),            IF(H14245="Placed",     (G14245*-0.5)  + (0.5*G14245*(F14245-1)*0.2),0)         ))</f>
        <v>-1</v>
      </c>
      <c r="J14245" s="18">
        <f t="shared" si="922"/>
        <v>1467.6500000000033</v>
      </c>
      <c r="K14245" s="19" t="str">
        <f t="shared" si="920"/>
        <v>Sep-17</v>
      </c>
      <c r="L14245" s="20">
        <f t="shared" si="923"/>
        <v>14022</v>
      </c>
      <c r="M14245" s="21">
        <f t="shared" si="921"/>
        <v>0.10466766509770384</v>
      </c>
    </row>
    <row r="14246" spans="1:13" x14ac:dyDescent="0.3">
      <c r="A14246" s="116">
        <v>42989</v>
      </c>
      <c r="B14246" s="90" t="s">
        <v>39</v>
      </c>
      <c r="C14246" s="103">
        <v>0.62847222222222221</v>
      </c>
      <c r="D14246" s="94" t="s">
        <v>31</v>
      </c>
      <c r="E14246" s="90" t="s">
        <v>4749</v>
      </c>
      <c r="F14246" s="115">
        <v>3.75</v>
      </c>
      <c r="G14246" s="92">
        <v>1</v>
      </c>
      <c r="H14246" s="90" t="s">
        <v>33</v>
      </c>
      <c r="I14246" s="77">
        <f>IF(H14246="Lost",G14246*-1,IF(H14246="Won",     IF(D14246="E/W",            G14246*(F14246-1)*0.5*1.25,    IF(D14246="place",   G14246*(F14246-1) *0.95,  G14246*(F14246-1) )),            IF(H14246="Placed",     (G14246*-0.5)  + (0.5*G14246*(F14246-1)*0.2),0)         ))</f>
        <v>-1</v>
      </c>
      <c r="J14246" s="18">
        <f t="shared" si="922"/>
        <v>1466.6500000000033</v>
      </c>
      <c r="K14246" s="19" t="str">
        <f t="shared" si="920"/>
        <v>Sep-17</v>
      </c>
      <c r="L14246" s="20">
        <f t="shared" si="923"/>
        <v>14023</v>
      </c>
      <c r="M14246" s="21">
        <f t="shared" si="921"/>
        <v>0.1045888896812382</v>
      </c>
    </row>
    <row r="14247" spans="1:13" x14ac:dyDescent="0.3">
      <c r="A14247" s="116">
        <v>42989</v>
      </c>
      <c r="B14247" s="90" t="s">
        <v>153</v>
      </c>
      <c r="C14247" s="103">
        <v>0.63541666666666663</v>
      </c>
      <c r="D14247" s="94" t="s">
        <v>31</v>
      </c>
      <c r="E14247" s="90" t="s">
        <v>4755</v>
      </c>
      <c r="F14247" s="115">
        <v>4</v>
      </c>
      <c r="G14247" s="92">
        <v>1</v>
      </c>
      <c r="H14247" s="90" t="s">
        <v>33</v>
      </c>
      <c r="I14247" s="77">
        <f>IF(H14247="Lost",G14247*-1,IF(H14247="Won",     IF(D14247="E/W",            G14247*(F14247-1)*0.5*1.25,    IF(D14247="place",   G14247*(F14247-1) *0.95,  G14247*(F14247-1) )),            IF(H14247="Placed",     (G14247*-0.5)  + (0.5*G14247*(F14247-1)*0.2),0)         ))</f>
        <v>-1</v>
      </c>
      <c r="J14247" s="18">
        <f t="shared" si="922"/>
        <v>1465.6500000000033</v>
      </c>
      <c r="K14247" s="19" t="str">
        <f t="shared" si="920"/>
        <v>Sep-17</v>
      </c>
      <c r="L14247" s="20">
        <f t="shared" si="923"/>
        <v>14024</v>
      </c>
      <c r="M14247" s="21">
        <f t="shared" si="921"/>
        <v>0.10451012549914455</v>
      </c>
    </row>
    <row r="14248" spans="1:13" x14ac:dyDescent="0.3">
      <c r="A14248" s="137">
        <v>42989</v>
      </c>
      <c r="B14248" s="134" t="s">
        <v>39</v>
      </c>
      <c r="C14248" s="136">
        <v>14.05</v>
      </c>
      <c r="D14248" s="94"/>
      <c r="E14248" s="134" t="s">
        <v>11885</v>
      </c>
      <c r="F14248" s="136">
        <v>5</v>
      </c>
      <c r="G14248" s="91">
        <v>1</v>
      </c>
      <c r="H14248" s="46">
        <v>5</v>
      </c>
      <c r="I14248" s="47">
        <v>-1</v>
      </c>
      <c r="J14248" s="18">
        <f t="shared" si="922"/>
        <v>1464.6500000000033</v>
      </c>
      <c r="K14248" s="19" t="str">
        <f t="shared" si="920"/>
        <v>Sep-17</v>
      </c>
      <c r="L14248" s="20">
        <f t="shared" si="923"/>
        <v>14025</v>
      </c>
      <c r="M14248" s="21">
        <f t="shared" si="921"/>
        <v>0.10443137254901984</v>
      </c>
    </row>
    <row r="14249" spans="1:13" x14ac:dyDescent="0.3">
      <c r="A14249" s="137">
        <v>42989</v>
      </c>
      <c r="B14249" s="134" t="s">
        <v>38</v>
      </c>
      <c r="C14249" s="136">
        <v>14.25</v>
      </c>
      <c r="D14249" s="94"/>
      <c r="E14249" s="134" t="s">
        <v>11888</v>
      </c>
      <c r="F14249" s="136">
        <v>5.5</v>
      </c>
      <c r="G14249" s="91">
        <v>1</v>
      </c>
      <c r="H14249" s="46">
        <v>3</v>
      </c>
      <c r="I14249" s="47">
        <v>-1</v>
      </c>
      <c r="J14249" s="18">
        <f t="shared" si="922"/>
        <v>1463.6500000000033</v>
      </c>
      <c r="K14249" s="19" t="str">
        <f t="shared" si="920"/>
        <v>Sep-17</v>
      </c>
      <c r="L14249" s="20">
        <f t="shared" si="923"/>
        <v>14026</v>
      </c>
      <c r="M14249" s="21">
        <f t="shared" si="921"/>
        <v>0.10435263082846166</v>
      </c>
    </row>
    <row r="14250" spans="1:13" x14ac:dyDescent="0.3">
      <c r="A14250" s="137">
        <v>42989</v>
      </c>
      <c r="B14250" s="134" t="s">
        <v>39</v>
      </c>
      <c r="C14250" s="136">
        <v>14.35</v>
      </c>
      <c r="D14250" s="94"/>
      <c r="E14250" s="134" t="s">
        <v>11886</v>
      </c>
      <c r="F14250" s="136">
        <v>4.33</v>
      </c>
      <c r="G14250" s="91">
        <v>0</v>
      </c>
      <c r="H14250" s="46" t="s">
        <v>6111</v>
      </c>
      <c r="I14250" s="47">
        <v>0</v>
      </c>
      <c r="J14250" s="18">
        <f t="shared" si="922"/>
        <v>1463.6500000000033</v>
      </c>
      <c r="K14250" s="19" t="str">
        <f t="shared" si="920"/>
        <v>Sep-17</v>
      </c>
      <c r="L14250" s="20">
        <f t="shared" si="923"/>
        <v>14026</v>
      </c>
      <c r="M14250" s="21">
        <f t="shared" si="921"/>
        <v>0.10435263082846166</v>
      </c>
    </row>
    <row r="14251" spans="1:13" x14ac:dyDescent="0.3">
      <c r="A14251" s="137">
        <v>42989</v>
      </c>
      <c r="B14251" s="134" t="s">
        <v>39</v>
      </c>
      <c r="C14251" s="136">
        <v>15.05</v>
      </c>
      <c r="D14251" s="94"/>
      <c r="E14251" s="134" t="s">
        <v>11887</v>
      </c>
      <c r="F14251" s="136">
        <v>4.5</v>
      </c>
      <c r="G14251" s="91">
        <v>1</v>
      </c>
      <c r="H14251" s="46">
        <v>5</v>
      </c>
      <c r="I14251" s="47">
        <v>-1</v>
      </c>
      <c r="J14251" s="18">
        <f t="shared" si="922"/>
        <v>1462.6500000000033</v>
      </c>
      <c r="K14251" s="19" t="str">
        <f t="shared" si="920"/>
        <v>Sep-17</v>
      </c>
      <c r="L14251" s="20">
        <f t="shared" si="923"/>
        <v>14027</v>
      </c>
      <c r="M14251" s="21">
        <f t="shared" si="921"/>
        <v>0.10427390033506832</v>
      </c>
    </row>
    <row r="14252" spans="1:13" x14ac:dyDescent="0.3">
      <c r="A14252" s="137">
        <v>42989</v>
      </c>
      <c r="B14252" s="134" t="s">
        <v>38</v>
      </c>
      <c r="C14252" s="136">
        <v>15.55</v>
      </c>
      <c r="D14252" s="94"/>
      <c r="E14252" s="134" t="s">
        <v>11889</v>
      </c>
      <c r="F14252" s="136">
        <v>5.5</v>
      </c>
      <c r="G14252" s="91">
        <v>1</v>
      </c>
      <c r="H14252" s="46">
        <v>3</v>
      </c>
      <c r="I14252" s="47">
        <v>-1</v>
      </c>
      <c r="J14252" s="18">
        <f t="shared" si="922"/>
        <v>1461.6500000000033</v>
      </c>
      <c r="K14252" s="19" t="str">
        <f t="shared" si="920"/>
        <v>Sep-17</v>
      </c>
      <c r="L14252" s="20">
        <f t="shared" si="923"/>
        <v>14028</v>
      </c>
      <c r="M14252" s="21">
        <f t="shared" si="921"/>
        <v>0.10419518106643878</v>
      </c>
    </row>
    <row r="14253" spans="1:13" x14ac:dyDescent="0.3">
      <c r="A14253" s="137">
        <v>42989</v>
      </c>
      <c r="B14253" s="134" t="s">
        <v>38</v>
      </c>
      <c r="C14253" s="136">
        <v>16.25</v>
      </c>
      <c r="D14253" s="94"/>
      <c r="E14253" s="134" t="s">
        <v>4123</v>
      </c>
      <c r="F14253" s="136">
        <v>5</v>
      </c>
      <c r="G14253" s="91">
        <v>1</v>
      </c>
      <c r="H14253" s="46">
        <v>3</v>
      </c>
      <c r="I14253" s="47">
        <v>-1</v>
      </c>
      <c r="J14253" s="18">
        <f t="shared" si="922"/>
        <v>1460.6500000000033</v>
      </c>
      <c r="K14253" s="19" t="str">
        <f t="shared" si="920"/>
        <v>Sep-17</v>
      </c>
      <c r="L14253" s="20">
        <f t="shared" si="923"/>
        <v>14029</v>
      </c>
      <c r="M14253" s="21">
        <f t="shared" si="921"/>
        <v>0.10411647302017274</v>
      </c>
    </row>
    <row r="14254" spans="1:13" x14ac:dyDescent="0.3">
      <c r="A14254" s="137">
        <v>42989</v>
      </c>
      <c r="B14254" s="134" t="s">
        <v>153</v>
      </c>
      <c r="C14254" s="136">
        <v>16.45</v>
      </c>
      <c r="D14254" s="94"/>
      <c r="E14254" s="134" t="s">
        <v>11868</v>
      </c>
      <c r="F14254" s="136">
        <v>4.33</v>
      </c>
      <c r="G14254" s="91">
        <v>1</v>
      </c>
      <c r="H14254" s="46">
        <v>4</v>
      </c>
      <c r="I14254" s="47">
        <v>-1</v>
      </c>
      <c r="J14254" s="18">
        <f t="shared" si="922"/>
        <v>1459.6500000000033</v>
      </c>
      <c r="K14254" s="19" t="str">
        <f t="shared" si="920"/>
        <v>Sep-17</v>
      </c>
      <c r="L14254" s="20">
        <f t="shared" si="923"/>
        <v>14030</v>
      </c>
      <c r="M14254" s="21">
        <f t="shared" si="921"/>
        <v>0.10403777619387052</v>
      </c>
    </row>
    <row r="14255" spans="1:13" x14ac:dyDescent="0.3">
      <c r="A14255" s="116">
        <v>42990</v>
      </c>
      <c r="B14255" s="90" t="s">
        <v>41</v>
      </c>
      <c r="C14255" s="103">
        <v>0.67013888888888884</v>
      </c>
      <c r="D14255" s="94" t="s">
        <v>31</v>
      </c>
      <c r="E14255" s="90" t="s">
        <v>4750</v>
      </c>
      <c r="F14255" s="115">
        <v>3</v>
      </c>
      <c r="G14255" s="92">
        <v>1</v>
      </c>
      <c r="H14255" s="90" t="s">
        <v>33</v>
      </c>
      <c r="I14255" s="77">
        <f>IF(H14255="Lost",G14255*-1,IF(H14255="Won",     IF(D14255="E/W",            G14255*(F14255-1)*0.5*1.25,    IF(D14255="place",   G14255*(F14255-1) *0.95,  G14255*(F14255-1) )),            IF(H14255="Placed",     (G14255*-0.5)  + (0.5*G14255*(F14255-1)*0.2),0)         ))</f>
        <v>-1</v>
      </c>
      <c r="J14255" s="18">
        <f t="shared" si="922"/>
        <v>1458.6500000000033</v>
      </c>
      <c r="K14255" s="19" t="str">
        <f t="shared" si="920"/>
        <v>Sep-17</v>
      </c>
      <c r="L14255" s="20">
        <f t="shared" si="923"/>
        <v>14031</v>
      </c>
      <c r="M14255" s="21">
        <f t="shared" si="921"/>
        <v>0.10395909058513315</v>
      </c>
    </row>
    <row r="14256" spans="1:13" x14ac:dyDescent="0.3">
      <c r="A14256" s="116">
        <v>42990</v>
      </c>
      <c r="B14256" s="90" t="s">
        <v>50</v>
      </c>
      <c r="C14256" s="103">
        <v>0.70486111111111116</v>
      </c>
      <c r="D14256" s="94" t="s">
        <v>31</v>
      </c>
      <c r="E14256" s="90" t="s">
        <v>4751</v>
      </c>
      <c r="F14256" s="115">
        <v>4</v>
      </c>
      <c r="G14256" s="92">
        <v>1</v>
      </c>
      <c r="H14256" s="90" t="s">
        <v>42</v>
      </c>
      <c r="I14256" s="77">
        <f>IF(H14256="Lost",G14256*-1,IF(H14256="Won",     IF(D14256="E/W",            G14256*(F14256-1)*0.5*1.25,    IF(D14256="place",   G14256*(F14256-1) *0.95,  G14256*(F14256-1) )),            IF(H14256="Placed",     (G14256*-0.5)  + (0.5*G14256*(F14256-1)*0.2),0)         ))</f>
        <v>3</v>
      </c>
      <c r="J14256" s="18">
        <f t="shared" si="922"/>
        <v>1461.6500000000033</v>
      </c>
      <c r="K14256" s="19" t="str">
        <f t="shared" si="920"/>
        <v>Sep-17</v>
      </c>
      <c r="L14256" s="20">
        <f t="shared" si="923"/>
        <v>14032</v>
      </c>
      <c r="M14256" s="21">
        <f t="shared" si="921"/>
        <v>0.10416547890535942</v>
      </c>
    </row>
    <row r="14257" spans="1:13" x14ac:dyDescent="0.3">
      <c r="A14257" s="116">
        <v>42990</v>
      </c>
      <c r="B14257" s="90" t="s">
        <v>50</v>
      </c>
      <c r="C14257" s="103">
        <v>0.72569444444444453</v>
      </c>
      <c r="D14257" s="94" t="s">
        <v>31</v>
      </c>
      <c r="E14257" s="90" t="s">
        <v>2916</v>
      </c>
      <c r="F14257" s="115">
        <v>3.25</v>
      </c>
      <c r="G14257" s="92">
        <v>1</v>
      </c>
      <c r="H14257" s="90" t="s">
        <v>42</v>
      </c>
      <c r="I14257" s="77">
        <f>IF(H14257="Lost",G14257*-1,IF(H14257="Won",     IF(D14257="E/W",            G14257*(F14257-1)*0.5*1.25,    IF(D14257="place",   G14257*(F14257-1) *0.95,  G14257*(F14257-1) )),            IF(H14257="Placed",     (G14257*-0.5)  + (0.5*G14257*(F14257-1)*0.2),0)         ))</f>
        <v>2.25</v>
      </c>
      <c r="J14257" s="18">
        <f t="shared" si="922"/>
        <v>1463.9000000000033</v>
      </c>
      <c r="K14257" s="19" t="str">
        <f t="shared" si="920"/>
        <v>Sep-17</v>
      </c>
      <c r="L14257" s="20">
        <f t="shared" si="923"/>
        <v>14033</v>
      </c>
      <c r="M14257" s="21">
        <f t="shared" si="921"/>
        <v>0.10431839236086392</v>
      </c>
    </row>
    <row r="14258" spans="1:13" x14ac:dyDescent="0.3">
      <c r="A14258" s="137">
        <v>42990</v>
      </c>
      <c r="B14258" s="134" t="s">
        <v>41</v>
      </c>
      <c r="C14258" s="136">
        <v>16.05</v>
      </c>
      <c r="D14258" s="94"/>
      <c r="E14258" s="134" t="s">
        <v>10553</v>
      </c>
      <c r="F14258" s="136">
        <v>4.5</v>
      </c>
      <c r="G14258" s="91">
        <v>1</v>
      </c>
      <c r="H14258" s="46">
        <v>6</v>
      </c>
      <c r="I14258" s="47">
        <v>-1</v>
      </c>
      <c r="J14258" s="18">
        <f t="shared" si="922"/>
        <v>1462.9000000000033</v>
      </c>
      <c r="K14258" s="19" t="str">
        <f t="shared" si="920"/>
        <v>Sep-17</v>
      </c>
      <c r="L14258" s="20">
        <f t="shared" si="923"/>
        <v>14034</v>
      </c>
      <c r="M14258" s="21">
        <f t="shared" si="921"/>
        <v>0.10423970357702746</v>
      </c>
    </row>
    <row r="14259" spans="1:13" x14ac:dyDescent="0.3">
      <c r="A14259" s="139">
        <v>42990</v>
      </c>
      <c r="B14259" s="131" t="s">
        <v>137</v>
      </c>
      <c r="C14259" s="132">
        <v>17.45</v>
      </c>
      <c r="D14259" s="94"/>
      <c r="E14259" s="131" t="s">
        <v>11890</v>
      </c>
      <c r="F14259" s="132">
        <v>6</v>
      </c>
      <c r="G14259" s="91">
        <v>1</v>
      </c>
      <c r="H14259" s="49" t="s">
        <v>11526</v>
      </c>
      <c r="I14259" s="50">
        <v>-1</v>
      </c>
      <c r="J14259" s="18">
        <f t="shared" si="922"/>
        <v>1461.9000000000033</v>
      </c>
      <c r="K14259" s="19" t="str">
        <f t="shared" si="920"/>
        <v>Sep-17</v>
      </c>
      <c r="L14259" s="20">
        <f t="shared" si="923"/>
        <v>14035</v>
      </c>
      <c r="M14259" s="21">
        <f t="shared" si="921"/>
        <v>0.10416102600641278</v>
      </c>
    </row>
    <row r="14260" spans="1:13" x14ac:dyDescent="0.3">
      <c r="A14260" s="137">
        <v>42990</v>
      </c>
      <c r="B14260" s="134" t="s">
        <v>50</v>
      </c>
      <c r="C14260" s="136">
        <v>17.55</v>
      </c>
      <c r="D14260" s="94"/>
      <c r="E14260" s="134" t="s">
        <v>11894</v>
      </c>
      <c r="F14260" s="136">
        <v>6</v>
      </c>
      <c r="G14260" s="91">
        <v>1</v>
      </c>
      <c r="H14260" s="46">
        <v>7</v>
      </c>
      <c r="I14260" s="47">
        <v>-1</v>
      </c>
      <c r="J14260" s="18">
        <f t="shared" si="922"/>
        <v>1460.9000000000033</v>
      </c>
      <c r="K14260" s="19" t="str">
        <f t="shared" si="920"/>
        <v>Sep-17</v>
      </c>
      <c r="L14260" s="20">
        <f t="shared" si="923"/>
        <v>14036</v>
      </c>
      <c r="M14260" s="21">
        <f t="shared" si="921"/>
        <v>0.1040823596466232</v>
      </c>
    </row>
    <row r="14261" spans="1:13" x14ac:dyDescent="0.3">
      <c r="A14261" s="139">
        <v>42990</v>
      </c>
      <c r="B14261" s="131" t="s">
        <v>137</v>
      </c>
      <c r="C14261" s="132">
        <v>18.149999999999999</v>
      </c>
      <c r="D14261" s="94"/>
      <c r="E14261" s="131" t="s">
        <v>11891</v>
      </c>
      <c r="F14261" s="132">
        <v>4.33</v>
      </c>
      <c r="G14261" s="91">
        <v>1</v>
      </c>
      <c r="H14261" s="49" t="s">
        <v>6518</v>
      </c>
      <c r="I14261" s="50">
        <v>-1</v>
      </c>
      <c r="J14261" s="18">
        <f t="shared" si="922"/>
        <v>1459.9000000000033</v>
      </c>
      <c r="K14261" s="19" t="str">
        <f t="shared" si="920"/>
        <v>Sep-17</v>
      </c>
      <c r="L14261" s="20">
        <f t="shared" si="923"/>
        <v>14037</v>
      </c>
      <c r="M14261" s="21">
        <f t="shared" si="921"/>
        <v>0.10400370449526275</v>
      </c>
    </row>
    <row r="14262" spans="1:13" x14ac:dyDescent="0.3">
      <c r="A14262" s="139">
        <v>42990</v>
      </c>
      <c r="B14262" s="131" t="s">
        <v>137</v>
      </c>
      <c r="C14262" s="132">
        <v>19.149999999999999</v>
      </c>
      <c r="D14262" s="94"/>
      <c r="E14262" s="131" t="s">
        <v>11892</v>
      </c>
      <c r="F14262" s="132">
        <v>6</v>
      </c>
      <c r="G14262" s="91">
        <v>1</v>
      </c>
      <c r="H14262" s="49" t="s">
        <v>6526</v>
      </c>
      <c r="I14262" s="50">
        <v>5</v>
      </c>
      <c r="J14262" s="18">
        <f t="shared" si="922"/>
        <v>1464.9000000000033</v>
      </c>
      <c r="K14262" s="19" t="str">
        <f t="shared" si="920"/>
        <v>Sep-17</v>
      </c>
      <c r="L14262" s="20">
        <f t="shared" si="923"/>
        <v>14038</v>
      </c>
      <c r="M14262" s="21">
        <f t="shared" si="921"/>
        <v>0.10435247186208885</v>
      </c>
    </row>
    <row r="14263" spans="1:13" x14ac:dyDescent="0.3">
      <c r="A14263" s="139">
        <v>42990</v>
      </c>
      <c r="B14263" s="131" t="s">
        <v>137</v>
      </c>
      <c r="C14263" s="132">
        <v>19.45</v>
      </c>
      <c r="D14263" s="94"/>
      <c r="E14263" s="131" t="s">
        <v>11893</v>
      </c>
      <c r="F14263" s="132">
        <v>6</v>
      </c>
      <c r="G14263" s="91">
        <v>1</v>
      </c>
      <c r="H14263" s="49" t="s">
        <v>11526</v>
      </c>
      <c r="I14263" s="50">
        <v>-1</v>
      </c>
      <c r="J14263" s="18">
        <f t="shared" si="922"/>
        <v>1463.9000000000033</v>
      </c>
      <c r="K14263" s="19" t="str">
        <f t="shared" si="920"/>
        <v>Sep-17</v>
      </c>
      <c r="L14263" s="20">
        <f t="shared" si="923"/>
        <v>14039</v>
      </c>
      <c r="M14263" s="21">
        <f t="shared" si="921"/>
        <v>0.10427380867583184</v>
      </c>
    </row>
    <row r="14264" spans="1:13" x14ac:dyDescent="0.3">
      <c r="A14264" s="139">
        <v>42990</v>
      </c>
      <c r="B14264" s="131" t="s">
        <v>137</v>
      </c>
      <c r="C14264" s="132">
        <v>21.15</v>
      </c>
      <c r="D14264" s="94"/>
      <c r="E14264" s="131" t="s">
        <v>3183</v>
      </c>
      <c r="F14264" s="132">
        <v>6</v>
      </c>
      <c r="G14264" s="89">
        <v>1</v>
      </c>
      <c r="H14264" s="49" t="s">
        <v>6526</v>
      </c>
      <c r="I14264" s="50">
        <v>5</v>
      </c>
      <c r="J14264" s="18">
        <f t="shared" si="922"/>
        <v>1468.9000000000033</v>
      </c>
      <c r="K14264" s="19" t="str">
        <f t="shared" si="920"/>
        <v>Sep-17</v>
      </c>
      <c r="L14264" s="20">
        <f t="shared" si="923"/>
        <v>14040</v>
      </c>
      <c r="M14264" s="21">
        <f t="shared" si="921"/>
        <v>0.10462250712250735</v>
      </c>
    </row>
    <row r="14265" spans="1:13" x14ac:dyDescent="0.3">
      <c r="A14265" s="116">
        <v>42991</v>
      </c>
      <c r="B14265" s="90" t="s">
        <v>43</v>
      </c>
      <c r="C14265" s="103">
        <v>0.73958333333333337</v>
      </c>
      <c r="D14265" s="94" t="s">
        <v>31</v>
      </c>
      <c r="E14265" s="90" t="s">
        <v>1415</v>
      </c>
      <c r="F14265" s="115">
        <v>3.75</v>
      </c>
      <c r="G14265" s="92">
        <v>1</v>
      </c>
      <c r="H14265" s="90" t="s">
        <v>33</v>
      </c>
      <c r="I14265" s="77">
        <f>IF(H14265="Lost",G14265*-1,IF(H14265="Won",     IF(D14265="E/W",            G14265*(F14265-1)*0.5*1.25,    IF(D14265="place",   G14265*(F14265-1) *0.95,  G14265*(F14265-1) )),            IF(H14265="Placed",     (G14265*-0.5)  + (0.5*G14265*(F14265-1)*0.2),0)         ))</f>
        <v>-1</v>
      </c>
      <c r="J14265" s="18">
        <f t="shared" si="922"/>
        <v>1467.9000000000033</v>
      </c>
      <c r="K14265" s="19" t="str">
        <f t="shared" si="920"/>
        <v>Sep-17</v>
      </c>
      <c r="L14265" s="20">
        <f t="shared" si="923"/>
        <v>14041</v>
      </c>
      <c r="M14265" s="21">
        <f t="shared" si="921"/>
        <v>0.10454383590912351</v>
      </c>
    </row>
    <row r="14266" spans="1:13" x14ac:dyDescent="0.3">
      <c r="A14266" s="116">
        <v>42991</v>
      </c>
      <c r="B14266" s="90" t="s">
        <v>43</v>
      </c>
      <c r="C14266" s="103">
        <v>0.82291666666666663</v>
      </c>
      <c r="D14266" s="94" t="s">
        <v>31</v>
      </c>
      <c r="E14266" s="90" t="s">
        <v>4697</v>
      </c>
      <c r="F14266" s="115">
        <v>4</v>
      </c>
      <c r="G14266" s="92">
        <v>1</v>
      </c>
      <c r="H14266" s="90" t="s">
        <v>33</v>
      </c>
      <c r="I14266" s="77">
        <f>IF(H14266="Lost",G14266*-1,IF(H14266="Won",     IF(D14266="E/W",            G14266*(F14266-1)*0.5*1.25,    IF(D14266="place",   G14266*(F14266-1) *0.95,  G14266*(F14266-1) )),            IF(H14266="Placed",     (G14266*-0.5)  + (0.5*G14266*(F14266-1)*0.2),0)         ))</f>
        <v>-1</v>
      </c>
      <c r="J14266" s="18">
        <f t="shared" si="922"/>
        <v>1466.9000000000033</v>
      </c>
      <c r="K14266" s="19" t="str">
        <f t="shared" si="920"/>
        <v>Sep-17</v>
      </c>
      <c r="L14266" s="20">
        <f t="shared" si="923"/>
        <v>14042</v>
      </c>
      <c r="M14266" s="21">
        <f t="shared" si="921"/>
        <v>0.10446517590086905</v>
      </c>
    </row>
    <row r="14267" spans="1:13" x14ac:dyDescent="0.3">
      <c r="A14267" s="139">
        <v>42991</v>
      </c>
      <c r="B14267" s="131" t="s">
        <v>43</v>
      </c>
      <c r="C14267" s="132">
        <v>18.45</v>
      </c>
      <c r="D14267" s="94"/>
      <c r="E14267" s="131" t="s">
        <v>11895</v>
      </c>
      <c r="F14267" s="132">
        <v>5</v>
      </c>
      <c r="G14267" s="91">
        <v>1</v>
      </c>
      <c r="H14267" s="49" t="s">
        <v>6518</v>
      </c>
      <c r="I14267" s="50">
        <v>-1</v>
      </c>
      <c r="J14267" s="18">
        <f t="shared" si="922"/>
        <v>1465.9000000000033</v>
      </c>
      <c r="K14267" s="19" t="str">
        <f t="shared" si="920"/>
        <v>Sep-17</v>
      </c>
      <c r="L14267" s="20">
        <f t="shared" si="923"/>
        <v>14043</v>
      </c>
      <c r="M14267" s="21">
        <f t="shared" si="921"/>
        <v>0.10438652709535023</v>
      </c>
    </row>
    <row r="14268" spans="1:13" x14ac:dyDescent="0.3">
      <c r="A14268" s="116">
        <v>42992</v>
      </c>
      <c r="B14268" s="90" t="s">
        <v>147</v>
      </c>
      <c r="C14268" s="103">
        <v>0.67361111111111116</v>
      </c>
      <c r="D14268" s="94" t="s">
        <v>31</v>
      </c>
      <c r="E14268" s="90" t="s">
        <v>4752</v>
      </c>
      <c r="F14268" s="115">
        <v>2.75</v>
      </c>
      <c r="G14268" s="92">
        <v>1</v>
      </c>
      <c r="H14268" s="90" t="s">
        <v>33</v>
      </c>
      <c r="I14268" s="77">
        <f>IF(H14268="Lost",G14268*-1,IF(H14268="Won",     IF(D14268="E/W",            G14268*(F14268-1)*0.5*1.25,    IF(D14268="place",   G14268*(F14268-1) *0.95,  G14268*(F14268-1) )),            IF(H14268="Placed",     (G14268*-0.5)  + (0.5*G14268*(F14268-1)*0.2),0)         ))</f>
        <v>-1</v>
      </c>
      <c r="J14268" s="18">
        <f t="shared" si="922"/>
        <v>1464.9000000000033</v>
      </c>
      <c r="K14268" s="19" t="str">
        <f t="shared" si="920"/>
        <v>Sep-17</v>
      </c>
      <c r="L14268" s="20">
        <f t="shared" si="923"/>
        <v>14044</v>
      </c>
      <c r="M14268" s="21">
        <f t="shared" si="921"/>
        <v>0.10430788949017397</v>
      </c>
    </row>
    <row r="14269" spans="1:13" x14ac:dyDescent="0.3">
      <c r="A14269" s="116">
        <v>42992</v>
      </c>
      <c r="B14269" s="90" t="s">
        <v>147</v>
      </c>
      <c r="C14269" s="103">
        <v>0.69444444444444453</v>
      </c>
      <c r="D14269" s="94" t="s">
        <v>31</v>
      </c>
      <c r="E14269" s="90" t="s">
        <v>4753</v>
      </c>
      <c r="F14269" s="115">
        <v>3.5</v>
      </c>
      <c r="G14269" s="92">
        <v>1</v>
      </c>
      <c r="H14269" s="90" t="s">
        <v>33</v>
      </c>
      <c r="I14269" s="77">
        <f>IF(H14269="Lost",G14269*-1,IF(H14269="Won",     IF(D14269="E/W",            G14269*(F14269-1)*0.5*1.25,    IF(D14269="place",   G14269*(F14269-1) *0.95,  G14269*(F14269-1) )),            IF(H14269="Placed",     (G14269*-0.5)  + (0.5*G14269*(F14269-1)*0.2),0)         ))</f>
        <v>-1</v>
      </c>
      <c r="J14269" s="18">
        <f t="shared" si="922"/>
        <v>1463.9000000000033</v>
      </c>
      <c r="K14269" s="19" t="str">
        <f t="shared" si="920"/>
        <v>Sep-17</v>
      </c>
      <c r="L14269" s="20">
        <f t="shared" si="923"/>
        <v>14045</v>
      </c>
      <c r="M14269" s="21">
        <f t="shared" si="921"/>
        <v>0.1042292630829479</v>
      </c>
    </row>
    <row r="14270" spans="1:13" x14ac:dyDescent="0.3">
      <c r="A14270" s="116">
        <v>42992</v>
      </c>
      <c r="B14270" s="90" t="s">
        <v>147</v>
      </c>
      <c r="C14270" s="103">
        <v>0.73611111111111116</v>
      </c>
      <c r="D14270" s="94" t="s">
        <v>31</v>
      </c>
      <c r="E14270" s="90" t="s">
        <v>4754</v>
      </c>
      <c r="F14270" s="115">
        <v>3.25</v>
      </c>
      <c r="G14270" s="92">
        <v>1</v>
      </c>
      <c r="H14270" s="90" t="s">
        <v>33</v>
      </c>
      <c r="I14270" s="77">
        <f>IF(H14270="Lost",G14270*-1,IF(H14270="Won",     IF(D14270="E/W",            G14270*(F14270-1)*0.5*1.25,    IF(D14270="place",   G14270*(F14270-1) *0.95,  G14270*(F14270-1) )),            IF(H14270="Placed",     (G14270*-0.5)  + (0.5*G14270*(F14270-1)*0.2),0)         ))</f>
        <v>-1</v>
      </c>
      <c r="J14270" s="18">
        <f t="shared" si="922"/>
        <v>1462.9000000000033</v>
      </c>
      <c r="K14270" s="19" t="str">
        <f t="shared" si="920"/>
        <v>Sep-17</v>
      </c>
      <c r="L14270" s="20">
        <f t="shared" si="923"/>
        <v>14046</v>
      </c>
      <c r="M14270" s="21">
        <f t="shared" si="921"/>
        <v>0.10415064787128031</v>
      </c>
    </row>
    <row r="14271" spans="1:13" x14ac:dyDescent="0.3">
      <c r="A14271" s="137">
        <v>42992</v>
      </c>
      <c r="B14271" s="134" t="s">
        <v>138</v>
      </c>
      <c r="C14271" s="136">
        <v>16.45</v>
      </c>
      <c r="D14271" s="94"/>
      <c r="E14271" s="134" t="s">
        <v>3736</v>
      </c>
      <c r="F14271" s="136">
        <v>5.5</v>
      </c>
      <c r="G14271" s="91">
        <v>1</v>
      </c>
      <c r="H14271" s="46">
        <v>2</v>
      </c>
      <c r="I14271" s="47">
        <v>-1</v>
      </c>
      <c r="J14271" s="18">
        <f t="shared" si="922"/>
        <v>1461.9000000000033</v>
      </c>
      <c r="K14271" s="19" t="str">
        <f t="shared" si="920"/>
        <v>Sep-17</v>
      </c>
      <c r="L14271" s="20">
        <f t="shared" si="923"/>
        <v>14047</v>
      </c>
      <c r="M14271" s="21">
        <f t="shared" si="921"/>
        <v>0.10407204385278018</v>
      </c>
    </row>
    <row r="14272" spans="1:13" x14ac:dyDescent="0.3">
      <c r="A14272" s="139">
        <v>42992</v>
      </c>
      <c r="B14272" s="131" t="s">
        <v>147</v>
      </c>
      <c r="C14272" s="132">
        <v>19.100000000000001</v>
      </c>
      <c r="D14272" s="94"/>
      <c r="E14272" s="131" t="s">
        <v>11896</v>
      </c>
      <c r="F14272" s="132">
        <v>6</v>
      </c>
      <c r="G14272" s="91">
        <v>1</v>
      </c>
      <c r="H14272" s="52" t="s">
        <v>11526</v>
      </c>
      <c r="I14272" s="42">
        <v>-1</v>
      </c>
      <c r="J14272" s="18">
        <f t="shared" si="922"/>
        <v>1460.9000000000033</v>
      </c>
      <c r="K14272" s="19" t="str">
        <f t="shared" si="920"/>
        <v>Sep-17</v>
      </c>
      <c r="L14272" s="20">
        <f t="shared" si="923"/>
        <v>14048</v>
      </c>
      <c r="M14272" s="21">
        <f t="shared" si="921"/>
        <v>0.10399345102505718</v>
      </c>
    </row>
    <row r="14273" spans="1:13" x14ac:dyDescent="0.3">
      <c r="A14273" s="116">
        <v>42993</v>
      </c>
      <c r="B14273" s="90" t="s">
        <v>44</v>
      </c>
      <c r="C14273" s="103">
        <v>0.625</v>
      </c>
      <c r="D14273" s="94" t="s">
        <v>31</v>
      </c>
      <c r="E14273" s="90" t="s">
        <v>4201</v>
      </c>
      <c r="F14273" s="115">
        <v>3.75</v>
      </c>
      <c r="G14273" s="92">
        <v>1</v>
      </c>
      <c r="H14273" s="90" t="s">
        <v>42</v>
      </c>
      <c r="I14273" s="77">
        <f>IF(H14273="Lost",G14273*-1,IF(H14273="Won",     IF(D14273="E/W",            G14273*(F14273-1)*0.5*1.25,    IF(D14273="place",   G14273*(F14273-1) *0.95,  G14273*(F14273-1) )),            IF(H14273="Placed",     (G14273*-0.5)  + (0.5*G14273*(F14273-1)*0.2),0)         ))</f>
        <v>2.75</v>
      </c>
      <c r="J14273" s="18">
        <f t="shared" si="922"/>
        <v>1463.6500000000033</v>
      </c>
      <c r="K14273" s="19" t="str">
        <f t="shared" si="920"/>
        <v>Sep-17</v>
      </c>
      <c r="L14273" s="20">
        <f t="shared" si="923"/>
        <v>14049</v>
      </c>
      <c r="M14273" s="21">
        <f t="shared" si="921"/>
        <v>0.10418179229838447</v>
      </c>
    </row>
    <row r="14274" spans="1:13" x14ac:dyDescent="0.3">
      <c r="A14274" s="116">
        <v>42993</v>
      </c>
      <c r="B14274" s="90" t="s">
        <v>37</v>
      </c>
      <c r="C14274" s="103">
        <v>0.68402777777777779</v>
      </c>
      <c r="D14274" s="94" t="s">
        <v>31</v>
      </c>
      <c r="E14274" s="90" t="s">
        <v>4756</v>
      </c>
      <c r="F14274" s="115">
        <v>2.88</v>
      </c>
      <c r="G14274" s="92">
        <v>1</v>
      </c>
      <c r="H14274" s="90" t="s">
        <v>42</v>
      </c>
      <c r="I14274" s="77">
        <f>IF(H14274="Lost",G14274*-1,IF(H14274="Won",     IF(D14274="E/W",            G14274*(F14274-1)*0.5*1.25,    IF(D14274="place",   G14274*(F14274-1) *0.95,  G14274*(F14274-1) )),            IF(H14274="Placed",     (G14274*-0.5)  + (0.5*G14274*(F14274-1)*0.2),0)         ))</f>
        <v>1.88</v>
      </c>
      <c r="J14274" s="18">
        <f t="shared" si="922"/>
        <v>1465.5300000000034</v>
      </c>
      <c r="K14274" s="19" t="str">
        <f t="shared" ref="K14274:K14337" si="924">TEXT(A14274,"MMM-yy")</f>
        <v>Sep-17</v>
      </c>
      <c r="L14274" s="20">
        <f t="shared" si="923"/>
        <v>14050</v>
      </c>
      <c r="M14274" s="21">
        <f t="shared" ref="M14274:M14337" si="925">J14274/L14274</f>
        <v>0.10430818505338102</v>
      </c>
    </row>
    <row r="14275" spans="1:13" x14ac:dyDescent="0.3">
      <c r="A14275" s="116">
        <v>42993</v>
      </c>
      <c r="B14275" s="90" t="s">
        <v>44</v>
      </c>
      <c r="C14275" s="103">
        <v>0.71527777777777779</v>
      </c>
      <c r="D14275" s="94" t="s">
        <v>31</v>
      </c>
      <c r="E14275" s="90" t="s">
        <v>3289</v>
      </c>
      <c r="F14275" s="115">
        <v>4</v>
      </c>
      <c r="G14275" s="92">
        <v>1</v>
      </c>
      <c r="H14275" s="90" t="s">
        <v>33</v>
      </c>
      <c r="I14275" s="77">
        <f>IF(H14275="Lost",G14275*-1,IF(H14275="Won",     IF(D14275="E/W",            G14275*(F14275-1)*0.5*1.25,    IF(D14275="place",   G14275*(F14275-1) *0.95,  G14275*(F14275-1) )),            IF(H14275="Placed",     (G14275*-0.5)  + (0.5*G14275*(F14275-1)*0.2),0)         ))</f>
        <v>-1</v>
      </c>
      <c r="J14275" s="18">
        <f t="shared" ref="J14275:J14338" si="926">J14274+I14275</f>
        <v>1464.5300000000034</v>
      </c>
      <c r="K14275" s="19" t="str">
        <f t="shared" si="924"/>
        <v>Sep-17</v>
      </c>
      <c r="L14275" s="20">
        <f t="shared" ref="L14275:L14338" si="927">L14274+G14275</f>
        <v>14051</v>
      </c>
      <c r="M14275" s="21">
        <f t="shared" si="925"/>
        <v>0.10422959219984367</v>
      </c>
    </row>
    <row r="14276" spans="1:13" x14ac:dyDescent="0.3">
      <c r="A14276" s="137">
        <v>42993</v>
      </c>
      <c r="B14276" s="134" t="s">
        <v>96</v>
      </c>
      <c r="C14276" s="136">
        <v>13.3</v>
      </c>
      <c r="D14276" s="94"/>
      <c r="E14276" s="134" t="s">
        <v>11900</v>
      </c>
      <c r="F14276" s="136">
        <v>5</v>
      </c>
      <c r="G14276" s="91">
        <v>1</v>
      </c>
      <c r="H14276" s="46">
        <v>1</v>
      </c>
      <c r="I14276" s="47">
        <v>4</v>
      </c>
      <c r="J14276" s="18">
        <f t="shared" si="926"/>
        <v>1468.5300000000034</v>
      </c>
      <c r="K14276" s="19" t="str">
        <f t="shared" si="924"/>
        <v>Sep-17</v>
      </c>
      <c r="L14276" s="20">
        <f t="shared" si="927"/>
        <v>14052</v>
      </c>
      <c r="M14276" s="21">
        <f t="shared" si="925"/>
        <v>0.10450683176772013</v>
      </c>
    </row>
    <row r="14277" spans="1:13" x14ac:dyDescent="0.3">
      <c r="A14277" s="137">
        <v>42993</v>
      </c>
      <c r="B14277" s="134" t="s">
        <v>96</v>
      </c>
      <c r="C14277" s="136">
        <v>14.35</v>
      </c>
      <c r="D14277" s="94"/>
      <c r="E14277" s="134" t="s">
        <v>11901</v>
      </c>
      <c r="F14277" s="136">
        <v>6</v>
      </c>
      <c r="G14277" s="91">
        <v>1</v>
      </c>
      <c r="H14277" s="46">
        <v>1</v>
      </c>
      <c r="I14277" s="47">
        <v>5</v>
      </c>
      <c r="J14277" s="18">
        <f t="shared" si="926"/>
        <v>1473.5300000000034</v>
      </c>
      <c r="K14277" s="19" t="str">
        <f t="shared" si="924"/>
        <v>Sep-17</v>
      </c>
      <c r="L14277" s="20">
        <f t="shared" si="927"/>
        <v>14053</v>
      </c>
      <c r="M14277" s="21">
        <f t="shared" si="925"/>
        <v>0.10485519106240684</v>
      </c>
    </row>
    <row r="14278" spans="1:13" x14ac:dyDescent="0.3">
      <c r="A14278" s="137">
        <v>42993</v>
      </c>
      <c r="B14278" s="134" t="s">
        <v>96</v>
      </c>
      <c r="C14278" s="136">
        <v>16.149999999999999</v>
      </c>
      <c r="D14278" s="94"/>
      <c r="E14278" s="134" t="s">
        <v>10348</v>
      </c>
      <c r="F14278" s="136">
        <v>6</v>
      </c>
      <c r="G14278" s="91">
        <v>1</v>
      </c>
      <c r="H14278" s="46">
        <v>4</v>
      </c>
      <c r="I14278" s="47">
        <v>-1</v>
      </c>
      <c r="J14278" s="18">
        <f t="shared" si="926"/>
        <v>1472.5300000000034</v>
      </c>
      <c r="K14278" s="19" t="str">
        <f t="shared" si="924"/>
        <v>Sep-17</v>
      </c>
      <c r="L14278" s="20">
        <f t="shared" si="927"/>
        <v>14054</v>
      </c>
      <c r="M14278" s="21">
        <f t="shared" si="925"/>
        <v>0.10477657606375433</v>
      </c>
    </row>
    <row r="14279" spans="1:13" x14ac:dyDescent="0.3">
      <c r="A14279" s="137">
        <v>42993</v>
      </c>
      <c r="B14279" s="134" t="s">
        <v>44</v>
      </c>
      <c r="C14279" s="136">
        <v>16.350000000000001</v>
      </c>
      <c r="D14279" s="94"/>
      <c r="E14279" s="134" t="s">
        <v>3437</v>
      </c>
      <c r="F14279" s="136">
        <v>5.5</v>
      </c>
      <c r="G14279" s="91">
        <v>1</v>
      </c>
      <c r="H14279" s="46">
        <v>3</v>
      </c>
      <c r="I14279" s="47">
        <v>-1</v>
      </c>
      <c r="J14279" s="18">
        <f t="shared" si="926"/>
        <v>1471.5300000000034</v>
      </c>
      <c r="K14279" s="19" t="str">
        <f t="shared" si="924"/>
        <v>Sep-17</v>
      </c>
      <c r="L14279" s="20">
        <f t="shared" si="927"/>
        <v>14055</v>
      </c>
      <c r="M14279" s="21">
        <f t="shared" si="925"/>
        <v>0.1046979722518679</v>
      </c>
    </row>
    <row r="14280" spans="1:13" x14ac:dyDescent="0.3">
      <c r="A14280" s="139">
        <v>42993</v>
      </c>
      <c r="B14280" s="131" t="s">
        <v>37</v>
      </c>
      <c r="C14280" s="132">
        <v>17</v>
      </c>
      <c r="D14280" s="94"/>
      <c r="E14280" s="131" t="s">
        <v>11897</v>
      </c>
      <c r="F14280" s="132">
        <v>4.5</v>
      </c>
      <c r="G14280" s="91">
        <v>1</v>
      </c>
      <c r="H14280" s="52" t="s">
        <v>11526</v>
      </c>
      <c r="I14280" s="42">
        <v>-1</v>
      </c>
      <c r="J14280" s="18">
        <f t="shared" si="926"/>
        <v>1470.5300000000034</v>
      </c>
      <c r="K14280" s="19" t="str">
        <f t="shared" si="924"/>
        <v>Sep-17</v>
      </c>
      <c r="L14280" s="20">
        <f t="shared" si="927"/>
        <v>14056</v>
      </c>
      <c r="M14280" s="21">
        <f t="shared" si="925"/>
        <v>0.10461937962435995</v>
      </c>
    </row>
    <row r="14281" spans="1:13" x14ac:dyDescent="0.3">
      <c r="A14281" s="139">
        <v>42993</v>
      </c>
      <c r="B14281" s="131" t="s">
        <v>37</v>
      </c>
      <c r="C14281" s="132">
        <v>17.3</v>
      </c>
      <c r="D14281" s="94"/>
      <c r="E14281" s="131" t="s">
        <v>11898</v>
      </c>
      <c r="F14281" s="132">
        <v>6</v>
      </c>
      <c r="G14281" s="91">
        <v>1</v>
      </c>
      <c r="H14281" s="52" t="s">
        <v>11526</v>
      </c>
      <c r="I14281" s="42">
        <v>-1</v>
      </c>
      <c r="J14281" s="18">
        <f t="shared" si="926"/>
        <v>1469.5300000000034</v>
      </c>
      <c r="K14281" s="19" t="str">
        <f t="shared" si="924"/>
        <v>Sep-17</v>
      </c>
      <c r="L14281" s="20">
        <f t="shared" si="927"/>
        <v>14057</v>
      </c>
      <c r="M14281" s="21">
        <f t="shared" si="925"/>
        <v>0.10454079817884353</v>
      </c>
    </row>
    <row r="14282" spans="1:13" x14ac:dyDescent="0.3">
      <c r="A14282" s="139">
        <v>42993</v>
      </c>
      <c r="B14282" s="131" t="s">
        <v>37</v>
      </c>
      <c r="C14282" s="132">
        <v>18.05</v>
      </c>
      <c r="D14282" s="94"/>
      <c r="E14282" s="131" t="s">
        <v>11899</v>
      </c>
      <c r="F14282" s="132">
        <v>5.5</v>
      </c>
      <c r="G14282" s="91">
        <v>1</v>
      </c>
      <c r="H14282" s="52" t="s">
        <v>11526</v>
      </c>
      <c r="I14282" s="42">
        <v>-1</v>
      </c>
      <c r="J14282" s="18">
        <f t="shared" si="926"/>
        <v>1468.5300000000034</v>
      </c>
      <c r="K14282" s="19" t="str">
        <f t="shared" si="924"/>
        <v>Sep-17</v>
      </c>
      <c r="L14282" s="20">
        <f t="shared" si="927"/>
        <v>14058</v>
      </c>
      <c r="M14282" s="21">
        <f t="shared" si="925"/>
        <v>0.10446222791293237</v>
      </c>
    </row>
    <row r="14283" spans="1:13" x14ac:dyDescent="0.3">
      <c r="A14283" s="116">
        <v>42994</v>
      </c>
      <c r="B14283" s="90" t="s">
        <v>29</v>
      </c>
      <c r="C14283" s="103">
        <v>0.60416666666666663</v>
      </c>
      <c r="D14283" s="94" t="s">
        <v>31</v>
      </c>
      <c r="E14283" s="90" t="s">
        <v>4637</v>
      </c>
      <c r="F14283" s="115">
        <v>4</v>
      </c>
      <c r="G14283" s="92">
        <v>1</v>
      </c>
      <c r="H14283" s="90" t="s">
        <v>33</v>
      </c>
      <c r="I14283" s="77">
        <f>IF(H14283="Lost",G14283*-1,IF(H14283="Won",     IF(D14283="E/W",            G14283*(F14283-1)*0.5*1.25,    IF(D14283="place",   G14283*(F14283-1) *0.95,  G14283*(F14283-1) )),            IF(H14283="Placed",     (G14283*-0.5)  + (0.5*G14283*(F14283-1)*0.2),0)         ))</f>
        <v>-1</v>
      </c>
      <c r="J14283" s="18">
        <f t="shared" si="926"/>
        <v>1467.5300000000034</v>
      </c>
      <c r="K14283" s="19" t="str">
        <f t="shared" si="924"/>
        <v>Sep-17</v>
      </c>
      <c r="L14283" s="20">
        <f t="shared" si="927"/>
        <v>14059</v>
      </c>
      <c r="M14283" s="21">
        <f t="shared" si="925"/>
        <v>0.10438366882424094</v>
      </c>
    </row>
    <row r="14284" spans="1:13" x14ac:dyDescent="0.3">
      <c r="A14284" s="116">
        <v>42994</v>
      </c>
      <c r="B14284" s="90" t="s">
        <v>44</v>
      </c>
      <c r="C14284" s="103">
        <v>0.625</v>
      </c>
      <c r="D14284" s="94" t="s">
        <v>31</v>
      </c>
      <c r="E14284" s="90" t="s">
        <v>4757</v>
      </c>
      <c r="F14284" s="115">
        <v>4</v>
      </c>
      <c r="G14284" s="92">
        <v>1</v>
      </c>
      <c r="H14284" s="90" t="s">
        <v>33</v>
      </c>
      <c r="I14284" s="77">
        <f>IF(H14284="Lost",G14284*-1,IF(H14284="Won",     IF(D14284="E/W",            G14284*(F14284-1)*0.5*1.25,    IF(D14284="place",   G14284*(F14284-1) *0.95,  G14284*(F14284-1) )),            IF(H14284="Placed",     (G14284*-0.5)  + (0.5*G14284*(F14284-1)*0.2),0)         ))</f>
        <v>-1</v>
      </c>
      <c r="J14284" s="18">
        <f t="shared" si="926"/>
        <v>1466.5300000000034</v>
      </c>
      <c r="K14284" s="19" t="str">
        <f t="shared" si="924"/>
        <v>Sep-17</v>
      </c>
      <c r="L14284" s="20">
        <f t="shared" si="927"/>
        <v>14060</v>
      </c>
      <c r="M14284" s="21">
        <f t="shared" si="925"/>
        <v>0.10430512091038431</v>
      </c>
    </row>
    <row r="14285" spans="1:13" x14ac:dyDescent="0.3">
      <c r="A14285" s="116">
        <v>42994</v>
      </c>
      <c r="B14285" s="90" t="s">
        <v>29</v>
      </c>
      <c r="C14285" s="103">
        <v>0.72569444444444453</v>
      </c>
      <c r="D14285" s="94" t="s">
        <v>31</v>
      </c>
      <c r="E14285" s="90" t="s">
        <v>4758</v>
      </c>
      <c r="F14285" s="115">
        <v>3.75</v>
      </c>
      <c r="G14285" s="92">
        <v>1</v>
      </c>
      <c r="H14285" s="90" t="s">
        <v>33</v>
      </c>
      <c r="I14285" s="77">
        <f>IF(H14285="Lost",G14285*-1,IF(H14285="Won",     IF(D14285="E/W",            G14285*(F14285-1)*0.5*1.25,    IF(D14285="place",   G14285*(F14285-1) *0.95,  G14285*(F14285-1) )),            IF(H14285="Placed",     (G14285*-0.5)  + (0.5*G14285*(F14285-1)*0.2),0)         ))</f>
        <v>-1</v>
      </c>
      <c r="J14285" s="18">
        <f t="shared" si="926"/>
        <v>1465.5300000000034</v>
      </c>
      <c r="K14285" s="19" t="str">
        <f t="shared" si="924"/>
        <v>Sep-17</v>
      </c>
      <c r="L14285" s="20">
        <f t="shared" si="927"/>
        <v>14061</v>
      </c>
      <c r="M14285" s="21">
        <f t="shared" si="925"/>
        <v>0.10422658416897826</v>
      </c>
    </row>
    <row r="14286" spans="1:13" x14ac:dyDescent="0.3">
      <c r="A14286" s="137">
        <v>42994</v>
      </c>
      <c r="B14286" s="134" t="s">
        <v>29</v>
      </c>
      <c r="C14286" s="136">
        <v>13.55</v>
      </c>
      <c r="D14286" s="94"/>
      <c r="E14286" s="134" t="s">
        <v>11903</v>
      </c>
      <c r="F14286" s="136">
        <v>5.5</v>
      </c>
      <c r="G14286" s="91">
        <v>1</v>
      </c>
      <c r="H14286" s="46">
        <v>6</v>
      </c>
      <c r="I14286" s="47">
        <v>-1</v>
      </c>
      <c r="J14286" s="18">
        <f t="shared" si="926"/>
        <v>1464.5300000000034</v>
      </c>
      <c r="K14286" s="19" t="str">
        <f t="shared" si="924"/>
        <v>Sep-17</v>
      </c>
      <c r="L14286" s="20">
        <f t="shared" si="927"/>
        <v>14062</v>
      </c>
      <c r="M14286" s="21">
        <f t="shared" si="925"/>
        <v>0.10414805859763927</v>
      </c>
    </row>
    <row r="14287" spans="1:13" x14ac:dyDescent="0.3">
      <c r="A14287" s="137">
        <v>42994</v>
      </c>
      <c r="B14287" s="134" t="s">
        <v>29</v>
      </c>
      <c r="C14287" s="136">
        <v>15.05</v>
      </c>
      <c r="D14287" s="94"/>
      <c r="E14287" s="134" t="s">
        <v>11904</v>
      </c>
      <c r="F14287" s="136">
        <v>6</v>
      </c>
      <c r="G14287" s="91">
        <v>1</v>
      </c>
      <c r="H14287" s="46">
        <v>2</v>
      </c>
      <c r="I14287" s="47">
        <v>-1</v>
      </c>
      <c r="J14287" s="18">
        <f t="shared" si="926"/>
        <v>1463.5300000000034</v>
      </c>
      <c r="K14287" s="19" t="str">
        <f t="shared" si="924"/>
        <v>Sep-17</v>
      </c>
      <c r="L14287" s="20">
        <f t="shared" si="927"/>
        <v>14063</v>
      </c>
      <c r="M14287" s="21">
        <f t="shared" si="925"/>
        <v>0.10406954419398445</v>
      </c>
    </row>
    <row r="14288" spans="1:13" x14ac:dyDescent="0.3">
      <c r="A14288" s="137">
        <v>42994</v>
      </c>
      <c r="B14288" s="134" t="s">
        <v>29</v>
      </c>
      <c r="C14288" s="136">
        <v>15.4</v>
      </c>
      <c r="D14288" s="94"/>
      <c r="E14288" s="134" t="s">
        <v>11905</v>
      </c>
      <c r="F14288" s="136">
        <v>4.5</v>
      </c>
      <c r="G14288" s="91">
        <v>1</v>
      </c>
      <c r="H14288" s="46">
        <v>1</v>
      </c>
      <c r="I14288" s="47">
        <v>3.5</v>
      </c>
      <c r="J14288" s="18">
        <f t="shared" si="926"/>
        <v>1467.0300000000034</v>
      </c>
      <c r="K14288" s="19" t="str">
        <f t="shared" si="924"/>
        <v>Sep-17</v>
      </c>
      <c r="L14288" s="20">
        <f t="shared" si="927"/>
        <v>14064</v>
      </c>
      <c r="M14288" s="21">
        <f t="shared" si="925"/>
        <v>0.1043110068259388</v>
      </c>
    </row>
    <row r="14289" spans="1:13" x14ac:dyDescent="0.3">
      <c r="A14289" s="137">
        <v>42994</v>
      </c>
      <c r="B14289" s="134" t="s">
        <v>44</v>
      </c>
      <c r="C14289" s="136">
        <v>16.100000000000001</v>
      </c>
      <c r="D14289" s="94"/>
      <c r="E14289" s="134" t="s">
        <v>11902</v>
      </c>
      <c r="F14289" s="136">
        <v>4.5</v>
      </c>
      <c r="G14289" s="91">
        <v>1</v>
      </c>
      <c r="H14289" s="46">
        <v>5</v>
      </c>
      <c r="I14289" s="47">
        <v>-1</v>
      </c>
      <c r="J14289" s="18">
        <f t="shared" si="926"/>
        <v>1466.0300000000034</v>
      </c>
      <c r="K14289" s="19" t="str">
        <f t="shared" si="924"/>
        <v>Sep-17</v>
      </c>
      <c r="L14289" s="20">
        <f t="shared" si="927"/>
        <v>14065</v>
      </c>
      <c r="M14289" s="21">
        <f t="shared" si="925"/>
        <v>0.10423249200142221</v>
      </c>
    </row>
    <row r="14290" spans="1:13" x14ac:dyDescent="0.3">
      <c r="A14290" s="137">
        <v>42994</v>
      </c>
      <c r="B14290" s="134" t="s">
        <v>97</v>
      </c>
      <c r="C14290" s="136">
        <v>17.149999999999999</v>
      </c>
      <c r="D14290" s="94"/>
      <c r="E14290" s="134" t="s">
        <v>11906</v>
      </c>
      <c r="F14290" s="136">
        <v>6</v>
      </c>
      <c r="G14290" s="91">
        <v>1</v>
      </c>
      <c r="H14290" s="46">
        <v>1</v>
      </c>
      <c r="I14290" s="47">
        <v>5</v>
      </c>
      <c r="J14290" s="18">
        <f t="shared" si="926"/>
        <v>1471.0300000000034</v>
      </c>
      <c r="K14290" s="19" t="str">
        <f t="shared" si="924"/>
        <v>Sep-17</v>
      </c>
      <c r="L14290" s="20">
        <f t="shared" si="927"/>
        <v>14066</v>
      </c>
      <c r="M14290" s="21">
        <f t="shared" si="925"/>
        <v>0.10458054884117755</v>
      </c>
    </row>
    <row r="14291" spans="1:13" x14ac:dyDescent="0.3">
      <c r="A14291" s="116">
        <v>42996</v>
      </c>
      <c r="B14291" s="90" t="s">
        <v>69</v>
      </c>
      <c r="C14291" s="103">
        <v>0.68402777777777779</v>
      </c>
      <c r="D14291" s="94" t="s">
        <v>31</v>
      </c>
      <c r="E14291" s="90" t="s">
        <v>4677</v>
      </c>
      <c r="F14291" s="115">
        <v>3.5</v>
      </c>
      <c r="G14291" s="92">
        <v>1</v>
      </c>
      <c r="H14291" s="90" t="s">
        <v>33</v>
      </c>
      <c r="I14291" s="77">
        <f>IF(H14291="Lost",G14291*-1,IF(H14291="Won",     IF(D14291="E/W",            G14291*(F14291-1)*0.5*1.25,    IF(D14291="place",   G14291*(F14291-1) *0.95,  G14291*(F14291-1) )),            IF(H14291="Placed",     (G14291*-0.5)  + (0.5*G14291*(F14291-1)*0.2),0)         ))</f>
        <v>-1</v>
      </c>
      <c r="J14291" s="18">
        <f t="shared" si="926"/>
        <v>1470.0300000000034</v>
      </c>
      <c r="K14291" s="19" t="str">
        <f t="shared" si="924"/>
        <v>Sep-17</v>
      </c>
      <c r="L14291" s="20">
        <f t="shared" si="927"/>
        <v>14067</v>
      </c>
      <c r="M14291" s="21">
        <f t="shared" si="925"/>
        <v>0.10450202601834103</v>
      </c>
    </row>
    <row r="14292" spans="1:13" x14ac:dyDescent="0.3">
      <c r="A14292" s="137">
        <v>42996</v>
      </c>
      <c r="B14292" s="134" t="s">
        <v>69</v>
      </c>
      <c r="C14292" s="136">
        <v>13.45</v>
      </c>
      <c r="D14292" s="94"/>
      <c r="E14292" s="134" t="s">
        <v>11907</v>
      </c>
      <c r="F14292" s="136">
        <v>5.5</v>
      </c>
      <c r="G14292" s="91">
        <v>1</v>
      </c>
      <c r="H14292" s="46">
        <v>1</v>
      </c>
      <c r="I14292" s="47">
        <v>5.5</v>
      </c>
      <c r="J14292" s="18">
        <f t="shared" si="926"/>
        <v>1475.5300000000034</v>
      </c>
      <c r="K14292" s="19" t="str">
        <f t="shared" si="924"/>
        <v>Sep-17</v>
      </c>
      <c r="L14292" s="20">
        <f t="shared" si="927"/>
        <v>14068</v>
      </c>
      <c r="M14292" s="21">
        <f t="shared" si="925"/>
        <v>0.10488555587148161</v>
      </c>
    </row>
    <row r="14293" spans="1:13" x14ac:dyDescent="0.3">
      <c r="A14293" s="137">
        <v>42996</v>
      </c>
      <c r="B14293" s="134" t="s">
        <v>41</v>
      </c>
      <c r="C14293" s="136">
        <v>14.3</v>
      </c>
      <c r="D14293" s="94"/>
      <c r="E14293" s="134" t="s">
        <v>11908</v>
      </c>
      <c r="F14293" s="136">
        <v>6</v>
      </c>
      <c r="G14293" s="91">
        <v>1</v>
      </c>
      <c r="H14293" s="46">
        <v>5</v>
      </c>
      <c r="I14293" s="47">
        <v>-1</v>
      </c>
      <c r="J14293" s="18">
        <f t="shared" si="926"/>
        <v>1474.5300000000034</v>
      </c>
      <c r="K14293" s="19" t="str">
        <f t="shared" si="924"/>
        <v>Sep-17</v>
      </c>
      <c r="L14293" s="20">
        <f t="shared" si="927"/>
        <v>14069</v>
      </c>
      <c r="M14293" s="21">
        <f t="shared" si="925"/>
        <v>0.10480702253180776</v>
      </c>
    </row>
    <row r="14294" spans="1:13" x14ac:dyDescent="0.3">
      <c r="A14294" s="116">
        <v>42997</v>
      </c>
      <c r="B14294" s="90" t="s">
        <v>130</v>
      </c>
      <c r="C14294" s="103">
        <v>0.59027777777777779</v>
      </c>
      <c r="D14294" s="94" t="s">
        <v>31</v>
      </c>
      <c r="E14294" s="90" t="s">
        <v>4759</v>
      </c>
      <c r="F14294" s="115">
        <v>3.5</v>
      </c>
      <c r="G14294" s="92">
        <v>1</v>
      </c>
      <c r="H14294" s="90" t="s">
        <v>42</v>
      </c>
      <c r="I14294" s="77">
        <f>IF(H14294="Lost",G14294*-1,IF(H14294="Won",     IF(D14294="E/W",            G14294*(F14294-1)*0.5*1.25,    IF(D14294="place",   G14294*(F14294-1) *0.95,  G14294*(F14294-1) )),            IF(H14294="Placed",     (G14294*-0.5)  + (0.5*G14294*(F14294-1)*0.2),0)         ))</f>
        <v>2.5</v>
      </c>
      <c r="J14294" s="18">
        <f t="shared" si="926"/>
        <v>1477.0300000000034</v>
      </c>
      <c r="K14294" s="19" t="str">
        <f t="shared" si="924"/>
        <v>Sep-17</v>
      </c>
      <c r="L14294" s="20">
        <f t="shared" si="927"/>
        <v>14070</v>
      </c>
      <c r="M14294" s="21">
        <f t="shared" si="925"/>
        <v>0.10497725657427175</v>
      </c>
    </row>
    <row r="14295" spans="1:13" x14ac:dyDescent="0.3">
      <c r="A14295" s="137">
        <v>42997</v>
      </c>
      <c r="B14295" s="134" t="s">
        <v>71</v>
      </c>
      <c r="C14295" s="136">
        <v>14.2</v>
      </c>
      <c r="D14295" s="94"/>
      <c r="E14295" s="134" t="s">
        <v>11912</v>
      </c>
      <c r="F14295" s="136">
        <v>4.5</v>
      </c>
      <c r="G14295" s="91">
        <v>1</v>
      </c>
      <c r="H14295" s="46">
        <v>3</v>
      </c>
      <c r="I14295" s="47">
        <v>-1</v>
      </c>
      <c r="J14295" s="18">
        <f t="shared" si="926"/>
        <v>1476.0300000000034</v>
      </c>
      <c r="K14295" s="19" t="str">
        <f t="shared" si="924"/>
        <v>Sep-17</v>
      </c>
      <c r="L14295" s="20">
        <f t="shared" si="927"/>
        <v>14071</v>
      </c>
      <c r="M14295" s="21">
        <f t="shared" si="925"/>
        <v>0.10489872788003719</v>
      </c>
    </row>
    <row r="14296" spans="1:13" x14ac:dyDescent="0.3">
      <c r="A14296" s="139">
        <v>42997</v>
      </c>
      <c r="B14296" s="131" t="s">
        <v>137</v>
      </c>
      <c r="C14296" s="132">
        <v>17.399999999999999</v>
      </c>
      <c r="D14296" s="94"/>
      <c r="E14296" s="131" t="s">
        <v>11910</v>
      </c>
      <c r="F14296" s="132">
        <v>5.5</v>
      </c>
      <c r="G14296" s="91">
        <v>1</v>
      </c>
      <c r="H14296" s="52" t="s">
        <v>11526</v>
      </c>
      <c r="I14296" s="42">
        <v>-1</v>
      </c>
      <c r="J14296" s="18">
        <f t="shared" si="926"/>
        <v>1475.0300000000034</v>
      </c>
      <c r="K14296" s="19" t="str">
        <f t="shared" si="924"/>
        <v>Sep-17</v>
      </c>
      <c r="L14296" s="20">
        <f t="shared" si="927"/>
        <v>14072</v>
      </c>
      <c r="M14296" s="21">
        <f t="shared" si="925"/>
        <v>0.10482021034678819</v>
      </c>
    </row>
    <row r="14297" spans="1:13" x14ac:dyDescent="0.3">
      <c r="A14297" s="139">
        <v>42997</v>
      </c>
      <c r="B14297" s="131" t="s">
        <v>137</v>
      </c>
      <c r="C14297" s="132">
        <v>17.399999999999999</v>
      </c>
      <c r="D14297" s="94"/>
      <c r="E14297" s="131" t="s">
        <v>11909</v>
      </c>
      <c r="F14297" s="132">
        <v>5</v>
      </c>
      <c r="G14297" s="91">
        <v>1</v>
      </c>
      <c r="H14297" s="52" t="s">
        <v>6518</v>
      </c>
      <c r="I14297" s="42">
        <v>-1</v>
      </c>
      <c r="J14297" s="18">
        <f t="shared" si="926"/>
        <v>1474.0300000000034</v>
      </c>
      <c r="K14297" s="19" t="str">
        <f t="shared" si="924"/>
        <v>Sep-17</v>
      </c>
      <c r="L14297" s="20">
        <f t="shared" si="927"/>
        <v>14073</v>
      </c>
      <c r="M14297" s="21">
        <f t="shared" si="925"/>
        <v>0.10474170397214548</v>
      </c>
    </row>
    <row r="14298" spans="1:13" x14ac:dyDescent="0.3">
      <c r="A14298" s="139">
        <v>42997</v>
      </c>
      <c r="B14298" s="131" t="s">
        <v>137</v>
      </c>
      <c r="C14298" s="132">
        <v>19.100000000000001</v>
      </c>
      <c r="D14298" s="94"/>
      <c r="E14298" s="131" t="s">
        <v>11911</v>
      </c>
      <c r="F14298" s="132">
        <v>5.5</v>
      </c>
      <c r="G14298" s="91">
        <v>1</v>
      </c>
      <c r="H14298" s="52" t="s">
        <v>11526</v>
      </c>
      <c r="I14298" s="42">
        <v>-1</v>
      </c>
      <c r="J14298" s="18">
        <f t="shared" si="926"/>
        <v>1473.0300000000034</v>
      </c>
      <c r="K14298" s="19" t="str">
        <f t="shared" si="924"/>
        <v>Sep-17</v>
      </c>
      <c r="L14298" s="20">
        <f t="shared" si="927"/>
        <v>14074</v>
      </c>
      <c r="M14298" s="21">
        <f t="shared" si="925"/>
        <v>0.10466320875373053</v>
      </c>
    </row>
    <row r="14299" spans="1:13" x14ac:dyDescent="0.3">
      <c r="A14299" s="116">
        <v>42998</v>
      </c>
      <c r="B14299" s="90" t="s">
        <v>96</v>
      </c>
      <c r="C14299" s="103">
        <v>0.62847222222222221</v>
      </c>
      <c r="D14299" s="94" t="s">
        <v>31</v>
      </c>
      <c r="E14299" s="90" t="s">
        <v>4760</v>
      </c>
      <c r="F14299" s="115">
        <v>3</v>
      </c>
      <c r="G14299" s="92">
        <v>1</v>
      </c>
      <c r="H14299" s="90" t="s">
        <v>33</v>
      </c>
      <c r="I14299" s="77">
        <f>IF(H14299="Lost",G14299*-1,IF(H14299="Won",     IF(D14299="E/W",            G14299*(F14299-1)*0.5*1.25,    IF(D14299="place",   G14299*(F14299-1) *0.95,  G14299*(F14299-1) )),            IF(H14299="Placed",     (G14299*-0.5)  + (0.5*G14299*(F14299-1)*0.2),0)         ))</f>
        <v>-1</v>
      </c>
      <c r="J14299" s="18">
        <f t="shared" si="926"/>
        <v>1472.0300000000034</v>
      </c>
      <c r="K14299" s="19" t="str">
        <f t="shared" si="924"/>
        <v>Sep-17</v>
      </c>
      <c r="L14299" s="20">
        <f t="shared" si="927"/>
        <v>14075</v>
      </c>
      <c r="M14299" s="21">
        <f t="shared" si="925"/>
        <v>0.10458472468916542</v>
      </c>
    </row>
    <row r="14300" spans="1:13" x14ac:dyDescent="0.3">
      <c r="A14300" s="116">
        <v>42998</v>
      </c>
      <c r="B14300" s="90" t="s">
        <v>127</v>
      </c>
      <c r="C14300" s="103">
        <v>0.72916666666666663</v>
      </c>
      <c r="D14300" s="94" t="s">
        <v>31</v>
      </c>
      <c r="E14300" s="90" t="s">
        <v>4761</v>
      </c>
      <c r="F14300" s="115">
        <v>3.5</v>
      </c>
      <c r="G14300" s="92">
        <v>1</v>
      </c>
      <c r="H14300" s="90" t="s">
        <v>33</v>
      </c>
      <c r="I14300" s="77">
        <f>IF(H14300="Lost",G14300*-1,IF(H14300="Won",     IF(D14300="E/W",            G14300*(F14300-1)*0.5*1.25,    IF(D14300="place",   G14300*(F14300-1) *0.95,  G14300*(F14300-1) )),            IF(H14300="Placed",     (G14300*-0.5)  + (0.5*G14300*(F14300-1)*0.2),0)         ))</f>
        <v>-1</v>
      </c>
      <c r="J14300" s="18">
        <f t="shared" si="926"/>
        <v>1471.0300000000034</v>
      </c>
      <c r="K14300" s="19" t="str">
        <f t="shared" si="924"/>
        <v>Sep-17</v>
      </c>
      <c r="L14300" s="20">
        <f t="shared" si="927"/>
        <v>14076</v>
      </c>
      <c r="M14300" s="21">
        <f t="shared" si="925"/>
        <v>0.10450625177607299</v>
      </c>
    </row>
    <row r="14301" spans="1:13" x14ac:dyDescent="0.3">
      <c r="A14301" s="137">
        <v>42998</v>
      </c>
      <c r="B14301" s="134" t="s">
        <v>96</v>
      </c>
      <c r="C14301" s="136">
        <v>16.45</v>
      </c>
      <c r="D14301" s="94"/>
      <c r="E14301" s="134" t="s">
        <v>11913</v>
      </c>
      <c r="F14301" s="135">
        <v>4.33</v>
      </c>
      <c r="G14301" s="91">
        <v>1</v>
      </c>
      <c r="H14301" s="46">
        <v>5</v>
      </c>
      <c r="I14301" s="47">
        <v>-1</v>
      </c>
      <c r="J14301" s="18">
        <f t="shared" si="926"/>
        <v>1470.0300000000034</v>
      </c>
      <c r="K14301" s="19" t="str">
        <f t="shared" si="924"/>
        <v>Sep-17</v>
      </c>
      <c r="L14301" s="20">
        <f t="shared" si="927"/>
        <v>14077</v>
      </c>
      <c r="M14301" s="21">
        <f t="shared" si="925"/>
        <v>0.10442779001207668</v>
      </c>
    </row>
    <row r="14302" spans="1:13" x14ac:dyDescent="0.3">
      <c r="A14302" s="137">
        <v>42998</v>
      </c>
      <c r="B14302" s="134" t="s">
        <v>46</v>
      </c>
      <c r="C14302" s="136">
        <v>16.55</v>
      </c>
      <c r="D14302" s="94"/>
      <c r="E14302" s="134" t="s">
        <v>11914</v>
      </c>
      <c r="F14302" s="135">
        <v>5.5</v>
      </c>
      <c r="G14302" s="91">
        <v>1</v>
      </c>
      <c r="H14302" s="46">
        <v>4</v>
      </c>
      <c r="I14302" s="47">
        <v>-1</v>
      </c>
      <c r="J14302" s="18">
        <f t="shared" si="926"/>
        <v>1469.0300000000034</v>
      </c>
      <c r="K14302" s="19" t="str">
        <f t="shared" si="924"/>
        <v>Sep-17</v>
      </c>
      <c r="L14302" s="20">
        <f t="shared" si="927"/>
        <v>14078</v>
      </c>
      <c r="M14302" s="21">
        <f t="shared" si="925"/>
        <v>0.10434933939480064</v>
      </c>
    </row>
    <row r="14303" spans="1:13" x14ac:dyDescent="0.3">
      <c r="A14303" s="139">
        <v>42998</v>
      </c>
      <c r="B14303" s="131" t="s">
        <v>127</v>
      </c>
      <c r="C14303" s="132">
        <v>17</v>
      </c>
      <c r="D14303" s="94"/>
      <c r="E14303" s="131" t="s">
        <v>2832</v>
      </c>
      <c r="F14303" s="132">
        <v>6</v>
      </c>
      <c r="G14303" s="89">
        <v>1</v>
      </c>
      <c r="H14303" s="52" t="s">
        <v>11526</v>
      </c>
      <c r="I14303" s="42">
        <v>-1</v>
      </c>
      <c r="J14303" s="18">
        <f t="shared" si="926"/>
        <v>1468.0300000000034</v>
      </c>
      <c r="K14303" s="19" t="str">
        <f t="shared" si="924"/>
        <v>Sep-17</v>
      </c>
      <c r="L14303" s="20">
        <f t="shared" si="927"/>
        <v>14079</v>
      </c>
      <c r="M14303" s="21">
        <f t="shared" si="925"/>
        <v>0.10427089992186969</v>
      </c>
    </row>
    <row r="14304" spans="1:13" x14ac:dyDescent="0.3">
      <c r="A14304" s="137">
        <v>42998</v>
      </c>
      <c r="B14304" s="134" t="s">
        <v>46</v>
      </c>
      <c r="C14304" s="136">
        <v>17.25</v>
      </c>
      <c r="D14304" s="94"/>
      <c r="E14304" s="134" t="s">
        <v>11915</v>
      </c>
      <c r="F14304" s="135">
        <v>6</v>
      </c>
      <c r="G14304" s="91">
        <v>1</v>
      </c>
      <c r="H14304" s="46">
        <v>5</v>
      </c>
      <c r="I14304" s="47">
        <v>-1</v>
      </c>
      <c r="J14304" s="18">
        <f t="shared" si="926"/>
        <v>1467.0300000000034</v>
      </c>
      <c r="K14304" s="19" t="str">
        <f t="shared" si="924"/>
        <v>Sep-17</v>
      </c>
      <c r="L14304" s="20">
        <f t="shared" si="927"/>
        <v>14080</v>
      </c>
      <c r="M14304" s="21">
        <f t="shared" si="925"/>
        <v>0.10419247159090933</v>
      </c>
    </row>
    <row r="14305" spans="1:13" x14ac:dyDescent="0.3">
      <c r="A14305" s="116">
        <v>42999</v>
      </c>
      <c r="B14305" s="90" t="s">
        <v>46</v>
      </c>
      <c r="C14305" s="103">
        <v>0.60416666666666663</v>
      </c>
      <c r="D14305" s="94" t="s">
        <v>31</v>
      </c>
      <c r="E14305" s="90" t="s">
        <v>4762</v>
      </c>
      <c r="F14305" s="115">
        <v>3</v>
      </c>
      <c r="G14305" s="92">
        <v>1</v>
      </c>
      <c r="H14305" s="90" t="s">
        <v>42</v>
      </c>
      <c r="I14305" s="77">
        <f>IF(H14305="Lost",G14305*-1,IF(H14305="Won",     IF(D14305="E/W",            G14305*(F14305-1)*0.5*1.25,    IF(D14305="place",   G14305*(F14305-1) *0.95,  G14305*(F14305-1) )),            IF(H14305="Placed",     (G14305*-0.5)  + (0.5*G14305*(F14305-1)*0.2),0)         ))</f>
        <v>2</v>
      </c>
      <c r="J14305" s="18">
        <f t="shared" si="926"/>
        <v>1469.0300000000034</v>
      </c>
      <c r="K14305" s="19" t="str">
        <f t="shared" si="924"/>
        <v>Sep-17</v>
      </c>
      <c r="L14305" s="20">
        <f t="shared" si="927"/>
        <v>14081</v>
      </c>
      <c r="M14305" s="21">
        <f t="shared" si="925"/>
        <v>0.10432710744975524</v>
      </c>
    </row>
    <row r="14306" spans="1:13" x14ac:dyDescent="0.3">
      <c r="A14306" s="116">
        <v>42999</v>
      </c>
      <c r="B14306" s="90" t="s">
        <v>47</v>
      </c>
      <c r="C14306" s="103">
        <v>0.73958333333333337</v>
      </c>
      <c r="D14306" s="94" t="s">
        <v>31</v>
      </c>
      <c r="E14306" s="90" t="s">
        <v>4763</v>
      </c>
      <c r="F14306" s="115">
        <v>3.5</v>
      </c>
      <c r="G14306" s="92">
        <v>1</v>
      </c>
      <c r="H14306" s="90" t="s">
        <v>33</v>
      </c>
      <c r="I14306" s="77">
        <f>IF(H14306="Lost",G14306*-1,IF(H14306="Won",     IF(D14306="E/W",            G14306*(F14306-1)*0.5*1.25,    IF(D14306="place",   G14306*(F14306-1) *0.95,  G14306*(F14306-1) )),            IF(H14306="Placed",     (G14306*-0.5)  + (0.5*G14306*(F14306-1)*0.2),0)         ))</f>
        <v>-1</v>
      </c>
      <c r="J14306" s="18">
        <f t="shared" si="926"/>
        <v>1468.0300000000034</v>
      </c>
      <c r="K14306" s="19" t="str">
        <f t="shared" si="924"/>
        <v>Sep-17</v>
      </c>
      <c r="L14306" s="20">
        <f t="shared" si="927"/>
        <v>14082</v>
      </c>
      <c r="M14306" s="21">
        <f t="shared" si="925"/>
        <v>0.10424868626615562</v>
      </c>
    </row>
    <row r="14307" spans="1:13" x14ac:dyDescent="0.3">
      <c r="A14307" s="137">
        <v>42999</v>
      </c>
      <c r="B14307" s="134" t="s">
        <v>46</v>
      </c>
      <c r="C14307" s="136">
        <v>16.100000000000001</v>
      </c>
      <c r="D14307" s="94"/>
      <c r="E14307" s="134" t="s">
        <v>11916</v>
      </c>
      <c r="F14307" s="135">
        <v>5</v>
      </c>
      <c r="G14307" s="91">
        <v>1</v>
      </c>
      <c r="H14307" s="46">
        <v>2</v>
      </c>
      <c r="I14307" s="47">
        <v>-1</v>
      </c>
      <c r="J14307" s="18">
        <f t="shared" si="926"/>
        <v>1467.0300000000034</v>
      </c>
      <c r="K14307" s="19" t="str">
        <f t="shared" si="924"/>
        <v>Sep-17</v>
      </c>
      <c r="L14307" s="20">
        <f t="shared" si="927"/>
        <v>14083</v>
      </c>
      <c r="M14307" s="21">
        <f t="shared" si="925"/>
        <v>0.10417027621955573</v>
      </c>
    </row>
    <row r="14308" spans="1:13" x14ac:dyDescent="0.3">
      <c r="A14308" s="139">
        <v>43000</v>
      </c>
      <c r="B14308" s="131" t="s">
        <v>137</v>
      </c>
      <c r="C14308" s="132">
        <v>18.149999999999999</v>
      </c>
      <c r="D14308" s="94"/>
      <c r="E14308" s="131" t="s">
        <v>11917</v>
      </c>
      <c r="F14308" s="132">
        <v>4.33</v>
      </c>
      <c r="G14308" s="91">
        <v>1</v>
      </c>
      <c r="H14308" s="52" t="s">
        <v>11526</v>
      </c>
      <c r="I14308" s="42">
        <v>-1</v>
      </c>
      <c r="J14308" s="18">
        <f t="shared" si="926"/>
        <v>1466.0300000000034</v>
      </c>
      <c r="K14308" s="19" t="str">
        <f t="shared" si="924"/>
        <v>Sep-17</v>
      </c>
      <c r="L14308" s="20">
        <f t="shared" si="927"/>
        <v>14084</v>
      </c>
      <c r="M14308" s="21">
        <f t="shared" si="925"/>
        <v>0.10409187730758332</v>
      </c>
    </row>
    <row r="14309" spans="1:13" x14ac:dyDescent="0.3">
      <c r="A14309" s="139">
        <v>43000</v>
      </c>
      <c r="B14309" s="131" t="s">
        <v>137</v>
      </c>
      <c r="C14309" s="132">
        <v>18.149999999999999</v>
      </c>
      <c r="D14309" s="94"/>
      <c r="E14309" s="131" t="s">
        <v>11918</v>
      </c>
      <c r="F14309" s="132">
        <v>5.5</v>
      </c>
      <c r="G14309" s="91">
        <v>1</v>
      </c>
      <c r="H14309" s="52" t="s">
        <v>6518</v>
      </c>
      <c r="I14309" s="42">
        <v>-1</v>
      </c>
      <c r="J14309" s="18">
        <f t="shared" si="926"/>
        <v>1465.0300000000034</v>
      </c>
      <c r="K14309" s="19" t="str">
        <f t="shared" si="924"/>
        <v>Sep-17</v>
      </c>
      <c r="L14309" s="20">
        <f t="shared" si="927"/>
        <v>14085</v>
      </c>
      <c r="M14309" s="21">
        <f t="shared" si="925"/>
        <v>0.10401348952786676</v>
      </c>
    </row>
    <row r="14310" spans="1:13" x14ac:dyDescent="0.3">
      <c r="A14310" s="139">
        <v>43000</v>
      </c>
      <c r="B14310" s="131" t="s">
        <v>137</v>
      </c>
      <c r="C14310" s="132">
        <v>20.149999999999999</v>
      </c>
      <c r="D14310" s="94"/>
      <c r="E14310" s="131" t="s">
        <v>11919</v>
      </c>
      <c r="F14310" s="132">
        <v>6</v>
      </c>
      <c r="G14310" s="91">
        <v>1</v>
      </c>
      <c r="H14310" s="52" t="s">
        <v>6526</v>
      </c>
      <c r="I14310" s="42">
        <v>5</v>
      </c>
      <c r="J14310" s="18">
        <f t="shared" si="926"/>
        <v>1470.0300000000034</v>
      </c>
      <c r="K14310" s="19" t="str">
        <f t="shared" si="924"/>
        <v>Sep-17</v>
      </c>
      <c r="L14310" s="20">
        <f t="shared" si="927"/>
        <v>14086</v>
      </c>
      <c r="M14310" s="21">
        <f t="shared" si="925"/>
        <v>0.1043610677268212</v>
      </c>
    </row>
    <row r="14311" spans="1:13" x14ac:dyDescent="0.3">
      <c r="A14311" s="116">
        <v>43001</v>
      </c>
      <c r="B14311" s="90" t="s">
        <v>45</v>
      </c>
      <c r="C14311" s="103">
        <v>0.73611111111111116</v>
      </c>
      <c r="D14311" s="94" t="s">
        <v>31</v>
      </c>
      <c r="E14311" s="90" t="s">
        <v>4764</v>
      </c>
      <c r="F14311" s="115">
        <v>4</v>
      </c>
      <c r="G14311" s="92">
        <v>1</v>
      </c>
      <c r="H14311" s="90" t="s">
        <v>33</v>
      </c>
      <c r="I14311" s="77">
        <f>IF(H14311="Lost",G14311*-1,IF(H14311="Won",     IF(D14311="E/W",            G14311*(F14311-1)*0.5*1.25,    IF(D14311="place",   G14311*(F14311-1) *0.95,  G14311*(F14311-1) )),            IF(H14311="Placed",     (G14311*-0.5)  + (0.5*G14311*(F14311-1)*0.2),0)         ))</f>
        <v>-1</v>
      </c>
      <c r="J14311" s="18">
        <f t="shared" si="926"/>
        <v>1469.0300000000034</v>
      </c>
      <c r="K14311" s="19" t="str">
        <f t="shared" si="924"/>
        <v>Sep-17</v>
      </c>
      <c r="L14311" s="20">
        <f t="shared" si="927"/>
        <v>14087</v>
      </c>
      <c r="M14311" s="21">
        <f t="shared" si="925"/>
        <v>0.10428267196706208</v>
      </c>
    </row>
    <row r="14312" spans="1:13" x14ac:dyDescent="0.3">
      <c r="A14312" s="116">
        <v>43001</v>
      </c>
      <c r="B14312" s="90" t="s">
        <v>61</v>
      </c>
      <c r="C14312" s="103">
        <v>0.74652777777777779</v>
      </c>
      <c r="D14312" s="94" t="s">
        <v>31</v>
      </c>
      <c r="E14312" s="90" t="s">
        <v>3985</v>
      </c>
      <c r="F14312" s="115">
        <v>4</v>
      </c>
      <c r="G14312" s="92">
        <v>1</v>
      </c>
      <c r="H14312" s="90" t="s">
        <v>33</v>
      </c>
      <c r="I14312" s="77">
        <f>IF(H14312="Lost",G14312*-1,IF(H14312="Won",     IF(D14312="E/W",            G14312*(F14312-1)*0.5*1.25,    IF(D14312="place",   G14312*(F14312-1) *0.95,  G14312*(F14312-1) )),            IF(H14312="Placed",     (G14312*-0.5)  + (0.5*G14312*(F14312-1)*0.2),0)         ))</f>
        <v>-1</v>
      </c>
      <c r="J14312" s="18">
        <f t="shared" si="926"/>
        <v>1468.0300000000034</v>
      </c>
      <c r="K14312" s="19" t="str">
        <f t="shared" si="924"/>
        <v>Sep-17</v>
      </c>
      <c r="L14312" s="20">
        <f t="shared" si="927"/>
        <v>14088</v>
      </c>
      <c r="M14312" s="21">
        <f t="shared" si="925"/>
        <v>0.10420428733674073</v>
      </c>
    </row>
    <row r="14313" spans="1:13" x14ac:dyDescent="0.3">
      <c r="A14313" s="116">
        <v>43001</v>
      </c>
      <c r="B14313" s="90" t="s">
        <v>45</v>
      </c>
      <c r="C14313" s="103">
        <v>0.79861111111111116</v>
      </c>
      <c r="D14313" s="94" t="s">
        <v>31</v>
      </c>
      <c r="E14313" s="90" t="s">
        <v>4765</v>
      </c>
      <c r="F14313" s="115">
        <v>3.5</v>
      </c>
      <c r="G14313" s="92">
        <v>1</v>
      </c>
      <c r="H14313" s="90" t="s">
        <v>42</v>
      </c>
      <c r="I14313" s="77">
        <f>IF(H14313="Lost",G14313*-1,IF(H14313="Won",     IF(D14313="E/W",            G14313*(F14313-1)*0.5*1.25,    IF(D14313="place",   G14313*(F14313-1) *0.95,  G14313*(F14313-1) )),            IF(H14313="Placed",     (G14313*-0.5)  + (0.5*G14313*(F14313-1)*0.2),0)         ))</f>
        <v>2.5</v>
      </c>
      <c r="J14313" s="18">
        <f t="shared" si="926"/>
        <v>1470.5300000000034</v>
      </c>
      <c r="K14313" s="19" t="str">
        <f t="shared" si="924"/>
        <v>Sep-17</v>
      </c>
      <c r="L14313" s="20">
        <f t="shared" si="927"/>
        <v>14089</v>
      </c>
      <c r="M14313" s="21">
        <f t="shared" si="925"/>
        <v>0.1043743345872669</v>
      </c>
    </row>
    <row r="14314" spans="1:13" x14ac:dyDescent="0.3">
      <c r="A14314" s="137">
        <v>43001</v>
      </c>
      <c r="B14314" s="134" t="s">
        <v>52</v>
      </c>
      <c r="C14314" s="136">
        <v>15.45</v>
      </c>
      <c r="D14314" s="94"/>
      <c r="E14314" s="134" t="s">
        <v>11921</v>
      </c>
      <c r="F14314" s="135">
        <v>5.5</v>
      </c>
      <c r="G14314" s="91">
        <v>1</v>
      </c>
      <c r="H14314" s="46">
        <v>8</v>
      </c>
      <c r="I14314" s="47">
        <v>-1</v>
      </c>
      <c r="J14314" s="18">
        <f t="shared" si="926"/>
        <v>1469.5300000000034</v>
      </c>
      <c r="K14314" s="19" t="str">
        <f t="shared" si="924"/>
        <v>Sep-17</v>
      </c>
      <c r="L14314" s="20">
        <f t="shared" si="927"/>
        <v>14090</v>
      </c>
      <c r="M14314" s="21">
        <f t="shared" si="925"/>
        <v>0.10429595457771493</v>
      </c>
    </row>
    <row r="14315" spans="1:13" x14ac:dyDescent="0.3">
      <c r="A14315" s="139">
        <v>43001</v>
      </c>
      <c r="B14315" s="131" t="s">
        <v>45</v>
      </c>
      <c r="C14315" s="132">
        <v>18.100000000000001</v>
      </c>
      <c r="D14315" s="94"/>
      <c r="E14315" s="131" t="s">
        <v>4890</v>
      </c>
      <c r="F14315" s="132">
        <v>6</v>
      </c>
      <c r="G14315" s="91">
        <v>1</v>
      </c>
      <c r="H14315" s="52" t="s">
        <v>6526</v>
      </c>
      <c r="I14315" s="42">
        <v>5</v>
      </c>
      <c r="J14315" s="18">
        <f t="shared" si="926"/>
        <v>1474.5300000000034</v>
      </c>
      <c r="K14315" s="19" t="str">
        <f t="shared" si="924"/>
        <v>Sep-17</v>
      </c>
      <c r="L14315" s="20">
        <f t="shared" si="927"/>
        <v>14091</v>
      </c>
      <c r="M14315" s="21">
        <f t="shared" si="925"/>
        <v>0.104643389397488</v>
      </c>
    </row>
    <row r="14316" spans="1:13" x14ac:dyDescent="0.3">
      <c r="A14316" s="139">
        <v>43001</v>
      </c>
      <c r="B14316" s="131" t="s">
        <v>45</v>
      </c>
      <c r="C14316" s="132">
        <v>20.399999999999999</v>
      </c>
      <c r="D14316" s="94"/>
      <c r="E14316" s="131" t="s">
        <v>3660</v>
      </c>
      <c r="F14316" s="132">
        <v>5</v>
      </c>
      <c r="G14316" s="91">
        <v>1</v>
      </c>
      <c r="H14316" s="52" t="s">
        <v>11526</v>
      </c>
      <c r="I14316" s="42">
        <v>-1</v>
      </c>
      <c r="J14316" s="18">
        <f t="shared" si="926"/>
        <v>1473.5300000000034</v>
      </c>
      <c r="K14316" s="19" t="str">
        <f t="shared" si="924"/>
        <v>Sep-17</v>
      </c>
      <c r="L14316" s="20">
        <f t="shared" si="927"/>
        <v>14092</v>
      </c>
      <c r="M14316" s="21">
        <f t="shared" si="925"/>
        <v>0.1045650014192452</v>
      </c>
    </row>
    <row r="14317" spans="1:13" x14ac:dyDescent="0.3">
      <c r="A14317" s="139">
        <v>43001</v>
      </c>
      <c r="B14317" s="131" t="s">
        <v>45</v>
      </c>
      <c r="C14317" s="132">
        <v>21.1</v>
      </c>
      <c r="D14317" s="94"/>
      <c r="E14317" s="131" t="s">
        <v>11920</v>
      </c>
      <c r="F14317" s="132">
        <v>4.33</v>
      </c>
      <c r="G14317" s="91">
        <v>1</v>
      </c>
      <c r="H14317" s="52" t="s">
        <v>11526</v>
      </c>
      <c r="I14317" s="42">
        <v>-1</v>
      </c>
      <c r="J14317" s="18">
        <f t="shared" si="926"/>
        <v>1472.5300000000034</v>
      </c>
      <c r="K14317" s="19" t="str">
        <f t="shared" si="924"/>
        <v>Sep-17</v>
      </c>
      <c r="L14317" s="20">
        <f t="shared" si="927"/>
        <v>14093</v>
      </c>
      <c r="M14317" s="21">
        <f t="shared" si="925"/>
        <v>0.10448662456538731</v>
      </c>
    </row>
    <row r="14318" spans="1:13" x14ac:dyDescent="0.3">
      <c r="A14318" s="116">
        <v>43003</v>
      </c>
      <c r="B14318" s="90" t="s">
        <v>50</v>
      </c>
      <c r="C14318" s="103">
        <v>0.60763888888888895</v>
      </c>
      <c r="D14318" s="94" t="s">
        <v>31</v>
      </c>
      <c r="E14318" s="90" t="s">
        <v>4767</v>
      </c>
      <c r="F14318" s="115">
        <v>3.25</v>
      </c>
      <c r="G14318" s="92">
        <v>1</v>
      </c>
      <c r="H14318" s="90" t="s">
        <v>42</v>
      </c>
      <c r="I14318" s="77">
        <f>IF(H14318="Lost",G14318*-1,IF(H14318="Won",     IF(D14318="E/W",            G14318*(F14318-1)*0.5*1.25,    IF(D14318="place",   G14318*(F14318-1) *0.95,  G14318*(F14318-1) )),            IF(H14318="Placed",     (G14318*-0.5)  + (0.5*G14318*(F14318-1)*0.2),0)         ))</f>
        <v>2.25</v>
      </c>
      <c r="J14318" s="18">
        <f t="shared" si="926"/>
        <v>1474.7800000000034</v>
      </c>
      <c r="K14318" s="19" t="str">
        <f t="shared" si="924"/>
        <v>Sep-17</v>
      </c>
      <c r="L14318" s="20">
        <f t="shared" si="927"/>
        <v>14094</v>
      </c>
      <c r="M14318" s="21">
        <f t="shared" si="925"/>
        <v>0.10463885341280001</v>
      </c>
    </row>
    <row r="14319" spans="1:13" x14ac:dyDescent="0.3">
      <c r="A14319" s="116">
        <v>43003</v>
      </c>
      <c r="B14319" s="90" t="s">
        <v>43</v>
      </c>
      <c r="C14319" s="103">
        <v>0.64583333333333337</v>
      </c>
      <c r="D14319" s="94" t="s">
        <v>31</v>
      </c>
      <c r="E14319" s="90" t="s">
        <v>4766</v>
      </c>
      <c r="F14319" s="115">
        <v>2.75</v>
      </c>
      <c r="G14319" s="92">
        <v>1</v>
      </c>
      <c r="H14319" s="90" t="s">
        <v>42</v>
      </c>
      <c r="I14319" s="77">
        <f>IF(H14319="Lost",G14319*-1,IF(H14319="Won",     IF(D14319="E/W",            G14319*(F14319-1)*0.5*1.25,    IF(D14319="place",   G14319*(F14319-1) *0.95,  G14319*(F14319-1) )),            IF(H14319="Placed",     (G14319*-0.5)  + (0.5*G14319*(F14319-1)*0.2),0)         ))</f>
        <v>1.75</v>
      </c>
      <c r="J14319" s="18">
        <f t="shared" si="926"/>
        <v>1476.5300000000034</v>
      </c>
      <c r="K14319" s="19" t="str">
        <f t="shared" si="924"/>
        <v>Sep-17</v>
      </c>
      <c r="L14319" s="20">
        <f t="shared" si="927"/>
        <v>14095</v>
      </c>
      <c r="M14319" s="21">
        <f t="shared" si="925"/>
        <v>0.10475558708761996</v>
      </c>
    </row>
    <row r="14320" spans="1:13" x14ac:dyDescent="0.3">
      <c r="A14320" s="137">
        <v>43003</v>
      </c>
      <c r="B14320" s="134" t="s">
        <v>43</v>
      </c>
      <c r="C14320" s="136">
        <v>13.5</v>
      </c>
      <c r="D14320" s="94"/>
      <c r="E14320" s="134" t="s">
        <v>11922</v>
      </c>
      <c r="F14320" s="135">
        <v>4.33</v>
      </c>
      <c r="G14320" s="91">
        <v>1</v>
      </c>
      <c r="H14320" s="46">
        <v>2</v>
      </c>
      <c r="I14320" s="47">
        <v>-1</v>
      </c>
      <c r="J14320" s="18">
        <f t="shared" si="926"/>
        <v>1475.5300000000034</v>
      </c>
      <c r="K14320" s="19" t="str">
        <f t="shared" si="924"/>
        <v>Sep-17</v>
      </c>
      <c r="L14320" s="20">
        <f t="shared" si="927"/>
        <v>14096</v>
      </c>
      <c r="M14320" s="21">
        <f t="shared" si="925"/>
        <v>0.10467721339387084</v>
      </c>
    </row>
    <row r="14321" spans="1:13" x14ac:dyDescent="0.3">
      <c r="A14321" s="137">
        <v>43004</v>
      </c>
      <c r="B14321" s="134" t="s">
        <v>29</v>
      </c>
      <c r="C14321" s="136">
        <v>15.4</v>
      </c>
      <c r="D14321" s="94"/>
      <c r="E14321" s="134" t="s">
        <v>11926</v>
      </c>
      <c r="F14321" s="135">
        <v>5.5</v>
      </c>
      <c r="G14321" s="91">
        <v>1</v>
      </c>
      <c r="H14321" s="46">
        <v>6</v>
      </c>
      <c r="I14321" s="47">
        <v>-1</v>
      </c>
      <c r="J14321" s="18">
        <f t="shared" si="926"/>
        <v>1474.5300000000034</v>
      </c>
      <c r="K14321" s="19" t="str">
        <f t="shared" si="924"/>
        <v>Sep-17</v>
      </c>
      <c r="L14321" s="20">
        <f t="shared" si="927"/>
        <v>14097</v>
      </c>
      <c r="M14321" s="21">
        <f t="shared" si="925"/>
        <v>0.10459885081932351</v>
      </c>
    </row>
    <row r="14322" spans="1:13" x14ac:dyDescent="0.3">
      <c r="A14322" s="137">
        <v>43004</v>
      </c>
      <c r="B14322" s="134" t="s">
        <v>85</v>
      </c>
      <c r="C14322" s="136">
        <v>16.350000000000001</v>
      </c>
      <c r="D14322" s="94"/>
      <c r="E14322" s="134" t="s">
        <v>125</v>
      </c>
      <c r="F14322" s="135">
        <v>6</v>
      </c>
      <c r="G14322" s="89">
        <v>1</v>
      </c>
      <c r="H14322" s="46">
        <v>5</v>
      </c>
      <c r="I14322" s="47">
        <v>-1</v>
      </c>
      <c r="J14322" s="18">
        <f t="shared" si="926"/>
        <v>1473.5300000000034</v>
      </c>
      <c r="K14322" s="19" t="str">
        <f t="shared" si="924"/>
        <v>Sep-17</v>
      </c>
      <c r="L14322" s="20">
        <f t="shared" si="927"/>
        <v>14098</v>
      </c>
      <c r="M14322" s="21">
        <f t="shared" si="925"/>
        <v>0.10452049936161181</v>
      </c>
    </row>
    <row r="14323" spans="1:13" x14ac:dyDescent="0.3">
      <c r="A14323" s="139">
        <v>43004</v>
      </c>
      <c r="B14323" s="131" t="s">
        <v>47</v>
      </c>
      <c r="C14323" s="132">
        <v>17.399999999999999</v>
      </c>
      <c r="D14323" s="94"/>
      <c r="E14323" s="131" t="s">
        <v>11923</v>
      </c>
      <c r="F14323" s="132">
        <v>5.5</v>
      </c>
      <c r="G14323" s="91">
        <v>1</v>
      </c>
      <c r="H14323" s="52" t="s">
        <v>11526</v>
      </c>
      <c r="I14323" s="42">
        <v>-1</v>
      </c>
      <c r="J14323" s="18">
        <f t="shared" si="926"/>
        <v>1472.5300000000034</v>
      </c>
      <c r="K14323" s="19" t="str">
        <f t="shared" si="924"/>
        <v>Sep-17</v>
      </c>
      <c r="L14323" s="20">
        <f t="shared" si="927"/>
        <v>14099</v>
      </c>
      <c r="M14323" s="21">
        <f t="shared" si="925"/>
        <v>0.10444215901837034</v>
      </c>
    </row>
    <row r="14324" spans="1:13" x14ac:dyDescent="0.3">
      <c r="A14324" s="137">
        <v>43004</v>
      </c>
      <c r="B14324" s="134" t="s">
        <v>57</v>
      </c>
      <c r="C14324" s="136">
        <v>17.55</v>
      </c>
      <c r="D14324" s="94"/>
      <c r="E14324" s="134" t="s">
        <v>5172</v>
      </c>
      <c r="F14324" s="135">
        <v>4.5</v>
      </c>
      <c r="G14324" s="91">
        <v>1</v>
      </c>
      <c r="H14324" s="46">
        <v>4</v>
      </c>
      <c r="I14324" s="47">
        <v>-1</v>
      </c>
      <c r="J14324" s="18">
        <f t="shared" si="926"/>
        <v>1471.5300000000034</v>
      </c>
      <c r="K14324" s="19" t="str">
        <f t="shared" si="924"/>
        <v>Sep-17</v>
      </c>
      <c r="L14324" s="20">
        <f t="shared" si="927"/>
        <v>14100</v>
      </c>
      <c r="M14324" s="21">
        <f t="shared" si="925"/>
        <v>0.10436382978723428</v>
      </c>
    </row>
    <row r="14325" spans="1:13" x14ac:dyDescent="0.3">
      <c r="A14325" s="139">
        <v>43004</v>
      </c>
      <c r="B14325" s="131" t="s">
        <v>47</v>
      </c>
      <c r="C14325" s="132">
        <v>18.100000000000001</v>
      </c>
      <c r="D14325" s="94"/>
      <c r="E14325" s="131" t="s">
        <v>11924</v>
      </c>
      <c r="F14325" s="132">
        <v>5</v>
      </c>
      <c r="G14325" s="91">
        <v>1</v>
      </c>
      <c r="H14325" s="52" t="s">
        <v>11526</v>
      </c>
      <c r="I14325" s="42">
        <v>-1</v>
      </c>
      <c r="J14325" s="18">
        <f t="shared" si="926"/>
        <v>1470.5300000000034</v>
      </c>
      <c r="K14325" s="19" t="str">
        <f t="shared" si="924"/>
        <v>Sep-17</v>
      </c>
      <c r="L14325" s="20">
        <f t="shared" si="927"/>
        <v>14101</v>
      </c>
      <c r="M14325" s="21">
        <f t="shared" si="925"/>
        <v>0.10428551166583955</v>
      </c>
    </row>
    <row r="14326" spans="1:13" x14ac:dyDescent="0.3">
      <c r="A14326" s="139">
        <v>43004</v>
      </c>
      <c r="B14326" s="131" t="s">
        <v>47</v>
      </c>
      <c r="C14326" s="132">
        <v>21.1</v>
      </c>
      <c r="D14326" s="94"/>
      <c r="E14326" s="131" t="s">
        <v>11925</v>
      </c>
      <c r="F14326" s="132">
        <v>5.5</v>
      </c>
      <c r="G14326" s="91">
        <v>1</v>
      </c>
      <c r="H14326" s="52" t="s">
        <v>6526</v>
      </c>
      <c r="I14326" s="42">
        <v>4.5</v>
      </c>
      <c r="J14326" s="18">
        <f t="shared" si="926"/>
        <v>1475.0300000000034</v>
      </c>
      <c r="K14326" s="19" t="str">
        <f t="shared" si="924"/>
        <v>Sep-17</v>
      </c>
      <c r="L14326" s="20">
        <f t="shared" si="927"/>
        <v>14102</v>
      </c>
      <c r="M14326" s="21">
        <f t="shared" si="925"/>
        <v>0.10459722025244671</v>
      </c>
    </row>
    <row r="14327" spans="1:13" x14ac:dyDescent="0.3">
      <c r="A14327" s="116">
        <v>43005</v>
      </c>
      <c r="B14327" s="90" t="s">
        <v>71</v>
      </c>
      <c r="C14327" s="103">
        <v>0.67361111111111116</v>
      </c>
      <c r="D14327" s="94" t="s">
        <v>31</v>
      </c>
      <c r="E14327" s="90" t="s">
        <v>4768</v>
      </c>
      <c r="F14327" s="115">
        <v>4</v>
      </c>
      <c r="G14327" s="92">
        <v>1</v>
      </c>
      <c r="H14327" s="90" t="s">
        <v>42</v>
      </c>
      <c r="I14327" s="77">
        <f>IF(H14327="Lost",G14327*-1,IF(H14327="Won",     IF(D14327="E/W",            G14327*(F14327-1)*0.5*1.25,    IF(D14327="place",   G14327*(F14327-1) *0.95,  G14327*(F14327-1) )),            IF(H14327="Placed",     (G14327*-0.5)  + (0.5*G14327*(F14327-1)*0.2),0)         ))</f>
        <v>3</v>
      </c>
      <c r="J14327" s="18">
        <f t="shared" si="926"/>
        <v>1478.0300000000034</v>
      </c>
      <c r="K14327" s="19" t="str">
        <f t="shared" si="924"/>
        <v>Sep-17</v>
      </c>
      <c r="L14327" s="20">
        <f t="shared" si="927"/>
        <v>14103</v>
      </c>
      <c r="M14327" s="21">
        <f t="shared" si="925"/>
        <v>0.10480252428561324</v>
      </c>
    </row>
    <row r="14328" spans="1:13" x14ac:dyDescent="0.3">
      <c r="A14328" s="116">
        <v>43005</v>
      </c>
      <c r="B14328" s="90" t="s">
        <v>43</v>
      </c>
      <c r="C14328" s="103">
        <v>0.73611111111111116</v>
      </c>
      <c r="D14328" s="94" t="s">
        <v>31</v>
      </c>
      <c r="E14328" s="90" t="s">
        <v>4769</v>
      </c>
      <c r="F14328" s="115">
        <v>3.75</v>
      </c>
      <c r="G14328" s="92">
        <v>1</v>
      </c>
      <c r="H14328" s="90" t="s">
        <v>33</v>
      </c>
      <c r="I14328" s="77">
        <f>IF(H14328="Lost",G14328*-1,IF(H14328="Won",     IF(D14328="E/W",            G14328*(F14328-1)*0.5*1.25,    IF(D14328="place",   G14328*(F14328-1) *0.95,  G14328*(F14328-1) )),            IF(H14328="Placed",     (G14328*-0.5)  + (0.5*G14328*(F14328-1)*0.2),0)         ))</f>
        <v>-1</v>
      </c>
      <c r="J14328" s="18">
        <f t="shared" si="926"/>
        <v>1477.0300000000034</v>
      </c>
      <c r="K14328" s="19" t="str">
        <f t="shared" si="924"/>
        <v>Sep-17</v>
      </c>
      <c r="L14328" s="20">
        <f t="shared" si="927"/>
        <v>14104</v>
      </c>
      <c r="M14328" s="21">
        <f t="shared" si="925"/>
        <v>0.10472419171866161</v>
      </c>
    </row>
    <row r="14329" spans="1:13" x14ac:dyDescent="0.3">
      <c r="A14329" s="137">
        <v>43005</v>
      </c>
      <c r="B14329" s="134" t="s">
        <v>141</v>
      </c>
      <c r="C14329" s="136">
        <v>15.45</v>
      </c>
      <c r="D14329" s="94"/>
      <c r="E14329" s="134" t="s">
        <v>11927</v>
      </c>
      <c r="F14329" s="135">
        <v>6</v>
      </c>
      <c r="G14329" s="91">
        <v>1</v>
      </c>
      <c r="H14329" s="46">
        <v>3</v>
      </c>
      <c r="I14329" s="47">
        <v>-1</v>
      </c>
      <c r="J14329" s="18">
        <f t="shared" si="926"/>
        <v>1476.0300000000034</v>
      </c>
      <c r="K14329" s="19" t="str">
        <f t="shared" si="924"/>
        <v>Sep-17</v>
      </c>
      <c r="L14329" s="20">
        <f t="shared" si="927"/>
        <v>14105</v>
      </c>
      <c r="M14329" s="21">
        <f t="shared" si="925"/>
        <v>0.10464587025877373</v>
      </c>
    </row>
    <row r="14330" spans="1:13" x14ac:dyDescent="0.3">
      <c r="A14330" s="137">
        <v>43005</v>
      </c>
      <c r="B14330" s="134" t="s">
        <v>141</v>
      </c>
      <c r="C14330" s="136">
        <v>16.2</v>
      </c>
      <c r="D14330" s="94"/>
      <c r="E14330" s="134" t="s">
        <v>3798</v>
      </c>
      <c r="F14330" s="135">
        <v>5.5</v>
      </c>
      <c r="G14330" s="91">
        <v>1</v>
      </c>
      <c r="H14330" s="46">
        <v>8</v>
      </c>
      <c r="I14330" s="47">
        <v>-1</v>
      </c>
      <c r="J14330" s="18">
        <f t="shared" si="926"/>
        <v>1475.0300000000034</v>
      </c>
      <c r="K14330" s="19" t="str">
        <f t="shared" si="924"/>
        <v>Sep-17</v>
      </c>
      <c r="L14330" s="20">
        <f t="shared" si="927"/>
        <v>14106</v>
      </c>
      <c r="M14330" s="21">
        <f t="shared" si="925"/>
        <v>0.10456755990358736</v>
      </c>
    </row>
    <row r="14331" spans="1:13" x14ac:dyDescent="0.3">
      <c r="A14331" s="137">
        <v>43005</v>
      </c>
      <c r="B14331" s="134" t="s">
        <v>141</v>
      </c>
      <c r="C14331" s="136">
        <v>16.5</v>
      </c>
      <c r="D14331" s="94"/>
      <c r="E14331" s="134" t="s">
        <v>11928</v>
      </c>
      <c r="F14331" s="135">
        <v>4.33</v>
      </c>
      <c r="G14331" s="91">
        <v>1</v>
      </c>
      <c r="H14331" s="46">
        <v>3</v>
      </c>
      <c r="I14331" s="47">
        <v>-1</v>
      </c>
      <c r="J14331" s="18">
        <f t="shared" si="926"/>
        <v>1474.0300000000034</v>
      </c>
      <c r="K14331" s="19" t="str">
        <f t="shared" si="924"/>
        <v>Sep-17</v>
      </c>
      <c r="L14331" s="20">
        <f t="shared" si="927"/>
        <v>14107</v>
      </c>
      <c r="M14331" s="21">
        <f t="shared" si="925"/>
        <v>0.104489260650741</v>
      </c>
    </row>
    <row r="14332" spans="1:13" x14ac:dyDescent="0.3">
      <c r="A14332" s="116">
        <v>43006</v>
      </c>
      <c r="B14332" s="90" t="s">
        <v>52</v>
      </c>
      <c r="C14332" s="103">
        <v>0.63194444444444442</v>
      </c>
      <c r="D14332" s="94" t="s">
        <v>31</v>
      </c>
      <c r="E14332" s="90" t="s">
        <v>4770</v>
      </c>
      <c r="F14332" s="115">
        <v>3.5</v>
      </c>
      <c r="G14332" s="92">
        <v>1</v>
      </c>
      <c r="H14332" s="90" t="s">
        <v>33</v>
      </c>
      <c r="I14332" s="77">
        <f>IF(H14332="Lost",G14332*-1,IF(H14332="Won",     IF(D14332="E/W",            G14332*(F14332-1)*0.5*1.25,    IF(D14332="place",   G14332*(F14332-1) *0.95,  G14332*(F14332-1) )),            IF(H14332="Placed",     (G14332*-0.5)  + (0.5*G14332*(F14332-1)*0.2),0)         ))</f>
        <v>-1</v>
      </c>
      <c r="J14332" s="18">
        <f t="shared" si="926"/>
        <v>1473.0300000000034</v>
      </c>
      <c r="K14332" s="19" t="str">
        <f t="shared" si="924"/>
        <v>Sep-17</v>
      </c>
      <c r="L14332" s="20">
        <f t="shared" si="927"/>
        <v>14108</v>
      </c>
      <c r="M14332" s="21">
        <f t="shared" si="925"/>
        <v>0.10441097249787379</v>
      </c>
    </row>
    <row r="14333" spans="1:13" x14ac:dyDescent="0.3">
      <c r="A14333" s="116">
        <v>43006</v>
      </c>
      <c r="B14333" s="90" t="s">
        <v>39</v>
      </c>
      <c r="C14333" s="103">
        <v>0.66319444444444442</v>
      </c>
      <c r="D14333" s="94" t="s">
        <v>31</v>
      </c>
      <c r="E14333" s="90" t="s">
        <v>4771</v>
      </c>
      <c r="F14333" s="115">
        <v>3</v>
      </c>
      <c r="G14333" s="92">
        <v>1</v>
      </c>
      <c r="H14333" s="90" t="s">
        <v>33</v>
      </c>
      <c r="I14333" s="77">
        <f>IF(H14333="Lost",G14333*-1,IF(H14333="Won",     IF(D14333="E/W",            G14333*(F14333-1)*0.5*1.25,    IF(D14333="place",   G14333*(F14333-1) *0.95,  G14333*(F14333-1) )),            IF(H14333="Placed",     (G14333*-0.5)  + (0.5*G14333*(F14333-1)*0.2),0)         ))</f>
        <v>-1</v>
      </c>
      <c r="J14333" s="18">
        <f t="shared" si="926"/>
        <v>1472.0300000000034</v>
      </c>
      <c r="K14333" s="19" t="str">
        <f t="shared" si="924"/>
        <v>Sep-17</v>
      </c>
      <c r="L14333" s="20">
        <f t="shared" si="927"/>
        <v>14109</v>
      </c>
      <c r="M14333" s="21">
        <f t="shared" si="925"/>
        <v>0.10433269544262551</v>
      </c>
    </row>
    <row r="14334" spans="1:13" x14ac:dyDescent="0.3">
      <c r="A14334" s="137">
        <v>43006</v>
      </c>
      <c r="B14334" s="134" t="s">
        <v>52</v>
      </c>
      <c r="C14334" s="136">
        <v>14.35</v>
      </c>
      <c r="D14334" s="94"/>
      <c r="E14334" s="134" t="s">
        <v>11931</v>
      </c>
      <c r="F14334" s="135">
        <v>4.5</v>
      </c>
      <c r="G14334" s="91">
        <v>1</v>
      </c>
      <c r="H14334" s="46">
        <v>2</v>
      </c>
      <c r="I14334" s="47">
        <v>-1</v>
      </c>
      <c r="J14334" s="18">
        <f t="shared" si="926"/>
        <v>1471.0300000000034</v>
      </c>
      <c r="K14334" s="19" t="str">
        <f t="shared" si="924"/>
        <v>Sep-17</v>
      </c>
      <c r="L14334" s="20">
        <f t="shared" si="927"/>
        <v>14110</v>
      </c>
      <c r="M14334" s="21">
        <f t="shared" si="925"/>
        <v>0.10425442948263666</v>
      </c>
    </row>
    <row r="14335" spans="1:13" x14ac:dyDescent="0.3">
      <c r="A14335" s="137">
        <v>43006</v>
      </c>
      <c r="B14335" s="134" t="s">
        <v>52</v>
      </c>
      <c r="C14335" s="136">
        <v>16.2</v>
      </c>
      <c r="D14335" s="94"/>
      <c r="E14335" s="134" t="s">
        <v>11932</v>
      </c>
      <c r="F14335" s="135">
        <v>6</v>
      </c>
      <c r="G14335" s="91">
        <v>1</v>
      </c>
      <c r="H14335" s="46" t="s">
        <v>11446</v>
      </c>
      <c r="I14335" s="47">
        <v>-1</v>
      </c>
      <c r="J14335" s="18">
        <f t="shared" si="926"/>
        <v>1470.0300000000034</v>
      </c>
      <c r="K14335" s="19" t="str">
        <f t="shared" si="924"/>
        <v>Sep-17</v>
      </c>
      <c r="L14335" s="20">
        <f t="shared" si="927"/>
        <v>14111</v>
      </c>
      <c r="M14335" s="21">
        <f t="shared" si="925"/>
        <v>0.1041761746155484</v>
      </c>
    </row>
    <row r="14336" spans="1:13" x14ac:dyDescent="0.3">
      <c r="A14336" s="137">
        <v>43006</v>
      </c>
      <c r="B14336" s="134" t="s">
        <v>48</v>
      </c>
      <c r="C14336" s="136">
        <v>17.149999999999999</v>
      </c>
      <c r="D14336" s="94"/>
      <c r="E14336" s="134" t="s">
        <v>11936</v>
      </c>
      <c r="F14336" s="135">
        <v>4.5</v>
      </c>
      <c r="G14336" s="91">
        <v>1</v>
      </c>
      <c r="H14336" s="46">
        <v>3</v>
      </c>
      <c r="I14336" s="47">
        <v>-1</v>
      </c>
      <c r="J14336" s="18">
        <f t="shared" si="926"/>
        <v>1469.0300000000034</v>
      </c>
      <c r="K14336" s="19" t="str">
        <f t="shared" si="924"/>
        <v>Sep-17</v>
      </c>
      <c r="L14336" s="20">
        <f t="shared" si="927"/>
        <v>14112</v>
      </c>
      <c r="M14336" s="21">
        <f t="shared" si="925"/>
        <v>0.10409793083900251</v>
      </c>
    </row>
    <row r="14337" spans="1:13" x14ac:dyDescent="0.3">
      <c r="A14337" s="137">
        <v>43006</v>
      </c>
      <c r="B14337" s="134" t="s">
        <v>48</v>
      </c>
      <c r="C14337" s="136">
        <v>17.149999999999999</v>
      </c>
      <c r="D14337" s="94"/>
      <c r="E14337" s="134" t="s">
        <v>11935</v>
      </c>
      <c r="F14337" s="135">
        <v>4.5</v>
      </c>
      <c r="G14337" s="91">
        <v>1</v>
      </c>
      <c r="H14337" s="46">
        <v>1</v>
      </c>
      <c r="I14337" s="47">
        <v>4</v>
      </c>
      <c r="J14337" s="18">
        <f t="shared" si="926"/>
        <v>1473.0300000000034</v>
      </c>
      <c r="K14337" s="19" t="str">
        <f t="shared" si="924"/>
        <v>Sep-17</v>
      </c>
      <c r="L14337" s="20">
        <f t="shared" si="927"/>
        <v>14113</v>
      </c>
      <c r="M14337" s="21">
        <f t="shared" si="925"/>
        <v>0.10437398143555611</v>
      </c>
    </row>
    <row r="14338" spans="1:13" x14ac:dyDescent="0.3">
      <c r="A14338" s="137">
        <v>43006</v>
      </c>
      <c r="B14338" s="134" t="s">
        <v>39</v>
      </c>
      <c r="C14338" s="136">
        <v>17.399999999999999</v>
      </c>
      <c r="D14338" s="94"/>
      <c r="E14338" s="134" t="s">
        <v>11933</v>
      </c>
      <c r="F14338" s="135">
        <v>4.5</v>
      </c>
      <c r="G14338" s="91">
        <v>1</v>
      </c>
      <c r="H14338" s="46">
        <v>5</v>
      </c>
      <c r="I14338" s="47">
        <v>-1</v>
      </c>
      <c r="J14338" s="18">
        <f t="shared" si="926"/>
        <v>1472.0300000000034</v>
      </c>
      <c r="K14338" s="19" t="str">
        <f t="shared" ref="K14338:K14401" si="928">TEXT(A14338,"MMM-yy")</f>
        <v>Sep-17</v>
      </c>
      <c r="L14338" s="20">
        <f t="shared" si="927"/>
        <v>14114</v>
      </c>
      <c r="M14338" s="21">
        <f t="shared" ref="M14338:M14401" si="929">J14338/L14338</f>
        <v>0.10429573473147254</v>
      </c>
    </row>
    <row r="14339" spans="1:13" x14ac:dyDescent="0.3">
      <c r="A14339" s="137">
        <v>43006</v>
      </c>
      <c r="B14339" s="134" t="s">
        <v>39</v>
      </c>
      <c r="C14339" s="136">
        <v>17.399999999999999</v>
      </c>
      <c r="D14339" s="94"/>
      <c r="E14339" s="134" t="s">
        <v>11934</v>
      </c>
      <c r="F14339" s="135">
        <v>4.5</v>
      </c>
      <c r="G14339" s="91">
        <v>1</v>
      </c>
      <c r="H14339" s="46">
        <v>1</v>
      </c>
      <c r="I14339" s="47">
        <v>3.5</v>
      </c>
      <c r="J14339" s="18">
        <f t="shared" ref="J14339:J14402" si="930">J14338+I14339</f>
        <v>1475.5300000000034</v>
      </c>
      <c r="K14339" s="19" t="str">
        <f t="shared" si="928"/>
        <v>Sep-17</v>
      </c>
      <c r="L14339" s="20">
        <f t="shared" ref="L14339:L14402" si="931">L14338+G14339</f>
        <v>14115</v>
      </c>
      <c r="M14339" s="21">
        <f t="shared" si="929"/>
        <v>0.10453630889125068</v>
      </c>
    </row>
    <row r="14340" spans="1:13" x14ac:dyDescent="0.3">
      <c r="A14340" s="137">
        <v>43006</v>
      </c>
      <c r="B14340" s="134" t="s">
        <v>48</v>
      </c>
      <c r="C14340" s="136">
        <v>17.5</v>
      </c>
      <c r="D14340" s="94"/>
      <c r="E14340" s="134" t="s">
        <v>3316</v>
      </c>
      <c r="F14340" s="135">
        <v>5.5</v>
      </c>
      <c r="G14340" s="91">
        <v>1</v>
      </c>
      <c r="H14340" s="46">
        <v>7</v>
      </c>
      <c r="I14340" s="47">
        <v>-1</v>
      </c>
      <c r="J14340" s="18">
        <f t="shared" si="930"/>
        <v>1474.5300000000034</v>
      </c>
      <c r="K14340" s="19" t="str">
        <f t="shared" si="928"/>
        <v>Sep-17</v>
      </c>
      <c r="L14340" s="20">
        <f t="shared" si="931"/>
        <v>14116</v>
      </c>
      <c r="M14340" s="21">
        <f t="shared" si="929"/>
        <v>0.10445806177387386</v>
      </c>
    </row>
    <row r="14341" spans="1:13" x14ac:dyDescent="0.3">
      <c r="A14341" s="139">
        <v>43006</v>
      </c>
      <c r="B14341" s="131" t="s">
        <v>47</v>
      </c>
      <c r="C14341" s="132">
        <v>19.149999999999999</v>
      </c>
      <c r="D14341" s="94"/>
      <c r="E14341" s="131" t="s">
        <v>11704</v>
      </c>
      <c r="F14341" s="132">
        <v>4.5</v>
      </c>
      <c r="G14341" s="91">
        <v>1</v>
      </c>
      <c r="H14341" s="52" t="s">
        <v>6518</v>
      </c>
      <c r="I14341" s="42">
        <v>-1</v>
      </c>
      <c r="J14341" s="18">
        <f t="shared" si="930"/>
        <v>1473.5300000000034</v>
      </c>
      <c r="K14341" s="19" t="str">
        <f t="shared" si="928"/>
        <v>Sep-17</v>
      </c>
      <c r="L14341" s="20">
        <f t="shared" si="931"/>
        <v>14117</v>
      </c>
      <c r="M14341" s="21">
        <f t="shared" si="929"/>
        <v>0.10437982574201342</v>
      </c>
    </row>
    <row r="14342" spans="1:13" x14ac:dyDescent="0.3">
      <c r="A14342" s="139">
        <v>43006</v>
      </c>
      <c r="B14342" s="131" t="s">
        <v>47</v>
      </c>
      <c r="C14342" s="132">
        <v>20.45</v>
      </c>
      <c r="D14342" s="94"/>
      <c r="E14342" s="131" t="s">
        <v>11929</v>
      </c>
      <c r="F14342" s="132">
        <v>6</v>
      </c>
      <c r="G14342" s="91">
        <v>1</v>
      </c>
      <c r="H14342" s="52" t="s">
        <v>6526</v>
      </c>
      <c r="I14342" s="42">
        <v>5</v>
      </c>
      <c r="J14342" s="18">
        <f t="shared" si="930"/>
        <v>1478.5300000000034</v>
      </c>
      <c r="K14342" s="19" t="str">
        <f t="shared" si="928"/>
        <v>Sep-17</v>
      </c>
      <c r="L14342" s="20">
        <f t="shared" si="931"/>
        <v>14118</v>
      </c>
      <c r="M14342" s="21">
        <f t="shared" si="929"/>
        <v>0.10472659016857935</v>
      </c>
    </row>
    <row r="14343" spans="1:13" x14ac:dyDescent="0.3">
      <c r="A14343" s="139">
        <v>43006</v>
      </c>
      <c r="B14343" s="131" t="s">
        <v>47</v>
      </c>
      <c r="C14343" s="132">
        <v>21.15</v>
      </c>
      <c r="D14343" s="94"/>
      <c r="E14343" s="131" t="s">
        <v>11930</v>
      </c>
      <c r="F14343" s="132">
        <v>4.5</v>
      </c>
      <c r="G14343" s="91">
        <v>1</v>
      </c>
      <c r="H14343" s="52" t="s">
        <v>11526</v>
      </c>
      <c r="I14343" s="42">
        <v>-1</v>
      </c>
      <c r="J14343" s="18">
        <f t="shared" si="930"/>
        <v>1477.5300000000034</v>
      </c>
      <c r="K14343" s="19" t="str">
        <f t="shared" si="928"/>
        <v>Sep-17</v>
      </c>
      <c r="L14343" s="20">
        <f t="shared" si="931"/>
        <v>14119</v>
      </c>
      <c r="M14343" s="21">
        <f t="shared" si="929"/>
        <v>0.10464834620015606</v>
      </c>
    </row>
    <row r="14344" spans="1:13" x14ac:dyDescent="0.3">
      <c r="A14344" s="116">
        <v>43007</v>
      </c>
      <c r="B14344" s="90" t="s">
        <v>41</v>
      </c>
      <c r="C14344" s="103">
        <v>0.58333333333333337</v>
      </c>
      <c r="D14344" s="94" t="s">
        <v>31</v>
      </c>
      <c r="E14344" s="90" t="s">
        <v>4773</v>
      </c>
      <c r="F14344" s="115">
        <v>3.5</v>
      </c>
      <c r="G14344" s="92">
        <v>1</v>
      </c>
      <c r="H14344" s="90" t="s">
        <v>33</v>
      </c>
      <c r="I14344" s="77">
        <f>IF(H14344="Lost",G14344*-1,IF(H14344="Won",     IF(D14344="E/W",            G14344*(F14344-1)*0.5*1.25,    IF(D14344="place",   G14344*(F14344-1) *0.95,  G14344*(F14344-1) )),            IF(H14344="Placed",     (G14344*-0.5)  + (0.5*G14344*(F14344-1)*0.2),0)         ))</f>
        <v>-1</v>
      </c>
      <c r="J14344" s="18">
        <f t="shared" si="930"/>
        <v>1476.5300000000034</v>
      </c>
      <c r="K14344" s="19" t="str">
        <f t="shared" si="928"/>
        <v>Sep-17</v>
      </c>
      <c r="L14344" s="20">
        <f t="shared" si="931"/>
        <v>14120</v>
      </c>
      <c r="M14344" s="21">
        <f t="shared" si="929"/>
        <v>0.10457011331444784</v>
      </c>
    </row>
    <row r="14345" spans="1:13" x14ac:dyDescent="0.3">
      <c r="A14345" s="116">
        <v>43007</v>
      </c>
      <c r="B14345" s="90" t="s">
        <v>41</v>
      </c>
      <c r="C14345" s="103">
        <v>0.70486111111111116</v>
      </c>
      <c r="D14345" s="94" t="s">
        <v>31</v>
      </c>
      <c r="E14345" s="90" t="s">
        <v>4774</v>
      </c>
      <c r="F14345" s="115">
        <v>3.25</v>
      </c>
      <c r="G14345" s="92">
        <v>1</v>
      </c>
      <c r="H14345" s="90" t="s">
        <v>33</v>
      </c>
      <c r="I14345" s="77">
        <f>IF(H14345="Lost",G14345*-1,IF(H14345="Won",     IF(D14345="E/W",            G14345*(F14345-1)*0.5*1.25,    IF(D14345="place",   G14345*(F14345-1) *0.95,  G14345*(F14345-1) )),            IF(H14345="Placed",     (G14345*-0.5)  + (0.5*G14345*(F14345-1)*0.2),0)         ))</f>
        <v>-1</v>
      </c>
      <c r="J14345" s="18">
        <f t="shared" si="930"/>
        <v>1475.5300000000034</v>
      </c>
      <c r="K14345" s="19" t="str">
        <f t="shared" si="928"/>
        <v>Sep-17</v>
      </c>
      <c r="L14345" s="20">
        <f t="shared" si="931"/>
        <v>14121</v>
      </c>
      <c r="M14345" s="21">
        <f t="shared" si="929"/>
        <v>0.10449189150910017</v>
      </c>
    </row>
    <row r="14346" spans="1:13" x14ac:dyDescent="0.3">
      <c r="A14346" s="116">
        <v>43007</v>
      </c>
      <c r="B14346" s="90" t="s">
        <v>52</v>
      </c>
      <c r="C14346" s="103">
        <v>0.72222222222222221</v>
      </c>
      <c r="D14346" s="94" t="s">
        <v>31</v>
      </c>
      <c r="E14346" s="90" t="s">
        <v>4772</v>
      </c>
      <c r="F14346" s="115">
        <v>3.75</v>
      </c>
      <c r="G14346" s="92">
        <v>1</v>
      </c>
      <c r="H14346" s="90" t="s">
        <v>33</v>
      </c>
      <c r="I14346" s="77">
        <f>IF(H14346="Lost",G14346*-1,IF(H14346="Won",     IF(D14346="E/W",            G14346*(F14346-1)*0.5*1.25,    IF(D14346="place",   G14346*(F14346-1) *0.95,  G14346*(F14346-1) )),            IF(H14346="Placed",     (G14346*-0.5)  + (0.5*G14346*(F14346-1)*0.2),0)         ))</f>
        <v>-1</v>
      </c>
      <c r="J14346" s="18">
        <f t="shared" si="930"/>
        <v>1474.5300000000034</v>
      </c>
      <c r="K14346" s="19" t="str">
        <f t="shared" si="928"/>
        <v>Sep-17</v>
      </c>
      <c r="L14346" s="20">
        <f t="shared" si="931"/>
        <v>14122</v>
      </c>
      <c r="M14346" s="21">
        <f t="shared" si="929"/>
        <v>0.10441368078175919</v>
      </c>
    </row>
    <row r="14347" spans="1:13" x14ac:dyDescent="0.3">
      <c r="A14347" s="116">
        <v>43007</v>
      </c>
      <c r="B14347" s="90" t="s">
        <v>137</v>
      </c>
      <c r="C14347" s="103">
        <v>0.76041666666666663</v>
      </c>
      <c r="D14347" s="94" t="s">
        <v>31</v>
      </c>
      <c r="E14347" s="90" t="s">
        <v>4576</v>
      </c>
      <c r="F14347" s="115">
        <v>4</v>
      </c>
      <c r="G14347" s="92">
        <v>1</v>
      </c>
      <c r="H14347" s="90" t="s">
        <v>33</v>
      </c>
      <c r="I14347" s="77">
        <f>IF(H14347="Lost",G14347*-1,IF(H14347="Won",     IF(D14347="E/W",            G14347*(F14347-1)*0.5*1.25,    IF(D14347="place",   G14347*(F14347-1) *0.95,  G14347*(F14347-1) )),            IF(H14347="Placed",     (G14347*-0.5)  + (0.5*G14347*(F14347-1)*0.2),0)         ))</f>
        <v>-1</v>
      </c>
      <c r="J14347" s="18">
        <f t="shared" si="930"/>
        <v>1473.5300000000034</v>
      </c>
      <c r="K14347" s="19" t="str">
        <f t="shared" si="928"/>
        <v>Sep-17</v>
      </c>
      <c r="L14347" s="20">
        <f t="shared" si="931"/>
        <v>14123</v>
      </c>
      <c r="M14347" s="21">
        <f t="shared" si="929"/>
        <v>0.10433548113007175</v>
      </c>
    </row>
    <row r="14348" spans="1:13" x14ac:dyDescent="0.3">
      <c r="A14348" s="137">
        <v>43007</v>
      </c>
      <c r="B14348" s="134" t="s">
        <v>41</v>
      </c>
      <c r="C14348" s="136">
        <v>16.55</v>
      </c>
      <c r="D14348" s="94"/>
      <c r="E14348" s="134" t="s">
        <v>11938</v>
      </c>
      <c r="F14348" s="135">
        <v>5</v>
      </c>
      <c r="G14348" s="91">
        <v>1</v>
      </c>
      <c r="H14348" s="46">
        <v>1</v>
      </c>
      <c r="I14348" s="47">
        <v>4</v>
      </c>
      <c r="J14348" s="18">
        <f t="shared" si="930"/>
        <v>1477.5300000000034</v>
      </c>
      <c r="K14348" s="19" t="str">
        <f t="shared" si="928"/>
        <v>Sep-17</v>
      </c>
      <c r="L14348" s="20">
        <f t="shared" si="931"/>
        <v>14124</v>
      </c>
      <c r="M14348" s="21">
        <f t="shared" si="929"/>
        <v>0.10461129991503847</v>
      </c>
    </row>
    <row r="14349" spans="1:13" x14ac:dyDescent="0.3">
      <c r="A14349" s="139">
        <v>43007</v>
      </c>
      <c r="B14349" s="131" t="s">
        <v>137</v>
      </c>
      <c r="C14349" s="132">
        <v>17.45</v>
      </c>
      <c r="D14349" s="94"/>
      <c r="E14349" s="131" t="s">
        <v>11937</v>
      </c>
      <c r="F14349" s="132">
        <v>4.33</v>
      </c>
      <c r="G14349" s="91">
        <v>1</v>
      </c>
      <c r="H14349" s="52" t="s">
        <v>11526</v>
      </c>
      <c r="I14349" s="42">
        <v>-1</v>
      </c>
      <c r="J14349" s="18">
        <f t="shared" si="930"/>
        <v>1476.5300000000034</v>
      </c>
      <c r="K14349" s="19" t="str">
        <f t="shared" si="928"/>
        <v>Sep-17</v>
      </c>
      <c r="L14349" s="20">
        <f t="shared" si="931"/>
        <v>14125</v>
      </c>
      <c r="M14349" s="21">
        <f t="shared" si="929"/>
        <v>0.10453309734513298</v>
      </c>
    </row>
    <row r="14350" spans="1:13" x14ac:dyDescent="0.3">
      <c r="A14350" s="139">
        <v>43007</v>
      </c>
      <c r="B14350" s="131" t="s">
        <v>137</v>
      </c>
      <c r="C14350" s="132">
        <v>20.149999999999999</v>
      </c>
      <c r="D14350" s="94"/>
      <c r="E14350" s="131" t="s">
        <v>9889</v>
      </c>
      <c r="F14350" s="132">
        <v>6</v>
      </c>
      <c r="G14350" s="91">
        <v>1</v>
      </c>
      <c r="H14350" s="52" t="s">
        <v>6518</v>
      </c>
      <c r="I14350" s="42">
        <v>-1</v>
      </c>
      <c r="J14350" s="18">
        <f t="shared" si="930"/>
        <v>1475.5300000000034</v>
      </c>
      <c r="K14350" s="19" t="str">
        <f t="shared" si="928"/>
        <v>Sep-17</v>
      </c>
      <c r="L14350" s="20">
        <f t="shared" si="931"/>
        <v>14126</v>
      </c>
      <c r="M14350" s="21">
        <f t="shared" si="929"/>
        <v>0.10445490584737388</v>
      </c>
    </row>
    <row r="14351" spans="1:13" x14ac:dyDescent="0.3">
      <c r="A14351" s="116">
        <v>43008</v>
      </c>
      <c r="B14351" s="90" t="s">
        <v>151</v>
      </c>
      <c r="C14351" s="103">
        <v>0.74652777777777779</v>
      </c>
      <c r="D14351" s="94" t="s">
        <v>31</v>
      </c>
      <c r="E14351" s="90" t="s">
        <v>3463</v>
      </c>
      <c r="F14351" s="115">
        <v>4</v>
      </c>
      <c r="G14351" s="92">
        <v>1</v>
      </c>
      <c r="H14351" s="90" t="s">
        <v>42</v>
      </c>
      <c r="I14351" s="77">
        <f>IF(H14351="Lost",G14351*-1,IF(H14351="Won",     IF(D14351="E/W",            G14351*(F14351-1)*0.5*1.25,    IF(D14351="place",   G14351*(F14351-1) *0.95,  G14351*(F14351-1) )),            IF(H14351="Placed",     (G14351*-0.5)  + (0.5*G14351*(F14351-1)*0.2),0)         ))</f>
        <v>3</v>
      </c>
      <c r="J14351" s="18">
        <f t="shared" si="930"/>
        <v>1478.5300000000034</v>
      </c>
      <c r="K14351" s="19" t="str">
        <f t="shared" si="928"/>
        <v>Sep-17</v>
      </c>
      <c r="L14351" s="20">
        <f t="shared" si="931"/>
        <v>14127</v>
      </c>
      <c r="M14351" s="21">
        <f t="shared" si="929"/>
        <v>0.10465987116868432</v>
      </c>
    </row>
    <row r="14352" spans="1:13" x14ac:dyDescent="0.3">
      <c r="A14352" s="116">
        <v>43008</v>
      </c>
      <c r="B14352" s="90" t="s">
        <v>47</v>
      </c>
      <c r="C14352" s="103">
        <v>0.88888888888888884</v>
      </c>
      <c r="D14352" s="94" t="s">
        <v>31</v>
      </c>
      <c r="E14352" s="90" t="s">
        <v>4775</v>
      </c>
      <c r="F14352" s="115">
        <v>4</v>
      </c>
      <c r="G14352" s="92">
        <v>1</v>
      </c>
      <c r="H14352" s="90" t="s">
        <v>42</v>
      </c>
      <c r="I14352" s="77">
        <f>IF(H14352="Lost",G14352*-1,IF(H14352="Won",     IF(D14352="E/W",            G14352*(F14352-1)*0.5*1.25,    IF(D14352="place",   G14352*(F14352-1) *0.95,  G14352*(F14352-1) )),            IF(H14352="Placed",     (G14352*-0.5)  + (0.5*G14352*(F14352-1)*0.2),0)         ))</f>
        <v>3</v>
      </c>
      <c r="J14352" s="18">
        <f t="shared" si="930"/>
        <v>1481.5300000000034</v>
      </c>
      <c r="K14352" s="19" t="str">
        <f t="shared" si="928"/>
        <v>Sep-17</v>
      </c>
      <c r="L14352" s="20">
        <f t="shared" si="931"/>
        <v>14128</v>
      </c>
      <c r="M14352" s="21">
        <f t="shared" si="929"/>
        <v>0.10486480747451893</v>
      </c>
    </row>
    <row r="14353" spans="1:13" x14ac:dyDescent="0.3">
      <c r="A14353" s="137">
        <v>43008</v>
      </c>
      <c r="B14353" s="134" t="s">
        <v>52</v>
      </c>
      <c r="C14353" s="136">
        <v>14.2</v>
      </c>
      <c r="D14353" s="94"/>
      <c r="E14353" s="134" t="s">
        <v>11941</v>
      </c>
      <c r="F14353" s="135">
        <v>6</v>
      </c>
      <c r="G14353" s="91">
        <v>1</v>
      </c>
      <c r="H14353" s="46">
        <v>2</v>
      </c>
      <c r="I14353" s="47">
        <v>-1</v>
      </c>
      <c r="J14353" s="18">
        <f t="shared" si="930"/>
        <v>1480.5300000000034</v>
      </c>
      <c r="K14353" s="19" t="str">
        <f t="shared" si="928"/>
        <v>Sep-17</v>
      </c>
      <c r="L14353" s="20">
        <f t="shared" si="931"/>
        <v>14129</v>
      </c>
      <c r="M14353" s="21">
        <f t="shared" si="929"/>
        <v>0.10478660910184751</v>
      </c>
    </row>
    <row r="14354" spans="1:13" x14ac:dyDescent="0.3">
      <c r="A14354" s="137">
        <v>43008</v>
      </c>
      <c r="B14354" s="134" t="s">
        <v>135</v>
      </c>
      <c r="C14354" s="136">
        <v>14.35</v>
      </c>
      <c r="D14354" s="94"/>
      <c r="E14354" s="134" t="s">
        <v>11942</v>
      </c>
      <c r="F14354" s="135">
        <v>5.5</v>
      </c>
      <c r="G14354" s="91">
        <v>1</v>
      </c>
      <c r="H14354" s="46">
        <v>1</v>
      </c>
      <c r="I14354" s="47">
        <v>4.5</v>
      </c>
      <c r="J14354" s="18">
        <f t="shared" si="930"/>
        <v>1485.0300000000034</v>
      </c>
      <c r="K14354" s="19" t="str">
        <f t="shared" si="928"/>
        <v>Sep-17</v>
      </c>
      <c r="L14354" s="20">
        <f t="shared" si="931"/>
        <v>14130</v>
      </c>
      <c r="M14354" s="21">
        <f t="shared" si="929"/>
        <v>0.10509766454352465</v>
      </c>
    </row>
    <row r="14355" spans="1:13" x14ac:dyDescent="0.3">
      <c r="A14355" s="137">
        <v>43008</v>
      </c>
      <c r="B14355" s="134" t="s">
        <v>11943</v>
      </c>
      <c r="C14355" s="136">
        <v>15.2</v>
      </c>
      <c r="D14355" s="94"/>
      <c r="E14355" s="134" t="s">
        <v>11944</v>
      </c>
      <c r="F14355" s="135">
        <v>6</v>
      </c>
      <c r="G14355" s="91">
        <v>1</v>
      </c>
      <c r="H14355" s="46">
        <v>2</v>
      </c>
      <c r="I14355" s="47">
        <v>-1</v>
      </c>
      <c r="J14355" s="18">
        <f t="shared" si="930"/>
        <v>1484.0300000000034</v>
      </c>
      <c r="K14355" s="19" t="str">
        <f t="shared" si="928"/>
        <v>Sep-17</v>
      </c>
      <c r="L14355" s="20">
        <f t="shared" si="931"/>
        <v>14131</v>
      </c>
      <c r="M14355" s="21">
        <f t="shared" si="929"/>
        <v>0.10501946076003138</v>
      </c>
    </row>
    <row r="14356" spans="1:13" x14ac:dyDescent="0.3">
      <c r="A14356" s="137">
        <v>43008</v>
      </c>
      <c r="B14356" s="134" t="s">
        <v>11943</v>
      </c>
      <c r="C14356" s="136">
        <v>16.3</v>
      </c>
      <c r="D14356" s="94"/>
      <c r="E14356" s="134" t="s">
        <v>11945</v>
      </c>
      <c r="F14356" s="135">
        <v>6</v>
      </c>
      <c r="G14356" s="91">
        <v>1</v>
      </c>
      <c r="H14356" s="46" t="s">
        <v>11437</v>
      </c>
      <c r="I14356" s="47">
        <v>-1</v>
      </c>
      <c r="J14356" s="18">
        <f t="shared" si="930"/>
        <v>1483.0300000000034</v>
      </c>
      <c r="K14356" s="19" t="str">
        <f t="shared" si="928"/>
        <v>Sep-17</v>
      </c>
      <c r="L14356" s="20">
        <f t="shared" si="931"/>
        <v>14132</v>
      </c>
      <c r="M14356" s="21">
        <f t="shared" si="929"/>
        <v>0.10494126804415535</v>
      </c>
    </row>
    <row r="14357" spans="1:13" x14ac:dyDescent="0.3">
      <c r="A14357" s="137">
        <v>43008</v>
      </c>
      <c r="B14357" s="134" t="s">
        <v>11943</v>
      </c>
      <c r="C14357" s="136">
        <v>17.05</v>
      </c>
      <c r="D14357" s="94"/>
      <c r="E14357" s="134" t="s">
        <v>11946</v>
      </c>
      <c r="F14357" s="135">
        <v>5.5</v>
      </c>
      <c r="G14357" s="91">
        <v>1</v>
      </c>
      <c r="H14357" s="46">
        <v>6</v>
      </c>
      <c r="I14357" s="47">
        <v>-1</v>
      </c>
      <c r="J14357" s="18">
        <f t="shared" si="930"/>
        <v>1482.0300000000034</v>
      </c>
      <c r="K14357" s="19" t="str">
        <f t="shared" si="928"/>
        <v>Sep-17</v>
      </c>
      <c r="L14357" s="20">
        <f t="shared" si="931"/>
        <v>14133</v>
      </c>
      <c r="M14357" s="21">
        <f t="shared" si="929"/>
        <v>0.10486308639354726</v>
      </c>
    </row>
    <row r="14358" spans="1:13" x14ac:dyDescent="0.3">
      <c r="A14358" s="137">
        <v>43008</v>
      </c>
      <c r="B14358" s="134" t="s">
        <v>151</v>
      </c>
      <c r="C14358" s="136">
        <v>17.25</v>
      </c>
      <c r="D14358" s="94"/>
      <c r="E14358" s="134" t="s">
        <v>11947</v>
      </c>
      <c r="F14358" s="135">
        <v>6</v>
      </c>
      <c r="G14358" s="91">
        <v>1</v>
      </c>
      <c r="H14358" s="46">
        <v>0</v>
      </c>
      <c r="I14358" s="47">
        <v>-1</v>
      </c>
      <c r="J14358" s="18">
        <f t="shared" si="930"/>
        <v>1481.0300000000034</v>
      </c>
      <c r="K14358" s="19" t="str">
        <f t="shared" si="928"/>
        <v>Sep-17</v>
      </c>
      <c r="L14358" s="20">
        <f t="shared" si="931"/>
        <v>14134</v>
      </c>
      <c r="M14358" s="21">
        <f t="shared" si="929"/>
        <v>0.10478491580585846</v>
      </c>
    </row>
    <row r="14359" spans="1:13" x14ac:dyDescent="0.3">
      <c r="A14359" s="139">
        <v>43008</v>
      </c>
      <c r="B14359" s="131" t="s">
        <v>47</v>
      </c>
      <c r="C14359" s="132">
        <v>19.5</v>
      </c>
      <c r="D14359" s="94"/>
      <c r="E14359" s="131" t="s">
        <v>11939</v>
      </c>
      <c r="F14359" s="132">
        <v>6</v>
      </c>
      <c r="G14359" s="91">
        <v>1</v>
      </c>
      <c r="H14359" s="52" t="s">
        <v>6526</v>
      </c>
      <c r="I14359" s="42">
        <v>5</v>
      </c>
      <c r="J14359" s="18">
        <f t="shared" si="930"/>
        <v>1486.0300000000034</v>
      </c>
      <c r="K14359" s="19" t="str">
        <f t="shared" si="928"/>
        <v>Sep-17</v>
      </c>
      <c r="L14359" s="20">
        <f t="shared" si="931"/>
        <v>14135</v>
      </c>
      <c r="M14359" s="21">
        <f t="shared" si="929"/>
        <v>0.10513123452423087</v>
      </c>
    </row>
    <row r="14360" spans="1:13" x14ac:dyDescent="0.3">
      <c r="A14360" s="139">
        <v>43008</v>
      </c>
      <c r="B14360" s="131" t="s">
        <v>47</v>
      </c>
      <c r="C14360" s="132">
        <v>20.2</v>
      </c>
      <c r="D14360" s="94"/>
      <c r="E14360" s="131" t="s">
        <v>10014</v>
      </c>
      <c r="F14360" s="132">
        <v>5</v>
      </c>
      <c r="G14360" s="91">
        <v>1</v>
      </c>
      <c r="H14360" s="52" t="s">
        <v>11526</v>
      </c>
      <c r="I14360" s="42">
        <v>-1</v>
      </c>
      <c r="J14360" s="18">
        <f t="shared" si="930"/>
        <v>1485.0300000000034</v>
      </c>
      <c r="K14360" s="19" t="str">
        <f t="shared" si="928"/>
        <v>Sep-17</v>
      </c>
      <c r="L14360" s="20">
        <f t="shared" si="931"/>
        <v>14136</v>
      </c>
      <c r="M14360" s="21">
        <f t="shared" si="929"/>
        <v>0.10505305602716493</v>
      </c>
    </row>
    <row r="14361" spans="1:13" x14ac:dyDescent="0.3">
      <c r="A14361" s="139">
        <v>43008</v>
      </c>
      <c r="B14361" s="131" t="s">
        <v>47</v>
      </c>
      <c r="C14361" s="132">
        <v>20.5</v>
      </c>
      <c r="D14361" s="94"/>
      <c r="E14361" s="131" t="s">
        <v>11940</v>
      </c>
      <c r="F14361" s="132">
        <v>4.5</v>
      </c>
      <c r="G14361" s="91">
        <v>1</v>
      </c>
      <c r="H14361" s="52" t="s">
        <v>6526</v>
      </c>
      <c r="I14361" s="42">
        <v>3.5</v>
      </c>
      <c r="J14361" s="18">
        <f t="shared" si="930"/>
        <v>1488.5300000000034</v>
      </c>
      <c r="K14361" s="19" t="str">
        <f t="shared" si="928"/>
        <v>Sep-17</v>
      </c>
      <c r="L14361" s="20">
        <f t="shared" si="931"/>
        <v>14137</v>
      </c>
      <c r="M14361" s="21">
        <f t="shared" si="929"/>
        <v>0.10529320223526939</v>
      </c>
    </row>
    <row r="14362" spans="1:13" x14ac:dyDescent="0.3">
      <c r="A14362" s="116">
        <v>43010</v>
      </c>
      <c r="B14362" s="90" t="s">
        <v>153</v>
      </c>
      <c r="C14362" s="103">
        <v>0.59722222222222221</v>
      </c>
      <c r="D14362" s="94" t="s">
        <v>31</v>
      </c>
      <c r="E14362" s="90" t="s">
        <v>4781</v>
      </c>
      <c r="F14362" s="115">
        <v>4</v>
      </c>
      <c r="G14362" s="92">
        <v>1</v>
      </c>
      <c r="H14362" s="90" t="s">
        <v>42</v>
      </c>
      <c r="I14362" s="77">
        <f>IF(H14362="Lost",G14362*-1,IF(H14362="Won",     IF(D14362="E/W",            G14362*(F14362-1)*0.5*1.25,    IF(D14362="place",   G14362*(F14362-1) *0.95,  G14362*(F14362-1) )),            IF(H14362="Placed",     (G14362*-0.5)  + (0.5*G14362*(F14362-1)*0.2),0)         ))</f>
        <v>3</v>
      </c>
      <c r="J14362" s="18">
        <f t="shared" si="930"/>
        <v>1491.5300000000034</v>
      </c>
      <c r="K14362" s="19" t="str">
        <f t="shared" si="928"/>
        <v>Oct-17</v>
      </c>
      <c r="L14362" s="20">
        <f t="shared" si="931"/>
        <v>14138</v>
      </c>
      <c r="M14362" s="21">
        <f t="shared" si="929"/>
        <v>0.10549794879049394</v>
      </c>
    </row>
    <row r="14363" spans="1:13" x14ac:dyDescent="0.3">
      <c r="A14363" s="141">
        <v>43010</v>
      </c>
      <c r="B14363" s="132" t="s">
        <v>146</v>
      </c>
      <c r="C14363" s="132">
        <v>15.3</v>
      </c>
      <c r="D14363" s="94"/>
      <c r="E14363" s="132" t="s">
        <v>11948</v>
      </c>
      <c r="F14363" s="132">
        <v>5.5</v>
      </c>
      <c r="G14363" s="91">
        <v>1</v>
      </c>
      <c r="H14363" s="49">
        <v>4</v>
      </c>
      <c r="I14363" s="65">
        <v>-1</v>
      </c>
      <c r="J14363" s="18">
        <f t="shared" si="930"/>
        <v>1490.5300000000034</v>
      </c>
      <c r="K14363" s="19" t="str">
        <f t="shared" si="928"/>
        <v>Oct-17</v>
      </c>
      <c r="L14363" s="20">
        <f t="shared" si="931"/>
        <v>14139</v>
      </c>
      <c r="M14363" s="21">
        <f t="shared" si="929"/>
        <v>0.10541976094490441</v>
      </c>
    </row>
    <row r="14364" spans="1:13" x14ac:dyDescent="0.3">
      <c r="A14364" s="141">
        <v>43010</v>
      </c>
      <c r="B14364" s="132" t="s">
        <v>56</v>
      </c>
      <c r="C14364" s="132">
        <v>16.100000000000001</v>
      </c>
      <c r="D14364" s="94"/>
      <c r="E14364" s="132" t="s">
        <v>4797</v>
      </c>
      <c r="F14364" s="132">
        <v>5.5</v>
      </c>
      <c r="G14364" s="91">
        <v>1</v>
      </c>
      <c r="H14364" s="49">
        <v>3</v>
      </c>
      <c r="I14364" s="65">
        <v>-1</v>
      </c>
      <c r="J14364" s="18">
        <f t="shared" si="930"/>
        <v>1489.5300000000034</v>
      </c>
      <c r="K14364" s="19" t="str">
        <f t="shared" si="928"/>
        <v>Oct-17</v>
      </c>
      <c r="L14364" s="20">
        <f t="shared" si="931"/>
        <v>14140</v>
      </c>
      <c r="M14364" s="21">
        <f t="shared" si="929"/>
        <v>0.10534158415841607</v>
      </c>
    </row>
    <row r="14365" spans="1:13" x14ac:dyDescent="0.3">
      <c r="A14365" s="141">
        <v>43010</v>
      </c>
      <c r="B14365" s="132" t="s">
        <v>146</v>
      </c>
      <c r="C14365" s="132">
        <v>16.3</v>
      </c>
      <c r="D14365" s="94"/>
      <c r="E14365" s="132" t="s">
        <v>11949</v>
      </c>
      <c r="F14365" s="132">
        <v>4.5</v>
      </c>
      <c r="G14365" s="91">
        <v>1</v>
      </c>
      <c r="H14365" s="49">
        <v>9</v>
      </c>
      <c r="I14365" s="65">
        <v>-1</v>
      </c>
      <c r="J14365" s="18">
        <f t="shared" si="930"/>
        <v>1488.5300000000034</v>
      </c>
      <c r="K14365" s="19" t="str">
        <f t="shared" si="928"/>
        <v>Oct-17</v>
      </c>
      <c r="L14365" s="20">
        <f t="shared" si="931"/>
        <v>14141</v>
      </c>
      <c r="M14365" s="21">
        <f t="shared" si="929"/>
        <v>0.1052634184286828</v>
      </c>
    </row>
    <row r="14366" spans="1:13" x14ac:dyDescent="0.3">
      <c r="A14366" s="141">
        <v>43010</v>
      </c>
      <c r="B14366" s="132" t="s">
        <v>56</v>
      </c>
      <c r="C14366" s="132">
        <v>16.399999999999999</v>
      </c>
      <c r="D14366" s="94"/>
      <c r="E14366" s="132" t="s">
        <v>4788</v>
      </c>
      <c r="F14366" s="132">
        <v>5</v>
      </c>
      <c r="G14366" s="91">
        <v>1</v>
      </c>
      <c r="H14366" s="49">
        <v>2</v>
      </c>
      <c r="I14366" s="65">
        <v>-1</v>
      </c>
      <c r="J14366" s="18">
        <f t="shared" si="930"/>
        <v>1487.5300000000034</v>
      </c>
      <c r="K14366" s="19" t="str">
        <f t="shared" si="928"/>
        <v>Oct-17</v>
      </c>
      <c r="L14366" s="20">
        <f t="shared" si="931"/>
        <v>14142</v>
      </c>
      <c r="M14366" s="21">
        <f t="shared" si="929"/>
        <v>0.10518526375335903</v>
      </c>
    </row>
    <row r="14367" spans="1:13" x14ac:dyDescent="0.3">
      <c r="A14367" s="141">
        <v>43010</v>
      </c>
      <c r="B14367" s="132" t="s">
        <v>56</v>
      </c>
      <c r="C14367" s="132">
        <v>17.100000000000001</v>
      </c>
      <c r="D14367" s="94"/>
      <c r="E14367" s="132" t="s">
        <v>4011</v>
      </c>
      <c r="F14367" s="132">
        <v>5</v>
      </c>
      <c r="G14367" s="91">
        <v>1</v>
      </c>
      <c r="H14367" s="49">
        <v>9</v>
      </c>
      <c r="I14367" s="65">
        <v>-1</v>
      </c>
      <c r="J14367" s="18">
        <f t="shared" si="930"/>
        <v>1486.5300000000034</v>
      </c>
      <c r="K14367" s="19" t="str">
        <f t="shared" si="928"/>
        <v>Oct-17</v>
      </c>
      <c r="L14367" s="20">
        <f t="shared" si="931"/>
        <v>14143</v>
      </c>
      <c r="M14367" s="21">
        <f t="shared" si="929"/>
        <v>0.10510712013009993</v>
      </c>
    </row>
    <row r="14368" spans="1:13" x14ac:dyDescent="0.3">
      <c r="A14368" s="116">
        <v>43011</v>
      </c>
      <c r="B14368" s="90" t="s">
        <v>82</v>
      </c>
      <c r="C14368" s="103">
        <v>0.62847222222222221</v>
      </c>
      <c r="D14368" s="94" t="s">
        <v>31</v>
      </c>
      <c r="E14368" s="90" t="s">
        <v>4776</v>
      </c>
      <c r="F14368" s="115">
        <v>4</v>
      </c>
      <c r="G14368" s="92">
        <v>1</v>
      </c>
      <c r="H14368" s="90" t="s">
        <v>33</v>
      </c>
      <c r="I14368" s="77">
        <f>IF(H14368="Lost",G14368*-1,IF(H14368="Won",     IF(D14368="E/W",            G14368*(F14368-1)*0.5*1.25,    IF(D14368="place",   G14368*(F14368-1) *0.95,  G14368*(F14368-1) )),            IF(H14368="Placed",     (G14368*-0.5)  + (0.5*G14368*(F14368-1)*0.2),0)         ))</f>
        <v>-1</v>
      </c>
      <c r="J14368" s="18">
        <f t="shared" si="930"/>
        <v>1485.5300000000034</v>
      </c>
      <c r="K14368" s="19" t="str">
        <f t="shared" si="928"/>
        <v>Oct-17</v>
      </c>
      <c r="L14368" s="20">
        <f t="shared" si="931"/>
        <v>14144</v>
      </c>
      <c r="M14368" s="21">
        <f t="shared" si="929"/>
        <v>0.10502898755656133</v>
      </c>
    </row>
    <row r="14369" spans="1:13" x14ac:dyDescent="0.3">
      <c r="A14369" s="141">
        <v>43011</v>
      </c>
      <c r="B14369" s="132" t="s">
        <v>30</v>
      </c>
      <c r="C14369" s="132">
        <v>14.4</v>
      </c>
      <c r="D14369" s="94"/>
      <c r="E14369" s="132" t="s">
        <v>3200</v>
      </c>
      <c r="F14369" s="132">
        <v>5.5</v>
      </c>
      <c r="G14369" s="91">
        <v>1</v>
      </c>
      <c r="H14369" s="49">
        <v>8</v>
      </c>
      <c r="I14369" s="65">
        <v>-1</v>
      </c>
      <c r="J14369" s="18">
        <f t="shared" si="930"/>
        <v>1484.5300000000034</v>
      </c>
      <c r="K14369" s="19" t="str">
        <f t="shared" si="928"/>
        <v>Oct-17</v>
      </c>
      <c r="L14369" s="20">
        <f t="shared" si="931"/>
        <v>14145</v>
      </c>
      <c r="M14369" s="21">
        <f t="shared" si="929"/>
        <v>0.10495086603039967</v>
      </c>
    </row>
    <row r="14370" spans="1:13" x14ac:dyDescent="0.3">
      <c r="A14370" s="141">
        <v>43011</v>
      </c>
      <c r="B14370" s="132" t="s">
        <v>82</v>
      </c>
      <c r="C14370" s="132">
        <v>16.100000000000001</v>
      </c>
      <c r="D14370" s="94"/>
      <c r="E14370" s="132" t="s">
        <v>11950</v>
      </c>
      <c r="F14370" s="132">
        <v>6</v>
      </c>
      <c r="G14370" s="91">
        <v>1</v>
      </c>
      <c r="H14370" s="49">
        <v>4</v>
      </c>
      <c r="I14370" s="65">
        <v>-1</v>
      </c>
      <c r="J14370" s="18">
        <f t="shared" si="930"/>
        <v>1483.5300000000034</v>
      </c>
      <c r="K14370" s="19" t="str">
        <f t="shared" si="928"/>
        <v>Oct-17</v>
      </c>
      <c r="L14370" s="20">
        <f t="shared" si="931"/>
        <v>14146</v>
      </c>
      <c r="M14370" s="21">
        <f t="shared" si="929"/>
        <v>0.10487275554927211</v>
      </c>
    </row>
    <row r="14371" spans="1:13" x14ac:dyDescent="0.3">
      <c r="A14371" s="141">
        <v>43011</v>
      </c>
      <c r="B14371" s="132" t="s">
        <v>49</v>
      </c>
      <c r="C14371" s="132">
        <v>17.05</v>
      </c>
      <c r="D14371" s="94"/>
      <c r="E14371" s="132" t="s">
        <v>9335</v>
      </c>
      <c r="F14371" s="132">
        <v>5.5</v>
      </c>
      <c r="G14371" s="91">
        <v>1</v>
      </c>
      <c r="H14371" s="49">
        <v>1</v>
      </c>
      <c r="I14371" s="65">
        <v>6</v>
      </c>
      <c r="J14371" s="18">
        <f t="shared" si="930"/>
        <v>1489.5300000000034</v>
      </c>
      <c r="K14371" s="19" t="str">
        <f t="shared" si="928"/>
        <v>Oct-17</v>
      </c>
      <c r="L14371" s="20">
        <f t="shared" si="931"/>
        <v>14147</v>
      </c>
      <c r="M14371" s="21">
        <f t="shared" si="929"/>
        <v>0.10528946066303833</v>
      </c>
    </row>
    <row r="14372" spans="1:13" x14ac:dyDescent="0.3">
      <c r="A14372" s="139">
        <v>43011</v>
      </c>
      <c r="B14372" s="131" t="s">
        <v>43</v>
      </c>
      <c r="C14372" s="132">
        <v>19.399999999999999</v>
      </c>
      <c r="D14372" s="94"/>
      <c r="E14372" s="131" t="s">
        <v>11664</v>
      </c>
      <c r="F14372" s="132">
        <v>5.5</v>
      </c>
      <c r="G14372" s="95">
        <v>1</v>
      </c>
      <c r="H14372" s="49" t="s">
        <v>6518</v>
      </c>
      <c r="I14372" s="65">
        <v>-1</v>
      </c>
      <c r="J14372" s="18">
        <f t="shared" si="930"/>
        <v>1488.5300000000034</v>
      </c>
      <c r="K14372" s="19" t="str">
        <f t="shared" si="928"/>
        <v>Oct-17</v>
      </c>
      <c r="L14372" s="20">
        <f t="shared" si="931"/>
        <v>14148</v>
      </c>
      <c r="M14372" s="21">
        <f t="shared" si="929"/>
        <v>0.10521133729149021</v>
      </c>
    </row>
    <row r="14373" spans="1:13" x14ac:dyDescent="0.3">
      <c r="A14373" s="116">
        <v>43012</v>
      </c>
      <c r="B14373" s="90" t="s">
        <v>123</v>
      </c>
      <c r="C14373" s="103">
        <v>0.59027777777777779</v>
      </c>
      <c r="D14373" s="94" t="s">
        <v>31</v>
      </c>
      <c r="E14373" s="90" t="s">
        <v>4777</v>
      </c>
      <c r="F14373" s="115">
        <v>3.25</v>
      </c>
      <c r="G14373" s="92">
        <v>1</v>
      </c>
      <c r="H14373" s="90" t="s">
        <v>33</v>
      </c>
      <c r="I14373" s="77">
        <f>IF(H14373="Lost",G14373*-1,IF(H14373="Won",     IF(D14373="E/W",            G14373*(F14373-1)*0.5*1.25,    IF(D14373="place",   G14373*(F14373-1) *0.95,  G14373*(F14373-1) )),            IF(H14373="Placed",     (G14373*-0.5)  + (0.5*G14373*(F14373-1)*0.2),0)         ))</f>
        <v>-1</v>
      </c>
      <c r="J14373" s="18">
        <f t="shared" si="930"/>
        <v>1487.5300000000034</v>
      </c>
      <c r="K14373" s="19" t="str">
        <f t="shared" si="928"/>
        <v>Oct-17</v>
      </c>
      <c r="L14373" s="20">
        <f t="shared" si="931"/>
        <v>14149</v>
      </c>
      <c r="M14373" s="21">
        <f t="shared" si="929"/>
        <v>0.10513322496289515</v>
      </c>
    </row>
    <row r="14374" spans="1:13" x14ac:dyDescent="0.3">
      <c r="A14374" s="141">
        <v>43012</v>
      </c>
      <c r="B14374" s="132" t="s">
        <v>123</v>
      </c>
      <c r="C14374" s="132">
        <v>14.1</v>
      </c>
      <c r="D14374" s="94"/>
      <c r="E14374" s="132" t="s">
        <v>11952</v>
      </c>
      <c r="F14374" s="132">
        <v>6</v>
      </c>
      <c r="G14374" s="91">
        <v>1</v>
      </c>
      <c r="H14374" s="49">
        <v>5</v>
      </c>
      <c r="I14374" s="65">
        <v>-1</v>
      </c>
      <c r="J14374" s="18">
        <f t="shared" si="930"/>
        <v>1486.5300000000034</v>
      </c>
      <c r="K14374" s="19" t="str">
        <f t="shared" si="928"/>
        <v>Oct-17</v>
      </c>
      <c r="L14374" s="20">
        <f t="shared" si="931"/>
        <v>14150</v>
      </c>
      <c r="M14374" s="21">
        <f t="shared" si="929"/>
        <v>0.1050551236749119</v>
      </c>
    </row>
    <row r="14375" spans="1:13" x14ac:dyDescent="0.3">
      <c r="A14375" s="141">
        <v>43012</v>
      </c>
      <c r="B14375" s="132" t="s">
        <v>63</v>
      </c>
      <c r="C14375" s="132">
        <v>14.55</v>
      </c>
      <c r="D14375" s="94"/>
      <c r="E14375" s="132" t="s">
        <v>11951</v>
      </c>
      <c r="F14375" s="132">
        <v>5</v>
      </c>
      <c r="G14375" s="91">
        <v>1</v>
      </c>
      <c r="H14375" s="49">
        <v>16</v>
      </c>
      <c r="I14375" s="65">
        <v>-1</v>
      </c>
      <c r="J14375" s="18">
        <f t="shared" si="930"/>
        <v>1485.5300000000034</v>
      </c>
      <c r="K14375" s="19" t="str">
        <f t="shared" si="928"/>
        <v>Oct-17</v>
      </c>
      <c r="L14375" s="20">
        <f t="shared" si="931"/>
        <v>14151</v>
      </c>
      <c r="M14375" s="21">
        <f t="shared" si="929"/>
        <v>0.10497703342519987</v>
      </c>
    </row>
    <row r="14376" spans="1:13" x14ac:dyDescent="0.3">
      <c r="A14376" s="141">
        <v>43012</v>
      </c>
      <c r="B14376" s="132" t="s">
        <v>63</v>
      </c>
      <c r="C14376" s="132">
        <v>16.3</v>
      </c>
      <c r="D14376" s="94"/>
      <c r="E14376" s="132" t="s">
        <v>4657</v>
      </c>
      <c r="F14376" s="132">
        <v>6</v>
      </c>
      <c r="G14376" s="91">
        <v>1</v>
      </c>
      <c r="H14376" s="49">
        <v>1</v>
      </c>
      <c r="I14376" s="65">
        <v>5</v>
      </c>
      <c r="J14376" s="18">
        <f t="shared" si="930"/>
        <v>1490.5300000000034</v>
      </c>
      <c r="K14376" s="19" t="str">
        <f t="shared" si="928"/>
        <v>Oct-17</v>
      </c>
      <c r="L14376" s="20">
        <f t="shared" si="931"/>
        <v>14152</v>
      </c>
      <c r="M14376" s="21">
        <f t="shared" si="929"/>
        <v>0.10532292255511612</v>
      </c>
    </row>
    <row r="14377" spans="1:13" x14ac:dyDescent="0.3">
      <c r="A14377" s="141">
        <v>43012</v>
      </c>
      <c r="B14377" s="132" t="s">
        <v>123</v>
      </c>
      <c r="C14377" s="132">
        <v>16.55</v>
      </c>
      <c r="D14377" s="94"/>
      <c r="E14377" s="132" t="s">
        <v>11953</v>
      </c>
      <c r="F14377" s="132">
        <v>4.33</v>
      </c>
      <c r="G14377" s="91">
        <v>1</v>
      </c>
      <c r="H14377" s="49">
        <v>1</v>
      </c>
      <c r="I14377" s="65">
        <v>3.33</v>
      </c>
      <c r="J14377" s="18">
        <f t="shared" si="930"/>
        <v>1493.8600000000033</v>
      </c>
      <c r="K14377" s="19" t="str">
        <f t="shared" si="928"/>
        <v>Oct-17</v>
      </c>
      <c r="L14377" s="20">
        <f t="shared" si="931"/>
        <v>14153</v>
      </c>
      <c r="M14377" s="21">
        <f t="shared" si="929"/>
        <v>0.10555076662191785</v>
      </c>
    </row>
    <row r="14378" spans="1:13" x14ac:dyDescent="0.3">
      <c r="A14378" s="139">
        <v>43012</v>
      </c>
      <c r="B14378" s="131" t="s">
        <v>43</v>
      </c>
      <c r="C14378" s="132">
        <v>18.100000000000001</v>
      </c>
      <c r="D14378" s="94"/>
      <c r="E14378" s="131" t="s">
        <v>11954</v>
      </c>
      <c r="F14378" s="132">
        <v>6</v>
      </c>
      <c r="G14378" s="95">
        <v>1</v>
      </c>
      <c r="H14378" s="49" t="s">
        <v>11526</v>
      </c>
      <c r="I14378" s="65">
        <v>-1</v>
      </c>
      <c r="J14378" s="18">
        <f t="shared" si="930"/>
        <v>1492.8600000000033</v>
      </c>
      <c r="K14378" s="19" t="str">
        <f t="shared" si="928"/>
        <v>Oct-17</v>
      </c>
      <c r="L14378" s="20">
        <f t="shared" si="931"/>
        <v>14154</v>
      </c>
      <c r="M14378" s="21">
        <f t="shared" si="929"/>
        <v>0.10547265790589257</v>
      </c>
    </row>
    <row r="14379" spans="1:13" x14ac:dyDescent="0.3">
      <c r="A14379" s="139">
        <v>43012</v>
      </c>
      <c r="B14379" s="131" t="s">
        <v>43</v>
      </c>
      <c r="C14379" s="132">
        <v>19.100000000000001</v>
      </c>
      <c r="D14379" s="94"/>
      <c r="E14379" s="131" t="s">
        <v>4803</v>
      </c>
      <c r="F14379" s="132">
        <v>5.5</v>
      </c>
      <c r="G14379" s="95">
        <v>1</v>
      </c>
      <c r="H14379" s="49" t="s">
        <v>11526</v>
      </c>
      <c r="I14379" s="65">
        <v>-1</v>
      </c>
      <c r="J14379" s="18">
        <f t="shared" si="930"/>
        <v>1491.8600000000033</v>
      </c>
      <c r="K14379" s="19" t="str">
        <f t="shared" si="928"/>
        <v>Oct-17</v>
      </c>
      <c r="L14379" s="20">
        <f t="shared" si="931"/>
        <v>14155</v>
      </c>
      <c r="M14379" s="21">
        <f t="shared" si="929"/>
        <v>0.10539456022606876</v>
      </c>
    </row>
    <row r="14380" spans="1:13" x14ac:dyDescent="0.3">
      <c r="A14380" s="116">
        <v>43013</v>
      </c>
      <c r="B14380" s="90" t="s">
        <v>67</v>
      </c>
      <c r="C14380" s="103">
        <v>0.5625</v>
      </c>
      <c r="D14380" s="94" t="s">
        <v>31</v>
      </c>
      <c r="E14380" s="90" t="s">
        <v>4778</v>
      </c>
      <c r="F14380" s="115">
        <v>4</v>
      </c>
      <c r="G14380" s="92">
        <v>1</v>
      </c>
      <c r="H14380" s="90" t="s">
        <v>42</v>
      </c>
      <c r="I14380" s="77">
        <f>IF(H14380="Lost",G14380*-1,IF(H14380="Won",     IF(D14380="E/W",            G14380*(F14380-1)*0.5*1.25,    IF(D14380="place",   G14380*(F14380-1) *0.95,  G14380*(F14380-1) )),            IF(H14380="Placed",     (G14380*-0.5)  + (0.5*G14380*(F14380-1)*0.2),0)         ))</f>
        <v>3</v>
      </c>
      <c r="J14380" s="18">
        <f t="shared" si="930"/>
        <v>1494.8600000000033</v>
      </c>
      <c r="K14380" s="19" t="str">
        <f t="shared" si="928"/>
        <v>Oct-17</v>
      </c>
      <c r="L14380" s="20">
        <f t="shared" si="931"/>
        <v>14156</v>
      </c>
      <c r="M14380" s="21">
        <f t="shared" si="929"/>
        <v>0.10559903927663206</v>
      </c>
    </row>
    <row r="14381" spans="1:13" x14ac:dyDescent="0.3">
      <c r="A14381" s="116">
        <v>43013</v>
      </c>
      <c r="B14381" s="90" t="s">
        <v>47</v>
      </c>
      <c r="C14381" s="103">
        <v>0.76041666666666663</v>
      </c>
      <c r="D14381" s="94" t="s">
        <v>31</v>
      </c>
      <c r="E14381" s="90" t="s">
        <v>4779</v>
      </c>
      <c r="F14381" s="115">
        <v>4</v>
      </c>
      <c r="G14381" s="92">
        <v>1</v>
      </c>
      <c r="H14381" s="90" t="s">
        <v>42</v>
      </c>
      <c r="I14381" s="77">
        <f>IF(H14381="Lost",G14381*-1,IF(H14381="Won",     IF(D14381="E/W",            G14381*(F14381-1)*0.5*1.25,    IF(D14381="place",   G14381*(F14381-1) *0.95,  G14381*(F14381-1) )),            IF(H14381="Placed",     (G14381*-0.5)  + (0.5*G14381*(F14381-1)*0.2),0)         ))</f>
        <v>3</v>
      </c>
      <c r="J14381" s="18">
        <f t="shared" si="930"/>
        <v>1497.8600000000033</v>
      </c>
      <c r="K14381" s="19" t="str">
        <f t="shared" si="928"/>
        <v>Oct-17</v>
      </c>
      <c r="L14381" s="20">
        <f t="shared" si="931"/>
        <v>14157</v>
      </c>
      <c r="M14381" s="21">
        <f t="shared" si="929"/>
        <v>0.10580348943985331</v>
      </c>
    </row>
    <row r="14382" spans="1:13" x14ac:dyDescent="0.3">
      <c r="A14382" s="116">
        <v>43013</v>
      </c>
      <c r="B14382" s="90" t="s">
        <v>47</v>
      </c>
      <c r="C14382" s="103">
        <v>0.80208333333333337</v>
      </c>
      <c r="D14382" s="94" t="s">
        <v>31</v>
      </c>
      <c r="E14382" s="90" t="s">
        <v>4780</v>
      </c>
      <c r="F14382" s="115">
        <v>3.75</v>
      </c>
      <c r="G14382" s="92">
        <v>1</v>
      </c>
      <c r="H14382" s="90" t="s">
        <v>33</v>
      </c>
      <c r="I14382" s="77">
        <f>IF(H14382="Lost",G14382*-1,IF(H14382="Won",     IF(D14382="E/W",            G14382*(F14382-1)*0.5*1.25,    IF(D14382="place",   G14382*(F14382-1) *0.95,  G14382*(F14382-1) )),            IF(H14382="Placed",     (G14382*-0.5)  + (0.5*G14382*(F14382-1)*0.2),0)         ))</f>
        <v>-1</v>
      </c>
      <c r="J14382" s="18">
        <f t="shared" si="930"/>
        <v>1496.8600000000033</v>
      </c>
      <c r="K14382" s="19" t="str">
        <f t="shared" si="928"/>
        <v>Oct-17</v>
      </c>
      <c r="L14382" s="20">
        <f t="shared" si="931"/>
        <v>14158</v>
      </c>
      <c r="M14382" s="21">
        <f t="shared" si="929"/>
        <v>0.10572538494137614</v>
      </c>
    </row>
    <row r="14383" spans="1:13" x14ac:dyDescent="0.3">
      <c r="A14383" s="141">
        <v>43013</v>
      </c>
      <c r="B14383" s="132" t="s">
        <v>29</v>
      </c>
      <c r="C14383" s="132">
        <v>15.3</v>
      </c>
      <c r="D14383" s="94"/>
      <c r="E14383" s="132" t="s">
        <v>4995</v>
      </c>
      <c r="F14383" s="132">
        <v>5</v>
      </c>
      <c r="G14383" s="91">
        <v>1</v>
      </c>
      <c r="H14383" s="49">
        <v>5</v>
      </c>
      <c r="I14383" s="65">
        <v>-1</v>
      </c>
      <c r="J14383" s="18">
        <f t="shared" si="930"/>
        <v>1495.8600000000033</v>
      </c>
      <c r="K14383" s="19" t="str">
        <f t="shared" si="928"/>
        <v>Oct-17</v>
      </c>
      <c r="L14383" s="20">
        <f t="shared" si="931"/>
        <v>14159</v>
      </c>
      <c r="M14383" s="21">
        <f t="shared" si="929"/>
        <v>0.10564729147538691</v>
      </c>
    </row>
    <row r="14384" spans="1:13" x14ac:dyDescent="0.3">
      <c r="A14384" s="141">
        <v>43013</v>
      </c>
      <c r="B14384" s="132" t="s">
        <v>85</v>
      </c>
      <c r="C14384" s="132">
        <v>15.5</v>
      </c>
      <c r="D14384" s="94"/>
      <c r="E14384" s="132" t="s">
        <v>3369</v>
      </c>
      <c r="F14384" s="132">
        <v>5.5</v>
      </c>
      <c r="G14384" s="91">
        <v>1</v>
      </c>
      <c r="H14384" s="49">
        <v>5</v>
      </c>
      <c r="I14384" s="65">
        <v>-1</v>
      </c>
      <c r="J14384" s="18">
        <f t="shared" si="930"/>
        <v>1494.8600000000033</v>
      </c>
      <c r="K14384" s="19" t="str">
        <f t="shared" si="928"/>
        <v>Oct-17</v>
      </c>
      <c r="L14384" s="20">
        <f t="shared" si="931"/>
        <v>14160</v>
      </c>
      <c r="M14384" s="21">
        <f t="shared" si="929"/>
        <v>0.10556920903954825</v>
      </c>
    </row>
    <row r="14385" spans="1:13" x14ac:dyDescent="0.3">
      <c r="A14385" s="139">
        <v>43013</v>
      </c>
      <c r="B14385" s="131" t="s">
        <v>47</v>
      </c>
      <c r="C14385" s="132">
        <v>17.45</v>
      </c>
      <c r="D14385" s="94"/>
      <c r="E14385" s="131" t="s">
        <v>11955</v>
      </c>
      <c r="F14385" s="132">
        <v>5.5</v>
      </c>
      <c r="G14385" s="95">
        <v>1</v>
      </c>
      <c r="H14385" s="49" t="s">
        <v>6518</v>
      </c>
      <c r="I14385" s="65">
        <v>-1</v>
      </c>
      <c r="J14385" s="18">
        <f t="shared" si="930"/>
        <v>1493.8600000000033</v>
      </c>
      <c r="K14385" s="19" t="str">
        <f t="shared" si="928"/>
        <v>Oct-17</v>
      </c>
      <c r="L14385" s="20">
        <f t="shared" si="931"/>
        <v>14161</v>
      </c>
      <c r="M14385" s="21">
        <f t="shared" si="929"/>
        <v>0.10549113763152343</v>
      </c>
    </row>
    <row r="14386" spans="1:13" x14ac:dyDescent="0.3">
      <c r="A14386" s="116">
        <v>43014</v>
      </c>
      <c r="B14386" s="90" t="s">
        <v>147</v>
      </c>
      <c r="C14386" s="103">
        <v>0.625</v>
      </c>
      <c r="D14386" s="94" t="s">
        <v>31</v>
      </c>
      <c r="E14386" s="90" t="s">
        <v>4783</v>
      </c>
      <c r="F14386" s="115">
        <v>3</v>
      </c>
      <c r="G14386" s="92">
        <v>1</v>
      </c>
      <c r="H14386" s="90" t="s">
        <v>33</v>
      </c>
      <c r="I14386" s="77">
        <f>IF(H14386="Lost",G14386*-1,IF(H14386="Won",     IF(D14386="E/W",            G14386*(F14386-1)*0.5*1.25,    IF(D14386="place",   G14386*(F14386-1) *0.95,  G14386*(F14386-1) )),            IF(H14386="Placed",     (G14386*-0.5)  + (0.5*G14386*(F14386-1)*0.2),0)         ))</f>
        <v>-1</v>
      </c>
      <c r="J14386" s="18">
        <f t="shared" si="930"/>
        <v>1492.8600000000033</v>
      </c>
      <c r="K14386" s="19" t="str">
        <f t="shared" si="928"/>
        <v>Oct-17</v>
      </c>
      <c r="L14386" s="20">
        <f t="shared" si="931"/>
        <v>14162</v>
      </c>
      <c r="M14386" s="21">
        <f t="shared" si="929"/>
        <v>0.10541307724897636</v>
      </c>
    </row>
    <row r="14387" spans="1:13" x14ac:dyDescent="0.3">
      <c r="A14387" s="116">
        <v>43014</v>
      </c>
      <c r="B14387" s="90" t="s">
        <v>74</v>
      </c>
      <c r="C14387" s="103">
        <v>0.6875</v>
      </c>
      <c r="D14387" s="94" t="s">
        <v>31</v>
      </c>
      <c r="E14387" s="90" t="s">
        <v>4782</v>
      </c>
      <c r="F14387" s="115">
        <v>3</v>
      </c>
      <c r="G14387" s="92">
        <v>1</v>
      </c>
      <c r="H14387" s="90" t="s">
        <v>42</v>
      </c>
      <c r="I14387" s="77">
        <f>IF(H14387="Lost",G14387*-1,IF(H14387="Won",     IF(D14387="E/W",            G14387*(F14387-1)*0.5*1.25,    IF(D14387="place",   G14387*(F14387-1) *0.95,  G14387*(F14387-1) )),            IF(H14387="Placed",     (G14387*-0.5)  + (0.5*G14387*(F14387-1)*0.2),0)         ))</f>
        <v>2</v>
      </c>
      <c r="J14387" s="18">
        <f t="shared" si="930"/>
        <v>1494.8600000000033</v>
      </c>
      <c r="K14387" s="19" t="str">
        <f t="shared" si="928"/>
        <v>Oct-17</v>
      </c>
      <c r="L14387" s="20">
        <f t="shared" si="931"/>
        <v>14163</v>
      </c>
      <c r="M14387" s="21">
        <f t="shared" si="929"/>
        <v>0.10554684741933229</v>
      </c>
    </row>
    <row r="14388" spans="1:13" x14ac:dyDescent="0.3">
      <c r="A14388" s="141">
        <v>43014</v>
      </c>
      <c r="B14388" s="132" t="s">
        <v>58</v>
      </c>
      <c r="C14388" s="132">
        <v>14.35</v>
      </c>
      <c r="D14388" s="94"/>
      <c r="E14388" s="132" t="s">
        <v>11956</v>
      </c>
      <c r="F14388" s="132">
        <v>4.5</v>
      </c>
      <c r="G14388" s="91">
        <v>1</v>
      </c>
      <c r="H14388" s="49">
        <v>1</v>
      </c>
      <c r="I14388" s="65">
        <v>3.5</v>
      </c>
      <c r="J14388" s="18">
        <f t="shared" si="930"/>
        <v>1498.3600000000033</v>
      </c>
      <c r="K14388" s="19" t="str">
        <f t="shared" si="928"/>
        <v>Oct-17</v>
      </c>
      <c r="L14388" s="20">
        <f t="shared" si="931"/>
        <v>14164</v>
      </c>
      <c r="M14388" s="21">
        <f t="shared" si="929"/>
        <v>0.10578650098842159</v>
      </c>
    </row>
    <row r="14389" spans="1:13" x14ac:dyDescent="0.3">
      <c r="A14389" s="141">
        <v>43014</v>
      </c>
      <c r="B14389" s="132" t="s">
        <v>58</v>
      </c>
      <c r="C14389" s="132">
        <v>16.2</v>
      </c>
      <c r="D14389" s="94"/>
      <c r="E14389" s="132" t="s">
        <v>11957</v>
      </c>
      <c r="F14389" s="132">
        <v>5</v>
      </c>
      <c r="G14389" s="91">
        <v>1</v>
      </c>
      <c r="H14389" s="49">
        <v>1</v>
      </c>
      <c r="I14389" s="65">
        <v>4</v>
      </c>
      <c r="J14389" s="18">
        <f t="shared" si="930"/>
        <v>1502.3600000000033</v>
      </c>
      <c r="K14389" s="19" t="str">
        <f t="shared" si="928"/>
        <v>Oct-17</v>
      </c>
      <c r="L14389" s="20">
        <f t="shared" si="931"/>
        <v>14165</v>
      </c>
      <c r="M14389" s="21">
        <f t="shared" si="929"/>
        <v>0.1060614189904697</v>
      </c>
    </row>
    <row r="14390" spans="1:13" x14ac:dyDescent="0.3">
      <c r="A14390" s="141">
        <v>43014</v>
      </c>
      <c r="B14390" s="132" t="s">
        <v>147</v>
      </c>
      <c r="C14390" s="132">
        <v>16.45</v>
      </c>
      <c r="D14390" s="94"/>
      <c r="E14390" s="132" t="s">
        <v>11958</v>
      </c>
      <c r="F14390" s="132">
        <v>6</v>
      </c>
      <c r="G14390" s="91">
        <v>1</v>
      </c>
      <c r="H14390" s="49">
        <v>5</v>
      </c>
      <c r="I14390" s="65">
        <v>-1</v>
      </c>
      <c r="J14390" s="18">
        <f t="shared" si="930"/>
        <v>1501.3600000000033</v>
      </c>
      <c r="K14390" s="19" t="str">
        <f t="shared" si="928"/>
        <v>Oct-17</v>
      </c>
      <c r="L14390" s="20">
        <f t="shared" si="931"/>
        <v>14166</v>
      </c>
      <c r="M14390" s="21">
        <f t="shared" si="929"/>
        <v>0.10598334039248929</v>
      </c>
    </row>
    <row r="14391" spans="1:13" x14ac:dyDescent="0.3">
      <c r="A14391" s="116">
        <v>43015</v>
      </c>
      <c r="B14391" s="90" t="s">
        <v>45</v>
      </c>
      <c r="C14391" s="103">
        <v>0.82291666666666663</v>
      </c>
      <c r="D14391" s="94" t="s">
        <v>31</v>
      </c>
      <c r="E14391" s="90" t="s">
        <v>4638</v>
      </c>
      <c r="F14391" s="115">
        <v>2.88</v>
      </c>
      <c r="G14391" s="92">
        <v>1</v>
      </c>
      <c r="H14391" s="90" t="s">
        <v>33</v>
      </c>
      <c r="I14391" s="77">
        <f>IF(H14391="Lost",G14391*-1,IF(H14391="Won",     IF(D14391="E/W",            G14391*(F14391-1)*0.5*1.25,    IF(D14391="place",   G14391*(F14391-1) *0.95,  G14391*(F14391-1) )),            IF(H14391="Placed",     (G14391*-0.5)  + (0.5*G14391*(F14391-1)*0.2),0)         ))</f>
        <v>-1</v>
      </c>
      <c r="J14391" s="18">
        <f t="shared" si="930"/>
        <v>1500.3600000000033</v>
      </c>
      <c r="K14391" s="19" t="str">
        <f t="shared" si="928"/>
        <v>Oct-17</v>
      </c>
      <c r="L14391" s="20">
        <f t="shared" si="931"/>
        <v>14167</v>
      </c>
      <c r="M14391" s="21">
        <f t="shared" si="929"/>
        <v>0.10590527281711042</v>
      </c>
    </row>
    <row r="14392" spans="1:13" x14ac:dyDescent="0.3">
      <c r="A14392" s="139">
        <v>43015</v>
      </c>
      <c r="B14392" s="131" t="s">
        <v>45</v>
      </c>
      <c r="C14392" s="132">
        <v>18.149999999999999</v>
      </c>
      <c r="D14392" s="94"/>
      <c r="E14392" s="131" t="s">
        <v>11959</v>
      </c>
      <c r="F14392" s="132">
        <v>4.5</v>
      </c>
      <c r="G14392" s="95">
        <v>1</v>
      </c>
      <c r="H14392" s="49" t="s">
        <v>11526</v>
      </c>
      <c r="I14392" s="65">
        <v>-1</v>
      </c>
      <c r="J14392" s="18">
        <f t="shared" si="930"/>
        <v>1499.3600000000033</v>
      </c>
      <c r="K14392" s="19" t="str">
        <f t="shared" si="928"/>
        <v>Oct-17</v>
      </c>
      <c r="L14392" s="20">
        <f t="shared" si="931"/>
        <v>14168</v>
      </c>
      <c r="M14392" s="21">
        <f t="shared" si="929"/>
        <v>0.1058272162619991</v>
      </c>
    </row>
    <row r="14393" spans="1:13" x14ac:dyDescent="0.3">
      <c r="A14393" s="139">
        <v>43015</v>
      </c>
      <c r="B14393" s="131" t="s">
        <v>45</v>
      </c>
      <c r="C14393" s="132">
        <v>19.149999999999999</v>
      </c>
      <c r="D14393" s="94"/>
      <c r="E14393" s="131" t="s">
        <v>11960</v>
      </c>
      <c r="F14393" s="132">
        <v>4.33</v>
      </c>
      <c r="G14393" s="95">
        <v>1</v>
      </c>
      <c r="H14393" s="49" t="s">
        <v>11526</v>
      </c>
      <c r="I14393" s="65">
        <v>-1</v>
      </c>
      <c r="J14393" s="18">
        <f t="shared" si="930"/>
        <v>1498.3600000000033</v>
      </c>
      <c r="K14393" s="19" t="str">
        <f t="shared" si="928"/>
        <v>Oct-17</v>
      </c>
      <c r="L14393" s="20">
        <f t="shared" si="931"/>
        <v>14169</v>
      </c>
      <c r="M14393" s="21">
        <f t="shared" si="929"/>
        <v>0.10574917072482203</v>
      </c>
    </row>
    <row r="14394" spans="1:13" x14ac:dyDescent="0.3">
      <c r="A14394" s="139">
        <v>43015</v>
      </c>
      <c r="B14394" s="131" t="s">
        <v>45</v>
      </c>
      <c r="C14394" s="132">
        <v>20.149999999999999</v>
      </c>
      <c r="D14394" s="94"/>
      <c r="E14394" s="131" t="s">
        <v>3378</v>
      </c>
      <c r="F14394" s="132">
        <v>5</v>
      </c>
      <c r="G14394" s="95">
        <v>1</v>
      </c>
      <c r="H14394" s="49" t="s">
        <v>11526</v>
      </c>
      <c r="I14394" s="65">
        <v>-1</v>
      </c>
      <c r="J14394" s="18">
        <f t="shared" si="930"/>
        <v>1497.3600000000033</v>
      </c>
      <c r="K14394" s="19" t="str">
        <f t="shared" si="928"/>
        <v>Oct-17</v>
      </c>
      <c r="L14394" s="20">
        <f t="shared" si="931"/>
        <v>14170</v>
      </c>
      <c r="M14394" s="21">
        <f t="shared" si="929"/>
        <v>0.10567113620324653</v>
      </c>
    </row>
    <row r="14395" spans="1:13" x14ac:dyDescent="0.3">
      <c r="A14395" s="116">
        <v>43017</v>
      </c>
      <c r="B14395" s="90" t="s">
        <v>37</v>
      </c>
      <c r="C14395" s="103">
        <v>0.60763888888888895</v>
      </c>
      <c r="D14395" s="94" t="s">
        <v>31</v>
      </c>
      <c r="E14395" s="90" t="s">
        <v>4786</v>
      </c>
      <c r="F14395" s="115">
        <v>4</v>
      </c>
      <c r="G14395" s="92">
        <v>1</v>
      </c>
      <c r="H14395" s="90" t="s">
        <v>33</v>
      </c>
      <c r="I14395" s="77">
        <f>IF(H14395="Lost",G14395*-1,IF(H14395="Won",     IF(D14395="E/W",            G14395*(F14395-1)*0.5*1.25,    IF(D14395="place",   G14395*(F14395-1) *0.95,  G14395*(F14395-1) )),            IF(H14395="Placed",     (G14395*-0.5)  + (0.5*G14395*(F14395-1)*0.2),0)         ))</f>
        <v>-1</v>
      </c>
      <c r="J14395" s="18">
        <f t="shared" si="930"/>
        <v>1496.3600000000033</v>
      </c>
      <c r="K14395" s="19" t="str">
        <f t="shared" si="928"/>
        <v>Oct-17</v>
      </c>
      <c r="L14395" s="20">
        <f t="shared" si="931"/>
        <v>14171</v>
      </c>
      <c r="M14395" s="21">
        <f t="shared" si="929"/>
        <v>0.10559311269494061</v>
      </c>
    </row>
    <row r="14396" spans="1:13" x14ac:dyDescent="0.3">
      <c r="A14396" s="116">
        <v>43017</v>
      </c>
      <c r="B14396" s="90" t="s">
        <v>59</v>
      </c>
      <c r="C14396" s="103">
        <v>0.63541666666666663</v>
      </c>
      <c r="D14396" s="94" t="s">
        <v>31</v>
      </c>
      <c r="E14396" s="90" t="s">
        <v>4787</v>
      </c>
      <c r="F14396" s="115">
        <v>4</v>
      </c>
      <c r="G14396" s="92">
        <v>1</v>
      </c>
      <c r="H14396" s="90" t="s">
        <v>42</v>
      </c>
      <c r="I14396" s="77">
        <f>IF(H14396="Lost",G14396*-1,IF(H14396="Won",     IF(D14396="E/W",            G14396*(F14396-1)*0.5*1.25,    IF(D14396="place",   G14396*(F14396-1) *0.95,  G14396*(F14396-1) )),            IF(H14396="Placed",     (G14396*-0.5)  + (0.5*G14396*(F14396-1)*0.2),0)         ))</f>
        <v>3</v>
      </c>
      <c r="J14396" s="18">
        <f t="shared" si="930"/>
        <v>1499.3600000000033</v>
      </c>
      <c r="K14396" s="19" t="str">
        <f t="shared" si="928"/>
        <v>Oct-17</v>
      </c>
      <c r="L14396" s="20">
        <f t="shared" si="931"/>
        <v>14172</v>
      </c>
      <c r="M14396" s="21">
        <f t="shared" si="929"/>
        <v>0.10579734688117438</v>
      </c>
    </row>
    <row r="14397" spans="1:13" x14ac:dyDescent="0.3">
      <c r="A14397" s="116">
        <v>43017</v>
      </c>
      <c r="B14397" s="90" t="s">
        <v>4784</v>
      </c>
      <c r="C14397" s="103">
        <v>0.68402777777777779</v>
      </c>
      <c r="D14397" s="94" t="s">
        <v>31</v>
      </c>
      <c r="E14397" s="90" t="s">
        <v>4785</v>
      </c>
      <c r="F14397" s="115">
        <v>2.75</v>
      </c>
      <c r="G14397" s="92">
        <v>1</v>
      </c>
      <c r="H14397" s="90" t="s">
        <v>33</v>
      </c>
      <c r="I14397" s="77">
        <f>IF(H14397="Lost",G14397*-1,IF(H14397="Won",     IF(D14397="E/W",            G14397*(F14397-1)*0.5*1.25,    IF(D14397="place",   G14397*(F14397-1) *0.95,  G14397*(F14397-1) )),            IF(H14397="Placed",     (G14397*-0.5)  + (0.5*G14397*(F14397-1)*0.2),0)         ))</f>
        <v>-1</v>
      </c>
      <c r="J14397" s="18">
        <f t="shared" si="930"/>
        <v>1498.3600000000033</v>
      </c>
      <c r="K14397" s="19" t="str">
        <f t="shared" si="928"/>
        <v>Oct-17</v>
      </c>
      <c r="L14397" s="20">
        <f t="shared" si="931"/>
        <v>14173</v>
      </c>
      <c r="M14397" s="21">
        <f t="shared" si="929"/>
        <v>0.10571932547802182</v>
      </c>
    </row>
    <row r="14398" spans="1:13" x14ac:dyDescent="0.3">
      <c r="A14398" s="116">
        <v>43017</v>
      </c>
      <c r="B14398" s="90" t="s">
        <v>59</v>
      </c>
      <c r="C14398" s="103">
        <v>0.71875</v>
      </c>
      <c r="D14398" s="94" t="s">
        <v>31</v>
      </c>
      <c r="E14398" s="90" t="s">
        <v>4788</v>
      </c>
      <c r="F14398" s="115">
        <v>2.75</v>
      </c>
      <c r="G14398" s="92">
        <v>1</v>
      </c>
      <c r="H14398" s="90" t="s">
        <v>42</v>
      </c>
      <c r="I14398" s="77">
        <f>IF(H14398="Lost",G14398*-1,IF(H14398="Won",     IF(D14398="E/W",            G14398*(F14398-1)*0.5*1.25,    IF(D14398="place",   G14398*(F14398-1) *0.95,  G14398*(F14398-1) )),            IF(H14398="Placed",     (G14398*-0.5)  + (0.5*G14398*(F14398-1)*0.2),0)         ))</f>
        <v>1.75</v>
      </c>
      <c r="J14398" s="18">
        <f t="shared" si="930"/>
        <v>1500.1100000000033</v>
      </c>
      <c r="K14398" s="19" t="str">
        <f t="shared" si="928"/>
        <v>Oct-17</v>
      </c>
      <c r="L14398" s="20">
        <f t="shared" si="931"/>
        <v>14174</v>
      </c>
      <c r="M14398" s="21">
        <f t="shared" si="929"/>
        <v>0.10583533229857509</v>
      </c>
    </row>
    <row r="14399" spans="1:13" x14ac:dyDescent="0.3">
      <c r="A14399" s="116">
        <v>43017</v>
      </c>
      <c r="B14399" s="90" t="s">
        <v>97</v>
      </c>
      <c r="C14399" s="103">
        <v>0.75694444444444453</v>
      </c>
      <c r="D14399" s="94" t="s">
        <v>31</v>
      </c>
      <c r="E14399" s="90" t="s">
        <v>4789</v>
      </c>
      <c r="F14399" s="115">
        <v>4</v>
      </c>
      <c r="G14399" s="92">
        <v>1</v>
      </c>
      <c r="H14399" s="90" t="s">
        <v>42</v>
      </c>
      <c r="I14399" s="77">
        <f>IF(H14399="Lost",G14399*-1,IF(H14399="Won",     IF(D14399="E/W",            G14399*(F14399-1)*0.5*1.25,    IF(D14399="place",   G14399*(F14399-1) *0.95,  G14399*(F14399-1) )),            IF(H14399="Placed",     (G14399*-0.5)  + (0.5*G14399*(F14399-1)*0.2),0)         ))</f>
        <v>3</v>
      </c>
      <c r="J14399" s="18">
        <f t="shared" si="930"/>
        <v>1503.1100000000033</v>
      </c>
      <c r="K14399" s="19" t="str">
        <f t="shared" si="928"/>
        <v>Oct-17</v>
      </c>
      <c r="L14399" s="20">
        <f t="shared" si="931"/>
        <v>14175</v>
      </c>
      <c r="M14399" s="21">
        <f t="shared" si="929"/>
        <v>0.10603950617283973</v>
      </c>
    </row>
    <row r="14400" spans="1:13" x14ac:dyDescent="0.3">
      <c r="A14400" s="141">
        <v>43017</v>
      </c>
      <c r="B14400" s="132" t="s">
        <v>97</v>
      </c>
      <c r="C14400" s="132">
        <v>15.1</v>
      </c>
      <c r="D14400" s="94"/>
      <c r="E14400" s="132" t="s">
        <v>11962</v>
      </c>
      <c r="F14400" s="132">
        <v>5.5</v>
      </c>
      <c r="G14400" s="91">
        <v>1</v>
      </c>
      <c r="H14400" s="49">
        <v>4</v>
      </c>
      <c r="I14400" s="65">
        <v>-1</v>
      </c>
      <c r="J14400" s="18">
        <f t="shared" si="930"/>
        <v>1502.1100000000033</v>
      </c>
      <c r="K14400" s="19" t="str">
        <f t="shared" si="928"/>
        <v>Oct-17</v>
      </c>
      <c r="L14400" s="20">
        <f t="shared" si="931"/>
        <v>14176</v>
      </c>
      <c r="M14400" s="21">
        <f t="shared" si="929"/>
        <v>0.10596148419864583</v>
      </c>
    </row>
    <row r="14401" spans="1:13" x14ac:dyDescent="0.3">
      <c r="A14401" s="141">
        <v>43017</v>
      </c>
      <c r="B14401" s="132" t="s">
        <v>4784</v>
      </c>
      <c r="C14401" s="132">
        <v>17</v>
      </c>
      <c r="D14401" s="94"/>
      <c r="E14401" s="132" t="s">
        <v>11961</v>
      </c>
      <c r="F14401" s="132">
        <v>5.5</v>
      </c>
      <c r="G14401" s="91">
        <v>1</v>
      </c>
      <c r="H14401" s="49">
        <v>6</v>
      </c>
      <c r="I14401" s="65">
        <v>-1</v>
      </c>
      <c r="J14401" s="18">
        <f t="shared" si="930"/>
        <v>1501.1100000000033</v>
      </c>
      <c r="K14401" s="19" t="str">
        <f t="shared" si="928"/>
        <v>Oct-17</v>
      </c>
      <c r="L14401" s="20">
        <f t="shared" si="931"/>
        <v>14177</v>
      </c>
      <c r="M14401" s="21">
        <f t="shared" si="929"/>
        <v>0.10588347323129035</v>
      </c>
    </row>
    <row r="14402" spans="1:13" x14ac:dyDescent="0.3">
      <c r="A14402" s="139">
        <v>43017</v>
      </c>
      <c r="B14402" s="131" t="s">
        <v>43</v>
      </c>
      <c r="C14402" s="132">
        <v>20.25</v>
      </c>
      <c r="D14402" s="94"/>
      <c r="E14402" s="131" t="s">
        <v>1415</v>
      </c>
      <c r="F14402" s="132">
        <v>4.5</v>
      </c>
      <c r="G14402" s="95">
        <v>1</v>
      </c>
      <c r="H14402" s="49" t="s">
        <v>11526</v>
      </c>
      <c r="I14402" s="65">
        <v>-1</v>
      </c>
      <c r="J14402" s="18">
        <f t="shared" si="930"/>
        <v>1500.1100000000033</v>
      </c>
      <c r="K14402" s="19" t="str">
        <f t="shared" ref="K14402:K14465" si="932">TEXT(A14402,"MMM-yy")</f>
        <v>Oct-17</v>
      </c>
      <c r="L14402" s="20">
        <f t="shared" si="931"/>
        <v>14178</v>
      </c>
      <c r="M14402" s="21">
        <f t="shared" ref="M14402:M14465" si="933">J14402/L14402</f>
        <v>0.10580547326844431</v>
      </c>
    </row>
    <row r="14403" spans="1:13" x14ac:dyDescent="0.3">
      <c r="A14403" s="116">
        <v>43018</v>
      </c>
      <c r="B14403" s="90" t="s">
        <v>137</v>
      </c>
      <c r="C14403" s="103">
        <v>0.76736111111111116</v>
      </c>
      <c r="D14403" s="94" t="s">
        <v>31</v>
      </c>
      <c r="E14403" s="90" t="s">
        <v>4790</v>
      </c>
      <c r="F14403" s="115">
        <v>3.75</v>
      </c>
      <c r="G14403" s="92">
        <v>1</v>
      </c>
      <c r="H14403" s="90" t="s">
        <v>33</v>
      </c>
      <c r="I14403" s="77">
        <f>IF(H14403="Lost",G14403*-1,IF(H14403="Won",     IF(D14403="E/W",            G14403*(F14403-1)*0.5*1.25,    IF(D14403="place",   G14403*(F14403-1) *0.95,  G14403*(F14403-1) )),            IF(H14403="Placed",     (G14403*-0.5)  + (0.5*G14403*(F14403-1)*0.2),0)         ))</f>
        <v>-1</v>
      </c>
      <c r="J14403" s="18">
        <f t="shared" ref="J14403:J14466" si="934">J14402+I14403</f>
        <v>1499.1100000000033</v>
      </c>
      <c r="K14403" s="19" t="str">
        <f t="shared" si="932"/>
        <v>Oct-17</v>
      </c>
      <c r="L14403" s="20">
        <f t="shared" ref="L14403:L14466" si="935">L14402+G14403</f>
        <v>14179</v>
      </c>
      <c r="M14403" s="21">
        <f t="shared" si="933"/>
        <v>0.10572748430777934</v>
      </c>
    </row>
    <row r="14404" spans="1:13" x14ac:dyDescent="0.3">
      <c r="A14404" s="141">
        <v>43018</v>
      </c>
      <c r="B14404" s="132" t="s">
        <v>61</v>
      </c>
      <c r="C14404" s="132">
        <v>14.35</v>
      </c>
      <c r="D14404" s="94"/>
      <c r="E14404" s="132" t="s">
        <v>4596</v>
      </c>
      <c r="F14404" s="132">
        <v>4.33</v>
      </c>
      <c r="G14404" s="91">
        <v>1</v>
      </c>
      <c r="H14404" s="49">
        <v>4</v>
      </c>
      <c r="I14404" s="65">
        <v>-1</v>
      </c>
      <c r="J14404" s="18">
        <f t="shared" si="934"/>
        <v>1498.1100000000033</v>
      </c>
      <c r="K14404" s="19" t="str">
        <f t="shared" si="932"/>
        <v>Oct-17</v>
      </c>
      <c r="L14404" s="20">
        <f t="shared" si="935"/>
        <v>14180</v>
      </c>
      <c r="M14404" s="21">
        <f t="shared" si="933"/>
        <v>0.10564950634696779</v>
      </c>
    </row>
    <row r="14405" spans="1:13" x14ac:dyDescent="0.3">
      <c r="A14405" s="142">
        <v>43018</v>
      </c>
      <c r="B14405" s="111" t="s">
        <v>61</v>
      </c>
      <c r="C14405" s="111">
        <v>15.05</v>
      </c>
      <c r="D14405" s="94"/>
      <c r="E14405" s="111" t="s">
        <v>11963</v>
      </c>
      <c r="F14405" s="111">
        <v>5.5</v>
      </c>
      <c r="G14405" s="91">
        <v>1</v>
      </c>
      <c r="H14405" s="36">
        <v>1</v>
      </c>
      <c r="I14405" s="65">
        <v>4.5</v>
      </c>
      <c r="J14405" s="18">
        <f t="shared" si="934"/>
        <v>1502.6100000000033</v>
      </c>
      <c r="K14405" s="19" t="str">
        <f t="shared" si="932"/>
        <v>Oct-17</v>
      </c>
      <c r="L14405" s="20">
        <f t="shared" si="935"/>
        <v>14181</v>
      </c>
      <c r="M14405" s="21">
        <f t="shared" si="933"/>
        <v>0.10595938227205438</v>
      </c>
    </row>
    <row r="14406" spans="1:13" x14ac:dyDescent="0.3">
      <c r="A14406" s="142">
        <v>43018</v>
      </c>
      <c r="B14406" s="111" t="s">
        <v>50</v>
      </c>
      <c r="C14406" s="111">
        <v>16.3</v>
      </c>
      <c r="D14406" s="94"/>
      <c r="E14406" s="111" t="s">
        <v>5358</v>
      </c>
      <c r="F14406" s="111">
        <v>4.5</v>
      </c>
      <c r="G14406" s="91">
        <v>1</v>
      </c>
      <c r="H14406" s="36">
        <v>3</v>
      </c>
      <c r="I14406" s="65">
        <v>-1</v>
      </c>
      <c r="J14406" s="18">
        <f t="shared" si="934"/>
        <v>1501.6100000000033</v>
      </c>
      <c r="K14406" s="19" t="str">
        <f t="shared" si="932"/>
        <v>Oct-17</v>
      </c>
      <c r="L14406" s="20">
        <f t="shared" si="935"/>
        <v>14182</v>
      </c>
      <c r="M14406" s="21">
        <f t="shared" si="933"/>
        <v>0.10588139895642387</v>
      </c>
    </row>
    <row r="14407" spans="1:13" x14ac:dyDescent="0.3">
      <c r="A14407" s="139">
        <v>43018</v>
      </c>
      <c r="B14407" s="131" t="s">
        <v>137</v>
      </c>
      <c r="C14407" s="132">
        <v>17.55</v>
      </c>
      <c r="D14407" s="94"/>
      <c r="E14407" s="131" t="s">
        <v>11964</v>
      </c>
      <c r="F14407" s="132">
        <v>5</v>
      </c>
      <c r="G14407" s="95">
        <v>1</v>
      </c>
      <c r="H14407" s="49" t="s">
        <v>11526</v>
      </c>
      <c r="I14407" s="65">
        <v>-1</v>
      </c>
      <c r="J14407" s="18">
        <f t="shared" si="934"/>
        <v>1500.6100000000033</v>
      </c>
      <c r="K14407" s="19" t="str">
        <f t="shared" si="932"/>
        <v>Oct-17</v>
      </c>
      <c r="L14407" s="20">
        <f t="shared" si="935"/>
        <v>14183</v>
      </c>
      <c r="M14407" s="21">
        <f t="shared" si="933"/>
        <v>0.10580342663752403</v>
      </c>
    </row>
    <row r="14408" spans="1:13" x14ac:dyDescent="0.3">
      <c r="A14408" s="116">
        <v>43019</v>
      </c>
      <c r="B14408" s="90" t="s">
        <v>89</v>
      </c>
      <c r="C14408" s="103">
        <v>0.60069444444444442</v>
      </c>
      <c r="D14408" s="94" t="s">
        <v>31</v>
      </c>
      <c r="E14408" s="90" t="s">
        <v>4791</v>
      </c>
      <c r="F14408" s="115">
        <v>3.5</v>
      </c>
      <c r="G14408" s="92">
        <v>1</v>
      </c>
      <c r="H14408" s="90" t="s">
        <v>33</v>
      </c>
      <c r="I14408" s="77">
        <f>IF(H14408="Lost",G14408*-1,IF(H14408="Won",     IF(D14408="E/W",            G14408*(F14408-1)*0.5*1.25,    IF(D14408="place",   G14408*(F14408-1) *0.95,  G14408*(F14408-1) )),            IF(H14408="Placed",     (G14408*-0.5)  + (0.5*G14408*(F14408-1)*0.2),0)         ))</f>
        <v>-1</v>
      </c>
      <c r="J14408" s="18">
        <f t="shared" si="934"/>
        <v>1499.6100000000033</v>
      </c>
      <c r="K14408" s="19" t="str">
        <f t="shared" si="932"/>
        <v>Oct-17</v>
      </c>
      <c r="L14408" s="20">
        <f t="shared" si="935"/>
        <v>14184</v>
      </c>
      <c r="M14408" s="21">
        <f t="shared" si="933"/>
        <v>0.105725465313029</v>
      </c>
    </row>
    <row r="14409" spans="1:13" x14ac:dyDescent="0.3">
      <c r="A14409" s="116">
        <v>43019</v>
      </c>
      <c r="B14409" s="90" t="s">
        <v>89</v>
      </c>
      <c r="C14409" s="103">
        <v>0.66666666666666663</v>
      </c>
      <c r="D14409" s="94" t="s">
        <v>31</v>
      </c>
      <c r="E14409" s="90" t="s">
        <v>4792</v>
      </c>
      <c r="F14409" s="115">
        <v>4</v>
      </c>
      <c r="G14409" s="92">
        <v>1</v>
      </c>
      <c r="H14409" s="90" t="s">
        <v>33</v>
      </c>
      <c r="I14409" s="77">
        <f>IF(H14409="Lost",G14409*-1,IF(H14409="Won",     IF(D14409="E/W",            G14409*(F14409-1)*0.5*1.25,    IF(D14409="place",   G14409*(F14409-1) *0.95,  G14409*(F14409-1) )),            IF(H14409="Placed",     (G14409*-0.5)  + (0.5*G14409*(F14409-1)*0.2),0)         ))</f>
        <v>-1</v>
      </c>
      <c r="J14409" s="18">
        <f t="shared" si="934"/>
        <v>1498.6100000000033</v>
      </c>
      <c r="K14409" s="19" t="str">
        <f t="shared" si="932"/>
        <v>Oct-17</v>
      </c>
      <c r="L14409" s="20">
        <f t="shared" si="935"/>
        <v>14185</v>
      </c>
      <c r="M14409" s="21">
        <f t="shared" si="933"/>
        <v>0.10564751498061356</v>
      </c>
    </row>
    <row r="14410" spans="1:13" x14ac:dyDescent="0.3">
      <c r="A14410" s="116">
        <v>43019</v>
      </c>
      <c r="B14410" s="90" t="s">
        <v>86</v>
      </c>
      <c r="C14410" s="103">
        <v>0.67361111111111116</v>
      </c>
      <c r="D14410" s="94" t="s">
        <v>31</v>
      </c>
      <c r="E14410" s="90" t="s">
        <v>4793</v>
      </c>
      <c r="F14410" s="115">
        <v>4</v>
      </c>
      <c r="G14410" s="92">
        <v>1</v>
      </c>
      <c r="H14410" s="90" t="s">
        <v>33</v>
      </c>
      <c r="I14410" s="77">
        <f>IF(H14410="Lost",G14410*-1,IF(H14410="Won",     IF(D14410="E/W",            G14410*(F14410-1)*0.5*1.25,    IF(D14410="place",   G14410*(F14410-1) *0.95,  G14410*(F14410-1) )),            IF(H14410="Placed",     (G14410*-0.5)  + (0.5*G14410*(F14410-1)*0.2),0)         ))</f>
        <v>-1</v>
      </c>
      <c r="J14410" s="18">
        <f t="shared" si="934"/>
        <v>1497.6100000000033</v>
      </c>
      <c r="K14410" s="19" t="str">
        <f t="shared" si="932"/>
        <v>Oct-17</v>
      </c>
      <c r="L14410" s="20">
        <f t="shared" si="935"/>
        <v>14186</v>
      </c>
      <c r="M14410" s="21">
        <f t="shared" si="933"/>
        <v>0.10556957563795315</v>
      </c>
    </row>
    <row r="14411" spans="1:13" x14ac:dyDescent="0.3">
      <c r="A14411" s="116">
        <v>43019</v>
      </c>
      <c r="B14411" s="90" t="s">
        <v>43</v>
      </c>
      <c r="C14411" s="103">
        <v>0.78819444444444453</v>
      </c>
      <c r="D14411" s="94" t="s">
        <v>31</v>
      </c>
      <c r="E14411" s="90" t="s">
        <v>4794</v>
      </c>
      <c r="F14411" s="115">
        <v>2.75</v>
      </c>
      <c r="G14411" s="92">
        <v>1</v>
      </c>
      <c r="H14411" s="90" t="s">
        <v>42</v>
      </c>
      <c r="I14411" s="77">
        <f>IF(H14411="Lost",G14411*-1,IF(H14411="Won",     IF(D14411="E/W",            G14411*(F14411-1)*0.5*1.25,    IF(D14411="place",   G14411*(F14411-1) *0.95,  G14411*(F14411-1) )),            IF(H14411="Placed",     (G14411*-0.5)  + (0.5*G14411*(F14411-1)*0.2),0)         ))</f>
        <v>1.75</v>
      </c>
      <c r="J14411" s="18">
        <f t="shared" si="934"/>
        <v>1499.3600000000033</v>
      </c>
      <c r="K14411" s="19" t="str">
        <f t="shared" si="932"/>
        <v>Oct-17</v>
      </c>
      <c r="L14411" s="20">
        <f t="shared" si="935"/>
        <v>14187</v>
      </c>
      <c r="M14411" s="21">
        <f t="shared" si="933"/>
        <v>0.10568548671318836</v>
      </c>
    </row>
    <row r="14412" spans="1:13" x14ac:dyDescent="0.3">
      <c r="A14412" s="142">
        <v>43019</v>
      </c>
      <c r="B14412" s="111" t="s">
        <v>86</v>
      </c>
      <c r="C14412" s="111">
        <v>14.05</v>
      </c>
      <c r="D14412" s="94"/>
      <c r="E14412" s="111" t="s">
        <v>11965</v>
      </c>
      <c r="F14412" s="111">
        <v>6</v>
      </c>
      <c r="G14412" s="91">
        <v>1</v>
      </c>
      <c r="H14412" s="36">
        <v>4</v>
      </c>
      <c r="I14412" s="65">
        <v>-1</v>
      </c>
      <c r="J14412" s="18">
        <f t="shared" si="934"/>
        <v>1498.3600000000033</v>
      </c>
      <c r="K14412" s="19" t="str">
        <f t="shared" si="932"/>
        <v>Oct-17</v>
      </c>
      <c r="L14412" s="20">
        <f t="shared" si="935"/>
        <v>14188</v>
      </c>
      <c r="M14412" s="21">
        <f t="shared" si="933"/>
        <v>0.10560755568085729</v>
      </c>
    </row>
    <row r="14413" spans="1:13" x14ac:dyDescent="0.3">
      <c r="A14413" s="116">
        <v>43020</v>
      </c>
      <c r="B14413" s="90" t="s">
        <v>47</v>
      </c>
      <c r="C14413" s="103">
        <v>0.88541666666666663</v>
      </c>
      <c r="D14413" s="94" t="s">
        <v>31</v>
      </c>
      <c r="E14413" s="90" t="s">
        <v>4795</v>
      </c>
      <c r="F14413" s="115">
        <v>3.75</v>
      </c>
      <c r="G14413" s="92">
        <v>1</v>
      </c>
      <c r="H14413" s="90" t="s">
        <v>33</v>
      </c>
      <c r="I14413" s="77">
        <f>IF(H14413="Lost",G14413*-1,IF(H14413="Won",     IF(D14413="E/W",            G14413*(F14413-1)*0.5*1.25,    IF(D14413="place",   G14413*(F14413-1) *0.95,  G14413*(F14413-1) )),            IF(H14413="Placed",     (G14413*-0.5)  + (0.5*G14413*(F14413-1)*0.2),0)         ))</f>
        <v>-1</v>
      </c>
      <c r="J14413" s="18">
        <f t="shared" si="934"/>
        <v>1497.3600000000033</v>
      </c>
      <c r="K14413" s="19" t="str">
        <f t="shared" si="932"/>
        <v>Oct-17</v>
      </c>
      <c r="L14413" s="20">
        <f t="shared" si="935"/>
        <v>14189</v>
      </c>
      <c r="M14413" s="21">
        <f t="shared" si="933"/>
        <v>0.10552963563323725</v>
      </c>
    </row>
    <row r="14414" spans="1:13" x14ac:dyDescent="0.3">
      <c r="A14414" s="142">
        <v>43020</v>
      </c>
      <c r="B14414" s="111" t="s">
        <v>41</v>
      </c>
      <c r="C14414" s="111">
        <v>16.3</v>
      </c>
      <c r="D14414" s="94"/>
      <c r="E14414" s="111" t="s">
        <v>11966</v>
      </c>
      <c r="F14414" s="111">
        <v>6</v>
      </c>
      <c r="G14414" s="91">
        <v>1</v>
      </c>
      <c r="H14414" s="36">
        <v>1</v>
      </c>
      <c r="I14414" s="65">
        <v>1</v>
      </c>
      <c r="J14414" s="18">
        <f t="shared" si="934"/>
        <v>1498.3600000000033</v>
      </c>
      <c r="K14414" s="19" t="str">
        <f t="shared" si="932"/>
        <v>Oct-17</v>
      </c>
      <c r="L14414" s="20">
        <f t="shared" si="935"/>
        <v>14190</v>
      </c>
      <c r="M14414" s="21">
        <f t="shared" si="933"/>
        <v>0.10559267089499672</v>
      </c>
    </row>
    <row r="14415" spans="1:13" x14ac:dyDescent="0.3">
      <c r="A14415" s="142">
        <v>43020</v>
      </c>
      <c r="B14415" s="111" t="s">
        <v>49</v>
      </c>
      <c r="C14415" s="111">
        <v>16.399999999999999</v>
      </c>
      <c r="D14415" s="94"/>
      <c r="E14415" s="111" t="s">
        <v>5199</v>
      </c>
      <c r="F14415" s="111">
        <v>5</v>
      </c>
      <c r="G14415" s="91">
        <v>1</v>
      </c>
      <c r="H14415" s="36">
        <v>10</v>
      </c>
      <c r="I14415" s="65">
        <v>-1</v>
      </c>
      <c r="J14415" s="18">
        <f t="shared" si="934"/>
        <v>1497.3600000000033</v>
      </c>
      <c r="K14415" s="19" t="str">
        <f t="shared" si="932"/>
        <v>Oct-17</v>
      </c>
      <c r="L14415" s="20">
        <f t="shared" si="935"/>
        <v>14191</v>
      </c>
      <c r="M14415" s="21">
        <f t="shared" si="933"/>
        <v>0.10551476287788059</v>
      </c>
    </row>
    <row r="14416" spans="1:13" x14ac:dyDescent="0.3">
      <c r="A14416" s="116">
        <v>43021</v>
      </c>
      <c r="B14416" s="90" t="s">
        <v>52</v>
      </c>
      <c r="C14416" s="103">
        <v>0.60069444444444442</v>
      </c>
      <c r="D14416" s="94" t="s">
        <v>31</v>
      </c>
      <c r="E14416" s="90" t="s">
        <v>4796</v>
      </c>
      <c r="F14416" s="115">
        <v>4</v>
      </c>
      <c r="G14416" s="92">
        <v>1</v>
      </c>
      <c r="H14416" s="90" t="s">
        <v>33</v>
      </c>
      <c r="I14416" s="77">
        <f>IF(H14416="Lost",G14416*-1,IF(H14416="Won",     IF(D14416="E/W",            G14416*(F14416-1)*0.5*1.25,    IF(D14416="place",   G14416*(F14416-1) *0.95,  G14416*(F14416-1) )),            IF(H14416="Placed",     (G14416*-0.5)  + (0.5*G14416*(F14416-1)*0.2),0)         ))</f>
        <v>-1</v>
      </c>
      <c r="J14416" s="18">
        <f t="shared" si="934"/>
        <v>1496.3600000000033</v>
      </c>
      <c r="K14416" s="19" t="str">
        <f t="shared" si="932"/>
        <v>Oct-17</v>
      </c>
      <c r="L14416" s="20">
        <f t="shared" si="935"/>
        <v>14192</v>
      </c>
      <c r="M14416" s="21">
        <f t="shared" si="933"/>
        <v>0.10543686583991004</v>
      </c>
    </row>
    <row r="14417" spans="1:13" x14ac:dyDescent="0.3">
      <c r="A14417" s="116">
        <v>43021</v>
      </c>
      <c r="B14417" s="90" t="s">
        <v>153</v>
      </c>
      <c r="C14417" s="103">
        <v>0.63194444444444442</v>
      </c>
      <c r="D14417" s="94" t="s">
        <v>31</v>
      </c>
      <c r="E14417" s="90" t="s">
        <v>4798</v>
      </c>
      <c r="F14417" s="115">
        <v>4</v>
      </c>
      <c r="G14417" s="92">
        <v>1</v>
      </c>
      <c r="H14417" s="90" t="s">
        <v>33</v>
      </c>
      <c r="I14417" s="77">
        <f>IF(H14417="Lost",G14417*-1,IF(H14417="Won",     IF(D14417="E/W",            G14417*(F14417-1)*0.5*1.25,    IF(D14417="place",   G14417*(F14417-1) *0.95,  G14417*(F14417-1) )),            IF(H14417="Placed",     (G14417*-0.5)  + (0.5*G14417*(F14417-1)*0.2),0)         ))</f>
        <v>-1</v>
      </c>
      <c r="J14417" s="18">
        <f t="shared" si="934"/>
        <v>1495.3600000000033</v>
      </c>
      <c r="K14417" s="19" t="str">
        <f t="shared" si="932"/>
        <v>Oct-17</v>
      </c>
      <c r="L14417" s="20">
        <f t="shared" si="935"/>
        <v>14193</v>
      </c>
      <c r="M14417" s="21">
        <f t="shared" si="933"/>
        <v>0.10535897977876442</v>
      </c>
    </row>
    <row r="14418" spans="1:13" x14ac:dyDescent="0.3">
      <c r="A14418" s="116">
        <v>43021</v>
      </c>
      <c r="B14418" s="90" t="s">
        <v>43</v>
      </c>
      <c r="C14418" s="103">
        <v>0.73958333333333337</v>
      </c>
      <c r="D14418" s="94" t="s">
        <v>31</v>
      </c>
      <c r="E14418" s="90" t="s">
        <v>4797</v>
      </c>
      <c r="F14418" s="115">
        <v>3.5</v>
      </c>
      <c r="G14418" s="92">
        <v>1</v>
      </c>
      <c r="H14418" s="90" t="s">
        <v>42</v>
      </c>
      <c r="I14418" s="77">
        <f>IF(H14418="Lost",G14418*-1,IF(H14418="Won",     IF(D14418="E/W",            G14418*(F14418-1)*0.5*1.25,    IF(D14418="place",   G14418*(F14418-1) *0.95,  G14418*(F14418-1) )),            IF(H14418="Placed",     (G14418*-0.5)  + (0.5*G14418*(F14418-1)*0.2),0)         ))</f>
        <v>2.5</v>
      </c>
      <c r="J14418" s="18">
        <f t="shared" si="934"/>
        <v>1497.8600000000033</v>
      </c>
      <c r="K14418" s="19" t="str">
        <f t="shared" si="932"/>
        <v>Oct-17</v>
      </c>
      <c r="L14418" s="20">
        <f t="shared" si="935"/>
        <v>14194</v>
      </c>
      <c r="M14418" s="21">
        <f t="shared" si="933"/>
        <v>0.10552768775538983</v>
      </c>
    </row>
    <row r="14419" spans="1:13" x14ac:dyDescent="0.3">
      <c r="A14419" s="142">
        <v>43021</v>
      </c>
      <c r="B14419" s="111" t="s">
        <v>52</v>
      </c>
      <c r="C14419" s="111">
        <v>14.25</v>
      </c>
      <c r="D14419" s="94"/>
      <c r="E14419" s="111" t="s">
        <v>4796</v>
      </c>
      <c r="F14419" s="111">
        <v>4.33</v>
      </c>
      <c r="G14419" s="91">
        <v>1</v>
      </c>
      <c r="H14419" s="36">
        <v>3</v>
      </c>
      <c r="I14419" s="65">
        <v>-1</v>
      </c>
      <c r="J14419" s="18">
        <f t="shared" si="934"/>
        <v>1496.8600000000033</v>
      </c>
      <c r="K14419" s="19" t="str">
        <f t="shared" si="932"/>
        <v>Oct-17</v>
      </c>
      <c r="L14419" s="20">
        <f t="shared" si="935"/>
        <v>14195</v>
      </c>
      <c r="M14419" s="21">
        <f t="shared" si="933"/>
        <v>0.10544980626981355</v>
      </c>
    </row>
    <row r="14420" spans="1:13" x14ac:dyDescent="0.3">
      <c r="A14420" s="142">
        <v>43021</v>
      </c>
      <c r="B14420" s="111" t="s">
        <v>153</v>
      </c>
      <c r="C14420" s="111">
        <v>15.45</v>
      </c>
      <c r="D14420" s="94"/>
      <c r="E14420" s="111" t="s">
        <v>11968</v>
      </c>
      <c r="F14420" s="111">
        <v>6</v>
      </c>
      <c r="G14420" s="91">
        <v>1</v>
      </c>
      <c r="H14420" s="36">
        <v>4</v>
      </c>
      <c r="I14420" s="65">
        <v>-1</v>
      </c>
      <c r="J14420" s="18">
        <f t="shared" si="934"/>
        <v>1495.8600000000033</v>
      </c>
      <c r="K14420" s="19" t="str">
        <f t="shared" si="932"/>
        <v>Oct-17</v>
      </c>
      <c r="L14420" s="20">
        <f t="shared" si="935"/>
        <v>14196</v>
      </c>
      <c r="M14420" s="21">
        <f t="shared" si="933"/>
        <v>0.10537193575655138</v>
      </c>
    </row>
    <row r="14421" spans="1:13" x14ac:dyDescent="0.3">
      <c r="A14421" s="142">
        <v>43021</v>
      </c>
      <c r="B14421" s="111" t="s">
        <v>52</v>
      </c>
      <c r="C14421" s="111">
        <v>16.45</v>
      </c>
      <c r="D14421" s="94"/>
      <c r="E14421" s="111" t="s">
        <v>11967</v>
      </c>
      <c r="F14421" s="111">
        <v>6</v>
      </c>
      <c r="G14421" s="91">
        <v>1</v>
      </c>
      <c r="H14421" s="36">
        <v>3</v>
      </c>
      <c r="I14421" s="65">
        <v>-1</v>
      </c>
      <c r="J14421" s="18">
        <f t="shared" si="934"/>
        <v>1494.8600000000033</v>
      </c>
      <c r="K14421" s="19" t="str">
        <f t="shared" si="932"/>
        <v>Oct-17</v>
      </c>
      <c r="L14421" s="20">
        <f t="shared" si="935"/>
        <v>14197</v>
      </c>
      <c r="M14421" s="21">
        <f t="shared" si="933"/>
        <v>0.10529407621328472</v>
      </c>
    </row>
    <row r="14422" spans="1:13" x14ac:dyDescent="0.3">
      <c r="A14422" s="142">
        <v>43021</v>
      </c>
      <c r="B14422" s="111" t="s">
        <v>153</v>
      </c>
      <c r="C14422" s="111">
        <v>16.55</v>
      </c>
      <c r="D14422" s="94"/>
      <c r="E14422" s="111" t="s">
        <v>10719</v>
      </c>
      <c r="F14422" s="111">
        <v>4.33</v>
      </c>
      <c r="G14422" s="91">
        <v>1</v>
      </c>
      <c r="H14422" s="36">
        <v>2</v>
      </c>
      <c r="I14422" s="65">
        <v>-1</v>
      </c>
      <c r="J14422" s="18">
        <f t="shared" si="934"/>
        <v>1493.8600000000033</v>
      </c>
      <c r="K14422" s="19" t="str">
        <f t="shared" si="932"/>
        <v>Oct-17</v>
      </c>
      <c r="L14422" s="20">
        <f t="shared" si="935"/>
        <v>14198</v>
      </c>
      <c r="M14422" s="21">
        <f t="shared" si="933"/>
        <v>0.10521622763769568</v>
      </c>
    </row>
    <row r="14423" spans="1:13" x14ac:dyDescent="0.3">
      <c r="A14423" s="116">
        <v>43022</v>
      </c>
      <c r="B14423" s="90" t="s">
        <v>130</v>
      </c>
      <c r="C14423" s="103">
        <v>0.57986111111111105</v>
      </c>
      <c r="D14423" s="94" t="s">
        <v>31</v>
      </c>
      <c r="E14423" s="90" t="s">
        <v>4799</v>
      </c>
      <c r="F14423" s="115">
        <v>4</v>
      </c>
      <c r="G14423" s="92">
        <v>1</v>
      </c>
      <c r="H14423" s="90" t="s">
        <v>42</v>
      </c>
      <c r="I14423" s="77">
        <f t="shared" ref="I14423:I14429" si="936">IF(H14423="Lost",G14423*-1,IF(H14423="Won",     IF(D14423="E/W",            G14423*(F14423-1)*0.5*1.25,    IF(D14423="place",   G14423*(F14423-1) *0.95,  G14423*(F14423-1) )),            IF(H14423="Placed",     (G14423*-0.5)  + (0.5*G14423*(F14423-1)*0.2),0)         ))</f>
        <v>3</v>
      </c>
      <c r="J14423" s="18">
        <f t="shared" si="934"/>
        <v>1496.8600000000033</v>
      </c>
      <c r="K14423" s="19" t="str">
        <f t="shared" si="932"/>
        <v>Oct-17</v>
      </c>
      <c r="L14423" s="20">
        <f t="shared" si="935"/>
        <v>14199</v>
      </c>
      <c r="M14423" s="21">
        <f t="shared" si="933"/>
        <v>0.10542010000704298</v>
      </c>
    </row>
    <row r="14424" spans="1:13" x14ac:dyDescent="0.3">
      <c r="A14424" s="116">
        <v>43022</v>
      </c>
      <c r="B14424" s="90" t="s">
        <v>147</v>
      </c>
      <c r="C14424" s="103">
        <v>0.59375</v>
      </c>
      <c r="D14424" s="94" t="s">
        <v>31</v>
      </c>
      <c r="E14424" s="90" t="s">
        <v>4802</v>
      </c>
      <c r="F14424" s="115">
        <v>3</v>
      </c>
      <c r="G14424" s="92">
        <v>1</v>
      </c>
      <c r="H14424" s="90" t="s">
        <v>42</v>
      </c>
      <c r="I14424" s="77">
        <f t="shared" si="936"/>
        <v>2</v>
      </c>
      <c r="J14424" s="18">
        <f t="shared" si="934"/>
        <v>1498.8600000000033</v>
      </c>
      <c r="K14424" s="19" t="str">
        <f t="shared" si="932"/>
        <v>Oct-17</v>
      </c>
      <c r="L14424" s="20">
        <f t="shared" si="935"/>
        <v>14200</v>
      </c>
      <c r="M14424" s="21">
        <f t="shared" si="933"/>
        <v>0.10555352112676079</v>
      </c>
    </row>
    <row r="14425" spans="1:13" x14ac:dyDescent="0.3">
      <c r="A14425" s="116">
        <v>43022</v>
      </c>
      <c r="B14425" s="90" t="s">
        <v>130</v>
      </c>
      <c r="C14425" s="103">
        <v>0.60416666666666663</v>
      </c>
      <c r="D14425" s="94" t="s">
        <v>31</v>
      </c>
      <c r="E14425" s="90" t="s">
        <v>4800</v>
      </c>
      <c r="F14425" s="115">
        <v>4</v>
      </c>
      <c r="G14425" s="92">
        <v>1</v>
      </c>
      <c r="H14425" s="90" t="s">
        <v>33</v>
      </c>
      <c r="I14425" s="77">
        <f t="shared" si="936"/>
        <v>-1</v>
      </c>
      <c r="J14425" s="18">
        <f t="shared" si="934"/>
        <v>1497.8600000000033</v>
      </c>
      <c r="K14425" s="19" t="str">
        <f t="shared" si="932"/>
        <v>Oct-17</v>
      </c>
      <c r="L14425" s="20">
        <f t="shared" si="935"/>
        <v>14201</v>
      </c>
      <c r="M14425" s="21">
        <f t="shared" si="933"/>
        <v>0.10547567072741379</v>
      </c>
    </row>
    <row r="14426" spans="1:13" x14ac:dyDescent="0.3">
      <c r="A14426" s="116">
        <v>43022</v>
      </c>
      <c r="B14426" s="90" t="s">
        <v>130</v>
      </c>
      <c r="C14426" s="103">
        <v>0.62847222222222221</v>
      </c>
      <c r="D14426" s="94" t="s">
        <v>31</v>
      </c>
      <c r="E14426" s="90" t="s">
        <v>4801</v>
      </c>
      <c r="F14426" s="115">
        <v>3.75</v>
      </c>
      <c r="G14426" s="92">
        <v>1</v>
      </c>
      <c r="H14426" s="90" t="s">
        <v>33</v>
      </c>
      <c r="I14426" s="77">
        <f t="shared" si="936"/>
        <v>-1</v>
      </c>
      <c r="J14426" s="18">
        <f t="shared" si="934"/>
        <v>1496.8600000000033</v>
      </c>
      <c r="K14426" s="19" t="str">
        <f t="shared" si="932"/>
        <v>Oct-17</v>
      </c>
      <c r="L14426" s="20">
        <f t="shared" si="935"/>
        <v>14202</v>
      </c>
      <c r="M14426" s="21">
        <f t="shared" si="933"/>
        <v>0.10539783129136765</v>
      </c>
    </row>
    <row r="14427" spans="1:13" x14ac:dyDescent="0.3">
      <c r="A14427" s="116">
        <v>43022</v>
      </c>
      <c r="B14427" s="90" t="s">
        <v>43</v>
      </c>
      <c r="C14427" s="103">
        <v>0.78125</v>
      </c>
      <c r="D14427" s="94" t="s">
        <v>31</v>
      </c>
      <c r="E14427" s="90" t="s">
        <v>4803</v>
      </c>
      <c r="F14427" s="115">
        <v>3.75</v>
      </c>
      <c r="G14427" s="92">
        <v>1</v>
      </c>
      <c r="H14427" s="90" t="s">
        <v>33</v>
      </c>
      <c r="I14427" s="77">
        <f t="shared" si="936"/>
        <v>-1</v>
      </c>
      <c r="J14427" s="18">
        <f t="shared" si="934"/>
        <v>1495.8600000000033</v>
      </c>
      <c r="K14427" s="19" t="str">
        <f t="shared" si="932"/>
        <v>Oct-17</v>
      </c>
      <c r="L14427" s="20">
        <f t="shared" si="935"/>
        <v>14203</v>
      </c>
      <c r="M14427" s="21">
        <f t="shared" si="933"/>
        <v>0.10532000281630664</v>
      </c>
    </row>
    <row r="14428" spans="1:13" x14ac:dyDescent="0.3">
      <c r="A14428" s="116">
        <v>43022</v>
      </c>
      <c r="B14428" s="90" t="s">
        <v>43</v>
      </c>
      <c r="C14428" s="103">
        <v>0.80208333333333337</v>
      </c>
      <c r="D14428" s="94" t="s">
        <v>31</v>
      </c>
      <c r="E14428" s="90" t="s">
        <v>4804</v>
      </c>
      <c r="F14428" s="115">
        <v>3</v>
      </c>
      <c r="G14428" s="92">
        <v>1</v>
      </c>
      <c r="H14428" s="90" t="s">
        <v>42</v>
      </c>
      <c r="I14428" s="77">
        <f t="shared" si="936"/>
        <v>2</v>
      </c>
      <c r="J14428" s="18">
        <f t="shared" si="934"/>
        <v>1497.8600000000033</v>
      </c>
      <c r="K14428" s="19" t="str">
        <f t="shared" si="932"/>
        <v>Oct-17</v>
      </c>
      <c r="L14428" s="20">
        <f t="shared" si="935"/>
        <v>14204</v>
      </c>
      <c r="M14428" s="21">
        <f t="shared" si="933"/>
        <v>0.10545339341030718</v>
      </c>
    </row>
    <row r="14429" spans="1:13" x14ac:dyDescent="0.3">
      <c r="A14429" s="116">
        <v>43022</v>
      </c>
      <c r="B14429" s="90" t="s">
        <v>43</v>
      </c>
      <c r="C14429" s="103">
        <v>0.82291666666666663</v>
      </c>
      <c r="D14429" s="94" t="s">
        <v>31</v>
      </c>
      <c r="E14429" s="90" t="s">
        <v>4805</v>
      </c>
      <c r="F14429" s="115">
        <v>4</v>
      </c>
      <c r="G14429" s="92">
        <v>1</v>
      </c>
      <c r="H14429" s="90" t="s">
        <v>42</v>
      </c>
      <c r="I14429" s="77">
        <f t="shared" si="936"/>
        <v>3</v>
      </c>
      <c r="J14429" s="18">
        <f t="shared" si="934"/>
        <v>1500.8600000000033</v>
      </c>
      <c r="K14429" s="19" t="str">
        <f t="shared" si="932"/>
        <v>Oct-17</v>
      </c>
      <c r="L14429" s="20">
        <f t="shared" si="935"/>
        <v>14205</v>
      </c>
      <c r="M14429" s="21">
        <f t="shared" si="933"/>
        <v>0.10565716297078517</v>
      </c>
    </row>
    <row r="14430" spans="1:13" x14ac:dyDescent="0.3">
      <c r="A14430" s="142">
        <v>43022</v>
      </c>
      <c r="B14430" s="111" t="s">
        <v>147</v>
      </c>
      <c r="C14430" s="111">
        <v>14.15</v>
      </c>
      <c r="D14430" s="94"/>
      <c r="E14430" s="111" t="s">
        <v>5103</v>
      </c>
      <c r="F14430" s="111">
        <v>4.5</v>
      </c>
      <c r="G14430" s="91">
        <v>1</v>
      </c>
      <c r="H14430" s="36">
        <v>2</v>
      </c>
      <c r="I14430" s="65">
        <v>-1</v>
      </c>
      <c r="J14430" s="18">
        <f t="shared" si="934"/>
        <v>1499.8600000000033</v>
      </c>
      <c r="K14430" s="19" t="str">
        <f t="shared" si="932"/>
        <v>Oct-17</v>
      </c>
      <c r="L14430" s="20">
        <f t="shared" si="935"/>
        <v>14206</v>
      </c>
      <c r="M14430" s="21">
        <f t="shared" si="933"/>
        <v>0.10557933267633418</v>
      </c>
    </row>
    <row r="14431" spans="1:13" x14ac:dyDescent="0.3">
      <c r="A14431" s="142">
        <v>43022</v>
      </c>
      <c r="B14431" s="111" t="s">
        <v>52</v>
      </c>
      <c r="C14431" s="111">
        <v>14.25</v>
      </c>
      <c r="D14431" s="94"/>
      <c r="E14431" s="111" t="s">
        <v>5039</v>
      </c>
      <c r="F14431" s="111">
        <v>4.33</v>
      </c>
      <c r="G14431" s="91">
        <v>1</v>
      </c>
      <c r="H14431" s="36">
        <v>3</v>
      </c>
      <c r="I14431" s="65">
        <v>-1</v>
      </c>
      <c r="J14431" s="18">
        <f t="shared" si="934"/>
        <v>1498.8600000000033</v>
      </c>
      <c r="K14431" s="19" t="str">
        <f t="shared" si="932"/>
        <v>Oct-17</v>
      </c>
      <c r="L14431" s="20">
        <f t="shared" si="935"/>
        <v>14207</v>
      </c>
      <c r="M14431" s="21">
        <f t="shared" si="933"/>
        <v>0.10550151333849535</v>
      </c>
    </row>
    <row r="14432" spans="1:13" x14ac:dyDescent="0.3">
      <c r="A14432" s="142">
        <v>43022</v>
      </c>
      <c r="B14432" s="111" t="s">
        <v>147</v>
      </c>
      <c r="C14432" s="111">
        <v>16.350000000000001</v>
      </c>
      <c r="D14432" s="94"/>
      <c r="E14432" s="111" t="s">
        <v>11969</v>
      </c>
      <c r="F14432" s="111">
        <v>4.5</v>
      </c>
      <c r="G14432" s="91">
        <v>1</v>
      </c>
      <c r="H14432" s="36">
        <v>5</v>
      </c>
      <c r="I14432" s="65">
        <v>-1</v>
      </c>
      <c r="J14432" s="18">
        <f t="shared" si="934"/>
        <v>1497.8600000000033</v>
      </c>
      <c r="K14432" s="19" t="str">
        <f t="shared" si="932"/>
        <v>Oct-17</v>
      </c>
      <c r="L14432" s="20">
        <f t="shared" si="935"/>
        <v>14208</v>
      </c>
      <c r="M14432" s="21">
        <f t="shared" si="933"/>
        <v>0.10542370495495519</v>
      </c>
    </row>
    <row r="14433" spans="1:13" x14ac:dyDescent="0.3">
      <c r="A14433" s="139">
        <v>43022</v>
      </c>
      <c r="B14433" s="131" t="s">
        <v>43</v>
      </c>
      <c r="C14433" s="132">
        <v>20.45</v>
      </c>
      <c r="D14433" s="94"/>
      <c r="E14433" s="131" t="s">
        <v>9981</v>
      </c>
      <c r="F14433" s="132">
        <v>5</v>
      </c>
      <c r="G14433" s="95">
        <v>0</v>
      </c>
      <c r="H14433" s="49" t="s">
        <v>6111</v>
      </c>
      <c r="I14433" s="65">
        <v>0</v>
      </c>
      <c r="J14433" s="18">
        <f t="shared" si="934"/>
        <v>1497.8600000000033</v>
      </c>
      <c r="K14433" s="19" t="str">
        <f t="shared" si="932"/>
        <v>Oct-17</v>
      </c>
      <c r="L14433" s="20">
        <f t="shared" si="935"/>
        <v>14208</v>
      </c>
      <c r="M14433" s="21">
        <f t="shared" si="933"/>
        <v>0.10542370495495519</v>
      </c>
    </row>
    <row r="14434" spans="1:13" x14ac:dyDescent="0.3">
      <c r="A14434" s="116">
        <v>43024</v>
      </c>
      <c r="B14434" s="90" t="s">
        <v>46</v>
      </c>
      <c r="C14434" s="103">
        <v>0.69444444444444453</v>
      </c>
      <c r="D14434" s="94" t="s">
        <v>31</v>
      </c>
      <c r="E14434" s="90" t="s">
        <v>4806</v>
      </c>
      <c r="F14434" s="115">
        <v>3.5</v>
      </c>
      <c r="G14434" s="92">
        <v>1</v>
      </c>
      <c r="H14434" s="90" t="s">
        <v>33</v>
      </c>
      <c r="I14434" s="77">
        <f>IF(H14434="Lost",G14434*-1,IF(H14434="Won",     IF(D14434="E/W",            G14434*(F14434-1)*0.5*1.25,    IF(D14434="place",   G14434*(F14434-1) *0.95,  G14434*(F14434-1) )),            IF(H14434="Placed",     (G14434*-0.5)  + (0.5*G14434*(F14434-1)*0.2),0)         ))</f>
        <v>-1</v>
      </c>
      <c r="J14434" s="18">
        <f t="shared" si="934"/>
        <v>1496.8600000000033</v>
      </c>
      <c r="K14434" s="19" t="str">
        <f t="shared" si="932"/>
        <v>Oct-17</v>
      </c>
      <c r="L14434" s="20">
        <f t="shared" si="935"/>
        <v>14209</v>
      </c>
      <c r="M14434" s="21">
        <f t="shared" si="933"/>
        <v>0.10534590752340089</v>
      </c>
    </row>
    <row r="14435" spans="1:13" x14ac:dyDescent="0.3">
      <c r="A14435" s="142">
        <v>43024</v>
      </c>
      <c r="B14435" s="111" t="s">
        <v>97</v>
      </c>
      <c r="C14435" s="111">
        <v>15.2</v>
      </c>
      <c r="D14435" s="94"/>
      <c r="E14435" s="111" t="s">
        <v>11971</v>
      </c>
      <c r="F14435" s="111">
        <v>6</v>
      </c>
      <c r="G14435" s="91">
        <v>1</v>
      </c>
      <c r="H14435" s="36">
        <v>3</v>
      </c>
      <c r="I14435" s="65">
        <v>-1</v>
      </c>
      <c r="J14435" s="18">
        <f t="shared" si="934"/>
        <v>1495.8600000000033</v>
      </c>
      <c r="K14435" s="19" t="str">
        <f t="shared" si="932"/>
        <v>Oct-17</v>
      </c>
      <c r="L14435" s="20">
        <f t="shared" si="935"/>
        <v>14210</v>
      </c>
      <c r="M14435" s="21">
        <f t="shared" si="933"/>
        <v>0.10526812104152029</v>
      </c>
    </row>
    <row r="14436" spans="1:13" x14ac:dyDescent="0.3">
      <c r="A14436" s="142">
        <v>43024</v>
      </c>
      <c r="B14436" s="111" t="s">
        <v>46</v>
      </c>
      <c r="C14436" s="111">
        <v>15.4</v>
      </c>
      <c r="D14436" s="94"/>
      <c r="E14436" s="111" t="s">
        <v>11970</v>
      </c>
      <c r="F14436" s="111">
        <v>5.5</v>
      </c>
      <c r="G14436" s="91">
        <v>1</v>
      </c>
      <c r="H14436" s="36">
        <v>1</v>
      </c>
      <c r="I14436" s="65">
        <v>4.5</v>
      </c>
      <c r="J14436" s="18">
        <f t="shared" si="934"/>
        <v>1500.3600000000033</v>
      </c>
      <c r="K14436" s="19" t="str">
        <f t="shared" si="932"/>
        <v>Oct-17</v>
      </c>
      <c r="L14436" s="20">
        <f t="shared" si="935"/>
        <v>14211</v>
      </c>
      <c r="M14436" s="21">
        <f t="shared" si="933"/>
        <v>0.10557736964323435</v>
      </c>
    </row>
    <row r="14437" spans="1:13" x14ac:dyDescent="0.3">
      <c r="A14437" s="116">
        <v>43025</v>
      </c>
      <c r="B14437" s="90" t="s">
        <v>41</v>
      </c>
      <c r="C14437" s="103">
        <v>0.61111111111111105</v>
      </c>
      <c r="D14437" s="94" t="s">
        <v>31</v>
      </c>
      <c r="E14437" s="90" t="s">
        <v>4807</v>
      </c>
      <c r="F14437" s="115">
        <v>4</v>
      </c>
      <c r="G14437" s="92">
        <v>1</v>
      </c>
      <c r="H14437" s="90" t="s">
        <v>33</v>
      </c>
      <c r="I14437" s="77">
        <f>IF(H14437="Lost",G14437*-1,IF(H14437="Won",     IF(D14437="E/W",            G14437*(F14437-1)*0.5*1.25,    IF(D14437="place",   G14437*(F14437-1) *0.95,  G14437*(F14437-1) )),            IF(H14437="Placed",     (G14437*-0.5)  + (0.5*G14437*(F14437-1)*0.2),0)         ))</f>
        <v>-1</v>
      </c>
      <c r="J14437" s="18">
        <f t="shared" si="934"/>
        <v>1499.3600000000033</v>
      </c>
      <c r="K14437" s="19" t="str">
        <f t="shared" si="932"/>
        <v>Oct-17</v>
      </c>
      <c r="L14437" s="20">
        <f t="shared" si="935"/>
        <v>14212</v>
      </c>
      <c r="M14437" s="21">
        <f t="shared" si="933"/>
        <v>0.10549957782155948</v>
      </c>
    </row>
    <row r="14438" spans="1:13" x14ac:dyDescent="0.3">
      <c r="A14438" s="116">
        <v>43025</v>
      </c>
      <c r="B14438" s="90" t="s">
        <v>41</v>
      </c>
      <c r="C14438" s="103">
        <v>0.69444444444444453</v>
      </c>
      <c r="D14438" s="94" t="s">
        <v>31</v>
      </c>
      <c r="E14438" s="90" t="s">
        <v>4808</v>
      </c>
      <c r="F14438" s="115">
        <v>2.75</v>
      </c>
      <c r="G14438" s="92">
        <v>1</v>
      </c>
      <c r="H14438" s="90" t="s">
        <v>42</v>
      </c>
      <c r="I14438" s="77">
        <f>IF(H14438="Lost",G14438*-1,IF(H14438="Won",     IF(D14438="E/W",            G14438*(F14438-1)*0.5*1.25,    IF(D14438="place",   G14438*(F14438-1) *0.95,  G14438*(F14438-1) )),            IF(H14438="Placed",     (G14438*-0.5)  + (0.5*G14438*(F14438-1)*0.2),0)         ))</f>
        <v>1.75</v>
      </c>
      <c r="J14438" s="18">
        <f t="shared" si="934"/>
        <v>1501.1100000000033</v>
      </c>
      <c r="K14438" s="19" t="str">
        <f t="shared" si="932"/>
        <v>Oct-17</v>
      </c>
      <c r="L14438" s="20">
        <f t="shared" si="935"/>
        <v>14213</v>
      </c>
      <c r="M14438" s="21">
        <f t="shared" si="933"/>
        <v>0.10561528178428223</v>
      </c>
    </row>
    <row r="14439" spans="1:13" x14ac:dyDescent="0.3">
      <c r="A14439" s="142">
        <v>43025</v>
      </c>
      <c r="B14439" s="111" t="s">
        <v>50</v>
      </c>
      <c r="C14439" s="111">
        <v>16.3</v>
      </c>
      <c r="D14439" s="94"/>
      <c r="E14439" s="111" t="s">
        <v>11972</v>
      </c>
      <c r="F14439" s="111">
        <v>6</v>
      </c>
      <c r="G14439" s="91">
        <v>1</v>
      </c>
      <c r="H14439" s="36">
        <v>7</v>
      </c>
      <c r="I14439" s="65">
        <v>-1</v>
      </c>
      <c r="J14439" s="18">
        <f t="shared" si="934"/>
        <v>1500.1100000000033</v>
      </c>
      <c r="K14439" s="19" t="str">
        <f t="shared" si="932"/>
        <v>Oct-17</v>
      </c>
      <c r="L14439" s="20">
        <f t="shared" si="935"/>
        <v>14214</v>
      </c>
      <c r="M14439" s="21">
        <f t="shared" si="933"/>
        <v>0.10553749824117091</v>
      </c>
    </row>
    <row r="14440" spans="1:13" x14ac:dyDescent="0.3">
      <c r="A14440" s="139">
        <v>43025</v>
      </c>
      <c r="B14440" s="131" t="s">
        <v>43</v>
      </c>
      <c r="C14440" s="132">
        <v>17.45</v>
      </c>
      <c r="D14440" s="94"/>
      <c r="E14440" s="131" t="s">
        <v>11973</v>
      </c>
      <c r="F14440" s="132">
        <v>5.5</v>
      </c>
      <c r="G14440" s="95">
        <v>1</v>
      </c>
      <c r="H14440" s="49" t="s">
        <v>11526</v>
      </c>
      <c r="I14440" s="65">
        <v>-1</v>
      </c>
      <c r="J14440" s="18">
        <f t="shared" si="934"/>
        <v>1499.1100000000033</v>
      </c>
      <c r="K14440" s="19" t="str">
        <f t="shared" si="932"/>
        <v>Oct-17</v>
      </c>
      <c r="L14440" s="20">
        <f t="shared" si="935"/>
        <v>14215</v>
      </c>
      <c r="M14440" s="21">
        <f t="shared" si="933"/>
        <v>0.10545972564192778</v>
      </c>
    </row>
    <row r="14441" spans="1:13" x14ac:dyDescent="0.3">
      <c r="A14441" s="116">
        <v>43026</v>
      </c>
      <c r="B14441" s="90" t="s">
        <v>29</v>
      </c>
      <c r="C14441" s="103">
        <v>0.59722222222222221</v>
      </c>
      <c r="D14441" s="94" t="s">
        <v>31</v>
      </c>
      <c r="E14441" s="90" t="s">
        <v>4809</v>
      </c>
      <c r="F14441" s="115">
        <v>2.75</v>
      </c>
      <c r="G14441" s="92">
        <v>1</v>
      </c>
      <c r="H14441" s="90" t="s">
        <v>33</v>
      </c>
      <c r="I14441" s="77">
        <f>IF(H14441="Lost",G14441*-1,IF(H14441="Won",     IF(D14441="E/W",            G14441*(F14441-1)*0.5*1.25,    IF(D14441="place",   G14441*(F14441-1) *0.95,  G14441*(F14441-1) )),            IF(H14441="Placed",     (G14441*-0.5)  + (0.5*G14441*(F14441-1)*0.2),0)         ))</f>
        <v>-1</v>
      </c>
      <c r="J14441" s="18">
        <f t="shared" si="934"/>
        <v>1498.1100000000033</v>
      </c>
      <c r="K14441" s="19" t="str">
        <f t="shared" si="932"/>
        <v>Oct-17</v>
      </c>
      <c r="L14441" s="20">
        <f t="shared" si="935"/>
        <v>14216</v>
      </c>
      <c r="M14441" s="21">
        <f t="shared" si="933"/>
        <v>0.10538196398424333</v>
      </c>
    </row>
    <row r="14442" spans="1:13" x14ac:dyDescent="0.3">
      <c r="A14442" s="116">
        <v>43026</v>
      </c>
      <c r="B14442" s="90" t="s">
        <v>143</v>
      </c>
      <c r="C14442" s="103">
        <v>0.61458333333333337</v>
      </c>
      <c r="D14442" s="94" t="s">
        <v>31</v>
      </c>
      <c r="E14442" s="90" t="s">
        <v>4810</v>
      </c>
      <c r="F14442" s="115">
        <v>3</v>
      </c>
      <c r="G14442" s="92">
        <v>1</v>
      </c>
      <c r="H14442" s="90" t="s">
        <v>33</v>
      </c>
      <c r="I14442" s="77">
        <f>IF(H14442="Lost",G14442*-1,IF(H14442="Won",     IF(D14442="E/W",            G14442*(F14442-1)*0.5*1.25,    IF(D14442="place",   G14442*(F14442-1) *0.95,  G14442*(F14442-1) )),            IF(H14442="Placed",     (G14442*-0.5)  + (0.5*G14442*(F14442-1)*0.2),0)         ))</f>
        <v>-1</v>
      </c>
      <c r="J14442" s="18">
        <f t="shared" si="934"/>
        <v>1497.1100000000033</v>
      </c>
      <c r="K14442" s="19" t="str">
        <f t="shared" si="932"/>
        <v>Oct-17</v>
      </c>
      <c r="L14442" s="20">
        <f t="shared" si="935"/>
        <v>14217</v>
      </c>
      <c r="M14442" s="21">
        <f t="shared" si="933"/>
        <v>0.10530421326580877</v>
      </c>
    </row>
    <row r="14443" spans="1:13" x14ac:dyDescent="0.3">
      <c r="A14443" s="116">
        <v>43026</v>
      </c>
      <c r="B14443" s="90" t="s">
        <v>43</v>
      </c>
      <c r="C14443" s="103">
        <v>0.73958333333333337</v>
      </c>
      <c r="D14443" s="94" t="s">
        <v>31</v>
      </c>
      <c r="E14443" s="90" t="s">
        <v>4811</v>
      </c>
      <c r="F14443" s="115">
        <v>3</v>
      </c>
      <c r="G14443" s="92">
        <v>1</v>
      </c>
      <c r="H14443" s="90" t="s">
        <v>42</v>
      </c>
      <c r="I14443" s="77">
        <f>IF(H14443="Lost",G14443*-1,IF(H14443="Won",     IF(D14443="E/W",            G14443*(F14443-1)*0.5*1.25,    IF(D14443="place",   G14443*(F14443-1) *0.95,  G14443*(F14443-1) )),            IF(H14443="Placed",     (G14443*-0.5)  + (0.5*G14443*(F14443-1)*0.2),0)         ))</f>
        <v>2</v>
      </c>
      <c r="J14443" s="18">
        <f t="shared" si="934"/>
        <v>1499.1100000000033</v>
      </c>
      <c r="K14443" s="19" t="str">
        <f t="shared" si="932"/>
        <v>Oct-17</v>
      </c>
      <c r="L14443" s="20">
        <f t="shared" si="935"/>
        <v>14218</v>
      </c>
      <c r="M14443" s="21">
        <f t="shared" si="933"/>
        <v>0.10543747362498265</v>
      </c>
    </row>
    <row r="14444" spans="1:13" x14ac:dyDescent="0.3">
      <c r="A14444" s="116">
        <v>43026</v>
      </c>
      <c r="B14444" s="90" t="s">
        <v>43</v>
      </c>
      <c r="C14444" s="103">
        <v>0.82291666666666663</v>
      </c>
      <c r="D14444" s="94" t="s">
        <v>31</v>
      </c>
      <c r="E14444" s="90" t="s">
        <v>4812</v>
      </c>
      <c r="F14444" s="115">
        <v>3.5</v>
      </c>
      <c r="G14444" s="92">
        <v>1</v>
      </c>
      <c r="H14444" s="90" t="s">
        <v>33</v>
      </c>
      <c r="I14444" s="77">
        <f>IF(H14444="Lost",G14444*-1,IF(H14444="Won",     IF(D14444="E/W",            G14444*(F14444-1)*0.5*1.25,    IF(D14444="place",   G14444*(F14444-1) *0.95,  G14444*(F14444-1) )),            IF(H14444="Placed",     (G14444*-0.5)  + (0.5*G14444*(F14444-1)*0.2),0)         ))</f>
        <v>-1</v>
      </c>
      <c r="J14444" s="18">
        <f t="shared" si="934"/>
        <v>1498.1100000000033</v>
      </c>
      <c r="K14444" s="19" t="str">
        <f t="shared" si="932"/>
        <v>Oct-17</v>
      </c>
      <c r="L14444" s="20">
        <f t="shared" si="935"/>
        <v>14219</v>
      </c>
      <c r="M14444" s="21">
        <f t="shared" si="933"/>
        <v>0.1053597299388145</v>
      </c>
    </row>
    <row r="14445" spans="1:13" x14ac:dyDescent="0.3">
      <c r="A14445" s="142">
        <v>43026</v>
      </c>
      <c r="B14445" s="111" t="s">
        <v>63</v>
      </c>
      <c r="C14445" s="111">
        <v>15.05</v>
      </c>
      <c r="D14445" s="94"/>
      <c r="E14445" s="111" t="s">
        <v>11974</v>
      </c>
      <c r="F14445" s="111">
        <v>6</v>
      </c>
      <c r="G14445" s="91">
        <v>1</v>
      </c>
      <c r="H14445" s="36">
        <v>3</v>
      </c>
      <c r="I14445" s="65">
        <v>-1</v>
      </c>
      <c r="J14445" s="18">
        <f t="shared" si="934"/>
        <v>1497.1100000000033</v>
      </c>
      <c r="K14445" s="19" t="str">
        <f t="shared" si="932"/>
        <v>Oct-17</v>
      </c>
      <c r="L14445" s="20">
        <f t="shared" si="935"/>
        <v>14220</v>
      </c>
      <c r="M14445" s="21">
        <f t="shared" si="933"/>
        <v>0.10528199718706072</v>
      </c>
    </row>
    <row r="14446" spans="1:13" x14ac:dyDescent="0.3">
      <c r="A14446" s="116">
        <v>43027</v>
      </c>
      <c r="B14446" s="90" t="s">
        <v>98</v>
      </c>
      <c r="C14446" s="103">
        <v>0.59722222222222221</v>
      </c>
      <c r="D14446" s="94" t="s">
        <v>31</v>
      </c>
      <c r="E14446" s="90" t="s">
        <v>4814</v>
      </c>
      <c r="F14446" s="115">
        <v>3</v>
      </c>
      <c r="G14446" s="92">
        <v>1</v>
      </c>
      <c r="H14446" s="90" t="s">
        <v>42</v>
      </c>
      <c r="I14446" s="77">
        <f>IF(H14446="Lost",G14446*-1,IF(H14446="Won",     IF(D14446="E/W",            G14446*(F14446-1)*0.5*1.25,    IF(D14446="place",   G14446*(F14446-1) *0.95,  G14446*(F14446-1) )),            IF(H14446="Placed",     (G14446*-0.5)  + (0.5*G14446*(F14446-1)*0.2),0)         ))</f>
        <v>2</v>
      </c>
      <c r="J14446" s="18">
        <f t="shared" si="934"/>
        <v>1499.1100000000033</v>
      </c>
      <c r="K14446" s="19" t="str">
        <f t="shared" si="932"/>
        <v>Oct-17</v>
      </c>
      <c r="L14446" s="20">
        <f t="shared" si="935"/>
        <v>14221</v>
      </c>
      <c r="M14446" s="21">
        <f t="shared" si="933"/>
        <v>0.10541523099641399</v>
      </c>
    </row>
    <row r="14447" spans="1:13" x14ac:dyDescent="0.3">
      <c r="A14447" s="116">
        <v>43027</v>
      </c>
      <c r="B14447" s="90" t="s">
        <v>38</v>
      </c>
      <c r="C14447" s="103">
        <v>0.67013888888888884</v>
      </c>
      <c r="D14447" s="94" t="s">
        <v>31</v>
      </c>
      <c r="E14447" s="90" t="s">
        <v>4813</v>
      </c>
      <c r="F14447" s="115">
        <v>3.25</v>
      </c>
      <c r="G14447" s="93">
        <v>1</v>
      </c>
      <c r="H14447" s="90" t="s">
        <v>33</v>
      </c>
      <c r="I14447" s="77">
        <f>IF(H14447="Lost",G14447*-1,IF(H14447="Won",     IF(D14447="E/W",            G14447*(F14447-1)*0.5*1.25,    IF(D14447="place",   G14447*(F14447-1) *0.95,  G14447*(F14447-1) )),            IF(H14447="Placed",     (G14447*-0.5)  + (0.5*G14447*(F14447-1)*0.2),0)         ))</f>
        <v>-1</v>
      </c>
      <c r="J14447" s="18">
        <f t="shared" si="934"/>
        <v>1498.1100000000033</v>
      </c>
      <c r="K14447" s="19" t="str">
        <f t="shared" si="932"/>
        <v>Oct-17</v>
      </c>
      <c r="L14447" s="20">
        <f t="shared" si="935"/>
        <v>14222</v>
      </c>
      <c r="M14447" s="21">
        <f t="shared" si="933"/>
        <v>0.10533750527352014</v>
      </c>
    </row>
    <row r="14448" spans="1:13" x14ac:dyDescent="0.3">
      <c r="A14448" s="116">
        <v>43027</v>
      </c>
      <c r="B14448" s="90" t="s">
        <v>137</v>
      </c>
      <c r="C14448" s="103">
        <v>0.73958333333333337</v>
      </c>
      <c r="D14448" s="94" t="s">
        <v>31</v>
      </c>
      <c r="E14448" s="90" t="s">
        <v>4436</v>
      </c>
      <c r="F14448" s="115">
        <v>3.75</v>
      </c>
      <c r="G14448" s="92">
        <v>1</v>
      </c>
      <c r="H14448" s="90" t="s">
        <v>33</v>
      </c>
      <c r="I14448" s="77">
        <f>IF(H14448="Lost",G14448*-1,IF(H14448="Won",     IF(D14448="E/W",            G14448*(F14448-1)*0.5*1.25,    IF(D14448="place",   G14448*(F14448-1) *0.95,  G14448*(F14448-1) )),            IF(H14448="Placed",     (G14448*-0.5)  + (0.5*G14448*(F14448-1)*0.2),0)         ))</f>
        <v>-1</v>
      </c>
      <c r="J14448" s="18">
        <f t="shared" si="934"/>
        <v>1497.1100000000033</v>
      </c>
      <c r="K14448" s="19" t="str">
        <f t="shared" si="932"/>
        <v>Oct-17</v>
      </c>
      <c r="L14448" s="20">
        <f t="shared" si="935"/>
        <v>14223</v>
      </c>
      <c r="M14448" s="21">
        <f t="shared" si="933"/>
        <v>0.10525979048020835</v>
      </c>
    </row>
    <row r="14449" spans="1:13" x14ac:dyDescent="0.3">
      <c r="A14449" s="116">
        <v>43027</v>
      </c>
      <c r="B14449" s="90" t="s">
        <v>137</v>
      </c>
      <c r="C14449" s="103">
        <v>0.76041666666666663</v>
      </c>
      <c r="D14449" s="94" t="s">
        <v>31</v>
      </c>
      <c r="E14449" s="90" t="s">
        <v>4815</v>
      </c>
      <c r="F14449" s="115">
        <v>3.25</v>
      </c>
      <c r="G14449" s="92">
        <v>1</v>
      </c>
      <c r="H14449" s="90" t="s">
        <v>33</v>
      </c>
      <c r="I14449" s="77">
        <f>IF(H14449="Lost",G14449*-1,IF(H14449="Won",     IF(D14449="E/W",            G14449*(F14449-1)*0.5*1.25,    IF(D14449="place",   G14449*(F14449-1) *0.95,  G14449*(F14449-1) )),            IF(H14449="Placed",     (G14449*-0.5)  + (0.5*G14449*(F14449-1)*0.2),0)         ))</f>
        <v>-1</v>
      </c>
      <c r="J14449" s="18">
        <f t="shared" si="934"/>
        <v>1496.1100000000033</v>
      </c>
      <c r="K14449" s="19" t="str">
        <f t="shared" si="932"/>
        <v>Oct-17</v>
      </c>
      <c r="L14449" s="20">
        <f t="shared" si="935"/>
        <v>14224</v>
      </c>
      <c r="M14449" s="21">
        <f t="shared" si="933"/>
        <v>0.10518208661417346</v>
      </c>
    </row>
    <row r="14450" spans="1:13" x14ac:dyDescent="0.3">
      <c r="A14450" s="142">
        <v>43027</v>
      </c>
      <c r="B14450" s="111" t="s">
        <v>38</v>
      </c>
      <c r="C14450" s="111">
        <v>15.05</v>
      </c>
      <c r="D14450" s="94"/>
      <c r="E14450" s="111" t="s">
        <v>9846</v>
      </c>
      <c r="F14450" s="111">
        <v>5.5</v>
      </c>
      <c r="G14450" s="91">
        <v>1</v>
      </c>
      <c r="H14450" s="49">
        <v>3</v>
      </c>
      <c r="I14450" s="65">
        <v>-1</v>
      </c>
      <c r="J14450" s="18">
        <f t="shared" si="934"/>
        <v>1495.1100000000033</v>
      </c>
      <c r="K14450" s="19" t="str">
        <f t="shared" si="932"/>
        <v>Oct-17</v>
      </c>
      <c r="L14450" s="20">
        <f t="shared" si="935"/>
        <v>14225</v>
      </c>
      <c r="M14450" s="21">
        <f t="shared" si="933"/>
        <v>0.10510439367311096</v>
      </c>
    </row>
    <row r="14451" spans="1:13" x14ac:dyDescent="0.3">
      <c r="A14451" s="141">
        <v>43027</v>
      </c>
      <c r="B14451" s="132" t="s">
        <v>38</v>
      </c>
      <c r="C14451" s="132">
        <v>16.399999999999999</v>
      </c>
      <c r="D14451" s="94"/>
      <c r="E14451" s="132" t="s">
        <v>4759</v>
      </c>
      <c r="F14451" s="132">
        <v>4.5</v>
      </c>
      <c r="G14451" s="91">
        <v>1</v>
      </c>
      <c r="H14451" s="49">
        <v>5</v>
      </c>
      <c r="I14451" s="65">
        <v>-1</v>
      </c>
      <c r="J14451" s="18">
        <f t="shared" si="934"/>
        <v>1494.1100000000033</v>
      </c>
      <c r="K14451" s="19" t="str">
        <f t="shared" si="932"/>
        <v>Oct-17</v>
      </c>
      <c r="L14451" s="20">
        <f t="shared" si="935"/>
        <v>14226</v>
      </c>
      <c r="M14451" s="21">
        <f t="shared" si="933"/>
        <v>0.10502671165471694</v>
      </c>
    </row>
    <row r="14452" spans="1:13" x14ac:dyDescent="0.3">
      <c r="A14452" s="141">
        <v>43027</v>
      </c>
      <c r="B14452" s="132" t="s">
        <v>69</v>
      </c>
      <c r="C14452" s="132">
        <v>16.5</v>
      </c>
      <c r="D14452" s="94"/>
      <c r="E14452" s="132" t="s">
        <v>11975</v>
      </c>
      <c r="F14452" s="132">
        <v>5</v>
      </c>
      <c r="G14452" s="91">
        <v>1</v>
      </c>
      <c r="H14452" s="49">
        <v>2</v>
      </c>
      <c r="I14452" s="65">
        <v>-1</v>
      </c>
      <c r="J14452" s="18">
        <f t="shared" si="934"/>
        <v>1493.1100000000033</v>
      </c>
      <c r="K14452" s="19" t="str">
        <f t="shared" si="932"/>
        <v>Oct-17</v>
      </c>
      <c r="L14452" s="20">
        <f t="shared" si="935"/>
        <v>14227</v>
      </c>
      <c r="M14452" s="21">
        <f t="shared" si="933"/>
        <v>0.10494904055668822</v>
      </c>
    </row>
    <row r="14453" spans="1:13" x14ac:dyDescent="0.3">
      <c r="A14453" s="141">
        <v>43027</v>
      </c>
      <c r="B14453" s="132" t="s">
        <v>98</v>
      </c>
      <c r="C14453" s="132">
        <v>17</v>
      </c>
      <c r="D14453" s="94"/>
      <c r="E14453" s="132" t="s">
        <v>11976</v>
      </c>
      <c r="F14453" s="132">
        <v>6</v>
      </c>
      <c r="G14453" s="91">
        <v>1</v>
      </c>
      <c r="H14453" s="49">
        <v>9</v>
      </c>
      <c r="I14453" s="65">
        <v>-1</v>
      </c>
      <c r="J14453" s="18">
        <f t="shared" si="934"/>
        <v>1492.1100000000033</v>
      </c>
      <c r="K14453" s="19" t="str">
        <f t="shared" si="932"/>
        <v>Oct-17</v>
      </c>
      <c r="L14453" s="20">
        <f t="shared" si="935"/>
        <v>14228</v>
      </c>
      <c r="M14453" s="21">
        <f t="shared" si="933"/>
        <v>0.1048713803767222</v>
      </c>
    </row>
    <row r="14454" spans="1:13" x14ac:dyDescent="0.3">
      <c r="A14454" s="141">
        <v>43027</v>
      </c>
      <c r="B14454" s="132" t="s">
        <v>38</v>
      </c>
      <c r="C14454" s="132">
        <v>17.399999999999999</v>
      </c>
      <c r="D14454" s="94"/>
      <c r="E14454" s="132" t="s">
        <v>9878</v>
      </c>
      <c r="F14454" s="132">
        <v>4.5</v>
      </c>
      <c r="G14454" s="91">
        <v>1</v>
      </c>
      <c r="H14454" s="49">
        <v>3</v>
      </c>
      <c r="I14454" s="65">
        <v>-1</v>
      </c>
      <c r="J14454" s="18">
        <f t="shared" si="934"/>
        <v>1491.1100000000033</v>
      </c>
      <c r="K14454" s="19" t="str">
        <f t="shared" si="932"/>
        <v>Oct-17</v>
      </c>
      <c r="L14454" s="20">
        <f t="shared" si="935"/>
        <v>14229</v>
      </c>
      <c r="M14454" s="21">
        <f t="shared" si="933"/>
        <v>0.10479373111251693</v>
      </c>
    </row>
    <row r="14455" spans="1:13" x14ac:dyDescent="0.3">
      <c r="A14455" s="139">
        <v>43027</v>
      </c>
      <c r="B14455" s="131" t="s">
        <v>11400</v>
      </c>
      <c r="C14455" s="132">
        <v>17.45</v>
      </c>
      <c r="D14455" s="94"/>
      <c r="E14455" s="131" t="s">
        <v>11977</v>
      </c>
      <c r="F14455" s="132">
        <v>4.5</v>
      </c>
      <c r="G14455" s="95">
        <v>1</v>
      </c>
      <c r="H14455" s="49" t="s">
        <v>6518</v>
      </c>
      <c r="I14455" s="65">
        <v>-1</v>
      </c>
      <c r="J14455" s="18">
        <f t="shared" si="934"/>
        <v>1490.1100000000033</v>
      </c>
      <c r="K14455" s="19" t="str">
        <f t="shared" si="932"/>
        <v>Oct-17</v>
      </c>
      <c r="L14455" s="20">
        <f t="shared" si="935"/>
        <v>14230</v>
      </c>
      <c r="M14455" s="21">
        <f t="shared" si="933"/>
        <v>0.10471609276177114</v>
      </c>
    </row>
    <row r="14456" spans="1:13" x14ac:dyDescent="0.3">
      <c r="A14456" s="139">
        <v>43027</v>
      </c>
      <c r="B14456" s="131" t="s">
        <v>11400</v>
      </c>
      <c r="C14456" s="132">
        <v>18.45</v>
      </c>
      <c r="D14456" s="94"/>
      <c r="E14456" s="131" t="s">
        <v>11978</v>
      </c>
      <c r="F14456" s="132">
        <v>4.33</v>
      </c>
      <c r="G14456" s="95">
        <v>1</v>
      </c>
      <c r="H14456" s="49" t="s">
        <v>11526</v>
      </c>
      <c r="I14456" s="65">
        <v>-1</v>
      </c>
      <c r="J14456" s="18">
        <f t="shared" si="934"/>
        <v>1489.1100000000033</v>
      </c>
      <c r="K14456" s="19" t="str">
        <f t="shared" si="932"/>
        <v>Oct-17</v>
      </c>
      <c r="L14456" s="20">
        <f t="shared" si="935"/>
        <v>14231</v>
      </c>
      <c r="M14456" s="21">
        <f t="shared" si="933"/>
        <v>0.1046384653221842</v>
      </c>
    </row>
    <row r="14457" spans="1:13" x14ac:dyDescent="0.3">
      <c r="A14457" s="139">
        <v>43027</v>
      </c>
      <c r="B14457" s="131" t="s">
        <v>11400</v>
      </c>
      <c r="C14457" s="132">
        <v>19.45</v>
      </c>
      <c r="D14457" s="94"/>
      <c r="E14457" s="131" t="s">
        <v>11979</v>
      </c>
      <c r="F14457" s="132">
        <v>5.5</v>
      </c>
      <c r="G14457" s="95">
        <v>1</v>
      </c>
      <c r="H14457" s="49" t="s">
        <v>6518</v>
      </c>
      <c r="I14457" s="65">
        <v>-1</v>
      </c>
      <c r="J14457" s="18">
        <f t="shared" si="934"/>
        <v>1488.1100000000033</v>
      </c>
      <c r="K14457" s="19" t="str">
        <f t="shared" si="932"/>
        <v>Oct-17</v>
      </c>
      <c r="L14457" s="20">
        <f t="shared" si="935"/>
        <v>14232</v>
      </c>
      <c r="M14457" s="21">
        <f t="shared" si="933"/>
        <v>0.10456084879145611</v>
      </c>
    </row>
    <row r="14458" spans="1:13" x14ac:dyDescent="0.3">
      <c r="A14458" s="139">
        <v>43027</v>
      </c>
      <c r="B14458" s="131" t="s">
        <v>11400</v>
      </c>
      <c r="C14458" s="132">
        <v>20.149999999999999</v>
      </c>
      <c r="D14458" s="94"/>
      <c r="E14458" s="131" t="s">
        <v>11981</v>
      </c>
      <c r="F14458" s="132">
        <v>6</v>
      </c>
      <c r="G14458" s="95">
        <v>1</v>
      </c>
      <c r="H14458" s="49" t="s">
        <v>6518</v>
      </c>
      <c r="I14458" s="65">
        <v>-1</v>
      </c>
      <c r="J14458" s="18">
        <f t="shared" si="934"/>
        <v>1487.1100000000033</v>
      </c>
      <c r="K14458" s="19" t="str">
        <f t="shared" si="932"/>
        <v>Oct-17</v>
      </c>
      <c r="L14458" s="20">
        <f t="shared" si="935"/>
        <v>14233</v>
      </c>
      <c r="M14458" s="21">
        <f t="shared" si="933"/>
        <v>0.10448324316728752</v>
      </c>
    </row>
    <row r="14459" spans="1:13" x14ac:dyDescent="0.3">
      <c r="A14459" s="139">
        <v>43027</v>
      </c>
      <c r="B14459" s="131" t="s">
        <v>11400</v>
      </c>
      <c r="C14459" s="132">
        <v>20.149999999999999</v>
      </c>
      <c r="D14459" s="94"/>
      <c r="E14459" s="131" t="s">
        <v>11980</v>
      </c>
      <c r="F14459" s="132">
        <v>5</v>
      </c>
      <c r="G14459" s="95">
        <v>1</v>
      </c>
      <c r="H14459" s="49" t="s">
        <v>11526</v>
      </c>
      <c r="I14459" s="65">
        <v>-1</v>
      </c>
      <c r="J14459" s="18">
        <f t="shared" si="934"/>
        <v>1486.1100000000033</v>
      </c>
      <c r="K14459" s="19" t="str">
        <f t="shared" si="932"/>
        <v>Oct-17</v>
      </c>
      <c r="L14459" s="20">
        <f t="shared" si="935"/>
        <v>14234</v>
      </c>
      <c r="M14459" s="21">
        <f t="shared" si="933"/>
        <v>0.10440564844737975</v>
      </c>
    </row>
    <row r="14460" spans="1:13" x14ac:dyDescent="0.3">
      <c r="A14460" s="116">
        <v>43028</v>
      </c>
      <c r="B14460" s="90" t="s">
        <v>71</v>
      </c>
      <c r="C14460" s="103">
        <v>0.5625</v>
      </c>
      <c r="D14460" s="94" t="s">
        <v>31</v>
      </c>
      <c r="E14460" s="90" t="s">
        <v>4816</v>
      </c>
      <c r="F14460" s="115">
        <v>2.88</v>
      </c>
      <c r="G14460" s="92">
        <v>1</v>
      </c>
      <c r="H14460" s="90" t="s">
        <v>42</v>
      </c>
      <c r="I14460" s="77">
        <f>IF(H14460="Lost",G14460*-1,IF(H14460="Won",     IF(D14460="E/W",            G14460*(F14460-1)*0.5*1.25,    IF(D14460="place",   G14460*(F14460-1) *0.95,  G14460*(F14460-1) )),            IF(H14460="Placed",     (G14460*-0.5)  + (0.5*G14460*(F14460-1)*0.2),0)         ))</f>
        <v>1.88</v>
      </c>
      <c r="J14460" s="18">
        <f t="shared" si="934"/>
        <v>1487.9900000000034</v>
      </c>
      <c r="K14460" s="19" t="str">
        <f t="shared" si="932"/>
        <v>Oct-17</v>
      </c>
      <c r="L14460" s="20">
        <f t="shared" si="935"/>
        <v>14235</v>
      </c>
      <c r="M14460" s="21">
        <f t="shared" si="933"/>
        <v>0.10453038285915023</v>
      </c>
    </row>
    <row r="14461" spans="1:13" x14ac:dyDescent="0.3">
      <c r="A14461" s="116">
        <v>43028</v>
      </c>
      <c r="B14461" s="90" t="s">
        <v>137</v>
      </c>
      <c r="C14461" s="103">
        <v>0.69444444444444453</v>
      </c>
      <c r="D14461" s="94" t="s">
        <v>31</v>
      </c>
      <c r="E14461" s="90" t="s">
        <v>4817</v>
      </c>
      <c r="F14461" s="115">
        <v>3.75</v>
      </c>
      <c r="G14461" s="92">
        <v>1</v>
      </c>
      <c r="H14461" s="90" t="s">
        <v>33</v>
      </c>
      <c r="I14461" s="77">
        <f>IF(H14461="Lost",G14461*-1,IF(H14461="Won",     IF(D14461="E/W",            G14461*(F14461-1)*0.5*1.25,    IF(D14461="place",   G14461*(F14461-1) *0.95,  G14461*(F14461-1) )),            IF(H14461="Placed",     (G14461*-0.5)  + (0.5*G14461*(F14461-1)*0.2),0)         ))</f>
        <v>-1</v>
      </c>
      <c r="J14461" s="18">
        <f t="shared" si="934"/>
        <v>1486.9900000000034</v>
      </c>
      <c r="K14461" s="19" t="str">
        <f t="shared" si="932"/>
        <v>Oct-17</v>
      </c>
      <c r="L14461" s="20">
        <f t="shared" si="935"/>
        <v>14236</v>
      </c>
      <c r="M14461" s="21">
        <f t="shared" si="933"/>
        <v>0.10445279572913764</v>
      </c>
    </row>
    <row r="14462" spans="1:13" x14ac:dyDescent="0.3">
      <c r="A14462" s="141">
        <v>43028</v>
      </c>
      <c r="B14462" s="132" t="s">
        <v>79</v>
      </c>
      <c r="C14462" s="132">
        <v>14.4</v>
      </c>
      <c r="D14462" s="94"/>
      <c r="E14462" s="132" t="s">
        <v>4254</v>
      </c>
      <c r="F14462" s="132">
        <v>4.5</v>
      </c>
      <c r="G14462" s="91">
        <v>1</v>
      </c>
      <c r="H14462" s="49">
        <v>1</v>
      </c>
      <c r="I14462" s="65">
        <v>3.5</v>
      </c>
      <c r="J14462" s="18">
        <f t="shared" si="934"/>
        <v>1490.4900000000034</v>
      </c>
      <c r="K14462" s="19" t="str">
        <f t="shared" si="932"/>
        <v>Oct-17</v>
      </c>
      <c r="L14462" s="20">
        <f t="shared" si="935"/>
        <v>14237</v>
      </c>
      <c r="M14462" s="21">
        <f t="shared" si="933"/>
        <v>0.10469129732387465</v>
      </c>
    </row>
    <row r="14463" spans="1:13" x14ac:dyDescent="0.3">
      <c r="A14463" s="141">
        <v>43028</v>
      </c>
      <c r="B14463" s="132" t="s">
        <v>118</v>
      </c>
      <c r="C14463" s="132">
        <v>14.5</v>
      </c>
      <c r="D14463" s="94"/>
      <c r="E14463" s="132" t="s">
        <v>11982</v>
      </c>
      <c r="F14463" s="132">
        <v>6</v>
      </c>
      <c r="G14463" s="91">
        <v>1</v>
      </c>
      <c r="H14463" s="49">
        <v>3</v>
      </c>
      <c r="I14463" s="65">
        <v>-1</v>
      </c>
      <c r="J14463" s="18">
        <f t="shared" si="934"/>
        <v>1489.4900000000034</v>
      </c>
      <c r="K14463" s="19" t="str">
        <f t="shared" si="932"/>
        <v>Oct-17</v>
      </c>
      <c r="L14463" s="20">
        <f t="shared" si="935"/>
        <v>14238</v>
      </c>
      <c r="M14463" s="21">
        <f t="shared" si="933"/>
        <v>0.10461370979070118</v>
      </c>
    </row>
    <row r="14464" spans="1:13" x14ac:dyDescent="0.3">
      <c r="A14464" s="141">
        <v>43028</v>
      </c>
      <c r="B14464" s="132" t="s">
        <v>118</v>
      </c>
      <c r="C14464" s="132">
        <v>14.5</v>
      </c>
      <c r="D14464" s="94"/>
      <c r="E14464" s="132" t="s">
        <v>9397</v>
      </c>
      <c r="F14464" s="132">
        <v>5.5</v>
      </c>
      <c r="G14464" s="91">
        <v>1</v>
      </c>
      <c r="H14464" s="49">
        <v>7</v>
      </c>
      <c r="I14464" s="65">
        <v>-1</v>
      </c>
      <c r="J14464" s="18">
        <f t="shared" si="934"/>
        <v>1488.4900000000034</v>
      </c>
      <c r="K14464" s="19" t="str">
        <f t="shared" si="932"/>
        <v>Oct-17</v>
      </c>
      <c r="L14464" s="20">
        <f t="shared" si="935"/>
        <v>14239</v>
      </c>
      <c r="M14464" s="21">
        <f t="shared" si="933"/>
        <v>0.10453613315541846</v>
      </c>
    </row>
    <row r="14465" spans="1:13" x14ac:dyDescent="0.3">
      <c r="A14465" s="139">
        <v>43028</v>
      </c>
      <c r="B14465" s="131" t="s">
        <v>137</v>
      </c>
      <c r="C14465" s="132">
        <v>17.399999999999999</v>
      </c>
      <c r="D14465" s="94"/>
      <c r="E14465" s="131" t="s">
        <v>4924</v>
      </c>
      <c r="F14465" s="132">
        <v>6</v>
      </c>
      <c r="G14465" s="95">
        <v>1</v>
      </c>
      <c r="H14465" s="49" t="s">
        <v>6526</v>
      </c>
      <c r="I14465" s="65">
        <v>5</v>
      </c>
      <c r="J14465" s="18">
        <f t="shared" si="934"/>
        <v>1493.4900000000034</v>
      </c>
      <c r="K14465" s="19" t="str">
        <f t="shared" si="932"/>
        <v>Oct-17</v>
      </c>
      <c r="L14465" s="20">
        <f t="shared" si="935"/>
        <v>14240</v>
      </c>
      <c r="M14465" s="21">
        <f t="shared" si="933"/>
        <v>0.10487991573033732</v>
      </c>
    </row>
    <row r="14466" spans="1:13" x14ac:dyDescent="0.3">
      <c r="A14466" s="116">
        <v>43029</v>
      </c>
      <c r="B14466" s="90" t="s">
        <v>145</v>
      </c>
      <c r="C14466" s="103">
        <v>0.59027777777777779</v>
      </c>
      <c r="D14466" s="94" t="s">
        <v>31</v>
      </c>
      <c r="E14466" s="90" t="s">
        <v>4828</v>
      </c>
      <c r="F14466" s="115">
        <v>3.25</v>
      </c>
      <c r="G14466" s="92">
        <v>1</v>
      </c>
      <c r="H14466" s="90" t="s">
        <v>33</v>
      </c>
      <c r="I14466" s="77">
        <f>IF(H14466="Lost",G14466*-1,IF(H14466="Won",     IF(D14466="E/W",            G14466*(F14466-1)*0.5*1.25,    IF(D14466="place",   G14466*(F14466-1) *0.95,  G14466*(F14466-1) )),            IF(H14466="Placed",     (G14466*-0.5)  + (0.5*G14466*(F14466-1)*0.2),0)         ))</f>
        <v>-1</v>
      </c>
      <c r="J14466" s="18">
        <f t="shared" si="934"/>
        <v>1492.4900000000034</v>
      </c>
      <c r="K14466" s="19" t="str">
        <f t="shared" ref="K14466:K14529" si="937">TEXT(A14466,"MMM-yy")</f>
        <v>Oct-17</v>
      </c>
      <c r="L14466" s="20">
        <f t="shared" si="935"/>
        <v>14241</v>
      </c>
      <c r="M14466" s="21">
        <f t="shared" ref="M14466:M14529" si="938">J14466/L14466</f>
        <v>0.10480233129695972</v>
      </c>
    </row>
    <row r="14467" spans="1:13" x14ac:dyDescent="0.3">
      <c r="A14467" s="116">
        <v>43029</v>
      </c>
      <c r="B14467" s="90" t="s">
        <v>58</v>
      </c>
      <c r="C14467" s="103">
        <v>0.61111111111111105</v>
      </c>
      <c r="D14467" s="94" t="s">
        <v>31</v>
      </c>
      <c r="E14467" s="90" t="s">
        <v>4818</v>
      </c>
      <c r="F14467" s="115">
        <v>3.25</v>
      </c>
      <c r="G14467" s="92">
        <v>1</v>
      </c>
      <c r="H14467" s="90" t="s">
        <v>33</v>
      </c>
      <c r="I14467" s="77">
        <f>IF(H14467="Lost",G14467*-1,IF(H14467="Won",     IF(D14467="E/W",            G14467*(F14467-1)*0.5*1.25,    IF(D14467="place",   G14467*(F14467-1) *0.95,  G14467*(F14467-1) )),            IF(H14467="Placed",     (G14467*-0.5)  + (0.5*G14467*(F14467-1)*0.2),0)         ))</f>
        <v>-1</v>
      </c>
      <c r="J14467" s="18">
        <f t="shared" ref="J14467:J14530" si="939">J14466+I14467</f>
        <v>1491.4900000000034</v>
      </c>
      <c r="K14467" s="19" t="str">
        <f t="shared" si="937"/>
        <v>Oct-17</v>
      </c>
      <c r="L14467" s="20">
        <f t="shared" ref="L14467:L14530" si="940">L14466+G14467</f>
        <v>14242</v>
      </c>
      <c r="M14467" s="21">
        <f t="shared" si="938"/>
        <v>0.10472475775874199</v>
      </c>
    </row>
    <row r="14468" spans="1:13" x14ac:dyDescent="0.3">
      <c r="A14468" s="116">
        <v>43029</v>
      </c>
      <c r="B14468" s="90" t="s">
        <v>136</v>
      </c>
      <c r="C14468" s="103">
        <v>0.64236111111111105</v>
      </c>
      <c r="D14468" s="94" t="s">
        <v>31</v>
      </c>
      <c r="E14468" s="90" t="s">
        <v>4827</v>
      </c>
      <c r="F14468" s="115">
        <v>4</v>
      </c>
      <c r="G14468" s="92">
        <v>1</v>
      </c>
      <c r="H14468" s="90" t="s">
        <v>33</v>
      </c>
      <c r="I14468" s="77">
        <f>IF(H14468="Lost",G14468*-1,IF(H14468="Won",     IF(D14468="E/W",            G14468*(F14468-1)*0.5*1.25,    IF(D14468="place",   G14468*(F14468-1) *0.95,  G14468*(F14468-1) )),            IF(H14468="Placed",     (G14468*-0.5)  + (0.5*G14468*(F14468-1)*0.2),0)         ))</f>
        <v>-1</v>
      </c>
      <c r="J14468" s="18">
        <f t="shared" si="939"/>
        <v>1490.4900000000034</v>
      </c>
      <c r="K14468" s="19" t="str">
        <f t="shared" si="937"/>
        <v>Oct-17</v>
      </c>
      <c r="L14468" s="20">
        <f t="shared" si="940"/>
        <v>14243</v>
      </c>
      <c r="M14468" s="21">
        <f t="shared" si="938"/>
        <v>0.10464719511338927</v>
      </c>
    </row>
    <row r="14469" spans="1:13" x14ac:dyDescent="0.3">
      <c r="A14469" s="116">
        <v>43029</v>
      </c>
      <c r="B14469" s="90" t="s">
        <v>45</v>
      </c>
      <c r="C14469" s="103">
        <v>0.78125</v>
      </c>
      <c r="D14469" s="94" t="s">
        <v>31</v>
      </c>
      <c r="E14469" s="90" t="s">
        <v>4819</v>
      </c>
      <c r="F14469" s="115">
        <v>3.25</v>
      </c>
      <c r="G14469" s="92">
        <v>1</v>
      </c>
      <c r="H14469" s="90" t="s">
        <v>42</v>
      </c>
      <c r="I14469" s="77">
        <f>IF(H14469="Lost",G14469*-1,IF(H14469="Won",     IF(D14469="E/W",            G14469*(F14469-1)*0.5*1.25,    IF(D14469="place",   G14469*(F14469-1) *0.95,  G14469*(F14469-1) )),            IF(H14469="Placed",     (G14469*-0.5)  + (0.5*G14469*(F14469-1)*0.2),0)         ))</f>
        <v>2.25</v>
      </c>
      <c r="J14469" s="18">
        <f t="shared" si="939"/>
        <v>1492.7400000000034</v>
      </c>
      <c r="K14469" s="19" t="str">
        <f t="shared" si="937"/>
        <v>Oct-17</v>
      </c>
      <c r="L14469" s="20">
        <f t="shared" si="940"/>
        <v>14244</v>
      </c>
      <c r="M14469" s="21">
        <f t="shared" si="938"/>
        <v>0.10479780960404404</v>
      </c>
    </row>
    <row r="14470" spans="1:13" x14ac:dyDescent="0.3">
      <c r="A14470" s="141">
        <v>43029</v>
      </c>
      <c r="B14470" s="132" t="s">
        <v>136</v>
      </c>
      <c r="C14470" s="132">
        <v>14.5</v>
      </c>
      <c r="D14470" s="94"/>
      <c r="E14470" s="132" t="s">
        <v>11983</v>
      </c>
      <c r="F14470" s="132">
        <v>5.5</v>
      </c>
      <c r="G14470" s="91">
        <v>1</v>
      </c>
      <c r="H14470" s="49">
        <v>6</v>
      </c>
      <c r="I14470" s="65">
        <v>-1</v>
      </c>
      <c r="J14470" s="18">
        <f t="shared" si="939"/>
        <v>1491.7400000000034</v>
      </c>
      <c r="K14470" s="19" t="str">
        <f t="shared" si="937"/>
        <v>Oct-17</v>
      </c>
      <c r="L14470" s="20">
        <f t="shared" si="940"/>
        <v>14245</v>
      </c>
      <c r="M14470" s="21">
        <f t="shared" si="938"/>
        <v>0.10472025272025295</v>
      </c>
    </row>
    <row r="14471" spans="1:13" x14ac:dyDescent="0.3">
      <c r="A14471" s="141">
        <v>43029</v>
      </c>
      <c r="B14471" s="132" t="s">
        <v>136</v>
      </c>
      <c r="C14471" s="132">
        <v>16</v>
      </c>
      <c r="D14471" s="94"/>
      <c r="E14471" s="132" t="s">
        <v>11984</v>
      </c>
      <c r="F14471" s="132">
        <v>5</v>
      </c>
      <c r="G14471" s="91">
        <v>1</v>
      </c>
      <c r="H14471" s="49">
        <v>5</v>
      </c>
      <c r="I14471" s="65">
        <v>-1</v>
      </c>
      <c r="J14471" s="18">
        <f t="shared" si="939"/>
        <v>1490.7400000000034</v>
      </c>
      <c r="K14471" s="19" t="str">
        <f t="shared" si="937"/>
        <v>Oct-17</v>
      </c>
      <c r="L14471" s="20">
        <f t="shared" si="940"/>
        <v>14246</v>
      </c>
      <c r="M14471" s="21">
        <f t="shared" si="938"/>
        <v>0.10464270672469489</v>
      </c>
    </row>
    <row r="14472" spans="1:13" x14ac:dyDescent="0.3">
      <c r="A14472" s="139">
        <v>43029</v>
      </c>
      <c r="B14472" s="131" t="s">
        <v>45</v>
      </c>
      <c r="C14472" s="132">
        <v>18.149999999999999</v>
      </c>
      <c r="D14472" s="94"/>
      <c r="E14472" s="131" t="s">
        <v>11985</v>
      </c>
      <c r="F14472" s="132">
        <v>4.5</v>
      </c>
      <c r="G14472" s="95">
        <v>1</v>
      </c>
      <c r="H14472" s="49" t="s">
        <v>11526</v>
      </c>
      <c r="I14472" s="65">
        <v>-1</v>
      </c>
      <c r="J14472" s="18">
        <f t="shared" si="939"/>
        <v>1489.7400000000034</v>
      </c>
      <c r="K14472" s="19" t="str">
        <f t="shared" si="937"/>
        <v>Oct-17</v>
      </c>
      <c r="L14472" s="20">
        <f t="shared" si="940"/>
        <v>14247</v>
      </c>
      <c r="M14472" s="21">
        <f t="shared" si="938"/>
        <v>0.1045651716150771</v>
      </c>
    </row>
    <row r="14473" spans="1:13" x14ac:dyDescent="0.3">
      <c r="A14473" s="139">
        <v>43029</v>
      </c>
      <c r="B14473" s="131" t="s">
        <v>45</v>
      </c>
      <c r="C14473" s="132">
        <v>21.15</v>
      </c>
      <c r="D14473" s="94"/>
      <c r="E14473" s="131" t="s">
        <v>11986</v>
      </c>
      <c r="F14473" s="132">
        <v>4.5</v>
      </c>
      <c r="G14473" s="95">
        <v>1</v>
      </c>
      <c r="H14473" s="49" t="s">
        <v>11526</v>
      </c>
      <c r="I14473" s="65">
        <v>-1</v>
      </c>
      <c r="J14473" s="18">
        <f t="shared" si="939"/>
        <v>1488.7400000000034</v>
      </c>
      <c r="K14473" s="19" t="str">
        <f t="shared" si="937"/>
        <v>Oct-17</v>
      </c>
      <c r="L14473" s="20">
        <f t="shared" si="940"/>
        <v>14248</v>
      </c>
      <c r="M14473" s="21">
        <f t="shared" si="938"/>
        <v>0.10448764738910749</v>
      </c>
    </row>
    <row r="14474" spans="1:13" x14ac:dyDescent="0.3">
      <c r="A14474" s="141">
        <v>43031</v>
      </c>
      <c r="B14474" s="132" t="s">
        <v>59</v>
      </c>
      <c r="C14474" s="132">
        <v>14.4</v>
      </c>
      <c r="D14474" s="94"/>
      <c r="E14474" s="132" t="s">
        <v>11987</v>
      </c>
      <c r="F14474" s="132">
        <v>5.5</v>
      </c>
      <c r="G14474" s="91">
        <v>1</v>
      </c>
      <c r="H14474" s="49">
        <v>4</v>
      </c>
      <c r="I14474" s="65">
        <v>-1</v>
      </c>
      <c r="J14474" s="18">
        <f t="shared" si="939"/>
        <v>1487.7400000000034</v>
      </c>
      <c r="K14474" s="19" t="str">
        <f t="shared" si="937"/>
        <v>Oct-17</v>
      </c>
      <c r="L14474" s="20">
        <f t="shared" si="940"/>
        <v>14249</v>
      </c>
      <c r="M14474" s="21">
        <f t="shared" si="938"/>
        <v>0.10441013404449459</v>
      </c>
    </row>
    <row r="14475" spans="1:13" x14ac:dyDescent="0.3">
      <c r="A14475" s="141">
        <v>43031</v>
      </c>
      <c r="B14475" s="132" t="s">
        <v>48</v>
      </c>
      <c r="C14475" s="132">
        <v>14.5</v>
      </c>
      <c r="D14475" s="94"/>
      <c r="E14475" s="132" t="s">
        <v>11988</v>
      </c>
      <c r="F14475" s="132">
        <v>5.5</v>
      </c>
      <c r="G14475" s="91">
        <v>1</v>
      </c>
      <c r="H14475" s="49">
        <v>1</v>
      </c>
      <c r="I14475" s="65">
        <v>4.5</v>
      </c>
      <c r="J14475" s="18">
        <f t="shared" si="939"/>
        <v>1492.2400000000034</v>
      </c>
      <c r="K14475" s="19" t="str">
        <f t="shared" si="937"/>
        <v>Oct-17</v>
      </c>
      <c r="L14475" s="20">
        <f t="shared" si="940"/>
        <v>14250</v>
      </c>
      <c r="M14475" s="21">
        <f t="shared" si="938"/>
        <v>0.10471859649122831</v>
      </c>
    </row>
    <row r="14476" spans="1:13" x14ac:dyDescent="0.3">
      <c r="A14476" s="116">
        <v>43032</v>
      </c>
      <c r="B14476" s="90" t="s">
        <v>43</v>
      </c>
      <c r="C14476" s="103">
        <v>0.73958333333333337</v>
      </c>
      <c r="D14476" s="94" t="s">
        <v>31</v>
      </c>
      <c r="E14476" s="90" t="s">
        <v>4820</v>
      </c>
      <c r="F14476" s="115">
        <v>3.75</v>
      </c>
      <c r="G14476" s="92">
        <v>1</v>
      </c>
      <c r="H14476" s="90" t="s">
        <v>33</v>
      </c>
      <c r="I14476" s="77">
        <f>IF(H14476="Lost",G14476*-1,IF(H14476="Won",     IF(D14476="E/W",            G14476*(F14476-1)*0.5*1.25,    IF(D14476="place",   G14476*(F14476-1) *0.95,  G14476*(F14476-1) )),            IF(H14476="Placed",     (G14476*-0.5)  + (0.5*G14476*(F14476-1)*0.2),0)         ))</f>
        <v>-1</v>
      </c>
      <c r="J14476" s="18">
        <f t="shared" si="939"/>
        <v>1491.2400000000034</v>
      </c>
      <c r="K14476" s="19" t="str">
        <f t="shared" si="937"/>
        <v>Oct-17</v>
      </c>
      <c r="L14476" s="20">
        <f t="shared" si="940"/>
        <v>14251</v>
      </c>
      <c r="M14476" s="21">
        <f t="shared" si="938"/>
        <v>0.10464107781910065</v>
      </c>
    </row>
    <row r="14477" spans="1:13" x14ac:dyDescent="0.3">
      <c r="A14477" s="116">
        <v>43032</v>
      </c>
      <c r="B14477" s="90" t="s">
        <v>43</v>
      </c>
      <c r="C14477" s="103">
        <v>0.78125</v>
      </c>
      <c r="D14477" s="94" t="s">
        <v>31</v>
      </c>
      <c r="E14477" s="90" t="s">
        <v>4821</v>
      </c>
      <c r="F14477" s="115">
        <v>3.75</v>
      </c>
      <c r="G14477" s="92">
        <v>1</v>
      </c>
      <c r="H14477" s="90" t="s">
        <v>33</v>
      </c>
      <c r="I14477" s="77">
        <f>IF(H14477="Lost",G14477*-1,IF(H14477="Won",     IF(D14477="E/W",            G14477*(F14477-1)*0.5*1.25,    IF(D14477="place",   G14477*(F14477-1) *0.95,  G14477*(F14477-1) )),            IF(H14477="Placed",     (G14477*-0.5)  + (0.5*G14477*(F14477-1)*0.2),0)         ))</f>
        <v>-1</v>
      </c>
      <c r="J14477" s="18">
        <f t="shared" si="939"/>
        <v>1490.2400000000034</v>
      </c>
      <c r="K14477" s="19" t="str">
        <f t="shared" si="937"/>
        <v>Oct-17</v>
      </c>
      <c r="L14477" s="20">
        <f t="shared" si="940"/>
        <v>14252</v>
      </c>
      <c r="M14477" s="21">
        <f t="shared" si="938"/>
        <v>0.10456357002525986</v>
      </c>
    </row>
    <row r="14478" spans="1:13" x14ac:dyDescent="0.3">
      <c r="A14478" s="141">
        <v>43032</v>
      </c>
      <c r="B14478" s="132" t="s">
        <v>137</v>
      </c>
      <c r="C14478" s="132">
        <v>15.1</v>
      </c>
      <c r="D14478" s="94"/>
      <c r="E14478" s="132" t="s">
        <v>11989</v>
      </c>
      <c r="F14478" s="132">
        <v>6</v>
      </c>
      <c r="G14478" s="91">
        <v>1</v>
      </c>
      <c r="H14478" s="49">
        <v>5</v>
      </c>
      <c r="I14478" s="65">
        <v>-1</v>
      </c>
      <c r="J14478" s="18">
        <f t="shared" si="939"/>
        <v>1489.2400000000034</v>
      </c>
      <c r="K14478" s="19" t="str">
        <f t="shared" si="937"/>
        <v>Oct-17</v>
      </c>
      <c r="L14478" s="20">
        <f t="shared" si="940"/>
        <v>14253</v>
      </c>
      <c r="M14478" s="21">
        <f t="shared" si="938"/>
        <v>0.10448607310741623</v>
      </c>
    </row>
    <row r="14479" spans="1:13" x14ac:dyDescent="0.3">
      <c r="A14479" s="141">
        <v>43032</v>
      </c>
      <c r="B14479" s="132" t="s">
        <v>84</v>
      </c>
      <c r="C14479" s="132">
        <v>15.5</v>
      </c>
      <c r="D14479" s="94"/>
      <c r="E14479" s="132" t="s">
        <v>11990</v>
      </c>
      <c r="F14479" s="132">
        <v>5.5</v>
      </c>
      <c r="G14479" s="91">
        <v>1</v>
      </c>
      <c r="H14479" s="49">
        <v>7</v>
      </c>
      <c r="I14479" s="65">
        <v>-1</v>
      </c>
      <c r="J14479" s="18">
        <f t="shared" si="939"/>
        <v>1488.2400000000034</v>
      </c>
      <c r="K14479" s="19" t="str">
        <f t="shared" si="937"/>
        <v>Oct-17</v>
      </c>
      <c r="L14479" s="20">
        <f t="shared" si="940"/>
        <v>14254</v>
      </c>
      <c r="M14479" s="21">
        <f t="shared" si="938"/>
        <v>0.10440858706328073</v>
      </c>
    </row>
    <row r="14480" spans="1:13" x14ac:dyDescent="0.3">
      <c r="A14480" s="139">
        <v>43032</v>
      </c>
      <c r="B14480" s="131" t="s">
        <v>43</v>
      </c>
      <c r="C14480" s="132">
        <v>17.45</v>
      </c>
      <c r="D14480" s="94"/>
      <c r="E14480" s="131" t="s">
        <v>11991</v>
      </c>
      <c r="F14480" s="132">
        <v>5</v>
      </c>
      <c r="G14480" s="95">
        <v>1</v>
      </c>
      <c r="H14480" s="49" t="s">
        <v>6518</v>
      </c>
      <c r="I14480" s="65">
        <v>-1</v>
      </c>
      <c r="J14480" s="18">
        <f t="shared" si="939"/>
        <v>1487.2400000000034</v>
      </c>
      <c r="K14480" s="19" t="str">
        <f t="shared" si="937"/>
        <v>Oct-17</v>
      </c>
      <c r="L14480" s="20">
        <f t="shared" si="940"/>
        <v>14255</v>
      </c>
      <c r="M14480" s="21">
        <f t="shared" si="938"/>
        <v>0.10433111189056496</v>
      </c>
    </row>
    <row r="14481" spans="1:13" x14ac:dyDescent="0.3">
      <c r="A14481" s="139">
        <v>43032</v>
      </c>
      <c r="B14481" s="131" t="s">
        <v>43</v>
      </c>
      <c r="C14481" s="132">
        <v>18.149999999999999</v>
      </c>
      <c r="D14481" s="94"/>
      <c r="E14481" s="131" t="s">
        <v>11992</v>
      </c>
      <c r="F14481" s="132">
        <v>5.5</v>
      </c>
      <c r="G14481" s="95">
        <v>1</v>
      </c>
      <c r="H14481" s="49" t="s">
        <v>11526</v>
      </c>
      <c r="I14481" s="65">
        <v>-1</v>
      </c>
      <c r="J14481" s="18">
        <f t="shared" si="939"/>
        <v>1486.2400000000034</v>
      </c>
      <c r="K14481" s="19" t="str">
        <f t="shared" si="937"/>
        <v>Oct-17</v>
      </c>
      <c r="L14481" s="20">
        <f t="shared" si="940"/>
        <v>14256</v>
      </c>
      <c r="M14481" s="21">
        <f t="shared" si="938"/>
        <v>0.10425364758698116</v>
      </c>
    </row>
    <row r="14482" spans="1:13" x14ac:dyDescent="0.3">
      <c r="A14482" s="116">
        <v>43033</v>
      </c>
      <c r="B14482" s="90" t="s">
        <v>41</v>
      </c>
      <c r="C14482" s="103">
        <v>0.61458333333333337</v>
      </c>
      <c r="D14482" s="94" t="s">
        <v>31</v>
      </c>
      <c r="E14482" s="90" t="s">
        <v>4822</v>
      </c>
      <c r="F14482" s="115">
        <v>3.75</v>
      </c>
      <c r="G14482" s="92">
        <v>1</v>
      </c>
      <c r="H14482" s="90" t="s">
        <v>33</v>
      </c>
      <c r="I14482" s="77">
        <f>IF(H14482="Lost",G14482*-1,IF(H14482="Won",     IF(D14482="E/W",            G14482*(F14482-1)*0.5*1.25,    IF(D14482="place",   G14482*(F14482-1) *0.95,  G14482*(F14482-1) )),            IF(H14482="Placed",     (G14482*-0.5)  + (0.5*G14482*(F14482-1)*0.2),0)         ))</f>
        <v>-1</v>
      </c>
      <c r="J14482" s="18">
        <f t="shared" si="939"/>
        <v>1485.2400000000034</v>
      </c>
      <c r="K14482" s="19" t="str">
        <f t="shared" si="937"/>
        <v>Oct-17</v>
      </c>
      <c r="L14482" s="20">
        <f t="shared" si="940"/>
        <v>14257</v>
      </c>
      <c r="M14482" s="21">
        <f t="shared" si="938"/>
        <v>0.10417619415024222</v>
      </c>
    </row>
    <row r="14483" spans="1:13" x14ac:dyDescent="0.3">
      <c r="A14483" s="116">
        <v>43033</v>
      </c>
      <c r="B14483" s="90" t="s">
        <v>41</v>
      </c>
      <c r="C14483" s="103">
        <v>0.71180555555555547</v>
      </c>
      <c r="D14483" s="94" t="s">
        <v>31</v>
      </c>
      <c r="E14483" s="90" t="s">
        <v>4823</v>
      </c>
      <c r="F14483" s="115">
        <v>3.75</v>
      </c>
      <c r="G14483" s="92">
        <v>1</v>
      </c>
      <c r="H14483" s="90" t="s">
        <v>33</v>
      </c>
      <c r="I14483" s="77">
        <f>IF(H14483="Lost",G14483*-1,IF(H14483="Won",     IF(D14483="E/W",            G14483*(F14483-1)*0.5*1.25,    IF(D14483="place",   G14483*(F14483-1) *0.95,  G14483*(F14483-1) )),            IF(H14483="Placed",     (G14483*-0.5)  + (0.5*G14483*(F14483-1)*0.2),0)         ))</f>
        <v>-1</v>
      </c>
      <c r="J14483" s="18">
        <f t="shared" si="939"/>
        <v>1484.2400000000034</v>
      </c>
      <c r="K14483" s="19" t="str">
        <f t="shared" si="937"/>
        <v>Oct-17</v>
      </c>
      <c r="L14483" s="20">
        <f t="shared" si="940"/>
        <v>14258</v>
      </c>
      <c r="M14483" s="21">
        <f t="shared" si="938"/>
        <v>0.10409875157806169</v>
      </c>
    </row>
    <row r="14484" spans="1:13" x14ac:dyDescent="0.3">
      <c r="A14484" s="116">
        <v>43033</v>
      </c>
      <c r="B14484" s="90" t="s">
        <v>43</v>
      </c>
      <c r="C14484" s="103">
        <v>0.76388888888888884</v>
      </c>
      <c r="D14484" s="94" t="s">
        <v>31</v>
      </c>
      <c r="E14484" s="90" t="s">
        <v>4824</v>
      </c>
      <c r="F14484" s="115">
        <v>4</v>
      </c>
      <c r="G14484" s="92">
        <v>1</v>
      </c>
      <c r="H14484" s="90" t="s">
        <v>33</v>
      </c>
      <c r="I14484" s="77">
        <f>IF(H14484="Lost",G14484*-1,IF(H14484="Won",     IF(D14484="E/W",            G14484*(F14484-1)*0.5*1.25,    IF(D14484="place",   G14484*(F14484-1) *0.95,  G14484*(F14484-1) )),            IF(H14484="Placed",     (G14484*-0.5)  + (0.5*G14484*(F14484-1)*0.2),0)         ))</f>
        <v>-1</v>
      </c>
      <c r="J14484" s="18">
        <f t="shared" si="939"/>
        <v>1483.2400000000034</v>
      </c>
      <c r="K14484" s="19" t="str">
        <f t="shared" si="937"/>
        <v>Oct-17</v>
      </c>
      <c r="L14484" s="20">
        <f t="shared" si="940"/>
        <v>14259</v>
      </c>
      <c r="M14484" s="21">
        <f t="shared" si="938"/>
        <v>0.10402131986815369</v>
      </c>
    </row>
    <row r="14485" spans="1:13" x14ac:dyDescent="0.3">
      <c r="A14485" s="116">
        <v>43033</v>
      </c>
      <c r="B14485" s="90" t="s">
        <v>43</v>
      </c>
      <c r="C14485" s="103">
        <v>0.88888888888888884</v>
      </c>
      <c r="D14485" s="94" t="s">
        <v>31</v>
      </c>
      <c r="E14485" s="90" t="s">
        <v>4825</v>
      </c>
      <c r="F14485" s="115">
        <v>3.75</v>
      </c>
      <c r="G14485" s="92">
        <v>1</v>
      </c>
      <c r="H14485" s="90" t="s">
        <v>42</v>
      </c>
      <c r="I14485" s="77">
        <f>IF(H14485="Lost",G14485*-1,IF(H14485="Won",     IF(D14485="E/W",            G14485*(F14485-1)*0.5*1.25,    IF(D14485="place",   G14485*(F14485-1) *0.95,  G14485*(F14485-1) )),            IF(H14485="Placed",     (G14485*-0.5)  + (0.5*G14485*(F14485-1)*0.2),0)         ))</f>
        <v>2.75</v>
      </c>
      <c r="J14485" s="18">
        <f t="shared" si="939"/>
        <v>1485.9900000000034</v>
      </c>
      <c r="K14485" s="19" t="str">
        <f t="shared" si="937"/>
        <v>Oct-17</v>
      </c>
      <c r="L14485" s="20">
        <f t="shared" si="940"/>
        <v>14260</v>
      </c>
      <c r="M14485" s="21">
        <f t="shared" si="938"/>
        <v>0.10420687237026673</v>
      </c>
    </row>
    <row r="14486" spans="1:13" x14ac:dyDescent="0.3">
      <c r="A14486" s="141">
        <v>43033</v>
      </c>
      <c r="B14486" s="132" t="s">
        <v>41</v>
      </c>
      <c r="C14486" s="132">
        <v>14.1</v>
      </c>
      <c r="D14486" s="94"/>
      <c r="E14486" s="132" t="s">
        <v>11993</v>
      </c>
      <c r="F14486" s="132">
        <v>6</v>
      </c>
      <c r="G14486" s="91">
        <v>1</v>
      </c>
      <c r="H14486" s="49">
        <v>4</v>
      </c>
      <c r="I14486" s="65">
        <v>-1</v>
      </c>
      <c r="J14486" s="18">
        <f t="shared" si="939"/>
        <v>1484.9900000000034</v>
      </c>
      <c r="K14486" s="19" t="str">
        <f t="shared" si="937"/>
        <v>Oct-17</v>
      </c>
      <c r="L14486" s="20">
        <f t="shared" si="940"/>
        <v>14261</v>
      </c>
      <c r="M14486" s="21">
        <f t="shared" si="938"/>
        <v>0.104129443938013</v>
      </c>
    </row>
    <row r="14487" spans="1:13" x14ac:dyDescent="0.3">
      <c r="A14487" s="116">
        <v>43034</v>
      </c>
      <c r="B14487" s="90" t="s">
        <v>69</v>
      </c>
      <c r="C14487" s="103">
        <v>0.59375</v>
      </c>
      <c r="D14487" s="94" t="s">
        <v>31</v>
      </c>
      <c r="E14487" s="90" t="s">
        <v>4703</v>
      </c>
      <c r="F14487" s="115">
        <v>3.5</v>
      </c>
      <c r="G14487" s="92">
        <v>1</v>
      </c>
      <c r="H14487" s="90" t="s">
        <v>33</v>
      </c>
      <c r="I14487" s="77">
        <f>IF(H14487="Lost",G14487*-1,IF(H14487="Won",     IF(D14487="E/W",            G14487*(F14487-1)*0.5*1.25,    IF(D14487="place",   G14487*(F14487-1) *0.95,  G14487*(F14487-1) )),            IF(H14487="Placed",     (G14487*-0.5)  + (0.5*G14487*(F14487-1)*0.2),0)         ))</f>
        <v>-1</v>
      </c>
      <c r="J14487" s="18">
        <f t="shared" si="939"/>
        <v>1483.9900000000034</v>
      </c>
      <c r="K14487" s="19" t="str">
        <f t="shared" si="937"/>
        <v>Oct-17</v>
      </c>
      <c r="L14487" s="20">
        <f t="shared" si="940"/>
        <v>14262</v>
      </c>
      <c r="M14487" s="21">
        <f t="shared" si="938"/>
        <v>0.10405202636376409</v>
      </c>
    </row>
    <row r="14488" spans="1:13" x14ac:dyDescent="0.3">
      <c r="A14488" s="116">
        <v>43034</v>
      </c>
      <c r="B14488" s="90" t="s">
        <v>30</v>
      </c>
      <c r="C14488" s="103">
        <v>0.61111111111111105</v>
      </c>
      <c r="D14488" s="94" t="s">
        <v>31</v>
      </c>
      <c r="E14488" s="90" t="s">
        <v>4826</v>
      </c>
      <c r="F14488" s="115">
        <v>4</v>
      </c>
      <c r="G14488" s="92">
        <v>1</v>
      </c>
      <c r="H14488" s="90" t="s">
        <v>42</v>
      </c>
      <c r="I14488" s="77">
        <f>IF(H14488="Lost",G14488*-1,IF(H14488="Won",     IF(D14488="E/W",            G14488*(F14488-1)*0.5*1.25,    IF(D14488="place",   G14488*(F14488-1) *0.95,  G14488*(F14488-1) )),            IF(H14488="Placed",     (G14488*-0.5)  + (0.5*G14488*(F14488-1)*0.2),0)         ))</f>
        <v>3</v>
      </c>
      <c r="J14488" s="18">
        <f t="shared" si="939"/>
        <v>1486.9900000000034</v>
      </c>
      <c r="K14488" s="19" t="str">
        <f t="shared" si="937"/>
        <v>Oct-17</v>
      </c>
      <c r="L14488" s="20">
        <f t="shared" si="940"/>
        <v>14263</v>
      </c>
      <c r="M14488" s="21">
        <f t="shared" si="938"/>
        <v>0.10425506555423147</v>
      </c>
    </row>
    <row r="14489" spans="1:13" x14ac:dyDescent="0.3">
      <c r="A14489" s="139">
        <v>43034</v>
      </c>
      <c r="B14489" s="131" t="s">
        <v>47</v>
      </c>
      <c r="C14489" s="132">
        <v>17.45</v>
      </c>
      <c r="D14489" s="94"/>
      <c r="E14489" s="131" t="s">
        <v>11994</v>
      </c>
      <c r="F14489" s="132">
        <v>5</v>
      </c>
      <c r="G14489" s="95">
        <v>1</v>
      </c>
      <c r="H14489" s="49" t="s">
        <v>6526</v>
      </c>
      <c r="I14489" s="65">
        <v>4</v>
      </c>
      <c r="J14489" s="18">
        <f t="shared" si="939"/>
        <v>1490.9900000000034</v>
      </c>
      <c r="K14489" s="19" t="str">
        <f t="shared" si="937"/>
        <v>Oct-17</v>
      </c>
      <c r="L14489" s="20">
        <f t="shared" si="940"/>
        <v>14264</v>
      </c>
      <c r="M14489" s="21">
        <f t="shared" si="938"/>
        <v>0.10452818283791387</v>
      </c>
    </row>
    <row r="14490" spans="1:13" x14ac:dyDescent="0.3">
      <c r="A14490" s="116">
        <v>43035</v>
      </c>
      <c r="B14490" s="90" t="s">
        <v>45</v>
      </c>
      <c r="C14490" s="103">
        <v>0.78125</v>
      </c>
      <c r="D14490" s="94" t="s">
        <v>31</v>
      </c>
      <c r="E14490" s="90" t="s">
        <v>4829</v>
      </c>
      <c r="F14490" s="115">
        <v>3.25</v>
      </c>
      <c r="G14490" s="92">
        <v>1</v>
      </c>
      <c r="H14490" s="90" t="s">
        <v>42</v>
      </c>
      <c r="I14490" s="77">
        <f>IF(H14490="Lost",G14490*-1,IF(H14490="Won",     IF(D14490="E/W",            G14490*(F14490-1)*0.5*1.25,    IF(D14490="place",   G14490*(F14490-1) *0.95,  G14490*(F14490-1) )),            IF(H14490="Placed",     (G14490*-0.5)  + (0.5*G14490*(F14490-1)*0.2),0)         ))</f>
        <v>2.25</v>
      </c>
      <c r="J14490" s="18">
        <f t="shared" si="939"/>
        <v>1493.2400000000034</v>
      </c>
      <c r="K14490" s="19" t="str">
        <f t="shared" si="937"/>
        <v>Oct-17</v>
      </c>
      <c r="L14490" s="20">
        <f t="shared" si="940"/>
        <v>14265</v>
      </c>
      <c r="M14490" s="21">
        <f t="shared" si="938"/>
        <v>0.10467858394672298</v>
      </c>
    </row>
    <row r="14491" spans="1:13" x14ac:dyDescent="0.3">
      <c r="A14491" s="116">
        <v>43035</v>
      </c>
      <c r="B14491" s="90" t="s">
        <v>45</v>
      </c>
      <c r="C14491" s="103">
        <v>0.80208333333333337</v>
      </c>
      <c r="D14491" s="94" t="s">
        <v>31</v>
      </c>
      <c r="E14491" s="90" t="s">
        <v>4436</v>
      </c>
      <c r="F14491" s="115">
        <v>2.88</v>
      </c>
      <c r="G14491" s="92">
        <v>1</v>
      </c>
      <c r="H14491" s="90" t="s">
        <v>33</v>
      </c>
      <c r="I14491" s="77">
        <f>IF(H14491="Lost",G14491*-1,IF(H14491="Won",     IF(D14491="E/W",            G14491*(F14491-1)*0.5*1.25,    IF(D14491="place",   G14491*(F14491-1) *0.95,  G14491*(F14491-1) )),            IF(H14491="Placed",     (G14491*-0.5)  + (0.5*G14491*(F14491-1)*0.2),0)         ))</f>
        <v>-1</v>
      </c>
      <c r="J14491" s="18">
        <f t="shared" si="939"/>
        <v>1492.2400000000034</v>
      </c>
      <c r="K14491" s="19" t="str">
        <f t="shared" si="937"/>
        <v>Oct-17</v>
      </c>
      <c r="L14491" s="20">
        <f t="shared" si="940"/>
        <v>14266</v>
      </c>
      <c r="M14491" s="21">
        <f t="shared" si="938"/>
        <v>0.10460114958642951</v>
      </c>
    </row>
    <row r="14492" spans="1:13" x14ac:dyDescent="0.3">
      <c r="A14492" s="141">
        <v>43035</v>
      </c>
      <c r="B14492" s="132" t="s">
        <v>76</v>
      </c>
      <c r="C14492" s="132">
        <v>15.45</v>
      </c>
      <c r="D14492" s="94"/>
      <c r="E14492" s="132" t="s">
        <v>11995</v>
      </c>
      <c r="F14492" s="132">
        <v>5</v>
      </c>
      <c r="G14492" s="91">
        <v>1</v>
      </c>
      <c r="H14492" s="49">
        <v>1</v>
      </c>
      <c r="I14492" s="65">
        <v>4</v>
      </c>
      <c r="J14492" s="18">
        <f t="shared" si="939"/>
        <v>1496.2400000000034</v>
      </c>
      <c r="K14492" s="19" t="str">
        <f t="shared" si="937"/>
        <v>Oct-17</v>
      </c>
      <c r="L14492" s="20">
        <f t="shared" si="940"/>
        <v>14267</v>
      </c>
      <c r="M14492" s="21">
        <f t="shared" si="938"/>
        <v>0.10487418518258944</v>
      </c>
    </row>
    <row r="14493" spans="1:13" x14ac:dyDescent="0.3">
      <c r="A14493" s="141">
        <v>43035</v>
      </c>
      <c r="B14493" s="132" t="s">
        <v>93</v>
      </c>
      <c r="C14493" s="132">
        <v>16.350000000000001</v>
      </c>
      <c r="D14493" s="94"/>
      <c r="E14493" s="132" t="s">
        <v>10733</v>
      </c>
      <c r="F14493" s="132">
        <v>6</v>
      </c>
      <c r="G14493" s="91">
        <v>1</v>
      </c>
      <c r="H14493" s="49">
        <v>2</v>
      </c>
      <c r="I14493" s="65">
        <v>-1</v>
      </c>
      <c r="J14493" s="18">
        <f t="shared" si="939"/>
        <v>1495.2400000000034</v>
      </c>
      <c r="K14493" s="19" t="str">
        <f t="shared" si="937"/>
        <v>Oct-17</v>
      </c>
      <c r="L14493" s="20">
        <f t="shared" si="940"/>
        <v>14268</v>
      </c>
      <c r="M14493" s="21">
        <f t="shared" si="938"/>
        <v>0.10479674796747991</v>
      </c>
    </row>
    <row r="14494" spans="1:13" x14ac:dyDescent="0.3">
      <c r="A14494" s="139">
        <v>43035</v>
      </c>
      <c r="B14494" s="131" t="s">
        <v>45</v>
      </c>
      <c r="C14494" s="132">
        <v>18.149999999999999</v>
      </c>
      <c r="D14494" s="94"/>
      <c r="E14494" s="131" t="s">
        <v>11996</v>
      </c>
      <c r="F14494" s="132">
        <v>4.33</v>
      </c>
      <c r="G14494" s="95">
        <v>1</v>
      </c>
      <c r="H14494" s="49" t="s">
        <v>11526</v>
      </c>
      <c r="I14494" s="65">
        <v>-1</v>
      </c>
      <c r="J14494" s="18">
        <f t="shared" si="939"/>
        <v>1494.2400000000034</v>
      </c>
      <c r="K14494" s="19" t="str">
        <f t="shared" si="937"/>
        <v>Oct-17</v>
      </c>
      <c r="L14494" s="20">
        <f t="shared" si="940"/>
        <v>14269</v>
      </c>
      <c r="M14494" s="21">
        <f t="shared" si="938"/>
        <v>0.10471932160627959</v>
      </c>
    </row>
    <row r="14495" spans="1:13" x14ac:dyDescent="0.3">
      <c r="A14495" s="139">
        <v>43035</v>
      </c>
      <c r="B14495" s="131" t="s">
        <v>45</v>
      </c>
      <c r="C14495" s="132">
        <v>18.45</v>
      </c>
      <c r="D14495" s="94"/>
      <c r="E14495" s="131" t="s">
        <v>11997</v>
      </c>
      <c r="F14495" s="132">
        <v>5</v>
      </c>
      <c r="G14495" s="95">
        <v>1</v>
      </c>
      <c r="H14495" s="49" t="s">
        <v>11526</v>
      </c>
      <c r="I14495" s="65">
        <v>-1</v>
      </c>
      <c r="J14495" s="18">
        <f t="shared" si="939"/>
        <v>1493.2400000000034</v>
      </c>
      <c r="K14495" s="19" t="str">
        <f t="shared" si="937"/>
        <v>Oct-17</v>
      </c>
      <c r="L14495" s="20">
        <f t="shared" si="940"/>
        <v>14270</v>
      </c>
      <c r="M14495" s="21">
        <f t="shared" si="938"/>
        <v>0.10464190609670662</v>
      </c>
    </row>
    <row r="14496" spans="1:13" x14ac:dyDescent="0.3">
      <c r="A14496" s="139">
        <v>43035</v>
      </c>
      <c r="B14496" s="131" t="s">
        <v>45</v>
      </c>
      <c r="C14496" s="132">
        <v>20.45</v>
      </c>
      <c r="D14496" s="94"/>
      <c r="E14496" s="131" t="s">
        <v>3823</v>
      </c>
      <c r="F14496" s="132">
        <v>4.5</v>
      </c>
      <c r="G14496" s="95">
        <v>1</v>
      </c>
      <c r="H14496" s="49" t="s">
        <v>11526</v>
      </c>
      <c r="I14496" s="65">
        <v>-1</v>
      </c>
      <c r="J14496" s="18">
        <f t="shared" si="939"/>
        <v>1492.2400000000034</v>
      </c>
      <c r="K14496" s="19" t="str">
        <f t="shared" si="937"/>
        <v>Oct-17</v>
      </c>
      <c r="L14496" s="20">
        <f t="shared" si="940"/>
        <v>14271</v>
      </c>
      <c r="M14496" s="21">
        <f t="shared" si="938"/>
        <v>0.10456450143647981</v>
      </c>
    </row>
    <row r="14497" spans="1:13" x14ac:dyDescent="0.3">
      <c r="A14497" s="116">
        <v>43036</v>
      </c>
      <c r="B14497" s="90" t="s">
        <v>93</v>
      </c>
      <c r="C14497" s="103">
        <v>0.71180555555555547</v>
      </c>
      <c r="D14497" s="94" t="s">
        <v>31</v>
      </c>
      <c r="E14497" s="90" t="s">
        <v>4830</v>
      </c>
      <c r="F14497" s="115">
        <v>4</v>
      </c>
      <c r="G14497" s="92">
        <v>1</v>
      </c>
      <c r="H14497" s="90" t="s">
        <v>33</v>
      </c>
      <c r="I14497" s="77">
        <f>IF(H14497="Lost",G14497*-1,IF(H14497="Won",     IF(D14497="E/W",            G14497*(F14497-1)*0.5*1.25,    IF(D14497="place",   G14497*(F14497-1) *0.95,  G14497*(F14497-1) )),            IF(H14497="Placed",     (G14497*-0.5)  + (0.5*G14497*(F14497-1)*0.2),0)         ))</f>
        <v>-1</v>
      </c>
      <c r="J14497" s="18">
        <f t="shared" si="939"/>
        <v>1491.2400000000034</v>
      </c>
      <c r="K14497" s="19" t="str">
        <f t="shared" si="937"/>
        <v>Oct-17</v>
      </c>
      <c r="L14497" s="20">
        <f t="shared" si="940"/>
        <v>14272</v>
      </c>
      <c r="M14497" s="21">
        <f t="shared" si="938"/>
        <v>0.10448710762331863</v>
      </c>
    </row>
    <row r="14498" spans="1:13" x14ac:dyDescent="0.3">
      <c r="A14498" s="116">
        <v>43036</v>
      </c>
      <c r="B14498" s="90" t="s">
        <v>45</v>
      </c>
      <c r="C14498" s="103">
        <v>0.73958333333333337</v>
      </c>
      <c r="D14498" s="94" t="s">
        <v>31</v>
      </c>
      <c r="E14498" s="90" t="s">
        <v>4788</v>
      </c>
      <c r="F14498" s="115">
        <v>3.5</v>
      </c>
      <c r="G14498" s="92">
        <v>1</v>
      </c>
      <c r="H14498" s="90" t="s">
        <v>33</v>
      </c>
      <c r="I14498" s="77">
        <f>IF(H14498="Lost",G14498*-1,IF(H14498="Won",     IF(D14498="E/W",            G14498*(F14498-1)*0.5*1.25,    IF(D14498="place",   G14498*(F14498-1) *0.95,  G14498*(F14498-1) )),            IF(H14498="Placed",     (G14498*-0.5)  + (0.5*G14498*(F14498-1)*0.2),0)         ))</f>
        <v>-1</v>
      </c>
      <c r="J14498" s="18">
        <f t="shared" si="939"/>
        <v>1490.2400000000034</v>
      </c>
      <c r="K14498" s="19" t="str">
        <f t="shared" si="937"/>
        <v>Oct-17</v>
      </c>
      <c r="L14498" s="20">
        <f t="shared" si="940"/>
        <v>14273</v>
      </c>
      <c r="M14498" s="21">
        <f t="shared" si="938"/>
        <v>0.10440972465494314</v>
      </c>
    </row>
    <row r="14499" spans="1:13" x14ac:dyDescent="0.3">
      <c r="A14499" s="116">
        <v>43036</v>
      </c>
      <c r="B14499" s="90" t="s">
        <v>45</v>
      </c>
      <c r="C14499" s="103">
        <v>0.82291666666666663</v>
      </c>
      <c r="D14499" s="94" t="s">
        <v>31</v>
      </c>
      <c r="E14499" s="90" t="s">
        <v>4831</v>
      </c>
      <c r="F14499" s="115">
        <v>3.25</v>
      </c>
      <c r="G14499" s="92">
        <v>1</v>
      </c>
      <c r="H14499" s="90" t="s">
        <v>42</v>
      </c>
      <c r="I14499" s="77">
        <f>IF(H14499="Lost",G14499*-1,IF(H14499="Won",     IF(D14499="E/W",            G14499*(F14499-1)*0.5*1.25,    IF(D14499="place",   G14499*(F14499-1) *0.95,  G14499*(F14499-1) )),            IF(H14499="Placed",     (G14499*-0.5)  + (0.5*G14499*(F14499-1)*0.2),0)         ))</f>
        <v>2.25</v>
      </c>
      <c r="J14499" s="18">
        <f t="shared" si="939"/>
        <v>1492.4900000000034</v>
      </c>
      <c r="K14499" s="19" t="str">
        <f t="shared" si="937"/>
        <v>Oct-17</v>
      </c>
      <c r="L14499" s="20">
        <f t="shared" si="940"/>
        <v>14274</v>
      </c>
      <c r="M14499" s="21">
        <f t="shared" si="938"/>
        <v>0.10456003923217062</v>
      </c>
    </row>
    <row r="14500" spans="1:13" x14ac:dyDescent="0.3">
      <c r="A14500" s="141">
        <v>43036</v>
      </c>
      <c r="B14500" s="132" t="s">
        <v>44</v>
      </c>
      <c r="C14500" s="132">
        <v>15.25</v>
      </c>
      <c r="D14500" s="94"/>
      <c r="E14500" s="132" t="s">
        <v>11998</v>
      </c>
      <c r="F14500" s="132">
        <v>4.5</v>
      </c>
      <c r="G14500" s="91">
        <v>1</v>
      </c>
      <c r="H14500" s="49">
        <v>4</v>
      </c>
      <c r="I14500" s="65">
        <v>-1</v>
      </c>
      <c r="J14500" s="18">
        <f t="shared" si="939"/>
        <v>1491.4900000000034</v>
      </c>
      <c r="K14500" s="19" t="str">
        <f t="shared" si="937"/>
        <v>Oct-17</v>
      </c>
      <c r="L14500" s="20">
        <f t="shared" si="940"/>
        <v>14275</v>
      </c>
      <c r="M14500" s="21">
        <f t="shared" si="938"/>
        <v>0.10448266199649761</v>
      </c>
    </row>
    <row r="14501" spans="1:13" x14ac:dyDescent="0.3">
      <c r="A14501" s="141">
        <v>43036</v>
      </c>
      <c r="B14501" s="132" t="s">
        <v>76</v>
      </c>
      <c r="C14501" s="132">
        <v>17.3</v>
      </c>
      <c r="D14501" s="94"/>
      <c r="E14501" s="132" t="s">
        <v>11999</v>
      </c>
      <c r="F14501" s="132">
        <v>4.5</v>
      </c>
      <c r="G14501" s="91">
        <v>1</v>
      </c>
      <c r="H14501" s="49">
        <v>2</v>
      </c>
      <c r="I14501" s="65">
        <v>-1</v>
      </c>
      <c r="J14501" s="18">
        <f t="shared" si="939"/>
        <v>1490.4900000000034</v>
      </c>
      <c r="K14501" s="19" t="str">
        <f t="shared" si="937"/>
        <v>Oct-17</v>
      </c>
      <c r="L14501" s="20">
        <f t="shared" si="940"/>
        <v>14276</v>
      </c>
      <c r="M14501" s="21">
        <f t="shared" si="938"/>
        <v>0.10440529560100893</v>
      </c>
    </row>
    <row r="14502" spans="1:13" x14ac:dyDescent="0.3">
      <c r="A14502" s="141">
        <v>43038</v>
      </c>
      <c r="B14502" s="132" t="s">
        <v>71</v>
      </c>
      <c r="C14502" s="132">
        <v>12.3</v>
      </c>
      <c r="D14502" s="94"/>
      <c r="E14502" s="132" t="s">
        <v>12000</v>
      </c>
      <c r="F14502" s="132">
        <v>5</v>
      </c>
      <c r="G14502" s="91">
        <v>1</v>
      </c>
      <c r="H14502" s="49">
        <v>1</v>
      </c>
      <c r="I14502" s="65">
        <v>4</v>
      </c>
      <c r="J14502" s="18">
        <f t="shared" si="939"/>
        <v>1494.4900000000034</v>
      </c>
      <c r="K14502" s="19" t="str">
        <f t="shared" si="937"/>
        <v>Oct-17</v>
      </c>
      <c r="L14502" s="20">
        <f t="shared" si="940"/>
        <v>14277</v>
      </c>
      <c r="M14502" s="21">
        <f t="shared" si="938"/>
        <v>0.10467815367374123</v>
      </c>
    </row>
    <row r="14503" spans="1:13" x14ac:dyDescent="0.3">
      <c r="A14503" s="141">
        <v>43038</v>
      </c>
      <c r="B14503" s="132" t="s">
        <v>49</v>
      </c>
      <c r="C14503" s="132">
        <v>14.4</v>
      </c>
      <c r="D14503" s="94"/>
      <c r="E14503" s="132" t="s">
        <v>12001</v>
      </c>
      <c r="F14503" s="132">
        <v>6</v>
      </c>
      <c r="G14503" s="91">
        <v>1</v>
      </c>
      <c r="H14503" s="49" t="s">
        <v>6103</v>
      </c>
      <c r="I14503" s="65">
        <v>-1</v>
      </c>
      <c r="J14503" s="18">
        <f t="shared" si="939"/>
        <v>1493.4900000000034</v>
      </c>
      <c r="K14503" s="19" t="str">
        <f t="shared" si="937"/>
        <v>Oct-17</v>
      </c>
      <c r="L14503" s="20">
        <f t="shared" si="940"/>
        <v>14278</v>
      </c>
      <c r="M14503" s="21">
        <f t="shared" si="938"/>
        <v>0.10460078442358897</v>
      </c>
    </row>
    <row r="14504" spans="1:13" x14ac:dyDescent="0.3">
      <c r="A14504" s="116">
        <v>43039</v>
      </c>
      <c r="B14504" s="90" t="s">
        <v>61</v>
      </c>
      <c r="C14504" s="103">
        <v>0.54513888888888895</v>
      </c>
      <c r="D14504" s="94" t="s">
        <v>31</v>
      </c>
      <c r="E14504" s="90" t="s">
        <v>4832</v>
      </c>
      <c r="F14504" s="115">
        <v>4</v>
      </c>
      <c r="G14504" s="92">
        <v>1</v>
      </c>
      <c r="H14504" s="90" t="s">
        <v>42</v>
      </c>
      <c r="I14504" s="77">
        <f>IF(H14504="Lost",G14504*-1,IF(H14504="Won",     IF(D14504="E/W",            G14504*(F14504-1)*0.5*1.25,    IF(D14504="place",   G14504*(F14504-1) *0.95,  G14504*(F14504-1) )),            IF(H14504="Placed",     (G14504*-0.5)  + (0.5*G14504*(F14504-1)*0.2),0)         ))</f>
        <v>3</v>
      </c>
      <c r="J14504" s="18">
        <f t="shared" si="939"/>
        <v>1496.4900000000034</v>
      </c>
      <c r="K14504" s="19" t="str">
        <f t="shared" si="937"/>
        <v>Oct-17</v>
      </c>
      <c r="L14504" s="20">
        <f t="shared" si="940"/>
        <v>14279</v>
      </c>
      <c r="M14504" s="21">
        <f t="shared" si="938"/>
        <v>0.10480355767210613</v>
      </c>
    </row>
    <row r="14505" spans="1:13" x14ac:dyDescent="0.3">
      <c r="A14505" s="116">
        <v>43039</v>
      </c>
      <c r="B14505" s="90" t="s">
        <v>61</v>
      </c>
      <c r="C14505" s="103">
        <v>0.63541666666666663</v>
      </c>
      <c r="D14505" s="94" t="s">
        <v>31</v>
      </c>
      <c r="E14505" s="90" t="s">
        <v>4833</v>
      </c>
      <c r="F14505" s="115">
        <v>4</v>
      </c>
      <c r="G14505" s="92">
        <v>1</v>
      </c>
      <c r="H14505" s="90" t="s">
        <v>42</v>
      </c>
      <c r="I14505" s="77">
        <f>IF(H14505="Lost",G14505*-1,IF(H14505="Won",     IF(D14505="E/W",            G14505*(F14505-1)*0.5*1.25,    IF(D14505="place",   G14505*(F14505-1) *0.95,  G14505*(F14505-1) )),            IF(H14505="Placed",     (G14505*-0.5)  + (0.5*G14505*(F14505-1)*0.2),0)         ))</f>
        <v>3</v>
      </c>
      <c r="J14505" s="18">
        <f t="shared" si="939"/>
        <v>1499.4900000000034</v>
      </c>
      <c r="K14505" s="19" t="str">
        <f t="shared" si="937"/>
        <v>Oct-17</v>
      </c>
      <c r="L14505" s="20">
        <f t="shared" si="940"/>
        <v>14280</v>
      </c>
      <c r="M14505" s="21">
        <f t="shared" si="938"/>
        <v>0.10500630252100865</v>
      </c>
    </row>
    <row r="14506" spans="1:13" x14ac:dyDescent="0.3">
      <c r="A14506" s="141">
        <v>43039</v>
      </c>
      <c r="B14506" s="132" t="s">
        <v>123</v>
      </c>
      <c r="C14506" s="132">
        <v>14</v>
      </c>
      <c r="D14506" s="94"/>
      <c r="E14506" s="132" t="s">
        <v>12002</v>
      </c>
      <c r="F14506" s="132">
        <v>5</v>
      </c>
      <c r="G14506" s="91">
        <v>1</v>
      </c>
      <c r="H14506" s="49">
        <v>5</v>
      </c>
      <c r="I14506" s="65">
        <v>-1</v>
      </c>
      <c r="J14506" s="18">
        <f t="shared" si="939"/>
        <v>1498.4900000000034</v>
      </c>
      <c r="K14506" s="19" t="str">
        <f t="shared" si="937"/>
        <v>Oct-17</v>
      </c>
      <c r="L14506" s="20">
        <f t="shared" si="940"/>
        <v>14281</v>
      </c>
      <c r="M14506" s="21">
        <f t="shared" si="938"/>
        <v>0.10492892654576035</v>
      </c>
    </row>
    <row r="14507" spans="1:13" x14ac:dyDescent="0.3">
      <c r="A14507" s="141">
        <v>43039</v>
      </c>
      <c r="B14507" s="132" t="s">
        <v>123</v>
      </c>
      <c r="C14507" s="132">
        <v>14.3</v>
      </c>
      <c r="D14507" s="94"/>
      <c r="E14507" s="132" t="s">
        <v>12003</v>
      </c>
      <c r="F14507" s="132">
        <v>4.33</v>
      </c>
      <c r="G14507" s="91">
        <v>1</v>
      </c>
      <c r="H14507" s="49">
        <v>2</v>
      </c>
      <c r="I14507" s="65">
        <v>-1</v>
      </c>
      <c r="J14507" s="18">
        <f t="shared" si="939"/>
        <v>1497.4900000000034</v>
      </c>
      <c r="K14507" s="19" t="str">
        <f t="shared" si="937"/>
        <v>Oct-17</v>
      </c>
      <c r="L14507" s="20">
        <f t="shared" si="940"/>
        <v>14282</v>
      </c>
      <c r="M14507" s="21">
        <f t="shared" si="938"/>
        <v>0.10485156140596578</v>
      </c>
    </row>
    <row r="14508" spans="1:13" x14ac:dyDescent="0.3">
      <c r="A14508" s="141">
        <v>43039</v>
      </c>
      <c r="B14508" s="132" t="s">
        <v>130</v>
      </c>
      <c r="C14508" s="132">
        <v>16.3</v>
      </c>
      <c r="D14508" s="94"/>
      <c r="E14508" s="132" t="s">
        <v>12004</v>
      </c>
      <c r="F14508" s="132">
        <v>4.5</v>
      </c>
      <c r="G14508" s="91">
        <v>1</v>
      </c>
      <c r="H14508" s="49">
        <v>1</v>
      </c>
      <c r="I14508" s="65">
        <v>3.5</v>
      </c>
      <c r="J14508" s="18">
        <f t="shared" si="939"/>
        <v>1500.9900000000034</v>
      </c>
      <c r="K14508" s="19" t="str">
        <f t="shared" si="937"/>
        <v>Oct-17</v>
      </c>
      <c r="L14508" s="20">
        <f t="shared" si="940"/>
        <v>14283</v>
      </c>
      <c r="M14508" s="21">
        <f t="shared" si="938"/>
        <v>0.10508926696072278</v>
      </c>
    </row>
    <row r="14509" spans="1:13" x14ac:dyDescent="0.3">
      <c r="A14509" s="139">
        <v>43039</v>
      </c>
      <c r="B14509" s="131" t="s">
        <v>45</v>
      </c>
      <c r="C14509" s="132">
        <v>17.399999999999999</v>
      </c>
      <c r="D14509" s="94"/>
      <c r="E14509" s="131" t="s">
        <v>12005</v>
      </c>
      <c r="F14509" s="132">
        <v>5</v>
      </c>
      <c r="G14509" s="95">
        <v>1</v>
      </c>
      <c r="H14509" s="49" t="s">
        <v>11526</v>
      </c>
      <c r="I14509" s="65">
        <v>-1</v>
      </c>
      <c r="J14509" s="18">
        <f t="shared" si="939"/>
        <v>1499.9900000000034</v>
      </c>
      <c r="K14509" s="19" t="str">
        <f t="shared" si="937"/>
        <v>Oct-17</v>
      </c>
      <c r="L14509" s="20">
        <f t="shared" si="940"/>
        <v>14284</v>
      </c>
      <c r="M14509" s="21">
        <f t="shared" si="938"/>
        <v>0.10501190142817161</v>
      </c>
    </row>
    <row r="14510" spans="1:13" x14ac:dyDescent="0.3">
      <c r="A14510" s="139">
        <v>43039</v>
      </c>
      <c r="B14510" s="131" t="s">
        <v>45</v>
      </c>
      <c r="C14510" s="132">
        <v>18.100000000000001</v>
      </c>
      <c r="D14510" s="94"/>
      <c r="E14510" s="131" t="s">
        <v>12006</v>
      </c>
      <c r="F14510" s="132">
        <v>5</v>
      </c>
      <c r="G14510" s="95">
        <v>1</v>
      </c>
      <c r="H14510" s="49" t="s">
        <v>11526</v>
      </c>
      <c r="I14510" s="65">
        <v>-1</v>
      </c>
      <c r="J14510" s="18">
        <f t="shared" si="939"/>
        <v>1498.9900000000034</v>
      </c>
      <c r="K14510" s="19" t="str">
        <f t="shared" si="937"/>
        <v>Oct-17</v>
      </c>
      <c r="L14510" s="20">
        <f t="shared" si="940"/>
        <v>14285</v>
      </c>
      <c r="M14510" s="21">
        <f t="shared" si="938"/>
        <v>0.10493454672733661</v>
      </c>
    </row>
    <row r="14511" spans="1:13" x14ac:dyDescent="0.3">
      <c r="A14511" s="139">
        <v>43039</v>
      </c>
      <c r="B14511" s="131" t="s">
        <v>45</v>
      </c>
      <c r="C14511" s="132">
        <v>18.100000000000001</v>
      </c>
      <c r="D14511" s="94"/>
      <c r="E14511" s="131" t="s">
        <v>3255</v>
      </c>
      <c r="F14511" s="132">
        <v>4.5</v>
      </c>
      <c r="G14511" s="95">
        <v>1</v>
      </c>
      <c r="H14511" s="49" t="s">
        <v>6518</v>
      </c>
      <c r="I14511" s="65">
        <v>-1</v>
      </c>
      <c r="J14511" s="18">
        <f t="shared" si="939"/>
        <v>1497.9900000000034</v>
      </c>
      <c r="K14511" s="19" t="str">
        <f t="shared" si="937"/>
        <v>Oct-17</v>
      </c>
      <c r="L14511" s="20">
        <f t="shared" si="940"/>
        <v>14286</v>
      </c>
      <c r="M14511" s="21">
        <f t="shared" si="938"/>
        <v>0.10485720285594312</v>
      </c>
    </row>
    <row r="14512" spans="1:13" x14ac:dyDescent="0.3">
      <c r="A14512" s="116">
        <v>43040</v>
      </c>
      <c r="B14512" s="90" t="s">
        <v>63</v>
      </c>
      <c r="C14512" s="103">
        <v>0.625</v>
      </c>
      <c r="D14512" s="94" t="s">
        <v>31</v>
      </c>
      <c r="E14512" s="90" t="s">
        <v>4220</v>
      </c>
      <c r="F14512" s="115">
        <v>3.75</v>
      </c>
      <c r="G14512" s="92">
        <v>1</v>
      </c>
      <c r="H14512" s="90" t="s">
        <v>33</v>
      </c>
      <c r="I14512" s="77">
        <f>IF(H14512="Lost",G14512*-1,IF(H14512="Won",     IF(D14512="E/W",            G14512*(F14512-1)*0.5*1.25,    IF(D14512="place",   G14512*(F14512-1) *0.95,  G14512*(F14512-1) )),            IF(H14512="Placed",     (G14512*-0.5)  + (0.5*G14512*(F14512-1)*0.2),0)         ))</f>
        <v>-1</v>
      </c>
      <c r="J14512" s="18">
        <f t="shared" si="939"/>
        <v>1496.9900000000034</v>
      </c>
      <c r="K14512" s="19" t="str">
        <f t="shared" si="937"/>
        <v>Nov-17</v>
      </c>
      <c r="L14512" s="20">
        <f t="shared" si="940"/>
        <v>14287</v>
      </c>
      <c r="M14512" s="21">
        <f t="shared" si="938"/>
        <v>0.10477986981171719</v>
      </c>
    </row>
    <row r="14513" spans="1:13" x14ac:dyDescent="0.3">
      <c r="A14513" s="116">
        <v>43040</v>
      </c>
      <c r="B14513" s="90" t="s">
        <v>43</v>
      </c>
      <c r="C14513" s="103">
        <v>0.72569444444444453</v>
      </c>
      <c r="D14513" s="94" t="s">
        <v>31</v>
      </c>
      <c r="E14513" s="90" t="s">
        <v>4834</v>
      </c>
      <c r="F14513" s="115">
        <v>3</v>
      </c>
      <c r="G14513" s="93">
        <v>1</v>
      </c>
      <c r="H14513" s="90" t="s">
        <v>33</v>
      </c>
      <c r="I14513" s="77">
        <f>IF(H14513="Lost",G14513*-1,IF(H14513="Won",     IF(D14513="E/W",            G14513*(F14513-1)*0.5*1.25,    IF(D14513="place",   G14513*(F14513-1) *0.95,  G14513*(F14513-1) )),            IF(H14513="Placed",     (G14513*-0.5)  + (0.5*G14513*(F14513-1)*0.2),0)         ))</f>
        <v>-1</v>
      </c>
      <c r="J14513" s="18">
        <f t="shared" si="939"/>
        <v>1495.9900000000034</v>
      </c>
      <c r="K14513" s="19" t="str">
        <f t="shared" si="937"/>
        <v>Nov-17</v>
      </c>
      <c r="L14513" s="20">
        <f t="shared" si="940"/>
        <v>14288</v>
      </c>
      <c r="M14513" s="21">
        <f t="shared" si="938"/>
        <v>0.10470254759238545</v>
      </c>
    </row>
    <row r="14514" spans="1:13" x14ac:dyDescent="0.3">
      <c r="A14514" s="116">
        <v>43040</v>
      </c>
      <c r="B14514" s="90" t="s">
        <v>43</v>
      </c>
      <c r="C14514" s="103">
        <v>0.74652777777777779</v>
      </c>
      <c r="D14514" s="94" t="s">
        <v>31</v>
      </c>
      <c r="E14514" s="90" t="s">
        <v>4835</v>
      </c>
      <c r="F14514" s="115">
        <v>3.5</v>
      </c>
      <c r="G14514" s="92">
        <v>1</v>
      </c>
      <c r="H14514" s="90" t="s">
        <v>33</v>
      </c>
      <c r="I14514" s="77">
        <f>IF(H14514="Lost",G14514*-1,IF(H14514="Won",     IF(D14514="E/W",            G14514*(F14514-1)*0.5*1.25,    IF(D14514="place",   G14514*(F14514-1) *0.95,  G14514*(F14514-1) )),            IF(H14514="Placed",     (G14514*-0.5)  + (0.5*G14514*(F14514-1)*0.2),0)         ))</f>
        <v>-1</v>
      </c>
      <c r="J14514" s="18">
        <f t="shared" si="939"/>
        <v>1494.9900000000034</v>
      </c>
      <c r="K14514" s="19" t="str">
        <f t="shared" si="937"/>
        <v>Nov-17</v>
      </c>
      <c r="L14514" s="20">
        <f t="shared" si="940"/>
        <v>14289</v>
      </c>
      <c r="M14514" s="21">
        <f t="shared" si="938"/>
        <v>0.10462523619567524</v>
      </c>
    </row>
    <row r="14515" spans="1:13" x14ac:dyDescent="0.3">
      <c r="A14515" s="141">
        <v>43040</v>
      </c>
      <c r="B14515" s="132" t="s">
        <v>79</v>
      </c>
      <c r="C14515" s="132">
        <v>14.4</v>
      </c>
      <c r="D14515" s="94"/>
      <c r="E14515" s="132" t="s">
        <v>8806</v>
      </c>
      <c r="F14515" s="132">
        <v>5</v>
      </c>
      <c r="G14515" s="91">
        <v>1</v>
      </c>
      <c r="H14515" s="49" t="s">
        <v>6103</v>
      </c>
      <c r="I14515" s="65">
        <v>-1</v>
      </c>
      <c r="J14515" s="18">
        <f t="shared" si="939"/>
        <v>1493.9900000000034</v>
      </c>
      <c r="K14515" s="19" t="str">
        <f t="shared" si="937"/>
        <v>Nov-17</v>
      </c>
      <c r="L14515" s="20">
        <f t="shared" si="940"/>
        <v>14290</v>
      </c>
      <c r="M14515" s="21">
        <f t="shared" si="938"/>
        <v>0.10454793561931444</v>
      </c>
    </row>
    <row r="14516" spans="1:13" x14ac:dyDescent="0.3">
      <c r="A14516" s="141">
        <v>43040</v>
      </c>
      <c r="B14516" s="132" t="s">
        <v>63</v>
      </c>
      <c r="C14516" s="132">
        <v>15.3</v>
      </c>
      <c r="D14516" s="94"/>
      <c r="E14516" s="132" t="s">
        <v>5596</v>
      </c>
      <c r="F14516" s="132">
        <v>4.5</v>
      </c>
      <c r="G14516" s="91">
        <v>1</v>
      </c>
      <c r="H14516" s="49">
        <v>6</v>
      </c>
      <c r="I14516" s="65">
        <v>-1</v>
      </c>
      <c r="J14516" s="18">
        <f t="shared" si="939"/>
        <v>1492.9900000000034</v>
      </c>
      <c r="K14516" s="19" t="str">
        <f t="shared" si="937"/>
        <v>Nov-17</v>
      </c>
      <c r="L14516" s="20">
        <f t="shared" si="940"/>
        <v>14291</v>
      </c>
      <c r="M14516" s="21">
        <f t="shared" si="938"/>
        <v>0.10447064586103166</v>
      </c>
    </row>
    <row r="14517" spans="1:13" x14ac:dyDescent="0.3">
      <c r="A14517" s="141">
        <v>43040</v>
      </c>
      <c r="B14517" s="132" t="s">
        <v>103</v>
      </c>
      <c r="C14517" s="132">
        <v>16.2</v>
      </c>
      <c r="D14517" s="94"/>
      <c r="E14517" s="132" t="s">
        <v>4846</v>
      </c>
      <c r="F14517" s="132">
        <v>6</v>
      </c>
      <c r="G14517" s="91">
        <v>1</v>
      </c>
      <c r="H14517" s="49">
        <v>2</v>
      </c>
      <c r="I14517" s="65">
        <v>-1</v>
      </c>
      <c r="J14517" s="18">
        <f t="shared" si="939"/>
        <v>1491.9900000000034</v>
      </c>
      <c r="K14517" s="19" t="str">
        <f t="shared" si="937"/>
        <v>Nov-17</v>
      </c>
      <c r="L14517" s="20">
        <f t="shared" si="940"/>
        <v>14292</v>
      </c>
      <c r="M14517" s="21">
        <f t="shared" si="938"/>
        <v>0.10439336691855608</v>
      </c>
    </row>
    <row r="14518" spans="1:13" x14ac:dyDescent="0.3">
      <c r="A14518" s="139">
        <v>43040</v>
      </c>
      <c r="B14518" s="131" t="s">
        <v>43</v>
      </c>
      <c r="C14518" s="132">
        <v>16.25</v>
      </c>
      <c r="D14518" s="94"/>
      <c r="E14518" s="131" t="s">
        <v>12007</v>
      </c>
      <c r="F14518" s="132">
        <v>5</v>
      </c>
      <c r="G14518" s="95">
        <v>1</v>
      </c>
      <c r="H14518" s="49" t="s">
        <v>6518</v>
      </c>
      <c r="I14518" s="65">
        <v>-1</v>
      </c>
      <c r="J14518" s="18">
        <f t="shared" si="939"/>
        <v>1490.9900000000034</v>
      </c>
      <c r="K14518" s="19" t="str">
        <f t="shared" si="937"/>
        <v>Nov-17</v>
      </c>
      <c r="L14518" s="20">
        <f t="shared" si="940"/>
        <v>14293</v>
      </c>
      <c r="M14518" s="21">
        <f t="shared" si="938"/>
        <v>0.10431609878961753</v>
      </c>
    </row>
    <row r="14519" spans="1:13" x14ac:dyDescent="0.3">
      <c r="A14519" s="116">
        <v>43041</v>
      </c>
      <c r="B14519" s="90" t="s">
        <v>29</v>
      </c>
      <c r="C14519" s="103">
        <v>0.55555555555555558</v>
      </c>
      <c r="D14519" s="94" t="s">
        <v>31</v>
      </c>
      <c r="E14519" s="90" t="s">
        <v>4836</v>
      </c>
      <c r="F14519" s="115">
        <v>3</v>
      </c>
      <c r="G14519" s="92">
        <v>1</v>
      </c>
      <c r="H14519" s="90" t="s">
        <v>33</v>
      </c>
      <c r="I14519" s="77">
        <f>IF(H14519="Lost",G14519*-1,IF(H14519="Won",     IF(D14519="E/W",            G14519*(F14519-1)*0.5*1.25,    IF(D14519="place",   G14519*(F14519-1) *0.95,  G14519*(F14519-1) )),            IF(H14519="Placed",     (G14519*-0.5)  + (0.5*G14519*(F14519-1)*0.2),0)         ))</f>
        <v>-1</v>
      </c>
      <c r="J14519" s="18">
        <f t="shared" si="939"/>
        <v>1489.9900000000034</v>
      </c>
      <c r="K14519" s="19" t="str">
        <f t="shared" si="937"/>
        <v>Nov-17</v>
      </c>
      <c r="L14519" s="20">
        <f t="shared" si="940"/>
        <v>14294</v>
      </c>
      <c r="M14519" s="21">
        <f t="shared" si="938"/>
        <v>0.10423884147194651</v>
      </c>
    </row>
    <row r="14520" spans="1:13" x14ac:dyDescent="0.3">
      <c r="A14520" s="116">
        <v>43041</v>
      </c>
      <c r="B14520" s="90" t="s">
        <v>29</v>
      </c>
      <c r="C14520" s="103">
        <v>0.66666666666666663</v>
      </c>
      <c r="D14520" s="94" t="s">
        <v>31</v>
      </c>
      <c r="E14520" s="90" t="s">
        <v>4837</v>
      </c>
      <c r="F14520" s="115">
        <v>3.25</v>
      </c>
      <c r="G14520" s="92">
        <v>1</v>
      </c>
      <c r="H14520" s="90" t="s">
        <v>33</v>
      </c>
      <c r="I14520" s="77">
        <f>IF(H14520="Lost",G14520*-1,IF(H14520="Won",     IF(D14520="E/W",            G14520*(F14520-1)*0.5*1.25,    IF(D14520="place",   G14520*(F14520-1) *0.95,  G14520*(F14520-1) )),            IF(H14520="Placed",     (G14520*-0.5)  + (0.5*G14520*(F14520-1)*0.2),0)         ))</f>
        <v>-1</v>
      </c>
      <c r="J14520" s="18">
        <f t="shared" si="939"/>
        <v>1488.9900000000034</v>
      </c>
      <c r="K14520" s="19" t="str">
        <f t="shared" si="937"/>
        <v>Nov-17</v>
      </c>
      <c r="L14520" s="20">
        <f t="shared" si="940"/>
        <v>14295</v>
      </c>
      <c r="M14520" s="21">
        <f t="shared" si="938"/>
        <v>0.10416159496327411</v>
      </c>
    </row>
    <row r="14521" spans="1:13" x14ac:dyDescent="0.3">
      <c r="A14521" s="116">
        <v>43042</v>
      </c>
      <c r="B14521" s="90" t="s">
        <v>98</v>
      </c>
      <c r="C14521" s="103">
        <v>0.56597222222222221</v>
      </c>
      <c r="D14521" s="94" t="s">
        <v>31</v>
      </c>
      <c r="E14521" s="90" t="s">
        <v>4838</v>
      </c>
      <c r="F14521" s="115">
        <v>3.25</v>
      </c>
      <c r="G14521" s="92">
        <v>1</v>
      </c>
      <c r="H14521" s="90" t="s">
        <v>42</v>
      </c>
      <c r="I14521" s="77">
        <f>IF(H14521="Lost",G14521*-1,IF(H14521="Won",     IF(D14521="E/W",            G14521*(F14521-1)*0.5*1.25,    IF(D14521="place",   G14521*(F14521-1) *0.95,  G14521*(F14521-1) )),            IF(H14521="Placed",     (G14521*-0.5)  + (0.5*G14521*(F14521-1)*0.2),0)         ))</f>
        <v>2.25</v>
      </c>
      <c r="J14521" s="18">
        <f t="shared" si="939"/>
        <v>1491.2400000000034</v>
      </c>
      <c r="K14521" s="19" t="str">
        <f t="shared" si="937"/>
        <v>Nov-17</v>
      </c>
      <c r="L14521" s="20">
        <f t="shared" si="940"/>
        <v>14296</v>
      </c>
      <c r="M14521" s="21">
        <f t="shared" si="938"/>
        <v>0.10431169557918323</v>
      </c>
    </row>
    <row r="14522" spans="1:13" x14ac:dyDescent="0.3">
      <c r="A14522" s="116">
        <v>43042</v>
      </c>
      <c r="B14522" s="90" t="s">
        <v>98</v>
      </c>
      <c r="C14522" s="103">
        <v>0.59027777777777779</v>
      </c>
      <c r="D14522" s="94" t="s">
        <v>31</v>
      </c>
      <c r="E14522" s="90" t="s">
        <v>4839</v>
      </c>
      <c r="F14522" s="115">
        <v>3</v>
      </c>
      <c r="G14522" s="92">
        <v>1</v>
      </c>
      <c r="H14522" s="90" t="s">
        <v>33</v>
      </c>
      <c r="I14522" s="77">
        <f>IF(H14522="Lost",G14522*-1,IF(H14522="Won",     IF(D14522="E/W",            G14522*(F14522-1)*0.5*1.25,    IF(D14522="place",   G14522*(F14522-1) *0.95,  G14522*(F14522-1) )),            IF(H14522="Placed",     (G14522*-0.5)  + (0.5*G14522*(F14522-1)*0.2),0)         ))</f>
        <v>-1</v>
      </c>
      <c r="J14522" s="18">
        <f t="shared" si="939"/>
        <v>1490.2400000000034</v>
      </c>
      <c r="K14522" s="19" t="str">
        <f t="shared" si="937"/>
        <v>Nov-17</v>
      </c>
      <c r="L14522" s="20">
        <f t="shared" si="940"/>
        <v>14297</v>
      </c>
      <c r="M14522" s="21">
        <f t="shared" si="938"/>
        <v>0.10423445478072346</v>
      </c>
    </row>
    <row r="14523" spans="1:13" x14ac:dyDescent="0.3">
      <c r="A14523" s="141">
        <v>43042</v>
      </c>
      <c r="B14523" s="132" t="s">
        <v>143</v>
      </c>
      <c r="C14523" s="132">
        <v>12.5</v>
      </c>
      <c r="D14523" s="94"/>
      <c r="E14523" s="132" t="s">
        <v>12009</v>
      </c>
      <c r="F14523" s="132">
        <v>6</v>
      </c>
      <c r="G14523" s="91">
        <v>1</v>
      </c>
      <c r="H14523" s="49">
        <v>1</v>
      </c>
      <c r="I14523" s="65">
        <v>5</v>
      </c>
      <c r="J14523" s="18">
        <f t="shared" si="939"/>
        <v>1495.2400000000034</v>
      </c>
      <c r="K14523" s="19" t="str">
        <f t="shared" si="937"/>
        <v>Nov-17</v>
      </c>
      <c r="L14523" s="20">
        <f t="shared" si="940"/>
        <v>14298</v>
      </c>
      <c r="M14523" s="21">
        <f t="shared" si="938"/>
        <v>0.10457686389704877</v>
      </c>
    </row>
    <row r="14524" spans="1:13" x14ac:dyDescent="0.3">
      <c r="A14524" s="141">
        <v>43042</v>
      </c>
      <c r="B14524" s="132" t="s">
        <v>52</v>
      </c>
      <c r="C14524" s="132">
        <v>15.3</v>
      </c>
      <c r="D14524" s="94"/>
      <c r="E14524" s="132" t="s">
        <v>12008</v>
      </c>
      <c r="F14524" s="132">
        <v>5.5</v>
      </c>
      <c r="G14524" s="91">
        <v>1</v>
      </c>
      <c r="H14524" s="49">
        <v>8</v>
      </c>
      <c r="I14524" s="65">
        <v>-1</v>
      </c>
      <c r="J14524" s="18">
        <f t="shared" si="939"/>
        <v>1494.2400000000034</v>
      </c>
      <c r="K14524" s="19" t="str">
        <f t="shared" si="937"/>
        <v>Nov-17</v>
      </c>
      <c r="L14524" s="20">
        <f t="shared" si="940"/>
        <v>14299</v>
      </c>
      <c r="M14524" s="21">
        <f t="shared" si="938"/>
        <v>0.10449961535771757</v>
      </c>
    </row>
    <row r="14525" spans="1:13" x14ac:dyDescent="0.3">
      <c r="A14525" s="139">
        <v>43042</v>
      </c>
      <c r="B14525" s="131" t="s">
        <v>137</v>
      </c>
      <c r="C14525" s="132">
        <v>20.149999999999999</v>
      </c>
      <c r="D14525" s="94"/>
      <c r="E14525" s="131" t="s">
        <v>5187</v>
      </c>
      <c r="F14525" s="132">
        <v>4.33</v>
      </c>
      <c r="G14525" s="95">
        <v>1</v>
      </c>
      <c r="H14525" s="49" t="s">
        <v>6526</v>
      </c>
      <c r="I14525" s="65">
        <v>3.5</v>
      </c>
      <c r="J14525" s="18">
        <f t="shared" si="939"/>
        <v>1497.7400000000034</v>
      </c>
      <c r="K14525" s="19" t="str">
        <f t="shared" si="937"/>
        <v>Nov-17</v>
      </c>
      <c r="L14525" s="20">
        <f t="shared" si="940"/>
        <v>14300</v>
      </c>
      <c r="M14525" s="21">
        <f t="shared" si="938"/>
        <v>0.10473706293706318</v>
      </c>
    </row>
    <row r="14526" spans="1:13" x14ac:dyDescent="0.3">
      <c r="A14526" s="116">
        <v>43043</v>
      </c>
      <c r="B14526" s="90" t="s">
        <v>143</v>
      </c>
      <c r="C14526" s="103">
        <v>0.61111111111111105</v>
      </c>
      <c r="D14526" s="94" t="s">
        <v>31</v>
      </c>
      <c r="E14526" s="90" t="s">
        <v>4139</v>
      </c>
      <c r="F14526" s="115">
        <v>3.75</v>
      </c>
      <c r="G14526" s="92">
        <v>1</v>
      </c>
      <c r="H14526" s="90" t="s">
        <v>33</v>
      </c>
      <c r="I14526" s="77">
        <f>IF(H14526="Lost",G14526*-1,IF(H14526="Won",     IF(D14526="E/W",            G14526*(F14526-1)*0.5*1.25,    IF(D14526="place",   G14526*(F14526-1) *0.95,  G14526*(F14526-1) )),            IF(H14526="Placed",     (G14526*-0.5)  + (0.5*G14526*(F14526-1)*0.2),0)         ))</f>
        <v>-1</v>
      </c>
      <c r="J14526" s="18">
        <f t="shared" si="939"/>
        <v>1496.7400000000034</v>
      </c>
      <c r="K14526" s="19" t="str">
        <f t="shared" si="937"/>
        <v>Nov-17</v>
      </c>
      <c r="L14526" s="20">
        <f t="shared" si="940"/>
        <v>14301</v>
      </c>
      <c r="M14526" s="21">
        <f t="shared" si="938"/>
        <v>0.10465981399902129</v>
      </c>
    </row>
    <row r="14527" spans="1:13" x14ac:dyDescent="0.3">
      <c r="A14527" s="116">
        <v>43043</v>
      </c>
      <c r="B14527" s="90" t="s">
        <v>52</v>
      </c>
      <c r="C14527" s="103">
        <v>0.66666666666666663</v>
      </c>
      <c r="D14527" s="94" t="s">
        <v>31</v>
      </c>
      <c r="E14527" s="90" t="s">
        <v>4840</v>
      </c>
      <c r="F14527" s="115">
        <v>3.5</v>
      </c>
      <c r="G14527" s="92">
        <v>1</v>
      </c>
      <c r="H14527" s="90" t="s">
        <v>42</v>
      </c>
      <c r="I14527" s="77">
        <f>IF(H14527="Lost",G14527*-1,IF(H14527="Won",     IF(D14527="E/W",            G14527*(F14527-1)*0.5*1.25,    IF(D14527="place",   G14527*(F14527-1) *0.95,  G14527*(F14527-1) )),            IF(H14527="Placed",     (G14527*-0.5)  + (0.5*G14527*(F14527-1)*0.2),0)         ))</f>
        <v>2.5</v>
      </c>
      <c r="J14527" s="18">
        <f t="shared" si="939"/>
        <v>1499.2400000000034</v>
      </c>
      <c r="K14527" s="19" t="str">
        <f t="shared" si="937"/>
        <v>Nov-17</v>
      </c>
      <c r="L14527" s="20">
        <f t="shared" si="940"/>
        <v>14302</v>
      </c>
      <c r="M14527" s="21">
        <f t="shared" si="938"/>
        <v>0.10482729688155526</v>
      </c>
    </row>
    <row r="14528" spans="1:13" x14ac:dyDescent="0.3">
      <c r="A14528" s="141">
        <v>43043</v>
      </c>
      <c r="B14528" s="132" t="s">
        <v>143</v>
      </c>
      <c r="C14528" s="132">
        <v>12.55</v>
      </c>
      <c r="D14528" s="94"/>
      <c r="E14528" s="132" t="s">
        <v>12010</v>
      </c>
      <c r="F14528" s="132">
        <v>4.5</v>
      </c>
      <c r="G14528" s="91">
        <v>1</v>
      </c>
      <c r="H14528" s="49">
        <v>1</v>
      </c>
      <c r="I14528" s="65">
        <v>4</v>
      </c>
      <c r="J14528" s="18">
        <f t="shared" si="939"/>
        <v>1503.2400000000034</v>
      </c>
      <c r="K14528" s="19" t="str">
        <f t="shared" si="937"/>
        <v>Nov-17</v>
      </c>
      <c r="L14528" s="20">
        <f t="shared" si="940"/>
        <v>14303</v>
      </c>
      <c r="M14528" s="21">
        <f t="shared" si="938"/>
        <v>0.10509962944836772</v>
      </c>
    </row>
    <row r="14529" spans="1:13" x14ac:dyDescent="0.3">
      <c r="A14529" s="141">
        <v>43045</v>
      </c>
      <c r="B14529" s="132" t="s">
        <v>43</v>
      </c>
      <c r="C14529" s="132">
        <v>14.2</v>
      </c>
      <c r="D14529" s="94"/>
      <c r="E14529" s="132" t="s">
        <v>4713</v>
      </c>
      <c r="F14529" s="132">
        <v>5.5</v>
      </c>
      <c r="G14529" s="35">
        <v>1</v>
      </c>
      <c r="H14529" s="49">
        <v>3</v>
      </c>
      <c r="I14529" s="65">
        <v>-1</v>
      </c>
      <c r="J14529" s="18">
        <f t="shared" si="939"/>
        <v>1502.2400000000034</v>
      </c>
      <c r="K14529" s="19" t="str">
        <f t="shared" si="937"/>
        <v>Nov-17</v>
      </c>
      <c r="L14529" s="20">
        <f t="shared" si="940"/>
        <v>14304</v>
      </c>
      <c r="M14529" s="21">
        <f t="shared" si="938"/>
        <v>0.10502237136465348</v>
      </c>
    </row>
    <row r="14530" spans="1:13" x14ac:dyDescent="0.3">
      <c r="A14530" s="141">
        <v>43045</v>
      </c>
      <c r="B14530" s="132" t="s">
        <v>73</v>
      </c>
      <c r="C14530" s="132">
        <v>14.4</v>
      </c>
      <c r="D14530" s="94"/>
      <c r="E14530" s="132" t="s">
        <v>12011</v>
      </c>
      <c r="F14530" s="132">
        <v>5.5</v>
      </c>
      <c r="G14530" s="91">
        <v>1</v>
      </c>
      <c r="H14530" s="49">
        <v>3</v>
      </c>
      <c r="I14530" s="65">
        <v>-1</v>
      </c>
      <c r="J14530" s="18">
        <f t="shared" si="939"/>
        <v>1501.2400000000034</v>
      </c>
      <c r="K14530" s="19" t="str">
        <f t="shared" ref="K14530:K14593" si="941">TEXT(A14530,"MMM-yy")</f>
        <v>Nov-17</v>
      </c>
      <c r="L14530" s="20">
        <f t="shared" si="940"/>
        <v>14305</v>
      </c>
      <c r="M14530" s="21">
        <f t="shared" ref="M14530:M14593" si="942">J14530/L14530</f>
        <v>0.10494512408248888</v>
      </c>
    </row>
    <row r="14531" spans="1:13" x14ac:dyDescent="0.3">
      <c r="A14531" s="141">
        <v>43045</v>
      </c>
      <c r="B14531" s="132" t="s">
        <v>73</v>
      </c>
      <c r="C14531" s="132">
        <v>15.1</v>
      </c>
      <c r="D14531" s="94"/>
      <c r="E14531" s="132" t="s">
        <v>3350</v>
      </c>
      <c r="F14531" s="132">
        <v>5.5</v>
      </c>
      <c r="G14531" s="91">
        <v>1</v>
      </c>
      <c r="H14531" s="49">
        <v>5</v>
      </c>
      <c r="I14531" s="65">
        <v>-1</v>
      </c>
      <c r="J14531" s="18">
        <f t="shared" ref="J14531:J14594" si="943">J14530+I14531</f>
        <v>1500.2400000000034</v>
      </c>
      <c r="K14531" s="19" t="str">
        <f t="shared" si="941"/>
        <v>Nov-17</v>
      </c>
      <c r="L14531" s="20">
        <f t="shared" ref="L14531:L14594" si="944">L14530+G14531</f>
        <v>14306</v>
      </c>
      <c r="M14531" s="21">
        <f t="shared" si="942"/>
        <v>0.1048678875996088</v>
      </c>
    </row>
    <row r="14532" spans="1:13" x14ac:dyDescent="0.3">
      <c r="A14532" s="116">
        <v>43046</v>
      </c>
      <c r="B14532" s="90" t="s">
        <v>71</v>
      </c>
      <c r="C14532" s="103">
        <v>0.64236111111111105</v>
      </c>
      <c r="D14532" s="94" t="s">
        <v>31</v>
      </c>
      <c r="E14532" s="90" t="s">
        <v>2977</v>
      </c>
      <c r="F14532" s="115">
        <v>3.75</v>
      </c>
      <c r="G14532" s="92">
        <v>1</v>
      </c>
      <c r="H14532" s="90" t="s">
        <v>33</v>
      </c>
      <c r="I14532" s="77">
        <f>IF(H14532="Lost",G14532*-1,IF(H14532="Won",     IF(D14532="E/W",            G14532*(F14532-1)*0.5*1.25,    IF(D14532="place",   G14532*(F14532-1) *0.95,  G14532*(F14532-1) )),            IF(H14532="Placed",     (G14532*-0.5)  + (0.5*G14532*(F14532-1)*0.2),0)         ))</f>
        <v>-1</v>
      </c>
      <c r="J14532" s="18">
        <f t="shared" si="943"/>
        <v>1499.2400000000034</v>
      </c>
      <c r="K14532" s="19" t="str">
        <f t="shared" si="941"/>
        <v>Nov-17</v>
      </c>
      <c r="L14532" s="20">
        <f t="shared" si="944"/>
        <v>14307</v>
      </c>
      <c r="M14532" s="21">
        <f t="shared" si="942"/>
        <v>0.10479066191374875</v>
      </c>
    </row>
    <row r="14533" spans="1:13" x14ac:dyDescent="0.3">
      <c r="A14533" s="116">
        <v>43046</v>
      </c>
      <c r="B14533" s="90" t="s">
        <v>43</v>
      </c>
      <c r="C14533" s="103">
        <v>0.82291666666666663</v>
      </c>
      <c r="D14533" s="94" t="s">
        <v>31</v>
      </c>
      <c r="E14533" s="90" t="s">
        <v>4841</v>
      </c>
      <c r="F14533" s="115">
        <v>2.75</v>
      </c>
      <c r="G14533" s="92">
        <v>1</v>
      </c>
      <c r="H14533" s="90" t="s">
        <v>42</v>
      </c>
      <c r="I14533" s="77">
        <f>IF(H14533="Lost",G14533*-1,IF(H14533="Won",     IF(D14533="E/W",            G14533*(F14533-1)*0.5*1.25,    IF(D14533="place",   G14533*(F14533-1) *0.95,  G14533*(F14533-1) )),            IF(H14533="Placed",     (G14533*-0.5)  + (0.5*G14533*(F14533-1)*0.2),0)         ))</f>
        <v>1.75</v>
      </c>
      <c r="J14533" s="18">
        <f t="shared" si="943"/>
        <v>1500.9900000000034</v>
      </c>
      <c r="K14533" s="19" t="str">
        <f t="shared" si="941"/>
        <v>Nov-17</v>
      </c>
      <c r="L14533" s="20">
        <f t="shared" si="944"/>
        <v>14308</v>
      </c>
      <c r="M14533" s="21">
        <f t="shared" si="942"/>
        <v>0.10490564719038324</v>
      </c>
    </row>
    <row r="14534" spans="1:13" x14ac:dyDescent="0.3">
      <c r="A14534" s="141">
        <v>43046</v>
      </c>
      <c r="B14534" s="132" t="s">
        <v>84</v>
      </c>
      <c r="C14534" s="132">
        <v>13.3</v>
      </c>
      <c r="D14534" s="94"/>
      <c r="E14534" s="132" t="s">
        <v>12012</v>
      </c>
      <c r="F14534" s="132">
        <v>4.5</v>
      </c>
      <c r="G14534" s="91">
        <v>1</v>
      </c>
      <c r="H14534" s="49" t="s">
        <v>11437</v>
      </c>
      <c r="I14534" s="65">
        <v>-1</v>
      </c>
      <c r="J14534" s="18">
        <f t="shared" si="943"/>
        <v>1499.9900000000034</v>
      </c>
      <c r="K14534" s="19" t="str">
        <f t="shared" si="941"/>
        <v>Nov-17</v>
      </c>
      <c r="L14534" s="20">
        <f t="shared" si="944"/>
        <v>14309</v>
      </c>
      <c r="M14534" s="21">
        <f t="shared" si="942"/>
        <v>0.104828429659655</v>
      </c>
    </row>
    <row r="14535" spans="1:13" x14ac:dyDescent="0.3">
      <c r="A14535" s="141">
        <v>43046</v>
      </c>
      <c r="B14535" s="132" t="s">
        <v>45</v>
      </c>
      <c r="C14535" s="132">
        <v>13.4</v>
      </c>
      <c r="D14535" s="94"/>
      <c r="E14535" s="132" t="s">
        <v>12013</v>
      </c>
      <c r="F14535" s="132">
        <v>5.5</v>
      </c>
      <c r="G14535" s="91">
        <v>1</v>
      </c>
      <c r="H14535" s="49">
        <v>2</v>
      </c>
      <c r="I14535" s="65">
        <v>-1</v>
      </c>
      <c r="J14535" s="18">
        <f t="shared" si="943"/>
        <v>1498.9900000000034</v>
      </c>
      <c r="K14535" s="19" t="str">
        <f t="shared" si="941"/>
        <v>Nov-17</v>
      </c>
      <c r="L14535" s="20">
        <f t="shared" si="944"/>
        <v>14310</v>
      </c>
      <c r="M14535" s="21">
        <f t="shared" si="942"/>
        <v>0.10475122292103448</v>
      </c>
    </row>
    <row r="14536" spans="1:13" x14ac:dyDescent="0.3">
      <c r="A14536" s="141">
        <v>43046</v>
      </c>
      <c r="B14536" s="132" t="s">
        <v>84</v>
      </c>
      <c r="C14536" s="132">
        <v>14</v>
      </c>
      <c r="D14536" s="94"/>
      <c r="E14536" s="132" t="s">
        <v>11140</v>
      </c>
      <c r="F14536" s="132">
        <v>6</v>
      </c>
      <c r="G14536" s="91">
        <v>1</v>
      </c>
      <c r="H14536" s="49">
        <v>4</v>
      </c>
      <c r="I14536" s="65">
        <v>-1</v>
      </c>
      <c r="J14536" s="18">
        <f t="shared" si="943"/>
        <v>1497.9900000000034</v>
      </c>
      <c r="K14536" s="19" t="str">
        <f t="shared" si="941"/>
        <v>Nov-17</v>
      </c>
      <c r="L14536" s="20">
        <f t="shared" si="944"/>
        <v>14311</v>
      </c>
      <c r="M14536" s="21">
        <f t="shared" si="942"/>
        <v>0.10467402697225935</v>
      </c>
    </row>
    <row r="14537" spans="1:13" x14ac:dyDescent="0.3">
      <c r="A14537" s="141">
        <v>43046</v>
      </c>
      <c r="B14537" s="132" t="s">
        <v>45</v>
      </c>
      <c r="C14537" s="132">
        <v>16.5</v>
      </c>
      <c r="D14537" s="94"/>
      <c r="E14537" s="132" t="s">
        <v>4877</v>
      </c>
      <c r="F14537" s="132">
        <v>5.5</v>
      </c>
      <c r="G14537" s="91">
        <v>1</v>
      </c>
      <c r="H14537" s="49">
        <v>4</v>
      </c>
      <c r="I14537" s="65">
        <v>-1</v>
      </c>
      <c r="J14537" s="18">
        <f t="shared" si="943"/>
        <v>1496.9900000000034</v>
      </c>
      <c r="K14537" s="19" t="str">
        <f t="shared" si="941"/>
        <v>Nov-17</v>
      </c>
      <c r="L14537" s="20">
        <f t="shared" si="944"/>
        <v>14312</v>
      </c>
      <c r="M14537" s="21">
        <f t="shared" si="942"/>
        <v>0.10459684181106788</v>
      </c>
    </row>
    <row r="14538" spans="1:13" x14ac:dyDescent="0.3">
      <c r="A14538" s="116">
        <v>43047</v>
      </c>
      <c r="B14538" s="90" t="s">
        <v>130</v>
      </c>
      <c r="C14538" s="103">
        <v>0.67708333333333337</v>
      </c>
      <c r="D14538" s="94" t="s">
        <v>31</v>
      </c>
      <c r="E14538" s="90" t="s">
        <v>4842</v>
      </c>
      <c r="F14538" s="115">
        <v>3.75</v>
      </c>
      <c r="G14538" s="92">
        <v>1</v>
      </c>
      <c r="H14538" s="90" t="s">
        <v>33</v>
      </c>
      <c r="I14538" s="77">
        <f>IF(H14538="Lost",G14538*-1,IF(H14538="Won",     IF(D14538="E/W",            G14538*(F14538-1)*0.5*1.25,    IF(D14538="place",   G14538*(F14538-1) *0.95,  G14538*(F14538-1) )),            IF(H14538="Placed",     (G14538*-0.5)  + (0.5*G14538*(F14538-1)*0.2),0)         ))</f>
        <v>-1</v>
      </c>
      <c r="J14538" s="18">
        <f t="shared" si="943"/>
        <v>1495.9900000000034</v>
      </c>
      <c r="K14538" s="19" t="str">
        <f t="shared" si="941"/>
        <v>Nov-17</v>
      </c>
      <c r="L14538" s="20">
        <f t="shared" si="944"/>
        <v>14313</v>
      </c>
      <c r="M14538" s="21">
        <f t="shared" si="942"/>
        <v>0.10451966743519901</v>
      </c>
    </row>
    <row r="14539" spans="1:13" x14ac:dyDescent="0.3">
      <c r="A14539" s="116">
        <v>43047</v>
      </c>
      <c r="B14539" s="90" t="s">
        <v>43</v>
      </c>
      <c r="C14539" s="103">
        <v>0.71527777777777779</v>
      </c>
      <c r="D14539" s="94" t="s">
        <v>31</v>
      </c>
      <c r="E14539" s="90" t="s">
        <v>4843</v>
      </c>
      <c r="F14539" s="115">
        <v>3.25</v>
      </c>
      <c r="G14539" s="92">
        <v>1</v>
      </c>
      <c r="H14539" s="90" t="s">
        <v>33</v>
      </c>
      <c r="I14539" s="77">
        <f>IF(H14539="Lost",G14539*-1,IF(H14539="Won",     IF(D14539="E/W",            G14539*(F14539-1)*0.5*1.25,    IF(D14539="place",   G14539*(F14539-1) *0.95,  G14539*(F14539-1) )),            IF(H14539="Placed",     (G14539*-0.5)  + (0.5*G14539*(F14539-1)*0.2),0)         ))</f>
        <v>-1</v>
      </c>
      <c r="J14539" s="18">
        <f t="shared" si="943"/>
        <v>1494.9900000000034</v>
      </c>
      <c r="K14539" s="19" t="str">
        <f t="shared" si="941"/>
        <v>Nov-17</v>
      </c>
      <c r="L14539" s="20">
        <f t="shared" si="944"/>
        <v>14314</v>
      </c>
      <c r="M14539" s="21">
        <f t="shared" si="942"/>
        <v>0.1044425038423923</v>
      </c>
    </row>
    <row r="14540" spans="1:13" x14ac:dyDescent="0.3">
      <c r="A14540" s="141">
        <v>43047</v>
      </c>
      <c r="B14540" s="132" t="s">
        <v>130</v>
      </c>
      <c r="C14540" s="132">
        <v>14</v>
      </c>
      <c r="D14540" s="94"/>
      <c r="E14540" s="132" t="s">
        <v>12014</v>
      </c>
      <c r="F14540" s="132">
        <v>5.5</v>
      </c>
      <c r="G14540" s="91">
        <v>1</v>
      </c>
      <c r="H14540" s="49">
        <v>6</v>
      </c>
      <c r="I14540" s="65">
        <v>-1</v>
      </c>
      <c r="J14540" s="18">
        <f t="shared" si="943"/>
        <v>1493.9900000000034</v>
      </c>
      <c r="K14540" s="19" t="str">
        <f t="shared" si="941"/>
        <v>Nov-17</v>
      </c>
      <c r="L14540" s="20">
        <f t="shared" si="944"/>
        <v>14315</v>
      </c>
      <c r="M14540" s="21">
        <f t="shared" si="942"/>
        <v>0.10436535103038794</v>
      </c>
    </row>
    <row r="14541" spans="1:13" x14ac:dyDescent="0.3">
      <c r="A14541" s="141">
        <v>43047</v>
      </c>
      <c r="B14541" s="132" t="s">
        <v>130</v>
      </c>
      <c r="C14541" s="132">
        <v>15.1</v>
      </c>
      <c r="D14541" s="94"/>
      <c r="E14541" s="132" t="s">
        <v>12015</v>
      </c>
      <c r="F14541" s="132">
        <v>4.5</v>
      </c>
      <c r="G14541" s="91">
        <v>1</v>
      </c>
      <c r="H14541" s="49">
        <v>1</v>
      </c>
      <c r="I14541" s="65">
        <v>4</v>
      </c>
      <c r="J14541" s="18">
        <f t="shared" si="943"/>
        <v>1497.9900000000034</v>
      </c>
      <c r="K14541" s="19" t="str">
        <f t="shared" si="941"/>
        <v>Nov-17</v>
      </c>
      <c r="L14541" s="20">
        <f t="shared" si="944"/>
        <v>14316</v>
      </c>
      <c r="M14541" s="21">
        <f t="shared" si="942"/>
        <v>0.10463746856663897</v>
      </c>
    </row>
    <row r="14542" spans="1:13" x14ac:dyDescent="0.3">
      <c r="A14542" s="139">
        <v>43047</v>
      </c>
      <c r="B14542" s="131" t="s">
        <v>43</v>
      </c>
      <c r="C14542" s="132">
        <v>17.100000000000001</v>
      </c>
      <c r="D14542" s="94"/>
      <c r="E14542" s="131" t="s">
        <v>12016</v>
      </c>
      <c r="F14542" s="132">
        <v>5</v>
      </c>
      <c r="G14542" s="95">
        <v>1</v>
      </c>
      <c r="H14542" s="49" t="s">
        <v>6526</v>
      </c>
      <c r="I14542" s="65">
        <v>4</v>
      </c>
      <c r="J14542" s="18">
        <f t="shared" si="943"/>
        <v>1501.9900000000034</v>
      </c>
      <c r="K14542" s="19" t="str">
        <f t="shared" si="941"/>
        <v>Nov-17</v>
      </c>
      <c r="L14542" s="20">
        <f t="shared" si="944"/>
        <v>14317</v>
      </c>
      <c r="M14542" s="21">
        <f t="shared" si="942"/>
        <v>0.10490954808968384</v>
      </c>
    </row>
    <row r="14543" spans="1:13" x14ac:dyDescent="0.3">
      <c r="A14543" s="139">
        <v>43047</v>
      </c>
      <c r="B14543" s="131" t="s">
        <v>43</v>
      </c>
      <c r="C14543" s="132">
        <v>19.399999999999999</v>
      </c>
      <c r="D14543" s="94"/>
      <c r="E14543" s="131" t="s">
        <v>11792</v>
      </c>
      <c r="F14543" s="132">
        <v>6</v>
      </c>
      <c r="G14543" s="95">
        <v>1</v>
      </c>
      <c r="H14543" s="49" t="s">
        <v>6518</v>
      </c>
      <c r="I14543" s="65">
        <v>-1</v>
      </c>
      <c r="J14543" s="18">
        <f t="shared" si="943"/>
        <v>1500.9900000000034</v>
      </c>
      <c r="K14543" s="19" t="str">
        <f t="shared" si="941"/>
        <v>Nov-17</v>
      </c>
      <c r="L14543" s="20">
        <f t="shared" si="944"/>
        <v>14318</v>
      </c>
      <c r="M14543" s="21">
        <f t="shared" si="942"/>
        <v>0.10483237882385832</v>
      </c>
    </row>
    <row r="14544" spans="1:13" x14ac:dyDescent="0.3">
      <c r="A14544" s="116">
        <v>43048</v>
      </c>
      <c r="B14544" s="90" t="s">
        <v>136</v>
      </c>
      <c r="C14544" s="103">
        <v>0.58333333333333337</v>
      </c>
      <c r="D14544" s="94" t="s">
        <v>31</v>
      </c>
      <c r="E14544" s="90" t="s">
        <v>3786</v>
      </c>
      <c r="F14544" s="115">
        <v>2.88</v>
      </c>
      <c r="G14544" s="92">
        <v>1</v>
      </c>
      <c r="H14544" s="90" t="s">
        <v>42</v>
      </c>
      <c r="I14544" s="77">
        <f>IF(H14544="Lost",G14544*-1,IF(H14544="Won",     IF(D14544="E/W",            G14544*(F14544-1)*0.5*1.25,    IF(D14544="place",   G14544*(F14544-1) *0.95,  G14544*(F14544-1) )),            IF(H14544="Placed",     (G14544*-0.5)  + (0.5*G14544*(F14544-1)*0.2),0)         ))</f>
        <v>1.88</v>
      </c>
      <c r="J14544" s="18">
        <f t="shared" si="943"/>
        <v>1502.8700000000035</v>
      </c>
      <c r="K14544" s="19" t="str">
        <f t="shared" si="941"/>
        <v>Nov-17</v>
      </c>
      <c r="L14544" s="20">
        <f t="shared" si="944"/>
        <v>14319</v>
      </c>
      <c r="M14544" s="21">
        <f t="shared" si="942"/>
        <v>0.10495635170053799</v>
      </c>
    </row>
    <row r="14545" spans="1:13" x14ac:dyDescent="0.3">
      <c r="A14545" s="116">
        <v>43048</v>
      </c>
      <c r="B14545" s="90" t="s">
        <v>93</v>
      </c>
      <c r="C14545" s="103">
        <v>0.63888888888888895</v>
      </c>
      <c r="D14545" s="94" t="s">
        <v>31</v>
      </c>
      <c r="E14545" s="90" t="s">
        <v>4844</v>
      </c>
      <c r="F14545" s="115">
        <v>4</v>
      </c>
      <c r="G14545" s="92">
        <v>1</v>
      </c>
      <c r="H14545" s="90" t="s">
        <v>33</v>
      </c>
      <c r="I14545" s="77">
        <f>IF(H14545="Lost",G14545*-1,IF(H14545="Won",     IF(D14545="E/W",            G14545*(F14545-1)*0.5*1.25,    IF(D14545="place",   G14545*(F14545-1) *0.95,  G14545*(F14545-1) )),            IF(H14545="Placed",     (G14545*-0.5)  + (0.5*G14545*(F14545-1)*0.2),0)         ))</f>
        <v>-1</v>
      </c>
      <c r="J14545" s="18">
        <f t="shared" si="943"/>
        <v>1501.8700000000035</v>
      </c>
      <c r="K14545" s="19" t="str">
        <f t="shared" si="941"/>
        <v>Nov-17</v>
      </c>
      <c r="L14545" s="20">
        <f t="shared" si="944"/>
        <v>14320</v>
      </c>
      <c r="M14545" s="21">
        <f t="shared" si="942"/>
        <v>0.10487918994413432</v>
      </c>
    </row>
    <row r="14546" spans="1:13" x14ac:dyDescent="0.3">
      <c r="A14546" s="141">
        <v>43048</v>
      </c>
      <c r="B14546" s="132" t="s">
        <v>89</v>
      </c>
      <c r="C14546" s="132">
        <v>13.5</v>
      </c>
      <c r="D14546" s="94"/>
      <c r="E14546" s="132" t="s">
        <v>6034</v>
      </c>
      <c r="F14546" s="132">
        <v>4.33</v>
      </c>
      <c r="G14546" s="91">
        <v>1</v>
      </c>
      <c r="H14546" s="49">
        <v>5</v>
      </c>
      <c r="I14546" s="65">
        <v>-1</v>
      </c>
      <c r="J14546" s="18">
        <f t="shared" si="943"/>
        <v>1500.8700000000035</v>
      </c>
      <c r="K14546" s="19" t="str">
        <f t="shared" si="941"/>
        <v>Nov-17</v>
      </c>
      <c r="L14546" s="20">
        <f t="shared" si="944"/>
        <v>14321</v>
      </c>
      <c r="M14546" s="21">
        <f t="shared" si="942"/>
        <v>0.10480203896375977</v>
      </c>
    </row>
    <row r="14547" spans="1:13" x14ac:dyDescent="0.3">
      <c r="A14547" s="141">
        <v>43048</v>
      </c>
      <c r="B14547" s="132" t="s">
        <v>89</v>
      </c>
      <c r="C14547" s="132">
        <v>15.3</v>
      </c>
      <c r="D14547" s="94"/>
      <c r="E14547" s="132" t="s">
        <v>11229</v>
      </c>
      <c r="F14547" s="132">
        <v>6</v>
      </c>
      <c r="G14547" s="91">
        <v>1</v>
      </c>
      <c r="H14547" s="49">
        <v>3</v>
      </c>
      <c r="I14547" s="65">
        <v>-1</v>
      </c>
      <c r="J14547" s="18">
        <f t="shared" si="943"/>
        <v>1499.8700000000035</v>
      </c>
      <c r="K14547" s="19" t="str">
        <f t="shared" si="941"/>
        <v>Nov-17</v>
      </c>
      <c r="L14547" s="20">
        <f t="shared" si="944"/>
        <v>14322</v>
      </c>
      <c r="M14547" s="21">
        <f t="shared" si="942"/>
        <v>0.10472489875715707</v>
      </c>
    </row>
    <row r="14548" spans="1:13" x14ac:dyDescent="0.3">
      <c r="A14548" s="139">
        <v>43048</v>
      </c>
      <c r="B14548" s="131" t="s">
        <v>47</v>
      </c>
      <c r="C14548" s="132">
        <v>17.45</v>
      </c>
      <c r="D14548" s="94"/>
      <c r="E14548" s="131" t="s">
        <v>4741</v>
      </c>
      <c r="F14548" s="132">
        <v>5.5</v>
      </c>
      <c r="G14548" s="41">
        <v>1</v>
      </c>
      <c r="H14548" s="49" t="s">
        <v>6526</v>
      </c>
      <c r="I14548" s="65">
        <v>4.5</v>
      </c>
      <c r="J14548" s="18">
        <f t="shared" si="943"/>
        <v>1504.3700000000035</v>
      </c>
      <c r="K14548" s="19" t="str">
        <f t="shared" si="941"/>
        <v>Nov-17</v>
      </c>
      <c r="L14548" s="20">
        <f t="shared" si="944"/>
        <v>14323</v>
      </c>
      <c r="M14548" s="21">
        <f t="shared" si="942"/>
        <v>0.10503176708790082</v>
      </c>
    </row>
    <row r="14549" spans="1:13" x14ac:dyDescent="0.3">
      <c r="A14549" s="116">
        <v>43049</v>
      </c>
      <c r="B14549" s="90" t="s">
        <v>147</v>
      </c>
      <c r="C14549" s="103">
        <v>0.52777777777777779</v>
      </c>
      <c r="D14549" s="94" t="s">
        <v>31</v>
      </c>
      <c r="E14549" s="90" t="s">
        <v>4845</v>
      </c>
      <c r="F14549" s="115">
        <v>4</v>
      </c>
      <c r="G14549" s="93">
        <v>1</v>
      </c>
      <c r="H14549" s="90" t="s">
        <v>33</v>
      </c>
      <c r="I14549" s="77">
        <f>IF(H14549="Lost",G14549*-1,IF(H14549="Won",     IF(D14549="E/W",            G14549*(F14549-1)*0.5*1.25,    IF(D14549="place",   G14549*(F14549-1) *0.95,  G14549*(F14549-1) )),            IF(H14549="Placed",     (G14549*-0.5)  + (0.5*G14549*(F14549-1)*0.2),0)         ))</f>
        <v>-1</v>
      </c>
      <c r="J14549" s="18">
        <f t="shared" si="943"/>
        <v>1503.3700000000035</v>
      </c>
      <c r="K14549" s="19" t="str">
        <f t="shared" si="941"/>
        <v>Nov-17</v>
      </c>
      <c r="L14549" s="20">
        <f t="shared" si="944"/>
        <v>14324</v>
      </c>
      <c r="M14549" s="21">
        <f t="shared" si="942"/>
        <v>0.10495462161407453</v>
      </c>
    </row>
    <row r="14550" spans="1:13" x14ac:dyDescent="0.3">
      <c r="A14550" s="116">
        <v>43049</v>
      </c>
      <c r="B14550" s="90" t="s">
        <v>74</v>
      </c>
      <c r="C14550" s="103">
        <v>0.5625</v>
      </c>
      <c r="D14550" s="94" t="s">
        <v>31</v>
      </c>
      <c r="E14550" s="90" t="s">
        <v>4846</v>
      </c>
      <c r="F14550" s="115">
        <v>2.75</v>
      </c>
      <c r="G14550" s="92">
        <v>1</v>
      </c>
      <c r="H14550" s="90" t="s">
        <v>33</v>
      </c>
      <c r="I14550" s="77">
        <f>IF(H14550="Lost",G14550*-1,IF(H14550="Won",     IF(D14550="E/W",            G14550*(F14550-1)*0.5*1.25,    IF(D14550="place",   G14550*(F14550-1) *0.95,  G14550*(F14550-1) )),            IF(H14550="Placed",     (G14550*-0.5)  + (0.5*G14550*(F14550-1)*0.2),0)         ))</f>
        <v>-1</v>
      </c>
      <c r="J14550" s="18">
        <f t="shared" si="943"/>
        <v>1502.3700000000035</v>
      </c>
      <c r="K14550" s="19" t="str">
        <f t="shared" si="941"/>
        <v>Nov-17</v>
      </c>
      <c r="L14550" s="20">
        <f t="shared" si="944"/>
        <v>14325</v>
      </c>
      <c r="M14550" s="21">
        <f t="shared" si="942"/>
        <v>0.10487748691099501</v>
      </c>
    </row>
    <row r="14551" spans="1:13" x14ac:dyDescent="0.3">
      <c r="A14551" s="116">
        <v>43049</v>
      </c>
      <c r="B14551" s="90" t="s">
        <v>137</v>
      </c>
      <c r="C14551" s="103">
        <v>0.78125</v>
      </c>
      <c r="D14551" s="94" t="s">
        <v>31</v>
      </c>
      <c r="E14551" s="90" t="s">
        <v>4847</v>
      </c>
      <c r="F14551" s="115">
        <v>3.5</v>
      </c>
      <c r="G14551" s="92">
        <v>1</v>
      </c>
      <c r="H14551" s="90" t="s">
        <v>33</v>
      </c>
      <c r="I14551" s="77">
        <f>IF(H14551="Lost",G14551*-1,IF(H14551="Won",     IF(D14551="E/W",            G14551*(F14551-1)*0.5*1.25,    IF(D14551="place",   G14551*(F14551-1) *0.95,  G14551*(F14551-1) )),            IF(H14551="Placed",     (G14551*-0.5)  + (0.5*G14551*(F14551-1)*0.2),0)         ))</f>
        <v>-1</v>
      </c>
      <c r="J14551" s="18">
        <f t="shared" si="943"/>
        <v>1501.3700000000035</v>
      </c>
      <c r="K14551" s="19" t="str">
        <f t="shared" si="941"/>
        <v>Nov-17</v>
      </c>
      <c r="L14551" s="20">
        <f t="shared" si="944"/>
        <v>14326</v>
      </c>
      <c r="M14551" s="21">
        <f t="shared" si="942"/>
        <v>0.10480036297640678</v>
      </c>
    </row>
    <row r="14552" spans="1:13" x14ac:dyDescent="0.3">
      <c r="A14552" s="141">
        <v>43049</v>
      </c>
      <c r="B14552" s="132" t="s">
        <v>74</v>
      </c>
      <c r="C14552" s="132">
        <v>15.3</v>
      </c>
      <c r="D14552" s="94"/>
      <c r="E14552" s="132" t="s">
        <v>12017</v>
      </c>
      <c r="F14552" s="132">
        <v>4.5</v>
      </c>
      <c r="G14552" s="91">
        <v>1</v>
      </c>
      <c r="H14552" s="49">
        <v>4</v>
      </c>
      <c r="I14552" s="65">
        <v>-1</v>
      </c>
      <c r="J14552" s="18">
        <f t="shared" si="943"/>
        <v>1500.3700000000035</v>
      </c>
      <c r="K14552" s="19" t="str">
        <f t="shared" si="941"/>
        <v>Nov-17</v>
      </c>
      <c r="L14552" s="20">
        <f t="shared" si="944"/>
        <v>14327</v>
      </c>
      <c r="M14552" s="21">
        <f t="shared" si="942"/>
        <v>0.10472324980805497</v>
      </c>
    </row>
    <row r="14553" spans="1:13" x14ac:dyDescent="0.3">
      <c r="A14553" s="116">
        <v>43050</v>
      </c>
      <c r="B14553" s="90" t="s">
        <v>45</v>
      </c>
      <c r="C14553" s="103">
        <v>0.70138888888888884</v>
      </c>
      <c r="D14553" s="94" t="s">
        <v>31</v>
      </c>
      <c r="E14553" s="90" t="s">
        <v>4788</v>
      </c>
      <c r="F14553" s="115">
        <v>2.88</v>
      </c>
      <c r="G14553" s="93">
        <v>1</v>
      </c>
      <c r="H14553" s="90" t="s">
        <v>33</v>
      </c>
      <c r="I14553" s="77">
        <f>IF(H14553="Lost",G14553*-1,IF(H14553="Won",     IF(D14553="E/W",            G14553*(F14553-1)*0.5*1.25,    IF(D14553="place",   G14553*(F14553-1) *0.95,  G14553*(F14553-1) )),            IF(H14553="Placed",     (G14553*-0.5)  + (0.5*G14553*(F14553-1)*0.2),0)         ))</f>
        <v>-1</v>
      </c>
      <c r="J14553" s="18">
        <f t="shared" si="943"/>
        <v>1499.3700000000035</v>
      </c>
      <c r="K14553" s="19" t="str">
        <f t="shared" si="941"/>
        <v>Nov-17</v>
      </c>
      <c r="L14553" s="20">
        <f t="shared" si="944"/>
        <v>14328</v>
      </c>
      <c r="M14553" s="21">
        <f t="shared" si="942"/>
        <v>0.10464614740368534</v>
      </c>
    </row>
    <row r="14554" spans="1:13" x14ac:dyDescent="0.3">
      <c r="A14554" s="116">
        <v>43050</v>
      </c>
      <c r="B14554" s="90" t="s">
        <v>45</v>
      </c>
      <c r="C14554" s="103">
        <v>0.76388888888888884</v>
      </c>
      <c r="D14554" s="94" t="s">
        <v>31</v>
      </c>
      <c r="E14554" s="90" t="s">
        <v>4848</v>
      </c>
      <c r="F14554" s="115">
        <v>3.25</v>
      </c>
      <c r="G14554" s="92">
        <v>1</v>
      </c>
      <c r="H14554" s="90" t="s">
        <v>33</v>
      </c>
      <c r="I14554" s="77">
        <f>IF(H14554="Lost",G14554*-1,IF(H14554="Won",     IF(D14554="E/W",            G14554*(F14554-1)*0.5*1.25,    IF(D14554="place",   G14554*(F14554-1) *0.95,  G14554*(F14554-1) )),            IF(H14554="Placed",     (G14554*-0.5)  + (0.5*G14554*(F14554-1)*0.2),0)         ))</f>
        <v>-1</v>
      </c>
      <c r="J14554" s="18">
        <f t="shared" si="943"/>
        <v>1498.3700000000035</v>
      </c>
      <c r="K14554" s="19" t="str">
        <f t="shared" si="941"/>
        <v>Nov-17</v>
      </c>
      <c r="L14554" s="20">
        <f t="shared" si="944"/>
        <v>14329</v>
      </c>
      <c r="M14554" s="21">
        <f t="shared" si="942"/>
        <v>0.10456905576104428</v>
      </c>
    </row>
    <row r="14555" spans="1:13" x14ac:dyDescent="0.3">
      <c r="A14555" s="141">
        <v>43050</v>
      </c>
      <c r="B14555" s="132" t="s">
        <v>126</v>
      </c>
      <c r="C14555" s="132">
        <v>14.15</v>
      </c>
      <c r="D14555" s="94"/>
      <c r="E14555" s="132" t="s">
        <v>12019</v>
      </c>
      <c r="F14555" s="132">
        <v>5.5</v>
      </c>
      <c r="G14555" s="91">
        <v>1</v>
      </c>
      <c r="H14555" s="49">
        <v>1</v>
      </c>
      <c r="I14555" s="65">
        <v>4.5</v>
      </c>
      <c r="J14555" s="18">
        <f t="shared" si="943"/>
        <v>1502.8700000000035</v>
      </c>
      <c r="K14555" s="19" t="str">
        <f t="shared" si="941"/>
        <v>Nov-17</v>
      </c>
      <c r="L14555" s="20">
        <f t="shared" si="944"/>
        <v>14330</v>
      </c>
      <c r="M14555" s="21">
        <f t="shared" si="942"/>
        <v>0.10487578506629473</v>
      </c>
    </row>
    <row r="14556" spans="1:13" x14ac:dyDescent="0.3">
      <c r="A14556" s="141">
        <v>43050</v>
      </c>
      <c r="B14556" s="132" t="s">
        <v>44</v>
      </c>
      <c r="C14556" s="132">
        <v>14.4</v>
      </c>
      <c r="D14556" s="94"/>
      <c r="E14556" s="132" t="s">
        <v>12018</v>
      </c>
      <c r="F14556" s="132">
        <v>5</v>
      </c>
      <c r="G14556" s="35">
        <v>1</v>
      </c>
      <c r="H14556" s="49">
        <v>8</v>
      </c>
      <c r="I14556" s="65">
        <v>-1</v>
      </c>
      <c r="J14556" s="18">
        <f t="shared" si="943"/>
        <v>1501.8700000000035</v>
      </c>
      <c r="K14556" s="19" t="str">
        <f t="shared" si="941"/>
        <v>Nov-17</v>
      </c>
      <c r="L14556" s="20">
        <f t="shared" si="944"/>
        <v>14331</v>
      </c>
      <c r="M14556" s="21">
        <f t="shared" si="942"/>
        <v>0.10479868815853768</v>
      </c>
    </row>
    <row r="14557" spans="1:13" x14ac:dyDescent="0.3">
      <c r="A14557" s="116">
        <v>43052</v>
      </c>
      <c r="B14557" s="90" t="s">
        <v>30</v>
      </c>
      <c r="C14557" s="103">
        <v>0.54861111111111105</v>
      </c>
      <c r="D14557" s="94" t="s">
        <v>31</v>
      </c>
      <c r="E14557" s="90" t="s">
        <v>1969</v>
      </c>
      <c r="F14557" s="115">
        <v>3.75</v>
      </c>
      <c r="G14557" s="92">
        <v>1</v>
      </c>
      <c r="H14557" s="90" t="s">
        <v>42</v>
      </c>
      <c r="I14557" s="77">
        <f>IF(H14557="Lost",G14557*-1,IF(H14557="Won",     IF(D14557="E/W",            G14557*(F14557-1)*0.5*1.25,    IF(D14557="place",   G14557*(F14557-1) *0.95,  G14557*(F14557-1) )),            IF(H14557="Placed",     (G14557*-0.5)  + (0.5*G14557*(F14557-1)*0.2),0)         ))</f>
        <v>2.75</v>
      </c>
      <c r="J14557" s="18">
        <f t="shared" si="943"/>
        <v>1504.6200000000035</v>
      </c>
      <c r="K14557" s="19" t="str">
        <f t="shared" si="941"/>
        <v>Nov-17</v>
      </c>
      <c r="L14557" s="20">
        <f t="shared" si="944"/>
        <v>14332</v>
      </c>
      <c r="M14557" s="21">
        <f t="shared" si="942"/>
        <v>0.10498325425621012</v>
      </c>
    </row>
    <row r="14558" spans="1:13" x14ac:dyDescent="0.3">
      <c r="A14558" s="141">
        <v>43052</v>
      </c>
      <c r="B14558" s="132" t="s">
        <v>30</v>
      </c>
      <c r="C14558" s="132">
        <v>14.15</v>
      </c>
      <c r="D14558" s="94"/>
      <c r="E14558" s="132" t="s">
        <v>12020</v>
      </c>
      <c r="F14558" s="132">
        <v>5</v>
      </c>
      <c r="G14558" s="91">
        <v>1</v>
      </c>
      <c r="H14558" s="49">
        <v>1</v>
      </c>
      <c r="I14558" s="65">
        <v>6</v>
      </c>
      <c r="J14558" s="18">
        <f t="shared" si="943"/>
        <v>1510.6200000000035</v>
      </c>
      <c r="K14558" s="19" t="str">
        <f t="shared" si="941"/>
        <v>Nov-17</v>
      </c>
      <c r="L14558" s="20">
        <f t="shared" si="944"/>
        <v>14333</v>
      </c>
      <c r="M14558" s="21">
        <f t="shared" si="942"/>
        <v>0.10539454405916442</v>
      </c>
    </row>
    <row r="14559" spans="1:13" x14ac:dyDescent="0.3">
      <c r="A14559" s="141">
        <v>43052</v>
      </c>
      <c r="B14559" s="132" t="s">
        <v>43</v>
      </c>
      <c r="C14559" s="132">
        <v>14.25</v>
      </c>
      <c r="D14559" s="94"/>
      <c r="E14559" s="132" t="s">
        <v>3458</v>
      </c>
      <c r="F14559" s="132">
        <v>4.5</v>
      </c>
      <c r="G14559" s="91">
        <v>1</v>
      </c>
      <c r="H14559" s="49">
        <v>2</v>
      </c>
      <c r="I14559" s="65">
        <v>-1</v>
      </c>
      <c r="J14559" s="18">
        <f t="shared" si="943"/>
        <v>1509.6200000000035</v>
      </c>
      <c r="K14559" s="19" t="str">
        <f t="shared" si="941"/>
        <v>Nov-17</v>
      </c>
      <c r="L14559" s="20">
        <f t="shared" si="944"/>
        <v>14334</v>
      </c>
      <c r="M14559" s="21">
        <f t="shared" si="942"/>
        <v>0.10531742709641437</v>
      </c>
    </row>
    <row r="14560" spans="1:13" x14ac:dyDescent="0.3">
      <c r="A14560" s="116">
        <v>43053</v>
      </c>
      <c r="B14560" s="90" t="s">
        <v>29</v>
      </c>
      <c r="C14560" s="103">
        <v>0.63888888888888895</v>
      </c>
      <c r="D14560" s="94" t="s">
        <v>31</v>
      </c>
      <c r="E14560" s="90" t="s">
        <v>4849</v>
      </c>
      <c r="F14560" s="115">
        <v>3.75</v>
      </c>
      <c r="G14560" s="92">
        <v>1</v>
      </c>
      <c r="H14560" s="90" t="s">
        <v>42</v>
      </c>
      <c r="I14560" s="77">
        <f>IF(H14560="Lost",G14560*-1,IF(H14560="Won",     IF(D14560="E/W",            G14560*(F14560-1)*0.5*1.25,    IF(D14560="place",   G14560*(F14560-1) *0.95,  G14560*(F14560-1) )),            IF(H14560="Placed",     (G14560*-0.5)  + (0.5*G14560*(F14560-1)*0.2),0)         ))</f>
        <v>2.75</v>
      </c>
      <c r="J14560" s="18">
        <f t="shared" si="943"/>
        <v>1512.3700000000035</v>
      </c>
      <c r="K14560" s="19" t="str">
        <f t="shared" si="941"/>
        <v>Nov-17</v>
      </c>
      <c r="L14560" s="20">
        <f t="shared" si="944"/>
        <v>14335</v>
      </c>
      <c r="M14560" s="21">
        <f t="shared" si="942"/>
        <v>0.10550191838158378</v>
      </c>
    </row>
    <row r="14561" spans="1:13" x14ac:dyDescent="0.3">
      <c r="A14561" s="116">
        <v>43053</v>
      </c>
      <c r="B14561" s="90" t="s">
        <v>67</v>
      </c>
      <c r="C14561" s="103">
        <v>0.65277777777777779</v>
      </c>
      <c r="D14561" s="94" t="s">
        <v>31</v>
      </c>
      <c r="E14561" s="90" t="s">
        <v>4851</v>
      </c>
      <c r="F14561" s="115">
        <v>3.5</v>
      </c>
      <c r="G14561" s="92">
        <v>1</v>
      </c>
      <c r="H14561" s="90" t="s">
        <v>33</v>
      </c>
      <c r="I14561" s="77">
        <f>IF(H14561="Lost",G14561*-1,IF(H14561="Won",     IF(D14561="E/W",            G14561*(F14561-1)*0.5*1.25,    IF(D14561="place",   G14561*(F14561-1) *0.95,  G14561*(F14561-1) )),            IF(H14561="Placed",     (G14561*-0.5)  + (0.5*G14561*(F14561-1)*0.2),0)         ))</f>
        <v>-1</v>
      </c>
      <c r="J14561" s="18">
        <f t="shared" si="943"/>
        <v>1511.3700000000035</v>
      </c>
      <c r="K14561" s="19" t="str">
        <f t="shared" si="941"/>
        <v>Nov-17</v>
      </c>
      <c r="L14561" s="20">
        <f t="shared" si="944"/>
        <v>14336</v>
      </c>
      <c r="M14561" s="21">
        <f t="shared" si="942"/>
        <v>0.10542480468750025</v>
      </c>
    </row>
    <row r="14562" spans="1:13" x14ac:dyDescent="0.3">
      <c r="A14562" s="116">
        <v>43053</v>
      </c>
      <c r="B14562" s="90" t="s">
        <v>29</v>
      </c>
      <c r="C14562" s="103">
        <v>0.65972222222222221</v>
      </c>
      <c r="D14562" s="94" t="s">
        <v>31</v>
      </c>
      <c r="E14562" s="90" t="s">
        <v>4850</v>
      </c>
      <c r="F14562" s="115">
        <v>3.25</v>
      </c>
      <c r="G14562" s="92">
        <v>1</v>
      </c>
      <c r="H14562" s="90" t="s">
        <v>33</v>
      </c>
      <c r="I14562" s="77">
        <f>IF(H14562="Lost",G14562*-1,IF(H14562="Won",     IF(D14562="E/W",            G14562*(F14562-1)*0.5*1.25,    IF(D14562="place",   G14562*(F14562-1) *0.95,  G14562*(F14562-1) )),            IF(H14562="Placed",     (G14562*-0.5)  + (0.5*G14562*(F14562-1)*0.2),0)         ))</f>
        <v>-1</v>
      </c>
      <c r="J14562" s="18">
        <f t="shared" si="943"/>
        <v>1510.3700000000035</v>
      </c>
      <c r="K14562" s="19" t="str">
        <f t="shared" si="941"/>
        <v>Nov-17</v>
      </c>
      <c r="L14562" s="20">
        <f t="shared" si="944"/>
        <v>14337</v>
      </c>
      <c r="M14562" s="21">
        <f t="shared" si="942"/>
        <v>0.10534770175071519</v>
      </c>
    </row>
    <row r="14563" spans="1:13" x14ac:dyDescent="0.3">
      <c r="A14563" s="141">
        <v>43053</v>
      </c>
      <c r="B14563" s="132" t="s">
        <v>67</v>
      </c>
      <c r="C14563" s="132">
        <v>14.4</v>
      </c>
      <c r="D14563" s="94"/>
      <c r="E14563" s="132" t="s">
        <v>4959</v>
      </c>
      <c r="F14563" s="132">
        <v>4.5</v>
      </c>
      <c r="G14563" s="91">
        <v>1</v>
      </c>
      <c r="H14563" s="49">
        <v>1</v>
      </c>
      <c r="I14563" s="65">
        <v>3.5</v>
      </c>
      <c r="J14563" s="18">
        <f t="shared" si="943"/>
        <v>1513.8700000000035</v>
      </c>
      <c r="K14563" s="19" t="str">
        <f t="shared" si="941"/>
        <v>Nov-17</v>
      </c>
      <c r="L14563" s="20">
        <f t="shared" si="944"/>
        <v>14338</v>
      </c>
      <c r="M14563" s="21">
        <f t="shared" si="942"/>
        <v>0.10558446087320432</v>
      </c>
    </row>
    <row r="14564" spans="1:13" x14ac:dyDescent="0.3">
      <c r="A14564" s="116">
        <v>43054</v>
      </c>
      <c r="B14564" s="90" t="s">
        <v>123</v>
      </c>
      <c r="C14564" s="103">
        <v>0.66319444444444442</v>
      </c>
      <c r="D14564" s="94" t="s">
        <v>31</v>
      </c>
      <c r="E14564" s="90" t="s">
        <v>4852</v>
      </c>
      <c r="F14564" s="115">
        <v>3</v>
      </c>
      <c r="G14564" s="92">
        <v>1</v>
      </c>
      <c r="H14564" s="90" t="s">
        <v>33</v>
      </c>
      <c r="I14564" s="77">
        <f>IF(H14564="Lost",G14564*-1,IF(H14564="Won",     IF(D14564="E/W",            G14564*(F14564-1)*0.5*1.25,    IF(D14564="place",   G14564*(F14564-1) *0.95,  G14564*(F14564-1) )),            IF(H14564="Placed",     (G14564*-0.5)  + (0.5*G14564*(F14564-1)*0.2),0)         ))</f>
        <v>-1</v>
      </c>
      <c r="J14564" s="18">
        <f t="shared" si="943"/>
        <v>1512.8700000000035</v>
      </c>
      <c r="K14564" s="19" t="str">
        <f t="shared" si="941"/>
        <v>Nov-17</v>
      </c>
      <c r="L14564" s="20">
        <f t="shared" si="944"/>
        <v>14339</v>
      </c>
      <c r="M14564" s="21">
        <f t="shared" si="942"/>
        <v>0.10550735755631518</v>
      </c>
    </row>
    <row r="14565" spans="1:13" x14ac:dyDescent="0.3">
      <c r="A14565" s="116">
        <v>43054</v>
      </c>
      <c r="B14565" s="90" t="s">
        <v>137</v>
      </c>
      <c r="C14565" s="103">
        <v>0.69791666666666663</v>
      </c>
      <c r="D14565" s="94" t="s">
        <v>31</v>
      </c>
      <c r="E14565" s="90" t="s">
        <v>4853</v>
      </c>
      <c r="F14565" s="115">
        <v>3.25</v>
      </c>
      <c r="G14565" s="92">
        <v>1</v>
      </c>
      <c r="H14565" s="90" t="s">
        <v>42</v>
      </c>
      <c r="I14565" s="77">
        <f>IF(H14565="Lost",G14565*-1,IF(H14565="Won",     IF(D14565="E/W",            G14565*(F14565-1)*0.5*1.25,    IF(D14565="place",   G14565*(F14565-1) *0.95,  G14565*(F14565-1) )),            IF(H14565="Placed",     (G14565*-0.5)  + (0.5*G14565*(F14565-1)*0.2),0)         ))</f>
        <v>2.25</v>
      </c>
      <c r="J14565" s="18">
        <f t="shared" si="943"/>
        <v>1515.1200000000035</v>
      </c>
      <c r="K14565" s="19" t="str">
        <f t="shared" si="941"/>
        <v>Nov-17</v>
      </c>
      <c r="L14565" s="20">
        <f t="shared" si="944"/>
        <v>14340</v>
      </c>
      <c r="M14565" s="21">
        <f t="shared" si="942"/>
        <v>0.10565690376569062</v>
      </c>
    </row>
    <row r="14566" spans="1:13" x14ac:dyDescent="0.3">
      <c r="A14566" s="116">
        <v>43054</v>
      </c>
      <c r="B14566" s="90" t="s">
        <v>137</v>
      </c>
      <c r="C14566" s="103">
        <v>0.73958333333333337</v>
      </c>
      <c r="D14566" s="94" t="s">
        <v>31</v>
      </c>
      <c r="E14566" s="90" t="s">
        <v>4854</v>
      </c>
      <c r="F14566" s="115">
        <v>3.25</v>
      </c>
      <c r="G14566" s="92">
        <v>1</v>
      </c>
      <c r="H14566" s="90" t="s">
        <v>33</v>
      </c>
      <c r="I14566" s="77">
        <f>IF(H14566="Lost",G14566*-1,IF(H14566="Won",     IF(D14566="E/W",            G14566*(F14566-1)*0.5*1.25,    IF(D14566="place",   G14566*(F14566-1) *0.95,  G14566*(F14566-1) )),            IF(H14566="Placed",     (G14566*-0.5)  + (0.5*G14566*(F14566-1)*0.2),0)         ))</f>
        <v>-1</v>
      </c>
      <c r="J14566" s="18">
        <f t="shared" si="943"/>
        <v>1514.1200000000035</v>
      </c>
      <c r="K14566" s="19" t="str">
        <f t="shared" si="941"/>
        <v>Nov-17</v>
      </c>
      <c r="L14566" s="20">
        <f t="shared" si="944"/>
        <v>14341</v>
      </c>
      <c r="M14566" s="21">
        <f t="shared" si="942"/>
        <v>0.10557980615019898</v>
      </c>
    </row>
    <row r="14567" spans="1:13" x14ac:dyDescent="0.3">
      <c r="A14567" s="141">
        <v>43054</v>
      </c>
      <c r="B14567" s="132" t="s">
        <v>123</v>
      </c>
      <c r="C14567" s="132">
        <v>13.45</v>
      </c>
      <c r="D14567" s="94"/>
      <c r="E14567" s="132" t="s">
        <v>12023</v>
      </c>
      <c r="F14567" s="132">
        <v>6</v>
      </c>
      <c r="G14567" s="91">
        <v>1</v>
      </c>
      <c r="H14567" s="49">
        <v>7</v>
      </c>
      <c r="I14567" s="65">
        <v>-1</v>
      </c>
      <c r="J14567" s="18">
        <f t="shared" si="943"/>
        <v>1513.1200000000035</v>
      </c>
      <c r="K14567" s="19" t="str">
        <f t="shared" si="941"/>
        <v>Nov-17</v>
      </c>
      <c r="L14567" s="20">
        <f t="shared" si="944"/>
        <v>14342</v>
      </c>
      <c r="M14567" s="21">
        <f t="shared" si="942"/>
        <v>0.10550271928601336</v>
      </c>
    </row>
    <row r="14568" spans="1:13" x14ac:dyDescent="0.3">
      <c r="A14568" s="141">
        <v>43054</v>
      </c>
      <c r="B14568" s="132" t="s">
        <v>49</v>
      </c>
      <c r="C14568" s="132">
        <v>14.1</v>
      </c>
      <c r="D14568" s="94"/>
      <c r="E14568" s="132" t="s">
        <v>12021</v>
      </c>
      <c r="F14568" s="132">
        <v>5</v>
      </c>
      <c r="G14568" s="91">
        <v>1</v>
      </c>
      <c r="H14568" s="49">
        <v>3</v>
      </c>
      <c r="I14568" s="65">
        <v>-1</v>
      </c>
      <c r="J14568" s="18">
        <f t="shared" si="943"/>
        <v>1512.1200000000035</v>
      </c>
      <c r="K14568" s="19" t="str">
        <f t="shared" si="941"/>
        <v>Nov-17</v>
      </c>
      <c r="L14568" s="20">
        <f t="shared" si="944"/>
        <v>14343</v>
      </c>
      <c r="M14568" s="21">
        <f t="shared" si="942"/>
        <v>0.105425643170885</v>
      </c>
    </row>
    <row r="14569" spans="1:13" x14ac:dyDescent="0.3">
      <c r="A14569" s="141">
        <v>43054</v>
      </c>
      <c r="B14569" s="132" t="s">
        <v>123</v>
      </c>
      <c r="C14569" s="132">
        <v>14.5</v>
      </c>
      <c r="D14569" s="94"/>
      <c r="E14569" s="132" t="s">
        <v>12024</v>
      </c>
      <c r="F14569" s="132">
        <v>5</v>
      </c>
      <c r="G14569" s="91">
        <v>1</v>
      </c>
      <c r="H14569" s="49">
        <v>1</v>
      </c>
      <c r="I14569" s="65">
        <v>4</v>
      </c>
      <c r="J14569" s="18">
        <f t="shared" si="943"/>
        <v>1516.1200000000035</v>
      </c>
      <c r="K14569" s="19" t="str">
        <f t="shared" si="941"/>
        <v>Nov-17</v>
      </c>
      <c r="L14569" s="20">
        <f t="shared" si="944"/>
        <v>14344</v>
      </c>
      <c r="M14569" s="21">
        <f t="shared" si="942"/>
        <v>0.10569715560513131</v>
      </c>
    </row>
    <row r="14570" spans="1:13" x14ac:dyDescent="0.3">
      <c r="A14570" s="141">
        <v>43054</v>
      </c>
      <c r="B14570" s="132" t="s">
        <v>49</v>
      </c>
      <c r="C14570" s="132">
        <v>15.45</v>
      </c>
      <c r="D14570" s="94"/>
      <c r="E14570" s="132" t="s">
        <v>12022</v>
      </c>
      <c r="F14570" s="132">
        <v>4.5</v>
      </c>
      <c r="G14570" s="91">
        <v>1</v>
      </c>
      <c r="H14570" s="49">
        <v>2</v>
      </c>
      <c r="I14570" s="65">
        <v>-1</v>
      </c>
      <c r="J14570" s="18">
        <f t="shared" si="943"/>
        <v>1515.1200000000035</v>
      </c>
      <c r="K14570" s="19" t="str">
        <f t="shared" si="941"/>
        <v>Nov-17</v>
      </c>
      <c r="L14570" s="20">
        <f t="shared" si="944"/>
        <v>14345</v>
      </c>
      <c r="M14570" s="21">
        <f t="shared" si="942"/>
        <v>0.1056200766817709</v>
      </c>
    </row>
    <row r="14571" spans="1:13" x14ac:dyDescent="0.3">
      <c r="A14571" s="139">
        <v>43054</v>
      </c>
      <c r="B14571" s="131" t="s">
        <v>137</v>
      </c>
      <c r="C14571" s="132">
        <v>18.149999999999999</v>
      </c>
      <c r="D14571" s="94"/>
      <c r="E14571" s="131" t="s">
        <v>12025</v>
      </c>
      <c r="F14571" s="132">
        <v>4.33</v>
      </c>
      <c r="G14571" s="95">
        <v>1</v>
      </c>
      <c r="H14571" s="49" t="s">
        <v>11526</v>
      </c>
      <c r="I14571" s="65">
        <v>-1</v>
      </c>
      <c r="J14571" s="18">
        <f t="shared" si="943"/>
        <v>1514.1200000000035</v>
      </c>
      <c r="K14571" s="19" t="str">
        <f t="shared" si="941"/>
        <v>Nov-17</v>
      </c>
      <c r="L14571" s="20">
        <f t="shared" si="944"/>
        <v>14346</v>
      </c>
      <c r="M14571" s="21">
        <f t="shared" si="942"/>
        <v>0.10554300850411288</v>
      </c>
    </row>
    <row r="14572" spans="1:13" x14ac:dyDescent="0.3">
      <c r="A14572" s="116">
        <v>43055</v>
      </c>
      <c r="B14572" s="90" t="s">
        <v>89</v>
      </c>
      <c r="C14572" s="103">
        <v>0.60069444444444442</v>
      </c>
      <c r="D14572" s="94" t="s">
        <v>31</v>
      </c>
      <c r="E14572" s="90" t="s">
        <v>4777</v>
      </c>
      <c r="F14572" s="115">
        <v>3.5</v>
      </c>
      <c r="G14572" s="92">
        <v>1</v>
      </c>
      <c r="H14572" s="90" t="s">
        <v>33</v>
      </c>
      <c r="I14572" s="77">
        <f>IF(H14572="Lost",G14572*-1,IF(H14572="Won",     IF(D14572="E/W",            G14572*(F14572-1)*0.5*1.25,    IF(D14572="place",   G14572*(F14572-1) *0.95,  G14572*(F14572-1) )),            IF(H14572="Placed",     (G14572*-0.5)  + (0.5*G14572*(F14572-1)*0.2),0)         ))</f>
        <v>-1</v>
      </c>
      <c r="J14572" s="18">
        <f t="shared" si="943"/>
        <v>1513.1200000000035</v>
      </c>
      <c r="K14572" s="19" t="str">
        <f t="shared" si="941"/>
        <v>Nov-17</v>
      </c>
      <c r="L14572" s="20">
        <f t="shared" si="944"/>
        <v>14347</v>
      </c>
      <c r="M14572" s="21">
        <f t="shared" si="942"/>
        <v>0.10546595106991033</v>
      </c>
    </row>
    <row r="14573" spans="1:13" x14ac:dyDescent="0.3">
      <c r="A14573" s="116">
        <v>43055</v>
      </c>
      <c r="B14573" s="90" t="s">
        <v>89</v>
      </c>
      <c r="C14573" s="103">
        <v>0.625</v>
      </c>
      <c r="D14573" s="94" t="s">
        <v>31</v>
      </c>
      <c r="E14573" s="90" t="s">
        <v>4855</v>
      </c>
      <c r="F14573" s="115">
        <v>2.75</v>
      </c>
      <c r="G14573" s="92">
        <v>1</v>
      </c>
      <c r="H14573" s="90" t="s">
        <v>33</v>
      </c>
      <c r="I14573" s="77">
        <f>IF(H14573="Lost",G14573*-1,IF(H14573="Won",     IF(D14573="E/W",            G14573*(F14573-1)*0.5*1.25,    IF(D14573="place",   G14573*(F14573-1) *0.95,  G14573*(F14573-1) )),            IF(H14573="Placed",     (G14573*-0.5)  + (0.5*G14573*(F14573-1)*0.2),0)         ))</f>
        <v>-1</v>
      </c>
      <c r="J14573" s="18">
        <f t="shared" si="943"/>
        <v>1512.1200000000035</v>
      </c>
      <c r="K14573" s="19" t="str">
        <f t="shared" si="941"/>
        <v>Nov-17</v>
      </c>
      <c r="L14573" s="20">
        <f t="shared" si="944"/>
        <v>14348</v>
      </c>
      <c r="M14573" s="21">
        <f t="shared" si="942"/>
        <v>0.10538890437691689</v>
      </c>
    </row>
    <row r="14574" spans="1:13" x14ac:dyDescent="0.3">
      <c r="A14574" s="116">
        <v>43055</v>
      </c>
      <c r="B14574" s="90" t="s">
        <v>47</v>
      </c>
      <c r="C14574" s="103">
        <v>0.72569444444444453</v>
      </c>
      <c r="D14574" s="94" t="s">
        <v>31</v>
      </c>
      <c r="E14574" s="90" t="s">
        <v>4856</v>
      </c>
      <c r="F14574" s="115">
        <v>3</v>
      </c>
      <c r="G14574" s="92">
        <v>1</v>
      </c>
      <c r="H14574" s="90" t="s">
        <v>33</v>
      </c>
      <c r="I14574" s="77">
        <f>IF(H14574="Lost",G14574*-1,IF(H14574="Won",     IF(D14574="E/W",            G14574*(F14574-1)*0.5*1.25,    IF(D14574="place",   G14574*(F14574-1) *0.95,  G14574*(F14574-1) )),            IF(H14574="Placed",     (G14574*-0.5)  + (0.5*G14574*(F14574-1)*0.2),0)         ))</f>
        <v>-1</v>
      </c>
      <c r="J14574" s="18">
        <f t="shared" si="943"/>
        <v>1511.1200000000035</v>
      </c>
      <c r="K14574" s="19" t="str">
        <f t="shared" si="941"/>
        <v>Nov-17</v>
      </c>
      <c r="L14574" s="20">
        <f t="shared" si="944"/>
        <v>14349</v>
      </c>
      <c r="M14574" s="21">
        <f t="shared" si="942"/>
        <v>0.10531186842288685</v>
      </c>
    </row>
    <row r="14575" spans="1:13" x14ac:dyDescent="0.3">
      <c r="A14575" s="141">
        <v>43055</v>
      </c>
      <c r="B14575" s="132" t="s">
        <v>89</v>
      </c>
      <c r="C14575" s="132">
        <v>13.55</v>
      </c>
      <c r="D14575" s="94"/>
      <c r="E14575" s="132" t="s">
        <v>12029</v>
      </c>
      <c r="F14575" s="132">
        <v>4.33</v>
      </c>
      <c r="G14575" s="91">
        <v>1</v>
      </c>
      <c r="H14575" s="49" t="s">
        <v>11437</v>
      </c>
      <c r="I14575" s="65">
        <v>-1</v>
      </c>
      <c r="J14575" s="18">
        <f t="shared" si="943"/>
        <v>1510.1200000000035</v>
      </c>
      <c r="K14575" s="19" t="str">
        <f t="shared" si="941"/>
        <v>Nov-17</v>
      </c>
      <c r="L14575" s="20">
        <f t="shared" si="944"/>
        <v>14350</v>
      </c>
      <c r="M14575" s="21">
        <f t="shared" si="942"/>
        <v>0.10523484320557516</v>
      </c>
    </row>
    <row r="14576" spans="1:13" x14ac:dyDescent="0.3">
      <c r="A14576" s="141">
        <v>43055</v>
      </c>
      <c r="B14576" s="132" t="s">
        <v>30</v>
      </c>
      <c r="C14576" s="132">
        <v>14.15</v>
      </c>
      <c r="D14576" s="94"/>
      <c r="E14576" s="132" t="s">
        <v>12026</v>
      </c>
      <c r="F14576" s="132">
        <v>6</v>
      </c>
      <c r="G14576" s="91">
        <v>1</v>
      </c>
      <c r="H14576" s="49" t="s">
        <v>11437</v>
      </c>
      <c r="I14576" s="65">
        <v>-1</v>
      </c>
      <c r="J14576" s="18">
        <f t="shared" si="943"/>
        <v>1509.1200000000035</v>
      </c>
      <c r="K14576" s="19" t="str">
        <f t="shared" si="941"/>
        <v>Nov-17</v>
      </c>
      <c r="L14576" s="20">
        <f t="shared" si="944"/>
        <v>14351</v>
      </c>
      <c r="M14576" s="21">
        <f t="shared" si="942"/>
        <v>0.10515782872273734</v>
      </c>
    </row>
    <row r="14577" spans="1:13" x14ac:dyDescent="0.3">
      <c r="A14577" s="141">
        <v>43055</v>
      </c>
      <c r="B14577" s="132" t="s">
        <v>103</v>
      </c>
      <c r="C14577" s="132">
        <v>15.1</v>
      </c>
      <c r="D14577" s="94"/>
      <c r="E14577" s="132" t="s">
        <v>4550</v>
      </c>
      <c r="F14577" s="132">
        <v>5</v>
      </c>
      <c r="G14577" s="91">
        <v>1</v>
      </c>
      <c r="H14577" s="49">
        <v>1</v>
      </c>
      <c r="I14577" s="65">
        <v>4</v>
      </c>
      <c r="J14577" s="18">
        <f t="shared" si="943"/>
        <v>1513.1200000000035</v>
      </c>
      <c r="K14577" s="19" t="str">
        <f t="shared" si="941"/>
        <v>Nov-17</v>
      </c>
      <c r="L14577" s="20">
        <f t="shared" si="944"/>
        <v>14352</v>
      </c>
      <c r="M14577" s="21">
        <f t="shared" si="942"/>
        <v>0.10542920847268698</v>
      </c>
    </row>
    <row r="14578" spans="1:13" x14ac:dyDescent="0.3">
      <c r="A14578" s="141">
        <v>43055</v>
      </c>
      <c r="B14578" s="132" t="s">
        <v>30</v>
      </c>
      <c r="C14578" s="132">
        <v>15.5</v>
      </c>
      <c r="D14578" s="94"/>
      <c r="E14578" s="132" t="s">
        <v>12027</v>
      </c>
      <c r="F14578" s="132">
        <v>5.5</v>
      </c>
      <c r="G14578" s="91">
        <v>1</v>
      </c>
      <c r="H14578" s="49">
        <v>7</v>
      </c>
      <c r="I14578" s="65">
        <v>-1</v>
      </c>
      <c r="J14578" s="18">
        <f t="shared" si="943"/>
        <v>1512.1200000000035</v>
      </c>
      <c r="K14578" s="19" t="str">
        <f t="shared" si="941"/>
        <v>Nov-17</v>
      </c>
      <c r="L14578" s="20">
        <f t="shared" si="944"/>
        <v>14353</v>
      </c>
      <c r="M14578" s="21">
        <f t="shared" si="942"/>
        <v>0.10535219117954459</v>
      </c>
    </row>
    <row r="14579" spans="1:13" x14ac:dyDescent="0.3">
      <c r="A14579" s="141">
        <v>43055</v>
      </c>
      <c r="B14579" s="132" t="s">
        <v>103</v>
      </c>
      <c r="C14579" s="132">
        <v>16.100000000000001</v>
      </c>
      <c r="D14579" s="94"/>
      <c r="E14579" s="132" t="s">
        <v>12028</v>
      </c>
      <c r="F14579" s="132">
        <v>5</v>
      </c>
      <c r="G14579" s="91">
        <v>1</v>
      </c>
      <c r="H14579" s="49">
        <v>1</v>
      </c>
      <c r="I14579" s="65">
        <v>4</v>
      </c>
      <c r="J14579" s="18">
        <f t="shared" si="943"/>
        <v>1516.1200000000035</v>
      </c>
      <c r="K14579" s="19" t="str">
        <f t="shared" si="941"/>
        <v>Nov-17</v>
      </c>
      <c r="L14579" s="20">
        <f t="shared" si="944"/>
        <v>14354</v>
      </c>
      <c r="M14579" s="21">
        <f t="shared" si="942"/>
        <v>0.10562351957642493</v>
      </c>
    </row>
    <row r="14580" spans="1:13" x14ac:dyDescent="0.3">
      <c r="A14580" s="116">
        <v>43056</v>
      </c>
      <c r="B14580" s="90" t="s">
        <v>76</v>
      </c>
      <c r="C14580" s="103">
        <v>0.60069444444444442</v>
      </c>
      <c r="D14580" s="94" t="s">
        <v>31</v>
      </c>
      <c r="E14580" s="90" t="s">
        <v>4857</v>
      </c>
      <c r="F14580" s="115">
        <v>4</v>
      </c>
      <c r="G14580" s="92">
        <v>1</v>
      </c>
      <c r="H14580" s="90" t="s">
        <v>33</v>
      </c>
      <c r="I14580" s="77">
        <f>IF(H14580="Lost",G14580*-1,IF(H14580="Won",     IF(D14580="E/W",            G14580*(F14580-1)*0.5*1.25,    IF(D14580="place",   G14580*(F14580-1) *0.95,  G14580*(F14580-1) )),            IF(H14580="Placed",     (G14580*-0.5)  + (0.5*G14580*(F14580-1)*0.2),0)         ))</f>
        <v>-1</v>
      </c>
      <c r="J14580" s="18">
        <f t="shared" si="943"/>
        <v>1515.1200000000035</v>
      </c>
      <c r="K14580" s="19" t="str">
        <f t="shared" si="941"/>
        <v>Nov-17</v>
      </c>
      <c r="L14580" s="20">
        <f t="shared" si="944"/>
        <v>14355</v>
      </c>
      <c r="M14580" s="21">
        <f t="shared" si="942"/>
        <v>0.10554649947753421</v>
      </c>
    </row>
    <row r="14581" spans="1:13" x14ac:dyDescent="0.3">
      <c r="A14581" s="141">
        <v>43056</v>
      </c>
      <c r="B14581" s="132" t="s">
        <v>76</v>
      </c>
      <c r="C14581" s="132">
        <v>15.35</v>
      </c>
      <c r="D14581" s="94"/>
      <c r="E14581" s="132" t="s">
        <v>12030</v>
      </c>
      <c r="F14581" s="132">
        <v>5</v>
      </c>
      <c r="G14581" s="91">
        <v>1</v>
      </c>
      <c r="H14581" s="49">
        <v>5</v>
      </c>
      <c r="I14581" s="65">
        <v>-1</v>
      </c>
      <c r="J14581" s="18">
        <f t="shared" si="943"/>
        <v>1514.1200000000035</v>
      </c>
      <c r="K14581" s="19" t="str">
        <f t="shared" si="941"/>
        <v>Nov-17</v>
      </c>
      <c r="L14581" s="20">
        <f t="shared" si="944"/>
        <v>14356</v>
      </c>
      <c r="M14581" s="21">
        <f t="shared" si="942"/>
        <v>0.10546949010866562</v>
      </c>
    </row>
    <row r="14582" spans="1:13" x14ac:dyDescent="0.3">
      <c r="A14582" s="116">
        <v>43057</v>
      </c>
      <c r="B14582" s="90" t="s">
        <v>98</v>
      </c>
      <c r="C14582" s="103">
        <v>0.51388888888888895</v>
      </c>
      <c r="D14582" s="94" t="s">
        <v>31</v>
      </c>
      <c r="E14582" s="90" t="s">
        <v>2833</v>
      </c>
      <c r="F14582" s="115">
        <v>4</v>
      </c>
      <c r="G14582" s="92">
        <v>1</v>
      </c>
      <c r="H14582" s="90" t="s">
        <v>33</v>
      </c>
      <c r="I14582" s="77">
        <f>IF(H14582="Lost",G14582*-1,IF(H14582="Won",     IF(D14582="E/W",            G14582*(F14582-1)*0.5*1.25,    IF(D14582="place",   G14582*(F14582-1) *0.95,  G14582*(F14582-1) )),            IF(H14582="Placed",     (G14582*-0.5)  + (0.5*G14582*(F14582-1)*0.2),0)         ))</f>
        <v>-1</v>
      </c>
      <c r="J14582" s="18">
        <f t="shared" si="943"/>
        <v>1513.1200000000035</v>
      </c>
      <c r="K14582" s="19" t="str">
        <f t="shared" si="941"/>
        <v>Nov-17</v>
      </c>
      <c r="L14582" s="20">
        <f t="shared" si="944"/>
        <v>14357</v>
      </c>
      <c r="M14582" s="21">
        <f t="shared" si="942"/>
        <v>0.10539249146757704</v>
      </c>
    </row>
    <row r="14583" spans="1:13" x14ac:dyDescent="0.3">
      <c r="A14583" s="116">
        <v>43057</v>
      </c>
      <c r="B14583" s="90" t="s">
        <v>98</v>
      </c>
      <c r="C14583" s="103">
        <v>0.55902777777777779</v>
      </c>
      <c r="D14583" s="94" t="s">
        <v>31</v>
      </c>
      <c r="E14583" s="90" t="s">
        <v>4200</v>
      </c>
      <c r="F14583" s="115">
        <v>3</v>
      </c>
      <c r="G14583" s="92">
        <v>1</v>
      </c>
      <c r="H14583" s="90" t="s">
        <v>33</v>
      </c>
      <c r="I14583" s="77">
        <f>IF(H14583="Lost",G14583*-1,IF(H14583="Won",     IF(D14583="E/W",            G14583*(F14583-1)*0.5*1.25,    IF(D14583="place",   G14583*(F14583-1) *0.95,  G14583*(F14583-1) )),            IF(H14583="Placed",     (G14583*-0.5)  + (0.5*G14583*(F14583-1)*0.2),0)         ))</f>
        <v>-1</v>
      </c>
      <c r="J14583" s="18">
        <f t="shared" si="943"/>
        <v>1512.1200000000035</v>
      </c>
      <c r="K14583" s="19" t="str">
        <f t="shared" si="941"/>
        <v>Nov-17</v>
      </c>
      <c r="L14583" s="20">
        <f t="shared" si="944"/>
        <v>14358</v>
      </c>
      <c r="M14583" s="21">
        <f t="shared" si="942"/>
        <v>0.10531550355202698</v>
      </c>
    </row>
    <row r="14584" spans="1:13" x14ac:dyDescent="0.3">
      <c r="A14584" s="116">
        <v>43057</v>
      </c>
      <c r="B14584" s="90" t="s">
        <v>143</v>
      </c>
      <c r="C14584" s="103">
        <v>0.56944444444444442</v>
      </c>
      <c r="D14584" s="94" t="s">
        <v>31</v>
      </c>
      <c r="E14584" s="90" t="s">
        <v>4858</v>
      </c>
      <c r="F14584" s="115">
        <v>4</v>
      </c>
      <c r="G14584" s="92">
        <v>1</v>
      </c>
      <c r="H14584" s="90" t="s">
        <v>42</v>
      </c>
      <c r="I14584" s="77">
        <f>IF(H14584="Lost",G14584*-1,IF(H14584="Won",     IF(D14584="E/W",            G14584*(F14584-1)*0.5*1.25,    IF(D14584="place",   G14584*(F14584-1) *0.95,  G14584*(F14584-1) )),            IF(H14584="Placed",     (G14584*-0.5)  + (0.5*G14584*(F14584-1)*0.2),0)         ))</f>
        <v>3</v>
      </c>
      <c r="J14584" s="18">
        <f t="shared" si="943"/>
        <v>1515.1200000000035</v>
      </c>
      <c r="K14584" s="19" t="str">
        <f t="shared" si="941"/>
        <v>Nov-17</v>
      </c>
      <c r="L14584" s="20">
        <f t="shared" si="944"/>
        <v>14359</v>
      </c>
      <c r="M14584" s="21">
        <f t="shared" si="942"/>
        <v>0.10551709729089793</v>
      </c>
    </row>
    <row r="14585" spans="1:13" x14ac:dyDescent="0.3">
      <c r="A14585" s="116">
        <v>43057</v>
      </c>
      <c r="B14585" s="90" t="s">
        <v>45</v>
      </c>
      <c r="C14585" s="103">
        <v>0.80208333333333337</v>
      </c>
      <c r="D14585" s="94" t="s">
        <v>31</v>
      </c>
      <c r="E14585" s="90" t="s">
        <v>4859</v>
      </c>
      <c r="F14585" s="115">
        <v>3.5</v>
      </c>
      <c r="G14585" s="92">
        <v>1</v>
      </c>
      <c r="H14585" s="90" t="s">
        <v>33</v>
      </c>
      <c r="I14585" s="77">
        <f>IF(H14585="Lost",G14585*-1,IF(H14585="Won",     IF(D14585="E/W",            G14585*(F14585-1)*0.5*1.25,    IF(D14585="place",   G14585*(F14585-1) *0.95,  G14585*(F14585-1) )),            IF(H14585="Placed",     (G14585*-0.5)  + (0.5*G14585*(F14585-1)*0.2),0)         ))</f>
        <v>-1</v>
      </c>
      <c r="J14585" s="18">
        <f t="shared" si="943"/>
        <v>1514.1200000000035</v>
      </c>
      <c r="K14585" s="19" t="str">
        <f t="shared" si="941"/>
        <v>Nov-17</v>
      </c>
      <c r="L14585" s="20">
        <f t="shared" si="944"/>
        <v>14360</v>
      </c>
      <c r="M14585" s="21">
        <f t="shared" si="942"/>
        <v>0.10544011142061306</v>
      </c>
    </row>
    <row r="14586" spans="1:13" x14ac:dyDescent="0.3">
      <c r="A14586" s="141">
        <v>43057</v>
      </c>
      <c r="B14586" s="132" t="s">
        <v>29</v>
      </c>
      <c r="C14586" s="132">
        <v>13</v>
      </c>
      <c r="D14586" s="94"/>
      <c r="E14586" s="132" t="s">
        <v>11667</v>
      </c>
      <c r="F14586" s="132">
        <v>4.5</v>
      </c>
      <c r="G14586" s="91">
        <v>1</v>
      </c>
      <c r="H14586" s="49">
        <v>4</v>
      </c>
      <c r="I14586" s="65">
        <v>-1</v>
      </c>
      <c r="J14586" s="18">
        <f t="shared" si="943"/>
        <v>1513.1200000000035</v>
      </c>
      <c r="K14586" s="19" t="str">
        <f t="shared" si="941"/>
        <v>Nov-17</v>
      </c>
      <c r="L14586" s="20">
        <f t="shared" si="944"/>
        <v>14361</v>
      </c>
      <c r="M14586" s="21">
        <f t="shared" si="942"/>
        <v>0.10536313627184761</v>
      </c>
    </row>
    <row r="14587" spans="1:13" x14ac:dyDescent="0.3">
      <c r="A14587" s="139">
        <v>43057</v>
      </c>
      <c r="B14587" s="131" t="s">
        <v>45</v>
      </c>
      <c r="C14587" s="132">
        <v>20.45</v>
      </c>
      <c r="D14587" s="94"/>
      <c r="E14587" s="131" t="s">
        <v>3826</v>
      </c>
      <c r="F14587" s="132">
        <v>5</v>
      </c>
      <c r="G14587" s="95">
        <v>1</v>
      </c>
      <c r="H14587" s="49" t="s">
        <v>11526</v>
      </c>
      <c r="I14587" s="65">
        <v>-1</v>
      </c>
      <c r="J14587" s="18">
        <f t="shared" si="943"/>
        <v>1512.1200000000035</v>
      </c>
      <c r="K14587" s="19" t="str">
        <f t="shared" si="941"/>
        <v>Nov-17</v>
      </c>
      <c r="L14587" s="20">
        <f t="shared" si="944"/>
        <v>14362</v>
      </c>
      <c r="M14587" s="21">
        <f t="shared" si="942"/>
        <v>0.10528617184236204</v>
      </c>
    </row>
    <row r="14588" spans="1:13" x14ac:dyDescent="0.3">
      <c r="A14588" s="116">
        <v>43058</v>
      </c>
      <c r="B14588" s="90" t="s">
        <v>76</v>
      </c>
      <c r="C14588" s="103">
        <v>0.55208333333333337</v>
      </c>
      <c r="D14588" s="94" t="s">
        <v>31</v>
      </c>
      <c r="E14588" s="90" t="s">
        <v>4860</v>
      </c>
      <c r="F14588" s="115">
        <v>2.75</v>
      </c>
      <c r="G14588" s="92">
        <v>1</v>
      </c>
      <c r="H14588" s="90" t="s">
        <v>42</v>
      </c>
      <c r="I14588" s="77">
        <f>IF(H14588="Lost",G14588*-1,IF(H14588="Won",     IF(D14588="E/W",            G14588*(F14588-1)*0.5*1.25,    IF(D14588="place",   G14588*(F14588-1) *0.95,  G14588*(F14588-1) )),            IF(H14588="Placed",     (G14588*-0.5)  + (0.5*G14588*(F14588-1)*0.2),0)         ))</f>
        <v>1.75</v>
      </c>
      <c r="J14588" s="18">
        <f t="shared" si="943"/>
        <v>1513.8700000000035</v>
      </c>
      <c r="K14588" s="19" t="str">
        <f t="shared" si="941"/>
        <v>Nov-17</v>
      </c>
      <c r="L14588" s="20">
        <f t="shared" si="944"/>
        <v>14363</v>
      </c>
      <c r="M14588" s="21">
        <f t="shared" si="942"/>
        <v>0.10540068230871012</v>
      </c>
    </row>
    <row r="14589" spans="1:13" x14ac:dyDescent="0.3">
      <c r="A14589" s="116">
        <v>43059</v>
      </c>
      <c r="B14589" s="90" t="s">
        <v>50</v>
      </c>
      <c r="C14589" s="103">
        <v>0.65972222222222221</v>
      </c>
      <c r="D14589" s="94" t="s">
        <v>31</v>
      </c>
      <c r="E14589" s="90" t="s">
        <v>4861</v>
      </c>
      <c r="F14589" s="115">
        <v>3.25</v>
      </c>
      <c r="G14589" s="92">
        <v>1</v>
      </c>
      <c r="H14589" s="90" t="s">
        <v>42</v>
      </c>
      <c r="I14589" s="77">
        <f>IF(H14589="Lost",G14589*-1,IF(H14589="Won",     IF(D14589="E/W",            G14589*(F14589-1)*0.5*1.25,    IF(D14589="place",   G14589*(F14589-1) *0.95,  G14589*(F14589-1) )),            IF(H14589="Placed",     (G14589*-0.5)  + (0.5*G14589*(F14589-1)*0.2),0)         ))</f>
        <v>2.25</v>
      </c>
      <c r="J14589" s="18">
        <f t="shared" si="943"/>
        <v>1516.1200000000035</v>
      </c>
      <c r="K14589" s="19" t="str">
        <f t="shared" si="941"/>
        <v>Nov-17</v>
      </c>
      <c r="L14589" s="20">
        <f t="shared" si="944"/>
        <v>14364</v>
      </c>
      <c r="M14589" s="21">
        <f t="shared" si="942"/>
        <v>0.10554998607630212</v>
      </c>
    </row>
    <row r="14590" spans="1:13" x14ac:dyDescent="0.3">
      <c r="A14590" s="116">
        <v>43060</v>
      </c>
      <c r="B14590" s="90" t="s">
        <v>79</v>
      </c>
      <c r="C14590" s="103">
        <v>0.53472222222222221</v>
      </c>
      <c r="D14590" s="94" t="s">
        <v>31</v>
      </c>
      <c r="E14590" s="90" t="s">
        <v>4862</v>
      </c>
      <c r="F14590" s="115">
        <v>3.25</v>
      </c>
      <c r="G14590" s="92">
        <v>1</v>
      </c>
      <c r="H14590" s="90" t="s">
        <v>33</v>
      </c>
      <c r="I14590" s="77">
        <f>IF(H14590="Lost",G14590*-1,IF(H14590="Won",     IF(D14590="E/W",            G14590*(F14590-1)*0.5*1.25,    IF(D14590="place",   G14590*(F14590-1) *0.95,  G14590*(F14590-1) )),            IF(H14590="Placed",     (G14590*-0.5)  + (0.5*G14590*(F14590-1)*0.2),0)         ))</f>
        <v>-1</v>
      </c>
      <c r="J14590" s="18">
        <f t="shared" si="943"/>
        <v>1515.1200000000035</v>
      </c>
      <c r="K14590" s="19" t="str">
        <f t="shared" si="941"/>
        <v>Nov-17</v>
      </c>
      <c r="L14590" s="20">
        <f t="shared" si="944"/>
        <v>14365</v>
      </c>
      <c r="M14590" s="21">
        <f t="shared" si="942"/>
        <v>0.10547302471284396</v>
      </c>
    </row>
    <row r="14591" spans="1:13" x14ac:dyDescent="0.3">
      <c r="A14591" s="141">
        <v>43060</v>
      </c>
      <c r="B14591" s="132" t="s">
        <v>30</v>
      </c>
      <c r="C14591" s="132">
        <v>13.3</v>
      </c>
      <c r="D14591" s="94"/>
      <c r="E14591" s="132" t="s">
        <v>10840</v>
      </c>
      <c r="F14591" s="132">
        <v>5.5</v>
      </c>
      <c r="G14591" s="91">
        <v>1</v>
      </c>
      <c r="H14591" s="49">
        <v>4</v>
      </c>
      <c r="I14591" s="65">
        <v>-1</v>
      </c>
      <c r="J14591" s="18">
        <f t="shared" si="943"/>
        <v>1514.1200000000035</v>
      </c>
      <c r="K14591" s="19" t="str">
        <f t="shared" si="941"/>
        <v>Nov-17</v>
      </c>
      <c r="L14591" s="20">
        <f t="shared" si="944"/>
        <v>14366</v>
      </c>
      <c r="M14591" s="21">
        <f t="shared" si="942"/>
        <v>0.1053960740637619</v>
      </c>
    </row>
    <row r="14592" spans="1:13" x14ac:dyDescent="0.3">
      <c r="A14592" s="116">
        <v>43061</v>
      </c>
      <c r="B14592" s="90" t="s">
        <v>147</v>
      </c>
      <c r="C14592" s="103">
        <v>0.51736111111111105</v>
      </c>
      <c r="D14592" s="94" t="s">
        <v>31</v>
      </c>
      <c r="E14592" s="90" t="s">
        <v>4863</v>
      </c>
      <c r="F14592" s="115">
        <v>4</v>
      </c>
      <c r="G14592" s="92">
        <v>1</v>
      </c>
      <c r="H14592" s="90" t="s">
        <v>42</v>
      </c>
      <c r="I14592" s="77">
        <f>IF(H14592="Lost",G14592*-1,IF(H14592="Won",     IF(D14592="E/W",            G14592*(F14592-1)*0.5*1.25,    IF(D14592="place",   G14592*(F14592-1) *0.95,  G14592*(F14592-1) )),            IF(H14592="Placed",     (G14592*-0.5)  + (0.5*G14592*(F14592-1)*0.2),0)         ))</f>
        <v>3</v>
      </c>
      <c r="J14592" s="18">
        <f t="shared" si="943"/>
        <v>1517.1200000000035</v>
      </c>
      <c r="K14592" s="19" t="str">
        <f t="shared" si="941"/>
        <v>Nov-17</v>
      </c>
      <c r="L14592" s="20">
        <f t="shared" si="944"/>
        <v>14367</v>
      </c>
      <c r="M14592" s="21">
        <f t="shared" si="942"/>
        <v>0.10559754994083688</v>
      </c>
    </row>
    <row r="14593" spans="1:13" x14ac:dyDescent="0.3">
      <c r="A14593" s="116">
        <v>43061</v>
      </c>
      <c r="B14593" s="90" t="s">
        <v>43</v>
      </c>
      <c r="C14593" s="103">
        <v>0.67361111111111116</v>
      </c>
      <c r="D14593" s="94" t="s">
        <v>31</v>
      </c>
      <c r="E14593" s="90" t="s">
        <v>4864</v>
      </c>
      <c r="F14593" s="115">
        <v>4</v>
      </c>
      <c r="G14593" s="92">
        <v>1</v>
      </c>
      <c r="H14593" s="90" t="s">
        <v>42</v>
      </c>
      <c r="I14593" s="77">
        <f>IF(H14593="Lost",G14593*-1,IF(H14593="Won",     IF(D14593="E/W",            G14593*(F14593-1)*0.5*1.25,    IF(D14593="place",   G14593*(F14593-1) *0.95,  G14593*(F14593-1) )),            IF(H14593="Placed",     (G14593*-0.5)  + (0.5*G14593*(F14593-1)*0.2),0)         ))</f>
        <v>3</v>
      </c>
      <c r="J14593" s="18">
        <f t="shared" si="943"/>
        <v>1520.1200000000035</v>
      </c>
      <c r="K14593" s="19" t="str">
        <f t="shared" si="941"/>
        <v>Nov-17</v>
      </c>
      <c r="L14593" s="20">
        <f t="shared" si="944"/>
        <v>14368</v>
      </c>
      <c r="M14593" s="21">
        <f t="shared" si="942"/>
        <v>0.10579899777282875</v>
      </c>
    </row>
    <row r="14594" spans="1:13" x14ac:dyDescent="0.3">
      <c r="A14594" s="116">
        <v>43061</v>
      </c>
      <c r="B14594" s="90" t="s">
        <v>43</v>
      </c>
      <c r="C14594" s="103">
        <v>0.79861111111111116</v>
      </c>
      <c r="D14594" s="94" t="s">
        <v>31</v>
      </c>
      <c r="E14594" s="90" t="s">
        <v>4865</v>
      </c>
      <c r="F14594" s="115">
        <v>4</v>
      </c>
      <c r="G14594" s="92">
        <v>1</v>
      </c>
      <c r="H14594" s="90" t="s">
        <v>33</v>
      </c>
      <c r="I14594" s="77">
        <f>IF(H14594="Lost",G14594*-1,IF(H14594="Won",     IF(D14594="E/W",            G14594*(F14594-1)*0.5*1.25,    IF(D14594="place",   G14594*(F14594-1) *0.95,  G14594*(F14594-1) )),            IF(H14594="Placed",     (G14594*-0.5)  + (0.5*G14594*(F14594-1)*0.2),0)         ))</f>
        <v>-1</v>
      </c>
      <c r="J14594" s="18">
        <f t="shared" si="943"/>
        <v>1519.1200000000035</v>
      </c>
      <c r="K14594" s="19" t="str">
        <f t="shared" ref="K14594:K14657" si="945">TEXT(A14594,"MMM-yy")</f>
        <v>Nov-17</v>
      </c>
      <c r="L14594" s="20">
        <f t="shared" si="944"/>
        <v>14369</v>
      </c>
      <c r="M14594" s="21">
        <f t="shared" ref="M14594:M14657" si="946">J14594/L14594</f>
        <v>0.10572204050386273</v>
      </c>
    </row>
    <row r="14595" spans="1:13" x14ac:dyDescent="0.3">
      <c r="A14595" s="141">
        <v>43061</v>
      </c>
      <c r="B14595" s="132" t="s">
        <v>130</v>
      </c>
      <c r="C14595" s="132">
        <v>13.5</v>
      </c>
      <c r="D14595" s="94"/>
      <c r="E14595" s="132" t="s">
        <v>5598</v>
      </c>
      <c r="F14595" s="132">
        <v>6</v>
      </c>
      <c r="G14595" s="91">
        <v>1</v>
      </c>
      <c r="H14595" s="49">
        <v>1</v>
      </c>
      <c r="I14595" s="65">
        <v>5</v>
      </c>
      <c r="J14595" s="18">
        <f t="shared" ref="J14595:J14658" si="947">J14594+I14595</f>
        <v>1524.1200000000035</v>
      </c>
      <c r="K14595" s="19" t="str">
        <f t="shared" si="945"/>
        <v>Nov-17</v>
      </c>
      <c r="L14595" s="20">
        <f t="shared" ref="L14595:L14658" si="948">L14594+G14595</f>
        <v>14370</v>
      </c>
      <c r="M14595" s="21">
        <f t="shared" si="946"/>
        <v>0.10606263048016726</v>
      </c>
    </row>
    <row r="14596" spans="1:13" x14ac:dyDescent="0.3">
      <c r="A14596" s="141">
        <v>43061</v>
      </c>
      <c r="B14596" s="132" t="s">
        <v>147</v>
      </c>
      <c r="C14596" s="132">
        <v>14</v>
      </c>
      <c r="D14596" s="94"/>
      <c r="E14596" s="132" t="s">
        <v>12031</v>
      </c>
      <c r="F14596" s="132">
        <v>5.5</v>
      </c>
      <c r="G14596" s="91">
        <v>1</v>
      </c>
      <c r="H14596" s="49">
        <v>2</v>
      </c>
      <c r="I14596" s="65">
        <v>-1</v>
      </c>
      <c r="J14596" s="18">
        <f t="shared" si="947"/>
        <v>1523.1200000000035</v>
      </c>
      <c r="K14596" s="19" t="str">
        <f t="shared" si="945"/>
        <v>Nov-17</v>
      </c>
      <c r="L14596" s="20">
        <f t="shared" si="948"/>
        <v>14371</v>
      </c>
      <c r="M14596" s="21">
        <f t="shared" si="946"/>
        <v>0.10598566557650849</v>
      </c>
    </row>
    <row r="14597" spans="1:13" x14ac:dyDescent="0.3">
      <c r="A14597" s="141">
        <v>43061</v>
      </c>
      <c r="B14597" s="132" t="s">
        <v>85</v>
      </c>
      <c r="C14597" s="132">
        <v>15.5</v>
      </c>
      <c r="D14597" s="94"/>
      <c r="E14597" s="132" t="s">
        <v>12032</v>
      </c>
      <c r="F14597" s="132">
        <v>5.5</v>
      </c>
      <c r="G14597" s="91">
        <v>1</v>
      </c>
      <c r="H14597" s="49">
        <v>1</v>
      </c>
      <c r="I14597" s="65">
        <v>4.5</v>
      </c>
      <c r="J14597" s="18">
        <f t="shared" si="947"/>
        <v>1527.6200000000035</v>
      </c>
      <c r="K14597" s="19" t="str">
        <f t="shared" si="945"/>
        <v>Nov-17</v>
      </c>
      <c r="L14597" s="20">
        <f t="shared" si="948"/>
        <v>14372</v>
      </c>
      <c r="M14597" s="21">
        <f t="shared" si="946"/>
        <v>0.10629139994433645</v>
      </c>
    </row>
    <row r="14598" spans="1:13" x14ac:dyDescent="0.3">
      <c r="A14598" s="139">
        <v>43061</v>
      </c>
      <c r="B14598" s="131" t="s">
        <v>43</v>
      </c>
      <c r="C14598" s="132">
        <v>16.399999999999999</v>
      </c>
      <c r="D14598" s="94"/>
      <c r="E14598" s="131" t="s">
        <v>12033</v>
      </c>
      <c r="F14598" s="132">
        <v>5</v>
      </c>
      <c r="G14598" s="95">
        <v>1</v>
      </c>
      <c r="H14598" s="49" t="s">
        <v>11526</v>
      </c>
      <c r="I14598" s="65">
        <v>-1</v>
      </c>
      <c r="J14598" s="18">
        <f t="shared" si="947"/>
        <v>1526.6200000000035</v>
      </c>
      <c r="K14598" s="19" t="str">
        <f t="shared" si="945"/>
        <v>Nov-17</v>
      </c>
      <c r="L14598" s="20">
        <f t="shared" si="948"/>
        <v>14373</v>
      </c>
      <c r="M14598" s="21">
        <f t="shared" si="946"/>
        <v>0.10621442983371623</v>
      </c>
    </row>
    <row r="14599" spans="1:13" x14ac:dyDescent="0.3">
      <c r="A14599" s="116">
        <v>43062</v>
      </c>
      <c r="B14599" s="90" t="s">
        <v>137</v>
      </c>
      <c r="C14599" s="103">
        <v>0.57638888888888895</v>
      </c>
      <c r="D14599" s="94" t="s">
        <v>31</v>
      </c>
      <c r="E14599" s="90" t="s">
        <v>4866</v>
      </c>
      <c r="F14599" s="115">
        <v>3.5</v>
      </c>
      <c r="G14599" s="92">
        <v>1</v>
      </c>
      <c r="H14599" s="90" t="s">
        <v>42</v>
      </c>
      <c r="I14599" s="77">
        <f>IF(H14599="Lost",G14599*-1,IF(H14599="Won",     IF(D14599="E/W",            G14599*(F14599-1)*0.5*1.25,    IF(D14599="place",   G14599*(F14599-1) *0.95,  G14599*(F14599-1) )),            IF(H14599="Placed",     (G14599*-0.5)  + (0.5*G14599*(F14599-1)*0.2),0)         ))</f>
        <v>2.5</v>
      </c>
      <c r="J14599" s="18">
        <f t="shared" si="947"/>
        <v>1529.1200000000035</v>
      </c>
      <c r="K14599" s="19" t="str">
        <f t="shared" si="945"/>
        <v>Nov-17</v>
      </c>
      <c r="L14599" s="20">
        <f t="shared" si="948"/>
        <v>14374</v>
      </c>
      <c r="M14599" s="21">
        <f t="shared" si="946"/>
        <v>0.10638096563239206</v>
      </c>
    </row>
    <row r="14600" spans="1:13" x14ac:dyDescent="0.3">
      <c r="A14600" s="141">
        <v>43062</v>
      </c>
      <c r="B14600" s="132" t="s">
        <v>118</v>
      </c>
      <c r="C14600" s="132">
        <v>13.25</v>
      </c>
      <c r="D14600" s="94"/>
      <c r="E14600" s="132" t="s">
        <v>12035</v>
      </c>
      <c r="F14600" s="132">
        <v>6</v>
      </c>
      <c r="G14600" s="91">
        <v>1</v>
      </c>
      <c r="H14600" s="49">
        <v>2</v>
      </c>
      <c r="I14600" s="65">
        <v>-1</v>
      </c>
      <c r="J14600" s="18">
        <f t="shared" si="947"/>
        <v>1528.1200000000035</v>
      </c>
      <c r="K14600" s="19" t="str">
        <f t="shared" si="945"/>
        <v>Nov-17</v>
      </c>
      <c r="L14600" s="20">
        <f t="shared" si="948"/>
        <v>14375</v>
      </c>
      <c r="M14600" s="21">
        <f t="shared" si="946"/>
        <v>0.10630400000000025</v>
      </c>
    </row>
    <row r="14601" spans="1:13" x14ac:dyDescent="0.3">
      <c r="A14601" s="141">
        <v>43062</v>
      </c>
      <c r="B14601" s="132" t="s">
        <v>136</v>
      </c>
      <c r="C14601" s="132">
        <v>14.1</v>
      </c>
      <c r="D14601" s="94"/>
      <c r="E14601" s="132" t="s">
        <v>9693</v>
      </c>
      <c r="F14601" s="132">
        <v>4.5</v>
      </c>
      <c r="G14601" s="91">
        <v>1</v>
      </c>
      <c r="H14601" s="49">
        <v>1</v>
      </c>
      <c r="I14601" s="65">
        <v>3.5</v>
      </c>
      <c r="J14601" s="18">
        <f t="shared" si="947"/>
        <v>1531.6200000000035</v>
      </c>
      <c r="K14601" s="19" t="str">
        <f t="shared" si="945"/>
        <v>Nov-17</v>
      </c>
      <c r="L14601" s="20">
        <f t="shared" si="948"/>
        <v>14376</v>
      </c>
      <c r="M14601" s="21">
        <f t="shared" si="946"/>
        <v>0.10654006677796352</v>
      </c>
    </row>
    <row r="14602" spans="1:13" x14ac:dyDescent="0.3">
      <c r="A14602" s="141">
        <v>43062</v>
      </c>
      <c r="B14602" s="132" t="s">
        <v>136</v>
      </c>
      <c r="C14602" s="132">
        <v>15.2</v>
      </c>
      <c r="D14602" s="94"/>
      <c r="E14602" s="132" t="s">
        <v>12034</v>
      </c>
      <c r="F14602" s="132">
        <v>4.5</v>
      </c>
      <c r="G14602" s="91">
        <v>1</v>
      </c>
      <c r="H14602" s="49">
        <v>1</v>
      </c>
      <c r="I14602" s="65">
        <v>4</v>
      </c>
      <c r="J14602" s="18">
        <f t="shared" si="947"/>
        <v>1535.6200000000035</v>
      </c>
      <c r="K14602" s="19" t="str">
        <f t="shared" si="945"/>
        <v>Nov-17</v>
      </c>
      <c r="L14602" s="20">
        <f t="shared" si="948"/>
        <v>14377</v>
      </c>
      <c r="M14602" s="21">
        <f t="shared" si="946"/>
        <v>0.10681087848647169</v>
      </c>
    </row>
    <row r="14603" spans="1:13" x14ac:dyDescent="0.3">
      <c r="A14603" s="141">
        <v>43062</v>
      </c>
      <c r="B14603" s="132" t="s">
        <v>11400</v>
      </c>
      <c r="C14603" s="132">
        <v>15.3</v>
      </c>
      <c r="D14603" s="94"/>
      <c r="E14603" s="132" t="s">
        <v>5262</v>
      </c>
      <c r="F14603" s="132">
        <v>4.5</v>
      </c>
      <c r="G14603" s="91">
        <v>1</v>
      </c>
      <c r="H14603" s="49">
        <v>3</v>
      </c>
      <c r="I14603" s="65">
        <v>-1</v>
      </c>
      <c r="J14603" s="18">
        <f t="shared" si="947"/>
        <v>1534.6200000000035</v>
      </c>
      <c r="K14603" s="19" t="str">
        <f t="shared" si="945"/>
        <v>Nov-17</v>
      </c>
      <c r="L14603" s="20">
        <f t="shared" si="948"/>
        <v>14378</v>
      </c>
      <c r="M14603" s="21">
        <f t="shared" si="946"/>
        <v>0.10673389901238027</v>
      </c>
    </row>
    <row r="14604" spans="1:13" x14ac:dyDescent="0.3">
      <c r="A14604" s="139">
        <v>43062</v>
      </c>
      <c r="B14604" s="131" t="s">
        <v>47</v>
      </c>
      <c r="C14604" s="132">
        <v>19.3</v>
      </c>
      <c r="D14604" s="94"/>
      <c r="E14604" s="131" t="s">
        <v>1350</v>
      </c>
      <c r="F14604" s="132">
        <v>5.5</v>
      </c>
      <c r="G14604" s="95">
        <v>1</v>
      </c>
      <c r="H14604" s="49" t="s">
        <v>11526</v>
      </c>
      <c r="I14604" s="65">
        <v>-1</v>
      </c>
      <c r="J14604" s="18">
        <f t="shared" si="947"/>
        <v>1533.6200000000035</v>
      </c>
      <c r="K14604" s="19" t="str">
        <f t="shared" si="945"/>
        <v>Nov-17</v>
      </c>
      <c r="L14604" s="20">
        <f t="shared" si="948"/>
        <v>14379</v>
      </c>
      <c r="M14604" s="21">
        <f t="shared" si="946"/>
        <v>0.10665693024549715</v>
      </c>
    </row>
    <row r="14605" spans="1:13" x14ac:dyDescent="0.3">
      <c r="A14605" s="139">
        <v>43062</v>
      </c>
      <c r="B14605" s="131" t="s">
        <v>47</v>
      </c>
      <c r="C14605" s="132">
        <v>20</v>
      </c>
      <c r="D14605" s="94"/>
      <c r="E14605" s="131" t="s">
        <v>12036</v>
      </c>
      <c r="F14605" s="132">
        <v>5.5</v>
      </c>
      <c r="G14605" s="95">
        <v>1</v>
      </c>
      <c r="H14605" s="49" t="s">
        <v>11526</v>
      </c>
      <c r="I14605" s="65">
        <v>-1</v>
      </c>
      <c r="J14605" s="18">
        <f t="shared" si="947"/>
        <v>1532.6200000000035</v>
      </c>
      <c r="K14605" s="19" t="str">
        <f t="shared" si="945"/>
        <v>Nov-17</v>
      </c>
      <c r="L14605" s="20">
        <f t="shared" si="948"/>
        <v>14380</v>
      </c>
      <c r="M14605" s="21">
        <f t="shared" si="946"/>
        <v>0.10657997218358856</v>
      </c>
    </row>
    <row r="14606" spans="1:13" x14ac:dyDescent="0.3">
      <c r="A14606" s="139">
        <v>43062</v>
      </c>
      <c r="B14606" s="131" t="s">
        <v>47</v>
      </c>
      <c r="C14606" s="132">
        <v>21</v>
      </c>
      <c r="D14606" s="94"/>
      <c r="E14606" s="131" t="s">
        <v>12037</v>
      </c>
      <c r="F14606" s="132">
        <v>4.5</v>
      </c>
      <c r="G14606" s="95">
        <v>1</v>
      </c>
      <c r="H14606" s="49" t="s">
        <v>11526</v>
      </c>
      <c r="I14606" s="65">
        <v>-1</v>
      </c>
      <c r="J14606" s="18">
        <f t="shared" si="947"/>
        <v>1531.6200000000035</v>
      </c>
      <c r="K14606" s="19" t="str">
        <f t="shared" si="945"/>
        <v>Nov-17</v>
      </c>
      <c r="L14606" s="20">
        <f t="shared" si="948"/>
        <v>14381</v>
      </c>
      <c r="M14606" s="21">
        <f t="shared" si="946"/>
        <v>0.10650302482442135</v>
      </c>
    </row>
    <row r="14607" spans="1:13" x14ac:dyDescent="0.3">
      <c r="A14607" s="116">
        <v>43063</v>
      </c>
      <c r="B14607" s="90" t="s">
        <v>145</v>
      </c>
      <c r="C14607" s="103">
        <v>0.59375</v>
      </c>
      <c r="D14607" s="94" t="s">
        <v>31</v>
      </c>
      <c r="E14607" s="90" t="s">
        <v>4867</v>
      </c>
      <c r="F14607" s="115">
        <v>3</v>
      </c>
      <c r="G14607" s="92">
        <v>1</v>
      </c>
      <c r="H14607" s="90" t="s">
        <v>33</v>
      </c>
      <c r="I14607" s="77">
        <f>IF(H14607="Lost",G14607*-1,IF(H14607="Won",     IF(D14607="E/W",            G14607*(F14607-1)*0.5*1.25,    IF(D14607="place",   G14607*(F14607-1) *0.95,  G14607*(F14607-1) )),            IF(H14607="Placed",     (G14607*-0.5)  + (0.5*G14607*(F14607-1)*0.2),0)         ))</f>
        <v>-1</v>
      </c>
      <c r="J14607" s="18">
        <f t="shared" si="947"/>
        <v>1530.6200000000035</v>
      </c>
      <c r="K14607" s="19" t="str">
        <f t="shared" si="945"/>
        <v>Nov-17</v>
      </c>
      <c r="L14607" s="20">
        <f t="shared" si="948"/>
        <v>14382</v>
      </c>
      <c r="M14607" s="21">
        <f t="shared" si="946"/>
        <v>0.106426088165763</v>
      </c>
    </row>
    <row r="14608" spans="1:13" x14ac:dyDescent="0.3">
      <c r="A14608" s="141">
        <v>43063</v>
      </c>
      <c r="B14608" s="132" t="s">
        <v>61</v>
      </c>
      <c r="C14608" s="132">
        <v>12.2</v>
      </c>
      <c r="D14608" s="94"/>
      <c r="E14608" s="132" t="s">
        <v>12040</v>
      </c>
      <c r="F14608" s="132">
        <v>6</v>
      </c>
      <c r="G14608" s="91">
        <v>1</v>
      </c>
      <c r="H14608" s="49">
        <v>4</v>
      </c>
      <c r="I14608" s="65">
        <v>-1</v>
      </c>
      <c r="J14608" s="18">
        <f t="shared" si="947"/>
        <v>1529.6200000000035</v>
      </c>
      <c r="K14608" s="19" t="str">
        <f t="shared" si="945"/>
        <v>Nov-17</v>
      </c>
      <c r="L14608" s="20">
        <f t="shared" si="948"/>
        <v>14383</v>
      </c>
      <c r="M14608" s="21">
        <f t="shared" si="946"/>
        <v>0.1063491622053816</v>
      </c>
    </row>
    <row r="14609" spans="1:13" x14ac:dyDescent="0.3">
      <c r="A14609" s="141">
        <v>43063</v>
      </c>
      <c r="B14609" s="132" t="s">
        <v>11735</v>
      </c>
      <c r="C14609" s="132">
        <v>14.4</v>
      </c>
      <c r="D14609" s="94"/>
      <c r="E14609" s="132" t="s">
        <v>12038</v>
      </c>
      <c r="F14609" s="132">
        <v>6</v>
      </c>
      <c r="G14609" s="91">
        <v>1</v>
      </c>
      <c r="H14609" s="49">
        <v>1</v>
      </c>
      <c r="I14609" s="65">
        <v>5</v>
      </c>
      <c r="J14609" s="18">
        <f t="shared" si="947"/>
        <v>1534.6200000000035</v>
      </c>
      <c r="K14609" s="19" t="str">
        <f t="shared" si="945"/>
        <v>Nov-17</v>
      </c>
      <c r="L14609" s="20">
        <f t="shared" si="948"/>
        <v>14384</v>
      </c>
      <c r="M14609" s="21">
        <f t="shared" si="946"/>
        <v>0.10668937708565097</v>
      </c>
    </row>
    <row r="14610" spans="1:13" x14ac:dyDescent="0.3">
      <c r="A14610" s="141">
        <v>43063</v>
      </c>
      <c r="B14610" s="132" t="s">
        <v>11735</v>
      </c>
      <c r="C14610" s="132">
        <v>15.15</v>
      </c>
      <c r="D14610" s="94"/>
      <c r="E14610" s="132" t="s">
        <v>12039</v>
      </c>
      <c r="F14610" s="132">
        <v>5</v>
      </c>
      <c r="G14610" s="91">
        <v>1</v>
      </c>
      <c r="H14610" s="49">
        <v>2</v>
      </c>
      <c r="I14610" s="65">
        <v>-1</v>
      </c>
      <c r="J14610" s="18">
        <f t="shared" si="947"/>
        <v>1533.6200000000035</v>
      </c>
      <c r="K14610" s="19" t="str">
        <f t="shared" si="945"/>
        <v>Nov-17</v>
      </c>
      <c r="L14610" s="20">
        <f t="shared" si="948"/>
        <v>14385</v>
      </c>
      <c r="M14610" s="21">
        <f t="shared" si="946"/>
        <v>0.10661244351755325</v>
      </c>
    </row>
    <row r="14611" spans="1:13" x14ac:dyDescent="0.3">
      <c r="A14611" s="141">
        <v>43063</v>
      </c>
      <c r="B14611" s="132" t="s">
        <v>145</v>
      </c>
      <c r="C14611" s="132">
        <v>15.25</v>
      </c>
      <c r="D14611" s="94"/>
      <c r="E14611" s="132" t="s">
        <v>12041</v>
      </c>
      <c r="F14611" s="132">
        <v>5.5</v>
      </c>
      <c r="G14611" s="91">
        <v>1</v>
      </c>
      <c r="H14611" s="49" t="s">
        <v>6116</v>
      </c>
      <c r="I14611" s="65">
        <v>-1</v>
      </c>
      <c r="J14611" s="18">
        <f t="shared" si="947"/>
        <v>1532.6200000000035</v>
      </c>
      <c r="K14611" s="19" t="str">
        <f t="shared" si="945"/>
        <v>Nov-17</v>
      </c>
      <c r="L14611" s="20">
        <f t="shared" si="948"/>
        <v>14386</v>
      </c>
      <c r="M14611" s="21">
        <f t="shared" si="946"/>
        <v>0.10653552064507184</v>
      </c>
    </row>
    <row r="14612" spans="1:13" x14ac:dyDescent="0.3">
      <c r="A14612" s="139">
        <v>43063</v>
      </c>
      <c r="B14612" s="131" t="s">
        <v>137</v>
      </c>
      <c r="C14612" s="132">
        <v>18.45</v>
      </c>
      <c r="D14612" s="94"/>
      <c r="E14612" s="131" t="s">
        <v>12042</v>
      </c>
      <c r="F14612" s="132">
        <v>5</v>
      </c>
      <c r="G14612" s="95">
        <v>1</v>
      </c>
      <c r="H14612" s="49" t="s">
        <v>6526</v>
      </c>
      <c r="I14612" s="65">
        <v>4</v>
      </c>
      <c r="J14612" s="18">
        <f t="shared" si="947"/>
        <v>1536.6200000000035</v>
      </c>
      <c r="K14612" s="19" t="str">
        <f t="shared" si="945"/>
        <v>Nov-17</v>
      </c>
      <c r="L14612" s="20">
        <f t="shared" si="948"/>
        <v>14387</v>
      </c>
      <c r="M14612" s="21">
        <f t="shared" si="946"/>
        <v>0.10680614443594937</v>
      </c>
    </row>
    <row r="14613" spans="1:13" x14ac:dyDescent="0.3">
      <c r="A14613" s="139">
        <v>43063</v>
      </c>
      <c r="B14613" s="131" t="s">
        <v>137</v>
      </c>
      <c r="C14613" s="132">
        <v>19.45</v>
      </c>
      <c r="D14613" s="94"/>
      <c r="E14613" s="131" t="s">
        <v>12043</v>
      </c>
      <c r="F14613" s="132">
        <v>6</v>
      </c>
      <c r="G14613" s="95">
        <v>1</v>
      </c>
      <c r="H14613" s="49" t="s">
        <v>11526</v>
      </c>
      <c r="I14613" s="65">
        <v>-1</v>
      </c>
      <c r="J14613" s="18">
        <f t="shared" si="947"/>
        <v>1535.6200000000035</v>
      </c>
      <c r="K14613" s="19" t="str">
        <f t="shared" si="945"/>
        <v>Nov-17</v>
      </c>
      <c r="L14613" s="20">
        <f t="shared" si="948"/>
        <v>14388</v>
      </c>
      <c r="M14613" s="21">
        <f t="shared" si="946"/>
        <v>0.10672921879343922</v>
      </c>
    </row>
    <row r="14614" spans="1:13" x14ac:dyDescent="0.3">
      <c r="A14614" s="139">
        <v>43063</v>
      </c>
      <c r="B14614" s="131" t="s">
        <v>137</v>
      </c>
      <c r="C14614" s="132">
        <v>20.45</v>
      </c>
      <c r="D14614" s="94"/>
      <c r="E14614" s="131" t="s">
        <v>12044</v>
      </c>
      <c r="F14614" s="132">
        <v>4.33</v>
      </c>
      <c r="G14614" s="95">
        <v>1</v>
      </c>
      <c r="H14614" s="49" t="s">
        <v>6526</v>
      </c>
      <c r="I14614" s="65">
        <v>3.33</v>
      </c>
      <c r="J14614" s="18">
        <f t="shared" si="947"/>
        <v>1538.9500000000035</v>
      </c>
      <c r="K14614" s="19" t="str">
        <f t="shared" si="945"/>
        <v>Nov-17</v>
      </c>
      <c r="L14614" s="20">
        <f t="shared" si="948"/>
        <v>14389</v>
      </c>
      <c r="M14614" s="21">
        <f t="shared" si="946"/>
        <v>0.10695322816040055</v>
      </c>
    </row>
    <row r="14615" spans="1:13" x14ac:dyDescent="0.3">
      <c r="A14615" s="139">
        <v>43063</v>
      </c>
      <c r="B14615" s="131" t="s">
        <v>137</v>
      </c>
      <c r="C14615" s="132">
        <v>21.15</v>
      </c>
      <c r="D14615" s="94"/>
      <c r="E14615" s="131" t="s">
        <v>12045</v>
      </c>
      <c r="F14615" s="132">
        <v>4.33</v>
      </c>
      <c r="G14615" s="95">
        <v>1</v>
      </c>
      <c r="H14615" s="49" t="s">
        <v>11526</v>
      </c>
      <c r="I14615" s="65">
        <v>-1</v>
      </c>
      <c r="J14615" s="18">
        <f t="shared" si="947"/>
        <v>1537.9500000000035</v>
      </c>
      <c r="K14615" s="19" t="str">
        <f t="shared" si="945"/>
        <v>Nov-17</v>
      </c>
      <c r="L14615" s="20">
        <f t="shared" si="948"/>
        <v>14390</v>
      </c>
      <c r="M14615" s="21">
        <f t="shared" si="946"/>
        <v>0.10687630298818648</v>
      </c>
    </row>
    <row r="14616" spans="1:13" x14ac:dyDescent="0.3">
      <c r="A14616" s="116">
        <v>43064</v>
      </c>
      <c r="B14616" s="90" t="s">
        <v>29</v>
      </c>
      <c r="C14616" s="103">
        <v>0.48958333333333331</v>
      </c>
      <c r="D14616" s="94" t="s">
        <v>31</v>
      </c>
      <c r="E14616" s="90" t="s">
        <v>4868</v>
      </c>
      <c r="F14616" s="115">
        <v>3</v>
      </c>
      <c r="G14616" s="92">
        <v>1</v>
      </c>
      <c r="H14616" s="90" t="s">
        <v>42</v>
      </c>
      <c r="I14616" s="77">
        <f>IF(H14616="Lost",G14616*-1,IF(H14616="Won",     IF(D14616="E/W",            G14616*(F14616-1)*0.5*1.25,    IF(D14616="place",   G14616*(F14616-1) *0.95,  G14616*(F14616-1) )),            IF(H14616="Placed",     (G14616*-0.5)  + (0.5*G14616*(F14616-1)*0.2),0)         ))</f>
        <v>2</v>
      </c>
      <c r="J14616" s="18">
        <f t="shared" si="947"/>
        <v>1539.9500000000035</v>
      </c>
      <c r="K14616" s="19" t="str">
        <f t="shared" si="945"/>
        <v>Nov-17</v>
      </c>
      <c r="L14616" s="20">
        <f t="shared" si="948"/>
        <v>14391</v>
      </c>
      <c r="M14616" s="21">
        <f t="shared" si="946"/>
        <v>0.10700785212980359</v>
      </c>
    </row>
    <row r="14617" spans="1:13" x14ac:dyDescent="0.3">
      <c r="A14617" s="116">
        <v>43064</v>
      </c>
      <c r="B14617" s="90" t="s">
        <v>67</v>
      </c>
      <c r="C14617" s="103">
        <v>0.5</v>
      </c>
      <c r="D14617" s="94" t="s">
        <v>31</v>
      </c>
      <c r="E14617" s="90" t="s">
        <v>4870</v>
      </c>
      <c r="F14617" s="115">
        <v>3.75</v>
      </c>
      <c r="G14617" s="92">
        <v>1</v>
      </c>
      <c r="H14617" s="90" t="s">
        <v>42</v>
      </c>
      <c r="I14617" s="77">
        <f>IF(H14617="Lost",G14617*-1,IF(H14617="Won",     IF(D14617="E/W",            G14617*(F14617-1)*0.5*1.25,    IF(D14617="place",   G14617*(F14617-1) *0.95,  G14617*(F14617-1) )),            IF(H14617="Placed",     (G14617*-0.5)  + (0.5*G14617*(F14617-1)*0.2),0)         ))</f>
        <v>2.75</v>
      </c>
      <c r="J14617" s="18">
        <f t="shared" si="947"/>
        <v>1542.7000000000035</v>
      </c>
      <c r="K14617" s="19" t="str">
        <f t="shared" si="945"/>
        <v>Nov-17</v>
      </c>
      <c r="L14617" s="20">
        <f t="shared" si="948"/>
        <v>14392</v>
      </c>
      <c r="M14617" s="21">
        <f t="shared" si="946"/>
        <v>0.10719149527515311</v>
      </c>
    </row>
    <row r="14618" spans="1:13" x14ac:dyDescent="0.3">
      <c r="A14618" s="116">
        <v>43064</v>
      </c>
      <c r="B14618" s="90" t="s">
        <v>67</v>
      </c>
      <c r="C14618" s="103">
        <v>0.52083333333333337</v>
      </c>
      <c r="D14618" s="94" t="s">
        <v>31</v>
      </c>
      <c r="E14618" s="90" t="s">
        <v>4871</v>
      </c>
      <c r="F14618" s="115">
        <v>4</v>
      </c>
      <c r="G14618" s="92">
        <v>1</v>
      </c>
      <c r="H14618" s="90" t="s">
        <v>33</v>
      </c>
      <c r="I14618" s="77">
        <f>IF(H14618="Lost",G14618*-1,IF(H14618="Won",     IF(D14618="E/W",            G14618*(F14618-1)*0.5*1.25,    IF(D14618="place",   G14618*(F14618-1) *0.95,  G14618*(F14618-1) )),            IF(H14618="Placed",     (G14618*-0.5)  + (0.5*G14618*(F14618-1)*0.2),0)         ))</f>
        <v>-1</v>
      </c>
      <c r="J14618" s="18">
        <f t="shared" si="947"/>
        <v>1541.7000000000035</v>
      </c>
      <c r="K14618" s="19" t="str">
        <f t="shared" si="945"/>
        <v>Nov-17</v>
      </c>
      <c r="L14618" s="20">
        <f t="shared" si="948"/>
        <v>14393</v>
      </c>
      <c r="M14618" s="21">
        <f t="shared" si="946"/>
        <v>0.10711456958243615</v>
      </c>
    </row>
    <row r="14619" spans="1:13" x14ac:dyDescent="0.3">
      <c r="A14619" s="116">
        <v>43064</v>
      </c>
      <c r="B14619" s="90" t="s">
        <v>29</v>
      </c>
      <c r="C14619" s="103">
        <v>0.53472222222222221</v>
      </c>
      <c r="D14619" s="94" t="s">
        <v>31</v>
      </c>
      <c r="E14619" s="90" t="s">
        <v>4869</v>
      </c>
      <c r="F14619" s="115">
        <v>3</v>
      </c>
      <c r="G14619" s="92">
        <v>1</v>
      </c>
      <c r="H14619" s="90" t="s">
        <v>42</v>
      </c>
      <c r="I14619" s="77">
        <f>IF(H14619="Lost",G14619*-1,IF(H14619="Won",     IF(D14619="E/W",            G14619*(F14619-1)*0.5*1.25,    IF(D14619="place",   G14619*(F14619-1) *0.95,  G14619*(F14619-1) )),            IF(H14619="Placed",     (G14619*-0.5)  + (0.5*G14619*(F14619-1)*0.2),0)         ))</f>
        <v>2</v>
      </c>
      <c r="J14619" s="18">
        <f t="shared" si="947"/>
        <v>1543.7000000000035</v>
      </c>
      <c r="K14619" s="19" t="str">
        <f t="shared" si="945"/>
        <v>Nov-17</v>
      </c>
      <c r="L14619" s="20">
        <f t="shared" si="948"/>
        <v>14394</v>
      </c>
      <c r="M14619" s="21">
        <f t="shared" si="946"/>
        <v>0.1072460747533697</v>
      </c>
    </row>
    <row r="14620" spans="1:13" x14ac:dyDescent="0.3">
      <c r="A14620" s="116">
        <v>43064</v>
      </c>
      <c r="B14620" s="90" t="s">
        <v>45</v>
      </c>
      <c r="C14620" s="103">
        <v>0.86458333333333337</v>
      </c>
      <c r="D14620" s="94" t="s">
        <v>31</v>
      </c>
      <c r="E14620" s="90" t="s">
        <v>4872</v>
      </c>
      <c r="F14620" s="115">
        <v>4</v>
      </c>
      <c r="G14620" s="92">
        <v>1</v>
      </c>
      <c r="H14620" s="90" t="s">
        <v>42</v>
      </c>
      <c r="I14620" s="77">
        <f>IF(H14620="Lost",G14620*-1,IF(H14620="Won",     IF(D14620="E/W",            G14620*(F14620-1)*0.5*1.25,    IF(D14620="place",   G14620*(F14620-1) *0.95,  G14620*(F14620-1) )),            IF(H14620="Placed",     (G14620*-0.5)  + (0.5*G14620*(F14620-1)*0.2),0)         ))</f>
        <v>3</v>
      </c>
      <c r="J14620" s="18">
        <f t="shared" si="947"/>
        <v>1546.7000000000035</v>
      </c>
      <c r="K14620" s="19" t="str">
        <f t="shared" si="945"/>
        <v>Nov-17</v>
      </c>
      <c r="L14620" s="20">
        <f t="shared" si="948"/>
        <v>14395</v>
      </c>
      <c r="M14620" s="21">
        <f t="shared" si="946"/>
        <v>0.10744703021882622</v>
      </c>
    </row>
    <row r="14621" spans="1:13" x14ac:dyDescent="0.3">
      <c r="A14621" s="141">
        <v>43064</v>
      </c>
      <c r="B14621" s="132" t="s">
        <v>11624</v>
      </c>
      <c r="C14621" s="132">
        <v>12.1</v>
      </c>
      <c r="D14621" s="94"/>
      <c r="E14621" s="132" t="s">
        <v>12047</v>
      </c>
      <c r="F14621" s="132">
        <v>5</v>
      </c>
      <c r="G14621" s="91">
        <v>1</v>
      </c>
      <c r="H14621" s="49">
        <v>2</v>
      </c>
      <c r="I14621" s="65">
        <v>-1</v>
      </c>
      <c r="J14621" s="18">
        <f t="shared" si="947"/>
        <v>1545.7000000000035</v>
      </c>
      <c r="K14621" s="19" t="str">
        <f t="shared" si="945"/>
        <v>Nov-17</v>
      </c>
      <c r="L14621" s="20">
        <f t="shared" si="948"/>
        <v>14396</v>
      </c>
      <c r="M14621" s="21">
        <f t="shared" si="946"/>
        <v>0.10737010280633533</v>
      </c>
    </row>
    <row r="14622" spans="1:13" x14ac:dyDescent="0.3">
      <c r="A14622" s="141">
        <v>43064</v>
      </c>
      <c r="B14622" s="132" t="s">
        <v>58</v>
      </c>
      <c r="C14622" s="132">
        <v>12.2</v>
      </c>
      <c r="D14622" s="94"/>
      <c r="E14622" s="132" t="s">
        <v>12050</v>
      </c>
      <c r="F14622" s="132">
        <v>6</v>
      </c>
      <c r="G14622" s="91">
        <v>1</v>
      </c>
      <c r="H14622" s="49">
        <v>1</v>
      </c>
      <c r="I14622" s="65">
        <v>5</v>
      </c>
      <c r="J14622" s="18">
        <f t="shared" si="947"/>
        <v>1550.7000000000035</v>
      </c>
      <c r="K14622" s="19" t="str">
        <f t="shared" si="945"/>
        <v>Nov-17</v>
      </c>
      <c r="L14622" s="20">
        <f t="shared" si="948"/>
        <v>14397</v>
      </c>
      <c r="M14622" s="21">
        <f t="shared" si="946"/>
        <v>0.10770993957074415</v>
      </c>
    </row>
    <row r="14623" spans="1:13" x14ac:dyDescent="0.3">
      <c r="A14623" s="141">
        <v>43064</v>
      </c>
      <c r="B14623" s="132" t="s">
        <v>11624</v>
      </c>
      <c r="C14623" s="132">
        <v>12.4</v>
      </c>
      <c r="D14623" s="94"/>
      <c r="E14623" s="132" t="s">
        <v>12048</v>
      </c>
      <c r="F14623" s="132">
        <v>4.5</v>
      </c>
      <c r="G14623" s="91">
        <v>1</v>
      </c>
      <c r="H14623" s="49" t="s">
        <v>11437</v>
      </c>
      <c r="I14623" s="65">
        <v>-1</v>
      </c>
      <c r="J14623" s="18">
        <f t="shared" si="947"/>
        <v>1549.7000000000035</v>
      </c>
      <c r="K14623" s="19" t="str">
        <f t="shared" si="945"/>
        <v>Nov-17</v>
      </c>
      <c r="L14623" s="20">
        <f t="shared" si="948"/>
        <v>14398</v>
      </c>
      <c r="M14623" s="21">
        <f t="shared" si="946"/>
        <v>0.10763300458397024</v>
      </c>
    </row>
    <row r="14624" spans="1:13" x14ac:dyDescent="0.3">
      <c r="A14624" s="141">
        <v>43064</v>
      </c>
      <c r="B14624" s="132" t="s">
        <v>11624</v>
      </c>
      <c r="C14624" s="132">
        <v>13.15</v>
      </c>
      <c r="D14624" s="94"/>
      <c r="E14624" s="132" t="s">
        <v>12049</v>
      </c>
      <c r="F14624" s="132">
        <v>5.5</v>
      </c>
      <c r="G14624" s="91">
        <v>1</v>
      </c>
      <c r="H14624" s="49">
        <v>2</v>
      </c>
      <c r="I14624" s="65">
        <v>-1</v>
      </c>
      <c r="J14624" s="18">
        <f t="shared" si="947"/>
        <v>1548.7000000000035</v>
      </c>
      <c r="K14624" s="19" t="str">
        <f t="shared" si="945"/>
        <v>Nov-17</v>
      </c>
      <c r="L14624" s="20">
        <f t="shared" si="948"/>
        <v>14399</v>
      </c>
      <c r="M14624" s="21">
        <f t="shared" si="946"/>
        <v>0.10755608028335326</v>
      </c>
    </row>
    <row r="14625" spans="1:13" x14ac:dyDescent="0.3">
      <c r="A14625" s="141">
        <v>43064</v>
      </c>
      <c r="B14625" s="132" t="s">
        <v>67</v>
      </c>
      <c r="C14625" s="132">
        <v>14.15</v>
      </c>
      <c r="D14625" s="94"/>
      <c r="E14625" s="132" t="s">
        <v>12046</v>
      </c>
      <c r="F14625" s="132">
        <v>4.5</v>
      </c>
      <c r="G14625" s="91">
        <v>1</v>
      </c>
      <c r="H14625" s="49" t="s">
        <v>11446</v>
      </c>
      <c r="I14625" s="65">
        <v>-1</v>
      </c>
      <c r="J14625" s="18">
        <f t="shared" si="947"/>
        <v>1547.7000000000035</v>
      </c>
      <c r="K14625" s="19" t="str">
        <f t="shared" si="945"/>
        <v>Nov-17</v>
      </c>
      <c r="L14625" s="20">
        <f t="shared" si="948"/>
        <v>14400</v>
      </c>
      <c r="M14625" s="21">
        <f t="shared" si="946"/>
        <v>0.1074791666666669</v>
      </c>
    </row>
    <row r="14626" spans="1:13" x14ac:dyDescent="0.3">
      <c r="A14626" s="139">
        <v>43064</v>
      </c>
      <c r="B14626" s="131" t="s">
        <v>45</v>
      </c>
      <c r="C14626" s="132">
        <v>17.45</v>
      </c>
      <c r="D14626" s="94"/>
      <c r="E14626" s="131" t="s">
        <v>12051</v>
      </c>
      <c r="F14626" s="132">
        <v>6</v>
      </c>
      <c r="G14626" s="95">
        <v>1</v>
      </c>
      <c r="H14626" s="49" t="s">
        <v>11526</v>
      </c>
      <c r="I14626" s="65">
        <v>-1</v>
      </c>
      <c r="J14626" s="18">
        <f t="shared" si="947"/>
        <v>1546.7000000000035</v>
      </c>
      <c r="K14626" s="19" t="str">
        <f t="shared" si="945"/>
        <v>Nov-17</v>
      </c>
      <c r="L14626" s="20">
        <f t="shared" si="948"/>
        <v>14401</v>
      </c>
      <c r="M14626" s="21">
        <f t="shared" si="946"/>
        <v>0.10740226373168554</v>
      </c>
    </row>
    <row r="14627" spans="1:13" x14ac:dyDescent="0.3">
      <c r="A14627" s="139">
        <v>43064</v>
      </c>
      <c r="B14627" s="131" t="s">
        <v>45</v>
      </c>
      <c r="C14627" s="132">
        <v>19.45</v>
      </c>
      <c r="D14627" s="94"/>
      <c r="E14627" s="131" t="s">
        <v>2554</v>
      </c>
      <c r="F14627" s="132">
        <v>5</v>
      </c>
      <c r="G14627" s="95">
        <v>1</v>
      </c>
      <c r="H14627" s="49" t="s">
        <v>11526</v>
      </c>
      <c r="I14627" s="65">
        <v>-1</v>
      </c>
      <c r="J14627" s="18">
        <f t="shared" si="947"/>
        <v>1545.7000000000035</v>
      </c>
      <c r="K14627" s="19" t="str">
        <f t="shared" si="945"/>
        <v>Nov-17</v>
      </c>
      <c r="L14627" s="20">
        <f t="shared" si="948"/>
        <v>14402</v>
      </c>
      <c r="M14627" s="21">
        <f t="shared" si="946"/>
        <v>0.10732537147618411</v>
      </c>
    </row>
    <row r="14628" spans="1:13" x14ac:dyDescent="0.3">
      <c r="A14628" s="139">
        <v>43064</v>
      </c>
      <c r="B14628" s="131" t="s">
        <v>45</v>
      </c>
      <c r="C14628" s="132">
        <v>20.149999999999999</v>
      </c>
      <c r="D14628" s="94"/>
      <c r="E14628" s="131" t="s">
        <v>12052</v>
      </c>
      <c r="F14628" s="132">
        <v>5</v>
      </c>
      <c r="G14628" s="95">
        <v>1</v>
      </c>
      <c r="H14628" s="49" t="s">
        <v>6518</v>
      </c>
      <c r="I14628" s="65">
        <v>-1</v>
      </c>
      <c r="J14628" s="18">
        <f t="shared" si="947"/>
        <v>1544.7000000000035</v>
      </c>
      <c r="K14628" s="19" t="str">
        <f t="shared" si="945"/>
        <v>Nov-17</v>
      </c>
      <c r="L14628" s="20">
        <f t="shared" si="948"/>
        <v>14403</v>
      </c>
      <c r="M14628" s="21">
        <f t="shared" si="946"/>
        <v>0.10724848989793817</v>
      </c>
    </row>
    <row r="14629" spans="1:13" x14ac:dyDescent="0.3">
      <c r="A14629" s="139">
        <v>43064</v>
      </c>
      <c r="B14629" s="131" t="s">
        <v>45</v>
      </c>
      <c r="C14629" s="132">
        <v>21.15</v>
      </c>
      <c r="D14629" s="94"/>
      <c r="E14629" s="131" t="s">
        <v>12053</v>
      </c>
      <c r="F14629" s="132">
        <v>5</v>
      </c>
      <c r="G14629" s="95">
        <v>1</v>
      </c>
      <c r="H14629" s="49" t="s">
        <v>6526</v>
      </c>
      <c r="I14629" s="65">
        <v>4</v>
      </c>
      <c r="J14629" s="18">
        <f t="shared" si="947"/>
        <v>1548.7000000000035</v>
      </c>
      <c r="K14629" s="19" t="str">
        <f t="shared" si="945"/>
        <v>Nov-17</v>
      </c>
      <c r="L14629" s="20">
        <f t="shared" si="948"/>
        <v>14404</v>
      </c>
      <c r="M14629" s="21">
        <f t="shared" si="946"/>
        <v>0.10751874479311327</v>
      </c>
    </row>
    <row r="14630" spans="1:13" x14ac:dyDescent="0.3">
      <c r="A14630" s="116">
        <v>43066</v>
      </c>
      <c r="B14630" s="90" t="s">
        <v>43</v>
      </c>
      <c r="C14630" s="103">
        <v>0.53472222222222221</v>
      </c>
      <c r="D14630" s="94" t="s">
        <v>31</v>
      </c>
      <c r="E14630" s="90" t="s">
        <v>4874</v>
      </c>
      <c r="F14630" s="115">
        <v>4</v>
      </c>
      <c r="G14630" s="92">
        <v>1</v>
      </c>
      <c r="H14630" s="90" t="s">
        <v>33</v>
      </c>
      <c r="I14630" s="77">
        <f>IF(H14630="Lost",G14630*-1,IF(H14630="Won",     IF(D14630="E/W",            G14630*(F14630-1)*0.5*1.25,    IF(D14630="place",   G14630*(F14630-1) *0.95,  G14630*(F14630-1) )),            IF(H14630="Placed",     (G14630*-0.5)  + (0.5*G14630*(F14630-1)*0.2),0)         ))</f>
        <v>-1</v>
      </c>
      <c r="J14630" s="18">
        <f t="shared" si="947"/>
        <v>1547.7000000000035</v>
      </c>
      <c r="K14630" s="19" t="str">
        <f t="shared" si="945"/>
        <v>Nov-17</v>
      </c>
      <c r="L14630" s="20">
        <f t="shared" si="948"/>
        <v>14405</v>
      </c>
      <c r="M14630" s="21">
        <f t="shared" si="946"/>
        <v>0.10744186046511651</v>
      </c>
    </row>
    <row r="14631" spans="1:13" x14ac:dyDescent="0.3">
      <c r="A14631" s="116">
        <v>43066</v>
      </c>
      <c r="B14631" s="90" t="s">
        <v>43</v>
      </c>
      <c r="C14631" s="103">
        <v>0.60416666666666663</v>
      </c>
      <c r="D14631" s="94" t="s">
        <v>31</v>
      </c>
      <c r="E14631" s="90" t="s">
        <v>4875</v>
      </c>
      <c r="F14631" s="115">
        <v>4</v>
      </c>
      <c r="G14631" s="92">
        <v>1</v>
      </c>
      <c r="H14631" s="90" t="s">
        <v>33</v>
      </c>
      <c r="I14631" s="77">
        <f>IF(H14631="Lost",G14631*-1,IF(H14631="Won",     IF(D14631="E/W",            G14631*(F14631-1)*0.5*1.25,    IF(D14631="place",   G14631*(F14631-1) *0.95,  G14631*(F14631-1) )),            IF(H14631="Placed",     (G14631*-0.5)  + (0.5*G14631*(F14631-1)*0.2),0)         ))</f>
        <v>-1</v>
      </c>
      <c r="J14631" s="18">
        <f t="shared" si="947"/>
        <v>1546.7000000000035</v>
      </c>
      <c r="K14631" s="19" t="str">
        <f t="shared" si="945"/>
        <v>Nov-17</v>
      </c>
      <c r="L14631" s="20">
        <f t="shared" si="948"/>
        <v>14406</v>
      </c>
      <c r="M14631" s="21">
        <f t="shared" si="946"/>
        <v>0.10736498681105119</v>
      </c>
    </row>
    <row r="14632" spans="1:13" x14ac:dyDescent="0.3">
      <c r="A14632" s="116">
        <v>43066</v>
      </c>
      <c r="B14632" s="90" t="s">
        <v>89</v>
      </c>
      <c r="C14632" s="103">
        <v>0.63888888888888895</v>
      </c>
      <c r="D14632" s="94" t="s">
        <v>31</v>
      </c>
      <c r="E14632" s="90" t="s">
        <v>4873</v>
      </c>
      <c r="F14632" s="115">
        <v>4</v>
      </c>
      <c r="G14632" s="92">
        <v>1</v>
      </c>
      <c r="H14632" s="90" t="s">
        <v>33</v>
      </c>
      <c r="I14632" s="77">
        <f>IF(H14632="Lost",G14632*-1,IF(H14632="Won",     IF(D14632="E/W",            G14632*(F14632-1)*0.5*1.25,    IF(D14632="place",   G14632*(F14632-1) *0.95,  G14632*(F14632-1) )),            IF(H14632="Placed",     (G14632*-0.5)  + (0.5*G14632*(F14632-1)*0.2),0)         ))</f>
        <v>-1</v>
      </c>
      <c r="J14632" s="18">
        <f t="shared" si="947"/>
        <v>1545.7000000000035</v>
      </c>
      <c r="K14632" s="19" t="str">
        <f t="shared" si="945"/>
        <v>Nov-17</v>
      </c>
      <c r="L14632" s="20">
        <f t="shared" si="948"/>
        <v>14407</v>
      </c>
      <c r="M14632" s="21">
        <f t="shared" si="946"/>
        <v>0.10728812382869463</v>
      </c>
    </row>
    <row r="14633" spans="1:13" x14ac:dyDescent="0.3">
      <c r="A14633" s="116">
        <v>43066</v>
      </c>
      <c r="B14633" s="90" t="s">
        <v>43</v>
      </c>
      <c r="C14633" s="103">
        <v>0.64930555555555558</v>
      </c>
      <c r="D14633" s="94" t="s">
        <v>31</v>
      </c>
      <c r="E14633" s="90" t="s">
        <v>4876</v>
      </c>
      <c r="F14633" s="115">
        <v>3.75</v>
      </c>
      <c r="G14633" s="92">
        <v>1</v>
      </c>
      <c r="H14633" s="90" t="s">
        <v>33</v>
      </c>
      <c r="I14633" s="77">
        <f>IF(H14633="Lost",G14633*-1,IF(H14633="Won",     IF(D14633="E/W",            G14633*(F14633-1)*0.5*1.25,    IF(D14633="place",   G14633*(F14633-1) *0.95,  G14633*(F14633-1) )),            IF(H14633="Placed",     (G14633*-0.5)  + (0.5*G14633*(F14633-1)*0.2),0)         ))</f>
        <v>-1</v>
      </c>
      <c r="J14633" s="18">
        <f t="shared" si="947"/>
        <v>1544.7000000000035</v>
      </c>
      <c r="K14633" s="19" t="str">
        <f t="shared" si="945"/>
        <v>Nov-17</v>
      </c>
      <c r="L14633" s="20">
        <f t="shared" si="948"/>
        <v>14408</v>
      </c>
      <c r="M14633" s="21">
        <f t="shared" si="946"/>
        <v>0.10721127151582478</v>
      </c>
    </row>
    <row r="14634" spans="1:13" x14ac:dyDescent="0.3">
      <c r="A14634" s="141">
        <v>43066</v>
      </c>
      <c r="B14634" s="132" t="s">
        <v>43</v>
      </c>
      <c r="C14634" s="132">
        <v>13.25</v>
      </c>
      <c r="D14634" s="94"/>
      <c r="E14634" s="132" t="s">
        <v>3518</v>
      </c>
      <c r="F14634" s="132">
        <v>5.5</v>
      </c>
      <c r="G14634" s="91">
        <v>1</v>
      </c>
      <c r="H14634" s="49">
        <v>3</v>
      </c>
      <c r="I14634" s="65">
        <v>-1</v>
      </c>
      <c r="J14634" s="18">
        <f t="shared" si="947"/>
        <v>1543.7000000000035</v>
      </c>
      <c r="K14634" s="19" t="str">
        <f t="shared" si="945"/>
        <v>Nov-17</v>
      </c>
      <c r="L14634" s="20">
        <f t="shared" si="948"/>
        <v>14409</v>
      </c>
      <c r="M14634" s="21">
        <f t="shared" si="946"/>
        <v>0.10713442987022025</v>
      </c>
    </row>
    <row r="14635" spans="1:13" x14ac:dyDescent="0.3">
      <c r="A14635" s="116">
        <v>43067</v>
      </c>
      <c r="B14635" s="90" t="s">
        <v>30</v>
      </c>
      <c r="C14635" s="103">
        <v>0.63194444444444442</v>
      </c>
      <c r="D14635" s="94" t="s">
        <v>31</v>
      </c>
      <c r="E14635" s="90" t="s">
        <v>4877</v>
      </c>
      <c r="F14635" s="115">
        <v>3</v>
      </c>
      <c r="G14635" s="92">
        <v>1</v>
      </c>
      <c r="H14635" s="90" t="s">
        <v>33</v>
      </c>
      <c r="I14635" s="77">
        <f>IF(H14635="Lost",G14635*-1,IF(H14635="Won",     IF(D14635="E/W",            G14635*(F14635-1)*0.5*1.25,    IF(D14635="place",   G14635*(F14635-1) *0.95,  G14635*(F14635-1) )),            IF(H14635="Placed",     (G14635*-0.5)  + (0.5*G14635*(F14635-1)*0.2),0)         ))</f>
        <v>-1</v>
      </c>
      <c r="J14635" s="18">
        <f t="shared" si="947"/>
        <v>1542.7000000000035</v>
      </c>
      <c r="K14635" s="19" t="str">
        <f t="shared" si="945"/>
        <v>Nov-17</v>
      </c>
      <c r="L14635" s="20">
        <f t="shared" si="948"/>
        <v>14410</v>
      </c>
      <c r="M14635" s="21">
        <f t="shared" si="946"/>
        <v>0.1070575988896602</v>
      </c>
    </row>
    <row r="14636" spans="1:13" x14ac:dyDescent="0.3">
      <c r="A14636" s="116">
        <v>43067</v>
      </c>
      <c r="B14636" s="90" t="s">
        <v>30</v>
      </c>
      <c r="C14636" s="103">
        <v>0.65277777777777779</v>
      </c>
      <c r="D14636" s="94" t="s">
        <v>31</v>
      </c>
      <c r="E14636" s="90" t="s">
        <v>4878</v>
      </c>
      <c r="F14636" s="115">
        <v>3</v>
      </c>
      <c r="G14636" s="92">
        <v>1</v>
      </c>
      <c r="H14636" s="90" t="s">
        <v>42</v>
      </c>
      <c r="I14636" s="77">
        <f>IF(H14636="Lost",G14636*-1,IF(H14636="Won",     IF(D14636="E/W",            G14636*(F14636-1)*0.5*1.25,    IF(D14636="place",   G14636*(F14636-1) *0.95,  G14636*(F14636-1) )),            IF(H14636="Placed",     (G14636*-0.5)  + (0.5*G14636*(F14636-1)*0.2),0)         ))</f>
        <v>2</v>
      </c>
      <c r="J14636" s="18">
        <f t="shared" si="947"/>
        <v>1544.7000000000035</v>
      </c>
      <c r="K14636" s="19" t="str">
        <f t="shared" si="945"/>
        <v>Nov-17</v>
      </c>
      <c r="L14636" s="20">
        <f t="shared" si="948"/>
        <v>14411</v>
      </c>
      <c r="M14636" s="21">
        <f t="shared" si="946"/>
        <v>0.10718895288321445</v>
      </c>
    </row>
    <row r="14637" spans="1:13" x14ac:dyDescent="0.3">
      <c r="A14637" s="141">
        <v>43067</v>
      </c>
      <c r="B14637" s="132" t="s">
        <v>82</v>
      </c>
      <c r="C14637" s="132">
        <v>14.2</v>
      </c>
      <c r="D14637" s="94"/>
      <c r="E14637" s="132" t="s">
        <v>12054</v>
      </c>
      <c r="F14637" s="132">
        <v>5</v>
      </c>
      <c r="G14637" s="91">
        <v>1</v>
      </c>
      <c r="H14637" s="49">
        <v>2</v>
      </c>
      <c r="I14637" s="65">
        <v>-1</v>
      </c>
      <c r="J14637" s="18">
        <f t="shared" si="947"/>
        <v>1543.7000000000035</v>
      </c>
      <c r="K14637" s="19" t="str">
        <f t="shared" si="945"/>
        <v>Nov-17</v>
      </c>
      <c r="L14637" s="20">
        <f t="shared" si="948"/>
        <v>14412</v>
      </c>
      <c r="M14637" s="21">
        <f t="shared" si="946"/>
        <v>0.10711212878157116</v>
      </c>
    </row>
    <row r="14638" spans="1:13" x14ac:dyDescent="0.3">
      <c r="A14638" s="141">
        <v>43067</v>
      </c>
      <c r="B14638" s="132" t="s">
        <v>29</v>
      </c>
      <c r="C14638" s="132">
        <v>15.3</v>
      </c>
      <c r="D14638" s="94"/>
      <c r="E14638" s="132" t="s">
        <v>12055</v>
      </c>
      <c r="F14638" s="132">
        <v>5.5</v>
      </c>
      <c r="G14638" s="91">
        <v>1</v>
      </c>
      <c r="H14638" s="49">
        <v>2</v>
      </c>
      <c r="I14638" s="65">
        <v>-1</v>
      </c>
      <c r="J14638" s="18">
        <f t="shared" si="947"/>
        <v>1542.7000000000035</v>
      </c>
      <c r="K14638" s="19" t="str">
        <f t="shared" si="945"/>
        <v>Nov-17</v>
      </c>
      <c r="L14638" s="20">
        <f t="shared" si="948"/>
        <v>14413</v>
      </c>
      <c r="M14638" s="21">
        <f t="shared" si="946"/>
        <v>0.107035315340318</v>
      </c>
    </row>
    <row r="14639" spans="1:13" x14ac:dyDescent="0.3">
      <c r="A14639" s="116">
        <v>43068</v>
      </c>
      <c r="B14639" s="90" t="s">
        <v>45</v>
      </c>
      <c r="C14639" s="103">
        <v>0.57291666666666663</v>
      </c>
      <c r="D14639" s="94" t="s">
        <v>31</v>
      </c>
      <c r="E14639" s="90" t="s">
        <v>4879</v>
      </c>
      <c r="F14639" s="115">
        <v>2.88</v>
      </c>
      <c r="G14639" s="92">
        <v>1</v>
      </c>
      <c r="H14639" s="90" t="s">
        <v>42</v>
      </c>
      <c r="I14639" s="77">
        <f>IF(H14639="Lost",G14639*-1,IF(H14639="Won",     IF(D14639="E/W",            G14639*(F14639-1)*0.5*1.25,    IF(D14639="place",   G14639*(F14639-1) *0.95,  G14639*(F14639-1) )),            IF(H14639="Placed",     (G14639*-0.5)  + (0.5*G14639*(F14639-1)*0.2),0)         ))</f>
        <v>1.88</v>
      </c>
      <c r="J14639" s="18">
        <f t="shared" si="947"/>
        <v>1544.5800000000036</v>
      </c>
      <c r="K14639" s="19" t="str">
        <f t="shared" si="945"/>
        <v>Nov-17</v>
      </c>
      <c r="L14639" s="20">
        <f t="shared" si="948"/>
        <v>14414</v>
      </c>
      <c r="M14639" s="21">
        <f t="shared" si="946"/>
        <v>0.10715831830165141</v>
      </c>
    </row>
    <row r="14640" spans="1:13" x14ac:dyDescent="0.3">
      <c r="A14640" s="141">
        <v>43068</v>
      </c>
      <c r="B14640" s="132" t="s">
        <v>139</v>
      </c>
      <c r="C14640" s="132">
        <v>14.4</v>
      </c>
      <c r="D14640" s="94"/>
      <c r="E14640" s="132" t="s">
        <v>12057</v>
      </c>
      <c r="F14640" s="132">
        <v>5.5</v>
      </c>
      <c r="G14640" s="91">
        <v>1</v>
      </c>
      <c r="H14640" s="49">
        <v>1</v>
      </c>
      <c r="I14640" s="65">
        <v>4.5</v>
      </c>
      <c r="J14640" s="18">
        <f t="shared" si="947"/>
        <v>1549.0800000000036</v>
      </c>
      <c r="K14640" s="19" t="str">
        <f t="shared" si="945"/>
        <v>Nov-17</v>
      </c>
      <c r="L14640" s="20">
        <f t="shared" si="948"/>
        <v>14415</v>
      </c>
      <c r="M14640" s="21">
        <f t="shared" si="946"/>
        <v>0.10746305931321565</v>
      </c>
    </row>
    <row r="14641" spans="1:13" x14ac:dyDescent="0.3">
      <c r="A14641" s="141">
        <v>43068</v>
      </c>
      <c r="B14641" s="132" t="s">
        <v>45</v>
      </c>
      <c r="C14641" s="132">
        <v>15.25</v>
      </c>
      <c r="D14641" s="94"/>
      <c r="E14641" s="132" t="s">
        <v>12056</v>
      </c>
      <c r="F14641" s="132">
        <v>6</v>
      </c>
      <c r="G14641" s="91">
        <v>1</v>
      </c>
      <c r="H14641" s="49">
        <v>7</v>
      </c>
      <c r="I14641" s="65">
        <v>-1</v>
      </c>
      <c r="J14641" s="18">
        <f t="shared" si="947"/>
        <v>1548.0800000000036</v>
      </c>
      <c r="K14641" s="19" t="str">
        <f t="shared" si="945"/>
        <v>Nov-17</v>
      </c>
      <c r="L14641" s="20">
        <f t="shared" si="948"/>
        <v>14416</v>
      </c>
      <c r="M14641" s="21">
        <f t="shared" si="946"/>
        <v>0.10738623751387372</v>
      </c>
    </row>
    <row r="14642" spans="1:13" x14ac:dyDescent="0.3">
      <c r="A14642" s="139">
        <v>43068</v>
      </c>
      <c r="B14642" s="131" t="s">
        <v>43</v>
      </c>
      <c r="C14642" s="132">
        <v>16.399999999999999</v>
      </c>
      <c r="D14642" s="94"/>
      <c r="E14642" s="131" t="s">
        <v>12058</v>
      </c>
      <c r="F14642" s="132">
        <v>6</v>
      </c>
      <c r="G14642" s="95">
        <v>1</v>
      </c>
      <c r="H14642" s="49" t="s">
        <v>11526</v>
      </c>
      <c r="I14642" s="65">
        <v>-1</v>
      </c>
      <c r="J14642" s="18">
        <f t="shared" si="947"/>
        <v>1547.0800000000036</v>
      </c>
      <c r="K14642" s="19" t="str">
        <f t="shared" si="945"/>
        <v>Nov-17</v>
      </c>
      <c r="L14642" s="20">
        <f t="shared" si="948"/>
        <v>14417</v>
      </c>
      <c r="M14642" s="21">
        <f t="shared" si="946"/>
        <v>0.10730942637164484</v>
      </c>
    </row>
    <row r="14643" spans="1:13" x14ac:dyDescent="0.3">
      <c r="A14643" s="139">
        <v>43068</v>
      </c>
      <c r="B14643" s="131" t="s">
        <v>43</v>
      </c>
      <c r="C14643" s="132">
        <v>17.100000000000001</v>
      </c>
      <c r="D14643" s="94"/>
      <c r="E14643" s="131" t="s">
        <v>12059</v>
      </c>
      <c r="F14643" s="132">
        <v>4.33</v>
      </c>
      <c r="G14643" s="95">
        <v>1</v>
      </c>
      <c r="H14643" s="49" t="s">
        <v>6518</v>
      </c>
      <c r="I14643" s="65">
        <v>-1</v>
      </c>
      <c r="J14643" s="18">
        <f t="shared" si="947"/>
        <v>1546.0800000000036</v>
      </c>
      <c r="K14643" s="19" t="str">
        <f t="shared" si="945"/>
        <v>Nov-17</v>
      </c>
      <c r="L14643" s="20">
        <f t="shared" si="948"/>
        <v>14418</v>
      </c>
      <c r="M14643" s="21">
        <f t="shared" si="946"/>
        <v>0.10723262588431152</v>
      </c>
    </row>
    <row r="14644" spans="1:13" x14ac:dyDescent="0.3">
      <c r="A14644" s="116">
        <v>43069</v>
      </c>
      <c r="B14644" s="90" t="s">
        <v>86</v>
      </c>
      <c r="C14644" s="103">
        <v>0.52777777777777779</v>
      </c>
      <c r="D14644" s="94" t="s">
        <v>31</v>
      </c>
      <c r="E14644" s="90" t="s">
        <v>4880</v>
      </c>
      <c r="F14644" s="115">
        <v>2.88</v>
      </c>
      <c r="G14644" s="92">
        <v>1</v>
      </c>
      <c r="H14644" s="90" t="s">
        <v>33</v>
      </c>
      <c r="I14644" s="77">
        <f>IF(H14644="Lost",G14644*-1,IF(H14644="Won",     IF(D14644="E/W",            G14644*(F14644-1)*0.5*1.25,    IF(D14644="place",   G14644*(F14644-1) *0.95,  G14644*(F14644-1) )),            IF(H14644="Placed",     (G14644*-0.5)  + (0.5*G14644*(F14644-1)*0.2),0)         ))</f>
        <v>-1</v>
      </c>
      <c r="J14644" s="18">
        <f t="shared" si="947"/>
        <v>1545.0800000000036</v>
      </c>
      <c r="K14644" s="19" t="str">
        <f t="shared" si="945"/>
        <v>Nov-17</v>
      </c>
      <c r="L14644" s="20">
        <f t="shared" si="948"/>
        <v>14419</v>
      </c>
      <c r="M14644" s="21">
        <f t="shared" si="946"/>
        <v>0.10715583604965695</v>
      </c>
    </row>
    <row r="14645" spans="1:13" x14ac:dyDescent="0.3">
      <c r="A14645" s="116">
        <v>43069</v>
      </c>
      <c r="B14645" s="90" t="s">
        <v>137</v>
      </c>
      <c r="C14645" s="103">
        <v>0.73958333333333337</v>
      </c>
      <c r="D14645" s="94" t="s">
        <v>31</v>
      </c>
      <c r="E14645" s="90" t="s">
        <v>4881</v>
      </c>
      <c r="F14645" s="115">
        <v>4</v>
      </c>
      <c r="G14645" s="92">
        <v>1</v>
      </c>
      <c r="H14645" s="90" t="s">
        <v>42</v>
      </c>
      <c r="I14645" s="77">
        <f>IF(H14645="Lost",G14645*-1,IF(H14645="Won",     IF(D14645="E/W",            G14645*(F14645-1)*0.5*1.25,    IF(D14645="place",   G14645*(F14645-1) *0.95,  G14645*(F14645-1) )),            IF(H14645="Placed",     (G14645*-0.5)  + (0.5*G14645*(F14645-1)*0.2),0)         ))</f>
        <v>3</v>
      </c>
      <c r="J14645" s="18">
        <f t="shared" si="947"/>
        <v>1548.0800000000036</v>
      </c>
      <c r="K14645" s="19" t="str">
        <f t="shared" si="945"/>
        <v>Nov-17</v>
      </c>
      <c r="L14645" s="20">
        <f t="shared" si="948"/>
        <v>14420</v>
      </c>
      <c r="M14645" s="21">
        <f t="shared" si="946"/>
        <v>0.10735644937586709</v>
      </c>
    </row>
    <row r="14646" spans="1:13" x14ac:dyDescent="0.3">
      <c r="A14646" s="141">
        <v>43069</v>
      </c>
      <c r="B14646" s="132" t="s">
        <v>86</v>
      </c>
      <c r="C14646" s="132">
        <v>13.1</v>
      </c>
      <c r="D14646" s="94"/>
      <c r="E14646" s="132" t="s">
        <v>12060</v>
      </c>
      <c r="F14646" s="132">
        <v>4.5</v>
      </c>
      <c r="G14646" s="91">
        <v>1</v>
      </c>
      <c r="H14646" s="49">
        <v>1</v>
      </c>
      <c r="I14646" s="65">
        <v>3.5</v>
      </c>
      <c r="J14646" s="18">
        <f t="shared" si="947"/>
        <v>1551.5800000000036</v>
      </c>
      <c r="K14646" s="19" t="str">
        <f t="shared" si="945"/>
        <v>Nov-17</v>
      </c>
      <c r="L14646" s="20">
        <f t="shared" si="948"/>
        <v>14421</v>
      </c>
      <c r="M14646" s="21">
        <f t="shared" si="946"/>
        <v>0.10759170653907521</v>
      </c>
    </row>
    <row r="14647" spans="1:13" x14ac:dyDescent="0.3">
      <c r="A14647" s="141">
        <v>43069</v>
      </c>
      <c r="B14647" s="132" t="s">
        <v>86</v>
      </c>
      <c r="C14647" s="132">
        <v>15.4</v>
      </c>
      <c r="D14647" s="94"/>
      <c r="E14647" s="132" t="s">
        <v>12061</v>
      </c>
      <c r="F14647" s="132">
        <v>6</v>
      </c>
      <c r="G14647" s="91">
        <v>1</v>
      </c>
      <c r="H14647" s="49">
        <v>8</v>
      </c>
      <c r="I14647" s="65">
        <v>-1</v>
      </c>
      <c r="J14647" s="18">
        <f t="shared" si="947"/>
        <v>1550.5800000000036</v>
      </c>
      <c r="K14647" s="19" t="str">
        <f t="shared" si="945"/>
        <v>Nov-17</v>
      </c>
      <c r="L14647" s="20">
        <f t="shared" si="948"/>
        <v>14422</v>
      </c>
      <c r="M14647" s="21">
        <f t="shared" si="946"/>
        <v>0.10751490777978114</v>
      </c>
    </row>
    <row r="14648" spans="1:13" x14ac:dyDescent="0.3">
      <c r="A14648" s="139">
        <v>43069</v>
      </c>
      <c r="B14648" s="131" t="s">
        <v>137</v>
      </c>
      <c r="C14648" s="132">
        <v>20.149999999999999</v>
      </c>
      <c r="D14648" s="94"/>
      <c r="E14648" s="131" t="s">
        <v>83</v>
      </c>
      <c r="F14648" s="132">
        <v>6</v>
      </c>
      <c r="G14648" s="95">
        <v>1</v>
      </c>
      <c r="H14648" s="49" t="s">
        <v>6518</v>
      </c>
      <c r="I14648" s="65">
        <v>-1</v>
      </c>
      <c r="J14648" s="18">
        <f t="shared" si="947"/>
        <v>1549.5800000000036</v>
      </c>
      <c r="K14648" s="19" t="str">
        <f t="shared" si="945"/>
        <v>Nov-17</v>
      </c>
      <c r="L14648" s="20">
        <f t="shared" si="948"/>
        <v>14423</v>
      </c>
      <c r="M14648" s="21">
        <f t="shared" si="946"/>
        <v>0.10743811966997183</v>
      </c>
    </row>
    <row r="14649" spans="1:13" x14ac:dyDescent="0.3">
      <c r="A14649" s="116">
        <v>43070</v>
      </c>
      <c r="B14649" s="90" t="s">
        <v>44</v>
      </c>
      <c r="C14649" s="103">
        <v>0.5</v>
      </c>
      <c r="D14649" s="94" t="s">
        <v>31</v>
      </c>
      <c r="E14649" s="90" t="s">
        <v>4882</v>
      </c>
      <c r="F14649" s="115">
        <v>3</v>
      </c>
      <c r="G14649" s="92">
        <v>1</v>
      </c>
      <c r="H14649" s="90" t="s">
        <v>42</v>
      </c>
      <c r="I14649" s="77">
        <f t="shared" ref="I14649:I14654" si="949">IF(H14649="Lost",G14649*-1,IF(H14649="Won",     IF(D14649="E/W",            G14649*(F14649-1)*0.5*1.25,    IF(D14649="place",   G14649*(F14649-1) *0.95,  G14649*(F14649-1) )),            IF(H14649="Placed",     (G14649*-0.5)  + (0.5*G14649*(F14649-1)*0.2),0)         ))</f>
        <v>2</v>
      </c>
      <c r="J14649" s="18">
        <f t="shared" si="947"/>
        <v>1551.5800000000036</v>
      </c>
      <c r="K14649" s="19" t="str">
        <f t="shared" si="945"/>
        <v>Dec-17</v>
      </c>
      <c r="L14649" s="20">
        <f t="shared" si="948"/>
        <v>14424</v>
      </c>
      <c r="M14649" s="21">
        <f t="shared" si="946"/>
        <v>0.10756932889628422</v>
      </c>
    </row>
    <row r="14650" spans="1:13" x14ac:dyDescent="0.3">
      <c r="A14650" s="116">
        <v>43070</v>
      </c>
      <c r="B14650" s="90" t="s">
        <v>44</v>
      </c>
      <c r="C14650" s="103">
        <v>0.58333333333333337</v>
      </c>
      <c r="D14650" s="94" t="s">
        <v>31</v>
      </c>
      <c r="E14650" s="90" t="s">
        <v>77</v>
      </c>
      <c r="F14650" s="115">
        <v>4</v>
      </c>
      <c r="G14650" s="92">
        <v>1</v>
      </c>
      <c r="H14650" s="90" t="s">
        <v>33</v>
      </c>
      <c r="I14650" s="77">
        <f t="shared" si="949"/>
        <v>-1</v>
      </c>
      <c r="J14650" s="18">
        <f t="shared" si="947"/>
        <v>1550.5800000000036</v>
      </c>
      <c r="K14650" s="19" t="str">
        <f t="shared" si="945"/>
        <v>Dec-17</v>
      </c>
      <c r="L14650" s="20">
        <f t="shared" si="948"/>
        <v>14425</v>
      </c>
      <c r="M14650" s="21">
        <f t="shared" si="946"/>
        <v>0.1074925476603122</v>
      </c>
    </row>
    <row r="14651" spans="1:13" x14ac:dyDescent="0.3">
      <c r="A14651" s="116">
        <v>43070</v>
      </c>
      <c r="B14651" s="90" t="s">
        <v>93</v>
      </c>
      <c r="C14651" s="103">
        <v>0.60069444444444442</v>
      </c>
      <c r="D14651" s="94" t="s">
        <v>31</v>
      </c>
      <c r="E14651" s="90" t="s">
        <v>4883</v>
      </c>
      <c r="F14651" s="115">
        <v>4</v>
      </c>
      <c r="G14651" s="92">
        <v>1</v>
      </c>
      <c r="H14651" s="90" t="s">
        <v>33</v>
      </c>
      <c r="I14651" s="77">
        <f t="shared" si="949"/>
        <v>-1</v>
      </c>
      <c r="J14651" s="18">
        <f t="shared" si="947"/>
        <v>1549.5800000000036</v>
      </c>
      <c r="K14651" s="19" t="str">
        <f t="shared" si="945"/>
        <v>Dec-17</v>
      </c>
      <c r="L14651" s="20">
        <f t="shared" si="948"/>
        <v>14426</v>
      </c>
      <c r="M14651" s="21">
        <f t="shared" si="946"/>
        <v>0.10741577706918089</v>
      </c>
    </row>
    <row r="14652" spans="1:13" x14ac:dyDescent="0.3">
      <c r="A14652" s="116">
        <v>43070</v>
      </c>
      <c r="B14652" s="90" t="s">
        <v>30</v>
      </c>
      <c r="C14652" s="103">
        <v>0.63888888888888895</v>
      </c>
      <c r="D14652" s="94" t="s">
        <v>31</v>
      </c>
      <c r="E14652" s="90" t="s">
        <v>4878</v>
      </c>
      <c r="F14652" s="115">
        <v>3.5</v>
      </c>
      <c r="G14652" s="92">
        <v>1</v>
      </c>
      <c r="H14652" s="90" t="s">
        <v>33</v>
      </c>
      <c r="I14652" s="77">
        <f t="shared" si="949"/>
        <v>-1</v>
      </c>
      <c r="J14652" s="18">
        <f t="shared" si="947"/>
        <v>1548.5800000000036</v>
      </c>
      <c r="K14652" s="19" t="str">
        <f t="shared" si="945"/>
        <v>Dec-17</v>
      </c>
      <c r="L14652" s="20">
        <f t="shared" si="948"/>
        <v>14427</v>
      </c>
      <c r="M14652" s="21">
        <f t="shared" si="946"/>
        <v>0.10733901712067676</v>
      </c>
    </row>
    <row r="14653" spans="1:13" x14ac:dyDescent="0.3">
      <c r="A14653" s="116">
        <v>43070</v>
      </c>
      <c r="B14653" s="90" t="s">
        <v>47</v>
      </c>
      <c r="C14653" s="103">
        <v>0.80208333333333337</v>
      </c>
      <c r="D14653" s="94" t="s">
        <v>31</v>
      </c>
      <c r="E14653" s="90" t="s">
        <v>4458</v>
      </c>
      <c r="F14653" s="115">
        <v>4</v>
      </c>
      <c r="G14653" s="92">
        <v>1</v>
      </c>
      <c r="H14653" s="90" t="s">
        <v>33</v>
      </c>
      <c r="I14653" s="77">
        <f t="shared" si="949"/>
        <v>-1</v>
      </c>
      <c r="J14653" s="18">
        <f t="shared" si="947"/>
        <v>1547.5800000000036</v>
      </c>
      <c r="K14653" s="19" t="str">
        <f t="shared" si="945"/>
        <v>Dec-17</v>
      </c>
      <c r="L14653" s="20">
        <f t="shared" si="948"/>
        <v>14428</v>
      </c>
      <c r="M14653" s="21">
        <f t="shared" si="946"/>
        <v>0.10726226781258688</v>
      </c>
    </row>
    <row r="14654" spans="1:13" x14ac:dyDescent="0.3">
      <c r="A14654" s="116">
        <v>43070</v>
      </c>
      <c r="B14654" s="90" t="s">
        <v>47</v>
      </c>
      <c r="C14654" s="103">
        <v>0.88541666666666663</v>
      </c>
      <c r="D14654" s="94" t="s">
        <v>31</v>
      </c>
      <c r="E14654" s="90" t="s">
        <v>4884</v>
      </c>
      <c r="F14654" s="115">
        <v>3.75</v>
      </c>
      <c r="G14654" s="92">
        <v>1</v>
      </c>
      <c r="H14654" s="90" t="s">
        <v>33</v>
      </c>
      <c r="I14654" s="77">
        <f t="shared" si="949"/>
        <v>-1</v>
      </c>
      <c r="J14654" s="18">
        <f t="shared" si="947"/>
        <v>1546.5800000000036</v>
      </c>
      <c r="K14654" s="19" t="str">
        <f t="shared" si="945"/>
        <v>Dec-17</v>
      </c>
      <c r="L14654" s="20">
        <f t="shared" si="948"/>
        <v>14429</v>
      </c>
      <c r="M14654" s="21">
        <f t="shared" si="946"/>
        <v>0.10718552914269898</v>
      </c>
    </row>
    <row r="14655" spans="1:13" x14ac:dyDescent="0.3">
      <c r="A14655" s="141">
        <v>43070</v>
      </c>
      <c r="B14655" s="131" t="s">
        <v>30</v>
      </c>
      <c r="C14655" s="132">
        <v>12.1</v>
      </c>
      <c r="D14655" s="94"/>
      <c r="E14655" s="131" t="s">
        <v>12064</v>
      </c>
      <c r="F14655" s="132">
        <v>6</v>
      </c>
      <c r="G14655" s="91">
        <v>1</v>
      </c>
      <c r="H14655" s="49">
        <v>1</v>
      </c>
      <c r="I14655" s="65">
        <v>5</v>
      </c>
      <c r="J14655" s="18">
        <f t="shared" si="947"/>
        <v>1551.5800000000036</v>
      </c>
      <c r="K14655" s="19" t="str">
        <f t="shared" si="945"/>
        <v>Dec-17</v>
      </c>
      <c r="L14655" s="20">
        <f t="shared" si="948"/>
        <v>14430</v>
      </c>
      <c r="M14655" s="21">
        <f t="shared" si="946"/>
        <v>0.10752460152460178</v>
      </c>
    </row>
    <row r="14656" spans="1:13" x14ac:dyDescent="0.3">
      <c r="A14656" s="141">
        <v>43070</v>
      </c>
      <c r="B14656" s="131" t="s">
        <v>44</v>
      </c>
      <c r="C14656" s="132">
        <v>12.3</v>
      </c>
      <c r="D14656" s="94"/>
      <c r="E14656" s="131" t="s">
        <v>12062</v>
      </c>
      <c r="F14656" s="132">
        <v>5.5</v>
      </c>
      <c r="G14656" s="91">
        <v>1</v>
      </c>
      <c r="H14656" s="49">
        <v>6</v>
      </c>
      <c r="I14656" s="65">
        <v>-1</v>
      </c>
      <c r="J14656" s="18">
        <f t="shared" si="947"/>
        <v>1550.5800000000036</v>
      </c>
      <c r="K14656" s="19" t="str">
        <f t="shared" si="945"/>
        <v>Dec-17</v>
      </c>
      <c r="L14656" s="20">
        <f t="shared" si="948"/>
        <v>14431</v>
      </c>
      <c r="M14656" s="21">
        <f t="shared" si="946"/>
        <v>0.10744785531148247</v>
      </c>
    </row>
    <row r="14657" spans="1:13" x14ac:dyDescent="0.3">
      <c r="A14657" s="141">
        <v>43070</v>
      </c>
      <c r="B14657" s="131" t="s">
        <v>44</v>
      </c>
      <c r="C14657" s="132">
        <v>13</v>
      </c>
      <c r="D14657" s="94"/>
      <c r="E14657" s="131" t="s">
        <v>12063</v>
      </c>
      <c r="F14657" s="132">
        <v>6</v>
      </c>
      <c r="G14657" s="91">
        <v>1</v>
      </c>
      <c r="H14657" s="49" t="s">
        <v>11437</v>
      </c>
      <c r="I14657" s="65">
        <v>-1</v>
      </c>
      <c r="J14657" s="18">
        <f t="shared" si="947"/>
        <v>1549.5800000000036</v>
      </c>
      <c r="K14657" s="19" t="str">
        <f t="shared" si="945"/>
        <v>Dec-17</v>
      </c>
      <c r="L14657" s="20">
        <f t="shared" si="948"/>
        <v>14432</v>
      </c>
      <c r="M14657" s="21">
        <f t="shared" si="946"/>
        <v>0.10737111973392485</v>
      </c>
    </row>
    <row r="14658" spans="1:13" x14ac:dyDescent="0.3">
      <c r="A14658" s="116">
        <v>43071</v>
      </c>
      <c r="B14658" s="90" t="s">
        <v>44</v>
      </c>
      <c r="C14658" s="103">
        <v>0.59722222222222221</v>
      </c>
      <c r="D14658" s="94" t="s">
        <v>31</v>
      </c>
      <c r="E14658" s="90" t="s">
        <v>4885</v>
      </c>
      <c r="F14658" s="115">
        <v>3.75</v>
      </c>
      <c r="G14658" s="92">
        <v>1</v>
      </c>
      <c r="H14658" s="90" t="s">
        <v>33</v>
      </c>
      <c r="I14658" s="77">
        <f>IF(H14658="Lost",G14658*-1,IF(H14658="Won",     IF(D14658="E/W",            G14658*(F14658-1)*0.5*1.25,    IF(D14658="place",   G14658*(F14658-1) *0.95,  G14658*(F14658-1) )),            IF(H14658="Placed",     (G14658*-0.5)  + (0.5*G14658*(F14658-1)*0.2),0)         ))</f>
        <v>-1</v>
      </c>
      <c r="J14658" s="18">
        <f t="shared" si="947"/>
        <v>1548.5800000000036</v>
      </c>
      <c r="K14658" s="19" t="str">
        <f t="shared" ref="K14658:K14721" si="950">TEXT(A14658,"MMM-yy")</f>
        <v>Dec-17</v>
      </c>
      <c r="L14658" s="20">
        <f t="shared" si="948"/>
        <v>14433</v>
      </c>
      <c r="M14658" s="21">
        <f t="shared" ref="M14658:M14721" si="951">J14658/L14658</f>
        <v>0.10729439478971825</v>
      </c>
    </row>
    <row r="14659" spans="1:13" x14ac:dyDescent="0.3">
      <c r="A14659" s="116">
        <v>43071</v>
      </c>
      <c r="B14659" s="90" t="s">
        <v>93</v>
      </c>
      <c r="C14659" s="103">
        <v>0.60069444444444442</v>
      </c>
      <c r="D14659" s="94" t="s">
        <v>31</v>
      </c>
      <c r="E14659" s="90" t="s">
        <v>4886</v>
      </c>
      <c r="F14659" s="115">
        <v>3.75</v>
      </c>
      <c r="G14659" s="92">
        <v>1</v>
      </c>
      <c r="H14659" s="90" t="s">
        <v>42</v>
      </c>
      <c r="I14659" s="77">
        <f>IF(H14659="Lost",G14659*-1,IF(H14659="Won",     IF(D14659="E/W",            G14659*(F14659-1)*0.5*1.25,    IF(D14659="place",   G14659*(F14659-1) *0.95,  G14659*(F14659-1) )),            IF(H14659="Placed",     (G14659*-0.5)  + (0.5*G14659*(F14659-1)*0.2),0)         ))</f>
        <v>2.75</v>
      </c>
      <c r="J14659" s="18">
        <f t="shared" ref="J14659:J14722" si="952">J14658+I14659</f>
        <v>1551.3300000000036</v>
      </c>
      <c r="K14659" s="19" t="str">
        <f t="shared" si="950"/>
        <v>Dec-17</v>
      </c>
      <c r="L14659" s="20">
        <f t="shared" ref="L14659:L14722" si="953">L14658+G14659</f>
        <v>14434</v>
      </c>
      <c r="M14659" s="21">
        <f t="shared" si="951"/>
        <v>0.10747748371899705</v>
      </c>
    </row>
    <row r="14660" spans="1:13" x14ac:dyDescent="0.3">
      <c r="A14660" s="141">
        <v>43071</v>
      </c>
      <c r="B14660" s="131" t="s">
        <v>123</v>
      </c>
      <c r="C14660" s="132">
        <v>13</v>
      </c>
      <c r="D14660" s="94"/>
      <c r="E14660" s="131" t="s">
        <v>4947</v>
      </c>
      <c r="F14660" s="132">
        <v>4.33</v>
      </c>
      <c r="G14660" s="91">
        <v>1</v>
      </c>
      <c r="H14660" s="49">
        <v>2</v>
      </c>
      <c r="I14660" s="65">
        <v>-1</v>
      </c>
      <c r="J14660" s="18">
        <f t="shared" si="952"/>
        <v>1550.3300000000036</v>
      </c>
      <c r="K14660" s="19" t="str">
        <f t="shared" si="950"/>
        <v>Dec-17</v>
      </c>
      <c r="L14660" s="20">
        <f t="shared" si="953"/>
        <v>14435</v>
      </c>
      <c r="M14660" s="21">
        <f t="shared" si="951"/>
        <v>0.10740076203671656</v>
      </c>
    </row>
    <row r="14661" spans="1:13" x14ac:dyDescent="0.3">
      <c r="A14661" s="141">
        <v>43071</v>
      </c>
      <c r="B14661" s="131" t="s">
        <v>93</v>
      </c>
      <c r="C14661" s="132">
        <v>13.2</v>
      </c>
      <c r="D14661" s="94"/>
      <c r="E14661" s="131" t="s">
        <v>12065</v>
      </c>
      <c r="F14661" s="132">
        <v>6</v>
      </c>
      <c r="G14661" s="91">
        <v>1</v>
      </c>
      <c r="H14661" s="49" t="s">
        <v>11446</v>
      </c>
      <c r="I14661" s="65">
        <v>-1</v>
      </c>
      <c r="J14661" s="18">
        <f t="shared" si="952"/>
        <v>1549.3300000000036</v>
      </c>
      <c r="K14661" s="19" t="str">
        <f t="shared" si="950"/>
        <v>Dec-17</v>
      </c>
      <c r="L14661" s="20">
        <f t="shared" si="953"/>
        <v>14436</v>
      </c>
      <c r="M14661" s="21">
        <f t="shared" si="951"/>
        <v>0.10732405098365223</v>
      </c>
    </row>
    <row r="14662" spans="1:13" x14ac:dyDescent="0.3">
      <c r="A14662" s="141">
        <v>43071</v>
      </c>
      <c r="B14662" s="131" t="s">
        <v>123</v>
      </c>
      <c r="C14662" s="132">
        <v>13.35</v>
      </c>
      <c r="D14662" s="94"/>
      <c r="E14662" s="131" t="s">
        <v>9899</v>
      </c>
      <c r="F14662" s="132">
        <v>5.5</v>
      </c>
      <c r="G14662" s="91">
        <v>1</v>
      </c>
      <c r="H14662" s="49" t="s">
        <v>11446</v>
      </c>
      <c r="I14662" s="65">
        <v>-1</v>
      </c>
      <c r="J14662" s="18">
        <f t="shared" si="952"/>
        <v>1548.3300000000036</v>
      </c>
      <c r="K14662" s="19" t="str">
        <f t="shared" si="950"/>
        <v>Dec-17</v>
      </c>
      <c r="L14662" s="20">
        <f t="shared" si="953"/>
        <v>14437</v>
      </c>
      <c r="M14662" s="21">
        <f t="shared" si="951"/>
        <v>0.10724735055759531</v>
      </c>
    </row>
    <row r="14663" spans="1:13" x14ac:dyDescent="0.3">
      <c r="A14663" s="139">
        <v>43071</v>
      </c>
      <c r="B14663" s="131" t="s">
        <v>45</v>
      </c>
      <c r="C14663" s="131">
        <v>18.149999999999999</v>
      </c>
      <c r="D14663" s="94"/>
      <c r="E14663" s="131" t="s">
        <v>12066</v>
      </c>
      <c r="F14663" s="132">
        <v>4.5</v>
      </c>
      <c r="G14663" s="91">
        <v>1</v>
      </c>
      <c r="H14663" s="49" t="s">
        <v>6518</v>
      </c>
      <c r="I14663" s="65">
        <v>-1</v>
      </c>
      <c r="J14663" s="18">
        <f t="shared" si="952"/>
        <v>1547.3300000000036</v>
      </c>
      <c r="K14663" s="19" t="str">
        <f t="shared" si="950"/>
        <v>Dec-17</v>
      </c>
      <c r="L14663" s="20">
        <f t="shared" si="953"/>
        <v>14438</v>
      </c>
      <c r="M14663" s="21">
        <f t="shared" si="951"/>
        <v>0.10717066075633769</v>
      </c>
    </row>
    <row r="14664" spans="1:13" x14ac:dyDescent="0.3">
      <c r="A14664" s="116">
        <v>43073</v>
      </c>
      <c r="B14664" s="90" t="s">
        <v>30</v>
      </c>
      <c r="C14664" s="103">
        <v>0.53472222222222221</v>
      </c>
      <c r="D14664" s="94" t="s">
        <v>31</v>
      </c>
      <c r="E14664" s="90" t="s">
        <v>4877</v>
      </c>
      <c r="F14664" s="115">
        <v>4</v>
      </c>
      <c r="G14664" s="92">
        <v>1</v>
      </c>
      <c r="H14664" s="90" t="s">
        <v>33</v>
      </c>
      <c r="I14664" s="77">
        <f>IF(H14664="Lost",G14664*-1,IF(H14664="Won",     IF(D14664="E/W",            G14664*(F14664-1)*0.5*1.25,    IF(D14664="place",   G14664*(F14664-1) *0.95,  G14664*(F14664-1) )),            IF(H14664="Placed",     (G14664*-0.5)  + (0.5*G14664*(F14664-1)*0.2),0)         ))</f>
        <v>-1</v>
      </c>
      <c r="J14664" s="18">
        <f t="shared" si="952"/>
        <v>1546.3300000000036</v>
      </c>
      <c r="K14664" s="19" t="str">
        <f t="shared" si="950"/>
        <v>Dec-17</v>
      </c>
      <c r="L14664" s="20">
        <f t="shared" si="953"/>
        <v>14439</v>
      </c>
      <c r="M14664" s="21">
        <f t="shared" si="951"/>
        <v>0.10709398157767183</v>
      </c>
    </row>
    <row r="14665" spans="1:13" x14ac:dyDescent="0.3">
      <c r="A14665" s="116">
        <v>43073</v>
      </c>
      <c r="B14665" s="90" t="s">
        <v>30</v>
      </c>
      <c r="C14665" s="103">
        <v>0.61805555555555558</v>
      </c>
      <c r="D14665" s="94" t="s">
        <v>31</v>
      </c>
      <c r="E14665" s="90" t="s">
        <v>4887</v>
      </c>
      <c r="F14665" s="115">
        <v>4</v>
      </c>
      <c r="G14665" s="92">
        <v>1</v>
      </c>
      <c r="H14665" s="90" t="s">
        <v>33</v>
      </c>
      <c r="I14665" s="77">
        <f>IF(H14665="Lost",G14665*-1,IF(H14665="Won",     IF(D14665="E/W",            G14665*(F14665-1)*0.5*1.25,    IF(D14665="place",   G14665*(F14665-1) *0.95,  G14665*(F14665-1) )),            IF(H14665="Placed",     (G14665*-0.5)  + (0.5*G14665*(F14665-1)*0.2),0)         ))</f>
        <v>-1</v>
      </c>
      <c r="J14665" s="18">
        <f t="shared" si="952"/>
        <v>1545.3300000000036</v>
      </c>
      <c r="K14665" s="19" t="str">
        <f t="shared" si="950"/>
        <v>Dec-17</v>
      </c>
      <c r="L14665" s="20">
        <f t="shared" si="953"/>
        <v>14440</v>
      </c>
      <c r="M14665" s="21">
        <f t="shared" si="951"/>
        <v>0.10701731301939083</v>
      </c>
    </row>
    <row r="14666" spans="1:13" x14ac:dyDescent="0.3">
      <c r="A14666" s="116">
        <v>43073</v>
      </c>
      <c r="B14666" s="90" t="s">
        <v>30</v>
      </c>
      <c r="C14666" s="103">
        <v>0.63888888888888895</v>
      </c>
      <c r="D14666" s="94" t="s">
        <v>31</v>
      </c>
      <c r="E14666" s="90" t="s">
        <v>4888</v>
      </c>
      <c r="F14666" s="115">
        <v>3.75</v>
      </c>
      <c r="G14666" s="92">
        <v>1</v>
      </c>
      <c r="H14666" s="90" t="s">
        <v>33</v>
      </c>
      <c r="I14666" s="77">
        <f>IF(H14666="Lost",G14666*-1,IF(H14666="Won",     IF(D14666="E/W",            G14666*(F14666-1)*0.5*1.25,    IF(D14666="place",   G14666*(F14666-1) *0.95,  G14666*(F14666-1) )),            IF(H14666="Placed",     (G14666*-0.5)  + (0.5*G14666*(F14666-1)*0.2),0)         ))</f>
        <v>-1</v>
      </c>
      <c r="J14666" s="18">
        <f t="shared" si="952"/>
        <v>1544.3300000000036</v>
      </c>
      <c r="K14666" s="19" t="str">
        <f t="shared" si="950"/>
        <v>Dec-17</v>
      </c>
      <c r="L14666" s="20">
        <f t="shared" si="953"/>
        <v>14441</v>
      </c>
      <c r="M14666" s="21">
        <f t="shared" si="951"/>
        <v>0.10694065507928839</v>
      </c>
    </row>
    <row r="14667" spans="1:13" x14ac:dyDescent="0.3">
      <c r="A14667" s="141">
        <v>43073</v>
      </c>
      <c r="B14667" s="131" t="s">
        <v>30</v>
      </c>
      <c r="C14667" s="132">
        <v>12.5</v>
      </c>
      <c r="D14667" s="94"/>
      <c r="E14667" s="131" t="s">
        <v>12067</v>
      </c>
      <c r="F14667" s="132">
        <v>4.5</v>
      </c>
      <c r="G14667" s="91">
        <v>1</v>
      </c>
      <c r="H14667" s="49">
        <v>2</v>
      </c>
      <c r="I14667" s="65">
        <v>-1</v>
      </c>
      <c r="J14667" s="18">
        <f t="shared" si="952"/>
        <v>1543.3300000000036</v>
      </c>
      <c r="K14667" s="19" t="str">
        <f t="shared" si="950"/>
        <v>Dec-17</v>
      </c>
      <c r="L14667" s="20">
        <f t="shared" si="953"/>
        <v>14442</v>
      </c>
      <c r="M14667" s="21">
        <f t="shared" si="951"/>
        <v>0.10686400775515881</v>
      </c>
    </row>
    <row r="14668" spans="1:13" x14ac:dyDescent="0.3">
      <c r="A14668" s="116">
        <v>43074</v>
      </c>
      <c r="B14668" s="90" t="s">
        <v>30</v>
      </c>
      <c r="C14668" s="103">
        <v>0.51388888888888895</v>
      </c>
      <c r="D14668" s="94" t="s">
        <v>31</v>
      </c>
      <c r="E14668" s="90" t="s">
        <v>4889</v>
      </c>
      <c r="F14668" s="115">
        <v>4</v>
      </c>
      <c r="G14668" s="92">
        <v>1</v>
      </c>
      <c r="H14668" s="90" t="s">
        <v>33</v>
      </c>
      <c r="I14668" s="77">
        <f>IF(H14668="Lost",G14668*-1,IF(H14668="Won",     IF(D14668="E/W",            G14668*(F14668-1)*0.5*1.25,    IF(D14668="place",   G14668*(F14668-1) *0.95,  G14668*(F14668-1) )),            IF(H14668="Placed",     (G14668*-0.5)  + (0.5*G14668*(F14668-1)*0.2),0)         ))</f>
        <v>-1</v>
      </c>
      <c r="J14668" s="18">
        <f t="shared" si="952"/>
        <v>1542.3300000000036</v>
      </c>
      <c r="K14668" s="19" t="str">
        <f t="shared" si="950"/>
        <v>Dec-17</v>
      </c>
      <c r="L14668" s="20">
        <f t="shared" si="953"/>
        <v>14443</v>
      </c>
      <c r="M14668" s="21">
        <f t="shared" si="951"/>
        <v>0.10678737104479703</v>
      </c>
    </row>
    <row r="14669" spans="1:13" x14ac:dyDescent="0.3">
      <c r="A14669" s="116">
        <v>43074</v>
      </c>
      <c r="B14669" s="90" t="s">
        <v>45</v>
      </c>
      <c r="C14669" s="103">
        <v>0.63194444444444442</v>
      </c>
      <c r="D14669" s="94" t="s">
        <v>31</v>
      </c>
      <c r="E14669" s="90" t="s">
        <v>4890</v>
      </c>
      <c r="F14669" s="115">
        <v>3.75</v>
      </c>
      <c r="G14669" s="92">
        <v>1</v>
      </c>
      <c r="H14669" s="90" t="s">
        <v>33</v>
      </c>
      <c r="I14669" s="77">
        <f>IF(H14669="Lost",G14669*-1,IF(H14669="Won",     IF(D14669="E/W",            G14669*(F14669-1)*0.5*1.25,    IF(D14669="place",   G14669*(F14669-1) *0.95,  G14669*(F14669-1) )),            IF(H14669="Placed",     (G14669*-0.5)  + (0.5*G14669*(F14669-1)*0.2),0)         ))</f>
        <v>-1</v>
      </c>
      <c r="J14669" s="18">
        <f t="shared" si="952"/>
        <v>1541.3300000000036</v>
      </c>
      <c r="K14669" s="19" t="str">
        <f t="shared" si="950"/>
        <v>Dec-17</v>
      </c>
      <c r="L14669" s="20">
        <f t="shared" si="953"/>
        <v>14444</v>
      </c>
      <c r="M14669" s="21">
        <f t="shared" si="951"/>
        <v>0.10671074494599858</v>
      </c>
    </row>
    <row r="14670" spans="1:13" x14ac:dyDescent="0.3">
      <c r="A14670" s="139">
        <v>43074</v>
      </c>
      <c r="B14670" s="131" t="s">
        <v>29</v>
      </c>
      <c r="C14670" s="132">
        <v>15</v>
      </c>
      <c r="D14670" s="94"/>
      <c r="E14670" s="131" t="s">
        <v>8439</v>
      </c>
      <c r="F14670" s="132">
        <v>4.33</v>
      </c>
      <c r="G14670" s="95">
        <v>1</v>
      </c>
      <c r="H14670" s="49">
        <v>1</v>
      </c>
      <c r="I14670" s="65">
        <v>3.33</v>
      </c>
      <c r="J14670" s="18">
        <f t="shared" si="952"/>
        <v>1544.6600000000035</v>
      </c>
      <c r="K14670" s="19" t="str">
        <f t="shared" si="950"/>
        <v>Dec-17</v>
      </c>
      <c r="L14670" s="20">
        <f t="shared" si="953"/>
        <v>14445</v>
      </c>
      <c r="M14670" s="21">
        <f t="shared" si="951"/>
        <v>0.10693388715818647</v>
      </c>
    </row>
    <row r="14671" spans="1:13" x14ac:dyDescent="0.3">
      <c r="A14671" s="139">
        <v>43074</v>
      </c>
      <c r="B14671" s="131" t="s">
        <v>29</v>
      </c>
      <c r="C14671" s="132">
        <v>15.3</v>
      </c>
      <c r="D14671" s="94"/>
      <c r="E14671" s="131" t="s">
        <v>12068</v>
      </c>
      <c r="F14671" s="132">
        <v>4.33</v>
      </c>
      <c r="G14671" s="95">
        <v>1</v>
      </c>
      <c r="H14671" s="49">
        <v>1</v>
      </c>
      <c r="I14671" s="65">
        <v>3.33</v>
      </c>
      <c r="J14671" s="18">
        <f t="shared" si="952"/>
        <v>1547.9900000000034</v>
      </c>
      <c r="K14671" s="19" t="str">
        <f t="shared" si="950"/>
        <v>Dec-17</v>
      </c>
      <c r="L14671" s="20">
        <f t="shared" si="953"/>
        <v>14446</v>
      </c>
      <c r="M14671" s="21">
        <f t="shared" si="951"/>
        <v>0.10715699847708732</v>
      </c>
    </row>
    <row r="14672" spans="1:13" x14ac:dyDescent="0.3">
      <c r="A14672" s="116">
        <v>43075</v>
      </c>
      <c r="B14672" s="90" t="s">
        <v>35</v>
      </c>
      <c r="C14672" s="103">
        <v>0.53472222222222221</v>
      </c>
      <c r="D14672" s="94" t="s">
        <v>31</v>
      </c>
      <c r="E14672" s="90" t="s">
        <v>4891</v>
      </c>
      <c r="F14672" s="115">
        <v>3.75</v>
      </c>
      <c r="G14672" s="92">
        <v>1</v>
      </c>
      <c r="H14672" s="90" t="s">
        <v>42</v>
      </c>
      <c r="I14672" s="77">
        <f>IF(H14672="Lost",G14672*-1,IF(H14672="Won",     IF(D14672="E/W",            G14672*(F14672-1)*0.5*1.25,    IF(D14672="place",   G14672*(F14672-1) *0.95,  G14672*(F14672-1) )),            IF(H14672="Placed",     (G14672*-0.5)  + (0.5*G14672*(F14672-1)*0.2),0)         ))</f>
        <v>2.75</v>
      </c>
      <c r="J14672" s="18">
        <f t="shared" si="952"/>
        <v>1550.7400000000034</v>
      </c>
      <c r="K14672" s="19" t="str">
        <f t="shared" si="950"/>
        <v>Dec-17</v>
      </c>
      <c r="L14672" s="20">
        <f t="shared" si="953"/>
        <v>14447</v>
      </c>
      <c r="M14672" s="21">
        <f t="shared" si="951"/>
        <v>0.10733993216584782</v>
      </c>
    </row>
    <row r="14673" spans="1:13" x14ac:dyDescent="0.3">
      <c r="A14673" s="116">
        <v>43075</v>
      </c>
      <c r="B14673" s="90" t="s">
        <v>29</v>
      </c>
      <c r="C14673" s="103">
        <v>0.54861111111111105</v>
      </c>
      <c r="D14673" s="94" t="s">
        <v>31</v>
      </c>
      <c r="E14673" s="90" t="s">
        <v>4266</v>
      </c>
      <c r="F14673" s="115">
        <v>3.25</v>
      </c>
      <c r="G14673" s="92">
        <v>1</v>
      </c>
      <c r="H14673" s="90" t="s">
        <v>33</v>
      </c>
      <c r="I14673" s="77">
        <f>IF(H14673="Lost",G14673*-1,IF(H14673="Won",     IF(D14673="E/W",            G14673*(F14673-1)*0.5*1.25,    IF(D14673="place",   G14673*(F14673-1) *0.95,  G14673*(F14673-1) )),            IF(H14673="Placed",     (G14673*-0.5)  + (0.5*G14673*(F14673-1)*0.2),0)         ))</f>
        <v>-1</v>
      </c>
      <c r="J14673" s="18">
        <f t="shared" si="952"/>
        <v>1549.7400000000034</v>
      </c>
      <c r="K14673" s="19" t="str">
        <f t="shared" si="950"/>
        <v>Dec-17</v>
      </c>
      <c r="L14673" s="20">
        <f t="shared" si="953"/>
        <v>14448</v>
      </c>
      <c r="M14673" s="21">
        <f t="shared" si="951"/>
        <v>0.10726328903654508</v>
      </c>
    </row>
    <row r="14674" spans="1:13" x14ac:dyDescent="0.3">
      <c r="A14674" s="116">
        <v>43075</v>
      </c>
      <c r="B14674" s="90" t="s">
        <v>29</v>
      </c>
      <c r="C14674" s="103">
        <v>0.61805555555555558</v>
      </c>
      <c r="D14674" s="94" t="s">
        <v>31</v>
      </c>
      <c r="E14674" s="90" t="s">
        <v>4394</v>
      </c>
      <c r="F14674" s="115">
        <v>4</v>
      </c>
      <c r="G14674" s="92">
        <v>1</v>
      </c>
      <c r="H14674" s="90" t="s">
        <v>33</v>
      </c>
      <c r="I14674" s="77">
        <f>IF(H14674="Lost",G14674*-1,IF(H14674="Won",     IF(D14674="E/W",            G14674*(F14674-1)*0.5*1.25,    IF(D14674="place",   G14674*(F14674-1) *0.95,  G14674*(F14674-1) )),            IF(H14674="Placed",     (G14674*-0.5)  + (0.5*G14674*(F14674-1)*0.2),0)         ))</f>
        <v>-1</v>
      </c>
      <c r="J14674" s="18">
        <f t="shared" si="952"/>
        <v>1548.7400000000034</v>
      </c>
      <c r="K14674" s="19" t="str">
        <f t="shared" si="950"/>
        <v>Dec-17</v>
      </c>
      <c r="L14674" s="20">
        <f t="shared" si="953"/>
        <v>14449</v>
      </c>
      <c r="M14674" s="21">
        <f t="shared" si="951"/>
        <v>0.10718665651602211</v>
      </c>
    </row>
    <row r="14675" spans="1:13" x14ac:dyDescent="0.3">
      <c r="A14675" s="139">
        <v>43075</v>
      </c>
      <c r="B14675" s="131" t="s">
        <v>29</v>
      </c>
      <c r="C14675" s="132">
        <v>12.4</v>
      </c>
      <c r="D14675" s="94"/>
      <c r="E14675" s="131" t="s">
        <v>12069</v>
      </c>
      <c r="F14675" s="132">
        <v>4.33</v>
      </c>
      <c r="G14675" s="95">
        <v>1</v>
      </c>
      <c r="H14675" s="49">
        <v>5</v>
      </c>
      <c r="I14675" s="65">
        <v>-1</v>
      </c>
      <c r="J14675" s="18">
        <f t="shared" si="952"/>
        <v>1547.7400000000034</v>
      </c>
      <c r="K14675" s="19" t="str">
        <f t="shared" si="950"/>
        <v>Dec-17</v>
      </c>
      <c r="L14675" s="20">
        <f t="shared" si="953"/>
        <v>14450</v>
      </c>
      <c r="M14675" s="21">
        <f t="shared" si="951"/>
        <v>0.10711003460207637</v>
      </c>
    </row>
    <row r="14676" spans="1:13" x14ac:dyDescent="0.3">
      <c r="A14676" s="116">
        <v>43076</v>
      </c>
      <c r="B14676" s="90" t="s">
        <v>136</v>
      </c>
      <c r="C14676" s="103">
        <v>0.64583333333333337</v>
      </c>
      <c r="D14676" s="94" t="s">
        <v>31</v>
      </c>
      <c r="E14676" s="90" t="s">
        <v>4892</v>
      </c>
      <c r="F14676" s="115">
        <v>3.75</v>
      </c>
      <c r="G14676" s="92">
        <v>1</v>
      </c>
      <c r="H14676" s="90" t="s">
        <v>42</v>
      </c>
      <c r="I14676" s="77">
        <f>IF(H14676="Lost",G14676*-1,IF(H14676="Won",     IF(D14676="E/W",            G14676*(F14676-1)*0.5*1.25,    IF(D14676="place",   G14676*(F14676-1) *0.95,  G14676*(F14676-1) )),            IF(H14676="Placed",     (G14676*-0.5)  + (0.5*G14676*(F14676-1)*0.2),0)         ))</f>
        <v>2.75</v>
      </c>
      <c r="J14676" s="18">
        <f t="shared" si="952"/>
        <v>1550.4900000000034</v>
      </c>
      <c r="K14676" s="19" t="str">
        <f t="shared" si="950"/>
        <v>Dec-17</v>
      </c>
      <c r="L14676" s="20">
        <f t="shared" si="953"/>
        <v>14451</v>
      </c>
      <c r="M14676" s="21">
        <f t="shared" si="951"/>
        <v>0.1072929209051279</v>
      </c>
    </row>
    <row r="14677" spans="1:13" x14ac:dyDescent="0.3">
      <c r="A14677" s="139">
        <v>43076</v>
      </c>
      <c r="B14677" s="131" t="s">
        <v>118</v>
      </c>
      <c r="C14677" s="132">
        <v>12.3</v>
      </c>
      <c r="D14677" s="94"/>
      <c r="E14677" s="131" t="s">
        <v>12070</v>
      </c>
      <c r="F14677" s="132">
        <v>5.5</v>
      </c>
      <c r="G14677" s="95">
        <v>1</v>
      </c>
      <c r="H14677" s="49">
        <v>1</v>
      </c>
      <c r="I14677" s="65">
        <v>4.5</v>
      </c>
      <c r="J14677" s="18">
        <f t="shared" si="952"/>
        <v>1554.9900000000034</v>
      </c>
      <c r="K14677" s="19" t="str">
        <f t="shared" si="950"/>
        <v>Dec-17</v>
      </c>
      <c r="L14677" s="20">
        <f t="shared" si="953"/>
        <v>14452</v>
      </c>
      <c r="M14677" s="21">
        <f t="shared" si="951"/>
        <v>0.10759687240520367</v>
      </c>
    </row>
    <row r="14678" spans="1:13" x14ac:dyDescent="0.3">
      <c r="A14678" s="139">
        <v>43076</v>
      </c>
      <c r="B14678" s="131" t="s">
        <v>136</v>
      </c>
      <c r="C14678" s="132">
        <v>12.5</v>
      </c>
      <c r="D14678" s="94"/>
      <c r="E14678" s="131" t="s">
        <v>4777</v>
      </c>
      <c r="F14678" s="132">
        <v>4.33</v>
      </c>
      <c r="G14678" s="95">
        <v>1</v>
      </c>
      <c r="H14678" s="49">
        <v>2</v>
      </c>
      <c r="I14678" s="65">
        <v>-1</v>
      </c>
      <c r="J14678" s="18">
        <f t="shared" si="952"/>
        <v>1553.9900000000034</v>
      </c>
      <c r="K14678" s="19" t="str">
        <f t="shared" si="950"/>
        <v>Dec-17</v>
      </c>
      <c r="L14678" s="20">
        <f t="shared" si="953"/>
        <v>14453</v>
      </c>
      <c r="M14678" s="21">
        <f t="shared" si="951"/>
        <v>0.10752023801286954</v>
      </c>
    </row>
    <row r="14679" spans="1:13" x14ac:dyDescent="0.3">
      <c r="A14679" s="139">
        <v>43076</v>
      </c>
      <c r="B14679" s="131" t="s">
        <v>50</v>
      </c>
      <c r="C14679" s="132">
        <v>13.45</v>
      </c>
      <c r="D14679" s="94"/>
      <c r="E14679" s="131" t="s">
        <v>12003</v>
      </c>
      <c r="F14679" s="132">
        <v>4.5</v>
      </c>
      <c r="G14679" s="95">
        <v>1</v>
      </c>
      <c r="H14679" s="49">
        <v>5</v>
      </c>
      <c r="I14679" s="65">
        <v>-1</v>
      </c>
      <c r="J14679" s="18">
        <f t="shared" si="952"/>
        <v>1552.9900000000034</v>
      </c>
      <c r="K14679" s="19" t="str">
        <f t="shared" si="950"/>
        <v>Dec-17</v>
      </c>
      <c r="L14679" s="20">
        <f t="shared" si="953"/>
        <v>14454</v>
      </c>
      <c r="M14679" s="21">
        <f t="shared" si="951"/>
        <v>0.10744361422443638</v>
      </c>
    </row>
    <row r="14680" spans="1:13" x14ac:dyDescent="0.3">
      <c r="A14680" s="139">
        <v>43076</v>
      </c>
      <c r="B14680" s="140" t="s">
        <v>47</v>
      </c>
      <c r="C14680" s="140">
        <v>17.25</v>
      </c>
      <c r="D14680" s="94"/>
      <c r="E14680" s="140" t="s">
        <v>12071</v>
      </c>
      <c r="F14680" s="140">
        <v>5.5</v>
      </c>
      <c r="G14680" s="95">
        <v>1</v>
      </c>
      <c r="H14680" s="49" t="s">
        <v>6518</v>
      </c>
      <c r="I14680" s="65">
        <v>-1</v>
      </c>
      <c r="J14680" s="18">
        <f t="shared" si="952"/>
        <v>1551.9900000000034</v>
      </c>
      <c r="K14680" s="19" t="str">
        <f t="shared" si="950"/>
        <v>Dec-17</v>
      </c>
      <c r="L14680" s="20">
        <f t="shared" si="953"/>
        <v>14455</v>
      </c>
      <c r="M14680" s="21">
        <f t="shared" si="951"/>
        <v>0.10736700103770346</v>
      </c>
    </row>
    <row r="14681" spans="1:13" x14ac:dyDescent="0.3">
      <c r="A14681" s="116">
        <v>43077</v>
      </c>
      <c r="B14681" s="90" t="s">
        <v>84</v>
      </c>
      <c r="C14681" s="103">
        <v>0.54166666666666663</v>
      </c>
      <c r="D14681" s="94" t="s">
        <v>31</v>
      </c>
      <c r="E14681" s="90" t="s">
        <v>4894</v>
      </c>
      <c r="F14681" s="115">
        <v>3.5</v>
      </c>
      <c r="G14681" s="92">
        <v>1</v>
      </c>
      <c r="H14681" s="90" t="s">
        <v>33</v>
      </c>
      <c r="I14681" s="77">
        <f>IF(H14681="Lost",G14681*-1,IF(H14681="Won",     IF(D14681="E/W",            G14681*(F14681-1)*0.5*1.25,    IF(D14681="place",   G14681*(F14681-1) *0.95,  G14681*(F14681-1) )),            IF(H14681="Placed",     (G14681*-0.5)  + (0.5*G14681*(F14681-1)*0.2),0)         ))</f>
        <v>-1</v>
      </c>
      <c r="J14681" s="18">
        <f t="shared" si="952"/>
        <v>1550.9900000000034</v>
      </c>
      <c r="K14681" s="19" t="str">
        <f t="shared" si="950"/>
        <v>Dec-17</v>
      </c>
      <c r="L14681" s="20">
        <f t="shared" si="953"/>
        <v>14456</v>
      </c>
      <c r="M14681" s="21">
        <f t="shared" si="951"/>
        <v>0.10729039845047063</v>
      </c>
    </row>
    <row r="14682" spans="1:13" x14ac:dyDescent="0.3">
      <c r="A14682" s="116">
        <v>43077</v>
      </c>
      <c r="B14682" s="90" t="s">
        <v>82</v>
      </c>
      <c r="C14682" s="103">
        <v>0.55208333333333337</v>
      </c>
      <c r="D14682" s="94" t="s">
        <v>31</v>
      </c>
      <c r="E14682" s="90" t="s">
        <v>4893</v>
      </c>
      <c r="F14682" s="115">
        <v>4</v>
      </c>
      <c r="G14682" s="92">
        <v>1</v>
      </c>
      <c r="H14682" s="90" t="s">
        <v>33</v>
      </c>
      <c r="I14682" s="77">
        <f>IF(H14682="Lost",G14682*-1,IF(H14682="Won",     IF(D14682="E/W",            G14682*(F14682-1)*0.5*1.25,    IF(D14682="place",   G14682*(F14682-1) *0.95,  G14682*(F14682-1) )),            IF(H14682="Placed",     (G14682*-0.5)  + (0.5*G14682*(F14682-1)*0.2),0)         ))</f>
        <v>-1</v>
      </c>
      <c r="J14682" s="18">
        <f t="shared" si="952"/>
        <v>1549.9900000000034</v>
      </c>
      <c r="K14682" s="19" t="str">
        <f t="shared" si="950"/>
        <v>Dec-17</v>
      </c>
      <c r="L14682" s="20">
        <f t="shared" si="953"/>
        <v>14457</v>
      </c>
      <c r="M14682" s="21">
        <f t="shared" si="951"/>
        <v>0.10721380646053838</v>
      </c>
    </row>
    <row r="14683" spans="1:13" x14ac:dyDescent="0.3">
      <c r="A14683" s="116">
        <v>43077</v>
      </c>
      <c r="B14683" s="90" t="s">
        <v>47</v>
      </c>
      <c r="C14683" s="103">
        <v>0.78125</v>
      </c>
      <c r="D14683" s="94" t="s">
        <v>31</v>
      </c>
      <c r="E14683" s="90" t="s">
        <v>4895</v>
      </c>
      <c r="F14683" s="115">
        <v>3.75</v>
      </c>
      <c r="G14683" s="92">
        <v>1</v>
      </c>
      <c r="H14683" s="90" t="s">
        <v>42</v>
      </c>
      <c r="I14683" s="77">
        <f>IF(H14683="Lost",G14683*-1,IF(H14683="Won",     IF(D14683="E/W",            G14683*(F14683-1)*0.5*1.25,    IF(D14683="place",   G14683*(F14683-1) *0.95,  G14683*(F14683-1) )),            IF(H14683="Placed",     (G14683*-0.5)  + (0.5*G14683*(F14683-1)*0.2),0)         ))</f>
        <v>2.75</v>
      </c>
      <c r="J14683" s="18">
        <f t="shared" si="952"/>
        <v>1552.7400000000034</v>
      </c>
      <c r="K14683" s="19" t="str">
        <f t="shared" si="950"/>
        <v>Dec-17</v>
      </c>
      <c r="L14683" s="20">
        <f t="shared" si="953"/>
        <v>14458</v>
      </c>
      <c r="M14683" s="21">
        <f t="shared" si="951"/>
        <v>0.10739659703970145</v>
      </c>
    </row>
    <row r="14684" spans="1:13" x14ac:dyDescent="0.3">
      <c r="A14684" s="139">
        <v>43077</v>
      </c>
      <c r="B14684" s="131" t="s">
        <v>84</v>
      </c>
      <c r="C14684" s="132">
        <v>14.05</v>
      </c>
      <c r="D14684" s="94"/>
      <c r="E14684" s="131" t="s">
        <v>2779</v>
      </c>
      <c r="F14684" s="132">
        <v>5</v>
      </c>
      <c r="G14684" s="95">
        <v>1</v>
      </c>
      <c r="H14684" s="49">
        <v>3</v>
      </c>
      <c r="I14684" s="65">
        <v>-1</v>
      </c>
      <c r="J14684" s="18">
        <f t="shared" si="952"/>
        <v>1551.7400000000034</v>
      </c>
      <c r="K14684" s="19" t="str">
        <f t="shared" si="950"/>
        <v>Dec-17</v>
      </c>
      <c r="L14684" s="20">
        <f t="shared" si="953"/>
        <v>14459</v>
      </c>
      <c r="M14684" s="21">
        <f t="shared" si="951"/>
        <v>0.10732000829932938</v>
      </c>
    </row>
    <row r="14685" spans="1:13" x14ac:dyDescent="0.3">
      <c r="A14685" s="116">
        <v>43078</v>
      </c>
      <c r="B14685" s="90" t="s">
        <v>126</v>
      </c>
      <c r="C14685" s="103">
        <v>0.49652777777777773</v>
      </c>
      <c r="D14685" s="94" t="s">
        <v>31</v>
      </c>
      <c r="E14685" s="90" t="s">
        <v>4896</v>
      </c>
      <c r="F14685" s="115">
        <v>4</v>
      </c>
      <c r="G14685" s="92">
        <v>1</v>
      </c>
      <c r="H14685" s="90" t="s">
        <v>33</v>
      </c>
      <c r="I14685" s="77">
        <f>IF(H14685="Lost",G14685*-1,IF(H14685="Won",     IF(D14685="E/W",            G14685*(F14685-1)*0.5*1.25,    IF(D14685="place",   G14685*(F14685-1) *0.95,  G14685*(F14685-1) )),            IF(H14685="Placed",     (G14685*-0.5)  + (0.5*G14685*(F14685-1)*0.2),0)         ))</f>
        <v>-1</v>
      </c>
      <c r="J14685" s="18">
        <f t="shared" si="952"/>
        <v>1550.7400000000034</v>
      </c>
      <c r="K14685" s="19" t="str">
        <f t="shared" si="950"/>
        <v>Dec-17</v>
      </c>
      <c r="L14685" s="20">
        <f t="shared" si="953"/>
        <v>14460</v>
      </c>
      <c r="M14685" s="21">
        <f t="shared" si="951"/>
        <v>0.10724343015214408</v>
      </c>
    </row>
    <row r="14686" spans="1:13" x14ac:dyDescent="0.3">
      <c r="A14686" s="116">
        <v>43078</v>
      </c>
      <c r="B14686" s="90" t="s">
        <v>45</v>
      </c>
      <c r="C14686" s="103">
        <v>0.88541666666666663</v>
      </c>
      <c r="D14686" s="94" t="s">
        <v>31</v>
      </c>
      <c r="E14686" s="90" t="s">
        <v>4897</v>
      </c>
      <c r="F14686" s="115">
        <v>3.5</v>
      </c>
      <c r="G14686" s="92">
        <v>1</v>
      </c>
      <c r="H14686" s="90" t="s">
        <v>42</v>
      </c>
      <c r="I14686" s="77">
        <f>IF(H14686="Lost",G14686*-1,IF(H14686="Won",     IF(D14686="E/W",            G14686*(F14686-1)*0.5*1.25,    IF(D14686="place",   G14686*(F14686-1) *0.95,  G14686*(F14686-1) )),            IF(H14686="Placed",     (G14686*-0.5)  + (0.5*G14686*(F14686-1)*0.2),0)         ))</f>
        <v>2.5</v>
      </c>
      <c r="J14686" s="18">
        <f t="shared" si="952"/>
        <v>1553.2400000000034</v>
      </c>
      <c r="K14686" s="19" t="str">
        <f t="shared" si="950"/>
        <v>Dec-17</v>
      </c>
      <c r="L14686" s="20">
        <f t="shared" si="953"/>
        <v>14461</v>
      </c>
      <c r="M14686" s="21">
        <f t="shared" si="951"/>
        <v>0.10740889288430976</v>
      </c>
    </row>
    <row r="14687" spans="1:13" x14ac:dyDescent="0.3">
      <c r="A14687" s="139">
        <v>43078</v>
      </c>
      <c r="B14687" s="131" t="s">
        <v>96</v>
      </c>
      <c r="C14687" s="132">
        <v>12.4</v>
      </c>
      <c r="D14687" s="94"/>
      <c r="E14687" s="131" t="s">
        <v>12072</v>
      </c>
      <c r="F14687" s="132">
        <v>5.5</v>
      </c>
      <c r="G14687" s="95">
        <v>1</v>
      </c>
      <c r="H14687" s="49">
        <v>5</v>
      </c>
      <c r="I14687" s="65">
        <v>-1</v>
      </c>
      <c r="J14687" s="18">
        <f t="shared" si="952"/>
        <v>1552.2400000000034</v>
      </c>
      <c r="K14687" s="19" t="str">
        <f t="shared" si="950"/>
        <v>Dec-17</v>
      </c>
      <c r="L14687" s="20">
        <f t="shared" si="953"/>
        <v>14462</v>
      </c>
      <c r="M14687" s="21">
        <f t="shared" si="951"/>
        <v>0.10733231918130295</v>
      </c>
    </row>
    <row r="14688" spans="1:13" x14ac:dyDescent="0.3">
      <c r="A14688" s="139">
        <v>43078</v>
      </c>
      <c r="B14688" s="131" t="s">
        <v>143</v>
      </c>
      <c r="C14688" s="132">
        <v>14.25</v>
      </c>
      <c r="D14688" s="94"/>
      <c r="E14688" s="131" t="s">
        <v>5450</v>
      </c>
      <c r="F14688" s="132">
        <v>5</v>
      </c>
      <c r="G14688" s="95">
        <v>1</v>
      </c>
      <c r="H14688" s="49">
        <v>2</v>
      </c>
      <c r="I14688" s="65">
        <v>-1</v>
      </c>
      <c r="J14688" s="18">
        <f t="shared" si="952"/>
        <v>1551.2400000000034</v>
      </c>
      <c r="K14688" s="19" t="str">
        <f t="shared" si="950"/>
        <v>Dec-17</v>
      </c>
      <c r="L14688" s="20">
        <f t="shared" si="953"/>
        <v>14463</v>
      </c>
      <c r="M14688" s="21">
        <f t="shared" si="951"/>
        <v>0.10725575606720621</v>
      </c>
    </row>
    <row r="14689" spans="1:13" x14ac:dyDescent="0.3">
      <c r="A14689" s="139">
        <v>43078</v>
      </c>
      <c r="B14689" s="131" t="s">
        <v>130</v>
      </c>
      <c r="C14689" s="132">
        <v>15.2</v>
      </c>
      <c r="D14689" s="94"/>
      <c r="E14689" s="131" t="s">
        <v>9887</v>
      </c>
      <c r="F14689" s="132">
        <v>5</v>
      </c>
      <c r="G14689" s="95">
        <v>1</v>
      </c>
      <c r="H14689" s="49">
        <v>1</v>
      </c>
      <c r="I14689" s="65">
        <v>4.5</v>
      </c>
      <c r="J14689" s="18">
        <f t="shared" si="952"/>
        <v>1555.7400000000034</v>
      </c>
      <c r="K14689" s="19" t="str">
        <f t="shared" si="950"/>
        <v>Dec-17</v>
      </c>
      <c r="L14689" s="20">
        <f t="shared" si="953"/>
        <v>14464</v>
      </c>
      <c r="M14689" s="21">
        <f t="shared" si="951"/>
        <v>0.10755945796460201</v>
      </c>
    </row>
    <row r="14690" spans="1:13" x14ac:dyDescent="0.3">
      <c r="A14690" s="139">
        <v>43078</v>
      </c>
      <c r="B14690" s="140" t="s">
        <v>45</v>
      </c>
      <c r="C14690" s="140">
        <v>18.45</v>
      </c>
      <c r="D14690" s="94"/>
      <c r="E14690" s="140" t="s">
        <v>12073</v>
      </c>
      <c r="F14690" s="140">
        <v>5</v>
      </c>
      <c r="G14690" s="95">
        <v>1</v>
      </c>
      <c r="H14690" s="49" t="s">
        <v>6526</v>
      </c>
      <c r="I14690" s="65">
        <v>4</v>
      </c>
      <c r="J14690" s="18">
        <f t="shared" si="952"/>
        <v>1559.7400000000034</v>
      </c>
      <c r="K14690" s="19" t="str">
        <f t="shared" si="950"/>
        <v>Dec-17</v>
      </c>
      <c r="L14690" s="20">
        <f t="shared" si="953"/>
        <v>14465</v>
      </c>
      <c r="M14690" s="21">
        <f t="shared" si="951"/>
        <v>0.10782855167646066</v>
      </c>
    </row>
    <row r="14691" spans="1:13" x14ac:dyDescent="0.3">
      <c r="A14691" s="116">
        <v>43080</v>
      </c>
      <c r="B14691" s="90" t="s">
        <v>30</v>
      </c>
      <c r="C14691" s="103">
        <v>0.58333333333333337</v>
      </c>
      <c r="D14691" s="94" t="s">
        <v>31</v>
      </c>
      <c r="E14691" s="90" t="s">
        <v>4038</v>
      </c>
      <c r="F14691" s="115">
        <v>3.25</v>
      </c>
      <c r="G14691" s="92">
        <v>1</v>
      </c>
      <c r="H14691" s="90" t="s">
        <v>42</v>
      </c>
      <c r="I14691" s="77">
        <f>IF(H14691="Lost",G14691*-1,IF(H14691="Won",     IF(D14691="E/W",            G14691*(F14691-1)*0.5*1.25,    IF(D14691="place",   G14691*(F14691-1) *0.95,  G14691*(F14691-1) )),            IF(H14691="Placed",     (G14691*-0.5)  + (0.5*G14691*(F14691-1)*0.2),0)         ))</f>
        <v>2.25</v>
      </c>
      <c r="J14691" s="18">
        <f t="shared" si="952"/>
        <v>1561.9900000000034</v>
      </c>
      <c r="K14691" s="19" t="str">
        <f t="shared" si="950"/>
        <v>Dec-17</v>
      </c>
      <c r="L14691" s="20">
        <f t="shared" si="953"/>
        <v>14466</v>
      </c>
      <c r="M14691" s="21">
        <f t="shared" si="951"/>
        <v>0.10797663486796651</v>
      </c>
    </row>
    <row r="14692" spans="1:13" x14ac:dyDescent="0.3">
      <c r="A14692" s="139">
        <v>43080</v>
      </c>
      <c r="B14692" s="131" t="s">
        <v>74</v>
      </c>
      <c r="C14692" s="140">
        <v>14.15</v>
      </c>
      <c r="D14692" s="94"/>
      <c r="E14692" s="131" t="s">
        <v>9351</v>
      </c>
      <c r="F14692" s="140">
        <v>5.5</v>
      </c>
      <c r="G14692" s="95">
        <v>1</v>
      </c>
      <c r="H14692" s="49">
        <v>5</v>
      </c>
      <c r="I14692" s="65">
        <v>-1</v>
      </c>
      <c r="J14692" s="18">
        <f t="shared" si="952"/>
        <v>1560.9900000000034</v>
      </c>
      <c r="K14692" s="19" t="str">
        <f t="shared" si="950"/>
        <v>Dec-17</v>
      </c>
      <c r="L14692" s="20">
        <f t="shared" si="953"/>
        <v>14467</v>
      </c>
      <c r="M14692" s="21">
        <f t="shared" si="951"/>
        <v>0.10790004838598212</v>
      </c>
    </row>
    <row r="14693" spans="1:13" x14ac:dyDescent="0.3">
      <c r="A14693" s="116">
        <v>43081</v>
      </c>
      <c r="B14693" s="90" t="s">
        <v>29</v>
      </c>
      <c r="C14693" s="103">
        <v>0.56597222222222221</v>
      </c>
      <c r="D14693" s="94" t="s">
        <v>31</v>
      </c>
      <c r="E14693" s="90" t="s">
        <v>4898</v>
      </c>
      <c r="F14693" s="115">
        <v>3.5</v>
      </c>
      <c r="G14693" s="92">
        <v>1</v>
      </c>
      <c r="H14693" s="90" t="s">
        <v>42</v>
      </c>
      <c r="I14693" s="77">
        <f>IF(H14693="Lost",G14693*-1,IF(H14693="Won",     IF(D14693="E/W",            G14693*(F14693-1)*0.5*1.25,    IF(D14693="place",   G14693*(F14693-1) *0.95,  G14693*(F14693-1) )),            IF(H14693="Placed",     (G14693*-0.5)  + (0.5*G14693*(F14693-1)*0.2),0)         ))</f>
        <v>2.5</v>
      </c>
      <c r="J14693" s="18">
        <f t="shared" si="952"/>
        <v>1563.4900000000034</v>
      </c>
      <c r="K14693" s="19" t="str">
        <f t="shared" si="950"/>
        <v>Dec-17</v>
      </c>
      <c r="L14693" s="20">
        <f t="shared" si="953"/>
        <v>14468</v>
      </c>
      <c r="M14693" s="21">
        <f t="shared" si="951"/>
        <v>0.10806538567873952</v>
      </c>
    </row>
    <row r="14694" spans="1:13" x14ac:dyDescent="0.3">
      <c r="A14694" s="116">
        <v>43082</v>
      </c>
      <c r="B14694" s="90" t="s">
        <v>29</v>
      </c>
      <c r="C14694" s="103">
        <v>0.52083333333333337</v>
      </c>
      <c r="D14694" s="94" t="s">
        <v>31</v>
      </c>
      <c r="E14694" s="90" t="s">
        <v>4899</v>
      </c>
      <c r="F14694" s="115">
        <v>4</v>
      </c>
      <c r="G14694" s="92">
        <v>1</v>
      </c>
      <c r="H14694" s="90" t="s">
        <v>33</v>
      </c>
      <c r="I14694" s="77">
        <f>IF(H14694="Lost",G14694*-1,IF(H14694="Won",     IF(D14694="E/W",            G14694*(F14694-1)*0.5*1.25,    IF(D14694="place",   G14694*(F14694-1) *0.95,  G14694*(F14694-1) )),            IF(H14694="Placed",     (G14694*-0.5)  + (0.5*G14694*(F14694-1)*0.2),0)         ))</f>
        <v>-1</v>
      </c>
      <c r="J14694" s="18">
        <f t="shared" si="952"/>
        <v>1562.4900000000034</v>
      </c>
      <c r="K14694" s="19" t="str">
        <f t="shared" si="950"/>
        <v>Dec-17</v>
      </c>
      <c r="L14694" s="20">
        <f t="shared" si="953"/>
        <v>14469</v>
      </c>
      <c r="M14694" s="21">
        <f t="shared" si="951"/>
        <v>0.10798880364918124</v>
      </c>
    </row>
    <row r="14695" spans="1:13" x14ac:dyDescent="0.3">
      <c r="A14695" s="116">
        <v>43082</v>
      </c>
      <c r="B14695" s="90" t="s">
        <v>43</v>
      </c>
      <c r="C14695" s="103">
        <v>0.67361111111111116</v>
      </c>
      <c r="D14695" s="94" t="s">
        <v>31</v>
      </c>
      <c r="E14695" s="90" t="s">
        <v>4900</v>
      </c>
      <c r="F14695" s="115">
        <v>3</v>
      </c>
      <c r="G14695" s="92">
        <v>1</v>
      </c>
      <c r="H14695" s="90" t="s">
        <v>33</v>
      </c>
      <c r="I14695" s="77">
        <f>IF(H14695="Lost",G14695*-1,IF(H14695="Won",     IF(D14695="E/W",            G14695*(F14695-1)*0.5*1.25,    IF(D14695="place",   G14695*(F14695-1) *0.95,  G14695*(F14695-1) )),            IF(H14695="Placed",     (G14695*-0.5)  + (0.5*G14695*(F14695-1)*0.2),0)         ))</f>
        <v>-1</v>
      </c>
      <c r="J14695" s="18">
        <f t="shared" si="952"/>
        <v>1561.4900000000034</v>
      </c>
      <c r="K14695" s="19" t="str">
        <f t="shared" si="950"/>
        <v>Dec-17</v>
      </c>
      <c r="L14695" s="20">
        <f t="shared" si="953"/>
        <v>14470</v>
      </c>
      <c r="M14695" s="21">
        <f t="shared" si="951"/>
        <v>0.10791223220456139</v>
      </c>
    </row>
    <row r="14696" spans="1:13" x14ac:dyDescent="0.3">
      <c r="A14696" s="139">
        <v>43082</v>
      </c>
      <c r="B14696" s="131" t="s">
        <v>43</v>
      </c>
      <c r="C14696" s="140">
        <v>19.100000000000001</v>
      </c>
      <c r="D14696" s="94"/>
      <c r="E14696" s="131" t="s">
        <v>12074</v>
      </c>
      <c r="F14696" s="140">
        <v>6</v>
      </c>
      <c r="G14696" s="35">
        <v>1</v>
      </c>
      <c r="H14696" s="49" t="s">
        <v>11526</v>
      </c>
      <c r="I14696" s="65">
        <v>-1</v>
      </c>
      <c r="J14696" s="18">
        <f t="shared" si="952"/>
        <v>1560.4900000000034</v>
      </c>
      <c r="K14696" s="19" t="str">
        <f t="shared" si="950"/>
        <v>Dec-17</v>
      </c>
      <c r="L14696" s="20">
        <f t="shared" si="953"/>
        <v>14471</v>
      </c>
      <c r="M14696" s="21">
        <f t="shared" si="951"/>
        <v>0.10783567134268561</v>
      </c>
    </row>
    <row r="14697" spans="1:13" x14ac:dyDescent="0.3">
      <c r="A14697" s="139">
        <v>43083</v>
      </c>
      <c r="B14697" s="131" t="s">
        <v>103</v>
      </c>
      <c r="C14697" s="140">
        <v>14.45</v>
      </c>
      <c r="D14697" s="94"/>
      <c r="E14697" s="131" t="s">
        <v>12075</v>
      </c>
      <c r="F14697" s="140">
        <v>6</v>
      </c>
      <c r="G14697" s="95">
        <v>1</v>
      </c>
      <c r="H14697" s="49">
        <v>3</v>
      </c>
      <c r="I14697" s="65">
        <v>-1</v>
      </c>
      <c r="J14697" s="18">
        <f t="shared" si="952"/>
        <v>1559.4900000000034</v>
      </c>
      <c r="K14697" s="19" t="str">
        <f t="shared" si="950"/>
        <v>Dec-17</v>
      </c>
      <c r="L14697" s="20">
        <f t="shared" si="953"/>
        <v>14472</v>
      </c>
      <c r="M14697" s="21">
        <f t="shared" si="951"/>
        <v>0.1077591210613601</v>
      </c>
    </row>
    <row r="14698" spans="1:13" x14ac:dyDescent="0.3">
      <c r="A14698" s="139">
        <v>43083</v>
      </c>
      <c r="B14698" s="131" t="s">
        <v>103</v>
      </c>
      <c r="C14698" s="140">
        <v>15.15</v>
      </c>
      <c r="D14698" s="94"/>
      <c r="E14698" s="131" t="s">
        <v>12076</v>
      </c>
      <c r="F14698" s="140">
        <v>5.5</v>
      </c>
      <c r="G14698" s="41">
        <v>1</v>
      </c>
      <c r="H14698" s="49">
        <v>4</v>
      </c>
      <c r="I14698" s="65">
        <v>-1</v>
      </c>
      <c r="J14698" s="18">
        <f t="shared" si="952"/>
        <v>1558.4900000000034</v>
      </c>
      <c r="K14698" s="19" t="str">
        <f t="shared" si="950"/>
        <v>Dec-17</v>
      </c>
      <c r="L14698" s="20">
        <f t="shared" si="953"/>
        <v>14473</v>
      </c>
      <c r="M14698" s="21">
        <f t="shared" si="951"/>
        <v>0.10768258135839172</v>
      </c>
    </row>
    <row r="14699" spans="1:13" x14ac:dyDescent="0.3">
      <c r="A14699" s="116">
        <v>43084</v>
      </c>
      <c r="B14699" s="90" t="s">
        <v>44</v>
      </c>
      <c r="C14699" s="103">
        <v>0.49305555555555558</v>
      </c>
      <c r="D14699" s="94" t="s">
        <v>31</v>
      </c>
      <c r="E14699" s="90" t="s">
        <v>4901</v>
      </c>
      <c r="F14699" s="115">
        <v>3.5</v>
      </c>
      <c r="G14699" s="92">
        <v>1</v>
      </c>
      <c r="H14699" s="90" t="s">
        <v>33</v>
      </c>
      <c r="I14699" s="77">
        <f>IF(H14699="Lost",G14699*-1,IF(H14699="Won",     IF(D14699="E/W",            G14699*(F14699-1)*0.5*1.25,    IF(D14699="place",   G14699*(F14699-1) *0.95,  G14699*(F14699-1) )),            IF(H14699="Placed",     (G14699*-0.5)  + (0.5*G14699*(F14699-1)*0.2),0)         ))</f>
        <v>-1</v>
      </c>
      <c r="J14699" s="18">
        <f t="shared" si="952"/>
        <v>1557.4900000000034</v>
      </c>
      <c r="K14699" s="19" t="str">
        <f t="shared" si="950"/>
        <v>Dec-17</v>
      </c>
      <c r="L14699" s="20">
        <f t="shared" si="953"/>
        <v>14474</v>
      </c>
      <c r="M14699" s="21">
        <f t="shared" si="951"/>
        <v>0.10760605223158791</v>
      </c>
    </row>
    <row r="14700" spans="1:13" x14ac:dyDescent="0.3">
      <c r="A14700" s="116">
        <v>43084</v>
      </c>
      <c r="B14700" s="90" t="s">
        <v>76</v>
      </c>
      <c r="C14700" s="103">
        <v>0.53125</v>
      </c>
      <c r="D14700" s="94" t="s">
        <v>31</v>
      </c>
      <c r="E14700" s="90" t="s">
        <v>4903</v>
      </c>
      <c r="F14700" s="115">
        <v>4</v>
      </c>
      <c r="G14700" s="93">
        <v>1</v>
      </c>
      <c r="H14700" s="90" t="s">
        <v>33</v>
      </c>
      <c r="I14700" s="77">
        <f>IF(H14700="Lost",G14700*-1,IF(H14700="Won",     IF(D14700="E/W",            G14700*(F14700-1)*0.5*1.25,    IF(D14700="place",   G14700*(F14700-1) *0.95,  G14700*(F14700-1) )),            IF(H14700="Placed",     (G14700*-0.5)  + (0.5*G14700*(F14700-1)*0.2),0)         ))</f>
        <v>-1</v>
      </c>
      <c r="J14700" s="18">
        <f t="shared" si="952"/>
        <v>1556.4900000000034</v>
      </c>
      <c r="K14700" s="19" t="str">
        <f t="shared" si="950"/>
        <v>Dec-17</v>
      </c>
      <c r="L14700" s="20">
        <f t="shared" si="953"/>
        <v>14475</v>
      </c>
      <c r="M14700" s="21">
        <f t="shared" si="951"/>
        <v>0.10752953367875671</v>
      </c>
    </row>
    <row r="14701" spans="1:13" x14ac:dyDescent="0.3">
      <c r="A14701" s="116">
        <v>43084</v>
      </c>
      <c r="B14701" s="90" t="s">
        <v>44</v>
      </c>
      <c r="C14701" s="103">
        <v>0.63888888888888895</v>
      </c>
      <c r="D14701" s="94" t="s">
        <v>31</v>
      </c>
      <c r="E14701" s="90" t="s">
        <v>4902</v>
      </c>
      <c r="F14701" s="115">
        <v>3.25</v>
      </c>
      <c r="G14701" s="92">
        <v>1</v>
      </c>
      <c r="H14701" s="90" t="s">
        <v>33</v>
      </c>
      <c r="I14701" s="77">
        <f>IF(H14701="Lost",G14701*-1,IF(H14701="Won",     IF(D14701="E/W",            G14701*(F14701-1)*0.5*1.25,    IF(D14701="place",   G14701*(F14701-1) *0.95,  G14701*(F14701-1) )),            IF(H14701="Placed",     (G14701*-0.5)  + (0.5*G14701*(F14701-1)*0.2),0)         ))</f>
        <v>-1</v>
      </c>
      <c r="J14701" s="18">
        <f t="shared" si="952"/>
        <v>1555.4900000000034</v>
      </c>
      <c r="K14701" s="19" t="str">
        <f t="shared" si="950"/>
        <v>Dec-17</v>
      </c>
      <c r="L14701" s="20">
        <f t="shared" si="953"/>
        <v>14476</v>
      </c>
      <c r="M14701" s="21">
        <f t="shared" si="951"/>
        <v>0.10745302569770679</v>
      </c>
    </row>
    <row r="14702" spans="1:13" x14ac:dyDescent="0.3">
      <c r="A14702" s="139">
        <v>43084</v>
      </c>
      <c r="B14702" s="131" t="s">
        <v>76</v>
      </c>
      <c r="C14702" s="140">
        <v>12.1</v>
      </c>
      <c r="D14702" s="94"/>
      <c r="E14702" s="131" t="s">
        <v>12078</v>
      </c>
      <c r="F14702" s="140">
        <v>4.5</v>
      </c>
      <c r="G14702" s="95">
        <v>1</v>
      </c>
      <c r="H14702" s="49">
        <v>2</v>
      </c>
      <c r="I14702" s="65">
        <v>-1</v>
      </c>
      <c r="J14702" s="18">
        <f t="shared" si="952"/>
        <v>1554.4900000000034</v>
      </c>
      <c r="K14702" s="19" t="str">
        <f t="shared" si="950"/>
        <v>Dec-17</v>
      </c>
      <c r="L14702" s="20">
        <f t="shared" si="953"/>
        <v>14477</v>
      </c>
      <c r="M14702" s="21">
        <f t="shared" si="951"/>
        <v>0.10737652828624739</v>
      </c>
    </row>
    <row r="14703" spans="1:13" x14ac:dyDescent="0.3">
      <c r="A14703" s="139">
        <v>43084</v>
      </c>
      <c r="B14703" s="131" t="s">
        <v>123</v>
      </c>
      <c r="C14703" s="140">
        <v>14.55</v>
      </c>
      <c r="D14703" s="94"/>
      <c r="E14703" s="131" t="s">
        <v>12077</v>
      </c>
      <c r="F14703" s="140">
        <v>4.5</v>
      </c>
      <c r="G14703" s="41">
        <v>1</v>
      </c>
      <c r="H14703" s="49">
        <v>2</v>
      </c>
      <c r="I14703" s="65">
        <v>-1</v>
      </c>
      <c r="J14703" s="18">
        <f t="shared" si="952"/>
        <v>1553.4900000000034</v>
      </c>
      <c r="K14703" s="19" t="str">
        <f t="shared" si="950"/>
        <v>Dec-17</v>
      </c>
      <c r="L14703" s="20">
        <f t="shared" si="953"/>
        <v>14478</v>
      </c>
      <c r="M14703" s="21">
        <f t="shared" si="951"/>
        <v>0.10730004144218838</v>
      </c>
    </row>
    <row r="14704" spans="1:13" x14ac:dyDescent="0.3">
      <c r="A14704" s="139">
        <v>43084</v>
      </c>
      <c r="B14704" s="131" t="s">
        <v>76</v>
      </c>
      <c r="C14704" s="140">
        <v>15.4</v>
      </c>
      <c r="D14704" s="94"/>
      <c r="E14704" s="131" t="s">
        <v>4255</v>
      </c>
      <c r="F14704" s="140">
        <v>6</v>
      </c>
      <c r="G14704" s="95">
        <v>1</v>
      </c>
      <c r="H14704" s="49">
        <v>6</v>
      </c>
      <c r="I14704" s="65">
        <v>-1</v>
      </c>
      <c r="J14704" s="18">
        <f t="shared" si="952"/>
        <v>1552.4900000000034</v>
      </c>
      <c r="K14704" s="19" t="str">
        <f t="shared" si="950"/>
        <v>Dec-17</v>
      </c>
      <c r="L14704" s="20">
        <f t="shared" si="953"/>
        <v>14479</v>
      </c>
      <c r="M14704" s="21">
        <f t="shared" si="951"/>
        <v>0.10722356516334025</v>
      </c>
    </row>
    <row r="14705" spans="1:13" x14ac:dyDescent="0.3">
      <c r="A14705" s="139">
        <v>43084</v>
      </c>
      <c r="B14705" s="131" t="s">
        <v>47</v>
      </c>
      <c r="C14705" s="140">
        <v>20.149999999999999</v>
      </c>
      <c r="D14705" s="94"/>
      <c r="E14705" s="131" t="s">
        <v>12079</v>
      </c>
      <c r="F14705" s="140">
        <v>4.5</v>
      </c>
      <c r="G14705" s="91">
        <v>1</v>
      </c>
      <c r="H14705" s="49" t="s">
        <v>11526</v>
      </c>
      <c r="I14705" s="65">
        <v>-1</v>
      </c>
      <c r="J14705" s="18">
        <f t="shared" si="952"/>
        <v>1551.4900000000034</v>
      </c>
      <c r="K14705" s="19" t="str">
        <f t="shared" si="950"/>
        <v>Dec-17</v>
      </c>
      <c r="L14705" s="20">
        <f t="shared" si="953"/>
        <v>14480</v>
      </c>
      <c r="M14705" s="21">
        <f t="shared" si="951"/>
        <v>0.10714709944751405</v>
      </c>
    </row>
    <row r="14706" spans="1:13" x14ac:dyDescent="0.3">
      <c r="A14706" s="116">
        <v>43085</v>
      </c>
      <c r="B14706" s="90" t="s">
        <v>76</v>
      </c>
      <c r="C14706" s="103">
        <v>0.53125</v>
      </c>
      <c r="D14706" s="94" t="s">
        <v>31</v>
      </c>
      <c r="E14706" s="90" t="s">
        <v>4904</v>
      </c>
      <c r="F14706" s="115">
        <v>4</v>
      </c>
      <c r="G14706" s="92">
        <v>1</v>
      </c>
      <c r="H14706" s="90" t="s">
        <v>33</v>
      </c>
      <c r="I14706" s="77">
        <f>IF(H14706="Lost",G14706*-1,IF(H14706="Won",     IF(D14706="E/W",            G14706*(F14706-1)*0.5*1.25,    IF(D14706="place",   G14706*(F14706-1) *0.95,  G14706*(F14706-1) )),            IF(H14706="Placed",     (G14706*-0.5)  + (0.5*G14706*(F14706-1)*0.2),0)         ))</f>
        <v>-1</v>
      </c>
      <c r="J14706" s="18">
        <f t="shared" si="952"/>
        <v>1550.4900000000034</v>
      </c>
      <c r="K14706" s="19" t="str">
        <f t="shared" si="950"/>
        <v>Dec-17</v>
      </c>
      <c r="L14706" s="20">
        <f t="shared" si="953"/>
        <v>14481</v>
      </c>
      <c r="M14706" s="21">
        <f t="shared" si="951"/>
        <v>0.10707064429252147</v>
      </c>
    </row>
    <row r="14707" spans="1:13" x14ac:dyDescent="0.3">
      <c r="A14707" s="116">
        <v>43085</v>
      </c>
      <c r="B14707" s="90" t="s">
        <v>137</v>
      </c>
      <c r="C14707" s="103">
        <v>0.55208333333333337</v>
      </c>
      <c r="D14707" s="94" t="s">
        <v>31</v>
      </c>
      <c r="E14707" s="90" t="s">
        <v>4905</v>
      </c>
      <c r="F14707" s="115">
        <v>3.25</v>
      </c>
      <c r="G14707" s="92">
        <v>1</v>
      </c>
      <c r="H14707" s="90" t="s">
        <v>42</v>
      </c>
      <c r="I14707" s="77">
        <f>IF(H14707="Lost",G14707*-1,IF(H14707="Won",     IF(D14707="E/W",            G14707*(F14707-1)*0.5*1.25,    IF(D14707="place",   G14707*(F14707-1) *0.95,  G14707*(F14707-1) )),            IF(H14707="Placed",     (G14707*-0.5)  + (0.5*G14707*(F14707-1)*0.2),0)         ))</f>
        <v>2.25</v>
      </c>
      <c r="J14707" s="18">
        <f t="shared" si="952"/>
        <v>1552.7400000000034</v>
      </c>
      <c r="K14707" s="19" t="str">
        <f t="shared" si="950"/>
        <v>Dec-17</v>
      </c>
      <c r="L14707" s="20">
        <f t="shared" si="953"/>
        <v>14482</v>
      </c>
      <c r="M14707" s="21">
        <f t="shared" si="951"/>
        <v>0.10721861621323045</v>
      </c>
    </row>
    <row r="14708" spans="1:13" x14ac:dyDescent="0.3">
      <c r="A14708" s="116">
        <v>43085</v>
      </c>
      <c r="B14708" s="90" t="s">
        <v>45</v>
      </c>
      <c r="C14708" s="103">
        <v>0.78125</v>
      </c>
      <c r="D14708" s="94" t="s">
        <v>31</v>
      </c>
      <c r="E14708" s="90" t="s">
        <v>4229</v>
      </c>
      <c r="F14708" s="115">
        <v>2.88</v>
      </c>
      <c r="G14708" s="92">
        <v>1</v>
      </c>
      <c r="H14708" s="90" t="s">
        <v>42</v>
      </c>
      <c r="I14708" s="77">
        <f>IF(H14708="Lost",G14708*-1,IF(H14708="Won",     IF(D14708="E/W",            G14708*(F14708-1)*0.5*1.25,    IF(D14708="place",   G14708*(F14708-1) *0.95,  G14708*(F14708-1) )),            IF(H14708="Placed",     (G14708*-0.5)  + (0.5*G14708*(F14708-1)*0.2),0)         ))</f>
        <v>1.88</v>
      </c>
      <c r="J14708" s="18">
        <f t="shared" si="952"/>
        <v>1554.6200000000035</v>
      </c>
      <c r="K14708" s="19" t="str">
        <f t="shared" si="950"/>
        <v>Dec-17</v>
      </c>
      <c r="L14708" s="20">
        <f t="shared" si="953"/>
        <v>14483</v>
      </c>
      <c r="M14708" s="21">
        <f t="shared" si="951"/>
        <v>0.10734102050680132</v>
      </c>
    </row>
    <row r="14709" spans="1:13" x14ac:dyDescent="0.3">
      <c r="A14709" s="116">
        <v>43085</v>
      </c>
      <c r="B14709" s="90" t="s">
        <v>45</v>
      </c>
      <c r="C14709" s="103">
        <v>0.82291666666666663</v>
      </c>
      <c r="D14709" s="94" t="s">
        <v>31</v>
      </c>
      <c r="E14709" s="90" t="s">
        <v>4825</v>
      </c>
      <c r="F14709" s="115">
        <v>3.5</v>
      </c>
      <c r="G14709" s="92">
        <v>1</v>
      </c>
      <c r="H14709" s="90" t="s">
        <v>33</v>
      </c>
      <c r="I14709" s="77">
        <f>IF(H14709="Lost",G14709*-1,IF(H14709="Won",     IF(D14709="E/W",            G14709*(F14709-1)*0.5*1.25,    IF(D14709="place",   G14709*(F14709-1) *0.95,  G14709*(F14709-1) )),            IF(H14709="Placed",     (G14709*-0.5)  + (0.5*G14709*(F14709-1)*0.2),0)         ))</f>
        <v>-1</v>
      </c>
      <c r="J14709" s="18">
        <f t="shared" si="952"/>
        <v>1553.6200000000035</v>
      </c>
      <c r="K14709" s="19" t="str">
        <f t="shared" si="950"/>
        <v>Dec-17</v>
      </c>
      <c r="L14709" s="20">
        <f t="shared" si="953"/>
        <v>14484</v>
      </c>
      <c r="M14709" s="21">
        <f t="shared" si="951"/>
        <v>0.10726456779895081</v>
      </c>
    </row>
    <row r="14710" spans="1:13" x14ac:dyDescent="0.3">
      <c r="A14710" s="139">
        <v>43085</v>
      </c>
      <c r="B14710" s="131" t="s">
        <v>139</v>
      </c>
      <c r="C14710" s="140">
        <v>12.2</v>
      </c>
      <c r="D14710" s="94"/>
      <c r="E14710" s="131" t="s">
        <v>12083</v>
      </c>
      <c r="F14710" s="140">
        <v>6</v>
      </c>
      <c r="G14710" s="95">
        <v>1</v>
      </c>
      <c r="H14710" s="49" t="s">
        <v>11446</v>
      </c>
      <c r="I14710" s="65">
        <v>-1</v>
      </c>
      <c r="J14710" s="18">
        <f t="shared" si="952"/>
        <v>1552.6200000000035</v>
      </c>
      <c r="K14710" s="19" t="str">
        <f t="shared" si="950"/>
        <v>Dec-17</v>
      </c>
      <c r="L14710" s="20">
        <f t="shared" si="953"/>
        <v>14485</v>
      </c>
      <c r="M14710" s="21">
        <f t="shared" si="951"/>
        <v>0.10718812564722151</v>
      </c>
    </row>
    <row r="14711" spans="1:13" x14ac:dyDescent="0.3">
      <c r="A14711" s="139">
        <v>43085</v>
      </c>
      <c r="B14711" s="131" t="s">
        <v>76</v>
      </c>
      <c r="C14711" s="140">
        <v>13.55</v>
      </c>
      <c r="D14711" s="94"/>
      <c r="E14711" s="131" t="s">
        <v>12080</v>
      </c>
      <c r="F14711" s="140">
        <v>4.5</v>
      </c>
      <c r="G14711" s="95">
        <v>1</v>
      </c>
      <c r="H14711" s="49">
        <v>2</v>
      </c>
      <c r="I14711" s="65">
        <v>-1</v>
      </c>
      <c r="J14711" s="18">
        <f t="shared" si="952"/>
        <v>1551.6200000000035</v>
      </c>
      <c r="K14711" s="19" t="str">
        <f t="shared" si="950"/>
        <v>Dec-17</v>
      </c>
      <c r="L14711" s="20">
        <f t="shared" si="953"/>
        <v>14486</v>
      </c>
      <c r="M14711" s="21">
        <f t="shared" si="951"/>
        <v>0.10711169404942728</v>
      </c>
    </row>
    <row r="14712" spans="1:13" x14ac:dyDescent="0.3">
      <c r="A14712" s="139">
        <v>43085</v>
      </c>
      <c r="B14712" s="131" t="s">
        <v>76</v>
      </c>
      <c r="C14712" s="140">
        <v>14.3</v>
      </c>
      <c r="D14712" s="94"/>
      <c r="E14712" s="131" t="s">
        <v>12081</v>
      </c>
      <c r="F14712" s="140">
        <v>5.5</v>
      </c>
      <c r="G14712" s="95">
        <v>1</v>
      </c>
      <c r="H14712" s="49">
        <v>1</v>
      </c>
      <c r="I14712" s="65">
        <v>4.5</v>
      </c>
      <c r="J14712" s="18">
        <f t="shared" si="952"/>
        <v>1556.1200000000035</v>
      </c>
      <c r="K14712" s="19" t="str">
        <f t="shared" si="950"/>
        <v>Dec-17</v>
      </c>
      <c r="L14712" s="20">
        <f t="shared" si="953"/>
        <v>14487</v>
      </c>
      <c r="M14712" s="21">
        <f t="shared" si="951"/>
        <v>0.10741492372471896</v>
      </c>
    </row>
    <row r="14713" spans="1:13" x14ac:dyDescent="0.3">
      <c r="A14713" s="139">
        <v>43085</v>
      </c>
      <c r="B14713" s="131" t="s">
        <v>76</v>
      </c>
      <c r="C14713" s="140">
        <v>15.05</v>
      </c>
      <c r="D14713" s="94"/>
      <c r="E14713" s="131" t="s">
        <v>12082</v>
      </c>
      <c r="F14713" s="140">
        <v>6</v>
      </c>
      <c r="G14713" s="95">
        <v>1</v>
      </c>
      <c r="H14713" s="49">
        <v>1</v>
      </c>
      <c r="I14713" s="65">
        <v>5</v>
      </c>
      <c r="J14713" s="18">
        <f t="shared" si="952"/>
        <v>1561.1200000000035</v>
      </c>
      <c r="K14713" s="19" t="str">
        <f t="shared" si="950"/>
        <v>Dec-17</v>
      </c>
      <c r="L14713" s="20">
        <f t="shared" si="953"/>
        <v>14488</v>
      </c>
      <c r="M14713" s="21">
        <f t="shared" si="951"/>
        <v>0.10775262286029842</v>
      </c>
    </row>
    <row r="14714" spans="1:13" x14ac:dyDescent="0.3">
      <c r="A14714" s="139">
        <v>43085</v>
      </c>
      <c r="B14714" s="131" t="s">
        <v>45</v>
      </c>
      <c r="C14714" s="140">
        <v>17.45</v>
      </c>
      <c r="D14714" s="94"/>
      <c r="E14714" s="131" t="s">
        <v>12084</v>
      </c>
      <c r="F14714" s="140">
        <v>6</v>
      </c>
      <c r="G14714" s="91">
        <v>1</v>
      </c>
      <c r="H14714" s="49" t="s">
        <v>11526</v>
      </c>
      <c r="I14714" s="65">
        <v>-1</v>
      </c>
      <c r="J14714" s="18">
        <f t="shared" si="952"/>
        <v>1560.1200000000035</v>
      </c>
      <c r="K14714" s="19" t="str">
        <f t="shared" si="950"/>
        <v>Dec-17</v>
      </c>
      <c r="L14714" s="20">
        <f t="shared" si="953"/>
        <v>14489</v>
      </c>
      <c r="M14714" s="21">
        <f t="shared" si="951"/>
        <v>0.10767616812754528</v>
      </c>
    </row>
    <row r="14715" spans="1:13" x14ac:dyDescent="0.3">
      <c r="A14715" s="139">
        <v>43085</v>
      </c>
      <c r="B14715" s="131" t="s">
        <v>45</v>
      </c>
      <c r="C14715" s="140">
        <v>18.149999999999999</v>
      </c>
      <c r="D14715" s="94"/>
      <c r="E14715" s="131" t="s">
        <v>12085</v>
      </c>
      <c r="F14715" s="140">
        <v>5</v>
      </c>
      <c r="G14715" s="91">
        <v>1</v>
      </c>
      <c r="H14715" s="49" t="s">
        <v>11526</v>
      </c>
      <c r="I14715" s="65">
        <v>-1</v>
      </c>
      <c r="J14715" s="18">
        <f t="shared" si="952"/>
        <v>1559.1200000000035</v>
      </c>
      <c r="K14715" s="19" t="str">
        <f t="shared" si="950"/>
        <v>Dec-17</v>
      </c>
      <c r="L14715" s="20">
        <f t="shared" si="953"/>
        <v>14490</v>
      </c>
      <c r="M14715" s="21">
        <f t="shared" si="951"/>
        <v>0.10759972394755028</v>
      </c>
    </row>
    <row r="14716" spans="1:13" x14ac:dyDescent="0.3">
      <c r="A14716" s="139">
        <v>43085</v>
      </c>
      <c r="B14716" s="131" t="s">
        <v>45</v>
      </c>
      <c r="C14716" s="140">
        <v>20.149999999999999</v>
      </c>
      <c r="D14716" s="94"/>
      <c r="E14716" s="131" t="s">
        <v>4923</v>
      </c>
      <c r="F14716" s="140">
        <v>5</v>
      </c>
      <c r="G14716" s="91">
        <v>1</v>
      </c>
      <c r="H14716" s="49" t="s">
        <v>6518</v>
      </c>
      <c r="I14716" s="65">
        <v>-1</v>
      </c>
      <c r="J14716" s="18">
        <f t="shared" si="952"/>
        <v>1558.1200000000035</v>
      </c>
      <c r="K14716" s="19" t="str">
        <f t="shared" si="950"/>
        <v>Dec-17</v>
      </c>
      <c r="L14716" s="20">
        <f t="shared" si="953"/>
        <v>14491</v>
      </c>
      <c r="M14716" s="21">
        <f t="shared" si="951"/>
        <v>0.10752329031812874</v>
      </c>
    </row>
    <row r="14717" spans="1:13" x14ac:dyDescent="0.3">
      <c r="A14717" s="116">
        <v>43087</v>
      </c>
      <c r="B14717" s="90" t="s">
        <v>145</v>
      </c>
      <c r="C14717" s="103">
        <v>0.58680555555555558</v>
      </c>
      <c r="D14717" s="94" t="s">
        <v>31</v>
      </c>
      <c r="E14717" s="90" t="s">
        <v>4909</v>
      </c>
      <c r="F14717" s="115">
        <v>3.75</v>
      </c>
      <c r="G14717" s="92">
        <v>1</v>
      </c>
      <c r="H14717" s="90" t="s">
        <v>42</v>
      </c>
      <c r="I14717" s="77">
        <f>IF(H14717="Lost",G14717*-1,IF(H14717="Won",     IF(D14717="E/W",            G14717*(F14717-1)*0.5*1.25,    IF(D14717="place",   G14717*(F14717-1) *0.95,  G14717*(F14717-1) )),            IF(H14717="Placed",     (G14717*-0.5)  + (0.5*G14717*(F14717-1)*0.2),0)         ))</f>
        <v>2.75</v>
      </c>
      <c r="J14717" s="18">
        <f t="shared" si="952"/>
        <v>1560.8700000000035</v>
      </c>
      <c r="K14717" s="19" t="str">
        <f t="shared" si="950"/>
        <v>Dec-17</v>
      </c>
      <c r="L14717" s="20">
        <f t="shared" si="953"/>
        <v>14492</v>
      </c>
      <c r="M14717" s="21">
        <f t="shared" si="951"/>
        <v>0.10770563069279628</v>
      </c>
    </row>
    <row r="14718" spans="1:13" x14ac:dyDescent="0.3">
      <c r="A14718" s="116">
        <v>43087</v>
      </c>
      <c r="B14718" s="90" t="s">
        <v>45</v>
      </c>
      <c r="C14718" s="103">
        <v>0.67361111111111116</v>
      </c>
      <c r="D14718" s="94" t="s">
        <v>31</v>
      </c>
      <c r="E14718" s="90" t="s">
        <v>4906</v>
      </c>
      <c r="F14718" s="115">
        <v>4</v>
      </c>
      <c r="G14718" s="92">
        <v>1</v>
      </c>
      <c r="H14718" s="90" t="s">
        <v>33</v>
      </c>
      <c r="I14718" s="77">
        <f>IF(H14718="Lost",G14718*-1,IF(H14718="Won",     IF(D14718="E/W",            G14718*(F14718-1)*0.5*1.25,    IF(D14718="place",   G14718*(F14718-1) *0.95,  G14718*(F14718-1) )),            IF(H14718="Placed",     (G14718*-0.5)  + (0.5*G14718*(F14718-1)*0.2),0)         ))</f>
        <v>-1</v>
      </c>
      <c r="J14718" s="18">
        <f t="shared" si="952"/>
        <v>1559.8700000000035</v>
      </c>
      <c r="K14718" s="19" t="str">
        <f t="shared" si="950"/>
        <v>Dec-17</v>
      </c>
      <c r="L14718" s="20">
        <f t="shared" si="953"/>
        <v>14493</v>
      </c>
      <c r="M14718" s="21">
        <f t="shared" si="951"/>
        <v>0.10762920030359509</v>
      </c>
    </row>
    <row r="14719" spans="1:13" x14ac:dyDescent="0.3">
      <c r="A14719" s="116">
        <v>43088</v>
      </c>
      <c r="B14719" s="90" t="s">
        <v>30</v>
      </c>
      <c r="C14719" s="103">
        <v>0.60416666666666663</v>
      </c>
      <c r="D14719" s="94" t="s">
        <v>31</v>
      </c>
      <c r="E14719" s="90" t="s">
        <v>4907</v>
      </c>
      <c r="F14719" s="115">
        <v>3.25</v>
      </c>
      <c r="G14719" s="92">
        <v>1</v>
      </c>
      <c r="H14719" s="90" t="s">
        <v>42</v>
      </c>
      <c r="I14719" s="77">
        <f>IF(H14719="Lost",G14719*-1,IF(H14719="Won",     IF(D14719="E/W",            G14719*(F14719-1)*0.5*1.25,    IF(D14719="place",   G14719*(F14719-1) *0.95,  G14719*(F14719-1) )),            IF(H14719="Placed",     (G14719*-0.5)  + (0.5*G14719*(F14719-1)*0.2),0)         ))</f>
        <v>2.25</v>
      </c>
      <c r="J14719" s="18">
        <f t="shared" si="952"/>
        <v>1562.1200000000035</v>
      </c>
      <c r="K14719" s="19" t="str">
        <f t="shared" si="950"/>
        <v>Dec-17</v>
      </c>
      <c r="L14719" s="20">
        <f t="shared" si="953"/>
        <v>14494</v>
      </c>
      <c r="M14719" s="21">
        <f t="shared" si="951"/>
        <v>0.10777701117703901</v>
      </c>
    </row>
    <row r="14720" spans="1:13" x14ac:dyDescent="0.3">
      <c r="A14720" s="139">
        <v>43088</v>
      </c>
      <c r="B14720" s="131" t="s">
        <v>61</v>
      </c>
      <c r="C14720" s="140">
        <v>12.2</v>
      </c>
      <c r="D14720" s="94"/>
      <c r="E14720" s="131" t="s">
        <v>12086</v>
      </c>
      <c r="F14720" s="140">
        <v>5</v>
      </c>
      <c r="G14720" s="95">
        <v>1</v>
      </c>
      <c r="H14720" s="49">
        <v>2</v>
      </c>
      <c r="I14720" s="65">
        <v>-1</v>
      </c>
      <c r="J14720" s="18">
        <f t="shared" si="952"/>
        <v>1561.1200000000035</v>
      </c>
      <c r="K14720" s="19" t="str">
        <f t="shared" si="950"/>
        <v>Dec-17</v>
      </c>
      <c r="L14720" s="20">
        <f t="shared" si="953"/>
        <v>14495</v>
      </c>
      <c r="M14720" s="21">
        <f t="shared" si="951"/>
        <v>0.10770058640910683</v>
      </c>
    </row>
    <row r="14721" spans="1:13" x14ac:dyDescent="0.3">
      <c r="A14721" s="139">
        <v>43088</v>
      </c>
      <c r="B14721" s="131" t="s">
        <v>30</v>
      </c>
      <c r="C14721" s="140">
        <v>15.3</v>
      </c>
      <c r="D14721" s="94"/>
      <c r="E14721" s="131" t="s">
        <v>12087</v>
      </c>
      <c r="F14721" s="140">
        <v>4.5</v>
      </c>
      <c r="G14721" s="95">
        <v>1</v>
      </c>
      <c r="H14721" s="49">
        <v>3</v>
      </c>
      <c r="I14721" s="65">
        <v>-1</v>
      </c>
      <c r="J14721" s="18">
        <f t="shared" si="952"/>
        <v>1560.1200000000035</v>
      </c>
      <c r="K14721" s="19" t="str">
        <f t="shared" si="950"/>
        <v>Dec-17</v>
      </c>
      <c r="L14721" s="20">
        <f t="shared" si="953"/>
        <v>14496</v>
      </c>
      <c r="M14721" s="21">
        <f t="shared" si="951"/>
        <v>0.1076241721854307</v>
      </c>
    </row>
    <row r="14722" spans="1:13" x14ac:dyDescent="0.3">
      <c r="A14722" s="116">
        <v>43089</v>
      </c>
      <c r="B14722" s="90" t="s">
        <v>29</v>
      </c>
      <c r="C14722" s="103">
        <v>0.50694444444444442</v>
      </c>
      <c r="D14722" s="94" t="s">
        <v>31</v>
      </c>
      <c r="E14722" s="90" t="s">
        <v>4908</v>
      </c>
      <c r="F14722" s="115">
        <v>3.5</v>
      </c>
      <c r="G14722" s="92">
        <v>1</v>
      </c>
      <c r="H14722" s="90" t="s">
        <v>33</v>
      </c>
      <c r="I14722" s="77">
        <f>IF(H14722="Lost",G14722*-1,IF(H14722="Won",     IF(D14722="E/W",            G14722*(F14722-1)*0.5*1.25,    IF(D14722="place",   G14722*(F14722-1) *0.95,  G14722*(F14722-1) )),            IF(H14722="Placed",     (G14722*-0.5)  + (0.5*G14722*(F14722-1)*0.2),0)         ))</f>
        <v>-1</v>
      </c>
      <c r="J14722" s="18">
        <f t="shared" si="952"/>
        <v>1559.1200000000035</v>
      </c>
      <c r="K14722" s="19" t="str">
        <f t="shared" ref="K14722:K14785" si="954">TEXT(A14722,"MMM-yy")</f>
        <v>Dec-17</v>
      </c>
      <c r="L14722" s="20">
        <f t="shared" si="953"/>
        <v>14497</v>
      </c>
      <c r="M14722" s="21">
        <f t="shared" ref="M14722:M14785" si="955">J14722/L14722</f>
        <v>0.10754776850382862</v>
      </c>
    </row>
    <row r="14723" spans="1:13" x14ac:dyDescent="0.3">
      <c r="A14723" s="116">
        <v>43089</v>
      </c>
      <c r="B14723" s="90" t="s">
        <v>43</v>
      </c>
      <c r="C14723" s="103">
        <v>0.81944444444444453</v>
      </c>
      <c r="D14723" s="94" t="s">
        <v>31</v>
      </c>
      <c r="E14723" s="90" t="s">
        <v>4910</v>
      </c>
      <c r="F14723" s="115">
        <v>4</v>
      </c>
      <c r="G14723" s="92">
        <v>1</v>
      </c>
      <c r="H14723" s="90" t="s">
        <v>33</v>
      </c>
      <c r="I14723" s="77">
        <f>IF(H14723="Lost",G14723*-1,IF(H14723="Won",     IF(D14723="E/W",            G14723*(F14723-1)*0.5*1.25,    IF(D14723="place",   G14723*(F14723-1) *0.95,  G14723*(F14723-1) )),            IF(H14723="Placed",     (G14723*-0.5)  + (0.5*G14723*(F14723-1)*0.2),0)         ))</f>
        <v>-1</v>
      </c>
      <c r="J14723" s="18">
        <f t="shared" ref="J14723:J14786" si="956">J14722+I14723</f>
        <v>1558.1200000000035</v>
      </c>
      <c r="K14723" s="19" t="str">
        <f t="shared" si="954"/>
        <v>Dec-17</v>
      </c>
      <c r="L14723" s="20">
        <f t="shared" ref="L14723:L14786" si="957">L14722+G14723</f>
        <v>14498</v>
      </c>
      <c r="M14723" s="21">
        <f t="shared" si="955"/>
        <v>0.10747137536211916</v>
      </c>
    </row>
    <row r="14724" spans="1:13" x14ac:dyDescent="0.3">
      <c r="A14724" s="139">
        <v>43089</v>
      </c>
      <c r="B14724" s="131" t="s">
        <v>29</v>
      </c>
      <c r="C14724" s="140">
        <v>13.45</v>
      </c>
      <c r="D14724" s="94"/>
      <c r="E14724" s="131" t="s">
        <v>12088</v>
      </c>
      <c r="F14724" s="140">
        <v>5.5</v>
      </c>
      <c r="G14724" s="95">
        <v>1</v>
      </c>
      <c r="H14724" s="49">
        <v>2</v>
      </c>
      <c r="I14724" s="65">
        <v>-1</v>
      </c>
      <c r="J14724" s="18">
        <f t="shared" si="956"/>
        <v>1557.1200000000035</v>
      </c>
      <c r="K14724" s="19" t="str">
        <f t="shared" si="954"/>
        <v>Dec-17</v>
      </c>
      <c r="L14724" s="20">
        <f t="shared" si="957"/>
        <v>14499</v>
      </c>
      <c r="M14724" s="21">
        <f t="shared" si="955"/>
        <v>0.10739499275812149</v>
      </c>
    </row>
    <row r="14725" spans="1:13" x14ac:dyDescent="0.3">
      <c r="A14725" s="139">
        <v>43089</v>
      </c>
      <c r="B14725" s="131" t="s">
        <v>43</v>
      </c>
      <c r="C14725" s="140">
        <v>16.399999999999999</v>
      </c>
      <c r="D14725" s="94"/>
      <c r="E14725" s="131" t="s">
        <v>12089</v>
      </c>
      <c r="F14725" s="140">
        <v>5</v>
      </c>
      <c r="G14725" s="91">
        <v>1</v>
      </c>
      <c r="H14725" s="49" t="s">
        <v>6518</v>
      </c>
      <c r="I14725" s="65">
        <v>-1</v>
      </c>
      <c r="J14725" s="18">
        <f t="shared" si="956"/>
        <v>1556.1200000000035</v>
      </c>
      <c r="K14725" s="19" t="str">
        <f t="shared" si="954"/>
        <v>Dec-17</v>
      </c>
      <c r="L14725" s="20">
        <f t="shared" si="957"/>
        <v>14500</v>
      </c>
      <c r="M14725" s="21">
        <f t="shared" si="955"/>
        <v>0.10731862068965542</v>
      </c>
    </row>
    <row r="14726" spans="1:13" x14ac:dyDescent="0.3">
      <c r="A14726" s="139">
        <v>43089</v>
      </c>
      <c r="B14726" s="131" t="s">
        <v>43</v>
      </c>
      <c r="C14726" s="140">
        <v>19.399999999999999</v>
      </c>
      <c r="D14726" s="94"/>
      <c r="E14726" s="131" t="s">
        <v>12090</v>
      </c>
      <c r="F14726" s="140">
        <v>6</v>
      </c>
      <c r="G14726" s="91">
        <v>1</v>
      </c>
      <c r="H14726" s="49" t="s">
        <v>11526</v>
      </c>
      <c r="I14726" s="65">
        <v>-1</v>
      </c>
      <c r="J14726" s="18">
        <f t="shared" si="956"/>
        <v>1555.1200000000035</v>
      </c>
      <c r="K14726" s="19" t="str">
        <f t="shared" si="954"/>
        <v>Dec-17</v>
      </c>
      <c r="L14726" s="20">
        <f t="shared" si="957"/>
        <v>14501</v>
      </c>
      <c r="M14726" s="21">
        <f t="shared" si="955"/>
        <v>0.1072422591545413</v>
      </c>
    </row>
    <row r="14727" spans="1:13" x14ac:dyDescent="0.3">
      <c r="A14727" s="116">
        <v>43090</v>
      </c>
      <c r="B14727" s="90" t="s">
        <v>30</v>
      </c>
      <c r="C14727" s="103">
        <v>0.61805555555555558</v>
      </c>
      <c r="D14727" s="94" t="s">
        <v>31</v>
      </c>
      <c r="E14727" s="90" t="s">
        <v>4911</v>
      </c>
      <c r="F14727" s="115">
        <v>4</v>
      </c>
      <c r="G14727" s="92">
        <v>1</v>
      </c>
      <c r="H14727" s="90" t="s">
        <v>33</v>
      </c>
      <c r="I14727" s="77">
        <f>IF(H14727="Lost",G14727*-1,IF(H14727="Won",     IF(D14727="E/W",            G14727*(F14727-1)*0.5*1.25,    IF(D14727="place",   G14727*(F14727-1) *0.95,  G14727*(F14727-1) )),            IF(H14727="Placed",     (G14727*-0.5)  + (0.5*G14727*(F14727-1)*0.2),0)         ))</f>
        <v>-1</v>
      </c>
      <c r="J14727" s="18">
        <f t="shared" si="956"/>
        <v>1554.1200000000035</v>
      </c>
      <c r="K14727" s="19" t="str">
        <f t="shared" si="954"/>
        <v>Dec-17</v>
      </c>
      <c r="L14727" s="20">
        <f t="shared" si="957"/>
        <v>14502</v>
      </c>
      <c r="M14727" s="21">
        <f t="shared" si="955"/>
        <v>0.10716590815060016</v>
      </c>
    </row>
    <row r="14728" spans="1:13" x14ac:dyDescent="0.3">
      <c r="A14728" s="139">
        <v>43090</v>
      </c>
      <c r="B14728" s="131" t="s">
        <v>86</v>
      </c>
      <c r="C14728" s="140">
        <v>12.25</v>
      </c>
      <c r="D14728" s="94"/>
      <c r="E14728" s="131" t="s">
        <v>4697</v>
      </c>
      <c r="F14728" s="140">
        <v>6</v>
      </c>
      <c r="G14728" s="95">
        <v>1</v>
      </c>
      <c r="H14728" s="49">
        <v>7</v>
      </c>
      <c r="I14728" s="65">
        <v>-1</v>
      </c>
      <c r="J14728" s="18">
        <f t="shared" si="956"/>
        <v>1553.1200000000035</v>
      </c>
      <c r="K14728" s="19" t="str">
        <f t="shared" si="954"/>
        <v>Dec-17</v>
      </c>
      <c r="L14728" s="20">
        <f t="shared" si="957"/>
        <v>14503</v>
      </c>
      <c r="M14728" s="21">
        <f t="shared" si="955"/>
        <v>0.10708956767565356</v>
      </c>
    </row>
    <row r="14729" spans="1:13" x14ac:dyDescent="0.3">
      <c r="A14729" s="116">
        <v>43091</v>
      </c>
      <c r="B14729" s="90" t="s">
        <v>30</v>
      </c>
      <c r="C14729" s="103">
        <v>0.51736111111111105</v>
      </c>
      <c r="D14729" s="94" t="s">
        <v>31</v>
      </c>
      <c r="E14729" s="90" t="s">
        <v>4912</v>
      </c>
      <c r="F14729" s="115">
        <v>3.75</v>
      </c>
      <c r="G14729" s="92">
        <v>1</v>
      </c>
      <c r="H14729" s="90" t="s">
        <v>33</v>
      </c>
      <c r="I14729" s="77">
        <f>IF(H14729="Lost",G14729*-1,IF(H14729="Won",     IF(D14729="E/W",            G14729*(F14729-1)*0.5*1.25,    IF(D14729="place",   G14729*(F14729-1) *0.95,  G14729*(F14729-1) )),            IF(H14729="Placed",     (G14729*-0.5)  + (0.5*G14729*(F14729-1)*0.2),0)         ))</f>
        <v>-1</v>
      </c>
      <c r="J14729" s="18">
        <f t="shared" si="956"/>
        <v>1552.1200000000035</v>
      </c>
      <c r="K14729" s="19" t="str">
        <f t="shared" si="954"/>
        <v>Dec-17</v>
      </c>
      <c r="L14729" s="20">
        <f t="shared" si="957"/>
        <v>14504</v>
      </c>
      <c r="M14729" s="21">
        <f t="shared" si="955"/>
        <v>0.10701323772752369</v>
      </c>
    </row>
    <row r="14730" spans="1:13" x14ac:dyDescent="0.3">
      <c r="A14730" s="116">
        <v>43091</v>
      </c>
      <c r="B14730" s="90" t="s">
        <v>58</v>
      </c>
      <c r="C14730" s="103">
        <v>0.60416666666666663</v>
      </c>
      <c r="D14730" s="94" t="s">
        <v>31</v>
      </c>
      <c r="E14730" s="90" t="s">
        <v>4913</v>
      </c>
      <c r="F14730" s="115">
        <v>3.75</v>
      </c>
      <c r="G14730" s="92">
        <v>1</v>
      </c>
      <c r="H14730" s="90" t="s">
        <v>33</v>
      </c>
      <c r="I14730" s="77">
        <f>IF(H14730="Lost",G14730*-1,IF(H14730="Won",     IF(D14730="E/W",            G14730*(F14730-1)*0.5*1.25,    IF(D14730="place",   G14730*(F14730-1) *0.95,  G14730*(F14730-1) )),            IF(H14730="Placed",     (G14730*-0.5)  + (0.5*G14730*(F14730-1)*0.2),0)         ))</f>
        <v>-1</v>
      </c>
      <c r="J14730" s="18">
        <f t="shared" si="956"/>
        <v>1551.1200000000035</v>
      </c>
      <c r="K14730" s="19" t="str">
        <f t="shared" si="954"/>
        <v>Dec-17</v>
      </c>
      <c r="L14730" s="20">
        <f t="shared" si="957"/>
        <v>14505</v>
      </c>
      <c r="M14730" s="21">
        <f t="shared" si="955"/>
        <v>0.10693691830403333</v>
      </c>
    </row>
    <row r="14731" spans="1:13" x14ac:dyDescent="0.3">
      <c r="A14731" s="116">
        <v>43091</v>
      </c>
      <c r="B14731" s="90" t="s">
        <v>45</v>
      </c>
      <c r="C14731" s="103">
        <v>0.73958333333333337</v>
      </c>
      <c r="D14731" s="94" t="s">
        <v>31</v>
      </c>
      <c r="E14731" s="90" t="s">
        <v>4914</v>
      </c>
      <c r="F14731" s="115">
        <v>3.25</v>
      </c>
      <c r="G14731" s="92">
        <v>1</v>
      </c>
      <c r="H14731" s="90" t="s">
        <v>33</v>
      </c>
      <c r="I14731" s="77">
        <f>IF(H14731="Lost",G14731*-1,IF(H14731="Won",     IF(D14731="E/W",            G14731*(F14731-1)*0.5*1.25,    IF(D14731="place",   G14731*(F14731-1) *0.95,  G14731*(F14731-1) )),            IF(H14731="Placed",     (G14731*-0.5)  + (0.5*G14731*(F14731-1)*0.2),0)         ))</f>
        <v>-1</v>
      </c>
      <c r="J14731" s="18">
        <f t="shared" si="956"/>
        <v>1550.1200000000035</v>
      </c>
      <c r="K14731" s="19" t="str">
        <f t="shared" si="954"/>
        <v>Dec-17</v>
      </c>
      <c r="L14731" s="20">
        <f t="shared" si="957"/>
        <v>14506</v>
      </c>
      <c r="M14731" s="21">
        <f t="shared" si="955"/>
        <v>0.1068606094030059</v>
      </c>
    </row>
    <row r="14732" spans="1:13" x14ac:dyDescent="0.3">
      <c r="A14732" s="139">
        <v>43091</v>
      </c>
      <c r="B14732" s="131" t="s">
        <v>98</v>
      </c>
      <c r="C14732" s="140">
        <v>12</v>
      </c>
      <c r="D14732" s="94"/>
      <c r="E14732" s="131" t="s">
        <v>12091</v>
      </c>
      <c r="F14732" s="140">
        <v>5</v>
      </c>
      <c r="G14732" s="41">
        <v>1</v>
      </c>
      <c r="H14732" s="49">
        <v>3</v>
      </c>
      <c r="I14732" s="65">
        <v>-1</v>
      </c>
      <c r="J14732" s="18">
        <f t="shared" si="956"/>
        <v>1549.1200000000035</v>
      </c>
      <c r="K14732" s="19" t="str">
        <f t="shared" si="954"/>
        <v>Dec-17</v>
      </c>
      <c r="L14732" s="20">
        <f t="shared" si="957"/>
        <v>14507</v>
      </c>
      <c r="M14732" s="21">
        <f t="shared" si="955"/>
        <v>0.10678431102226536</v>
      </c>
    </row>
    <row r="14733" spans="1:13" x14ac:dyDescent="0.3">
      <c r="A14733" s="139">
        <v>43091</v>
      </c>
      <c r="B14733" s="131" t="s">
        <v>98</v>
      </c>
      <c r="C14733" s="140">
        <v>14.2</v>
      </c>
      <c r="D14733" s="94"/>
      <c r="E14733" s="131" t="s">
        <v>12092</v>
      </c>
      <c r="F14733" s="140">
        <v>4.33</v>
      </c>
      <c r="G14733" s="95">
        <v>1</v>
      </c>
      <c r="H14733" s="49">
        <v>1</v>
      </c>
      <c r="I14733" s="65">
        <v>3.33</v>
      </c>
      <c r="J14733" s="18">
        <f t="shared" si="956"/>
        <v>1552.4500000000035</v>
      </c>
      <c r="K14733" s="19" t="str">
        <f t="shared" si="954"/>
        <v>Dec-17</v>
      </c>
      <c r="L14733" s="20">
        <f t="shared" si="957"/>
        <v>14508</v>
      </c>
      <c r="M14733" s="21">
        <f t="shared" si="955"/>
        <v>0.10700647918389877</v>
      </c>
    </row>
    <row r="14734" spans="1:13" x14ac:dyDescent="0.3">
      <c r="A14734" s="139">
        <v>43091</v>
      </c>
      <c r="B14734" s="131" t="s">
        <v>45</v>
      </c>
      <c r="C14734" s="140">
        <v>18.149999999999999</v>
      </c>
      <c r="D14734" s="94"/>
      <c r="E14734" s="131" t="s">
        <v>12093</v>
      </c>
      <c r="F14734" s="140">
        <v>4.5</v>
      </c>
      <c r="G14734" s="91">
        <v>1</v>
      </c>
      <c r="H14734" s="49" t="s">
        <v>11526</v>
      </c>
      <c r="I14734" s="65">
        <v>-1</v>
      </c>
      <c r="J14734" s="18">
        <f t="shared" si="956"/>
        <v>1551.4500000000035</v>
      </c>
      <c r="K14734" s="19" t="str">
        <f t="shared" si="954"/>
        <v>Dec-17</v>
      </c>
      <c r="L14734" s="20">
        <f t="shared" si="957"/>
        <v>14509</v>
      </c>
      <c r="M14734" s="21">
        <f t="shared" si="955"/>
        <v>0.10693018126680015</v>
      </c>
    </row>
    <row r="14735" spans="1:13" x14ac:dyDescent="0.3">
      <c r="A14735" s="139">
        <v>43091</v>
      </c>
      <c r="B14735" s="131" t="s">
        <v>45</v>
      </c>
      <c r="C14735" s="140">
        <v>18.149999999999999</v>
      </c>
      <c r="D14735" s="94"/>
      <c r="E14735" s="131" t="s">
        <v>12094</v>
      </c>
      <c r="F14735" s="140">
        <v>5</v>
      </c>
      <c r="G14735" s="91">
        <v>1</v>
      </c>
      <c r="H14735" s="49" t="s">
        <v>6518</v>
      </c>
      <c r="I14735" s="65">
        <v>-1</v>
      </c>
      <c r="J14735" s="18">
        <f t="shared" si="956"/>
        <v>1550.4500000000035</v>
      </c>
      <c r="K14735" s="19" t="str">
        <f t="shared" si="954"/>
        <v>Dec-17</v>
      </c>
      <c r="L14735" s="20">
        <f t="shared" si="957"/>
        <v>14510</v>
      </c>
      <c r="M14735" s="21">
        <f t="shared" si="955"/>
        <v>0.10685389386629934</v>
      </c>
    </row>
    <row r="14736" spans="1:13" x14ac:dyDescent="0.3">
      <c r="A14736" s="139">
        <v>43091</v>
      </c>
      <c r="B14736" s="131" t="s">
        <v>45</v>
      </c>
      <c r="C14736" s="140">
        <v>19.149999999999999</v>
      </c>
      <c r="D14736" s="94"/>
      <c r="E14736" s="131" t="s">
        <v>3357</v>
      </c>
      <c r="F14736" s="140">
        <v>5</v>
      </c>
      <c r="G14736" s="91">
        <v>1</v>
      </c>
      <c r="H14736" s="49" t="s">
        <v>11526</v>
      </c>
      <c r="I14736" s="65">
        <v>-1</v>
      </c>
      <c r="J14736" s="18">
        <f t="shared" si="956"/>
        <v>1549.4500000000035</v>
      </c>
      <c r="K14736" s="19" t="str">
        <f t="shared" si="954"/>
        <v>Dec-17</v>
      </c>
      <c r="L14736" s="20">
        <f t="shared" si="957"/>
        <v>14511</v>
      </c>
      <c r="M14736" s="21">
        <f t="shared" si="955"/>
        <v>0.10677761698022215</v>
      </c>
    </row>
    <row r="14737" spans="1:13" x14ac:dyDescent="0.3">
      <c r="A14737" s="116">
        <v>43092</v>
      </c>
      <c r="B14737" s="90" t="s">
        <v>35</v>
      </c>
      <c r="C14737" s="103">
        <v>0.49305555555555558</v>
      </c>
      <c r="D14737" s="94" t="s">
        <v>31</v>
      </c>
      <c r="E14737" s="90" t="s">
        <v>4915</v>
      </c>
      <c r="F14737" s="115">
        <v>3.25</v>
      </c>
      <c r="G14737" s="92">
        <v>1</v>
      </c>
      <c r="H14737" s="90" t="s">
        <v>33</v>
      </c>
      <c r="I14737" s="77">
        <f>IF(H14737="Lost",G14737*-1,IF(H14737="Won",     IF(D14737="E/W",            G14737*(F14737-1)*0.5*1.25,    IF(D14737="place",   G14737*(F14737-1) *0.95,  G14737*(F14737-1) )),            IF(H14737="Placed",     (G14737*-0.5)  + (0.5*G14737*(F14737-1)*0.2),0)         ))</f>
        <v>-1</v>
      </c>
      <c r="J14737" s="18">
        <f t="shared" si="956"/>
        <v>1548.4500000000035</v>
      </c>
      <c r="K14737" s="19" t="str">
        <f t="shared" si="954"/>
        <v>Dec-17</v>
      </c>
      <c r="L14737" s="20">
        <f t="shared" si="957"/>
        <v>14512</v>
      </c>
      <c r="M14737" s="21">
        <f t="shared" si="955"/>
        <v>0.10670135060639495</v>
      </c>
    </row>
    <row r="14738" spans="1:13" x14ac:dyDescent="0.3">
      <c r="A14738" s="116">
        <v>43092</v>
      </c>
      <c r="B14738" s="90" t="s">
        <v>35</v>
      </c>
      <c r="C14738" s="103">
        <v>0.63888888888888895</v>
      </c>
      <c r="D14738" s="94" t="s">
        <v>31</v>
      </c>
      <c r="E14738" s="90" t="s">
        <v>4916</v>
      </c>
      <c r="F14738" s="115">
        <v>3.5</v>
      </c>
      <c r="G14738" s="92">
        <v>1</v>
      </c>
      <c r="H14738" s="90" t="s">
        <v>33</v>
      </c>
      <c r="I14738" s="77">
        <f>IF(H14738="Lost",G14738*-1,IF(H14738="Won",     IF(D14738="E/W",            G14738*(F14738-1)*0.5*1.25,    IF(D14738="place",   G14738*(F14738-1) *0.95,  G14738*(F14738-1) )),            IF(H14738="Placed",     (G14738*-0.5)  + (0.5*G14738*(F14738-1)*0.2),0)         ))</f>
        <v>-1</v>
      </c>
      <c r="J14738" s="18">
        <f t="shared" si="956"/>
        <v>1547.4500000000035</v>
      </c>
      <c r="K14738" s="19" t="str">
        <f t="shared" si="954"/>
        <v>Dec-17</v>
      </c>
      <c r="L14738" s="20">
        <f t="shared" si="957"/>
        <v>14513</v>
      </c>
      <c r="M14738" s="21">
        <f t="shared" si="955"/>
        <v>0.10662509474264477</v>
      </c>
    </row>
    <row r="14739" spans="1:13" x14ac:dyDescent="0.3">
      <c r="A14739" s="139">
        <v>43092</v>
      </c>
      <c r="B14739" s="131" t="s">
        <v>35</v>
      </c>
      <c r="C14739" s="140">
        <v>11.5</v>
      </c>
      <c r="D14739" s="94"/>
      <c r="E14739" s="131" t="s">
        <v>3523</v>
      </c>
      <c r="F14739" s="140">
        <v>6</v>
      </c>
      <c r="G14739" s="95">
        <v>1</v>
      </c>
      <c r="H14739" s="49">
        <v>2</v>
      </c>
      <c r="I14739" s="65">
        <v>-1</v>
      </c>
      <c r="J14739" s="18">
        <f t="shared" si="956"/>
        <v>1546.4500000000035</v>
      </c>
      <c r="K14739" s="19" t="str">
        <f t="shared" si="954"/>
        <v>Dec-17</v>
      </c>
      <c r="L14739" s="20">
        <f t="shared" si="957"/>
        <v>14514</v>
      </c>
      <c r="M14739" s="21">
        <f t="shared" si="955"/>
        <v>0.10654884938679919</v>
      </c>
    </row>
    <row r="14740" spans="1:13" x14ac:dyDescent="0.3">
      <c r="A14740" s="139">
        <v>43092</v>
      </c>
      <c r="B14740" s="131" t="s">
        <v>137</v>
      </c>
      <c r="C14740" s="140">
        <v>12.5</v>
      </c>
      <c r="D14740" s="94"/>
      <c r="E14740" s="131" t="s">
        <v>12095</v>
      </c>
      <c r="F14740" s="140">
        <v>6</v>
      </c>
      <c r="G14740" s="95">
        <v>1</v>
      </c>
      <c r="H14740" s="49">
        <v>4</v>
      </c>
      <c r="I14740" s="65">
        <v>-1</v>
      </c>
      <c r="J14740" s="18">
        <f t="shared" si="956"/>
        <v>1545.4500000000035</v>
      </c>
      <c r="K14740" s="19" t="str">
        <f t="shared" si="954"/>
        <v>Dec-17</v>
      </c>
      <c r="L14740" s="20">
        <f t="shared" si="957"/>
        <v>14515</v>
      </c>
      <c r="M14740" s="21">
        <f t="shared" si="955"/>
        <v>0.10647261453668642</v>
      </c>
    </row>
    <row r="14741" spans="1:13" x14ac:dyDescent="0.3">
      <c r="A14741" s="139">
        <v>43092</v>
      </c>
      <c r="B14741" s="131" t="s">
        <v>35</v>
      </c>
      <c r="C14741" s="140">
        <v>13.35</v>
      </c>
      <c r="D14741" s="94"/>
      <c r="E14741" s="131" t="s">
        <v>8490</v>
      </c>
      <c r="F14741" s="140">
        <v>5</v>
      </c>
      <c r="G14741" s="95">
        <v>1</v>
      </c>
      <c r="H14741" s="49">
        <v>1</v>
      </c>
      <c r="I14741" s="65">
        <v>4</v>
      </c>
      <c r="J14741" s="18">
        <f t="shared" si="956"/>
        <v>1549.4500000000035</v>
      </c>
      <c r="K14741" s="19" t="str">
        <f t="shared" si="954"/>
        <v>Dec-17</v>
      </c>
      <c r="L14741" s="20">
        <f t="shared" si="957"/>
        <v>14516</v>
      </c>
      <c r="M14741" s="21">
        <f t="shared" si="955"/>
        <v>0.10674083769633531</v>
      </c>
    </row>
    <row r="14742" spans="1:13" x14ac:dyDescent="0.3">
      <c r="A14742" s="139">
        <v>43092</v>
      </c>
      <c r="B14742" s="131" t="s">
        <v>29</v>
      </c>
      <c r="C14742" s="140">
        <v>13.45</v>
      </c>
      <c r="D14742" s="94"/>
      <c r="E14742" s="131" t="s">
        <v>4266</v>
      </c>
      <c r="F14742" s="140">
        <v>6</v>
      </c>
      <c r="G14742" s="95">
        <v>1</v>
      </c>
      <c r="H14742" s="49">
        <v>1</v>
      </c>
      <c r="I14742" s="65">
        <v>5</v>
      </c>
      <c r="J14742" s="18">
        <f t="shared" si="956"/>
        <v>1554.4500000000035</v>
      </c>
      <c r="K14742" s="19" t="str">
        <f t="shared" si="954"/>
        <v>Dec-17</v>
      </c>
      <c r="L14742" s="20">
        <f t="shared" si="957"/>
        <v>14517</v>
      </c>
      <c r="M14742" s="21">
        <f t="shared" si="955"/>
        <v>0.10707790865881404</v>
      </c>
    </row>
    <row r="14743" spans="1:13" x14ac:dyDescent="0.3">
      <c r="A14743" s="139">
        <v>43092</v>
      </c>
      <c r="B14743" s="131" t="s">
        <v>35</v>
      </c>
      <c r="C14743" s="140">
        <v>14.45</v>
      </c>
      <c r="D14743" s="94"/>
      <c r="E14743" s="131" t="s">
        <v>12096</v>
      </c>
      <c r="F14743" s="140">
        <v>6</v>
      </c>
      <c r="G14743" s="95">
        <v>1</v>
      </c>
      <c r="H14743" s="49">
        <v>3</v>
      </c>
      <c r="I14743" s="65">
        <v>-1</v>
      </c>
      <c r="J14743" s="18">
        <f t="shared" si="956"/>
        <v>1553.4500000000035</v>
      </c>
      <c r="K14743" s="19" t="str">
        <f t="shared" si="954"/>
        <v>Dec-17</v>
      </c>
      <c r="L14743" s="20">
        <f t="shared" si="957"/>
        <v>14518</v>
      </c>
      <c r="M14743" s="21">
        <f t="shared" si="955"/>
        <v>0.10700165312026473</v>
      </c>
    </row>
    <row r="14744" spans="1:13" x14ac:dyDescent="0.3">
      <c r="A14744" s="139">
        <v>43092</v>
      </c>
      <c r="B14744" s="131" t="s">
        <v>29</v>
      </c>
      <c r="C14744" s="140">
        <v>15.3</v>
      </c>
      <c r="D14744" s="94"/>
      <c r="E14744" s="131" t="s">
        <v>12097</v>
      </c>
      <c r="F14744" s="140">
        <v>5.5</v>
      </c>
      <c r="G14744" s="95">
        <v>1</v>
      </c>
      <c r="H14744" s="49">
        <v>4</v>
      </c>
      <c r="I14744" s="65">
        <v>-1</v>
      </c>
      <c r="J14744" s="18">
        <f t="shared" si="956"/>
        <v>1552.4500000000035</v>
      </c>
      <c r="K14744" s="19" t="str">
        <f t="shared" si="954"/>
        <v>Dec-17</v>
      </c>
      <c r="L14744" s="20">
        <f t="shared" si="957"/>
        <v>14519</v>
      </c>
      <c r="M14744" s="21">
        <f t="shared" si="955"/>
        <v>0.10692540808595657</v>
      </c>
    </row>
    <row r="14745" spans="1:13" x14ac:dyDescent="0.3">
      <c r="A14745" s="116">
        <v>43097</v>
      </c>
      <c r="B14745" s="90" t="s">
        <v>61</v>
      </c>
      <c r="C14745" s="103">
        <v>0.63541666666666663</v>
      </c>
      <c r="D14745" s="94" t="s">
        <v>31</v>
      </c>
      <c r="E14745" s="90" t="s">
        <v>4917</v>
      </c>
      <c r="F14745" s="115">
        <v>3.25</v>
      </c>
      <c r="G14745" s="92">
        <v>1</v>
      </c>
      <c r="H14745" s="90" t="s">
        <v>33</v>
      </c>
      <c r="I14745" s="77">
        <f>IF(H14745="Lost",G14745*-1,IF(H14745="Won",     IF(D14745="E/W",            G14745*(F14745-1)*0.5*1.25,    IF(D14745="place",   G14745*(F14745-1) *0.95,  G14745*(F14745-1) )),            IF(H14745="Placed",     (G14745*-0.5)  + (0.5*G14745*(F14745-1)*0.2),0)         ))</f>
        <v>-1</v>
      </c>
      <c r="J14745" s="18">
        <f t="shared" si="956"/>
        <v>1551.4500000000035</v>
      </c>
      <c r="K14745" s="19" t="str">
        <f t="shared" si="954"/>
        <v>Dec-17</v>
      </c>
      <c r="L14745" s="20">
        <f t="shared" si="957"/>
        <v>14520</v>
      </c>
      <c r="M14745" s="21">
        <f t="shared" si="955"/>
        <v>0.10684917355371924</v>
      </c>
    </row>
    <row r="14746" spans="1:13" x14ac:dyDescent="0.3">
      <c r="A14746" s="139">
        <v>43097</v>
      </c>
      <c r="B14746" s="131" t="s">
        <v>29</v>
      </c>
      <c r="C14746" s="140">
        <v>12.45</v>
      </c>
      <c r="D14746" s="94"/>
      <c r="E14746" s="131" t="s">
        <v>12098</v>
      </c>
      <c r="F14746" s="140">
        <v>4.5</v>
      </c>
      <c r="G14746" s="95">
        <v>1</v>
      </c>
      <c r="H14746" s="49">
        <v>8</v>
      </c>
      <c r="I14746" s="65">
        <v>-1</v>
      </c>
      <c r="J14746" s="18">
        <f t="shared" si="956"/>
        <v>1550.4500000000035</v>
      </c>
      <c r="K14746" s="19" t="str">
        <f t="shared" si="954"/>
        <v>Dec-17</v>
      </c>
      <c r="L14746" s="20">
        <f t="shared" si="957"/>
        <v>14521</v>
      </c>
      <c r="M14746" s="21">
        <f t="shared" si="955"/>
        <v>0.10677294952138307</v>
      </c>
    </row>
    <row r="14747" spans="1:13" x14ac:dyDescent="0.3">
      <c r="A14747" s="139">
        <v>43097</v>
      </c>
      <c r="B14747" s="131" t="s">
        <v>61</v>
      </c>
      <c r="C14747" s="140">
        <v>14.4</v>
      </c>
      <c r="D14747" s="94"/>
      <c r="E14747" s="131" t="s">
        <v>11784</v>
      </c>
      <c r="F14747" s="140">
        <v>4.5</v>
      </c>
      <c r="G14747" s="95">
        <v>1</v>
      </c>
      <c r="H14747" s="49" t="s">
        <v>6103</v>
      </c>
      <c r="I14747" s="65">
        <v>-1</v>
      </c>
      <c r="J14747" s="18">
        <f t="shared" si="956"/>
        <v>1549.4500000000035</v>
      </c>
      <c r="K14747" s="19" t="str">
        <f t="shared" si="954"/>
        <v>Dec-17</v>
      </c>
      <c r="L14747" s="20">
        <f t="shared" si="957"/>
        <v>14522</v>
      </c>
      <c r="M14747" s="21">
        <f t="shared" si="955"/>
        <v>0.10669673598677892</v>
      </c>
    </row>
    <row r="14748" spans="1:13" x14ac:dyDescent="0.3">
      <c r="A14748" s="139">
        <v>43098</v>
      </c>
      <c r="B14748" s="131" t="s">
        <v>30</v>
      </c>
      <c r="C14748" s="140">
        <v>12.15</v>
      </c>
      <c r="D14748" s="94"/>
      <c r="E14748" s="131" t="s">
        <v>12099</v>
      </c>
      <c r="F14748" s="140">
        <v>5</v>
      </c>
      <c r="G14748" s="95">
        <v>1</v>
      </c>
      <c r="H14748" s="49">
        <v>4</v>
      </c>
      <c r="I14748" s="65">
        <v>-1</v>
      </c>
      <c r="J14748" s="18">
        <f t="shared" si="956"/>
        <v>1548.4500000000035</v>
      </c>
      <c r="K14748" s="19" t="str">
        <f t="shared" si="954"/>
        <v>Dec-17</v>
      </c>
      <c r="L14748" s="20">
        <f t="shared" si="957"/>
        <v>14523</v>
      </c>
      <c r="M14748" s="21">
        <f t="shared" si="955"/>
        <v>0.10662053294773831</v>
      </c>
    </row>
    <row r="14749" spans="1:13" x14ac:dyDescent="0.3">
      <c r="A14749" s="139">
        <v>43098</v>
      </c>
      <c r="B14749" s="131" t="s">
        <v>30</v>
      </c>
      <c r="C14749" s="140">
        <v>13.5</v>
      </c>
      <c r="D14749" s="94"/>
      <c r="E14749" s="131" t="s">
        <v>12100</v>
      </c>
      <c r="F14749" s="140">
        <v>5</v>
      </c>
      <c r="G14749" s="95">
        <v>1</v>
      </c>
      <c r="H14749" s="49">
        <v>8</v>
      </c>
      <c r="I14749" s="65">
        <v>-1</v>
      </c>
      <c r="J14749" s="18">
        <f t="shared" si="956"/>
        <v>1547.4500000000035</v>
      </c>
      <c r="K14749" s="19" t="str">
        <f t="shared" si="954"/>
        <v>Dec-17</v>
      </c>
      <c r="L14749" s="20">
        <f t="shared" si="957"/>
        <v>14524</v>
      </c>
      <c r="M14749" s="21">
        <f t="shared" si="955"/>
        <v>0.10654434040209333</v>
      </c>
    </row>
    <row r="14750" spans="1:13" x14ac:dyDescent="0.3">
      <c r="A14750" s="116">
        <v>43099</v>
      </c>
      <c r="B14750" s="90" t="s">
        <v>103</v>
      </c>
      <c r="C14750" s="103">
        <v>0.58333333333333337</v>
      </c>
      <c r="D14750" s="94" t="s">
        <v>31</v>
      </c>
      <c r="E14750" s="90" t="s">
        <v>4918</v>
      </c>
      <c r="F14750" s="115">
        <v>3.25</v>
      </c>
      <c r="G14750" s="92">
        <v>1</v>
      </c>
      <c r="H14750" s="90" t="s">
        <v>42</v>
      </c>
      <c r="I14750" s="77">
        <f>IF(H14750="Lost",G14750*-1,IF(H14750="Won",     IF(D14750="E/W",            G14750*(F14750-1)*0.5*1.25,    IF(D14750="place",   G14750*(F14750-1) *0.95,  G14750*(F14750-1) )),            IF(H14750="Placed",     (G14750*-0.5)  + (0.5*G14750*(F14750-1)*0.2),0)         ))</f>
        <v>2.25</v>
      </c>
      <c r="J14750" s="18">
        <f t="shared" si="956"/>
        <v>1549.7000000000035</v>
      </c>
      <c r="K14750" s="19" t="str">
        <f t="shared" si="954"/>
        <v>Dec-17</v>
      </c>
      <c r="L14750" s="20">
        <f t="shared" si="957"/>
        <v>14525</v>
      </c>
      <c r="M14750" s="21">
        <f t="shared" si="955"/>
        <v>0.10669191049913965</v>
      </c>
    </row>
    <row r="14751" spans="1:13" x14ac:dyDescent="0.3">
      <c r="A14751" s="139">
        <v>43099</v>
      </c>
      <c r="B14751" s="131" t="s">
        <v>29</v>
      </c>
      <c r="C14751" s="140">
        <v>11.3</v>
      </c>
      <c r="D14751" s="94"/>
      <c r="E14751" s="131" t="s">
        <v>12101</v>
      </c>
      <c r="F14751" s="140">
        <v>5.5</v>
      </c>
      <c r="G14751" s="95">
        <v>1</v>
      </c>
      <c r="H14751" s="49">
        <v>4</v>
      </c>
      <c r="I14751" s="65">
        <v>-1</v>
      </c>
      <c r="J14751" s="18">
        <f t="shared" si="956"/>
        <v>1548.7000000000035</v>
      </c>
      <c r="K14751" s="19" t="str">
        <f t="shared" si="954"/>
        <v>Dec-17</v>
      </c>
      <c r="L14751" s="20">
        <f t="shared" si="957"/>
        <v>14526</v>
      </c>
      <c r="M14751" s="21">
        <f t="shared" si="955"/>
        <v>0.1066157235302219</v>
      </c>
    </row>
    <row r="14752" spans="1:13" x14ac:dyDescent="0.3">
      <c r="A14752" s="139">
        <v>43099</v>
      </c>
      <c r="B14752" s="131" t="s">
        <v>35</v>
      </c>
      <c r="C14752" s="140">
        <v>11.5</v>
      </c>
      <c r="D14752" s="94"/>
      <c r="E14752" s="131" t="s">
        <v>12102</v>
      </c>
      <c r="F14752" s="140">
        <v>4.33</v>
      </c>
      <c r="G14752" s="95">
        <v>1</v>
      </c>
      <c r="H14752" s="49">
        <v>1</v>
      </c>
      <c r="I14752" s="65">
        <v>3.33</v>
      </c>
      <c r="J14752" s="18">
        <f t="shared" si="956"/>
        <v>1552.0300000000034</v>
      </c>
      <c r="K14752" s="19" t="str">
        <f t="shared" si="954"/>
        <v>Dec-17</v>
      </c>
      <c r="L14752" s="20">
        <f t="shared" si="957"/>
        <v>14527</v>
      </c>
      <c r="M14752" s="21">
        <f t="shared" si="955"/>
        <v>0.10683761272114017</v>
      </c>
    </row>
    <row r="14753" spans="1:13" x14ac:dyDescent="0.3">
      <c r="A14753" s="139">
        <v>43099</v>
      </c>
      <c r="B14753" s="131" t="s">
        <v>103</v>
      </c>
      <c r="C14753" s="140">
        <v>13.25</v>
      </c>
      <c r="D14753" s="94"/>
      <c r="E14753" s="131" t="s">
        <v>5074</v>
      </c>
      <c r="F14753" s="140">
        <v>6</v>
      </c>
      <c r="G14753" s="95">
        <v>1</v>
      </c>
      <c r="H14753" s="49">
        <v>5</v>
      </c>
      <c r="I14753" s="65">
        <v>-1</v>
      </c>
      <c r="J14753" s="18">
        <f t="shared" si="956"/>
        <v>1551.0300000000034</v>
      </c>
      <c r="K14753" s="19" t="str">
        <f t="shared" si="954"/>
        <v>Dec-17</v>
      </c>
      <c r="L14753" s="20">
        <f t="shared" si="957"/>
        <v>14528</v>
      </c>
      <c r="M14753" s="21">
        <f t="shared" si="955"/>
        <v>0.10676142621145397</v>
      </c>
    </row>
    <row r="14754" spans="1:13" x14ac:dyDescent="0.3">
      <c r="A14754" s="139">
        <v>43099</v>
      </c>
      <c r="B14754" s="131" t="s">
        <v>35</v>
      </c>
      <c r="C14754" s="140">
        <v>14.1</v>
      </c>
      <c r="D14754" s="94"/>
      <c r="E14754" s="131" t="s">
        <v>12103</v>
      </c>
      <c r="F14754" s="140">
        <v>5.5</v>
      </c>
      <c r="G14754" s="95">
        <v>1</v>
      </c>
      <c r="H14754" s="49">
        <v>2</v>
      </c>
      <c r="I14754" s="65">
        <v>-1</v>
      </c>
      <c r="J14754" s="18">
        <f t="shared" si="956"/>
        <v>1550.0300000000034</v>
      </c>
      <c r="K14754" s="19" t="str">
        <f t="shared" si="954"/>
        <v>Dec-17</v>
      </c>
      <c r="L14754" s="20">
        <f t="shared" si="957"/>
        <v>14529</v>
      </c>
      <c r="M14754" s="21">
        <f t="shared" si="955"/>
        <v>0.10668525018927685</v>
      </c>
    </row>
    <row r="14755" spans="1:13" x14ac:dyDescent="0.3">
      <c r="A14755" s="139">
        <v>43099</v>
      </c>
      <c r="B14755" s="131" t="s">
        <v>93</v>
      </c>
      <c r="C14755" s="140">
        <v>14.25</v>
      </c>
      <c r="D14755" s="94"/>
      <c r="E14755" s="131" t="s">
        <v>12104</v>
      </c>
      <c r="F14755" s="140">
        <v>6</v>
      </c>
      <c r="G14755" s="95">
        <v>1</v>
      </c>
      <c r="H14755" s="49" t="s">
        <v>11446</v>
      </c>
      <c r="I14755" s="65">
        <v>-1</v>
      </c>
      <c r="J14755" s="18">
        <f t="shared" si="956"/>
        <v>1549.0300000000034</v>
      </c>
      <c r="K14755" s="19" t="str">
        <f t="shared" si="954"/>
        <v>Dec-17</v>
      </c>
      <c r="L14755" s="20">
        <f t="shared" si="957"/>
        <v>14530</v>
      </c>
      <c r="M14755" s="21">
        <f t="shared" si="955"/>
        <v>0.10660908465244345</v>
      </c>
    </row>
    <row r="14756" spans="1:13" x14ac:dyDescent="0.3">
      <c r="A14756" s="139">
        <v>43099</v>
      </c>
      <c r="B14756" s="131" t="s">
        <v>93</v>
      </c>
      <c r="C14756" s="140">
        <v>15.35</v>
      </c>
      <c r="D14756" s="94"/>
      <c r="E14756" s="131" t="s">
        <v>4971</v>
      </c>
      <c r="F14756" s="140">
        <v>5</v>
      </c>
      <c r="G14756" s="95">
        <v>1</v>
      </c>
      <c r="H14756" s="49">
        <v>2</v>
      </c>
      <c r="I14756" s="65">
        <v>-1</v>
      </c>
      <c r="J14756" s="18">
        <f t="shared" si="956"/>
        <v>1548.0300000000034</v>
      </c>
      <c r="K14756" s="19" t="str">
        <f t="shared" si="954"/>
        <v>Dec-17</v>
      </c>
      <c r="L14756" s="20">
        <f t="shared" si="957"/>
        <v>14531</v>
      </c>
      <c r="M14756" s="21">
        <f t="shared" si="955"/>
        <v>0.10653292959878903</v>
      </c>
    </row>
    <row r="14757" spans="1:13" x14ac:dyDescent="0.3">
      <c r="A14757" s="116">
        <v>43101</v>
      </c>
      <c r="B14757" s="90" t="s">
        <v>76</v>
      </c>
      <c r="C14757" s="103">
        <v>0.63194444444444442</v>
      </c>
      <c r="D14757" s="94" t="s">
        <v>31</v>
      </c>
      <c r="E14757" s="90" t="s">
        <v>4139</v>
      </c>
      <c r="F14757" s="115">
        <v>3.75</v>
      </c>
      <c r="G14757" s="92">
        <v>1</v>
      </c>
      <c r="H14757" s="90" t="s">
        <v>42</v>
      </c>
      <c r="I14757" s="77">
        <f>IF(H14757="Lost",G14757*-1,IF(H14757="Won",     IF(D14757="E/W",            G14757*(F14757-1)*0.5*1.25,    IF(D14757="place",   G14757*(F14757-1) *0.95,  G14757*(F14757-1) )),            IF(H14757="Placed",     (G14757*-0.5)  + (0.5*G14757*(F14757-1)*0.2),0)         ))</f>
        <v>2.75</v>
      </c>
      <c r="J14757" s="18">
        <f t="shared" si="956"/>
        <v>1550.7800000000034</v>
      </c>
      <c r="K14757" s="19" t="str">
        <f t="shared" si="954"/>
        <v>Jan-18</v>
      </c>
      <c r="L14757" s="20">
        <f t="shared" si="957"/>
        <v>14532</v>
      </c>
      <c r="M14757" s="21">
        <f t="shared" si="955"/>
        <v>0.10671483622350697</v>
      </c>
    </row>
    <row r="14758" spans="1:13" x14ac:dyDescent="0.3">
      <c r="A14758" s="139">
        <v>43101</v>
      </c>
      <c r="B14758" s="131" t="s">
        <v>84</v>
      </c>
      <c r="C14758" s="140">
        <v>13.15</v>
      </c>
      <c r="D14758" s="94"/>
      <c r="E14758" s="131" t="s">
        <v>12105</v>
      </c>
      <c r="F14758" s="140">
        <v>6</v>
      </c>
      <c r="G14758" s="95">
        <v>1</v>
      </c>
      <c r="H14758" s="49">
        <v>3</v>
      </c>
      <c r="I14758" s="65">
        <v>-1</v>
      </c>
      <c r="J14758" s="18">
        <f t="shared" si="956"/>
        <v>1549.7800000000034</v>
      </c>
      <c r="K14758" s="19" t="str">
        <f t="shared" si="954"/>
        <v>Jan-18</v>
      </c>
      <c r="L14758" s="20">
        <f t="shared" si="957"/>
        <v>14533</v>
      </c>
      <c r="M14758" s="21">
        <f t="shared" si="955"/>
        <v>0.10663868437349504</v>
      </c>
    </row>
    <row r="14759" spans="1:13" x14ac:dyDescent="0.3">
      <c r="A14759" s="139">
        <v>43101</v>
      </c>
      <c r="B14759" s="131" t="s">
        <v>79</v>
      </c>
      <c r="C14759" s="140">
        <v>13.55</v>
      </c>
      <c r="D14759" s="94"/>
      <c r="E14759" s="131" t="s">
        <v>12106</v>
      </c>
      <c r="F14759" s="140">
        <v>4.5</v>
      </c>
      <c r="G14759" s="95">
        <v>1</v>
      </c>
      <c r="H14759" s="49">
        <v>3</v>
      </c>
      <c r="I14759" s="65">
        <v>-1</v>
      </c>
      <c r="J14759" s="18">
        <f t="shared" si="956"/>
        <v>1548.7800000000034</v>
      </c>
      <c r="K14759" s="19" t="str">
        <f t="shared" si="954"/>
        <v>Jan-18</v>
      </c>
      <c r="L14759" s="20">
        <f t="shared" si="957"/>
        <v>14534</v>
      </c>
      <c r="M14759" s="21">
        <f t="shared" si="955"/>
        <v>0.10656254300261479</v>
      </c>
    </row>
    <row r="14760" spans="1:13" x14ac:dyDescent="0.3">
      <c r="A14760" s="139">
        <v>43101</v>
      </c>
      <c r="B14760" s="131" t="s">
        <v>97</v>
      </c>
      <c r="C14760" s="140">
        <v>15.25</v>
      </c>
      <c r="D14760" s="94"/>
      <c r="E14760" s="131" t="s">
        <v>12107</v>
      </c>
      <c r="F14760" s="140">
        <v>5.5</v>
      </c>
      <c r="G14760" s="95">
        <v>1</v>
      </c>
      <c r="H14760" s="49">
        <v>1</v>
      </c>
      <c r="I14760" s="65">
        <v>4.5</v>
      </c>
      <c r="J14760" s="18">
        <f t="shared" si="956"/>
        <v>1553.2800000000034</v>
      </c>
      <c r="K14760" s="19" t="str">
        <f t="shared" si="954"/>
        <v>Jan-18</v>
      </c>
      <c r="L14760" s="20">
        <f t="shared" si="957"/>
        <v>14535</v>
      </c>
      <c r="M14760" s="21">
        <f t="shared" si="955"/>
        <v>0.10686480908152758</v>
      </c>
    </row>
    <row r="14761" spans="1:13" x14ac:dyDescent="0.3">
      <c r="A14761" s="116">
        <v>43102</v>
      </c>
      <c r="B14761" s="90" t="s">
        <v>49</v>
      </c>
      <c r="C14761" s="103">
        <v>0.63194444444444442</v>
      </c>
      <c r="D14761" s="94" t="s">
        <v>31</v>
      </c>
      <c r="E14761" s="90" t="s">
        <v>4919</v>
      </c>
      <c r="F14761" s="115">
        <v>4</v>
      </c>
      <c r="G14761" s="92">
        <v>1</v>
      </c>
      <c r="H14761" s="90" t="s">
        <v>33</v>
      </c>
      <c r="I14761" s="77">
        <f>IF(H14761="Lost",G14761*-1,IF(H14761="Won",     IF(D14761="E/W",            G14761*(F14761-1)*0.5*1.25,    IF(D14761="place",   G14761*(F14761-1) *0.95,  G14761*(F14761-1) )),            IF(H14761="Placed",     (G14761*-0.5)  + (0.5*G14761*(F14761-1)*0.2),0)         ))</f>
        <v>-1</v>
      </c>
      <c r="J14761" s="18">
        <f t="shared" si="956"/>
        <v>1552.2800000000034</v>
      </c>
      <c r="K14761" s="19" t="str">
        <f t="shared" si="954"/>
        <v>Jan-18</v>
      </c>
      <c r="L14761" s="20">
        <f t="shared" si="957"/>
        <v>14536</v>
      </c>
      <c r="M14761" s="21">
        <f t="shared" si="955"/>
        <v>0.1067886626307102</v>
      </c>
    </row>
    <row r="14762" spans="1:13" x14ac:dyDescent="0.3">
      <c r="A14762" s="116">
        <v>43102</v>
      </c>
      <c r="B14762" s="90" t="s">
        <v>137</v>
      </c>
      <c r="C14762" s="103">
        <v>0.75694444444444453</v>
      </c>
      <c r="D14762" s="94" t="s">
        <v>31</v>
      </c>
      <c r="E14762" s="90" t="s">
        <v>4920</v>
      </c>
      <c r="F14762" s="115">
        <v>3.25</v>
      </c>
      <c r="G14762" s="92">
        <v>1</v>
      </c>
      <c r="H14762" s="90" t="s">
        <v>33</v>
      </c>
      <c r="I14762" s="77">
        <f>IF(H14762="Lost",G14762*-1,IF(H14762="Won",     IF(D14762="E/W",            G14762*(F14762-1)*0.5*1.25,    IF(D14762="place",   G14762*(F14762-1) *0.95,  G14762*(F14762-1) )),            IF(H14762="Placed",     (G14762*-0.5)  + (0.5*G14762*(F14762-1)*0.2),0)         ))</f>
        <v>-1</v>
      </c>
      <c r="J14762" s="18">
        <f t="shared" si="956"/>
        <v>1551.2800000000034</v>
      </c>
      <c r="K14762" s="19" t="str">
        <f t="shared" si="954"/>
        <v>Jan-18</v>
      </c>
      <c r="L14762" s="20">
        <f t="shared" si="957"/>
        <v>14537</v>
      </c>
      <c r="M14762" s="21">
        <f t="shared" si="955"/>
        <v>0.10671252665611911</v>
      </c>
    </row>
    <row r="14763" spans="1:13" x14ac:dyDescent="0.3">
      <c r="A14763" s="139">
        <v>43102</v>
      </c>
      <c r="B14763" s="131" t="s">
        <v>137</v>
      </c>
      <c r="C14763" s="140">
        <v>15.35</v>
      </c>
      <c r="D14763" s="94"/>
      <c r="E14763" s="131" t="s">
        <v>12108</v>
      </c>
      <c r="F14763" s="140">
        <v>4.5</v>
      </c>
      <c r="G14763" s="95">
        <v>1</v>
      </c>
      <c r="H14763" s="49">
        <v>2</v>
      </c>
      <c r="I14763" s="65">
        <v>-1</v>
      </c>
      <c r="J14763" s="18">
        <f t="shared" si="956"/>
        <v>1550.2800000000034</v>
      </c>
      <c r="K14763" s="19" t="str">
        <f t="shared" si="954"/>
        <v>Jan-18</v>
      </c>
      <c r="L14763" s="20">
        <f t="shared" si="957"/>
        <v>14538</v>
      </c>
      <c r="M14763" s="21">
        <f t="shared" si="955"/>
        <v>0.10663640115559248</v>
      </c>
    </row>
    <row r="14764" spans="1:13" x14ac:dyDescent="0.3">
      <c r="A14764" s="139">
        <v>43102</v>
      </c>
      <c r="B14764" s="131" t="s">
        <v>137</v>
      </c>
      <c r="C14764" s="140">
        <v>16.100000000000001</v>
      </c>
      <c r="D14764" s="94"/>
      <c r="E14764" s="131" t="s">
        <v>5262</v>
      </c>
      <c r="F14764" s="140">
        <v>6</v>
      </c>
      <c r="G14764" s="95">
        <v>1</v>
      </c>
      <c r="H14764" s="49">
        <v>2</v>
      </c>
      <c r="I14764" s="65">
        <v>-1</v>
      </c>
      <c r="J14764" s="18">
        <f t="shared" si="956"/>
        <v>1549.2800000000034</v>
      </c>
      <c r="K14764" s="19" t="str">
        <f t="shared" si="954"/>
        <v>Jan-18</v>
      </c>
      <c r="L14764" s="20">
        <f t="shared" si="957"/>
        <v>14539</v>
      </c>
      <c r="M14764" s="21">
        <f t="shared" si="955"/>
        <v>0.10656028612696908</v>
      </c>
    </row>
    <row r="14765" spans="1:13" x14ac:dyDescent="0.3">
      <c r="A14765" s="116">
        <v>43103</v>
      </c>
      <c r="B14765" s="90" t="s">
        <v>45</v>
      </c>
      <c r="C14765" s="103">
        <v>0.69444444444444453</v>
      </c>
      <c r="D14765" s="94" t="s">
        <v>31</v>
      </c>
      <c r="E14765" s="90" t="s">
        <v>4921</v>
      </c>
      <c r="F14765" s="115">
        <v>3.25</v>
      </c>
      <c r="G14765" s="92">
        <v>1</v>
      </c>
      <c r="H14765" s="90" t="s">
        <v>42</v>
      </c>
      <c r="I14765" s="77">
        <f>IF(H14765="Lost",G14765*-1,IF(H14765="Won",     IF(D14765="E/W",            G14765*(F14765-1)*0.5*1.25,    IF(D14765="place",   G14765*(F14765-1) *0.95,  G14765*(F14765-1) )),            IF(H14765="Placed",     (G14765*-0.5)  + (0.5*G14765*(F14765-1)*0.2),0)         ))</f>
        <v>2.25</v>
      </c>
      <c r="J14765" s="18">
        <f t="shared" si="956"/>
        <v>1551.5300000000034</v>
      </c>
      <c r="K14765" s="19" t="str">
        <f t="shared" si="954"/>
        <v>Jan-18</v>
      </c>
      <c r="L14765" s="20">
        <f t="shared" si="957"/>
        <v>14540</v>
      </c>
      <c r="M14765" s="21">
        <f t="shared" si="955"/>
        <v>0.10670770288858346</v>
      </c>
    </row>
    <row r="14766" spans="1:13" x14ac:dyDescent="0.3">
      <c r="A14766" s="116">
        <v>43103</v>
      </c>
      <c r="B14766" s="90" t="s">
        <v>45</v>
      </c>
      <c r="C14766" s="103">
        <v>0.73611111111111116</v>
      </c>
      <c r="D14766" s="94" t="s">
        <v>31</v>
      </c>
      <c r="E14766" s="90" t="s">
        <v>4922</v>
      </c>
      <c r="F14766" s="115">
        <v>3.75</v>
      </c>
      <c r="G14766" s="92">
        <v>1</v>
      </c>
      <c r="H14766" s="90" t="s">
        <v>33</v>
      </c>
      <c r="I14766" s="77">
        <f>IF(H14766="Lost",G14766*-1,IF(H14766="Won",     IF(D14766="E/W",            G14766*(F14766-1)*0.5*1.25,    IF(D14766="place",   G14766*(F14766-1) *0.95,  G14766*(F14766-1) )),            IF(H14766="Placed",     (G14766*-0.5)  + (0.5*G14766*(F14766-1)*0.2),0)         ))</f>
        <v>-1</v>
      </c>
      <c r="J14766" s="18">
        <f t="shared" si="956"/>
        <v>1550.5300000000034</v>
      </c>
      <c r="K14766" s="19" t="str">
        <f t="shared" si="954"/>
        <v>Jan-18</v>
      </c>
      <c r="L14766" s="20">
        <f t="shared" si="957"/>
        <v>14541</v>
      </c>
      <c r="M14766" s="21">
        <f t="shared" si="955"/>
        <v>0.10663159342548678</v>
      </c>
    </row>
    <row r="14767" spans="1:13" x14ac:dyDescent="0.3">
      <c r="A14767" s="139">
        <v>43103</v>
      </c>
      <c r="B14767" s="131" t="s">
        <v>30</v>
      </c>
      <c r="C14767" s="140">
        <v>13.4</v>
      </c>
      <c r="D14767" s="94"/>
      <c r="E14767" s="131" t="s">
        <v>5053</v>
      </c>
      <c r="F14767" s="140">
        <v>5</v>
      </c>
      <c r="G14767" s="95">
        <v>1</v>
      </c>
      <c r="H14767" s="49">
        <v>5</v>
      </c>
      <c r="I14767" s="65">
        <v>-1</v>
      </c>
      <c r="J14767" s="18">
        <f t="shared" si="956"/>
        <v>1549.5300000000034</v>
      </c>
      <c r="K14767" s="19" t="str">
        <f t="shared" si="954"/>
        <v>Jan-18</v>
      </c>
      <c r="L14767" s="20">
        <f t="shared" si="957"/>
        <v>14542</v>
      </c>
      <c r="M14767" s="21">
        <f t="shared" si="955"/>
        <v>0.10655549442992734</v>
      </c>
    </row>
    <row r="14768" spans="1:13" x14ac:dyDescent="0.3">
      <c r="A14768" s="139">
        <v>43103</v>
      </c>
      <c r="B14768" s="131" t="s">
        <v>30</v>
      </c>
      <c r="C14768" s="140">
        <v>14.4</v>
      </c>
      <c r="D14768" s="94"/>
      <c r="E14768" s="131" t="s">
        <v>12109</v>
      </c>
      <c r="F14768" s="140">
        <v>5.5</v>
      </c>
      <c r="G14768" s="95">
        <v>1</v>
      </c>
      <c r="H14768" s="49">
        <v>3</v>
      </c>
      <c r="I14768" s="65">
        <v>-1</v>
      </c>
      <c r="J14768" s="18">
        <f t="shared" si="956"/>
        <v>1548.5300000000034</v>
      </c>
      <c r="K14768" s="19" t="str">
        <f t="shared" si="954"/>
        <v>Jan-18</v>
      </c>
      <c r="L14768" s="20">
        <f t="shared" si="957"/>
        <v>14543</v>
      </c>
      <c r="M14768" s="21">
        <f t="shared" si="955"/>
        <v>0.10647940589974582</v>
      </c>
    </row>
    <row r="14769" spans="1:13" x14ac:dyDescent="0.3">
      <c r="A14769" s="139">
        <v>43103</v>
      </c>
      <c r="B14769" s="131" t="s">
        <v>89</v>
      </c>
      <c r="C14769" s="140">
        <v>15.2</v>
      </c>
      <c r="D14769" s="94"/>
      <c r="E14769" s="131" t="s">
        <v>12110</v>
      </c>
      <c r="F14769" s="140">
        <v>5.5</v>
      </c>
      <c r="G14769" s="95">
        <v>1</v>
      </c>
      <c r="H14769" s="49">
        <v>2</v>
      </c>
      <c r="I14769" s="65">
        <v>-1</v>
      </c>
      <c r="J14769" s="18">
        <f t="shared" si="956"/>
        <v>1547.5300000000034</v>
      </c>
      <c r="K14769" s="19" t="str">
        <f t="shared" si="954"/>
        <v>Jan-18</v>
      </c>
      <c r="L14769" s="20">
        <f t="shared" si="957"/>
        <v>14544</v>
      </c>
      <c r="M14769" s="21">
        <f t="shared" si="955"/>
        <v>0.10640332783278351</v>
      </c>
    </row>
    <row r="14770" spans="1:13" x14ac:dyDescent="0.3">
      <c r="A14770" s="116">
        <v>43104</v>
      </c>
      <c r="B14770" s="90" t="s">
        <v>45</v>
      </c>
      <c r="C14770" s="103">
        <v>0.71180555555555547</v>
      </c>
      <c r="D14770" s="94" t="s">
        <v>31</v>
      </c>
      <c r="E14770" s="90" t="s">
        <v>4923</v>
      </c>
      <c r="F14770" s="115">
        <v>3.75</v>
      </c>
      <c r="G14770" s="92">
        <v>1</v>
      </c>
      <c r="H14770" s="90" t="s">
        <v>42</v>
      </c>
      <c r="I14770" s="77">
        <f>IF(H14770="Lost",G14770*-1,IF(H14770="Won",     IF(D14770="E/W",            G14770*(F14770-1)*0.5*1.25,    IF(D14770="place",   G14770*(F14770-1) *0.95,  G14770*(F14770-1) )),            IF(H14770="Placed",     (G14770*-0.5)  + (0.5*G14770*(F14770-1)*0.2),0)         ))</f>
        <v>2.75</v>
      </c>
      <c r="J14770" s="18">
        <f t="shared" si="956"/>
        <v>1550.2800000000034</v>
      </c>
      <c r="K14770" s="19" t="str">
        <f t="shared" si="954"/>
        <v>Jan-18</v>
      </c>
      <c r="L14770" s="20">
        <f t="shared" si="957"/>
        <v>14545</v>
      </c>
      <c r="M14770" s="21">
        <f t="shared" si="955"/>
        <v>0.10658508078377472</v>
      </c>
    </row>
    <row r="14771" spans="1:13" x14ac:dyDescent="0.3">
      <c r="A14771" s="116">
        <v>43104</v>
      </c>
      <c r="B14771" s="90" t="s">
        <v>47</v>
      </c>
      <c r="C14771" s="103">
        <v>0.84375</v>
      </c>
      <c r="D14771" s="94" t="s">
        <v>31</v>
      </c>
      <c r="E14771" s="90" t="s">
        <v>4924</v>
      </c>
      <c r="F14771" s="115">
        <v>3.75</v>
      </c>
      <c r="G14771" s="92">
        <v>1</v>
      </c>
      <c r="H14771" s="90" t="s">
        <v>33</v>
      </c>
      <c r="I14771" s="77">
        <f>IF(H14771="Lost",G14771*-1,IF(H14771="Won",     IF(D14771="E/W",            G14771*(F14771-1)*0.5*1.25,    IF(D14771="place",   G14771*(F14771-1) *0.95,  G14771*(F14771-1) )),            IF(H14771="Placed",     (G14771*-0.5)  + (0.5*G14771*(F14771-1)*0.2),0)         ))</f>
        <v>-1</v>
      </c>
      <c r="J14771" s="18">
        <f t="shared" si="956"/>
        <v>1549.2800000000034</v>
      </c>
      <c r="K14771" s="19" t="str">
        <f t="shared" si="954"/>
        <v>Jan-18</v>
      </c>
      <c r="L14771" s="20">
        <f t="shared" si="957"/>
        <v>14546</v>
      </c>
      <c r="M14771" s="21">
        <f t="shared" si="955"/>
        <v>0.10650900591227852</v>
      </c>
    </row>
    <row r="14772" spans="1:13" x14ac:dyDescent="0.3">
      <c r="A14772" s="139">
        <v>43104</v>
      </c>
      <c r="B14772" s="131" t="s">
        <v>45</v>
      </c>
      <c r="C14772" s="140">
        <v>14.25</v>
      </c>
      <c r="D14772" s="94"/>
      <c r="E14772" s="131" t="s">
        <v>12111</v>
      </c>
      <c r="F14772" s="140">
        <v>4.5</v>
      </c>
      <c r="G14772" s="95">
        <v>1</v>
      </c>
      <c r="H14772" s="49">
        <v>2</v>
      </c>
      <c r="I14772" s="65">
        <v>-1</v>
      </c>
      <c r="J14772" s="18">
        <f t="shared" si="956"/>
        <v>1548.2800000000034</v>
      </c>
      <c r="K14772" s="19" t="str">
        <f t="shared" si="954"/>
        <v>Jan-18</v>
      </c>
      <c r="L14772" s="20">
        <f t="shared" si="957"/>
        <v>14547</v>
      </c>
      <c r="M14772" s="21">
        <f t="shared" si="955"/>
        <v>0.10643294149996586</v>
      </c>
    </row>
    <row r="14773" spans="1:13" x14ac:dyDescent="0.3">
      <c r="A14773" s="139">
        <v>43104</v>
      </c>
      <c r="B14773" s="131" t="s">
        <v>137</v>
      </c>
      <c r="C14773" s="140">
        <v>15.45</v>
      </c>
      <c r="D14773" s="94"/>
      <c r="E14773" s="131" t="s">
        <v>2969</v>
      </c>
      <c r="F14773" s="140">
        <v>5</v>
      </c>
      <c r="G14773" s="95">
        <v>1</v>
      </c>
      <c r="H14773" s="49">
        <v>3</v>
      </c>
      <c r="I14773" s="65">
        <v>-1</v>
      </c>
      <c r="J14773" s="18">
        <f t="shared" si="956"/>
        <v>1547.2800000000034</v>
      </c>
      <c r="K14773" s="19" t="str">
        <f t="shared" si="954"/>
        <v>Jan-18</v>
      </c>
      <c r="L14773" s="20">
        <f t="shared" si="957"/>
        <v>14548</v>
      </c>
      <c r="M14773" s="21">
        <f t="shared" si="955"/>
        <v>0.10635688754467991</v>
      </c>
    </row>
    <row r="14774" spans="1:13" x14ac:dyDescent="0.3">
      <c r="A14774" s="139">
        <v>43104</v>
      </c>
      <c r="B14774" s="131" t="s">
        <v>45</v>
      </c>
      <c r="C14774" s="140">
        <v>16.05</v>
      </c>
      <c r="D14774" s="94"/>
      <c r="E14774" s="131" t="s">
        <v>11879</v>
      </c>
      <c r="F14774" s="140">
        <v>6</v>
      </c>
      <c r="G14774" s="95">
        <v>1</v>
      </c>
      <c r="H14774" s="49">
        <v>4</v>
      </c>
      <c r="I14774" s="65">
        <v>-1</v>
      </c>
      <c r="J14774" s="18">
        <f t="shared" si="956"/>
        <v>1546.2800000000034</v>
      </c>
      <c r="K14774" s="19" t="str">
        <f t="shared" si="954"/>
        <v>Jan-18</v>
      </c>
      <c r="L14774" s="20">
        <f t="shared" si="957"/>
        <v>14549</v>
      </c>
      <c r="M14774" s="21">
        <f t="shared" si="955"/>
        <v>0.10628084404426444</v>
      </c>
    </row>
    <row r="14775" spans="1:13" x14ac:dyDescent="0.3">
      <c r="A14775" s="139">
        <v>43104</v>
      </c>
      <c r="B14775" s="131" t="s">
        <v>47</v>
      </c>
      <c r="C14775" s="140">
        <v>20.45</v>
      </c>
      <c r="D14775" s="94"/>
      <c r="E14775" s="131" t="s">
        <v>12112</v>
      </c>
      <c r="F14775" s="140">
        <v>5</v>
      </c>
      <c r="G14775" s="91">
        <v>1</v>
      </c>
      <c r="H14775" s="49" t="s">
        <v>6518</v>
      </c>
      <c r="I14775" s="65">
        <v>-1</v>
      </c>
      <c r="J14775" s="18">
        <f t="shared" si="956"/>
        <v>1545.2800000000034</v>
      </c>
      <c r="K14775" s="19" t="str">
        <f t="shared" si="954"/>
        <v>Jan-18</v>
      </c>
      <c r="L14775" s="20">
        <f t="shared" si="957"/>
        <v>14550</v>
      </c>
      <c r="M14775" s="21">
        <f t="shared" si="955"/>
        <v>0.1062048109965638</v>
      </c>
    </row>
    <row r="14776" spans="1:13" x14ac:dyDescent="0.3">
      <c r="A14776" s="116">
        <v>43105</v>
      </c>
      <c r="B14776" s="90" t="s">
        <v>30</v>
      </c>
      <c r="C14776" s="103">
        <v>0.65277777777777779</v>
      </c>
      <c r="D14776" s="94" t="s">
        <v>31</v>
      </c>
      <c r="E14776" s="90" t="s">
        <v>3532</v>
      </c>
      <c r="F14776" s="115">
        <v>4</v>
      </c>
      <c r="G14776" s="92">
        <v>1</v>
      </c>
      <c r="H14776" s="90" t="s">
        <v>42</v>
      </c>
      <c r="I14776" s="77">
        <f>IF(H14776="Lost",G14776*-1,IF(H14776="Won",     IF(D14776="E/W",            G14776*(F14776-1)*0.5*1.25,    IF(D14776="place",   G14776*(F14776-1) *0.95,  G14776*(F14776-1) )),            IF(H14776="Placed",     (G14776*-0.5)  + (0.5*G14776*(F14776-1)*0.2),0)         ))</f>
        <v>3</v>
      </c>
      <c r="J14776" s="18">
        <f t="shared" si="956"/>
        <v>1548.2800000000034</v>
      </c>
      <c r="K14776" s="19" t="str">
        <f t="shared" si="954"/>
        <v>Jan-18</v>
      </c>
      <c r="L14776" s="20">
        <f t="shared" si="957"/>
        <v>14551</v>
      </c>
      <c r="M14776" s="21">
        <f t="shared" si="955"/>
        <v>0.10640368359562941</v>
      </c>
    </row>
    <row r="14777" spans="1:13" x14ac:dyDescent="0.3">
      <c r="A14777" s="116">
        <v>43105</v>
      </c>
      <c r="B14777" s="90" t="s">
        <v>43</v>
      </c>
      <c r="C14777" s="103">
        <v>0.78125</v>
      </c>
      <c r="D14777" s="94" t="s">
        <v>31</v>
      </c>
      <c r="E14777" s="90" t="s">
        <v>4229</v>
      </c>
      <c r="F14777" s="115">
        <v>3.5</v>
      </c>
      <c r="G14777" s="92">
        <v>1</v>
      </c>
      <c r="H14777" s="90" t="s">
        <v>42</v>
      </c>
      <c r="I14777" s="77">
        <f>IF(H14777="Lost",G14777*-1,IF(H14777="Won",     IF(D14777="E/W",            G14777*(F14777-1)*0.5*1.25,    IF(D14777="place",   G14777*(F14777-1) *0.95,  G14777*(F14777-1) )),            IF(H14777="Placed",     (G14777*-0.5)  + (0.5*G14777*(F14777-1)*0.2),0)         ))</f>
        <v>2.5</v>
      </c>
      <c r="J14777" s="18">
        <f t="shared" si="956"/>
        <v>1550.7800000000034</v>
      </c>
      <c r="K14777" s="19" t="str">
        <f t="shared" si="954"/>
        <v>Jan-18</v>
      </c>
      <c r="L14777" s="20">
        <f t="shared" si="957"/>
        <v>14552</v>
      </c>
      <c r="M14777" s="21">
        <f t="shared" si="955"/>
        <v>0.10656816932380452</v>
      </c>
    </row>
    <row r="14778" spans="1:13" x14ac:dyDescent="0.3">
      <c r="A14778" s="139">
        <v>43105</v>
      </c>
      <c r="B14778" s="131" t="s">
        <v>30</v>
      </c>
      <c r="C14778" s="140">
        <v>12.55</v>
      </c>
      <c r="D14778" s="94"/>
      <c r="E14778" s="131" t="s">
        <v>12113</v>
      </c>
      <c r="F14778" s="140">
        <v>4.5</v>
      </c>
      <c r="G14778" s="95">
        <v>1</v>
      </c>
      <c r="H14778" s="49">
        <v>2</v>
      </c>
      <c r="I14778" s="65">
        <v>-1</v>
      </c>
      <c r="J14778" s="18">
        <f t="shared" si="956"/>
        <v>1549.7800000000034</v>
      </c>
      <c r="K14778" s="19" t="str">
        <f t="shared" si="954"/>
        <v>Jan-18</v>
      </c>
      <c r="L14778" s="20">
        <f t="shared" si="957"/>
        <v>14553</v>
      </c>
      <c r="M14778" s="21">
        <f t="shared" si="955"/>
        <v>0.10649213220641815</v>
      </c>
    </row>
    <row r="14779" spans="1:13" x14ac:dyDescent="0.3">
      <c r="A14779" s="139">
        <v>43105</v>
      </c>
      <c r="B14779" s="131" t="s">
        <v>43</v>
      </c>
      <c r="C14779" s="140">
        <v>17.45</v>
      </c>
      <c r="D14779" s="94"/>
      <c r="E14779" s="131" t="s">
        <v>12114</v>
      </c>
      <c r="F14779" s="140">
        <v>5.5</v>
      </c>
      <c r="G14779" s="91">
        <v>1</v>
      </c>
      <c r="H14779" s="49" t="s">
        <v>6518</v>
      </c>
      <c r="I14779" s="65">
        <v>-1</v>
      </c>
      <c r="J14779" s="18">
        <f t="shared" si="956"/>
        <v>1548.7800000000034</v>
      </c>
      <c r="K14779" s="19" t="str">
        <f t="shared" si="954"/>
        <v>Jan-18</v>
      </c>
      <c r="L14779" s="20">
        <f t="shared" si="957"/>
        <v>14554</v>
      </c>
      <c r="M14779" s="21">
        <f t="shared" si="955"/>
        <v>0.10641610553799666</v>
      </c>
    </row>
    <row r="14780" spans="1:13" x14ac:dyDescent="0.3">
      <c r="A14780" s="116">
        <v>43106</v>
      </c>
      <c r="B14780" s="90" t="s">
        <v>96</v>
      </c>
      <c r="C14780" s="103">
        <v>0.57638888888888895</v>
      </c>
      <c r="D14780" s="94" t="s">
        <v>31</v>
      </c>
      <c r="E14780" s="90" t="s">
        <v>4926</v>
      </c>
      <c r="F14780" s="115">
        <v>2.88</v>
      </c>
      <c r="G14780" s="92">
        <v>1</v>
      </c>
      <c r="H14780" s="90" t="s">
        <v>42</v>
      </c>
      <c r="I14780" s="77">
        <f>IF(H14780="Lost",G14780*-1,IF(H14780="Won",     IF(D14780="E/W",            G14780*(F14780-1)*0.5*1.25,    IF(D14780="place",   G14780*(F14780-1) *0.95,  G14780*(F14780-1) )),            IF(H14780="Placed",     (G14780*-0.5)  + (0.5*G14780*(F14780-1)*0.2),0)         ))</f>
        <v>1.88</v>
      </c>
      <c r="J14780" s="18">
        <f t="shared" si="956"/>
        <v>1550.6600000000035</v>
      </c>
      <c r="K14780" s="19" t="str">
        <f t="shared" si="954"/>
        <v>Jan-18</v>
      </c>
      <c r="L14780" s="20">
        <f t="shared" si="957"/>
        <v>14555</v>
      </c>
      <c r="M14780" s="21">
        <f t="shared" si="955"/>
        <v>0.10653795946410193</v>
      </c>
    </row>
    <row r="14781" spans="1:13" x14ac:dyDescent="0.3">
      <c r="A14781" s="116">
        <v>43106</v>
      </c>
      <c r="B14781" s="90" t="s">
        <v>29</v>
      </c>
      <c r="C14781" s="103">
        <v>0.59722222222222221</v>
      </c>
      <c r="D14781" s="94" t="s">
        <v>31</v>
      </c>
      <c r="E14781" s="90" t="s">
        <v>4925</v>
      </c>
      <c r="F14781" s="115">
        <v>3.75</v>
      </c>
      <c r="G14781" s="92">
        <v>1</v>
      </c>
      <c r="H14781" s="90" t="s">
        <v>33</v>
      </c>
      <c r="I14781" s="77">
        <f>IF(H14781="Lost",G14781*-1,IF(H14781="Won",     IF(D14781="E/W",            G14781*(F14781-1)*0.5*1.25,    IF(D14781="place",   G14781*(F14781-1) *0.95,  G14781*(F14781-1) )),            IF(H14781="Placed",     (G14781*-0.5)  + (0.5*G14781*(F14781-1)*0.2),0)         ))</f>
        <v>-1</v>
      </c>
      <c r="J14781" s="18">
        <f t="shared" si="956"/>
        <v>1549.6600000000035</v>
      </c>
      <c r="K14781" s="19" t="str">
        <f t="shared" si="954"/>
        <v>Jan-18</v>
      </c>
      <c r="L14781" s="20">
        <f t="shared" si="957"/>
        <v>14556</v>
      </c>
      <c r="M14781" s="21">
        <f t="shared" si="955"/>
        <v>0.1064619400934325</v>
      </c>
    </row>
    <row r="14782" spans="1:13" x14ac:dyDescent="0.3">
      <c r="A14782" s="116">
        <v>43106</v>
      </c>
      <c r="B14782" s="90" t="s">
        <v>118</v>
      </c>
      <c r="C14782" s="103">
        <v>0.63541666666666663</v>
      </c>
      <c r="D14782" s="94" t="s">
        <v>31</v>
      </c>
      <c r="E14782" s="90" t="s">
        <v>4927</v>
      </c>
      <c r="F14782" s="115">
        <v>3</v>
      </c>
      <c r="G14782" s="92">
        <v>1</v>
      </c>
      <c r="H14782" s="90" t="s">
        <v>33</v>
      </c>
      <c r="I14782" s="77">
        <f>IF(H14782="Lost",G14782*-1,IF(H14782="Won",     IF(D14782="E/W",            G14782*(F14782-1)*0.5*1.25,    IF(D14782="place",   G14782*(F14782-1) *0.95,  G14782*(F14782-1) )),            IF(H14782="Placed",     (G14782*-0.5)  + (0.5*G14782*(F14782-1)*0.2),0)         ))</f>
        <v>-1</v>
      </c>
      <c r="J14782" s="18">
        <f t="shared" si="956"/>
        <v>1548.6600000000035</v>
      </c>
      <c r="K14782" s="19" t="str">
        <f t="shared" si="954"/>
        <v>Jan-18</v>
      </c>
      <c r="L14782" s="20">
        <f t="shared" si="957"/>
        <v>14557</v>
      </c>
      <c r="M14782" s="21">
        <f t="shared" si="955"/>
        <v>0.10638593116713632</v>
      </c>
    </row>
    <row r="14783" spans="1:13" x14ac:dyDescent="0.3">
      <c r="A14783" s="139">
        <v>43106</v>
      </c>
      <c r="B14783" s="131" t="s">
        <v>130</v>
      </c>
      <c r="C14783" s="132">
        <v>13</v>
      </c>
      <c r="D14783" s="94"/>
      <c r="E14783" s="131" t="s">
        <v>12117</v>
      </c>
      <c r="F14783" s="140">
        <v>6</v>
      </c>
      <c r="G14783" s="95">
        <v>1</v>
      </c>
      <c r="H14783" s="49">
        <v>5</v>
      </c>
      <c r="I14783" s="65">
        <v>-1</v>
      </c>
      <c r="J14783" s="18">
        <f t="shared" si="956"/>
        <v>1547.6600000000035</v>
      </c>
      <c r="K14783" s="19" t="str">
        <f t="shared" si="954"/>
        <v>Jan-18</v>
      </c>
      <c r="L14783" s="20">
        <f t="shared" si="957"/>
        <v>14558</v>
      </c>
      <c r="M14783" s="21">
        <f t="shared" si="955"/>
        <v>0.1063099326830611</v>
      </c>
    </row>
    <row r="14784" spans="1:13" x14ac:dyDescent="0.3">
      <c r="A14784" s="139">
        <v>43106</v>
      </c>
      <c r="B14784" s="131" t="s">
        <v>118</v>
      </c>
      <c r="C14784" s="132">
        <v>13.05</v>
      </c>
      <c r="D14784" s="94"/>
      <c r="E14784" s="131" t="s">
        <v>12120</v>
      </c>
      <c r="F14784" s="140">
        <v>5</v>
      </c>
      <c r="G14784" s="95">
        <v>1</v>
      </c>
      <c r="H14784" s="49">
        <v>6</v>
      </c>
      <c r="I14784" s="65">
        <v>-1</v>
      </c>
      <c r="J14784" s="18">
        <f t="shared" si="956"/>
        <v>1546.6600000000035</v>
      </c>
      <c r="K14784" s="19" t="str">
        <f t="shared" si="954"/>
        <v>Jan-18</v>
      </c>
      <c r="L14784" s="20">
        <f t="shared" si="957"/>
        <v>14559</v>
      </c>
      <c r="M14784" s="21">
        <f t="shared" si="955"/>
        <v>0.10623394463905513</v>
      </c>
    </row>
    <row r="14785" spans="1:13" x14ac:dyDescent="0.3">
      <c r="A14785" s="139">
        <v>43106</v>
      </c>
      <c r="B14785" s="131" t="s">
        <v>118</v>
      </c>
      <c r="C14785" s="132">
        <v>13.05</v>
      </c>
      <c r="D14785" s="94"/>
      <c r="E14785" s="131" t="s">
        <v>12121</v>
      </c>
      <c r="F14785" s="140">
        <v>6</v>
      </c>
      <c r="G14785" s="95">
        <v>1</v>
      </c>
      <c r="H14785" s="49">
        <v>1</v>
      </c>
      <c r="I14785" s="65">
        <v>5</v>
      </c>
      <c r="J14785" s="18">
        <f t="shared" si="956"/>
        <v>1551.6600000000035</v>
      </c>
      <c r="K14785" s="19" t="str">
        <f t="shared" si="954"/>
        <v>Jan-18</v>
      </c>
      <c r="L14785" s="20">
        <f t="shared" si="957"/>
        <v>14560</v>
      </c>
      <c r="M14785" s="21">
        <f t="shared" si="955"/>
        <v>0.10657005494505518</v>
      </c>
    </row>
    <row r="14786" spans="1:13" x14ac:dyDescent="0.3">
      <c r="A14786" s="139">
        <v>43106</v>
      </c>
      <c r="B14786" s="131" t="s">
        <v>29</v>
      </c>
      <c r="C14786" s="132">
        <v>13.45</v>
      </c>
      <c r="D14786" s="94"/>
      <c r="E14786" s="131" t="s">
        <v>12115</v>
      </c>
      <c r="F14786" s="140">
        <v>5.5</v>
      </c>
      <c r="G14786" s="95">
        <v>1</v>
      </c>
      <c r="H14786" s="49">
        <v>3</v>
      </c>
      <c r="I14786" s="65">
        <v>-1</v>
      </c>
      <c r="J14786" s="18">
        <f t="shared" si="956"/>
        <v>1550.6600000000035</v>
      </c>
      <c r="K14786" s="19" t="str">
        <f t="shared" ref="K14786:K14849" si="958">TEXT(A14786,"MMM-yy")</f>
        <v>Jan-18</v>
      </c>
      <c r="L14786" s="20">
        <f t="shared" si="957"/>
        <v>14561</v>
      </c>
      <c r="M14786" s="21">
        <f t="shared" ref="M14786:M14849" si="959">J14786/L14786</f>
        <v>0.10649405947393747</v>
      </c>
    </row>
    <row r="14787" spans="1:13" x14ac:dyDescent="0.3">
      <c r="A14787" s="139">
        <v>43106</v>
      </c>
      <c r="B14787" s="131" t="s">
        <v>29</v>
      </c>
      <c r="C14787" s="132">
        <v>13.45</v>
      </c>
      <c r="D14787" s="94"/>
      <c r="E14787" s="131" t="s">
        <v>12116</v>
      </c>
      <c r="F14787" s="140">
        <v>5</v>
      </c>
      <c r="G14787" s="95">
        <v>1</v>
      </c>
      <c r="H14787" s="49">
        <v>7</v>
      </c>
      <c r="I14787" s="65">
        <v>-1</v>
      </c>
      <c r="J14787" s="18">
        <f t="shared" ref="J14787:J14850" si="960">J14786+I14787</f>
        <v>1549.6600000000035</v>
      </c>
      <c r="K14787" s="19" t="str">
        <f t="shared" si="958"/>
        <v>Jan-18</v>
      </c>
      <c r="L14787" s="20">
        <f t="shared" ref="L14787:L14850" si="961">L14786+G14787</f>
        <v>14562</v>
      </c>
      <c r="M14787" s="21">
        <f t="shared" si="959"/>
        <v>0.10641807444032438</v>
      </c>
    </row>
    <row r="14788" spans="1:13" x14ac:dyDescent="0.3">
      <c r="A14788" s="139">
        <v>43106</v>
      </c>
      <c r="B14788" s="131" t="s">
        <v>118</v>
      </c>
      <c r="C14788" s="132">
        <v>14.4</v>
      </c>
      <c r="D14788" s="94"/>
      <c r="E14788" s="131" t="s">
        <v>12122</v>
      </c>
      <c r="F14788" s="140">
        <v>6</v>
      </c>
      <c r="G14788" s="95">
        <v>1</v>
      </c>
      <c r="H14788" s="49">
        <v>3</v>
      </c>
      <c r="I14788" s="65">
        <v>-1</v>
      </c>
      <c r="J14788" s="18">
        <f t="shared" si="960"/>
        <v>1548.6600000000035</v>
      </c>
      <c r="K14788" s="19" t="str">
        <f t="shared" si="958"/>
        <v>Jan-18</v>
      </c>
      <c r="L14788" s="20">
        <f t="shared" si="961"/>
        <v>14563</v>
      </c>
      <c r="M14788" s="21">
        <f t="shared" si="959"/>
        <v>0.10634209984206575</v>
      </c>
    </row>
    <row r="14789" spans="1:13" x14ac:dyDescent="0.3">
      <c r="A14789" s="139">
        <v>43106</v>
      </c>
      <c r="B14789" s="131" t="s">
        <v>130</v>
      </c>
      <c r="C14789" s="132">
        <v>14.45</v>
      </c>
      <c r="D14789" s="94"/>
      <c r="E14789" s="131" t="s">
        <v>12118</v>
      </c>
      <c r="F14789" s="140">
        <v>6</v>
      </c>
      <c r="G14789" s="95">
        <v>1</v>
      </c>
      <c r="H14789" s="49">
        <v>2</v>
      </c>
      <c r="I14789" s="65">
        <v>-1</v>
      </c>
      <c r="J14789" s="18">
        <f t="shared" si="960"/>
        <v>1547.6600000000035</v>
      </c>
      <c r="K14789" s="19" t="str">
        <f t="shared" si="958"/>
        <v>Jan-18</v>
      </c>
      <c r="L14789" s="20">
        <f t="shared" si="961"/>
        <v>14564</v>
      </c>
      <c r="M14789" s="21">
        <f t="shared" si="959"/>
        <v>0.10626613567701206</v>
      </c>
    </row>
    <row r="14790" spans="1:13" x14ac:dyDescent="0.3">
      <c r="A14790" s="139">
        <v>43106</v>
      </c>
      <c r="B14790" s="131" t="s">
        <v>130</v>
      </c>
      <c r="C14790" s="132">
        <v>15.55</v>
      </c>
      <c r="D14790" s="94"/>
      <c r="E14790" s="131" t="s">
        <v>12119</v>
      </c>
      <c r="F14790" s="140">
        <v>4.5</v>
      </c>
      <c r="G14790" s="95">
        <v>1</v>
      </c>
      <c r="H14790" s="49">
        <v>2</v>
      </c>
      <c r="I14790" s="65">
        <v>-1</v>
      </c>
      <c r="J14790" s="18">
        <f t="shared" si="960"/>
        <v>1546.6600000000035</v>
      </c>
      <c r="K14790" s="19" t="str">
        <f t="shared" si="958"/>
        <v>Jan-18</v>
      </c>
      <c r="L14790" s="20">
        <f t="shared" si="961"/>
        <v>14565</v>
      </c>
      <c r="M14790" s="21">
        <f t="shared" si="959"/>
        <v>0.10619018194301431</v>
      </c>
    </row>
    <row r="14791" spans="1:13" x14ac:dyDescent="0.3">
      <c r="A14791" s="139">
        <v>43106</v>
      </c>
      <c r="B14791" s="131" t="s">
        <v>43</v>
      </c>
      <c r="C14791" s="140">
        <v>19.149999999999999</v>
      </c>
      <c r="D14791" s="94"/>
      <c r="E14791" s="131" t="s">
        <v>4528</v>
      </c>
      <c r="F14791" s="140">
        <v>6</v>
      </c>
      <c r="G14791" s="91">
        <v>1</v>
      </c>
      <c r="H14791" s="49" t="s">
        <v>11526</v>
      </c>
      <c r="I14791" s="65">
        <v>-1</v>
      </c>
      <c r="J14791" s="18">
        <f t="shared" si="960"/>
        <v>1545.6600000000035</v>
      </c>
      <c r="K14791" s="19" t="str">
        <f t="shared" si="958"/>
        <v>Jan-18</v>
      </c>
      <c r="L14791" s="20">
        <f t="shared" si="961"/>
        <v>14566</v>
      </c>
      <c r="M14791" s="21">
        <f t="shared" si="959"/>
        <v>0.10611423863792417</v>
      </c>
    </row>
    <row r="14792" spans="1:13" x14ac:dyDescent="0.3">
      <c r="A14792" s="139">
        <v>43106</v>
      </c>
      <c r="B14792" s="131" t="s">
        <v>43</v>
      </c>
      <c r="C14792" s="140">
        <v>20.45</v>
      </c>
      <c r="D14792" s="94"/>
      <c r="E14792" s="131" t="s">
        <v>12123</v>
      </c>
      <c r="F14792" s="140">
        <v>5.5</v>
      </c>
      <c r="G14792" s="91">
        <v>1</v>
      </c>
      <c r="H14792" s="49" t="s">
        <v>11526</v>
      </c>
      <c r="I14792" s="65">
        <v>-1</v>
      </c>
      <c r="J14792" s="18">
        <f t="shared" si="960"/>
        <v>1544.6600000000035</v>
      </c>
      <c r="K14792" s="19" t="str">
        <f t="shared" si="958"/>
        <v>Jan-18</v>
      </c>
      <c r="L14792" s="20">
        <f t="shared" si="961"/>
        <v>14567</v>
      </c>
      <c r="M14792" s="21">
        <f t="shared" si="959"/>
        <v>0.10603830575959385</v>
      </c>
    </row>
    <row r="14793" spans="1:13" x14ac:dyDescent="0.3">
      <c r="A14793" s="139">
        <v>43108</v>
      </c>
      <c r="B14793" s="131" t="s">
        <v>74</v>
      </c>
      <c r="C14793" s="132">
        <v>14.45</v>
      </c>
      <c r="D14793" s="94"/>
      <c r="E14793" s="131" t="s">
        <v>12124</v>
      </c>
      <c r="F14793" s="140">
        <v>6</v>
      </c>
      <c r="G14793" s="95">
        <v>1</v>
      </c>
      <c r="H14793" s="49">
        <v>5</v>
      </c>
      <c r="I14793" s="65">
        <v>-1</v>
      </c>
      <c r="J14793" s="18">
        <f t="shared" si="960"/>
        <v>1543.6600000000035</v>
      </c>
      <c r="K14793" s="19" t="str">
        <f t="shared" si="958"/>
        <v>Jan-18</v>
      </c>
      <c r="L14793" s="20">
        <f t="shared" si="961"/>
        <v>14568</v>
      </c>
      <c r="M14793" s="21">
        <f t="shared" si="959"/>
        <v>0.10596238330587614</v>
      </c>
    </row>
    <row r="14794" spans="1:13" x14ac:dyDescent="0.3">
      <c r="A14794" s="139">
        <v>43108</v>
      </c>
      <c r="B14794" s="131" t="s">
        <v>45</v>
      </c>
      <c r="C14794" s="140">
        <v>19.149999999999999</v>
      </c>
      <c r="D14794" s="94"/>
      <c r="E14794" s="131" t="s">
        <v>12125</v>
      </c>
      <c r="F14794" s="140">
        <v>6</v>
      </c>
      <c r="G14794" s="91">
        <v>1</v>
      </c>
      <c r="H14794" s="49" t="s">
        <v>11526</v>
      </c>
      <c r="I14794" s="65">
        <v>-1</v>
      </c>
      <c r="J14794" s="18">
        <f t="shared" si="960"/>
        <v>1542.6600000000035</v>
      </c>
      <c r="K14794" s="19" t="str">
        <f t="shared" si="958"/>
        <v>Jan-18</v>
      </c>
      <c r="L14794" s="20">
        <f t="shared" si="961"/>
        <v>14569</v>
      </c>
      <c r="M14794" s="21">
        <f t="shared" si="959"/>
        <v>0.10588647127462444</v>
      </c>
    </row>
    <row r="14795" spans="1:13" x14ac:dyDescent="0.3">
      <c r="A14795" s="116">
        <v>43109</v>
      </c>
      <c r="B14795" s="90" t="s">
        <v>30</v>
      </c>
      <c r="C14795" s="103">
        <v>0.53125</v>
      </c>
      <c r="D14795" s="94" t="s">
        <v>31</v>
      </c>
      <c r="E14795" s="90" t="s">
        <v>4928</v>
      </c>
      <c r="F14795" s="115">
        <v>3</v>
      </c>
      <c r="G14795" s="92">
        <v>1</v>
      </c>
      <c r="H14795" s="90" t="s">
        <v>33</v>
      </c>
      <c r="I14795" s="77">
        <f>IF(H14795="Lost",G14795*-1,IF(H14795="Won",     IF(D14795="E/W",            G14795*(F14795-1)*0.5*1.25,    IF(D14795="place",   G14795*(F14795-1) *0.95,  G14795*(F14795-1) )),            IF(H14795="Placed",     (G14795*-0.5)  + (0.5*G14795*(F14795-1)*0.2),0)         ))</f>
        <v>-1</v>
      </c>
      <c r="J14795" s="18">
        <f t="shared" si="960"/>
        <v>1541.6600000000035</v>
      </c>
      <c r="K14795" s="19" t="str">
        <f t="shared" si="958"/>
        <v>Jan-18</v>
      </c>
      <c r="L14795" s="20">
        <f t="shared" si="961"/>
        <v>14570</v>
      </c>
      <c r="M14795" s="21">
        <f t="shared" si="959"/>
        <v>0.10581056966369276</v>
      </c>
    </row>
    <row r="14796" spans="1:13" x14ac:dyDescent="0.3">
      <c r="A14796" s="116">
        <v>43109</v>
      </c>
      <c r="B14796" s="90" t="s">
        <v>103</v>
      </c>
      <c r="C14796" s="103">
        <v>0.54513888888888895</v>
      </c>
      <c r="D14796" s="94" t="s">
        <v>31</v>
      </c>
      <c r="E14796" s="90" t="s">
        <v>4929</v>
      </c>
      <c r="F14796" s="115">
        <v>4</v>
      </c>
      <c r="G14796" s="92">
        <v>1</v>
      </c>
      <c r="H14796" s="90" t="s">
        <v>33</v>
      </c>
      <c r="I14796" s="77">
        <f>IF(H14796="Lost",G14796*-1,IF(H14796="Won",     IF(D14796="E/W",            G14796*(F14796-1)*0.5*1.25,    IF(D14796="place",   G14796*(F14796-1) *0.95,  G14796*(F14796-1) )),            IF(H14796="Placed",     (G14796*-0.5)  + (0.5*G14796*(F14796-1)*0.2),0)         ))</f>
        <v>-1</v>
      </c>
      <c r="J14796" s="18">
        <f t="shared" si="960"/>
        <v>1540.6600000000035</v>
      </c>
      <c r="K14796" s="19" t="str">
        <f t="shared" si="958"/>
        <v>Jan-18</v>
      </c>
      <c r="L14796" s="20">
        <f t="shared" si="961"/>
        <v>14571</v>
      </c>
      <c r="M14796" s="21">
        <f t="shared" si="959"/>
        <v>0.10573467847093566</v>
      </c>
    </row>
    <row r="14797" spans="1:13" x14ac:dyDescent="0.3">
      <c r="A14797" s="116">
        <v>43109</v>
      </c>
      <c r="B14797" s="90" t="s">
        <v>103</v>
      </c>
      <c r="C14797" s="103">
        <v>0.56597222222222221</v>
      </c>
      <c r="D14797" s="94" t="s">
        <v>31</v>
      </c>
      <c r="E14797" s="90" t="s">
        <v>4930</v>
      </c>
      <c r="F14797" s="115">
        <v>3.5</v>
      </c>
      <c r="G14797" s="92">
        <v>1</v>
      </c>
      <c r="H14797" s="90" t="s">
        <v>33</v>
      </c>
      <c r="I14797" s="77">
        <f>IF(H14797="Lost",G14797*-1,IF(H14797="Won",     IF(D14797="E/W",            G14797*(F14797-1)*0.5*1.25,    IF(D14797="place",   G14797*(F14797-1) *0.95,  G14797*(F14797-1) )),            IF(H14797="Placed",     (G14797*-0.5)  + (0.5*G14797*(F14797-1)*0.2),0)         ))</f>
        <v>-1</v>
      </c>
      <c r="J14797" s="18">
        <f t="shared" si="960"/>
        <v>1539.6600000000035</v>
      </c>
      <c r="K14797" s="19" t="str">
        <f t="shared" si="958"/>
        <v>Jan-18</v>
      </c>
      <c r="L14797" s="20">
        <f t="shared" si="961"/>
        <v>14572</v>
      </c>
      <c r="M14797" s="21">
        <f t="shared" si="959"/>
        <v>0.10565879769420831</v>
      </c>
    </row>
    <row r="14798" spans="1:13" x14ac:dyDescent="0.3">
      <c r="A14798" s="139">
        <v>43109</v>
      </c>
      <c r="B14798" s="131" t="s">
        <v>44</v>
      </c>
      <c r="C14798" s="132">
        <v>14</v>
      </c>
      <c r="D14798" s="94"/>
      <c r="E14798" s="131" t="s">
        <v>12126</v>
      </c>
      <c r="F14798" s="140">
        <v>4.5</v>
      </c>
      <c r="G14798" s="95">
        <v>1</v>
      </c>
      <c r="H14798" s="49">
        <v>2</v>
      </c>
      <c r="I14798" s="65">
        <v>-1</v>
      </c>
      <c r="J14798" s="18">
        <f t="shared" si="960"/>
        <v>1538.6600000000035</v>
      </c>
      <c r="K14798" s="19" t="str">
        <f t="shared" si="958"/>
        <v>Jan-18</v>
      </c>
      <c r="L14798" s="20">
        <f t="shared" si="961"/>
        <v>14573</v>
      </c>
      <c r="M14798" s="21">
        <f t="shared" si="959"/>
        <v>0.10558292733136647</v>
      </c>
    </row>
    <row r="14799" spans="1:13" x14ac:dyDescent="0.3">
      <c r="A14799" s="139">
        <v>43109</v>
      </c>
      <c r="B14799" s="131" t="s">
        <v>103</v>
      </c>
      <c r="C14799" s="132">
        <v>15.5</v>
      </c>
      <c r="D14799" s="94"/>
      <c r="E14799" s="131" t="s">
        <v>12127</v>
      </c>
      <c r="F14799" s="140">
        <v>4.5</v>
      </c>
      <c r="G14799" s="95">
        <v>1</v>
      </c>
      <c r="H14799" s="49">
        <v>1</v>
      </c>
      <c r="I14799" s="65">
        <v>3.5</v>
      </c>
      <c r="J14799" s="18">
        <f t="shared" si="960"/>
        <v>1542.1600000000035</v>
      </c>
      <c r="K14799" s="19" t="str">
        <f t="shared" si="958"/>
        <v>Jan-18</v>
      </c>
      <c r="L14799" s="20">
        <f t="shared" si="961"/>
        <v>14574</v>
      </c>
      <c r="M14799" s="21">
        <f t="shared" si="959"/>
        <v>0.10581583642102398</v>
      </c>
    </row>
    <row r="14800" spans="1:13" x14ac:dyDescent="0.3">
      <c r="A14800" s="116">
        <v>43110</v>
      </c>
      <c r="B14800" s="90" t="s">
        <v>43</v>
      </c>
      <c r="C14800" s="103">
        <v>0.76041666666666663</v>
      </c>
      <c r="D14800" s="94" t="s">
        <v>31</v>
      </c>
      <c r="E14800" s="90" t="s">
        <v>4931</v>
      </c>
      <c r="F14800" s="115">
        <v>3</v>
      </c>
      <c r="G14800" s="92">
        <v>1</v>
      </c>
      <c r="H14800" s="90" t="s">
        <v>33</v>
      </c>
      <c r="I14800" s="77">
        <f>IF(H14800="Lost",G14800*-1,IF(H14800="Won",     IF(D14800="E/W",            G14800*(F14800-1)*0.5*1.25,    IF(D14800="place",   G14800*(F14800-1) *0.95,  G14800*(F14800-1) )),            IF(H14800="Placed",     (G14800*-0.5)  + (0.5*G14800*(F14800-1)*0.2),0)         ))</f>
        <v>-1</v>
      </c>
      <c r="J14800" s="18">
        <f t="shared" si="960"/>
        <v>1541.1600000000035</v>
      </c>
      <c r="K14800" s="19" t="str">
        <f t="shared" si="958"/>
        <v>Jan-18</v>
      </c>
      <c r="L14800" s="20">
        <f t="shared" si="961"/>
        <v>14575</v>
      </c>
      <c r="M14800" s="21">
        <f t="shared" si="959"/>
        <v>0.10573996569468291</v>
      </c>
    </row>
    <row r="14801" spans="1:13" x14ac:dyDescent="0.3">
      <c r="A14801" s="139">
        <v>43110</v>
      </c>
      <c r="B14801" s="131" t="s">
        <v>89</v>
      </c>
      <c r="C14801" s="132">
        <v>15.35</v>
      </c>
      <c r="D14801" s="94"/>
      <c r="E14801" s="131" t="s">
        <v>12128</v>
      </c>
      <c r="F14801" s="140">
        <v>5.5</v>
      </c>
      <c r="G14801" s="95">
        <v>1</v>
      </c>
      <c r="H14801" s="49">
        <v>6</v>
      </c>
      <c r="I14801" s="65">
        <v>-1</v>
      </c>
      <c r="J14801" s="18">
        <f t="shared" si="960"/>
        <v>1540.1600000000035</v>
      </c>
      <c r="K14801" s="19" t="str">
        <f t="shared" si="958"/>
        <v>Jan-18</v>
      </c>
      <c r="L14801" s="20">
        <f t="shared" si="961"/>
        <v>14576</v>
      </c>
      <c r="M14801" s="21">
        <f t="shared" si="959"/>
        <v>0.10566410537870496</v>
      </c>
    </row>
    <row r="14802" spans="1:13" x14ac:dyDescent="0.3">
      <c r="A14802" s="116">
        <v>43111</v>
      </c>
      <c r="B14802" s="90" t="s">
        <v>61</v>
      </c>
      <c r="C14802" s="103">
        <v>0.63194444444444442</v>
      </c>
      <c r="D14802" s="94" t="s">
        <v>31</v>
      </c>
      <c r="E14802" s="90" t="s">
        <v>4932</v>
      </c>
      <c r="F14802" s="115">
        <v>4</v>
      </c>
      <c r="G14802" s="92">
        <v>1</v>
      </c>
      <c r="H14802" s="90" t="s">
        <v>33</v>
      </c>
      <c r="I14802" s="77">
        <f>IF(H14802="Lost",G14802*-1,IF(H14802="Won",     IF(D14802="E/W",            G14802*(F14802-1)*0.5*1.25,    IF(D14802="place",   G14802*(F14802-1) *0.95,  G14802*(F14802-1) )),            IF(H14802="Placed",     (G14802*-0.5)  + (0.5*G14802*(F14802-1)*0.2),0)         ))</f>
        <v>-1</v>
      </c>
      <c r="J14802" s="18">
        <f t="shared" si="960"/>
        <v>1539.1600000000035</v>
      </c>
      <c r="K14802" s="19" t="str">
        <f t="shared" si="958"/>
        <v>Jan-18</v>
      </c>
      <c r="L14802" s="20">
        <f t="shared" si="961"/>
        <v>14577</v>
      </c>
      <c r="M14802" s="21">
        <f t="shared" si="959"/>
        <v>0.10558825547094762</v>
      </c>
    </row>
    <row r="14803" spans="1:13" x14ac:dyDescent="0.3">
      <c r="A14803" s="116">
        <v>43111</v>
      </c>
      <c r="B14803" s="90" t="s">
        <v>137</v>
      </c>
      <c r="C14803" s="103">
        <v>0.64930555555555558</v>
      </c>
      <c r="D14803" s="94" t="s">
        <v>31</v>
      </c>
      <c r="E14803" s="90" t="s">
        <v>4933</v>
      </c>
      <c r="F14803" s="115">
        <v>4</v>
      </c>
      <c r="G14803" s="92">
        <v>1</v>
      </c>
      <c r="H14803" s="90" t="s">
        <v>33</v>
      </c>
      <c r="I14803" s="77">
        <f>IF(H14803="Lost",G14803*-1,IF(H14803="Won",     IF(D14803="E/W",            G14803*(F14803-1)*0.5*1.25,    IF(D14803="place",   G14803*(F14803-1) *0.95,  G14803*(F14803-1) )),            IF(H14803="Placed",     (G14803*-0.5)  + (0.5*G14803*(F14803-1)*0.2),0)         ))</f>
        <v>-1</v>
      </c>
      <c r="J14803" s="18">
        <f t="shared" si="960"/>
        <v>1538.1600000000035</v>
      </c>
      <c r="K14803" s="19" t="str">
        <f t="shared" si="958"/>
        <v>Jan-18</v>
      </c>
      <c r="L14803" s="20">
        <f t="shared" si="961"/>
        <v>14578</v>
      </c>
      <c r="M14803" s="21">
        <f t="shared" si="959"/>
        <v>0.105512415969269</v>
      </c>
    </row>
    <row r="14804" spans="1:13" x14ac:dyDescent="0.3">
      <c r="A14804" s="116">
        <v>43111</v>
      </c>
      <c r="B14804" s="90" t="s">
        <v>47</v>
      </c>
      <c r="C14804" s="103">
        <v>0.74652777777777779</v>
      </c>
      <c r="D14804" s="94" t="s">
        <v>31</v>
      </c>
      <c r="E14804" s="90" t="s">
        <v>3906</v>
      </c>
      <c r="F14804" s="115">
        <v>4</v>
      </c>
      <c r="G14804" s="92">
        <v>1</v>
      </c>
      <c r="H14804" s="90" t="s">
        <v>33</v>
      </c>
      <c r="I14804" s="77">
        <f>IF(H14804="Lost",G14804*-1,IF(H14804="Won",     IF(D14804="E/W",            G14804*(F14804-1)*0.5*1.25,    IF(D14804="place",   G14804*(F14804-1) *0.95,  G14804*(F14804-1) )),            IF(H14804="Placed",     (G14804*-0.5)  + (0.5*G14804*(F14804-1)*0.2),0)         ))</f>
        <v>-1</v>
      </c>
      <c r="J14804" s="18">
        <f t="shared" si="960"/>
        <v>1537.1600000000035</v>
      </c>
      <c r="K14804" s="19" t="str">
        <f t="shared" si="958"/>
        <v>Jan-18</v>
      </c>
      <c r="L14804" s="20">
        <f t="shared" si="961"/>
        <v>14579</v>
      </c>
      <c r="M14804" s="21">
        <f t="shared" si="959"/>
        <v>0.10543658687152778</v>
      </c>
    </row>
    <row r="14805" spans="1:13" x14ac:dyDescent="0.3">
      <c r="A14805" s="139">
        <v>43111</v>
      </c>
      <c r="B14805" s="131" t="s">
        <v>50</v>
      </c>
      <c r="C14805" s="132">
        <v>12.45</v>
      </c>
      <c r="D14805" s="94"/>
      <c r="E14805" s="131" t="s">
        <v>5439</v>
      </c>
      <c r="F14805" s="140">
        <v>5</v>
      </c>
      <c r="G14805" s="95">
        <v>1</v>
      </c>
      <c r="H14805" s="49" t="s">
        <v>11446</v>
      </c>
      <c r="I14805" s="65">
        <v>-1</v>
      </c>
      <c r="J14805" s="18">
        <f t="shared" si="960"/>
        <v>1536.1600000000035</v>
      </c>
      <c r="K14805" s="19" t="str">
        <f t="shared" si="958"/>
        <v>Jan-18</v>
      </c>
      <c r="L14805" s="20">
        <f t="shared" si="961"/>
        <v>14580</v>
      </c>
      <c r="M14805" s="21">
        <f t="shared" si="959"/>
        <v>0.10536076817558324</v>
      </c>
    </row>
    <row r="14806" spans="1:13" x14ac:dyDescent="0.3">
      <c r="A14806" s="139">
        <v>43111</v>
      </c>
      <c r="B14806" s="131" t="s">
        <v>50</v>
      </c>
      <c r="C14806" s="132">
        <v>14.2</v>
      </c>
      <c r="D14806" s="94"/>
      <c r="E14806" s="131" t="s">
        <v>12129</v>
      </c>
      <c r="F14806" s="140">
        <v>5</v>
      </c>
      <c r="G14806" s="95">
        <v>1</v>
      </c>
      <c r="H14806" s="49">
        <v>4</v>
      </c>
      <c r="I14806" s="65">
        <v>-1</v>
      </c>
      <c r="J14806" s="18">
        <f t="shared" si="960"/>
        <v>1535.1600000000035</v>
      </c>
      <c r="K14806" s="19" t="str">
        <f t="shared" si="958"/>
        <v>Jan-18</v>
      </c>
      <c r="L14806" s="20">
        <f t="shared" si="961"/>
        <v>14581</v>
      </c>
      <c r="M14806" s="21">
        <f t="shared" si="959"/>
        <v>0.10528495987929522</v>
      </c>
    </row>
    <row r="14807" spans="1:13" x14ac:dyDescent="0.3">
      <c r="A14807" s="139">
        <v>43111</v>
      </c>
      <c r="B14807" s="131" t="s">
        <v>137</v>
      </c>
      <c r="C14807" s="132">
        <v>17.05</v>
      </c>
      <c r="D14807" s="94"/>
      <c r="E14807" s="131" t="s">
        <v>12130</v>
      </c>
      <c r="F14807" s="140">
        <v>6</v>
      </c>
      <c r="G14807" s="95">
        <v>1</v>
      </c>
      <c r="H14807" s="49">
        <v>3</v>
      </c>
      <c r="I14807" s="65">
        <v>-1</v>
      </c>
      <c r="J14807" s="18">
        <f t="shared" si="960"/>
        <v>1534.1600000000035</v>
      </c>
      <c r="K14807" s="19" t="str">
        <f t="shared" si="958"/>
        <v>Jan-18</v>
      </c>
      <c r="L14807" s="20">
        <f t="shared" si="961"/>
        <v>14582</v>
      </c>
      <c r="M14807" s="21">
        <f t="shared" si="959"/>
        <v>0.10520916198052417</v>
      </c>
    </row>
    <row r="14808" spans="1:13" x14ac:dyDescent="0.3">
      <c r="A14808" s="116">
        <v>43113</v>
      </c>
      <c r="B14808" s="90" t="s">
        <v>29</v>
      </c>
      <c r="C14808" s="103">
        <v>0.55902777777777779</v>
      </c>
      <c r="D14808" s="94" t="s">
        <v>31</v>
      </c>
      <c r="E14808" s="90" t="s">
        <v>4934</v>
      </c>
      <c r="F14808" s="115">
        <v>4</v>
      </c>
      <c r="G14808" s="92">
        <v>1</v>
      </c>
      <c r="H14808" s="90" t="s">
        <v>33</v>
      </c>
      <c r="I14808" s="77">
        <f>IF(H14808="Lost",G14808*-1,IF(H14808="Won",     IF(D14808="E/W",            G14808*(F14808-1)*0.5*1.25,    IF(D14808="place",   G14808*(F14808-1) *0.95,  G14808*(F14808-1) )),            IF(H14808="Placed",     (G14808*-0.5)  + (0.5*G14808*(F14808-1)*0.2),0)         ))</f>
        <v>-1</v>
      </c>
      <c r="J14808" s="18">
        <f t="shared" si="960"/>
        <v>1533.1600000000035</v>
      </c>
      <c r="K14808" s="19" t="str">
        <f t="shared" si="958"/>
        <v>Jan-18</v>
      </c>
      <c r="L14808" s="20">
        <f t="shared" si="961"/>
        <v>14583</v>
      </c>
      <c r="M14808" s="21">
        <f t="shared" si="959"/>
        <v>0.10513337447713114</v>
      </c>
    </row>
    <row r="14809" spans="1:13" x14ac:dyDescent="0.3">
      <c r="A14809" s="139">
        <v>43113</v>
      </c>
      <c r="B14809" s="131" t="s">
        <v>143</v>
      </c>
      <c r="C14809" s="132">
        <v>13.05</v>
      </c>
      <c r="D14809" s="94"/>
      <c r="E14809" s="131" t="s">
        <v>12131</v>
      </c>
      <c r="F14809" s="140">
        <v>4.33</v>
      </c>
      <c r="G14809" s="95">
        <v>1</v>
      </c>
      <c r="H14809" s="49">
        <v>5</v>
      </c>
      <c r="I14809" s="65">
        <v>-1</v>
      </c>
      <c r="J14809" s="18">
        <f t="shared" si="960"/>
        <v>1532.1600000000035</v>
      </c>
      <c r="K14809" s="19" t="str">
        <f t="shared" si="958"/>
        <v>Jan-18</v>
      </c>
      <c r="L14809" s="20">
        <f t="shared" si="961"/>
        <v>14584</v>
      </c>
      <c r="M14809" s="21">
        <f t="shared" si="959"/>
        <v>0.10505759736697774</v>
      </c>
    </row>
    <row r="14810" spans="1:13" x14ac:dyDescent="0.3">
      <c r="A14810" s="139">
        <v>43113</v>
      </c>
      <c r="B14810" s="131" t="s">
        <v>45</v>
      </c>
      <c r="C14810" s="140">
        <v>18.149999999999999</v>
      </c>
      <c r="D14810" s="94"/>
      <c r="E14810" s="131" t="s">
        <v>5164</v>
      </c>
      <c r="F14810" s="140">
        <v>5.5</v>
      </c>
      <c r="G14810" s="91">
        <v>1</v>
      </c>
      <c r="H14810" s="49" t="s">
        <v>6526</v>
      </c>
      <c r="I14810" s="65">
        <v>4.5</v>
      </c>
      <c r="J14810" s="18">
        <f t="shared" si="960"/>
        <v>1536.6600000000035</v>
      </c>
      <c r="K14810" s="19" t="str">
        <f t="shared" si="958"/>
        <v>Jan-18</v>
      </c>
      <c r="L14810" s="20">
        <f t="shared" si="961"/>
        <v>14585</v>
      </c>
      <c r="M14810" s="21">
        <f t="shared" si="959"/>
        <v>0.10535893040795362</v>
      </c>
    </row>
    <row r="14811" spans="1:13" x14ac:dyDescent="0.3">
      <c r="A14811" s="116">
        <v>43115</v>
      </c>
      <c r="B14811" s="90" t="s">
        <v>45</v>
      </c>
      <c r="C14811" s="103">
        <v>0.73611111111111116</v>
      </c>
      <c r="D14811" s="94" t="s">
        <v>31</v>
      </c>
      <c r="E14811" s="90" t="s">
        <v>4935</v>
      </c>
      <c r="F14811" s="115">
        <v>3.75</v>
      </c>
      <c r="G14811" s="92">
        <v>1</v>
      </c>
      <c r="H14811" s="90" t="s">
        <v>33</v>
      </c>
      <c r="I14811" s="77">
        <f>IF(H14811="Lost",G14811*-1,IF(H14811="Won",     IF(D14811="E/W",            G14811*(F14811-1)*0.5*1.25,    IF(D14811="place",   G14811*(F14811-1) *0.95,  G14811*(F14811-1) )),            IF(H14811="Placed",     (G14811*-0.5)  + (0.5*G14811*(F14811-1)*0.2),0)         ))</f>
        <v>-1</v>
      </c>
      <c r="J14811" s="18">
        <f t="shared" si="960"/>
        <v>1535.6600000000035</v>
      </c>
      <c r="K14811" s="19" t="str">
        <f t="shared" si="958"/>
        <v>Jan-18</v>
      </c>
      <c r="L14811" s="20">
        <f t="shared" si="961"/>
        <v>14586</v>
      </c>
      <c r="M14811" s="21">
        <f t="shared" si="959"/>
        <v>0.10528314822432494</v>
      </c>
    </row>
    <row r="14812" spans="1:13" x14ac:dyDescent="0.3">
      <c r="A14812" s="139">
        <v>43115</v>
      </c>
      <c r="B14812" s="131" t="s">
        <v>49</v>
      </c>
      <c r="C14812" s="132">
        <v>13.1</v>
      </c>
      <c r="D14812" s="94"/>
      <c r="E14812" s="131" t="s">
        <v>12132</v>
      </c>
      <c r="F14812" s="140">
        <v>4.33</v>
      </c>
      <c r="G14812" s="95">
        <v>1</v>
      </c>
      <c r="H14812" s="49">
        <v>1</v>
      </c>
      <c r="I14812" s="65">
        <v>4</v>
      </c>
      <c r="J14812" s="18">
        <f t="shared" si="960"/>
        <v>1539.6600000000035</v>
      </c>
      <c r="K14812" s="19" t="str">
        <f t="shared" si="958"/>
        <v>Jan-18</v>
      </c>
      <c r="L14812" s="20">
        <f t="shared" si="961"/>
        <v>14587</v>
      </c>
      <c r="M14812" s="21">
        <f t="shared" si="959"/>
        <v>0.10555014739151324</v>
      </c>
    </row>
    <row r="14813" spans="1:13" x14ac:dyDescent="0.3">
      <c r="A14813" s="139">
        <v>43115</v>
      </c>
      <c r="B14813" s="131" t="s">
        <v>73</v>
      </c>
      <c r="C14813" s="132">
        <v>14</v>
      </c>
      <c r="D14813" s="94"/>
      <c r="E14813" s="131" t="s">
        <v>12133</v>
      </c>
      <c r="F14813" s="140">
        <v>5.5</v>
      </c>
      <c r="G14813" s="95">
        <v>0</v>
      </c>
      <c r="H14813" s="49" t="s">
        <v>6111</v>
      </c>
      <c r="I14813" s="65">
        <v>0</v>
      </c>
      <c r="J14813" s="18">
        <f t="shared" si="960"/>
        <v>1539.6600000000035</v>
      </c>
      <c r="K14813" s="19" t="str">
        <f t="shared" si="958"/>
        <v>Jan-18</v>
      </c>
      <c r="L14813" s="20">
        <f t="shared" si="961"/>
        <v>14587</v>
      </c>
      <c r="M14813" s="21">
        <f t="shared" si="959"/>
        <v>0.10555014739151324</v>
      </c>
    </row>
    <row r="14814" spans="1:13" x14ac:dyDescent="0.3">
      <c r="A14814" s="139">
        <v>43115</v>
      </c>
      <c r="B14814" s="131" t="s">
        <v>49</v>
      </c>
      <c r="C14814" s="132">
        <v>14.5</v>
      </c>
      <c r="D14814" s="94"/>
      <c r="E14814" s="131" t="s">
        <v>5018</v>
      </c>
      <c r="F14814" s="140">
        <v>5.5</v>
      </c>
      <c r="G14814" s="95">
        <v>1</v>
      </c>
      <c r="H14814" s="49">
        <v>5</v>
      </c>
      <c r="I14814" s="65">
        <v>-1</v>
      </c>
      <c r="J14814" s="18">
        <f t="shared" si="960"/>
        <v>1538.6600000000035</v>
      </c>
      <c r="K14814" s="19" t="str">
        <f t="shared" si="958"/>
        <v>Jan-18</v>
      </c>
      <c r="L14814" s="20">
        <f t="shared" si="961"/>
        <v>14588</v>
      </c>
      <c r="M14814" s="21">
        <f t="shared" si="959"/>
        <v>0.10547436248971781</v>
      </c>
    </row>
    <row r="14815" spans="1:13" x14ac:dyDescent="0.3">
      <c r="A14815" s="139">
        <v>43115</v>
      </c>
      <c r="B14815" s="131" t="s">
        <v>73</v>
      </c>
      <c r="C14815" s="132">
        <v>15.05</v>
      </c>
      <c r="D14815" s="94"/>
      <c r="E14815" s="131" t="s">
        <v>5049</v>
      </c>
      <c r="F14815" s="140">
        <v>4.33</v>
      </c>
      <c r="G14815" s="95">
        <v>0</v>
      </c>
      <c r="H14815" s="49" t="s">
        <v>6111</v>
      </c>
      <c r="I14815" s="65">
        <v>0</v>
      </c>
      <c r="J14815" s="18">
        <f t="shared" si="960"/>
        <v>1538.6600000000035</v>
      </c>
      <c r="K14815" s="19" t="str">
        <f t="shared" si="958"/>
        <v>Jan-18</v>
      </c>
      <c r="L14815" s="20">
        <f t="shared" si="961"/>
        <v>14588</v>
      </c>
      <c r="M14815" s="21">
        <f t="shared" si="959"/>
        <v>0.10547436248971781</v>
      </c>
    </row>
    <row r="14816" spans="1:13" x14ac:dyDescent="0.3">
      <c r="A14816" s="116">
        <v>43116</v>
      </c>
      <c r="B14816" s="90" t="s">
        <v>43</v>
      </c>
      <c r="C14816" s="103">
        <v>0.79861111111111116</v>
      </c>
      <c r="D14816" s="94" t="s">
        <v>31</v>
      </c>
      <c r="E14816" s="90" t="s">
        <v>4936</v>
      </c>
      <c r="F14816" s="115">
        <v>3.75</v>
      </c>
      <c r="G14816" s="92">
        <v>1</v>
      </c>
      <c r="H14816" s="90" t="s">
        <v>33</v>
      </c>
      <c r="I14816" s="77">
        <f>IF(H14816="Lost",G14816*-1,IF(H14816="Won",     IF(D14816="E/W",            G14816*(F14816-1)*0.5*1.25,    IF(D14816="place",   G14816*(F14816-1) *0.95,  G14816*(F14816-1) )),            IF(H14816="Placed",     (G14816*-0.5)  + (0.5*G14816*(F14816-1)*0.2),0)         ))</f>
        <v>-1</v>
      </c>
      <c r="J14816" s="18">
        <f t="shared" si="960"/>
        <v>1537.6600000000035</v>
      </c>
      <c r="K14816" s="19" t="str">
        <f t="shared" si="958"/>
        <v>Jan-18</v>
      </c>
      <c r="L14816" s="20">
        <f t="shared" si="961"/>
        <v>14589</v>
      </c>
      <c r="M14816" s="21">
        <f t="shared" si="959"/>
        <v>0.10539858797724337</v>
      </c>
    </row>
    <row r="14817" spans="1:13" x14ac:dyDescent="0.3">
      <c r="A14817" s="139">
        <v>43116</v>
      </c>
      <c r="B14817" s="131" t="s">
        <v>139</v>
      </c>
      <c r="C14817" s="140">
        <v>14</v>
      </c>
      <c r="D14817" s="94"/>
      <c r="E14817" s="131" t="s">
        <v>12134</v>
      </c>
      <c r="F14817" s="140">
        <v>6</v>
      </c>
      <c r="G14817" s="91">
        <v>1</v>
      </c>
      <c r="H14817" s="49">
        <v>2</v>
      </c>
      <c r="I14817" s="65">
        <v>-1</v>
      </c>
      <c r="J14817" s="18">
        <f t="shared" si="960"/>
        <v>1536.6600000000035</v>
      </c>
      <c r="K14817" s="19" t="str">
        <f t="shared" si="958"/>
        <v>Jan-18</v>
      </c>
      <c r="L14817" s="20">
        <f t="shared" si="961"/>
        <v>14590</v>
      </c>
      <c r="M14817" s="21">
        <f t="shared" si="959"/>
        <v>0.10532282385195363</v>
      </c>
    </row>
    <row r="14818" spans="1:13" x14ac:dyDescent="0.3">
      <c r="A14818" s="139">
        <v>43116</v>
      </c>
      <c r="B14818" s="131" t="s">
        <v>139</v>
      </c>
      <c r="C14818" s="140">
        <v>15.05</v>
      </c>
      <c r="D14818" s="94"/>
      <c r="E14818" s="131" t="s">
        <v>12135</v>
      </c>
      <c r="F14818" s="140">
        <v>4.33</v>
      </c>
      <c r="G14818" s="91">
        <v>1</v>
      </c>
      <c r="H14818" s="49" t="s">
        <v>11446</v>
      </c>
      <c r="I14818" s="65">
        <v>-1</v>
      </c>
      <c r="J14818" s="18">
        <f t="shared" si="960"/>
        <v>1535.6600000000035</v>
      </c>
      <c r="K14818" s="19" t="str">
        <f t="shared" si="958"/>
        <v>Jan-18</v>
      </c>
      <c r="L14818" s="20">
        <f t="shared" si="961"/>
        <v>14591</v>
      </c>
      <c r="M14818" s="21">
        <f t="shared" si="959"/>
        <v>0.10524707011171294</v>
      </c>
    </row>
    <row r="14819" spans="1:13" x14ac:dyDescent="0.3">
      <c r="A14819" s="139">
        <v>43116</v>
      </c>
      <c r="B14819" s="131" t="s">
        <v>43</v>
      </c>
      <c r="C14819" s="132">
        <v>18.100000000000001</v>
      </c>
      <c r="D14819" s="94"/>
      <c r="E14819" s="131" t="s">
        <v>12136</v>
      </c>
      <c r="F14819" s="132">
        <v>6</v>
      </c>
      <c r="G14819" s="91">
        <v>1</v>
      </c>
      <c r="H14819" s="49" t="s">
        <v>11526</v>
      </c>
      <c r="I14819" s="65">
        <v>-1</v>
      </c>
      <c r="J14819" s="18">
        <f t="shared" si="960"/>
        <v>1534.6600000000035</v>
      </c>
      <c r="K14819" s="19" t="str">
        <f t="shared" si="958"/>
        <v>Jan-18</v>
      </c>
      <c r="L14819" s="20">
        <f t="shared" si="961"/>
        <v>14592</v>
      </c>
      <c r="M14819" s="21">
        <f t="shared" si="959"/>
        <v>0.1051713267543862</v>
      </c>
    </row>
    <row r="14820" spans="1:13" x14ac:dyDescent="0.3">
      <c r="A14820" s="116">
        <v>43117</v>
      </c>
      <c r="B14820" s="90" t="s">
        <v>136</v>
      </c>
      <c r="C14820" s="103">
        <v>0.5625</v>
      </c>
      <c r="D14820" s="94" t="s">
        <v>31</v>
      </c>
      <c r="E14820" s="90" t="s">
        <v>4938</v>
      </c>
      <c r="F14820" s="115">
        <v>4</v>
      </c>
      <c r="G14820" s="92">
        <v>1</v>
      </c>
      <c r="H14820" s="90" t="s">
        <v>33</v>
      </c>
      <c r="I14820" s="77">
        <f>IF(H14820="Lost",G14820*-1,IF(H14820="Won",     IF(D14820="E/W",            G14820*(F14820-1)*0.5*1.25,    IF(D14820="place",   G14820*(F14820-1) *0.95,  G14820*(F14820-1) )),            IF(H14820="Placed",     (G14820*-0.5)  + (0.5*G14820*(F14820-1)*0.2),0)         ))</f>
        <v>-1</v>
      </c>
      <c r="J14820" s="18">
        <f t="shared" si="960"/>
        <v>1533.6600000000035</v>
      </c>
      <c r="K14820" s="19" t="str">
        <f t="shared" si="958"/>
        <v>Jan-18</v>
      </c>
      <c r="L14820" s="20">
        <f t="shared" si="961"/>
        <v>14593</v>
      </c>
      <c r="M14820" s="21">
        <f t="shared" si="959"/>
        <v>0.10509559377783893</v>
      </c>
    </row>
    <row r="14821" spans="1:13" x14ac:dyDescent="0.3">
      <c r="A14821" s="116">
        <v>43117</v>
      </c>
      <c r="B14821" s="90" t="s">
        <v>136</v>
      </c>
      <c r="C14821" s="103">
        <v>0.58680555555555558</v>
      </c>
      <c r="D14821" s="94" t="s">
        <v>31</v>
      </c>
      <c r="E14821" s="90" t="s">
        <v>4939</v>
      </c>
      <c r="F14821" s="115">
        <v>3</v>
      </c>
      <c r="G14821" s="92">
        <v>1</v>
      </c>
      <c r="H14821" s="90" t="s">
        <v>33</v>
      </c>
      <c r="I14821" s="77">
        <f>IF(H14821="Lost",G14821*-1,IF(H14821="Won",     IF(D14821="E/W",            G14821*(F14821-1)*0.5*1.25,    IF(D14821="place",   G14821*(F14821-1) *0.95,  G14821*(F14821-1) )),            IF(H14821="Placed",     (G14821*-0.5)  + (0.5*G14821*(F14821-1)*0.2),0)         ))</f>
        <v>-1</v>
      </c>
      <c r="J14821" s="18">
        <f t="shared" si="960"/>
        <v>1532.6600000000035</v>
      </c>
      <c r="K14821" s="19" t="str">
        <f t="shared" si="958"/>
        <v>Jan-18</v>
      </c>
      <c r="L14821" s="20">
        <f t="shared" si="961"/>
        <v>14594</v>
      </c>
      <c r="M14821" s="21">
        <f t="shared" si="959"/>
        <v>0.1050198711799372</v>
      </c>
    </row>
    <row r="14822" spans="1:13" x14ac:dyDescent="0.3">
      <c r="A14822" s="116">
        <v>43118</v>
      </c>
      <c r="B14822" s="90" t="s">
        <v>89</v>
      </c>
      <c r="C14822" s="103">
        <v>0.54166666666666663</v>
      </c>
      <c r="D14822" s="94" t="s">
        <v>31</v>
      </c>
      <c r="E14822" s="90" t="s">
        <v>4937</v>
      </c>
      <c r="F14822" s="115">
        <v>2.75</v>
      </c>
      <c r="G14822" s="92">
        <v>1</v>
      </c>
      <c r="H14822" s="90" t="s">
        <v>33</v>
      </c>
      <c r="I14822" s="77">
        <f>IF(H14822="Lost",G14822*-1,IF(H14822="Won",     IF(D14822="E/W",            G14822*(F14822-1)*0.5*1.25,    IF(D14822="place",   G14822*(F14822-1) *0.95,  G14822*(F14822-1) )),            IF(H14822="Placed",     (G14822*-0.5)  + (0.5*G14822*(F14822-1)*0.2),0)         ))</f>
        <v>-1</v>
      </c>
      <c r="J14822" s="18">
        <f t="shared" si="960"/>
        <v>1531.6600000000035</v>
      </c>
      <c r="K14822" s="19" t="str">
        <f t="shared" si="958"/>
        <v>Jan-18</v>
      </c>
      <c r="L14822" s="20">
        <f t="shared" si="961"/>
        <v>14595</v>
      </c>
      <c r="M14822" s="21">
        <f t="shared" si="959"/>
        <v>0.10494415895854768</v>
      </c>
    </row>
    <row r="14823" spans="1:13" x14ac:dyDescent="0.3">
      <c r="A14823" s="139">
        <v>43118</v>
      </c>
      <c r="B14823" s="131" t="s">
        <v>47</v>
      </c>
      <c r="C14823" s="132">
        <v>19</v>
      </c>
      <c r="D14823" s="94"/>
      <c r="E14823" s="131" t="s">
        <v>12137</v>
      </c>
      <c r="F14823" s="132">
        <v>5.5</v>
      </c>
      <c r="G14823" s="91">
        <v>1</v>
      </c>
      <c r="H14823" s="49" t="s">
        <v>11526</v>
      </c>
      <c r="I14823" s="65">
        <v>-1</v>
      </c>
      <c r="J14823" s="18">
        <f t="shared" si="960"/>
        <v>1530.6600000000035</v>
      </c>
      <c r="K14823" s="19" t="str">
        <f t="shared" si="958"/>
        <v>Jan-18</v>
      </c>
      <c r="L14823" s="20">
        <f t="shared" si="961"/>
        <v>14596</v>
      </c>
      <c r="M14823" s="21">
        <f t="shared" si="959"/>
        <v>0.10486845711153765</v>
      </c>
    </row>
    <row r="14824" spans="1:13" x14ac:dyDescent="0.3">
      <c r="A14824" s="139">
        <v>43118</v>
      </c>
      <c r="B14824" s="131" t="s">
        <v>47</v>
      </c>
      <c r="C14824" s="132">
        <v>21</v>
      </c>
      <c r="D14824" s="94"/>
      <c r="E14824" s="131" t="s">
        <v>12138</v>
      </c>
      <c r="F14824" s="132">
        <v>5.5</v>
      </c>
      <c r="G14824" s="91">
        <v>1</v>
      </c>
      <c r="H14824" s="49" t="s">
        <v>11526</v>
      </c>
      <c r="I14824" s="65">
        <v>-1</v>
      </c>
      <c r="J14824" s="18">
        <f t="shared" si="960"/>
        <v>1529.6600000000035</v>
      </c>
      <c r="K14824" s="19" t="str">
        <f t="shared" si="958"/>
        <v>Jan-18</v>
      </c>
      <c r="L14824" s="20">
        <f t="shared" si="961"/>
        <v>14597</v>
      </c>
      <c r="M14824" s="21">
        <f t="shared" si="959"/>
        <v>0.10479276563677492</v>
      </c>
    </row>
    <row r="14825" spans="1:13" x14ac:dyDescent="0.3">
      <c r="A14825" s="116">
        <v>43119</v>
      </c>
      <c r="B14825" s="90" t="s">
        <v>29</v>
      </c>
      <c r="C14825" s="103">
        <v>0.55902777777777779</v>
      </c>
      <c r="D14825" s="94" t="s">
        <v>31</v>
      </c>
      <c r="E14825" s="90" t="s">
        <v>4940</v>
      </c>
      <c r="F14825" s="115">
        <v>3.75</v>
      </c>
      <c r="G14825" s="92">
        <v>1</v>
      </c>
      <c r="H14825" s="90" t="s">
        <v>33</v>
      </c>
      <c r="I14825" s="77">
        <f>IF(H14825="Lost",G14825*-1,IF(H14825="Won",     IF(D14825="E/W",            G14825*(F14825-1)*0.5*1.25,    IF(D14825="place",   G14825*(F14825-1) *0.95,  G14825*(F14825-1) )),            IF(H14825="Placed",     (G14825*-0.5)  + (0.5*G14825*(F14825-1)*0.2),0)         ))</f>
        <v>-1</v>
      </c>
      <c r="J14825" s="18">
        <f t="shared" si="960"/>
        <v>1528.6600000000035</v>
      </c>
      <c r="K14825" s="19" t="str">
        <f t="shared" si="958"/>
        <v>Jan-18</v>
      </c>
      <c r="L14825" s="20">
        <f t="shared" si="961"/>
        <v>14598</v>
      </c>
      <c r="M14825" s="21">
        <f t="shared" si="959"/>
        <v>0.10471708453212793</v>
      </c>
    </row>
    <row r="14826" spans="1:13" x14ac:dyDescent="0.3">
      <c r="A14826" s="116">
        <v>43119</v>
      </c>
      <c r="B14826" s="90" t="s">
        <v>29</v>
      </c>
      <c r="C14826" s="103">
        <v>0.62847222222222221</v>
      </c>
      <c r="D14826" s="94" t="s">
        <v>31</v>
      </c>
      <c r="E14826" s="90" t="s">
        <v>4941</v>
      </c>
      <c r="F14826" s="115">
        <v>3.25</v>
      </c>
      <c r="G14826" s="92">
        <v>1</v>
      </c>
      <c r="H14826" s="90" t="s">
        <v>33</v>
      </c>
      <c r="I14826" s="77">
        <f>IF(H14826="Lost",G14826*-1,IF(H14826="Won",     IF(D14826="E/W",            G14826*(F14826-1)*0.5*1.25,    IF(D14826="place",   G14826*(F14826-1) *0.95,  G14826*(F14826-1) )),            IF(H14826="Placed",     (G14826*-0.5)  + (0.5*G14826*(F14826-1)*0.2),0)         ))</f>
        <v>-1</v>
      </c>
      <c r="J14826" s="18">
        <f t="shared" si="960"/>
        <v>1527.6600000000035</v>
      </c>
      <c r="K14826" s="19" t="str">
        <f t="shared" si="958"/>
        <v>Jan-18</v>
      </c>
      <c r="L14826" s="20">
        <f t="shared" si="961"/>
        <v>14599</v>
      </c>
      <c r="M14826" s="21">
        <f t="shared" si="959"/>
        <v>0.10464141379546568</v>
      </c>
    </row>
    <row r="14827" spans="1:13" x14ac:dyDescent="0.3">
      <c r="A14827" s="139">
        <v>43119</v>
      </c>
      <c r="B14827" s="131" t="s">
        <v>97</v>
      </c>
      <c r="C14827" s="140">
        <v>13.15</v>
      </c>
      <c r="D14827" s="94"/>
      <c r="E14827" s="131" t="s">
        <v>12139</v>
      </c>
      <c r="F14827" s="140">
        <v>6</v>
      </c>
      <c r="G14827" s="91">
        <v>1</v>
      </c>
      <c r="H14827" s="49" t="s">
        <v>11437</v>
      </c>
      <c r="I14827" s="65">
        <v>-1</v>
      </c>
      <c r="J14827" s="18">
        <f t="shared" si="960"/>
        <v>1526.6600000000035</v>
      </c>
      <c r="K14827" s="19" t="str">
        <f t="shared" si="958"/>
        <v>Jan-18</v>
      </c>
      <c r="L14827" s="20">
        <f t="shared" si="961"/>
        <v>14600</v>
      </c>
      <c r="M14827" s="21">
        <f t="shared" si="959"/>
        <v>0.10456575342465778</v>
      </c>
    </row>
    <row r="14828" spans="1:13" x14ac:dyDescent="0.3">
      <c r="A14828" s="139">
        <v>43119</v>
      </c>
      <c r="B14828" s="131" t="s">
        <v>137</v>
      </c>
      <c r="C14828" s="132">
        <v>19.45</v>
      </c>
      <c r="D14828" s="94"/>
      <c r="E14828" s="131" t="s">
        <v>12045</v>
      </c>
      <c r="F14828" s="132">
        <v>5.5</v>
      </c>
      <c r="G14828" s="91">
        <v>1</v>
      </c>
      <c r="H14828" s="49" t="s">
        <v>11526</v>
      </c>
      <c r="I14828" s="65">
        <v>-1</v>
      </c>
      <c r="J14828" s="18">
        <f t="shared" si="960"/>
        <v>1525.6600000000035</v>
      </c>
      <c r="K14828" s="19" t="str">
        <f t="shared" si="958"/>
        <v>Jan-18</v>
      </c>
      <c r="L14828" s="20">
        <f t="shared" si="961"/>
        <v>14601</v>
      </c>
      <c r="M14828" s="21">
        <f t="shared" si="959"/>
        <v>0.10449010341757438</v>
      </c>
    </row>
    <row r="14829" spans="1:13" x14ac:dyDescent="0.3">
      <c r="A14829" s="116">
        <v>43120</v>
      </c>
      <c r="B14829" s="90" t="s">
        <v>29</v>
      </c>
      <c r="C14829" s="103">
        <v>0.51388888888888895</v>
      </c>
      <c r="D14829" s="94" t="s">
        <v>31</v>
      </c>
      <c r="E14829" s="90" t="s">
        <v>4942</v>
      </c>
      <c r="F14829" s="115">
        <v>3.25</v>
      </c>
      <c r="G14829" s="92">
        <v>1</v>
      </c>
      <c r="H14829" s="90" t="s">
        <v>33</v>
      </c>
      <c r="I14829" s="77">
        <f>IF(H14829="Lost",G14829*-1,IF(H14829="Won",     IF(D14829="E/W",            G14829*(F14829-1)*0.5*1.25,    IF(D14829="place",   G14829*(F14829-1) *0.95,  G14829*(F14829-1) )),            IF(H14829="Placed",     (G14829*-0.5)  + (0.5*G14829*(F14829-1)*0.2),0)         ))</f>
        <v>-1</v>
      </c>
      <c r="J14829" s="18">
        <f t="shared" si="960"/>
        <v>1524.6600000000035</v>
      </c>
      <c r="K14829" s="19" t="str">
        <f t="shared" si="958"/>
        <v>Jan-18</v>
      </c>
      <c r="L14829" s="20">
        <f t="shared" si="961"/>
        <v>14602</v>
      </c>
      <c r="M14829" s="21">
        <f t="shared" si="959"/>
        <v>0.10441446377208626</v>
      </c>
    </row>
    <row r="14830" spans="1:13" x14ac:dyDescent="0.3">
      <c r="A14830" s="116">
        <v>43120</v>
      </c>
      <c r="B14830" s="90" t="s">
        <v>29</v>
      </c>
      <c r="C14830" s="103">
        <v>0.53472222222222221</v>
      </c>
      <c r="D14830" s="94" t="s">
        <v>31</v>
      </c>
      <c r="E14830" s="90" t="s">
        <v>4943</v>
      </c>
      <c r="F14830" s="115">
        <v>3.75</v>
      </c>
      <c r="G14830" s="93">
        <v>1</v>
      </c>
      <c r="H14830" s="90" t="s">
        <v>33</v>
      </c>
      <c r="I14830" s="77">
        <f>IF(H14830="Lost",G14830*-1,IF(H14830="Won",     IF(D14830="E/W",            G14830*(F14830-1)*0.5*1.25,    IF(D14830="place",   G14830*(F14830-1) *0.95,  G14830*(F14830-1) )),            IF(H14830="Placed",     (G14830*-0.5)  + (0.5*G14830*(F14830-1)*0.2),0)         ))</f>
        <v>-1</v>
      </c>
      <c r="J14830" s="18">
        <f t="shared" si="960"/>
        <v>1523.6600000000035</v>
      </c>
      <c r="K14830" s="19" t="str">
        <f t="shared" si="958"/>
        <v>Jan-18</v>
      </c>
      <c r="L14830" s="20">
        <f t="shared" si="961"/>
        <v>14603</v>
      </c>
      <c r="M14830" s="21">
        <f t="shared" si="959"/>
        <v>0.10433883448606475</v>
      </c>
    </row>
    <row r="14831" spans="1:13" x14ac:dyDescent="0.3">
      <c r="A14831" s="116">
        <v>43120</v>
      </c>
      <c r="B14831" s="90" t="s">
        <v>29</v>
      </c>
      <c r="C14831" s="103">
        <v>0.63194444444444442</v>
      </c>
      <c r="D14831" s="94" t="s">
        <v>31</v>
      </c>
      <c r="E14831" s="90" t="s">
        <v>4944</v>
      </c>
      <c r="F14831" s="115">
        <v>2.88</v>
      </c>
      <c r="G14831" s="92">
        <v>1</v>
      </c>
      <c r="H14831" s="90" t="s">
        <v>33</v>
      </c>
      <c r="I14831" s="77">
        <f>IF(H14831="Lost",G14831*-1,IF(H14831="Won",     IF(D14831="E/W",            G14831*(F14831-1)*0.5*1.25,    IF(D14831="place",   G14831*(F14831-1) *0.95,  G14831*(F14831-1) )),            IF(H14831="Placed",     (G14831*-0.5)  + (0.5*G14831*(F14831-1)*0.2),0)         ))</f>
        <v>-1</v>
      </c>
      <c r="J14831" s="18">
        <f t="shared" si="960"/>
        <v>1522.6600000000035</v>
      </c>
      <c r="K14831" s="19" t="str">
        <f t="shared" si="958"/>
        <v>Jan-18</v>
      </c>
      <c r="L14831" s="20">
        <f t="shared" si="961"/>
        <v>14604</v>
      </c>
      <c r="M14831" s="21">
        <f t="shared" si="959"/>
        <v>0.10426321555738177</v>
      </c>
    </row>
    <row r="14832" spans="1:13" x14ac:dyDescent="0.3">
      <c r="A14832" s="139">
        <v>43120</v>
      </c>
      <c r="B14832" s="131" t="s">
        <v>29</v>
      </c>
      <c r="C14832" s="140">
        <v>12.2</v>
      </c>
      <c r="D14832" s="94"/>
      <c r="E14832" s="131" t="s">
        <v>12140</v>
      </c>
      <c r="F14832" s="140">
        <v>6</v>
      </c>
      <c r="G14832" s="91">
        <v>1</v>
      </c>
      <c r="H14832" s="49">
        <v>5</v>
      </c>
      <c r="I14832" s="65">
        <v>-1</v>
      </c>
      <c r="J14832" s="18">
        <f t="shared" si="960"/>
        <v>1521.6600000000035</v>
      </c>
      <c r="K14832" s="19" t="str">
        <f t="shared" si="958"/>
        <v>Jan-18</v>
      </c>
      <c r="L14832" s="20">
        <f t="shared" si="961"/>
        <v>14605</v>
      </c>
      <c r="M14832" s="21">
        <f t="shared" si="959"/>
        <v>0.10418760698390986</v>
      </c>
    </row>
    <row r="14833" spans="1:13" x14ac:dyDescent="0.3">
      <c r="A14833" s="139">
        <v>43120</v>
      </c>
      <c r="B14833" s="131" t="s">
        <v>35</v>
      </c>
      <c r="C14833" s="140">
        <v>12.55</v>
      </c>
      <c r="D14833" s="94"/>
      <c r="E14833" s="131" t="s">
        <v>12142</v>
      </c>
      <c r="F14833" s="140">
        <v>5.5</v>
      </c>
      <c r="G14833" s="91">
        <v>1</v>
      </c>
      <c r="H14833" s="49">
        <v>1</v>
      </c>
      <c r="I14833" s="65">
        <v>4.5</v>
      </c>
      <c r="J14833" s="18">
        <f t="shared" si="960"/>
        <v>1526.1600000000035</v>
      </c>
      <c r="K14833" s="19" t="str">
        <f t="shared" si="958"/>
        <v>Jan-18</v>
      </c>
      <c r="L14833" s="20">
        <f t="shared" si="961"/>
        <v>14606</v>
      </c>
      <c r="M14833" s="21">
        <f t="shared" si="959"/>
        <v>0.10448856634259918</v>
      </c>
    </row>
    <row r="14834" spans="1:13" x14ac:dyDescent="0.3">
      <c r="A14834" s="139">
        <v>43120</v>
      </c>
      <c r="B14834" s="131" t="s">
        <v>58</v>
      </c>
      <c r="C14834" s="140">
        <v>13.15</v>
      </c>
      <c r="D14834" s="94"/>
      <c r="E14834" s="131" t="s">
        <v>12141</v>
      </c>
      <c r="F14834" s="140">
        <v>5.5</v>
      </c>
      <c r="G14834" s="91">
        <v>1</v>
      </c>
      <c r="H14834" s="49">
        <v>4</v>
      </c>
      <c r="I14834" s="65">
        <v>-1</v>
      </c>
      <c r="J14834" s="18">
        <f t="shared" si="960"/>
        <v>1525.1600000000035</v>
      </c>
      <c r="K14834" s="19" t="str">
        <f t="shared" si="958"/>
        <v>Jan-18</v>
      </c>
      <c r="L14834" s="20">
        <f t="shared" si="961"/>
        <v>14607</v>
      </c>
      <c r="M14834" s="21">
        <f t="shared" si="959"/>
        <v>0.10441295269391411</v>
      </c>
    </row>
    <row r="14835" spans="1:13" x14ac:dyDescent="0.3">
      <c r="A14835" s="139">
        <v>43120</v>
      </c>
      <c r="B14835" s="131" t="s">
        <v>35</v>
      </c>
      <c r="C14835" s="140">
        <v>15.45</v>
      </c>
      <c r="D14835" s="94"/>
      <c r="E14835" s="131" t="s">
        <v>5065</v>
      </c>
      <c r="F14835" s="140">
        <v>5.5</v>
      </c>
      <c r="G14835" s="91">
        <v>1</v>
      </c>
      <c r="H14835" s="49">
        <v>4</v>
      </c>
      <c r="I14835" s="65">
        <v>-1</v>
      </c>
      <c r="J14835" s="18">
        <f t="shared" si="960"/>
        <v>1524.1600000000035</v>
      </c>
      <c r="K14835" s="19" t="str">
        <f t="shared" si="958"/>
        <v>Jan-18</v>
      </c>
      <c r="L14835" s="20">
        <f t="shared" si="961"/>
        <v>14608</v>
      </c>
      <c r="M14835" s="21">
        <f t="shared" si="959"/>
        <v>0.1043373493975906</v>
      </c>
    </row>
    <row r="14836" spans="1:13" x14ac:dyDescent="0.3">
      <c r="A14836" s="139">
        <v>43120</v>
      </c>
      <c r="B14836" s="131" t="s">
        <v>47</v>
      </c>
      <c r="C14836" s="132">
        <v>18.149999999999999</v>
      </c>
      <c r="D14836" s="94"/>
      <c r="E14836" s="131" t="s">
        <v>12143</v>
      </c>
      <c r="F14836" s="132">
        <v>6</v>
      </c>
      <c r="G14836" s="35">
        <v>1</v>
      </c>
      <c r="H14836" s="49" t="s">
        <v>6518</v>
      </c>
      <c r="I14836" s="65">
        <v>-1</v>
      </c>
      <c r="J14836" s="18">
        <f t="shared" si="960"/>
        <v>1523.1600000000035</v>
      </c>
      <c r="K14836" s="19" t="str">
        <f t="shared" si="958"/>
        <v>Jan-18</v>
      </c>
      <c r="L14836" s="20">
        <f t="shared" si="961"/>
        <v>14609</v>
      </c>
      <c r="M14836" s="21">
        <f t="shared" si="959"/>
        <v>0.10426175645150274</v>
      </c>
    </row>
    <row r="14837" spans="1:13" x14ac:dyDescent="0.3">
      <c r="A14837" s="116">
        <v>43122</v>
      </c>
      <c r="B14837" s="90" t="s">
        <v>79</v>
      </c>
      <c r="C14837" s="103">
        <v>0.62152777777777779</v>
      </c>
      <c r="D14837" s="94" t="s">
        <v>31</v>
      </c>
      <c r="E14837" s="90" t="s">
        <v>4945</v>
      </c>
      <c r="F14837" s="115">
        <v>3.25</v>
      </c>
      <c r="G14837" s="92">
        <v>1</v>
      </c>
      <c r="H14837" s="90" t="s">
        <v>33</v>
      </c>
      <c r="I14837" s="77">
        <f>IF(H14837="Lost",G14837*-1,IF(H14837="Won",     IF(D14837="E/W",            G14837*(F14837-1)*0.5*1.25,    IF(D14837="place",   G14837*(F14837-1) *0.95,  G14837*(F14837-1) )),            IF(H14837="Placed",     (G14837*-0.5)  + (0.5*G14837*(F14837-1)*0.2),0)         ))</f>
        <v>-1</v>
      </c>
      <c r="J14837" s="18">
        <f t="shared" si="960"/>
        <v>1522.1600000000035</v>
      </c>
      <c r="K14837" s="19" t="str">
        <f t="shared" si="958"/>
        <v>Jan-18</v>
      </c>
      <c r="L14837" s="20">
        <f t="shared" si="961"/>
        <v>14610</v>
      </c>
      <c r="M14837" s="21">
        <f t="shared" si="959"/>
        <v>0.10418617385352522</v>
      </c>
    </row>
    <row r="14838" spans="1:13" x14ac:dyDescent="0.3">
      <c r="A14838" s="116">
        <v>43122</v>
      </c>
      <c r="B14838" s="90" t="s">
        <v>79</v>
      </c>
      <c r="C14838" s="103">
        <v>0.66319444444444442</v>
      </c>
      <c r="D14838" s="94" t="s">
        <v>31</v>
      </c>
      <c r="E14838" s="90" t="s">
        <v>4946</v>
      </c>
      <c r="F14838" s="115">
        <v>3</v>
      </c>
      <c r="G14838" s="92">
        <v>1</v>
      </c>
      <c r="H14838" s="90" t="s">
        <v>42</v>
      </c>
      <c r="I14838" s="77">
        <f>IF(H14838="Lost",G14838*-1,IF(H14838="Won",     IF(D14838="E/W",            G14838*(F14838-1)*0.5*1.25,    IF(D14838="place",   G14838*(F14838-1) *0.95,  G14838*(F14838-1) )),            IF(H14838="Placed",     (G14838*-0.5)  + (0.5*G14838*(F14838-1)*0.2),0)         ))</f>
        <v>2</v>
      </c>
      <c r="J14838" s="18">
        <f t="shared" si="960"/>
        <v>1524.1600000000035</v>
      </c>
      <c r="K14838" s="19" t="str">
        <f t="shared" si="958"/>
        <v>Jan-18</v>
      </c>
      <c r="L14838" s="20">
        <f t="shared" si="961"/>
        <v>14611</v>
      </c>
      <c r="M14838" s="21">
        <f t="shared" si="959"/>
        <v>0.10431592635685466</v>
      </c>
    </row>
    <row r="14839" spans="1:13" x14ac:dyDescent="0.3">
      <c r="A14839" s="139">
        <v>43123</v>
      </c>
      <c r="B14839" s="131" t="s">
        <v>30</v>
      </c>
      <c r="C14839" s="132">
        <v>15.05</v>
      </c>
      <c r="D14839" s="94"/>
      <c r="E14839" s="131" t="s">
        <v>12144</v>
      </c>
      <c r="F14839" s="140">
        <v>5.5</v>
      </c>
      <c r="G14839" s="95">
        <v>1</v>
      </c>
      <c r="H14839" s="49">
        <v>1</v>
      </c>
      <c r="I14839" s="65">
        <v>4.5</v>
      </c>
      <c r="J14839" s="18">
        <f t="shared" si="960"/>
        <v>1528.6600000000035</v>
      </c>
      <c r="K14839" s="19" t="str">
        <f t="shared" si="958"/>
        <v>Jan-18</v>
      </c>
      <c r="L14839" s="20">
        <f t="shared" si="961"/>
        <v>14612</v>
      </c>
      <c r="M14839" s="21">
        <f t="shared" si="959"/>
        <v>0.10461675335340839</v>
      </c>
    </row>
    <row r="14840" spans="1:13" x14ac:dyDescent="0.3">
      <c r="A14840" s="139">
        <v>43124</v>
      </c>
      <c r="B14840" s="131" t="s">
        <v>61</v>
      </c>
      <c r="C14840" s="132">
        <v>15</v>
      </c>
      <c r="D14840" s="94"/>
      <c r="E14840" s="131" t="s">
        <v>12145</v>
      </c>
      <c r="F14840" s="140">
        <v>4.5</v>
      </c>
      <c r="G14840" s="95">
        <v>1</v>
      </c>
      <c r="H14840" s="49">
        <v>1</v>
      </c>
      <c r="I14840" s="65">
        <v>3.5</v>
      </c>
      <c r="J14840" s="18">
        <f t="shared" si="960"/>
        <v>1532.1600000000035</v>
      </c>
      <c r="K14840" s="19" t="str">
        <f t="shared" si="958"/>
        <v>Jan-18</v>
      </c>
      <c r="L14840" s="20">
        <f t="shared" si="961"/>
        <v>14613</v>
      </c>
      <c r="M14840" s="21">
        <f t="shared" si="959"/>
        <v>0.10484910695955679</v>
      </c>
    </row>
    <row r="14841" spans="1:13" x14ac:dyDescent="0.3">
      <c r="A14841" s="139">
        <v>43124</v>
      </c>
      <c r="B14841" s="131" t="s">
        <v>43</v>
      </c>
      <c r="C14841" s="132">
        <v>17.45</v>
      </c>
      <c r="D14841" s="94"/>
      <c r="E14841" s="131" t="s">
        <v>5783</v>
      </c>
      <c r="F14841" s="132">
        <v>5.5</v>
      </c>
      <c r="G14841" s="91">
        <v>1</v>
      </c>
      <c r="H14841" s="49" t="s">
        <v>11526</v>
      </c>
      <c r="I14841" s="65">
        <v>-1</v>
      </c>
      <c r="J14841" s="18">
        <f t="shared" si="960"/>
        <v>1531.1600000000035</v>
      </c>
      <c r="K14841" s="19" t="str">
        <f t="shared" si="958"/>
        <v>Jan-18</v>
      </c>
      <c r="L14841" s="20">
        <f t="shared" si="961"/>
        <v>14614</v>
      </c>
      <c r="M14841" s="21">
        <f t="shared" si="959"/>
        <v>0.10477350485835524</v>
      </c>
    </row>
    <row r="14842" spans="1:13" x14ac:dyDescent="0.3">
      <c r="A14842" s="116">
        <v>43125</v>
      </c>
      <c r="B14842" s="90" t="s">
        <v>127</v>
      </c>
      <c r="C14842" s="103">
        <v>0.57291666666666663</v>
      </c>
      <c r="D14842" s="94" t="s">
        <v>31</v>
      </c>
      <c r="E14842" s="90" t="s">
        <v>4947</v>
      </c>
      <c r="F14842" s="115">
        <v>3</v>
      </c>
      <c r="G14842" s="92">
        <v>1</v>
      </c>
      <c r="H14842" s="90" t="s">
        <v>42</v>
      </c>
      <c r="I14842" s="77">
        <f>IF(H14842="Lost",G14842*-1,IF(H14842="Won",     IF(D14842="E/W",            G14842*(F14842-1)*0.5*1.25,    IF(D14842="place",   G14842*(F14842-1) *0.95,  G14842*(F14842-1) )),            IF(H14842="Placed",     (G14842*-0.5)  + (0.5*G14842*(F14842-1)*0.2),0)         ))</f>
        <v>2</v>
      </c>
      <c r="J14842" s="18">
        <f t="shared" si="960"/>
        <v>1533.1600000000035</v>
      </c>
      <c r="K14842" s="19" t="str">
        <f t="shared" si="958"/>
        <v>Jan-18</v>
      </c>
      <c r="L14842" s="20">
        <f t="shared" si="961"/>
        <v>14615</v>
      </c>
      <c r="M14842" s="21">
        <f t="shared" si="959"/>
        <v>0.10490318166267558</v>
      </c>
    </row>
    <row r="14843" spans="1:13" x14ac:dyDescent="0.3">
      <c r="A14843" s="116">
        <v>43125</v>
      </c>
      <c r="B14843" s="90" t="s">
        <v>85</v>
      </c>
      <c r="C14843" s="103">
        <v>0.63194444444444442</v>
      </c>
      <c r="D14843" s="94" t="s">
        <v>31</v>
      </c>
      <c r="E14843" s="90" t="s">
        <v>4948</v>
      </c>
      <c r="F14843" s="115">
        <v>3.25</v>
      </c>
      <c r="G14843" s="92">
        <v>1</v>
      </c>
      <c r="H14843" s="90" t="s">
        <v>42</v>
      </c>
      <c r="I14843" s="77">
        <f>IF(H14843="Lost",G14843*-1,IF(H14843="Won",     IF(D14843="E/W",            G14843*(F14843-1)*0.5*1.25,    IF(D14843="place",   G14843*(F14843-1) *0.95,  G14843*(F14843-1) )),            IF(H14843="Placed",     (G14843*-0.5)  + (0.5*G14843*(F14843-1)*0.2),0)         ))</f>
        <v>2.25</v>
      </c>
      <c r="J14843" s="18">
        <f t="shared" si="960"/>
        <v>1535.4100000000035</v>
      </c>
      <c r="K14843" s="19" t="str">
        <f t="shared" si="958"/>
        <v>Jan-18</v>
      </c>
      <c r="L14843" s="20">
        <f t="shared" si="961"/>
        <v>14616</v>
      </c>
      <c r="M14843" s="21">
        <f t="shared" si="959"/>
        <v>0.10504994526546274</v>
      </c>
    </row>
    <row r="14844" spans="1:13" x14ac:dyDescent="0.3">
      <c r="A14844" s="139">
        <v>43125</v>
      </c>
      <c r="B14844" s="131" t="s">
        <v>85</v>
      </c>
      <c r="C14844" s="132">
        <v>12.55</v>
      </c>
      <c r="D14844" s="94"/>
      <c r="E14844" s="131" t="s">
        <v>11792</v>
      </c>
      <c r="F14844" s="140">
        <v>6</v>
      </c>
      <c r="G14844" s="95">
        <v>1</v>
      </c>
      <c r="H14844" s="49">
        <v>1</v>
      </c>
      <c r="I14844" s="65">
        <v>5</v>
      </c>
      <c r="J14844" s="18">
        <f t="shared" si="960"/>
        <v>1540.4100000000035</v>
      </c>
      <c r="K14844" s="19" t="str">
        <f t="shared" si="958"/>
        <v>Jan-18</v>
      </c>
      <c r="L14844" s="20">
        <f t="shared" si="961"/>
        <v>14617</v>
      </c>
      <c r="M14844" s="21">
        <f t="shared" si="959"/>
        <v>0.10538482588766529</v>
      </c>
    </row>
    <row r="14845" spans="1:13" x14ac:dyDescent="0.3">
      <c r="A14845" s="139">
        <v>43125</v>
      </c>
      <c r="B14845" s="131" t="s">
        <v>30</v>
      </c>
      <c r="C14845" s="132">
        <v>13.05</v>
      </c>
      <c r="D14845" s="94"/>
      <c r="E14845" s="131" t="s">
        <v>1267</v>
      </c>
      <c r="F14845" s="140">
        <v>6</v>
      </c>
      <c r="G14845" s="95">
        <v>1</v>
      </c>
      <c r="H14845" s="49">
        <v>8</v>
      </c>
      <c r="I14845" s="65">
        <v>-1</v>
      </c>
      <c r="J14845" s="18">
        <f t="shared" si="960"/>
        <v>1539.4100000000035</v>
      </c>
      <c r="K14845" s="19" t="str">
        <f t="shared" si="958"/>
        <v>Jan-18</v>
      </c>
      <c r="L14845" s="20">
        <f t="shared" si="961"/>
        <v>14618</v>
      </c>
      <c r="M14845" s="21">
        <f t="shared" si="959"/>
        <v>0.10530920782596823</v>
      </c>
    </row>
    <row r="14846" spans="1:13" x14ac:dyDescent="0.3">
      <c r="A14846" s="139">
        <v>43125</v>
      </c>
      <c r="B14846" s="131" t="s">
        <v>85</v>
      </c>
      <c r="C14846" s="132">
        <v>14</v>
      </c>
      <c r="D14846" s="94"/>
      <c r="E14846" s="131" t="s">
        <v>11132</v>
      </c>
      <c r="F14846" s="140">
        <v>4.33</v>
      </c>
      <c r="G14846" s="95">
        <v>1</v>
      </c>
      <c r="H14846" s="49">
        <v>5</v>
      </c>
      <c r="I14846" s="65">
        <v>-1</v>
      </c>
      <c r="J14846" s="18">
        <f t="shared" si="960"/>
        <v>1538.4100000000035</v>
      </c>
      <c r="K14846" s="19" t="str">
        <f t="shared" si="958"/>
        <v>Jan-18</v>
      </c>
      <c r="L14846" s="20">
        <f t="shared" si="961"/>
        <v>14619</v>
      </c>
      <c r="M14846" s="21">
        <f t="shared" si="959"/>
        <v>0.10523360010944685</v>
      </c>
    </row>
    <row r="14847" spans="1:13" x14ac:dyDescent="0.3">
      <c r="A14847" s="139">
        <v>43125</v>
      </c>
      <c r="B14847" s="131" t="s">
        <v>85</v>
      </c>
      <c r="C14847" s="132">
        <v>15.1</v>
      </c>
      <c r="D14847" s="94"/>
      <c r="E14847" s="131" t="s">
        <v>2586</v>
      </c>
      <c r="F14847" s="140">
        <v>4.33</v>
      </c>
      <c r="G14847" s="95">
        <v>1</v>
      </c>
      <c r="H14847" s="49" t="s">
        <v>11446</v>
      </c>
      <c r="I14847" s="65">
        <v>-1</v>
      </c>
      <c r="J14847" s="18">
        <f t="shared" si="960"/>
        <v>1537.4100000000035</v>
      </c>
      <c r="K14847" s="19" t="str">
        <f t="shared" si="958"/>
        <v>Jan-18</v>
      </c>
      <c r="L14847" s="20">
        <f t="shared" si="961"/>
        <v>14620</v>
      </c>
      <c r="M14847" s="21">
        <f t="shared" si="959"/>
        <v>0.10515800273597835</v>
      </c>
    </row>
    <row r="14848" spans="1:13" x14ac:dyDescent="0.3">
      <c r="A14848" s="139">
        <v>43125</v>
      </c>
      <c r="B14848" s="131" t="s">
        <v>85</v>
      </c>
      <c r="C14848" s="132">
        <v>15.45</v>
      </c>
      <c r="D14848" s="94"/>
      <c r="E14848" s="131" t="s">
        <v>12146</v>
      </c>
      <c r="F14848" s="140">
        <v>4.5</v>
      </c>
      <c r="G14848" s="95">
        <v>1</v>
      </c>
      <c r="H14848" s="49">
        <v>1</v>
      </c>
      <c r="I14848" s="65">
        <v>3.5</v>
      </c>
      <c r="J14848" s="18">
        <f t="shared" si="960"/>
        <v>1540.9100000000035</v>
      </c>
      <c r="K14848" s="19" t="str">
        <f t="shared" si="958"/>
        <v>Jan-18</v>
      </c>
      <c r="L14848" s="20">
        <f t="shared" si="961"/>
        <v>14621</v>
      </c>
      <c r="M14848" s="21">
        <f t="shared" si="959"/>
        <v>0.10539019218931697</v>
      </c>
    </row>
    <row r="14849" spans="1:13" x14ac:dyDescent="0.3">
      <c r="A14849" s="139">
        <v>43125</v>
      </c>
      <c r="B14849" s="131" t="s">
        <v>47</v>
      </c>
      <c r="C14849" s="132">
        <v>17.55</v>
      </c>
      <c r="D14849" s="94"/>
      <c r="E14849" s="131" t="s">
        <v>12147</v>
      </c>
      <c r="F14849" s="132">
        <v>6</v>
      </c>
      <c r="G14849" s="91">
        <v>1</v>
      </c>
      <c r="H14849" s="49" t="s">
        <v>11526</v>
      </c>
      <c r="I14849" s="65">
        <v>-1</v>
      </c>
      <c r="J14849" s="18">
        <f t="shared" si="960"/>
        <v>1539.9100000000035</v>
      </c>
      <c r="K14849" s="19" t="str">
        <f t="shared" si="958"/>
        <v>Jan-18</v>
      </c>
      <c r="L14849" s="20">
        <f t="shared" si="961"/>
        <v>14622</v>
      </c>
      <c r="M14849" s="21">
        <f t="shared" si="959"/>
        <v>0.10531459444672435</v>
      </c>
    </row>
    <row r="14850" spans="1:13" x14ac:dyDescent="0.3">
      <c r="A14850" s="139">
        <v>43125</v>
      </c>
      <c r="B14850" s="131" t="s">
        <v>47</v>
      </c>
      <c r="C14850" s="132">
        <v>21</v>
      </c>
      <c r="D14850" s="94"/>
      <c r="E14850" s="131" t="s">
        <v>12148</v>
      </c>
      <c r="F14850" s="132">
        <v>5</v>
      </c>
      <c r="G14850" s="91">
        <v>1</v>
      </c>
      <c r="H14850" s="49" t="s">
        <v>11526</v>
      </c>
      <c r="I14850" s="65">
        <v>-1</v>
      </c>
      <c r="J14850" s="18">
        <f t="shared" si="960"/>
        <v>1538.9100000000035</v>
      </c>
      <c r="K14850" s="19" t="str">
        <f t="shared" ref="K14850:K14913" si="962">TEXT(A14850,"MMM-yy")</f>
        <v>Jan-18</v>
      </c>
      <c r="L14850" s="20">
        <f t="shared" si="961"/>
        <v>14623</v>
      </c>
      <c r="M14850" s="21">
        <f t="shared" ref="M14850:M14913" si="963">J14850/L14850</f>
        <v>0.10523900704369853</v>
      </c>
    </row>
    <row r="14851" spans="1:13" x14ac:dyDescent="0.3">
      <c r="A14851" s="116">
        <v>43126</v>
      </c>
      <c r="B14851" s="90" t="s">
        <v>44</v>
      </c>
      <c r="C14851" s="103">
        <v>0.57986111111111105</v>
      </c>
      <c r="D14851" s="94" t="s">
        <v>31</v>
      </c>
      <c r="E14851" s="90" t="s">
        <v>4949</v>
      </c>
      <c r="F14851" s="115">
        <v>3.5</v>
      </c>
      <c r="G14851" s="92">
        <v>1</v>
      </c>
      <c r="H14851" s="90" t="s">
        <v>42</v>
      </c>
      <c r="I14851" s="77">
        <f>IF(H14851="Lost",G14851*-1,IF(H14851="Won",     IF(D14851="E/W",            G14851*(F14851-1)*0.5*1.25,    IF(D14851="place",   G14851*(F14851-1) *0.95,  G14851*(F14851-1) )),            IF(H14851="Placed",     (G14851*-0.5)  + (0.5*G14851*(F14851-1)*0.2),0)         ))</f>
        <v>2.5</v>
      </c>
      <c r="J14851" s="18">
        <f t="shared" ref="J14851:J14914" si="964">J14850+I14851</f>
        <v>1541.4100000000035</v>
      </c>
      <c r="K14851" s="19" t="str">
        <f t="shared" si="962"/>
        <v>Jan-18</v>
      </c>
      <c r="L14851" s="20">
        <f t="shared" ref="L14851:L14914" si="965">L14850+G14851</f>
        <v>14624</v>
      </c>
      <c r="M14851" s="21">
        <f t="shared" si="963"/>
        <v>0.10540276258205714</v>
      </c>
    </row>
    <row r="14852" spans="1:13" x14ac:dyDescent="0.3">
      <c r="A14852" s="116">
        <v>43126</v>
      </c>
      <c r="B14852" s="90" t="s">
        <v>44</v>
      </c>
      <c r="C14852" s="103">
        <v>0.67361111111111116</v>
      </c>
      <c r="D14852" s="94" t="s">
        <v>31</v>
      </c>
      <c r="E14852" s="90" t="s">
        <v>4950</v>
      </c>
      <c r="F14852" s="115">
        <v>4</v>
      </c>
      <c r="G14852" s="92">
        <v>1</v>
      </c>
      <c r="H14852" s="90" t="s">
        <v>33</v>
      </c>
      <c r="I14852" s="77">
        <f>IF(H14852="Lost",G14852*-1,IF(H14852="Won",     IF(D14852="E/W",            G14852*(F14852-1)*0.5*1.25,    IF(D14852="place",   G14852*(F14852-1) *0.95,  G14852*(F14852-1) )),            IF(H14852="Placed",     (G14852*-0.5)  + (0.5*G14852*(F14852-1)*0.2),0)         ))</f>
        <v>-1</v>
      </c>
      <c r="J14852" s="18">
        <f t="shared" si="964"/>
        <v>1540.4100000000035</v>
      </c>
      <c r="K14852" s="19" t="str">
        <f t="shared" si="962"/>
        <v>Jan-18</v>
      </c>
      <c r="L14852" s="20">
        <f t="shared" si="965"/>
        <v>14625</v>
      </c>
      <c r="M14852" s="21">
        <f t="shared" si="963"/>
        <v>0.10532717948717972</v>
      </c>
    </row>
    <row r="14853" spans="1:13" x14ac:dyDescent="0.3">
      <c r="A14853" s="139">
        <v>43126</v>
      </c>
      <c r="B14853" s="131" t="s">
        <v>44</v>
      </c>
      <c r="C14853" s="132">
        <v>12.5</v>
      </c>
      <c r="D14853" s="94"/>
      <c r="E14853" s="131" t="s">
        <v>11398</v>
      </c>
      <c r="F14853" s="140">
        <v>6</v>
      </c>
      <c r="G14853" s="95">
        <v>1</v>
      </c>
      <c r="H14853" s="49">
        <v>5</v>
      </c>
      <c r="I14853" s="65">
        <v>-1</v>
      </c>
      <c r="J14853" s="18">
        <f t="shared" si="964"/>
        <v>1539.4100000000035</v>
      </c>
      <c r="K14853" s="19" t="str">
        <f t="shared" si="962"/>
        <v>Jan-18</v>
      </c>
      <c r="L14853" s="20">
        <f t="shared" si="965"/>
        <v>14626</v>
      </c>
      <c r="M14853" s="21">
        <f t="shared" si="963"/>
        <v>0.10525160672774535</v>
      </c>
    </row>
    <row r="14854" spans="1:13" x14ac:dyDescent="0.3">
      <c r="A14854" s="139">
        <v>43126</v>
      </c>
      <c r="B14854" s="131" t="s">
        <v>44</v>
      </c>
      <c r="C14854" s="132">
        <v>13.25</v>
      </c>
      <c r="D14854" s="94"/>
      <c r="E14854" s="131" t="s">
        <v>12149</v>
      </c>
      <c r="F14854" s="140">
        <v>4.33</v>
      </c>
      <c r="G14854" s="95">
        <v>1</v>
      </c>
      <c r="H14854" s="49">
        <v>6</v>
      </c>
      <c r="I14854" s="65">
        <v>-1</v>
      </c>
      <c r="J14854" s="18">
        <f t="shared" si="964"/>
        <v>1538.4100000000035</v>
      </c>
      <c r="K14854" s="19" t="str">
        <f t="shared" si="962"/>
        <v>Jan-18</v>
      </c>
      <c r="L14854" s="20">
        <f t="shared" si="965"/>
        <v>14627</v>
      </c>
      <c r="M14854" s="21">
        <f t="shared" si="963"/>
        <v>0.1051760443016342</v>
      </c>
    </row>
    <row r="14855" spans="1:13" x14ac:dyDescent="0.3">
      <c r="A14855" s="139">
        <v>43126</v>
      </c>
      <c r="B14855" s="131" t="s">
        <v>44</v>
      </c>
      <c r="C14855" s="132">
        <v>13.55</v>
      </c>
      <c r="D14855" s="94"/>
      <c r="E14855" s="131" t="s">
        <v>12150</v>
      </c>
      <c r="F14855" s="140">
        <v>5</v>
      </c>
      <c r="G14855" s="95">
        <v>1</v>
      </c>
      <c r="H14855" s="49">
        <v>4</v>
      </c>
      <c r="I14855" s="65">
        <v>-1</v>
      </c>
      <c r="J14855" s="18">
        <f t="shared" si="964"/>
        <v>1537.4100000000035</v>
      </c>
      <c r="K14855" s="19" t="str">
        <f t="shared" si="962"/>
        <v>Jan-18</v>
      </c>
      <c r="L14855" s="20">
        <f t="shared" si="965"/>
        <v>14628</v>
      </c>
      <c r="M14855" s="21">
        <f t="shared" si="963"/>
        <v>0.10510049220672707</v>
      </c>
    </row>
    <row r="14856" spans="1:13" x14ac:dyDescent="0.3">
      <c r="A14856" s="139">
        <v>43126</v>
      </c>
      <c r="B14856" s="131" t="s">
        <v>29</v>
      </c>
      <c r="C14856" s="132">
        <v>14.2</v>
      </c>
      <c r="D14856" s="94"/>
      <c r="E14856" s="131" t="s">
        <v>4387</v>
      </c>
      <c r="F14856" s="140">
        <v>5</v>
      </c>
      <c r="G14856" s="95">
        <v>1</v>
      </c>
      <c r="H14856" s="49">
        <v>3</v>
      </c>
      <c r="I14856" s="65">
        <v>-1</v>
      </c>
      <c r="J14856" s="18">
        <f t="shared" si="964"/>
        <v>1536.4100000000035</v>
      </c>
      <c r="K14856" s="19" t="str">
        <f t="shared" si="962"/>
        <v>Jan-18</v>
      </c>
      <c r="L14856" s="20">
        <f t="shared" si="965"/>
        <v>14629</v>
      </c>
      <c r="M14856" s="21">
        <f t="shared" si="963"/>
        <v>0.10502495044090529</v>
      </c>
    </row>
    <row r="14857" spans="1:13" x14ac:dyDescent="0.3">
      <c r="A14857" s="139">
        <v>43126</v>
      </c>
      <c r="B14857" s="131" t="s">
        <v>44</v>
      </c>
      <c r="C14857" s="132">
        <v>15.05</v>
      </c>
      <c r="D14857" s="94"/>
      <c r="E14857" s="131" t="s">
        <v>12151</v>
      </c>
      <c r="F14857" s="140">
        <v>5.5</v>
      </c>
      <c r="G14857" s="95">
        <v>1</v>
      </c>
      <c r="H14857" s="49">
        <v>5</v>
      </c>
      <c r="I14857" s="65">
        <v>-1</v>
      </c>
      <c r="J14857" s="18">
        <f t="shared" si="964"/>
        <v>1535.4100000000035</v>
      </c>
      <c r="K14857" s="19" t="str">
        <f t="shared" si="962"/>
        <v>Jan-18</v>
      </c>
      <c r="L14857" s="20">
        <f t="shared" si="965"/>
        <v>14630</v>
      </c>
      <c r="M14857" s="21">
        <f t="shared" si="963"/>
        <v>0.10494941900205082</v>
      </c>
    </row>
    <row r="14858" spans="1:13" x14ac:dyDescent="0.3">
      <c r="A14858" s="139">
        <v>43126</v>
      </c>
      <c r="B14858" s="131" t="s">
        <v>43</v>
      </c>
      <c r="C14858" s="132">
        <v>19.149999999999999</v>
      </c>
      <c r="D14858" s="94"/>
      <c r="E14858" s="131" t="s">
        <v>12152</v>
      </c>
      <c r="F14858" s="132">
        <v>5.5</v>
      </c>
      <c r="G14858" s="91">
        <v>1</v>
      </c>
      <c r="H14858" s="49" t="s">
        <v>6518</v>
      </c>
      <c r="I14858" s="65">
        <v>-1</v>
      </c>
      <c r="J14858" s="18">
        <f t="shared" si="964"/>
        <v>1534.4100000000035</v>
      </c>
      <c r="K14858" s="19" t="str">
        <f t="shared" si="962"/>
        <v>Jan-18</v>
      </c>
      <c r="L14858" s="20">
        <f t="shared" si="965"/>
        <v>14631</v>
      </c>
      <c r="M14858" s="21">
        <f t="shared" si="963"/>
        <v>0.10487389788804617</v>
      </c>
    </row>
    <row r="14859" spans="1:13" x14ac:dyDescent="0.3">
      <c r="A14859" s="116">
        <v>43127</v>
      </c>
      <c r="B14859" s="90" t="s">
        <v>29</v>
      </c>
      <c r="C14859" s="103">
        <v>0.63194444444444442</v>
      </c>
      <c r="D14859" s="94" t="s">
        <v>31</v>
      </c>
      <c r="E14859" s="90" t="s">
        <v>4952</v>
      </c>
      <c r="F14859" s="115">
        <v>4</v>
      </c>
      <c r="G14859" s="92">
        <v>1</v>
      </c>
      <c r="H14859" s="90" t="s">
        <v>33</v>
      </c>
      <c r="I14859" s="77">
        <f>IF(H14859="Lost",G14859*-1,IF(H14859="Won",     IF(D14859="E/W",            G14859*(F14859-1)*0.5*1.25,    IF(D14859="place",   G14859*(F14859-1) *0.95,  G14859*(F14859-1) )),            IF(H14859="Placed",     (G14859*-0.5)  + (0.5*G14859*(F14859-1)*0.2),0)         ))</f>
        <v>-1</v>
      </c>
      <c r="J14859" s="18">
        <f t="shared" si="964"/>
        <v>1533.4100000000035</v>
      </c>
      <c r="K14859" s="19" t="str">
        <f t="shared" si="962"/>
        <v>Jan-18</v>
      </c>
      <c r="L14859" s="20">
        <f t="shared" si="965"/>
        <v>14632</v>
      </c>
      <c r="M14859" s="21">
        <f t="shared" si="963"/>
        <v>0.10479838709677443</v>
      </c>
    </row>
    <row r="14860" spans="1:13" x14ac:dyDescent="0.3">
      <c r="A14860" s="116">
        <v>43127</v>
      </c>
      <c r="B14860" s="90" t="s">
        <v>76</v>
      </c>
      <c r="C14860" s="103">
        <v>0.67361111111111116</v>
      </c>
      <c r="D14860" s="94" t="s">
        <v>31</v>
      </c>
      <c r="E14860" s="90" t="s">
        <v>4951</v>
      </c>
      <c r="F14860" s="115">
        <v>3.75</v>
      </c>
      <c r="G14860" s="92">
        <v>1</v>
      </c>
      <c r="H14860" s="90" t="s">
        <v>33</v>
      </c>
      <c r="I14860" s="77">
        <f>IF(H14860="Lost",G14860*-1,IF(H14860="Won",     IF(D14860="E/W",            G14860*(F14860-1)*0.5*1.25,    IF(D14860="place",   G14860*(F14860-1) *0.95,  G14860*(F14860-1) )),            IF(H14860="Placed",     (G14860*-0.5)  + (0.5*G14860*(F14860-1)*0.2),0)         ))</f>
        <v>-1</v>
      </c>
      <c r="J14860" s="18">
        <f t="shared" si="964"/>
        <v>1532.4100000000035</v>
      </c>
      <c r="K14860" s="19" t="str">
        <f t="shared" si="962"/>
        <v>Jan-18</v>
      </c>
      <c r="L14860" s="20">
        <f t="shared" si="965"/>
        <v>14633</v>
      </c>
      <c r="M14860" s="21">
        <f t="shared" si="963"/>
        <v>0.10472288662611928</v>
      </c>
    </row>
    <row r="14861" spans="1:13" x14ac:dyDescent="0.3">
      <c r="A14861" s="116">
        <v>43127</v>
      </c>
      <c r="B14861" s="90" t="s">
        <v>43</v>
      </c>
      <c r="C14861" s="103">
        <v>0.76041666666666663</v>
      </c>
      <c r="D14861" s="94" t="s">
        <v>31</v>
      </c>
      <c r="E14861" s="90" t="s">
        <v>4953</v>
      </c>
      <c r="F14861" s="115">
        <v>4</v>
      </c>
      <c r="G14861" s="92">
        <v>1</v>
      </c>
      <c r="H14861" s="90" t="s">
        <v>33</v>
      </c>
      <c r="I14861" s="77">
        <f>IF(H14861="Lost",G14861*-1,IF(H14861="Won",     IF(D14861="E/W",            G14861*(F14861-1)*0.5*1.25,    IF(D14861="place",   G14861*(F14861-1) *0.95,  G14861*(F14861-1) )),            IF(H14861="Placed",     (G14861*-0.5)  + (0.5*G14861*(F14861-1)*0.2),0)         ))</f>
        <v>-1</v>
      </c>
      <c r="J14861" s="18">
        <f t="shared" si="964"/>
        <v>1531.4100000000035</v>
      </c>
      <c r="K14861" s="19" t="str">
        <f t="shared" si="962"/>
        <v>Jan-18</v>
      </c>
      <c r="L14861" s="20">
        <f t="shared" si="965"/>
        <v>14634</v>
      </c>
      <c r="M14861" s="21">
        <f t="shared" si="963"/>
        <v>0.10464739647396498</v>
      </c>
    </row>
    <row r="14862" spans="1:13" x14ac:dyDescent="0.3">
      <c r="A14862" s="139">
        <v>43127</v>
      </c>
      <c r="B14862" s="131" t="s">
        <v>44</v>
      </c>
      <c r="C14862" s="132">
        <v>12.55</v>
      </c>
      <c r="D14862" s="94"/>
      <c r="E14862" s="131" t="s">
        <v>12153</v>
      </c>
      <c r="F14862" s="140">
        <v>5.5</v>
      </c>
      <c r="G14862" s="95">
        <v>1</v>
      </c>
      <c r="H14862" s="49">
        <v>4</v>
      </c>
      <c r="I14862" s="65">
        <v>-1</v>
      </c>
      <c r="J14862" s="18">
        <f t="shared" si="964"/>
        <v>1530.4100000000035</v>
      </c>
      <c r="K14862" s="19" t="str">
        <f t="shared" si="962"/>
        <v>Jan-18</v>
      </c>
      <c r="L14862" s="20">
        <f t="shared" si="965"/>
        <v>14635</v>
      </c>
      <c r="M14862" s="21">
        <f t="shared" si="963"/>
        <v>0.10457191663819634</v>
      </c>
    </row>
    <row r="14863" spans="1:13" x14ac:dyDescent="0.3">
      <c r="A14863" s="139">
        <v>43127</v>
      </c>
      <c r="B14863" s="131" t="s">
        <v>44</v>
      </c>
      <c r="C14863" s="132">
        <v>13.3</v>
      </c>
      <c r="D14863" s="94"/>
      <c r="E14863" s="131" t="s">
        <v>12154</v>
      </c>
      <c r="F14863" s="140">
        <v>5.5</v>
      </c>
      <c r="G14863" s="41">
        <v>1</v>
      </c>
      <c r="H14863" s="49">
        <v>3</v>
      </c>
      <c r="I14863" s="65">
        <v>-1</v>
      </c>
      <c r="J14863" s="18">
        <f t="shared" si="964"/>
        <v>1529.4100000000035</v>
      </c>
      <c r="K14863" s="19" t="str">
        <f t="shared" si="962"/>
        <v>Jan-18</v>
      </c>
      <c r="L14863" s="20">
        <f t="shared" si="965"/>
        <v>14636</v>
      </c>
      <c r="M14863" s="21">
        <f t="shared" si="963"/>
        <v>0.1044964471166988</v>
      </c>
    </row>
    <row r="14864" spans="1:13" x14ac:dyDescent="0.3">
      <c r="A14864" s="116">
        <v>43129</v>
      </c>
      <c r="B14864" s="90" t="s">
        <v>73</v>
      </c>
      <c r="C14864" s="103">
        <v>0.60069444444444442</v>
      </c>
      <c r="D14864" s="94" t="s">
        <v>31</v>
      </c>
      <c r="E14864" s="90" t="s">
        <v>4954</v>
      </c>
      <c r="F14864" s="115">
        <v>4</v>
      </c>
      <c r="G14864" s="93">
        <v>1</v>
      </c>
      <c r="H14864" s="90" t="s">
        <v>42</v>
      </c>
      <c r="I14864" s="77">
        <f>IF(H14864="Lost",G14864*-1,IF(H14864="Won",     IF(D14864="E/W",            G14864*(F14864-1)*0.5*1.25,    IF(D14864="place",   G14864*(F14864-1) *0.95,  G14864*(F14864-1) )),            IF(H14864="Placed",     (G14864*-0.5)  + (0.5*G14864*(F14864-1)*0.2),0)         ))</f>
        <v>3</v>
      </c>
      <c r="J14864" s="18">
        <f t="shared" si="964"/>
        <v>1532.4100000000035</v>
      </c>
      <c r="K14864" s="19" t="str">
        <f t="shared" si="962"/>
        <v>Jan-18</v>
      </c>
      <c r="L14864" s="20">
        <f t="shared" si="965"/>
        <v>14637</v>
      </c>
      <c r="M14864" s="21">
        <f t="shared" si="963"/>
        <v>0.10469426795108311</v>
      </c>
    </row>
    <row r="14865" spans="1:13" x14ac:dyDescent="0.3">
      <c r="A14865" s="139">
        <v>43129</v>
      </c>
      <c r="B14865" s="131" t="s">
        <v>139</v>
      </c>
      <c r="C14865" s="132">
        <v>15.1</v>
      </c>
      <c r="D14865" s="94"/>
      <c r="E14865" s="131" t="s">
        <v>12155</v>
      </c>
      <c r="F14865" s="140">
        <v>5.5</v>
      </c>
      <c r="G14865" s="95">
        <v>1</v>
      </c>
      <c r="H14865" s="49">
        <v>3</v>
      </c>
      <c r="I14865" s="65">
        <v>-1</v>
      </c>
      <c r="J14865" s="18">
        <f t="shared" si="964"/>
        <v>1531.4100000000035</v>
      </c>
      <c r="K14865" s="19" t="str">
        <f t="shared" si="962"/>
        <v>Jan-18</v>
      </c>
      <c r="L14865" s="20">
        <f t="shared" si="965"/>
        <v>14638</v>
      </c>
      <c r="M14865" s="21">
        <f t="shared" si="963"/>
        <v>0.10461880038256616</v>
      </c>
    </row>
    <row r="14866" spans="1:13" x14ac:dyDescent="0.3">
      <c r="A14866" s="139">
        <v>43129</v>
      </c>
      <c r="B14866" s="131" t="s">
        <v>45</v>
      </c>
      <c r="C14866" s="132">
        <v>18</v>
      </c>
      <c r="D14866" s="94"/>
      <c r="E14866" s="131" t="s">
        <v>12156</v>
      </c>
      <c r="F14866" s="132">
        <v>6</v>
      </c>
      <c r="G14866" s="91">
        <v>1</v>
      </c>
      <c r="H14866" s="49" t="s">
        <v>11526</v>
      </c>
      <c r="I14866" s="65">
        <v>-1</v>
      </c>
      <c r="J14866" s="18">
        <f t="shared" si="964"/>
        <v>1530.4100000000035</v>
      </c>
      <c r="K14866" s="19" t="str">
        <f t="shared" si="962"/>
        <v>Jan-18</v>
      </c>
      <c r="L14866" s="20">
        <f t="shared" si="965"/>
        <v>14639</v>
      </c>
      <c r="M14866" s="21">
        <f t="shared" si="963"/>
        <v>0.1045433431245306</v>
      </c>
    </row>
    <row r="14867" spans="1:13" x14ac:dyDescent="0.3">
      <c r="A14867" s="139">
        <v>43129</v>
      </c>
      <c r="B14867" s="131" t="s">
        <v>45</v>
      </c>
      <c r="C14867" s="132">
        <v>18</v>
      </c>
      <c r="D14867" s="94"/>
      <c r="E14867" s="131" t="s">
        <v>12157</v>
      </c>
      <c r="F14867" s="132">
        <v>6</v>
      </c>
      <c r="G14867" s="91">
        <v>1</v>
      </c>
      <c r="H14867" s="49" t="s">
        <v>6518</v>
      </c>
      <c r="I14867" s="65">
        <v>-1</v>
      </c>
      <c r="J14867" s="18">
        <f t="shared" si="964"/>
        <v>1529.4100000000035</v>
      </c>
      <c r="K14867" s="19" t="str">
        <f t="shared" si="962"/>
        <v>Jan-18</v>
      </c>
      <c r="L14867" s="20">
        <f t="shared" si="965"/>
        <v>14640</v>
      </c>
      <c r="M14867" s="21">
        <f t="shared" si="963"/>
        <v>0.10446789617486363</v>
      </c>
    </row>
    <row r="14868" spans="1:13" x14ac:dyDescent="0.3">
      <c r="A14868" s="139">
        <v>43130</v>
      </c>
      <c r="B14868" s="131" t="s">
        <v>137</v>
      </c>
      <c r="C14868" s="132">
        <v>16.05</v>
      </c>
      <c r="D14868" s="94"/>
      <c r="E14868" s="131" t="s">
        <v>11370</v>
      </c>
      <c r="F14868" s="140">
        <v>6</v>
      </c>
      <c r="G14868" s="95">
        <v>1</v>
      </c>
      <c r="H14868" s="49">
        <v>5</v>
      </c>
      <c r="I14868" s="65">
        <v>-1</v>
      </c>
      <c r="J14868" s="18">
        <f t="shared" si="964"/>
        <v>1528.4100000000035</v>
      </c>
      <c r="K14868" s="19" t="str">
        <f t="shared" si="962"/>
        <v>Jan-18</v>
      </c>
      <c r="L14868" s="20">
        <f t="shared" si="965"/>
        <v>14641</v>
      </c>
      <c r="M14868" s="21">
        <f t="shared" si="963"/>
        <v>0.10439245953145301</v>
      </c>
    </row>
    <row r="14869" spans="1:13" x14ac:dyDescent="0.3">
      <c r="A14869" s="139">
        <v>43131</v>
      </c>
      <c r="B14869" s="131" t="s">
        <v>49</v>
      </c>
      <c r="C14869" s="132">
        <v>15.45</v>
      </c>
      <c r="D14869" s="94"/>
      <c r="E14869" s="131" t="s">
        <v>111</v>
      </c>
      <c r="F14869" s="140">
        <v>5</v>
      </c>
      <c r="G14869" s="95">
        <v>1</v>
      </c>
      <c r="H14869" s="49" t="s">
        <v>11446</v>
      </c>
      <c r="I14869" s="65">
        <v>-1</v>
      </c>
      <c r="J14869" s="18">
        <f t="shared" si="964"/>
        <v>1527.4100000000035</v>
      </c>
      <c r="K14869" s="19" t="str">
        <f t="shared" si="962"/>
        <v>Jan-18</v>
      </c>
      <c r="L14869" s="20">
        <f t="shared" si="965"/>
        <v>14642</v>
      </c>
      <c r="M14869" s="21">
        <f t="shared" si="963"/>
        <v>0.1043170331921871</v>
      </c>
    </row>
    <row r="14870" spans="1:13" x14ac:dyDescent="0.3">
      <c r="A14870" s="116">
        <v>43132</v>
      </c>
      <c r="B14870" s="90" t="s">
        <v>118</v>
      </c>
      <c r="C14870" s="103">
        <v>0.64930555555555558</v>
      </c>
      <c r="D14870" s="94" t="s">
        <v>31</v>
      </c>
      <c r="E14870" s="90" t="s">
        <v>4955</v>
      </c>
      <c r="F14870" s="115">
        <v>3.75</v>
      </c>
      <c r="G14870" s="92">
        <v>1</v>
      </c>
      <c r="H14870" s="90" t="s">
        <v>33</v>
      </c>
      <c r="I14870" s="77">
        <f>IF(H14870="Lost",G14870*-1,IF(H14870="Won",     IF(D14870="E/W",            G14870*(F14870-1)*0.5*1.25,    IF(D14870="place",   G14870*(F14870-1) *0.95,  G14870*(F14870-1) )),            IF(H14870="Placed",     (G14870*-0.5)  + (0.5*G14870*(F14870-1)*0.2),0)         ))</f>
        <v>-1</v>
      </c>
      <c r="J14870" s="18">
        <f t="shared" si="964"/>
        <v>1526.4100000000035</v>
      </c>
      <c r="K14870" s="19" t="str">
        <f t="shared" si="962"/>
        <v>Feb-18</v>
      </c>
      <c r="L14870" s="20">
        <f t="shared" si="965"/>
        <v>14643</v>
      </c>
      <c r="M14870" s="21">
        <f t="shared" si="963"/>
        <v>0.10424161715495482</v>
      </c>
    </row>
    <row r="14871" spans="1:13" x14ac:dyDescent="0.3">
      <c r="A14871" s="116">
        <v>43132</v>
      </c>
      <c r="B14871" s="90" t="s">
        <v>43</v>
      </c>
      <c r="C14871" s="103">
        <v>0.8125</v>
      </c>
      <c r="D14871" s="94" t="s">
        <v>31</v>
      </c>
      <c r="E14871" s="90" t="s">
        <v>4956</v>
      </c>
      <c r="F14871" s="115">
        <v>4</v>
      </c>
      <c r="G14871" s="92">
        <v>1</v>
      </c>
      <c r="H14871" s="90" t="s">
        <v>33</v>
      </c>
      <c r="I14871" s="77">
        <f>IF(H14871="Lost",G14871*-1,IF(H14871="Won",     IF(D14871="E/W",            G14871*(F14871-1)*0.5*1.25,    IF(D14871="place",   G14871*(F14871-1) *0.95,  G14871*(F14871-1) )),            IF(H14871="Placed",     (G14871*-0.5)  + (0.5*G14871*(F14871-1)*0.2),0)         ))</f>
        <v>-1</v>
      </c>
      <c r="J14871" s="18">
        <f t="shared" si="964"/>
        <v>1525.4100000000035</v>
      </c>
      <c r="K14871" s="19" t="str">
        <f t="shared" si="962"/>
        <v>Feb-18</v>
      </c>
      <c r="L14871" s="20">
        <f t="shared" si="965"/>
        <v>14644</v>
      </c>
      <c r="M14871" s="21">
        <f t="shared" si="963"/>
        <v>0.10416621141764569</v>
      </c>
    </row>
    <row r="14872" spans="1:13" x14ac:dyDescent="0.3">
      <c r="A14872" s="139">
        <v>43132</v>
      </c>
      <c r="B14872" s="131" t="s">
        <v>30</v>
      </c>
      <c r="C14872" s="132">
        <v>15.5</v>
      </c>
      <c r="D14872" s="94"/>
      <c r="E14872" s="131" t="s">
        <v>12158</v>
      </c>
      <c r="F14872" s="140">
        <v>5.5</v>
      </c>
      <c r="G14872" s="95">
        <v>1</v>
      </c>
      <c r="H14872" s="49">
        <v>2</v>
      </c>
      <c r="I14872" s="65">
        <v>-1</v>
      </c>
      <c r="J14872" s="18">
        <f t="shared" si="964"/>
        <v>1524.4100000000035</v>
      </c>
      <c r="K14872" s="19" t="str">
        <f t="shared" si="962"/>
        <v>Feb-18</v>
      </c>
      <c r="L14872" s="20">
        <f t="shared" si="965"/>
        <v>14645</v>
      </c>
      <c r="M14872" s="21">
        <f t="shared" si="963"/>
        <v>0.10409081597814977</v>
      </c>
    </row>
    <row r="14873" spans="1:13" x14ac:dyDescent="0.3">
      <c r="A14873" s="139">
        <v>43132</v>
      </c>
      <c r="B14873" s="131" t="s">
        <v>43</v>
      </c>
      <c r="C14873" s="132">
        <v>20</v>
      </c>
      <c r="D14873" s="94"/>
      <c r="E14873" s="131" t="s">
        <v>112</v>
      </c>
      <c r="F14873" s="132">
        <v>4.5</v>
      </c>
      <c r="G14873" s="91">
        <v>1</v>
      </c>
      <c r="H14873" s="49" t="s">
        <v>6518</v>
      </c>
      <c r="I14873" s="65">
        <v>-1</v>
      </c>
      <c r="J14873" s="18">
        <f t="shared" si="964"/>
        <v>1523.4100000000035</v>
      </c>
      <c r="K14873" s="19" t="str">
        <f t="shared" si="962"/>
        <v>Feb-18</v>
      </c>
      <c r="L14873" s="20">
        <f t="shared" si="965"/>
        <v>14646</v>
      </c>
      <c r="M14873" s="21">
        <f t="shared" si="963"/>
        <v>0.10401543083435774</v>
      </c>
    </row>
    <row r="14874" spans="1:13" x14ac:dyDescent="0.3">
      <c r="A14874" s="116">
        <v>43133</v>
      </c>
      <c r="B14874" s="90" t="s">
        <v>45</v>
      </c>
      <c r="C14874" s="103">
        <v>0.76041666666666663</v>
      </c>
      <c r="D14874" s="94" t="s">
        <v>31</v>
      </c>
      <c r="E14874" s="90" t="s">
        <v>4957</v>
      </c>
      <c r="F14874" s="115">
        <v>4</v>
      </c>
      <c r="G14874" s="92">
        <v>1</v>
      </c>
      <c r="H14874" s="90" t="s">
        <v>33</v>
      </c>
      <c r="I14874" s="77">
        <f>IF(H14874="Lost",G14874*-1,IF(H14874="Won",     IF(D14874="E/W",            G14874*(F14874-1)*0.5*1.25,    IF(D14874="place",   G14874*(F14874-1) *0.95,  G14874*(F14874-1) )),            IF(H14874="Placed",     (G14874*-0.5)  + (0.5*G14874*(F14874-1)*0.2),0)         ))</f>
        <v>-1</v>
      </c>
      <c r="J14874" s="18">
        <f t="shared" si="964"/>
        <v>1522.4100000000035</v>
      </c>
      <c r="K14874" s="19" t="str">
        <f t="shared" si="962"/>
        <v>Feb-18</v>
      </c>
      <c r="L14874" s="20">
        <f t="shared" si="965"/>
        <v>14647</v>
      </c>
      <c r="M14874" s="21">
        <f t="shared" si="963"/>
        <v>0.10394005598416081</v>
      </c>
    </row>
    <row r="14875" spans="1:13" x14ac:dyDescent="0.3">
      <c r="A14875" s="116">
        <v>43133</v>
      </c>
      <c r="B14875" s="90" t="s">
        <v>45</v>
      </c>
      <c r="C14875" s="103">
        <v>0.78125</v>
      </c>
      <c r="D14875" s="94" t="s">
        <v>31</v>
      </c>
      <c r="E14875" s="90" t="s">
        <v>4441</v>
      </c>
      <c r="F14875" s="115">
        <v>3</v>
      </c>
      <c r="G14875" s="92">
        <v>1</v>
      </c>
      <c r="H14875" s="90" t="s">
        <v>33</v>
      </c>
      <c r="I14875" s="77">
        <f>IF(H14875="Lost",G14875*-1,IF(H14875="Won",     IF(D14875="E/W",            G14875*(F14875-1)*0.5*1.25,    IF(D14875="place",   G14875*(F14875-1) *0.95,  G14875*(F14875-1) )),            IF(H14875="Placed",     (G14875*-0.5)  + (0.5*G14875*(F14875-1)*0.2),0)         ))</f>
        <v>-1</v>
      </c>
      <c r="J14875" s="18">
        <f t="shared" si="964"/>
        <v>1521.4100000000035</v>
      </c>
      <c r="K14875" s="19" t="str">
        <f t="shared" si="962"/>
        <v>Feb-18</v>
      </c>
      <c r="L14875" s="20">
        <f t="shared" si="965"/>
        <v>14648</v>
      </c>
      <c r="M14875" s="21">
        <f t="shared" si="963"/>
        <v>0.10386469142545081</v>
      </c>
    </row>
    <row r="14876" spans="1:13" x14ac:dyDescent="0.3">
      <c r="A14876" s="116">
        <v>43133</v>
      </c>
      <c r="B14876" s="90" t="s">
        <v>45</v>
      </c>
      <c r="C14876" s="103">
        <v>0.80208333333333337</v>
      </c>
      <c r="D14876" s="94" t="s">
        <v>31</v>
      </c>
      <c r="E14876" s="90" t="s">
        <v>4958</v>
      </c>
      <c r="F14876" s="115">
        <v>3.25</v>
      </c>
      <c r="G14876" s="92">
        <v>1</v>
      </c>
      <c r="H14876" s="90" t="s">
        <v>42</v>
      </c>
      <c r="I14876" s="77">
        <f>IF(H14876="Lost",G14876*-1,IF(H14876="Won",     IF(D14876="E/W",            G14876*(F14876-1)*0.5*1.25,    IF(D14876="place",   G14876*(F14876-1) *0.95,  G14876*(F14876-1) )),            IF(H14876="Placed",     (G14876*-0.5)  + (0.5*G14876*(F14876-1)*0.2),0)         ))</f>
        <v>2.25</v>
      </c>
      <c r="J14876" s="18">
        <f t="shared" si="964"/>
        <v>1523.6600000000035</v>
      </c>
      <c r="K14876" s="19" t="str">
        <f t="shared" si="962"/>
        <v>Feb-18</v>
      </c>
      <c r="L14876" s="20">
        <f t="shared" si="965"/>
        <v>14649</v>
      </c>
      <c r="M14876" s="21">
        <f t="shared" si="963"/>
        <v>0.10401119530343392</v>
      </c>
    </row>
    <row r="14877" spans="1:13" x14ac:dyDescent="0.3">
      <c r="A14877" s="139">
        <v>43133</v>
      </c>
      <c r="B14877" s="131" t="s">
        <v>29</v>
      </c>
      <c r="C14877" s="132">
        <v>13.3</v>
      </c>
      <c r="D14877" s="94"/>
      <c r="E14877" s="131" t="s">
        <v>11530</v>
      </c>
      <c r="F14877" s="140">
        <v>6</v>
      </c>
      <c r="G14877" s="95">
        <v>1</v>
      </c>
      <c r="H14877" s="49">
        <v>5</v>
      </c>
      <c r="I14877" s="65">
        <v>-1</v>
      </c>
      <c r="J14877" s="18">
        <f t="shared" si="964"/>
        <v>1522.6600000000035</v>
      </c>
      <c r="K14877" s="19" t="str">
        <f t="shared" si="962"/>
        <v>Feb-18</v>
      </c>
      <c r="L14877" s="20">
        <f t="shared" si="965"/>
        <v>14650</v>
      </c>
      <c r="M14877" s="21">
        <f t="shared" si="963"/>
        <v>0.10393583617747464</v>
      </c>
    </row>
    <row r="14878" spans="1:13" x14ac:dyDescent="0.3">
      <c r="A14878" s="139">
        <v>43133</v>
      </c>
      <c r="B14878" s="131" t="s">
        <v>61</v>
      </c>
      <c r="C14878" s="132">
        <v>15.3</v>
      </c>
      <c r="D14878" s="94"/>
      <c r="E14878" s="131" t="s">
        <v>12159</v>
      </c>
      <c r="F14878" s="140">
        <v>4.33</v>
      </c>
      <c r="G14878" s="95">
        <v>1</v>
      </c>
      <c r="H14878" s="49" t="s">
        <v>12160</v>
      </c>
      <c r="I14878" s="65">
        <v>-1</v>
      </c>
      <c r="J14878" s="18">
        <f t="shared" si="964"/>
        <v>1521.6600000000035</v>
      </c>
      <c r="K14878" s="19" t="str">
        <f t="shared" si="962"/>
        <v>Feb-18</v>
      </c>
      <c r="L14878" s="20">
        <f t="shared" si="965"/>
        <v>14651</v>
      </c>
      <c r="M14878" s="21">
        <f t="shared" si="963"/>
        <v>0.10386048733874845</v>
      </c>
    </row>
    <row r="14879" spans="1:13" x14ac:dyDescent="0.3">
      <c r="A14879" s="116">
        <v>43134</v>
      </c>
      <c r="B14879" s="90" t="s">
        <v>97</v>
      </c>
      <c r="C14879" s="103">
        <v>0.5625</v>
      </c>
      <c r="D14879" s="94" t="s">
        <v>31</v>
      </c>
      <c r="E14879" s="90" t="s">
        <v>4960</v>
      </c>
      <c r="F14879" s="115">
        <v>4</v>
      </c>
      <c r="G14879" s="92">
        <v>1</v>
      </c>
      <c r="H14879" s="90" t="s">
        <v>33</v>
      </c>
      <c r="I14879" s="77">
        <f>IF(H14879="Lost",G14879*-1,IF(H14879="Won",     IF(D14879="E/W",            G14879*(F14879-1)*0.5*1.25,    IF(D14879="place",   G14879*(F14879-1) *0.95,  G14879*(F14879-1) )),            IF(H14879="Placed",     (G14879*-0.5)  + (0.5*G14879*(F14879-1)*0.2),0)         ))</f>
        <v>-1</v>
      </c>
      <c r="J14879" s="18">
        <f t="shared" si="964"/>
        <v>1520.6600000000035</v>
      </c>
      <c r="K14879" s="19" t="str">
        <f t="shared" si="962"/>
        <v>Feb-18</v>
      </c>
      <c r="L14879" s="20">
        <f t="shared" si="965"/>
        <v>14652</v>
      </c>
      <c r="M14879" s="21">
        <f t="shared" si="963"/>
        <v>0.10378514878514902</v>
      </c>
    </row>
    <row r="14880" spans="1:13" x14ac:dyDescent="0.3">
      <c r="A14880" s="116">
        <v>43134</v>
      </c>
      <c r="B14880" s="90" t="s">
        <v>96</v>
      </c>
      <c r="C14880" s="103">
        <v>0.60069444444444442</v>
      </c>
      <c r="D14880" s="94" t="s">
        <v>31</v>
      </c>
      <c r="E14880" s="90" t="s">
        <v>4959</v>
      </c>
      <c r="F14880" s="115">
        <v>4</v>
      </c>
      <c r="G14880" s="92">
        <v>1</v>
      </c>
      <c r="H14880" s="90" t="s">
        <v>33</v>
      </c>
      <c r="I14880" s="77">
        <f>IF(H14880="Lost",G14880*-1,IF(H14880="Won",     IF(D14880="E/W",            G14880*(F14880-1)*0.5*1.25,    IF(D14880="place",   G14880*(F14880-1) *0.95,  G14880*(F14880-1) )),            IF(H14880="Placed",     (G14880*-0.5)  + (0.5*G14880*(F14880-1)*0.2),0)         ))</f>
        <v>-1</v>
      </c>
      <c r="J14880" s="18">
        <f t="shared" si="964"/>
        <v>1519.6600000000035</v>
      </c>
      <c r="K14880" s="19" t="str">
        <f t="shared" si="962"/>
        <v>Feb-18</v>
      </c>
      <c r="L14880" s="20">
        <f t="shared" si="965"/>
        <v>14653</v>
      </c>
      <c r="M14880" s="21">
        <f t="shared" si="963"/>
        <v>0.10370982051457063</v>
      </c>
    </row>
    <row r="14881" spans="1:13" x14ac:dyDescent="0.3">
      <c r="A14881" s="116">
        <v>43134</v>
      </c>
      <c r="B14881" s="90" t="s">
        <v>29</v>
      </c>
      <c r="C14881" s="103">
        <v>0.60763888888888895</v>
      </c>
      <c r="D14881" s="94" t="s">
        <v>31</v>
      </c>
      <c r="E14881" s="90" t="s">
        <v>2757</v>
      </c>
      <c r="F14881" s="115">
        <v>3.75</v>
      </c>
      <c r="G14881" s="92">
        <v>1</v>
      </c>
      <c r="H14881" s="90" t="s">
        <v>33</v>
      </c>
      <c r="I14881" s="77">
        <f>IF(H14881="Lost",G14881*-1,IF(H14881="Won",     IF(D14881="E/W",            G14881*(F14881-1)*0.5*1.25,    IF(D14881="place",   G14881*(F14881-1) *0.95,  G14881*(F14881-1) )),            IF(H14881="Placed",     (G14881*-0.5)  + (0.5*G14881*(F14881-1)*0.2),0)         ))</f>
        <v>-1</v>
      </c>
      <c r="J14881" s="18">
        <f t="shared" si="964"/>
        <v>1518.6600000000035</v>
      </c>
      <c r="K14881" s="19" t="str">
        <f t="shared" si="962"/>
        <v>Feb-18</v>
      </c>
      <c r="L14881" s="20">
        <f t="shared" si="965"/>
        <v>14654</v>
      </c>
      <c r="M14881" s="21">
        <f t="shared" si="963"/>
        <v>0.10363450252490811</v>
      </c>
    </row>
    <row r="14882" spans="1:13" x14ac:dyDescent="0.3">
      <c r="A14882" s="116">
        <v>43134</v>
      </c>
      <c r="B14882" s="90" t="s">
        <v>43</v>
      </c>
      <c r="C14882" s="103">
        <v>0.84375</v>
      </c>
      <c r="D14882" s="94" t="s">
        <v>31</v>
      </c>
      <c r="E14882" s="90" t="s">
        <v>4961</v>
      </c>
      <c r="F14882" s="115">
        <v>3.75</v>
      </c>
      <c r="G14882" s="92">
        <v>1</v>
      </c>
      <c r="H14882" s="90" t="s">
        <v>42</v>
      </c>
      <c r="I14882" s="77">
        <f>IF(H14882="Lost",G14882*-1,IF(H14882="Won",     IF(D14882="E/W",            G14882*(F14882-1)*0.5*1.25,    IF(D14882="place",   G14882*(F14882-1) *0.95,  G14882*(F14882-1) )),            IF(H14882="Placed",     (G14882*-0.5)  + (0.5*G14882*(F14882-1)*0.2),0)         ))</f>
        <v>2.75</v>
      </c>
      <c r="J14882" s="18">
        <f t="shared" si="964"/>
        <v>1521.4100000000035</v>
      </c>
      <c r="K14882" s="19" t="str">
        <f t="shared" si="962"/>
        <v>Feb-18</v>
      </c>
      <c r="L14882" s="20">
        <f t="shared" si="965"/>
        <v>14655</v>
      </c>
      <c r="M14882" s="21">
        <f t="shared" si="963"/>
        <v>0.10381508017741409</v>
      </c>
    </row>
    <row r="14883" spans="1:13" x14ac:dyDescent="0.3">
      <c r="A14883" s="139">
        <v>43134</v>
      </c>
      <c r="B14883" s="131" t="s">
        <v>143</v>
      </c>
      <c r="C14883" s="132">
        <v>14.4</v>
      </c>
      <c r="D14883" s="94"/>
      <c r="E14883" s="131" t="s">
        <v>12161</v>
      </c>
      <c r="F14883" s="140">
        <v>6</v>
      </c>
      <c r="G14883" s="95">
        <v>1</v>
      </c>
      <c r="H14883" s="49" t="s">
        <v>11446</v>
      </c>
      <c r="I14883" s="65">
        <v>-1</v>
      </c>
      <c r="J14883" s="18">
        <f t="shared" si="964"/>
        <v>1520.4100000000035</v>
      </c>
      <c r="K14883" s="19" t="str">
        <f t="shared" si="962"/>
        <v>Feb-18</v>
      </c>
      <c r="L14883" s="20">
        <f t="shared" si="965"/>
        <v>14656</v>
      </c>
      <c r="M14883" s="21">
        <f t="shared" si="963"/>
        <v>0.10373976528384303</v>
      </c>
    </row>
    <row r="14884" spans="1:13" x14ac:dyDescent="0.3">
      <c r="A14884" s="139">
        <v>43134</v>
      </c>
      <c r="B14884" s="131" t="s">
        <v>43</v>
      </c>
      <c r="C14884" s="132">
        <v>17.45</v>
      </c>
      <c r="D14884" s="94"/>
      <c r="E14884" s="131" t="s">
        <v>12162</v>
      </c>
      <c r="F14884" s="132">
        <v>6</v>
      </c>
      <c r="G14884" s="91">
        <v>1</v>
      </c>
      <c r="H14884" s="49" t="s">
        <v>11526</v>
      </c>
      <c r="I14884" s="65">
        <v>-1</v>
      </c>
      <c r="J14884" s="18">
        <f t="shared" si="964"/>
        <v>1519.4100000000035</v>
      </c>
      <c r="K14884" s="19" t="str">
        <f t="shared" si="962"/>
        <v>Feb-18</v>
      </c>
      <c r="L14884" s="20">
        <f t="shared" si="965"/>
        <v>14657</v>
      </c>
      <c r="M14884" s="21">
        <f t="shared" si="963"/>
        <v>0.10366446066725821</v>
      </c>
    </row>
    <row r="14885" spans="1:13" x14ac:dyDescent="0.3">
      <c r="A14885" s="139">
        <v>43134</v>
      </c>
      <c r="B14885" s="131" t="s">
        <v>43</v>
      </c>
      <c r="C14885" s="132">
        <v>19.149999999999999</v>
      </c>
      <c r="D14885" s="94"/>
      <c r="E14885" s="131" t="s">
        <v>4943</v>
      </c>
      <c r="F14885" s="132">
        <v>6</v>
      </c>
      <c r="G14885" s="91">
        <v>1</v>
      </c>
      <c r="H14885" s="49" t="s">
        <v>6518</v>
      </c>
      <c r="I14885" s="65">
        <v>-1</v>
      </c>
      <c r="J14885" s="18">
        <f t="shared" si="964"/>
        <v>1518.4100000000035</v>
      </c>
      <c r="K14885" s="19" t="str">
        <f t="shared" si="962"/>
        <v>Feb-18</v>
      </c>
      <c r="L14885" s="20">
        <f t="shared" si="965"/>
        <v>14658</v>
      </c>
      <c r="M14885" s="21">
        <f t="shared" si="963"/>
        <v>0.10358916632555625</v>
      </c>
    </row>
    <row r="14886" spans="1:13" x14ac:dyDescent="0.3">
      <c r="A14886" s="116">
        <v>43136</v>
      </c>
      <c r="B14886" s="90" t="s">
        <v>30</v>
      </c>
      <c r="C14886" s="103">
        <v>0.67013888888888884</v>
      </c>
      <c r="D14886" s="94" t="s">
        <v>31</v>
      </c>
      <c r="E14886" s="90" t="s">
        <v>4962</v>
      </c>
      <c r="F14886" s="115">
        <v>4</v>
      </c>
      <c r="G14886" s="92">
        <v>1</v>
      </c>
      <c r="H14886" s="90" t="s">
        <v>33</v>
      </c>
      <c r="I14886" s="77">
        <f>IF(H14886="Lost",G14886*-1,IF(H14886="Won",     IF(D14886="E/W",            G14886*(F14886-1)*0.5*1.25,    IF(D14886="place",   G14886*(F14886-1) *0.95,  G14886*(F14886-1) )),            IF(H14886="Placed",     (G14886*-0.5)  + (0.5*G14886*(F14886-1)*0.2),0)         ))</f>
        <v>-1</v>
      </c>
      <c r="J14886" s="18">
        <f t="shared" si="964"/>
        <v>1517.4100000000035</v>
      </c>
      <c r="K14886" s="19" t="str">
        <f t="shared" si="962"/>
        <v>Feb-18</v>
      </c>
      <c r="L14886" s="20">
        <f t="shared" si="965"/>
        <v>14659</v>
      </c>
      <c r="M14886" s="21">
        <f t="shared" si="963"/>
        <v>0.10351388225663438</v>
      </c>
    </row>
    <row r="14887" spans="1:13" x14ac:dyDescent="0.3">
      <c r="A14887" s="116">
        <v>43136</v>
      </c>
      <c r="B14887" s="90" t="s">
        <v>45</v>
      </c>
      <c r="C14887" s="103">
        <v>0.76041666666666663</v>
      </c>
      <c r="D14887" s="94" t="s">
        <v>31</v>
      </c>
      <c r="E14887" s="90" t="s">
        <v>4963</v>
      </c>
      <c r="F14887" s="115">
        <v>3.5</v>
      </c>
      <c r="G14887" s="92">
        <v>1</v>
      </c>
      <c r="H14887" s="90" t="s">
        <v>33</v>
      </c>
      <c r="I14887" s="77">
        <f>IF(H14887="Lost",G14887*-1,IF(H14887="Won",     IF(D14887="E/W",            G14887*(F14887-1)*0.5*1.25,    IF(D14887="place",   G14887*(F14887-1) *0.95,  G14887*(F14887-1) )),            IF(H14887="Placed",     (G14887*-0.5)  + (0.5*G14887*(F14887-1)*0.2),0)         ))</f>
        <v>-1</v>
      </c>
      <c r="J14887" s="18">
        <f t="shared" si="964"/>
        <v>1516.4100000000035</v>
      </c>
      <c r="K14887" s="19" t="str">
        <f t="shared" si="962"/>
        <v>Feb-18</v>
      </c>
      <c r="L14887" s="20">
        <f t="shared" si="965"/>
        <v>14660</v>
      </c>
      <c r="M14887" s="21">
        <f t="shared" si="963"/>
        <v>0.10343860845839041</v>
      </c>
    </row>
    <row r="14888" spans="1:13" x14ac:dyDescent="0.3">
      <c r="A14888" s="116">
        <v>43136</v>
      </c>
      <c r="B14888" s="90" t="s">
        <v>45</v>
      </c>
      <c r="C14888" s="103">
        <v>0.80208333333333337</v>
      </c>
      <c r="D14888" s="94" t="s">
        <v>31</v>
      </c>
      <c r="E14888" s="90" t="s">
        <v>4964</v>
      </c>
      <c r="F14888" s="115">
        <v>4</v>
      </c>
      <c r="G14888" s="92">
        <v>1</v>
      </c>
      <c r="H14888" s="90" t="s">
        <v>33</v>
      </c>
      <c r="I14888" s="77">
        <f>IF(H14888="Lost",G14888*-1,IF(H14888="Won",     IF(D14888="E/W",            G14888*(F14888-1)*0.5*1.25,    IF(D14888="place",   G14888*(F14888-1) *0.95,  G14888*(F14888-1) )),            IF(H14888="Placed",     (G14888*-0.5)  + (0.5*G14888*(F14888-1)*0.2),0)         ))</f>
        <v>-1</v>
      </c>
      <c r="J14888" s="18">
        <f t="shared" si="964"/>
        <v>1515.4100000000035</v>
      </c>
      <c r="K14888" s="19" t="str">
        <f t="shared" si="962"/>
        <v>Feb-18</v>
      </c>
      <c r="L14888" s="20">
        <f t="shared" si="965"/>
        <v>14661</v>
      </c>
      <c r="M14888" s="21">
        <f t="shared" si="963"/>
        <v>0.10336334492872271</v>
      </c>
    </row>
    <row r="14889" spans="1:13" x14ac:dyDescent="0.3">
      <c r="A14889" s="139">
        <v>43136</v>
      </c>
      <c r="B14889" s="131" t="s">
        <v>45</v>
      </c>
      <c r="C14889" s="132">
        <v>17.149999999999999</v>
      </c>
      <c r="D14889" s="94"/>
      <c r="E14889" s="131" t="s">
        <v>12163</v>
      </c>
      <c r="F14889" s="132">
        <v>5.5</v>
      </c>
      <c r="G14889" s="91">
        <v>1</v>
      </c>
      <c r="H14889" s="49" t="s">
        <v>11526</v>
      </c>
      <c r="I14889" s="65">
        <v>-1</v>
      </c>
      <c r="J14889" s="18">
        <f t="shared" si="964"/>
        <v>1514.4100000000035</v>
      </c>
      <c r="K14889" s="19" t="str">
        <f t="shared" si="962"/>
        <v>Feb-18</v>
      </c>
      <c r="L14889" s="20">
        <f t="shared" si="965"/>
        <v>14662</v>
      </c>
      <c r="M14889" s="21">
        <f t="shared" si="963"/>
        <v>0.10328809166553019</v>
      </c>
    </row>
    <row r="14890" spans="1:13" x14ac:dyDescent="0.3">
      <c r="A14890" s="116">
        <v>43137</v>
      </c>
      <c r="B14890" s="90" t="s">
        <v>136</v>
      </c>
      <c r="C14890" s="103">
        <v>0.59722222222222221</v>
      </c>
      <c r="D14890" s="94" t="s">
        <v>31</v>
      </c>
      <c r="E14890" s="90" t="s">
        <v>4968</v>
      </c>
      <c r="F14890" s="115">
        <v>3.75</v>
      </c>
      <c r="G14890" s="92">
        <v>1</v>
      </c>
      <c r="H14890" s="90" t="s">
        <v>33</v>
      </c>
      <c r="I14890" s="77">
        <f>IF(H14890="Lost",G14890*-1,IF(H14890="Won",     IF(D14890="E/W",            G14890*(F14890-1)*0.5*1.25,    IF(D14890="place",   G14890*(F14890-1) *0.95,  G14890*(F14890-1) )),            IF(H14890="Placed",     (G14890*-0.5)  + (0.5*G14890*(F14890-1)*0.2),0)         ))</f>
        <v>-1</v>
      </c>
      <c r="J14890" s="18">
        <f t="shared" si="964"/>
        <v>1513.4100000000035</v>
      </c>
      <c r="K14890" s="19" t="str">
        <f t="shared" si="962"/>
        <v>Feb-18</v>
      </c>
      <c r="L14890" s="20">
        <f t="shared" si="965"/>
        <v>14663</v>
      </c>
      <c r="M14890" s="21">
        <f t="shared" si="963"/>
        <v>0.10321284866671238</v>
      </c>
    </row>
    <row r="14891" spans="1:13" x14ac:dyDescent="0.3">
      <c r="A14891" s="139">
        <v>43137</v>
      </c>
      <c r="B14891" s="131" t="s">
        <v>30</v>
      </c>
      <c r="C14891" s="132">
        <v>13.3</v>
      </c>
      <c r="D14891" s="94"/>
      <c r="E14891" s="131" t="s">
        <v>12164</v>
      </c>
      <c r="F14891" s="140">
        <v>6</v>
      </c>
      <c r="G14891" s="95">
        <v>1</v>
      </c>
      <c r="H14891" s="49">
        <v>1</v>
      </c>
      <c r="I14891" s="65">
        <v>5</v>
      </c>
      <c r="J14891" s="18">
        <f t="shared" si="964"/>
        <v>1518.4100000000035</v>
      </c>
      <c r="K14891" s="19" t="str">
        <f t="shared" si="962"/>
        <v>Feb-18</v>
      </c>
      <c r="L14891" s="20">
        <f t="shared" si="965"/>
        <v>14664</v>
      </c>
      <c r="M14891" s="21">
        <f t="shared" si="963"/>
        <v>0.10354678123295169</v>
      </c>
    </row>
    <row r="14892" spans="1:13" x14ac:dyDescent="0.3">
      <c r="A14892" s="139">
        <v>43137</v>
      </c>
      <c r="B14892" s="131" t="s">
        <v>30</v>
      </c>
      <c r="C14892" s="132">
        <v>14.3</v>
      </c>
      <c r="D14892" s="94"/>
      <c r="E14892" s="131" t="s">
        <v>12165</v>
      </c>
      <c r="F14892" s="140">
        <v>5</v>
      </c>
      <c r="G14892" s="95">
        <v>1</v>
      </c>
      <c r="H14892" s="49">
        <v>2</v>
      </c>
      <c r="I14892" s="65">
        <v>-1</v>
      </c>
      <c r="J14892" s="18">
        <f t="shared" si="964"/>
        <v>1517.4100000000035</v>
      </c>
      <c r="K14892" s="19" t="str">
        <f t="shared" si="962"/>
        <v>Feb-18</v>
      </c>
      <c r="L14892" s="20">
        <f t="shared" si="965"/>
        <v>14665</v>
      </c>
      <c r="M14892" s="21">
        <f t="shared" si="963"/>
        <v>0.1034715308557793</v>
      </c>
    </row>
    <row r="14893" spans="1:13" x14ac:dyDescent="0.3">
      <c r="A14893" s="139">
        <v>43137</v>
      </c>
      <c r="B14893" s="131" t="s">
        <v>30</v>
      </c>
      <c r="C14893" s="132">
        <v>15.35</v>
      </c>
      <c r="D14893" s="94"/>
      <c r="E14893" s="131" t="s">
        <v>4262</v>
      </c>
      <c r="F14893" s="140">
        <v>5</v>
      </c>
      <c r="G14893" s="95">
        <v>1</v>
      </c>
      <c r="H14893" s="49">
        <v>4</v>
      </c>
      <c r="I14893" s="65">
        <v>-1</v>
      </c>
      <c r="J14893" s="18">
        <f t="shared" si="964"/>
        <v>1516.4100000000035</v>
      </c>
      <c r="K14893" s="19" t="str">
        <f t="shared" si="962"/>
        <v>Feb-18</v>
      </c>
      <c r="L14893" s="20">
        <f t="shared" si="965"/>
        <v>14666</v>
      </c>
      <c r="M14893" s="21">
        <f t="shared" si="963"/>
        <v>0.10339629074048844</v>
      </c>
    </row>
    <row r="14894" spans="1:13" x14ac:dyDescent="0.3">
      <c r="A14894" s="139">
        <v>43138</v>
      </c>
      <c r="B14894" s="131" t="s">
        <v>45</v>
      </c>
      <c r="C14894" s="132">
        <v>20.25</v>
      </c>
      <c r="D14894" s="94"/>
      <c r="E14894" s="131" t="s">
        <v>2309</v>
      </c>
      <c r="F14894" s="132">
        <v>5</v>
      </c>
      <c r="G14894" s="91">
        <v>1</v>
      </c>
      <c r="H14894" s="49" t="s">
        <v>11526</v>
      </c>
      <c r="I14894" s="65">
        <v>-1</v>
      </c>
      <c r="J14894" s="18">
        <f t="shared" si="964"/>
        <v>1515.4100000000035</v>
      </c>
      <c r="K14894" s="19" t="str">
        <f t="shared" si="962"/>
        <v>Feb-18</v>
      </c>
      <c r="L14894" s="20">
        <f t="shared" si="965"/>
        <v>14667</v>
      </c>
      <c r="M14894" s="21">
        <f t="shared" si="963"/>
        <v>0.10332106088498012</v>
      </c>
    </row>
    <row r="14895" spans="1:13" x14ac:dyDescent="0.3">
      <c r="A14895" s="116">
        <v>43139</v>
      </c>
      <c r="B14895" s="90" t="s">
        <v>137</v>
      </c>
      <c r="C14895" s="103">
        <v>0.58680555555555558</v>
      </c>
      <c r="D14895" s="94" t="s">
        <v>31</v>
      </c>
      <c r="E14895" s="90" t="s">
        <v>4966</v>
      </c>
      <c r="F14895" s="115">
        <v>4</v>
      </c>
      <c r="G14895" s="92">
        <v>1</v>
      </c>
      <c r="H14895" s="90" t="s">
        <v>33</v>
      </c>
      <c r="I14895" s="77">
        <f>IF(H14895="Lost",G14895*-1,IF(H14895="Won",     IF(D14895="E/W",            G14895*(F14895-1)*0.5*1.25,    IF(D14895="place",   G14895*(F14895-1) *0.95,  G14895*(F14895-1) )),            IF(H14895="Placed",     (G14895*-0.5)  + (0.5*G14895*(F14895-1)*0.2),0)         ))</f>
        <v>-1</v>
      </c>
      <c r="J14895" s="18">
        <f t="shared" si="964"/>
        <v>1514.4100000000035</v>
      </c>
      <c r="K14895" s="19" t="str">
        <f t="shared" si="962"/>
        <v>Feb-18</v>
      </c>
      <c r="L14895" s="20">
        <f t="shared" si="965"/>
        <v>14668</v>
      </c>
      <c r="M14895" s="21">
        <f t="shared" si="963"/>
        <v>0.10324584128715596</v>
      </c>
    </row>
    <row r="14896" spans="1:13" x14ac:dyDescent="0.3">
      <c r="A14896" s="116">
        <v>43139</v>
      </c>
      <c r="B14896" s="90" t="s">
        <v>86</v>
      </c>
      <c r="C14896" s="103">
        <v>0.69097222222222221</v>
      </c>
      <c r="D14896" s="94" t="s">
        <v>31</v>
      </c>
      <c r="E14896" s="90" t="s">
        <v>4965</v>
      </c>
      <c r="F14896" s="115">
        <v>2.88</v>
      </c>
      <c r="G14896" s="92">
        <v>1</v>
      </c>
      <c r="H14896" s="90" t="s">
        <v>42</v>
      </c>
      <c r="I14896" s="77">
        <f>IF(H14896="Lost",G14896*-1,IF(H14896="Won",     IF(D14896="E/W",            G14896*(F14896-1)*0.5*1.25,    IF(D14896="place",   G14896*(F14896-1) *0.95,  G14896*(F14896-1) )),            IF(H14896="Placed",     (G14896*-0.5)  + (0.5*G14896*(F14896-1)*0.2),0)         ))</f>
        <v>1.88</v>
      </c>
      <c r="J14896" s="18">
        <f t="shared" si="964"/>
        <v>1516.2900000000036</v>
      </c>
      <c r="K14896" s="19" t="str">
        <f t="shared" si="962"/>
        <v>Feb-18</v>
      </c>
      <c r="L14896" s="20">
        <f t="shared" si="965"/>
        <v>14669</v>
      </c>
      <c r="M14896" s="21">
        <f t="shared" si="963"/>
        <v>0.10336696434658148</v>
      </c>
    </row>
    <row r="14897" spans="1:13" x14ac:dyDescent="0.3">
      <c r="A14897" s="116">
        <v>43139</v>
      </c>
      <c r="B14897" s="90" t="s">
        <v>137</v>
      </c>
      <c r="C14897" s="103">
        <v>0.72916666666666663</v>
      </c>
      <c r="D14897" s="94" t="s">
        <v>31</v>
      </c>
      <c r="E14897" s="90" t="s">
        <v>4967</v>
      </c>
      <c r="F14897" s="115">
        <v>2.88</v>
      </c>
      <c r="G14897" s="92">
        <v>1</v>
      </c>
      <c r="H14897" s="90" t="s">
        <v>33</v>
      </c>
      <c r="I14897" s="77">
        <f>IF(H14897="Lost",G14897*-1,IF(H14897="Won",     IF(D14897="E/W",            G14897*(F14897-1)*0.5*1.25,    IF(D14897="place",   G14897*(F14897-1) *0.95,  G14897*(F14897-1) )),            IF(H14897="Placed",     (G14897*-0.5)  + (0.5*G14897*(F14897-1)*0.2),0)         ))</f>
        <v>-1</v>
      </c>
      <c r="J14897" s="18">
        <f t="shared" si="964"/>
        <v>1515.2900000000036</v>
      </c>
      <c r="K14897" s="19" t="str">
        <f t="shared" si="962"/>
        <v>Feb-18</v>
      </c>
      <c r="L14897" s="20">
        <f t="shared" si="965"/>
        <v>14670</v>
      </c>
      <c r="M14897" s="21">
        <f t="shared" si="963"/>
        <v>0.10329175187457421</v>
      </c>
    </row>
    <row r="14898" spans="1:13" x14ac:dyDescent="0.3">
      <c r="A14898" s="139">
        <v>43139</v>
      </c>
      <c r="B14898" s="131" t="s">
        <v>44</v>
      </c>
      <c r="C14898" s="132">
        <v>14.25</v>
      </c>
      <c r="D14898" s="94"/>
      <c r="E14898" s="131" t="s">
        <v>12166</v>
      </c>
      <c r="F14898" s="140">
        <v>5.5</v>
      </c>
      <c r="G14898" s="95">
        <v>1</v>
      </c>
      <c r="H14898" s="49">
        <v>2</v>
      </c>
      <c r="I14898" s="65">
        <v>-1</v>
      </c>
      <c r="J14898" s="18">
        <f t="shared" si="964"/>
        <v>1514.2900000000036</v>
      </c>
      <c r="K14898" s="19" t="str">
        <f t="shared" si="962"/>
        <v>Feb-18</v>
      </c>
      <c r="L14898" s="20">
        <f t="shared" si="965"/>
        <v>14671</v>
      </c>
      <c r="M14898" s="21">
        <f t="shared" si="963"/>
        <v>0.10321654965578377</v>
      </c>
    </row>
    <row r="14899" spans="1:13" x14ac:dyDescent="0.3">
      <c r="A14899" s="116">
        <v>43140</v>
      </c>
      <c r="B14899" s="90" t="s">
        <v>47</v>
      </c>
      <c r="C14899" s="103">
        <v>0.58333333333333337</v>
      </c>
      <c r="D14899" s="94" t="s">
        <v>31</v>
      </c>
      <c r="E14899" s="90" t="s">
        <v>3259</v>
      </c>
      <c r="F14899" s="115">
        <v>4</v>
      </c>
      <c r="G14899" s="92">
        <v>1</v>
      </c>
      <c r="H14899" s="90" t="s">
        <v>33</v>
      </c>
      <c r="I14899" s="77">
        <f>IF(H14899="Lost",G14899*-1,IF(H14899="Won",     IF(D14899="E/W",            G14899*(F14899-1)*0.5*1.25,    IF(D14899="place",   G14899*(F14899-1) *0.95,  G14899*(F14899-1) )),            IF(H14899="Placed",     (G14899*-0.5)  + (0.5*G14899*(F14899-1)*0.2),0)         ))</f>
        <v>-1</v>
      </c>
      <c r="J14899" s="18">
        <f t="shared" si="964"/>
        <v>1513.2900000000036</v>
      </c>
      <c r="K14899" s="19" t="str">
        <f t="shared" si="962"/>
        <v>Feb-18</v>
      </c>
      <c r="L14899" s="20">
        <f t="shared" si="965"/>
        <v>14672</v>
      </c>
      <c r="M14899" s="21">
        <f t="shared" si="963"/>
        <v>0.10314135768811365</v>
      </c>
    </row>
    <row r="14900" spans="1:13" x14ac:dyDescent="0.3">
      <c r="A14900" s="116">
        <v>43140</v>
      </c>
      <c r="B14900" s="90" t="s">
        <v>137</v>
      </c>
      <c r="C14900" s="103">
        <v>0.80208333333333337</v>
      </c>
      <c r="D14900" s="94" t="s">
        <v>31</v>
      </c>
      <c r="E14900" s="90" t="s">
        <v>4969</v>
      </c>
      <c r="F14900" s="115">
        <v>2.88</v>
      </c>
      <c r="G14900" s="92">
        <v>1</v>
      </c>
      <c r="H14900" s="90" t="s">
        <v>33</v>
      </c>
      <c r="I14900" s="77">
        <f>IF(H14900="Lost",G14900*-1,IF(H14900="Won",     IF(D14900="E/W",            G14900*(F14900-1)*0.5*1.25,    IF(D14900="place",   G14900*(F14900-1) *0.95,  G14900*(F14900-1) )),            IF(H14900="Placed",     (G14900*-0.5)  + (0.5*G14900*(F14900-1)*0.2),0)         ))</f>
        <v>-1</v>
      </c>
      <c r="J14900" s="18">
        <f t="shared" si="964"/>
        <v>1512.2900000000036</v>
      </c>
      <c r="K14900" s="19" t="str">
        <f t="shared" si="962"/>
        <v>Feb-18</v>
      </c>
      <c r="L14900" s="20">
        <f t="shared" si="965"/>
        <v>14673</v>
      </c>
      <c r="M14900" s="21">
        <f t="shared" si="963"/>
        <v>0.10306617596946797</v>
      </c>
    </row>
    <row r="14901" spans="1:13" x14ac:dyDescent="0.3">
      <c r="A14901" s="139">
        <v>43140</v>
      </c>
      <c r="B14901" s="131" t="s">
        <v>123</v>
      </c>
      <c r="C14901" s="132">
        <v>14.45</v>
      </c>
      <c r="D14901" s="94"/>
      <c r="E14901" s="131" t="s">
        <v>1736</v>
      </c>
      <c r="F14901" s="140">
        <v>6</v>
      </c>
      <c r="G14901" s="95">
        <v>1</v>
      </c>
      <c r="H14901" s="49" t="s">
        <v>11446</v>
      </c>
      <c r="I14901" s="65">
        <v>-1</v>
      </c>
      <c r="J14901" s="18">
        <f t="shared" si="964"/>
        <v>1511.2900000000036</v>
      </c>
      <c r="K14901" s="19" t="str">
        <f t="shared" si="962"/>
        <v>Feb-18</v>
      </c>
      <c r="L14901" s="20">
        <f t="shared" si="965"/>
        <v>14674</v>
      </c>
      <c r="M14901" s="21">
        <f t="shared" si="963"/>
        <v>0.10299100449775137</v>
      </c>
    </row>
    <row r="14902" spans="1:13" x14ac:dyDescent="0.3">
      <c r="A14902" s="139">
        <v>43140</v>
      </c>
      <c r="B14902" s="131" t="s">
        <v>123</v>
      </c>
      <c r="C14902" s="132">
        <v>15.2</v>
      </c>
      <c r="D14902" s="94"/>
      <c r="E14902" s="131" t="s">
        <v>12135</v>
      </c>
      <c r="F14902" s="140">
        <v>4.5</v>
      </c>
      <c r="G14902" s="95">
        <v>1</v>
      </c>
      <c r="H14902" s="49">
        <v>4</v>
      </c>
      <c r="I14902" s="65">
        <v>-1</v>
      </c>
      <c r="J14902" s="18">
        <f t="shared" si="964"/>
        <v>1510.2900000000036</v>
      </c>
      <c r="K14902" s="19" t="str">
        <f t="shared" si="962"/>
        <v>Feb-18</v>
      </c>
      <c r="L14902" s="20">
        <f t="shared" si="965"/>
        <v>14675</v>
      </c>
      <c r="M14902" s="21">
        <f t="shared" si="963"/>
        <v>0.10291584327086907</v>
      </c>
    </row>
    <row r="14903" spans="1:13" x14ac:dyDescent="0.3">
      <c r="A14903" s="116">
        <v>43141</v>
      </c>
      <c r="B14903" s="90" t="s">
        <v>85</v>
      </c>
      <c r="C14903" s="103">
        <v>0.58680555555555558</v>
      </c>
      <c r="D14903" s="94" t="s">
        <v>31</v>
      </c>
      <c r="E14903" s="90" t="s">
        <v>4973</v>
      </c>
      <c r="F14903" s="115">
        <v>3.25</v>
      </c>
      <c r="G14903" s="92">
        <v>1</v>
      </c>
      <c r="H14903" s="90" t="s">
        <v>33</v>
      </c>
      <c r="I14903" s="77">
        <f t="shared" ref="I14903:I14908" si="966">IF(H14903="Lost",G14903*-1,IF(H14903="Won",     IF(D14903="E/W",            G14903*(F14903-1)*0.5*1.25,    IF(D14903="place",   G14903*(F14903-1) *0.95,  G14903*(F14903-1) )),            IF(H14903="Placed",     (G14903*-0.5)  + (0.5*G14903*(F14903-1)*0.2),0)         ))</f>
        <v>-1</v>
      </c>
      <c r="J14903" s="18">
        <f t="shared" si="964"/>
        <v>1509.2900000000036</v>
      </c>
      <c r="K14903" s="19" t="str">
        <f t="shared" si="962"/>
        <v>Feb-18</v>
      </c>
      <c r="L14903" s="20">
        <f t="shared" si="965"/>
        <v>14676</v>
      </c>
      <c r="M14903" s="21">
        <f t="shared" si="963"/>
        <v>0.10284069228672688</v>
      </c>
    </row>
    <row r="14904" spans="1:13" x14ac:dyDescent="0.3">
      <c r="A14904" s="116">
        <v>43141</v>
      </c>
      <c r="B14904" s="90" t="s">
        <v>93</v>
      </c>
      <c r="C14904" s="103">
        <v>0.60069444444444442</v>
      </c>
      <c r="D14904" s="94" t="s">
        <v>31</v>
      </c>
      <c r="E14904" s="90" t="s">
        <v>4970</v>
      </c>
      <c r="F14904" s="115">
        <v>3.25</v>
      </c>
      <c r="G14904" s="92">
        <v>1</v>
      </c>
      <c r="H14904" s="90" t="s">
        <v>33</v>
      </c>
      <c r="I14904" s="77">
        <f t="shared" si="966"/>
        <v>-1</v>
      </c>
      <c r="J14904" s="18">
        <f t="shared" si="964"/>
        <v>1508.2900000000036</v>
      </c>
      <c r="K14904" s="19" t="str">
        <f t="shared" si="962"/>
        <v>Feb-18</v>
      </c>
      <c r="L14904" s="20">
        <f t="shared" si="965"/>
        <v>14677</v>
      </c>
      <c r="M14904" s="21">
        <f t="shared" si="963"/>
        <v>0.10276555154323115</v>
      </c>
    </row>
    <row r="14905" spans="1:13" x14ac:dyDescent="0.3">
      <c r="A14905" s="116">
        <v>43141</v>
      </c>
      <c r="B14905" s="90" t="s">
        <v>98</v>
      </c>
      <c r="C14905" s="103">
        <v>0.60416666666666663</v>
      </c>
      <c r="D14905" s="94" t="s">
        <v>31</v>
      </c>
      <c r="E14905" s="90" t="s">
        <v>4972</v>
      </c>
      <c r="F14905" s="115">
        <v>3.75</v>
      </c>
      <c r="G14905" s="92">
        <v>1</v>
      </c>
      <c r="H14905" s="90" t="s">
        <v>33</v>
      </c>
      <c r="I14905" s="77">
        <f t="shared" si="966"/>
        <v>-1</v>
      </c>
      <c r="J14905" s="18">
        <f t="shared" si="964"/>
        <v>1507.2900000000036</v>
      </c>
      <c r="K14905" s="19" t="str">
        <f t="shared" si="962"/>
        <v>Feb-18</v>
      </c>
      <c r="L14905" s="20">
        <f t="shared" si="965"/>
        <v>14678</v>
      </c>
      <c r="M14905" s="21">
        <f t="shared" si="963"/>
        <v>0.10269042103828883</v>
      </c>
    </row>
    <row r="14906" spans="1:13" x14ac:dyDescent="0.3">
      <c r="A14906" s="116">
        <v>43141</v>
      </c>
      <c r="B14906" s="90" t="s">
        <v>93</v>
      </c>
      <c r="C14906" s="103">
        <v>0.67361111111111116</v>
      </c>
      <c r="D14906" s="94" t="s">
        <v>31</v>
      </c>
      <c r="E14906" s="90" t="s">
        <v>4971</v>
      </c>
      <c r="F14906" s="115">
        <v>4</v>
      </c>
      <c r="G14906" s="92">
        <v>1</v>
      </c>
      <c r="H14906" s="90" t="s">
        <v>33</v>
      </c>
      <c r="I14906" s="77">
        <f t="shared" si="966"/>
        <v>-1</v>
      </c>
      <c r="J14906" s="18">
        <f t="shared" si="964"/>
        <v>1506.2900000000036</v>
      </c>
      <c r="K14906" s="19" t="str">
        <f t="shared" si="962"/>
        <v>Feb-18</v>
      </c>
      <c r="L14906" s="20">
        <f t="shared" si="965"/>
        <v>14679</v>
      </c>
      <c r="M14906" s="21">
        <f t="shared" si="963"/>
        <v>0.10261530076980745</v>
      </c>
    </row>
    <row r="14907" spans="1:13" x14ac:dyDescent="0.3">
      <c r="A14907" s="116">
        <v>43141</v>
      </c>
      <c r="B14907" s="90" t="s">
        <v>85</v>
      </c>
      <c r="C14907" s="103">
        <v>0.70138888888888884</v>
      </c>
      <c r="D14907" s="94" t="s">
        <v>31</v>
      </c>
      <c r="E14907" s="90" t="s">
        <v>4974</v>
      </c>
      <c r="F14907" s="115">
        <v>4</v>
      </c>
      <c r="G14907" s="92">
        <v>1</v>
      </c>
      <c r="H14907" s="90" t="s">
        <v>33</v>
      </c>
      <c r="I14907" s="77">
        <f t="shared" si="966"/>
        <v>-1</v>
      </c>
      <c r="J14907" s="18">
        <f t="shared" si="964"/>
        <v>1505.2900000000036</v>
      </c>
      <c r="K14907" s="19" t="str">
        <f t="shared" si="962"/>
        <v>Feb-18</v>
      </c>
      <c r="L14907" s="20">
        <f t="shared" si="965"/>
        <v>14680</v>
      </c>
      <c r="M14907" s="21">
        <f t="shared" si="963"/>
        <v>0.10254019073569506</v>
      </c>
    </row>
    <row r="14908" spans="1:13" x14ac:dyDescent="0.3">
      <c r="A14908" s="116">
        <v>43141</v>
      </c>
      <c r="B14908" s="90" t="s">
        <v>45</v>
      </c>
      <c r="C14908" s="103">
        <v>0.86458333333333337</v>
      </c>
      <c r="D14908" s="94" t="s">
        <v>31</v>
      </c>
      <c r="E14908" s="90" t="s">
        <v>4975</v>
      </c>
      <c r="F14908" s="115">
        <v>3.75</v>
      </c>
      <c r="G14908" s="92">
        <v>1</v>
      </c>
      <c r="H14908" s="90" t="s">
        <v>33</v>
      </c>
      <c r="I14908" s="77">
        <f t="shared" si="966"/>
        <v>-1</v>
      </c>
      <c r="J14908" s="18">
        <f t="shared" si="964"/>
        <v>1504.2900000000036</v>
      </c>
      <c r="K14908" s="19" t="str">
        <f t="shared" si="962"/>
        <v>Feb-18</v>
      </c>
      <c r="L14908" s="20">
        <f t="shared" si="965"/>
        <v>14681</v>
      </c>
      <c r="M14908" s="21">
        <f t="shared" si="963"/>
        <v>0.10246509093386033</v>
      </c>
    </row>
    <row r="14909" spans="1:13" x14ac:dyDescent="0.3">
      <c r="A14909" s="139">
        <v>43141</v>
      </c>
      <c r="B14909" s="131" t="s">
        <v>93</v>
      </c>
      <c r="C14909" s="132">
        <v>14.25</v>
      </c>
      <c r="D14909" s="94"/>
      <c r="E14909" s="131" t="s">
        <v>12167</v>
      </c>
      <c r="F14909" s="140">
        <v>5</v>
      </c>
      <c r="G14909" s="95">
        <v>1</v>
      </c>
      <c r="H14909" s="49">
        <v>3</v>
      </c>
      <c r="I14909" s="65">
        <v>-1</v>
      </c>
      <c r="J14909" s="18">
        <f t="shared" si="964"/>
        <v>1503.2900000000036</v>
      </c>
      <c r="K14909" s="19" t="str">
        <f t="shared" si="962"/>
        <v>Feb-18</v>
      </c>
      <c r="L14909" s="20">
        <f t="shared" si="965"/>
        <v>14682</v>
      </c>
      <c r="M14909" s="21">
        <f t="shared" si="963"/>
        <v>0.10239000136221248</v>
      </c>
    </row>
    <row r="14910" spans="1:13" x14ac:dyDescent="0.3">
      <c r="A14910" s="139">
        <v>43141</v>
      </c>
      <c r="B14910" s="131" t="s">
        <v>29</v>
      </c>
      <c r="C14910" s="132">
        <v>15.3</v>
      </c>
      <c r="D14910" s="94"/>
      <c r="E14910" s="131" t="s">
        <v>4285</v>
      </c>
      <c r="F14910" s="140">
        <v>5.5</v>
      </c>
      <c r="G14910" s="95">
        <v>1</v>
      </c>
      <c r="H14910" s="49">
        <v>1</v>
      </c>
      <c r="I14910" s="65">
        <v>7</v>
      </c>
      <c r="J14910" s="18">
        <f t="shared" si="964"/>
        <v>1510.2900000000036</v>
      </c>
      <c r="K14910" s="19" t="str">
        <f t="shared" si="962"/>
        <v>Feb-18</v>
      </c>
      <c r="L14910" s="20">
        <f t="shared" si="965"/>
        <v>14683</v>
      </c>
      <c r="M14910" s="21">
        <f t="shared" si="963"/>
        <v>0.10285976980181187</v>
      </c>
    </row>
    <row r="14911" spans="1:13" x14ac:dyDescent="0.3">
      <c r="A14911" s="139">
        <v>43141</v>
      </c>
      <c r="B14911" s="131" t="s">
        <v>45</v>
      </c>
      <c r="C14911" s="132">
        <v>18.149999999999999</v>
      </c>
      <c r="D14911" s="94"/>
      <c r="E14911" s="131" t="s">
        <v>3173</v>
      </c>
      <c r="F14911" s="132">
        <v>6</v>
      </c>
      <c r="G14911" s="91">
        <v>1</v>
      </c>
      <c r="H14911" s="49" t="s">
        <v>11526</v>
      </c>
      <c r="I14911" s="65">
        <v>-1</v>
      </c>
      <c r="J14911" s="18">
        <f t="shared" si="964"/>
        <v>1509.2900000000036</v>
      </c>
      <c r="K14911" s="19" t="str">
        <f t="shared" si="962"/>
        <v>Feb-18</v>
      </c>
      <c r="L14911" s="20">
        <f t="shared" si="965"/>
        <v>14684</v>
      </c>
      <c r="M14911" s="21">
        <f t="shared" si="963"/>
        <v>0.1027846635794064</v>
      </c>
    </row>
    <row r="14912" spans="1:13" x14ac:dyDescent="0.3">
      <c r="A14912" s="139">
        <v>43141</v>
      </c>
      <c r="B14912" s="131" t="s">
        <v>45</v>
      </c>
      <c r="C14912" s="132">
        <v>18.45</v>
      </c>
      <c r="D14912" s="94"/>
      <c r="E14912" s="131" t="s">
        <v>12168</v>
      </c>
      <c r="F14912" s="132">
        <v>4.5</v>
      </c>
      <c r="G14912" s="91">
        <v>1</v>
      </c>
      <c r="H14912" s="49" t="s">
        <v>11526</v>
      </c>
      <c r="I14912" s="65">
        <v>-1</v>
      </c>
      <c r="J14912" s="18">
        <f t="shared" si="964"/>
        <v>1508.2900000000036</v>
      </c>
      <c r="K14912" s="19" t="str">
        <f t="shared" si="962"/>
        <v>Feb-18</v>
      </c>
      <c r="L14912" s="20">
        <f t="shared" si="965"/>
        <v>14685</v>
      </c>
      <c r="M14912" s="21">
        <f t="shared" si="963"/>
        <v>0.10270956758597233</v>
      </c>
    </row>
    <row r="14913" spans="1:13" x14ac:dyDescent="0.3">
      <c r="A14913" s="139">
        <v>43141</v>
      </c>
      <c r="B14913" s="131" t="s">
        <v>45</v>
      </c>
      <c r="C14913" s="132">
        <v>20.149999999999999</v>
      </c>
      <c r="D14913" s="94"/>
      <c r="E14913" s="131" t="s">
        <v>12169</v>
      </c>
      <c r="F14913" s="132">
        <v>6</v>
      </c>
      <c r="G14913" s="91">
        <v>1</v>
      </c>
      <c r="H14913" s="49" t="s">
        <v>11526</v>
      </c>
      <c r="I14913" s="65">
        <v>-1</v>
      </c>
      <c r="J14913" s="18">
        <f t="shared" si="964"/>
        <v>1507.2900000000036</v>
      </c>
      <c r="K14913" s="19" t="str">
        <f t="shared" si="962"/>
        <v>Feb-18</v>
      </c>
      <c r="L14913" s="20">
        <f t="shared" si="965"/>
        <v>14686</v>
      </c>
      <c r="M14913" s="21">
        <f t="shared" si="963"/>
        <v>0.1026344818194201</v>
      </c>
    </row>
    <row r="14914" spans="1:13" x14ac:dyDescent="0.3">
      <c r="A14914" s="116">
        <v>43143</v>
      </c>
      <c r="B14914" s="90" t="s">
        <v>73</v>
      </c>
      <c r="C14914" s="103">
        <v>0.63888888888888895</v>
      </c>
      <c r="D14914" s="94" t="s">
        <v>31</v>
      </c>
      <c r="E14914" s="90" t="s">
        <v>4976</v>
      </c>
      <c r="F14914" s="115">
        <v>3.75</v>
      </c>
      <c r="G14914" s="92">
        <v>1</v>
      </c>
      <c r="H14914" s="90" t="s">
        <v>33</v>
      </c>
      <c r="I14914" s="77">
        <f>IF(H14914="Lost",G14914*-1,IF(H14914="Won",     IF(D14914="E/W",            G14914*(F14914-1)*0.5*1.25,    IF(D14914="place",   G14914*(F14914-1) *0.95,  G14914*(F14914-1) )),            IF(H14914="Placed",     (G14914*-0.5)  + (0.5*G14914*(F14914-1)*0.2),0)         ))</f>
        <v>-1</v>
      </c>
      <c r="J14914" s="18">
        <f t="shared" si="964"/>
        <v>1506.2900000000036</v>
      </c>
      <c r="K14914" s="19" t="str">
        <f t="shared" ref="K14914:K14977" si="967">TEXT(A14914,"MMM-yy")</f>
        <v>Feb-18</v>
      </c>
      <c r="L14914" s="20">
        <f t="shared" si="965"/>
        <v>14687</v>
      </c>
      <c r="M14914" s="21">
        <f t="shared" ref="M14914:M14977" si="968">J14914/L14914</f>
        <v>0.10255940627766076</v>
      </c>
    </row>
    <row r="14915" spans="1:13" x14ac:dyDescent="0.3">
      <c r="A14915" s="116">
        <v>43143</v>
      </c>
      <c r="B14915" s="90" t="s">
        <v>45</v>
      </c>
      <c r="C14915" s="103">
        <v>0.84027777777777779</v>
      </c>
      <c r="D14915" s="94" t="s">
        <v>31</v>
      </c>
      <c r="E14915" s="90" t="s">
        <v>4977</v>
      </c>
      <c r="F14915" s="115">
        <v>3.5</v>
      </c>
      <c r="G14915" s="92">
        <v>1</v>
      </c>
      <c r="H14915" s="90" t="s">
        <v>33</v>
      </c>
      <c r="I14915" s="77">
        <f>IF(H14915="Lost",G14915*-1,IF(H14915="Won",     IF(D14915="E/W",            G14915*(F14915-1)*0.5*1.25,    IF(D14915="place",   G14915*(F14915-1) *0.95,  G14915*(F14915-1) )),            IF(H14915="Placed",     (G14915*-0.5)  + (0.5*G14915*(F14915-1)*0.2),0)         ))</f>
        <v>-1</v>
      </c>
      <c r="J14915" s="18">
        <f t="shared" ref="J14915:J14978" si="969">J14914+I14915</f>
        <v>1505.2900000000036</v>
      </c>
      <c r="K14915" s="19" t="str">
        <f t="shared" si="967"/>
        <v>Feb-18</v>
      </c>
      <c r="L14915" s="20">
        <f t="shared" ref="L14915:L14978" si="970">L14914+G14915</f>
        <v>14688</v>
      </c>
      <c r="M14915" s="21">
        <f t="shared" si="968"/>
        <v>0.10248434095860591</v>
      </c>
    </row>
    <row r="14916" spans="1:13" x14ac:dyDescent="0.3">
      <c r="A14916" s="139">
        <v>43143</v>
      </c>
      <c r="B14916" s="131" t="s">
        <v>45</v>
      </c>
      <c r="C14916" s="132">
        <v>19.399999999999999</v>
      </c>
      <c r="D14916" s="94"/>
      <c r="E14916" s="131" t="s">
        <v>12170</v>
      </c>
      <c r="F14916" s="132">
        <v>5.5</v>
      </c>
      <c r="G14916" s="91">
        <v>1</v>
      </c>
      <c r="H14916" s="49" t="s">
        <v>6518</v>
      </c>
      <c r="I14916" s="65">
        <v>-1</v>
      </c>
      <c r="J14916" s="18">
        <f t="shared" si="969"/>
        <v>1504.2900000000036</v>
      </c>
      <c r="K14916" s="19" t="str">
        <f t="shared" si="967"/>
        <v>Feb-18</v>
      </c>
      <c r="L14916" s="20">
        <f t="shared" si="970"/>
        <v>14689</v>
      </c>
      <c r="M14916" s="21">
        <f t="shared" si="968"/>
        <v>0.10240928586016772</v>
      </c>
    </row>
    <row r="14917" spans="1:13" x14ac:dyDescent="0.3">
      <c r="A14917" s="139">
        <v>43144</v>
      </c>
      <c r="B14917" s="131" t="s">
        <v>30</v>
      </c>
      <c r="C14917" s="132">
        <v>15.25</v>
      </c>
      <c r="D14917" s="94"/>
      <c r="E14917" s="131" t="s">
        <v>12171</v>
      </c>
      <c r="F14917" s="140">
        <v>5</v>
      </c>
      <c r="G14917" s="95">
        <v>1</v>
      </c>
      <c r="H14917" s="49">
        <v>7</v>
      </c>
      <c r="I14917" s="65">
        <v>-1</v>
      </c>
      <c r="J14917" s="18">
        <f t="shared" si="969"/>
        <v>1503.2900000000036</v>
      </c>
      <c r="K14917" s="19" t="str">
        <f t="shared" si="967"/>
        <v>Feb-18</v>
      </c>
      <c r="L14917" s="20">
        <f t="shared" si="970"/>
        <v>14690</v>
      </c>
      <c r="M14917" s="21">
        <f t="shared" si="968"/>
        <v>0.10233424098025892</v>
      </c>
    </row>
    <row r="14918" spans="1:13" x14ac:dyDescent="0.3">
      <c r="A14918" s="139">
        <v>43145</v>
      </c>
      <c r="B14918" s="131" t="s">
        <v>29</v>
      </c>
      <c r="C14918" s="132">
        <v>15.2</v>
      </c>
      <c r="D14918" s="94"/>
      <c r="E14918" s="131" t="s">
        <v>12172</v>
      </c>
      <c r="F14918" s="140">
        <v>5.5</v>
      </c>
      <c r="G14918" s="95">
        <v>1</v>
      </c>
      <c r="H14918" s="49">
        <v>4</v>
      </c>
      <c r="I14918" s="65">
        <v>-1</v>
      </c>
      <c r="J14918" s="18">
        <f t="shared" si="969"/>
        <v>1502.2900000000036</v>
      </c>
      <c r="K14918" s="19" t="str">
        <f t="shared" si="967"/>
        <v>Feb-18</v>
      </c>
      <c r="L14918" s="20">
        <f t="shared" si="970"/>
        <v>14691</v>
      </c>
      <c r="M14918" s="21">
        <f t="shared" si="968"/>
        <v>0.10225920631679283</v>
      </c>
    </row>
    <row r="14919" spans="1:13" x14ac:dyDescent="0.3">
      <c r="A14919" s="139">
        <v>43145</v>
      </c>
      <c r="B14919" s="131" t="s">
        <v>45</v>
      </c>
      <c r="C14919" s="132">
        <v>19.45</v>
      </c>
      <c r="D14919" s="94"/>
      <c r="E14919" s="131" t="s">
        <v>12173</v>
      </c>
      <c r="F14919" s="132">
        <v>5</v>
      </c>
      <c r="G14919" s="91">
        <v>1</v>
      </c>
      <c r="H14919" s="49" t="s">
        <v>11526</v>
      </c>
      <c r="I14919" s="65">
        <v>-1</v>
      </c>
      <c r="J14919" s="18">
        <f t="shared" si="969"/>
        <v>1501.2900000000036</v>
      </c>
      <c r="K14919" s="19" t="str">
        <f t="shared" si="967"/>
        <v>Feb-18</v>
      </c>
      <c r="L14919" s="20">
        <f t="shared" si="970"/>
        <v>14692</v>
      </c>
      <c r="M14919" s="21">
        <f t="shared" si="968"/>
        <v>0.10218418186768334</v>
      </c>
    </row>
    <row r="14920" spans="1:13" x14ac:dyDescent="0.3">
      <c r="A14920" s="139">
        <v>43145</v>
      </c>
      <c r="B14920" s="131" t="s">
        <v>45</v>
      </c>
      <c r="C14920" s="132">
        <v>20.149999999999999</v>
      </c>
      <c r="D14920" s="94"/>
      <c r="E14920" s="131" t="s">
        <v>12174</v>
      </c>
      <c r="F14920" s="132">
        <v>5</v>
      </c>
      <c r="G14920" s="91">
        <v>1</v>
      </c>
      <c r="H14920" s="49" t="s">
        <v>11526</v>
      </c>
      <c r="I14920" s="65">
        <v>-1</v>
      </c>
      <c r="J14920" s="18">
        <f t="shared" si="969"/>
        <v>1500.2900000000036</v>
      </c>
      <c r="K14920" s="19" t="str">
        <f t="shared" si="967"/>
        <v>Feb-18</v>
      </c>
      <c r="L14920" s="20">
        <f t="shared" si="970"/>
        <v>14693</v>
      </c>
      <c r="M14920" s="21">
        <f t="shared" si="968"/>
        <v>0.10210916763084486</v>
      </c>
    </row>
    <row r="14921" spans="1:13" x14ac:dyDescent="0.3">
      <c r="A14921" s="116">
        <v>43146</v>
      </c>
      <c r="B14921" s="90" t="s">
        <v>50</v>
      </c>
      <c r="C14921" s="103">
        <v>0.61458333333333337</v>
      </c>
      <c r="D14921" s="94" t="s">
        <v>31</v>
      </c>
      <c r="E14921" s="90" t="s">
        <v>4978</v>
      </c>
      <c r="F14921" s="115">
        <v>2.75</v>
      </c>
      <c r="G14921" s="92">
        <v>1</v>
      </c>
      <c r="H14921" s="90" t="s">
        <v>33</v>
      </c>
      <c r="I14921" s="77">
        <f>IF(H14921="Lost",G14921*-1,IF(H14921="Won",     IF(D14921="E/W",            G14921*(F14921-1)*0.5*1.25,    IF(D14921="place",   G14921*(F14921-1) *0.95,  G14921*(F14921-1) )),            IF(H14921="Placed",     (G14921*-0.5)  + (0.5*G14921*(F14921-1)*0.2),0)         ))</f>
        <v>-1</v>
      </c>
      <c r="J14921" s="18">
        <f t="shared" si="969"/>
        <v>1499.2900000000036</v>
      </c>
      <c r="K14921" s="19" t="str">
        <f t="shared" si="967"/>
        <v>Feb-18</v>
      </c>
      <c r="L14921" s="20">
        <f t="shared" si="970"/>
        <v>14694</v>
      </c>
      <c r="M14921" s="21">
        <f t="shared" si="968"/>
        <v>0.10203416360419243</v>
      </c>
    </row>
    <row r="14922" spans="1:13" x14ac:dyDescent="0.3">
      <c r="A14922" s="116">
        <v>43146</v>
      </c>
      <c r="B14922" s="90" t="s">
        <v>127</v>
      </c>
      <c r="C14922" s="103">
        <v>0.625</v>
      </c>
      <c r="D14922" s="94" t="s">
        <v>31</v>
      </c>
      <c r="E14922" s="90" t="s">
        <v>3424</v>
      </c>
      <c r="F14922" s="115">
        <v>2.75</v>
      </c>
      <c r="G14922" s="92">
        <v>1</v>
      </c>
      <c r="H14922" s="90" t="s">
        <v>42</v>
      </c>
      <c r="I14922" s="77">
        <f>IF(H14922="Lost",G14922*-1,IF(H14922="Won",     IF(D14922="E/W",            G14922*(F14922-1)*0.5*1.25,    IF(D14922="place",   G14922*(F14922-1) *0.95,  G14922*(F14922-1) )),            IF(H14922="Placed",     (G14922*-0.5)  + (0.5*G14922*(F14922-1)*0.2),0)         ))</f>
        <v>1.75</v>
      </c>
      <c r="J14922" s="18">
        <f t="shared" si="969"/>
        <v>1501.0400000000036</v>
      </c>
      <c r="K14922" s="19" t="str">
        <f t="shared" si="967"/>
        <v>Feb-18</v>
      </c>
      <c r="L14922" s="20">
        <f t="shared" si="970"/>
        <v>14695</v>
      </c>
      <c r="M14922" s="21">
        <f t="shared" si="968"/>
        <v>0.10214630826811866</v>
      </c>
    </row>
    <row r="14923" spans="1:13" x14ac:dyDescent="0.3">
      <c r="A14923" s="116">
        <v>43146</v>
      </c>
      <c r="B14923" s="90" t="s">
        <v>47</v>
      </c>
      <c r="C14923" s="103">
        <v>0.875</v>
      </c>
      <c r="D14923" s="94" t="s">
        <v>31</v>
      </c>
      <c r="E14923" s="90" t="s">
        <v>4979</v>
      </c>
      <c r="F14923" s="115">
        <v>4</v>
      </c>
      <c r="G14923" s="92">
        <v>1</v>
      </c>
      <c r="H14923" s="90" t="s">
        <v>42</v>
      </c>
      <c r="I14923" s="77">
        <f>IF(H14923="Lost",G14923*-1,IF(H14923="Won",     IF(D14923="E/W",            G14923*(F14923-1)*0.5*1.25,    IF(D14923="place",   G14923*(F14923-1) *0.95,  G14923*(F14923-1) )),            IF(H14923="Placed",     (G14923*-0.5)  + (0.5*G14923*(F14923-1)*0.2),0)         ))</f>
        <v>3</v>
      </c>
      <c r="J14923" s="18">
        <f t="shared" si="969"/>
        <v>1504.0400000000036</v>
      </c>
      <c r="K14923" s="19" t="str">
        <f t="shared" si="967"/>
        <v>Feb-18</v>
      </c>
      <c r="L14923" s="20">
        <f t="shared" si="970"/>
        <v>14696</v>
      </c>
      <c r="M14923" s="21">
        <f t="shared" si="968"/>
        <v>0.10234349482852502</v>
      </c>
    </row>
    <row r="14924" spans="1:13" x14ac:dyDescent="0.3">
      <c r="A14924" s="139">
        <v>43146</v>
      </c>
      <c r="B14924" s="131" t="s">
        <v>127</v>
      </c>
      <c r="C14924" s="132">
        <v>14.25</v>
      </c>
      <c r="D14924" s="94"/>
      <c r="E14924" s="131" t="s">
        <v>12175</v>
      </c>
      <c r="F14924" s="140">
        <v>6</v>
      </c>
      <c r="G14924" s="95">
        <v>1</v>
      </c>
      <c r="H14924" s="49">
        <v>0</v>
      </c>
      <c r="I14924" s="65">
        <v>-1</v>
      </c>
      <c r="J14924" s="18">
        <f t="shared" si="969"/>
        <v>1503.0400000000036</v>
      </c>
      <c r="K14924" s="19" t="str">
        <f t="shared" si="967"/>
        <v>Feb-18</v>
      </c>
      <c r="L14924" s="20">
        <f t="shared" si="970"/>
        <v>14697</v>
      </c>
      <c r="M14924" s="21">
        <f t="shared" si="968"/>
        <v>0.10226849016806175</v>
      </c>
    </row>
    <row r="14925" spans="1:13" x14ac:dyDescent="0.3">
      <c r="A14925" s="139">
        <v>43146</v>
      </c>
      <c r="B14925" s="131" t="s">
        <v>47</v>
      </c>
      <c r="C14925" s="132">
        <v>17.55</v>
      </c>
      <c r="D14925" s="94"/>
      <c r="E14925" s="131" t="s">
        <v>83</v>
      </c>
      <c r="F14925" s="132">
        <v>4.33</v>
      </c>
      <c r="G14925" s="91">
        <v>1</v>
      </c>
      <c r="H14925" s="49" t="s">
        <v>11526</v>
      </c>
      <c r="I14925" s="65">
        <v>-1</v>
      </c>
      <c r="J14925" s="18">
        <f t="shared" si="969"/>
        <v>1502.0400000000036</v>
      </c>
      <c r="K14925" s="19" t="str">
        <f t="shared" si="967"/>
        <v>Feb-18</v>
      </c>
      <c r="L14925" s="20">
        <f t="shared" si="970"/>
        <v>14698</v>
      </c>
      <c r="M14925" s="21">
        <f t="shared" si="968"/>
        <v>0.10219349571370279</v>
      </c>
    </row>
    <row r="14926" spans="1:13" x14ac:dyDescent="0.3">
      <c r="A14926" s="139">
        <v>43146</v>
      </c>
      <c r="B14926" s="131" t="s">
        <v>47</v>
      </c>
      <c r="C14926" s="132">
        <v>18.3</v>
      </c>
      <c r="D14926" s="94"/>
      <c r="E14926" s="131" t="s">
        <v>12176</v>
      </c>
      <c r="F14926" s="132">
        <v>6</v>
      </c>
      <c r="G14926" s="91">
        <v>1</v>
      </c>
      <c r="H14926" s="49" t="s">
        <v>6518</v>
      </c>
      <c r="I14926" s="65">
        <v>-1</v>
      </c>
      <c r="J14926" s="18">
        <f t="shared" si="969"/>
        <v>1501.0400000000036</v>
      </c>
      <c r="K14926" s="19" t="str">
        <f t="shared" si="967"/>
        <v>Feb-18</v>
      </c>
      <c r="L14926" s="20">
        <f t="shared" si="970"/>
        <v>14699</v>
      </c>
      <c r="M14926" s="21">
        <f t="shared" si="968"/>
        <v>0.10211851146336511</v>
      </c>
    </row>
    <row r="14927" spans="1:13" x14ac:dyDescent="0.3">
      <c r="A14927" s="116">
        <v>43147</v>
      </c>
      <c r="B14927" s="90" t="s">
        <v>96</v>
      </c>
      <c r="C14927" s="103">
        <v>0.57638888888888895</v>
      </c>
      <c r="D14927" s="94" t="s">
        <v>31</v>
      </c>
      <c r="E14927" s="90" t="s">
        <v>4980</v>
      </c>
      <c r="F14927" s="115">
        <v>4</v>
      </c>
      <c r="G14927" s="92">
        <v>1</v>
      </c>
      <c r="H14927" s="90" t="s">
        <v>33</v>
      </c>
      <c r="I14927" s="77">
        <f>IF(H14927="Lost",G14927*-1,IF(H14927="Won",     IF(D14927="E/W",            G14927*(F14927-1)*0.5*1.25,    IF(D14927="place",   G14927*(F14927-1) *0.95,  G14927*(F14927-1) )),            IF(H14927="Placed",     (G14927*-0.5)  + (0.5*G14927*(F14927-1)*0.2),0)         ))</f>
        <v>-1</v>
      </c>
      <c r="J14927" s="18">
        <f t="shared" si="969"/>
        <v>1500.0400000000036</v>
      </c>
      <c r="K14927" s="19" t="str">
        <f t="shared" si="967"/>
        <v>Feb-18</v>
      </c>
      <c r="L14927" s="20">
        <f t="shared" si="970"/>
        <v>14700</v>
      </c>
      <c r="M14927" s="21">
        <f t="shared" si="968"/>
        <v>0.10204353741496623</v>
      </c>
    </row>
    <row r="14928" spans="1:13" x14ac:dyDescent="0.3">
      <c r="A14928" s="139">
        <v>43147</v>
      </c>
      <c r="B14928" s="131" t="s">
        <v>79</v>
      </c>
      <c r="C14928" s="132">
        <v>13.4</v>
      </c>
      <c r="D14928" s="94"/>
      <c r="E14928" s="131" t="s">
        <v>12178</v>
      </c>
      <c r="F14928" s="140">
        <v>6</v>
      </c>
      <c r="G14928" s="95">
        <v>1</v>
      </c>
      <c r="H14928" s="49">
        <v>2</v>
      </c>
      <c r="I14928" s="65">
        <v>-1</v>
      </c>
      <c r="J14928" s="18">
        <f t="shared" si="969"/>
        <v>1499.0400000000036</v>
      </c>
      <c r="K14928" s="19" t="str">
        <f t="shared" si="967"/>
        <v>Feb-18</v>
      </c>
      <c r="L14928" s="20">
        <f t="shared" si="970"/>
        <v>14701</v>
      </c>
      <c r="M14928" s="21">
        <f t="shared" si="968"/>
        <v>0.1019685735664243</v>
      </c>
    </row>
    <row r="14929" spans="1:13" x14ac:dyDescent="0.3">
      <c r="A14929" s="139">
        <v>43147</v>
      </c>
      <c r="B14929" s="131" t="s">
        <v>96</v>
      </c>
      <c r="C14929" s="132">
        <v>15</v>
      </c>
      <c r="D14929" s="94"/>
      <c r="E14929" s="131" t="s">
        <v>12177</v>
      </c>
      <c r="F14929" s="140">
        <v>4.5</v>
      </c>
      <c r="G14929" s="95">
        <v>1</v>
      </c>
      <c r="H14929" s="49">
        <v>2</v>
      </c>
      <c r="I14929" s="65">
        <v>-1</v>
      </c>
      <c r="J14929" s="18">
        <f t="shared" si="969"/>
        <v>1498.0400000000036</v>
      </c>
      <c r="K14929" s="19" t="str">
        <f t="shared" si="967"/>
        <v>Feb-18</v>
      </c>
      <c r="L14929" s="20">
        <f t="shared" si="970"/>
        <v>14702</v>
      </c>
      <c r="M14929" s="21">
        <f t="shared" si="968"/>
        <v>0.10189361991565798</v>
      </c>
    </row>
    <row r="14930" spans="1:13" x14ac:dyDescent="0.3">
      <c r="A14930" s="139">
        <v>43147</v>
      </c>
      <c r="B14930" s="131" t="s">
        <v>79</v>
      </c>
      <c r="C14930" s="132">
        <v>15.2</v>
      </c>
      <c r="D14930" s="94"/>
      <c r="E14930" s="131" t="s">
        <v>12179</v>
      </c>
      <c r="F14930" s="140">
        <v>4.33</v>
      </c>
      <c r="G14930" s="95">
        <v>1</v>
      </c>
      <c r="H14930" s="49">
        <v>2</v>
      </c>
      <c r="I14930" s="65">
        <v>-1</v>
      </c>
      <c r="J14930" s="18">
        <f t="shared" si="969"/>
        <v>1497.0400000000036</v>
      </c>
      <c r="K14930" s="19" t="str">
        <f t="shared" si="967"/>
        <v>Feb-18</v>
      </c>
      <c r="L14930" s="20">
        <f t="shared" si="970"/>
        <v>14703</v>
      </c>
      <c r="M14930" s="21">
        <f t="shared" si="968"/>
        <v>0.10181867646058652</v>
      </c>
    </row>
    <row r="14931" spans="1:13" x14ac:dyDescent="0.3">
      <c r="A14931" s="139">
        <v>43147</v>
      </c>
      <c r="B14931" s="131" t="s">
        <v>29</v>
      </c>
      <c r="C14931" s="132">
        <v>15.4</v>
      </c>
      <c r="D14931" s="94"/>
      <c r="E14931" s="131" t="s">
        <v>11565</v>
      </c>
      <c r="F14931" s="140">
        <v>4.33</v>
      </c>
      <c r="G14931" s="95">
        <v>1</v>
      </c>
      <c r="H14931" s="49">
        <v>1</v>
      </c>
      <c r="I14931" s="65">
        <v>3.33</v>
      </c>
      <c r="J14931" s="18">
        <f t="shared" si="969"/>
        <v>1500.3700000000035</v>
      </c>
      <c r="K14931" s="19" t="str">
        <f t="shared" si="967"/>
        <v>Feb-18</v>
      </c>
      <c r="L14931" s="20">
        <f t="shared" si="970"/>
        <v>14704</v>
      </c>
      <c r="M14931" s="21">
        <f t="shared" si="968"/>
        <v>0.10203822089227445</v>
      </c>
    </row>
    <row r="14932" spans="1:13" x14ac:dyDescent="0.3">
      <c r="A14932" s="139">
        <v>43147</v>
      </c>
      <c r="B14932" s="131" t="s">
        <v>137</v>
      </c>
      <c r="C14932" s="132">
        <v>17.45</v>
      </c>
      <c r="D14932" s="94"/>
      <c r="E14932" s="131" t="s">
        <v>3285</v>
      </c>
      <c r="F14932" s="132">
        <v>5.5</v>
      </c>
      <c r="G14932" s="91">
        <v>1</v>
      </c>
      <c r="H14932" s="49" t="s">
        <v>11526</v>
      </c>
      <c r="I14932" s="65">
        <v>-1</v>
      </c>
      <c r="J14932" s="18">
        <f t="shared" si="969"/>
        <v>1499.3700000000035</v>
      </c>
      <c r="K14932" s="19" t="str">
        <f t="shared" si="967"/>
        <v>Feb-18</v>
      </c>
      <c r="L14932" s="20">
        <f t="shared" si="970"/>
        <v>14705</v>
      </c>
      <c r="M14932" s="21">
        <f t="shared" si="968"/>
        <v>0.10196327779666804</v>
      </c>
    </row>
    <row r="14933" spans="1:13" x14ac:dyDescent="0.3">
      <c r="A14933" s="139">
        <v>43147</v>
      </c>
      <c r="B14933" s="131" t="s">
        <v>137</v>
      </c>
      <c r="C14933" s="132">
        <v>20.45</v>
      </c>
      <c r="D14933" s="94"/>
      <c r="E14933" s="131" t="s">
        <v>7879</v>
      </c>
      <c r="F14933" s="132">
        <v>6</v>
      </c>
      <c r="G14933" s="91">
        <v>1</v>
      </c>
      <c r="H14933" s="49" t="s">
        <v>11526</v>
      </c>
      <c r="I14933" s="65">
        <v>-1</v>
      </c>
      <c r="J14933" s="18">
        <f t="shared" si="969"/>
        <v>1498.3700000000035</v>
      </c>
      <c r="K14933" s="19" t="str">
        <f t="shared" si="967"/>
        <v>Feb-18</v>
      </c>
      <c r="L14933" s="20">
        <f t="shared" si="970"/>
        <v>14706</v>
      </c>
      <c r="M14933" s="21">
        <f t="shared" si="968"/>
        <v>0.1018883448932411</v>
      </c>
    </row>
    <row r="14934" spans="1:13" x14ac:dyDescent="0.3">
      <c r="A14934" s="116">
        <v>43148</v>
      </c>
      <c r="B14934" s="90" t="s">
        <v>29</v>
      </c>
      <c r="C14934" s="103">
        <v>0.54861111111111105</v>
      </c>
      <c r="D14934" s="94" t="s">
        <v>31</v>
      </c>
      <c r="E14934" s="90" t="s">
        <v>4387</v>
      </c>
      <c r="F14934" s="115">
        <v>3.25</v>
      </c>
      <c r="G14934" s="92">
        <v>1</v>
      </c>
      <c r="H14934" s="90" t="s">
        <v>33</v>
      </c>
      <c r="I14934" s="77">
        <f>IF(H14934="Lost",G14934*-1,IF(H14934="Won",     IF(D14934="E/W",            G14934*(F14934-1)*0.5*1.25,    IF(D14934="place",   G14934*(F14934-1) *0.95,  G14934*(F14934-1) )),            IF(H14934="Placed",     (G14934*-0.5)  + (0.5*G14934*(F14934-1)*0.2),0)         ))</f>
        <v>-1</v>
      </c>
      <c r="J14934" s="18">
        <f t="shared" si="969"/>
        <v>1497.3700000000035</v>
      </c>
      <c r="K14934" s="19" t="str">
        <f t="shared" si="967"/>
        <v>Feb-18</v>
      </c>
      <c r="L14934" s="20">
        <f t="shared" si="970"/>
        <v>14707</v>
      </c>
      <c r="M14934" s="21">
        <f t="shared" si="968"/>
        <v>0.10181342217991457</v>
      </c>
    </row>
    <row r="14935" spans="1:13" x14ac:dyDescent="0.3">
      <c r="A14935" s="116">
        <v>43148</v>
      </c>
      <c r="B14935" s="90" t="s">
        <v>58</v>
      </c>
      <c r="C14935" s="103">
        <v>0.57638888888888895</v>
      </c>
      <c r="D14935" s="94" t="s">
        <v>31</v>
      </c>
      <c r="E14935" s="90" t="s">
        <v>4981</v>
      </c>
      <c r="F14935" s="115">
        <v>2.88</v>
      </c>
      <c r="G14935" s="92">
        <v>1</v>
      </c>
      <c r="H14935" s="90" t="s">
        <v>33</v>
      </c>
      <c r="I14935" s="77">
        <f>IF(H14935="Lost",G14935*-1,IF(H14935="Won",     IF(D14935="E/W",            G14935*(F14935-1)*0.5*1.25,    IF(D14935="place",   G14935*(F14935-1) *0.95,  G14935*(F14935-1) )),            IF(H14935="Placed",     (G14935*-0.5)  + (0.5*G14935*(F14935-1)*0.2),0)         ))</f>
        <v>-1</v>
      </c>
      <c r="J14935" s="18">
        <f t="shared" si="969"/>
        <v>1496.3700000000035</v>
      </c>
      <c r="K14935" s="19" t="str">
        <f t="shared" si="967"/>
        <v>Feb-18</v>
      </c>
      <c r="L14935" s="20">
        <f t="shared" si="970"/>
        <v>14708</v>
      </c>
      <c r="M14935" s="21">
        <f t="shared" si="968"/>
        <v>0.10173850965460998</v>
      </c>
    </row>
    <row r="14936" spans="1:13" x14ac:dyDescent="0.3">
      <c r="A14936" s="116">
        <v>43148</v>
      </c>
      <c r="B14936" s="90" t="s">
        <v>35</v>
      </c>
      <c r="C14936" s="103">
        <v>0.65972222222222221</v>
      </c>
      <c r="D14936" s="94" t="s">
        <v>31</v>
      </c>
      <c r="E14936" s="90" t="s">
        <v>4982</v>
      </c>
      <c r="F14936" s="115">
        <v>4</v>
      </c>
      <c r="G14936" s="92">
        <v>1</v>
      </c>
      <c r="H14936" s="90" t="s">
        <v>33</v>
      </c>
      <c r="I14936" s="77">
        <f>IF(H14936="Lost",G14936*-1,IF(H14936="Won",     IF(D14936="E/W",            G14936*(F14936-1)*0.5*1.25,    IF(D14936="place",   G14936*(F14936-1) *0.95,  G14936*(F14936-1) )),            IF(H14936="Placed",     (G14936*-0.5)  + (0.5*G14936*(F14936-1)*0.2),0)         ))</f>
        <v>-1</v>
      </c>
      <c r="J14936" s="18">
        <f t="shared" si="969"/>
        <v>1495.3700000000035</v>
      </c>
      <c r="K14936" s="19" t="str">
        <f t="shared" si="967"/>
        <v>Feb-18</v>
      </c>
      <c r="L14936" s="20">
        <f t="shared" si="970"/>
        <v>14709</v>
      </c>
      <c r="M14936" s="21">
        <f t="shared" si="968"/>
        <v>0.10166360731524941</v>
      </c>
    </row>
    <row r="14937" spans="1:13" x14ac:dyDescent="0.3">
      <c r="A14937" s="139">
        <v>43148</v>
      </c>
      <c r="B14937" s="131" t="s">
        <v>35</v>
      </c>
      <c r="C14937" s="132">
        <v>13.3</v>
      </c>
      <c r="D14937" s="94"/>
      <c r="E14937" s="131" t="s">
        <v>12181</v>
      </c>
      <c r="F14937" s="140">
        <v>5.5</v>
      </c>
      <c r="G14937" s="95">
        <v>1</v>
      </c>
      <c r="H14937" s="49">
        <v>4</v>
      </c>
      <c r="I14937" s="65">
        <v>-1</v>
      </c>
      <c r="J14937" s="18">
        <f t="shared" si="969"/>
        <v>1494.3700000000035</v>
      </c>
      <c r="K14937" s="19" t="str">
        <f t="shared" si="967"/>
        <v>Feb-18</v>
      </c>
      <c r="L14937" s="20">
        <f t="shared" si="970"/>
        <v>14710</v>
      </c>
      <c r="M14937" s="21">
        <f t="shared" si="968"/>
        <v>0.10158871515975551</v>
      </c>
    </row>
    <row r="14938" spans="1:13" x14ac:dyDescent="0.3">
      <c r="A14938" s="139">
        <v>43148</v>
      </c>
      <c r="B14938" s="131" t="s">
        <v>29</v>
      </c>
      <c r="C14938" s="132">
        <v>14.2</v>
      </c>
      <c r="D14938" s="94"/>
      <c r="E14938" s="131" t="s">
        <v>11357</v>
      </c>
      <c r="F14938" s="140">
        <v>5.5</v>
      </c>
      <c r="G14938" s="95">
        <v>1</v>
      </c>
      <c r="H14938" s="49">
        <v>4</v>
      </c>
      <c r="I14938" s="65">
        <v>-1</v>
      </c>
      <c r="J14938" s="18">
        <f t="shared" si="969"/>
        <v>1493.3700000000035</v>
      </c>
      <c r="K14938" s="19" t="str">
        <f t="shared" si="967"/>
        <v>Feb-18</v>
      </c>
      <c r="L14938" s="20">
        <f t="shared" si="970"/>
        <v>14711</v>
      </c>
      <c r="M14938" s="21">
        <f t="shared" si="968"/>
        <v>0.10151383318605149</v>
      </c>
    </row>
    <row r="14939" spans="1:13" x14ac:dyDescent="0.3">
      <c r="A14939" s="139">
        <v>43148</v>
      </c>
      <c r="B14939" s="131" t="s">
        <v>118</v>
      </c>
      <c r="C14939" s="132">
        <v>15.2</v>
      </c>
      <c r="D14939" s="94"/>
      <c r="E14939" s="131" t="s">
        <v>5495</v>
      </c>
      <c r="F14939" s="140">
        <v>5.5</v>
      </c>
      <c r="G14939" s="95">
        <v>1</v>
      </c>
      <c r="H14939" s="49" t="s">
        <v>11446</v>
      </c>
      <c r="I14939" s="65">
        <v>-1</v>
      </c>
      <c r="J14939" s="18">
        <f t="shared" si="969"/>
        <v>1492.3700000000035</v>
      </c>
      <c r="K14939" s="19" t="str">
        <f t="shared" si="967"/>
        <v>Feb-18</v>
      </c>
      <c r="L14939" s="20">
        <f t="shared" si="970"/>
        <v>14712</v>
      </c>
      <c r="M14939" s="21">
        <f t="shared" si="968"/>
        <v>0.10143896139206114</v>
      </c>
    </row>
    <row r="14940" spans="1:13" x14ac:dyDescent="0.3">
      <c r="A14940" s="139">
        <v>43148</v>
      </c>
      <c r="B14940" s="131" t="s">
        <v>118</v>
      </c>
      <c r="C14940" s="132">
        <v>15.2</v>
      </c>
      <c r="D14940" s="94"/>
      <c r="E14940" s="131" t="s">
        <v>11393</v>
      </c>
      <c r="F14940" s="140">
        <v>6</v>
      </c>
      <c r="G14940" s="95">
        <v>1</v>
      </c>
      <c r="H14940" s="49">
        <v>2</v>
      </c>
      <c r="I14940" s="65">
        <v>-1</v>
      </c>
      <c r="J14940" s="18">
        <f t="shared" si="969"/>
        <v>1491.3700000000035</v>
      </c>
      <c r="K14940" s="19" t="str">
        <f t="shared" si="967"/>
        <v>Feb-18</v>
      </c>
      <c r="L14940" s="20">
        <f t="shared" si="970"/>
        <v>14713</v>
      </c>
      <c r="M14940" s="21">
        <f t="shared" si="968"/>
        <v>0.1013640997757088</v>
      </c>
    </row>
    <row r="14941" spans="1:13" x14ac:dyDescent="0.3">
      <c r="A14941" s="139">
        <v>43148</v>
      </c>
      <c r="B14941" s="131" t="s">
        <v>58</v>
      </c>
      <c r="C14941" s="132">
        <v>16.100000000000001</v>
      </c>
      <c r="D14941" s="94"/>
      <c r="E14941" s="131" t="s">
        <v>12180</v>
      </c>
      <c r="F14941" s="140">
        <v>5.5</v>
      </c>
      <c r="G14941" s="95">
        <v>1</v>
      </c>
      <c r="H14941" s="49">
        <v>9</v>
      </c>
      <c r="I14941" s="65">
        <v>-1</v>
      </c>
      <c r="J14941" s="18">
        <f t="shared" si="969"/>
        <v>1490.3700000000035</v>
      </c>
      <c r="K14941" s="19" t="str">
        <f t="shared" si="967"/>
        <v>Feb-18</v>
      </c>
      <c r="L14941" s="20">
        <f t="shared" si="970"/>
        <v>14714</v>
      </c>
      <c r="M14941" s="21">
        <f t="shared" si="968"/>
        <v>0.10128924833491937</v>
      </c>
    </row>
    <row r="14942" spans="1:13" x14ac:dyDescent="0.3">
      <c r="A14942" s="139">
        <v>43148</v>
      </c>
      <c r="B14942" s="131" t="s">
        <v>118</v>
      </c>
      <c r="C14942" s="132">
        <v>16.3</v>
      </c>
      <c r="D14942" s="94"/>
      <c r="E14942" s="131" t="s">
        <v>12182</v>
      </c>
      <c r="F14942" s="140">
        <v>5</v>
      </c>
      <c r="G14942" s="95">
        <v>1</v>
      </c>
      <c r="H14942" s="49">
        <v>2</v>
      </c>
      <c r="I14942" s="65">
        <v>-1</v>
      </c>
      <c r="J14942" s="18">
        <f t="shared" si="969"/>
        <v>1489.3700000000035</v>
      </c>
      <c r="K14942" s="19" t="str">
        <f t="shared" si="967"/>
        <v>Feb-18</v>
      </c>
      <c r="L14942" s="20">
        <f t="shared" si="970"/>
        <v>14715</v>
      </c>
      <c r="M14942" s="21">
        <f t="shared" si="968"/>
        <v>0.10121440706761832</v>
      </c>
    </row>
    <row r="14943" spans="1:13" x14ac:dyDescent="0.3">
      <c r="A14943" s="139">
        <v>43148</v>
      </c>
      <c r="B14943" s="131" t="s">
        <v>43</v>
      </c>
      <c r="C14943" s="132">
        <v>17.45</v>
      </c>
      <c r="D14943" s="94"/>
      <c r="E14943" s="131" t="s">
        <v>12183</v>
      </c>
      <c r="F14943" s="132">
        <v>4.5</v>
      </c>
      <c r="G14943" s="91">
        <v>1</v>
      </c>
      <c r="H14943" s="49" t="s">
        <v>11526</v>
      </c>
      <c r="I14943" s="65">
        <v>-1</v>
      </c>
      <c r="J14943" s="18">
        <f t="shared" si="969"/>
        <v>1488.3700000000035</v>
      </c>
      <c r="K14943" s="19" t="str">
        <f t="shared" si="967"/>
        <v>Feb-18</v>
      </c>
      <c r="L14943" s="20">
        <f t="shared" si="970"/>
        <v>14716</v>
      </c>
      <c r="M14943" s="21">
        <f t="shared" si="968"/>
        <v>0.10113957597173169</v>
      </c>
    </row>
    <row r="14944" spans="1:13" x14ac:dyDescent="0.3">
      <c r="A14944" s="139">
        <v>43148</v>
      </c>
      <c r="B14944" s="131" t="s">
        <v>43</v>
      </c>
      <c r="C14944" s="132">
        <v>20.149999999999999</v>
      </c>
      <c r="D14944" s="94"/>
      <c r="E14944" s="131" t="s">
        <v>12184</v>
      </c>
      <c r="F14944" s="132">
        <v>6</v>
      </c>
      <c r="G14944" s="91">
        <v>1</v>
      </c>
      <c r="H14944" s="49" t="s">
        <v>11526</v>
      </c>
      <c r="I14944" s="65">
        <v>-1</v>
      </c>
      <c r="J14944" s="18">
        <f t="shared" si="969"/>
        <v>1487.3700000000035</v>
      </c>
      <c r="K14944" s="19" t="str">
        <f t="shared" si="967"/>
        <v>Feb-18</v>
      </c>
      <c r="L14944" s="20">
        <f t="shared" si="970"/>
        <v>14717</v>
      </c>
      <c r="M14944" s="21">
        <f t="shared" si="968"/>
        <v>0.10106475504518608</v>
      </c>
    </row>
    <row r="14945" spans="1:13" x14ac:dyDescent="0.3">
      <c r="A14945" s="116">
        <v>43150</v>
      </c>
      <c r="B14945" s="90" t="s">
        <v>43</v>
      </c>
      <c r="C14945" s="103">
        <v>0.80555555555555547</v>
      </c>
      <c r="D14945" s="94" t="s">
        <v>31</v>
      </c>
      <c r="E14945" s="90" t="s">
        <v>4983</v>
      </c>
      <c r="F14945" s="115">
        <v>3.5</v>
      </c>
      <c r="G14945" s="92">
        <v>1</v>
      </c>
      <c r="H14945" s="90" t="s">
        <v>42</v>
      </c>
      <c r="I14945" s="77">
        <f>IF(H14945="Lost",G14945*-1,IF(H14945="Won",     IF(D14945="E/W",            G14945*(F14945-1)*0.5*1.25,    IF(D14945="place",   G14945*(F14945-1) *0.95,  G14945*(F14945-1) )),            IF(H14945="Placed",     (G14945*-0.5)  + (0.5*G14945*(F14945-1)*0.2),0)         ))</f>
        <v>2.5</v>
      </c>
      <c r="J14945" s="18">
        <f t="shared" si="969"/>
        <v>1489.8700000000035</v>
      </c>
      <c r="K14945" s="19" t="str">
        <f t="shared" si="967"/>
        <v>Feb-18</v>
      </c>
      <c r="L14945" s="20">
        <f t="shared" si="970"/>
        <v>14718</v>
      </c>
      <c r="M14945" s="21">
        <f t="shared" si="968"/>
        <v>0.10122774833537189</v>
      </c>
    </row>
    <row r="14946" spans="1:13" x14ac:dyDescent="0.3">
      <c r="A14946" s="139">
        <v>43150</v>
      </c>
      <c r="B14946" s="131" t="s">
        <v>29</v>
      </c>
      <c r="C14946" s="132">
        <v>14.15</v>
      </c>
      <c r="D14946" s="94"/>
      <c r="E14946" s="131" t="s">
        <v>12185</v>
      </c>
      <c r="F14946" s="140">
        <v>5.5</v>
      </c>
      <c r="G14946" s="95">
        <v>1</v>
      </c>
      <c r="H14946" s="49">
        <v>3</v>
      </c>
      <c r="I14946" s="65">
        <v>-1</v>
      </c>
      <c r="J14946" s="18">
        <f t="shared" si="969"/>
        <v>1488.8700000000035</v>
      </c>
      <c r="K14946" s="19" t="str">
        <f t="shared" si="967"/>
        <v>Feb-18</v>
      </c>
      <c r="L14946" s="20">
        <f t="shared" si="970"/>
        <v>14719</v>
      </c>
      <c r="M14946" s="21">
        <f t="shared" si="968"/>
        <v>0.10115293158502639</v>
      </c>
    </row>
    <row r="14947" spans="1:13" x14ac:dyDescent="0.3">
      <c r="A14947" s="139">
        <v>43150</v>
      </c>
      <c r="B14947" s="131" t="s">
        <v>69</v>
      </c>
      <c r="C14947" s="132">
        <v>14.3</v>
      </c>
      <c r="D14947" s="94"/>
      <c r="E14947" s="131" t="s">
        <v>12187</v>
      </c>
      <c r="F14947" s="140">
        <v>5</v>
      </c>
      <c r="G14947" s="95">
        <v>1</v>
      </c>
      <c r="H14947" s="49">
        <v>12</v>
      </c>
      <c r="I14947" s="65">
        <v>-1</v>
      </c>
      <c r="J14947" s="18">
        <f t="shared" si="969"/>
        <v>1487.8700000000035</v>
      </c>
      <c r="K14947" s="19" t="str">
        <f t="shared" si="967"/>
        <v>Feb-18</v>
      </c>
      <c r="L14947" s="20">
        <f t="shared" si="970"/>
        <v>14720</v>
      </c>
      <c r="M14947" s="21">
        <f t="shared" si="968"/>
        <v>0.10107812500000024</v>
      </c>
    </row>
    <row r="14948" spans="1:13" x14ac:dyDescent="0.3">
      <c r="A14948" s="139">
        <v>43150</v>
      </c>
      <c r="B14948" s="131" t="s">
        <v>29</v>
      </c>
      <c r="C14948" s="132">
        <v>15.5</v>
      </c>
      <c r="D14948" s="94"/>
      <c r="E14948" s="131" t="s">
        <v>12186</v>
      </c>
      <c r="F14948" s="140">
        <v>5.5</v>
      </c>
      <c r="G14948" s="95">
        <v>1</v>
      </c>
      <c r="H14948" s="49">
        <v>2</v>
      </c>
      <c r="I14948" s="65">
        <v>-1</v>
      </c>
      <c r="J14948" s="18">
        <f t="shared" si="969"/>
        <v>1486.8700000000035</v>
      </c>
      <c r="K14948" s="19" t="str">
        <f t="shared" si="967"/>
        <v>Feb-18</v>
      </c>
      <c r="L14948" s="20">
        <f t="shared" si="970"/>
        <v>14721</v>
      </c>
      <c r="M14948" s="21">
        <f t="shared" si="968"/>
        <v>0.10100332857822183</v>
      </c>
    </row>
    <row r="14949" spans="1:13" x14ac:dyDescent="0.3">
      <c r="A14949" s="116">
        <v>43151</v>
      </c>
      <c r="B14949" s="90" t="s">
        <v>143</v>
      </c>
      <c r="C14949" s="103">
        <v>0.58333333333333337</v>
      </c>
      <c r="D14949" s="94" t="s">
        <v>31</v>
      </c>
      <c r="E14949" s="90" t="s">
        <v>4984</v>
      </c>
      <c r="F14949" s="115">
        <v>4</v>
      </c>
      <c r="G14949" s="93">
        <v>1</v>
      </c>
      <c r="H14949" s="90" t="s">
        <v>33</v>
      </c>
      <c r="I14949" s="77">
        <f>IF(H14949="Lost",G14949*-1,IF(H14949="Won",     IF(D14949="E/W",            G14949*(F14949-1)*0.5*1.25,    IF(D14949="place",   G14949*(F14949-1) *0.95,  G14949*(F14949-1) )),            IF(H14949="Placed",     (G14949*-0.5)  + (0.5*G14949*(F14949-1)*0.2),0)         ))</f>
        <v>-1</v>
      </c>
      <c r="J14949" s="18">
        <f t="shared" si="969"/>
        <v>1485.8700000000035</v>
      </c>
      <c r="K14949" s="19" t="str">
        <f t="shared" si="967"/>
        <v>Feb-18</v>
      </c>
      <c r="L14949" s="20">
        <f t="shared" si="970"/>
        <v>14722</v>
      </c>
      <c r="M14949" s="21">
        <f t="shared" si="968"/>
        <v>0.10092854231762013</v>
      </c>
    </row>
    <row r="14950" spans="1:13" x14ac:dyDescent="0.3">
      <c r="A14950" s="116">
        <v>43152</v>
      </c>
      <c r="B14950" s="90" t="s">
        <v>44</v>
      </c>
      <c r="C14950" s="103">
        <v>0.56944444444444442</v>
      </c>
      <c r="D14950" s="94" t="s">
        <v>31</v>
      </c>
      <c r="E14950" s="90" t="s">
        <v>4985</v>
      </c>
      <c r="F14950" s="115">
        <v>3.5</v>
      </c>
      <c r="G14950" s="92">
        <v>1</v>
      </c>
      <c r="H14950" s="90" t="s">
        <v>42</v>
      </c>
      <c r="I14950" s="77">
        <f>IF(H14950="Lost",G14950*-1,IF(H14950="Won",     IF(D14950="E/W",            G14950*(F14950-1)*0.5*1.25,    IF(D14950="place",   G14950*(F14950-1) *0.95,  G14950*(F14950-1) )),            IF(H14950="Placed",     (G14950*-0.5)  + (0.5*G14950*(F14950-1)*0.2),0)         ))</f>
        <v>2.5</v>
      </c>
      <c r="J14950" s="18">
        <f t="shared" si="969"/>
        <v>1488.3700000000035</v>
      </c>
      <c r="K14950" s="19" t="str">
        <f t="shared" si="967"/>
        <v>Feb-18</v>
      </c>
      <c r="L14950" s="20">
        <f t="shared" si="970"/>
        <v>14723</v>
      </c>
      <c r="M14950" s="21">
        <f t="shared" si="968"/>
        <v>0.10109148950621501</v>
      </c>
    </row>
    <row r="14951" spans="1:13" x14ac:dyDescent="0.3">
      <c r="A14951" s="116">
        <v>43152</v>
      </c>
      <c r="B14951" s="90" t="s">
        <v>89</v>
      </c>
      <c r="C14951" s="103">
        <v>0.57638888888888895</v>
      </c>
      <c r="D14951" s="94" t="s">
        <v>31</v>
      </c>
      <c r="E14951" s="90" t="s">
        <v>4986</v>
      </c>
      <c r="F14951" s="115">
        <v>3.75</v>
      </c>
      <c r="G14951" s="92">
        <v>1</v>
      </c>
      <c r="H14951" s="90" t="s">
        <v>42</v>
      </c>
      <c r="I14951" s="77">
        <f>IF(H14951="Lost",G14951*-1,IF(H14951="Won",     IF(D14951="E/W",            G14951*(F14951-1)*0.5*1.25,    IF(D14951="place",   G14951*(F14951-1) *0.95,  G14951*(F14951-1) )),            IF(H14951="Placed",     (G14951*-0.5)  + (0.5*G14951*(F14951-1)*0.2),0)         ))</f>
        <v>2.75</v>
      </c>
      <c r="J14951" s="18">
        <f t="shared" si="969"/>
        <v>1491.1200000000035</v>
      </c>
      <c r="K14951" s="19" t="str">
        <f t="shared" si="967"/>
        <v>Feb-18</v>
      </c>
      <c r="L14951" s="20">
        <f t="shared" si="970"/>
        <v>14724</v>
      </c>
      <c r="M14951" s="21">
        <f t="shared" si="968"/>
        <v>0.10127139364303202</v>
      </c>
    </row>
    <row r="14952" spans="1:13" x14ac:dyDescent="0.3">
      <c r="A14952" s="143">
        <v>43152</v>
      </c>
      <c r="B14952" s="144" t="s">
        <v>44</v>
      </c>
      <c r="C14952" s="145">
        <v>14.5</v>
      </c>
      <c r="D14952" s="94"/>
      <c r="E14952" s="144" t="s">
        <v>12188</v>
      </c>
      <c r="F14952" s="146">
        <v>6</v>
      </c>
      <c r="G14952" s="95">
        <v>1</v>
      </c>
      <c r="H14952" s="54">
        <v>5</v>
      </c>
      <c r="I14952" s="55">
        <v>-1</v>
      </c>
      <c r="J14952" s="18">
        <f t="shared" si="969"/>
        <v>1490.1200000000035</v>
      </c>
      <c r="K14952" s="19" t="str">
        <f t="shared" si="967"/>
        <v>Feb-18</v>
      </c>
      <c r="L14952" s="20">
        <f t="shared" si="970"/>
        <v>14725</v>
      </c>
      <c r="M14952" s="21">
        <f t="shared" si="968"/>
        <v>0.1011966044142617</v>
      </c>
    </row>
    <row r="14953" spans="1:13" x14ac:dyDescent="0.3">
      <c r="A14953" s="143">
        <v>43152</v>
      </c>
      <c r="B14953" s="144" t="s">
        <v>137</v>
      </c>
      <c r="C14953" s="145">
        <v>16.2</v>
      </c>
      <c r="D14953" s="94"/>
      <c r="E14953" s="144" t="s">
        <v>12190</v>
      </c>
      <c r="F14953" s="146">
        <v>5.5</v>
      </c>
      <c r="G14953" s="95">
        <v>1</v>
      </c>
      <c r="H14953" s="54">
        <v>2</v>
      </c>
      <c r="I14953" s="55">
        <v>-1</v>
      </c>
      <c r="J14953" s="18">
        <f t="shared" si="969"/>
        <v>1489.1200000000035</v>
      </c>
      <c r="K14953" s="19" t="str">
        <f t="shared" si="967"/>
        <v>Feb-18</v>
      </c>
      <c r="L14953" s="20">
        <f t="shared" si="970"/>
        <v>14726</v>
      </c>
      <c r="M14953" s="21">
        <f t="shared" si="968"/>
        <v>0.10112182534293111</v>
      </c>
    </row>
    <row r="14954" spans="1:13" x14ac:dyDescent="0.3">
      <c r="A14954" s="143">
        <v>43152</v>
      </c>
      <c r="B14954" s="144" t="s">
        <v>44</v>
      </c>
      <c r="C14954" s="145">
        <v>16.3</v>
      </c>
      <c r="D14954" s="94"/>
      <c r="E14954" s="144" t="s">
        <v>12189</v>
      </c>
      <c r="F14954" s="146">
        <v>5.5</v>
      </c>
      <c r="G14954" s="95">
        <v>1</v>
      </c>
      <c r="H14954" s="54">
        <v>7</v>
      </c>
      <c r="I14954" s="55">
        <v>-1</v>
      </c>
      <c r="J14954" s="18">
        <f t="shared" si="969"/>
        <v>1488.1200000000035</v>
      </c>
      <c r="K14954" s="19" t="str">
        <f t="shared" si="967"/>
        <v>Feb-18</v>
      </c>
      <c r="L14954" s="20">
        <f t="shared" si="970"/>
        <v>14727</v>
      </c>
      <c r="M14954" s="21">
        <f t="shared" si="968"/>
        <v>0.10104705642697111</v>
      </c>
    </row>
    <row r="14955" spans="1:13" x14ac:dyDescent="0.3">
      <c r="A14955" s="143">
        <v>43152</v>
      </c>
      <c r="B14955" s="144" t="s">
        <v>43</v>
      </c>
      <c r="C14955" s="145">
        <v>19.45</v>
      </c>
      <c r="D14955" s="94"/>
      <c r="E14955" s="144" t="s">
        <v>5164</v>
      </c>
      <c r="F14955" s="145">
        <v>5.5</v>
      </c>
      <c r="G14955" s="96">
        <v>1</v>
      </c>
      <c r="H14955" s="56" t="s">
        <v>6518</v>
      </c>
      <c r="I14955" s="55">
        <v>-1</v>
      </c>
      <c r="J14955" s="18">
        <f t="shared" si="969"/>
        <v>1487.1200000000035</v>
      </c>
      <c r="K14955" s="19" t="str">
        <f t="shared" si="967"/>
        <v>Feb-18</v>
      </c>
      <c r="L14955" s="20">
        <f t="shared" si="970"/>
        <v>14728</v>
      </c>
      <c r="M14955" s="21">
        <f t="shared" si="968"/>
        <v>0.10097229766431311</v>
      </c>
    </row>
    <row r="14956" spans="1:13" x14ac:dyDescent="0.3">
      <c r="A14956" s="116">
        <v>43153</v>
      </c>
      <c r="B14956" s="90" t="s">
        <v>82</v>
      </c>
      <c r="C14956" s="103">
        <v>0.59027777777777779</v>
      </c>
      <c r="D14956" s="94" t="s">
        <v>31</v>
      </c>
      <c r="E14956" s="90" t="s">
        <v>4987</v>
      </c>
      <c r="F14956" s="115">
        <v>3.75</v>
      </c>
      <c r="G14956" s="92">
        <v>1</v>
      </c>
      <c r="H14956" s="90" t="s">
        <v>42</v>
      </c>
      <c r="I14956" s="77">
        <f>IF(H14956="Lost",G14956*-1,IF(H14956="Won",     IF(D14956="E/W",            G14956*(F14956-1)*0.5*1.25,    IF(D14956="place",   G14956*(F14956-1) *0.95,  G14956*(F14956-1) )),            IF(H14956="Placed",     (G14956*-0.5)  + (0.5*G14956*(F14956-1)*0.2),0)         ))</f>
        <v>2.75</v>
      </c>
      <c r="J14956" s="18">
        <f t="shared" si="969"/>
        <v>1489.8700000000035</v>
      </c>
      <c r="K14956" s="19" t="str">
        <f t="shared" si="967"/>
        <v>Feb-18</v>
      </c>
      <c r="L14956" s="20">
        <f t="shared" si="970"/>
        <v>14729</v>
      </c>
      <c r="M14956" s="21">
        <f t="shared" si="968"/>
        <v>0.10115214882205198</v>
      </c>
    </row>
    <row r="14957" spans="1:13" x14ac:dyDescent="0.3">
      <c r="A14957" s="116">
        <v>43153</v>
      </c>
      <c r="B14957" s="90" t="s">
        <v>67</v>
      </c>
      <c r="C14957" s="103">
        <v>0.67013888888888884</v>
      </c>
      <c r="D14957" s="94" t="s">
        <v>31</v>
      </c>
      <c r="E14957" s="90" t="s">
        <v>4988</v>
      </c>
      <c r="F14957" s="115">
        <v>3.25</v>
      </c>
      <c r="G14957" s="92">
        <v>1</v>
      </c>
      <c r="H14957" s="90" t="s">
        <v>42</v>
      </c>
      <c r="I14957" s="77">
        <f>IF(H14957="Lost",G14957*-1,IF(H14957="Won",     IF(D14957="E/W",            G14957*(F14957-1)*0.5*1.25,    IF(D14957="place",   G14957*(F14957-1) *0.95,  G14957*(F14957-1) )),            IF(H14957="Placed",     (G14957*-0.5)  + (0.5*G14957*(F14957-1)*0.2),0)         ))</f>
        <v>2.25</v>
      </c>
      <c r="J14957" s="18">
        <f t="shared" si="969"/>
        <v>1492.1200000000035</v>
      </c>
      <c r="K14957" s="19" t="str">
        <f t="shared" si="967"/>
        <v>Feb-18</v>
      </c>
      <c r="L14957" s="20">
        <f t="shared" si="970"/>
        <v>14730</v>
      </c>
      <c r="M14957" s="21">
        <f t="shared" si="968"/>
        <v>0.10129803122878503</v>
      </c>
    </row>
    <row r="14958" spans="1:13" x14ac:dyDescent="0.3">
      <c r="A14958" s="143">
        <v>43153</v>
      </c>
      <c r="B14958" s="144" t="s">
        <v>47</v>
      </c>
      <c r="C14958" s="145">
        <v>17.55</v>
      </c>
      <c r="D14958" s="94"/>
      <c r="E14958" s="144" t="s">
        <v>12191</v>
      </c>
      <c r="F14958" s="145">
        <v>5</v>
      </c>
      <c r="G14958" s="96">
        <v>1</v>
      </c>
      <c r="H14958" s="56" t="s">
        <v>11526</v>
      </c>
      <c r="I14958" s="55">
        <v>-1</v>
      </c>
      <c r="J14958" s="18">
        <f t="shared" si="969"/>
        <v>1491.1200000000035</v>
      </c>
      <c r="K14958" s="19" t="str">
        <f t="shared" si="967"/>
        <v>Feb-18</v>
      </c>
      <c r="L14958" s="20">
        <f t="shared" si="970"/>
        <v>14731</v>
      </c>
      <c r="M14958" s="21">
        <f t="shared" si="968"/>
        <v>0.10122327065372368</v>
      </c>
    </row>
    <row r="14959" spans="1:13" x14ac:dyDescent="0.3">
      <c r="A14959" s="143">
        <v>43153</v>
      </c>
      <c r="B14959" s="144" t="s">
        <v>47</v>
      </c>
      <c r="C14959" s="145">
        <v>20.3</v>
      </c>
      <c r="D14959" s="94"/>
      <c r="E14959" s="144" t="s">
        <v>12192</v>
      </c>
      <c r="F14959" s="145">
        <v>6</v>
      </c>
      <c r="G14959" s="96">
        <v>1</v>
      </c>
      <c r="H14959" s="56" t="s">
        <v>11526</v>
      </c>
      <c r="I14959" s="55">
        <v>-1</v>
      </c>
      <c r="J14959" s="18">
        <f t="shared" si="969"/>
        <v>1490.1200000000035</v>
      </c>
      <c r="K14959" s="19" t="str">
        <f t="shared" si="967"/>
        <v>Feb-18</v>
      </c>
      <c r="L14959" s="20">
        <f t="shared" si="970"/>
        <v>14732</v>
      </c>
      <c r="M14959" s="21">
        <f t="shared" si="968"/>
        <v>0.10114852022807518</v>
      </c>
    </row>
    <row r="14960" spans="1:13" x14ac:dyDescent="0.3">
      <c r="A14960" s="143">
        <v>43154</v>
      </c>
      <c r="B14960" s="144" t="s">
        <v>45</v>
      </c>
      <c r="C14960" s="145">
        <v>19.45</v>
      </c>
      <c r="D14960" s="94"/>
      <c r="E14960" s="144" t="s">
        <v>11455</v>
      </c>
      <c r="F14960" s="145">
        <v>5.5</v>
      </c>
      <c r="G14960" s="96">
        <v>1</v>
      </c>
      <c r="H14960" s="56" t="s">
        <v>6518</v>
      </c>
      <c r="I14960" s="55">
        <v>-1</v>
      </c>
      <c r="J14960" s="18">
        <f t="shared" si="969"/>
        <v>1489.1200000000035</v>
      </c>
      <c r="K14960" s="19" t="str">
        <f t="shared" si="967"/>
        <v>Feb-18</v>
      </c>
      <c r="L14960" s="20">
        <f t="shared" si="970"/>
        <v>14733</v>
      </c>
      <c r="M14960" s="21">
        <f t="shared" si="968"/>
        <v>0.10107377994977286</v>
      </c>
    </row>
    <row r="14961" spans="1:13" x14ac:dyDescent="0.3">
      <c r="A14961" s="116">
        <v>43155</v>
      </c>
      <c r="B14961" s="90" t="s">
        <v>137</v>
      </c>
      <c r="C14961" s="103">
        <v>0.59027777777777779</v>
      </c>
      <c r="D14961" s="94" t="s">
        <v>31</v>
      </c>
      <c r="E14961" s="90" t="s">
        <v>4990</v>
      </c>
      <c r="F14961" s="115">
        <v>2.75</v>
      </c>
      <c r="G14961" s="92">
        <v>1</v>
      </c>
      <c r="H14961" s="90" t="s">
        <v>33</v>
      </c>
      <c r="I14961" s="77">
        <f>IF(H14961="Lost",G14961*-1,IF(H14961="Won",     IF(D14961="E/W",            G14961*(F14961-1)*0.5*1.25,    IF(D14961="place",   G14961*(F14961-1) *0.95,  G14961*(F14961-1) )),            IF(H14961="Placed",     (G14961*-0.5)  + (0.5*G14961*(F14961-1)*0.2),0)         ))</f>
        <v>-1</v>
      </c>
      <c r="J14961" s="18">
        <f t="shared" si="969"/>
        <v>1488.1200000000035</v>
      </c>
      <c r="K14961" s="19" t="str">
        <f t="shared" si="967"/>
        <v>Feb-18</v>
      </c>
      <c r="L14961" s="20">
        <f t="shared" si="970"/>
        <v>14734</v>
      </c>
      <c r="M14961" s="21">
        <f t="shared" si="968"/>
        <v>0.10099904981675062</v>
      </c>
    </row>
    <row r="14962" spans="1:13" x14ac:dyDescent="0.3">
      <c r="A14962" s="116">
        <v>43155</v>
      </c>
      <c r="B14962" s="90" t="s">
        <v>29</v>
      </c>
      <c r="C14962" s="103">
        <v>0.68402777777777779</v>
      </c>
      <c r="D14962" s="94" t="s">
        <v>31</v>
      </c>
      <c r="E14962" s="90" t="s">
        <v>4989</v>
      </c>
      <c r="F14962" s="115">
        <v>4</v>
      </c>
      <c r="G14962" s="92">
        <v>1</v>
      </c>
      <c r="H14962" s="90" t="s">
        <v>42</v>
      </c>
      <c r="I14962" s="77">
        <f>IF(H14962="Lost",G14962*-1,IF(H14962="Won",     IF(D14962="E/W",            G14962*(F14962-1)*0.5*1.25,    IF(D14962="place",   G14962*(F14962-1) *0.95,  G14962*(F14962-1) )),            IF(H14962="Placed",     (G14962*-0.5)  + (0.5*G14962*(F14962-1)*0.2),0)         ))</f>
        <v>3</v>
      </c>
      <c r="J14962" s="18">
        <f t="shared" si="969"/>
        <v>1491.1200000000035</v>
      </c>
      <c r="K14962" s="19" t="str">
        <f t="shared" si="967"/>
        <v>Feb-18</v>
      </c>
      <c r="L14962" s="20">
        <f t="shared" si="970"/>
        <v>14735</v>
      </c>
      <c r="M14962" s="21">
        <f t="shared" si="968"/>
        <v>0.10119579233118449</v>
      </c>
    </row>
    <row r="14963" spans="1:13" x14ac:dyDescent="0.3">
      <c r="A14963" s="116">
        <v>43155</v>
      </c>
      <c r="B14963" s="90" t="s">
        <v>137</v>
      </c>
      <c r="C14963" s="103">
        <v>0.71180555555555547</v>
      </c>
      <c r="D14963" s="94" t="s">
        <v>31</v>
      </c>
      <c r="E14963" s="90" t="s">
        <v>4991</v>
      </c>
      <c r="F14963" s="115">
        <v>3</v>
      </c>
      <c r="G14963" s="92">
        <v>1</v>
      </c>
      <c r="H14963" s="90" t="s">
        <v>33</v>
      </c>
      <c r="I14963" s="77">
        <f>IF(H14963="Lost",G14963*-1,IF(H14963="Won",     IF(D14963="E/W",            G14963*(F14963-1)*0.5*1.25,    IF(D14963="place",   G14963*(F14963-1) *0.95,  G14963*(F14963-1) )),            IF(H14963="Placed",     (G14963*-0.5)  + (0.5*G14963*(F14963-1)*0.2),0)         ))</f>
        <v>-1</v>
      </c>
      <c r="J14963" s="18">
        <f t="shared" si="969"/>
        <v>1490.1200000000035</v>
      </c>
      <c r="K14963" s="19" t="str">
        <f t="shared" si="967"/>
        <v>Feb-18</v>
      </c>
      <c r="L14963" s="20">
        <f t="shared" si="970"/>
        <v>14736</v>
      </c>
      <c r="M14963" s="21">
        <f t="shared" si="968"/>
        <v>0.10112106406080372</v>
      </c>
    </row>
    <row r="14964" spans="1:13" x14ac:dyDescent="0.3">
      <c r="A14964" s="116">
        <v>43155</v>
      </c>
      <c r="B14964" s="90" t="s">
        <v>45</v>
      </c>
      <c r="C14964" s="103">
        <v>0.80208333333333337</v>
      </c>
      <c r="D14964" s="94" t="s">
        <v>31</v>
      </c>
      <c r="E14964" s="90" t="s">
        <v>4992</v>
      </c>
      <c r="F14964" s="115">
        <v>3.5</v>
      </c>
      <c r="G14964" s="92">
        <v>1</v>
      </c>
      <c r="H14964" s="90" t="s">
        <v>33</v>
      </c>
      <c r="I14964" s="77">
        <f>IF(H14964="Lost",G14964*-1,IF(H14964="Won",     IF(D14964="E/W",            G14964*(F14964-1)*0.5*1.25,    IF(D14964="place",   G14964*(F14964-1) *0.95,  G14964*(F14964-1) )),            IF(H14964="Placed",     (G14964*-0.5)  + (0.5*G14964*(F14964-1)*0.2),0)         ))</f>
        <v>-1</v>
      </c>
      <c r="J14964" s="18">
        <f t="shared" si="969"/>
        <v>1489.1200000000035</v>
      </c>
      <c r="K14964" s="19" t="str">
        <f t="shared" si="967"/>
        <v>Feb-18</v>
      </c>
      <c r="L14964" s="20">
        <f t="shared" si="970"/>
        <v>14737</v>
      </c>
      <c r="M14964" s="21">
        <f t="shared" si="968"/>
        <v>0.10104634593200811</v>
      </c>
    </row>
    <row r="14965" spans="1:13" x14ac:dyDescent="0.3">
      <c r="A14965" s="143">
        <v>43155</v>
      </c>
      <c r="B14965" s="144" t="s">
        <v>43</v>
      </c>
      <c r="C14965" s="145">
        <v>16.100000000000001</v>
      </c>
      <c r="D14965" s="94"/>
      <c r="E14965" s="144" t="s">
        <v>10554</v>
      </c>
      <c r="F14965" s="146">
        <v>6</v>
      </c>
      <c r="G14965" s="95">
        <v>1</v>
      </c>
      <c r="H14965" s="54">
        <v>4</v>
      </c>
      <c r="I14965" s="55">
        <v>-1</v>
      </c>
      <c r="J14965" s="18">
        <f t="shared" si="969"/>
        <v>1488.1200000000035</v>
      </c>
      <c r="K14965" s="19" t="str">
        <f t="shared" si="967"/>
        <v>Feb-18</v>
      </c>
      <c r="L14965" s="20">
        <f t="shared" si="970"/>
        <v>14738</v>
      </c>
      <c r="M14965" s="21">
        <f t="shared" si="968"/>
        <v>0.10097163794273331</v>
      </c>
    </row>
    <row r="14966" spans="1:13" x14ac:dyDescent="0.3">
      <c r="A14966" s="143">
        <v>43155</v>
      </c>
      <c r="B14966" s="144" t="s">
        <v>12193</v>
      </c>
      <c r="C14966" s="145">
        <v>17</v>
      </c>
      <c r="D14966" s="94"/>
      <c r="E14966" s="144" t="s">
        <v>12194</v>
      </c>
      <c r="F14966" s="146">
        <v>4.5</v>
      </c>
      <c r="G14966" s="41">
        <v>1</v>
      </c>
      <c r="H14966" s="54">
        <v>5</v>
      </c>
      <c r="I14966" s="55">
        <v>-1</v>
      </c>
      <c r="J14966" s="18">
        <f t="shared" si="969"/>
        <v>1487.1200000000035</v>
      </c>
      <c r="K14966" s="19" t="str">
        <f t="shared" si="967"/>
        <v>Feb-18</v>
      </c>
      <c r="L14966" s="20">
        <f t="shared" si="970"/>
        <v>14739</v>
      </c>
      <c r="M14966" s="21">
        <f t="shared" si="968"/>
        <v>0.1008969400909155</v>
      </c>
    </row>
    <row r="14967" spans="1:13" x14ac:dyDescent="0.3">
      <c r="A14967" s="143">
        <v>43155</v>
      </c>
      <c r="B14967" s="144" t="s">
        <v>45</v>
      </c>
      <c r="C14967" s="145">
        <v>19.45</v>
      </c>
      <c r="D14967" s="94"/>
      <c r="E14967" s="144" t="s">
        <v>12195</v>
      </c>
      <c r="F14967" s="145">
        <v>5</v>
      </c>
      <c r="G14967" s="97">
        <v>1</v>
      </c>
      <c r="H14967" s="56" t="s">
        <v>6526</v>
      </c>
      <c r="I14967" s="55">
        <v>4.5</v>
      </c>
      <c r="J14967" s="18">
        <f t="shared" si="969"/>
        <v>1491.6200000000035</v>
      </c>
      <c r="K14967" s="19" t="str">
        <f t="shared" si="967"/>
        <v>Feb-18</v>
      </c>
      <c r="L14967" s="20">
        <f t="shared" si="970"/>
        <v>14740</v>
      </c>
      <c r="M14967" s="21">
        <f t="shared" si="968"/>
        <v>0.10119538670284962</v>
      </c>
    </row>
    <row r="14968" spans="1:13" x14ac:dyDescent="0.3">
      <c r="A14968" s="143">
        <v>43155</v>
      </c>
      <c r="B14968" s="144" t="s">
        <v>45</v>
      </c>
      <c r="C14968" s="145">
        <v>20.45</v>
      </c>
      <c r="D14968" s="94"/>
      <c r="E14968" s="144" t="s">
        <v>11391</v>
      </c>
      <c r="F14968" s="145">
        <v>5</v>
      </c>
      <c r="G14968" s="96">
        <v>1</v>
      </c>
      <c r="H14968" s="56" t="s">
        <v>6518</v>
      </c>
      <c r="I14968" s="55">
        <v>-1</v>
      </c>
      <c r="J14968" s="18">
        <f t="shared" si="969"/>
        <v>1490.6200000000035</v>
      </c>
      <c r="K14968" s="19" t="str">
        <f t="shared" si="967"/>
        <v>Feb-18</v>
      </c>
      <c r="L14968" s="20">
        <f t="shared" si="970"/>
        <v>14741</v>
      </c>
      <c r="M14968" s="21">
        <f t="shared" si="968"/>
        <v>0.10112068380706896</v>
      </c>
    </row>
    <row r="14969" spans="1:13" x14ac:dyDescent="0.3">
      <c r="A14969" s="143">
        <v>43155</v>
      </c>
      <c r="B14969" s="144" t="s">
        <v>45</v>
      </c>
      <c r="C14969" s="145">
        <v>21.15</v>
      </c>
      <c r="D14969" s="94"/>
      <c r="E14969" s="144" t="s">
        <v>2807</v>
      </c>
      <c r="F14969" s="145">
        <v>5.5</v>
      </c>
      <c r="G14969" s="96">
        <v>1</v>
      </c>
      <c r="H14969" s="56" t="s">
        <v>6518</v>
      </c>
      <c r="I14969" s="55">
        <v>-1</v>
      </c>
      <c r="J14969" s="18">
        <f t="shared" si="969"/>
        <v>1489.6200000000035</v>
      </c>
      <c r="K14969" s="19" t="str">
        <f t="shared" si="967"/>
        <v>Feb-18</v>
      </c>
      <c r="L14969" s="20">
        <f t="shared" si="970"/>
        <v>14742</v>
      </c>
      <c r="M14969" s="21">
        <f t="shared" si="968"/>
        <v>0.10104599104599128</v>
      </c>
    </row>
    <row r="14970" spans="1:13" x14ac:dyDescent="0.3">
      <c r="A14970" s="116">
        <v>43157</v>
      </c>
      <c r="B14970" s="90" t="s">
        <v>29</v>
      </c>
      <c r="C14970" s="103">
        <v>0.60069444444444442</v>
      </c>
      <c r="D14970" s="94" t="s">
        <v>31</v>
      </c>
      <c r="E14970" s="90" t="s">
        <v>4993</v>
      </c>
      <c r="F14970" s="115">
        <v>3.25</v>
      </c>
      <c r="G14970" s="92">
        <v>1</v>
      </c>
      <c r="H14970" s="90" t="s">
        <v>42</v>
      </c>
      <c r="I14970" s="77">
        <f>IF(H14970="Lost",G14970*-1,IF(H14970="Won",     IF(D14970="E/W",            G14970*(F14970-1)*0.5*1.25,    IF(D14970="place",   G14970*(F14970-1) *0.95,  G14970*(F14970-1) )),            IF(H14970="Placed",     (G14970*-0.5)  + (0.5*G14970*(F14970-1)*0.2),0)         ))</f>
        <v>2.25</v>
      </c>
      <c r="J14970" s="18">
        <f t="shared" si="969"/>
        <v>1491.8700000000035</v>
      </c>
      <c r="K14970" s="19" t="str">
        <f t="shared" si="967"/>
        <v>Feb-18</v>
      </c>
      <c r="L14970" s="20">
        <f t="shared" si="970"/>
        <v>14743</v>
      </c>
      <c r="M14970" s="21">
        <f t="shared" si="968"/>
        <v>0.10119175201790705</v>
      </c>
    </row>
    <row r="14971" spans="1:13" x14ac:dyDescent="0.3">
      <c r="A14971" s="116">
        <v>43157</v>
      </c>
      <c r="B14971" s="90" t="s">
        <v>29</v>
      </c>
      <c r="C14971" s="103">
        <v>0.66666666666666663</v>
      </c>
      <c r="D14971" s="94" t="s">
        <v>31</v>
      </c>
      <c r="E14971" s="90" t="s">
        <v>4994</v>
      </c>
      <c r="F14971" s="115">
        <v>3</v>
      </c>
      <c r="G14971" s="92">
        <v>1</v>
      </c>
      <c r="H14971" s="90" t="s">
        <v>42</v>
      </c>
      <c r="I14971" s="77">
        <f>IF(H14971="Lost",G14971*-1,IF(H14971="Won",     IF(D14971="E/W",            G14971*(F14971-1)*0.5*1.25,    IF(D14971="place",   G14971*(F14971-1) *0.95,  G14971*(F14971-1) )),            IF(H14971="Placed",     (G14971*-0.5)  + (0.5*G14971*(F14971-1)*0.2),0)         ))</f>
        <v>2</v>
      </c>
      <c r="J14971" s="18">
        <f t="shared" si="969"/>
        <v>1493.8700000000035</v>
      </c>
      <c r="K14971" s="19" t="str">
        <f t="shared" si="967"/>
        <v>Feb-18</v>
      </c>
      <c r="L14971" s="20">
        <f t="shared" si="970"/>
        <v>14744</v>
      </c>
      <c r="M14971" s="21">
        <f t="shared" si="968"/>
        <v>0.10132053716766166</v>
      </c>
    </row>
    <row r="14972" spans="1:13" x14ac:dyDescent="0.3">
      <c r="A14972" s="143">
        <v>43157</v>
      </c>
      <c r="B14972" s="144" t="s">
        <v>49</v>
      </c>
      <c r="C14972" s="145">
        <v>15.15</v>
      </c>
      <c r="D14972" s="94"/>
      <c r="E14972" s="144" t="s">
        <v>4917</v>
      </c>
      <c r="F14972" s="146">
        <v>6</v>
      </c>
      <c r="G14972" s="95">
        <v>1</v>
      </c>
      <c r="H14972" s="54">
        <v>5</v>
      </c>
      <c r="I14972" s="55">
        <v>-1</v>
      </c>
      <c r="J14972" s="18">
        <f t="shared" si="969"/>
        <v>1492.8700000000035</v>
      </c>
      <c r="K14972" s="19" t="str">
        <f t="shared" si="967"/>
        <v>Feb-18</v>
      </c>
      <c r="L14972" s="20">
        <f t="shared" si="970"/>
        <v>14745</v>
      </c>
      <c r="M14972" s="21">
        <f t="shared" si="968"/>
        <v>0.10124584604950855</v>
      </c>
    </row>
    <row r="14973" spans="1:13" x14ac:dyDescent="0.3">
      <c r="A14973" s="143">
        <v>43157</v>
      </c>
      <c r="B14973" s="144" t="s">
        <v>29</v>
      </c>
      <c r="C14973" s="145">
        <v>15.3</v>
      </c>
      <c r="D14973" s="94"/>
      <c r="E14973" s="144" t="s">
        <v>9558</v>
      </c>
      <c r="F14973" s="146">
        <v>6</v>
      </c>
      <c r="G14973" s="95">
        <v>1</v>
      </c>
      <c r="H14973" s="54">
        <v>6</v>
      </c>
      <c r="I14973" s="55">
        <v>-1</v>
      </c>
      <c r="J14973" s="18">
        <f t="shared" si="969"/>
        <v>1491.8700000000035</v>
      </c>
      <c r="K14973" s="19" t="str">
        <f t="shared" si="967"/>
        <v>Feb-18</v>
      </c>
      <c r="L14973" s="20">
        <f t="shared" si="970"/>
        <v>14746</v>
      </c>
      <c r="M14973" s="21">
        <f t="shared" si="968"/>
        <v>0.10117116506171189</v>
      </c>
    </row>
    <row r="14974" spans="1:13" x14ac:dyDescent="0.3">
      <c r="A14974" s="116">
        <v>43158</v>
      </c>
      <c r="B14974" s="90" t="s">
        <v>29</v>
      </c>
      <c r="C14974" s="103">
        <v>0.58333333333333337</v>
      </c>
      <c r="D14974" s="94" t="s">
        <v>31</v>
      </c>
      <c r="E14974" s="90" t="s">
        <v>4995</v>
      </c>
      <c r="F14974" s="115">
        <v>4</v>
      </c>
      <c r="G14974" s="92">
        <v>1</v>
      </c>
      <c r="H14974" s="90" t="s">
        <v>42</v>
      </c>
      <c r="I14974" s="77">
        <f t="shared" ref="I14974:I14981" si="971">IF(H14974="Lost",G14974*-1,IF(H14974="Won",     IF(D14974="E/W",            G14974*(F14974-1)*0.5*1.25,    IF(D14974="place",   G14974*(F14974-1) *0.95,  G14974*(F14974-1) )),            IF(H14974="Placed",     (G14974*-0.5)  + (0.5*G14974*(F14974-1)*0.2),0)         ))</f>
        <v>3</v>
      </c>
      <c r="J14974" s="18">
        <f t="shared" si="969"/>
        <v>1494.8700000000035</v>
      </c>
      <c r="K14974" s="19" t="str">
        <f t="shared" si="967"/>
        <v>Feb-18</v>
      </c>
      <c r="L14974" s="20">
        <f t="shared" si="970"/>
        <v>14747</v>
      </c>
      <c r="M14974" s="21">
        <f t="shared" si="968"/>
        <v>0.1013677358106736</v>
      </c>
    </row>
    <row r="14975" spans="1:13" x14ac:dyDescent="0.3">
      <c r="A14975" s="116">
        <v>43158</v>
      </c>
      <c r="B14975" s="90" t="s">
        <v>29</v>
      </c>
      <c r="C14975" s="103">
        <v>0.64583333333333337</v>
      </c>
      <c r="D14975" s="94" t="s">
        <v>31</v>
      </c>
      <c r="E14975" s="90" t="s">
        <v>4996</v>
      </c>
      <c r="F14975" s="115">
        <v>3.75</v>
      </c>
      <c r="G14975" s="92">
        <v>1</v>
      </c>
      <c r="H14975" s="90" t="s">
        <v>33</v>
      </c>
      <c r="I14975" s="77">
        <f t="shared" si="971"/>
        <v>-1</v>
      </c>
      <c r="J14975" s="18">
        <f t="shared" si="969"/>
        <v>1493.8700000000035</v>
      </c>
      <c r="K14975" s="19" t="str">
        <f t="shared" si="967"/>
        <v>Feb-18</v>
      </c>
      <c r="L14975" s="20">
        <f t="shared" si="970"/>
        <v>14748</v>
      </c>
      <c r="M14975" s="21">
        <f t="shared" si="968"/>
        <v>0.10129305668565253</v>
      </c>
    </row>
    <row r="14976" spans="1:13" x14ac:dyDescent="0.3">
      <c r="A14976" s="116">
        <v>43158</v>
      </c>
      <c r="B14976" s="90" t="s">
        <v>29</v>
      </c>
      <c r="C14976" s="103">
        <v>0.6875</v>
      </c>
      <c r="D14976" s="94" t="s">
        <v>31</v>
      </c>
      <c r="E14976" s="90" t="s">
        <v>4997</v>
      </c>
      <c r="F14976" s="115">
        <v>3.75</v>
      </c>
      <c r="G14976" s="92">
        <v>1</v>
      </c>
      <c r="H14976" s="90" t="s">
        <v>33</v>
      </c>
      <c r="I14976" s="77">
        <f t="shared" si="971"/>
        <v>-1</v>
      </c>
      <c r="J14976" s="18">
        <f t="shared" si="969"/>
        <v>1492.8700000000035</v>
      </c>
      <c r="K14976" s="19" t="str">
        <f t="shared" si="967"/>
        <v>Feb-18</v>
      </c>
      <c r="L14976" s="20">
        <f t="shared" si="970"/>
        <v>14749</v>
      </c>
      <c r="M14976" s="21">
        <f t="shared" si="968"/>
        <v>0.10121838768730107</v>
      </c>
    </row>
    <row r="14977" spans="1:13" x14ac:dyDescent="0.3">
      <c r="A14977" s="116">
        <v>43159</v>
      </c>
      <c r="B14977" s="90" t="s">
        <v>45</v>
      </c>
      <c r="C14977" s="103">
        <v>0.68402777777777779</v>
      </c>
      <c r="D14977" s="94" t="s">
        <v>31</v>
      </c>
      <c r="E14977" s="90" t="s">
        <v>4998</v>
      </c>
      <c r="F14977" s="115">
        <v>3.25</v>
      </c>
      <c r="G14977" s="92">
        <v>1</v>
      </c>
      <c r="H14977" s="90" t="s">
        <v>33</v>
      </c>
      <c r="I14977" s="77">
        <f t="shared" si="971"/>
        <v>-1</v>
      </c>
      <c r="J14977" s="18">
        <f t="shared" si="969"/>
        <v>1491.8700000000035</v>
      </c>
      <c r="K14977" s="19" t="str">
        <f t="shared" si="967"/>
        <v>Feb-18</v>
      </c>
      <c r="L14977" s="20">
        <f t="shared" si="970"/>
        <v>14750</v>
      </c>
      <c r="M14977" s="21">
        <f t="shared" si="968"/>
        <v>0.10114372881355956</v>
      </c>
    </row>
    <row r="14978" spans="1:13" x14ac:dyDescent="0.3">
      <c r="A14978" s="116">
        <v>43161</v>
      </c>
      <c r="B14978" s="90" t="s">
        <v>30</v>
      </c>
      <c r="C14978" s="103">
        <v>0.61458333333333337</v>
      </c>
      <c r="D14978" s="94" t="s">
        <v>31</v>
      </c>
      <c r="E14978" s="90" t="s">
        <v>4999</v>
      </c>
      <c r="F14978" s="115">
        <v>4</v>
      </c>
      <c r="G14978" s="92">
        <v>1</v>
      </c>
      <c r="H14978" s="90" t="s">
        <v>33</v>
      </c>
      <c r="I14978" s="77">
        <f t="shared" si="971"/>
        <v>-1</v>
      </c>
      <c r="J14978" s="18">
        <f t="shared" si="969"/>
        <v>1490.8700000000035</v>
      </c>
      <c r="K14978" s="19" t="str">
        <f t="shared" ref="K14978:K15041" si="972">TEXT(A14978,"MMM-yy")</f>
        <v>Mar-18</v>
      </c>
      <c r="L14978" s="20">
        <f t="shared" si="970"/>
        <v>14751</v>
      </c>
      <c r="M14978" s="21">
        <f t="shared" ref="M14978:M15041" si="973">J14978/L14978</f>
        <v>0.10106908006236889</v>
      </c>
    </row>
    <row r="14979" spans="1:13" x14ac:dyDescent="0.3">
      <c r="A14979" s="116">
        <v>43162</v>
      </c>
      <c r="B14979" s="90" t="s">
        <v>29</v>
      </c>
      <c r="C14979" s="103">
        <v>0.62152777777777779</v>
      </c>
      <c r="D14979" s="94" t="s">
        <v>31</v>
      </c>
      <c r="E14979" s="90" t="s">
        <v>5000</v>
      </c>
      <c r="F14979" s="115">
        <v>3.25</v>
      </c>
      <c r="G14979" s="92">
        <v>1</v>
      </c>
      <c r="H14979" s="90" t="s">
        <v>42</v>
      </c>
      <c r="I14979" s="77">
        <f t="shared" si="971"/>
        <v>2.25</v>
      </c>
      <c r="J14979" s="18">
        <f t="shared" ref="J14979:J15042" si="974">J14978+I14979</f>
        <v>1493.1200000000035</v>
      </c>
      <c r="K14979" s="19" t="str">
        <f t="shared" si="972"/>
        <v>Mar-18</v>
      </c>
      <c r="L14979" s="20">
        <f t="shared" ref="L14979:L15042" si="975">L14978+G14979</f>
        <v>14752</v>
      </c>
      <c r="M14979" s="21">
        <f t="shared" si="973"/>
        <v>0.10121475054229959</v>
      </c>
    </row>
    <row r="14980" spans="1:13" x14ac:dyDescent="0.3">
      <c r="A14980" s="116">
        <v>43162</v>
      </c>
      <c r="B14980" s="90" t="s">
        <v>137</v>
      </c>
      <c r="C14980" s="103">
        <v>0.65972222222222221</v>
      </c>
      <c r="D14980" s="94" t="s">
        <v>31</v>
      </c>
      <c r="E14980" s="90" t="s">
        <v>5001</v>
      </c>
      <c r="F14980" s="115">
        <v>4</v>
      </c>
      <c r="G14980" s="92">
        <v>1</v>
      </c>
      <c r="H14980" s="90" t="s">
        <v>33</v>
      </c>
      <c r="I14980" s="77">
        <f t="shared" si="971"/>
        <v>-1</v>
      </c>
      <c r="J14980" s="18">
        <f t="shared" si="974"/>
        <v>1492.1200000000035</v>
      </c>
      <c r="K14980" s="19" t="str">
        <f t="shared" si="972"/>
        <v>Mar-18</v>
      </c>
      <c r="L14980" s="20">
        <f t="shared" si="975"/>
        <v>14753</v>
      </c>
      <c r="M14980" s="21">
        <f t="shared" si="973"/>
        <v>0.1011401070968619</v>
      </c>
    </row>
    <row r="14981" spans="1:13" x14ac:dyDescent="0.3">
      <c r="A14981" s="116">
        <v>43162</v>
      </c>
      <c r="B14981" s="90" t="s">
        <v>47</v>
      </c>
      <c r="C14981" s="103">
        <v>0.82291666666666663</v>
      </c>
      <c r="D14981" s="94" t="s">
        <v>31</v>
      </c>
      <c r="E14981" s="90" t="s">
        <v>5002</v>
      </c>
      <c r="F14981" s="115">
        <v>4</v>
      </c>
      <c r="G14981" s="92">
        <v>1</v>
      </c>
      <c r="H14981" s="90" t="s">
        <v>33</v>
      </c>
      <c r="I14981" s="77">
        <f t="shared" si="971"/>
        <v>-1</v>
      </c>
      <c r="J14981" s="18">
        <f t="shared" si="974"/>
        <v>1491.1200000000035</v>
      </c>
      <c r="K14981" s="19" t="str">
        <f t="shared" si="972"/>
        <v>Mar-18</v>
      </c>
      <c r="L14981" s="20">
        <f t="shared" si="975"/>
        <v>14754</v>
      </c>
      <c r="M14981" s="21">
        <f t="shared" si="973"/>
        <v>0.10106547376982537</v>
      </c>
    </row>
    <row r="14982" spans="1:13" x14ac:dyDescent="0.3">
      <c r="A14982" s="143">
        <v>43162</v>
      </c>
      <c r="B14982" s="144" t="s">
        <v>47</v>
      </c>
      <c r="C14982" s="145">
        <v>17.45</v>
      </c>
      <c r="D14982" s="94"/>
      <c r="E14982" s="144" t="s">
        <v>12197</v>
      </c>
      <c r="F14982" s="145">
        <v>6</v>
      </c>
      <c r="G14982" s="98">
        <v>1</v>
      </c>
      <c r="H14982" s="54" t="s">
        <v>11526</v>
      </c>
      <c r="I14982" s="55">
        <v>-1</v>
      </c>
      <c r="J14982" s="18">
        <f t="shared" si="974"/>
        <v>1490.1200000000035</v>
      </c>
      <c r="K14982" s="19" t="str">
        <f t="shared" si="972"/>
        <v>Mar-18</v>
      </c>
      <c r="L14982" s="20">
        <f t="shared" si="975"/>
        <v>14755</v>
      </c>
      <c r="M14982" s="21">
        <f t="shared" si="973"/>
        <v>0.10099085055913273</v>
      </c>
    </row>
    <row r="14983" spans="1:13" x14ac:dyDescent="0.3">
      <c r="A14983" s="143">
        <v>43162</v>
      </c>
      <c r="B14983" s="144" t="s">
        <v>47</v>
      </c>
      <c r="C14983" s="145">
        <v>17.45</v>
      </c>
      <c r="D14983" s="94"/>
      <c r="E14983" s="144" t="s">
        <v>12196</v>
      </c>
      <c r="F14983" s="145">
        <v>5.5</v>
      </c>
      <c r="G14983" s="99">
        <v>1</v>
      </c>
      <c r="H14983" s="54" t="s">
        <v>11526</v>
      </c>
      <c r="I14983" s="55">
        <v>-1</v>
      </c>
      <c r="J14983" s="18">
        <f t="shared" si="974"/>
        <v>1489.1200000000035</v>
      </c>
      <c r="K14983" s="19" t="str">
        <f t="shared" si="972"/>
        <v>Mar-18</v>
      </c>
      <c r="L14983" s="20">
        <f t="shared" si="975"/>
        <v>14756</v>
      </c>
      <c r="M14983" s="21">
        <f t="shared" si="973"/>
        <v>0.10091623746272727</v>
      </c>
    </row>
    <row r="14984" spans="1:13" x14ac:dyDescent="0.3">
      <c r="A14984" s="143">
        <v>43162</v>
      </c>
      <c r="B14984" s="144" t="s">
        <v>47</v>
      </c>
      <c r="C14984" s="145">
        <v>20.149999999999999</v>
      </c>
      <c r="D14984" s="94"/>
      <c r="E14984" s="144" t="s">
        <v>12198</v>
      </c>
      <c r="F14984" s="145">
        <v>5</v>
      </c>
      <c r="G14984" s="99">
        <v>1</v>
      </c>
      <c r="H14984" s="54" t="s">
        <v>6526</v>
      </c>
      <c r="I14984" s="55">
        <v>4</v>
      </c>
      <c r="J14984" s="18">
        <f t="shared" si="974"/>
        <v>1493.1200000000035</v>
      </c>
      <c r="K14984" s="19" t="str">
        <f t="shared" si="972"/>
        <v>Mar-18</v>
      </c>
      <c r="L14984" s="20">
        <f t="shared" si="975"/>
        <v>14757</v>
      </c>
      <c r="M14984" s="21">
        <f t="shared" si="973"/>
        <v>0.10118045673239842</v>
      </c>
    </row>
    <row r="14985" spans="1:13" x14ac:dyDescent="0.3">
      <c r="A14985" s="116">
        <v>43164</v>
      </c>
      <c r="B14985" s="90" t="s">
        <v>43</v>
      </c>
      <c r="C14985" s="103">
        <v>0.58333333333333337</v>
      </c>
      <c r="D14985" s="94" t="s">
        <v>31</v>
      </c>
      <c r="E14985" s="90" t="s">
        <v>5003</v>
      </c>
      <c r="F14985" s="115">
        <v>4</v>
      </c>
      <c r="G14985" s="92">
        <v>1</v>
      </c>
      <c r="H14985" s="90" t="s">
        <v>33</v>
      </c>
      <c r="I14985" s="77">
        <f>IF(H14985="Lost",G14985*-1,IF(H14985="Won",     IF(D14985="E/W",            G14985*(F14985-1)*0.5*1.25,    IF(D14985="place",   G14985*(F14985-1) *0.95,  G14985*(F14985-1) )),            IF(H14985="Placed",     (G14985*-0.5)  + (0.5*G14985*(F14985-1)*0.2),0)         ))</f>
        <v>-1</v>
      </c>
      <c r="J14985" s="18">
        <f t="shared" si="974"/>
        <v>1492.1200000000035</v>
      </c>
      <c r="K14985" s="19" t="str">
        <f t="shared" si="972"/>
        <v>Mar-18</v>
      </c>
      <c r="L14985" s="20">
        <f t="shared" si="975"/>
        <v>14758</v>
      </c>
      <c r="M14985" s="21">
        <f t="shared" si="973"/>
        <v>0.10110584089985117</v>
      </c>
    </row>
    <row r="14986" spans="1:13" x14ac:dyDescent="0.3">
      <c r="A14986" s="116">
        <v>43164</v>
      </c>
      <c r="B14986" s="90" t="s">
        <v>30</v>
      </c>
      <c r="C14986" s="103">
        <v>0.63888888888888895</v>
      </c>
      <c r="D14986" s="94" t="s">
        <v>31</v>
      </c>
      <c r="E14986" s="90" t="s">
        <v>5006</v>
      </c>
      <c r="F14986" s="115">
        <v>3.25</v>
      </c>
      <c r="G14986" s="92">
        <v>1</v>
      </c>
      <c r="H14986" s="90" t="s">
        <v>33</v>
      </c>
      <c r="I14986" s="77">
        <f>IF(H14986="Lost",G14986*-1,IF(H14986="Won",     IF(D14986="E/W",            G14986*(F14986-1)*0.5*1.25,    IF(D14986="place",   G14986*(F14986-1) *0.95,  G14986*(F14986-1) )),            IF(H14986="Placed",     (G14986*-0.5)  + (0.5*G14986*(F14986-1)*0.2),0)         ))</f>
        <v>-1</v>
      </c>
      <c r="J14986" s="18">
        <f t="shared" si="974"/>
        <v>1491.1200000000035</v>
      </c>
      <c r="K14986" s="19" t="str">
        <f t="shared" si="972"/>
        <v>Mar-18</v>
      </c>
      <c r="L14986" s="20">
        <f t="shared" si="975"/>
        <v>14759</v>
      </c>
      <c r="M14986" s="21">
        <f t="shared" si="973"/>
        <v>0.10103123517853536</v>
      </c>
    </row>
    <row r="14987" spans="1:13" x14ac:dyDescent="0.3">
      <c r="A14987" s="116">
        <v>43164</v>
      </c>
      <c r="B14987" s="90" t="s">
        <v>29</v>
      </c>
      <c r="C14987" s="103">
        <v>0.67708333333333337</v>
      </c>
      <c r="D14987" s="94" t="s">
        <v>31</v>
      </c>
      <c r="E14987" s="90" t="s">
        <v>5004</v>
      </c>
      <c r="F14987" s="115">
        <v>3.75</v>
      </c>
      <c r="G14987" s="92">
        <v>1</v>
      </c>
      <c r="H14987" s="90" t="s">
        <v>42</v>
      </c>
      <c r="I14987" s="77">
        <f>IF(H14987="Lost",G14987*-1,IF(H14987="Won",     IF(D14987="E/W",            G14987*(F14987-1)*0.5*1.25,    IF(D14987="place",   G14987*(F14987-1) *0.95,  G14987*(F14987-1) )),            IF(H14987="Placed",     (G14987*-0.5)  + (0.5*G14987*(F14987-1)*0.2),0)         ))</f>
        <v>2.75</v>
      </c>
      <c r="J14987" s="18">
        <f t="shared" si="974"/>
        <v>1493.8700000000035</v>
      </c>
      <c r="K14987" s="19" t="str">
        <f t="shared" si="972"/>
        <v>Mar-18</v>
      </c>
      <c r="L14987" s="20">
        <f t="shared" si="975"/>
        <v>14760</v>
      </c>
      <c r="M14987" s="21">
        <f t="shared" si="973"/>
        <v>0.10121070460704631</v>
      </c>
    </row>
    <row r="14988" spans="1:13" x14ac:dyDescent="0.3">
      <c r="A14988" s="116">
        <v>43164</v>
      </c>
      <c r="B14988" s="90" t="s">
        <v>29</v>
      </c>
      <c r="C14988" s="103">
        <v>0.70138888888888884</v>
      </c>
      <c r="D14988" s="94" t="s">
        <v>31</v>
      </c>
      <c r="E14988" s="90" t="s">
        <v>5005</v>
      </c>
      <c r="F14988" s="115">
        <v>4</v>
      </c>
      <c r="G14988" s="92">
        <v>1</v>
      </c>
      <c r="H14988" s="90" t="s">
        <v>42</v>
      </c>
      <c r="I14988" s="77">
        <f>IF(H14988="Lost",G14988*-1,IF(H14988="Won",     IF(D14988="E/W",            G14988*(F14988-1)*0.5*1.25,    IF(D14988="place",   G14988*(F14988-1) *0.95,  G14988*(F14988-1) )),            IF(H14988="Placed",     (G14988*-0.5)  + (0.5*G14988*(F14988-1)*0.2),0)         ))</f>
        <v>3</v>
      </c>
      <c r="J14988" s="18">
        <f t="shared" si="974"/>
        <v>1496.8700000000035</v>
      </c>
      <c r="K14988" s="19" t="str">
        <f t="shared" si="972"/>
        <v>Mar-18</v>
      </c>
      <c r="L14988" s="20">
        <f t="shared" si="975"/>
        <v>14761</v>
      </c>
      <c r="M14988" s="21">
        <f t="shared" si="973"/>
        <v>0.10140708624076983</v>
      </c>
    </row>
    <row r="14989" spans="1:13" x14ac:dyDescent="0.3">
      <c r="A14989" s="143">
        <v>43164</v>
      </c>
      <c r="B14989" s="144" t="s">
        <v>45</v>
      </c>
      <c r="C14989" s="145">
        <v>17.45</v>
      </c>
      <c r="D14989" s="94"/>
      <c r="E14989" s="144" t="s">
        <v>12163</v>
      </c>
      <c r="F14989" s="145">
        <v>5.5</v>
      </c>
      <c r="G14989" s="99">
        <v>1</v>
      </c>
      <c r="H14989" s="54" t="s">
        <v>6526</v>
      </c>
      <c r="I14989" s="55">
        <v>4.5</v>
      </c>
      <c r="J14989" s="18">
        <f t="shared" si="974"/>
        <v>1501.3700000000035</v>
      </c>
      <c r="K14989" s="19" t="str">
        <f t="shared" si="972"/>
        <v>Mar-18</v>
      </c>
      <c r="L14989" s="20">
        <f t="shared" si="975"/>
        <v>14762</v>
      </c>
      <c r="M14989" s="21">
        <f t="shared" si="973"/>
        <v>0.101705053515784</v>
      </c>
    </row>
    <row r="14990" spans="1:13" x14ac:dyDescent="0.3">
      <c r="A14990" s="116">
        <v>43165</v>
      </c>
      <c r="B14990" s="90" t="s">
        <v>30</v>
      </c>
      <c r="C14990" s="103">
        <v>0.63888888888888895</v>
      </c>
      <c r="D14990" s="94" t="s">
        <v>31</v>
      </c>
      <c r="E14990" s="90" t="s">
        <v>2853</v>
      </c>
      <c r="F14990" s="115">
        <v>2.88</v>
      </c>
      <c r="G14990" s="92">
        <v>1</v>
      </c>
      <c r="H14990" s="90" t="s">
        <v>33</v>
      </c>
      <c r="I14990" s="77">
        <f>IF(H14990="Lost",G14990*-1,IF(H14990="Won",     IF(D14990="E/W",            G14990*(F14990-1)*0.5*1.25,    IF(D14990="place",   G14990*(F14990-1) *0.95,  G14990*(F14990-1) )),            IF(H14990="Placed",     (G14990*-0.5)  + (0.5*G14990*(F14990-1)*0.2),0)         ))</f>
        <v>-1</v>
      </c>
      <c r="J14990" s="18">
        <f t="shared" si="974"/>
        <v>1500.3700000000035</v>
      </c>
      <c r="K14990" s="19" t="str">
        <f t="shared" si="972"/>
        <v>Mar-18</v>
      </c>
      <c r="L14990" s="20">
        <f t="shared" si="975"/>
        <v>14763</v>
      </c>
      <c r="M14990" s="21">
        <f t="shared" si="973"/>
        <v>0.10163042741990135</v>
      </c>
    </row>
    <row r="14991" spans="1:13" x14ac:dyDescent="0.3">
      <c r="A14991" s="116">
        <v>43166</v>
      </c>
      <c r="B14991" s="90" t="s">
        <v>61</v>
      </c>
      <c r="C14991" s="103">
        <v>0.57638888888888895</v>
      </c>
      <c r="D14991" s="94" t="s">
        <v>31</v>
      </c>
      <c r="E14991" s="90" t="s">
        <v>5007</v>
      </c>
      <c r="F14991" s="115">
        <v>3</v>
      </c>
      <c r="G14991" s="92">
        <v>1</v>
      </c>
      <c r="H14991" s="90" t="s">
        <v>42</v>
      </c>
      <c r="I14991" s="77">
        <f>IF(H14991="Lost",G14991*-1,IF(H14991="Won",     IF(D14991="E/W",            G14991*(F14991-1)*0.5*1.25,    IF(D14991="place",   G14991*(F14991-1) *0.95,  G14991*(F14991-1) )),            IF(H14991="Placed",     (G14991*-0.5)  + (0.5*G14991*(F14991-1)*0.2),0)         ))</f>
        <v>2</v>
      </c>
      <c r="J14991" s="18">
        <f t="shared" si="974"/>
        <v>1502.3700000000035</v>
      </c>
      <c r="K14991" s="19" t="str">
        <f t="shared" si="972"/>
        <v>Mar-18</v>
      </c>
      <c r="L14991" s="20">
        <f t="shared" si="975"/>
        <v>14764</v>
      </c>
      <c r="M14991" s="21">
        <f t="shared" si="973"/>
        <v>0.10175900839880815</v>
      </c>
    </row>
    <row r="14992" spans="1:13" x14ac:dyDescent="0.3">
      <c r="A14992" s="116">
        <v>43166</v>
      </c>
      <c r="B14992" s="90" t="s">
        <v>74</v>
      </c>
      <c r="C14992" s="103">
        <v>0.67361111111111116</v>
      </c>
      <c r="D14992" s="94" t="s">
        <v>31</v>
      </c>
      <c r="E14992" s="90" t="s">
        <v>5009</v>
      </c>
      <c r="F14992" s="115">
        <v>4</v>
      </c>
      <c r="G14992" s="92">
        <v>1</v>
      </c>
      <c r="H14992" s="90" t="s">
        <v>33</v>
      </c>
      <c r="I14992" s="77">
        <f>IF(H14992="Lost",G14992*-1,IF(H14992="Won",     IF(D14992="E/W",            G14992*(F14992-1)*0.5*1.25,    IF(D14992="place",   G14992*(F14992-1) *0.95,  G14992*(F14992-1) )),            IF(H14992="Placed",     (G14992*-0.5)  + (0.5*G14992*(F14992-1)*0.2),0)         ))</f>
        <v>-1</v>
      </c>
      <c r="J14992" s="18">
        <f t="shared" si="974"/>
        <v>1501.3700000000035</v>
      </c>
      <c r="K14992" s="19" t="str">
        <f t="shared" si="972"/>
        <v>Mar-18</v>
      </c>
      <c r="L14992" s="20">
        <f t="shared" si="975"/>
        <v>14765</v>
      </c>
      <c r="M14992" s="21">
        <f t="shared" si="973"/>
        <v>0.10168438875719631</v>
      </c>
    </row>
    <row r="14993" spans="1:13" x14ac:dyDescent="0.3">
      <c r="A14993" s="116">
        <v>43166</v>
      </c>
      <c r="B14993" s="90" t="s">
        <v>29</v>
      </c>
      <c r="C14993" s="103">
        <v>0.70833333333333337</v>
      </c>
      <c r="D14993" s="94" t="s">
        <v>31</v>
      </c>
      <c r="E14993" s="90" t="s">
        <v>5008</v>
      </c>
      <c r="F14993" s="115">
        <v>2.88</v>
      </c>
      <c r="G14993" s="92">
        <v>1</v>
      </c>
      <c r="H14993" s="90" t="s">
        <v>33</v>
      </c>
      <c r="I14993" s="77">
        <f>IF(H14993="Lost",G14993*-1,IF(H14993="Won",     IF(D14993="E/W",            G14993*(F14993-1)*0.5*1.25,    IF(D14993="place",   G14993*(F14993-1) *0.95,  G14993*(F14993-1) )),            IF(H14993="Placed",     (G14993*-0.5)  + (0.5*G14993*(F14993-1)*0.2),0)         ))</f>
        <v>-1</v>
      </c>
      <c r="J14993" s="18">
        <f t="shared" si="974"/>
        <v>1500.3700000000035</v>
      </c>
      <c r="K14993" s="19" t="str">
        <f t="shared" si="972"/>
        <v>Mar-18</v>
      </c>
      <c r="L14993" s="20">
        <f t="shared" si="975"/>
        <v>14766</v>
      </c>
      <c r="M14993" s="21">
        <f t="shared" si="973"/>
        <v>0.1016097792225385</v>
      </c>
    </row>
    <row r="14994" spans="1:13" x14ac:dyDescent="0.3">
      <c r="A14994" s="143">
        <v>43166</v>
      </c>
      <c r="B14994" s="144" t="s">
        <v>29</v>
      </c>
      <c r="C14994" s="145">
        <v>15</v>
      </c>
      <c r="D14994" s="94"/>
      <c r="E14994" s="144" t="s">
        <v>12199</v>
      </c>
      <c r="F14994" s="145">
        <v>4.5</v>
      </c>
      <c r="G14994" s="95">
        <v>1</v>
      </c>
      <c r="H14994" s="54">
        <v>3</v>
      </c>
      <c r="I14994" s="55">
        <v>-1</v>
      </c>
      <c r="J14994" s="18">
        <f t="shared" si="974"/>
        <v>1499.3700000000035</v>
      </c>
      <c r="K14994" s="19" t="str">
        <f t="shared" si="972"/>
        <v>Mar-18</v>
      </c>
      <c r="L14994" s="20">
        <f t="shared" si="975"/>
        <v>14767</v>
      </c>
      <c r="M14994" s="21">
        <f t="shared" si="973"/>
        <v>0.10153517979278144</v>
      </c>
    </row>
    <row r="14995" spans="1:13" x14ac:dyDescent="0.3">
      <c r="A14995" s="143">
        <v>43166</v>
      </c>
      <c r="B14995" s="144" t="s">
        <v>43</v>
      </c>
      <c r="C14995" s="145">
        <v>20.100000000000001</v>
      </c>
      <c r="D14995" s="94"/>
      <c r="E14995" s="144" t="s">
        <v>4050</v>
      </c>
      <c r="F14995" s="145">
        <v>5.5</v>
      </c>
      <c r="G14995" s="99">
        <v>1</v>
      </c>
      <c r="H14995" s="54" t="s">
        <v>11526</v>
      </c>
      <c r="I14995" s="55">
        <v>-1</v>
      </c>
      <c r="J14995" s="18">
        <f t="shared" si="974"/>
        <v>1498.3700000000035</v>
      </c>
      <c r="K14995" s="19" t="str">
        <f t="shared" si="972"/>
        <v>Mar-18</v>
      </c>
      <c r="L14995" s="20">
        <f t="shared" si="975"/>
        <v>14768</v>
      </c>
      <c r="M14995" s="21">
        <f t="shared" si="973"/>
        <v>0.1014605904658724</v>
      </c>
    </row>
    <row r="14996" spans="1:13" x14ac:dyDescent="0.3">
      <c r="A14996" s="116">
        <v>43167</v>
      </c>
      <c r="B14996" s="90" t="s">
        <v>69</v>
      </c>
      <c r="C14996" s="103">
        <v>0.64236111111111105</v>
      </c>
      <c r="D14996" s="94" t="s">
        <v>31</v>
      </c>
      <c r="E14996" s="90" t="s">
        <v>5010</v>
      </c>
      <c r="F14996" s="115">
        <v>3.5</v>
      </c>
      <c r="G14996" s="92">
        <v>1</v>
      </c>
      <c r="H14996" s="90" t="s">
        <v>42</v>
      </c>
      <c r="I14996" s="77">
        <f>IF(H14996="Lost",G14996*-1,IF(H14996="Won",     IF(D14996="E/W",            G14996*(F14996-1)*0.5*1.25,    IF(D14996="place",   G14996*(F14996-1) *0.95,  G14996*(F14996-1) )),            IF(H14996="Placed",     (G14996*-0.5)  + (0.5*G14996*(F14996-1)*0.2),0)         ))</f>
        <v>2.5</v>
      </c>
      <c r="J14996" s="18">
        <f t="shared" si="974"/>
        <v>1500.8700000000035</v>
      </c>
      <c r="K14996" s="19" t="str">
        <f t="shared" si="972"/>
        <v>Mar-18</v>
      </c>
      <c r="L14996" s="20">
        <f t="shared" si="975"/>
        <v>14769</v>
      </c>
      <c r="M14996" s="21">
        <f t="shared" si="973"/>
        <v>0.1016229941092832</v>
      </c>
    </row>
    <row r="14997" spans="1:13" x14ac:dyDescent="0.3">
      <c r="A14997" s="116">
        <v>43167</v>
      </c>
      <c r="B14997" s="90" t="s">
        <v>137</v>
      </c>
      <c r="C14997" s="103">
        <v>0.78125</v>
      </c>
      <c r="D14997" s="94" t="s">
        <v>31</v>
      </c>
      <c r="E14997" s="90" t="s">
        <v>5011</v>
      </c>
      <c r="F14997" s="115">
        <v>2.75</v>
      </c>
      <c r="G14997" s="92">
        <v>1</v>
      </c>
      <c r="H14997" s="90" t="s">
        <v>42</v>
      </c>
      <c r="I14997" s="77">
        <f>IF(H14997="Lost",G14997*-1,IF(H14997="Won",     IF(D14997="E/W",            G14997*(F14997-1)*0.5*1.25,    IF(D14997="place",   G14997*(F14997-1) *0.95,  G14997*(F14997-1) )),            IF(H14997="Placed",     (G14997*-0.5)  + (0.5*G14997*(F14997-1)*0.2),0)         ))</f>
        <v>1.75</v>
      </c>
      <c r="J14997" s="18">
        <f t="shared" si="974"/>
        <v>1502.6200000000035</v>
      </c>
      <c r="K14997" s="19" t="str">
        <f t="shared" si="972"/>
        <v>Mar-18</v>
      </c>
      <c r="L14997" s="20">
        <f t="shared" si="975"/>
        <v>14770</v>
      </c>
      <c r="M14997" s="21">
        <f t="shared" si="973"/>
        <v>0.10173459715639835</v>
      </c>
    </row>
    <row r="14998" spans="1:13" x14ac:dyDescent="0.3">
      <c r="A14998" s="143">
        <v>43167</v>
      </c>
      <c r="B14998" s="144" t="s">
        <v>30</v>
      </c>
      <c r="C14998" s="145">
        <v>14.3</v>
      </c>
      <c r="D14998" s="94"/>
      <c r="E14998" s="144" t="s">
        <v>12200</v>
      </c>
      <c r="F14998" s="145">
        <v>4.33</v>
      </c>
      <c r="G14998" s="95">
        <v>1</v>
      </c>
      <c r="H14998" s="54">
        <v>1</v>
      </c>
      <c r="I14998" s="55">
        <v>3.33</v>
      </c>
      <c r="J14998" s="18">
        <f t="shared" si="974"/>
        <v>1505.9500000000035</v>
      </c>
      <c r="K14998" s="19" t="str">
        <f t="shared" si="972"/>
        <v>Mar-18</v>
      </c>
      <c r="L14998" s="20">
        <f t="shared" si="975"/>
        <v>14771</v>
      </c>
      <c r="M14998" s="21">
        <f t="shared" si="973"/>
        <v>0.1019531514454</v>
      </c>
    </row>
    <row r="14999" spans="1:13" x14ac:dyDescent="0.3">
      <c r="A14999" s="143">
        <v>43167</v>
      </c>
      <c r="B14999" s="144" t="s">
        <v>30</v>
      </c>
      <c r="C14999" s="145">
        <v>15.35</v>
      </c>
      <c r="D14999" s="94"/>
      <c r="E14999" s="144" t="s">
        <v>11357</v>
      </c>
      <c r="F14999" s="145">
        <v>4.5</v>
      </c>
      <c r="G14999" s="95">
        <v>1</v>
      </c>
      <c r="H14999" s="54">
        <v>4</v>
      </c>
      <c r="I14999" s="55">
        <v>-1</v>
      </c>
      <c r="J14999" s="18">
        <f t="shared" si="974"/>
        <v>1504.9500000000035</v>
      </c>
      <c r="K14999" s="19" t="str">
        <f t="shared" si="972"/>
        <v>Mar-18</v>
      </c>
      <c r="L14999" s="20">
        <f t="shared" si="975"/>
        <v>14772</v>
      </c>
      <c r="M14999" s="21">
        <f t="shared" si="973"/>
        <v>0.10187855402112127</v>
      </c>
    </row>
    <row r="15000" spans="1:13" x14ac:dyDescent="0.3">
      <c r="A15000" s="143">
        <v>43167</v>
      </c>
      <c r="B15000" s="144" t="s">
        <v>69</v>
      </c>
      <c r="C15000" s="145">
        <v>17</v>
      </c>
      <c r="D15000" s="94"/>
      <c r="E15000" s="144" t="s">
        <v>12201</v>
      </c>
      <c r="F15000" s="145">
        <v>4.33</v>
      </c>
      <c r="G15000" s="95">
        <v>1</v>
      </c>
      <c r="H15000" s="54">
        <v>1</v>
      </c>
      <c r="I15000" s="55">
        <v>4.5</v>
      </c>
      <c r="J15000" s="18">
        <f t="shared" si="974"/>
        <v>1509.4500000000035</v>
      </c>
      <c r="K15000" s="19" t="str">
        <f t="shared" si="972"/>
        <v>Mar-18</v>
      </c>
      <c r="L15000" s="20">
        <f t="shared" si="975"/>
        <v>14773</v>
      </c>
      <c r="M15000" s="21">
        <f t="shared" si="973"/>
        <v>0.10217626751506149</v>
      </c>
    </row>
    <row r="15001" spans="1:13" x14ac:dyDescent="0.3">
      <c r="A15001" s="143">
        <v>43167</v>
      </c>
      <c r="B15001" s="144" t="s">
        <v>137</v>
      </c>
      <c r="C15001" s="145">
        <v>18.149999999999999</v>
      </c>
      <c r="D15001" s="94"/>
      <c r="E15001" s="144" t="s">
        <v>12202</v>
      </c>
      <c r="F15001" s="145">
        <v>4.33</v>
      </c>
      <c r="G15001" s="99">
        <v>1</v>
      </c>
      <c r="H15001" s="54" t="s">
        <v>11526</v>
      </c>
      <c r="I15001" s="55">
        <v>-1</v>
      </c>
      <c r="J15001" s="18">
        <f t="shared" si="974"/>
        <v>1508.4500000000035</v>
      </c>
      <c r="K15001" s="19" t="str">
        <f t="shared" si="972"/>
        <v>Mar-18</v>
      </c>
      <c r="L15001" s="20">
        <f t="shared" si="975"/>
        <v>14774</v>
      </c>
      <c r="M15001" s="21">
        <f t="shared" si="973"/>
        <v>0.10210166508731579</v>
      </c>
    </row>
    <row r="15002" spans="1:13" x14ac:dyDescent="0.3">
      <c r="A15002" s="116">
        <v>43168</v>
      </c>
      <c r="B15002" s="90" t="s">
        <v>49</v>
      </c>
      <c r="C15002" s="103">
        <v>0.57638888888888895</v>
      </c>
      <c r="D15002" s="94" t="s">
        <v>31</v>
      </c>
      <c r="E15002" s="90" t="s">
        <v>5012</v>
      </c>
      <c r="F15002" s="115">
        <v>3.25</v>
      </c>
      <c r="G15002" s="92">
        <v>1</v>
      </c>
      <c r="H15002" s="90" t="s">
        <v>33</v>
      </c>
      <c r="I15002" s="77">
        <f>IF(H15002="Lost",G15002*-1,IF(H15002="Won",     IF(D15002="E/W",            G15002*(F15002-1)*0.5*1.25,    IF(D15002="place",   G15002*(F15002-1) *0.95,  G15002*(F15002-1) )),            IF(H15002="Placed",     (G15002*-0.5)  + (0.5*G15002*(F15002-1)*0.2),0)         ))</f>
        <v>-1</v>
      </c>
      <c r="J15002" s="18">
        <f t="shared" si="974"/>
        <v>1507.4500000000035</v>
      </c>
      <c r="K15002" s="19" t="str">
        <f t="shared" si="972"/>
        <v>Mar-18</v>
      </c>
      <c r="L15002" s="20">
        <f t="shared" si="975"/>
        <v>14775</v>
      </c>
      <c r="M15002" s="21">
        <f t="shared" si="973"/>
        <v>0.10202707275803746</v>
      </c>
    </row>
    <row r="15003" spans="1:13" x14ac:dyDescent="0.3">
      <c r="A15003" s="116">
        <v>43168</v>
      </c>
      <c r="B15003" s="90" t="s">
        <v>96</v>
      </c>
      <c r="C15003" s="103">
        <v>0.67361111111111116</v>
      </c>
      <c r="D15003" s="94" t="s">
        <v>31</v>
      </c>
      <c r="E15003" s="90" t="s">
        <v>3672</v>
      </c>
      <c r="F15003" s="115">
        <v>3.75</v>
      </c>
      <c r="G15003" s="92">
        <v>1</v>
      </c>
      <c r="H15003" s="90" t="s">
        <v>33</v>
      </c>
      <c r="I15003" s="77">
        <f>IF(H15003="Lost",G15003*-1,IF(H15003="Won",     IF(D15003="E/W",            G15003*(F15003-1)*0.5*1.25,    IF(D15003="place",   G15003*(F15003-1) *0.95,  G15003*(F15003-1) )),            IF(H15003="Placed",     (G15003*-0.5)  + (0.5*G15003*(F15003-1)*0.2),0)         ))</f>
        <v>-1</v>
      </c>
      <c r="J15003" s="18">
        <f t="shared" si="974"/>
        <v>1506.4500000000035</v>
      </c>
      <c r="K15003" s="19" t="str">
        <f t="shared" si="972"/>
        <v>Mar-18</v>
      </c>
      <c r="L15003" s="20">
        <f t="shared" si="975"/>
        <v>14776</v>
      </c>
      <c r="M15003" s="21">
        <f t="shared" si="973"/>
        <v>0.1019524905251762</v>
      </c>
    </row>
    <row r="15004" spans="1:13" x14ac:dyDescent="0.3">
      <c r="A15004" s="143">
        <v>43168</v>
      </c>
      <c r="B15004" s="144" t="s">
        <v>137</v>
      </c>
      <c r="C15004" s="145">
        <v>19.45</v>
      </c>
      <c r="D15004" s="94"/>
      <c r="E15004" s="144" t="s">
        <v>11891</v>
      </c>
      <c r="F15004" s="145">
        <v>6</v>
      </c>
      <c r="G15004" s="99">
        <v>1</v>
      </c>
      <c r="H15004" s="54" t="s">
        <v>6518</v>
      </c>
      <c r="I15004" s="55">
        <v>-1</v>
      </c>
      <c r="J15004" s="18">
        <f t="shared" si="974"/>
        <v>1505.4500000000035</v>
      </c>
      <c r="K15004" s="19" t="str">
        <f t="shared" si="972"/>
        <v>Mar-18</v>
      </c>
      <c r="L15004" s="20">
        <f t="shared" si="975"/>
        <v>14777</v>
      </c>
      <c r="M15004" s="21">
        <f t="shared" si="973"/>
        <v>0.10187791838668224</v>
      </c>
    </row>
    <row r="15005" spans="1:13" x14ac:dyDescent="0.3">
      <c r="A15005" s="143">
        <v>43168</v>
      </c>
      <c r="B15005" s="144" t="s">
        <v>137</v>
      </c>
      <c r="C15005" s="145">
        <v>20.45</v>
      </c>
      <c r="D15005" s="94"/>
      <c r="E15005" s="144" t="s">
        <v>5014</v>
      </c>
      <c r="F15005" s="145">
        <v>4.5</v>
      </c>
      <c r="G15005" s="99">
        <v>1</v>
      </c>
      <c r="H15005" s="54" t="s">
        <v>6518</v>
      </c>
      <c r="I15005" s="55">
        <v>-1</v>
      </c>
      <c r="J15005" s="18">
        <f t="shared" si="974"/>
        <v>1504.4500000000035</v>
      </c>
      <c r="K15005" s="19" t="str">
        <f t="shared" si="972"/>
        <v>Mar-18</v>
      </c>
      <c r="L15005" s="20">
        <f t="shared" si="975"/>
        <v>14778</v>
      </c>
      <c r="M15005" s="21">
        <f t="shared" si="973"/>
        <v>0.1018033563405064</v>
      </c>
    </row>
    <row r="15006" spans="1:13" x14ac:dyDescent="0.3">
      <c r="A15006" s="143">
        <v>43169</v>
      </c>
      <c r="B15006" s="144" t="s">
        <v>96</v>
      </c>
      <c r="C15006" s="145">
        <v>13.2</v>
      </c>
      <c r="D15006" s="94"/>
      <c r="E15006" s="144" t="s">
        <v>12203</v>
      </c>
      <c r="F15006" s="145">
        <v>4.33</v>
      </c>
      <c r="G15006" s="95">
        <v>1</v>
      </c>
      <c r="H15006" s="54">
        <v>3</v>
      </c>
      <c r="I15006" s="55">
        <v>-1</v>
      </c>
      <c r="J15006" s="18">
        <f t="shared" si="974"/>
        <v>1503.4500000000035</v>
      </c>
      <c r="K15006" s="19" t="str">
        <f t="shared" si="972"/>
        <v>Mar-18</v>
      </c>
      <c r="L15006" s="20">
        <f t="shared" si="975"/>
        <v>14779</v>
      </c>
      <c r="M15006" s="21">
        <f t="shared" si="973"/>
        <v>0.10172880438460001</v>
      </c>
    </row>
    <row r="15007" spans="1:13" x14ac:dyDescent="0.3">
      <c r="A15007" s="143">
        <v>43169</v>
      </c>
      <c r="B15007" s="144" t="s">
        <v>45</v>
      </c>
      <c r="C15007" s="145">
        <v>13.3</v>
      </c>
      <c r="D15007" s="94"/>
      <c r="E15007" s="144" t="s">
        <v>920</v>
      </c>
      <c r="F15007" s="145">
        <v>5</v>
      </c>
      <c r="G15007" s="95">
        <v>1</v>
      </c>
      <c r="H15007" s="54">
        <v>3</v>
      </c>
      <c r="I15007" s="55">
        <v>-1</v>
      </c>
      <c r="J15007" s="18">
        <f t="shared" si="974"/>
        <v>1502.4500000000035</v>
      </c>
      <c r="K15007" s="19" t="str">
        <f t="shared" si="972"/>
        <v>Mar-18</v>
      </c>
      <c r="L15007" s="20">
        <f t="shared" si="975"/>
        <v>14780</v>
      </c>
      <c r="M15007" s="21">
        <f t="shared" si="973"/>
        <v>0.10165426251691498</v>
      </c>
    </row>
    <row r="15008" spans="1:13" x14ac:dyDescent="0.3">
      <c r="A15008" s="143">
        <v>43169</v>
      </c>
      <c r="B15008" s="144" t="s">
        <v>139</v>
      </c>
      <c r="C15008" s="145">
        <v>14.5</v>
      </c>
      <c r="D15008" s="94"/>
      <c r="E15008" s="144" t="s">
        <v>12205</v>
      </c>
      <c r="F15008" s="145">
        <v>5</v>
      </c>
      <c r="G15008" s="95">
        <v>1</v>
      </c>
      <c r="H15008" s="54">
        <v>1</v>
      </c>
      <c r="I15008" s="55">
        <v>4</v>
      </c>
      <c r="J15008" s="18">
        <f t="shared" si="974"/>
        <v>1506.4500000000035</v>
      </c>
      <c r="K15008" s="19" t="str">
        <f t="shared" si="972"/>
        <v>Mar-18</v>
      </c>
      <c r="L15008" s="20">
        <f t="shared" si="975"/>
        <v>14781</v>
      </c>
      <c r="M15008" s="21">
        <f t="shared" si="973"/>
        <v>0.10191800284148593</v>
      </c>
    </row>
    <row r="15009" spans="1:13" x14ac:dyDescent="0.3">
      <c r="A15009" s="143">
        <v>43169</v>
      </c>
      <c r="B15009" s="144" t="s">
        <v>96</v>
      </c>
      <c r="C15009" s="145">
        <v>15</v>
      </c>
      <c r="D15009" s="94"/>
      <c r="E15009" s="144" t="s">
        <v>12204</v>
      </c>
      <c r="F15009" s="145">
        <v>6</v>
      </c>
      <c r="G15009" s="95">
        <v>1</v>
      </c>
      <c r="H15009" s="54">
        <v>3</v>
      </c>
      <c r="I15009" s="55">
        <v>-1</v>
      </c>
      <c r="J15009" s="18">
        <f t="shared" si="974"/>
        <v>1505.4500000000035</v>
      </c>
      <c r="K15009" s="19" t="str">
        <f t="shared" si="972"/>
        <v>Mar-18</v>
      </c>
      <c r="L15009" s="20">
        <f t="shared" si="975"/>
        <v>14782</v>
      </c>
      <c r="M15009" s="21">
        <f t="shared" si="973"/>
        <v>0.10184345826004623</v>
      </c>
    </row>
    <row r="15010" spans="1:13" x14ac:dyDescent="0.3">
      <c r="A15010" s="143">
        <v>43169</v>
      </c>
      <c r="B15010" s="144" t="s">
        <v>96</v>
      </c>
      <c r="C15010" s="145">
        <v>15.35</v>
      </c>
      <c r="D15010" s="94"/>
      <c r="E15010" s="144" t="s">
        <v>10554</v>
      </c>
      <c r="F15010" s="145">
        <v>6</v>
      </c>
      <c r="G15010" s="95">
        <v>1</v>
      </c>
      <c r="H15010" s="54">
        <v>3</v>
      </c>
      <c r="I15010" s="55">
        <v>-1</v>
      </c>
      <c r="J15010" s="18">
        <f t="shared" si="974"/>
        <v>1504.4500000000035</v>
      </c>
      <c r="K15010" s="19" t="str">
        <f t="shared" si="972"/>
        <v>Mar-18</v>
      </c>
      <c r="L15010" s="20">
        <f t="shared" si="975"/>
        <v>14783</v>
      </c>
      <c r="M15010" s="21">
        <f t="shared" si="973"/>
        <v>0.10176892376378295</v>
      </c>
    </row>
    <row r="15011" spans="1:13" x14ac:dyDescent="0.3">
      <c r="A15011" s="143">
        <v>43169</v>
      </c>
      <c r="B15011" s="144" t="s">
        <v>47</v>
      </c>
      <c r="C15011" s="145">
        <v>18.149999999999999</v>
      </c>
      <c r="D15011" s="94"/>
      <c r="E15011" s="144" t="s">
        <v>11304</v>
      </c>
      <c r="F15011" s="145">
        <v>6</v>
      </c>
      <c r="G15011" s="99">
        <v>1</v>
      </c>
      <c r="H15011" s="54" t="s">
        <v>11526</v>
      </c>
      <c r="I15011" s="55">
        <v>-1</v>
      </c>
      <c r="J15011" s="18">
        <f t="shared" si="974"/>
        <v>1503.4500000000035</v>
      </c>
      <c r="K15011" s="19" t="str">
        <f t="shared" si="972"/>
        <v>Mar-18</v>
      </c>
      <c r="L15011" s="20">
        <f t="shared" si="975"/>
        <v>14784</v>
      </c>
      <c r="M15011" s="21">
        <f t="shared" si="973"/>
        <v>0.10169439935064958</v>
      </c>
    </row>
    <row r="15012" spans="1:13" x14ac:dyDescent="0.3">
      <c r="A15012" s="116">
        <v>43171</v>
      </c>
      <c r="B15012" s="90" t="s">
        <v>47</v>
      </c>
      <c r="C15012" s="103">
        <v>0.84375</v>
      </c>
      <c r="D15012" s="94" t="s">
        <v>31</v>
      </c>
      <c r="E15012" s="90" t="s">
        <v>4899</v>
      </c>
      <c r="F15012" s="115">
        <v>3.75</v>
      </c>
      <c r="G15012" s="92">
        <v>1</v>
      </c>
      <c r="H15012" s="90" t="s">
        <v>42</v>
      </c>
      <c r="I15012" s="77">
        <f>IF(H15012="Lost",G15012*-1,IF(H15012="Won",     IF(D15012="E/W",            G15012*(F15012-1)*0.5*1.25,    IF(D15012="place",   G15012*(F15012-1) *0.95,  G15012*(F15012-1) )),            IF(H15012="Placed",     (G15012*-0.5)  + (0.5*G15012*(F15012-1)*0.2),0)         ))</f>
        <v>2.75</v>
      </c>
      <c r="J15012" s="18">
        <f t="shared" si="974"/>
        <v>1506.2000000000035</v>
      </c>
      <c r="K15012" s="19" t="str">
        <f t="shared" si="972"/>
        <v>Mar-18</v>
      </c>
      <c r="L15012" s="20">
        <f t="shared" si="975"/>
        <v>14785</v>
      </c>
      <c r="M15012" s="21">
        <f t="shared" si="973"/>
        <v>0.10187352045992583</v>
      </c>
    </row>
    <row r="15013" spans="1:13" x14ac:dyDescent="0.3">
      <c r="A15013" s="116">
        <v>43172</v>
      </c>
      <c r="B15013" s="90" t="s">
        <v>137</v>
      </c>
      <c r="C15013" s="103">
        <v>0.73958333333333337</v>
      </c>
      <c r="D15013" s="94" t="s">
        <v>31</v>
      </c>
      <c r="E15013" s="90" t="s">
        <v>5013</v>
      </c>
      <c r="F15013" s="115">
        <v>3.25</v>
      </c>
      <c r="G15013" s="92">
        <v>1</v>
      </c>
      <c r="H15013" s="90" t="s">
        <v>33</v>
      </c>
      <c r="I15013" s="77">
        <f>IF(H15013="Lost",G15013*-1,IF(H15013="Won",     IF(D15013="E/W",            G15013*(F15013-1)*0.5*1.25,    IF(D15013="place",   G15013*(F15013-1) *0.95,  G15013*(F15013-1) )),            IF(H15013="Placed",     (G15013*-0.5)  + (0.5*G15013*(F15013-1)*0.2),0)         ))</f>
        <v>-1</v>
      </c>
      <c r="J15013" s="18">
        <f t="shared" si="974"/>
        <v>1505.2000000000035</v>
      </c>
      <c r="K15013" s="19" t="str">
        <f t="shared" si="972"/>
        <v>Mar-18</v>
      </c>
      <c r="L15013" s="20">
        <f t="shared" si="975"/>
        <v>14786</v>
      </c>
      <c r="M15013" s="21">
        <f t="shared" si="973"/>
        <v>0.10179899905315863</v>
      </c>
    </row>
    <row r="15014" spans="1:13" x14ac:dyDescent="0.3">
      <c r="A15014" s="116">
        <v>43172</v>
      </c>
      <c r="B15014" s="90" t="s">
        <v>137</v>
      </c>
      <c r="C15014" s="103">
        <v>0.86458333333333337</v>
      </c>
      <c r="D15014" s="94" t="s">
        <v>31</v>
      </c>
      <c r="E15014" s="90" t="s">
        <v>5014</v>
      </c>
      <c r="F15014" s="115">
        <v>3</v>
      </c>
      <c r="G15014" s="92">
        <v>1</v>
      </c>
      <c r="H15014" s="90" t="s">
        <v>42</v>
      </c>
      <c r="I15014" s="77">
        <f>IF(H15014="Lost",G15014*-1,IF(H15014="Won",     IF(D15014="E/W",            G15014*(F15014-1)*0.5*1.25,    IF(D15014="place",   G15014*(F15014-1) *0.95,  G15014*(F15014-1) )),            IF(H15014="Placed",     (G15014*-0.5)  + (0.5*G15014*(F15014-1)*0.2),0)         ))</f>
        <v>2</v>
      </c>
      <c r="J15014" s="18">
        <f t="shared" si="974"/>
        <v>1507.2000000000035</v>
      </c>
      <c r="K15014" s="19" t="str">
        <f t="shared" si="972"/>
        <v>Mar-18</v>
      </c>
      <c r="L15014" s="20">
        <f t="shared" si="975"/>
        <v>14787</v>
      </c>
      <c r="M15014" s="21">
        <f t="shared" si="973"/>
        <v>0.10192736863461171</v>
      </c>
    </row>
    <row r="15015" spans="1:13" x14ac:dyDescent="0.3">
      <c r="A15015" s="143">
        <v>43172</v>
      </c>
      <c r="B15015" s="144" t="s">
        <v>30</v>
      </c>
      <c r="C15015" s="145">
        <v>15.05</v>
      </c>
      <c r="D15015" s="94"/>
      <c r="E15015" s="144" t="s">
        <v>3553</v>
      </c>
      <c r="F15015" s="145">
        <v>4.5</v>
      </c>
      <c r="G15015" s="95">
        <v>1</v>
      </c>
      <c r="H15015" s="54">
        <v>2</v>
      </c>
      <c r="I15015" s="55">
        <v>-1</v>
      </c>
      <c r="J15015" s="18">
        <f t="shared" si="974"/>
        <v>1506.2000000000035</v>
      </c>
      <c r="K15015" s="19" t="str">
        <f t="shared" si="972"/>
        <v>Mar-18</v>
      </c>
      <c r="L15015" s="20">
        <f t="shared" si="975"/>
        <v>14788</v>
      </c>
      <c r="M15015" s="21">
        <f t="shared" si="973"/>
        <v>0.10185285366513412</v>
      </c>
    </row>
    <row r="15016" spans="1:13" x14ac:dyDescent="0.3">
      <c r="A15016" s="143">
        <v>43172</v>
      </c>
      <c r="B15016" s="144" t="s">
        <v>82</v>
      </c>
      <c r="C15016" s="145">
        <v>16.350000000000001</v>
      </c>
      <c r="D15016" s="94"/>
      <c r="E15016" s="144" t="s">
        <v>12206</v>
      </c>
      <c r="F15016" s="145">
        <v>4.33</v>
      </c>
      <c r="G15016" s="95">
        <v>1</v>
      </c>
      <c r="H15016" s="54">
        <v>1</v>
      </c>
      <c r="I15016" s="55">
        <v>3.33</v>
      </c>
      <c r="J15016" s="18">
        <f t="shared" si="974"/>
        <v>1509.5300000000034</v>
      </c>
      <c r="K15016" s="19" t="str">
        <f t="shared" si="972"/>
        <v>Mar-18</v>
      </c>
      <c r="L15016" s="20">
        <f t="shared" si="975"/>
        <v>14789</v>
      </c>
      <c r="M15016" s="21">
        <f t="shared" si="973"/>
        <v>0.10207113395090969</v>
      </c>
    </row>
    <row r="15017" spans="1:13" x14ac:dyDescent="0.3">
      <c r="A15017" s="116">
        <v>43173</v>
      </c>
      <c r="B15017" s="90" t="s">
        <v>30</v>
      </c>
      <c r="C15017" s="103">
        <v>0.66319444444444442</v>
      </c>
      <c r="D15017" s="94" t="s">
        <v>31</v>
      </c>
      <c r="E15017" s="90" t="s">
        <v>5015</v>
      </c>
      <c r="F15017" s="115">
        <v>4</v>
      </c>
      <c r="G15017" s="92">
        <v>1</v>
      </c>
      <c r="H15017" s="90" t="s">
        <v>33</v>
      </c>
      <c r="I15017" s="77">
        <f>IF(H15017="Lost",G15017*-1,IF(H15017="Won",     IF(D15017="E/W",            G15017*(F15017-1)*0.5*1.25,    IF(D15017="place",   G15017*(F15017-1) *0.95,  G15017*(F15017-1) )),            IF(H15017="Placed",     (G15017*-0.5)  + (0.5*G15017*(F15017-1)*0.2),0)         ))</f>
        <v>-1</v>
      </c>
      <c r="J15017" s="18">
        <f t="shared" si="974"/>
        <v>1508.5300000000034</v>
      </c>
      <c r="K15017" s="19" t="str">
        <f t="shared" si="972"/>
        <v>Mar-18</v>
      </c>
      <c r="L15017" s="20">
        <f t="shared" si="975"/>
        <v>14790</v>
      </c>
      <c r="M15017" s="21">
        <f t="shared" si="973"/>
        <v>0.10199661933739036</v>
      </c>
    </row>
    <row r="15018" spans="1:13" x14ac:dyDescent="0.3">
      <c r="A15018" s="116">
        <v>43173</v>
      </c>
      <c r="B15018" s="90" t="s">
        <v>45</v>
      </c>
      <c r="C15018" s="103">
        <v>0.78125</v>
      </c>
      <c r="D15018" s="94" t="s">
        <v>31</v>
      </c>
      <c r="E15018" s="90" t="s">
        <v>5016</v>
      </c>
      <c r="F15018" s="115">
        <v>4</v>
      </c>
      <c r="G15018" s="92">
        <v>1</v>
      </c>
      <c r="H15018" s="90" t="s">
        <v>33</v>
      </c>
      <c r="I15018" s="77">
        <f>IF(H15018="Lost",G15018*-1,IF(H15018="Won",     IF(D15018="E/W",            G15018*(F15018-1)*0.5*1.25,    IF(D15018="place",   G15018*(F15018-1) *0.95,  G15018*(F15018-1) )),            IF(H15018="Placed",     (G15018*-0.5)  + (0.5*G15018*(F15018-1)*0.2),0)         ))</f>
        <v>-1</v>
      </c>
      <c r="J15018" s="18">
        <f t="shared" si="974"/>
        <v>1507.5300000000034</v>
      </c>
      <c r="K15018" s="19" t="str">
        <f t="shared" si="972"/>
        <v>Mar-18</v>
      </c>
      <c r="L15018" s="20">
        <f t="shared" si="975"/>
        <v>14791</v>
      </c>
      <c r="M15018" s="21">
        <f t="shared" si="973"/>
        <v>0.10192211479954048</v>
      </c>
    </row>
    <row r="15019" spans="1:13" x14ac:dyDescent="0.3">
      <c r="A15019" s="143">
        <v>43173</v>
      </c>
      <c r="B15019" s="144" t="s">
        <v>67</v>
      </c>
      <c r="C15019" s="145">
        <v>14.25</v>
      </c>
      <c r="D15019" s="94"/>
      <c r="E15019" s="144" t="s">
        <v>5759</v>
      </c>
      <c r="F15019" s="145">
        <v>4.5</v>
      </c>
      <c r="G15019" s="95">
        <v>1</v>
      </c>
      <c r="H15019" s="54">
        <v>2</v>
      </c>
      <c r="I15019" s="55">
        <v>-1</v>
      </c>
      <c r="J15019" s="18">
        <f t="shared" si="974"/>
        <v>1506.5300000000034</v>
      </c>
      <c r="K15019" s="19" t="str">
        <f t="shared" si="972"/>
        <v>Mar-18</v>
      </c>
      <c r="L15019" s="20">
        <f t="shared" si="975"/>
        <v>14792</v>
      </c>
      <c r="M15019" s="21">
        <f t="shared" si="973"/>
        <v>0.10184762033531662</v>
      </c>
    </row>
    <row r="15020" spans="1:13" x14ac:dyDescent="0.3">
      <c r="A15020" s="143">
        <v>43173</v>
      </c>
      <c r="B15020" s="144" t="s">
        <v>30</v>
      </c>
      <c r="C15020" s="145">
        <v>16.350000000000001</v>
      </c>
      <c r="D15020" s="94"/>
      <c r="E15020" s="144" t="s">
        <v>12207</v>
      </c>
      <c r="F15020" s="145">
        <v>5</v>
      </c>
      <c r="G15020" s="95">
        <v>1</v>
      </c>
      <c r="H15020" s="54">
        <v>4</v>
      </c>
      <c r="I15020" s="55">
        <v>-1</v>
      </c>
      <c r="J15020" s="18">
        <f t="shared" si="974"/>
        <v>1505.5300000000034</v>
      </c>
      <c r="K15020" s="19" t="str">
        <f t="shared" si="972"/>
        <v>Mar-18</v>
      </c>
      <c r="L15020" s="20">
        <f t="shared" si="975"/>
        <v>14793</v>
      </c>
      <c r="M15020" s="21">
        <f t="shared" si="973"/>
        <v>0.10177313594267581</v>
      </c>
    </row>
    <row r="15021" spans="1:13" x14ac:dyDescent="0.3">
      <c r="A15021" s="116">
        <v>43174</v>
      </c>
      <c r="B15021" s="90" t="s">
        <v>47</v>
      </c>
      <c r="C15021" s="103">
        <v>0.8125</v>
      </c>
      <c r="D15021" s="94" t="s">
        <v>31</v>
      </c>
      <c r="E15021" s="90" t="s">
        <v>5017</v>
      </c>
      <c r="F15021" s="115">
        <v>4</v>
      </c>
      <c r="G15021" s="92">
        <v>1</v>
      </c>
      <c r="H15021" s="90" t="s">
        <v>33</v>
      </c>
      <c r="I15021" s="77">
        <f>IF(H15021="Lost",G15021*-1,IF(H15021="Won",     IF(D15021="E/W",            G15021*(F15021-1)*0.5*1.25,    IF(D15021="place",   G15021*(F15021-1) *0.95,  G15021*(F15021-1) )),            IF(H15021="Placed",     (G15021*-0.5)  + (0.5*G15021*(F15021-1)*0.2),0)         ))</f>
        <v>-1</v>
      </c>
      <c r="J15021" s="18">
        <f t="shared" si="974"/>
        <v>1504.5300000000034</v>
      </c>
      <c r="K15021" s="19" t="str">
        <f t="shared" si="972"/>
        <v>Mar-18</v>
      </c>
      <c r="L15021" s="20">
        <f t="shared" si="975"/>
        <v>14794</v>
      </c>
      <c r="M15021" s="21">
        <f t="shared" si="973"/>
        <v>0.10169866161957573</v>
      </c>
    </row>
    <row r="15022" spans="1:13" x14ac:dyDescent="0.3">
      <c r="A15022" s="116">
        <v>43175</v>
      </c>
      <c r="B15022" s="90" t="s">
        <v>97</v>
      </c>
      <c r="C15022" s="103">
        <v>0.52777777777777779</v>
      </c>
      <c r="D15022" s="94" t="s">
        <v>31</v>
      </c>
      <c r="E15022" s="90" t="s">
        <v>5018</v>
      </c>
      <c r="F15022" s="115">
        <v>2.88</v>
      </c>
      <c r="G15022" s="92">
        <v>1</v>
      </c>
      <c r="H15022" s="90" t="s">
        <v>42</v>
      </c>
      <c r="I15022" s="77">
        <f>IF(H15022="Lost",G15022*-1,IF(H15022="Won",     IF(D15022="E/W",            G15022*(F15022-1)*0.5*1.25,    IF(D15022="place",   G15022*(F15022-1) *0.95,  G15022*(F15022-1) )),            IF(H15022="Placed",     (G15022*-0.5)  + (0.5*G15022*(F15022-1)*0.2),0)         ))</f>
        <v>1.88</v>
      </c>
      <c r="J15022" s="18">
        <f t="shared" si="974"/>
        <v>1506.4100000000035</v>
      </c>
      <c r="K15022" s="19" t="str">
        <f t="shared" si="972"/>
        <v>Mar-18</v>
      </c>
      <c r="L15022" s="20">
        <f t="shared" si="975"/>
        <v>14795</v>
      </c>
      <c r="M15022" s="21">
        <f t="shared" si="973"/>
        <v>0.10181885772220368</v>
      </c>
    </row>
    <row r="15023" spans="1:13" x14ac:dyDescent="0.3">
      <c r="A15023" s="116">
        <v>43175</v>
      </c>
      <c r="B15023" s="90" t="s">
        <v>45</v>
      </c>
      <c r="C15023" s="103">
        <v>0.73958333333333337</v>
      </c>
      <c r="D15023" s="94" t="s">
        <v>31</v>
      </c>
      <c r="E15023" s="90" t="s">
        <v>5019</v>
      </c>
      <c r="F15023" s="115">
        <v>3.75</v>
      </c>
      <c r="G15023" s="92">
        <v>1</v>
      </c>
      <c r="H15023" s="90" t="s">
        <v>33</v>
      </c>
      <c r="I15023" s="77">
        <f>IF(H15023="Lost",G15023*-1,IF(H15023="Won",     IF(D15023="E/W",            G15023*(F15023-1)*0.5*1.25,    IF(D15023="place",   G15023*(F15023-1) *0.95,  G15023*(F15023-1) )),            IF(H15023="Placed",     (G15023*-0.5)  + (0.5*G15023*(F15023-1)*0.2),0)         ))</f>
        <v>-1</v>
      </c>
      <c r="J15023" s="18">
        <f t="shared" si="974"/>
        <v>1505.4100000000035</v>
      </c>
      <c r="K15023" s="19" t="str">
        <f t="shared" si="972"/>
        <v>Mar-18</v>
      </c>
      <c r="L15023" s="20">
        <f t="shared" si="975"/>
        <v>14796</v>
      </c>
      <c r="M15023" s="21">
        <f t="shared" si="973"/>
        <v>0.10174439037577747</v>
      </c>
    </row>
    <row r="15024" spans="1:13" x14ac:dyDescent="0.3">
      <c r="A15024" s="143">
        <v>43175</v>
      </c>
      <c r="B15024" s="144" t="s">
        <v>29</v>
      </c>
      <c r="C15024" s="145">
        <v>13</v>
      </c>
      <c r="D15024" s="94"/>
      <c r="E15024" s="144" t="s">
        <v>12208</v>
      </c>
      <c r="F15024" s="145">
        <v>6</v>
      </c>
      <c r="G15024" s="95">
        <v>1</v>
      </c>
      <c r="H15024" s="54">
        <v>9</v>
      </c>
      <c r="I15024" s="55">
        <v>-1</v>
      </c>
      <c r="J15024" s="18">
        <f t="shared" si="974"/>
        <v>1504.4100000000035</v>
      </c>
      <c r="K15024" s="19" t="str">
        <f t="shared" si="972"/>
        <v>Mar-18</v>
      </c>
      <c r="L15024" s="20">
        <f t="shared" si="975"/>
        <v>14797</v>
      </c>
      <c r="M15024" s="21">
        <f t="shared" si="973"/>
        <v>0.10166993309454643</v>
      </c>
    </row>
    <row r="15025" spans="1:13" x14ac:dyDescent="0.3">
      <c r="A15025" s="143">
        <v>43175</v>
      </c>
      <c r="B15025" s="144" t="s">
        <v>76</v>
      </c>
      <c r="C15025" s="145">
        <v>14.5</v>
      </c>
      <c r="D15025" s="94"/>
      <c r="E15025" s="144" t="s">
        <v>12211</v>
      </c>
      <c r="F15025" s="145">
        <v>4.33</v>
      </c>
      <c r="G15025" s="95">
        <v>1</v>
      </c>
      <c r="H15025" s="54">
        <v>3</v>
      </c>
      <c r="I15025" s="55">
        <v>-1</v>
      </c>
      <c r="J15025" s="18">
        <f t="shared" si="974"/>
        <v>1503.4100000000035</v>
      </c>
      <c r="K15025" s="19" t="str">
        <f t="shared" si="972"/>
        <v>Mar-18</v>
      </c>
      <c r="L15025" s="20">
        <f t="shared" si="975"/>
        <v>14798</v>
      </c>
      <c r="M15025" s="21">
        <f t="shared" si="973"/>
        <v>0.10159548587647003</v>
      </c>
    </row>
    <row r="15026" spans="1:13" x14ac:dyDescent="0.3">
      <c r="A15026" s="143">
        <v>43175</v>
      </c>
      <c r="B15026" s="144" t="s">
        <v>29</v>
      </c>
      <c r="C15026" s="145">
        <v>15.4</v>
      </c>
      <c r="D15026" s="94"/>
      <c r="E15026" s="144" t="s">
        <v>12209</v>
      </c>
      <c r="F15026" s="145">
        <v>6</v>
      </c>
      <c r="G15026" s="95">
        <v>1</v>
      </c>
      <c r="H15026" s="54">
        <v>1</v>
      </c>
      <c r="I15026" s="55">
        <v>5</v>
      </c>
      <c r="J15026" s="18">
        <f t="shared" si="974"/>
        <v>1508.4100000000035</v>
      </c>
      <c r="K15026" s="19" t="str">
        <f t="shared" si="972"/>
        <v>Mar-18</v>
      </c>
      <c r="L15026" s="20">
        <f t="shared" si="975"/>
        <v>14799</v>
      </c>
      <c r="M15026" s="21">
        <f t="shared" si="973"/>
        <v>0.1019264815190218</v>
      </c>
    </row>
    <row r="15027" spans="1:13" x14ac:dyDescent="0.3">
      <c r="A15027" s="143">
        <v>43175</v>
      </c>
      <c r="B15027" s="144" t="s">
        <v>79</v>
      </c>
      <c r="C15027" s="145">
        <v>15.55</v>
      </c>
      <c r="D15027" s="94"/>
      <c r="E15027" s="144" t="s">
        <v>10964</v>
      </c>
      <c r="F15027" s="145">
        <v>5.5</v>
      </c>
      <c r="G15027" s="95">
        <v>1</v>
      </c>
      <c r="H15027" s="54">
        <v>2</v>
      </c>
      <c r="I15027" s="55">
        <v>-1</v>
      </c>
      <c r="J15027" s="18">
        <f t="shared" si="974"/>
        <v>1507.4100000000035</v>
      </c>
      <c r="K15027" s="19" t="str">
        <f t="shared" si="972"/>
        <v>Mar-18</v>
      </c>
      <c r="L15027" s="20">
        <f t="shared" si="975"/>
        <v>14800</v>
      </c>
      <c r="M15027" s="21">
        <f t="shared" si="973"/>
        <v>0.10185202702702727</v>
      </c>
    </row>
    <row r="15028" spans="1:13" x14ac:dyDescent="0.3">
      <c r="A15028" s="143">
        <v>43175</v>
      </c>
      <c r="B15028" s="144" t="s">
        <v>29</v>
      </c>
      <c r="C15028" s="145">
        <v>17</v>
      </c>
      <c r="D15028" s="94"/>
      <c r="E15028" s="144" t="s">
        <v>12210</v>
      </c>
      <c r="F15028" s="145">
        <v>6</v>
      </c>
      <c r="G15028" s="95">
        <v>1</v>
      </c>
      <c r="H15028" s="54">
        <v>3</v>
      </c>
      <c r="I15028" s="55">
        <v>-1</v>
      </c>
      <c r="J15028" s="18">
        <f t="shared" si="974"/>
        <v>1506.4100000000035</v>
      </c>
      <c r="K15028" s="19" t="str">
        <f t="shared" si="972"/>
        <v>Mar-18</v>
      </c>
      <c r="L15028" s="20">
        <f t="shared" si="975"/>
        <v>14801</v>
      </c>
      <c r="M15028" s="21">
        <f t="shared" si="973"/>
        <v>0.10177758259577079</v>
      </c>
    </row>
    <row r="15029" spans="1:13" x14ac:dyDescent="0.3">
      <c r="A15029" s="143">
        <v>43175</v>
      </c>
      <c r="B15029" s="144" t="s">
        <v>45</v>
      </c>
      <c r="C15029" s="145">
        <v>18.45</v>
      </c>
      <c r="D15029" s="94"/>
      <c r="E15029" s="144" t="s">
        <v>11549</v>
      </c>
      <c r="F15029" s="145">
        <v>4.33</v>
      </c>
      <c r="G15029" s="99">
        <v>1</v>
      </c>
      <c r="H15029" s="54" t="s">
        <v>11526</v>
      </c>
      <c r="I15029" s="55">
        <v>-1</v>
      </c>
      <c r="J15029" s="18">
        <f t="shared" si="974"/>
        <v>1505.4100000000035</v>
      </c>
      <c r="K15029" s="19" t="str">
        <f t="shared" si="972"/>
        <v>Mar-18</v>
      </c>
      <c r="L15029" s="20">
        <f t="shared" si="975"/>
        <v>14802</v>
      </c>
      <c r="M15029" s="21">
        <f t="shared" si="973"/>
        <v>0.10170314822321332</v>
      </c>
    </row>
    <row r="15030" spans="1:13" x14ac:dyDescent="0.3">
      <c r="A15030" s="116">
        <v>43176</v>
      </c>
      <c r="B15030" s="90" t="s">
        <v>74</v>
      </c>
      <c r="C15030" s="103">
        <v>0.59375</v>
      </c>
      <c r="D15030" s="94" t="s">
        <v>31</v>
      </c>
      <c r="E15030" s="90" t="s">
        <v>3794</v>
      </c>
      <c r="F15030" s="115">
        <v>3</v>
      </c>
      <c r="G15030" s="92">
        <v>1</v>
      </c>
      <c r="H15030" s="90" t="s">
        <v>33</v>
      </c>
      <c r="I15030" s="77">
        <f>IF(H15030="Lost",G15030*-1,IF(H15030="Won",     IF(D15030="E/W",            G15030*(F15030-1)*0.5*1.25,    IF(D15030="place",   G15030*(F15030-1) *0.95,  G15030*(F15030-1) )),            IF(H15030="Placed",     (G15030*-0.5)  + (0.5*G15030*(F15030-1)*0.2),0)         ))</f>
        <v>-1</v>
      </c>
      <c r="J15030" s="18">
        <f t="shared" si="974"/>
        <v>1504.4100000000035</v>
      </c>
      <c r="K15030" s="19" t="str">
        <f t="shared" si="972"/>
        <v>Mar-18</v>
      </c>
      <c r="L15030" s="20">
        <f t="shared" si="975"/>
        <v>14803</v>
      </c>
      <c r="M15030" s="21">
        <f t="shared" si="973"/>
        <v>0.10162872390731632</v>
      </c>
    </row>
    <row r="15031" spans="1:13" x14ac:dyDescent="0.3">
      <c r="A15031" s="116">
        <v>43176</v>
      </c>
      <c r="B15031" s="90" t="s">
        <v>43</v>
      </c>
      <c r="C15031" s="103">
        <v>0.65972222222222221</v>
      </c>
      <c r="D15031" s="94" t="s">
        <v>31</v>
      </c>
      <c r="E15031" s="90" t="s">
        <v>5020</v>
      </c>
      <c r="F15031" s="115">
        <v>3.5</v>
      </c>
      <c r="G15031" s="92">
        <v>1</v>
      </c>
      <c r="H15031" s="90" t="s">
        <v>33</v>
      </c>
      <c r="I15031" s="77">
        <f>IF(H15031="Lost",G15031*-1,IF(H15031="Won",     IF(D15031="E/W",            G15031*(F15031-1)*0.5*1.25,    IF(D15031="place",   G15031*(F15031-1) *0.95,  G15031*(F15031-1) )),            IF(H15031="Placed",     (G15031*-0.5)  + (0.5*G15031*(F15031-1)*0.2),0)         ))</f>
        <v>-1</v>
      </c>
      <c r="J15031" s="18">
        <f t="shared" si="974"/>
        <v>1503.4100000000035</v>
      </c>
      <c r="K15031" s="19" t="str">
        <f t="shared" si="972"/>
        <v>Mar-18</v>
      </c>
      <c r="L15031" s="20">
        <f t="shared" si="975"/>
        <v>14804</v>
      </c>
      <c r="M15031" s="21">
        <f t="shared" si="973"/>
        <v>0.10155430964604184</v>
      </c>
    </row>
    <row r="15032" spans="1:13" x14ac:dyDescent="0.3">
      <c r="A15032" s="116">
        <v>43176</v>
      </c>
      <c r="B15032" s="90" t="s">
        <v>45</v>
      </c>
      <c r="C15032" s="103">
        <v>0.78125</v>
      </c>
      <c r="D15032" s="94" t="s">
        <v>31</v>
      </c>
      <c r="E15032" s="90" t="s">
        <v>5021</v>
      </c>
      <c r="F15032" s="115">
        <v>3.25</v>
      </c>
      <c r="G15032" s="92">
        <v>1</v>
      </c>
      <c r="H15032" s="90" t="s">
        <v>33</v>
      </c>
      <c r="I15032" s="77">
        <f>IF(H15032="Lost",G15032*-1,IF(H15032="Won",     IF(D15032="E/W",            G15032*(F15032-1)*0.5*1.25,    IF(D15032="place",   G15032*(F15032-1) *0.95,  G15032*(F15032-1) )),            IF(H15032="Placed",     (G15032*-0.5)  + (0.5*G15032*(F15032-1)*0.2),0)         ))</f>
        <v>-1</v>
      </c>
      <c r="J15032" s="18">
        <f t="shared" si="974"/>
        <v>1502.4100000000035</v>
      </c>
      <c r="K15032" s="19" t="str">
        <f t="shared" si="972"/>
        <v>Mar-18</v>
      </c>
      <c r="L15032" s="20">
        <f t="shared" si="975"/>
        <v>14805</v>
      </c>
      <c r="M15032" s="21">
        <f t="shared" si="973"/>
        <v>0.10147990543735248</v>
      </c>
    </row>
    <row r="15033" spans="1:13" x14ac:dyDescent="0.3">
      <c r="A15033" s="116">
        <v>43176</v>
      </c>
      <c r="B15033" s="90" t="s">
        <v>45</v>
      </c>
      <c r="C15033" s="103">
        <v>0.82291666666666663</v>
      </c>
      <c r="D15033" s="94" t="s">
        <v>31</v>
      </c>
      <c r="E15033" s="90" t="s">
        <v>5022</v>
      </c>
      <c r="F15033" s="115">
        <v>3.75</v>
      </c>
      <c r="G15033" s="92">
        <v>1</v>
      </c>
      <c r="H15033" s="90" t="s">
        <v>33</v>
      </c>
      <c r="I15033" s="77">
        <f>IF(H15033="Lost",G15033*-1,IF(H15033="Won",     IF(D15033="E/W",            G15033*(F15033-1)*0.5*1.25,    IF(D15033="place",   G15033*(F15033-1) *0.95,  G15033*(F15033-1) )),            IF(H15033="Placed",     (G15033*-0.5)  + (0.5*G15033*(F15033-1)*0.2),0)         ))</f>
        <v>-1</v>
      </c>
      <c r="J15033" s="18">
        <f t="shared" si="974"/>
        <v>1501.4100000000035</v>
      </c>
      <c r="K15033" s="19" t="str">
        <f t="shared" si="972"/>
        <v>Mar-18</v>
      </c>
      <c r="L15033" s="20">
        <f t="shared" si="975"/>
        <v>14806</v>
      </c>
      <c r="M15033" s="21">
        <f t="shared" si="973"/>
        <v>0.10140551127921137</v>
      </c>
    </row>
    <row r="15034" spans="1:13" x14ac:dyDescent="0.3">
      <c r="A15034" s="143">
        <v>43176</v>
      </c>
      <c r="B15034" s="144" t="s">
        <v>43</v>
      </c>
      <c r="C15034" s="145">
        <v>13.3</v>
      </c>
      <c r="D15034" s="94"/>
      <c r="E15034" s="144" t="s">
        <v>5722</v>
      </c>
      <c r="F15034" s="145">
        <v>4.5</v>
      </c>
      <c r="G15034" s="95">
        <v>1</v>
      </c>
      <c r="H15034" s="54">
        <v>5</v>
      </c>
      <c r="I15034" s="55">
        <v>-1</v>
      </c>
      <c r="J15034" s="18">
        <f t="shared" si="974"/>
        <v>1500.4100000000035</v>
      </c>
      <c r="K15034" s="19" t="str">
        <f t="shared" si="972"/>
        <v>Mar-18</v>
      </c>
      <c r="L15034" s="20">
        <f t="shared" si="975"/>
        <v>14807</v>
      </c>
      <c r="M15034" s="21">
        <f t="shared" si="973"/>
        <v>0.10133112716958219</v>
      </c>
    </row>
    <row r="15035" spans="1:13" x14ac:dyDescent="0.3">
      <c r="A15035" s="143">
        <v>43176</v>
      </c>
      <c r="B15035" s="144" t="s">
        <v>43</v>
      </c>
      <c r="C15035" s="145">
        <v>14.05</v>
      </c>
      <c r="D15035" s="94"/>
      <c r="E15035" s="144" t="s">
        <v>12212</v>
      </c>
      <c r="F15035" s="145">
        <v>6</v>
      </c>
      <c r="G15035" s="95">
        <v>1</v>
      </c>
      <c r="H15035" s="54">
        <v>1</v>
      </c>
      <c r="I15035" s="55">
        <v>7</v>
      </c>
      <c r="J15035" s="18">
        <f t="shared" si="974"/>
        <v>1507.4100000000035</v>
      </c>
      <c r="K15035" s="19" t="str">
        <f t="shared" si="972"/>
        <v>Mar-18</v>
      </c>
      <c r="L15035" s="20">
        <f t="shared" si="975"/>
        <v>14808</v>
      </c>
      <c r="M15035" s="21">
        <f t="shared" si="973"/>
        <v>0.10179700162074577</v>
      </c>
    </row>
    <row r="15036" spans="1:13" x14ac:dyDescent="0.3">
      <c r="A15036" s="143">
        <v>43176</v>
      </c>
      <c r="B15036" s="144" t="s">
        <v>98</v>
      </c>
      <c r="C15036" s="145">
        <v>16.100000000000001</v>
      </c>
      <c r="D15036" s="94"/>
      <c r="E15036" s="144" t="s">
        <v>4991</v>
      </c>
      <c r="F15036" s="145">
        <v>4.5</v>
      </c>
      <c r="G15036" s="95">
        <v>1</v>
      </c>
      <c r="H15036" s="54">
        <v>1</v>
      </c>
      <c r="I15036" s="55">
        <v>3.5</v>
      </c>
      <c r="J15036" s="18">
        <f t="shared" si="974"/>
        <v>1510.9100000000035</v>
      </c>
      <c r="K15036" s="19" t="str">
        <f t="shared" si="972"/>
        <v>Mar-18</v>
      </c>
      <c r="L15036" s="20">
        <f t="shared" si="975"/>
        <v>14809</v>
      </c>
      <c r="M15036" s="21">
        <f t="shared" si="973"/>
        <v>0.10202647038962817</v>
      </c>
    </row>
    <row r="15037" spans="1:13" x14ac:dyDescent="0.3">
      <c r="A15037" s="143">
        <v>43176</v>
      </c>
      <c r="B15037" s="144" t="s">
        <v>45</v>
      </c>
      <c r="C15037" s="145">
        <v>18.149999999999999</v>
      </c>
      <c r="D15037" s="94"/>
      <c r="E15037" s="144" t="s">
        <v>12213</v>
      </c>
      <c r="F15037" s="145">
        <v>5</v>
      </c>
      <c r="G15037" s="99">
        <v>1</v>
      </c>
      <c r="H15037" s="54" t="s">
        <v>11526</v>
      </c>
      <c r="I15037" s="55">
        <v>-1</v>
      </c>
      <c r="J15037" s="18">
        <f t="shared" si="974"/>
        <v>1509.9100000000035</v>
      </c>
      <c r="K15037" s="19" t="str">
        <f t="shared" si="972"/>
        <v>Mar-18</v>
      </c>
      <c r="L15037" s="20">
        <f t="shared" si="975"/>
        <v>14810</v>
      </c>
      <c r="M15037" s="21">
        <f t="shared" si="973"/>
        <v>0.10195205941931151</v>
      </c>
    </row>
    <row r="15038" spans="1:13" x14ac:dyDescent="0.3">
      <c r="A15038" s="116">
        <v>43179</v>
      </c>
      <c r="B15038" s="90" t="s">
        <v>143</v>
      </c>
      <c r="C15038" s="103">
        <v>0.58333333333333337</v>
      </c>
      <c r="D15038" s="94" t="s">
        <v>31</v>
      </c>
      <c r="E15038" s="90" t="s">
        <v>5023</v>
      </c>
      <c r="F15038" s="115">
        <v>3.25</v>
      </c>
      <c r="G15038" s="92">
        <v>1</v>
      </c>
      <c r="H15038" s="90" t="s">
        <v>42</v>
      </c>
      <c r="I15038" s="77">
        <f>IF(H15038="Lost",G15038*-1,IF(H15038="Won",     IF(D15038="E/W",            G15038*(F15038-1)*0.5*1.25,    IF(D15038="place",   G15038*(F15038-1) *0.95,  G15038*(F15038-1) )),            IF(H15038="Placed",     (G15038*-0.5)  + (0.5*G15038*(F15038-1)*0.2),0)         ))</f>
        <v>2.25</v>
      </c>
      <c r="J15038" s="18">
        <f t="shared" si="974"/>
        <v>1512.1600000000035</v>
      </c>
      <c r="K15038" s="19" t="str">
        <f t="shared" si="972"/>
        <v>Mar-18</v>
      </c>
      <c r="L15038" s="20">
        <f t="shared" si="975"/>
        <v>14811</v>
      </c>
      <c r="M15038" s="21">
        <f t="shared" si="973"/>
        <v>0.10209709000067541</v>
      </c>
    </row>
    <row r="15039" spans="1:13" x14ac:dyDescent="0.3">
      <c r="A15039" s="143">
        <v>43179</v>
      </c>
      <c r="B15039" s="144" t="s">
        <v>137</v>
      </c>
      <c r="C15039" s="145">
        <v>19.45</v>
      </c>
      <c r="D15039" s="94"/>
      <c r="E15039" s="144" t="s">
        <v>12214</v>
      </c>
      <c r="F15039" s="145">
        <v>6</v>
      </c>
      <c r="G15039" s="99">
        <v>1</v>
      </c>
      <c r="H15039" s="54" t="s">
        <v>6518</v>
      </c>
      <c r="I15039" s="55">
        <v>-1</v>
      </c>
      <c r="J15039" s="18">
        <f t="shared" si="974"/>
        <v>1511.1600000000035</v>
      </c>
      <c r="K15039" s="19" t="str">
        <f t="shared" si="972"/>
        <v>Mar-18</v>
      </c>
      <c r="L15039" s="20">
        <f t="shared" si="975"/>
        <v>14812</v>
      </c>
      <c r="M15039" s="21">
        <f t="shared" si="973"/>
        <v>0.10202268431001914</v>
      </c>
    </row>
    <row r="15040" spans="1:13" x14ac:dyDescent="0.3">
      <c r="A15040" s="116">
        <v>43180</v>
      </c>
      <c r="B15040" s="90" t="s">
        <v>130</v>
      </c>
      <c r="C15040" s="103">
        <v>0.71180555555555547</v>
      </c>
      <c r="D15040" s="94" t="s">
        <v>31</v>
      </c>
      <c r="E15040" s="90" t="s">
        <v>5024</v>
      </c>
      <c r="F15040" s="115">
        <v>3.75</v>
      </c>
      <c r="G15040" s="92">
        <v>1</v>
      </c>
      <c r="H15040" s="90" t="s">
        <v>33</v>
      </c>
      <c r="I15040" s="77">
        <f>IF(H15040="Lost",G15040*-1,IF(H15040="Won",     IF(D15040="E/W",            G15040*(F15040-1)*0.5*1.25,    IF(D15040="place",   G15040*(F15040-1) *0.95,  G15040*(F15040-1) )),            IF(H15040="Placed",     (G15040*-0.5)  + (0.5*G15040*(F15040-1)*0.2),0)         ))</f>
        <v>-1</v>
      </c>
      <c r="J15040" s="18">
        <f t="shared" si="974"/>
        <v>1510.1600000000035</v>
      </c>
      <c r="K15040" s="19" t="str">
        <f t="shared" si="972"/>
        <v>Mar-18</v>
      </c>
      <c r="L15040" s="20">
        <f t="shared" si="975"/>
        <v>14813</v>
      </c>
      <c r="M15040" s="21">
        <f t="shared" si="973"/>
        <v>0.10194828866536174</v>
      </c>
    </row>
    <row r="15041" spans="1:13" x14ac:dyDescent="0.3">
      <c r="A15041" s="116">
        <v>43180</v>
      </c>
      <c r="B15041" s="90" t="s">
        <v>43</v>
      </c>
      <c r="C15041" s="103">
        <v>0.73958333333333337</v>
      </c>
      <c r="D15041" s="94" t="s">
        <v>31</v>
      </c>
      <c r="E15041" s="90" t="s">
        <v>5025</v>
      </c>
      <c r="F15041" s="115">
        <v>4</v>
      </c>
      <c r="G15041" s="92">
        <v>1</v>
      </c>
      <c r="H15041" s="90" t="s">
        <v>33</v>
      </c>
      <c r="I15041" s="77">
        <f>IF(H15041="Lost",G15041*-1,IF(H15041="Won",     IF(D15041="E/W",            G15041*(F15041-1)*0.5*1.25,    IF(D15041="place",   G15041*(F15041-1) *0.95,  G15041*(F15041-1) )),            IF(H15041="Placed",     (G15041*-0.5)  + (0.5*G15041*(F15041-1)*0.2),0)         ))</f>
        <v>-1</v>
      </c>
      <c r="J15041" s="18">
        <f t="shared" si="974"/>
        <v>1509.1600000000035</v>
      </c>
      <c r="K15041" s="19" t="str">
        <f t="shared" si="972"/>
        <v>Mar-18</v>
      </c>
      <c r="L15041" s="20">
        <f t="shared" si="975"/>
        <v>14814</v>
      </c>
      <c r="M15041" s="21">
        <f t="shared" si="973"/>
        <v>0.10187390306466879</v>
      </c>
    </row>
    <row r="15042" spans="1:13" x14ac:dyDescent="0.3">
      <c r="A15042" s="116">
        <v>43180</v>
      </c>
      <c r="B15042" s="90" t="s">
        <v>43</v>
      </c>
      <c r="C15042" s="103">
        <v>0.80208333333333337</v>
      </c>
      <c r="D15042" s="94" t="s">
        <v>31</v>
      </c>
      <c r="E15042" s="90" t="s">
        <v>5026</v>
      </c>
      <c r="F15042" s="115">
        <v>3.75</v>
      </c>
      <c r="G15042" s="92">
        <v>1</v>
      </c>
      <c r="H15042" s="90" t="s">
        <v>33</v>
      </c>
      <c r="I15042" s="77">
        <f>IF(H15042="Lost",G15042*-1,IF(H15042="Won",     IF(D15042="E/W",            G15042*(F15042-1)*0.5*1.25,    IF(D15042="place",   G15042*(F15042-1) *0.95,  G15042*(F15042-1) )),            IF(H15042="Placed",     (G15042*-0.5)  + (0.5*G15042*(F15042-1)*0.2),0)         ))</f>
        <v>-1</v>
      </c>
      <c r="J15042" s="18">
        <f t="shared" si="974"/>
        <v>1508.1600000000035</v>
      </c>
      <c r="K15042" s="19" t="str">
        <f t="shared" ref="K15042:K15105" si="976">TEXT(A15042,"MMM-yy")</f>
        <v>Mar-18</v>
      </c>
      <c r="L15042" s="20">
        <f t="shared" si="975"/>
        <v>14815</v>
      </c>
      <c r="M15042" s="21">
        <f t="shared" ref="M15042:M15105" si="977">J15042/L15042</f>
        <v>0.10179952750590641</v>
      </c>
    </row>
    <row r="15043" spans="1:13" x14ac:dyDescent="0.3">
      <c r="A15043" s="116">
        <v>43180</v>
      </c>
      <c r="B15043" s="90" t="s">
        <v>43</v>
      </c>
      <c r="C15043" s="103">
        <v>0.84375</v>
      </c>
      <c r="D15043" s="94" t="s">
        <v>31</v>
      </c>
      <c r="E15043" s="90" t="s">
        <v>5027</v>
      </c>
      <c r="F15043" s="115">
        <v>2.75</v>
      </c>
      <c r="G15043" s="92">
        <v>1</v>
      </c>
      <c r="H15043" s="90" t="s">
        <v>42</v>
      </c>
      <c r="I15043" s="77">
        <f>IF(H15043="Lost",G15043*-1,IF(H15043="Won",     IF(D15043="E/W",            G15043*(F15043-1)*0.5*1.25,    IF(D15043="place",   G15043*(F15043-1) *0.95,  G15043*(F15043-1) )),            IF(H15043="Placed",     (G15043*-0.5)  + (0.5*G15043*(F15043-1)*0.2),0)         ))</f>
        <v>1.75</v>
      </c>
      <c r="J15043" s="18">
        <f t="shared" ref="J15043:J15106" si="978">J15042+I15043</f>
        <v>1509.9100000000035</v>
      </c>
      <c r="K15043" s="19" t="str">
        <f t="shared" si="976"/>
        <v>Mar-18</v>
      </c>
      <c r="L15043" s="20">
        <f t="shared" ref="L15043:L15106" si="979">L15042+G15043</f>
        <v>14816</v>
      </c>
      <c r="M15043" s="21">
        <f t="shared" si="977"/>
        <v>0.10191077213822917</v>
      </c>
    </row>
    <row r="15044" spans="1:13" x14ac:dyDescent="0.3">
      <c r="A15044" s="143">
        <v>43180</v>
      </c>
      <c r="B15044" s="144" t="s">
        <v>130</v>
      </c>
      <c r="C15044" s="145">
        <v>14.5</v>
      </c>
      <c r="D15044" s="94"/>
      <c r="E15044" s="144" t="s">
        <v>12217</v>
      </c>
      <c r="F15044" s="145">
        <v>4.5</v>
      </c>
      <c r="G15044" s="95">
        <v>1</v>
      </c>
      <c r="H15044" s="54">
        <v>2</v>
      </c>
      <c r="I15044" s="55">
        <v>-1</v>
      </c>
      <c r="J15044" s="18">
        <f t="shared" si="978"/>
        <v>1508.9100000000035</v>
      </c>
      <c r="K15044" s="19" t="str">
        <f t="shared" si="976"/>
        <v>Mar-18</v>
      </c>
      <c r="L15044" s="20">
        <f t="shared" si="979"/>
        <v>14817</v>
      </c>
      <c r="M15044" s="21">
        <f t="shared" si="977"/>
        <v>0.10183640413039101</v>
      </c>
    </row>
    <row r="15045" spans="1:13" x14ac:dyDescent="0.3">
      <c r="A15045" s="143">
        <v>43180</v>
      </c>
      <c r="B15045" s="144" t="s">
        <v>35</v>
      </c>
      <c r="C15045" s="145">
        <v>15.15</v>
      </c>
      <c r="D15045" s="94"/>
      <c r="E15045" s="144" t="s">
        <v>12216</v>
      </c>
      <c r="F15045" s="145">
        <v>5.5</v>
      </c>
      <c r="G15045" s="95">
        <v>1</v>
      </c>
      <c r="H15045" s="54">
        <v>5</v>
      </c>
      <c r="I15045" s="55">
        <v>-1</v>
      </c>
      <c r="J15045" s="18">
        <f t="shared" si="978"/>
        <v>1507.9100000000035</v>
      </c>
      <c r="K15045" s="19" t="str">
        <f t="shared" si="976"/>
        <v>Mar-18</v>
      </c>
      <c r="L15045" s="20">
        <f t="shared" si="979"/>
        <v>14818</v>
      </c>
      <c r="M15045" s="21">
        <f t="shared" si="977"/>
        <v>0.10176204616007582</v>
      </c>
    </row>
    <row r="15046" spans="1:13" x14ac:dyDescent="0.3">
      <c r="A15046" s="143">
        <v>43180</v>
      </c>
      <c r="B15046" s="144" t="s">
        <v>130</v>
      </c>
      <c r="C15046" s="145">
        <v>16</v>
      </c>
      <c r="D15046" s="94"/>
      <c r="E15046" s="144" t="s">
        <v>4782</v>
      </c>
      <c r="F15046" s="145">
        <v>5</v>
      </c>
      <c r="G15046" s="95">
        <v>1</v>
      </c>
      <c r="H15046" s="54">
        <v>1</v>
      </c>
      <c r="I15046" s="55">
        <v>4</v>
      </c>
      <c r="J15046" s="18">
        <f t="shared" si="978"/>
        <v>1511.9100000000035</v>
      </c>
      <c r="K15046" s="19" t="str">
        <f t="shared" si="976"/>
        <v>Mar-18</v>
      </c>
      <c r="L15046" s="20">
        <f t="shared" si="979"/>
        <v>14819</v>
      </c>
      <c r="M15046" s="21">
        <f t="shared" si="977"/>
        <v>0.1020251029084286</v>
      </c>
    </row>
    <row r="15047" spans="1:13" x14ac:dyDescent="0.3">
      <c r="A15047" s="143">
        <v>43180</v>
      </c>
      <c r="B15047" s="144" t="s">
        <v>130</v>
      </c>
      <c r="C15047" s="145">
        <v>16.3</v>
      </c>
      <c r="D15047" s="94"/>
      <c r="E15047" s="144" t="s">
        <v>12218</v>
      </c>
      <c r="F15047" s="145">
        <v>6</v>
      </c>
      <c r="G15047" s="95">
        <v>1</v>
      </c>
      <c r="H15047" s="54">
        <v>1</v>
      </c>
      <c r="I15047" s="55">
        <v>5</v>
      </c>
      <c r="J15047" s="18">
        <f t="shared" si="978"/>
        <v>1516.9100000000035</v>
      </c>
      <c r="K15047" s="19" t="str">
        <f t="shared" si="976"/>
        <v>Mar-18</v>
      </c>
      <c r="L15047" s="20">
        <f t="shared" si="979"/>
        <v>14820</v>
      </c>
      <c r="M15047" s="21">
        <f t="shared" si="977"/>
        <v>0.1023556005398113</v>
      </c>
    </row>
    <row r="15048" spans="1:13" x14ac:dyDescent="0.3">
      <c r="A15048" s="143">
        <v>43180</v>
      </c>
      <c r="B15048" s="144" t="s">
        <v>30</v>
      </c>
      <c r="C15048" s="145">
        <v>16.45</v>
      </c>
      <c r="D15048" s="94"/>
      <c r="E15048" s="144" t="s">
        <v>4494</v>
      </c>
      <c r="F15048" s="145">
        <v>5</v>
      </c>
      <c r="G15048" s="95">
        <v>1</v>
      </c>
      <c r="H15048" s="54">
        <v>2</v>
      </c>
      <c r="I15048" s="55">
        <v>-1</v>
      </c>
      <c r="J15048" s="18">
        <f t="shared" si="978"/>
        <v>1515.9100000000035</v>
      </c>
      <c r="K15048" s="19" t="str">
        <f t="shared" si="976"/>
        <v>Mar-18</v>
      </c>
      <c r="L15048" s="20">
        <f t="shared" si="979"/>
        <v>14821</v>
      </c>
      <c r="M15048" s="21">
        <f t="shared" si="977"/>
        <v>0.10228122258956909</v>
      </c>
    </row>
    <row r="15049" spans="1:13" x14ac:dyDescent="0.3">
      <c r="A15049" s="143">
        <v>43180</v>
      </c>
      <c r="B15049" s="144" t="s">
        <v>30</v>
      </c>
      <c r="C15049" s="145">
        <v>17.149999999999999</v>
      </c>
      <c r="D15049" s="94"/>
      <c r="E15049" s="144" t="s">
        <v>12215</v>
      </c>
      <c r="F15049" s="145">
        <v>6</v>
      </c>
      <c r="G15049" s="95">
        <v>1</v>
      </c>
      <c r="H15049" s="54">
        <v>1</v>
      </c>
      <c r="I15049" s="55">
        <v>5.5</v>
      </c>
      <c r="J15049" s="18">
        <f t="shared" si="978"/>
        <v>1521.4100000000035</v>
      </c>
      <c r="K15049" s="19" t="str">
        <f t="shared" si="976"/>
        <v>Mar-18</v>
      </c>
      <c r="L15049" s="20">
        <f t="shared" si="979"/>
        <v>14822</v>
      </c>
      <c r="M15049" s="21">
        <f t="shared" si="977"/>
        <v>0.10264539198488756</v>
      </c>
    </row>
    <row r="15050" spans="1:13" x14ac:dyDescent="0.3">
      <c r="A15050" s="116">
        <v>43181</v>
      </c>
      <c r="B15050" s="90" t="s">
        <v>45</v>
      </c>
      <c r="C15050" s="103">
        <v>0.63541666666666663</v>
      </c>
      <c r="D15050" s="94" t="s">
        <v>31</v>
      </c>
      <c r="E15050" s="90" t="s">
        <v>1547</v>
      </c>
      <c r="F15050" s="115">
        <v>3.25</v>
      </c>
      <c r="G15050" s="92">
        <v>1</v>
      </c>
      <c r="H15050" s="90" t="s">
        <v>33</v>
      </c>
      <c r="I15050" s="77">
        <f>IF(H15050="Lost",G15050*-1,IF(H15050="Won",     IF(D15050="E/W",            G15050*(F15050-1)*0.5*1.25,    IF(D15050="place",   G15050*(F15050-1) *0.95,  G15050*(F15050-1) )),            IF(H15050="Placed",     (G15050*-0.5)  + (0.5*G15050*(F15050-1)*0.2),0)         ))</f>
        <v>-1</v>
      </c>
      <c r="J15050" s="18">
        <f t="shared" si="978"/>
        <v>1520.4100000000035</v>
      </c>
      <c r="K15050" s="19" t="str">
        <f t="shared" si="976"/>
        <v>Mar-18</v>
      </c>
      <c r="L15050" s="20">
        <f t="shared" si="979"/>
        <v>14823</v>
      </c>
      <c r="M15050" s="21">
        <f t="shared" si="977"/>
        <v>0.10257100452000294</v>
      </c>
    </row>
    <row r="15051" spans="1:13" x14ac:dyDescent="0.3">
      <c r="A15051" s="116">
        <v>43181</v>
      </c>
      <c r="B15051" s="90" t="s">
        <v>130</v>
      </c>
      <c r="C15051" s="103">
        <v>0.64236111111111105</v>
      </c>
      <c r="D15051" s="94" t="s">
        <v>31</v>
      </c>
      <c r="E15051" s="90" t="s">
        <v>5028</v>
      </c>
      <c r="F15051" s="115">
        <v>4</v>
      </c>
      <c r="G15051" s="92">
        <v>1</v>
      </c>
      <c r="H15051" s="90" t="s">
        <v>33</v>
      </c>
      <c r="I15051" s="77">
        <f>IF(H15051="Lost",G15051*-1,IF(H15051="Won",     IF(D15051="E/W",            G15051*(F15051-1)*0.5*1.25,    IF(D15051="place",   G15051*(F15051-1) *0.95,  G15051*(F15051-1) )),            IF(H15051="Placed",     (G15051*-0.5)  + (0.5*G15051*(F15051-1)*0.2),0)         ))</f>
        <v>-1</v>
      </c>
      <c r="J15051" s="18">
        <f t="shared" si="978"/>
        <v>1519.4100000000035</v>
      </c>
      <c r="K15051" s="19" t="str">
        <f t="shared" si="976"/>
        <v>Mar-18</v>
      </c>
      <c r="L15051" s="20">
        <f t="shared" si="979"/>
        <v>14824</v>
      </c>
      <c r="M15051" s="21">
        <f t="shared" si="977"/>
        <v>0.10249662709120369</v>
      </c>
    </row>
    <row r="15052" spans="1:13" x14ac:dyDescent="0.3">
      <c r="A15052" s="116">
        <v>43181</v>
      </c>
      <c r="B15052" s="90" t="s">
        <v>89</v>
      </c>
      <c r="C15052" s="103">
        <v>0.69791666666666663</v>
      </c>
      <c r="D15052" s="94" t="s">
        <v>31</v>
      </c>
      <c r="E15052" s="90" t="s">
        <v>5029</v>
      </c>
      <c r="F15052" s="115">
        <v>4</v>
      </c>
      <c r="G15052" s="92">
        <v>1</v>
      </c>
      <c r="H15052" s="90" t="s">
        <v>42</v>
      </c>
      <c r="I15052" s="77">
        <f>IF(H15052="Lost",G15052*-1,IF(H15052="Won",     IF(D15052="E/W",            G15052*(F15052-1)*0.5*1.25,    IF(D15052="place",   G15052*(F15052-1) *0.95,  G15052*(F15052-1) )),            IF(H15052="Placed",     (G15052*-0.5)  + (0.5*G15052*(F15052-1)*0.2),0)         ))</f>
        <v>3</v>
      </c>
      <c r="J15052" s="18">
        <f t="shared" si="978"/>
        <v>1522.4100000000035</v>
      </c>
      <c r="K15052" s="19" t="str">
        <f t="shared" si="976"/>
        <v>Mar-18</v>
      </c>
      <c r="L15052" s="20">
        <f t="shared" si="979"/>
        <v>14825</v>
      </c>
      <c r="M15052" s="21">
        <f t="shared" si="977"/>
        <v>0.10269207419898843</v>
      </c>
    </row>
    <row r="15053" spans="1:13" x14ac:dyDescent="0.3">
      <c r="A15053" s="116">
        <v>43181</v>
      </c>
      <c r="B15053" s="90" t="s">
        <v>47</v>
      </c>
      <c r="C15053" s="103">
        <v>0.73958333333333337</v>
      </c>
      <c r="D15053" s="94" t="s">
        <v>31</v>
      </c>
      <c r="E15053" s="90" t="s">
        <v>5030</v>
      </c>
      <c r="F15053" s="115">
        <v>4</v>
      </c>
      <c r="G15053" s="92">
        <v>1</v>
      </c>
      <c r="H15053" s="90" t="s">
        <v>33</v>
      </c>
      <c r="I15053" s="77">
        <f>IF(H15053="Lost",G15053*-1,IF(H15053="Won",     IF(D15053="E/W",            G15053*(F15053-1)*0.5*1.25,    IF(D15053="place",   G15053*(F15053-1) *0.95,  G15053*(F15053-1) )),            IF(H15053="Placed",     (G15053*-0.5)  + (0.5*G15053*(F15053-1)*0.2),0)         ))</f>
        <v>-1</v>
      </c>
      <c r="J15053" s="18">
        <f t="shared" si="978"/>
        <v>1521.4100000000035</v>
      </c>
      <c r="K15053" s="19" t="str">
        <f t="shared" si="976"/>
        <v>Mar-18</v>
      </c>
      <c r="L15053" s="20">
        <f t="shared" si="979"/>
        <v>14826</v>
      </c>
      <c r="M15053" s="21">
        <f t="shared" si="977"/>
        <v>0.1026176986375289</v>
      </c>
    </row>
    <row r="15054" spans="1:13" x14ac:dyDescent="0.3">
      <c r="A15054" s="116">
        <v>43181</v>
      </c>
      <c r="B15054" s="90" t="s">
        <v>45</v>
      </c>
      <c r="C15054" s="103">
        <v>0.75</v>
      </c>
      <c r="D15054" s="94" t="s">
        <v>31</v>
      </c>
      <c r="E15054" s="90" t="s">
        <v>4492</v>
      </c>
      <c r="F15054" s="115">
        <v>2.88</v>
      </c>
      <c r="G15054" s="92">
        <v>1</v>
      </c>
      <c r="H15054" s="90" t="s">
        <v>33</v>
      </c>
      <c r="I15054" s="77">
        <f>IF(H15054="Lost",G15054*-1,IF(H15054="Won",     IF(D15054="E/W",            G15054*(F15054-1)*0.5*1.25,    IF(D15054="place",   G15054*(F15054-1) *0.95,  G15054*(F15054-1) )),            IF(H15054="Placed",     (G15054*-0.5)  + (0.5*G15054*(F15054-1)*0.2),0)         ))</f>
        <v>-1</v>
      </c>
      <c r="J15054" s="18">
        <f t="shared" si="978"/>
        <v>1520.4100000000035</v>
      </c>
      <c r="K15054" s="19" t="str">
        <f t="shared" si="976"/>
        <v>Mar-18</v>
      </c>
      <c r="L15054" s="20">
        <f t="shared" si="979"/>
        <v>14827</v>
      </c>
      <c r="M15054" s="21">
        <f t="shared" si="977"/>
        <v>0.10254333310851847</v>
      </c>
    </row>
    <row r="15055" spans="1:13" x14ac:dyDescent="0.3">
      <c r="A15055" s="143">
        <v>43181</v>
      </c>
      <c r="B15055" s="144" t="s">
        <v>130</v>
      </c>
      <c r="C15055" s="145">
        <v>17.05</v>
      </c>
      <c r="D15055" s="94"/>
      <c r="E15055" s="144" t="s">
        <v>12220</v>
      </c>
      <c r="F15055" s="145">
        <v>5</v>
      </c>
      <c r="G15055" s="95">
        <v>1</v>
      </c>
      <c r="H15055" s="54">
        <v>1</v>
      </c>
      <c r="I15055" s="55">
        <v>4</v>
      </c>
      <c r="J15055" s="18">
        <f t="shared" si="978"/>
        <v>1524.4100000000035</v>
      </c>
      <c r="K15055" s="19" t="str">
        <f t="shared" si="976"/>
        <v>Mar-18</v>
      </c>
      <c r="L15055" s="20">
        <f t="shared" si="979"/>
        <v>14828</v>
      </c>
      <c r="M15055" s="21">
        <f t="shared" si="977"/>
        <v>0.10280617750202344</v>
      </c>
    </row>
    <row r="15056" spans="1:13" x14ac:dyDescent="0.3">
      <c r="A15056" s="143">
        <v>43181</v>
      </c>
      <c r="B15056" s="144" t="s">
        <v>45</v>
      </c>
      <c r="C15056" s="145">
        <v>17.25</v>
      </c>
      <c r="D15056" s="94"/>
      <c r="E15056" s="144" t="s">
        <v>12219</v>
      </c>
      <c r="F15056" s="145">
        <v>6</v>
      </c>
      <c r="G15056" s="95">
        <v>1</v>
      </c>
      <c r="H15056" s="54">
        <v>5</v>
      </c>
      <c r="I15056" s="55">
        <v>-1</v>
      </c>
      <c r="J15056" s="18">
        <f t="shared" si="978"/>
        <v>1523.4100000000035</v>
      </c>
      <c r="K15056" s="19" t="str">
        <f t="shared" si="976"/>
        <v>Mar-18</v>
      </c>
      <c r="L15056" s="20">
        <f t="shared" si="979"/>
        <v>14829</v>
      </c>
      <c r="M15056" s="21">
        <f t="shared" si="977"/>
        <v>0.10273180929260257</v>
      </c>
    </row>
    <row r="15057" spans="1:13" x14ac:dyDescent="0.3">
      <c r="A15057" s="143">
        <v>43181</v>
      </c>
      <c r="B15057" s="144" t="s">
        <v>47</v>
      </c>
      <c r="C15057" s="145">
        <v>17.45</v>
      </c>
      <c r="D15057" s="94"/>
      <c r="E15057" s="144" t="s">
        <v>9907</v>
      </c>
      <c r="F15057" s="145">
        <v>5.5</v>
      </c>
      <c r="G15057" s="99">
        <v>1</v>
      </c>
      <c r="H15057" s="54" t="s">
        <v>11526</v>
      </c>
      <c r="I15057" s="55">
        <v>-1</v>
      </c>
      <c r="J15057" s="18">
        <f t="shared" si="978"/>
        <v>1522.4100000000035</v>
      </c>
      <c r="K15057" s="19" t="str">
        <f t="shared" si="976"/>
        <v>Mar-18</v>
      </c>
      <c r="L15057" s="20">
        <f t="shared" si="979"/>
        <v>14830</v>
      </c>
      <c r="M15057" s="21">
        <f t="shared" si="977"/>
        <v>0.10265745111260981</v>
      </c>
    </row>
    <row r="15058" spans="1:13" x14ac:dyDescent="0.3">
      <c r="A15058" s="143">
        <v>43181</v>
      </c>
      <c r="B15058" s="144" t="s">
        <v>47</v>
      </c>
      <c r="C15058" s="145">
        <v>19.149999999999999</v>
      </c>
      <c r="D15058" s="94"/>
      <c r="E15058" s="144" t="s">
        <v>12221</v>
      </c>
      <c r="F15058" s="145">
        <v>5.5</v>
      </c>
      <c r="G15058" s="99">
        <v>1</v>
      </c>
      <c r="H15058" s="54" t="s">
        <v>11526</v>
      </c>
      <c r="I15058" s="55">
        <v>-1</v>
      </c>
      <c r="J15058" s="18">
        <f t="shared" si="978"/>
        <v>1521.4100000000035</v>
      </c>
      <c r="K15058" s="19" t="str">
        <f t="shared" si="976"/>
        <v>Mar-18</v>
      </c>
      <c r="L15058" s="20">
        <f t="shared" si="979"/>
        <v>14831</v>
      </c>
      <c r="M15058" s="21">
        <f t="shared" si="977"/>
        <v>0.10258310296001642</v>
      </c>
    </row>
    <row r="15059" spans="1:13" x14ac:dyDescent="0.3">
      <c r="A15059" s="116">
        <v>43182</v>
      </c>
      <c r="B15059" s="90" t="s">
        <v>93</v>
      </c>
      <c r="C15059" s="103">
        <v>0.58333333333333337</v>
      </c>
      <c r="D15059" s="94" t="s">
        <v>31</v>
      </c>
      <c r="E15059" s="90" t="s">
        <v>5031</v>
      </c>
      <c r="F15059" s="115">
        <v>4</v>
      </c>
      <c r="G15059" s="92">
        <v>1</v>
      </c>
      <c r="H15059" s="90" t="s">
        <v>33</v>
      </c>
      <c r="I15059" s="77">
        <f>IF(H15059="Lost",G15059*-1,IF(H15059="Won",     IF(D15059="E/W",            G15059*(F15059-1)*0.5*1.25,    IF(D15059="place",   G15059*(F15059-1) *0.95,  G15059*(F15059-1) )),            IF(H15059="Placed",     (G15059*-0.5)  + (0.5*G15059*(F15059-1)*0.2),0)         ))</f>
        <v>-1</v>
      </c>
      <c r="J15059" s="18">
        <f t="shared" si="978"/>
        <v>1520.4100000000035</v>
      </c>
      <c r="K15059" s="19" t="str">
        <f t="shared" si="976"/>
        <v>Mar-18</v>
      </c>
      <c r="L15059" s="20">
        <f t="shared" si="979"/>
        <v>14832</v>
      </c>
      <c r="M15059" s="21">
        <f t="shared" si="977"/>
        <v>0.1025087648327942</v>
      </c>
    </row>
    <row r="15060" spans="1:13" x14ac:dyDescent="0.3">
      <c r="A15060" s="116">
        <v>43182</v>
      </c>
      <c r="B15060" s="90" t="s">
        <v>29</v>
      </c>
      <c r="C15060" s="103">
        <v>0.65972222222222221</v>
      </c>
      <c r="D15060" s="94" t="s">
        <v>31</v>
      </c>
      <c r="E15060" s="90" t="s">
        <v>2238</v>
      </c>
      <c r="F15060" s="115">
        <v>4</v>
      </c>
      <c r="G15060" s="92">
        <v>1</v>
      </c>
      <c r="H15060" s="90" t="s">
        <v>42</v>
      </c>
      <c r="I15060" s="77">
        <f>IF(H15060="Lost",G15060*-1,IF(H15060="Won",     IF(D15060="E/W",            G15060*(F15060-1)*0.5*1.25,    IF(D15060="place",   G15060*(F15060-1) *0.95,  G15060*(F15060-1) )),            IF(H15060="Placed",     (G15060*-0.5)  + (0.5*G15060*(F15060-1)*0.2),0)         ))</f>
        <v>3</v>
      </c>
      <c r="J15060" s="18">
        <f t="shared" si="978"/>
        <v>1523.4100000000035</v>
      </c>
      <c r="K15060" s="19" t="str">
        <f t="shared" si="976"/>
        <v>Mar-18</v>
      </c>
      <c r="L15060" s="20">
        <f t="shared" si="979"/>
        <v>14833</v>
      </c>
      <c r="M15060" s="21">
        <f t="shared" si="977"/>
        <v>0.10270410571024091</v>
      </c>
    </row>
    <row r="15061" spans="1:13" x14ac:dyDescent="0.3">
      <c r="A15061" s="143">
        <v>43182</v>
      </c>
      <c r="B15061" s="144" t="s">
        <v>93</v>
      </c>
      <c r="C15061" s="145">
        <v>15.05</v>
      </c>
      <c r="D15061" s="94"/>
      <c r="E15061" s="144" t="s">
        <v>12222</v>
      </c>
      <c r="F15061" s="145">
        <v>6</v>
      </c>
      <c r="G15061" s="95">
        <v>1</v>
      </c>
      <c r="H15061" s="54" t="s">
        <v>6111</v>
      </c>
      <c r="I15061" s="55">
        <v>0</v>
      </c>
      <c r="J15061" s="18">
        <f t="shared" si="978"/>
        <v>1523.4100000000035</v>
      </c>
      <c r="K15061" s="19" t="str">
        <f t="shared" si="976"/>
        <v>Mar-18</v>
      </c>
      <c r="L15061" s="20">
        <f t="shared" si="979"/>
        <v>14834</v>
      </c>
      <c r="M15061" s="21">
        <f t="shared" si="977"/>
        <v>0.10269718214911713</v>
      </c>
    </row>
    <row r="15062" spans="1:13" x14ac:dyDescent="0.3">
      <c r="A15062" s="143">
        <v>43182</v>
      </c>
      <c r="B15062" s="144" t="s">
        <v>43</v>
      </c>
      <c r="C15062" s="145">
        <v>19.149999999999999</v>
      </c>
      <c r="D15062" s="94"/>
      <c r="E15062" s="144" t="s">
        <v>12223</v>
      </c>
      <c r="F15062" s="145">
        <v>6</v>
      </c>
      <c r="G15062" s="99">
        <v>1</v>
      </c>
      <c r="H15062" s="54" t="s">
        <v>6518</v>
      </c>
      <c r="I15062" s="55">
        <v>-1</v>
      </c>
      <c r="J15062" s="18">
        <f t="shared" si="978"/>
        <v>1522.4100000000035</v>
      </c>
      <c r="K15062" s="19" t="str">
        <f t="shared" si="976"/>
        <v>Mar-18</v>
      </c>
      <c r="L15062" s="20">
        <f t="shared" si="979"/>
        <v>14835</v>
      </c>
      <c r="M15062" s="21">
        <f t="shared" si="977"/>
        <v>0.10262285136501541</v>
      </c>
    </row>
    <row r="15063" spans="1:13" x14ac:dyDescent="0.3">
      <c r="A15063" s="116">
        <v>43183</v>
      </c>
      <c r="B15063" s="90" t="s">
        <v>123</v>
      </c>
      <c r="C15063" s="103">
        <v>0.56944444444444442</v>
      </c>
      <c r="D15063" s="94" t="s">
        <v>31</v>
      </c>
      <c r="E15063" s="90" t="s">
        <v>5032</v>
      </c>
      <c r="F15063" s="115">
        <v>4</v>
      </c>
      <c r="G15063" s="92">
        <v>1</v>
      </c>
      <c r="H15063" s="90" t="s">
        <v>33</v>
      </c>
      <c r="I15063" s="77">
        <f>IF(H15063="Lost",G15063*-1,IF(H15063="Won",     IF(D15063="E/W",            G15063*(F15063-1)*0.5*1.25,    IF(D15063="place",   G15063*(F15063-1) *0.95,  G15063*(F15063-1) )),            IF(H15063="Placed",     (G15063*-0.5)  + (0.5*G15063*(F15063-1)*0.2),0)         ))</f>
        <v>-1</v>
      </c>
      <c r="J15063" s="18">
        <f t="shared" si="978"/>
        <v>1521.4100000000035</v>
      </c>
      <c r="K15063" s="19" t="str">
        <f t="shared" si="976"/>
        <v>Mar-18</v>
      </c>
      <c r="L15063" s="20">
        <f t="shared" si="979"/>
        <v>14836</v>
      </c>
      <c r="M15063" s="21">
        <f t="shared" si="977"/>
        <v>0.10254853060124046</v>
      </c>
    </row>
    <row r="15064" spans="1:13" x14ac:dyDescent="0.3">
      <c r="A15064" s="116">
        <v>43183</v>
      </c>
      <c r="B15064" s="90" t="s">
        <v>44</v>
      </c>
      <c r="C15064" s="103">
        <v>0.67361111111111116</v>
      </c>
      <c r="D15064" s="94" t="s">
        <v>31</v>
      </c>
      <c r="E15064" s="90" t="s">
        <v>5034</v>
      </c>
      <c r="F15064" s="115">
        <v>3.5</v>
      </c>
      <c r="G15064" s="92">
        <v>1</v>
      </c>
      <c r="H15064" s="90" t="s">
        <v>33</v>
      </c>
      <c r="I15064" s="77">
        <f>IF(H15064="Lost",G15064*-1,IF(H15064="Won",     IF(D15064="E/W",            G15064*(F15064-1)*0.5*1.25,    IF(D15064="place",   G15064*(F15064-1) *0.95,  G15064*(F15064-1) )),            IF(H15064="Placed",     (G15064*-0.5)  + (0.5*G15064*(F15064-1)*0.2),0)         ))</f>
        <v>-1</v>
      </c>
      <c r="J15064" s="18">
        <f t="shared" si="978"/>
        <v>1520.4100000000035</v>
      </c>
      <c r="K15064" s="19" t="str">
        <f t="shared" si="976"/>
        <v>Mar-18</v>
      </c>
      <c r="L15064" s="20">
        <f t="shared" si="979"/>
        <v>14837</v>
      </c>
      <c r="M15064" s="21">
        <f t="shared" si="977"/>
        <v>0.10247421985576623</v>
      </c>
    </row>
    <row r="15065" spans="1:13" x14ac:dyDescent="0.3">
      <c r="A15065" s="116">
        <v>43183</v>
      </c>
      <c r="B15065" s="90" t="s">
        <v>123</v>
      </c>
      <c r="C15065" s="103">
        <v>0.69097222222222221</v>
      </c>
      <c r="D15065" s="94" t="s">
        <v>31</v>
      </c>
      <c r="E15065" s="90" t="s">
        <v>5033</v>
      </c>
      <c r="F15065" s="115">
        <v>2.88</v>
      </c>
      <c r="G15065" s="92">
        <v>1</v>
      </c>
      <c r="H15065" s="90" t="s">
        <v>42</v>
      </c>
      <c r="I15065" s="77">
        <f>IF(H15065="Lost",G15065*-1,IF(H15065="Won",     IF(D15065="E/W",            G15065*(F15065-1)*0.5*1.25,    IF(D15065="place",   G15065*(F15065-1) *0.95,  G15065*(F15065-1) )),            IF(H15065="Placed",     (G15065*-0.5)  + (0.5*G15065*(F15065-1)*0.2),0)         ))</f>
        <v>1.88</v>
      </c>
      <c r="J15065" s="18">
        <f t="shared" si="978"/>
        <v>1522.2900000000036</v>
      </c>
      <c r="K15065" s="19" t="str">
        <f t="shared" si="976"/>
        <v>Mar-18</v>
      </c>
      <c r="L15065" s="20">
        <f t="shared" si="979"/>
        <v>14838</v>
      </c>
      <c r="M15065" s="21">
        <f t="shared" si="977"/>
        <v>0.10259401536595253</v>
      </c>
    </row>
    <row r="15066" spans="1:13" x14ac:dyDescent="0.3">
      <c r="A15066" s="143">
        <v>43183</v>
      </c>
      <c r="B15066" s="144" t="s">
        <v>29</v>
      </c>
      <c r="C15066" s="145">
        <v>14</v>
      </c>
      <c r="D15066" s="94"/>
      <c r="E15066" s="144" t="s">
        <v>5294</v>
      </c>
      <c r="F15066" s="145">
        <v>5.5</v>
      </c>
      <c r="G15066" s="95">
        <v>1</v>
      </c>
      <c r="H15066" s="54">
        <v>1</v>
      </c>
      <c r="I15066" s="55">
        <v>4.5</v>
      </c>
      <c r="J15066" s="18">
        <f t="shared" si="978"/>
        <v>1526.7900000000036</v>
      </c>
      <c r="K15066" s="19" t="str">
        <f t="shared" si="976"/>
        <v>Mar-18</v>
      </c>
      <c r="L15066" s="20">
        <f t="shared" si="979"/>
        <v>14839</v>
      </c>
      <c r="M15066" s="21">
        <f t="shared" si="977"/>
        <v>0.10289035649302537</v>
      </c>
    </row>
    <row r="15067" spans="1:13" x14ac:dyDescent="0.3">
      <c r="A15067" s="143">
        <v>43183</v>
      </c>
      <c r="B15067" s="144" t="s">
        <v>44</v>
      </c>
      <c r="C15067" s="145">
        <v>15.35</v>
      </c>
      <c r="D15067" s="94"/>
      <c r="E15067" s="144" t="s">
        <v>12224</v>
      </c>
      <c r="F15067" s="145">
        <v>6</v>
      </c>
      <c r="G15067" s="95">
        <v>1</v>
      </c>
      <c r="H15067" s="54">
        <v>1</v>
      </c>
      <c r="I15067" s="55">
        <v>5</v>
      </c>
      <c r="J15067" s="18">
        <f t="shared" si="978"/>
        <v>1531.7900000000036</v>
      </c>
      <c r="K15067" s="19" t="str">
        <f t="shared" si="976"/>
        <v>Mar-18</v>
      </c>
      <c r="L15067" s="20">
        <f t="shared" si="979"/>
        <v>14840</v>
      </c>
      <c r="M15067" s="21">
        <f t="shared" si="977"/>
        <v>0.1032203504043129</v>
      </c>
    </row>
    <row r="15068" spans="1:13" x14ac:dyDescent="0.3">
      <c r="A15068" s="143">
        <v>43183</v>
      </c>
      <c r="B15068" s="144" t="s">
        <v>45</v>
      </c>
      <c r="C15068" s="145">
        <v>17.45</v>
      </c>
      <c r="D15068" s="94"/>
      <c r="E15068" s="144" t="s">
        <v>4229</v>
      </c>
      <c r="F15068" s="145">
        <v>4.33</v>
      </c>
      <c r="G15068" s="99">
        <v>1</v>
      </c>
      <c r="H15068" s="54" t="s">
        <v>11526</v>
      </c>
      <c r="I15068" s="55">
        <v>-1</v>
      </c>
      <c r="J15068" s="18">
        <f t="shared" si="978"/>
        <v>1530.7900000000036</v>
      </c>
      <c r="K15068" s="19" t="str">
        <f t="shared" si="976"/>
        <v>Mar-18</v>
      </c>
      <c r="L15068" s="20">
        <f t="shared" si="979"/>
        <v>14841</v>
      </c>
      <c r="M15068" s="21">
        <f t="shared" si="977"/>
        <v>0.10314601441951375</v>
      </c>
    </row>
    <row r="15069" spans="1:13" x14ac:dyDescent="0.3">
      <c r="A15069" s="143">
        <v>43183</v>
      </c>
      <c r="B15069" s="144" t="s">
        <v>45</v>
      </c>
      <c r="C15069" s="145">
        <v>20.45</v>
      </c>
      <c r="D15069" s="94"/>
      <c r="E15069" s="144" t="s">
        <v>12225</v>
      </c>
      <c r="F15069" s="145">
        <v>4.5</v>
      </c>
      <c r="G15069" s="99">
        <v>1</v>
      </c>
      <c r="H15069" s="54" t="s">
        <v>11526</v>
      </c>
      <c r="I15069" s="55">
        <v>-1</v>
      </c>
      <c r="J15069" s="18">
        <f t="shared" si="978"/>
        <v>1529.7900000000036</v>
      </c>
      <c r="K15069" s="19" t="str">
        <f t="shared" si="976"/>
        <v>Mar-18</v>
      </c>
      <c r="L15069" s="20">
        <f t="shared" si="979"/>
        <v>14842</v>
      </c>
      <c r="M15069" s="21">
        <f t="shared" si="977"/>
        <v>0.10307168845169139</v>
      </c>
    </row>
    <row r="15070" spans="1:13" x14ac:dyDescent="0.3">
      <c r="A15070" s="143">
        <v>43183</v>
      </c>
      <c r="B15070" s="144" t="s">
        <v>45</v>
      </c>
      <c r="C15070" s="145">
        <v>21.15</v>
      </c>
      <c r="D15070" s="94"/>
      <c r="E15070" s="144" t="s">
        <v>12226</v>
      </c>
      <c r="F15070" s="145">
        <v>4.5</v>
      </c>
      <c r="G15070" s="99">
        <v>1</v>
      </c>
      <c r="H15070" s="54" t="s">
        <v>11526</v>
      </c>
      <c r="I15070" s="55">
        <v>-1</v>
      </c>
      <c r="J15070" s="18">
        <f t="shared" si="978"/>
        <v>1528.7900000000036</v>
      </c>
      <c r="K15070" s="19" t="str">
        <f t="shared" si="976"/>
        <v>Mar-18</v>
      </c>
      <c r="L15070" s="20">
        <f t="shared" si="979"/>
        <v>14843</v>
      </c>
      <c r="M15070" s="21">
        <f t="shared" si="977"/>
        <v>0.10299737249882124</v>
      </c>
    </row>
    <row r="15071" spans="1:13" x14ac:dyDescent="0.3">
      <c r="A15071" s="143">
        <v>43185</v>
      </c>
      <c r="B15071" s="144" t="s">
        <v>136</v>
      </c>
      <c r="C15071" s="145">
        <v>16.5</v>
      </c>
      <c r="D15071" s="94"/>
      <c r="E15071" s="144" t="s">
        <v>12227</v>
      </c>
      <c r="F15071" s="145">
        <v>5</v>
      </c>
      <c r="G15071" s="95">
        <v>1</v>
      </c>
      <c r="H15071" s="54">
        <v>1</v>
      </c>
      <c r="I15071" s="55">
        <v>4.5</v>
      </c>
      <c r="J15071" s="18">
        <f t="shared" si="978"/>
        <v>1533.2900000000036</v>
      </c>
      <c r="K15071" s="19" t="str">
        <f t="shared" si="976"/>
        <v>Mar-18</v>
      </c>
      <c r="L15071" s="20">
        <f t="shared" si="979"/>
        <v>14844</v>
      </c>
      <c r="M15071" s="21">
        <f t="shared" si="977"/>
        <v>0.10329358663433061</v>
      </c>
    </row>
    <row r="15072" spans="1:13" x14ac:dyDescent="0.3">
      <c r="A15072" s="116">
        <v>43186</v>
      </c>
      <c r="B15072" s="90" t="s">
        <v>137</v>
      </c>
      <c r="C15072" s="103">
        <v>0.81944444444444453</v>
      </c>
      <c r="D15072" s="94" t="s">
        <v>31</v>
      </c>
      <c r="E15072" s="90" t="s">
        <v>5035</v>
      </c>
      <c r="F15072" s="115">
        <v>3.25</v>
      </c>
      <c r="G15072" s="92">
        <v>1</v>
      </c>
      <c r="H15072" s="90" t="s">
        <v>42</v>
      </c>
      <c r="I15072" s="77">
        <f>IF(H15072="Lost",G15072*-1,IF(H15072="Won",     IF(D15072="E/W",            G15072*(F15072-1)*0.5*1.25,    IF(D15072="place",   G15072*(F15072-1) *0.95,  G15072*(F15072-1) )),            IF(H15072="Placed",     (G15072*-0.5)  + (0.5*G15072*(F15072-1)*0.2),0)         ))</f>
        <v>2.25</v>
      </c>
      <c r="J15072" s="18">
        <f t="shared" si="978"/>
        <v>1535.5400000000036</v>
      </c>
      <c r="K15072" s="19" t="str">
        <f t="shared" si="976"/>
        <v>Mar-18</v>
      </c>
      <c r="L15072" s="20">
        <f t="shared" si="979"/>
        <v>14845</v>
      </c>
      <c r="M15072" s="21">
        <f t="shared" si="977"/>
        <v>0.10343819467834311</v>
      </c>
    </row>
    <row r="15073" spans="1:13" x14ac:dyDescent="0.3">
      <c r="A15073" s="143">
        <v>43186</v>
      </c>
      <c r="B15073" s="144" t="s">
        <v>137</v>
      </c>
      <c r="C15073" s="145">
        <v>18.399999999999999</v>
      </c>
      <c r="D15073" s="94"/>
      <c r="E15073" s="144" t="s">
        <v>10412</v>
      </c>
      <c r="F15073" s="145">
        <v>4.5</v>
      </c>
      <c r="G15073" s="99">
        <v>1</v>
      </c>
      <c r="H15073" s="54" t="s">
        <v>6526</v>
      </c>
      <c r="I15073" s="55">
        <v>3.5</v>
      </c>
      <c r="J15073" s="18">
        <f t="shared" si="978"/>
        <v>1539.0400000000036</v>
      </c>
      <c r="K15073" s="19" t="str">
        <f t="shared" si="976"/>
        <v>Mar-18</v>
      </c>
      <c r="L15073" s="20">
        <f t="shared" si="979"/>
        <v>14846</v>
      </c>
      <c r="M15073" s="21">
        <f t="shared" si="977"/>
        <v>0.10366698100498475</v>
      </c>
    </row>
    <row r="15074" spans="1:13" x14ac:dyDescent="0.3">
      <c r="A15074" s="116">
        <v>43187</v>
      </c>
      <c r="B15074" s="90" t="s">
        <v>137</v>
      </c>
      <c r="C15074" s="103">
        <v>0.82291666666666663</v>
      </c>
      <c r="D15074" s="94" t="s">
        <v>31</v>
      </c>
      <c r="E15074" s="90" t="s">
        <v>5036</v>
      </c>
      <c r="F15074" s="115">
        <v>4</v>
      </c>
      <c r="G15074" s="92">
        <v>1</v>
      </c>
      <c r="H15074" s="90" t="s">
        <v>33</v>
      </c>
      <c r="I15074" s="77">
        <f>IF(H15074="Lost",G15074*-1,IF(H15074="Won",     IF(D15074="E/W",            G15074*(F15074-1)*0.5*1.25,    IF(D15074="place",   G15074*(F15074-1) *0.95,  G15074*(F15074-1) )),            IF(H15074="Placed",     (G15074*-0.5)  + (0.5*G15074*(F15074-1)*0.2),0)         ))</f>
        <v>-1</v>
      </c>
      <c r="J15074" s="18">
        <f t="shared" si="978"/>
        <v>1538.0400000000036</v>
      </c>
      <c r="K15074" s="19" t="str">
        <f t="shared" si="976"/>
        <v>Mar-18</v>
      </c>
      <c r="L15074" s="20">
        <f t="shared" si="979"/>
        <v>14847</v>
      </c>
      <c r="M15074" s="21">
        <f t="shared" si="977"/>
        <v>0.10359264497878383</v>
      </c>
    </row>
    <row r="15075" spans="1:13" x14ac:dyDescent="0.3">
      <c r="A15075" s="143">
        <v>43187</v>
      </c>
      <c r="B15075" s="144" t="s">
        <v>45</v>
      </c>
      <c r="C15075" s="145">
        <v>17.05</v>
      </c>
      <c r="D15075" s="94"/>
      <c r="E15075" s="144" t="s">
        <v>11331</v>
      </c>
      <c r="F15075" s="145">
        <v>6</v>
      </c>
      <c r="G15075" s="95">
        <v>1</v>
      </c>
      <c r="H15075" s="54">
        <v>4</v>
      </c>
      <c r="I15075" s="55">
        <v>-1</v>
      </c>
      <c r="J15075" s="18">
        <f t="shared" si="978"/>
        <v>1537.0400000000036</v>
      </c>
      <c r="K15075" s="19" t="str">
        <f t="shared" si="976"/>
        <v>Mar-18</v>
      </c>
      <c r="L15075" s="20">
        <f t="shared" si="979"/>
        <v>14848</v>
      </c>
      <c r="M15075" s="21">
        <f t="shared" si="977"/>
        <v>0.10351831896551748</v>
      </c>
    </row>
    <row r="15076" spans="1:13" x14ac:dyDescent="0.3">
      <c r="A15076" s="116">
        <v>43188</v>
      </c>
      <c r="B15076" s="90" t="s">
        <v>47</v>
      </c>
      <c r="C15076" s="103">
        <v>0.59722222222222221</v>
      </c>
      <c r="D15076" s="94" t="s">
        <v>31</v>
      </c>
      <c r="E15076" s="90" t="s">
        <v>5037</v>
      </c>
      <c r="F15076" s="115">
        <v>4</v>
      </c>
      <c r="G15076" s="92">
        <v>1</v>
      </c>
      <c r="H15076" s="90" t="s">
        <v>33</v>
      </c>
      <c r="I15076" s="77">
        <f>IF(H15076="Lost",G15076*-1,IF(H15076="Won",     IF(D15076="E/W",            G15076*(F15076-1)*0.5*1.25,    IF(D15076="place",   G15076*(F15076-1) *0.95,  G15076*(F15076-1) )),            IF(H15076="Placed",     (G15076*-0.5)  + (0.5*G15076*(F15076-1)*0.2),0)         ))</f>
        <v>-1</v>
      </c>
      <c r="J15076" s="18">
        <f t="shared" si="978"/>
        <v>1536.0400000000036</v>
      </c>
      <c r="K15076" s="19" t="str">
        <f t="shared" si="976"/>
        <v>Mar-18</v>
      </c>
      <c r="L15076" s="20">
        <f t="shared" si="979"/>
        <v>14849</v>
      </c>
      <c r="M15076" s="21">
        <f t="shared" si="977"/>
        <v>0.10344400296316275</v>
      </c>
    </row>
    <row r="15077" spans="1:13" x14ac:dyDescent="0.3">
      <c r="A15077" s="116">
        <v>43188</v>
      </c>
      <c r="B15077" s="90" t="s">
        <v>47</v>
      </c>
      <c r="C15077" s="103">
        <v>0.71180555555555547</v>
      </c>
      <c r="D15077" s="94" t="s">
        <v>31</v>
      </c>
      <c r="E15077" s="90" t="s">
        <v>5038</v>
      </c>
      <c r="F15077" s="115">
        <v>2.5</v>
      </c>
      <c r="G15077" s="92">
        <v>1</v>
      </c>
      <c r="H15077" s="90" t="s">
        <v>33</v>
      </c>
      <c r="I15077" s="77">
        <f>IF(H15077="Lost",G15077*-1,IF(H15077="Won",     IF(D15077="E/W",            G15077*(F15077-1)*0.5*1.25,    IF(D15077="place",   G15077*(F15077-1) *0.95,  G15077*(F15077-1) )),            IF(H15077="Placed",     (G15077*-0.5)  + (0.5*G15077*(F15077-1)*0.2),0)         ))</f>
        <v>-1</v>
      </c>
      <c r="J15077" s="18">
        <f t="shared" si="978"/>
        <v>1535.0400000000036</v>
      </c>
      <c r="K15077" s="19" t="str">
        <f t="shared" si="976"/>
        <v>Mar-18</v>
      </c>
      <c r="L15077" s="20">
        <f t="shared" si="979"/>
        <v>14850</v>
      </c>
      <c r="M15077" s="21">
        <f t="shared" si="977"/>
        <v>0.10336969696969721</v>
      </c>
    </row>
    <row r="15078" spans="1:13" x14ac:dyDescent="0.3">
      <c r="A15078" s="143">
        <v>43188</v>
      </c>
      <c r="B15078" s="144" t="s">
        <v>45</v>
      </c>
      <c r="C15078" s="145">
        <v>20.149999999999999</v>
      </c>
      <c r="D15078" s="94"/>
      <c r="E15078" s="144" t="s">
        <v>12228</v>
      </c>
      <c r="F15078" s="145">
        <v>6</v>
      </c>
      <c r="G15078" s="99">
        <v>1</v>
      </c>
      <c r="H15078" s="54" t="s">
        <v>6518</v>
      </c>
      <c r="I15078" s="55">
        <v>-1</v>
      </c>
      <c r="J15078" s="18">
        <f t="shared" si="978"/>
        <v>1534.0400000000036</v>
      </c>
      <c r="K15078" s="19" t="str">
        <f t="shared" si="976"/>
        <v>Mar-18</v>
      </c>
      <c r="L15078" s="20">
        <f t="shared" si="979"/>
        <v>14851</v>
      </c>
      <c r="M15078" s="21">
        <f t="shared" si="977"/>
        <v>0.10329540098309903</v>
      </c>
    </row>
    <row r="15079" spans="1:13" x14ac:dyDescent="0.3">
      <c r="A15079" s="116">
        <v>43189</v>
      </c>
      <c r="B15079" s="90" t="s">
        <v>137</v>
      </c>
      <c r="C15079" s="103">
        <v>0.66319444444444442</v>
      </c>
      <c r="D15079" s="94" t="s">
        <v>31</v>
      </c>
      <c r="E15079" s="90" t="s">
        <v>5039</v>
      </c>
      <c r="F15079" s="115">
        <v>4</v>
      </c>
      <c r="G15079" s="92">
        <v>1</v>
      </c>
      <c r="H15079" s="90" t="s">
        <v>33</v>
      </c>
      <c r="I15079" s="77">
        <f>IF(H15079="Lost",G15079*-1,IF(H15079="Won",     IF(D15079="E/W",            G15079*(F15079-1)*0.5*1.25,    IF(D15079="place",   G15079*(F15079-1) *0.95,  G15079*(F15079-1) )),            IF(H15079="Placed",     (G15079*-0.5)  + (0.5*G15079*(F15079-1)*0.2),0)         ))</f>
        <v>-1</v>
      </c>
      <c r="J15079" s="18">
        <f t="shared" si="978"/>
        <v>1533.0400000000036</v>
      </c>
      <c r="K15079" s="19" t="str">
        <f t="shared" si="976"/>
        <v>Mar-18</v>
      </c>
      <c r="L15079" s="20">
        <f t="shared" si="979"/>
        <v>14852</v>
      </c>
      <c r="M15079" s="21">
        <f t="shared" si="977"/>
        <v>0.10322111500134687</v>
      </c>
    </row>
    <row r="15080" spans="1:13" x14ac:dyDescent="0.3">
      <c r="A15080" s="116">
        <v>43189</v>
      </c>
      <c r="B15080" s="90" t="s">
        <v>137</v>
      </c>
      <c r="C15080" s="103">
        <v>0.68402777777777779</v>
      </c>
      <c r="D15080" s="94" t="s">
        <v>31</v>
      </c>
      <c r="E15080" s="90" t="s">
        <v>5040</v>
      </c>
      <c r="F15080" s="115">
        <v>3</v>
      </c>
      <c r="G15080" s="92">
        <v>1</v>
      </c>
      <c r="H15080" s="90" t="s">
        <v>33</v>
      </c>
      <c r="I15080" s="77">
        <f>IF(H15080="Lost",G15080*-1,IF(H15080="Won",     IF(D15080="E/W",            G15080*(F15080-1)*0.5*1.25,    IF(D15080="place",   G15080*(F15080-1) *0.95,  G15080*(F15080-1) )),            IF(H15080="Placed",     (G15080*-0.5)  + (0.5*G15080*(F15080-1)*0.2),0)         ))</f>
        <v>-1</v>
      </c>
      <c r="J15080" s="18">
        <f t="shared" si="978"/>
        <v>1532.0400000000036</v>
      </c>
      <c r="K15080" s="19" t="str">
        <f t="shared" si="976"/>
        <v>Mar-18</v>
      </c>
      <c r="L15080" s="20">
        <f t="shared" si="979"/>
        <v>14853</v>
      </c>
      <c r="M15080" s="21">
        <f t="shared" si="977"/>
        <v>0.10314683902241996</v>
      </c>
    </row>
    <row r="15081" spans="1:13" x14ac:dyDescent="0.3">
      <c r="A15081" s="143">
        <v>43189</v>
      </c>
      <c r="B15081" s="144" t="s">
        <v>137</v>
      </c>
      <c r="C15081" s="145">
        <v>16.25</v>
      </c>
      <c r="D15081" s="94"/>
      <c r="E15081" s="144" t="s">
        <v>12229</v>
      </c>
      <c r="F15081" s="145">
        <v>5</v>
      </c>
      <c r="G15081" s="95">
        <v>1</v>
      </c>
      <c r="H15081" s="54">
        <v>6</v>
      </c>
      <c r="I15081" s="55">
        <v>-1</v>
      </c>
      <c r="J15081" s="18">
        <f t="shared" si="978"/>
        <v>1531.0400000000036</v>
      </c>
      <c r="K15081" s="19" t="str">
        <f t="shared" si="976"/>
        <v>Mar-18</v>
      </c>
      <c r="L15081" s="20">
        <f t="shared" si="979"/>
        <v>14854</v>
      </c>
      <c r="M15081" s="21">
        <f t="shared" si="977"/>
        <v>0.10307257304429808</v>
      </c>
    </row>
    <row r="15082" spans="1:13" x14ac:dyDescent="0.3">
      <c r="A15082" s="143">
        <v>43189</v>
      </c>
      <c r="B15082" s="144" t="s">
        <v>56</v>
      </c>
      <c r="C15082" s="145">
        <v>16.350000000000001</v>
      </c>
      <c r="D15082" s="94"/>
      <c r="E15082" s="144" t="s">
        <v>4723</v>
      </c>
      <c r="F15082" s="145">
        <v>6</v>
      </c>
      <c r="G15082" s="95">
        <v>1</v>
      </c>
      <c r="H15082" s="54" t="s">
        <v>6111</v>
      </c>
      <c r="I15082" s="55">
        <v>0</v>
      </c>
      <c r="J15082" s="18">
        <f t="shared" si="978"/>
        <v>1531.0400000000036</v>
      </c>
      <c r="K15082" s="19" t="str">
        <f t="shared" si="976"/>
        <v>Mar-18</v>
      </c>
      <c r="L15082" s="20">
        <f t="shared" si="979"/>
        <v>14855</v>
      </c>
      <c r="M15082" s="21">
        <f t="shared" si="977"/>
        <v>0.10306563446650983</v>
      </c>
    </row>
    <row r="15083" spans="1:13" x14ac:dyDescent="0.3">
      <c r="A15083" s="143">
        <v>43189</v>
      </c>
      <c r="B15083" s="144" t="s">
        <v>56</v>
      </c>
      <c r="C15083" s="145">
        <v>17.05</v>
      </c>
      <c r="D15083" s="94"/>
      <c r="E15083" s="144" t="s">
        <v>5532</v>
      </c>
      <c r="F15083" s="145">
        <v>6</v>
      </c>
      <c r="G15083" s="41">
        <v>1</v>
      </c>
      <c r="H15083" s="54">
        <v>2</v>
      </c>
      <c r="I15083" s="55">
        <v>-1</v>
      </c>
      <c r="J15083" s="18">
        <f t="shared" si="978"/>
        <v>1530.0400000000036</v>
      </c>
      <c r="K15083" s="19" t="str">
        <f t="shared" si="976"/>
        <v>Mar-18</v>
      </c>
      <c r="L15083" s="20">
        <f t="shared" si="979"/>
        <v>14856</v>
      </c>
      <c r="M15083" s="21">
        <f t="shared" si="977"/>
        <v>0.10299138395261198</v>
      </c>
    </row>
    <row r="15084" spans="1:13" x14ac:dyDescent="0.3">
      <c r="A15084" s="116">
        <v>43190</v>
      </c>
      <c r="B15084" s="90" t="s">
        <v>97</v>
      </c>
      <c r="C15084" s="103">
        <v>0.67361111111111116</v>
      </c>
      <c r="D15084" s="94" t="s">
        <v>31</v>
      </c>
      <c r="E15084" s="90" t="s">
        <v>5041</v>
      </c>
      <c r="F15084" s="115">
        <v>4</v>
      </c>
      <c r="G15084" s="92">
        <v>1</v>
      </c>
      <c r="H15084" s="90" t="s">
        <v>33</v>
      </c>
      <c r="I15084" s="77">
        <f>IF(H15084="Lost",G15084*-1,IF(H15084="Won",     IF(D15084="E/W",            G15084*(F15084-1)*0.5*1.25,    IF(D15084="place",   G15084*(F15084-1) *0.95,  G15084*(F15084-1) )),            IF(H15084="Placed",     (G15084*-0.5)  + (0.5*G15084*(F15084-1)*0.2),0)         ))</f>
        <v>-1</v>
      </c>
      <c r="J15084" s="18">
        <f t="shared" si="978"/>
        <v>1529.0400000000036</v>
      </c>
      <c r="K15084" s="19" t="str">
        <f t="shared" si="976"/>
        <v>Mar-18</v>
      </c>
      <c r="L15084" s="20">
        <f t="shared" si="979"/>
        <v>14857</v>
      </c>
      <c r="M15084" s="21">
        <f t="shared" si="977"/>
        <v>0.10291714343407173</v>
      </c>
    </row>
    <row r="15085" spans="1:13" x14ac:dyDescent="0.3">
      <c r="A15085" s="116">
        <v>43190</v>
      </c>
      <c r="B15085" s="90" t="s">
        <v>47</v>
      </c>
      <c r="C15085" s="103">
        <v>0.76041666666666663</v>
      </c>
      <c r="D15085" s="94" t="s">
        <v>31</v>
      </c>
      <c r="E15085" s="90" t="s">
        <v>5042</v>
      </c>
      <c r="F15085" s="115">
        <v>3</v>
      </c>
      <c r="G15085" s="92">
        <v>1</v>
      </c>
      <c r="H15085" s="90" t="s">
        <v>33</v>
      </c>
      <c r="I15085" s="77">
        <f>IF(H15085="Lost",G15085*-1,IF(H15085="Won",     IF(D15085="E/W",            G15085*(F15085-1)*0.5*1.25,    IF(D15085="place",   G15085*(F15085-1) *0.95,  G15085*(F15085-1) )),            IF(H15085="Placed",     (G15085*-0.5)  + (0.5*G15085*(F15085-1)*0.2),0)         ))</f>
        <v>-1</v>
      </c>
      <c r="J15085" s="18">
        <f t="shared" si="978"/>
        <v>1528.0400000000036</v>
      </c>
      <c r="K15085" s="19" t="str">
        <f t="shared" si="976"/>
        <v>Mar-18</v>
      </c>
      <c r="L15085" s="20">
        <f t="shared" si="979"/>
        <v>14858</v>
      </c>
      <c r="M15085" s="21">
        <f t="shared" si="977"/>
        <v>0.10284291290887089</v>
      </c>
    </row>
    <row r="15086" spans="1:13" x14ac:dyDescent="0.3">
      <c r="A15086" s="116">
        <v>43190</v>
      </c>
      <c r="B15086" s="90" t="s">
        <v>47</v>
      </c>
      <c r="C15086" s="103">
        <v>0.78125</v>
      </c>
      <c r="D15086" s="94" t="s">
        <v>31</v>
      </c>
      <c r="E15086" s="90" t="s">
        <v>5043</v>
      </c>
      <c r="F15086" s="115">
        <v>3</v>
      </c>
      <c r="G15086" s="92">
        <v>1</v>
      </c>
      <c r="H15086" s="90" t="s">
        <v>33</v>
      </c>
      <c r="I15086" s="77">
        <f>IF(H15086="Lost",G15086*-1,IF(H15086="Won",     IF(D15086="E/W",            G15086*(F15086-1)*0.5*1.25,    IF(D15086="place",   G15086*(F15086-1) *0.95,  G15086*(F15086-1) )),            IF(H15086="Placed",     (G15086*-0.5)  + (0.5*G15086*(F15086-1)*0.2),0)         ))</f>
        <v>-1</v>
      </c>
      <c r="J15086" s="18">
        <f t="shared" si="978"/>
        <v>1527.0400000000036</v>
      </c>
      <c r="K15086" s="19" t="str">
        <f t="shared" si="976"/>
        <v>Mar-18</v>
      </c>
      <c r="L15086" s="20">
        <f t="shared" si="979"/>
        <v>14859</v>
      </c>
      <c r="M15086" s="21">
        <f t="shared" si="977"/>
        <v>0.10276869237499182</v>
      </c>
    </row>
    <row r="15087" spans="1:13" x14ac:dyDescent="0.3">
      <c r="A15087" s="116">
        <v>43190</v>
      </c>
      <c r="B15087" s="90" t="s">
        <v>47</v>
      </c>
      <c r="C15087" s="103">
        <v>0.84375</v>
      </c>
      <c r="D15087" s="94" t="s">
        <v>31</v>
      </c>
      <c r="E15087" s="90" t="s">
        <v>5044</v>
      </c>
      <c r="F15087" s="115">
        <v>4</v>
      </c>
      <c r="G15087" s="92">
        <v>1</v>
      </c>
      <c r="H15087" s="90" t="s">
        <v>42</v>
      </c>
      <c r="I15087" s="77">
        <f>IF(H15087="Lost",G15087*-1,IF(H15087="Won",     IF(D15087="E/W",            G15087*(F15087-1)*0.5*1.25,    IF(D15087="place",   G15087*(F15087-1) *0.95,  G15087*(F15087-1) )),            IF(H15087="Placed",     (G15087*-0.5)  + (0.5*G15087*(F15087-1)*0.2),0)         ))</f>
        <v>3</v>
      </c>
      <c r="J15087" s="18">
        <f t="shared" si="978"/>
        <v>1530.0400000000036</v>
      </c>
      <c r="K15087" s="19" t="str">
        <f t="shared" si="976"/>
        <v>Mar-18</v>
      </c>
      <c r="L15087" s="20">
        <f t="shared" si="979"/>
        <v>14860</v>
      </c>
      <c r="M15087" s="21">
        <f t="shared" si="977"/>
        <v>0.10296366083445516</v>
      </c>
    </row>
    <row r="15088" spans="1:13" x14ac:dyDescent="0.3">
      <c r="A15088" s="143">
        <v>43190</v>
      </c>
      <c r="B15088" s="144" t="s">
        <v>97</v>
      </c>
      <c r="C15088" s="145">
        <v>15</v>
      </c>
      <c r="D15088" s="94"/>
      <c r="E15088" s="144" t="s">
        <v>12230</v>
      </c>
      <c r="F15088" s="145">
        <v>4.5</v>
      </c>
      <c r="G15088" s="95">
        <v>1</v>
      </c>
      <c r="H15088" s="54">
        <v>4</v>
      </c>
      <c r="I15088" s="55">
        <v>-1</v>
      </c>
      <c r="J15088" s="18">
        <f t="shared" si="978"/>
        <v>1529.0400000000036</v>
      </c>
      <c r="K15088" s="19" t="str">
        <f t="shared" si="976"/>
        <v>Mar-18</v>
      </c>
      <c r="L15088" s="20">
        <f t="shared" si="979"/>
        <v>14861</v>
      </c>
      <c r="M15088" s="21">
        <f t="shared" si="977"/>
        <v>0.10288944216405381</v>
      </c>
    </row>
    <row r="15089" spans="1:13" x14ac:dyDescent="0.3">
      <c r="A15089" s="143">
        <v>43190</v>
      </c>
      <c r="B15089" s="144" t="s">
        <v>47</v>
      </c>
      <c r="C15089" s="145">
        <v>19.149999999999999</v>
      </c>
      <c r="D15089" s="94"/>
      <c r="E15089" s="144" t="s">
        <v>12231</v>
      </c>
      <c r="F15089" s="145">
        <v>5</v>
      </c>
      <c r="G15089" s="98">
        <v>1</v>
      </c>
      <c r="H15089" s="54" t="s">
        <v>6518</v>
      </c>
      <c r="I15089" s="55">
        <v>-1</v>
      </c>
      <c r="J15089" s="18">
        <f t="shared" si="978"/>
        <v>1528.0400000000036</v>
      </c>
      <c r="K15089" s="19" t="str">
        <f t="shared" si="976"/>
        <v>Mar-18</v>
      </c>
      <c r="L15089" s="20">
        <f t="shared" si="979"/>
        <v>14862</v>
      </c>
      <c r="M15089" s="21">
        <f t="shared" si="977"/>
        <v>0.10281523348136211</v>
      </c>
    </row>
    <row r="15090" spans="1:13" x14ac:dyDescent="0.3">
      <c r="A15090" s="143">
        <v>43193</v>
      </c>
      <c r="B15090" s="144" t="s">
        <v>29</v>
      </c>
      <c r="C15090" s="145">
        <v>14.2</v>
      </c>
      <c r="D15090" s="94"/>
      <c r="E15090" s="144" t="s">
        <v>12232</v>
      </c>
      <c r="F15090" s="145">
        <v>4.5</v>
      </c>
      <c r="G15090" s="95">
        <v>1</v>
      </c>
      <c r="H15090" s="54">
        <v>4</v>
      </c>
      <c r="I15090" s="55">
        <v>-1</v>
      </c>
      <c r="J15090" s="18">
        <f t="shared" si="978"/>
        <v>1527.0400000000036</v>
      </c>
      <c r="K15090" s="19" t="str">
        <f t="shared" si="976"/>
        <v>Apr-18</v>
      </c>
      <c r="L15090" s="20">
        <f t="shared" si="979"/>
        <v>14863</v>
      </c>
      <c r="M15090" s="21">
        <f t="shared" si="977"/>
        <v>0.1027410347843641</v>
      </c>
    </row>
    <row r="15091" spans="1:13" x14ac:dyDescent="0.3">
      <c r="A15091" s="116">
        <v>43194</v>
      </c>
      <c r="B15091" s="90" t="s">
        <v>30</v>
      </c>
      <c r="C15091" s="103">
        <v>0.57638888888888895</v>
      </c>
      <c r="D15091" s="94" t="s">
        <v>31</v>
      </c>
      <c r="E15091" s="90" t="s">
        <v>5047</v>
      </c>
      <c r="F15091" s="115">
        <v>3</v>
      </c>
      <c r="G15091" s="92">
        <v>1</v>
      </c>
      <c r="H15091" s="90" t="s">
        <v>33</v>
      </c>
      <c r="I15091" s="77">
        <f>IF(H15091="Lost",G15091*-1,IF(H15091="Won",     IF(D15091="E/W",            G15091*(F15091-1)*0.5*1.25,    IF(D15091="place",   G15091*(F15091-1) *0.95,  G15091*(F15091-1) )),            IF(H15091="Placed",     (G15091*-0.5)  + (0.5*G15091*(F15091-1)*0.2),0)         ))</f>
        <v>-1</v>
      </c>
      <c r="J15091" s="18">
        <f t="shared" si="978"/>
        <v>1526.0400000000036</v>
      </c>
      <c r="K15091" s="19" t="str">
        <f t="shared" si="976"/>
        <v>Apr-18</v>
      </c>
      <c r="L15091" s="20">
        <f t="shared" si="979"/>
        <v>14864</v>
      </c>
      <c r="M15091" s="21">
        <f t="shared" si="977"/>
        <v>0.10266684607104437</v>
      </c>
    </row>
    <row r="15092" spans="1:13" x14ac:dyDescent="0.3">
      <c r="A15092" s="116">
        <v>43194</v>
      </c>
      <c r="B15092" s="90" t="s">
        <v>29</v>
      </c>
      <c r="C15092" s="103">
        <v>0.63541666666666663</v>
      </c>
      <c r="D15092" s="94" t="s">
        <v>31</v>
      </c>
      <c r="E15092" s="90" t="s">
        <v>5045</v>
      </c>
      <c r="F15092" s="115">
        <v>4</v>
      </c>
      <c r="G15092" s="92">
        <v>1</v>
      </c>
      <c r="H15092" s="90" t="s">
        <v>33</v>
      </c>
      <c r="I15092" s="77">
        <f>IF(H15092="Lost",G15092*-1,IF(H15092="Won",     IF(D15092="E/W",            G15092*(F15092-1)*0.5*1.25,    IF(D15092="place",   G15092*(F15092-1) *0.95,  G15092*(F15092-1) )),            IF(H15092="Placed",     (G15092*-0.5)  + (0.5*G15092*(F15092-1)*0.2),0)         ))</f>
        <v>-1</v>
      </c>
      <c r="J15092" s="18">
        <f t="shared" si="978"/>
        <v>1525.0400000000036</v>
      </c>
      <c r="K15092" s="19" t="str">
        <f t="shared" si="976"/>
        <v>Apr-18</v>
      </c>
      <c r="L15092" s="20">
        <f t="shared" si="979"/>
        <v>14865</v>
      </c>
      <c r="M15092" s="21">
        <f t="shared" si="977"/>
        <v>0.10259266733938807</v>
      </c>
    </row>
    <row r="15093" spans="1:13" x14ac:dyDescent="0.3">
      <c r="A15093" s="116">
        <v>43194</v>
      </c>
      <c r="B15093" s="90" t="s">
        <v>29</v>
      </c>
      <c r="C15093" s="103">
        <v>0.65625</v>
      </c>
      <c r="D15093" s="94" t="s">
        <v>31</v>
      </c>
      <c r="E15093" s="90" t="s">
        <v>5046</v>
      </c>
      <c r="F15093" s="115">
        <v>3.25</v>
      </c>
      <c r="G15093" s="92">
        <v>1</v>
      </c>
      <c r="H15093" s="90" t="s">
        <v>33</v>
      </c>
      <c r="I15093" s="77">
        <f>IF(H15093="Lost",G15093*-1,IF(H15093="Won",     IF(D15093="E/W",            G15093*(F15093-1)*0.5*1.25,    IF(D15093="place",   G15093*(F15093-1) *0.95,  G15093*(F15093-1) )),            IF(H15093="Placed",     (G15093*-0.5)  + (0.5*G15093*(F15093-1)*0.2),0)         ))</f>
        <v>-1</v>
      </c>
      <c r="J15093" s="18">
        <f t="shared" si="978"/>
        <v>1524.0400000000036</v>
      </c>
      <c r="K15093" s="19" t="str">
        <f t="shared" si="976"/>
        <v>Apr-18</v>
      </c>
      <c r="L15093" s="20">
        <f t="shared" si="979"/>
        <v>14866</v>
      </c>
      <c r="M15093" s="21">
        <f t="shared" si="977"/>
        <v>0.10251849858738084</v>
      </c>
    </row>
    <row r="15094" spans="1:13" x14ac:dyDescent="0.3">
      <c r="A15094" s="116">
        <v>43194</v>
      </c>
      <c r="B15094" s="90" t="s">
        <v>43</v>
      </c>
      <c r="C15094" s="103">
        <v>0.73958333333333337</v>
      </c>
      <c r="D15094" s="94" t="s">
        <v>31</v>
      </c>
      <c r="E15094" s="90" t="s">
        <v>5048</v>
      </c>
      <c r="F15094" s="115">
        <v>3.25</v>
      </c>
      <c r="G15094" s="92">
        <v>1</v>
      </c>
      <c r="H15094" s="90" t="s">
        <v>33</v>
      </c>
      <c r="I15094" s="77">
        <f>IF(H15094="Lost",G15094*-1,IF(H15094="Won",     IF(D15094="E/W",            G15094*(F15094-1)*0.5*1.25,    IF(D15094="place",   G15094*(F15094-1) *0.95,  G15094*(F15094-1) )),            IF(H15094="Placed",     (G15094*-0.5)  + (0.5*G15094*(F15094-1)*0.2),0)         ))</f>
        <v>-1</v>
      </c>
      <c r="J15094" s="18">
        <f t="shared" si="978"/>
        <v>1523.0400000000036</v>
      </c>
      <c r="K15094" s="19" t="str">
        <f t="shared" si="976"/>
        <v>Apr-18</v>
      </c>
      <c r="L15094" s="20">
        <f t="shared" si="979"/>
        <v>14867</v>
      </c>
      <c r="M15094" s="21">
        <f t="shared" si="977"/>
        <v>0.10244433981300892</v>
      </c>
    </row>
    <row r="15095" spans="1:13" x14ac:dyDescent="0.3">
      <c r="A15095" s="143">
        <v>43195</v>
      </c>
      <c r="B15095" s="144" t="s">
        <v>45</v>
      </c>
      <c r="C15095" s="145">
        <v>14.1</v>
      </c>
      <c r="D15095" s="94"/>
      <c r="E15095" s="144" t="s">
        <v>3996</v>
      </c>
      <c r="F15095" s="145">
        <v>5.5</v>
      </c>
      <c r="G15095" s="95">
        <v>1</v>
      </c>
      <c r="H15095" s="54">
        <v>3</v>
      </c>
      <c r="I15095" s="55">
        <v>-1</v>
      </c>
      <c r="J15095" s="18">
        <f t="shared" si="978"/>
        <v>1522.0400000000036</v>
      </c>
      <c r="K15095" s="19" t="str">
        <f t="shared" si="976"/>
        <v>Apr-18</v>
      </c>
      <c r="L15095" s="20">
        <f t="shared" si="979"/>
        <v>14868</v>
      </c>
      <c r="M15095" s="21">
        <f t="shared" si="977"/>
        <v>0.10237019101425905</v>
      </c>
    </row>
    <row r="15096" spans="1:13" x14ac:dyDescent="0.3">
      <c r="A15096" s="143">
        <v>43195</v>
      </c>
      <c r="B15096" s="144" t="s">
        <v>45</v>
      </c>
      <c r="C15096" s="145">
        <v>15.45</v>
      </c>
      <c r="D15096" s="94"/>
      <c r="E15096" s="144" t="s">
        <v>12233</v>
      </c>
      <c r="F15096" s="145">
        <v>5.5</v>
      </c>
      <c r="G15096" s="95">
        <v>1</v>
      </c>
      <c r="H15096" s="54">
        <v>5</v>
      </c>
      <c r="I15096" s="55">
        <v>-1</v>
      </c>
      <c r="J15096" s="18">
        <f t="shared" si="978"/>
        <v>1521.0400000000036</v>
      </c>
      <c r="K15096" s="19" t="str">
        <f t="shared" si="976"/>
        <v>Apr-18</v>
      </c>
      <c r="L15096" s="20">
        <f t="shared" si="979"/>
        <v>14869</v>
      </c>
      <c r="M15096" s="21">
        <f t="shared" si="977"/>
        <v>0.10229605218911854</v>
      </c>
    </row>
    <row r="15097" spans="1:13" x14ac:dyDescent="0.3">
      <c r="A15097" s="143">
        <v>43195</v>
      </c>
      <c r="B15097" s="144" t="s">
        <v>47</v>
      </c>
      <c r="C15097" s="145">
        <v>19.45</v>
      </c>
      <c r="D15097" s="94"/>
      <c r="E15097" s="144" t="s">
        <v>12234</v>
      </c>
      <c r="F15097" s="145">
        <v>4.5</v>
      </c>
      <c r="G15097" s="99">
        <v>1</v>
      </c>
      <c r="H15097" s="54" t="s">
        <v>6518</v>
      </c>
      <c r="I15097" s="55">
        <v>-1</v>
      </c>
      <c r="J15097" s="18">
        <f t="shared" si="978"/>
        <v>1520.0400000000036</v>
      </c>
      <c r="K15097" s="19" t="str">
        <f t="shared" si="976"/>
        <v>Apr-18</v>
      </c>
      <c r="L15097" s="20">
        <f t="shared" si="979"/>
        <v>14870</v>
      </c>
      <c r="M15097" s="21">
        <f t="shared" si="977"/>
        <v>0.10222192333557523</v>
      </c>
    </row>
    <row r="15098" spans="1:13" x14ac:dyDescent="0.3">
      <c r="A15098" s="116">
        <v>43196</v>
      </c>
      <c r="B15098" s="90" t="s">
        <v>74</v>
      </c>
      <c r="C15098" s="103">
        <v>0.60763888888888895</v>
      </c>
      <c r="D15098" s="94" t="s">
        <v>31</v>
      </c>
      <c r="E15098" s="90" t="s">
        <v>5049</v>
      </c>
      <c r="F15098" s="115">
        <v>4</v>
      </c>
      <c r="G15098" s="92">
        <v>1</v>
      </c>
      <c r="H15098" s="90" t="s">
        <v>33</v>
      </c>
      <c r="I15098" s="77">
        <f>IF(H15098="Lost",G15098*-1,IF(H15098="Won",     IF(D15098="E/W",            G15098*(F15098-1)*0.5*1.25,    IF(D15098="place",   G15098*(F15098-1) *0.95,  G15098*(F15098-1) )),            IF(H15098="Placed",     (G15098*-0.5)  + (0.5*G15098*(F15098-1)*0.2),0)         ))</f>
        <v>-1</v>
      </c>
      <c r="J15098" s="18">
        <f t="shared" si="978"/>
        <v>1519.0400000000036</v>
      </c>
      <c r="K15098" s="19" t="str">
        <f t="shared" si="976"/>
        <v>Apr-18</v>
      </c>
      <c r="L15098" s="20">
        <f t="shared" si="979"/>
        <v>14871</v>
      </c>
      <c r="M15098" s="21">
        <f t="shared" si="977"/>
        <v>0.10214780445161749</v>
      </c>
    </row>
    <row r="15099" spans="1:13" x14ac:dyDescent="0.3">
      <c r="A15099" s="116">
        <v>43196</v>
      </c>
      <c r="B15099" s="90" t="s">
        <v>74</v>
      </c>
      <c r="C15099" s="103">
        <v>0.65277777777777779</v>
      </c>
      <c r="D15099" s="94" t="s">
        <v>31</v>
      </c>
      <c r="E15099" s="90" t="s">
        <v>4954</v>
      </c>
      <c r="F15099" s="115">
        <v>3.75</v>
      </c>
      <c r="G15099" s="92">
        <v>1</v>
      </c>
      <c r="H15099" s="90" t="s">
        <v>33</v>
      </c>
      <c r="I15099" s="77">
        <f>IF(H15099="Lost",G15099*-1,IF(H15099="Won",     IF(D15099="E/W",            G15099*(F15099-1)*0.5*1.25,    IF(D15099="place",   G15099*(F15099-1) *0.95,  G15099*(F15099-1) )),            IF(H15099="Placed",     (G15099*-0.5)  + (0.5*G15099*(F15099-1)*0.2),0)         ))</f>
        <v>-1</v>
      </c>
      <c r="J15099" s="18">
        <f t="shared" si="978"/>
        <v>1518.0400000000036</v>
      </c>
      <c r="K15099" s="19" t="str">
        <f t="shared" si="976"/>
        <v>Apr-18</v>
      </c>
      <c r="L15099" s="20">
        <f t="shared" si="979"/>
        <v>14872</v>
      </c>
      <c r="M15099" s="21">
        <f t="shared" si="977"/>
        <v>0.10207369553523424</v>
      </c>
    </row>
    <row r="15100" spans="1:13" x14ac:dyDescent="0.3">
      <c r="A15100" s="116">
        <v>43196</v>
      </c>
      <c r="B15100" s="90" t="s">
        <v>29</v>
      </c>
      <c r="C15100" s="103">
        <v>0.66319444444444442</v>
      </c>
      <c r="D15100" s="94" t="s">
        <v>31</v>
      </c>
      <c r="E15100" s="90" t="s">
        <v>3811</v>
      </c>
      <c r="F15100" s="115">
        <v>4</v>
      </c>
      <c r="G15100" s="92">
        <v>1</v>
      </c>
      <c r="H15100" s="90" t="s">
        <v>42</v>
      </c>
      <c r="I15100" s="77">
        <f>IF(H15100="Lost",G15100*-1,IF(H15100="Won",     IF(D15100="E/W",            G15100*(F15100-1)*0.5*1.25,    IF(D15100="place",   G15100*(F15100-1) *0.95,  G15100*(F15100-1) )),            IF(H15100="Placed",     (G15100*-0.5)  + (0.5*G15100*(F15100-1)*0.2),0)         ))</f>
        <v>3</v>
      </c>
      <c r="J15100" s="18">
        <f t="shared" si="978"/>
        <v>1521.0400000000036</v>
      </c>
      <c r="K15100" s="19" t="str">
        <f t="shared" si="976"/>
        <v>Apr-18</v>
      </c>
      <c r="L15100" s="20">
        <f t="shared" si="979"/>
        <v>14873</v>
      </c>
      <c r="M15100" s="21">
        <f t="shared" si="977"/>
        <v>0.1022685403079408</v>
      </c>
    </row>
    <row r="15101" spans="1:13" x14ac:dyDescent="0.3">
      <c r="A15101" s="116">
        <v>43196</v>
      </c>
      <c r="B15101" s="90" t="s">
        <v>47</v>
      </c>
      <c r="C15101" s="103">
        <v>0.79861111111111116</v>
      </c>
      <c r="D15101" s="94" t="s">
        <v>31</v>
      </c>
      <c r="E15101" s="90" t="s">
        <v>5050</v>
      </c>
      <c r="F15101" s="115">
        <v>4</v>
      </c>
      <c r="G15101" s="92">
        <v>1</v>
      </c>
      <c r="H15101" s="90" t="s">
        <v>33</v>
      </c>
      <c r="I15101" s="77">
        <f>IF(H15101="Lost",G15101*-1,IF(H15101="Won",     IF(D15101="E/W",            G15101*(F15101-1)*0.5*1.25,    IF(D15101="place",   G15101*(F15101-1) *0.95,  G15101*(F15101-1) )),            IF(H15101="Placed",     (G15101*-0.5)  + (0.5*G15101*(F15101-1)*0.2),0)         ))</f>
        <v>-1</v>
      </c>
      <c r="J15101" s="18">
        <f t="shared" si="978"/>
        <v>1520.0400000000036</v>
      </c>
      <c r="K15101" s="19" t="str">
        <f t="shared" si="976"/>
        <v>Apr-18</v>
      </c>
      <c r="L15101" s="20">
        <f t="shared" si="979"/>
        <v>14874</v>
      </c>
      <c r="M15101" s="21">
        <f t="shared" si="977"/>
        <v>0.1021944332392096</v>
      </c>
    </row>
    <row r="15102" spans="1:13" x14ac:dyDescent="0.3">
      <c r="A15102" s="143">
        <v>43196</v>
      </c>
      <c r="B15102" s="144" t="s">
        <v>29</v>
      </c>
      <c r="C15102" s="145">
        <v>16.3</v>
      </c>
      <c r="D15102" s="94"/>
      <c r="E15102" s="144" t="s">
        <v>12235</v>
      </c>
      <c r="F15102" s="145">
        <v>5.5</v>
      </c>
      <c r="G15102" s="95">
        <v>1</v>
      </c>
      <c r="H15102" s="54">
        <v>5</v>
      </c>
      <c r="I15102" s="55">
        <v>-1</v>
      </c>
      <c r="J15102" s="18">
        <f t="shared" si="978"/>
        <v>1519.0400000000036</v>
      </c>
      <c r="K15102" s="19" t="str">
        <f t="shared" si="976"/>
        <v>Apr-18</v>
      </c>
      <c r="L15102" s="20">
        <f t="shared" si="979"/>
        <v>14875</v>
      </c>
      <c r="M15102" s="21">
        <f t="shared" si="977"/>
        <v>0.10212033613445402</v>
      </c>
    </row>
    <row r="15103" spans="1:13" x14ac:dyDescent="0.3">
      <c r="A15103" s="143">
        <v>43196</v>
      </c>
      <c r="B15103" s="144" t="s">
        <v>47</v>
      </c>
      <c r="C15103" s="145">
        <v>19.45</v>
      </c>
      <c r="D15103" s="94"/>
      <c r="E15103" s="144" t="s">
        <v>2807</v>
      </c>
      <c r="F15103" s="145">
        <v>6</v>
      </c>
      <c r="G15103" s="99">
        <v>1</v>
      </c>
      <c r="H15103" s="54" t="s">
        <v>6518</v>
      </c>
      <c r="I15103" s="55">
        <v>-1</v>
      </c>
      <c r="J15103" s="18">
        <f t="shared" si="978"/>
        <v>1518.0400000000036</v>
      </c>
      <c r="K15103" s="19" t="str">
        <f t="shared" si="976"/>
        <v>Apr-18</v>
      </c>
      <c r="L15103" s="20">
        <f t="shared" si="979"/>
        <v>14876</v>
      </c>
      <c r="M15103" s="21">
        <f t="shared" si="977"/>
        <v>0.10204624899166467</v>
      </c>
    </row>
    <row r="15104" spans="1:13" x14ac:dyDescent="0.3">
      <c r="A15104" s="116">
        <v>43197</v>
      </c>
      <c r="B15104" s="90" t="s">
        <v>127</v>
      </c>
      <c r="C15104" s="103">
        <v>0.60069444444444442</v>
      </c>
      <c r="D15104" s="94" t="s">
        <v>31</v>
      </c>
      <c r="E15104" s="90" t="s">
        <v>5051</v>
      </c>
      <c r="F15104" s="115">
        <v>4</v>
      </c>
      <c r="G15104" s="92">
        <v>1</v>
      </c>
      <c r="H15104" s="90" t="s">
        <v>33</v>
      </c>
      <c r="I15104" s="77">
        <f>IF(H15104="Lost",G15104*-1,IF(H15104="Won",     IF(D15104="E/W",            G15104*(F15104-1)*0.5*1.25,    IF(D15104="place",   G15104*(F15104-1) *0.95,  G15104*(F15104-1) )),            IF(H15104="Placed",     (G15104*-0.5)  + (0.5*G15104*(F15104-1)*0.2),0)         ))</f>
        <v>-1</v>
      </c>
      <c r="J15104" s="18">
        <f t="shared" si="978"/>
        <v>1517.0400000000036</v>
      </c>
      <c r="K15104" s="19" t="str">
        <f t="shared" si="976"/>
        <v>Apr-18</v>
      </c>
      <c r="L15104" s="20">
        <f t="shared" si="979"/>
        <v>14877</v>
      </c>
      <c r="M15104" s="21">
        <f t="shared" si="977"/>
        <v>0.10197217180883267</v>
      </c>
    </row>
    <row r="15105" spans="1:13" x14ac:dyDescent="0.3">
      <c r="A15105" s="116">
        <v>43197</v>
      </c>
      <c r="B15105" s="90" t="s">
        <v>79</v>
      </c>
      <c r="C15105" s="103">
        <v>0.69097222222222221</v>
      </c>
      <c r="D15105" s="94" t="s">
        <v>31</v>
      </c>
      <c r="E15105" s="90" t="s">
        <v>5052</v>
      </c>
      <c r="F15105" s="115">
        <v>2.88</v>
      </c>
      <c r="G15105" s="92">
        <v>1</v>
      </c>
      <c r="H15105" s="90" t="s">
        <v>33</v>
      </c>
      <c r="I15105" s="77">
        <f>IF(H15105="Lost",G15105*-1,IF(H15105="Won",     IF(D15105="E/W",            G15105*(F15105-1)*0.5*1.25,    IF(D15105="place",   G15105*(F15105-1) *0.95,  G15105*(F15105-1) )),            IF(H15105="Placed",     (G15105*-0.5)  + (0.5*G15105*(F15105-1)*0.2),0)         ))</f>
        <v>-1</v>
      </c>
      <c r="J15105" s="18">
        <f t="shared" si="978"/>
        <v>1516.0400000000036</v>
      </c>
      <c r="K15105" s="19" t="str">
        <f t="shared" si="976"/>
        <v>Apr-18</v>
      </c>
      <c r="L15105" s="20">
        <f t="shared" si="979"/>
        <v>14878</v>
      </c>
      <c r="M15105" s="21">
        <f t="shared" si="977"/>
        <v>0.1018981045839497</v>
      </c>
    </row>
    <row r="15106" spans="1:13" x14ac:dyDescent="0.3">
      <c r="A15106" s="116">
        <v>43197</v>
      </c>
      <c r="B15106" s="90" t="s">
        <v>45</v>
      </c>
      <c r="C15106" s="103">
        <v>0.73958333333333337</v>
      </c>
      <c r="D15106" s="94" t="s">
        <v>31</v>
      </c>
      <c r="E15106" s="90" t="s">
        <v>5053</v>
      </c>
      <c r="F15106" s="115">
        <v>4</v>
      </c>
      <c r="G15106" s="92">
        <v>1</v>
      </c>
      <c r="H15106" s="90" t="s">
        <v>33</v>
      </c>
      <c r="I15106" s="77">
        <f>IF(H15106="Lost",G15106*-1,IF(H15106="Won",     IF(D15106="E/W",            G15106*(F15106-1)*0.5*1.25,    IF(D15106="place",   G15106*(F15106-1) *0.95,  G15106*(F15106-1) )),            IF(H15106="Placed",     (G15106*-0.5)  + (0.5*G15106*(F15106-1)*0.2),0)         ))</f>
        <v>-1</v>
      </c>
      <c r="J15106" s="18">
        <f t="shared" si="978"/>
        <v>1515.0400000000036</v>
      </c>
      <c r="K15106" s="19" t="str">
        <f t="shared" ref="K15106:K15169" si="980">TEXT(A15106,"MMM-yy")</f>
        <v>Apr-18</v>
      </c>
      <c r="L15106" s="20">
        <f t="shared" si="979"/>
        <v>14879</v>
      </c>
      <c r="M15106" s="21">
        <f t="shared" ref="M15106:M15169" si="981">J15106/L15106</f>
        <v>0.10182404731500797</v>
      </c>
    </row>
    <row r="15107" spans="1:13" x14ac:dyDescent="0.3">
      <c r="A15107" s="116">
        <v>43197</v>
      </c>
      <c r="B15107" s="90" t="s">
        <v>45</v>
      </c>
      <c r="C15107" s="103">
        <v>0.80208333333333337</v>
      </c>
      <c r="D15107" s="94" t="s">
        <v>31</v>
      </c>
      <c r="E15107" s="90" t="s">
        <v>5054</v>
      </c>
      <c r="F15107" s="115">
        <v>3.75</v>
      </c>
      <c r="G15107" s="92">
        <v>1</v>
      </c>
      <c r="H15107" s="90" t="s">
        <v>33</v>
      </c>
      <c r="I15107" s="77">
        <f>IF(H15107="Lost",G15107*-1,IF(H15107="Won",     IF(D15107="E/W",            G15107*(F15107-1)*0.5*1.25,    IF(D15107="place",   G15107*(F15107-1) *0.95,  G15107*(F15107-1) )),            IF(H15107="Placed",     (G15107*-0.5)  + (0.5*G15107*(F15107-1)*0.2),0)         ))</f>
        <v>-1</v>
      </c>
      <c r="J15107" s="18">
        <f t="shared" ref="J15107:J15170" si="982">J15106+I15107</f>
        <v>1514.0400000000036</v>
      </c>
      <c r="K15107" s="19" t="str">
        <f t="shared" si="980"/>
        <v>Apr-18</v>
      </c>
      <c r="L15107" s="20">
        <f t="shared" ref="L15107:L15170" si="983">L15106+G15107</f>
        <v>14880</v>
      </c>
      <c r="M15107" s="21">
        <f t="shared" si="981"/>
        <v>0.10175000000000024</v>
      </c>
    </row>
    <row r="15108" spans="1:13" x14ac:dyDescent="0.3">
      <c r="A15108" s="143">
        <v>43197</v>
      </c>
      <c r="B15108" s="144" t="s">
        <v>79</v>
      </c>
      <c r="C15108" s="145">
        <v>14.5</v>
      </c>
      <c r="D15108" s="94"/>
      <c r="E15108" s="144" t="s">
        <v>12236</v>
      </c>
      <c r="F15108" s="145">
        <v>6</v>
      </c>
      <c r="G15108" s="95">
        <v>1</v>
      </c>
      <c r="H15108" s="54">
        <v>4</v>
      </c>
      <c r="I15108" s="55">
        <v>-1</v>
      </c>
      <c r="J15108" s="18">
        <f t="shared" si="982"/>
        <v>1513.0400000000036</v>
      </c>
      <c r="K15108" s="19" t="str">
        <f t="shared" si="980"/>
        <v>Apr-18</v>
      </c>
      <c r="L15108" s="20">
        <f t="shared" si="983"/>
        <v>14881</v>
      </c>
      <c r="M15108" s="21">
        <f t="shared" si="981"/>
        <v>0.1016759626369198</v>
      </c>
    </row>
    <row r="15109" spans="1:13" x14ac:dyDescent="0.3">
      <c r="A15109" s="143">
        <v>43197</v>
      </c>
      <c r="B15109" s="144" t="s">
        <v>79</v>
      </c>
      <c r="C15109" s="145">
        <v>17.399999999999999</v>
      </c>
      <c r="D15109" s="94"/>
      <c r="E15109" s="144" t="s">
        <v>12237</v>
      </c>
      <c r="F15109" s="145">
        <v>5.5</v>
      </c>
      <c r="G15109" s="95">
        <v>1</v>
      </c>
      <c r="H15109" s="54">
        <v>3</v>
      </c>
      <c r="I15109" s="55">
        <v>-1</v>
      </c>
      <c r="J15109" s="18">
        <f t="shared" si="982"/>
        <v>1512.0400000000036</v>
      </c>
      <c r="K15109" s="19" t="str">
        <f t="shared" si="980"/>
        <v>Apr-18</v>
      </c>
      <c r="L15109" s="20">
        <f t="shared" si="983"/>
        <v>14882</v>
      </c>
      <c r="M15109" s="21">
        <f t="shared" si="981"/>
        <v>0.10160193522376049</v>
      </c>
    </row>
    <row r="15110" spans="1:13" x14ac:dyDescent="0.3">
      <c r="A15110" s="143">
        <v>43197</v>
      </c>
      <c r="B15110" s="144" t="s">
        <v>45</v>
      </c>
      <c r="C15110" s="145">
        <v>18.149999999999999</v>
      </c>
      <c r="D15110" s="94"/>
      <c r="E15110" s="144" t="s">
        <v>12238</v>
      </c>
      <c r="F15110" s="145">
        <v>4.5</v>
      </c>
      <c r="G15110" s="99">
        <v>1</v>
      </c>
      <c r="H15110" s="54" t="s">
        <v>11526</v>
      </c>
      <c r="I15110" s="55">
        <v>-1</v>
      </c>
      <c r="J15110" s="18">
        <f t="shared" si="982"/>
        <v>1511.0400000000036</v>
      </c>
      <c r="K15110" s="19" t="str">
        <f t="shared" si="980"/>
        <v>Apr-18</v>
      </c>
      <c r="L15110" s="20">
        <f t="shared" si="983"/>
        <v>14883</v>
      </c>
      <c r="M15110" s="21">
        <f t="shared" si="981"/>
        <v>0.10152791775851668</v>
      </c>
    </row>
    <row r="15111" spans="1:13" x14ac:dyDescent="0.3">
      <c r="A15111" s="143">
        <v>43197</v>
      </c>
      <c r="B15111" s="144" t="s">
        <v>45</v>
      </c>
      <c r="C15111" s="145">
        <v>19.149999999999999</v>
      </c>
      <c r="D15111" s="94"/>
      <c r="E15111" s="144" t="s">
        <v>12053</v>
      </c>
      <c r="F15111" s="145">
        <v>4.33</v>
      </c>
      <c r="G15111" s="99">
        <v>1</v>
      </c>
      <c r="H15111" s="54" t="s">
        <v>11526</v>
      </c>
      <c r="I15111" s="55">
        <v>-1</v>
      </c>
      <c r="J15111" s="18">
        <f t="shared" si="982"/>
        <v>1510.0400000000036</v>
      </c>
      <c r="K15111" s="19" t="str">
        <f t="shared" si="980"/>
        <v>Apr-18</v>
      </c>
      <c r="L15111" s="20">
        <f t="shared" si="983"/>
        <v>14884</v>
      </c>
      <c r="M15111" s="21">
        <f t="shared" si="981"/>
        <v>0.10145391023918325</v>
      </c>
    </row>
    <row r="15112" spans="1:13" x14ac:dyDescent="0.3">
      <c r="A15112" s="116">
        <v>43199</v>
      </c>
      <c r="B15112" s="90" t="s">
        <v>45</v>
      </c>
      <c r="C15112" s="103">
        <v>0.86458333333333337</v>
      </c>
      <c r="D15112" s="94" t="s">
        <v>31</v>
      </c>
      <c r="E15112" s="90" t="s">
        <v>5019</v>
      </c>
      <c r="F15112" s="115">
        <v>3.75</v>
      </c>
      <c r="G15112" s="93">
        <v>1</v>
      </c>
      <c r="H15112" s="90" t="s">
        <v>42</v>
      </c>
      <c r="I15112" s="77">
        <f>IF(H15112="Lost",G15112*-1,IF(H15112="Won",     IF(D15112="E/W",            G15112*(F15112-1)*0.5*1.25,    IF(D15112="place",   G15112*(F15112-1) *0.95,  G15112*(F15112-1) )),            IF(H15112="Placed",     (G15112*-0.5)  + (0.5*G15112*(F15112-1)*0.2),0)         ))</f>
        <v>2.75</v>
      </c>
      <c r="J15112" s="18">
        <f t="shared" si="982"/>
        <v>1512.7900000000036</v>
      </c>
      <c r="K15112" s="19" t="str">
        <f t="shared" si="980"/>
        <v>Apr-18</v>
      </c>
      <c r="L15112" s="20">
        <f t="shared" si="983"/>
        <v>14885</v>
      </c>
      <c r="M15112" s="21">
        <f t="shared" si="981"/>
        <v>0.1016318441383946</v>
      </c>
    </row>
    <row r="15113" spans="1:13" x14ac:dyDescent="0.3">
      <c r="A15113" s="143">
        <v>43199</v>
      </c>
      <c r="B15113" s="144" t="s">
        <v>118</v>
      </c>
      <c r="C15113" s="145">
        <v>14.1</v>
      </c>
      <c r="D15113" s="94"/>
      <c r="E15113" s="144" t="s">
        <v>12240</v>
      </c>
      <c r="F15113" s="145">
        <v>5.5</v>
      </c>
      <c r="G15113" s="95">
        <v>1</v>
      </c>
      <c r="H15113" s="54">
        <v>5</v>
      </c>
      <c r="I15113" s="55">
        <v>-1</v>
      </c>
      <c r="J15113" s="18">
        <f t="shared" si="982"/>
        <v>1511.7900000000036</v>
      </c>
      <c r="K15113" s="19" t="str">
        <f t="shared" si="980"/>
        <v>Apr-18</v>
      </c>
      <c r="L15113" s="20">
        <f t="shared" si="983"/>
        <v>14886</v>
      </c>
      <c r="M15113" s="21">
        <f t="shared" si="981"/>
        <v>0.10155783958081444</v>
      </c>
    </row>
    <row r="15114" spans="1:13" x14ac:dyDescent="0.3">
      <c r="A15114" s="143">
        <v>43199</v>
      </c>
      <c r="B15114" s="144" t="s">
        <v>118</v>
      </c>
      <c r="C15114" s="145">
        <v>14.4</v>
      </c>
      <c r="D15114" s="94"/>
      <c r="E15114" s="144" t="s">
        <v>9112</v>
      </c>
      <c r="F15114" s="145">
        <v>4.5</v>
      </c>
      <c r="G15114" s="95">
        <v>1</v>
      </c>
      <c r="H15114" s="54">
        <v>4</v>
      </c>
      <c r="I15114" s="55">
        <v>-1</v>
      </c>
      <c r="J15114" s="18">
        <f t="shared" si="982"/>
        <v>1510.7900000000036</v>
      </c>
      <c r="K15114" s="19" t="str">
        <f t="shared" si="980"/>
        <v>Apr-18</v>
      </c>
      <c r="L15114" s="20">
        <f t="shared" si="983"/>
        <v>14887</v>
      </c>
      <c r="M15114" s="21">
        <f t="shared" si="981"/>
        <v>0.1014838449654063</v>
      </c>
    </row>
    <row r="15115" spans="1:13" x14ac:dyDescent="0.3">
      <c r="A15115" s="143">
        <v>43199</v>
      </c>
      <c r="B15115" s="144" t="s">
        <v>43</v>
      </c>
      <c r="C15115" s="145">
        <v>15.05</v>
      </c>
      <c r="D15115" s="94"/>
      <c r="E15115" s="144" t="s">
        <v>12239</v>
      </c>
      <c r="F15115" s="145">
        <v>5.5</v>
      </c>
      <c r="G15115" s="95">
        <v>1</v>
      </c>
      <c r="H15115" s="54">
        <v>2</v>
      </c>
      <c r="I15115" s="55">
        <v>-1</v>
      </c>
      <c r="J15115" s="18">
        <f t="shared" si="982"/>
        <v>1509.7900000000036</v>
      </c>
      <c r="K15115" s="19" t="str">
        <f t="shared" si="980"/>
        <v>Apr-18</v>
      </c>
      <c r="L15115" s="20">
        <f t="shared" si="983"/>
        <v>14888</v>
      </c>
      <c r="M15115" s="21">
        <f t="shared" si="981"/>
        <v>0.10140986029016683</v>
      </c>
    </row>
    <row r="15116" spans="1:13" x14ac:dyDescent="0.3">
      <c r="A15116" s="143">
        <v>43199</v>
      </c>
      <c r="B15116" s="144" t="s">
        <v>45</v>
      </c>
      <c r="C15116" s="145">
        <v>20.45</v>
      </c>
      <c r="D15116" s="94"/>
      <c r="E15116" s="144" t="s">
        <v>12241</v>
      </c>
      <c r="F15116" s="145">
        <v>5.5</v>
      </c>
      <c r="G15116" s="99">
        <v>1</v>
      </c>
      <c r="H15116" s="54" t="s">
        <v>11526</v>
      </c>
      <c r="I15116" s="55">
        <v>-1</v>
      </c>
      <c r="J15116" s="18">
        <f t="shared" si="982"/>
        <v>1508.7900000000036</v>
      </c>
      <c r="K15116" s="19" t="str">
        <f t="shared" si="980"/>
        <v>Apr-18</v>
      </c>
      <c r="L15116" s="20">
        <f t="shared" si="983"/>
        <v>14889</v>
      </c>
      <c r="M15116" s="21">
        <f t="shared" si="981"/>
        <v>0.10133588555309313</v>
      </c>
    </row>
    <row r="15117" spans="1:13" x14ac:dyDescent="0.3">
      <c r="A15117" s="116">
        <v>43201</v>
      </c>
      <c r="B15117" s="90" t="s">
        <v>29</v>
      </c>
      <c r="C15117" s="103">
        <v>0.65625</v>
      </c>
      <c r="D15117" s="94" t="s">
        <v>31</v>
      </c>
      <c r="E15117" s="90" t="s">
        <v>5055</v>
      </c>
      <c r="F15117" s="115">
        <v>4</v>
      </c>
      <c r="G15117" s="92">
        <v>1</v>
      </c>
      <c r="H15117" s="90" t="s">
        <v>33</v>
      </c>
      <c r="I15117" s="77">
        <f>IF(H15117="Lost",G15117*-1,IF(H15117="Won",     IF(D15117="E/W",            G15117*(F15117-1)*0.5*1.25,    IF(D15117="place",   G15117*(F15117-1) *0.95,  G15117*(F15117-1) )),            IF(H15117="Placed",     (G15117*-0.5)  + (0.5*G15117*(F15117-1)*0.2),0)         ))</f>
        <v>-1</v>
      </c>
      <c r="J15117" s="18">
        <f t="shared" si="982"/>
        <v>1507.7900000000036</v>
      </c>
      <c r="K15117" s="19" t="str">
        <f t="shared" si="980"/>
        <v>Apr-18</v>
      </c>
      <c r="L15117" s="20">
        <f t="shared" si="983"/>
        <v>14890</v>
      </c>
      <c r="M15117" s="21">
        <f t="shared" si="981"/>
        <v>0.10126192075218292</v>
      </c>
    </row>
    <row r="15118" spans="1:13" x14ac:dyDescent="0.3">
      <c r="A15118" s="143">
        <v>43201</v>
      </c>
      <c r="B15118" s="144" t="s">
        <v>29</v>
      </c>
      <c r="C15118" s="145">
        <v>13.4</v>
      </c>
      <c r="D15118" s="94"/>
      <c r="E15118" s="144" t="s">
        <v>12242</v>
      </c>
      <c r="F15118" s="145">
        <v>6</v>
      </c>
      <c r="G15118" s="95">
        <v>1</v>
      </c>
      <c r="H15118" s="54">
        <v>6</v>
      </c>
      <c r="I15118" s="55">
        <v>-1</v>
      </c>
      <c r="J15118" s="18">
        <f t="shared" si="982"/>
        <v>1506.7900000000036</v>
      </c>
      <c r="K15118" s="19" t="str">
        <f t="shared" si="980"/>
        <v>Apr-18</v>
      </c>
      <c r="L15118" s="20">
        <f t="shared" si="983"/>
        <v>14891</v>
      </c>
      <c r="M15118" s="21">
        <f t="shared" si="981"/>
        <v>0.1011879658854344</v>
      </c>
    </row>
    <row r="15119" spans="1:13" x14ac:dyDescent="0.3">
      <c r="A15119" s="143">
        <v>43201</v>
      </c>
      <c r="B15119" s="144" t="s">
        <v>136</v>
      </c>
      <c r="C15119" s="145">
        <v>16.100000000000001</v>
      </c>
      <c r="D15119" s="94"/>
      <c r="E15119" s="144" t="s">
        <v>12243</v>
      </c>
      <c r="F15119" s="145">
        <v>5</v>
      </c>
      <c r="G15119" s="95">
        <v>1</v>
      </c>
      <c r="H15119" s="54" t="s">
        <v>6111</v>
      </c>
      <c r="I15119" s="55">
        <v>0</v>
      </c>
      <c r="J15119" s="18">
        <f t="shared" si="982"/>
        <v>1506.7900000000036</v>
      </c>
      <c r="K15119" s="19" t="str">
        <f t="shared" si="980"/>
        <v>Apr-18</v>
      </c>
      <c r="L15119" s="20">
        <f t="shared" si="983"/>
        <v>14892</v>
      </c>
      <c r="M15119" s="21">
        <f t="shared" si="981"/>
        <v>0.10118117109857666</v>
      </c>
    </row>
    <row r="15120" spans="1:13" x14ac:dyDescent="0.3">
      <c r="A15120" s="143">
        <v>43201</v>
      </c>
      <c r="B15120" s="144" t="s">
        <v>43</v>
      </c>
      <c r="C15120" s="145">
        <v>17.45</v>
      </c>
      <c r="D15120" s="94"/>
      <c r="E15120" s="144" t="s">
        <v>5358</v>
      </c>
      <c r="F15120" s="145">
        <v>5</v>
      </c>
      <c r="G15120" s="99">
        <v>1</v>
      </c>
      <c r="H15120" s="54" t="s">
        <v>11526</v>
      </c>
      <c r="I15120" s="55">
        <v>-1</v>
      </c>
      <c r="J15120" s="18">
        <f t="shared" si="982"/>
        <v>1505.7900000000036</v>
      </c>
      <c r="K15120" s="19" t="str">
        <f t="shared" si="980"/>
        <v>Apr-18</v>
      </c>
      <c r="L15120" s="20">
        <f t="shared" si="983"/>
        <v>14893</v>
      </c>
      <c r="M15120" s="21">
        <f t="shared" si="981"/>
        <v>0.10110723158530878</v>
      </c>
    </row>
    <row r="15121" spans="1:13" x14ac:dyDescent="0.3">
      <c r="A15121" s="116">
        <v>43202</v>
      </c>
      <c r="B15121" s="90" t="s">
        <v>47</v>
      </c>
      <c r="C15121" s="103">
        <v>0.82291666666666663</v>
      </c>
      <c r="D15121" s="94" t="s">
        <v>31</v>
      </c>
      <c r="E15121" s="90" t="s">
        <v>5056</v>
      </c>
      <c r="F15121" s="115">
        <v>3.75</v>
      </c>
      <c r="G15121" s="92">
        <v>1</v>
      </c>
      <c r="H15121" s="90" t="s">
        <v>33</v>
      </c>
      <c r="I15121" s="77">
        <f>IF(H15121="Lost",G15121*-1,IF(H15121="Won",     IF(D15121="E/W",            G15121*(F15121-1)*0.5*1.25,    IF(D15121="place",   G15121*(F15121-1) *0.95,  G15121*(F15121-1) )),            IF(H15121="Placed",     (G15121*-0.5)  + (0.5*G15121*(F15121-1)*0.2),0)         ))</f>
        <v>-1</v>
      </c>
      <c r="J15121" s="18">
        <f t="shared" si="982"/>
        <v>1504.7900000000036</v>
      </c>
      <c r="K15121" s="19" t="str">
        <f t="shared" si="980"/>
        <v>Apr-18</v>
      </c>
      <c r="L15121" s="20">
        <f t="shared" si="983"/>
        <v>14894</v>
      </c>
      <c r="M15121" s="21">
        <f t="shared" si="981"/>
        <v>0.10103330200080593</v>
      </c>
    </row>
    <row r="15122" spans="1:13" x14ac:dyDescent="0.3">
      <c r="A15122" s="143">
        <v>43202</v>
      </c>
      <c r="B15122" s="144" t="s">
        <v>103</v>
      </c>
      <c r="C15122" s="145">
        <v>16.3</v>
      </c>
      <c r="D15122" s="94"/>
      <c r="E15122" s="144" t="s">
        <v>12244</v>
      </c>
      <c r="F15122" s="145">
        <v>6</v>
      </c>
      <c r="G15122" s="95">
        <v>1</v>
      </c>
      <c r="H15122" s="54">
        <v>3</v>
      </c>
      <c r="I15122" s="55">
        <v>-1</v>
      </c>
      <c r="J15122" s="18">
        <f t="shared" si="982"/>
        <v>1503.7900000000036</v>
      </c>
      <c r="K15122" s="19" t="str">
        <f t="shared" si="980"/>
        <v>Apr-18</v>
      </c>
      <c r="L15122" s="20">
        <f t="shared" si="983"/>
        <v>14895</v>
      </c>
      <c r="M15122" s="21">
        <f t="shared" si="981"/>
        <v>0.10095938234306838</v>
      </c>
    </row>
    <row r="15123" spans="1:13" x14ac:dyDescent="0.3">
      <c r="A15123" s="116">
        <v>43203</v>
      </c>
      <c r="B15123" s="90" t="s">
        <v>126</v>
      </c>
      <c r="C15123" s="103">
        <v>0.64236111111111105</v>
      </c>
      <c r="D15123" s="94" t="s">
        <v>31</v>
      </c>
      <c r="E15123" s="90" t="s">
        <v>5057</v>
      </c>
      <c r="F15123" s="115">
        <v>3.25</v>
      </c>
      <c r="G15123" s="92">
        <v>1</v>
      </c>
      <c r="H15123" s="90" t="s">
        <v>33</v>
      </c>
      <c r="I15123" s="77">
        <f>IF(H15123="Lost",G15123*-1,IF(H15123="Won",     IF(D15123="E/W",            G15123*(F15123-1)*0.5*1.25,    IF(D15123="place",   G15123*(F15123-1) *0.95,  G15123*(F15123-1) )),            IF(H15123="Placed",     (G15123*-0.5)  + (0.5*G15123*(F15123-1)*0.2),0)         ))</f>
        <v>-1</v>
      </c>
      <c r="J15123" s="18">
        <f t="shared" si="982"/>
        <v>1502.7900000000036</v>
      </c>
      <c r="K15123" s="19" t="str">
        <f t="shared" si="980"/>
        <v>Apr-18</v>
      </c>
      <c r="L15123" s="20">
        <f t="shared" si="983"/>
        <v>14896</v>
      </c>
      <c r="M15123" s="21">
        <f t="shared" si="981"/>
        <v>0.10088547261009691</v>
      </c>
    </row>
    <row r="15124" spans="1:13" x14ac:dyDescent="0.3">
      <c r="A15124" s="143">
        <v>43203</v>
      </c>
      <c r="B15124" s="144" t="s">
        <v>126</v>
      </c>
      <c r="C15124" s="145">
        <v>14.5</v>
      </c>
      <c r="D15124" s="94"/>
      <c r="E15124" s="144" t="s">
        <v>12245</v>
      </c>
      <c r="F15124" s="145">
        <v>5</v>
      </c>
      <c r="G15124" s="95">
        <v>1</v>
      </c>
      <c r="H15124" s="54">
        <v>3</v>
      </c>
      <c r="I15124" s="55">
        <v>-1</v>
      </c>
      <c r="J15124" s="18">
        <f t="shared" si="982"/>
        <v>1501.7900000000036</v>
      </c>
      <c r="K15124" s="19" t="str">
        <f t="shared" si="980"/>
        <v>Apr-18</v>
      </c>
      <c r="L15124" s="20">
        <f t="shared" si="983"/>
        <v>14897</v>
      </c>
      <c r="M15124" s="21">
        <f t="shared" si="981"/>
        <v>0.10081157279989283</v>
      </c>
    </row>
    <row r="15125" spans="1:13" x14ac:dyDescent="0.3">
      <c r="A15125" s="143">
        <v>43203</v>
      </c>
      <c r="B15125" s="144" t="s">
        <v>43</v>
      </c>
      <c r="C15125" s="145">
        <v>18.149999999999999</v>
      </c>
      <c r="D15125" s="94"/>
      <c r="E15125" s="144" t="s">
        <v>12246</v>
      </c>
      <c r="F15125" s="145">
        <v>4.33</v>
      </c>
      <c r="G15125" s="99">
        <v>1</v>
      </c>
      <c r="H15125" s="54" t="s">
        <v>11526</v>
      </c>
      <c r="I15125" s="55">
        <v>-1</v>
      </c>
      <c r="J15125" s="18">
        <f t="shared" si="982"/>
        <v>1500.7900000000036</v>
      </c>
      <c r="K15125" s="19" t="str">
        <f t="shared" si="980"/>
        <v>Apr-18</v>
      </c>
      <c r="L15125" s="20">
        <f t="shared" si="983"/>
        <v>14898</v>
      </c>
      <c r="M15125" s="21">
        <f t="shared" si="981"/>
        <v>0.10073768291045802</v>
      </c>
    </row>
    <row r="15126" spans="1:13" x14ac:dyDescent="0.3">
      <c r="A15126" s="143">
        <v>43203</v>
      </c>
      <c r="B15126" s="144" t="s">
        <v>43</v>
      </c>
      <c r="C15126" s="145">
        <v>18.45</v>
      </c>
      <c r="D15126" s="94"/>
      <c r="E15126" s="144" t="s">
        <v>12247</v>
      </c>
      <c r="F15126" s="145">
        <v>6</v>
      </c>
      <c r="G15126" s="99">
        <v>1</v>
      </c>
      <c r="H15126" s="54" t="s">
        <v>6526</v>
      </c>
      <c r="I15126" s="55">
        <v>6</v>
      </c>
      <c r="J15126" s="18">
        <f t="shared" si="982"/>
        <v>1506.7900000000036</v>
      </c>
      <c r="K15126" s="19" t="str">
        <f t="shared" si="980"/>
        <v>Apr-18</v>
      </c>
      <c r="L15126" s="20">
        <f t="shared" si="983"/>
        <v>14899</v>
      </c>
      <c r="M15126" s="21">
        <f t="shared" si="981"/>
        <v>0.1011336331297405</v>
      </c>
    </row>
    <row r="15127" spans="1:13" x14ac:dyDescent="0.3">
      <c r="A15127" s="143">
        <v>43203</v>
      </c>
      <c r="B15127" s="144" t="s">
        <v>43</v>
      </c>
      <c r="C15127" s="145">
        <v>19.149999999999999</v>
      </c>
      <c r="D15127" s="94"/>
      <c r="E15127" s="144" t="s">
        <v>12248</v>
      </c>
      <c r="F15127" s="145">
        <v>4.33</v>
      </c>
      <c r="G15127" s="99">
        <v>1</v>
      </c>
      <c r="H15127" s="54" t="s">
        <v>11526</v>
      </c>
      <c r="I15127" s="55">
        <v>-1</v>
      </c>
      <c r="J15127" s="18">
        <f t="shared" si="982"/>
        <v>1505.7900000000036</v>
      </c>
      <c r="K15127" s="19" t="str">
        <f t="shared" si="980"/>
        <v>Apr-18</v>
      </c>
      <c r="L15127" s="20">
        <f t="shared" si="983"/>
        <v>14900</v>
      </c>
      <c r="M15127" s="21">
        <f t="shared" si="981"/>
        <v>0.10105973154362441</v>
      </c>
    </row>
    <row r="15128" spans="1:13" x14ac:dyDescent="0.3">
      <c r="A15128" s="143">
        <v>43203</v>
      </c>
      <c r="B15128" s="144" t="s">
        <v>43</v>
      </c>
      <c r="C15128" s="145">
        <v>20.45</v>
      </c>
      <c r="D15128" s="94"/>
      <c r="E15128" s="144" t="s">
        <v>3134</v>
      </c>
      <c r="F15128" s="145">
        <v>5</v>
      </c>
      <c r="G15128" s="99">
        <v>1</v>
      </c>
      <c r="H15128" s="54" t="s">
        <v>11526</v>
      </c>
      <c r="I15128" s="55">
        <v>-1</v>
      </c>
      <c r="J15128" s="18">
        <f t="shared" si="982"/>
        <v>1504.7900000000036</v>
      </c>
      <c r="K15128" s="19" t="str">
        <f t="shared" si="980"/>
        <v>Apr-18</v>
      </c>
      <c r="L15128" s="20">
        <f t="shared" si="983"/>
        <v>14901</v>
      </c>
      <c r="M15128" s="21">
        <f t="shared" si="981"/>
        <v>0.1009858398765186</v>
      </c>
    </row>
    <row r="15129" spans="1:13" x14ac:dyDescent="0.3">
      <c r="A15129" s="116">
        <v>43204</v>
      </c>
      <c r="B15129" s="90" t="s">
        <v>29</v>
      </c>
      <c r="C15129" s="103">
        <v>0.64930555555555558</v>
      </c>
      <c r="D15129" s="94" t="s">
        <v>31</v>
      </c>
      <c r="E15129" s="90" t="s">
        <v>5058</v>
      </c>
      <c r="F15129" s="115">
        <v>3.75</v>
      </c>
      <c r="G15129" s="92">
        <v>1</v>
      </c>
      <c r="H15129" s="90" t="s">
        <v>42</v>
      </c>
      <c r="I15129" s="77">
        <f>IF(H15129="Lost",G15129*-1,IF(H15129="Won",     IF(D15129="E/W",            G15129*(F15129-1)*0.5*1.25,    IF(D15129="place",   G15129*(F15129-1) *0.95,  G15129*(F15129-1) )),            IF(H15129="Placed",     (G15129*-0.5)  + (0.5*G15129*(F15129-1)*0.2),0)         ))</f>
        <v>2.75</v>
      </c>
      <c r="J15129" s="18">
        <f t="shared" si="982"/>
        <v>1507.5400000000036</v>
      </c>
      <c r="K15129" s="19" t="str">
        <f t="shared" si="980"/>
        <v>Apr-18</v>
      </c>
      <c r="L15129" s="20">
        <f t="shared" si="983"/>
        <v>14902</v>
      </c>
      <c r="M15129" s="21">
        <f t="shared" si="981"/>
        <v>0.10116360220104709</v>
      </c>
    </row>
    <row r="15130" spans="1:13" x14ac:dyDescent="0.3">
      <c r="A15130" s="116">
        <v>43204</v>
      </c>
      <c r="B15130" s="90" t="s">
        <v>45</v>
      </c>
      <c r="C15130" s="103">
        <v>0.85416666666666663</v>
      </c>
      <c r="D15130" s="94" t="s">
        <v>31</v>
      </c>
      <c r="E15130" s="90" t="s">
        <v>5059</v>
      </c>
      <c r="F15130" s="115">
        <v>3.5</v>
      </c>
      <c r="G15130" s="92">
        <v>1</v>
      </c>
      <c r="H15130" s="90" t="s">
        <v>33</v>
      </c>
      <c r="I15130" s="77">
        <f>IF(H15130="Lost",G15130*-1,IF(H15130="Won",     IF(D15130="E/W",            G15130*(F15130-1)*0.5*1.25,    IF(D15130="place",   G15130*(F15130-1) *0.95,  G15130*(F15130-1) )),            IF(H15130="Placed",     (G15130*-0.5)  + (0.5*G15130*(F15130-1)*0.2),0)         ))</f>
        <v>-1</v>
      </c>
      <c r="J15130" s="18">
        <f t="shared" si="982"/>
        <v>1506.5400000000036</v>
      </c>
      <c r="K15130" s="19" t="str">
        <f t="shared" si="980"/>
        <v>Apr-18</v>
      </c>
      <c r="L15130" s="20">
        <f t="shared" si="983"/>
        <v>14903</v>
      </c>
      <c r="M15130" s="21">
        <f t="shared" si="981"/>
        <v>0.10108971348050752</v>
      </c>
    </row>
    <row r="15131" spans="1:13" x14ac:dyDescent="0.3">
      <c r="A15131" s="143">
        <v>43204</v>
      </c>
      <c r="B15131" s="144" t="s">
        <v>137</v>
      </c>
      <c r="C15131" s="145">
        <v>14.05</v>
      </c>
      <c r="D15131" s="94"/>
      <c r="E15131" s="144" t="s">
        <v>12249</v>
      </c>
      <c r="F15131" s="145">
        <v>4.5</v>
      </c>
      <c r="G15131" s="95">
        <v>1</v>
      </c>
      <c r="H15131" s="54">
        <v>1</v>
      </c>
      <c r="I15131" s="55">
        <v>3.5</v>
      </c>
      <c r="J15131" s="18">
        <f t="shared" si="982"/>
        <v>1510.0400000000036</v>
      </c>
      <c r="K15131" s="19" t="str">
        <f t="shared" si="980"/>
        <v>Apr-18</v>
      </c>
      <c r="L15131" s="20">
        <f t="shared" si="983"/>
        <v>14904</v>
      </c>
      <c r="M15131" s="21">
        <f t="shared" si="981"/>
        <v>0.10131776704240497</v>
      </c>
    </row>
    <row r="15132" spans="1:13" x14ac:dyDescent="0.3">
      <c r="A15132" s="143">
        <v>43204</v>
      </c>
      <c r="B15132" s="144" t="s">
        <v>130</v>
      </c>
      <c r="C15132" s="145">
        <v>14.5</v>
      </c>
      <c r="D15132" s="94"/>
      <c r="E15132" s="144" t="s">
        <v>5024</v>
      </c>
      <c r="F15132" s="145">
        <v>4.5</v>
      </c>
      <c r="G15132" s="95">
        <v>1</v>
      </c>
      <c r="H15132" s="54">
        <v>1</v>
      </c>
      <c r="I15132" s="55">
        <v>3.5</v>
      </c>
      <c r="J15132" s="18">
        <f t="shared" si="982"/>
        <v>1513.5400000000036</v>
      </c>
      <c r="K15132" s="19" t="str">
        <f t="shared" si="980"/>
        <v>Apr-18</v>
      </c>
      <c r="L15132" s="20">
        <f t="shared" si="983"/>
        <v>14905</v>
      </c>
      <c r="M15132" s="21">
        <f t="shared" si="981"/>
        <v>0.10154579000335483</v>
      </c>
    </row>
    <row r="15133" spans="1:13" x14ac:dyDescent="0.3">
      <c r="A15133" s="143">
        <v>43204</v>
      </c>
      <c r="B15133" s="144" t="s">
        <v>137</v>
      </c>
      <c r="C15133" s="145">
        <v>15.2</v>
      </c>
      <c r="D15133" s="94"/>
      <c r="E15133" s="144" t="s">
        <v>12250</v>
      </c>
      <c r="F15133" s="145">
        <v>5</v>
      </c>
      <c r="G15133" s="95">
        <v>1</v>
      </c>
      <c r="H15133" s="54">
        <v>1</v>
      </c>
      <c r="I15133" s="55">
        <v>2.8</v>
      </c>
      <c r="J15133" s="18">
        <f t="shared" si="982"/>
        <v>1516.3400000000036</v>
      </c>
      <c r="K15133" s="19" t="str">
        <f t="shared" si="980"/>
        <v>Apr-18</v>
      </c>
      <c r="L15133" s="20">
        <f t="shared" si="983"/>
        <v>14906</v>
      </c>
      <c r="M15133" s="21">
        <f t="shared" si="981"/>
        <v>0.10172682141419587</v>
      </c>
    </row>
    <row r="15134" spans="1:13" x14ac:dyDescent="0.3">
      <c r="A15134" s="143">
        <v>43204</v>
      </c>
      <c r="B15134" s="144" t="s">
        <v>29</v>
      </c>
      <c r="C15134" s="145">
        <v>17.399999999999999</v>
      </c>
      <c r="D15134" s="94"/>
      <c r="E15134" s="144" t="s">
        <v>12251</v>
      </c>
      <c r="F15134" s="145">
        <v>4.33</v>
      </c>
      <c r="G15134" s="95">
        <v>1</v>
      </c>
      <c r="H15134" s="54">
        <v>1</v>
      </c>
      <c r="I15134" s="55">
        <v>3.33</v>
      </c>
      <c r="J15134" s="18">
        <f t="shared" si="982"/>
        <v>1519.6700000000035</v>
      </c>
      <c r="K15134" s="19" t="str">
        <f t="shared" si="980"/>
        <v>Apr-18</v>
      </c>
      <c r="L15134" s="20">
        <f t="shared" si="983"/>
        <v>14907</v>
      </c>
      <c r="M15134" s="21">
        <f t="shared" si="981"/>
        <v>0.10194338230361598</v>
      </c>
    </row>
    <row r="15135" spans="1:13" x14ac:dyDescent="0.3">
      <c r="A15135" s="143">
        <v>43204</v>
      </c>
      <c r="B15135" s="144" t="s">
        <v>45</v>
      </c>
      <c r="C15135" s="145">
        <v>21</v>
      </c>
      <c r="D15135" s="94"/>
      <c r="E15135" s="144" t="s">
        <v>12252</v>
      </c>
      <c r="F15135" s="145">
        <v>6</v>
      </c>
      <c r="G15135" s="99">
        <v>1</v>
      </c>
      <c r="H15135" s="54" t="s">
        <v>11526</v>
      </c>
      <c r="I15135" s="55">
        <v>-1</v>
      </c>
      <c r="J15135" s="18">
        <f t="shared" si="982"/>
        <v>1518.6700000000035</v>
      </c>
      <c r="K15135" s="19" t="str">
        <f t="shared" si="980"/>
        <v>Apr-18</v>
      </c>
      <c r="L15135" s="20">
        <f t="shared" si="983"/>
        <v>14908</v>
      </c>
      <c r="M15135" s="21">
        <f t="shared" si="981"/>
        <v>0.10186946605849231</v>
      </c>
    </row>
    <row r="15136" spans="1:13" x14ac:dyDescent="0.3">
      <c r="A15136" s="116">
        <v>43206</v>
      </c>
      <c r="B15136" s="90" t="s">
        <v>127</v>
      </c>
      <c r="C15136" s="103">
        <v>0.61111111111111105</v>
      </c>
      <c r="D15136" s="94" t="s">
        <v>31</v>
      </c>
      <c r="E15136" s="90" t="s">
        <v>5060</v>
      </c>
      <c r="F15136" s="115">
        <v>3.75</v>
      </c>
      <c r="G15136" s="92">
        <v>1</v>
      </c>
      <c r="H15136" s="90" t="s">
        <v>42</v>
      </c>
      <c r="I15136" s="77">
        <f>IF(H15136="Lost",G15136*-1,IF(H15136="Won",     IF(D15136="E/W",            G15136*(F15136-1)*0.5*1.25,    IF(D15136="place",   G15136*(F15136-1) *0.95,  G15136*(F15136-1) )),            IF(H15136="Placed",     (G15136*-0.5)  + (0.5*G15136*(F15136-1)*0.2),0)         ))</f>
        <v>2.75</v>
      </c>
      <c r="J15136" s="18">
        <f t="shared" si="982"/>
        <v>1521.4200000000035</v>
      </c>
      <c r="K15136" s="19" t="str">
        <f t="shared" si="980"/>
        <v>Apr-18</v>
      </c>
      <c r="L15136" s="20">
        <f t="shared" si="983"/>
        <v>14909</v>
      </c>
      <c r="M15136" s="21">
        <f t="shared" si="981"/>
        <v>0.10204708565296153</v>
      </c>
    </row>
    <row r="15137" spans="1:13" x14ac:dyDescent="0.3">
      <c r="A15137" s="116">
        <v>43207</v>
      </c>
      <c r="B15137" s="90" t="s">
        <v>69</v>
      </c>
      <c r="C15137" s="103">
        <v>0.61458333333333337</v>
      </c>
      <c r="D15137" s="94" t="s">
        <v>31</v>
      </c>
      <c r="E15137" s="90" t="s">
        <v>5062</v>
      </c>
      <c r="F15137" s="115">
        <v>4</v>
      </c>
      <c r="G15137" s="92">
        <v>1</v>
      </c>
      <c r="H15137" s="90" t="s">
        <v>33</v>
      </c>
      <c r="I15137" s="77">
        <f>IF(H15137="Lost",G15137*-1,IF(H15137="Won",     IF(D15137="E/W",            G15137*(F15137-1)*0.5*1.25,    IF(D15137="place",   G15137*(F15137-1) *0.95,  G15137*(F15137-1) )),            IF(H15137="Placed",     (G15137*-0.5)  + (0.5*G15137*(F15137-1)*0.2),0)         ))</f>
        <v>-1</v>
      </c>
      <c r="J15137" s="18">
        <f t="shared" si="982"/>
        <v>1520.4200000000035</v>
      </c>
      <c r="K15137" s="19" t="str">
        <f t="shared" si="980"/>
        <v>Apr-18</v>
      </c>
      <c r="L15137" s="20">
        <f t="shared" si="983"/>
        <v>14910</v>
      </c>
      <c r="M15137" s="21">
        <f t="shared" si="981"/>
        <v>0.10197317236753879</v>
      </c>
    </row>
    <row r="15138" spans="1:13" x14ac:dyDescent="0.3">
      <c r="A15138" s="116">
        <v>43207</v>
      </c>
      <c r="B15138" s="90" t="s">
        <v>52</v>
      </c>
      <c r="C15138" s="103">
        <v>0.69791666666666663</v>
      </c>
      <c r="D15138" s="94" t="s">
        <v>31</v>
      </c>
      <c r="E15138" s="90" t="s">
        <v>5061</v>
      </c>
      <c r="F15138" s="115">
        <v>3</v>
      </c>
      <c r="G15138" s="92">
        <v>1</v>
      </c>
      <c r="H15138" s="90" t="s">
        <v>42</v>
      </c>
      <c r="I15138" s="77">
        <f>IF(H15138="Lost",G15138*-1,IF(H15138="Won",     IF(D15138="E/W",            G15138*(F15138-1)*0.5*1.25,    IF(D15138="place",   G15138*(F15138-1) *0.95,  G15138*(F15138-1) )),            IF(H15138="Placed",     (G15138*-0.5)  + (0.5*G15138*(F15138-1)*0.2),0)         ))</f>
        <v>2</v>
      </c>
      <c r="J15138" s="18">
        <f t="shared" si="982"/>
        <v>1522.4200000000035</v>
      </c>
      <c r="K15138" s="19" t="str">
        <f t="shared" si="980"/>
        <v>Apr-18</v>
      </c>
      <c r="L15138" s="20">
        <f t="shared" si="983"/>
        <v>14911</v>
      </c>
      <c r="M15138" s="21">
        <f t="shared" si="981"/>
        <v>0.10210046274562427</v>
      </c>
    </row>
    <row r="15139" spans="1:13" x14ac:dyDescent="0.3">
      <c r="A15139" s="143">
        <v>43207</v>
      </c>
      <c r="B15139" s="144" t="s">
        <v>84</v>
      </c>
      <c r="C15139" s="145">
        <v>16.55</v>
      </c>
      <c r="D15139" s="94"/>
      <c r="E15139" s="144" t="s">
        <v>11361</v>
      </c>
      <c r="F15139" s="145">
        <v>4.5</v>
      </c>
      <c r="G15139" s="95">
        <v>1</v>
      </c>
      <c r="H15139" s="54" t="s">
        <v>11446</v>
      </c>
      <c r="I15139" s="55">
        <v>-1</v>
      </c>
      <c r="J15139" s="18">
        <f t="shared" si="982"/>
        <v>1521.4200000000035</v>
      </c>
      <c r="K15139" s="19" t="str">
        <f t="shared" si="980"/>
        <v>Apr-18</v>
      </c>
      <c r="L15139" s="20">
        <f t="shared" si="983"/>
        <v>14912</v>
      </c>
      <c r="M15139" s="21">
        <f t="shared" si="981"/>
        <v>0.10202655579399166</v>
      </c>
    </row>
    <row r="15140" spans="1:13" x14ac:dyDescent="0.3">
      <c r="A15140" s="143">
        <v>43207</v>
      </c>
      <c r="B15140" s="144" t="s">
        <v>84</v>
      </c>
      <c r="C15140" s="145">
        <v>16.55</v>
      </c>
      <c r="D15140" s="94"/>
      <c r="E15140" s="144" t="s">
        <v>12253</v>
      </c>
      <c r="F15140" s="145">
        <v>4.5</v>
      </c>
      <c r="G15140" s="95">
        <v>1</v>
      </c>
      <c r="H15140" s="54">
        <v>2</v>
      </c>
      <c r="I15140" s="55">
        <v>-1</v>
      </c>
      <c r="J15140" s="18">
        <f t="shared" si="982"/>
        <v>1520.4200000000035</v>
      </c>
      <c r="K15140" s="19" t="str">
        <f t="shared" si="980"/>
        <v>Apr-18</v>
      </c>
      <c r="L15140" s="20">
        <f t="shared" si="983"/>
        <v>14913</v>
      </c>
      <c r="M15140" s="21">
        <f t="shared" si="981"/>
        <v>0.10195265875410739</v>
      </c>
    </row>
    <row r="15141" spans="1:13" x14ac:dyDescent="0.3">
      <c r="A15141" s="143">
        <v>43208</v>
      </c>
      <c r="B15141" s="144" t="s">
        <v>43</v>
      </c>
      <c r="C15141" s="145">
        <v>20.149999999999999</v>
      </c>
      <c r="D15141" s="94"/>
      <c r="E15141" s="144" t="s">
        <v>4694</v>
      </c>
      <c r="F15141" s="145">
        <v>5</v>
      </c>
      <c r="G15141" s="99">
        <v>1</v>
      </c>
      <c r="H15141" s="54" t="s">
        <v>11526</v>
      </c>
      <c r="I15141" s="55">
        <v>-1</v>
      </c>
      <c r="J15141" s="18">
        <f t="shared" si="982"/>
        <v>1519.4200000000035</v>
      </c>
      <c r="K15141" s="19" t="str">
        <f t="shared" si="980"/>
        <v>Apr-18</v>
      </c>
      <c r="L15141" s="20">
        <f t="shared" si="983"/>
        <v>14914</v>
      </c>
      <c r="M15141" s="21">
        <f t="shared" si="981"/>
        <v>0.10187877162397771</v>
      </c>
    </row>
    <row r="15142" spans="1:13" x14ac:dyDescent="0.3">
      <c r="A15142" s="116">
        <v>43209</v>
      </c>
      <c r="B15142" s="90" t="s">
        <v>137</v>
      </c>
      <c r="C15142" s="103">
        <v>0.73611111111111116</v>
      </c>
      <c r="D15142" s="94" t="s">
        <v>31</v>
      </c>
      <c r="E15142" s="90" t="s">
        <v>5063</v>
      </c>
      <c r="F15142" s="115">
        <v>2.88</v>
      </c>
      <c r="G15142" s="92">
        <v>1</v>
      </c>
      <c r="H15142" s="90" t="s">
        <v>42</v>
      </c>
      <c r="I15142" s="77">
        <f>IF(H15142="Lost",G15142*-1,IF(H15142="Won",     IF(D15142="E/W",            G15142*(F15142-1)*0.5*1.25,    IF(D15142="place",   G15142*(F15142-1) *0.95,  G15142*(F15142-1) )),            IF(H15142="Placed",     (G15142*-0.5)  + (0.5*G15142*(F15142-1)*0.2),0)         ))</f>
        <v>1.88</v>
      </c>
      <c r="J15142" s="18">
        <f t="shared" si="982"/>
        <v>1521.3000000000036</v>
      </c>
      <c r="K15142" s="19" t="str">
        <f t="shared" si="980"/>
        <v>Apr-18</v>
      </c>
      <c r="L15142" s="20">
        <f t="shared" si="983"/>
        <v>14915</v>
      </c>
      <c r="M15142" s="21">
        <f t="shared" si="981"/>
        <v>0.10199798860207869</v>
      </c>
    </row>
    <row r="15143" spans="1:13" x14ac:dyDescent="0.3">
      <c r="A15143" s="143">
        <v>43209</v>
      </c>
      <c r="B15143" s="145" t="s">
        <v>135</v>
      </c>
      <c r="C15143" s="145">
        <v>14.5</v>
      </c>
      <c r="D15143" s="94"/>
      <c r="E15143" s="145" t="s">
        <v>12255</v>
      </c>
      <c r="F15143" s="145">
        <v>4.33</v>
      </c>
      <c r="G15143" s="95">
        <v>1</v>
      </c>
      <c r="H15143" s="54">
        <v>0</v>
      </c>
      <c r="I15143" s="55">
        <v>-1</v>
      </c>
      <c r="J15143" s="18">
        <f t="shared" si="982"/>
        <v>1520.3000000000036</v>
      </c>
      <c r="K15143" s="19" t="str">
        <f t="shared" si="980"/>
        <v>Apr-18</v>
      </c>
      <c r="L15143" s="20">
        <f t="shared" si="983"/>
        <v>14916</v>
      </c>
      <c r="M15143" s="21">
        <f t="shared" si="981"/>
        <v>0.10192410834003779</v>
      </c>
    </row>
    <row r="15144" spans="1:13" x14ac:dyDescent="0.3">
      <c r="A15144" s="143">
        <v>43209</v>
      </c>
      <c r="B15144" s="145" t="s">
        <v>76</v>
      </c>
      <c r="C15144" s="145">
        <v>16.25</v>
      </c>
      <c r="D15144" s="94"/>
      <c r="E15144" s="145" t="s">
        <v>12254</v>
      </c>
      <c r="F15144" s="145">
        <v>5</v>
      </c>
      <c r="G15144" s="95">
        <v>1</v>
      </c>
      <c r="H15144" s="54">
        <v>4</v>
      </c>
      <c r="I15144" s="55">
        <v>-1</v>
      </c>
      <c r="J15144" s="18">
        <f t="shared" si="982"/>
        <v>1519.3000000000036</v>
      </c>
      <c r="K15144" s="19" t="str">
        <f t="shared" si="980"/>
        <v>Apr-18</v>
      </c>
      <c r="L15144" s="20">
        <f t="shared" si="983"/>
        <v>14917</v>
      </c>
      <c r="M15144" s="21">
        <f t="shared" si="981"/>
        <v>0.10185023798350899</v>
      </c>
    </row>
    <row r="15145" spans="1:13" x14ac:dyDescent="0.3">
      <c r="A15145" s="116">
        <v>43210</v>
      </c>
      <c r="B15145" s="90" t="s">
        <v>93</v>
      </c>
      <c r="C15145" s="103">
        <v>0.67013888888888884</v>
      </c>
      <c r="D15145" s="94" t="s">
        <v>31</v>
      </c>
      <c r="E15145" s="90" t="s">
        <v>5064</v>
      </c>
      <c r="F15145" s="115">
        <v>4</v>
      </c>
      <c r="G15145" s="92">
        <v>1</v>
      </c>
      <c r="H15145" s="90" t="s">
        <v>33</v>
      </c>
      <c r="I15145" s="77">
        <f>IF(H15145="Lost",G15145*-1,IF(H15145="Won",     IF(D15145="E/W",            G15145*(F15145-1)*0.5*1.25,    IF(D15145="place",   G15145*(F15145-1) *0.95,  G15145*(F15145-1) )),            IF(H15145="Placed",     (G15145*-0.5)  + (0.5*G15145*(F15145-1)*0.2),0)         ))</f>
        <v>-1</v>
      </c>
      <c r="J15145" s="18">
        <f t="shared" si="982"/>
        <v>1518.3000000000036</v>
      </c>
      <c r="K15145" s="19" t="str">
        <f t="shared" si="980"/>
        <v>Apr-18</v>
      </c>
      <c r="L15145" s="20">
        <f t="shared" si="983"/>
        <v>14918</v>
      </c>
      <c r="M15145" s="21">
        <f t="shared" si="981"/>
        <v>0.10177637753050031</v>
      </c>
    </row>
    <row r="15146" spans="1:13" x14ac:dyDescent="0.3">
      <c r="A15146" s="116">
        <v>43210</v>
      </c>
      <c r="B15146" s="90" t="s">
        <v>49</v>
      </c>
      <c r="C15146" s="103">
        <v>0.67708333333333337</v>
      </c>
      <c r="D15146" s="94" t="s">
        <v>31</v>
      </c>
      <c r="E15146" s="90" t="s">
        <v>5065</v>
      </c>
      <c r="F15146" s="115">
        <v>3.2</v>
      </c>
      <c r="G15146" s="92">
        <v>1</v>
      </c>
      <c r="H15146" s="90" t="s">
        <v>42</v>
      </c>
      <c r="I15146" s="77">
        <f>IF(H15146="Lost",G15146*-1,IF(H15146="Won",     IF(D15146="E/W",            G15146*(F15146-1)*0.5*1.25,    IF(D15146="place",   G15146*(F15146-1) *0.95,  G15146*(F15146-1) )),            IF(H15146="Placed",     (G15146*-0.5)  + (0.5*G15146*(F15146-1)*0.2),0)         ))</f>
        <v>2.2000000000000002</v>
      </c>
      <c r="J15146" s="18">
        <f t="shared" si="982"/>
        <v>1520.5000000000036</v>
      </c>
      <c r="K15146" s="19" t="str">
        <f t="shared" si="980"/>
        <v>Apr-18</v>
      </c>
      <c r="L15146" s="20">
        <f t="shared" si="983"/>
        <v>14919</v>
      </c>
      <c r="M15146" s="21">
        <f t="shared" si="981"/>
        <v>0.10191701856692832</v>
      </c>
    </row>
    <row r="15147" spans="1:13" x14ac:dyDescent="0.3">
      <c r="A15147" s="143">
        <v>43210</v>
      </c>
      <c r="B15147" s="145" t="s">
        <v>74</v>
      </c>
      <c r="C15147" s="145">
        <v>15.25</v>
      </c>
      <c r="D15147" s="94"/>
      <c r="E15147" s="145" t="s">
        <v>12256</v>
      </c>
      <c r="F15147" s="145">
        <v>4.5</v>
      </c>
      <c r="G15147" s="95">
        <v>1</v>
      </c>
      <c r="H15147" s="54">
        <v>0</v>
      </c>
      <c r="I15147" s="55">
        <v>-1</v>
      </c>
      <c r="J15147" s="18">
        <f t="shared" si="982"/>
        <v>1519.5000000000036</v>
      </c>
      <c r="K15147" s="19" t="str">
        <f t="shared" si="980"/>
        <v>Apr-18</v>
      </c>
      <c r="L15147" s="20">
        <f t="shared" si="983"/>
        <v>14920</v>
      </c>
      <c r="M15147" s="21">
        <f t="shared" si="981"/>
        <v>0.10184316353887424</v>
      </c>
    </row>
    <row r="15148" spans="1:13" x14ac:dyDescent="0.3">
      <c r="A15148" s="143">
        <v>43210</v>
      </c>
      <c r="B15148" s="145" t="s">
        <v>49</v>
      </c>
      <c r="C15148" s="145">
        <v>15.45</v>
      </c>
      <c r="D15148" s="94"/>
      <c r="E15148" s="145" t="s">
        <v>12257</v>
      </c>
      <c r="F15148" s="145">
        <v>5</v>
      </c>
      <c r="G15148" s="95">
        <v>1</v>
      </c>
      <c r="H15148" s="54">
        <v>7</v>
      </c>
      <c r="I15148" s="55">
        <v>-1</v>
      </c>
      <c r="J15148" s="18">
        <f t="shared" si="982"/>
        <v>1518.5000000000036</v>
      </c>
      <c r="K15148" s="19" t="str">
        <f t="shared" si="980"/>
        <v>Apr-18</v>
      </c>
      <c r="L15148" s="20">
        <f t="shared" si="983"/>
        <v>14921</v>
      </c>
      <c r="M15148" s="21">
        <f t="shared" si="981"/>
        <v>0.10176931841029446</v>
      </c>
    </row>
    <row r="15149" spans="1:13" x14ac:dyDescent="0.3">
      <c r="A15149" s="143">
        <v>43210</v>
      </c>
      <c r="B15149" s="145" t="s">
        <v>74</v>
      </c>
      <c r="C15149" s="145">
        <v>16.55</v>
      </c>
      <c r="D15149" s="94"/>
      <c r="E15149" s="145" t="s">
        <v>11361</v>
      </c>
      <c r="F15149" s="145">
        <v>5.5</v>
      </c>
      <c r="G15149" s="95">
        <v>1</v>
      </c>
      <c r="H15149" s="54">
        <v>6</v>
      </c>
      <c r="I15149" s="55">
        <v>-1</v>
      </c>
      <c r="J15149" s="18">
        <f t="shared" si="982"/>
        <v>1517.5000000000036</v>
      </c>
      <c r="K15149" s="19" t="str">
        <f t="shared" si="980"/>
        <v>Apr-18</v>
      </c>
      <c r="L15149" s="20">
        <f t="shared" si="983"/>
        <v>14922</v>
      </c>
      <c r="M15149" s="21">
        <f t="shared" si="981"/>
        <v>0.10169548317919874</v>
      </c>
    </row>
    <row r="15150" spans="1:13" x14ac:dyDescent="0.3">
      <c r="A15150" s="143">
        <v>43210</v>
      </c>
      <c r="B15150" s="144" t="s">
        <v>56</v>
      </c>
      <c r="C15150" s="145">
        <v>17.45</v>
      </c>
      <c r="D15150" s="94"/>
      <c r="E15150" s="144" t="s">
        <v>12258</v>
      </c>
      <c r="F15150" s="145">
        <v>6</v>
      </c>
      <c r="G15150" s="99">
        <v>1</v>
      </c>
      <c r="H15150" s="54" t="s">
        <v>11526</v>
      </c>
      <c r="I15150" s="55">
        <v>-1</v>
      </c>
      <c r="J15150" s="18">
        <f t="shared" si="982"/>
        <v>1516.5000000000036</v>
      </c>
      <c r="K15150" s="19" t="str">
        <f t="shared" si="980"/>
        <v>Apr-18</v>
      </c>
      <c r="L15150" s="20">
        <f t="shared" si="983"/>
        <v>14923</v>
      </c>
      <c r="M15150" s="21">
        <f t="shared" si="981"/>
        <v>0.10162165784359738</v>
      </c>
    </row>
    <row r="15151" spans="1:13" x14ac:dyDescent="0.3">
      <c r="A15151" s="143">
        <v>43210</v>
      </c>
      <c r="B15151" s="144" t="s">
        <v>30</v>
      </c>
      <c r="C15151" s="145">
        <v>18.25</v>
      </c>
      <c r="D15151" s="94"/>
      <c r="E15151" s="144" t="s">
        <v>5623</v>
      </c>
      <c r="F15151" s="145">
        <v>5.5</v>
      </c>
      <c r="G15151" s="99">
        <v>1</v>
      </c>
      <c r="H15151" s="54" t="s">
        <v>11526</v>
      </c>
      <c r="I15151" s="55">
        <v>-1</v>
      </c>
      <c r="J15151" s="18">
        <f t="shared" si="982"/>
        <v>1515.5000000000036</v>
      </c>
      <c r="K15151" s="19" t="str">
        <f t="shared" si="980"/>
        <v>Apr-18</v>
      </c>
      <c r="L15151" s="20">
        <f t="shared" si="983"/>
        <v>14924</v>
      </c>
      <c r="M15151" s="21">
        <f t="shared" si="981"/>
        <v>0.10154784240150118</v>
      </c>
    </row>
    <row r="15152" spans="1:13" x14ac:dyDescent="0.3">
      <c r="A15152" s="116">
        <v>43211</v>
      </c>
      <c r="B15152" s="90" t="s">
        <v>93</v>
      </c>
      <c r="C15152" s="103">
        <v>0.63194444444444442</v>
      </c>
      <c r="D15152" s="94" t="s">
        <v>31</v>
      </c>
      <c r="E15152" s="90" t="s">
        <v>5066</v>
      </c>
      <c r="F15152" s="115">
        <v>4</v>
      </c>
      <c r="G15152" s="92">
        <v>1</v>
      </c>
      <c r="H15152" s="90" t="s">
        <v>33</v>
      </c>
      <c r="I15152" s="77">
        <f>IF(H15152="Lost",G15152*-1,IF(H15152="Won",     IF(D15152="E/W",            G15152*(F15152-1)*0.5*1.25,    IF(D15152="place",   G15152*(F15152-1) *0.95,  G15152*(F15152-1) )),            IF(H15152="Placed",     (G15152*-0.5)  + (0.5*G15152*(F15152-1)*0.2),0)         ))</f>
        <v>-1</v>
      </c>
      <c r="J15152" s="18">
        <f t="shared" si="982"/>
        <v>1514.5000000000036</v>
      </c>
      <c r="K15152" s="19" t="str">
        <f t="shared" si="980"/>
        <v>Apr-18</v>
      </c>
      <c r="L15152" s="20">
        <f t="shared" si="983"/>
        <v>14925</v>
      </c>
      <c r="M15152" s="21">
        <f t="shared" si="981"/>
        <v>0.10147403685092152</v>
      </c>
    </row>
    <row r="15153" spans="1:13" x14ac:dyDescent="0.3">
      <c r="A15153" s="116">
        <v>43211</v>
      </c>
      <c r="B15153" s="90" t="s">
        <v>45</v>
      </c>
      <c r="C15153" s="103">
        <v>0.83333333333333337</v>
      </c>
      <c r="D15153" s="94" t="s">
        <v>31</v>
      </c>
      <c r="E15153" s="90" t="s">
        <v>5067</v>
      </c>
      <c r="F15153" s="115">
        <v>3</v>
      </c>
      <c r="G15153" s="92">
        <v>1</v>
      </c>
      <c r="H15153" s="90" t="s">
        <v>33</v>
      </c>
      <c r="I15153" s="77">
        <f>IF(H15153="Lost",G15153*-1,IF(H15153="Won",     IF(D15153="E/W",            G15153*(F15153-1)*0.5*1.25,    IF(D15153="place",   G15153*(F15153-1) *0.95,  G15153*(F15153-1) )),            IF(H15153="Placed",     (G15153*-0.5)  + (0.5*G15153*(F15153-1)*0.2),0)         ))</f>
        <v>-1</v>
      </c>
      <c r="J15153" s="18">
        <f t="shared" si="982"/>
        <v>1513.5000000000036</v>
      </c>
      <c r="K15153" s="19" t="str">
        <f t="shared" si="980"/>
        <v>Apr-18</v>
      </c>
      <c r="L15153" s="20">
        <f t="shared" si="983"/>
        <v>14926</v>
      </c>
      <c r="M15153" s="21">
        <f t="shared" si="981"/>
        <v>0.10140024118987027</v>
      </c>
    </row>
    <row r="15154" spans="1:13" x14ac:dyDescent="0.3">
      <c r="A15154" s="116">
        <v>43211</v>
      </c>
      <c r="B15154" s="90" t="s">
        <v>45</v>
      </c>
      <c r="C15154" s="103">
        <v>0.85416666666666663</v>
      </c>
      <c r="D15154" s="94" t="s">
        <v>31</v>
      </c>
      <c r="E15154" s="90" t="s">
        <v>5068</v>
      </c>
      <c r="F15154" s="115">
        <v>3.25</v>
      </c>
      <c r="G15154" s="92">
        <v>1</v>
      </c>
      <c r="H15154" s="90" t="s">
        <v>33</v>
      </c>
      <c r="I15154" s="77">
        <f>IF(H15154="Lost",G15154*-1,IF(H15154="Won",     IF(D15154="E/W",            G15154*(F15154-1)*0.5*1.25,    IF(D15154="place",   G15154*(F15154-1) *0.95,  G15154*(F15154-1) )),            IF(H15154="Placed",     (G15154*-0.5)  + (0.5*G15154*(F15154-1)*0.2),0)         ))</f>
        <v>-1</v>
      </c>
      <c r="J15154" s="18">
        <f t="shared" si="982"/>
        <v>1512.5000000000036</v>
      </c>
      <c r="K15154" s="19" t="str">
        <f t="shared" si="980"/>
        <v>Apr-18</v>
      </c>
      <c r="L15154" s="20">
        <f t="shared" si="983"/>
        <v>14927</v>
      </c>
      <c r="M15154" s="21">
        <f t="shared" si="981"/>
        <v>0.10132645541635986</v>
      </c>
    </row>
    <row r="15155" spans="1:13" x14ac:dyDescent="0.3">
      <c r="A15155" s="143">
        <v>43211</v>
      </c>
      <c r="B15155" s="145" t="s">
        <v>149</v>
      </c>
      <c r="C15155" s="145">
        <v>15.05</v>
      </c>
      <c r="D15155" s="94"/>
      <c r="E15155" s="145" t="s">
        <v>12260</v>
      </c>
      <c r="F15155" s="145">
        <v>5</v>
      </c>
      <c r="G15155" s="95">
        <v>1</v>
      </c>
      <c r="H15155" s="54">
        <v>4</v>
      </c>
      <c r="I15155" s="55">
        <v>-1</v>
      </c>
      <c r="J15155" s="18">
        <f t="shared" si="982"/>
        <v>1511.5000000000036</v>
      </c>
      <c r="K15155" s="19" t="str">
        <f t="shared" si="980"/>
        <v>Apr-18</v>
      </c>
      <c r="L15155" s="20">
        <f t="shared" si="983"/>
        <v>14928</v>
      </c>
      <c r="M15155" s="21">
        <f t="shared" si="981"/>
        <v>0.10125267952840325</v>
      </c>
    </row>
    <row r="15156" spans="1:13" x14ac:dyDescent="0.3">
      <c r="A15156" s="143">
        <v>43211</v>
      </c>
      <c r="B15156" s="145" t="s">
        <v>149</v>
      </c>
      <c r="C15156" s="145">
        <v>15.4</v>
      </c>
      <c r="D15156" s="94"/>
      <c r="E15156" s="145" t="s">
        <v>12261</v>
      </c>
      <c r="F15156" s="145">
        <v>5.5</v>
      </c>
      <c r="G15156" s="95">
        <v>1</v>
      </c>
      <c r="H15156" s="54">
        <v>2</v>
      </c>
      <c r="I15156" s="55">
        <v>-1</v>
      </c>
      <c r="J15156" s="18">
        <f t="shared" si="982"/>
        <v>1510.5000000000036</v>
      </c>
      <c r="K15156" s="19" t="str">
        <f t="shared" si="980"/>
        <v>Apr-18</v>
      </c>
      <c r="L15156" s="20">
        <f t="shared" si="983"/>
        <v>14929</v>
      </c>
      <c r="M15156" s="21">
        <f t="shared" si="981"/>
        <v>0.10117891352401391</v>
      </c>
    </row>
    <row r="15157" spans="1:13" x14ac:dyDescent="0.3">
      <c r="A15157" s="143">
        <v>43211</v>
      </c>
      <c r="B15157" s="145" t="s">
        <v>123</v>
      </c>
      <c r="C15157" s="145">
        <v>15.55</v>
      </c>
      <c r="D15157" s="94"/>
      <c r="E15157" s="145" t="s">
        <v>12259</v>
      </c>
      <c r="F15157" s="145">
        <v>4.5</v>
      </c>
      <c r="G15157" s="95">
        <v>1</v>
      </c>
      <c r="H15157" s="54">
        <v>2</v>
      </c>
      <c r="I15157" s="55">
        <v>-1</v>
      </c>
      <c r="J15157" s="18">
        <f t="shared" si="982"/>
        <v>1509.5000000000036</v>
      </c>
      <c r="K15157" s="19" t="str">
        <f t="shared" si="980"/>
        <v>Apr-18</v>
      </c>
      <c r="L15157" s="20">
        <f t="shared" si="983"/>
        <v>14930</v>
      </c>
      <c r="M15157" s="21">
        <f t="shared" si="981"/>
        <v>0.10110515740120588</v>
      </c>
    </row>
    <row r="15158" spans="1:13" x14ac:dyDescent="0.3">
      <c r="A15158" s="143">
        <v>43211</v>
      </c>
      <c r="B15158" s="144" t="s">
        <v>63</v>
      </c>
      <c r="C15158" s="145">
        <v>16.350000000000001</v>
      </c>
      <c r="D15158" s="94"/>
      <c r="E15158" s="144" t="s">
        <v>12262</v>
      </c>
      <c r="F15158" s="145">
        <v>5.5</v>
      </c>
      <c r="G15158" s="96">
        <v>1</v>
      </c>
      <c r="H15158" s="54" t="s">
        <v>6526</v>
      </c>
      <c r="I15158" s="55">
        <v>5.5</v>
      </c>
      <c r="J15158" s="18">
        <f t="shared" si="982"/>
        <v>1515.0000000000036</v>
      </c>
      <c r="K15158" s="19" t="str">
        <f t="shared" si="980"/>
        <v>Apr-18</v>
      </c>
      <c r="L15158" s="20">
        <f t="shared" si="983"/>
        <v>14931</v>
      </c>
      <c r="M15158" s="21">
        <f t="shared" si="981"/>
        <v>0.10146674703636753</v>
      </c>
    </row>
    <row r="15159" spans="1:13" x14ac:dyDescent="0.3">
      <c r="A15159" s="143">
        <v>43211</v>
      </c>
      <c r="B15159" s="144" t="s">
        <v>63</v>
      </c>
      <c r="C15159" s="145">
        <v>17.100000000000001</v>
      </c>
      <c r="D15159" s="94"/>
      <c r="E15159" s="144" t="s">
        <v>12263</v>
      </c>
      <c r="F15159" s="145">
        <v>5.5</v>
      </c>
      <c r="G15159" s="96">
        <v>1</v>
      </c>
      <c r="H15159" s="54" t="s">
        <v>6518</v>
      </c>
      <c r="I15159" s="55">
        <v>-1</v>
      </c>
      <c r="J15159" s="18">
        <f t="shared" si="982"/>
        <v>1514.0000000000036</v>
      </c>
      <c r="K15159" s="19" t="str">
        <f t="shared" si="980"/>
        <v>Apr-18</v>
      </c>
      <c r="L15159" s="20">
        <f t="shared" si="983"/>
        <v>14932</v>
      </c>
      <c r="M15159" s="21">
        <f t="shared" si="981"/>
        <v>0.10139298151620704</v>
      </c>
    </row>
    <row r="15160" spans="1:13" x14ac:dyDescent="0.3">
      <c r="A15160" s="143">
        <v>43211</v>
      </c>
      <c r="B15160" s="144" t="s">
        <v>45</v>
      </c>
      <c r="C15160" s="145">
        <v>19.3</v>
      </c>
      <c r="D15160" s="94"/>
      <c r="E15160" s="144" t="s">
        <v>12264</v>
      </c>
      <c r="F15160" s="145">
        <v>4.5</v>
      </c>
      <c r="G15160" s="96">
        <v>1</v>
      </c>
      <c r="H15160" s="54" t="s">
        <v>11526</v>
      </c>
      <c r="I15160" s="55">
        <v>-1</v>
      </c>
      <c r="J15160" s="18">
        <f t="shared" si="982"/>
        <v>1513.0000000000036</v>
      </c>
      <c r="K15160" s="19" t="str">
        <f t="shared" si="980"/>
        <v>Apr-18</v>
      </c>
      <c r="L15160" s="20">
        <f t="shared" si="983"/>
        <v>14933</v>
      </c>
      <c r="M15160" s="21">
        <f t="shared" si="981"/>
        <v>0.10131922587557782</v>
      </c>
    </row>
    <row r="15161" spans="1:13" x14ac:dyDescent="0.3">
      <c r="A15161" s="116">
        <v>43213</v>
      </c>
      <c r="B15161" s="90" t="s">
        <v>153</v>
      </c>
      <c r="C15161" s="103">
        <v>0.5625</v>
      </c>
      <c r="D15161" s="94" t="s">
        <v>31</v>
      </c>
      <c r="E15161" s="90" t="s">
        <v>5072</v>
      </c>
      <c r="F15161" s="115">
        <v>3.5</v>
      </c>
      <c r="G15161" s="92">
        <v>1</v>
      </c>
      <c r="H15161" s="90" t="s">
        <v>42</v>
      </c>
      <c r="I15161" s="77">
        <f>IF(H15161="Lost",G15161*-1,IF(H15161="Won",     IF(D15161="E/W",            G15161*(F15161-1)*0.5*1.25,    IF(D15161="place",   G15161*(F15161-1) *0.95,  G15161*(F15161-1) )),            IF(H15161="Placed",     (G15161*-0.5)  + (0.5*G15161*(F15161-1)*0.2),0)         ))</f>
        <v>2.5</v>
      </c>
      <c r="J15161" s="18">
        <f t="shared" si="982"/>
        <v>1515.5000000000036</v>
      </c>
      <c r="K15161" s="19" t="str">
        <f t="shared" si="980"/>
        <v>Apr-18</v>
      </c>
      <c r="L15161" s="20">
        <f t="shared" si="983"/>
        <v>14934</v>
      </c>
      <c r="M15161" s="21">
        <f t="shared" si="981"/>
        <v>0.10147984464979266</v>
      </c>
    </row>
    <row r="15162" spans="1:13" x14ac:dyDescent="0.3">
      <c r="A15162" s="116">
        <v>43213</v>
      </c>
      <c r="B15162" s="90" t="s">
        <v>82</v>
      </c>
      <c r="C15162" s="103">
        <v>0.73611111111111116</v>
      </c>
      <c r="D15162" s="94" t="s">
        <v>31</v>
      </c>
      <c r="E15162" s="90" t="s">
        <v>5069</v>
      </c>
      <c r="F15162" s="115">
        <v>3</v>
      </c>
      <c r="G15162" s="92">
        <v>1</v>
      </c>
      <c r="H15162" s="90" t="s">
        <v>42</v>
      </c>
      <c r="I15162" s="77">
        <f>IF(H15162="Lost",G15162*-1,IF(H15162="Won",     IF(D15162="E/W",            G15162*(F15162-1)*0.5*1.25,    IF(D15162="place",   G15162*(F15162-1) *0.95,  G15162*(F15162-1) )),            IF(H15162="Placed",     (G15162*-0.5)  + (0.5*G15162*(F15162-1)*0.2),0)         ))</f>
        <v>2</v>
      </c>
      <c r="J15162" s="18">
        <f t="shared" si="982"/>
        <v>1517.5000000000036</v>
      </c>
      <c r="K15162" s="19" t="str">
        <f t="shared" si="980"/>
        <v>Apr-18</v>
      </c>
      <c r="L15162" s="20">
        <f t="shared" si="983"/>
        <v>14935</v>
      </c>
      <c r="M15162" s="21">
        <f t="shared" si="981"/>
        <v>0.10160696350853723</v>
      </c>
    </row>
    <row r="15163" spans="1:13" x14ac:dyDescent="0.3">
      <c r="A15163" s="143">
        <v>43213</v>
      </c>
      <c r="B15163" s="145" t="s">
        <v>153</v>
      </c>
      <c r="C15163" s="145">
        <v>14</v>
      </c>
      <c r="D15163" s="94"/>
      <c r="E15163" s="145" t="s">
        <v>5518</v>
      </c>
      <c r="F15163" s="145">
        <v>4.5</v>
      </c>
      <c r="G15163" s="95">
        <v>1</v>
      </c>
      <c r="H15163" s="54">
        <v>3</v>
      </c>
      <c r="I15163" s="55">
        <v>-1</v>
      </c>
      <c r="J15163" s="18">
        <f t="shared" si="982"/>
        <v>1516.5000000000036</v>
      </c>
      <c r="K15163" s="19" t="str">
        <f t="shared" si="980"/>
        <v>Apr-18</v>
      </c>
      <c r="L15163" s="20">
        <f t="shared" si="983"/>
        <v>14936</v>
      </c>
      <c r="M15163" s="21">
        <f t="shared" si="981"/>
        <v>0.10153320835565102</v>
      </c>
    </row>
    <row r="15164" spans="1:13" x14ac:dyDescent="0.3">
      <c r="A15164" s="143">
        <v>43213</v>
      </c>
      <c r="B15164" s="145" t="s">
        <v>153</v>
      </c>
      <c r="C15164" s="145">
        <v>14.3</v>
      </c>
      <c r="D15164" s="94"/>
      <c r="E15164" s="145" t="s">
        <v>12265</v>
      </c>
      <c r="F15164" s="145">
        <v>4.5</v>
      </c>
      <c r="G15164" s="95">
        <v>1</v>
      </c>
      <c r="H15164" s="54">
        <v>4</v>
      </c>
      <c r="I15164" s="55">
        <v>-1</v>
      </c>
      <c r="J15164" s="18">
        <f t="shared" si="982"/>
        <v>1515.5000000000036</v>
      </c>
      <c r="K15164" s="19" t="str">
        <f t="shared" si="980"/>
        <v>Apr-18</v>
      </c>
      <c r="L15164" s="20">
        <f t="shared" si="983"/>
        <v>14937</v>
      </c>
      <c r="M15164" s="21">
        <f t="shared" si="981"/>
        <v>0.10145946307826227</v>
      </c>
    </row>
    <row r="15165" spans="1:13" x14ac:dyDescent="0.3">
      <c r="A15165" s="143">
        <v>43213</v>
      </c>
      <c r="B15165" s="145" t="s">
        <v>153</v>
      </c>
      <c r="C15165" s="145">
        <v>15</v>
      </c>
      <c r="D15165" s="94"/>
      <c r="E15165" s="145" t="s">
        <v>12266</v>
      </c>
      <c r="F15165" s="145">
        <v>4.5</v>
      </c>
      <c r="G15165" s="95">
        <v>1</v>
      </c>
      <c r="H15165" s="54" t="s">
        <v>11446</v>
      </c>
      <c r="I15165" s="55">
        <v>-1</v>
      </c>
      <c r="J15165" s="18">
        <f t="shared" si="982"/>
        <v>1514.5000000000036</v>
      </c>
      <c r="K15165" s="19" t="str">
        <f t="shared" si="980"/>
        <v>Apr-18</v>
      </c>
      <c r="L15165" s="20">
        <f t="shared" si="983"/>
        <v>14938</v>
      </c>
      <c r="M15165" s="21">
        <f t="shared" si="981"/>
        <v>0.10138572767438771</v>
      </c>
    </row>
    <row r="15166" spans="1:13" x14ac:dyDescent="0.3">
      <c r="A15166" s="143">
        <v>43213</v>
      </c>
      <c r="B15166" s="145" t="s">
        <v>147</v>
      </c>
      <c r="C15166" s="145">
        <v>16.2</v>
      </c>
      <c r="D15166" s="94"/>
      <c r="E15166" s="145" t="s">
        <v>12267</v>
      </c>
      <c r="F15166" s="145">
        <v>6</v>
      </c>
      <c r="G15166" s="95">
        <v>1</v>
      </c>
      <c r="H15166" s="54">
        <v>4</v>
      </c>
      <c r="I15166" s="55">
        <v>-1</v>
      </c>
      <c r="J15166" s="18">
        <f t="shared" si="982"/>
        <v>1513.5000000000036</v>
      </c>
      <c r="K15166" s="19" t="str">
        <f t="shared" si="980"/>
        <v>Apr-18</v>
      </c>
      <c r="L15166" s="20">
        <f t="shared" si="983"/>
        <v>14939</v>
      </c>
      <c r="M15166" s="21">
        <f t="shared" si="981"/>
        <v>0.10131200214204455</v>
      </c>
    </row>
    <row r="15167" spans="1:13" x14ac:dyDescent="0.3">
      <c r="A15167" s="143">
        <v>43213</v>
      </c>
      <c r="B15167" s="144" t="s">
        <v>59</v>
      </c>
      <c r="C15167" s="145">
        <v>16.5</v>
      </c>
      <c r="D15167" s="94"/>
      <c r="E15167" s="144" t="s">
        <v>12268</v>
      </c>
      <c r="F15167" s="145">
        <v>5.5</v>
      </c>
      <c r="G15167" s="96">
        <v>1</v>
      </c>
      <c r="H15167" s="54" t="s">
        <v>11526</v>
      </c>
      <c r="I15167" s="55">
        <v>-1</v>
      </c>
      <c r="J15167" s="18">
        <f t="shared" si="982"/>
        <v>1512.5000000000036</v>
      </c>
      <c r="K15167" s="19" t="str">
        <f t="shared" si="980"/>
        <v>Apr-18</v>
      </c>
      <c r="L15167" s="20">
        <f t="shared" si="983"/>
        <v>14940</v>
      </c>
      <c r="M15167" s="21">
        <f t="shared" si="981"/>
        <v>0.10123828647925058</v>
      </c>
    </row>
    <row r="15168" spans="1:13" x14ac:dyDescent="0.3">
      <c r="A15168" s="116">
        <v>43214</v>
      </c>
      <c r="B15168" s="90" t="s">
        <v>84</v>
      </c>
      <c r="C15168" s="103">
        <v>0.61458333333333337</v>
      </c>
      <c r="D15168" s="94" t="s">
        <v>31</v>
      </c>
      <c r="E15168" s="90" t="s">
        <v>5070</v>
      </c>
      <c r="F15168" s="115">
        <v>4</v>
      </c>
      <c r="G15168" s="92">
        <v>1</v>
      </c>
      <c r="H15168" s="90" t="s">
        <v>33</v>
      </c>
      <c r="I15168" s="77">
        <f>IF(H15168="Lost",G15168*-1,IF(H15168="Won",     IF(D15168="E/W",            G15168*(F15168-1)*0.5*1.25,    IF(D15168="place",   G15168*(F15168-1) *0.95,  G15168*(F15168-1) )),            IF(H15168="Placed",     (G15168*-0.5)  + (0.5*G15168*(F15168-1)*0.2),0)         ))</f>
        <v>-1</v>
      </c>
      <c r="J15168" s="18">
        <f t="shared" si="982"/>
        <v>1511.5000000000036</v>
      </c>
      <c r="K15168" s="19" t="str">
        <f t="shared" si="980"/>
        <v>Apr-18</v>
      </c>
      <c r="L15168" s="20">
        <f t="shared" si="983"/>
        <v>14941</v>
      </c>
      <c r="M15168" s="21">
        <f t="shared" si="981"/>
        <v>0.10116458068402408</v>
      </c>
    </row>
    <row r="15169" spans="1:13" x14ac:dyDescent="0.3">
      <c r="A15169" s="116">
        <v>43214</v>
      </c>
      <c r="B15169" s="90" t="s">
        <v>84</v>
      </c>
      <c r="C15169" s="103">
        <v>0.65972222222222221</v>
      </c>
      <c r="D15169" s="94" t="s">
        <v>31</v>
      </c>
      <c r="E15169" s="90" t="s">
        <v>5071</v>
      </c>
      <c r="F15169" s="115">
        <v>3.5</v>
      </c>
      <c r="G15169" s="92">
        <v>1</v>
      </c>
      <c r="H15169" s="90" t="s">
        <v>33</v>
      </c>
      <c r="I15169" s="77">
        <f>IF(H15169="Lost",G15169*-1,IF(H15169="Won",     IF(D15169="E/W",            G15169*(F15169-1)*0.5*1.25,    IF(D15169="place",   G15169*(F15169-1) *0.95,  G15169*(F15169-1) )),            IF(H15169="Placed",     (G15169*-0.5)  + (0.5*G15169*(F15169-1)*0.2),0)         ))</f>
        <v>-1</v>
      </c>
      <c r="J15169" s="18">
        <f t="shared" si="982"/>
        <v>1510.5000000000036</v>
      </c>
      <c r="K15169" s="19" t="str">
        <f t="shared" si="980"/>
        <v>Apr-18</v>
      </c>
      <c r="L15169" s="20">
        <f t="shared" si="983"/>
        <v>14942</v>
      </c>
      <c r="M15169" s="21">
        <f t="shared" si="981"/>
        <v>0.10109088475438387</v>
      </c>
    </row>
    <row r="15170" spans="1:13" x14ac:dyDescent="0.3">
      <c r="A15170" s="143">
        <v>43214</v>
      </c>
      <c r="B15170" s="144" t="s">
        <v>38</v>
      </c>
      <c r="C15170" s="145">
        <v>17.25</v>
      </c>
      <c r="D15170" s="94"/>
      <c r="E15170" s="144" t="s">
        <v>5882</v>
      </c>
      <c r="F15170" s="145">
        <v>6</v>
      </c>
      <c r="G15170" s="96">
        <v>1</v>
      </c>
      <c r="H15170" s="54" t="s">
        <v>6526</v>
      </c>
      <c r="I15170" s="55">
        <v>5</v>
      </c>
      <c r="J15170" s="18">
        <f t="shared" si="982"/>
        <v>1515.5000000000036</v>
      </c>
      <c r="K15170" s="19" t="str">
        <f t="shared" ref="K15170:K15233" si="984">TEXT(A15170,"MMM-yy")</f>
        <v>Apr-18</v>
      </c>
      <c r="L15170" s="20">
        <f t="shared" si="983"/>
        <v>14943</v>
      </c>
      <c r="M15170" s="21">
        <f t="shared" ref="M15170:M15233" si="985">J15170/L15170</f>
        <v>0.10141872448638183</v>
      </c>
    </row>
    <row r="15171" spans="1:13" x14ac:dyDescent="0.3">
      <c r="A15171" s="143">
        <v>43214</v>
      </c>
      <c r="B15171" s="145" t="s">
        <v>46</v>
      </c>
      <c r="C15171" s="145">
        <v>17.399999999999999</v>
      </c>
      <c r="D15171" s="94"/>
      <c r="E15171" s="145" t="s">
        <v>12269</v>
      </c>
      <c r="F15171" s="145">
        <v>6</v>
      </c>
      <c r="G15171" s="95">
        <v>1</v>
      </c>
      <c r="H15171" s="54">
        <v>8</v>
      </c>
      <c r="I15171" s="55">
        <v>-1</v>
      </c>
      <c r="J15171" s="18">
        <f t="shared" ref="J15171:J15234" si="986">J15170+I15171</f>
        <v>1514.5000000000036</v>
      </c>
      <c r="K15171" s="19" t="str">
        <f t="shared" si="984"/>
        <v>Apr-18</v>
      </c>
      <c r="L15171" s="20">
        <f t="shared" ref="L15171:L15234" si="987">L15170+G15171</f>
        <v>14944</v>
      </c>
      <c r="M15171" s="21">
        <f t="shared" si="985"/>
        <v>0.10134502141327648</v>
      </c>
    </row>
    <row r="15172" spans="1:13" x14ac:dyDescent="0.3">
      <c r="A15172" s="143">
        <v>43214</v>
      </c>
      <c r="B15172" s="144" t="s">
        <v>67</v>
      </c>
      <c r="C15172" s="145">
        <v>18.55</v>
      </c>
      <c r="D15172" s="94"/>
      <c r="E15172" s="144" t="s">
        <v>12270</v>
      </c>
      <c r="F15172" s="145">
        <v>5</v>
      </c>
      <c r="G15172" s="96">
        <v>0</v>
      </c>
      <c r="H15172" s="54" t="s">
        <v>6111</v>
      </c>
      <c r="I15172" s="55">
        <v>0</v>
      </c>
      <c r="J15172" s="18">
        <f t="shared" si="986"/>
        <v>1514.5000000000036</v>
      </c>
      <c r="K15172" s="19" t="str">
        <f t="shared" si="984"/>
        <v>Apr-18</v>
      </c>
      <c r="L15172" s="20">
        <f t="shared" si="987"/>
        <v>14944</v>
      </c>
      <c r="M15172" s="21">
        <f t="shared" si="985"/>
        <v>0.10134502141327648</v>
      </c>
    </row>
    <row r="15173" spans="1:13" x14ac:dyDescent="0.3">
      <c r="A15173" s="116">
        <v>43215</v>
      </c>
      <c r="B15173" s="90" t="s">
        <v>103</v>
      </c>
      <c r="C15173" s="103">
        <v>0.76041666666666663</v>
      </c>
      <c r="D15173" s="94" t="s">
        <v>31</v>
      </c>
      <c r="E15173" s="90" t="s">
        <v>5073</v>
      </c>
      <c r="F15173" s="115">
        <v>4</v>
      </c>
      <c r="G15173" s="92">
        <v>1</v>
      </c>
      <c r="H15173" s="90" t="s">
        <v>33</v>
      </c>
      <c r="I15173" s="77">
        <f>IF(H15173="Lost",G15173*-1,IF(H15173="Won",     IF(D15173="E/W",            G15173*(F15173-1)*0.5*1.25,    IF(D15173="place",   G15173*(F15173-1) *0.95,  G15173*(F15173-1) )),            IF(H15173="Placed",     (G15173*-0.5)  + (0.5*G15173*(F15173-1)*0.2),0)         ))</f>
        <v>-1</v>
      </c>
      <c r="J15173" s="18">
        <f t="shared" si="986"/>
        <v>1513.5000000000036</v>
      </c>
      <c r="K15173" s="19" t="str">
        <f t="shared" si="984"/>
        <v>Apr-18</v>
      </c>
      <c r="L15173" s="20">
        <f t="shared" si="987"/>
        <v>14945</v>
      </c>
      <c r="M15173" s="21">
        <f t="shared" si="985"/>
        <v>0.10127132820341275</v>
      </c>
    </row>
    <row r="15174" spans="1:13" x14ac:dyDescent="0.3">
      <c r="A15174" s="143">
        <v>43215</v>
      </c>
      <c r="B15174" s="145" t="s">
        <v>61</v>
      </c>
      <c r="C15174" s="145">
        <v>14.25</v>
      </c>
      <c r="D15174" s="94"/>
      <c r="E15174" s="145" t="s">
        <v>12271</v>
      </c>
      <c r="F15174" s="145">
        <v>5.5</v>
      </c>
      <c r="G15174" s="95">
        <v>1</v>
      </c>
      <c r="H15174" s="54">
        <v>5</v>
      </c>
      <c r="I15174" s="55">
        <v>-1</v>
      </c>
      <c r="J15174" s="18">
        <f t="shared" si="986"/>
        <v>1512.5000000000036</v>
      </c>
      <c r="K15174" s="19" t="str">
        <f t="shared" si="984"/>
        <v>Apr-18</v>
      </c>
      <c r="L15174" s="20">
        <f t="shared" si="987"/>
        <v>14946</v>
      </c>
      <c r="M15174" s="21">
        <f t="shared" si="985"/>
        <v>0.10119764485481089</v>
      </c>
    </row>
    <row r="15175" spans="1:13" x14ac:dyDescent="0.3">
      <c r="A15175" s="143">
        <v>43215</v>
      </c>
      <c r="B15175" s="144" t="s">
        <v>29</v>
      </c>
      <c r="C15175" s="145">
        <v>17.55</v>
      </c>
      <c r="D15175" s="94"/>
      <c r="E15175" s="144" t="s">
        <v>12272</v>
      </c>
      <c r="F15175" s="145">
        <v>5.5</v>
      </c>
      <c r="G15175" s="96">
        <v>1</v>
      </c>
      <c r="H15175" s="54" t="s">
        <v>11526</v>
      </c>
      <c r="I15175" s="55">
        <v>-1</v>
      </c>
      <c r="J15175" s="18">
        <f t="shared" si="986"/>
        <v>1511.5000000000036</v>
      </c>
      <c r="K15175" s="19" t="str">
        <f t="shared" si="984"/>
        <v>Apr-18</v>
      </c>
      <c r="L15175" s="20">
        <f t="shared" si="987"/>
        <v>14947</v>
      </c>
      <c r="M15175" s="21">
        <f t="shared" si="985"/>
        <v>0.10112397136549164</v>
      </c>
    </row>
    <row r="15176" spans="1:13" x14ac:dyDescent="0.3">
      <c r="A15176" s="116">
        <v>43216</v>
      </c>
      <c r="B15176" s="90" t="s">
        <v>85</v>
      </c>
      <c r="C15176" s="103">
        <v>0.59027777777777779</v>
      </c>
      <c r="D15176" s="94" t="s">
        <v>31</v>
      </c>
      <c r="E15176" s="90" t="s">
        <v>5074</v>
      </c>
      <c r="F15176" s="115">
        <v>3.5</v>
      </c>
      <c r="G15176" s="92">
        <v>1</v>
      </c>
      <c r="H15176" s="90" t="s">
        <v>33</v>
      </c>
      <c r="I15176" s="77">
        <f>IF(H15176="Lost",G15176*-1,IF(H15176="Won",     IF(D15176="E/W",            G15176*(F15176-1)*0.5*1.25,    IF(D15176="place",   G15176*(F15176-1) *0.95,  G15176*(F15176-1) )),            IF(H15176="Placed",     (G15176*-0.5)  + (0.5*G15176*(F15176-1)*0.2),0)         ))</f>
        <v>-1</v>
      </c>
      <c r="J15176" s="18">
        <f t="shared" si="986"/>
        <v>1510.5000000000036</v>
      </c>
      <c r="K15176" s="19" t="str">
        <f t="shared" si="984"/>
        <v>Apr-18</v>
      </c>
      <c r="L15176" s="20">
        <f t="shared" si="987"/>
        <v>14948</v>
      </c>
      <c r="M15176" s="21">
        <f t="shared" si="985"/>
        <v>0.1010503077334763</v>
      </c>
    </row>
    <row r="15177" spans="1:13" x14ac:dyDescent="0.3">
      <c r="A15177" s="116">
        <v>43216</v>
      </c>
      <c r="B15177" s="90" t="s">
        <v>47</v>
      </c>
      <c r="C15177" s="103">
        <v>0.77083333333333337</v>
      </c>
      <c r="D15177" s="94" t="s">
        <v>31</v>
      </c>
      <c r="E15177" s="90" t="s">
        <v>5076</v>
      </c>
      <c r="F15177" s="115">
        <v>4</v>
      </c>
      <c r="G15177" s="92">
        <v>1</v>
      </c>
      <c r="H15177" s="90" t="s">
        <v>33</v>
      </c>
      <c r="I15177" s="77">
        <f>IF(H15177="Lost",G15177*-1,IF(H15177="Won",     IF(D15177="E/W",            G15177*(F15177-1)*0.5*1.25,    IF(D15177="place",   G15177*(F15177-1) *0.95,  G15177*(F15177-1) )),            IF(H15177="Placed",     (G15177*-0.5)  + (0.5*G15177*(F15177-1)*0.2),0)         ))</f>
        <v>-1</v>
      </c>
      <c r="J15177" s="18">
        <f t="shared" si="986"/>
        <v>1509.5000000000036</v>
      </c>
      <c r="K15177" s="19" t="str">
        <f t="shared" si="984"/>
        <v>Apr-18</v>
      </c>
      <c r="L15177" s="20">
        <f t="shared" si="987"/>
        <v>14949</v>
      </c>
      <c r="M15177" s="21">
        <f t="shared" si="985"/>
        <v>0.10097665395678665</v>
      </c>
    </row>
    <row r="15178" spans="1:13" x14ac:dyDescent="0.3">
      <c r="A15178" s="116">
        <v>43216</v>
      </c>
      <c r="B15178" s="90" t="s">
        <v>43</v>
      </c>
      <c r="C15178" s="103">
        <v>0.78472222222222221</v>
      </c>
      <c r="D15178" s="94" t="s">
        <v>31</v>
      </c>
      <c r="E15178" s="90" t="s">
        <v>5075</v>
      </c>
      <c r="F15178" s="115">
        <v>4</v>
      </c>
      <c r="G15178" s="93">
        <v>1</v>
      </c>
      <c r="H15178" s="90" t="s">
        <v>42</v>
      </c>
      <c r="I15178" s="77">
        <f>IF(H15178="Lost",G15178*-1,IF(H15178="Won",     IF(D15178="E/W",            G15178*(F15178-1)*0.5*1.25,    IF(D15178="place",   G15178*(F15178-1) *0.95,  G15178*(F15178-1) )),            IF(H15178="Placed",     (G15178*-0.5)  + (0.5*G15178*(F15178-1)*0.2),0)         ))</f>
        <v>3</v>
      </c>
      <c r="J15178" s="18">
        <f t="shared" si="986"/>
        <v>1512.5000000000036</v>
      </c>
      <c r="K15178" s="19" t="str">
        <f t="shared" si="984"/>
        <v>Apr-18</v>
      </c>
      <c r="L15178" s="20">
        <f t="shared" si="987"/>
        <v>14950</v>
      </c>
      <c r="M15178" s="21">
        <f t="shared" si="985"/>
        <v>0.10117056856187315</v>
      </c>
    </row>
    <row r="15179" spans="1:13" x14ac:dyDescent="0.3">
      <c r="A15179" s="116">
        <v>43216</v>
      </c>
      <c r="B15179" s="90" t="s">
        <v>47</v>
      </c>
      <c r="C15179" s="103">
        <v>0.85763888888888884</v>
      </c>
      <c r="D15179" s="94" t="s">
        <v>31</v>
      </c>
      <c r="E15179" s="90" t="s">
        <v>5077</v>
      </c>
      <c r="F15179" s="115">
        <v>3.5</v>
      </c>
      <c r="G15179" s="92">
        <v>1</v>
      </c>
      <c r="H15179" s="90" t="s">
        <v>33</v>
      </c>
      <c r="I15179" s="77">
        <f>IF(H15179="Lost",G15179*-1,IF(H15179="Won",     IF(D15179="E/W",            G15179*(F15179-1)*0.5*1.25,    IF(D15179="place",   G15179*(F15179-1) *0.95,  G15179*(F15179-1) )),            IF(H15179="Placed",     (G15179*-0.5)  + (0.5*G15179*(F15179-1)*0.2),0)         ))</f>
        <v>-1</v>
      </c>
      <c r="J15179" s="18">
        <f t="shared" si="986"/>
        <v>1511.5000000000036</v>
      </c>
      <c r="K15179" s="19" t="str">
        <f t="shared" si="984"/>
        <v>Apr-18</v>
      </c>
      <c r="L15179" s="20">
        <f t="shared" si="987"/>
        <v>14951</v>
      </c>
      <c r="M15179" s="21">
        <f t="shared" si="985"/>
        <v>0.10109691659420798</v>
      </c>
    </row>
    <row r="15180" spans="1:13" x14ac:dyDescent="0.3">
      <c r="A15180" s="143">
        <v>43216</v>
      </c>
      <c r="B15180" s="145" t="s">
        <v>85</v>
      </c>
      <c r="C15180" s="145">
        <v>14.1</v>
      </c>
      <c r="D15180" s="94"/>
      <c r="E15180" s="145" t="s">
        <v>12273</v>
      </c>
      <c r="F15180" s="145">
        <v>6</v>
      </c>
      <c r="G15180" s="95">
        <v>1</v>
      </c>
      <c r="H15180" s="54">
        <v>8</v>
      </c>
      <c r="I15180" s="55">
        <v>-1</v>
      </c>
      <c r="J15180" s="18">
        <f t="shared" si="986"/>
        <v>1510.5000000000036</v>
      </c>
      <c r="K15180" s="19" t="str">
        <f t="shared" si="984"/>
        <v>Apr-18</v>
      </c>
      <c r="L15180" s="20">
        <f t="shared" si="987"/>
        <v>14952</v>
      </c>
      <c r="M15180" s="21">
        <f t="shared" si="985"/>
        <v>0.1010232744783309</v>
      </c>
    </row>
    <row r="15181" spans="1:13" x14ac:dyDescent="0.3">
      <c r="A15181" s="143">
        <v>43216</v>
      </c>
      <c r="B15181" s="145" t="s">
        <v>39</v>
      </c>
      <c r="C15181" s="145">
        <v>16.05</v>
      </c>
      <c r="D15181" s="94"/>
      <c r="E15181" s="145" t="s">
        <v>12274</v>
      </c>
      <c r="F15181" s="145">
        <v>5.5</v>
      </c>
      <c r="G15181" s="95">
        <v>1</v>
      </c>
      <c r="H15181" s="54">
        <v>3</v>
      </c>
      <c r="I15181" s="55">
        <v>-1</v>
      </c>
      <c r="J15181" s="18">
        <f t="shared" si="986"/>
        <v>1509.5000000000036</v>
      </c>
      <c r="K15181" s="19" t="str">
        <f t="shared" si="984"/>
        <v>Apr-18</v>
      </c>
      <c r="L15181" s="20">
        <f t="shared" si="987"/>
        <v>14953</v>
      </c>
      <c r="M15181" s="21">
        <f t="shared" si="985"/>
        <v>0.10094964221226534</v>
      </c>
    </row>
    <row r="15182" spans="1:13" x14ac:dyDescent="0.3">
      <c r="A15182" s="143">
        <v>43216</v>
      </c>
      <c r="B15182" s="145" t="s">
        <v>39</v>
      </c>
      <c r="C15182" s="145">
        <v>16.05</v>
      </c>
      <c r="D15182" s="94"/>
      <c r="E15182" s="145" t="s">
        <v>4603</v>
      </c>
      <c r="F15182" s="145">
        <v>4.33</v>
      </c>
      <c r="G15182" s="95">
        <v>1</v>
      </c>
      <c r="H15182" s="54">
        <v>1</v>
      </c>
      <c r="I15182" s="55">
        <v>4</v>
      </c>
      <c r="J15182" s="18">
        <f t="shared" si="986"/>
        <v>1513.5000000000036</v>
      </c>
      <c r="K15182" s="19" t="str">
        <f t="shared" si="984"/>
        <v>Apr-18</v>
      </c>
      <c r="L15182" s="20">
        <f t="shared" si="987"/>
        <v>14954</v>
      </c>
      <c r="M15182" s="21">
        <f t="shared" si="985"/>
        <v>0.10121037849404865</v>
      </c>
    </row>
    <row r="15183" spans="1:13" x14ac:dyDescent="0.3">
      <c r="A15183" s="143">
        <v>43216</v>
      </c>
      <c r="B15183" s="144" t="s">
        <v>47</v>
      </c>
      <c r="C15183" s="145">
        <v>19.05</v>
      </c>
      <c r="D15183" s="94"/>
      <c r="E15183" s="144" t="s">
        <v>12275</v>
      </c>
      <c r="F15183" s="145">
        <v>5.5</v>
      </c>
      <c r="G15183" s="96">
        <v>1</v>
      </c>
      <c r="H15183" s="54" t="s">
        <v>6518</v>
      </c>
      <c r="I15183" s="55">
        <v>-1</v>
      </c>
      <c r="J15183" s="18">
        <f t="shared" si="986"/>
        <v>1512.5000000000036</v>
      </c>
      <c r="K15183" s="19" t="str">
        <f t="shared" si="984"/>
        <v>Apr-18</v>
      </c>
      <c r="L15183" s="20">
        <f t="shared" si="987"/>
        <v>14955</v>
      </c>
      <c r="M15183" s="21">
        <f t="shared" si="985"/>
        <v>0.10113674356402565</v>
      </c>
    </row>
    <row r="15184" spans="1:13" x14ac:dyDescent="0.3">
      <c r="A15184" s="116">
        <v>43217</v>
      </c>
      <c r="B15184" s="90" t="s">
        <v>86</v>
      </c>
      <c r="C15184" s="103">
        <v>0.69444444444444453</v>
      </c>
      <c r="D15184" s="94" t="s">
        <v>31</v>
      </c>
      <c r="E15184" s="90" t="s">
        <v>5080</v>
      </c>
      <c r="F15184" s="115">
        <v>2.88</v>
      </c>
      <c r="G15184" s="92">
        <v>1</v>
      </c>
      <c r="H15184" s="90" t="s">
        <v>33</v>
      </c>
      <c r="I15184" s="77">
        <f>IF(H15184="Lost",G15184*-1,IF(H15184="Won",     IF(D15184="E/W",            G15184*(F15184-1)*0.5*1.25,    IF(D15184="place",   G15184*(F15184-1) *0.95,  G15184*(F15184-1) )),            IF(H15184="Placed",     (G15184*-0.5)  + (0.5*G15184*(F15184-1)*0.2),0)         ))</f>
        <v>-1</v>
      </c>
      <c r="J15184" s="18">
        <f t="shared" si="986"/>
        <v>1511.5000000000036</v>
      </c>
      <c r="K15184" s="19" t="str">
        <f t="shared" si="984"/>
        <v>Apr-18</v>
      </c>
      <c r="L15184" s="20">
        <f t="shared" si="987"/>
        <v>14956</v>
      </c>
      <c r="M15184" s="21">
        <f t="shared" si="985"/>
        <v>0.10106311848087748</v>
      </c>
    </row>
    <row r="15185" spans="1:13" x14ac:dyDescent="0.3">
      <c r="A15185" s="116">
        <v>43217</v>
      </c>
      <c r="B15185" s="90" t="s">
        <v>96</v>
      </c>
      <c r="C15185" s="103">
        <v>0.71180555555555547</v>
      </c>
      <c r="D15185" s="94" t="s">
        <v>31</v>
      </c>
      <c r="E15185" s="90" t="s">
        <v>5079</v>
      </c>
      <c r="F15185" s="115">
        <v>3.25</v>
      </c>
      <c r="G15185" s="92">
        <v>1</v>
      </c>
      <c r="H15185" s="90" t="s">
        <v>33</v>
      </c>
      <c r="I15185" s="77">
        <f>IF(H15185="Lost",G15185*-1,IF(H15185="Won",     IF(D15185="E/W",            G15185*(F15185-1)*0.5*1.25,    IF(D15185="place",   G15185*(F15185-1) *0.95,  G15185*(F15185-1) )),            IF(H15185="Placed",     (G15185*-0.5)  + (0.5*G15185*(F15185-1)*0.2),0)         ))</f>
        <v>-1</v>
      </c>
      <c r="J15185" s="18">
        <f t="shared" si="986"/>
        <v>1510.5000000000036</v>
      </c>
      <c r="K15185" s="19" t="str">
        <f t="shared" si="984"/>
        <v>Apr-18</v>
      </c>
      <c r="L15185" s="20">
        <f t="shared" si="987"/>
        <v>14957</v>
      </c>
      <c r="M15185" s="21">
        <f t="shared" si="985"/>
        <v>0.10098950324262912</v>
      </c>
    </row>
    <row r="15186" spans="1:13" x14ac:dyDescent="0.3">
      <c r="A15186" s="116">
        <v>43217</v>
      </c>
      <c r="B15186" s="90" t="s">
        <v>39</v>
      </c>
      <c r="C15186" s="103">
        <v>0.71875</v>
      </c>
      <c r="D15186" s="94" t="s">
        <v>31</v>
      </c>
      <c r="E15186" s="90" t="s">
        <v>5078</v>
      </c>
      <c r="F15186" s="115">
        <v>4</v>
      </c>
      <c r="G15186" s="92">
        <v>1</v>
      </c>
      <c r="H15186" s="90" t="s">
        <v>42</v>
      </c>
      <c r="I15186" s="77">
        <f>IF(H15186="Lost",G15186*-1,IF(H15186="Won",     IF(D15186="E/W",            G15186*(F15186-1)*0.5*1.25,    IF(D15186="place",   G15186*(F15186-1) *0.95,  G15186*(F15186-1) )),            IF(H15186="Placed",     (G15186*-0.5)  + (0.5*G15186*(F15186-1)*0.2),0)         ))</f>
        <v>3</v>
      </c>
      <c r="J15186" s="18">
        <f t="shared" si="986"/>
        <v>1513.5000000000036</v>
      </c>
      <c r="K15186" s="19" t="str">
        <f t="shared" si="984"/>
        <v>Apr-18</v>
      </c>
      <c r="L15186" s="20">
        <f t="shared" si="987"/>
        <v>14958</v>
      </c>
      <c r="M15186" s="21">
        <f t="shared" si="985"/>
        <v>0.10118331327717633</v>
      </c>
    </row>
    <row r="15187" spans="1:13" x14ac:dyDescent="0.3">
      <c r="A15187" s="116">
        <v>43217</v>
      </c>
      <c r="B15187" s="90" t="s">
        <v>130</v>
      </c>
      <c r="C15187" s="103">
        <v>0.76736111111111116</v>
      </c>
      <c r="D15187" s="94" t="s">
        <v>31</v>
      </c>
      <c r="E15187" s="90" t="s">
        <v>5081</v>
      </c>
      <c r="F15187" s="115">
        <v>4</v>
      </c>
      <c r="G15187" s="92">
        <v>1</v>
      </c>
      <c r="H15187" s="90" t="s">
        <v>33</v>
      </c>
      <c r="I15187" s="77">
        <f>IF(H15187="Lost",G15187*-1,IF(H15187="Won",     IF(D15187="E/W",            G15187*(F15187-1)*0.5*1.25,    IF(D15187="place",   G15187*(F15187-1) *0.95,  G15187*(F15187-1) )),            IF(H15187="Placed",     (G15187*-0.5)  + (0.5*G15187*(F15187-1)*0.2),0)         ))</f>
        <v>-1</v>
      </c>
      <c r="J15187" s="18">
        <f t="shared" si="986"/>
        <v>1512.5000000000036</v>
      </c>
      <c r="K15187" s="19" t="str">
        <f t="shared" si="984"/>
        <v>Apr-18</v>
      </c>
      <c r="L15187" s="20">
        <f t="shared" si="987"/>
        <v>14959</v>
      </c>
      <c r="M15187" s="21">
        <f t="shared" si="985"/>
        <v>0.10110969984624665</v>
      </c>
    </row>
    <row r="15188" spans="1:13" x14ac:dyDescent="0.3">
      <c r="A15188" s="143">
        <v>43217</v>
      </c>
      <c r="B15188" s="145" t="s">
        <v>44</v>
      </c>
      <c r="C15188" s="145">
        <v>14.15</v>
      </c>
      <c r="D15188" s="94"/>
      <c r="E15188" s="145" t="s">
        <v>12148</v>
      </c>
      <c r="F15188" s="145">
        <v>4.33</v>
      </c>
      <c r="G15188" s="95">
        <v>1</v>
      </c>
      <c r="H15188" s="54">
        <v>2</v>
      </c>
      <c r="I15188" s="55">
        <v>-1</v>
      </c>
      <c r="J15188" s="18">
        <f t="shared" si="986"/>
        <v>1511.5000000000036</v>
      </c>
      <c r="K15188" s="19" t="str">
        <f t="shared" si="984"/>
        <v>Apr-18</v>
      </c>
      <c r="L15188" s="20">
        <f t="shared" si="987"/>
        <v>14960</v>
      </c>
      <c r="M15188" s="21">
        <f t="shared" si="985"/>
        <v>0.10103609625668473</v>
      </c>
    </row>
    <row r="15189" spans="1:13" x14ac:dyDescent="0.3">
      <c r="A15189" s="143">
        <v>43217</v>
      </c>
      <c r="B15189" s="145" t="s">
        <v>39</v>
      </c>
      <c r="C15189" s="145">
        <v>14.4</v>
      </c>
      <c r="D15189" s="94"/>
      <c r="E15189" s="145" t="s">
        <v>12276</v>
      </c>
      <c r="F15189" s="145">
        <v>4.5</v>
      </c>
      <c r="G15189" s="95">
        <v>1</v>
      </c>
      <c r="H15189" s="54">
        <v>2</v>
      </c>
      <c r="I15189" s="55">
        <v>-1</v>
      </c>
      <c r="J15189" s="18">
        <f t="shared" si="986"/>
        <v>1510.5000000000036</v>
      </c>
      <c r="K15189" s="19" t="str">
        <f t="shared" si="984"/>
        <v>Apr-18</v>
      </c>
      <c r="L15189" s="20">
        <f t="shared" si="987"/>
        <v>14961</v>
      </c>
      <c r="M15189" s="21">
        <f t="shared" si="985"/>
        <v>0.10096250250651718</v>
      </c>
    </row>
    <row r="15190" spans="1:13" x14ac:dyDescent="0.3">
      <c r="A15190" s="143">
        <v>43217</v>
      </c>
      <c r="B15190" s="145" t="s">
        <v>96</v>
      </c>
      <c r="C15190" s="145">
        <v>15.35</v>
      </c>
      <c r="D15190" s="94"/>
      <c r="E15190" s="145" t="s">
        <v>8805</v>
      </c>
      <c r="F15190" s="145">
        <v>6</v>
      </c>
      <c r="G15190" s="95">
        <v>1</v>
      </c>
      <c r="H15190" s="54">
        <v>5</v>
      </c>
      <c r="I15190" s="55">
        <v>-1</v>
      </c>
      <c r="J15190" s="18">
        <f t="shared" si="986"/>
        <v>1509.5000000000036</v>
      </c>
      <c r="K15190" s="19" t="str">
        <f t="shared" si="984"/>
        <v>Apr-18</v>
      </c>
      <c r="L15190" s="20">
        <f t="shared" si="987"/>
        <v>14962</v>
      </c>
      <c r="M15190" s="21">
        <f t="shared" si="985"/>
        <v>0.10088891859377112</v>
      </c>
    </row>
    <row r="15191" spans="1:13" x14ac:dyDescent="0.3">
      <c r="A15191" s="143">
        <v>43217</v>
      </c>
      <c r="B15191" s="145" t="s">
        <v>44</v>
      </c>
      <c r="C15191" s="145">
        <v>15.55</v>
      </c>
      <c r="D15191" s="94"/>
      <c r="E15191" s="145" t="s">
        <v>12277</v>
      </c>
      <c r="F15191" s="145">
        <v>4.33</v>
      </c>
      <c r="G15191" s="95">
        <v>1</v>
      </c>
      <c r="H15191" s="54">
        <v>2</v>
      </c>
      <c r="I15191" s="55">
        <v>-1</v>
      </c>
      <c r="J15191" s="18">
        <f t="shared" si="986"/>
        <v>1508.5000000000036</v>
      </c>
      <c r="K15191" s="19" t="str">
        <f t="shared" si="984"/>
        <v>Apr-18</v>
      </c>
      <c r="L15191" s="20">
        <f t="shared" si="987"/>
        <v>14963</v>
      </c>
      <c r="M15191" s="21">
        <f t="shared" si="985"/>
        <v>0.10081534451647421</v>
      </c>
    </row>
    <row r="15192" spans="1:13" x14ac:dyDescent="0.3">
      <c r="A15192" s="116">
        <v>43218</v>
      </c>
      <c r="B15192" s="90" t="s">
        <v>50</v>
      </c>
      <c r="C15192" s="103">
        <v>0.6875</v>
      </c>
      <c r="D15192" s="94" t="s">
        <v>31</v>
      </c>
      <c r="E15192" s="90" t="s">
        <v>5082</v>
      </c>
      <c r="F15192" s="115">
        <v>4</v>
      </c>
      <c r="G15192" s="92">
        <v>1</v>
      </c>
      <c r="H15192" s="90" t="s">
        <v>33</v>
      </c>
      <c r="I15192" s="77">
        <f>IF(H15192="Lost",G15192*-1,IF(H15192="Won",     IF(D15192="E/W",            G15192*(F15192-1)*0.5*1.25,    IF(D15192="place",   G15192*(F15192-1) *0.95,  G15192*(F15192-1) )),            IF(H15192="Placed",     (G15192*-0.5)  + (0.5*G15192*(F15192-1)*0.2),0)         ))</f>
        <v>-1</v>
      </c>
      <c r="J15192" s="18">
        <f t="shared" si="986"/>
        <v>1507.5000000000036</v>
      </c>
      <c r="K15192" s="19" t="str">
        <f t="shared" si="984"/>
        <v>Apr-18</v>
      </c>
      <c r="L15192" s="20">
        <f t="shared" si="987"/>
        <v>14964</v>
      </c>
      <c r="M15192" s="21">
        <f t="shared" si="985"/>
        <v>0.10074178027265461</v>
      </c>
    </row>
    <row r="15193" spans="1:13" x14ac:dyDescent="0.3">
      <c r="A15193" s="116">
        <v>43218</v>
      </c>
      <c r="B15193" s="90" t="s">
        <v>45</v>
      </c>
      <c r="C15193" s="103">
        <v>0.75</v>
      </c>
      <c r="D15193" s="94" t="s">
        <v>31</v>
      </c>
      <c r="E15193" s="90" t="s">
        <v>5043</v>
      </c>
      <c r="F15193" s="115">
        <v>3.5</v>
      </c>
      <c r="G15193" s="92">
        <v>1</v>
      </c>
      <c r="H15193" s="90" t="s">
        <v>42</v>
      </c>
      <c r="I15193" s="77">
        <f>IF(H15193="Lost",G15193*-1,IF(H15193="Won",     IF(D15193="E/W",            G15193*(F15193-1)*0.5*1.25,    IF(D15193="place",   G15193*(F15193-1) *0.95,  G15193*(F15193-1) )),            IF(H15193="Placed",     (G15193*-0.5)  + (0.5*G15193*(F15193-1)*0.2),0)         ))</f>
        <v>2.5</v>
      </c>
      <c r="J15193" s="18">
        <f t="shared" si="986"/>
        <v>1510.0000000000036</v>
      </c>
      <c r="K15193" s="19" t="str">
        <f t="shared" si="984"/>
        <v>Apr-18</v>
      </c>
      <c r="L15193" s="20">
        <f t="shared" si="987"/>
        <v>14965</v>
      </c>
      <c r="M15193" s="21">
        <f t="shared" si="985"/>
        <v>0.10090210491146032</v>
      </c>
    </row>
    <row r="15194" spans="1:13" x14ac:dyDescent="0.3">
      <c r="A15194" s="116">
        <v>43218</v>
      </c>
      <c r="B15194" s="90" t="s">
        <v>44</v>
      </c>
      <c r="C15194" s="103">
        <v>0.82291666666666663</v>
      </c>
      <c r="D15194" s="94" t="s">
        <v>31</v>
      </c>
      <c r="E15194" s="90" t="s">
        <v>5083</v>
      </c>
      <c r="F15194" s="115">
        <v>4</v>
      </c>
      <c r="G15194" s="92">
        <v>1</v>
      </c>
      <c r="H15194" s="90" t="s">
        <v>42</v>
      </c>
      <c r="I15194" s="77">
        <f>IF(H15194="Lost",G15194*-1,IF(H15194="Won",     IF(D15194="E/W",            G15194*(F15194-1)*0.5*1.25,    IF(D15194="place",   G15194*(F15194-1) *0.95,  G15194*(F15194-1) )),            IF(H15194="Placed",     (G15194*-0.5)  + (0.5*G15194*(F15194-1)*0.2),0)         ))</f>
        <v>3</v>
      </c>
      <c r="J15194" s="18">
        <f t="shared" si="986"/>
        <v>1513.0000000000036</v>
      </c>
      <c r="K15194" s="19" t="str">
        <f t="shared" si="984"/>
        <v>Apr-18</v>
      </c>
      <c r="L15194" s="20">
        <f t="shared" si="987"/>
        <v>14966</v>
      </c>
      <c r="M15194" s="21">
        <f t="shared" si="985"/>
        <v>0.10109581718562098</v>
      </c>
    </row>
    <row r="15195" spans="1:13" x14ac:dyDescent="0.3">
      <c r="A15195" s="116">
        <v>43218</v>
      </c>
      <c r="B15195" s="90" t="s">
        <v>45</v>
      </c>
      <c r="C15195" s="103">
        <v>0.83333333333333337</v>
      </c>
      <c r="D15195" s="94" t="s">
        <v>31</v>
      </c>
      <c r="E15195" s="90" t="s">
        <v>5084</v>
      </c>
      <c r="F15195" s="115">
        <v>3.75</v>
      </c>
      <c r="G15195" s="92">
        <v>1</v>
      </c>
      <c r="H15195" s="90" t="s">
        <v>33</v>
      </c>
      <c r="I15195" s="77">
        <f>IF(H15195="Lost",G15195*-1,IF(H15195="Won",     IF(D15195="E/W",            G15195*(F15195-1)*0.5*1.25,    IF(D15195="place",   G15195*(F15195-1) *0.95,  G15195*(F15195-1) )),            IF(H15195="Placed",     (G15195*-0.5)  + (0.5*G15195*(F15195-1)*0.2),0)         ))</f>
        <v>-1</v>
      </c>
      <c r="J15195" s="18">
        <f t="shared" si="986"/>
        <v>1512.0000000000036</v>
      </c>
      <c r="K15195" s="19" t="str">
        <f t="shared" si="984"/>
        <v>Apr-18</v>
      </c>
      <c r="L15195" s="20">
        <f t="shared" si="987"/>
        <v>14967</v>
      </c>
      <c r="M15195" s="21">
        <f t="shared" si="985"/>
        <v>0.10102224894768515</v>
      </c>
    </row>
    <row r="15196" spans="1:13" x14ac:dyDescent="0.3">
      <c r="A15196" s="143">
        <v>43218</v>
      </c>
      <c r="B15196" s="145" t="s">
        <v>135</v>
      </c>
      <c r="C15196" s="145">
        <v>13.45</v>
      </c>
      <c r="D15196" s="94"/>
      <c r="E15196" s="145" t="s">
        <v>5186</v>
      </c>
      <c r="F15196" s="145">
        <v>6</v>
      </c>
      <c r="G15196" s="95">
        <v>1</v>
      </c>
      <c r="H15196" s="54">
        <v>5</v>
      </c>
      <c r="I15196" s="55">
        <v>-1</v>
      </c>
      <c r="J15196" s="18">
        <f t="shared" si="986"/>
        <v>1511.0000000000036</v>
      </c>
      <c r="K15196" s="19" t="str">
        <f t="shared" si="984"/>
        <v>Apr-18</v>
      </c>
      <c r="L15196" s="20">
        <f t="shared" si="987"/>
        <v>14968</v>
      </c>
      <c r="M15196" s="21">
        <f t="shared" si="985"/>
        <v>0.10094869053981852</v>
      </c>
    </row>
    <row r="15197" spans="1:13" x14ac:dyDescent="0.3">
      <c r="A15197" s="143">
        <v>43218</v>
      </c>
      <c r="B15197" s="145" t="s">
        <v>135</v>
      </c>
      <c r="C15197" s="145">
        <v>16</v>
      </c>
      <c r="D15197" s="94"/>
      <c r="E15197" s="145" t="s">
        <v>12278</v>
      </c>
      <c r="F15197" s="145">
        <v>5</v>
      </c>
      <c r="G15197" s="95">
        <v>1</v>
      </c>
      <c r="H15197" s="54">
        <v>5</v>
      </c>
      <c r="I15197" s="55">
        <v>-1</v>
      </c>
      <c r="J15197" s="18">
        <f t="shared" si="986"/>
        <v>1510.0000000000036</v>
      </c>
      <c r="K15197" s="19" t="str">
        <f t="shared" si="984"/>
        <v>Apr-18</v>
      </c>
      <c r="L15197" s="20">
        <f t="shared" si="987"/>
        <v>14969</v>
      </c>
      <c r="M15197" s="21">
        <f t="shared" si="985"/>
        <v>0.10087514196005101</v>
      </c>
    </row>
    <row r="15198" spans="1:13" x14ac:dyDescent="0.3">
      <c r="A15198" s="143">
        <v>43218</v>
      </c>
      <c r="B15198" s="144" t="s">
        <v>44</v>
      </c>
      <c r="C15198" s="145">
        <v>17.100000000000001</v>
      </c>
      <c r="D15198" s="94"/>
      <c r="E15198" s="144" t="s">
        <v>12279</v>
      </c>
      <c r="F15198" s="145">
        <v>5</v>
      </c>
      <c r="G15198" s="97">
        <v>1</v>
      </c>
      <c r="H15198" s="54" t="s">
        <v>11526</v>
      </c>
      <c r="I15198" s="55">
        <v>-1</v>
      </c>
      <c r="J15198" s="18">
        <f t="shared" si="986"/>
        <v>1509.0000000000036</v>
      </c>
      <c r="K15198" s="19" t="str">
        <f t="shared" si="984"/>
        <v>Apr-18</v>
      </c>
      <c r="L15198" s="20">
        <f t="shared" si="987"/>
        <v>14970</v>
      </c>
      <c r="M15198" s="21">
        <f t="shared" si="985"/>
        <v>0.10080160320641307</v>
      </c>
    </row>
    <row r="15199" spans="1:13" x14ac:dyDescent="0.3">
      <c r="A15199" s="143">
        <v>43218</v>
      </c>
      <c r="B15199" s="144" t="s">
        <v>44</v>
      </c>
      <c r="C15199" s="145">
        <v>19.149999999999999</v>
      </c>
      <c r="D15199" s="94"/>
      <c r="E15199" s="144" t="s">
        <v>12280</v>
      </c>
      <c r="F15199" s="145">
        <v>5</v>
      </c>
      <c r="G15199" s="96">
        <v>1</v>
      </c>
      <c r="H15199" s="54" t="s">
        <v>6518</v>
      </c>
      <c r="I15199" s="55">
        <v>-1</v>
      </c>
      <c r="J15199" s="18">
        <f t="shared" si="986"/>
        <v>1508.0000000000036</v>
      </c>
      <c r="K15199" s="19" t="str">
        <f t="shared" si="984"/>
        <v>Apr-18</v>
      </c>
      <c r="L15199" s="20">
        <f t="shared" si="987"/>
        <v>14971</v>
      </c>
      <c r="M15199" s="21">
        <f t="shared" si="985"/>
        <v>0.10072807427693566</v>
      </c>
    </row>
    <row r="15200" spans="1:13" x14ac:dyDescent="0.3">
      <c r="A15200" s="143">
        <v>43218</v>
      </c>
      <c r="B15200" s="144" t="s">
        <v>45</v>
      </c>
      <c r="C15200" s="145">
        <v>19.3</v>
      </c>
      <c r="D15200" s="94"/>
      <c r="E15200" s="144" t="s">
        <v>12281</v>
      </c>
      <c r="F15200" s="145">
        <v>5.5</v>
      </c>
      <c r="G15200" s="96">
        <v>1</v>
      </c>
      <c r="H15200" s="54" t="s">
        <v>11526</v>
      </c>
      <c r="I15200" s="55">
        <v>-1</v>
      </c>
      <c r="J15200" s="18">
        <f t="shared" si="986"/>
        <v>1507.0000000000036</v>
      </c>
      <c r="K15200" s="19" t="str">
        <f t="shared" si="984"/>
        <v>Apr-18</v>
      </c>
      <c r="L15200" s="20">
        <f t="shared" si="987"/>
        <v>14972</v>
      </c>
      <c r="M15200" s="21">
        <f t="shared" si="985"/>
        <v>0.10065455516965026</v>
      </c>
    </row>
    <row r="15201" spans="1:13" x14ac:dyDescent="0.3">
      <c r="A15201" s="143">
        <v>43218</v>
      </c>
      <c r="B15201" s="144" t="s">
        <v>45</v>
      </c>
      <c r="C15201" s="145">
        <v>20.3</v>
      </c>
      <c r="D15201" s="94"/>
      <c r="E15201" s="144" t="s">
        <v>12282</v>
      </c>
      <c r="F15201" s="145">
        <v>5.5</v>
      </c>
      <c r="G15201" s="96">
        <v>1</v>
      </c>
      <c r="H15201" s="54" t="s">
        <v>11526</v>
      </c>
      <c r="I15201" s="55">
        <v>-1</v>
      </c>
      <c r="J15201" s="18">
        <f t="shared" si="986"/>
        <v>1506.0000000000036</v>
      </c>
      <c r="K15201" s="19" t="str">
        <f t="shared" si="984"/>
        <v>Apr-18</v>
      </c>
      <c r="L15201" s="20">
        <f t="shared" si="987"/>
        <v>14973</v>
      </c>
      <c r="M15201" s="21">
        <f t="shared" si="985"/>
        <v>0.1005810458825889</v>
      </c>
    </row>
    <row r="15202" spans="1:13" x14ac:dyDescent="0.3">
      <c r="A15202" s="116">
        <v>43220</v>
      </c>
      <c r="B15202" s="90" t="s">
        <v>37</v>
      </c>
      <c r="C15202" s="103">
        <v>0.58333333333333337</v>
      </c>
      <c r="D15202" s="94" t="s">
        <v>31</v>
      </c>
      <c r="E15202" s="90" t="s">
        <v>5085</v>
      </c>
      <c r="F15202" s="115">
        <v>3.25</v>
      </c>
      <c r="G15202" s="92">
        <v>1</v>
      </c>
      <c r="H15202" s="90" t="s">
        <v>33</v>
      </c>
      <c r="I15202" s="77">
        <f>IF(H15202="Lost",G15202*-1,IF(H15202="Won",     IF(D15202="E/W",            G15202*(F15202-1)*0.5*1.25,    IF(D15202="place",   G15202*(F15202-1) *0.95,  G15202*(F15202-1) )),            IF(H15202="Placed",     (G15202*-0.5)  + (0.5*G15202*(F15202-1)*0.2),0)         ))</f>
        <v>-1</v>
      </c>
      <c r="J15202" s="18">
        <f t="shared" si="986"/>
        <v>1505.0000000000036</v>
      </c>
      <c r="K15202" s="19" t="str">
        <f t="shared" si="984"/>
        <v>Apr-18</v>
      </c>
      <c r="L15202" s="20">
        <f t="shared" si="987"/>
        <v>14974</v>
      </c>
      <c r="M15202" s="21">
        <f t="shared" si="985"/>
        <v>0.10050754641378414</v>
      </c>
    </row>
    <row r="15203" spans="1:13" x14ac:dyDescent="0.3">
      <c r="A15203" s="116">
        <v>43220</v>
      </c>
      <c r="B15203" s="90" t="s">
        <v>30</v>
      </c>
      <c r="C15203" s="103">
        <v>0.80555555555555547</v>
      </c>
      <c r="D15203" s="94" t="s">
        <v>31</v>
      </c>
      <c r="E15203" s="90" t="s">
        <v>4424</v>
      </c>
      <c r="F15203" s="115">
        <v>3.75</v>
      </c>
      <c r="G15203" s="92">
        <v>1</v>
      </c>
      <c r="H15203" s="90" t="s">
        <v>42</v>
      </c>
      <c r="I15203" s="77">
        <f>IF(H15203="Lost",G15203*-1,IF(H15203="Won",     IF(D15203="E/W",            G15203*(F15203-1)*0.5*1.25,    IF(D15203="place",   G15203*(F15203-1) *0.95,  G15203*(F15203-1) )),            IF(H15203="Placed",     (G15203*-0.5)  + (0.5*G15203*(F15203-1)*0.2),0)         ))</f>
        <v>2.75</v>
      </c>
      <c r="J15203" s="18">
        <f t="shared" si="986"/>
        <v>1507.7500000000036</v>
      </c>
      <c r="K15203" s="19" t="str">
        <f t="shared" si="984"/>
        <v>Apr-18</v>
      </c>
      <c r="L15203" s="20">
        <f t="shared" si="987"/>
        <v>14975</v>
      </c>
      <c r="M15203" s="21">
        <f t="shared" si="985"/>
        <v>0.10068447412353948</v>
      </c>
    </row>
    <row r="15204" spans="1:13" x14ac:dyDescent="0.3">
      <c r="A15204" s="143">
        <v>43220</v>
      </c>
      <c r="B15204" s="145" t="s">
        <v>45</v>
      </c>
      <c r="C15204" s="145">
        <v>15.15</v>
      </c>
      <c r="D15204" s="94"/>
      <c r="E15204" s="145" t="s">
        <v>12283</v>
      </c>
      <c r="F15204" s="145">
        <v>5.5</v>
      </c>
      <c r="G15204" s="95">
        <v>1</v>
      </c>
      <c r="H15204" s="54">
        <v>5</v>
      </c>
      <c r="I15204" s="55">
        <v>-1</v>
      </c>
      <c r="J15204" s="18">
        <f t="shared" si="986"/>
        <v>1506.7500000000036</v>
      </c>
      <c r="K15204" s="19" t="str">
        <f t="shared" si="984"/>
        <v>Apr-18</v>
      </c>
      <c r="L15204" s="20">
        <f t="shared" si="987"/>
        <v>14976</v>
      </c>
      <c r="M15204" s="21">
        <f t="shared" si="985"/>
        <v>0.10061097756410281</v>
      </c>
    </row>
    <row r="15205" spans="1:13" x14ac:dyDescent="0.3">
      <c r="A15205" s="143">
        <v>43220</v>
      </c>
      <c r="B15205" s="144" t="s">
        <v>30</v>
      </c>
      <c r="C15205" s="145">
        <v>17.2</v>
      </c>
      <c r="D15205" s="94"/>
      <c r="E15205" s="144" t="s">
        <v>12286</v>
      </c>
      <c r="F15205" s="145">
        <v>5</v>
      </c>
      <c r="G15205" s="96">
        <v>1</v>
      </c>
      <c r="H15205" s="54" t="s">
        <v>6526</v>
      </c>
      <c r="I15205" s="55">
        <v>4</v>
      </c>
      <c r="J15205" s="18">
        <f t="shared" si="986"/>
        <v>1510.7500000000036</v>
      </c>
      <c r="K15205" s="19" t="str">
        <f t="shared" si="984"/>
        <v>Apr-18</v>
      </c>
      <c r="L15205" s="20">
        <f t="shared" si="987"/>
        <v>14977</v>
      </c>
      <c r="M15205" s="21">
        <f t="shared" si="985"/>
        <v>0.10087133604860811</v>
      </c>
    </row>
    <row r="15206" spans="1:13" x14ac:dyDescent="0.3">
      <c r="A15206" s="143">
        <v>43220</v>
      </c>
      <c r="B15206" s="145" t="s">
        <v>45</v>
      </c>
      <c r="C15206" s="145">
        <v>17.25</v>
      </c>
      <c r="D15206" s="94"/>
      <c r="E15206" s="145" t="s">
        <v>12284</v>
      </c>
      <c r="F15206" s="145">
        <v>6</v>
      </c>
      <c r="G15206" s="95">
        <v>1</v>
      </c>
      <c r="H15206" s="54">
        <v>1</v>
      </c>
      <c r="I15206" s="55">
        <v>5</v>
      </c>
      <c r="J15206" s="18">
        <f t="shared" si="986"/>
        <v>1515.7500000000036</v>
      </c>
      <c r="K15206" s="19" t="str">
        <f t="shared" si="984"/>
        <v>Apr-18</v>
      </c>
      <c r="L15206" s="20">
        <f t="shared" si="987"/>
        <v>14978</v>
      </c>
      <c r="M15206" s="21">
        <f t="shared" si="985"/>
        <v>0.10119842435572197</v>
      </c>
    </row>
    <row r="15207" spans="1:13" x14ac:dyDescent="0.3">
      <c r="A15207" s="143">
        <v>43220</v>
      </c>
      <c r="B15207" s="144" t="s">
        <v>59</v>
      </c>
      <c r="C15207" s="145">
        <v>18.399999999999999</v>
      </c>
      <c r="D15207" s="94"/>
      <c r="E15207" s="144" t="s">
        <v>12285</v>
      </c>
      <c r="F15207" s="145">
        <v>5.5</v>
      </c>
      <c r="G15207" s="96">
        <v>1</v>
      </c>
      <c r="H15207" s="54" t="s">
        <v>6526</v>
      </c>
      <c r="I15207" s="55">
        <v>4.5</v>
      </c>
      <c r="J15207" s="18">
        <f t="shared" si="986"/>
        <v>1520.2500000000036</v>
      </c>
      <c r="K15207" s="19" t="str">
        <f t="shared" si="984"/>
        <v>Apr-18</v>
      </c>
      <c r="L15207" s="20">
        <f t="shared" si="987"/>
        <v>14979</v>
      </c>
      <c r="M15207" s="21">
        <f t="shared" si="985"/>
        <v>0.10149208892449453</v>
      </c>
    </row>
    <row r="15208" spans="1:13" x14ac:dyDescent="0.3">
      <c r="A15208" s="143">
        <v>43220</v>
      </c>
      <c r="B15208" s="144" t="s">
        <v>30</v>
      </c>
      <c r="C15208" s="145">
        <v>19.5</v>
      </c>
      <c r="D15208" s="94"/>
      <c r="E15208" s="144" t="s">
        <v>12287</v>
      </c>
      <c r="F15208" s="145">
        <v>5</v>
      </c>
      <c r="G15208" s="96">
        <v>1</v>
      </c>
      <c r="H15208" s="54" t="s">
        <v>6526</v>
      </c>
      <c r="I15208" s="55">
        <v>4</v>
      </c>
      <c r="J15208" s="18">
        <f t="shared" si="986"/>
        <v>1524.2500000000036</v>
      </c>
      <c r="K15208" s="19" t="str">
        <f t="shared" si="984"/>
        <v>Apr-18</v>
      </c>
      <c r="L15208" s="20">
        <f t="shared" si="987"/>
        <v>14980</v>
      </c>
      <c r="M15208" s="21">
        <f t="shared" si="985"/>
        <v>0.10175233644859838</v>
      </c>
    </row>
    <row r="15209" spans="1:13" x14ac:dyDescent="0.3">
      <c r="A15209" s="116">
        <v>43221</v>
      </c>
      <c r="B15209" s="90" t="s">
        <v>38</v>
      </c>
      <c r="C15209" s="103">
        <v>0.61805555555555558</v>
      </c>
      <c r="D15209" s="94" t="s">
        <v>31</v>
      </c>
      <c r="E15209" s="90" t="s">
        <v>5087</v>
      </c>
      <c r="F15209" s="115">
        <v>4</v>
      </c>
      <c r="G15209" s="92">
        <v>1</v>
      </c>
      <c r="H15209" s="90" t="s">
        <v>33</v>
      </c>
      <c r="I15209" s="77">
        <f>IF(H15209="Lost",G15209*-1,IF(H15209="Won",     IF(D15209="E/W",            G15209*(F15209-1)*0.5*1.25,    IF(D15209="place",   G15209*(F15209-1) *0.95,  G15209*(F15209-1) )),            IF(H15209="Placed",     (G15209*-0.5)  + (0.5*G15209*(F15209-1)*0.2),0)         ))</f>
        <v>-1</v>
      </c>
      <c r="J15209" s="18">
        <f t="shared" si="986"/>
        <v>1523.2500000000036</v>
      </c>
      <c r="K15209" s="19" t="str">
        <f t="shared" si="984"/>
        <v>May-18</v>
      </c>
      <c r="L15209" s="20">
        <f t="shared" si="987"/>
        <v>14981</v>
      </c>
      <c r="M15209" s="21">
        <f t="shared" si="985"/>
        <v>0.10167879313797501</v>
      </c>
    </row>
    <row r="15210" spans="1:13" x14ac:dyDescent="0.3">
      <c r="A15210" s="116">
        <v>43221</v>
      </c>
      <c r="B15210" s="90" t="s">
        <v>63</v>
      </c>
      <c r="C15210" s="103">
        <v>0.69097222222222221</v>
      </c>
      <c r="D15210" s="94" t="s">
        <v>31</v>
      </c>
      <c r="E15210" s="90" t="s">
        <v>5086</v>
      </c>
      <c r="F15210" s="115">
        <v>3</v>
      </c>
      <c r="G15210" s="92">
        <v>1</v>
      </c>
      <c r="H15210" s="90" t="s">
        <v>33</v>
      </c>
      <c r="I15210" s="77">
        <f>IF(H15210="Lost",G15210*-1,IF(H15210="Won",     IF(D15210="E/W",            G15210*(F15210-1)*0.5*1.25,    IF(D15210="place",   G15210*(F15210-1) *0.95,  G15210*(F15210-1) )),            IF(H15210="Placed",     (G15210*-0.5)  + (0.5*G15210*(F15210-1)*0.2),0)         ))</f>
        <v>-1</v>
      </c>
      <c r="J15210" s="18">
        <f t="shared" si="986"/>
        <v>1522.2500000000036</v>
      </c>
      <c r="K15210" s="19" t="str">
        <f t="shared" si="984"/>
        <v>May-18</v>
      </c>
      <c r="L15210" s="20">
        <f t="shared" si="987"/>
        <v>14982</v>
      </c>
      <c r="M15210" s="21">
        <f t="shared" si="985"/>
        <v>0.10160525964490746</v>
      </c>
    </row>
    <row r="15211" spans="1:13" x14ac:dyDescent="0.3">
      <c r="A15211" s="116">
        <v>43221</v>
      </c>
      <c r="B15211" s="90" t="s">
        <v>137</v>
      </c>
      <c r="C15211" s="103">
        <v>0.76736111111111116</v>
      </c>
      <c r="D15211" s="94" t="s">
        <v>31</v>
      </c>
      <c r="E15211" s="90" t="s">
        <v>5088</v>
      </c>
      <c r="F15211" s="115">
        <v>4</v>
      </c>
      <c r="G15211" s="92">
        <v>1</v>
      </c>
      <c r="H15211" s="90" t="s">
        <v>33</v>
      </c>
      <c r="I15211" s="77">
        <f>IF(H15211="Lost",G15211*-1,IF(H15211="Won",     IF(D15211="E/W",            G15211*(F15211-1)*0.5*1.25,    IF(D15211="place",   G15211*(F15211-1) *0.95,  G15211*(F15211-1) )),            IF(H15211="Placed",     (G15211*-0.5)  + (0.5*G15211*(F15211-1)*0.2),0)         ))</f>
        <v>-1</v>
      </c>
      <c r="J15211" s="18">
        <f t="shared" si="986"/>
        <v>1521.2500000000036</v>
      </c>
      <c r="K15211" s="19" t="str">
        <f t="shared" si="984"/>
        <v>May-18</v>
      </c>
      <c r="L15211" s="20">
        <f t="shared" si="987"/>
        <v>14983</v>
      </c>
      <c r="M15211" s="21">
        <f t="shared" si="985"/>
        <v>0.10153173596743</v>
      </c>
    </row>
    <row r="15212" spans="1:13" x14ac:dyDescent="0.3">
      <c r="A15212" s="116">
        <v>43221</v>
      </c>
      <c r="B15212" s="90" t="s">
        <v>43</v>
      </c>
      <c r="C15212" s="103">
        <v>0.78125</v>
      </c>
      <c r="D15212" s="94" t="s">
        <v>31</v>
      </c>
      <c r="E15212" s="90" t="s">
        <v>5089</v>
      </c>
      <c r="F15212" s="115">
        <v>4</v>
      </c>
      <c r="G15212" s="92">
        <v>1</v>
      </c>
      <c r="H15212" s="90" t="s">
        <v>33</v>
      </c>
      <c r="I15212" s="77">
        <f>IF(H15212="Lost",G15212*-1,IF(H15212="Won",     IF(D15212="E/W",            G15212*(F15212-1)*0.5*1.25,    IF(D15212="place",   G15212*(F15212-1) *0.95,  G15212*(F15212-1) )),            IF(H15212="Placed",     (G15212*-0.5)  + (0.5*G15212*(F15212-1)*0.2),0)         ))</f>
        <v>-1</v>
      </c>
      <c r="J15212" s="18">
        <f t="shared" si="986"/>
        <v>1520.2500000000036</v>
      </c>
      <c r="K15212" s="19" t="str">
        <f t="shared" si="984"/>
        <v>May-18</v>
      </c>
      <c r="L15212" s="20">
        <f t="shared" si="987"/>
        <v>14984</v>
      </c>
      <c r="M15212" s="21">
        <f t="shared" si="985"/>
        <v>0.1014582221035774</v>
      </c>
    </row>
    <row r="15213" spans="1:13" x14ac:dyDescent="0.3">
      <c r="A15213" s="116">
        <v>43221</v>
      </c>
      <c r="B15213" s="90" t="s">
        <v>43</v>
      </c>
      <c r="C15213" s="103">
        <v>0.80208333333333337</v>
      </c>
      <c r="D15213" s="94" t="s">
        <v>31</v>
      </c>
      <c r="E15213" s="90" t="s">
        <v>5090</v>
      </c>
      <c r="F15213" s="115">
        <v>3.5</v>
      </c>
      <c r="G15213" s="92">
        <v>1</v>
      </c>
      <c r="H15213" s="90" t="s">
        <v>33</v>
      </c>
      <c r="I15213" s="77">
        <f>IF(H15213="Lost",G15213*-1,IF(H15213="Won",     IF(D15213="E/W",            G15213*(F15213-1)*0.5*1.25,    IF(D15213="place",   G15213*(F15213-1) *0.95,  G15213*(F15213-1) )),            IF(H15213="Placed",     (G15213*-0.5)  + (0.5*G15213*(F15213-1)*0.2),0)         ))</f>
        <v>-1</v>
      </c>
      <c r="J15213" s="18">
        <f t="shared" si="986"/>
        <v>1519.2500000000036</v>
      </c>
      <c r="K15213" s="19" t="str">
        <f t="shared" si="984"/>
        <v>May-18</v>
      </c>
      <c r="L15213" s="20">
        <f t="shared" si="987"/>
        <v>14985</v>
      </c>
      <c r="M15213" s="21">
        <f t="shared" si="985"/>
        <v>0.10138471805138496</v>
      </c>
    </row>
    <row r="15214" spans="1:13" x14ac:dyDescent="0.3">
      <c r="A15214" s="139">
        <v>43221</v>
      </c>
      <c r="B15214" s="140" t="s">
        <v>38</v>
      </c>
      <c r="C15214" s="140">
        <v>14.5</v>
      </c>
      <c r="D15214" s="94"/>
      <c r="E15214" s="140" t="s">
        <v>12288</v>
      </c>
      <c r="F15214" s="140">
        <v>6</v>
      </c>
      <c r="G15214" s="95">
        <v>1</v>
      </c>
      <c r="H15214" s="49">
        <v>7</v>
      </c>
      <c r="I15214" s="42">
        <v>-1</v>
      </c>
      <c r="J15214" s="18">
        <f t="shared" si="986"/>
        <v>1518.2500000000036</v>
      </c>
      <c r="K15214" s="19" t="str">
        <f t="shared" si="984"/>
        <v>May-18</v>
      </c>
      <c r="L15214" s="20">
        <f t="shared" si="987"/>
        <v>14986</v>
      </c>
      <c r="M15214" s="21">
        <f t="shared" si="985"/>
        <v>0.10131122380888855</v>
      </c>
    </row>
    <row r="15215" spans="1:13" x14ac:dyDescent="0.3">
      <c r="A15215" s="139">
        <v>43221</v>
      </c>
      <c r="B15215" s="131" t="s">
        <v>137</v>
      </c>
      <c r="C15215" s="140">
        <v>17.2</v>
      </c>
      <c r="D15215" s="94"/>
      <c r="E15215" s="131" t="s">
        <v>11154</v>
      </c>
      <c r="F15215" s="140">
        <v>4.5</v>
      </c>
      <c r="G15215" s="95">
        <v>1</v>
      </c>
      <c r="H15215" s="49" t="s">
        <v>11526</v>
      </c>
      <c r="I15215" s="42">
        <v>-1</v>
      </c>
      <c r="J15215" s="18">
        <f t="shared" si="986"/>
        <v>1517.2500000000036</v>
      </c>
      <c r="K15215" s="19" t="str">
        <f t="shared" si="984"/>
        <v>May-18</v>
      </c>
      <c r="L15215" s="20">
        <f t="shared" si="987"/>
        <v>14987</v>
      </c>
      <c r="M15215" s="21">
        <f t="shared" si="985"/>
        <v>0.10123773937412449</v>
      </c>
    </row>
    <row r="15216" spans="1:13" x14ac:dyDescent="0.3">
      <c r="A15216" s="139">
        <v>43221</v>
      </c>
      <c r="B15216" s="140" t="s">
        <v>46</v>
      </c>
      <c r="C15216" s="140">
        <v>17.5</v>
      </c>
      <c r="D15216" s="94"/>
      <c r="E15216" s="140" t="s">
        <v>11746</v>
      </c>
      <c r="F15216" s="140">
        <v>4.5</v>
      </c>
      <c r="G15216" s="95">
        <v>1</v>
      </c>
      <c r="H15216" s="49">
        <v>1</v>
      </c>
      <c r="I15216" s="42">
        <v>3.5</v>
      </c>
      <c r="J15216" s="18">
        <f t="shared" si="986"/>
        <v>1520.7500000000036</v>
      </c>
      <c r="K15216" s="19" t="str">
        <f t="shared" si="984"/>
        <v>May-18</v>
      </c>
      <c r="L15216" s="20">
        <f t="shared" si="987"/>
        <v>14988</v>
      </c>
      <c r="M15216" s="21">
        <f t="shared" si="985"/>
        <v>0.1014645049372834</v>
      </c>
    </row>
    <row r="15217" spans="1:13" x14ac:dyDescent="0.3">
      <c r="A15217" s="116">
        <v>43222</v>
      </c>
      <c r="B15217" s="90" t="s">
        <v>45</v>
      </c>
      <c r="C15217" s="103">
        <v>0.625</v>
      </c>
      <c r="D15217" s="94" t="s">
        <v>31</v>
      </c>
      <c r="E15217" s="90" t="s">
        <v>4718</v>
      </c>
      <c r="F15217" s="115">
        <v>3</v>
      </c>
      <c r="G15217" s="92">
        <v>1</v>
      </c>
      <c r="H15217" s="90" t="s">
        <v>33</v>
      </c>
      <c r="I15217" s="77">
        <f>IF(H15217="Lost",G15217*-1,IF(H15217="Won",     IF(D15217="E/W",            G15217*(F15217-1)*0.5*1.25,    IF(D15217="place",   G15217*(F15217-1) *0.95,  G15217*(F15217-1) )),            IF(H15217="Placed",     (G15217*-0.5)  + (0.5*G15217*(F15217-1)*0.2),0)         ))</f>
        <v>-1</v>
      </c>
      <c r="J15217" s="18">
        <f t="shared" si="986"/>
        <v>1519.7500000000036</v>
      </c>
      <c r="K15217" s="19" t="str">
        <f t="shared" si="984"/>
        <v>May-18</v>
      </c>
      <c r="L15217" s="20">
        <f t="shared" si="987"/>
        <v>14989</v>
      </c>
      <c r="M15217" s="21">
        <f t="shared" si="985"/>
        <v>0.10139102008139327</v>
      </c>
    </row>
    <row r="15218" spans="1:13" x14ac:dyDescent="0.3">
      <c r="A15218" s="116">
        <v>43222</v>
      </c>
      <c r="B15218" s="90" t="s">
        <v>58</v>
      </c>
      <c r="C15218" s="103">
        <v>0.63194444444444442</v>
      </c>
      <c r="D15218" s="94" t="s">
        <v>31</v>
      </c>
      <c r="E15218" s="90" t="s">
        <v>4201</v>
      </c>
      <c r="F15218" s="115">
        <v>4</v>
      </c>
      <c r="G15218" s="92">
        <v>1</v>
      </c>
      <c r="H15218" s="90" t="s">
        <v>33</v>
      </c>
      <c r="I15218" s="77">
        <f>IF(H15218="Lost",G15218*-1,IF(H15218="Won",     IF(D15218="E/W",            G15218*(F15218-1)*0.5*1.25,    IF(D15218="place",   G15218*(F15218-1) *0.95,  G15218*(F15218-1) )),            IF(H15218="Placed",     (G15218*-0.5)  + (0.5*G15218*(F15218-1)*0.2),0)         ))</f>
        <v>-1</v>
      </c>
      <c r="J15218" s="18">
        <f t="shared" si="986"/>
        <v>1518.7500000000036</v>
      </c>
      <c r="K15218" s="19" t="str">
        <f t="shared" si="984"/>
        <v>May-18</v>
      </c>
      <c r="L15218" s="20">
        <f t="shared" si="987"/>
        <v>14990</v>
      </c>
      <c r="M15218" s="21">
        <f t="shared" si="985"/>
        <v>0.10131754503002026</v>
      </c>
    </row>
    <row r="15219" spans="1:13" x14ac:dyDescent="0.3">
      <c r="A15219" s="116">
        <v>43222</v>
      </c>
      <c r="B15219" s="90" t="s">
        <v>45</v>
      </c>
      <c r="C15219" s="103">
        <v>0.64930555555555558</v>
      </c>
      <c r="D15219" s="94" t="s">
        <v>31</v>
      </c>
      <c r="E15219" s="90" t="s">
        <v>5091</v>
      </c>
      <c r="F15219" s="115">
        <v>4</v>
      </c>
      <c r="G15219" s="92">
        <v>1</v>
      </c>
      <c r="H15219" s="90" t="s">
        <v>42</v>
      </c>
      <c r="I15219" s="77">
        <f>IF(H15219="Lost",G15219*-1,IF(H15219="Won",     IF(D15219="E/W",            G15219*(F15219-1)*0.5*1.25,    IF(D15219="place",   G15219*(F15219-1) *0.95,  G15219*(F15219-1) )),            IF(H15219="Placed",     (G15219*-0.5)  + (0.5*G15219*(F15219-1)*0.2),0)         ))</f>
        <v>3</v>
      </c>
      <c r="J15219" s="18">
        <f t="shared" si="986"/>
        <v>1521.7500000000036</v>
      </c>
      <c r="K15219" s="19" t="str">
        <f t="shared" si="984"/>
        <v>May-18</v>
      </c>
      <c r="L15219" s="20">
        <f t="shared" si="987"/>
        <v>14991</v>
      </c>
      <c r="M15219" s="21">
        <f t="shared" si="985"/>
        <v>0.1015109065439266</v>
      </c>
    </row>
    <row r="15220" spans="1:13" x14ac:dyDescent="0.3">
      <c r="A15220" s="116">
        <v>43222</v>
      </c>
      <c r="B15220" s="90" t="s">
        <v>38</v>
      </c>
      <c r="C15220" s="103">
        <v>0.68402777777777779</v>
      </c>
      <c r="D15220" s="94" t="s">
        <v>31</v>
      </c>
      <c r="E15220" s="90" t="s">
        <v>5092</v>
      </c>
      <c r="F15220" s="115">
        <v>2.88</v>
      </c>
      <c r="G15220" s="92">
        <v>1</v>
      </c>
      <c r="H15220" s="90" t="s">
        <v>33</v>
      </c>
      <c r="I15220" s="77">
        <f>IF(H15220="Lost",G15220*-1,IF(H15220="Won",     IF(D15220="E/W",            G15220*(F15220-1)*0.5*1.25,    IF(D15220="place",   G15220*(F15220-1) *0.95,  G15220*(F15220-1) )),            IF(H15220="Placed",     (G15220*-0.5)  + (0.5*G15220*(F15220-1)*0.2),0)         ))</f>
        <v>-1</v>
      </c>
      <c r="J15220" s="18">
        <f t="shared" si="986"/>
        <v>1520.7500000000036</v>
      </c>
      <c r="K15220" s="19" t="str">
        <f t="shared" si="984"/>
        <v>May-18</v>
      </c>
      <c r="L15220" s="20">
        <f t="shared" si="987"/>
        <v>14992</v>
      </c>
      <c r="M15220" s="21">
        <f t="shared" si="985"/>
        <v>0.10143743329775905</v>
      </c>
    </row>
    <row r="15221" spans="1:13" x14ac:dyDescent="0.3">
      <c r="A15221" s="116">
        <v>43222</v>
      </c>
      <c r="B15221" s="90" t="s">
        <v>56</v>
      </c>
      <c r="C15221" s="103">
        <v>0.80555555555555547</v>
      </c>
      <c r="D15221" s="94" t="s">
        <v>31</v>
      </c>
      <c r="E15221" s="90" t="s">
        <v>5093</v>
      </c>
      <c r="F15221" s="115">
        <v>3.75</v>
      </c>
      <c r="G15221" s="92">
        <v>1</v>
      </c>
      <c r="H15221" s="90" t="s">
        <v>42</v>
      </c>
      <c r="I15221" s="77">
        <f>IF(H15221="Lost",G15221*-1,IF(H15221="Won",     IF(D15221="E/W",            G15221*(F15221-1)*0.5*1.25,    IF(D15221="place",   G15221*(F15221-1) *0.95,  G15221*(F15221-1) )),            IF(H15221="Placed",     (G15221*-0.5)  + (0.5*G15221*(F15221-1)*0.2),0)         ))</f>
        <v>2.75</v>
      </c>
      <c r="J15221" s="18">
        <f t="shared" si="986"/>
        <v>1523.5000000000036</v>
      </c>
      <c r="K15221" s="19" t="str">
        <f t="shared" si="984"/>
        <v>May-18</v>
      </c>
      <c r="L15221" s="20">
        <f t="shared" si="987"/>
        <v>14993</v>
      </c>
      <c r="M15221" s="21">
        <f t="shared" si="985"/>
        <v>0.10161408657373465</v>
      </c>
    </row>
    <row r="15222" spans="1:13" x14ac:dyDescent="0.3">
      <c r="A15222" s="139">
        <v>43222</v>
      </c>
      <c r="B15222" s="140" t="s">
        <v>58</v>
      </c>
      <c r="C15222" s="140">
        <v>16.2</v>
      </c>
      <c r="D15222" s="94"/>
      <c r="E15222" s="140" t="s">
        <v>4575</v>
      </c>
      <c r="F15222" s="140">
        <v>5.5</v>
      </c>
      <c r="G15222" s="95">
        <v>1</v>
      </c>
      <c r="H15222" s="49">
        <v>1</v>
      </c>
      <c r="I15222" s="42">
        <v>4.05</v>
      </c>
      <c r="J15222" s="18">
        <f t="shared" si="986"/>
        <v>1527.5500000000036</v>
      </c>
      <c r="K15222" s="19" t="str">
        <f t="shared" si="984"/>
        <v>May-18</v>
      </c>
      <c r="L15222" s="20">
        <f t="shared" si="987"/>
        <v>14994</v>
      </c>
      <c r="M15222" s="21">
        <f t="shared" si="985"/>
        <v>0.10187741763372039</v>
      </c>
    </row>
    <row r="15223" spans="1:13" x14ac:dyDescent="0.3">
      <c r="A15223" s="139">
        <v>43222</v>
      </c>
      <c r="B15223" s="131" t="s">
        <v>56</v>
      </c>
      <c r="C15223" s="140">
        <v>17.45</v>
      </c>
      <c r="D15223" s="94"/>
      <c r="E15223" s="131" t="s">
        <v>12291</v>
      </c>
      <c r="F15223" s="140">
        <v>4.5</v>
      </c>
      <c r="G15223" s="95">
        <v>1</v>
      </c>
      <c r="H15223" s="49" t="s">
        <v>11526</v>
      </c>
      <c r="I15223" s="42">
        <v>-1</v>
      </c>
      <c r="J15223" s="18">
        <f t="shared" si="986"/>
        <v>1526.5500000000036</v>
      </c>
      <c r="K15223" s="19" t="str">
        <f t="shared" si="984"/>
        <v>May-18</v>
      </c>
      <c r="L15223" s="20">
        <f t="shared" si="987"/>
        <v>14995</v>
      </c>
      <c r="M15223" s="21">
        <f t="shared" si="985"/>
        <v>0.10180393464488187</v>
      </c>
    </row>
    <row r="15224" spans="1:13" x14ac:dyDescent="0.3">
      <c r="A15224" s="139">
        <v>43222</v>
      </c>
      <c r="B15224" s="131" t="s">
        <v>38</v>
      </c>
      <c r="C15224" s="140">
        <v>18.100000000000001</v>
      </c>
      <c r="D15224" s="94"/>
      <c r="E15224" s="131" t="s">
        <v>12289</v>
      </c>
      <c r="F15224" s="140">
        <v>5</v>
      </c>
      <c r="G15224" s="95">
        <v>1</v>
      </c>
      <c r="H15224" s="49" t="s">
        <v>11526</v>
      </c>
      <c r="I15224" s="42">
        <v>-1</v>
      </c>
      <c r="J15224" s="18">
        <f t="shared" si="986"/>
        <v>1525.5500000000036</v>
      </c>
      <c r="K15224" s="19" t="str">
        <f t="shared" si="984"/>
        <v>May-18</v>
      </c>
      <c r="L15224" s="20">
        <f t="shared" si="987"/>
        <v>14996</v>
      </c>
      <c r="M15224" s="21">
        <f t="shared" si="985"/>
        <v>0.10173046145638862</v>
      </c>
    </row>
    <row r="15225" spans="1:13" x14ac:dyDescent="0.3">
      <c r="A15225" s="139">
        <v>43222</v>
      </c>
      <c r="B15225" s="131" t="s">
        <v>38</v>
      </c>
      <c r="C15225" s="140">
        <v>18.399999999999999</v>
      </c>
      <c r="D15225" s="94"/>
      <c r="E15225" s="131" t="s">
        <v>3435</v>
      </c>
      <c r="F15225" s="140">
        <v>6</v>
      </c>
      <c r="G15225" s="95">
        <v>1</v>
      </c>
      <c r="H15225" s="49" t="s">
        <v>11526</v>
      </c>
      <c r="I15225" s="42">
        <v>-1</v>
      </c>
      <c r="J15225" s="18">
        <f t="shared" si="986"/>
        <v>1524.5500000000036</v>
      </c>
      <c r="K15225" s="19" t="str">
        <f t="shared" si="984"/>
        <v>May-18</v>
      </c>
      <c r="L15225" s="20">
        <f t="shared" si="987"/>
        <v>14997</v>
      </c>
      <c r="M15225" s="21">
        <f t="shared" si="985"/>
        <v>0.10165699806628016</v>
      </c>
    </row>
    <row r="15226" spans="1:13" x14ac:dyDescent="0.3">
      <c r="A15226" s="139">
        <v>43222</v>
      </c>
      <c r="B15226" s="131" t="s">
        <v>38</v>
      </c>
      <c r="C15226" s="140">
        <v>20.100000000000001</v>
      </c>
      <c r="D15226" s="94"/>
      <c r="E15226" s="131" t="s">
        <v>12290</v>
      </c>
      <c r="F15226" s="140">
        <v>6</v>
      </c>
      <c r="G15226" s="95">
        <v>1</v>
      </c>
      <c r="H15226" s="49" t="s">
        <v>11526</v>
      </c>
      <c r="I15226" s="42">
        <v>-1</v>
      </c>
      <c r="J15226" s="18">
        <f t="shared" si="986"/>
        <v>1523.5500000000036</v>
      </c>
      <c r="K15226" s="19" t="str">
        <f t="shared" si="984"/>
        <v>May-18</v>
      </c>
      <c r="L15226" s="20">
        <f t="shared" si="987"/>
        <v>14998</v>
      </c>
      <c r="M15226" s="21">
        <f t="shared" si="985"/>
        <v>0.10158354447259658</v>
      </c>
    </row>
    <row r="15227" spans="1:13" x14ac:dyDescent="0.3">
      <c r="A15227" s="116">
        <v>43223</v>
      </c>
      <c r="B15227" s="90" t="s">
        <v>29</v>
      </c>
      <c r="C15227" s="103">
        <v>0.60416666666666663</v>
      </c>
      <c r="D15227" s="94" t="s">
        <v>31</v>
      </c>
      <c r="E15227" s="90" t="s">
        <v>5094</v>
      </c>
      <c r="F15227" s="115">
        <v>3.75</v>
      </c>
      <c r="G15227" s="92">
        <v>1</v>
      </c>
      <c r="H15227" s="90" t="s">
        <v>33</v>
      </c>
      <c r="I15227" s="77">
        <f t="shared" ref="I15227:I15232" si="988">IF(H15227="Lost",G15227*-1,IF(H15227="Won",     IF(D15227="E/W",            G15227*(F15227-1)*0.5*1.25,    IF(D15227="place",   G15227*(F15227-1) *0.95,  G15227*(F15227-1) )),            IF(H15227="Placed",     (G15227*-0.5)  + (0.5*G15227*(F15227-1)*0.2),0)         ))</f>
        <v>-1</v>
      </c>
      <c r="J15227" s="18">
        <f t="shared" si="986"/>
        <v>1522.5500000000036</v>
      </c>
      <c r="K15227" s="19" t="str">
        <f t="shared" si="984"/>
        <v>May-18</v>
      </c>
      <c r="L15227" s="20">
        <f t="shared" si="987"/>
        <v>14999</v>
      </c>
      <c r="M15227" s="21">
        <f t="shared" si="985"/>
        <v>0.10151010067337847</v>
      </c>
    </row>
    <row r="15228" spans="1:13" x14ac:dyDescent="0.3">
      <c r="A15228" s="116">
        <v>43223</v>
      </c>
      <c r="B15228" s="90" t="s">
        <v>30</v>
      </c>
      <c r="C15228" s="103">
        <v>0.65972222222222221</v>
      </c>
      <c r="D15228" s="94" t="s">
        <v>31</v>
      </c>
      <c r="E15228" s="90" t="s">
        <v>5096</v>
      </c>
      <c r="F15228" s="115">
        <v>3</v>
      </c>
      <c r="G15228" s="92">
        <v>1</v>
      </c>
      <c r="H15228" s="90" t="s">
        <v>42</v>
      </c>
      <c r="I15228" s="77">
        <f t="shared" si="988"/>
        <v>2</v>
      </c>
      <c r="J15228" s="18">
        <f t="shared" si="986"/>
        <v>1524.5500000000036</v>
      </c>
      <c r="K15228" s="19" t="str">
        <f t="shared" si="984"/>
        <v>May-18</v>
      </c>
      <c r="L15228" s="20">
        <f t="shared" si="987"/>
        <v>15000</v>
      </c>
      <c r="M15228" s="21">
        <f t="shared" si="985"/>
        <v>0.1016366666666669</v>
      </c>
    </row>
    <row r="15229" spans="1:13" x14ac:dyDescent="0.3">
      <c r="A15229" s="116">
        <v>43223</v>
      </c>
      <c r="B15229" s="90" t="s">
        <v>29</v>
      </c>
      <c r="C15229" s="103">
        <v>0.66666666666666663</v>
      </c>
      <c r="D15229" s="94" t="s">
        <v>31</v>
      </c>
      <c r="E15229" s="90" t="s">
        <v>5095</v>
      </c>
      <c r="F15229" s="115">
        <v>4</v>
      </c>
      <c r="G15229" s="92">
        <v>1</v>
      </c>
      <c r="H15229" s="90" t="s">
        <v>33</v>
      </c>
      <c r="I15229" s="77">
        <f t="shared" si="988"/>
        <v>-1</v>
      </c>
      <c r="J15229" s="18">
        <f t="shared" si="986"/>
        <v>1523.5500000000036</v>
      </c>
      <c r="K15229" s="19" t="str">
        <f t="shared" si="984"/>
        <v>May-18</v>
      </c>
      <c r="L15229" s="20">
        <f t="shared" si="987"/>
        <v>15001</v>
      </c>
      <c r="M15229" s="21">
        <f t="shared" si="985"/>
        <v>0.10156322911805904</v>
      </c>
    </row>
    <row r="15230" spans="1:13" x14ac:dyDescent="0.3">
      <c r="A15230" s="116">
        <v>43223</v>
      </c>
      <c r="B15230" s="90" t="s">
        <v>30</v>
      </c>
      <c r="C15230" s="103">
        <v>0.68055555555555547</v>
      </c>
      <c r="D15230" s="94" t="s">
        <v>31</v>
      </c>
      <c r="E15230" s="90" t="s">
        <v>4912</v>
      </c>
      <c r="F15230" s="115">
        <v>3.25</v>
      </c>
      <c r="G15230" s="92">
        <v>1</v>
      </c>
      <c r="H15230" s="90" t="s">
        <v>33</v>
      </c>
      <c r="I15230" s="77">
        <f t="shared" si="988"/>
        <v>-1</v>
      </c>
      <c r="J15230" s="18">
        <f t="shared" si="986"/>
        <v>1522.5500000000036</v>
      </c>
      <c r="K15230" s="19" t="str">
        <f t="shared" si="984"/>
        <v>May-18</v>
      </c>
      <c r="L15230" s="20">
        <f t="shared" si="987"/>
        <v>15002</v>
      </c>
      <c r="M15230" s="21">
        <f t="shared" si="985"/>
        <v>0.10148980135981893</v>
      </c>
    </row>
    <row r="15231" spans="1:13" x14ac:dyDescent="0.3">
      <c r="A15231" s="116">
        <v>43223</v>
      </c>
      <c r="B15231" s="90" t="s">
        <v>97</v>
      </c>
      <c r="C15231" s="103">
        <v>0.81944444444444453</v>
      </c>
      <c r="D15231" s="94" t="s">
        <v>31</v>
      </c>
      <c r="E15231" s="90" t="s">
        <v>5097</v>
      </c>
      <c r="F15231" s="115">
        <v>3.5</v>
      </c>
      <c r="G15231" s="92">
        <v>1</v>
      </c>
      <c r="H15231" s="90" t="s">
        <v>33</v>
      </c>
      <c r="I15231" s="77">
        <f t="shared" si="988"/>
        <v>-1</v>
      </c>
      <c r="J15231" s="18">
        <f t="shared" si="986"/>
        <v>1521.5500000000036</v>
      </c>
      <c r="K15231" s="19" t="str">
        <f t="shared" si="984"/>
        <v>May-18</v>
      </c>
      <c r="L15231" s="20">
        <f t="shared" si="987"/>
        <v>15003</v>
      </c>
      <c r="M15231" s="21">
        <f t="shared" si="985"/>
        <v>0.10141638338998891</v>
      </c>
    </row>
    <row r="15232" spans="1:13" x14ac:dyDescent="0.3">
      <c r="A15232" s="116">
        <v>43223</v>
      </c>
      <c r="B15232" s="90" t="s">
        <v>47</v>
      </c>
      <c r="C15232" s="103">
        <v>0.82638888888888884</v>
      </c>
      <c r="D15232" s="94" t="s">
        <v>31</v>
      </c>
      <c r="E15232" s="90" t="s">
        <v>4809</v>
      </c>
      <c r="F15232" s="115">
        <v>3.75</v>
      </c>
      <c r="G15232" s="92">
        <v>1</v>
      </c>
      <c r="H15232" s="90" t="s">
        <v>42</v>
      </c>
      <c r="I15232" s="77">
        <f t="shared" si="988"/>
        <v>2.75</v>
      </c>
      <c r="J15232" s="18">
        <f t="shared" si="986"/>
        <v>1524.3000000000036</v>
      </c>
      <c r="K15232" s="19" t="str">
        <f t="shared" si="984"/>
        <v>May-18</v>
      </c>
      <c r="L15232" s="20">
        <f t="shared" si="987"/>
        <v>15004</v>
      </c>
      <c r="M15232" s="21">
        <f t="shared" si="985"/>
        <v>0.10159290855771819</v>
      </c>
    </row>
    <row r="15233" spans="1:13" x14ac:dyDescent="0.3">
      <c r="A15233" s="139">
        <v>43223</v>
      </c>
      <c r="B15233" s="140" t="s">
        <v>29</v>
      </c>
      <c r="C15233" s="140">
        <v>15</v>
      </c>
      <c r="D15233" s="94"/>
      <c r="E15233" s="140" t="s">
        <v>12292</v>
      </c>
      <c r="F15233" s="140">
        <v>5.5</v>
      </c>
      <c r="G15233" s="95">
        <v>1</v>
      </c>
      <c r="H15233" s="49">
        <v>11</v>
      </c>
      <c r="I15233" s="42">
        <v>-1</v>
      </c>
      <c r="J15233" s="18">
        <f t="shared" si="986"/>
        <v>1523.3000000000036</v>
      </c>
      <c r="K15233" s="19" t="str">
        <f t="shared" si="984"/>
        <v>May-18</v>
      </c>
      <c r="L15233" s="20">
        <f t="shared" si="987"/>
        <v>15005</v>
      </c>
      <c r="M15233" s="21">
        <f t="shared" si="985"/>
        <v>0.10151949350216619</v>
      </c>
    </row>
    <row r="15234" spans="1:13" x14ac:dyDescent="0.3">
      <c r="A15234" s="139">
        <v>43223</v>
      </c>
      <c r="B15234" s="140" t="s">
        <v>30</v>
      </c>
      <c r="C15234" s="140">
        <v>17.2</v>
      </c>
      <c r="D15234" s="94"/>
      <c r="E15234" s="140" t="s">
        <v>2853</v>
      </c>
      <c r="F15234" s="140">
        <v>5</v>
      </c>
      <c r="G15234" s="95">
        <v>1</v>
      </c>
      <c r="H15234" s="49">
        <v>4</v>
      </c>
      <c r="I15234" s="42">
        <v>-1</v>
      </c>
      <c r="J15234" s="18">
        <f t="shared" si="986"/>
        <v>1522.3000000000036</v>
      </c>
      <c r="K15234" s="19" t="str">
        <f t="shared" ref="K15234:K15297" si="989">TEXT(A15234,"MMM-yy")</f>
        <v>May-18</v>
      </c>
      <c r="L15234" s="20">
        <f t="shared" si="987"/>
        <v>15006</v>
      </c>
      <c r="M15234" s="21">
        <f t="shared" ref="M15234:M15297" si="990">J15234/L15234</f>
        <v>0.10144608823137435</v>
      </c>
    </row>
    <row r="15235" spans="1:13" x14ac:dyDescent="0.3">
      <c r="A15235" s="139">
        <v>43223</v>
      </c>
      <c r="B15235" s="131" t="s">
        <v>97</v>
      </c>
      <c r="C15235" s="140">
        <v>20.100000000000001</v>
      </c>
      <c r="D15235" s="94"/>
      <c r="E15235" s="131" t="s">
        <v>12293</v>
      </c>
      <c r="F15235" s="140">
        <v>4.5</v>
      </c>
      <c r="G15235" s="95">
        <v>1</v>
      </c>
      <c r="H15235" s="49" t="s">
        <v>11526</v>
      </c>
      <c r="I15235" s="42">
        <v>-1</v>
      </c>
      <c r="J15235" s="18">
        <f t="shared" ref="J15235:J15298" si="991">J15234+I15235</f>
        <v>1521.3000000000036</v>
      </c>
      <c r="K15235" s="19" t="str">
        <f t="shared" si="989"/>
        <v>May-18</v>
      </c>
      <c r="L15235" s="20">
        <f t="shared" ref="L15235:L15298" si="992">L15234+G15235</f>
        <v>15007</v>
      </c>
      <c r="M15235" s="21">
        <f t="shared" si="990"/>
        <v>0.10137269274338666</v>
      </c>
    </row>
    <row r="15236" spans="1:13" x14ac:dyDescent="0.3">
      <c r="A15236" s="139">
        <v>43223</v>
      </c>
      <c r="B15236" s="131" t="s">
        <v>47</v>
      </c>
      <c r="C15236" s="140">
        <v>20.2</v>
      </c>
      <c r="D15236" s="94"/>
      <c r="E15236" s="131" t="s">
        <v>12294</v>
      </c>
      <c r="F15236" s="140">
        <v>4.33</v>
      </c>
      <c r="G15236" s="95">
        <v>1</v>
      </c>
      <c r="H15236" s="49" t="s">
        <v>11526</v>
      </c>
      <c r="I15236" s="42">
        <v>-1</v>
      </c>
      <c r="J15236" s="18">
        <f t="shared" si="991"/>
        <v>1520.3000000000036</v>
      </c>
      <c r="K15236" s="19" t="str">
        <f t="shared" si="989"/>
        <v>May-18</v>
      </c>
      <c r="L15236" s="20">
        <f t="shared" si="992"/>
        <v>15008</v>
      </c>
      <c r="M15236" s="21">
        <f t="shared" si="990"/>
        <v>0.10129930703624758</v>
      </c>
    </row>
    <row r="15237" spans="1:13" x14ac:dyDescent="0.3">
      <c r="A15237" s="139">
        <v>43223</v>
      </c>
      <c r="B15237" s="131" t="s">
        <v>97</v>
      </c>
      <c r="C15237" s="140">
        <v>20.399999999999999</v>
      </c>
      <c r="D15237" s="94"/>
      <c r="E15237" s="131" t="s">
        <v>10783</v>
      </c>
      <c r="F15237" s="140">
        <v>6</v>
      </c>
      <c r="G15237" s="95">
        <v>1</v>
      </c>
      <c r="H15237" s="49" t="s">
        <v>11526</v>
      </c>
      <c r="I15237" s="42">
        <v>-1</v>
      </c>
      <c r="J15237" s="18">
        <f t="shared" si="991"/>
        <v>1519.3000000000036</v>
      </c>
      <c r="K15237" s="19" t="str">
        <f t="shared" si="989"/>
        <v>May-18</v>
      </c>
      <c r="L15237" s="20">
        <f t="shared" si="992"/>
        <v>15009</v>
      </c>
      <c r="M15237" s="21">
        <f t="shared" si="990"/>
        <v>0.1012259311080021</v>
      </c>
    </row>
    <row r="15238" spans="1:13" x14ac:dyDescent="0.3">
      <c r="A15238" s="139">
        <v>43223</v>
      </c>
      <c r="B15238" s="131" t="s">
        <v>47</v>
      </c>
      <c r="C15238" s="140">
        <v>20.5</v>
      </c>
      <c r="D15238" s="94"/>
      <c r="E15238" s="131" t="s">
        <v>12295</v>
      </c>
      <c r="F15238" s="140">
        <v>4.5</v>
      </c>
      <c r="G15238" s="95">
        <v>1</v>
      </c>
      <c r="H15238" s="49" t="s">
        <v>11526</v>
      </c>
      <c r="I15238" s="42">
        <v>-1</v>
      </c>
      <c r="J15238" s="18">
        <f t="shared" si="991"/>
        <v>1518.3000000000036</v>
      </c>
      <c r="K15238" s="19" t="str">
        <f t="shared" si="989"/>
        <v>May-18</v>
      </c>
      <c r="L15238" s="20">
        <f t="shared" si="992"/>
        <v>15010</v>
      </c>
      <c r="M15238" s="21">
        <f t="shared" si="990"/>
        <v>0.10115256495669578</v>
      </c>
    </row>
    <row r="15239" spans="1:13" x14ac:dyDescent="0.3">
      <c r="A15239" s="116">
        <v>43224</v>
      </c>
      <c r="B15239" s="90" t="s">
        <v>29</v>
      </c>
      <c r="C15239" s="103">
        <v>0.59722222222222221</v>
      </c>
      <c r="D15239" s="94" t="s">
        <v>31</v>
      </c>
      <c r="E15239" s="90" t="s">
        <v>5098</v>
      </c>
      <c r="F15239" s="115">
        <v>3.75</v>
      </c>
      <c r="G15239" s="92">
        <v>1</v>
      </c>
      <c r="H15239" s="90" t="s">
        <v>33</v>
      </c>
      <c r="I15239" s="77">
        <f>IF(H15239="Lost",G15239*-1,IF(H15239="Won",     IF(D15239="E/W",            G15239*(F15239-1)*0.5*1.25,    IF(D15239="place",   G15239*(F15239-1) *0.95,  G15239*(F15239-1) )),            IF(H15239="Placed",     (G15239*-0.5)  + (0.5*G15239*(F15239-1)*0.2),0)         ))</f>
        <v>-1</v>
      </c>
      <c r="J15239" s="18">
        <f t="shared" si="991"/>
        <v>1517.3000000000036</v>
      </c>
      <c r="K15239" s="19" t="str">
        <f t="shared" si="989"/>
        <v>May-18</v>
      </c>
      <c r="L15239" s="20">
        <f t="shared" si="992"/>
        <v>15011</v>
      </c>
      <c r="M15239" s="21">
        <f t="shared" si="990"/>
        <v>0.10107920858037463</v>
      </c>
    </row>
    <row r="15240" spans="1:13" x14ac:dyDescent="0.3">
      <c r="A15240" s="116">
        <v>43224</v>
      </c>
      <c r="B15240" s="90" t="s">
        <v>29</v>
      </c>
      <c r="C15240" s="103">
        <v>0.61805555555555558</v>
      </c>
      <c r="D15240" s="94" t="s">
        <v>31</v>
      </c>
      <c r="E15240" s="90" t="s">
        <v>5099</v>
      </c>
      <c r="F15240" s="115">
        <v>4</v>
      </c>
      <c r="G15240" s="92">
        <v>1</v>
      </c>
      <c r="H15240" s="90" t="s">
        <v>42</v>
      </c>
      <c r="I15240" s="77">
        <f>IF(H15240="Lost",G15240*-1,IF(H15240="Won",     IF(D15240="E/W",            G15240*(F15240-1)*0.5*1.25,    IF(D15240="place",   G15240*(F15240-1) *0.95,  G15240*(F15240-1) )),            IF(H15240="Placed",     (G15240*-0.5)  + (0.5*G15240*(F15240-1)*0.2),0)         ))</f>
        <v>3</v>
      </c>
      <c r="J15240" s="18">
        <f t="shared" si="991"/>
        <v>1520.3000000000036</v>
      </c>
      <c r="K15240" s="19" t="str">
        <f t="shared" si="989"/>
        <v>May-18</v>
      </c>
      <c r="L15240" s="20">
        <f t="shared" si="992"/>
        <v>15012</v>
      </c>
      <c r="M15240" s="21">
        <f t="shared" si="990"/>
        <v>0.10127231548094881</v>
      </c>
    </row>
    <row r="15241" spans="1:13" x14ac:dyDescent="0.3">
      <c r="A15241" s="116">
        <v>43224</v>
      </c>
      <c r="B15241" s="90" t="s">
        <v>137</v>
      </c>
      <c r="C15241" s="103">
        <v>0.73958333333333337</v>
      </c>
      <c r="D15241" s="94" t="s">
        <v>31</v>
      </c>
      <c r="E15241" s="90" t="s">
        <v>5101</v>
      </c>
      <c r="F15241" s="115">
        <v>3</v>
      </c>
      <c r="G15241" s="92">
        <v>1</v>
      </c>
      <c r="H15241" s="90" t="s">
        <v>33</v>
      </c>
      <c r="I15241" s="77">
        <f>IF(H15241="Lost",G15241*-1,IF(H15241="Won",     IF(D15241="E/W",            G15241*(F15241-1)*0.5*1.25,    IF(D15241="place",   G15241*(F15241-1) *0.95,  G15241*(F15241-1) )),            IF(H15241="Placed",     (G15241*-0.5)  + (0.5*G15241*(F15241-1)*0.2),0)         ))</f>
        <v>-1</v>
      </c>
      <c r="J15241" s="18">
        <f t="shared" si="991"/>
        <v>1519.3000000000036</v>
      </c>
      <c r="K15241" s="19" t="str">
        <f t="shared" si="989"/>
        <v>May-18</v>
      </c>
      <c r="L15241" s="20">
        <f t="shared" si="992"/>
        <v>15013</v>
      </c>
      <c r="M15241" s="21">
        <f t="shared" si="990"/>
        <v>0.10119896090055309</v>
      </c>
    </row>
    <row r="15242" spans="1:13" x14ac:dyDescent="0.3">
      <c r="A15242" s="116">
        <v>43224</v>
      </c>
      <c r="B15242" s="90" t="s">
        <v>76</v>
      </c>
      <c r="C15242" s="103">
        <v>0.75347222222222221</v>
      </c>
      <c r="D15242" s="94" t="s">
        <v>31</v>
      </c>
      <c r="E15242" s="90" t="s">
        <v>5100</v>
      </c>
      <c r="F15242" s="115">
        <v>3</v>
      </c>
      <c r="G15242" s="92">
        <v>1</v>
      </c>
      <c r="H15242" s="90" t="s">
        <v>33</v>
      </c>
      <c r="I15242" s="77">
        <f>IF(H15242="Lost",G15242*-1,IF(H15242="Won",     IF(D15242="E/W",            G15242*(F15242-1)*0.5*1.25,    IF(D15242="place",   G15242*(F15242-1) *0.95,  G15242*(F15242-1) )),            IF(H15242="Placed",     (G15242*-0.5)  + (0.5*G15242*(F15242-1)*0.2),0)         ))</f>
        <v>-1</v>
      </c>
      <c r="J15242" s="18">
        <f t="shared" si="991"/>
        <v>1518.3000000000036</v>
      </c>
      <c r="K15242" s="19" t="str">
        <f t="shared" si="989"/>
        <v>May-18</v>
      </c>
      <c r="L15242" s="20">
        <f t="shared" si="992"/>
        <v>15014</v>
      </c>
      <c r="M15242" s="21">
        <f t="shared" si="990"/>
        <v>0.10112561609164804</v>
      </c>
    </row>
    <row r="15243" spans="1:13" x14ac:dyDescent="0.3">
      <c r="A15243" s="139">
        <v>43224</v>
      </c>
      <c r="B15243" s="140" t="s">
        <v>97</v>
      </c>
      <c r="C15243" s="140">
        <v>16.100000000000001</v>
      </c>
      <c r="D15243" s="94"/>
      <c r="E15243" s="140" t="s">
        <v>11970</v>
      </c>
      <c r="F15243" s="140">
        <v>6</v>
      </c>
      <c r="G15243" s="95">
        <v>1</v>
      </c>
      <c r="H15243" s="49">
        <v>1</v>
      </c>
      <c r="I15243" s="42">
        <v>5</v>
      </c>
      <c r="J15243" s="18">
        <f t="shared" si="991"/>
        <v>1523.3000000000036</v>
      </c>
      <c r="K15243" s="19" t="str">
        <f t="shared" si="989"/>
        <v>May-18</v>
      </c>
      <c r="L15243" s="20">
        <f t="shared" si="992"/>
        <v>15015</v>
      </c>
      <c r="M15243" s="21">
        <f t="shared" si="990"/>
        <v>0.10145188145188169</v>
      </c>
    </row>
    <row r="15244" spans="1:13" x14ac:dyDescent="0.3">
      <c r="A15244" s="139">
        <v>43224</v>
      </c>
      <c r="B15244" s="140" t="s">
        <v>130</v>
      </c>
      <c r="C15244" s="140">
        <v>17</v>
      </c>
      <c r="D15244" s="94"/>
      <c r="E15244" s="140" t="s">
        <v>12296</v>
      </c>
      <c r="F15244" s="140">
        <v>5.5</v>
      </c>
      <c r="G15244" s="95">
        <v>1</v>
      </c>
      <c r="H15244" s="49">
        <v>1</v>
      </c>
      <c r="I15244" s="42">
        <v>4.5</v>
      </c>
      <c r="J15244" s="18">
        <f t="shared" si="991"/>
        <v>1527.8000000000036</v>
      </c>
      <c r="K15244" s="19" t="str">
        <f t="shared" si="989"/>
        <v>May-18</v>
      </c>
      <c r="L15244" s="20">
        <f t="shared" si="992"/>
        <v>15016</v>
      </c>
      <c r="M15244" s="21">
        <f t="shared" si="990"/>
        <v>0.10174480554075677</v>
      </c>
    </row>
    <row r="15245" spans="1:13" x14ac:dyDescent="0.3">
      <c r="A15245" s="139">
        <v>43224</v>
      </c>
      <c r="B15245" s="140" t="s">
        <v>97</v>
      </c>
      <c r="C15245" s="140">
        <v>17.149999999999999</v>
      </c>
      <c r="D15245" s="94"/>
      <c r="E15245" s="140" t="s">
        <v>4975</v>
      </c>
      <c r="F15245" s="140">
        <v>6</v>
      </c>
      <c r="G15245" s="95">
        <v>1</v>
      </c>
      <c r="H15245" s="49">
        <v>1</v>
      </c>
      <c r="I15245" s="42">
        <v>5</v>
      </c>
      <c r="J15245" s="18">
        <f t="shared" si="991"/>
        <v>1532.8000000000036</v>
      </c>
      <c r="K15245" s="19" t="str">
        <f t="shared" si="989"/>
        <v>May-18</v>
      </c>
      <c r="L15245" s="20">
        <f t="shared" si="992"/>
        <v>15017</v>
      </c>
      <c r="M15245" s="21">
        <f t="shared" si="990"/>
        <v>0.10207098621562254</v>
      </c>
    </row>
    <row r="15246" spans="1:13" x14ac:dyDescent="0.3">
      <c r="A15246" s="139">
        <v>43224</v>
      </c>
      <c r="B15246" s="131" t="s">
        <v>137</v>
      </c>
      <c r="C15246" s="140">
        <v>17.45</v>
      </c>
      <c r="D15246" s="94"/>
      <c r="E15246" s="131" t="s">
        <v>4563</v>
      </c>
      <c r="F15246" s="140">
        <v>5</v>
      </c>
      <c r="G15246" s="95">
        <v>1</v>
      </c>
      <c r="H15246" s="49" t="s">
        <v>6518</v>
      </c>
      <c r="I15246" s="42">
        <v>-1</v>
      </c>
      <c r="J15246" s="18">
        <f t="shared" si="991"/>
        <v>1531.8000000000036</v>
      </c>
      <c r="K15246" s="19" t="str">
        <f t="shared" si="989"/>
        <v>May-18</v>
      </c>
      <c r="L15246" s="20">
        <f t="shared" si="992"/>
        <v>15018</v>
      </c>
      <c r="M15246" s="21">
        <f t="shared" si="990"/>
        <v>0.10199760287654838</v>
      </c>
    </row>
    <row r="15247" spans="1:13" x14ac:dyDescent="0.3">
      <c r="A15247" s="139">
        <v>43224</v>
      </c>
      <c r="B15247" s="131" t="s">
        <v>76</v>
      </c>
      <c r="C15247" s="140">
        <v>19.149999999999999</v>
      </c>
      <c r="D15247" s="94"/>
      <c r="E15247" s="131" t="s">
        <v>9816</v>
      </c>
      <c r="F15247" s="140">
        <v>6</v>
      </c>
      <c r="G15247" s="95">
        <v>1</v>
      </c>
      <c r="H15247" s="49" t="s">
        <v>6526</v>
      </c>
      <c r="I15247" s="42">
        <v>8</v>
      </c>
      <c r="J15247" s="18">
        <f t="shared" si="991"/>
        <v>1539.8000000000036</v>
      </c>
      <c r="K15247" s="19" t="str">
        <f t="shared" si="989"/>
        <v>May-18</v>
      </c>
      <c r="L15247" s="20">
        <f t="shared" si="992"/>
        <v>15019</v>
      </c>
      <c r="M15247" s="21">
        <f t="shared" si="990"/>
        <v>0.10252347027099032</v>
      </c>
    </row>
    <row r="15248" spans="1:13" x14ac:dyDescent="0.3">
      <c r="A15248" s="139">
        <v>43224</v>
      </c>
      <c r="B15248" s="131" t="s">
        <v>76</v>
      </c>
      <c r="C15248" s="140">
        <v>20.25</v>
      </c>
      <c r="D15248" s="94"/>
      <c r="E15248" s="131" t="s">
        <v>12297</v>
      </c>
      <c r="F15248" s="140">
        <v>4.33</v>
      </c>
      <c r="G15248" s="95">
        <v>1</v>
      </c>
      <c r="H15248" s="49" t="s">
        <v>6518</v>
      </c>
      <c r="I15248" s="42">
        <v>-1</v>
      </c>
      <c r="J15248" s="18">
        <f t="shared" si="991"/>
        <v>1538.8000000000036</v>
      </c>
      <c r="K15248" s="19" t="str">
        <f t="shared" si="989"/>
        <v>May-18</v>
      </c>
      <c r="L15248" s="20">
        <f t="shared" si="992"/>
        <v>15020</v>
      </c>
      <c r="M15248" s="21">
        <f t="shared" si="990"/>
        <v>0.10245006657789638</v>
      </c>
    </row>
    <row r="15249" spans="1:13" x14ac:dyDescent="0.3">
      <c r="A15249" s="139">
        <v>43224</v>
      </c>
      <c r="B15249" s="131" t="s">
        <v>137</v>
      </c>
      <c r="C15249" s="140">
        <v>20.399999999999999</v>
      </c>
      <c r="D15249" s="94"/>
      <c r="E15249" s="131" t="s">
        <v>12298</v>
      </c>
      <c r="F15249" s="140">
        <v>5.5</v>
      </c>
      <c r="G15249" s="95">
        <v>1</v>
      </c>
      <c r="H15249" s="49" t="s">
        <v>11526</v>
      </c>
      <c r="I15249" s="42">
        <v>-1</v>
      </c>
      <c r="J15249" s="18">
        <f t="shared" si="991"/>
        <v>1537.8000000000036</v>
      </c>
      <c r="K15249" s="19" t="str">
        <f t="shared" si="989"/>
        <v>May-18</v>
      </c>
      <c r="L15249" s="20">
        <f t="shared" si="992"/>
        <v>15021</v>
      </c>
      <c r="M15249" s="21">
        <f t="shared" si="990"/>
        <v>0.10237667265827866</v>
      </c>
    </row>
    <row r="15250" spans="1:13" x14ac:dyDescent="0.3">
      <c r="A15250" s="116">
        <v>43225</v>
      </c>
      <c r="B15250" s="90" t="s">
        <v>52</v>
      </c>
      <c r="C15250" s="103">
        <v>0.69791666666666663</v>
      </c>
      <c r="D15250" s="94" t="s">
        <v>31</v>
      </c>
      <c r="E15250" s="90" t="s">
        <v>5102</v>
      </c>
      <c r="F15250" s="115">
        <v>2.88</v>
      </c>
      <c r="G15250" s="92">
        <v>1</v>
      </c>
      <c r="H15250" s="90" t="s">
        <v>42</v>
      </c>
      <c r="I15250" s="77">
        <f>IF(H15250="Lost",G15250*-1,IF(H15250="Won",     IF(D15250="E/W",            G15250*(F15250-1)*0.5*1.25,    IF(D15250="place",   G15250*(F15250-1) *0.95,  G15250*(F15250-1) )),            IF(H15250="Placed",     (G15250*-0.5)  + (0.5*G15250*(F15250-1)*0.2),0)         ))</f>
        <v>1.88</v>
      </c>
      <c r="J15250" s="18">
        <f t="shared" si="991"/>
        <v>1539.6800000000037</v>
      </c>
      <c r="K15250" s="19" t="str">
        <f t="shared" si="989"/>
        <v>May-18</v>
      </c>
      <c r="L15250" s="20">
        <f t="shared" si="992"/>
        <v>15022</v>
      </c>
      <c r="M15250" s="21">
        <f t="shared" si="990"/>
        <v>0.10249500732259377</v>
      </c>
    </row>
    <row r="15251" spans="1:13" x14ac:dyDescent="0.3">
      <c r="A15251" s="116">
        <v>43225</v>
      </c>
      <c r="B15251" s="90" t="s">
        <v>147</v>
      </c>
      <c r="C15251" s="103">
        <v>0.83680555555555547</v>
      </c>
      <c r="D15251" s="94" t="s">
        <v>31</v>
      </c>
      <c r="E15251" s="90" t="s">
        <v>5103</v>
      </c>
      <c r="F15251" s="115">
        <v>3.5</v>
      </c>
      <c r="G15251" s="92">
        <v>1</v>
      </c>
      <c r="H15251" s="90" t="s">
        <v>33</v>
      </c>
      <c r="I15251" s="77">
        <f>IF(H15251="Lost",G15251*-1,IF(H15251="Won",     IF(D15251="E/W",            G15251*(F15251-1)*0.5*1.25,    IF(D15251="place",   G15251*(F15251-1) *0.95,  G15251*(F15251-1) )),            IF(H15251="Placed",     (G15251*-0.5)  + (0.5*G15251*(F15251-1)*0.2),0)         ))</f>
        <v>-1</v>
      </c>
      <c r="J15251" s="18">
        <f t="shared" si="991"/>
        <v>1538.6800000000037</v>
      </c>
      <c r="K15251" s="19" t="str">
        <f t="shared" si="989"/>
        <v>May-18</v>
      </c>
      <c r="L15251" s="20">
        <f t="shared" si="992"/>
        <v>15023</v>
      </c>
      <c r="M15251" s="21">
        <f t="shared" si="990"/>
        <v>0.10242162018238725</v>
      </c>
    </row>
    <row r="15252" spans="1:13" x14ac:dyDescent="0.3">
      <c r="A15252" s="139">
        <v>43225</v>
      </c>
      <c r="B15252" s="131" t="s">
        <v>143</v>
      </c>
      <c r="C15252" s="140">
        <v>14.3</v>
      </c>
      <c r="D15252" s="94"/>
      <c r="E15252" s="131" t="s">
        <v>4854</v>
      </c>
      <c r="F15252" s="140">
        <v>6</v>
      </c>
      <c r="G15252" s="95">
        <v>1</v>
      </c>
      <c r="H15252" s="49">
        <v>5</v>
      </c>
      <c r="I15252" s="42">
        <v>-1</v>
      </c>
      <c r="J15252" s="18">
        <f t="shared" si="991"/>
        <v>1537.6800000000037</v>
      </c>
      <c r="K15252" s="19" t="str">
        <f t="shared" si="989"/>
        <v>May-18</v>
      </c>
      <c r="L15252" s="20">
        <f t="shared" si="992"/>
        <v>15024</v>
      </c>
      <c r="M15252" s="21">
        <f t="shared" si="990"/>
        <v>0.10234824281150184</v>
      </c>
    </row>
    <row r="15253" spans="1:13" x14ac:dyDescent="0.3">
      <c r="A15253" s="139">
        <v>43225</v>
      </c>
      <c r="B15253" s="131" t="s">
        <v>141</v>
      </c>
      <c r="C15253" s="140">
        <v>15.5</v>
      </c>
      <c r="D15253" s="94"/>
      <c r="E15253" s="131" t="s">
        <v>12299</v>
      </c>
      <c r="F15253" s="140">
        <v>4.5</v>
      </c>
      <c r="G15253" s="95">
        <v>1</v>
      </c>
      <c r="H15253" s="49">
        <v>1</v>
      </c>
      <c r="I15253" s="42">
        <v>3.5</v>
      </c>
      <c r="J15253" s="18">
        <f t="shared" si="991"/>
        <v>1541.1800000000037</v>
      </c>
      <c r="K15253" s="19" t="str">
        <f t="shared" si="989"/>
        <v>May-18</v>
      </c>
      <c r="L15253" s="20">
        <f t="shared" si="992"/>
        <v>15025</v>
      </c>
      <c r="M15253" s="21">
        <f t="shared" si="990"/>
        <v>0.10257437603993369</v>
      </c>
    </row>
    <row r="15254" spans="1:13" x14ac:dyDescent="0.3">
      <c r="A15254" s="139">
        <v>43225</v>
      </c>
      <c r="B15254" s="131" t="s">
        <v>143</v>
      </c>
      <c r="C15254" s="140">
        <v>16.2</v>
      </c>
      <c r="D15254" s="94"/>
      <c r="E15254" s="131" t="s">
        <v>5230</v>
      </c>
      <c r="F15254" s="140">
        <v>4.5</v>
      </c>
      <c r="G15254" s="95">
        <v>1</v>
      </c>
      <c r="H15254" s="49">
        <v>3</v>
      </c>
      <c r="I15254" s="42">
        <v>-1</v>
      </c>
      <c r="J15254" s="18">
        <f t="shared" si="991"/>
        <v>1540.1800000000037</v>
      </c>
      <c r="K15254" s="19" t="str">
        <f t="shared" si="989"/>
        <v>May-18</v>
      </c>
      <c r="L15254" s="20">
        <f t="shared" si="992"/>
        <v>15026</v>
      </c>
      <c r="M15254" s="21">
        <f t="shared" si="990"/>
        <v>0.10250099826966616</v>
      </c>
    </row>
    <row r="15255" spans="1:13" x14ac:dyDescent="0.3">
      <c r="A15255" s="139">
        <v>43225</v>
      </c>
      <c r="B15255" s="131" t="s">
        <v>147</v>
      </c>
      <c r="C15255" s="140">
        <v>17.350000000000001</v>
      </c>
      <c r="D15255" s="94"/>
      <c r="E15255" s="131" t="s">
        <v>11665</v>
      </c>
      <c r="F15255" s="140">
        <v>5.5</v>
      </c>
      <c r="G15255" s="95">
        <v>1</v>
      </c>
      <c r="H15255" s="49" t="s">
        <v>6526</v>
      </c>
      <c r="I15255" s="42">
        <v>4.5</v>
      </c>
      <c r="J15255" s="18">
        <f t="shared" si="991"/>
        <v>1544.6800000000037</v>
      </c>
      <c r="K15255" s="19" t="str">
        <f t="shared" si="989"/>
        <v>May-18</v>
      </c>
      <c r="L15255" s="20">
        <f t="shared" si="992"/>
        <v>15027</v>
      </c>
      <c r="M15255" s="21">
        <f t="shared" si="990"/>
        <v>0.10279363811805442</v>
      </c>
    </row>
    <row r="15256" spans="1:13" x14ac:dyDescent="0.3">
      <c r="A15256" s="139">
        <v>43225</v>
      </c>
      <c r="B15256" s="131" t="s">
        <v>147</v>
      </c>
      <c r="C15256" s="140">
        <v>18.05</v>
      </c>
      <c r="D15256" s="94"/>
      <c r="E15256" s="131" t="s">
        <v>5620</v>
      </c>
      <c r="F15256" s="140">
        <v>6</v>
      </c>
      <c r="G15256" s="95">
        <v>1</v>
      </c>
      <c r="H15256" s="49" t="s">
        <v>6526</v>
      </c>
      <c r="I15256" s="42">
        <v>5</v>
      </c>
      <c r="J15256" s="18">
        <f t="shared" si="991"/>
        <v>1549.6800000000037</v>
      </c>
      <c r="K15256" s="19" t="str">
        <f t="shared" si="989"/>
        <v>May-18</v>
      </c>
      <c r="L15256" s="20">
        <f t="shared" si="992"/>
        <v>15028</v>
      </c>
      <c r="M15256" s="21">
        <f t="shared" si="990"/>
        <v>0.10311951024753818</v>
      </c>
    </row>
    <row r="15257" spans="1:13" x14ac:dyDescent="0.3">
      <c r="A15257" s="139">
        <v>43225</v>
      </c>
      <c r="B15257" s="131" t="s">
        <v>44</v>
      </c>
      <c r="C15257" s="140">
        <v>18.5</v>
      </c>
      <c r="D15257" s="94"/>
      <c r="E15257" s="131" t="s">
        <v>12300</v>
      </c>
      <c r="F15257" s="140">
        <v>5</v>
      </c>
      <c r="G15257" s="95">
        <v>1</v>
      </c>
      <c r="H15257" s="49" t="s">
        <v>11526</v>
      </c>
      <c r="I15257" s="42">
        <v>-1</v>
      </c>
      <c r="J15257" s="18">
        <f t="shared" si="991"/>
        <v>1548.6800000000037</v>
      </c>
      <c r="K15257" s="19" t="str">
        <f t="shared" si="989"/>
        <v>May-18</v>
      </c>
      <c r="L15257" s="20">
        <f t="shared" si="992"/>
        <v>15029</v>
      </c>
      <c r="M15257" s="21">
        <f t="shared" si="990"/>
        <v>0.10304611085235237</v>
      </c>
    </row>
    <row r="15258" spans="1:13" x14ac:dyDescent="0.3">
      <c r="A15258" s="139">
        <v>43226</v>
      </c>
      <c r="B15258" s="131" t="s">
        <v>52</v>
      </c>
      <c r="C15258" s="140">
        <v>16.100000000000001</v>
      </c>
      <c r="D15258" s="94"/>
      <c r="E15258" s="131" t="s">
        <v>12301</v>
      </c>
      <c r="F15258" s="140">
        <v>5</v>
      </c>
      <c r="G15258" s="95">
        <v>1</v>
      </c>
      <c r="H15258" s="49">
        <v>1</v>
      </c>
      <c r="I15258" s="42">
        <v>4</v>
      </c>
      <c r="J15258" s="18">
        <f t="shared" si="991"/>
        <v>1552.6800000000037</v>
      </c>
      <c r="K15258" s="19" t="str">
        <f t="shared" si="989"/>
        <v>May-18</v>
      </c>
      <c r="L15258" s="20">
        <f t="shared" si="992"/>
        <v>15030</v>
      </c>
      <c r="M15258" s="21">
        <f t="shared" si="990"/>
        <v>0.10330538922155713</v>
      </c>
    </row>
    <row r="15259" spans="1:13" x14ac:dyDescent="0.3">
      <c r="A15259" s="139">
        <v>43226</v>
      </c>
      <c r="B15259" s="131" t="s">
        <v>52</v>
      </c>
      <c r="C15259" s="140">
        <v>17.2</v>
      </c>
      <c r="D15259" s="94"/>
      <c r="E15259" s="131" t="s">
        <v>5801</v>
      </c>
      <c r="F15259" s="140">
        <v>5.5</v>
      </c>
      <c r="G15259" s="95">
        <v>1</v>
      </c>
      <c r="H15259" s="49">
        <v>1</v>
      </c>
      <c r="I15259" s="42">
        <v>5</v>
      </c>
      <c r="J15259" s="18">
        <f t="shared" si="991"/>
        <v>1557.6800000000037</v>
      </c>
      <c r="K15259" s="19" t="str">
        <f t="shared" si="989"/>
        <v>May-18</v>
      </c>
      <c r="L15259" s="20">
        <f t="shared" si="992"/>
        <v>15031</v>
      </c>
      <c r="M15259" s="21">
        <f t="shared" si="990"/>
        <v>0.1036311622646533</v>
      </c>
    </row>
    <row r="15260" spans="1:13" x14ac:dyDescent="0.3">
      <c r="A15260" s="116">
        <v>43227</v>
      </c>
      <c r="B15260" s="90" t="s">
        <v>43</v>
      </c>
      <c r="C15260" s="103">
        <v>0.67013888888888884</v>
      </c>
      <c r="D15260" s="94" t="s">
        <v>31</v>
      </c>
      <c r="E15260" s="90" t="s">
        <v>3794</v>
      </c>
      <c r="F15260" s="115">
        <v>4</v>
      </c>
      <c r="G15260" s="92">
        <v>1</v>
      </c>
      <c r="H15260" s="90" t="s">
        <v>33</v>
      </c>
      <c r="I15260" s="77">
        <f>IF(H15260="Lost",G15260*-1,IF(H15260="Won",     IF(D15260="E/W",            G15260*(F15260-1)*0.5*1.25,    IF(D15260="place",   G15260*(F15260-1) *0.95,  G15260*(F15260-1) )),            IF(H15260="Placed",     (G15260*-0.5)  + (0.5*G15260*(F15260-1)*0.2),0)         ))</f>
        <v>-1</v>
      </c>
      <c r="J15260" s="18">
        <f t="shared" si="991"/>
        <v>1556.6800000000037</v>
      </c>
      <c r="K15260" s="19" t="str">
        <f t="shared" si="989"/>
        <v>May-18</v>
      </c>
      <c r="L15260" s="20">
        <f t="shared" si="992"/>
        <v>15032</v>
      </c>
      <c r="M15260" s="21">
        <f t="shared" si="990"/>
        <v>0.10355774348057502</v>
      </c>
    </row>
    <row r="15261" spans="1:13" x14ac:dyDescent="0.3">
      <c r="A15261" s="116">
        <v>43227</v>
      </c>
      <c r="B15261" s="90" t="s">
        <v>57</v>
      </c>
      <c r="C15261" s="103">
        <v>0.67708333333333337</v>
      </c>
      <c r="D15261" s="94" t="s">
        <v>31</v>
      </c>
      <c r="E15261" s="90" t="s">
        <v>5104</v>
      </c>
      <c r="F15261" s="115">
        <v>4</v>
      </c>
      <c r="G15261" s="92">
        <v>1</v>
      </c>
      <c r="H15261" s="90" t="s">
        <v>33</v>
      </c>
      <c r="I15261" s="77">
        <f>IF(H15261="Lost",G15261*-1,IF(H15261="Won",     IF(D15261="E/W",            G15261*(F15261-1)*0.5*1.25,    IF(D15261="place",   G15261*(F15261-1) *0.95,  G15261*(F15261-1) )),            IF(H15261="Placed",     (G15261*-0.5)  + (0.5*G15261*(F15261-1)*0.2),0)         ))</f>
        <v>-1</v>
      </c>
      <c r="J15261" s="18">
        <f t="shared" si="991"/>
        <v>1555.6800000000037</v>
      </c>
      <c r="K15261" s="19" t="str">
        <f t="shared" si="989"/>
        <v>May-18</v>
      </c>
      <c r="L15261" s="20">
        <f t="shared" si="992"/>
        <v>15033</v>
      </c>
      <c r="M15261" s="21">
        <f t="shared" si="990"/>
        <v>0.10348433446417905</v>
      </c>
    </row>
    <row r="15262" spans="1:13" x14ac:dyDescent="0.3">
      <c r="A15262" s="116">
        <v>43227</v>
      </c>
      <c r="B15262" s="90" t="s">
        <v>57</v>
      </c>
      <c r="C15262" s="103">
        <v>0.70138888888888884</v>
      </c>
      <c r="D15262" s="94" t="s">
        <v>31</v>
      </c>
      <c r="E15262" s="90" t="s">
        <v>5105</v>
      </c>
      <c r="F15262" s="115">
        <v>3.25</v>
      </c>
      <c r="G15262" s="92">
        <v>1</v>
      </c>
      <c r="H15262" s="90" t="s">
        <v>33</v>
      </c>
      <c r="I15262" s="77">
        <f>IF(H15262="Lost",G15262*-1,IF(H15262="Won",     IF(D15262="E/W",            G15262*(F15262-1)*0.5*1.25,    IF(D15262="place",   G15262*(F15262-1) *0.95,  G15262*(F15262-1) )),            IF(H15262="Placed",     (G15262*-0.5)  + (0.5*G15262*(F15262-1)*0.2),0)         ))</f>
        <v>-1</v>
      </c>
      <c r="J15262" s="18">
        <f t="shared" si="991"/>
        <v>1554.6800000000037</v>
      </c>
      <c r="K15262" s="19" t="str">
        <f t="shared" si="989"/>
        <v>May-18</v>
      </c>
      <c r="L15262" s="20">
        <f t="shared" si="992"/>
        <v>15034</v>
      </c>
      <c r="M15262" s="21">
        <f t="shared" si="990"/>
        <v>0.10341093521351628</v>
      </c>
    </row>
    <row r="15263" spans="1:13" x14ac:dyDescent="0.3">
      <c r="A15263" s="139">
        <v>43227</v>
      </c>
      <c r="B15263" s="131" t="s">
        <v>56</v>
      </c>
      <c r="C15263" s="140">
        <v>17.45</v>
      </c>
      <c r="D15263" s="94"/>
      <c r="E15263" s="131" t="s">
        <v>5046</v>
      </c>
      <c r="F15263" s="140">
        <v>6</v>
      </c>
      <c r="G15263" s="95">
        <v>1</v>
      </c>
      <c r="H15263" s="49">
        <v>9</v>
      </c>
      <c r="I15263" s="42">
        <v>-1</v>
      </c>
      <c r="J15263" s="18">
        <f t="shared" si="991"/>
        <v>1553.6800000000037</v>
      </c>
      <c r="K15263" s="19" t="str">
        <f t="shared" si="989"/>
        <v>May-18</v>
      </c>
      <c r="L15263" s="20">
        <f t="shared" si="992"/>
        <v>15035</v>
      </c>
      <c r="M15263" s="21">
        <f t="shared" si="990"/>
        <v>0.10333754572663809</v>
      </c>
    </row>
    <row r="15264" spans="1:13" x14ac:dyDescent="0.3">
      <c r="A15264" s="116">
        <v>43228</v>
      </c>
      <c r="B15264" s="90" t="s">
        <v>38</v>
      </c>
      <c r="C15264" s="103">
        <v>0.71180555555555547</v>
      </c>
      <c r="D15264" s="94" t="s">
        <v>31</v>
      </c>
      <c r="E15264" s="90" t="s">
        <v>4835</v>
      </c>
      <c r="F15264" s="115">
        <v>2.88</v>
      </c>
      <c r="G15264" s="92">
        <v>1</v>
      </c>
      <c r="H15264" s="90" t="s">
        <v>33</v>
      </c>
      <c r="I15264" s="77">
        <f>IF(H15264="Lost",G15264*-1,IF(H15264="Won",     IF(D15264="E/W",            G15264*(F15264-1)*0.5*1.25,    IF(D15264="place",   G15264*(F15264-1) *0.95,  G15264*(F15264-1) )),            IF(H15264="Placed",     (G15264*-0.5)  + (0.5*G15264*(F15264-1)*0.2),0)         ))</f>
        <v>-1</v>
      </c>
      <c r="J15264" s="18">
        <f t="shared" si="991"/>
        <v>1552.6800000000037</v>
      </c>
      <c r="K15264" s="19" t="str">
        <f t="shared" si="989"/>
        <v>May-18</v>
      </c>
      <c r="L15264" s="20">
        <f t="shared" si="992"/>
        <v>15036</v>
      </c>
      <c r="M15264" s="21">
        <f t="shared" si="990"/>
        <v>0.10326416600159642</v>
      </c>
    </row>
    <row r="15265" spans="1:13" x14ac:dyDescent="0.3">
      <c r="A15265" s="139">
        <v>43228</v>
      </c>
      <c r="B15265" s="131" t="s">
        <v>38</v>
      </c>
      <c r="C15265" s="140">
        <v>16.05</v>
      </c>
      <c r="D15265" s="94"/>
      <c r="E15265" s="131" t="s">
        <v>12302</v>
      </c>
      <c r="F15265" s="140">
        <v>5.5</v>
      </c>
      <c r="G15265" s="95">
        <v>1</v>
      </c>
      <c r="H15265" s="49">
        <v>4</v>
      </c>
      <c r="I15265" s="42">
        <v>-1</v>
      </c>
      <c r="J15265" s="18">
        <f t="shared" si="991"/>
        <v>1551.6800000000037</v>
      </c>
      <c r="K15265" s="19" t="str">
        <f t="shared" si="989"/>
        <v>May-18</v>
      </c>
      <c r="L15265" s="20">
        <f t="shared" si="992"/>
        <v>15037</v>
      </c>
      <c r="M15265" s="21">
        <f t="shared" si="990"/>
        <v>0.10319079603644368</v>
      </c>
    </row>
    <row r="15266" spans="1:13" x14ac:dyDescent="0.3">
      <c r="A15266" s="139">
        <v>43228</v>
      </c>
      <c r="B15266" s="131" t="s">
        <v>149</v>
      </c>
      <c r="C15266" s="140">
        <v>16.55</v>
      </c>
      <c r="D15266" s="94"/>
      <c r="E15266" s="131" t="s">
        <v>3959</v>
      </c>
      <c r="F15266" s="140">
        <v>5</v>
      </c>
      <c r="G15266" s="95">
        <v>0</v>
      </c>
      <c r="H15266" s="49" t="s">
        <v>6111</v>
      </c>
      <c r="I15266" s="42">
        <v>0</v>
      </c>
      <c r="J15266" s="18">
        <f t="shared" si="991"/>
        <v>1551.6800000000037</v>
      </c>
      <c r="K15266" s="19" t="str">
        <f t="shared" si="989"/>
        <v>May-18</v>
      </c>
      <c r="L15266" s="20">
        <f t="shared" si="992"/>
        <v>15037</v>
      </c>
      <c r="M15266" s="21">
        <f t="shared" si="990"/>
        <v>0.10319079603644368</v>
      </c>
    </row>
    <row r="15267" spans="1:13" x14ac:dyDescent="0.3">
      <c r="A15267" s="139">
        <v>43228</v>
      </c>
      <c r="B15267" s="131" t="s">
        <v>84</v>
      </c>
      <c r="C15267" s="140">
        <v>18.5</v>
      </c>
      <c r="D15267" s="94"/>
      <c r="E15267" s="131" t="s">
        <v>12303</v>
      </c>
      <c r="F15267" s="140">
        <v>5.5</v>
      </c>
      <c r="G15267" s="95">
        <v>1</v>
      </c>
      <c r="H15267" s="49" t="s">
        <v>11526</v>
      </c>
      <c r="I15267" s="42">
        <v>-1</v>
      </c>
      <c r="J15267" s="18">
        <f t="shared" si="991"/>
        <v>1550.6800000000037</v>
      </c>
      <c r="K15267" s="19" t="str">
        <f t="shared" si="989"/>
        <v>May-18</v>
      </c>
      <c r="L15267" s="20">
        <f t="shared" si="992"/>
        <v>15038</v>
      </c>
      <c r="M15267" s="21">
        <f t="shared" si="990"/>
        <v>0.10311743582923286</v>
      </c>
    </row>
    <row r="15268" spans="1:13" x14ac:dyDescent="0.3">
      <c r="A15268" s="139">
        <v>43228</v>
      </c>
      <c r="B15268" s="131" t="s">
        <v>84</v>
      </c>
      <c r="C15268" s="140">
        <v>20.2</v>
      </c>
      <c r="D15268" s="94"/>
      <c r="E15268" s="131" t="s">
        <v>5799</v>
      </c>
      <c r="F15268" s="140">
        <v>5.5</v>
      </c>
      <c r="G15268" s="95">
        <v>0</v>
      </c>
      <c r="H15268" s="49" t="s">
        <v>6111</v>
      </c>
      <c r="I15268" s="42">
        <v>0</v>
      </c>
      <c r="J15268" s="18">
        <f t="shared" si="991"/>
        <v>1550.6800000000037</v>
      </c>
      <c r="K15268" s="19" t="str">
        <f t="shared" si="989"/>
        <v>May-18</v>
      </c>
      <c r="L15268" s="20">
        <f t="shared" si="992"/>
        <v>15038</v>
      </c>
      <c r="M15268" s="21">
        <f t="shared" si="990"/>
        <v>0.10311743582923286</v>
      </c>
    </row>
    <row r="15269" spans="1:13" x14ac:dyDescent="0.3">
      <c r="A15269" s="139">
        <v>43229</v>
      </c>
      <c r="B15269" s="131" t="s">
        <v>74</v>
      </c>
      <c r="C15269" s="140">
        <v>17.100000000000001</v>
      </c>
      <c r="D15269" s="94"/>
      <c r="E15269" s="131" t="s">
        <v>12304</v>
      </c>
      <c r="F15269" s="140">
        <v>5</v>
      </c>
      <c r="G15269" s="95">
        <v>1</v>
      </c>
      <c r="H15269" s="49" t="s">
        <v>11526</v>
      </c>
      <c r="I15269" s="42">
        <v>-1</v>
      </c>
      <c r="J15269" s="18">
        <f t="shared" si="991"/>
        <v>1549.6800000000037</v>
      </c>
      <c r="K15269" s="19" t="str">
        <f t="shared" si="989"/>
        <v>May-18</v>
      </c>
      <c r="L15269" s="20">
        <f t="shared" si="992"/>
        <v>15039</v>
      </c>
      <c r="M15269" s="21">
        <f t="shared" si="990"/>
        <v>0.1030440853780174</v>
      </c>
    </row>
    <row r="15270" spans="1:13" x14ac:dyDescent="0.3">
      <c r="A15270" s="139">
        <v>43229</v>
      </c>
      <c r="B15270" s="131" t="s">
        <v>45</v>
      </c>
      <c r="C15270" s="140">
        <v>20.25</v>
      </c>
      <c r="D15270" s="94"/>
      <c r="E15270" s="131" t="s">
        <v>4911</v>
      </c>
      <c r="F15270" s="140">
        <v>5</v>
      </c>
      <c r="G15270" s="95">
        <v>1</v>
      </c>
      <c r="H15270" s="49" t="s">
        <v>6518</v>
      </c>
      <c r="I15270" s="42">
        <v>-1</v>
      </c>
      <c r="J15270" s="18">
        <f t="shared" si="991"/>
        <v>1548.6800000000037</v>
      </c>
      <c r="K15270" s="19" t="str">
        <f t="shared" si="989"/>
        <v>May-18</v>
      </c>
      <c r="L15270" s="20">
        <f t="shared" si="992"/>
        <v>15040</v>
      </c>
      <c r="M15270" s="21">
        <f t="shared" si="990"/>
        <v>0.10297074468085131</v>
      </c>
    </row>
    <row r="15271" spans="1:13" x14ac:dyDescent="0.3">
      <c r="A15271" s="116">
        <v>43230</v>
      </c>
      <c r="B15271" s="90" t="s">
        <v>118</v>
      </c>
      <c r="C15271" s="103">
        <v>0.74305555555555547</v>
      </c>
      <c r="D15271" s="94" t="s">
        <v>31</v>
      </c>
      <c r="E15271" s="90" t="s">
        <v>5106</v>
      </c>
      <c r="F15271" s="115">
        <v>3.25</v>
      </c>
      <c r="G15271" s="92">
        <v>1</v>
      </c>
      <c r="H15271" s="90" t="s">
        <v>42</v>
      </c>
      <c r="I15271" s="77">
        <f>IF(H15271="Lost",G15271*-1,IF(H15271="Won",     IF(D15271="E/W",            G15271*(F15271-1)*0.5*1.25,    IF(D15271="place",   G15271*(F15271-1) *0.95,  G15271*(F15271-1) )),            IF(H15271="Placed",     (G15271*-0.5)  + (0.5*G15271*(F15271-1)*0.2),0)         ))</f>
        <v>2.25</v>
      </c>
      <c r="J15271" s="18">
        <f t="shared" si="991"/>
        <v>1550.9300000000037</v>
      </c>
      <c r="K15271" s="19" t="str">
        <f t="shared" si="989"/>
        <v>May-18</v>
      </c>
      <c r="L15271" s="20">
        <f t="shared" si="992"/>
        <v>15041</v>
      </c>
      <c r="M15271" s="21">
        <f t="shared" si="990"/>
        <v>0.10311348979456178</v>
      </c>
    </row>
    <row r="15272" spans="1:13" x14ac:dyDescent="0.3">
      <c r="A15272" s="116">
        <v>43230</v>
      </c>
      <c r="B15272" s="90" t="s">
        <v>118</v>
      </c>
      <c r="C15272" s="103">
        <v>0.78472222222222221</v>
      </c>
      <c r="D15272" s="94" t="s">
        <v>31</v>
      </c>
      <c r="E15272" s="90" t="s">
        <v>5107</v>
      </c>
      <c r="F15272" s="115">
        <v>3.75</v>
      </c>
      <c r="G15272" s="92">
        <v>1</v>
      </c>
      <c r="H15272" s="90" t="s">
        <v>42</v>
      </c>
      <c r="I15272" s="77">
        <f>IF(H15272="Lost",G15272*-1,IF(H15272="Won",     IF(D15272="E/W",            G15272*(F15272-1)*0.5*1.25,    IF(D15272="place",   G15272*(F15272-1) *0.95,  G15272*(F15272-1) )),            IF(H15272="Placed",     (G15272*-0.5)  + (0.5*G15272*(F15272-1)*0.2),0)         ))</f>
        <v>2.75</v>
      </c>
      <c r="J15272" s="18">
        <f t="shared" si="991"/>
        <v>1553.6800000000037</v>
      </c>
      <c r="K15272" s="19" t="str">
        <f t="shared" si="989"/>
        <v>May-18</v>
      </c>
      <c r="L15272" s="20">
        <f t="shared" si="992"/>
        <v>15042</v>
      </c>
      <c r="M15272" s="21">
        <f t="shared" si="990"/>
        <v>0.10328945618933677</v>
      </c>
    </row>
    <row r="15273" spans="1:13" x14ac:dyDescent="0.3">
      <c r="A15273" s="116">
        <v>43230</v>
      </c>
      <c r="B15273" s="90" t="s">
        <v>47</v>
      </c>
      <c r="C15273" s="103">
        <v>0.84027777777777779</v>
      </c>
      <c r="D15273" s="94" t="s">
        <v>31</v>
      </c>
      <c r="E15273" s="90" t="s">
        <v>5108</v>
      </c>
      <c r="F15273" s="115">
        <v>4</v>
      </c>
      <c r="G15273" s="92">
        <v>1</v>
      </c>
      <c r="H15273" s="90" t="s">
        <v>33</v>
      </c>
      <c r="I15273" s="77">
        <f>IF(H15273="Lost",G15273*-1,IF(H15273="Won",     IF(D15273="E/W",            G15273*(F15273-1)*0.5*1.25,    IF(D15273="place",   G15273*(F15273-1) *0.95,  G15273*(F15273-1) )),            IF(H15273="Placed",     (G15273*-0.5)  + (0.5*G15273*(F15273-1)*0.2),0)         ))</f>
        <v>-1</v>
      </c>
      <c r="J15273" s="18">
        <f t="shared" si="991"/>
        <v>1552.6800000000037</v>
      </c>
      <c r="K15273" s="19" t="str">
        <f t="shared" si="989"/>
        <v>May-18</v>
      </c>
      <c r="L15273" s="20">
        <f t="shared" si="992"/>
        <v>15043</v>
      </c>
      <c r="M15273" s="21">
        <f t="shared" si="990"/>
        <v>0.1032161138070866</v>
      </c>
    </row>
    <row r="15274" spans="1:13" x14ac:dyDescent="0.3">
      <c r="A15274" s="139">
        <v>43230</v>
      </c>
      <c r="B15274" s="131" t="s">
        <v>41</v>
      </c>
      <c r="C15274" s="140">
        <v>13.4</v>
      </c>
      <c r="D15274" s="94"/>
      <c r="E15274" s="131" t="s">
        <v>12003</v>
      </c>
      <c r="F15274" s="140">
        <v>5</v>
      </c>
      <c r="G15274" s="95">
        <v>1</v>
      </c>
      <c r="H15274" s="49">
        <v>8</v>
      </c>
      <c r="I15274" s="42">
        <v>-1</v>
      </c>
      <c r="J15274" s="18">
        <f t="shared" si="991"/>
        <v>1551.6800000000037</v>
      </c>
      <c r="K15274" s="19" t="str">
        <f t="shared" si="989"/>
        <v>May-18</v>
      </c>
      <c r="L15274" s="20">
        <f t="shared" si="992"/>
        <v>15044</v>
      </c>
      <c r="M15274" s="21">
        <f t="shared" si="990"/>
        <v>0.10314278117521961</v>
      </c>
    </row>
    <row r="15275" spans="1:13" x14ac:dyDescent="0.3">
      <c r="A15275" s="139">
        <v>43230</v>
      </c>
      <c r="B15275" s="131" t="s">
        <v>151</v>
      </c>
      <c r="C15275" s="140">
        <v>14.25</v>
      </c>
      <c r="D15275" s="94"/>
      <c r="E15275" s="131" t="s">
        <v>12305</v>
      </c>
      <c r="F15275" s="140">
        <v>4.5</v>
      </c>
      <c r="G15275" s="95">
        <v>1</v>
      </c>
      <c r="H15275" s="49">
        <v>6</v>
      </c>
      <c r="I15275" s="42">
        <v>-1</v>
      </c>
      <c r="J15275" s="18">
        <f t="shared" si="991"/>
        <v>1550.6800000000037</v>
      </c>
      <c r="K15275" s="19" t="str">
        <f t="shared" si="989"/>
        <v>May-18</v>
      </c>
      <c r="L15275" s="20">
        <f t="shared" si="992"/>
        <v>15045</v>
      </c>
      <c r="M15275" s="21">
        <f t="shared" si="990"/>
        <v>0.10306945829179154</v>
      </c>
    </row>
    <row r="15276" spans="1:13" x14ac:dyDescent="0.3">
      <c r="A15276" s="139">
        <v>43230</v>
      </c>
      <c r="B15276" s="131" t="s">
        <v>67</v>
      </c>
      <c r="C15276" s="140">
        <v>15.1</v>
      </c>
      <c r="D15276" s="94"/>
      <c r="E15276" s="131" t="s">
        <v>1848</v>
      </c>
      <c r="F15276" s="140">
        <v>5</v>
      </c>
      <c r="G15276" s="95">
        <v>1</v>
      </c>
      <c r="H15276" s="49" t="s">
        <v>11437</v>
      </c>
      <c r="I15276" s="42">
        <v>-1</v>
      </c>
      <c r="J15276" s="18">
        <f t="shared" si="991"/>
        <v>1549.6800000000037</v>
      </c>
      <c r="K15276" s="19" t="str">
        <f t="shared" si="989"/>
        <v>May-18</v>
      </c>
      <c r="L15276" s="20">
        <f t="shared" si="992"/>
        <v>15046</v>
      </c>
      <c r="M15276" s="21">
        <f t="shared" si="990"/>
        <v>0.10299614515485868</v>
      </c>
    </row>
    <row r="15277" spans="1:13" x14ac:dyDescent="0.3">
      <c r="A15277" s="139">
        <v>43230</v>
      </c>
      <c r="B15277" s="131" t="s">
        <v>151</v>
      </c>
      <c r="C15277" s="140">
        <v>17.05</v>
      </c>
      <c r="D15277" s="94"/>
      <c r="E15277" s="131" t="s">
        <v>4022</v>
      </c>
      <c r="F15277" s="140">
        <v>4.5</v>
      </c>
      <c r="G15277" s="95">
        <v>1</v>
      </c>
      <c r="H15277" s="49">
        <v>11</v>
      </c>
      <c r="I15277" s="42">
        <v>-1</v>
      </c>
      <c r="J15277" s="18">
        <f t="shared" si="991"/>
        <v>1548.6800000000037</v>
      </c>
      <c r="K15277" s="19" t="str">
        <f t="shared" si="989"/>
        <v>May-18</v>
      </c>
      <c r="L15277" s="20">
        <f t="shared" si="992"/>
        <v>15047</v>
      </c>
      <c r="M15277" s="21">
        <f t="shared" si="990"/>
        <v>0.10292284176247782</v>
      </c>
    </row>
    <row r="15278" spans="1:13" x14ac:dyDescent="0.3">
      <c r="A15278" s="139">
        <v>43230</v>
      </c>
      <c r="B15278" s="131" t="s">
        <v>118</v>
      </c>
      <c r="C15278" s="140">
        <v>18.2</v>
      </c>
      <c r="D15278" s="94"/>
      <c r="E15278" s="131" t="s">
        <v>1051</v>
      </c>
      <c r="F15278" s="140">
        <v>5</v>
      </c>
      <c r="G15278" s="95">
        <v>1</v>
      </c>
      <c r="H15278" s="49" t="s">
        <v>6518</v>
      </c>
      <c r="I15278" s="42">
        <v>-1</v>
      </c>
      <c r="J15278" s="18">
        <f t="shared" si="991"/>
        <v>1547.6800000000037</v>
      </c>
      <c r="K15278" s="19" t="str">
        <f t="shared" si="989"/>
        <v>May-18</v>
      </c>
      <c r="L15278" s="20">
        <f t="shared" si="992"/>
        <v>15048</v>
      </c>
      <c r="M15278" s="21">
        <f t="shared" si="990"/>
        <v>0.10284954811270626</v>
      </c>
    </row>
    <row r="15279" spans="1:13" x14ac:dyDescent="0.3">
      <c r="A15279" s="139">
        <v>43230</v>
      </c>
      <c r="B15279" s="131" t="s">
        <v>47</v>
      </c>
      <c r="C15279" s="140">
        <v>18.399999999999999</v>
      </c>
      <c r="D15279" s="94"/>
      <c r="E15279" s="131" t="s">
        <v>12306</v>
      </c>
      <c r="F15279" s="140">
        <v>5.5</v>
      </c>
      <c r="G15279" s="95">
        <v>1</v>
      </c>
      <c r="H15279" s="49" t="s">
        <v>6526</v>
      </c>
      <c r="I15279" s="42">
        <v>4.5</v>
      </c>
      <c r="J15279" s="18">
        <f t="shared" si="991"/>
        <v>1552.1800000000037</v>
      </c>
      <c r="K15279" s="19" t="str">
        <f t="shared" si="989"/>
        <v>May-18</v>
      </c>
      <c r="L15279" s="20">
        <f t="shared" si="992"/>
        <v>15049</v>
      </c>
      <c r="M15279" s="21">
        <f t="shared" si="990"/>
        <v>0.10314173699249145</v>
      </c>
    </row>
    <row r="15280" spans="1:13" x14ac:dyDescent="0.3">
      <c r="A15280" s="139">
        <v>43230</v>
      </c>
      <c r="B15280" s="131" t="s">
        <v>47</v>
      </c>
      <c r="C15280" s="140">
        <v>18.399999999999999</v>
      </c>
      <c r="D15280" s="94"/>
      <c r="E15280" s="131" t="s">
        <v>10556</v>
      </c>
      <c r="F15280" s="140">
        <v>5.5</v>
      </c>
      <c r="G15280" s="95">
        <v>1</v>
      </c>
      <c r="H15280" s="49" t="s">
        <v>6518</v>
      </c>
      <c r="I15280" s="42">
        <v>-1</v>
      </c>
      <c r="J15280" s="18">
        <f t="shared" si="991"/>
        <v>1551.1800000000037</v>
      </c>
      <c r="K15280" s="19" t="str">
        <f t="shared" si="989"/>
        <v>May-18</v>
      </c>
      <c r="L15280" s="20">
        <f t="shared" si="992"/>
        <v>15050</v>
      </c>
      <c r="M15280" s="21">
        <f t="shared" si="990"/>
        <v>0.10306843853820623</v>
      </c>
    </row>
    <row r="15281" spans="1:13" x14ac:dyDescent="0.3">
      <c r="A15281" s="116">
        <v>43231</v>
      </c>
      <c r="B15281" s="90" t="s">
        <v>135</v>
      </c>
      <c r="C15281" s="103">
        <v>0.74305555555555547</v>
      </c>
      <c r="D15281" s="94" t="s">
        <v>31</v>
      </c>
      <c r="E15281" s="90" t="s">
        <v>5111</v>
      </c>
      <c r="F15281" s="115">
        <v>3.5</v>
      </c>
      <c r="G15281" s="92">
        <v>1</v>
      </c>
      <c r="H15281" s="90" t="s">
        <v>42</v>
      </c>
      <c r="I15281" s="77">
        <f>IF(H15281="Lost",G15281*-1,IF(H15281="Won",     IF(D15281="E/W",            G15281*(F15281-1)*0.5*1.25,    IF(D15281="place",   G15281*(F15281-1) *0.95,  G15281*(F15281-1) )),            IF(H15281="Placed",     (G15281*-0.5)  + (0.5*G15281*(F15281-1)*0.2),0)         ))</f>
        <v>2.5</v>
      </c>
      <c r="J15281" s="18">
        <f t="shared" si="991"/>
        <v>1553.6800000000037</v>
      </c>
      <c r="K15281" s="19" t="str">
        <f t="shared" si="989"/>
        <v>May-18</v>
      </c>
      <c r="L15281" s="20">
        <f t="shared" si="992"/>
        <v>15051</v>
      </c>
      <c r="M15281" s="21">
        <f t="shared" si="990"/>
        <v>0.10322769251212568</v>
      </c>
    </row>
    <row r="15282" spans="1:13" x14ac:dyDescent="0.3">
      <c r="A15282" s="116">
        <v>43231</v>
      </c>
      <c r="B15282" s="90" t="s">
        <v>58</v>
      </c>
      <c r="C15282" s="103">
        <v>0.75</v>
      </c>
      <c r="D15282" s="94" t="s">
        <v>31</v>
      </c>
      <c r="E15282" s="90" t="s">
        <v>5110</v>
      </c>
      <c r="F15282" s="115">
        <v>3.25</v>
      </c>
      <c r="G15282" s="92">
        <v>1</v>
      </c>
      <c r="H15282" s="90" t="s">
        <v>33</v>
      </c>
      <c r="I15282" s="77">
        <f>IF(H15282="Lost",G15282*-1,IF(H15282="Won",     IF(D15282="E/W",            G15282*(F15282-1)*0.5*1.25,    IF(D15282="place",   G15282*(F15282-1) *0.95,  G15282*(F15282-1) )),            IF(H15282="Placed",     (G15282*-0.5)  + (0.5*G15282*(F15282-1)*0.2),0)         ))</f>
        <v>-1</v>
      </c>
      <c r="J15282" s="18">
        <f t="shared" si="991"/>
        <v>1552.6800000000037</v>
      </c>
      <c r="K15282" s="19" t="str">
        <f t="shared" si="989"/>
        <v>May-18</v>
      </c>
      <c r="L15282" s="20">
        <f t="shared" si="992"/>
        <v>15052</v>
      </c>
      <c r="M15282" s="21">
        <f t="shared" si="990"/>
        <v>0.10315439808663325</v>
      </c>
    </row>
    <row r="15283" spans="1:13" x14ac:dyDescent="0.3">
      <c r="A15283" s="116">
        <v>43231</v>
      </c>
      <c r="B15283" s="90" t="s">
        <v>63</v>
      </c>
      <c r="C15283" s="103">
        <v>0.78125</v>
      </c>
      <c r="D15283" s="94" t="s">
        <v>31</v>
      </c>
      <c r="E15283" s="90" t="s">
        <v>5109</v>
      </c>
      <c r="F15283" s="115">
        <v>3</v>
      </c>
      <c r="G15283" s="92">
        <v>1</v>
      </c>
      <c r="H15283" s="90" t="s">
        <v>33</v>
      </c>
      <c r="I15283" s="77">
        <f>IF(H15283="Lost",G15283*-1,IF(H15283="Won",     IF(D15283="E/W",            G15283*(F15283-1)*0.5*1.25,    IF(D15283="place",   G15283*(F15283-1) *0.95,  G15283*(F15283-1) )),            IF(H15283="Placed",     (G15283*-0.5)  + (0.5*G15283*(F15283-1)*0.2),0)         ))</f>
        <v>-1</v>
      </c>
      <c r="J15283" s="18">
        <f t="shared" si="991"/>
        <v>1551.6800000000037</v>
      </c>
      <c r="K15283" s="19" t="str">
        <f t="shared" si="989"/>
        <v>May-18</v>
      </c>
      <c r="L15283" s="20">
        <f t="shared" si="992"/>
        <v>15053</v>
      </c>
      <c r="M15283" s="21">
        <f t="shared" si="990"/>
        <v>0.10308111339932265</v>
      </c>
    </row>
    <row r="15284" spans="1:13" x14ac:dyDescent="0.3">
      <c r="A15284" s="116">
        <v>43231</v>
      </c>
      <c r="B15284" s="90" t="s">
        <v>135</v>
      </c>
      <c r="C15284" s="103">
        <v>0.85763888888888884</v>
      </c>
      <c r="D15284" s="94" t="s">
        <v>31</v>
      </c>
      <c r="E15284" s="90" t="s">
        <v>5112</v>
      </c>
      <c r="F15284" s="115">
        <v>3.5</v>
      </c>
      <c r="G15284" s="92">
        <v>1</v>
      </c>
      <c r="H15284" s="90" t="s">
        <v>33</v>
      </c>
      <c r="I15284" s="77">
        <f>IF(H15284="Lost",G15284*-1,IF(H15284="Won",     IF(D15284="E/W",            G15284*(F15284-1)*0.5*1.25,    IF(D15284="place",   G15284*(F15284-1) *0.95,  G15284*(F15284-1) )),            IF(H15284="Placed",     (G15284*-0.5)  + (0.5*G15284*(F15284-1)*0.2),0)         ))</f>
        <v>-1</v>
      </c>
      <c r="J15284" s="18">
        <f t="shared" si="991"/>
        <v>1550.6800000000037</v>
      </c>
      <c r="K15284" s="19" t="str">
        <f t="shared" si="989"/>
        <v>May-18</v>
      </c>
      <c r="L15284" s="20">
        <f t="shared" si="992"/>
        <v>15054</v>
      </c>
      <c r="M15284" s="21">
        <f t="shared" si="990"/>
        <v>0.1030078384482532</v>
      </c>
    </row>
    <row r="15285" spans="1:13" x14ac:dyDescent="0.3">
      <c r="A15285" s="139">
        <v>43231</v>
      </c>
      <c r="B15285" s="131" t="s">
        <v>29</v>
      </c>
      <c r="C15285" s="140">
        <v>15.25</v>
      </c>
      <c r="D15285" s="94"/>
      <c r="E15285" s="131" t="s">
        <v>11529</v>
      </c>
      <c r="F15285" s="140">
        <v>6</v>
      </c>
      <c r="G15285" s="95">
        <v>1</v>
      </c>
      <c r="H15285" s="49">
        <v>2</v>
      </c>
      <c r="I15285" s="42">
        <v>-1</v>
      </c>
      <c r="J15285" s="18">
        <f t="shared" si="991"/>
        <v>1549.6800000000037</v>
      </c>
      <c r="K15285" s="19" t="str">
        <f t="shared" si="989"/>
        <v>May-18</v>
      </c>
      <c r="L15285" s="20">
        <f t="shared" si="992"/>
        <v>15055</v>
      </c>
      <c r="M15285" s="21">
        <f t="shared" si="990"/>
        <v>0.1029345732314848</v>
      </c>
    </row>
    <row r="15286" spans="1:13" x14ac:dyDescent="0.3">
      <c r="A15286" s="139">
        <v>43231</v>
      </c>
      <c r="B15286" s="131" t="s">
        <v>29</v>
      </c>
      <c r="C15286" s="140">
        <v>15.55</v>
      </c>
      <c r="D15286" s="94"/>
      <c r="E15286" s="131" t="s">
        <v>12307</v>
      </c>
      <c r="F15286" s="140">
        <v>5.5</v>
      </c>
      <c r="G15286" s="95">
        <v>1</v>
      </c>
      <c r="H15286" s="49">
        <v>1</v>
      </c>
      <c r="I15286" s="42">
        <v>4.5</v>
      </c>
      <c r="J15286" s="18">
        <f t="shared" si="991"/>
        <v>1554.1800000000037</v>
      </c>
      <c r="K15286" s="19" t="str">
        <f t="shared" si="989"/>
        <v>May-18</v>
      </c>
      <c r="L15286" s="20">
        <f t="shared" si="992"/>
        <v>15056</v>
      </c>
      <c r="M15286" s="21">
        <f t="shared" si="990"/>
        <v>0.10322662061636581</v>
      </c>
    </row>
    <row r="15287" spans="1:13" x14ac:dyDescent="0.3">
      <c r="A15287" s="139">
        <v>43231</v>
      </c>
      <c r="B15287" s="131" t="s">
        <v>58</v>
      </c>
      <c r="C15287" s="132">
        <v>17.25</v>
      </c>
      <c r="D15287" s="94"/>
      <c r="E15287" s="131" t="s">
        <v>4897</v>
      </c>
      <c r="F15287" s="140">
        <v>4.33</v>
      </c>
      <c r="G15287" s="95">
        <v>1</v>
      </c>
      <c r="H15287" s="49" t="s">
        <v>6518</v>
      </c>
      <c r="I15287" s="42">
        <v>-1</v>
      </c>
      <c r="J15287" s="18">
        <f t="shared" si="991"/>
        <v>1553.1800000000037</v>
      </c>
      <c r="K15287" s="19" t="str">
        <f t="shared" si="989"/>
        <v>May-18</v>
      </c>
      <c r="L15287" s="20">
        <f t="shared" si="992"/>
        <v>15057</v>
      </c>
      <c r="M15287" s="21">
        <f t="shared" si="990"/>
        <v>0.10315335060104959</v>
      </c>
    </row>
    <row r="15288" spans="1:13" x14ac:dyDescent="0.3">
      <c r="A15288" s="116">
        <v>43232</v>
      </c>
      <c r="B15288" s="90" t="s">
        <v>147</v>
      </c>
      <c r="C15288" s="103">
        <v>0.59722222222222221</v>
      </c>
      <c r="D15288" s="94" t="s">
        <v>31</v>
      </c>
      <c r="E15288" s="90" t="s">
        <v>5113</v>
      </c>
      <c r="F15288" s="115">
        <v>3.5</v>
      </c>
      <c r="G15288" s="92">
        <v>1</v>
      </c>
      <c r="H15288" s="90" t="s">
        <v>42</v>
      </c>
      <c r="I15288" s="77">
        <f t="shared" ref="I15288:I15294" si="993">IF(H15288="Lost",G15288*-1,IF(H15288="Won",     IF(D15288="E/W",            G15288*(F15288-1)*0.5*1.25,    IF(D15288="place",   G15288*(F15288-1) *0.95,  G15288*(F15288-1) )),            IF(H15288="Placed",     (G15288*-0.5)  + (0.5*G15288*(F15288-1)*0.2),0)         ))</f>
        <v>2.5</v>
      </c>
      <c r="J15288" s="18">
        <f t="shared" si="991"/>
        <v>1555.6800000000037</v>
      </c>
      <c r="K15288" s="19" t="str">
        <f t="shared" si="989"/>
        <v>May-18</v>
      </c>
      <c r="L15288" s="20">
        <f t="shared" si="992"/>
        <v>15058</v>
      </c>
      <c r="M15288" s="21">
        <f t="shared" si="990"/>
        <v>0.10331252490370592</v>
      </c>
    </row>
    <row r="15289" spans="1:13" x14ac:dyDescent="0.3">
      <c r="A15289" s="116">
        <v>43232</v>
      </c>
      <c r="B15289" s="90" t="s">
        <v>35</v>
      </c>
      <c r="C15289" s="103">
        <v>0.72569444444444453</v>
      </c>
      <c r="D15289" s="94" t="s">
        <v>31</v>
      </c>
      <c r="E15289" s="90" t="s">
        <v>3848</v>
      </c>
      <c r="F15289" s="115">
        <v>3.75</v>
      </c>
      <c r="G15289" s="92">
        <v>1</v>
      </c>
      <c r="H15289" s="90" t="s">
        <v>33</v>
      </c>
      <c r="I15289" s="77">
        <f t="shared" si="993"/>
        <v>-1</v>
      </c>
      <c r="J15289" s="18">
        <f t="shared" si="991"/>
        <v>1554.6800000000037</v>
      </c>
      <c r="K15289" s="19" t="str">
        <f t="shared" si="989"/>
        <v>May-18</v>
      </c>
      <c r="L15289" s="20">
        <f t="shared" si="992"/>
        <v>15059</v>
      </c>
      <c r="M15289" s="21">
        <f t="shared" si="990"/>
        <v>0.10323925891493484</v>
      </c>
    </row>
    <row r="15290" spans="1:13" x14ac:dyDescent="0.3">
      <c r="A15290" s="116">
        <v>43232</v>
      </c>
      <c r="B15290" s="90" t="s">
        <v>149</v>
      </c>
      <c r="C15290" s="103">
        <v>0.78125</v>
      </c>
      <c r="D15290" s="94" t="s">
        <v>31</v>
      </c>
      <c r="E15290" s="90" t="s">
        <v>5116</v>
      </c>
      <c r="F15290" s="115">
        <v>3.25</v>
      </c>
      <c r="G15290" s="92">
        <v>1</v>
      </c>
      <c r="H15290" s="90" t="s">
        <v>42</v>
      </c>
      <c r="I15290" s="77">
        <f t="shared" si="993"/>
        <v>2.25</v>
      </c>
      <c r="J15290" s="18">
        <f t="shared" si="991"/>
        <v>1556.9300000000037</v>
      </c>
      <c r="K15290" s="19" t="str">
        <f t="shared" si="989"/>
        <v>May-18</v>
      </c>
      <c r="L15290" s="20">
        <f t="shared" si="992"/>
        <v>15060</v>
      </c>
      <c r="M15290" s="21">
        <f t="shared" si="990"/>
        <v>0.10338180610889799</v>
      </c>
    </row>
    <row r="15291" spans="1:13" x14ac:dyDescent="0.3">
      <c r="A15291" s="116">
        <v>43232</v>
      </c>
      <c r="B15291" s="90" t="s">
        <v>85</v>
      </c>
      <c r="C15291" s="103">
        <v>0.79166666666666663</v>
      </c>
      <c r="D15291" s="94" t="s">
        <v>31</v>
      </c>
      <c r="E15291" s="90" t="s">
        <v>5114</v>
      </c>
      <c r="F15291" s="115">
        <v>3.75</v>
      </c>
      <c r="G15291" s="92">
        <v>1</v>
      </c>
      <c r="H15291" s="90" t="s">
        <v>42</v>
      </c>
      <c r="I15291" s="77">
        <f t="shared" si="993"/>
        <v>2.75</v>
      </c>
      <c r="J15291" s="18">
        <f t="shared" si="991"/>
        <v>1559.6800000000037</v>
      </c>
      <c r="K15291" s="19" t="str">
        <f t="shared" si="989"/>
        <v>May-18</v>
      </c>
      <c r="L15291" s="20">
        <f t="shared" si="992"/>
        <v>15061</v>
      </c>
      <c r="M15291" s="21">
        <f t="shared" si="990"/>
        <v>0.10355753270035215</v>
      </c>
    </row>
    <row r="15292" spans="1:13" x14ac:dyDescent="0.3">
      <c r="A15292" s="116">
        <v>43232</v>
      </c>
      <c r="B15292" s="90" t="s">
        <v>149</v>
      </c>
      <c r="C15292" s="103">
        <v>0.82291666666666663</v>
      </c>
      <c r="D15292" s="94" t="s">
        <v>31</v>
      </c>
      <c r="E15292" s="90" t="s">
        <v>5117</v>
      </c>
      <c r="F15292" s="115">
        <v>3.25</v>
      </c>
      <c r="G15292" s="92">
        <v>1</v>
      </c>
      <c r="H15292" s="90" t="s">
        <v>42</v>
      </c>
      <c r="I15292" s="77">
        <f t="shared" si="993"/>
        <v>2.25</v>
      </c>
      <c r="J15292" s="18">
        <f t="shared" si="991"/>
        <v>1561.9300000000037</v>
      </c>
      <c r="K15292" s="19" t="str">
        <f t="shared" si="989"/>
        <v>May-18</v>
      </c>
      <c r="L15292" s="20">
        <f t="shared" si="992"/>
        <v>15062</v>
      </c>
      <c r="M15292" s="21">
        <f t="shared" si="990"/>
        <v>0.10370003983534748</v>
      </c>
    </row>
    <row r="15293" spans="1:13" x14ac:dyDescent="0.3">
      <c r="A15293" s="116">
        <v>43232</v>
      </c>
      <c r="B15293" s="90" t="s">
        <v>85</v>
      </c>
      <c r="C15293" s="103">
        <v>0.83333333333333337</v>
      </c>
      <c r="D15293" s="94" t="s">
        <v>31</v>
      </c>
      <c r="E15293" s="90" t="s">
        <v>5115</v>
      </c>
      <c r="F15293" s="115">
        <v>3.25</v>
      </c>
      <c r="G15293" s="92">
        <v>1</v>
      </c>
      <c r="H15293" s="90" t="s">
        <v>33</v>
      </c>
      <c r="I15293" s="77">
        <f t="shared" si="993"/>
        <v>-1</v>
      </c>
      <c r="J15293" s="18">
        <f t="shared" si="991"/>
        <v>1560.9300000000037</v>
      </c>
      <c r="K15293" s="19" t="str">
        <f t="shared" si="989"/>
        <v>May-18</v>
      </c>
      <c r="L15293" s="20">
        <f t="shared" si="992"/>
        <v>15063</v>
      </c>
      <c r="M15293" s="21">
        <f t="shared" si="990"/>
        <v>0.10362676757618029</v>
      </c>
    </row>
    <row r="15294" spans="1:13" x14ac:dyDescent="0.3">
      <c r="A15294" s="116">
        <v>43232</v>
      </c>
      <c r="B15294" s="90" t="s">
        <v>149</v>
      </c>
      <c r="C15294" s="103">
        <v>0.84375</v>
      </c>
      <c r="D15294" s="94" t="s">
        <v>31</v>
      </c>
      <c r="E15294" s="90" t="s">
        <v>5118</v>
      </c>
      <c r="F15294" s="115">
        <v>4</v>
      </c>
      <c r="G15294" s="92">
        <v>1</v>
      </c>
      <c r="H15294" s="90" t="s">
        <v>33</v>
      </c>
      <c r="I15294" s="77">
        <f t="shared" si="993"/>
        <v>-1</v>
      </c>
      <c r="J15294" s="18">
        <f t="shared" si="991"/>
        <v>1559.9300000000037</v>
      </c>
      <c r="K15294" s="19" t="str">
        <f t="shared" si="989"/>
        <v>May-18</v>
      </c>
      <c r="L15294" s="20">
        <f t="shared" si="992"/>
        <v>15064</v>
      </c>
      <c r="M15294" s="21">
        <f t="shared" si="990"/>
        <v>0.10355350504514098</v>
      </c>
    </row>
    <row r="15295" spans="1:13" x14ac:dyDescent="0.3">
      <c r="A15295" s="139">
        <v>43232</v>
      </c>
      <c r="B15295" s="131" t="s">
        <v>29</v>
      </c>
      <c r="C15295" s="140">
        <v>15.4</v>
      </c>
      <c r="D15295" s="94"/>
      <c r="E15295" s="131" t="s">
        <v>12308</v>
      </c>
      <c r="F15295" s="140">
        <v>6</v>
      </c>
      <c r="G15295" s="95">
        <v>1</v>
      </c>
      <c r="H15295" s="49">
        <v>2</v>
      </c>
      <c r="I15295" s="42">
        <v>-1</v>
      </c>
      <c r="J15295" s="18">
        <f t="shared" si="991"/>
        <v>1558.9300000000037</v>
      </c>
      <c r="K15295" s="19" t="str">
        <f t="shared" si="989"/>
        <v>May-18</v>
      </c>
      <c r="L15295" s="20">
        <f t="shared" si="992"/>
        <v>15065</v>
      </c>
      <c r="M15295" s="21">
        <f t="shared" si="990"/>
        <v>0.10348025224029231</v>
      </c>
    </row>
    <row r="15296" spans="1:13" x14ac:dyDescent="0.3">
      <c r="A15296" s="139">
        <v>43232</v>
      </c>
      <c r="B15296" s="131" t="s">
        <v>35</v>
      </c>
      <c r="C15296" s="140">
        <v>15.45</v>
      </c>
      <c r="D15296" s="94"/>
      <c r="E15296" s="131" t="s">
        <v>10573</v>
      </c>
      <c r="F15296" s="140">
        <v>5</v>
      </c>
      <c r="G15296" s="95">
        <v>1</v>
      </c>
      <c r="H15296" s="49">
        <v>2</v>
      </c>
      <c r="I15296" s="42">
        <v>-1</v>
      </c>
      <c r="J15296" s="18">
        <f t="shared" si="991"/>
        <v>1557.9300000000037</v>
      </c>
      <c r="K15296" s="19" t="str">
        <f t="shared" si="989"/>
        <v>May-18</v>
      </c>
      <c r="L15296" s="20">
        <f t="shared" si="992"/>
        <v>15066</v>
      </c>
      <c r="M15296" s="21">
        <f t="shared" si="990"/>
        <v>0.10340700915969758</v>
      </c>
    </row>
    <row r="15297" spans="1:13" x14ac:dyDescent="0.3">
      <c r="A15297" s="139">
        <v>43232</v>
      </c>
      <c r="B15297" s="131" t="s">
        <v>29</v>
      </c>
      <c r="C15297" s="140">
        <v>16.5</v>
      </c>
      <c r="D15297" s="94"/>
      <c r="E15297" s="131" t="s">
        <v>12309</v>
      </c>
      <c r="F15297" s="140">
        <v>5</v>
      </c>
      <c r="G15297" s="95">
        <v>1</v>
      </c>
      <c r="H15297" s="49">
        <v>4</v>
      </c>
      <c r="I15297" s="42">
        <v>-1</v>
      </c>
      <c r="J15297" s="18">
        <f t="shared" si="991"/>
        <v>1556.9300000000037</v>
      </c>
      <c r="K15297" s="19" t="str">
        <f t="shared" si="989"/>
        <v>May-18</v>
      </c>
      <c r="L15297" s="20">
        <f t="shared" si="992"/>
        <v>15067</v>
      </c>
      <c r="M15297" s="21">
        <f t="shared" si="990"/>
        <v>0.10333377580142057</v>
      </c>
    </row>
    <row r="15298" spans="1:13" x14ac:dyDescent="0.3">
      <c r="A15298" s="139">
        <v>43232</v>
      </c>
      <c r="B15298" s="131" t="s">
        <v>149</v>
      </c>
      <c r="C15298" s="132">
        <v>17.45</v>
      </c>
      <c r="D15298" s="94"/>
      <c r="E15298" s="131" t="s">
        <v>12310</v>
      </c>
      <c r="F15298" s="140">
        <v>6</v>
      </c>
      <c r="G15298" s="95">
        <v>1</v>
      </c>
      <c r="H15298" s="49" t="s">
        <v>11526</v>
      </c>
      <c r="I15298" s="42">
        <v>-1</v>
      </c>
      <c r="J15298" s="18">
        <f t="shared" si="991"/>
        <v>1555.9300000000037</v>
      </c>
      <c r="K15298" s="19" t="str">
        <f t="shared" ref="K15298:K15361" si="994">TEXT(A15298,"MMM-yy")</f>
        <v>May-18</v>
      </c>
      <c r="L15298" s="20">
        <f t="shared" si="992"/>
        <v>15068</v>
      </c>
      <c r="M15298" s="21">
        <f t="shared" ref="M15298:M15361" si="995">J15298/L15298</f>
        <v>0.1032605521635256</v>
      </c>
    </row>
    <row r="15299" spans="1:13" x14ac:dyDescent="0.3">
      <c r="A15299" s="116">
        <v>43234</v>
      </c>
      <c r="B15299" s="90" t="s">
        <v>59</v>
      </c>
      <c r="C15299" s="103">
        <v>0.80555555555555547</v>
      </c>
      <c r="D15299" s="94" t="s">
        <v>31</v>
      </c>
      <c r="E15299" s="90" t="s">
        <v>5119</v>
      </c>
      <c r="F15299" s="115">
        <v>4</v>
      </c>
      <c r="G15299" s="92">
        <v>1</v>
      </c>
      <c r="H15299" s="90" t="s">
        <v>33</v>
      </c>
      <c r="I15299" s="77">
        <f>IF(H15299="Lost",G15299*-1,IF(H15299="Won",     IF(D15299="E/W",            G15299*(F15299-1)*0.5*1.25,    IF(D15299="place",   G15299*(F15299-1) *0.95,  G15299*(F15299-1) )),            IF(H15299="Placed",     (G15299*-0.5)  + (0.5*G15299*(F15299-1)*0.2),0)         ))</f>
        <v>-1</v>
      </c>
      <c r="J15299" s="18">
        <f t="shared" ref="J15299:J15362" si="996">J15298+I15299</f>
        <v>1554.9300000000037</v>
      </c>
      <c r="K15299" s="19" t="str">
        <f t="shared" si="994"/>
        <v>May-18</v>
      </c>
      <c r="L15299" s="20">
        <f t="shared" ref="L15299:L15362" si="997">L15298+G15299</f>
        <v>15069</v>
      </c>
      <c r="M15299" s="21">
        <f t="shared" si="995"/>
        <v>0.10318733824407748</v>
      </c>
    </row>
    <row r="15300" spans="1:13" x14ac:dyDescent="0.3">
      <c r="A15300" s="139">
        <v>43234</v>
      </c>
      <c r="B15300" s="131" t="s">
        <v>61</v>
      </c>
      <c r="C15300" s="140">
        <v>15.35</v>
      </c>
      <c r="D15300" s="94"/>
      <c r="E15300" s="131" t="s">
        <v>12311</v>
      </c>
      <c r="F15300" s="140">
        <v>4.5</v>
      </c>
      <c r="G15300" s="95">
        <v>1</v>
      </c>
      <c r="H15300" s="41">
        <v>6</v>
      </c>
      <c r="I15300" s="42">
        <v>-1</v>
      </c>
      <c r="J15300" s="18">
        <f t="shared" si="996"/>
        <v>1553.9300000000037</v>
      </c>
      <c r="K15300" s="19" t="str">
        <f t="shared" si="994"/>
        <v>May-18</v>
      </c>
      <c r="L15300" s="20">
        <f t="shared" si="997"/>
        <v>15070</v>
      </c>
      <c r="M15300" s="21">
        <f t="shared" si="995"/>
        <v>0.10311413404114159</v>
      </c>
    </row>
    <row r="15301" spans="1:13" x14ac:dyDescent="0.3">
      <c r="A15301" s="139">
        <v>43234</v>
      </c>
      <c r="B15301" s="131" t="s">
        <v>59</v>
      </c>
      <c r="C15301" s="132">
        <v>17.2</v>
      </c>
      <c r="D15301" s="94"/>
      <c r="E15301" s="131" t="s">
        <v>12051</v>
      </c>
      <c r="F15301" s="140">
        <v>6</v>
      </c>
      <c r="G15301" s="95">
        <v>1</v>
      </c>
      <c r="H15301" s="49" t="s">
        <v>11526</v>
      </c>
      <c r="I15301" s="42">
        <v>-1</v>
      </c>
      <c r="J15301" s="18">
        <f t="shared" si="996"/>
        <v>1552.9300000000037</v>
      </c>
      <c r="K15301" s="19" t="str">
        <f t="shared" si="994"/>
        <v>May-18</v>
      </c>
      <c r="L15301" s="20">
        <f t="shared" si="997"/>
        <v>15071</v>
      </c>
      <c r="M15301" s="21">
        <f t="shared" si="995"/>
        <v>0.10304093955278373</v>
      </c>
    </row>
    <row r="15302" spans="1:13" x14ac:dyDescent="0.3">
      <c r="A15302" s="139">
        <v>43234</v>
      </c>
      <c r="B15302" s="131" t="s">
        <v>86</v>
      </c>
      <c r="C15302" s="132">
        <v>18</v>
      </c>
      <c r="D15302" s="94"/>
      <c r="E15302" s="131" t="s">
        <v>12312</v>
      </c>
      <c r="F15302" s="140">
        <v>6</v>
      </c>
      <c r="G15302" s="95">
        <v>1</v>
      </c>
      <c r="H15302" s="49" t="s">
        <v>11526</v>
      </c>
      <c r="I15302" s="42">
        <v>-1</v>
      </c>
      <c r="J15302" s="18">
        <f t="shared" si="996"/>
        <v>1551.9300000000037</v>
      </c>
      <c r="K15302" s="19" t="str">
        <f t="shared" si="994"/>
        <v>May-18</v>
      </c>
      <c r="L15302" s="20">
        <f t="shared" si="997"/>
        <v>15072</v>
      </c>
      <c r="M15302" s="21">
        <f t="shared" si="995"/>
        <v>0.10296775477707031</v>
      </c>
    </row>
    <row r="15303" spans="1:13" x14ac:dyDescent="0.3">
      <c r="A15303" s="139">
        <v>43234</v>
      </c>
      <c r="B15303" s="131" t="s">
        <v>86</v>
      </c>
      <c r="C15303" s="132">
        <v>20.3</v>
      </c>
      <c r="D15303" s="94"/>
      <c r="E15303" s="131" t="s">
        <v>12313</v>
      </c>
      <c r="F15303" s="140">
        <v>5.5</v>
      </c>
      <c r="G15303" s="95">
        <v>1</v>
      </c>
      <c r="H15303" s="49" t="s">
        <v>6526</v>
      </c>
      <c r="I15303" s="42">
        <v>5</v>
      </c>
      <c r="J15303" s="18">
        <f t="shared" si="996"/>
        <v>1556.9300000000037</v>
      </c>
      <c r="K15303" s="19" t="str">
        <f t="shared" si="994"/>
        <v>May-18</v>
      </c>
      <c r="L15303" s="20">
        <f t="shared" si="997"/>
        <v>15073</v>
      </c>
      <c r="M15303" s="21">
        <f t="shared" si="995"/>
        <v>0.10329264247329686</v>
      </c>
    </row>
    <row r="15304" spans="1:13" x14ac:dyDescent="0.3">
      <c r="A15304" s="116">
        <v>43235</v>
      </c>
      <c r="B15304" s="90" t="s">
        <v>30</v>
      </c>
      <c r="C15304" s="103">
        <v>0.79166666666666663</v>
      </c>
      <c r="D15304" s="94" t="s">
        <v>31</v>
      </c>
      <c r="E15304" s="90" t="s">
        <v>5120</v>
      </c>
      <c r="F15304" s="115">
        <v>3.25</v>
      </c>
      <c r="G15304" s="92">
        <v>1</v>
      </c>
      <c r="H15304" s="90" t="s">
        <v>33</v>
      </c>
      <c r="I15304" s="77">
        <f>IF(H15304="Lost",G15304*-1,IF(H15304="Won",     IF(D15304="E/W",            G15304*(F15304-1)*0.5*1.25,    IF(D15304="place",   G15304*(F15304-1) *0.95,  G15304*(F15304-1) )),            IF(H15304="Placed",     (G15304*-0.5)  + (0.5*G15304*(F15304-1)*0.2),0)         ))</f>
        <v>-1</v>
      </c>
      <c r="J15304" s="18">
        <f t="shared" si="996"/>
        <v>1555.9300000000037</v>
      </c>
      <c r="K15304" s="19" t="str">
        <f t="shared" si="994"/>
        <v>May-18</v>
      </c>
      <c r="L15304" s="20">
        <f t="shared" si="997"/>
        <v>15074</v>
      </c>
      <c r="M15304" s="21">
        <f t="shared" si="995"/>
        <v>0.10321945070983174</v>
      </c>
    </row>
    <row r="15305" spans="1:13" x14ac:dyDescent="0.3">
      <c r="A15305" s="139">
        <v>43235</v>
      </c>
      <c r="B15305" s="131" t="s">
        <v>82</v>
      </c>
      <c r="C15305" s="140">
        <v>14</v>
      </c>
      <c r="D15305" s="94"/>
      <c r="E15305" s="131" t="s">
        <v>10854</v>
      </c>
      <c r="F15305" s="140">
        <v>4.33</v>
      </c>
      <c r="G15305" s="95">
        <v>1</v>
      </c>
      <c r="H15305" s="41" t="s">
        <v>11446</v>
      </c>
      <c r="I15305" s="42">
        <v>-1</v>
      </c>
      <c r="J15305" s="18">
        <f t="shared" si="996"/>
        <v>1554.9300000000037</v>
      </c>
      <c r="K15305" s="19" t="str">
        <f t="shared" si="994"/>
        <v>May-18</v>
      </c>
      <c r="L15305" s="20">
        <f t="shared" si="997"/>
        <v>15075</v>
      </c>
      <c r="M15305" s="21">
        <f t="shared" si="995"/>
        <v>0.10314626865671667</v>
      </c>
    </row>
    <row r="15306" spans="1:13" x14ac:dyDescent="0.3">
      <c r="A15306" s="139">
        <v>43235</v>
      </c>
      <c r="B15306" s="131" t="s">
        <v>130</v>
      </c>
      <c r="C15306" s="132">
        <v>17.5</v>
      </c>
      <c r="D15306" s="94"/>
      <c r="E15306" s="131" t="s">
        <v>12314</v>
      </c>
      <c r="F15306" s="140">
        <v>6</v>
      </c>
      <c r="G15306" s="95">
        <v>1</v>
      </c>
      <c r="H15306" s="49" t="s">
        <v>6518</v>
      </c>
      <c r="I15306" s="42">
        <v>-1</v>
      </c>
      <c r="J15306" s="18">
        <f t="shared" si="996"/>
        <v>1553.9300000000037</v>
      </c>
      <c r="K15306" s="19" t="str">
        <f t="shared" si="994"/>
        <v>May-18</v>
      </c>
      <c r="L15306" s="20">
        <f t="shared" si="997"/>
        <v>15076</v>
      </c>
      <c r="M15306" s="21">
        <f t="shared" si="995"/>
        <v>0.10307309631201934</v>
      </c>
    </row>
    <row r="15307" spans="1:13" x14ac:dyDescent="0.3">
      <c r="A15307" s="139">
        <v>43235</v>
      </c>
      <c r="B15307" s="131" t="s">
        <v>130</v>
      </c>
      <c r="C15307" s="132">
        <v>18.2</v>
      </c>
      <c r="D15307" s="94"/>
      <c r="E15307" s="131" t="s">
        <v>12315</v>
      </c>
      <c r="F15307" s="140">
        <v>5.5</v>
      </c>
      <c r="G15307" s="41">
        <v>1</v>
      </c>
      <c r="H15307" s="49" t="s">
        <v>11526</v>
      </c>
      <c r="I15307" s="42">
        <v>-1</v>
      </c>
      <c r="J15307" s="18">
        <f t="shared" si="996"/>
        <v>1552.9300000000037</v>
      </c>
      <c r="K15307" s="19" t="str">
        <f t="shared" si="994"/>
        <v>May-18</v>
      </c>
      <c r="L15307" s="20">
        <f t="shared" si="997"/>
        <v>15077</v>
      </c>
      <c r="M15307" s="21">
        <f t="shared" si="995"/>
        <v>0.10299993367380804</v>
      </c>
    </row>
    <row r="15308" spans="1:13" x14ac:dyDescent="0.3">
      <c r="A15308" s="116">
        <v>43236</v>
      </c>
      <c r="B15308" s="90" t="s">
        <v>46</v>
      </c>
      <c r="C15308" s="103">
        <v>0.70486111111111116</v>
      </c>
      <c r="D15308" s="94" t="s">
        <v>31</v>
      </c>
      <c r="E15308" s="90" t="s">
        <v>5121</v>
      </c>
      <c r="F15308" s="115">
        <v>3.75</v>
      </c>
      <c r="G15308" s="92">
        <v>1</v>
      </c>
      <c r="H15308" s="90" t="s">
        <v>33</v>
      </c>
      <c r="I15308" s="77">
        <f>IF(H15308="Lost",G15308*-1,IF(H15308="Won",     IF(D15308="E/W",            G15308*(F15308-1)*0.5*1.25,    IF(D15308="place",   G15308*(F15308-1) *0.95,  G15308*(F15308-1) )),            IF(H15308="Placed",     (G15308*-0.5)  + (0.5*G15308*(F15308-1)*0.2),0)         ))</f>
        <v>-1</v>
      </c>
      <c r="J15308" s="18">
        <f t="shared" si="996"/>
        <v>1551.9300000000037</v>
      </c>
      <c r="K15308" s="19" t="str">
        <f t="shared" si="994"/>
        <v>May-18</v>
      </c>
      <c r="L15308" s="20">
        <f t="shared" si="997"/>
        <v>15078</v>
      </c>
      <c r="M15308" s="21">
        <f t="shared" si="995"/>
        <v>0.10292678074015146</v>
      </c>
    </row>
    <row r="15309" spans="1:13" x14ac:dyDescent="0.3">
      <c r="A15309" s="116">
        <v>43236</v>
      </c>
      <c r="B15309" s="90" t="s">
        <v>56</v>
      </c>
      <c r="C15309" s="103">
        <v>0.74652777777777779</v>
      </c>
      <c r="D15309" s="94" t="s">
        <v>31</v>
      </c>
      <c r="E15309" s="90" t="s">
        <v>5122</v>
      </c>
      <c r="F15309" s="115">
        <v>3.25</v>
      </c>
      <c r="G15309" s="92">
        <v>1</v>
      </c>
      <c r="H15309" s="90" t="s">
        <v>33</v>
      </c>
      <c r="I15309" s="77">
        <f>IF(H15309="Lost",G15309*-1,IF(H15309="Won",     IF(D15309="E/W",            G15309*(F15309-1)*0.5*1.25,    IF(D15309="place",   G15309*(F15309-1) *0.95,  G15309*(F15309-1) )),            IF(H15309="Placed",     (G15309*-0.5)  + (0.5*G15309*(F15309-1)*0.2),0)         ))</f>
        <v>-1</v>
      </c>
      <c r="J15309" s="18">
        <f t="shared" si="996"/>
        <v>1550.9300000000037</v>
      </c>
      <c r="K15309" s="19" t="str">
        <f t="shared" si="994"/>
        <v>May-18</v>
      </c>
      <c r="L15309" s="20">
        <f t="shared" si="997"/>
        <v>15079</v>
      </c>
      <c r="M15309" s="21">
        <f t="shared" si="995"/>
        <v>0.10285363750911888</v>
      </c>
    </row>
    <row r="15310" spans="1:13" x14ac:dyDescent="0.3">
      <c r="A15310" s="139">
        <v>43236</v>
      </c>
      <c r="B15310" s="131" t="s">
        <v>46</v>
      </c>
      <c r="C15310" s="132">
        <v>14.45</v>
      </c>
      <c r="D15310" s="94"/>
      <c r="E15310" s="131" t="s">
        <v>5778</v>
      </c>
      <c r="F15310" s="140">
        <v>6</v>
      </c>
      <c r="G15310" s="91">
        <v>1</v>
      </c>
      <c r="H15310" s="49">
        <v>1</v>
      </c>
      <c r="I15310" s="42">
        <v>5</v>
      </c>
      <c r="J15310" s="18">
        <f t="shared" si="996"/>
        <v>1555.9300000000037</v>
      </c>
      <c r="K15310" s="19" t="str">
        <f t="shared" si="994"/>
        <v>May-18</v>
      </c>
      <c r="L15310" s="20">
        <f t="shared" si="997"/>
        <v>15080</v>
      </c>
      <c r="M15310" s="21">
        <f t="shared" si="995"/>
        <v>0.10317838196286497</v>
      </c>
    </row>
    <row r="15311" spans="1:13" x14ac:dyDescent="0.3">
      <c r="A15311" s="139">
        <v>43236</v>
      </c>
      <c r="B15311" s="131" t="s">
        <v>46</v>
      </c>
      <c r="C15311" s="132">
        <v>14.45</v>
      </c>
      <c r="D15311" s="94"/>
      <c r="E15311" s="131" t="s">
        <v>11238</v>
      </c>
      <c r="F15311" s="140">
        <v>4.5</v>
      </c>
      <c r="G15311" s="91">
        <v>1</v>
      </c>
      <c r="H15311" s="49">
        <v>5</v>
      </c>
      <c r="I15311" s="42">
        <v>-1</v>
      </c>
      <c r="J15311" s="18">
        <f t="shared" si="996"/>
        <v>1554.9300000000037</v>
      </c>
      <c r="K15311" s="19" t="str">
        <f t="shared" si="994"/>
        <v>May-18</v>
      </c>
      <c r="L15311" s="20">
        <f t="shared" si="997"/>
        <v>15081</v>
      </c>
      <c r="M15311" s="21">
        <f t="shared" si="995"/>
        <v>0.10310523174855803</v>
      </c>
    </row>
    <row r="15312" spans="1:13" x14ac:dyDescent="0.3">
      <c r="A15312" s="139">
        <v>43236</v>
      </c>
      <c r="B15312" s="131" t="s">
        <v>153</v>
      </c>
      <c r="C15312" s="132">
        <v>15.1</v>
      </c>
      <c r="D15312" s="94"/>
      <c r="E15312" s="131" t="s">
        <v>12316</v>
      </c>
      <c r="F15312" s="140">
        <v>4.5</v>
      </c>
      <c r="G15312" s="91">
        <v>1</v>
      </c>
      <c r="H15312" s="49">
        <v>4</v>
      </c>
      <c r="I15312" s="42">
        <v>-1</v>
      </c>
      <c r="J15312" s="18">
        <f t="shared" si="996"/>
        <v>1553.9300000000037</v>
      </c>
      <c r="K15312" s="19" t="str">
        <f t="shared" si="994"/>
        <v>May-18</v>
      </c>
      <c r="L15312" s="20">
        <f t="shared" si="997"/>
        <v>15082</v>
      </c>
      <c r="M15312" s="21">
        <f t="shared" si="995"/>
        <v>0.10303209123458452</v>
      </c>
    </row>
    <row r="15313" spans="1:13" x14ac:dyDescent="0.3">
      <c r="A15313" s="139">
        <v>43236</v>
      </c>
      <c r="B15313" s="131" t="s">
        <v>153</v>
      </c>
      <c r="C15313" s="132">
        <v>15.45</v>
      </c>
      <c r="D15313" s="94"/>
      <c r="E15313" s="131" t="s">
        <v>4792</v>
      </c>
      <c r="F15313" s="140">
        <v>5</v>
      </c>
      <c r="G15313" s="91">
        <v>1</v>
      </c>
      <c r="H15313" s="49">
        <v>2</v>
      </c>
      <c r="I15313" s="42">
        <v>-1</v>
      </c>
      <c r="J15313" s="18">
        <f t="shared" si="996"/>
        <v>1552.9300000000037</v>
      </c>
      <c r="K15313" s="19" t="str">
        <f t="shared" si="994"/>
        <v>May-18</v>
      </c>
      <c r="L15313" s="20">
        <f t="shared" si="997"/>
        <v>15083</v>
      </c>
      <c r="M15313" s="21">
        <f t="shared" si="995"/>
        <v>0.10295896041901503</v>
      </c>
    </row>
    <row r="15314" spans="1:13" x14ac:dyDescent="0.3">
      <c r="A15314" s="139">
        <v>43236</v>
      </c>
      <c r="B15314" s="131" t="s">
        <v>153</v>
      </c>
      <c r="C15314" s="132">
        <v>17.149999999999999</v>
      </c>
      <c r="D15314" s="94"/>
      <c r="E15314" s="131" t="s">
        <v>12317</v>
      </c>
      <c r="F15314" s="140">
        <v>6</v>
      </c>
      <c r="G15314" s="91">
        <v>1</v>
      </c>
      <c r="H15314" s="49">
        <v>2</v>
      </c>
      <c r="I15314" s="42">
        <v>-1</v>
      </c>
      <c r="J15314" s="18">
        <f t="shared" si="996"/>
        <v>1551.9300000000037</v>
      </c>
      <c r="K15314" s="19" t="str">
        <f t="shared" si="994"/>
        <v>May-18</v>
      </c>
      <c r="L15314" s="20">
        <f t="shared" si="997"/>
        <v>15084</v>
      </c>
      <c r="M15314" s="21">
        <f t="shared" si="995"/>
        <v>0.10288583929992069</v>
      </c>
    </row>
    <row r="15315" spans="1:13" x14ac:dyDescent="0.3">
      <c r="A15315" s="139">
        <v>43236</v>
      </c>
      <c r="B15315" s="131" t="s">
        <v>56</v>
      </c>
      <c r="C15315" s="140">
        <v>17.2</v>
      </c>
      <c r="D15315" s="94"/>
      <c r="E15315" s="131" t="s">
        <v>12318</v>
      </c>
      <c r="F15315" s="140">
        <v>4.33</v>
      </c>
      <c r="G15315" s="95">
        <v>1</v>
      </c>
      <c r="H15315" s="49" t="s">
        <v>11526</v>
      </c>
      <c r="I15315" s="42">
        <v>-1</v>
      </c>
      <c r="J15315" s="18">
        <f t="shared" si="996"/>
        <v>1550.9300000000037</v>
      </c>
      <c r="K15315" s="19" t="str">
        <f t="shared" si="994"/>
        <v>May-18</v>
      </c>
      <c r="L15315" s="20">
        <f t="shared" si="997"/>
        <v>15085</v>
      </c>
      <c r="M15315" s="21">
        <f t="shared" si="995"/>
        <v>0.10281272787537313</v>
      </c>
    </row>
    <row r="15316" spans="1:13" x14ac:dyDescent="0.3">
      <c r="A15316" s="139">
        <v>43236</v>
      </c>
      <c r="B15316" s="131" t="s">
        <v>46</v>
      </c>
      <c r="C15316" s="132">
        <v>17.25</v>
      </c>
      <c r="D15316" s="94"/>
      <c r="E15316" s="131" t="s">
        <v>11216</v>
      </c>
      <c r="F15316" s="140">
        <v>4.5</v>
      </c>
      <c r="G15316" s="91">
        <v>1</v>
      </c>
      <c r="H15316" s="49">
        <v>5</v>
      </c>
      <c r="I15316" s="42">
        <v>-1</v>
      </c>
      <c r="J15316" s="18">
        <f t="shared" si="996"/>
        <v>1549.9300000000037</v>
      </c>
      <c r="K15316" s="19" t="str">
        <f t="shared" si="994"/>
        <v>May-18</v>
      </c>
      <c r="L15316" s="20">
        <f t="shared" si="997"/>
        <v>15086</v>
      </c>
      <c r="M15316" s="21">
        <f t="shared" si="995"/>
        <v>0.10273962614344449</v>
      </c>
    </row>
    <row r="15317" spans="1:13" x14ac:dyDescent="0.3">
      <c r="A15317" s="139">
        <v>43236</v>
      </c>
      <c r="B15317" s="131" t="s">
        <v>56</v>
      </c>
      <c r="C15317" s="140">
        <v>18.25</v>
      </c>
      <c r="D15317" s="94"/>
      <c r="E15317" s="131" t="s">
        <v>11900</v>
      </c>
      <c r="F15317" s="140">
        <v>5.5</v>
      </c>
      <c r="G15317" s="95">
        <v>1</v>
      </c>
      <c r="H15317" s="49" t="s">
        <v>11526</v>
      </c>
      <c r="I15317" s="42">
        <v>-1</v>
      </c>
      <c r="J15317" s="18">
        <f t="shared" si="996"/>
        <v>1548.9300000000037</v>
      </c>
      <c r="K15317" s="19" t="str">
        <f t="shared" si="994"/>
        <v>May-18</v>
      </c>
      <c r="L15317" s="20">
        <f t="shared" si="997"/>
        <v>15087</v>
      </c>
      <c r="M15317" s="21">
        <f t="shared" si="995"/>
        <v>0.10266653410220744</v>
      </c>
    </row>
    <row r="15318" spans="1:13" x14ac:dyDescent="0.3">
      <c r="A15318" s="139">
        <v>43236</v>
      </c>
      <c r="B15318" s="131" t="s">
        <v>39</v>
      </c>
      <c r="C15318" s="140">
        <v>18.350000000000001</v>
      </c>
      <c r="D15318" s="94"/>
      <c r="E15318" s="131" t="s">
        <v>4230</v>
      </c>
      <c r="F15318" s="140">
        <v>5</v>
      </c>
      <c r="G15318" s="95">
        <v>1</v>
      </c>
      <c r="H15318" s="49" t="s">
        <v>6518</v>
      </c>
      <c r="I15318" s="42">
        <v>-1</v>
      </c>
      <c r="J15318" s="18">
        <f t="shared" si="996"/>
        <v>1547.9300000000037</v>
      </c>
      <c r="K15318" s="19" t="str">
        <f t="shared" si="994"/>
        <v>May-18</v>
      </c>
      <c r="L15318" s="20">
        <f t="shared" si="997"/>
        <v>15088</v>
      </c>
      <c r="M15318" s="21">
        <f t="shared" si="995"/>
        <v>0.10259345174973514</v>
      </c>
    </row>
    <row r="15319" spans="1:13" x14ac:dyDescent="0.3">
      <c r="A15319" s="139">
        <v>43236</v>
      </c>
      <c r="B15319" s="131" t="s">
        <v>39</v>
      </c>
      <c r="C15319" s="140">
        <v>20.05</v>
      </c>
      <c r="D15319" s="94"/>
      <c r="E15319" s="131" t="s">
        <v>12319</v>
      </c>
      <c r="F15319" s="140">
        <v>5.5</v>
      </c>
      <c r="G15319" s="95">
        <v>1</v>
      </c>
      <c r="H15319" s="49" t="s">
        <v>6518</v>
      </c>
      <c r="I15319" s="42">
        <v>-1</v>
      </c>
      <c r="J15319" s="18">
        <f t="shared" si="996"/>
        <v>1546.9300000000037</v>
      </c>
      <c r="K15319" s="19" t="str">
        <f t="shared" si="994"/>
        <v>May-18</v>
      </c>
      <c r="L15319" s="20">
        <f t="shared" si="997"/>
        <v>15089</v>
      </c>
      <c r="M15319" s="21">
        <f t="shared" si="995"/>
        <v>0.10252037908410125</v>
      </c>
    </row>
    <row r="15320" spans="1:13" x14ac:dyDescent="0.3">
      <c r="A15320" s="139">
        <v>43236</v>
      </c>
      <c r="B15320" s="131" t="s">
        <v>39</v>
      </c>
      <c r="C15320" s="140">
        <v>20.350000000000001</v>
      </c>
      <c r="D15320" s="94"/>
      <c r="E15320" s="131" t="s">
        <v>12320</v>
      </c>
      <c r="F15320" s="140">
        <v>4.33</v>
      </c>
      <c r="G15320" s="95">
        <v>1</v>
      </c>
      <c r="H15320" s="49" t="s">
        <v>6518</v>
      </c>
      <c r="I15320" s="42">
        <v>-1</v>
      </c>
      <c r="J15320" s="18">
        <f t="shared" si="996"/>
        <v>1545.9300000000037</v>
      </c>
      <c r="K15320" s="19" t="str">
        <f t="shared" si="994"/>
        <v>May-18</v>
      </c>
      <c r="L15320" s="20">
        <f t="shared" si="997"/>
        <v>15090</v>
      </c>
      <c r="M15320" s="21">
        <f t="shared" si="995"/>
        <v>0.10244731610337997</v>
      </c>
    </row>
    <row r="15321" spans="1:13" x14ac:dyDescent="0.3">
      <c r="A15321" s="116">
        <v>43237</v>
      </c>
      <c r="B15321" s="90" t="s">
        <v>65</v>
      </c>
      <c r="C15321" s="103">
        <v>0.62152777777777779</v>
      </c>
      <c r="D15321" s="94" t="s">
        <v>31</v>
      </c>
      <c r="E15321" s="90" t="s">
        <v>5123</v>
      </c>
      <c r="F15321" s="115">
        <v>3.75</v>
      </c>
      <c r="G15321" s="92">
        <v>1</v>
      </c>
      <c r="H15321" s="90" t="s">
        <v>33</v>
      </c>
      <c r="I15321" s="77">
        <f>IF(H15321="Lost",G15321*-1,IF(H15321="Won",     IF(D15321="E/W",            G15321*(F15321-1)*0.5*1.25,    IF(D15321="place",   G15321*(F15321-1) *0.95,  G15321*(F15321-1) )),            IF(H15321="Placed",     (G15321*-0.5)  + (0.5*G15321*(F15321-1)*0.2),0)         ))</f>
        <v>-1</v>
      </c>
      <c r="J15321" s="18">
        <f t="shared" si="996"/>
        <v>1544.9300000000037</v>
      </c>
      <c r="K15321" s="19" t="str">
        <f t="shared" si="994"/>
        <v>May-18</v>
      </c>
      <c r="L15321" s="20">
        <f t="shared" si="997"/>
        <v>15091</v>
      </c>
      <c r="M15321" s="21">
        <f t="shared" si="995"/>
        <v>0.10237426280564599</v>
      </c>
    </row>
    <row r="15322" spans="1:13" x14ac:dyDescent="0.3">
      <c r="A15322" s="116">
        <v>43237</v>
      </c>
      <c r="B15322" s="90" t="s">
        <v>74</v>
      </c>
      <c r="C15322" s="103">
        <v>0.75347222222222221</v>
      </c>
      <c r="D15322" s="94" t="s">
        <v>31</v>
      </c>
      <c r="E15322" s="90" t="s">
        <v>5124</v>
      </c>
      <c r="F15322" s="115">
        <v>4</v>
      </c>
      <c r="G15322" s="92">
        <v>1</v>
      </c>
      <c r="H15322" s="90" t="s">
        <v>33</v>
      </c>
      <c r="I15322" s="77">
        <f>IF(H15322="Lost",G15322*-1,IF(H15322="Won",     IF(D15322="E/W",            G15322*(F15322-1)*0.5*1.25,    IF(D15322="place",   G15322*(F15322-1) *0.95,  G15322*(F15322-1) )),            IF(H15322="Placed",     (G15322*-0.5)  + (0.5*G15322*(F15322-1)*0.2),0)         ))</f>
        <v>-1</v>
      </c>
      <c r="J15322" s="18">
        <f t="shared" si="996"/>
        <v>1543.9300000000037</v>
      </c>
      <c r="K15322" s="19" t="str">
        <f t="shared" si="994"/>
        <v>May-18</v>
      </c>
      <c r="L15322" s="20">
        <f t="shared" si="997"/>
        <v>15092</v>
      </c>
      <c r="M15322" s="21">
        <f t="shared" si="995"/>
        <v>0.10230121918897454</v>
      </c>
    </row>
    <row r="15323" spans="1:13" x14ac:dyDescent="0.3">
      <c r="A15323" s="116">
        <v>43237</v>
      </c>
      <c r="B15323" s="90" t="s">
        <v>52</v>
      </c>
      <c r="C15323" s="103">
        <v>0.8125</v>
      </c>
      <c r="D15323" s="94" t="s">
        <v>31</v>
      </c>
      <c r="E15323" s="90" t="s">
        <v>5125</v>
      </c>
      <c r="F15323" s="115">
        <v>3.75</v>
      </c>
      <c r="G15323" s="92">
        <v>1</v>
      </c>
      <c r="H15323" s="90" t="s">
        <v>33</v>
      </c>
      <c r="I15323" s="77">
        <f>IF(H15323="Lost",G15323*-1,IF(H15323="Won",     IF(D15323="E/W",            G15323*(F15323-1)*0.5*1.25,    IF(D15323="place",   G15323*(F15323-1) *0.95,  G15323*(F15323-1) )),            IF(H15323="Placed",     (G15323*-0.5)  + (0.5*G15323*(F15323-1)*0.2),0)         ))</f>
        <v>-1</v>
      </c>
      <c r="J15323" s="18">
        <f t="shared" si="996"/>
        <v>1542.9300000000037</v>
      </c>
      <c r="K15323" s="19" t="str">
        <f t="shared" si="994"/>
        <v>May-18</v>
      </c>
      <c r="L15323" s="20">
        <f t="shared" si="997"/>
        <v>15093</v>
      </c>
      <c r="M15323" s="21">
        <f t="shared" si="995"/>
        <v>0.10222818525144131</v>
      </c>
    </row>
    <row r="15324" spans="1:13" x14ac:dyDescent="0.3">
      <c r="A15324" s="139">
        <v>43237</v>
      </c>
      <c r="B15324" s="131" t="s">
        <v>39</v>
      </c>
      <c r="C15324" s="132">
        <v>15.4</v>
      </c>
      <c r="D15324" s="94"/>
      <c r="E15324" s="131" t="s">
        <v>12321</v>
      </c>
      <c r="F15324" s="140">
        <v>5</v>
      </c>
      <c r="G15324" s="91">
        <v>1</v>
      </c>
      <c r="H15324" s="49">
        <v>5</v>
      </c>
      <c r="I15324" s="42">
        <v>-1</v>
      </c>
      <c r="J15324" s="18">
        <f t="shared" si="996"/>
        <v>1541.9300000000037</v>
      </c>
      <c r="K15324" s="19" t="str">
        <f t="shared" si="994"/>
        <v>May-18</v>
      </c>
      <c r="L15324" s="20">
        <f t="shared" si="997"/>
        <v>15094</v>
      </c>
      <c r="M15324" s="21">
        <f t="shared" si="995"/>
        <v>0.10215516099112254</v>
      </c>
    </row>
    <row r="15325" spans="1:13" x14ac:dyDescent="0.3">
      <c r="A15325" s="139">
        <v>43237</v>
      </c>
      <c r="B15325" s="131" t="s">
        <v>74</v>
      </c>
      <c r="C15325" s="140">
        <v>19.5</v>
      </c>
      <c r="D15325" s="94"/>
      <c r="E15325" s="131" t="s">
        <v>12322</v>
      </c>
      <c r="F15325" s="140">
        <v>4.5</v>
      </c>
      <c r="G15325" s="95">
        <v>1</v>
      </c>
      <c r="H15325" s="49" t="s">
        <v>11526</v>
      </c>
      <c r="I15325" s="42">
        <v>-1</v>
      </c>
      <c r="J15325" s="18">
        <f t="shared" si="996"/>
        <v>1540.9300000000037</v>
      </c>
      <c r="K15325" s="19" t="str">
        <f t="shared" si="994"/>
        <v>May-18</v>
      </c>
      <c r="L15325" s="20">
        <f t="shared" si="997"/>
        <v>15095</v>
      </c>
      <c r="M15325" s="21">
        <f t="shared" si="995"/>
        <v>0.10208214640609498</v>
      </c>
    </row>
    <row r="15326" spans="1:13" x14ac:dyDescent="0.3">
      <c r="A15326" s="139">
        <v>43237</v>
      </c>
      <c r="B15326" s="131" t="s">
        <v>74</v>
      </c>
      <c r="C15326" s="140">
        <v>20.25</v>
      </c>
      <c r="D15326" s="94"/>
      <c r="E15326" s="131" t="s">
        <v>12323</v>
      </c>
      <c r="F15326" s="140">
        <v>4.5</v>
      </c>
      <c r="G15326" s="95">
        <v>1</v>
      </c>
      <c r="H15326" s="49" t="s">
        <v>6518</v>
      </c>
      <c r="I15326" s="42">
        <v>-1</v>
      </c>
      <c r="J15326" s="18">
        <f t="shared" si="996"/>
        <v>1539.9300000000037</v>
      </c>
      <c r="K15326" s="19" t="str">
        <f t="shared" si="994"/>
        <v>May-18</v>
      </c>
      <c r="L15326" s="20">
        <f t="shared" si="997"/>
        <v>15096</v>
      </c>
      <c r="M15326" s="21">
        <f t="shared" si="995"/>
        <v>0.10200914149443585</v>
      </c>
    </row>
    <row r="15327" spans="1:13" x14ac:dyDescent="0.3">
      <c r="A15327" s="116">
        <v>43238</v>
      </c>
      <c r="B15327" s="90" t="s">
        <v>126</v>
      </c>
      <c r="C15327" s="103">
        <v>0.84722222222222221</v>
      </c>
      <c r="D15327" s="94" t="s">
        <v>31</v>
      </c>
      <c r="E15327" s="90" t="s">
        <v>5126</v>
      </c>
      <c r="F15327" s="115">
        <v>4</v>
      </c>
      <c r="G15327" s="92">
        <v>1</v>
      </c>
      <c r="H15327" s="90" t="s">
        <v>42</v>
      </c>
      <c r="I15327" s="77">
        <f>IF(H15327="Lost",G15327*-1,IF(H15327="Won",     IF(D15327="E/W",            G15327*(F15327-1)*0.5*1.25,    IF(D15327="place",   G15327*(F15327-1) *0.95,  G15327*(F15327-1) )),            IF(H15327="Placed",     (G15327*-0.5)  + (0.5*G15327*(F15327-1)*0.2),0)         ))</f>
        <v>3</v>
      </c>
      <c r="J15327" s="18">
        <f t="shared" si="996"/>
        <v>1542.9300000000037</v>
      </c>
      <c r="K15327" s="19" t="str">
        <f t="shared" si="994"/>
        <v>May-18</v>
      </c>
      <c r="L15327" s="20">
        <f t="shared" si="997"/>
        <v>15097</v>
      </c>
      <c r="M15327" s="21">
        <f t="shared" si="995"/>
        <v>0.10220109955620346</v>
      </c>
    </row>
    <row r="15328" spans="1:13" x14ac:dyDescent="0.3">
      <c r="A15328" s="139">
        <v>43238</v>
      </c>
      <c r="B15328" s="131" t="s">
        <v>52</v>
      </c>
      <c r="C15328" s="132">
        <v>15.55</v>
      </c>
      <c r="D15328" s="94"/>
      <c r="E15328" s="131" t="s">
        <v>10904</v>
      </c>
      <c r="F15328" s="140">
        <v>5.5</v>
      </c>
      <c r="G15328" s="91">
        <v>1</v>
      </c>
      <c r="H15328" s="49">
        <v>4</v>
      </c>
      <c r="I15328" s="42">
        <v>-1</v>
      </c>
      <c r="J15328" s="18">
        <f t="shared" si="996"/>
        <v>1541.9300000000037</v>
      </c>
      <c r="K15328" s="19" t="str">
        <f t="shared" si="994"/>
        <v>May-18</v>
      </c>
      <c r="L15328" s="20">
        <f t="shared" si="997"/>
        <v>15098</v>
      </c>
      <c r="M15328" s="21">
        <f t="shared" si="995"/>
        <v>0.10212809643661437</v>
      </c>
    </row>
    <row r="15329" spans="1:13" x14ac:dyDescent="0.3">
      <c r="A15329" s="139">
        <v>43238</v>
      </c>
      <c r="B15329" s="131" t="s">
        <v>134</v>
      </c>
      <c r="C15329" s="140">
        <v>19</v>
      </c>
      <c r="D15329" s="94"/>
      <c r="E15329" s="131" t="s">
        <v>5191</v>
      </c>
      <c r="F15329" s="140">
        <v>5</v>
      </c>
      <c r="G15329" s="95">
        <v>1</v>
      </c>
      <c r="H15329" s="49" t="s">
        <v>6526</v>
      </c>
      <c r="I15329" s="42">
        <v>4</v>
      </c>
      <c r="J15329" s="18">
        <f t="shared" si="996"/>
        <v>1545.9300000000037</v>
      </c>
      <c r="K15329" s="19" t="str">
        <f t="shared" si="994"/>
        <v>May-18</v>
      </c>
      <c r="L15329" s="20">
        <f t="shared" si="997"/>
        <v>15099</v>
      </c>
      <c r="M15329" s="21">
        <f t="shared" si="995"/>
        <v>0.1023862507450827</v>
      </c>
    </row>
    <row r="15330" spans="1:13" x14ac:dyDescent="0.3">
      <c r="A15330" s="139">
        <v>43238</v>
      </c>
      <c r="B15330" s="131" t="s">
        <v>134</v>
      </c>
      <c r="C15330" s="140">
        <v>20.05</v>
      </c>
      <c r="D15330" s="94"/>
      <c r="E15330" s="131" t="s">
        <v>12325</v>
      </c>
      <c r="F15330" s="140">
        <v>6</v>
      </c>
      <c r="G15330" s="95">
        <v>1</v>
      </c>
      <c r="H15330" s="49" t="s">
        <v>11526</v>
      </c>
      <c r="I15330" s="42">
        <v>-1</v>
      </c>
      <c r="J15330" s="18">
        <f t="shared" si="996"/>
        <v>1544.9300000000037</v>
      </c>
      <c r="K15330" s="19" t="str">
        <f t="shared" si="994"/>
        <v>May-18</v>
      </c>
      <c r="L15330" s="20">
        <f t="shared" si="997"/>
        <v>15100</v>
      </c>
      <c r="M15330" s="21">
        <f t="shared" si="995"/>
        <v>0.10231324503311283</v>
      </c>
    </row>
    <row r="15331" spans="1:13" x14ac:dyDescent="0.3">
      <c r="A15331" s="139">
        <v>43238</v>
      </c>
      <c r="B15331" s="131" t="s">
        <v>126</v>
      </c>
      <c r="C15331" s="140">
        <v>20.2</v>
      </c>
      <c r="D15331" s="94"/>
      <c r="E15331" s="131" t="s">
        <v>12324</v>
      </c>
      <c r="F15331" s="140">
        <v>4.5</v>
      </c>
      <c r="G15331" s="95">
        <v>0</v>
      </c>
      <c r="H15331" s="49" t="s">
        <v>6111</v>
      </c>
      <c r="I15331" s="42">
        <v>0</v>
      </c>
      <c r="J15331" s="18">
        <f t="shared" si="996"/>
        <v>1544.9300000000037</v>
      </c>
      <c r="K15331" s="19" t="str">
        <f t="shared" si="994"/>
        <v>May-18</v>
      </c>
      <c r="L15331" s="20">
        <f t="shared" si="997"/>
        <v>15100</v>
      </c>
      <c r="M15331" s="21">
        <f t="shared" si="995"/>
        <v>0.10231324503311283</v>
      </c>
    </row>
    <row r="15332" spans="1:13" x14ac:dyDescent="0.3">
      <c r="A15332" s="116">
        <v>43239</v>
      </c>
      <c r="B15332" s="90" t="s">
        <v>44</v>
      </c>
      <c r="C15332" s="103">
        <v>0.78472222222222221</v>
      </c>
      <c r="D15332" s="94" t="s">
        <v>31</v>
      </c>
      <c r="E15332" s="90" t="s">
        <v>5128</v>
      </c>
      <c r="F15332" s="115">
        <v>4</v>
      </c>
      <c r="G15332" s="92">
        <v>1</v>
      </c>
      <c r="H15332" s="90" t="s">
        <v>42</v>
      </c>
      <c r="I15332" s="77">
        <f>IF(H15332="Lost",G15332*-1,IF(H15332="Won",     IF(D15332="E/W",            G15332*(F15332-1)*0.5*1.25,    IF(D15332="place",   G15332*(F15332-1) *0.95,  G15332*(F15332-1) )),            IF(H15332="Placed",     (G15332*-0.5)  + (0.5*G15332*(F15332-1)*0.2),0)         ))</f>
        <v>3</v>
      </c>
      <c r="J15332" s="18">
        <f t="shared" si="996"/>
        <v>1547.9300000000037</v>
      </c>
      <c r="K15332" s="19" t="str">
        <f t="shared" si="994"/>
        <v>May-18</v>
      </c>
      <c r="L15332" s="20">
        <f t="shared" si="997"/>
        <v>15101</v>
      </c>
      <c r="M15332" s="21">
        <f t="shared" si="995"/>
        <v>0.1025051321104565</v>
      </c>
    </row>
    <row r="15333" spans="1:13" x14ac:dyDescent="0.3">
      <c r="A15333" s="116">
        <v>43239</v>
      </c>
      <c r="B15333" s="90" t="s">
        <v>98</v>
      </c>
      <c r="C15333" s="103">
        <v>0.81597222222222221</v>
      </c>
      <c r="D15333" s="94" t="s">
        <v>31</v>
      </c>
      <c r="E15333" s="90" t="s">
        <v>5127</v>
      </c>
      <c r="F15333" s="115">
        <v>2.88</v>
      </c>
      <c r="G15333" s="92">
        <v>1</v>
      </c>
      <c r="H15333" s="90" t="s">
        <v>42</v>
      </c>
      <c r="I15333" s="77">
        <f>IF(H15333="Lost",G15333*-1,IF(H15333="Won",     IF(D15333="E/W",            G15333*(F15333-1)*0.5*1.25,    IF(D15333="place",   G15333*(F15333-1) *0.95,  G15333*(F15333-1) )),            IF(H15333="Placed",     (G15333*-0.5)  + (0.5*G15333*(F15333-1)*0.2),0)         ))</f>
        <v>1.88</v>
      </c>
      <c r="J15333" s="18">
        <f t="shared" si="996"/>
        <v>1549.8100000000038</v>
      </c>
      <c r="K15333" s="19" t="str">
        <f t="shared" si="994"/>
        <v>May-18</v>
      </c>
      <c r="L15333" s="20">
        <f t="shared" si="997"/>
        <v>15102</v>
      </c>
      <c r="M15333" s="21">
        <f t="shared" si="995"/>
        <v>0.10262283141305813</v>
      </c>
    </row>
    <row r="15334" spans="1:13" x14ac:dyDescent="0.3">
      <c r="A15334" s="139">
        <v>43239</v>
      </c>
      <c r="B15334" s="131" t="s">
        <v>123</v>
      </c>
      <c r="C15334" s="132">
        <v>14.5</v>
      </c>
      <c r="D15334" s="94"/>
      <c r="E15334" s="131" t="s">
        <v>12326</v>
      </c>
      <c r="F15334" s="140">
        <v>4.33</v>
      </c>
      <c r="G15334" s="91">
        <v>1</v>
      </c>
      <c r="H15334" s="49">
        <v>2</v>
      </c>
      <c r="I15334" s="42">
        <v>-1</v>
      </c>
      <c r="J15334" s="18">
        <f t="shared" si="996"/>
        <v>1548.8100000000038</v>
      </c>
      <c r="K15334" s="19" t="str">
        <f t="shared" si="994"/>
        <v>May-18</v>
      </c>
      <c r="L15334" s="20">
        <f t="shared" si="997"/>
        <v>15103</v>
      </c>
      <c r="M15334" s="21">
        <f t="shared" si="995"/>
        <v>0.10254982453817148</v>
      </c>
    </row>
    <row r="15335" spans="1:13" x14ac:dyDescent="0.3">
      <c r="A15335" s="139">
        <v>43239</v>
      </c>
      <c r="B15335" s="131" t="s">
        <v>93</v>
      </c>
      <c r="C15335" s="132">
        <v>15.4</v>
      </c>
      <c r="D15335" s="94"/>
      <c r="E15335" s="131" t="s">
        <v>12224</v>
      </c>
      <c r="F15335" s="140">
        <v>6</v>
      </c>
      <c r="G15335" s="91">
        <v>1</v>
      </c>
      <c r="H15335" s="49">
        <v>8</v>
      </c>
      <c r="I15335" s="42">
        <v>-1</v>
      </c>
      <c r="J15335" s="18">
        <f t="shared" si="996"/>
        <v>1547.8100000000038</v>
      </c>
      <c r="K15335" s="19" t="str">
        <f t="shared" si="994"/>
        <v>May-18</v>
      </c>
      <c r="L15335" s="20">
        <f t="shared" si="997"/>
        <v>15104</v>
      </c>
      <c r="M15335" s="21">
        <f t="shared" si="995"/>
        <v>0.10247682733050872</v>
      </c>
    </row>
    <row r="15336" spans="1:13" x14ac:dyDescent="0.3">
      <c r="A15336" s="139">
        <v>43239</v>
      </c>
      <c r="B15336" s="131" t="s">
        <v>52</v>
      </c>
      <c r="C15336" s="132">
        <v>15.5</v>
      </c>
      <c r="D15336" s="94"/>
      <c r="E15336" s="131" t="s">
        <v>12327</v>
      </c>
      <c r="F15336" s="140">
        <v>5</v>
      </c>
      <c r="G15336" s="91">
        <v>1</v>
      </c>
      <c r="H15336" s="49">
        <v>4</v>
      </c>
      <c r="I15336" s="42">
        <v>-1</v>
      </c>
      <c r="J15336" s="18">
        <f t="shared" si="996"/>
        <v>1546.8100000000038</v>
      </c>
      <c r="K15336" s="19" t="str">
        <f t="shared" si="994"/>
        <v>May-18</v>
      </c>
      <c r="L15336" s="20">
        <f t="shared" si="997"/>
        <v>15105</v>
      </c>
      <c r="M15336" s="21">
        <f t="shared" si="995"/>
        <v>0.10240383978814988</v>
      </c>
    </row>
    <row r="15337" spans="1:13" x14ac:dyDescent="0.3">
      <c r="A15337" s="139">
        <v>43239</v>
      </c>
      <c r="B15337" s="131" t="s">
        <v>44</v>
      </c>
      <c r="C15337" s="140">
        <v>18.2</v>
      </c>
      <c r="D15337" s="94"/>
      <c r="E15337" s="131" t="s">
        <v>12330</v>
      </c>
      <c r="F15337" s="140">
        <v>5</v>
      </c>
      <c r="G15337" s="95">
        <v>1</v>
      </c>
      <c r="H15337" s="49" t="s">
        <v>11526</v>
      </c>
      <c r="I15337" s="42">
        <v>-1</v>
      </c>
      <c r="J15337" s="18">
        <f t="shared" si="996"/>
        <v>1545.8100000000038</v>
      </c>
      <c r="K15337" s="19" t="str">
        <f t="shared" si="994"/>
        <v>May-18</v>
      </c>
      <c r="L15337" s="20">
        <f t="shared" si="997"/>
        <v>15106</v>
      </c>
      <c r="M15337" s="21">
        <f t="shared" si="995"/>
        <v>0.10233086190917541</v>
      </c>
    </row>
    <row r="15338" spans="1:13" x14ac:dyDescent="0.3">
      <c r="A15338" s="139">
        <v>43239</v>
      </c>
      <c r="B15338" s="131" t="s">
        <v>98</v>
      </c>
      <c r="C15338" s="140">
        <v>18.350000000000001</v>
      </c>
      <c r="D15338" s="94"/>
      <c r="E15338" s="131" t="s">
        <v>12328</v>
      </c>
      <c r="F15338" s="140">
        <v>6</v>
      </c>
      <c r="G15338" s="95">
        <v>1</v>
      </c>
      <c r="H15338" s="49" t="s">
        <v>6526</v>
      </c>
      <c r="I15338" s="42">
        <v>5</v>
      </c>
      <c r="J15338" s="18">
        <f t="shared" si="996"/>
        <v>1550.8100000000038</v>
      </c>
      <c r="K15338" s="19" t="str">
        <f t="shared" si="994"/>
        <v>May-18</v>
      </c>
      <c r="L15338" s="20">
        <f t="shared" si="997"/>
        <v>15107</v>
      </c>
      <c r="M15338" s="21">
        <f t="shared" si="995"/>
        <v>0.10265506056794889</v>
      </c>
    </row>
    <row r="15339" spans="1:13" x14ac:dyDescent="0.3">
      <c r="A15339" s="139">
        <v>43239</v>
      </c>
      <c r="B15339" s="131" t="s">
        <v>98</v>
      </c>
      <c r="C15339" s="140">
        <v>18.350000000000001</v>
      </c>
      <c r="D15339" s="94"/>
      <c r="E15339" s="131" t="s">
        <v>12329</v>
      </c>
      <c r="F15339" s="140">
        <v>6</v>
      </c>
      <c r="G15339" s="95">
        <v>1</v>
      </c>
      <c r="H15339" s="49" t="s">
        <v>11526</v>
      </c>
      <c r="I15339" s="42">
        <v>-1</v>
      </c>
      <c r="J15339" s="18">
        <f t="shared" si="996"/>
        <v>1549.8100000000038</v>
      </c>
      <c r="K15339" s="19" t="str">
        <f t="shared" si="994"/>
        <v>May-18</v>
      </c>
      <c r="L15339" s="20">
        <f t="shared" si="997"/>
        <v>15108</v>
      </c>
      <c r="M15339" s="21">
        <f t="shared" si="995"/>
        <v>0.10258207572147232</v>
      </c>
    </row>
    <row r="15340" spans="1:13" x14ac:dyDescent="0.3">
      <c r="A15340" s="139">
        <v>43239</v>
      </c>
      <c r="B15340" s="131" t="s">
        <v>98</v>
      </c>
      <c r="C15340" s="140">
        <v>19.05</v>
      </c>
      <c r="D15340" s="94"/>
      <c r="E15340" s="131" t="s">
        <v>9989</v>
      </c>
      <c r="F15340" s="140">
        <v>6</v>
      </c>
      <c r="G15340" s="95">
        <v>1</v>
      </c>
      <c r="H15340" s="49" t="s">
        <v>6526</v>
      </c>
      <c r="I15340" s="42">
        <v>5</v>
      </c>
      <c r="J15340" s="18">
        <f t="shared" si="996"/>
        <v>1554.8100000000038</v>
      </c>
      <c r="K15340" s="19" t="str">
        <f t="shared" si="994"/>
        <v>May-18</v>
      </c>
      <c r="L15340" s="20">
        <f t="shared" si="997"/>
        <v>15109</v>
      </c>
      <c r="M15340" s="21">
        <f t="shared" si="995"/>
        <v>0.10290621483883804</v>
      </c>
    </row>
    <row r="15341" spans="1:13" x14ac:dyDescent="0.3">
      <c r="A15341" s="116">
        <v>43241</v>
      </c>
      <c r="B15341" s="90" t="s">
        <v>71</v>
      </c>
      <c r="C15341" s="103">
        <v>0.58680555555555558</v>
      </c>
      <c r="D15341" s="94" t="s">
        <v>31</v>
      </c>
      <c r="E15341" s="90" t="s">
        <v>5129</v>
      </c>
      <c r="F15341" s="115">
        <v>4</v>
      </c>
      <c r="G15341" s="92">
        <v>1</v>
      </c>
      <c r="H15341" s="90" t="s">
        <v>42</v>
      </c>
      <c r="I15341" s="77">
        <f>IF(H15341="Lost",G15341*-1,IF(H15341="Won",     IF(D15341="E/W",            G15341*(F15341-1)*0.5*1.25,    IF(D15341="place",   G15341*(F15341-1) *0.95,  G15341*(F15341-1) )),            IF(H15341="Placed",     (G15341*-0.5)  + (0.5*G15341*(F15341-1)*0.2),0)         ))</f>
        <v>3</v>
      </c>
      <c r="J15341" s="18">
        <f t="shared" si="996"/>
        <v>1557.8100000000038</v>
      </c>
      <c r="K15341" s="19" t="str">
        <f t="shared" si="994"/>
        <v>May-18</v>
      </c>
      <c r="L15341" s="20">
        <f t="shared" si="997"/>
        <v>15110</v>
      </c>
      <c r="M15341" s="21">
        <f t="shared" si="995"/>
        <v>0.1030979483785575</v>
      </c>
    </row>
    <row r="15342" spans="1:13" x14ac:dyDescent="0.3">
      <c r="A15342" s="116">
        <v>43241</v>
      </c>
      <c r="B15342" s="90" t="s">
        <v>86</v>
      </c>
      <c r="C15342" s="103">
        <v>0.60069444444444442</v>
      </c>
      <c r="D15342" s="94" t="s">
        <v>31</v>
      </c>
      <c r="E15342" s="90" t="s">
        <v>5132</v>
      </c>
      <c r="F15342" s="115">
        <v>3.75</v>
      </c>
      <c r="G15342" s="92">
        <v>1</v>
      </c>
      <c r="H15342" s="90" t="s">
        <v>42</v>
      </c>
      <c r="I15342" s="77">
        <f>IF(H15342="Lost",G15342*-1,IF(H15342="Won",     IF(D15342="E/W",            G15342*(F15342-1)*0.5*1.25,    IF(D15342="place",   G15342*(F15342-1) *0.95,  G15342*(F15342-1)*0.6 )),            IF(H15342="Placed",     (G15342*-0.5)  + (0.5*G15342*(F15342-1)*0.2),0)         ))</f>
        <v>1.65</v>
      </c>
      <c r="J15342" s="18">
        <f t="shared" si="996"/>
        <v>1559.4600000000039</v>
      </c>
      <c r="K15342" s="19" t="str">
        <f t="shared" si="994"/>
        <v>May-18</v>
      </c>
      <c r="L15342" s="20">
        <f t="shared" si="997"/>
        <v>15111</v>
      </c>
      <c r="M15342" s="21">
        <f t="shared" si="995"/>
        <v>0.10320031764939473</v>
      </c>
    </row>
    <row r="15343" spans="1:13" x14ac:dyDescent="0.3">
      <c r="A15343" s="116">
        <v>43241</v>
      </c>
      <c r="B15343" s="90" t="s">
        <v>71</v>
      </c>
      <c r="C15343" s="103">
        <v>0.69097222222222221</v>
      </c>
      <c r="D15343" s="94" t="s">
        <v>31</v>
      </c>
      <c r="E15343" s="90" t="s">
        <v>5130</v>
      </c>
      <c r="F15343" s="115">
        <v>3.75</v>
      </c>
      <c r="G15343" s="92">
        <v>1</v>
      </c>
      <c r="H15343" s="90" t="s">
        <v>42</v>
      </c>
      <c r="I15343" s="77">
        <f>IF(H15343="Lost",G15343*-1,IF(H15343="Won",     IF(D15343="E/W",            G15343*(F15343-1)*0.5*1.25,    IF(D15343="place",   G15343*(F15343-1) *0.95,  G15343*(F15343-1) )),            IF(H15343="Placed",     (G15343*-0.5)  + (0.5*G15343*(F15343-1)*0.2),0)         ))</f>
        <v>2.75</v>
      </c>
      <c r="J15343" s="18">
        <f t="shared" si="996"/>
        <v>1562.2100000000039</v>
      </c>
      <c r="K15343" s="19" t="str">
        <f t="shared" si="994"/>
        <v>May-18</v>
      </c>
      <c r="L15343" s="20">
        <f t="shared" si="997"/>
        <v>15112</v>
      </c>
      <c r="M15343" s="21">
        <f t="shared" si="995"/>
        <v>0.10337546320804684</v>
      </c>
    </row>
    <row r="15344" spans="1:13" x14ac:dyDescent="0.3">
      <c r="A15344" s="116">
        <v>43241</v>
      </c>
      <c r="B15344" s="90" t="s">
        <v>69</v>
      </c>
      <c r="C15344" s="103">
        <v>0.71875</v>
      </c>
      <c r="D15344" s="94" t="s">
        <v>31</v>
      </c>
      <c r="E15344" s="90" t="s">
        <v>5131</v>
      </c>
      <c r="F15344" s="115">
        <v>4</v>
      </c>
      <c r="G15344" s="92">
        <v>1</v>
      </c>
      <c r="H15344" s="90" t="s">
        <v>42</v>
      </c>
      <c r="I15344" s="77">
        <f>IF(H15344="Lost",G15344*-1,IF(H15344="Won",     IF(D15344="E/W",            G15344*(F15344-1)*0.5*1.25,    IF(D15344="place",   G15344*(F15344-1) *0.95,  G15344*(F15344-1) )),            IF(H15344="Placed",     (G15344*-0.5)  + (0.5*G15344*(F15344-1)*0.2),0)         ))</f>
        <v>3</v>
      </c>
      <c r="J15344" s="18">
        <f t="shared" si="996"/>
        <v>1565.2100000000039</v>
      </c>
      <c r="K15344" s="19" t="str">
        <f t="shared" si="994"/>
        <v>May-18</v>
      </c>
      <c r="L15344" s="20">
        <f t="shared" si="997"/>
        <v>15113</v>
      </c>
      <c r="M15344" s="21">
        <f t="shared" si="995"/>
        <v>0.10356712763845721</v>
      </c>
    </row>
    <row r="15345" spans="1:13" x14ac:dyDescent="0.3">
      <c r="A15345" s="116">
        <v>43241</v>
      </c>
      <c r="B15345" s="90" t="s">
        <v>50</v>
      </c>
      <c r="C15345" s="103">
        <v>0.75</v>
      </c>
      <c r="D15345" s="94" t="s">
        <v>31</v>
      </c>
      <c r="E15345" s="90" t="s">
        <v>5133</v>
      </c>
      <c r="F15345" s="115">
        <v>4</v>
      </c>
      <c r="G15345" s="92">
        <v>1</v>
      </c>
      <c r="H15345" s="90" t="s">
        <v>33</v>
      </c>
      <c r="I15345" s="77">
        <f>IF(H15345="Lost",G15345*-1,IF(H15345="Won",     IF(D15345="E/W",            G15345*(F15345-1)*0.5*1.25,    IF(D15345="place",   G15345*(F15345-1) *0.95,  G15345*(F15345-1) )),            IF(H15345="Placed",     (G15345*-0.5)  + (0.5*G15345*(F15345-1)*0.2),0)         ))</f>
        <v>-1</v>
      </c>
      <c r="J15345" s="18">
        <f t="shared" si="996"/>
        <v>1564.2100000000039</v>
      </c>
      <c r="K15345" s="19" t="str">
        <f t="shared" si="994"/>
        <v>May-18</v>
      </c>
      <c r="L15345" s="20">
        <f t="shared" si="997"/>
        <v>15114</v>
      </c>
      <c r="M15345" s="21">
        <f t="shared" si="995"/>
        <v>0.10349411141987587</v>
      </c>
    </row>
    <row r="15346" spans="1:13" x14ac:dyDescent="0.3">
      <c r="A15346" s="116">
        <v>43241</v>
      </c>
      <c r="B15346" s="90" t="s">
        <v>50</v>
      </c>
      <c r="C15346" s="103">
        <v>0.77083333333333337</v>
      </c>
      <c r="D15346" s="94" t="s">
        <v>31</v>
      </c>
      <c r="E15346" s="90" t="s">
        <v>5134</v>
      </c>
      <c r="F15346" s="115">
        <v>3</v>
      </c>
      <c r="G15346" s="92">
        <v>1</v>
      </c>
      <c r="H15346" s="90" t="s">
        <v>42</v>
      </c>
      <c r="I15346" s="77">
        <f>IF(H15346="Lost",G15346*-1,IF(H15346="Won",     IF(D15346="E/W",            G15346*(F15346-1)*0.5*1.25,    IF(D15346="place",   G15346*(F15346-1) *0.95,  G15346*(F15346-1) )),            IF(H15346="Placed",     (G15346*-0.5)  + (0.5*G15346*(F15346-1)*0.2),0)         ))</f>
        <v>2</v>
      </c>
      <c r="J15346" s="18">
        <f t="shared" si="996"/>
        <v>1566.2100000000039</v>
      </c>
      <c r="K15346" s="19" t="str">
        <f t="shared" si="994"/>
        <v>May-18</v>
      </c>
      <c r="L15346" s="20">
        <f t="shared" si="997"/>
        <v>15115</v>
      </c>
      <c r="M15346" s="21">
        <f t="shared" si="995"/>
        <v>0.10361958319550142</v>
      </c>
    </row>
    <row r="15347" spans="1:13" x14ac:dyDescent="0.3">
      <c r="A15347" s="116">
        <v>43241</v>
      </c>
      <c r="B15347" s="90" t="s">
        <v>59</v>
      </c>
      <c r="C15347" s="103">
        <v>0.80208333333333337</v>
      </c>
      <c r="D15347" s="94" t="s">
        <v>31</v>
      </c>
      <c r="E15347" s="90" t="s">
        <v>5135</v>
      </c>
      <c r="F15347" s="115">
        <v>4</v>
      </c>
      <c r="G15347" s="92">
        <v>1</v>
      </c>
      <c r="H15347" s="90" t="s">
        <v>33</v>
      </c>
      <c r="I15347" s="77">
        <f>IF(H15347="Lost",G15347*-1,IF(H15347="Won",     IF(D15347="E/W",            G15347*(F15347-1)*0.5*1.25,    IF(D15347="place",   G15347*(F15347-1) *0.95,  G15347*(F15347-1) )),            IF(H15347="Placed",     (G15347*-0.5)  + (0.5*G15347*(F15347-1)*0.2),0)         ))</f>
        <v>-1</v>
      </c>
      <c r="J15347" s="18">
        <f t="shared" si="996"/>
        <v>1565.2100000000039</v>
      </c>
      <c r="K15347" s="19" t="str">
        <f t="shared" si="994"/>
        <v>May-18</v>
      </c>
      <c r="L15347" s="20">
        <f t="shared" si="997"/>
        <v>15116</v>
      </c>
      <c r="M15347" s="21">
        <f t="shared" si="995"/>
        <v>0.10354657316750489</v>
      </c>
    </row>
    <row r="15348" spans="1:13" x14ac:dyDescent="0.3">
      <c r="A15348" s="139">
        <v>43241</v>
      </c>
      <c r="B15348" s="131" t="s">
        <v>86</v>
      </c>
      <c r="C15348" s="132">
        <v>14.55</v>
      </c>
      <c r="D15348" s="94"/>
      <c r="E15348" s="131" t="s">
        <v>3822</v>
      </c>
      <c r="F15348" s="140">
        <v>5.5</v>
      </c>
      <c r="G15348" s="91">
        <v>1</v>
      </c>
      <c r="H15348" s="49">
        <v>2</v>
      </c>
      <c r="I15348" s="42">
        <v>-1</v>
      </c>
      <c r="J15348" s="18">
        <f t="shared" si="996"/>
        <v>1564.2100000000039</v>
      </c>
      <c r="K15348" s="19" t="str">
        <f t="shared" si="994"/>
        <v>May-18</v>
      </c>
      <c r="L15348" s="20">
        <f t="shared" si="997"/>
        <v>15117</v>
      </c>
      <c r="M15348" s="21">
        <f t="shared" si="995"/>
        <v>0.10347357279883601</v>
      </c>
    </row>
    <row r="15349" spans="1:13" x14ac:dyDescent="0.3">
      <c r="A15349" s="139">
        <v>43241</v>
      </c>
      <c r="B15349" s="131" t="s">
        <v>69</v>
      </c>
      <c r="C15349" s="132">
        <v>15.15</v>
      </c>
      <c r="D15349" s="94"/>
      <c r="E15349" s="131" t="s">
        <v>11711</v>
      </c>
      <c r="F15349" s="140">
        <v>4.5</v>
      </c>
      <c r="G15349" s="91">
        <v>1</v>
      </c>
      <c r="H15349" s="49">
        <v>4</v>
      </c>
      <c r="I15349" s="42">
        <v>-1</v>
      </c>
      <c r="J15349" s="18">
        <f t="shared" si="996"/>
        <v>1563.2100000000039</v>
      </c>
      <c r="K15349" s="19" t="str">
        <f t="shared" si="994"/>
        <v>May-18</v>
      </c>
      <c r="L15349" s="20">
        <f t="shared" si="997"/>
        <v>15118</v>
      </c>
      <c r="M15349" s="21">
        <f t="shared" si="995"/>
        <v>0.10340058208757798</v>
      </c>
    </row>
    <row r="15350" spans="1:13" x14ac:dyDescent="0.3">
      <c r="A15350" s="139">
        <v>43241</v>
      </c>
      <c r="B15350" s="131" t="s">
        <v>71</v>
      </c>
      <c r="C15350" s="132">
        <v>16.05</v>
      </c>
      <c r="D15350" s="94"/>
      <c r="E15350" s="131" t="s">
        <v>4288</v>
      </c>
      <c r="F15350" s="140">
        <v>4.33</v>
      </c>
      <c r="G15350" s="91">
        <v>1</v>
      </c>
      <c r="H15350" s="49">
        <v>3</v>
      </c>
      <c r="I15350" s="42">
        <v>-1</v>
      </c>
      <c r="J15350" s="18">
        <f t="shared" si="996"/>
        <v>1562.2100000000039</v>
      </c>
      <c r="K15350" s="19" t="str">
        <f t="shared" si="994"/>
        <v>May-18</v>
      </c>
      <c r="L15350" s="20">
        <f t="shared" si="997"/>
        <v>15119</v>
      </c>
      <c r="M15350" s="21">
        <f t="shared" si="995"/>
        <v>0.10332760103181453</v>
      </c>
    </row>
    <row r="15351" spans="1:13" x14ac:dyDescent="0.3">
      <c r="A15351" s="139">
        <v>43241</v>
      </c>
      <c r="B15351" s="131" t="s">
        <v>86</v>
      </c>
      <c r="C15351" s="132">
        <v>16.25</v>
      </c>
      <c r="D15351" s="94"/>
      <c r="E15351" s="131" t="s">
        <v>4962</v>
      </c>
      <c r="F15351" s="140">
        <v>5</v>
      </c>
      <c r="G15351" s="91">
        <v>1</v>
      </c>
      <c r="H15351" s="49">
        <v>2</v>
      </c>
      <c r="I15351" s="42">
        <v>-1</v>
      </c>
      <c r="J15351" s="18">
        <f t="shared" si="996"/>
        <v>1561.2100000000039</v>
      </c>
      <c r="K15351" s="19" t="str">
        <f t="shared" si="994"/>
        <v>May-18</v>
      </c>
      <c r="L15351" s="20">
        <f t="shared" si="997"/>
        <v>15120</v>
      </c>
      <c r="M15351" s="21">
        <f t="shared" si="995"/>
        <v>0.10325462962962989</v>
      </c>
    </row>
    <row r="15352" spans="1:13" x14ac:dyDescent="0.3">
      <c r="A15352" s="139">
        <v>43241</v>
      </c>
      <c r="B15352" s="131" t="s">
        <v>59</v>
      </c>
      <c r="C15352" s="140">
        <v>20.45</v>
      </c>
      <c r="D15352" s="94"/>
      <c r="E15352" s="131" t="s">
        <v>8664</v>
      </c>
      <c r="F15352" s="140">
        <v>6</v>
      </c>
      <c r="G15352" s="95">
        <v>1</v>
      </c>
      <c r="H15352" s="49" t="s">
        <v>11526</v>
      </c>
      <c r="I15352" s="42">
        <v>-1</v>
      </c>
      <c r="J15352" s="18">
        <f t="shared" si="996"/>
        <v>1560.2100000000039</v>
      </c>
      <c r="K15352" s="19" t="str">
        <f t="shared" si="994"/>
        <v>May-18</v>
      </c>
      <c r="L15352" s="20">
        <f t="shared" si="997"/>
        <v>15121</v>
      </c>
      <c r="M15352" s="21">
        <f t="shared" si="995"/>
        <v>0.10318166787910878</v>
      </c>
    </row>
    <row r="15353" spans="1:13" x14ac:dyDescent="0.3">
      <c r="A15353" s="139">
        <v>43242</v>
      </c>
      <c r="B15353" s="131" t="s">
        <v>130</v>
      </c>
      <c r="C15353" s="132">
        <v>14.1</v>
      </c>
      <c r="D15353" s="94"/>
      <c r="E15353" s="131" t="s">
        <v>12332</v>
      </c>
      <c r="F15353" s="140">
        <v>5</v>
      </c>
      <c r="G15353" s="91">
        <v>1</v>
      </c>
      <c r="H15353" s="49">
        <v>6</v>
      </c>
      <c r="I15353" s="42">
        <v>-1</v>
      </c>
      <c r="J15353" s="18">
        <f t="shared" si="996"/>
        <v>1559.2100000000039</v>
      </c>
      <c r="K15353" s="19" t="str">
        <f t="shared" si="994"/>
        <v>May-18</v>
      </c>
      <c r="L15353" s="20">
        <f t="shared" si="997"/>
        <v>15122</v>
      </c>
      <c r="M15353" s="21">
        <f t="shared" si="995"/>
        <v>0.10310871577833645</v>
      </c>
    </row>
    <row r="15354" spans="1:13" x14ac:dyDescent="0.3">
      <c r="A15354" s="139">
        <v>43242</v>
      </c>
      <c r="B15354" s="131" t="s">
        <v>63</v>
      </c>
      <c r="C15354" s="132">
        <v>14.55</v>
      </c>
      <c r="D15354" s="94"/>
      <c r="E15354" s="131" t="s">
        <v>12331</v>
      </c>
      <c r="F15354" s="140">
        <v>5.5</v>
      </c>
      <c r="G15354" s="91">
        <v>1</v>
      </c>
      <c r="H15354" s="49">
        <v>7</v>
      </c>
      <c r="I15354" s="42">
        <v>-1</v>
      </c>
      <c r="J15354" s="18">
        <f t="shared" si="996"/>
        <v>1558.2100000000039</v>
      </c>
      <c r="K15354" s="19" t="str">
        <f t="shared" si="994"/>
        <v>May-18</v>
      </c>
      <c r="L15354" s="20">
        <f t="shared" si="997"/>
        <v>15123</v>
      </c>
      <c r="M15354" s="21">
        <f t="shared" si="995"/>
        <v>0.10303577332539866</v>
      </c>
    </row>
    <row r="15355" spans="1:13" x14ac:dyDescent="0.3">
      <c r="A15355" s="139">
        <v>43242</v>
      </c>
      <c r="B15355" s="131" t="s">
        <v>130</v>
      </c>
      <c r="C15355" s="132">
        <v>15.45</v>
      </c>
      <c r="D15355" s="94"/>
      <c r="E15355" s="131" t="s">
        <v>11736</v>
      </c>
      <c r="F15355" s="140">
        <v>4.33</v>
      </c>
      <c r="G15355" s="91">
        <v>1</v>
      </c>
      <c r="H15355" s="49">
        <v>4</v>
      </c>
      <c r="I15355" s="42">
        <v>-1</v>
      </c>
      <c r="J15355" s="18">
        <f t="shared" si="996"/>
        <v>1557.2100000000039</v>
      </c>
      <c r="K15355" s="19" t="str">
        <f t="shared" si="994"/>
        <v>May-18</v>
      </c>
      <c r="L15355" s="20">
        <f t="shared" si="997"/>
        <v>15124</v>
      </c>
      <c r="M15355" s="21">
        <f t="shared" si="995"/>
        <v>0.10296284051838164</v>
      </c>
    </row>
    <row r="15356" spans="1:13" x14ac:dyDescent="0.3">
      <c r="A15356" s="139">
        <v>43242</v>
      </c>
      <c r="B15356" s="131" t="s">
        <v>147</v>
      </c>
      <c r="C15356" s="140">
        <v>18.3</v>
      </c>
      <c r="D15356" s="94"/>
      <c r="E15356" s="131" t="s">
        <v>12336</v>
      </c>
      <c r="F15356" s="140">
        <v>5</v>
      </c>
      <c r="G15356" s="95">
        <v>1</v>
      </c>
      <c r="H15356" s="49" t="s">
        <v>11526</v>
      </c>
      <c r="I15356" s="42">
        <v>-1</v>
      </c>
      <c r="J15356" s="18">
        <f t="shared" si="996"/>
        <v>1556.2100000000039</v>
      </c>
      <c r="K15356" s="19" t="str">
        <f t="shared" si="994"/>
        <v>May-18</v>
      </c>
      <c r="L15356" s="20">
        <f t="shared" si="997"/>
        <v>15125</v>
      </c>
      <c r="M15356" s="21">
        <f t="shared" si="995"/>
        <v>0.10288991735537216</v>
      </c>
    </row>
    <row r="15357" spans="1:13" x14ac:dyDescent="0.3">
      <c r="A15357" s="139">
        <v>43242</v>
      </c>
      <c r="B15357" s="131" t="s">
        <v>147</v>
      </c>
      <c r="C15357" s="140">
        <v>18.3</v>
      </c>
      <c r="D15357" s="94"/>
      <c r="E15357" s="131" t="s">
        <v>11763</v>
      </c>
      <c r="F15357" s="140">
        <v>6</v>
      </c>
      <c r="G15357" s="95">
        <v>1</v>
      </c>
      <c r="H15357" s="49" t="s">
        <v>11526</v>
      </c>
      <c r="I15357" s="42">
        <v>-1</v>
      </c>
      <c r="J15357" s="18">
        <f t="shared" si="996"/>
        <v>1555.2100000000039</v>
      </c>
      <c r="K15357" s="19" t="str">
        <f t="shared" si="994"/>
        <v>May-18</v>
      </c>
      <c r="L15357" s="20">
        <f t="shared" si="997"/>
        <v>15126</v>
      </c>
      <c r="M15357" s="21">
        <f t="shared" si="995"/>
        <v>0.10281700383445748</v>
      </c>
    </row>
    <row r="15358" spans="1:13" x14ac:dyDescent="0.3">
      <c r="A15358" s="139">
        <v>43242</v>
      </c>
      <c r="B15358" s="131" t="s">
        <v>67</v>
      </c>
      <c r="C15358" s="140">
        <v>18.399999999999999</v>
      </c>
      <c r="D15358" s="94"/>
      <c r="E15358" s="131" t="s">
        <v>12333</v>
      </c>
      <c r="F15358" s="140">
        <v>4.5</v>
      </c>
      <c r="G15358" s="95">
        <v>1</v>
      </c>
      <c r="H15358" s="49" t="s">
        <v>11526</v>
      </c>
      <c r="I15358" s="42">
        <v>-1</v>
      </c>
      <c r="J15358" s="18">
        <f t="shared" si="996"/>
        <v>1554.2100000000039</v>
      </c>
      <c r="K15358" s="19" t="str">
        <f t="shared" si="994"/>
        <v>May-18</v>
      </c>
      <c r="L15358" s="20">
        <f t="shared" si="997"/>
        <v>15127</v>
      </c>
      <c r="M15358" s="21">
        <f t="shared" si="995"/>
        <v>0.10274409995372538</v>
      </c>
    </row>
    <row r="15359" spans="1:13" x14ac:dyDescent="0.3">
      <c r="A15359" s="139">
        <v>43242</v>
      </c>
      <c r="B15359" s="131" t="s">
        <v>67</v>
      </c>
      <c r="C15359" s="140">
        <v>19.100000000000001</v>
      </c>
      <c r="D15359" s="94"/>
      <c r="E15359" s="131" t="s">
        <v>12334</v>
      </c>
      <c r="F15359" s="140">
        <v>4.5</v>
      </c>
      <c r="G15359" s="95">
        <v>1</v>
      </c>
      <c r="H15359" s="49" t="s">
        <v>11526</v>
      </c>
      <c r="I15359" s="42">
        <v>-1</v>
      </c>
      <c r="J15359" s="18">
        <f t="shared" si="996"/>
        <v>1553.2100000000039</v>
      </c>
      <c r="K15359" s="19" t="str">
        <f t="shared" si="994"/>
        <v>May-18</v>
      </c>
      <c r="L15359" s="20">
        <f t="shared" si="997"/>
        <v>15128</v>
      </c>
      <c r="M15359" s="21">
        <f t="shared" si="995"/>
        <v>0.10267120571126415</v>
      </c>
    </row>
    <row r="15360" spans="1:13" x14ac:dyDescent="0.3">
      <c r="A15360" s="139">
        <v>43242</v>
      </c>
      <c r="B15360" s="131" t="s">
        <v>67</v>
      </c>
      <c r="C15360" s="140">
        <v>19.399999999999999</v>
      </c>
      <c r="D15360" s="94"/>
      <c r="E15360" s="131" t="s">
        <v>12335</v>
      </c>
      <c r="F15360" s="140">
        <v>5.5</v>
      </c>
      <c r="G15360" s="95">
        <v>1</v>
      </c>
      <c r="H15360" s="49" t="s">
        <v>6518</v>
      </c>
      <c r="I15360" s="42">
        <v>-1</v>
      </c>
      <c r="J15360" s="18">
        <f t="shared" si="996"/>
        <v>1552.2100000000039</v>
      </c>
      <c r="K15360" s="19" t="str">
        <f t="shared" si="994"/>
        <v>May-18</v>
      </c>
      <c r="L15360" s="20">
        <f t="shared" si="997"/>
        <v>15129</v>
      </c>
      <c r="M15360" s="21">
        <f t="shared" si="995"/>
        <v>0.10259832110516252</v>
      </c>
    </row>
    <row r="15361" spans="1:13" x14ac:dyDescent="0.3">
      <c r="A15361" s="116">
        <v>43243</v>
      </c>
      <c r="B15361" s="90" t="s">
        <v>30</v>
      </c>
      <c r="C15361" s="103">
        <v>0.73263888888888884</v>
      </c>
      <c r="D15361" s="94" t="s">
        <v>31</v>
      </c>
      <c r="E15361" s="90" t="s">
        <v>5136</v>
      </c>
      <c r="F15361" s="115">
        <v>3.75</v>
      </c>
      <c r="G15361" s="92">
        <v>1</v>
      </c>
      <c r="H15361" s="90" t="s">
        <v>42</v>
      </c>
      <c r="I15361" s="77">
        <f>IF(H15361="Lost",G15361*-1,IF(H15361="Won",     IF(D15361="E/W",            G15361*(F15361-1)*0.5*1.25,    IF(D15361="place",   G15361*(F15361-1) *0.95,  G15361*(F15361-1)*0.6 )),            IF(H15361="Placed",     (G15361*-0.5)  + (0.5*G15361*(F15361-1)*0.2),0)         ))</f>
        <v>1.65</v>
      </c>
      <c r="J15361" s="18">
        <f t="shared" si="996"/>
        <v>1553.860000000004</v>
      </c>
      <c r="K15361" s="19" t="str">
        <f t="shared" si="994"/>
        <v>May-18</v>
      </c>
      <c r="L15361" s="20">
        <f t="shared" si="997"/>
        <v>15130</v>
      </c>
      <c r="M15361" s="21">
        <f t="shared" si="995"/>
        <v>0.10270059484467971</v>
      </c>
    </row>
    <row r="15362" spans="1:13" x14ac:dyDescent="0.3">
      <c r="A15362" s="116">
        <v>43243</v>
      </c>
      <c r="B15362" s="90" t="s">
        <v>30</v>
      </c>
      <c r="C15362" s="103">
        <v>0.77430555555555547</v>
      </c>
      <c r="D15362" s="94" t="s">
        <v>31</v>
      </c>
      <c r="E15362" s="90" t="s">
        <v>5137</v>
      </c>
      <c r="F15362" s="115">
        <v>3.25</v>
      </c>
      <c r="G15362" s="92">
        <v>1</v>
      </c>
      <c r="H15362" s="90" t="s">
        <v>42</v>
      </c>
      <c r="I15362" s="77">
        <f>IF(H15362="Lost",G15362*-1,IF(H15362="Won",     IF(D15362="E/W",            G15362*(F15362-1)*0.5*1.25,    IF(D15362="place",   G15362*(F15362-1) *0.95,  G15362*(F15362-1) )),            IF(H15362="Placed",     (G15362*-0.5)  + (0.5*G15362*(F15362-1)*0.2),0)         ))</f>
        <v>2.25</v>
      </c>
      <c r="J15362" s="18">
        <f t="shared" si="996"/>
        <v>1556.110000000004</v>
      </c>
      <c r="K15362" s="19" t="str">
        <f t="shared" ref="K15362:K15425" si="998">TEXT(A15362,"MMM-yy")</f>
        <v>May-18</v>
      </c>
      <c r="L15362" s="20">
        <f t="shared" si="997"/>
        <v>15131</v>
      </c>
      <c r="M15362" s="21">
        <f t="shared" ref="M15362:M15425" si="999">J15362/L15362</f>
        <v>0.10284250875685705</v>
      </c>
    </row>
    <row r="15363" spans="1:13" x14ac:dyDescent="0.3">
      <c r="A15363" s="139">
        <v>43243</v>
      </c>
      <c r="B15363" s="131" t="s">
        <v>49</v>
      </c>
      <c r="C15363" s="132">
        <v>16.05</v>
      </c>
      <c r="D15363" s="94"/>
      <c r="E15363" s="131" t="s">
        <v>9116</v>
      </c>
      <c r="F15363" s="140">
        <v>5</v>
      </c>
      <c r="G15363" s="91">
        <v>1</v>
      </c>
      <c r="H15363" s="49">
        <v>4</v>
      </c>
      <c r="I15363" s="42">
        <v>-1</v>
      </c>
      <c r="J15363" s="18">
        <f t="shared" ref="J15363:J15426" si="1000">J15362+I15363</f>
        <v>1555.110000000004</v>
      </c>
      <c r="K15363" s="19" t="str">
        <f t="shared" si="998"/>
        <v>May-18</v>
      </c>
      <c r="L15363" s="20">
        <f t="shared" ref="L15363:L15426" si="1001">L15362+G15363</f>
        <v>15132</v>
      </c>
      <c r="M15363" s="21">
        <f t="shared" si="999"/>
        <v>0.10276962727993683</v>
      </c>
    </row>
    <row r="15364" spans="1:13" x14ac:dyDescent="0.3">
      <c r="A15364" s="139">
        <v>43243</v>
      </c>
      <c r="B15364" s="131" t="s">
        <v>85</v>
      </c>
      <c r="C15364" s="132">
        <v>16.45</v>
      </c>
      <c r="D15364" s="94"/>
      <c r="E15364" s="131" t="s">
        <v>12337</v>
      </c>
      <c r="F15364" s="140">
        <v>4.5</v>
      </c>
      <c r="G15364" s="91">
        <v>1</v>
      </c>
      <c r="H15364" s="49">
        <v>2</v>
      </c>
      <c r="I15364" s="42">
        <v>-1</v>
      </c>
      <c r="J15364" s="18">
        <f t="shared" si="1000"/>
        <v>1554.110000000004</v>
      </c>
      <c r="K15364" s="19" t="str">
        <f t="shared" si="998"/>
        <v>May-18</v>
      </c>
      <c r="L15364" s="20">
        <f t="shared" si="1001"/>
        <v>15133</v>
      </c>
      <c r="M15364" s="21">
        <f t="shared" si="999"/>
        <v>0.10269675543514201</v>
      </c>
    </row>
    <row r="15365" spans="1:13" x14ac:dyDescent="0.3">
      <c r="A15365" s="139">
        <v>43243</v>
      </c>
      <c r="B15365" s="131" t="s">
        <v>30</v>
      </c>
      <c r="C15365" s="140">
        <v>18.05</v>
      </c>
      <c r="D15365" s="94"/>
      <c r="E15365" s="131" t="s">
        <v>12338</v>
      </c>
      <c r="F15365" s="140">
        <v>4.5</v>
      </c>
      <c r="G15365" s="95">
        <v>1</v>
      </c>
      <c r="H15365" s="49" t="s">
        <v>6518</v>
      </c>
      <c r="I15365" s="42">
        <v>-1</v>
      </c>
      <c r="J15365" s="18">
        <f t="shared" si="1000"/>
        <v>1553.110000000004</v>
      </c>
      <c r="K15365" s="19" t="str">
        <f t="shared" si="998"/>
        <v>May-18</v>
      </c>
      <c r="L15365" s="20">
        <f t="shared" si="1001"/>
        <v>15134</v>
      </c>
      <c r="M15365" s="21">
        <f t="shared" si="999"/>
        <v>0.10262389322056323</v>
      </c>
    </row>
    <row r="15366" spans="1:13" x14ac:dyDescent="0.3">
      <c r="A15366" s="139">
        <v>43243</v>
      </c>
      <c r="B15366" s="131" t="s">
        <v>30</v>
      </c>
      <c r="C15366" s="140">
        <v>19.350000000000001</v>
      </c>
      <c r="D15366" s="94"/>
      <c r="E15366" s="131" t="s">
        <v>12339</v>
      </c>
      <c r="F15366" s="140">
        <v>6</v>
      </c>
      <c r="G15366" s="95">
        <v>1</v>
      </c>
      <c r="H15366" s="49" t="s">
        <v>6518</v>
      </c>
      <c r="I15366" s="42">
        <v>-1</v>
      </c>
      <c r="J15366" s="18">
        <f t="shared" si="1000"/>
        <v>1552.110000000004</v>
      </c>
      <c r="K15366" s="19" t="str">
        <f t="shared" si="998"/>
        <v>May-18</v>
      </c>
      <c r="L15366" s="20">
        <f t="shared" si="1001"/>
        <v>15135</v>
      </c>
      <c r="M15366" s="21">
        <f t="shared" si="999"/>
        <v>0.10255104063429164</v>
      </c>
    </row>
    <row r="15367" spans="1:13" x14ac:dyDescent="0.3">
      <c r="A15367" s="116">
        <v>43245</v>
      </c>
      <c r="B15367" s="90" t="s">
        <v>35</v>
      </c>
      <c r="C15367" s="103">
        <v>0.59722222222222221</v>
      </c>
      <c r="D15367" s="94" t="s">
        <v>31</v>
      </c>
      <c r="E15367" s="90" t="s">
        <v>5138</v>
      </c>
      <c r="F15367" s="115">
        <v>3.5</v>
      </c>
      <c r="G15367" s="92">
        <v>1</v>
      </c>
      <c r="H15367" s="90" t="s">
        <v>42</v>
      </c>
      <c r="I15367" s="77">
        <f>IF(H15367="Lost",G15367*-1,IF(H15367="Won",     IF(D15367="E/W",            G15367*(F15367-1)*0.5*1.25,    IF(D15367="place",   G15367*(F15367-1) *0.95,  G15367*(F15367-1) )),            IF(H15367="Placed",     (G15367*-0.5)  + (0.5*G15367*(F15367-1)*0.2),0)         ))</f>
        <v>2.5</v>
      </c>
      <c r="J15367" s="18">
        <f t="shared" si="1000"/>
        <v>1554.610000000004</v>
      </c>
      <c r="K15367" s="19" t="str">
        <f t="shared" si="998"/>
        <v>May-18</v>
      </c>
      <c r="L15367" s="20">
        <f t="shared" si="1001"/>
        <v>15136</v>
      </c>
      <c r="M15367" s="21">
        <f t="shared" si="999"/>
        <v>0.10270943446088822</v>
      </c>
    </row>
    <row r="15368" spans="1:13" x14ac:dyDescent="0.3">
      <c r="A15368" s="116">
        <v>43245</v>
      </c>
      <c r="B15368" s="90" t="s">
        <v>141</v>
      </c>
      <c r="C15368" s="103">
        <v>0.72569444444444453</v>
      </c>
      <c r="D15368" s="94" t="s">
        <v>31</v>
      </c>
      <c r="E15368" s="90" t="s">
        <v>5139</v>
      </c>
      <c r="F15368" s="115">
        <v>3</v>
      </c>
      <c r="G15368" s="92">
        <v>1</v>
      </c>
      <c r="H15368" s="90" t="s">
        <v>33</v>
      </c>
      <c r="I15368" s="77">
        <f>IF(H15368="Lost",G15368*-1,IF(H15368="Won",     IF(D15368="E/W",            G15368*(F15368-1)*0.5*1.25,    IF(D15368="place",   G15368*(F15368-1) *0.95,  G15368*(F15368-1) )),            IF(H15368="Placed",     (G15368*-0.5)  + (0.5*G15368*(F15368-1)*0.2),0)         ))</f>
        <v>-1</v>
      </c>
      <c r="J15368" s="18">
        <f t="shared" si="1000"/>
        <v>1553.610000000004</v>
      </c>
      <c r="K15368" s="19" t="str">
        <f t="shared" si="998"/>
        <v>May-18</v>
      </c>
      <c r="L15368" s="20">
        <f t="shared" si="1001"/>
        <v>15137</v>
      </c>
      <c r="M15368" s="21">
        <f t="shared" si="999"/>
        <v>0.10263658584924384</v>
      </c>
    </row>
    <row r="15369" spans="1:13" x14ac:dyDescent="0.3">
      <c r="A15369" s="116">
        <v>43245</v>
      </c>
      <c r="B15369" s="90" t="s">
        <v>48</v>
      </c>
      <c r="C15369" s="103">
        <v>0.83333333333333337</v>
      </c>
      <c r="D15369" s="94" t="s">
        <v>31</v>
      </c>
      <c r="E15369" s="90" t="s">
        <v>5140</v>
      </c>
      <c r="F15369" s="115">
        <v>4</v>
      </c>
      <c r="G15369" s="92">
        <v>1</v>
      </c>
      <c r="H15369" s="90" t="s">
        <v>33</v>
      </c>
      <c r="I15369" s="77">
        <f>IF(H15369="Lost",G15369*-1,IF(H15369="Won",     IF(D15369="E/W",            G15369*(F15369-1)*0.5*1.25,    IF(D15369="place",   G15369*(F15369-1) *0.95,  G15369*(F15369-1) )),            IF(H15369="Placed",     (G15369*-0.5)  + (0.5*G15369*(F15369-1)*0.2),0)         ))</f>
        <v>-1</v>
      </c>
      <c r="J15369" s="18">
        <f t="shared" si="1000"/>
        <v>1552.610000000004</v>
      </c>
      <c r="K15369" s="19" t="str">
        <f t="shared" si="998"/>
        <v>May-18</v>
      </c>
      <c r="L15369" s="20">
        <f t="shared" si="1001"/>
        <v>15138</v>
      </c>
      <c r="M15369" s="21">
        <f t="shared" si="999"/>
        <v>0.10256374686220135</v>
      </c>
    </row>
    <row r="15370" spans="1:13" x14ac:dyDescent="0.3">
      <c r="A15370" s="139">
        <v>43245</v>
      </c>
      <c r="B15370" s="131" t="s">
        <v>141</v>
      </c>
      <c r="C15370" s="132">
        <v>14.35</v>
      </c>
      <c r="D15370" s="94"/>
      <c r="E15370" s="131" t="s">
        <v>5229</v>
      </c>
      <c r="F15370" s="140">
        <v>5.5</v>
      </c>
      <c r="G15370" s="91">
        <v>1</v>
      </c>
      <c r="H15370" s="49">
        <v>2</v>
      </c>
      <c r="I15370" s="42">
        <v>-1</v>
      </c>
      <c r="J15370" s="18">
        <f t="shared" si="1000"/>
        <v>1551.610000000004</v>
      </c>
      <c r="K15370" s="19" t="str">
        <f t="shared" si="998"/>
        <v>May-18</v>
      </c>
      <c r="L15370" s="20">
        <f t="shared" si="1001"/>
        <v>15139</v>
      </c>
      <c r="M15370" s="21">
        <f t="shared" si="999"/>
        <v>0.1024909174978535</v>
      </c>
    </row>
    <row r="15371" spans="1:13" x14ac:dyDescent="0.3">
      <c r="A15371" s="139">
        <v>43245</v>
      </c>
      <c r="B15371" s="131" t="s">
        <v>56</v>
      </c>
      <c r="C15371" s="132">
        <v>14.45</v>
      </c>
      <c r="D15371" s="94"/>
      <c r="E15371" s="131" t="s">
        <v>12342</v>
      </c>
      <c r="F15371" s="140">
        <v>5.5</v>
      </c>
      <c r="G15371" s="91">
        <v>1</v>
      </c>
      <c r="H15371" s="49">
        <v>2</v>
      </c>
      <c r="I15371" s="42">
        <v>-1</v>
      </c>
      <c r="J15371" s="18">
        <f t="shared" si="1000"/>
        <v>1550.610000000004</v>
      </c>
      <c r="K15371" s="19" t="str">
        <f t="shared" si="998"/>
        <v>May-18</v>
      </c>
      <c r="L15371" s="20">
        <f t="shared" si="1001"/>
        <v>15140</v>
      </c>
      <c r="M15371" s="21">
        <f t="shared" si="999"/>
        <v>0.10241809775429353</v>
      </c>
    </row>
    <row r="15372" spans="1:13" x14ac:dyDescent="0.3">
      <c r="A15372" s="139">
        <v>43245</v>
      </c>
      <c r="B15372" s="131" t="s">
        <v>35</v>
      </c>
      <c r="C15372" s="132">
        <v>16.399999999999999</v>
      </c>
      <c r="D15372" s="94"/>
      <c r="E15372" s="131" t="s">
        <v>12340</v>
      </c>
      <c r="F15372" s="140">
        <v>5.5</v>
      </c>
      <c r="G15372" s="91">
        <v>1</v>
      </c>
      <c r="H15372" s="49">
        <v>4</v>
      </c>
      <c r="I15372" s="42">
        <v>-1</v>
      </c>
      <c r="J15372" s="18">
        <f t="shared" si="1000"/>
        <v>1549.610000000004</v>
      </c>
      <c r="K15372" s="19" t="str">
        <f t="shared" si="998"/>
        <v>May-18</v>
      </c>
      <c r="L15372" s="20">
        <f t="shared" si="1001"/>
        <v>15141</v>
      </c>
      <c r="M15372" s="21">
        <f t="shared" si="999"/>
        <v>0.10234528762961521</v>
      </c>
    </row>
    <row r="15373" spans="1:13" x14ac:dyDescent="0.3">
      <c r="A15373" s="139">
        <v>43245</v>
      </c>
      <c r="B15373" s="131" t="s">
        <v>141</v>
      </c>
      <c r="C15373" s="132">
        <v>16.55</v>
      </c>
      <c r="D15373" s="94"/>
      <c r="E15373" s="131" t="s">
        <v>12341</v>
      </c>
      <c r="F15373" s="140">
        <v>6</v>
      </c>
      <c r="G15373" s="91">
        <v>1</v>
      </c>
      <c r="H15373" s="49">
        <v>1</v>
      </c>
      <c r="I15373" s="42">
        <v>5</v>
      </c>
      <c r="J15373" s="18">
        <f t="shared" si="1000"/>
        <v>1554.610000000004</v>
      </c>
      <c r="K15373" s="19" t="str">
        <f t="shared" si="998"/>
        <v>May-18</v>
      </c>
      <c r="L15373" s="20">
        <f t="shared" si="1001"/>
        <v>15142</v>
      </c>
      <c r="M15373" s="21">
        <f t="shared" si="999"/>
        <v>0.10266873596618703</v>
      </c>
    </row>
    <row r="15374" spans="1:13" x14ac:dyDescent="0.3">
      <c r="A15374" s="139">
        <v>43245</v>
      </c>
      <c r="B15374" s="131" t="s">
        <v>48</v>
      </c>
      <c r="C15374" s="140">
        <v>20.3</v>
      </c>
      <c r="D15374" s="94"/>
      <c r="E15374" s="131" t="s">
        <v>12343</v>
      </c>
      <c r="F15374" s="140">
        <v>5</v>
      </c>
      <c r="G15374" s="95">
        <v>1</v>
      </c>
      <c r="H15374" s="49" t="s">
        <v>6526</v>
      </c>
      <c r="I15374" s="42">
        <v>4</v>
      </c>
      <c r="J15374" s="18">
        <f t="shared" si="1000"/>
        <v>1558.610000000004</v>
      </c>
      <c r="K15374" s="19" t="str">
        <f t="shared" si="998"/>
        <v>May-18</v>
      </c>
      <c r="L15374" s="20">
        <f t="shared" si="1001"/>
        <v>15143</v>
      </c>
      <c r="M15374" s="21">
        <f t="shared" si="999"/>
        <v>0.10292610447071281</v>
      </c>
    </row>
    <row r="15375" spans="1:13" x14ac:dyDescent="0.3">
      <c r="A15375" s="116">
        <v>43246</v>
      </c>
      <c r="B15375" s="90" t="s">
        <v>151</v>
      </c>
      <c r="C15375" s="103">
        <v>0.59722222222222221</v>
      </c>
      <c r="D15375" s="94" t="s">
        <v>31</v>
      </c>
      <c r="E15375" s="90" t="s">
        <v>5141</v>
      </c>
      <c r="F15375" s="115">
        <v>3.75</v>
      </c>
      <c r="G15375" s="92">
        <v>1</v>
      </c>
      <c r="H15375" s="90" t="s">
        <v>33</v>
      </c>
      <c r="I15375" s="77">
        <f>IF(H15375="Lost",G15375*-1,IF(H15375="Won",     IF(D15375="E/W",            G15375*(F15375-1)*0.5*1.25,    IF(D15375="place",   G15375*(F15375-1) *0.95,  G15375*(F15375-1) )),            IF(H15375="Placed",     (G15375*-0.5)  + (0.5*G15375*(F15375-1)*0.2),0)         ))</f>
        <v>-1</v>
      </c>
      <c r="J15375" s="18">
        <f t="shared" si="1000"/>
        <v>1557.610000000004</v>
      </c>
      <c r="K15375" s="19" t="str">
        <f t="shared" si="998"/>
        <v>May-18</v>
      </c>
      <c r="L15375" s="20">
        <f t="shared" si="1001"/>
        <v>15144</v>
      </c>
      <c r="M15375" s="21">
        <f t="shared" si="999"/>
        <v>0.10285327522451163</v>
      </c>
    </row>
    <row r="15376" spans="1:13" x14ac:dyDescent="0.3">
      <c r="A15376" s="116">
        <v>43246</v>
      </c>
      <c r="B15376" s="90" t="s">
        <v>151</v>
      </c>
      <c r="C15376" s="103">
        <v>0.67013888888888884</v>
      </c>
      <c r="D15376" s="94" t="s">
        <v>31</v>
      </c>
      <c r="E15376" s="90" t="s">
        <v>5142</v>
      </c>
      <c r="F15376" s="115">
        <v>2.88</v>
      </c>
      <c r="G15376" s="92">
        <v>1</v>
      </c>
      <c r="H15376" s="90" t="s">
        <v>42</v>
      </c>
      <c r="I15376" s="77">
        <f>IF(H15376="Lost",G15376*-1,IF(H15376="Won",     IF(D15376="E/W",            G15376*(F15376-1)*0.5*1.25,    IF(D15376="place",   G15376*(F15376-1) *0.95,  G15376*(F15376-1) )),            IF(H15376="Placed",     (G15376*-0.5)  + (0.5*G15376*(F15376-1)*0.2),0)         ))</f>
        <v>1.88</v>
      </c>
      <c r="J15376" s="18">
        <f t="shared" si="1000"/>
        <v>1559.4900000000041</v>
      </c>
      <c r="K15376" s="19" t="str">
        <f t="shared" si="998"/>
        <v>May-18</v>
      </c>
      <c r="L15376" s="20">
        <f t="shared" si="1001"/>
        <v>15145</v>
      </c>
      <c r="M15376" s="21">
        <f t="shared" si="999"/>
        <v>0.10297061736546742</v>
      </c>
    </row>
    <row r="15377" spans="1:13" x14ac:dyDescent="0.3">
      <c r="A15377" s="116">
        <v>43246</v>
      </c>
      <c r="B15377" s="90" t="s">
        <v>145</v>
      </c>
      <c r="C15377" s="103">
        <v>0.77430555555555547</v>
      </c>
      <c r="D15377" s="94" t="s">
        <v>31</v>
      </c>
      <c r="E15377" s="90" t="s">
        <v>5143</v>
      </c>
      <c r="F15377" s="115">
        <v>4</v>
      </c>
      <c r="G15377" s="92">
        <v>1</v>
      </c>
      <c r="H15377" s="90" t="s">
        <v>33</v>
      </c>
      <c r="I15377" s="77">
        <f>IF(H15377="Lost",G15377*-1,IF(H15377="Won",     IF(D15377="E/W",            G15377*(F15377-1)*0.5*1.25,    IF(D15377="place",   G15377*(F15377-1) *0.95,  G15377*(F15377-1) )),            IF(H15377="Placed",     (G15377*-0.5)  + (0.5*G15377*(F15377-1)*0.2),0)         ))</f>
        <v>-1</v>
      </c>
      <c r="J15377" s="18">
        <f t="shared" si="1000"/>
        <v>1558.4900000000041</v>
      </c>
      <c r="K15377" s="19" t="str">
        <f t="shared" si="998"/>
        <v>May-18</v>
      </c>
      <c r="L15377" s="20">
        <f t="shared" si="1001"/>
        <v>15146</v>
      </c>
      <c r="M15377" s="21">
        <f t="shared" si="999"/>
        <v>0.10289779479730649</v>
      </c>
    </row>
    <row r="15378" spans="1:13" x14ac:dyDescent="0.3">
      <c r="A15378" s="139">
        <v>43246</v>
      </c>
      <c r="B15378" s="131" t="s">
        <v>65</v>
      </c>
      <c r="C15378" s="132">
        <v>14.35</v>
      </c>
      <c r="D15378" s="94"/>
      <c r="E15378" s="131" t="s">
        <v>8994</v>
      </c>
      <c r="F15378" s="140">
        <v>6</v>
      </c>
      <c r="G15378" s="35">
        <v>1</v>
      </c>
      <c r="H15378" s="49">
        <v>11</v>
      </c>
      <c r="I15378" s="42">
        <v>-1</v>
      </c>
      <c r="J15378" s="18">
        <f t="shared" si="1000"/>
        <v>1557.4900000000041</v>
      </c>
      <c r="K15378" s="19" t="str">
        <f t="shared" si="998"/>
        <v>May-18</v>
      </c>
      <c r="L15378" s="20">
        <f t="shared" si="1001"/>
        <v>15147</v>
      </c>
      <c r="M15378" s="21">
        <f t="shared" si="999"/>
        <v>0.10282498184458996</v>
      </c>
    </row>
    <row r="15379" spans="1:13" x14ac:dyDescent="0.3">
      <c r="A15379" s="139">
        <v>43246</v>
      </c>
      <c r="B15379" s="131" t="s">
        <v>65</v>
      </c>
      <c r="C15379" s="132">
        <v>16.149999999999999</v>
      </c>
      <c r="D15379" s="94"/>
      <c r="E15379" s="131" t="s">
        <v>12344</v>
      </c>
      <c r="F15379" s="140">
        <v>5</v>
      </c>
      <c r="G15379" s="91">
        <v>1</v>
      </c>
      <c r="H15379" s="49">
        <v>1</v>
      </c>
      <c r="I15379" s="42">
        <v>4</v>
      </c>
      <c r="J15379" s="18">
        <f t="shared" si="1000"/>
        <v>1561.4900000000041</v>
      </c>
      <c r="K15379" s="19" t="str">
        <f t="shared" si="998"/>
        <v>May-18</v>
      </c>
      <c r="L15379" s="20">
        <f t="shared" si="1001"/>
        <v>15148</v>
      </c>
      <c r="M15379" s="21">
        <f t="shared" si="999"/>
        <v>0.10308225508317957</v>
      </c>
    </row>
    <row r="15380" spans="1:13" x14ac:dyDescent="0.3">
      <c r="A15380" s="139">
        <v>43246</v>
      </c>
      <c r="B15380" s="131" t="s">
        <v>151</v>
      </c>
      <c r="C15380" s="132">
        <v>17.149999999999999</v>
      </c>
      <c r="D15380" s="94"/>
      <c r="E15380" s="131" t="s">
        <v>2299</v>
      </c>
      <c r="F15380" s="140">
        <v>5</v>
      </c>
      <c r="G15380" s="91">
        <v>1</v>
      </c>
      <c r="H15380" s="49">
        <v>5</v>
      </c>
      <c r="I15380" s="42">
        <v>-1</v>
      </c>
      <c r="J15380" s="18">
        <f t="shared" si="1000"/>
        <v>1560.4900000000041</v>
      </c>
      <c r="K15380" s="19" t="str">
        <f t="shared" si="998"/>
        <v>May-18</v>
      </c>
      <c r="L15380" s="20">
        <f t="shared" si="1001"/>
        <v>15149</v>
      </c>
      <c r="M15380" s="21">
        <f t="shared" si="999"/>
        <v>0.10300943956696838</v>
      </c>
    </row>
    <row r="15381" spans="1:13" x14ac:dyDescent="0.3">
      <c r="A15381" s="139">
        <v>43246</v>
      </c>
      <c r="B15381" s="131" t="s">
        <v>37</v>
      </c>
      <c r="C15381" s="140">
        <v>18.2</v>
      </c>
      <c r="D15381" s="94"/>
      <c r="E15381" s="131" t="s">
        <v>12346</v>
      </c>
      <c r="F15381" s="140">
        <v>6</v>
      </c>
      <c r="G15381" s="95">
        <v>1</v>
      </c>
      <c r="H15381" s="49" t="s">
        <v>11526</v>
      </c>
      <c r="I15381" s="42">
        <v>-1</v>
      </c>
      <c r="J15381" s="18">
        <f t="shared" si="1000"/>
        <v>1559.4900000000041</v>
      </c>
      <c r="K15381" s="19" t="str">
        <f t="shared" si="998"/>
        <v>May-18</v>
      </c>
      <c r="L15381" s="20">
        <f t="shared" si="1001"/>
        <v>15150</v>
      </c>
      <c r="M15381" s="21">
        <f t="shared" si="999"/>
        <v>0.10293663366336661</v>
      </c>
    </row>
    <row r="15382" spans="1:13" x14ac:dyDescent="0.3">
      <c r="A15382" s="139">
        <v>43246</v>
      </c>
      <c r="B15382" s="131" t="s">
        <v>37</v>
      </c>
      <c r="C15382" s="140">
        <v>18.2</v>
      </c>
      <c r="D15382" s="94"/>
      <c r="E15382" s="131" t="s">
        <v>12345</v>
      </c>
      <c r="F15382" s="140">
        <v>5</v>
      </c>
      <c r="G15382" s="95">
        <v>1</v>
      </c>
      <c r="H15382" s="49" t="s">
        <v>11526</v>
      </c>
      <c r="I15382" s="42">
        <v>-1</v>
      </c>
      <c r="J15382" s="18">
        <f t="shared" si="1000"/>
        <v>1558.4900000000041</v>
      </c>
      <c r="K15382" s="19" t="str">
        <f t="shared" si="998"/>
        <v>May-18</v>
      </c>
      <c r="L15382" s="20">
        <f t="shared" si="1001"/>
        <v>15151</v>
      </c>
      <c r="M15382" s="21">
        <f t="shared" si="999"/>
        <v>0.10286383737047086</v>
      </c>
    </row>
    <row r="15383" spans="1:13" x14ac:dyDescent="0.3">
      <c r="A15383" s="139">
        <v>43246</v>
      </c>
      <c r="B15383" s="131" t="s">
        <v>145</v>
      </c>
      <c r="C15383" s="140">
        <v>19.350000000000001</v>
      </c>
      <c r="D15383" s="94"/>
      <c r="E15383" s="131" t="s">
        <v>12347</v>
      </c>
      <c r="F15383" s="140">
        <v>4.33</v>
      </c>
      <c r="G15383" s="95">
        <v>1</v>
      </c>
      <c r="H15383" s="49" t="s">
        <v>11526</v>
      </c>
      <c r="I15383" s="42">
        <v>-1</v>
      </c>
      <c r="J15383" s="18">
        <f t="shared" si="1000"/>
        <v>1557.4900000000041</v>
      </c>
      <c r="K15383" s="19" t="str">
        <f t="shared" si="998"/>
        <v>May-18</v>
      </c>
      <c r="L15383" s="20">
        <f t="shared" si="1001"/>
        <v>15152</v>
      </c>
      <c r="M15383" s="21">
        <f t="shared" si="999"/>
        <v>0.10279105068637831</v>
      </c>
    </row>
    <row r="15384" spans="1:13" x14ac:dyDescent="0.3">
      <c r="A15384" s="139">
        <v>43246</v>
      </c>
      <c r="B15384" s="131" t="s">
        <v>145</v>
      </c>
      <c r="C15384" s="140">
        <v>19.350000000000001</v>
      </c>
      <c r="D15384" s="94"/>
      <c r="E15384" s="131" t="s">
        <v>12348</v>
      </c>
      <c r="F15384" s="140">
        <v>5.5</v>
      </c>
      <c r="G15384" s="95">
        <v>1</v>
      </c>
      <c r="H15384" s="49" t="s">
        <v>6518</v>
      </c>
      <c r="I15384" s="42">
        <v>-1</v>
      </c>
      <c r="J15384" s="18">
        <f t="shared" si="1000"/>
        <v>1556.4900000000041</v>
      </c>
      <c r="K15384" s="19" t="str">
        <f t="shared" si="998"/>
        <v>May-18</v>
      </c>
      <c r="L15384" s="20">
        <f t="shared" si="1001"/>
        <v>15153</v>
      </c>
      <c r="M15384" s="21">
        <f t="shared" si="999"/>
        <v>0.10271827360918658</v>
      </c>
    </row>
    <row r="15385" spans="1:13" x14ac:dyDescent="0.3">
      <c r="A15385" s="139">
        <v>43246</v>
      </c>
      <c r="B15385" s="131" t="s">
        <v>145</v>
      </c>
      <c r="C15385" s="140">
        <v>20.05</v>
      </c>
      <c r="D15385" s="94"/>
      <c r="E15385" s="131" t="s">
        <v>12349</v>
      </c>
      <c r="F15385" s="140">
        <v>5.5</v>
      </c>
      <c r="G15385" s="95">
        <v>1</v>
      </c>
      <c r="H15385" s="49" t="s">
        <v>6518</v>
      </c>
      <c r="I15385" s="42">
        <v>-1</v>
      </c>
      <c r="J15385" s="18">
        <f t="shared" si="1000"/>
        <v>1555.4900000000041</v>
      </c>
      <c r="K15385" s="19" t="str">
        <f t="shared" si="998"/>
        <v>May-18</v>
      </c>
      <c r="L15385" s="20">
        <f t="shared" si="1001"/>
        <v>15154</v>
      </c>
      <c r="M15385" s="21">
        <f t="shared" si="999"/>
        <v>0.1026455061369938</v>
      </c>
    </row>
    <row r="15386" spans="1:13" x14ac:dyDescent="0.3">
      <c r="A15386" s="116">
        <v>43248</v>
      </c>
      <c r="B15386" s="90" t="s">
        <v>133</v>
      </c>
      <c r="C15386" s="103">
        <v>0.73611111111111116</v>
      </c>
      <c r="D15386" s="94" t="s">
        <v>31</v>
      </c>
      <c r="E15386" s="90" t="s">
        <v>5144</v>
      </c>
      <c r="F15386" s="115">
        <v>3.5</v>
      </c>
      <c r="G15386" s="92">
        <v>1</v>
      </c>
      <c r="H15386" s="90" t="s">
        <v>42</v>
      </c>
      <c r="I15386" s="77">
        <f>IF(H15386="Lost",G15386*-1,IF(H15386="Won",     IF(D15386="E/W",            G15386*(F15386-1)*0.5*1.25,    IF(D15386="place",   G15386*(F15386-1) *0.95,  G15386*(F15386-1) )),            IF(H15386="Placed",     (G15386*-0.5)  + (0.5*G15386*(F15386-1)*0.2),0)         ))</f>
        <v>2.5</v>
      </c>
      <c r="J15386" s="18">
        <f t="shared" si="1000"/>
        <v>1557.9900000000041</v>
      </c>
      <c r="K15386" s="19" t="str">
        <f t="shared" si="998"/>
        <v>May-18</v>
      </c>
      <c r="L15386" s="20">
        <f t="shared" si="1001"/>
        <v>15155</v>
      </c>
      <c r="M15386" s="21">
        <f t="shared" si="999"/>
        <v>0.10280369515011574</v>
      </c>
    </row>
    <row r="15387" spans="1:13" x14ac:dyDescent="0.3">
      <c r="A15387" s="139">
        <v>43248</v>
      </c>
      <c r="B15387" s="131" t="s">
        <v>67</v>
      </c>
      <c r="C15387" s="132">
        <v>14</v>
      </c>
      <c r="D15387" s="94"/>
      <c r="E15387" s="131" t="s">
        <v>12350</v>
      </c>
      <c r="F15387" s="140">
        <v>5.5</v>
      </c>
      <c r="G15387" s="91">
        <v>1</v>
      </c>
      <c r="H15387" s="49">
        <v>6</v>
      </c>
      <c r="I15387" s="42">
        <v>-1</v>
      </c>
      <c r="J15387" s="18">
        <f t="shared" si="1000"/>
        <v>1556.9900000000041</v>
      </c>
      <c r="K15387" s="19" t="str">
        <f t="shared" si="998"/>
        <v>May-18</v>
      </c>
      <c r="L15387" s="20">
        <f t="shared" si="1001"/>
        <v>15156</v>
      </c>
      <c r="M15387" s="21">
        <f t="shared" si="999"/>
        <v>0.10273093164423358</v>
      </c>
    </row>
    <row r="15388" spans="1:13" x14ac:dyDescent="0.3">
      <c r="A15388" s="139">
        <v>43248</v>
      </c>
      <c r="B15388" s="131" t="s">
        <v>47</v>
      </c>
      <c r="C15388" s="132">
        <v>14.4</v>
      </c>
      <c r="D15388" s="94"/>
      <c r="E15388" s="131" t="s">
        <v>12351</v>
      </c>
      <c r="F15388" s="140">
        <v>5</v>
      </c>
      <c r="G15388" s="91">
        <v>1</v>
      </c>
      <c r="H15388" s="49">
        <v>13</v>
      </c>
      <c r="I15388" s="42">
        <v>-1</v>
      </c>
      <c r="J15388" s="18">
        <f t="shared" si="1000"/>
        <v>1555.9900000000041</v>
      </c>
      <c r="K15388" s="19" t="str">
        <f t="shared" si="998"/>
        <v>May-18</v>
      </c>
      <c r="L15388" s="20">
        <f t="shared" si="1001"/>
        <v>15157</v>
      </c>
      <c r="M15388" s="21">
        <f t="shared" si="999"/>
        <v>0.10265817773965852</v>
      </c>
    </row>
    <row r="15389" spans="1:13" x14ac:dyDescent="0.3">
      <c r="A15389" s="139">
        <v>43248</v>
      </c>
      <c r="B15389" s="131" t="s">
        <v>59</v>
      </c>
      <c r="C15389" s="132">
        <v>16.5</v>
      </c>
      <c r="D15389" s="94"/>
      <c r="E15389" s="131" t="s">
        <v>4748</v>
      </c>
      <c r="F15389" s="140">
        <v>5.5</v>
      </c>
      <c r="G15389" s="91">
        <v>1</v>
      </c>
      <c r="H15389" s="49">
        <v>3</v>
      </c>
      <c r="I15389" s="42">
        <v>-1</v>
      </c>
      <c r="J15389" s="18">
        <f t="shared" si="1000"/>
        <v>1554.9900000000041</v>
      </c>
      <c r="K15389" s="19" t="str">
        <f t="shared" si="998"/>
        <v>May-18</v>
      </c>
      <c r="L15389" s="20">
        <f t="shared" si="1001"/>
        <v>15158</v>
      </c>
      <c r="M15389" s="21">
        <f t="shared" si="999"/>
        <v>0.10258543343449031</v>
      </c>
    </row>
    <row r="15390" spans="1:13" x14ac:dyDescent="0.3">
      <c r="A15390" s="139">
        <v>43248</v>
      </c>
      <c r="B15390" s="131" t="s">
        <v>133</v>
      </c>
      <c r="C15390" s="132">
        <v>17.05</v>
      </c>
      <c r="D15390" s="94"/>
      <c r="E15390" s="131" t="s">
        <v>12352</v>
      </c>
      <c r="F15390" s="140">
        <v>6</v>
      </c>
      <c r="G15390" s="91">
        <v>1</v>
      </c>
      <c r="H15390" s="49">
        <v>3</v>
      </c>
      <c r="I15390" s="42">
        <v>-1</v>
      </c>
      <c r="J15390" s="18">
        <f t="shared" si="1000"/>
        <v>1553.9900000000041</v>
      </c>
      <c r="K15390" s="19" t="str">
        <f t="shared" si="998"/>
        <v>May-18</v>
      </c>
      <c r="L15390" s="20">
        <f t="shared" si="1001"/>
        <v>15159</v>
      </c>
      <c r="M15390" s="21">
        <f t="shared" si="999"/>
        <v>0.10251269872682922</v>
      </c>
    </row>
    <row r="15391" spans="1:13" x14ac:dyDescent="0.3">
      <c r="A15391" s="139">
        <v>43248</v>
      </c>
      <c r="B15391" s="131" t="s">
        <v>59</v>
      </c>
      <c r="C15391" s="132">
        <v>17.25</v>
      </c>
      <c r="D15391" s="94"/>
      <c r="E15391" s="131" t="s">
        <v>4563</v>
      </c>
      <c r="F15391" s="140">
        <v>5.5</v>
      </c>
      <c r="G15391" s="91">
        <v>1</v>
      </c>
      <c r="H15391" s="49">
        <v>3</v>
      </c>
      <c r="I15391" s="42">
        <v>-1</v>
      </c>
      <c r="J15391" s="18">
        <f t="shared" si="1000"/>
        <v>1552.9900000000041</v>
      </c>
      <c r="K15391" s="19" t="str">
        <f t="shared" si="998"/>
        <v>May-18</v>
      </c>
      <c r="L15391" s="20">
        <f t="shared" si="1001"/>
        <v>15160</v>
      </c>
      <c r="M15391" s="21">
        <f t="shared" si="999"/>
        <v>0.102439973614776</v>
      </c>
    </row>
    <row r="15392" spans="1:13" x14ac:dyDescent="0.3">
      <c r="A15392" s="139">
        <v>43248</v>
      </c>
      <c r="B15392" s="131" t="s">
        <v>133</v>
      </c>
      <c r="C15392" s="132">
        <v>17.399999999999999</v>
      </c>
      <c r="D15392" s="94"/>
      <c r="E15392" s="131" t="s">
        <v>12353</v>
      </c>
      <c r="F15392" s="140">
        <v>6</v>
      </c>
      <c r="G15392" s="91">
        <v>1</v>
      </c>
      <c r="H15392" s="49">
        <v>2</v>
      </c>
      <c r="I15392" s="42">
        <v>-1</v>
      </c>
      <c r="J15392" s="18">
        <f t="shared" si="1000"/>
        <v>1551.9900000000041</v>
      </c>
      <c r="K15392" s="19" t="str">
        <f t="shared" si="998"/>
        <v>May-18</v>
      </c>
      <c r="L15392" s="20">
        <f t="shared" si="1001"/>
        <v>15161</v>
      </c>
      <c r="M15392" s="21">
        <f t="shared" si="999"/>
        <v>0.10236725809643191</v>
      </c>
    </row>
    <row r="15393" spans="1:13" x14ac:dyDescent="0.3">
      <c r="A15393" s="116">
        <v>43249</v>
      </c>
      <c r="B15393" s="90" t="s">
        <v>71</v>
      </c>
      <c r="C15393" s="103">
        <v>0.58333333333333337</v>
      </c>
      <c r="D15393" s="94" t="s">
        <v>31</v>
      </c>
      <c r="E15393" s="90" t="s">
        <v>5145</v>
      </c>
      <c r="F15393" s="115">
        <v>3</v>
      </c>
      <c r="G15393" s="92">
        <v>1</v>
      </c>
      <c r="H15393" s="90" t="s">
        <v>42</v>
      </c>
      <c r="I15393" s="77">
        <f>IF(H15393="Lost",G15393*-1,IF(H15393="Won",     IF(D15393="E/W",            G15393*(F15393-1)*0.5*1.25,    IF(D15393="place",   G15393*(F15393-1) *0.95,  G15393*(F15393-1) )),            IF(H15393="Placed",     (G15393*-0.5)  + (0.5*G15393*(F15393-1)*0.2),0)         ))</f>
        <v>2</v>
      </c>
      <c r="J15393" s="18">
        <f t="shared" si="1000"/>
        <v>1553.9900000000041</v>
      </c>
      <c r="K15393" s="19" t="str">
        <f t="shared" si="998"/>
        <v>May-18</v>
      </c>
      <c r="L15393" s="20">
        <f t="shared" si="1001"/>
        <v>15162</v>
      </c>
      <c r="M15393" s="21">
        <f t="shared" si="999"/>
        <v>0.1024924152486482</v>
      </c>
    </row>
    <row r="15394" spans="1:13" x14ac:dyDescent="0.3">
      <c r="A15394" s="116">
        <v>43249</v>
      </c>
      <c r="B15394" s="90" t="s">
        <v>45</v>
      </c>
      <c r="C15394" s="103">
        <v>0.75694444444444453</v>
      </c>
      <c r="D15394" s="94" t="s">
        <v>31</v>
      </c>
      <c r="E15394" s="90" t="s">
        <v>5147</v>
      </c>
      <c r="F15394" s="115">
        <v>4</v>
      </c>
      <c r="G15394" s="92">
        <v>1</v>
      </c>
      <c r="H15394" s="90" t="s">
        <v>33</v>
      </c>
      <c r="I15394" s="77">
        <f>IF(H15394="Lost",G15394*-1,IF(H15394="Won",     IF(D15394="E/W",            G15394*(F15394-1)*0.5*1.25,    IF(D15394="place",   G15394*(F15394-1) *0.95,  G15394*(F15394-1) )),            IF(H15394="Placed",     (G15394*-0.5)  + (0.5*G15394*(F15394-1)*0.2),0)         ))</f>
        <v>-1</v>
      </c>
      <c r="J15394" s="18">
        <f t="shared" si="1000"/>
        <v>1552.9900000000041</v>
      </c>
      <c r="K15394" s="19" t="str">
        <f t="shared" si="998"/>
        <v>May-18</v>
      </c>
      <c r="L15394" s="20">
        <f t="shared" si="1001"/>
        <v>15163</v>
      </c>
      <c r="M15394" s="21">
        <f t="shared" si="999"/>
        <v>0.10241970586295615</v>
      </c>
    </row>
    <row r="15395" spans="1:13" x14ac:dyDescent="0.3">
      <c r="A15395" s="116">
        <v>43249</v>
      </c>
      <c r="B15395" s="90" t="s">
        <v>45</v>
      </c>
      <c r="C15395" s="103">
        <v>0.77777777777777779</v>
      </c>
      <c r="D15395" s="94" t="s">
        <v>31</v>
      </c>
      <c r="E15395" s="90" t="s">
        <v>5148</v>
      </c>
      <c r="F15395" s="115">
        <v>3.25</v>
      </c>
      <c r="G15395" s="92">
        <v>1</v>
      </c>
      <c r="H15395" s="90" t="s">
        <v>42</v>
      </c>
      <c r="I15395" s="77">
        <f>IF(H15395="Lost",G15395*-1,IF(H15395="Won",     IF(D15395="E/W",            G15395*(F15395-1)*0.5*1.25,    IF(D15395="place",   G15395*(F15395-1) *0.95,  G15395*(F15395-1) )),            IF(H15395="Placed",     (G15395*-0.5)  + (0.5*G15395*(F15395-1)*0.2),0)         ))</f>
        <v>2.25</v>
      </c>
      <c r="J15395" s="18">
        <f t="shared" si="1000"/>
        <v>1555.2400000000041</v>
      </c>
      <c r="K15395" s="19" t="str">
        <f t="shared" si="998"/>
        <v>May-18</v>
      </c>
      <c r="L15395" s="20">
        <f t="shared" si="1001"/>
        <v>15164</v>
      </c>
      <c r="M15395" s="21">
        <f t="shared" si="999"/>
        <v>0.10256132946452151</v>
      </c>
    </row>
    <row r="15396" spans="1:13" x14ac:dyDescent="0.3">
      <c r="A15396" s="116">
        <v>43249</v>
      </c>
      <c r="B15396" s="90" t="s">
        <v>38</v>
      </c>
      <c r="C15396" s="103">
        <v>0.86805555555555547</v>
      </c>
      <c r="D15396" s="94" t="s">
        <v>31</v>
      </c>
      <c r="E15396" s="90" t="s">
        <v>5146</v>
      </c>
      <c r="F15396" s="115">
        <v>3.75</v>
      </c>
      <c r="G15396" s="92">
        <v>1</v>
      </c>
      <c r="H15396" s="90" t="s">
        <v>33</v>
      </c>
      <c r="I15396" s="77">
        <f>IF(H15396="Lost",G15396*-1,IF(H15396="Won",     IF(D15396="E/W",            G15396*(F15396-1)*0.5*1.25,    IF(D15396="place",   G15396*(F15396-1) *0.95,  G15396*(F15396-1) )),            IF(H15396="Placed",     (G15396*-0.5)  + (0.5*G15396*(F15396-1)*0.2),0)         ))</f>
        <v>-1</v>
      </c>
      <c r="J15396" s="18">
        <f t="shared" si="1000"/>
        <v>1554.2400000000041</v>
      </c>
      <c r="K15396" s="19" t="str">
        <f t="shared" si="998"/>
        <v>May-18</v>
      </c>
      <c r="L15396" s="20">
        <f t="shared" si="1001"/>
        <v>15165</v>
      </c>
      <c r="M15396" s="21">
        <f t="shared" si="999"/>
        <v>0.10248862512364024</v>
      </c>
    </row>
    <row r="15397" spans="1:13" x14ac:dyDescent="0.3">
      <c r="A15397" s="139">
        <v>43249</v>
      </c>
      <c r="B15397" s="131" t="s">
        <v>50</v>
      </c>
      <c r="C15397" s="132">
        <v>13.5</v>
      </c>
      <c r="D15397" s="94"/>
      <c r="E15397" s="131" t="s">
        <v>12355</v>
      </c>
      <c r="F15397" s="140">
        <v>5</v>
      </c>
      <c r="G15397" s="91">
        <v>1</v>
      </c>
      <c r="H15397" s="49">
        <v>5</v>
      </c>
      <c r="I15397" s="42">
        <v>-1</v>
      </c>
      <c r="J15397" s="18">
        <f t="shared" si="1000"/>
        <v>1553.2400000000041</v>
      </c>
      <c r="K15397" s="19" t="str">
        <f t="shared" si="998"/>
        <v>May-18</v>
      </c>
      <c r="L15397" s="20">
        <f t="shared" si="1001"/>
        <v>15166</v>
      </c>
      <c r="M15397" s="21">
        <f t="shared" si="999"/>
        <v>0.10241593037056601</v>
      </c>
    </row>
    <row r="15398" spans="1:13" x14ac:dyDescent="0.3">
      <c r="A15398" s="139">
        <v>43249</v>
      </c>
      <c r="B15398" s="131" t="s">
        <v>29</v>
      </c>
      <c r="C15398" s="132">
        <v>16.100000000000001</v>
      </c>
      <c r="D15398" s="94"/>
      <c r="E15398" s="131" t="s">
        <v>12354</v>
      </c>
      <c r="F15398" s="140">
        <v>4.5</v>
      </c>
      <c r="G15398" s="91">
        <v>1</v>
      </c>
      <c r="H15398" s="49" t="s">
        <v>11446</v>
      </c>
      <c r="I15398" s="42">
        <v>-1</v>
      </c>
      <c r="J15398" s="18">
        <f t="shared" si="1000"/>
        <v>1552.2400000000041</v>
      </c>
      <c r="K15398" s="19" t="str">
        <f t="shared" si="998"/>
        <v>May-18</v>
      </c>
      <c r="L15398" s="20">
        <f t="shared" si="1001"/>
        <v>15167</v>
      </c>
      <c r="M15398" s="21">
        <f t="shared" si="999"/>
        <v>0.10234324520340239</v>
      </c>
    </row>
    <row r="15399" spans="1:13" x14ac:dyDescent="0.3">
      <c r="A15399" s="116">
        <v>43250</v>
      </c>
      <c r="B15399" s="90" t="s">
        <v>63</v>
      </c>
      <c r="C15399" s="103">
        <v>0.70138888888888884</v>
      </c>
      <c r="D15399" s="94" t="s">
        <v>31</v>
      </c>
      <c r="E15399" s="90" t="s">
        <v>5149</v>
      </c>
      <c r="F15399" s="115">
        <v>2.88</v>
      </c>
      <c r="G15399" s="92">
        <v>1</v>
      </c>
      <c r="H15399" s="90" t="s">
        <v>42</v>
      </c>
      <c r="I15399" s="77">
        <f>IF(H15399="Lost",G15399*-1,IF(H15399="Won",     IF(D15399="E/W",            G15399*(F15399-1)*0.5*1.25,    IF(D15399="place",   G15399*(F15399-1) *0.95,  G15399*(F15399-1) )),            IF(H15399="Placed",     (G15399*-0.5)  + (0.5*G15399*(F15399-1)*0.2),0)         ))</f>
        <v>1.88</v>
      </c>
      <c r="J15399" s="18">
        <f t="shared" si="1000"/>
        <v>1554.1200000000042</v>
      </c>
      <c r="K15399" s="19" t="str">
        <f t="shared" si="998"/>
        <v>May-18</v>
      </c>
      <c r="L15399" s="20">
        <f t="shared" si="1001"/>
        <v>15168</v>
      </c>
      <c r="M15399" s="21">
        <f t="shared" si="999"/>
        <v>0.10246044303797495</v>
      </c>
    </row>
    <row r="15400" spans="1:13" x14ac:dyDescent="0.3">
      <c r="A15400" s="139">
        <v>43250</v>
      </c>
      <c r="B15400" s="131" t="s">
        <v>133</v>
      </c>
      <c r="C15400" s="132">
        <v>14.1</v>
      </c>
      <c r="D15400" s="94"/>
      <c r="E15400" s="131" t="s">
        <v>4999</v>
      </c>
      <c r="F15400" s="140">
        <v>4.5</v>
      </c>
      <c r="G15400" s="91">
        <v>1</v>
      </c>
      <c r="H15400" s="49">
        <v>2</v>
      </c>
      <c r="I15400" s="42">
        <v>-1</v>
      </c>
      <c r="J15400" s="18">
        <f t="shared" si="1000"/>
        <v>1553.1200000000042</v>
      </c>
      <c r="K15400" s="19" t="str">
        <f t="shared" si="998"/>
        <v>May-18</v>
      </c>
      <c r="L15400" s="20">
        <f t="shared" si="1001"/>
        <v>15169</v>
      </c>
      <c r="M15400" s="21">
        <f t="shared" si="999"/>
        <v>0.10238776451974449</v>
      </c>
    </row>
    <row r="15401" spans="1:13" x14ac:dyDescent="0.3">
      <c r="A15401" s="139">
        <v>43250</v>
      </c>
      <c r="B15401" s="131" t="s">
        <v>133</v>
      </c>
      <c r="C15401" s="132">
        <v>15.1</v>
      </c>
      <c r="D15401" s="94"/>
      <c r="E15401" s="131" t="s">
        <v>2531</v>
      </c>
      <c r="F15401" s="140">
        <v>4.5</v>
      </c>
      <c r="G15401" s="91">
        <v>1</v>
      </c>
      <c r="H15401" s="49">
        <v>2</v>
      </c>
      <c r="I15401" s="42">
        <v>-1</v>
      </c>
      <c r="J15401" s="18">
        <f t="shared" si="1000"/>
        <v>1552.1200000000042</v>
      </c>
      <c r="K15401" s="19" t="str">
        <f t="shared" si="998"/>
        <v>May-18</v>
      </c>
      <c r="L15401" s="20">
        <f t="shared" si="1001"/>
        <v>15170</v>
      </c>
      <c r="M15401" s="21">
        <f t="shared" si="999"/>
        <v>0.10231509558338854</v>
      </c>
    </row>
    <row r="15402" spans="1:13" x14ac:dyDescent="0.3">
      <c r="A15402" s="139">
        <v>43250</v>
      </c>
      <c r="B15402" s="131" t="s">
        <v>63</v>
      </c>
      <c r="C15402" s="132">
        <v>15.2</v>
      </c>
      <c r="D15402" s="94"/>
      <c r="E15402" s="131" t="s">
        <v>12356</v>
      </c>
      <c r="F15402" s="140">
        <v>5</v>
      </c>
      <c r="G15402" s="91">
        <v>1</v>
      </c>
      <c r="H15402" s="49">
        <v>2</v>
      </c>
      <c r="I15402" s="42">
        <v>-1</v>
      </c>
      <c r="J15402" s="18">
        <f t="shared" si="1000"/>
        <v>1551.1200000000042</v>
      </c>
      <c r="K15402" s="19" t="str">
        <f t="shared" si="998"/>
        <v>May-18</v>
      </c>
      <c r="L15402" s="20">
        <f t="shared" si="1001"/>
        <v>15171</v>
      </c>
      <c r="M15402" s="21">
        <f t="shared" si="999"/>
        <v>0.10224243622701235</v>
      </c>
    </row>
    <row r="15403" spans="1:13" x14ac:dyDescent="0.3">
      <c r="A15403" s="139">
        <v>43250</v>
      </c>
      <c r="B15403" s="131" t="s">
        <v>63</v>
      </c>
      <c r="C15403" s="132">
        <v>15.5</v>
      </c>
      <c r="D15403" s="94"/>
      <c r="E15403" s="131" t="s">
        <v>11956</v>
      </c>
      <c r="F15403" s="140">
        <v>6</v>
      </c>
      <c r="G15403" s="91">
        <v>1</v>
      </c>
      <c r="H15403" s="49">
        <v>2</v>
      </c>
      <c r="I15403" s="42">
        <v>-1</v>
      </c>
      <c r="J15403" s="18">
        <f t="shared" si="1000"/>
        <v>1550.1200000000042</v>
      </c>
      <c r="K15403" s="19" t="str">
        <f t="shared" si="998"/>
        <v>May-18</v>
      </c>
      <c r="L15403" s="20">
        <f t="shared" si="1001"/>
        <v>15172</v>
      </c>
      <c r="M15403" s="21">
        <f t="shared" si="999"/>
        <v>0.1021697864487216</v>
      </c>
    </row>
    <row r="15404" spans="1:13" x14ac:dyDescent="0.3">
      <c r="A15404" s="139">
        <v>43250</v>
      </c>
      <c r="B15404" s="131" t="s">
        <v>133</v>
      </c>
      <c r="C15404" s="132">
        <v>17.149999999999999</v>
      </c>
      <c r="D15404" s="94"/>
      <c r="E15404" s="131" t="s">
        <v>5223</v>
      </c>
      <c r="F15404" s="140">
        <v>5.5</v>
      </c>
      <c r="G15404" s="91">
        <v>1</v>
      </c>
      <c r="H15404" s="49">
        <v>2</v>
      </c>
      <c r="I15404" s="42">
        <v>-1</v>
      </c>
      <c r="J15404" s="18">
        <f t="shared" si="1000"/>
        <v>1549.1200000000042</v>
      </c>
      <c r="K15404" s="19" t="str">
        <f t="shared" si="998"/>
        <v>May-18</v>
      </c>
      <c r="L15404" s="20">
        <f t="shared" si="1001"/>
        <v>15173</v>
      </c>
      <c r="M15404" s="21">
        <f t="shared" si="999"/>
        <v>0.10209714624662257</v>
      </c>
    </row>
    <row r="15405" spans="1:13" x14ac:dyDescent="0.3">
      <c r="A15405" s="139">
        <v>43250</v>
      </c>
      <c r="B15405" s="131" t="s">
        <v>85</v>
      </c>
      <c r="C15405" s="140">
        <v>18.45</v>
      </c>
      <c r="D15405" s="94"/>
      <c r="E15405" s="131" t="s">
        <v>12357</v>
      </c>
      <c r="F15405" s="140">
        <v>6</v>
      </c>
      <c r="G15405" s="95">
        <v>1</v>
      </c>
      <c r="H15405" s="49" t="s">
        <v>6526</v>
      </c>
      <c r="I15405" s="42">
        <v>4.5</v>
      </c>
      <c r="J15405" s="18">
        <f t="shared" si="1000"/>
        <v>1553.6200000000042</v>
      </c>
      <c r="K15405" s="19" t="str">
        <f t="shared" si="998"/>
        <v>May-18</v>
      </c>
      <c r="L15405" s="20">
        <f t="shared" si="1001"/>
        <v>15174</v>
      </c>
      <c r="M15405" s="21">
        <f t="shared" si="999"/>
        <v>0.1023869777250563</v>
      </c>
    </row>
    <row r="15406" spans="1:13" x14ac:dyDescent="0.3">
      <c r="A15406" s="116">
        <v>43251</v>
      </c>
      <c r="B15406" s="90" t="s">
        <v>29</v>
      </c>
      <c r="C15406" s="103">
        <v>0.59027777777777779</v>
      </c>
      <c r="D15406" s="94" t="s">
        <v>31</v>
      </c>
      <c r="E15406" s="90" t="s">
        <v>5150</v>
      </c>
      <c r="F15406" s="115">
        <v>3</v>
      </c>
      <c r="G15406" s="92">
        <v>1</v>
      </c>
      <c r="H15406" s="90" t="s">
        <v>33</v>
      </c>
      <c r="I15406" s="77">
        <f>IF(H15406="Lost",G15406*-1,IF(H15406="Won",     IF(D15406="E/W",            G15406*(F15406-1)*0.5*1.25,    IF(D15406="place",   G15406*(F15406-1) *0.95,  G15406*(F15406-1) )),            IF(H15406="Placed",     (G15406*-0.5)  + (0.5*G15406*(F15406-1)*0.2),0)         ))</f>
        <v>-1</v>
      </c>
      <c r="J15406" s="18">
        <f t="shared" si="1000"/>
        <v>1552.6200000000042</v>
      </c>
      <c r="K15406" s="19" t="str">
        <f t="shared" si="998"/>
        <v>May-18</v>
      </c>
      <c r="L15406" s="20">
        <f t="shared" si="1001"/>
        <v>15175</v>
      </c>
      <c r="M15406" s="21">
        <f t="shared" si="999"/>
        <v>0.10231433278418479</v>
      </c>
    </row>
    <row r="15407" spans="1:13" x14ac:dyDescent="0.3">
      <c r="A15407" s="116">
        <v>43251</v>
      </c>
      <c r="B15407" s="90" t="s">
        <v>47</v>
      </c>
      <c r="C15407" s="103">
        <v>0.75694444444444453</v>
      </c>
      <c r="D15407" s="94" t="s">
        <v>31</v>
      </c>
      <c r="E15407" s="90" t="s">
        <v>5151</v>
      </c>
      <c r="F15407" s="115">
        <v>3.25</v>
      </c>
      <c r="G15407" s="93">
        <v>1</v>
      </c>
      <c r="H15407" s="90" t="s">
        <v>42</v>
      </c>
      <c r="I15407" s="77">
        <f>IF(H15407="Lost",G15407*-1,IF(H15407="Won",     IF(D15407="E/W",            G15407*(F15407-1)*0.5*1.25,    IF(D15407="place",   G15407*(F15407-1) *0.95,  G15407*(F15407-1) )),            IF(H15407="Placed",     (G15407*-0.5)  + (0.5*G15407*(F15407-1)*0.2),0)         ))</f>
        <v>2.25</v>
      </c>
      <c r="J15407" s="18">
        <f t="shared" si="1000"/>
        <v>1554.8700000000042</v>
      </c>
      <c r="K15407" s="19" t="str">
        <f t="shared" si="998"/>
        <v>May-18</v>
      </c>
      <c r="L15407" s="20">
        <f t="shared" si="1001"/>
        <v>15176</v>
      </c>
      <c r="M15407" s="21">
        <f t="shared" si="999"/>
        <v>0.10245585134422801</v>
      </c>
    </row>
    <row r="15408" spans="1:13" x14ac:dyDescent="0.3">
      <c r="A15408" s="116">
        <v>43251</v>
      </c>
      <c r="B15408" s="90" t="s">
        <v>145</v>
      </c>
      <c r="C15408" s="103">
        <v>0.8125</v>
      </c>
      <c r="D15408" s="94" t="s">
        <v>31</v>
      </c>
      <c r="E15408" s="90" t="s">
        <v>5152</v>
      </c>
      <c r="F15408" s="115">
        <v>3.25</v>
      </c>
      <c r="G15408" s="92">
        <v>1</v>
      </c>
      <c r="H15408" s="90" t="s">
        <v>33</v>
      </c>
      <c r="I15408" s="77">
        <f>IF(H15408="Lost",G15408*-1,IF(H15408="Won",     IF(D15408="E/W",            G15408*(F15408-1)*0.5*1.25,    IF(D15408="place",   G15408*(F15408-1) *0.95,  G15408*(F15408-1) )),            IF(H15408="Placed",     (G15408*-0.5)  + (0.5*G15408*(F15408-1)*0.2),0)         ))</f>
        <v>-1</v>
      </c>
      <c r="J15408" s="18">
        <f t="shared" si="1000"/>
        <v>1553.8700000000042</v>
      </c>
      <c r="K15408" s="19" t="str">
        <f t="shared" si="998"/>
        <v>May-18</v>
      </c>
      <c r="L15408" s="20">
        <f t="shared" si="1001"/>
        <v>15177</v>
      </c>
      <c r="M15408" s="21">
        <f t="shared" si="999"/>
        <v>0.10238321143836096</v>
      </c>
    </row>
    <row r="15409" spans="1:13" x14ac:dyDescent="0.3">
      <c r="A15409" s="139">
        <v>43251</v>
      </c>
      <c r="B15409" s="131" t="s">
        <v>29</v>
      </c>
      <c r="C15409" s="132">
        <v>14.4</v>
      </c>
      <c r="D15409" s="94"/>
      <c r="E15409" s="131" t="s">
        <v>12358</v>
      </c>
      <c r="F15409" s="140">
        <v>5.5</v>
      </c>
      <c r="G15409" s="91">
        <v>1</v>
      </c>
      <c r="H15409" s="49">
        <v>2</v>
      </c>
      <c r="I15409" s="42">
        <v>-1</v>
      </c>
      <c r="J15409" s="18">
        <f t="shared" si="1000"/>
        <v>1552.8700000000042</v>
      </c>
      <c r="K15409" s="19" t="str">
        <f t="shared" si="998"/>
        <v>May-18</v>
      </c>
      <c r="L15409" s="20">
        <f t="shared" si="1001"/>
        <v>15178</v>
      </c>
      <c r="M15409" s="21">
        <f t="shared" si="999"/>
        <v>0.10231058110423008</v>
      </c>
    </row>
    <row r="15410" spans="1:13" x14ac:dyDescent="0.3">
      <c r="A15410" s="139">
        <v>43251</v>
      </c>
      <c r="B15410" s="131" t="s">
        <v>134</v>
      </c>
      <c r="C15410" s="132">
        <v>15.3</v>
      </c>
      <c r="D15410" s="94"/>
      <c r="E15410" s="131" t="s">
        <v>4682</v>
      </c>
      <c r="F15410" s="140">
        <v>6</v>
      </c>
      <c r="G15410" s="91">
        <v>1</v>
      </c>
      <c r="H15410" s="49">
        <v>3</v>
      </c>
      <c r="I15410" s="42">
        <v>-1</v>
      </c>
      <c r="J15410" s="18">
        <f t="shared" si="1000"/>
        <v>1551.8700000000042</v>
      </c>
      <c r="K15410" s="19" t="str">
        <f t="shared" si="998"/>
        <v>May-18</v>
      </c>
      <c r="L15410" s="20">
        <f t="shared" si="1001"/>
        <v>15179</v>
      </c>
      <c r="M15410" s="21">
        <f t="shared" si="999"/>
        <v>0.10223796033994362</v>
      </c>
    </row>
    <row r="15411" spans="1:13" x14ac:dyDescent="0.3">
      <c r="A15411" s="139">
        <v>43251</v>
      </c>
      <c r="B15411" s="131" t="s">
        <v>134</v>
      </c>
      <c r="C15411" s="132">
        <v>16</v>
      </c>
      <c r="D15411" s="94"/>
      <c r="E15411" s="131" t="s">
        <v>12361</v>
      </c>
      <c r="F15411" s="140">
        <v>5</v>
      </c>
      <c r="G15411" s="91">
        <v>1</v>
      </c>
      <c r="H15411" s="49">
        <v>3</v>
      </c>
      <c r="I15411" s="42">
        <v>-1</v>
      </c>
      <c r="J15411" s="18">
        <f t="shared" si="1000"/>
        <v>1550.8700000000042</v>
      </c>
      <c r="K15411" s="19" t="str">
        <f t="shared" si="998"/>
        <v>May-18</v>
      </c>
      <c r="L15411" s="20">
        <f t="shared" si="1001"/>
        <v>15180</v>
      </c>
      <c r="M15411" s="21">
        <f t="shared" si="999"/>
        <v>0.10216534914361029</v>
      </c>
    </row>
    <row r="15412" spans="1:13" x14ac:dyDescent="0.3">
      <c r="A15412" s="139">
        <v>43251</v>
      </c>
      <c r="B15412" s="131" t="s">
        <v>29</v>
      </c>
      <c r="C15412" s="132">
        <v>16.399999999999999</v>
      </c>
      <c r="D15412" s="94"/>
      <c r="E15412" s="131" t="s">
        <v>5312</v>
      </c>
      <c r="F15412" s="140">
        <v>4.5</v>
      </c>
      <c r="G15412" s="91">
        <v>1</v>
      </c>
      <c r="H15412" s="49">
        <v>6</v>
      </c>
      <c r="I15412" s="42">
        <v>-1</v>
      </c>
      <c r="J15412" s="18">
        <f t="shared" si="1000"/>
        <v>1549.8700000000042</v>
      </c>
      <c r="K15412" s="19" t="str">
        <f t="shared" si="998"/>
        <v>May-18</v>
      </c>
      <c r="L15412" s="20">
        <f t="shared" si="1001"/>
        <v>15181</v>
      </c>
      <c r="M15412" s="21">
        <f t="shared" si="999"/>
        <v>0.10209274751333931</v>
      </c>
    </row>
    <row r="15413" spans="1:13" x14ac:dyDescent="0.3">
      <c r="A15413" s="139">
        <v>43251</v>
      </c>
      <c r="B15413" s="131" t="s">
        <v>29</v>
      </c>
      <c r="C15413" s="132">
        <v>16.399999999999999</v>
      </c>
      <c r="D15413" s="94"/>
      <c r="E15413" s="131" t="s">
        <v>12359</v>
      </c>
      <c r="F15413" s="140">
        <v>5</v>
      </c>
      <c r="G15413" s="91">
        <v>1</v>
      </c>
      <c r="H15413" s="49">
        <v>1</v>
      </c>
      <c r="I15413" s="42">
        <v>4</v>
      </c>
      <c r="J15413" s="18">
        <f t="shared" si="1000"/>
        <v>1553.8700000000042</v>
      </c>
      <c r="K15413" s="19" t="str">
        <f t="shared" si="998"/>
        <v>May-18</v>
      </c>
      <c r="L15413" s="20">
        <f t="shared" si="1001"/>
        <v>15182</v>
      </c>
      <c r="M15413" s="21">
        <f t="shared" si="999"/>
        <v>0.10234949282044555</v>
      </c>
    </row>
    <row r="15414" spans="1:13" x14ac:dyDescent="0.3">
      <c r="A15414" s="139">
        <v>43251</v>
      </c>
      <c r="B15414" s="131" t="s">
        <v>45</v>
      </c>
      <c r="C15414" s="132">
        <v>16.5</v>
      </c>
      <c r="D15414" s="94"/>
      <c r="E15414" s="131" t="s">
        <v>12360</v>
      </c>
      <c r="F15414" s="140">
        <v>5</v>
      </c>
      <c r="G15414" s="91">
        <v>1</v>
      </c>
      <c r="H15414" s="49">
        <v>4</v>
      </c>
      <c r="I15414" s="42">
        <v>-1</v>
      </c>
      <c r="J15414" s="18">
        <f t="shared" si="1000"/>
        <v>1552.8700000000042</v>
      </c>
      <c r="K15414" s="19" t="str">
        <f t="shared" si="998"/>
        <v>May-18</v>
      </c>
      <c r="L15414" s="20">
        <f t="shared" si="1001"/>
        <v>15183</v>
      </c>
      <c r="M15414" s="21">
        <f t="shared" si="999"/>
        <v>0.10227688862543662</v>
      </c>
    </row>
    <row r="15415" spans="1:13" x14ac:dyDescent="0.3">
      <c r="A15415" s="139">
        <v>43251</v>
      </c>
      <c r="B15415" s="131" t="s">
        <v>134</v>
      </c>
      <c r="C15415" s="132">
        <v>17</v>
      </c>
      <c r="D15415" s="94"/>
      <c r="E15415" s="131" t="s">
        <v>12362</v>
      </c>
      <c r="F15415" s="140">
        <v>4.33</v>
      </c>
      <c r="G15415" s="91">
        <v>1</v>
      </c>
      <c r="H15415" s="49">
        <v>6</v>
      </c>
      <c r="I15415" s="42">
        <v>-1</v>
      </c>
      <c r="J15415" s="18">
        <f t="shared" si="1000"/>
        <v>1551.8700000000042</v>
      </c>
      <c r="K15415" s="19" t="str">
        <f t="shared" si="998"/>
        <v>May-18</v>
      </c>
      <c r="L15415" s="20">
        <f t="shared" si="1001"/>
        <v>15184</v>
      </c>
      <c r="M15415" s="21">
        <f t="shared" si="999"/>
        <v>0.10220429399367784</v>
      </c>
    </row>
    <row r="15416" spans="1:13" x14ac:dyDescent="0.3">
      <c r="A15416" s="139">
        <v>43251</v>
      </c>
      <c r="B15416" s="131" t="s">
        <v>47</v>
      </c>
      <c r="C15416" s="140">
        <v>18.399999999999999</v>
      </c>
      <c r="D15416" s="94"/>
      <c r="E15416" s="131" t="s">
        <v>2678</v>
      </c>
      <c r="F15416" s="140">
        <v>5.5</v>
      </c>
      <c r="G15416" s="95">
        <v>1</v>
      </c>
      <c r="H15416" s="49" t="s">
        <v>11526</v>
      </c>
      <c r="I15416" s="42">
        <v>-1</v>
      </c>
      <c r="J15416" s="18">
        <f t="shared" si="1000"/>
        <v>1550.8700000000042</v>
      </c>
      <c r="K15416" s="19" t="str">
        <f t="shared" si="998"/>
        <v>May-18</v>
      </c>
      <c r="L15416" s="20">
        <f t="shared" si="1001"/>
        <v>15185</v>
      </c>
      <c r="M15416" s="21">
        <f t="shared" si="999"/>
        <v>0.10213170892327983</v>
      </c>
    </row>
    <row r="15417" spans="1:13" x14ac:dyDescent="0.3">
      <c r="A15417" s="139">
        <v>43251</v>
      </c>
      <c r="B15417" s="131" t="s">
        <v>47</v>
      </c>
      <c r="C15417" s="140">
        <v>20.399999999999999</v>
      </c>
      <c r="D15417" s="94"/>
      <c r="E15417" s="131" t="s">
        <v>4178</v>
      </c>
      <c r="F15417" s="140">
        <v>6</v>
      </c>
      <c r="G15417" s="95">
        <v>1</v>
      </c>
      <c r="H15417" s="49" t="s">
        <v>6518</v>
      </c>
      <c r="I15417" s="42">
        <v>-1</v>
      </c>
      <c r="J15417" s="18">
        <f t="shared" si="1000"/>
        <v>1549.8700000000042</v>
      </c>
      <c r="K15417" s="19" t="str">
        <f t="shared" si="998"/>
        <v>May-18</v>
      </c>
      <c r="L15417" s="20">
        <f t="shared" si="1001"/>
        <v>15186</v>
      </c>
      <c r="M15417" s="21">
        <f t="shared" si="999"/>
        <v>0.10205913341235376</v>
      </c>
    </row>
    <row r="15418" spans="1:13" x14ac:dyDescent="0.3">
      <c r="A15418" s="116">
        <v>43252</v>
      </c>
      <c r="B15418" s="90" t="s">
        <v>136</v>
      </c>
      <c r="C15418" s="103">
        <v>0.66666666666666663</v>
      </c>
      <c r="D15418" s="94" t="s">
        <v>31</v>
      </c>
      <c r="E15418" s="90" t="s">
        <v>5154</v>
      </c>
      <c r="F15418" s="115">
        <v>4</v>
      </c>
      <c r="G15418" s="92">
        <v>1</v>
      </c>
      <c r="H15418" s="90" t="s">
        <v>42</v>
      </c>
      <c r="I15418" s="77">
        <f>IF(H15418="Lost",G15418*-1,IF(H15418="Won",     IF(D15418="E/W",            G15418*(F15418-1)*0.5*1.25,    IF(D15418="place",   G15418*(F15418-1) *0.95,  G15418*(F15418-1) )),            IF(H15418="Placed",     (G15418*-0.5)  + (0.5*G15418*(F15418-1)*0.2),0)         ))</f>
        <v>3</v>
      </c>
      <c r="J15418" s="18">
        <f t="shared" si="1000"/>
        <v>1552.8700000000042</v>
      </c>
      <c r="K15418" s="19" t="str">
        <f t="shared" si="998"/>
        <v>Jun-18</v>
      </c>
      <c r="L15418" s="20">
        <f t="shared" si="1001"/>
        <v>15187</v>
      </c>
      <c r="M15418" s="21">
        <f t="shared" si="999"/>
        <v>0.10224995061565841</v>
      </c>
    </row>
    <row r="15419" spans="1:13" x14ac:dyDescent="0.3">
      <c r="A15419" s="116">
        <v>43252</v>
      </c>
      <c r="B15419" s="90" t="s">
        <v>61</v>
      </c>
      <c r="C15419" s="103">
        <v>0.75347222222222221</v>
      </c>
      <c r="D15419" s="94" t="s">
        <v>31</v>
      </c>
      <c r="E15419" s="90" t="s">
        <v>5153</v>
      </c>
      <c r="F15419" s="115">
        <v>3.25</v>
      </c>
      <c r="G15419" s="92">
        <v>1</v>
      </c>
      <c r="H15419" s="90" t="s">
        <v>33</v>
      </c>
      <c r="I15419" s="77">
        <f>IF(H15419="Lost",G15419*-1,IF(H15419="Won",     IF(D15419="E/W",            G15419*(F15419-1)*0.5*1.25,    IF(D15419="place",   G15419*(F15419-1) *0.95,  G15419*(F15419-1) )),            IF(H15419="Placed",     (G15419*-0.5)  + (0.5*G15419*(F15419-1)*0.2),0)         ))</f>
        <v>-1</v>
      </c>
      <c r="J15419" s="18">
        <f t="shared" si="1000"/>
        <v>1551.8700000000042</v>
      </c>
      <c r="K15419" s="19" t="str">
        <f t="shared" si="998"/>
        <v>Jun-18</v>
      </c>
      <c r="L15419" s="20">
        <f t="shared" si="1001"/>
        <v>15188</v>
      </c>
      <c r="M15419" s="21">
        <f t="shared" si="999"/>
        <v>0.10217737687648171</v>
      </c>
    </row>
    <row r="15420" spans="1:13" x14ac:dyDescent="0.3">
      <c r="A15420" s="139">
        <v>43252</v>
      </c>
      <c r="B15420" s="131" t="s">
        <v>56</v>
      </c>
      <c r="C15420" s="140">
        <v>17.45</v>
      </c>
      <c r="D15420" s="94"/>
      <c r="E15420" s="131" t="s">
        <v>12363</v>
      </c>
      <c r="F15420" s="140">
        <v>5</v>
      </c>
      <c r="G15420" s="91">
        <v>1</v>
      </c>
      <c r="H15420" s="49" t="s">
        <v>6526</v>
      </c>
      <c r="I15420" s="42">
        <v>4.5</v>
      </c>
      <c r="J15420" s="18">
        <f t="shared" si="1000"/>
        <v>1556.3700000000042</v>
      </c>
      <c r="K15420" s="19" t="str">
        <f t="shared" si="998"/>
        <v>Jun-18</v>
      </c>
      <c r="L15420" s="20">
        <f t="shared" si="1001"/>
        <v>15189</v>
      </c>
      <c r="M15420" s="21">
        <f t="shared" si="999"/>
        <v>0.10246691684771903</v>
      </c>
    </row>
    <row r="15421" spans="1:13" x14ac:dyDescent="0.3">
      <c r="A15421" s="139">
        <v>43252</v>
      </c>
      <c r="B15421" s="131" t="s">
        <v>141</v>
      </c>
      <c r="C15421" s="140">
        <v>18.100000000000001</v>
      </c>
      <c r="D15421" s="94"/>
      <c r="E15421" s="131" t="s">
        <v>12367</v>
      </c>
      <c r="F15421" s="140">
        <v>4.33</v>
      </c>
      <c r="G15421" s="91">
        <v>1</v>
      </c>
      <c r="H15421" s="49" t="s">
        <v>6526</v>
      </c>
      <c r="I15421" s="42">
        <v>3.33</v>
      </c>
      <c r="J15421" s="18">
        <f t="shared" si="1000"/>
        <v>1559.7000000000041</v>
      </c>
      <c r="K15421" s="19" t="str">
        <f t="shared" si="998"/>
        <v>Jun-18</v>
      </c>
      <c r="L15421" s="20">
        <f t="shared" si="1001"/>
        <v>15190</v>
      </c>
      <c r="M15421" s="21">
        <f t="shared" si="999"/>
        <v>0.10267939433838079</v>
      </c>
    </row>
    <row r="15422" spans="1:13" x14ac:dyDescent="0.3">
      <c r="A15422" s="139">
        <v>43252</v>
      </c>
      <c r="B15422" s="131" t="s">
        <v>56</v>
      </c>
      <c r="C15422" s="140">
        <v>18.2</v>
      </c>
      <c r="D15422" s="94"/>
      <c r="E15422" s="131" t="s">
        <v>12364</v>
      </c>
      <c r="F15422" s="140">
        <v>5</v>
      </c>
      <c r="G15422" s="91">
        <v>0</v>
      </c>
      <c r="H15422" s="49" t="s">
        <v>6111</v>
      </c>
      <c r="I15422" s="42">
        <v>0</v>
      </c>
      <c r="J15422" s="18">
        <f t="shared" si="1000"/>
        <v>1559.7000000000041</v>
      </c>
      <c r="K15422" s="19" t="str">
        <f t="shared" si="998"/>
        <v>Jun-18</v>
      </c>
      <c r="L15422" s="20">
        <f t="shared" si="1001"/>
        <v>15190</v>
      </c>
      <c r="M15422" s="21">
        <f t="shared" si="999"/>
        <v>0.10267939433838079</v>
      </c>
    </row>
    <row r="15423" spans="1:13" x14ac:dyDescent="0.3">
      <c r="A15423" s="139">
        <v>43252</v>
      </c>
      <c r="B15423" s="131" t="s">
        <v>141</v>
      </c>
      <c r="C15423" s="140">
        <v>18.399999999999999</v>
      </c>
      <c r="D15423" s="94"/>
      <c r="E15423" s="131" t="s">
        <v>5260</v>
      </c>
      <c r="F15423" s="140">
        <v>5.5</v>
      </c>
      <c r="G15423" s="91">
        <v>1</v>
      </c>
      <c r="H15423" s="49" t="s">
        <v>11526</v>
      </c>
      <c r="I15423" s="42">
        <v>-1</v>
      </c>
      <c r="J15423" s="18">
        <f t="shared" si="1000"/>
        <v>1558.7000000000041</v>
      </c>
      <c r="K15423" s="19" t="str">
        <f t="shared" si="998"/>
        <v>Jun-18</v>
      </c>
      <c r="L15423" s="20">
        <f t="shared" si="1001"/>
        <v>15191</v>
      </c>
      <c r="M15423" s="21">
        <f t="shared" si="999"/>
        <v>0.10260680666183952</v>
      </c>
    </row>
    <row r="15424" spans="1:13" x14ac:dyDescent="0.3">
      <c r="A15424" s="139">
        <v>43252</v>
      </c>
      <c r="B15424" s="131" t="s">
        <v>141</v>
      </c>
      <c r="C15424" s="140">
        <v>18.399999999999999</v>
      </c>
      <c r="D15424" s="94"/>
      <c r="E15424" s="131" t="s">
        <v>12368</v>
      </c>
      <c r="F15424" s="140">
        <v>6</v>
      </c>
      <c r="G15424" s="91">
        <v>1</v>
      </c>
      <c r="H15424" s="49" t="s">
        <v>6518</v>
      </c>
      <c r="I15424" s="42">
        <v>-1</v>
      </c>
      <c r="J15424" s="18">
        <f t="shared" si="1000"/>
        <v>1557.7000000000041</v>
      </c>
      <c r="K15424" s="19" t="str">
        <f t="shared" si="998"/>
        <v>Jun-18</v>
      </c>
      <c r="L15424" s="20">
        <f t="shared" si="1001"/>
        <v>15192</v>
      </c>
      <c r="M15424" s="21">
        <f t="shared" si="999"/>
        <v>0.10253422854133781</v>
      </c>
    </row>
    <row r="15425" spans="1:13" x14ac:dyDescent="0.3">
      <c r="A15425" s="139">
        <v>43252</v>
      </c>
      <c r="B15425" s="131" t="s">
        <v>44</v>
      </c>
      <c r="C15425" s="140">
        <v>19</v>
      </c>
      <c r="D15425" s="94"/>
      <c r="E15425" s="131" t="s">
        <v>12365</v>
      </c>
      <c r="F15425" s="140">
        <v>5.5</v>
      </c>
      <c r="G15425" s="91">
        <v>1</v>
      </c>
      <c r="H15425" s="49" t="s">
        <v>11526</v>
      </c>
      <c r="I15425" s="42">
        <v>-1</v>
      </c>
      <c r="J15425" s="18">
        <f t="shared" si="1000"/>
        <v>1556.7000000000041</v>
      </c>
      <c r="K15425" s="19" t="str">
        <f t="shared" si="998"/>
        <v>Jun-18</v>
      </c>
      <c r="L15425" s="20">
        <f t="shared" si="1001"/>
        <v>15193</v>
      </c>
      <c r="M15425" s="21">
        <f t="shared" si="999"/>
        <v>0.10246165997498875</v>
      </c>
    </row>
    <row r="15426" spans="1:13" x14ac:dyDescent="0.3">
      <c r="A15426" s="139">
        <v>43252</v>
      </c>
      <c r="B15426" s="131" t="s">
        <v>44</v>
      </c>
      <c r="C15426" s="140">
        <v>20.05</v>
      </c>
      <c r="D15426" s="94"/>
      <c r="E15426" s="131" t="s">
        <v>12366</v>
      </c>
      <c r="F15426" s="140">
        <v>5</v>
      </c>
      <c r="G15426" s="91">
        <v>1</v>
      </c>
      <c r="H15426" s="49" t="s">
        <v>11526</v>
      </c>
      <c r="I15426" s="42">
        <v>-1</v>
      </c>
      <c r="J15426" s="18">
        <f t="shared" si="1000"/>
        <v>1555.7000000000041</v>
      </c>
      <c r="K15426" s="19" t="str">
        <f t="shared" ref="K15426:K15489" si="1002">TEXT(A15426,"MMM-yy")</f>
        <v>Jun-18</v>
      </c>
      <c r="L15426" s="20">
        <f t="shared" si="1001"/>
        <v>15194</v>
      </c>
      <c r="M15426" s="21">
        <f t="shared" ref="M15426:M15489" si="1003">J15426/L15426</f>
        <v>0.10238910096090589</v>
      </c>
    </row>
    <row r="15427" spans="1:13" x14ac:dyDescent="0.3">
      <c r="A15427" s="139">
        <v>43252</v>
      </c>
      <c r="B15427" s="131" t="s">
        <v>44</v>
      </c>
      <c r="C15427" s="140">
        <v>21.1</v>
      </c>
      <c r="D15427" s="94"/>
      <c r="E15427" s="131" t="s">
        <v>5182</v>
      </c>
      <c r="F15427" s="140">
        <v>4.5</v>
      </c>
      <c r="G15427" s="91">
        <v>1</v>
      </c>
      <c r="H15427" s="49" t="s">
        <v>6518</v>
      </c>
      <c r="I15427" s="42">
        <v>-1</v>
      </c>
      <c r="J15427" s="18">
        <f t="shared" ref="J15427:J15490" si="1004">J15426+I15427</f>
        <v>1554.7000000000041</v>
      </c>
      <c r="K15427" s="19" t="str">
        <f t="shared" si="1002"/>
        <v>Jun-18</v>
      </c>
      <c r="L15427" s="20">
        <f t="shared" ref="L15427:L15490" si="1005">L15426+G15427</f>
        <v>15195</v>
      </c>
      <c r="M15427" s="21">
        <f t="shared" si="1003"/>
        <v>0.1023165514972033</v>
      </c>
    </row>
    <row r="15428" spans="1:13" x14ac:dyDescent="0.3">
      <c r="A15428" s="116">
        <v>43253</v>
      </c>
      <c r="B15428" s="90" t="s">
        <v>44</v>
      </c>
      <c r="C15428" s="103">
        <v>0.62847222222222221</v>
      </c>
      <c r="D15428" s="94" t="s">
        <v>31</v>
      </c>
      <c r="E15428" s="90" t="s">
        <v>5155</v>
      </c>
      <c r="F15428" s="115">
        <v>4</v>
      </c>
      <c r="G15428" s="92">
        <v>1</v>
      </c>
      <c r="H15428" s="90" t="s">
        <v>33</v>
      </c>
      <c r="I15428" s="77">
        <f>IF(H15428="Lost",G15428*-1,IF(H15428="Won",     IF(D15428="E/W",            G15428*(F15428-1)*0.5*1.25,    IF(D15428="place",   G15428*(F15428-1) *0.95,  G15428*(F15428-1) )),            IF(H15428="Placed",     (G15428*-0.5)  + (0.5*G15428*(F15428-1)*0.2),0)         ))</f>
        <v>-1</v>
      </c>
      <c r="J15428" s="18">
        <f t="shared" si="1004"/>
        <v>1553.7000000000041</v>
      </c>
      <c r="K15428" s="19" t="str">
        <f t="shared" si="1002"/>
        <v>Jun-18</v>
      </c>
      <c r="L15428" s="20">
        <f t="shared" si="1005"/>
        <v>15196</v>
      </c>
      <c r="M15428" s="21">
        <f t="shared" si="1003"/>
        <v>0.10224401158199553</v>
      </c>
    </row>
    <row r="15429" spans="1:13" x14ac:dyDescent="0.3">
      <c r="A15429" s="116">
        <v>43253</v>
      </c>
      <c r="B15429" s="90" t="s">
        <v>130</v>
      </c>
      <c r="C15429" s="103">
        <v>0.77083333333333337</v>
      </c>
      <c r="D15429" s="94" t="s">
        <v>31</v>
      </c>
      <c r="E15429" s="90" t="s">
        <v>4918</v>
      </c>
      <c r="F15429" s="115">
        <v>3.75</v>
      </c>
      <c r="G15429" s="92">
        <v>1</v>
      </c>
      <c r="H15429" s="90" t="s">
        <v>33</v>
      </c>
      <c r="I15429" s="77">
        <f>IF(H15429="Lost",G15429*-1,IF(H15429="Won",     IF(D15429="E/W",            G15429*(F15429-1)*0.5*1.25,    IF(D15429="place",   G15429*(F15429-1) *0.95,  G15429*(F15429-1) )),            IF(H15429="Placed",     (G15429*-0.5)  + (0.5*G15429*(F15429-1)*0.2),0)         ))</f>
        <v>-1</v>
      </c>
      <c r="J15429" s="18">
        <f t="shared" si="1004"/>
        <v>1552.7000000000041</v>
      </c>
      <c r="K15429" s="19" t="str">
        <f t="shared" si="1002"/>
        <v>Jun-18</v>
      </c>
      <c r="L15429" s="20">
        <f t="shared" si="1005"/>
        <v>15197</v>
      </c>
      <c r="M15429" s="21">
        <f t="shared" si="1003"/>
        <v>0.10217148121339766</v>
      </c>
    </row>
    <row r="15430" spans="1:13" x14ac:dyDescent="0.3">
      <c r="A15430" s="139">
        <v>43253</v>
      </c>
      <c r="B15430" s="131" t="s">
        <v>147</v>
      </c>
      <c r="C15430" s="132">
        <v>13.3</v>
      </c>
      <c r="D15430" s="94"/>
      <c r="E15430" s="131" t="s">
        <v>12369</v>
      </c>
      <c r="F15430" s="140">
        <v>5.5</v>
      </c>
      <c r="G15430" s="91">
        <v>1</v>
      </c>
      <c r="H15430" s="49" t="s">
        <v>11446</v>
      </c>
      <c r="I15430" s="42">
        <v>-1</v>
      </c>
      <c r="J15430" s="18">
        <f t="shared" si="1004"/>
        <v>1551.7000000000041</v>
      </c>
      <c r="K15430" s="19" t="str">
        <f t="shared" si="1002"/>
        <v>Jun-18</v>
      </c>
      <c r="L15430" s="20">
        <f t="shared" si="1005"/>
        <v>15198</v>
      </c>
      <c r="M15430" s="21">
        <f t="shared" si="1003"/>
        <v>0.10209896038952521</v>
      </c>
    </row>
    <row r="15431" spans="1:13" x14ac:dyDescent="0.3">
      <c r="A15431" s="139">
        <v>43253</v>
      </c>
      <c r="B15431" s="131" t="s">
        <v>138</v>
      </c>
      <c r="C15431" s="132">
        <v>15.1</v>
      </c>
      <c r="D15431" s="94"/>
      <c r="E15431" s="131" t="s">
        <v>12370</v>
      </c>
      <c r="F15431" s="140">
        <v>6</v>
      </c>
      <c r="G15431" s="91">
        <v>1</v>
      </c>
      <c r="H15431" s="49">
        <v>7</v>
      </c>
      <c r="I15431" s="42">
        <v>-1</v>
      </c>
      <c r="J15431" s="18">
        <f t="shared" si="1004"/>
        <v>1550.7000000000041</v>
      </c>
      <c r="K15431" s="19" t="str">
        <f t="shared" si="1002"/>
        <v>Jun-18</v>
      </c>
      <c r="L15431" s="20">
        <f t="shared" si="1005"/>
        <v>15199</v>
      </c>
      <c r="M15431" s="21">
        <f t="shared" si="1003"/>
        <v>0.10202644910849425</v>
      </c>
    </row>
    <row r="15432" spans="1:13" x14ac:dyDescent="0.3">
      <c r="A15432" s="139">
        <v>43253</v>
      </c>
      <c r="B15432" s="131" t="s">
        <v>130</v>
      </c>
      <c r="C15432" s="140">
        <v>19</v>
      </c>
      <c r="D15432" s="94"/>
      <c r="E15432" s="131" t="s">
        <v>12372</v>
      </c>
      <c r="F15432" s="140">
        <v>4.5</v>
      </c>
      <c r="G15432" s="91">
        <v>1</v>
      </c>
      <c r="H15432" s="49" t="s">
        <v>11526</v>
      </c>
      <c r="I15432" s="42">
        <v>-1</v>
      </c>
      <c r="J15432" s="18">
        <f t="shared" si="1004"/>
        <v>1549.7000000000041</v>
      </c>
      <c r="K15432" s="19" t="str">
        <f t="shared" si="1002"/>
        <v>Jun-18</v>
      </c>
      <c r="L15432" s="20">
        <f t="shared" si="1005"/>
        <v>15200</v>
      </c>
      <c r="M15432" s="21">
        <f t="shared" si="1003"/>
        <v>0.10195394736842132</v>
      </c>
    </row>
    <row r="15433" spans="1:13" x14ac:dyDescent="0.3">
      <c r="A15433" s="139">
        <v>43253</v>
      </c>
      <c r="B15433" s="131" t="s">
        <v>130</v>
      </c>
      <c r="C15433" s="140">
        <v>19.3</v>
      </c>
      <c r="D15433" s="94"/>
      <c r="E15433" s="131" t="s">
        <v>4467</v>
      </c>
      <c r="F15433" s="140">
        <v>6</v>
      </c>
      <c r="G15433" s="91">
        <v>1</v>
      </c>
      <c r="H15433" s="49" t="s">
        <v>6518</v>
      </c>
      <c r="I15433" s="42">
        <v>-1</v>
      </c>
      <c r="J15433" s="18">
        <f t="shared" si="1004"/>
        <v>1548.7000000000041</v>
      </c>
      <c r="K15433" s="19" t="str">
        <f t="shared" si="1002"/>
        <v>Jun-18</v>
      </c>
      <c r="L15433" s="20">
        <f t="shared" si="1005"/>
        <v>15201</v>
      </c>
      <c r="M15433" s="21">
        <f t="shared" si="1003"/>
        <v>0.10188145516742347</v>
      </c>
    </row>
    <row r="15434" spans="1:13" x14ac:dyDescent="0.3">
      <c r="A15434" s="139">
        <v>43253</v>
      </c>
      <c r="B15434" s="131" t="s">
        <v>130</v>
      </c>
      <c r="C15434" s="140">
        <v>19.3</v>
      </c>
      <c r="D15434" s="94"/>
      <c r="E15434" s="131" t="s">
        <v>5882</v>
      </c>
      <c r="F15434" s="140">
        <v>5.5</v>
      </c>
      <c r="G15434" s="91">
        <v>1</v>
      </c>
      <c r="H15434" s="49" t="s">
        <v>11526</v>
      </c>
      <c r="I15434" s="42">
        <v>-1</v>
      </c>
      <c r="J15434" s="18">
        <f t="shared" si="1004"/>
        <v>1547.7000000000041</v>
      </c>
      <c r="K15434" s="19" t="str">
        <f t="shared" si="1002"/>
        <v>Jun-18</v>
      </c>
      <c r="L15434" s="20">
        <f t="shared" si="1005"/>
        <v>15202</v>
      </c>
      <c r="M15434" s="21">
        <f t="shared" si="1003"/>
        <v>0.10180897250361821</v>
      </c>
    </row>
    <row r="15435" spans="1:13" x14ac:dyDescent="0.3">
      <c r="A15435" s="139">
        <v>43253</v>
      </c>
      <c r="B15435" s="131" t="s">
        <v>29</v>
      </c>
      <c r="C15435" s="140">
        <v>20.100000000000001</v>
      </c>
      <c r="D15435" s="94"/>
      <c r="E15435" s="131" t="s">
        <v>12371</v>
      </c>
      <c r="F15435" s="140">
        <v>6</v>
      </c>
      <c r="G15435" s="91">
        <v>1</v>
      </c>
      <c r="H15435" s="49" t="s">
        <v>6526</v>
      </c>
      <c r="I15435" s="42">
        <v>5</v>
      </c>
      <c r="J15435" s="18">
        <f t="shared" si="1004"/>
        <v>1552.7000000000041</v>
      </c>
      <c r="K15435" s="19" t="str">
        <f t="shared" si="1002"/>
        <v>Jun-18</v>
      </c>
      <c r="L15435" s="20">
        <f t="shared" si="1005"/>
        <v>15203</v>
      </c>
      <c r="M15435" s="21">
        <f t="shared" si="1003"/>
        <v>0.10213115832401527</v>
      </c>
    </row>
    <row r="15436" spans="1:13" x14ac:dyDescent="0.3">
      <c r="A15436" s="116">
        <v>43255</v>
      </c>
      <c r="B15436" s="90" t="s">
        <v>49</v>
      </c>
      <c r="C15436" s="103">
        <v>0.77083333333333337</v>
      </c>
      <c r="D15436" s="94" t="s">
        <v>31</v>
      </c>
      <c r="E15436" s="90" t="s">
        <v>4728</v>
      </c>
      <c r="F15436" s="115">
        <v>2.75</v>
      </c>
      <c r="G15436" s="92">
        <v>1</v>
      </c>
      <c r="H15436" s="90" t="s">
        <v>33</v>
      </c>
      <c r="I15436" s="77">
        <f>IF(H15436="Lost",G15436*-1,IF(H15436="Won",     IF(D15436="E/W",            G15436*(F15436-1)*0.5*1.25,    IF(D15436="place",   G15436*(F15436-1) *0.95,  G15436*(F15436-1) )),            IF(H15436="Placed",     (G15436*-0.5)  + (0.5*G15436*(F15436-1)*0.2),0)         ))</f>
        <v>-1</v>
      </c>
      <c r="J15436" s="18">
        <f t="shared" si="1004"/>
        <v>1551.7000000000041</v>
      </c>
      <c r="K15436" s="19" t="str">
        <f t="shared" si="1002"/>
        <v>Jun-18</v>
      </c>
      <c r="L15436" s="20">
        <f t="shared" si="1005"/>
        <v>15204</v>
      </c>
      <c r="M15436" s="21">
        <f t="shared" si="1003"/>
        <v>0.10205866877137623</v>
      </c>
    </row>
    <row r="15437" spans="1:13" x14ac:dyDescent="0.3">
      <c r="A15437" s="139">
        <v>43255</v>
      </c>
      <c r="B15437" s="131" t="s">
        <v>50</v>
      </c>
      <c r="C15437" s="132">
        <v>15.1</v>
      </c>
      <c r="D15437" s="94"/>
      <c r="E15437" s="131" t="s">
        <v>12373</v>
      </c>
      <c r="F15437" s="140">
        <v>6</v>
      </c>
      <c r="G15437" s="91">
        <v>1</v>
      </c>
      <c r="H15437" s="49">
        <v>1</v>
      </c>
      <c r="I15437" s="42">
        <v>5</v>
      </c>
      <c r="J15437" s="18">
        <f t="shared" si="1004"/>
        <v>1556.7000000000041</v>
      </c>
      <c r="K15437" s="19" t="str">
        <f t="shared" si="1002"/>
        <v>Jun-18</v>
      </c>
      <c r="L15437" s="20">
        <f t="shared" si="1005"/>
        <v>15205</v>
      </c>
      <c r="M15437" s="21">
        <f t="shared" si="1003"/>
        <v>0.10238079579085854</v>
      </c>
    </row>
    <row r="15438" spans="1:13" x14ac:dyDescent="0.3">
      <c r="A15438" s="139">
        <v>43255</v>
      </c>
      <c r="B15438" s="131" t="s">
        <v>153</v>
      </c>
      <c r="C15438" s="132">
        <v>15.2</v>
      </c>
      <c r="D15438" s="94"/>
      <c r="E15438" s="131" t="s">
        <v>12375</v>
      </c>
      <c r="F15438" s="140">
        <v>5.5</v>
      </c>
      <c r="G15438" s="91">
        <v>1</v>
      </c>
      <c r="H15438" s="49">
        <v>4</v>
      </c>
      <c r="I15438" s="42">
        <v>-1</v>
      </c>
      <c r="J15438" s="18">
        <f t="shared" si="1004"/>
        <v>1555.7000000000041</v>
      </c>
      <c r="K15438" s="19" t="str">
        <f t="shared" si="1002"/>
        <v>Jun-18</v>
      </c>
      <c r="L15438" s="20">
        <f t="shared" si="1005"/>
        <v>15206</v>
      </c>
      <c r="M15438" s="21">
        <f t="shared" si="1003"/>
        <v>0.10230829935551783</v>
      </c>
    </row>
    <row r="15439" spans="1:13" x14ac:dyDescent="0.3">
      <c r="A15439" s="139">
        <v>43255</v>
      </c>
      <c r="B15439" s="131" t="s">
        <v>50</v>
      </c>
      <c r="C15439" s="132">
        <v>16.100000000000001</v>
      </c>
      <c r="D15439" s="94"/>
      <c r="E15439" s="131" t="s">
        <v>12314</v>
      </c>
      <c r="F15439" s="140">
        <v>4.33</v>
      </c>
      <c r="G15439" s="91">
        <v>1</v>
      </c>
      <c r="H15439" s="49">
        <v>2</v>
      </c>
      <c r="I15439" s="42">
        <v>-1</v>
      </c>
      <c r="J15439" s="18">
        <f t="shared" si="1004"/>
        <v>1554.7000000000041</v>
      </c>
      <c r="K15439" s="19" t="str">
        <f t="shared" si="1002"/>
        <v>Jun-18</v>
      </c>
      <c r="L15439" s="20">
        <f t="shared" si="1005"/>
        <v>15207</v>
      </c>
      <c r="M15439" s="21">
        <f t="shared" si="1003"/>
        <v>0.10223581245479083</v>
      </c>
    </row>
    <row r="15440" spans="1:13" x14ac:dyDescent="0.3">
      <c r="A15440" s="139">
        <v>43255</v>
      </c>
      <c r="B15440" s="131" t="s">
        <v>50</v>
      </c>
      <c r="C15440" s="132">
        <v>16.399999999999999</v>
      </c>
      <c r="D15440" s="94"/>
      <c r="E15440" s="131" t="s">
        <v>12374</v>
      </c>
      <c r="F15440" s="140">
        <v>4.5</v>
      </c>
      <c r="G15440" s="91">
        <v>1</v>
      </c>
      <c r="H15440" s="49">
        <v>1</v>
      </c>
      <c r="I15440" s="42">
        <v>4</v>
      </c>
      <c r="J15440" s="18">
        <f t="shared" si="1004"/>
        <v>1558.7000000000041</v>
      </c>
      <c r="K15440" s="19" t="str">
        <f t="shared" si="1002"/>
        <v>Jun-18</v>
      </c>
      <c r="L15440" s="20">
        <f t="shared" si="1005"/>
        <v>15208</v>
      </c>
      <c r="M15440" s="21">
        <f t="shared" si="1003"/>
        <v>0.10249210941609706</v>
      </c>
    </row>
    <row r="15441" spans="1:13" x14ac:dyDescent="0.3">
      <c r="A15441" s="139">
        <v>43255</v>
      </c>
      <c r="B15441" s="131" t="s">
        <v>49</v>
      </c>
      <c r="C15441" s="140">
        <v>20.3</v>
      </c>
      <c r="D15441" s="94"/>
      <c r="E15441" s="131" t="s">
        <v>12376</v>
      </c>
      <c r="F15441" s="140">
        <v>6</v>
      </c>
      <c r="G15441" s="91">
        <v>1</v>
      </c>
      <c r="H15441" s="49" t="s">
        <v>11526</v>
      </c>
      <c r="I15441" s="42">
        <v>-1</v>
      </c>
      <c r="J15441" s="18">
        <f t="shared" si="1004"/>
        <v>1557.7000000000041</v>
      </c>
      <c r="K15441" s="19" t="str">
        <f t="shared" si="1002"/>
        <v>Jun-18</v>
      </c>
      <c r="L15441" s="20">
        <f t="shared" si="1005"/>
        <v>15209</v>
      </c>
      <c r="M15441" s="21">
        <f t="shared" si="1003"/>
        <v>0.10241961996186495</v>
      </c>
    </row>
    <row r="15442" spans="1:13" x14ac:dyDescent="0.3">
      <c r="A15442" s="139">
        <v>43255</v>
      </c>
      <c r="B15442" s="131" t="s">
        <v>49</v>
      </c>
      <c r="C15442" s="140">
        <v>21</v>
      </c>
      <c r="D15442" s="94"/>
      <c r="E15442" s="131" t="s">
        <v>5178</v>
      </c>
      <c r="F15442" s="140">
        <v>4.5</v>
      </c>
      <c r="G15442" s="91">
        <v>1</v>
      </c>
      <c r="H15442" s="49" t="s">
        <v>6518</v>
      </c>
      <c r="I15442" s="42">
        <v>-1</v>
      </c>
      <c r="J15442" s="18">
        <f t="shared" si="1004"/>
        <v>1556.7000000000041</v>
      </c>
      <c r="K15442" s="19" t="str">
        <f t="shared" si="1002"/>
        <v>Jun-18</v>
      </c>
      <c r="L15442" s="20">
        <f t="shared" si="1005"/>
        <v>15210</v>
      </c>
      <c r="M15442" s="21">
        <f t="shared" si="1003"/>
        <v>0.102347140039448</v>
      </c>
    </row>
    <row r="15443" spans="1:13" x14ac:dyDescent="0.3">
      <c r="A15443" s="116">
        <v>43256</v>
      </c>
      <c r="B15443" s="90" t="s">
        <v>74</v>
      </c>
      <c r="C15443" s="103">
        <v>0.69791666666666663</v>
      </c>
      <c r="D15443" s="94" t="s">
        <v>31</v>
      </c>
      <c r="E15443" s="90" t="s">
        <v>5156</v>
      </c>
      <c r="F15443" s="115">
        <v>4</v>
      </c>
      <c r="G15443" s="92">
        <v>1</v>
      </c>
      <c r="H15443" s="90" t="s">
        <v>33</v>
      </c>
      <c r="I15443" s="77">
        <f>IF(H15443="Lost",G15443*-1,IF(H15443="Won",     IF(D15443="E/W",            G15443*(F15443-1)*0.5*1.25,    IF(D15443="place",   G15443*(F15443-1) *0.95,  G15443*(F15443-1) )),            IF(H15443="Placed",     (G15443*-0.5)  + (0.5*G15443*(F15443-1)*0.2),0)         ))</f>
        <v>-1</v>
      </c>
      <c r="J15443" s="18">
        <f t="shared" si="1004"/>
        <v>1555.7000000000041</v>
      </c>
      <c r="K15443" s="19" t="str">
        <f t="shared" si="1002"/>
        <v>Jun-18</v>
      </c>
      <c r="L15443" s="20">
        <f t="shared" si="1005"/>
        <v>15211</v>
      </c>
      <c r="M15443" s="21">
        <f t="shared" si="1003"/>
        <v>0.10227466964696628</v>
      </c>
    </row>
    <row r="15444" spans="1:13" x14ac:dyDescent="0.3">
      <c r="A15444" s="116">
        <v>43256</v>
      </c>
      <c r="B15444" s="90" t="s">
        <v>30</v>
      </c>
      <c r="C15444" s="103">
        <v>0.75347222222222221</v>
      </c>
      <c r="D15444" s="94" t="s">
        <v>31</v>
      </c>
      <c r="E15444" s="90" t="s">
        <v>5157</v>
      </c>
      <c r="F15444" s="115">
        <v>3.25</v>
      </c>
      <c r="G15444" s="92">
        <v>1</v>
      </c>
      <c r="H15444" s="90" t="s">
        <v>33</v>
      </c>
      <c r="I15444" s="77">
        <f>IF(H15444="Lost",G15444*-1,IF(H15444="Won",     IF(D15444="E/W",            G15444*(F15444-1)*0.5*1.25,    IF(D15444="place",   G15444*(F15444-1) *0.95,  G15444*(F15444-1) )),            IF(H15444="Placed",     (G15444*-0.5)  + (0.5*G15444*(F15444-1)*0.2),0)         ))</f>
        <v>-1</v>
      </c>
      <c r="J15444" s="18">
        <f t="shared" si="1004"/>
        <v>1554.7000000000041</v>
      </c>
      <c r="K15444" s="19" t="str">
        <f t="shared" si="1002"/>
        <v>Jun-18</v>
      </c>
      <c r="L15444" s="20">
        <f t="shared" si="1005"/>
        <v>15212</v>
      </c>
      <c r="M15444" s="21">
        <f t="shared" si="1003"/>
        <v>0.10220220878254037</v>
      </c>
    </row>
    <row r="15445" spans="1:13" x14ac:dyDescent="0.3">
      <c r="A15445" s="116">
        <v>43256</v>
      </c>
      <c r="B15445" s="90" t="s">
        <v>30</v>
      </c>
      <c r="C15445" s="103">
        <v>0.87847222222222221</v>
      </c>
      <c r="D15445" s="94" t="s">
        <v>31</v>
      </c>
      <c r="E15445" s="90" t="s">
        <v>5158</v>
      </c>
      <c r="F15445" s="115">
        <v>4</v>
      </c>
      <c r="G15445" s="92">
        <v>1</v>
      </c>
      <c r="H15445" s="90" t="s">
        <v>42</v>
      </c>
      <c r="I15445" s="77">
        <f>IF(H15445="Lost",G15445*-1,IF(H15445="Won",     IF(D15445="E/W",            G15445*(F15445-1)*0.5*1.25,    IF(D15445="place",   G15445*(F15445-1) *0.95,  G15445*(F15445-1) )),            IF(H15445="Placed",     (G15445*-0.5)  + (0.5*G15445*(F15445-1)*0.2),0)         ))</f>
        <v>3</v>
      </c>
      <c r="J15445" s="18">
        <f t="shared" si="1004"/>
        <v>1557.7000000000041</v>
      </c>
      <c r="K15445" s="19" t="str">
        <f t="shared" si="1002"/>
        <v>Jun-18</v>
      </c>
      <c r="L15445" s="20">
        <f t="shared" si="1005"/>
        <v>15213</v>
      </c>
      <c r="M15445" s="21">
        <f t="shared" si="1003"/>
        <v>0.10239269046210506</v>
      </c>
    </row>
    <row r="15446" spans="1:13" x14ac:dyDescent="0.3">
      <c r="A15446" s="139">
        <v>43256</v>
      </c>
      <c r="B15446" s="131" t="s">
        <v>74</v>
      </c>
      <c r="C15446" s="132">
        <v>15.45</v>
      </c>
      <c r="D15446" s="94"/>
      <c r="E15446" s="131" t="s">
        <v>12377</v>
      </c>
      <c r="F15446" s="140">
        <v>5.5</v>
      </c>
      <c r="G15446" s="91">
        <v>1</v>
      </c>
      <c r="H15446" s="49">
        <v>1</v>
      </c>
      <c r="I15446" s="42">
        <v>4.5</v>
      </c>
      <c r="J15446" s="18">
        <f t="shared" si="1004"/>
        <v>1562.2000000000041</v>
      </c>
      <c r="K15446" s="19" t="str">
        <f t="shared" si="1002"/>
        <v>Jun-18</v>
      </c>
      <c r="L15446" s="20">
        <f t="shared" si="1005"/>
        <v>15214</v>
      </c>
      <c r="M15446" s="21">
        <f t="shared" si="1003"/>
        <v>0.10268174050216933</v>
      </c>
    </row>
    <row r="15447" spans="1:13" x14ac:dyDescent="0.3">
      <c r="A15447" s="139">
        <v>43256</v>
      </c>
      <c r="B15447" s="131" t="s">
        <v>123</v>
      </c>
      <c r="C15447" s="132">
        <v>16.3</v>
      </c>
      <c r="D15447" s="94"/>
      <c r="E15447" s="131" t="s">
        <v>5995</v>
      </c>
      <c r="F15447" s="140">
        <v>6</v>
      </c>
      <c r="G15447" s="91">
        <v>1</v>
      </c>
      <c r="H15447" s="49">
        <v>6</v>
      </c>
      <c r="I15447" s="42">
        <v>-1</v>
      </c>
      <c r="J15447" s="18">
        <f t="shared" si="1004"/>
        <v>1561.2000000000041</v>
      </c>
      <c r="K15447" s="19" t="str">
        <f t="shared" si="1002"/>
        <v>Jun-18</v>
      </c>
      <c r="L15447" s="20">
        <f t="shared" si="1005"/>
        <v>15215</v>
      </c>
      <c r="M15447" s="21">
        <f t="shared" si="1003"/>
        <v>0.10260926717055564</v>
      </c>
    </row>
    <row r="15448" spans="1:13" x14ac:dyDescent="0.3">
      <c r="A15448" s="139">
        <v>43256</v>
      </c>
      <c r="B15448" s="131" t="s">
        <v>137</v>
      </c>
      <c r="C15448" s="140">
        <v>19.149999999999999</v>
      </c>
      <c r="D15448" s="94"/>
      <c r="E15448" s="131" t="s">
        <v>12378</v>
      </c>
      <c r="F15448" s="140">
        <v>4.33</v>
      </c>
      <c r="G15448" s="91">
        <v>1</v>
      </c>
      <c r="H15448" s="49" t="s">
        <v>11526</v>
      </c>
      <c r="I15448" s="42">
        <v>-1</v>
      </c>
      <c r="J15448" s="18">
        <f t="shared" si="1004"/>
        <v>1560.2000000000041</v>
      </c>
      <c r="K15448" s="19" t="str">
        <f t="shared" si="1002"/>
        <v>Jun-18</v>
      </c>
      <c r="L15448" s="20">
        <f t="shared" si="1005"/>
        <v>15216</v>
      </c>
      <c r="M15448" s="21">
        <f t="shared" si="1003"/>
        <v>0.10253680336487934</v>
      </c>
    </row>
    <row r="15449" spans="1:13" x14ac:dyDescent="0.3">
      <c r="A15449" s="116">
        <v>43257</v>
      </c>
      <c r="B15449" s="90" t="s">
        <v>134</v>
      </c>
      <c r="C15449" s="103">
        <v>0.64583333333333337</v>
      </c>
      <c r="D15449" s="94" t="s">
        <v>31</v>
      </c>
      <c r="E15449" s="90" t="s">
        <v>5159</v>
      </c>
      <c r="F15449" s="115">
        <v>2.88</v>
      </c>
      <c r="G15449" s="92">
        <v>1</v>
      </c>
      <c r="H15449" s="90" t="s">
        <v>33</v>
      </c>
      <c r="I15449" s="77">
        <f>IF(H15449="Lost",G15449*-1,IF(H15449="Won",     IF(D15449="E/W",            G15449*(F15449-1)*0.5*1.25,    IF(D15449="place",   G15449*(F15449-1) *0.95,  G15449*(F15449-1) )),            IF(H15449="Placed",     (G15449*-0.5)  + (0.5*G15449*(F15449-1)*0.2),0)         ))</f>
        <v>-1</v>
      </c>
      <c r="J15449" s="18">
        <f t="shared" si="1004"/>
        <v>1559.2000000000041</v>
      </c>
      <c r="K15449" s="19" t="str">
        <f t="shared" si="1002"/>
        <v>Jun-18</v>
      </c>
      <c r="L15449" s="20">
        <f t="shared" si="1005"/>
        <v>15217</v>
      </c>
      <c r="M15449" s="21">
        <f t="shared" si="1003"/>
        <v>0.10246434908326241</v>
      </c>
    </row>
    <row r="15450" spans="1:13" x14ac:dyDescent="0.3">
      <c r="A15450" s="116">
        <v>43257</v>
      </c>
      <c r="B15450" s="90" t="s">
        <v>143</v>
      </c>
      <c r="C15450" s="103">
        <v>0.77777777777777779</v>
      </c>
      <c r="D15450" s="94" t="s">
        <v>31</v>
      </c>
      <c r="E15450" s="90" t="s">
        <v>5161</v>
      </c>
      <c r="F15450" s="115">
        <v>3.75</v>
      </c>
      <c r="G15450" s="92">
        <v>1</v>
      </c>
      <c r="H15450" s="90" t="s">
        <v>42</v>
      </c>
      <c r="I15450" s="77">
        <f>IF(H15450="Lost",G15450*-1,IF(H15450="Won",     IF(D15450="E/W",            G15450*(F15450-1)*0.5*1.25,    IF(D15450="place",   G15450*(F15450-1) *0.95,  G15450*(F15450-1) )),            IF(H15450="Placed",     (G15450*-0.5)  + (0.5*G15450*(F15450-1)*0.2),0)         ))</f>
        <v>2.75</v>
      </c>
      <c r="J15450" s="18">
        <f t="shared" si="1004"/>
        <v>1561.9500000000041</v>
      </c>
      <c r="K15450" s="19" t="str">
        <f t="shared" si="1002"/>
        <v>Jun-18</v>
      </c>
      <c r="L15450" s="20">
        <f t="shared" si="1005"/>
        <v>15218</v>
      </c>
      <c r="M15450" s="21">
        <f t="shared" si="1003"/>
        <v>0.1026383230385073</v>
      </c>
    </row>
    <row r="15451" spans="1:13" x14ac:dyDescent="0.3">
      <c r="A15451" s="116">
        <v>43257</v>
      </c>
      <c r="B15451" s="90" t="s">
        <v>43</v>
      </c>
      <c r="C15451" s="103">
        <v>0.83333333333333337</v>
      </c>
      <c r="D15451" s="94" t="s">
        <v>31</v>
      </c>
      <c r="E15451" s="90" t="s">
        <v>5160</v>
      </c>
      <c r="F15451" s="115">
        <v>3.25</v>
      </c>
      <c r="G15451" s="92">
        <v>1</v>
      </c>
      <c r="H15451" s="90" t="s">
        <v>33</v>
      </c>
      <c r="I15451" s="77">
        <f>IF(H15451="Lost",G15451*-1,IF(H15451="Won",     IF(D15451="E/W",            G15451*(F15451-1)*0.5*1.25,    IF(D15451="place",   G15451*(F15451-1) *0.95,  G15451*(F15451-1) )),            IF(H15451="Placed",     (G15451*-0.5)  + (0.5*G15451*(F15451-1)*0.2),0)         ))</f>
        <v>-1</v>
      </c>
      <c r="J15451" s="18">
        <f t="shared" si="1004"/>
        <v>1560.9500000000041</v>
      </c>
      <c r="K15451" s="19" t="str">
        <f t="shared" si="1002"/>
        <v>Jun-18</v>
      </c>
      <c r="L15451" s="20">
        <f t="shared" si="1005"/>
        <v>15219</v>
      </c>
      <c r="M15451" s="21">
        <f t="shared" si="1003"/>
        <v>0.10256587160785886</v>
      </c>
    </row>
    <row r="15452" spans="1:13" x14ac:dyDescent="0.3">
      <c r="A15452" s="139">
        <v>43257</v>
      </c>
      <c r="B15452" s="131" t="s">
        <v>98</v>
      </c>
      <c r="C15452" s="132">
        <v>14.1</v>
      </c>
      <c r="D15452" s="94"/>
      <c r="E15452" s="131" t="s">
        <v>12379</v>
      </c>
      <c r="F15452" s="140">
        <v>5.5</v>
      </c>
      <c r="G15452" s="91">
        <v>1</v>
      </c>
      <c r="H15452" s="49">
        <v>9</v>
      </c>
      <c r="I15452" s="42">
        <v>-1</v>
      </c>
      <c r="J15452" s="18">
        <f t="shared" si="1004"/>
        <v>1559.9500000000041</v>
      </c>
      <c r="K15452" s="19" t="str">
        <f t="shared" si="1002"/>
        <v>Jun-18</v>
      </c>
      <c r="L15452" s="20">
        <f t="shared" si="1005"/>
        <v>15220</v>
      </c>
      <c r="M15452" s="21">
        <f t="shared" si="1003"/>
        <v>0.10249342969776637</v>
      </c>
    </row>
    <row r="15453" spans="1:13" x14ac:dyDescent="0.3">
      <c r="A15453" s="139">
        <v>43257</v>
      </c>
      <c r="B15453" s="131" t="s">
        <v>45</v>
      </c>
      <c r="C15453" s="132">
        <v>14.5</v>
      </c>
      <c r="D15453" s="94"/>
      <c r="E15453" s="131" t="s">
        <v>12380</v>
      </c>
      <c r="F15453" s="140">
        <v>5</v>
      </c>
      <c r="G15453" s="91">
        <v>1</v>
      </c>
      <c r="H15453" s="49">
        <v>4</v>
      </c>
      <c r="I15453" s="42">
        <v>-1</v>
      </c>
      <c r="J15453" s="18">
        <f t="shared" si="1004"/>
        <v>1558.9500000000041</v>
      </c>
      <c r="K15453" s="19" t="str">
        <f t="shared" si="1002"/>
        <v>Jun-18</v>
      </c>
      <c r="L15453" s="20">
        <f t="shared" si="1005"/>
        <v>15221</v>
      </c>
      <c r="M15453" s="21">
        <f t="shared" si="1003"/>
        <v>0.10242099730635333</v>
      </c>
    </row>
    <row r="15454" spans="1:13" x14ac:dyDescent="0.3">
      <c r="A15454" s="139">
        <v>43257</v>
      </c>
      <c r="B15454" s="131" t="s">
        <v>143</v>
      </c>
      <c r="C15454" s="140">
        <v>19.100000000000001</v>
      </c>
      <c r="D15454" s="94"/>
      <c r="E15454" s="131" t="s">
        <v>12381</v>
      </c>
      <c r="F15454" s="140">
        <v>4.5</v>
      </c>
      <c r="G15454" s="91">
        <v>1</v>
      </c>
      <c r="H15454" s="49" t="s">
        <v>11526</v>
      </c>
      <c r="I15454" s="42">
        <v>-1</v>
      </c>
      <c r="J15454" s="18">
        <f t="shared" si="1004"/>
        <v>1557.9500000000041</v>
      </c>
      <c r="K15454" s="19" t="str">
        <f t="shared" si="1002"/>
        <v>Jun-18</v>
      </c>
      <c r="L15454" s="20">
        <f t="shared" si="1005"/>
        <v>15222</v>
      </c>
      <c r="M15454" s="21">
        <f t="shared" si="1003"/>
        <v>0.10234857443174381</v>
      </c>
    </row>
    <row r="15455" spans="1:13" x14ac:dyDescent="0.3">
      <c r="A15455" s="116">
        <v>43258</v>
      </c>
      <c r="B15455" s="90" t="s">
        <v>46</v>
      </c>
      <c r="C15455" s="103">
        <v>0.68055555555555547</v>
      </c>
      <c r="D15455" s="94" t="s">
        <v>31</v>
      </c>
      <c r="E15455" s="90" t="s">
        <v>5162</v>
      </c>
      <c r="F15455" s="115">
        <v>2.88</v>
      </c>
      <c r="G15455" s="92">
        <v>1</v>
      </c>
      <c r="H15455" s="90" t="s">
        <v>33</v>
      </c>
      <c r="I15455" s="77">
        <f>IF(H15455="Lost",G15455*-1,IF(H15455="Won",     IF(D15455="E/W",            G15455*(F15455-1)*0.5*1.25,    IF(D15455="place",   G15455*(F15455-1) *0.95,  G15455*(F15455-1) )),            IF(H15455="Placed",     (G15455*-0.5)  + (0.5*G15455*(F15455-1)*0.2),0)         ))</f>
        <v>-1</v>
      </c>
      <c r="J15455" s="18">
        <f t="shared" si="1004"/>
        <v>1556.9500000000041</v>
      </c>
      <c r="K15455" s="19" t="str">
        <f t="shared" si="1002"/>
        <v>Jun-18</v>
      </c>
      <c r="L15455" s="20">
        <f t="shared" si="1005"/>
        <v>15223</v>
      </c>
      <c r="M15455" s="21">
        <f t="shared" si="1003"/>
        <v>0.10227616107206228</v>
      </c>
    </row>
    <row r="15456" spans="1:13" x14ac:dyDescent="0.3">
      <c r="A15456" s="116">
        <v>43258</v>
      </c>
      <c r="B15456" s="90" t="s">
        <v>69</v>
      </c>
      <c r="C15456" s="103">
        <v>0.80208333333333337</v>
      </c>
      <c r="D15456" s="94" t="s">
        <v>31</v>
      </c>
      <c r="E15456" s="90" t="s">
        <v>5164</v>
      </c>
      <c r="F15456" s="115">
        <v>3.5</v>
      </c>
      <c r="G15456" s="92">
        <v>1</v>
      </c>
      <c r="H15456" s="90" t="s">
        <v>42</v>
      </c>
      <c r="I15456" s="77">
        <f>IF(H15456="Lost",G15456*-1,IF(H15456="Won",     IF(D15456="E/W",            G15456*(F15456-1)*0.5*1.25,    IF(D15456="place",   G15456*(F15456-1) *0.95,  G15456*(F15456-1) )),            IF(H15456="Placed",     (G15456*-0.5)  + (0.5*G15456*(F15456-1)*0.2),0)         ))</f>
        <v>2.5</v>
      </c>
      <c r="J15456" s="18">
        <f t="shared" si="1004"/>
        <v>1559.4500000000041</v>
      </c>
      <c r="K15456" s="19" t="str">
        <f t="shared" si="1002"/>
        <v>Jun-18</v>
      </c>
      <c r="L15456" s="20">
        <f t="shared" si="1005"/>
        <v>15224</v>
      </c>
      <c r="M15456" s="21">
        <f t="shared" si="1003"/>
        <v>0.10243365738307962</v>
      </c>
    </row>
    <row r="15457" spans="1:13" x14ac:dyDescent="0.3">
      <c r="A15457" s="116">
        <v>43258</v>
      </c>
      <c r="B15457" s="90" t="s">
        <v>96</v>
      </c>
      <c r="C15457" s="103">
        <v>0.81597222222222221</v>
      </c>
      <c r="D15457" s="94" t="s">
        <v>31</v>
      </c>
      <c r="E15457" s="90" t="s">
        <v>5163</v>
      </c>
      <c r="F15457" s="115">
        <v>4</v>
      </c>
      <c r="G15457" s="92">
        <v>1</v>
      </c>
      <c r="H15457" s="90" t="s">
        <v>33</v>
      </c>
      <c r="I15457" s="77">
        <f>IF(H15457="Lost",G15457*-1,IF(H15457="Won",     IF(D15457="E/W",            G15457*(F15457-1)*0.5*1.25,    IF(D15457="place",   G15457*(F15457-1) *0.95,  G15457*(F15457-1) )),            IF(H15457="Placed",     (G15457*-0.5)  + (0.5*G15457*(F15457-1)*0.2),0)         ))</f>
        <v>-1</v>
      </c>
      <c r="J15457" s="18">
        <f t="shared" si="1004"/>
        <v>1558.4500000000041</v>
      </c>
      <c r="K15457" s="19" t="str">
        <f t="shared" si="1002"/>
        <v>Jun-18</v>
      </c>
      <c r="L15457" s="20">
        <f t="shared" si="1005"/>
        <v>15225</v>
      </c>
      <c r="M15457" s="21">
        <f t="shared" si="1003"/>
        <v>0.10236124794745512</v>
      </c>
    </row>
    <row r="15458" spans="1:13" x14ac:dyDescent="0.3">
      <c r="A15458" s="139">
        <v>43258</v>
      </c>
      <c r="B15458" s="131" t="s">
        <v>35</v>
      </c>
      <c r="C15458" s="132">
        <v>14</v>
      </c>
      <c r="D15458" s="94"/>
      <c r="E15458" s="131" t="s">
        <v>12382</v>
      </c>
      <c r="F15458" s="140">
        <v>4.5</v>
      </c>
      <c r="G15458" s="91">
        <v>1</v>
      </c>
      <c r="H15458" s="49">
        <v>3</v>
      </c>
      <c r="I15458" s="42">
        <v>-1</v>
      </c>
      <c r="J15458" s="18">
        <f t="shared" si="1004"/>
        <v>1557.4500000000041</v>
      </c>
      <c r="K15458" s="19" t="str">
        <f t="shared" si="1002"/>
        <v>Jun-18</v>
      </c>
      <c r="L15458" s="20">
        <f t="shared" si="1005"/>
        <v>15226</v>
      </c>
      <c r="M15458" s="21">
        <f t="shared" si="1003"/>
        <v>0.10228884802311862</v>
      </c>
    </row>
    <row r="15459" spans="1:13" x14ac:dyDescent="0.3">
      <c r="A15459" s="139">
        <v>43258</v>
      </c>
      <c r="B15459" s="131" t="s">
        <v>135</v>
      </c>
      <c r="C15459" s="132">
        <v>14.4</v>
      </c>
      <c r="D15459" s="94"/>
      <c r="E15459" s="131" t="s">
        <v>12384</v>
      </c>
      <c r="F15459" s="140">
        <v>6</v>
      </c>
      <c r="G15459" s="91">
        <v>1</v>
      </c>
      <c r="H15459" s="49">
        <v>6</v>
      </c>
      <c r="I15459" s="42">
        <v>-1</v>
      </c>
      <c r="J15459" s="18">
        <f t="shared" si="1004"/>
        <v>1556.4500000000041</v>
      </c>
      <c r="K15459" s="19" t="str">
        <f t="shared" si="1002"/>
        <v>Jun-18</v>
      </c>
      <c r="L15459" s="20">
        <f t="shared" si="1005"/>
        <v>15227</v>
      </c>
      <c r="M15459" s="21">
        <f t="shared" si="1003"/>
        <v>0.10221645760819624</v>
      </c>
    </row>
    <row r="15460" spans="1:13" x14ac:dyDescent="0.3">
      <c r="A15460" s="139">
        <v>43258</v>
      </c>
      <c r="B15460" s="131" t="s">
        <v>35</v>
      </c>
      <c r="C15460" s="132">
        <v>16</v>
      </c>
      <c r="D15460" s="94"/>
      <c r="E15460" s="131" t="s">
        <v>12383</v>
      </c>
      <c r="F15460" s="140">
        <v>4.5</v>
      </c>
      <c r="G15460" s="91">
        <v>1</v>
      </c>
      <c r="H15460" s="49">
        <v>4</v>
      </c>
      <c r="I15460" s="42">
        <v>-1</v>
      </c>
      <c r="J15460" s="18">
        <f t="shared" si="1004"/>
        <v>1555.4500000000041</v>
      </c>
      <c r="K15460" s="19" t="str">
        <f t="shared" si="1002"/>
        <v>Jun-18</v>
      </c>
      <c r="L15460" s="20">
        <f t="shared" si="1005"/>
        <v>15228</v>
      </c>
      <c r="M15460" s="21">
        <f t="shared" si="1003"/>
        <v>0.10214407670081456</v>
      </c>
    </row>
    <row r="15461" spans="1:13" x14ac:dyDescent="0.3">
      <c r="A15461" s="139">
        <v>43258</v>
      </c>
      <c r="B15461" s="131" t="s">
        <v>69</v>
      </c>
      <c r="C15461" s="140">
        <v>19.45</v>
      </c>
      <c r="D15461" s="94"/>
      <c r="E15461" s="131" t="s">
        <v>12385</v>
      </c>
      <c r="F15461" s="140">
        <v>4.5</v>
      </c>
      <c r="G15461" s="91">
        <v>1</v>
      </c>
      <c r="H15461" s="49" t="s">
        <v>6526</v>
      </c>
      <c r="I15461" s="42">
        <v>3.5</v>
      </c>
      <c r="J15461" s="18">
        <f t="shared" si="1004"/>
        <v>1558.9500000000041</v>
      </c>
      <c r="K15461" s="19" t="str">
        <f t="shared" si="1002"/>
        <v>Jun-18</v>
      </c>
      <c r="L15461" s="20">
        <f t="shared" si="1005"/>
        <v>15229</v>
      </c>
      <c r="M15461" s="21">
        <f t="shared" si="1003"/>
        <v>0.1023671941690199</v>
      </c>
    </row>
    <row r="15462" spans="1:13" x14ac:dyDescent="0.3">
      <c r="A15462" s="116">
        <v>43259</v>
      </c>
      <c r="B15462" s="90" t="s">
        <v>69</v>
      </c>
      <c r="C15462" s="103">
        <v>0.5625</v>
      </c>
      <c r="D15462" s="94" t="s">
        <v>31</v>
      </c>
      <c r="E15462" s="90" t="s">
        <v>5165</v>
      </c>
      <c r="F15462" s="115">
        <v>3.75</v>
      </c>
      <c r="G15462" s="92">
        <v>1</v>
      </c>
      <c r="H15462" s="90" t="s">
        <v>33</v>
      </c>
      <c r="I15462" s="77">
        <f t="shared" ref="I15462:I15468" si="1006">IF(H15462="Lost",G15462*-1,IF(H15462="Won",     IF(D15462="E/W",            G15462*(F15462-1)*0.5*1.25,    IF(D15462="place",   G15462*(F15462-1) *0.95,  G15462*(F15462-1) )),            IF(H15462="Placed",     (G15462*-0.5)  + (0.5*G15462*(F15462-1)*0.2),0)         ))</f>
        <v>-1</v>
      </c>
      <c r="J15462" s="18">
        <f t="shared" si="1004"/>
        <v>1557.9500000000041</v>
      </c>
      <c r="K15462" s="19" t="str">
        <f t="shared" si="1002"/>
        <v>Jun-18</v>
      </c>
      <c r="L15462" s="20">
        <f t="shared" si="1005"/>
        <v>15230</v>
      </c>
      <c r="M15462" s="21">
        <f t="shared" si="1003"/>
        <v>0.1022948128693371</v>
      </c>
    </row>
    <row r="15463" spans="1:13" x14ac:dyDescent="0.3">
      <c r="A15463" s="116">
        <v>43259</v>
      </c>
      <c r="B15463" s="90" t="s">
        <v>45</v>
      </c>
      <c r="C15463" s="103">
        <v>0.65972222222222221</v>
      </c>
      <c r="D15463" s="94" t="s">
        <v>31</v>
      </c>
      <c r="E15463" s="90" t="s">
        <v>4977</v>
      </c>
      <c r="F15463" s="115">
        <v>3</v>
      </c>
      <c r="G15463" s="92">
        <v>1</v>
      </c>
      <c r="H15463" s="90" t="s">
        <v>33</v>
      </c>
      <c r="I15463" s="77">
        <f t="shared" si="1006"/>
        <v>-1</v>
      </c>
      <c r="J15463" s="18">
        <f t="shared" si="1004"/>
        <v>1556.9500000000041</v>
      </c>
      <c r="K15463" s="19" t="str">
        <f t="shared" si="1002"/>
        <v>Jun-18</v>
      </c>
      <c r="L15463" s="20">
        <f t="shared" si="1005"/>
        <v>15231</v>
      </c>
      <c r="M15463" s="21">
        <f t="shared" si="1003"/>
        <v>0.10222244107412541</v>
      </c>
    </row>
    <row r="15464" spans="1:13" x14ac:dyDescent="0.3">
      <c r="A15464" s="116">
        <v>43259</v>
      </c>
      <c r="B15464" s="90" t="s">
        <v>69</v>
      </c>
      <c r="C15464" s="103">
        <v>0.66666666666666663</v>
      </c>
      <c r="D15464" s="94" t="s">
        <v>31</v>
      </c>
      <c r="E15464" s="90" t="s">
        <v>5166</v>
      </c>
      <c r="F15464" s="115">
        <v>2.75</v>
      </c>
      <c r="G15464" s="92">
        <v>1</v>
      </c>
      <c r="H15464" s="90" t="s">
        <v>42</v>
      </c>
      <c r="I15464" s="77">
        <f t="shared" si="1006"/>
        <v>1.75</v>
      </c>
      <c r="J15464" s="18">
        <f t="shared" si="1004"/>
        <v>1558.7000000000041</v>
      </c>
      <c r="K15464" s="19" t="str">
        <f t="shared" si="1002"/>
        <v>Jun-18</v>
      </c>
      <c r="L15464" s="20">
        <f t="shared" si="1005"/>
        <v>15232</v>
      </c>
      <c r="M15464" s="21">
        <f t="shared" si="1003"/>
        <v>0.10233061974789943</v>
      </c>
    </row>
    <row r="15465" spans="1:13" x14ac:dyDescent="0.3">
      <c r="A15465" s="116">
        <v>43259</v>
      </c>
      <c r="B15465" s="90" t="s">
        <v>146</v>
      </c>
      <c r="C15465" s="103">
        <v>0.73263888888888884</v>
      </c>
      <c r="D15465" s="94" t="s">
        <v>31</v>
      </c>
      <c r="E15465" s="90" t="s">
        <v>5167</v>
      </c>
      <c r="F15465" s="115">
        <v>3.25</v>
      </c>
      <c r="G15465" s="92">
        <v>1</v>
      </c>
      <c r="H15465" s="90" t="s">
        <v>33</v>
      </c>
      <c r="I15465" s="77">
        <f t="shared" si="1006"/>
        <v>-1</v>
      </c>
      <c r="J15465" s="18">
        <f t="shared" si="1004"/>
        <v>1557.7000000000041</v>
      </c>
      <c r="K15465" s="19" t="str">
        <f t="shared" si="1002"/>
        <v>Jun-18</v>
      </c>
      <c r="L15465" s="20">
        <f t="shared" si="1005"/>
        <v>15233</v>
      </c>
      <c r="M15465" s="21">
        <f t="shared" si="1003"/>
        <v>0.10225825510405069</v>
      </c>
    </row>
    <row r="15466" spans="1:13" x14ac:dyDescent="0.3">
      <c r="A15466" s="116">
        <v>43259</v>
      </c>
      <c r="B15466" s="90" t="s">
        <v>35</v>
      </c>
      <c r="C15466" s="103">
        <v>0.78472222222222221</v>
      </c>
      <c r="D15466" s="94" t="s">
        <v>31</v>
      </c>
      <c r="E15466" s="90" t="s">
        <v>5170</v>
      </c>
      <c r="F15466" s="115">
        <v>3</v>
      </c>
      <c r="G15466" s="92">
        <v>1</v>
      </c>
      <c r="H15466" s="90" t="s">
        <v>33</v>
      </c>
      <c r="I15466" s="77">
        <f t="shared" si="1006"/>
        <v>-1</v>
      </c>
      <c r="J15466" s="18">
        <f t="shared" si="1004"/>
        <v>1556.7000000000041</v>
      </c>
      <c r="K15466" s="19" t="str">
        <f t="shared" si="1002"/>
        <v>Jun-18</v>
      </c>
      <c r="L15466" s="20">
        <f t="shared" si="1005"/>
        <v>15234</v>
      </c>
      <c r="M15466" s="21">
        <f t="shared" si="1003"/>
        <v>0.10218589996061468</v>
      </c>
    </row>
    <row r="15467" spans="1:13" x14ac:dyDescent="0.3">
      <c r="A15467" s="116">
        <v>43259</v>
      </c>
      <c r="B15467" s="90" t="s">
        <v>146</v>
      </c>
      <c r="C15467" s="103">
        <v>0.82638888888888884</v>
      </c>
      <c r="D15467" s="94" t="s">
        <v>31</v>
      </c>
      <c r="E15467" s="90" t="s">
        <v>5168</v>
      </c>
      <c r="F15467" s="115">
        <v>3.5</v>
      </c>
      <c r="G15467" s="92">
        <v>1</v>
      </c>
      <c r="H15467" s="90" t="s">
        <v>33</v>
      </c>
      <c r="I15467" s="77">
        <f t="shared" si="1006"/>
        <v>-1</v>
      </c>
      <c r="J15467" s="18">
        <f t="shared" si="1004"/>
        <v>1555.7000000000041</v>
      </c>
      <c r="K15467" s="19" t="str">
        <f t="shared" si="1002"/>
        <v>Jun-18</v>
      </c>
      <c r="L15467" s="20">
        <f t="shared" si="1005"/>
        <v>15235</v>
      </c>
      <c r="M15467" s="21">
        <f t="shared" si="1003"/>
        <v>0.10211355431572065</v>
      </c>
    </row>
    <row r="15468" spans="1:13" x14ac:dyDescent="0.3">
      <c r="A15468" s="116">
        <v>43259</v>
      </c>
      <c r="B15468" s="90" t="s">
        <v>146</v>
      </c>
      <c r="C15468" s="103">
        <v>0.875</v>
      </c>
      <c r="D15468" s="94" t="s">
        <v>31</v>
      </c>
      <c r="E15468" s="90" t="s">
        <v>5169</v>
      </c>
      <c r="F15468" s="115">
        <v>3.25</v>
      </c>
      <c r="G15468" s="92">
        <v>1</v>
      </c>
      <c r="H15468" s="90" t="s">
        <v>33</v>
      </c>
      <c r="I15468" s="77">
        <f t="shared" si="1006"/>
        <v>-1</v>
      </c>
      <c r="J15468" s="18">
        <f t="shared" si="1004"/>
        <v>1554.7000000000041</v>
      </c>
      <c r="K15468" s="19" t="str">
        <f t="shared" si="1002"/>
        <v>Jun-18</v>
      </c>
      <c r="L15468" s="20">
        <f t="shared" si="1005"/>
        <v>15236</v>
      </c>
      <c r="M15468" s="21">
        <f t="shared" si="1003"/>
        <v>0.1020412181674983</v>
      </c>
    </row>
    <row r="15469" spans="1:13" x14ac:dyDescent="0.3">
      <c r="A15469" s="139">
        <v>43259</v>
      </c>
      <c r="B15469" s="131" t="s">
        <v>45</v>
      </c>
      <c r="C15469" s="132">
        <v>14.5</v>
      </c>
      <c r="D15469" s="94"/>
      <c r="E15469" s="131" t="s">
        <v>12386</v>
      </c>
      <c r="F15469" s="140">
        <v>4.33</v>
      </c>
      <c r="G15469" s="91">
        <v>1</v>
      </c>
      <c r="H15469" s="49">
        <v>1</v>
      </c>
      <c r="I15469" s="42">
        <v>3.5</v>
      </c>
      <c r="J15469" s="18">
        <f t="shared" si="1004"/>
        <v>1558.2000000000041</v>
      </c>
      <c r="K15469" s="19" t="str">
        <f t="shared" si="1002"/>
        <v>Jun-18</v>
      </c>
      <c r="L15469" s="20">
        <f t="shared" si="1005"/>
        <v>15237</v>
      </c>
      <c r="M15469" s="21">
        <f t="shared" si="1003"/>
        <v>0.10226422524118949</v>
      </c>
    </row>
    <row r="15470" spans="1:13" x14ac:dyDescent="0.3">
      <c r="A15470" s="116">
        <v>43260</v>
      </c>
      <c r="B15470" s="90" t="s">
        <v>61</v>
      </c>
      <c r="C15470" s="103">
        <v>0.59722222222222221</v>
      </c>
      <c r="D15470" s="94" t="s">
        <v>31</v>
      </c>
      <c r="E15470" s="90" t="s">
        <v>5171</v>
      </c>
      <c r="F15470" s="115">
        <v>4</v>
      </c>
      <c r="G15470" s="92">
        <v>1</v>
      </c>
      <c r="H15470" s="90" t="s">
        <v>42</v>
      </c>
      <c r="I15470" s="77">
        <f>IF(H15470="Lost",G15470*-1,IF(H15470="Won",     IF(D15470="E/W",            G15470*(F15470-1)*0.5*1.25,    IF(D15470="place",   G15470*(F15470-1) *0.95,  G15470*(F15470-1) )),            IF(H15470="Placed",     (G15470*-0.5)  + (0.5*G15470*(F15470-1)*0.2),0)         ))</f>
        <v>3</v>
      </c>
      <c r="J15470" s="18">
        <f t="shared" si="1004"/>
        <v>1561.2000000000041</v>
      </c>
      <c r="K15470" s="19" t="str">
        <f t="shared" si="1002"/>
        <v>Jun-18</v>
      </c>
      <c r="L15470" s="20">
        <f t="shared" si="1005"/>
        <v>15238</v>
      </c>
      <c r="M15470" s="21">
        <f t="shared" si="1003"/>
        <v>0.1024543903399399</v>
      </c>
    </row>
    <row r="15471" spans="1:13" x14ac:dyDescent="0.3">
      <c r="A15471" s="116">
        <v>43260</v>
      </c>
      <c r="B15471" s="90" t="s">
        <v>57</v>
      </c>
      <c r="C15471" s="103">
        <v>0.68402777777777779</v>
      </c>
      <c r="D15471" s="94" t="s">
        <v>31</v>
      </c>
      <c r="E15471" s="90" t="s">
        <v>5172</v>
      </c>
      <c r="F15471" s="115">
        <v>3.25</v>
      </c>
      <c r="G15471" s="92">
        <v>1</v>
      </c>
      <c r="H15471" s="90" t="s">
        <v>33</v>
      </c>
      <c r="I15471" s="77">
        <f>IF(H15471="Lost",G15471*-1,IF(H15471="Won",     IF(D15471="E/W",            G15471*(F15471-1)*0.5*1.25,    IF(D15471="place",   G15471*(F15471-1) *0.95,  G15471*(F15471-1) )),            IF(H15471="Placed",     (G15471*-0.5)  + (0.5*G15471*(F15471-1)*0.2),0)         ))</f>
        <v>-1</v>
      </c>
      <c r="J15471" s="18">
        <f t="shared" si="1004"/>
        <v>1560.2000000000041</v>
      </c>
      <c r="K15471" s="19" t="str">
        <f t="shared" si="1002"/>
        <v>Jun-18</v>
      </c>
      <c r="L15471" s="20">
        <f t="shared" si="1005"/>
        <v>15239</v>
      </c>
      <c r="M15471" s="21">
        <f t="shared" si="1003"/>
        <v>0.1023820460660151</v>
      </c>
    </row>
    <row r="15472" spans="1:13" x14ac:dyDescent="0.3">
      <c r="A15472" s="139">
        <v>43260</v>
      </c>
      <c r="B15472" s="131" t="s">
        <v>52</v>
      </c>
      <c r="C15472" s="132">
        <v>14.35</v>
      </c>
      <c r="D15472" s="94"/>
      <c r="E15472" s="131" t="s">
        <v>7655</v>
      </c>
      <c r="F15472" s="140">
        <v>4.33</v>
      </c>
      <c r="G15472" s="91">
        <v>1</v>
      </c>
      <c r="H15472" s="49">
        <v>2</v>
      </c>
      <c r="I15472" s="42">
        <v>-1</v>
      </c>
      <c r="J15472" s="18">
        <f t="shared" si="1004"/>
        <v>1559.2000000000041</v>
      </c>
      <c r="K15472" s="19" t="str">
        <f t="shared" si="1002"/>
        <v>Jun-18</v>
      </c>
      <c r="L15472" s="20">
        <f t="shared" si="1005"/>
        <v>15240</v>
      </c>
      <c r="M15472" s="21">
        <f t="shared" si="1003"/>
        <v>0.10230971128608951</v>
      </c>
    </row>
    <row r="15473" spans="1:13" x14ac:dyDescent="0.3">
      <c r="A15473" s="139">
        <v>43260</v>
      </c>
      <c r="B15473" s="131" t="s">
        <v>52</v>
      </c>
      <c r="C15473" s="132">
        <v>15.4</v>
      </c>
      <c r="D15473" s="94"/>
      <c r="E15473" s="131" t="s">
        <v>12389</v>
      </c>
      <c r="F15473" s="140">
        <v>5.5</v>
      </c>
      <c r="G15473" s="91">
        <v>1</v>
      </c>
      <c r="H15473" s="49">
        <v>5</v>
      </c>
      <c r="I15473" s="42">
        <v>-1</v>
      </c>
      <c r="J15473" s="18">
        <f t="shared" si="1004"/>
        <v>1558.2000000000041</v>
      </c>
      <c r="K15473" s="19" t="str">
        <f t="shared" si="1002"/>
        <v>Jun-18</v>
      </c>
      <c r="L15473" s="20">
        <f t="shared" si="1005"/>
        <v>15241</v>
      </c>
      <c r="M15473" s="21">
        <f t="shared" si="1003"/>
        <v>0.10223738599829435</v>
      </c>
    </row>
    <row r="15474" spans="1:13" x14ac:dyDescent="0.3">
      <c r="A15474" s="139">
        <v>43260</v>
      </c>
      <c r="B15474" s="131" t="s">
        <v>97</v>
      </c>
      <c r="C15474" s="132">
        <v>15.45</v>
      </c>
      <c r="D15474" s="94"/>
      <c r="E15474" s="131" t="s">
        <v>12387</v>
      </c>
      <c r="F15474" s="140">
        <v>4.5</v>
      </c>
      <c r="G15474" s="91">
        <v>1</v>
      </c>
      <c r="H15474" s="49">
        <v>2</v>
      </c>
      <c r="I15474" s="42">
        <v>-1</v>
      </c>
      <c r="J15474" s="18">
        <f t="shared" si="1004"/>
        <v>1557.2000000000041</v>
      </c>
      <c r="K15474" s="19" t="str">
        <f t="shared" si="1002"/>
        <v>Jun-18</v>
      </c>
      <c r="L15474" s="20">
        <f t="shared" si="1005"/>
        <v>15242</v>
      </c>
      <c r="M15474" s="21">
        <f t="shared" si="1003"/>
        <v>0.10216507020076132</v>
      </c>
    </row>
    <row r="15475" spans="1:13" x14ac:dyDescent="0.3">
      <c r="A15475" s="139">
        <v>43260</v>
      </c>
      <c r="B15475" s="131" t="s">
        <v>97</v>
      </c>
      <c r="C15475" s="132">
        <v>16.2</v>
      </c>
      <c r="D15475" s="94"/>
      <c r="E15475" s="131" t="s">
        <v>12388</v>
      </c>
      <c r="F15475" s="140">
        <v>5.5</v>
      </c>
      <c r="G15475" s="91">
        <v>1</v>
      </c>
      <c r="H15475" s="49">
        <v>3</v>
      </c>
      <c r="I15475" s="42">
        <v>-1</v>
      </c>
      <c r="J15475" s="18">
        <f t="shared" si="1004"/>
        <v>1556.2000000000041</v>
      </c>
      <c r="K15475" s="19" t="str">
        <f t="shared" si="1002"/>
        <v>Jun-18</v>
      </c>
      <c r="L15475" s="20">
        <f t="shared" si="1005"/>
        <v>15243</v>
      </c>
      <c r="M15475" s="21">
        <f t="shared" si="1003"/>
        <v>0.10209276389162265</v>
      </c>
    </row>
    <row r="15476" spans="1:13" x14ac:dyDescent="0.3">
      <c r="A15476" s="139">
        <v>43260</v>
      </c>
      <c r="B15476" s="131" t="s">
        <v>29</v>
      </c>
      <c r="C15476" s="140">
        <v>18.2</v>
      </c>
      <c r="D15476" s="94"/>
      <c r="E15476" s="131" t="s">
        <v>12390</v>
      </c>
      <c r="F15476" s="140">
        <v>4.33</v>
      </c>
      <c r="G15476" s="91">
        <v>1</v>
      </c>
      <c r="H15476" s="49" t="s">
        <v>6518</v>
      </c>
      <c r="I15476" s="42">
        <v>-1</v>
      </c>
      <c r="J15476" s="18">
        <f t="shared" si="1004"/>
        <v>1555.2000000000041</v>
      </c>
      <c r="K15476" s="19" t="str">
        <f t="shared" si="1002"/>
        <v>Jun-18</v>
      </c>
      <c r="L15476" s="20">
        <f t="shared" si="1005"/>
        <v>15244</v>
      </c>
      <c r="M15476" s="21">
        <f t="shared" si="1003"/>
        <v>0.10202046706901104</v>
      </c>
    </row>
    <row r="15477" spans="1:13" x14ac:dyDescent="0.3">
      <c r="A15477" s="139">
        <v>43260</v>
      </c>
      <c r="B15477" s="131" t="s">
        <v>29</v>
      </c>
      <c r="C15477" s="140">
        <v>18.2</v>
      </c>
      <c r="D15477" s="94"/>
      <c r="E15477" s="131" t="s">
        <v>12391</v>
      </c>
      <c r="F15477" s="140">
        <v>6</v>
      </c>
      <c r="G15477" s="91">
        <v>1</v>
      </c>
      <c r="H15477" s="49" t="s">
        <v>6518</v>
      </c>
      <c r="I15477" s="42">
        <v>-1</v>
      </c>
      <c r="J15477" s="18">
        <f t="shared" si="1004"/>
        <v>1554.2000000000041</v>
      </c>
      <c r="K15477" s="19" t="str">
        <f t="shared" si="1002"/>
        <v>Jun-18</v>
      </c>
      <c r="L15477" s="20">
        <f t="shared" si="1005"/>
        <v>15245</v>
      </c>
      <c r="M15477" s="21">
        <f t="shared" si="1003"/>
        <v>0.10194817973105963</v>
      </c>
    </row>
    <row r="15478" spans="1:13" x14ac:dyDescent="0.3">
      <c r="A15478" s="116">
        <v>43262</v>
      </c>
      <c r="B15478" s="90" t="s">
        <v>59</v>
      </c>
      <c r="C15478" s="103">
        <v>0.74305555555555547</v>
      </c>
      <c r="D15478" s="94" t="s">
        <v>31</v>
      </c>
      <c r="E15478" s="90" t="s">
        <v>5173</v>
      </c>
      <c r="F15478" s="115">
        <v>3.25</v>
      </c>
      <c r="G15478" s="92">
        <v>1</v>
      </c>
      <c r="H15478" s="90" t="s">
        <v>33</v>
      </c>
      <c r="I15478" s="77">
        <f>IF(H15478="Lost",G15478*-1,IF(H15478="Won",     IF(D15478="E/W",            G15478*(F15478-1)*0.5*1.25,    IF(D15478="place",   G15478*(F15478-1) *0.95,  G15478*(F15478-1) )),            IF(H15478="Placed",     (G15478*-0.5)  + (0.5*G15478*(F15478-1)*0.2),0)         ))</f>
        <v>-1</v>
      </c>
      <c r="J15478" s="18">
        <f t="shared" si="1004"/>
        <v>1553.2000000000041</v>
      </c>
      <c r="K15478" s="19" t="str">
        <f t="shared" si="1002"/>
        <v>Jun-18</v>
      </c>
      <c r="L15478" s="20">
        <f t="shared" si="1005"/>
        <v>15246</v>
      </c>
      <c r="M15478" s="21">
        <f t="shared" si="1003"/>
        <v>0.10187590187590215</v>
      </c>
    </row>
    <row r="15479" spans="1:13" x14ac:dyDescent="0.3">
      <c r="A15479" s="116">
        <v>43262</v>
      </c>
      <c r="B15479" s="90" t="s">
        <v>48</v>
      </c>
      <c r="C15479" s="103">
        <v>0.77777777777777779</v>
      </c>
      <c r="D15479" s="94" t="s">
        <v>31</v>
      </c>
      <c r="E15479" s="90" t="s">
        <v>5174</v>
      </c>
      <c r="F15479" s="115">
        <v>3.5</v>
      </c>
      <c r="G15479" s="92">
        <v>1</v>
      </c>
      <c r="H15479" s="90" t="s">
        <v>33</v>
      </c>
      <c r="I15479" s="77">
        <f>IF(H15479="Lost",G15479*-1,IF(H15479="Won",     IF(D15479="E/W",            G15479*(F15479-1)*0.5*1.25,    IF(D15479="place",   G15479*(F15479-1) *0.95,  G15479*(F15479-1) )),            IF(H15479="Placed",     (G15479*-0.5)  + (0.5*G15479*(F15479-1)*0.2),0)         ))</f>
        <v>-1</v>
      </c>
      <c r="J15479" s="18">
        <f t="shared" si="1004"/>
        <v>1552.2000000000041</v>
      </c>
      <c r="K15479" s="19" t="str">
        <f t="shared" si="1002"/>
        <v>Jun-18</v>
      </c>
      <c r="L15479" s="20">
        <f t="shared" si="1005"/>
        <v>15247</v>
      </c>
      <c r="M15479" s="21">
        <f t="shared" si="1003"/>
        <v>0.10180363350167274</v>
      </c>
    </row>
    <row r="15480" spans="1:13" x14ac:dyDescent="0.3">
      <c r="A15480" s="139">
        <v>43262</v>
      </c>
      <c r="B15480" s="131" t="s">
        <v>41</v>
      </c>
      <c r="C15480" s="132">
        <v>14.15</v>
      </c>
      <c r="D15480" s="94"/>
      <c r="E15480" s="131" t="s">
        <v>12392</v>
      </c>
      <c r="F15480" s="140">
        <v>5</v>
      </c>
      <c r="G15480" s="91">
        <v>1</v>
      </c>
      <c r="H15480" s="49">
        <v>6</v>
      </c>
      <c r="I15480" s="42">
        <v>-1</v>
      </c>
      <c r="J15480" s="18">
        <f t="shared" si="1004"/>
        <v>1551.2000000000041</v>
      </c>
      <c r="K15480" s="19" t="str">
        <f t="shared" si="1002"/>
        <v>Jun-18</v>
      </c>
      <c r="L15480" s="20">
        <f t="shared" si="1005"/>
        <v>15248</v>
      </c>
      <c r="M15480" s="21">
        <f t="shared" si="1003"/>
        <v>0.10173137460650604</v>
      </c>
    </row>
    <row r="15481" spans="1:13" x14ac:dyDescent="0.3">
      <c r="A15481" s="139">
        <v>43262</v>
      </c>
      <c r="B15481" s="131" t="s">
        <v>41</v>
      </c>
      <c r="C15481" s="132">
        <v>14.45</v>
      </c>
      <c r="D15481" s="94"/>
      <c r="E15481" s="131" t="s">
        <v>12393</v>
      </c>
      <c r="F15481" s="140">
        <v>5</v>
      </c>
      <c r="G15481" s="91">
        <v>1</v>
      </c>
      <c r="H15481" s="49" t="s">
        <v>6116</v>
      </c>
      <c r="I15481" s="42">
        <v>-1</v>
      </c>
      <c r="J15481" s="18">
        <f t="shared" si="1004"/>
        <v>1550.2000000000041</v>
      </c>
      <c r="K15481" s="19" t="str">
        <f t="shared" si="1002"/>
        <v>Jun-18</v>
      </c>
      <c r="L15481" s="20">
        <f t="shared" si="1005"/>
        <v>15249</v>
      </c>
      <c r="M15481" s="21">
        <f t="shared" si="1003"/>
        <v>0.10165912518853723</v>
      </c>
    </row>
    <row r="15482" spans="1:13" x14ac:dyDescent="0.3">
      <c r="A15482" s="116">
        <v>43263</v>
      </c>
      <c r="B15482" s="90" t="s">
        <v>37</v>
      </c>
      <c r="C15482" s="103">
        <v>0.58333333333333337</v>
      </c>
      <c r="D15482" s="94" t="s">
        <v>31</v>
      </c>
      <c r="E15482" s="90" t="s">
        <v>5175</v>
      </c>
      <c r="F15482" s="115">
        <v>3.25</v>
      </c>
      <c r="G15482" s="92">
        <v>1</v>
      </c>
      <c r="H15482" s="90" t="s">
        <v>42</v>
      </c>
      <c r="I15482" s="77">
        <f t="shared" ref="I15482:I15488" si="1007">IF(H15482="Lost",G15482*-1,IF(H15482="Won",     IF(D15482="E/W",            G15482*(F15482-1)*0.5*1.25,    IF(D15482="place",   G15482*(F15482-1) *0.95,  G15482*(F15482-1) )),            IF(H15482="Placed",     (G15482*-0.5)  + (0.5*G15482*(F15482-1)*0.2),0)         ))</f>
        <v>2.25</v>
      </c>
      <c r="J15482" s="18">
        <f t="shared" si="1004"/>
        <v>1552.4500000000041</v>
      </c>
      <c r="K15482" s="19" t="str">
        <f t="shared" si="1002"/>
        <v>Jun-18</v>
      </c>
      <c r="L15482" s="20">
        <f t="shared" si="1005"/>
        <v>15250</v>
      </c>
      <c r="M15482" s="21">
        <f t="shared" si="1003"/>
        <v>0.10180000000000027</v>
      </c>
    </row>
    <row r="15483" spans="1:13" x14ac:dyDescent="0.3">
      <c r="A15483" s="116">
        <v>43263</v>
      </c>
      <c r="B15483" s="90" t="s">
        <v>37</v>
      </c>
      <c r="C15483" s="103">
        <v>0.625</v>
      </c>
      <c r="D15483" s="94" t="s">
        <v>31</v>
      </c>
      <c r="E15483" s="90" t="s">
        <v>5176</v>
      </c>
      <c r="F15483" s="115">
        <v>3.25</v>
      </c>
      <c r="G15483" s="92">
        <v>1</v>
      </c>
      <c r="H15483" s="90" t="s">
        <v>33</v>
      </c>
      <c r="I15483" s="77">
        <f t="shared" si="1007"/>
        <v>-1</v>
      </c>
      <c r="J15483" s="18">
        <f t="shared" si="1004"/>
        <v>1551.4500000000041</v>
      </c>
      <c r="K15483" s="19" t="str">
        <f t="shared" si="1002"/>
        <v>Jun-18</v>
      </c>
      <c r="L15483" s="20">
        <f t="shared" si="1005"/>
        <v>15251</v>
      </c>
      <c r="M15483" s="21">
        <f t="shared" si="1003"/>
        <v>0.10172775555701292</v>
      </c>
    </row>
    <row r="15484" spans="1:13" x14ac:dyDescent="0.3">
      <c r="A15484" s="116">
        <v>43263</v>
      </c>
      <c r="B15484" s="90" t="s">
        <v>149</v>
      </c>
      <c r="C15484" s="103">
        <v>0.65625</v>
      </c>
      <c r="D15484" s="94" t="s">
        <v>31</v>
      </c>
      <c r="E15484" s="90" t="s">
        <v>5178</v>
      </c>
      <c r="F15484" s="115">
        <v>3.25</v>
      </c>
      <c r="G15484" s="92">
        <v>1</v>
      </c>
      <c r="H15484" s="90" t="s">
        <v>33</v>
      </c>
      <c r="I15484" s="77">
        <f t="shared" si="1007"/>
        <v>-1</v>
      </c>
      <c r="J15484" s="18">
        <f t="shared" si="1004"/>
        <v>1550.4500000000041</v>
      </c>
      <c r="K15484" s="19" t="str">
        <f t="shared" si="1002"/>
        <v>Jun-18</v>
      </c>
      <c r="L15484" s="20">
        <f t="shared" si="1005"/>
        <v>15252</v>
      </c>
      <c r="M15484" s="21">
        <f t="shared" si="1003"/>
        <v>0.10165552058746422</v>
      </c>
    </row>
    <row r="15485" spans="1:13" x14ac:dyDescent="0.3">
      <c r="A15485" s="116">
        <v>43263</v>
      </c>
      <c r="B15485" s="90" t="s">
        <v>37</v>
      </c>
      <c r="C15485" s="103">
        <v>0.6875</v>
      </c>
      <c r="D15485" s="94" t="s">
        <v>31</v>
      </c>
      <c r="E15485" s="90" t="s">
        <v>5177</v>
      </c>
      <c r="F15485" s="115">
        <v>3.75</v>
      </c>
      <c r="G15485" s="92">
        <v>1</v>
      </c>
      <c r="H15485" s="90" t="s">
        <v>33</v>
      </c>
      <c r="I15485" s="77">
        <f t="shared" si="1007"/>
        <v>-1</v>
      </c>
      <c r="J15485" s="18">
        <f t="shared" si="1004"/>
        <v>1549.4500000000041</v>
      </c>
      <c r="K15485" s="19" t="str">
        <f t="shared" si="1002"/>
        <v>Jun-18</v>
      </c>
      <c r="L15485" s="20">
        <f t="shared" si="1005"/>
        <v>15253</v>
      </c>
      <c r="M15485" s="21">
        <f t="shared" si="1003"/>
        <v>0.10158329508949086</v>
      </c>
    </row>
    <row r="15486" spans="1:13" x14ac:dyDescent="0.3">
      <c r="A15486" s="116">
        <v>43263</v>
      </c>
      <c r="B15486" s="90" t="s">
        <v>149</v>
      </c>
      <c r="C15486" s="103">
        <v>0.71875</v>
      </c>
      <c r="D15486" s="94" t="s">
        <v>31</v>
      </c>
      <c r="E15486" s="90" t="s">
        <v>5179</v>
      </c>
      <c r="F15486" s="115">
        <v>3</v>
      </c>
      <c r="G15486" s="92">
        <v>1</v>
      </c>
      <c r="H15486" s="90" t="s">
        <v>42</v>
      </c>
      <c r="I15486" s="77">
        <f t="shared" si="1007"/>
        <v>2</v>
      </c>
      <c r="J15486" s="18">
        <f t="shared" si="1004"/>
        <v>1551.4500000000041</v>
      </c>
      <c r="K15486" s="19" t="str">
        <f t="shared" si="1002"/>
        <v>Jun-18</v>
      </c>
      <c r="L15486" s="20">
        <f t="shared" si="1005"/>
        <v>15254</v>
      </c>
      <c r="M15486" s="21">
        <f t="shared" si="1003"/>
        <v>0.10170774878720362</v>
      </c>
    </row>
    <row r="15487" spans="1:13" x14ac:dyDescent="0.3">
      <c r="A15487" s="116">
        <v>43263</v>
      </c>
      <c r="B15487" s="90" t="s">
        <v>29</v>
      </c>
      <c r="C15487" s="103">
        <v>0.74305555555555547</v>
      </c>
      <c r="D15487" s="94" t="s">
        <v>31</v>
      </c>
      <c r="E15487" s="90" t="s">
        <v>4327</v>
      </c>
      <c r="F15487" s="115">
        <v>3.75</v>
      </c>
      <c r="G15487" s="92">
        <v>1</v>
      </c>
      <c r="H15487" s="90" t="s">
        <v>33</v>
      </c>
      <c r="I15487" s="77">
        <f t="shared" si="1007"/>
        <v>-1</v>
      </c>
      <c r="J15487" s="18">
        <f t="shared" si="1004"/>
        <v>1550.4500000000041</v>
      </c>
      <c r="K15487" s="19" t="str">
        <f t="shared" si="1002"/>
        <v>Jun-18</v>
      </c>
      <c r="L15487" s="20">
        <f t="shared" si="1005"/>
        <v>15255</v>
      </c>
      <c r="M15487" s="21">
        <f t="shared" si="1003"/>
        <v>0.10163552933464465</v>
      </c>
    </row>
    <row r="15488" spans="1:13" x14ac:dyDescent="0.3">
      <c r="A15488" s="116">
        <v>43263</v>
      </c>
      <c r="B15488" s="90" t="s">
        <v>29</v>
      </c>
      <c r="C15488" s="103">
        <v>0.76388888888888884</v>
      </c>
      <c r="D15488" s="94" t="s">
        <v>31</v>
      </c>
      <c r="E15488" s="90" t="s">
        <v>5180</v>
      </c>
      <c r="F15488" s="115">
        <v>3.25</v>
      </c>
      <c r="G15488" s="92">
        <v>1</v>
      </c>
      <c r="H15488" s="90" t="s">
        <v>33</v>
      </c>
      <c r="I15488" s="77">
        <f t="shared" si="1007"/>
        <v>-1</v>
      </c>
      <c r="J15488" s="18">
        <f t="shared" si="1004"/>
        <v>1549.4500000000041</v>
      </c>
      <c r="K15488" s="19" t="str">
        <f t="shared" si="1002"/>
        <v>Jun-18</v>
      </c>
      <c r="L15488" s="20">
        <f t="shared" si="1005"/>
        <v>15256</v>
      </c>
      <c r="M15488" s="21">
        <f t="shared" si="1003"/>
        <v>0.1015633193497643</v>
      </c>
    </row>
    <row r="15489" spans="1:13" x14ac:dyDescent="0.3">
      <c r="A15489" s="139">
        <v>43263</v>
      </c>
      <c r="B15489" s="131" t="s">
        <v>149</v>
      </c>
      <c r="C15489" s="132">
        <v>17.149999999999999</v>
      </c>
      <c r="D15489" s="94"/>
      <c r="E15489" s="131" t="s">
        <v>12284</v>
      </c>
      <c r="F15489" s="140">
        <v>6</v>
      </c>
      <c r="G15489" s="91">
        <v>1</v>
      </c>
      <c r="H15489" s="49">
        <v>2</v>
      </c>
      <c r="I15489" s="42">
        <v>-1</v>
      </c>
      <c r="J15489" s="18">
        <f t="shared" si="1004"/>
        <v>1548.4500000000041</v>
      </c>
      <c r="K15489" s="19" t="str">
        <f t="shared" si="1002"/>
        <v>Jun-18</v>
      </c>
      <c r="L15489" s="20">
        <f t="shared" si="1005"/>
        <v>15257</v>
      </c>
      <c r="M15489" s="21">
        <f t="shared" si="1003"/>
        <v>0.10149111883070093</v>
      </c>
    </row>
    <row r="15490" spans="1:13" x14ac:dyDescent="0.3">
      <c r="A15490" s="139">
        <v>43263</v>
      </c>
      <c r="B15490" s="131" t="s">
        <v>37</v>
      </c>
      <c r="C15490" s="132">
        <v>17.3</v>
      </c>
      <c r="D15490" s="94"/>
      <c r="E15490" s="131" t="s">
        <v>12394</v>
      </c>
      <c r="F15490" s="140">
        <v>4.33</v>
      </c>
      <c r="G15490" s="91">
        <v>1</v>
      </c>
      <c r="H15490" s="49">
        <v>1</v>
      </c>
      <c r="I15490" s="42">
        <v>3.5</v>
      </c>
      <c r="J15490" s="18">
        <f t="shared" si="1004"/>
        <v>1551.9500000000041</v>
      </c>
      <c r="K15490" s="19" t="str">
        <f t="shared" ref="K15490:K15553" si="1008">TEXT(A15490,"MMM-yy")</f>
        <v>Jun-18</v>
      </c>
      <c r="L15490" s="20">
        <f t="shared" si="1005"/>
        <v>15258</v>
      </c>
      <c r="M15490" s="21">
        <f t="shared" ref="M15490:M15553" si="1009">J15490/L15490</f>
        <v>0.10171385502687143</v>
      </c>
    </row>
    <row r="15491" spans="1:13" x14ac:dyDescent="0.3">
      <c r="A15491" s="139">
        <v>43263</v>
      </c>
      <c r="B15491" s="131" t="s">
        <v>29</v>
      </c>
      <c r="C15491" s="140">
        <v>19.5</v>
      </c>
      <c r="D15491" s="94"/>
      <c r="E15491" s="131" t="s">
        <v>4813</v>
      </c>
      <c r="F15491" s="140">
        <v>6</v>
      </c>
      <c r="G15491" s="91">
        <v>1</v>
      </c>
      <c r="H15491" s="49" t="s">
        <v>6518</v>
      </c>
      <c r="I15491" s="42">
        <v>-1</v>
      </c>
      <c r="J15491" s="18">
        <f t="shared" ref="J15491:J15554" si="1010">J15490+I15491</f>
        <v>1550.9500000000041</v>
      </c>
      <c r="K15491" s="19" t="str">
        <f t="shared" si="1008"/>
        <v>Jun-18</v>
      </c>
      <c r="L15491" s="20">
        <f t="shared" ref="L15491:L15554" si="1011">L15490+G15491</f>
        <v>15259</v>
      </c>
      <c r="M15491" s="21">
        <f t="shared" si="1009"/>
        <v>0.10164165410577392</v>
      </c>
    </row>
    <row r="15492" spans="1:13" x14ac:dyDescent="0.3">
      <c r="A15492" s="139">
        <v>43263</v>
      </c>
      <c r="B15492" s="131" t="s">
        <v>29</v>
      </c>
      <c r="C15492" s="140">
        <v>20.2</v>
      </c>
      <c r="D15492" s="94"/>
      <c r="E15492" s="131" t="s">
        <v>12395</v>
      </c>
      <c r="F15492" s="140">
        <v>4.5</v>
      </c>
      <c r="G15492" s="91">
        <v>1</v>
      </c>
      <c r="H15492" s="49" t="s">
        <v>11526</v>
      </c>
      <c r="I15492" s="42">
        <v>-1</v>
      </c>
      <c r="J15492" s="18">
        <f t="shared" si="1010"/>
        <v>1549.9500000000041</v>
      </c>
      <c r="K15492" s="19" t="str">
        <f t="shared" si="1008"/>
        <v>Jun-18</v>
      </c>
      <c r="L15492" s="20">
        <f t="shared" si="1011"/>
        <v>15260</v>
      </c>
      <c r="M15492" s="21">
        <f t="shared" si="1009"/>
        <v>0.10156946264744457</v>
      </c>
    </row>
    <row r="15493" spans="1:13" x14ac:dyDescent="0.3">
      <c r="A15493" s="116">
        <v>43264</v>
      </c>
      <c r="B15493" s="90" t="s">
        <v>46</v>
      </c>
      <c r="C15493" s="103">
        <v>0.6875</v>
      </c>
      <c r="D15493" s="94" t="s">
        <v>31</v>
      </c>
      <c r="E15493" s="90" t="s">
        <v>5181</v>
      </c>
      <c r="F15493" s="115">
        <v>3.75</v>
      </c>
      <c r="G15493" s="92">
        <v>1</v>
      </c>
      <c r="H15493" s="90" t="s">
        <v>33</v>
      </c>
      <c r="I15493" s="77">
        <f>IF(H15493="Lost",G15493*-1,IF(H15493="Won",     IF(D15493="E/W",            G15493*(F15493-1)*0.5*1.25,    IF(D15493="place",   G15493*(F15493-1) *0.95,  G15493*(F15493-1) )),            IF(H15493="Placed",     (G15493*-0.5)  + (0.5*G15493*(F15493-1)*0.2),0)         ))</f>
        <v>-1</v>
      </c>
      <c r="J15493" s="18">
        <f t="shared" si="1010"/>
        <v>1548.9500000000041</v>
      </c>
      <c r="K15493" s="19" t="str">
        <f t="shared" si="1008"/>
        <v>Jun-18</v>
      </c>
      <c r="L15493" s="20">
        <f t="shared" si="1011"/>
        <v>15261</v>
      </c>
      <c r="M15493" s="21">
        <f t="shared" si="1009"/>
        <v>0.10149728065002321</v>
      </c>
    </row>
    <row r="15494" spans="1:13" x14ac:dyDescent="0.3">
      <c r="A15494" s="116">
        <v>43264</v>
      </c>
      <c r="B15494" s="90" t="s">
        <v>35</v>
      </c>
      <c r="C15494" s="103">
        <v>0.69444444444444453</v>
      </c>
      <c r="D15494" s="94" t="s">
        <v>31</v>
      </c>
      <c r="E15494" s="90" t="s">
        <v>5182</v>
      </c>
      <c r="F15494" s="115">
        <v>3.75</v>
      </c>
      <c r="G15494" s="92">
        <v>1</v>
      </c>
      <c r="H15494" s="90" t="s">
        <v>42</v>
      </c>
      <c r="I15494" s="77">
        <f>IF(H15494="Lost",G15494*-1,IF(H15494="Won",     IF(D15494="E/W",            G15494*(F15494-1)*0.5*1.25,    IF(D15494="place",   G15494*(F15494-1) *0.95,  G15494*(F15494-1) )),            IF(H15494="Placed",     (G15494*-0.5)  + (0.5*G15494*(F15494-1)*0.2),0)         ))</f>
        <v>2.75</v>
      </c>
      <c r="J15494" s="18">
        <f t="shared" si="1010"/>
        <v>1551.7000000000041</v>
      </c>
      <c r="K15494" s="19" t="str">
        <f t="shared" si="1008"/>
        <v>Jun-18</v>
      </c>
      <c r="L15494" s="20">
        <f t="shared" si="1011"/>
        <v>15262</v>
      </c>
      <c r="M15494" s="21">
        <f t="shared" si="1009"/>
        <v>0.10167081640676216</v>
      </c>
    </row>
    <row r="15495" spans="1:13" x14ac:dyDescent="0.3">
      <c r="A15495" s="116">
        <v>43264</v>
      </c>
      <c r="B15495" s="90" t="s">
        <v>134</v>
      </c>
      <c r="C15495" s="103">
        <v>0.75</v>
      </c>
      <c r="D15495" s="94" t="s">
        <v>31</v>
      </c>
      <c r="E15495" s="90" t="s">
        <v>5053</v>
      </c>
      <c r="F15495" s="115">
        <v>3.25</v>
      </c>
      <c r="G15495" s="92">
        <v>1</v>
      </c>
      <c r="H15495" s="90" t="s">
        <v>33</v>
      </c>
      <c r="I15495" s="77">
        <f>IF(H15495="Lost",G15495*-1,IF(H15495="Won",     IF(D15495="E/W",            G15495*(F15495-1)*0.5*1.25,    IF(D15495="place",   G15495*(F15495-1) *0.95,  G15495*(F15495-1) )),            IF(H15495="Placed",     (G15495*-0.5)  + (0.5*G15495*(F15495-1)*0.2),0)         ))</f>
        <v>-1</v>
      </c>
      <c r="J15495" s="18">
        <f t="shared" si="1010"/>
        <v>1550.7000000000041</v>
      </c>
      <c r="K15495" s="19" t="str">
        <f t="shared" si="1008"/>
        <v>Jun-18</v>
      </c>
      <c r="L15495" s="20">
        <f t="shared" si="1011"/>
        <v>15263</v>
      </c>
      <c r="M15495" s="21">
        <f t="shared" si="1009"/>
        <v>0.10159863722728193</v>
      </c>
    </row>
    <row r="15496" spans="1:13" x14ac:dyDescent="0.3">
      <c r="A15496" s="107">
        <v>43264</v>
      </c>
      <c r="B15496" s="108" t="s">
        <v>46</v>
      </c>
      <c r="C15496" s="111">
        <v>14.3</v>
      </c>
      <c r="D15496" s="94"/>
      <c r="E15496" s="108" t="s">
        <v>5282</v>
      </c>
      <c r="F15496" s="110">
        <v>6</v>
      </c>
      <c r="G15496" s="91">
        <v>1</v>
      </c>
      <c r="H15496" s="36">
        <v>3</v>
      </c>
      <c r="I15496" s="34">
        <v>-1</v>
      </c>
      <c r="J15496" s="18">
        <f t="shared" si="1010"/>
        <v>1549.7000000000041</v>
      </c>
      <c r="K15496" s="19" t="str">
        <f t="shared" si="1008"/>
        <v>Jun-18</v>
      </c>
      <c r="L15496" s="20">
        <f t="shared" si="1011"/>
        <v>15264</v>
      </c>
      <c r="M15496" s="21">
        <f t="shared" si="1009"/>
        <v>0.10152646750524136</v>
      </c>
    </row>
    <row r="15497" spans="1:13" x14ac:dyDescent="0.3">
      <c r="A15497" s="107">
        <v>43264</v>
      </c>
      <c r="B15497" s="108" t="s">
        <v>35</v>
      </c>
      <c r="C15497" s="111">
        <v>14.4</v>
      </c>
      <c r="D15497" s="94"/>
      <c r="E15497" s="108" t="s">
        <v>12396</v>
      </c>
      <c r="F15497" s="110">
        <v>4.33</v>
      </c>
      <c r="G15497" s="91">
        <v>1</v>
      </c>
      <c r="H15497" s="36">
        <v>2</v>
      </c>
      <c r="I15497" s="34">
        <v>-1</v>
      </c>
      <c r="J15497" s="18">
        <f t="shared" si="1010"/>
        <v>1548.7000000000041</v>
      </c>
      <c r="K15497" s="19" t="str">
        <f t="shared" si="1008"/>
        <v>Jun-18</v>
      </c>
      <c r="L15497" s="20">
        <f t="shared" si="1011"/>
        <v>15265</v>
      </c>
      <c r="M15497" s="21">
        <f t="shared" si="1009"/>
        <v>0.10145430723878179</v>
      </c>
    </row>
    <row r="15498" spans="1:13" x14ac:dyDescent="0.3">
      <c r="A15498" s="107">
        <v>43264</v>
      </c>
      <c r="B15498" s="108" t="s">
        <v>35</v>
      </c>
      <c r="C15498" s="111">
        <v>16.399999999999999</v>
      </c>
      <c r="D15498" s="94"/>
      <c r="E15498" s="108" t="s">
        <v>12397</v>
      </c>
      <c r="F15498" s="110">
        <v>5</v>
      </c>
      <c r="G15498" s="91">
        <v>1</v>
      </c>
      <c r="H15498" s="36">
        <v>4</v>
      </c>
      <c r="I15498" s="34">
        <v>-1</v>
      </c>
      <c r="J15498" s="18">
        <f t="shared" si="1010"/>
        <v>1547.7000000000041</v>
      </c>
      <c r="K15498" s="19" t="str">
        <f t="shared" si="1008"/>
        <v>Jun-18</v>
      </c>
      <c r="L15498" s="20">
        <f t="shared" si="1011"/>
        <v>15266</v>
      </c>
      <c r="M15498" s="21">
        <f t="shared" si="1009"/>
        <v>0.10138215642604508</v>
      </c>
    </row>
    <row r="15499" spans="1:13" x14ac:dyDescent="0.3">
      <c r="A15499" s="107">
        <v>43264</v>
      </c>
      <c r="B15499" s="108" t="s">
        <v>35</v>
      </c>
      <c r="C15499" s="111">
        <v>17.100000000000001</v>
      </c>
      <c r="D15499" s="94"/>
      <c r="E15499" s="108" t="s">
        <v>12398</v>
      </c>
      <c r="F15499" s="110">
        <v>5</v>
      </c>
      <c r="G15499" s="91">
        <v>1</v>
      </c>
      <c r="H15499" s="36">
        <v>2</v>
      </c>
      <c r="I15499" s="34">
        <v>-1</v>
      </c>
      <c r="J15499" s="18">
        <f t="shared" si="1010"/>
        <v>1546.7000000000041</v>
      </c>
      <c r="K15499" s="19" t="str">
        <f t="shared" si="1008"/>
        <v>Jun-18</v>
      </c>
      <c r="L15499" s="20">
        <f t="shared" si="1011"/>
        <v>15267</v>
      </c>
      <c r="M15499" s="21">
        <f t="shared" si="1009"/>
        <v>0.10131001506517352</v>
      </c>
    </row>
    <row r="15500" spans="1:13" x14ac:dyDescent="0.3">
      <c r="A15500" s="139">
        <v>43264</v>
      </c>
      <c r="B15500" s="131" t="s">
        <v>134</v>
      </c>
      <c r="C15500" s="140">
        <v>19</v>
      </c>
      <c r="D15500" s="94"/>
      <c r="E15500" s="131" t="s">
        <v>10250</v>
      </c>
      <c r="F15500" s="140">
        <v>6</v>
      </c>
      <c r="G15500" s="91">
        <v>1</v>
      </c>
      <c r="H15500" s="49" t="s">
        <v>6526</v>
      </c>
      <c r="I15500" s="42">
        <v>5</v>
      </c>
      <c r="J15500" s="18">
        <f t="shared" si="1010"/>
        <v>1551.7000000000041</v>
      </c>
      <c r="K15500" s="19" t="str">
        <f t="shared" si="1008"/>
        <v>Jun-18</v>
      </c>
      <c r="L15500" s="20">
        <f t="shared" si="1011"/>
        <v>15268</v>
      </c>
      <c r="M15500" s="21">
        <f t="shared" si="1009"/>
        <v>0.10163086193345587</v>
      </c>
    </row>
    <row r="15501" spans="1:13" x14ac:dyDescent="0.3">
      <c r="A15501" s="139">
        <v>43264</v>
      </c>
      <c r="B15501" s="131" t="s">
        <v>134</v>
      </c>
      <c r="C15501" s="140">
        <v>21</v>
      </c>
      <c r="D15501" s="94"/>
      <c r="E15501" s="131" t="s">
        <v>11170</v>
      </c>
      <c r="F15501" s="140">
        <v>4.5</v>
      </c>
      <c r="G15501" s="91">
        <v>1</v>
      </c>
      <c r="H15501" s="49" t="s">
        <v>6518</v>
      </c>
      <c r="I15501" s="42">
        <v>-1</v>
      </c>
      <c r="J15501" s="18">
        <f t="shared" si="1010"/>
        <v>1550.7000000000041</v>
      </c>
      <c r="K15501" s="19" t="str">
        <f t="shared" si="1008"/>
        <v>Jun-18</v>
      </c>
      <c r="L15501" s="20">
        <f t="shared" si="1011"/>
        <v>15269</v>
      </c>
      <c r="M15501" s="21">
        <f t="shared" si="1009"/>
        <v>0.10155871373370909</v>
      </c>
    </row>
    <row r="15502" spans="1:13" x14ac:dyDescent="0.3">
      <c r="A15502" s="139">
        <v>43264</v>
      </c>
      <c r="B15502" s="131" t="s">
        <v>43</v>
      </c>
      <c r="C15502" s="140">
        <v>21.1</v>
      </c>
      <c r="D15502" s="94"/>
      <c r="E15502" s="131" t="s">
        <v>5072</v>
      </c>
      <c r="F15502" s="140">
        <v>4.5</v>
      </c>
      <c r="G15502" s="91">
        <v>1</v>
      </c>
      <c r="H15502" s="49" t="s">
        <v>11526</v>
      </c>
      <c r="I15502" s="42">
        <v>-1</v>
      </c>
      <c r="J15502" s="18">
        <f t="shared" si="1010"/>
        <v>1549.7000000000041</v>
      </c>
      <c r="K15502" s="19" t="str">
        <f t="shared" si="1008"/>
        <v>Jun-18</v>
      </c>
      <c r="L15502" s="20">
        <f t="shared" si="1011"/>
        <v>15270</v>
      </c>
      <c r="M15502" s="21">
        <f t="shared" si="1009"/>
        <v>0.1014865749836283</v>
      </c>
    </row>
    <row r="15503" spans="1:13" x14ac:dyDescent="0.3">
      <c r="A15503" s="116">
        <v>43265</v>
      </c>
      <c r="B15503" s="90" t="s">
        <v>46</v>
      </c>
      <c r="C15503" s="103">
        <v>0.72222222222222221</v>
      </c>
      <c r="D15503" s="94" t="s">
        <v>31</v>
      </c>
      <c r="E15503" s="90" t="s">
        <v>5093</v>
      </c>
      <c r="F15503" s="115">
        <v>3</v>
      </c>
      <c r="G15503" s="92">
        <v>1</v>
      </c>
      <c r="H15503" s="90" t="s">
        <v>33</v>
      </c>
      <c r="I15503" s="77">
        <f>IF(H15503="Lost",G15503*-1,IF(H15503="Won",     IF(D15503="E/W",            G15503*(F15503-1)*0.5*1.25,    IF(D15503="place",   G15503*(F15503-1) *0.95,  G15503*(F15503-1) )),            IF(H15503="Placed",     (G15503*-0.5)  + (0.5*G15503*(F15503-1)*0.2),0)         ))</f>
        <v>-1</v>
      </c>
      <c r="J15503" s="18">
        <f t="shared" si="1010"/>
        <v>1548.7000000000041</v>
      </c>
      <c r="K15503" s="19" t="str">
        <f t="shared" si="1008"/>
        <v>Jun-18</v>
      </c>
      <c r="L15503" s="20">
        <f t="shared" si="1011"/>
        <v>15271</v>
      </c>
      <c r="M15503" s="21">
        <f t="shared" si="1009"/>
        <v>0.10141444568135709</v>
      </c>
    </row>
    <row r="15504" spans="1:13" x14ac:dyDescent="0.3">
      <c r="A15504" s="116">
        <v>43265</v>
      </c>
      <c r="B15504" s="90" t="s">
        <v>35</v>
      </c>
      <c r="C15504" s="103">
        <v>0.78819444444444453</v>
      </c>
      <c r="D15504" s="94" t="s">
        <v>31</v>
      </c>
      <c r="E15504" s="90" t="s">
        <v>5183</v>
      </c>
      <c r="F15504" s="115">
        <v>4</v>
      </c>
      <c r="G15504" s="92">
        <v>1</v>
      </c>
      <c r="H15504" s="90" t="s">
        <v>42</v>
      </c>
      <c r="I15504" s="77">
        <f>IF(H15504="Lost",G15504*-1,IF(H15504="Won",     IF(D15504="E/W",            G15504*(F15504-1)*0.5*1.25,    IF(D15504="place",   G15504*(F15504-1) *0.95,  G15504*(F15504-1) )),            IF(H15504="Placed",     (G15504*-0.5)  + (0.5*G15504*(F15504-1)*0.2),0)         ))</f>
        <v>3</v>
      </c>
      <c r="J15504" s="18">
        <f t="shared" si="1010"/>
        <v>1551.7000000000041</v>
      </c>
      <c r="K15504" s="19" t="str">
        <f t="shared" si="1008"/>
        <v>Jun-18</v>
      </c>
      <c r="L15504" s="20">
        <f t="shared" si="1011"/>
        <v>15272</v>
      </c>
      <c r="M15504" s="21">
        <f t="shared" si="1009"/>
        <v>0.10160424305919356</v>
      </c>
    </row>
    <row r="15505" spans="1:13" x14ac:dyDescent="0.3">
      <c r="A15505" s="107">
        <v>43265</v>
      </c>
      <c r="B15505" s="108" t="s">
        <v>93</v>
      </c>
      <c r="C15505" s="111">
        <v>14.2</v>
      </c>
      <c r="D15505" s="94"/>
      <c r="E15505" s="108" t="s">
        <v>12399</v>
      </c>
      <c r="F15505" s="110">
        <v>4.5</v>
      </c>
      <c r="G15505" s="91">
        <v>1</v>
      </c>
      <c r="H15505" s="36">
        <v>4</v>
      </c>
      <c r="I15505" s="34">
        <v>-1</v>
      </c>
      <c r="J15505" s="18">
        <f t="shared" si="1010"/>
        <v>1550.7000000000041</v>
      </c>
      <c r="K15505" s="19" t="str">
        <f t="shared" si="1008"/>
        <v>Jun-18</v>
      </c>
      <c r="L15505" s="20">
        <f t="shared" si="1011"/>
        <v>15273</v>
      </c>
      <c r="M15505" s="21">
        <f t="shared" si="1009"/>
        <v>0.10153211549793781</v>
      </c>
    </row>
    <row r="15506" spans="1:13" x14ac:dyDescent="0.3">
      <c r="A15506" s="139">
        <v>43265</v>
      </c>
      <c r="B15506" s="131" t="s">
        <v>35</v>
      </c>
      <c r="C15506" s="140">
        <v>18.2</v>
      </c>
      <c r="D15506" s="94"/>
      <c r="E15506" s="131" t="s">
        <v>3378</v>
      </c>
      <c r="F15506" s="140">
        <v>5</v>
      </c>
      <c r="G15506" s="91">
        <v>1</v>
      </c>
      <c r="H15506" s="49" t="s">
        <v>6518</v>
      </c>
      <c r="I15506" s="42">
        <v>-1</v>
      </c>
      <c r="J15506" s="18">
        <f t="shared" si="1010"/>
        <v>1549.7000000000041</v>
      </c>
      <c r="K15506" s="19" t="str">
        <f t="shared" si="1008"/>
        <v>Jun-18</v>
      </c>
      <c r="L15506" s="20">
        <f t="shared" si="1011"/>
        <v>15274</v>
      </c>
      <c r="M15506" s="21">
        <f t="shared" si="1009"/>
        <v>0.10145999738117088</v>
      </c>
    </row>
    <row r="15507" spans="1:13" x14ac:dyDescent="0.3">
      <c r="A15507" s="139">
        <v>43265</v>
      </c>
      <c r="B15507" s="131" t="s">
        <v>98</v>
      </c>
      <c r="C15507" s="140">
        <v>18.399999999999999</v>
      </c>
      <c r="D15507" s="94"/>
      <c r="E15507" s="131" t="s">
        <v>5225</v>
      </c>
      <c r="F15507" s="140">
        <v>6</v>
      </c>
      <c r="G15507" s="91">
        <v>1</v>
      </c>
      <c r="H15507" s="49" t="s">
        <v>6518</v>
      </c>
      <c r="I15507" s="42">
        <v>-1</v>
      </c>
      <c r="J15507" s="18">
        <f t="shared" si="1010"/>
        <v>1548.7000000000041</v>
      </c>
      <c r="K15507" s="19" t="str">
        <f t="shared" si="1008"/>
        <v>Jun-18</v>
      </c>
      <c r="L15507" s="20">
        <f t="shared" si="1011"/>
        <v>15275</v>
      </c>
      <c r="M15507" s="21">
        <f t="shared" si="1009"/>
        <v>0.10138788870703791</v>
      </c>
    </row>
    <row r="15508" spans="1:13" x14ac:dyDescent="0.3">
      <c r="A15508" s="116">
        <v>43266</v>
      </c>
      <c r="B15508" s="90" t="s">
        <v>153</v>
      </c>
      <c r="C15508" s="103">
        <v>0.63888888888888895</v>
      </c>
      <c r="D15508" s="94" t="s">
        <v>31</v>
      </c>
      <c r="E15508" s="90" t="s">
        <v>5184</v>
      </c>
      <c r="F15508" s="115">
        <v>3.75</v>
      </c>
      <c r="G15508" s="92">
        <v>1</v>
      </c>
      <c r="H15508" s="90" t="s">
        <v>33</v>
      </c>
      <c r="I15508" s="77">
        <f>IF(H15508="Lost",G15508*-1,IF(H15508="Won",     IF(D15508="E/W",            G15508*(F15508-1)*0.5*1.25,    IF(D15508="place",   G15508*(F15508-1) *0.95,  G15508*(F15508-1) )),            IF(H15508="Placed",     (G15508*-0.5)  + (0.5*G15508*(F15508-1)*0.2),0)         ))</f>
        <v>-1</v>
      </c>
      <c r="J15508" s="18">
        <f t="shared" si="1010"/>
        <v>1547.7000000000041</v>
      </c>
      <c r="K15508" s="19" t="str">
        <f t="shared" si="1008"/>
        <v>Jun-18</v>
      </c>
      <c r="L15508" s="20">
        <f t="shared" si="1011"/>
        <v>15276</v>
      </c>
      <c r="M15508" s="21">
        <f t="shared" si="1009"/>
        <v>0.10131578947368448</v>
      </c>
    </row>
    <row r="15509" spans="1:13" x14ac:dyDescent="0.3">
      <c r="A15509" s="116">
        <v>43266</v>
      </c>
      <c r="B15509" s="90" t="s">
        <v>130</v>
      </c>
      <c r="C15509" s="103">
        <v>0.8125</v>
      </c>
      <c r="D15509" s="94" t="s">
        <v>31</v>
      </c>
      <c r="E15509" s="90" t="s">
        <v>4788</v>
      </c>
      <c r="F15509" s="115">
        <v>3</v>
      </c>
      <c r="G15509" s="92">
        <v>1</v>
      </c>
      <c r="H15509" s="90" t="s">
        <v>33</v>
      </c>
      <c r="I15509" s="77">
        <f>IF(H15509="Lost",G15509*-1,IF(H15509="Won",     IF(D15509="E/W",            G15509*(F15509-1)*0.5*1.25,    IF(D15509="place",   G15509*(F15509-1) *0.95,  G15509*(F15509-1) )),            IF(H15509="Placed",     (G15509*-0.5)  + (0.5*G15509*(F15509-1)*0.2),0)         ))</f>
        <v>-1</v>
      </c>
      <c r="J15509" s="18">
        <f t="shared" si="1010"/>
        <v>1546.7000000000041</v>
      </c>
      <c r="K15509" s="19" t="str">
        <f t="shared" si="1008"/>
        <v>Jun-18</v>
      </c>
      <c r="L15509" s="20">
        <f t="shared" si="1011"/>
        <v>15277</v>
      </c>
      <c r="M15509" s="21">
        <f t="shared" si="1009"/>
        <v>0.10124369967925667</v>
      </c>
    </row>
    <row r="15510" spans="1:13" x14ac:dyDescent="0.3">
      <c r="A15510" s="107">
        <v>43266</v>
      </c>
      <c r="B15510" s="108" t="s">
        <v>96</v>
      </c>
      <c r="C15510" s="111">
        <v>17.25</v>
      </c>
      <c r="D15510" s="94"/>
      <c r="E15510" s="108" t="s">
        <v>12400</v>
      </c>
      <c r="F15510" s="110">
        <v>5</v>
      </c>
      <c r="G15510" s="91">
        <v>1</v>
      </c>
      <c r="H15510" s="36">
        <v>1</v>
      </c>
      <c r="I15510" s="34">
        <v>5</v>
      </c>
      <c r="J15510" s="18">
        <f t="shared" si="1010"/>
        <v>1551.7000000000041</v>
      </c>
      <c r="K15510" s="19" t="str">
        <f t="shared" si="1008"/>
        <v>Jun-18</v>
      </c>
      <c r="L15510" s="20">
        <f t="shared" si="1011"/>
        <v>15278</v>
      </c>
      <c r="M15510" s="21">
        <f t="shared" si="1009"/>
        <v>0.10156434088231471</v>
      </c>
    </row>
    <row r="15511" spans="1:13" x14ac:dyDescent="0.3">
      <c r="A15511" s="107">
        <v>43266</v>
      </c>
      <c r="B15511" s="108" t="s">
        <v>153</v>
      </c>
      <c r="C15511" s="111">
        <v>17.3</v>
      </c>
      <c r="D15511" s="94"/>
      <c r="E15511" s="108" t="s">
        <v>12401</v>
      </c>
      <c r="F15511" s="110">
        <v>6</v>
      </c>
      <c r="G15511" s="91">
        <v>1</v>
      </c>
      <c r="H15511" s="36">
        <v>1</v>
      </c>
      <c r="I15511" s="34">
        <v>5</v>
      </c>
      <c r="J15511" s="18">
        <f t="shared" si="1010"/>
        <v>1556.7000000000041</v>
      </c>
      <c r="K15511" s="19" t="str">
        <f t="shared" si="1008"/>
        <v>Jun-18</v>
      </c>
      <c r="L15511" s="20">
        <f t="shared" si="1011"/>
        <v>15279</v>
      </c>
      <c r="M15511" s="21">
        <f t="shared" si="1009"/>
        <v>0.10188494011388206</v>
      </c>
    </row>
    <row r="15512" spans="1:13" x14ac:dyDescent="0.3">
      <c r="A15512" s="139">
        <v>43266</v>
      </c>
      <c r="B15512" s="131" t="s">
        <v>141</v>
      </c>
      <c r="C15512" s="140">
        <v>18.05</v>
      </c>
      <c r="D15512" s="94"/>
      <c r="E15512" s="131" t="s">
        <v>12402</v>
      </c>
      <c r="F15512" s="140">
        <v>4.33</v>
      </c>
      <c r="G15512" s="91">
        <v>1</v>
      </c>
      <c r="H15512" s="49" t="s">
        <v>6518</v>
      </c>
      <c r="I15512" s="42">
        <v>-1</v>
      </c>
      <c r="J15512" s="18">
        <f t="shared" si="1010"/>
        <v>1555.7000000000041</v>
      </c>
      <c r="K15512" s="19" t="str">
        <f t="shared" si="1008"/>
        <v>Jun-18</v>
      </c>
      <c r="L15512" s="20">
        <f t="shared" si="1011"/>
        <v>15280</v>
      </c>
      <c r="M15512" s="21">
        <f t="shared" si="1009"/>
        <v>0.10181282722513116</v>
      </c>
    </row>
    <row r="15513" spans="1:13" x14ac:dyDescent="0.3">
      <c r="A15513" s="139">
        <v>43266</v>
      </c>
      <c r="B15513" s="131" t="s">
        <v>126</v>
      </c>
      <c r="C15513" s="140">
        <v>20.25</v>
      </c>
      <c r="D15513" s="94"/>
      <c r="E15513" s="131" t="s">
        <v>5461</v>
      </c>
      <c r="F15513" s="140">
        <v>5.5</v>
      </c>
      <c r="G15513" s="91">
        <v>1</v>
      </c>
      <c r="H15513" s="49" t="s">
        <v>6518</v>
      </c>
      <c r="I15513" s="42">
        <v>-1</v>
      </c>
      <c r="J15513" s="18">
        <f t="shared" si="1010"/>
        <v>1554.7000000000041</v>
      </c>
      <c r="K15513" s="19" t="str">
        <f t="shared" si="1008"/>
        <v>Jun-18</v>
      </c>
      <c r="L15513" s="20">
        <f t="shared" si="1011"/>
        <v>15281</v>
      </c>
      <c r="M15513" s="21">
        <f t="shared" si="1009"/>
        <v>0.10174072377462234</v>
      </c>
    </row>
    <row r="15514" spans="1:13" x14ac:dyDescent="0.3">
      <c r="A15514" s="116">
        <v>43267</v>
      </c>
      <c r="B15514" s="90" t="s">
        <v>151</v>
      </c>
      <c r="C15514" s="103">
        <v>0.59027777777777779</v>
      </c>
      <c r="D15514" s="94" t="s">
        <v>31</v>
      </c>
      <c r="E15514" s="90" t="s">
        <v>5186</v>
      </c>
      <c r="F15514" s="115">
        <v>3.75</v>
      </c>
      <c r="G15514" s="92">
        <v>1</v>
      </c>
      <c r="H15514" s="90" t="s">
        <v>33</v>
      </c>
      <c r="I15514" s="77">
        <f>IF(H15514="Lost",G15514*-1,IF(H15514="Won",     IF(D15514="E/W",            G15514*(F15514-1)*0.5*1.25,    IF(D15514="place",   G15514*(F15514-1) *0.95,  G15514*(F15514-1) )),            IF(H15514="Placed",     (G15514*-0.5)  + (0.5*G15514*(F15514-1)*0.2),0)         ))</f>
        <v>-1</v>
      </c>
      <c r="J15514" s="18">
        <f t="shared" si="1010"/>
        <v>1553.7000000000041</v>
      </c>
      <c r="K15514" s="19" t="str">
        <f t="shared" si="1008"/>
        <v>Jun-18</v>
      </c>
      <c r="L15514" s="20">
        <f t="shared" si="1011"/>
        <v>15282</v>
      </c>
      <c r="M15514" s="21">
        <f t="shared" si="1009"/>
        <v>0.10166862976050282</v>
      </c>
    </row>
    <row r="15515" spans="1:13" x14ac:dyDescent="0.3">
      <c r="A15515" s="116">
        <v>43267</v>
      </c>
      <c r="B15515" s="90" t="s">
        <v>65</v>
      </c>
      <c r="C15515" s="103">
        <v>0.60069444444444442</v>
      </c>
      <c r="D15515" s="94" t="s">
        <v>31</v>
      </c>
      <c r="E15515" s="90" t="s">
        <v>5185</v>
      </c>
      <c r="F15515" s="115">
        <v>4</v>
      </c>
      <c r="G15515" s="92">
        <v>1</v>
      </c>
      <c r="H15515" s="90" t="s">
        <v>33</v>
      </c>
      <c r="I15515" s="77">
        <f>IF(H15515="Lost",G15515*-1,IF(H15515="Won",     IF(D15515="E/W",            G15515*(F15515-1)*0.5*1.25,    IF(D15515="place",   G15515*(F15515-1) *0.95,  G15515*(F15515-1) )),            IF(H15515="Placed",     (G15515*-0.5)  + (0.5*G15515*(F15515-1)*0.2),0)         ))</f>
        <v>-1</v>
      </c>
      <c r="J15515" s="18">
        <f t="shared" si="1010"/>
        <v>1552.7000000000041</v>
      </c>
      <c r="K15515" s="19" t="str">
        <f t="shared" si="1008"/>
        <v>Jun-18</v>
      </c>
      <c r="L15515" s="20">
        <f t="shared" si="1011"/>
        <v>15283</v>
      </c>
      <c r="M15515" s="21">
        <f t="shared" si="1009"/>
        <v>0.10159654518092025</v>
      </c>
    </row>
    <row r="15516" spans="1:13" x14ac:dyDescent="0.3">
      <c r="A15516" s="116">
        <v>43267</v>
      </c>
      <c r="B15516" s="90" t="s">
        <v>151</v>
      </c>
      <c r="C15516" s="103">
        <v>0.70486111111111116</v>
      </c>
      <c r="D15516" s="94" t="s">
        <v>31</v>
      </c>
      <c r="E15516" s="90" t="s">
        <v>5187</v>
      </c>
      <c r="F15516" s="115">
        <v>3.75</v>
      </c>
      <c r="G15516" s="92">
        <v>1</v>
      </c>
      <c r="H15516" s="90" t="s">
        <v>33</v>
      </c>
      <c r="I15516" s="77">
        <f>IF(H15516="Lost",G15516*-1,IF(H15516="Won",     IF(D15516="E/W",            G15516*(F15516-1)*0.5*1.25,    IF(D15516="place",   G15516*(F15516-1) *0.95,  G15516*(F15516-1) )),            IF(H15516="Placed",     (G15516*-0.5)  + (0.5*G15516*(F15516-1)*0.2),0)         ))</f>
        <v>-1</v>
      </c>
      <c r="J15516" s="18">
        <f t="shared" si="1010"/>
        <v>1551.7000000000041</v>
      </c>
      <c r="K15516" s="19" t="str">
        <f t="shared" si="1008"/>
        <v>Jun-18</v>
      </c>
      <c r="L15516" s="20">
        <f t="shared" si="1011"/>
        <v>15284</v>
      </c>
      <c r="M15516" s="21">
        <f t="shared" si="1009"/>
        <v>0.10152447003402278</v>
      </c>
    </row>
    <row r="15517" spans="1:13" x14ac:dyDescent="0.3">
      <c r="A15517" s="107">
        <v>43267</v>
      </c>
      <c r="B15517" s="108" t="s">
        <v>151</v>
      </c>
      <c r="C15517" s="111">
        <v>17.3</v>
      </c>
      <c r="D15517" s="94"/>
      <c r="E15517" s="108" t="s">
        <v>11906</v>
      </c>
      <c r="F15517" s="110">
        <v>5</v>
      </c>
      <c r="G15517" s="91">
        <v>1</v>
      </c>
      <c r="H15517" s="36">
        <v>2</v>
      </c>
      <c r="I15517" s="34">
        <v>-1</v>
      </c>
      <c r="J15517" s="18">
        <f t="shared" si="1010"/>
        <v>1550.7000000000041</v>
      </c>
      <c r="K15517" s="19" t="str">
        <f t="shared" si="1008"/>
        <v>Jun-18</v>
      </c>
      <c r="L15517" s="20">
        <f t="shared" si="1011"/>
        <v>15285</v>
      </c>
      <c r="M15517" s="21">
        <f t="shared" si="1009"/>
        <v>0.10145240431795906</v>
      </c>
    </row>
    <row r="15518" spans="1:13" x14ac:dyDescent="0.3">
      <c r="A15518" s="139">
        <v>43267</v>
      </c>
      <c r="B15518" s="131" t="s">
        <v>50</v>
      </c>
      <c r="C15518" s="140">
        <v>18.399999999999999</v>
      </c>
      <c r="D15518" s="94"/>
      <c r="E15518" s="131" t="s">
        <v>12403</v>
      </c>
      <c r="F15518" s="140">
        <v>5.5</v>
      </c>
      <c r="G15518" s="91">
        <v>1</v>
      </c>
      <c r="H15518" s="49" t="s">
        <v>6518</v>
      </c>
      <c r="I15518" s="42">
        <v>-1</v>
      </c>
      <c r="J15518" s="18">
        <f t="shared" si="1010"/>
        <v>1549.7000000000041</v>
      </c>
      <c r="K15518" s="19" t="str">
        <f t="shared" si="1008"/>
        <v>Jun-18</v>
      </c>
      <c r="L15518" s="20">
        <f t="shared" si="1011"/>
        <v>15286</v>
      </c>
      <c r="M15518" s="21">
        <f t="shared" si="1009"/>
        <v>0.1013803480308782</v>
      </c>
    </row>
    <row r="15519" spans="1:13" x14ac:dyDescent="0.3">
      <c r="A15519" s="139">
        <v>43267</v>
      </c>
      <c r="B15519" s="131" t="s">
        <v>50</v>
      </c>
      <c r="C15519" s="140">
        <v>21.1</v>
      </c>
      <c r="D15519" s="94"/>
      <c r="E15519" s="131" t="s">
        <v>12404</v>
      </c>
      <c r="F15519" s="140">
        <v>6</v>
      </c>
      <c r="G15519" s="91">
        <v>1</v>
      </c>
      <c r="H15519" s="49" t="s">
        <v>11526</v>
      </c>
      <c r="I15519" s="42">
        <v>-1</v>
      </c>
      <c r="J15519" s="18">
        <f t="shared" si="1010"/>
        <v>1548.7000000000041</v>
      </c>
      <c r="K15519" s="19" t="str">
        <f t="shared" si="1008"/>
        <v>Jun-18</v>
      </c>
      <c r="L15519" s="20">
        <f t="shared" si="1011"/>
        <v>15287</v>
      </c>
      <c r="M15519" s="21">
        <f t="shared" si="1009"/>
        <v>0.10130830117092982</v>
      </c>
    </row>
    <row r="15520" spans="1:13" x14ac:dyDescent="0.3">
      <c r="A15520" s="116">
        <v>43269</v>
      </c>
      <c r="B15520" s="90" t="s">
        <v>59</v>
      </c>
      <c r="C15520" s="103">
        <v>0.79166666666666663</v>
      </c>
      <c r="D15520" s="94" t="s">
        <v>31</v>
      </c>
      <c r="E15520" s="90" t="s">
        <v>5188</v>
      </c>
      <c r="F15520" s="115">
        <v>4</v>
      </c>
      <c r="G15520" s="92">
        <v>1</v>
      </c>
      <c r="H15520" s="90" t="s">
        <v>33</v>
      </c>
      <c r="I15520" s="77">
        <f>IF(H15520="Lost",G15520*-1,IF(H15520="Won",     IF(D15520="E/W",            G15520*(F15520-1)*0.5*1.25,    IF(D15520="place",   G15520*(F15520-1) *0.95,  G15520*(F15520-1) )),            IF(H15520="Placed",     (G15520*-0.5)  + (0.5*G15520*(F15520-1)*0.2),0)         ))</f>
        <v>-1</v>
      </c>
      <c r="J15520" s="18">
        <f t="shared" si="1010"/>
        <v>1547.7000000000041</v>
      </c>
      <c r="K15520" s="19" t="str">
        <f t="shared" si="1008"/>
        <v>Jun-18</v>
      </c>
      <c r="L15520" s="20">
        <f t="shared" si="1011"/>
        <v>15288</v>
      </c>
      <c r="M15520" s="21">
        <f t="shared" si="1009"/>
        <v>0.101236263736264</v>
      </c>
    </row>
    <row r="15521" spans="1:13" x14ac:dyDescent="0.3">
      <c r="A15521" s="107">
        <v>43269</v>
      </c>
      <c r="B15521" s="108" t="s">
        <v>49</v>
      </c>
      <c r="C15521" s="111">
        <v>14.3</v>
      </c>
      <c r="D15521" s="94"/>
      <c r="E15521" s="108" t="s">
        <v>12405</v>
      </c>
      <c r="F15521" s="110">
        <v>4.5</v>
      </c>
      <c r="G15521" s="35">
        <v>1</v>
      </c>
      <c r="H15521" s="36">
        <v>2</v>
      </c>
      <c r="I15521" s="34">
        <v>-1</v>
      </c>
      <c r="J15521" s="18">
        <f t="shared" si="1010"/>
        <v>1546.7000000000041</v>
      </c>
      <c r="K15521" s="19" t="str">
        <f t="shared" si="1008"/>
        <v>Jun-18</v>
      </c>
      <c r="L15521" s="20">
        <f t="shared" si="1011"/>
        <v>15289</v>
      </c>
      <c r="M15521" s="21">
        <f t="shared" si="1009"/>
        <v>0.10116423572503135</v>
      </c>
    </row>
    <row r="15522" spans="1:13" x14ac:dyDescent="0.3">
      <c r="A15522" s="107">
        <v>43269</v>
      </c>
      <c r="B15522" s="108" t="s">
        <v>49</v>
      </c>
      <c r="C15522" s="111">
        <v>17.149999999999999</v>
      </c>
      <c r="D15522" s="94"/>
      <c r="E15522" s="108" t="s">
        <v>11725</v>
      </c>
      <c r="F15522" s="110">
        <v>4.5</v>
      </c>
      <c r="G15522" s="91">
        <v>1</v>
      </c>
      <c r="H15522" s="36">
        <v>3</v>
      </c>
      <c r="I15522" s="34">
        <v>-1</v>
      </c>
      <c r="J15522" s="18">
        <f t="shared" si="1010"/>
        <v>1545.7000000000041</v>
      </c>
      <c r="K15522" s="19" t="str">
        <f t="shared" si="1008"/>
        <v>Jun-18</v>
      </c>
      <c r="L15522" s="20">
        <f t="shared" si="1011"/>
        <v>15290</v>
      </c>
      <c r="M15522" s="21">
        <f t="shared" si="1009"/>
        <v>0.10109221713538287</v>
      </c>
    </row>
    <row r="15523" spans="1:13" x14ac:dyDescent="0.3">
      <c r="A15523" s="139">
        <v>43269</v>
      </c>
      <c r="B15523" s="131" t="s">
        <v>63</v>
      </c>
      <c r="C15523" s="140">
        <v>19.2</v>
      </c>
      <c r="D15523" s="94"/>
      <c r="E15523" s="131" t="s">
        <v>11929</v>
      </c>
      <c r="F15523" s="140">
        <v>5</v>
      </c>
      <c r="G15523" s="91">
        <v>1</v>
      </c>
      <c r="H15523" s="49" t="s">
        <v>6526</v>
      </c>
      <c r="I15523" s="42">
        <v>3.6</v>
      </c>
      <c r="J15523" s="18">
        <f t="shared" si="1010"/>
        <v>1549.300000000004</v>
      </c>
      <c r="K15523" s="19" t="str">
        <f t="shared" si="1008"/>
        <v>Jun-18</v>
      </c>
      <c r="L15523" s="20">
        <f t="shared" si="1011"/>
        <v>15291</v>
      </c>
      <c r="M15523" s="21">
        <f t="shared" si="1009"/>
        <v>0.10132103851939075</v>
      </c>
    </row>
    <row r="15524" spans="1:13" x14ac:dyDescent="0.3">
      <c r="A15524" s="116">
        <v>43270</v>
      </c>
      <c r="B15524" s="90" t="s">
        <v>58</v>
      </c>
      <c r="C15524" s="103">
        <v>0.65277777777777779</v>
      </c>
      <c r="D15524" s="94" t="s">
        <v>31</v>
      </c>
      <c r="E15524" s="90" t="s">
        <v>5189</v>
      </c>
      <c r="F15524" s="115">
        <v>3</v>
      </c>
      <c r="G15524" s="92">
        <v>1</v>
      </c>
      <c r="H15524" s="90" t="s">
        <v>33</v>
      </c>
      <c r="I15524" s="77">
        <f>IF(H15524="Lost",G15524*-1,IF(H15524="Won",     IF(D15524="E/W",            G15524*(F15524-1)*0.5*1.25,    IF(D15524="place",   G15524*(F15524-1) *0.95,  G15524*(F15524-1) )),            IF(H15524="Placed",     (G15524*-0.5)  + (0.5*G15524*(F15524-1)*0.2),0)         ))</f>
        <v>-1</v>
      </c>
      <c r="J15524" s="18">
        <f t="shared" si="1010"/>
        <v>1548.300000000004</v>
      </c>
      <c r="K15524" s="19" t="str">
        <f t="shared" si="1008"/>
        <v>Jun-18</v>
      </c>
      <c r="L15524" s="20">
        <f t="shared" si="1011"/>
        <v>15292</v>
      </c>
      <c r="M15524" s="21">
        <f t="shared" si="1009"/>
        <v>0.10124901909495188</v>
      </c>
    </row>
    <row r="15525" spans="1:13" x14ac:dyDescent="0.3">
      <c r="A15525" s="116">
        <v>43270</v>
      </c>
      <c r="B15525" s="90" t="s">
        <v>38</v>
      </c>
      <c r="C15525" s="103">
        <v>0.86111111111111116</v>
      </c>
      <c r="D15525" s="94" t="s">
        <v>31</v>
      </c>
      <c r="E15525" s="90" t="s">
        <v>5190</v>
      </c>
      <c r="F15525" s="115">
        <v>4</v>
      </c>
      <c r="G15525" s="92">
        <v>1</v>
      </c>
      <c r="H15525" s="90" t="s">
        <v>33</v>
      </c>
      <c r="I15525" s="77">
        <f>IF(H15525="Lost",G15525*-1,IF(H15525="Won",     IF(D15525="E/W",            G15525*(F15525-1)*0.5*1.25,    IF(D15525="place",   G15525*(F15525-1) *0.95,  G15525*(F15525-1) )),            IF(H15525="Placed",     (G15525*-0.5)  + (0.5*G15525*(F15525-1)*0.2),0)         ))</f>
        <v>-1</v>
      </c>
      <c r="J15525" s="18">
        <f t="shared" si="1010"/>
        <v>1547.300000000004</v>
      </c>
      <c r="K15525" s="19" t="str">
        <f t="shared" si="1008"/>
        <v>Jun-18</v>
      </c>
      <c r="L15525" s="20">
        <f t="shared" si="1011"/>
        <v>15293</v>
      </c>
      <c r="M15525" s="21">
        <f t="shared" si="1009"/>
        <v>0.10117700908912601</v>
      </c>
    </row>
    <row r="15526" spans="1:13" x14ac:dyDescent="0.3">
      <c r="A15526" s="116">
        <v>43271</v>
      </c>
      <c r="B15526" s="90" t="s">
        <v>134</v>
      </c>
      <c r="C15526" s="103">
        <v>0.69097222222222221</v>
      </c>
      <c r="D15526" s="94" t="s">
        <v>31</v>
      </c>
      <c r="E15526" s="90" t="s">
        <v>5191</v>
      </c>
      <c r="F15526" s="115">
        <v>3</v>
      </c>
      <c r="G15526" s="92">
        <v>1</v>
      </c>
      <c r="H15526" s="90" t="s">
        <v>42</v>
      </c>
      <c r="I15526" s="77">
        <f>IF(H15526="Lost",G15526*-1,IF(H15526="Won",     IF(D15526="E/W",            G15526*(F15526-1)*0.5*1.25,    IF(D15526="place",   G15526*(F15526-1) *0.95,  G15526*(F15526-1) )),            IF(H15526="Placed",     (G15526*-0.5)  + (0.5*G15526*(F15526-1)*0.2),0)         ))</f>
        <v>2</v>
      </c>
      <c r="J15526" s="18">
        <f t="shared" si="1010"/>
        <v>1549.300000000004</v>
      </c>
      <c r="K15526" s="19" t="str">
        <f t="shared" si="1008"/>
        <v>Jun-18</v>
      </c>
      <c r="L15526" s="20">
        <f t="shared" si="1011"/>
        <v>15294</v>
      </c>
      <c r="M15526" s="21">
        <f t="shared" si="1009"/>
        <v>0.10130116385510685</v>
      </c>
    </row>
    <row r="15527" spans="1:13" x14ac:dyDescent="0.3">
      <c r="A15527" s="116">
        <v>43271</v>
      </c>
      <c r="B15527" s="90" t="s">
        <v>47</v>
      </c>
      <c r="C15527" s="103">
        <v>0.77777777777777779</v>
      </c>
      <c r="D15527" s="94" t="s">
        <v>31</v>
      </c>
      <c r="E15527" s="90" t="s">
        <v>5192</v>
      </c>
      <c r="F15527" s="115">
        <v>3.5</v>
      </c>
      <c r="G15527" s="92">
        <v>1</v>
      </c>
      <c r="H15527" s="90" t="s">
        <v>33</v>
      </c>
      <c r="I15527" s="77">
        <f>IF(H15527="Lost",G15527*-1,IF(H15527="Won",     IF(D15527="E/W",            G15527*(F15527-1)*0.5*1.25,    IF(D15527="place",   G15527*(F15527-1) *0.95,  G15527*(F15527-1) )),            IF(H15527="Placed",     (G15527*-0.5)  + (0.5*G15527*(F15527-1)*0.2),0)         ))</f>
        <v>-1</v>
      </c>
      <c r="J15527" s="18">
        <f t="shared" si="1010"/>
        <v>1548.300000000004</v>
      </c>
      <c r="K15527" s="19" t="str">
        <f t="shared" si="1008"/>
        <v>Jun-18</v>
      </c>
      <c r="L15527" s="20">
        <f t="shared" si="1011"/>
        <v>15295</v>
      </c>
      <c r="M15527" s="21">
        <f t="shared" si="1009"/>
        <v>0.1012291598561624</v>
      </c>
    </row>
    <row r="15528" spans="1:13" x14ac:dyDescent="0.3">
      <c r="A15528" s="116">
        <v>43271</v>
      </c>
      <c r="B15528" s="90" t="s">
        <v>47</v>
      </c>
      <c r="C15528" s="103">
        <v>0.84027777777777779</v>
      </c>
      <c r="D15528" s="94" t="s">
        <v>31</v>
      </c>
      <c r="E15528" s="90" t="s">
        <v>4905</v>
      </c>
      <c r="F15528" s="115">
        <v>3.75</v>
      </c>
      <c r="G15528" s="92">
        <v>1</v>
      </c>
      <c r="H15528" s="90" t="s">
        <v>33</v>
      </c>
      <c r="I15528" s="77">
        <f>IF(H15528="Lost",G15528*-1,IF(H15528="Won",     IF(D15528="E/W",            G15528*(F15528-1)*0.5*1.25,    IF(D15528="place",   G15528*(F15528-1) *0.95,  G15528*(F15528-1) )),            IF(H15528="Placed",     (G15528*-0.5)  + (0.5*G15528*(F15528-1)*0.2),0)         ))</f>
        <v>-1</v>
      </c>
      <c r="J15528" s="18">
        <f t="shared" si="1010"/>
        <v>1547.300000000004</v>
      </c>
      <c r="K15528" s="19" t="str">
        <f t="shared" si="1008"/>
        <v>Jun-18</v>
      </c>
      <c r="L15528" s="20">
        <f t="shared" si="1011"/>
        <v>15296</v>
      </c>
      <c r="M15528" s="21">
        <f t="shared" si="1009"/>
        <v>0.10115716527196679</v>
      </c>
    </row>
    <row r="15529" spans="1:13" x14ac:dyDescent="0.3">
      <c r="A15529" s="107">
        <v>43271</v>
      </c>
      <c r="B15529" s="108" t="s">
        <v>134</v>
      </c>
      <c r="C15529" s="111">
        <v>15.55</v>
      </c>
      <c r="D15529" s="94"/>
      <c r="E15529" s="108" t="s">
        <v>5709</v>
      </c>
      <c r="F15529" s="110">
        <v>6</v>
      </c>
      <c r="G15529" s="91">
        <v>1</v>
      </c>
      <c r="H15529" s="36">
        <v>2</v>
      </c>
      <c r="I15529" s="34">
        <v>-1</v>
      </c>
      <c r="J15529" s="18">
        <f t="shared" si="1010"/>
        <v>1546.300000000004</v>
      </c>
      <c r="K15529" s="19" t="str">
        <f t="shared" si="1008"/>
        <v>Jun-18</v>
      </c>
      <c r="L15529" s="20">
        <f t="shared" si="1011"/>
        <v>15297</v>
      </c>
      <c r="M15529" s="21">
        <f t="shared" si="1009"/>
        <v>0.10108518010067361</v>
      </c>
    </row>
    <row r="15530" spans="1:13" x14ac:dyDescent="0.3">
      <c r="A15530" s="107">
        <v>43271</v>
      </c>
      <c r="B15530" s="108" t="s">
        <v>58</v>
      </c>
      <c r="C15530" s="111">
        <v>17.350000000000001</v>
      </c>
      <c r="D15530" s="94"/>
      <c r="E15530" s="108" t="s">
        <v>12406</v>
      </c>
      <c r="F15530" s="110">
        <v>6</v>
      </c>
      <c r="G15530" s="35">
        <v>1</v>
      </c>
      <c r="H15530" s="36">
        <v>3</v>
      </c>
      <c r="I15530" s="34">
        <v>-1</v>
      </c>
      <c r="J15530" s="18">
        <f t="shared" si="1010"/>
        <v>1545.300000000004</v>
      </c>
      <c r="K15530" s="19" t="str">
        <f t="shared" si="1008"/>
        <v>Jun-18</v>
      </c>
      <c r="L15530" s="20">
        <f t="shared" si="1011"/>
        <v>15298</v>
      </c>
      <c r="M15530" s="21">
        <f t="shared" si="1009"/>
        <v>0.10101320434043692</v>
      </c>
    </row>
    <row r="15531" spans="1:13" x14ac:dyDescent="0.3">
      <c r="A15531" s="116">
        <v>43272</v>
      </c>
      <c r="B15531" s="90" t="s">
        <v>47</v>
      </c>
      <c r="C15531" s="103">
        <v>0.72222222222222221</v>
      </c>
      <c r="D15531" s="94" t="s">
        <v>31</v>
      </c>
      <c r="E15531" s="90" t="s">
        <v>5193</v>
      </c>
      <c r="F15531" s="115">
        <v>3.75</v>
      </c>
      <c r="G15531" s="93">
        <v>1</v>
      </c>
      <c r="H15531" s="90" t="s">
        <v>33</v>
      </c>
      <c r="I15531" s="77">
        <f>IF(H15531="Lost",G15531*-1,IF(H15531="Won",     IF(D15531="E/W",            G15531*(F15531-1)*0.5*1.25,    IF(D15531="place",   G15531*(F15531-1) *0.95,  G15531*(F15531-1) )),            IF(H15531="Placed",     (G15531*-0.5)  + (0.5*G15531*(F15531-1)*0.2),0)         ))</f>
        <v>-1</v>
      </c>
      <c r="J15531" s="18">
        <f t="shared" si="1010"/>
        <v>1544.300000000004</v>
      </c>
      <c r="K15531" s="19" t="str">
        <f t="shared" si="1008"/>
        <v>Jun-18</v>
      </c>
      <c r="L15531" s="20">
        <f t="shared" si="1011"/>
        <v>15299</v>
      </c>
      <c r="M15531" s="21">
        <f t="shared" si="1009"/>
        <v>0.10094123798941133</v>
      </c>
    </row>
    <row r="15532" spans="1:13" x14ac:dyDescent="0.3">
      <c r="A15532" s="107">
        <v>43272</v>
      </c>
      <c r="B15532" s="108" t="s">
        <v>47</v>
      </c>
      <c r="C15532" s="111">
        <v>14.2</v>
      </c>
      <c r="D15532" s="94"/>
      <c r="E15532" s="108" t="s">
        <v>12366</v>
      </c>
      <c r="F15532" s="110">
        <v>6</v>
      </c>
      <c r="G15532" s="91">
        <v>1</v>
      </c>
      <c r="H15532" s="36">
        <v>4</v>
      </c>
      <c r="I15532" s="34">
        <v>-1</v>
      </c>
      <c r="J15532" s="18">
        <f t="shared" si="1010"/>
        <v>1543.300000000004</v>
      </c>
      <c r="K15532" s="19" t="str">
        <f t="shared" si="1008"/>
        <v>Jun-18</v>
      </c>
      <c r="L15532" s="20">
        <f t="shared" si="1011"/>
        <v>15300</v>
      </c>
      <c r="M15532" s="21">
        <f t="shared" si="1009"/>
        <v>0.10086928104575189</v>
      </c>
    </row>
    <row r="15533" spans="1:13" x14ac:dyDescent="0.3">
      <c r="A15533" s="107">
        <v>43272</v>
      </c>
      <c r="B15533" s="108" t="s">
        <v>58</v>
      </c>
      <c r="C15533" s="111">
        <v>14.3</v>
      </c>
      <c r="D15533" s="94"/>
      <c r="E15533" s="108" t="s">
        <v>12407</v>
      </c>
      <c r="F15533" s="110">
        <v>6</v>
      </c>
      <c r="G15533" s="91">
        <v>1</v>
      </c>
      <c r="H15533" s="36">
        <v>9</v>
      </c>
      <c r="I15533" s="34">
        <v>-1</v>
      </c>
      <c r="J15533" s="18">
        <f t="shared" si="1010"/>
        <v>1542.300000000004</v>
      </c>
      <c r="K15533" s="19" t="str">
        <f t="shared" si="1008"/>
        <v>Jun-18</v>
      </c>
      <c r="L15533" s="20">
        <f t="shared" si="1011"/>
        <v>15301</v>
      </c>
      <c r="M15533" s="21">
        <f t="shared" si="1009"/>
        <v>0.10079733350761415</v>
      </c>
    </row>
    <row r="15534" spans="1:13" x14ac:dyDescent="0.3">
      <c r="A15534" s="107">
        <v>43272</v>
      </c>
      <c r="B15534" s="108" t="s">
        <v>47</v>
      </c>
      <c r="C15534" s="111">
        <v>14.55</v>
      </c>
      <c r="D15534" s="94"/>
      <c r="E15534" s="108" t="s">
        <v>6027</v>
      </c>
      <c r="F15534" s="110">
        <v>6</v>
      </c>
      <c r="G15534" s="91">
        <v>1</v>
      </c>
      <c r="H15534" s="36">
        <v>1</v>
      </c>
      <c r="I15534" s="34">
        <v>5</v>
      </c>
      <c r="J15534" s="18">
        <f t="shared" si="1010"/>
        <v>1547.300000000004</v>
      </c>
      <c r="K15534" s="19" t="str">
        <f t="shared" si="1008"/>
        <v>Jun-18</v>
      </c>
      <c r="L15534" s="20">
        <f t="shared" si="1011"/>
        <v>15302</v>
      </c>
      <c r="M15534" s="21">
        <f t="shared" si="1009"/>
        <v>0.10111750098026429</v>
      </c>
    </row>
    <row r="15535" spans="1:13" x14ac:dyDescent="0.3">
      <c r="A15535" s="107">
        <v>43272</v>
      </c>
      <c r="B15535" s="108" t="s">
        <v>58</v>
      </c>
      <c r="C15535" s="111">
        <v>15.4</v>
      </c>
      <c r="D15535" s="94"/>
      <c r="E15535" s="108" t="s">
        <v>12408</v>
      </c>
      <c r="F15535" s="110">
        <v>5</v>
      </c>
      <c r="G15535" s="91">
        <v>1</v>
      </c>
      <c r="H15535" s="36">
        <v>1</v>
      </c>
      <c r="I15535" s="34">
        <v>4</v>
      </c>
      <c r="J15535" s="18">
        <f t="shared" si="1010"/>
        <v>1551.300000000004</v>
      </c>
      <c r="K15535" s="19" t="str">
        <f t="shared" si="1008"/>
        <v>Jun-18</v>
      </c>
      <c r="L15535" s="20">
        <f t="shared" si="1011"/>
        <v>15303</v>
      </c>
      <c r="M15535" s="21">
        <f t="shared" si="1009"/>
        <v>0.10137227994510907</v>
      </c>
    </row>
    <row r="15536" spans="1:13" x14ac:dyDescent="0.3">
      <c r="A15536" s="139">
        <v>43272</v>
      </c>
      <c r="B15536" s="131" t="s">
        <v>29</v>
      </c>
      <c r="C15536" s="140">
        <v>17.5</v>
      </c>
      <c r="D15536" s="94"/>
      <c r="E15536" s="131" t="s">
        <v>11290</v>
      </c>
      <c r="F15536" s="140">
        <v>5</v>
      </c>
      <c r="G15536" s="91">
        <v>1</v>
      </c>
      <c r="H15536" s="49" t="s">
        <v>11526</v>
      </c>
      <c r="I15536" s="42">
        <v>-1</v>
      </c>
      <c r="J15536" s="18">
        <f t="shared" si="1010"/>
        <v>1550.300000000004</v>
      </c>
      <c r="K15536" s="19" t="str">
        <f t="shared" si="1008"/>
        <v>Jun-18</v>
      </c>
      <c r="L15536" s="20">
        <f t="shared" si="1011"/>
        <v>15304</v>
      </c>
      <c r="M15536" s="21">
        <f t="shared" si="1009"/>
        <v>0.10130031364349217</v>
      </c>
    </row>
    <row r="15537" spans="1:13" x14ac:dyDescent="0.3">
      <c r="A15537" s="139">
        <v>43272</v>
      </c>
      <c r="B15537" s="131" t="s">
        <v>29</v>
      </c>
      <c r="C15537" s="140">
        <v>18.2</v>
      </c>
      <c r="D15537" s="94"/>
      <c r="E15537" s="131" t="s">
        <v>3067</v>
      </c>
      <c r="F15537" s="140">
        <v>5</v>
      </c>
      <c r="G15537" s="91">
        <v>1</v>
      </c>
      <c r="H15537" s="49" t="s">
        <v>6518</v>
      </c>
      <c r="I15537" s="42">
        <v>-1</v>
      </c>
      <c r="J15537" s="18">
        <f t="shared" si="1010"/>
        <v>1549.300000000004</v>
      </c>
      <c r="K15537" s="19" t="str">
        <f t="shared" si="1008"/>
        <v>Jun-18</v>
      </c>
      <c r="L15537" s="20">
        <f t="shared" si="1011"/>
        <v>15305</v>
      </c>
      <c r="M15537" s="21">
        <f t="shared" si="1009"/>
        <v>0.10122835674616165</v>
      </c>
    </row>
    <row r="15538" spans="1:13" x14ac:dyDescent="0.3">
      <c r="A15538" s="139">
        <v>43272</v>
      </c>
      <c r="B15538" s="131" t="s">
        <v>145</v>
      </c>
      <c r="C15538" s="140">
        <v>19.149999999999999</v>
      </c>
      <c r="D15538" s="94"/>
      <c r="E15538" s="131" t="s">
        <v>5856</v>
      </c>
      <c r="F15538" s="140">
        <v>6</v>
      </c>
      <c r="G15538" s="91">
        <v>1</v>
      </c>
      <c r="H15538" s="49" t="s">
        <v>6518</v>
      </c>
      <c r="I15538" s="42">
        <v>-1</v>
      </c>
      <c r="J15538" s="18">
        <f t="shared" si="1010"/>
        <v>1548.300000000004</v>
      </c>
      <c r="K15538" s="19" t="str">
        <f t="shared" si="1008"/>
        <v>Jun-18</v>
      </c>
      <c r="L15538" s="20">
        <f t="shared" si="1011"/>
        <v>15306</v>
      </c>
      <c r="M15538" s="21">
        <f t="shared" si="1009"/>
        <v>0.10115640925127427</v>
      </c>
    </row>
    <row r="15539" spans="1:13" x14ac:dyDescent="0.3">
      <c r="A15539" s="116">
        <v>43273</v>
      </c>
      <c r="B15539" s="90" t="s">
        <v>58</v>
      </c>
      <c r="C15539" s="103">
        <v>0.60416666666666663</v>
      </c>
      <c r="D15539" s="94" t="s">
        <v>31</v>
      </c>
      <c r="E15539" s="90" t="s">
        <v>5195</v>
      </c>
      <c r="F15539" s="115">
        <v>3.5</v>
      </c>
      <c r="G15539" s="92">
        <v>1</v>
      </c>
      <c r="H15539" s="90" t="s">
        <v>33</v>
      </c>
      <c r="I15539" s="77">
        <f>IF(H15539="Lost",G15539*-1,IF(H15539="Won",     IF(D15539="E/W",            G15539*(F15539-1)*0.5*1.25,    IF(D15539="place",   G15539*(F15539-1) *0.95,  G15539*(F15539-1) )),            IF(H15539="Placed",     (G15539*-0.5)  + (0.5*G15539*(F15539-1)*0.2),0)         ))</f>
        <v>-1</v>
      </c>
      <c r="J15539" s="18">
        <f t="shared" si="1010"/>
        <v>1547.300000000004</v>
      </c>
      <c r="K15539" s="19" t="str">
        <f t="shared" si="1008"/>
        <v>Jun-18</v>
      </c>
      <c r="L15539" s="20">
        <f t="shared" si="1011"/>
        <v>15307</v>
      </c>
      <c r="M15539" s="21">
        <f t="shared" si="1009"/>
        <v>0.10108447115698727</v>
      </c>
    </row>
    <row r="15540" spans="1:13" x14ac:dyDescent="0.3">
      <c r="A15540" s="116">
        <v>43273</v>
      </c>
      <c r="B15540" s="90" t="s">
        <v>71</v>
      </c>
      <c r="C15540" s="103">
        <v>0.64583333333333337</v>
      </c>
      <c r="D15540" s="94" t="s">
        <v>31</v>
      </c>
      <c r="E15540" s="90" t="s">
        <v>5194</v>
      </c>
      <c r="F15540" s="115">
        <v>4</v>
      </c>
      <c r="G15540" s="92">
        <v>1</v>
      </c>
      <c r="H15540" s="90" t="s">
        <v>33</v>
      </c>
      <c r="I15540" s="77">
        <f>IF(H15540="Lost",G15540*-1,IF(H15540="Won",     IF(D15540="E/W",            G15540*(F15540-1)*0.5*1.25,    IF(D15540="place",   G15540*(F15540-1) *0.95,  G15540*(F15540-1) )),            IF(H15540="Placed",     (G15540*-0.5)  + (0.5*G15540*(F15540-1)*0.2),0)         ))</f>
        <v>-1</v>
      </c>
      <c r="J15540" s="18">
        <f t="shared" si="1010"/>
        <v>1546.300000000004</v>
      </c>
      <c r="K15540" s="19" t="str">
        <f t="shared" si="1008"/>
        <v>Jun-18</v>
      </c>
      <c r="L15540" s="20">
        <f t="shared" si="1011"/>
        <v>15308</v>
      </c>
      <c r="M15540" s="21">
        <f t="shared" si="1009"/>
        <v>0.10101254246145833</v>
      </c>
    </row>
    <row r="15541" spans="1:13" x14ac:dyDescent="0.3">
      <c r="A15541" s="116">
        <v>43273</v>
      </c>
      <c r="B15541" s="90" t="s">
        <v>143</v>
      </c>
      <c r="C15541" s="103">
        <v>0.75694444444444453</v>
      </c>
      <c r="D15541" s="94" t="s">
        <v>31</v>
      </c>
      <c r="E15541" s="90" t="s">
        <v>5196</v>
      </c>
      <c r="F15541" s="115">
        <v>3.25</v>
      </c>
      <c r="G15541" s="92">
        <v>1</v>
      </c>
      <c r="H15541" s="90" t="s">
        <v>33</v>
      </c>
      <c r="I15541" s="77">
        <f>IF(H15541="Lost",G15541*-1,IF(H15541="Won",     IF(D15541="E/W",            G15541*(F15541-1)*0.5*1.25,    IF(D15541="place",   G15541*(F15541-1) *0.95,  G15541*(F15541-1) )),            IF(H15541="Placed",     (G15541*-0.5)  + (0.5*G15541*(F15541-1)*0.2),0)         ))</f>
        <v>-1</v>
      </c>
      <c r="J15541" s="18">
        <f t="shared" si="1010"/>
        <v>1545.300000000004</v>
      </c>
      <c r="K15541" s="19" t="str">
        <f t="shared" si="1008"/>
        <v>Jun-18</v>
      </c>
      <c r="L15541" s="20">
        <f t="shared" si="1011"/>
        <v>15309</v>
      </c>
      <c r="M15541" s="21">
        <f t="shared" si="1009"/>
        <v>0.10094062316284565</v>
      </c>
    </row>
    <row r="15542" spans="1:13" x14ac:dyDescent="0.3">
      <c r="A15542" s="116">
        <v>43273</v>
      </c>
      <c r="B15542" s="90" t="s">
        <v>143</v>
      </c>
      <c r="C15542" s="103">
        <v>0.80208333333333337</v>
      </c>
      <c r="D15542" s="94" t="s">
        <v>31</v>
      </c>
      <c r="E15542" s="90" t="s">
        <v>5197</v>
      </c>
      <c r="F15542" s="115">
        <v>3</v>
      </c>
      <c r="G15542" s="92">
        <v>1</v>
      </c>
      <c r="H15542" s="90" t="s">
        <v>33</v>
      </c>
      <c r="I15542" s="77">
        <f>IF(H15542="Lost",G15542*-1,IF(H15542="Won",     IF(D15542="E/W",            G15542*(F15542-1)*0.5*1.25,    IF(D15542="place",   G15542*(F15542-1) *0.95,  G15542*(F15542-1) )),            IF(H15542="Placed",     (G15542*-0.5)  + (0.5*G15542*(F15542-1)*0.2),0)         ))</f>
        <v>-1</v>
      </c>
      <c r="J15542" s="18">
        <f t="shared" si="1010"/>
        <v>1544.300000000004</v>
      </c>
      <c r="K15542" s="19" t="str">
        <f t="shared" si="1008"/>
        <v>Jun-18</v>
      </c>
      <c r="L15542" s="20">
        <f t="shared" si="1011"/>
        <v>15310</v>
      </c>
      <c r="M15542" s="21">
        <f t="shared" si="1009"/>
        <v>0.10086871325930791</v>
      </c>
    </row>
    <row r="15543" spans="1:13" x14ac:dyDescent="0.3">
      <c r="A15543" s="107">
        <v>43273</v>
      </c>
      <c r="B15543" s="108" t="s">
        <v>136</v>
      </c>
      <c r="C15543" s="111">
        <v>14.1</v>
      </c>
      <c r="D15543" s="94"/>
      <c r="E15543" s="108" t="s">
        <v>12409</v>
      </c>
      <c r="F15543" s="110">
        <v>5</v>
      </c>
      <c r="G15543" s="91">
        <v>1</v>
      </c>
      <c r="H15543" s="36">
        <v>6</v>
      </c>
      <c r="I15543" s="34">
        <v>-1</v>
      </c>
      <c r="J15543" s="18">
        <f t="shared" si="1010"/>
        <v>1543.300000000004</v>
      </c>
      <c r="K15543" s="19" t="str">
        <f t="shared" si="1008"/>
        <v>Jun-18</v>
      </c>
      <c r="L15543" s="20">
        <f t="shared" si="1011"/>
        <v>15311</v>
      </c>
      <c r="M15543" s="21">
        <f t="shared" si="1009"/>
        <v>0.10079681274900425</v>
      </c>
    </row>
    <row r="15544" spans="1:13" x14ac:dyDescent="0.3">
      <c r="A15544" s="107">
        <v>43273</v>
      </c>
      <c r="B15544" s="108" t="s">
        <v>136</v>
      </c>
      <c r="C15544" s="111">
        <v>15.55</v>
      </c>
      <c r="D15544" s="94"/>
      <c r="E15544" s="108" t="s">
        <v>12410</v>
      </c>
      <c r="F15544" s="110">
        <v>4.33</v>
      </c>
      <c r="G15544" s="91">
        <v>1</v>
      </c>
      <c r="H15544" s="36">
        <v>5</v>
      </c>
      <c r="I15544" s="34">
        <v>-1</v>
      </c>
      <c r="J15544" s="18">
        <f t="shared" si="1010"/>
        <v>1542.300000000004</v>
      </c>
      <c r="K15544" s="19" t="str">
        <f t="shared" si="1008"/>
        <v>Jun-18</v>
      </c>
      <c r="L15544" s="20">
        <f t="shared" si="1011"/>
        <v>15312</v>
      </c>
      <c r="M15544" s="21">
        <f t="shared" si="1009"/>
        <v>0.10072492163009431</v>
      </c>
    </row>
    <row r="15545" spans="1:13" x14ac:dyDescent="0.3">
      <c r="A15545" s="139">
        <v>43273</v>
      </c>
      <c r="B15545" s="131" t="s">
        <v>52</v>
      </c>
      <c r="C15545" s="140">
        <v>17.5</v>
      </c>
      <c r="D15545" s="94"/>
      <c r="E15545" s="131" t="s">
        <v>9250</v>
      </c>
      <c r="F15545" s="140">
        <v>6</v>
      </c>
      <c r="G15545" s="91">
        <v>1</v>
      </c>
      <c r="H15545" s="49" t="s">
        <v>6526</v>
      </c>
      <c r="I15545" s="42">
        <v>5</v>
      </c>
      <c r="J15545" s="18">
        <f t="shared" si="1010"/>
        <v>1547.300000000004</v>
      </c>
      <c r="K15545" s="19" t="str">
        <f t="shared" si="1008"/>
        <v>Jun-18</v>
      </c>
      <c r="L15545" s="20">
        <f t="shared" si="1011"/>
        <v>15313</v>
      </c>
      <c r="M15545" s="21">
        <f t="shared" si="1009"/>
        <v>0.10104486384118096</v>
      </c>
    </row>
    <row r="15546" spans="1:13" x14ac:dyDescent="0.3">
      <c r="A15546" s="139">
        <v>43273</v>
      </c>
      <c r="B15546" s="131" t="s">
        <v>143</v>
      </c>
      <c r="C15546" s="140">
        <v>19.149999999999999</v>
      </c>
      <c r="D15546" s="94"/>
      <c r="E15546" s="131" t="s">
        <v>12411</v>
      </c>
      <c r="F15546" s="140">
        <v>6</v>
      </c>
      <c r="G15546" s="91">
        <v>1</v>
      </c>
      <c r="H15546" s="49" t="s">
        <v>11526</v>
      </c>
      <c r="I15546" s="42">
        <v>-1</v>
      </c>
      <c r="J15546" s="18">
        <f t="shared" si="1010"/>
        <v>1546.300000000004</v>
      </c>
      <c r="K15546" s="19" t="str">
        <f t="shared" si="1008"/>
        <v>Jun-18</v>
      </c>
      <c r="L15546" s="20">
        <f t="shared" si="1011"/>
        <v>15314</v>
      </c>
      <c r="M15546" s="21">
        <f t="shared" si="1009"/>
        <v>0.10097296591354343</v>
      </c>
    </row>
    <row r="15547" spans="1:13" x14ac:dyDescent="0.3">
      <c r="A15547" s="139">
        <v>43273</v>
      </c>
      <c r="B15547" s="131" t="s">
        <v>52</v>
      </c>
      <c r="C15547" s="140">
        <v>19.3</v>
      </c>
      <c r="D15547" s="94"/>
      <c r="E15547" s="131" t="s">
        <v>12413</v>
      </c>
      <c r="F15547" s="140">
        <v>5.5</v>
      </c>
      <c r="G15547" s="91">
        <v>1</v>
      </c>
      <c r="H15547" s="49" t="s">
        <v>11526</v>
      </c>
      <c r="I15547" s="42">
        <v>-1</v>
      </c>
      <c r="J15547" s="18">
        <f t="shared" si="1010"/>
        <v>1545.300000000004</v>
      </c>
      <c r="K15547" s="19" t="str">
        <f t="shared" si="1008"/>
        <v>Jun-18</v>
      </c>
      <c r="L15547" s="20">
        <f t="shared" si="1011"/>
        <v>15315</v>
      </c>
      <c r="M15547" s="21">
        <f t="shared" si="1009"/>
        <v>0.10090107737512269</v>
      </c>
    </row>
    <row r="15548" spans="1:13" x14ac:dyDescent="0.3">
      <c r="A15548" s="139">
        <v>43273</v>
      </c>
      <c r="B15548" s="131" t="s">
        <v>143</v>
      </c>
      <c r="C15548" s="140">
        <v>20.25</v>
      </c>
      <c r="D15548" s="94"/>
      <c r="E15548" s="131" t="s">
        <v>12412</v>
      </c>
      <c r="F15548" s="140">
        <v>4.33</v>
      </c>
      <c r="G15548" s="91">
        <v>1</v>
      </c>
      <c r="H15548" s="49" t="s">
        <v>11526</v>
      </c>
      <c r="I15548" s="42">
        <v>-1</v>
      </c>
      <c r="J15548" s="18">
        <f t="shared" si="1010"/>
        <v>1544.300000000004</v>
      </c>
      <c r="K15548" s="19" t="str">
        <f t="shared" si="1008"/>
        <v>Jun-18</v>
      </c>
      <c r="L15548" s="20">
        <f t="shared" si="1011"/>
        <v>15316</v>
      </c>
      <c r="M15548" s="21">
        <f t="shared" si="1009"/>
        <v>0.10082919822407965</v>
      </c>
    </row>
    <row r="15549" spans="1:13" x14ac:dyDescent="0.3">
      <c r="A15549" s="116">
        <v>43274</v>
      </c>
      <c r="B15549" s="90" t="s">
        <v>39</v>
      </c>
      <c r="C15549" s="103">
        <v>0.58333333333333337</v>
      </c>
      <c r="D15549" s="94" t="s">
        <v>31</v>
      </c>
      <c r="E15549" s="90" t="s">
        <v>5198</v>
      </c>
      <c r="F15549" s="115">
        <v>3.5</v>
      </c>
      <c r="G15549" s="92">
        <v>1</v>
      </c>
      <c r="H15549" s="90" t="s">
        <v>33</v>
      </c>
      <c r="I15549" s="77">
        <f>IF(H15549="Lost",G15549*-1,IF(H15549="Won",     IF(D15549="E/W",            G15549*(F15549-1)*0.5*1.25,    IF(D15549="place",   G15549*(F15549-1) *0.95,  G15549*(F15549-1) )),            IF(H15549="Placed",     (G15549*-0.5)  + (0.5*G15549*(F15549-1)*0.2),0)         ))</f>
        <v>-1</v>
      </c>
      <c r="J15549" s="18">
        <f t="shared" si="1010"/>
        <v>1543.300000000004</v>
      </c>
      <c r="K15549" s="19" t="str">
        <f t="shared" si="1008"/>
        <v>Jun-18</v>
      </c>
      <c r="L15549" s="20">
        <f t="shared" si="1011"/>
        <v>15317</v>
      </c>
      <c r="M15549" s="21">
        <f t="shared" si="1009"/>
        <v>0.1007573284585757</v>
      </c>
    </row>
    <row r="15550" spans="1:13" x14ac:dyDescent="0.3">
      <c r="A15550" s="116">
        <v>43274</v>
      </c>
      <c r="B15550" s="90" t="s">
        <v>58</v>
      </c>
      <c r="C15550" s="103">
        <v>0.70833333333333337</v>
      </c>
      <c r="D15550" s="94" t="s">
        <v>31</v>
      </c>
      <c r="E15550" s="90" t="s">
        <v>5200</v>
      </c>
      <c r="F15550" s="115">
        <v>4</v>
      </c>
      <c r="G15550" s="92">
        <v>1</v>
      </c>
      <c r="H15550" s="90" t="s">
        <v>33</v>
      </c>
      <c r="I15550" s="77">
        <f>IF(H15550="Lost",G15550*-1,IF(H15550="Won",     IF(D15550="E/W",            G15550*(F15550-1)*0.5*1.25,    IF(D15550="place",   G15550*(F15550-1) *0.95,  G15550*(F15550-1) )),            IF(H15550="Placed",     (G15550*-0.5)  + (0.5*G15550*(F15550-1)*0.2),0)         ))</f>
        <v>-1</v>
      </c>
      <c r="J15550" s="18">
        <f t="shared" si="1010"/>
        <v>1542.300000000004</v>
      </c>
      <c r="K15550" s="19" t="str">
        <f t="shared" si="1008"/>
        <v>Jun-18</v>
      </c>
      <c r="L15550" s="20">
        <f t="shared" si="1011"/>
        <v>15318</v>
      </c>
      <c r="M15550" s="21">
        <f t="shared" si="1009"/>
        <v>0.10068546807677269</v>
      </c>
    </row>
    <row r="15551" spans="1:13" x14ac:dyDescent="0.3">
      <c r="A15551" s="116">
        <v>43274</v>
      </c>
      <c r="B15551" s="90" t="s">
        <v>58</v>
      </c>
      <c r="C15551" s="103">
        <v>0.73263888888888884</v>
      </c>
      <c r="D15551" s="94" t="s">
        <v>31</v>
      </c>
      <c r="E15551" s="90" t="s">
        <v>5201</v>
      </c>
      <c r="F15551" s="115">
        <v>2.75</v>
      </c>
      <c r="G15551" s="92">
        <v>1</v>
      </c>
      <c r="H15551" s="90" t="s">
        <v>33</v>
      </c>
      <c r="I15551" s="77">
        <f>IF(H15551="Lost",G15551*-1,IF(H15551="Won",     IF(D15551="E/W",            G15551*(F15551-1)*0.5*1.25,    IF(D15551="place",   G15551*(F15551-1) *0.95,  G15551*(F15551-1) )),            IF(H15551="Placed",     (G15551*-0.5)  + (0.5*G15551*(F15551-1)*0.2),0)         ))</f>
        <v>-1</v>
      </c>
      <c r="J15551" s="18">
        <f t="shared" si="1010"/>
        <v>1541.300000000004</v>
      </c>
      <c r="K15551" s="19" t="str">
        <f t="shared" si="1008"/>
        <v>Jun-18</v>
      </c>
      <c r="L15551" s="20">
        <f t="shared" si="1011"/>
        <v>15319</v>
      </c>
      <c r="M15551" s="21">
        <f t="shared" si="1009"/>
        <v>0.10061361707683296</v>
      </c>
    </row>
    <row r="15552" spans="1:13" x14ac:dyDescent="0.3">
      <c r="A15552" s="116">
        <v>43274</v>
      </c>
      <c r="B15552" s="90" t="s">
        <v>39</v>
      </c>
      <c r="C15552" s="103">
        <v>0.73611111111111116</v>
      </c>
      <c r="D15552" s="94" t="s">
        <v>31</v>
      </c>
      <c r="E15552" s="90" t="s">
        <v>5199</v>
      </c>
      <c r="F15552" s="115">
        <v>4</v>
      </c>
      <c r="G15552" s="92">
        <v>1</v>
      </c>
      <c r="H15552" s="90" t="s">
        <v>33</v>
      </c>
      <c r="I15552" s="77">
        <f>IF(H15552="Lost",G15552*-1,IF(H15552="Won",     IF(D15552="E/W",            G15552*(F15552-1)*0.5*1.25,    IF(D15552="place",   G15552*(F15552-1) *0.95,  G15552*(F15552-1) )),            IF(H15552="Placed",     (G15552*-0.5)  + (0.5*G15552*(F15552-1)*0.2),0)         ))</f>
        <v>-1</v>
      </c>
      <c r="J15552" s="18">
        <f t="shared" si="1010"/>
        <v>1540.300000000004</v>
      </c>
      <c r="K15552" s="19" t="str">
        <f t="shared" si="1008"/>
        <v>Jun-18</v>
      </c>
      <c r="L15552" s="20">
        <f t="shared" si="1011"/>
        <v>15320</v>
      </c>
      <c r="M15552" s="21">
        <f t="shared" si="1009"/>
        <v>0.10054177545691932</v>
      </c>
    </row>
    <row r="15553" spans="1:13" x14ac:dyDescent="0.3">
      <c r="A15553" s="116">
        <v>43274</v>
      </c>
      <c r="B15553" s="90" t="s">
        <v>35</v>
      </c>
      <c r="C15553" s="103">
        <v>0.82291666666666663</v>
      </c>
      <c r="D15553" s="94" t="s">
        <v>31</v>
      </c>
      <c r="E15553" s="90" t="s">
        <v>5202</v>
      </c>
      <c r="F15553" s="115">
        <v>4</v>
      </c>
      <c r="G15553" s="92">
        <v>1</v>
      </c>
      <c r="H15553" s="90" t="s">
        <v>33</v>
      </c>
      <c r="I15553" s="77">
        <f>IF(H15553="Lost",G15553*-1,IF(H15553="Won",     IF(D15553="E/W",            G15553*(F15553-1)*0.5*1.25,    IF(D15553="place",   G15553*(F15553-1) *0.95,  G15553*(F15553-1) )),            IF(H15553="Placed",     (G15553*-0.5)  + (0.5*G15553*(F15553-1)*0.2),0)         ))</f>
        <v>-1</v>
      </c>
      <c r="J15553" s="18">
        <f t="shared" si="1010"/>
        <v>1539.300000000004</v>
      </c>
      <c r="K15553" s="19" t="str">
        <f t="shared" si="1008"/>
        <v>Jun-18</v>
      </c>
      <c r="L15553" s="20">
        <f t="shared" si="1011"/>
        <v>15321</v>
      </c>
      <c r="M15553" s="21">
        <f t="shared" si="1009"/>
        <v>0.10046994321519509</v>
      </c>
    </row>
    <row r="15554" spans="1:13" x14ac:dyDescent="0.3">
      <c r="A15554" s="107">
        <v>43274</v>
      </c>
      <c r="B15554" s="108" t="s">
        <v>71</v>
      </c>
      <c r="C15554" s="111">
        <v>14.05</v>
      </c>
      <c r="D15554" s="94"/>
      <c r="E15554" s="108" t="s">
        <v>12414</v>
      </c>
      <c r="F15554" s="110">
        <v>4.33</v>
      </c>
      <c r="G15554" s="91">
        <v>1</v>
      </c>
      <c r="H15554" s="36">
        <v>1</v>
      </c>
      <c r="I15554" s="34">
        <v>3.33</v>
      </c>
      <c r="J15554" s="18">
        <f t="shared" si="1010"/>
        <v>1542.630000000004</v>
      </c>
      <c r="K15554" s="19" t="str">
        <f t="shared" ref="K15554:K15617" si="1012">TEXT(A15554,"MMM-yy")</f>
        <v>Jun-18</v>
      </c>
      <c r="L15554" s="20">
        <f t="shared" si="1011"/>
        <v>15322</v>
      </c>
      <c r="M15554" s="21">
        <f t="shared" ref="M15554:M15617" si="1013">J15554/L15554</f>
        <v>0.10068072053256781</v>
      </c>
    </row>
    <row r="15555" spans="1:13" x14ac:dyDescent="0.3">
      <c r="A15555" s="107">
        <v>43274</v>
      </c>
      <c r="B15555" s="108" t="s">
        <v>49</v>
      </c>
      <c r="C15555" s="111">
        <v>14.2</v>
      </c>
      <c r="D15555" s="94"/>
      <c r="E15555" s="108" t="s">
        <v>12325</v>
      </c>
      <c r="F15555" s="110">
        <v>5</v>
      </c>
      <c r="G15555" s="91">
        <v>1</v>
      </c>
      <c r="H15555" s="36">
        <v>5</v>
      </c>
      <c r="I15555" s="34">
        <v>-1</v>
      </c>
      <c r="J15555" s="18">
        <f t="shared" ref="J15555:J15618" si="1014">J15554+I15555</f>
        <v>1541.630000000004</v>
      </c>
      <c r="K15555" s="19" t="str">
        <f t="shared" si="1012"/>
        <v>Jun-18</v>
      </c>
      <c r="L15555" s="20">
        <f t="shared" ref="L15555:L15618" si="1015">L15554+G15555</f>
        <v>15323</v>
      </c>
      <c r="M15555" s="21">
        <f t="shared" si="1013"/>
        <v>0.10060888859883861</v>
      </c>
    </row>
    <row r="15556" spans="1:13" x14ac:dyDescent="0.3">
      <c r="A15556" s="107">
        <v>43274</v>
      </c>
      <c r="B15556" s="108" t="s">
        <v>39</v>
      </c>
      <c r="C15556" s="111">
        <v>14.35</v>
      </c>
      <c r="D15556" s="94"/>
      <c r="E15556" s="108" t="s">
        <v>12415</v>
      </c>
      <c r="F15556" s="110">
        <v>4.5</v>
      </c>
      <c r="G15556" s="91">
        <v>1</v>
      </c>
      <c r="H15556" s="36">
        <v>4</v>
      </c>
      <c r="I15556" s="34">
        <v>-1</v>
      </c>
      <c r="J15556" s="18">
        <f t="shared" si="1014"/>
        <v>1540.630000000004</v>
      </c>
      <c r="K15556" s="19" t="str">
        <f t="shared" si="1012"/>
        <v>Jun-18</v>
      </c>
      <c r="L15556" s="20">
        <f t="shared" si="1015"/>
        <v>15324</v>
      </c>
      <c r="M15556" s="21">
        <f t="shared" si="1013"/>
        <v>0.10053706604019864</v>
      </c>
    </row>
    <row r="15557" spans="1:13" x14ac:dyDescent="0.3">
      <c r="A15557" s="107">
        <v>43274</v>
      </c>
      <c r="B15557" s="108" t="s">
        <v>39</v>
      </c>
      <c r="C15557" s="111">
        <v>14.35</v>
      </c>
      <c r="D15557" s="94"/>
      <c r="E15557" s="108" t="s">
        <v>12416</v>
      </c>
      <c r="F15557" s="110">
        <v>6</v>
      </c>
      <c r="G15557" s="91">
        <v>1</v>
      </c>
      <c r="H15557" s="36">
        <v>2</v>
      </c>
      <c r="I15557" s="34">
        <v>-1</v>
      </c>
      <c r="J15557" s="18">
        <f t="shared" si="1014"/>
        <v>1539.630000000004</v>
      </c>
      <c r="K15557" s="19" t="str">
        <f t="shared" si="1012"/>
        <v>Jun-18</v>
      </c>
      <c r="L15557" s="20">
        <f t="shared" si="1015"/>
        <v>15325</v>
      </c>
      <c r="M15557" s="21">
        <f t="shared" si="1013"/>
        <v>0.10046525285481266</v>
      </c>
    </row>
    <row r="15558" spans="1:13" x14ac:dyDescent="0.3">
      <c r="A15558" s="107">
        <v>43274</v>
      </c>
      <c r="B15558" s="108" t="s">
        <v>58</v>
      </c>
      <c r="C15558" s="111">
        <v>16.2</v>
      </c>
      <c r="D15558" s="94"/>
      <c r="E15558" s="108" t="s">
        <v>12418</v>
      </c>
      <c r="F15558" s="110">
        <v>5</v>
      </c>
      <c r="G15558" s="91">
        <v>1</v>
      </c>
      <c r="H15558" s="36">
        <v>1</v>
      </c>
      <c r="I15558" s="34">
        <v>4</v>
      </c>
      <c r="J15558" s="18">
        <f t="shared" si="1014"/>
        <v>1543.630000000004</v>
      </c>
      <c r="K15558" s="19" t="str">
        <f t="shared" si="1012"/>
        <v>Jun-18</v>
      </c>
      <c r="L15558" s="20">
        <f t="shared" si="1015"/>
        <v>15326</v>
      </c>
      <c r="M15558" s="21">
        <f t="shared" si="1013"/>
        <v>0.10071969202662169</v>
      </c>
    </row>
    <row r="15559" spans="1:13" x14ac:dyDescent="0.3">
      <c r="A15559" s="107">
        <v>43274</v>
      </c>
      <c r="B15559" s="108" t="s">
        <v>52</v>
      </c>
      <c r="C15559" s="111">
        <v>17.55</v>
      </c>
      <c r="D15559" s="94"/>
      <c r="E15559" s="108" t="s">
        <v>12417</v>
      </c>
      <c r="F15559" s="110">
        <v>5</v>
      </c>
      <c r="G15559" s="91">
        <v>1</v>
      </c>
      <c r="H15559" s="36">
        <v>4</v>
      </c>
      <c r="I15559" s="34">
        <v>-1</v>
      </c>
      <c r="J15559" s="18">
        <f t="shared" si="1014"/>
        <v>1542.630000000004</v>
      </c>
      <c r="K15559" s="19" t="str">
        <f t="shared" si="1012"/>
        <v>Jun-18</v>
      </c>
      <c r="L15559" s="20">
        <f t="shared" si="1015"/>
        <v>15327</v>
      </c>
      <c r="M15559" s="21">
        <f t="shared" si="1013"/>
        <v>0.10064787629673151</v>
      </c>
    </row>
    <row r="15560" spans="1:13" x14ac:dyDescent="0.3">
      <c r="A15560" s="139">
        <v>43274</v>
      </c>
      <c r="B15560" s="131" t="s">
        <v>29</v>
      </c>
      <c r="C15560" s="140">
        <v>18</v>
      </c>
      <c r="D15560" s="94"/>
      <c r="E15560" s="131" t="s">
        <v>12420</v>
      </c>
      <c r="F15560" s="140">
        <v>6</v>
      </c>
      <c r="G15560" s="91">
        <v>1</v>
      </c>
      <c r="H15560" s="49" t="s">
        <v>11526</v>
      </c>
      <c r="I15560" s="42">
        <v>-1</v>
      </c>
      <c r="J15560" s="18">
        <f t="shared" si="1014"/>
        <v>1541.630000000004</v>
      </c>
      <c r="K15560" s="19" t="str">
        <f t="shared" si="1012"/>
        <v>Jun-18</v>
      </c>
      <c r="L15560" s="20">
        <f t="shared" si="1015"/>
        <v>15328</v>
      </c>
      <c r="M15560" s="21">
        <f t="shared" si="1013"/>
        <v>0.10057606993736978</v>
      </c>
    </row>
    <row r="15561" spans="1:13" x14ac:dyDescent="0.3">
      <c r="A15561" s="139">
        <v>43274</v>
      </c>
      <c r="B15561" s="131" t="s">
        <v>29</v>
      </c>
      <c r="C15561" s="140">
        <v>18</v>
      </c>
      <c r="D15561" s="94"/>
      <c r="E15561" s="131" t="s">
        <v>12419</v>
      </c>
      <c r="F15561" s="140">
        <v>5</v>
      </c>
      <c r="G15561" s="91">
        <v>1</v>
      </c>
      <c r="H15561" s="49" t="s">
        <v>6518</v>
      </c>
      <c r="I15561" s="42">
        <v>-1</v>
      </c>
      <c r="J15561" s="18">
        <f t="shared" si="1014"/>
        <v>1540.630000000004</v>
      </c>
      <c r="K15561" s="19" t="str">
        <f t="shared" si="1012"/>
        <v>Jun-18</v>
      </c>
      <c r="L15561" s="20">
        <f t="shared" si="1015"/>
        <v>15329</v>
      </c>
      <c r="M15561" s="21">
        <f t="shared" si="1013"/>
        <v>0.10050427294670258</v>
      </c>
    </row>
    <row r="15562" spans="1:13" x14ac:dyDescent="0.3">
      <c r="A15562" s="139">
        <v>43274</v>
      </c>
      <c r="B15562" s="131" t="s">
        <v>29</v>
      </c>
      <c r="C15562" s="140">
        <v>18.3</v>
      </c>
      <c r="D15562" s="94"/>
      <c r="E15562" s="131" t="s">
        <v>12421</v>
      </c>
      <c r="F15562" s="140">
        <v>6</v>
      </c>
      <c r="G15562" s="91">
        <v>1</v>
      </c>
      <c r="H15562" s="49" t="s">
        <v>6518</v>
      </c>
      <c r="I15562" s="42">
        <v>-1</v>
      </c>
      <c r="J15562" s="18">
        <f t="shared" si="1014"/>
        <v>1539.630000000004</v>
      </c>
      <c r="K15562" s="19" t="str">
        <f t="shared" si="1012"/>
        <v>Jun-18</v>
      </c>
      <c r="L15562" s="20">
        <f t="shared" si="1015"/>
        <v>15330</v>
      </c>
      <c r="M15562" s="21">
        <f t="shared" si="1013"/>
        <v>0.10043248532289654</v>
      </c>
    </row>
    <row r="15563" spans="1:13" x14ac:dyDescent="0.3">
      <c r="A15563" s="139">
        <v>43274</v>
      </c>
      <c r="B15563" s="131" t="s">
        <v>29</v>
      </c>
      <c r="C15563" s="140">
        <v>20.3</v>
      </c>
      <c r="D15563" s="94"/>
      <c r="E15563" s="131" t="s">
        <v>10832</v>
      </c>
      <c r="F15563" s="140">
        <v>4.33</v>
      </c>
      <c r="G15563" s="91">
        <v>1</v>
      </c>
      <c r="H15563" s="49" t="s">
        <v>6518</v>
      </c>
      <c r="I15563" s="42">
        <v>-1</v>
      </c>
      <c r="J15563" s="18">
        <f t="shared" si="1014"/>
        <v>1538.630000000004</v>
      </c>
      <c r="K15563" s="19" t="str">
        <f t="shared" si="1012"/>
        <v>Jun-18</v>
      </c>
      <c r="L15563" s="20">
        <f t="shared" si="1015"/>
        <v>15331</v>
      </c>
      <c r="M15563" s="21">
        <f t="shared" si="1013"/>
        <v>0.10036070706411872</v>
      </c>
    </row>
    <row r="15564" spans="1:13" x14ac:dyDescent="0.3">
      <c r="A15564" s="116">
        <v>43276</v>
      </c>
      <c r="B15564" s="90" t="s">
        <v>30</v>
      </c>
      <c r="C15564" s="103">
        <v>0.61458333333333337</v>
      </c>
      <c r="D15564" s="94" t="s">
        <v>31</v>
      </c>
      <c r="E15564" s="90" t="s">
        <v>5203</v>
      </c>
      <c r="F15564" s="115">
        <v>3.75</v>
      </c>
      <c r="G15564" s="92">
        <v>1</v>
      </c>
      <c r="H15564" s="90" t="s">
        <v>33</v>
      </c>
      <c r="I15564" s="77">
        <f>IF(H15564="Lost",G15564*-1,IF(H15564="Won",     IF(D15564="E/W",            G15564*(F15564-1)*0.5*1.25,    IF(D15564="place",   G15564*(F15564-1) *0.95,  G15564*(F15564-1) )),            IF(H15564="Placed",     (G15564*-0.5)  + (0.5*G15564*(F15564-1)*0.2),0)         ))</f>
        <v>-1</v>
      </c>
      <c r="J15564" s="18">
        <f t="shared" si="1014"/>
        <v>1537.630000000004</v>
      </c>
      <c r="K15564" s="19" t="str">
        <f t="shared" si="1012"/>
        <v>Jun-18</v>
      </c>
      <c r="L15564" s="20">
        <f t="shared" si="1015"/>
        <v>15332</v>
      </c>
      <c r="M15564" s="21">
        <f t="shared" si="1013"/>
        <v>0.10028893816853665</v>
      </c>
    </row>
    <row r="15565" spans="1:13" x14ac:dyDescent="0.3">
      <c r="A15565" s="107">
        <v>43276</v>
      </c>
      <c r="B15565" s="108" t="s">
        <v>30</v>
      </c>
      <c r="C15565" s="111">
        <v>14.45</v>
      </c>
      <c r="D15565" s="94"/>
      <c r="E15565" s="108" t="s">
        <v>12422</v>
      </c>
      <c r="F15565" s="110">
        <v>4.5</v>
      </c>
      <c r="G15565" s="91">
        <v>1</v>
      </c>
      <c r="H15565" s="36">
        <v>1</v>
      </c>
      <c r="I15565" s="34">
        <v>3.5</v>
      </c>
      <c r="J15565" s="18">
        <f t="shared" si="1014"/>
        <v>1541.130000000004</v>
      </c>
      <c r="K15565" s="19" t="str">
        <f t="shared" si="1012"/>
        <v>Jun-18</v>
      </c>
      <c r="L15565" s="20">
        <f t="shared" si="1015"/>
        <v>15333</v>
      </c>
      <c r="M15565" s="21">
        <f t="shared" si="1013"/>
        <v>0.10051066327528885</v>
      </c>
    </row>
    <row r="15566" spans="1:13" x14ac:dyDescent="0.3">
      <c r="A15566" s="107">
        <v>43276</v>
      </c>
      <c r="B15566" s="108" t="s">
        <v>30</v>
      </c>
      <c r="C15566" s="111">
        <v>16.149999999999999</v>
      </c>
      <c r="D15566" s="94"/>
      <c r="E15566" s="108" t="s">
        <v>12423</v>
      </c>
      <c r="F15566" s="110">
        <v>6</v>
      </c>
      <c r="G15566" s="91">
        <v>1</v>
      </c>
      <c r="H15566" s="36">
        <v>2</v>
      </c>
      <c r="I15566" s="34">
        <v>-1</v>
      </c>
      <c r="J15566" s="18">
        <f t="shared" si="1014"/>
        <v>1540.130000000004</v>
      </c>
      <c r="K15566" s="19" t="str">
        <f t="shared" si="1012"/>
        <v>Jun-18</v>
      </c>
      <c r="L15566" s="20">
        <f t="shared" si="1015"/>
        <v>15334</v>
      </c>
      <c r="M15566" s="21">
        <f t="shared" si="1013"/>
        <v>0.10043889396113238</v>
      </c>
    </row>
    <row r="15567" spans="1:13" x14ac:dyDescent="0.3">
      <c r="A15567" s="139">
        <v>43276</v>
      </c>
      <c r="B15567" s="131" t="s">
        <v>45</v>
      </c>
      <c r="C15567" s="140">
        <v>17.5</v>
      </c>
      <c r="D15567" s="94"/>
      <c r="E15567" s="131" t="s">
        <v>12424</v>
      </c>
      <c r="F15567" s="140">
        <v>4.5</v>
      </c>
      <c r="G15567" s="91">
        <v>1</v>
      </c>
      <c r="H15567" s="49" t="s">
        <v>6518</v>
      </c>
      <c r="I15567" s="42">
        <v>-1</v>
      </c>
      <c r="J15567" s="18">
        <f t="shared" si="1014"/>
        <v>1539.130000000004</v>
      </c>
      <c r="K15567" s="19" t="str">
        <f t="shared" si="1012"/>
        <v>Jun-18</v>
      </c>
      <c r="L15567" s="20">
        <f t="shared" si="1015"/>
        <v>15335</v>
      </c>
      <c r="M15567" s="21">
        <f t="shared" si="1013"/>
        <v>0.1003671340071734</v>
      </c>
    </row>
    <row r="15568" spans="1:13" x14ac:dyDescent="0.3">
      <c r="A15568" s="139">
        <v>43276</v>
      </c>
      <c r="B15568" s="131" t="s">
        <v>45</v>
      </c>
      <c r="C15568" s="140">
        <v>18.2</v>
      </c>
      <c r="D15568" s="94"/>
      <c r="E15568" s="131" t="s">
        <v>12425</v>
      </c>
      <c r="F15568" s="140">
        <v>4.5</v>
      </c>
      <c r="G15568" s="91">
        <v>1</v>
      </c>
      <c r="H15568" s="49" t="s">
        <v>11526</v>
      </c>
      <c r="I15568" s="42">
        <v>-1</v>
      </c>
      <c r="J15568" s="18">
        <f t="shared" si="1014"/>
        <v>1538.130000000004</v>
      </c>
      <c r="K15568" s="19" t="str">
        <f t="shared" si="1012"/>
        <v>Jun-18</v>
      </c>
      <c r="L15568" s="20">
        <f t="shared" si="1015"/>
        <v>15336</v>
      </c>
      <c r="M15568" s="21">
        <f t="shared" si="1013"/>
        <v>0.10029538341158085</v>
      </c>
    </row>
    <row r="15569" spans="1:13" x14ac:dyDescent="0.3">
      <c r="A15569" s="116">
        <v>43277</v>
      </c>
      <c r="B15569" s="90" t="s">
        <v>93</v>
      </c>
      <c r="C15569" s="103">
        <v>0.77777777777777779</v>
      </c>
      <c r="D15569" s="94" t="s">
        <v>31</v>
      </c>
      <c r="E15569" s="90" t="s">
        <v>5204</v>
      </c>
      <c r="F15569" s="115">
        <v>3</v>
      </c>
      <c r="G15569" s="92">
        <v>1</v>
      </c>
      <c r="H15569" s="90" t="s">
        <v>33</v>
      </c>
      <c r="I15569" s="77">
        <f>IF(H15569="Lost",G15569*-1,IF(H15569="Won",     IF(D15569="E/W",            G15569*(F15569-1)*0.5*1.25,    IF(D15569="place",   G15569*(F15569-1) *0.95,  G15569*(F15569-1) )),            IF(H15569="Placed",     (G15569*-0.5)  + (0.5*G15569*(F15569-1)*0.2),0)         ))</f>
        <v>-1</v>
      </c>
      <c r="J15569" s="18">
        <f t="shared" si="1014"/>
        <v>1537.130000000004</v>
      </c>
      <c r="K15569" s="19" t="str">
        <f t="shared" si="1012"/>
        <v>Jun-18</v>
      </c>
      <c r="L15569" s="20">
        <f t="shared" si="1015"/>
        <v>15337</v>
      </c>
      <c r="M15569" s="21">
        <f t="shared" si="1013"/>
        <v>0.10022364217252422</v>
      </c>
    </row>
    <row r="15570" spans="1:13" x14ac:dyDescent="0.3">
      <c r="A15570" s="107">
        <v>43277</v>
      </c>
      <c r="B15570" s="108" t="s">
        <v>57</v>
      </c>
      <c r="C15570" s="111">
        <v>15</v>
      </c>
      <c r="D15570" s="94"/>
      <c r="E15570" s="108" t="s">
        <v>5438</v>
      </c>
      <c r="F15570" s="110">
        <v>4.5</v>
      </c>
      <c r="G15570" s="91">
        <v>1</v>
      </c>
      <c r="H15570" s="36">
        <v>4</v>
      </c>
      <c r="I15570" s="34">
        <v>-1</v>
      </c>
      <c r="J15570" s="18">
        <f t="shared" si="1014"/>
        <v>1536.130000000004</v>
      </c>
      <c r="K15570" s="19" t="str">
        <f t="shared" si="1012"/>
        <v>Jun-18</v>
      </c>
      <c r="L15570" s="20">
        <f t="shared" si="1015"/>
        <v>15338</v>
      </c>
      <c r="M15570" s="21">
        <f t="shared" si="1013"/>
        <v>0.10015191028817343</v>
      </c>
    </row>
    <row r="15571" spans="1:13" x14ac:dyDescent="0.3">
      <c r="A15571" s="139">
        <v>43277</v>
      </c>
      <c r="B15571" s="131" t="s">
        <v>93</v>
      </c>
      <c r="C15571" s="140">
        <v>19.399999999999999</v>
      </c>
      <c r="D15571" s="94"/>
      <c r="E15571" s="131" t="s">
        <v>12426</v>
      </c>
      <c r="F15571" s="140">
        <v>6</v>
      </c>
      <c r="G15571" s="91">
        <v>1</v>
      </c>
      <c r="H15571" s="49" t="s">
        <v>6526</v>
      </c>
      <c r="I15571" s="42">
        <v>5</v>
      </c>
      <c r="J15571" s="18">
        <f t="shared" si="1014"/>
        <v>1541.130000000004</v>
      </c>
      <c r="K15571" s="19" t="str">
        <f t="shared" si="1012"/>
        <v>Jun-18</v>
      </c>
      <c r="L15571" s="20">
        <f t="shared" si="1015"/>
        <v>15339</v>
      </c>
      <c r="M15571" s="21">
        <f t="shared" si="1013"/>
        <v>0.10047134754547259</v>
      </c>
    </row>
    <row r="15572" spans="1:13" x14ac:dyDescent="0.3">
      <c r="A15572" s="139">
        <v>43277</v>
      </c>
      <c r="B15572" s="131" t="s">
        <v>93</v>
      </c>
      <c r="C15572" s="140">
        <v>21.15</v>
      </c>
      <c r="D15572" s="94"/>
      <c r="E15572" s="131" t="s">
        <v>12427</v>
      </c>
      <c r="F15572" s="140">
        <v>4.33</v>
      </c>
      <c r="G15572" s="91">
        <v>1</v>
      </c>
      <c r="H15572" s="49" t="s">
        <v>11526</v>
      </c>
      <c r="I15572" s="42">
        <v>-1</v>
      </c>
      <c r="J15572" s="18">
        <f t="shared" si="1014"/>
        <v>1540.130000000004</v>
      </c>
      <c r="K15572" s="19" t="str">
        <f t="shared" si="1012"/>
        <v>Jun-18</v>
      </c>
      <c r="L15572" s="20">
        <f t="shared" si="1015"/>
        <v>15340</v>
      </c>
      <c r="M15572" s="21">
        <f t="shared" si="1013"/>
        <v>0.10039960886571082</v>
      </c>
    </row>
    <row r="15573" spans="1:13" x14ac:dyDescent="0.3">
      <c r="A15573" s="116">
        <v>43278</v>
      </c>
      <c r="B15573" s="90" t="s">
        <v>37</v>
      </c>
      <c r="C15573" s="103">
        <v>0.61111111111111105</v>
      </c>
      <c r="D15573" s="94" t="s">
        <v>31</v>
      </c>
      <c r="E15573" s="90" t="s">
        <v>5205</v>
      </c>
      <c r="F15573" s="115">
        <v>4</v>
      </c>
      <c r="G15573" s="92">
        <v>1</v>
      </c>
      <c r="H15573" s="90" t="s">
        <v>33</v>
      </c>
      <c r="I15573" s="77">
        <f>IF(H15573="Lost",G15573*-1,IF(H15573="Won",     IF(D15573="E/W",            G15573*(F15573-1)*0.5*1.25,    IF(D15573="place",   G15573*(F15573-1) *0.95,  G15573*(F15573-1) )),            IF(H15573="Placed",     (G15573*-0.5)  + (0.5*G15573*(F15573-1)*0.2),0)         ))</f>
        <v>-1</v>
      </c>
      <c r="J15573" s="18">
        <f t="shared" si="1014"/>
        <v>1539.130000000004</v>
      </c>
      <c r="K15573" s="19" t="str">
        <f t="shared" si="1012"/>
        <v>Jun-18</v>
      </c>
      <c r="L15573" s="20">
        <f t="shared" si="1015"/>
        <v>15341</v>
      </c>
      <c r="M15573" s="21">
        <f t="shared" si="1013"/>
        <v>0.10032787953849188</v>
      </c>
    </row>
    <row r="15574" spans="1:13" x14ac:dyDescent="0.3">
      <c r="A15574" s="116">
        <v>43278</v>
      </c>
      <c r="B15574" s="90" t="s">
        <v>41</v>
      </c>
      <c r="C15574" s="103">
        <v>0.63888888888888895</v>
      </c>
      <c r="D15574" s="94" t="s">
        <v>31</v>
      </c>
      <c r="E15574" s="90" t="s">
        <v>4533</v>
      </c>
      <c r="F15574" s="115">
        <v>3.75</v>
      </c>
      <c r="G15574" s="92">
        <v>1</v>
      </c>
      <c r="H15574" s="90" t="s">
        <v>33</v>
      </c>
      <c r="I15574" s="77">
        <f>IF(H15574="Lost",G15574*-1,IF(H15574="Won",     IF(D15574="E/W",            G15574*(F15574-1)*0.5*1.25,    IF(D15574="place",   G15574*(F15574-1) *0.95,  G15574*(F15574-1) )),            IF(H15574="Placed",     (G15574*-0.5)  + (0.5*G15574*(F15574-1)*0.2),0)         ))</f>
        <v>-1</v>
      </c>
      <c r="J15574" s="18">
        <f t="shared" si="1014"/>
        <v>1538.130000000004</v>
      </c>
      <c r="K15574" s="19" t="str">
        <f t="shared" si="1012"/>
        <v>Jun-18</v>
      </c>
      <c r="L15574" s="20">
        <f t="shared" si="1015"/>
        <v>15342</v>
      </c>
      <c r="M15574" s="21">
        <f t="shared" si="1013"/>
        <v>0.10025615956198697</v>
      </c>
    </row>
    <row r="15575" spans="1:13" x14ac:dyDescent="0.3">
      <c r="A15575" s="116">
        <v>43278</v>
      </c>
      <c r="B15575" s="90" t="s">
        <v>41</v>
      </c>
      <c r="C15575" s="103">
        <v>0.65972222222222221</v>
      </c>
      <c r="D15575" s="94" t="s">
        <v>31</v>
      </c>
      <c r="E15575" s="90" t="s">
        <v>5206</v>
      </c>
      <c r="F15575" s="115">
        <v>2.75</v>
      </c>
      <c r="G15575" s="92">
        <v>1</v>
      </c>
      <c r="H15575" s="90" t="s">
        <v>33</v>
      </c>
      <c r="I15575" s="77">
        <f>IF(H15575="Lost",G15575*-1,IF(H15575="Won",     IF(D15575="E/W",            G15575*(F15575-1)*0.5*1.25,    IF(D15575="place",   G15575*(F15575-1) *0.95,  G15575*(F15575-1) )),            IF(H15575="Placed",     (G15575*-0.5)  + (0.5*G15575*(F15575-1)*0.2),0)         ))</f>
        <v>-1</v>
      </c>
      <c r="J15575" s="18">
        <f t="shared" si="1014"/>
        <v>1537.130000000004</v>
      </c>
      <c r="K15575" s="19" t="str">
        <f t="shared" si="1012"/>
        <v>Jun-18</v>
      </c>
      <c r="L15575" s="20">
        <f t="shared" si="1015"/>
        <v>15343</v>
      </c>
      <c r="M15575" s="21">
        <f t="shared" si="1013"/>
        <v>0.10018444893436772</v>
      </c>
    </row>
    <row r="15576" spans="1:13" x14ac:dyDescent="0.3">
      <c r="A15576" s="116">
        <v>43278</v>
      </c>
      <c r="B15576" s="90" t="s">
        <v>56</v>
      </c>
      <c r="C15576" s="103">
        <v>0.78472222222222221</v>
      </c>
      <c r="D15576" s="94" t="s">
        <v>31</v>
      </c>
      <c r="E15576" s="90" t="s">
        <v>5208</v>
      </c>
      <c r="F15576" s="115">
        <v>3.5</v>
      </c>
      <c r="G15576" s="92">
        <v>1</v>
      </c>
      <c r="H15576" s="90" t="s">
        <v>33</v>
      </c>
      <c r="I15576" s="77">
        <f>IF(H15576="Lost",G15576*-1,IF(H15576="Won",     IF(D15576="E/W",            G15576*(F15576-1)*0.5*1.25,    IF(D15576="place",   G15576*(F15576-1) *0.95,  G15576*(F15576-1) )),            IF(H15576="Placed",     (G15576*-0.5)  + (0.5*G15576*(F15576-1)*0.2),0)         ))</f>
        <v>-1</v>
      </c>
      <c r="J15576" s="18">
        <f t="shared" si="1014"/>
        <v>1536.130000000004</v>
      </c>
      <c r="K15576" s="19" t="str">
        <f t="shared" si="1012"/>
        <v>Jun-18</v>
      </c>
      <c r="L15576" s="20">
        <f t="shared" si="1015"/>
        <v>15344</v>
      </c>
      <c r="M15576" s="21">
        <f t="shared" si="1013"/>
        <v>0.1001127476538063</v>
      </c>
    </row>
    <row r="15577" spans="1:13" x14ac:dyDescent="0.3">
      <c r="A15577" s="116">
        <v>43278</v>
      </c>
      <c r="B15577" s="90" t="s">
        <v>43</v>
      </c>
      <c r="C15577" s="103">
        <v>0.79861111111111116</v>
      </c>
      <c r="D15577" s="94" t="s">
        <v>31</v>
      </c>
      <c r="E15577" s="90" t="s">
        <v>5207</v>
      </c>
      <c r="F15577" s="115">
        <v>3.5</v>
      </c>
      <c r="G15577" s="92">
        <v>1</v>
      </c>
      <c r="H15577" s="90" t="s">
        <v>33</v>
      </c>
      <c r="I15577" s="77">
        <f>IF(H15577="Lost",G15577*-1,IF(H15577="Won",     IF(D15577="E/W",            G15577*(F15577-1)*0.5*1.25,    IF(D15577="place",   G15577*(F15577-1) *0.95,  G15577*(F15577-1) )),            IF(H15577="Placed",     (G15577*-0.5)  + (0.5*G15577*(F15577-1)*0.2),0)         ))</f>
        <v>-1</v>
      </c>
      <c r="J15577" s="18">
        <f t="shared" si="1014"/>
        <v>1535.130000000004</v>
      </c>
      <c r="K15577" s="19" t="str">
        <f t="shared" si="1012"/>
        <v>Jun-18</v>
      </c>
      <c r="L15577" s="20">
        <f t="shared" si="1015"/>
        <v>15345</v>
      </c>
      <c r="M15577" s="21">
        <f t="shared" si="1013"/>
        <v>0.10004105571847534</v>
      </c>
    </row>
    <row r="15578" spans="1:13" x14ac:dyDescent="0.3">
      <c r="A15578" s="107">
        <v>43278</v>
      </c>
      <c r="B15578" s="108" t="s">
        <v>37</v>
      </c>
      <c r="C15578" s="111">
        <v>16.100000000000001</v>
      </c>
      <c r="D15578" s="94"/>
      <c r="E15578" s="108" t="s">
        <v>12428</v>
      </c>
      <c r="F15578" s="110">
        <v>5</v>
      </c>
      <c r="G15578" s="91">
        <v>1</v>
      </c>
      <c r="H15578" s="36">
        <v>2</v>
      </c>
      <c r="I15578" s="34">
        <v>-1</v>
      </c>
      <c r="J15578" s="18">
        <f t="shared" si="1014"/>
        <v>1534.130000000004</v>
      </c>
      <c r="K15578" s="19" t="str">
        <f t="shared" si="1012"/>
        <v>Jun-18</v>
      </c>
      <c r="L15578" s="20">
        <f t="shared" si="1015"/>
        <v>15346</v>
      </c>
      <c r="M15578" s="21">
        <f t="shared" si="1013"/>
        <v>9.9969373126547897E-2</v>
      </c>
    </row>
    <row r="15579" spans="1:13" x14ac:dyDescent="0.3">
      <c r="A15579" s="139">
        <v>43278</v>
      </c>
      <c r="B15579" s="131" t="s">
        <v>56</v>
      </c>
      <c r="C15579" s="140">
        <v>19.2</v>
      </c>
      <c r="D15579" s="94"/>
      <c r="E15579" s="131" t="s">
        <v>11645</v>
      </c>
      <c r="F15579" s="140">
        <v>4.5</v>
      </c>
      <c r="G15579" s="91">
        <v>1</v>
      </c>
      <c r="H15579" s="49" t="s">
        <v>6518</v>
      </c>
      <c r="I15579" s="42">
        <v>-1</v>
      </c>
      <c r="J15579" s="18">
        <f t="shared" si="1014"/>
        <v>1533.130000000004</v>
      </c>
      <c r="K15579" s="19" t="str">
        <f t="shared" si="1012"/>
        <v>Jun-18</v>
      </c>
      <c r="L15579" s="20">
        <f t="shared" si="1015"/>
        <v>15347</v>
      </c>
      <c r="M15579" s="21">
        <f t="shared" si="1013"/>
        <v>9.9897699876197565E-2</v>
      </c>
    </row>
    <row r="15580" spans="1:13" x14ac:dyDescent="0.3">
      <c r="A15580" s="116">
        <v>43279</v>
      </c>
      <c r="B15580" s="90" t="s">
        <v>63</v>
      </c>
      <c r="C15580" s="103">
        <v>0.59722222222222221</v>
      </c>
      <c r="D15580" s="94" t="s">
        <v>31</v>
      </c>
      <c r="E15580" s="90" t="s">
        <v>5211</v>
      </c>
      <c r="F15580" s="115">
        <v>3.5</v>
      </c>
      <c r="G15580" s="92">
        <v>1</v>
      </c>
      <c r="H15580" s="90" t="s">
        <v>33</v>
      </c>
      <c r="I15580" s="77">
        <f>IF(H15580="Lost",G15580*-1,IF(H15580="Won",     IF(D15580="E/W",            G15580*(F15580-1)*0.5*1.25,    IF(D15580="place",   G15580*(F15580-1) *0.95,  G15580*(F15580-1) )),            IF(H15580="Placed",     (G15580*-0.5)  + (0.5*G15580*(F15580-1)*0.2),0)         ))</f>
        <v>-1</v>
      </c>
      <c r="J15580" s="18">
        <f t="shared" si="1014"/>
        <v>1532.130000000004</v>
      </c>
      <c r="K15580" s="19" t="str">
        <f t="shared" si="1012"/>
        <v>Jun-18</v>
      </c>
      <c r="L15580" s="20">
        <f t="shared" si="1015"/>
        <v>15348</v>
      </c>
      <c r="M15580" s="21">
        <f t="shared" si="1013"/>
        <v>9.9826035965598386E-2</v>
      </c>
    </row>
    <row r="15581" spans="1:13" x14ac:dyDescent="0.3">
      <c r="A15581" s="116">
        <v>43279</v>
      </c>
      <c r="B15581" s="90" t="s">
        <v>52</v>
      </c>
      <c r="C15581" s="103">
        <v>0.63541666666666663</v>
      </c>
      <c r="D15581" s="94" t="s">
        <v>31</v>
      </c>
      <c r="E15581" s="90" t="s">
        <v>5210</v>
      </c>
      <c r="F15581" s="115">
        <v>3</v>
      </c>
      <c r="G15581" s="93">
        <v>1</v>
      </c>
      <c r="H15581" s="90" t="s">
        <v>33</v>
      </c>
      <c r="I15581" s="77">
        <f>IF(H15581="Lost",G15581*-1,IF(H15581="Won",     IF(D15581="E/W",            G15581*(F15581-1)*0.5*1.25,    IF(D15581="place",   G15581*(F15581-1) *0.95,  G15581*(F15581-1) )),            IF(H15581="Placed",     (G15581*-0.5)  + (0.5*G15581*(F15581-1)*0.2),0)         ))</f>
        <v>-1</v>
      </c>
      <c r="J15581" s="18">
        <f t="shared" si="1014"/>
        <v>1531.130000000004</v>
      </c>
      <c r="K15581" s="19" t="str">
        <f t="shared" si="1012"/>
        <v>Jun-18</v>
      </c>
      <c r="L15581" s="20">
        <f t="shared" si="1015"/>
        <v>15349</v>
      </c>
      <c r="M15581" s="21">
        <f t="shared" si="1013"/>
        <v>9.9754381392924876E-2</v>
      </c>
    </row>
    <row r="15582" spans="1:13" x14ac:dyDescent="0.3">
      <c r="A15582" s="116">
        <v>43279</v>
      </c>
      <c r="B15582" s="90" t="s">
        <v>137</v>
      </c>
      <c r="C15582" s="103">
        <v>0.71180555555555547</v>
      </c>
      <c r="D15582" s="94" t="s">
        <v>31</v>
      </c>
      <c r="E15582" s="90" t="s">
        <v>5209</v>
      </c>
      <c r="F15582" s="115">
        <v>3</v>
      </c>
      <c r="G15582" s="93">
        <v>1</v>
      </c>
      <c r="H15582" s="90" t="s">
        <v>33</v>
      </c>
      <c r="I15582" s="77">
        <f>IF(H15582="Lost",G15582*-1,IF(H15582="Won",     IF(D15582="E/W",            G15582*(F15582-1)*0.5*1.25,    IF(D15582="place",   G15582*(F15582-1) *0.95,  G15582*(F15582-1) )),            IF(H15582="Placed",     (G15582*-0.5)  + (0.5*G15582*(F15582-1)*0.2),0)         ))</f>
        <v>-1</v>
      </c>
      <c r="J15582" s="18">
        <f t="shared" si="1014"/>
        <v>1530.130000000004</v>
      </c>
      <c r="K15582" s="19" t="str">
        <f t="shared" si="1012"/>
        <v>Jun-18</v>
      </c>
      <c r="L15582" s="20">
        <f t="shared" si="1015"/>
        <v>15350</v>
      </c>
      <c r="M15582" s="21">
        <f t="shared" si="1013"/>
        <v>9.968273615635205E-2</v>
      </c>
    </row>
    <row r="15583" spans="1:13" x14ac:dyDescent="0.3">
      <c r="A15583" s="116">
        <v>43279</v>
      </c>
      <c r="B15583" s="90" t="s">
        <v>50</v>
      </c>
      <c r="C15583" s="103">
        <v>0.84722222222222221</v>
      </c>
      <c r="D15583" s="94" t="s">
        <v>31</v>
      </c>
      <c r="E15583" s="90" t="s">
        <v>5212</v>
      </c>
      <c r="F15583" s="115">
        <v>3.75</v>
      </c>
      <c r="G15583" s="92">
        <v>1</v>
      </c>
      <c r="H15583" s="90" t="s">
        <v>33</v>
      </c>
      <c r="I15583" s="77">
        <f>IF(H15583="Lost",G15583*-1,IF(H15583="Won",     IF(D15583="E/W",            G15583*(F15583-1)*0.5*1.25,    IF(D15583="place",   G15583*(F15583-1) *0.95,  G15583*(F15583-1) )),            IF(H15583="Placed",     (G15583*-0.5)  + (0.5*G15583*(F15583-1)*0.2),0)         ))</f>
        <v>-1</v>
      </c>
      <c r="J15583" s="18">
        <f t="shared" si="1014"/>
        <v>1529.130000000004</v>
      </c>
      <c r="K15583" s="19" t="str">
        <f t="shared" si="1012"/>
        <v>Jun-18</v>
      </c>
      <c r="L15583" s="20">
        <f t="shared" si="1015"/>
        <v>15351</v>
      </c>
      <c r="M15583" s="21">
        <f t="shared" si="1013"/>
        <v>9.9611100254055368E-2</v>
      </c>
    </row>
    <row r="15584" spans="1:13" x14ac:dyDescent="0.3">
      <c r="A15584" s="116">
        <v>43279</v>
      </c>
      <c r="B15584" s="90" t="s">
        <v>134</v>
      </c>
      <c r="C15584" s="103">
        <v>0.86111111111111116</v>
      </c>
      <c r="D15584" s="94" t="s">
        <v>31</v>
      </c>
      <c r="E15584" s="90" t="s">
        <v>5213</v>
      </c>
      <c r="F15584" s="115">
        <v>3.75</v>
      </c>
      <c r="G15584" s="92">
        <v>1</v>
      </c>
      <c r="H15584" s="90" t="s">
        <v>42</v>
      </c>
      <c r="I15584" s="77">
        <f>IF(H15584="Lost",G15584*-1,IF(H15584="Won",     IF(D15584="E/W",            G15584*(F15584-1)*0.5*1.25,    IF(D15584="place",   G15584*(F15584-1) *0.95,  G15584*(F15584-1) )),            IF(H15584="Placed",     (G15584*-0.5)  + (0.5*G15584*(F15584-1)*0.2),0)         ))</f>
        <v>2.75</v>
      </c>
      <c r="J15584" s="18">
        <f t="shared" si="1014"/>
        <v>1531.880000000004</v>
      </c>
      <c r="K15584" s="19" t="str">
        <f t="shared" si="1012"/>
        <v>Jun-18</v>
      </c>
      <c r="L15584" s="20">
        <f t="shared" si="1015"/>
        <v>15352</v>
      </c>
      <c r="M15584" s="21">
        <f t="shared" si="1013"/>
        <v>9.9783741532048206E-2</v>
      </c>
    </row>
    <row r="15585" spans="1:13" x14ac:dyDescent="0.3">
      <c r="A15585" s="107">
        <v>43279</v>
      </c>
      <c r="B15585" s="108" t="s">
        <v>63</v>
      </c>
      <c r="C15585" s="111">
        <v>16.350000000000001</v>
      </c>
      <c r="D15585" s="94"/>
      <c r="E15585" s="108" t="s">
        <v>5288</v>
      </c>
      <c r="F15585" s="110">
        <v>5</v>
      </c>
      <c r="G15585" s="91">
        <v>1</v>
      </c>
      <c r="H15585" s="36">
        <v>8</v>
      </c>
      <c r="I15585" s="34">
        <v>-1</v>
      </c>
      <c r="J15585" s="18">
        <f t="shared" si="1014"/>
        <v>1530.880000000004</v>
      </c>
      <c r="K15585" s="19" t="str">
        <f t="shared" si="1012"/>
        <v>Jun-18</v>
      </c>
      <c r="L15585" s="20">
        <f t="shared" si="1015"/>
        <v>15353</v>
      </c>
      <c r="M15585" s="21">
        <f t="shared" si="1013"/>
        <v>9.9712108382726761E-2</v>
      </c>
    </row>
    <row r="15586" spans="1:13" x14ac:dyDescent="0.3">
      <c r="A15586" s="107">
        <v>43279</v>
      </c>
      <c r="B15586" s="108" t="s">
        <v>137</v>
      </c>
      <c r="C15586" s="111">
        <v>16.5</v>
      </c>
      <c r="D15586" s="94"/>
      <c r="E15586" s="108" t="s">
        <v>3875</v>
      </c>
      <c r="F15586" s="110">
        <v>6</v>
      </c>
      <c r="G15586" s="91">
        <v>1</v>
      </c>
      <c r="H15586" s="36">
        <v>2</v>
      </c>
      <c r="I15586" s="34">
        <v>-1</v>
      </c>
      <c r="J15586" s="18">
        <f t="shared" si="1014"/>
        <v>1529.880000000004</v>
      </c>
      <c r="K15586" s="19" t="str">
        <f t="shared" si="1012"/>
        <v>Jun-18</v>
      </c>
      <c r="L15586" s="20">
        <f t="shared" si="1015"/>
        <v>15354</v>
      </c>
      <c r="M15586" s="21">
        <f t="shared" si="1013"/>
        <v>9.9640484564283177E-2</v>
      </c>
    </row>
    <row r="15587" spans="1:13" x14ac:dyDescent="0.3">
      <c r="A15587" s="107">
        <v>43279</v>
      </c>
      <c r="B15587" s="108" t="s">
        <v>63</v>
      </c>
      <c r="C15587" s="111">
        <v>17.100000000000001</v>
      </c>
      <c r="D15587" s="94"/>
      <c r="E15587" s="108" t="s">
        <v>10871</v>
      </c>
      <c r="F15587" s="110">
        <v>6</v>
      </c>
      <c r="G15587" s="91">
        <v>1</v>
      </c>
      <c r="H15587" s="36">
        <v>7</v>
      </c>
      <c r="I15587" s="34">
        <v>-1</v>
      </c>
      <c r="J15587" s="18">
        <f t="shared" si="1014"/>
        <v>1528.880000000004</v>
      </c>
      <c r="K15587" s="19" t="str">
        <f t="shared" si="1012"/>
        <v>Jun-18</v>
      </c>
      <c r="L15587" s="20">
        <f t="shared" si="1015"/>
        <v>15355</v>
      </c>
      <c r="M15587" s="21">
        <f t="shared" si="1013"/>
        <v>9.9568870074894428E-2</v>
      </c>
    </row>
    <row r="15588" spans="1:13" x14ac:dyDescent="0.3">
      <c r="A15588" s="107">
        <v>43279</v>
      </c>
      <c r="B15588" s="108" t="s">
        <v>63</v>
      </c>
      <c r="C15588" s="111">
        <v>17.45</v>
      </c>
      <c r="D15588" s="94"/>
      <c r="E15588" s="108" t="s">
        <v>4975</v>
      </c>
      <c r="F15588" s="110">
        <v>4.5</v>
      </c>
      <c r="G15588" s="91">
        <v>1</v>
      </c>
      <c r="H15588" s="36">
        <v>2</v>
      </c>
      <c r="I15588" s="34">
        <v>-1</v>
      </c>
      <c r="J15588" s="18">
        <f t="shared" si="1014"/>
        <v>1527.880000000004</v>
      </c>
      <c r="K15588" s="19" t="str">
        <f t="shared" si="1012"/>
        <v>Jun-18</v>
      </c>
      <c r="L15588" s="20">
        <f t="shared" si="1015"/>
        <v>15356</v>
      </c>
      <c r="M15588" s="21">
        <f t="shared" si="1013"/>
        <v>9.9497264912737957E-2</v>
      </c>
    </row>
    <row r="15589" spans="1:13" x14ac:dyDescent="0.3">
      <c r="A15589" s="116">
        <v>43280</v>
      </c>
      <c r="B15589" s="90" t="s">
        <v>137</v>
      </c>
      <c r="C15589" s="103">
        <v>0.73958333333333337</v>
      </c>
      <c r="D15589" s="94" t="s">
        <v>31</v>
      </c>
      <c r="E15589" s="90" t="s">
        <v>5215</v>
      </c>
      <c r="F15589" s="115">
        <v>4</v>
      </c>
      <c r="G15589" s="92">
        <v>1</v>
      </c>
      <c r="H15589" s="90" t="s">
        <v>33</v>
      </c>
      <c r="I15589" s="77">
        <f>IF(H15589="Lost",G15589*-1,IF(H15589="Won",     IF(D15589="E/W",            G15589*(F15589-1)*0.5*1.25,    IF(D15589="place",   G15589*(F15589-1) *0.95,  G15589*(F15589-1) )),            IF(H15589="Placed",     (G15589*-0.5)  + (0.5*G15589*(F15589-1)*0.2),0)         ))</f>
        <v>-1</v>
      </c>
      <c r="J15589" s="18">
        <f t="shared" si="1014"/>
        <v>1526.880000000004</v>
      </c>
      <c r="K15589" s="19" t="str">
        <f t="shared" si="1012"/>
        <v>Jun-18</v>
      </c>
      <c r="L15589" s="20">
        <f t="shared" si="1015"/>
        <v>15357</v>
      </c>
      <c r="M15589" s="21">
        <f t="shared" si="1013"/>
        <v>9.9425669075991666E-2</v>
      </c>
    </row>
    <row r="15590" spans="1:13" x14ac:dyDescent="0.3">
      <c r="A15590" s="116">
        <v>43280</v>
      </c>
      <c r="B15590" s="90" t="s">
        <v>52</v>
      </c>
      <c r="C15590" s="103">
        <v>0.80555555555555547</v>
      </c>
      <c r="D15590" s="94" t="s">
        <v>31</v>
      </c>
      <c r="E15590" s="90" t="s">
        <v>5214</v>
      </c>
      <c r="F15590" s="115">
        <v>2.88</v>
      </c>
      <c r="G15590" s="92">
        <v>1</v>
      </c>
      <c r="H15590" s="90" t="s">
        <v>33</v>
      </c>
      <c r="I15590" s="77">
        <f>IF(H15590="Lost",G15590*-1,IF(H15590="Won",     IF(D15590="E/W",            G15590*(F15590-1)*0.5*1.25,    IF(D15590="place",   G15590*(F15590-1) *0.95,  G15590*(F15590-1) )),            IF(H15590="Placed",     (G15590*-0.5)  + (0.5*G15590*(F15590-1)*0.2),0)         ))</f>
        <v>-1</v>
      </c>
      <c r="J15590" s="18">
        <f t="shared" si="1014"/>
        <v>1525.880000000004</v>
      </c>
      <c r="K15590" s="19" t="str">
        <f t="shared" si="1012"/>
        <v>Jun-18</v>
      </c>
      <c r="L15590" s="20">
        <f t="shared" si="1015"/>
        <v>15358</v>
      </c>
      <c r="M15590" s="21">
        <f t="shared" si="1013"/>
        <v>9.9354082562833956E-2</v>
      </c>
    </row>
    <row r="15591" spans="1:13" x14ac:dyDescent="0.3">
      <c r="A15591" s="107">
        <v>43280</v>
      </c>
      <c r="B15591" s="108" t="s">
        <v>44</v>
      </c>
      <c r="C15591" s="111">
        <v>15.3</v>
      </c>
      <c r="D15591" s="94"/>
      <c r="E15591" s="108" t="s">
        <v>12429</v>
      </c>
      <c r="F15591" s="110">
        <v>5.5</v>
      </c>
      <c r="G15591" s="91">
        <v>1</v>
      </c>
      <c r="H15591" s="36">
        <v>1</v>
      </c>
      <c r="I15591" s="34">
        <v>4.5</v>
      </c>
      <c r="J15591" s="18">
        <f t="shared" si="1014"/>
        <v>1530.380000000004</v>
      </c>
      <c r="K15591" s="19" t="str">
        <f t="shared" si="1012"/>
        <v>Jun-18</v>
      </c>
      <c r="L15591" s="20">
        <f t="shared" si="1015"/>
        <v>15359</v>
      </c>
      <c r="M15591" s="21">
        <f t="shared" si="1013"/>
        <v>9.9640601601667031E-2</v>
      </c>
    </row>
    <row r="15592" spans="1:13" x14ac:dyDescent="0.3">
      <c r="A15592" s="139">
        <v>43280</v>
      </c>
      <c r="B15592" s="131" t="s">
        <v>52</v>
      </c>
      <c r="C15592" s="140">
        <v>17.350000000000001</v>
      </c>
      <c r="D15592" s="94"/>
      <c r="E15592" s="131" t="s">
        <v>3903</v>
      </c>
      <c r="F15592" s="140">
        <v>5.5</v>
      </c>
      <c r="G15592" s="91">
        <v>1</v>
      </c>
      <c r="H15592" s="49" t="s">
        <v>11526</v>
      </c>
      <c r="I15592" s="42">
        <v>-1</v>
      </c>
      <c r="J15592" s="18">
        <f t="shared" si="1014"/>
        <v>1529.380000000004</v>
      </c>
      <c r="K15592" s="19" t="str">
        <f t="shared" si="1012"/>
        <v>Jun-18</v>
      </c>
      <c r="L15592" s="20">
        <f t="shared" si="1015"/>
        <v>15360</v>
      </c>
      <c r="M15592" s="21">
        <f t="shared" si="1013"/>
        <v>9.9569010416666923E-2</v>
      </c>
    </row>
    <row r="15593" spans="1:13" x14ac:dyDescent="0.3">
      <c r="A15593" s="116">
        <v>43281</v>
      </c>
      <c r="B15593" s="90" t="s">
        <v>65</v>
      </c>
      <c r="C15593" s="103">
        <v>0.61458333333333337</v>
      </c>
      <c r="D15593" s="94" t="s">
        <v>31</v>
      </c>
      <c r="E15593" s="90" t="s">
        <v>5216</v>
      </c>
      <c r="F15593" s="115">
        <v>4</v>
      </c>
      <c r="G15593" s="92">
        <v>1</v>
      </c>
      <c r="H15593" s="90" t="s">
        <v>33</v>
      </c>
      <c r="I15593" s="77">
        <f>IF(H15593="Lost",G15593*-1,IF(H15593="Won",     IF(D15593="E/W",            G15593*(F15593-1)*0.5*1.25,    IF(D15593="place",   G15593*(F15593-1) *0.95,  G15593*(F15593-1) )),            IF(H15593="Placed",     (G15593*-0.5)  + (0.5*G15593*(F15593-1)*0.2),0)         ))</f>
        <v>-1</v>
      </c>
      <c r="J15593" s="18">
        <f t="shared" si="1014"/>
        <v>1528.380000000004</v>
      </c>
      <c r="K15593" s="19" t="str">
        <f t="shared" si="1012"/>
        <v>Jun-18</v>
      </c>
      <c r="L15593" s="20">
        <f t="shared" si="1015"/>
        <v>15361</v>
      </c>
      <c r="M15593" s="21">
        <f t="shared" si="1013"/>
        <v>9.9497428552828851E-2</v>
      </c>
    </row>
    <row r="15594" spans="1:13" x14ac:dyDescent="0.3">
      <c r="A15594" s="116">
        <v>43281</v>
      </c>
      <c r="B15594" s="90" t="s">
        <v>65</v>
      </c>
      <c r="C15594" s="103">
        <v>0.63888888888888895</v>
      </c>
      <c r="D15594" s="94" t="s">
        <v>31</v>
      </c>
      <c r="E15594" s="90" t="s">
        <v>5217</v>
      </c>
      <c r="F15594" s="115">
        <v>4</v>
      </c>
      <c r="G15594" s="92">
        <v>1</v>
      </c>
      <c r="H15594" s="90" t="s">
        <v>33</v>
      </c>
      <c r="I15594" s="77">
        <f>IF(H15594="Lost",G15594*-1,IF(H15594="Won",     IF(D15594="E/W",            G15594*(F15594-1)*0.5*1.25,    IF(D15594="place",   G15594*(F15594-1) *0.95,  G15594*(F15594-1) )),            IF(H15594="Placed",     (G15594*-0.5)  + (0.5*G15594*(F15594-1)*0.2),0)         ))</f>
        <v>-1</v>
      </c>
      <c r="J15594" s="18">
        <f t="shared" si="1014"/>
        <v>1527.380000000004</v>
      </c>
      <c r="K15594" s="19" t="str">
        <f t="shared" si="1012"/>
        <v>Jun-18</v>
      </c>
      <c r="L15594" s="20">
        <f t="shared" si="1015"/>
        <v>15362</v>
      </c>
      <c r="M15594" s="21">
        <f t="shared" si="1013"/>
        <v>9.9425856008332508E-2</v>
      </c>
    </row>
    <row r="15595" spans="1:13" x14ac:dyDescent="0.3">
      <c r="A15595" s="116">
        <v>43281</v>
      </c>
      <c r="B15595" s="90" t="s">
        <v>65</v>
      </c>
      <c r="C15595" s="103">
        <v>0.66319444444444442</v>
      </c>
      <c r="D15595" s="94" t="s">
        <v>31</v>
      </c>
      <c r="E15595" s="90" t="s">
        <v>5218</v>
      </c>
      <c r="F15595" s="115">
        <v>3.75</v>
      </c>
      <c r="G15595" s="92">
        <v>1</v>
      </c>
      <c r="H15595" s="90" t="s">
        <v>33</v>
      </c>
      <c r="I15595" s="77">
        <f>IF(H15595="Lost",G15595*-1,IF(H15595="Won",     IF(D15595="E/W",            G15595*(F15595-1)*0.5*1.25,    IF(D15595="place",   G15595*(F15595-1) *0.95,  G15595*(F15595-1) )),            IF(H15595="Placed",     (G15595*-0.5)  + (0.5*G15595*(F15595-1)*0.2),0)         ))</f>
        <v>-1</v>
      </c>
      <c r="J15595" s="18">
        <f t="shared" si="1014"/>
        <v>1526.380000000004</v>
      </c>
      <c r="K15595" s="19" t="str">
        <f t="shared" si="1012"/>
        <v>Jun-18</v>
      </c>
      <c r="L15595" s="20">
        <f t="shared" si="1015"/>
        <v>15363</v>
      </c>
      <c r="M15595" s="21">
        <f t="shared" si="1013"/>
        <v>9.9354292781358072E-2</v>
      </c>
    </row>
    <row r="15596" spans="1:13" x14ac:dyDescent="0.3">
      <c r="A15596" s="107">
        <v>43281</v>
      </c>
      <c r="B15596" s="108" t="s">
        <v>65</v>
      </c>
      <c r="C15596" s="111">
        <v>14.45</v>
      </c>
      <c r="D15596" s="94"/>
      <c r="E15596" s="108" t="s">
        <v>4906</v>
      </c>
      <c r="F15596" s="110">
        <v>5</v>
      </c>
      <c r="G15596" s="91">
        <v>1</v>
      </c>
      <c r="H15596" s="36">
        <v>5</v>
      </c>
      <c r="I15596" s="34">
        <v>-1</v>
      </c>
      <c r="J15596" s="18">
        <f t="shared" si="1014"/>
        <v>1525.380000000004</v>
      </c>
      <c r="K15596" s="19" t="str">
        <f t="shared" si="1012"/>
        <v>Jun-18</v>
      </c>
      <c r="L15596" s="20">
        <f t="shared" si="1015"/>
        <v>15364</v>
      </c>
      <c r="M15596" s="21">
        <f t="shared" si="1013"/>
        <v>9.9282738870086179E-2</v>
      </c>
    </row>
    <row r="15597" spans="1:13" x14ac:dyDescent="0.3">
      <c r="A15597" s="107">
        <v>43281</v>
      </c>
      <c r="B15597" s="108" t="s">
        <v>151</v>
      </c>
      <c r="C15597" s="111">
        <v>16.149999999999999</v>
      </c>
      <c r="D15597" s="94"/>
      <c r="E15597" s="108" t="s">
        <v>12430</v>
      </c>
      <c r="F15597" s="110">
        <v>5</v>
      </c>
      <c r="G15597" s="91">
        <v>1</v>
      </c>
      <c r="H15597" s="36">
        <v>1</v>
      </c>
      <c r="I15597" s="34">
        <v>4</v>
      </c>
      <c r="J15597" s="18">
        <f t="shared" si="1014"/>
        <v>1529.380000000004</v>
      </c>
      <c r="K15597" s="19" t="str">
        <f t="shared" si="1012"/>
        <v>Jun-18</v>
      </c>
      <c r="L15597" s="20">
        <f t="shared" si="1015"/>
        <v>15365</v>
      </c>
      <c r="M15597" s="21">
        <f t="shared" si="1013"/>
        <v>9.9536609176700555E-2</v>
      </c>
    </row>
    <row r="15598" spans="1:13" x14ac:dyDescent="0.3">
      <c r="A15598" s="139">
        <v>43281</v>
      </c>
      <c r="B15598" s="131" t="s">
        <v>29</v>
      </c>
      <c r="C15598" s="140">
        <v>17.399999999999999</v>
      </c>
      <c r="D15598" s="94"/>
      <c r="E15598" s="131" t="s">
        <v>12288</v>
      </c>
      <c r="F15598" s="140">
        <v>6</v>
      </c>
      <c r="G15598" s="91">
        <v>1</v>
      </c>
      <c r="H15598" s="49" t="s">
        <v>11526</v>
      </c>
      <c r="I15598" s="42">
        <v>-1</v>
      </c>
      <c r="J15598" s="18">
        <f t="shared" si="1014"/>
        <v>1528.380000000004</v>
      </c>
      <c r="K15598" s="19" t="str">
        <f t="shared" si="1012"/>
        <v>Jun-18</v>
      </c>
      <c r="L15598" s="20">
        <f t="shared" si="1015"/>
        <v>15366</v>
      </c>
      <c r="M15598" s="21">
        <f t="shared" si="1013"/>
        <v>9.9465052713783933E-2</v>
      </c>
    </row>
    <row r="15599" spans="1:13" x14ac:dyDescent="0.3">
      <c r="A15599" s="139">
        <v>43281</v>
      </c>
      <c r="B15599" s="131" t="s">
        <v>44</v>
      </c>
      <c r="C15599" s="140">
        <v>18</v>
      </c>
      <c r="D15599" s="94"/>
      <c r="E15599" s="131" t="s">
        <v>12431</v>
      </c>
      <c r="F15599" s="140">
        <v>6</v>
      </c>
      <c r="G15599" s="91">
        <v>1</v>
      </c>
      <c r="H15599" s="49" t="s">
        <v>11526</v>
      </c>
      <c r="I15599" s="42">
        <v>-1</v>
      </c>
      <c r="J15599" s="18">
        <f t="shared" si="1014"/>
        <v>1527.380000000004</v>
      </c>
      <c r="K15599" s="19" t="str">
        <f t="shared" si="1012"/>
        <v>Jun-18</v>
      </c>
      <c r="L15599" s="20">
        <f t="shared" si="1015"/>
        <v>15367</v>
      </c>
      <c r="M15599" s="21">
        <f t="shared" si="1013"/>
        <v>9.9393505563870888E-2</v>
      </c>
    </row>
    <row r="15600" spans="1:13" x14ac:dyDescent="0.3">
      <c r="A15600" s="139">
        <v>43281</v>
      </c>
      <c r="B15600" s="131" t="s">
        <v>29</v>
      </c>
      <c r="C15600" s="140">
        <v>19.45</v>
      </c>
      <c r="D15600" s="94"/>
      <c r="E15600" s="131" t="s">
        <v>4995</v>
      </c>
      <c r="F15600" s="140">
        <v>4.33</v>
      </c>
      <c r="G15600" s="91">
        <v>1</v>
      </c>
      <c r="H15600" s="49" t="s">
        <v>11526</v>
      </c>
      <c r="I15600" s="42">
        <v>-1</v>
      </c>
      <c r="J15600" s="18">
        <f t="shared" si="1014"/>
        <v>1526.380000000004</v>
      </c>
      <c r="K15600" s="19" t="str">
        <f t="shared" si="1012"/>
        <v>Jun-18</v>
      </c>
      <c r="L15600" s="20">
        <f t="shared" si="1015"/>
        <v>15368</v>
      </c>
      <c r="M15600" s="21">
        <f t="shared" si="1013"/>
        <v>9.9321967725143415E-2</v>
      </c>
    </row>
    <row r="15601" spans="1:13" x14ac:dyDescent="0.3">
      <c r="A15601" s="116">
        <v>43283</v>
      </c>
      <c r="B15601" s="90" t="s">
        <v>59</v>
      </c>
      <c r="C15601" s="103">
        <v>0.75</v>
      </c>
      <c r="D15601" s="94" t="s">
        <v>31</v>
      </c>
      <c r="E15601" s="90" t="s">
        <v>5219</v>
      </c>
      <c r="F15601" s="115">
        <v>3</v>
      </c>
      <c r="G15601" s="92">
        <v>1</v>
      </c>
      <c r="H15601" s="90" t="s">
        <v>42</v>
      </c>
      <c r="I15601" s="77">
        <f>IF(H15601="Lost",G15601*-1,IF(H15601="Won",     IF(D15601="E/W",            G15601*(F15601-1)*0.5*1.25,    IF(D15601="place",   G15601*(F15601-1) *0.95,  G15601*(F15601-1) )),            IF(H15601="Placed",     (G15601*-0.5)  + (0.5*G15601*(F15601-1)*0.2),0)         ))</f>
        <v>2</v>
      </c>
      <c r="J15601" s="18">
        <f t="shared" si="1014"/>
        <v>1528.380000000004</v>
      </c>
      <c r="K15601" s="19" t="str">
        <f t="shared" si="1012"/>
        <v>Jul-18</v>
      </c>
      <c r="L15601" s="20">
        <f t="shared" si="1015"/>
        <v>15369</v>
      </c>
      <c r="M15601" s="21">
        <f t="shared" si="1013"/>
        <v>9.9445637321881969E-2</v>
      </c>
    </row>
    <row r="15602" spans="1:13" x14ac:dyDescent="0.3">
      <c r="A15602" s="139">
        <v>43283</v>
      </c>
      <c r="B15602" s="131" t="s">
        <v>48</v>
      </c>
      <c r="C15602" s="140">
        <v>15</v>
      </c>
      <c r="D15602" s="94"/>
      <c r="E15602" s="131" t="s">
        <v>10830</v>
      </c>
      <c r="F15602" s="140">
        <v>5</v>
      </c>
      <c r="G15602" s="91">
        <v>1</v>
      </c>
      <c r="H15602" s="49">
        <v>2</v>
      </c>
      <c r="I15602" s="42">
        <v>-1</v>
      </c>
      <c r="J15602" s="18">
        <f t="shared" si="1014"/>
        <v>1527.380000000004</v>
      </c>
      <c r="K15602" s="19" t="str">
        <f t="shared" si="1012"/>
        <v>Jul-18</v>
      </c>
      <c r="L15602" s="20">
        <f t="shared" si="1015"/>
        <v>15370</v>
      </c>
      <c r="M15602" s="21">
        <f t="shared" si="1013"/>
        <v>9.9374105400130378E-2</v>
      </c>
    </row>
    <row r="15603" spans="1:13" x14ac:dyDescent="0.3">
      <c r="A15603" s="139">
        <v>43283</v>
      </c>
      <c r="B15603" s="131" t="s">
        <v>48</v>
      </c>
      <c r="C15603" s="140">
        <v>16.3</v>
      </c>
      <c r="D15603" s="94"/>
      <c r="E15603" s="131" t="s">
        <v>12432</v>
      </c>
      <c r="F15603" s="140">
        <v>5.5</v>
      </c>
      <c r="G15603" s="91">
        <v>1</v>
      </c>
      <c r="H15603" s="49">
        <v>1</v>
      </c>
      <c r="I15603" s="42">
        <v>3.37</v>
      </c>
      <c r="J15603" s="18">
        <f t="shared" si="1014"/>
        <v>1530.7500000000039</v>
      </c>
      <c r="K15603" s="19" t="str">
        <f t="shared" si="1012"/>
        <v>Jul-18</v>
      </c>
      <c r="L15603" s="20">
        <f t="shared" si="1015"/>
        <v>15371</v>
      </c>
      <c r="M15603" s="21">
        <f t="shared" si="1013"/>
        <v>9.9586884392687786E-2</v>
      </c>
    </row>
    <row r="15604" spans="1:13" x14ac:dyDescent="0.3">
      <c r="A15604" s="139">
        <v>43283</v>
      </c>
      <c r="B15604" s="131" t="s">
        <v>48</v>
      </c>
      <c r="C15604" s="140">
        <v>16.3</v>
      </c>
      <c r="D15604" s="94"/>
      <c r="E15604" s="131" t="s">
        <v>11089</v>
      </c>
      <c r="F15604" s="140">
        <v>5</v>
      </c>
      <c r="G15604" s="91">
        <v>0</v>
      </c>
      <c r="H15604" s="49" t="s">
        <v>6111</v>
      </c>
      <c r="I15604" s="42">
        <v>0</v>
      </c>
      <c r="J15604" s="18">
        <f t="shared" si="1014"/>
        <v>1530.7500000000039</v>
      </c>
      <c r="K15604" s="19" t="str">
        <f t="shared" si="1012"/>
        <v>Jul-18</v>
      </c>
      <c r="L15604" s="20">
        <f t="shared" si="1015"/>
        <v>15371</v>
      </c>
      <c r="M15604" s="21">
        <f t="shared" si="1013"/>
        <v>9.9586884392687786E-2</v>
      </c>
    </row>
    <row r="15605" spans="1:13" x14ac:dyDescent="0.3">
      <c r="A15605" s="116">
        <v>43284</v>
      </c>
      <c r="B15605" s="90" t="s">
        <v>38</v>
      </c>
      <c r="C15605" s="103">
        <v>0.58333333333333337</v>
      </c>
      <c r="D15605" s="94" t="s">
        <v>31</v>
      </c>
      <c r="E15605" s="90" t="s">
        <v>2596</v>
      </c>
      <c r="F15605" s="115">
        <v>3</v>
      </c>
      <c r="G15605" s="92">
        <v>1</v>
      </c>
      <c r="H15605" s="90" t="s">
        <v>33</v>
      </c>
      <c r="I15605" s="77">
        <f>IF(H15605="Lost",G15605*-1,IF(H15605="Won",     IF(D15605="E/W",            G15605*(F15605-1)*0.5*1.25,    IF(D15605="place",   G15605*(F15605-1) *0.95,  G15605*(F15605-1) )),            IF(H15605="Placed",     (G15605*-0.5)  + (0.5*G15605*(F15605-1)*0.2),0)         ))</f>
        <v>-1</v>
      </c>
      <c r="J15605" s="18">
        <f t="shared" si="1014"/>
        <v>1529.7500000000039</v>
      </c>
      <c r="K15605" s="19" t="str">
        <f t="shared" si="1012"/>
        <v>Jul-18</v>
      </c>
      <c r="L15605" s="20">
        <f t="shared" si="1015"/>
        <v>15372</v>
      </c>
      <c r="M15605" s="21">
        <f t="shared" si="1013"/>
        <v>9.9515352589123335E-2</v>
      </c>
    </row>
    <row r="15606" spans="1:13" x14ac:dyDescent="0.3">
      <c r="A15606" s="116">
        <v>43284</v>
      </c>
      <c r="B15606" s="90" t="s">
        <v>134</v>
      </c>
      <c r="C15606" s="103">
        <v>0.65625</v>
      </c>
      <c r="D15606" s="94" t="s">
        <v>31</v>
      </c>
      <c r="E15606" s="90" t="s">
        <v>5220</v>
      </c>
      <c r="F15606" s="115">
        <v>3.25</v>
      </c>
      <c r="G15606" s="92">
        <v>1</v>
      </c>
      <c r="H15606" s="90" t="s">
        <v>33</v>
      </c>
      <c r="I15606" s="77">
        <f>IF(H15606="Lost",G15606*-1,IF(H15606="Won",     IF(D15606="E/W",            G15606*(F15606-1)*0.5*1.25,    IF(D15606="place",   G15606*(F15606-1) *0.95,  G15606*(F15606-1) )),            IF(H15606="Placed",     (G15606*-0.5)  + (0.5*G15606*(F15606-1)*0.2),0)         ))</f>
        <v>-1</v>
      </c>
      <c r="J15606" s="18">
        <f t="shared" si="1014"/>
        <v>1528.7500000000039</v>
      </c>
      <c r="K15606" s="19" t="str">
        <f t="shared" si="1012"/>
        <v>Jul-18</v>
      </c>
      <c r="L15606" s="20">
        <f t="shared" si="1015"/>
        <v>15373</v>
      </c>
      <c r="M15606" s="21">
        <f t="shared" si="1013"/>
        <v>9.9443830091719504E-2</v>
      </c>
    </row>
    <row r="15607" spans="1:13" x14ac:dyDescent="0.3">
      <c r="A15607" s="116">
        <v>43284</v>
      </c>
      <c r="B15607" s="90" t="s">
        <v>146</v>
      </c>
      <c r="C15607" s="103">
        <v>0.79166666666666663</v>
      </c>
      <c r="D15607" s="94" t="s">
        <v>31</v>
      </c>
      <c r="E15607" s="90" t="s">
        <v>5222</v>
      </c>
      <c r="F15607" s="115">
        <v>3.5</v>
      </c>
      <c r="G15607" s="92">
        <v>1</v>
      </c>
      <c r="H15607" s="90" t="s">
        <v>33</v>
      </c>
      <c r="I15607" s="77">
        <f>IF(H15607="Lost",G15607*-1,IF(H15607="Won",     IF(D15607="E/W",            G15607*(F15607-1)*0.5*1.25,    IF(D15607="place",   G15607*(F15607-1) *0.95,  G15607*(F15607-1) )),            IF(H15607="Placed",     (G15607*-0.5)  + (0.5*G15607*(F15607-1)*0.2),0)         ))</f>
        <v>-1</v>
      </c>
      <c r="J15607" s="18">
        <f t="shared" si="1014"/>
        <v>1527.7500000000039</v>
      </c>
      <c r="K15607" s="19" t="str">
        <f t="shared" si="1012"/>
        <v>Jul-18</v>
      </c>
      <c r="L15607" s="20">
        <f t="shared" si="1015"/>
        <v>15374</v>
      </c>
      <c r="M15607" s="21">
        <f t="shared" si="1013"/>
        <v>9.9372316898660329E-2</v>
      </c>
    </row>
    <row r="15608" spans="1:13" x14ac:dyDescent="0.3">
      <c r="A15608" s="116">
        <v>43284</v>
      </c>
      <c r="B15608" s="90" t="s">
        <v>130</v>
      </c>
      <c r="C15608" s="103">
        <v>0.80208333333333337</v>
      </c>
      <c r="D15608" s="94" t="s">
        <v>31</v>
      </c>
      <c r="E15608" s="90" t="s">
        <v>5221</v>
      </c>
      <c r="F15608" s="115">
        <v>4</v>
      </c>
      <c r="G15608" s="92">
        <v>1</v>
      </c>
      <c r="H15608" s="90" t="s">
        <v>33</v>
      </c>
      <c r="I15608" s="77">
        <f>IF(H15608="Lost",G15608*-1,IF(H15608="Won",     IF(D15608="E/W",            G15608*(F15608-1)*0.5*1.25,    IF(D15608="place",   G15608*(F15608-1) *0.95,  G15608*(F15608-1) )),            IF(H15608="Placed",     (G15608*-0.5)  + (0.5*G15608*(F15608-1)*0.2),0)         ))</f>
        <v>-1</v>
      </c>
      <c r="J15608" s="18">
        <f t="shared" si="1014"/>
        <v>1526.7500000000039</v>
      </c>
      <c r="K15608" s="19" t="str">
        <f t="shared" si="1012"/>
        <v>Jul-18</v>
      </c>
      <c r="L15608" s="20">
        <f t="shared" si="1015"/>
        <v>15375</v>
      </c>
      <c r="M15608" s="21">
        <f t="shared" si="1013"/>
        <v>9.9300813008130331E-2</v>
      </c>
    </row>
    <row r="15609" spans="1:13" x14ac:dyDescent="0.3">
      <c r="A15609" s="116">
        <v>43284</v>
      </c>
      <c r="B15609" s="90" t="s">
        <v>146</v>
      </c>
      <c r="C15609" s="103">
        <v>0.83333333333333337</v>
      </c>
      <c r="D15609" s="94" t="s">
        <v>31</v>
      </c>
      <c r="E15609" s="90" t="s">
        <v>5223</v>
      </c>
      <c r="F15609" s="115">
        <v>3</v>
      </c>
      <c r="G15609" s="92">
        <v>1</v>
      </c>
      <c r="H15609" s="90" t="s">
        <v>42</v>
      </c>
      <c r="I15609" s="77">
        <f>IF(H15609="Lost",G15609*-1,IF(H15609="Won",     IF(D15609="E/W",            G15609*(F15609-1)*0.5*1.25,    IF(D15609="place",   G15609*(F15609-1) *0.95,  G15609*(F15609-1) )),            IF(H15609="Placed",     (G15609*-0.5)  + (0.5*G15609*(F15609-1)*0.2),0)         ))</f>
        <v>2</v>
      </c>
      <c r="J15609" s="18">
        <f t="shared" si="1014"/>
        <v>1528.7500000000039</v>
      </c>
      <c r="K15609" s="19" t="str">
        <f t="shared" si="1012"/>
        <v>Jul-18</v>
      </c>
      <c r="L15609" s="20">
        <f t="shared" si="1015"/>
        <v>15376</v>
      </c>
      <c r="M15609" s="21">
        <f t="shared" si="1013"/>
        <v>9.9424427679500771E-2</v>
      </c>
    </row>
    <row r="15610" spans="1:13" x14ac:dyDescent="0.3">
      <c r="A15610" s="139">
        <v>43284</v>
      </c>
      <c r="B15610" s="131" t="s">
        <v>134</v>
      </c>
      <c r="C15610" s="140">
        <v>15.15</v>
      </c>
      <c r="D15610" s="94"/>
      <c r="E15610" s="131" t="s">
        <v>5272</v>
      </c>
      <c r="F15610" s="140">
        <v>5</v>
      </c>
      <c r="G15610" s="91">
        <v>1</v>
      </c>
      <c r="H15610" s="49">
        <v>4</v>
      </c>
      <c r="I15610" s="42">
        <v>-1</v>
      </c>
      <c r="J15610" s="18">
        <f t="shared" si="1014"/>
        <v>1527.7500000000039</v>
      </c>
      <c r="K15610" s="19" t="str">
        <f t="shared" si="1012"/>
        <v>Jul-18</v>
      </c>
      <c r="L15610" s="20">
        <f t="shared" si="1015"/>
        <v>15377</v>
      </c>
      <c r="M15610" s="21">
        <f t="shared" si="1013"/>
        <v>9.9352929700201847E-2</v>
      </c>
    </row>
    <row r="15611" spans="1:13" x14ac:dyDescent="0.3">
      <c r="A15611" s="139">
        <v>43284</v>
      </c>
      <c r="B15611" s="131" t="s">
        <v>38</v>
      </c>
      <c r="C15611" s="140">
        <v>16.3</v>
      </c>
      <c r="D15611" s="94"/>
      <c r="E15611" s="131" t="s">
        <v>12433</v>
      </c>
      <c r="F15611" s="140">
        <v>4.33</v>
      </c>
      <c r="G15611" s="91">
        <v>1</v>
      </c>
      <c r="H15611" s="49">
        <v>3</v>
      </c>
      <c r="I15611" s="42">
        <v>-1</v>
      </c>
      <c r="J15611" s="18">
        <f t="shared" si="1014"/>
        <v>1526.7500000000039</v>
      </c>
      <c r="K15611" s="19" t="str">
        <f t="shared" si="1012"/>
        <v>Jul-18</v>
      </c>
      <c r="L15611" s="20">
        <f t="shared" si="1015"/>
        <v>15378</v>
      </c>
      <c r="M15611" s="21">
        <f t="shared" si="1013"/>
        <v>9.9281441019638692E-2</v>
      </c>
    </row>
    <row r="15612" spans="1:13" x14ac:dyDescent="0.3">
      <c r="A15612" s="139">
        <v>43284</v>
      </c>
      <c r="B15612" s="131" t="s">
        <v>146</v>
      </c>
      <c r="C15612" s="132">
        <v>21</v>
      </c>
      <c r="D15612" s="94"/>
      <c r="E15612" s="131" t="s">
        <v>12434</v>
      </c>
      <c r="F15612" s="140">
        <v>4.5</v>
      </c>
      <c r="G15612" s="91">
        <v>0</v>
      </c>
      <c r="H15612" s="49" t="s">
        <v>6111</v>
      </c>
      <c r="I15612" s="42">
        <v>0</v>
      </c>
      <c r="J15612" s="18">
        <f t="shared" si="1014"/>
        <v>1526.7500000000039</v>
      </c>
      <c r="K15612" s="19" t="str">
        <f t="shared" si="1012"/>
        <v>Jul-18</v>
      </c>
      <c r="L15612" s="20">
        <f t="shared" si="1015"/>
        <v>15378</v>
      </c>
      <c r="M15612" s="21">
        <f t="shared" si="1013"/>
        <v>9.9281441019638692E-2</v>
      </c>
    </row>
    <row r="15613" spans="1:13" x14ac:dyDescent="0.3">
      <c r="A15613" s="116">
        <v>43285</v>
      </c>
      <c r="B15613" s="90" t="s">
        <v>41</v>
      </c>
      <c r="C15613" s="103">
        <v>0.61111111111111105</v>
      </c>
      <c r="D15613" s="94" t="s">
        <v>31</v>
      </c>
      <c r="E15613" s="90" t="s">
        <v>5225</v>
      </c>
      <c r="F15613" s="115">
        <v>3.75</v>
      </c>
      <c r="G15613" s="92">
        <v>1</v>
      </c>
      <c r="H15613" s="90" t="s">
        <v>33</v>
      </c>
      <c r="I15613" s="77">
        <f>IF(H15613="Lost",G15613*-1,IF(H15613="Won",     IF(D15613="E/W",            G15613*(F15613-1)*0.5*1.25,    IF(D15613="place",   G15613*(F15613-1) *0.95,  G15613*(F15613-1) )),            IF(H15613="Placed",     (G15613*-0.5)  + (0.5*G15613*(F15613-1)*0.2),0)         ))</f>
        <v>-1</v>
      </c>
      <c r="J15613" s="18">
        <f t="shared" si="1014"/>
        <v>1525.7500000000039</v>
      </c>
      <c r="K15613" s="19" t="str">
        <f t="shared" si="1012"/>
        <v>Jul-18</v>
      </c>
      <c r="L15613" s="20">
        <f t="shared" si="1015"/>
        <v>15379</v>
      </c>
      <c r="M15613" s="21">
        <f t="shared" si="1013"/>
        <v>9.9209961635997393E-2</v>
      </c>
    </row>
    <row r="15614" spans="1:13" x14ac:dyDescent="0.3">
      <c r="A15614" s="116">
        <v>43285</v>
      </c>
      <c r="B15614" s="90" t="s">
        <v>97</v>
      </c>
      <c r="C15614" s="103">
        <v>0.70833333333333337</v>
      </c>
      <c r="D15614" s="94" t="s">
        <v>31</v>
      </c>
      <c r="E15614" s="90" t="s">
        <v>5224</v>
      </c>
      <c r="F15614" s="115">
        <v>3</v>
      </c>
      <c r="G15614" s="92">
        <v>1</v>
      </c>
      <c r="H15614" s="90" t="s">
        <v>42</v>
      </c>
      <c r="I15614" s="77">
        <f>IF(H15614="Lost",G15614*-1,IF(H15614="Won",     IF(D15614="E/W",            G15614*(F15614-1)*0.5*1.25,    IF(D15614="place",   G15614*(F15614-1) *0.95,  G15614*(F15614-1) )),            IF(H15614="Placed",     (G15614*-0.5)  + (0.5*G15614*(F15614-1)*0.2),0)         ))</f>
        <v>2</v>
      </c>
      <c r="J15614" s="18">
        <f t="shared" si="1014"/>
        <v>1527.7500000000039</v>
      </c>
      <c r="K15614" s="19" t="str">
        <f t="shared" si="1012"/>
        <v>Jul-18</v>
      </c>
      <c r="L15614" s="20">
        <f t="shared" si="1015"/>
        <v>15380</v>
      </c>
      <c r="M15614" s="21">
        <f t="shared" si="1013"/>
        <v>9.933355006501976E-2</v>
      </c>
    </row>
    <row r="15615" spans="1:13" x14ac:dyDescent="0.3">
      <c r="A15615" s="116">
        <v>43285</v>
      </c>
      <c r="B15615" s="90" t="s">
        <v>43</v>
      </c>
      <c r="C15615" s="103">
        <v>0.74305555555555547</v>
      </c>
      <c r="D15615" s="94" t="s">
        <v>31</v>
      </c>
      <c r="E15615" s="90" t="s">
        <v>5226</v>
      </c>
      <c r="F15615" s="115">
        <v>3.75</v>
      </c>
      <c r="G15615" s="92">
        <v>1</v>
      </c>
      <c r="H15615" s="90" t="s">
        <v>33</v>
      </c>
      <c r="I15615" s="77">
        <f>IF(H15615="Lost",G15615*-1,IF(H15615="Won",     IF(D15615="E/W",            G15615*(F15615-1)*0.5*1.25,    IF(D15615="place",   G15615*(F15615-1) *0.95,  G15615*(F15615-1) )),            IF(H15615="Placed",     (G15615*-0.5)  + (0.5*G15615*(F15615-1)*0.2),0)         ))</f>
        <v>-1</v>
      </c>
      <c r="J15615" s="18">
        <f t="shared" si="1014"/>
        <v>1526.7500000000039</v>
      </c>
      <c r="K15615" s="19" t="str">
        <f t="shared" si="1012"/>
        <v>Jul-18</v>
      </c>
      <c r="L15615" s="20">
        <f t="shared" si="1015"/>
        <v>15381</v>
      </c>
      <c r="M15615" s="21">
        <f t="shared" si="1013"/>
        <v>9.9262076587998432E-2</v>
      </c>
    </row>
    <row r="15616" spans="1:13" x14ac:dyDescent="0.3">
      <c r="A15616" s="139">
        <v>43285</v>
      </c>
      <c r="B15616" s="131" t="s">
        <v>56</v>
      </c>
      <c r="C15616" s="132">
        <v>18.100000000000001</v>
      </c>
      <c r="D15616" s="94"/>
      <c r="E15616" s="131" t="s">
        <v>12435</v>
      </c>
      <c r="F15616" s="140">
        <v>6</v>
      </c>
      <c r="G15616" s="91">
        <v>1</v>
      </c>
      <c r="H15616" s="49" t="s">
        <v>6526</v>
      </c>
      <c r="I15616" s="42">
        <v>5</v>
      </c>
      <c r="J15616" s="18">
        <f t="shared" si="1014"/>
        <v>1531.7500000000039</v>
      </c>
      <c r="K15616" s="19" t="str">
        <f t="shared" si="1012"/>
        <v>Jul-18</v>
      </c>
      <c r="L15616" s="20">
        <f t="shared" si="1015"/>
        <v>15382</v>
      </c>
      <c r="M15616" s="21">
        <f t="shared" si="1013"/>
        <v>9.9580678715381871E-2</v>
      </c>
    </row>
    <row r="15617" spans="1:13" x14ac:dyDescent="0.3">
      <c r="A15617" s="139">
        <v>43285</v>
      </c>
      <c r="B15617" s="131" t="s">
        <v>43</v>
      </c>
      <c r="C15617" s="132">
        <v>19.5</v>
      </c>
      <c r="D15617" s="94"/>
      <c r="E15617" s="131" t="s">
        <v>3868</v>
      </c>
      <c r="F15617" s="140">
        <v>6</v>
      </c>
      <c r="G15617" s="91">
        <v>1</v>
      </c>
      <c r="H15617" s="49" t="s">
        <v>11526</v>
      </c>
      <c r="I15617" s="42">
        <v>-1</v>
      </c>
      <c r="J15617" s="18">
        <f t="shared" si="1014"/>
        <v>1530.7500000000039</v>
      </c>
      <c r="K15617" s="19" t="str">
        <f t="shared" si="1012"/>
        <v>Jul-18</v>
      </c>
      <c r="L15617" s="20">
        <f t="shared" si="1015"/>
        <v>15383</v>
      </c>
      <c r="M15617" s="21">
        <f t="shared" si="1013"/>
        <v>9.9509198465839166E-2</v>
      </c>
    </row>
    <row r="15618" spans="1:13" x14ac:dyDescent="0.3">
      <c r="A15618" s="116">
        <v>43286</v>
      </c>
      <c r="B15618" s="90" t="s">
        <v>35</v>
      </c>
      <c r="C15618" s="103">
        <v>0.58333333333333337</v>
      </c>
      <c r="D15618" s="94" t="s">
        <v>31</v>
      </c>
      <c r="E15618" s="90" t="s">
        <v>2963</v>
      </c>
      <c r="F15618" s="115">
        <v>3.75</v>
      </c>
      <c r="G15618" s="92">
        <v>1</v>
      </c>
      <c r="H15618" s="90" t="s">
        <v>33</v>
      </c>
      <c r="I15618" s="77">
        <f t="shared" ref="I15618:I15623" si="1016">IF(H15618="Lost",G15618*-1,IF(H15618="Won",     IF(D15618="E/W",            G15618*(F15618-1)*0.5*1.25,    IF(D15618="place",   G15618*(F15618-1) *0.95,  G15618*(F15618-1) )),            IF(H15618="Placed",     (G15618*-0.5)  + (0.5*G15618*(F15618-1)*0.2),0)         ))</f>
        <v>-1</v>
      </c>
      <c r="J15618" s="18">
        <f t="shared" si="1014"/>
        <v>1529.7500000000039</v>
      </c>
      <c r="K15618" s="19" t="str">
        <f t="shared" ref="K15618:K15681" si="1017">TEXT(A15618,"MMM-yy")</f>
        <v>Jul-18</v>
      </c>
      <c r="L15618" s="20">
        <f t="shared" si="1015"/>
        <v>15384</v>
      </c>
      <c r="M15618" s="21">
        <f t="shared" ref="M15618:M15681" si="1018">J15618/L15618</f>
        <v>9.9437727509100612E-2</v>
      </c>
    </row>
    <row r="15619" spans="1:13" x14ac:dyDescent="0.3">
      <c r="A15619" s="116">
        <v>43286</v>
      </c>
      <c r="B15619" s="90" t="s">
        <v>39</v>
      </c>
      <c r="C15619" s="103">
        <v>0.71527777777777779</v>
      </c>
      <c r="D15619" s="94" t="s">
        <v>31</v>
      </c>
      <c r="E15619" s="90" t="s">
        <v>5227</v>
      </c>
      <c r="F15619" s="115">
        <v>3.75</v>
      </c>
      <c r="G15619" s="92">
        <v>1</v>
      </c>
      <c r="H15619" s="90" t="s">
        <v>33</v>
      </c>
      <c r="I15619" s="77">
        <f t="shared" si="1016"/>
        <v>-1</v>
      </c>
      <c r="J15619" s="18">
        <f t="shared" ref="J15619:J15682" si="1019">J15618+I15619</f>
        <v>1528.7500000000039</v>
      </c>
      <c r="K15619" s="19" t="str">
        <f t="shared" si="1017"/>
        <v>Jul-18</v>
      </c>
      <c r="L15619" s="20">
        <f t="shared" ref="L15619:L15682" si="1020">L15618+G15619</f>
        <v>15385</v>
      </c>
      <c r="M15619" s="21">
        <f t="shared" si="1018"/>
        <v>9.9366265843354173E-2</v>
      </c>
    </row>
    <row r="15620" spans="1:13" x14ac:dyDescent="0.3">
      <c r="A15620" s="116">
        <v>43286</v>
      </c>
      <c r="B15620" s="90" t="s">
        <v>93</v>
      </c>
      <c r="C15620" s="103">
        <v>0.76041666666666663</v>
      </c>
      <c r="D15620" s="94" t="s">
        <v>31</v>
      </c>
      <c r="E15620" s="90" t="s">
        <v>5228</v>
      </c>
      <c r="F15620" s="115">
        <v>4</v>
      </c>
      <c r="G15620" s="92">
        <v>1</v>
      </c>
      <c r="H15620" s="90" t="s">
        <v>42</v>
      </c>
      <c r="I15620" s="77">
        <f t="shared" si="1016"/>
        <v>3</v>
      </c>
      <c r="J15620" s="18">
        <f t="shared" si="1019"/>
        <v>1531.7500000000039</v>
      </c>
      <c r="K15620" s="19" t="str">
        <f t="shared" si="1017"/>
        <v>Jul-18</v>
      </c>
      <c r="L15620" s="20">
        <f t="shared" si="1020"/>
        <v>15386</v>
      </c>
      <c r="M15620" s="21">
        <f t="shared" si="1018"/>
        <v>9.9554790068894047E-2</v>
      </c>
    </row>
    <row r="15621" spans="1:13" x14ac:dyDescent="0.3">
      <c r="A15621" s="116">
        <v>43286</v>
      </c>
      <c r="B15621" s="90" t="s">
        <v>93</v>
      </c>
      <c r="C15621" s="103">
        <v>0.80208333333333337</v>
      </c>
      <c r="D15621" s="94" t="s">
        <v>31</v>
      </c>
      <c r="E15621" s="90" t="s">
        <v>5177</v>
      </c>
      <c r="F15621" s="115">
        <v>4</v>
      </c>
      <c r="G15621" s="92">
        <v>1</v>
      </c>
      <c r="H15621" s="90" t="s">
        <v>33</v>
      </c>
      <c r="I15621" s="77">
        <f t="shared" si="1016"/>
        <v>-1</v>
      </c>
      <c r="J15621" s="18">
        <f t="shared" si="1019"/>
        <v>1530.7500000000039</v>
      </c>
      <c r="K15621" s="19" t="str">
        <f t="shared" si="1017"/>
        <v>Jul-18</v>
      </c>
      <c r="L15621" s="20">
        <f t="shared" si="1020"/>
        <v>15387</v>
      </c>
      <c r="M15621" s="21">
        <f t="shared" si="1018"/>
        <v>9.9483330083837251E-2</v>
      </c>
    </row>
    <row r="15622" spans="1:13" x14ac:dyDescent="0.3">
      <c r="A15622" s="116">
        <v>43286</v>
      </c>
      <c r="B15622" s="90" t="s">
        <v>138</v>
      </c>
      <c r="C15622" s="103">
        <v>0.81597222222222221</v>
      </c>
      <c r="D15622" s="94" t="s">
        <v>31</v>
      </c>
      <c r="E15622" s="90" t="s">
        <v>5229</v>
      </c>
      <c r="F15622" s="115">
        <v>3</v>
      </c>
      <c r="G15622" s="92">
        <v>1</v>
      </c>
      <c r="H15622" s="90" t="s">
        <v>33</v>
      </c>
      <c r="I15622" s="77">
        <f t="shared" si="1016"/>
        <v>-1</v>
      </c>
      <c r="J15622" s="18">
        <f t="shared" si="1019"/>
        <v>1529.7500000000039</v>
      </c>
      <c r="K15622" s="19" t="str">
        <f t="shared" si="1017"/>
        <v>Jul-18</v>
      </c>
      <c r="L15622" s="20">
        <f t="shared" si="1020"/>
        <v>15388</v>
      </c>
      <c r="M15622" s="21">
        <f t="shared" si="1018"/>
        <v>9.9411879386535215E-2</v>
      </c>
    </row>
    <row r="15623" spans="1:13" x14ac:dyDescent="0.3">
      <c r="A15623" s="116">
        <v>43286</v>
      </c>
      <c r="B15623" s="90" t="s">
        <v>138</v>
      </c>
      <c r="C15623" s="103">
        <v>0.84027777777777779</v>
      </c>
      <c r="D15623" s="94" t="s">
        <v>31</v>
      </c>
      <c r="E15623" s="90" t="s">
        <v>5230</v>
      </c>
      <c r="F15623" s="115">
        <v>4</v>
      </c>
      <c r="G15623" s="92">
        <v>1</v>
      </c>
      <c r="H15623" s="90" t="s">
        <v>33</v>
      </c>
      <c r="I15623" s="77">
        <f t="shared" si="1016"/>
        <v>-1</v>
      </c>
      <c r="J15623" s="18">
        <f t="shared" si="1019"/>
        <v>1528.7500000000039</v>
      </c>
      <c r="K15623" s="19" t="str">
        <f t="shared" si="1017"/>
        <v>Jul-18</v>
      </c>
      <c r="L15623" s="20">
        <f t="shared" si="1020"/>
        <v>15389</v>
      </c>
      <c r="M15623" s="21">
        <f t="shared" si="1018"/>
        <v>9.9340437975177331E-2</v>
      </c>
    </row>
    <row r="15624" spans="1:13" x14ac:dyDescent="0.3">
      <c r="A15624" s="139">
        <v>43286</v>
      </c>
      <c r="B15624" s="131" t="s">
        <v>12437</v>
      </c>
      <c r="C15624" s="140">
        <v>15.1</v>
      </c>
      <c r="D15624" s="94"/>
      <c r="E15624" s="131" t="s">
        <v>12321</v>
      </c>
      <c r="F15624" s="140">
        <v>5</v>
      </c>
      <c r="G15624" s="91">
        <v>1</v>
      </c>
      <c r="H15624" s="49">
        <v>1</v>
      </c>
      <c r="I15624" s="42">
        <v>4.5</v>
      </c>
      <c r="J15624" s="18">
        <f t="shared" si="1019"/>
        <v>1533.2500000000039</v>
      </c>
      <c r="K15624" s="19" t="str">
        <f t="shared" si="1017"/>
        <v>Jul-18</v>
      </c>
      <c r="L15624" s="20">
        <f t="shared" si="1020"/>
        <v>15390</v>
      </c>
      <c r="M15624" s="21">
        <f t="shared" si="1018"/>
        <v>9.9626380766731901E-2</v>
      </c>
    </row>
    <row r="15625" spans="1:13" x14ac:dyDescent="0.3">
      <c r="A15625" s="139">
        <v>43286</v>
      </c>
      <c r="B15625" s="131" t="s">
        <v>35</v>
      </c>
      <c r="C15625" s="140">
        <v>16</v>
      </c>
      <c r="D15625" s="94"/>
      <c r="E15625" s="131" t="s">
        <v>12436</v>
      </c>
      <c r="F15625" s="140">
        <v>5</v>
      </c>
      <c r="G15625" s="91">
        <v>1</v>
      </c>
      <c r="H15625" s="49">
        <v>3</v>
      </c>
      <c r="I15625" s="42">
        <v>-1</v>
      </c>
      <c r="J15625" s="18">
        <f t="shared" si="1019"/>
        <v>1532.2500000000039</v>
      </c>
      <c r="K15625" s="19" t="str">
        <f t="shared" si="1017"/>
        <v>Jul-18</v>
      </c>
      <c r="L15625" s="20">
        <f t="shared" si="1020"/>
        <v>15391</v>
      </c>
      <c r="M15625" s="21">
        <f t="shared" si="1018"/>
        <v>9.9554934702098877E-2</v>
      </c>
    </row>
    <row r="15626" spans="1:13" x14ac:dyDescent="0.3">
      <c r="A15626" s="139">
        <v>43286</v>
      </c>
      <c r="B15626" s="131" t="s">
        <v>12437</v>
      </c>
      <c r="C15626" s="140">
        <v>16.100000000000001</v>
      </c>
      <c r="D15626" s="94"/>
      <c r="E15626" s="131" t="s">
        <v>11477</v>
      </c>
      <c r="F15626" s="140">
        <v>6</v>
      </c>
      <c r="G15626" s="91">
        <v>1</v>
      </c>
      <c r="H15626" s="49">
        <v>3</v>
      </c>
      <c r="I15626" s="42">
        <v>-1</v>
      </c>
      <c r="J15626" s="18">
        <f t="shared" si="1019"/>
        <v>1531.2500000000039</v>
      </c>
      <c r="K15626" s="19" t="str">
        <f t="shared" si="1017"/>
        <v>Jul-18</v>
      </c>
      <c r="L15626" s="20">
        <f t="shared" si="1020"/>
        <v>15392</v>
      </c>
      <c r="M15626" s="21">
        <f t="shared" si="1018"/>
        <v>9.9483497920998171E-2</v>
      </c>
    </row>
    <row r="15627" spans="1:13" x14ac:dyDescent="0.3">
      <c r="A15627" s="139">
        <v>43286</v>
      </c>
      <c r="B15627" s="131" t="s">
        <v>12437</v>
      </c>
      <c r="C15627" s="140">
        <v>16.100000000000001</v>
      </c>
      <c r="D15627" s="94"/>
      <c r="E15627" s="131" t="s">
        <v>12438</v>
      </c>
      <c r="F15627" s="140">
        <v>6</v>
      </c>
      <c r="G15627" s="91">
        <v>1</v>
      </c>
      <c r="H15627" s="49">
        <v>2</v>
      </c>
      <c r="I15627" s="42">
        <v>-1</v>
      </c>
      <c r="J15627" s="18">
        <f t="shared" si="1019"/>
        <v>1530.2500000000039</v>
      </c>
      <c r="K15627" s="19" t="str">
        <f t="shared" si="1017"/>
        <v>Jul-18</v>
      </c>
      <c r="L15627" s="20">
        <f t="shared" si="1020"/>
        <v>15393</v>
      </c>
      <c r="M15627" s="21">
        <f t="shared" si="1018"/>
        <v>9.9412070421620466E-2</v>
      </c>
    </row>
    <row r="15628" spans="1:13" x14ac:dyDescent="0.3">
      <c r="A15628" s="139">
        <v>43286</v>
      </c>
      <c r="B15628" s="131" t="s">
        <v>138</v>
      </c>
      <c r="C15628" s="132">
        <v>18</v>
      </c>
      <c r="D15628" s="94"/>
      <c r="E15628" s="131" t="s">
        <v>5335</v>
      </c>
      <c r="F15628" s="140">
        <v>6</v>
      </c>
      <c r="G15628" s="91">
        <v>1</v>
      </c>
      <c r="H15628" s="49" t="s">
        <v>6518</v>
      </c>
      <c r="I15628" s="42">
        <v>-1</v>
      </c>
      <c r="J15628" s="18">
        <f t="shared" si="1019"/>
        <v>1529.2500000000039</v>
      </c>
      <c r="K15628" s="19" t="str">
        <f t="shared" si="1017"/>
        <v>Jul-18</v>
      </c>
      <c r="L15628" s="20">
        <f t="shared" si="1020"/>
        <v>15394</v>
      </c>
      <c r="M15628" s="21">
        <f t="shared" si="1018"/>
        <v>9.9340652202156932E-2</v>
      </c>
    </row>
    <row r="15629" spans="1:13" x14ac:dyDescent="0.3">
      <c r="A15629" s="116">
        <v>43287</v>
      </c>
      <c r="B15629" s="90" t="s">
        <v>96</v>
      </c>
      <c r="C15629" s="103">
        <v>0.55555555555555558</v>
      </c>
      <c r="D15629" s="94" t="s">
        <v>31</v>
      </c>
      <c r="E15629" s="90" t="s">
        <v>5231</v>
      </c>
      <c r="F15629" s="115">
        <v>4</v>
      </c>
      <c r="G15629" s="93">
        <v>1</v>
      </c>
      <c r="H15629" s="90" t="s">
        <v>33</v>
      </c>
      <c r="I15629" s="77">
        <f t="shared" ref="I15629:I15634" si="1021">IF(H15629="Lost",G15629*-1,IF(H15629="Won",     IF(D15629="E/W",            G15629*(F15629-1)*0.5*1.25,    IF(D15629="place",   G15629*(F15629-1) *0.95,  G15629*(F15629-1) )),            IF(H15629="Placed",     (G15629*-0.5)  + (0.5*G15629*(F15629-1)*0.2),0)         ))</f>
        <v>-1</v>
      </c>
      <c r="J15629" s="18">
        <f t="shared" si="1019"/>
        <v>1528.2500000000039</v>
      </c>
      <c r="K15629" s="19" t="str">
        <f t="shared" si="1017"/>
        <v>Jul-18</v>
      </c>
      <c r="L15629" s="20">
        <f t="shared" si="1020"/>
        <v>15395</v>
      </c>
      <c r="M15629" s="21">
        <f t="shared" si="1018"/>
        <v>9.9269243260799209E-2</v>
      </c>
    </row>
    <row r="15630" spans="1:13" x14ac:dyDescent="0.3">
      <c r="A15630" s="116">
        <v>43287</v>
      </c>
      <c r="B15630" s="90" t="s">
        <v>44</v>
      </c>
      <c r="C15630" s="103">
        <v>0.58680555555555558</v>
      </c>
      <c r="D15630" s="94" t="s">
        <v>31</v>
      </c>
      <c r="E15630" s="90" t="s">
        <v>5233</v>
      </c>
      <c r="F15630" s="115">
        <v>2.75</v>
      </c>
      <c r="G15630" s="92">
        <v>1</v>
      </c>
      <c r="H15630" s="90" t="s">
        <v>33</v>
      </c>
      <c r="I15630" s="77">
        <f t="shared" si="1021"/>
        <v>-1</v>
      </c>
      <c r="J15630" s="18">
        <f t="shared" si="1019"/>
        <v>1527.2500000000039</v>
      </c>
      <c r="K15630" s="19" t="str">
        <f t="shared" si="1017"/>
        <v>Jul-18</v>
      </c>
      <c r="L15630" s="20">
        <f t="shared" si="1020"/>
        <v>15396</v>
      </c>
      <c r="M15630" s="21">
        <f t="shared" si="1018"/>
        <v>9.919784359573941E-2</v>
      </c>
    </row>
    <row r="15631" spans="1:13" x14ac:dyDescent="0.3">
      <c r="A15631" s="116">
        <v>43287</v>
      </c>
      <c r="B15631" s="90" t="s">
        <v>96</v>
      </c>
      <c r="C15631" s="103">
        <v>0.625</v>
      </c>
      <c r="D15631" s="94" t="s">
        <v>31</v>
      </c>
      <c r="E15631" s="90" t="s">
        <v>5232</v>
      </c>
      <c r="F15631" s="115">
        <v>3.75</v>
      </c>
      <c r="G15631" s="92">
        <v>1</v>
      </c>
      <c r="H15631" s="90" t="s">
        <v>33</v>
      </c>
      <c r="I15631" s="77">
        <f t="shared" si="1021"/>
        <v>-1</v>
      </c>
      <c r="J15631" s="18">
        <f t="shared" si="1019"/>
        <v>1526.2500000000039</v>
      </c>
      <c r="K15631" s="19" t="str">
        <f t="shared" si="1017"/>
        <v>Jul-18</v>
      </c>
      <c r="L15631" s="20">
        <f t="shared" si="1020"/>
        <v>15397</v>
      </c>
      <c r="M15631" s="21">
        <f t="shared" si="1018"/>
        <v>9.9126453205170093E-2</v>
      </c>
    </row>
    <row r="15632" spans="1:13" x14ac:dyDescent="0.3">
      <c r="A15632" s="116">
        <v>43287</v>
      </c>
      <c r="B15632" s="90" t="s">
        <v>44</v>
      </c>
      <c r="C15632" s="103">
        <v>0.63194444444444442</v>
      </c>
      <c r="D15632" s="94" t="s">
        <v>31</v>
      </c>
      <c r="E15632" s="90" t="s">
        <v>4594</v>
      </c>
      <c r="F15632" s="115">
        <v>3.25</v>
      </c>
      <c r="G15632" s="92">
        <v>1</v>
      </c>
      <c r="H15632" s="90" t="s">
        <v>33</v>
      </c>
      <c r="I15632" s="77">
        <f t="shared" si="1021"/>
        <v>-1</v>
      </c>
      <c r="J15632" s="18">
        <f t="shared" si="1019"/>
        <v>1525.2500000000039</v>
      </c>
      <c r="K15632" s="19" t="str">
        <f t="shared" si="1017"/>
        <v>Jul-18</v>
      </c>
      <c r="L15632" s="20">
        <f t="shared" si="1020"/>
        <v>15398</v>
      </c>
      <c r="M15632" s="21">
        <f t="shared" si="1018"/>
        <v>9.9055072087284313E-2</v>
      </c>
    </row>
    <row r="15633" spans="1:13" x14ac:dyDescent="0.3">
      <c r="A15633" s="116">
        <v>43287</v>
      </c>
      <c r="B15633" s="90" t="s">
        <v>44</v>
      </c>
      <c r="C15633" s="103">
        <v>0.70138888888888884</v>
      </c>
      <c r="D15633" s="94" t="s">
        <v>31</v>
      </c>
      <c r="E15633" s="90" t="s">
        <v>5234</v>
      </c>
      <c r="F15633" s="115">
        <v>3.75</v>
      </c>
      <c r="G15633" s="92">
        <v>1</v>
      </c>
      <c r="H15633" s="90" t="s">
        <v>42</v>
      </c>
      <c r="I15633" s="77">
        <f t="shared" si="1021"/>
        <v>2.75</v>
      </c>
      <c r="J15633" s="18">
        <f t="shared" si="1019"/>
        <v>1528.0000000000039</v>
      </c>
      <c r="K15633" s="19" t="str">
        <f t="shared" si="1017"/>
        <v>Jul-18</v>
      </c>
      <c r="L15633" s="20">
        <f t="shared" si="1020"/>
        <v>15399</v>
      </c>
      <c r="M15633" s="21">
        <f t="shared" si="1018"/>
        <v>9.9227222546918889E-2</v>
      </c>
    </row>
    <row r="15634" spans="1:13" x14ac:dyDescent="0.3">
      <c r="A15634" s="116">
        <v>43287</v>
      </c>
      <c r="B15634" s="90" t="s">
        <v>47</v>
      </c>
      <c r="C15634" s="103">
        <v>0.71527777777777779</v>
      </c>
      <c r="D15634" s="94" t="s">
        <v>31</v>
      </c>
      <c r="E15634" s="90" t="s">
        <v>5235</v>
      </c>
      <c r="F15634" s="115">
        <v>2.88</v>
      </c>
      <c r="G15634" s="92">
        <v>1</v>
      </c>
      <c r="H15634" s="90" t="s">
        <v>33</v>
      </c>
      <c r="I15634" s="77">
        <f t="shared" si="1021"/>
        <v>-1</v>
      </c>
      <c r="J15634" s="18">
        <f t="shared" si="1019"/>
        <v>1527.0000000000039</v>
      </c>
      <c r="K15634" s="19" t="str">
        <f t="shared" si="1017"/>
        <v>Jul-18</v>
      </c>
      <c r="L15634" s="20">
        <f t="shared" si="1020"/>
        <v>15400</v>
      </c>
      <c r="M15634" s="21">
        <f t="shared" si="1018"/>
        <v>9.9155844155844414E-2</v>
      </c>
    </row>
    <row r="15635" spans="1:13" x14ac:dyDescent="0.3">
      <c r="A15635" s="139">
        <v>43287</v>
      </c>
      <c r="B15635" s="131" t="s">
        <v>96</v>
      </c>
      <c r="C15635" s="140">
        <v>14.25</v>
      </c>
      <c r="D15635" s="94"/>
      <c r="E15635" s="131" t="s">
        <v>12439</v>
      </c>
      <c r="F15635" s="140">
        <v>4.33</v>
      </c>
      <c r="G15635" s="91">
        <v>1</v>
      </c>
      <c r="H15635" s="49">
        <v>1</v>
      </c>
      <c r="I15635" s="42">
        <v>3.33</v>
      </c>
      <c r="J15635" s="18">
        <f t="shared" si="1019"/>
        <v>1530.3300000000038</v>
      </c>
      <c r="K15635" s="19" t="str">
        <f t="shared" si="1017"/>
        <v>Jul-18</v>
      </c>
      <c r="L15635" s="20">
        <f t="shared" si="1020"/>
        <v>15401</v>
      </c>
      <c r="M15635" s="21">
        <f t="shared" si="1018"/>
        <v>9.9365625608726957E-2</v>
      </c>
    </row>
    <row r="15636" spans="1:13" x14ac:dyDescent="0.3">
      <c r="A15636" s="139">
        <v>43287</v>
      </c>
      <c r="B15636" s="131" t="s">
        <v>44</v>
      </c>
      <c r="C15636" s="140">
        <v>15.45</v>
      </c>
      <c r="D15636" s="94"/>
      <c r="E15636" s="131" t="s">
        <v>4790</v>
      </c>
      <c r="F15636" s="140">
        <v>5.5</v>
      </c>
      <c r="G15636" s="91">
        <v>1</v>
      </c>
      <c r="H15636" s="49">
        <v>2</v>
      </c>
      <c r="I15636" s="42">
        <v>-1</v>
      </c>
      <c r="J15636" s="18">
        <f t="shared" si="1019"/>
        <v>1529.3300000000038</v>
      </c>
      <c r="K15636" s="19" t="str">
        <f t="shared" si="1017"/>
        <v>Jul-18</v>
      </c>
      <c r="L15636" s="20">
        <f t="shared" si="1020"/>
        <v>15402</v>
      </c>
      <c r="M15636" s="21">
        <f t="shared" si="1018"/>
        <v>9.9294247500324881E-2</v>
      </c>
    </row>
    <row r="15637" spans="1:13" x14ac:dyDescent="0.3">
      <c r="A15637" s="139">
        <v>43287</v>
      </c>
      <c r="B15637" s="131" t="s">
        <v>96</v>
      </c>
      <c r="C15637" s="140">
        <v>16.05</v>
      </c>
      <c r="D15637" s="94"/>
      <c r="E15637" s="131" t="s">
        <v>12440</v>
      </c>
      <c r="F15637" s="140">
        <v>5</v>
      </c>
      <c r="G15637" s="91">
        <v>1</v>
      </c>
      <c r="H15637" s="49">
        <v>7</v>
      </c>
      <c r="I15637" s="42">
        <v>-1</v>
      </c>
      <c r="J15637" s="18">
        <f t="shared" si="1019"/>
        <v>1528.3300000000038</v>
      </c>
      <c r="K15637" s="19" t="str">
        <f t="shared" si="1017"/>
        <v>Jul-18</v>
      </c>
      <c r="L15637" s="20">
        <f t="shared" si="1020"/>
        <v>15403</v>
      </c>
      <c r="M15637" s="21">
        <f t="shared" si="1018"/>
        <v>9.922287866000154E-2</v>
      </c>
    </row>
    <row r="15638" spans="1:13" x14ac:dyDescent="0.3">
      <c r="A15638" s="139">
        <v>43287</v>
      </c>
      <c r="B15638" s="131" t="s">
        <v>47</v>
      </c>
      <c r="C15638" s="132">
        <v>17.100000000000001</v>
      </c>
      <c r="D15638" s="94"/>
      <c r="E15638" s="131" t="s">
        <v>12442</v>
      </c>
      <c r="F15638" s="140">
        <v>4.33</v>
      </c>
      <c r="G15638" s="91">
        <v>1</v>
      </c>
      <c r="H15638" s="49" t="s">
        <v>6526</v>
      </c>
      <c r="I15638" s="42">
        <v>3.33</v>
      </c>
      <c r="J15638" s="18">
        <f t="shared" si="1019"/>
        <v>1531.6600000000037</v>
      </c>
      <c r="K15638" s="19" t="str">
        <f t="shared" si="1017"/>
        <v>Jul-18</v>
      </c>
      <c r="L15638" s="20">
        <f t="shared" si="1020"/>
        <v>15404</v>
      </c>
      <c r="M15638" s="21">
        <f t="shared" si="1018"/>
        <v>9.9432614905219666E-2</v>
      </c>
    </row>
    <row r="15639" spans="1:13" x14ac:dyDescent="0.3">
      <c r="A15639" s="139">
        <v>43287</v>
      </c>
      <c r="B15639" s="131" t="s">
        <v>96</v>
      </c>
      <c r="C15639" s="140">
        <v>17.149999999999999</v>
      </c>
      <c r="D15639" s="94"/>
      <c r="E15639" s="131" t="s">
        <v>12441</v>
      </c>
      <c r="F15639" s="140">
        <v>5</v>
      </c>
      <c r="G15639" s="91">
        <v>1</v>
      </c>
      <c r="H15639" s="49">
        <v>5</v>
      </c>
      <c r="I15639" s="42">
        <v>-1</v>
      </c>
      <c r="J15639" s="18">
        <f t="shared" si="1019"/>
        <v>1530.6600000000037</v>
      </c>
      <c r="K15639" s="19" t="str">
        <f t="shared" si="1017"/>
        <v>Jul-18</v>
      </c>
      <c r="L15639" s="20">
        <f t="shared" si="1020"/>
        <v>15405</v>
      </c>
      <c r="M15639" s="21">
        <f t="shared" si="1018"/>
        <v>9.9361246348588367E-2</v>
      </c>
    </row>
    <row r="15640" spans="1:13" x14ac:dyDescent="0.3">
      <c r="A15640" s="139">
        <v>43287</v>
      </c>
      <c r="B15640" s="131" t="s">
        <v>57</v>
      </c>
      <c r="C15640" s="132">
        <v>18</v>
      </c>
      <c r="D15640" s="94"/>
      <c r="E15640" s="131" t="s">
        <v>12444</v>
      </c>
      <c r="F15640" s="140">
        <v>5</v>
      </c>
      <c r="G15640" s="91">
        <v>1</v>
      </c>
      <c r="H15640" s="49" t="s">
        <v>11526</v>
      </c>
      <c r="I15640" s="42">
        <v>-1</v>
      </c>
      <c r="J15640" s="18">
        <f t="shared" si="1019"/>
        <v>1529.6600000000037</v>
      </c>
      <c r="K15640" s="19" t="str">
        <f t="shared" si="1017"/>
        <v>Jul-18</v>
      </c>
      <c r="L15640" s="20">
        <f t="shared" si="1020"/>
        <v>15406</v>
      </c>
      <c r="M15640" s="21">
        <f t="shared" si="1018"/>
        <v>9.928988705699103E-2</v>
      </c>
    </row>
    <row r="15641" spans="1:13" x14ac:dyDescent="0.3">
      <c r="A15641" s="139">
        <v>43287</v>
      </c>
      <c r="B15641" s="131" t="s">
        <v>47</v>
      </c>
      <c r="C15641" s="132">
        <v>18.55</v>
      </c>
      <c r="D15641" s="94"/>
      <c r="E15641" s="131" t="s">
        <v>12443</v>
      </c>
      <c r="F15641" s="140">
        <v>5.5</v>
      </c>
      <c r="G15641" s="91">
        <v>1</v>
      </c>
      <c r="H15641" s="49" t="s">
        <v>11526</v>
      </c>
      <c r="I15641" s="42">
        <v>-1</v>
      </c>
      <c r="J15641" s="18">
        <f t="shared" si="1019"/>
        <v>1528.6600000000037</v>
      </c>
      <c r="K15641" s="19" t="str">
        <f t="shared" si="1017"/>
        <v>Jul-18</v>
      </c>
      <c r="L15641" s="20">
        <f t="shared" si="1020"/>
        <v>15407</v>
      </c>
      <c r="M15641" s="21">
        <f t="shared" si="1018"/>
        <v>9.9218537028623599E-2</v>
      </c>
    </row>
    <row r="15642" spans="1:13" x14ac:dyDescent="0.3">
      <c r="A15642" s="116">
        <v>43288</v>
      </c>
      <c r="B15642" s="90" t="s">
        <v>63</v>
      </c>
      <c r="C15642" s="103">
        <v>0.73611111111111116</v>
      </c>
      <c r="D15642" s="94" t="s">
        <v>31</v>
      </c>
      <c r="E15642" s="90" t="s">
        <v>5236</v>
      </c>
      <c r="F15642" s="115">
        <v>3.5</v>
      </c>
      <c r="G15642" s="92">
        <v>1</v>
      </c>
      <c r="H15642" s="90" t="s">
        <v>33</v>
      </c>
      <c r="I15642" s="77">
        <f>IF(H15642="Lost",G15642*-1,IF(H15642="Won",     IF(D15642="E/W",            G15642*(F15642-1)*0.5*1.25,    IF(D15642="place",   G15642*(F15642-1) *0.95,  G15642*(F15642-1) )),            IF(H15642="Placed",     (G15642*-0.5)  + (0.5*G15642*(F15642-1)*0.2),0)         ))</f>
        <v>-1</v>
      </c>
      <c r="J15642" s="18">
        <f t="shared" si="1019"/>
        <v>1527.6600000000037</v>
      </c>
      <c r="K15642" s="19" t="str">
        <f t="shared" si="1017"/>
        <v>Jul-18</v>
      </c>
      <c r="L15642" s="20">
        <f t="shared" si="1020"/>
        <v>15408</v>
      </c>
      <c r="M15642" s="21">
        <f t="shared" si="1018"/>
        <v>9.9147196261682488E-2</v>
      </c>
    </row>
    <row r="15643" spans="1:13" x14ac:dyDescent="0.3">
      <c r="A15643" s="116">
        <v>43288</v>
      </c>
      <c r="B15643" s="90" t="s">
        <v>63</v>
      </c>
      <c r="C15643" s="103">
        <v>0.79861111111111116</v>
      </c>
      <c r="D15643" s="94" t="s">
        <v>31</v>
      </c>
      <c r="E15643" s="90" t="s">
        <v>5237</v>
      </c>
      <c r="F15643" s="115">
        <v>3.25</v>
      </c>
      <c r="G15643" s="92">
        <v>1</v>
      </c>
      <c r="H15643" s="90" t="s">
        <v>33</v>
      </c>
      <c r="I15643" s="77">
        <f>IF(H15643="Lost",G15643*-1,IF(H15643="Won",     IF(D15643="E/W",            G15643*(F15643-1)*0.5*1.25,    IF(D15643="place",   G15643*(F15643-1) *0.95,  G15643*(F15643-1) )),            IF(H15643="Placed",     (G15643*-0.5)  + (0.5*G15643*(F15643-1)*0.2),0)         ))</f>
        <v>-1</v>
      </c>
      <c r="J15643" s="18">
        <f t="shared" si="1019"/>
        <v>1526.6600000000037</v>
      </c>
      <c r="K15643" s="19" t="str">
        <f t="shared" si="1017"/>
        <v>Jul-18</v>
      </c>
      <c r="L15643" s="20">
        <f t="shared" si="1020"/>
        <v>15409</v>
      </c>
      <c r="M15643" s="21">
        <f t="shared" si="1018"/>
        <v>9.907586475436457E-2</v>
      </c>
    </row>
    <row r="15644" spans="1:13" x14ac:dyDescent="0.3">
      <c r="A15644" s="116">
        <v>43288</v>
      </c>
      <c r="B15644" s="90" t="s">
        <v>63</v>
      </c>
      <c r="C15644" s="103">
        <v>0.84027777777777779</v>
      </c>
      <c r="D15644" s="94" t="s">
        <v>31</v>
      </c>
      <c r="E15644" s="90" t="s">
        <v>5238</v>
      </c>
      <c r="F15644" s="115">
        <v>3.5</v>
      </c>
      <c r="G15644" s="92">
        <v>1</v>
      </c>
      <c r="H15644" s="90" t="s">
        <v>33</v>
      </c>
      <c r="I15644" s="77">
        <f>IF(H15644="Lost",G15644*-1,IF(H15644="Won",     IF(D15644="E/W",            G15644*(F15644-1)*0.5*1.25,    IF(D15644="place",   G15644*(F15644-1) *0.95,  G15644*(F15644-1) )),            IF(H15644="Placed",     (G15644*-0.5)  + (0.5*G15644*(F15644-1)*0.2),0)         ))</f>
        <v>-1</v>
      </c>
      <c r="J15644" s="18">
        <f t="shared" si="1019"/>
        <v>1525.6600000000037</v>
      </c>
      <c r="K15644" s="19" t="str">
        <f t="shared" si="1017"/>
        <v>Jul-18</v>
      </c>
      <c r="L15644" s="20">
        <f t="shared" si="1020"/>
        <v>15410</v>
      </c>
      <c r="M15644" s="21">
        <f t="shared" si="1018"/>
        <v>9.9004542504867205E-2</v>
      </c>
    </row>
    <row r="15645" spans="1:13" x14ac:dyDescent="0.3">
      <c r="A15645" s="139">
        <v>43288</v>
      </c>
      <c r="B15645" s="131" t="s">
        <v>96</v>
      </c>
      <c r="C15645" s="140">
        <v>13.3</v>
      </c>
      <c r="D15645" s="94"/>
      <c r="E15645" s="131" t="s">
        <v>5118</v>
      </c>
      <c r="F15645" s="140">
        <v>6</v>
      </c>
      <c r="G15645" s="91">
        <v>1</v>
      </c>
      <c r="H15645" s="49">
        <v>3</v>
      </c>
      <c r="I15645" s="42">
        <v>-1</v>
      </c>
      <c r="J15645" s="18">
        <f t="shared" si="1019"/>
        <v>1524.6600000000037</v>
      </c>
      <c r="K15645" s="19" t="str">
        <f t="shared" si="1017"/>
        <v>Jul-18</v>
      </c>
      <c r="L15645" s="20">
        <f t="shared" si="1020"/>
        <v>15411</v>
      </c>
      <c r="M15645" s="21">
        <f t="shared" si="1018"/>
        <v>9.8933229511388207E-2</v>
      </c>
    </row>
    <row r="15646" spans="1:13" x14ac:dyDescent="0.3">
      <c r="A15646" s="139">
        <v>43288</v>
      </c>
      <c r="B15646" s="131" t="s">
        <v>50</v>
      </c>
      <c r="C15646" s="140">
        <v>15</v>
      </c>
      <c r="D15646" s="94"/>
      <c r="E15646" s="131" t="s">
        <v>12445</v>
      </c>
      <c r="F15646" s="140">
        <v>4.5</v>
      </c>
      <c r="G15646" s="91">
        <v>1</v>
      </c>
      <c r="H15646" s="49">
        <v>1</v>
      </c>
      <c r="I15646" s="42">
        <v>3.5</v>
      </c>
      <c r="J15646" s="18">
        <f t="shared" si="1019"/>
        <v>1528.1600000000037</v>
      </c>
      <c r="K15646" s="19" t="str">
        <f t="shared" si="1017"/>
        <v>Jul-18</v>
      </c>
      <c r="L15646" s="20">
        <f t="shared" si="1020"/>
        <v>15412</v>
      </c>
      <c r="M15646" s="21">
        <f t="shared" si="1018"/>
        <v>9.9153906047236159E-2</v>
      </c>
    </row>
    <row r="15647" spans="1:13" x14ac:dyDescent="0.3">
      <c r="A15647" s="139">
        <v>43288</v>
      </c>
      <c r="B15647" s="131" t="s">
        <v>50</v>
      </c>
      <c r="C15647" s="140">
        <v>15.35</v>
      </c>
      <c r="D15647" s="94"/>
      <c r="E15647" s="131" t="s">
        <v>12446</v>
      </c>
      <c r="F15647" s="140">
        <v>6</v>
      </c>
      <c r="G15647" s="91">
        <v>1</v>
      </c>
      <c r="H15647" s="49">
        <v>7</v>
      </c>
      <c r="I15647" s="42">
        <v>-1</v>
      </c>
      <c r="J15647" s="18">
        <f t="shared" si="1019"/>
        <v>1527.1600000000037</v>
      </c>
      <c r="K15647" s="19" t="str">
        <f t="shared" si="1017"/>
        <v>Jul-18</v>
      </c>
      <c r="L15647" s="20">
        <f t="shared" si="1020"/>
        <v>15413</v>
      </c>
      <c r="M15647" s="21">
        <f t="shared" si="1018"/>
        <v>9.908259261662257E-2</v>
      </c>
    </row>
    <row r="15648" spans="1:13" x14ac:dyDescent="0.3">
      <c r="A15648" s="139">
        <v>43288</v>
      </c>
      <c r="B15648" s="131" t="s">
        <v>96</v>
      </c>
      <c r="C15648" s="140">
        <v>15.55</v>
      </c>
      <c r="D15648" s="94"/>
      <c r="E15648" s="131" t="s">
        <v>5202</v>
      </c>
      <c r="F15648" s="140">
        <v>5.5</v>
      </c>
      <c r="G15648" s="91">
        <v>1</v>
      </c>
      <c r="H15648" s="49">
        <v>1</v>
      </c>
      <c r="I15648" s="42">
        <v>4.5</v>
      </c>
      <c r="J15648" s="18">
        <f t="shared" si="1019"/>
        <v>1531.6600000000037</v>
      </c>
      <c r="K15648" s="19" t="str">
        <f t="shared" si="1017"/>
        <v>Jul-18</v>
      </c>
      <c r="L15648" s="20">
        <f t="shared" si="1020"/>
        <v>15414</v>
      </c>
      <c r="M15648" s="21">
        <f t="shared" si="1018"/>
        <v>9.936810691579108E-2</v>
      </c>
    </row>
    <row r="15649" spans="1:13" x14ac:dyDescent="0.3">
      <c r="A15649" s="139">
        <v>43288</v>
      </c>
      <c r="B15649" s="131" t="s">
        <v>50</v>
      </c>
      <c r="C15649" s="140">
        <v>16.100000000000001</v>
      </c>
      <c r="D15649" s="94"/>
      <c r="E15649" s="131" t="s">
        <v>12447</v>
      </c>
      <c r="F15649" s="140">
        <v>6</v>
      </c>
      <c r="G15649" s="91">
        <v>0</v>
      </c>
      <c r="H15649" s="49" t="s">
        <v>12448</v>
      </c>
      <c r="I15649" s="42">
        <v>0</v>
      </c>
      <c r="J15649" s="18">
        <f t="shared" si="1019"/>
        <v>1531.6600000000037</v>
      </c>
      <c r="K15649" s="19" t="str">
        <f t="shared" si="1017"/>
        <v>Jul-18</v>
      </c>
      <c r="L15649" s="20">
        <f t="shared" si="1020"/>
        <v>15414</v>
      </c>
      <c r="M15649" s="21">
        <f t="shared" si="1018"/>
        <v>9.936810691579108E-2</v>
      </c>
    </row>
    <row r="15650" spans="1:13" x14ac:dyDescent="0.3">
      <c r="A15650" s="139">
        <v>43288</v>
      </c>
      <c r="B15650" s="131" t="s">
        <v>63</v>
      </c>
      <c r="C15650" s="132">
        <v>17.399999999999999</v>
      </c>
      <c r="D15650" s="94"/>
      <c r="E15650" s="131" t="s">
        <v>5172</v>
      </c>
      <c r="F15650" s="140">
        <v>4.5</v>
      </c>
      <c r="G15650" s="91">
        <v>1</v>
      </c>
      <c r="H15650" s="49" t="s">
        <v>6526</v>
      </c>
      <c r="I15650" s="42">
        <v>3.5</v>
      </c>
      <c r="J15650" s="18">
        <f t="shared" si="1019"/>
        <v>1535.1600000000037</v>
      </c>
      <c r="K15650" s="19" t="str">
        <f t="shared" si="1017"/>
        <v>Jul-18</v>
      </c>
      <c r="L15650" s="20">
        <f t="shared" si="1020"/>
        <v>15415</v>
      </c>
      <c r="M15650" s="21">
        <f t="shared" si="1018"/>
        <v>9.9588712293221124E-2</v>
      </c>
    </row>
    <row r="15651" spans="1:13" x14ac:dyDescent="0.3">
      <c r="A15651" s="139">
        <v>43288</v>
      </c>
      <c r="B15651" s="131" t="s">
        <v>63</v>
      </c>
      <c r="C15651" s="132">
        <v>19.100000000000001</v>
      </c>
      <c r="D15651" s="94"/>
      <c r="E15651" s="131" t="s">
        <v>12449</v>
      </c>
      <c r="F15651" s="140">
        <v>6</v>
      </c>
      <c r="G15651" s="91">
        <v>1</v>
      </c>
      <c r="H15651" s="49" t="s">
        <v>11526</v>
      </c>
      <c r="I15651" s="42">
        <v>-1</v>
      </c>
      <c r="J15651" s="18">
        <f t="shared" si="1019"/>
        <v>1534.1600000000037</v>
      </c>
      <c r="K15651" s="19" t="str">
        <f t="shared" si="1017"/>
        <v>Jul-18</v>
      </c>
      <c r="L15651" s="20">
        <f t="shared" si="1020"/>
        <v>15416</v>
      </c>
      <c r="M15651" s="21">
        <f t="shared" si="1018"/>
        <v>9.9517384535547718E-2</v>
      </c>
    </row>
    <row r="15652" spans="1:13" x14ac:dyDescent="0.3">
      <c r="A15652" s="139">
        <v>43288</v>
      </c>
      <c r="B15652" s="131" t="s">
        <v>69</v>
      </c>
      <c r="C15652" s="132">
        <v>20.3</v>
      </c>
      <c r="D15652" s="94"/>
      <c r="E15652" s="131" t="s">
        <v>12450</v>
      </c>
      <c r="F15652" s="140">
        <v>5.5</v>
      </c>
      <c r="G15652" s="91">
        <v>1</v>
      </c>
      <c r="H15652" s="49" t="s">
        <v>6526</v>
      </c>
      <c r="I15652" s="42">
        <v>4.5</v>
      </c>
      <c r="J15652" s="18">
        <f t="shared" si="1019"/>
        <v>1538.6600000000037</v>
      </c>
      <c r="K15652" s="19" t="str">
        <f t="shared" si="1017"/>
        <v>Jul-18</v>
      </c>
      <c r="L15652" s="20">
        <f t="shared" si="1020"/>
        <v>15417</v>
      </c>
      <c r="M15652" s="21">
        <f t="shared" si="1018"/>
        <v>9.98028150742689E-2</v>
      </c>
    </row>
    <row r="15653" spans="1:13" x14ac:dyDescent="0.3">
      <c r="A15653" s="116">
        <v>43290</v>
      </c>
      <c r="B15653" s="90" t="s">
        <v>49</v>
      </c>
      <c r="C15653" s="103">
        <v>0.62847222222222221</v>
      </c>
      <c r="D15653" s="94" t="s">
        <v>31</v>
      </c>
      <c r="E15653" s="90" t="s">
        <v>5239</v>
      </c>
      <c r="F15653" s="115">
        <v>3.5</v>
      </c>
      <c r="G15653" s="92">
        <v>1</v>
      </c>
      <c r="H15653" s="90" t="s">
        <v>42</v>
      </c>
      <c r="I15653" s="77">
        <f>IF(H15653="Lost",G15653*-1,IF(H15653="Won",     IF(D15653="E/W",            G15653*(F15653-1)*0.5*1.25,    IF(D15653="place",   G15653*(F15653-1) *0.95,  G15653*(F15653-1) )),            IF(H15653="Placed",     (G15653*-0.5)  + (0.5*G15653*(F15653-1)*0.2),0)         ))</f>
        <v>2.5</v>
      </c>
      <c r="J15653" s="18">
        <f t="shared" si="1019"/>
        <v>1541.1600000000037</v>
      </c>
      <c r="K15653" s="19" t="str">
        <f t="shared" si="1017"/>
        <v>Jul-18</v>
      </c>
      <c r="L15653" s="20">
        <f t="shared" si="1020"/>
        <v>15418</v>
      </c>
      <c r="M15653" s="21">
        <f t="shared" si="1018"/>
        <v>9.9958490076534165E-2</v>
      </c>
    </row>
    <row r="15654" spans="1:13" x14ac:dyDescent="0.3">
      <c r="A15654" s="116">
        <v>43290</v>
      </c>
      <c r="B15654" s="90" t="s">
        <v>59</v>
      </c>
      <c r="C15654" s="103">
        <v>0.73611111111111116</v>
      </c>
      <c r="D15654" s="94" t="s">
        <v>31</v>
      </c>
      <c r="E15654" s="90" t="s">
        <v>5240</v>
      </c>
      <c r="F15654" s="115">
        <v>3</v>
      </c>
      <c r="G15654" s="93">
        <v>1</v>
      </c>
      <c r="H15654" s="90" t="s">
        <v>33</v>
      </c>
      <c r="I15654" s="77">
        <f>IF(H15654="Lost",G15654*-1,IF(H15654="Won",     IF(D15654="E/W",            G15654*(F15654-1)*0.5*1.25,    IF(D15654="place",   G15654*(F15654-1) *0.95,  G15654*(F15654-1) )),            IF(H15654="Placed",     (G15654*-0.5)  + (0.5*G15654*(F15654-1)*0.2),0)         ))</f>
        <v>-1</v>
      </c>
      <c r="J15654" s="18">
        <f t="shared" si="1019"/>
        <v>1540.1600000000037</v>
      </c>
      <c r="K15654" s="19" t="str">
        <f t="shared" si="1017"/>
        <v>Jul-18</v>
      </c>
      <c r="L15654" s="20">
        <f t="shared" si="1020"/>
        <v>15419</v>
      </c>
      <c r="M15654" s="21">
        <f t="shared" si="1018"/>
        <v>9.9887152214800157E-2</v>
      </c>
    </row>
    <row r="15655" spans="1:13" x14ac:dyDescent="0.3">
      <c r="A15655" s="139">
        <v>43290</v>
      </c>
      <c r="B15655" s="131" t="s">
        <v>49</v>
      </c>
      <c r="C15655" s="140">
        <v>15.35</v>
      </c>
      <c r="D15655" s="94"/>
      <c r="E15655" s="131" t="s">
        <v>12452</v>
      </c>
      <c r="F15655" s="140">
        <v>5</v>
      </c>
      <c r="G15655" s="91">
        <v>1</v>
      </c>
      <c r="H15655" s="49">
        <v>7</v>
      </c>
      <c r="I15655" s="42">
        <v>-1</v>
      </c>
      <c r="J15655" s="18">
        <f t="shared" si="1019"/>
        <v>1539.1600000000037</v>
      </c>
      <c r="K15655" s="19" t="str">
        <f t="shared" si="1017"/>
        <v>Jul-18</v>
      </c>
      <c r="L15655" s="20">
        <f t="shared" si="1020"/>
        <v>15420</v>
      </c>
      <c r="M15655" s="21">
        <f t="shared" si="1018"/>
        <v>9.9815823605707121E-2</v>
      </c>
    </row>
    <row r="15656" spans="1:13" x14ac:dyDescent="0.3">
      <c r="A15656" s="139">
        <v>43290</v>
      </c>
      <c r="B15656" s="131" t="s">
        <v>45</v>
      </c>
      <c r="C15656" s="140">
        <v>15.45</v>
      </c>
      <c r="D15656" s="94"/>
      <c r="E15656" s="131" t="s">
        <v>4064</v>
      </c>
      <c r="F15656" s="140">
        <v>6</v>
      </c>
      <c r="G15656" s="91">
        <v>1</v>
      </c>
      <c r="H15656" s="49">
        <v>11</v>
      </c>
      <c r="I15656" s="42">
        <v>-1</v>
      </c>
      <c r="J15656" s="18">
        <f t="shared" si="1019"/>
        <v>1538.1600000000037</v>
      </c>
      <c r="K15656" s="19" t="str">
        <f t="shared" si="1017"/>
        <v>Jul-18</v>
      </c>
      <c r="L15656" s="20">
        <f t="shared" si="1020"/>
        <v>15421</v>
      </c>
      <c r="M15656" s="21">
        <f t="shared" si="1018"/>
        <v>9.9744504247455013E-2</v>
      </c>
    </row>
    <row r="15657" spans="1:13" x14ac:dyDescent="0.3">
      <c r="A15657" s="139">
        <v>43290</v>
      </c>
      <c r="B15657" s="131" t="s">
        <v>49</v>
      </c>
      <c r="C15657" s="140">
        <v>16.399999999999999</v>
      </c>
      <c r="D15657" s="94"/>
      <c r="E15657" s="131" t="s">
        <v>11970</v>
      </c>
      <c r="F15657" s="140">
        <v>5</v>
      </c>
      <c r="G15657" s="91">
        <v>1</v>
      </c>
      <c r="H15657" s="49">
        <v>1</v>
      </c>
      <c r="I15657" s="42">
        <v>4</v>
      </c>
      <c r="J15657" s="18">
        <f t="shared" si="1019"/>
        <v>1542.1600000000037</v>
      </c>
      <c r="K15657" s="19" t="str">
        <f t="shared" si="1017"/>
        <v>Jul-18</v>
      </c>
      <c r="L15657" s="20">
        <f t="shared" si="1020"/>
        <v>15422</v>
      </c>
      <c r="M15657" s="21">
        <f t="shared" si="1018"/>
        <v>9.9997406302684722E-2</v>
      </c>
    </row>
    <row r="15658" spans="1:13" x14ac:dyDescent="0.3">
      <c r="A15658" s="139">
        <v>43290</v>
      </c>
      <c r="B15658" s="131" t="s">
        <v>45</v>
      </c>
      <c r="C15658" s="140">
        <v>16.5</v>
      </c>
      <c r="D15658" s="94"/>
      <c r="E15658" s="131" t="s">
        <v>12453</v>
      </c>
      <c r="F15658" s="140">
        <v>5</v>
      </c>
      <c r="G15658" s="91">
        <v>1</v>
      </c>
      <c r="H15658" s="49">
        <v>7</v>
      </c>
      <c r="I15658" s="42">
        <v>-1</v>
      </c>
      <c r="J15658" s="18">
        <f t="shared" si="1019"/>
        <v>1541.1600000000037</v>
      </c>
      <c r="K15658" s="19" t="str">
        <f t="shared" si="1017"/>
        <v>Jul-18</v>
      </c>
      <c r="L15658" s="20">
        <f t="shared" si="1020"/>
        <v>15423</v>
      </c>
      <c r="M15658" s="21">
        <f t="shared" si="1018"/>
        <v>9.9926084419373909E-2</v>
      </c>
    </row>
    <row r="15659" spans="1:13" x14ac:dyDescent="0.3">
      <c r="A15659" s="139">
        <v>43290</v>
      </c>
      <c r="B15659" s="131" t="s">
        <v>41</v>
      </c>
      <c r="C15659" s="140">
        <v>17</v>
      </c>
      <c r="D15659" s="94"/>
      <c r="E15659" s="131" t="s">
        <v>12451</v>
      </c>
      <c r="F15659" s="140">
        <v>6</v>
      </c>
      <c r="G15659" s="91">
        <v>1</v>
      </c>
      <c r="H15659" s="49">
        <v>2</v>
      </c>
      <c r="I15659" s="42">
        <v>-1</v>
      </c>
      <c r="J15659" s="18">
        <f t="shared" si="1019"/>
        <v>1540.1600000000037</v>
      </c>
      <c r="K15659" s="19" t="str">
        <f t="shared" si="1017"/>
        <v>Jul-18</v>
      </c>
      <c r="L15659" s="20">
        <f t="shared" si="1020"/>
        <v>15424</v>
      </c>
      <c r="M15659" s="21">
        <f t="shared" si="1018"/>
        <v>9.9854771784232604E-2</v>
      </c>
    </row>
    <row r="15660" spans="1:13" x14ac:dyDescent="0.3">
      <c r="A15660" s="139">
        <v>43290</v>
      </c>
      <c r="B15660" s="131" t="s">
        <v>45</v>
      </c>
      <c r="C15660" s="140">
        <v>17.2</v>
      </c>
      <c r="D15660" s="94"/>
      <c r="E15660" s="131" t="s">
        <v>12454</v>
      </c>
      <c r="F15660" s="140">
        <v>5.5</v>
      </c>
      <c r="G15660" s="91">
        <v>1</v>
      </c>
      <c r="H15660" s="49">
        <v>3</v>
      </c>
      <c r="I15660" s="42">
        <v>-1</v>
      </c>
      <c r="J15660" s="18">
        <f t="shared" si="1019"/>
        <v>1539.1600000000037</v>
      </c>
      <c r="K15660" s="19" t="str">
        <f t="shared" si="1017"/>
        <v>Jul-18</v>
      </c>
      <c r="L15660" s="20">
        <f t="shared" si="1020"/>
        <v>15425</v>
      </c>
      <c r="M15660" s="21">
        <f t="shared" si="1018"/>
        <v>9.9783468395462149E-2</v>
      </c>
    </row>
    <row r="15661" spans="1:13" x14ac:dyDescent="0.3">
      <c r="A15661" s="116">
        <v>43291</v>
      </c>
      <c r="B15661" s="90" t="s">
        <v>48</v>
      </c>
      <c r="C15661" s="103">
        <v>0.60416666666666663</v>
      </c>
      <c r="D15661" s="94" t="s">
        <v>31</v>
      </c>
      <c r="E15661" s="90" t="s">
        <v>5241</v>
      </c>
      <c r="F15661" s="115">
        <v>3</v>
      </c>
      <c r="G15661" s="92">
        <v>1</v>
      </c>
      <c r="H15661" s="90" t="s">
        <v>42</v>
      </c>
      <c r="I15661" s="77">
        <f>IF(H15661="Lost",G15661*-1,IF(H15661="Won",     IF(D15661="E/W",            G15661*(F15661-1)*0.5*1.25,    IF(D15661="place",   G15661*(F15661-1) *0.95,  G15661*(F15661-1) )),            IF(H15661="Placed",     (G15661*-0.5)  + (0.5*G15661*(F15661-1)*0.2),0)         ))</f>
        <v>2</v>
      </c>
      <c r="J15661" s="18">
        <f t="shared" si="1019"/>
        <v>1541.1600000000037</v>
      </c>
      <c r="K15661" s="19" t="str">
        <f t="shared" si="1017"/>
        <v>Jul-18</v>
      </c>
      <c r="L15661" s="20">
        <f t="shared" si="1020"/>
        <v>15426</v>
      </c>
      <c r="M15661" s="21">
        <f t="shared" si="1018"/>
        <v>9.9906651108518332E-2</v>
      </c>
    </row>
    <row r="15662" spans="1:13" x14ac:dyDescent="0.3">
      <c r="A15662" s="116">
        <v>43291</v>
      </c>
      <c r="B15662" s="90" t="s">
        <v>48</v>
      </c>
      <c r="C15662" s="103">
        <v>0.625</v>
      </c>
      <c r="D15662" s="94" t="s">
        <v>31</v>
      </c>
      <c r="E15662" s="90" t="s">
        <v>5242</v>
      </c>
      <c r="F15662" s="115">
        <v>2.75</v>
      </c>
      <c r="G15662" s="92">
        <v>1</v>
      </c>
      <c r="H15662" s="90" t="s">
        <v>33</v>
      </c>
      <c r="I15662" s="77">
        <f>IF(H15662="Lost",G15662*-1,IF(H15662="Won",     IF(D15662="E/W",            G15662*(F15662-1)*0.5*1.25,    IF(D15662="place",   G15662*(F15662-1) *0.95,  G15662*(F15662-1) )),            IF(H15662="Placed",     (G15662*-0.5)  + (0.5*G15662*(F15662-1)*0.2),0)         ))</f>
        <v>-1</v>
      </c>
      <c r="J15662" s="18">
        <f t="shared" si="1019"/>
        <v>1540.1600000000037</v>
      </c>
      <c r="K15662" s="19" t="str">
        <f t="shared" si="1017"/>
        <v>Jul-18</v>
      </c>
      <c r="L15662" s="20">
        <f t="shared" si="1020"/>
        <v>15427</v>
      </c>
      <c r="M15662" s="21">
        <f t="shared" si="1018"/>
        <v>9.9835353600829957E-2</v>
      </c>
    </row>
    <row r="15663" spans="1:13" x14ac:dyDescent="0.3">
      <c r="A15663" s="116">
        <v>43291</v>
      </c>
      <c r="B15663" s="90" t="s">
        <v>48</v>
      </c>
      <c r="C15663" s="103">
        <v>0.70833333333333337</v>
      </c>
      <c r="D15663" s="94" t="s">
        <v>31</v>
      </c>
      <c r="E15663" s="90" t="s">
        <v>5243</v>
      </c>
      <c r="F15663" s="115">
        <v>3.5</v>
      </c>
      <c r="G15663" s="92">
        <v>1</v>
      </c>
      <c r="H15663" s="90" t="s">
        <v>33</v>
      </c>
      <c r="I15663" s="77">
        <f>IF(H15663="Lost",G15663*-1,IF(H15663="Won",     IF(D15663="E/W",            G15663*(F15663-1)*0.5*1.25,    IF(D15663="place",   G15663*(F15663-1) *0.95,  G15663*(F15663-1) )),            IF(H15663="Placed",     (G15663*-0.5)  + (0.5*G15663*(F15663-1)*0.2),0)         ))</f>
        <v>-1</v>
      </c>
      <c r="J15663" s="18">
        <f t="shared" si="1019"/>
        <v>1539.1600000000037</v>
      </c>
      <c r="K15663" s="19" t="str">
        <f t="shared" si="1017"/>
        <v>Jul-18</v>
      </c>
      <c r="L15663" s="20">
        <f t="shared" si="1020"/>
        <v>15428</v>
      </c>
      <c r="M15663" s="21">
        <f t="shared" si="1018"/>
        <v>9.9764065335753424E-2</v>
      </c>
    </row>
    <row r="15664" spans="1:13" x14ac:dyDescent="0.3">
      <c r="A15664" s="139">
        <v>43291</v>
      </c>
      <c r="B15664" s="131" t="s">
        <v>45</v>
      </c>
      <c r="C15664" s="140">
        <v>13.45</v>
      </c>
      <c r="D15664" s="94"/>
      <c r="E15664" s="131" t="s">
        <v>9195</v>
      </c>
      <c r="F15664" s="140">
        <v>5.5</v>
      </c>
      <c r="G15664" s="91">
        <v>1</v>
      </c>
      <c r="H15664" s="49">
        <v>4</v>
      </c>
      <c r="I15664" s="42">
        <v>-1</v>
      </c>
      <c r="J15664" s="18">
        <f t="shared" si="1019"/>
        <v>1538.1600000000037</v>
      </c>
      <c r="K15664" s="19" t="str">
        <f t="shared" si="1017"/>
        <v>Jul-18</v>
      </c>
      <c r="L15664" s="20">
        <f t="shared" si="1020"/>
        <v>15429</v>
      </c>
      <c r="M15664" s="21">
        <f t="shared" si="1018"/>
        <v>9.9692786311491588E-2</v>
      </c>
    </row>
    <row r="15665" spans="1:13" x14ac:dyDescent="0.3">
      <c r="A15665" s="139">
        <v>43291</v>
      </c>
      <c r="B15665" s="131" t="s">
        <v>48</v>
      </c>
      <c r="C15665" s="140">
        <v>14.3</v>
      </c>
      <c r="D15665" s="94"/>
      <c r="E15665" s="131" t="s">
        <v>5266</v>
      </c>
      <c r="F15665" s="140">
        <v>4.5</v>
      </c>
      <c r="G15665" s="91">
        <v>1</v>
      </c>
      <c r="H15665" s="49">
        <v>2</v>
      </c>
      <c r="I15665" s="42">
        <v>-1</v>
      </c>
      <c r="J15665" s="18">
        <f t="shared" si="1019"/>
        <v>1537.1600000000037</v>
      </c>
      <c r="K15665" s="19" t="str">
        <f t="shared" si="1017"/>
        <v>Jul-18</v>
      </c>
      <c r="L15665" s="20">
        <f t="shared" si="1020"/>
        <v>15430</v>
      </c>
      <c r="M15665" s="21">
        <f t="shared" si="1018"/>
        <v>9.9621516526247816E-2</v>
      </c>
    </row>
    <row r="15666" spans="1:13" x14ac:dyDescent="0.3">
      <c r="A15666" s="139">
        <v>43291</v>
      </c>
      <c r="B15666" s="131" t="s">
        <v>45</v>
      </c>
      <c r="C15666" s="140">
        <v>15.45</v>
      </c>
      <c r="D15666" s="94"/>
      <c r="E15666" s="131" t="s">
        <v>12013</v>
      </c>
      <c r="F15666" s="140">
        <v>5.5</v>
      </c>
      <c r="G15666" s="35">
        <v>1</v>
      </c>
      <c r="H15666" s="49">
        <v>4</v>
      </c>
      <c r="I15666" s="42">
        <v>-1</v>
      </c>
      <c r="J15666" s="18">
        <f t="shared" si="1019"/>
        <v>1536.1600000000037</v>
      </c>
      <c r="K15666" s="19" t="str">
        <f t="shared" si="1017"/>
        <v>Jul-18</v>
      </c>
      <c r="L15666" s="20">
        <f t="shared" si="1020"/>
        <v>15431</v>
      </c>
      <c r="M15666" s="21">
        <f t="shared" si="1018"/>
        <v>9.9550255978225893E-2</v>
      </c>
    </row>
    <row r="15667" spans="1:13" x14ac:dyDescent="0.3">
      <c r="A15667" s="139">
        <v>43291</v>
      </c>
      <c r="B15667" s="131" t="s">
        <v>98</v>
      </c>
      <c r="C15667" s="132">
        <v>20.3</v>
      </c>
      <c r="D15667" s="94"/>
      <c r="E15667" s="131" t="s">
        <v>11605</v>
      </c>
      <c r="F15667" s="140">
        <v>4.5</v>
      </c>
      <c r="G15667" s="91">
        <v>1</v>
      </c>
      <c r="H15667" s="49" t="s">
        <v>11526</v>
      </c>
      <c r="I15667" s="42">
        <v>-1</v>
      </c>
      <c r="J15667" s="18">
        <f t="shared" si="1019"/>
        <v>1535.1600000000037</v>
      </c>
      <c r="K15667" s="19" t="str">
        <f t="shared" si="1017"/>
        <v>Jul-18</v>
      </c>
      <c r="L15667" s="20">
        <f t="shared" si="1020"/>
        <v>15432</v>
      </c>
      <c r="M15667" s="21">
        <f t="shared" si="1018"/>
        <v>9.9479004665630102E-2</v>
      </c>
    </row>
    <row r="15668" spans="1:13" x14ac:dyDescent="0.3">
      <c r="A15668" s="116">
        <v>43292</v>
      </c>
      <c r="B15668" s="90" t="s">
        <v>61</v>
      </c>
      <c r="C15668" s="103">
        <v>0.59027777777777779</v>
      </c>
      <c r="D15668" s="94" t="s">
        <v>31</v>
      </c>
      <c r="E15668" s="90" t="s">
        <v>5245</v>
      </c>
      <c r="F15668" s="115">
        <v>4</v>
      </c>
      <c r="G15668" s="92">
        <v>1</v>
      </c>
      <c r="H15668" s="90" t="s">
        <v>33</v>
      </c>
      <c r="I15668" s="77">
        <f>IF(H15668="Lost",G15668*-1,IF(H15668="Won",     IF(D15668="E/W",            G15668*(F15668-1)*0.5*1.25,    IF(D15668="place",   G15668*(F15668-1) *0.95,  G15668*(F15668-1) )),            IF(H15668="Placed",     (G15668*-0.5)  + (0.5*G15668*(F15668-1)*0.2),0)         ))</f>
        <v>-1</v>
      </c>
      <c r="J15668" s="18">
        <f t="shared" si="1019"/>
        <v>1534.1600000000037</v>
      </c>
      <c r="K15668" s="19" t="str">
        <f t="shared" si="1017"/>
        <v>Jul-18</v>
      </c>
      <c r="L15668" s="20">
        <f t="shared" si="1020"/>
        <v>15433</v>
      </c>
      <c r="M15668" s="21">
        <f t="shared" si="1018"/>
        <v>9.9407762586665185E-2</v>
      </c>
    </row>
    <row r="15669" spans="1:13" x14ac:dyDescent="0.3">
      <c r="A15669" s="116">
        <v>43292</v>
      </c>
      <c r="B15669" s="90" t="s">
        <v>29</v>
      </c>
      <c r="C15669" s="103">
        <v>0.66666666666666663</v>
      </c>
      <c r="D15669" s="94" t="s">
        <v>31</v>
      </c>
      <c r="E15669" s="90" t="s">
        <v>5244</v>
      </c>
      <c r="F15669" s="115">
        <v>4</v>
      </c>
      <c r="G15669" s="92">
        <v>1</v>
      </c>
      <c r="H15669" s="90" t="s">
        <v>33</v>
      </c>
      <c r="I15669" s="77">
        <f>IF(H15669="Lost",G15669*-1,IF(H15669="Won",     IF(D15669="E/W",            G15669*(F15669-1)*0.5*1.25,    IF(D15669="place",   G15669*(F15669-1) *0.95,  G15669*(F15669-1) )),            IF(H15669="Placed",     (G15669*-0.5)  + (0.5*G15669*(F15669-1)*0.2),0)         ))</f>
        <v>-1</v>
      </c>
      <c r="J15669" s="18">
        <f t="shared" si="1019"/>
        <v>1533.1600000000037</v>
      </c>
      <c r="K15669" s="19" t="str">
        <f t="shared" si="1017"/>
        <v>Jul-18</v>
      </c>
      <c r="L15669" s="20">
        <f t="shared" si="1020"/>
        <v>15434</v>
      </c>
      <c r="M15669" s="21">
        <f t="shared" si="1018"/>
        <v>9.9336529739536328E-2</v>
      </c>
    </row>
    <row r="15670" spans="1:13" x14ac:dyDescent="0.3">
      <c r="A15670" s="139">
        <v>43292</v>
      </c>
      <c r="B15670" s="131" t="s">
        <v>46</v>
      </c>
      <c r="C15670" s="140">
        <v>15.2</v>
      </c>
      <c r="D15670" s="94"/>
      <c r="E15670" s="131" t="s">
        <v>12456</v>
      </c>
      <c r="F15670" s="140">
        <v>5.5</v>
      </c>
      <c r="G15670" s="91">
        <v>1</v>
      </c>
      <c r="H15670" s="49">
        <v>3</v>
      </c>
      <c r="I15670" s="42">
        <v>-1</v>
      </c>
      <c r="J15670" s="18">
        <f t="shared" si="1019"/>
        <v>1532.1600000000037</v>
      </c>
      <c r="K15670" s="19" t="str">
        <f t="shared" si="1017"/>
        <v>Jul-18</v>
      </c>
      <c r="L15670" s="20">
        <f t="shared" si="1020"/>
        <v>15435</v>
      </c>
      <c r="M15670" s="21">
        <f t="shared" si="1018"/>
        <v>9.9265306122449215E-2</v>
      </c>
    </row>
    <row r="15671" spans="1:13" x14ac:dyDescent="0.3">
      <c r="A15671" s="139">
        <v>43292</v>
      </c>
      <c r="B15671" s="131" t="s">
        <v>61</v>
      </c>
      <c r="C15671" s="140">
        <v>16.100000000000001</v>
      </c>
      <c r="D15671" s="94"/>
      <c r="E15671" s="131" t="s">
        <v>12455</v>
      </c>
      <c r="F15671" s="140">
        <v>5.5</v>
      </c>
      <c r="G15671" s="91">
        <v>1</v>
      </c>
      <c r="H15671" s="49">
        <v>3</v>
      </c>
      <c r="I15671" s="42">
        <v>-1</v>
      </c>
      <c r="J15671" s="18">
        <f t="shared" si="1019"/>
        <v>1531.1600000000037</v>
      </c>
      <c r="K15671" s="19" t="str">
        <f t="shared" si="1017"/>
        <v>Jul-18</v>
      </c>
      <c r="L15671" s="20">
        <f t="shared" si="1020"/>
        <v>15436</v>
      </c>
      <c r="M15671" s="21">
        <f t="shared" si="1018"/>
        <v>9.919409173360999E-2</v>
      </c>
    </row>
    <row r="15672" spans="1:13" x14ac:dyDescent="0.3">
      <c r="A15672" s="139">
        <v>43292</v>
      </c>
      <c r="B15672" s="131" t="s">
        <v>56</v>
      </c>
      <c r="C15672" s="132">
        <v>18.399999999999999</v>
      </c>
      <c r="D15672" s="94"/>
      <c r="E15672" s="131" t="s">
        <v>4499</v>
      </c>
      <c r="F15672" s="140">
        <v>5.5</v>
      </c>
      <c r="G15672" s="91">
        <v>1</v>
      </c>
      <c r="H15672" s="49" t="s">
        <v>11526</v>
      </c>
      <c r="I15672" s="42">
        <v>-1</v>
      </c>
      <c r="J15672" s="18">
        <f t="shared" si="1019"/>
        <v>1530.1600000000037</v>
      </c>
      <c r="K15672" s="19" t="str">
        <f t="shared" si="1017"/>
        <v>Jul-18</v>
      </c>
      <c r="L15672" s="20">
        <f t="shared" si="1020"/>
        <v>15437</v>
      </c>
      <c r="M15672" s="21">
        <f t="shared" si="1018"/>
        <v>9.9122886571225213E-2</v>
      </c>
    </row>
    <row r="15673" spans="1:13" x14ac:dyDescent="0.3">
      <c r="A15673" s="139">
        <v>43292</v>
      </c>
      <c r="B15673" s="131" t="s">
        <v>43</v>
      </c>
      <c r="C15673" s="132">
        <v>19.55</v>
      </c>
      <c r="D15673" s="94"/>
      <c r="E15673" s="131" t="s">
        <v>3660</v>
      </c>
      <c r="F15673" s="140">
        <v>5</v>
      </c>
      <c r="G15673" s="91">
        <v>1</v>
      </c>
      <c r="H15673" s="49" t="s">
        <v>6526</v>
      </c>
      <c r="I15673" s="42">
        <v>5</v>
      </c>
      <c r="J15673" s="18">
        <f t="shared" si="1019"/>
        <v>1535.1600000000037</v>
      </c>
      <c r="K15673" s="19" t="str">
        <f t="shared" si="1017"/>
        <v>Jul-18</v>
      </c>
      <c r="L15673" s="20">
        <f t="shared" si="1020"/>
        <v>15438</v>
      </c>
      <c r="M15673" s="21">
        <f t="shared" si="1018"/>
        <v>9.9440342013214389E-2</v>
      </c>
    </row>
    <row r="15674" spans="1:13" x14ac:dyDescent="0.3">
      <c r="A15674" s="139">
        <v>43292</v>
      </c>
      <c r="B15674" s="131" t="s">
        <v>56</v>
      </c>
      <c r="C15674" s="132">
        <v>21.1</v>
      </c>
      <c r="D15674" s="94"/>
      <c r="E15674" s="131" t="s">
        <v>12294</v>
      </c>
      <c r="F15674" s="140">
        <v>5</v>
      </c>
      <c r="G15674" s="91">
        <v>1</v>
      </c>
      <c r="H15674" s="49" t="s">
        <v>6518</v>
      </c>
      <c r="I15674" s="42">
        <v>-1</v>
      </c>
      <c r="J15674" s="18">
        <f t="shared" si="1019"/>
        <v>1534.1600000000037</v>
      </c>
      <c r="K15674" s="19" t="str">
        <f t="shared" si="1017"/>
        <v>Jul-18</v>
      </c>
      <c r="L15674" s="20">
        <f t="shared" si="1020"/>
        <v>15439</v>
      </c>
      <c r="M15674" s="21">
        <f t="shared" si="1018"/>
        <v>9.9369130125008337E-2</v>
      </c>
    </row>
    <row r="15675" spans="1:13" x14ac:dyDescent="0.3">
      <c r="A15675" s="116">
        <v>43293</v>
      </c>
      <c r="B15675" s="90" t="s">
        <v>93</v>
      </c>
      <c r="C15675" s="103">
        <v>0.74305555555555547</v>
      </c>
      <c r="D15675" s="94" t="s">
        <v>31</v>
      </c>
      <c r="E15675" s="90" t="s">
        <v>5246</v>
      </c>
      <c r="F15675" s="115">
        <v>3.75</v>
      </c>
      <c r="G15675" s="92">
        <v>1</v>
      </c>
      <c r="H15675" s="90" t="s">
        <v>33</v>
      </c>
      <c r="I15675" s="77">
        <f>IF(H15675="Lost",G15675*-1,IF(H15675="Won",     IF(D15675="E/W",            G15675*(F15675-1)*0.5*1.25,    IF(D15675="place",   G15675*(F15675-1) *0.95,  G15675*(F15675-1) )),            IF(H15675="Placed",     (G15675*-0.5)  + (0.5*G15675*(F15675-1)*0.2),0)         ))</f>
        <v>-1</v>
      </c>
      <c r="J15675" s="18">
        <f t="shared" si="1019"/>
        <v>1533.1600000000037</v>
      </c>
      <c r="K15675" s="19" t="str">
        <f t="shared" si="1017"/>
        <v>Jul-18</v>
      </c>
      <c r="L15675" s="20">
        <f t="shared" si="1020"/>
        <v>15440</v>
      </c>
      <c r="M15675" s="21">
        <f t="shared" si="1018"/>
        <v>9.9297927461140134E-2</v>
      </c>
    </row>
    <row r="15676" spans="1:13" x14ac:dyDescent="0.3">
      <c r="A15676" s="139">
        <v>43293</v>
      </c>
      <c r="B15676" s="131" t="s">
        <v>52</v>
      </c>
      <c r="C15676" s="140">
        <v>15.35</v>
      </c>
      <c r="D15676" s="94"/>
      <c r="E15676" s="131" t="s">
        <v>12457</v>
      </c>
      <c r="F15676" s="140">
        <v>6</v>
      </c>
      <c r="G15676" s="91">
        <v>1</v>
      </c>
      <c r="H15676" s="49">
        <v>7</v>
      </c>
      <c r="I15676" s="42">
        <v>-1</v>
      </c>
      <c r="J15676" s="18">
        <f t="shared" si="1019"/>
        <v>1532.1600000000037</v>
      </c>
      <c r="K15676" s="19" t="str">
        <f t="shared" si="1017"/>
        <v>Jul-18</v>
      </c>
      <c r="L15676" s="20">
        <f t="shared" si="1020"/>
        <v>15441</v>
      </c>
      <c r="M15676" s="21">
        <f t="shared" si="1018"/>
        <v>9.9226734019817617E-2</v>
      </c>
    </row>
    <row r="15677" spans="1:13" x14ac:dyDescent="0.3">
      <c r="A15677" s="139">
        <v>43293</v>
      </c>
      <c r="B15677" s="131" t="s">
        <v>52</v>
      </c>
      <c r="C15677" s="140">
        <v>17.2</v>
      </c>
      <c r="D15677" s="94"/>
      <c r="E15677" s="131" t="s">
        <v>4748</v>
      </c>
      <c r="F15677" s="140">
        <v>5.5</v>
      </c>
      <c r="G15677" s="91">
        <v>1</v>
      </c>
      <c r="H15677" s="49">
        <v>1</v>
      </c>
      <c r="I15677" s="42">
        <v>4.5</v>
      </c>
      <c r="J15677" s="18">
        <f t="shared" si="1019"/>
        <v>1536.6600000000037</v>
      </c>
      <c r="K15677" s="19" t="str">
        <f t="shared" si="1017"/>
        <v>Jul-18</v>
      </c>
      <c r="L15677" s="20">
        <f t="shared" si="1020"/>
        <v>15442</v>
      </c>
      <c r="M15677" s="21">
        <f t="shared" si="1018"/>
        <v>9.9511721279627235E-2</v>
      </c>
    </row>
    <row r="15678" spans="1:13" x14ac:dyDescent="0.3">
      <c r="A15678" s="139">
        <v>43293</v>
      </c>
      <c r="B15678" s="131" t="s">
        <v>138</v>
      </c>
      <c r="C15678" s="132">
        <v>20.100000000000001</v>
      </c>
      <c r="D15678" s="94"/>
      <c r="E15678" s="131" t="s">
        <v>8804</v>
      </c>
      <c r="F15678" s="140">
        <v>6</v>
      </c>
      <c r="G15678" s="91">
        <v>1</v>
      </c>
      <c r="H15678" s="49" t="s">
        <v>6526</v>
      </c>
      <c r="I15678" s="42">
        <v>5</v>
      </c>
      <c r="J15678" s="18">
        <f t="shared" si="1019"/>
        <v>1541.6600000000037</v>
      </c>
      <c r="K15678" s="19" t="str">
        <f t="shared" si="1017"/>
        <v>Jul-18</v>
      </c>
      <c r="L15678" s="20">
        <f t="shared" si="1020"/>
        <v>15443</v>
      </c>
      <c r="M15678" s="21">
        <f t="shared" si="1018"/>
        <v>9.9829048759956213E-2</v>
      </c>
    </row>
    <row r="15679" spans="1:13" x14ac:dyDescent="0.3">
      <c r="A15679" s="139">
        <v>43293</v>
      </c>
      <c r="B15679" s="131" t="s">
        <v>93</v>
      </c>
      <c r="C15679" s="132">
        <v>20.350000000000001</v>
      </c>
      <c r="D15679" s="94"/>
      <c r="E15679" s="131" t="s">
        <v>12458</v>
      </c>
      <c r="F15679" s="140">
        <v>5.5</v>
      </c>
      <c r="G15679" s="91">
        <v>1</v>
      </c>
      <c r="H15679" s="49" t="s">
        <v>6526</v>
      </c>
      <c r="I15679" s="42">
        <v>5.5</v>
      </c>
      <c r="J15679" s="18">
        <f t="shared" si="1019"/>
        <v>1547.1600000000037</v>
      </c>
      <c r="K15679" s="19" t="str">
        <f t="shared" si="1017"/>
        <v>Jul-18</v>
      </c>
      <c r="L15679" s="20">
        <f t="shared" si="1020"/>
        <v>15444</v>
      </c>
      <c r="M15679" s="21">
        <f t="shared" si="1018"/>
        <v>0.10017871017871043</v>
      </c>
    </row>
    <row r="15680" spans="1:13" x14ac:dyDescent="0.3">
      <c r="A15680" s="139">
        <v>43293</v>
      </c>
      <c r="B15680" s="131" t="s">
        <v>93</v>
      </c>
      <c r="C15680" s="132">
        <v>21.05</v>
      </c>
      <c r="D15680" s="94"/>
      <c r="E15680" s="131" t="s">
        <v>5054</v>
      </c>
      <c r="F15680" s="140">
        <v>4.5</v>
      </c>
      <c r="G15680" s="91">
        <v>1</v>
      </c>
      <c r="H15680" s="49" t="s">
        <v>11526</v>
      </c>
      <c r="I15680" s="42">
        <v>-1</v>
      </c>
      <c r="J15680" s="18">
        <f t="shared" si="1019"/>
        <v>1546.1600000000037</v>
      </c>
      <c r="K15680" s="19" t="str">
        <f t="shared" si="1017"/>
        <v>Jul-18</v>
      </c>
      <c r="L15680" s="20">
        <f t="shared" si="1020"/>
        <v>15445</v>
      </c>
      <c r="M15680" s="21">
        <f t="shared" si="1018"/>
        <v>0.10010747814826829</v>
      </c>
    </row>
    <row r="15681" spans="1:13" x14ac:dyDescent="0.3">
      <c r="A15681" s="116">
        <v>43294</v>
      </c>
      <c r="B15681" s="90" t="s">
        <v>58</v>
      </c>
      <c r="C15681" s="103">
        <v>0.73611111111111116</v>
      </c>
      <c r="D15681" s="94" t="s">
        <v>31</v>
      </c>
      <c r="E15681" s="90" t="s">
        <v>5247</v>
      </c>
      <c r="F15681" s="115">
        <v>4</v>
      </c>
      <c r="G15681" s="92">
        <v>1</v>
      </c>
      <c r="H15681" s="90" t="s">
        <v>33</v>
      </c>
      <c r="I15681" s="77">
        <f>IF(H15681="Lost",G15681*-1,IF(H15681="Won",     IF(D15681="E/W",            G15681*(F15681-1)*0.5*1.25,    IF(D15681="place",   G15681*(F15681-1) *0.95,  G15681*(F15681-1) )),            IF(H15681="Placed",     (G15681*-0.5)  + (0.5*G15681*(F15681-1)*0.2),0)         ))</f>
        <v>-1</v>
      </c>
      <c r="J15681" s="18">
        <f t="shared" si="1019"/>
        <v>1545.1600000000037</v>
      </c>
      <c r="K15681" s="19" t="str">
        <f t="shared" si="1017"/>
        <v>Jul-18</v>
      </c>
      <c r="L15681" s="20">
        <f t="shared" si="1020"/>
        <v>15446</v>
      </c>
      <c r="M15681" s="21">
        <f t="shared" si="1018"/>
        <v>0.1000362553411889</v>
      </c>
    </row>
    <row r="15682" spans="1:13" x14ac:dyDescent="0.3">
      <c r="A15682" s="116">
        <v>43294</v>
      </c>
      <c r="B15682" s="90" t="s">
        <v>151</v>
      </c>
      <c r="C15682" s="103">
        <v>0.78819444444444453</v>
      </c>
      <c r="D15682" s="94" t="s">
        <v>31</v>
      </c>
      <c r="E15682" s="90" t="s">
        <v>4563</v>
      </c>
      <c r="F15682" s="115">
        <v>3.5</v>
      </c>
      <c r="G15682" s="92">
        <v>1</v>
      </c>
      <c r="H15682" s="90" t="s">
        <v>42</v>
      </c>
      <c r="I15682" s="77">
        <f>IF(H15682="Lost",G15682*-1,IF(H15682="Won",     IF(D15682="E/W",            G15682*(F15682-1)*0.5*1.25,    IF(D15682="place",   G15682*(F15682-1) *0.95,  G15682*(F15682-1) )),            IF(H15682="Placed",     (G15682*-0.5)  + (0.5*G15682*(F15682-1)*0.2),0)         ))</f>
        <v>2.5</v>
      </c>
      <c r="J15682" s="18">
        <f t="shared" si="1019"/>
        <v>1547.6600000000037</v>
      </c>
      <c r="K15682" s="19" t="str">
        <f t="shared" ref="K15682:K15745" si="1022">TEXT(A15682,"MMM-yy")</f>
        <v>Jul-18</v>
      </c>
      <c r="L15682" s="20">
        <f t="shared" si="1020"/>
        <v>15447</v>
      </c>
      <c r="M15682" s="21">
        <f t="shared" ref="M15682:M15745" si="1023">J15682/L15682</f>
        <v>0.10019162296886151</v>
      </c>
    </row>
    <row r="15683" spans="1:13" x14ac:dyDescent="0.3">
      <c r="A15683" s="139">
        <v>43294</v>
      </c>
      <c r="B15683" s="131" t="s">
        <v>52</v>
      </c>
      <c r="C15683" s="140">
        <v>16.100000000000001</v>
      </c>
      <c r="D15683" s="94"/>
      <c r="E15683" s="131" t="s">
        <v>12459</v>
      </c>
      <c r="F15683" s="140">
        <v>5.5</v>
      </c>
      <c r="G15683" s="91">
        <v>0</v>
      </c>
      <c r="H15683" s="49" t="s">
        <v>6111</v>
      </c>
      <c r="I15683" s="42">
        <v>0</v>
      </c>
      <c r="J15683" s="18">
        <f t="shared" ref="J15683:J15746" si="1024">J15682+I15683</f>
        <v>1547.6600000000037</v>
      </c>
      <c r="K15683" s="19" t="str">
        <f t="shared" si="1022"/>
        <v>Jul-18</v>
      </c>
      <c r="L15683" s="20">
        <f t="shared" ref="L15683:L15746" si="1025">L15682+G15683</f>
        <v>15447</v>
      </c>
      <c r="M15683" s="21">
        <f t="shared" si="1023"/>
        <v>0.10019162296886151</v>
      </c>
    </row>
    <row r="15684" spans="1:13" x14ac:dyDescent="0.3">
      <c r="A15684" s="139">
        <v>43294</v>
      </c>
      <c r="B15684" s="131" t="s">
        <v>52</v>
      </c>
      <c r="C15684" s="140">
        <v>16.45</v>
      </c>
      <c r="D15684" s="94"/>
      <c r="E15684" s="131" t="s">
        <v>12460</v>
      </c>
      <c r="F15684" s="140">
        <v>4.33</v>
      </c>
      <c r="G15684" s="91">
        <v>1</v>
      </c>
      <c r="H15684" s="49">
        <v>1</v>
      </c>
      <c r="I15684" s="42">
        <v>3.33</v>
      </c>
      <c r="J15684" s="18">
        <f t="shared" si="1024"/>
        <v>1550.9900000000036</v>
      </c>
      <c r="K15684" s="19" t="str">
        <f t="shared" si="1022"/>
        <v>Jul-18</v>
      </c>
      <c r="L15684" s="20">
        <f t="shared" si="1025"/>
        <v>15448</v>
      </c>
      <c r="M15684" s="21">
        <f t="shared" si="1023"/>
        <v>0.10040069911962737</v>
      </c>
    </row>
    <row r="15685" spans="1:13" x14ac:dyDescent="0.3">
      <c r="A15685" s="139">
        <v>43294</v>
      </c>
      <c r="B15685" s="131" t="s">
        <v>65</v>
      </c>
      <c r="C15685" s="140">
        <v>17</v>
      </c>
      <c r="D15685" s="94"/>
      <c r="E15685" s="131" t="s">
        <v>9803</v>
      </c>
      <c r="F15685" s="140">
        <v>4.33</v>
      </c>
      <c r="G15685" s="91">
        <v>1</v>
      </c>
      <c r="H15685" s="49">
        <v>7</v>
      </c>
      <c r="I15685" s="42">
        <v>-1</v>
      </c>
      <c r="J15685" s="18">
        <f t="shared" si="1024"/>
        <v>1549.9900000000036</v>
      </c>
      <c r="K15685" s="19" t="str">
        <f t="shared" si="1022"/>
        <v>Jul-18</v>
      </c>
      <c r="L15685" s="20">
        <f t="shared" si="1025"/>
        <v>15449</v>
      </c>
      <c r="M15685" s="21">
        <f t="shared" si="1023"/>
        <v>0.10032947116318232</v>
      </c>
    </row>
    <row r="15686" spans="1:13" x14ac:dyDescent="0.3">
      <c r="A15686" s="139">
        <v>43294</v>
      </c>
      <c r="B15686" s="131" t="s">
        <v>65</v>
      </c>
      <c r="C15686" s="140">
        <v>17</v>
      </c>
      <c r="D15686" s="94"/>
      <c r="E15686" s="131" t="s">
        <v>5878</v>
      </c>
      <c r="F15686" s="140">
        <v>5</v>
      </c>
      <c r="G15686" s="91">
        <v>1</v>
      </c>
      <c r="H15686" s="49">
        <v>1</v>
      </c>
      <c r="I15686" s="42">
        <v>4</v>
      </c>
      <c r="J15686" s="18">
        <f t="shared" si="1024"/>
        <v>1553.9900000000036</v>
      </c>
      <c r="K15686" s="19" t="str">
        <f t="shared" si="1022"/>
        <v>Jul-18</v>
      </c>
      <c r="L15686" s="20">
        <f t="shared" si="1025"/>
        <v>15450</v>
      </c>
      <c r="M15686" s="21">
        <f t="shared" si="1023"/>
        <v>0.10058187702265396</v>
      </c>
    </row>
    <row r="15687" spans="1:13" x14ac:dyDescent="0.3">
      <c r="A15687" s="139">
        <v>43294</v>
      </c>
      <c r="B15687" s="131" t="s">
        <v>58</v>
      </c>
      <c r="C15687" s="140">
        <v>17.100000000000001</v>
      </c>
      <c r="D15687" s="94"/>
      <c r="E15687" s="131" t="s">
        <v>12462</v>
      </c>
      <c r="F15687" s="140">
        <v>5.5</v>
      </c>
      <c r="G15687" s="91">
        <v>1</v>
      </c>
      <c r="H15687" s="49">
        <v>1</v>
      </c>
      <c r="I15687" s="42">
        <v>5</v>
      </c>
      <c r="J15687" s="18">
        <f t="shared" si="1024"/>
        <v>1558.9900000000036</v>
      </c>
      <c r="K15687" s="19" t="str">
        <f t="shared" si="1022"/>
        <v>Jul-18</v>
      </c>
      <c r="L15687" s="20">
        <f t="shared" si="1025"/>
        <v>15451</v>
      </c>
      <c r="M15687" s="21">
        <f t="shared" si="1023"/>
        <v>0.10089897094039245</v>
      </c>
    </row>
    <row r="15688" spans="1:13" x14ac:dyDescent="0.3">
      <c r="A15688" s="139">
        <v>43294</v>
      </c>
      <c r="B15688" s="131" t="s">
        <v>65</v>
      </c>
      <c r="C15688" s="140">
        <v>17.3</v>
      </c>
      <c r="D15688" s="94"/>
      <c r="E15688" s="131" t="s">
        <v>12461</v>
      </c>
      <c r="F15688" s="140">
        <v>5.5</v>
      </c>
      <c r="G15688" s="91">
        <v>1</v>
      </c>
      <c r="H15688" s="49">
        <v>1</v>
      </c>
      <c r="I15688" s="42">
        <v>4.5</v>
      </c>
      <c r="J15688" s="18">
        <f t="shared" si="1024"/>
        <v>1563.4900000000036</v>
      </c>
      <c r="K15688" s="19" t="str">
        <f t="shared" si="1022"/>
        <v>Jul-18</v>
      </c>
      <c r="L15688" s="20">
        <f t="shared" si="1025"/>
        <v>15452</v>
      </c>
      <c r="M15688" s="21">
        <f t="shared" si="1023"/>
        <v>0.10118366554491351</v>
      </c>
    </row>
    <row r="15689" spans="1:13" x14ac:dyDescent="0.3">
      <c r="A15689" s="116">
        <v>43295</v>
      </c>
      <c r="B15689" s="90" t="s">
        <v>52</v>
      </c>
      <c r="C15689" s="103">
        <v>0.61805555555555558</v>
      </c>
      <c r="D15689" s="94" t="s">
        <v>31</v>
      </c>
      <c r="E15689" s="90" t="s">
        <v>5248</v>
      </c>
      <c r="F15689" s="115">
        <v>3.75</v>
      </c>
      <c r="G15689" s="92">
        <v>1</v>
      </c>
      <c r="H15689" s="90" t="s">
        <v>33</v>
      </c>
      <c r="I15689" s="77">
        <f>IF(H15689="Lost",G15689*-1,IF(H15689="Won",     IF(D15689="E/W",            G15689*(F15689-1)*0.5*1.25,    IF(D15689="place",   G15689*(F15689-1) *0.95,  G15689*(F15689-1) )),            IF(H15689="Placed",     (G15689*-0.5)  + (0.5*G15689*(F15689-1)*0.2),0)         ))</f>
        <v>-1</v>
      </c>
      <c r="J15689" s="18">
        <f t="shared" si="1024"/>
        <v>1562.4900000000036</v>
      </c>
      <c r="K15689" s="19" t="str">
        <f t="shared" si="1022"/>
        <v>Jul-18</v>
      </c>
      <c r="L15689" s="20">
        <f t="shared" si="1025"/>
        <v>15453</v>
      </c>
      <c r="M15689" s="21">
        <f t="shared" si="1023"/>
        <v>0.10111240535818311</v>
      </c>
    </row>
    <row r="15690" spans="1:13" x14ac:dyDescent="0.3">
      <c r="A15690" s="116">
        <v>43295</v>
      </c>
      <c r="B15690" s="90" t="s">
        <v>37</v>
      </c>
      <c r="C15690" s="103">
        <v>0.73958333333333337</v>
      </c>
      <c r="D15690" s="94" t="s">
        <v>31</v>
      </c>
      <c r="E15690" s="90" t="s">
        <v>5249</v>
      </c>
      <c r="F15690" s="115">
        <v>4</v>
      </c>
      <c r="G15690" s="92">
        <v>1</v>
      </c>
      <c r="H15690" s="90" t="s">
        <v>42</v>
      </c>
      <c r="I15690" s="77">
        <f>IF(H15690="Lost",G15690*-1,IF(H15690="Won",     IF(D15690="E/W",            G15690*(F15690-1)*0.5*1.25,    IF(D15690="place",   G15690*(F15690-1) *0.95,  G15690*(F15690-1) )),            IF(H15690="Placed",     (G15690*-0.5)  + (0.5*G15690*(F15690-1)*0.2),0)         ))</f>
        <v>3</v>
      </c>
      <c r="J15690" s="18">
        <f t="shared" si="1024"/>
        <v>1565.4900000000036</v>
      </c>
      <c r="K15690" s="19" t="str">
        <f t="shared" si="1022"/>
        <v>Jul-18</v>
      </c>
      <c r="L15690" s="20">
        <f t="shared" si="1025"/>
        <v>15454</v>
      </c>
      <c r="M15690" s="21">
        <f t="shared" si="1023"/>
        <v>0.101299987058367</v>
      </c>
    </row>
    <row r="15691" spans="1:13" x14ac:dyDescent="0.3">
      <c r="A15691" s="116">
        <v>43295</v>
      </c>
      <c r="B15691" s="90" t="s">
        <v>134</v>
      </c>
      <c r="C15691" s="103">
        <v>0.83333333333333337</v>
      </c>
      <c r="D15691" s="94" t="s">
        <v>31</v>
      </c>
      <c r="E15691" s="90" t="s">
        <v>5250</v>
      </c>
      <c r="F15691" s="115">
        <v>3.75</v>
      </c>
      <c r="G15691" s="92">
        <v>1</v>
      </c>
      <c r="H15691" s="90" t="s">
        <v>33</v>
      </c>
      <c r="I15691" s="77">
        <f>IF(H15691="Lost",G15691*-1,IF(H15691="Won",     IF(D15691="E/W",            G15691*(F15691-1)*0.5*1.25,    IF(D15691="place",   G15691*(F15691-1) *0.95,  G15691*(F15691-1) )),            IF(H15691="Placed",     (G15691*-0.5)  + (0.5*G15691*(F15691-1)*0.2),0)         ))</f>
        <v>-1</v>
      </c>
      <c r="J15691" s="18">
        <f t="shared" si="1024"/>
        <v>1564.4900000000036</v>
      </c>
      <c r="K15691" s="19" t="str">
        <f t="shared" si="1022"/>
        <v>Jul-18</v>
      </c>
      <c r="L15691" s="20">
        <f t="shared" si="1025"/>
        <v>15455</v>
      </c>
      <c r="M15691" s="21">
        <f t="shared" si="1023"/>
        <v>0.10122872856680709</v>
      </c>
    </row>
    <row r="15692" spans="1:13" x14ac:dyDescent="0.3">
      <c r="A15692" s="139">
        <v>43295</v>
      </c>
      <c r="B15692" s="131" t="s">
        <v>58</v>
      </c>
      <c r="C15692" s="140">
        <v>13.2</v>
      </c>
      <c r="D15692" s="94"/>
      <c r="E15692" s="131" t="s">
        <v>12463</v>
      </c>
      <c r="F15692" s="140">
        <v>5.5</v>
      </c>
      <c r="G15692" s="91">
        <v>1</v>
      </c>
      <c r="H15692" s="49">
        <v>2</v>
      </c>
      <c r="I15692" s="42">
        <v>-1</v>
      </c>
      <c r="J15692" s="18">
        <f t="shared" si="1024"/>
        <v>1563.4900000000036</v>
      </c>
      <c r="K15692" s="19" t="str">
        <f t="shared" si="1022"/>
        <v>Jul-18</v>
      </c>
      <c r="L15692" s="20">
        <f t="shared" si="1025"/>
        <v>15456</v>
      </c>
      <c r="M15692" s="21">
        <f t="shared" si="1023"/>
        <v>0.10115747929606649</v>
      </c>
    </row>
    <row r="15693" spans="1:13" x14ac:dyDescent="0.3">
      <c r="A15693" s="139">
        <v>43295</v>
      </c>
      <c r="B15693" s="131" t="s">
        <v>58</v>
      </c>
      <c r="C15693" s="140">
        <v>14.25</v>
      </c>
      <c r="D15693" s="94"/>
      <c r="E15693" s="131" t="s">
        <v>12464</v>
      </c>
      <c r="F15693" s="140">
        <v>6</v>
      </c>
      <c r="G15693" s="91">
        <v>1</v>
      </c>
      <c r="H15693" s="49">
        <v>2</v>
      </c>
      <c r="I15693" s="42">
        <v>-1</v>
      </c>
      <c r="J15693" s="18">
        <f t="shared" si="1024"/>
        <v>1562.4900000000036</v>
      </c>
      <c r="K15693" s="19" t="str">
        <f t="shared" si="1022"/>
        <v>Jul-18</v>
      </c>
      <c r="L15693" s="20">
        <f t="shared" si="1025"/>
        <v>15457</v>
      </c>
      <c r="M15693" s="21">
        <f t="shared" si="1023"/>
        <v>0.10108623924435554</v>
      </c>
    </row>
    <row r="15694" spans="1:13" x14ac:dyDescent="0.3">
      <c r="A15694" s="139">
        <v>43295</v>
      </c>
      <c r="B15694" s="131" t="s">
        <v>153</v>
      </c>
      <c r="C15694" s="140">
        <v>15.25</v>
      </c>
      <c r="D15694" s="94"/>
      <c r="E15694" s="131" t="s">
        <v>12465</v>
      </c>
      <c r="F15694" s="140">
        <v>5.5</v>
      </c>
      <c r="G15694" s="91">
        <v>1</v>
      </c>
      <c r="H15694" s="49">
        <v>6</v>
      </c>
      <c r="I15694" s="42">
        <v>-1</v>
      </c>
      <c r="J15694" s="18">
        <f t="shared" si="1024"/>
        <v>1561.4900000000036</v>
      </c>
      <c r="K15694" s="19" t="str">
        <f t="shared" si="1022"/>
        <v>Jul-18</v>
      </c>
      <c r="L15694" s="20">
        <f t="shared" si="1025"/>
        <v>15458</v>
      </c>
      <c r="M15694" s="21">
        <f t="shared" si="1023"/>
        <v>0.10101500840988509</v>
      </c>
    </row>
    <row r="15695" spans="1:13" x14ac:dyDescent="0.3">
      <c r="A15695" s="139">
        <v>43295</v>
      </c>
      <c r="B15695" s="131" t="s">
        <v>37</v>
      </c>
      <c r="C15695" s="132">
        <v>18.149999999999999</v>
      </c>
      <c r="D15695" s="94"/>
      <c r="E15695" s="131" t="s">
        <v>5991</v>
      </c>
      <c r="F15695" s="140">
        <v>6</v>
      </c>
      <c r="G15695" s="91">
        <v>1</v>
      </c>
      <c r="H15695" s="49" t="s">
        <v>6518</v>
      </c>
      <c r="I15695" s="42">
        <v>-1</v>
      </c>
      <c r="J15695" s="18">
        <f t="shared" si="1024"/>
        <v>1560.4900000000036</v>
      </c>
      <c r="K15695" s="19" t="str">
        <f t="shared" si="1022"/>
        <v>Jul-18</v>
      </c>
      <c r="L15695" s="20">
        <f t="shared" si="1025"/>
        <v>15459</v>
      </c>
      <c r="M15695" s="21">
        <f t="shared" si="1023"/>
        <v>0.10094378679086639</v>
      </c>
    </row>
    <row r="15696" spans="1:13" x14ac:dyDescent="0.3">
      <c r="A15696" s="139">
        <v>43295</v>
      </c>
      <c r="B15696" s="131" t="s">
        <v>37</v>
      </c>
      <c r="C15696" s="132">
        <v>19.45</v>
      </c>
      <c r="D15696" s="94"/>
      <c r="E15696" s="131" t="s">
        <v>12466</v>
      </c>
      <c r="F15696" s="140">
        <v>4.5</v>
      </c>
      <c r="G15696" s="91">
        <v>1</v>
      </c>
      <c r="H15696" s="49" t="s">
        <v>11526</v>
      </c>
      <c r="I15696" s="42">
        <v>-1</v>
      </c>
      <c r="J15696" s="18">
        <f t="shared" si="1024"/>
        <v>1559.4900000000036</v>
      </c>
      <c r="K15696" s="19" t="str">
        <f t="shared" si="1022"/>
        <v>Jul-18</v>
      </c>
      <c r="L15696" s="20">
        <f t="shared" si="1025"/>
        <v>15460</v>
      </c>
      <c r="M15696" s="21">
        <f t="shared" si="1023"/>
        <v>0.10087257438551123</v>
      </c>
    </row>
    <row r="15697" spans="1:13" x14ac:dyDescent="0.3">
      <c r="A15697" s="116">
        <v>43297</v>
      </c>
      <c r="B15697" s="90" t="s">
        <v>49</v>
      </c>
      <c r="C15697" s="103">
        <v>0.62847222222222221</v>
      </c>
      <c r="D15697" s="94" t="s">
        <v>31</v>
      </c>
      <c r="E15697" s="90" t="s">
        <v>5251</v>
      </c>
      <c r="F15697" s="115">
        <v>2.88</v>
      </c>
      <c r="G15697" s="92">
        <v>1</v>
      </c>
      <c r="H15697" s="90" t="s">
        <v>33</v>
      </c>
      <c r="I15697" s="77">
        <f>IF(H15697="Lost",G15697*-1,IF(H15697="Won",     IF(D15697="E/W",            G15697*(F15697-1)*0.5*1.25,    IF(D15697="place",   G15697*(F15697-1) *0.95,  G15697*(F15697-1) )),            IF(H15697="Placed",     (G15697*-0.5)  + (0.5*G15697*(F15697-1)*0.2),0)         ))</f>
        <v>-1</v>
      </c>
      <c r="J15697" s="18">
        <f t="shared" si="1024"/>
        <v>1558.4900000000036</v>
      </c>
      <c r="K15697" s="19" t="str">
        <f t="shared" si="1022"/>
        <v>Jul-18</v>
      </c>
      <c r="L15697" s="20">
        <f t="shared" si="1025"/>
        <v>15461</v>
      </c>
      <c r="M15697" s="21">
        <f t="shared" si="1023"/>
        <v>0.10080137119203179</v>
      </c>
    </row>
    <row r="15698" spans="1:13" x14ac:dyDescent="0.3">
      <c r="A15698" s="139">
        <v>43297</v>
      </c>
      <c r="B15698" s="131" t="s">
        <v>135</v>
      </c>
      <c r="C15698" s="140">
        <v>14.45</v>
      </c>
      <c r="D15698" s="94"/>
      <c r="E15698" s="131" t="s">
        <v>12467</v>
      </c>
      <c r="F15698" s="140">
        <v>5.5</v>
      </c>
      <c r="G15698" s="91">
        <v>1</v>
      </c>
      <c r="H15698" s="49">
        <v>2</v>
      </c>
      <c r="I15698" s="42">
        <v>-1</v>
      </c>
      <c r="J15698" s="18">
        <f t="shared" si="1024"/>
        <v>1557.4900000000036</v>
      </c>
      <c r="K15698" s="19" t="str">
        <f t="shared" si="1022"/>
        <v>Jul-18</v>
      </c>
      <c r="L15698" s="20">
        <f t="shared" si="1025"/>
        <v>15462</v>
      </c>
      <c r="M15698" s="21">
        <f t="shared" si="1023"/>
        <v>0.10073017720864078</v>
      </c>
    </row>
    <row r="15699" spans="1:13" x14ac:dyDescent="0.3">
      <c r="A15699" s="139">
        <v>43297</v>
      </c>
      <c r="B15699" s="131" t="s">
        <v>49</v>
      </c>
      <c r="C15699" s="140">
        <v>16.05</v>
      </c>
      <c r="D15699" s="94"/>
      <c r="E15699" s="131" t="s">
        <v>5425</v>
      </c>
      <c r="F15699" s="140">
        <v>6</v>
      </c>
      <c r="G15699" s="91">
        <v>1</v>
      </c>
      <c r="H15699" s="49">
        <v>4</v>
      </c>
      <c r="I15699" s="42">
        <v>-1</v>
      </c>
      <c r="J15699" s="18">
        <f t="shared" si="1024"/>
        <v>1556.4900000000036</v>
      </c>
      <c r="K15699" s="19" t="str">
        <f t="shared" si="1022"/>
        <v>Jul-18</v>
      </c>
      <c r="L15699" s="20">
        <f t="shared" si="1025"/>
        <v>15463</v>
      </c>
      <c r="M15699" s="21">
        <f t="shared" si="1023"/>
        <v>0.10065899243355129</v>
      </c>
    </row>
    <row r="15700" spans="1:13" x14ac:dyDescent="0.3">
      <c r="A15700" s="139">
        <v>43297</v>
      </c>
      <c r="B15700" s="131" t="s">
        <v>59</v>
      </c>
      <c r="C15700" s="132">
        <v>17.5</v>
      </c>
      <c r="D15700" s="94"/>
      <c r="E15700" s="131" t="s">
        <v>12468</v>
      </c>
      <c r="F15700" s="140">
        <v>5.5</v>
      </c>
      <c r="G15700" s="91">
        <v>1</v>
      </c>
      <c r="H15700" s="49" t="s">
        <v>6518</v>
      </c>
      <c r="I15700" s="42">
        <v>-1</v>
      </c>
      <c r="J15700" s="18">
        <f t="shared" si="1024"/>
        <v>1555.4900000000036</v>
      </c>
      <c r="K15700" s="19" t="str">
        <f t="shared" si="1022"/>
        <v>Jul-18</v>
      </c>
      <c r="L15700" s="20">
        <f t="shared" si="1025"/>
        <v>15464</v>
      </c>
      <c r="M15700" s="21">
        <f t="shared" si="1023"/>
        <v>0.10058781686497696</v>
      </c>
    </row>
    <row r="15701" spans="1:13" x14ac:dyDescent="0.3">
      <c r="A15701" s="139">
        <v>43297</v>
      </c>
      <c r="B15701" s="131" t="s">
        <v>59</v>
      </c>
      <c r="C15701" s="132">
        <v>19.2</v>
      </c>
      <c r="D15701" s="94"/>
      <c r="E15701" s="131" t="s">
        <v>4696</v>
      </c>
      <c r="F15701" s="140">
        <v>5</v>
      </c>
      <c r="G15701" s="91">
        <v>1</v>
      </c>
      <c r="H15701" s="49" t="s">
        <v>6518</v>
      </c>
      <c r="I15701" s="42">
        <v>-1</v>
      </c>
      <c r="J15701" s="18">
        <f t="shared" si="1024"/>
        <v>1554.4900000000036</v>
      </c>
      <c r="K15701" s="19" t="str">
        <f t="shared" si="1022"/>
        <v>Jul-18</v>
      </c>
      <c r="L15701" s="20">
        <f t="shared" si="1025"/>
        <v>15465</v>
      </c>
      <c r="M15701" s="21">
        <f t="shared" si="1023"/>
        <v>0.10051665050113183</v>
      </c>
    </row>
    <row r="15702" spans="1:13" x14ac:dyDescent="0.3">
      <c r="A15702" s="139">
        <v>43297</v>
      </c>
      <c r="B15702" s="131" t="s">
        <v>59</v>
      </c>
      <c r="C15702" s="132">
        <v>19.2</v>
      </c>
      <c r="D15702" s="94"/>
      <c r="E15702" s="131" t="s">
        <v>12469</v>
      </c>
      <c r="F15702" s="140">
        <v>5.5</v>
      </c>
      <c r="G15702" s="91">
        <v>1</v>
      </c>
      <c r="H15702" s="49" t="s">
        <v>6526</v>
      </c>
      <c r="I15702" s="42">
        <v>4.5</v>
      </c>
      <c r="J15702" s="18">
        <f t="shared" si="1024"/>
        <v>1558.9900000000036</v>
      </c>
      <c r="K15702" s="19" t="str">
        <f t="shared" si="1022"/>
        <v>Jul-18</v>
      </c>
      <c r="L15702" s="20">
        <f t="shared" si="1025"/>
        <v>15466</v>
      </c>
      <c r="M15702" s="21">
        <f t="shared" si="1023"/>
        <v>0.10080111211690182</v>
      </c>
    </row>
    <row r="15703" spans="1:13" x14ac:dyDescent="0.3">
      <c r="A15703" s="116">
        <v>43298</v>
      </c>
      <c r="B15703" s="90" t="s">
        <v>56</v>
      </c>
      <c r="C15703" s="103">
        <v>0.63194444444444442</v>
      </c>
      <c r="D15703" s="94" t="s">
        <v>31</v>
      </c>
      <c r="E15703" s="90" t="s">
        <v>3412</v>
      </c>
      <c r="F15703" s="115">
        <v>3.5</v>
      </c>
      <c r="G15703" s="92">
        <v>1</v>
      </c>
      <c r="H15703" s="90" t="s">
        <v>42</v>
      </c>
      <c r="I15703" s="77">
        <f>IF(H15703="Lost",G15703*-1,IF(H15703="Won",     IF(D15703="E/W",            G15703*(F15703-1)*0.5*1.25,    IF(D15703="place",   G15703*(F15703-1) *0.95,  G15703*(F15703-1) )),            IF(H15703="Placed",     (G15703*-0.5)  + (0.5*G15703*(F15703-1)*0.2),0)         ))</f>
        <v>2.5</v>
      </c>
      <c r="J15703" s="18">
        <f t="shared" si="1024"/>
        <v>1561.4900000000036</v>
      </c>
      <c r="K15703" s="19" t="str">
        <f t="shared" si="1022"/>
        <v>Jul-18</v>
      </c>
      <c r="L15703" s="20">
        <f t="shared" si="1025"/>
        <v>15467</v>
      </c>
      <c r="M15703" s="21">
        <f t="shared" si="1023"/>
        <v>0.10095622939160817</v>
      </c>
    </row>
    <row r="15704" spans="1:13" x14ac:dyDescent="0.3">
      <c r="A15704" s="116">
        <v>43298</v>
      </c>
      <c r="B15704" s="90" t="s">
        <v>57</v>
      </c>
      <c r="C15704" s="103">
        <v>0.66666666666666663</v>
      </c>
      <c r="D15704" s="94" t="s">
        <v>31</v>
      </c>
      <c r="E15704" s="90" t="s">
        <v>5252</v>
      </c>
      <c r="F15704" s="115">
        <v>3.5</v>
      </c>
      <c r="G15704" s="92">
        <v>1</v>
      </c>
      <c r="H15704" s="90" t="s">
        <v>33</v>
      </c>
      <c r="I15704" s="77">
        <f>IF(H15704="Lost",G15704*-1,IF(H15704="Won",     IF(D15704="E/W",            G15704*(F15704-1)*0.5*1.25,    IF(D15704="place",   G15704*(F15704-1) *0.95,  G15704*(F15704-1) )),            IF(H15704="Placed",     (G15704*-0.5)  + (0.5*G15704*(F15704-1)*0.2),0)         ))</f>
        <v>-1</v>
      </c>
      <c r="J15704" s="18">
        <f t="shared" si="1024"/>
        <v>1560.4900000000036</v>
      </c>
      <c r="K15704" s="19" t="str">
        <f t="shared" si="1022"/>
        <v>Jul-18</v>
      </c>
      <c r="L15704" s="20">
        <f t="shared" si="1025"/>
        <v>15468</v>
      </c>
      <c r="M15704" s="21">
        <f t="shared" si="1023"/>
        <v>0.10088505301267156</v>
      </c>
    </row>
    <row r="15705" spans="1:13" x14ac:dyDescent="0.3">
      <c r="A15705" s="116">
        <v>43298</v>
      </c>
      <c r="B15705" s="90" t="s">
        <v>57</v>
      </c>
      <c r="C15705" s="103">
        <v>0.6875</v>
      </c>
      <c r="D15705" s="94" t="s">
        <v>31</v>
      </c>
      <c r="E15705" s="90" t="s">
        <v>5253</v>
      </c>
      <c r="F15705" s="115">
        <v>3</v>
      </c>
      <c r="G15705" s="92">
        <v>1</v>
      </c>
      <c r="H15705" s="90" t="s">
        <v>33</v>
      </c>
      <c r="I15705" s="77">
        <f>IF(H15705="Lost",G15705*-1,IF(H15705="Won",     IF(D15705="E/W",            G15705*(F15705-1)*0.5*1.25,    IF(D15705="place",   G15705*(F15705-1) *0.95,  G15705*(F15705-1) )),            IF(H15705="Placed",     (G15705*-0.5)  + (0.5*G15705*(F15705-1)*0.2),0)         ))</f>
        <v>-1</v>
      </c>
      <c r="J15705" s="18">
        <f t="shared" si="1024"/>
        <v>1559.4900000000036</v>
      </c>
      <c r="K15705" s="19" t="str">
        <f t="shared" si="1022"/>
        <v>Jul-18</v>
      </c>
      <c r="L15705" s="20">
        <f t="shared" si="1025"/>
        <v>15469</v>
      </c>
      <c r="M15705" s="21">
        <f t="shared" si="1023"/>
        <v>0.10081388583618874</v>
      </c>
    </row>
    <row r="15706" spans="1:13" x14ac:dyDescent="0.3">
      <c r="A15706" s="116">
        <v>43298</v>
      </c>
      <c r="B15706" s="90" t="s">
        <v>41</v>
      </c>
      <c r="C15706" s="103">
        <v>0.76388888888888884</v>
      </c>
      <c r="D15706" s="94" t="s">
        <v>31</v>
      </c>
      <c r="E15706" s="90" t="s">
        <v>5254</v>
      </c>
      <c r="F15706" s="115">
        <v>3.5</v>
      </c>
      <c r="G15706" s="92">
        <v>1</v>
      </c>
      <c r="H15706" s="90" t="s">
        <v>42</v>
      </c>
      <c r="I15706" s="77">
        <f>IF(H15706="Lost",G15706*-1,IF(H15706="Won",     IF(D15706="E/W",            G15706*(F15706-1)*0.5*1.25,    IF(D15706="place",   G15706*(F15706-1) *0.95,  G15706*(F15706-1) )),            IF(H15706="Placed",     (G15706*-0.5)  + (0.5*G15706*(F15706-1)*0.2),0)         ))</f>
        <v>2.5</v>
      </c>
      <c r="J15706" s="18">
        <f t="shared" si="1024"/>
        <v>1561.9900000000036</v>
      </c>
      <c r="K15706" s="19" t="str">
        <f t="shared" si="1022"/>
        <v>Jul-18</v>
      </c>
      <c r="L15706" s="20">
        <f t="shared" si="1025"/>
        <v>15470</v>
      </c>
      <c r="M15706" s="21">
        <f t="shared" si="1023"/>
        <v>0.10096897220426655</v>
      </c>
    </row>
    <row r="15707" spans="1:13" x14ac:dyDescent="0.3">
      <c r="A15707" s="139">
        <v>43298</v>
      </c>
      <c r="B15707" s="131" t="s">
        <v>47</v>
      </c>
      <c r="C15707" s="140">
        <v>14.5</v>
      </c>
      <c r="D15707" s="94"/>
      <c r="E15707" s="131" t="s">
        <v>12470</v>
      </c>
      <c r="F15707" s="140">
        <v>6</v>
      </c>
      <c r="G15707" s="91">
        <v>1</v>
      </c>
      <c r="H15707" s="49">
        <v>7</v>
      </c>
      <c r="I15707" s="42">
        <v>-1</v>
      </c>
      <c r="J15707" s="18">
        <f t="shared" si="1024"/>
        <v>1560.9900000000036</v>
      </c>
      <c r="K15707" s="19" t="str">
        <f t="shared" si="1022"/>
        <v>Jul-18</v>
      </c>
      <c r="L15707" s="20">
        <f t="shared" si="1025"/>
        <v>15471</v>
      </c>
      <c r="M15707" s="21">
        <f t="shared" si="1023"/>
        <v>0.1008978088035682</v>
      </c>
    </row>
    <row r="15708" spans="1:13" x14ac:dyDescent="0.3">
      <c r="A15708" s="139">
        <v>43298</v>
      </c>
      <c r="B15708" s="131" t="s">
        <v>57</v>
      </c>
      <c r="C15708" s="140">
        <v>15</v>
      </c>
      <c r="D15708" s="94"/>
      <c r="E15708" s="131" t="s">
        <v>11549</v>
      </c>
      <c r="F15708" s="140">
        <v>4.33</v>
      </c>
      <c r="G15708" s="91">
        <v>1</v>
      </c>
      <c r="H15708" s="49">
        <v>1</v>
      </c>
      <c r="I15708" s="42">
        <v>3.33</v>
      </c>
      <c r="J15708" s="18">
        <f t="shared" si="1024"/>
        <v>1564.3200000000036</v>
      </c>
      <c r="K15708" s="19" t="str">
        <f t="shared" si="1022"/>
        <v>Jul-18</v>
      </c>
      <c r="L15708" s="20">
        <f t="shared" si="1025"/>
        <v>15472</v>
      </c>
      <c r="M15708" s="21">
        <f t="shared" si="1023"/>
        <v>0.1011065149948296</v>
      </c>
    </row>
    <row r="15709" spans="1:13" x14ac:dyDescent="0.3">
      <c r="A15709" s="139">
        <v>43298</v>
      </c>
      <c r="B15709" s="131" t="s">
        <v>47</v>
      </c>
      <c r="C15709" s="140">
        <v>15.5</v>
      </c>
      <c r="D15709" s="94"/>
      <c r="E15709" s="131" t="s">
        <v>12471</v>
      </c>
      <c r="F15709" s="140">
        <v>6</v>
      </c>
      <c r="G15709" s="91">
        <v>1</v>
      </c>
      <c r="H15709" s="49">
        <v>2</v>
      </c>
      <c r="I15709" s="42">
        <v>-1</v>
      </c>
      <c r="J15709" s="18">
        <f t="shared" si="1024"/>
        <v>1563.3200000000036</v>
      </c>
      <c r="K15709" s="19" t="str">
        <f t="shared" si="1022"/>
        <v>Jul-18</v>
      </c>
      <c r="L15709" s="20">
        <f t="shared" si="1025"/>
        <v>15473</v>
      </c>
      <c r="M15709" s="21">
        <f t="shared" si="1023"/>
        <v>0.10103535190331568</v>
      </c>
    </row>
    <row r="15710" spans="1:13" x14ac:dyDescent="0.3">
      <c r="A15710" s="116">
        <v>43299</v>
      </c>
      <c r="B15710" s="90" t="s">
        <v>98</v>
      </c>
      <c r="C15710" s="103">
        <v>0.57638888888888895</v>
      </c>
      <c r="D15710" s="94" t="s">
        <v>31</v>
      </c>
      <c r="E15710" s="90" t="s">
        <v>5255</v>
      </c>
      <c r="F15710" s="115">
        <v>3.75</v>
      </c>
      <c r="G15710" s="92">
        <v>1</v>
      </c>
      <c r="H15710" s="90" t="s">
        <v>33</v>
      </c>
      <c r="I15710" s="77">
        <f>IF(H15710="Lost",G15710*-1,IF(H15710="Won",     IF(D15710="E/W",            G15710*(F15710-1)*0.5*1.25,    IF(D15710="place",   G15710*(F15710-1) *0.95,  G15710*(F15710-1) )),            IF(H15710="Placed",     (G15710*-0.5)  + (0.5*G15710*(F15710-1)*0.2),0)         ))</f>
        <v>-1</v>
      </c>
      <c r="J15710" s="18">
        <f t="shared" si="1024"/>
        <v>1562.3200000000036</v>
      </c>
      <c r="K15710" s="19" t="str">
        <f t="shared" si="1022"/>
        <v>Jul-18</v>
      </c>
      <c r="L15710" s="20">
        <f t="shared" si="1025"/>
        <v>15474</v>
      </c>
      <c r="M15710" s="21">
        <f t="shared" si="1023"/>
        <v>0.10096419800956466</v>
      </c>
    </row>
    <row r="15711" spans="1:13" x14ac:dyDescent="0.3">
      <c r="A15711" s="116">
        <v>43299</v>
      </c>
      <c r="B15711" s="90" t="s">
        <v>45</v>
      </c>
      <c r="C15711" s="103">
        <v>0.87847222222222221</v>
      </c>
      <c r="D15711" s="94" t="s">
        <v>31</v>
      </c>
      <c r="E15711" s="90" t="s">
        <v>5256</v>
      </c>
      <c r="F15711" s="115">
        <v>4</v>
      </c>
      <c r="G15711" s="92">
        <v>1</v>
      </c>
      <c r="H15711" s="90" t="s">
        <v>42</v>
      </c>
      <c r="I15711" s="77">
        <f>IF(H15711="Lost",G15711*-1,IF(H15711="Won",     IF(D15711="E/W",            G15711*(F15711-1)*0.5*1.25,    IF(D15711="place",   G15711*(F15711-1) *0.95,  G15711*(F15711-1) )),            IF(H15711="Placed",     (G15711*-0.5)  + (0.5*G15711*(F15711-1)*0.2),0)         ))</f>
        <v>3</v>
      </c>
      <c r="J15711" s="18">
        <f t="shared" si="1024"/>
        <v>1565.3200000000036</v>
      </c>
      <c r="K15711" s="19" t="str">
        <f t="shared" si="1022"/>
        <v>Jul-18</v>
      </c>
      <c r="L15711" s="20">
        <f t="shared" si="1025"/>
        <v>15475</v>
      </c>
      <c r="M15711" s="21">
        <f t="shared" si="1023"/>
        <v>0.10115153473344127</v>
      </c>
    </row>
    <row r="15712" spans="1:13" x14ac:dyDescent="0.3">
      <c r="A15712" s="139">
        <v>43299</v>
      </c>
      <c r="B15712" s="131" t="s">
        <v>61</v>
      </c>
      <c r="C15712" s="140">
        <v>15.3</v>
      </c>
      <c r="D15712" s="94"/>
      <c r="E15712" s="131" t="s">
        <v>12261</v>
      </c>
      <c r="F15712" s="140">
        <v>5</v>
      </c>
      <c r="G15712" s="91">
        <v>1</v>
      </c>
      <c r="H15712" s="49">
        <v>2</v>
      </c>
      <c r="I15712" s="42">
        <v>-1</v>
      </c>
      <c r="J15712" s="18">
        <f t="shared" si="1024"/>
        <v>1564.3200000000036</v>
      </c>
      <c r="K15712" s="19" t="str">
        <f t="shared" si="1022"/>
        <v>Jul-18</v>
      </c>
      <c r="L15712" s="20">
        <f t="shared" si="1025"/>
        <v>15476</v>
      </c>
      <c r="M15712" s="21">
        <f t="shared" si="1023"/>
        <v>0.10108038252778519</v>
      </c>
    </row>
    <row r="15713" spans="1:13" x14ac:dyDescent="0.3">
      <c r="A15713" s="139">
        <v>43299</v>
      </c>
      <c r="B15713" s="131" t="s">
        <v>98</v>
      </c>
      <c r="C15713" s="140">
        <v>15.5</v>
      </c>
      <c r="D15713" s="94"/>
      <c r="E15713" s="131" t="s">
        <v>12472</v>
      </c>
      <c r="F15713" s="140">
        <v>6</v>
      </c>
      <c r="G15713" s="91">
        <v>1</v>
      </c>
      <c r="H15713" s="49">
        <v>4</v>
      </c>
      <c r="I15713" s="42">
        <v>-1</v>
      </c>
      <c r="J15713" s="18">
        <f t="shared" si="1024"/>
        <v>1563.3200000000036</v>
      </c>
      <c r="K15713" s="19" t="str">
        <f t="shared" si="1022"/>
        <v>Jul-18</v>
      </c>
      <c r="L15713" s="20">
        <f t="shared" si="1025"/>
        <v>15477</v>
      </c>
      <c r="M15713" s="21">
        <f t="shared" si="1023"/>
        <v>0.10100923951670243</v>
      </c>
    </row>
    <row r="15714" spans="1:13" x14ac:dyDescent="0.3">
      <c r="A15714" s="139">
        <v>43299</v>
      </c>
      <c r="B15714" s="131" t="s">
        <v>61</v>
      </c>
      <c r="C15714" s="140">
        <v>17</v>
      </c>
      <c r="D15714" s="94"/>
      <c r="E15714" s="131" t="s">
        <v>12473</v>
      </c>
      <c r="F15714" s="140">
        <v>5</v>
      </c>
      <c r="G15714" s="91">
        <v>1</v>
      </c>
      <c r="H15714" s="49">
        <v>5</v>
      </c>
      <c r="I15714" s="42">
        <v>-1</v>
      </c>
      <c r="J15714" s="18">
        <f t="shared" si="1024"/>
        <v>1562.3200000000036</v>
      </c>
      <c r="K15714" s="19" t="str">
        <f t="shared" si="1022"/>
        <v>Jul-18</v>
      </c>
      <c r="L15714" s="20">
        <f t="shared" si="1025"/>
        <v>15478</v>
      </c>
      <c r="M15714" s="21">
        <f t="shared" si="1023"/>
        <v>0.10093810569841088</v>
      </c>
    </row>
    <row r="15715" spans="1:13" x14ac:dyDescent="0.3">
      <c r="A15715" s="139">
        <v>43299</v>
      </c>
      <c r="B15715" s="131" t="s">
        <v>45</v>
      </c>
      <c r="C15715" s="140">
        <v>17.2</v>
      </c>
      <c r="D15715" s="94"/>
      <c r="E15715" s="131" t="s">
        <v>12474</v>
      </c>
      <c r="F15715" s="140">
        <v>4.5</v>
      </c>
      <c r="G15715" s="91">
        <v>1</v>
      </c>
      <c r="H15715" s="49" t="s">
        <v>11526</v>
      </c>
      <c r="I15715" s="42">
        <v>-1</v>
      </c>
      <c r="J15715" s="18">
        <f t="shared" si="1024"/>
        <v>1561.3200000000036</v>
      </c>
      <c r="K15715" s="19" t="str">
        <f t="shared" si="1022"/>
        <v>Jul-18</v>
      </c>
      <c r="L15715" s="20">
        <f t="shared" si="1025"/>
        <v>15479</v>
      </c>
      <c r="M15715" s="21">
        <f t="shared" si="1023"/>
        <v>0.10086698107112886</v>
      </c>
    </row>
    <row r="15716" spans="1:13" x14ac:dyDescent="0.3">
      <c r="A15716" s="139">
        <v>43299</v>
      </c>
      <c r="B15716" s="131" t="s">
        <v>46</v>
      </c>
      <c r="C15716" s="140">
        <v>19.149999999999999</v>
      </c>
      <c r="D15716" s="94"/>
      <c r="E15716" s="131" t="s">
        <v>12475</v>
      </c>
      <c r="F15716" s="140">
        <v>5.5</v>
      </c>
      <c r="G15716" s="91">
        <v>1</v>
      </c>
      <c r="H15716" s="49" t="s">
        <v>6518</v>
      </c>
      <c r="I15716" s="42">
        <v>-1</v>
      </c>
      <c r="J15716" s="18">
        <f t="shared" si="1024"/>
        <v>1560.3200000000036</v>
      </c>
      <c r="K15716" s="19" t="str">
        <f t="shared" si="1022"/>
        <v>Jul-18</v>
      </c>
      <c r="L15716" s="20">
        <f t="shared" si="1025"/>
        <v>15480</v>
      </c>
      <c r="M15716" s="21">
        <f t="shared" si="1023"/>
        <v>0.10079586563307516</v>
      </c>
    </row>
    <row r="15717" spans="1:13" x14ac:dyDescent="0.3">
      <c r="A15717" s="116">
        <v>43300</v>
      </c>
      <c r="B15717" s="90" t="s">
        <v>50</v>
      </c>
      <c r="C15717" s="103">
        <v>0.70138888888888884</v>
      </c>
      <c r="D15717" s="94" t="s">
        <v>31</v>
      </c>
      <c r="E15717" s="90" t="s">
        <v>5257</v>
      </c>
      <c r="F15717" s="115">
        <v>3.5</v>
      </c>
      <c r="G15717" s="92">
        <v>1</v>
      </c>
      <c r="H15717" s="90" t="s">
        <v>33</v>
      </c>
      <c r="I15717" s="77">
        <f>IF(H15717="Lost",G15717*-1,IF(H15717="Won",     IF(D15717="E/W",            G15717*(F15717-1)*0.5*1.25,    IF(D15717="place",   G15717*(F15717-1) *0.95,  G15717*(F15717-1) )),            IF(H15717="Placed",     (G15717*-0.5)  + (0.5*G15717*(F15717-1)*0.2),0)         ))</f>
        <v>-1</v>
      </c>
      <c r="J15717" s="18">
        <f t="shared" si="1024"/>
        <v>1559.3200000000036</v>
      </c>
      <c r="K15717" s="19" t="str">
        <f t="shared" si="1022"/>
        <v>Jul-18</v>
      </c>
      <c r="L15717" s="20">
        <f t="shared" si="1025"/>
        <v>15481</v>
      </c>
      <c r="M15717" s="21">
        <f t="shared" si="1023"/>
        <v>0.10072475938246907</v>
      </c>
    </row>
    <row r="15718" spans="1:13" x14ac:dyDescent="0.3">
      <c r="A15718" s="116">
        <v>43300</v>
      </c>
      <c r="B15718" s="90" t="s">
        <v>44</v>
      </c>
      <c r="C15718" s="103">
        <v>0.78819444444444453</v>
      </c>
      <c r="D15718" s="94" t="s">
        <v>31</v>
      </c>
      <c r="E15718" s="90" t="s">
        <v>5258</v>
      </c>
      <c r="F15718" s="115">
        <v>4</v>
      </c>
      <c r="G15718" s="92">
        <v>1</v>
      </c>
      <c r="H15718" s="90" t="s">
        <v>33</v>
      </c>
      <c r="I15718" s="77">
        <f>IF(H15718="Lost",G15718*-1,IF(H15718="Won",     IF(D15718="E/W",            G15718*(F15718-1)*0.5*1.25,    IF(D15718="place",   G15718*(F15718-1) *0.95,  G15718*(F15718-1) )),            IF(H15718="Placed",     (G15718*-0.5)  + (0.5*G15718*(F15718-1)*0.2),0)         ))</f>
        <v>-1</v>
      </c>
      <c r="J15718" s="18">
        <f t="shared" si="1024"/>
        <v>1558.3200000000036</v>
      </c>
      <c r="K15718" s="19" t="str">
        <f t="shared" si="1022"/>
        <v>Jul-18</v>
      </c>
      <c r="L15718" s="20">
        <f t="shared" si="1025"/>
        <v>15482</v>
      </c>
      <c r="M15718" s="21">
        <f t="shared" si="1023"/>
        <v>0.10065366231753027</v>
      </c>
    </row>
    <row r="15719" spans="1:13" x14ac:dyDescent="0.3">
      <c r="A15719" s="116">
        <v>43300</v>
      </c>
      <c r="B15719" s="90" t="s">
        <v>138</v>
      </c>
      <c r="C15719" s="103">
        <v>0.79513888888888884</v>
      </c>
      <c r="D15719" s="94" t="s">
        <v>31</v>
      </c>
      <c r="E15719" s="90" t="s">
        <v>5259</v>
      </c>
      <c r="F15719" s="115">
        <v>3.25</v>
      </c>
      <c r="G15719" s="92">
        <v>1</v>
      </c>
      <c r="H15719" s="90" t="s">
        <v>33</v>
      </c>
      <c r="I15719" s="77">
        <f>IF(H15719="Lost",G15719*-1,IF(H15719="Won",     IF(D15719="E/W",            G15719*(F15719-1)*0.5*1.25,    IF(D15719="place",   G15719*(F15719-1) *0.95,  G15719*(F15719-1) )),            IF(H15719="Placed",     (G15719*-0.5)  + (0.5*G15719*(F15719-1)*0.2),0)         ))</f>
        <v>-1</v>
      </c>
      <c r="J15719" s="18">
        <f t="shared" si="1024"/>
        <v>1557.3200000000036</v>
      </c>
      <c r="K15719" s="19" t="str">
        <f t="shared" si="1022"/>
        <v>Jul-18</v>
      </c>
      <c r="L15719" s="20">
        <f t="shared" si="1025"/>
        <v>15483</v>
      </c>
      <c r="M15719" s="21">
        <f t="shared" si="1023"/>
        <v>0.10058257443647894</v>
      </c>
    </row>
    <row r="15720" spans="1:13" x14ac:dyDescent="0.3">
      <c r="A15720" s="139">
        <v>43300</v>
      </c>
      <c r="B15720" s="131" t="s">
        <v>134</v>
      </c>
      <c r="C15720" s="140">
        <v>14.3</v>
      </c>
      <c r="D15720" s="94"/>
      <c r="E15720" s="131" t="s">
        <v>12310</v>
      </c>
      <c r="F15720" s="140">
        <v>5</v>
      </c>
      <c r="G15720" s="91">
        <v>1</v>
      </c>
      <c r="H15720" s="49">
        <v>4</v>
      </c>
      <c r="I15720" s="42">
        <v>-1</v>
      </c>
      <c r="J15720" s="18">
        <f t="shared" si="1024"/>
        <v>1556.3200000000036</v>
      </c>
      <c r="K15720" s="19" t="str">
        <f t="shared" si="1022"/>
        <v>Jul-18</v>
      </c>
      <c r="L15720" s="20">
        <f t="shared" si="1025"/>
        <v>15484</v>
      </c>
      <c r="M15720" s="21">
        <f t="shared" si="1023"/>
        <v>0.10051149573753575</v>
      </c>
    </row>
    <row r="15721" spans="1:13" x14ac:dyDescent="0.3">
      <c r="A15721" s="139">
        <v>43300</v>
      </c>
      <c r="B15721" s="131" t="s">
        <v>50</v>
      </c>
      <c r="C15721" s="140">
        <v>15.5</v>
      </c>
      <c r="D15721" s="94"/>
      <c r="E15721" s="131" t="s">
        <v>12477</v>
      </c>
      <c r="F15721" s="140">
        <v>5</v>
      </c>
      <c r="G15721" s="91">
        <v>1</v>
      </c>
      <c r="H15721" s="49">
        <v>5</v>
      </c>
      <c r="I15721" s="42">
        <v>-1</v>
      </c>
      <c r="J15721" s="18">
        <f t="shared" si="1024"/>
        <v>1555.3200000000036</v>
      </c>
      <c r="K15721" s="19" t="str">
        <f t="shared" si="1022"/>
        <v>Jul-18</v>
      </c>
      <c r="L15721" s="20">
        <f t="shared" si="1025"/>
        <v>15485</v>
      </c>
      <c r="M15721" s="21">
        <f t="shared" si="1023"/>
        <v>0.10044042621892177</v>
      </c>
    </row>
    <row r="15722" spans="1:13" x14ac:dyDescent="0.3">
      <c r="A15722" s="139">
        <v>43300</v>
      </c>
      <c r="B15722" s="131" t="s">
        <v>130</v>
      </c>
      <c r="C15722" s="140">
        <v>17.149999999999999</v>
      </c>
      <c r="D15722" s="94"/>
      <c r="E15722" s="131" t="s">
        <v>12476</v>
      </c>
      <c r="F15722" s="140">
        <v>5.5</v>
      </c>
      <c r="G15722" s="91">
        <v>1</v>
      </c>
      <c r="H15722" s="49">
        <v>4</v>
      </c>
      <c r="I15722" s="42">
        <v>-1</v>
      </c>
      <c r="J15722" s="18">
        <f t="shared" si="1024"/>
        <v>1554.3200000000036</v>
      </c>
      <c r="K15722" s="19" t="str">
        <f t="shared" si="1022"/>
        <v>Jul-18</v>
      </c>
      <c r="L15722" s="20">
        <f t="shared" si="1025"/>
        <v>15486</v>
      </c>
      <c r="M15722" s="21">
        <f t="shared" si="1023"/>
        <v>0.10036936587885856</v>
      </c>
    </row>
    <row r="15723" spans="1:13" x14ac:dyDescent="0.3">
      <c r="A15723" s="139">
        <v>43300</v>
      </c>
      <c r="B15723" s="131" t="s">
        <v>138</v>
      </c>
      <c r="C15723" s="140">
        <v>17.55</v>
      </c>
      <c r="D15723" s="94"/>
      <c r="E15723" s="131" t="s">
        <v>10323</v>
      </c>
      <c r="F15723" s="140">
        <v>5</v>
      </c>
      <c r="G15723" s="91">
        <v>1</v>
      </c>
      <c r="H15723" s="49" t="s">
        <v>6518</v>
      </c>
      <c r="I15723" s="42">
        <v>-1</v>
      </c>
      <c r="J15723" s="18">
        <f t="shared" si="1024"/>
        <v>1553.3200000000036</v>
      </c>
      <c r="K15723" s="19" t="str">
        <f t="shared" si="1022"/>
        <v>Jul-18</v>
      </c>
      <c r="L15723" s="20">
        <f t="shared" si="1025"/>
        <v>15487</v>
      </c>
      <c r="M15723" s="21">
        <f t="shared" si="1023"/>
        <v>0.10029831471556813</v>
      </c>
    </row>
    <row r="15724" spans="1:13" x14ac:dyDescent="0.3">
      <c r="A15724" s="139">
        <v>43300</v>
      </c>
      <c r="B15724" s="131" t="s">
        <v>44</v>
      </c>
      <c r="C15724" s="140">
        <v>19.3</v>
      </c>
      <c r="D15724" s="94"/>
      <c r="E15724" s="131" t="s">
        <v>12478</v>
      </c>
      <c r="F15724" s="140">
        <v>4.5</v>
      </c>
      <c r="G15724" s="91">
        <v>1</v>
      </c>
      <c r="H15724" s="49" t="s">
        <v>11526</v>
      </c>
      <c r="I15724" s="42">
        <v>-1</v>
      </c>
      <c r="J15724" s="18">
        <f t="shared" si="1024"/>
        <v>1552.3200000000036</v>
      </c>
      <c r="K15724" s="19" t="str">
        <f t="shared" si="1022"/>
        <v>Jul-18</v>
      </c>
      <c r="L15724" s="20">
        <f t="shared" si="1025"/>
        <v>15488</v>
      </c>
      <c r="M15724" s="21">
        <f t="shared" si="1023"/>
        <v>0.10022727272727296</v>
      </c>
    </row>
    <row r="15725" spans="1:13" x14ac:dyDescent="0.3">
      <c r="A15725" s="139">
        <v>43300</v>
      </c>
      <c r="B15725" s="131" t="s">
        <v>138</v>
      </c>
      <c r="C15725" s="140">
        <v>20.100000000000001</v>
      </c>
      <c r="D15725" s="94"/>
      <c r="E15725" s="131" t="s">
        <v>12479</v>
      </c>
      <c r="F15725" s="140">
        <v>4.5</v>
      </c>
      <c r="G15725" s="91">
        <v>1</v>
      </c>
      <c r="H15725" s="49" t="s">
        <v>11526</v>
      </c>
      <c r="I15725" s="42">
        <v>-1</v>
      </c>
      <c r="J15725" s="18">
        <f t="shared" si="1024"/>
        <v>1551.3200000000036</v>
      </c>
      <c r="K15725" s="19" t="str">
        <f t="shared" si="1022"/>
        <v>Jul-18</v>
      </c>
      <c r="L15725" s="20">
        <f t="shared" si="1025"/>
        <v>15489</v>
      </c>
      <c r="M15725" s="21">
        <f t="shared" si="1023"/>
        <v>0.10015623991219598</v>
      </c>
    </row>
    <row r="15726" spans="1:13" x14ac:dyDescent="0.3">
      <c r="A15726" s="139">
        <v>43300</v>
      </c>
      <c r="B15726" s="131" t="s">
        <v>44</v>
      </c>
      <c r="C15726" s="140">
        <v>20.350000000000001</v>
      </c>
      <c r="D15726" s="94"/>
      <c r="E15726" s="131" t="s">
        <v>5116</v>
      </c>
      <c r="F15726" s="140">
        <v>4.5</v>
      </c>
      <c r="G15726" s="91">
        <v>1</v>
      </c>
      <c r="H15726" s="49" t="s">
        <v>6518</v>
      </c>
      <c r="I15726" s="42">
        <v>-1</v>
      </c>
      <c r="J15726" s="18">
        <f t="shared" si="1024"/>
        <v>1550.3200000000036</v>
      </c>
      <c r="K15726" s="19" t="str">
        <f t="shared" si="1022"/>
        <v>Jul-18</v>
      </c>
      <c r="L15726" s="20">
        <f t="shared" si="1025"/>
        <v>15490</v>
      </c>
      <c r="M15726" s="21">
        <f t="shared" si="1023"/>
        <v>0.1000852162685606</v>
      </c>
    </row>
    <row r="15727" spans="1:13" x14ac:dyDescent="0.3">
      <c r="A15727" s="116">
        <v>43301</v>
      </c>
      <c r="B15727" s="90" t="s">
        <v>35</v>
      </c>
      <c r="C15727" s="103">
        <v>0.61111111111111105</v>
      </c>
      <c r="D15727" s="94" t="s">
        <v>31</v>
      </c>
      <c r="E15727" s="90" t="s">
        <v>5260</v>
      </c>
      <c r="F15727" s="115">
        <v>3.5</v>
      </c>
      <c r="G15727" s="92">
        <v>1</v>
      </c>
      <c r="H15727" s="90" t="s">
        <v>33</v>
      </c>
      <c r="I15727" s="77">
        <f>IF(H15727="Lost",G15727*-1,IF(H15727="Won",     IF(D15727="E/W",            G15727*(F15727-1)*0.5*1.25,    IF(D15727="place",   G15727*(F15727-1) *0.95,  G15727*(F15727-1) )),            IF(H15727="Placed",     (G15727*-0.5)  + (0.5*G15727*(F15727-1)*0.2),0)         ))</f>
        <v>-1</v>
      </c>
      <c r="J15727" s="18">
        <f t="shared" si="1024"/>
        <v>1549.3200000000036</v>
      </c>
      <c r="K15727" s="19" t="str">
        <f t="shared" si="1022"/>
        <v>Jul-18</v>
      </c>
      <c r="L15727" s="20">
        <f t="shared" si="1025"/>
        <v>15491</v>
      </c>
      <c r="M15727" s="21">
        <f t="shared" si="1023"/>
        <v>0.10001420179459064</v>
      </c>
    </row>
    <row r="15728" spans="1:13" x14ac:dyDescent="0.3">
      <c r="A15728" s="116">
        <v>43301</v>
      </c>
      <c r="B15728" s="90" t="s">
        <v>52</v>
      </c>
      <c r="C15728" s="103">
        <v>0.75694444444444453</v>
      </c>
      <c r="D15728" s="94" t="s">
        <v>31</v>
      </c>
      <c r="E15728" s="90" t="s">
        <v>5261</v>
      </c>
      <c r="F15728" s="115">
        <v>2.88</v>
      </c>
      <c r="G15728" s="92">
        <v>1</v>
      </c>
      <c r="H15728" s="90" t="s">
        <v>33</v>
      </c>
      <c r="I15728" s="77">
        <f>IF(H15728="Lost",G15728*-1,IF(H15728="Won",     IF(D15728="E/W",            G15728*(F15728-1)*0.5*1.25,    IF(D15728="place",   G15728*(F15728-1) *0.95,  G15728*(F15728-1) )),            IF(H15728="Placed",     (G15728*-0.5)  + (0.5*G15728*(F15728-1)*0.2),0)         ))</f>
        <v>-1</v>
      </c>
      <c r="J15728" s="18">
        <f t="shared" si="1024"/>
        <v>1548.3200000000036</v>
      </c>
      <c r="K15728" s="19" t="str">
        <f t="shared" si="1022"/>
        <v>Jul-18</v>
      </c>
      <c r="L15728" s="20">
        <f t="shared" si="1025"/>
        <v>15492</v>
      </c>
      <c r="M15728" s="21">
        <f t="shared" si="1023"/>
        <v>9.9943196488510425E-2</v>
      </c>
    </row>
    <row r="15729" spans="1:13" x14ac:dyDescent="0.3">
      <c r="A15729" s="116">
        <v>43301</v>
      </c>
      <c r="B15729" s="90" t="s">
        <v>48</v>
      </c>
      <c r="C15729" s="103">
        <v>0.83680555555555547</v>
      </c>
      <c r="D15729" s="94" t="s">
        <v>31</v>
      </c>
      <c r="E15729" s="90" t="s">
        <v>5262</v>
      </c>
      <c r="F15729" s="115">
        <v>3.75</v>
      </c>
      <c r="G15729" s="92">
        <v>1</v>
      </c>
      <c r="H15729" s="90" t="s">
        <v>42</v>
      </c>
      <c r="I15729" s="77">
        <f>IF(H15729="Lost",G15729*-1,IF(H15729="Won",     IF(D15729="E/W",            G15729*(F15729-1)*0.5*1.25,    IF(D15729="place",   G15729*(F15729-1) *0.95,  G15729*(F15729-1) )),            IF(H15729="Placed",     (G15729*-0.5)  + (0.5*G15729*(F15729-1)*0.2),0)         ))</f>
        <v>2.75</v>
      </c>
      <c r="J15729" s="18">
        <f t="shared" si="1024"/>
        <v>1551.0700000000036</v>
      </c>
      <c r="K15729" s="19" t="str">
        <f t="shared" si="1022"/>
        <v>Jul-18</v>
      </c>
      <c r="L15729" s="20">
        <f t="shared" si="1025"/>
        <v>15493</v>
      </c>
      <c r="M15729" s="21">
        <f t="shared" si="1023"/>
        <v>0.10011424514296802</v>
      </c>
    </row>
    <row r="15730" spans="1:13" x14ac:dyDescent="0.3">
      <c r="A15730" s="139">
        <v>43301</v>
      </c>
      <c r="B15730" s="131" t="s">
        <v>134</v>
      </c>
      <c r="C15730" s="140">
        <v>19.55</v>
      </c>
      <c r="D15730" s="94"/>
      <c r="E15730" s="131" t="s">
        <v>11936</v>
      </c>
      <c r="F15730" s="140">
        <v>4.5</v>
      </c>
      <c r="G15730" s="91">
        <v>1</v>
      </c>
      <c r="H15730" s="49" t="s">
        <v>6518</v>
      </c>
      <c r="I15730" s="42">
        <v>-1</v>
      </c>
      <c r="J15730" s="18">
        <f t="shared" si="1024"/>
        <v>1550.0700000000036</v>
      </c>
      <c r="K15730" s="19" t="str">
        <f t="shared" si="1022"/>
        <v>Jul-18</v>
      </c>
      <c r="L15730" s="20">
        <f t="shared" si="1025"/>
        <v>15494</v>
      </c>
      <c r="M15730" s="21">
        <f t="shared" si="1023"/>
        <v>0.10004324254550172</v>
      </c>
    </row>
    <row r="15731" spans="1:13" x14ac:dyDescent="0.3">
      <c r="A15731" s="139">
        <v>43301</v>
      </c>
      <c r="B15731" s="131" t="s">
        <v>134</v>
      </c>
      <c r="C15731" s="140">
        <v>19.55</v>
      </c>
      <c r="D15731" s="94"/>
      <c r="E15731" s="131" t="s">
        <v>12480</v>
      </c>
      <c r="F15731" s="140">
        <v>5.5</v>
      </c>
      <c r="G15731" s="91">
        <v>1</v>
      </c>
      <c r="H15731" s="49" t="s">
        <v>11526</v>
      </c>
      <c r="I15731" s="42">
        <v>-1</v>
      </c>
      <c r="J15731" s="18">
        <f t="shared" si="1024"/>
        <v>1549.0700000000036</v>
      </c>
      <c r="K15731" s="19" t="str">
        <f t="shared" si="1022"/>
        <v>Jul-18</v>
      </c>
      <c r="L15731" s="20">
        <f t="shared" si="1025"/>
        <v>15495</v>
      </c>
      <c r="M15731" s="21">
        <f t="shared" si="1023"/>
        <v>9.9972249112617206E-2</v>
      </c>
    </row>
    <row r="15732" spans="1:13" x14ac:dyDescent="0.3">
      <c r="A15732" s="139">
        <v>43301</v>
      </c>
      <c r="B15732" s="131" t="s">
        <v>52</v>
      </c>
      <c r="C15732" s="140">
        <v>20.149999999999999</v>
      </c>
      <c r="D15732" s="94"/>
      <c r="E15732" s="131" t="s">
        <v>6053</v>
      </c>
      <c r="F15732" s="140">
        <v>6</v>
      </c>
      <c r="G15732" s="91">
        <v>1</v>
      </c>
      <c r="H15732" s="49" t="s">
        <v>11526</v>
      </c>
      <c r="I15732" s="42">
        <v>-1</v>
      </c>
      <c r="J15732" s="18">
        <f t="shared" si="1024"/>
        <v>1548.0700000000036</v>
      </c>
      <c r="K15732" s="19" t="str">
        <f t="shared" si="1022"/>
        <v>Jul-18</v>
      </c>
      <c r="L15732" s="20">
        <f t="shared" si="1025"/>
        <v>15496</v>
      </c>
      <c r="M15732" s="21">
        <f t="shared" si="1023"/>
        <v>9.9901264842540236E-2</v>
      </c>
    </row>
    <row r="15733" spans="1:13" x14ac:dyDescent="0.3">
      <c r="A15733" s="139">
        <v>43301</v>
      </c>
      <c r="B15733" s="131" t="s">
        <v>48</v>
      </c>
      <c r="C15733" s="140">
        <v>20.350000000000001</v>
      </c>
      <c r="D15733" s="94"/>
      <c r="E15733" s="131" t="s">
        <v>12483</v>
      </c>
      <c r="F15733" s="140">
        <v>4.5</v>
      </c>
      <c r="G15733" s="91">
        <v>1</v>
      </c>
      <c r="H15733" s="49" t="s">
        <v>6518</v>
      </c>
      <c r="I15733" s="42">
        <v>-1</v>
      </c>
      <c r="J15733" s="18">
        <f t="shared" si="1024"/>
        <v>1547.0700000000036</v>
      </c>
      <c r="K15733" s="19" t="str">
        <f t="shared" si="1022"/>
        <v>Jul-18</v>
      </c>
      <c r="L15733" s="20">
        <f t="shared" si="1025"/>
        <v>15497</v>
      </c>
      <c r="M15733" s="21">
        <f t="shared" si="1023"/>
        <v>9.983028973349703E-2</v>
      </c>
    </row>
    <row r="15734" spans="1:13" x14ac:dyDescent="0.3">
      <c r="A15734" s="139">
        <v>43301</v>
      </c>
      <c r="B15734" s="131" t="s">
        <v>134</v>
      </c>
      <c r="C15734" s="140">
        <v>20.55</v>
      </c>
      <c r="D15734" s="94"/>
      <c r="E15734" s="131" t="s">
        <v>12481</v>
      </c>
      <c r="F15734" s="140">
        <v>5.5</v>
      </c>
      <c r="G15734" s="91">
        <v>1</v>
      </c>
      <c r="H15734" s="49" t="s">
        <v>11526</v>
      </c>
      <c r="I15734" s="42">
        <v>-1</v>
      </c>
      <c r="J15734" s="18">
        <f t="shared" si="1024"/>
        <v>1546.0700000000036</v>
      </c>
      <c r="K15734" s="19" t="str">
        <f t="shared" si="1022"/>
        <v>Jul-18</v>
      </c>
      <c r="L15734" s="20">
        <f t="shared" si="1025"/>
        <v>15498</v>
      </c>
      <c r="M15734" s="21">
        <f t="shared" si="1023"/>
        <v>9.9759323783714257E-2</v>
      </c>
    </row>
    <row r="15735" spans="1:13" x14ac:dyDescent="0.3">
      <c r="A15735" s="139">
        <v>43301</v>
      </c>
      <c r="B15735" s="131" t="s">
        <v>134</v>
      </c>
      <c r="C15735" s="140">
        <v>20.55</v>
      </c>
      <c r="D15735" s="94"/>
      <c r="E15735" s="131" t="s">
        <v>12482</v>
      </c>
      <c r="F15735" s="140">
        <v>6</v>
      </c>
      <c r="G15735" s="91">
        <v>1</v>
      </c>
      <c r="H15735" s="49" t="s">
        <v>6526</v>
      </c>
      <c r="I15735" s="42">
        <v>5</v>
      </c>
      <c r="J15735" s="18">
        <f t="shared" si="1024"/>
        <v>1551.0700000000036</v>
      </c>
      <c r="K15735" s="19" t="str">
        <f t="shared" si="1022"/>
        <v>Jul-18</v>
      </c>
      <c r="L15735" s="20">
        <f t="shared" si="1025"/>
        <v>15499</v>
      </c>
      <c r="M15735" s="21">
        <f t="shared" si="1023"/>
        <v>0.10007548874120933</v>
      </c>
    </row>
    <row r="15736" spans="1:13" x14ac:dyDescent="0.3">
      <c r="A15736" s="116">
        <v>43302</v>
      </c>
      <c r="B15736" s="90" t="s">
        <v>52</v>
      </c>
      <c r="C15736" s="103">
        <v>0.64236111111111105</v>
      </c>
      <c r="D15736" s="94" t="s">
        <v>31</v>
      </c>
      <c r="E15736" s="90" t="s">
        <v>5218</v>
      </c>
      <c r="F15736" s="115">
        <v>3.5</v>
      </c>
      <c r="G15736" s="92">
        <v>1</v>
      </c>
      <c r="H15736" s="90" t="s">
        <v>33</v>
      </c>
      <c r="I15736" s="77">
        <f>IF(H15736="Lost",G15736*-1,IF(H15736="Won",     IF(D15736="E/W",            G15736*(F15736-1)*0.5*1.25,    IF(D15736="place",   G15736*(F15736-1) *0.95,  G15736*(F15736-1) )),            IF(H15736="Placed",     (G15736*-0.5)  + (0.5*G15736*(F15736-1)*0.2),0)         ))</f>
        <v>-1</v>
      </c>
      <c r="J15736" s="18">
        <f t="shared" si="1024"/>
        <v>1550.0700000000036</v>
      </c>
      <c r="K15736" s="19" t="str">
        <f t="shared" si="1022"/>
        <v>Jul-18</v>
      </c>
      <c r="L15736" s="20">
        <f t="shared" si="1025"/>
        <v>15500</v>
      </c>
      <c r="M15736" s="21">
        <f t="shared" si="1023"/>
        <v>0.10000451612903249</v>
      </c>
    </row>
    <row r="15737" spans="1:13" x14ac:dyDescent="0.3">
      <c r="A15737" s="116">
        <v>43302</v>
      </c>
      <c r="B15737" s="90" t="s">
        <v>135</v>
      </c>
      <c r="C15737" s="103">
        <v>0.64583333333333337</v>
      </c>
      <c r="D15737" s="94" t="s">
        <v>31</v>
      </c>
      <c r="E15737" s="90" t="s">
        <v>5263</v>
      </c>
      <c r="F15737" s="115">
        <v>2.75</v>
      </c>
      <c r="G15737" s="92">
        <v>1</v>
      </c>
      <c r="H15737" s="90" t="s">
        <v>33</v>
      </c>
      <c r="I15737" s="77">
        <f>IF(H15737="Lost",G15737*-1,IF(H15737="Won",     IF(D15737="E/W",            G15737*(F15737-1)*0.5*1.25,    IF(D15737="place",   G15737*(F15737-1) *0.95,  G15737*(F15737-1) )),            IF(H15737="Placed",     (G15737*-0.5)  + (0.5*G15737*(F15737-1)*0.2),0)         ))</f>
        <v>-1</v>
      </c>
      <c r="J15737" s="18">
        <f t="shared" si="1024"/>
        <v>1549.0700000000036</v>
      </c>
      <c r="K15737" s="19" t="str">
        <f t="shared" si="1022"/>
        <v>Jul-18</v>
      </c>
      <c r="L15737" s="20">
        <f t="shared" si="1025"/>
        <v>15501</v>
      </c>
      <c r="M15737" s="21">
        <f t="shared" si="1023"/>
        <v>9.9933552674021264E-2</v>
      </c>
    </row>
    <row r="15738" spans="1:13" x14ac:dyDescent="0.3">
      <c r="A15738" s="116">
        <v>43302</v>
      </c>
      <c r="B15738" s="90" t="s">
        <v>29</v>
      </c>
      <c r="C15738" s="103">
        <v>0.73958333333333337</v>
      </c>
      <c r="D15738" s="94" t="s">
        <v>31</v>
      </c>
      <c r="E15738" s="90" t="s">
        <v>4350</v>
      </c>
      <c r="F15738" s="115">
        <v>4</v>
      </c>
      <c r="G15738" s="92">
        <v>1</v>
      </c>
      <c r="H15738" s="90" t="s">
        <v>42</v>
      </c>
      <c r="I15738" s="77">
        <f>IF(H15738="Lost",G15738*-1,IF(H15738="Won",     IF(D15738="E/W",            G15738*(F15738-1)*0.5*1.25,    IF(D15738="place",   G15738*(F15738-1) *0.95,  G15738*(F15738-1) )),            IF(H15738="Placed",     (G15738*-0.5)  + (0.5*G15738*(F15738-1)*0.2),0)         ))</f>
        <v>3</v>
      </c>
      <c r="J15738" s="18">
        <f t="shared" si="1024"/>
        <v>1552.0700000000036</v>
      </c>
      <c r="K15738" s="19" t="str">
        <f t="shared" si="1022"/>
        <v>Jul-18</v>
      </c>
      <c r="L15738" s="20">
        <f t="shared" si="1025"/>
        <v>15502</v>
      </c>
      <c r="M15738" s="21">
        <f t="shared" si="1023"/>
        <v>0.10012062959618137</v>
      </c>
    </row>
    <row r="15739" spans="1:13" x14ac:dyDescent="0.3">
      <c r="A15739" s="139">
        <v>43302</v>
      </c>
      <c r="B15739" s="131" t="s">
        <v>35</v>
      </c>
      <c r="C15739" s="140">
        <v>18</v>
      </c>
      <c r="D15739" s="94"/>
      <c r="E15739" s="131" t="s">
        <v>12485</v>
      </c>
      <c r="F15739" s="140">
        <v>4.33</v>
      </c>
      <c r="G15739" s="91">
        <v>1</v>
      </c>
      <c r="H15739" s="49" t="s">
        <v>11526</v>
      </c>
      <c r="I15739" s="42">
        <v>-1</v>
      </c>
      <c r="J15739" s="18">
        <f t="shared" si="1024"/>
        <v>1551.0700000000036</v>
      </c>
      <c r="K15739" s="19" t="str">
        <f t="shared" si="1022"/>
        <v>Jul-18</v>
      </c>
      <c r="L15739" s="20">
        <f t="shared" si="1025"/>
        <v>15503</v>
      </c>
      <c r="M15739" s="21">
        <f t="shared" si="1023"/>
        <v>0.10004966780623128</v>
      </c>
    </row>
    <row r="15740" spans="1:13" x14ac:dyDescent="0.3">
      <c r="A15740" s="139">
        <v>43302</v>
      </c>
      <c r="B15740" s="131" t="s">
        <v>29</v>
      </c>
      <c r="C15740" s="140">
        <v>18.149999999999999</v>
      </c>
      <c r="D15740" s="94"/>
      <c r="E15740" s="131" t="s">
        <v>12484</v>
      </c>
      <c r="F15740" s="140">
        <v>4.5</v>
      </c>
      <c r="G15740" s="91">
        <v>1</v>
      </c>
      <c r="H15740" s="49" t="s">
        <v>11526</v>
      </c>
      <c r="I15740" s="42">
        <v>-1</v>
      </c>
      <c r="J15740" s="18">
        <f t="shared" si="1024"/>
        <v>1550.0700000000036</v>
      </c>
      <c r="K15740" s="19" t="str">
        <f t="shared" si="1022"/>
        <v>Jul-18</v>
      </c>
      <c r="L15740" s="20">
        <f t="shared" si="1025"/>
        <v>15504</v>
      </c>
      <c r="M15740" s="21">
        <f t="shared" si="1023"/>
        <v>9.997871517027887E-2</v>
      </c>
    </row>
    <row r="15741" spans="1:13" x14ac:dyDescent="0.3">
      <c r="A15741" s="139">
        <v>43302</v>
      </c>
      <c r="B15741" s="131" t="s">
        <v>35</v>
      </c>
      <c r="C15741" s="140">
        <v>20</v>
      </c>
      <c r="D15741" s="94"/>
      <c r="E15741" s="131" t="s">
        <v>5086</v>
      </c>
      <c r="F15741" s="140">
        <v>4.5</v>
      </c>
      <c r="G15741" s="35">
        <v>1</v>
      </c>
      <c r="H15741" s="49" t="s">
        <v>11526</v>
      </c>
      <c r="I15741" s="42">
        <v>-1</v>
      </c>
      <c r="J15741" s="18">
        <f t="shared" si="1024"/>
        <v>1549.0700000000036</v>
      </c>
      <c r="K15741" s="19" t="str">
        <f t="shared" si="1022"/>
        <v>Jul-18</v>
      </c>
      <c r="L15741" s="20">
        <f t="shared" si="1025"/>
        <v>15505</v>
      </c>
      <c r="M15741" s="21">
        <f t="shared" si="1023"/>
        <v>9.990777168655296E-2</v>
      </c>
    </row>
    <row r="15742" spans="1:13" x14ac:dyDescent="0.3">
      <c r="A15742" s="116">
        <v>43304</v>
      </c>
      <c r="B15742" s="90" t="s">
        <v>59</v>
      </c>
      <c r="C15742" s="103">
        <v>0.77777777777777779</v>
      </c>
      <c r="D15742" s="94" t="s">
        <v>31</v>
      </c>
      <c r="E15742" s="90" t="s">
        <v>5264</v>
      </c>
      <c r="F15742" s="115">
        <v>2.75</v>
      </c>
      <c r="G15742" s="92">
        <v>1</v>
      </c>
      <c r="H15742" s="90" t="s">
        <v>33</v>
      </c>
      <c r="I15742" s="77">
        <f>IF(H15742="Lost",G15742*-1,IF(H15742="Won",     IF(D15742="E/W",            G15742*(F15742-1)*0.5*1.25,    IF(D15742="place",   G15742*(F15742-1) *0.95,  G15742*(F15742-1) )),            IF(H15742="Placed",     (G15742*-0.5)  + (0.5*G15742*(F15742-1)*0.2),0)         ))</f>
        <v>-1</v>
      </c>
      <c r="J15742" s="18">
        <f t="shared" si="1024"/>
        <v>1548.0700000000036</v>
      </c>
      <c r="K15742" s="19" t="str">
        <f t="shared" si="1022"/>
        <v>Jul-18</v>
      </c>
      <c r="L15742" s="20">
        <f t="shared" si="1025"/>
        <v>15506</v>
      </c>
      <c r="M15742" s="21">
        <f t="shared" si="1023"/>
        <v>9.9836837353282831E-2</v>
      </c>
    </row>
    <row r="15743" spans="1:13" x14ac:dyDescent="0.3">
      <c r="A15743" s="116">
        <v>43305</v>
      </c>
      <c r="B15743" s="90" t="s">
        <v>145</v>
      </c>
      <c r="C15743" s="103">
        <v>0.60416666666666663</v>
      </c>
      <c r="D15743" s="94" t="s">
        <v>31</v>
      </c>
      <c r="E15743" s="90" t="s">
        <v>5267</v>
      </c>
      <c r="F15743" s="115">
        <v>3.25</v>
      </c>
      <c r="G15743" s="92">
        <v>1</v>
      </c>
      <c r="H15743" s="90" t="s">
        <v>33</v>
      </c>
      <c r="I15743" s="77">
        <f>IF(H15743="Lost",G15743*-1,IF(H15743="Won",     IF(D15743="E/W",            G15743*(F15743-1)*0.5*1.25,    IF(D15743="place",   G15743*(F15743-1) *0.95,  G15743*(F15743-1) )),            IF(H15743="Placed",     (G15743*-0.5)  + (0.5*G15743*(F15743-1)*0.2),0)         ))</f>
        <v>-1</v>
      </c>
      <c r="J15743" s="18">
        <f t="shared" si="1024"/>
        <v>1547.0700000000036</v>
      </c>
      <c r="K15743" s="19" t="str">
        <f t="shared" si="1022"/>
        <v>Jul-18</v>
      </c>
      <c r="L15743" s="20">
        <f t="shared" si="1025"/>
        <v>15507</v>
      </c>
      <c r="M15743" s="21">
        <f t="shared" si="1023"/>
        <v>9.9765912168698234E-2</v>
      </c>
    </row>
    <row r="15744" spans="1:13" x14ac:dyDescent="0.3">
      <c r="A15744" s="116">
        <v>43305</v>
      </c>
      <c r="B15744" s="90" t="s">
        <v>97</v>
      </c>
      <c r="C15744" s="103">
        <v>0.61805555555555558</v>
      </c>
      <c r="D15744" s="94" t="s">
        <v>31</v>
      </c>
      <c r="E15744" s="90" t="s">
        <v>5265</v>
      </c>
      <c r="F15744" s="115">
        <v>3.75</v>
      </c>
      <c r="G15744" s="92">
        <v>1</v>
      </c>
      <c r="H15744" s="90" t="s">
        <v>33</v>
      </c>
      <c r="I15744" s="77">
        <f>IF(H15744="Lost",G15744*-1,IF(H15744="Won",     IF(D15744="E/W",            G15744*(F15744-1)*0.5*1.25,    IF(D15744="place",   G15744*(F15744-1) *0.95,  G15744*(F15744-1) )),            IF(H15744="Placed",     (G15744*-0.5)  + (0.5*G15744*(F15744-1)*0.2),0)         ))</f>
        <v>-1</v>
      </c>
      <c r="J15744" s="18">
        <f t="shared" si="1024"/>
        <v>1546.0700000000036</v>
      </c>
      <c r="K15744" s="19" t="str">
        <f t="shared" si="1022"/>
        <v>Jul-18</v>
      </c>
      <c r="L15744" s="20">
        <f t="shared" si="1025"/>
        <v>15508</v>
      </c>
      <c r="M15744" s="21">
        <f t="shared" si="1023"/>
        <v>9.9694996131029376E-2</v>
      </c>
    </row>
    <row r="15745" spans="1:13" x14ac:dyDescent="0.3">
      <c r="A15745" s="116">
        <v>43305</v>
      </c>
      <c r="B15745" s="90" t="s">
        <v>63</v>
      </c>
      <c r="C15745" s="103">
        <v>0.77083333333333337</v>
      </c>
      <c r="D15745" s="94" t="s">
        <v>31</v>
      </c>
      <c r="E15745" s="90" t="s">
        <v>5266</v>
      </c>
      <c r="F15745" s="115">
        <v>4</v>
      </c>
      <c r="G15745" s="92">
        <v>1</v>
      </c>
      <c r="H15745" s="90" t="s">
        <v>33</v>
      </c>
      <c r="I15745" s="77">
        <f>IF(H15745="Lost",G15745*-1,IF(H15745="Won",     IF(D15745="E/W",            G15745*(F15745-1)*0.5*1.25,    IF(D15745="place",   G15745*(F15745-1) *0.95,  G15745*(F15745-1) )),            IF(H15745="Placed",     (G15745*-0.5)  + (0.5*G15745*(F15745-1)*0.2),0)         ))</f>
        <v>-1</v>
      </c>
      <c r="J15745" s="18">
        <f t="shared" si="1024"/>
        <v>1545.0700000000036</v>
      </c>
      <c r="K15745" s="19" t="str">
        <f t="shared" si="1022"/>
        <v>Jul-18</v>
      </c>
      <c r="L15745" s="20">
        <f t="shared" si="1025"/>
        <v>15509</v>
      </c>
      <c r="M15745" s="21">
        <f t="shared" si="1023"/>
        <v>9.9624089238506908E-2</v>
      </c>
    </row>
    <row r="15746" spans="1:13" x14ac:dyDescent="0.3">
      <c r="A15746" s="139">
        <v>43305</v>
      </c>
      <c r="B15746" s="131" t="s">
        <v>145</v>
      </c>
      <c r="C15746" s="140">
        <v>14</v>
      </c>
      <c r="D15746" s="94"/>
      <c r="E15746" s="131" t="s">
        <v>12007</v>
      </c>
      <c r="F15746" s="140">
        <v>4.5</v>
      </c>
      <c r="G15746" s="91">
        <v>1</v>
      </c>
      <c r="H15746" s="49">
        <v>3</v>
      </c>
      <c r="I15746" s="42">
        <v>-1</v>
      </c>
      <c r="J15746" s="18">
        <f t="shared" si="1024"/>
        <v>1544.0700000000036</v>
      </c>
      <c r="K15746" s="19" t="str">
        <f t="shared" ref="K15746:K15809" si="1026">TEXT(A15746,"MMM-yy")</f>
        <v>Jul-18</v>
      </c>
      <c r="L15746" s="20">
        <f t="shared" si="1025"/>
        <v>15510</v>
      </c>
      <c r="M15746" s="21">
        <f t="shared" ref="M15746:M15809" si="1027">J15746/L15746</f>
        <v>9.9553191489361939E-2</v>
      </c>
    </row>
    <row r="15747" spans="1:13" x14ac:dyDescent="0.3">
      <c r="A15747" s="139">
        <v>43305</v>
      </c>
      <c r="B15747" s="131" t="s">
        <v>137</v>
      </c>
      <c r="C15747" s="140">
        <v>14.4</v>
      </c>
      <c r="D15747" s="94"/>
      <c r="E15747" s="131" t="s">
        <v>12486</v>
      </c>
      <c r="F15747" s="140">
        <v>4.5</v>
      </c>
      <c r="G15747" s="91">
        <v>1</v>
      </c>
      <c r="H15747" s="49">
        <v>2</v>
      </c>
      <c r="I15747" s="42">
        <v>-1</v>
      </c>
      <c r="J15747" s="18">
        <f t="shared" ref="J15747:J15810" si="1028">J15746+I15747</f>
        <v>1543.0700000000036</v>
      </c>
      <c r="K15747" s="19" t="str">
        <f t="shared" si="1026"/>
        <v>Jul-18</v>
      </c>
      <c r="L15747" s="20">
        <f t="shared" ref="L15747:L15810" si="1029">L15746+G15747</f>
        <v>15511</v>
      </c>
      <c r="M15747" s="21">
        <f t="shared" si="1027"/>
        <v>9.9482302881826037E-2</v>
      </c>
    </row>
    <row r="15748" spans="1:13" x14ac:dyDescent="0.3">
      <c r="A15748" s="139">
        <v>43305</v>
      </c>
      <c r="B15748" s="131" t="s">
        <v>97</v>
      </c>
      <c r="C15748" s="140">
        <v>15.55</v>
      </c>
      <c r="D15748" s="94"/>
      <c r="E15748" s="131" t="s">
        <v>12487</v>
      </c>
      <c r="F15748" s="140">
        <v>6</v>
      </c>
      <c r="G15748" s="91">
        <v>1</v>
      </c>
      <c r="H15748" s="49">
        <v>1</v>
      </c>
      <c r="I15748" s="42">
        <v>5</v>
      </c>
      <c r="J15748" s="18">
        <f t="shared" si="1028"/>
        <v>1548.0700000000036</v>
      </c>
      <c r="K15748" s="19" t="str">
        <f t="shared" si="1026"/>
        <v>Jul-18</v>
      </c>
      <c r="L15748" s="20">
        <f t="shared" si="1029"/>
        <v>15512</v>
      </c>
      <c r="M15748" s="21">
        <f t="shared" si="1027"/>
        <v>9.979822073233649E-2</v>
      </c>
    </row>
    <row r="15749" spans="1:13" x14ac:dyDescent="0.3">
      <c r="A15749" s="139">
        <v>43305</v>
      </c>
      <c r="B15749" s="131" t="s">
        <v>145</v>
      </c>
      <c r="C15749" s="140">
        <v>17.100000000000001</v>
      </c>
      <c r="D15749" s="94"/>
      <c r="E15749" s="131" t="s">
        <v>5954</v>
      </c>
      <c r="F15749" s="140">
        <v>5</v>
      </c>
      <c r="G15749" s="91">
        <v>1</v>
      </c>
      <c r="H15749" s="49">
        <v>3</v>
      </c>
      <c r="I15749" s="42">
        <v>-1</v>
      </c>
      <c r="J15749" s="18">
        <f t="shared" si="1028"/>
        <v>1547.0700000000036</v>
      </c>
      <c r="K15749" s="19" t="str">
        <f t="shared" si="1026"/>
        <v>Jul-18</v>
      </c>
      <c r="L15749" s="20">
        <f t="shared" si="1029"/>
        <v>15513</v>
      </c>
      <c r="M15749" s="21">
        <f t="shared" si="1027"/>
        <v>9.972732546896175E-2</v>
      </c>
    </row>
    <row r="15750" spans="1:13" x14ac:dyDescent="0.3">
      <c r="A15750" s="139">
        <v>43305</v>
      </c>
      <c r="B15750" s="131" t="s">
        <v>11708</v>
      </c>
      <c r="C15750" s="140">
        <v>17.3</v>
      </c>
      <c r="D15750" s="94"/>
      <c r="E15750" s="131" t="s">
        <v>12488</v>
      </c>
      <c r="F15750" s="140">
        <v>5</v>
      </c>
      <c r="G15750" s="91">
        <v>1</v>
      </c>
      <c r="H15750" s="49" t="s">
        <v>6518</v>
      </c>
      <c r="I15750" s="42">
        <v>-1</v>
      </c>
      <c r="J15750" s="18">
        <f t="shared" si="1028"/>
        <v>1546.0700000000036</v>
      </c>
      <c r="K15750" s="19" t="str">
        <f t="shared" si="1026"/>
        <v>Jul-18</v>
      </c>
      <c r="L15750" s="20">
        <f t="shared" si="1029"/>
        <v>15514</v>
      </c>
      <c r="M15750" s="21">
        <f t="shared" si="1027"/>
        <v>9.9656439345107872E-2</v>
      </c>
    </row>
    <row r="15751" spans="1:13" x14ac:dyDescent="0.3">
      <c r="A15751" s="139">
        <v>43305</v>
      </c>
      <c r="B15751" s="131" t="s">
        <v>11708</v>
      </c>
      <c r="C15751" s="140">
        <v>20</v>
      </c>
      <c r="D15751" s="94"/>
      <c r="E15751" s="131" t="s">
        <v>12489</v>
      </c>
      <c r="F15751" s="140">
        <v>6</v>
      </c>
      <c r="G15751" s="91">
        <v>1</v>
      </c>
      <c r="H15751" s="49" t="s">
        <v>6518</v>
      </c>
      <c r="I15751" s="42">
        <v>-1</v>
      </c>
      <c r="J15751" s="18">
        <f t="shared" si="1028"/>
        <v>1545.0700000000036</v>
      </c>
      <c r="K15751" s="19" t="str">
        <f t="shared" si="1026"/>
        <v>Jul-18</v>
      </c>
      <c r="L15751" s="20">
        <f t="shared" si="1029"/>
        <v>15515</v>
      </c>
      <c r="M15751" s="21">
        <f t="shared" si="1027"/>
        <v>9.9585562359007646E-2</v>
      </c>
    </row>
    <row r="15752" spans="1:13" x14ac:dyDescent="0.3">
      <c r="A15752" s="139">
        <v>43305</v>
      </c>
      <c r="B15752" s="131" t="s">
        <v>47</v>
      </c>
      <c r="C15752" s="140">
        <v>20.100000000000001</v>
      </c>
      <c r="D15752" s="94"/>
      <c r="E15752" s="131" t="s">
        <v>12490</v>
      </c>
      <c r="F15752" s="140">
        <v>6</v>
      </c>
      <c r="G15752" s="91">
        <v>1</v>
      </c>
      <c r="H15752" s="49" t="s">
        <v>11526</v>
      </c>
      <c r="I15752" s="42">
        <v>-1</v>
      </c>
      <c r="J15752" s="18">
        <f t="shared" si="1028"/>
        <v>1544.0700000000036</v>
      </c>
      <c r="K15752" s="19" t="str">
        <f t="shared" si="1026"/>
        <v>Jul-18</v>
      </c>
      <c r="L15752" s="20">
        <f t="shared" si="1029"/>
        <v>15516</v>
      </c>
      <c r="M15752" s="21">
        <f t="shared" si="1027"/>
        <v>9.9514694508894275E-2</v>
      </c>
    </row>
    <row r="15753" spans="1:13" x14ac:dyDescent="0.3">
      <c r="A15753" s="116">
        <v>43306</v>
      </c>
      <c r="B15753" s="90" t="s">
        <v>29</v>
      </c>
      <c r="C15753" s="103">
        <v>0.59722222222222221</v>
      </c>
      <c r="D15753" s="94" t="s">
        <v>31</v>
      </c>
      <c r="E15753" s="90" t="s">
        <v>5268</v>
      </c>
      <c r="F15753" s="115">
        <v>2.88</v>
      </c>
      <c r="G15753" s="92">
        <v>1</v>
      </c>
      <c r="H15753" s="90" t="s">
        <v>33</v>
      </c>
      <c r="I15753" s="77">
        <f>IF(H15753="Lost",G15753*-1,IF(H15753="Won",     IF(D15753="E/W",            G15753*(F15753-1)*0.5*1.25,    IF(D15753="place",   G15753*(F15753-1) *0.95,  G15753*(F15753-1) )),            IF(H15753="Placed",     (G15753*-0.5)  + (0.5*G15753*(F15753-1)*0.2),0)         ))</f>
        <v>-1</v>
      </c>
      <c r="J15753" s="18">
        <f t="shared" si="1028"/>
        <v>1543.0700000000036</v>
      </c>
      <c r="K15753" s="19" t="str">
        <f t="shared" si="1026"/>
        <v>Jul-18</v>
      </c>
      <c r="L15753" s="20">
        <f t="shared" si="1029"/>
        <v>15517</v>
      </c>
      <c r="M15753" s="21">
        <f t="shared" si="1027"/>
        <v>9.944383579300145E-2</v>
      </c>
    </row>
    <row r="15754" spans="1:13" x14ac:dyDescent="0.3">
      <c r="A15754" s="116">
        <v>43306</v>
      </c>
      <c r="B15754" s="90" t="s">
        <v>96</v>
      </c>
      <c r="C15754" s="103">
        <v>0.80902777777777779</v>
      </c>
      <c r="D15754" s="94" t="s">
        <v>31</v>
      </c>
      <c r="E15754" s="90" t="s">
        <v>5269</v>
      </c>
      <c r="F15754" s="115">
        <v>2.88</v>
      </c>
      <c r="G15754" s="92">
        <v>1</v>
      </c>
      <c r="H15754" s="90" t="s">
        <v>33</v>
      </c>
      <c r="I15754" s="77">
        <f>IF(H15754="Lost",G15754*-1,IF(H15754="Won",     IF(D15754="E/W",            G15754*(F15754-1)*0.5*1.25,    IF(D15754="place",   G15754*(F15754-1) *0.95,  G15754*(F15754-1) )),            IF(H15754="Placed",     (G15754*-0.5)  + (0.5*G15754*(F15754-1)*0.2),0)         ))</f>
        <v>-1</v>
      </c>
      <c r="J15754" s="18">
        <f t="shared" si="1028"/>
        <v>1542.0700000000036</v>
      </c>
      <c r="K15754" s="19" t="str">
        <f t="shared" si="1026"/>
        <v>Jul-18</v>
      </c>
      <c r="L15754" s="20">
        <f t="shared" si="1029"/>
        <v>15518</v>
      </c>
      <c r="M15754" s="21">
        <f t="shared" si="1027"/>
        <v>9.9372986209563322E-2</v>
      </c>
    </row>
    <row r="15755" spans="1:13" x14ac:dyDescent="0.3">
      <c r="A15755" s="139">
        <v>43306</v>
      </c>
      <c r="B15755" s="131" t="s">
        <v>12491</v>
      </c>
      <c r="C15755" s="140">
        <v>15</v>
      </c>
      <c r="D15755" s="94"/>
      <c r="E15755" s="131" t="s">
        <v>12492</v>
      </c>
      <c r="F15755" s="140">
        <v>4.5</v>
      </c>
      <c r="G15755" s="91">
        <v>1</v>
      </c>
      <c r="H15755" s="49">
        <v>2</v>
      </c>
      <c r="I15755" s="42">
        <v>-1</v>
      </c>
      <c r="J15755" s="18">
        <f t="shared" si="1028"/>
        <v>1541.0700000000036</v>
      </c>
      <c r="K15755" s="19" t="str">
        <f t="shared" si="1026"/>
        <v>Jul-18</v>
      </c>
      <c r="L15755" s="20">
        <f t="shared" si="1029"/>
        <v>15519</v>
      </c>
      <c r="M15755" s="21">
        <f t="shared" si="1027"/>
        <v>9.9302145756814453E-2</v>
      </c>
    </row>
    <row r="15756" spans="1:13" x14ac:dyDescent="0.3">
      <c r="A15756" s="139">
        <v>43306</v>
      </c>
      <c r="B15756" s="131" t="s">
        <v>96</v>
      </c>
      <c r="C15756" s="140">
        <v>20</v>
      </c>
      <c r="D15756" s="94"/>
      <c r="E15756" s="131" t="s">
        <v>12493</v>
      </c>
      <c r="F15756" s="140">
        <v>4.5</v>
      </c>
      <c r="G15756" s="91">
        <v>1</v>
      </c>
      <c r="H15756" s="49" t="s">
        <v>11526</v>
      </c>
      <c r="I15756" s="42">
        <v>-1</v>
      </c>
      <c r="J15756" s="18">
        <f t="shared" si="1028"/>
        <v>1540.0700000000036</v>
      </c>
      <c r="K15756" s="19" t="str">
        <f t="shared" si="1026"/>
        <v>Jul-18</v>
      </c>
      <c r="L15756" s="20">
        <f t="shared" si="1029"/>
        <v>15520</v>
      </c>
      <c r="M15756" s="21">
        <f t="shared" si="1027"/>
        <v>9.9231314432989923E-2</v>
      </c>
    </row>
    <row r="15757" spans="1:13" x14ac:dyDescent="0.3">
      <c r="A15757" s="139">
        <v>43306</v>
      </c>
      <c r="B15757" s="131" t="s">
        <v>50</v>
      </c>
      <c r="C15757" s="140">
        <v>20.399999999999999</v>
      </c>
      <c r="D15757" s="94"/>
      <c r="E15757" s="131" t="s">
        <v>5344</v>
      </c>
      <c r="F15757" s="140">
        <v>4.5</v>
      </c>
      <c r="G15757" s="91">
        <v>1</v>
      </c>
      <c r="H15757" s="49" t="s">
        <v>6518</v>
      </c>
      <c r="I15757" s="42">
        <v>-1</v>
      </c>
      <c r="J15757" s="18">
        <f t="shared" si="1028"/>
        <v>1539.0700000000036</v>
      </c>
      <c r="K15757" s="19" t="str">
        <f t="shared" si="1026"/>
        <v>Jul-18</v>
      </c>
      <c r="L15757" s="20">
        <f t="shared" si="1029"/>
        <v>15521</v>
      </c>
      <c r="M15757" s="21">
        <f t="shared" si="1027"/>
        <v>9.9160492236325212E-2</v>
      </c>
    </row>
    <row r="15758" spans="1:13" x14ac:dyDescent="0.3">
      <c r="A15758" s="116">
        <v>43307</v>
      </c>
      <c r="B15758" s="90" t="s">
        <v>96</v>
      </c>
      <c r="C15758" s="103">
        <v>0.70833333333333337</v>
      </c>
      <c r="D15758" s="94" t="s">
        <v>31</v>
      </c>
      <c r="E15758" s="90" t="s">
        <v>5270</v>
      </c>
      <c r="F15758" s="115">
        <v>2.75</v>
      </c>
      <c r="G15758" s="92">
        <v>1</v>
      </c>
      <c r="H15758" s="90" t="s">
        <v>33</v>
      </c>
      <c r="I15758" s="77">
        <f>IF(H15758="Lost",G15758*-1,IF(H15758="Won",     IF(D15758="E/W",            G15758*(F15758-1)*0.5*1.25,    IF(D15758="place",   G15758*(F15758-1) *0.95,  G15758*(F15758-1) )),            IF(H15758="Placed",     (G15758*-0.5)  + (0.5*G15758*(F15758-1)*0.2),0)         ))</f>
        <v>-1</v>
      </c>
      <c r="J15758" s="18">
        <f t="shared" si="1028"/>
        <v>1538.0700000000036</v>
      </c>
      <c r="K15758" s="19" t="str">
        <f t="shared" si="1026"/>
        <v>Jul-18</v>
      </c>
      <c r="L15758" s="20">
        <f t="shared" si="1029"/>
        <v>15522</v>
      </c>
      <c r="M15758" s="21">
        <f t="shared" si="1027"/>
        <v>9.9089679165056274E-2</v>
      </c>
    </row>
    <row r="15759" spans="1:13" x14ac:dyDescent="0.3">
      <c r="A15759" s="139">
        <v>43307</v>
      </c>
      <c r="B15759" s="131" t="s">
        <v>46</v>
      </c>
      <c r="C15759" s="140">
        <v>15.05</v>
      </c>
      <c r="D15759" s="94"/>
      <c r="E15759" s="131" t="s">
        <v>12497</v>
      </c>
      <c r="F15759" s="140">
        <v>6</v>
      </c>
      <c r="G15759" s="91">
        <v>1</v>
      </c>
      <c r="H15759" s="49">
        <v>1</v>
      </c>
      <c r="I15759" s="42">
        <v>5</v>
      </c>
      <c r="J15759" s="18">
        <f t="shared" si="1028"/>
        <v>1543.0700000000036</v>
      </c>
      <c r="K15759" s="19" t="str">
        <f t="shared" si="1026"/>
        <v>Jul-18</v>
      </c>
      <c r="L15759" s="20">
        <f t="shared" si="1029"/>
        <v>15523</v>
      </c>
      <c r="M15759" s="21">
        <f t="shared" si="1027"/>
        <v>9.9405398441023224E-2</v>
      </c>
    </row>
    <row r="15760" spans="1:13" x14ac:dyDescent="0.3">
      <c r="A15760" s="139">
        <v>43307</v>
      </c>
      <c r="B15760" s="131" t="s">
        <v>46</v>
      </c>
      <c r="C15760" s="140">
        <v>15.05</v>
      </c>
      <c r="D15760" s="94"/>
      <c r="E15760" s="131" t="s">
        <v>12496</v>
      </c>
      <c r="F15760" s="140">
        <v>5</v>
      </c>
      <c r="G15760" s="91">
        <v>1</v>
      </c>
      <c r="H15760" s="49">
        <v>4</v>
      </c>
      <c r="I15760" s="42">
        <v>-1</v>
      </c>
      <c r="J15760" s="18">
        <f t="shared" si="1028"/>
        <v>1542.0700000000036</v>
      </c>
      <c r="K15760" s="19" t="str">
        <f t="shared" si="1026"/>
        <v>Jul-18</v>
      </c>
      <c r="L15760" s="20">
        <f t="shared" si="1029"/>
        <v>15524</v>
      </c>
      <c r="M15760" s="21">
        <f t="shared" si="1027"/>
        <v>9.9334578716825786E-2</v>
      </c>
    </row>
    <row r="15761" spans="1:13" x14ac:dyDescent="0.3">
      <c r="A15761" s="139">
        <v>43307</v>
      </c>
      <c r="B15761" s="131" t="s">
        <v>12494</v>
      </c>
      <c r="C15761" s="140">
        <v>16</v>
      </c>
      <c r="D15761" s="94"/>
      <c r="E15761" s="131" t="s">
        <v>12495</v>
      </c>
      <c r="F15761" s="140">
        <v>5.5</v>
      </c>
      <c r="G15761" s="91">
        <v>1</v>
      </c>
      <c r="H15761" s="49">
        <v>1</v>
      </c>
      <c r="I15761" s="42">
        <v>4.5</v>
      </c>
      <c r="J15761" s="18">
        <f t="shared" si="1028"/>
        <v>1546.5700000000036</v>
      </c>
      <c r="K15761" s="19" t="str">
        <f t="shared" si="1026"/>
        <v>Jul-18</v>
      </c>
      <c r="L15761" s="20">
        <f t="shared" si="1029"/>
        <v>15525</v>
      </c>
      <c r="M15761" s="21">
        <f t="shared" si="1027"/>
        <v>9.9618035426731311E-2</v>
      </c>
    </row>
    <row r="15762" spans="1:13" x14ac:dyDescent="0.3">
      <c r="A15762" s="139">
        <v>43307</v>
      </c>
      <c r="B15762" s="131" t="s">
        <v>44</v>
      </c>
      <c r="C15762" s="140">
        <v>18.25</v>
      </c>
      <c r="D15762" s="94"/>
      <c r="E15762" s="131" t="s">
        <v>12498</v>
      </c>
      <c r="F15762" s="140">
        <v>6</v>
      </c>
      <c r="G15762" s="91">
        <v>1</v>
      </c>
      <c r="H15762" s="49" t="s">
        <v>11526</v>
      </c>
      <c r="I15762" s="42">
        <v>-1</v>
      </c>
      <c r="J15762" s="18">
        <f t="shared" si="1028"/>
        <v>1545.5700000000036</v>
      </c>
      <c r="K15762" s="19" t="str">
        <f t="shared" si="1026"/>
        <v>Jul-18</v>
      </c>
      <c r="L15762" s="20">
        <f t="shared" si="1029"/>
        <v>15526</v>
      </c>
      <c r="M15762" s="21">
        <f t="shared" si="1027"/>
        <v>9.9547211129718122E-2</v>
      </c>
    </row>
    <row r="15763" spans="1:13" x14ac:dyDescent="0.3">
      <c r="A15763" s="139">
        <v>43307</v>
      </c>
      <c r="B15763" s="131" t="s">
        <v>93</v>
      </c>
      <c r="C15763" s="140">
        <v>19.45</v>
      </c>
      <c r="D15763" s="94"/>
      <c r="E15763" s="131" t="s">
        <v>12500</v>
      </c>
      <c r="F15763" s="140">
        <v>5.5</v>
      </c>
      <c r="G15763" s="91">
        <v>1</v>
      </c>
      <c r="H15763" s="49" t="s">
        <v>11526</v>
      </c>
      <c r="I15763" s="42">
        <v>-1</v>
      </c>
      <c r="J15763" s="18">
        <f t="shared" si="1028"/>
        <v>1544.5700000000036</v>
      </c>
      <c r="K15763" s="19" t="str">
        <f t="shared" si="1026"/>
        <v>Jul-18</v>
      </c>
      <c r="L15763" s="20">
        <f t="shared" si="1029"/>
        <v>15527</v>
      </c>
      <c r="M15763" s="21">
        <f t="shared" si="1027"/>
        <v>9.94763959554327E-2</v>
      </c>
    </row>
    <row r="15764" spans="1:13" x14ac:dyDescent="0.3">
      <c r="A15764" s="139">
        <v>43307</v>
      </c>
      <c r="B15764" s="131" t="s">
        <v>44</v>
      </c>
      <c r="C15764" s="140">
        <v>20.350000000000001</v>
      </c>
      <c r="D15764" s="94"/>
      <c r="E15764" s="131" t="s">
        <v>12499</v>
      </c>
      <c r="F15764" s="140">
        <v>4.5</v>
      </c>
      <c r="G15764" s="91">
        <v>1</v>
      </c>
      <c r="H15764" s="49" t="s">
        <v>11526</v>
      </c>
      <c r="I15764" s="42">
        <v>-1</v>
      </c>
      <c r="J15764" s="18">
        <f t="shared" si="1028"/>
        <v>1543.5700000000036</v>
      </c>
      <c r="K15764" s="19" t="str">
        <f t="shared" si="1026"/>
        <v>Jul-18</v>
      </c>
      <c r="L15764" s="20">
        <f t="shared" si="1029"/>
        <v>15528</v>
      </c>
      <c r="M15764" s="21">
        <f t="shared" si="1027"/>
        <v>9.940558990211254E-2</v>
      </c>
    </row>
    <row r="15765" spans="1:13" x14ac:dyDescent="0.3">
      <c r="A15765" s="116">
        <v>43308</v>
      </c>
      <c r="B15765" s="90" t="s">
        <v>58</v>
      </c>
      <c r="C15765" s="103">
        <v>0.57638888888888895</v>
      </c>
      <c r="D15765" s="94" t="s">
        <v>31</v>
      </c>
      <c r="E15765" s="90" t="s">
        <v>5271</v>
      </c>
      <c r="F15765" s="115">
        <v>2.75</v>
      </c>
      <c r="G15765" s="92">
        <v>1</v>
      </c>
      <c r="H15765" s="90" t="s">
        <v>42</v>
      </c>
      <c r="I15765" s="77">
        <f t="shared" ref="I15765:I15770" si="1030">IF(H15765="Lost",G15765*-1,IF(H15765="Won",     IF(D15765="E/W",            G15765*(F15765-1)*0.5*1.25,    IF(D15765="place",   G15765*(F15765-1) *0.95,  G15765*(F15765-1) )),            IF(H15765="Placed",     (G15765*-0.5)  + (0.5*G15765*(F15765-1)*0.2),0)         ))</f>
        <v>1.75</v>
      </c>
      <c r="J15765" s="18">
        <f t="shared" si="1028"/>
        <v>1545.3200000000036</v>
      </c>
      <c r="K15765" s="19" t="str">
        <f t="shared" si="1026"/>
        <v>Jul-18</v>
      </c>
      <c r="L15765" s="20">
        <f t="shared" si="1029"/>
        <v>15529</v>
      </c>
      <c r="M15765" s="21">
        <f t="shared" si="1027"/>
        <v>9.951188099684484E-2</v>
      </c>
    </row>
    <row r="15766" spans="1:13" x14ac:dyDescent="0.3">
      <c r="A15766" s="116">
        <v>43308</v>
      </c>
      <c r="B15766" s="90" t="s">
        <v>149</v>
      </c>
      <c r="C15766" s="103">
        <v>0.70486111111111116</v>
      </c>
      <c r="D15766" s="94" t="s">
        <v>31</v>
      </c>
      <c r="E15766" s="90" t="s">
        <v>5272</v>
      </c>
      <c r="F15766" s="115">
        <v>3.5</v>
      </c>
      <c r="G15766" s="92">
        <v>1</v>
      </c>
      <c r="H15766" s="90" t="s">
        <v>33</v>
      </c>
      <c r="I15766" s="77">
        <f t="shared" si="1030"/>
        <v>-1</v>
      </c>
      <c r="J15766" s="18">
        <f t="shared" si="1028"/>
        <v>1544.3200000000036</v>
      </c>
      <c r="K15766" s="19" t="str">
        <f t="shared" si="1026"/>
        <v>Jul-18</v>
      </c>
      <c r="L15766" s="20">
        <f t="shared" si="1029"/>
        <v>15530</v>
      </c>
      <c r="M15766" s="21">
        <f t="shared" si="1027"/>
        <v>9.9441081777205634E-2</v>
      </c>
    </row>
    <row r="15767" spans="1:13" x14ac:dyDescent="0.3">
      <c r="A15767" s="116">
        <v>43308</v>
      </c>
      <c r="B15767" s="90" t="s">
        <v>149</v>
      </c>
      <c r="C15767" s="103">
        <v>0.72569444444444453</v>
      </c>
      <c r="D15767" s="94" t="s">
        <v>31</v>
      </c>
      <c r="E15767" s="90" t="s">
        <v>5273</v>
      </c>
      <c r="F15767" s="115">
        <v>3.25</v>
      </c>
      <c r="G15767" s="92">
        <v>1</v>
      </c>
      <c r="H15767" s="90" t="s">
        <v>42</v>
      </c>
      <c r="I15767" s="77">
        <f t="shared" si="1030"/>
        <v>2.25</v>
      </c>
      <c r="J15767" s="18">
        <f t="shared" si="1028"/>
        <v>1546.5700000000036</v>
      </c>
      <c r="K15767" s="19" t="str">
        <f t="shared" si="1026"/>
        <v>Jul-18</v>
      </c>
      <c r="L15767" s="20">
        <f t="shared" si="1029"/>
        <v>15531</v>
      </c>
      <c r="M15767" s="21">
        <f t="shared" si="1027"/>
        <v>9.9579550576267051E-2</v>
      </c>
    </row>
    <row r="15768" spans="1:13" x14ac:dyDescent="0.3">
      <c r="A15768" s="116">
        <v>43308</v>
      </c>
      <c r="B15768" s="90" t="s">
        <v>52</v>
      </c>
      <c r="C15768" s="103">
        <v>0.73263888888888884</v>
      </c>
      <c r="D15768" s="94" t="s">
        <v>31</v>
      </c>
      <c r="E15768" s="90" t="s">
        <v>5274</v>
      </c>
      <c r="F15768" s="115">
        <v>3</v>
      </c>
      <c r="G15768" s="93">
        <v>1</v>
      </c>
      <c r="H15768" s="90" t="s">
        <v>33</v>
      </c>
      <c r="I15768" s="77">
        <f t="shared" si="1030"/>
        <v>-1</v>
      </c>
      <c r="J15768" s="18">
        <f t="shared" si="1028"/>
        <v>1545.5700000000036</v>
      </c>
      <c r="K15768" s="19" t="str">
        <f t="shared" si="1026"/>
        <v>Jul-18</v>
      </c>
      <c r="L15768" s="20">
        <f t="shared" si="1029"/>
        <v>15532</v>
      </c>
      <c r="M15768" s="21">
        <f t="shared" si="1027"/>
        <v>9.950875611640507E-2</v>
      </c>
    </row>
    <row r="15769" spans="1:13" x14ac:dyDescent="0.3">
      <c r="A15769" s="116">
        <v>43308</v>
      </c>
      <c r="B15769" s="90" t="s">
        <v>52</v>
      </c>
      <c r="C15769" s="103">
        <v>0.79861111111111116</v>
      </c>
      <c r="D15769" s="94" t="s">
        <v>31</v>
      </c>
      <c r="E15769" s="90" t="s">
        <v>5275</v>
      </c>
      <c r="F15769" s="115">
        <v>3.25</v>
      </c>
      <c r="G15769" s="92">
        <v>1</v>
      </c>
      <c r="H15769" s="90" t="s">
        <v>33</v>
      </c>
      <c r="I15769" s="77">
        <f t="shared" si="1030"/>
        <v>-1</v>
      </c>
      <c r="J15769" s="18">
        <f t="shared" si="1028"/>
        <v>1544.5700000000036</v>
      </c>
      <c r="K15769" s="19" t="str">
        <f t="shared" si="1026"/>
        <v>Jul-18</v>
      </c>
      <c r="L15769" s="20">
        <f t="shared" si="1029"/>
        <v>15533</v>
      </c>
      <c r="M15769" s="21">
        <f t="shared" si="1027"/>
        <v>9.9437970771905207E-2</v>
      </c>
    </row>
    <row r="15770" spans="1:13" x14ac:dyDescent="0.3">
      <c r="A15770" s="116">
        <v>43308</v>
      </c>
      <c r="B15770" s="90" t="s">
        <v>52</v>
      </c>
      <c r="C15770" s="103">
        <v>0.81944444444444453</v>
      </c>
      <c r="D15770" s="94" t="s">
        <v>31</v>
      </c>
      <c r="E15770" s="90" t="s">
        <v>5276</v>
      </c>
      <c r="F15770" s="115">
        <v>4</v>
      </c>
      <c r="G15770" s="92">
        <v>1</v>
      </c>
      <c r="H15770" s="90" t="s">
        <v>33</v>
      </c>
      <c r="I15770" s="77">
        <f t="shared" si="1030"/>
        <v>-1</v>
      </c>
      <c r="J15770" s="18">
        <f t="shared" si="1028"/>
        <v>1543.5700000000036</v>
      </c>
      <c r="K15770" s="19" t="str">
        <f t="shared" si="1026"/>
        <v>Jul-18</v>
      </c>
      <c r="L15770" s="20">
        <f t="shared" si="1029"/>
        <v>15534</v>
      </c>
      <c r="M15770" s="21">
        <f t="shared" si="1027"/>
        <v>9.9367194541007051E-2</v>
      </c>
    </row>
    <row r="15771" spans="1:13" x14ac:dyDescent="0.3">
      <c r="A15771" s="139">
        <v>43308</v>
      </c>
      <c r="B15771" s="131" t="s">
        <v>149</v>
      </c>
      <c r="C15771" s="140">
        <v>15.45</v>
      </c>
      <c r="D15771" s="94"/>
      <c r="E15771" s="131" t="s">
        <v>12502</v>
      </c>
      <c r="F15771" s="140">
        <v>5.5</v>
      </c>
      <c r="G15771" s="91">
        <v>0</v>
      </c>
      <c r="H15771" s="49" t="s">
        <v>6111</v>
      </c>
      <c r="I15771" s="42">
        <v>0</v>
      </c>
      <c r="J15771" s="18">
        <f t="shared" si="1028"/>
        <v>1543.5700000000036</v>
      </c>
      <c r="K15771" s="19" t="str">
        <f t="shared" si="1026"/>
        <v>Jul-18</v>
      </c>
      <c r="L15771" s="20">
        <f t="shared" si="1029"/>
        <v>15534</v>
      </c>
      <c r="M15771" s="21">
        <f t="shared" si="1027"/>
        <v>9.9367194541007051E-2</v>
      </c>
    </row>
    <row r="15772" spans="1:13" x14ac:dyDescent="0.3">
      <c r="A15772" s="139">
        <v>43308</v>
      </c>
      <c r="B15772" s="131" t="s">
        <v>149</v>
      </c>
      <c r="C15772" s="140">
        <v>15.45</v>
      </c>
      <c r="D15772" s="94"/>
      <c r="E15772" s="131" t="s">
        <v>12501</v>
      </c>
      <c r="F15772" s="140">
        <v>5</v>
      </c>
      <c r="G15772" s="91">
        <v>1</v>
      </c>
      <c r="H15772" s="49">
        <v>1</v>
      </c>
      <c r="I15772" s="42">
        <v>4</v>
      </c>
      <c r="J15772" s="18">
        <f t="shared" si="1028"/>
        <v>1547.5700000000036</v>
      </c>
      <c r="K15772" s="19" t="str">
        <f t="shared" si="1026"/>
        <v>Jul-18</v>
      </c>
      <c r="L15772" s="20">
        <f t="shared" si="1029"/>
        <v>15535</v>
      </c>
      <c r="M15772" s="21">
        <f t="shared" si="1027"/>
        <v>9.9618281300289893E-2</v>
      </c>
    </row>
    <row r="15773" spans="1:13" x14ac:dyDescent="0.3">
      <c r="A15773" s="139">
        <v>43308</v>
      </c>
      <c r="B15773" s="131" t="s">
        <v>52</v>
      </c>
      <c r="C15773" s="140">
        <v>18.100000000000001</v>
      </c>
      <c r="D15773" s="94"/>
      <c r="E15773" s="131" t="s">
        <v>12503</v>
      </c>
      <c r="F15773" s="140">
        <v>4.5</v>
      </c>
      <c r="G15773" s="91">
        <v>1</v>
      </c>
      <c r="H15773" s="49" t="s">
        <v>11526</v>
      </c>
      <c r="I15773" s="42">
        <v>-1</v>
      </c>
      <c r="J15773" s="18">
        <f t="shared" si="1028"/>
        <v>1546.5700000000036</v>
      </c>
      <c r="K15773" s="19" t="str">
        <f t="shared" si="1026"/>
        <v>Jul-18</v>
      </c>
      <c r="L15773" s="20">
        <f t="shared" si="1029"/>
        <v>15536</v>
      </c>
      <c r="M15773" s="21">
        <f t="shared" si="1027"/>
        <v>9.954750257466552E-2</v>
      </c>
    </row>
    <row r="15774" spans="1:13" x14ac:dyDescent="0.3">
      <c r="A15774" s="139">
        <v>43308</v>
      </c>
      <c r="B15774" s="131" t="s">
        <v>65</v>
      </c>
      <c r="C15774" s="140">
        <v>19</v>
      </c>
      <c r="D15774" s="94"/>
      <c r="E15774" s="131" t="s">
        <v>12504</v>
      </c>
      <c r="F15774" s="140">
        <v>5.5</v>
      </c>
      <c r="G15774" s="91">
        <v>1</v>
      </c>
      <c r="H15774" s="49" t="s">
        <v>6518</v>
      </c>
      <c r="I15774" s="42">
        <v>-1</v>
      </c>
      <c r="J15774" s="18">
        <f t="shared" si="1028"/>
        <v>1545.5700000000036</v>
      </c>
      <c r="K15774" s="19" t="str">
        <f t="shared" si="1026"/>
        <v>Jul-18</v>
      </c>
      <c r="L15774" s="20">
        <f t="shared" si="1029"/>
        <v>15537</v>
      </c>
      <c r="M15774" s="21">
        <f t="shared" si="1027"/>
        <v>9.9476732960031122E-2</v>
      </c>
    </row>
    <row r="15775" spans="1:13" x14ac:dyDescent="0.3">
      <c r="A15775" s="116">
        <v>43309</v>
      </c>
      <c r="B15775" s="90" t="s">
        <v>52</v>
      </c>
      <c r="C15775" s="103">
        <v>0.59375</v>
      </c>
      <c r="D15775" s="94" t="s">
        <v>31</v>
      </c>
      <c r="E15775" s="90" t="s">
        <v>5278</v>
      </c>
      <c r="F15775" s="115">
        <v>3.25</v>
      </c>
      <c r="G15775" s="92">
        <v>1</v>
      </c>
      <c r="H15775" s="90" t="s">
        <v>33</v>
      </c>
      <c r="I15775" s="77">
        <f>IF(H15775="Lost",G15775*-1,IF(H15775="Won",     IF(D15775="E/W",            G15775*(F15775-1)*0.5*1.25,    IF(D15775="place",   G15775*(F15775-1) *0.95,  G15775*(F15775-1) )),            IF(H15775="Placed",     (G15775*-0.5)  + (0.5*G15775*(F15775-1)*0.2),0)         ))</f>
        <v>-1</v>
      </c>
      <c r="J15775" s="18">
        <f t="shared" si="1028"/>
        <v>1544.5700000000036</v>
      </c>
      <c r="K15775" s="19" t="str">
        <f t="shared" si="1026"/>
        <v>Jul-18</v>
      </c>
      <c r="L15775" s="20">
        <f t="shared" si="1029"/>
        <v>15538</v>
      </c>
      <c r="M15775" s="21">
        <f t="shared" si="1027"/>
        <v>9.9405972454627595E-2</v>
      </c>
    </row>
    <row r="15776" spans="1:13" x14ac:dyDescent="0.3">
      <c r="A15776" s="116">
        <v>43309</v>
      </c>
      <c r="B15776" s="90" t="s">
        <v>52</v>
      </c>
      <c r="C15776" s="103">
        <v>0.71527777777777779</v>
      </c>
      <c r="D15776" s="94" t="s">
        <v>31</v>
      </c>
      <c r="E15776" s="90" t="s">
        <v>5279</v>
      </c>
      <c r="F15776" s="115">
        <v>4</v>
      </c>
      <c r="G15776" s="92">
        <v>1</v>
      </c>
      <c r="H15776" s="90" t="s">
        <v>33</v>
      </c>
      <c r="I15776" s="77">
        <f>IF(H15776="Lost",G15776*-1,IF(H15776="Won",     IF(D15776="E/W",            G15776*(F15776-1)*0.5*1.25,    IF(D15776="place",   G15776*(F15776-1) *0.95,  G15776*(F15776-1) )),            IF(H15776="Placed",     (G15776*-0.5)  + (0.5*G15776*(F15776-1)*0.2),0)         ))</f>
        <v>-1</v>
      </c>
      <c r="J15776" s="18">
        <f t="shared" si="1028"/>
        <v>1543.5700000000036</v>
      </c>
      <c r="K15776" s="19" t="str">
        <f t="shared" si="1026"/>
        <v>Jul-18</v>
      </c>
      <c r="L15776" s="20">
        <f t="shared" si="1029"/>
        <v>15539</v>
      </c>
      <c r="M15776" s="21">
        <f t="shared" si="1027"/>
        <v>9.9335221056696288E-2</v>
      </c>
    </row>
    <row r="15777" spans="1:13" x14ac:dyDescent="0.3">
      <c r="A15777" s="116">
        <v>43309</v>
      </c>
      <c r="B15777" s="90" t="s">
        <v>58</v>
      </c>
      <c r="C15777" s="103">
        <v>0.72222222222222221</v>
      </c>
      <c r="D15777" s="94" t="s">
        <v>31</v>
      </c>
      <c r="E15777" s="90" t="s">
        <v>5277</v>
      </c>
      <c r="F15777" s="115">
        <v>3</v>
      </c>
      <c r="G15777" s="92">
        <v>1</v>
      </c>
      <c r="H15777" s="90" t="s">
        <v>33</v>
      </c>
      <c r="I15777" s="77">
        <f>IF(H15777="Lost",G15777*-1,IF(H15777="Won",     IF(D15777="E/W",            G15777*(F15777-1)*0.5*1.25,    IF(D15777="place",   G15777*(F15777-1) *0.95,  G15777*(F15777-1) )),            IF(H15777="Placed",     (G15777*-0.5)  + (0.5*G15777*(F15777-1)*0.2),0)         ))</f>
        <v>-1</v>
      </c>
      <c r="J15777" s="18">
        <f t="shared" si="1028"/>
        <v>1542.5700000000036</v>
      </c>
      <c r="K15777" s="19" t="str">
        <f t="shared" si="1026"/>
        <v>Jul-18</v>
      </c>
      <c r="L15777" s="20">
        <f t="shared" si="1029"/>
        <v>15540</v>
      </c>
      <c r="M15777" s="21">
        <f t="shared" si="1027"/>
        <v>9.9264478764478997E-2</v>
      </c>
    </row>
    <row r="15778" spans="1:13" x14ac:dyDescent="0.3">
      <c r="A15778" s="116">
        <v>43309</v>
      </c>
      <c r="B15778" s="90" t="s">
        <v>29</v>
      </c>
      <c r="C15778" s="103">
        <v>0.77083333333333337</v>
      </c>
      <c r="D15778" s="94" t="s">
        <v>31</v>
      </c>
      <c r="E15778" s="90" t="s">
        <v>5280</v>
      </c>
      <c r="F15778" s="115">
        <v>3.5</v>
      </c>
      <c r="G15778" s="92">
        <v>1</v>
      </c>
      <c r="H15778" s="90" t="s">
        <v>33</v>
      </c>
      <c r="I15778" s="77">
        <f>IF(H15778="Lost",G15778*-1,IF(H15778="Won",     IF(D15778="E/W",            G15778*(F15778-1)*0.5*1.25,    IF(D15778="place",   G15778*(F15778-1) *0.95,  G15778*(F15778-1) )),            IF(H15778="Placed",     (G15778*-0.5)  + (0.5*G15778*(F15778-1)*0.2),0)         ))</f>
        <v>-1</v>
      </c>
      <c r="J15778" s="18">
        <f t="shared" si="1028"/>
        <v>1541.5700000000036</v>
      </c>
      <c r="K15778" s="19" t="str">
        <f t="shared" si="1026"/>
        <v>Jul-18</v>
      </c>
      <c r="L15778" s="20">
        <f t="shared" si="1029"/>
        <v>15541</v>
      </c>
      <c r="M15778" s="21">
        <f t="shared" si="1027"/>
        <v>9.9193745576217976E-2</v>
      </c>
    </row>
    <row r="15779" spans="1:13" x14ac:dyDescent="0.3">
      <c r="A15779" s="139">
        <v>43309</v>
      </c>
      <c r="B15779" s="131" t="s">
        <v>137</v>
      </c>
      <c r="C15779" s="140">
        <v>13.1</v>
      </c>
      <c r="D15779" s="94"/>
      <c r="E15779" s="131" t="s">
        <v>12505</v>
      </c>
      <c r="F15779" s="140">
        <v>6</v>
      </c>
      <c r="G15779" s="91">
        <v>1</v>
      </c>
      <c r="H15779" s="49">
        <v>2</v>
      </c>
      <c r="I15779" s="42">
        <v>-1</v>
      </c>
      <c r="J15779" s="18">
        <f t="shared" si="1028"/>
        <v>1540.5700000000036</v>
      </c>
      <c r="K15779" s="19" t="str">
        <f t="shared" si="1026"/>
        <v>Jul-18</v>
      </c>
      <c r="L15779" s="20">
        <f t="shared" si="1029"/>
        <v>15542</v>
      </c>
      <c r="M15779" s="21">
        <f t="shared" si="1027"/>
        <v>9.9123021490155935E-2</v>
      </c>
    </row>
    <row r="15780" spans="1:13" x14ac:dyDescent="0.3">
      <c r="A15780" s="139">
        <v>43309</v>
      </c>
      <c r="B15780" s="131" t="s">
        <v>58</v>
      </c>
      <c r="C15780" s="140">
        <v>13.5</v>
      </c>
      <c r="D15780" s="94"/>
      <c r="E15780" s="131" t="s">
        <v>12506</v>
      </c>
      <c r="F15780" s="140">
        <v>5</v>
      </c>
      <c r="G15780" s="91">
        <v>1</v>
      </c>
      <c r="H15780" s="49">
        <v>6</v>
      </c>
      <c r="I15780" s="42">
        <v>-1</v>
      </c>
      <c r="J15780" s="18">
        <f t="shared" si="1028"/>
        <v>1539.5700000000036</v>
      </c>
      <c r="K15780" s="19" t="str">
        <f t="shared" si="1026"/>
        <v>Jul-18</v>
      </c>
      <c r="L15780" s="20">
        <f t="shared" si="1029"/>
        <v>15543</v>
      </c>
      <c r="M15780" s="21">
        <f t="shared" si="1027"/>
        <v>9.9052306504536031E-2</v>
      </c>
    </row>
    <row r="15781" spans="1:13" x14ac:dyDescent="0.3">
      <c r="A15781" s="139">
        <v>43309</v>
      </c>
      <c r="B15781" s="131" t="s">
        <v>52</v>
      </c>
      <c r="C15781" s="140">
        <v>14.5</v>
      </c>
      <c r="D15781" s="94"/>
      <c r="E15781" s="131" t="s">
        <v>12507</v>
      </c>
      <c r="F15781" s="140">
        <v>5</v>
      </c>
      <c r="G15781" s="91">
        <v>1</v>
      </c>
      <c r="H15781" s="49">
        <v>1</v>
      </c>
      <c r="I15781" s="42">
        <v>4</v>
      </c>
      <c r="J15781" s="18">
        <f t="shared" si="1028"/>
        <v>1543.5700000000036</v>
      </c>
      <c r="K15781" s="19" t="str">
        <f t="shared" si="1026"/>
        <v>Jul-18</v>
      </c>
      <c r="L15781" s="20">
        <f t="shared" si="1029"/>
        <v>15544</v>
      </c>
      <c r="M15781" s="21">
        <f t="shared" si="1027"/>
        <v>9.9303268142048609E-2</v>
      </c>
    </row>
    <row r="15782" spans="1:13" x14ac:dyDescent="0.3">
      <c r="A15782" s="139">
        <v>43309</v>
      </c>
      <c r="B15782" s="131" t="s">
        <v>52</v>
      </c>
      <c r="C15782" s="140">
        <v>15.25</v>
      </c>
      <c r="D15782" s="94"/>
      <c r="E15782" s="131" t="s">
        <v>4733</v>
      </c>
      <c r="F15782" s="140">
        <v>6</v>
      </c>
      <c r="G15782" s="91">
        <v>1</v>
      </c>
      <c r="H15782" s="49">
        <v>3</v>
      </c>
      <c r="I15782" s="42">
        <v>-1</v>
      </c>
      <c r="J15782" s="18">
        <f t="shared" si="1028"/>
        <v>1542.5700000000036</v>
      </c>
      <c r="K15782" s="19" t="str">
        <f t="shared" si="1026"/>
        <v>Jul-18</v>
      </c>
      <c r="L15782" s="20">
        <f t="shared" si="1029"/>
        <v>15545</v>
      </c>
      <c r="M15782" s="21">
        <f t="shared" si="1027"/>
        <v>9.9232550659376237E-2</v>
      </c>
    </row>
    <row r="15783" spans="1:13" x14ac:dyDescent="0.3">
      <c r="A15783" s="139">
        <v>43309</v>
      </c>
      <c r="B15783" s="131" t="s">
        <v>58</v>
      </c>
      <c r="C15783" s="140">
        <v>16.5</v>
      </c>
      <c r="D15783" s="94"/>
      <c r="E15783" s="131" t="s">
        <v>5315</v>
      </c>
      <c r="F15783" s="140">
        <v>6</v>
      </c>
      <c r="G15783" s="91">
        <v>1</v>
      </c>
      <c r="H15783" s="49">
        <v>2</v>
      </c>
      <c r="I15783" s="42">
        <v>-1</v>
      </c>
      <c r="J15783" s="18">
        <f t="shared" si="1028"/>
        <v>1541.5700000000036</v>
      </c>
      <c r="K15783" s="19" t="str">
        <f t="shared" si="1026"/>
        <v>Jul-18</v>
      </c>
      <c r="L15783" s="20">
        <f t="shared" si="1029"/>
        <v>15546</v>
      </c>
      <c r="M15783" s="21">
        <f t="shared" si="1027"/>
        <v>9.9161842274540307E-2</v>
      </c>
    </row>
    <row r="15784" spans="1:13" x14ac:dyDescent="0.3">
      <c r="A15784" s="139">
        <v>43309</v>
      </c>
      <c r="B15784" s="131" t="s">
        <v>29</v>
      </c>
      <c r="C15784" s="140">
        <v>17.3</v>
      </c>
      <c r="D15784" s="94"/>
      <c r="E15784" s="131" t="s">
        <v>12508</v>
      </c>
      <c r="F15784" s="140">
        <v>6</v>
      </c>
      <c r="G15784" s="91">
        <v>1</v>
      </c>
      <c r="H15784" s="49" t="s">
        <v>6526</v>
      </c>
      <c r="I15784" s="42">
        <v>5</v>
      </c>
      <c r="J15784" s="18">
        <f t="shared" si="1028"/>
        <v>1546.5700000000036</v>
      </c>
      <c r="K15784" s="19" t="str">
        <f t="shared" si="1026"/>
        <v>Jul-18</v>
      </c>
      <c r="L15784" s="20">
        <f t="shared" si="1029"/>
        <v>15547</v>
      </c>
      <c r="M15784" s="21">
        <f t="shared" si="1027"/>
        <v>9.9477069531099471E-2</v>
      </c>
    </row>
    <row r="15785" spans="1:13" x14ac:dyDescent="0.3">
      <c r="A15785" s="116">
        <v>43311</v>
      </c>
      <c r="B15785" s="90" t="s">
        <v>153</v>
      </c>
      <c r="C15785" s="103">
        <v>0.59027777777777779</v>
      </c>
      <c r="D15785" s="94" t="s">
        <v>31</v>
      </c>
      <c r="E15785" s="90" t="s">
        <v>5281</v>
      </c>
      <c r="F15785" s="115">
        <v>3.5</v>
      </c>
      <c r="G15785" s="92">
        <v>1</v>
      </c>
      <c r="H15785" s="90" t="s">
        <v>33</v>
      </c>
      <c r="I15785" s="77">
        <f>IF(H15785="Lost",G15785*-1,IF(H15785="Won",     IF(D15785="E/W",            G15785*(F15785-1)*0.5*1.25,    IF(D15785="place",   G15785*(F15785-1) *0.95,  G15785*(F15785-1) )),            IF(H15785="Placed",     (G15785*-0.5)  + (0.5*G15785*(F15785-1)*0.2),0)         ))</f>
        <v>-1</v>
      </c>
      <c r="J15785" s="18">
        <f t="shared" si="1028"/>
        <v>1545.5700000000036</v>
      </c>
      <c r="K15785" s="19" t="str">
        <f t="shared" si="1026"/>
        <v>Jul-18</v>
      </c>
      <c r="L15785" s="20">
        <f t="shared" si="1029"/>
        <v>15548</v>
      </c>
      <c r="M15785" s="21">
        <f t="shared" si="1027"/>
        <v>9.9406354515050394E-2</v>
      </c>
    </row>
    <row r="15786" spans="1:13" x14ac:dyDescent="0.3">
      <c r="A15786" s="139">
        <v>43311</v>
      </c>
      <c r="B15786" s="131" t="s">
        <v>153</v>
      </c>
      <c r="C15786" s="140">
        <v>14.4</v>
      </c>
      <c r="D15786" s="94"/>
      <c r="E15786" s="131" t="s">
        <v>3394</v>
      </c>
      <c r="F15786" s="140">
        <v>4.5</v>
      </c>
      <c r="G15786" s="95">
        <v>1</v>
      </c>
      <c r="H15786" s="49">
        <v>3</v>
      </c>
      <c r="I15786" s="57">
        <v>-1</v>
      </c>
      <c r="J15786" s="18">
        <f t="shared" si="1028"/>
        <v>1544.5700000000036</v>
      </c>
      <c r="K15786" s="19" t="str">
        <f t="shared" si="1026"/>
        <v>Jul-18</v>
      </c>
      <c r="L15786" s="20">
        <f t="shared" si="1029"/>
        <v>15549</v>
      </c>
      <c r="M15786" s="21">
        <f t="shared" si="1027"/>
        <v>9.9335648594765166E-2</v>
      </c>
    </row>
    <row r="15787" spans="1:13" x14ac:dyDescent="0.3">
      <c r="A15787" s="139">
        <v>43311</v>
      </c>
      <c r="B15787" s="131" t="s">
        <v>153</v>
      </c>
      <c r="C15787" s="140">
        <v>15.1</v>
      </c>
      <c r="D15787" s="94"/>
      <c r="E15787" s="131" t="s">
        <v>5352</v>
      </c>
      <c r="F15787" s="140">
        <v>4.5</v>
      </c>
      <c r="G15787" s="95">
        <v>1</v>
      </c>
      <c r="H15787" s="49">
        <v>1</v>
      </c>
      <c r="I15787" s="57">
        <v>4.5</v>
      </c>
      <c r="J15787" s="18">
        <f t="shared" si="1028"/>
        <v>1549.0700000000036</v>
      </c>
      <c r="K15787" s="19" t="str">
        <f t="shared" si="1026"/>
        <v>Jul-18</v>
      </c>
      <c r="L15787" s="20">
        <f t="shared" si="1029"/>
        <v>15550</v>
      </c>
      <c r="M15787" s="21">
        <f t="shared" si="1027"/>
        <v>9.9618649517685121E-2</v>
      </c>
    </row>
    <row r="15788" spans="1:13" x14ac:dyDescent="0.3">
      <c r="A15788" s="139">
        <v>43311</v>
      </c>
      <c r="B15788" s="131" t="s">
        <v>49</v>
      </c>
      <c r="C15788" s="140">
        <v>15.3</v>
      </c>
      <c r="D15788" s="94"/>
      <c r="E15788" s="131" t="s">
        <v>12509</v>
      </c>
      <c r="F15788" s="140">
        <v>6</v>
      </c>
      <c r="G15788" s="95">
        <v>1</v>
      </c>
      <c r="H15788" s="49">
        <v>6</v>
      </c>
      <c r="I15788" s="57">
        <v>-1</v>
      </c>
      <c r="J15788" s="18">
        <f t="shared" si="1028"/>
        <v>1548.0700000000036</v>
      </c>
      <c r="K15788" s="19" t="str">
        <f t="shared" si="1026"/>
        <v>Jul-18</v>
      </c>
      <c r="L15788" s="20">
        <f t="shared" si="1029"/>
        <v>15551</v>
      </c>
      <c r="M15788" s="21">
        <f t="shared" si="1027"/>
        <v>9.9547939039290309E-2</v>
      </c>
    </row>
    <row r="15789" spans="1:13" x14ac:dyDescent="0.3">
      <c r="A15789" s="116">
        <v>43312</v>
      </c>
      <c r="B15789" s="90" t="s">
        <v>46</v>
      </c>
      <c r="C15789" s="103">
        <v>0.56944444444444442</v>
      </c>
      <c r="D15789" s="94" t="s">
        <v>31</v>
      </c>
      <c r="E15789" s="90" t="s">
        <v>5282</v>
      </c>
      <c r="F15789" s="115">
        <v>3.75</v>
      </c>
      <c r="G15789" s="92">
        <v>1</v>
      </c>
      <c r="H15789" s="90" t="s">
        <v>33</v>
      </c>
      <c r="I15789" s="77">
        <f t="shared" ref="I15789:I15797" si="1031">IF(H15789="Lost",G15789*-1,IF(H15789="Won",     IF(D15789="E/W",            G15789*(F15789-1)*0.5*1.25,    IF(D15789="place",   G15789*(F15789-1) *0.95,  G15789*(F15789-1) )),            IF(H15789="Placed",     (G15789*-0.5)  + (0.5*G15789*(F15789-1)*0.2),0)         ))</f>
        <v>-1</v>
      </c>
      <c r="J15789" s="18">
        <f t="shared" si="1028"/>
        <v>1547.0700000000036</v>
      </c>
      <c r="K15789" s="19" t="str">
        <f t="shared" si="1026"/>
        <v>Jul-18</v>
      </c>
      <c r="L15789" s="20">
        <f t="shared" si="1029"/>
        <v>15552</v>
      </c>
      <c r="M15789" s="21">
        <f t="shared" si="1027"/>
        <v>9.9477237654321218E-2</v>
      </c>
    </row>
    <row r="15790" spans="1:13" x14ac:dyDescent="0.3">
      <c r="A15790" s="116">
        <v>43312</v>
      </c>
      <c r="B15790" s="90" t="s">
        <v>39</v>
      </c>
      <c r="C15790" s="103">
        <v>0.78472222222222221</v>
      </c>
      <c r="D15790" s="94" t="s">
        <v>31</v>
      </c>
      <c r="E15790" s="90" t="s">
        <v>5283</v>
      </c>
      <c r="F15790" s="115">
        <v>2.75</v>
      </c>
      <c r="G15790" s="92">
        <v>1</v>
      </c>
      <c r="H15790" s="90" t="s">
        <v>42</v>
      </c>
      <c r="I15790" s="77">
        <f t="shared" si="1031"/>
        <v>1.75</v>
      </c>
      <c r="J15790" s="18">
        <f t="shared" si="1028"/>
        <v>1548.8200000000036</v>
      </c>
      <c r="K15790" s="19" t="str">
        <f t="shared" si="1026"/>
        <v>Jul-18</v>
      </c>
      <c r="L15790" s="20">
        <f t="shared" si="1029"/>
        <v>15553</v>
      </c>
      <c r="M15790" s="21">
        <f t="shared" si="1027"/>
        <v>9.958336012344908E-2</v>
      </c>
    </row>
    <row r="15791" spans="1:13" x14ac:dyDescent="0.3">
      <c r="A15791" s="116">
        <v>43313</v>
      </c>
      <c r="B15791" s="90" t="s">
        <v>39</v>
      </c>
      <c r="C15791" s="103">
        <v>0.5625</v>
      </c>
      <c r="D15791" s="94" t="s">
        <v>31</v>
      </c>
      <c r="E15791" s="90" t="s">
        <v>5284</v>
      </c>
      <c r="F15791" s="115">
        <v>4</v>
      </c>
      <c r="G15791" s="92">
        <v>1</v>
      </c>
      <c r="H15791" s="90" t="s">
        <v>33</v>
      </c>
      <c r="I15791" s="77">
        <f t="shared" si="1031"/>
        <v>-1</v>
      </c>
      <c r="J15791" s="18">
        <f t="shared" si="1028"/>
        <v>1547.8200000000036</v>
      </c>
      <c r="K15791" s="19" t="str">
        <f t="shared" si="1026"/>
        <v>Aug-18</v>
      </c>
      <c r="L15791" s="20">
        <f t="shared" si="1029"/>
        <v>15554</v>
      </c>
      <c r="M15791" s="21">
        <f t="shared" si="1027"/>
        <v>9.9512665552269744E-2</v>
      </c>
    </row>
    <row r="15792" spans="1:13" x14ac:dyDescent="0.3">
      <c r="A15792" s="116">
        <v>43313</v>
      </c>
      <c r="B15792" s="90" t="s">
        <v>141</v>
      </c>
      <c r="C15792" s="103">
        <v>0.57638888888888895</v>
      </c>
      <c r="D15792" s="94" t="s">
        <v>31</v>
      </c>
      <c r="E15792" s="90" t="s">
        <v>5285</v>
      </c>
      <c r="F15792" s="115">
        <v>3.75</v>
      </c>
      <c r="G15792" s="92">
        <v>1</v>
      </c>
      <c r="H15792" s="90" t="s">
        <v>42</v>
      </c>
      <c r="I15792" s="77">
        <f t="shared" si="1031"/>
        <v>2.75</v>
      </c>
      <c r="J15792" s="18">
        <f t="shared" si="1028"/>
        <v>1550.5700000000036</v>
      </c>
      <c r="K15792" s="19" t="str">
        <f t="shared" si="1026"/>
        <v>Aug-18</v>
      </c>
      <c r="L15792" s="20">
        <f t="shared" si="1029"/>
        <v>15555</v>
      </c>
      <c r="M15792" s="21">
        <f t="shared" si="1027"/>
        <v>9.9683060109289845E-2</v>
      </c>
    </row>
    <row r="15793" spans="1:13" x14ac:dyDescent="0.3">
      <c r="A15793" s="116">
        <v>43313</v>
      </c>
      <c r="B15793" s="90" t="s">
        <v>96</v>
      </c>
      <c r="C15793" s="103">
        <v>0.83680555555555547</v>
      </c>
      <c r="D15793" s="94" t="s">
        <v>31</v>
      </c>
      <c r="E15793" s="90" t="s">
        <v>5286</v>
      </c>
      <c r="F15793" s="115">
        <v>3.5</v>
      </c>
      <c r="G15793" s="92">
        <v>1</v>
      </c>
      <c r="H15793" s="90" t="s">
        <v>33</v>
      </c>
      <c r="I15793" s="77">
        <f t="shared" si="1031"/>
        <v>-1</v>
      </c>
      <c r="J15793" s="18">
        <f t="shared" si="1028"/>
        <v>1549.5700000000036</v>
      </c>
      <c r="K15793" s="19" t="str">
        <f t="shared" si="1026"/>
        <v>Aug-18</v>
      </c>
      <c r="L15793" s="20">
        <f t="shared" si="1029"/>
        <v>15556</v>
      </c>
      <c r="M15793" s="21">
        <f t="shared" si="1027"/>
        <v>9.9612368218051139E-2</v>
      </c>
    </row>
    <row r="15794" spans="1:13" x14ac:dyDescent="0.3">
      <c r="A15794" s="116">
        <v>43314</v>
      </c>
      <c r="B15794" s="90" t="s">
        <v>141</v>
      </c>
      <c r="C15794" s="103">
        <v>0.64930555555555558</v>
      </c>
      <c r="D15794" s="94" t="s">
        <v>31</v>
      </c>
      <c r="E15794" s="90" t="s">
        <v>5287</v>
      </c>
      <c r="F15794" s="115">
        <v>4</v>
      </c>
      <c r="G15794" s="92">
        <v>1</v>
      </c>
      <c r="H15794" s="90" t="s">
        <v>33</v>
      </c>
      <c r="I15794" s="77">
        <f t="shared" si="1031"/>
        <v>-1</v>
      </c>
      <c r="J15794" s="18">
        <f t="shared" si="1028"/>
        <v>1548.5700000000036</v>
      </c>
      <c r="K15794" s="19" t="str">
        <f t="shared" si="1026"/>
        <v>Aug-18</v>
      </c>
      <c r="L15794" s="20">
        <f t="shared" si="1029"/>
        <v>15557</v>
      </c>
      <c r="M15794" s="21">
        <f t="shared" si="1027"/>
        <v>9.9541685414925987E-2</v>
      </c>
    </row>
    <row r="15795" spans="1:13" x14ac:dyDescent="0.3">
      <c r="A15795" s="116">
        <v>43314</v>
      </c>
      <c r="B15795" s="90" t="s">
        <v>63</v>
      </c>
      <c r="C15795" s="103">
        <v>0.71180555555555547</v>
      </c>
      <c r="D15795" s="94" t="s">
        <v>31</v>
      </c>
      <c r="E15795" s="90" t="s">
        <v>5288</v>
      </c>
      <c r="F15795" s="115">
        <v>4</v>
      </c>
      <c r="G15795" s="92">
        <v>1</v>
      </c>
      <c r="H15795" s="90" t="s">
        <v>33</v>
      </c>
      <c r="I15795" s="77">
        <f t="shared" si="1031"/>
        <v>-1</v>
      </c>
      <c r="J15795" s="18">
        <f t="shared" si="1028"/>
        <v>1547.5700000000036</v>
      </c>
      <c r="K15795" s="19" t="str">
        <f t="shared" si="1026"/>
        <v>Aug-18</v>
      </c>
      <c r="L15795" s="20">
        <f t="shared" si="1029"/>
        <v>15558</v>
      </c>
      <c r="M15795" s="21">
        <f t="shared" si="1027"/>
        <v>9.9471011698161943E-2</v>
      </c>
    </row>
    <row r="15796" spans="1:13" x14ac:dyDescent="0.3">
      <c r="A15796" s="116">
        <v>43314</v>
      </c>
      <c r="B15796" s="90" t="s">
        <v>63</v>
      </c>
      <c r="C15796" s="103">
        <v>0.73263888888888884</v>
      </c>
      <c r="D15796" s="94" t="s">
        <v>31</v>
      </c>
      <c r="E15796" s="90" t="s">
        <v>5289</v>
      </c>
      <c r="F15796" s="115">
        <v>3</v>
      </c>
      <c r="G15796" s="92">
        <v>1</v>
      </c>
      <c r="H15796" s="90" t="s">
        <v>33</v>
      </c>
      <c r="I15796" s="77">
        <f t="shared" si="1031"/>
        <v>-1</v>
      </c>
      <c r="J15796" s="18">
        <f t="shared" si="1028"/>
        <v>1546.5700000000036</v>
      </c>
      <c r="K15796" s="19" t="str">
        <f t="shared" si="1026"/>
        <v>Aug-18</v>
      </c>
      <c r="L15796" s="20">
        <f t="shared" si="1029"/>
        <v>15559</v>
      </c>
      <c r="M15796" s="21">
        <f t="shared" si="1027"/>
        <v>9.9400347066007047E-2</v>
      </c>
    </row>
    <row r="15797" spans="1:13" x14ac:dyDescent="0.3">
      <c r="A15797" s="116">
        <v>43314</v>
      </c>
      <c r="B15797" s="90" t="s">
        <v>138</v>
      </c>
      <c r="C15797" s="103">
        <v>0.8125</v>
      </c>
      <c r="D15797" s="94" t="s">
        <v>31</v>
      </c>
      <c r="E15797" s="90" t="s">
        <v>4519</v>
      </c>
      <c r="F15797" s="115">
        <v>4</v>
      </c>
      <c r="G15797" s="92">
        <v>1</v>
      </c>
      <c r="H15797" s="90" t="s">
        <v>42</v>
      </c>
      <c r="I15797" s="77">
        <f t="shared" si="1031"/>
        <v>3</v>
      </c>
      <c r="J15797" s="18">
        <f t="shared" si="1028"/>
        <v>1549.5700000000036</v>
      </c>
      <c r="K15797" s="19" t="str">
        <f t="shared" si="1026"/>
        <v>Aug-18</v>
      </c>
      <c r="L15797" s="20">
        <f t="shared" si="1029"/>
        <v>15560</v>
      </c>
      <c r="M15797" s="21">
        <f t="shared" si="1027"/>
        <v>9.9586760925450102E-2</v>
      </c>
    </row>
    <row r="15798" spans="1:13" x14ac:dyDescent="0.3">
      <c r="A15798" s="139">
        <v>43314</v>
      </c>
      <c r="B15798" s="131" t="s">
        <v>141</v>
      </c>
      <c r="C15798" s="140">
        <v>14.25</v>
      </c>
      <c r="D15798" s="94"/>
      <c r="E15798" s="131" t="s">
        <v>12510</v>
      </c>
      <c r="F15798" s="140">
        <v>4.33</v>
      </c>
      <c r="G15798" s="95">
        <v>1</v>
      </c>
      <c r="H15798" s="49">
        <v>4</v>
      </c>
      <c r="I15798" s="57">
        <v>-1</v>
      </c>
      <c r="J15798" s="18">
        <f t="shared" si="1028"/>
        <v>1548.5700000000036</v>
      </c>
      <c r="K15798" s="19" t="str">
        <f t="shared" si="1026"/>
        <v>Aug-18</v>
      </c>
      <c r="L15798" s="20">
        <f t="shared" si="1029"/>
        <v>15561</v>
      </c>
      <c r="M15798" s="21">
        <f t="shared" si="1027"/>
        <v>9.9516097937150799E-2</v>
      </c>
    </row>
    <row r="15799" spans="1:13" x14ac:dyDescent="0.3">
      <c r="A15799" s="139">
        <v>43314</v>
      </c>
      <c r="B15799" s="131" t="s">
        <v>141</v>
      </c>
      <c r="C15799" s="140">
        <v>15</v>
      </c>
      <c r="D15799" s="94"/>
      <c r="E15799" s="131" t="s">
        <v>12511</v>
      </c>
      <c r="F15799" s="140">
        <v>5</v>
      </c>
      <c r="G15799" s="95">
        <v>1</v>
      </c>
      <c r="H15799" s="49">
        <v>1</v>
      </c>
      <c r="I15799" s="57">
        <v>4</v>
      </c>
      <c r="J15799" s="18">
        <f t="shared" si="1028"/>
        <v>1552.5700000000036</v>
      </c>
      <c r="K15799" s="19" t="str">
        <f t="shared" si="1026"/>
        <v>Aug-18</v>
      </c>
      <c r="L15799" s="20">
        <f t="shared" si="1029"/>
        <v>15562</v>
      </c>
      <c r="M15799" s="21">
        <f t="shared" si="1027"/>
        <v>9.9766739493638582E-2</v>
      </c>
    </row>
    <row r="15800" spans="1:13" x14ac:dyDescent="0.3">
      <c r="A15800" s="139">
        <v>43314</v>
      </c>
      <c r="B15800" s="131" t="s">
        <v>63</v>
      </c>
      <c r="C15800" s="140">
        <v>16.3</v>
      </c>
      <c r="D15800" s="94"/>
      <c r="E15800" s="131" t="s">
        <v>5194</v>
      </c>
      <c r="F15800" s="140">
        <v>5.5</v>
      </c>
      <c r="G15800" s="95">
        <v>1</v>
      </c>
      <c r="H15800" s="49">
        <v>4</v>
      </c>
      <c r="I15800" s="57">
        <v>-1</v>
      </c>
      <c r="J15800" s="18">
        <f t="shared" si="1028"/>
        <v>1551.5700000000036</v>
      </c>
      <c r="K15800" s="19" t="str">
        <f t="shared" si="1026"/>
        <v>Aug-18</v>
      </c>
      <c r="L15800" s="20">
        <f t="shared" si="1029"/>
        <v>15563</v>
      </c>
      <c r="M15800" s="21">
        <f t="shared" si="1027"/>
        <v>9.96960740217184E-2</v>
      </c>
    </row>
    <row r="15801" spans="1:13" x14ac:dyDescent="0.3">
      <c r="A15801" s="139">
        <v>43314</v>
      </c>
      <c r="B15801" s="131" t="s">
        <v>141</v>
      </c>
      <c r="C15801" s="140">
        <v>17.2</v>
      </c>
      <c r="D15801" s="94"/>
      <c r="E15801" s="131" t="s">
        <v>12512</v>
      </c>
      <c r="F15801" s="140">
        <v>5</v>
      </c>
      <c r="G15801" s="95">
        <v>1</v>
      </c>
      <c r="H15801" s="49">
        <v>3</v>
      </c>
      <c r="I15801" s="57">
        <v>-1</v>
      </c>
      <c r="J15801" s="18">
        <f t="shared" si="1028"/>
        <v>1550.5700000000036</v>
      </c>
      <c r="K15801" s="19" t="str">
        <f t="shared" si="1026"/>
        <v>Aug-18</v>
      </c>
      <c r="L15801" s="20">
        <f t="shared" si="1029"/>
        <v>15564</v>
      </c>
      <c r="M15801" s="21">
        <f t="shared" si="1027"/>
        <v>9.9625417630429425E-2</v>
      </c>
    </row>
    <row r="15802" spans="1:13" x14ac:dyDescent="0.3">
      <c r="A15802" s="116">
        <v>43315</v>
      </c>
      <c r="B15802" s="90" t="s">
        <v>149</v>
      </c>
      <c r="C15802" s="103">
        <v>0.63888888888888895</v>
      </c>
      <c r="D15802" s="94" t="s">
        <v>31</v>
      </c>
      <c r="E15802" s="90" t="s">
        <v>5290</v>
      </c>
      <c r="F15802" s="115">
        <v>2.88</v>
      </c>
      <c r="G15802" s="92">
        <v>1</v>
      </c>
      <c r="H15802" s="90" t="s">
        <v>33</v>
      </c>
      <c r="I15802" s="77">
        <f>IF(H15802="Lost",G15802*-1,IF(H15802="Won",     IF(D15802="E/W",            G15802*(F15802-1)*0.5*1.25,    IF(D15802="place",   G15802*(F15802-1) *0.95,  G15802*(F15802-1) )),            IF(H15802="Placed",     (G15802*-0.5)  + (0.5*G15802*(F15802-1)*0.2),0)         ))</f>
        <v>-1</v>
      </c>
      <c r="J15802" s="18">
        <f t="shared" si="1028"/>
        <v>1549.5700000000036</v>
      </c>
      <c r="K15802" s="19" t="str">
        <f t="shared" si="1026"/>
        <v>Aug-18</v>
      </c>
      <c r="L15802" s="20">
        <f t="shared" si="1029"/>
        <v>15565</v>
      </c>
      <c r="M15802" s="21">
        <f t="shared" si="1027"/>
        <v>9.9554770318021429E-2</v>
      </c>
    </row>
    <row r="15803" spans="1:13" x14ac:dyDescent="0.3">
      <c r="A15803" s="116">
        <v>43315</v>
      </c>
      <c r="B15803" s="90" t="s">
        <v>52</v>
      </c>
      <c r="C15803" s="103">
        <v>0.72222222222222221</v>
      </c>
      <c r="D15803" s="94" t="s">
        <v>31</v>
      </c>
      <c r="E15803" s="90" t="s">
        <v>5291</v>
      </c>
      <c r="F15803" s="115">
        <v>2.88</v>
      </c>
      <c r="G15803" s="92">
        <v>1</v>
      </c>
      <c r="H15803" s="90" t="s">
        <v>33</v>
      </c>
      <c r="I15803" s="77">
        <f>IF(H15803="Lost",G15803*-1,IF(H15803="Won",     IF(D15803="E/W",            G15803*(F15803-1)*0.5*1.25,    IF(D15803="place",   G15803*(F15803-1) *0.95,  G15803*(F15803-1) )),            IF(H15803="Placed",     (G15803*-0.5)  + (0.5*G15803*(F15803-1)*0.2),0)         ))</f>
        <v>-1</v>
      </c>
      <c r="J15803" s="18">
        <f t="shared" si="1028"/>
        <v>1548.5700000000036</v>
      </c>
      <c r="K15803" s="19" t="str">
        <f t="shared" si="1026"/>
        <v>Aug-18</v>
      </c>
      <c r="L15803" s="20">
        <f t="shared" si="1029"/>
        <v>15566</v>
      </c>
      <c r="M15803" s="21">
        <f t="shared" si="1027"/>
        <v>9.9484132082744675E-2</v>
      </c>
    </row>
    <row r="15804" spans="1:13" x14ac:dyDescent="0.3">
      <c r="A15804" s="116">
        <v>43315</v>
      </c>
      <c r="B15804" s="90" t="s">
        <v>97</v>
      </c>
      <c r="C15804" s="103">
        <v>0.75694444444444453</v>
      </c>
      <c r="D15804" s="94" t="s">
        <v>31</v>
      </c>
      <c r="E15804" s="90" t="s">
        <v>5293</v>
      </c>
      <c r="F15804" s="115">
        <v>3.25</v>
      </c>
      <c r="G15804" s="92">
        <v>1</v>
      </c>
      <c r="H15804" s="90" t="s">
        <v>33</v>
      </c>
      <c r="I15804" s="77">
        <f>IF(H15804="Lost",G15804*-1,IF(H15804="Won",     IF(D15804="E/W",            G15804*(F15804-1)*0.5*1.25,    IF(D15804="place",   G15804*(F15804-1) *0.95,  G15804*(F15804-1) )),            IF(H15804="Placed",     (G15804*-0.5)  + (0.5*G15804*(F15804-1)*0.2),0)         ))</f>
        <v>-1</v>
      </c>
      <c r="J15804" s="18">
        <f t="shared" si="1028"/>
        <v>1547.5700000000036</v>
      </c>
      <c r="K15804" s="19" t="str">
        <f t="shared" si="1026"/>
        <v>Aug-18</v>
      </c>
      <c r="L15804" s="20">
        <f t="shared" si="1029"/>
        <v>15567</v>
      </c>
      <c r="M15804" s="21">
        <f t="shared" si="1027"/>
        <v>9.9413502922849853E-2</v>
      </c>
    </row>
    <row r="15805" spans="1:13" x14ac:dyDescent="0.3">
      <c r="A15805" s="116">
        <v>43315</v>
      </c>
      <c r="B15805" s="90" t="s">
        <v>45</v>
      </c>
      <c r="C15805" s="103">
        <v>0.84027777777777779</v>
      </c>
      <c r="D15805" s="94" t="s">
        <v>31</v>
      </c>
      <c r="E15805" s="90" t="s">
        <v>5292</v>
      </c>
      <c r="F15805" s="115">
        <v>4</v>
      </c>
      <c r="G15805" s="92">
        <v>1</v>
      </c>
      <c r="H15805" s="90" t="s">
        <v>33</v>
      </c>
      <c r="I15805" s="77">
        <f>IF(H15805="Lost",G15805*-1,IF(H15805="Won",     IF(D15805="E/W",            G15805*(F15805-1)*0.5*1.25,    IF(D15805="place",   G15805*(F15805-1) *0.95,  G15805*(F15805-1) )),            IF(H15805="Placed",     (G15805*-0.5)  + (0.5*G15805*(F15805-1)*0.2),0)         ))</f>
        <v>-1</v>
      </c>
      <c r="J15805" s="18">
        <f t="shared" si="1028"/>
        <v>1546.5700000000036</v>
      </c>
      <c r="K15805" s="19" t="str">
        <f t="shared" si="1026"/>
        <v>Aug-18</v>
      </c>
      <c r="L15805" s="20">
        <f t="shared" si="1029"/>
        <v>15568</v>
      </c>
      <c r="M15805" s="21">
        <f t="shared" si="1027"/>
        <v>9.9342882836588098E-2</v>
      </c>
    </row>
    <row r="15806" spans="1:13" x14ac:dyDescent="0.3">
      <c r="A15806" s="139">
        <v>43315</v>
      </c>
      <c r="B15806" s="131" t="s">
        <v>123</v>
      </c>
      <c r="C15806" s="140">
        <v>15.45</v>
      </c>
      <c r="D15806" s="94"/>
      <c r="E15806" s="131" t="s">
        <v>12513</v>
      </c>
      <c r="F15806" s="140">
        <v>4.5</v>
      </c>
      <c r="G15806" s="95">
        <v>1</v>
      </c>
      <c r="H15806" s="49">
        <v>2</v>
      </c>
      <c r="I15806" s="57">
        <v>-1</v>
      </c>
      <c r="J15806" s="18">
        <f t="shared" si="1028"/>
        <v>1545.5700000000036</v>
      </c>
      <c r="K15806" s="19" t="str">
        <f t="shared" si="1026"/>
        <v>Aug-18</v>
      </c>
      <c r="L15806" s="20">
        <f t="shared" si="1029"/>
        <v>15569</v>
      </c>
      <c r="M15806" s="21">
        <f t="shared" si="1027"/>
        <v>9.9272271822211031E-2</v>
      </c>
    </row>
    <row r="15807" spans="1:13" x14ac:dyDescent="0.3">
      <c r="A15807" s="139">
        <v>43315</v>
      </c>
      <c r="B15807" s="131" t="s">
        <v>149</v>
      </c>
      <c r="C15807" s="140">
        <v>16.3</v>
      </c>
      <c r="D15807" s="94"/>
      <c r="E15807" s="131" t="s">
        <v>12515</v>
      </c>
      <c r="F15807" s="140">
        <v>5</v>
      </c>
      <c r="G15807" s="95">
        <v>1</v>
      </c>
      <c r="H15807" s="49">
        <v>2</v>
      </c>
      <c r="I15807" s="57">
        <v>-1</v>
      </c>
      <c r="J15807" s="18">
        <f t="shared" si="1028"/>
        <v>1544.5700000000036</v>
      </c>
      <c r="K15807" s="19" t="str">
        <f t="shared" si="1026"/>
        <v>Aug-18</v>
      </c>
      <c r="L15807" s="20">
        <f t="shared" si="1029"/>
        <v>15570</v>
      </c>
      <c r="M15807" s="21">
        <f t="shared" si="1027"/>
        <v>9.9201669877970688E-2</v>
      </c>
    </row>
    <row r="15808" spans="1:13" x14ac:dyDescent="0.3">
      <c r="A15808" s="139">
        <v>43315</v>
      </c>
      <c r="B15808" s="131" t="s">
        <v>149</v>
      </c>
      <c r="C15808" s="140">
        <v>16.3</v>
      </c>
      <c r="D15808" s="94"/>
      <c r="E15808" s="131" t="s">
        <v>12514</v>
      </c>
      <c r="F15808" s="140">
        <v>4.5</v>
      </c>
      <c r="G15808" s="95">
        <v>1</v>
      </c>
      <c r="H15808" s="49">
        <v>4</v>
      </c>
      <c r="I15808" s="57">
        <v>-1</v>
      </c>
      <c r="J15808" s="18">
        <f t="shared" si="1028"/>
        <v>1543.5700000000036</v>
      </c>
      <c r="K15808" s="19" t="str">
        <f t="shared" si="1026"/>
        <v>Aug-18</v>
      </c>
      <c r="L15808" s="20">
        <f t="shared" si="1029"/>
        <v>15571</v>
      </c>
      <c r="M15808" s="21">
        <f t="shared" si="1027"/>
        <v>9.9131077002119553E-2</v>
      </c>
    </row>
    <row r="15809" spans="1:13" x14ac:dyDescent="0.3">
      <c r="A15809" s="139">
        <v>43315</v>
      </c>
      <c r="B15809" s="131" t="s">
        <v>141</v>
      </c>
      <c r="C15809" s="140">
        <v>16.399999999999999</v>
      </c>
      <c r="D15809" s="94"/>
      <c r="E15809" s="131" t="s">
        <v>12516</v>
      </c>
      <c r="F15809" s="140">
        <v>4.33</v>
      </c>
      <c r="G15809" s="95">
        <v>1</v>
      </c>
      <c r="H15809" s="49">
        <v>1</v>
      </c>
      <c r="I15809" s="57">
        <v>3.33</v>
      </c>
      <c r="J15809" s="18">
        <f t="shared" si="1028"/>
        <v>1546.9000000000035</v>
      </c>
      <c r="K15809" s="19" t="str">
        <f t="shared" si="1026"/>
        <v>Aug-18</v>
      </c>
      <c r="L15809" s="20">
        <f t="shared" si="1029"/>
        <v>15572</v>
      </c>
      <c r="M15809" s="21">
        <f t="shared" si="1027"/>
        <v>9.9338556383252216E-2</v>
      </c>
    </row>
    <row r="15810" spans="1:13" x14ac:dyDescent="0.3">
      <c r="A15810" s="139">
        <v>43315</v>
      </c>
      <c r="B15810" s="131" t="s">
        <v>52</v>
      </c>
      <c r="C15810" s="132">
        <v>17.2</v>
      </c>
      <c r="D15810" s="94"/>
      <c r="E15810" s="131" t="s">
        <v>12517</v>
      </c>
      <c r="F15810" s="140">
        <v>4.5</v>
      </c>
      <c r="G15810" s="95">
        <v>1</v>
      </c>
      <c r="H15810" s="49" t="s">
        <v>11526</v>
      </c>
      <c r="I15810" s="42">
        <v>-1</v>
      </c>
      <c r="J15810" s="18">
        <f t="shared" si="1028"/>
        <v>1545.9000000000035</v>
      </c>
      <c r="K15810" s="19" t="str">
        <f t="shared" ref="K15810:K15873" si="1032">TEXT(A15810,"MMM-yy")</f>
        <v>Aug-18</v>
      </c>
      <c r="L15810" s="20">
        <f t="shared" si="1029"/>
        <v>15573</v>
      </c>
      <c r="M15810" s="21">
        <f t="shared" ref="M15810:M15873" si="1033">J15810/L15810</f>
        <v>9.9267963783471622E-2</v>
      </c>
    </row>
    <row r="15811" spans="1:13" x14ac:dyDescent="0.3">
      <c r="A15811" s="139">
        <v>43315</v>
      </c>
      <c r="B15811" s="131" t="s">
        <v>45</v>
      </c>
      <c r="C15811" s="132">
        <v>19.399999999999999</v>
      </c>
      <c r="D15811" s="94"/>
      <c r="E15811" s="131" t="s">
        <v>12518</v>
      </c>
      <c r="F15811" s="140">
        <v>6</v>
      </c>
      <c r="G15811" s="95">
        <v>1</v>
      </c>
      <c r="H15811" s="49" t="s">
        <v>6518</v>
      </c>
      <c r="I15811" s="42">
        <v>-1</v>
      </c>
      <c r="J15811" s="18">
        <f t="shared" ref="J15811:J15874" si="1034">J15810+I15811</f>
        <v>1544.9000000000035</v>
      </c>
      <c r="K15811" s="19" t="str">
        <f t="shared" si="1032"/>
        <v>Aug-18</v>
      </c>
      <c r="L15811" s="20">
        <f t="shared" ref="L15811:L15874" si="1035">L15810+G15811</f>
        <v>15574</v>
      </c>
      <c r="M15811" s="21">
        <f t="shared" si="1033"/>
        <v>9.9197380249133396E-2</v>
      </c>
    </row>
    <row r="15812" spans="1:13" x14ac:dyDescent="0.3">
      <c r="A15812" s="139">
        <v>43315</v>
      </c>
      <c r="B15812" s="131" t="s">
        <v>52</v>
      </c>
      <c r="C15812" s="132">
        <v>20.3</v>
      </c>
      <c r="D15812" s="94"/>
      <c r="E15812" s="131" t="s">
        <v>3312</v>
      </c>
      <c r="F15812" s="140">
        <v>6</v>
      </c>
      <c r="G15812" s="95">
        <v>1</v>
      </c>
      <c r="H15812" s="49" t="s">
        <v>6526</v>
      </c>
      <c r="I15812" s="42">
        <v>4</v>
      </c>
      <c r="J15812" s="18">
        <f t="shared" si="1034"/>
        <v>1548.9000000000035</v>
      </c>
      <c r="K15812" s="19" t="str">
        <f t="shared" si="1032"/>
        <v>Aug-18</v>
      </c>
      <c r="L15812" s="20">
        <f t="shared" si="1035"/>
        <v>15575</v>
      </c>
      <c r="M15812" s="21">
        <f t="shared" si="1033"/>
        <v>9.9447833065810815E-2</v>
      </c>
    </row>
    <row r="15813" spans="1:13" x14ac:dyDescent="0.3">
      <c r="A15813" s="116">
        <v>43316</v>
      </c>
      <c r="B15813" s="90" t="s">
        <v>141</v>
      </c>
      <c r="C15813" s="103">
        <v>0.625</v>
      </c>
      <c r="D15813" s="94" t="s">
        <v>31</v>
      </c>
      <c r="E15813" s="90" t="s">
        <v>5295</v>
      </c>
      <c r="F15813" s="115">
        <v>3</v>
      </c>
      <c r="G15813" s="92">
        <v>1</v>
      </c>
      <c r="H15813" s="90" t="s">
        <v>42</v>
      </c>
      <c r="I15813" s="77">
        <f t="shared" ref="I15813:I15818" si="1036">IF(H15813="Lost",G15813*-1,IF(H15813="Won",     IF(D15813="E/W",            G15813*(F15813-1)*0.5*1.25,    IF(D15813="place",   G15813*(F15813-1) *0.95,  G15813*(F15813-1) )),            IF(H15813="Placed",     (G15813*-0.5)  + (0.5*G15813*(F15813-1)*0.2),0)         ))</f>
        <v>2</v>
      </c>
      <c r="J15813" s="18">
        <f t="shared" si="1034"/>
        <v>1550.9000000000035</v>
      </c>
      <c r="K15813" s="19" t="str">
        <f t="shared" si="1032"/>
        <v>Aug-18</v>
      </c>
      <c r="L15813" s="20">
        <f t="shared" si="1035"/>
        <v>15576</v>
      </c>
      <c r="M15813" s="21">
        <f t="shared" si="1033"/>
        <v>9.9569851052902128E-2</v>
      </c>
    </row>
    <row r="15814" spans="1:13" x14ac:dyDescent="0.3">
      <c r="A15814" s="116">
        <v>43316</v>
      </c>
      <c r="B15814" s="90" t="s">
        <v>44</v>
      </c>
      <c r="C15814" s="103">
        <v>0.64583333333333337</v>
      </c>
      <c r="D15814" s="94" t="s">
        <v>31</v>
      </c>
      <c r="E15814" s="90" t="s">
        <v>5297</v>
      </c>
      <c r="F15814" s="115">
        <v>4</v>
      </c>
      <c r="G15814" s="92">
        <v>1</v>
      </c>
      <c r="H15814" s="90" t="s">
        <v>33</v>
      </c>
      <c r="I15814" s="77">
        <f t="shared" si="1036"/>
        <v>-1</v>
      </c>
      <c r="J15814" s="18">
        <f t="shared" si="1034"/>
        <v>1549.9000000000035</v>
      </c>
      <c r="K15814" s="19" t="str">
        <f t="shared" si="1032"/>
        <v>Aug-18</v>
      </c>
      <c r="L15814" s="20">
        <f t="shared" si="1035"/>
        <v>15577</v>
      </c>
      <c r="M15814" s="21">
        <f t="shared" si="1033"/>
        <v>9.9499261732041058E-2</v>
      </c>
    </row>
    <row r="15815" spans="1:13" x14ac:dyDescent="0.3">
      <c r="A15815" s="116">
        <v>43316</v>
      </c>
      <c r="B15815" s="90" t="s">
        <v>47</v>
      </c>
      <c r="C15815" s="103">
        <v>0.66319444444444442</v>
      </c>
      <c r="D15815" s="94" t="s">
        <v>31</v>
      </c>
      <c r="E15815" s="90" t="s">
        <v>5294</v>
      </c>
      <c r="F15815" s="115">
        <v>4</v>
      </c>
      <c r="G15815" s="92">
        <v>1</v>
      </c>
      <c r="H15815" s="90" t="s">
        <v>42</v>
      </c>
      <c r="I15815" s="77">
        <f t="shared" si="1036"/>
        <v>3</v>
      </c>
      <c r="J15815" s="18">
        <f t="shared" si="1034"/>
        <v>1552.9000000000035</v>
      </c>
      <c r="K15815" s="19" t="str">
        <f t="shared" si="1032"/>
        <v>Aug-18</v>
      </c>
      <c r="L15815" s="20">
        <f t="shared" si="1035"/>
        <v>15578</v>
      </c>
      <c r="M15815" s="21">
        <f t="shared" si="1033"/>
        <v>9.9685453845166486E-2</v>
      </c>
    </row>
    <row r="15816" spans="1:13" x14ac:dyDescent="0.3">
      <c r="A15816" s="116">
        <v>43316</v>
      </c>
      <c r="B15816" s="90" t="s">
        <v>44</v>
      </c>
      <c r="C15816" s="103">
        <v>0.69444444444444453</v>
      </c>
      <c r="D15816" s="94" t="s">
        <v>31</v>
      </c>
      <c r="E15816" s="90" t="s">
        <v>5159</v>
      </c>
      <c r="F15816" s="115">
        <v>3</v>
      </c>
      <c r="G15816" s="92">
        <v>1</v>
      </c>
      <c r="H15816" s="90" t="s">
        <v>42</v>
      </c>
      <c r="I15816" s="77">
        <f t="shared" si="1036"/>
        <v>2</v>
      </c>
      <c r="J15816" s="18">
        <f t="shared" si="1034"/>
        <v>1554.9000000000035</v>
      </c>
      <c r="K15816" s="19" t="str">
        <f t="shared" si="1032"/>
        <v>Aug-18</v>
      </c>
      <c r="L15816" s="20">
        <f t="shared" si="1035"/>
        <v>15579</v>
      </c>
      <c r="M15816" s="21">
        <f t="shared" si="1033"/>
        <v>9.9807433082996569E-2</v>
      </c>
    </row>
    <row r="15817" spans="1:13" x14ac:dyDescent="0.3">
      <c r="A15817" s="116">
        <v>43316</v>
      </c>
      <c r="B15817" s="90" t="s">
        <v>52</v>
      </c>
      <c r="C15817" s="103">
        <v>0.70833333333333337</v>
      </c>
      <c r="D15817" s="94" t="s">
        <v>31</v>
      </c>
      <c r="E15817" s="90" t="s">
        <v>5296</v>
      </c>
      <c r="F15817" s="115">
        <v>4</v>
      </c>
      <c r="G15817" s="92">
        <v>1</v>
      </c>
      <c r="H15817" s="90" t="s">
        <v>33</v>
      </c>
      <c r="I15817" s="77">
        <f t="shared" si="1036"/>
        <v>-1</v>
      </c>
      <c r="J15817" s="18">
        <f t="shared" si="1034"/>
        <v>1553.9000000000035</v>
      </c>
      <c r="K15817" s="19" t="str">
        <f t="shared" si="1032"/>
        <v>Aug-18</v>
      </c>
      <c r="L15817" s="20">
        <f t="shared" si="1035"/>
        <v>15580</v>
      </c>
      <c r="M15817" s="21">
        <f t="shared" si="1033"/>
        <v>9.9736842105263387E-2</v>
      </c>
    </row>
    <row r="15818" spans="1:13" x14ac:dyDescent="0.3">
      <c r="A15818" s="116">
        <v>43316</v>
      </c>
      <c r="B15818" s="90" t="s">
        <v>134</v>
      </c>
      <c r="C15818" s="103">
        <v>0.80555555555555547</v>
      </c>
      <c r="D15818" s="94" t="s">
        <v>31</v>
      </c>
      <c r="E15818" s="90" t="s">
        <v>5298</v>
      </c>
      <c r="F15818" s="115">
        <v>3.5</v>
      </c>
      <c r="G15818" s="92">
        <v>1</v>
      </c>
      <c r="H15818" s="90" t="s">
        <v>42</v>
      </c>
      <c r="I15818" s="77">
        <f t="shared" si="1036"/>
        <v>2.5</v>
      </c>
      <c r="J15818" s="18">
        <f t="shared" si="1034"/>
        <v>1556.4000000000035</v>
      </c>
      <c r="K15818" s="19" t="str">
        <f t="shared" si="1032"/>
        <v>Aug-18</v>
      </c>
      <c r="L15818" s="20">
        <f t="shared" si="1035"/>
        <v>15581</v>
      </c>
      <c r="M15818" s="21">
        <f t="shared" si="1033"/>
        <v>9.9890892753995472E-2</v>
      </c>
    </row>
    <row r="15819" spans="1:13" x14ac:dyDescent="0.3">
      <c r="A15819" s="139">
        <v>43316</v>
      </c>
      <c r="B15819" s="131" t="s">
        <v>47</v>
      </c>
      <c r="C15819" s="140">
        <v>14.1</v>
      </c>
      <c r="D15819" s="94"/>
      <c r="E15819" s="131" t="s">
        <v>5533</v>
      </c>
      <c r="F15819" s="140">
        <v>5.5</v>
      </c>
      <c r="G15819" s="95">
        <v>1</v>
      </c>
      <c r="H15819" s="49">
        <v>4</v>
      </c>
      <c r="I15819" s="57">
        <v>-1</v>
      </c>
      <c r="J15819" s="18">
        <f t="shared" si="1034"/>
        <v>1555.4000000000035</v>
      </c>
      <c r="K15819" s="19" t="str">
        <f t="shared" si="1032"/>
        <v>Aug-18</v>
      </c>
      <c r="L15819" s="20">
        <f t="shared" si="1035"/>
        <v>15582</v>
      </c>
      <c r="M15819" s="21">
        <f t="shared" si="1033"/>
        <v>9.9820305480683061E-2</v>
      </c>
    </row>
    <row r="15820" spans="1:13" x14ac:dyDescent="0.3">
      <c r="A15820" s="139">
        <v>43316</v>
      </c>
      <c r="B15820" s="131" t="s">
        <v>141</v>
      </c>
      <c r="C15820" s="140">
        <v>14.25</v>
      </c>
      <c r="D15820" s="94"/>
      <c r="E15820" s="131" t="s">
        <v>12519</v>
      </c>
      <c r="F15820" s="140">
        <v>6</v>
      </c>
      <c r="G15820" s="95">
        <v>1</v>
      </c>
      <c r="H15820" s="49">
        <v>2</v>
      </c>
      <c r="I15820" s="57">
        <v>-1</v>
      </c>
      <c r="J15820" s="18">
        <f t="shared" si="1034"/>
        <v>1554.4000000000035</v>
      </c>
      <c r="K15820" s="19" t="str">
        <f t="shared" si="1032"/>
        <v>Aug-18</v>
      </c>
      <c r="L15820" s="20">
        <f t="shared" si="1035"/>
        <v>15583</v>
      </c>
      <c r="M15820" s="21">
        <f t="shared" si="1033"/>
        <v>9.9749727266893629E-2</v>
      </c>
    </row>
    <row r="15821" spans="1:13" x14ac:dyDescent="0.3">
      <c r="A15821" s="139">
        <v>43316</v>
      </c>
      <c r="B15821" s="131" t="s">
        <v>52</v>
      </c>
      <c r="C15821" s="140">
        <v>16.25</v>
      </c>
      <c r="D15821" s="94"/>
      <c r="E15821" s="131" t="s">
        <v>4135</v>
      </c>
      <c r="F15821" s="140">
        <v>5</v>
      </c>
      <c r="G15821" s="95">
        <v>1</v>
      </c>
      <c r="H15821" s="49">
        <v>2</v>
      </c>
      <c r="I15821" s="57">
        <v>-1</v>
      </c>
      <c r="J15821" s="18">
        <f t="shared" si="1034"/>
        <v>1553.4000000000035</v>
      </c>
      <c r="K15821" s="19" t="str">
        <f t="shared" si="1032"/>
        <v>Aug-18</v>
      </c>
      <c r="L15821" s="20">
        <f t="shared" si="1035"/>
        <v>15584</v>
      </c>
      <c r="M15821" s="21">
        <f t="shared" si="1033"/>
        <v>9.9679158110883181E-2</v>
      </c>
    </row>
    <row r="15822" spans="1:13" x14ac:dyDescent="0.3">
      <c r="A15822" s="139">
        <v>43316</v>
      </c>
      <c r="B15822" s="131" t="s">
        <v>52</v>
      </c>
      <c r="C15822" s="140">
        <v>17</v>
      </c>
      <c r="D15822" s="94"/>
      <c r="E15822" s="131" t="s">
        <v>12520</v>
      </c>
      <c r="F15822" s="140">
        <v>4.5</v>
      </c>
      <c r="G15822" s="95">
        <v>1</v>
      </c>
      <c r="H15822" s="49">
        <v>5</v>
      </c>
      <c r="I15822" s="57">
        <v>-1</v>
      </c>
      <c r="J15822" s="18">
        <f t="shared" si="1034"/>
        <v>1552.4000000000035</v>
      </c>
      <c r="K15822" s="19" t="str">
        <f t="shared" si="1032"/>
        <v>Aug-18</v>
      </c>
      <c r="L15822" s="20">
        <f t="shared" si="1035"/>
        <v>15585</v>
      </c>
      <c r="M15822" s="21">
        <f t="shared" si="1033"/>
        <v>9.9608598010908142E-2</v>
      </c>
    </row>
    <row r="15823" spans="1:13" x14ac:dyDescent="0.3">
      <c r="A15823" s="116">
        <v>43318</v>
      </c>
      <c r="B15823" s="90" t="s">
        <v>135</v>
      </c>
      <c r="C15823" s="103">
        <v>0.60416666666666663</v>
      </c>
      <c r="D15823" s="94" t="s">
        <v>31</v>
      </c>
      <c r="E15823" s="90" t="s">
        <v>5299</v>
      </c>
      <c r="F15823" s="115">
        <v>3</v>
      </c>
      <c r="G15823" s="92">
        <v>1</v>
      </c>
      <c r="H15823" s="90" t="s">
        <v>33</v>
      </c>
      <c r="I15823" s="77">
        <f>IF(H15823="Lost",G15823*-1,IF(H15823="Won",     IF(D15823="E/W",            G15823*(F15823-1)*0.5*1.25,    IF(D15823="place",   G15823*(F15823-1) *0.95,  G15823*(F15823-1) )),            IF(H15823="Placed",     (G15823*-0.5)  + (0.5*G15823*(F15823-1)*0.2),0)         ))</f>
        <v>-1</v>
      </c>
      <c r="J15823" s="18">
        <f t="shared" si="1034"/>
        <v>1551.4000000000035</v>
      </c>
      <c r="K15823" s="19" t="str">
        <f t="shared" si="1032"/>
        <v>Aug-18</v>
      </c>
      <c r="L15823" s="20">
        <f t="shared" si="1035"/>
        <v>15586</v>
      </c>
      <c r="M15823" s="21">
        <f t="shared" si="1033"/>
        <v>9.9538046965225432E-2</v>
      </c>
    </row>
    <row r="15824" spans="1:13" x14ac:dyDescent="0.3">
      <c r="A15824" s="116">
        <v>43318</v>
      </c>
      <c r="B15824" s="90" t="s">
        <v>153</v>
      </c>
      <c r="C15824" s="103">
        <v>0.65972222222222221</v>
      </c>
      <c r="D15824" s="94" t="s">
        <v>31</v>
      </c>
      <c r="E15824" s="90" t="s">
        <v>5300</v>
      </c>
      <c r="F15824" s="115">
        <v>3.5</v>
      </c>
      <c r="G15824" s="92">
        <v>1</v>
      </c>
      <c r="H15824" s="90" t="s">
        <v>33</v>
      </c>
      <c r="I15824" s="77">
        <f>IF(H15824="Lost",G15824*-1,IF(H15824="Won",     IF(D15824="E/W",            G15824*(F15824-1)*0.5*1.25,    IF(D15824="place",   G15824*(F15824-1) *0.95,  G15824*(F15824-1) )),            IF(H15824="Placed",     (G15824*-0.5)  + (0.5*G15824*(F15824-1)*0.2),0)         ))</f>
        <v>-1</v>
      </c>
      <c r="J15824" s="18">
        <f t="shared" si="1034"/>
        <v>1550.4000000000035</v>
      </c>
      <c r="K15824" s="19" t="str">
        <f t="shared" si="1032"/>
        <v>Aug-18</v>
      </c>
      <c r="L15824" s="20">
        <f t="shared" si="1035"/>
        <v>15587</v>
      </c>
      <c r="M15824" s="21">
        <f t="shared" si="1033"/>
        <v>9.9467504972092349E-2</v>
      </c>
    </row>
    <row r="15825" spans="1:13" x14ac:dyDescent="0.3">
      <c r="A15825" s="139">
        <v>43318</v>
      </c>
      <c r="B15825" s="131" t="s">
        <v>153</v>
      </c>
      <c r="C15825" s="140">
        <v>14.5</v>
      </c>
      <c r="D15825" s="94"/>
      <c r="E15825" s="131" t="s">
        <v>12521</v>
      </c>
      <c r="F15825" s="140">
        <v>5</v>
      </c>
      <c r="G15825" s="95">
        <v>1</v>
      </c>
      <c r="H15825" s="49">
        <v>1</v>
      </c>
      <c r="I15825" s="57">
        <v>4</v>
      </c>
      <c r="J15825" s="18">
        <f t="shared" si="1034"/>
        <v>1554.4000000000035</v>
      </c>
      <c r="K15825" s="19" t="str">
        <f t="shared" si="1032"/>
        <v>Aug-18</v>
      </c>
      <c r="L15825" s="20">
        <f t="shared" si="1035"/>
        <v>15588</v>
      </c>
      <c r="M15825" s="21">
        <f t="shared" si="1033"/>
        <v>9.9717731588401554E-2</v>
      </c>
    </row>
    <row r="15826" spans="1:13" x14ac:dyDescent="0.3">
      <c r="A15826" s="139">
        <v>43318</v>
      </c>
      <c r="B15826" s="131" t="s">
        <v>59</v>
      </c>
      <c r="C15826" s="132">
        <v>17.3</v>
      </c>
      <c r="D15826" s="94"/>
      <c r="E15826" s="131" t="s">
        <v>12309</v>
      </c>
      <c r="F15826" s="140">
        <v>6</v>
      </c>
      <c r="G15826" s="95">
        <v>1</v>
      </c>
      <c r="H15826" s="49" t="s">
        <v>6518</v>
      </c>
      <c r="I15826" s="42">
        <v>-1</v>
      </c>
      <c r="J15826" s="18">
        <f t="shared" si="1034"/>
        <v>1553.4000000000035</v>
      </c>
      <c r="K15826" s="19" t="str">
        <f t="shared" si="1032"/>
        <v>Aug-18</v>
      </c>
      <c r="L15826" s="20">
        <f t="shared" si="1035"/>
        <v>15589</v>
      </c>
      <c r="M15826" s="21">
        <f t="shared" si="1033"/>
        <v>9.9647187119122682E-2</v>
      </c>
    </row>
    <row r="15827" spans="1:13" x14ac:dyDescent="0.3">
      <c r="A15827" s="139">
        <v>43318</v>
      </c>
      <c r="B15827" s="131" t="s">
        <v>59</v>
      </c>
      <c r="C15827" s="132">
        <v>19</v>
      </c>
      <c r="D15827" s="94"/>
      <c r="E15827" s="131" t="s">
        <v>12522</v>
      </c>
      <c r="F15827" s="140">
        <v>4.33</v>
      </c>
      <c r="G15827" s="95">
        <v>1</v>
      </c>
      <c r="H15827" s="49" t="s">
        <v>11526</v>
      </c>
      <c r="I15827" s="42">
        <v>-1</v>
      </c>
      <c r="J15827" s="18">
        <f t="shared" si="1034"/>
        <v>1552.4000000000035</v>
      </c>
      <c r="K15827" s="19" t="str">
        <f t="shared" si="1032"/>
        <v>Aug-18</v>
      </c>
      <c r="L15827" s="20">
        <f t="shared" si="1035"/>
        <v>15590</v>
      </c>
      <c r="M15827" s="21">
        <f t="shared" si="1033"/>
        <v>9.9576651699807797E-2</v>
      </c>
    </row>
    <row r="15828" spans="1:13" x14ac:dyDescent="0.3">
      <c r="A15828" s="116">
        <v>43319</v>
      </c>
      <c r="B15828" s="90" t="s">
        <v>93</v>
      </c>
      <c r="C15828" s="103">
        <v>0.59722222222222221</v>
      </c>
      <c r="D15828" s="94" t="s">
        <v>31</v>
      </c>
      <c r="E15828" s="90" t="s">
        <v>5301</v>
      </c>
      <c r="F15828" s="115">
        <v>4</v>
      </c>
      <c r="G15828" s="92">
        <v>1</v>
      </c>
      <c r="H15828" s="90" t="s">
        <v>42</v>
      </c>
      <c r="I15828" s="77">
        <f>IF(H15828="Lost",G15828*-1,IF(H15828="Won",     IF(D15828="E/W",            G15828*(F15828-1)*0.5*1.25,    IF(D15828="place",   G15828*(F15828-1) *0.95,  G15828*(F15828-1) )),            IF(H15828="Placed",     (G15828*-0.5)  + (0.5*G15828*(F15828-1)*0.2),0)         ))</f>
        <v>3</v>
      </c>
      <c r="J15828" s="18">
        <f t="shared" si="1034"/>
        <v>1555.4000000000035</v>
      </c>
      <c r="K15828" s="19" t="str">
        <f t="shared" si="1032"/>
        <v>Aug-18</v>
      </c>
      <c r="L15828" s="20">
        <f t="shared" si="1035"/>
        <v>15591</v>
      </c>
      <c r="M15828" s="21">
        <f t="shared" si="1033"/>
        <v>9.9762683599512764E-2</v>
      </c>
    </row>
    <row r="15829" spans="1:13" x14ac:dyDescent="0.3">
      <c r="A15829" s="116">
        <v>43319</v>
      </c>
      <c r="B15829" s="90" t="s">
        <v>63</v>
      </c>
      <c r="C15829" s="103">
        <v>0.78819444444444453</v>
      </c>
      <c r="D15829" s="94" t="s">
        <v>31</v>
      </c>
      <c r="E15829" s="90" t="s">
        <v>5302</v>
      </c>
      <c r="F15829" s="115">
        <v>3.25</v>
      </c>
      <c r="G15829" s="92">
        <v>1</v>
      </c>
      <c r="H15829" s="90" t="s">
        <v>33</v>
      </c>
      <c r="I15829" s="77">
        <f>IF(H15829="Lost",G15829*-1,IF(H15829="Won",     IF(D15829="E/W",            G15829*(F15829-1)*0.5*1.25,    IF(D15829="place",   G15829*(F15829-1) *0.95,  G15829*(F15829-1) )),            IF(H15829="Placed",     (G15829*-0.5)  + (0.5*G15829*(F15829-1)*0.2),0)         ))</f>
        <v>-1</v>
      </c>
      <c r="J15829" s="18">
        <f t="shared" si="1034"/>
        <v>1554.4000000000035</v>
      </c>
      <c r="K15829" s="19" t="str">
        <f t="shared" si="1032"/>
        <v>Aug-18</v>
      </c>
      <c r="L15829" s="20">
        <f t="shared" si="1035"/>
        <v>15592</v>
      </c>
      <c r="M15829" s="21">
        <f t="shared" si="1033"/>
        <v>9.9692149820420947E-2</v>
      </c>
    </row>
    <row r="15830" spans="1:13" x14ac:dyDescent="0.3">
      <c r="A15830" s="139">
        <v>43319</v>
      </c>
      <c r="B15830" s="131" t="s">
        <v>61</v>
      </c>
      <c r="C15830" s="103"/>
      <c r="D15830" s="94"/>
      <c r="E15830" s="131" t="s">
        <v>4505</v>
      </c>
      <c r="F15830" s="140">
        <v>4.5</v>
      </c>
      <c r="G15830" s="95">
        <v>1</v>
      </c>
      <c r="H15830" s="49">
        <v>5</v>
      </c>
      <c r="I15830" s="42">
        <v>-1</v>
      </c>
      <c r="J15830" s="18">
        <f t="shared" si="1034"/>
        <v>1553.4000000000035</v>
      </c>
      <c r="K15830" s="19" t="str">
        <f t="shared" si="1032"/>
        <v>Aug-18</v>
      </c>
      <c r="L15830" s="20">
        <f t="shared" si="1035"/>
        <v>15593</v>
      </c>
      <c r="M15830" s="21">
        <f t="shared" si="1033"/>
        <v>9.9621625088180815E-2</v>
      </c>
    </row>
    <row r="15831" spans="1:13" x14ac:dyDescent="0.3">
      <c r="A15831" s="139">
        <v>43319</v>
      </c>
      <c r="B15831" s="131" t="s">
        <v>63</v>
      </c>
      <c r="C15831" s="103"/>
      <c r="D15831" s="94"/>
      <c r="E15831" s="131" t="s">
        <v>11752</v>
      </c>
      <c r="F15831" s="140">
        <v>4.5</v>
      </c>
      <c r="G15831" s="95">
        <v>1</v>
      </c>
      <c r="H15831" s="49" t="s">
        <v>6518</v>
      </c>
      <c r="I15831" s="50">
        <v>-1</v>
      </c>
      <c r="J15831" s="18">
        <f t="shared" si="1034"/>
        <v>1552.4000000000035</v>
      </c>
      <c r="K15831" s="19" t="str">
        <f t="shared" si="1032"/>
        <v>Aug-18</v>
      </c>
      <c r="L15831" s="20">
        <f t="shared" si="1035"/>
        <v>15594</v>
      </c>
      <c r="M15831" s="21">
        <f t="shared" si="1033"/>
        <v>9.9551109401051913E-2</v>
      </c>
    </row>
    <row r="15832" spans="1:13" x14ac:dyDescent="0.3">
      <c r="A15832" s="116">
        <v>43320</v>
      </c>
      <c r="B15832" s="90" t="s">
        <v>130</v>
      </c>
      <c r="C15832" s="103">
        <v>0.66666666666666663</v>
      </c>
      <c r="D15832" s="94" t="s">
        <v>31</v>
      </c>
      <c r="E15832" s="90" t="s">
        <v>5303</v>
      </c>
      <c r="F15832" s="115">
        <v>3.25</v>
      </c>
      <c r="G15832" s="92">
        <v>1</v>
      </c>
      <c r="H15832" s="90" t="s">
        <v>33</v>
      </c>
      <c r="I15832" s="77">
        <f>IF(H15832="Lost",G15832*-1,IF(H15832="Won",     IF(D15832="E/W",            G15832*(F15832-1)*0.5*1.25,    IF(D15832="place",   G15832*(F15832-1) *0.95,  G15832*(F15832-1) )),            IF(H15832="Placed",     (G15832*-0.5)  + (0.5*G15832*(F15832-1)*0.2),0)         ))</f>
        <v>-1</v>
      </c>
      <c r="J15832" s="18">
        <f t="shared" si="1034"/>
        <v>1551.4000000000035</v>
      </c>
      <c r="K15832" s="19" t="str">
        <f t="shared" si="1032"/>
        <v>Aug-18</v>
      </c>
      <c r="L15832" s="20">
        <f t="shared" si="1035"/>
        <v>15595</v>
      </c>
      <c r="M15832" s="21">
        <f t="shared" si="1033"/>
        <v>9.9480602757294229E-2</v>
      </c>
    </row>
    <row r="15833" spans="1:13" x14ac:dyDescent="0.3">
      <c r="A15833" s="116">
        <v>43320</v>
      </c>
      <c r="B15833" s="90" t="s">
        <v>130</v>
      </c>
      <c r="C15833" s="103">
        <v>0.6875</v>
      </c>
      <c r="D15833" s="94" t="s">
        <v>31</v>
      </c>
      <c r="E15833" s="90" t="s">
        <v>5304</v>
      </c>
      <c r="F15833" s="115">
        <v>2.75</v>
      </c>
      <c r="G15833" s="92">
        <v>1</v>
      </c>
      <c r="H15833" s="90" t="s">
        <v>42</v>
      </c>
      <c r="I15833" s="77">
        <f>IF(H15833="Lost",G15833*-1,IF(H15833="Won",     IF(D15833="E/W",            G15833*(F15833-1)*0.5*1.25,    IF(D15833="place",   G15833*(F15833-1) *0.95,  G15833*(F15833-1) )),            IF(H15833="Placed",     (G15833*-0.5)  + (0.5*G15833*(F15833-1)*0.2),0)         ))</f>
        <v>1.75</v>
      </c>
      <c r="J15833" s="18">
        <f t="shared" si="1034"/>
        <v>1553.1500000000035</v>
      </c>
      <c r="K15833" s="19" t="str">
        <f t="shared" si="1032"/>
        <v>Aug-18</v>
      </c>
      <c r="L15833" s="20">
        <f t="shared" si="1035"/>
        <v>15596</v>
      </c>
      <c r="M15833" s="21">
        <f t="shared" si="1033"/>
        <v>9.9586432418569085E-2</v>
      </c>
    </row>
    <row r="15834" spans="1:13" x14ac:dyDescent="0.3">
      <c r="A15834" s="116">
        <v>43320</v>
      </c>
      <c r="B15834" s="90" t="s">
        <v>48</v>
      </c>
      <c r="C15834" s="103">
        <v>0.70138888888888884</v>
      </c>
      <c r="D15834" s="94" t="s">
        <v>31</v>
      </c>
      <c r="E15834" s="90" t="s">
        <v>2196</v>
      </c>
      <c r="F15834" s="115">
        <v>4</v>
      </c>
      <c r="G15834" s="92">
        <v>1</v>
      </c>
      <c r="H15834" s="90" t="s">
        <v>33</v>
      </c>
      <c r="I15834" s="77">
        <f>IF(H15834="Lost",G15834*-1,IF(H15834="Won",     IF(D15834="E/W",            G15834*(F15834-1)*0.5*1.25,    IF(D15834="place",   G15834*(F15834-1) *0.95,  G15834*(F15834-1) )),            IF(H15834="Placed",     (G15834*-0.5)  + (0.5*G15834*(F15834-1)*0.2),0)         ))</f>
        <v>-1</v>
      </c>
      <c r="J15834" s="18">
        <f t="shared" si="1034"/>
        <v>1552.1500000000035</v>
      </c>
      <c r="K15834" s="19" t="str">
        <f t="shared" si="1032"/>
        <v>Aug-18</v>
      </c>
      <c r="L15834" s="20">
        <f t="shared" si="1035"/>
        <v>15597</v>
      </c>
      <c r="M15834" s="21">
        <f t="shared" si="1033"/>
        <v>9.951593255113185E-2</v>
      </c>
    </row>
    <row r="15835" spans="1:13" x14ac:dyDescent="0.3">
      <c r="A15835" s="116">
        <v>43320</v>
      </c>
      <c r="B15835" s="90" t="s">
        <v>43</v>
      </c>
      <c r="C15835" s="103">
        <v>0.79861111111111116</v>
      </c>
      <c r="D15835" s="94" t="s">
        <v>31</v>
      </c>
      <c r="E15835" s="90" t="s">
        <v>5305</v>
      </c>
      <c r="F15835" s="115">
        <v>3.25</v>
      </c>
      <c r="G15835" s="92">
        <v>1</v>
      </c>
      <c r="H15835" s="90" t="s">
        <v>33</v>
      </c>
      <c r="I15835" s="77">
        <f>IF(H15835="Lost",G15835*-1,IF(H15835="Won",     IF(D15835="E/W",            G15835*(F15835-1)*0.5*1.25,    IF(D15835="place",   G15835*(F15835-1) *0.95,  G15835*(F15835-1) )),            IF(H15835="Placed",     (G15835*-0.5)  + (0.5*G15835*(F15835-1)*0.2),0)         ))</f>
        <v>-1</v>
      </c>
      <c r="J15835" s="18">
        <f t="shared" si="1034"/>
        <v>1551.1500000000035</v>
      </c>
      <c r="K15835" s="19" t="str">
        <f t="shared" si="1032"/>
        <v>Aug-18</v>
      </c>
      <c r="L15835" s="20">
        <f t="shared" si="1035"/>
        <v>15598</v>
      </c>
      <c r="M15835" s="21">
        <f t="shared" si="1033"/>
        <v>9.9445441723298084E-2</v>
      </c>
    </row>
    <row r="15836" spans="1:13" x14ac:dyDescent="0.3">
      <c r="A15836" s="139">
        <v>43320</v>
      </c>
      <c r="B15836" s="131" t="s">
        <v>46</v>
      </c>
      <c r="C15836" s="103"/>
      <c r="D15836" s="94"/>
      <c r="E15836" s="131" t="s">
        <v>10351</v>
      </c>
      <c r="F15836" s="140">
        <v>4.33</v>
      </c>
      <c r="G15836" s="95">
        <v>1</v>
      </c>
      <c r="H15836" s="49" t="s">
        <v>11526</v>
      </c>
      <c r="I15836" s="50">
        <v>-1</v>
      </c>
      <c r="J15836" s="18">
        <f t="shared" si="1034"/>
        <v>1550.1500000000035</v>
      </c>
      <c r="K15836" s="19" t="str">
        <f t="shared" si="1032"/>
        <v>Aug-18</v>
      </c>
      <c r="L15836" s="20">
        <f t="shared" si="1035"/>
        <v>15599</v>
      </c>
      <c r="M15836" s="21">
        <f t="shared" si="1033"/>
        <v>9.9374959933329288E-2</v>
      </c>
    </row>
    <row r="15837" spans="1:13" x14ac:dyDescent="0.3">
      <c r="A15837" s="139">
        <v>43320</v>
      </c>
      <c r="B15837" s="131" t="s">
        <v>38</v>
      </c>
      <c r="C15837" s="103"/>
      <c r="D15837" s="94"/>
      <c r="E15837" s="131" t="s">
        <v>12421</v>
      </c>
      <c r="F15837" s="140">
        <v>6</v>
      </c>
      <c r="G15837" s="95">
        <v>1</v>
      </c>
      <c r="H15837" s="49">
        <v>7</v>
      </c>
      <c r="I15837" s="42">
        <v>-1</v>
      </c>
      <c r="J15837" s="18">
        <f t="shared" si="1034"/>
        <v>1549.1500000000035</v>
      </c>
      <c r="K15837" s="19" t="str">
        <f t="shared" si="1032"/>
        <v>Aug-18</v>
      </c>
      <c r="L15837" s="20">
        <f t="shared" si="1035"/>
        <v>15600</v>
      </c>
      <c r="M15837" s="21">
        <f t="shared" si="1033"/>
        <v>9.9304487179487408E-2</v>
      </c>
    </row>
    <row r="15838" spans="1:13" x14ac:dyDescent="0.3">
      <c r="A15838" s="139">
        <v>43320</v>
      </c>
      <c r="B15838" s="131" t="s">
        <v>43</v>
      </c>
      <c r="C15838" s="103"/>
      <c r="D15838" s="94"/>
      <c r="E15838" s="131" t="s">
        <v>12524</v>
      </c>
      <c r="F15838" s="140">
        <v>6</v>
      </c>
      <c r="G15838" s="95">
        <v>1</v>
      </c>
      <c r="H15838" s="49" t="s">
        <v>6526</v>
      </c>
      <c r="I15838" s="50">
        <v>5</v>
      </c>
      <c r="J15838" s="18">
        <f t="shared" si="1034"/>
        <v>1554.1500000000035</v>
      </c>
      <c r="K15838" s="19" t="str">
        <f t="shared" si="1032"/>
        <v>Aug-18</v>
      </c>
      <c r="L15838" s="20">
        <f t="shared" si="1035"/>
        <v>15601</v>
      </c>
      <c r="M15838" s="21">
        <f t="shared" si="1033"/>
        <v>9.9618614191398211E-2</v>
      </c>
    </row>
    <row r="15839" spans="1:13" x14ac:dyDescent="0.3">
      <c r="A15839" s="139">
        <v>43320</v>
      </c>
      <c r="B15839" s="131" t="s">
        <v>48</v>
      </c>
      <c r="C15839" s="103"/>
      <c r="D15839" s="94"/>
      <c r="E15839" s="131" t="s">
        <v>9160</v>
      </c>
      <c r="F15839" s="140">
        <v>5</v>
      </c>
      <c r="G15839" s="95">
        <v>1</v>
      </c>
      <c r="H15839" s="49">
        <v>5</v>
      </c>
      <c r="I15839" s="42">
        <v>-1</v>
      </c>
      <c r="J15839" s="18">
        <f t="shared" si="1034"/>
        <v>1553.1500000000035</v>
      </c>
      <c r="K15839" s="19" t="str">
        <f t="shared" si="1032"/>
        <v>Aug-18</v>
      </c>
      <c r="L15839" s="20">
        <f t="shared" si="1035"/>
        <v>15602</v>
      </c>
      <c r="M15839" s="21">
        <f t="shared" si="1033"/>
        <v>9.954813485450606E-2</v>
      </c>
    </row>
    <row r="15840" spans="1:13" x14ac:dyDescent="0.3">
      <c r="A15840" s="139">
        <v>43320</v>
      </c>
      <c r="B15840" s="131" t="s">
        <v>46</v>
      </c>
      <c r="C15840" s="103"/>
      <c r="D15840" s="94"/>
      <c r="E15840" s="131" t="s">
        <v>12523</v>
      </c>
      <c r="F15840" s="140">
        <v>5</v>
      </c>
      <c r="G15840" s="95">
        <v>1</v>
      </c>
      <c r="H15840" s="49" t="s">
        <v>6518</v>
      </c>
      <c r="I15840" s="50">
        <v>-1</v>
      </c>
      <c r="J15840" s="18">
        <f t="shared" si="1034"/>
        <v>1552.1500000000035</v>
      </c>
      <c r="K15840" s="19" t="str">
        <f t="shared" si="1032"/>
        <v>Aug-18</v>
      </c>
      <c r="L15840" s="20">
        <f t="shared" si="1035"/>
        <v>15603</v>
      </c>
      <c r="M15840" s="21">
        <f t="shared" si="1033"/>
        <v>9.9477664551689007E-2</v>
      </c>
    </row>
    <row r="15841" spans="1:13" x14ac:dyDescent="0.3">
      <c r="A15841" s="116">
        <v>43321</v>
      </c>
      <c r="B15841" s="90" t="s">
        <v>35</v>
      </c>
      <c r="C15841" s="103">
        <v>0.63194444444444442</v>
      </c>
      <c r="D15841" s="94" t="s">
        <v>31</v>
      </c>
      <c r="E15841" s="90" t="s">
        <v>5307</v>
      </c>
      <c r="F15841" s="115">
        <v>3.5</v>
      </c>
      <c r="G15841" s="92">
        <v>1</v>
      </c>
      <c r="H15841" s="90" t="s">
        <v>33</v>
      </c>
      <c r="I15841" s="77">
        <f t="shared" ref="I15841:I15847" si="1037">IF(H15841="Lost",G15841*-1,IF(H15841="Won",     IF(D15841="E/W",            G15841*(F15841-1)*0.5*1.25,    IF(D15841="place",   G15841*(F15841-1) *0.95,  G15841*(F15841-1) )),            IF(H15841="Placed",     (G15841*-0.5)  + (0.5*G15841*(F15841-1)*0.2),0)         ))</f>
        <v>-1</v>
      </c>
      <c r="J15841" s="18">
        <f t="shared" si="1034"/>
        <v>1551.1500000000035</v>
      </c>
      <c r="K15841" s="19" t="str">
        <f t="shared" si="1032"/>
        <v>Aug-18</v>
      </c>
      <c r="L15841" s="20">
        <f t="shared" si="1035"/>
        <v>15604</v>
      </c>
      <c r="M15841" s="21">
        <f t="shared" si="1033"/>
        <v>9.9407203281210166E-2</v>
      </c>
    </row>
    <row r="15842" spans="1:13" x14ac:dyDescent="0.3">
      <c r="A15842" s="116">
        <v>43321</v>
      </c>
      <c r="B15842" s="90" t="s">
        <v>38</v>
      </c>
      <c r="C15842" s="103">
        <v>0.64583333333333337</v>
      </c>
      <c r="D15842" s="94" t="s">
        <v>31</v>
      </c>
      <c r="E15842" s="90" t="s">
        <v>5306</v>
      </c>
      <c r="F15842" s="115">
        <v>3.5</v>
      </c>
      <c r="G15842" s="92">
        <v>1</v>
      </c>
      <c r="H15842" s="90" t="s">
        <v>33</v>
      </c>
      <c r="I15842" s="77">
        <f t="shared" si="1037"/>
        <v>-1</v>
      </c>
      <c r="J15842" s="18">
        <f t="shared" si="1034"/>
        <v>1550.1500000000035</v>
      </c>
      <c r="K15842" s="19" t="str">
        <f t="shared" si="1032"/>
        <v>Aug-18</v>
      </c>
      <c r="L15842" s="20">
        <f t="shared" si="1035"/>
        <v>15605</v>
      </c>
      <c r="M15842" s="21">
        <f t="shared" si="1033"/>
        <v>9.9336751041333132E-2</v>
      </c>
    </row>
    <row r="15843" spans="1:13" x14ac:dyDescent="0.3">
      <c r="A15843" s="116">
        <v>43321</v>
      </c>
      <c r="B15843" s="90" t="s">
        <v>35</v>
      </c>
      <c r="C15843" s="103">
        <v>0.69444444444444453</v>
      </c>
      <c r="D15843" s="94" t="s">
        <v>31</v>
      </c>
      <c r="E15843" s="90" t="s">
        <v>5308</v>
      </c>
      <c r="F15843" s="115">
        <v>4</v>
      </c>
      <c r="G15843" s="92">
        <v>1</v>
      </c>
      <c r="H15843" s="90" t="s">
        <v>42</v>
      </c>
      <c r="I15843" s="77">
        <f t="shared" si="1037"/>
        <v>3</v>
      </c>
      <c r="J15843" s="18">
        <f t="shared" si="1034"/>
        <v>1553.1500000000035</v>
      </c>
      <c r="K15843" s="19" t="str">
        <f t="shared" si="1032"/>
        <v>Aug-18</v>
      </c>
      <c r="L15843" s="20">
        <f t="shared" si="1035"/>
        <v>15606</v>
      </c>
      <c r="M15843" s="21">
        <f t="shared" si="1033"/>
        <v>9.9522619505318696E-2</v>
      </c>
    </row>
    <row r="15844" spans="1:13" x14ac:dyDescent="0.3">
      <c r="A15844" s="116">
        <v>43321</v>
      </c>
      <c r="B15844" s="90" t="s">
        <v>35</v>
      </c>
      <c r="C15844" s="103">
        <v>0.71527777777777779</v>
      </c>
      <c r="D15844" s="94" t="s">
        <v>31</v>
      </c>
      <c r="E15844" s="90" t="s">
        <v>5309</v>
      </c>
      <c r="F15844" s="115">
        <v>4</v>
      </c>
      <c r="G15844" s="92">
        <v>1</v>
      </c>
      <c r="H15844" s="90" t="s">
        <v>33</v>
      </c>
      <c r="I15844" s="77">
        <f t="shared" si="1037"/>
        <v>-1</v>
      </c>
      <c r="J15844" s="18">
        <f t="shared" si="1034"/>
        <v>1552.1500000000035</v>
      </c>
      <c r="K15844" s="19" t="str">
        <f t="shared" si="1032"/>
        <v>Aug-18</v>
      </c>
      <c r="L15844" s="20">
        <f t="shared" si="1035"/>
        <v>15607</v>
      </c>
      <c r="M15844" s="21">
        <f t="shared" si="1033"/>
        <v>9.9452168898571378E-2</v>
      </c>
    </row>
    <row r="15845" spans="1:13" x14ac:dyDescent="0.3">
      <c r="A15845" s="116">
        <v>43321</v>
      </c>
      <c r="B15845" s="90" t="s">
        <v>137</v>
      </c>
      <c r="C15845" s="103">
        <v>0.71875</v>
      </c>
      <c r="D15845" s="94" t="s">
        <v>31</v>
      </c>
      <c r="E15845" s="90" t="s">
        <v>5310</v>
      </c>
      <c r="F15845" s="115">
        <v>4</v>
      </c>
      <c r="G15845" s="92">
        <v>1</v>
      </c>
      <c r="H15845" s="90" t="s">
        <v>33</v>
      </c>
      <c r="I15845" s="77">
        <f t="shared" si="1037"/>
        <v>-1</v>
      </c>
      <c r="J15845" s="18">
        <f t="shared" si="1034"/>
        <v>1551.1500000000035</v>
      </c>
      <c r="K15845" s="19" t="str">
        <f t="shared" si="1032"/>
        <v>Aug-18</v>
      </c>
      <c r="L15845" s="20">
        <f t="shared" si="1035"/>
        <v>15608</v>
      </c>
      <c r="M15845" s="21">
        <f t="shared" si="1033"/>
        <v>9.9381727319323654E-2</v>
      </c>
    </row>
    <row r="15846" spans="1:13" x14ac:dyDescent="0.3">
      <c r="A15846" s="116">
        <v>43321</v>
      </c>
      <c r="B15846" s="90" t="s">
        <v>96</v>
      </c>
      <c r="C15846" s="103">
        <v>0.72916666666666663</v>
      </c>
      <c r="D15846" s="94" t="s">
        <v>31</v>
      </c>
      <c r="E15846" s="90" t="s">
        <v>2742</v>
      </c>
      <c r="F15846" s="115">
        <v>3.5</v>
      </c>
      <c r="G15846" s="93">
        <v>1</v>
      </c>
      <c r="H15846" s="90" t="s">
        <v>33</v>
      </c>
      <c r="I15846" s="80">
        <f t="shared" si="1037"/>
        <v>-1</v>
      </c>
      <c r="J15846" s="18">
        <f t="shared" si="1034"/>
        <v>1550.1500000000035</v>
      </c>
      <c r="K15846" s="19" t="str">
        <f t="shared" si="1032"/>
        <v>Aug-18</v>
      </c>
      <c r="L15846" s="20">
        <f t="shared" si="1035"/>
        <v>15609</v>
      </c>
      <c r="M15846" s="21">
        <f t="shared" si="1033"/>
        <v>9.9311294765840441E-2</v>
      </c>
    </row>
    <row r="15847" spans="1:13" x14ac:dyDescent="0.3">
      <c r="A15847" s="116">
        <v>43321</v>
      </c>
      <c r="B15847" s="90" t="s">
        <v>137</v>
      </c>
      <c r="C15847" s="103">
        <v>0.80902777777777779</v>
      </c>
      <c r="D15847" s="94" t="s">
        <v>31</v>
      </c>
      <c r="E15847" s="90" t="s">
        <v>5311</v>
      </c>
      <c r="F15847" s="115">
        <v>3.25</v>
      </c>
      <c r="G15847" s="93">
        <v>1</v>
      </c>
      <c r="H15847" s="90" t="s">
        <v>33</v>
      </c>
      <c r="I15847" s="80">
        <f t="shared" si="1037"/>
        <v>-1</v>
      </c>
      <c r="J15847" s="18">
        <f t="shared" si="1034"/>
        <v>1549.1500000000035</v>
      </c>
      <c r="K15847" s="19" t="str">
        <f t="shared" si="1032"/>
        <v>Aug-18</v>
      </c>
      <c r="L15847" s="20">
        <f t="shared" si="1035"/>
        <v>15610</v>
      </c>
      <c r="M15847" s="21">
        <f t="shared" si="1033"/>
        <v>9.9240871236387154E-2</v>
      </c>
    </row>
    <row r="15848" spans="1:13" x14ac:dyDescent="0.3">
      <c r="A15848" s="139">
        <v>43321</v>
      </c>
      <c r="B15848" s="131" t="s">
        <v>46</v>
      </c>
      <c r="C15848" s="103"/>
      <c r="D15848" s="94"/>
      <c r="E15848" s="131" t="s">
        <v>5093</v>
      </c>
      <c r="F15848" s="140">
        <v>4.5</v>
      </c>
      <c r="G15848" s="41">
        <v>1</v>
      </c>
      <c r="H15848" s="49">
        <v>0</v>
      </c>
      <c r="I15848" s="67">
        <v>-1</v>
      </c>
      <c r="J15848" s="18">
        <f t="shared" si="1034"/>
        <v>1548.1500000000035</v>
      </c>
      <c r="K15848" s="19" t="str">
        <f t="shared" si="1032"/>
        <v>Aug-18</v>
      </c>
      <c r="L15848" s="20">
        <f t="shared" si="1035"/>
        <v>15611</v>
      </c>
      <c r="M15848" s="21">
        <f t="shared" si="1033"/>
        <v>9.9170456729229611E-2</v>
      </c>
    </row>
    <row r="15849" spans="1:13" x14ac:dyDescent="0.3">
      <c r="A15849" s="139">
        <v>43321</v>
      </c>
      <c r="B15849" s="131" t="s">
        <v>38</v>
      </c>
      <c r="C15849" s="103"/>
      <c r="D15849" s="94"/>
      <c r="E15849" s="131" t="s">
        <v>12525</v>
      </c>
      <c r="F15849" s="140">
        <v>6</v>
      </c>
      <c r="G15849" s="41">
        <v>1</v>
      </c>
      <c r="H15849" s="49">
        <v>3</v>
      </c>
      <c r="I15849" s="67">
        <v>-1</v>
      </c>
      <c r="J15849" s="18">
        <f t="shared" si="1034"/>
        <v>1547.1500000000035</v>
      </c>
      <c r="K15849" s="19" t="str">
        <f t="shared" si="1032"/>
        <v>Aug-18</v>
      </c>
      <c r="L15849" s="20">
        <f t="shared" si="1035"/>
        <v>15612</v>
      </c>
      <c r="M15849" s="21">
        <f t="shared" si="1033"/>
        <v>9.9100051242634102E-2</v>
      </c>
    </row>
    <row r="15850" spans="1:13" x14ac:dyDescent="0.3">
      <c r="A15850" s="139">
        <v>43321</v>
      </c>
      <c r="B15850" s="131" t="s">
        <v>46</v>
      </c>
      <c r="C15850" s="103"/>
      <c r="D15850" s="94"/>
      <c r="E15850" s="131" t="s">
        <v>5946</v>
      </c>
      <c r="F15850" s="140">
        <v>5</v>
      </c>
      <c r="G15850" s="41">
        <v>1</v>
      </c>
      <c r="H15850" s="49">
        <v>2</v>
      </c>
      <c r="I15850" s="67">
        <v>-1</v>
      </c>
      <c r="J15850" s="18">
        <f t="shared" si="1034"/>
        <v>1546.1500000000035</v>
      </c>
      <c r="K15850" s="19" t="str">
        <f t="shared" si="1032"/>
        <v>Aug-18</v>
      </c>
      <c r="L15850" s="20">
        <f t="shared" si="1035"/>
        <v>15613</v>
      </c>
      <c r="M15850" s="21">
        <f t="shared" si="1033"/>
        <v>9.9029654774867318E-2</v>
      </c>
    </row>
    <row r="15851" spans="1:13" x14ac:dyDescent="0.3">
      <c r="A15851" s="139">
        <v>43321</v>
      </c>
      <c r="B15851" s="131" t="s">
        <v>46</v>
      </c>
      <c r="C15851" s="103"/>
      <c r="D15851" s="94"/>
      <c r="E15851" s="131" t="s">
        <v>5360</v>
      </c>
      <c r="F15851" s="140">
        <v>6</v>
      </c>
      <c r="G15851" s="41">
        <v>1</v>
      </c>
      <c r="H15851" s="49">
        <v>4</v>
      </c>
      <c r="I15851" s="67">
        <v>-1</v>
      </c>
      <c r="J15851" s="18">
        <f t="shared" si="1034"/>
        <v>1545.1500000000035</v>
      </c>
      <c r="K15851" s="19" t="str">
        <f t="shared" si="1032"/>
        <v>Aug-18</v>
      </c>
      <c r="L15851" s="20">
        <f t="shared" si="1035"/>
        <v>15614</v>
      </c>
      <c r="M15851" s="21">
        <f t="shared" si="1033"/>
        <v>9.8959267324196465E-2</v>
      </c>
    </row>
    <row r="15852" spans="1:13" x14ac:dyDescent="0.3">
      <c r="A15852" s="139">
        <v>43321</v>
      </c>
      <c r="B15852" s="131" t="s">
        <v>38</v>
      </c>
      <c r="C15852" s="103"/>
      <c r="D15852" s="94"/>
      <c r="E15852" s="131" t="s">
        <v>12526</v>
      </c>
      <c r="F15852" s="140">
        <v>5.5</v>
      </c>
      <c r="G15852" s="41">
        <v>1</v>
      </c>
      <c r="H15852" s="49">
        <v>3</v>
      </c>
      <c r="I15852" s="67">
        <v>-1</v>
      </c>
      <c r="J15852" s="18">
        <f t="shared" si="1034"/>
        <v>1544.1500000000035</v>
      </c>
      <c r="K15852" s="19" t="str">
        <f t="shared" si="1032"/>
        <v>Aug-18</v>
      </c>
      <c r="L15852" s="20">
        <f t="shared" si="1035"/>
        <v>15615</v>
      </c>
      <c r="M15852" s="21">
        <f t="shared" si="1033"/>
        <v>9.8888888888889109E-2</v>
      </c>
    </row>
    <row r="15853" spans="1:13" x14ac:dyDescent="0.3">
      <c r="A15853" s="139">
        <v>43321</v>
      </c>
      <c r="B15853" s="131" t="s">
        <v>35</v>
      </c>
      <c r="C15853" s="103"/>
      <c r="D15853" s="94"/>
      <c r="E15853" s="131" t="s">
        <v>12527</v>
      </c>
      <c r="F15853" s="140">
        <v>5</v>
      </c>
      <c r="G15853" s="41">
        <v>1</v>
      </c>
      <c r="H15853" s="49">
        <v>1</v>
      </c>
      <c r="I15853" s="67">
        <v>4</v>
      </c>
      <c r="J15853" s="18">
        <f t="shared" si="1034"/>
        <v>1548.1500000000035</v>
      </c>
      <c r="K15853" s="19" t="str">
        <f t="shared" si="1032"/>
        <v>Aug-18</v>
      </c>
      <c r="L15853" s="20">
        <f t="shared" si="1035"/>
        <v>15616</v>
      </c>
      <c r="M15853" s="21">
        <f t="shared" si="1033"/>
        <v>9.9138703893442842E-2</v>
      </c>
    </row>
    <row r="15854" spans="1:13" x14ac:dyDescent="0.3">
      <c r="A15854" s="116">
        <v>43322</v>
      </c>
      <c r="B15854" s="90" t="s">
        <v>38</v>
      </c>
      <c r="C15854" s="103">
        <v>0.625</v>
      </c>
      <c r="D15854" s="94" t="s">
        <v>31</v>
      </c>
      <c r="E15854" s="90" t="s">
        <v>5196</v>
      </c>
      <c r="F15854" s="115">
        <v>3.5</v>
      </c>
      <c r="G15854" s="93">
        <v>1</v>
      </c>
      <c r="H15854" s="90" t="s">
        <v>33</v>
      </c>
      <c r="I15854" s="80">
        <f>IF(H15854="Lost",G15854*-1,IF(H15854="Won",     IF(D15854="E/W",            G15854*(F15854-1)*0.5*1.25,    IF(D15854="place",   G15854*(F15854-1) *0.95,  G15854*(F15854-1) )),            IF(H15854="Placed",     (G15854*-0.5)  + (0.5*G15854*(F15854-1)*0.2),0)         ))</f>
        <v>-1</v>
      </c>
      <c r="J15854" s="18">
        <f t="shared" si="1034"/>
        <v>1547.1500000000035</v>
      </c>
      <c r="K15854" s="19" t="str">
        <f t="shared" si="1032"/>
        <v>Aug-18</v>
      </c>
      <c r="L15854" s="20">
        <f t="shared" si="1035"/>
        <v>15617</v>
      </c>
      <c r="M15854" s="21">
        <f t="shared" si="1033"/>
        <v>9.9068322981366683E-2</v>
      </c>
    </row>
    <row r="15855" spans="1:13" x14ac:dyDescent="0.3">
      <c r="A15855" s="116">
        <v>43322</v>
      </c>
      <c r="B15855" s="90" t="s">
        <v>52</v>
      </c>
      <c r="C15855" s="103">
        <v>0.75</v>
      </c>
      <c r="D15855" s="94" t="s">
        <v>31</v>
      </c>
      <c r="E15855" s="90" t="s">
        <v>5312</v>
      </c>
      <c r="F15855" s="115">
        <v>4</v>
      </c>
      <c r="G15855" s="93">
        <v>1</v>
      </c>
      <c r="H15855" s="90" t="s">
        <v>33</v>
      </c>
      <c r="I15855" s="80">
        <f>IF(H15855="Lost",G15855*-1,IF(H15855="Won",     IF(D15855="E/W",            G15855*(F15855-1)*0.5*1.25,    IF(D15855="place",   G15855*(F15855-1) *0.95,  G15855*(F15855-1) )),            IF(H15855="Placed",     (G15855*-0.5)  + (0.5*G15855*(F15855-1)*0.2),0)         ))</f>
        <v>-1</v>
      </c>
      <c r="J15855" s="18">
        <f t="shared" si="1034"/>
        <v>1546.1500000000035</v>
      </c>
      <c r="K15855" s="19" t="str">
        <f t="shared" si="1032"/>
        <v>Aug-18</v>
      </c>
      <c r="L15855" s="20">
        <f t="shared" si="1035"/>
        <v>15618</v>
      </c>
      <c r="M15855" s="21">
        <f t="shared" si="1033"/>
        <v>9.8997951082084992E-2</v>
      </c>
    </row>
    <row r="15856" spans="1:13" x14ac:dyDescent="0.3">
      <c r="A15856" s="116">
        <v>43322</v>
      </c>
      <c r="B15856" s="90" t="s">
        <v>47</v>
      </c>
      <c r="C15856" s="103">
        <v>0.88194444444444453</v>
      </c>
      <c r="D15856" s="94" t="s">
        <v>31</v>
      </c>
      <c r="E15856" s="90" t="s">
        <v>5313</v>
      </c>
      <c r="F15856" s="115">
        <v>3</v>
      </c>
      <c r="G15856" s="93">
        <v>1</v>
      </c>
      <c r="H15856" s="90" t="s">
        <v>33</v>
      </c>
      <c r="I15856" s="80">
        <f>IF(H15856="Lost",G15856*-1,IF(H15856="Won",     IF(D15856="E/W",            G15856*(F15856-1)*0.5*1.25,    IF(D15856="place",   G15856*(F15856-1) *0.95,  G15856*(F15856-1) )),            IF(H15856="Placed",     (G15856*-0.5)  + (0.5*G15856*(F15856-1)*0.2),0)         ))</f>
        <v>-1</v>
      </c>
      <c r="J15856" s="18">
        <f t="shared" si="1034"/>
        <v>1545.1500000000035</v>
      </c>
      <c r="K15856" s="19" t="str">
        <f t="shared" si="1032"/>
        <v>Aug-18</v>
      </c>
      <c r="L15856" s="20">
        <f t="shared" si="1035"/>
        <v>15619</v>
      </c>
      <c r="M15856" s="21">
        <f t="shared" si="1033"/>
        <v>9.892758819386667E-2</v>
      </c>
    </row>
    <row r="15857" spans="1:13" x14ac:dyDescent="0.3">
      <c r="A15857" s="139">
        <v>43322</v>
      </c>
      <c r="B15857" s="131" t="s">
        <v>97</v>
      </c>
      <c r="C15857" s="103"/>
      <c r="D15857" s="94"/>
      <c r="E15857" s="131" t="s">
        <v>12529</v>
      </c>
      <c r="F15857" s="140">
        <v>6</v>
      </c>
      <c r="G15857" s="41">
        <v>1</v>
      </c>
      <c r="H15857" s="49">
        <v>2</v>
      </c>
      <c r="I15857" s="67">
        <v>-1</v>
      </c>
      <c r="J15857" s="18">
        <f t="shared" si="1034"/>
        <v>1544.1500000000035</v>
      </c>
      <c r="K15857" s="19" t="str">
        <f t="shared" si="1032"/>
        <v>Aug-18</v>
      </c>
      <c r="L15857" s="20">
        <f t="shared" si="1035"/>
        <v>15620</v>
      </c>
      <c r="M15857" s="21">
        <f t="shared" si="1033"/>
        <v>9.8857234314981016E-2</v>
      </c>
    </row>
    <row r="15858" spans="1:13" x14ac:dyDescent="0.3">
      <c r="A15858" s="139">
        <v>43322</v>
      </c>
      <c r="B15858" s="131" t="s">
        <v>12530</v>
      </c>
      <c r="C15858" s="103"/>
      <c r="D15858" s="94"/>
      <c r="E15858" s="131" t="s">
        <v>5943</v>
      </c>
      <c r="F15858" s="140">
        <v>4.5</v>
      </c>
      <c r="G15858" s="41">
        <v>1</v>
      </c>
      <c r="H15858" s="49" t="s">
        <v>6526</v>
      </c>
      <c r="I15858" s="68">
        <v>3.5</v>
      </c>
      <c r="J15858" s="18">
        <f t="shared" si="1034"/>
        <v>1547.6500000000035</v>
      </c>
      <c r="K15858" s="19" t="str">
        <f t="shared" si="1032"/>
        <v>Aug-18</v>
      </c>
      <c r="L15858" s="20">
        <f t="shared" si="1035"/>
        <v>15621</v>
      </c>
      <c r="M15858" s="21">
        <f t="shared" si="1033"/>
        <v>9.9074963190577015E-2</v>
      </c>
    </row>
    <row r="15859" spans="1:13" x14ac:dyDescent="0.3">
      <c r="A15859" s="139">
        <v>43322</v>
      </c>
      <c r="B15859" s="131" t="s">
        <v>45</v>
      </c>
      <c r="C15859" s="103"/>
      <c r="D15859" s="94"/>
      <c r="E15859" s="131" t="s">
        <v>12528</v>
      </c>
      <c r="F15859" s="140">
        <v>6</v>
      </c>
      <c r="G15859" s="41">
        <v>1</v>
      </c>
      <c r="H15859" s="49">
        <v>2</v>
      </c>
      <c r="I15859" s="67">
        <v>-1</v>
      </c>
      <c r="J15859" s="18">
        <f t="shared" si="1034"/>
        <v>1546.6500000000035</v>
      </c>
      <c r="K15859" s="19" t="str">
        <f t="shared" si="1032"/>
        <v>Aug-18</v>
      </c>
      <c r="L15859" s="20">
        <f t="shared" si="1035"/>
        <v>15622</v>
      </c>
      <c r="M15859" s="21">
        <f t="shared" si="1033"/>
        <v>9.9004608884906128E-2</v>
      </c>
    </row>
    <row r="15860" spans="1:13" x14ac:dyDescent="0.3">
      <c r="A15860" s="116">
        <v>43323</v>
      </c>
      <c r="B15860" s="90" t="s">
        <v>71</v>
      </c>
      <c r="C15860" s="103">
        <v>0.62152777777777779</v>
      </c>
      <c r="D15860" s="94" t="s">
        <v>31</v>
      </c>
      <c r="E15860" s="90" t="s">
        <v>5315</v>
      </c>
      <c r="F15860" s="115">
        <v>3.5</v>
      </c>
      <c r="G15860" s="93">
        <v>1</v>
      </c>
      <c r="H15860" s="90" t="s">
        <v>33</v>
      </c>
      <c r="I15860" s="80">
        <f>IF(H15860="Lost",G15860*-1,IF(H15860="Won",     IF(D15860="E/W",            G15860*(F15860-1)*0.5*1.25,    IF(D15860="place",   G15860*(F15860-1) *0.95,  G15860*(F15860-1) )),            IF(H15860="Placed",     (G15860*-0.5)  + (0.5*G15860*(F15860-1)*0.2),0)         ))</f>
        <v>-1</v>
      </c>
      <c r="J15860" s="18">
        <f t="shared" si="1034"/>
        <v>1545.6500000000035</v>
      </c>
      <c r="K15860" s="19" t="str">
        <f t="shared" si="1032"/>
        <v>Aug-18</v>
      </c>
      <c r="L15860" s="20">
        <f t="shared" si="1035"/>
        <v>15623</v>
      </c>
      <c r="M15860" s="21">
        <f t="shared" si="1033"/>
        <v>9.8934263585739202E-2</v>
      </c>
    </row>
    <row r="15861" spans="1:13" x14ac:dyDescent="0.3">
      <c r="A15861" s="116">
        <v>43323</v>
      </c>
      <c r="B15861" s="90" t="s">
        <v>58</v>
      </c>
      <c r="C15861" s="103">
        <v>0.66666666666666663</v>
      </c>
      <c r="D15861" s="94" t="s">
        <v>31</v>
      </c>
      <c r="E15861" s="90" t="s">
        <v>5314</v>
      </c>
      <c r="F15861" s="115">
        <v>3.75</v>
      </c>
      <c r="G15861" s="93">
        <v>1</v>
      </c>
      <c r="H15861" s="90" t="s">
        <v>33</v>
      </c>
      <c r="I15861" s="80">
        <f>IF(H15861="Lost",G15861*-1,IF(H15861="Won",     IF(D15861="E/W",            G15861*(F15861-1)*0.5*1.25,    IF(D15861="place",   G15861*(F15861-1) *0.95,  G15861*(F15861-1) )),            IF(H15861="Placed",     (G15861*-0.5)  + (0.5*G15861*(F15861-1)*0.2),0)         ))</f>
        <v>-1</v>
      </c>
      <c r="J15861" s="18">
        <f t="shared" si="1034"/>
        <v>1544.6500000000035</v>
      </c>
      <c r="K15861" s="19" t="str">
        <f t="shared" si="1032"/>
        <v>Aug-18</v>
      </c>
      <c r="L15861" s="20">
        <f t="shared" si="1035"/>
        <v>15624</v>
      </c>
      <c r="M15861" s="21">
        <f t="shared" si="1033"/>
        <v>9.8863927291346868E-2</v>
      </c>
    </row>
    <row r="15862" spans="1:13" x14ac:dyDescent="0.3">
      <c r="A15862" s="116">
        <v>43323</v>
      </c>
      <c r="B15862" s="90" t="s">
        <v>49</v>
      </c>
      <c r="C15862" s="103">
        <v>0.73263888888888884</v>
      </c>
      <c r="D15862" s="94" t="s">
        <v>31</v>
      </c>
      <c r="E15862" s="90" t="s">
        <v>5316</v>
      </c>
      <c r="F15862" s="115">
        <v>3.5</v>
      </c>
      <c r="G15862" s="93">
        <v>1</v>
      </c>
      <c r="H15862" s="90" t="s">
        <v>42</v>
      </c>
      <c r="I15862" s="80">
        <f>IF(H15862="Lost",G15862*-1,IF(H15862="Won",     IF(D15862="E/W",            G15862*(F15862-1)*0.5*1.25,    IF(D15862="place",   G15862*(F15862-1) *0.95,  G15862*(F15862-1) )),            IF(H15862="Placed",     (G15862*-0.5)  + (0.5*G15862*(F15862-1)*0.2),0)         ))</f>
        <v>2.5</v>
      </c>
      <c r="J15862" s="18">
        <f t="shared" si="1034"/>
        <v>1547.1500000000035</v>
      </c>
      <c r="K15862" s="19" t="str">
        <f t="shared" si="1032"/>
        <v>Aug-18</v>
      </c>
      <c r="L15862" s="20">
        <f t="shared" si="1035"/>
        <v>15625</v>
      </c>
      <c r="M15862" s="21">
        <f t="shared" si="1033"/>
        <v>9.9017600000000219E-2</v>
      </c>
    </row>
    <row r="15863" spans="1:13" x14ac:dyDescent="0.3">
      <c r="A15863" s="139">
        <v>43323</v>
      </c>
      <c r="B15863" s="131" t="s">
        <v>47</v>
      </c>
      <c r="C15863" s="103"/>
      <c r="D15863" s="94"/>
      <c r="E15863" s="131" t="s">
        <v>12531</v>
      </c>
      <c r="F15863" s="140">
        <v>6</v>
      </c>
      <c r="G15863" s="41">
        <v>1</v>
      </c>
      <c r="H15863" s="49">
        <v>8</v>
      </c>
      <c r="I15863" s="67">
        <v>-1</v>
      </c>
      <c r="J15863" s="18">
        <f t="shared" si="1034"/>
        <v>1546.1500000000035</v>
      </c>
      <c r="K15863" s="19" t="str">
        <f t="shared" si="1032"/>
        <v>Aug-18</v>
      </c>
      <c r="L15863" s="20">
        <f t="shared" si="1035"/>
        <v>15626</v>
      </c>
      <c r="M15863" s="21">
        <f t="shared" si="1033"/>
        <v>9.8947267374888237E-2</v>
      </c>
    </row>
    <row r="15864" spans="1:13" x14ac:dyDescent="0.3">
      <c r="A15864" s="139">
        <v>43323</v>
      </c>
      <c r="B15864" s="131" t="s">
        <v>52</v>
      </c>
      <c r="C15864" s="103"/>
      <c r="D15864" s="94"/>
      <c r="E15864" s="131" t="s">
        <v>5327</v>
      </c>
      <c r="F15864" s="140">
        <v>4.33</v>
      </c>
      <c r="G15864" s="41">
        <v>1</v>
      </c>
      <c r="H15864" s="49">
        <v>5</v>
      </c>
      <c r="I15864" s="67">
        <v>-1</v>
      </c>
      <c r="J15864" s="18">
        <f t="shared" si="1034"/>
        <v>1545.1500000000035</v>
      </c>
      <c r="K15864" s="19" t="str">
        <f t="shared" si="1032"/>
        <v>Aug-18</v>
      </c>
      <c r="L15864" s="20">
        <f t="shared" si="1035"/>
        <v>15627</v>
      </c>
      <c r="M15864" s="21">
        <f t="shared" si="1033"/>
        <v>9.8876943751200069E-2</v>
      </c>
    </row>
    <row r="15865" spans="1:13" x14ac:dyDescent="0.3">
      <c r="A15865" s="139">
        <v>43323</v>
      </c>
      <c r="B15865" s="131" t="s">
        <v>71</v>
      </c>
      <c r="C15865" s="103"/>
      <c r="D15865" s="94"/>
      <c r="E15865" s="131" t="s">
        <v>3229</v>
      </c>
      <c r="F15865" s="140">
        <v>6</v>
      </c>
      <c r="G15865" s="41">
        <v>1</v>
      </c>
      <c r="H15865" s="49">
        <v>3</v>
      </c>
      <c r="I15865" s="67">
        <v>-1</v>
      </c>
      <c r="J15865" s="18">
        <f t="shared" si="1034"/>
        <v>1544.1500000000035</v>
      </c>
      <c r="K15865" s="19" t="str">
        <f t="shared" si="1032"/>
        <v>Aug-18</v>
      </c>
      <c r="L15865" s="20">
        <f t="shared" si="1035"/>
        <v>15628</v>
      </c>
      <c r="M15865" s="21">
        <f t="shared" si="1033"/>
        <v>9.8806629127207807E-2</v>
      </c>
    </row>
    <row r="15866" spans="1:13" x14ac:dyDescent="0.3">
      <c r="A15866" s="139">
        <v>43323</v>
      </c>
      <c r="B15866" s="131" t="s">
        <v>49</v>
      </c>
      <c r="C15866" s="103"/>
      <c r="D15866" s="94"/>
      <c r="E15866" s="131" t="s">
        <v>12532</v>
      </c>
      <c r="F15866" s="140">
        <v>4.33</v>
      </c>
      <c r="G15866" s="41">
        <v>1</v>
      </c>
      <c r="H15866" s="49" t="s">
        <v>6518</v>
      </c>
      <c r="I15866" s="68">
        <v>-1</v>
      </c>
      <c r="J15866" s="18">
        <f t="shared" si="1034"/>
        <v>1543.1500000000035</v>
      </c>
      <c r="K15866" s="19" t="str">
        <f t="shared" si="1032"/>
        <v>Aug-18</v>
      </c>
      <c r="L15866" s="20">
        <f t="shared" si="1035"/>
        <v>15629</v>
      </c>
      <c r="M15866" s="21">
        <f t="shared" si="1033"/>
        <v>9.8736323501183915E-2</v>
      </c>
    </row>
    <row r="15867" spans="1:13" x14ac:dyDescent="0.3">
      <c r="A15867" s="116">
        <v>43325</v>
      </c>
      <c r="B15867" s="90" t="s">
        <v>135</v>
      </c>
      <c r="C15867" s="103">
        <v>0.59722222222222221</v>
      </c>
      <c r="D15867" s="94" t="s">
        <v>31</v>
      </c>
      <c r="E15867" s="90" t="s">
        <v>5317</v>
      </c>
      <c r="F15867" s="115">
        <v>4</v>
      </c>
      <c r="G15867" s="93">
        <v>1</v>
      </c>
      <c r="H15867" s="90" t="s">
        <v>33</v>
      </c>
      <c r="I15867" s="80">
        <f>IF(H15867="Lost",G15867*-1,IF(H15867="Won",     IF(D15867="E/W",            G15867*(F15867-1)*0.5*1.25,    IF(D15867="place",   G15867*(F15867-1) *0.95,  G15867*(F15867-1) )),            IF(H15867="Placed",     (G15867*-0.5)  + (0.5*G15867*(F15867-1)*0.2),0)         ))</f>
        <v>-1</v>
      </c>
      <c r="J15867" s="18">
        <f t="shared" si="1034"/>
        <v>1542.1500000000035</v>
      </c>
      <c r="K15867" s="19" t="str">
        <f t="shared" si="1032"/>
        <v>Aug-18</v>
      </c>
      <c r="L15867" s="20">
        <f t="shared" si="1035"/>
        <v>15630</v>
      </c>
      <c r="M15867" s="21">
        <f t="shared" si="1033"/>
        <v>9.8666026871401372E-2</v>
      </c>
    </row>
    <row r="15868" spans="1:13" x14ac:dyDescent="0.3">
      <c r="A15868" s="116">
        <v>43325</v>
      </c>
      <c r="B15868" s="90" t="s">
        <v>45</v>
      </c>
      <c r="C15868" s="103">
        <v>0.84027777777777779</v>
      </c>
      <c r="D15868" s="94" t="s">
        <v>31</v>
      </c>
      <c r="E15868" s="90" t="s">
        <v>5318</v>
      </c>
      <c r="F15868" s="115">
        <v>4</v>
      </c>
      <c r="G15868" s="93">
        <v>1</v>
      </c>
      <c r="H15868" s="90" t="s">
        <v>33</v>
      </c>
      <c r="I15868" s="80">
        <f>IF(H15868="Lost",G15868*-1,IF(H15868="Won",     IF(D15868="E/W",            G15868*(F15868-1)*0.5*1.25,    IF(D15868="place",   G15868*(F15868-1) *0.95,  G15868*(F15868-1) )),            IF(H15868="Placed",     (G15868*-0.5)  + (0.5*G15868*(F15868-1)*0.2),0)         ))</f>
        <v>-1</v>
      </c>
      <c r="J15868" s="18">
        <f t="shared" si="1034"/>
        <v>1541.1500000000035</v>
      </c>
      <c r="K15868" s="19" t="str">
        <f t="shared" si="1032"/>
        <v>Aug-18</v>
      </c>
      <c r="L15868" s="20">
        <f t="shared" si="1035"/>
        <v>15631</v>
      </c>
      <c r="M15868" s="21">
        <f t="shared" si="1033"/>
        <v>9.8595739236133545E-2</v>
      </c>
    </row>
    <row r="15869" spans="1:13" x14ac:dyDescent="0.3">
      <c r="A15869" s="139">
        <v>43325</v>
      </c>
      <c r="B15869" s="131" t="s">
        <v>59</v>
      </c>
      <c r="C15869" s="103"/>
      <c r="D15869" s="94"/>
      <c r="E15869" s="131" t="s">
        <v>12534</v>
      </c>
      <c r="F15869" s="140">
        <v>5.5</v>
      </c>
      <c r="G15869" s="41">
        <v>1</v>
      </c>
      <c r="H15869" s="49" t="s">
        <v>11526</v>
      </c>
      <c r="I15869" s="68">
        <v>-1</v>
      </c>
      <c r="J15869" s="18">
        <f t="shared" si="1034"/>
        <v>1540.1500000000035</v>
      </c>
      <c r="K15869" s="19" t="str">
        <f t="shared" si="1032"/>
        <v>Aug-18</v>
      </c>
      <c r="L15869" s="20">
        <f t="shared" si="1035"/>
        <v>15632</v>
      </c>
      <c r="M15869" s="21">
        <f t="shared" si="1033"/>
        <v>9.8525460593654274E-2</v>
      </c>
    </row>
    <row r="15870" spans="1:13" x14ac:dyDescent="0.3">
      <c r="A15870" s="139">
        <v>43325</v>
      </c>
      <c r="B15870" s="131" t="s">
        <v>59</v>
      </c>
      <c r="C15870" s="103"/>
      <c r="D15870" s="94"/>
      <c r="E15870" s="131" t="s">
        <v>12535</v>
      </c>
      <c r="F15870" s="140">
        <v>4.5</v>
      </c>
      <c r="G15870" s="41">
        <v>1</v>
      </c>
      <c r="H15870" s="49" t="s">
        <v>6526</v>
      </c>
      <c r="I15870" s="68">
        <v>3.5</v>
      </c>
      <c r="J15870" s="18">
        <f t="shared" si="1034"/>
        <v>1543.6500000000035</v>
      </c>
      <c r="K15870" s="19" t="str">
        <f t="shared" si="1032"/>
        <v>Aug-18</v>
      </c>
      <c r="L15870" s="20">
        <f t="shared" si="1035"/>
        <v>15633</v>
      </c>
      <c r="M15870" s="21">
        <f t="shared" si="1033"/>
        <v>9.8743043561696636E-2</v>
      </c>
    </row>
    <row r="15871" spans="1:13" x14ac:dyDescent="0.3">
      <c r="A15871" s="139">
        <v>43325</v>
      </c>
      <c r="B15871" s="131" t="s">
        <v>45</v>
      </c>
      <c r="C15871" s="103"/>
      <c r="D15871" s="94"/>
      <c r="E15871" s="131" t="s">
        <v>12536</v>
      </c>
      <c r="F15871" s="140">
        <v>5</v>
      </c>
      <c r="G15871" s="41">
        <v>1</v>
      </c>
      <c r="H15871" s="49" t="s">
        <v>11526</v>
      </c>
      <c r="I15871" s="68">
        <v>-1</v>
      </c>
      <c r="J15871" s="18">
        <f t="shared" si="1034"/>
        <v>1542.6500000000035</v>
      </c>
      <c r="K15871" s="19" t="str">
        <f t="shared" si="1032"/>
        <v>Aug-18</v>
      </c>
      <c r="L15871" s="20">
        <f t="shared" si="1035"/>
        <v>15634</v>
      </c>
      <c r="M15871" s="21">
        <f t="shared" si="1033"/>
        <v>9.8672764487655329E-2</v>
      </c>
    </row>
    <row r="15872" spans="1:13" x14ac:dyDescent="0.3">
      <c r="A15872" s="139">
        <v>43325</v>
      </c>
      <c r="B15872" s="131" t="s">
        <v>135</v>
      </c>
      <c r="C15872" s="103"/>
      <c r="D15872" s="94"/>
      <c r="E15872" s="131" t="s">
        <v>12533</v>
      </c>
      <c r="F15872" s="140">
        <v>4.5</v>
      </c>
      <c r="G15872" s="41">
        <v>1</v>
      </c>
      <c r="H15872" s="49">
        <v>1</v>
      </c>
      <c r="I15872" s="67">
        <v>3.5</v>
      </c>
      <c r="J15872" s="18">
        <f t="shared" si="1034"/>
        <v>1546.1500000000035</v>
      </c>
      <c r="K15872" s="19" t="str">
        <f t="shared" si="1032"/>
        <v>Aug-18</v>
      </c>
      <c r="L15872" s="20">
        <f t="shared" si="1035"/>
        <v>15635</v>
      </c>
      <c r="M15872" s="21">
        <f t="shared" si="1033"/>
        <v>9.8890310201471279E-2</v>
      </c>
    </row>
    <row r="15873" spans="1:13" x14ac:dyDescent="0.3">
      <c r="A15873" s="139">
        <v>43325</v>
      </c>
      <c r="B15873" s="131" t="s">
        <v>49</v>
      </c>
      <c r="C15873" s="103"/>
      <c r="D15873" s="94"/>
      <c r="E15873" s="131" t="s">
        <v>4602</v>
      </c>
      <c r="F15873" s="140">
        <v>4.33</v>
      </c>
      <c r="G15873" s="41">
        <v>1</v>
      </c>
      <c r="H15873" s="49">
        <v>1</v>
      </c>
      <c r="I15873" s="67">
        <v>3.5</v>
      </c>
      <c r="J15873" s="18">
        <f t="shared" si="1034"/>
        <v>1549.6500000000035</v>
      </c>
      <c r="K15873" s="19" t="str">
        <f t="shared" si="1032"/>
        <v>Aug-18</v>
      </c>
      <c r="L15873" s="20">
        <f t="shared" si="1035"/>
        <v>15636</v>
      </c>
      <c r="M15873" s="21">
        <f t="shared" si="1033"/>
        <v>9.9107828089025546E-2</v>
      </c>
    </row>
    <row r="15874" spans="1:13" x14ac:dyDescent="0.3">
      <c r="A15874" s="116">
        <v>43326</v>
      </c>
      <c r="B15874" s="90" t="s">
        <v>47</v>
      </c>
      <c r="C15874" s="103">
        <v>0.625</v>
      </c>
      <c r="D15874" s="94" t="s">
        <v>31</v>
      </c>
      <c r="E15874" s="90" t="s">
        <v>5319</v>
      </c>
      <c r="F15874" s="115">
        <v>3.5</v>
      </c>
      <c r="G15874" s="93">
        <v>1</v>
      </c>
      <c r="H15874" s="90" t="s">
        <v>33</v>
      </c>
      <c r="I15874" s="80">
        <f>IF(H15874="Lost",G15874*-1,IF(H15874="Won",     IF(D15874="E/W",            G15874*(F15874-1)*0.5*1.25,    IF(D15874="place",   G15874*(F15874-1) *0.95,  G15874*(F15874-1) )),            IF(H15874="Placed",     (G15874*-0.5)  + (0.5*G15874*(F15874-1)*0.2),0)         ))</f>
        <v>-1</v>
      </c>
      <c r="J15874" s="18">
        <f t="shared" si="1034"/>
        <v>1548.6500000000035</v>
      </c>
      <c r="K15874" s="19" t="str">
        <f t="shared" ref="K15874:K15937" si="1038">TEXT(A15874,"MMM-yy")</f>
        <v>Aug-18</v>
      </c>
      <c r="L15874" s="20">
        <f t="shared" si="1035"/>
        <v>15637</v>
      </c>
      <c r="M15874" s="21">
        <f t="shared" ref="M15874:M15937" si="1039">J15874/L15874</f>
        <v>9.9037539169917727E-2</v>
      </c>
    </row>
    <row r="15875" spans="1:13" x14ac:dyDescent="0.3">
      <c r="A15875" s="139">
        <v>43326</v>
      </c>
      <c r="B15875" s="131" t="s">
        <v>47</v>
      </c>
      <c r="C15875" s="103"/>
      <c r="D15875" s="94"/>
      <c r="E15875" s="131" t="s">
        <v>12537</v>
      </c>
      <c r="F15875" s="140">
        <v>4.5</v>
      </c>
      <c r="G15875" s="41">
        <v>1</v>
      </c>
      <c r="H15875" s="49">
        <v>4</v>
      </c>
      <c r="I15875" s="67">
        <v>-1</v>
      </c>
      <c r="J15875" s="18">
        <f t="shared" ref="J15875:J15938" si="1040">J15874+I15875</f>
        <v>1547.6500000000035</v>
      </c>
      <c r="K15875" s="19" t="str">
        <f t="shared" si="1038"/>
        <v>Aug-18</v>
      </c>
      <c r="L15875" s="20">
        <f t="shared" ref="L15875:L15938" si="1041">L15874+G15875</f>
        <v>15638</v>
      </c>
      <c r="M15875" s="21">
        <f t="shared" si="1039"/>
        <v>9.8967259240312286E-2</v>
      </c>
    </row>
    <row r="15876" spans="1:13" x14ac:dyDescent="0.3">
      <c r="A15876" s="139">
        <v>43326</v>
      </c>
      <c r="B15876" s="131" t="s">
        <v>145</v>
      </c>
      <c r="C15876" s="103"/>
      <c r="D15876" s="94"/>
      <c r="E15876" s="131" t="s">
        <v>12538</v>
      </c>
      <c r="F15876" s="140">
        <v>5</v>
      </c>
      <c r="G15876" s="41">
        <v>1</v>
      </c>
      <c r="H15876" s="49">
        <v>3</v>
      </c>
      <c r="I15876" s="67">
        <v>-1</v>
      </c>
      <c r="J15876" s="18">
        <f t="shared" si="1040"/>
        <v>1546.6500000000035</v>
      </c>
      <c r="K15876" s="19" t="str">
        <f t="shared" si="1038"/>
        <v>Aug-18</v>
      </c>
      <c r="L15876" s="20">
        <f t="shared" si="1041"/>
        <v>15639</v>
      </c>
      <c r="M15876" s="21">
        <f t="shared" si="1039"/>
        <v>9.8896988298484784E-2</v>
      </c>
    </row>
    <row r="15877" spans="1:13" x14ac:dyDescent="0.3">
      <c r="A15877" s="139">
        <v>43326</v>
      </c>
      <c r="B15877" s="131" t="s">
        <v>149</v>
      </c>
      <c r="C15877" s="103"/>
      <c r="D15877" s="94"/>
      <c r="E15877" s="131" t="s">
        <v>4728</v>
      </c>
      <c r="F15877" s="140">
        <v>5.5</v>
      </c>
      <c r="G15877" s="41">
        <v>1</v>
      </c>
      <c r="H15877" s="49" t="s">
        <v>11526</v>
      </c>
      <c r="I15877" s="68">
        <v>-1</v>
      </c>
      <c r="J15877" s="18">
        <f t="shared" si="1040"/>
        <v>1545.6500000000035</v>
      </c>
      <c r="K15877" s="19" t="str">
        <f t="shared" si="1038"/>
        <v>Aug-18</v>
      </c>
      <c r="L15877" s="20">
        <f t="shared" si="1041"/>
        <v>15640</v>
      </c>
      <c r="M15877" s="21">
        <f t="shared" si="1039"/>
        <v>9.8826726342711224E-2</v>
      </c>
    </row>
    <row r="15878" spans="1:13" x14ac:dyDescent="0.3">
      <c r="A15878" s="139">
        <v>43326</v>
      </c>
      <c r="B15878" s="131" t="s">
        <v>149</v>
      </c>
      <c r="C15878" s="103"/>
      <c r="D15878" s="94"/>
      <c r="E15878" s="131" t="s">
        <v>12539</v>
      </c>
      <c r="F15878" s="140">
        <v>6</v>
      </c>
      <c r="G15878" s="41">
        <v>1</v>
      </c>
      <c r="H15878" s="49" t="s">
        <v>6518</v>
      </c>
      <c r="I15878" s="68">
        <v>-1</v>
      </c>
      <c r="J15878" s="18">
        <f t="shared" si="1040"/>
        <v>1544.6500000000035</v>
      </c>
      <c r="K15878" s="19" t="str">
        <f t="shared" si="1038"/>
        <v>Aug-18</v>
      </c>
      <c r="L15878" s="20">
        <f t="shared" si="1041"/>
        <v>15641</v>
      </c>
      <c r="M15878" s="21">
        <f t="shared" si="1039"/>
        <v>9.8756473371268041E-2</v>
      </c>
    </row>
    <row r="15879" spans="1:13" x14ac:dyDescent="0.3">
      <c r="A15879" s="139">
        <v>43326</v>
      </c>
      <c r="B15879" s="131" t="s">
        <v>149</v>
      </c>
      <c r="C15879" s="103"/>
      <c r="D15879" s="94"/>
      <c r="E15879" s="131" t="s">
        <v>8174</v>
      </c>
      <c r="F15879" s="140">
        <v>6</v>
      </c>
      <c r="G15879" s="41">
        <v>1</v>
      </c>
      <c r="H15879" s="49" t="s">
        <v>11526</v>
      </c>
      <c r="I15879" s="68">
        <v>-1</v>
      </c>
      <c r="J15879" s="18">
        <f t="shared" si="1040"/>
        <v>1543.6500000000035</v>
      </c>
      <c r="K15879" s="19" t="str">
        <f t="shared" si="1038"/>
        <v>Aug-18</v>
      </c>
      <c r="L15879" s="20">
        <f t="shared" si="1041"/>
        <v>15642</v>
      </c>
      <c r="M15879" s="21">
        <f t="shared" si="1039"/>
        <v>9.8686229382432142E-2</v>
      </c>
    </row>
    <row r="15880" spans="1:13" x14ac:dyDescent="0.3">
      <c r="A15880" s="116">
        <v>43327</v>
      </c>
      <c r="B15880" s="90" t="s">
        <v>37</v>
      </c>
      <c r="C15880" s="103">
        <v>0.61111111111111105</v>
      </c>
      <c r="D15880" s="94" t="s">
        <v>31</v>
      </c>
      <c r="E15880" s="90" t="s">
        <v>5322</v>
      </c>
      <c r="F15880" s="115">
        <v>3.75</v>
      </c>
      <c r="G15880" s="93">
        <v>1</v>
      </c>
      <c r="H15880" s="90" t="s">
        <v>42</v>
      </c>
      <c r="I15880" s="80">
        <f>IF(H15880="Lost",G15880*-1,IF(H15880="Won",     IF(D15880="E/W",            G15880*(F15880-1)*0.5*1.25,    IF(D15880="place",   G15880*(F15880-1) *0.95,  G15880*(F15880-1) )),            IF(H15880="Placed",     (G15880*-0.5)  + (0.5*G15880*(F15880-1)*0.2),0)         ))</f>
        <v>2.75</v>
      </c>
      <c r="J15880" s="18">
        <f t="shared" si="1040"/>
        <v>1546.4000000000035</v>
      </c>
      <c r="K15880" s="19" t="str">
        <f t="shared" si="1038"/>
        <v>Aug-18</v>
      </c>
      <c r="L15880" s="20">
        <f t="shared" si="1041"/>
        <v>15643</v>
      </c>
      <c r="M15880" s="21">
        <f t="shared" si="1039"/>
        <v>9.8855718212619292E-2</v>
      </c>
    </row>
    <row r="15881" spans="1:13" x14ac:dyDescent="0.3">
      <c r="A15881" s="116">
        <v>43327</v>
      </c>
      <c r="B15881" s="90" t="s">
        <v>57</v>
      </c>
      <c r="C15881" s="103">
        <v>0.6875</v>
      </c>
      <c r="D15881" s="94" t="s">
        <v>31</v>
      </c>
      <c r="E15881" s="90" t="s">
        <v>5320</v>
      </c>
      <c r="F15881" s="115">
        <v>4</v>
      </c>
      <c r="G15881" s="93">
        <v>1</v>
      </c>
      <c r="H15881" s="90" t="s">
        <v>33</v>
      </c>
      <c r="I15881" s="80">
        <f>IF(H15881="Lost",G15881*-1,IF(H15881="Won",     IF(D15881="E/W",            G15881*(F15881-1)*0.5*1.25,    IF(D15881="place",   G15881*(F15881-1) *0.95,  G15881*(F15881-1) )),            IF(H15881="Placed",     (G15881*-0.5)  + (0.5*G15881*(F15881-1)*0.2),0)         ))</f>
        <v>-1</v>
      </c>
      <c r="J15881" s="18">
        <f t="shared" si="1040"/>
        <v>1545.4000000000035</v>
      </c>
      <c r="K15881" s="19" t="str">
        <f t="shared" si="1038"/>
        <v>Aug-18</v>
      </c>
      <c r="L15881" s="20">
        <f t="shared" si="1041"/>
        <v>15644</v>
      </c>
      <c r="M15881" s="21">
        <f t="shared" si="1039"/>
        <v>9.8785476860138291E-2</v>
      </c>
    </row>
    <row r="15882" spans="1:13" x14ac:dyDescent="0.3">
      <c r="A15882" s="116">
        <v>43327</v>
      </c>
      <c r="B15882" s="90" t="s">
        <v>57</v>
      </c>
      <c r="C15882" s="103">
        <v>0.70833333333333337</v>
      </c>
      <c r="D15882" s="94" t="s">
        <v>31</v>
      </c>
      <c r="E15882" s="90" t="s">
        <v>5321</v>
      </c>
      <c r="F15882" s="115">
        <v>4</v>
      </c>
      <c r="G15882" s="93">
        <v>1</v>
      </c>
      <c r="H15882" s="90" t="s">
        <v>42</v>
      </c>
      <c r="I15882" s="80">
        <f>IF(H15882="Lost",G15882*-1,IF(H15882="Won",     IF(D15882="E/W",            G15882*(F15882-1)*0.5*1.25,    IF(D15882="place",   G15882*(F15882-1) *0.95,  G15882*(F15882-1) )),            IF(H15882="Placed",     (G15882*-0.5)  + (0.5*G15882*(F15882-1)*0.2),0)         ))</f>
        <v>3</v>
      </c>
      <c r="J15882" s="18">
        <f t="shared" si="1040"/>
        <v>1548.4000000000035</v>
      </c>
      <c r="K15882" s="19" t="str">
        <f t="shared" si="1038"/>
        <v>Aug-18</v>
      </c>
      <c r="L15882" s="20">
        <f t="shared" si="1041"/>
        <v>15645</v>
      </c>
      <c r="M15882" s="21">
        <f t="shared" si="1039"/>
        <v>9.8970917225951013E-2</v>
      </c>
    </row>
    <row r="15883" spans="1:13" x14ac:dyDescent="0.3">
      <c r="A15883" s="139">
        <v>43327</v>
      </c>
      <c r="B15883" s="131" t="s">
        <v>43</v>
      </c>
      <c r="C15883" s="103"/>
      <c r="D15883" s="94"/>
      <c r="E15883" s="131" t="s">
        <v>12541</v>
      </c>
      <c r="F15883" s="140">
        <v>6</v>
      </c>
      <c r="G15883" s="41">
        <v>1</v>
      </c>
      <c r="H15883" s="49" t="s">
        <v>11526</v>
      </c>
      <c r="I15883" s="68">
        <v>-1</v>
      </c>
      <c r="J15883" s="18">
        <f t="shared" si="1040"/>
        <v>1547.4000000000035</v>
      </c>
      <c r="K15883" s="19" t="str">
        <f t="shared" si="1038"/>
        <v>Aug-18</v>
      </c>
      <c r="L15883" s="20">
        <f t="shared" si="1041"/>
        <v>15646</v>
      </c>
      <c r="M15883" s="21">
        <f t="shared" si="1039"/>
        <v>9.89006774894544E-2</v>
      </c>
    </row>
    <row r="15884" spans="1:13" x14ac:dyDescent="0.3">
      <c r="A15884" s="139">
        <v>43327</v>
      </c>
      <c r="B15884" s="131" t="s">
        <v>37</v>
      </c>
      <c r="C15884" s="103"/>
      <c r="D15884" s="94"/>
      <c r="E15884" s="131" t="s">
        <v>12540</v>
      </c>
      <c r="F15884" s="140">
        <v>5.5</v>
      </c>
      <c r="G15884" s="41">
        <v>1</v>
      </c>
      <c r="H15884" s="49">
        <v>1</v>
      </c>
      <c r="I15884" s="67">
        <v>5.5</v>
      </c>
      <c r="J15884" s="18">
        <f t="shared" si="1040"/>
        <v>1552.9000000000035</v>
      </c>
      <c r="K15884" s="19" t="str">
        <f t="shared" si="1038"/>
        <v>Aug-18</v>
      </c>
      <c r="L15884" s="20">
        <f t="shared" si="1041"/>
        <v>15647</v>
      </c>
      <c r="M15884" s="21">
        <f t="shared" si="1039"/>
        <v>9.9245861826548445E-2</v>
      </c>
    </row>
    <row r="15885" spans="1:13" x14ac:dyDescent="0.3">
      <c r="A15885" s="139">
        <v>43328</v>
      </c>
      <c r="B15885" s="131" t="s">
        <v>37</v>
      </c>
      <c r="C15885" s="103"/>
      <c r="D15885" s="94"/>
      <c r="E15885" s="131" t="s">
        <v>10996</v>
      </c>
      <c r="F15885" s="140">
        <v>6</v>
      </c>
      <c r="G15885" s="41">
        <v>1</v>
      </c>
      <c r="H15885" s="49">
        <v>1</v>
      </c>
      <c r="I15885" s="67">
        <v>5</v>
      </c>
      <c r="J15885" s="18">
        <f t="shared" si="1040"/>
        <v>1557.9000000000035</v>
      </c>
      <c r="K15885" s="19" t="str">
        <f t="shared" si="1038"/>
        <v>Aug-18</v>
      </c>
      <c r="L15885" s="20">
        <f t="shared" si="1041"/>
        <v>15648</v>
      </c>
      <c r="M15885" s="21">
        <f t="shared" si="1039"/>
        <v>9.9559049079754824E-2</v>
      </c>
    </row>
    <row r="15886" spans="1:13" x14ac:dyDescent="0.3">
      <c r="A15886" s="116">
        <v>43329</v>
      </c>
      <c r="B15886" s="90" t="s">
        <v>63</v>
      </c>
      <c r="C15886" s="103">
        <v>0.62847222222222221</v>
      </c>
      <c r="D15886" s="94" t="s">
        <v>31</v>
      </c>
      <c r="E15886" s="90" t="s">
        <v>5323</v>
      </c>
      <c r="F15886" s="115">
        <v>3.25</v>
      </c>
      <c r="G15886" s="93">
        <v>1</v>
      </c>
      <c r="H15886" s="90" t="s">
        <v>33</v>
      </c>
      <c r="I15886" s="80">
        <f>IF(H15886="Lost",G15886*-1,IF(H15886="Won",     IF(D15886="E/W",            G15886*(F15886-1)*0.5*1.25,    IF(D15886="place",   G15886*(F15886-1) *0.95,  G15886*(F15886-1) )),            IF(H15886="Placed",     (G15886*-0.5)  + (0.5*G15886*(F15886-1)*0.2),0)         ))</f>
        <v>-1</v>
      </c>
      <c r="J15886" s="18">
        <f t="shared" si="1040"/>
        <v>1556.9000000000035</v>
      </c>
      <c r="K15886" s="19" t="str">
        <f t="shared" si="1038"/>
        <v>Aug-18</v>
      </c>
      <c r="L15886" s="20">
        <f t="shared" si="1041"/>
        <v>15649</v>
      </c>
      <c r="M15886" s="21">
        <f t="shared" si="1039"/>
        <v>9.9488785225893259E-2</v>
      </c>
    </row>
    <row r="15887" spans="1:13" x14ac:dyDescent="0.3">
      <c r="A15887" s="139">
        <v>43329</v>
      </c>
      <c r="B15887" s="131" t="s">
        <v>52</v>
      </c>
      <c r="C15887" s="103"/>
      <c r="D15887" s="94"/>
      <c r="E15887" s="131" t="s">
        <v>12543</v>
      </c>
      <c r="F15887" s="140">
        <v>4.5</v>
      </c>
      <c r="G15887" s="41">
        <v>1</v>
      </c>
      <c r="H15887" s="49" t="s">
        <v>6526</v>
      </c>
      <c r="I15887" s="68">
        <v>3.5</v>
      </c>
      <c r="J15887" s="18">
        <f t="shared" si="1040"/>
        <v>1560.4000000000035</v>
      </c>
      <c r="K15887" s="19" t="str">
        <f t="shared" si="1038"/>
        <v>Aug-18</v>
      </c>
      <c r="L15887" s="20">
        <f t="shared" si="1041"/>
        <v>15650</v>
      </c>
      <c r="M15887" s="21">
        <f t="shared" si="1039"/>
        <v>9.9706070287540166E-2</v>
      </c>
    </row>
    <row r="15888" spans="1:13" x14ac:dyDescent="0.3">
      <c r="A15888" s="139">
        <v>43329</v>
      </c>
      <c r="B15888" s="131" t="s">
        <v>47</v>
      </c>
      <c r="C15888" s="103"/>
      <c r="D15888" s="94"/>
      <c r="E15888" s="131" t="s">
        <v>9865</v>
      </c>
      <c r="F15888" s="140">
        <v>6</v>
      </c>
      <c r="G15888" s="41">
        <v>1</v>
      </c>
      <c r="H15888" s="49" t="s">
        <v>11526</v>
      </c>
      <c r="I15888" s="68">
        <v>-1</v>
      </c>
      <c r="J15888" s="18">
        <f t="shared" si="1040"/>
        <v>1559.4000000000035</v>
      </c>
      <c r="K15888" s="19" t="str">
        <f t="shared" si="1038"/>
        <v>Aug-18</v>
      </c>
      <c r="L15888" s="20">
        <f t="shared" si="1041"/>
        <v>15651</v>
      </c>
      <c r="M15888" s="21">
        <f t="shared" si="1039"/>
        <v>9.9635806018784967E-2</v>
      </c>
    </row>
    <row r="15889" spans="1:13" x14ac:dyDescent="0.3">
      <c r="A15889" s="139">
        <v>43329</v>
      </c>
      <c r="B15889" s="131" t="s">
        <v>52</v>
      </c>
      <c r="C15889" s="103"/>
      <c r="D15889" s="94"/>
      <c r="E15889" s="131" t="s">
        <v>12542</v>
      </c>
      <c r="F15889" s="140">
        <v>6</v>
      </c>
      <c r="G15889" s="41">
        <v>1</v>
      </c>
      <c r="H15889" s="49" t="s">
        <v>11526</v>
      </c>
      <c r="I15889" s="68">
        <v>-1</v>
      </c>
      <c r="J15889" s="18">
        <f t="shared" si="1040"/>
        <v>1558.4000000000035</v>
      </c>
      <c r="K15889" s="19" t="str">
        <f t="shared" si="1038"/>
        <v>Aug-18</v>
      </c>
      <c r="L15889" s="20">
        <f t="shared" si="1041"/>
        <v>15652</v>
      </c>
      <c r="M15889" s="21">
        <f t="shared" si="1039"/>
        <v>9.9565550728341654E-2</v>
      </c>
    </row>
    <row r="15890" spans="1:13" x14ac:dyDescent="0.3">
      <c r="A15890" s="116">
        <v>43330</v>
      </c>
      <c r="B15890" s="90" t="s">
        <v>135</v>
      </c>
      <c r="C15890" s="103">
        <v>0.5625</v>
      </c>
      <c r="D15890" s="94" t="s">
        <v>31</v>
      </c>
      <c r="E15890" s="90" t="s">
        <v>5325</v>
      </c>
      <c r="F15890" s="115">
        <v>3</v>
      </c>
      <c r="G15890" s="93">
        <v>1</v>
      </c>
      <c r="H15890" s="90" t="s">
        <v>33</v>
      </c>
      <c r="I15890" s="80">
        <f>IF(H15890="Lost",G15890*-1,IF(H15890="Won",     IF(D15890="E/W",            G15890*(F15890-1)*0.5*1.25,    IF(D15890="place",   G15890*(F15890-1) *0.95,  G15890*(F15890-1) )),            IF(H15890="Placed",     (G15890*-0.5)  + (0.5*G15890*(F15890-1)*0.2),0)         ))</f>
        <v>-1</v>
      </c>
      <c r="J15890" s="18">
        <f t="shared" si="1040"/>
        <v>1557.4000000000035</v>
      </c>
      <c r="K15890" s="19" t="str">
        <f t="shared" si="1038"/>
        <v>Aug-18</v>
      </c>
      <c r="L15890" s="20">
        <f t="shared" si="1041"/>
        <v>15653</v>
      </c>
      <c r="M15890" s="21">
        <f t="shared" si="1039"/>
        <v>9.9495304414489463E-2</v>
      </c>
    </row>
    <row r="15891" spans="1:13" x14ac:dyDescent="0.3">
      <c r="A15891" s="116">
        <v>43330</v>
      </c>
      <c r="B15891" s="90" t="s">
        <v>93</v>
      </c>
      <c r="C15891" s="103">
        <v>0.64930555555555558</v>
      </c>
      <c r="D15891" s="94" t="s">
        <v>31</v>
      </c>
      <c r="E15891" s="90" t="s">
        <v>5326</v>
      </c>
      <c r="F15891" s="115">
        <v>3.25</v>
      </c>
      <c r="G15891" s="93">
        <v>1</v>
      </c>
      <c r="H15891" s="90" t="s">
        <v>33</v>
      </c>
      <c r="I15891" s="80">
        <f>IF(H15891="Lost",G15891*-1,IF(H15891="Won",     IF(D15891="E/W",            G15891*(F15891-1)*0.5*1.25,    IF(D15891="place",   G15891*(F15891-1) *0.95,  G15891*(F15891-1) )),            IF(H15891="Placed",     (G15891*-0.5)  + (0.5*G15891*(F15891-1)*0.2),0)         ))</f>
        <v>-1</v>
      </c>
      <c r="J15891" s="18">
        <f t="shared" si="1040"/>
        <v>1556.4000000000035</v>
      </c>
      <c r="K15891" s="19" t="str">
        <f t="shared" si="1038"/>
        <v>Aug-18</v>
      </c>
      <c r="L15891" s="20">
        <f t="shared" si="1041"/>
        <v>15654</v>
      </c>
      <c r="M15891" s="21">
        <f t="shared" si="1039"/>
        <v>9.9425067075508078E-2</v>
      </c>
    </row>
    <row r="15892" spans="1:13" x14ac:dyDescent="0.3">
      <c r="A15892" s="116">
        <v>43330</v>
      </c>
      <c r="B15892" s="90" t="s">
        <v>39</v>
      </c>
      <c r="C15892" s="103">
        <v>0.65277777777777779</v>
      </c>
      <c r="D15892" s="94" t="s">
        <v>31</v>
      </c>
      <c r="E15892" s="90" t="s">
        <v>5324</v>
      </c>
      <c r="F15892" s="115">
        <v>4</v>
      </c>
      <c r="G15892" s="93">
        <v>1</v>
      </c>
      <c r="H15892" s="90" t="s">
        <v>42</v>
      </c>
      <c r="I15892" s="80">
        <f>IF(H15892="Lost",G15892*-1,IF(H15892="Won",     IF(D15892="E/W",            G15892*(F15892-1)*0.5*1.25,    IF(D15892="place",   G15892*(F15892-1) *0.95,  G15892*(F15892-1) )),            IF(H15892="Placed",     (G15892*-0.5)  + (0.5*G15892*(F15892-1)*0.2),0)         ))</f>
        <v>3</v>
      </c>
      <c r="J15892" s="18">
        <f t="shared" si="1040"/>
        <v>1559.4000000000035</v>
      </c>
      <c r="K15892" s="19" t="str">
        <f t="shared" si="1038"/>
        <v>Aug-18</v>
      </c>
      <c r="L15892" s="20">
        <f t="shared" si="1041"/>
        <v>15655</v>
      </c>
      <c r="M15892" s="21">
        <f t="shared" si="1039"/>
        <v>9.9610348131587576E-2</v>
      </c>
    </row>
    <row r="15893" spans="1:13" x14ac:dyDescent="0.3">
      <c r="A15893" s="139">
        <v>43330</v>
      </c>
      <c r="B15893" s="131" t="s">
        <v>136</v>
      </c>
      <c r="C15893" s="103"/>
      <c r="D15893" s="94"/>
      <c r="E15893" s="131" t="s">
        <v>12548</v>
      </c>
      <c r="F15893" s="140">
        <v>5.5</v>
      </c>
      <c r="G15893" s="41">
        <v>1</v>
      </c>
      <c r="H15893" s="49" t="s">
        <v>11526</v>
      </c>
      <c r="I15893" s="68">
        <v>-1</v>
      </c>
      <c r="J15893" s="18">
        <f t="shared" si="1040"/>
        <v>1558.4000000000035</v>
      </c>
      <c r="K15893" s="19" t="str">
        <f t="shared" si="1038"/>
        <v>Aug-18</v>
      </c>
      <c r="L15893" s="20">
        <f t="shared" si="1041"/>
        <v>15656</v>
      </c>
      <c r="M15893" s="21">
        <f t="shared" si="1039"/>
        <v>9.9540112416964963E-2</v>
      </c>
    </row>
    <row r="15894" spans="1:13" x14ac:dyDescent="0.3">
      <c r="A15894" s="139">
        <v>43330</v>
      </c>
      <c r="B15894" s="131" t="s">
        <v>136</v>
      </c>
      <c r="C15894" s="103"/>
      <c r="D15894" s="94"/>
      <c r="E15894" s="131" t="s">
        <v>12547</v>
      </c>
      <c r="F15894" s="140">
        <v>6</v>
      </c>
      <c r="G15894" s="41">
        <v>1</v>
      </c>
      <c r="H15894" s="49" t="s">
        <v>11526</v>
      </c>
      <c r="I15894" s="68">
        <v>-1</v>
      </c>
      <c r="J15894" s="18">
        <f t="shared" si="1040"/>
        <v>1557.4000000000035</v>
      </c>
      <c r="K15894" s="19" t="str">
        <f t="shared" si="1038"/>
        <v>Aug-18</v>
      </c>
      <c r="L15894" s="20">
        <f t="shared" si="1041"/>
        <v>15657</v>
      </c>
      <c r="M15894" s="21">
        <f t="shared" si="1039"/>
        <v>9.9469885674139585E-2</v>
      </c>
    </row>
    <row r="15895" spans="1:13" x14ac:dyDescent="0.3">
      <c r="A15895" s="139">
        <v>43330</v>
      </c>
      <c r="B15895" s="131" t="s">
        <v>93</v>
      </c>
      <c r="C15895" s="103"/>
      <c r="D15895" s="94"/>
      <c r="E15895" s="131" t="s">
        <v>12546</v>
      </c>
      <c r="F15895" s="140">
        <v>4.33</v>
      </c>
      <c r="G15895" s="41">
        <v>1</v>
      </c>
      <c r="H15895" s="49">
        <v>8</v>
      </c>
      <c r="I15895" s="67">
        <v>-1</v>
      </c>
      <c r="J15895" s="18">
        <f t="shared" si="1040"/>
        <v>1556.4000000000035</v>
      </c>
      <c r="K15895" s="19" t="str">
        <f t="shared" si="1038"/>
        <v>Aug-18</v>
      </c>
      <c r="L15895" s="20">
        <f t="shared" si="1041"/>
        <v>15658</v>
      </c>
      <c r="M15895" s="21">
        <f t="shared" si="1039"/>
        <v>9.9399667901392486E-2</v>
      </c>
    </row>
    <row r="15896" spans="1:13" x14ac:dyDescent="0.3">
      <c r="A15896" s="139">
        <v>43330</v>
      </c>
      <c r="B15896" s="131" t="s">
        <v>93</v>
      </c>
      <c r="C15896" s="103"/>
      <c r="D15896" s="94"/>
      <c r="E15896" s="131" t="s">
        <v>12545</v>
      </c>
      <c r="F15896" s="140">
        <v>6</v>
      </c>
      <c r="G15896" s="41">
        <v>1</v>
      </c>
      <c r="H15896" s="49">
        <v>0</v>
      </c>
      <c r="I15896" s="67">
        <v>-1</v>
      </c>
      <c r="J15896" s="18">
        <f t="shared" si="1040"/>
        <v>1555.4000000000035</v>
      </c>
      <c r="K15896" s="19" t="str">
        <f t="shared" si="1038"/>
        <v>Aug-18</v>
      </c>
      <c r="L15896" s="20">
        <f t="shared" si="1041"/>
        <v>15659</v>
      </c>
      <c r="M15896" s="21">
        <f t="shared" si="1039"/>
        <v>9.9329459097005135E-2</v>
      </c>
    </row>
    <row r="15897" spans="1:13" x14ac:dyDescent="0.3">
      <c r="A15897" s="139">
        <v>43330</v>
      </c>
      <c r="B15897" s="131" t="s">
        <v>136</v>
      </c>
      <c r="C15897" s="103"/>
      <c r="D15897" s="94"/>
      <c r="E15897" s="131" t="s">
        <v>12549</v>
      </c>
      <c r="F15897" s="140">
        <v>5.5</v>
      </c>
      <c r="G15897" s="41">
        <v>1</v>
      </c>
      <c r="H15897" s="49" t="s">
        <v>11526</v>
      </c>
      <c r="I15897" s="68">
        <v>-1</v>
      </c>
      <c r="J15897" s="18">
        <f t="shared" si="1040"/>
        <v>1554.4000000000035</v>
      </c>
      <c r="K15897" s="19" t="str">
        <f t="shared" si="1038"/>
        <v>Aug-18</v>
      </c>
      <c r="L15897" s="20">
        <f t="shared" si="1041"/>
        <v>15660</v>
      </c>
      <c r="M15897" s="21">
        <f t="shared" si="1039"/>
        <v>9.9259259259259477E-2</v>
      </c>
    </row>
    <row r="15898" spans="1:13" x14ac:dyDescent="0.3">
      <c r="A15898" s="139">
        <v>43330</v>
      </c>
      <c r="B15898" s="131" t="s">
        <v>44</v>
      </c>
      <c r="C15898" s="103"/>
      <c r="D15898" s="94"/>
      <c r="E15898" s="131" t="s">
        <v>12544</v>
      </c>
      <c r="F15898" s="140">
        <v>4.5</v>
      </c>
      <c r="G15898" s="41">
        <v>1</v>
      </c>
      <c r="H15898" s="49">
        <v>1</v>
      </c>
      <c r="I15898" s="67">
        <v>3.5</v>
      </c>
      <c r="J15898" s="18">
        <f t="shared" si="1040"/>
        <v>1557.9000000000035</v>
      </c>
      <c r="K15898" s="19" t="str">
        <f t="shared" si="1038"/>
        <v>Aug-18</v>
      </c>
      <c r="L15898" s="20">
        <f t="shared" si="1041"/>
        <v>15661</v>
      </c>
      <c r="M15898" s="21">
        <f t="shared" si="1039"/>
        <v>9.947640635974736E-2</v>
      </c>
    </row>
    <row r="15899" spans="1:13" x14ac:dyDescent="0.3">
      <c r="A15899" s="139">
        <v>43332</v>
      </c>
      <c r="B15899" s="131" t="s">
        <v>12550</v>
      </c>
      <c r="C15899" s="103"/>
      <c r="D15899" s="94"/>
      <c r="E15899" s="131" t="s">
        <v>12551</v>
      </c>
      <c r="F15899" s="140">
        <v>5.5</v>
      </c>
      <c r="G15899" s="41">
        <v>1</v>
      </c>
      <c r="H15899" s="49" t="s">
        <v>11526</v>
      </c>
      <c r="I15899" s="68">
        <v>-1</v>
      </c>
      <c r="J15899" s="18">
        <f t="shared" si="1040"/>
        <v>1556.9000000000035</v>
      </c>
      <c r="K15899" s="19" t="str">
        <f t="shared" si="1038"/>
        <v>Aug-18</v>
      </c>
      <c r="L15899" s="20">
        <f t="shared" si="1041"/>
        <v>15662</v>
      </c>
      <c r="M15899" s="21">
        <f t="shared" si="1039"/>
        <v>9.9406206103946085E-2</v>
      </c>
    </row>
    <row r="15900" spans="1:13" x14ac:dyDescent="0.3">
      <c r="A15900" s="139">
        <v>43332</v>
      </c>
      <c r="B15900" s="131" t="s">
        <v>12550</v>
      </c>
      <c r="C15900" s="103"/>
      <c r="D15900" s="94"/>
      <c r="E15900" s="131" t="s">
        <v>12552</v>
      </c>
      <c r="F15900" s="140">
        <v>6</v>
      </c>
      <c r="G15900" s="41">
        <v>1</v>
      </c>
      <c r="H15900" s="49" t="s">
        <v>6111</v>
      </c>
      <c r="I15900" s="68">
        <v>0</v>
      </c>
      <c r="J15900" s="18">
        <f t="shared" si="1040"/>
        <v>1556.9000000000035</v>
      </c>
      <c r="K15900" s="19" t="str">
        <f t="shared" si="1038"/>
        <v>Aug-18</v>
      </c>
      <c r="L15900" s="20">
        <f t="shared" si="1041"/>
        <v>15663</v>
      </c>
      <c r="M15900" s="21">
        <f t="shared" si="1039"/>
        <v>9.9399859541595068E-2</v>
      </c>
    </row>
    <row r="15901" spans="1:13" x14ac:dyDescent="0.3">
      <c r="A15901" s="139">
        <v>43332</v>
      </c>
      <c r="B15901" s="131" t="s">
        <v>12550</v>
      </c>
      <c r="C15901" s="103"/>
      <c r="D15901" s="94"/>
      <c r="E15901" s="131" t="s">
        <v>12512</v>
      </c>
      <c r="F15901" s="140">
        <v>6</v>
      </c>
      <c r="G15901" s="41">
        <v>1</v>
      </c>
      <c r="H15901" s="49" t="s">
        <v>11526</v>
      </c>
      <c r="I15901" s="68">
        <v>-1</v>
      </c>
      <c r="J15901" s="18">
        <f t="shared" si="1040"/>
        <v>1555.9000000000035</v>
      </c>
      <c r="K15901" s="19" t="str">
        <f t="shared" si="1038"/>
        <v>Aug-18</v>
      </c>
      <c r="L15901" s="20">
        <f t="shared" si="1041"/>
        <v>15664</v>
      </c>
      <c r="M15901" s="21">
        <f t="shared" si="1039"/>
        <v>9.9329673135853142E-2</v>
      </c>
    </row>
    <row r="15902" spans="1:13" x14ac:dyDescent="0.3">
      <c r="A15902" s="116">
        <v>43333</v>
      </c>
      <c r="B15902" s="90" t="s">
        <v>43</v>
      </c>
      <c r="C15902" s="103">
        <v>0.6875</v>
      </c>
      <c r="D15902" s="94" t="s">
        <v>31</v>
      </c>
      <c r="E15902" s="90" t="s">
        <v>5327</v>
      </c>
      <c r="F15902" s="115">
        <v>4</v>
      </c>
      <c r="G15902" s="93">
        <v>1</v>
      </c>
      <c r="H15902" s="90" t="s">
        <v>42</v>
      </c>
      <c r="I15902" s="80">
        <f>IF(H15902="Lost",G15902*-1,IF(H15902="Won",     IF(D15902="E/W",            G15902*(F15902-1)*0.5*1.25,    IF(D15902="place",   G15902*(F15902-1) *0.95,  G15902*(F15902-1) )),            IF(H15902="Placed",     (G15902*-0.5)  + (0.5*G15902*(F15902-1)*0.2),0)         ))</f>
        <v>3</v>
      </c>
      <c r="J15902" s="18">
        <f t="shared" si="1040"/>
        <v>1558.9000000000035</v>
      </c>
      <c r="K15902" s="19" t="str">
        <f t="shared" si="1038"/>
        <v>Aug-18</v>
      </c>
      <c r="L15902" s="20">
        <f t="shared" si="1041"/>
        <v>15665</v>
      </c>
      <c r="M15902" s="21">
        <f t="shared" si="1039"/>
        <v>9.9514842004468779E-2</v>
      </c>
    </row>
    <row r="15903" spans="1:13" x14ac:dyDescent="0.3">
      <c r="A15903" s="116">
        <v>43333</v>
      </c>
      <c r="B15903" s="90" t="s">
        <v>38</v>
      </c>
      <c r="C15903" s="103">
        <v>0.69444444444444453</v>
      </c>
      <c r="D15903" s="94" t="s">
        <v>31</v>
      </c>
      <c r="E15903" s="90" t="s">
        <v>4387</v>
      </c>
      <c r="F15903" s="115">
        <v>4</v>
      </c>
      <c r="G15903" s="93">
        <v>1</v>
      </c>
      <c r="H15903" s="90" t="s">
        <v>33</v>
      </c>
      <c r="I15903" s="80">
        <f>IF(H15903="Lost",G15903*-1,IF(H15903="Won",     IF(D15903="E/W",            G15903*(F15903-1)*0.5*1.25,    IF(D15903="place",   G15903*(F15903-1) *0.95,  G15903*(F15903-1) )),            IF(H15903="Placed",     (G15903*-0.5)  + (0.5*G15903*(F15903-1)*0.2),0)         ))</f>
        <v>-1</v>
      </c>
      <c r="J15903" s="18">
        <f t="shared" si="1040"/>
        <v>1557.9000000000035</v>
      </c>
      <c r="K15903" s="19" t="str">
        <f t="shared" si="1038"/>
        <v>Aug-18</v>
      </c>
      <c r="L15903" s="20">
        <f t="shared" si="1041"/>
        <v>15666</v>
      </c>
      <c r="M15903" s="21">
        <f t="shared" si="1039"/>
        <v>9.9444657219456375E-2</v>
      </c>
    </row>
    <row r="15904" spans="1:13" x14ac:dyDescent="0.3">
      <c r="A15904" s="116">
        <v>43333</v>
      </c>
      <c r="B15904" s="90" t="s">
        <v>46</v>
      </c>
      <c r="C15904" s="103">
        <v>0.70138888888888884</v>
      </c>
      <c r="D15904" s="94" t="s">
        <v>31</v>
      </c>
      <c r="E15904" s="90" t="s">
        <v>5328</v>
      </c>
      <c r="F15904" s="115">
        <v>4</v>
      </c>
      <c r="G15904" s="93">
        <v>1</v>
      </c>
      <c r="H15904" s="90" t="s">
        <v>33</v>
      </c>
      <c r="I15904" s="80">
        <f>IF(H15904="Lost",G15904*-1,IF(H15904="Won",     IF(D15904="E/W",            G15904*(F15904-1)*0.5*1.25,    IF(D15904="place",   G15904*(F15904-1) *0.95,  G15904*(F15904-1) )),            IF(H15904="Placed",     (G15904*-0.5)  + (0.5*G15904*(F15904-1)*0.2),0)         ))</f>
        <v>-1</v>
      </c>
      <c r="J15904" s="18">
        <f t="shared" si="1040"/>
        <v>1556.9000000000035</v>
      </c>
      <c r="K15904" s="19" t="str">
        <f t="shared" si="1038"/>
        <v>Aug-18</v>
      </c>
      <c r="L15904" s="20">
        <f t="shared" si="1041"/>
        <v>15667</v>
      </c>
      <c r="M15904" s="21">
        <f t="shared" si="1039"/>
        <v>9.9374481394013114E-2</v>
      </c>
    </row>
    <row r="15905" spans="1:13" x14ac:dyDescent="0.3">
      <c r="A15905" s="116">
        <v>43333</v>
      </c>
      <c r="B15905" s="90" t="s">
        <v>46</v>
      </c>
      <c r="C15905" s="103">
        <v>0.72222222222222221</v>
      </c>
      <c r="D15905" s="94" t="s">
        <v>31</v>
      </c>
      <c r="E15905" s="90" t="s">
        <v>5329</v>
      </c>
      <c r="F15905" s="115">
        <v>3</v>
      </c>
      <c r="G15905" s="93">
        <v>1</v>
      </c>
      <c r="H15905" s="90" t="s">
        <v>33</v>
      </c>
      <c r="I15905" s="80">
        <f>IF(H15905="Lost",G15905*-1,IF(H15905="Won",     IF(D15905="E/W",            G15905*(F15905-1)*0.5*1.25,    IF(D15905="place",   G15905*(F15905-1) *0.95,  G15905*(F15905-1) )),            IF(H15905="Placed",     (G15905*-0.5)  + (0.5*G15905*(F15905-1)*0.2),0)         ))</f>
        <v>-1</v>
      </c>
      <c r="J15905" s="18">
        <f t="shared" si="1040"/>
        <v>1555.9000000000035</v>
      </c>
      <c r="K15905" s="19" t="str">
        <f t="shared" si="1038"/>
        <v>Aug-18</v>
      </c>
      <c r="L15905" s="20">
        <f t="shared" si="1041"/>
        <v>15668</v>
      </c>
      <c r="M15905" s="21">
        <f t="shared" si="1039"/>
        <v>9.9304314526423507E-2</v>
      </c>
    </row>
    <row r="15906" spans="1:13" x14ac:dyDescent="0.3">
      <c r="A15906" s="139">
        <v>43333</v>
      </c>
      <c r="B15906" s="131" t="s">
        <v>153</v>
      </c>
      <c r="C15906" s="103"/>
      <c r="D15906" s="94"/>
      <c r="E15906" s="131" t="s">
        <v>12561</v>
      </c>
      <c r="F15906" s="140">
        <v>5</v>
      </c>
      <c r="G15906" s="41">
        <v>1</v>
      </c>
      <c r="H15906" s="49" t="s">
        <v>11526</v>
      </c>
      <c r="I15906" s="68">
        <v>-1</v>
      </c>
      <c r="J15906" s="18">
        <f t="shared" si="1040"/>
        <v>1554.9000000000035</v>
      </c>
      <c r="K15906" s="19" t="str">
        <f t="shared" si="1038"/>
        <v>Aug-18</v>
      </c>
      <c r="L15906" s="20">
        <f t="shared" si="1041"/>
        <v>15669</v>
      </c>
      <c r="M15906" s="21">
        <f t="shared" si="1039"/>
        <v>9.9234156614972466E-2</v>
      </c>
    </row>
    <row r="15907" spans="1:13" x14ac:dyDescent="0.3">
      <c r="A15907" s="139">
        <v>43333</v>
      </c>
      <c r="B15907" s="131" t="s">
        <v>134</v>
      </c>
      <c r="C15907" s="103"/>
      <c r="D15907" s="94"/>
      <c r="E15907" s="131" t="s">
        <v>12556</v>
      </c>
      <c r="F15907" s="140">
        <v>5</v>
      </c>
      <c r="G15907" s="41">
        <v>1</v>
      </c>
      <c r="H15907" s="49">
        <v>1</v>
      </c>
      <c r="I15907" s="67">
        <v>4</v>
      </c>
      <c r="J15907" s="18">
        <f t="shared" si="1040"/>
        <v>1558.9000000000035</v>
      </c>
      <c r="K15907" s="19" t="str">
        <f t="shared" si="1038"/>
        <v>Aug-18</v>
      </c>
      <c r="L15907" s="20">
        <f t="shared" si="1041"/>
        <v>15670</v>
      </c>
      <c r="M15907" s="21">
        <f t="shared" si="1039"/>
        <v>9.9483088704531181E-2</v>
      </c>
    </row>
    <row r="15908" spans="1:13" x14ac:dyDescent="0.3">
      <c r="A15908" s="139">
        <v>43333</v>
      </c>
      <c r="B15908" s="131" t="s">
        <v>43</v>
      </c>
      <c r="C15908" s="103"/>
      <c r="D15908" s="94"/>
      <c r="E15908" s="131" t="s">
        <v>12559</v>
      </c>
      <c r="F15908" s="140">
        <v>6</v>
      </c>
      <c r="G15908" s="41">
        <v>1</v>
      </c>
      <c r="H15908" s="49">
        <v>3</v>
      </c>
      <c r="I15908" s="67">
        <v>-1</v>
      </c>
      <c r="J15908" s="18">
        <f t="shared" si="1040"/>
        <v>1557.9000000000035</v>
      </c>
      <c r="K15908" s="19" t="str">
        <f t="shared" si="1038"/>
        <v>Aug-18</v>
      </c>
      <c r="L15908" s="20">
        <f t="shared" si="1041"/>
        <v>15671</v>
      </c>
      <c r="M15908" s="21">
        <f t="shared" si="1039"/>
        <v>9.9412928338970294E-2</v>
      </c>
    </row>
    <row r="15909" spans="1:13" x14ac:dyDescent="0.3">
      <c r="A15909" s="139">
        <v>43333</v>
      </c>
      <c r="B15909" s="131" t="s">
        <v>38</v>
      </c>
      <c r="C15909" s="103"/>
      <c r="D15909" s="94"/>
      <c r="E15909" s="131" t="s">
        <v>12558</v>
      </c>
      <c r="F15909" s="140">
        <v>6</v>
      </c>
      <c r="G15909" s="41">
        <v>1</v>
      </c>
      <c r="H15909" s="49">
        <v>6</v>
      </c>
      <c r="I15909" s="67">
        <v>-1</v>
      </c>
      <c r="J15909" s="18">
        <f t="shared" si="1040"/>
        <v>1556.9000000000035</v>
      </c>
      <c r="K15909" s="19" t="str">
        <f t="shared" si="1038"/>
        <v>Aug-18</v>
      </c>
      <c r="L15909" s="20">
        <f t="shared" si="1041"/>
        <v>15672</v>
      </c>
      <c r="M15909" s="21">
        <f t="shared" si="1039"/>
        <v>9.9342776927003801E-2</v>
      </c>
    </row>
    <row r="15910" spans="1:13" x14ac:dyDescent="0.3">
      <c r="A15910" s="139">
        <v>43333</v>
      </c>
      <c r="B15910" s="131" t="s">
        <v>134</v>
      </c>
      <c r="C15910" s="103"/>
      <c r="D15910" s="94"/>
      <c r="E15910" s="131" t="s">
        <v>12554</v>
      </c>
      <c r="F15910" s="140">
        <v>5</v>
      </c>
      <c r="G15910" s="41">
        <v>1</v>
      </c>
      <c r="H15910" s="49">
        <v>1</v>
      </c>
      <c r="I15910" s="67">
        <v>4</v>
      </c>
      <c r="J15910" s="18">
        <f t="shared" si="1040"/>
        <v>1560.9000000000035</v>
      </c>
      <c r="K15910" s="19" t="str">
        <f t="shared" si="1038"/>
        <v>Aug-18</v>
      </c>
      <c r="L15910" s="20">
        <f t="shared" si="1041"/>
        <v>15673</v>
      </c>
      <c r="M15910" s="21">
        <f t="shared" si="1039"/>
        <v>9.9591654437568011E-2</v>
      </c>
    </row>
    <row r="15911" spans="1:13" x14ac:dyDescent="0.3">
      <c r="A15911" s="139">
        <v>43333</v>
      </c>
      <c r="B15911" s="131" t="s">
        <v>134</v>
      </c>
      <c r="C15911" s="103"/>
      <c r="D15911" s="94"/>
      <c r="E15911" s="131" t="s">
        <v>12553</v>
      </c>
      <c r="F15911" s="140">
        <v>5</v>
      </c>
      <c r="G15911" s="41">
        <v>1</v>
      </c>
      <c r="H15911" s="49">
        <v>6</v>
      </c>
      <c r="I15911" s="67">
        <v>-1</v>
      </c>
      <c r="J15911" s="18">
        <f t="shared" si="1040"/>
        <v>1559.9000000000035</v>
      </c>
      <c r="K15911" s="19" t="str">
        <f t="shared" si="1038"/>
        <v>Aug-18</v>
      </c>
      <c r="L15911" s="20">
        <f t="shared" si="1041"/>
        <v>15674</v>
      </c>
      <c r="M15911" s="21">
        <f t="shared" si="1039"/>
        <v>9.9521500574199534E-2</v>
      </c>
    </row>
    <row r="15912" spans="1:13" x14ac:dyDescent="0.3">
      <c r="A15912" s="139">
        <v>43333</v>
      </c>
      <c r="B15912" s="131" t="s">
        <v>134</v>
      </c>
      <c r="C15912" s="103"/>
      <c r="D15912" s="94"/>
      <c r="E15912" s="131" t="s">
        <v>4677</v>
      </c>
      <c r="F15912" s="140">
        <v>5.5</v>
      </c>
      <c r="G15912" s="41">
        <v>1</v>
      </c>
      <c r="H15912" s="49">
        <v>4</v>
      </c>
      <c r="I15912" s="67">
        <v>-1</v>
      </c>
      <c r="J15912" s="18">
        <f t="shared" si="1040"/>
        <v>1558.9000000000035</v>
      </c>
      <c r="K15912" s="19" t="str">
        <f t="shared" si="1038"/>
        <v>Aug-18</v>
      </c>
      <c r="L15912" s="20">
        <f t="shared" si="1041"/>
        <v>15675</v>
      </c>
      <c r="M15912" s="21">
        <f t="shared" si="1039"/>
        <v>9.9451355661882207E-2</v>
      </c>
    </row>
    <row r="15913" spans="1:13" x14ac:dyDescent="0.3">
      <c r="A15913" s="139">
        <v>43333</v>
      </c>
      <c r="B15913" s="131" t="s">
        <v>46</v>
      </c>
      <c r="C15913" s="103"/>
      <c r="D15913" s="94"/>
      <c r="E15913" s="131" t="s">
        <v>12560</v>
      </c>
      <c r="F15913" s="140">
        <v>6</v>
      </c>
      <c r="G15913" s="41">
        <v>1</v>
      </c>
      <c r="H15913" s="49" t="s">
        <v>11526</v>
      </c>
      <c r="I15913" s="68">
        <v>-1</v>
      </c>
      <c r="J15913" s="18">
        <f t="shared" si="1040"/>
        <v>1557.9000000000035</v>
      </c>
      <c r="K15913" s="19" t="str">
        <f t="shared" si="1038"/>
        <v>Aug-18</v>
      </c>
      <c r="L15913" s="20">
        <f t="shared" si="1041"/>
        <v>15676</v>
      </c>
      <c r="M15913" s="21">
        <f t="shared" si="1039"/>
        <v>9.9381219698902998E-2</v>
      </c>
    </row>
    <row r="15914" spans="1:13" x14ac:dyDescent="0.3">
      <c r="A15914" s="139">
        <v>43333</v>
      </c>
      <c r="B15914" s="131" t="s">
        <v>38</v>
      </c>
      <c r="C15914" s="103"/>
      <c r="D15914" s="94"/>
      <c r="E15914" s="131" t="s">
        <v>12557</v>
      </c>
      <c r="F15914" s="140">
        <v>5</v>
      </c>
      <c r="G15914" s="41">
        <v>1</v>
      </c>
      <c r="H15914" s="49">
        <v>2</v>
      </c>
      <c r="I15914" s="67">
        <v>-1</v>
      </c>
      <c r="J15914" s="18">
        <f t="shared" si="1040"/>
        <v>1556.9000000000035</v>
      </c>
      <c r="K15914" s="19" t="str">
        <f t="shared" si="1038"/>
        <v>Aug-18</v>
      </c>
      <c r="L15914" s="20">
        <f t="shared" si="1041"/>
        <v>15677</v>
      </c>
      <c r="M15914" s="21">
        <f t="shared" si="1039"/>
        <v>9.9311092683549373E-2</v>
      </c>
    </row>
    <row r="15915" spans="1:13" x14ac:dyDescent="0.3">
      <c r="A15915" s="139">
        <v>43333</v>
      </c>
      <c r="B15915" s="131" t="s">
        <v>134</v>
      </c>
      <c r="C15915" s="103"/>
      <c r="D15915" s="94"/>
      <c r="E15915" s="131" t="s">
        <v>12555</v>
      </c>
      <c r="F15915" s="140">
        <v>5</v>
      </c>
      <c r="G15915" s="41">
        <v>1</v>
      </c>
      <c r="H15915" s="49">
        <v>4</v>
      </c>
      <c r="I15915" s="67">
        <v>-1</v>
      </c>
      <c r="J15915" s="18">
        <f t="shared" si="1040"/>
        <v>1555.9000000000035</v>
      </c>
      <c r="K15915" s="19" t="str">
        <f t="shared" si="1038"/>
        <v>Aug-18</v>
      </c>
      <c r="L15915" s="20">
        <f t="shared" si="1041"/>
        <v>15678</v>
      </c>
      <c r="M15915" s="21">
        <f t="shared" si="1039"/>
        <v>9.9240974614109162E-2</v>
      </c>
    </row>
    <row r="15916" spans="1:13" x14ac:dyDescent="0.3">
      <c r="A15916" s="116">
        <v>43334</v>
      </c>
      <c r="B15916" s="90" t="s">
        <v>38</v>
      </c>
      <c r="C15916" s="103">
        <v>0.59375</v>
      </c>
      <c r="D15916" s="94" t="s">
        <v>31</v>
      </c>
      <c r="E15916" s="90" t="s">
        <v>5330</v>
      </c>
      <c r="F15916" s="115">
        <v>2.75</v>
      </c>
      <c r="G15916" s="93">
        <v>1</v>
      </c>
      <c r="H15916" s="90" t="s">
        <v>33</v>
      </c>
      <c r="I15916" s="80">
        <f>IF(H15916="Lost",G15916*-1,IF(H15916="Won",     IF(D15916="E/W",            G15916*(F15916-1)*0.5*1.25,    IF(D15916="place",   G15916*(F15916-1) *0.95,  G15916*(F15916-1) )),            IF(H15916="Placed",     (G15916*-0.5)  + (0.5*G15916*(F15916-1)*0.2),0)         ))</f>
        <v>-1</v>
      </c>
      <c r="J15916" s="18">
        <f t="shared" si="1040"/>
        <v>1554.9000000000035</v>
      </c>
      <c r="K15916" s="19" t="str">
        <f t="shared" si="1038"/>
        <v>Aug-18</v>
      </c>
      <c r="L15916" s="20">
        <f t="shared" si="1041"/>
        <v>15679</v>
      </c>
      <c r="M15916" s="21">
        <f t="shared" si="1039"/>
        <v>9.9170865488870691E-2</v>
      </c>
    </row>
    <row r="15917" spans="1:13" x14ac:dyDescent="0.3">
      <c r="A15917" s="116">
        <v>43334</v>
      </c>
      <c r="B15917" s="90" t="s">
        <v>41</v>
      </c>
      <c r="C15917" s="103">
        <v>0.77083333333333337</v>
      </c>
      <c r="D15917" s="94" t="s">
        <v>31</v>
      </c>
      <c r="E15917" s="90" t="s">
        <v>5331</v>
      </c>
      <c r="F15917" s="115">
        <v>4</v>
      </c>
      <c r="G15917" s="93">
        <v>1</v>
      </c>
      <c r="H15917" s="90" t="s">
        <v>33</v>
      </c>
      <c r="I15917" s="80">
        <f>IF(H15917="Lost",G15917*-1,IF(H15917="Won",     IF(D15917="E/W",            G15917*(F15917-1)*0.5*1.25,    IF(D15917="place",   G15917*(F15917-1) *0.95,  G15917*(F15917-1) )),            IF(H15917="Placed",     (G15917*-0.5)  + (0.5*G15917*(F15917-1)*0.2),0)         ))</f>
        <v>-1</v>
      </c>
      <c r="J15917" s="18">
        <f t="shared" si="1040"/>
        <v>1553.9000000000035</v>
      </c>
      <c r="K15917" s="19" t="str">
        <f t="shared" si="1038"/>
        <v>Aug-18</v>
      </c>
      <c r="L15917" s="20">
        <f t="shared" si="1041"/>
        <v>15680</v>
      </c>
      <c r="M15917" s="21">
        <f t="shared" si="1039"/>
        <v>9.9100765306122676E-2</v>
      </c>
    </row>
    <row r="15918" spans="1:13" x14ac:dyDescent="0.3">
      <c r="A15918" s="116">
        <v>43334</v>
      </c>
      <c r="B15918" s="90" t="s">
        <v>43</v>
      </c>
      <c r="C15918" s="103">
        <v>0.78125</v>
      </c>
      <c r="D15918" s="94" t="s">
        <v>31</v>
      </c>
      <c r="E15918" s="90" t="s">
        <v>5332</v>
      </c>
      <c r="F15918" s="115">
        <v>2.75</v>
      </c>
      <c r="G15918" s="93">
        <v>1</v>
      </c>
      <c r="H15918" s="90" t="s">
        <v>42</v>
      </c>
      <c r="I15918" s="80">
        <f>IF(H15918="Lost",G15918*-1,IF(H15918="Won",     IF(D15918="E/W",            G15918*(F15918-1)*0.5*1.25,    IF(D15918="place",   G15918*(F15918-1) *0.95,  G15918*(F15918-1) )),            IF(H15918="Placed",     (G15918*-0.5)  + (0.5*G15918*(F15918-1)*0.2),0)         ))</f>
        <v>1.75</v>
      </c>
      <c r="J15918" s="18">
        <f t="shared" si="1040"/>
        <v>1555.6500000000035</v>
      </c>
      <c r="K15918" s="19" t="str">
        <f t="shared" si="1038"/>
        <v>Aug-18</v>
      </c>
      <c r="L15918" s="20">
        <f t="shared" si="1041"/>
        <v>15681</v>
      </c>
      <c r="M15918" s="21">
        <f t="shared" si="1039"/>
        <v>9.9206045532810636E-2</v>
      </c>
    </row>
    <row r="15919" spans="1:13" x14ac:dyDescent="0.3">
      <c r="A15919" s="139">
        <v>43334</v>
      </c>
      <c r="B15919" s="131" t="s">
        <v>41</v>
      </c>
      <c r="C15919" s="103"/>
      <c r="D15919" s="94"/>
      <c r="E15919" s="131" t="s">
        <v>9261</v>
      </c>
      <c r="F15919" s="140">
        <v>6</v>
      </c>
      <c r="G15919" s="41">
        <v>1</v>
      </c>
      <c r="H15919" s="49" t="s">
        <v>6518</v>
      </c>
      <c r="I15919" s="68">
        <v>-1</v>
      </c>
      <c r="J15919" s="18">
        <f t="shared" si="1040"/>
        <v>1554.6500000000035</v>
      </c>
      <c r="K15919" s="19" t="str">
        <f t="shared" si="1038"/>
        <v>Aug-18</v>
      </c>
      <c r="L15919" s="20">
        <f t="shared" si="1041"/>
        <v>15682</v>
      </c>
      <c r="M15919" s="21">
        <f t="shared" si="1039"/>
        <v>9.9135952046933012E-2</v>
      </c>
    </row>
    <row r="15920" spans="1:13" x14ac:dyDescent="0.3">
      <c r="A15920" s="116">
        <v>43335</v>
      </c>
      <c r="B15920" s="90" t="s">
        <v>146</v>
      </c>
      <c r="C15920" s="103">
        <v>0.68055555555555547</v>
      </c>
      <c r="D15920" s="94" t="s">
        <v>31</v>
      </c>
      <c r="E15920" s="90" t="s">
        <v>3083</v>
      </c>
      <c r="F15920" s="115">
        <v>3.75</v>
      </c>
      <c r="G15920" s="93">
        <v>1</v>
      </c>
      <c r="H15920" s="90" t="s">
        <v>42</v>
      </c>
      <c r="I15920" s="80">
        <f>IF(H15920="Lost",G15920*-1,IF(H15920="Won",     IF(D15920="E/W",            G15920*(F15920-1)*0.5*1.25,    IF(D15920="place",   G15920*(F15920-1) *0.95,  G15920*(F15920-1) )),            IF(H15920="Placed",     (G15920*-0.5)  + (0.5*G15920*(F15920-1)*0.2),0)         ))</f>
        <v>2.75</v>
      </c>
      <c r="J15920" s="18">
        <f t="shared" si="1040"/>
        <v>1557.4000000000035</v>
      </c>
      <c r="K15920" s="19" t="str">
        <f t="shared" si="1038"/>
        <v>Aug-18</v>
      </c>
      <c r="L15920" s="20">
        <f t="shared" si="1041"/>
        <v>15683</v>
      </c>
      <c r="M15920" s="21">
        <f t="shared" si="1039"/>
        <v>9.930497991455739E-2</v>
      </c>
    </row>
    <row r="15921" spans="1:13" x14ac:dyDescent="0.3">
      <c r="A15921" s="139">
        <v>43335</v>
      </c>
      <c r="B15921" s="131" t="s">
        <v>130</v>
      </c>
      <c r="C15921" s="103"/>
      <c r="D15921" s="94"/>
      <c r="E15921" s="131" t="s">
        <v>12562</v>
      </c>
      <c r="F15921" s="140">
        <v>6</v>
      </c>
      <c r="G15921" s="41">
        <v>1</v>
      </c>
      <c r="H15921" s="49">
        <v>12</v>
      </c>
      <c r="I15921" s="67">
        <v>-1</v>
      </c>
      <c r="J15921" s="18">
        <f t="shared" si="1040"/>
        <v>1556.4000000000035</v>
      </c>
      <c r="K15921" s="19" t="str">
        <f t="shared" si="1038"/>
        <v>Aug-18</v>
      </c>
      <c r="L15921" s="20">
        <f t="shared" si="1041"/>
        <v>15684</v>
      </c>
      <c r="M15921" s="21">
        <f t="shared" si="1039"/>
        <v>9.9234889058913769E-2</v>
      </c>
    </row>
    <row r="15922" spans="1:13" x14ac:dyDescent="0.3">
      <c r="A15922" s="139">
        <v>43335</v>
      </c>
      <c r="B15922" s="131" t="s">
        <v>65</v>
      </c>
      <c r="C15922" s="103"/>
      <c r="D15922" s="94"/>
      <c r="E15922" s="131" t="s">
        <v>12563</v>
      </c>
      <c r="F15922" s="140">
        <v>5.5</v>
      </c>
      <c r="G15922" s="41">
        <v>1</v>
      </c>
      <c r="H15922" s="49">
        <v>2</v>
      </c>
      <c r="I15922" s="67">
        <v>-1</v>
      </c>
      <c r="J15922" s="18">
        <f t="shared" si="1040"/>
        <v>1555.4000000000035</v>
      </c>
      <c r="K15922" s="19" t="str">
        <f t="shared" si="1038"/>
        <v>Aug-18</v>
      </c>
      <c r="L15922" s="20">
        <f t="shared" si="1041"/>
        <v>15685</v>
      </c>
      <c r="M15922" s="21">
        <f t="shared" si="1039"/>
        <v>9.9164807140580402E-2</v>
      </c>
    </row>
    <row r="15923" spans="1:13" x14ac:dyDescent="0.3">
      <c r="A15923" s="116">
        <v>43336</v>
      </c>
      <c r="B15923" s="90" t="s">
        <v>5333</v>
      </c>
      <c r="C15923" s="103">
        <v>0.82986111111111116</v>
      </c>
      <c r="D15923" s="94" t="s">
        <v>31</v>
      </c>
      <c r="E15923" s="90" t="s">
        <v>5335</v>
      </c>
      <c r="F15923" s="115">
        <v>4</v>
      </c>
      <c r="G15923" s="93">
        <v>1</v>
      </c>
      <c r="H15923" s="90" t="s">
        <v>42</v>
      </c>
      <c r="I15923" s="80">
        <f>IF(H15923="Lost",G15923*-1,IF(H15923="Won",     IF(D15923="E/W",            G15923*(F15923-1)*0.5*1.25,    IF(D15923="place",   G15923*(F15923-1) *0.95,  G15923*(F15923-1) )),            IF(H15923="Placed",     (G15923*-0.5)  + (0.5*G15923*(F15923-1)*0.2),0)         ))</f>
        <v>3</v>
      </c>
      <c r="J15923" s="18">
        <f t="shared" si="1040"/>
        <v>1558.4000000000035</v>
      </c>
      <c r="K15923" s="19" t="str">
        <f t="shared" si="1038"/>
        <v>Aug-18</v>
      </c>
      <c r="L15923" s="20">
        <f t="shared" si="1041"/>
        <v>15686</v>
      </c>
      <c r="M15923" s="21">
        <f t="shared" si="1039"/>
        <v>9.9349738620426079E-2</v>
      </c>
    </row>
    <row r="15924" spans="1:13" x14ac:dyDescent="0.3">
      <c r="A15924" s="116">
        <v>43336</v>
      </c>
      <c r="B15924" s="90" t="s">
        <v>5334</v>
      </c>
      <c r="C15924" s="103">
        <v>0.86458333333333337</v>
      </c>
      <c r="D15924" s="94" t="s">
        <v>31</v>
      </c>
      <c r="E15924" s="90" t="s">
        <v>5336</v>
      </c>
      <c r="F15924" s="115">
        <v>2.75</v>
      </c>
      <c r="G15924" s="93">
        <v>1</v>
      </c>
      <c r="H15924" s="90" t="s">
        <v>33</v>
      </c>
      <c r="I15924" s="80">
        <f>IF(H15924="Lost",G15924*-1,IF(H15924="Won",     IF(D15924="E/W",            G15924*(F15924-1)*0.5*1.25,    IF(D15924="place",   G15924*(F15924-1) *0.95,  G15924*(F15924-1) )),            IF(H15924="Placed",     (G15924*-0.5)  + (0.5*G15924*(F15924-1)*0.2),0)         ))</f>
        <v>-1</v>
      </c>
      <c r="J15924" s="18">
        <f t="shared" si="1040"/>
        <v>1557.4000000000035</v>
      </c>
      <c r="K15924" s="19" t="str">
        <f t="shared" si="1038"/>
        <v>Aug-18</v>
      </c>
      <c r="L15924" s="20">
        <f t="shared" si="1041"/>
        <v>15687</v>
      </c>
      <c r="M15924" s="21">
        <f t="shared" si="1039"/>
        <v>9.9279658315803113E-2</v>
      </c>
    </row>
    <row r="15925" spans="1:13" x14ac:dyDescent="0.3">
      <c r="A15925" s="139">
        <v>43336</v>
      </c>
      <c r="B15925" s="131" t="s">
        <v>37</v>
      </c>
      <c r="C15925" s="103"/>
      <c r="D15925" s="94"/>
      <c r="E15925" s="131" t="s">
        <v>12566</v>
      </c>
      <c r="F15925" s="140">
        <v>4.5</v>
      </c>
      <c r="G15925" s="41">
        <v>1</v>
      </c>
      <c r="H15925" s="49" t="s">
        <v>11526</v>
      </c>
      <c r="I15925" s="68">
        <v>-1</v>
      </c>
      <c r="J15925" s="18">
        <f t="shared" si="1040"/>
        <v>1556.4000000000035</v>
      </c>
      <c r="K15925" s="19" t="str">
        <f t="shared" si="1038"/>
        <v>Aug-18</v>
      </c>
      <c r="L15925" s="20">
        <f t="shared" si="1041"/>
        <v>15688</v>
      </c>
      <c r="M15925" s="21">
        <f t="shared" si="1039"/>
        <v>9.9209586945436232E-2</v>
      </c>
    </row>
    <row r="15926" spans="1:13" x14ac:dyDescent="0.3">
      <c r="A15926" s="139">
        <v>43336</v>
      </c>
      <c r="B15926" s="131" t="s">
        <v>65</v>
      </c>
      <c r="C15926" s="103"/>
      <c r="D15926" s="94"/>
      <c r="E15926" s="131" t="s">
        <v>5842</v>
      </c>
      <c r="F15926" s="140">
        <v>4.33</v>
      </c>
      <c r="G15926" s="41">
        <v>1</v>
      </c>
      <c r="H15926" s="49">
        <v>3</v>
      </c>
      <c r="I15926" s="67">
        <v>-1</v>
      </c>
      <c r="J15926" s="18">
        <f t="shared" si="1040"/>
        <v>1555.4000000000035</v>
      </c>
      <c r="K15926" s="19" t="str">
        <f t="shared" si="1038"/>
        <v>Aug-18</v>
      </c>
      <c r="L15926" s="20">
        <f t="shared" si="1041"/>
        <v>15689</v>
      </c>
      <c r="M15926" s="21">
        <f t="shared" si="1039"/>
        <v>9.9139524507617025E-2</v>
      </c>
    </row>
    <row r="15927" spans="1:13" x14ac:dyDescent="0.3">
      <c r="A15927" s="139">
        <v>43336</v>
      </c>
      <c r="B15927" s="131" t="s">
        <v>47</v>
      </c>
      <c r="C15927" s="103"/>
      <c r="D15927" s="94"/>
      <c r="E15927" s="131" t="s">
        <v>12567</v>
      </c>
      <c r="F15927" s="140">
        <v>6</v>
      </c>
      <c r="G15927" s="41">
        <v>1</v>
      </c>
      <c r="H15927" s="49" t="s">
        <v>11526</v>
      </c>
      <c r="I15927" s="68">
        <v>-1</v>
      </c>
      <c r="J15927" s="18">
        <f t="shared" si="1040"/>
        <v>1554.4000000000035</v>
      </c>
      <c r="K15927" s="19" t="str">
        <f t="shared" si="1038"/>
        <v>Aug-18</v>
      </c>
      <c r="L15927" s="20">
        <f t="shared" si="1041"/>
        <v>15690</v>
      </c>
      <c r="M15927" s="21">
        <f t="shared" si="1039"/>
        <v>9.9069471000637566E-2</v>
      </c>
    </row>
    <row r="15928" spans="1:13" x14ac:dyDescent="0.3">
      <c r="A15928" s="139">
        <v>43336</v>
      </c>
      <c r="B15928" s="131" t="s">
        <v>141</v>
      </c>
      <c r="C15928" s="103"/>
      <c r="D15928" s="94"/>
      <c r="E15928" s="131" t="s">
        <v>12565</v>
      </c>
      <c r="F15928" s="140">
        <v>6</v>
      </c>
      <c r="G15928" s="41">
        <v>1</v>
      </c>
      <c r="H15928" s="49" t="s">
        <v>6518</v>
      </c>
      <c r="I15928" s="68">
        <v>-1</v>
      </c>
      <c r="J15928" s="18">
        <f t="shared" si="1040"/>
        <v>1553.4000000000035</v>
      </c>
      <c r="K15928" s="19" t="str">
        <f t="shared" si="1038"/>
        <v>Aug-18</v>
      </c>
      <c r="L15928" s="20">
        <f t="shared" si="1041"/>
        <v>15691</v>
      </c>
      <c r="M15928" s="21">
        <f t="shared" si="1039"/>
        <v>9.899942642279036E-2</v>
      </c>
    </row>
    <row r="15929" spans="1:13" x14ac:dyDescent="0.3">
      <c r="A15929" s="139">
        <v>43336</v>
      </c>
      <c r="B15929" s="131" t="s">
        <v>52</v>
      </c>
      <c r="C15929" s="103"/>
      <c r="D15929" s="94"/>
      <c r="E15929" s="131" t="s">
        <v>12564</v>
      </c>
      <c r="F15929" s="140">
        <v>4.5</v>
      </c>
      <c r="G15929" s="41">
        <v>1</v>
      </c>
      <c r="H15929" s="49">
        <v>3</v>
      </c>
      <c r="I15929" s="67">
        <v>-1</v>
      </c>
      <c r="J15929" s="18">
        <f t="shared" si="1040"/>
        <v>1552.4000000000035</v>
      </c>
      <c r="K15929" s="19" t="str">
        <f t="shared" si="1038"/>
        <v>Aug-18</v>
      </c>
      <c r="L15929" s="20">
        <f t="shared" si="1041"/>
        <v>15692</v>
      </c>
      <c r="M15929" s="21">
        <f t="shared" si="1039"/>
        <v>9.8929390772368314E-2</v>
      </c>
    </row>
    <row r="15930" spans="1:13" x14ac:dyDescent="0.3">
      <c r="A15930" s="139">
        <v>43336</v>
      </c>
      <c r="B15930" s="131" t="s">
        <v>47</v>
      </c>
      <c r="C15930" s="103"/>
      <c r="D15930" s="94"/>
      <c r="E15930" s="131" t="s">
        <v>12568</v>
      </c>
      <c r="F15930" s="140">
        <v>5</v>
      </c>
      <c r="G15930" s="41">
        <v>1</v>
      </c>
      <c r="H15930" s="49" t="s">
        <v>6518</v>
      </c>
      <c r="I15930" s="68">
        <v>-1</v>
      </c>
      <c r="J15930" s="18">
        <f t="shared" si="1040"/>
        <v>1551.4000000000035</v>
      </c>
      <c r="K15930" s="19" t="str">
        <f t="shared" si="1038"/>
        <v>Aug-18</v>
      </c>
      <c r="L15930" s="20">
        <f t="shared" si="1041"/>
        <v>15693</v>
      </c>
      <c r="M15930" s="21">
        <f t="shared" si="1039"/>
        <v>9.885936404766478E-2</v>
      </c>
    </row>
    <row r="15931" spans="1:13" x14ac:dyDescent="0.3">
      <c r="A15931" s="139">
        <v>43336</v>
      </c>
      <c r="B15931" s="131" t="s">
        <v>47</v>
      </c>
      <c r="C15931" s="103"/>
      <c r="D15931" s="94"/>
      <c r="E15931" s="131" t="s">
        <v>11430</v>
      </c>
      <c r="F15931" s="140">
        <v>6</v>
      </c>
      <c r="G15931" s="41">
        <v>1</v>
      </c>
      <c r="H15931" s="49" t="s">
        <v>6518</v>
      </c>
      <c r="I15931" s="68">
        <v>-1</v>
      </c>
      <c r="J15931" s="18">
        <f t="shared" si="1040"/>
        <v>1550.4000000000035</v>
      </c>
      <c r="K15931" s="19" t="str">
        <f t="shared" si="1038"/>
        <v>Aug-18</v>
      </c>
      <c r="L15931" s="20">
        <f t="shared" si="1041"/>
        <v>15694</v>
      </c>
      <c r="M15931" s="21">
        <f t="shared" si="1039"/>
        <v>9.8789346246973594E-2</v>
      </c>
    </row>
    <row r="15932" spans="1:13" x14ac:dyDescent="0.3">
      <c r="A15932" s="116">
        <v>43337</v>
      </c>
      <c r="B15932" s="90" t="s">
        <v>52</v>
      </c>
      <c r="C15932" s="103">
        <v>0.67013888888888884</v>
      </c>
      <c r="D15932" s="94" t="s">
        <v>31</v>
      </c>
      <c r="E15932" s="90" t="s">
        <v>5337</v>
      </c>
      <c r="F15932" s="115">
        <v>3.5</v>
      </c>
      <c r="G15932" s="93">
        <v>1</v>
      </c>
      <c r="H15932" s="90" t="s">
        <v>33</v>
      </c>
      <c r="I15932" s="80">
        <f>IF(H15932="Lost",G15932*-1,IF(H15932="Won",     IF(D15932="E/W",            G15932*(F15932-1)*0.5*1.25,    IF(D15932="place",   G15932*(F15932-1) *0.95,  G15932*(F15932-1) )),            IF(H15932="Placed",     (G15932*-0.5)  + (0.5*G15932*(F15932-1)*0.2),0)         ))</f>
        <v>-1</v>
      </c>
      <c r="J15932" s="18">
        <f t="shared" si="1040"/>
        <v>1549.4000000000035</v>
      </c>
      <c r="K15932" s="19" t="str">
        <f t="shared" si="1038"/>
        <v>Aug-18</v>
      </c>
      <c r="L15932" s="20">
        <f t="shared" si="1041"/>
        <v>15695</v>
      </c>
      <c r="M15932" s="21">
        <f t="shared" si="1039"/>
        <v>9.8719337368588941E-2</v>
      </c>
    </row>
    <row r="15933" spans="1:13" x14ac:dyDescent="0.3">
      <c r="A15933" s="139">
        <v>43337</v>
      </c>
      <c r="B15933" s="131" t="s">
        <v>71</v>
      </c>
      <c r="C15933" s="103"/>
      <c r="D15933" s="94"/>
      <c r="E15933" s="131" t="s">
        <v>12572</v>
      </c>
      <c r="F15933" s="140">
        <v>4.5</v>
      </c>
      <c r="G15933" s="41">
        <v>1</v>
      </c>
      <c r="H15933" s="49" t="s">
        <v>6526</v>
      </c>
      <c r="I15933" s="68">
        <v>3.5</v>
      </c>
      <c r="J15933" s="18">
        <f t="shared" si="1040"/>
        <v>1552.9000000000035</v>
      </c>
      <c r="K15933" s="19" t="str">
        <f t="shared" si="1038"/>
        <v>Aug-18</v>
      </c>
      <c r="L15933" s="20">
        <f t="shared" si="1041"/>
        <v>15696</v>
      </c>
      <c r="M15933" s="21">
        <f t="shared" si="1039"/>
        <v>9.8936034658511945E-2</v>
      </c>
    </row>
    <row r="15934" spans="1:13" x14ac:dyDescent="0.3">
      <c r="A15934" s="139">
        <v>43337</v>
      </c>
      <c r="B15934" s="131" t="s">
        <v>52</v>
      </c>
      <c r="C15934" s="103"/>
      <c r="D15934" s="94"/>
      <c r="E15934" s="131" t="s">
        <v>12569</v>
      </c>
      <c r="F15934" s="140">
        <v>6</v>
      </c>
      <c r="G15934" s="41">
        <v>1</v>
      </c>
      <c r="H15934" s="49">
        <v>6</v>
      </c>
      <c r="I15934" s="67">
        <v>-1</v>
      </c>
      <c r="J15934" s="18">
        <f t="shared" si="1040"/>
        <v>1551.9000000000035</v>
      </c>
      <c r="K15934" s="19" t="str">
        <f t="shared" si="1038"/>
        <v>Aug-18</v>
      </c>
      <c r="L15934" s="20">
        <f t="shared" si="1041"/>
        <v>15697</v>
      </c>
      <c r="M15934" s="21">
        <f t="shared" si="1039"/>
        <v>9.8866025355163631E-2</v>
      </c>
    </row>
    <row r="15935" spans="1:13" x14ac:dyDescent="0.3">
      <c r="A15935" s="139">
        <v>43337</v>
      </c>
      <c r="B15935" s="131" t="s">
        <v>59</v>
      </c>
      <c r="C15935" s="103"/>
      <c r="D15935" s="94"/>
      <c r="E15935" s="131" t="s">
        <v>12402</v>
      </c>
      <c r="F15935" s="140">
        <v>5.5</v>
      </c>
      <c r="G15935" s="41">
        <v>1</v>
      </c>
      <c r="H15935" s="49" t="s">
        <v>11526</v>
      </c>
      <c r="I15935" s="68">
        <v>-1</v>
      </c>
      <c r="J15935" s="18">
        <f t="shared" si="1040"/>
        <v>1550.9000000000035</v>
      </c>
      <c r="K15935" s="19" t="str">
        <f t="shared" si="1038"/>
        <v>Aug-18</v>
      </c>
      <c r="L15935" s="20">
        <f t="shared" si="1041"/>
        <v>15698</v>
      </c>
      <c r="M15935" s="21">
        <f t="shared" si="1039"/>
        <v>9.8796024971334148E-2</v>
      </c>
    </row>
    <row r="15936" spans="1:13" x14ac:dyDescent="0.3">
      <c r="A15936" s="139">
        <v>43337</v>
      </c>
      <c r="B15936" s="131" t="s">
        <v>65</v>
      </c>
      <c r="C15936" s="103"/>
      <c r="D15936" s="94"/>
      <c r="E15936" s="131" t="s">
        <v>12570</v>
      </c>
      <c r="F15936" s="140">
        <v>5.5</v>
      </c>
      <c r="G15936" s="41">
        <v>1</v>
      </c>
      <c r="H15936" s="49">
        <v>1</v>
      </c>
      <c r="I15936" s="67">
        <v>6</v>
      </c>
      <c r="J15936" s="18">
        <f t="shared" si="1040"/>
        <v>1556.9000000000035</v>
      </c>
      <c r="K15936" s="19" t="str">
        <f t="shared" si="1038"/>
        <v>Aug-18</v>
      </c>
      <c r="L15936" s="20">
        <f t="shared" si="1041"/>
        <v>15699</v>
      </c>
      <c r="M15936" s="21">
        <f t="shared" si="1039"/>
        <v>9.9171921778457447E-2</v>
      </c>
    </row>
    <row r="15937" spans="1:13" x14ac:dyDescent="0.3">
      <c r="A15937" s="139">
        <v>43337</v>
      </c>
      <c r="B15937" s="131" t="s">
        <v>65</v>
      </c>
      <c r="C15937" s="103"/>
      <c r="D15937" s="94"/>
      <c r="E15937" s="131" t="s">
        <v>12571</v>
      </c>
      <c r="F15937" s="140">
        <v>5</v>
      </c>
      <c r="G15937" s="41">
        <v>1</v>
      </c>
      <c r="H15937" s="49">
        <v>8</v>
      </c>
      <c r="I15937" s="67">
        <v>-1</v>
      </c>
      <c r="J15937" s="18">
        <f t="shared" si="1040"/>
        <v>1555.9000000000035</v>
      </c>
      <c r="K15937" s="19" t="str">
        <f t="shared" si="1038"/>
        <v>Aug-18</v>
      </c>
      <c r="L15937" s="20">
        <f t="shared" si="1041"/>
        <v>15700</v>
      </c>
      <c r="M15937" s="21">
        <f t="shared" si="1039"/>
        <v>9.9101910828025705E-2</v>
      </c>
    </row>
    <row r="15938" spans="1:13" x14ac:dyDescent="0.3">
      <c r="A15938" s="116">
        <v>43339</v>
      </c>
      <c r="B15938" s="90" t="s">
        <v>130</v>
      </c>
      <c r="C15938" s="103">
        <v>0.58333333333333337</v>
      </c>
      <c r="D15938" s="94" t="s">
        <v>31</v>
      </c>
      <c r="E15938" s="90" t="s">
        <v>5338</v>
      </c>
      <c r="F15938" s="115">
        <v>3.75</v>
      </c>
      <c r="G15938" s="93">
        <v>1</v>
      </c>
      <c r="H15938" s="90" t="s">
        <v>33</v>
      </c>
      <c r="I15938" s="80">
        <f>IF(H15938="Lost",G15938*-1,IF(H15938="Won",     IF(D15938="E/W",            G15938*(F15938-1)*0.5*1.25,    IF(D15938="place",   G15938*(F15938-1) *0.95,  G15938*(F15938-1) )),            IF(H15938="Placed",     (G15938*-0.5)  + (0.5*G15938*(F15938-1)*0.2),0)         ))</f>
        <v>-1</v>
      </c>
      <c r="J15938" s="18">
        <f t="shared" si="1040"/>
        <v>1554.9000000000035</v>
      </c>
      <c r="K15938" s="19" t="str">
        <f t="shared" ref="K15938:K16001" si="1042">TEXT(A15938,"MMM-yy")</f>
        <v>Aug-18</v>
      </c>
      <c r="L15938" s="20">
        <f t="shared" si="1041"/>
        <v>15701</v>
      </c>
      <c r="M15938" s="21">
        <f t="shared" ref="M15938:M16001" si="1043">J15938/L15938</f>
        <v>9.9031908795618337E-2</v>
      </c>
    </row>
    <row r="15939" spans="1:13" x14ac:dyDescent="0.3">
      <c r="A15939" s="116">
        <v>43339</v>
      </c>
      <c r="B15939" s="90" t="s">
        <v>135</v>
      </c>
      <c r="C15939" s="103">
        <v>0.73958333333333337</v>
      </c>
      <c r="D15939" s="94" t="s">
        <v>31</v>
      </c>
      <c r="E15939" s="90" t="s">
        <v>5339</v>
      </c>
      <c r="F15939" s="115">
        <v>3.75</v>
      </c>
      <c r="G15939" s="93">
        <v>1</v>
      </c>
      <c r="H15939" s="90" t="s">
        <v>33</v>
      </c>
      <c r="I15939" s="80">
        <f>IF(H15939="Lost",G15939*-1,IF(H15939="Won",     IF(D15939="E/W",            G15939*(F15939-1)*0.5*1.25,    IF(D15939="place",   G15939*(F15939-1) *0.95,  G15939*(F15939-1) )),            IF(H15939="Placed",     (G15939*-0.5)  + (0.5*G15939*(F15939-1)*0.2),0)         ))</f>
        <v>-1</v>
      </c>
      <c r="J15939" s="18">
        <f t="shared" ref="J15939:J16002" si="1044">J15938+I15939</f>
        <v>1553.9000000000035</v>
      </c>
      <c r="K15939" s="19" t="str">
        <f t="shared" si="1042"/>
        <v>Aug-18</v>
      </c>
      <c r="L15939" s="20">
        <f t="shared" ref="L15939:L16002" si="1045">L15938+G15939</f>
        <v>15702</v>
      </c>
      <c r="M15939" s="21">
        <f t="shared" si="1043"/>
        <v>9.8961915679531498E-2</v>
      </c>
    </row>
    <row r="15940" spans="1:13" x14ac:dyDescent="0.3">
      <c r="A15940" s="139">
        <v>43339</v>
      </c>
      <c r="B15940" s="131" t="s">
        <v>30</v>
      </c>
      <c r="C15940" s="103"/>
      <c r="D15940" s="94"/>
      <c r="E15940" s="131" t="s">
        <v>12574</v>
      </c>
      <c r="F15940" s="140">
        <v>5.5</v>
      </c>
      <c r="G15940" s="41">
        <v>1</v>
      </c>
      <c r="H15940" s="49">
        <v>6</v>
      </c>
      <c r="I15940" s="67">
        <v>-1</v>
      </c>
      <c r="J15940" s="18">
        <f t="shared" si="1044"/>
        <v>1552.9000000000035</v>
      </c>
      <c r="K15940" s="19" t="str">
        <f t="shared" si="1042"/>
        <v>Aug-18</v>
      </c>
      <c r="L15940" s="20">
        <f t="shared" si="1045"/>
        <v>15703</v>
      </c>
      <c r="M15940" s="21">
        <f t="shared" si="1043"/>
        <v>9.8891931478061745E-2</v>
      </c>
    </row>
    <row r="15941" spans="1:13" x14ac:dyDescent="0.3">
      <c r="A15941" s="139">
        <v>43339</v>
      </c>
      <c r="B15941" s="131" t="s">
        <v>30</v>
      </c>
      <c r="C15941" s="103"/>
      <c r="D15941" s="94"/>
      <c r="E15941" s="131" t="s">
        <v>5153</v>
      </c>
      <c r="F15941" s="140">
        <v>5</v>
      </c>
      <c r="G15941" s="41">
        <v>1</v>
      </c>
      <c r="H15941" s="49">
        <v>1</v>
      </c>
      <c r="I15941" s="67">
        <v>4</v>
      </c>
      <c r="J15941" s="18">
        <f t="shared" si="1044"/>
        <v>1556.9000000000035</v>
      </c>
      <c r="K15941" s="19" t="str">
        <f t="shared" si="1042"/>
        <v>Aug-18</v>
      </c>
      <c r="L15941" s="20">
        <f t="shared" si="1045"/>
        <v>15704</v>
      </c>
      <c r="M15941" s="21">
        <f t="shared" si="1043"/>
        <v>9.9140346408558552E-2</v>
      </c>
    </row>
    <row r="15942" spans="1:13" x14ac:dyDescent="0.3">
      <c r="A15942" s="139">
        <v>43339</v>
      </c>
      <c r="B15942" s="131" t="s">
        <v>30</v>
      </c>
      <c r="C15942" s="103"/>
      <c r="D15942" s="94"/>
      <c r="E15942" s="131" t="s">
        <v>12573</v>
      </c>
      <c r="F15942" s="140">
        <v>5.5</v>
      </c>
      <c r="G15942" s="41">
        <v>1</v>
      </c>
      <c r="H15942" s="49">
        <v>1</v>
      </c>
      <c r="I15942" s="67">
        <v>4.5</v>
      </c>
      <c r="J15942" s="18">
        <f t="shared" si="1044"/>
        <v>1561.4000000000035</v>
      </c>
      <c r="K15942" s="19" t="str">
        <f t="shared" si="1042"/>
        <v>Aug-18</v>
      </c>
      <c r="L15942" s="20">
        <f t="shared" si="1045"/>
        <v>15705</v>
      </c>
      <c r="M15942" s="21">
        <f t="shared" si="1043"/>
        <v>9.9420566698503882E-2</v>
      </c>
    </row>
    <row r="15943" spans="1:13" x14ac:dyDescent="0.3">
      <c r="A15943" s="139">
        <v>43340</v>
      </c>
      <c r="B15943" s="131" t="s">
        <v>47</v>
      </c>
      <c r="C15943" s="103"/>
      <c r="D15943" s="94"/>
      <c r="E15943" s="131" t="s">
        <v>12575</v>
      </c>
      <c r="F15943" s="140">
        <v>6</v>
      </c>
      <c r="G15943" s="41">
        <v>1</v>
      </c>
      <c r="H15943" s="49" t="s">
        <v>11526</v>
      </c>
      <c r="I15943" s="68">
        <v>-1</v>
      </c>
      <c r="J15943" s="18">
        <f t="shared" si="1044"/>
        <v>1560.4000000000035</v>
      </c>
      <c r="K15943" s="19" t="str">
        <f t="shared" si="1042"/>
        <v>Aug-18</v>
      </c>
      <c r="L15943" s="20">
        <f t="shared" si="1045"/>
        <v>15706</v>
      </c>
      <c r="M15943" s="21">
        <f t="shared" si="1043"/>
        <v>9.9350566662422229E-2</v>
      </c>
    </row>
    <row r="15944" spans="1:13" x14ac:dyDescent="0.3">
      <c r="A15944" s="139">
        <v>43340</v>
      </c>
      <c r="B15944" s="131" t="s">
        <v>146</v>
      </c>
      <c r="C15944" s="103"/>
      <c r="D15944" s="94"/>
      <c r="E15944" s="131" t="s">
        <v>12576</v>
      </c>
      <c r="F15944" s="140">
        <v>6</v>
      </c>
      <c r="G15944" s="41">
        <v>1</v>
      </c>
      <c r="H15944" s="49" t="s">
        <v>6518</v>
      </c>
      <c r="I15944" s="68">
        <v>-1</v>
      </c>
      <c r="J15944" s="18">
        <f t="shared" si="1044"/>
        <v>1559.4000000000035</v>
      </c>
      <c r="K15944" s="19" t="str">
        <f t="shared" si="1042"/>
        <v>Aug-18</v>
      </c>
      <c r="L15944" s="20">
        <f t="shared" si="1045"/>
        <v>15707</v>
      </c>
      <c r="M15944" s="21">
        <f t="shared" si="1043"/>
        <v>9.9280575539568566E-2</v>
      </c>
    </row>
    <row r="15945" spans="1:13" x14ac:dyDescent="0.3">
      <c r="A15945" s="116">
        <v>43341</v>
      </c>
      <c r="B15945" s="90" t="s">
        <v>41</v>
      </c>
      <c r="C15945" s="103">
        <v>0.69791666666666663</v>
      </c>
      <c r="D15945" s="94" t="s">
        <v>31</v>
      </c>
      <c r="E15945" s="90" t="s">
        <v>5340</v>
      </c>
      <c r="F15945" s="115">
        <v>3.5</v>
      </c>
      <c r="G15945" s="93">
        <v>1</v>
      </c>
      <c r="H15945" s="90" t="s">
        <v>33</v>
      </c>
      <c r="I15945" s="80">
        <f>IF(H15945="Lost",G15945*-1,IF(H15945="Won",     IF(D15945="E/W",            G15945*(F15945-1)*0.5*1.25,    IF(D15945="place",   G15945*(F15945-1) *0.95,  G15945*(F15945-1) )),            IF(H15945="Placed",     (G15945*-0.5)  + (0.5*G15945*(F15945-1)*0.2),0)         ))</f>
        <v>-1</v>
      </c>
      <c r="J15945" s="18">
        <f t="shared" si="1044"/>
        <v>1558.4000000000035</v>
      </c>
      <c r="K15945" s="19" t="str">
        <f t="shared" si="1042"/>
        <v>Aug-18</v>
      </c>
      <c r="L15945" s="20">
        <f t="shared" si="1045"/>
        <v>15708</v>
      </c>
      <c r="M15945" s="21">
        <f t="shared" si="1043"/>
        <v>9.9210593328240615E-2</v>
      </c>
    </row>
    <row r="15946" spans="1:13" x14ac:dyDescent="0.3">
      <c r="A15946" s="139">
        <v>43341</v>
      </c>
      <c r="B15946" s="131" t="s">
        <v>41</v>
      </c>
      <c r="C15946" s="103"/>
      <c r="D15946" s="94"/>
      <c r="E15946" s="131" t="s">
        <v>12328</v>
      </c>
      <c r="F15946" s="140">
        <v>6</v>
      </c>
      <c r="G15946" s="41">
        <v>1</v>
      </c>
      <c r="H15946" s="49" t="s">
        <v>6518</v>
      </c>
      <c r="I15946" s="68">
        <v>-1</v>
      </c>
      <c r="J15946" s="18">
        <f t="shared" si="1044"/>
        <v>1557.4000000000035</v>
      </c>
      <c r="K15946" s="19" t="str">
        <f t="shared" si="1042"/>
        <v>Aug-18</v>
      </c>
      <c r="L15946" s="20">
        <f t="shared" si="1045"/>
        <v>15709</v>
      </c>
      <c r="M15946" s="21">
        <f t="shared" si="1043"/>
        <v>9.9140620026736487E-2</v>
      </c>
    </row>
    <row r="15947" spans="1:13" x14ac:dyDescent="0.3">
      <c r="A15947" s="139">
        <v>43341</v>
      </c>
      <c r="B15947" s="131" t="s">
        <v>43</v>
      </c>
      <c r="C15947" s="103"/>
      <c r="D15947" s="94"/>
      <c r="E15947" s="131" t="s">
        <v>12579</v>
      </c>
      <c r="F15947" s="140">
        <v>6</v>
      </c>
      <c r="G15947" s="41">
        <v>1</v>
      </c>
      <c r="H15947" s="49" t="s">
        <v>6518</v>
      </c>
      <c r="I15947" s="68">
        <v>-1</v>
      </c>
      <c r="J15947" s="18">
        <f t="shared" si="1044"/>
        <v>1556.4000000000035</v>
      </c>
      <c r="K15947" s="19" t="str">
        <f t="shared" si="1042"/>
        <v>Aug-18</v>
      </c>
      <c r="L15947" s="20">
        <f t="shared" si="1045"/>
        <v>15710</v>
      </c>
      <c r="M15947" s="21">
        <f t="shared" si="1043"/>
        <v>9.9070655633354779E-2</v>
      </c>
    </row>
    <row r="15948" spans="1:13" x14ac:dyDescent="0.3">
      <c r="A15948" s="139">
        <v>43341</v>
      </c>
      <c r="B15948" s="131" t="s">
        <v>29</v>
      </c>
      <c r="C15948" s="103"/>
      <c r="D15948" s="94"/>
      <c r="E15948" s="131" t="s">
        <v>12578</v>
      </c>
      <c r="F15948" s="140">
        <v>6</v>
      </c>
      <c r="G15948" s="41">
        <v>1</v>
      </c>
      <c r="H15948" s="49">
        <v>7</v>
      </c>
      <c r="I15948" s="67">
        <v>-1</v>
      </c>
      <c r="J15948" s="18">
        <f t="shared" si="1044"/>
        <v>1555.4000000000035</v>
      </c>
      <c r="K15948" s="19" t="str">
        <f t="shared" si="1042"/>
        <v>Aug-18</v>
      </c>
      <c r="L15948" s="20">
        <f t="shared" si="1045"/>
        <v>15711</v>
      </c>
      <c r="M15948" s="21">
        <f t="shared" si="1043"/>
        <v>9.9000700146394463E-2</v>
      </c>
    </row>
    <row r="15949" spans="1:13" x14ac:dyDescent="0.3">
      <c r="A15949" s="139">
        <v>43341</v>
      </c>
      <c r="B15949" s="131" t="s">
        <v>43</v>
      </c>
      <c r="C15949" s="103"/>
      <c r="D15949" s="94"/>
      <c r="E15949" s="131" t="s">
        <v>12580</v>
      </c>
      <c r="F15949" s="140">
        <v>6</v>
      </c>
      <c r="G15949" s="41">
        <v>1</v>
      </c>
      <c r="H15949" s="49" t="s">
        <v>11526</v>
      </c>
      <c r="I15949" s="68">
        <v>-1</v>
      </c>
      <c r="J15949" s="18">
        <f t="shared" si="1044"/>
        <v>1554.4000000000035</v>
      </c>
      <c r="K15949" s="19" t="str">
        <f t="shared" si="1042"/>
        <v>Aug-18</v>
      </c>
      <c r="L15949" s="20">
        <f t="shared" si="1045"/>
        <v>15712</v>
      </c>
      <c r="M15949" s="21">
        <f t="shared" si="1043"/>
        <v>9.8930753564155011E-2</v>
      </c>
    </row>
    <row r="15950" spans="1:13" x14ac:dyDescent="0.3">
      <c r="A15950" s="139">
        <v>43341</v>
      </c>
      <c r="B15950" s="131" t="s">
        <v>97</v>
      </c>
      <c r="C15950" s="103"/>
      <c r="D15950" s="94"/>
      <c r="E15950" s="131" t="s">
        <v>4581</v>
      </c>
      <c r="F15950" s="140">
        <v>4.33</v>
      </c>
      <c r="G15950" s="41">
        <v>1</v>
      </c>
      <c r="H15950" s="49">
        <v>1</v>
      </c>
      <c r="I15950" s="67">
        <v>3.33</v>
      </c>
      <c r="J15950" s="18">
        <f t="shared" si="1044"/>
        <v>1557.7300000000034</v>
      </c>
      <c r="K15950" s="19" t="str">
        <f t="shared" si="1042"/>
        <v>Aug-18</v>
      </c>
      <c r="L15950" s="20">
        <f t="shared" si="1045"/>
        <v>15713</v>
      </c>
      <c r="M15950" s="21">
        <f t="shared" si="1043"/>
        <v>9.9136383885954527E-2</v>
      </c>
    </row>
    <row r="15951" spans="1:13" x14ac:dyDescent="0.3">
      <c r="A15951" s="139">
        <v>43341</v>
      </c>
      <c r="B15951" s="131" t="s">
        <v>61</v>
      </c>
      <c r="C15951" s="103"/>
      <c r="D15951" s="94"/>
      <c r="E15951" s="131" t="s">
        <v>11858</v>
      </c>
      <c r="F15951" s="140">
        <v>6</v>
      </c>
      <c r="G15951" s="41">
        <v>1</v>
      </c>
      <c r="H15951" s="49">
        <v>2</v>
      </c>
      <c r="I15951" s="67">
        <v>-1</v>
      </c>
      <c r="J15951" s="18">
        <f t="shared" si="1044"/>
        <v>1556.7300000000034</v>
      </c>
      <c r="K15951" s="19" t="str">
        <f t="shared" si="1042"/>
        <v>Aug-18</v>
      </c>
      <c r="L15951" s="20">
        <f t="shared" si="1045"/>
        <v>15714</v>
      </c>
      <c r="M15951" s="21">
        <f t="shared" si="1043"/>
        <v>9.9066437571592433E-2</v>
      </c>
    </row>
    <row r="15952" spans="1:13" x14ac:dyDescent="0.3">
      <c r="A15952" s="139">
        <v>43341</v>
      </c>
      <c r="B15952" s="131" t="s">
        <v>61</v>
      </c>
      <c r="C15952" s="103"/>
      <c r="D15952" s="94"/>
      <c r="E15952" s="131" t="s">
        <v>12577</v>
      </c>
      <c r="F15952" s="140">
        <v>6</v>
      </c>
      <c r="G15952" s="41">
        <v>1</v>
      </c>
      <c r="H15952" s="49">
        <v>2</v>
      </c>
      <c r="I15952" s="67">
        <v>-1</v>
      </c>
      <c r="J15952" s="18">
        <f t="shared" si="1044"/>
        <v>1555.7300000000034</v>
      </c>
      <c r="K15952" s="19" t="str">
        <f t="shared" si="1042"/>
        <v>Aug-18</v>
      </c>
      <c r="L15952" s="20">
        <f t="shared" si="1045"/>
        <v>15715</v>
      </c>
      <c r="M15952" s="21">
        <f t="shared" si="1043"/>
        <v>9.89965001590839E-2</v>
      </c>
    </row>
    <row r="15953" spans="1:13" x14ac:dyDescent="0.3">
      <c r="A15953" s="116">
        <v>43342</v>
      </c>
      <c r="B15953" s="90" t="s">
        <v>82</v>
      </c>
      <c r="C15953" s="103">
        <v>0.74305555555555547</v>
      </c>
      <c r="D15953" s="94" t="s">
        <v>31</v>
      </c>
      <c r="E15953" s="90" t="s">
        <v>5342</v>
      </c>
      <c r="F15953" s="115">
        <v>3.75</v>
      </c>
      <c r="G15953" s="93">
        <v>1</v>
      </c>
      <c r="H15953" s="90" t="s">
        <v>33</v>
      </c>
      <c r="I15953" s="80">
        <f>IF(H15953="Lost",G15953*-1,IF(H15953="Won",     IF(D15953="E/W",            G15953*(F15953-1)*0.5*1.25,    IF(D15953="place",   G15953*(F15953-1) *0.95,  G15953*(F15953-1) )),            IF(H15953="Placed",     (G15953*-0.5)  + (0.5*G15953*(F15953-1)*0.2),0)         ))</f>
        <v>-1</v>
      </c>
      <c r="J15953" s="18">
        <f t="shared" si="1044"/>
        <v>1554.7300000000034</v>
      </c>
      <c r="K15953" s="19" t="str">
        <f t="shared" si="1042"/>
        <v>Aug-18</v>
      </c>
      <c r="L15953" s="20">
        <f t="shared" si="1045"/>
        <v>15716</v>
      </c>
      <c r="M15953" s="21">
        <f t="shared" si="1043"/>
        <v>9.8926571646729661E-2</v>
      </c>
    </row>
    <row r="15954" spans="1:13" x14ac:dyDescent="0.3">
      <c r="A15954" s="116">
        <v>43342</v>
      </c>
      <c r="B15954" s="90" t="s">
        <v>74</v>
      </c>
      <c r="C15954" s="103">
        <v>0.75347222222222221</v>
      </c>
      <c r="D15954" s="94" t="s">
        <v>31</v>
      </c>
      <c r="E15954" s="90" t="s">
        <v>3374</v>
      </c>
      <c r="F15954" s="115">
        <v>2.88</v>
      </c>
      <c r="G15954" s="93">
        <v>1</v>
      </c>
      <c r="H15954" s="90" t="s">
        <v>42</v>
      </c>
      <c r="I15954" s="80">
        <f>IF(H15954="Lost",G15954*-1,IF(H15954="Won",     IF(D15954="E/W",            G15954*(F15954-1)*0.5*1.25,    IF(D15954="place",   G15954*(F15954-1) *0.95,  G15954*(F15954-1) )),            IF(H15954="Placed",     (G15954*-0.5)  + (0.5*G15954*(F15954-1)*0.2),0)         ))</f>
        <v>1.88</v>
      </c>
      <c r="J15954" s="18">
        <f t="shared" si="1044"/>
        <v>1556.6100000000035</v>
      </c>
      <c r="K15954" s="19" t="str">
        <f t="shared" si="1042"/>
        <v>Aug-18</v>
      </c>
      <c r="L15954" s="20">
        <f t="shared" si="1045"/>
        <v>15717</v>
      </c>
      <c r="M15954" s="21">
        <f t="shared" si="1043"/>
        <v>9.9039893109372237E-2</v>
      </c>
    </row>
    <row r="15955" spans="1:13" x14ac:dyDescent="0.3">
      <c r="A15955" s="116">
        <v>43342</v>
      </c>
      <c r="B15955" s="90" t="s">
        <v>82</v>
      </c>
      <c r="C15955" s="103">
        <v>0.78472222222222221</v>
      </c>
      <c r="D15955" s="94" t="s">
        <v>31</v>
      </c>
      <c r="E15955" s="90" t="s">
        <v>5343</v>
      </c>
      <c r="F15955" s="115">
        <v>3.5</v>
      </c>
      <c r="G15955" s="93">
        <v>1</v>
      </c>
      <c r="H15955" s="90" t="s">
        <v>33</v>
      </c>
      <c r="I15955" s="80">
        <f>IF(H15955="Lost",G15955*-1,IF(H15955="Won",     IF(D15955="E/W",            G15955*(F15955-1)*0.5*1.25,    IF(D15955="place",   G15955*(F15955-1) *0.95,  G15955*(F15955-1) )),            IF(H15955="Placed",     (G15955*-0.5)  + (0.5*G15955*(F15955-1)*0.2),0)         ))</f>
        <v>-1</v>
      </c>
      <c r="J15955" s="18">
        <f t="shared" si="1044"/>
        <v>1555.6100000000035</v>
      </c>
      <c r="K15955" s="19" t="str">
        <f t="shared" si="1042"/>
        <v>Aug-18</v>
      </c>
      <c r="L15955" s="20">
        <f t="shared" si="1045"/>
        <v>15718</v>
      </c>
      <c r="M15955" s="21">
        <f t="shared" si="1043"/>
        <v>9.8969970734190324E-2</v>
      </c>
    </row>
    <row r="15956" spans="1:13" x14ac:dyDescent="0.3">
      <c r="A15956" s="116">
        <v>43342</v>
      </c>
      <c r="B15956" s="90" t="s">
        <v>74</v>
      </c>
      <c r="C15956" s="103">
        <v>0.81597222222222221</v>
      </c>
      <c r="D15956" s="94" t="s">
        <v>31</v>
      </c>
      <c r="E15956" s="90" t="s">
        <v>5341</v>
      </c>
      <c r="F15956" s="115">
        <v>3.75</v>
      </c>
      <c r="G15956" s="93">
        <v>1</v>
      </c>
      <c r="H15956" s="90" t="s">
        <v>42</v>
      </c>
      <c r="I15956" s="80">
        <f>IF(H15956="Lost",G15956*-1,IF(H15956="Won",     IF(D15956="E/W",            G15956*(F15956-1)*0.5*1.25,    IF(D15956="place",   G15956*(F15956-1) *0.95,  G15956*(F15956-1) )),            IF(H15956="Placed",     (G15956*-0.5)  + (0.5*G15956*(F15956-1)*0.2),0)         ))</f>
        <v>2.75</v>
      </c>
      <c r="J15956" s="18">
        <f t="shared" si="1044"/>
        <v>1558.3600000000035</v>
      </c>
      <c r="K15956" s="19" t="str">
        <f t="shared" si="1042"/>
        <v>Aug-18</v>
      </c>
      <c r="L15956" s="20">
        <f t="shared" si="1045"/>
        <v>15719</v>
      </c>
      <c r="M15956" s="21">
        <f t="shared" si="1043"/>
        <v>9.9138622049748937E-2</v>
      </c>
    </row>
    <row r="15957" spans="1:13" x14ac:dyDescent="0.3">
      <c r="A15957" s="139">
        <v>43342</v>
      </c>
      <c r="B15957" s="131" t="s">
        <v>69</v>
      </c>
      <c r="C15957" s="103"/>
      <c r="D15957" s="94"/>
      <c r="E15957" s="131" t="s">
        <v>4701</v>
      </c>
      <c r="F15957" s="140">
        <v>5.5</v>
      </c>
      <c r="G15957" s="41">
        <v>1</v>
      </c>
      <c r="H15957" s="49">
        <v>1</v>
      </c>
      <c r="I15957" s="67">
        <v>4.5</v>
      </c>
      <c r="J15957" s="18">
        <f t="shared" si="1044"/>
        <v>1562.8600000000035</v>
      </c>
      <c r="K15957" s="19" t="str">
        <f t="shared" si="1042"/>
        <v>Aug-18</v>
      </c>
      <c r="L15957" s="20">
        <f t="shared" si="1045"/>
        <v>15720</v>
      </c>
      <c r="M15957" s="21">
        <f t="shared" si="1043"/>
        <v>9.9418575063613457E-2</v>
      </c>
    </row>
    <row r="15958" spans="1:13" x14ac:dyDescent="0.3">
      <c r="A15958" s="139">
        <v>43342</v>
      </c>
      <c r="B15958" s="131" t="s">
        <v>97</v>
      </c>
      <c r="C15958" s="103"/>
      <c r="D15958" s="94"/>
      <c r="E15958" s="131" t="s">
        <v>12581</v>
      </c>
      <c r="F15958" s="140">
        <v>4.33</v>
      </c>
      <c r="G15958" s="41">
        <v>1</v>
      </c>
      <c r="H15958" s="49">
        <v>3</v>
      </c>
      <c r="I15958" s="67">
        <v>-1</v>
      </c>
      <c r="J15958" s="18">
        <f t="shared" si="1044"/>
        <v>1561.8600000000035</v>
      </c>
      <c r="K15958" s="19" t="str">
        <f t="shared" si="1042"/>
        <v>Aug-18</v>
      </c>
      <c r="L15958" s="20">
        <f t="shared" si="1045"/>
        <v>15721</v>
      </c>
      <c r="M15958" s="21">
        <f t="shared" si="1043"/>
        <v>9.934864194389692E-2</v>
      </c>
    </row>
    <row r="15959" spans="1:13" x14ac:dyDescent="0.3">
      <c r="A15959" s="139">
        <v>43342</v>
      </c>
      <c r="B15959" s="131" t="s">
        <v>47</v>
      </c>
      <c r="C15959" s="103"/>
      <c r="D15959" s="94"/>
      <c r="E15959" s="131" t="s">
        <v>4257</v>
      </c>
      <c r="F15959" s="140">
        <v>6</v>
      </c>
      <c r="G15959" s="41">
        <v>1</v>
      </c>
      <c r="H15959" s="49">
        <v>5</v>
      </c>
      <c r="I15959" s="67">
        <v>-1</v>
      </c>
      <c r="J15959" s="18">
        <f t="shared" si="1044"/>
        <v>1560.8600000000035</v>
      </c>
      <c r="K15959" s="19" t="str">
        <f t="shared" si="1042"/>
        <v>Aug-18</v>
      </c>
      <c r="L15959" s="20">
        <f t="shared" si="1045"/>
        <v>15722</v>
      </c>
      <c r="M15959" s="21">
        <f t="shared" si="1043"/>
        <v>9.9278717720392026E-2</v>
      </c>
    </row>
    <row r="15960" spans="1:13" x14ac:dyDescent="0.3">
      <c r="A15960" s="116">
        <v>43343</v>
      </c>
      <c r="B15960" s="90" t="s">
        <v>45</v>
      </c>
      <c r="C15960" s="103">
        <v>0.73263888888888884</v>
      </c>
      <c r="D15960" s="94" t="s">
        <v>31</v>
      </c>
      <c r="E15960" s="90" t="s">
        <v>5344</v>
      </c>
      <c r="F15960" s="115">
        <v>3.25</v>
      </c>
      <c r="G15960" s="93">
        <v>1</v>
      </c>
      <c r="H15960" s="90" t="s">
        <v>42</v>
      </c>
      <c r="I15960" s="80">
        <f>IF(H15960="Lost",G15960*-1,IF(H15960="Won",     IF(D15960="E/W",            G15960*(F15960-1)*0.5*1.25,    IF(D15960="place",   G15960*(F15960-1) *0.95,  G15960*(F15960-1) )),            IF(H15960="Placed",     (G15960*-0.5)  + (0.5*G15960*(F15960-1)*0.2),0)         ))</f>
        <v>2.25</v>
      </c>
      <c r="J15960" s="18">
        <f t="shared" si="1044"/>
        <v>1563.1100000000035</v>
      </c>
      <c r="K15960" s="19" t="str">
        <f t="shared" si="1042"/>
        <v>Aug-18</v>
      </c>
      <c r="L15960" s="20">
        <f t="shared" si="1045"/>
        <v>15723</v>
      </c>
      <c r="M15960" s="21">
        <f t="shared" si="1043"/>
        <v>9.9415505946702509E-2</v>
      </c>
    </row>
    <row r="15961" spans="1:13" x14ac:dyDescent="0.3">
      <c r="A15961" s="116">
        <v>43343</v>
      </c>
      <c r="B15961" s="90" t="s">
        <v>137</v>
      </c>
      <c r="C15961" s="103">
        <v>0.76041666666666663</v>
      </c>
      <c r="D15961" s="94" t="s">
        <v>31</v>
      </c>
      <c r="E15961" s="90" t="s">
        <v>4653</v>
      </c>
      <c r="F15961" s="115">
        <v>3.75</v>
      </c>
      <c r="G15961" s="93">
        <v>1</v>
      </c>
      <c r="H15961" s="90" t="s">
        <v>33</v>
      </c>
      <c r="I15961" s="80">
        <f>IF(H15961="Lost",G15961*-1,IF(H15961="Won",     IF(D15961="E/W",            G15961*(F15961-1)*0.5*1.25,    IF(D15961="place",   G15961*(F15961-1) *0.95,  G15961*(F15961-1) )),            IF(H15961="Placed",     (G15961*-0.5)  + (0.5*G15961*(F15961-1)*0.2),0)         ))</f>
        <v>-1</v>
      </c>
      <c r="J15961" s="18">
        <f t="shared" si="1044"/>
        <v>1562.1100000000035</v>
      </c>
      <c r="K15961" s="19" t="str">
        <f t="shared" si="1042"/>
        <v>Aug-18</v>
      </c>
      <c r="L15961" s="20">
        <f t="shared" si="1045"/>
        <v>15724</v>
      </c>
      <c r="M15961" s="21">
        <f t="shared" si="1043"/>
        <v>9.9345586364792904E-2</v>
      </c>
    </row>
    <row r="15962" spans="1:13" x14ac:dyDescent="0.3">
      <c r="A15962" s="139">
        <v>43343</v>
      </c>
      <c r="B15962" s="131" t="s">
        <v>96</v>
      </c>
      <c r="C15962" s="103"/>
      <c r="D15962" s="94"/>
      <c r="E15962" s="131" t="s">
        <v>11931</v>
      </c>
      <c r="F15962" s="140">
        <v>4.33</v>
      </c>
      <c r="G15962" s="41">
        <v>1</v>
      </c>
      <c r="H15962" s="49">
        <v>7</v>
      </c>
      <c r="I15962" s="67">
        <v>-1</v>
      </c>
      <c r="J15962" s="18">
        <f t="shared" si="1044"/>
        <v>1561.1100000000035</v>
      </c>
      <c r="K15962" s="19" t="str">
        <f t="shared" si="1042"/>
        <v>Aug-18</v>
      </c>
      <c r="L15962" s="20">
        <f t="shared" si="1045"/>
        <v>15725</v>
      </c>
      <c r="M15962" s="21">
        <f t="shared" si="1043"/>
        <v>9.9275675675675898E-2</v>
      </c>
    </row>
    <row r="15963" spans="1:13" x14ac:dyDescent="0.3">
      <c r="A15963" s="139">
        <v>43343</v>
      </c>
      <c r="B15963" s="131" t="s">
        <v>45</v>
      </c>
      <c r="C15963" s="103"/>
      <c r="D15963" s="94"/>
      <c r="E15963" s="131" t="s">
        <v>12583</v>
      </c>
      <c r="F15963" s="140">
        <v>6</v>
      </c>
      <c r="G15963" s="41">
        <v>1</v>
      </c>
      <c r="H15963" s="49">
        <v>2</v>
      </c>
      <c r="I15963" s="67">
        <v>-1</v>
      </c>
      <c r="J15963" s="18">
        <f t="shared" si="1044"/>
        <v>1560.1100000000035</v>
      </c>
      <c r="K15963" s="19" t="str">
        <f t="shared" si="1042"/>
        <v>Aug-18</v>
      </c>
      <c r="L15963" s="20">
        <f t="shared" si="1045"/>
        <v>15726</v>
      </c>
      <c r="M15963" s="21">
        <f t="shared" si="1043"/>
        <v>9.9205773877655071E-2</v>
      </c>
    </row>
    <row r="15964" spans="1:13" x14ac:dyDescent="0.3">
      <c r="A15964" s="139">
        <v>43343</v>
      </c>
      <c r="B15964" s="131" t="s">
        <v>45</v>
      </c>
      <c r="C15964" s="103"/>
      <c r="D15964" s="94"/>
      <c r="E15964" s="131" t="s">
        <v>3145</v>
      </c>
      <c r="F15964" s="140">
        <v>6</v>
      </c>
      <c r="G15964" s="41">
        <v>1</v>
      </c>
      <c r="H15964" s="49">
        <v>3</v>
      </c>
      <c r="I15964" s="67">
        <v>-1</v>
      </c>
      <c r="J15964" s="18">
        <f t="shared" si="1044"/>
        <v>1559.1100000000035</v>
      </c>
      <c r="K15964" s="19" t="str">
        <f t="shared" si="1042"/>
        <v>Aug-18</v>
      </c>
      <c r="L15964" s="20">
        <f t="shared" si="1045"/>
        <v>15727</v>
      </c>
      <c r="M15964" s="21">
        <f t="shared" si="1043"/>
        <v>9.9135880969034376E-2</v>
      </c>
    </row>
    <row r="15965" spans="1:13" x14ac:dyDescent="0.3">
      <c r="A15965" s="139">
        <v>43343</v>
      </c>
      <c r="B15965" s="131" t="s">
        <v>137</v>
      </c>
      <c r="C15965" s="103"/>
      <c r="D15965" s="94"/>
      <c r="E15965" s="131" t="s">
        <v>12584</v>
      </c>
      <c r="F15965" s="140">
        <v>6</v>
      </c>
      <c r="G15965" s="41">
        <v>1</v>
      </c>
      <c r="H15965" s="49" t="s">
        <v>6526</v>
      </c>
      <c r="I15965" s="67">
        <v>5</v>
      </c>
      <c r="J15965" s="18">
        <f t="shared" si="1044"/>
        <v>1564.1100000000035</v>
      </c>
      <c r="K15965" s="19" t="str">
        <f t="shared" si="1042"/>
        <v>Aug-18</v>
      </c>
      <c r="L15965" s="20">
        <f t="shared" si="1045"/>
        <v>15728</v>
      </c>
      <c r="M15965" s="21">
        <f t="shared" si="1043"/>
        <v>9.9447482197355261E-2</v>
      </c>
    </row>
    <row r="15966" spans="1:13" x14ac:dyDescent="0.3">
      <c r="A15966" s="139">
        <v>43343</v>
      </c>
      <c r="B15966" s="131" t="s">
        <v>123</v>
      </c>
      <c r="C15966" s="103"/>
      <c r="D15966" s="94"/>
      <c r="E15966" s="131" t="s">
        <v>12582</v>
      </c>
      <c r="F15966" s="140">
        <v>5</v>
      </c>
      <c r="G15966" s="41">
        <v>1</v>
      </c>
      <c r="H15966" s="49">
        <v>9</v>
      </c>
      <c r="I15966" s="67">
        <v>-1</v>
      </c>
      <c r="J15966" s="18">
        <f t="shared" si="1044"/>
        <v>1563.1100000000035</v>
      </c>
      <c r="K15966" s="19" t="str">
        <f t="shared" si="1042"/>
        <v>Aug-18</v>
      </c>
      <c r="L15966" s="20">
        <f t="shared" si="1045"/>
        <v>15729</v>
      </c>
      <c r="M15966" s="21">
        <f t="shared" si="1043"/>
        <v>9.9377582808824694E-2</v>
      </c>
    </row>
    <row r="15967" spans="1:13" x14ac:dyDescent="0.3">
      <c r="A15967" s="116">
        <v>43344</v>
      </c>
      <c r="B15967" s="90" t="s">
        <v>57</v>
      </c>
      <c r="C15967" s="103">
        <v>0.59027777777777779</v>
      </c>
      <c r="D15967" s="94" t="s">
        <v>31</v>
      </c>
      <c r="E15967" s="90" t="s">
        <v>5345</v>
      </c>
      <c r="F15967" s="115">
        <v>3.5</v>
      </c>
      <c r="G15967" s="93">
        <v>1</v>
      </c>
      <c r="H15967" s="90" t="s">
        <v>33</v>
      </c>
      <c r="I15967" s="80">
        <f t="shared" ref="I15967:I15973" si="1046">IF(H15967="Lost",G15967*-1,IF(H15967="Won",     IF(D15967="E/W",            G15967*(F15967-1)*0.5*1.25,    IF(D15967="place",   G15967*(F15967-1) *0.95,  G15967*(F15967-1) )),            IF(H15967="Placed",     (G15967*-0.5)  + (0.5*G15967*(F15967-1)*0.2),0)         ))</f>
        <v>-1</v>
      </c>
      <c r="J15967" s="18">
        <f t="shared" si="1044"/>
        <v>1562.1100000000035</v>
      </c>
      <c r="K15967" s="19" t="str">
        <f t="shared" si="1042"/>
        <v>Sep-18</v>
      </c>
      <c r="L15967" s="20">
        <f t="shared" si="1045"/>
        <v>15730</v>
      </c>
      <c r="M15967" s="21">
        <f t="shared" si="1043"/>
        <v>9.9307692307692527E-2</v>
      </c>
    </row>
    <row r="15968" spans="1:13" x14ac:dyDescent="0.3">
      <c r="A15968" s="116">
        <v>43344</v>
      </c>
      <c r="B15968" s="90" t="s">
        <v>45</v>
      </c>
      <c r="C15968" s="103">
        <v>0.62152777777777779</v>
      </c>
      <c r="D15968" s="94" t="s">
        <v>31</v>
      </c>
      <c r="E15968" s="90" t="s">
        <v>5346</v>
      </c>
      <c r="F15968" s="115">
        <v>3.75</v>
      </c>
      <c r="G15968" s="93">
        <v>1</v>
      </c>
      <c r="H15968" s="90" t="s">
        <v>33</v>
      </c>
      <c r="I15968" s="80">
        <f t="shared" si="1046"/>
        <v>-1</v>
      </c>
      <c r="J15968" s="18">
        <f t="shared" si="1044"/>
        <v>1561.1100000000035</v>
      </c>
      <c r="K15968" s="19" t="str">
        <f t="shared" si="1042"/>
        <v>Sep-18</v>
      </c>
      <c r="L15968" s="20">
        <f t="shared" si="1045"/>
        <v>15731</v>
      </c>
      <c r="M15968" s="21">
        <f t="shared" si="1043"/>
        <v>9.9237810692263909E-2</v>
      </c>
    </row>
    <row r="15969" spans="1:13" x14ac:dyDescent="0.3">
      <c r="A15969" s="116">
        <v>43344</v>
      </c>
      <c r="B15969" s="90" t="s">
        <v>153</v>
      </c>
      <c r="C15969" s="103">
        <v>0.65277777777777779</v>
      </c>
      <c r="D15969" s="94" t="s">
        <v>31</v>
      </c>
      <c r="E15969" s="90" t="s">
        <v>5352</v>
      </c>
      <c r="F15969" s="115">
        <v>4</v>
      </c>
      <c r="G15969" s="93">
        <v>1</v>
      </c>
      <c r="H15969" s="90" t="s">
        <v>33</v>
      </c>
      <c r="I15969" s="80">
        <f t="shared" si="1046"/>
        <v>-1</v>
      </c>
      <c r="J15969" s="18">
        <f t="shared" si="1044"/>
        <v>1560.1100000000035</v>
      </c>
      <c r="K15969" s="19" t="str">
        <f t="shared" si="1042"/>
        <v>Sep-18</v>
      </c>
      <c r="L15969" s="20">
        <f t="shared" si="1045"/>
        <v>15732</v>
      </c>
      <c r="M15969" s="21">
        <f t="shared" si="1043"/>
        <v>9.916793796084436E-2</v>
      </c>
    </row>
    <row r="15970" spans="1:13" x14ac:dyDescent="0.3">
      <c r="A15970" s="116">
        <v>43344</v>
      </c>
      <c r="B15970" s="90" t="s">
        <v>151</v>
      </c>
      <c r="C15970" s="103">
        <v>0.65972222222222221</v>
      </c>
      <c r="D15970" s="94" t="s">
        <v>31</v>
      </c>
      <c r="E15970" s="90" t="s">
        <v>5347</v>
      </c>
      <c r="F15970" s="115">
        <v>3.5</v>
      </c>
      <c r="G15970" s="93">
        <v>1</v>
      </c>
      <c r="H15970" s="90" t="s">
        <v>33</v>
      </c>
      <c r="I15970" s="80">
        <f t="shared" si="1046"/>
        <v>-1</v>
      </c>
      <c r="J15970" s="18">
        <f t="shared" si="1044"/>
        <v>1559.1100000000035</v>
      </c>
      <c r="K15970" s="19" t="str">
        <f t="shared" si="1042"/>
        <v>Sep-18</v>
      </c>
      <c r="L15970" s="20">
        <f t="shared" si="1045"/>
        <v>15733</v>
      </c>
      <c r="M15970" s="21">
        <f t="shared" si="1043"/>
        <v>9.9098074111739876E-2</v>
      </c>
    </row>
    <row r="15971" spans="1:13" x14ac:dyDescent="0.3">
      <c r="A15971" s="116">
        <v>43344</v>
      </c>
      <c r="B15971" s="90" t="s">
        <v>5349</v>
      </c>
      <c r="C15971" s="103">
        <v>0.78125</v>
      </c>
      <c r="D15971" s="94" t="s">
        <v>31</v>
      </c>
      <c r="E15971" s="90" t="s">
        <v>5350</v>
      </c>
      <c r="F15971" s="115">
        <v>3.5</v>
      </c>
      <c r="G15971" s="93">
        <v>1</v>
      </c>
      <c r="H15971" s="90" t="s">
        <v>33</v>
      </c>
      <c r="I15971" s="80">
        <f t="shared" si="1046"/>
        <v>-1</v>
      </c>
      <c r="J15971" s="18">
        <f t="shared" si="1044"/>
        <v>1558.1100000000035</v>
      </c>
      <c r="K15971" s="19" t="str">
        <f t="shared" si="1042"/>
        <v>Sep-18</v>
      </c>
      <c r="L15971" s="20">
        <f t="shared" si="1045"/>
        <v>15734</v>
      </c>
      <c r="M15971" s="21">
        <f t="shared" si="1043"/>
        <v>9.9028219143256865E-2</v>
      </c>
    </row>
    <row r="15972" spans="1:13" x14ac:dyDescent="0.3">
      <c r="A15972" s="116">
        <v>43344</v>
      </c>
      <c r="B15972" s="90" t="s">
        <v>29</v>
      </c>
      <c r="C15972" s="103">
        <v>0.79166666666666663</v>
      </c>
      <c r="D15972" s="94" t="s">
        <v>31</v>
      </c>
      <c r="E15972" s="90" t="s">
        <v>5348</v>
      </c>
      <c r="F15972" s="115">
        <v>3.75</v>
      </c>
      <c r="G15972" s="93">
        <v>1</v>
      </c>
      <c r="H15972" s="90" t="s">
        <v>42</v>
      </c>
      <c r="I15972" s="80">
        <f t="shared" si="1046"/>
        <v>2.75</v>
      </c>
      <c r="J15972" s="18">
        <f t="shared" si="1044"/>
        <v>1560.8600000000035</v>
      </c>
      <c r="K15972" s="19" t="str">
        <f t="shared" si="1042"/>
        <v>Sep-18</v>
      </c>
      <c r="L15972" s="20">
        <f t="shared" si="1045"/>
        <v>15735</v>
      </c>
      <c r="M15972" s="21">
        <f t="shared" si="1043"/>
        <v>9.9196695265332285E-2</v>
      </c>
    </row>
    <row r="15973" spans="1:13" x14ac:dyDescent="0.3">
      <c r="A15973" s="116">
        <v>43344</v>
      </c>
      <c r="B15973" s="90" t="s">
        <v>47</v>
      </c>
      <c r="C15973" s="103">
        <v>0.84375</v>
      </c>
      <c r="D15973" s="94" t="s">
        <v>31</v>
      </c>
      <c r="E15973" s="90" t="s">
        <v>5351</v>
      </c>
      <c r="F15973" s="115">
        <v>3.5</v>
      </c>
      <c r="G15973" s="93">
        <v>1</v>
      </c>
      <c r="H15973" s="90" t="s">
        <v>33</v>
      </c>
      <c r="I15973" s="80">
        <f t="shared" si="1046"/>
        <v>-1</v>
      </c>
      <c r="J15973" s="18">
        <f t="shared" si="1044"/>
        <v>1559.8600000000035</v>
      </c>
      <c r="K15973" s="19" t="str">
        <f t="shared" si="1042"/>
        <v>Sep-18</v>
      </c>
      <c r="L15973" s="20">
        <f t="shared" si="1045"/>
        <v>15736</v>
      </c>
      <c r="M15973" s="21">
        <f t="shared" si="1043"/>
        <v>9.9126842907981919E-2</v>
      </c>
    </row>
    <row r="15974" spans="1:13" x14ac:dyDescent="0.3">
      <c r="A15974" s="139">
        <v>43344</v>
      </c>
      <c r="B15974" s="131" t="s">
        <v>45</v>
      </c>
      <c r="C15974" s="103"/>
      <c r="D15974" s="94"/>
      <c r="E15974" s="131" t="s">
        <v>12585</v>
      </c>
      <c r="F15974" s="140">
        <v>6</v>
      </c>
      <c r="G15974" s="41">
        <v>1</v>
      </c>
      <c r="H15974" s="49">
        <v>3</v>
      </c>
      <c r="I15974" s="67">
        <v>-1</v>
      </c>
      <c r="J15974" s="18">
        <f t="shared" si="1044"/>
        <v>1558.8600000000035</v>
      </c>
      <c r="K15974" s="19" t="str">
        <f t="shared" si="1042"/>
        <v>Sep-18</v>
      </c>
      <c r="L15974" s="20">
        <f t="shared" si="1045"/>
        <v>15737</v>
      </c>
      <c r="M15974" s="21">
        <f t="shared" si="1043"/>
        <v>9.9056999428099604E-2</v>
      </c>
    </row>
    <row r="15975" spans="1:13" x14ac:dyDescent="0.3">
      <c r="A15975" s="139">
        <v>43346</v>
      </c>
      <c r="B15975" s="131" t="s">
        <v>137</v>
      </c>
      <c r="C15975" s="103"/>
      <c r="D15975" s="94"/>
      <c r="E15975" s="131" t="s">
        <v>12430</v>
      </c>
      <c r="F15975" s="140">
        <v>5</v>
      </c>
      <c r="G15975" s="41">
        <v>1</v>
      </c>
      <c r="H15975" s="49" t="s">
        <v>11526</v>
      </c>
      <c r="I15975" s="67">
        <v>-1</v>
      </c>
      <c r="J15975" s="18">
        <f t="shared" si="1044"/>
        <v>1557.8600000000035</v>
      </c>
      <c r="K15975" s="19" t="str">
        <f t="shared" si="1042"/>
        <v>Sep-18</v>
      </c>
      <c r="L15975" s="20">
        <f t="shared" si="1045"/>
        <v>15738</v>
      </c>
      <c r="M15975" s="21">
        <f t="shared" si="1043"/>
        <v>9.8987164823993112E-2</v>
      </c>
    </row>
    <row r="15976" spans="1:13" x14ac:dyDescent="0.3">
      <c r="A15976" s="139">
        <v>43346</v>
      </c>
      <c r="B15976" s="131" t="s">
        <v>137</v>
      </c>
      <c r="C15976" s="103"/>
      <c r="D15976" s="94"/>
      <c r="E15976" s="131" t="s">
        <v>12588</v>
      </c>
      <c r="F15976" s="140">
        <v>5</v>
      </c>
      <c r="G15976" s="41">
        <v>1</v>
      </c>
      <c r="H15976" s="49" t="s">
        <v>6518</v>
      </c>
      <c r="I15976" s="67">
        <v>-1</v>
      </c>
      <c r="J15976" s="18">
        <f t="shared" si="1044"/>
        <v>1556.8600000000035</v>
      </c>
      <c r="K15976" s="19" t="str">
        <f t="shared" si="1042"/>
        <v>Sep-18</v>
      </c>
      <c r="L15976" s="20">
        <f t="shared" si="1045"/>
        <v>15739</v>
      </c>
      <c r="M15976" s="21">
        <f t="shared" si="1043"/>
        <v>9.8917339093970616E-2</v>
      </c>
    </row>
    <row r="15977" spans="1:13" x14ac:dyDescent="0.3">
      <c r="A15977" s="139">
        <v>43346</v>
      </c>
      <c r="B15977" s="131" t="s">
        <v>145</v>
      </c>
      <c r="C15977" s="103"/>
      <c r="D15977" s="94"/>
      <c r="E15977" s="131" t="s">
        <v>5358</v>
      </c>
      <c r="F15977" s="140">
        <v>5</v>
      </c>
      <c r="G15977" s="41">
        <v>1</v>
      </c>
      <c r="H15977" s="49">
        <v>4</v>
      </c>
      <c r="I15977" s="67">
        <v>-1</v>
      </c>
      <c r="J15977" s="18">
        <f t="shared" si="1044"/>
        <v>1555.8600000000035</v>
      </c>
      <c r="K15977" s="19" t="str">
        <f t="shared" si="1042"/>
        <v>Sep-18</v>
      </c>
      <c r="L15977" s="20">
        <f t="shared" si="1045"/>
        <v>15740</v>
      </c>
      <c r="M15977" s="21">
        <f t="shared" si="1043"/>
        <v>9.884752223634076E-2</v>
      </c>
    </row>
    <row r="15978" spans="1:13" x14ac:dyDescent="0.3">
      <c r="A15978" s="139">
        <v>43346</v>
      </c>
      <c r="B15978" s="131" t="s">
        <v>145</v>
      </c>
      <c r="C15978" s="103"/>
      <c r="D15978" s="94"/>
      <c r="E15978" s="131" t="s">
        <v>12586</v>
      </c>
      <c r="F15978" s="140">
        <v>4.5</v>
      </c>
      <c r="G15978" s="41">
        <v>1</v>
      </c>
      <c r="H15978" s="49" t="s">
        <v>6111</v>
      </c>
      <c r="I15978" s="67">
        <v>0</v>
      </c>
      <c r="J15978" s="18">
        <f t="shared" si="1044"/>
        <v>1555.8600000000035</v>
      </c>
      <c r="K15978" s="19" t="str">
        <f t="shared" si="1042"/>
        <v>Sep-18</v>
      </c>
      <c r="L15978" s="20">
        <f t="shared" si="1045"/>
        <v>15741</v>
      </c>
      <c r="M15978" s="21">
        <f t="shared" si="1043"/>
        <v>9.884124261482774E-2</v>
      </c>
    </row>
    <row r="15979" spans="1:13" x14ac:dyDescent="0.3">
      <c r="A15979" s="139">
        <v>43346</v>
      </c>
      <c r="B15979" s="131" t="s">
        <v>59</v>
      </c>
      <c r="C15979" s="103"/>
      <c r="D15979" s="94"/>
      <c r="E15979" s="131" t="s">
        <v>12587</v>
      </c>
      <c r="F15979" s="140">
        <v>4.5</v>
      </c>
      <c r="G15979" s="41">
        <v>1</v>
      </c>
      <c r="H15979" s="49">
        <v>3</v>
      </c>
      <c r="I15979" s="67">
        <v>-1</v>
      </c>
      <c r="J15979" s="18">
        <f t="shared" si="1044"/>
        <v>1554.8600000000035</v>
      </c>
      <c r="K15979" s="19" t="str">
        <f t="shared" si="1042"/>
        <v>Sep-18</v>
      </c>
      <c r="L15979" s="20">
        <f t="shared" si="1045"/>
        <v>15742</v>
      </c>
      <c r="M15979" s="21">
        <f t="shared" si="1043"/>
        <v>9.8771439461313906E-2</v>
      </c>
    </row>
    <row r="15980" spans="1:13" x14ac:dyDescent="0.3">
      <c r="A15980" s="116">
        <v>43347</v>
      </c>
      <c r="B15980" s="90" t="s">
        <v>141</v>
      </c>
      <c r="C15980" s="103">
        <v>0.62847222222222221</v>
      </c>
      <c r="D15980" s="94" t="s">
        <v>31</v>
      </c>
      <c r="E15980" s="90" t="s">
        <v>5353</v>
      </c>
      <c r="F15980" s="115">
        <v>3.25</v>
      </c>
      <c r="G15980" s="93">
        <v>1</v>
      </c>
      <c r="H15980" s="90" t="s">
        <v>42</v>
      </c>
      <c r="I15980" s="80">
        <f t="shared" ref="I15980:I15985" si="1047">IF(H15980="Lost",G15980*-1,IF(H15980="Won",     IF(D15980="E/W",            G15980*(F15980-1)*0.5*1.25,    IF(D15980="place",   G15980*(F15980-1) *0.95,  G15980*(F15980-1) )),            IF(H15980="Placed",     (G15980*-0.5)  + (0.5*G15980*(F15980-1)*0.2),0)         ))</f>
        <v>2.25</v>
      </c>
      <c r="J15980" s="18">
        <f t="shared" si="1044"/>
        <v>1557.1100000000035</v>
      </c>
      <c r="K15980" s="19" t="str">
        <f t="shared" si="1042"/>
        <v>Sep-18</v>
      </c>
      <c r="L15980" s="20">
        <f t="shared" si="1045"/>
        <v>15743</v>
      </c>
      <c r="M15980" s="21">
        <f t="shared" si="1043"/>
        <v>9.8908086133519882E-2</v>
      </c>
    </row>
    <row r="15981" spans="1:13" x14ac:dyDescent="0.3">
      <c r="A15981" s="116">
        <v>43347</v>
      </c>
      <c r="B15981" s="90" t="s">
        <v>146</v>
      </c>
      <c r="C15981" s="103">
        <v>0.71180555555555547</v>
      </c>
      <c r="D15981" s="94" t="s">
        <v>31</v>
      </c>
      <c r="E15981" s="90" t="s">
        <v>5255</v>
      </c>
      <c r="F15981" s="115">
        <v>3.25</v>
      </c>
      <c r="G15981" s="93">
        <v>1</v>
      </c>
      <c r="H15981" s="90" t="s">
        <v>33</v>
      </c>
      <c r="I15981" s="80">
        <f t="shared" si="1047"/>
        <v>-1</v>
      </c>
      <c r="J15981" s="18">
        <f t="shared" si="1044"/>
        <v>1556.1100000000035</v>
      </c>
      <c r="K15981" s="19" t="str">
        <f t="shared" si="1042"/>
        <v>Sep-18</v>
      </c>
      <c r="L15981" s="20">
        <f t="shared" si="1045"/>
        <v>15744</v>
      </c>
      <c r="M15981" s="21">
        <f t="shared" si="1043"/>
        <v>9.8838287601626246E-2</v>
      </c>
    </row>
    <row r="15982" spans="1:13" x14ac:dyDescent="0.3">
      <c r="A15982" s="116">
        <v>43347</v>
      </c>
      <c r="B15982" s="90" t="s">
        <v>50</v>
      </c>
      <c r="C15982" s="103">
        <v>0.78819444444444453</v>
      </c>
      <c r="D15982" s="94" t="s">
        <v>31</v>
      </c>
      <c r="E15982" s="90" t="s">
        <v>5354</v>
      </c>
      <c r="F15982" s="115">
        <v>4</v>
      </c>
      <c r="G15982" s="93">
        <v>1</v>
      </c>
      <c r="H15982" s="90" t="s">
        <v>33</v>
      </c>
      <c r="I15982" s="80">
        <f t="shared" si="1047"/>
        <v>-1</v>
      </c>
      <c r="J15982" s="18">
        <f t="shared" si="1044"/>
        <v>1555.1100000000035</v>
      </c>
      <c r="K15982" s="19" t="str">
        <f t="shared" si="1042"/>
        <v>Sep-18</v>
      </c>
      <c r="L15982" s="20">
        <f t="shared" si="1045"/>
        <v>15745</v>
      </c>
      <c r="M15982" s="21">
        <f t="shared" si="1043"/>
        <v>9.8768497935852878E-2</v>
      </c>
    </row>
    <row r="15983" spans="1:13" x14ac:dyDescent="0.3">
      <c r="A15983" s="116">
        <v>43348</v>
      </c>
      <c r="B15983" s="90" t="s">
        <v>29</v>
      </c>
      <c r="C15983" s="103">
        <v>0.71875</v>
      </c>
      <c r="D15983" s="94" t="s">
        <v>31</v>
      </c>
      <c r="E15983" s="90" t="s">
        <v>5355</v>
      </c>
      <c r="F15983" s="115">
        <v>3.5</v>
      </c>
      <c r="G15983" s="93">
        <v>1</v>
      </c>
      <c r="H15983" s="90" t="s">
        <v>33</v>
      </c>
      <c r="I15983" s="80">
        <f t="shared" si="1047"/>
        <v>-1</v>
      </c>
      <c r="J15983" s="18">
        <f t="shared" si="1044"/>
        <v>1554.1100000000035</v>
      </c>
      <c r="K15983" s="19" t="str">
        <f t="shared" si="1042"/>
        <v>Sep-18</v>
      </c>
      <c r="L15983" s="20">
        <f t="shared" si="1045"/>
        <v>15746</v>
      </c>
      <c r="M15983" s="21">
        <f t="shared" si="1043"/>
        <v>9.8698717134510575E-2</v>
      </c>
    </row>
    <row r="15984" spans="1:13" x14ac:dyDescent="0.3">
      <c r="A15984" s="116">
        <v>43348</v>
      </c>
      <c r="B15984" s="90" t="s">
        <v>30</v>
      </c>
      <c r="C15984" s="103">
        <v>0.72222222222222221</v>
      </c>
      <c r="D15984" s="94" t="s">
        <v>31</v>
      </c>
      <c r="E15984" s="90" t="s">
        <v>5356</v>
      </c>
      <c r="F15984" s="115">
        <v>3.75</v>
      </c>
      <c r="G15984" s="93">
        <v>1</v>
      </c>
      <c r="H15984" s="90" t="s">
        <v>33</v>
      </c>
      <c r="I15984" s="80">
        <f t="shared" si="1047"/>
        <v>-1</v>
      </c>
      <c r="J15984" s="18">
        <f t="shared" si="1044"/>
        <v>1553.1100000000035</v>
      </c>
      <c r="K15984" s="19" t="str">
        <f t="shared" si="1042"/>
        <v>Sep-18</v>
      </c>
      <c r="L15984" s="20">
        <f t="shared" si="1045"/>
        <v>15747</v>
      </c>
      <c r="M15984" s="21">
        <f t="shared" si="1043"/>
        <v>9.8628945195910561E-2</v>
      </c>
    </row>
    <row r="15985" spans="1:13" x14ac:dyDescent="0.3">
      <c r="A15985" s="116">
        <v>43348</v>
      </c>
      <c r="B15985" s="90" t="s">
        <v>45</v>
      </c>
      <c r="C15985" s="103">
        <v>0.82986111111111116</v>
      </c>
      <c r="D15985" s="94" t="s">
        <v>31</v>
      </c>
      <c r="E15985" s="90" t="s">
        <v>5357</v>
      </c>
      <c r="F15985" s="115">
        <v>2.75</v>
      </c>
      <c r="G15985" s="93">
        <v>1</v>
      </c>
      <c r="H15985" s="90" t="s">
        <v>42</v>
      </c>
      <c r="I15985" s="80">
        <f t="shared" si="1047"/>
        <v>1.75</v>
      </c>
      <c r="J15985" s="18">
        <f t="shared" si="1044"/>
        <v>1554.8600000000035</v>
      </c>
      <c r="K15985" s="19" t="str">
        <f t="shared" si="1042"/>
        <v>Sep-18</v>
      </c>
      <c r="L15985" s="20">
        <f t="shared" si="1045"/>
        <v>15748</v>
      </c>
      <c r="M15985" s="21">
        <f t="shared" si="1043"/>
        <v>9.8733807467615162E-2</v>
      </c>
    </row>
    <row r="15986" spans="1:13" x14ac:dyDescent="0.3">
      <c r="A15986" s="139">
        <v>43348</v>
      </c>
      <c r="B15986" s="131" t="s">
        <v>30</v>
      </c>
      <c r="C15986" s="103"/>
      <c r="D15986" s="94"/>
      <c r="E15986" s="131" t="s">
        <v>12589</v>
      </c>
      <c r="F15986" s="140">
        <v>4.33</v>
      </c>
      <c r="G15986" s="41">
        <v>1</v>
      </c>
      <c r="H15986" s="49">
        <v>2</v>
      </c>
      <c r="I15986" s="67">
        <v>-1</v>
      </c>
      <c r="J15986" s="18">
        <f t="shared" si="1044"/>
        <v>1553.8600000000035</v>
      </c>
      <c r="K15986" s="19" t="str">
        <f t="shared" si="1042"/>
        <v>Sep-18</v>
      </c>
      <c r="L15986" s="20">
        <f t="shared" si="1045"/>
        <v>15749</v>
      </c>
      <c r="M15986" s="21">
        <f t="shared" si="1043"/>
        <v>9.8664042161407298E-2</v>
      </c>
    </row>
    <row r="15987" spans="1:13" x14ac:dyDescent="0.3">
      <c r="A15987" s="139">
        <v>43348</v>
      </c>
      <c r="B15987" s="131" t="s">
        <v>145</v>
      </c>
      <c r="C15987" s="103"/>
      <c r="D15987" s="94"/>
      <c r="E15987" s="131" t="s">
        <v>12590</v>
      </c>
      <c r="F15987" s="140">
        <v>4.33</v>
      </c>
      <c r="G15987" s="41">
        <v>1</v>
      </c>
      <c r="H15987" s="49" t="s">
        <v>6518</v>
      </c>
      <c r="I15987" s="67">
        <v>-1</v>
      </c>
      <c r="J15987" s="18">
        <f t="shared" si="1044"/>
        <v>1552.8600000000035</v>
      </c>
      <c r="K15987" s="19" t="str">
        <f t="shared" si="1042"/>
        <v>Sep-18</v>
      </c>
      <c r="L15987" s="20">
        <f t="shared" si="1045"/>
        <v>15750</v>
      </c>
      <c r="M15987" s="21">
        <f t="shared" si="1043"/>
        <v>9.859428571428594E-2</v>
      </c>
    </row>
    <row r="15988" spans="1:13" x14ac:dyDescent="0.3">
      <c r="A15988" s="116">
        <v>43349</v>
      </c>
      <c r="B15988" s="90" t="s">
        <v>37</v>
      </c>
      <c r="C15988" s="103">
        <v>0.57638888888888895</v>
      </c>
      <c r="D15988" s="94" t="s">
        <v>31</v>
      </c>
      <c r="E15988" s="90" t="s">
        <v>5358</v>
      </c>
      <c r="F15988" s="115">
        <v>3.75</v>
      </c>
      <c r="G15988" s="93">
        <v>1</v>
      </c>
      <c r="H15988" s="90" t="s">
        <v>33</v>
      </c>
      <c r="I15988" s="80">
        <f>IF(H15988="Lost",G15988*-1,IF(H15988="Won",     IF(D15988="E/W",            G15988*(F15988-1)*0.5*1.25,    IF(D15988="place",   G15988*(F15988-1) *0.95,  G15988*(F15988-1) )),            IF(H15988="Placed",     (G15988*-0.5)  + (0.5*G15988*(F15988-1)*0.2),0)         ))</f>
        <v>-1</v>
      </c>
      <c r="J15988" s="18">
        <f t="shared" si="1044"/>
        <v>1551.8600000000035</v>
      </c>
      <c r="K15988" s="19" t="str">
        <f t="shared" si="1042"/>
        <v>Sep-18</v>
      </c>
      <c r="L15988" s="20">
        <f t="shared" si="1045"/>
        <v>15751</v>
      </c>
      <c r="M15988" s="21">
        <f t="shared" si="1043"/>
        <v>9.8524538124563743E-2</v>
      </c>
    </row>
    <row r="15989" spans="1:13" x14ac:dyDescent="0.3">
      <c r="A15989" s="116">
        <v>43349</v>
      </c>
      <c r="B15989" s="90" t="s">
        <v>35</v>
      </c>
      <c r="C15989" s="103">
        <v>0.61111111111111105</v>
      </c>
      <c r="D15989" s="94" t="s">
        <v>31</v>
      </c>
      <c r="E15989" s="90" t="s">
        <v>5360</v>
      </c>
      <c r="F15989" s="115">
        <v>4</v>
      </c>
      <c r="G15989" s="93">
        <v>1</v>
      </c>
      <c r="H15989" s="90" t="s">
        <v>33</v>
      </c>
      <c r="I15989" s="80">
        <f>IF(H15989="Lost",G15989*-1,IF(H15989="Won",     IF(D15989="E/W",            G15989*(F15989-1)*0.5*1.25,    IF(D15989="place",   G15989*(F15989-1) *0.95,  G15989*(F15989-1) )),            IF(H15989="Placed",     (G15989*-0.5)  + (0.5*G15989*(F15989-1)*0.2),0)         ))</f>
        <v>-1</v>
      </c>
      <c r="J15989" s="18">
        <f t="shared" si="1044"/>
        <v>1550.8600000000035</v>
      </c>
      <c r="K15989" s="19" t="str">
        <f t="shared" si="1042"/>
        <v>Sep-18</v>
      </c>
      <c r="L15989" s="20">
        <f t="shared" si="1045"/>
        <v>15752</v>
      </c>
      <c r="M15989" s="21">
        <f t="shared" si="1043"/>
        <v>9.8454799390553807E-2</v>
      </c>
    </row>
    <row r="15990" spans="1:13" x14ac:dyDescent="0.3">
      <c r="A15990" s="116">
        <v>43349</v>
      </c>
      <c r="B15990" s="90" t="s">
        <v>37</v>
      </c>
      <c r="C15990" s="103">
        <v>0.70138888888888884</v>
      </c>
      <c r="D15990" s="94" t="s">
        <v>31</v>
      </c>
      <c r="E15990" s="90" t="s">
        <v>5359</v>
      </c>
      <c r="F15990" s="115">
        <v>4</v>
      </c>
      <c r="G15990" s="93">
        <v>1</v>
      </c>
      <c r="H15990" s="90" t="s">
        <v>33</v>
      </c>
      <c r="I15990" s="80">
        <f>IF(H15990="Lost",G15990*-1,IF(H15990="Won",     IF(D15990="E/W",            G15990*(F15990-1)*0.5*1.25,    IF(D15990="place",   G15990*(F15990-1) *0.95,  G15990*(F15990-1) )),            IF(H15990="Placed",     (G15990*-0.5)  + (0.5*G15990*(F15990-1)*0.2),0)         ))</f>
        <v>-1</v>
      </c>
      <c r="J15990" s="18">
        <f t="shared" si="1044"/>
        <v>1549.8600000000035</v>
      </c>
      <c r="K15990" s="19" t="str">
        <f t="shared" si="1042"/>
        <v>Sep-18</v>
      </c>
      <c r="L15990" s="20">
        <f t="shared" si="1045"/>
        <v>15753</v>
      </c>
      <c r="M15990" s="21">
        <f t="shared" si="1043"/>
        <v>9.8385069510569634E-2</v>
      </c>
    </row>
    <row r="15991" spans="1:13" x14ac:dyDescent="0.3">
      <c r="A15991" s="116">
        <v>43349</v>
      </c>
      <c r="B15991" s="90" t="s">
        <v>47</v>
      </c>
      <c r="C15991" s="103">
        <v>0.80208333333333337</v>
      </c>
      <c r="D15991" s="94" t="s">
        <v>31</v>
      </c>
      <c r="E15991" s="90" t="s">
        <v>5361</v>
      </c>
      <c r="F15991" s="115">
        <v>4</v>
      </c>
      <c r="G15991" s="93">
        <v>1</v>
      </c>
      <c r="H15991" s="90" t="s">
        <v>33</v>
      </c>
      <c r="I15991" s="80">
        <f>IF(H15991="Lost",G15991*-1,IF(H15991="Won",     IF(D15991="E/W",            G15991*(F15991-1)*0.5*1.25,    IF(D15991="place",   G15991*(F15991-1) *0.95,  G15991*(F15991-1) )),            IF(H15991="Placed",     (G15991*-0.5)  + (0.5*G15991*(F15991-1)*0.2),0)         ))</f>
        <v>-1</v>
      </c>
      <c r="J15991" s="18">
        <f t="shared" si="1044"/>
        <v>1548.8600000000035</v>
      </c>
      <c r="K15991" s="19" t="str">
        <f t="shared" si="1042"/>
        <v>Sep-18</v>
      </c>
      <c r="L15991" s="20">
        <f t="shared" si="1045"/>
        <v>15754</v>
      </c>
      <c r="M15991" s="21">
        <f t="shared" si="1043"/>
        <v>9.8315348482925197E-2</v>
      </c>
    </row>
    <row r="15992" spans="1:13" x14ac:dyDescent="0.3">
      <c r="A15992" s="139">
        <v>43349</v>
      </c>
      <c r="B15992" s="131" t="s">
        <v>82</v>
      </c>
      <c r="C15992" s="103"/>
      <c r="D15992" s="94"/>
      <c r="E15992" s="131" t="s">
        <v>11185</v>
      </c>
      <c r="F15992" s="140">
        <v>4.5</v>
      </c>
      <c r="G15992" s="41">
        <v>1</v>
      </c>
      <c r="H15992" s="49">
        <v>2</v>
      </c>
      <c r="I15992" s="67">
        <v>-1</v>
      </c>
      <c r="J15992" s="18">
        <f t="shared" si="1044"/>
        <v>1547.8600000000035</v>
      </c>
      <c r="K15992" s="19" t="str">
        <f t="shared" si="1042"/>
        <v>Sep-18</v>
      </c>
      <c r="L15992" s="20">
        <f t="shared" si="1045"/>
        <v>15755</v>
      </c>
      <c r="M15992" s="21">
        <f t="shared" si="1043"/>
        <v>9.8245636305934844E-2</v>
      </c>
    </row>
    <row r="15993" spans="1:13" x14ac:dyDescent="0.3">
      <c r="A15993" s="139">
        <v>43349</v>
      </c>
      <c r="B15993" s="131" t="s">
        <v>35</v>
      </c>
      <c r="C15993" s="103"/>
      <c r="D15993" s="94"/>
      <c r="E15993" s="131" t="s">
        <v>12593</v>
      </c>
      <c r="F15993" s="140">
        <v>5</v>
      </c>
      <c r="G15993" s="41">
        <v>1</v>
      </c>
      <c r="H15993" s="49">
        <v>4</v>
      </c>
      <c r="I15993" s="67">
        <v>-1</v>
      </c>
      <c r="J15993" s="18">
        <f t="shared" si="1044"/>
        <v>1546.8600000000035</v>
      </c>
      <c r="K15993" s="19" t="str">
        <f t="shared" si="1042"/>
        <v>Sep-18</v>
      </c>
      <c r="L15993" s="20">
        <f t="shared" si="1045"/>
        <v>15756</v>
      </c>
      <c r="M15993" s="21">
        <f t="shared" si="1043"/>
        <v>9.8175932977913397E-2</v>
      </c>
    </row>
    <row r="15994" spans="1:13" x14ac:dyDescent="0.3">
      <c r="A15994" s="139">
        <v>43349</v>
      </c>
      <c r="B15994" s="131" t="s">
        <v>37</v>
      </c>
      <c r="C15994" s="103"/>
      <c r="D15994" s="94"/>
      <c r="E15994" s="131" t="s">
        <v>12506</v>
      </c>
      <c r="F15994" s="140">
        <v>6</v>
      </c>
      <c r="G15994" s="41">
        <v>1</v>
      </c>
      <c r="H15994" s="49">
        <v>8</v>
      </c>
      <c r="I15994" s="67">
        <v>-1</v>
      </c>
      <c r="J15994" s="18">
        <f t="shared" si="1044"/>
        <v>1545.8600000000035</v>
      </c>
      <c r="K15994" s="19" t="str">
        <f t="shared" si="1042"/>
        <v>Sep-18</v>
      </c>
      <c r="L15994" s="20">
        <f t="shared" si="1045"/>
        <v>15757</v>
      </c>
      <c r="M15994" s="21">
        <f t="shared" si="1043"/>
        <v>9.8106238497176076E-2</v>
      </c>
    </row>
    <row r="15995" spans="1:13" x14ac:dyDescent="0.3">
      <c r="A15995" s="139">
        <v>43349</v>
      </c>
      <c r="B15995" s="131" t="s">
        <v>37</v>
      </c>
      <c r="C15995" s="103"/>
      <c r="D15995" s="94"/>
      <c r="E15995" s="131" t="s">
        <v>12592</v>
      </c>
      <c r="F15995" s="140">
        <v>6</v>
      </c>
      <c r="G15995" s="41">
        <v>1</v>
      </c>
      <c r="H15995" s="49">
        <v>3</v>
      </c>
      <c r="I15995" s="67">
        <v>-1</v>
      </c>
      <c r="J15995" s="18">
        <f t="shared" si="1044"/>
        <v>1544.8600000000035</v>
      </c>
      <c r="K15995" s="19" t="str">
        <f t="shared" si="1042"/>
        <v>Sep-18</v>
      </c>
      <c r="L15995" s="20">
        <f t="shared" si="1045"/>
        <v>15758</v>
      </c>
      <c r="M15995" s="21">
        <f t="shared" si="1043"/>
        <v>9.8036552862038551E-2</v>
      </c>
    </row>
    <row r="15996" spans="1:13" x14ac:dyDescent="0.3">
      <c r="A15996" s="139">
        <v>43349</v>
      </c>
      <c r="B15996" s="131" t="s">
        <v>37</v>
      </c>
      <c r="C15996" s="103"/>
      <c r="D15996" s="94"/>
      <c r="E15996" s="131" t="s">
        <v>12591</v>
      </c>
      <c r="F15996" s="140">
        <v>6</v>
      </c>
      <c r="G15996" s="41">
        <v>1</v>
      </c>
      <c r="H15996" s="49">
        <v>4</v>
      </c>
      <c r="I15996" s="67">
        <v>-1</v>
      </c>
      <c r="J15996" s="18">
        <f t="shared" si="1044"/>
        <v>1543.8600000000035</v>
      </c>
      <c r="K15996" s="19" t="str">
        <f t="shared" si="1042"/>
        <v>Sep-18</v>
      </c>
      <c r="L15996" s="20">
        <f t="shared" si="1045"/>
        <v>15759</v>
      </c>
      <c r="M15996" s="21">
        <f t="shared" si="1043"/>
        <v>9.7966876070816902E-2</v>
      </c>
    </row>
    <row r="15997" spans="1:13" x14ac:dyDescent="0.3">
      <c r="A15997" s="116">
        <v>43350</v>
      </c>
      <c r="B15997" s="90" t="s">
        <v>58</v>
      </c>
      <c r="C15997" s="103">
        <v>0.68055555555555547</v>
      </c>
      <c r="D15997" s="94" t="s">
        <v>31</v>
      </c>
      <c r="E15997" s="90" t="s">
        <v>5362</v>
      </c>
      <c r="F15997" s="115">
        <v>4</v>
      </c>
      <c r="G15997" s="93">
        <v>1</v>
      </c>
      <c r="H15997" s="90" t="s">
        <v>33</v>
      </c>
      <c r="I15997" s="80">
        <f>IF(H15997="Lost",G15997*-1,IF(H15997="Won",     IF(D15997="E/W",            G15997*(F15997-1)*0.5*1.25,    IF(D15997="place",   G15997*(F15997-1) *0.95,  G15997*(F15997-1) )),            IF(H15997="Placed",     (G15997*-0.5)  + (0.5*G15997*(F15997-1)*0.2),0)         ))</f>
        <v>-1</v>
      </c>
      <c r="J15997" s="18">
        <f t="shared" si="1044"/>
        <v>1542.8600000000035</v>
      </c>
      <c r="K15997" s="19" t="str">
        <f t="shared" si="1042"/>
        <v>Sep-18</v>
      </c>
      <c r="L15997" s="20">
        <f t="shared" si="1045"/>
        <v>15760</v>
      </c>
      <c r="M15997" s="21">
        <f t="shared" si="1043"/>
        <v>9.7897208121827631E-2</v>
      </c>
    </row>
    <row r="15998" spans="1:13" x14ac:dyDescent="0.3">
      <c r="A15998" s="116">
        <v>43350</v>
      </c>
      <c r="B15998" s="90" t="s">
        <v>43</v>
      </c>
      <c r="C15998" s="103">
        <v>0.82291666666666663</v>
      </c>
      <c r="D15998" s="94" t="s">
        <v>31</v>
      </c>
      <c r="E15998" s="90" t="s">
        <v>5363</v>
      </c>
      <c r="F15998" s="115">
        <v>2.88</v>
      </c>
      <c r="G15998" s="93">
        <v>1</v>
      </c>
      <c r="H15998" s="90" t="s">
        <v>33</v>
      </c>
      <c r="I15998" s="80">
        <f>IF(H15998="Lost",G15998*-1,IF(H15998="Won",     IF(D15998="E/W",            G15998*(F15998-1)*0.5*1.25,    IF(D15998="place",   G15998*(F15998-1) *0.95,  G15998*(F15998-1) )),            IF(H15998="Placed",     (G15998*-0.5)  + (0.5*G15998*(F15998-1)*0.2),0)         ))</f>
        <v>-1</v>
      </c>
      <c r="J15998" s="18">
        <f t="shared" si="1044"/>
        <v>1541.8600000000035</v>
      </c>
      <c r="K15998" s="19" t="str">
        <f t="shared" si="1042"/>
        <v>Sep-18</v>
      </c>
      <c r="L15998" s="20">
        <f t="shared" si="1045"/>
        <v>15761</v>
      </c>
      <c r="M15998" s="21">
        <f t="shared" si="1043"/>
        <v>9.7827549013387693E-2</v>
      </c>
    </row>
    <row r="15999" spans="1:13" x14ac:dyDescent="0.3">
      <c r="A15999" s="139">
        <v>43350</v>
      </c>
      <c r="B15999" s="131" t="s">
        <v>58</v>
      </c>
      <c r="C15999" s="103"/>
      <c r="D15999" s="94"/>
      <c r="E15999" s="131" t="s">
        <v>10925</v>
      </c>
      <c r="F15999" s="140">
        <v>5</v>
      </c>
      <c r="G15999" s="41">
        <v>1</v>
      </c>
      <c r="H15999" s="49">
        <v>13</v>
      </c>
      <c r="I15999" s="67">
        <v>-1</v>
      </c>
      <c r="J15999" s="18">
        <f t="shared" si="1044"/>
        <v>1540.8600000000035</v>
      </c>
      <c r="K15999" s="19" t="str">
        <f t="shared" si="1042"/>
        <v>Sep-18</v>
      </c>
      <c r="L15999" s="20">
        <f t="shared" si="1045"/>
        <v>15762</v>
      </c>
      <c r="M15999" s="21">
        <f t="shared" si="1043"/>
        <v>9.7757898743814464E-2</v>
      </c>
    </row>
    <row r="16000" spans="1:13" x14ac:dyDescent="0.3">
      <c r="A16000" s="139">
        <v>43350</v>
      </c>
      <c r="B16000" s="131" t="s">
        <v>97</v>
      </c>
      <c r="C16000" s="103"/>
      <c r="D16000" s="94"/>
      <c r="E16000" s="131" t="s">
        <v>12509</v>
      </c>
      <c r="F16000" s="140">
        <v>5</v>
      </c>
      <c r="G16000" s="41">
        <v>1</v>
      </c>
      <c r="H16000" s="49" t="s">
        <v>6518</v>
      </c>
      <c r="I16000" s="67">
        <v>-1</v>
      </c>
      <c r="J16000" s="18">
        <f t="shared" si="1044"/>
        <v>1539.8600000000035</v>
      </c>
      <c r="K16000" s="19" t="str">
        <f t="shared" si="1042"/>
        <v>Sep-18</v>
      </c>
      <c r="L16000" s="20">
        <f t="shared" si="1045"/>
        <v>15763</v>
      </c>
      <c r="M16000" s="21">
        <f t="shared" si="1043"/>
        <v>9.7688257311425719E-2</v>
      </c>
    </row>
    <row r="16001" spans="1:13" x14ac:dyDescent="0.3">
      <c r="A16001" s="139">
        <v>43350</v>
      </c>
      <c r="B16001" s="131" t="s">
        <v>43</v>
      </c>
      <c r="C16001" s="103"/>
      <c r="D16001" s="94"/>
      <c r="E16001" s="131" t="s">
        <v>12594</v>
      </c>
      <c r="F16001" s="140">
        <v>4.33</v>
      </c>
      <c r="G16001" s="41">
        <v>1</v>
      </c>
      <c r="H16001" s="49" t="s">
        <v>6526</v>
      </c>
      <c r="I16001" s="67">
        <v>4</v>
      </c>
      <c r="J16001" s="18">
        <f t="shared" si="1044"/>
        <v>1543.8600000000035</v>
      </c>
      <c r="K16001" s="19" t="str">
        <f t="shared" si="1042"/>
        <v>Sep-18</v>
      </c>
      <c r="L16001" s="20">
        <f t="shared" si="1045"/>
        <v>15764</v>
      </c>
      <c r="M16001" s="21">
        <f t="shared" si="1043"/>
        <v>9.7935803095661231E-2</v>
      </c>
    </row>
    <row r="16002" spans="1:13" x14ac:dyDescent="0.3">
      <c r="A16002" s="139">
        <v>43350</v>
      </c>
      <c r="B16002" s="131" t="s">
        <v>97</v>
      </c>
      <c r="C16002" s="103"/>
      <c r="D16002" s="94"/>
      <c r="E16002" s="131" t="s">
        <v>3317</v>
      </c>
      <c r="F16002" s="140">
        <v>5.5</v>
      </c>
      <c r="G16002" s="41">
        <v>1</v>
      </c>
      <c r="H16002" s="49" t="s">
        <v>6518</v>
      </c>
      <c r="I16002" s="67">
        <v>-1</v>
      </c>
      <c r="J16002" s="18">
        <f t="shared" si="1044"/>
        <v>1542.8600000000035</v>
      </c>
      <c r="K16002" s="19" t="str">
        <f t="shared" ref="K16002:K16065" si="1048">TEXT(A16002,"MMM-yy")</f>
        <v>Sep-18</v>
      </c>
      <c r="L16002" s="20">
        <f t="shared" si="1045"/>
        <v>15765</v>
      </c>
      <c r="M16002" s="21">
        <f t="shared" ref="M16002:M16065" si="1049">J16002/L16002</f>
        <v>9.786615921344774E-2</v>
      </c>
    </row>
    <row r="16003" spans="1:13" x14ac:dyDescent="0.3">
      <c r="A16003" s="139">
        <v>43351</v>
      </c>
      <c r="B16003" s="131" t="s">
        <v>35</v>
      </c>
      <c r="C16003" s="103"/>
      <c r="D16003" s="94"/>
      <c r="E16003" s="131" t="s">
        <v>8805</v>
      </c>
      <c r="F16003" s="140">
        <v>6</v>
      </c>
      <c r="G16003" s="41">
        <v>1</v>
      </c>
      <c r="H16003" s="49">
        <v>1</v>
      </c>
      <c r="I16003" s="67">
        <v>5</v>
      </c>
      <c r="J16003" s="18">
        <f t="shared" ref="J16003:J16066" si="1050">J16002+I16003</f>
        <v>1547.8600000000035</v>
      </c>
      <c r="K16003" s="19" t="str">
        <f t="shared" si="1048"/>
        <v>Sep-18</v>
      </c>
      <c r="L16003" s="20">
        <f t="shared" ref="L16003:L16066" si="1051">L16002+G16003</f>
        <v>15766</v>
      </c>
      <c r="M16003" s="21">
        <f t="shared" si="1049"/>
        <v>9.8177089940378257E-2</v>
      </c>
    </row>
    <row r="16004" spans="1:13" x14ac:dyDescent="0.3">
      <c r="A16004" s="139">
        <v>43351</v>
      </c>
      <c r="B16004" s="131" t="s">
        <v>43</v>
      </c>
      <c r="C16004" s="103"/>
      <c r="D16004" s="94"/>
      <c r="E16004" s="131" t="s">
        <v>12595</v>
      </c>
      <c r="F16004" s="140">
        <v>5.5</v>
      </c>
      <c r="G16004" s="41">
        <v>1</v>
      </c>
      <c r="H16004" s="49">
        <v>1</v>
      </c>
      <c r="I16004" s="67">
        <v>4.5</v>
      </c>
      <c r="J16004" s="18">
        <f t="shared" si="1050"/>
        <v>1552.3600000000035</v>
      </c>
      <c r="K16004" s="19" t="str">
        <f t="shared" si="1048"/>
        <v>Sep-18</v>
      </c>
      <c r="L16004" s="20">
        <f t="shared" si="1051"/>
        <v>15767</v>
      </c>
      <c r="M16004" s="21">
        <f t="shared" si="1049"/>
        <v>9.8456269423479639E-2</v>
      </c>
    </row>
    <row r="16005" spans="1:13" x14ac:dyDescent="0.3">
      <c r="A16005" s="139">
        <v>43351</v>
      </c>
      <c r="B16005" s="131" t="s">
        <v>45</v>
      </c>
      <c r="C16005" s="103"/>
      <c r="D16005" s="94"/>
      <c r="E16005" s="131" t="s">
        <v>5146</v>
      </c>
      <c r="F16005" s="140">
        <v>5</v>
      </c>
      <c r="G16005" s="41">
        <v>1</v>
      </c>
      <c r="H16005" s="49" t="s">
        <v>6518</v>
      </c>
      <c r="I16005" s="67">
        <v>-1</v>
      </c>
      <c r="J16005" s="18">
        <f t="shared" si="1050"/>
        <v>1551.3600000000035</v>
      </c>
      <c r="K16005" s="19" t="str">
        <f t="shared" si="1048"/>
        <v>Sep-18</v>
      </c>
      <c r="L16005" s="20">
        <f t="shared" si="1051"/>
        <v>15768</v>
      </c>
      <c r="M16005" s="21">
        <f t="shared" si="1049"/>
        <v>9.8386605783866279E-2</v>
      </c>
    </row>
    <row r="16006" spans="1:13" x14ac:dyDescent="0.3">
      <c r="A16006" s="139">
        <v>43351</v>
      </c>
      <c r="B16006" s="131" t="s">
        <v>45</v>
      </c>
      <c r="C16006" s="103"/>
      <c r="D16006" s="94"/>
      <c r="E16006" s="131" t="s">
        <v>12596</v>
      </c>
      <c r="F16006" s="140">
        <v>4.5</v>
      </c>
      <c r="G16006" s="41">
        <v>1</v>
      </c>
      <c r="H16006" s="49" t="s">
        <v>11526</v>
      </c>
      <c r="I16006" s="67">
        <v>-1</v>
      </c>
      <c r="J16006" s="18">
        <f t="shared" si="1050"/>
        <v>1550.3600000000035</v>
      </c>
      <c r="K16006" s="19" t="str">
        <f t="shared" si="1048"/>
        <v>Sep-18</v>
      </c>
      <c r="L16006" s="20">
        <f t="shared" si="1051"/>
        <v>15769</v>
      </c>
      <c r="M16006" s="21">
        <f t="shared" si="1049"/>
        <v>9.8316950979770654E-2</v>
      </c>
    </row>
    <row r="16007" spans="1:13" x14ac:dyDescent="0.3">
      <c r="A16007" s="139">
        <v>43351</v>
      </c>
      <c r="B16007" s="131" t="s">
        <v>45</v>
      </c>
      <c r="C16007" s="103"/>
      <c r="D16007" s="94"/>
      <c r="E16007" s="131" t="s">
        <v>8174</v>
      </c>
      <c r="F16007" s="140">
        <v>6</v>
      </c>
      <c r="G16007" s="41">
        <v>1</v>
      </c>
      <c r="H16007" s="49" t="s">
        <v>11526</v>
      </c>
      <c r="I16007" s="67">
        <v>-1</v>
      </c>
      <c r="J16007" s="18">
        <f t="shared" si="1050"/>
        <v>1549.3600000000035</v>
      </c>
      <c r="K16007" s="19" t="str">
        <f t="shared" si="1048"/>
        <v>Sep-18</v>
      </c>
      <c r="L16007" s="20">
        <f t="shared" si="1051"/>
        <v>15770</v>
      </c>
      <c r="M16007" s="21">
        <f t="shared" si="1049"/>
        <v>9.8247305009511954E-2</v>
      </c>
    </row>
    <row r="16008" spans="1:13" x14ac:dyDescent="0.3">
      <c r="A16008" s="116">
        <v>43353</v>
      </c>
      <c r="B16008" s="90" t="s">
        <v>38</v>
      </c>
      <c r="C16008" s="103">
        <v>0.67361111111111116</v>
      </c>
      <c r="D16008" s="94" t="s">
        <v>31</v>
      </c>
      <c r="E16008" s="90" t="s">
        <v>5364</v>
      </c>
      <c r="F16008" s="115">
        <v>3.5</v>
      </c>
      <c r="G16008" s="93">
        <v>1</v>
      </c>
      <c r="H16008" s="90" t="s">
        <v>42</v>
      </c>
      <c r="I16008" s="80">
        <f>IF(H16008="Lost",G16008*-1,IF(H16008="Won",     IF(D16008="E/W",            G16008*(F16008-1)*0.5*1.25,    IF(D16008="place",   G16008*(F16008-1) *0.95,  G16008*(F16008-1) )),            IF(H16008="Placed",     (G16008*-0.5)  + (0.5*G16008*(F16008-1)*0.2),0)         ))</f>
        <v>2.5</v>
      </c>
      <c r="J16008" s="18">
        <f t="shared" si="1050"/>
        <v>1551.8600000000035</v>
      </c>
      <c r="K16008" s="19" t="str">
        <f t="shared" si="1048"/>
        <v>Sep-18</v>
      </c>
      <c r="L16008" s="20">
        <f t="shared" si="1051"/>
        <v>15771</v>
      </c>
      <c r="M16008" s="21">
        <f t="shared" si="1049"/>
        <v>9.8399594191871387E-2</v>
      </c>
    </row>
    <row r="16009" spans="1:13" x14ac:dyDescent="0.3">
      <c r="A16009" s="116">
        <v>43353</v>
      </c>
      <c r="B16009" s="90" t="s">
        <v>47</v>
      </c>
      <c r="C16009" s="103">
        <v>0.73958333333333337</v>
      </c>
      <c r="D16009" s="94" t="s">
        <v>31</v>
      </c>
      <c r="E16009" s="90" t="s">
        <v>5365</v>
      </c>
      <c r="F16009" s="115">
        <v>4</v>
      </c>
      <c r="G16009" s="93">
        <v>1</v>
      </c>
      <c r="H16009" s="90" t="s">
        <v>33</v>
      </c>
      <c r="I16009" s="80">
        <f>IF(H16009="Lost",G16009*-1,IF(H16009="Won",     IF(D16009="E/W",            G16009*(F16009-1)*0.5*1.25,    IF(D16009="place",   G16009*(F16009-1) *0.95,  G16009*(F16009-1) )),            IF(H16009="Placed",     (G16009*-0.5)  + (0.5*G16009*(F16009-1)*0.2),0)         ))</f>
        <v>-1</v>
      </c>
      <c r="J16009" s="18">
        <f t="shared" si="1050"/>
        <v>1550.8600000000035</v>
      </c>
      <c r="K16009" s="19" t="str">
        <f t="shared" si="1048"/>
        <v>Sep-18</v>
      </c>
      <c r="L16009" s="20">
        <f t="shared" si="1051"/>
        <v>15772</v>
      </c>
      <c r="M16009" s="21">
        <f t="shared" si="1049"/>
        <v>9.8329951813340324E-2</v>
      </c>
    </row>
    <row r="16010" spans="1:13" x14ac:dyDescent="0.3">
      <c r="A16010" s="116">
        <v>43353</v>
      </c>
      <c r="B16010" s="90" t="s">
        <v>47</v>
      </c>
      <c r="C16010" s="103">
        <v>0.82291666666666663</v>
      </c>
      <c r="D16010" s="94" t="s">
        <v>31</v>
      </c>
      <c r="E16010" s="90" t="s">
        <v>5366</v>
      </c>
      <c r="F16010" s="115">
        <v>4</v>
      </c>
      <c r="G16010" s="93">
        <v>1</v>
      </c>
      <c r="H16010" s="90" t="s">
        <v>42</v>
      </c>
      <c r="I16010" s="80">
        <f>IF(H16010="Lost",G16010*-1,IF(H16010="Won",     IF(D16010="E/W",            G16010*(F16010-1)*0.5*1.25,    IF(D16010="place",   G16010*(F16010-1) *0.95,  G16010*(F16010-1) )),            IF(H16010="Placed",     (G16010*-0.5)  + (0.5*G16010*(F16010-1)*0.2),0)         ))</f>
        <v>3</v>
      </c>
      <c r="J16010" s="18">
        <f t="shared" si="1050"/>
        <v>1553.8600000000035</v>
      </c>
      <c r="K16010" s="19" t="str">
        <f t="shared" si="1048"/>
        <v>Sep-18</v>
      </c>
      <c r="L16010" s="20">
        <f t="shared" si="1051"/>
        <v>15773</v>
      </c>
      <c r="M16010" s="21">
        <f t="shared" si="1049"/>
        <v>9.8513916185887507E-2</v>
      </c>
    </row>
    <row r="16011" spans="1:13" x14ac:dyDescent="0.3">
      <c r="A16011" s="116">
        <v>43353</v>
      </c>
      <c r="B16011" s="90" t="s">
        <v>47</v>
      </c>
      <c r="C16011" s="103">
        <v>0.84375</v>
      </c>
      <c r="D16011" s="94" t="s">
        <v>31</v>
      </c>
      <c r="E16011" s="90" t="s">
        <v>5367</v>
      </c>
      <c r="F16011" s="115">
        <v>3.25</v>
      </c>
      <c r="G16011" s="93">
        <v>1</v>
      </c>
      <c r="H16011" s="90" t="s">
        <v>42</v>
      </c>
      <c r="I16011" s="80">
        <f>IF(H16011="Lost",G16011*-1,IF(H16011="Won",     IF(D16011="E/W",            G16011*(F16011-1)*0.5*1.25,    IF(D16011="place",   G16011*(F16011-1) *0.95,  G16011*(F16011-1) )),            IF(H16011="Placed",     (G16011*-0.5)  + (0.5*G16011*(F16011-1)*0.2),0)         ))</f>
        <v>2.25</v>
      </c>
      <c r="J16011" s="18">
        <f t="shared" si="1050"/>
        <v>1556.1100000000035</v>
      </c>
      <c r="K16011" s="19" t="str">
        <f t="shared" si="1048"/>
        <v>Sep-18</v>
      </c>
      <c r="L16011" s="20">
        <f t="shared" si="1051"/>
        <v>15774</v>
      </c>
      <c r="M16011" s="21">
        <f t="shared" si="1049"/>
        <v>9.8650310637758559E-2</v>
      </c>
    </row>
    <row r="16012" spans="1:13" x14ac:dyDescent="0.3">
      <c r="A16012" s="116">
        <v>43353</v>
      </c>
      <c r="B16012" s="90" t="s">
        <v>47</v>
      </c>
      <c r="C16012" s="103">
        <v>0.86458333333333337</v>
      </c>
      <c r="D16012" s="94" t="s">
        <v>31</v>
      </c>
      <c r="E16012" s="90" t="s">
        <v>5368</v>
      </c>
      <c r="F16012" s="115">
        <v>4</v>
      </c>
      <c r="G16012" s="93">
        <v>1</v>
      </c>
      <c r="H16012" s="90" t="s">
        <v>33</v>
      </c>
      <c r="I16012" s="80">
        <f>IF(H16012="Lost",G16012*-1,IF(H16012="Won",     IF(D16012="E/W",            G16012*(F16012-1)*0.5*1.25,    IF(D16012="place",   G16012*(F16012-1) *0.95,  G16012*(F16012-1) )),            IF(H16012="Placed",     (G16012*-0.5)  + (0.5*G16012*(F16012-1)*0.2),0)         ))</f>
        <v>-1</v>
      </c>
      <c r="J16012" s="18">
        <f t="shared" si="1050"/>
        <v>1555.1100000000035</v>
      </c>
      <c r="K16012" s="19" t="str">
        <f t="shared" si="1048"/>
        <v>Sep-18</v>
      </c>
      <c r="L16012" s="20">
        <f t="shared" si="1051"/>
        <v>15775</v>
      </c>
      <c r="M16012" s="21">
        <f t="shared" si="1049"/>
        <v>9.8580665610142851E-2</v>
      </c>
    </row>
    <row r="16013" spans="1:13" x14ac:dyDescent="0.3">
      <c r="A16013" s="139">
        <v>43353</v>
      </c>
      <c r="B16013" s="131" t="s">
        <v>153</v>
      </c>
      <c r="C16013" s="103"/>
      <c r="D16013" s="94"/>
      <c r="E16013" s="131" t="s">
        <v>12599</v>
      </c>
      <c r="F16013" s="140">
        <v>4.5</v>
      </c>
      <c r="G16013" s="41">
        <v>1</v>
      </c>
      <c r="H16013" s="49">
        <v>1</v>
      </c>
      <c r="I16013" s="67">
        <v>3.5</v>
      </c>
      <c r="J16013" s="18">
        <f t="shared" si="1050"/>
        <v>1558.6100000000035</v>
      </c>
      <c r="K16013" s="19" t="str">
        <f t="shared" si="1048"/>
        <v>Sep-18</v>
      </c>
      <c r="L16013" s="20">
        <f t="shared" si="1051"/>
        <v>15776</v>
      </c>
      <c r="M16013" s="21">
        <f t="shared" si="1049"/>
        <v>9.8796272819472841E-2</v>
      </c>
    </row>
    <row r="16014" spans="1:13" x14ac:dyDescent="0.3">
      <c r="A16014" s="139">
        <v>43353</v>
      </c>
      <c r="B16014" s="131" t="s">
        <v>153</v>
      </c>
      <c r="C16014" s="103"/>
      <c r="D16014" s="94"/>
      <c r="E16014" s="131" t="s">
        <v>12598</v>
      </c>
      <c r="F16014" s="140">
        <v>6</v>
      </c>
      <c r="G16014" s="41">
        <v>1</v>
      </c>
      <c r="H16014" s="49" t="s">
        <v>11446</v>
      </c>
      <c r="I16014" s="67">
        <v>-1</v>
      </c>
      <c r="J16014" s="18">
        <f t="shared" si="1050"/>
        <v>1557.6100000000035</v>
      </c>
      <c r="K16014" s="19" t="str">
        <f t="shared" si="1048"/>
        <v>Sep-18</v>
      </c>
      <c r="L16014" s="20">
        <f t="shared" si="1051"/>
        <v>15777</v>
      </c>
      <c r="M16014" s="21">
        <f t="shared" si="1049"/>
        <v>9.8726627368955031E-2</v>
      </c>
    </row>
    <row r="16015" spans="1:13" x14ac:dyDescent="0.3">
      <c r="A16015" s="139">
        <v>43353</v>
      </c>
      <c r="B16015" s="131" t="s">
        <v>39</v>
      </c>
      <c r="C16015" s="103"/>
      <c r="D16015" s="94"/>
      <c r="E16015" s="131" t="s">
        <v>12597</v>
      </c>
      <c r="F16015" s="140">
        <v>5</v>
      </c>
      <c r="G16015" s="41">
        <v>1</v>
      </c>
      <c r="H16015" s="49">
        <v>4</v>
      </c>
      <c r="I16015" s="67">
        <v>-1</v>
      </c>
      <c r="J16015" s="18">
        <f t="shared" si="1050"/>
        <v>1556.6100000000035</v>
      </c>
      <c r="K16015" s="19" t="str">
        <f t="shared" si="1048"/>
        <v>Sep-18</v>
      </c>
      <c r="L16015" s="20">
        <f t="shared" si="1051"/>
        <v>15778</v>
      </c>
      <c r="M16015" s="21">
        <f t="shared" si="1049"/>
        <v>9.8656990746609427E-2</v>
      </c>
    </row>
    <row r="16016" spans="1:13" x14ac:dyDescent="0.3">
      <c r="A16016" s="139">
        <v>43353</v>
      </c>
      <c r="B16016" s="131" t="s">
        <v>47</v>
      </c>
      <c r="C16016" s="103"/>
      <c r="D16016" s="94"/>
      <c r="E16016" s="131" t="s">
        <v>72</v>
      </c>
      <c r="F16016" s="140">
        <v>5</v>
      </c>
      <c r="G16016" s="41">
        <v>1</v>
      </c>
      <c r="H16016" s="49" t="s">
        <v>6526</v>
      </c>
      <c r="I16016" s="67">
        <v>4</v>
      </c>
      <c r="J16016" s="18">
        <f t="shared" si="1050"/>
        <v>1560.6100000000035</v>
      </c>
      <c r="K16016" s="19" t="str">
        <f t="shared" si="1048"/>
        <v>Sep-18</v>
      </c>
      <c r="L16016" s="20">
        <f t="shared" si="1051"/>
        <v>15779</v>
      </c>
      <c r="M16016" s="21">
        <f t="shared" si="1049"/>
        <v>9.8904239812409117E-2</v>
      </c>
    </row>
    <row r="16017" spans="1:13" x14ac:dyDescent="0.3">
      <c r="A16017" s="139">
        <v>43354</v>
      </c>
      <c r="B16017" s="131" t="s">
        <v>61</v>
      </c>
      <c r="C16017" s="103"/>
      <c r="D16017" s="94"/>
      <c r="E16017" s="131" t="s">
        <v>12600</v>
      </c>
      <c r="F16017" s="140">
        <v>4.5</v>
      </c>
      <c r="G16017" s="41">
        <v>1</v>
      </c>
      <c r="H16017" s="49">
        <v>10</v>
      </c>
      <c r="I16017" s="67">
        <v>-1</v>
      </c>
      <c r="J16017" s="18">
        <f t="shared" si="1050"/>
        <v>1559.6100000000035</v>
      </c>
      <c r="K16017" s="19" t="str">
        <f t="shared" si="1048"/>
        <v>Sep-18</v>
      </c>
      <c r="L16017" s="20">
        <f t="shared" si="1051"/>
        <v>15780</v>
      </c>
      <c r="M16017" s="21">
        <f t="shared" si="1049"/>
        <v>9.8834600760456498E-2</v>
      </c>
    </row>
    <row r="16018" spans="1:13" x14ac:dyDescent="0.3">
      <c r="A16018" s="139">
        <v>43354</v>
      </c>
      <c r="B16018" s="131" t="s">
        <v>50</v>
      </c>
      <c r="C16018" s="103"/>
      <c r="D16018" s="94"/>
      <c r="E16018" s="131" t="s">
        <v>12601</v>
      </c>
      <c r="F16018" s="140">
        <v>6</v>
      </c>
      <c r="G16018" s="41">
        <v>1</v>
      </c>
      <c r="H16018" s="49">
        <v>2</v>
      </c>
      <c r="I16018" s="67">
        <v>-1</v>
      </c>
      <c r="J16018" s="18">
        <f t="shared" si="1050"/>
        <v>1558.6100000000035</v>
      </c>
      <c r="K16018" s="19" t="str">
        <f t="shared" si="1048"/>
        <v>Sep-18</v>
      </c>
      <c r="L16018" s="20">
        <f t="shared" si="1051"/>
        <v>15781</v>
      </c>
      <c r="M16018" s="21">
        <f t="shared" si="1049"/>
        <v>9.8764970534186911E-2</v>
      </c>
    </row>
    <row r="16019" spans="1:13" x14ac:dyDescent="0.3">
      <c r="A16019" s="139">
        <v>43354</v>
      </c>
      <c r="B16019" s="131" t="s">
        <v>61</v>
      </c>
      <c r="C16019" s="103"/>
      <c r="D16019" s="94"/>
      <c r="E16019" s="131" t="s">
        <v>5236</v>
      </c>
      <c r="F16019" s="140">
        <v>6</v>
      </c>
      <c r="G16019" s="41">
        <v>1</v>
      </c>
      <c r="H16019" s="49">
        <v>4</v>
      </c>
      <c r="I16019" s="67">
        <v>-1</v>
      </c>
      <c r="J16019" s="18">
        <f t="shared" si="1050"/>
        <v>1557.6100000000035</v>
      </c>
      <c r="K16019" s="19" t="str">
        <f t="shared" si="1048"/>
        <v>Sep-18</v>
      </c>
      <c r="L16019" s="20">
        <f t="shared" si="1051"/>
        <v>15782</v>
      </c>
      <c r="M16019" s="21">
        <f t="shared" si="1049"/>
        <v>9.8695349131922669E-2</v>
      </c>
    </row>
    <row r="16020" spans="1:13" x14ac:dyDescent="0.3">
      <c r="A16020" s="116">
        <v>43355</v>
      </c>
      <c r="B16020" s="90" t="s">
        <v>69</v>
      </c>
      <c r="C16020" s="103">
        <v>0.67708333333333337</v>
      </c>
      <c r="D16020" s="94" t="s">
        <v>31</v>
      </c>
      <c r="E16020" s="90" t="s">
        <v>3716</v>
      </c>
      <c r="F16020" s="115">
        <v>3.75</v>
      </c>
      <c r="G16020" s="93">
        <v>1</v>
      </c>
      <c r="H16020" s="90" t="s">
        <v>33</v>
      </c>
      <c r="I16020" s="80">
        <f>IF(H16020="Lost",G16020*-1,IF(H16020="Won",     IF(D16020="E/W",            G16020*(F16020-1)*0.5*1.25,    IF(D16020="place",   G16020*(F16020-1) *0.95,  G16020*(F16020-1) )),            IF(H16020="Placed",     (G16020*-0.5)  + (0.5*G16020*(F16020-1)*0.2),0)         ))</f>
        <v>-1</v>
      </c>
      <c r="J16020" s="18">
        <f t="shared" si="1050"/>
        <v>1556.6100000000035</v>
      </c>
      <c r="K16020" s="19" t="str">
        <f t="shared" si="1048"/>
        <v>Sep-18</v>
      </c>
      <c r="L16020" s="20">
        <f t="shared" si="1051"/>
        <v>15783</v>
      </c>
      <c r="M16020" s="21">
        <f t="shared" si="1049"/>
        <v>9.8625736551986545E-2</v>
      </c>
    </row>
    <row r="16021" spans="1:13" x14ac:dyDescent="0.3">
      <c r="A16021" s="139">
        <v>43355</v>
      </c>
      <c r="B16021" s="131" t="s">
        <v>69</v>
      </c>
      <c r="C16021" s="103"/>
      <c r="D16021" s="94"/>
      <c r="E16021" s="131" t="s">
        <v>12602</v>
      </c>
      <c r="F16021" s="140">
        <v>5</v>
      </c>
      <c r="G16021" s="41">
        <v>1</v>
      </c>
      <c r="H16021" s="49">
        <v>2</v>
      </c>
      <c r="I16021" s="67">
        <v>-1</v>
      </c>
      <c r="J16021" s="18">
        <f t="shared" si="1050"/>
        <v>1555.6100000000035</v>
      </c>
      <c r="K16021" s="19" t="str">
        <f t="shared" si="1048"/>
        <v>Sep-18</v>
      </c>
      <c r="L16021" s="20">
        <f t="shared" si="1051"/>
        <v>15784</v>
      </c>
      <c r="M16021" s="21">
        <f t="shared" si="1049"/>
        <v>9.8556132792701701E-2</v>
      </c>
    </row>
    <row r="16022" spans="1:13" x14ac:dyDescent="0.3">
      <c r="A16022" s="139">
        <v>43355</v>
      </c>
      <c r="B16022" s="131" t="s">
        <v>44</v>
      </c>
      <c r="C16022" s="103"/>
      <c r="D16022" s="94"/>
      <c r="E16022" s="131" t="s">
        <v>12604</v>
      </c>
      <c r="F16022" s="140">
        <v>4.5</v>
      </c>
      <c r="G16022" s="41">
        <v>1</v>
      </c>
      <c r="H16022" s="49">
        <v>4</v>
      </c>
      <c r="I16022" s="67">
        <v>-1</v>
      </c>
      <c r="J16022" s="18">
        <f t="shared" si="1050"/>
        <v>1554.6100000000035</v>
      </c>
      <c r="K16022" s="19" t="str">
        <f t="shared" si="1048"/>
        <v>Sep-18</v>
      </c>
      <c r="L16022" s="20">
        <f t="shared" si="1051"/>
        <v>15785</v>
      </c>
      <c r="M16022" s="21">
        <f t="shared" si="1049"/>
        <v>9.848653785239174E-2</v>
      </c>
    </row>
    <row r="16023" spans="1:13" x14ac:dyDescent="0.3">
      <c r="A16023" s="139">
        <v>43355</v>
      </c>
      <c r="B16023" s="131" t="s">
        <v>44</v>
      </c>
      <c r="C16023" s="103"/>
      <c r="D16023" s="94"/>
      <c r="E16023" s="131" t="s">
        <v>12603</v>
      </c>
      <c r="F16023" s="140">
        <v>5.5</v>
      </c>
      <c r="G16023" s="41">
        <v>1</v>
      </c>
      <c r="H16023" s="49">
        <v>4</v>
      </c>
      <c r="I16023" s="67">
        <v>-1</v>
      </c>
      <c r="J16023" s="18">
        <f t="shared" si="1050"/>
        <v>1553.6100000000035</v>
      </c>
      <c r="K16023" s="19" t="str">
        <f t="shared" si="1048"/>
        <v>Sep-18</v>
      </c>
      <c r="L16023" s="20">
        <f t="shared" si="1051"/>
        <v>15786</v>
      </c>
      <c r="M16023" s="21">
        <f t="shared" si="1049"/>
        <v>9.8416951729380683E-2</v>
      </c>
    </row>
    <row r="16024" spans="1:13" x14ac:dyDescent="0.3">
      <c r="A16024" s="116">
        <v>43356</v>
      </c>
      <c r="B16024" s="90" t="s">
        <v>145</v>
      </c>
      <c r="C16024" s="103">
        <v>0.59375</v>
      </c>
      <c r="D16024" s="94" t="s">
        <v>31</v>
      </c>
      <c r="E16024" s="90" t="s">
        <v>5371</v>
      </c>
      <c r="F16024" s="115">
        <v>3.75</v>
      </c>
      <c r="G16024" s="93">
        <v>1</v>
      </c>
      <c r="H16024" s="90" t="s">
        <v>42</v>
      </c>
      <c r="I16024" s="80">
        <f>IF(H16024="Lost",G16024*-1,IF(H16024="Won",     IF(D16024="E/W",            G16024*(F16024-1)*0.5*1.25,    IF(D16024="place",   G16024*(F16024-1) *0.95,  G16024*(F16024-1) )),            IF(H16024="Placed",     (G16024*-0.5)  + (0.5*G16024*(F16024-1)*0.2),0)         ))</f>
        <v>2.75</v>
      </c>
      <c r="J16024" s="18">
        <f t="shared" si="1050"/>
        <v>1556.3600000000035</v>
      </c>
      <c r="K16024" s="19" t="str">
        <f t="shared" si="1048"/>
        <v>Sep-18</v>
      </c>
      <c r="L16024" s="20">
        <f t="shared" si="1051"/>
        <v>15787</v>
      </c>
      <c r="M16024" s="21">
        <f t="shared" si="1049"/>
        <v>9.8584911636156555E-2</v>
      </c>
    </row>
    <row r="16025" spans="1:13" x14ac:dyDescent="0.3">
      <c r="A16025" s="116">
        <v>43356</v>
      </c>
      <c r="B16025" s="90" t="s">
        <v>134</v>
      </c>
      <c r="C16025" s="103">
        <v>0.67708333333333337</v>
      </c>
      <c r="D16025" s="94" t="s">
        <v>31</v>
      </c>
      <c r="E16025" s="90" t="s">
        <v>5369</v>
      </c>
      <c r="F16025" s="115">
        <v>3.75</v>
      </c>
      <c r="G16025" s="93">
        <v>1</v>
      </c>
      <c r="H16025" s="90" t="s">
        <v>33</v>
      </c>
      <c r="I16025" s="80">
        <f>IF(H16025="Lost",G16025*-1,IF(H16025="Won",     IF(D16025="E/W",            G16025*(F16025-1)*0.5*1.25,    IF(D16025="place",   G16025*(F16025-1) *0.95,  G16025*(F16025-1) )),            IF(H16025="Placed",     (G16025*-0.5)  + (0.5*G16025*(F16025-1)*0.2),0)         ))</f>
        <v>-1</v>
      </c>
      <c r="J16025" s="18">
        <f t="shared" si="1050"/>
        <v>1555.3600000000035</v>
      </c>
      <c r="K16025" s="19" t="str">
        <f t="shared" si="1048"/>
        <v>Sep-18</v>
      </c>
      <c r="L16025" s="20">
        <f t="shared" si="1051"/>
        <v>15788</v>
      </c>
      <c r="M16025" s="21">
        <f t="shared" si="1049"/>
        <v>9.8515328097289301E-2</v>
      </c>
    </row>
    <row r="16026" spans="1:13" x14ac:dyDescent="0.3">
      <c r="A16026" s="116">
        <v>43356</v>
      </c>
      <c r="B16026" s="90" t="s">
        <v>134</v>
      </c>
      <c r="C16026" s="103">
        <v>0.76736111111111116</v>
      </c>
      <c r="D16026" s="94" t="s">
        <v>31</v>
      </c>
      <c r="E16026" s="90" t="s">
        <v>5370</v>
      </c>
      <c r="F16026" s="115">
        <v>3.5</v>
      </c>
      <c r="G16026" s="93">
        <v>1</v>
      </c>
      <c r="H16026" s="90" t="s">
        <v>33</v>
      </c>
      <c r="I16026" s="80">
        <f>IF(H16026="Lost",G16026*-1,IF(H16026="Won",     IF(D16026="E/W",            G16026*(F16026-1)*0.5*1.25,    IF(D16026="place",   G16026*(F16026-1) *0.95,  G16026*(F16026-1) )),            IF(H16026="Placed",     (G16026*-0.5)  + (0.5*G16026*(F16026-1)*0.2),0)         ))</f>
        <v>-1</v>
      </c>
      <c r="J16026" s="18">
        <f t="shared" si="1050"/>
        <v>1554.3600000000035</v>
      </c>
      <c r="K16026" s="19" t="str">
        <f t="shared" si="1048"/>
        <v>Sep-18</v>
      </c>
      <c r="L16026" s="20">
        <f t="shared" si="1051"/>
        <v>15789</v>
      </c>
      <c r="M16026" s="21">
        <f t="shared" si="1049"/>
        <v>9.8445753372601405E-2</v>
      </c>
    </row>
    <row r="16027" spans="1:13" x14ac:dyDescent="0.3">
      <c r="A16027" s="116">
        <v>43356</v>
      </c>
      <c r="B16027" s="90" t="s">
        <v>134</v>
      </c>
      <c r="C16027" s="103">
        <v>0.78819444444444453</v>
      </c>
      <c r="D16027" s="94" t="s">
        <v>31</v>
      </c>
      <c r="E16027" s="90" t="s">
        <v>4602</v>
      </c>
      <c r="F16027" s="115">
        <v>4</v>
      </c>
      <c r="G16027" s="93">
        <v>1</v>
      </c>
      <c r="H16027" s="90" t="s">
        <v>33</v>
      </c>
      <c r="I16027" s="80">
        <f>IF(H16027="Lost",G16027*-1,IF(H16027="Won",     IF(D16027="E/W",            G16027*(F16027-1)*0.5*1.25,    IF(D16027="place",   G16027*(F16027-1) *0.95,  G16027*(F16027-1) )),            IF(H16027="Placed",     (G16027*-0.5)  + (0.5*G16027*(F16027-1)*0.2),0)         ))</f>
        <v>-1</v>
      </c>
      <c r="J16027" s="18">
        <f t="shared" si="1050"/>
        <v>1553.3600000000035</v>
      </c>
      <c r="K16027" s="19" t="str">
        <f t="shared" si="1048"/>
        <v>Sep-18</v>
      </c>
      <c r="L16027" s="20">
        <f t="shared" si="1051"/>
        <v>15790</v>
      </c>
      <c r="M16027" s="21">
        <f t="shared" si="1049"/>
        <v>9.8376187460418207E-2</v>
      </c>
    </row>
    <row r="16028" spans="1:13" x14ac:dyDescent="0.3">
      <c r="A16028" s="116">
        <v>43357</v>
      </c>
      <c r="B16028" s="90" t="s">
        <v>96</v>
      </c>
      <c r="C16028" s="103">
        <v>0.59375</v>
      </c>
      <c r="D16028" s="94" t="s">
        <v>31</v>
      </c>
      <c r="E16028" s="90" t="s">
        <v>5372</v>
      </c>
      <c r="F16028" s="115">
        <v>3.75</v>
      </c>
      <c r="G16028" s="93">
        <v>1</v>
      </c>
      <c r="H16028" s="90" t="s">
        <v>42</v>
      </c>
      <c r="I16028" s="80">
        <f>IF(H16028="Lost",G16028*-1,IF(H16028="Won",     IF(D16028="E/W",            G16028*(F16028-1)*0.5*1.25,    IF(D16028="place",   G16028*(F16028-1) *0.95,  G16028*(F16028-1) )),            IF(H16028="Placed",     (G16028*-0.5)  + (0.5*G16028*(F16028-1)*0.2),0)         ))</f>
        <v>2.75</v>
      </c>
      <c r="J16028" s="18">
        <f t="shared" si="1050"/>
        <v>1556.1100000000035</v>
      </c>
      <c r="K16028" s="19" t="str">
        <f t="shared" si="1048"/>
        <v>Sep-18</v>
      </c>
      <c r="L16028" s="20">
        <f t="shared" si="1051"/>
        <v>15791</v>
      </c>
      <c r="M16028" s="21">
        <f t="shared" si="1049"/>
        <v>9.8544107402951275E-2</v>
      </c>
    </row>
    <row r="16029" spans="1:13" x14ac:dyDescent="0.3">
      <c r="A16029" s="107">
        <v>43357</v>
      </c>
      <c r="B16029" s="108" t="s">
        <v>96</v>
      </c>
      <c r="C16029" s="103"/>
      <c r="D16029" s="94"/>
      <c r="E16029" s="108" t="s">
        <v>12605</v>
      </c>
      <c r="F16029" s="110">
        <v>4.5</v>
      </c>
      <c r="G16029" s="41">
        <v>1</v>
      </c>
      <c r="H16029" s="36">
        <v>1</v>
      </c>
      <c r="I16029" s="53">
        <v>4.5</v>
      </c>
      <c r="J16029" s="18">
        <f t="shared" si="1050"/>
        <v>1560.6100000000035</v>
      </c>
      <c r="K16029" s="19" t="str">
        <f t="shared" si="1048"/>
        <v>Sep-18</v>
      </c>
      <c r="L16029" s="20">
        <f t="shared" si="1051"/>
        <v>15792</v>
      </c>
      <c r="M16029" s="21">
        <f t="shared" si="1049"/>
        <v>9.8822821681864459E-2</v>
      </c>
    </row>
    <row r="16030" spans="1:13" x14ac:dyDescent="0.3">
      <c r="A16030" s="107">
        <v>43357</v>
      </c>
      <c r="B16030" s="108" t="s">
        <v>151</v>
      </c>
      <c r="C16030" s="103"/>
      <c r="D16030" s="94"/>
      <c r="E16030" s="108" t="s">
        <v>11089</v>
      </c>
      <c r="F16030" s="110">
        <v>5</v>
      </c>
      <c r="G16030" s="41">
        <v>1</v>
      </c>
      <c r="H16030" s="36">
        <v>12</v>
      </c>
      <c r="I16030" s="53">
        <v>-1</v>
      </c>
      <c r="J16030" s="18">
        <f t="shared" si="1050"/>
        <v>1559.6100000000035</v>
      </c>
      <c r="K16030" s="19" t="str">
        <f t="shared" si="1048"/>
        <v>Sep-18</v>
      </c>
      <c r="L16030" s="20">
        <f t="shared" si="1051"/>
        <v>15793</v>
      </c>
      <c r="M16030" s="21">
        <f t="shared" si="1049"/>
        <v>9.8753245108592638E-2</v>
      </c>
    </row>
    <row r="16031" spans="1:13" x14ac:dyDescent="0.3">
      <c r="A16031" s="116">
        <v>43358</v>
      </c>
      <c r="B16031" s="90" t="s">
        <v>151</v>
      </c>
      <c r="C16031" s="103">
        <v>0.63541666666666663</v>
      </c>
      <c r="D16031" s="94" t="s">
        <v>31</v>
      </c>
      <c r="E16031" s="90" t="s">
        <v>5373</v>
      </c>
      <c r="F16031" s="115">
        <v>4</v>
      </c>
      <c r="G16031" s="93">
        <v>1</v>
      </c>
      <c r="H16031" s="90" t="s">
        <v>42</v>
      </c>
      <c r="I16031" s="80">
        <f>IF(H16031="Lost",G16031*-1,IF(H16031="Won",     IF(D16031="E/W",            G16031*(F16031-1)*0.5*1.25,    IF(D16031="place",   G16031*(F16031-1) *0.95,  G16031*(F16031-1) )),            IF(H16031="Placed",     (G16031*-0.5)  + (0.5*G16031*(F16031-1)*0.2),0)         ))</f>
        <v>3</v>
      </c>
      <c r="J16031" s="18">
        <f t="shared" si="1050"/>
        <v>1562.6100000000035</v>
      </c>
      <c r="K16031" s="19" t="str">
        <f t="shared" si="1048"/>
        <v>Sep-18</v>
      </c>
      <c r="L16031" s="20">
        <f t="shared" si="1051"/>
        <v>15794</v>
      </c>
      <c r="M16031" s="21">
        <f t="shared" si="1049"/>
        <v>9.8936938077751266E-2</v>
      </c>
    </row>
    <row r="16032" spans="1:13" x14ac:dyDescent="0.3">
      <c r="A16032" s="116">
        <v>43358</v>
      </c>
      <c r="B16032" s="90" t="s">
        <v>29</v>
      </c>
      <c r="C16032" s="103">
        <v>0.65277777777777779</v>
      </c>
      <c r="D16032" s="94" t="s">
        <v>31</v>
      </c>
      <c r="E16032" s="90" t="s">
        <v>5376</v>
      </c>
      <c r="F16032" s="115">
        <v>3.25</v>
      </c>
      <c r="G16032" s="93">
        <v>1</v>
      </c>
      <c r="H16032" s="90" t="s">
        <v>33</v>
      </c>
      <c r="I16032" s="80">
        <f>IF(H16032="Lost",G16032*-1,IF(H16032="Won",     IF(D16032="E/W",            G16032*(F16032-1)*0.5*1.25,    IF(D16032="place",   G16032*(F16032-1) *0.95,  G16032*(F16032-1) )),            IF(H16032="Placed",     (G16032*-0.5)  + (0.5*G16032*(F16032-1)*0.2),0)         ))</f>
        <v>-1</v>
      </c>
      <c r="J16032" s="18">
        <f t="shared" si="1050"/>
        <v>1561.6100000000035</v>
      </c>
      <c r="K16032" s="19" t="str">
        <f t="shared" si="1048"/>
        <v>Sep-18</v>
      </c>
      <c r="L16032" s="20">
        <f t="shared" si="1051"/>
        <v>15795</v>
      </c>
      <c r="M16032" s="21">
        <f t="shared" si="1049"/>
        <v>9.8867363089585533E-2</v>
      </c>
    </row>
    <row r="16033" spans="1:13" x14ac:dyDescent="0.3">
      <c r="A16033" s="116">
        <v>43358</v>
      </c>
      <c r="B16033" s="90" t="s">
        <v>44</v>
      </c>
      <c r="C16033" s="103">
        <v>0.67361111111111116</v>
      </c>
      <c r="D16033" s="94" t="s">
        <v>31</v>
      </c>
      <c r="E16033" s="90" t="s">
        <v>5374</v>
      </c>
      <c r="F16033" s="115">
        <v>3.75</v>
      </c>
      <c r="G16033" s="93">
        <v>1</v>
      </c>
      <c r="H16033" s="90" t="s">
        <v>33</v>
      </c>
      <c r="I16033" s="80">
        <f>IF(H16033="Lost",G16033*-1,IF(H16033="Won",     IF(D16033="E/W",            G16033*(F16033-1)*0.5*1.25,    IF(D16033="place",   G16033*(F16033-1) *0.95,  G16033*(F16033-1) )),            IF(H16033="Placed",     (G16033*-0.5)  + (0.5*G16033*(F16033-1)*0.2),0)         ))</f>
        <v>-1</v>
      </c>
      <c r="J16033" s="18">
        <f t="shared" si="1050"/>
        <v>1560.6100000000035</v>
      </c>
      <c r="K16033" s="19" t="str">
        <f t="shared" si="1048"/>
        <v>Sep-18</v>
      </c>
      <c r="L16033" s="20">
        <f t="shared" si="1051"/>
        <v>15796</v>
      </c>
      <c r="M16033" s="21">
        <f t="shared" si="1049"/>
        <v>9.8797796910610511E-2</v>
      </c>
    </row>
    <row r="16034" spans="1:13" x14ac:dyDescent="0.3">
      <c r="A16034" s="116">
        <v>43358</v>
      </c>
      <c r="B16034" s="90" t="s">
        <v>44</v>
      </c>
      <c r="C16034" s="103">
        <v>0.74652777777777779</v>
      </c>
      <c r="D16034" s="94" t="s">
        <v>31</v>
      </c>
      <c r="E16034" s="90" t="s">
        <v>5375</v>
      </c>
      <c r="F16034" s="115">
        <v>4</v>
      </c>
      <c r="G16034" s="93">
        <v>1</v>
      </c>
      <c r="H16034" s="90" t="s">
        <v>33</v>
      </c>
      <c r="I16034" s="80">
        <f>IF(H16034="Lost",G16034*-1,IF(H16034="Won",     IF(D16034="E/W",            G16034*(F16034-1)*0.5*1.25,    IF(D16034="place",   G16034*(F16034-1) *0.95,  G16034*(F16034-1) )),            IF(H16034="Placed",     (G16034*-0.5)  + (0.5*G16034*(F16034-1)*0.2),0)         ))</f>
        <v>-1</v>
      </c>
      <c r="J16034" s="18">
        <f t="shared" si="1050"/>
        <v>1559.6100000000035</v>
      </c>
      <c r="K16034" s="19" t="str">
        <f t="shared" si="1048"/>
        <v>Sep-18</v>
      </c>
      <c r="L16034" s="20">
        <f t="shared" si="1051"/>
        <v>15797</v>
      </c>
      <c r="M16034" s="21">
        <f t="shared" si="1049"/>
        <v>9.8728239539153231E-2</v>
      </c>
    </row>
    <row r="16035" spans="1:13" x14ac:dyDescent="0.3">
      <c r="A16035" s="116">
        <v>43358</v>
      </c>
      <c r="B16035" s="90" t="s">
        <v>97</v>
      </c>
      <c r="C16035" s="103">
        <v>0.78819444444444453</v>
      </c>
      <c r="D16035" s="94" t="s">
        <v>31</v>
      </c>
      <c r="E16035" s="90" t="s">
        <v>4529</v>
      </c>
      <c r="F16035" s="115">
        <v>3.75</v>
      </c>
      <c r="G16035" s="93">
        <v>1</v>
      </c>
      <c r="H16035" s="90" t="s">
        <v>33</v>
      </c>
      <c r="I16035" s="80">
        <f>IF(H16035="Lost",G16035*-1,IF(H16035="Won",     IF(D16035="E/W",            G16035*(F16035-1)*0.5*1.25,    IF(D16035="place",   G16035*(F16035-1) *0.95,  G16035*(F16035-1) )),            IF(H16035="Placed",     (G16035*-0.5)  + (0.5*G16035*(F16035-1)*0.2),0)         ))</f>
        <v>-1</v>
      </c>
      <c r="J16035" s="18">
        <f t="shared" si="1050"/>
        <v>1558.6100000000035</v>
      </c>
      <c r="K16035" s="19" t="str">
        <f t="shared" si="1048"/>
        <v>Sep-18</v>
      </c>
      <c r="L16035" s="20">
        <f t="shared" si="1051"/>
        <v>15798</v>
      </c>
      <c r="M16035" s="21">
        <f t="shared" si="1049"/>
        <v>9.8658690973541172E-2</v>
      </c>
    </row>
    <row r="16036" spans="1:13" x14ac:dyDescent="0.3">
      <c r="A16036" s="107">
        <v>43358</v>
      </c>
      <c r="B16036" s="108" t="s">
        <v>44</v>
      </c>
      <c r="C16036" s="103"/>
      <c r="D16036" s="94"/>
      <c r="E16036" s="108" t="s">
        <v>12607</v>
      </c>
      <c r="F16036" s="110">
        <v>6</v>
      </c>
      <c r="G16036" s="41">
        <v>1</v>
      </c>
      <c r="H16036" s="36">
        <v>4</v>
      </c>
      <c r="I16036" s="53">
        <v>-1</v>
      </c>
      <c r="J16036" s="18">
        <f t="shared" si="1050"/>
        <v>1557.6100000000035</v>
      </c>
      <c r="K16036" s="19" t="str">
        <f t="shared" si="1048"/>
        <v>Sep-18</v>
      </c>
      <c r="L16036" s="20">
        <f t="shared" si="1051"/>
        <v>15799</v>
      </c>
      <c r="M16036" s="21">
        <f t="shared" si="1049"/>
        <v>9.8589151212102252E-2</v>
      </c>
    </row>
    <row r="16037" spans="1:13" x14ac:dyDescent="0.3">
      <c r="A16037" s="107">
        <v>43358</v>
      </c>
      <c r="B16037" s="108" t="s">
        <v>97</v>
      </c>
      <c r="C16037" s="103"/>
      <c r="D16037" s="94"/>
      <c r="E16037" s="108" t="s">
        <v>12486</v>
      </c>
      <c r="F16037" s="110">
        <v>4.33</v>
      </c>
      <c r="G16037" s="41">
        <v>1</v>
      </c>
      <c r="H16037" s="36">
        <v>6</v>
      </c>
      <c r="I16037" s="53">
        <v>-1</v>
      </c>
      <c r="J16037" s="18">
        <f t="shared" si="1050"/>
        <v>1556.6100000000035</v>
      </c>
      <c r="K16037" s="19" t="str">
        <f t="shared" si="1048"/>
        <v>Sep-18</v>
      </c>
      <c r="L16037" s="20">
        <f t="shared" si="1051"/>
        <v>15800</v>
      </c>
      <c r="M16037" s="21">
        <f t="shared" si="1049"/>
        <v>9.8519620253164783E-2</v>
      </c>
    </row>
    <row r="16038" spans="1:13" x14ac:dyDescent="0.3">
      <c r="A16038" s="107">
        <v>43358</v>
      </c>
      <c r="B16038" s="108" t="s">
        <v>44</v>
      </c>
      <c r="C16038" s="103"/>
      <c r="D16038" s="94"/>
      <c r="E16038" s="108" t="s">
        <v>4760</v>
      </c>
      <c r="F16038" s="110">
        <v>5.5</v>
      </c>
      <c r="G16038" s="41">
        <v>1</v>
      </c>
      <c r="H16038" s="36">
        <v>2</v>
      </c>
      <c r="I16038" s="53">
        <v>-1</v>
      </c>
      <c r="J16038" s="18">
        <f t="shared" si="1050"/>
        <v>1555.6100000000035</v>
      </c>
      <c r="K16038" s="19" t="str">
        <f t="shared" si="1048"/>
        <v>Sep-18</v>
      </c>
      <c r="L16038" s="20">
        <f t="shared" si="1051"/>
        <v>15801</v>
      </c>
      <c r="M16038" s="21">
        <f t="shared" si="1049"/>
        <v>9.8450098095057503E-2</v>
      </c>
    </row>
    <row r="16039" spans="1:13" x14ac:dyDescent="0.3">
      <c r="A16039" s="107">
        <v>43358</v>
      </c>
      <c r="B16039" s="108" t="s">
        <v>29</v>
      </c>
      <c r="C16039" s="103"/>
      <c r="D16039" s="94"/>
      <c r="E16039" s="108" t="s">
        <v>12608</v>
      </c>
      <c r="F16039" s="110">
        <v>6</v>
      </c>
      <c r="G16039" s="41">
        <v>1</v>
      </c>
      <c r="H16039" s="36">
        <v>1</v>
      </c>
      <c r="I16039" s="53">
        <v>5</v>
      </c>
      <c r="J16039" s="18">
        <f t="shared" si="1050"/>
        <v>1560.6100000000035</v>
      </c>
      <c r="K16039" s="19" t="str">
        <f t="shared" si="1048"/>
        <v>Sep-18</v>
      </c>
      <c r="L16039" s="20">
        <f t="shared" si="1051"/>
        <v>15802</v>
      </c>
      <c r="M16039" s="21">
        <f t="shared" si="1049"/>
        <v>9.8760283508416882E-2</v>
      </c>
    </row>
    <row r="16040" spans="1:13" x14ac:dyDescent="0.3">
      <c r="A16040" s="107">
        <v>43358</v>
      </c>
      <c r="B16040" s="108" t="s">
        <v>97</v>
      </c>
      <c r="C16040" s="103"/>
      <c r="D16040" s="94"/>
      <c r="E16040" s="108" t="s">
        <v>12529</v>
      </c>
      <c r="F16040" s="110">
        <v>6</v>
      </c>
      <c r="G16040" s="41">
        <v>1</v>
      </c>
      <c r="H16040" s="36">
        <v>5</v>
      </c>
      <c r="I16040" s="53">
        <v>-1</v>
      </c>
      <c r="J16040" s="18">
        <f t="shared" si="1050"/>
        <v>1559.6100000000035</v>
      </c>
      <c r="K16040" s="19" t="str">
        <f t="shared" si="1048"/>
        <v>Sep-18</v>
      </c>
      <c r="L16040" s="20">
        <f t="shared" si="1051"/>
        <v>15803</v>
      </c>
      <c r="M16040" s="21">
        <f t="shared" si="1049"/>
        <v>9.8690754919952134E-2</v>
      </c>
    </row>
    <row r="16041" spans="1:13" x14ac:dyDescent="0.3">
      <c r="A16041" s="107">
        <v>43358</v>
      </c>
      <c r="B16041" s="108" t="s">
        <v>97</v>
      </c>
      <c r="C16041" s="103"/>
      <c r="D16041" s="94"/>
      <c r="E16041" s="108" t="s">
        <v>12609</v>
      </c>
      <c r="F16041" s="110">
        <v>4.5</v>
      </c>
      <c r="G16041" s="41">
        <v>1</v>
      </c>
      <c r="H16041" s="36">
        <v>2</v>
      </c>
      <c r="I16041" s="53">
        <v>-1</v>
      </c>
      <c r="J16041" s="18">
        <f t="shared" si="1050"/>
        <v>1558.6100000000035</v>
      </c>
      <c r="K16041" s="19" t="str">
        <f t="shared" si="1048"/>
        <v>Sep-18</v>
      </c>
      <c r="L16041" s="20">
        <f t="shared" si="1051"/>
        <v>15804</v>
      </c>
      <c r="M16041" s="21">
        <f t="shared" si="1049"/>
        <v>9.8621235130346971E-2</v>
      </c>
    </row>
    <row r="16042" spans="1:13" x14ac:dyDescent="0.3">
      <c r="A16042" s="107">
        <v>43358</v>
      </c>
      <c r="B16042" s="108" t="s">
        <v>44</v>
      </c>
      <c r="C16042" s="103"/>
      <c r="D16042" s="94"/>
      <c r="E16042" s="108" t="s">
        <v>12606</v>
      </c>
      <c r="F16042" s="110">
        <v>6</v>
      </c>
      <c r="G16042" s="41">
        <v>1</v>
      </c>
      <c r="H16042" s="36">
        <v>3</v>
      </c>
      <c r="I16042" s="53">
        <v>-1</v>
      </c>
      <c r="J16042" s="18">
        <f t="shared" si="1050"/>
        <v>1557.6100000000035</v>
      </c>
      <c r="K16042" s="19" t="str">
        <f t="shared" si="1048"/>
        <v>Sep-18</v>
      </c>
      <c r="L16042" s="20">
        <f t="shared" si="1051"/>
        <v>15805</v>
      </c>
      <c r="M16042" s="21">
        <f t="shared" si="1049"/>
        <v>9.8551724137931257E-2</v>
      </c>
    </row>
    <row r="16043" spans="1:13" x14ac:dyDescent="0.3">
      <c r="A16043" s="107">
        <v>43358</v>
      </c>
      <c r="B16043" s="108" t="s">
        <v>29</v>
      </c>
      <c r="C16043" s="103"/>
      <c r="D16043" s="94"/>
      <c r="E16043" s="108" t="s">
        <v>11691</v>
      </c>
      <c r="F16043" s="110">
        <v>5</v>
      </c>
      <c r="G16043" s="41">
        <v>1</v>
      </c>
      <c r="H16043" s="36">
        <v>6</v>
      </c>
      <c r="I16043" s="53">
        <v>-1</v>
      </c>
      <c r="J16043" s="18">
        <f t="shared" si="1050"/>
        <v>1556.6100000000035</v>
      </c>
      <c r="K16043" s="19" t="str">
        <f t="shared" si="1048"/>
        <v>Sep-18</v>
      </c>
      <c r="L16043" s="20">
        <f t="shared" si="1051"/>
        <v>15806</v>
      </c>
      <c r="M16043" s="21">
        <f t="shared" si="1049"/>
        <v>9.8482221941035272E-2</v>
      </c>
    </row>
    <row r="16044" spans="1:13" x14ac:dyDescent="0.3">
      <c r="A16044" s="116">
        <v>43360</v>
      </c>
      <c r="B16044" s="90" t="s">
        <v>147</v>
      </c>
      <c r="C16044" s="103">
        <v>0.60416666666666663</v>
      </c>
      <c r="D16044" s="94" t="s">
        <v>31</v>
      </c>
      <c r="E16044" s="90" t="s">
        <v>5377</v>
      </c>
      <c r="F16044" s="115">
        <v>4</v>
      </c>
      <c r="G16044" s="93">
        <v>1</v>
      </c>
      <c r="H16044" s="90" t="s">
        <v>33</v>
      </c>
      <c r="I16044" s="80">
        <f>IF(H16044="Lost",G16044*-1,IF(H16044="Won",     IF(D16044="E/W",            G16044*(F16044-1)*0.5*1.25,    IF(D16044="place",   G16044*(F16044-1) *0.95,  G16044*(F16044-1) )),            IF(H16044="Placed",     (G16044*-0.5)  + (0.5*G16044*(F16044-1)*0.2),0)         ))</f>
        <v>-1</v>
      </c>
      <c r="J16044" s="18">
        <f t="shared" si="1050"/>
        <v>1555.6100000000035</v>
      </c>
      <c r="K16044" s="19" t="str">
        <f t="shared" si="1048"/>
        <v>Sep-18</v>
      </c>
      <c r="L16044" s="20">
        <f t="shared" si="1051"/>
        <v>15807</v>
      </c>
      <c r="M16044" s="21">
        <f t="shared" si="1049"/>
        <v>9.8412728537989727E-2</v>
      </c>
    </row>
    <row r="16045" spans="1:13" x14ac:dyDescent="0.3">
      <c r="A16045" s="116">
        <v>43360</v>
      </c>
      <c r="B16045" s="90" t="s">
        <v>147</v>
      </c>
      <c r="C16045" s="103">
        <v>0.64583333333333337</v>
      </c>
      <c r="D16045" s="94" t="s">
        <v>31</v>
      </c>
      <c r="E16045" s="90" t="s">
        <v>5378</v>
      </c>
      <c r="F16045" s="115">
        <v>3.12</v>
      </c>
      <c r="G16045" s="93">
        <v>1</v>
      </c>
      <c r="H16045" s="90" t="s">
        <v>33</v>
      </c>
      <c r="I16045" s="80">
        <f>IF(H16045="Lost",G16045*-1,IF(H16045="Won",     IF(D16045="E/W",            G16045*(F16045-1)*0.5*1.25,    IF(D16045="place",   G16045*(F16045-1) *0.95,  G16045*(F16045-1) )),            IF(H16045="Placed",     (G16045*-0.5)  + (0.5*G16045*(F16045-1)*0.2),0)         ))</f>
        <v>-1</v>
      </c>
      <c r="J16045" s="18">
        <f t="shared" si="1050"/>
        <v>1554.6100000000035</v>
      </c>
      <c r="K16045" s="19" t="str">
        <f t="shared" si="1048"/>
        <v>Sep-18</v>
      </c>
      <c r="L16045" s="20">
        <f t="shared" si="1051"/>
        <v>15808</v>
      </c>
      <c r="M16045" s="21">
        <f t="shared" si="1049"/>
        <v>9.8343243927125734E-2</v>
      </c>
    </row>
    <row r="16046" spans="1:13" x14ac:dyDescent="0.3">
      <c r="A16046" s="116">
        <v>43360</v>
      </c>
      <c r="B16046" s="90" t="s">
        <v>43</v>
      </c>
      <c r="C16046" s="103">
        <v>0.72916666666666663</v>
      </c>
      <c r="D16046" s="94" t="s">
        <v>31</v>
      </c>
      <c r="E16046" s="90" t="s">
        <v>5379</v>
      </c>
      <c r="F16046" s="115">
        <v>4</v>
      </c>
      <c r="G16046" s="93">
        <v>1</v>
      </c>
      <c r="H16046" s="90" t="s">
        <v>33</v>
      </c>
      <c r="I16046" s="80">
        <f>IF(H16046="Lost",G16046*-1,IF(H16046="Won",     IF(D16046="E/W",            G16046*(F16046-1)*0.5*1.25,    IF(D16046="place",   G16046*(F16046-1) *0.95,  G16046*(F16046-1) )),            IF(H16046="Placed",     (G16046*-0.5)  + (0.5*G16046*(F16046-1)*0.2),0)         ))</f>
        <v>-1</v>
      </c>
      <c r="J16046" s="18">
        <f t="shared" si="1050"/>
        <v>1553.6100000000035</v>
      </c>
      <c r="K16046" s="19" t="str">
        <f t="shared" si="1048"/>
        <v>Sep-18</v>
      </c>
      <c r="L16046" s="20">
        <f t="shared" si="1051"/>
        <v>15809</v>
      </c>
      <c r="M16046" s="21">
        <f t="shared" si="1049"/>
        <v>9.827376810677485E-2</v>
      </c>
    </row>
    <row r="16047" spans="1:13" x14ac:dyDescent="0.3">
      <c r="A16047" s="139">
        <v>43360</v>
      </c>
      <c r="B16047" s="131" t="s">
        <v>43</v>
      </c>
      <c r="C16047" s="103"/>
      <c r="D16047" s="94"/>
      <c r="E16047" s="131" t="s">
        <v>5743</v>
      </c>
      <c r="F16047" s="140">
        <v>4.33</v>
      </c>
      <c r="G16047" s="41">
        <v>1</v>
      </c>
      <c r="H16047" s="49" t="s">
        <v>6518</v>
      </c>
      <c r="I16047" s="67">
        <v>-1</v>
      </c>
      <c r="J16047" s="18">
        <f t="shared" si="1050"/>
        <v>1552.6100000000035</v>
      </c>
      <c r="K16047" s="19" t="str">
        <f t="shared" si="1048"/>
        <v>Sep-18</v>
      </c>
      <c r="L16047" s="20">
        <f t="shared" si="1051"/>
        <v>15810</v>
      </c>
      <c r="M16047" s="21">
        <f t="shared" si="1049"/>
        <v>9.8204301075269035E-2</v>
      </c>
    </row>
    <row r="16048" spans="1:13" x14ac:dyDescent="0.3">
      <c r="A16048" s="107">
        <v>43360</v>
      </c>
      <c r="B16048" s="108" t="s">
        <v>41</v>
      </c>
      <c r="C16048" s="103"/>
      <c r="D16048" s="94"/>
      <c r="E16048" s="108" t="s">
        <v>3834</v>
      </c>
      <c r="F16048" s="110">
        <v>6</v>
      </c>
      <c r="G16048" s="41">
        <v>1</v>
      </c>
      <c r="H16048" s="36">
        <v>1</v>
      </c>
      <c r="I16048" s="53">
        <v>5</v>
      </c>
      <c r="J16048" s="18">
        <f t="shared" si="1050"/>
        <v>1557.6100000000035</v>
      </c>
      <c r="K16048" s="19" t="str">
        <f t="shared" si="1048"/>
        <v>Sep-18</v>
      </c>
      <c r="L16048" s="20">
        <f t="shared" si="1051"/>
        <v>15811</v>
      </c>
      <c r="M16048" s="21">
        <f t="shared" si="1049"/>
        <v>9.851432546960999E-2</v>
      </c>
    </row>
    <row r="16049" spans="1:13" x14ac:dyDescent="0.3">
      <c r="A16049" s="116">
        <v>43361</v>
      </c>
      <c r="B16049" s="90" t="s">
        <v>29</v>
      </c>
      <c r="C16049" s="103">
        <v>0.58333333333333337</v>
      </c>
      <c r="D16049" s="94" t="s">
        <v>31</v>
      </c>
      <c r="E16049" s="90" t="s">
        <v>5380</v>
      </c>
      <c r="F16049" s="115">
        <v>3.5</v>
      </c>
      <c r="G16049" s="93">
        <v>1</v>
      </c>
      <c r="H16049" s="90" t="s">
        <v>42</v>
      </c>
      <c r="I16049" s="80">
        <f>IF(H16049="Lost",G16049*-1,IF(H16049="Won",     IF(D16049="E/W",            G16049*(F16049-1)*0.5*1.25,    IF(D16049="place",   G16049*(F16049-1) *0.95,  G16049*(F16049-1) )),            IF(H16049="Placed",     (G16049*-0.5)  + (0.5*G16049*(F16049-1)*0.2),0)         ))</f>
        <v>2.5</v>
      </c>
      <c r="J16049" s="18">
        <f t="shared" si="1050"/>
        <v>1560.1100000000035</v>
      </c>
      <c r="K16049" s="19" t="str">
        <f t="shared" si="1048"/>
        <v>Sep-18</v>
      </c>
      <c r="L16049" s="20">
        <f t="shared" si="1051"/>
        <v>15812</v>
      </c>
      <c r="M16049" s="21">
        <f t="shared" si="1049"/>
        <v>9.8666202883885876E-2</v>
      </c>
    </row>
    <row r="16050" spans="1:13" x14ac:dyDescent="0.3">
      <c r="A16050" s="116">
        <v>43362</v>
      </c>
      <c r="B16050" s="90" t="s">
        <v>127</v>
      </c>
      <c r="C16050" s="103">
        <v>0.67361111111111116</v>
      </c>
      <c r="D16050" s="94" t="s">
        <v>31</v>
      </c>
      <c r="E16050" s="90" t="s">
        <v>4598</v>
      </c>
      <c r="F16050" s="115">
        <v>2.88</v>
      </c>
      <c r="G16050" s="93">
        <v>1</v>
      </c>
      <c r="H16050" s="90" t="s">
        <v>33</v>
      </c>
      <c r="I16050" s="80">
        <f>IF(H16050="Lost",G16050*-1,IF(H16050="Won",     IF(D16050="E/W",            G16050*(F16050-1)*0.5*1.25,    IF(D16050="place",   G16050*(F16050-1) *0.95,  G16050*(F16050-1) )),            IF(H16050="Placed",     (G16050*-0.5)  + (0.5*G16050*(F16050-1)*0.2),0)         ))</f>
        <v>-1</v>
      </c>
      <c r="J16050" s="18">
        <f t="shared" si="1050"/>
        <v>1559.1100000000035</v>
      </c>
      <c r="K16050" s="19" t="str">
        <f t="shared" si="1048"/>
        <v>Sep-18</v>
      </c>
      <c r="L16050" s="20">
        <f t="shared" si="1051"/>
        <v>15813</v>
      </c>
      <c r="M16050" s="21">
        <f t="shared" si="1049"/>
        <v>9.8596724214254319E-2</v>
      </c>
    </row>
    <row r="16051" spans="1:13" x14ac:dyDescent="0.3">
      <c r="A16051" s="116">
        <v>43362</v>
      </c>
      <c r="B16051" s="90" t="s">
        <v>96</v>
      </c>
      <c r="C16051" s="103">
        <v>0.72569444444444453</v>
      </c>
      <c r="D16051" s="94" t="s">
        <v>31</v>
      </c>
      <c r="E16051" s="90" t="s">
        <v>5381</v>
      </c>
      <c r="F16051" s="115">
        <v>3.5</v>
      </c>
      <c r="G16051" s="93">
        <v>1</v>
      </c>
      <c r="H16051" s="90" t="s">
        <v>42</v>
      </c>
      <c r="I16051" s="80">
        <f>IF(H16051="Lost",G16051*-1,IF(H16051="Won",     IF(D16051="E/W",            G16051*(F16051-1)*0.5*1.25,    IF(D16051="place",   G16051*(F16051-1) *0.95,  G16051*(F16051-1) )),            IF(H16051="Placed",     (G16051*-0.5)  + (0.5*G16051*(F16051-1)*0.2),0)         ))</f>
        <v>2.5</v>
      </c>
      <c r="J16051" s="18">
        <f t="shared" si="1050"/>
        <v>1561.6100000000035</v>
      </c>
      <c r="K16051" s="19" t="str">
        <f t="shared" si="1048"/>
        <v>Sep-18</v>
      </c>
      <c r="L16051" s="20">
        <f t="shared" si="1051"/>
        <v>15814</v>
      </c>
      <c r="M16051" s="21">
        <f t="shared" si="1049"/>
        <v>9.8748577210067259E-2</v>
      </c>
    </row>
    <row r="16052" spans="1:13" x14ac:dyDescent="0.3">
      <c r="A16052" s="139">
        <v>43362</v>
      </c>
      <c r="B16052" s="131" t="s">
        <v>57</v>
      </c>
      <c r="C16052" s="103"/>
      <c r="D16052" s="94"/>
      <c r="E16052" s="131" t="s">
        <v>12610</v>
      </c>
      <c r="F16052" s="140">
        <v>6</v>
      </c>
      <c r="G16052" s="41">
        <v>1</v>
      </c>
      <c r="H16052" s="49">
        <v>6</v>
      </c>
      <c r="I16052" s="67">
        <v>-1</v>
      </c>
      <c r="J16052" s="18">
        <f t="shared" si="1050"/>
        <v>1560.6100000000035</v>
      </c>
      <c r="K16052" s="19" t="str">
        <f t="shared" si="1048"/>
        <v>Sep-18</v>
      </c>
      <c r="L16052" s="20">
        <f t="shared" si="1051"/>
        <v>15815</v>
      </c>
      <c r="M16052" s="21">
        <f t="shared" si="1049"/>
        <v>9.8679102118242393E-2</v>
      </c>
    </row>
    <row r="16053" spans="1:13" x14ac:dyDescent="0.3">
      <c r="A16053" s="139">
        <v>43362</v>
      </c>
      <c r="B16053" s="131" t="s">
        <v>46</v>
      </c>
      <c r="C16053" s="103"/>
      <c r="D16053" s="94"/>
      <c r="E16053" s="131" t="s">
        <v>5207</v>
      </c>
      <c r="F16053" s="140">
        <v>4.33</v>
      </c>
      <c r="G16053" s="41">
        <v>1</v>
      </c>
      <c r="H16053" s="49">
        <v>2</v>
      </c>
      <c r="I16053" s="67">
        <v>-1</v>
      </c>
      <c r="J16053" s="18">
        <f t="shared" si="1050"/>
        <v>1559.6100000000035</v>
      </c>
      <c r="K16053" s="19" t="str">
        <f t="shared" si="1048"/>
        <v>Sep-18</v>
      </c>
      <c r="L16053" s="20">
        <f t="shared" si="1051"/>
        <v>15816</v>
      </c>
      <c r="M16053" s="21">
        <f t="shared" si="1049"/>
        <v>9.8609635811836335E-2</v>
      </c>
    </row>
    <row r="16054" spans="1:13" x14ac:dyDescent="0.3">
      <c r="A16054" s="116">
        <v>43363</v>
      </c>
      <c r="B16054" s="90" t="s">
        <v>46</v>
      </c>
      <c r="C16054" s="103">
        <v>0.57638888888888895</v>
      </c>
      <c r="D16054" s="94" t="s">
        <v>31</v>
      </c>
      <c r="E16054" s="90" t="s">
        <v>5382</v>
      </c>
      <c r="F16054" s="115">
        <v>3.25</v>
      </c>
      <c r="G16054" s="93">
        <v>1</v>
      </c>
      <c r="H16054" s="90" t="s">
        <v>33</v>
      </c>
      <c r="I16054" s="80">
        <f>IF(H16054="Lost",G16054*-1,IF(H16054="Won",     IF(D16054="E/W",            G16054*(F16054-1)*0.5*1.25,    IF(D16054="place",   G16054*(F16054-1) *0.95,  G16054*(F16054-1) )),            IF(H16054="Placed",     (G16054*-0.5)  + (0.5*G16054*(F16054-1)*0.2),0)         ))</f>
        <v>-1</v>
      </c>
      <c r="J16054" s="18">
        <f t="shared" si="1050"/>
        <v>1558.6100000000035</v>
      </c>
      <c r="K16054" s="19" t="str">
        <f t="shared" si="1048"/>
        <v>Sep-18</v>
      </c>
      <c r="L16054" s="20">
        <f t="shared" si="1051"/>
        <v>15817</v>
      </c>
      <c r="M16054" s="21">
        <f t="shared" si="1049"/>
        <v>9.8540178289182753E-2</v>
      </c>
    </row>
    <row r="16055" spans="1:13" x14ac:dyDescent="0.3">
      <c r="A16055" s="116">
        <v>43363</v>
      </c>
      <c r="B16055" s="90" t="s">
        <v>46</v>
      </c>
      <c r="C16055" s="103">
        <v>0.66666666666666663</v>
      </c>
      <c r="D16055" s="94" t="s">
        <v>31</v>
      </c>
      <c r="E16055" s="90" t="s">
        <v>5383</v>
      </c>
      <c r="F16055" s="115">
        <v>3.75</v>
      </c>
      <c r="G16055" s="93">
        <v>1</v>
      </c>
      <c r="H16055" s="90" t="s">
        <v>33</v>
      </c>
      <c r="I16055" s="80">
        <f>IF(H16055="Lost",G16055*-1,IF(H16055="Won",     IF(D16055="E/W",            G16055*(F16055-1)*0.5*1.25,    IF(D16055="place",   G16055*(F16055-1) *0.95,  G16055*(F16055-1) )),            IF(H16055="Placed",     (G16055*-0.5)  + (0.5*G16055*(F16055-1)*0.2),0)         ))</f>
        <v>-1</v>
      </c>
      <c r="J16055" s="18">
        <f t="shared" si="1050"/>
        <v>1557.6100000000035</v>
      </c>
      <c r="K16055" s="19" t="str">
        <f t="shared" si="1048"/>
        <v>Sep-18</v>
      </c>
      <c r="L16055" s="20">
        <f t="shared" si="1051"/>
        <v>15818</v>
      </c>
      <c r="M16055" s="21">
        <f t="shared" si="1049"/>
        <v>9.8470729548615729E-2</v>
      </c>
    </row>
    <row r="16056" spans="1:13" x14ac:dyDescent="0.3">
      <c r="A16056" s="139">
        <v>43363</v>
      </c>
      <c r="B16056" s="131" t="s">
        <v>49</v>
      </c>
      <c r="C16056" s="103"/>
      <c r="D16056" s="94"/>
      <c r="E16056" s="131" t="s">
        <v>12445</v>
      </c>
      <c r="F16056" s="140">
        <v>4.5</v>
      </c>
      <c r="G16056" s="41">
        <v>1</v>
      </c>
      <c r="H16056" s="49">
        <v>7</v>
      </c>
      <c r="I16056" s="67">
        <v>-1</v>
      </c>
      <c r="J16056" s="18">
        <f t="shared" si="1050"/>
        <v>1556.6100000000035</v>
      </c>
      <c r="K16056" s="19" t="str">
        <f t="shared" si="1048"/>
        <v>Sep-18</v>
      </c>
      <c r="L16056" s="20">
        <f t="shared" si="1051"/>
        <v>15819</v>
      </c>
      <c r="M16056" s="21">
        <f t="shared" si="1049"/>
        <v>9.840128958846979E-2</v>
      </c>
    </row>
    <row r="16057" spans="1:13" x14ac:dyDescent="0.3">
      <c r="A16057" s="139">
        <v>43363</v>
      </c>
      <c r="B16057" s="131" t="s">
        <v>46</v>
      </c>
      <c r="C16057" s="103"/>
      <c r="D16057" s="94"/>
      <c r="E16057" s="131" t="s">
        <v>12611</v>
      </c>
      <c r="F16057" s="140">
        <v>4.5</v>
      </c>
      <c r="G16057" s="41">
        <v>1</v>
      </c>
      <c r="H16057" s="49">
        <v>6</v>
      </c>
      <c r="I16057" s="67">
        <v>-1</v>
      </c>
      <c r="J16057" s="18">
        <f t="shared" si="1050"/>
        <v>1555.6100000000035</v>
      </c>
      <c r="K16057" s="19" t="str">
        <f t="shared" si="1048"/>
        <v>Sep-18</v>
      </c>
      <c r="L16057" s="20">
        <f t="shared" si="1051"/>
        <v>15820</v>
      </c>
      <c r="M16057" s="21">
        <f t="shared" si="1049"/>
        <v>9.8331858407079864E-2</v>
      </c>
    </row>
    <row r="16058" spans="1:13" x14ac:dyDescent="0.3">
      <c r="A16058" s="139">
        <v>43363</v>
      </c>
      <c r="B16058" s="131" t="s">
        <v>47</v>
      </c>
      <c r="C16058" s="103"/>
      <c r="D16058" s="94"/>
      <c r="E16058" s="131" t="s">
        <v>12612</v>
      </c>
      <c r="F16058" s="140">
        <v>5.5</v>
      </c>
      <c r="G16058" s="41">
        <v>1</v>
      </c>
      <c r="H16058" s="49" t="s">
        <v>6526</v>
      </c>
      <c r="I16058" s="67">
        <v>4.5</v>
      </c>
      <c r="J16058" s="18">
        <f t="shared" si="1050"/>
        <v>1560.1100000000035</v>
      </c>
      <c r="K16058" s="19" t="str">
        <f t="shared" si="1048"/>
        <v>Sep-18</v>
      </c>
      <c r="L16058" s="20">
        <f t="shared" si="1051"/>
        <v>15821</v>
      </c>
      <c r="M16058" s="21">
        <f t="shared" si="1049"/>
        <v>9.8610075216484641E-2</v>
      </c>
    </row>
    <row r="16059" spans="1:13" x14ac:dyDescent="0.3">
      <c r="A16059" s="116">
        <v>43364</v>
      </c>
      <c r="B16059" s="90" t="s">
        <v>137</v>
      </c>
      <c r="C16059" s="103">
        <v>0.76388888888888884</v>
      </c>
      <c r="D16059" s="94" t="s">
        <v>31</v>
      </c>
      <c r="E16059" s="90" t="s">
        <v>4866</v>
      </c>
      <c r="F16059" s="115">
        <v>3.25</v>
      </c>
      <c r="G16059" s="93">
        <v>1</v>
      </c>
      <c r="H16059" s="90" t="s">
        <v>33</v>
      </c>
      <c r="I16059" s="80">
        <f>IF(H16059="Lost",G16059*-1,IF(H16059="Won",     IF(D16059="E/W",            G16059*(F16059-1)*0.5*1.25,    IF(D16059="place",   G16059*(F16059-1) *0.95,  G16059*(F16059-1) )),            IF(H16059="Placed",     (G16059*-0.5)  + (0.5*G16059*(F16059-1)*0.2),0)         ))</f>
        <v>-1</v>
      </c>
      <c r="J16059" s="18">
        <f t="shared" si="1050"/>
        <v>1559.1100000000035</v>
      </c>
      <c r="K16059" s="19" t="str">
        <f t="shared" si="1048"/>
        <v>Sep-18</v>
      </c>
      <c r="L16059" s="20">
        <f t="shared" si="1051"/>
        <v>15822</v>
      </c>
      <c r="M16059" s="21">
        <f t="shared" si="1049"/>
        <v>9.8540639615725165E-2</v>
      </c>
    </row>
    <row r="16060" spans="1:13" x14ac:dyDescent="0.3">
      <c r="A16060" s="116">
        <v>43364</v>
      </c>
      <c r="B16060" s="90" t="s">
        <v>137</v>
      </c>
      <c r="C16060" s="103">
        <v>0.82638888888888884</v>
      </c>
      <c r="D16060" s="94" t="s">
        <v>31</v>
      </c>
      <c r="E16060" s="90" t="s">
        <v>5384</v>
      </c>
      <c r="F16060" s="115">
        <v>2.75</v>
      </c>
      <c r="G16060" s="93">
        <v>1</v>
      </c>
      <c r="H16060" s="90" t="s">
        <v>33</v>
      </c>
      <c r="I16060" s="80">
        <f>IF(H16060="Lost",G16060*-1,IF(H16060="Won",     IF(D16060="E/W",            G16060*(F16060-1)*0.5*1.25,    IF(D16060="place",   G16060*(F16060-1) *0.95,  G16060*(F16060-1) )),            IF(H16060="Placed",     (G16060*-0.5)  + (0.5*G16060*(F16060-1)*0.2),0)         ))</f>
        <v>-1</v>
      </c>
      <c r="J16060" s="18">
        <f t="shared" si="1050"/>
        <v>1558.1100000000035</v>
      </c>
      <c r="K16060" s="19" t="str">
        <f t="shared" si="1048"/>
        <v>Sep-18</v>
      </c>
      <c r="L16060" s="20">
        <f t="shared" si="1051"/>
        <v>15823</v>
      </c>
      <c r="M16060" s="21">
        <f t="shared" si="1049"/>
        <v>9.8471212791506266E-2</v>
      </c>
    </row>
    <row r="16061" spans="1:13" x14ac:dyDescent="0.3">
      <c r="A16061" s="139">
        <v>43364</v>
      </c>
      <c r="B16061" s="131" t="s">
        <v>153</v>
      </c>
      <c r="C16061" s="103"/>
      <c r="D16061" s="94"/>
      <c r="E16061" s="131" t="s">
        <v>12615</v>
      </c>
      <c r="F16061" s="140">
        <v>5.5</v>
      </c>
      <c r="G16061" s="41">
        <v>1</v>
      </c>
      <c r="H16061" s="49">
        <v>3</v>
      </c>
      <c r="I16061" s="67">
        <v>-1</v>
      </c>
      <c r="J16061" s="18">
        <f t="shared" si="1050"/>
        <v>1557.1100000000035</v>
      </c>
      <c r="K16061" s="19" t="str">
        <f t="shared" si="1048"/>
        <v>Sep-18</v>
      </c>
      <c r="L16061" s="20">
        <f t="shared" si="1051"/>
        <v>15824</v>
      </c>
      <c r="M16061" s="21">
        <f t="shared" si="1049"/>
        <v>9.8401794742164025E-2</v>
      </c>
    </row>
    <row r="16062" spans="1:13" x14ac:dyDescent="0.3">
      <c r="A16062" s="139">
        <v>43364</v>
      </c>
      <c r="B16062" s="131" t="s">
        <v>93</v>
      </c>
      <c r="C16062" s="103"/>
      <c r="D16062" s="94"/>
      <c r="E16062" s="131" t="s">
        <v>12613</v>
      </c>
      <c r="F16062" s="140">
        <v>5</v>
      </c>
      <c r="G16062" s="41">
        <v>1</v>
      </c>
      <c r="H16062" s="49">
        <v>1</v>
      </c>
      <c r="I16062" s="67">
        <v>4</v>
      </c>
      <c r="J16062" s="18">
        <f t="shared" si="1050"/>
        <v>1561.1100000000035</v>
      </c>
      <c r="K16062" s="19" t="str">
        <f t="shared" si="1048"/>
        <v>Sep-18</v>
      </c>
      <c r="L16062" s="20">
        <f t="shared" si="1051"/>
        <v>15825</v>
      </c>
      <c r="M16062" s="21">
        <f t="shared" si="1049"/>
        <v>9.864834123222771E-2</v>
      </c>
    </row>
    <row r="16063" spans="1:13" x14ac:dyDescent="0.3">
      <c r="A16063" s="139">
        <v>43364</v>
      </c>
      <c r="B16063" s="131" t="s">
        <v>137</v>
      </c>
      <c r="C16063" s="103"/>
      <c r="D16063" s="94"/>
      <c r="E16063" s="131" t="s">
        <v>12616</v>
      </c>
      <c r="F16063" s="140">
        <v>4.33</v>
      </c>
      <c r="G16063" s="41">
        <v>1</v>
      </c>
      <c r="H16063" s="49" t="s">
        <v>11526</v>
      </c>
      <c r="I16063" s="67">
        <v>-1</v>
      </c>
      <c r="J16063" s="18">
        <f t="shared" si="1050"/>
        <v>1560.1100000000035</v>
      </c>
      <c r="K16063" s="19" t="str">
        <f t="shared" si="1048"/>
        <v>Sep-18</v>
      </c>
      <c r="L16063" s="20">
        <f t="shared" si="1051"/>
        <v>15826</v>
      </c>
      <c r="M16063" s="21">
        <f t="shared" si="1049"/>
        <v>9.8578920763301117E-2</v>
      </c>
    </row>
    <row r="16064" spans="1:13" x14ac:dyDescent="0.3">
      <c r="A16064" s="139">
        <v>43364</v>
      </c>
      <c r="B16064" s="131" t="s">
        <v>137</v>
      </c>
      <c r="C16064" s="103"/>
      <c r="D16064" s="94"/>
      <c r="E16064" s="131" t="s">
        <v>12618</v>
      </c>
      <c r="F16064" s="140">
        <v>5</v>
      </c>
      <c r="G16064" s="41">
        <v>1</v>
      </c>
      <c r="H16064" s="49" t="s">
        <v>6526</v>
      </c>
      <c r="I16064" s="67">
        <v>4</v>
      </c>
      <c r="J16064" s="18">
        <f t="shared" si="1050"/>
        <v>1564.1100000000035</v>
      </c>
      <c r="K16064" s="19" t="str">
        <f t="shared" si="1048"/>
        <v>Sep-18</v>
      </c>
      <c r="L16064" s="20">
        <f t="shared" si="1051"/>
        <v>15827</v>
      </c>
      <c r="M16064" s="21">
        <f t="shared" si="1049"/>
        <v>9.8825424906805057E-2</v>
      </c>
    </row>
    <row r="16065" spans="1:13" x14ac:dyDescent="0.3">
      <c r="A16065" s="139">
        <v>43364</v>
      </c>
      <c r="B16065" s="131" t="s">
        <v>153</v>
      </c>
      <c r="C16065" s="103"/>
      <c r="D16065" s="94"/>
      <c r="E16065" s="131" t="s">
        <v>12614</v>
      </c>
      <c r="F16065" s="140">
        <v>5</v>
      </c>
      <c r="G16065" s="41">
        <v>1</v>
      </c>
      <c r="H16065" s="49">
        <v>1</v>
      </c>
      <c r="I16065" s="67">
        <v>4</v>
      </c>
      <c r="J16065" s="18">
        <f t="shared" si="1050"/>
        <v>1568.1100000000035</v>
      </c>
      <c r="K16065" s="19" t="str">
        <f t="shared" si="1048"/>
        <v>Sep-18</v>
      </c>
      <c r="L16065" s="20">
        <f t="shared" si="1051"/>
        <v>15828</v>
      </c>
      <c r="M16065" s="21">
        <f t="shared" si="1049"/>
        <v>9.9071897902451578E-2</v>
      </c>
    </row>
    <row r="16066" spans="1:13" x14ac:dyDescent="0.3">
      <c r="A16066" s="139">
        <v>43364</v>
      </c>
      <c r="B16066" s="131" t="s">
        <v>137</v>
      </c>
      <c r="C16066" s="103"/>
      <c r="D16066" s="94"/>
      <c r="E16066" s="131" t="s">
        <v>12617</v>
      </c>
      <c r="F16066" s="140">
        <v>4.33</v>
      </c>
      <c r="G16066" s="41">
        <v>1</v>
      </c>
      <c r="H16066" s="49" t="s">
        <v>6518</v>
      </c>
      <c r="I16066" s="67">
        <v>-1</v>
      </c>
      <c r="J16066" s="18">
        <f t="shared" si="1050"/>
        <v>1567.1100000000035</v>
      </c>
      <c r="K16066" s="19" t="str">
        <f t="shared" ref="K16066:K16129" si="1052">TEXT(A16066,"MMM-yy")</f>
        <v>Sep-18</v>
      </c>
      <c r="L16066" s="20">
        <f t="shared" si="1051"/>
        <v>15829</v>
      </c>
      <c r="M16066" s="21">
        <f t="shared" ref="M16066:M16129" si="1053">J16066/L16066</f>
        <v>9.9002463832206927E-2</v>
      </c>
    </row>
    <row r="16067" spans="1:13" x14ac:dyDescent="0.3">
      <c r="A16067" s="139">
        <v>43365</v>
      </c>
      <c r="B16067" s="131" t="s">
        <v>45</v>
      </c>
      <c r="C16067" s="103"/>
      <c r="D16067" s="94"/>
      <c r="E16067" s="131" t="s">
        <v>12621</v>
      </c>
      <c r="F16067" s="140">
        <v>5.5</v>
      </c>
      <c r="G16067" s="41">
        <v>1</v>
      </c>
      <c r="H16067" s="49" t="s">
        <v>6518</v>
      </c>
      <c r="I16067" s="67">
        <v>-1</v>
      </c>
      <c r="J16067" s="18">
        <f t="shared" ref="J16067:J16130" si="1054">J16066+I16067</f>
        <v>1566.1100000000035</v>
      </c>
      <c r="K16067" s="19" t="str">
        <f t="shared" si="1052"/>
        <v>Sep-18</v>
      </c>
      <c r="L16067" s="20">
        <f t="shared" ref="L16067:L16130" si="1055">L16066+G16067</f>
        <v>15830</v>
      </c>
      <c r="M16067" s="21">
        <f t="shared" si="1053"/>
        <v>9.893303853442853E-2</v>
      </c>
    </row>
    <row r="16068" spans="1:13" x14ac:dyDescent="0.3">
      <c r="A16068" s="139">
        <v>43365</v>
      </c>
      <c r="B16068" s="131" t="s">
        <v>47</v>
      </c>
      <c r="C16068" s="103"/>
      <c r="D16068" s="94"/>
      <c r="E16068" s="131" t="s">
        <v>12619</v>
      </c>
      <c r="F16068" s="140">
        <v>5.5</v>
      </c>
      <c r="G16068" s="41">
        <v>1</v>
      </c>
      <c r="H16068" s="49">
        <v>5</v>
      </c>
      <c r="I16068" s="67">
        <v>-1</v>
      </c>
      <c r="J16068" s="18">
        <f t="shared" si="1054"/>
        <v>1565.1100000000035</v>
      </c>
      <c r="K16068" s="19" t="str">
        <f t="shared" si="1052"/>
        <v>Sep-18</v>
      </c>
      <c r="L16068" s="20">
        <f t="shared" si="1055"/>
        <v>15831</v>
      </c>
      <c r="M16068" s="21">
        <f t="shared" si="1053"/>
        <v>9.8863622007453952E-2</v>
      </c>
    </row>
    <row r="16069" spans="1:13" x14ac:dyDescent="0.3">
      <c r="A16069" s="139">
        <v>43365</v>
      </c>
      <c r="B16069" s="131" t="s">
        <v>45</v>
      </c>
      <c r="C16069" s="103"/>
      <c r="D16069" s="94"/>
      <c r="E16069" s="131" t="s">
        <v>12622</v>
      </c>
      <c r="F16069" s="140">
        <v>6</v>
      </c>
      <c r="G16069" s="41">
        <v>1</v>
      </c>
      <c r="H16069" s="49" t="s">
        <v>6518</v>
      </c>
      <c r="I16069" s="67">
        <v>-1</v>
      </c>
      <c r="J16069" s="18">
        <f t="shared" si="1054"/>
        <v>1564.1100000000035</v>
      </c>
      <c r="K16069" s="19" t="str">
        <f t="shared" si="1052"/>
        <v>Sep-18</v>
      </c>
      <c r="L16069" s="20">
        <f t="shared" si="1055"/>
        <v>15832</v>
      </c>
      <c r="M16069" s="21">
        <f t="shared" si="1053"/>
        <v>9.8794214249621246E-2</v>
      </c>
    </row>
    <row r="16070" spans="1:13" x14ac:dyDescent="0.3">
      <c r="A16070" s="139">
        <v>43365</v>
      </c>
      <c r="B16070" s="131" t="s">
        <v>61</v>
      </c>
      <c r="C16070" s="103"/>
      <c r="D16070" s="94"/>
      <c r="E16070" s="131" t="s">
        <v>12620</v>
      </c>
      <c r="F16070" s="140">
        <v>5.5</v>
      </c>
      <c r="G16070" s="41">
        <v>1</v>
      </c>
      <c r="H16070" s="49">
        <v>11</v>
      </c>
      <c r="I16070" s="67">
        <v>-1</v>
      </c>
      <c r="J16070" s="18">
        <f t="shared" si="1054"/>
        <v>1563.1100000000035</v>
      </c>
      <c r="K16070" s="19" t="str">
        <f t="shared" si="1052"/>
        <v>Sep-18</v>
      </c>
      <c r="L16070" s="20">
        <f t="shared" si="1055"/>
        <v>15833</v>
      </c>
      <c r="M16070" s="21">
        <f t="shared" si="1053"/>
        <v>9.8724815259268836E-2</v>
      </c>
    </row>
    <row r="16071" spans="1:13" x14ac:dyDescent="0.3">
      <c r="A16071" s="116">
        <v>43367</v>
      </c>
      <c r="B16071" s="90" t="s">
        <v>134</v>
      </c>
      <c r="C16071" s="103">
        <v>0.66666666666666663</v>
      </c>
      <c r="D16071" s="94" t="s">
        <v>31</v>
      </c>
      <c r="E16071" s="90" t="s">
        <v>5385</v>
      </c>
      <c r="F16071" s="115">
        <v>3.75</v>
      </c>
      <c r="G16071" s="93">
        <v>1</v>
      </c>
      <c r="H16071" s="90" t="s">
        <v>33</v>
      </c>
      <c r="I16071" s="80">
        <f>IF(H16071="Lost",G16071*-1,IF(H16071="Won",     IF(D16071="E/W",            G16071*(F16071-1)*0.5*1.25,    IF(D16071="place",   G16071*(F16071-1) *0.95,  G16071*(F16071-1) )),            IF(H16071="Placed",     (G16071*-0.5)  + (0.5*G16071*(F16071-1)*0.2),0)         ))</f>
        <v>-1</v>
      </c>
      <c r="J16071" s="18">
        <f t="shared" si="1054"/>
        <v>1562.1100000000035</v>
      </c>
      <c r="K16071" s="19" t="str">
        <f t="shared" si="1052"/>
        <v>Sep-18</v>
      </c>
      <c r="L16071" s="20">
        <f t="shared" si="1055"/>
        <v>15834</v>
      </c>
      <c r="M16071" s="21">
        <f t="shared" si="1053"/>
        <v>9.8655425034735608E-2</v>
      </c>
    </row>
    <row r="16072" spans="1:13" x14ac:dyDescent="0.3">
      <c r="A16072" s="116">
        <v>43367</v>
      </c>
      <c r="B16072" s="90" t="s">
        <v>137</v>
      </c>
      <c r="C16072" s="103">
        <v>0.875</v>
      </c>
      <c r="D16072" s="94" t="s">
        <v>31</v>
      </c>
      <c r="E16072" s="90" t="s">
        <v>5386</v>
      </c>
      <c r="F16072" s="115">
        <v>3.25</v>
      </c>
      <c r="G16072" s="93">
        <v>1</v>
      </c>
      <c r="H16072" s="90" t="s">
        <v>42</v>
      </c>
      <c r="I16072" s="80">
        <f>IF(H16072="Lost",G16072*-1,IF(H16072="Won",     IF(D16072="E/W",            G16072*(F16072-1)*0.5*1.25,    IF(D16072="place",   G16072*(F16072-1) *0.95,  G16072*(F16072-1) )),            IF(H16072="Placed",     (G16072*-0.5)  + (0.5*G16072*(F16072-1)*0.2),0)         ))</f>
        <v>2.25</v>
      </c>
      <c r="J16072" s="18">
        <f t="shared" si="1054"/>
        <v>1564.3600000000035</v>
      </c>
      <c r="K16072" s="19" t="str">
        <f t="shared" si="1052"/>
        <v>Sep-18</v>
      </c>
      <c r="L16072" s="20">
        <f t="shared" si="1055"/>
        <v>15835</v>
      </c>
      <c r="M16072" s="21">
        <f t="shared" si="1053"/>
        <v>9.8791285127881504E-2</v>
      </c>
    </row>
    <row r="16073" spans="1:13" x14ac:dyDescent="0.3">
      <c r="A16073" s="139">
        <v>43367</v>
      </c>
      <c r="B16073" s="131" t="s">
        <v>134</v>
      </c>
      <c r="C16073" s="103"/>
      <c r="D16073" s="94"/>
      <c r="E16073" s="131" t="s">
        <v>12623</v>
      </c>
      <c r="F16073" s="140">
        <v>4.33</v>
      </c>
      <c r="G16073" s="41">
        <v>1</v>
      </c>
      <c r="H16073" s="49">
        <v>3</v>
      </c>
      <c r="I16073" s="67">
        <v>-1</v>
      </c>
      <c r="J16073" s="18">
        <f t="shared" si="1054"/>
        <v>1563.3600000000035</v>
      </c>
      <c r="K16073" s="19" t="str">
        <f t="shared" si="1052"/>
        <v>Sep-18</v>
      </c>
      <c r="L16073" s="20">
        <f t="shared" si="1055"/>
        <v>15836</v>
      </c>
      <c r="M16073" s="21">
        <f t="shared" si="1053"/>
        <v>9.8721899469563251E-2</v>
      </c>
    </row>
    <row r="16074" spans="1:13" x14ac:dyDescent="0.3">
      <c r="A16074" s="139">
        <v>43367</v>
      </c>
      <c r="B16074" s="131" t="s">
        <v>134</v>
      </c>
      <c r="C16074" s="103"/>
      <c r="D16074" s="94"/>
      <c r="E16074" s="131" t="s">
        <v>9232</v>
      </c>
      <c r="F16074" s="140">
        <v>5.5</v>
      </c>
      <c r="G16074" s="41">
        <v>1</v>
      </c>
      <c r="H16074" s="49">
        <v>5</v>
      </c>
      <c r="I16074" s="67">
        <v>-1</v>
      </c>
      <c r="J16074" s="18">
        <f t="shared" si="1054"/>
        <v>1562.3600000000035</v>
      </c>
      <c r="K16074" s="19" t="str">
        <f t="shared" si="1052"/>
        <v>Sep-18</v>
      </c>
      <c r="L16074" s="20">
        <f t="shared" si="1055"/>
        <v>15837</v>
      </c>
      <c r="M16074" s="21">
        <f t="shared" si="1053"/>
        <v>9.8652522573719995E-2</v>
      </c>
    </row>
    <row r="16075" spans="1:13" x14ac:dyDescent="0.3">
      <c r="A16075" s="139">
        <v>43367</v>
      </c>
      <c r="B16075" s="131" t="s">
        <v>137</v>
      </c>
      <c r="C16075" s="103"/>
      <c r="D16075" s="94"/>
      <c r="E16075" s="131" t="s">
        <v>12626</v>
      </c>
      <c r="F16075" s="140">
        <v>5.5</v>
      </c>
      <c r="G16075" s="41">
        <v>1</v>
      </c>
      <c r="H16075" s="49" t="s">
        <v>11526</v>
      </c>
      <c r="I16075" s="67">
        <v>-1</v>
      </c>
      <c r="J16075" s="18">
        <f t="shared" si="1054"/>
        <v>1561.3600000000035</v>
      </c>
      <c r="K16075" s="19" t="str">
        <f t="shared" si="1052"/>
        <v>Sep-18</v>
      </c>
      <c r="L16075" s="20">
        <f t="shared" si="1055"/>
        <v>15838</v>
      </c>
      <c r="M16075" s="21">
        <f t="shared" si="1053"/>
        <v>9.8583154438691978E-2</v>
      </c>
    </row>
    <row r="16076" spans="1:13" x14ac:dyDescent="0.3">
      <c r="A16076" s="139">
        <v>43367</v>
      </c>
      <c r="B16076" s="131" t="s">
        <v>137</v>
      </c>
      <c r="C16076" s="103"/>
      <c r="D16076" s="94"/>
      <c r="E16076" s="131" t="s">
        <v>12627</v>
      </c>
      <c r="F16076" s="140">
        <v>5.5</v>
      </c>
      <c r="G16076" s="41">
        <v>1</v>
      </c>
      <c r="H16076" s="49" t="s">
        <v>6518</v>
      </c>
      <c r="I16076" s="67">
        <v>-1</v>
      </c>
      <c r="J16076" s="18">
        <f t="shared" si="1054"/>
        <v>1560.3600000000035</v>
      </c>
      <c r="K16076" s="19" t="str">
        <f t="shared" si="1052"/>
        <v>Sep-18</v>
      </c>
      <c r="L16076" s="20">
        <f t="shared" si="1055"/>
        <v>15839</v>
      </c>
      <c r="M16076" s="21">
        <f t="shared" si="1053"/>
        <v>9.8513795062819848E-2</v>
      </c>
    </row>
    <row r="16077" spans="1:13" x14ac:dyDescent="0.3">
      <c r="A16077" s="139">
        <v>43367</v>
      </c>
      <c r="B16077" s="131" t="s">
        <v>50</v>
      </c>
      <c r="C16077" s="103"/>
      <c r="D16077" s="94"/>
      <c r="E16077" s="131" t="s">
        <v>12625</v>
      </c>
      <c r="F16077" s="140">
        <v>6</v>
      </c>
      <c r="G16077" s="41">
        <v>1</v>
      </c>
      <c r="H16077" s="49">
        <v>5</v>
      </c>
      <c r="I16077" s="67">
        <v>-1</v>
      </c>
      <c r="J16077" s="18">
        <f t="shared" si="1054"/>
        <v>1559.3600000000035</v>
      </c>
      <c r="K16077" s="19" t="str">
        <f t="shared" si="1052"/>
        <v>Sep-18</v>
      </c>
      <c r="L16077" s="20">
        <f t="shared" si="1055"/>
        <v>15840</v>
      </c>
      <c r="M16077" s="21">
        <f t="shared" si="1053"/>
        <v>9.8444444444444668E-2</v>
      </c>
    </row>
    <row r="16078" spans="1:13" x14ac:dyDescent="0.3">
      <c r="A16078" s="139">
        <v>43367</v>
      </c>
      <c r="B16078" s="131" t="s">
        <v>43</v>
      </c>
      <c r="C16078" s="103"/>
      <c r="D16078" s="94"/>
      <c r="E16078" s="131" t="s">
        <v>12624</v>
      </c>
      <c r="F16078" s="140">
        <v>4.5</v>
      </c>
      <c r="G16078" s="41">
        <v>1</v>
      </c>
      <c r="H16078" s="49">
        <v>4</v>
      </c>
      <c r="I16078" s="67">
        <v>-1</v>
      </c>
      <c r="J16078" s="18">
        <f t="shared" si="1054"/>
        <v>1558.3600000000035</v>
      </c>
      <c r="K16078" s="19" t="str">
        <f t="shared" si="1052"/>
        <v>Sep-18</v>
      </c>
      <c r="L16078" s="20">
        <f t="shared" si="1055"/>
        <v>15841</v>
      </c>
      <c r="M16078" s="21">
        <f t="shared" si="1053"/>
        <v>9.8375102581907931E-2</v>
      </c>
    </row>
    <row r="16079" spans="1:13" x14ac:dyDescent="0.3">
      <c r="A16079" s="116">
        <v>43369</v>
      </c>
      <c r="B16079" s="90" t="s">
        <v>141</v>
      </c>
      <c r="C16079" s="103">
        <v>0.69444444444444453</v>
      </c>
      <c r="D16079" s="94" t="s">
        <v>31</v>
      </c>
      <c r="E16079" s="90" t="s">
        <v>5387</v>
      </c>
      <c r="F16079" s="115">
        <v>4</v>
      </c>
      <c r="G16079" s="93">
        <v>1</v>
      </c>
      <c r="H16079" s="90" t="s">
        <v>42</v>
      </c>
      <c r="I16079" s="80">
        <f>IF(H16079="Lost",G16079*-1,IF(H16079="Won",     IF(D16079="E/W",            G16079*(F16079-1)*0.5*1.25,    IF(D16079="place",   G16079*(F16079-1) *0.95,  G16079*(F16079-1) )),            IF(H16079="Placed",     (G16079*-0.5)  + (0.5*G16079*(F16079-1)*0.2),0)         ))</f>
        <v>3</v>
      </c>
      <c r="J16079" s="18">
        <f t="shared" si="1054"/>
        <v>1561.3600000000035</v>
      </c>
      <c r="K16079" s="19" t="str">
        <f t="shared" si="1052"/>
        <v>Sep-18</v>
      </c>
      <c r="L16079" s="20">
        <f t="shared" si="1055"/>
        <v>15842</v>
      </c>
      <c r="M16079" s="21">
        <f t="shared" si="1053"/>
        <v>9.8558262845600528E-2</v>
      </c>
    </row>
    <row r="16080" spans="1:13" x14ac:dyDescent="0.3">
      <c r="A16080" s="116">
        <v>43369</v>
      </c>
      <c r="B16080" s="90" t="s">
        <v>45</v>
      </c>
      <c r="C16080" s="103">
        <v>0.78125</v>
      </c>
      <c r="D16080" s="94" t="s">
        <v>31</v>
      </c>
      <c r="E16080" s="90" t="s">
        <v>5388</v>
      </c>
      <c r="F16080" s="115">
        <v>2.88</v>
      </c>
      <c r="G16080" s="93">
        <v>1</v>
      </c>
      <c r="H16080" s="90" t="s">
        <v>42</v>
      </c>
      <c r="I16080" s="80">
        <f>IF(H16080="Lost",G16080*-1,IF(H16080="Won",     IF(D16080="E/W",            G16080*(F16080-1)*0.5*1.25,    IF(D16080="place",   G16080*(F16080-1) *0.95,  G16080*(F16080-1) )),            IF(H16080="Placed",     (G16080*-0.5)  + (0.5*G16080*(F16080-1)*0.2),0)         ))</f>
        <v>1.88</v>
      </c>
      <c r="J16080" s="18">
        <f t="shared" si="1054"/>
        <v>1563.2400000000036</v>
      </c>
      <c r="K16080" s="19" t="str">
        <f t="shared" si="1052"/>
        <v>Sep-18</v>
      </c>
      <c r="L16080" s="20">
        <f t="shared" si="1055"/>
        <v>15843</v>
      </c>
      <c r="M16080" s="21">
        <f t="shared" si="1053"/>
        <v>9.8670706305624162E-2</v>
      </c>
    </row>
    <row r="16081" spans="1:13" x14ac:dyDescent="0.3">
      <c r="A16081" s="116">
        <v>43369</v>
      </c>
      <c r="B16081" s="90" t="s">
        <v>45</v>
      </c>
      <c r="C16081" s="103">
        <v>0.82291666666666663</v>
      </c>
      <c r="D16081" s="94" t="s">
        <v>31</v>
      </c>
      <c r="E16081" s="90" t="s">
        <v>5389</v>
      </c>
      <c r="F16081" s="115">
        <v>3</v>
      </c>
      <c r="G16081" s="93">
        <v>1</v>
      </c>
      <c r="H16081" s="90" t="s">
        <v>33</v>
      </c>
      <c r="I16081" s="80">
        <f>IF(H16081="Lost",G16081*-1,IF(H16081="Won",     IF(D16081="E/W",            G16081*(F16081-1)*0.5*1.25,    IF(D16081="place",   G16081*(F16081-1) *0.95,  G16081*(F16081-1) )),            IF(H16081="Placed",     (G16081*-0.5)  + (0.5*G16081*(F16081-1)*0.2),0)         ))</f>
        <v>-1</v>
      </c>
      <c r="J16081" s="18">
        <f t="shared" si="1054"/>
        <v>1562.2400000000036</v>
      </c>
      <c r="K16081" s="19" t="str">
        <f t="shared" si="1052"/>
        <v>Sep-18</v>
      </c>
      <c r="L16081" s="20">
        <f t="shared" si="1055"/>
        <v>15844</v>
      </c>
      <c r="M16081" s="21">
        <f t="shared" si="1053"/>
        <v>9.860136329209819E-2</v>
      </c>
    </row>
    <row r="16082" spans="1:13" x14ac:dyDescent="0.3">
      <c r="A16082" s="116">
        <v>43369</v>
      </c>
      <c r="B16082" s="90" t="s">
        <v>45</v>
      </c>
      <c r="C16082" s="103">
        <v>0.84375</v>
      </c>
      <c r="D16082" s="94" t="s">
        <v>31</v>
      </c>
      <c r="E16082" s="90" t="s">
        <v>5390</v>
      </c>
      <c r="F16082" s="115">
        <v>3.75</v>
      </c>
      <c r="G16082" s="93">
        <v>1</v>
      </c>
      <c r="H16082" s="90" t="s">
        <v>33</v>
      </c>
      <c r="I16082" s="80">
        <f>IF(H16082="Lost",G16082*-1,IF(H16082="Won",     IF(D16082="E/W",            G16082*(F16082-1)*0.5*1.25,    IF(D16082="place",   G16082*(F16082-1) *0.95,  G16082*(F16082-1) )),            IF(H16082="Placed",     (G16082*-0.5)  + (0.5*G16082*(F16082-1)*0.2),0)         ))</f>
        <v>-1</v>
      </c>
      <c r="J16082" s="18">
        <f t="shared" si="1054"/>
        <v>1561.2400000000036</v>
      </c>
      <c r="K16082" s="19" t="str">
        <f t="shared" si="1052"/>
        <v>Sep-18</v>
      </c>
      <c r="L16082" s="20">
        <f t="shared" si="1055"/>
        <v>15845</v>
      </c>
      <c r="M16082" s="21">
        <f t="shared" si="1053"/>
        <v>9.8532029031240365E-2</v>
      </c>
    </row>
    <row r="16083" spans="1:13" x14ac:dyDescent="0.3">
      <c r="A16083" s="139">
        <v>43369</v>
      </c>
      <c r="B16083" s="131" t="s">
        <v>39</v>
      </c>
      <c r="C16083" s="103"/>
      <c r="D16083" s="94"/>
      <c r="E16083" s="131" t="s">
        <v>1479</v>
      </c>
      <c r="F16083" s="140">
        <v>4.5</v>
      </c>
      <c r="G16083" s="41">
        <v>1</v>
      </c>
      <c r="H16083" s="49">
        <v>5</v>
      </c>
      <c r="I16083" s="67">
        <v>-1</v>
      </c>
      <c r="J16083" s="18">
        <f t="shared" si="1054"/>
        <v>1560.2400000000036</v>
      </c>
      <c r="K16083" s="19" t="str">
        <f t="shared" si="1052"/>
        <v>Sep-18</v>
      </c>
      <c r="L16083" s="20">
        <f t="shared" si="1055"/>
        <v>15846</v>
      </c>
      <c r="M16083" s="21">
        <f t="shared" si="1053"/>
        <v>9.8462703521393635E-2</v>
      </c>
    </row>
    <row r="16084" spans="1:13" x14ac:dyDescent="0.3">
      <c r="A16084" s="139">
        <v>43369</v>
      </c>
      <c r="B16084" s="131" t="s">
        <v>39</v>
      </c>
      <c r="C16084" s="103"/>
      <c r="D16084" s="94"/>
      <c r="E16084" s="131" t="s">
        <v>12628</v>
      </c>
      <c r="F16084" s="140">
        <v>5</v>
      </c>
      <c r="G16084" s="41">
        <v>1</v>
      </c>
      <c r="H16084" s="49">
        <v>5</v>
      </c>
      <c r="I16084" s="67">
        <v>-1</v>
      </c>
      <c r="J16084" s="18">
        <f t="shared" si="1054"/>
        <v>1559.2400000000036</v>
      </c>
      <c r="K16084" s="19" t="str">
        <f t="shared" si="1052"/>
        <v>Sep-18</v>
      </c>
      <c r="L16084" s="20">
        <f t="shared" si="1055"/>
        <v>15847</v>
      </c>
      <c r="M16084" s="21">
        <f t="shared" si="1053"/>
        <v>9.8393386760901341E-2</v>
      </c>
    </row>
    <row r="16085" spans="1:13" x14ac:dyDescent="0.3">
      <c r="A16085" s="116">
        <v>43370</v>
      </c>
      <c r="B16085" s="90" t="s">
        <v>52</v>
      </c>
      <c r="C16085" s="103">
        <v>0.57638888888888895</v>
      </c>
      <c r="D16085" s="94" t="s">
        <v>31</v>
      </c>
      <c r="E16085" s="90" t="s">
        <v>5391</v>
      </c>
      <c r="F16085" s="115">
        <v>4</v>
      </c>
      <c r="G16085" s="93">
        <v>1</v>
      </c>
      <c r="H16085" s="90" t="s">
        <v>33</v>
      </c>
      <c r="I16085" s="80">
        <f>IF(H16085="Lost",G16085*-1,IF(H16085="Won",     IF(D16085="E/W",            G16085*(F16085-1)*0.5*1.25,    IF(D16085="place",   G16085*(F16085-1) *0.95,  G16085*(F16085-1) )),            IF(H16085="Placed",     (G16085*-0.5)  + (0.5*G16085*(F16085-1)*0.2),0)         ))</f>
        <v>-1</v>
      </c>
      <c r="J16085" s="18">
        <f t="shared" si="1054"/>
        <v>1558.2400000000036</v>
      </c>
      <c r="K16085" s="19" t="str">
        <f t="shared" si="1052"/>
        <v>Sep-18</v>
      </c>
      <c r="L16085" s="20">
        <f t="shared" si="1055"/>
        <v>15848</v>
      </c>
      <c r="M16085" s="21">
        <f t="shared" si="1053"/>
        <v>9.8324078748107252E-2</v>
      </c>
    </row>
    <row r="16086" spans="1:13" x14ac:dyDescent="0.3">
      <c r="A16086" s="116">
        <v>43370</v>
      </c>
      <c r="B16086" s="90" t="s">
        <v>48</v>
      </c>
      <c r="C16086" s="103">
        <v>0.68402777777777779</v>
      </c>
      <c r="D16086" s="94" t="s">
        <v>31</v>
      </c>
      <c r="E16086" s="90" t="s">
        <v>5393</v>
      </c>
      <c r="F16086" s="115">
        <v>4</v>
      </c>
      <c r="G16086" s="93">
        <v>1</v>
      </c>
      <c r="H16086" s="90" t="s">
        <v>42</v>
      </c>
      <c r="I16086" s="80">
        <f>IF(H16086="Lost",G16086*-1,IF(H16086="Won",     IF(D16086="E/W",            G16086*(F16086-1)*0.5*1.25,    IF(D16086="place",   G16086*(F16086-1) *0.95,  G16086*(F16086-1) )),            IF(H16086="Placed",     (G16086*-0.5)  + (0.5*G16086*(F16086-1)*0.2),0)         ))</f>
        <v>3</v>
      </c>
      <c r="J16086" s="18">
        <f t="shared" si="1054"/>
        <v>1561.2400000000036</v>
      </c>
      <c r="K16086" s="19" t="str">
        <f t="shared" si="1052"/>
        <v>Sep-18</v>
      </c>
      <c r="L16086" s="20">
        <f t="shared" si="1055"/>
        <v>15849</v>
      </c>
      <c r="M16086" s="21">
        <f t="shared" si="1053"/>
        <v>9.8507161335100235E-2</v>
      </c>
    </row>
    <row r="16087" spans="1:13" x14ac:dyDescent="0.3">
      <c r="A16087" s="116">
        <v>43370</v>
      </c>
      <c r="B16087" s="90" t="s">
        <v>48</v>
      </c>
      <c r="C16087" s="103">
        <v>0.70833333333333337</v>
      </c>
      <c r="D16087" s="94" t="s">
        <v>31</v>
      </c>
      <c r="E16087" s="90" t="s">
        <v>5394</v>
      </c>
      <c r="F16087" s="115">
        <v>3.75</v>
      </c>
      <c r="G16087" s="93">
        <v>1</v>
      </c>
      <c r="H16087" s="90" t="s">
        <v>42</v>
      </c>
      <c r="I16087" s="80">
        <f>IF(H16087="Lost",G16087*-1,IF(H16087="Won",     IF(D16087="E/W",            G16087*(F16087-1)*0.5*1.25,    IF(D16087="place",   G16087*(F16087-1) *0.95,  G16087*(F16087-1) )),            IF(H16087="Placed",     (G16087*-0.5)  + (0.5*G16087*(F16087-1)*0.2),0)         ))</f>
        <v>2.75</v>
      </c>
      <c r="J16087" s="18">
        <f t="shared" si="1054"/>
        <v>1563.9900000000036</v>
      </c>
      <c r="K16087" s="19" t="str">
        <f t="shared" si="1052"/>
        <v>Sep-18</v>
      </c>
      <c r="L16087" s="20">
        <f t="shared" si="1055"/>
        <v>15850</v>
      </c>
      <c r="M16087" s="21">
        <f t="shared" si="1053"/>
        <v>9.8674447949527039E-2</v>
      </c>
    </row>
    <row r="16088" spans="1:13" x14ac:dyDescent="0.3">
      <c r="A16088" s="116">
        <v>43370</v>
      </c>
      <c r="B16088" s="90" t="s">
        <v>52</v>
      </c>
      <c r="C16088" s="103">
        <v>0.72222222222222221</v>
      </c>
      <c r="D16088" s="94" t="s">
        <v>31</v>
      </c>
      <c r="E16088" s="90" t="s">
        <v>5392</v>
      </c>
      <c r="F16088" s="115">
        <v>3.5</v>
      </c>
      <c r="G16088" s="93">
        <v>1</v>
      </c>
      <c r="H16088" s="90" t="s">
        <v>33</v>
      </c>
      <c r="I16088" s="80">
        <f>IF(H16088="Lost",G16088*-1,IF(H16088="Won",     IF(D16088="E/W",            G16088*(F16088-1)*0.5*1.25,    IF(D16088="place",   G16088*(F16088-1) *0.95,  G16088*(F16088-1) )),            IF(H16088="Placed",     (G16088*-0.5)  + (0.5*G16088*(F16088-1)*0.2),0)         ))</f>
        <v>-1</v>
      </c>
      <c r="J16088" s="18">
        <f t="shared" si="1054"/>
        <v>1562.9900000000036</v>
      </c>
      <c r="K16088" s="19" t="str">
        <f t="shared" si="1052"/>
        <v>Sep-18</v>
      </c>
      <c r="L16088" s="20">
        <f t="shared" si="1055"/>
        <v>15851</v>
      </c>
      <c r="M16088" s="21">
        <f t="shared" si="1053"/>
        <v>9.86051353226928E-2</v>
      </c>
    </row>
    <row r="16089" spans="1:13" x14ac:dyDescent="0.3">
      <c r="A16089" s="116">
        <v>43370</v>
      </c>
      <c r="B16089" s="90" t="s">
        <v>43</v>
      </c>
      <c r="C16089" s="103">
        <v>0.82291666666666663</v>
      </c>
      <c r="D16089" s="94" t="s">
        <v>31</v>
      </c>
      <c r="E16089" s="90" t="s">
        <v>5395</v>
      </c>
      <c r="F16089" s="115">
        <v>3.75</v>
      </c>
      <c r="G16089" s="93">
        <v>1</v>
      </c>
      <c r="H16089" s="90" t="s">
        <v>33</v>
      </c>
      <c r="I16089" s="80">
        <f>IF(H16089="Lost",G16089*-1,IF(H16089="Won",     IF(D16089="E/W",            G16089*(F16089-1)*0.5*1.25,    IF(D16089="place",   G16089*(F16089-1) *0.95,  G16089*(F16089-1) )),            IF(H16089="Placed",     (G16089*-0.5)  + (0.5*G16089*(F16089-1)*0.2),0)         ))</f>
        <v>-1</v>
      </c>
      <c r="J16089" s="18">
        <f t="shared" si="1054"/>
        <v>1561.9900000000036</v>
      </c>
      <c r="K16089" s="19" t="str">
        <f t="shared" si="1052"/>
        <v>Sep-18</v>
      </c>
      <c r="L16089" s="20">
        <f t="shared" si="1055"/>
        <v>15852</v>
      </c>
      <c r="M16089" s="21">
        <f t="shared" si="1053"/>
        <v>9.8535831440827892E-2</v>
      </c>
    </row>
    <row r="16090" spans="1:13" x14ac:dyDescent="0.3">
      <c r="A16090" s="139">
        <v>43370</v>
      </c>
      <c r="B16090" s="131" t="s">
        <v>43</v>
      </c>
      <c r="C16090" s="103"/>
      <c r="D16090" s="94"/>
      <c r="E16090" s="131" t="s">
        <v>12629</v>
      </c>
      <c r="F16090" s="140">
        <v>5</v>
      </c>
      <c r="G16090" s="41">
        <v>1</v>
      </c>
      <c r="H16090" s="49" t="s">
        <v>6526</v>
      </c>
      <c r="I16090" s="67">
        <v>4</v>
      </c>
      <c r="J16090" s="18">
        <f t="shared" si="1054"/>
        <v>1565.9900000000036</v>
      </c>
      <c r="K16090" s="19" t="str">
        <f t="shared" si="1052"/>
        <v>Sep-18</v>
      </c>
      <c r="L16090" s="20">
        <f t="shared" si="1055"/>
        <v>15853</v>
      </c>
      <c r="M16090" s="21">
        <f t="shared" si="1053"/>
        <v>9.8781934018797937E-2</v>
      </c>
    </row>
    <row r="16091" spans="1:13" x14ac:dyDescent="0.3">
      <c r="A16091" s="116">
        <v>43371</v>
      </c>
      <c r="B16091" s="90" t="s">
        <v>52</v>
      </c>
      <c r="C16091" s="103">
        <v>0.64930555555555558</v>
      </c>
      <c r="D16091" s="94" t="s">
        <v>31</v>
      </c>
      <c r="E16091" s="90" t="s">
        <v>5397</v>
      </c>
      <c r="F16091" s="115">
        <v>3.5</v>
      </c>
      <c r="G16091" s="93">
        <v>1</v>
      </c>
      <c r="H16091" s="90" t="s">
        <v>33</v>
      </c>
      <c r="I16091" s="80">
        <f>IF(H16091="Lost",G16091*-1,IF(H16091="Won",     IF(D16091="E/W",            G16091*(F16091-1)*0.5*1.25,    IF(D16091="place",   G16091*(F16091-1) *0.95,  G16091*(F16091-1) )),            IF(H16091="Placed",     (G16091*-0.5)  + (0.5*G16091*(F16091-1)*0.2),0)         ))</f>
        <v>-1</v>
      </c>
      <c r="J16091" s="18">
        <f t="shared" si="1054"/>
        <v>1564.9900000000036</v>
      </c>
      <c r="K16091" s="19" t="str">
        <f t="shared" si="1052"/>
        <v>Sep-18</v>
      </c>
      <c r="L16091" s="20">
        <f t="shared" si="1055"/>
        <v>15854</v>
      </c>
      <c r="M16091" s="21">
        <f t="shared" si="1053"/>
        <v>9.8712627728018393E-2</v>
      </c>
    </row>
    <row r="16092" spans="1:13" x14ac:dyDescent="0.3">
      <c r="A16092" s="116">
        <v>43371</v>
      </c>
      <c r="B16092" s="90" t="s">
        <v>35</v>
      </c>
      <c r="C16092" s="103">
        <v>0.68402777777777779</v>
      </c>
      <c r="D16092" s="94" t="s">
        <v>31</v>
      </c>
      <c r="E16092" s="90" t="s">
        <v>5396</v>
      </c>
      <c r="F16092" s="115">
        <v>3</v>
      </c>
      <c r="G16092" s="93">
        <v>1</v>
      </c>
      <c r="H16092" s="90" t="s">
        <v>33</v>
      </c>
      <c r="I16092" s="80">
        <f>IF(H16092="Lost",G16092*-1,IF(H16092="Won",     IF(D16092="E/W",            G16092*(F16092-1)*0.5*1.25,    IF(D16092="place",   G16092*(F16092-1) *0.95,  G16092*(F16092-1) )),            IF(H16092="Placed",     (G16092*-0.5)  + (0.5*G16092*(F16092-1)*0.2),0)         ))</f>
        <v>-1</v>
      </c>
      <c r="J16092" s="18">
        <f t="shared" si="1054"/>
        <v>1563.9900000000036</v>
      </c>
      <c r="K16092" s="19" t="str">
        <f t="shared" si="1052"/>
        <v>Sep-18</v>
      </c>
      <c r="L16092" s="20">
        <f t="shared" si="1055"/>
        <v>15855</v>
      </c>
      <c r="M16092" s="21">
        <f t="shared" si="1053"/>
        <v>9.8643330179754254E-2</v>
      </c>
    </row>
    <row r="16093" spans="1:13" x14ac:dyDescent="0.3">
      <c r="A16093" s="116">
        <v>43371</v>
      </c>
      <c r="B16093" s="90" t="s">
        <v>41</v>
      </c>
      <c r="C16093" s="103">
        <v>0.73263888888888884</v>
      </c>
      <c r="D16093" s="94" t="s">
        <v>31</v>
      </c>
      <c r="E16093" s="90" t="s">
        <v>5398</v>
      </c>
      <c r="F16093" s="115">
        <v>3.25</v>
      </c>
      <c r="G16093" s="93">
        <v>1</v>
      </c>
      <c r="H16093" s="90" t="s">
        <v>33</v>
      </c>
      <c r="I16093" s="80">
        <f>IF(H16093="Lost",G16093*-1,IF(H16093="Won",     IF(D16093="E/W",            G16093*(F16093-1)*0.5*1.25,    IF(D16093="place",   G16093*(F16093-1) *0.95,  G16093*(F16093-1) )),            IF(H16093="Placed",     (G16093*-0.5)  + (0.5*G16093*(F16093-1)*0.2),0)         ))</f>
        <v>-1</v>
      </c>
      <c r="J16093" s="18">
        <f t="shared" si="1054"/>
        <v>1562.9900000000036</v>
      </c>
      <c r="K16093" s="19" t="str">
        <f t="shared" si="1052"/>
        <v>Sep-18</v>
      </c>
      <c r="L16093" s="20">
        <f t="shared" si="1055"/>
        <v>15856</v>
      </c>
      <c r="M16093" s="21">
        <f t="shared" si="1053"/>
        <v>9.8574041372351387E-2</v>
      </c>
    </row>
    <row r="16094" spans="1:13" x14ac:dyDescent="0.3">
      <c r="A16094" s="116">
        <v>43371</v>
      </c>
      <c r="B16094" s="90" t="s">
        <v>137</v>
      </c>
      <c r="C16094" s="103">
        <v>0.82291666666666663</v>
      </c>
      <c r="D16094" s="94" t="s">
        <v>31</v>
      </c>
      <c r="E16094" s="90" t="s">
        <v>3346</v>
      </c>
      <c r="F16094" s="115">
        <v>4</v>
      </c>
      <c r="G16094" s="93">
        <v>1</v>
      </c>
      <c r="H16094" s="90" t="s">
        <v>33</v>
      </c>
      <c r="I16094" s="80">
        <f>IF(H16094="Lost",G16094*-1,IF(H16094="Won",     IF(D16094="E/W",            G16094*(F16094-1)*0.5*1.25,    IF(D16094="place",   G16094*(F16094-1) *0.95,  G16094*(F16094-1) )),            IF(H16094="Placed",     (G16094*-0.5)  + (0.5*G16094*(F16094-1)*0.2),0)         ))</f>
        <v>-1</v>
      </c>
      <c r="J16094" s="18">
        <f t="shared" si="1054"/>
        <v>1561.9900000000036</v>
      </c>
      <c r="K16094" s="19" t="str">
        <f t="shared" si="1052"/>
        <v>Sep-18</v>
      </c>
      <c r="L16094" s="20">
        <f t="shared" si="1055"/>
        <v>15857</v>
      </c>
      <c r="M16094" s="21">
        <f t="shared" si="1053"/>
        <v>9.8504761304156127E-2</v>
      </c>
    </row>
    <row r="16095" spans="1:13" x14ac:dyDescent="0.3">
      <c r="A16095" s="139">
        <v>43371</v>
      </c>
      <c r="B16095" s="131" t="s">
        <v>41</v>
      </c>
      <c r="C16095" s="103"/>
      <c r="D16095" s="94"/>
      <c r="E16095" s="131" t="s">
        <v>5423</v>
      </c>
      <c r="F16095" s="140">
        <v>5</v>
      </c>
      <c r="G16095" s="41">
        <v>1</v>
      </c>
      <c r="H16095" s="49">
        <v>4</v>
      </c>
      <c r="I16095" s="67">
        <v>-1</v>
      </c>
      <c r="J16095" s="18">
        <f t="shared" si="1054"/>
        <v>1560.9900000000036</v>
      </c>
      <c r="K16095" s="19" t="str">
        <f t="shared" si="1052"/>
        <v>Sep-18</v>
      </c>
      <c r="L16095" s="20">
        <f t="shared" si="1055"/>
        <v>15858</v>
      </c>
      <c r="M16095" s="21">
        <f t="shared" si="1053"/>
        <v>9.8435489973515172E-2</v>
      </c>
    </row>
    <row r="16096" spans="1:13" x14ac:dyDescent="0.3">
      <c r="A16096" s="139">
        <v>43371</v>
      </c>
      <c r="B16096" s="131" t="s">
        <v>41</v>
      </c>
      <c r="C16096" s="103"/>
      <c r="D16096" s="94"/>
      <c r="E16096" s="131" t="s">
        <v>12634</v>
      </c>
      <c r="F16096" s="140">
        <v>4.5</v>
      </c>
      <c r="G16096" s="41">
        <v>1</v>
      </c>
      <c r="H16096" s="49">
        <v>5</v>
      </c>
      <c r="I16096" s="67">
        <v>-1</v>
      </c>
      <c r="J16096" s="18">
        <f t="shared" si="1054"/>
        <v>1559.9900000000036</v>
      </c>
      <c r="K16096" s="19" t="str">
        <f t="shared" si="1052"/>
        <v>Sep-18</v>
      </c>
      <c r="L16096" s="20">
        <f t="shared" si="1055"/>
        <v>15859</v>
      </c>
      <c r="M16096" s="21">
        <f t="shared" si="1053"/>
        <v>9.8366227378775692E-2</v>
      </c>
    </row>
    <row r="16097" spans="1:13" x14ac:dyDescent="0.3">
      <c r="A16097" s="139">
        <v>43371</v>
      </c>
      <c r="B16097" s="131" t="s">
        <v>52</v>
      </c>
      <c r="C16097" s="103"/>
      <c r="D16097" s="94"/>
      <c r="E16097" s="131" t="s">
        <v>12631</v>
      </c>
      <c r="F16097" s="140">
        <v>5</v>
      </c>
      <c r="G16097" s="41">
        <v>1</v>
      </c>
      <c r="H16097" s="49">
        <v>4</v>
      </c>
      <c r="I16097" s="67">
        <v>-1</v>
      </c>
      <c r="J16097" s="18">
        <f t="shared" si="1054"/>
        <v>1558.9900000000036</v>
      </c>
      <c r="K16097" s="19" t="str">
        <f t="shared" si="1052"/>
        <v>Sep-18</v>
      </c>
      <c r="L16097" s="20">
        <f t="shared" si="1055"/>
        <v>15860</v>
      </c>
      <c r="M16097" s="21">
        <f t="shared" si="1053"/>
        <v>9.829697351828523E-2</v>
      </c>
    </row>
    <row r="16098" spans="1:13" x14ac:dyDescent="0.3">
      <c r="A16098" s="139">
        <v>43371</v>
      </c>
      <c r="B16098" s="131" t="s">
        <v>52</v>
      </c>
      <c r="C16098" s="103"/>
      <c r="D16098" s="94"/>
      <c r="E16098" s="131" t="s">
        <v>12633</v>
      </c>
      <c r="F16098" s="140">
        <v>5.5</v>
      </c>
      <c r="G16098" s="41">
        <v>1</v>
      </c>
      <c r="H16098" s="49">
        <v>3</v>
      </c>
      <c r="I16098" s="67">
        <v>-1</v>
      </c>
      <c r="J16098" s="18">
        <f t="shared" si="1054"/>
        <v>1557.9900000000036</v>
      </c>
      <c r="K16098" s="19" t="str">
        <f t="shared" si="1052"/>
        <v>Sep-18</v>
      </c>
      <c r="L16098" s="20">
        <f t="shared" si="1055"/>
        <v>15861</v>
      </c>
      <c r="M16098" s="21">
        <f t="shared" si="1053"/>
        <v>9.8227728390391761E-2</v>
      </c>
    </row>
    <row r="16099" spans="1:13" x14ac:dyDescent="0.3">
      <c r="A16099" s="139">
        <v>43371</v>
      </c>
      <c r="B16099" s="131" t="s">
        <v>52</v>
      </c>
      <c r="C16099" s="103"/>
      <c r="D16099" s="94"/>
      <c r="E16099" s="131" t="s">
        <v>12632</v>
      </c>
      <c r="F16099" s="140">
        <v>4.33</v>
      </c>
      <c r="G16099" s="41">
        <v>1</v>
      </c>
      <c r="H16099" s="49">
        <v>2</v>
      </c>
      <c r="I16099" s="67">
        <v>-1</v>
      </c>
      <c r="J16099" s="18">
        <f t="shared" si="1054"/>
        <v>1556.9900000000036</v>
      </c>
      <c r="K16099" s="19" t="str">
        <f t="shared" si="1052"/>
        <v>Sep-18</v>
      </c>
      <c r="L16099" s="20">
        <f t="shared" si="1055"/>
        <v>15862</v>
      </c>
      <c r="M16099" s="21">
        <f t="shared" si="1053"/>
        <v>9.8158491993443675E-2</v>
      </c>
    </row>
    <row r="16100" spans="1:13" x14ac:dyDescent="0.3">
      <c r="A16100" s="139">
        <v>43371</v>
      </c>
      <c r="B16100" s="131" t="s">
        <v>137</v>
      </c>
      <c r="C16100" s="103"/>
      <c r="D16100" s="94"/>
      <c r="E16100" s="131" t="s">
        <v>8211</v>
      </c>
      <c r="F16100" s="140">
        <v>6</v>
      </c>
      <c r="G16100" s="41">
        <v>1</v>
      </c>
      <c r="H16100" s="49" t="s">
        <v>11526</v>
      </c>
      <c r="I16100" s="67">
        <v>-1</v>
      </c>
      <c r="J16100" s="18">
        <f t="shared" si="1054"/>
        <v>1555.9900000000036</v>
      </c>
      <c r="K16100" s="19" t="str">
        <f t="shared" si="1052"/>
        <v>Sep-18</v>
      </c>
      <c r="L16100" s="20">
        <f t="shared" si="1055"/>
        <v>15863</v>
      </c>
      <c r="M16100" s="21">
        <f t="shared" si="1053"/>
        <v>9.8089264325789807E-2</v>
      </c>
    </row>
    <row r="16101" spans="1:13" x14ac:dyDescent="0.3">
      <c r="A16101" s="139">
        <v>43371</v>
      </c>
      <c r="B16101" s="131" t="s">
        <v>35</v>
      </c>
      <c r="C16101" s="103"/>
      <c r="D16101" s="94"/>
      <c r="E16101" s="131" t="s">
        <v>12630</v>
      </c>
      <c r="F16101" s="140">
        <v>4.5</v>
      </c>
      <c r="G16101" s="41">
        <v>1</v>
      </c>
      <c r="H16101" s="49">
        <v>3</v>
      </c>
      <c r="I16101" s="67">
        <v>-1</v>
      </c>
      <c r="J16101" s="18">
        <f t="shared" si="1054"/>
        <v>1554.9900000000036</v>
      </c>
      <c r="K16101" s="19" t="str">
        <f t="shared" si="1052"/>
        <v>Sep-18</v>
      </c>
      <c r="L16101" s="20">
        <f t="shared" si="1055"/>
        <v>15864</v>
      </c>
      <c r="M16101" s="21">
        <f t="shared" si="1053"/>
        <v>9.8020045385779353E-2</v>
      </c>
    </row>
    <row r="16102" spans="1:13" x14ac:dyDescent="0.3">
      <c r="A16102" s="116">
        <v>43372</v>
      </c>
      <c r="B16102" s="90" t="s">
        <v>47</v>
      </c>
      <c r="C16102" s="103">
        <v>0.76041666666666663</v>
      </c>
      <c r="D16102" s="94" t="s">
        <v>31</v>
      </c>
      <c r="E16102" s="90" t="s">
        <v>5399</v>
      </c>
      <c r="F16102" s="115">
        <v>3.5</v>
      </c>
      <c r="G16102" s="93">
        <v>1</v>
      </c>
      <c r="H16102" s="90" t="s">
        <v>33</v>
      </c>
      <c r="I16102" s="80">
        <f>IF(H16102="Lost",G16102*-1,IF(H16102="Won",     IF(D16102="E/W",            G16102*(F16102-1)*0.5*1.25,    IF(D16102="place",   G16102*(F16102-1) *0.95,  G16102*(F16102-1) )),            IF(H16102="Placed",     (G16102*-0.5)  + (0.5*G16102*(F16102-1)*0.2),0)         ))</f>
        <v>-1</v>
      </c>
      <c r="J16102" s="18">
        <f t="shared" si="1054"/>
        <v>1553.9900000000036</v>
      </c>
      <c r="K16102" s="19" t="str">
        <f t="shared" si="1052"/>
        <v>Sep-18</v>
      </c>
      <c r="L16102" s="20">
        <f t="shared" si="1055"/>
        <v>15865</v>
      </c>
      <c r="M16102" s="21">
        <f t="shared" si="1053"/>
        <v>9.7950835171761966E-2</v>
      </c>
    </row>
    <row r="16103" spans="1:13" x14ac:dyDescent="0.3">
      <c r="A16103" s="116">
        <v>43372</v>
      </c>
      <c r="B16103" s="90" t="s">
        <v>47</v>
      </c>
      <c r="C16103" s="103">
        <v>0.86458333333333337</v>
      </c>
      <c r="D16103" s="94" t="s">
        <v>31</v>
      </c>
      <c r="E16103" s="90" t="s">
        <v>5400</v>
      </c>
      <c r="F16103" s="115">
        <v>2.75</v>
      </c>
      <c r="G16103" s="93">
        <v>1</v>
      </c>
      <c r="H16103" s="90" t="s">
        <v>42</v>
      </c>
      <c r="I16103" s="80">
        <f>IF(H16103="Lost",G16103*-1,IF(H16103="Won",     IF(D16103="E/W",            G16103*(F16103-1)*0.5*1.25,    IF(D16103="place",   G16103*(F16103-1) *0.95,  G16103*(F16103-1) )),            IF(H16103="Placed",     (G16103*-0.5)  + (0.5*G16103*(F16103-1)*0.2),0)         ))</f>
        <v>1.75</v>
      </c>
      <c r="J16103" s="18">
        <f t="shared" si="1054"/>
        <v>1555.7400000000036</v>
      </c>
      <c r="K16103" s="19" t="str">
        <f t="shared" si="1052"/>
        <v>Sep-18</v>
      </c>
      <c r="L16103" s="20">
        <f t="shared" si="1055"/>
        <v>15866</v>
      </c>
      <c r="M16103" s="21">
        <f t="shared" si="1053"/>
        <v>9.8054960292449492E-2</v>
      </c>
    </row>
    <row r="16104" spans="1:13" x14ac:dyDescent="0.3">
      <c r="A16104" s="139">
        <v>43372</v>
      </c>
      <c r="B16104" s="131" t="s">
        <v>135</v>
      </c>
      <c r="C16104" s="103"/>
      <c r="D16104" s="94"/>
      <c r="E16104" s="131" t="s">
        <v>12636</v>
      </c>
      <c r="F16104" s="140">
        <v>4.5</v>
      </c>
      <c r="G16104" s="41">
        <v>1</v>
      </c>
      <c r="H16104" s="49">
        <v>2</v>
      </c>
      <c r="I16104" s="67">
        <v>-1</v>
      </c>
      <c r="J16104" s="18">
        <f t="shared" si="1054"/>
        <v>1554.7400000000036</v>
      </c>
      <c r="K16104" s="19" t="str">
        <f t="shared" si="1052"/>
        <v>Sep-18</v>
      </c>
      <c r="L16104" s="20">
        <f t="shared" si="1055"/>
        <v>15867</v>
      </c>
      <c r="M16104" s="21">
        <f t="shared" si="1053"/>
        <v>9.7985756601752294E-2</v>
      </c>
    </row>
    <row r="16105" spans="1:13" x14ac:dyDescent="0.3">
      <c r="A16105" s="139">
        <v>43372</v>
      </c>
      <c r="B16105" s="131" t="s">
        <v>136</v>
      </c>
      <c r="C16105" s="103"/>
      <c r="D16105" s="94"/>
      <c r="E16105" s="131" t="s">
        <v>12635</v>
      </c>
      <c r="F16105" s="140">
        <v>5</v>
      </c>
      <c r="G16105" s="41">
        <v>1</v>
      </c>
      <c r="H16105" s="49">
        <v>4</v>
      </c>
      <c r="I16105" s="67">
        <v>-1</v>
      </c>
      <c r="J16105" s="18">
        <f t="shared" si="1054"/>
        <v>1553.7400000000036</v>
      </c>
      <c r="K16105" s="19" t="str">
        <f t="shared" si="1052"/>
        <v>Sep-18</v>
      </c>
      <c r="L16105" s="20">
        <f t="shared" si="1055"/>
        <v>15868</v>
      </c>
      <c r="M16105" s="21">
        <f t="shared" si="1053"/>
        <v>9.7916561633476409E-2</v>
      </c>
    </row>
    <row r="16106" spans="1:13" x14ac:dyDescent="0.3">
      <c r="A16106" s="116">
        <v>43374</v>
      </c>
      <c r="B16106" s="90" t="s">
        <v>153</v>
      </c>
      <c r="C16106" s="103">
        <v>0.64236111111111105</v>
      </c>
      <c r="D16106" s="94" t="s">
        <v>31</v>
      </c>
      <c r="E16106" s="90" t="s">
        <v>5402</v>
      </c>
      <c r="F16106" s="115">
        <v>4</v>
      </c>
      <c r="G16106" s="93">
        <v>1</v>
      </c>
      <c r="H16106" s="90" t="s">
        <v>33</v>
      </c>
      <c r="I16106" s="80">
        <f>IF(H16106="Lost",G16106*-1,IF(H16106="Won",     IF(D16106="E/W",            G16106*(F16106-1)*0.5*1.25,    IF(D16106="place",   G16106*(F16106-1) *0.95,  G16106*(F16106-1) )),            IF(H16106="Placed",     (G16106*-0.5)  + (0.5*G16106*(F16106-1)*0.2),0)         ))</f>
        <v>-1</v>
      </c>
      <c r="J16106" s="18">
        <f t="shared" si="1054"/>
        <v>1552.7400000000036</v>
      </c>
      <c r="K16106" s="19" t="str">
        <f t="shared" si="1052"/>
        <v>Oct-18</v>
      </c>
      <c r="L16106" s="20">
        <f t="shared" si="1055"/>
        <v>15869</v>
      </c>
      <c r="M16106" s="21">
        <f t="shared" si="1053"/>
        <v>9.7847375385972879E-2</v>
      </c>
    </row>
    <row r="16107" spans="1:13" x14ac:dyDescent="0.3">
      <c r="A16107" s="139">
        <v>43374</v>
      </c>
      <c r="B16107" s="131" t="s">
        <v>153</v>
      </c>
      <c r="C16107" s="103"/>
      <c r="D16107" s="94"/>
      <c r="E16107" s="131" t="s">
        <v>12637</v>
      </c>
      <c r="F16107" s="140">
        <v>5</v>
      </c>
      <c r="G16107" s="41">
        <v>1</v>
      </c>
      <c r="H16107" s="49">
        <v>1</v>
      </c>
      <c r="I16107" s="67">
        <v>4</v>
      </c>
      <c r="J16107" s="18">
        <f t="shared" si="1054"/>
        <v>1556.7400000000036</v>
      </c>
      <c r="K16107" s="19" t="str">
        <f t="shared" si="1052"/>
        <v>Oct-18</v>
      </c>
      <c r="L16107" s="20">
        <f t="shared" si="1055"/>
        <v>15870</v>
      </c>
      <c r="M16107" s="21">
        <f t="shared" si="1053"/>
        <v>9.8093257718966834E-2</v>
      </c>
    </row>
    <row r="16108" spans="1:13" x14ac:dyDescent="0.3">
      <c r="A16108" s="139">
        <v>43374</v>
      </c>
      <c r="B16108" s="131" t="s">
        <v>43</v>
      </c>
      <c r="C16108" s="103"/>
      <c r="D16108" s="94"/>
      <c r="E16108" s="131" t="s">
        <v>12638</v>
      </c>
      <c r="F16108" s="140">
        <v>5</v>
      </c>
      <c r="G16108" s="41">
        <v>1</v>
      </c>
      <c r="H16108" s="49" t="s">
        <v>6518</v>
      </c>
      <c r="I16108" s="67">
        <v>-1</v>
      </c>
      <c r="J16108" s="18">
        <f t="shared" si="1054"/>
        <v>1555.7400000000036</v>
      </c>
      <c r="K16108" s="19" t="str">
        <f t="shared" si="1052"/>
        <v>Oct-18</v>
      </c>
      <c r="L16108" s="20">
        <f t="shared" si="1055"/>
        <v>15871</v>
      </c>
      <c r="M16108" s="21">
        <f t="shared" si="1053"/>
        <v>9.8024069056770441E-2</v>
      </c>
    </row>
    <row r="16109" spans="1:13" x14ac:dyDescent="0.3">
      <c r="A16109" s="116">
        <v>43375</v>
      </c>
      <c r="B16109" s="90" t="s">
        <v>43</v>
      </c>
      <c r="C16109" s="103">
        <v>0.80208333333333337</v>
      </c>
      <c r="D16109" s="94" t="s">
        <v>31</v>
      </c>
      <c r="E16109" s="90" t="s">
        <v>5346</v>
      </c>
      <c r="F16109" s="115">
        <v>2.75</v>
      </c>
      <c r="G16109" s="93">
        <v>1</v>
      </c>
      <c r="H16109" s="90" t="s">
        <v>33</v>
      </c>
      <c r="I16109" s="80">
        <f>IF(H16109="Lost",G16109*-1,IF(H16109="Won",     IF(D16109="E/W",            G16109*(F16109-1)*0.5*1.25,    IF(D16109="place",   G16109*(F16109-1) *0.95,  G16109*(F16109-1) )),            IF(H16109="Placed",     (G16109*-0.5)  + (0.5*G16109*(F16109-1)*0.2),0)         ))</f>
        <v>-1</v>
      </c>
      <c r="J16109" s="18">
        <f t="shared" si="1054"/>
        <v>1554.7400000000036</v>
      </c>
      <c r="K16109" s="19" t="str">
        <f t="shared" si="1052"/>
        <v>Oct-18</v>
      </c>
      <c r="L16109" s="20">
        <f t="shared" si="1055"/>
        <v>15872</v>
      </c>
      <c r="M16109" s="21">
        <f t="shared" si="1053"/>
        <v>9.7954889112903454E-2</v>
      </c>
    </row>
    <row r="16110" spans="1:13" x14ac:dyDescent="0.3">
      <c r="A16110" s="139">
        <v>43375</v>
      </c>
      <c r="B16110" s="131" t="s">
        <v>49</v>
      </c>
      <c r="C16110" s="103"/>
      <c r="D16110" s="94"/>
      <c r="E16110" s="131" t="s">
        <v>12196</v>
      </c>
      <c r="F16110" s="140">
        <v>4.33</v>
      </c>
      <c r="G16110" s="41">
        <v>1</v>
      </c>
      <c r="H16110" s="49">
        <v>2</v>
      </c>
      <c r="I16110" s="67">
        <v>-1</v>
      </c>
      <c r="J16110" s="18">
        <f t="shared" si="1054"/>
        <v>1553.7400000000036</v>
      </c>
      <c r="K16110" s="19" t="str">
        <f t="shared" si="1052"/>
        <v>Oct-18</v>
      </c>
      <c r="L16110" s="20">
        <f t="shared" si="1055"/>
        <v>15873</v>
      </c>
      <c r="M16110" s="21">
        <f t="shared" si="1053"/>
        <v>9.7885717885718121E-2</v>
      </c>
    </row>
    <row r="16111" spans="1:13" x14ac:dyDescent="0.3">
      <c r="A16111" s="116">
        <v>43376</v>
      </c>
      <c r="B16111" s="90" t="s">
        <v>63</v>
      </c>
      <c r="C16111" s="103">
        <v>0.62847222222222221</v>
      </c>
      <c r="D16111" s="94" t="s">
        <v>31</v>
      </c>
      <c r="E16111" s="90" t="s">
        <v>409</v>
      </c>
      <c r="F16111" s="115">
        <v>4</v>
      </c>
      <c r="G16111" s="93">
        <v>1</v>
      </c>
      <c r="H16111" s="90" t="s">
        <v>33</v>
      </c>
      <c r="I16111" s="80">
        <f>IF(H16111="Lost",G16111*-1,IF(H16111="Won",     IF(D16111="E/W",            G16111*(F16111-1)*0.5*1.25,    IF(D16111="place",   G16111*(F16111-1) *0.95,  G16111*(F16111-1) )),            IF(H16111="Placed",     (G16111*-0.5)  + (0.5*G16111*(F16111-1)*0.2),0)         ))</f>
        <v>-1</v>
      </c>
      <c r="J16111" s="18">
        <f t="shared" si="1054"/>
        <v>1552.7400000000036</v>
      </c>
      <c r="K16111" s="19" t="str">
        <f t="shared" si="1052"/>
        <v>Oct-18</v>
      </c>
      <c r="L16111" s="20">
        <f t="shared" si="1055"/>
        <v>15874</v>
      </c>
      <c r="M16111" s="21">
        <f t="shared" si="1053"/>
        <v>9.7816555373567066E-2</v>
      </c>
    </row>
    <row r="16112" spans="1:13" x14ac:dyDescent="0.3">
      <c r="A16112" s="116">
        <v>43376</v>
      </c>
      <c r="B16112" s="90" t="s">
        <v>37</v>
      </c>
      <c r="C16112" s="103">
        <v>0.65972222222222221</v>
      </c>
      <c r="D16112" s="94" t="s">
        <v>31</v>
      </c>
      <c r="E16112" s="90" t="s">
        <v>5260</v>
      </c>
      <c r="F16112" s="115">
        <v>4</v>
      </c>
      <c r="G16112" s="93">
        <v>1</v>
      </c>
      <c r="H16112" s="90" t="s">
        <v>33</v>
      </c>
      <c r="I16112" s="80">
        <f>IF(H16112="Lost",G16112*-1,IF(H16112="Won",     IF(D16112="E/W",            G16112*(F16112-1)*0.5*1.25,    IF(D16112="place",   G16112*(F16112-1) *0.95,  G16112*(F16112-1) )),            IF(H16112="Placed",     (G16112*-0.5)  + (0.5*G16112*(F16112-1)*0.2),0)         ))</f>
        <v>-1</v>
      </c>
      <c r="J16112" s="18">
        <f t="shared" si="1054"/>
        <v>1551.7400000000036</v>
      </c>
      <c r="K16112" s="19" t="str">
        <f t="shared" si="1052"/>
        <v>Oct-18</v>
      </c>
      <c r="L16112" s="20">
        <f t="shared" si="1055"/>
        <v>15875</v>
      </c>
      <c r="M16112" s="21">
        <f t="shared" si="1053"/>
        <v>9.7747401574803383E-2</v>
      </c>
    </row>
    <row r="16113" spans="1:13" x14ac:dyDescent="0.3">
      <c r="A16113" s="116">
        <v>43376</v>
      </c>
      <c r="B16113" s="90" t="s">
        <v>137</v>
      </c>
      <c r="C16113" s="103">
        <v>0.83333333333333337</v>
      </c>
      <c r="D16113" s="94" t="s">
        <v>31</v>
      </c>
      <c r="E16113" s="90" t="s">
        <v>5401</v>
      </c>
      <c r="F16113" s="115">
        <v>4</v>
      </c>
      <c r="G16113" s="93">
        <v>1</v>
      </c>
      <c r="H16113" s="90" t="s">
        <v>33</v>
      </c>
      <c r="I16113" s="80">
        <f>IF(H16113="Lost",G16113*-1,IF(H16113="Won",     IF(D16113="E/W",            G16113*(F16113-1)*0.5*1.25,    IF(D16113="place",   G16113*(F16113-1) *0.95,  G16113*(F16113-1) )),            IF(H16113="Placed",     (G16113*-0.5)  + (0.5*G16113*(F16113-1)*0.2),0)         ))</f>
        <v>-1</v>
      </c>
      <c r="J16113" s="18">
        <f t="shared" si="1054"/>
        <v>1550.7400000000036</v>
      </c>
      <c r="K16113" s="19" t="str">
        <f t="shared" si="1052"/>
        <v>Oct-18</v>
      </c>
      <c r="L16113" s="20">
        <f t="shared" si="1055"/>
        <v>15876</v>
      </c>
      <c r="M16113" s="21">
        <f t="shared" si="1053"/>
        <v>9.7678256487780529E-2</v>
      </c>
    </row>
    <row r="16114" spans="1:13" x14ac:dyDescent="0.3">
      <c r="A16114" s="139">
        <v>43376</v>
      </c>
      <c r="B16114" s="131" t="s">
        <v>37</v>
      </c>
      <c r="C16114" s="103"/>
      <c r="D16114" s="94"/>
      <c r="E16114" s="131" t="s">
        <v>12639</v>
      </c>
      <c r="F16114" s="140">
        <v>6</v>
      </c>
      <c r="G16114" s="41">
        <v>1</v>
      </c>
      <c r="H16114" s="49">
        <v>6</v>
      </c>
      <c r="I16114" s="67">
        <v>-1</v>
      </c>
      <c r="J16114" s="18">
        <f t="shared" si="1054"/>
        <v>1549.7400000000036</v>
      </c>
      <c r="K16114" s="19" t="str">
        <f t="shared" si="1052"/>
        <v>Oct-18</v>
      </c>
      <c r="L16114" s="20">
        <f t="shared" si="1055"/>
        <v>15877</v>
      </c>
      <c r="M16114" s="21">
        <f t="shared" si="1053"/>
        <v>9.7609120110852404E-2</v>
      </c>
    </row>
    <row r="16115" spans="1:13" x14ac:dyDescent="0.3">
      <c r="A16115" s="139">
        <v>43376</v>
      </c>
      <c r="B16115" s="131" t="s">
        <v>123</v>
      </c>
      <c r="C16115" s="103"/>
      <c r="D16115" s="94"/>
      <c r="E16115" s="131" t="s">
        <v>4335</v>
      </c>
      <c r="F16115" s="140">
        <v>5.5</v>
      </c>
      <c r="G16115" s="41">
        <v>1</v>
      </c>
      <c r="H16115" s="49">
        <v>5</v>
      </c>
      <c r="I16115" s="67">
        <v>-1</v>
      </c>
      <c r="J16115" s="18">
        <f t="shared" si="1054"/>
        <v>1548.7400000000036</v>
      </c>
      <c r="K16115" s="19" t="str">
        <f t="shared" si="1052"/>
        <v>Oct-18</v>
      </c>
      <c r="L16115" s="20">
        <f t="shared" si="1055"/>
        <v>15878</v>
      </c>
      <c r="M16115" s="21">
        <f t="shared" si="1053"/>
        <v>9.7539992442373324E-2</v>
      </c>
    </row>
    <row r="16116" spans="1:13" x14ac:dyDescent="0.3">
      <c r="A16116" s="139">
        <v>43376</v>
      </c>
      <c r="B16116" s="131" t="s">
        <v>123</v>
      </c>
      <c r="C16116" s="103"/>
      <c r="D16116" s="94"/>
      <c r="E16116" s="131" t="s">
        <v>4542</v>
      </c>
      <c r="F16116" s="140">
        <v>6</v>
      </c>
      <c r="G16116" s="41">
        <v>1</v>
      </c>
      <c r="H16116" s="49">
        <v>2</v>
      </c>
      <c r="I16116" s="67">
        <v>-1</v>
      </c>
      <c r="J16116" s="18">
        <f t="shared" si="1054"/>
        <v>1547.7400000000036</v>
      </c>
      <c r="K16116" s="19" t="str">
        <f t="shared" si="1052"/>
        <v>Oct-18</v>
      </c>
      <c r="L16116" s="20">
        <f t="shared" si="1055"/>
        <v>15879</v>
      </c>
      <c r="M16116" s="21">
        <f t="shared" si="1053"/>
        <v>9.7470873480698009E-2</v>
      </c>
    </row>
    <row r="16117" spans="1:13" x14ac:dyDescent="0.3">
      <c r="A16117" s="116">
        <v>43377</v>
      </c>
      <c r="B16117" s="90" t="s">
        <v>67</v>
      </c>
      <c r="C16117" s="103">
        <v>0.60416666666666663</v>
      </c>
      <c r="D16117" s="94" t="s">
        <v>31</v>
      </c>
      <c r="E16117" s="90" t="s">
        <v>5403</v>
      </c>
      <c r="F16117" s="115">
        <v>2.75</v>
      </c>
      <c r="G16117" s="93">
        <v>1</v>
      </c>
      <c r="H16117" s="90" t="s">
        <v>33</v>
      </c>
      <c r="I16117" s="80">
        <f>IF(H16117="Lost",G16117*-1,IF(H16117="Won",     IF(D16117="E/W",            G16117*(F16117-1)*0.5*1.25,    IF(D16117="place",   G16117*(F16117-1) *0.95,  G16117*(F16117-1) )),            IF(H16117="Placed",     (G16117*-0.5)  + (0.5*G16117*(F16117-1)*0.2),0)         ))</f>
        <v>-1</v>
      </c>
      <c r="J16117" s="18">
        <f t="shared" si="1054"/>
        <v>1546.7400000000036</v>
      </c>
      <c r="K16117" s="19" t="str">
        <f t="shared" si="1052"/>
        <v>Oct-18</v>
      </c>
      <c r="L16117" s="20">
        <f t="shared" si="1055"/>
        <v>15880</v>
      </c>
      <c r="M16117" s="21">
        <f t="shared" si="1053"/>
        <v>9.7401763224181592E-2</v>
      </c>
    </row>
    <row r="16118" spans="1:13" x14ac:dyDescent="0.3">
      <c r="A16118" s="116">
        <v>43377</v>
      </c>
      <c r="B16118" s="90" t="s">
        <v>85</v>
      </c>
      <c r="C16118" s="103">
        <v>0.61458333333333337</v>
      </c>
      <c r="D16118" s="94" t="s">
        <v>31</v>
      </c>
      <c r="E16118" s="90" t="s">
        <v>5405</v>
      </c>
      <c r="F16118" s="115">
        <v>4</v>
      </c>
      <c r="G16118" s="93">
        <v>1</v>
      </c>
      <c r="H16118" s="90" t="s">
        <v>42</v>
      </c>
      <c r="I16118" s="80">
        <f>IF(H16118="Lost",G16118*-1,IF(H16118="Won",     IF(D16118="E/W",            G16118*(F16118-1)*0.5*1.25,    IF(D16118="place",   G16118*(F16118-1) *0.95,  G16118*(F16118-1) )),            IF(H16118="Placed",     (G16118*-0.5)  + (0.5*G16118*(F16118-1)*0.2),0)         ))</f>
        <v>3</v>
      </c>
      <c r="J16118" s="18">
        <f t="shared" si="1054"/>
        <v>1549.7400000000036</v>
      </c>
      <c r="K16118" s="19" t="str">
        <f t="shared" si="1052"/>
        <v>Oct-18</v>
      </c>
      <c r="L16118" s="20">
        <f t="shared" si="1055"/>
        <v>15881</v>
      </c>
      <c r="M16118" s="21">
        <f t="shared" si="1053"/>
        <v>9.7584534978905846E-2</v>
      </c>
    </row>
    <row r="16119" spans="1:13" x14ac:dyDescent="0.3">
      <c r="A16119" s="116">
        <v>43377</v>
      </c>
      <c r="B16119" s="90" t="s">
        <v>67</v>
      </c>
      <c r="C16119" s="103">
        <v>0.62847222222222221</v>
      </c>
      <c r="D16119" s="94" t="s">
        <v>31</v>
      </c>
      <c r="E16119" s="90" t="s">
        <v>5352</v>
      </c>
      <c r="F16119" s="115">
        <v>3.75</v>
      </c>
      <c r="G16119" s="93">
        <v>1</v>
      </c>
      <c r="H16119" s="90" t="s">
        <v>33</v>
      </c>
      <c r="I16119" s="80">
        <f>IF(H16119="Lost",G16119*-1,IF(H16119="Won",     IF(D16119="E/W",            G16119*(F16119-1)*0.5*1.25,    IF(D16119="place",   G16119*(F16119-1) *0.95,  G16119*(F16119-1) )),            IF(H16119="Placed",     (G16119*-0.5)  + (0.5*G16119*(F16119-1)*0.2),0)         ))</f>
        <v>-1</v>
      </c>
      <c r="J16119" s="18">
        <f t="shared" si="1054"/>
        <v>1548.7400000000036</v>
      </c>
      <c r="K16119" s="19" t="str">
        <f t="shared" si="1052"/>
        <v>Oct-18</v>
      </c>
      <c r="L16119" s="20">
        <f t="shared" si="1055"/>
        <v>15882</v>
      </c>
      <c r="M16119" s="21">
        <f t="shared" si="1053"/>
        <v>9.7515426268732122E-2</v>
      </c>
    </row>
    <row r="16120" spans="1:13" x14ac:dyDescent="0.3">
      <c r="A16120" s="116">
        <v>43377</v>
      </c>
      <c r="B16120" s="90" t="s">
        <v>29</v>
      </c>
      <c r="C16120" s="103">
        <v>0.66666666666666663</v>
      </c>
      <c r="D16120" s="94" t="s">
        <v>31</v>
      </c>
      <c r="E16120" s="90" t="s">
        <v>5404</v>
      </c>
      <c r="F16120" s="115">
        <v>3.25</v>
      </c>
      <c r="G16120" s="93">
        <v>1</v>
      </c>
      <c r="H16120" s="90" t="s">
        <v>42</v>
      </c>
      <c r="I16120" s="80">
        <f>IF(H16120="Lost",G16120*-1,IF(H16120="Won",     IF(D16120="E/W",            G16120*(F16120-1)*0.5*1.25,    IF(D16120="place",   G16120*(F16120-1) *0.95,  G16120*(F16120-1) )),            IF(H16120="Placed",     (G16120*-0.5)  + (0.5*G16120*(F16120-1)*0.2),0)         ))</f>
        <v>2.25</v>
      </c>
      <c r="J16120" s="18">
        <f t="shared" si="1054"/>
        <v>1550.9900000000036</v>
      </c>
      <c r="K16120" s="19" t="str">
        <f t="shared" si="1052"/>
        <v>Oct-18</v>
      </c>
      <c r="L16120" s="20">
        <f t="shared" si="1055"/>
        <v>15883</v>
      </c>
      <c r="M16120" s="21">
        <f t="shared" si="1053"/>
        <v>9.7650947553988773E-2</v>
      </c>
    </row>
    <row r="16121" spans="1:13" x14ac:dyDescent="0.3">
      <c r="A16121" s="116">
        <v>43377</v>
      </c>
      <c r="B16121" s="90" t="s">
        <v>47</v>
      </c>
      <c r="C16121" s="103">
        <v>0.82291666666666663</v>
      </c>
      <c r="D16121" s="94" t="s">
        <v>31</v>
      </c>
      <c r="E16121" s="90" t="s">
        <v>5406</v>
      </c>
      <c r="F16121" s="115">
        <v>3.75</v>
      </c>
      <c r="G16121" s="93">
        <v>1</v>
      </c>
      <c r="H16121" s="90" t="s">
        <v>33</v>
      </c>
      <c r="I16121" s="80">
        <f>IF(H16121="Lost",G16121*-1,IF(H16121="Won",     IF(D16121="E/W",            G16121*(F16121-1)*0.5*1.25,    IF(D16121="place",   G16121*(F16121-1) *0.95,  G16121*(F16121-1) )),            IF(H16121="Placed",     (G16121*-0.5)  + (0.5*G16121*(F16121-1)*0.2),0)         ))</f>
        <v>-1</v>
      </c>
      <c r="J16121" s="18">
        <f t="shared" si="1054"/>
        <v>1549.9900000000036</v>
      </c>
      <c r="K16121" s="19" t="str">
        <f t="shared" si="1052"/>
        <v>Oct-18</v>
      </c>
      <c r="L16121" s="20">
        <f t="shared" si="1055"/>
        <v>15884</v>
      </c>
      <c r="M16121" s="21">
        <f t="shared" si="1053"/>
        <v>9.7581843364392074E-2</v>
      </c>
    </row>
    <row r="16122" spans="1:13" x14ac:dyDescent="0.3">
      <c r="A16122" s="139">
        <v>43377</v>
      </c>
      <c r="B16122" s="131" t="s">
        <v>47</v>
      </c>
      <c r="C16122" s="103"/>
      <c r="D16122" s="94"/>
      <c r="E16122" s="131" t="s">
        <v>12640</v>
      </c>
      <c r="F16122" s="140">
        <v>6</v>
      </c>
      <c r="G16122" s="41">
        <v>1</v>
      </c>
      <c r="H16122" s="49" t="s">
        <v>6518</v>
      </c>
      <c r="I16122" s="67">
        <v>-1</v>
      </c>
      <c r="J16122" s="18">
        <f t="shared" si="1054"/>
        <v>1548.9900000000036</v>
      </c>
      <c r="K16122" s="19" t="str">
        <f t="shared" si="1052"/>
        <v>Oct-18</v>
      </c>
      <c r="L16122" s="20">
        <f t="shared" si="1055"/>
        <v>15885</v>
      </c>
      <c r="M16122" s="21">
        <f t="shared" si="1053"/>
        <v>9.7512747875354341E-2</v>
      </c>
    </row>
    <row r="16123" spans="1:13" x14ac:dyDescent="0.3">
      <c r="A16123" s="116">
        <v>43378</v>
      </c>
      <c r="B16123" s="90" t="s">
        <v>147</v>
      </c>
      <c r="C16123" s="103">
        <v>0.66666666666666663</v>
      </c>
      <c r="D16123" s="94" t="s">
        <v>31</v>
      </c>
      <c r="E16123" s="90" t="s">
        <v>5407</v>
      </c>
      <c r="F16123" s="115">
        <v>3.12</v>
      </c>
      <c r="G16123" s="93">
        <v>1</v>
      </c>
      <c r="H16123" s="90" t="s">
        <v>33</v>
      </c>
      <c r="I16123" s="80">
        <f>IF(H16123="Lost",G16123*-1,IF(H16123="Won",     IF(D16123="E/W",            G16123*(F16123-1)*0.5*1.25,    IF(D16123="place",   G16123*(F16123-1) *0.95,  G16123*(F16123-1) )),            IF(H16123="Placed",     (G16123*-0.5)  + (0.5*G16123*(F16123-1)*0.2),0)         ))</f>
        <v>-1</v>
      </c>
      <c r="J16123" s="18">
        <f t="shared" si="1054"/>
        <v>1547.9900000000036</v>
      </c>
      <c r="K16123" s="19" t="str">
        <f t="shared" si="1052"/>
        <v>Oct-18</v>
      </c>
      <c r="L16123" s="20">
        <f t="shared" si="1055"/>
        <v>15886</v>
      </c>
      <c r="M16123" s="21">
        <f t="shared" si="1053"/>
        <v>9.7443661085232516E-2</v>
      </c>
    </row>
    <row r="16124" spans="1:13" x14ac:dyDescent="0.3">
      <c r="A16124" s="116">
        <v>43378</v>
      </c>
      <c r="B16124" s="90" t="s">
        <v>45</v>
      </c>
      <c r="C16124" s="103">
        <v>0.84375</v>
      </c>
      <c r="D16124" s="94" t="s">
        <v>31</v>
      </c>
      <c r="E16124" s="90" t="s">
        <v>5408</v>
      </c>
      <c r="F16124" s="115">
        <v>3.5</v>
      </c>
      <c r="G16124" s="93">
        <v>1</v>
      </c>
      <c r="H16124" s="90" t="s">
        <v>33</v>
      </c>
      <c r="I16124" s="80">
        <f>IF(H16124="Lost",G16124*-1,IF(H16124="Won",     IF(D16124="E/W",            G16124*(F16124-1)*0.5*1.25,    IF(D16124="place",   G16124*(F16124-1) *0.95,  G16124*(F16124-1) )),            IF(H16124="Placed",     (G16124*-0.5)  + (0.5*G16124*(F16124-1)*0.2),0)         ))</f>
        <v>-1</v>
      </c>
      <c r="J16124" s="18">
        <f t="shared" si="1054"/>
        <v>1546.9900000000036</v>
      </c>
      <c r="K16124" s="19" t="str">
        <f t="shared" si="1052"/>
        <v>Oct-18</v>
      </c>
      <c r="L16124" s="20">
        <f t="shared" si="1055"/>
        <v>15887</v>
      </c>
      <c r="M16124" s="21">
        <f t="shared" si="1053"/>
        <v>9.737458299238394E-2</v>
      </c>
    </row>
    <row r="16125" spans="1:13" x14ac:dyDescent="0.3">
      <c r="A16125" s="139">
        <v>43378</v>
      </c>
      <c r="B16125" s="131" t="s">
        <v>74</v>
      </c>
      <c r="C16125" s="103"/>
      <c r="D16125" s="94"/>
      <c r="E16125" s="131" t="s">
        <v>10669</v>
      </c>
      <c r="F16125" s="140">
        <v>5.5</v>
      </c>
      <c r="G16125" s="41">
        <v>1</v>
      </c>
      <c r="H16125" s="49">
        <v>1</v>
      </c>
      <c r="I16125" s="67">
        <v>4.5</v>
      </c>
      <c r="J16125" s="18">
        <f t="shared" si="1054"/>
        <v>1551.4900000000036</v>
      </c>
      <c r="K16125" s="19" t="str">
        <f t="shared" si="1052"/>
        <v>Oct-18</v>
      </c>
      <c r="L16125" s="20">
        <f t="shared" si="1055"/>
        <v>15888</v>
      </c>
      <c r="M16125" s="21">
        <f t="shared" si="1053"/>
        <v>9.7651686807653806E-2</v>
      </c>
    </row>
    <row r="16126" spans="1:13" x14ac:dyDescent="0.3">
      <c r="A16126" s="139">
        <v>43378</v>
      </c>
      <c r="B16126" s="131" t="s">
        <v>74</v>
      </c>
      <c r="C16126" s="103"/>
      <c r="D16126" s="94"/>
      <c r="E16126" s="131" t="s">
        <v>4605</v>
      </c>
      <c r="F16126" s="140">
        <v>5</v>
      </c>
      <c r="G16126" s="41">
        <v>1</v>
      </c>
      <c r="H16126" s="49">
        <v>3</v>
      </c>
      <c r="I16126" s="67">
        <v>-1</v>
      </c>
      <c r="J16126" s="18">
        <f t="shared" si="1054"/>
        <v>1550.4900000000036</v>
      </c>
      <c r="K16126" s="19" t="str">
        <f t="shared" si="1052"/>
        <v>Oct-18</v>
      </c>
      <c r="L16126" s="20">
        <f t="shared" si="1055"/>
        <v>15889</v>
      </c>
      <c r="M16126" s="21">
        <f t="shared" si="1053"/>
        <v>9.7582604317452554E-2</v>
      </c>
    </row>
    <row r="16127" spans="1:13" x14ac:dyDescent="0.3">
      <c r="A16127" s="139">
        <v>43378</v>
      </c>
      <c r="B16127" s="131" t="s">
        <v>147</v>
      </c>
      <c r="C16127" s="103"/>
      <c r="D16127" s="94"/>
      <c r="E16127" s="131" t="s">
        <v>12641</v>
      </c>
      <c r="F16127" s="140">
        <v>6</v>
      </c>
      <c r="G16127" s="41">
        <v>1</v>
      </c>
      <c r="H16127" s="49">
        <v>5</v>
      </c>
      <c r="I16127" s="67">
        <v>-1</v>
      </c>
      <c r="J16127" s="18">
        <f t="shared" si="1054"/>
        <v>1549.4900000000036</v>
      </c>
      <c r="K16127" s="19" t="str">
        <f t="shared" si="1052"/>
        <v>Oct-18</v>
      </c>
      <c r="L16127" s="20">
        <f t="shared" si="1055"/>
        <v>15890</v>
      </c>
      <c r="M16127" s="21">
        <f t="shared" si="1053"/>
        <v>9.7513530522341324E-2</v>
      </c>
    </row>
    <row r="16128" spans="1:13" x14ac:dyDescent="0.3">
      <c r="A16128" s="139">
        <v>43379</v>
      </c>
      <c r="B16128" s="131" t="s">
        <v>45</v>
      </c>
      <c r="C16128" s="103"/>
      <c r="D16128" s="94"/>
      <c r="E16128" s="131" t="s">
        <v>12646</v>
      </c>
      <c r="F16128" s="140">
        <v>4.5</v>
      </c>
      <c r="G16128" s="41">
        <v>1</v>
      </c>
      <c r="H16128" s="49" t="s">
        <v>6518</v>
      </c>
      <c r="I16128" s="67">
        <v>-1</v>
      </c>
      <c r="J16128" s="18">
        <f t="shared" si="1054"/>
        <v>1548.4900000000036</v>
      </c>
      <c r="K16128" s="19" t="str">
        <f t="shared" si="1052"/>
        <v>Oct-18</v>
      </c>
      <c r="L16128" s="20">
        <f t="shared" si="1055"/>
        <v>15891</v>
      </c>
      <c r="M16128" s="21">
        <f t="shared" si="1053"/>
        <v>9.7444465420678597E-2</v>
      </c>
    </row>
    <row r="16129" spans="1:13" x14ac:dyDescent="0.3">
      <c r="A16129" s="139">
        <v>43379</v>
      </c>
      <c r="B16129" s="131" t="s">
        <v>45</v>
      </c>
      <c r="C16129" s="103"/>
      <c r="D16129" s="94"/>
      <c r="E16129" s="131" t="s">
        <v>12645</v>
      </c>
      <c r="F16129" s="140">
        <v>4.5</v>
      </c>
      <c r="G16129" s="41">
        <v>1</v>
      </c>
      <c r="H16129" s="49" t="s">
        <v>6526</v>
      </c>
      <c r="I16129" s="67">
        <v>3.5</v>
      </c>
      <c r="J16129" s="18">
        <f t="shared" si="1054"/>
        <v>1551.9900000000036</v>
      </c>
      <c r="K16129" s="19" t="str">
        <f t="shared" si="1052"/>
        <v>Oct-18</v>
      </c>
      <c r="L16129" s="20">
        <f t="shared" si="1055"/>
        <v>15892</v>
      </c>
      <c r="M16129" s="21">
        <f t="shared" si="1053"/>
        <v>9.7658570349861792E-2</v>
      </c>
    </row>
    <row r="16130" spans="1:13" x14ac:dyDescent="0.3">
      <c r="A16130" s="139">
        <v>43379</v>
      </c>
      <c r="B16130" s="131" t="s">
        <v>71</v>
      </c>
      <c r="C16130" s="103"/>
      <c r="D16130" s="94"/>
      <c r="E16130" s="131" t="s">
        <v>12643</v>
      </c>
      <c r="F16130" s="140">
        <v>5.5</v>
      </c>
      <c r="G16130" s="41">
        <v>1</v>
      </c>
      <c r="H16130" s="49">
        <v>2</v>
      </c>
      <c r="I16130" s="67">
        <v>-1</v>
      </c>
      <c r="J16130" s="18">
        <f t="shared" si="1054"/>
        <v>1550.9900000000036</v>
      </c>
      <c r="K16130" s="19" t="str">
        <f t="shared" ref="K16130:K16193" si="1056">TEXT(A16130,"MMM-yy")</f>
        <v>Oct-18</v>
      </c>
      <c r="L16130" s="20">
        <f t="shared" si="1055"/>
        <v>15893</v>
      </c>
      <c r="M16130" s="21">
        <f t="shared" ref="M16130:M16193" si="1057">J16130/L16130</f>
        <v>9.7589504813440114E-2</v>
      </c>
    </row>
    <row r="16131" spans="1:13" x14ac:dyDescent="0.3">
      <c r="A16131" s="139">
        <v>43379</v>
      </c>
      <c r="B16131" s="131" t="s">
        <v>71</v>
      </c>
      <c r="C16131" s="103"/>
      <c r="D16131" s="94"/>
      <c r="E16131" s="131" t="s">
        <v>12644</v>
      </c>
      <c r="F16131" s="140">
        <v>4.5</v>
      </c>
      <c r="G16131" s="41">
        <v>1</v>
      </c>
      <c r="H16131" s="49">
        <v>11</v>
      </c>
      <c r="I16131" s="67">
        <v>-1</v>
      </c>
      <c r="J16131" s="18">
        <f t="shared" ref="J16131:J16194" si="1058">J16130+I16131</f>
        <v>1549.9900000000036</v>
      </c>
      <c r="K16131" s="19" t="str">
        <f t="shared" si="1056"/>
        <v>Oct-18</v>
      </c>
      <c r="L16131" s="20">
        <f t="shared" ref="L16131:L16194" si="1059">L16130+G16131</f>
        <v>15894</v>
      </c>
      <c r="M16131" s="21">
        <f t="shared" si="1057"/>
        <v>9.7520447967786819E-2</v>
      </c>
    </row>
    <row r="16132" spans="1:13" x14ac:dyDescent="0.3">
      <c r="A16132" s="139">
        <v>43379</v>
      </c>
      <c r="B16132" s="131" t="s">
        <v>52</v>
      </c>
      <c r="C16132" s="103"/>
      <c r="D16132" s="94"/>
      <c r="E16132" s="131" t="s">
        <v>12642</v>
      </c>
      <c r="F16132" s="140">
        <v>6</v>
      </c>
      <c r="G16132" s="41">
        <v>1</v>
      </c>
      <c r="H16132" s="49">
        <v>5</v>
      </c>
      <c r="I16132" s="67">
        <v>-1</v>
      </c>
      <c r="J16132" s="18">
        <f t="shared" si="1058"/>
        <v>1548.9900000000036</v>
      </c>
      <c r="K16132" s="19" t="str">
        <f t="shared" si="1056"/>
        <v>Oct-18</v>
      </c>
      <c r="L16132" s="20">
        <f t="shared" si="1059"/>
        <v>15895</v>
      </c>
      <c r="M16132" s="21">
        <f t="shared" si="1057"/>
        <v>9.7451399811261635E-2</v>
      </c>
    </row>
    <row r="16133" spans="1:13" x14ac:dyDescent="0.3">
      <c r="A16133" s="116">
        <v>43381</v>
      </c>
      <c r="B16133" s="90" t="s">
        <v>59</v>
      </c>
      <c r="C16133" s="103">
        <v>0.55902777777777779</v>
      </c>
      <c r="D16133" s="94" t="s">
        <v>31</v>
      </c>
      <c r="E16133" s="90" t="s">
        <v>5409</v>
      </c>
      <c r="F16133" s="115">
        <v>3.75</v>
      </c>
      <c r="G16133" s="93">
        <v>1</v>
      </c>
      <c r="H16133" s="90" t="s">
        <v>33</v>
      </c>
      <c r="I16133" s="80">
        <f>IF(H16133="Lost",G16133*-1,IF(H16133="Won",     IF(D16133="E/W",            G16133*(F16133-1)*0.5*1.25,    IF(D16133="place",   G16133*(F16133-1) *0.95,  G16133*(F16133-1) )),            IF(H16133="Placed",     (G16133*-0.5)  + (0.5*G16133*(F16133-1)*0.2),0)         ))</f>
        <v>-1</v>
      </c>
      <c r="J16133" s="18">
        <f t="shared" si="1058"/>
        <v>1547.9900000000036</v>
      </c>
      <c r="K16133" s="19" t="str">
        <f t="shared" si="1056"/>
        <v>Oct-18</v>
      </c>
      <c r="L16133" s="20">
        <f t="shared" si="1059"/>
        <v>15896</v>
      </c>
      <c r="M16133" s="21">
        <f t="shared" si="1057"/>
        <v>9.7382360342224694E-2</v>
      </c>
    </row>
    <row r="16134" spans="1:13" x14ac:dyDescent="0.3">
      <c r="A16134" s="116">
        <v>43381</v>
      </c>
      <c r="B16134" s="90" t="s">
        <v>59</v>
      </c>
      <c r="C16134" s="103">
        <v>0.57986111111111105</v>
      </c>
      <c r="D16134" s="94" t="s">
        <v>31</v>
      </c>
      <c r="E16134" s="90" t="s">
        <v>5410</v>
      </c>
      <c r="F16134" s="115">
        <v>2.88</v>
      </c>
      <c r="G16134" s="93">
        <v>1</v>
      </c>
      <c r="H16134" s="90" t="s">
        <v>42</v>
      </c>
      <c r="I16134" s="80">
        <f>IF(H16134="Lost",G16134*-1,IF(H16134="Won",     IF(D16134="E/W",            G16134*(F16134-1)*0.5*1.25,    IF(D16134="place",   G16134*(F16134-1) *0.95,  G16134*(F16134-1) )),            IF(H16134="Placed",     (G16134*-0.5)  + (0.5*G16134*(F16134-1)*0.2),0)         ))</f>
        <v>1.88</v>
      </c>
      <c r="J16134" s="18">
        <f t="shared" si="1058"/>
        <v>1549.8700000000038</v>
      </c>
      <c r="K16134" s="19" t="str">
        <f t="shared" si="1056"/>
        <v>Oct-18</v>
      </c>
      <c r="L16134" s="20">
        <f t="shared" si="1059"/>
        <v>15897</v>
      </c>
      <c r="M16134" s="21">
        <f t="shared" si="1057"/>
        <v>9.7494495816821014E-2</v>
      </c>
    </row>
    <row r="16135" spans="1:13" x14ac:dyDescent="0.3">
      <c r="A16135" s="116">
        <v>43381</v>
      </c>
      <c r="B16135" s="90" t="s">
        <v>48</v>
      </c>
      <c r="C16135" s="103">
        <v>0.60763888888888895</v>
      </c>
      <c r="D16135" s="94" t="s">
        <v>31</v>
      </c>
      <c r="E16135" s="90" t="s">
        <v>5411</v>
      </c>
      <c r="F16135" s="115">
        <v>3.25</v>
      </c>
      <c r="G16135" s="93">
        <v>1</v>
      </c>
      <c r="H16135" s="90" t="s">
        <v>42</v>
      </c>
      <c r="I16135" s="80">
        <f>IF(H16135="Lost",G16135*-1,IF(H16135="Won",     IF(D16135="E/W",            G16135*(F16135-1)*0.5*1.25,    IF(D16135="place",   G16135*(F16135-1) *0.95,  G16135*(F16135-1) )),            IF(H16135="Placed",     (G16135*-0.5)  + (0.5*G16135*(F16135-1)*0.2),0)         ))</f>
        <v>2.25</v>
      </c>
      <c r="J16135" s="18">
        <f t="shared" si="1058"/>
        <v>1552.1200000000038</v>
      </c>
      <c r="K16135" s="19" t="str">
        <f t="shared" si="1056"/>
        <v>Oct-18</v>
      </c>
      <c r="L16135" s="20">
        <f t="shared" si="1059"/>
        <v>15898</v>
      </c>
      <c r="M16135" s="21">
        <f t="shared" si="1057"/>
        <v>9.7629890552270962E-2</v>
      </c>
    </row>
    <row r="16136" spans="1:13" x14ac:dyDescent="0.3">
      <c r="A16136" s="139">
        <v>43381</v>
      </c>
      <c r="B16136" s="131" t="s">
        <v>43</v>
      </c>
      <c r="C16136" s="103"/>
      <c r="D16136" s="94"/>
      <c r="E16136" s="131" t="s">
        <v>12648</v>
      </c>
      <c r="F16136" s="140">
        <v>4.33</v>
      </c>
      <c r="G16136" s="41">
        <v>1</v>
      </c>
      <c r="H16136" s="49" t="s">
        <v>6518</v>
      </c>
      <c r="I16136" s="67">
        <v>-1</v>
      </c>
      <c r="J16136" s="18">
        <f t="shared" si="1058"/>
        <v>1551.1200000000038</v>
      </c>
      <c r="K16136" s="19" t="str">
        <f t="shared" si="1056"/>
        <v>Oct-18</v>
      </c>
      <c r="L16136" s="20">
        <f t="shared" si="1059"/>
        <v>15899</v>
      </c>
      <c r="M16136" s="21">
        <f t="shared" si="1057"/>
        <v>9.7560852883829402E-2</v>
      </c>
    </row>
    <row r="16137" spans="1:13" x14ac:dyDescent="0.3">
      <c r="A16137" s="139">
        <v>43381</v>
      </c>
      <c r="B16137" s="131" t="s">
        <v>146</v>
      </c>
      <c r="C16137" s="103"/>
      <c r="D16137" s="94"/>
      <c r="E16137" s="131" t="s">
        <v>12647</v>
      </c>
      <c r="F16137" s="140">
        <v>4.33</v>
      </c>
      <c r="G16137" s="41">
        <v>1</v>
      </c>
      <c r="H16137" s="49">
        <v>5</v>
      </c>
      <c r="I16137" s="67">
        <v>-1</v>
      </c>
      <c r="J16137" s="18">
        <f t="shared" si="1058"/>
        <v>1550.1200000000038</v>
      </c>
      <c r="K16137" s="19" t="str">
        <f t="shared" si="1056"/>
        <v>Oct-18</v>
      </c>
      <c r="L16137" s="20">
        <f t="shared" si="1059"/>
        <v>15900</v>
      </c>
      <c r="M16137" s="21">
        <f t="shared" si="1057"/>
        <v>9.7491823899371305E-2</v>
      </c>
    </row>
    <row r="16138" spans="1:13" x14ac:dyDescent="0.3">
      <c r="A16138" s="116">
        <v>43382</v>
      </c>
      <c r="B16138" s="90" t="s">
        <v>38</v>
      </c>
      <c r="C16138" s="103">
        <v>0.57638888888888895</v>
      </c>
      <c r="D16138" s="94" t="s">
        <v>31</v>
      </c>
      <c r="E16138" s="90" t="s">
        <v>5412</v>
      </c>
      <c r="F16138" s="115">
        <v>2.75</v>
      </c>
      <c r="G16138" s="93">
        <v>1</v>
      </c>
      <c r="H16138" s="90" t="s">
        <v>33</v>
      </c>
      <c r="I16138" s="80">
        <f>IF(H16138="Lost",G16138*-1,IF(H16138="Won",     IF(D16138="E/W",            G16138*(F16138-1)*0.5*1.25,    IF(D16138="place",   G16138*(F16138-1) *0.95,  G16138*(F16138-1) )),            IF(H16138="Placed",     (G16138*-0.5)  + (0.5*G16138*(F16138-1)*0.2),0)         ))</f>
        <v>-1</v>
      </c>
      <c r="J16138" s="18">
        <f t="shared" si="1058"/>
        <v>1549.1200000000038</v>
      </c>
      <c r="K16138" s="19" t="str">
        <f t="shared" si="1056"/>
        <v>Oct-18</v>
      </c>
      <c r="L16138" s="20">
        <f t="shared" si="1059"/>
        <v>15901</v>
      </c>
      <c r="M16138" s="21">
        <f t="shared" si="1057"/>
        <v>9.7422803597258273E-2</v>
      </c>
    </row>
    <row r="16139" spans="1:13" x14ac:dyDescent="0.3">
      <c r="A16139" s="116">
        <v>43382</v>
      </c>
      <c r="B16139" s="90" t="s">
        <v>50</v>
      </c>
      <c r="C16139" s="103">
        <v>0.65972222222222221</v>
      </c>
      <c r="D16139" s="94" t="s">
        <v>31</v>
      </c>
      <c r="E16139" s="90" t="s">
        <v>5413</v>
      </c>
      <c r="F16139" s="115">
        <v>4</v>
      </c>
      <c r="G16139" s="93">
        <v>1</v>
      </c>
      <c r="H16139" s="90" t="s">
        <v>33</v>
      </c>
      <c r="I16139" s="80">
        <f>IF(H16139="Lost",G16139*-1,IF(H16139="Won",     IF(D16139="E/W",            G16139*(F16139-1)*0.5*1.25,    IF(D16139="place",   G16139*(F16139-1) *0.95,  G16139*(F16139-1) )),            IF(H16139="Placed",     (G16139*-0.5)  + (0.5*G16139*(F16139-1)*0.2),0)         ))</f>
        <v>-1</v>
      </c>
      <c r="J16139" s="18">
        <f t="shared" si="1058"/>
        <v>1548.1200000000038</v>
      </c>
      <c r="K16139" s="19" t="str">
        <f t="shared" si="1056"/>
        <v>Oct-18</v>
      </c>
      <c r="L16139" s="20">
        <f t="shared" si="1059"/>
        <v>15902</v>
      </c>
      <c r="M16139" s="21">
        <f t="shared" si="1057"/>
        <v>9.7353791975852325E-2</v>
      </c>
    </row>
    <row r="16140" spans="1:13" x14ac:dyDescent="0.3">
      <c r="A16140" s="139">
        <v>43382</v>
      </c>
      <c r="B16140" s="131" t="s">
        <v>50</v>
      </c>
      <c r="C16140" s="103"/>
      <c r="D16140" s="94"/>
      <c r="E16140" s="131" t="s">
        <v>12649</v>
      </c>
      <c r="F16140" s="140">
        <v>5</v>
      </c>
      <c r="G16140" s="41">
        <v>1</v>
      </c>
      <c r="H16140" s="49">
        <v>6</v>
      </c>
      <c r="I16140" s="67">
        <v>-1</v>
      </c>
      <c r="J16140" s="18">
        <f t="shared" si="1058"/>
        <v>1547.1200000000038</v>
      </c>
      <c r="K16140" s="19" t="str">
        <f t="shared" si="1056"/>
        <v>Oct-18</v>
      </c>
      <c r="L16140" s="20">
        <f t="shared" si="1059"/>
        <v>15903</v>
      </c>
      <c r="M16140" s="21">
        <f t="shared" si="1057"/>
        <v>9.7284789033515923E-2</v>
      </c>
    </row>
    <row r="16141" spans="1:13" x14ac:dyDescent="0.3">
      <c r="A16141" s="139">
        <v>43382</v>
      </c>
      <c r="B16141" s="131" t="s">
        <v>50</v>
      </c>
      <c r="C16141" s="103"/>
      <c r="D16141" s="94"/>
      <c r="E16141" s="131" t="s">
        <v>12651</v>
      </c>
      <c r="F16141" s="140">
        <v>5.5</v>
      </c>
      <c r="G16141" s="41">
        <v>1</v>
      </c>
      <c r="H16141" s="49">
        <v>1</v>
      </c>
      <c r="I16141" s="67">
        <v>6</v>
      </c>
      <c r="J16141" s="18">
        <f t="shared" si="1058"/>
        <v>1553.1200000000038</v>
      </c>
      <c r="K16141" s="19" t="str">
        <f t="shared" si="1056"/>
        <v>Oct-18</v>
      </c>
      <c r="L16141" s="20">
        <f t="shared" si="1059"/>
        <v>15904</v>
      </c>
      <c r="M16141" s="21">
        <f t="shared" si="1057"/>
        <v>9.7655935613682326E-2</v>
      </c>
    </row>
    <row r="16142" spans="1:13" x14ac:dyDescent="0.3">
      <c r="A16142" s="139">
        <v>43382</v>
      </c>
      <c r="B16142" s="131" t="s">
        <v>50</v>
      </c>
      <c r="C16142" s="103"/>
      <c r="D16142" s="94"/>
      <c r="E16142" s="131" t="s">
        <v>12650</v>
      </c>
      <c r="F16142" s="140">
        <v>5</v>
      </c>
      <c r="G16142" s="41">
        <v>1</v>
      </c>
      <c r="H16142" s="49">
        <v>3</v>
      </c>
      <c r="I16142" s="67">
        <v>-1</v>
      </c>
      <c r="J16142" s="18">
        <f t="shared" si="1058"/>
        <v>1552.1200000000038</v>
      </c>
      <c r="K16142" s="19" t="str">
        <f t="shared" si="1056"/>
        <v>Oct-18</v>
      </c>
      <c r="L16142" s="20">
        <f t="shared" si="1059"/>
        <v>15905</v>
      </c>
      <c r="M16142" s="21">
        <f t="shared" si="1057"/>
        <v>9.7586922351462047E-2</v>
      </c>
    </row>
    <row r="16143" spans="1:13" x14ac:dyDescent="0.3">
      <c r="A16143" s="139">
        <v>43383</v>
      </c>
      <c r="B16143" s="131" t="s">
        <v>89</v>
      </c>
      <c r="C16143" s="103"/>
      <c r="D16143" s="94"/>
      <c r="E16143" s="131" t="s">
        <v>12652</v>
      </c>
      <c r="F16143" s="140">
        <v>5</v>
      </c>
      <c r="G16143" s="41">
        <v>1</v>
      </c>
      <c r="H16143" s="49">
        <v>1</v>
      </c>
      <c r="I16143" s="67">
        <v>4.5</v>
      </c>
      <c r="J16143" s="18">
        <f t="shared" si="1058"/>
        <v>1556.6200000000038</v>
      </c>
      <c r="K16143" s="19" t="str">
        <f t="shared" si="1056"/>
        <v>Oct-18</v>
      </c>
      <c r="L16143" s="20">
        <f t="shared" si="1059"/>
        <v>15906</v>
      </c>
      <c r="M16143" s="21">
        <f t="shared" si="1057"/>
        <v>9.7863699232994081E-2</v>
      </c>
    </row>
    <row r="16144" spans="1:13" x14ac:dyDescent="0.3">
      <c r="A16144" s="139">
        <v>43383</v>
      </c>
      <c r="B16144" s="131" t="s">
        <v>43</v>
      </c>
      <c r="C16144" s="103"/>
      <c r="D16144" s="94"/>
      <c r="E16144" s="131" t="s">
        <v>11840</v>
      </c>
      <c r="F16144" s="140">
        <v>5.5</v>
      </c>
      <c r="G16144" s="41">
        <v>1</v>
      </c>
      <c r="H16144" s="49" t="s">
        <v>11526</v>
      </c>
      <c r="I16144" s="67">
        <v>-1</v>
      </c>
      <c r="J16144" s="18">
        <f t="shared" si="1058"/>
        <v>1555.6200000000038</v>
      </c>
      <c r="K16144" s="19" t="str">
        <f t="shared" si="1056"/>
        <v>Oct-18</v>
      </c>
      <c r="L16144" s="20">
        <f t="shared" si="1059"/>
        <v>15907</v>
      </c>
      <c r="M16144" s="21">
        <f t="shared" si="1057"/>
        <v>9.7794681586723067E-2</v>
      </c>
    </row>
    <row r="16145" spans="1:13" x14ac:dyDescent="0.3">
      <c r="A16145" s="139">
        <v>43383</v>
      </c>
      <c r="B16145" s="131" t="s">
        <v>63</v>
      </c>
      <c r="C16145" s="103"/>
      <c r="D16145" s="94"/>
      <c r="E16145" s="131" t="s">
        <v>12630</v>
      </c>
      <c r="F16145" s="140">
        <v>5</v>
      </c>
      <c r="G16145" s="41">
        <v>1</v>
      </c>
      <c r="H16145" s="49">
        <v>1</v>
      </c>
      <c r="I16145" s="67">
        <v>4.5</v>
      </c>
      <c r="J16145" s="18">
        <f t="shared" si="1058"/>
        <v>1560.1200000000038</v>
      </c>
      <c r="K16145" s="19" t="str">
        <f t="shared" si="1056"/>
        <v>Oct-18</v>
      </c>
      <c r="L16145" s="20">
        <f t="shared" si="1059"/>
        <v>15908</v>
      </c>
      <c r="M16145" s="21">
        <f t="shared" si="1057"/>
        <v>9.8071410611013557E-2</v>
      </c>
    </row>
    <row r="16146" spans="1:13" x14ac:dyDescent="0.3">
      <c r="A16146" s="116">
        <v>43384</v>
      </c>
      <c r="B16146" s="90" t="s">
        <v>41</v>
      </c>
      <c r="C16146" s="103">
        <v>0.60069444444444442</v>
      </c>
      <c r="D16146" s="94" t="s">
        <v>31</v>
      </c>
      <c r="E16146" s="90" t="s">
        <v>5414</v>
      </c>
      <c r="F16146" s="115">
        <v>4</v>
      </c>
      <c r="G16146" s="93">
        <v>1</v>
      </c>
      <c r="H16146" s="90" t="s">
        <v>42</v>
      </c>
      <c r="I16146" s="80">
        <f>IF(H16146="Lost",G16146*-1,IF(H16146="Won",     IF(D16146="E/W",            G16146*(F16146-1)*0.5*1.25,    IF(D16146="place",   G16146*(F16146-1) *0.95,  G16146*(F16146-1) )),            IF(H16146="Placed",     (G16146*-0.5)  + (0.5*G16146*(F16146-1)*0.2),0)         ))</f>
        <v>3</v>
      </c>
      <c r="J16146" s="18">
        <f t="shared" si="1058"/>
        <v>1563.1200000000038</v>
      </c>
      <c r="K16146" s="19" t="str">
        <f t="shared" si="1056"/>
        <v>Oct-18</v>
      </c>
      <c r="L16146" s="20">
        <f t="shared" si="1059"/>
        <v>15909</v>
      </c>
      <c r="M16146" s="21">
        <f t="shared" si="1057"/>
        <v>9.8253818593249345E-2</v>
      </c>
    </row>
    <row r="16147" spans="1:13" x14ac:dyDescent="0.3">
      <c r="A16147" s="116">
        <v>43384</v>
      </c>
      <c r="B16147" s="90" t="s">
        <v>47</v>
      </c>
      <c r="C16147" s="103">
        <v>0.71527777777777779</v>
      </c>
      <c r="D16147" s="94" t="s">
        <v>31</v>
      </c>
      <c r="E16147" s="90" t="s">
        <v>5415</v>
      </c>
      <c r="F16147" s="115">
        <v>4</v>
      </c>
      <c r="G16147" s="93">
        <v>1</v>
      </c>
      <c r="H16147" s="90" t="s">
        <v>33</v>
      </c>
      <c r="I16147" s="80">
        <f>IF(H16147="Lost",G16147*-1,IF(H16147="Won",     IF(D16147="E/W",            G16147*(F16147-1)*0.5*1.25,    IF(D16147="place",   G16147*(F16147-1) *0.95,  G16147*(F16147-1) )),            IF(H16147="Placed",     (G16147*-0.5)  + (0.5*G16147*(F16147-1)*0.2),0)         ))</f>
        <v>-1</v>
      </c>
      <c r="J16147" s="18">
        <f t="shared" si="1058"/>
        <v>1562.1200000000038</v>
      </c>
      <c r="K16147" s="19" t="str">
        <f t="shared" si="1056"/>
        <v>Oct-18</v>
      </c>
      <c r="L16147" s="20">
        <f t="shared" si="1059"/>
        <v>15910</v>
      </c>
      <c r="M16147" s="21">
        <f t="shared" si="1057"/>
        <v>9.8184789440603631E-2</v>
      </c>
    </row>
    <row r="16148" spans="1:13" x14ac:dyDescent="0.3">
      <c r="A16148" s="116">
        <v>43384</v>
      </c>
      <c r="B16148" s="90" t="s">
        <v>47</v>
      </c>
      <c r="C16148" s="103">
        <v>0.76041666666666663</v>
      </c>
      <c r="D16148" s="94" t="s">
        <v>31</v>
      </c>
      <c r="E16148" s="90" t="s">
        <v>5416</v>
      </c>
      <c r="F16148" s="115">
        <v>4</v>
      </c>
      <c r="G16148" s="93">
        <v>1</v>
      </c>
      <c r="H16148" s="90" t="s">
        <v>33</v>
      </c>
      <c r="I16148" s="80">
        <f>IF(H16148="Lost",G16148*-1,IF(H16148="Won",     IF(D16148="E/W",            G16148*(F16148-1)*0.5*1.25,    IF(D16148="place",   G16148*(F16148-1) *0.95,  G16148*(F16148-1) )),            IF(H16148="Placed",     (G16148*-0.5)  + (0.5*G16148*(F16148-1)*0.2),0)         ))</f>
        <v>-1</v>
      </c>
      <c r="J16148" s="18">
        <f t="shared" si="1058"/>
        <v>1561.1200000000038</v>
      </c>
      <c r="K16148" s="19" t="str">
        <f t="shared" si="1056"/>
        <v>Oct-18</v>
      </c>
      <c r="L16148" s="20">
        <f t="shared" si="1059"/>
        <v>15911</v>
      </c>
      <c r="M16148" s="21">
        <f t="shared" si="1057"/>
        <v>9.8115768964867303E-2</v>
      </c>
    </row>
    <row r="16149" spans="1:13" x14ac:dyDescent="0.3">
      <c r="A16149" s="139">
        <v>43384</v>
      </c>
      <c r="B16149" s="131" t="s">
        <v>41</v>
      </c>
      <c r="C16149" s="103"/>
      <c r="D16149" s="94"/>
      <c r="E16149" s="131" t="s">
        <v>12653</v>
      </c>
      <c r="F16149" s="140">
        <v>5</v>
      </c>
      <c r="G16149" s="41">
        <v>1</v>
      </c>
      <c r="H16149" s="49">
        <v>2</v>
      </c>
      <c r="I16149" s="67">
        <v>-1</v>
      </c>
      <c r="J16149" s="18">
        <f t="shared" si="1058"/>
        <v>1560.1200000000038</v>
      </c>
      <c r="K16149" s="19" t="str">
        <f t="shared" si="1056"/>
        <v>Oct-18</v>
      </c>
      <c r="L16149" s="20">
        <f t="shared" si="1059"/>
        <v>15912</v>
      </c>
      <c r="M16149" s="21">
        <f t="shared" si="1057"/>
        <v>9.8046757164404461E-2</v>
      </c>
    </row>
    <row r="16150" spans="1:13" x14ac:dyDescent="0.3">
      <c r="A16150" s="139">
        <v>43384</v>
      </c>
      <c r="B16150" s="131" t="s">
        <v>123</v>
      </c>
      <c r="C16150" s="103"/>
      <c r="D16150" s="94"/>
      <c r="E16150" s="131" t="s">
        <v>12654</v>
      </c>
      <c r="F16150" s="140">
        <v>5</v>
      </c>
      <c r="G16150" s="41">
        <v>1</v>
      </c>
      <c r="H16150" s="49" t="s">
        <v>6103</v>
      </c>
      <c r="I16150" s="67">
        <v>-1</v>
      </c>
      <c r="J16150" s="18">
        <f t="shared" si="1058"/>
        <v>1559.1200000000038</v>
      </c>
      <c r="K16150" s="19" t="str">
        <f t="shared" si="1056"/>
        <v>Oct-18</v>
      </c>
      <c r="L16150" s="20">
        <f t="shared" si="1059"/>
        <v>15913</v>
      </c>
      <c r="M16150" s="21">
        <f t="shared" si="1057"/>
        <v>9.7977754037579579E-2</v>
      </c>
    </row>
    <row r="16151" spans="1:13" x14ac:dyDescent="0.3">
      <c r="A16151" s="116">
        <v>43385</v>
      </c>
      <c r="B16151" s="90" t="s">
        <v>153</v>
      </c>
      <c r="C16151" s="103">
        <v>0.71527777777777779</v>
      </c>
      <c r="D16151" s="94" t="s">
        <v>31</v>
      </c>
      <c r="E16151" s="90" t="s">
        <v>5417</v>
      </c>
      <c r="F16151" s="115">
        <v>2.88</v>
      </c>
      <c r="G16151" s="93">
        <v>1</v>
      </c>
      <c r="H16151" s="90" t="s">
        <v>33</v>
      </c>
      <c r="I16151" s="80">
        <f>IF(H16151="Lost",G16151*-1,IF(H16151="Won",     IF(D16151="E/W",            G16151*(F16151-1)*0.5*1.25,    IF(D16151="place",   G16151*(F16151-1) *0.95,  G16151*(F16151-1) )),            IF(H16151="Placed",     (G16151*-0.5)  + (0.5*G16151*(F16151-1)*0.2),0)         ))</f>
        <v>-1</v>
      </c>
      <c r="J16151" s="18">
        <f t="shared" si="1058"/>
        <v>1558.1200000000038</v>
      </c>
      <c r="K16151" s="19" t="str">
        <f t="shared" si="1056"/>
        <v>Oct-18</v>
      </c>
      <c r="L16151" s="20">
        <f t="shared" si="1059"/>
        <v>15914</v>
      </c>
      <c r="M16151" s="21">
        <f t="shared" si="1057"/>
        <v>9.7908759582757562E-2</v>
      </c>
    </row>
    <row r="16152" spans="1:13" x14ac:dyDescent="0.3">
      <c r="A16152" s="139">
        <v>43385</v>
      </c>
      <c r="B16152" s="131" t="s">
        <v>45</v>
      </c>
      <c r="C16152" s="103"/>
      <c r="D16152" s="94"/>
      <c r="E16152" s="131" t="s">
        <v>2818</v>
      </c>
      <c r="F16152" s="140">
        <v>4.5</v>
      </c>
      <c r="G16152" s="41">
        <v>1</v>
      </c>
      <c r="H16152" s="49" t="s">
        <v>11526</v>
      </c>
      <c r="I16152" s="67">
        <v>-1</v>
      </c>
      <c r="J16152" s="18">
        <f t="shared" si="1058"/>
        <v>1557.1200000000038</v>
      </c>
      <c r="K16152" s="19" t="str">
        <f t="shared" si="1056"/>
        <v>Oct-18</v>
      </c>
      <c r="L16152" s="20">
        <f t="shared" si="1059"/>
        <v>15915</v>
      </c>
      <c r="M16152" s="21">
        <f t="shared" si="1057"/>
        <v>9.783977379830372E-2</v>
      </c>
    </row>
    <row r="16153" spans="1:13" x14ac:dyDescent="0.3">
      <c r="A16153" s="139">
        <v>43385</v>
      </c>
      <c r="B16153" s="131" t="s">
        <v>45</v>
      </c>
      <c r="C16153" s="103"/>
      <c r="D16153" s="94"/>
      <c r="E16153" s="131" t="s">
        <v>12567</v>
      </c>
      <c r="F16153" s="140">
        <v>4.5</v>
      </c>
      <c r="G16153" s="41">
        <v>1</v>
      </c>
      <c r="H16153" s="49" t="s">
        <v>6526</v>
      </c>
      <c r="I16153" s="67">
        <v>4</v>
      </c>
      <c r="J16153" s="18">
        <f t="shared" si="1058"/>
        <v>1561.1200000000038</v>
      </c>
      <c r="K16153" s="19" t="str">
        <f t="shared" si="1056"/>
        <v>Oct-18</v>
      </c>
      <c r="L16153" s="20">
        <f t="shared" si="1059"/>
        <v>15916</v>
      </c>
      <c r="M16153" s="21">
        <f t="shared" si="1057"/>
        <v>9.8084945966323431E-2</v>
      </c>
    </row>
    <row r="16154" spans="1:13" x14ac:dyDescent="0.3">
      <c r="A16154" s="139">
        <v>43385</v>
      </c>
      <c r="B16154" s="131" t="s">
        <v>45</v>
      </c>
      <c r="C16154" s="103"/>
      <c r="D16154" s="94"/>
      <c r="E16154" s="131" t="s">
        <v>7483</v>
      </c>
      <c r="F16154" s="140">
        <v>6</v>
      </c>
      <c r="G16154" s="41">
        <v>1</v>
      </c>
      <c r="H16154" s="49" t="s">
        <v>11526</v>
      </c>
      <c r="I16154" s="67">
        <v>-1</v>
      </c>
      <c r="J16154" s="18">
        <f t="shared" si="1058"/>
        <v>1560.1200000000038</v>
      </c>
      <c r="K16154" s="19" t="str">
        <f t="shared" si="1056"/>
        <v>Oct-18</v>
      </c>
      <c r="L16154" s="20">
        <f t="shared" si="1059"/>
        <v>15917</v>
      </c>
      <c r="M16154" s="21">
        <f t="shared" si="1057"/>
        <v>9.8015957780989121E-2</v>
      </c>
    </row>
    <row r="16155" spans="1:13" x14ac:dyDescent="0.3">
      <c r="A16155" s="116">
        <v>43386</v>
      </c>
      <c r="B16155" s="90" t="s">
        <v>47</v>
      </c>
      <c r="C16155" s="103">
        <v>0.80208333333333337</v>
      </c>
      <c r="D16155" s="94" t="s">
        <v>31</v>
      </c>
      <c r="E16155" s="90" t="s">
        <v>3846</v>
      </c>
      <c r="F16155" s="115">
        <v>3</v>
      </c>
      <c r="G16155" s="93">
        <v>1</v>
      </c>
      <c r="H16155" s="90" t="s">
        <v>33</v>
      </c>
      <c r="I16155" s="80">
        <f>IF(H16155="Lost",G16155*-1,IF(H16155="Won",     IF(D16155="E/W",            G16155*(F16155-1)*0.5*1.25,    IF(D16155="place",   G16155*(F16155-1) *0.95,  G16155*(F16155-1) )),            IF(H16155="Placed",     (G16155*-0.5)  + (0.5*G16155*(F16155-1)*0.2),0)         ))</f>
        <v>-1</v>
      </c>
      <c r="J16155" s="18">
        <f t="shared" si="1058"/>
        <v>1559.1200000000038</v>
      </c>
      <c r="K16155" s="19" t="str">
        <f t="shared" si="1056"/>
        <v>Oct-18</v>
      </c>
      <c r="L16155" s="20">
        <f t="shared" si="1059"/>
        <v>15918</v>
      </c>
      <c r="M16155" s="21">
        <f t="shared" si="1057"/>
        <v>9.7946978263601187E-2</v>
      </c>
    </row>
    <row r="16156" spans="1:13" x14ac:dyDescent="0.3">
      <c r="A16156" s="139">
        <v>43386</v>
      </c>
      <c r="B16156" s="131" t="s">
        <v>65</v>
      </c>
      <c r="C16156" s="103"/>
      <c r="D16156" s="94"/>
      <c r="E16156" s="131" t="s">
        <v>10399</v>
      </c>
      <c r="F16156" s="140">
        <v>4.5</v>
      </c>
      <c r="G16156" s="41">
        <v>1</v>
      </c>
      <c r="H16156" s="49">
        <v>2</v>
      </c>
      <c r="I16156" s="67">
        <v>-1</v>
      </c>
      <c r="J16156" s="18">
        <f t="shared" si="1058"/>
        <v>1558.1200000000038</v>
      </c>
      <c r="K16156" s="19" t="str">
        <f t="shared" si="1056"/>
        <v>Oct-18</v>
      </c>
      <c r="L16156" s="20">
        <f t="shared" si="1059"/>
        <v>15919</v>
      </c>
      <c r="M16156" s="21">
        <f t="shared" si="1057"/>
        <v>9.7878007412526155E-2</v>
      </c>
    </row>
    <row r="16157" spans="1:13" x14ac:dyDescent="0.3">
      <c r="A16157" s="139">
        <v>43386</v>
      </c>
      <c r="B16157" s="131" t="s">
        <v>52</v>
      </c>
      <c r="C16157" s="103"/>
      <c r="D16157" s="94"/>
      <c r="E16157" s="131" t="s">
        <v>12655</v>
      </c>
      <c r="F16157" s="140">
        <v>5.5</v>
      </c>
      <c r="G16157" s="41">
        <v>1</v>
      </c>
      <c r="H16157" s="49">
        <v>7</v>
      </c>
      <c r="I16157" s="67">
        <v>-1</v>
      </c>
      <c r="J16157" s="18">
        <f t="shared" si="1058"/>
        <v>1557.1200000000038</v>
      </c>
      <c r="K16157" s="19" t="str">
        <f t="shared" si="1056"/>
        <v>Oct-18</v>
      </c>
      <c r="L16157" s="20">
        <f t="shared" si="1059"/>
        <v>15920</v>
      </c>
      <c r="M16157" s="21">
        <f t="shared" si="1057"/>
        <v>9.7809045226130889E-2</v>
      </c>
    </row>
    <row r="16158" spans="1:13" x14ac:dyDescent="0.3">
      <c r="A16158" s="116">
        <v>43388</v>
      </c>
      <c r="B16158" s="90" t="s">
        <v>97</v>
      </c>
      <c r="C16158" s="103">
        <v>0.57638888888888895</v>
      </c>
      <c r="D16158" s="94" t="s">
        <v>31</v>
      </c>
      <c r="E16158" s="90" t="s">
        <v>5418</v>
      </c>
      <c r="F16158" s="115">
        <v>4</v>
      </c>
      <c r="G16158" s="93">
        <v>1</v>
      </c>
      <c r="H16158" s="90" t="s">
        <v>33</v>
      </c>
      <c r="I16158" s="80">
        <f>IF(H16158="Lost",G16158*-1,IF(H16158="Won",     IF(D16158="E/W",            G16158*(F16158-1)*0.5*1.25,    IF(D16158="place",   G16158*(F16158-1) *0.95,  G16158*(F16158-1) )),            IF(H16158="Placed",     (G16158*-0.5)  + (0.5*G16158*(F16158-1)*0.2),0)         ))</f>
        <v>-1</v>
      </c>
      <c r="J16158" s="18">
        <f t="shared" si="1058"/>
        <v>1556.1200000000038</v>
      </c>
      <c r="K16158" s="19" t="str">
        <f t="shared" si="1056"/>
        <v>Oct-18</v>
      </c>
      <c r="L16158" s="20">
        <f t="shared" si="1059"/>
        <v>15921</v>
      </c>
      <c r="M16158" s="21">
        <f t="shared" si="1057"/>
        <v>9.7740091702782722E-2</v>
      </c>
    </row>
    <row r="16159" spans="1:13" x14ac:dyDescent="0.3">
      <c r="A16159" s="116">
        <v>43388</v>
      </c>
      <c r="B16159" s="90" t="s">
        <v>97</v>
      </c>
      <c r="C16159" s="103">
        <v>0.68055555555555547</v>
      </c>
      <c r="D16159" s="94" t="s">
        <v>31</v>
      </c>
      <c r="E16159" s="90" t="s">
        <v>5419</v>
      </c>
      <c r="F16159" s="115">
        <v>3.75</v>
      </c>
      <c r="G16159" s="93">
        <v>1</v>
      </c>
      <c r="H16159" s="90" t="s">
        <v>33</v>
      </c>
      <c r="I16159" s="80">
        <f>IF(H16159="Lost",G16159*-1,IF(H16159="Won",     IF(D16159="E/W",            G16159*(F16159-1)*0.5*1.25,    IF(D16159="place",   G16159*(F16159-1) *0.95,  G16159*(F16159-1) )),            IF(H16159="Placed",     (G16159*-0.5)  + (0.5*G16159*(F16159-1)*0.2),0)         ))</f>
        <v>-1</v>
      </c>
      <c r="J16159" s="18">
        <f t="shared" si="1058"/>
        <v>1555.1200000000038</v>
      </c>
      <c r="K16159" s="19" t="str">
        <f t="shared" si="1056"/>
        <v>Oct-18</v>
      </c>
      <c r="L16159" s="20">
        <f t="shared" si="1059"/>
        <v>15922</v>
      </c>
      <c r="M16159" s="21">
        <f t="shared" si="1057"/>
        <v>9.7671146840849377E-2</v>
      </c>
    </row>
    <row r="16160" spans="1:13" x14ac:dyDescent="0.3">
      <c r="A16160" s="139">
        <v>43388</v>
      </c>
      <c r="B16160" s="131" t="s">
        <v>97</v>
      </c>
      <c r="C16160" s="103"/>
      <c r="D16160" s="94"/>
      <c r="E16160" s="131" t="s">
        <v>12656</v>
      </c>
      <c r="F16160" s="140">
        <v>5.5</v>
      </c>
      <c r="G16160" s="41">
        <v>1</v>
      </c>
      <c r="H16160" s="49">
        <v>2</v>
      </c>
      <c r="I16160" s="67">
        <v>-1</v>
      </c>
      <c r="J16160" s="18">
        <f t="shared" si="1058"/>
        <v>1554.1200000000038</v>
      </c>
      <c r="K16160" s="19" t="str">
        <f t="shared" si="1056"/>
        <v>Oct-18</v>
      </c>
      <c r="L16160" s="20">
        <f t="shared" si="1059"/>
        <v>15923</v>
      </c>
      <c r="M16160" s="21">
        <f t="shared" si="1057"/>
        <v>9.7602210638698977E-2</v>
      </c>
    </row>
    <row r="16161" spans="1:13" x14ac:dyDescent="0.3">
      <c r="A16161" s="139">
        <v>43388</v>
      </c>
      <c r="B16161" s="131" t="s">
        <v>43</v>
      </c>
      <c r="C16161" s="103"/>
      <c r="D16161" s="94"/>
      <c r="E16161" s="131" t="s">
        <v>12657</v>
      </c>
      <c r="F16161" s="140">
        <v>5</v>
      </c>
      <c r="G16161" s="41">
        <v>1</v>
      </c>
      <c r="H16161" s="49" t="s">
        <v>11526</v>
      </c>
      <c r="I16161" s="67">
        <v>-1</v>
      </c>
      <c r="J16161" s="18">
        <f t="shared" si="1058"/>
        <v>1553.1200000000038</v>
      </c>
      <c r="K16161" s="19" t="str">
        <f t="shared" si="1056"/>
        <v>Oct-18</v>
      </c>
      <c r="L16161" s="20">
        <f t="shared" si="1059"/>
        <v>15924</v>
      </c>
      <c r="M16161" s="21">
        <f t="shared" si="1057"/>
        <v>9.7533283094700066E-2</v>
      </c>
    </row>
    <row r="16162" spans="1:13" x14ac:dyDescent="0.3">
      <c r="A16162" s="139">
        <v>43388</v>
      </c>
      <c r="B16162" s="131" t="s">
        <v>43</v>
      </c>
      <c r="C16162" s="103"/>
      <c r="D16162" s="94"/>
      <c r="E16162" s="131" t="s">
        <v>12112</v>
      </c>
      <c r="F16162" s="140">
        <v>5.5</v>
      </c>
      <c r="G16162" s="41">
        <v>1</v>
      </c>
      <c r="H16162" s="49" t="s">
        <v>11526</v>
      </c>
      <c r="I16162" s="67">
        <v>-1</v>
      </c>
      <c r="J16162" s="18">
        <f t="shared" si="1058"/>
        <v>1552.1200000000038</v>
      </c>
      <c r="K16162" s="19" t="str">
        <f t="shared" si="1056"/>
        <v>Oct-18</v>
      </c>
      <c r="L16162" s="20">
        <f t="shared" si="1059"/>
        <v>15925</v>
      </c>
      <c r="M16162" s="21">
        <f t="shared" si="1057"/>
        <v>9.7464364207221585E-2</v>
      </c>
    </row>
    <row r="16163" spans="1:13" x14ac:dyDescent="0.3">
      <c r="A16163" s="116">
        <v>43389</v>
      </c>
      <c r="B16163" s="90" t="s">
        <v>139</v>
      </c>
      <c r="C16163" s="103">
        <v>0.6875</v>
      </c>
      <c r="D16163" s="94" t="s">
        <v>31</v>
      </c>
      <c r="E16163" s="90" t="s">
        <v>5420</v>
      </c>
      <c r="F16163" s="115">
        <v>2.88</v>
      </c>
      <c r="G16163" s="93">
        <v>1</v>
      </c>
      <c r="H16163" s="90" t="s">
        <v>42</v>
      </c>
      <c r="I16163" s="80">
        <f>IF(H16163="Lost",G16163*-1,IF(H16163="Won",     IF(D16163="E/W",            G16163*(F16163-1)*0.5*1.25,    IF(D16163="place",   G16163*(F16163-1) *0.95,  G16163*(F16163-1) )),            IF(H16163="Placed",     (G16163*-0.5)  + (0.5*G16163*(F16163-1)*0.2),0)         ))</f>
        <v>1.88</v>
      </c>
      <c r="J16163" s="18">
        <f t="shared" si="1058"/>
        <v>1554.0000000000039</v>
      </c>
      <c r="K16163" s="19" t="str">
        <f t="shared" si="1056"/>
        <v>Oct-18</v>
      </c>
      <c r="L16163" s="20">
        <f t="shared" si="1059"/>
        <v>15926</v>
      </c>
      <c r="M16163" s="21">
        <f t="shared" si="1057"/>
        <v>9.7576290342835853E-2</v>
      </c>
    </row>
    <row r="16164" spans="1:13" x14ac:dyDescent="0.3">
      <c r="A16164" s="107">
        <v>43389</v>
      </c>
      <c r="B16164" s="108" t="s">
        <v>67</v>
      </c>
      <c r="C16164" s="103"/>
      <c r="D16164" s="94"/>
      <c r="E16164" s="108" t="s">
        <v>12659</v>
      </c>
      <c r="F16164" s="110">
        <v>6</v>
      </c>
      <c r="G16164" s="41">
        <v>1</v>
      </c>
      <c r="H16164" s="36">
        <v>2</v>
      </c>
      <c r="I16164" s="53">
        <v>-1</v>
      </c>
      <c r="J16164" s="18">
        <f t="shared" si="1058"/>
        <v>1553.0000000000039</v>
      </c>
      <c r="K16164" s="19" t="str">
        <f t="shared" si="1056"/>
        <v>Oct-18</v>
      </c>
      <c r="L16164" s="20">
        <f t="shared" si="1059"/>
        <v>15927</v>
      </c>
      <c r="M16164" s="21">
        <f t="shared" si="1057"/>
        <v>9.7507377409430773E-2</v>
      </c>
    </row>
    <row r="16165" spans="1:13" x14ac:dyDescent="0.3">
      <c r="A16165" s="107">
        <v>43389</v>
      </c>
      <c r="B16165" s="108" t="s">
        <v>67</v>
      </c>
      <c r="C16165" s="103"/>
      <c r="D16165" s="94"/>
      <c r="E16165" s="108" t="s">
        <v>12658</v>
      </c>
      <c r="F16165" s="110">
        <v>4.33</v>
      </c>
      <c r="G16165" s="41">
        <v>1</v>
      </c>
      <c r="H16165" s="36">
        <v>3</v>
      </c>
      <c r="I16165" s="53">
        <v>-1</v>
      </c>
      <c r="J16165" s="18">
        <f t="shared" si="1058"/>
        <v>1552.0000000000039</v>
      </c>
      <c r="K16165" s="19" t="str">
        <f t="shared" si="1056"/>
        <v>Oct-18</v>
      </c>
      <c r="L16165" s="20">
        <f t="shared" si="1059"/>
        <v>15928</v>
      </c>
      <c r="M16165" s="21">
        <f t="shared" si="1057"/>
        <v>9.7438473129081105E-2</v>
      </c>
    </row>
    <row r="16166" spans="1:13" x14ac:dyDescent="0.3">
      <c r="A16166" s="116">
        <v>43390</v>
      </c>
      <c r="B16166" s="90" t="s">
        <v>143</v>
      </c>
      <c r="C16166" s="103">
        <v>0.59027777777777779</v>
      </c>
      <c r="D16166" s="94" t="s">
        <v>31</v>
      </c>
      <c r="E16166" s="90" t="s">
        <v>5421</v>
      </c>
      <c r="F16166" s="115">
        <v>2.88</v>
      </c>
      <c r="G16166" s="93">
        <v>1</v>
      </c>
      <c r="H16166" s="90" t="s">
        <v>33</v>
      </c>
      <c r="I16166" s="80">
        <f>IF(H16166="Lost",G16166*-1,IF(H16166="Won",     IF(D16166="E/W",            G16166*(F16166-1)*0.5*1.25,    IF(D16166="place",   G16166*(F16166-1) *0.95,  G16166*(F16166-1) )),            IF(H16166="Placed",     (G16166*-0.5)  + (0.5*G16166*(F16166-1)*0.2),0)         ))</f>
        <v>-1</v>
      </c>
      <c r="J16166" s="18">
        <f t="shared" si="1058"/>
        <v>1551.0000000000039</v>
      </c>
      <c r="K16166" s="19" t="str">
        <f t="shared" si="1056"/>
        <v>Oct-18</v>
      </c>
      <c r="L16166" s="20">
        <f t="shared" si="1059"/>
        <v>15929</v>
      </c>
      <c r="M16166" s="21">
        <f t="shared" si="1057"/>
        <v>9.7369577500157192E-2</v>
      </c>
    </row>
    <row r="16167" spans="1:13" x14ac:dyDescent="0.3">
      <c r="A16167" s="116">
        <v>43390</v>
      </c>
      <c r="B16167" s="90" t="s">
        <v>137</v>
      </c>
      <c r="C16167" s="103">
        <v>0.86458333333333337</v>
      </c>
      <c r="D16167" s="94" t="s">
        <v>31</v>
      </c>
      <c r="E16167" s="90" t="s">
        <v>4688</v>
      </c>
      <c r="F16167" s="115">
        <v>3</v>
      </c>
      <c r="G16167" s="93">
        <v>1</v>
      </c>
      <c r="H16167" s="90" t="s">
        <v>42</v>
      </c>
      <c r="I16167" s="80">
        <f>IF(H16167="Lost",G16167*-1,IF(H16167="Won",     IF(D16167="E/W",            G16167*(F16167-1)*0.5*1.25,    IF(D16167="place",   G16167*(F16167-1) *0.95,  G16167*(F16167-1) )),            IF(H16167="Placed",     (G16167*-0.5)  + (0.5*G16167*(F16167-1)*0.2),0)         ))</f>
        <v>2</v>
      </c>
      <c r="J16167" s="18">
        <f t="shared" si="1058"/>
        <v>1553.0000000000039</v>
      </c>
      <c r="K16167" s="19" t="str">
        <f t="shared" si="1056"/>
        <v>Oct-18</v>
      </c>
      <c r="L16167" s="20">
        <f t="shared" si="1059"/>
        <v>15930</v>
      </c>
      <c r="M16167" s="21">
        <f t="shared" si="1057"/>
        <v>9.7489014438167224E-2</v>
      </c>
    </row>
    <row r="16168" spans="1:13" x14ac:dyDescent="0.3">
      <c r="A16168" s="139">
        <v>43390</v>
      </c>
      <c r="B16168" s="131" t="s">
        <v>63</v>
      </c>
      <c r="C16168" s="103"/>
      <c r="D16168" s="94"/>
      <c r="E16168" s="131" t="s">
        <v>12660</v>
      </c>
      <c r="F16168" s="140">
        <v>4.5</v>
      </c>
      <c r="G16168" s="41">
        <v>1</v>
      </c>
      <c r="H16168" s="49">
        <v>1</v>
      </c>
      <c r="I16168" s="67">
        <v>3.5</v>
      </c>
      <c r="J16168" s="18">
        <f t="shared" si="1058"/>
        <v>1556.5000000000039</v>
      </c>
      <c r="K16168" s="19" t="str">
        <f t="shared" si="1056"/>
        <v>Oct-18</v>
      </c>
      <c r="L16168" s="20">
        <f t="shared" si="1059"/>
        <v>15931</v>
      </c>
      <c r="M16168" s="21">
        <f t="shared" si="1057"/>
        <v>9.7702592429853991E-2</v>
      </c>
    </row>
    <row r="16169" spans="1:13" x14ac:dyDescent="0.3">
      <c r="A16169" s="116">
        <v>43391</v>
      </c>
      <c r="B16169" s="90" t="s">
        <v>98</v>
      </c>
      <c r="C16169" s="103">
        <v>0.66319444444444442</v>
      </c>
      <c r="D16169" s="94" t="s">
        <v>31</v>
      </c>
      <c r="E16169" s="90" t="s">
        <v>5423</v>
      </c>
      <c r="F16169" s="115">
        <v>3.5</v>
      </c>
      <c r="G16169" s="93">
        <v>1</v>
      </c>
      <c r="H16169" s="90" t="s">
        <v>33</v>
      </c>
      <c r="I16169" s="80">
        <f>IF(H16169="Lost",G16169*-1,IF(H16169="Won",     IF(D16169="E/W",            G16169*(F16169-1)*0.5*1.25,    IF(D16169="place",   G16169*(F16169-1) *0.95,  G16169*(F16169-1) )),            IF(H16169="Placed",     (G16169*-0.5)  + (0.5*G16169*(F16169-1)*0.2),0)         ))</f>
        <v>-1</v>
      </c>
      <c r="J16169" s="18">
        <f t="shared" si="1058"/>
        <v>1555.5000000000039</v>
      </c>
      <c r="K16169" s="19" t="str">
        <f t="shared" si="1056"/>
        <v>Oct-18</v>
      </c>
      <c r="L16169" s="20">
        <f t="shared" si="1059"/>
        <v>15932</v>
      </c>
      <c r="M16169" s="21">
        <f t="shared" si="1057"/>
        <v>9.7633693196083601E-2</v>
      </c>
    </row>
    <row r="16170" spans="1:13" x14ac:dyDescent="0.3">
      <c r="A16170" s="116">
        <v>43391</v>
      </c>
      <c r="B16170" s="90" t="s">
        <v>69</v>
      </c>
      <c r="C16170" s="103">
        <v>0.70486111111111116</v>
      </c>
      <c r="D16170" s="94" t="s">
        <v>31</v>
      </c>
      <c r="E16170" s="90" t="s">
        <v>5422</v>
      </c>
      <c r="F16170" s="115">
        <v>4</v>
      </c>
      <c r="G16170" s="93">
        <v>1</v>
      </c>
      <c r="H16170" s="90" t="s">
        <v>33</v>
      </c>
      <c r="I16170" s="80">
        <f>IF(H16170="Lost",G16170*-1,IF(H16170="Won",     IF(D16170="E/W",            G16170*(F16170-1)*0.5*1.25,    IF(D16170="place",   G16170*(F16170-1) *0.95,  G16170*(F16170-1) )),            IF(H16170="Placed",     (G16170*-0.5)  + (0.5*G16170*(F16170-1)*0.2),0)         ))</f>
        <v>-1</v>
      </c>
      <c r="J16170" s="18">
        <f t="shared" si="1058"/>
        <v>1554.5000000000039</v>
      </c>
      <c r="K16170" s="19" t="str">
        <f t="shared" si="1056"/>
        <v>Oct-18</v>
      </c>
      <c r="L16170" s="20">
        <f t="shared" si="1059"/>
        <v>15933</v>
      </c>
      <c r="M16170" s="21">
        <f t="shared" si="1057"/>
        <v>9.7564802610933532E-2</v>
      </c>
    </row>
    <row r="16171" spans="1:13" x14ac:dyDescent="0.3">
      <c r="A16171" s="116">
        <v>43391</v>
      </c>
      <c r="B16171" s="90" t="s">
        <v>47</v>
      </c>
      <c r="C16171" s="103">
        <v>0.76041666666666663</v>
      </c>
      <c r="D16171" s="94" t="s">
        <v>31</v>
      </c>
      <c r="E16171" s="90" t="s">
        <v>5424</v>
      </c>
      <c r="F16171" s="115">
        <v>3.5</v>
      </c>
      <c r="G16171" s="93">
        <v>1</v>
      </c>
      <c r="H16171" s="90" t="s">
        <v>33</v>
      </c>
      <c r="I16171" s="80">
        <f>IF(H16171="Lost",G16171*-1,IF(H16171="Won",     IF(D16171="E/W",            G16171*(F16171-1)*0.5*1.25,    IF(D16171="place",   G16171*(F16171-1) *0.95,  G16171*(F16171-1) )),            IF(H16171="Placed",     (G16171*-0.5)  + (0.5*G16171*(F16171-1)*0.2),0)         ))</f>
        <v>-1</v>
      </c>
      <c r="J16171" s="18">
        <f t="shared" si="1058"/>
        <v>1553.5000000000039</v>
      </c>
      <c r="K16171" s="19" t="str">
        <f t="shared" si="1056"/>
        <v>Oct-18</v>
      </c>
      <c r="L16171" s="20">
        <f t="shared" si="1059"/>
        <v>15934</v>
      </c>
      <c r="M16171" s="21">
        <f t="shared" si="1057"/>
        <v>9.7495920672775446E-2</v>
      </c>
    </row>
    <row r="16172" spans="1:13" x14ac:dyDescent="0.3">
      <c r="A16172" s="139">
        <v>43391</v>
      </c>
      <c r="B16172" s="131" t="s">
        <v>47</v>
      </c>
      <c r="C16172" s="103"/>
      <c r="D16172" s="94"/>
      <c r="E16172" s="131" t="s">
        <v>12662</v>
      </c>
      <c r="F16172" s="140">
        <v>6</v>
      </c>
      <c r="G16172" s="41">
        <v>1</v>
      </c>
      <c r="H16172" s="49" t="s">
        <v>11526</v>
      </c>
      <c r="I16172" s="67">
        <v>-1</v>
      </c>
      <c r="J16172" s="18">
        <f t="shared" si="1058"/>
        <v>1552.5000000000039</v>
      </c>
      <c r="K16172" s="19" t="str">
        <f t="shared" si="1056"/>
        <v>Oct-18</v>
      </c>
      <c r="L16172" s="20">
        <f t="shared" si="1059"/>
        <v>15935</v>
      </c>
      <c r="M16172" s="21">
        <f t="shared" si="1057"/>
        <v>9.742704737998141E-2</v>
      </c>
    </row>
    <row r="16173" spans="1:13" x14ac:dyDescent="0.3">
      <c r="A16173" s="139">
        <v>43391</v>
      </c>
      <c r="B16173" s="131" t="s">
        <v>45</v>
      </c>
      <c r="C16173" s="103"/>
      <c r="D16173" s="94"/>
      <c r="E16173" s="131" t="s">
        <v>12661</v>
      </c>
      <c r="F16173" s="140">
        <v>6</v>
      </c>
      <c r="G16173" s="41">
        <v>1</v>
      </c>
      <c r="H16173" s="49" t="s">
        <v>11526</v>
      </c>
      <c r="I16173" s="67">
        <v>-1</v>
      </c>
      <c r="J16173" s="18">
        <f t="shared" si="1058"/>
        <v>1551.5000000000039</v>
      </c>
      <c r="K16173" s="19" t="str">
        <f t="shared" si="1056"/>
        <v>Oct-18</v>
      </c>
      <c r="L16173" s="20">
        <f t="shared" si="1059"/>
        <v>15936</v>
      </c>
      <c r="M16173" s="21">
        <f t="shared" si="1057"/>
        <v>9.7358182730923934E-2</v>
      </c>
    </row>
    <row r="16174" spans="1:13" x14ac:dyDescent="0.3">
      <c r="A16174" s="116">
        <v>43392</v>
      </c>
      <c r="B16174" s="90" t="s">
        <v>71</v>
      </c>
      <c r="C16174" s="103">
        <v>0.61458333333333337</v>
      </c>
      <c r="D16174" s="94" t="s">
        <v>31</v>
      </c>
      <c r="E16174" s="90" t="s">
        <v>5150</v>
      </c>
      <c r="F16174" s="115">
        <v>3.25</v>
      </c>
      <c r="G16174" s="93">
        <v>1</v>
      </c>
      <c r="H16174" s="90" t="s">
        <v>33</v>
      </c>
      <c r="I16174" s="80">
        <f>IF(H16174="Lost",G16174*-1,IF(H16174="Won",     IF(D16174="E/W",            G16174*(F16174-1)*0.5*1.25,    IF(D16174="place",   G16174*(F16174-1) *0.95,  G16174*(F16174-1) )),            IF(H16174="Placed",     (G16174*-0.5)  + (0.5*G16174*(F16174-1)*0.2),0)         ))</f>
        <v>-1</v>
      </c>
      <c r="J16174" s="18">
        <f t="shared" si="1058"/>
        <v>1550.5000000000039</v>
      </c>
      <c r="K16174" s="19" t="str">
        <f t="shared" si="1056"/>
        <v>Oct-18</v>
      </c>
      <c r="L16174" s="20">
        <f t="shared" si="1059"/>
        <v>15937</v>
      </c>
      <c r="M16174" s="21">
        <f t="shared" si="1057"/>
        <v>9.7289326723975902E-2</v>
      </c>
    </row>
    <row r="16175" spans="1:13" x14ac:dyDescent="0.3">
      <c r="A16175" s="139">
        <v>43392</v>
      </c>
      <c r="B16175" s="131" t="s">
        <v>71</v>
      </c>
      <c r="C16175" s="103"/>
      <c r="D16175" s="94"/>
      <c r="E16175" s="131" t="s">
        <v>12663</v>
      </c>
      <c r="F16175" s="140">
        <v>4.5</v>
      </c>
      <c r="G16175" s="41">
        <v>1</v>
      </c>
      <c r="H16175" s="49">
        <v>3</v>
      </c>
      <c r="I16175" s="67">
        <v>-1</v>
      </c>
      <c r="J16175" s="18">
        <f t="shared" si="1058"/>
        <v>1549.5000000000039</v>
      </c>
      <c r="K16175" s="19" t="str">
        <f t="shared" si="1056"/>
        <v>Oct-18</v>
      </c>
      <c r="L16175" s="20">
        <f t="shared" si="1059"/>
        <v>15938</v>
      </c>
      <c r="M16175" s="21">
        <f t="shared" si="1057"/>
        <v>9.7220479357510589E-2</v>
      </c>
    </row>
    <row r="16176" spans="1:13" x14ac:dyDescent="0.3">
      <c r="A16176" s="139">
        <v>43392</v>
      </c>
      <c r="B16176" s="131" t="s">
        <v>137</v>
      </c>
      <c r="C16176" s="103"/>
      <c r="D16176" s="94"/>
      <c r="E16176" s="131" t="s">
        <v>12667</v>
      </c>
      <c r="F16176" s="140">
        <v>6</v>
      </c>
      <c r="G16176" s="41">
        <v>1</v>
      </c>
      <c r="H16176" s="49" t="s">
        <v>11526</v>
      </c>
      <c r="I16176" s="67">
        <v>-1</v>
      </c>
      <c r="J16176" s="18">
        <f t="shared" si="1058"/>
        <v>1548.5000000000039</v>
      </c>
      <c r="K16176" s="19" t="str">
        <f t="shared" si="1056"/>
        <v>Oct-18</v>
      </c>
      <c r="L16176" s="20">
        <f t="shared" si="1059"/>
        <v>15939</v>
      </c>
      <c r="M16176" s="21">
        <f t="shared" si="1057"/>
        <v>9.7151640629901739E-2</v>
      </c>
    </row>
    <row r="16177" spans="1:13" x14ac:dyDescent="0.3">
      <c r="A16177" s="139">
        <v>43392</v>
      </c>
      <c r="B16177" s="131" t="s">
        <v>118</v>
      </c>
      <c r="C16177" s="103"/>
      <c r="D16177" s="94"/>
      <c r="E16177" s="131" t="s">
        <v>12666</v>
      </c>
      <c r="F16177" s="140">
        <v>6</v>
      </c>
      <c r="G16177" s="41">
        <v>1</v>
      </c>
      <c r="H16177" s="49">
        <v>2</v>
      </c>
      <c r="I16177" s="67">
        <v>-1</v>
      </c>
      <c r="J16177" s="18">
        <f t="shared" si="1058"/>
        <v>1547.5000000000039</v>
      </c>
      <c r="K16177" s="19" t="str">
        <f t="shared" si="1056"/>
        <v>Oct-18</v>
      </c>
      <c r="L16177" s="20">
        <f t="shared" si="1059"/>
        <v>15940</v>
      </c>
      <c r="M16177" s="21">
        <f t="shared" si="1057"/>
        <v>9.7082810539523459E-2</v>
      </c>
    </row>
    <row r="16178" spans="1:13" x14ac:dyDescent="0.3">
      <c r="A16178" s="139">
        <v>43392</v>
      </c>
      <c r="B16178" s="131" t="s">
        <v>35</v>
      </c>
      <c r="C16178" s="103"/>
      <c r="D16178" s="94"/>
      <c r="E16178" s="131" t="s">
        <v>12664</v>
      </c>
      <c r="F16178" s="140">
        <v>5.5</v>
      </c>
      <c r="G16178" s="41">
        <v>1</v>
      </c>
      <c r="H16178" s="49">
        <v>6</v>
      </c>
      <c r="I16178" s="67">
        <v>-1</v>
      </c>
      <c r="J16178" s="18">
        <f t="shared" si="1058"/>
        <v>1546.5000000000039</v>
      </c>
      <c r="K16178" s="19" t="str">
        <f t="shared" si="1056"/>
        <v>Oct-18</v>
      </c>
      <c r="L16178" s="20">
        <f t="shared" si="1059"/>
        <v>15941</v>
      </c>
      <c r="M16178" s="21">
        <f t="shared" si="1057"/>
        <v>9.7013989084750257E-2</v>
      </c>
    </row>
    <row r="16179" spans="1:13" x14ac:dyDescent="0.3">
      <c r="A16179" s="139">
        <v>43392</v>
      </c>
      <c r="B16179" s="131" t="s">
        <v>137</v>
      </c>
      <c r="C16179" s="103"/>
      <c r="D16179" s="94"/>
      <c r="E16179" s="131" t="s">
        <v>5054</v>
      </c>
      <c r="F16179" s="140">
        <v>4.33</v>
      </c>
      <c r="G16179" s="41">
        <v>1</v>
      </c>
      <c r="H16179" s="49" t="s">
        <v>6526</v>
      </c>
      <c r="I16179" s="67">
        <v>3.33</v>
      </c>
      <c r="J16179" s="18">
        <f t="shared" si="1058"/>
        <v>1549.8300000000038</v>
      </c>
      <c r="K16179" s="19" t="str">
        <f t="shared" si="1056"/>
        <v>Oct-18</v>
      </c>
      <c r="L16179" s="20">
        <f t="shared" si="1059"/>
        <v>15942</v>
      </c>
      <c r="M16179" s="21">
        <f t="shared" si="1057"/>
        <v>9.7216785848701776E-2</v>
      </c>
    </row>
    <row r="16180" spans="1:13" x14ac:dyDescent="0.3">
      <c r="A16180" s="139">
        <v>43392</v>
      </c>
      <c r="B16180" s="131" t="s">
        <v>79</v>
      </c>
      <c r="C16180" s="103"/>
      <c r="D16180" s="94"/>
      <c r="E16180" s="131" t="s">
        <v>12665</v>
      </c>
      <c r="F16180" s="140">
        <v>4.33</v>
      </c>
      <c r="G16180" s="41">
        <v>1</v>
      </c>
      <c r="H16180" s="49">
        <v>2</v>
      </c>
      <c r="I16180" s="67">
        <v>-1</v>
      </c>
      <c r="J16180" s="18">
        <f t="shared" si="1058"/>
        <v>1548.8300000000038</v>
      </c>
      <c r="K16180" s="19" t="str">
        <f t="shared" si="1056"/>
        <v>Oct-18</v>
      </c>
      <c r="L16180" s="20">
        <f t="shared" si="1059"/>
        <v>15943</v>
      </c>
      <c r="M16180" s="21">
        <f t="shared" si="1057"/>
        <v>9.714796462397314E-2</v>
      </c>
    </row>
    <row r="16181" spans="1:13" x14ac:dyDescent="0.3">
      <c r="A16181" s="139">
        <v>43393</v>
      </c>
      <c r="B16181" s="131" t="s">
        <v>58</v>
      </c>
      <c r="C16181" s="103"/>
      <c r="D16181" s="94"/>
      <c r="E16181" s="131" t="s">
        <v>12668</v>
      </c>
      <c r="F16181" s="140">
        <v>5</v>
      </c>
      <c r="G16181" s="41">
        <v>1</v>
      </c>
      <c r="H16181" s="49">
        <v>5</v>
      </c>
      <c r="I16181" s="67">
        <v>-1</v>
      </c>
      <c r="J16181" s="18">
        <f t="shared" si="1058"/>
        <v>1547.8300000000038</v>
      </c>
      <c r="K16181" s="19" t="str">
        <f t="shared" si="1056"/>
        <v>Oct-18</v>
      </c>
      <c r="L16181" s="20">
        <f t="shared" si="1059"/>
        <v>15944</v>
      </c>
      <c r="M16181" s="21">
        <f t="shared" si="1057"/>
        <v>9.7079152032112634E-2</v>
      </c>
    </row>
    <row r="16182" spans="1:13" x14ac:dyDescent="0.3">
      <c r="A16182" s="116">
        <v>43395</v>
      </c>
      <c r="B16182" s="90" t="s">
        <v>59</v>
      </c>
      <c r="C16182" s="103">
        <v>0.67361111111111116</v>
      </c>
      <c r="D16182" s="94" t="s">
        <v>31</v>
      </c>
      <c r="E16182" s="90" t="s">
        <v>5425</v>
      </c>
      <c r="F16182" s="115">
        <v>3.75</v>
      </c>
      <c r="G16182" s="93">
        <v>1</v>
      </c>
      <c r="H16182" s="90" t="s">
        <v>33</v>
      </c>
      <c r="I16182" s="80">
        <f>IF(H16182="Lost",G16182*-1,IF(H16182="Won",     IF(D16182="E/W",            G16182*(F16182-1)*0.5*1.25,    IF(D16182="place",   G16182*(F16182-1) *0.95,  G16182*(F16182-1) )),            IF(H16182="Placed",     (G16182*-0.5)  + (0.5*G16182*(F16182-1)*0.2),0)         ))</f>
        <v>-1</v>
      </c>
      <c r="J16182" s="18">
        <f t="shared" si="1058"/>
        <v>1546.8300000000038</v>
      </c>
      <c r="K16182" s="19" t="str">
        <f t="shared" si="1056"/>
        <v>Oct-18</v>
      </c>
      <c r="L16182" s="20">
        <f t="shared" si="1059"/>
        <v>15945</v>
      </c>
      <c r="M16182" s="21">
        <f t="shared" si="1057"/>
        <v>9.7010348071496E-2</v>
      </c>
    </row>
    <row r="16183" spans="1:13" x14ac:dyDescent="0.3">
      <c r="A16183" s="116">
        <v>43395</v>
      </c>
      <c r="B16183" s="90" t="s">
        <v>73</v>
      </c>
      <c r="C16183" s="103">
        <v>0.68055555555555547</v>
      </c>
      <c r="D16183" s="94" t="s">
        <v>31</v>
      </c>
      <c r="E16183" s="90" t="s">
        <v>5075</v>
      </c>
      <c r="F16183" s="115">
        <v>4</v>
      </c>
      <c r="G16183" s="93">
        <v>1</v>
      </c>
      <c r="H16183" s="90" t="s">
        <v>33</v>
      </c>
      <c r="I16183" s="80">
        <f>IF(H16183="Lost",G16183*-1,IF(H16183="Won",     IF(D16183="E/W",            G16183*(F16183-1)*0.5*1.25,    IF(D16183="place",   G16183*(F16183-1) *0.95,  G16183*(F16183-1) )),            IF(H16183="Placed",     (G16183*-0.5)  + (0.5*G16183*(F16183-1)*0.2),0)         ))</f>
        <v>-1</v>
      </c>
      <c r="J16183" s="18">
        <f t="shared" si="1058"/>
        <v>1545.8300000000038</v>
      </c>
      <c r="K16183" s="19" t="str">
        <f t="shared" si="1056"/>
        <v>Oct-18</v>
      </c>
      <c r="L16183" s="20">
        <f t="shared" si="1059"/>
        <v>15946</v>
      </c>
      <c r="M16183" s="21">
        <f t="shared" si="1057"/>
        <v>9.6941552740499426E-2</v>
      </c>
    </row>
    <row r="16184" spans="1:13" x14ac:dyDescent="0.3">
      <c r="A16184" s="116">
        <v>43395</v>
      </c>
      <c r="B16184" s="90" t="s">
        <v>73</v>
      </c>
      <c r="C16184" s="103">
        <v>0.70138888888888884</v>
      </c>
      <c r="D16184" s="94" t="s">
        <v>31</v>
      </c>
      <c r="E16184" s="90" t="s">
        <v>5426</v>
      </c>
      <c r="F16184" s="115">
        <v>3.5</v>
      </c>
      <c r="G16184" s="93">
        <v>1</v>
      </c>
      <c r="H16184" s="90" t="s">
        <v>33</v>
      </c>
      <c r="I16184" s="80">
        <f>IF(H16184="Lost",G16184*-1,IF(H16184="Won",     IF(D16184="E/W",            G16184*(F16184-1)*0.5*1.25,    IF(D16184="place",   G16184*(F16184-1) *0.95,  G16184*(F16184-1) )),            IF(H16184="Placed",     (G16184*-0.5)  + (0.5*G16184*(F16184-1)*0.2),0)         ))</f>
        <v>-1</v>
      </c>
      <c r="J16184" s="18">
        <f t="shared" si="1058"/>
        <v>1544.8300000000038</v>
      </c>
      <c r="K16184" s="19" t="str">
        <f t="shared" si="1056"/>
        <v>Oct-18</v>
      </c>
      <c r="L16184" s="20">
        <f t="shared" si="1059"/>
        <v>15947</v>
      </c>
      <c r="M16184" s="21">
        <f t="shared" si="1057"/>
        <v>9.6872766037499461E-2</v>
      </c>
    </row>
    <row r="16185" spans="1:13" x14ac:dyDescent="0.3">
      <c r="A16185" s="116">
        <v>43395</v>
      </c>
      <c r="B16185" s="90" t="s">
        <v>73</v>
      </c>
      <c r="C16185" s="103">
        <v>0.72222222222222221</v>
      </c>
      <c r="D16185" s="94" t="s">
        <v>31</v>
      </c>
      <c r="E16185" s="90" t="s">
        <v>5427</v>
      </c>
      <c r="F16185" s="115">
        <v>4</v>
      </c>
      <c r="G16185" s="93">
        <v>1</v>
      </c>
      <c r="H16185" s="90" t="s">
        <v>33</v>
      </c>
      <c r="I16185" s="80">
        <f>IF(H16185="Lost",G16185*-1,IF(H16185="Won",     IF(D16185="E/W",            G16185*(F16185-1)*0.5*1.25,    IF(D16185="place",   G16185*(F16185-1) *0.95,  G16185*(F16185-1) )),            IF(H16185="Placed",     (G16185*-0.5)  + (0.5*G16185*(F16185-1)*0.2),0)         ))</f>
        <v>-1</v>
      </c>
      <c r="J16185" s="18">
        <f t="shared" si="1058"/>
        <v>1543.8300000000038</v>
      </c>
      <c r="K16185" s="19" t="str">
        <f t="shared" si="1056"/>
        <v>Oct-18</v>
      </c>
      <c r="L16185" s="20">
        <f t="shared" si="1059"/>
        <v>15948</v>
      </c>
      <c r="M16185" s="21">
        <f t="shared" si="1057"/>
        <v>9.680398796087307E-2</v>
      </c>
    </row>
    <row r="16186" spans="1:13" x14ac:dyDescent="0.3">
      <c r="A16186" s="139">
        <v>43395</v>
      </c>
      <c r="B16186" s="131" t="s">
        <v>48</v>
      </c>
      <c r="C16186" s="103"/>
      <c r="D16186" s="94"/>
      <c r="E16186" s="131" t="s">
        <v>12670</v>
      </c>
      <c r="F16186" s="140">
        <v>5.5</v>
      </c>
      <c r="G16186" s="41">
        <v>1</v>
      </c>
      <c r="H16186" s="49">
        <v>7</v>
      </c>
      <c r="I16186" s="67">
        <v>-1</v>
      </c>
      <c r="J16186" s="18">
        <f t="shared" si="1058"/>
        <v>1542.8300000000038</v>
      </c>
      <c r="K16186" s="19" t="str">
        <f t="shared" si="1056"/>
        <v>Oct-18</v>
      </c>
      <c r="L16186" s="20">
        <f t="shared" si="1059"/>
        <v>15949</v>
      </c>
      <c r="M16186" s="21">
        <f t="shared" si="1057"/>
        <v>9.6735218508997661E-2</v>
      </c>
    </row>
    <row r="16187" spans="1:13" x14ac:dyDescent="0.3">
      <c r="A16187" s="139">
        <v>43395</v>
      </c>
      <c r="B16187" s="131" t="s">
        <v>73</v>
      </c>
      <c r="C16187" s="103"/>
      <c r="D16187" s="94"/>
      <c r="E16187" s="131" t="s">
        <v>12672</v>
      </c>
      <c r="F16187" s="140">
        <v>4.5</v>
      </c>
      <c r="G16187" s="41">
        <v>1</v>
      </c>
      <c r="H16187" s="49">
        <v>2</v>
      </c>
      <c r="I16187" s="67">
        <v>-1</v>
      </c>
      <c r="J16187" s="18">
        <f t="shared" si="1058"/>
        <v>1541.8300000000038</v>
      </c>
      <c r="K16187" s="19" t="str">
        <f t="shared" si="1056"/>
        <v>Oct-18</v>
      </c>
      <c r="L16187" s="20">
        <f t="shared" si="1059"/>
        <v>15950</v>
      </c>
      <c r="M16187" s="21">
        <f t="shared" si="1057"/>
        <v>9.6666457680251019E-2</v>
      </c>
    </row>
    <row r="16188" spans="1:13" x14ac:dyDescent="0.3">
      <c r="A16188" s="139">
        <v>43395</v>
      </c>
      <c r="B16188" s="131" t="s">
        <v>59</v>
      </c>
      <c r="C16188" s="103"/>
      <c r="D16188" s="94"/>
      <c r="E16188" s="131" t="s">
        <v>12669</v>
      </c>
      <c r="F16188" s="140">
        <v>5</v>
      </c>
      <c r="G16188" s="41">
        <v>1</v>
      </c>
      <c r="H16188" s="49">
        <v>7</v>
      </c>
      <c r="I16188" s="67">
        <v>-1</v>
      </c>
      <c r="J16188" s="18">
        <f t="shared" si="1058"/>
        <v>1540.8300000000038</v>
      </c>
      <c r="K16188" s="19" t="str">
        <f t="shared" si="1056"/>
        <v>Oct-18</v>
      </c>
      <c r="L16188" s="20">
        <f t="shared" si="1059"/>
        <v>15951</v>
      </c>
      <c r="M16188" s="21">
        <f t="shared" si="1057"/>
        <v>9.659770547301133E-2</v>
      </c>
    </row>
    <row r="16189" spans="1:13" x14ac:dyDescent="0.3">
      <c r="A16189" s="139">
        <v>43395</v>
      </c>
      <c r="B16189" s="131" t="s">
        <v>59</v>
      </c>
      <c r="C16189" s="103"/>
      <c r="D16189" s="94"/>
      <c r="E16189" s="131" t="s">
        <v>5680</v>
      </c>
      <c r="F16189" s="140">
        <v>6</v>
      </c>
      <c r="G16189" s="41">
        <v>1</v>
      </c>
      <c r="H16189" s="49">
        <v>4</v>
      </c>
      <c r="I16189" s="67">
        <v>-1</v>
      </c>
      <c r="J16189" s="18">
        <f t="shared" si="1058"/>
        <v>1539.8300000000038</v>
      </c>
      <c r="K16189" s="19" t="str">
        <f t="shared" si="1056"/>
        <v>Oct-18</v>
      </c>
      <c r="L16189" s="20">
        <f t="shared" si="1059"/>
        <v>15952</v>
      </c>
      <c r="M16189" s="21">
        <f t="shared" si="1057"/>
        <v>9.6528961885657211E-2</v>
      </c>
    </row>
    <row r="16190" spans="1:13" x14ac:dyDescent="0.3">
      <c r="A16190" s="139">
        <v>43395</v>
      </c>
      <c r="B16190" s="131" t="s">
        <v>48</v>
      </c>
      <c r="C16190" s="103"/>
      <c r="D16190" s="94"/>
      <c r="E16190" s="131" t="s">
        <v>12671</v>
      </c>
      <c r="F16190" s="140">
        <v>4.5</v>
      </c>
      <c r="G16190" s="41">
        <v>1</v>
      </c>
      <c r="H16190" s="49">
        <v>6</v>
      </c>
      <c r="I16190" s="67">
        <v>-1</v>
      </c>
      <c r="J16190" s="18">
        <f t="shared" si="1058"/>
        <v>1538.8300000000038</v>
      </c>
      <c r="K16190" s="19" t="str">
        <f t="shared" si="1056"/>
        <v>Oct-18</v>
      </c>
      <c r="L16190" s="20">
        <f t="shared" si="1059"/>
        <v>15953</v>
      </c>
      <c r="M16190" s="21">
        <f t="shared" si="1057"/>
        <v>9.6460226916567651E-2</v>
      </c>
    </row>
    <row r="16191" spans="1:13" x14ac:dyDescent="0.3">
      <c r="A16191" s="116">
        <v>43396</v>
      </c>
      <c r="B16191" s="90" t="s">
        <v>43</v>
      </c>
      <c r="C16191" s="103">
        <v>0.81944444444444453</v>
      </c>
      <c r="D16191" s="94" t="s">
        <v>31</v>
      </c>
      <c r="E16191" s="90" t="s">
        <v>5428</v>
      </c>
      <c r="F16191" s="115">
        <v>4</v>
      </c>
      <c r="G16191" s="93">
        <v>1</v>
      </c>
      <c r="H16191" s="90" t="s">
        <v>42</v>
      </c>
      <c r="I16191" s="80">
        <f>IF(H16191="Lost",G16191*-1,IF(H16191="Won",     IF(D16191="E/W",            G16191*(F16191-1)*0.5*1.25,    IF(D16191="place",   G16191*(F16191-1) *0.95,  G16191*(F16191-1) )),            IF(H16191="Placed",     (G16191*-0.5)  + (0.5*G16191*(F16191-1)*0.2),0)         ))</f>
        <v>3</v>
      </c>
      <c r="J16191" s="18">
        <f t="shared" si="1058"/>
        <v>1541.8300000000038</v>
      </c>
      <c r="K16191" s="19" t="str">
        <f t="shared" si="1056"/>
        <v>Oct-18</v>
      </c>
      <c r="L16191" s="20">
        <f t="shared" si="1059"/>
        <v>15954</v>
      </c>
      <c r="M16191" s="21">
        <f t="shared" si="1057"/>
        <v>9.6642221386486385E-2</v>
      </c>
    </row>
    <row r="16192" spans="1:13" x14ac:dyDescent="0.3">
      <c r="A16192" s="139">
        <v>43396</v>
      </c>
      <c r="B16192" s="131" t="s">
        <v>84</v>
      </c>
      <c r="C16192" s="103"/>
      <c r="D16192" s="94"/>
      <c r="E16192" s="131" t="s">
        <v>6019</v>
      </c>
      <c r="F16192" s="140">
        <v>5</v>
      </c>
      <c r="G16192" s="41">
        <v>1</v>
      </c>
      <c r="H16192" s="49">
        <v>10</v>
      </c>
      <c r="I16192" s="67">
        <v>-1</v>
      </c>
      <c r="J16192" s="18">
        <f t="shared" si="1058"/>
        <v>1540.8300000000038</v>
      </c>
      <c r="K16192" s="19" t="str">
        <f t="shared" si="1056"/>
        <v>Oct-18</v>
      </c>
      <c r="L16192" s="20">
        <f t="shared" si="1059"/>
        <v>15955</v>
      </c>
      <c r="M16192" s="21">
        <f t="shared" si="1057"/>
        <v>9.6573487934816904E-2</v>
      </c>
    </row>
    <row r="16193" spans="1:13" x14ac:dyDescent="0.3">
      <c r="A16193" s="139">
        <v>43396</v>
      </c>
      <c r="B16193" s="131" t="s">
        <v>84</v>
      </c>
      <c r="C16193" s="103"/>
      <c r="D16193" s="94"/>
      <c r="E16193" s="131" t="s">
        <v>12674</v>
      </c>
      <c r="F16193" s="140">
        <v>4.5</v>
      </c>
      <c r="G16193" s="41">
        <v>1</v>
      </c>
      <c r="H16193" s="49">
        <v>2</v>
      </c>
      <c r="I16193" s="67">
        <v>-1</v>
      </c>
      <c r="J16193" s="18">
        <f t="shared" si="1058"/>
        <v>1539.8300000000038</v>
      </c>
      <c r="K16193" s="19" t="str">
        <f t="shared" si="1056"/>
        <v>Oct-18</v>
      </c>
      <c r="L16193" s="20">
        <f t="shared" si="1059"/>
        <v>15956</v>
      </c>
      <c r="M16193" s="21">
        <f t="shared" si="1057"/>
        <v>9.6504763098521171E-2</v>
      </c>
    </row>
    <row r="16194" spans="1:13" x14ac:dyDescent="0.3">
      <c r="A16194" s="139">
        <v>43396</v>
      </c>
      <c r="B16194" s="131" t="s">
        <v>84</v>
      </c>
      <c r="C16194" s="103"/>
      <c r="D16194" s="94"/>
      <c r="E16194" s="131" t="s">
        <v>12673</v>
      </c>
      <c r="F16194" s="140">
        <v>4.5</v>
      </c>
      <c r="G16194" s="41">
        <v>1</v>
      </c>
      <c r="H16194" s="49" t="s">
        <v>6213</v>
      </c>
      <c r="I16194" s="42">
        <v>-1</v>
      </c>
      <c r="J16194" s="18">
        <f t="shared" si="1058"/>
        <v>1538.8300000000038</v>
      </c>
      <c r="K16194" s="19" t="str">
        <f t="shared" ref="K16194:K16257" si="1060">TEXT(A16194,"MMM-yy")</f>
        <v>Oct-18</v>
      </c>
      <c r="L16194" s="20">
        <f t="shared" si="1059"/>
        <v>15957</v>
      </c>
      <c r="M16194" s="21">
        <f t="shared" ref="M16194:M16257" si="1061">J16194/L16194</f>
        <v>9.6436046875979425E-2</v>
      </c>
    </row>
    <row r="16195" spans="1:13" x14ac:dyDescent="0.3">
      <c r="A16195" s="116">
        <v>43397</v>
      </c>
      <c r="B16195" s="90" t="s">
        <v>52</v>
      </c>
      <c r="C16195" s="103">
        <v>0.5625</v>
      </c>
      <c r="D16195" s="94" t="s">
        <v>31</v>
      </c>
      <c r="E16195" s="90" t="s">
        <v>5429</v>
      </c>
      <c r="F16195" s="115">
        <v>3.5</v>
      </c>
      <c r="G16195" s="93">
        <v>1</v>
      </c>
      <c r="H16195" s="90" t="s">
        <v>33</v>
      </c>
      <c r="I16195" s="77">
        <f>IF(H16195="Lost",G16195*-1,IF(H16195="Won",     IF(D16195="E/W",            G16195*(F16195-1)*0.5*1.25,    IF(D16195="place",   G16195*(F16195-1) *0.95,  G16195*(F16195-1) )),            IF(H16195="Placed",     (G16195*-0.5)  + (0.5*G16195*(F16195-1)*0.2),0)         ))</f>
        <v>-1</v>
      </c>
      <c r="J16195" s="18">
        <f t="shared" ref="J16195:J16258" si="1062">J16194+I16195</f>
        <v>1537.8300000000038</v>
      </c>
      <c r="K16195" s="19" t="str">
        <f t="shared" si="1060"/>
        <v>Oct-18</v>
      </c>
      <c r="L16195" s="20">
        <f t="shared" ref="L16195:L16258" si="1063">L16194+G16195</f>
        <v>15958</v>
      </c>
      <c r="M16195" s="21">
        <f t="shared" si="1061"/>
        <v>9.6367339265572366E-2</v>
      </c>
    </row>
    <row r="16196" spans="1:13" x14ac:dyDescent="0.3">
      <c r="A16196" s="116">
        <v>43397</v>
      </c>
      <c r="B16196" s="90" t="s">
        <v>74</v>
      </c>
      <c r="C16196" s="103">
        <v>0.61805555555555558</v>
      </c>
      <c r="D16196" s="94" t="s">
        <v>31</v>
      </c>
      <c r="E16196" s="90" t="s">
        <v>5430</v>
      </c>
      <c r="F16196" s="115">
        <v>2.88</v>
      </c>
      <c r="G16196" s="93">
        <v>1</v>
      </c>
      <c r="H16196" s="90" t="s">
        <v>42</v>
      </c>
      <c r="I16196" s="77">
        <f>IF(H16196="Lost",G16196*-1,IF(H16196="Won",     IF(D16196="E/W",            G16196*(F16196-1)*0.5*1.25,    IF(D16196="place",   G16196*(F16196-1) *0.95,  G16196*(F16196-1) )),            IF(H16196="Placed",     (G16196*-0.5)  + (0.5*G16196*(F16196-1)*0.2),0)         ))</f>
        <v>1.88</v>
      </c>
      <c r="J16196" s="18">
        <f t="shared" si="1062"/>
        <v>1539.7100000000039</v>
      </c>
      <c r="K16196" s="19" t="str">
        <f t="shared" si="1060"/>
        <v>Oct-18</v>
      </c>
      <c r="L16196" s="20">
        <f t="shared" si="1063"/>
        <v>15959</v>
      </c>
      <c r="M16196" s="21">
        <f t="shared" si="1061"/>
        <v>9.6479102700670713E-2</v>
      </c>
    </row>
    <row r="16197" spans="1:13" x14ac:dyDescent="0.3">
      <c r="A16197" s="116">
        <v>43397</v>
      </c>
      <c r="B16197" s="90" t="s">
        <v>74</v>
      </c>
      <c r="C16197" s="103">
        <v>0.64236111111111105</v>
      </c>
      <c r="D16197" s="94" t="s">
        <v>31</v>
      </c>
      <c r="E16197" s="90" t="s">
        <v>5431</v>
      </c>
      <c r="F16197" s="115">
        <v>4</v>
      </c>
      <c r="G16197" s="93">
        <v>1</v>
      </c>
      <c r="H16197" s="90" t="s">
        <v>33</v>
      </c>
      <c r="I16197" s="77">
        <f>IF(H16197="Lost",G16197*-1,IF(H16197="Won",     IF(D16197="E/W",            G16197*(F16197-1)*0.5*1.25,    IF(D16197="place",   G16197*(F16197-1) *0.95,  G16197*(F16197-1) )),            IF(H16197="Placed",     (G16197*-0.5)  + (0.5*G16197*(F16197-1)*0.2),0)         ))</f>
        <v>-1</v>
      </c>
      <c r="J16197" s="18">
        <f t="shared" si="1062"/>
        <v>1538.7100000000039</v>
      </c>
      <c r="K16197" s="19" t="str">
        <f t="shared" si="1060"/>
        <v>Oct-18</v>
      </c>
      <c r="L16197" s="20">
        <f t="shared" si="1063"/>
        <v>15960</v>
      </c>
      <c r="M16197" s="21">
        <f t="shared" si="1061"/>
        <v>9.6410401002506516E-2</v>
      </c>
    </row>
    <row r="16198" spans="1:13" x14ac:dyDescent="0.3">
      <c r="A16198" s="139">
        <v>43397</v>
      </c>
      <c r="B16198" s="131" t="s">
        <v>74</v>
      </c>
      <c r="C16198" s="103"/>
      <c r="D16198" s="94"/>
      <c r="E16198" s="131" t="s">
        <v>12679</v>
      </c>
      <c r="F16198" s="140">
        <v>4.5</v>
      </c>
      <c r="G16198" s="41">
        <v>1</v>
      </c>
      <c r="H16198" s="49">
        <v>5</v>
      </c>
      <c r="I16198" s="42">
        <v>-1</v>
      </c>
      <c r="J16198" s="18">
        <f t="shared" si="1062"/>
        <v>1537.7100000000039</v>
      </c>
      <c r="K16198" s="19" t="str">
        <f t="shared" si="1060"/>
        <v>Oct-18</v>
      </c>
      <c r="L16198" s="20">
        <f t="shared" si="1063"/>
        <v>15961</v>
      </c>
      <c r="M16198" s="21">
        <f t="shared" si="1061"/>
        <v>9.6341707913038269E-2</v>
      </c>
    </row>
    <row r="16199" spans="1:13" x14ac:dyDescent="0.3">
      <c r="A16199" s="139">
        <v>43397</v>
      </c>
      <c r="B16199" s="131" t="s">
        <v>74</v>
      </c>
      <c r="C16199" s="103"/>
      <c r="D16199" s="94"/>
      <c r="E16199" s="131" t="s">
        <v>12678</v>
      </c>
      <c r="F16199" s="140">
        <v>4.5</v>
      </c>
      <c r="G16199" s="41">
        <v>1</v>
      </c>
      <c r="H16199" s="49">
        <v>1</v>
      </c>
      <c r="I16199" s="42">
        <v>2.62</v>
      </c>
      <c r="J16199" s="18">
        <f t="shared" si="1062"/>
        <v>1540.3300000000038</v>
      </c>
      <c r="K16199" s="19" t="str">
        <f t="shared" si="1060"/>
        <v>Oct-18</v>
      </c>
      <c r="L16199" s="20">
        <f t="shared" si="1063"/>
        <v>15962</v>
      </c>
      <c r="M16199" s="21">
        <f t="shared" si="1061"/>
        <v>9.6499812053627607E-2</v>
      </c>
    </row>
    <row r="16200" spans="1:13" x14ac:dyDescent="0.3">
      <c r="A16200" s="139">
        <v>43397</v>
      </c>
      <c r="B16200" s="131" t="s">
        <v>52</v>
      </c>
      <c r="C16200" s="103"/>
      <c r="D16200" s="94"/>
      <c r="E16200" s="131" t="s">
        <v>12675</v>
      </c>
      <c r="F16200" s="140">
        <v>4.5</v>
      </c>
      <c r="G16200" s="41">
        <v>1</v>
      </c>
      <c r="H16200" s="49">
        <v>7</v>
      </c>
      <c r="I16200" s="42">
        <v>-1</v>
      </c>
      <c r="J16200" s="18">
        <f t="shared" si="1062"/>
        <v>1539.3300000000038</v>
      </c>
      <c r="K16200" s="19" t="str">
        <f t="shared" si="1060"/>
        <v>Oct-18</v>
      </c>
      <c r="L16200" s="20">
        <f t="shared" si="1063"/>
        <v>15963</v>
      </c>
      <c r="M16200" s="21">
        <f t="shared" si="1061"/>
        <v>9.6431121969554834E-2</v>
      </c>
    </row>
    <row r="16201" spans="1:13" x14ac:dyDescent="0.3">
      <c r="A16201" s="139">
        <v>43397</v>
      </c>
      <c r="B16201" s="131" t="s">
        <v>137</v>
      </c>
      <c r="C16201" s="103"/>
      <c r="D16201" s="94"/>
      <c r="E16201" s="131" t="s">
        <v>12681</v>
      </c>
      <c r="F16201" s="140">
        <v>4.33</v>
      </c>
      <c r="G16201" s="41">
        <v>1</v>
      </c>
      <c r="H16201" s="49" t="s">
        <v>6518</v>
      </c>
      <c r="I16201" s="42">
        <v>-1</v>
      </c>
      <c r="J16201" s="18">
        <f t="shared" si="1062"/>
        <v>1538.3300000000038</v>
      </c>
      <c r="K16201" s="19" t="str">
        <f t="shared" si="1060"/>
        <v>Oct-18</v>
      </c>
      <c r="L16201" s="20">
        <f t="shared" si="1063"/>
        <v>15964</v>
      </c>
      <c r="M16201" s="21">
        <f t="shared" si="1061"/>
        <v>9.636244049110522E-2</v>
      </c>
    </row>
    <row r="16202" spans="1:13" x14ac:dyDescent="0.3">
      <c r="A16202" s="139">
        <v>43397</v>
      </c>
      <c r="B16202" s="131" t="s">
        <v>47</v>
      </c>
      <c r="C16202" s="103"/>
      <c r="D16202" s="94"/>
      <c r="E16202" s="131" t="s">
        <v>12680</v>
      </c>
      <c r="F16202" s="140">
        <v>4.33</v>
      </c>
      <c r="G16202" s="41">
        <v>1</v>
      </c>
      <c r="H16202" s="49" t="s">
        <v>6518</v>
      </c>
      <c r="I16202" s="42">
        <v>-1</v>
      </c>
      <c r="J16202" s="18">
        <f t="shared" si="1062"/>
        <v>1537.3300000000038</v>
      </c>
      <c r="K16202" s="19" t="str">
        <f t="shared" si="1060"/>
        <v>Oct-18</v>
      </c>
      <c r="L16202" s="20">
        <f t="shared" si="1063"/>
        <v>15965</v>
      </c>
      <c r="M16202" s="21">
        <f t="shared" si="1061"/>
        <v>9.6293767616661682E-2</v>
      </c>
    </row>
    <row r="16203" spans="1:13" x14ac:dyDescent="0.3">
      <c r="A16203" s="139">
        <v>43397</v>
      </c>
      <c r="B16203" s="131" t="s">
        <v>74</v>
      </c>
      <c r="C16203" s="103"/>
      <c r="D16203" s="94"/>
      <c r="E16203" s="131" t="s">
        <v>12676</v>
      </c>
      <c r="F16203" s="140">
        <v>5.5</v>
      </c>
      <c r="G16203" s="41">
        <v>1</v>
      </c>
      <c r="H16203" s="49">
        <v>2</v>
      </c>
      <c r="I16203" s="42">
        <v>-1</v>
      </c>
      <c r="J16203" s="18">
        <f t="shared" si="1062"/>
        <v>1536.3300000000038</v>
      </c>
      <c r="K16203" s="19" t="str">
        <f t="shared" si="1060"/>
        <v>Oct-18</v>
      </c>
      <c r="L16203" s="20">
        <f t="shared" si="1063"/>
        <v>15966</v>
      </c>
      <c r="M16203" s="21">
        <f t="shared" si="1061"/>
        <v>9.6225103344607529E-2</v>
      </c>
    </row>
    <row r="16204" spans="1:13" x14ac:dyDescent="0.3">
      <c r="A16204" s="139">
        <v>43397</v>
      </c>
      <c r="B16204" s="131" t="s">
        <v>74</v>
      </c>
      <c r="C16204" s="103"/>
      <c r="D16204" s="94"/>
      <c r="E16204" s="131" t="s">
        <v>12677</v>
      </c>
      <c r="F16204" s="140">
        <v>6</v>
      </c>
      <c r="G16204" s="41">
        <v>1</v>
      </c>
      <c r="H16204" s="49">
        <v>5</v>
      </c>
      <c r="I16204" s="42">
        <v>-1</v>
      </c>
      <c r="J16204" s="18">
        <f t="shared" si="1062"/>
        <v>1535.3300000000038</v>
      </c>
      <c r="K16204" s="19" t="str">
        <f t="shared" si="1060"/>
        <v>Oct-18</v>
      </c>
      <c r="L16204" s="20">
        <f t="shared" si="1063"/>
        <v>15967</v>
      </c>
      <c r="M16204" s="21">
        <f t="shared" si="1061"/>
        <v>9.615644767332647E-2</v>
      </c>
    </row>
    <row r="16205" spans="1:13" x14ac:dyDescent="0.3">
      <c r="A16205" s="116">
        <v>43398</v>
      </c>
      <c r="B16205" s="90" t="s">
        <v>47</v>
      </c>
      <c r="C16205" s="103">
        <v>0.73958333333333337</v>
      </c>
      <c r="D16205" s="94" t="s">
        <v>31</v>
      </c>
      <c r="E16205" s="90" t="s">
        <v>5432</v>
      </c>
      <c r="F16205" s="115">
        <v>4</v>
      </c>
      <c r="G16205" s="93">
        <v>1</v>
      </c>
      <c r="H16205" s="90" t="s">
        <v>33</v>
      </c>
      <c r="I16205" s="77">
        <f>IF(H16205="Lost",G16205*-1,IF(H16205="Won",     IF(D16205="E/W",            G16205*(F16205-1)*0.5*1.25,    IF(D16205="place",   G16205*(F16205-1) *0.95,  G16205*(F16205-1) )),            IF(H16205="Placed",     (G16205*-0.5)  + (0.5*G16205*(F16205-1)*0.2),0)         ))</f>
        <v>-1</v>
      </c>
      <c r="J16205" s="18">
        <f t="shared" si="1062"/>
        <v>1534.3300000000038</v>
      </c>
      <c r="K16205" s="19" t="str">
        <f t="shared" si="1060"/>
        <v>Oct-18</v>
      </c>
      <c r="L16205" s="20">
        <f t="shared" si="1063"/>
        <v>15968</v>
      </c>
      <c r="M16205" s="21">
        <f t="shared" si="1061"/>
        <v>9.6087800601202644E-2</v>
      </c>
    </row>
    <row r="16206" spans="1:13" x14ac:dyDescent="0.3">
      <c r="A16206" s="139">
        <v>43398</v>
      </c>
      <c r="B16206" s="131" t="s">
        <v>89</v>
      </c>
      <c r="C16206" s="103"/>
      <c r="D16206" s="94"/>
      <c r="E16206" s="131" t="s">
        <v>12682</v>
      </c>
      <c r="F16206" s="140">
        <v>4.5</v>
      </c>
      <c r="G16206" s="41">
        <v>1</v>
      </c>
      <c r="H16206" s="49">
        <v>1</v>
      </c>
      <c r="I16206" s="42">
        <v>4</v>
      </c>
      <c r="J16206" s="18">
        <f t="shared" si="1062"/>
        <v>1538.3300000000038</v>
      </c>
      <c r="K16206" s="19" t="str">
        <f t="shared" si="1060"/>
        <v>Oct-18</v>
      </c>
      <c r="L16206" s="20">
        <f t="shared" si="1063"/>
        <v>15969</v>
      </c>
      <c r="M16206" s="21">
        <f t="shared" si="1061"/>
        <v>9.6332268770743551E-2</v>
      </c>
    </row>
    <row r="16207" spans="1:13" x14ac:dyDescent="0.3">
      <c r="A16207" s="139">
        <v>43398</v>
      </c>
      <c r="B16207" s="131" t="s">
        <v>89</v>
      </c>
      <c r="C16207" s="103"/>
      <c r="D16207" s="94"/>
      <c r="E16207" s="131" t="s">
        <v>12683</v>
      </c>
      <c r="F16207" s="140">
        <v>4.33</v>
      </c>
      <c r="G16207" s="41">
        <v>1</v>
      </c>
      <c r="H16207" s="49">
        <v>2</v>
      </c>
      <c r="I16207" s="42">
        <v>-1</v>
      </c>
      <c r="J16207" s="18">
        <f t="shared" si="1062"/>
        <v>1537.3300000000038</v>
      </c>
      <c r="K16207" s="19" t="str">
        <f t="shared" si="1060"/>
        <v>Oct-18</v>
      </c>
      <c r="L16207" s="20">
        <f t="shared" si="1063"/>
        <v>15970</v>
      </c>
      <c r="M16207" s="21">
        <f t="shared" si="1061"/>
        <v>9.6263619286161797E-2</v>
      </c>
    </row>
    <row r="16208" spans="1:13" x14ac:dyDescent="0.3">
      <c r="A16208" s="116">
        <v>43399</v>
      </c>
      <c r="B16208" s="90" t="s">
        <v>44</v>
      </c>
      <c r="C16208" s="103">
        <v>0.55555555555555558</v>
      </c>
      <c r="D16208" s="94" t="s">
        <v>31</v>
      </c>
      <c r="E16208" s="90" t="s">
        <v>5433</v>
      </c>
      <c r="F16208" s="115">
        <v>3.5</v>
      </c>
      <c r="G16208" s="93">
        <v>1</v>
      </c>
      <c r="H16208" s="90" t="s">
        <v>33</v>
      </c>
      <c r="I16208" s="77">
        <f>IF(H16208="Lost",G16208*-1,IF(H16208="Won",     IF(D16208="E/W",            G16208*(F16208-1)*0.5*1.25,    IF(D16208="place",   G16208*(F16208-1) *0.95,  G16208*(F16208-1) )),            IF(H16208="Placed",     (G16208*-0.5)  + (0.5*G16208*(F16208-1)*0.2),0)         ))</f>
        <v>-1</v>
      </c>
      <c r="J16208" s="18">
        <f t="shared" si="1062"/>
        <v>1536.3300000000038</v>
      </c>
      <c r="K16208" s="19" t="str">
        <f t="shared" si="1060"/>
        <v>Oct-18</v>
      </c>
      <c r="L16208" s="20">
        <f t="shared" si="1063"/>
        <v>15971</v>
      </c>
      <c r="M16208" s="21">
        <f t="shared" si="1061"/>
        <v>9.6194978398347245E-2</v>
      </c>
    </row>
    <row r="16209" spans="1:13" x14ac:dyDescent="0.3">
      <c r="A16209" s="116">
        <v>43399</v>
      </c>
      <c r="B16209" s="90" t="s">
        <v>76</v>
      </c>
      <c r="C16209" s="103">
        <v>0.60763888888888895</v>
      </c>
      <c r="D16209" s="94" t="s">
        <v>31</v>
      </c>
      <c r="E16209" s="90" t="s">
        <v>5435</v>
      </c>
      <c r="F16209" s="115">
        <v>4</v>
      </c>
      <c r="G16209" s="93">
        <v>1</v>
      </c>
      <c r="H16209" s="90" t="s">
        <v>33</v>
      </c>
      <c r="I16209" s="77">
        <f>IF(H16209="Lost",G16209*-1,IF(H16209="Won",     IF(D16209="E/W",            G16209*(F16209-1)*0.5*1.25,    IF(D16209="place",   G16209*(F16209-1) *0.95,  G16209*(F16209-1) )),            IF(H16209="Placed",     (G16209*-0.5)  + (0.5*G16209*(F16209-1)*0.2),0)         ))</f>
        <v>-1</v>
      </c>
      <c r="J16209" s="18">
        <f t="shared" si="1062"/>
        <v>1535.3300000000038</v>
      </c>
      <c r="K16209" s="19" t="str">
        <f t="shared" si="1060"/>
        <v>Oct-18</v>
      </c>
      <c r="L16209" s="20">
        <f t="shared" si="1063"/>
        <v>15972</v>
      </c>
      <c r="M16209" s="21">
        <f t="shared" si="1061"/>
        <v>9.6126346105685184E-2</v>
      </c>
    </row>
    <row r="16210" spans="1:13" x14ac:dyDescent="0.3">
      <c r="A16210" s="116">
        <v>43399</v>
      </c>
      <c r="B16210" s="90" t="s">
        <v>44</v>
      </c>
      <c r="C16210" s="103">
        <v>0.625</v>
      </c>
      <c r="D16210" s="94" t="s">
        <v>31</v>
      </c>
      <c r="E16210" s="90" t="s">
        <v>5434</v>
      </c>
      <c r="F16210" s="115">
        <v>2.75</v>
      </c>
      <c r="G16210" s="93">
        <v>1</v>
      </c>
      <c r="H16210" s="90" t="s">
        <v>33</v>
      </c>
      <c r="I16210" s="77">
        <f>IF(H16210="Lost",G16210*-1,IF(H16210="Won",     IF(D16210="E/W",            G16210*(F16210-1)*0.5*1.25,    IF(D16210="place",   G16210*(F16210-1) *0.95,  G16210*(F16210-1) )),            IF(H16210="Placed",     (G16210*-0.5)  + (0.5*G16210*(F16210-1)*0.2),0)         ))</f>
        <v>-1</v>
      </c>
      <c r="J16210" s="18">
        <f t="shared" si="1062"/>
        <v>1534.3300000000038</v>
      </c>
      <c r="K16210" s="19" t="str">
        <f t="shared" si="1060"/>
        <v>Oct-18</v>
      </c>
      <c r="L16210" s="20">
        <f t="shared" si="1063"/>
        <v>15973</v>
      </c>
      <c r="M16210" s="21">
        <f t="shared" si="1061"/>
        <v>9.6057722406561311E-2</v>
      </c>
    </row>
    <row r="16211" spans="1:13" x14ac:dyDescent="0.3">
      <c r="A16211" s="116">
        <v>43399</v>
      </c>
      <c r="B16211" s="90" t="s">
        <v>43</v>
      </c>
      <c r="C16211" s="103">
        <v>0.76041666666666663</v>
      </c>
      <c r="D16211" s="94" t="s">
        <v>31</v>
      </c>
      <c r="E16211" s="90" t="s">
        <v>5436</v>
      </c>
      <c r="F16211" s="115">
        <v>3</v>
      </c>
      <c r="G16211" s="93">
        <v>1</v>
      </c>
      <c r="H16211" s="90" t="s">
        <v>33</v>
      </c>
      <c r="I16211" s="77">
        <f>IF(H16211="Lost",G16211*-1,IF(H16211="Won",     IF(D16211="E/W",            G16211*(F16211-1)*0.5*1.25,    IF(D16211="place",   G16211*(F16211-1) *0.95,  G16211*(F16211-1) )),            IF(H16211="Placed",     (G16211*-0.5)  + (0.5*G16211*(F16211-1)*0.2),0)         ))</f>
        <v>-1</v>
      </c>
      <c r="J16211" s="18">
        <f t="shared" si="1062"/>
        <v>1533.3300000000038</v>
      </c>
      <c r="K16211" s="19" t="str">
        <f t="shared" si="1060"/>
        <v>Oct-18</v>
      </c>
      <c r="L16211" s="20">
        <f t="shared" si="1063"/>
        <v>15974</v>
      </c>
      <c r="M16211" s="21">
        <f t="shared" si="1061"/>
        <v>9.5989107299361706E-2</v>
      </c>
    </row>
    <row r="16212" spans="1:13" x14ac:dyDescent="0.3">
      <c r="A16212" s="139">
        <v>43399</v>
      </c>
      <c r="B16212" s="131" t="s">
        <v>43</v>
      </c>
      <c r="C16212" s="103"/>
      <c r="D16212" s="94"/>
      <c r="E16212" s="131" t="s">
        <v>12686</v>
      </c>
      <c r="F16212" s="140">
        <v>5</v>
      </c>
      <c r="G16212" s="41">
        <v>1</v>
      </c>
      <c r="H16212" s="49" t="s">
        <v>11526</v>
      </c>
      <c r="I16212" s="42">
        <v>-1</v>
      </c>
      <c r="J16212" s="18">
        <f t="shared" si="1062"/>
        <v>1532.3300000000038</v>
      </c>
      <c r="K16212" s="19" t="str">
        <f t="shared" si="1060"/>
        <v>Oct-18</v>
      </c>
      <c r="L16212" s="20">
        <f t="shared" si="1063"/>
        <v>15975</v>
      </c>
      <c r="M16212" s="21">
        <f t="shared" si="1061"/>
        <v>9.5920500782472856E-2</v>
      </c>
    </row>
    <row r="16213" spans="1:13" x14ac:dyDescent="0.3">
      <c r="A16213" s="139">
        <v>43399</v>
      </c>
      <c r="B16213" s="131" t="s">
        <v>76</v>
      </c>
      <c r="C16213" s="103"/>
      <c r="D16213" s="94"/>
      <c r="E16213" s="131" t="s">
        <v>12685</v>
      </c>
      <c r="F16213" s="140">
        <v>5.5</v>
      </c>
      <c r="G16213" s="41">
        <v>1</v>
      </c>
      <c r="H16213" s="49">
        <v>10</v>
      </c>
      <c r="I16213" s="42">
        <v>-1</v>
      </c>
      <c r="J16213" s="18">
        <f t="shared" si="1062"/>
        <v>1531.3300000000038</v>
      </c>
      <c r="K16213" s="19" t="str">
        <f t="shared" si="1060"/>
        <v>Oct-18</v>
      </c>
      <c r="L16213" s="20">
        <f t="shared" si="1063"/>
        <v>15976</v>
      </c>
      <c r="M16213" s="21">
        <f t="shared" si="1061"/>
        <v>9.5851902854281662E-2</v>
      </c>
    </row>
    <row r="16214" spans="1:13" x14ac:dyDescent="0.3">
      <c r="A16214" s="139">
        <v>43399</v>
      </c>
      <c r="B16214" s="131" t="s">
        <v>76</v>
      </c>
      <c r="C16214" s="103"/>
      <c r="D16214" s="94"/>
      <c r="E16214" s="131" t="s">
        <v>12684</v>
      </c>
      <c r="F16214" s="140">
        <v>5</v>
      </c>
      <c r="G16214" s="41">
        <v>1</v>
      </c>
      <c r="H16214" s="49">
        <v>3</v>
      </c>
      <c r="I16214" s="42">
        <v>-1</v>
      </c>
      <c r="J16214" s="18">
        <f t="shared" si="1062"/>
        <v>1530.3300000000038</v>
      </c>
      <c r="K16214" s="19" t="str">
        <f t="shared" si="1060"/>
        <v>Oct-18</v>
      </c>
      <c r="L16214" s="20">
        <f t="shared" si="1063"/>
        <v>15977</v>
      </c>
      <c r="M16214" s="21">
        <f t="shared" si="1061"/>
        <v>9.5783313513175428E-2</v>
      </c>
    </row>
    <row r="16215" spans="1:13" x14ac:dyDescent="0.3">
      <c r="A16215" s="116">
        <v>43400</v>
      </c>
      <c r="B16215" s="90" t="s">
        <v>76</v>
      </c>
      <c r="C16215" s="103">
        <v>0.70486111111111116</v>
      </c>
      <c r="D16215" s="94" t="s">
        <v>31</v>
      </c>
      <c r="E16215" s="90" t="s">
        <v>5437</v>
      </c>
      <c r="F16215" s="115">
        <v>3.75</v>
      </c>
      <c r="G16215" s="93">
        <v>1</v>
      </c>
      <c r="H16215" s="90" t="s">
        <v>33</v>
      </c>
      <c r="I16215" s="77">
        <f>IF(H16215="Lost",G16215*-1,IF(H16215="Won",     IF(D16215="E/W",            G16215*(F16215-1)*0.5*1.25,    IF(D16215="place",   G16215*(F16215-1) *0.95,  G16215*(F16215-1) )),            IF(H16215="Placed",     (G16215*-0.5)  + (0.5*G16215*(F16215-1)*0.2),0)         ))</f>
        <v>-1</v>
      </c>
      <c r="J16215" s="18">
        <f t="shared" si="1062"/>
        <v>1529.3300000000038</v>
      </c>
      <c r="K16215" s="19" t="str">
        <f t="shared" si="1060"/>
        <v>Oct-18</v>
      </c>
      <c r="L16215" s="20">
        <f t="shared" si="1063"/>
        <v>15978</v>
      </c>
      <c r="M16215" s="21">
        <f t="shared" si="1061"/>
        <v>9.5714732757541859E-2</v>
      </c>
    </row>
    <row r="16216" spans="1:13" x14ac:dyDescent="0.3">
      <c r="A16216" s="139">
        <v>43400</v>
      </c>
      <c r="B16216" s="131" t="s">
        <v>43</v>
      </c>
      <c r="C16216" s="103"/>
      <c r="D16216" s="94"/>
      <c r="E16216" s="131" t="s">
        <v>5226</v>
      </c>
      <c r="F16216" s="140">
        <v>4.5</v>
      </c>
      <c r="G16216" s="41">
        <v>1</v>
      </c>
      <c r="H16216" s="49" t="s">
        <v>6518</v>
      </c>
      <c r="I16216" s="42">
        <v>-1</v>
      </c>
      <c r="J16216" s="18">
        <f t="shared" si="1062"/>
        <v>1528.3300000000038</v>
      </c>
      <c r="K16216" s="19" t="str">
        <f t="shared" si="1060"/>
        <v>Oct-18</v>
      </c>
      <c r="L16216" s="20">
        <f t="shared" si="1063"/>
        <v>15979</v>
      </c>
      <c r="M16216" s="21">
        <f t="shared" si="1061"/>
        <v>9.5646160585769052E-2</v>
      </c>
    </row>
    <row r="16217" spans="1:13" x14ac:dyDescent="0.3">
      <c r="A16217" s="139">
        <v>43400</v>
      </c>
      <c r="B16217" s="131" t="s">
        <v>76</v>
      </c>
      <c r="C16217" s="103"/>
      <c r="D16217" s="94"/>
      <c r="E16217" s="131" t="s">
        <v>12689</v>
      </c>
      <c r="F16217" s="140">
        <v>5</v>
      </c>
      <c r="G16217" s="41">
        <v>1</v>
      </c>
      <c r="H16217" s="49">
        <v>1</v>
      </c>
      <c r="I16217" s="42">
        <v>4</v>
      </c>
      <c r="J16217" s="18">
        <f t="shared" si="1062"/>
        <v>1532.3300000000038</v>
      </c>
      <c r="K16217" s="19" t="str">
        <f t="shared" si="1060"/>
        <v>Oct-18</v>
      </c>
      <c r="L16217" s="20">
        <f t="shared" si="1063"/>
        <v>15980</v>
      </c>
      <c r="M16217" s="21">
        <f t="shared" si="1061"/>
        <v>9.5890488110137909E-2</v>
      </c>
    </row>
    <row r="16218" spans="1:13" x14ac:dyDescent="0.3">
      <c r="A16218" s="139">
        <v>43400</v>
      </c>
      <c r="B16218" s="131" t="s">
        <v>76</v>
      </c>
      <c r="C16218" s="103"/>
      <c r="D16218" s="94"/>
      <c r="E16218" s="131" t="s">
        <v>12688</v>
      </c>
      <c r="F16218" s="140">
        <v>6</v>
      </c>
      <c r="G16218" s="41">
        <v>1</v>
      </c>
      <c r="H16218" s="49">
        <v>5</v>
      </c>
      <c r="I16218" s="42">
        <v>-1</v>
      </c>
      <c r="J16218" s="18">
        <f t="shared" si="1062"/>
        <v>1531.3300000000038</v>
      </c>
      <c r="K16218" s="19" t="str">
        <f t="shared" si="1060"/>
        <v>Oct-18</v>
      </c>
      <c r="L16218" s="20">
        <f t="shared" si="1063"/>
        <v>15981</v>
      </c>
      <c r="M16218" s="21">
        <f t="shared" si="1061"/>
        <v>9.5821913522307983E-2</v>
      </c>
    </row>
    <row r="16219" spans="1:13" x14ac:dyDescent="0.3">
      <c r="A16219" s="139">
        <v>43400</v>
      </c>
      <c r="B16219" s="131" t="s">
        <v>93</v>
      </c>
      <c r="C16219" s="103"/>
      <c r="D16219" s="94"/>
      <c r="E16219" s="131" t="s">
        <v>12687</v>
      </c>
      <c r="F16219" s="140">
        <v>6</v>
      </c>
      <c r="G16219" s="41">
        <v>1</v>
      </c>
      <c r="H16219" s="49">
        <v>11</v>
      </c>
      <c r="I16219" s="42">
        <v>-1</v>
      </c>
      <c r="J16219" s="18">
        <f t="shared" si="1062"/>
        <v>1530.3300000000038</v>
      </c>
      <c r="K16219" s="19" t="str">
        <f t="shared" si="1060"/>
        <v>Oct-18</v>
      </c>
      <c r="L16219" s="20">
        <f t="shared" si="1063"/>
        <v>15982</v>
      </c>
      <c r="M16219" s="21">
        <f t="shared" si="1061"/>
        <v>9.5753347515955683E-2</v>
      </c>
    </row>
    <row r="16220" spans="1:13" x14ac:dyDescent="0.3">
      <c r="A16220" s="116">
        <v>43402</v>
      </c>
      <c r="B16220" s="90" t="s">
        <v>71</v>
      </c>
      <c r="C16220" s="103">
        <v>0.56944444444444442</v>
      </c>
      <c r="D16220" s="94" t="s">
        <v>31</v>
      </c>
      <c r="E16220" s="90" t="s">
        <v>5438</v>
      </c>
      <c r="F16220" s="115">
        <v>3.75</v>
      </c>
      <c r="G16220" s="93">
        <v>1</v>
      </c>
      <c r="H16220" s="90" t="s">
        <v>33</v>
      </c>
      <c r="I16220" s="77">
        <f>IF(H16220="Lost",G16220*-1,IF(H16220="Won",     IF(D16220="E/W",            G16220*(F16220-1)*0.5*1.25,    IF(D16220="place",   G16220*(F16220-1) *0.95,  G16220*(F16220-1) )),            IF(H16220="Placed",     (G16220*-0.5)  + (0.5*G16220*(F16220-1)*0.2),0)         ))</f>
        <v>-1</v>
      </c>
      <c r="J16220" s="18">
        <f t="shared" si="1062"/>
        <v>1529.3300000000038</v>
      </c>
      <c r="K16220" s="19" t="str">
        <f t="shared" si="1060"/>
        <v>Oct-18</v>
      </c>
      <c r="L16220" s="20">
        <f t="shared" si="1063"/>
        <v>15983</v>
      </c>
      <c r="M16220" s="21">
        <f t="shared" si="1061"/>
        <v>9.5684790089470298E-2</v>
      </c>
    </row>
    <row r="16221" spans="1:13" x14ac:dyDescent="0.3">
      <c r="A16221" s="139">
        <v>43402</v>
      </c>
      <c r="B16221" s="131" t="s">
        <v>47</v>
      </c>
      <c r="C16221" s="103"/>
      <c r="D16221" s="94"/>
      <c r="E16221" s="131" t="s">
        <v>12690</v>
      </c>
      <c r="F16221" s="140">
        <v>5</v>
      </c>
      <c r="G16221" s="41">
        <v>1</v>
      </c>
      <c r="H16221" s="49" t="s">
        <v>6518</v>
      </c>
      <c r="I16221" s="42">
        <v>-1</v>
      </c>
      <c r="J16221" s="18">
        <f t="shared" si="1062"/>
        <v>1528.3300000000038</v>
      </c>
      <c r="K16221" s="19" t="str">
        <f t="shared" si="1060"/>
        <v>Oct-18</v>
      </c>
      <c r="L16221" s="20">
        <f t="shared" si="1063"/>
        <v>15984</v>
      </c>
      <c r="M16221" s="21">
        <f t="shared" si="1061"/>
        <v>9.5616241241241476E-2</v>
      </c>
    </row>
    <row r="16222" spans="1:13" x14ac:dyDescent="0.3">
      <c r="A16222" s="139">
        <v>43402</v>
      </c>
      <c r="B16222" s="131" t="s">
        <v>71</v>
      </c>
      <c r="C16222" s="103"/>
      <c r="D16222" s="94"/>
      <c r="E16222" s="131" t="s">
        <v>12280</v>
      </c>
      <c r="F16222" s="140">
        <v>4.5</v>
      </c>
      <c r="G16222" s="41">
        <v>1</v>
      </c>
      <c r="H16222" s="49">
        <v>5</v>
      </c>
      <c r="I16222" s="42">
        <v>-1</v>
      </c>
      <c r="J16222" s="18">
        <f t="shared" si="1062"/>
        <v>1527.3300000000038</v>
      </c>
      <c r="K16222" s="19" t="str">
        <f t="shared" si="1060"/>
        <v>Oct-18</v>
      </c>
      <c r="L16222" s="20">
        <f t="shared" si="1063"/>
        <v>15985</v>
      </c>
      <c r="M16222" s="21">
        <f t="shared" si="1061"/>
        <v>9.5547700969659297E-2</v>
      </c>
    </row>
    <row r="16223" spans="1:13" x14ac:dyDescent="0.3">
      <c r="A16223" s="116">
        <v>43403</v>
      </c>
      <c r="B16223" s="90" t="s">
        <v>123</v>
      </c>
      <c r="C16223" s="103">
        <v>0.63541666666666663</v>
      </c>
      <c r="D16223" s="94" t="s">
        <v>31</v>
      </c>
      <c r="E16223" s="90" t="s">
        <v>5439</v>
      </c>
      <c r="F16223" s="115">
        <v>4</v>
      </c>
      <c r="G16223" s="93">
        <v>1</v>
      </c>
      <c r="H16223" s="90" t="s">
        <v>33</v>
      </c>
      <c r="I16223" s="77">
        <f>IF(H16223="Lost",G16223*-1,IF(H16223="Won",     IF(D16223="E/W",            G16223*(F16223-1)*0.5*1.25,    IF(D16223="place",   G16223*(F16223-1) *0.95,  G16223*(F16223-1) )),            IF(H16223="Placed",     (G16223*-0.5)  + (0.5*G16223*(F16223-1)*0.2),0)         ))</f>
        <v>-1</v>
      </c>
      <c r="J16223" s="18">
        <f t="shared" si="1062"/>
        <v>1526.3300000000038</v>
      </c>
      <c r="K16223" s="19" t="str">
        <f t="shared" si="1060"/>
        <v>Oct-18</v>
      </c>
      <c r="L16223" s="20">
        <f t="shared" si="1063"/>
        <v>15986</v>
      </c>
      <c r="M16223" s="21">
        <f t="shared" si="1061"/>
        <v>9.5479169273114214E-2</v>
      </c>
    </row>
    <row r="16224" spans="1:13" x14ac:dyDescent="0.3">
      <c r="A16224" s="116">
        <v>43403</v>
      </c>
      <c r="B16224" s="90" t="s">
        <v>61</v>
      </c>
      <c r="C16224" s="103">
        <v>0.67361111111111116</v>
      </c>
      <c r="D16224" s="94" t="s">
        <v>31</v>
      </c>
      <c r="E16224" s="90" t="s">
        <v>5153</v>
      </c>
      <c r="F16224" s="115">
        <v>3</v>
      </c>
      <c r="G16224" s="93">
        <v>1</v>
      </c>
      <c r="H16224" s="90" t="s">
        <v>42</v>
      </c>
      <c r="I16224" s="77">
        <f>IF(H16224="Lost",G16224*-1,IF(H16224="Won",     IF(D16224="E/W",            G16224*(F16224-1)*0.5*1.25,    IF(D16224="place",   G16224*(F16224-1) *0.95,  G16224*(F16224-1) )),            IF(H16224="Placed",     (G16224*-0.5)  + (0.5*G16224*(F16224-1)*0.2),0)         ))</f>
        <v>2</v>
      </c>
      <c r="J16224" s="18">
        <f t="shared" si="1062"/>
        <v>1528.3300000000038</v>
      </c>
      <c r="K16224" s="19" t="str">
        <f t="shared" si="1060"/>
        <v>Oct-18</v>
      </c>
      <c r="L16224" s="20">
        <f t="shared" si="1063"/>
        <v>15987</v>
      </c>
      <c r="M16224" s="21">
        <f t="shared" si="1061"/>
        <v>9.5598298617627059E-2</v>
      </c>
    </row>
    <row r="16225" spans="1:13" x14ac:dyDescent="0.3">
      <c r="A16225" s="139">
        <v>43403</v>
      </c>
      <c r="B16225" s="131" t="s">
        <v>123</v>
      </c>
      <c r="C16225" s="103"/>
      <c r="D16225" s="94"/>
      <c r="E16225" s="131" t="s">
        <v>12691</v>
      </c>
      <c r="F16225" s="140">
        <v>5</v>
      </c>
      <c r="G16225" s="41">
        <v>1</v>
      </c>
      <c r="H16225" s="49">
        <v>1</v>
      </c>
      <c r="I16225" s="42">
        <v>6</v>
      </c>
      <c r="J16225" s="18">
        <f t="shared" si="1062"/>
        <v>1534.3300000000038</v>
      </c>
      <c r="K16225" s="19" t="str">
        <f t="shared" si="1060"/>
        <v>Oct-18</v>
      </c>
      <c r="L16225" s="20">
        <f t="shared" si="1063"/>
        <v>15988</v>
      </c>
      <c r="M16225" s="21">
        <f t="shared" si="1061"/>
        <v>9.5967600700525638E-2</v>
      </c>
    </row>
    <row r="16226" spans="1:13" x14ac:dyDescent="0.3">
      <c r="A16226" s="139">
        <v>43403</v>
      </c>
      <c r="B16226" s="131" t="s">
        <v>45</v>
      </c>
      <c r="C16226" s="103"/>
      <c r="D16226" s="94"/>
      <c r="E16226" s="131" t="s">
        <v>4775</v>
      </c>
      <c r="F16226" s="140">
        <v>4.5</v>
      </c>
      <c r="G16226" s="41">
        <v>1</v>
      </c>
      <c r="H16226" s="49" t="s">
        <v>6518</v>
      </c>
      <c r="I16226" s="42">
        <v>-1</v>
      </c>
      <c r="J16226" s="18">
        <f t="shared" si="1062"/>
        <v>1533.3300000000038</v>
      </c>
      <c r="K16226" s="19" t="str">
        <f t="shared" si="1060"/>
        <v>Oct-18</v>
      </c>
      <c r="L16226" s="20">
        <f t="shared" si="1063"/>
        <v>15989</v>
      </c>
      <c r="M16226" s="21">
        <f t="shared" si="1061"/>
        <v>9.589905560072573E-2</v>
      </c>
    </row>
    <row r="16227" spans="1:13" x14ac:dyDescent="0.3">
      <c r="A16227" s="116">
        <v>43404</v>
      </c>
      <c r="B16227" s="90" t="s">
        <v>63</v>
      </c>
      <c r="C16227" s="103">
        <v>0.63194444444444442</v>
      </c>
      <c r="D16227" s="94" t="s">
        <v>31</v>
      </c>
      <c r="E16227" s="90" t="s">
        <v>5166</v>
      </c>
      <c r="F16227" s="115">
        <v>3.25</v>
      </c>
      <c r="G16227" s="93">
        <v>1</v>
      </c>
      <c r="H16227" s="90" t="s">
        <v>42</v>
      </c>
      <c r="I16227" s="77">
        <f>IF(H16227="Lost",G16227*-1,IF(H16227="Won",     IF(D16227="E/W",            G16227*(F16227-1)*0.5*1.25,    IF(D16227="place",   G16227*(F16227-1) *0.95,  G16227*(F16227-1) )),            IF(H16227="Placed",     (G16227*-0.5)  + (0.5*G16227*(F16227-1)*0.2),0)         ))</f>
        <v>2.25</v>
      </c>
      <c r="J16227" s="18">
        <f t="shared" si="1062"/>
        <v>1535.5800000000038</v>
      </c>
      <c r="K16227" s="19" t="str">
        <f t="shared" si="1060"/>
        <v>Oct-18</v>
      </c>
      <c r="L16227" s="20">
        <f t="shared" si="1063"/>
        <v>15990</v>
      </c>
      <c r="M16227" s="21">
        <f t="shared" si="1061"/>
        <v>9.603377110694207E-2</v>
      </c>
    </row>
    <row r="16228" spans="1:13" x14ac:dyDescent="0.3">
      <c r="A16228" s="116">
        <v>43404</v>
      </c>
      <c r="B16228" s="90" t="s">
        <v>43</v>
      </c>
      <c r="C16228" s="103">
        <v>0.69444444444444453</v>
      </c>
      <c r="D16228" s="94" t="s">
        <v>31</v>
      </c>
      <c r="E16228" s="90" t="s">
        <v>5440</v>
      </c>
      <c r="F16228" s="115">
        <v>3.5</v>
      </c>
      <c r="G16228" s="93">
        <v>1</v>
      </c>
      <c r="H16228" s="90" t="s">
        <v>33</v>
      </c>
      <c r="I16228" s="77">
        <f>IF(H16228="Lost",G16228*-1,IF(H16228="Won",     IF(D16228="E/W",            G16228*(F16228-1)*0.5*1.25,    IF(D16228="place",   G16228*(F16228-1) *0.95,  G16228*(F16228-1) )),            IF(H16228="Placed",     (G16228*-0.5)  + (0.5*G16228*(F16228-1)*0.2),0)         ))</f>
        <v>-1</v>
      </c>
      <c r="J16228" s="18">
        <f t="shared" si="1062"/>
        <v>1534.5800000000038</v>
      </c>
      <c r="K16228" s="19" t="str">
        <f t="shared" si="1060"/>
        <v>Oct-18</v>
      </c>
      <c r="L16228" s="20">
        <f t="shared" si="1063"/>
        <v>15991</v>
      </c>
      <c r="M16228" s="21">
        <f t="shared" si="1061"/>
        <v>9.5965230442123933E-2</v>
      </c>
    </row>
    <row r="16229" spans="1:13" x14ac:dyDescent="0.3">
      <c r="A16229" s="139">
        <v>43404</v>
      </c>
      <c r="B16229" s="131" t="s">
        <v>43</v>
      </c>
      <c r="C16229" s="103"/>
      <c r="D16229" s="94"/>
      <c r="E16229" s="131" t="s">
        <v>12692</v>
      </c>
      <c r="F16229" s="140">
        <v>4.33</v>
      </c>
      <c r="G16229" s="41">
        <v>1</v>
      </c>
      <c r="H16229" s="49" t="s">
        <v>6526</v>
      </c>
      <c r="I16229" s="42">
        <v>3.33</v>
      </c>
      <c r="J16229" s="18">
        <f t="shared" si="1062"/>
        <v>1537.9100000000037</v>
      </c>
      <c r="K16229" s="19" t="str">
        <f t="shared" si="1060"/>
        <v>Oct-18</v>
      </c>
      <c r="L16229" s="20">
        <f t="shared" si="1063"/>
        <v>15992</v>
      </c>
      <c r="M16229" s="21">
        <f t="shared" si="1061"/>
        <v>9.6167458729364913E-2</v>
      </c>
    </row>
    <row r="16230" spans="1:13" x14ac:dyDescent="0.3">
      <c r="A16230" s="139">
        <v>43404</v>
      </c>
      <c r="B16230" s="131" t="s">
        <v>43</v>
      </c>
      <c r="C16230" s="103"/>
      <c r="D16230" s="94"/>
      <c r="E16230" s="131" t="s">
        <v>12693</v>
      </c>
      <c r="F16230" s="140">
        <v>5</v>
      </c>
      <c r="G16230" s="41">
        <v>1</v>
      </c>
      <c r="H16230" s="49" t="s">
        <v>11526</v>
      </c>
      <c r="I16230" s="42">
        <v>-1</v>
      </c>
      <c r="J16230" s="18">
        <f t="shared" si="1062"/>
        <v>1536.9100000000037</v>
      </c>
      <c r="K16230" s="19" t="str">
        <f t="shared" si="1060"/>
        <v>Oct-18</v>
      </c>
      <c r="L16230" s="20">
        <f t="shared" si="1063"/>
        <v>15993</v>
      </c>
      <c r="M16230" s="21">
        <f t="shared" si="1061"/>
        <v>9.6098918276746312E-2</v>
      </c>
    </row>
    <row r="16231" spans="1:13" x14ac:dyDescent="0.3">
      <c r="A16231" s="116">
        <v>43405</v>
      </c>
      <c r="B16231" s="90" t="s">
        <v>29</v>
      </c>
      <c r="C16231" s="103">
        <v>0.54166666666666663</v>
      </c>
      <c r="D16231" s="94" t="s">
        <v>31</v>
      </c>
      <c r="E16231" s="90" t="s">
        <v>5441</v>
      </c>
      <c r="F16231" s="115">
        <v>4</v>
      </c>
      <c r="G16231" s="93">
        <v>1</v>
      </c>
      <c r="H16231" s="90" t="s">
        <v>33</v>
      </c>
      <c r="I16231" s="77">
        <f>IF(H16231="Lost",G16231*-1,IF(H16231="Won",     IF(D16231="E/W",            G16231*(F16231-1)*0.5*1.25,    IF(D16231="place",   G16231*(F16231-1) *0.95,  G16231*(F16231-1) )),            IF(H16231="Placed",     (G16231*-0.5)  + (0.5*G16231*(F16231-1)*0.2),0)         ))</f>
        <v>-1</v>
      </c>
      <c r="J16231" s="18">
        <f t="shared" si="1062"/>
        <v>1535.9100000000037</v>
      </c>
      <c r="K16231" s="19" t="str">
        <f t="shared" si="1060"/>
        <v>Nov-18</v>
      </c>
      <c r="L16231" s="20">
        <f t="shared" si="1063"/>
        <v>15994</v>
      </c>
      <c r="M16231" s="21">
        <f t="shared" si="1061"/>
        <v>9.6030386394898318E-2</v>
      </c>
    </row>
    <row r="16232" spans="1:13" x14ac:dyDescent="0.3">
      <c r="A16232" s="116">
        <v>43405</v>
      </c>
      <c r="B16232" s="90" t="s">
        <v>82</v>
      </c>
      <c r="C16232" s="103">
        <v>0.55555555555555558</v>
      </c>
      <c r="D16232" s="94" t="s">
        <v>31</v>
      </c>
      <c r="E16232" s="90" t="s">
        <v>5442</v>
      </c>
      <c r="F16232" s="115">
        <v>4</v>
      </c>
      <c r="G16232" s="93">
        <v>1</v>
      </c>
      <c r="H16232" s="90" t="s">
        <v>33</v>
      </c>
      <c r="I16232" s="77">
        <f>IF(H16232="Lost",G16232*-1,IF(H16232="Won",     IF(D16232="E/W",            G16232*(F16232-1)*0.5*1.25,    IF(D16232="place",   G16232*(F16232-1) *0.95,  G16232*(F16232-1) )),            IF(H16232="Placed",     (G16232*-0.5)  + (0.5*G16232*(F16232-1)*0.2),0)         ))</f>
        <v>-1</v>
      </c>
      <c r="J16232" s="18">
        <f t="shared" si="1062"/>
        <v>1534.9100000000037</v>
      </c>
      <c r="K16232" s="19" t="str">
        <f t="shared" si="1060"/>
        <v>Nov-18</v>
      </c>
      <c r="L16232" s="20">
        <f t="shared" si="1063"/>
        <v>15995</v>
      </c>
      <c r="M16232" s="21">
        <f t="shared" si="1061"/>
        <v>9.5961863082213425E-2</v>
      </c>
    </row>
    <row r="16233" spans="1:13" x14ac:dyDescent="0.3">
      <c r="A16233" s="116">
        <v>43405</v>
      </c>
      <c r="B16233" s="90" t="s">
        <v>82</v>
      </c>
      <c r="C16233" s="103">
        <v>0.60069444444444442</v>
      </c>
      <c r="D16233" s="94" t="s">
        <v>31</v>
      </c>
      <c r="E16233" s="90" t="s">
        <v>5443</v>
      </c>
      <c r="F16233" s="115">
        <v>3</v>
      </c>
      <c r="G16233" s="93">
        <v>1</v>
      </c>
      <c r="H16233" s="90" t="s">
        <v>33</v>
      </c>
      <c r="I16233" s="77">
        <f>IF(H16233="Lost",G16233*-1,IF(H16233="Won",     IF(D16233="E/W",            G16233*(F16233-1)*0.5*1.25,    IF(D16233="place",   G16233*(F16233-1) *0.95,  G16233*(F16233-1) )),            IF(H16233="Placed",     (G16233*-0.5)  + (0.5*G16233*(F16233-1)*0.2),0)         ))</f>
        <v>-1</v>
      </c>
      <c r="J16233" s="18">
        <f t="shared" si="1062"/>
        <v>1533.9100000000037</v>
      </c>
      <c r="K16233" s="19" t="str">
        <f t="shared" si="1060"/>
        <v>Nov-18</v>
      </c>
      <c r="L16233" s="20">
        <f t="shared" si="1063"/>
        <v>15996</v>
      </c>
      <c r="M16233" s="21">
        <f t="shared" si="1061"/>
        <v>9.5893348337084502E-2</v>
      </c>
    </row>
    <row r="16234" spans="1:13" x14ac:dyDescent="0.3">
      <c r="A16234" s="116">
        <v>43405</v>
      </c>
      <c r="B16234" s="90" t="s">
        <v>82</v>
      </c>
      <c r="C16234" s="103">
        <v>0.62152777777777779</v>
      </c>
      <c r="D16234" s="94" t="s">
        <v>31</v>
      </c>
      <c r="E16234" s="90" t="s">
        <v>5444</v>
      </c>
      <c r="F16234" s="115">
        <v>4</v>
      </c>
      <c r="G16234" s="93">
        <v>1</v>
      </c>
      <c r="H16234" s="90" t="s">
        <v>42</v>
      </c>
      <c r="I16234" s="77">
        <f>IF(H16234="Lost",G16234*-1,IF(H16234="Won",     IF(D16234="E/W",            G16234*(F16234-1)*0.5*1.25,    IF(D16234="place",   G16234*(F16234-1) *0.95,  G16234*(F16234-1) )),            IF(H16234="Placed",     (G16234*-0.5)  + (0.5*G16234*(F16234-1)*0.2),0)         ))</f>
        <v>3</v>
      </c>
      <c r="J16234" s="18">
        <f t="shared" si="1062"/>
        <v>1536.9100000000037</v>
      </c>
      <c r="K16234" s="19" t="str">
        <f t="shared" si="1060"/>
        <v>Nov-18</v>
      </c>
      <c r="L16234" s="20">
        <f t="shared" si="1063"/>
        <v>15997</v>
      </c>
      <c r="M16234" s="21">
        <f t="shared" si="1061"/>
        <v>9.6074889041695546E-2</v>
      </c>
    </row>
    <row r="16235" spans="1:13" x14ac:dyDescent="0.3">
      <c r="A16235" s="107">
        <v>43405</v>
      </c>
      <c r="B16235" s="108" t="s">
        <v>146</v>
      </c>
      <c r="C16235" s="103"/>
      <c r="D16235" s="94"/>
      <c r="E16235" s="108" t="s">
        <v>1391</v>
      </c>
      <c r="F16235" s="110">
        <v>4.5</v>
      </c>
      <c r="G16235" s="41">
        <v>1</v>
      </c>
      <c r="H16235" s="36">
        <v>4</v>
      </c>
      <c r="I16235" s="34">
        <v>-1</v>
      </c>
      <c r="J16235" s="18">
        <f t="shared" si="1062"/>
        <v>1535.9100000000037</v>
      </c>
      <c r="K16235" s="19" t="str">
        <f t="shared" si="1060"/>
        <v>Nov-18</v>
      </c>
      <c r="L16235" s="20">
        <f t="shared" si="1063"/>
        <v>15998</v>
      </c>
      <c r="M16235" s="21">
        <f t="shared" si="1061"/>
        <v>9.6006375796974852E-2</v>
      </c>
    </row>
    <row r="16236" spans="1:13" x14ac:dyDescent="0.3">
      <c r="A16236" s="107">
        <v>43405</v>
      </c>
      <c r="B16236" s="108" t="s">
        <v>146</v>
      </c>
      <c r="C16236" s="103"/>
      <c r="D16236" s="94"/>
      <c r="E16236" s="108" t="s">
        <v>12694</v>
      </c>
      <c r="F16236" s="110">
        <v>4.33</v>
      </c>
      <c r="G16236" s="41">
        <v>1</v>
      </c>
      <c r="H16236" s="36">
        <v>2</v>
      </c>
      <c r="I16236" s="34">
        <v>-1</v>
      </c>
      <c r="J16236" s="18">
        <f t="shared" si="1062"/>
        <v>1534.9100000000037</v>
      </c>
      <c r="K16236" s="19" t="str">
        <f t="shared" si="1060"/>
        <v>Nov-18</v>
      </c>
      <c r="L16236" s="20">
        <f t="shared" si="1063"/>
        <v>15999</v>
      </c>
      <c r="M16236" s="21">
        <f t="shared" si="1061"/>
        <v>9.5937871116945045E-2</v>
      </c>
    </row>
    <row r="16237" spans="1:13" x14ac:dyDescent="0.3">
      <c r="A16237" s="139">
        <v>43405</v>
      </c>
      <c r="B16237" s="131" t="s">
        <v>45</v>
      </c>
      <c r="C16237" s="103"/>
      <c r="D16237" s="94"/>
      <c r="E16237" s="131" t="s">
        <v>12695</v>
      </c>
      <c r="F16237" s="140">
        <v>5</v>
      </c>
      <c r="G16237" s="41">
        <v>1</v>
      </c>
      <c r="H16237" s="49" t="s">
        <v>11526</v>
      </c>
      <c r="I16237" s="42">
        <v>-1</v>
      </c>
      <c r="J16237" s="18">
        <f t="shared" si="1062"/>
        <v>1533.9100000000037</v>
      </c>
      <c r="K16237" s="19" t="str">
        <f t="shared" si="1060"/>
        <v>Nov-18</v>
      </c>
      <c r="L16237" s="20">
        <f t="shared" si="1063"/>
        <v>16000</v>
      </c>
      <c r="M16237" s="21">
        <f t="shared" si="1061"/>
        <v>9.5869375000000229E-2</v>
      </c>
    </row>
    <row r="16238" spans="1:13" x14ac:dyDescent="0.3">
      <c r="A16238" s="116">
        <v>43406</v>
      </c>
      <c r="B16238" s="90" t="s">
        <v>98</v>
      </c>
      <c r="C16238" s="103">
        <v>0.53819444444444442</v>
      </c>
      <c r="D16238" s="94" t="s">
        <v>31</v>
      </c>
      <c r="E16238" s="90" t="s">
        <v>5446</v>
      </c>
      <c r="F16238" s="115">
        <v>3.75</v>
      </c>
      <c r="G16238" s="93">
        <v>1</v>
      </c>
      <c r="H16238" s="90" t="s">
        <v>42</v>
      </c>
      <c r="I16238" s="77">
        <f>IF(H16238="Lost",G16238*-1,IF(H16238="Won",     IF(D16238="E/W",            G16238*(F16238-1)*0.5*1.25,    IF(D16238="place",   G16238*(F16238-1) *0.95,  G16238*(F16238-1) )),            IF(H16238="Placed",     (G16238*-0.5)  + (0.5*G16238*(F16238-1)*0.2),0)         ))</f>
        <v>2.75</v>
      </c>
      <c r="J16238" s="18">
        <f t="shared" si="1062"/>
        <v>1536.6600000000037</v>
      </c>
      <c r="K16238" s="19" t="str">
        <f t="shared" si="1060"/>
        <v>Nov-18</v>
      </c>
      <c r="L16238" s="20">
        <f t="shared" si="1063"/>
        <v>16001</v>
      </c>
      <c r="M16238" s="21">
        <f t="shared" si="1061"/>
        <v>9.6035247797012918E-2</v>
      </c>
    </row>
    <row r="16239" spans="1:13" x14ac:dyDescent="0.3">
      <c r="A16239" s="116">
        <v>43406</v>
      </c>
      <c r="B16239" s="90" t="s">
        <v>98</v>
      </c>
      <c r="C16239" s="103">
        <v>0.5625</v>
      </c>
      <c r="D16239" s="94" t="s">
        <v>31</v>
      </c>
      <c r="E16239" s="90" t="s">
        <v>5447</v>
      </c>
      <c r="F16239" s="115">
        <v>4</v>
      </c>
      <c r="G16239" s="93">
        <v>1</v>
      </c>
      <c r="H16239" s="90" t="s">
        <v>42</v>
      </c>
      <c r="I16239" s="77">
        <f>IF(H16239="Lost",G16239*-1,IF(H16239="Won",     IF(D16239="E/W",            G16239*(F16239-1)*0.5*1.25,    IF(D16239="place",   G16239*(F16239-1) *0.95,  G16239*(F16239-1) )),            IF(H16239="Placed",     (G16239*-0.5)  + (0.5*G16239*(F16239-1)*0.2),0)         ))</f>
        <v>3</v>
      </c>
      <c r="J16239" s="18">
        <f t="shared" si="1062"/>
        <v>1539.6600000000037</v>
      </c>
      <c r="K16239" s="19" t="str">
        <f t="shared" si="1060"/>
        <v>Nov-18</v>
      </c>
      <c r="L16239" s="20">
        <f t="shared" si="1063"/>
        <v>16002</v>
      </c>
      <c r="M16239" s="21">
        <f t="shared" si="1061"/>
        <v>9.6216722909636523E-2</v>
      </c>
    </row>
    <row r="16240" spans="1:13" x14ac:dyDescent="0.3">
      <c r="A16240" s="116">
        <v>43406</v>
      </c>
      <c r="B16240" s="90" t="s">
        <v>52</v>
      </c>
      <c r="C16240" s="103">
        <v>0.64236111111111105</v>
      </c>
      <c r="D16240" s="94" t="s">
        <v>31</v>
      </c>
      <c r="E16240" s="90" t="s">
        <v>5445</v>
      </c>
      <c r="F16240" s="115">
        <v>3.25</v>
      </c>
      <c r="G16240" s="93">
        <v>1</v>
      </c>
      <c r="H16240" s="90" t="s">
        <v>33</v>
      </c>
      <c r="I16240" s="77">
        <f>IF(H16240="Lost",G16240*-1,IF(H16240="Won",     IF(D16240="E/W",            G16240*(F16240-1)*0.5*1.25,    IF(D16240="place",   G16240*(F16240-1) *0.95,  G16240*(F16240-1) )),            IF(H16240="Placed",     (G16240*-0.5)  + (0.5*G16240*(F16240-1)*0.2),0)         ))</f>
        <v>-1</v>
      </c>
      <c r="J16240" s="18">
        <f t="shared" si="1062"/>
        <v>1538.6600000000037</v>
      </c>
      <c r="K16240" s="19" t="str">
        <f t="shared" si="1060"/>
        <v>Nov-18</v>
      </c>
      <c r="L16240" s="20">
        <f t="shared" si="1063"/>
        <v>16003</v>
      </c>
      <c r="M16240" s="21">
        <f t="shared" si="1061"/>
        <v>9.6148222208336173E-2</v>
      </c>
    </row>
    <row r="16241" spans="1:13" x14ac:dyDescent="0.3">
      <c r="A16241" s="107">
        <v>43406</v>
      </c>
      <c r="B16241" s="108" t="s">
        <v>52</v>
      </c>
      <c r="C16241" s="103"/>
      <c r="D16241" s="94"/>
      <c r="E16241" s="108" t="s">
        <v>12696</v>
      </c>
      <c r="F16241" s="110">
        <v>6</v>
      </c>
      <c r="G16241" s="41">
        <v>1</v>
      </c>
      <c r="H16241" s="36">
        <v>5</v>
      </c>
      <c r="I16241" s="34">
        <v>-1</v>
      </c>
      <c r="J16241" s="18">
        <f t="shared" si="1062"/>
        <v>1537.6600000000037</v>
      </c>
      <c r="K16241" s="19" t="str">
        <f t="shared" si="1060"/>
        <v>Nov-18</v>
      </c>
      <c r="L16241" s="20">
        <f t="shared" si="1063"/>
        <v>16004</v>
      </c>
      <c r="M16241" s="21">
        <f t="shared" si="1061"/>
        <v>9.6079730067483368E-2</v>
      </c>
    </row>
    <row r="16242" spans="1:13" x14ac:dyDescent="0.3">
      <c r="A16242" s="139">
        <v>43406</v>
      </c>
      <c r="B16242" s="131" t="s">
        <v>43</v>
      </c>
      <c r="C16242" s="103"/>
      <c r="D16242" s="94"/>
      <c r="E16242" s="131" t="s">
        <v>12697</v>
      </c>
      <c r="F16242" s="140">
        <v>4.5</v>
      </c>
      <c r="G16242" s="41">
        <v>1</v>
      </c>
      <c r="H16242" s="49" t="s">
        <v>6526</v>
      </c>
      <c r="I16242" s="42">
        <v>3.5</v>
      </c>
      <c r="J16242" s="18">
        <f t="shared" si="1062"/>
        <v>1541.1600000000037</v>
      </c>
      <c r="K16242" s="19" t="str">
        <f t="shared" si="1060"/>
        <v>Nov-18</v>
      </c>
      <c r="L16242" s="20">
        <f t="shared" si="1063"/>
        <v>16005</v>
      </c>
      <c r="M16242" s="21">
        <f t="shared" si="1061"/>
        <v>9.6292408622305758E-2</v>
      </c>
    </row>
    <row r="16243" spans="1:13" x14ac:dyDescent="0.3">
      <c r="A16243" s="116">
        <v>43407</v>
      </c>
      <c r="B16243" s="90" t="s">
        <v>49</v>
      </c>
      <c r="C16243" s="103">
        <v>0.56944444444444442</v>
      </c>
      <c r="D16243" s="94" t="s">
        <v>31</v>
      </c>
      <c r="E16243" s="90" t="s">
        <v>5449</v>
      </c>
      <c r="F16243" s="115">
        <v>2.88</v>
      </c>
      <c r="G16243" s="93">
        <v>1</v>
      </c>
      <c r="H16243" s="90" t="s">
        <v>33</v>
      </c>
      <c r="I16243" s="77">
        <f>IF(H16243="Lost",G16243*-1,IF(H16243="Won",     IF(D16243="E/W",            G16243*(F16243-1)*0.5*1.25,    IF(D16243="place",   G16243*(F16243-1) *0.95,  G16243*(F16243-1) )),            IF(H16243="Placed",     (G16243*-0.5)  + (0.5*G16243*(F16243-1)*0.2),0)         ))</f>
        <v>-1</v>
      </c>
      <c r="J16243" s="18">
        <f t="shared" si="1062"/>
        <v>1540.1600000000037</v>
      </c>
      <c r="K16243" s="19" t="str">
        <f t="shared" si="1060"/>
        <v>Nov-18</v>
      </c>
      <c r="L16243" s="20">
        <f t="shared" si="1063"/>
        <v>16006</v>
      </c>
      <c r="M16243" s="21">
        <f t="shared" si="1061"/>
        <v>9.622391603148843E-2</v>
      </c>
    </row>
    <row r="16244" spans="1:13" x14ac:dyDescent="0.3">
      <c r="A16244" s="116">
        <v>43407</v>
      </c>
      <c r="B16244" s="90" t="s">
        <v>143</v>
      </c>
      <c r="C16244" s="103">
        <v>0.58680555555555558</v>
      </c>
      <c r="D16244" s="94" t="s">
        <v>31</v>
      </c>
      <c r="E16244" s="90" t="s">
        <v>5448</v>
      </c>
      <c r="F16244" s="115">
        <v>4</v>
      </c>
      <c r="G16244" s="93">
        <v>1</v>
      </c>
      <c r="H16244" s="90" t="s">
        <v>33</v>
      </c>
      <c r="I16244" s="77">
        <f>IF(H16244="Lost",G16244*-1,IF(H16244="Won",     IF(D16244="E/W",            G16244*(F16244-1)*0.5*1.25,    IF(D16244="place",   G16244*(F16244-1) *0.95,  G16244*(F16244-1) )),            IF(H16244="Placed",     (G16244*-0.5)  + (0.5*G16244*(F16244-1)*0.2),0)         ))</f>
        <v>-1</v>
      </c>
      <c r="J16244" s="18">
        <f t="shared" si="1062"/>
        <v>1539.1600000000037</v>
      </c>
      <c r="K16244" s="19" t="str">
        <f t="shared" si="1060"/>
        <v>Nov-18</v>
      </c>
      <c r="L16244" s="20">
        <f t="shared" si="1063"/>
        <v>16007</v>
      </c>
      <c r="M16244" s="21">
        <f t="shared" si="1061"/>
        <v>9.6155431998500893E-2</v>
      </c>
    </row>
    <row r="16245" spans="1:13" x14ac:dyDescent="0.3">
      <c r="A16245" s="116">
        <v>43407</v>
      </c>
      <c r="B16245" s="90" t="s">
        <v>49</v>
      </c>
      <c r="C16245" s="103">
        <v>0.61805555555555558</v>
      </c>
      <c r="D16245" s="94" t="s">
        <v>31</v>
      </c>
      <c r="E16245" s="90" t="s">
        <v>5450</v>
      </c>
      <c r="F16245" s="115">
        <v>3</v>
      </c>
      <c r="G16245" s="93">
        <v>1</v>
      </c>
      <c r="H16245" s="90" t="s">
        <v>33</v>
      </c>
      <c r="I16245" s="77">
        <f>IF(H16245="Lost",G16245*-1,IF(H16245="Won",     IF(D16245="E/W",            G16245*(F16245-1)*0.5*1.25,    IF(D16245="place",   G16245*(F16245-1) *0.95,  G16245*(F16245-1) )),            IF(H16245="Placed",     (G16245*-0.5)  + (0.5*G16245*(F16245-1)*0.2),0)         ))</f>
        <v>-1</v>
      </c>
      <c r="J16245" s="18">
        <f t="shared" si="1062"/>
        <v>1538.1600000000037</v>
      </c>
      <c r="K16245" s="19" t="str">
        <f t="shared" si="1060"/>
        <v>Nov-18</v>
      </c>
      <c r="L16245" s="20">
        <f t="shared" si="1063"/>
        <v>16008</v>
      </c>
      <c r="M16245" s="21">
        <f t="shared" si="1061"/>
        <v>9.6086956521739361E-2</v>
      </c>
    </row>
    <row r="16246" spans="1:13" x14ac:dyDescent="0.3">
      <c r="A16246" s="107">
        <v>43407</v>
      </c>
      <c r="B16246" s="108" t="s">
        <v>143</v>
      </c>
      <c r="C16246" s="103"/>
      <c r="D16246" s="94"/>
      <c r="E16246" s="108" t="s">
        <v>12699</v>
      </c>
      <c r="F16246" s="110">
        <v>6</v>
      </c>
      <c r="G16246" s="41">
        <v>1</v>
      </c>
      <c r="H16246" s="36">
        <v>2</v>
      </c>
      <c r="I16246" s="34">
        <v>-1</v>
      </c>
      <c r="J16246" s="18">
        <f t="shared" si="1062"/>
        <v>1537.1600000000037</v>
      </c>
      <c r="K16246" s="19" t="str">
        <f t="shared" si="1060"/>
        <v>Nov-18</v>
      </c>
      <c r="L16246" s="20">
        <f t="shared" si="1063"/>
        <v>16009</v>
      </c>
      <c r="M16246" s="21">
        <f t="shared" si="1061"/>
        <v>9.6018489599600451E-2</v>
      </c>
    </row>
    <row r="16247" spans="1:13" x14ac:dyDescent="0.3">
      <c r="A16247" s="107">
        <v>43407</v>
      </c>
      <c r="B16247" s="108" t="s">
        <v>58</v>
      </c>
      <c r="C16247" s="103"/>
      <c r="D16247" s="94"/>
      <c r="E16247" s="108" t="s">
        <v>12702</v>
      </c>
      <c r="F16247" s="110">
        <v>6</v>
      </c>
      <c r="G16247" s="41">
        <v>1</v>
      </c>
      <c r="H16247" s="36">
        <v>5</v>
      </c>
      <c r="I16247" s="34">
        <v>-1</v>
      </c>
      <c r="J16247" s="18">
        <f t="shared" si="1062"/>
        <v>1536.1600000000037</v>
      </c>
      <c r="K16247" s="19" t="str">
        <f t="shared" si="1060"/>
        <v>Nov-18</v>
      </c>
      <c r="L16247" s="20">
        <f t="shared" si="1063"/>
        <v>16010</v>
      </c>
      <c r="M16247" s="21">
        <f t="shared" si="1061"/>
        <v>9.5950031230481181E-2</v>
      </c>
    </row>
    <row r="16248" spans="1:13" x14ac:dyDescent="0.3">
      <c r="A16248" s="107">
        <v>43407</v>
      </c>
      <c r="B16248" s="108" t="s">
        <v>143</v>
      </c>
      <c r="C16248" s="103"/>
      <c r="D16248" s="94"/>
      <c r="E16248" s="108" t="s">
        <v>5707</v>
      </c>
      <c r="F16248" s="110">
        <v>5</v>
      </c>
      <c r="G16248" s="41">
        <v>1</v>
      </c>
      <c r="H16248" s="36">
        <v>1</v>
      </c>
      <c r="I16248" s="34">
        <v>4</v>
      </c>
      <c r="J16248" s="18">
        <f t="shared" si="1062"/>
        <v>1540.1600000000037</v>
      </c>
      <c r="K16248" s="19" t="str">
        <f t="shared" si="1060"/>
        <v>Nov-18</v>
      </c>
      <c r="L16248" s="20">
        <f t="shared" si="1063"/>
        <v>16011</v>
      </c>
      <c r="M16248" s="21">
        <f t="shared" si="1061"/>
        <v>9.6193866716632548E-2</v>
      </c>
    </row>
    <row r="16249" spans="1:13" x14ac:dyDescent="0.3">
      <c r="A16249" s="107">
        <v>43407</v>
      </c>
      <c r="B16249" s="108" t="s">
        <v>52</v>
      </c>
      <c r="C16249" s="103"/>
      <c r="D16249" s="94"/>
      <c r="E16249" s="108" t="s">
        <v>12698</v>
      </c>
      <c r="F16249" s="110">
        <v>5</v>
      </c>
      <c r="G16249" s="41">
        <v>1</v>
      </c>
      <c r="H16249" s="36">
        <v>5</v>
      </c>
      <c r="I16249" s="34">
        <v>-1</v>
      </c>
      <c r="J16249" s="18">
        <f t="shared" si="1062"/>
        <v>1539.1600000000037</v>
      </c>
      <c r="K16249" s="19" t="str">
        <f t="shared" si="1060"/>
        <v>Nov-18</v>
      </c>
      <c r="L16249" s="20">
        <f t="shared" si="1063"/>
        <v>16012</v>
      </c>
      <c r="M16249" s="21">
        <f t="shared" si="1061"/>
        <v>9.6125405945541073E-2</v>
      </c>
    </row>
    <row r="16250" spans="1:13" x14ac:dyDescent="0.3">
      <c r="A16250" s="107">
        <v>43407</v>
      </c>
      <c r="B16250" s="108" t="s">
        <v>58</v>
      </c>
      <c r="C16250" s="103"/>
      <c r="D16250" s="94"/>
      <c r="E16250" s="108" t="s">
        <v>12701</v>
      </c>
      <c r="F16250" s="110">
        <v>5</v>
      </c>
      <c r="G16250" s="41">
        <v>1</v>
      </c>
      <c r="H16250" s="36">
        <v>8</v>
      </c>
      <c r="I16250" s="34">
        <v>-1</v>
      </c>
      <c r="J16250" s="18">
        <f t="shared" si="1062"/>
        <v>1538.1600000000037</v>
      </c>
      <c r="K16250" s="19" t="str">
        <f t="shared" si="1060"/>
        <v>Nov-18</v>
      </c>
      <c r="L16250" s="20">
        <f t="shared" si="1063"/>
        <v>16013</v>
      </c>
      <c r="M16250" s="21">
        <f t="shared" si="1061"/>
        <v>9.6056953725098593E-2</v>
      </c>
    </row>
    <row r="16251" spans="1:13" x14ac:dyDescent="0.3">
      <c r="A16251" s="107">
        <v>43407</v>
      </c>
      <c r="B16251" s="108" t="s">
        <v>49</v>
      </c>
      <c r="C16251" s="103"/>
      <c r="D16251" s="94"/>
      <c r="E16251" s="108" t="s">
        <v>12700</v>
      </c>
      <c r="F16251" s="110">
        <v>5.5</v>
      </c>
      <c r="G16251" s="41">
        <v>1</v>
      </c>
      <c r="H16251" s="36">
        <v>1</v>
      </c>
      <c r="I16251" s="34">
        <v>4.5</v>
      </c>
      <c r="J16251" s="18">
        <f t="shared" si="1062"/>
        <v>1542.6600000000037</v>
      </c>
      <c r="K16251" s="19" t="str">
        <f t="shared" si="1060"/>
        <v>Nov-18</v>
      </c>
      <c r="L16251" s="20">
        <f t="shared" si="1063"/>
        <v>16014</v>
      </c>
      <c r="M16251" s="21">
        <f t="shared" si="1061"/>
        <v>9.6331959535406755E-2</v>
      </c>
    </row>
    <row r="16252" spans="1:13" x14ac:dyDescent="0.3">
      <c r="A16252" s="116">
        <v>43409</v>
      </c>
      <c r="B16252" s="90" t="s">
        <v>139</v>
      </c>
      <c r="C16252" s="103">
        <v>0.61458333333333337</v>
      </c>
      <c r="D16252" s="94" t="s">
        <v>31</v>
      </c>
      <c r="E16252" s="90" t="s">
        <v>5074</v>
      </c>
      <c r="F16252" s="115">
        <v>3.75</v>
      </c>
      <c r="G16252" s="93">
        <v>1</v>
      </c>
      <c r="H16252" s="90" t="s">
        <v>42</v>
      </c>
      <c r="I16252" s="77">
        <f>IF(H16252="Lost",G16252*-1,IF(H16252="Won",     IF(D16252="E/W",            G16252*(F16252-1)*0.5*1.25,    IF(D16252="place",   G16252*(F16252-1) *0.95,  G16252*(F16252-1) )),            IF(H16252="Placed",     (G16252*-0.5)  + (0.5*G16252*(F16252-1)*0.2),0)         ))</f>
        <v>2.75</v>
      </c>
      <c r="J16252" s="18">
        <f t="shared" si="1062"/>
        <v>1545.4100000000037</v>
      </c>
      <c r="K16252" s="19" t="str">
        <f t="shared" si="1060"/>
        <v>Nov-18</v>
      </c>
      <c r="L16252" s="20">
        <f t="shared" si="1063"/>
        <v>16015</v>
      </c>
      <c r="M16252" s="21">
        <f t="shared" si="1061"/>
        <v>9.6497658445207857E-2</v>
      </c>
    </row>
    <row r="16253" spans="1:13" x14ac:dyDescent="0.3">
      <c r="A16253" s="116">
        <v>43409</v>
      </c>
      <c r="B16253" s="90" t="s">
        <v>43</v>
      </c>
      <c r="C16253" s="103">
        <v>0.6875</v>
      </c>
      <c r="D16253" s="94" t="s">
        <v>31</v>
      </c>
      <c r="E16253" s="90" t="s">
        <v>5451</v>
      </c>
      <c r="F16253" s="115">
        <v>3</v>
      </c>
      <c r="G16253" s="93">
        <v>1</v>
      </c>
      <c r="H16253" s="90" t="s">
        <v>33</v>
      </c>
      <c r="I16253" s="77">
        <f>IF(H16253="Lost",G16253*-1,IF(H16253="Won",     IF(D16253="E/W",            G16253*(F16253-1)*0.5*1.25,    IF(D16253="place",   G16253*(F16253-1) *0.95,  G16253*(F16253-1) )),            IF(H16253="Placed",     (G16253*-0.5)  + (0.5*G16253*(F16253-1)*0.2),0)         ))</f>
        <v>-1</v>
      </c>
      <c r="J16253" s="18">
        <f t="shared" si="1062"/>
        <v>1544.4100000000037</v>
      </c>
      <c r="K16253" s="19" t="str">
        <f t="shared" si="1060"/>
        <v>Nov-18</v>
      </c>
      <c r="L16253" s="20">
        <f t="shared" si="1063"/>
        <v>16016</v>
      </c>
      <c r="M16253" s="21">
        <f t="shared" si="1061"/>
        <v>9.6429195804196038E-2</v>
      </c>
    </row>
    <row r="16254" spans="1:13" x14ac:dyDescent="0.3">
      <c r="A16254" s="116">
        <v>43409</v>
      </c>
      <c r="B16254" s="90" t="s">
        <v>43</v>
      </c>
      <c r="C16254" s="103">
        <v>0.79166666666666663</v>
      </c>
      <c r="D16254" s="94" t="s">
        <v>31</v>
      </c>
      <c r="E16254" s="90" t="s">
        <v>5319</v>
      </c>
      <c r="F16254" s="115">
        <v>3.75</v>
      </c>
      <c r="G16254" s="93">
        <v>1</v>
      </c>
      <c r="H16254" s="90" t="s">
        <v>33</v>
      </c>
      <c r="I16254" s="77">
        <f>IF(H16254="Lost",G16254*-1,IF(H16254="Won",     IF(D16254="E/W",            G16254*(F16254-1)*0.5*1.25,    IF(D16254="place",   G16254*(F16254-1) *0.95,  G16254*(F16254-1) )),            IF(H16254="Placed",     (G16254*-0.5)  + (0.5*G16254*(F16254-1)*0.2),0)         ))</f>
        <v>-1</v>
      </c>
      <c r="J16254" s="18">
        <f t="shared" si="1062"/>
        <v>1543.4100000000037</v>
      </c>
      <c r="K16254" s="19" t="str">
        <f t="shared" si="1060"/>
        <v>Nov-18</v>
      </c>
      <c r="L16254" s="20">
        <f t="shared" si="1063"/>
        <v>16017</v>
      </c>
      <c r="M16254" s="21">
        <f t="shared" si="1061"/>
        <v>9.6360741711931305E-2</v>
      </c>
    </row>
    <row r="16255" spans="1:13" x14ac:dyDescent="0.3">
      <c r="A16255" s="107">
        <v>43409</v>
      </c>
      <c r="B16255" s="108" t="s">
        <v>73</v>
      </c>
      <c r="C16255" s="103"/>
      <c r="D16255" s="94"/>
      <c r="E16255" s="108" t="s">
        <v>12703</v>
      </c>
      <c r="F16255" s="110">
        <v>5</v>
      </c>
      <c r="G16255" s="41">
        <v>1</v>
      </c>
      <c r="H16255" s="36">
        <v>2</v>
      </c>
      <c r="I16255" s="34">
        <v>-1</v>
      </c>
      <c r="J16255" s="18">
        <f t="shared" si="1062"/>
        <v>1542.4100000000037</v>
      </c>
      <c r="K16255" s="19" t="str">
        <f t="shared" si="1060"/>
        <v>Nov-18</v>
      </c>
      <c r="L16255" s="20">
        <f t="shared" si="1063"/>
        <v>16018</v>
      </c>
      <c r="M16255" s="21">
        <f t="shared" si="1061"/>
        <v>9.6292296166812563E-2</v>
      </c>
    </row>
    <row r="16256" spans="1:13" x14ac:dyDescent="0.3">
      <c r="A16256" s="139">
        <v>43409</v>
      </c>
      <c r="B16256" s="131" t="s">
        <v>43</v>
      </c>
      <c r="C16256" s="103"/>
      <c r="D16256" s="94"/>
      <c r="E16256" s="131" t="s">
        <v>12704</v>
      </c>
      <c r="F16256" s="140">
        <v>4.5</v>
      </c>
      <c r="G16256" s="41">
        <v>1</v>
      </c>
      <c r="H16256" s="49" t="s">
        <v>6518</v>
      </c>
      <c r="I16256" s="42">
        <v>-1</v>
      </c>
      <c r="J16256" s="18">
        <f t="shared" si="1062"/>
        <v>1541.4100000000037</v>
      </c>
      <c r="K16256" s="19" t="str">
        <f t="shared" si="1060"/>
        <v>Nov-18</v>
      </c>
      <c r="L16256" s="20">
        <f t="shared" si="1063"/>
        <v>16019</v>
      </c>
      <c r="M16256" s="21">
        <f t="shared" si="1061"/>
        <v>9.6223859167239134E-2</v>
      </c>
    </row>
    <row r="16257" spans="1:13" x14ac:dyDescent="0.3">
      <c r="A16257" s="116">
        <v>43410</v>
      </c>
      <c r="B16257" s="90" t="s">
        <v>45</v>
      </c>
      <c r="C16257" s="103">
        <v>0.52430555555555558</v>
      </c>
      <c r="D16257" s="94" t="s">
        <v>31</v>
      </c>
      <c r="E16257" s="90" t="s">
        <v>5452</v>
      </c>
      <c r="F16257" s="115">
        <v>3.25</v>
      </c>
      <c r="G16257" s="93">
        <v>1</v>
      </c>
      <c r="H16257" s="90" t="s">
        <v>42</v>
      </c>
      <c r="I16257" s="77">
        <f>IF(H16257="Lost",G16257*-1,IF(H16257="Won",     IF(D16257="E/W",            G16257*(F16257-1)*0.5*1.25,    IF(D16257="place",   G16257*(F16257-1) *0.95,  G16257*(F16257-1) )),            IF(H16257="Placed",     (G16257*-0.5)  + (0.5*G16257*(F16257-1)*0.2),0)         ))</f>
        <v>2.25</v>
      </c>
      <c r="J16257" s="18">
        <f t="shared" si="1062"/>
        <v>1543.6600000000037</v>
      </c>
      <c r="K16257" s="19" t="str">
        <f t="shared" si="1060"/>
        <v>Nov-18</v>
      </c>
      <c r="L16257" s="20">
        <f t="shared" si="1063"/>
        <v>16020</v>
      </c>
      <c r="M16257" s="21">
        <f t="shared" si="1061"/>
        <v>9.6358302122347292E-2</v>
      </c>
    </row>
    <row r="16258" spans="1:13" x14ac:dyDescent="0.3">
      <c r="A16258" s="116">
        <v>43410</v>
      </c>
      <c r="B16258" s="90" t="s">
        <v>71</v>
      </c>
      <c r="C16258" s="103">
        <v>0.55555555555555558</v>
      </c>
      <c r="D16258" s="94" t="s">
        <v>31</v>
      </c>
      <c r="E16258" s="90" t="s">
        <v>4526</v>
      </c>
      <c r="F16258" s="115">
        <v>3.75</v>
      </c>
      <c r="G16258" s="93">
        <v>1</v>
      </c>
      <c r="H16258" s="90" t="s">
        <v>33</v>
      </c>
      <c r="I16258" s="77">
        <f>IF(H16258="Lost",G16258*-1,IF(H16258="Won",     IF(D16258="E/W",            G16258*(F16258-1)*0.5*1.25,    IF(D16258="place",   G16258*(F16258-1) *0.95,  G16258*(F16258-1) )),            IF(H16258="Placed",     (G16258*-0.5)  + (0.5*G16258*(F16258-1)*0.2),0)         ))</f>
        <v>-1</v>
      </c>
      <c r="J16258" s="18">
        <f t="shared" si="1062"/>
        <v>1542.6600000000037</v>
      </c>
      <c r="K16258" s="19" t="str">
        <f t="shared" ref="K16258:K16321" si="1064">TEXT(A16258,"MMM-yy")</f>
        <v>Nov-18</v>
      </c>
      <c r="L16258" s="20">
        <f t="shared" si="1063"/>
        <v>16021</v>
      </c>
      <c r="M16258" s="21">
        <f t="shared" ref="M16258:M16321" si="1065">J16258/L16258</f>
        <v>9.6289869546220819E-2</v>
      </c>
    </row>
    <row r="16259" spans="1:13" x14ac:dyDescent="0.3">
      <c r="A16259" s="116">
        <v>43410</v>
      </c>
      <c r="B16259" s="90" t="s">
        <v>84</v>
      </c>
      <c r="C16259" s="103">
        <v>0.61111111111111105</v>
      </c>
      <c r="D16259" s="94" t="s">
        <v>31</v>
      </c>
      <c r="E16259" s="90" t="s">
        <v>5454</v>
      </c>
      <c r="F16259" s="115">
        <v>3.5</v>
      </c>
      <c r="G16259" s="93">
        <v>1</v>
      </c>
      <c r="H16259" s="90" t="s">
        <v>33</v>
      </c>
      <c r="I16259" s="77">
        <f>IF(H16259="Lost",G16259*-1,IF(H16259="Won",     IF(D16259="E/W",            G16259*(F16259-1)*0.5*1.25,    IF(D16259="place",   G16259*(F16259-1) *0.95,  G16259*(F16259-1) )),            IF(H16259="Placed",     (G16259*-0.5)  + (0.5*G16259*(F16259-1)*0.2),0)         ))</f>
        <v>-1</v>
      </c>
      <c r="J16259" s="18">
        <f t="shared" ref="J16259:J16322" si="1066">J16258+I16259</f>
        <v>1541.6600000000037</v>
      </c>
      <c r="K16259" s="19" t="str">
        <f t="shared" si="1064"/>
        <v>Nov-18</v>
      </c>
      <c r="L16259" s="20">
        <f t="shared" ref="L16259:L16322" si="1067">L16258+G16259</f>
        <v>16022</v>
      </c>
      <c r="M16259" s="21">
        <f t="shared" si="1065"/>
        <v>9.622144551242065E-2</v>
      </c>
    </row>
    <row r="16260" spans="1:13" x14ac:dyDescent="0.3">
      <c r="A16260" s="116">
        <v>43410</v>
      </c>
      <c r="B16260" s="90" t="s">
        <v>71</v>
      </c>
      <c r="C16260" s="103">
        <v>0.64930555555555558</v>
      </c>
      <c r="D16260" s="94" t="s">
        <v>31</v>
      </c>
      <c r="E16260" s="90" t="s">
        <v>5453</v>
      </c>
      <c r="F16260" s="115">
        <v>3.75</v>
      </c>
      <c r="G16260" s="93">
        <v>1</v>
      </c>
      <c r="H16260" s="90" t="s">
        <v>33</v>
      </c>
      <c r="I16260" s="77">
        <f>IF(H16260="Lost",G16260*-1,IF(H16260="Won",     IF(D16260="E/W",            G16260*(F16260-1)*0.5*1.25,    IF(D16260="place",   G16260*(F16260-1) *0.95,  G16260*(F16260-1) )),            IF(H16260="Placed",     (G16260*-0.5)  + (0.5*G16260*(F16260-1)*0.2),0)         ))</f>
        <v>-1</v>
      </c>
      <c r="J16260" s="18">
        <f t="shared" si="1066"/>
        <v>1540.6600000000037</v>
      </c>
      <c r="K16260" s="19" t="str">
        <f t="shared" si="1064"/>
        <v>Nov-18</v>
      </c>
      <c r="L16260" s="20">
        <f t="shared" si="1067"/>
        <v>16023</v>
      </c>
      <c r="M16260" s="21">
        <f t="shared" si="1065"/>
        <v>9.6153030019347427E-2</v>
      </c>
    </row>
    <row r="16261" spans="1:13" x14ac:dyDescent="0.3">
      <c r="A16261" s="116">
        <v>43410</v>
      </c>
      <c r="B16261" s="90" t="s">
        <v>43</v>
      </c>
      <c r="C16261" s="103">
        <v>0.83333333333333337</v>
      </c>
      <c r="D16261" s="94" t="s">
        <v>31</v>
      </c>
      <c r="E16261" s="90" t="s">
        <v>5455</v>
      </c>
      <c r="F16261" s="115">
        <v>3</v>
      </c>
      <c r="G16261" s="93">
        <v>1</v>
      </c>
      <c r="H16261" s="90" t="s">
        <v>42</v>
      </c>
      <c r="I16261" s="77">
        <f>IF(H16261="Lost",G16261*-1,IF(H16261="Won",     IF(D16261="E/W",            G16261*(F16261-1)*0.5*1.25,    IF(D16261="place",   G16261*(F16261-1) *0.95,  G16261*(F16261-1) )),            IF(H16261="Placed",     (G16261*-0.5)  + (0.5*G16261*(F16261-1)*0.2),0)         ))</f>
        <v>2</v>
      </c>
      <c r="J16261" s="18">
        <f t="shared" si="1066"/>
        <v>1542.6600000000037</v>
      </c>
      <c r="K16261" s="19" t="str">
        <f t="shared" si="1064"/>
        <v>Nov-18</v>
      </c>
      <c r="L16261" s="20">
        <f t="shared" si="1067"/>
        <v>16024</v>
      </c>
      <c r="M16261" s="21">
        <f t="shared" si="1065"/>
        <v>9.6271842236645269E-2</v>
      </c>
    </row>
    <row r="16262" spans="1:13" x14ac:dyDescent="0.3">
      <c r="A16262" s="107">
        <v>43410</v>
      </c>
      <c r="B16262" s="108" t="s">
        <v>71</v>
      </c>
      <c r="C16262" s="103"/>
      <c r="D16262" s="94"/>
      <c r="E16262" s="108" t="s">
        <v>12509</v>
      </c>
      <c r="F16262" s="110">
        <v>5</v>
      </c>
      <c r="G16262" s="41">
        <v>1</v>
      </c>
      <c r="H16262" s="36">
        <v>5</v>
      </c>
      <c r="I16262" s="34">
        <v>-1</v>
      </c>
      <c r="J16262" s="18">
        <f t="shared" si="1066"/>
        <v>1541.6600000000037</v>
      </c>
      <c r="K16262" s="19" t="str">
        <f t="shared" si="1064"/>
        <v>Nov-18</v>
      </c>
      <c r="L16262" s="20">
        <f t="shared" si="1067"/>
        <v>16025</v>
      </c>
      <c r="M16262" s="21">
        <f t="shared" si="1065"/>
        <v>9.620343213728573E-2</v>
      </c>
    </row>
    <row r="16263" spans="1:13" x14ac:dyDescent="0.3">
      <c r="A16263" s="139">
        <v>43410</v>
      </c>
      <c r="B16263" s="131" t="s">
        <v>43</v>
      </c>
      <c r="C16263" s="103"/>
      <c r="D16263" s="94"/>
      <c r="E16263" s="131" t="s">
        <v>12707</v>
      </c>
      <c r="F16263" s="140">
        <v>5</v>
      </c>
      <c r="G16263" s="41">
        <v>1</v>
      </c>
      <c r="H16263" s="49" t="s">
        <v>11526</v>
      </c>
      <c r="I16263" s="42">
        <v>-1</v>
      </c>
      <c r="J16263" s="18">
        <f t="shared" si="1066"/>
        <v>1540.6600000000037</v>
      </c>
      <c r="K16263" s="19" t="str">
        <f t="shared" si="1064"/>
        <v>Nov-18</v>
      </c>
      <c r="L16263" s="20">
        <f t="shared" si="1067"/>
        <v>16026</v>
      </c>
      <c r="M16263" s="21">
        <f t="shared" si="1065"/>
        <v>9.6135030575315347E-2</v>
      </c>
    </row>
    <row r="16264" spans="1:13" x14ac:dyDescent="0.3">
      <c r="A16264" s="139">
        <v>43410</v>
      </c>
      <c r="B16264" s="131" t="s">
        <v>43</v>
      </c>
      <c r="C16264" s="103"/>
      <c r="D16264" s="94"/>
      <c r="E16264" s="131" t="s">
        <v>12492</v>
      </c>
      <c r="F16264" s="140">
        <v>5.5</v>
      </c>
      <c r="G16264" s="41">
        <v>1</v>
      </c>
      <c r="H16264" s="49" t="s">
        <v>11526</v>
      </c>
      <c r="I16264" s="42">
        <v>-1</v>
      </c>
      <c r="J16264" s="18">
        <f t="shared" si="1066"/>
        <v>1539.6600000000037</v>
      </c>
      <c r="K16264" s="19" t="str">
        <f t="shared" si="1064"/>
        <v>Nov-18</v>
      </c>
      <c r="L16264" s="20">
        <f t="shared" si="1067"/>
        <v>16027</v>
      </c>
      <c r="M16264" s="21">
        <f t="shared" si="1065"/>
        <v>9.6066637549136066E-2</v>
      </c>
    </row>
    <row r="16265" spans="1:13" x14ac:dyDescent="0.3">
      <c r="A16265" s="107">
        <v>43410</v>
      </c>
      <c r="B16265" s="108" t="s">
        <v>84</v>
      </c>
      <c r="C16265" s="103"/>
      <c r="D16265" s="94"/>
      <c r="E16265" s="108" t="s">
        <v>7322</v>
      </c>
      <c r="F16265" s="110">
        <v>4.5</v>
      </c>
      <c r="G16265" s="41">
        <v>1</v>
      </c>
      <c r="H16265" s="36">
        <v>1</v>
      </c>
      <c r="I16265" s="34">
        <v>3.5</v>
      </c>
      <c r="J16265" s="18">
        <f t="shared" si="1066"/>
        <v>1543.1600000000037</v>
      </c>
      <c r="K16265" s="19" t="str">
        <f t="shared" si="1064"/>
        <v>Nov-18</v>
      </c>
      <c r="L16265" s="20">
        <f t="shared" si="1067"/>
        <v>16028</v>
      </c>
      <c r="M16265" s="21">
        <f t="shared" si="1065"/>
        <v>9.627901172947366E-2</v>
      </c>
    </row>
    <row r="16266" spans="1:13" x14ac:dyDescent="0.3">
      <c r="A16266" s="107">
        <v>43410</v>
      </c>
      <c r="B16266" s="108" t="s">
        <v>84</v>
      </c>
      <c r="C16266" s="103"/>
      <c r="D16266" s="94"/>
      <c r="E16266" s="108" t="s">
        <v>12706</v>
      </c>
      <c r="F16266" s="110">
        <v>6</v>
      </c>
      <c r="G16266" s="41">
        <v>1</v>
      </c>
      <c r="H16266" s="36">
        <v>2</v>
      </c>
      <c r="I16266" s="34">
        <v>-1</v>
      </c>
      <c r="J16266" s="18">
        <f t="shared" si="1066"/>
        <v>1542.1600000000037</v>
      </c>
      <c r="K16266" s="19" t="str">
        <f t="shared" si="1064"/>
        <v>Nov-18</v>
      </c>
      <c r="L16266" s="20">
        <f t="shared" si="1067"/>
        <v>16029</v>
      </c>
      <c r="M16266" s="21">
        <f t="shared" si="1065"/>
        <v>9.6210618254414113E-2</v>
      </c>
    </row>
    <row r="16267" spans="1:13" x14ac:dyDescent="0.3">
      <c r="A16267" s="107">
        <v>43410</v>
      </c>
      <c r="B16267" s="108" t="s">
        <v>45</v>
      </c>
      <c r="C16267" s="103"/>
      <c r="D16267" s="94"/>
      <c r="E16267" s="108" t="s">
        <v>12705</v>
      </c>
      <c r="F16267" s="110">
        <v>6</v>
      </c>
      <c r="G16267" s="41">
        <v>1</v>
      </c>
      <c r="H16267" s="36">
        <v>3</v>
      </c>
      <c r="I16267" s="34">
        <v>-1</v>
      </c>
      <c r="J16267" s="18">
        <f t="shared" si="1066"/>
        <v>1541.1600000000037</v>
      </c>
      <c r="K16267" s="19" t="str">
        <f t="shared" si="1064"/>
        <v>Nov-18</v>
      </c>
      <c r="L16267" s="20">
        <f t="shared" si="1067"/>
        <v>16030</v>
      </c>
      <c r="M16267" s="21">
        <f t="shared" si="1065"/>
        <v>9.6142233312539224E-2</v>
      </c>
    </row>
    <row r="16268" spans="1:13" x14ac:dyDescent="0.3">
      <c r="A16268" s="116">
        <v>43411</v>
      </c>
      <c r="B16268" s="90" t="s">
        <v>130</v>
      </c>
      <c r="C16268" s="103">
        <v>0.60763888888888895</v>
      </c>
      <c r="D16268" s="94" t="s">
        <v>31</v>
      </c>
      <c r="E16268" s="90" t="s">
        <v>5456</v>
      </c>
      <c r="F16268" s="115">
        <v>3.75</v>
      </c>
      <c r="G16268" s="93">
        <v>1</v>
      </c>
      <c r="H16268" s="90" t="s">
        <v>33</v>
      </c>
      <c r="I16268" s="77">
        <f>IF(H16268="Lost",G16268*-1,IF(H16268="Won",     IF(D16268="E/W",            G16268*(F16268-1)*0.5*1.25,    IF(D16268="place",   G16268*(F16268-1) *0.95,  G16268*(F16268-1) )),            IF(H16268="Placed",     (G16268*-0.5)  + (0.5*G16268*(F16268-1)*0.2),0)         ))</f>
        <v>-1</v>
      </c>
      <c r="J16268" s="18">
        <f t="shared" si="1066"/>
        <v>1540.1600000000037</v>
      </c>
      <c r="K16268" s="19" t="str">
        <f t="shared" si="1064"/>
        <v>Nov-18</v>
      </c>
      <c r="L16268" s="20">
        <f t="shared" si="1067"/>
        <v>16031</v>
      </c>
      <c r="M16268" s="21">
        <f t="shared" si="1065"/>
        <v>9.6073856902252119E-2</v>
      </c>
    </row>
    <row r="16269" spans="1:13" x14ac:dyDescent="0.3">
      <c r="A16269" s="116">
        <v>43411</v>
      </c>
      <c r="B16269" s="90" t="s">
        <v>47</v>
      </c>
      <c r="C16269" s="103">
        <v>0.76388888888888884</v>
      </c>
      <c r="D16269" s="94" t="s">
        <v>31</v>
      </c>
      <c r="E16269" s="90" t="s">
        <v>5459</v>
      </c>
      <c r="F16269" s="115">
        <v>4</v>
      </c>
      <c r="G16269" s="93">
        <v>1</v>
      </c>
      <c r="H16269" s="90" t="s">
        <v>33</v>
      </c>
      <c r="I16269" s="77">
        <f>IF(H16269="Lost",G16269*-1,IF(H16269="Won",     IF(D16269="E/W",            G16269*(F16269-1)*0.5*1.25,    IF(D16269="place",   G16269*(F16269-1) *0.95,  G16269*(F16269-1) )),            IF(H16269="Placed",     (G16269*-0.5)  + (0.5*G16269*(F16269-1)*0.2),0)         ))</f>
        <v>-1</v>
      </c>
      <c r="J16269" s="18">
        <f t="shared" si="1066"/>
        <v>1539.1600000000037</v>
      </c>
      <c r="K16269" s="19" t="str">
        <f t="shared" si="1064"/>
        <v>Nov-18</v>
      </c>
      <c r="L16269" s="20">
        <f t="shared" si="1067"/>
        <v>16032</v>
      </c>
      <c r="M16269" s="21">
        <f t="shared" si="1065"/>
        <v>9.6005489021956325E-2</v>
      </c>
    </row>
    <row r="16270" spans="1:13" x14ac:dyDescent="0.3">
      <c r="A16270" s="116">
        <v>43411</v>
      </c>
      <c r="B16270" s="90" t="s">
        <v>137</v>
      </c>
      <c r="C16270" s="103">
        <v>0.81944444444444453</v>
      </c>
      <c r="D16270" s="94" t="s">
        <v>31</v>
      </c>
      <c r="E16270" s="90" t="s">
        <v>5187</v>
      </c>
      <c r="F16270" s="115">
        <v>4</v>
      </c>
      <c r="G16270" s="93">
        <v>1</v>
      </c>
      <c r="H16270" s="90" t="s">
        <v>42</v>
      </c>
      <c r="I16270" s="77">
        <f>IF(H16270="Lost",G16270*-1,IF(H16270="Won",     IF(D16270="E/W",            G16270*(F16270-1)*0.5*1.25,    IF(D16270="place",   G16270*(F16270-1) *0.95,  G16270*(F16270-1) )),            IF(H16270="Placed",     (G16270*-0.5)  + (0.5*G16270*(F16270-1)*0.2),0)         ))</f>
        <v>3</v>
      </c>
      <c r="J16270" s="18">
        <f t="shared" si="1066"/>
        <v>1542.1600000000037</v>
      </c>
      <c r="K16270" s="19" t="str">
        <f t="shared" si="1064"/>
        <v>Nov-18</v>
      </c>
      <c r="L16270" s="20">
        <f t="shared" si="1067"/>
        <v>16033</v>
      </c>
      <c r="M16270" s="21">
        <f t="shared" si="1065"/>
        <v>9.6186615106343396E-2</v>
      </c>
    </row>
    <row r="16271" spans="1:13" x14ac:dyDescent="0.3">
      <c r="A16271" s="139">
        <v>43411</v>
      </c>
      <c r="B16271" s="131" t="s">
        <v>47</v>
      </c>
      <c r="C16271" s="103"/>
      <c r="D16271" s="94"/>
      <c r="E16271" s="131" t="s">
        <v>12708</v>
      </c>
      <c r="F16271" s="140">
        <v>6</v>
      </c>
      <c r="G16271" s="41">
        <v>1</v>
      </c>
      <c r="H16271" s="49" t="s">
        <v>11526</v>
      </c>
      <c r="I16271" s="42">
        <v>-1</v>
      </c>
      <c r="J16271" s="18">
        <f t="shared" si="1066"/>
        <v>1541.1600000000037</v>
      </c>
      <c r="K16271" s="19" t="str">
        <f t="shared" si="1064"/>
        <v>Nov-18</v>
      </c>
      <c r="L16271" s="20">
        <f t="shared" si="1067"/>
        <v>16034</v>
      </c>
      <c r="M16271" s="21">
        <f t="shared" si="1065"/>
        <v>9.6118248721467112E-2</v>
      </c>
    </row>
    <row r="16272" spans="1:13" x14ac:dyDescent="0.3">
      <c r="A16272" s="116">
        <v>43412</v>
      </c>
      <c r="B16272" s="90" t="s">
        <v>136</v>
      </c>
      <c r="C16272" s="103">
        <v>0.5625</v>
      </c>
      <c r="D16272" s="94" t="s">
        <v>31</v>
      </c>
      <c r="E16272" s="90" t="s">
        <v>5460</v>
      </c>
      <c r="F16272" s="115">
        <v>3</v>
      </c>
      <c r="G16272" s="93">
        <v>1</v>
      </c>
      <c r="H16272" s="90" t="s">
        <v>33</v>
      </c>
      <c r="I16272" s="77">
        <f>IF(H16272="Lost",G16272*-1,IF(H16272="Won",     IF(D16272="E/W",            G16272*(F16272-1)*0.5*1.25,    IF(D16272="place",   G16272*(F16272-1) *0.95,  G16272*(F16272-1) )),            IF(H16272="Placed",     (G16272*-0.5)  + (0.5*G16272*(F16272-1)*0.2),0)         ))</f>
        <v>-1</v>
      </c>
      <c r="J16272" s="18">
        <f t="shared" si="1066"/>
        <v>1540.1600000000037</v>
      </c>
      <c r="K16272" s="19" t="str">
        <f t="shared" si="1064"/>
        <v>Nov-18</v>
      </c>
      <c r="L16272" s="20">
        <f t="shared" si="1067"/>
        <v>16035</v>
      </c>
      <c r="M16272" s="21">
        <f t="shared" si="1065"/>
        <v>9.6049890863735804E-2</v>
      </c>
    </row>
    <row r="16273" spans="1:13" x14ac:dyDescent="0.3">
      <c r="A16273" s="116">
        <v>43412</v>
      </c>
      <c r="B16273" s="90" t="s">
        <v>93</v>
      </c>
      <c r="C16273" s="103">
        <v>0.57638888888888895</v>
      </c>
      <c r="D16273" s="94" t="s">
        <v>31</v>
      </c>
      <c r="E16273" s="90" t="s">
        <v>5457</v>
      </c>
      <c r="F16273" s="115">
        <v>3.5</v>
      </c>
      <c r="G16273" s="93">
        <v>1</v>
      </c>
      <c r="H16273" s="90" t="s">
        <v>42</v>
      </c>
      <c r="I16273" s="77">
        <f>IF(H16273="Lost",G16273*-1,IF(H16273="Won",     IF(D16273="E/W",            G16273*(F16273-1)*0.5*1.25,    IF(D16273="place",   G16273*(F16273-1) *0.95,  G16273*(F16273-1) )),            IF(H16273="Placed",     (G16273*-0.5)  + (0.5*G16273*(F16273-1)*0.2),0)         ))</f>
        <v>2.5</v>
      </c>
      <c r="J16273" s="18">
        <f t="shared" si="1066"/>
        <v>1542.6600000000037</v>
      </c>
      <c r="K16273" s="19" t="str">
        <f t="shared" si="1064"/>
        <v>Nov-18</v>
      </c>
      <c r="L16273" s="20">
        <f t="shared" si="1067"/>
        <v>16036</v>
      </c>
      <c r="M16273" s="21">
        <f t="shared" si="1065"/>
        <v>9.619980044899E-2</v>
      </c>
    </row>
    <row r="16274" spans="1:13" x14ac:dyDescent="0.3">
      <c r="A16274" s="116">
        <v>43412</v>
      </c>
      <c r="B16274" s="90" t="s">
        <v>136</v>
      </c>
      <c r="C16274" s="103">
        <v>0.58680555555555558</v>
      </c>
      <c r="D16274" s="94" t="s">
        <v>31</v>
      </c>
      <c r="E16274" s="90" t="s">
        <v>5461</v>
      </c>
      <c r="F16274" s="115">
        <v>3.25</v>
      </c>
      <c r="G16274" s="93">
        <v>1</v>
      </c>
      <c r="H16274" s="90" t="s">
        <v>33</v>
      </c>
      <c r="I16274" s="77">
        <f>IF(H16274="Lost",G16274*-1,IF(H16274="Won",     IF(D16274="E/W",            G16274*(F16274-1)*0.5*1.25,    IF(D16274="place",   G16274*(F16274-1) *0.95,  G16274*(F16274-1) )),            IF(H16274="Placed",     (G16274*-0.5)  + (0.5*G16274*(F16274-1)*0.2),0)         ))</f>
        <v>-1</v>
      </c>
      <c r="J16274" s="18">
        <f t="shared" si="1066"/>
        <v>1541.6600000000037</v>
      </c>
      <c r="K16274" s="19" t="str">
        <f t="shared" si="1064"/>
        <v>Nov-18</v>
      </c>
      <c r="L16274" s="20">
        <f t="shared" si="1067"/>
        <v>16037</v>
      </c>
      <c r="M16274" s="21">
        <f t="shared" si="1065"/>
        <v>9.6131446031053419E-2</v>
      </c>
    </row>
    <row r="16275" spans="1:13" x14ac:dyDescent="0.3">
      <c r="A16275" s="116">
        <v>43412</v>
      </c>
      <c r="B16275" s="90" t="s">
        <v>93</v>
      </c>
      <c r="C16275" s="103">
        <v>0.60069444444444442</v>
      </c>
      <c r="D16275" s="94" t="s">
        <v>31</v>
      </c>
      <c r="E16275" s="90" t="s">
        <v>5458</v>
      </c>
      <c r="F16275" s="115">
        <v>4</v>
      </c>
      <c r="G16275" s="93">
        <v>1</v>
      </c>
      <c r="H16275" s="90" t="s">
        <v>42</v>
      </c>
      <c r="I16275" s="77">
        <f>IF(H16275="Lost",G16275*-1,IF(H16275="Won",     IF(D16275="E/W",            G16275*(F16275-1)*0.5*1.25,    IF(D16275="place",   G16275*(F16275-1) *0.95,  G16275*(F16275-1) )),            IF(H16275="Placed",     (G16275*-0.5)  + (0.5*G16275*(F16275-1)*0.2),0)         ))</f>
        <v>3</v>
      </c>
      <c r="J16275" s="18">
        <f t="shared" si="1066"/>
        <v>1544.6600000000037</v>
      </c>
      <c r="K16275" s="19" t="str">
        <f t="shared" si="1064"/>
        <v>Nov-18</v>
      </c>
      <c r="L16275" s="20">
        <f t="shared" si="1067"/>
        <v>16038</v>
      </c>
      <c r="M16275" s="21">
        <f t="shared" si="1065"/>
        <v>9.6312507793989505E-2</v>
      </c>
    </row>
    <row r="16276" spans="1:13" x14ac:dyDescent="0.3">
      <c r="A16276" s="107">
        <v>43412</v>
      </c>
      <c r="B16276" s="108" t="s">
        <v>93</v>
      </c>
      <c r="C16276" s="103"/>
      <c r="D16276" s="94"/>
      <c r="E16276" s="108" t="s">
        <v>12709</v>
      </c>
      <c r="F16276" s="110">
        <v>4.5</v>
      </c>
      <c r="G16276" s="41">
        <v>1</v>
      </c>
      <c r="H16276" s="36">
        <v>4</v>
      </c>
      <c r="I16276" s="34">
        <v>-1</v>
      </c>
      <c r="J16276" s="18">
        <f t="shared" si="1066"/>
        <v>1543.6600000000037</v>
      </c>
      <c r="K16276" s="19" t="str">
        <f t="shared" si="1064"/>
        <v>Nov-18</v>
      </c>
      <c r="L16276" s="20">
        <f t="shared" si="1067"/>
        <v>16039</v>
      </c>
      <c r="M16276" s="21">
        <f t="shared" si="1065"/>
        <v>9.6244154872498516E-2</v>
      </c>
    </row>
    <row r="16277" spans="1:13" x14ac:dyDescent="0.3">
      <c r="A16277" s="139">
        <v>43413</v>
      </c>
      <c r="B16277" s="131" t="s">
        <v>137</v>
      </c>
      <c r="C16277" s="103"/>
      <c r="D16277" s="94"/>
      <c r="E16277" s="131" t="s">
        <v>12710</v>
      </c>
      <c r="F16277" s="140">
        <v>5.5</v>
      </c>
      <c r="G16277" s="41">
        <v>1</v>
      </c>
      <c r="H16277" s="49" t="s">
        <v>11526</v>
      </c>
      <c r="I16277" s="42">
        <v>-1</v>
      </c>
      <c r="J16277" s="18">
        <f t="shared" si="1066"/>
        <v>1542.6600000000037</v>
      </c>
      <c r="K16277" s="19" t="str">
        <f t="shared" si="1064"/>
        <v>Nov-18</v>
      </c>
      <c r="L16277" s="20">
        <f t="shared" si="1067"/>
        <v>16040</v>
      </c>
      <c r="M16277" s="21">
        <f t="shared" si="1065"/>
        <v>9.6175810473815695E-2</v>
      </c>
    </row>
    <row r="16278" spans="1:13" x14ac:dyDescent="0.3">
      <c r="A16278" s="116">
        <v>43414</v>
      </c>
      <c r="B16278" s="90" t="s">
        <v>47</v>
      </c>
      <c r="C16278" s="103">
        <v>0.72916666666666663</v>
      </c>
      <c r="D16278" s="94" t="s">
        <v>31</v>
      </c>
      <c r="E16278" s="90" t="s">
        <v>5462</v>
      </c>
      <c r="F16278" s="115">
        <v>3</v>
      </c>
      <c r="G16278" s="93">
        <v>1</v>
      </c>
      <c r="H16278" s="90" t="s">
        <v>33</v>
      </c>
      <c r="I16278" s="77">
        <f>IF(H16278="Lost",G16278*-1,IF(H16278="Won",     IF(D16278="E/W",            G16278*(F16278-1)*0.5*1.25,    IF(D16278="place",   G16278*(F16278-1) *0.95,  G16278*(F16278-1) )),            IF(H16278="Placed",     (G16278*-0.5)  + (0.5*G16278*(F16278-1)*0.2),0)         ))</f>
        <v>-1</v>
      </c>
      <c r="J16278" s="18">
        <f t="shared" si="1066"/>
        <v>1541.6600000000037</v>
      </c>
      <c r="K16278" s="19" t="str">
        <f t="shared" si="1064"/>
        <v>Nov-18</v>
      </c>
      <c r="L16278" s="20">
        <f t="shared" si="1067"/>
        <v>16041</v>
      </c>
      <c r="M16278" s="21">
        <f t="shared" si="1065"/>
        <v>9.6107474596347095E-2</v>
      </c>
    </row>
    <row r="16279" spans="1:13" x14ac:dyDescent="0.3">
      <c r="A16279" s="116">
        <v>43414</v>
      </c>
      <c r="B16279" s="90" t="s">
        <v>47</v>
      </c>
      <c r="C16279" s="103">
        <v>0.75</v>
      </c>
      <c r="D16279" s="94" t="s">
        <v>31</v>
      </c>
      <c r="E16279" s="90" t="s">
        <v>5455</v>
      </c>
      <c r="F16279" s="115">
        <v>4</v>
      </c>
      <c r="G16279" s="93">
        <v>1</v>
      </c>
      <c r="H16279" s="90" t="s">
        <v>33</v>
      </c>
      <c r="I16279" s="77">
        <f>IF(H16279="Lost",G16279*-1,IF(H16279="Won",     IF(D16279="E/W",            G16279*(F16279-1)*0.5*1.25,    IF(D16279="place",   G16279*(F16279-1) *0.95,  G16279*(F16279-1) )),            IF(H16279="Placed",     (G16279*-0.5)  + (0.5*G16279*(F16279-1)*0.2),0)         ))</f>
        <v>-1</v>
      </c>
      <c r="J16279" s="18">
        <f t="shared" si="1066"/>
        <v>1540.6600000000037</v>
      </c>
      <c r="K16279" s="19" t="str">
        <f t="shared" si="1064"/>
        <v>Nov-18</v>
      </c>
      <c r="L16279" s="20">
        <f t="shared" si="1067"/>
        <v>16042</v>
      </c>
      <c r="M16279" s="21">
        <f t="shared" si="1065"/>
        <v>9.603914723849917E-2</v>
      </c>
    </row>
    <row r="16280" spans="1:13" x14ac:dyDescent="0.3">
      <c r="A16280" s="107">
        <v>43414</v>
      </c>
      <c r="B16280" s="108" t="s">
        <v>44</v>
      </c>
      <c r="C16280" s="103"/>
      <c r="D16280" s="94"/>
      <c r="E16280" s="108" t="s">
        <v>5362</v>
      </c>
      <c r="F16280" s="110">
        <v>6</v>
      </c>
      <c r="G16280" s="41">
        <v>1</v>
      </c>
      <c r="H16280" s="36">
        <v>3</v>
      </c>
      <c r="I16280" s="34">
        <v>-1</v>
      </c>
      <c r="J16280" s="18">
        <f t="shared" si="1066"/>
        <v>1539.6600000000037</v>
      </c>
      <c r="K16280" s="19" t="str">
        <f t="shared" si="1064"/>
        <v>Nov-18</v>
      </c>
      <c r="L16280" s="20">
        <f t="shared" si="1067"/>
        <v>16043</v>
      </c>
      <c r="M16280" s="21">
        <f t="shared" si="1065"/>
        <v>9.5970828398678779E-2</v>
      </c>
    </row>
    <row r="16281" spans="1:13" x14ac:dyDescent="0.3">
      <c r="A16281" s="107">
        <v>43414</v>
      </c>
      <c r="B16281" s="108" t="s">
        <v>127</v>
      </c>
      <c r="C16281" s="103"/>
      <c r="D16281" s="94"/>
      <c r="E16281" s="108" t="s">
        <v>12711</v>
      </c>
      <c r="F16281" s="110">
        <v>4.33</v>
      </c>
      <c r="G16281" s="41">
        <v>1</v>
      </c>
      <c r="H16281" s="36">
        <v>3</v>
      </c>
      <c r="I16281" s="34">
        <v>-1</v>
      </c>
      <c r="J16281" s="18">
        <f t="shared" si="1066"/>
        <v>1538.6600000000037</v>
      </c>
      <c r="K16281" s="19" t="str">
        <f t="shared" si="1064"/>
        <v>Nov-18</v>
      </c>
      <c r="L16281" s="20">
        <f t="shared" si="1067"/>
        <v>16044</v>
      </c>
      <c r="M16281" s="21">
        <f t="shared" si="1065"/>
        <v>9.5902518075293181E-2</v>
      </c>
    </row>
    <row r="16282" spans="1:13" x14ac:dyDescent="0.3">
      <c r="A16282" s="139">
        <v>43414</v>
      </c>
      <c r="B16282" s="131" t="s">
        <v>47</v>
      </c>
      <c r="C16282" s="103"/>
      <c r="D16282" s="94"/>
      <c r="E16282" s="131" t="s">
        <v>9597</v>
      </c>
      <c r="F16282" s="140">
        <v>4.33</v>
      </c>
      <c r="G16282" s="41">
        <v>1</v>
      </c>
      <c r="H16282" s="49" t="s">
        <v>6526</v>
      </c>
      <c r="I16282" s="42">
        <v>3.5</v>
      </c>
      <c r="J16282" s="18">
        <f t="shared" si="1066"/>
        <v>1542.1600000000037</v>
      </c>
      <c r="K16282" s="19" t="str">
        <f t="shared" si="1064"/>
        <v>Nov-18</v>
      </c>
      <c r="L16282" s="20">
        <f t="shared" si="1067"/>
        <v>16045</v>
      </c>
      <c r="M16282" s="21">
        <f t="shared" si="1065"/>
        <v>9.6114677469616938E-2</v>
      </c>
    </row>
    <row r="16283" spans="1:13" x14ac:dyDescent="0.3">
      <c r="A16283" s="139">
        <v>43414</v>
      </c>
      <c r="B16283" s="131" t="s">
        <v>47</v>
      </c>
      <c r="C16283" s="103"/>
      <c r="D16283" s="94"/>
      <c r="E16283" s="131" t="s">
        <v>12712</v>
      </c>
      <c r="F16283" s="140">
        <v>6</v>
      </c>
      <c r="G16283" s="41">
        <v>1</v>
      </c>
      <c r="H16283" s="49" t="s">
        <v>11526</v>
      </c>
      <c r="I16283" s="42">
        <v>-1</v>
      </c>
      <c r="J16283" s="18">
        <f t="shared" si="1066"/>
        <v>1541.1600000000037</v>
      </c>
      <c r="K16283" s="19" t="str">
        <f t="shared" si="1064"/>
        <v>Nov-18</v>
      </c>
      <c r="L16283" s="20">
        <f t="shared" si="1067"/>
        <v>16046</v>
      </c>
      <c r="M16283" s="21">
        <f t="shared" si="1065"/>
        <v>9.6046366695749952E-2</v>
      </c>
    </row>
    <row r="16284" spans="1:13" x14ac:dyDescent="0.3">
      <c r="A16284" s="116">
        <v>43416</v>
      </c>
      <c r="B16284" s="90" t="s">
        <v>30</v>
      </c>
      <c r="C16284" s="103">
        <v>0.50347222222222221</v>
      </c>
      <c r="D16284" s="94" t="s">
        <v>31</v>
      </c>
      <c r="E16284" s="90" t="s">
        <v>5463</v>
      </c>
      <c r="F16284" s="115">
        <v>4</v>
      </c>
      <c r="G16284" s="93">
        <v>1</v>
      </c>
      <c r="H16284" s="90" t="s">
        <v>33</v>
      </c>
      <c r="I16284" s="77">
        <f>IF(H16284="Lost",G16284*-1,IF(H16284="Won",     IF(D16284="E/W",            G16284*(F16284-1)*0.5*1.25,    IF(D16284="place",   G16284*(F16284-1) *0.95,  G16284*(F16284-1) )),            IF(H16284="Placed",     (G16284*-0.5)  + (0.5*G16284*(F16284-1)*0.2),0)         ))</f>
        <v>-1</v>
      </c>
      <c r="J16284" s="18">
        <f t="shared" si="1066"/>
        <v>1540.1600000000037</v>
      </c>
      <c r="K16284" s="19" t="str">
        <f t="shared" si="1064"/>
        <v>Nov-18</v>
      </c>
      <c r="L16284" s="20">
        <f t="shared" si="1067"/>
        <v>16047</v>
      </c>
      <c r="M16284" s="21">
        <f t="shared" si="1065"/>
        <v>9.5978064435720309E-2</v>
      </c>
    </row>
    <row r="16285" spans="1:13" x14ac:dyDescent="0.3">
      <c r="A16285" s="107">
        <v>43416</v>
      </c>
      <c r="B16285" s="108" t="s">
        <v>43</v>
      </c>
      <c r="C16285" s="103"/>
      <c r="D16285" s="94"/>
      <c r="E16285" s="108" t="s">
        <v>12714</v>
      </c>
      <c r="F16285" s="110">
        <v>4.33</v>
      </c>
      <c r="G16285" s="41">
        <v>1</v>
      </c>
      <c r="H16285" s="36" t="s">
        <v>6116</v>
      </c>
      <c r="I16285" s="34">
        <v>-1</v>
      </c>
      <c r="J16285" s="18">
        <f t="shared" si="1066"/>
        <v>1539.1600000000037</v>
      </c>
      <c r="K16285" s="19" t="str">
        <f t="shared" si="1064"/>
        <v>Nov-18</v>
      </c>
      <c r="L16285" s="20">
        <f t="shared" si="1067"/>
        <v>16048</v>
      </c>
      <c r="M16285" s="21">
        <f t="shared" si="1065"/>
        <v>9.5909770687936421E-2</v>
      </c>
    </row>
    <row r="16286" spans="1:13" x14ac:dyDescent="0.3">
      <c r="A16286" s="107">
        <v>43416</v>
      </c>
      <c r="B16286" s="108" t="s">
        <v>30</v>
      </c>
      <c r="C16286" s="103"/>
      <c r="D16286" s="94"/>
      <c r="E16286" s="108" t="s">
        <v>12713</v>
      </c>
      <c r="F16286" s="110">
        <v>4.33</v>
      </c>
      <c r="G16286" s="41">
        <v>1</v>
      </c>
      <c r="H16286" s="36">
        <v>1</v>
      </c>
      <c r="I16286" s="34">
        <v>4</v>
      </c>
      <c r="J16286" s="18">
        <f t="shared" si="1066"/>
        <v>1543.1600000000037</v>
      </c>
      <c r="K16286" s="19" t="str">
        <f t="shared" si="1064"/>
        <v>Nov-18</v>
      </c>
      <c r="L16286" s="20">
        <f t="shared" si="1067"/>
        <v>16049</v>
      </c>
      <c r="M16286" s="21">
        <f t="shared" si="1065"/>
        <v>9.6153031341516843E-2</v>
      </c>
    </row>
    <row r="16287" spans="1:13" x14ac:dyDescent="0.3">
      <c r="A16287" s="116">
        <v>43417</v>
      </c>
      <c r="B16287" s="90" t="s">
        <v>139</v>
      </c>
      <c r="C16287" s="103">
        <v>0.60416666666666663</v>
      </c>
      <c r="D16287" s="94" t="s">
        <v>31</v>
      </c>
      <c r="E16287" s="90" t="s">
        <v>5464</v>
      </c>
      <c r="F16287" s="115">
        <v>3.5</v>
      </c>
      <c r="G16287" s="93">
        <v>1</v>
      </c>
      <c r="H16287" s="90" t="s">
        <v>33</v>
      </c>
      <c r="I16287" s="77">
        <f>IF(H16287="Lost",G16287*-1,IF(H16287="Won",     IF(D16287="E/W",            G16287*(F16287-1)*0.5*1.25,    IF(D16287="place",   G16287*(F16287-1) *0.95,  G16287*(F16287-1) )),            IF(H16287="Placed",     (G16287*-0.5)  + (0.5*G16287*(F16287-1)*0.2),0)         ))</f>
        <v>-1</v>
      </c>
      <c r="J16287" s="18">
        <f t="shared" si="1066"/>
        <v>1542.1600000000037</v>
      </c>
      <c r="K16287" s="19" t="str">
        <f t="shared" si="1064"/>
        <v>Nov-18</v>
      </c>
      <c r="L16287" s="20">
        <f t="shared" si="1067"/>
        <v>16050</v>
      </c>
      <c r="M16287" s="21">
        <f t="shared" si="1065"/>
        <v>9.6084735202492444E-2</v>
      </c>
    </row>
    <row r="16288" spans="1:13" x14ac:dyDescent="0.3">
      <c r="A16288" s="116">
        <v>43417</v>
      </c>
      <c r="B16288" s="90" t="s">
        <v>67</v>
      </c>
      <c r="C16288" s="103">
        <v>0.61111111111111105</v>
      </c>
      <c r="D16288" s="94" t="s">
        <v>31</v>
      </c>
      <c r="E16288" s="90" t="s">
        <v>3374</v>
      </c>
      <c r="F16288" s="115">
        <v>3</v>
      </c>
      <c r="G16288" s="93">
        <v>1</v>
      </c>
      <c r="H16288" s="90" t="s">
        <v>33</v>
      </c>
      <c r="I16288" s="77">
        <f>IF(H16288="Lost",G16288*-1,IF(H16288="Won",     IF(D16288="E/W",            G16288*(F16288-1)*0.5*1.25,    IF(D16288="place",   G16288*(F16288-1) *0.95,  G16288*(F16288-1) )),            IF(H16288="Placed",     (G16288*-0.5)  + (0.5*G16288*(F16288-1)*0.2),0)         ))</f>
        <v>-1</v>
      </c>
      <c r="J16288" s="18">
        <f t="shared" si="1066"/>
        <v>1541.1600000000037</v>
      </c>
      <c r="K16288" s="19" t="str">
        <f t="shared" si="1064"/>
        <v>Nov-18</v>
      </c>
      <c r="L16288" s="20">
        <f t="shared" si="1067"/>
        <v>16051</v>
      </c>
      <c r="M16288" s="21">
        <f t="shared" si="1065"/>
        <v>9.6016447573360142E-2</v>
      </c>
    </row>
    <row r="16289" spans="1:13" x14ac:dyDescent="0.3">
      <c r="A16289" s="107">
        <v>43417</v>
      </c>
      <c r="B16289" s="108" t="s">
        <v>29</v>
      </c>
      <c r="C16289" s="103"/>
      <c r="D16289" s="94"/>
      <c r="E16289" s="108" t="s">
        <v>11398</v>
      </c>
      <c r="F16289" s="110">
        <v>5.5</v>
      </c>
      <c r="G16289" s="41">
        <v>1</v>
      </c>
      <c r="H16289" s="36">
        <v>2</v>
      </c>
      <c r="I16289" s="34">
        <v>-1</v>
      </c>
      <c r="J16289" s="18">
        <f t="shared" si="1066"/>
        <v>1540.1600000000037</v>
      </c>
      <c r="K16289" s="19" t="str">
        <f t="shared" si="1064"/>
        <v>Nov-18</v>
      </c>
      <c r="L16289" s="20">
        <f t="shared" si="1067"/>
        <v>16052</v>
      </c>
      <c r="M16289" s="21">
        <f t="shared" si="1065"/>
        <v>9.5948168452529514E-2</v>
      </c>
    </row>
    <row r="16290" spans="1:13" x14ac:dyDescent="0.3">
      <c r="A16290" s="107">
        <v>43417</v>
      </c>
      <c r="B16290" s="108" t="s">
        <v>139</v>
      </c>
      <c r="C16290" s="103"/>
      <c r="D16290" s="94"/>
      <c r="E16290" s="108" t="s">
        <v>12716</v>
      </c>
      <c r="F16290" s="110">
        <v>4.5</v>
      </c>
      <c r="G16290" s="41">
        <v>1</v>
      </c>
      <c r="H16290" s="36" t="s">
        <v>11446</v>
      </c>
      <c r="I16290" s="34">
        <v>-1</v>
      </c>
      <c r="J16290" s="18">
        <f t="shared" si="1066"/>
        <v>1539.1600000000037</v>
      </c>
      <c r="K16290" s="19" t="str">
        <f t="shared" si="1064"/>
        <v>Nov-18</v>
      </c>
      <c r="L16290" s="20">
        <f t="shared" si="1067"/>
        <v>16053</v>
      </c>
      <c r="M16290" s="21">
        <f t="shared" si="1065"/>
        <v>9.5879897838410499E-2</v>
      </c>
    </row>
    <row r="16291" spans="1:13" x14ac:dyDescent="0.3">
      <c r="A16291" s="107">
        <v>43417</v>
      </c>
      <c r="B16291" s="108" t="s">
        <v>139</v>
      </c>
      <c r="C16291" s="103"/>
      <c r="D16291" s="94"/>
      <c r="E16291" s="108" t="s">
        <v>12717</v>
      </c>
      <c r="F16291" s="110">
        <v>6</v>
      </c>
      <c r="G16291" s="41">
        <v>1</v>
      </c>
      <c r="H16291" s="36" t="s">
        <v>11446</v>
      </c>
      <c r="I16291" s="34">
        <v>-1</v>
      </c>
      <c r="J16291" s="18">
        <f t="shared" si="1066"/>
        <v>1538.1600000000037</v>
      </c>
      <c r="K16291" s="19" t="str">
        <f t="shared" si="1064"/>
        <v>Nov-18</v>
      </c>
      <c r="L16291" s="20">
        <f t="shared" si="1067"/>
        <v>16054</v>
      </c>
      <c r="M16291" s="21">
        <f t="shared" si="1065"/>
        <v>9.5811635729413466E-2</v>
      </c>
    </row>
    <row r="16292" spans="1:13" x14ac:dyDescent="0.3">
      <c r="A16292" s="107">
        <v>43417</v>
      </c>
      <c r="B16292" s="108" t="s">
        <v>139</v>
      </c>
      <c r="C16292" s="103"/>
      <c r="D16292" s="94"/>
      <c r="E16292" s="108" t="s">
        <v>12718</v>
      </c>
      <c r="F16292" s="110">
        <v>5.5</v>
      </c>
      <c r="G16292" s="41">
        <v>1</v>
      </c>
      <c r="H16292" s="36">
        <v>2</v>
      </c>
      <c r="I16292" s="34">
        <v>-1</v>
      </c>
      <c r="J16292" s="18">
        <f t="shared" si="1066"/>
        <v>1537.1600000000037</v>
      </c>
      <c r="K16292" s="19" t="str">
        <f t="shared" si="1064"/>
        <v>Nov-18</v>
      </c>
      <c r="L16292" s="20">
        <f t="shared" si="1067"/>
        <v>16055</v>
      </c>
      <c r="M16292" s="21">
        <f t="shared" si="1065"/>
        <v>9.5743382123949158E-2</v>
      </c>
    </row>
    <row r="16293" spans="1:13" x14ac:dyDescent="0.3">
      <c r="A16293" s="107">
        <v>43417</v>
      </c>
      <c r="B16293" s="108" t="s">
        <v>139</v>
      </c>
      <c r="C16293" s="103"/>
      <c r="D16293" s="94"/>
      <c r="E16293" s="108" t="s">
        <v>12715</v>
      </c>
      <c r="F16293" s="110">
        <v>4.5</v>
      </c>
      <c r="G16293" s="41">
        <v>1</v>
      </c>
      <c r="H16293" s="36">
        <v>6</v>
      </c>
      <c r="I16293" s="34">
        <v>-1</v>
      </c>
      <c r="J16293" s="18">
        <f t="shared" si="1066"/>
        <v>1536.1600000000037</v>
      </c>
      <c r="K16293" s="19" t="str">
        <f t="shared" si="1064"/>
        <v>Nov-18</v>
      </c>
      <c r="L16293" s="20">
        <f t="shared" si="1067"/>
        <v>16056</v>
      </c>
      <c r="M16293" s="21">
        <f t="shared" si="1065"/>
        <v>9.5675137020428735E-2</v>
      </c>
    </row>
    <row r="16294" spans="1:13" x14ac:dyDescent="0.3">
      <c r="A16294" s="139">
        <v>43418</v>
      </c>
      <c r="B16294" s="131" t="s">
        <v>49</v>
      </c>
      <c r="C16294" s="103"/>
      <c r="D16294" s="94"/>
      <c r="E16294" s="131" t="s">
        <v>11083</v>
      </c>
      <c r="F16294" s="140">
        <v>6</v>
      </c>
      <c r="G16294" s="41">
        <v>1</v>
      </c>
      <c r="H16294" s="49" t="s">
        <v>11446</v>
      </c>
      <c r="I16294" s="42">
        <v>-1</v>
      </c>
      <c r="J16294" s="18">
        <f t="shared" si="1066"/>
        <v>1535.1600000000037</v>
      </c>
      <c r="K16294" s="19" t="str">
        <f t="shared" si="1064"/>
        <v>Nov-18</v>
      </c>
      <c r="L16294" s="20">
        <f t="shared" si="1067"/>
        <v>16057</v>
      </c>
      <c r="M16294" s="21">
        <f t="shared" si="1065"/>
        <v>9.5606900417263732E-2</v>
      </c>
    </row>
    <row r="16295" spans="1:13" x14ac:dyDescent="0.3">
      <c r="A16295" s="116">
        <v>43419</v>
      </c>
      <c r="B16295" s="90" t="s">
        <v>43</v>
      </c>
      <c r="C16295" s="103">
        <v>0.83333333333333337</v>
      </c>
      <c r="D16295" s="94" t="s">
        <v>31</v>
      </c>
      <c r="E16295" s="90" t="s">
        <v>4788</v>
      </c>
      <c r="F16295" s="115">
        <v>3.75</v>
      </c>
      <c r="G16295" s="93">
        <v>1</v>
      </c>
      <c r="H16295" s="90" t="s">
        <v>42</v>
      </c>
      <c r="I16295" s="77">
        <f>IF(H16295="Lost",G16295*-1,IF(H16295="Won",     IF(D16295="E/W",            G16295*(F16295-1)*0.5*1.25,    IF(D16295="place",   G16295*(F16295-1) *0.95,  G16295*(F16295-1) )),            IF(H16295="Placed",     (G16295*-0.5)  + (0.5*G16295*(F16295-1)*0.2),0)         ))</f>
        <v>2.75</v>
      </c>
      <c r="J16295" s="18">
        <f t="shared" si="1066"/>
        <v>1537.9100000000037</v>
      </c>
      <c r="K16295" s="19" t="str">
        <f t="shared" si="1064"/>
        <v>Nov-18</v>
      </c>
      <c r="L16295" s="20">
        <f t="shared" si="1067"/>
        <v>16058</v>
      </c>
      <c r="M16295" s="21">
        <f t="shared" si="1065"/>
        <v>9.5772200772200999E-2</v>
      </c>
    </row>
    <row r="16296" spans="1:13" x14ac:dyDescent="0.3">
      <c r="A16296" s="139">
        <v>43419</v>
      </c>
      <c r="B16296" s="131" t="s">
        <v>30</v>
      </c>
      <c r="C16296" s="103"/>
      <c r="D16296" s="94"/>
      <c r="E16296" s="131" t="s">
        <v>12719</v>
      </c>
      <c r="F16296" s="140">
        <v>4.5</v>
      </c>
      <c r="G16296" s="41">
        <v>1</v>
      </c>
      <c r="H16296" s="49">
        <v>1</v>
      </c>
      <c r="I16296" s="42">
        <v>6.5</v>
      </c>
      <c r="J16296" s="18">
        <f t="shared" si="1066"/>
        <v>1544.4100000000037</v>
      </c>
      <c r="K16296" s="19" t="str">
        <f t="shared" si="1064"/>
        <v>Nov-18</v>
      </c>
      <c r="L16296" s="20">
        <f t="shared" si="1067"/>
        <v>16059</v>
      </c>
      <c r="M16296" s="21">
        <f t="shared" si="1065"/>
        <v>9.6170994457936587E-2</v>
      </c>
    </row>
    <row r="16297" spans="1:13" x14ac:dyDescent="0.3">
      <c r="A16297" s="139">
        <v>43419</v>
      </c>
      <c r="B16297" s="131" t="s">
        <v>103</v>
      </c>
      <c r="C16297" s="103"/>
      <c r="D16297" s="94"/>
      <c r="E16297" s="131" t="s">
        <v>12720</v>
      </c>
      <c r="F16297" s="140">
        <v>6</v>
      </c>
      <c r="G16297" s="41">
        <v>1</v>
      </c>
      <c r="H16297" s="49">
        <v>4</v>
      </c>
      <c r="I16297" s="42">
        <v>-1</v>
      </c>
      <c r="J16297" s="18">
        <f t="shared" si="1066"/>
        <v>1543.4100000000037</v>
      </c>
      <c r="K16297" s="19" t="str">
        <f t="shared" si="1064"/>
        <v>Nov-18</v>
      </c>
      <c r="L16297" s="20">
        <f t="shared" si="1067"/>
        <v>16060</v>
      </c>
      <c r="M16297" s="21">
        <f t="shared" si="1065"/>
        <v>9.6102739726027633E-2</v>
      </c>
    </row>
    <row r="16298" spans="1:13" x14ac:dyDescent="0.3">
      <c r="A16298" s="139">
        <v>43419</v>
      </c>
      <c r="B16298" s="131" t="s">
        <v>43</v>
      </c>
      <c r="C16298" s="103"/>
      <c r="D16298" s="94"/>
      <c r="E16298" s="131" t="s">
        <v>12612</v>
      </c>
      <c r="F16298" s="140">
        <v>4.33</v>
      </c>
      <c r="G16298" s="41">
        <v>1</v>
      </c>
      <c r="H16298" s="49" t="s">
        <v>11526</v>
      </c>
      <c r="I16298" s="42">
        <v>-1</v>
      </c>
      <c r="J16298" s="18">
        <f t="shared" si="1066"/>
        <v>1542.4100000000037</v>
      </c>
      <c r="K16298" s="19" t="str">
        <f t="shared" si="1064"/>
        <v>Nov-18</v>
      </c>
      <c r="L16298" s="20">
        <f t="shared" si="1067"/>
        <v>16061</v>
      </c>
      <c r="M16298" s="21">
        <f t="shared" si="1065"/>
        <v>9.6034493493556056E-2</v>
      </c>
    </row>
    <row r="16299" spans="1:13" x14ac:dyDescent="0.3">
      <c r="A16299" s="139">
        <v>43419</v>
      </c>
      <c r="B16299" s="131" t="s">
        <v>30</v>
      </c>
      <c r="C16299" s="103"/>
      <c r="D16299" s="94"/>
      <c r="E16299" s="131" t="s">
        <v>2329</v>
      </c>
      <c r="F16299" s="140">
        <v>6</v>
      </c>
      <c r="G16299" s="41">
        <v>1</v>
      </c>
      <c r="H16299" s="49">
        <v>5</v>
      </c>
      <c r="I16299" s="42">
        <v>-1</v>
      </c>
      <c r="J16299" s="18">
        <f t="shared" si="1066"/>
        <v>1541.4100000000037</v>
      </c>
      <c r="K16299" s="19" t="str">
        <f t="shared" si="1064"/>
        <v>Nov-18</v>
      </c>
      <c r="L16299" s="20">
        <f t="shared" si="1067"/>
        <v>16062</v>
      </c>
      <c r="M16299" s="21">
        <f t="shared" si="1065"/>
        <v>9.596625575893436E-2</v>
      </c>
    </row>
    <row r="16300" spans="1:13" x14ac:dyDescent="0.3">
      <c r="A16300" s="116">
        <v>43420</v>
      </c>
      <c r="B16300" s="90" t="s">
        <v>76</v>
      </c>
      <c r="C16300" s="103">
        <v>0.625</v>
      </c>
      <c r="D16300" s="94" t="s">
        <v>31</v>
      </c>
      <c r="E16300" s="90" t="s">
        <v>5465</v>
      </c>
      <c r="F16300" s="115">
        <v>3</v>
      </c>
      <c r="G16300" s="93">
        <v>1</v>
      </c>
      <c r="H16300" s="90" t="s">
        <v>42</v>
      </c>
      <c r="I16300" s="77">
        <f>IF(H16300="Lost",G16300*-1,IF(H16300="Won",     IF(D16300="E/W",            G16300*(F16300-1)*0.5*1.25,    IF(D16300="place",   G16300*(F16300-1) *0.95,  G16300*(F16300-1) )),            IF(H16300="Placed",     (G16300*-0.5)  + (0.5*G16300*(F16300-1)*0.2),0)         ))</f>
        <v>2</v>
      </c>
      <c r="J16300" s="18">
        <f t="shared" si="1066"/>
        <v>1543.4100000000037</v>
      </c>
      <c r="K16300" s="19" t="str">
        <f t="shared" si="1064"/>
        <v>Nov-18</v>
      </c>
      <c r="L16300" s="20">
        <f t="shared" si="1067"/>
        <v>16063</v>
      </c>
      <c r="M16300" s="21">
        <f t="shared" si="1065"/>
        <v>9.6084791134906533E-2</v>
      </c>
    </row>
    <row r="16301" spans="1:13" x14ac:dyDescent="0.3">
      <c r="A16301" s="116">
        <v>43420</v>
      </c>
      <c r="B16301" s="90" t="s">
        <v>45</v>
      </c>
      <c r="C16301" s="103">
        <v>0.73958333333333337</v>
      </c>
      <c r="D16301" s="94" t="s">
        <v>31</v>
      </c>
      <c r="E16301" s="90" t="s">
        <v>5466</v>
      </c>
      <c r="F16301" s="115">
        <v>2.75</v>
      </c>
      <c r="G16301" s="93">
        <v>1</v>
      </c>
      <c r="H16301" s="90" t="s">
        <v>42</v>
      </c>
      <c r="I16301" s="77">
        <f>IF(H16301="Lost",G16301*-1,IF(H16301="Won",     IF(D16301="E/W",            G16301*(F16301-1)*0.5*1.25,    IF(D16301="place",   G16301*(F16301-1) *0.95,  G16301*(F16301-1) )),            IF(H16301="Placed",     (G16301*-0.5)  + (0.5*G16301*(F16301-1)*0.2),0)         ))</f>
        <v>1.75</v>
      </c>
      <c r="J16301" s="18">
        <f t="shared" si="1066"/>
        <v>1545.1600000000037</v>
      </c>
      <c r="K16301" s="19" t="str">
        <f t="shared" si="1064"/>
        <v>Nov-18</v>
      </c>
      <c r="L16301" s="20">
        <f t="shared" si="1067"/>
        <v>16064</v>
      </c>
      <c r="M16301" s="21">
        <f t="shared" si="1065"/>
        <v>9.6187749003984302E-2</v>
      </c>
    </row>
    <row r="16302" spans="1:13" x14ac:dyDescent="0.3">
      <c r="A16302" s="116">
        <v>43420</v>
      </c>
      <c r="B16302" s="90" t="s">
        <v>45</v>
      </c>
      <c r="C16302" s="103">
        <v>0.76041666666666663</v>
      </c>
      <c r="D16302" s="94" t="s">
        <v>31</v>
      </c>
      <c r="E16302" s="90" t="s">
        <v>5467</v>
      </c>
      <c r="F16302" s="115">
        <v>3.5</v>
      </c>
      <c r="G16302" s="93">
        <v>1</v>
      </c>
      <c r="H16302" s="90" t="s">
        <v>33</v>
      </c>
      <c r="I16302" s="77">
        <f>IF(H16302="Lost",G16302*-1,IF(H16302="Won",     IF(D16302="E/W",            G16302*(F16302-1)*0.5*1.25,    IF(D16302="place",   G16302*(F16302-1) *0.95,  G16302*(F16302-1) )),            IF(H16302="Placed",     (G16302*-0.5)  + (0.5*G16302*(F16302-1)*0.2),0)         ))</f>
        <v>-1</v>
      </c>
      <c r="J16302" s="18">
        <f t="shared" si="1066"/>
        <v>1544.1600000000037</v>
      </c>
      <c r="K16302" s="19" t="str">
        <f t="shared" si="1064"/>
        <v>Nov-18</v>
      </c>
      <c r="L16302" s="20">
        <f t="shared" si="1067"/>
        <v>16065</v>
      </c>
      <c r="M16302" s="21">
        <f t="shared" si="1065"/>
        <v>9.6119514472455883E-2</v>
      </c>
    </row>
    <row r="16303" spans="1:13" x14ac:dyDescent="0.3">
      <c r="A16303" s="139">
        <v>43420</v>
      </c>
      <c r="B16303" s="131" t="s">
        <v>76</v>
      </c>
      <c r="C16303" s="103"/>
      <c r="D16303" s="94"/>
      <c r="E16303" s="131" t="s">
        <v>12050</v>
      </c>
      <c r="F16303" s="140">
        <v>5.5</v>
      </c>
      <c r="G16303" s="41">
        <v>1</v>
      </c>
      <c r="H16303" s="49">
        <v>1</v>
      </c>
      <c r="I16303" s="42">
        <v>4.5</v>
      </c>
      <c r="J16303" s="18">
        <f t="shared" si="1066"/>
        <v>1548.6600000000037</v>
      </c>
      <c r="K16303" s="19" t="str">
        <f t="shared" si="1064"/>
        <v>Nov-18</v>
      </c>
      <c r="L16303" s="20">
        <f t="shared" si="1067"/>
        <v>16066</v>
      </c>
      <c r="M16303" s="21">
        <f t="shared" si="1065"/>
        <v>9.6393626291547602E-2</v>
      </c>
    </row>
    <row r="16304" spans="1:13" x14ac:dyDescent="0.3">
      <c r="A16304" s="116">
        <v>43421</v>
      </c>
      <c r="B16304" s="90" t="s">
        <v>143</v>
      </c>
      <c r="C16304" s="103">
        <v>0.52083333333333337</v>
      </c>
      <c r="D16304" s="94" t="s">
        <v>31</v>
      </c>
      <c r="E16304" s="90" t="s">
        <v>5469</v>
      </c>
      <c r="F16304" s="115">
        <v>3</v>
      </c>
      <c r="G16304" s="93">
        <v>1</v>
      </c>
      <c r="H16304" s="90" t="s">
        <v>33</v>
      </c>
      <c r="I16304" s="77">
        <f>IF(H16304="Lost",G16304*-1,IF(H16304="Won",     IF(D16304="E/W",            G16304*(F16304-1)*0.5*1.25,    IF(D16304="place",   G16304*(F16304-1) *0.95,  G16304*(F16304-1) )),            IF(H16304="Placed",     (G16304*-0.5)  + (0.5*G16304*(F16304-1)*0.2),0)         ))</f>
        <v>-1</v>
      </c>
      <c r="J16304" s="18">
        <f t="shared" si="1066"/>
        <v>1547.6600000000037</v>
      </c>
      <c r="K16304" s="19" t="str">
        <f t="shared" si="1064"/>
        <v>Nov-18</v>
      </c>
      <c r="L16304" s="20">
        <f t="shared" si="1067"/>
        <v>16067</v>
      </c>
      <c r="M16304" s="21">
        <f t="shared" si="1065"/>
        <v>9.6325387440094834E-2</v>
      </c>
    </row>
    <row r="16305" spans="1:13" x14ac:dyDescent="0.3">
      <c r="A16305" s="116">
        <v>43421</v>
      </c>
      <c r="B16305" s="90" t="s">
        <v>76</v>
      </c>
      <c r="C16305" s="103">
        <v>0.52777777777777779</v>
      </c>
      <c r="D16305" s="94" t="s">
        <v>31</v>
      </c>
      <c r="E16305" s="90" t="s">
        <v>5470</v>
      </c>
      <c r="F16305" s="115">
        <v>4</v>
      </c>
      <c r="G16305" s="93">
        <v>1</v>
      </c>
      <c r="H16305" s="90" t="s">
        <v>33</v>
      </c>
      <c r="I16305" s="77">
        <f>IF(H16305="Lost",G16305*-1,IF(H16305="Won",     IF(D16305="E/W",            G16305*(F16305-1)*0.5*1.25,    IF(D16305="place",   G16305*(F16305-1) *0.95,  G16305*(F16305-1) )),            IF(H16305="Placed",     (G16305*-0.5)  + (0.5*G16305*(F16305-1)*0.2),0)         ))</f>
        <v>-1</v>
      </c>
      <c r="J16305" s="18">
        <f t="shared" si="1066"/>
        <v>1546.6600000000037</v>
      </c>
      <c r="K16305" s="19" t="str">
        <f t="shared" si="1064"/>
        <v>Nov-18</v>
      </c>
      <c r="L16305" s="20">
        <f t="shared" si="1067"/>
        <v>16068</v>
      </c>
      <c r="M16305" s="21">
        <f t="shared" si="1065"/>
        <v>9.6257157082400027E-2</v>
      </c>
    </row>
    <row r="16306" spans="1:13" x14ac:dyDescent="0.3">
      <c r="A16306" s="116">
        <v>43421</v>
      </c>
      <c r="B16306" s="90" t="s">
        <v>29</v>
      </c>
      <c r="C16306" s="103">
        <v>0.59027777777777779</v>
      </c>
      <c r="D16306" s="94" t="s">
        <v>31</v>
      </c>
      <c r="E16306" s="90" t="s">
        <v>5468</v>
      </c>
      <c r="F16306" s="115">
        <v>3</v>
      </c>
      <c r="G16306" s="93">
        <v>1</v>
      </c>
      <c r="H16306" s="90" t="s">
        <v>33</v>
      </c>
      <c r="I16306" s="77">
        <f>IF(H16306="Lost",G16306*-1,IF(H16306="Won",     IF(D16306="E/W",            G16306*(F16306-1)*0.5*1.25,    IF(D16306="place",   G16306*(F16306-1) *0.95,  G16306*(F16306-1) )),            IF(H16306="Placed",     (G16306*-0.5)  + (0.5*G16306*(F16306-1)*0.2),0)         ))</f>
        <v>-1</v>
      </c>
      <c r="J16306" s="18">
        <f t="shared" si="1066"/>
        <v>1545.6600000000037</v>
      </c>
      <c r="K16306" s="19" t="str">
        <f t="shared" si="1064"/>
        <v>Nov-18</v>
      </c>
      <c r="L16306" s="20">
        <f t="shared" si="1067"/>
        <v>16069</v>
      </c>
      <c r="M16306" s="21">
        <f t="shared" si="1065"/>
        <v>9.618893521687745E-2</v>
      </c>
    </row>
    <row r="16307" spans="1:13" x14ac:dyDescent="0.3">
      <c r="A16307" s="139">
        <v>43421</v>
      </c>
      <c r="B16307" s="131" t="s">
        <v>76</v>
      </c>
      <c r="C16307" s="103"/>
      <c r="D16307" s="94"/>
      <c r="E16307" s="131" t="s">
        <v>3619</v>
      </c>
      <c r="F16307" s="140">
        <v>6</v>
      </c>
      <c r="G16307" s="41">
        <v>1</v>
      </c>
      <c r="H16307" s="49">
        <v>4</v>
      </c>
      <c r="I16307" s="42">
        <v>-1</v>
      </c>
      <c r="J16307" s="18">
        <f t="shared" si="1066"/>
        <v>1544.6600000000037</v>
      </c>
      <c r="K16307" s="19" t="str">
        <f t="shared" si="1064"/>
        <v>Nov-18</v>
      </c>
      <c r="L16307" s="20">
        <f t="shared" si="1067"/>
        <v>16070</v>
      </c>
      <c r="M16307" s="21">
        <f t="shared" si="1065"/>
        <v>9.6120721841941731E-2</v>
      </c>
    </row>
    <row r="16308" spans="1:13" x14ac:dyDescent="0.3">
      <c r="A16308" s="116">
        <v>43422</v>
      </c>
      <c r="B16308" s="90" t="s">
        <v>74</v>
      </c>
      <c r="C16308" s="103">
        <v>0.51736111111111105</v>
      </c>
      <c r="D16308" s="94" t="s">
        <v>31</v>
      </c>
      <c r="E16308" s="90" t="s">
        <v>5471</v>
      </c>
      <c r="F16308" s="115">
        <v>4</v>
      </c>
      <c r="G16308" s="93">
        <v>1</v>
      </c>
      <c r="H16308" s="90" t="s">
        <v>42</v>
      </c>
      <c r="I16308" s="77">
        <f>IF(H16308="Lost",G16308*-1,IF(H16308="Won",     IF(D16308="E/W",            G16308*(F16308-1)*0.5*1.25,    IF(D16308="place",   G16308*(F16308-1) *0.95,  G16308*(F16308-1) )),            IF(H16308="Placed",     (G16308*-0.5)  + (0.5*G16308*(F16308-1)*0.2),0)         ))</f>
        <v>3</v>
      </c>
      <c r="J16308" s="18">
        <f t="shared" si="1066"/>
        <v>1547.6600000000037</v>
      </c>
      <c r="K16308" s="19" t="str">
        <f t="shared" si="1064"/>
        <v>Nov-18</v>
      </c>
      <c r="L16308" s="20">
        <f t="shared" si="1067"/>
        <v>16071</v>
      </c>
      <c r="M16308" s="21">
        <f t="shared" si="1065"/>
        <v>9.6301412482110868E-2</v>
      </c>
    </row>
    <row r="16309" spans="1:13" x14ac:dyDescent="0.3">
      <c r="A16309" s="116">
        <v>43422</v>
      </c>
      <c r="B16309" s="90" t="s">
        <v>74</v>
      </c>
      <c r="C16309" s="103">
        <v>0.5625</v>
      </c>
      <c r="D16309" s="94" t="s">
        <v>31</v>
      </c>
      <c r="E16309" s="90" t="s">
        <v>5472</v>
      </c>
      <c r="F16309" s="115">
        <v>4</v>
      </c>
      <c r="G16309" s="93">
        <v>1</v>
      </c>
      <c r="H16309" s="90" t="s">
        <v>33</v>
      </c>
      <c r="I16309" s="77">
        <f>IF(H16309="Lost",G16309*-1,IF(H16309="Won",     IF(D16309="E/W",            G16309*(F16309-1)*0.5*1.25,    IF(D16309="place",   G16309*(F16309-1) *0.95,  G16309*(F16309-1) )),            IF(H16309="Placed",     (G16309*-0.5)  + (0.5*G16309*(F16309-1)*0.2),0)         ))</f>
        <v>-1</v>
      </c>
      <c r="J16309" s="18">
        <f t="shared" si="1066"/>
        <v>1546.6600000000037</v>
      </c>
      <c r="K16309" s="19" t="str">
        <f t="shared" si="1064"/>
        <v>Nov-18</v>
      </c>
      <c r="L16309" s="20">
        <f t="shared" si="1067"/>
        <v>16072</v>
      </c>
      <c r="M16309" s="21">
        <f t="shared" si="1065"/>
        <v>9.6233200597312329E-2</v>
      </c>
    </row>
    <row r="16310" spans="1:13" x14ac:dyDescent="0.3">
      <c r="A16310" s="139">
        <v>43422</v>
      </c>
      <c r="B16310" s="131" t="s">
        <v>74</v>
      </c>
      <c r="C16310" s="103"/>
      <c r="D16310" s="94"/>
      <c r="E16310" s="131" t="s">
        <v>12721</v>
      </c>
      <c r="F16310" s="140">
        <v>4.33</v>
      </c>
      <c r="G16310" s="41">
        <v>1</v>
      </c>
      <c r="H16310" s="49">
        <v>2</v>
      </c>
      <c r="I16310" s="42">
        <v>-1</v>
      </c>
      <c r="J16310" s="18">
        <f t="shared" si="1066"/>
        <v>1545.6600000000037</v>
      </c>
      <c r="K16310" s="19" t="str">
        <f t="shared" si="1064"/>
        <v>Nov-18</v>
      </c>
      <c r="L16310" s="20">
        <f t="shared" si="1067"/>
        <v>16073</v>
      </c>
      <c r="M16310" s="21">
        <f t="shared" si="1065"/>
        <v>9.616499720027398E-2</v>
      </c>
    </row>
    <row r="16311" spans="1:13" x14ac:dyDescent="0.3">
      <c r="A16311" s="139">
        <v>43422</v>
      </c>
      <c r="B16311" s="131" t="s">
        <v>76</v>
      </c>
      <c r="C16311" s="103"/>
      <c r="D16311" s="94"/>
      <c r="E16311" s="131" t="s">
        <v>12722</v>
      </c>
      <c r="F16311" s="140">
        <v>6</v>
      </c>
      <c r="G16311" s="41">
        <v>1</v>
      </c>
      <c r="H16311" s="49">
        <v>1</v>
      </c>
      <c r="I16311" s="42">
        <v>5</v>
      </c>
      <c r="J16311" s="18">
        <f t="shared" si="1066"/>
        <v>1550.6600000000037</v>
      </c>
      <c r="K16311" s="19" t="str">
        <f t="shared" si="1064"/>
        <v>Nov-18</v>
      </c>
      <c r="L16311" s="20">
        <f t="shared" si="1067"/>
        <v>16074</v>
      </c>
      <c r="M16311" s="21">
        <f t="shared" si="1065"/>
        <v>9.6470075898967514E-2</v>
      </c>
    </row>
    <row r="16312" spans="1:13" x14ac:dyDescent="0.3">
      <c r="A16312" s="116">
        <v>43423</v>
      </c>
      <c r="B16312" s="90" t="s">
        <v>139</v>
      </c>
      <c r="C16312" s="103">
        <v>0.61458333333333337</v>
      </c>
      <c r="D16312" s="94" t="s">
        <v>31</v>
      </c>
      <c r="E16312" s="90" t="s">
        <v>2791</v>
      </c>
      <c r="F16312" s="115">
        <v>2.88</v>
      </c>
      <c r="G16312" s="93">
        <v>1</v>
      </c>
      <c r="H16312" s="90" t="s">
        <v>42</v>
      </c>
      <c r="I16312" s="77">
        <f>IF(H16312="Lost",G16312*-1,IF(H16312="Won",     IF(D16312="E/W",            G16312*(F16312-1)*0.5*1.25,    IF(D16312="place",   G16312*(F16312-1) *0.95,  G16312*(F16312-1) )),            IF(H16312="Placed",     (G16312*-0.5)  + (0.5*G16312*(F16312-1)*0.2),0)         ))</f>
        <v>1.88</v>
      </c>
      <c r="J16312" s="18">
        <f t="shared" si="1066"/>
        <v>1552.5400000000038</v>
      </c>
      <c r="K16312" s="19" t="str">
        <f t="shared" si="1064"/>
        <v>Nov-18</v>
      </c>
      <c r="L16312" s="20">
        <f t="shared" si="1067"/>
        <v>16075</v>
      </c>
      <c r="M16312" s="21">
        <f t="shared" si="1065"/>
        <v>9.6581026438569445E-2</v>
      </c>
    </row>
    <row r="16313" spans="1:13" x14ac:dyDescent="0.3">
      <c r="A16313" s="116">
        <v>43424</v>
      </c>
      <c r="B16313" s="90" t="s">
        <v>30</v>
      </c>
      <c r="C16313" s="103">
        <v>0.59722222222222221</v>
      </c>
      <c r="D16313" s="94" t="s">
        <v>31</v>
      </c>
      <c r="E16313" s="90" t="s">
        <v>5473</v>
      </c>
      <c r="F16313" s="115">
        <v>3.25</v>
      </c>
      <c r="G16313" s="93">
        <v>1</v>
      </c>
      <c r="H16313" s="90" t="s">
        <v>33</v>
      </c>
      <c r="I16313" s="77">
        <f>IF(H16313="Lost",G16313*-1,IF(H16313="Won",     IF(D16313="E/W",            G16313*(F16313-1)*0.5*1.25,    IF(D16313="place",   G16313*(F16313-1) *0.95,  G16313*(F16313-1) )),            IF(H16313="Placed",     (G16313*-0.5)  + (0.5*G16313*(F16313-1)*0.2),0)         ))</f>
        <v>-1</v>
      </c>
      <c r="J16313" s="18">
        <f t="shared" si="1066"/>
        <v>1551.5400000000038</v>
      </c>
      <c r="K16313" s="19" t="str">
        <f t="shared" si="1064"/>
        <v>Nov-18</v>
      </c>
      <c r="L16313" s="20">
        <f t="shared" si="1067"/>
        <v>16076</v>
      </c>
      <c r="M16313" s="21">
        <f t="shared" si="1065"/>
        <v>9.6512814132869107E-2</v>
      </c>
    </row>
    <row r="16314" spans="1:13" x14ac:dyDescent="0.3">
      <c r="A16314" s="116">
        <v>43425</v>
      </c>
      <c r="B16314" s="90" t="s">
        <v>85</v>
      </c>
      <c r="C16314" s="103">
        <v>0.52083333333333337</v>
      </c>
      <c r="D16314" s="94" t="s">
        <v>31</v>
      </c>
      <c r="E16314" s="90" t="s">
        <v>5474</v>
      </c>
      <c r="F16314" s="115">
        <v>2.75</v>
      </c>
      <c r="G16314" s="93">
        <v>1</v>
      </c>
      <c r="H16314" s="90" t="s">
        <v>42</v>
      </c>
      <c r="I16314" s="77">
        <f>IF(H16314="Lost",G16314*-1,IF(H16314="Won",     IF(D16314="E/W",            G16314*(F16314-1)*0.5*1.25,    IF(D16314="place",   G16314*(F16314-1) *0.95,  G16314*(F16314-1) )),            IF(H16314="Placed",     (G16314*-0.5)  + (0.5*G16314*(F16314-1)*0.2),0)         ))</f>
        <v>1.75</v>
      </c>
      <c r="J16314" s="18">
        <f t="shared" si="1066"/>
        <v>1553.2900000000038</v>
      </c>
      <c r="K16314" s="19" t="str">
        <f t="shared" si="1064"/>
        <v>Nov-18</v>
      </c>
      <c r="L16314" s="20">
        <f t="shared" si="1067"/>
        <v>16077</v>
      </c>
      <c r="M16314" s="21">
        <f t="shared" si="1065"/>
        <v>9.661566212601877E-2</v>
      </c>
    </row>
    <row r="16315" spans="1:13" x14ac:dyDescent="0.3">
      <c r="A16315" s="116">
        <v>43425</v>
      </c>
      <c r="B16315" s="90" t="s">
        <v>147</v>
      </c>
      <c r="C16315" s="103">
        <v>0.60069444444444442</v>
      </c>
      <c r="D16315" s="94" t="s">
        <v>31</v>
      </c>
      <c r="E16315" s="90" t="s">
        <v>5476</v>
      </c>
      <c r="F16315" s="115">
        <v>4</v>
      </c>
      <c r="G16315" s="93">
        <v>1</v>
      </c>
      <c r="H16315" s="90" t="s">
        <v>33</v>
      </c>
      <c r="I16315" s="77">
        <f>IF(H16315="Lost",G16315*-1,IF(H16315="Won",     IF(D16315="E/W",            G16315*(F16315-1)*0.5*1.25,    IF(D16315="place",   G16315*(F16315-1) *0.95,  G16315*(F16315-1) )),            IF(H16315="Placed",     (G16315*-0.5)  + (0.5*G16315*(F16315-1)*0.2),0)         ))</f>
        <v>-1</v>
      </c>
      <c r="J16315" s="18">
        <f t="shared" si="1066"/>
        <v>1552.2900000000038</v>
      </c>
      <c r="K16315" s="19" t="str">
        <f t="shared" si="1064"/>
        <v>Nov-18</v>
      </c>
      <c r="L16315" s="20">
        <f t="shared" si="1067"/>
        <v>16078</v>
      </c>
      <c r="M16315" s="21">
        <f t="shared" si="1065"/>
        <v>9.6547456151262839E-2</v>
      </c>
    </row>
    <row r="16316" spans="1:13" x14ac:dyDescent="0.3">
      <c r="A16316" s="116">
        <v>43425</v>
      </c>
      <c r="B16316" s="90" t="s">
        <v>85</v>
      </c>
      <c r="C16316" s="103">
        <v>0.65625</v>
      </c>
      <c r="D16316" s="94" t="s">
        <v>31</v>
      </c>
      <c r="E16316" s="90" t="s">
        <v>5475</v>
      </c>
      <c r="F16316" s="115">
        <v>4</v>
      </c>
      <c r="G16316" s="93">
        <v>1</v>
      </c>
      <c r="H16316" s="90" t="s">
        <v>33</v>
      </c>
      <c r="I16316" s="77">
        <f>IF(H16316="Lost",G16316*-1,IF(H16316="Won",     IF(D16316="E/W",            G16316*(F16316-1)*0.5*1.25,    IF(D16316="place",   G16316*(F16316-1) *0.95,  G16316*(F16316-1) )),            IF(H16316="Placed",     (G16316*-0.5)  + (0.5*G16316*(F16316-1)*0.2),0)         ))</f>
        <v>-1</v>
      </c>
      <c r="J16316" s="18">
        <f t="shared" si="1066"/>
        <v>1551.2900000000038</v>
      </c>
      <c r="K16316" s="19" t="str">
        <f t="shared" si="1064"/>
        <v>Nov-18</v>
      </c>
      <c r="L16316" s="20">
        <f t="shared" si="1067"/>
        <v>16079</v>
      </c>
      <c r="M16316" s="21">
        <f t="shared" si="1065"/>
        <v>9.6479258660364692E-2</v>
      </c>
    </row>
    <row r="16317" spans="1:13" x14ac:dyDescent="0.3">
      <c r="A16317" s="139">
        <v>43425</v>
      </c>
      <c r="B16317" s="131" t="s">
        <v>43</v>
      </c>
      <c r="C16317" s="103"/>
      <c r="D16317" s="94"/>
      <c r="E16317" s="131" t="s">
        <v>12723</v>
      </c>
      <c r="F16317" s="140">
        <v>4.5</v>
      </c>
      <c r="G16317" s="41">
        <v>1</v>
      </c>
      <c r="H16317" s="49" t="s">
        <v>11526</v>
      </c>
      <c r="I16317" s="42">
        <v>-1</v>
      </c>
      <c r="J16317" s="18">
        <f t="shared" si="1066"/>
        <v>1550.2900000000038</v>
      </c>
      <c r="K16317" s="19" t="str">
        <f t="shared" si="1064"/>
        <v>Nov-18</v>
      </c>
      <c r="L16317" s="20">
        <f t="shared" si="1067"/>
        <v>16080</v>
      </c>
      <c r="M16317" s="21">
        <f t="shared" si="1065"/>
        <v>9.6411069651741538E-2</v>
      </c>
    </row>
    <row r="16318" spans="1:13" x14ac:dyDescent="0.3">
      <c r="A16318" s="116">
        <v>43426</v>
      </c>
      <c r="B16318" s="90" t="s">
        <v>137</v>
      </c>
      <c r="C16318" s="103">
        <v>0.57986111111111105</v>
      </c>
      <c r="D16318" s="94" t="s">
        <v>31</v>
      </c>
      <c r="E16318" s="90" t="s">
        <v>5477</v>
      </c>
      <c r="F16318" s="115">
        <v>3.75</v>
      </c>
      <c r="G16318" s="93">
        <v>1</v>
      </c>
      <c r="H16318" s="90" t="s">
        <v>33</v>
      </c>
      <c r="I16318" s="77">
        <f>IF(H16318="Lost",G16318*-1,IF(H16318="Won",     IF(D16318="E/W",            G16318*(F16318-1)*0.5*1.25,    IF(D16318="place",   G16318*(F16318-1) *0.95,  G16318*(F16318-1) )),            IF(H16318="Placed",     (G16318*-0.5)  + (0.5*G16318*(F16318-1)*0.2),0)         ))</f>
        <v>-1</v>
      </c>
      <c r="J16318" s="18">
        <f t="shared" si="1066"/>
        <v>1549.2900000000038</v>
      </c>
      <c r="K16318" s="19" t="str">
        <f t="shared" si="1064"/>
        <v>Nov-18</v>
      </c>
      <c r="L16318" s="20">
        <f t="shared" si="1067"/>
        <v>16081</v>
      </c>
      <c r="M16318" s="21">
        <f t="shared" si="1065"/>
        <v>9.6342889123810949E-2</v>
      </c>
    </row>
    <row r="16319" spans="1:13" x14ac:dyDescent="0.3">
      <c r="A16319" s="116">
        <v>43426</v>
      </c>
      <c r="B16319" s="90" t="s">
        <v>137</v>
      </c>
      <c r="C16319" s="103">
        <v>0.67013888888888884</v>
      </c>
      <c r="D16319" s="94" t="s">
        <v>31</v>
      </c>
      <c r="E16319" s="90" t="s">
        <v>5478</v>
      </c>
      <c r="F16319" s="115">
        <v>4</v>
      </c>
      <c r="G16319" s="93">
        <v>1</v>
      </c>
      <c r="H16319" s="90" t="s">
        <v>33</v>
      </c>
      <c r="I16319" s="77">
        <f>IF(H16319="Lost",G16319*-1,IF(H16319="Won",     IF(D16319="E/W",            G16319*(F16319-1)*0.5*1.25,    IF(D16319="place",   G16319*(F16319-1) *0.95,  G16319*(F16319-1) )),            IF(H16319="Placed",     (G16319*-0.5)  + (0.5*G16319*(F16319-1)*0.2),0)         ))</f>
        <v>-1</v>
      </c>
      <c r="J16319" s="18">
        <f t="shared" si="1066"/>
        <v>1548.2900000000038</v>
      </c>
      <c r="K16319" s="19" t="str">
        <f t="shared" si="1064"/>
        <v>Nov-18</v>
      </c>
      <c r="L16319" s="20">
        <f t="shared" si="1067"/>
        <v>16082</v>
      </c>
      <c r="M16319" s="21">
        <f t="shared" si="1065"/>
        <v>9.6274717074990912E-2</v>
      </c>
    </row>
    <row r="16320" spans="1:13" x14ac:dyDescent="0.3">
      <c r="A16320" s="116">
        <v>43426</v>
      </c>
      <c r="B16320" s="90" t="s">
        <v>45</v>
      </c>
      <c r="C16320" s="103">
        <v>0.77083333333333337</v>
      </c>
      <c r="D16320" s="94" t="s">
        <v>31</v>
      </c>
      <c r="E16320" s="90" t="s">
        <v>5479</v>
      </c>
      <c r="F16320" s="115">
        <v>3</v>
      </c>
      <c r="G16320" s="93">
        <v>1</v>
      </c>
      <c r="H16320" s="90" t="s">
        <v>33</v>
      </c>
      <c r="I16320" s="77">
        <f>IF(H16320="Lost",G16320*-1,IF(H16320="Won",     IF(D16320="E/W",            G16320*(F16320-1)*0.5*1.25,    IF(D16320="place",   G16320*(F16320-1) *0.95,  G16320*(F16320-1) )),            IF(H16320="Placed",     (G16320*-0.5)  + (0.5*G16320*(F16320-1)*0.2),0)         ))</f>
        <v>-1</v>
      </c>
      <c r="J16320" s="18">
        <f t="shared" si="1066"/>
        <v>1547.2900000000038</v>
      </c>
      <c r="K16320" s="19" t="str">
        <f t="shared" si="1064"/>
        <v>Nov-18</v>
      </c>
      <c r="L16320" s="20">
        <f t="shared" si="1067"/>
        <v>16083</v>
      </c>
      <c r="M16320" s="21">
        <f t="shared" si="1065"/>
        <v>9.620655350369979E-2</v>
      </c>
    </row>
    <row r="16321" spans="1:13" x14ac:dyDescent="0.3">
      <c r="A16321" s="139">
        <v>43426</v>
      </c>
      <c r="B16321" s="131" t="s">
        <v>118</v>
      </c>
      <c r="C16321" s="103"/>
      <c r="D16321" s="94"/>
      <c r="E16321" s="131" t="s">
        <v>12473</v>
      </c>
      <c r="F16321" s="140">
        <v>5</v>
      </c>
      <c r="G16321" s="41">
        <v>1</v>
      </c>
      <c r="H16321" s="49">
        <v>4</v>
      </c>
      <c r="I16321" s="42">
        <v>-1</v>
      </c>
      <c r="J16321" s="18">
        <f t="shared" si="1066"/>
        <v>1546.2900000000038</v>
      </c>
      <c r="K16321" s="19" t="str">
        <f t="shared" si="1064"/>
        <v>Nov-18</v>
      </c>
      <c r="L16321" s="20">
        <f t="shared" si="1067"/>
        <v>16084</v>
      </c>
      <c r="M16321" s="21">
        <f t="shared" si="1065"/>
        <v>9.6138398408356363E-2</v>
      </c>
    </row>
    <row r="16322" spans="1:13" x14ac:dyDescent="0.3">
      <c r="A16322" s="139">
        <v>43426</v>
      </c>
      <c r="B16322" s="131" t="s">
        <v>118</v>
      </c>
      <c r="C16322" s="103"/>
      <c r="D16322" s="94"/>
      <c r="E16322" s="131" t="s">
        <v>12724</v>
      </c>
      <c r="F16322" s="140">
        <v>6</v>
      </c>
      <c r="G16322" s="41">
        <v>1</v>
      </c>
      <c r="H16322" s="49">
        <v>1</v>
      </c>
      <c r="I16322" s="42">
        <v>5</v>
      </c>
      <c r="J16322" s="18">
        <f t="shared" si="1066"/>
        <v>1551.2900000000038</v>
      </c>
      <c r="K16322" s="19" t="str">
        <f t="shared" ref="K16322:K16385" si="1068">TEXT(A16322,"MMM-yy")</f>
        <v>Nov-18</v>
      </c>
      <c r="L16322" s="20">
        <f t="shared" si="1067"/>
        <v>16085</v>
      </c>
      <c r="M16322" s="21">
        <f t="shared" ref="M16322:M16385" si="1069">J16322/L16322</f>
        <v>9.6443270127448175E-2</v>
      </c>
    </row>
    <row r="16323" spans="1:13" x14ac:dyDescent="0.3">
      <c r="A16323" s="139">
        <v>43426</v>
      </c>
      <c r="B16323" s="131" t="s">
        <v>137</v>
      </c>
      <c r="C16323" s="103"/>
      <c r="D16323" s="94"/>
      <c r="E16323" s="131" t="s">
        <v>12725</v>
      </c>
      <c r="F16323" s="140">
        <v>5</v>
      </c>
      <c r="G16323" s="41">
        <v>1</v>
      </c>
      <c r="H16323" s="49">
        <v>5</v>
      </c>
      <c r="I16323" s="42">
        <v>-1</v>
      </c>
      <c r="J16323" s="18">
        <f t="shared" ref="J16323:J16386" si="1070">J16322+I16323</f>
        <v>1550.2900000000038</v>
      </c>
      <c r="K16323" s="19" t="str">
        <f t="shared" si="1068"/>
        <v>Nov-18</v>
      </c>
      <c r="L16323" s="20">
        <f t="shared" ref="L16323:L16386" si="1071">L16322+G16323</f>
        <v>16086</v>
      </c>
      <c r="M16323" s="21">
        <f t="shared" si="1069"/>
        <v>9.6375108790252628E-2</v>
      </c>
    </row>
    <row r="16324" spans="1:13" x14ac:dyDescent="0.3">
      <c r="A16324" s="139">
        <v>43426</v>
      </c>
      <c r="B16324" s="131" t="s">
        <v>45</v>
      </c>
      <c r="C16324" s="103"/>
      <c r="D16324" s="94"/>
      <c r="E16324" s="131" t="s">
        <v>4067</v>
      </c>
      <c r="F16324" s="140">
        <v>5.5</v>
      </c>
      <c r="G16324" s="41">
        <v>1</v>
      </c>
      <c r="H16324" s="49" t="s">
        <v>11526</v>
      </c>
      <c r="I16324" s="42">
        <v>-1</v>
      </c>
      <c r="J16324" s="18">
        <f t="shared" si="1070"/>
        <v>1549.2900000000038</v>
      </c>
      <c r="K16324" s="19" t="str">
        <f t="shared" si="1068"/>
        <v>Nov-18</v>
      </c>
      <c r="L16324" s="20">
        <f t="shared" si="1071"/>
        <v>16087</v>
      </c>
      <c r="M16324" s="21">
        <f t="shared" si="1069"/>
        <v>9.6306955927146387E-2</v>
      </c>
    </row>
    <row r="16325" spans="1:13" x14ac:dyDescent="0.3">
      <c r="A16325" s="116">
        <v>43427</v>
      </c>
      <c r="B16325" s="90" t="s">
        <v>43</v>
      </c>
      <c r="C16325" s="103">
        <v>0.71875</v>
      </c>
      <c r="D16325" s="94" t="s">
        <v>31</v>
      </c>
      <c r="E16325" s="90" t="s">
        <v>5480</v>
      </c>
      <c r="F16325" s="115">
        <v>4</v>
      </c>
      <c r="G16325" s="93">
        <v>1</v>
      </c>
      <c r="H16325" s="90" t="s">
        <v>33</v>
      </c>
      <c r="I16325" s="77">
        <f>IF(H16325="Lost",G16325*-1,IF(H16325="Won",     IF(D16325="E/W",            G16325*(F16325-1)*0.5*1.25,    IF(D16325="place",   G16325*(F16325-1) *0.95,  G16325*(F16325-1) )),            IF(H16325="Placed",     (G16325*-0.5)  + (0.5*G16325*(F16325-1)*0.2),0)         ))</f>
        <v>-1</v>
      </c>
      <c r="J16325" s="18">
        <f t="shared" si="1070"/>
        <v>1548.2900000000038</v>
      </c>
      <c r="K16325" s="19" t="str">
        <f t="shared" si="1068"/>
        <v>Nov-18</v>
      </c>
      <c r="L16325" s="20">
        <f t="shared" si="1071"/>
        <v>16088</v>
      </c>
      <c r="M16325" s="21">
        <f t="shared" si="1069"/>
        <v>9.6238811536549215E-2</v>
      </c>
    </row>
    <row r="16326" spans="1:13" x14ac:dyDescent="0.3">
      <c r="A16326" s="139">
        <v>43427</v>
      </c>
      <c r="B16326" s="131" t="s">
        <v>61</v>
      </c>
      <c r="C16326" s="103"/>
      <c r="D16326" s="94"/>
      <c r="E16326" s="131" t="s">
        <v>11946</v>
      </c>
      <c r="F16326" s="140">
        <v>4.5</v>
      </c>
      <c r="G16326" s="41">
        <v>1</v>
      </c>
      <c r="H16326" s="49">
        <v>3</v>
      </c>
      <c r="I16326" s="42">
        <v>-1</v>
      </c>
      <c r="J16326" s="18">
        <f t="shared" si="1070"/>
        <v>1547.2900000000038</v>
      </c>
      <c r="K16326" s="19" t="str">
        <f t="shared" si="1068"/>
        <v>Nov-18</v>
      </c>
      <c r="L16326" s="20">
        <f t="shared" si="1071"/>
        <v>16089</v>
      </c>
      <c r="M16326" s="21">
        <f t="shared" si="1069"/>
        <v>9.6170675616881335E-2</v>
      </c>
    </row>
    <row r="16327" spans="1:13" x14ac:dyDescent="0.3">
      <c r="A16327" s="116">
        <v>43428</v>
      </c>
      <c r="B16327" s="90" t="s">
        <v>67</v>
      </c>
      <c r="C16327" s="103">
        <v>0.52083333333333337</v>
      </c>
      <c r="D16327" s="94" t="s">
        <v>31</v>
      </c>
      <c r="E16327" s="90" t="s">
        <v>5481</v>
      </c>
      <c r="F16327" s="115">
        <v>3.25</v>
      </c>
      <c r="G16327" s="93">
        <v>1</v>
      </c>
      <c r="H16327" s="90" t="s">
        <v>33</v>
      </c>
      <c r="I16327" s="77">
        <f>IF(H16327="Lost",G16327*-1,IF(H16327="Won",     IF(D16327="E/W",            G16327*(F16327-1)*0.5*1.25,    IF(D16327="place",   G16327*(F16327-1) *0.95,  G16327*(F16327-1) )),            IF(H16327="Placed",     (G16327*-0.5)  + (0.5*G16327*(F16327-1)*0.2),0)         ))</f>
        <v>-1</v>
      </c>
      <c r="J16327" s="18">
        <f t="shared" si="1070"/>
        <v>1546.2900000000038</v>
      </c>
      <c r="K16327" s="19" t="str">
        <f t="shared" si="1068"/>
        <v>Nov-18</v>
      </c>
      <c r="L16327" s="20">
        <f t="shared" si="1071"/>
        <v>16090</v>
      </c>
      <c r="M16327" s="21">
        <f t="shared" si="1069"/>
        <v>9.6102548166563315E-2</v>
      </c>
    </row>
    <row r="16328" spans="1:13" x14ac:dyDescent="0.3">
      <c r="A16328" s="139">
        <v>43428</v>
      </c>
      <c r="B16328" s="131" t="s">
        <v>45</v>
      </c>
      <c r="C16328" s="103"/>
      <c r="D16328" s="94"/>
      <c r="E16328" s="131" t="s">
        <v>12729</v>
      </c>
      <c r="F16328" s="140">
        <v>4.5</v>
      </c>
      <c r="G16328" s="41">
        <v>1</v>
      </c>
      <c r="H16328" s="49" t="s">
        <v>11526</v>
      </c>
      <c r="I16328" s="42">
        <v>-1</v>
      </c>
      <c r="J16328" s="18">
        <f t="shared" si="1070"/>
        <v>1545.2900000000038</v>
      </c>
      <c r="K16328" s="19" t="str">
        <f t="shared" si="1068"/>
        <v>Nov-18</v>
      </c>
      <c r="L16328" s="20">
        <f t="shared" si="1071"/>
        <v>16091</v>
      </c>
      <c r="M16328" s="21">
        <f t="shared" si="1069"/>
        <v>9.6034429184016154E-2</v>
      </c>
    </row>
    <row r="16329" spans="1:13" x14ac:dyDescent="0.3">
      <c r="A16329" s="139">
        <v>43428</v>
      </c>
      <c r="B16329" s="131" t="s">
        <v>35</v>
      </c>
      <c r="C16329" s="103"/>
      <c r="D16329" s="94"/>
      <c r="E16329" s="131" t="s">
        <v>1763</v>
      </c>
      <c r="F16329" s="140">
        <v>6</v>
      </c>
      <c r="G16329" s="41">
        <v>1</v>
      </c>
      <c r="H16329" s="49">
        <v>1</v>
      </c>
      <c r="I16329" s="42">
        <v>5</v>
      </c>
      <c r="J16329" s="18">
        <f t="shared" si="1070"/>
        <v>1550.2900000000038</v>
      </c>
      <c r="K16329" s="19" t="str">
        <f t="shared" si="1068"/>
        <v>Nov-18</v>
      </c>
      <c r="L16329" s="20">
        <f t="shared" si="1071"/>
        <v>16092</v>
      </c>
      <c r="M16329" s="21">
        <f t="shared" si="1069"/>
        <v>9.633917474521525E-2</v>
      </c>
    </row>
    <row r="16330" spans="1:13" x14ac:dyDescent="0.3">
      <c r="A16330" s="139">
        <v>43428</v>
      </c>
      <c r="B16330" s="131" t="s">
        <v>29</v>
      </c>
      <c r="C16330" s="103"/>
      <c r="D16330" s="94"/>
      <c r="E16330" s="131" t="s">
        <v>12726</v>
      </c>
      <c r="F16330" s="140">
        <v>5.5</v>
      </c>
      <c r="G16330" s="41">
        <v>1</v>
      </c>
      <c r="H16330" s="49">
        <v>3</v>
      </c>
      <c r="I16330" s="42">
        <v>-1</v>
      </c>
      <c r="J16330" s="18">
        <f t="shared" si="1070"/>
        <v>1549.2900000000038</v>
      </c>
      <c r="K16330" s="19" t="str">
        <f t="shared" si="1068"/>
        <v>Nov-18</v>
      </c>
      <c r="L16330" s="20">
        <f t="shared" si="1071"/>
        <v>16093</v>
      </c>
      <c r="M16330" s="21">
        <f t="shared" si="1069"/>
        <v>9.6271049524638275E-2</v>
      </c>
    </row>
    <row r="16331" spans="1:13" x14ac:dyDescent="0.3">
      <c r="A16331" s="139">
        <v>43428</v>
      </c>
      <c r="B16331" s="131" t="s">
        <v>35</v>
      </c>
      <c r="C16331" s="103"/>
      <c r="D16331" s="94"/>
      <c r="E16331" s="131" t="s">
        <v>12728</v>
      </c>
      <c r="F16331" s="140">
        <v>4.33</v>
      </c>
      <c r="G16331" s="41">
        <v>1</v>
      </c>
      <c r="H16331" s="49" t="s">
        <v>6103</v>
      </c>
      <c r="I16331" s="42">
        <v>-1</v>
      </c>
      <c r="J16331" s="18">
        <f t="shared" si="1070"/>
        <v>1548.2900000000038</v>
      </c>
      <c r="K16331" s="19" t="str">
        <f t="shared" si="1068"/>
        <v>Nov-18</v>
      </c>
      <c r="L16331" s="20">
        <f t="shared" si="1071"/>
        <v>16094</v>
      </c>
      <c r="M16331" s="21">
        <f t="shared" si="1069"/>
        <v>9.6202932769976629E-2</v>
      </c>
    </row>
    <row r="16332" spans="1:13" x14ac:dyDescent="0.3">
      <c r="A16332" s="139">
        <v>43428</v>
      </c>
      <c r="B16332" s="131" t="s">
        <v>29</v>
      </c>
      <c r="C16332" s="103"/>
      <c r="D16332" s="94"/>
      <c r="E16332" s="131" t="s">
        <v>12727</v>
      </c>
      <c r="F16332" s="140">
        <v>5.5</v>
      </c>
      <c r="G16332" s="41">
        <v>1</v>
      </c>
      <c r="H16332" s="49">
        <v>6</v>
      </c>
      <c r="I16332" s="42">
        <v>-1</v>
      </c>
      <c r="J16332" s="18">
        <f t="shared" si="1070"/>
        <v>1547.2900000000038</v>
      </c>
      <c r="K16332" s="19" t="str">
        <f t="shared" si="1068"/>
        <v>Nov-18</v>
      </c>
      <c r="L16332" s="20">
        <f t="shared" si="1071"/>
        <v>16095</v>
      </c>
      <c r="M16332" s="21">
        <f t="shared" si="1069"/>
        <v>9.6134824479652298E-2</v>
      </c>
    </row>
    <row r="16333" spans="1:13" x14ac:dyDescent="0.3">
      <c r="A16333" s="116">
        <v>43430</v>
      </c>
      <c r="B16333" s="90" t="s">
        <v>43</v>
      </c>
      <c r="C16333" s="103">
        <v>0.5625</v>
      </c>
      <c r="D16333" s="94" t="s">
        <v>31</v>
      </c>
      <c r="E16333" s="90" t="s">
        <v>5483</v>
      </c>
      <c r="F16333" s="115">
        <v>3.25</v>
      </c>
      <c r="G16333" s="93">
        <v>1</v>
      </c>
      <c r="H16333" s="90" t="s">
        <v>33</v>
      </c>
      <c r="I16333" s="77">
        <f>IF(H16333="Lost",G16333*-1,IF(H16333="Won",     IF(D16333="E/W",            G16333*(F16333-1)*0.5*1.25,    IF(D16333="place",   G16333*(F16333-1) *0.95,  G16333*(F16333-1) )),            IF(H16333="Placed",     (G16333*-0.5)  + (0.5*G16333*(F16333-1)*0.2),0)         ))</f>
        <v>-1</v>
      </c>
      <c r="J16333" s="18">
        <f t="shared" si="1070"/>
        <v>1546.2900000000038</v>
      </c>
      <c r="K16333" s="19" t="str">
        <f t="shared" si="1068"/>
        <v>Nov-18</v>
      </c>
      <c r="L16333" s="20">
        <f t="shared" si="1071"/>
        <v>16096</v>
      </c>
      <c r="M16333" s="21">
        <f t="shared" si="1069"/>
        <v>9.6066724652087709E-2</v>
      </c>
    </row>
    <row r="16334" spans="1:13" x14ac:dyDescent="0.3">
      <c r="A16334" s="116">
        <v>43430</v>
      </c>
      <c r="B16334" s="90" t="s">
        <v>89</v>
      </c>
      <c r="C16334" s="103">
        <v>0.61458333333333337</v>
      </c>
      <c r="D16334" s="94" t="s">
        <v>31</v>
      </c>
      <c r="E16334" s="90" t="s">
        <v>5482</v>
      </c>
      <c r="F16334" s="115">
        <v>3</v>
      </c>
      <c r="G16334" s="93">
        <v>1</v>
      </c>
      <c r="H16334" s="90" t="s">
        <v>33</v>
      </c>
      <c r="I16334" s="77">
        <f>IF(H16334="Lost",G16334*-1,IF(H16334="Won",     IF(D16334="E/W",            G16334*(F16334-1)*0.5*1.25,    IF(D16334="place",   G16334*(F16334-1) *0.95,  G16334*(F16334-1) )),            IF(H16334="Placed",     (G16334*-0.5)  + (0.5*G16334*(F16334-1)*0.2),0)         ))</f>
        <v>-1</v>
      </c>
      <c r="J16334" s="18">
        <f t="shared" si="1070"/>
        <v>1545.2900000000038</v>
      </c>
      <c r="K16334" s="19" t="str">
        <f t="shared" si="1068"/>
        <v>Nov-18</v>
      </c>
      <c r="L16334" s="20">
        <f t="shared" si="1071"/>
        <v>16097</v>
      </c>
      <c r="M16334" s="21">
        <f t="shared" si="1069"/>
        <v>9.5998633285705653E-2</v>
      </c>
    </row>
    <row r="16335" spans="1:13" x14ac:dyDescent="0.3">
      <c r="A16335" s="116">
        <v>43431</v>
      </c>
      <c r="B16335" s="90" t="s">
        <v>29</v>
      </c>
      <c r="C16335" s="103">
        <v>0.54166666666666663</v>
      </c>
      <c r="D16335" s="94" t="s">
        <v>31</v>
      </c>
      <c r="E16335" s="90" t="s">
        <v>5484</v>
      </c>
      <c r="F16335" s="115">
        <v>4</v>
      </c>
      <c r="G16335" s="93">
        <v>1</v>
      </c>
      <c r="H16335" s="90" t="s">
        <v>33</v>
      </c>
      <c r="I16335" s="77">
        <f>IF(H16335="Lost",G16335*-1,IF(H16335="Won",     IF(D16335="E/W",            G16335*(F16335-1)*0.5*1.25,    IF(D16335="place",   G16335*(F16335-1) *0.95,  G16335*(F16335-1) )),            IF(H16335="Placed",     (G16335*-0.5)  + (0.5*G16335*(F16335-1)*0.2),0)         ))</f>
        <v>-1</v>
      </c>
      <c r="J16335" s="18">
        <f t="shared" si="1070"/>
        <v>1544.2900000000038</v>
      </c>
      <c r="K16335" s="19" t="str">
        <f t="shared" si="1068"/>
        <v>Nov-18</v>
      </c>
      <c r="L16335" s="20">
        <f t="shared" si="1071"/>
        <v>16098</v>
      </c>
      <c r="M16335" s="21">
        <f t="shared" si="1069"/>
        <v>9.5930550378929294E-2</v>
      </c>
    </row>
    <row r="16336" spans="1:13" x14ac:dyDescent="0.3">
      <c r="A16336" s="116">
        <v>43431</v>
      </c>
      <c r="B16336" s="90" t="s">
        <v>29</v>
      </c>
      <c r="C16336" s="103">
        <v>0.5625</v>
      </c>
      <c r="D16336" s="94" t="s">
        <v>31</v>
      </c>
      <c r="E16336" s="90" t="s">
        <v>5485</v>
      </c>
      <c r="F16336" s="115">
        <v>4</v>
      </c>
      <c r="G16336" s="93">
        <v>1</v>
      </c>
      <c r="H16336" s="90" t="s">
        <v>33</v>
      </c>
      <c r="I16336" s="77">
        <f>IF(H16336="Lost",G16336*-1,IF(H16336="Won",     IF(D16336="E/W",            G16336*(F16336-1)*0.5*1.25,    IF(D16336="place",   G16336*(F16336-1) *0.95,  G16336*(F16336-1) )),            IF(H16336="Placed",     (G16336*-0.5)  + (0.5*G16336*(F16336-1)*0.2),0)         ))</f>
        <v>-1</v>
      </c>
      <c r="J16336" s="18">
        <f t="shared" si="1070"/>
        <v>1543.2900000000038</v>
      </c>
      <c r="K16336" s="19" t="str">
        <f t="shared" si="1068"/>
        <v>Nov-18</v>
      </c>
      <c r="L16336" s="20">
        <f t="shared" si="1071"/>
        <v>16099</v>
      </c>
      <c r="M16336" s="21">
        <f t="shared" si="1069"/>
        <v>9.5862475930182239E-2</v>
      </c>
    </row>
    <row r="16337" spans="1:13" x14ac:dyDescent="0.3">
      <c r="A16337" s="139">
        <v>43431</v>
      </c>
      <c r="B16337" s="131" t="s">
        <v>82</v>
      </c>
      <c r="C16337" s="103"/>
      <c r="D16337" s="94"/>
      <c r="E16337" s="131" t="s">
        <v>5502</v>
      </c>
      <c r="F16337" s="140">
        <v>4.33</v>
      </c>
      <c r="G16337" s="41">
        <v>1</v>
      </c>
      <c r="H16337" s="49">
        <v>1</v>
      </c>
      <c r="I16337" s="42">
        <v>3.33</v>
      </c>
      <c r="J16337" s="18">
        <f t="shared" si="1070"/>
        <v>1546.6200000000038</v>
      </c>
      <c r="K16337" s="19" t="str">
        <f t="shared" si="1068"/>
        <v>Nov-18</v>
      </c>
      <c r="L16337" s="20">
        <f t="shared" si="1071"/>
        <v>16100</v>
      </c>
      <c r="M16337" s="21">
        <f t="shared" si="1069"/>
        <v>9.6063354037267318E-2</v>
      </c>
    </row>
    <row r="16338" spans="1:13" x14ac:dyDescent="0.3">
      <c r="A16338" s="116">
        <v>43432</v>
      </c>
      <c r="B16338" s="90" t="s">
        <v>143</v>
      </c>
      <c r="C16338" s="103">
        <v>0.64236111111111105</v>
      </c>
      <c r="D16338" s="94" t="s">
        <v>31</v>
      </c>
      <c r="E16338" s="90" t="s">
        <v>5486</v>
      </c>
      <c r="F16338" s="115">
        <v>3</v>
      </c>
      <c r="G16338" s="93">
        <v>1</v>
      </c>
      <c r="H16338" s="90" t="s">
        <v>33</v>
      </c>
      <c r="I16338" s="77">
        <f>IF(H16338="Lost",G16338*-1,IF(H16338="Won",     IF(D16338="E/W",            G16338*(F16338-1)*0.5*1.25,    IF(D16338="place",   G16338*(F16338-1) *0.95,  G16338*(F16338-1) )),            IF(H16338="Placed",     (G16338*-0.5)  + (0.5*G16338*(F16338-1)*0.2),0)         ))</f>
        <v>-1</v>
      </c>
      <c r="J16338" s="18">
        <f t="shared" si="1070"/>
        <v>1545.6200000000038</v>
      </c>
      <c r="K16338" s="19" t="str">
        <f t="shared" si="1068"/>
        <v>Nov-18</v>
      </c>
      <c r="L16338" s="20">
        <f t="shared" si="1071"/>
        <v>16101</v>
      </c>
      <c r="M16338" s="21">
        <f t="shared" si="1069"/>
        <v>9.5995279796286179E-2</v>
      </c>
    </row>
    <row r="16339" spans="1:13" x14ac:dyDescent="0.3">
      <c r="A16339" s="139">
        <v>43432</v>
      </c>
      <c r="B16339" s="131" t="s">
        <v>137</v>
      </c>
      <c r="C16339" s="103"/>
      <c r="D16339" s="94"/>
      <c r="E16339" s="131" t="s">
        <v>12732</v>
      </c>
      <c r="F16339" s="140">
        <v>6</v>
      </c>
      <c r="G16339" s="41">
        <v>1</v>
      </c>
      <c r="H16339" s="49">
        <v>1</v>
      </c>
      <c r="I16339" s="42">
        <v>6</v>
      </c>
      <c r="J16339" s="18">
        <f t="shared" si="1070"/>
        <v>1551.6200000000038</v>
      </c>
      <c r="K16339" s="19" t="str">
        <f t="shared" si="1068"/>
        <v>Nov-18</v>
      </c>
      <c r="L16339" s="20">
        <f t="shared" si="1071"/>
        <v>16102</v>
      </c>
      <c r="M16339" s="21">
        <f t="shared" si="1069"/>
        <v>9.6361942615824356E-2</v>
      </c>
    </row>
    <row r="16340" spans="1:13" x14ac:dyDescent="0.3">
      <c r="A16340" s="139">
        <v>43432</v>
      </c>
      <c r="B16340" s="131" t="s">
        <v>143</v>
      </c>
      <c r="C16340" s="103"/>
      <c r="D16340" s="94"/>
      <c r="E16340" s="131" t="s">
        <v>12730</v>
      </c>
      <c r="F16340" s="140">
        <v>4.5</v>
      </c>
      <c r="G16340" s="41">
        <v>1</v>
      </c>
      <c r="H16340" s="49">
        <v>2</v>
      </c>
      <c r="I16340" s="42">
        <v>-1</v>
      </c>
      <c r="J16340" s="18">
        <f t="shared" si="1070"/>
        <v>1550.6200000000038</v>
      </c>
      <c r="K16340" s="19" t="str">
        <f t="shared" si="1068"/>
        <v>Nov-18</v>
      </c>
      <c r="L16340" s="20">
        <f t="shared" si="1071"/>
        <v>16103</v>
      </c>
      <c r="M16340" s="21">
        <f t="shared" si="1069"/>
        <v>9.6293858287275894E-2</v>
      </c>
    </row>
    <row r="16341" spans="1:13" x14ac:dyDescent="0.3">
      <c r="A16341" s="139">
        <v>43432</v>
      </c>
      <c r="B16341" s="131" t="s">
        <v>45</v>
      </c>
      <c r="C16341" s="103"/>
      <c r="D16341" s="94"/>
      <c r="E16341" s="131" t="s">
        <v>12731</v>
      </c>
      <c r="F16341" s="140">
        <v>5</v>
      </c>
      <c r="G16341" s="41">
        <v>1</v>
      </c>
      <c r="H16341" s="49">
        <v>5</v>
      </c>
      <c r="I16341" s="42">
        <v>-1</v>
      </c>
      <c r="J16341" s="18">
        <f t="shared" si="1070"/>
        <v>1549.6200000000038</v>
      </c>
      <c r="K16341" s="19" t="str">
        <f t="shared" si="1068"/>
        <v>Nov-18</v>
      </c>
      <c r="L16341" s="20">
        <f t="shared" si="1071"/>
        <v>16104</v>
      </c>
      <c r="M16341" s="21">
        <f t="shared" si="1069"/>
        <v>9.6225782414307237E-2</v>
      </c>
    </row>
    <row r="16342" spans="1:13" x14ac:dyDescent="0.3">
      <c r="A16342" s="139">
        <v>43432</v>
      </c>
      <c r="B16342" s="131" t="s">
        <v>137</v>
      </c>
      <c r="C16342" s="103"/>
      <c r="D16342" s="94"/>
      <c r="E16342" s="131" t="s">
        <v>9822</v>
      </c>
      <c r="F16342" s="140">
        <v>5</v>
      </c>
      <c r="G16342" s="41">
        <v>1</v>
      </c>
      <c r="H16342" s="49">
        <v>5</v>
      </c>
      <c r="I16342" s="42">
        <v>-1</v>
      </c>
      <c r="J16342" s="18">
        <f t="shared" si="1070"/>
        <v>1548.6200000000038</v>
      </c>
      <c r="K16342" s="19" t="str">
        <f t="shared" si="1068"/>
        <v>Nov-18</v>
      </c>
      <c r="L16342" s="20">
        <f t="shared" si="1071"/>
        <v>16105</v>
      </c>
      <c r="M16342" s="21">
        <f t="shared" si="1069"/>
        <v>9.6157714995343299E-2</v>
      </c>
    </row>
    <row r="16343" spans="1:13" x14ac:dyDescent="0.3">
      <c r="A16343" s="116">
        <v>43433</v>
      </c>
      <c r="B16343" s="90" t="s">
        <v>103</v>
      </c>
      <c r="C16343" s="103">
        <v>0.58680555555555558</v>
      </c>
      <c r="D16343" s="94" t="s">
        <v>31</v>
      </c>
      <c r="E16343" s="90" t="s">
        <v>5488</v>
      </c>
      <c r="F16343" s="115">
        <v>4</v>
      </c>
      <c r="G16343" s="93">
        <v>1</v>
      </c>
      <c r="H16343" s="90" t="s">
        <v>42</v>
      </c>
      <c r="I16343" s="77">
        <f>IF(H16343="Lost",G16343*-1,IF(H16343="Won",     IF(D16343="E/W",            G16343*(F16343-1)*0.5*1.25,    IF(D16343="place",   G16343*(F16343-1) *0.95,  G16343*(F16343-1) )),            IF(H16343="Placed",     (G16343*-0.5)  + (0.5*G16343*(F16343-1)*0.2),0)         ))</f>
        <v>3</v>
      </c>
      <c r="J16343" s="18">
        <f t="shared" si="1070"/>
        <v>1551.6200000000038</v>
      </c>
      <c r="K16343" s="19" t="str">
        <f t="shared" si="1068"/>
        <v>Nov-18</v>
      </c>
      <c r="L16343" s="20">
        <f t="shared" si="1071"/>
        <v>16106</v>
      </c>
      <c r="M16343" s="21">
        <f t="shared" si="1069"/>
        <v>9.6338010679250199E-2</v>
      </c>
    </row>
    <row r="16344" spans="1:13" x14ac:dyDescent="0.3">
      <c r="A16344" s="116">
        <v>43433</v>
      </c>
      <c r="B16344" s="90" t="s">
        <v>43</v>
      </c>
      <c r="C16344" s="103">
        <v>0.70833333333333337</v>
      </c>
      <c r="D16344" s="94" t="s">
        <v>31</v>
      </c>
      <c r="E16344" s="90" t="s">
        <v>5487</v>
      </c>
      <c r="F16344" s="115">
        <v>4</v>
      </c>
      <c r="G16344" s="93">
        <v>1</v>
      </c>
      <c r="H16344" s="90" t="s">
        <v>33</v>
      </c>
      <c r="I16344" s="77">
        <f>IF(H16344="Lost",G16344*-1,IF(H16344="Won",     IF(D16344="E/W",            G16344*(F16344-1)*0.5*1.25,    IF(D16344="place",   G16344*(F16344-1) *0.95,  G16344*(F16344-1) )),            IF(H16344="Placed",     (G16344*-0.5)  + (0.5*G16344*(F16344-1)*0.2),0)         ))</f>
        <v>-1</v>
      </c>
      <c r="J16344" s="18">
        <f t="shared" si="1070"/>
        <v>1550.6200000000038</v>
      </c>
      <c r="K16344" s="19" t="str">
        <f t="shared" si="1068"/>
        <v>Nov-18</v>
      </c>
      <c r="L16344" s="20">
        <f t="shared" si="1071"/>
        <v>16107</v>
      </c>
      <c r="M16344" s="21">
        <f t="shared" si="1069"/>
        <v>9.6269944744521246E-2</v>
      </c>
    </row>
    <row r="16345" spans="1:13" x14ac:dyDescent="0.3">
      <c r="A16345" s="139">
        <v>43433</v>
      </c>
      <c r="B16345" s="131" t="s">
        <v>43</v>
      </c>
      <c r="C16345" s="103"/>
      <c r="D16345" s="94"/>
      <c r="E16345" s="131" t="s">
        <v>12733</v>
      </c>
      <c r="F16345" s="140">
        <v>4.5</v>
      </c>
      <c r="G16345" s="41">
        <v>1</v>
      </c>
      <c r="H16345" s="49" t="s">
        <v>6526</v>
      </c>
      <c r="I16345" s="42">
        <v>3.5</v>
      </c>
      <c r="J16345" s="18">
        <f t="shared" si="1070"/>
        <v>1554.1200000000038</v>
      </c>
      <c r="K16345" s="19" t="str">
        <f t="shared" si="1068"/>
        <v>Nov-18</v>
      </c>
      <c r="L16345" s="20">
        <f t="shared" si="1071"/>
        <v>16108</v>
      </c>
      <c r="M16345" s="21">
        <f t="shared" si="1069"/>
        <v>9.6481251552024069E-2</v>
      </c>
    </row>
    <row r="16346" spans="1:13" x14ac:dyDescent="0.3">
      <c r="A16346" s="139">
        <v>43433</v>
      </c>
      <c r="B16346" s="131" t="s">
        <v>47</v>
      </c>
      <c r="C16346" s="103"/>
      <c r="D16346" s="94"/>
      <c r="E16346" s="131" t="s">
        <v>12735</v>
      </c>
      <c r="F16346" s="140">
        <v>4.5</v>
      </c>
      <c r="G16346" s="41">
        <v>1</v>
      </c>
      <c r="H16346" s="49" t="s">
        <v>11526</v>
      </c>
      <c r="I16346" s="42">
        <v>-1</v>
      </c>
      <c r="J16346" s="18">
        <f t="shared" si="1070"/>
        <v>1553.1200000000038</v>
      </c>
      <c r="K16346" s="19" t="str">
        <f t="shared" si="1068"/>
        <v>Nov-18</v>
      </c>
      <c r="L16346" s="20">
        <f t="shared" si="1071"/>
        <v>16109</v>
      </c>
      <c r="M16346" s="21">
        <f t="shared" si="1069"/>
        <v>9.6413185175988805E-2</v>
      </c>
    </row>
    <row r="16347" spans="1:13" x14ac:dyDescent="0.3">
      <c r="A16347" s="139">
        <v>43433</v>
      </c>
      <c r="B16347" s="131" t="s">
        <v>103</v>
      </c>
      <c r="C16347" s="103"/>
      <c r="D16347" s="94"/>
      <c r="E16347" s="131" t="s">
        <v>9061</v>
      </c>
      <c r="F16347" s="140">
        <v>4.5</v>
      </c>
      <c r="G16347" s="41">
        <v>1</v>
      </c>
      <c r="H16347" s="49">
        <v>4</v>
      </c>
      <c r="I16347" s="42">
        <v>-1</v>
      </c>
      <c r="J16347" s="18">
        <f t="shared" si="1070"/>
        <v>1552.1200000000038</v>
      </c>
      <c r="K16347" s="19" t="str">
        <f t="shared" si="1068"/>
        <v>Nov-18</v>
      </c>
      <c r="L16347" s="20">
        <f t="shared" si="1071"/>
        <v>16110</v>
      </c>
      <c r="M16347" s="21">
        <f t="shared" si="1069"/>
        <v>9.6345127250155413E-2</v>
      </c>
    </row>
    <row r="16348" spans="1:13" x14ac:dyDescent="0.3">
      <c r="A16348" s="139">
        <v>43433</v>
      </c>
      <c r="B16348" s="131" t="s">
        <v>43</v>
      </c>
      <c r="C16348" s="103"/>
      <c r="D16348" s="94"/>
      <c r="E16348" s="131" t="s">
        <v>12734</v>
      </c>
      <c r="F16348" s="140">
        <v>4.33</v>
      </c>
      <c r="G16348" s="41">
        <v>1</v>
      </c>
      <c r="H16348" s="49" t="s">
        <v>6526</v>
      </c>
      <c r="I16348" s="42">
        <v>3.33</v>
      </c>
      <c r="J16348" s="18">
        <f t="shared" si="1070"/>
        <v>1555.4500000000037</v>
      </c>
      <c r="K16348" s="19" t="str">
        <f t="shared" si="1068"/>
        <v>Nov-18</v>
      </c>
      <c r="L16348" s="20">
        <f t="shared" si="1071"/>
        <v>16111</v>
      </c>
      <c r="M16348" s="21">
        <f t="shared" si="1069"/>
        <v>9.6545838247160551E-2</v>
      </c>
    </row>
    <row r="16349" spans="1:13" x14ac:dyDescent="0.3">
      <c r="A16349" s="116">
        <v>43434</v>
      </c>
      <c r="B16349" s="90" t="s">
        <v>44</v>
      </c>
      <c r="C16349" s="103">
        <v>0.59375</v>
      </c>
      <c r="D16349" s="94" t="s">
        <v>31</v>
      </c>
      <c r="E16349" s="90" t="s">
        <v>5489</v>
      </c>
      <c r="F16349" s="115">
        <v>3</v>
      </c>
      <c r="G16349" s="93">
        <v>1</v>
      </c>
      <c r="H16349" s="90" t="s">
        <v>42</v>
      </c>
      <c r="I16349" s="77">
        <f>IF(H16349="Lost",G16349*-1,IF(H16349="Won",     IF(D16349="E/W",            G16349*(F16349-1)*0.5*1.25,    IF(D16349="place",   G16349*(F16349-1) *0.95,  G16349*(F16349-1) )),            IF(H16349="Placed",     (G16349*-0.5)  + (0.5*G16349*(F16349-1)*0.2),0)         ))</f>
        <v>2</v>
      </c>
      <c r="J16349" s="18">
        <f t="shared" si="1070"/>
        <v>1557.4500000000037</v>
      </c>
      <c r="K16349" s="19" t="str">
        <f t="shared" si="1068"/>
        <v>Nov-18</v>
      </c>
      <c r="L16349" s="20">
        <f t="shared" si="1071"/>
        <v>16112</v>
      </c>
      <c r="M16349" s="21">
        <f t="shared" si="1069"/>
        <v>9.6663977159881065E-2</v>
      </c>
    </row>
    <row r="16350" spans="1:13" x14ac:dyDescent="0.3">
      <c r="A16350" s="139">
        <v>43434</v>
      </c>
      <c r="B16350" s="131" t="s">
        <v>93</v>
      </c>
      <c r="C16350" s="103"/>
      <c r="D16350" s="94"/>
      <c r="E16350" s="131" t="s">
        <v>12736</v>
      </c>
      <c r="F16350" s="140">
        <v>4.33</v>
      </c>
      <c r="G16350" s="41">
        <v>1</v>
      </c>
      <c r="H16350" s="49" t="s">
        <v>11446</v>
      </c>
      <c r="I16350" s="42">
        <v>-1</v>
      </c>
      <c r="J16350" s="18">
        <f t="shared" si="1070"/>
        <v>1556.4500000000037</v>
      </c>
      <c r="K16350" s="19" t="str">
        <f t="shared" si="1068"/>
        <v>Nov-18</v>
      </c>
      <c r="L16350" s="20">
        <f t="shared" si="1071"/>
        <v>16113</v>
      </c>
      <c r="M16350" s="21">
        <f t="shared" si="1069"/>
        <v>9.6595916340843024E-2</v>
      </c>
    </row>
    <row r="16351" spans="1:13" x14ac:dyDescent="0.3">
      <c r="A16351" s="139">
        <v>43434</v>
      </c>
      <c r="B16351" s="131" t="s">
        <v>93</v>
      </c>
      <c r="C16351" s="103"/>
      <c r="D16351" s="94"/>
      <c r="E16351" s="131" t="s">
        <v>12737</v>
      </c>
      <c r="F16351" s="140">
        <v>5.5</v>
      </c>
      <c r="G16351" s="41">
        <v>1</v>
      </c>
      <c r="H16351" s="49">
        <v>11</v>
      </c>
      <c r="I16351" s="42">
        <v>-1</v>
      </c>
      <c r="J16351" s="18">
        <f t="shared" si="1070"/>
        <v>1555.4500000000037</v>
      </c>
      <c r="K16351" s="19" t="str">
        <f t="shared" si="1068"/>
        <v>Nov-18</v>
      </c>
      <c r="L16351" s="20">
        <f t="shared" si="1071"/>
        <v>16114</v>
      </c>
      <c r="M16351" s="21">
        <f t="shared" si="1069"/>
        <v>9.6527863969219543E-2</v>
      </c>
    </row>
    <row r="16352" spans="1:13" x14ac:dyDescent="0.3">
      <c r="A16352" s="139">
        <v>43434</v>
      </c>
      <c r="B16352" s="131" t="s">
        <v>30</v>
      </c>
      <c r="C16352" s="103"/>
      <c r="D16352" s="94"/>
      <c r="E16352" s="131" t="s">
        <v>3735</v>
      </c>
      <c r="F16352" s="140">
        <v>5.5</v>
      </c>
      <c r="G16352" s="41">
        <v>1</v>
      </c>
      <c r="H16352" s="49">
        <v>7</v>
      </c>
      <c r="I16352" s="42">
        <v>-1</v>
      </c>
      <c r="J16352" s="18">
        <f t="shared" si="1070"/>
        <v>1554.4500000000037</v>
      </c>
      <c r="K16352" s="19" t="str">
        <f t="shared" si="1068"/>
        <v>Nov-18</v>
      </c>
      <c r="L16352" s="20">
        <f t="shared" si="1071"/>
        <v>16115</v>
      </c>
      <c r="M16352" s="21">
        <f t="shared" si="1069"/>
        <v>9.6459820043438019E-2</v>
      </c>
    </row>
    <row r="16353" spans="1:13" x14ac:dyDescent="0.3">
      <c r="A16353" s="116">
        <v>43435</v>
      </c>
      <c r="B16353" s="90" t="s">
        <v>45</v>
      </c>
      <c r="C16353" s="103">
        <v>0.71875</v>
      </c>
      <c r="D16353" s="94" t="s">
        <v>31</v>
      </c>
      <c r="E16353" s="90" t="s">
        <v>5490</v>
      </c>
      <c r="F16353" s="115">
        <v>3</v>
      </c>
      <c r="G16353" s="93">
        <v>1</v>
      </c>
      <c r="H16353" s="90" t="s">
        <v>42</v>
      </c>
      <c r="I16353" s="77">
        <f>IF(H16353="Lost",G16353*-1,IF(H16353="Won",     IF(D16353="E/W",            G16353*(F16353-1)*0.5*1.25,    IF(D16353="place",   G16353*(F16353-1) *0.95,  G16353*(F16353-1) )),            IF(H16353="Placed",     (G16353*-0.5)  + (0.5*G16353*(F16353-1)*0.2),0)         ))</f>
        <v>2</v>
      </c>
      <c r="J16353" s="18">
        <f t="shared" si="1070"/>
        <v>1556.4500000000037</v>
      </c>
      <c r="K16353" s="19" t="str">
        <f t="shared" si="1068"/>
        <v>Dec-18</v>
      </c>
      <c r="L16353" s="20">
        <f t="shared" si="1071"/>
        <v>16116</v>
      </c>
      <c r="M16353" s="21">
        <f t="shared" si="1069"/>
        <v>9.6577934971457169E-2</v>
      </c>
    </row>
    <row r="16354" spans="1:13" x14ac:dyDescent="0.3">
      <c r="A16354" s="116">
        <v>43435</v>
      </c>
      <c r="B16354" s="90" t="s">
        <v>45</v>
      </c>
      <c r="C16354" s="103">
        <v>0.73958333333333337</v>
      </c>
      <c r="D16354" s="94" t="s">
        <v>31</v>
      </c>
      <c r="E16354" s="90" t="s">
        <v>5491</v>
      </c>
      <c r="F16354" s="115">
        <v>3</v>
      </c>
      <c r="G16354" s="93">
        <v>1</v>
      </c>
      <c r="H16354" s="90" t="s">
        <v>33</v>
      </c>
      <c r="I16354" s="77">
        <f>IF(H16354="Lost",G16354*-1,IF(H16354="Won",     IF(D16354="E/W",            G16354*(F16354-1)*0.5*1.25,    IF(D16354="place",   G16354*(F16354-1) *0.95,  G16354*(F16354-1) )),            IF(H16354="Placed",     (G16354*-0.5)  + (0.5*G16354*(F16354-1)*0.2),0)         ))</f>
        <v>-1</v>
      </c>
      <c r="J16354" s="18">
        <f t="shared" si="1070"/>
        <v>1555.4500000000037</v>
      </c>
      <c r="K16354" s="19" t="str">
        <f t="shared" si="1068"/>
        <v>Dec-18</v>
      </c>
      <c r="L16354" s="20">
        <f t="shared" si="1071"/>
        <v>16117</v>
      </c>
      <c r="M16354" s="21">
        <f t="shared" si="1069"/>
        <v>9.6509896382701729E-2</v>
      </c>
    </row>
    <row r="16355" spans="1:13" x14ac:dyDescent="0.3">
      <c r="A16355" s="116">
        <v>43435</v>
      </c>
      <c r="B16355" s="90" t="s">
        <v>45</v>
      </c>
      <c r="C16355" s="103">
        <v>0.78125</v>
      </c>
      <c r="D16355" s="94" t="s">
        <v>31</v>
      </c>
      <c r="E16355" s="90" t="s">
        <v>3670</v>
      </c>
      <c r="F16355" s="115">
        <v>4</v>
      </c>
      <c r="G16355" s="93">
        <v>1</v>
      </c>
      <c r="H16355" s="90" t="s">
        <v>33</v>
      </c>
      <c r="I16355" s="77">
        <f>IF(H16355="Lost",G16355*-1,IF(H16355="Won",     IF(D16355="E/W",            G16355*(F16355-1)*0.5*1.25,    IF(D16355="place",   G16355*(F16355-1) *0.95,  G16355*(F16355-1) )),            IF(H16355="Placed",     (G16355*-0.5)  + (0.5*G16355*(F16355-1)*0.2),0)         ))</f>
        <v>-1</v>
      </c>
      <c r="J16355" s="18">
        <f t="shared" si="1070"/>
        <v>1554.4500000000037</v>
      </c>
      <c r="K16355" s="19" t="str">
        <f t="shared" si="1068"/>
        <v>Dec-18</v>
      </c>
      <c r="L16355" s="20">
        <f t="shared" si="1071"/>
        <v>16118</v>
      </c>
      <c r="M16355" s="21">
        <f t="shared" si="1069"/>
        <v>9.6441866236505996E-2</v>
      </c>
    </row>
    <row r="16356" spans="1:13" x14ac:dyDescent="0.3">
      <c r="A16356" s="139">
        <v>43435</v>
      </c>
      <c r="B16356" s="131" t="s">
        <v>137</v>
      </c>
      <c r="C16356" s="103"/>
      <c r="D16356" s="94"/>
      <c r="E16356" s="131" t="s">
        <v>12738</v>
      </c>
      <c r="F16356" s="132">
        <v>6</v>
      </c>
      <c r="G16356" s="41">
        <v>1</v>
      </c>
      <c r="H16356" s="49">
        <v>6</v>
      </c>
      <c r="I16356" s="42">
        <v>-1</v>
      </c>
      <c r="J16356" s="18">
        <f t="shared" si="1070"/>
        <v>1553.4500000000037</v>
      </c>
      <c r="K16356" s="19" t="str">
        <f t="shared" si="1068"/>
        <v>Dec-18</v>
      </c>
      <c r="L16356" s="20">
        <f t="shared" si="1071"/>
        <v>16119</v>
      </c>
      <c r="M16356" s="21">
        <f t="shared" si="1069"/>
        <v>9.63738445312987E-2</v>
      </c>
    </row>
    <row r="16357" spans="1:13" x14ac:dyDescent="0.3">
      <c r="A16357" s="139">
        <v>43435</v>
      </c>
      <c r="B16357" s="131" t="s">
        <v>123</v>
      </c>
      <c r="C16357" s="103"/>
      <c r="D16357" s="94"/>
      <c r="E16357" s="131" t="s">
        <v>3454</v>
      </c>
      <c r="F16357" s="132">
        <v>6</v>
      </c>
      <c r="G16357" s="41">
        <v>1</v>
      </c>
      <c r="H16357" s="49">
        <v>2</v>
      </c>
      <c r="I16357" s="42">
        <v>-1</v>
      </c>
      <c r="J16357" s="18">
        <f t="shared" si="1070"/>
        <v>1552.4500000000037</v>
      </c>
      <c r="K16357" s="19" t="str">
        <f t="shared" si="1068"/>
        <v>Dec-18</v>
      </c>
      <c r="L16357" s="20">
        <f t="shared" si="1071"/>
        <v>16120</v>
      </c>
      <c r="M16357" s="21">
        <f t="shared" si="1069"/>
        <v>9.6305831265508915E-2</v>
      </c>
    </row>
    <row r="16358" spans="1:13" x14ac:dyDescent="0.3">
      <c r="A16358" s="139">
        <v>43435</v>
      </c>
      <c r="B16358" s="131" t="s">
        <v>123</v>
      </c>
      <c r="C16358" s="103"/>
      <c r="D16358" s="94"/>
      <c r="E16358" s="131" t="s">
        <v>12239</v>
      </c>
      <c r="F16358" s="132">
        <v>5</v>
      </c>
      <c r="G16358" s="41">
        <v>1</v>
      </c>
      <c r="H16358" s="49">
        <v>1</v>
      </c>
      <c r="I16358" s="42">
        <v>4</v>
      </c>
      <c r="J16358" s="18">
        <f t="shared" si="1070"/>
        <v>1556.4500000000037</v>
      </c>
      <c r="K16358" s="19" t="str">
        <f t="shared" si="1068"/>
        <v>Dec-18</v>
      </c>
      <c r="L16358" s="20">
        <f t="shared" si="1071"/>
        <v>16121</v>
      </c>
      <c r="M16358" s="21">
        <f t="shared" si="1069"/>
        <v>9.6547980894485685E-2</v>
      </c>
    </row>
    <row r="16359" spans="1:13" x14ac:dyDescent="0.3">
      <c r="A16359" s="116">
        <v>43437</v>
      </c>
      <c r="B16359" s="90" t="s">
        <v>97</v>
      </c>
      <c r="C16359" s="103">
        <v>0.57291666666666663</v>
      </c>
      <c r="D16359" s="94" t="s">
        <v>31</v>
      </c>
      <c r="E16359" s="90" t="s">
        <v>5492</v>
      </c>
      <c r="F16359" s="115">
        <v>3.75</v>
      </c>
      <c r="G16359" s="93">
        <v>1</v>
      </c>
      <c r="H16359" s="90" t="s">
        <v>42</v>
      </c>
      <c r="I16359" s="77">
        <f>IF(H16359="Lost",G16359*-1,IF(H16359="Won",     IF(D16359="E/W",            G16359*(F16359-1)*0.5*1.25,    IF(D16359="place",   G16359*(F16359-1) *0.95,  G16359*(F16359-1) )),            IF(H16359="Placed",     (G16359*-0.5)  + (0.5*G16359*(F16359-1)*0.2),0)         ))</f>
        <v>2.75</v>
      </c>
      <c r="J16359" s="18">
        <f t="shared" si="1070"/>
        <v>1559.2000000000037</v>
      </c>
      <c r="K16359" s="19" t="str">
        <f t="shared" si="1068"/>
        <v>Dec-18</v>
      </c>
      <c r="L16359" s="20">
        <f t="shared" si="1071"/>
        <v>16122</v>
      </c>
      <c r="M16359" s="21">
        <f t="shared" si="1069"/>
        <v>9.6712566679072298E-2</v>
      </c>
    </row>
    <row r="16360" spans="1:13" x14ac:dyDescent="0.3">
      <c r="A16360" s="139">
        <v>43437</v>
      </c>
      <c r="B16360" s="131" t="s">
        <v>97</v>
      </c>
      <c r="C16360" s="103"/>
      <c r="D16360" s="94"/>
      <c r="E16360" s="131" t="s">
        <v>12739</v>
      </c>
      <c r="F16360" s="132">
        <v>6</v>
      </c>
      <c r="G16360" s="41">
        <v>1</v>
      </c>
      <c r="H16360" s="49">
        <v>4</v>
      </c>
      <c r="I16360" s="42">
        <v>-1</v>
      </c>
      <c r="J16360" s="18">
        <f t="shared" si="1070"/>
        <v>1558.2000000000037</v>
      </c>
      <c r="K16360" s="19" t="str">
        <f t="shared" si="1068"/>
        <v>Dec-18</v>
      </c>
      <c r="L16360" s="20">
        <f t="shared" si="1071"/>
        <v>16123</v>
      </c>
      <c r="M16360" s="21">
        <f t="shared" si="1069"/>
        <v>9.6644545059852607E-2</v>
      </c>
    </row>
    <row r="16361" spans="1:13" x14ac:dyDescent="0.3">
      <c r="A16361" s="139">
        <v>43437</v>
      </c>
      <c r="B16361" s="131" t="s">
        <v>73</v>
      </c>
      <c r="C16361" s="103"/>
      <c r="D16361" s="94"/>
      <c r="E16361" s="131" t="s">
        <v>12741</v>
      </c>
      <c r="F16361" s="132">
        <v>5.5</v>
      </c>
      <c r="G16361" s="41">
        <v>1</v>
      </c>
      <c r="H16361" s="49">
        <v>2</v>
      </c>
      <c r="I16361" s="42">
        <v>-1</v>
      </c>
      <c r="J16361" s="18">
        <f t="shared" si="1070"/>
        <v>1557.2000000000037</v>
      </c>
      <c r="K16361" s="19" t="str">
        <f t="shared" si="1068"/>
        <v>Dec-18</v>
      </c>
      <c r="L16361" s="20">
        <f t="shared" si="1071"/>
        <v>16124</v>
      </c>
      <c r="M16361" s="21">
        <f t="shared" si="1069"/>
        <v>9.6576531877946153E-2</v>
      </c>
    </row>
    <row r="16362" spans="1:13" x14ac:dyDescent="0.3">
      <c r="A16362" s="139">
        <v>43437</v>
      </c>
      <c r="B16362" s="131" t="s">
        <v>97</v>
      </c>
      <c r="C16362" s="103"/>
      <c r="D16362" s="94"/>
      <c r="E16362" s="131" t="s">
        <v>12740</v>
      </c>
      <c r="F16362" s="132">
        <v>4.5</v>
      </c>
      <c r="G16362" s="41">
        <v>1</v>
      </c>
      <c r="H16362" s="49" t="s">
        <v>6103</v>
      </c>
      <c r="I16362" s="42">
        <v>-1</v>
      </c>
      <c r="J16362" s="18">
        <f t="shared" si="1070"/>
        <v>1556.2000000000037</v>
      </c>
      <c r="K16362" s="19" t="str">
        <f t="shared" si="1068"/>
        <v>Dec-18</v>
      </c>
      <c r="L16362" s="20">
        <f t="shared" si="1071"/>
        <v>16125</v>
      </c>
      <c r="M16362" s="21">
        <f t="shared" si="1069"/>
        <v>9.6508527131783178E-2</v>
      </c>
    </row>
    <row r="16363" spans="1:13" x14ac:dyDescent="0.3">
      <c r="A16363" s="116">
        <v>43438</v>
      </c>
      <c r="B16363" s="90" t="s">
        <v>29</v>
      </c>
      <c r="C16363" s="103">
        <v>0.61805555555555558</v>
      </c>
      <c r="D16363" s="94" t="s">
        <v>31</v>
      </c>
      <c r="E16363" s="90" t="s">
        <v>5493</v>
      </c>
      <c r="F16363" s="115">
        <v>4</v>
      </c>
      <c r="G16363" s="93">
        <v>1</v>
      </c>
      <c r="H16363" s="90" t="s">
        <v>33</v>
      </c>
      <c r="I16363" s="77">
        <f>IF(H16363="Lost",G16363*-1,IF(H16363="Won",     IF(D16363="E/W",            G16363*(F16363-1)*0.5*1.25,    IF(D16363="place",   G16363*(F16363-1) *0.95,  G16363*(F16363-1) )),            IF(H16363="Placed",     (G16363*-0.5)  + (0.5*G16363*(F16363-1)*0.2),0)         ))</f>
        <v>-1</v>
      </c>
      <c r="J16363" s="18">
        <f t="shared" si="1070"/>
        <v>1555.2000000000037</v>
      </c>
      <c r="K16363" s="19" t="str">
        <f t="shared" si="1068"/>
        <v>Dec-18</v>
      </c>
      <c r="L16363" s="20">
        <f t="shared" si="1071"/>
        <v>16126</v>
      </c>
      <c r="M16363" s="21">
        <f t="shared" si="1069"/>
        <v>9.6440530819794354E-2</v>
      </c>
    </row>
    <row r="16364" spans="1:13" x14ac:dyDescent="0.3">
      <c r="A16364" s="116">
        <v>43438</v>
      </c>
      <c r="B16364" s="90" t="s">
        <v>30</v>
      </c>
      <c r="C16364" s="103">
        <v>0.64583333333333337</v>
      </c>
      <c r="D16364" s="94" t="s">
        <v>31</v>
      </c>
      <c r="E16364" s="90" t="s">
        <v>5494</v>
      </c>
      <c r="F16364" s="115">
        <v>4</v>
      </c>
      <c r="G16364" s="93">
        <v>1</v>
      </c>
      <c r="H16364" s="90" t="s">
        <v>33</v>
      </c>
      <c r="I16364" s="77">
        <f>IF(H16364="Lost",G16364*-1,IF(H16364="Won",     IF(D16364="E/W",            G16364*(F16364-1)*0.5*1.25,    IF(D16364="place",   G16364*(F16364-1) *0.95,  G16364*(F16364-1) )),            IF(H16364="Placed",     (G16364*-0.5)  + (0.5*G16364*(F16364-1)*0.2),0)         ))</f>
        <v>-1</v>
      </c>
      <c r="J16364" s="18">
        <f t="shared" si="1070"/>
        <v>1554.2000000000037</v>
      </c>
      <c r="K16364" s="19" t="str">
        <f t="shared" si="1068"/>
        <v>Dec-18</v>
      </c>
      <c r="L16364" s="20">
        <f t="shared" si="1071"/>
        <v>16127</v>
      </c>
      <c r="M16364" s="21">
        <f t="shared" si="1069"/>
        <v>9.6372542940410727E-2</v>
      </c>
    </row>
    <row r="16365" spans="1:13" x14ac:dyDescent="0.3">
      <c r="A16365" s="139">
        <v>43438</v>
      </c>
      <c r="B16365" s="131" t="s">
        <v>30</v>
      </c>
      <c r="C16365" s="103"/>
      <c r="D16365" s="94"/>
      <c r="E16365" s="131" t="s">
        <v>12743</v>
      </c>
      <c r="F16365" s="132">
        <v>6</v>
      </c>
      <c r="G16365" s="41">
        <v>1</v>
      </c>
      <c r="H16365" s="49">
        <v>3</v>
      </c>
      <c r="I16365" s="42">
        <v>-1</v>
      </c>
      <c r="J16365" s="18">
        <f t="shared" si="1070"/>
        <v>1553.2000000000037</v>
      </c>
      <c r="K16365" s="19" t="str">
        <f t="shared" si="1068"/>
        <v>Dec-18</v>
      </c>
      <c r="L16365" s="20">
        <f t="shared" si="1071"/>
        <v>16128</v>
      </c>
      <c r="M16365" s="21">
        <f t="shared" si="1069"/>
        <v>9.6304563492063719E-2</v>
      </c>
    </row>
    <row r="16366" spans="1:13" x14ac:dyDescent="0.3">
      <c r="A16366" s="139">
        <v>43438</v>
      </c>
      <c r="B16366" s="131" t="s">
        <v>30</v>
      </c>
      <c r="C16366" s="103"/>
      <c r="D16366" s="94"/>
      <c r="E16366" s="131" t="s">
        <v>12742</v>
      </c>
      <c r="F16366" s="132">
        <v>6</v>
      </c>
      <c r="G16366" s="41">
        <v>1</v>
      </c>
      <c r="H16366" s="49">
        <v>1</v>
      </c>
      <c r="I16366" s="42">
        <v>5</v>
      </c>
      <c r="J16366" s="18">
        <f t="shared" si="1070"/>
        <v>1558.2000000000037</v>
      </c>
      <c r="K16366" s="19" t="str">
        <f t="shared" si="1068"/>
        <v>Dec-18</v>
      </c>
      <c r="L16366" s="20">
        <f t="shared" si="1071"/>
        <v>16129</v>
      </c>
      <c r="M16366" s="21">
        <f t="shared" si="1069"/>
        <v>9.6608593217186664E-2</v>
      </c>
    </row>
    <row r="16367" spans="1:13" x14ac:dyDescent="0.3">
      <c r="A16367" s="116">
        <v>43439</v>
      </c>
      <c r="B16367" s="90" t="s">
        <v>89</v>
      </c>
      <c r="C16367" s="103">
        <v>0.57291666666666663</v>
      </c>
      <c r="D16367" s="94" t="s">
        <v>31</v>
      </c>
      <c r="E16367" s="90" t="s">
        <v>5495</v>
      </c>
      <c r="F16367" s="115">
        <v>4</v>
      </c>
      <c r="G16367" s="93">
        <v>1</v>
      </c>
      <c r="H16367" s="90" t="s">
        <v>33</v>
      </c>
      <c r="I16367" s="77">
        <f>IF(H16367="Lost",G16367*-1,IF(H16367="Won",     IF(D16367="E/W",            G16367*(F16367-1)*0.5*1.25,    IF(D16367="place",   G16367*(F16367-1) *0.95,  G16367*(F16367-1) )),            IF(H16367="Placed",     (G16367*-0.5)  + (0.5*G16367*(F16367-1)*0.2),0)         ))</f>
        <v>-1</v>
      </c>
      <c r="J16367" s="18">
        <f t="shared" si="1070"/>
        <v>1557.2000000000037</v>
      </c>
      <c r="K16367" s="19" t="str">
        <f t="shared" si="1068"/>
        <v>Dec-18</v>
      </c>
      <c r="L16367" s="20">
        <f t="shared" si="1071"/>
        <v>16130</v>
      </c>
      <c r="M16367" s="21">
        <f t="shared" si="1069"/>
        <v>9.6540607563546418E-2</v>
      </c>
    </row>
    <row r="16368" spans="1:13" x14ac:dyDescent="0.3">
      <c r="A16368" s="116">
        <v>43439</v>
      </c>
      <c r="B16368" s="90" t="s">
        <v>35</v>
      </c>
      <c r="C16368" s="103">
        <v>0.64583333333333337</v>
      </c>
      <c r="D16368" s="94" t="s">
        <v>31</v>
      </c>
      <c r="E16368" s="90" t="s">
        <v>5496</v>
      </c>
      <c r="F16368" s="115">
        <v>3.5</v>
      </c>
      <c r="G16368" s="93">
        <v>1</v>
      </c>
      <c r="H16368" s="90" t="s">
        <v>42</v>
      </c>
      <c r="I16368" s="77">
        <f>IF(H16368="Lost",G16368*-1,IF(H16368="Won",     IF(D16368="E/W",            G16368*(F16368-1)*0.5*1.25,    IF(D16368="place",   G16368*(F16368-1) *0.95,  G16368*(F16368-1) )),            IF(H16368="Placed",     (G16368*-0.5)  + (0.5*G16368*(F16368-1)*0.2),0)         ))</f>
        <v>2.5</v>
      </c>
      <c r="J16368" s="18">
        <f t="shared" si="1070"/>
        <v>1559.7000000000037</v>
      </c>
      <c r="K16368" s="19" t="str">
        <f t="shared" si="1068"/>
        <v>Dec-18</v>
      </c>
      <c r="L16368" s="20">
        <f t="shared" si="1071"/>
        <v>16131</v>
      </c>
      <c r="M16368" s="21">
        <f t="shared" si="1069"/>
        <v>9.6689603868328297E-2</v>
      </c>
    </row>
    <row r="16369" spans="1:13" x14ac:dyDescent="0.3">
      <c r="A16369" s="116">
        <v>43439</v>
      </c>
      <c r="B16369" s="90" t="s">
        <v>137</v>
      </c>
      <c r="C16369" s="103">
        <v>0.76041666666666663</v>
      </c>
      <c r="D16369" s="94" t="s">
        <v>31</v>
      </c>
      <c r="E16369" s="90" t="s">
        <v>5498</v>
      </c>
      <c r="F16369" s="115">
        <v>4</v>
      </c>
      <c r="G16369" s="93">
        <v>1</v>
      </c>
      <c r="H16369" s="90" t="s">
        <v>33</v>
      </c>
      <c r="I16369" s="77">
        <f>IF(H16369="Lost",G16369*-1,IF(H16369="Won",     IF(D16369="E/W",            G16369*(F16369-1)*0.5*1.25,    IF(D16369="place",   G16369*(F16369-1) *0.95,  G16369*(F16369-1) )),            IF(H16369="Placed",     (G16369*-0.5)  + (0.5*G16369*(F16369-1)*0.2),0)         ))</f>
        <v>-1</v>
      </c>
      <c r="J16369" s="18">
        <f t="shared" si="1070"/>
        <v>1558.7000000000037</v>
      </c>
      <c r="K16369" s="19" t="str">
        <f t="shared" si="1068"/>
        <v>Dec-18</v>
      </c>
      <c r="L16369" s="20">
        <f t="shared" si="1071"/>
        <v>16132</v>
      </c>
      <c r="M16369" s="21">
        <f t="shared" si="1069"/>
        <v>9.6621621621621856E-2</v>
      </c>
    </row>
    <row r="16370" spans="1:13" x14ac:dyDescent="0.3">
      <c r="A16370" s="116">
        <v>43439</v>
      </c>
      <c r="B16370" s="90" t="s">
        <v>43</v>
      </c>
      <c r="C16370" s="103">
        <v>0.77083333333333337</v>
      </c>
      <c r="D16370" s="94" t="s">
        <v>31</v>
      </c>
      <c r="E16370" s="90" t="s">
        <v>5497</v>
      </c>
      <c r="F16370" s="115">
        <v>3</v>
      </c>
      <c r="G16370" s="93">
        <v>1</v>
      </c>
      <c r="H16370" s="90" t="s">
        <v>33</v>
      </c>
      <c r="I16370" s="77">
        <f>IF(H16370="Lost",G16370*-1,IF(H16370="Won",     IF(D16370="E/W",            G16370*(F16370-1)*0.5*1.25,    IF(D16370="place",   G16370*(F16370-1) *0.95,  G16370*(F16370-1) )),            IF(H16370="Placed",     (G16370*-0.5)  + (0.5*G16370*(F16370-1)*0.2),0)         ))</f>
        <v>-1</v>
      </c>
      <c r="J16370" s="18">
        <f t="shared" si="1070"/>
        <v>1557.7000000000037</v>
      </c>
      <c r="K16370" s="19" t="str">
        <f t="shared" si="1068"/>
        <v>Dec-18</v>
      </c>
      <c r="L16370" s="20">
        <f t="shared" si="1071"/>
        <v>16133</v>
      </c>
      <c r="M16370" s="21">
        <f t="shared" si="1069"/>
        <v>9.655364780264078E-2</v>
      </c>
    </row>
    <row r="16371" spans="1:13" x14ac:dyDescent="0.3">
      <c r="A16371" s="139">
        <v>43439</v>
      </c>
      <c r="B16371" s="131" t="s">
        <v>35</v>
      </c>
      <c r="C16371" s="103"/>
      <c r="D16371" s="94"/>
      <c r="E16371" s="131" t="s">
        <v>12744</v>
      </c>
      <c r="F16371" s="132">
        <v>6</v>
      </c>
      <c r="G16371" s="41">
        <v>1</v>
      </c>
      <c r="H16371" s="49" t="s">
        <v>6103</v>
      </c>
      <c r="I16371" s="42">
        <v>-1</v>
      </c>
      <c r="J16371" s="18">
        <f t="shared" si="1070"/>
        <v>1556.7000000000037</v>
      </c>
      <c r="K16371" s="19" t="str">
        <f t="shared" si="1068"/>
        <v>Dec-18</v>
      </c>
      <c r="L16371" s="20">
        <f t="shared" si="1071"/>
        <v>16134</v>
      </c>
      <c r="M16371" s="21">
        <f t="shared" si="1069"/>
        <v>9.6485682409818002E-2</v>
      </c>
    </row>
    <row r="16372" spans="1:13" x14ac:dyDescent="0.3">
      <c r="A16372" s="139">
        <v>43439</v>
      </c>
      <c r="B16372" s="131" t="s">
        <v>43</v>
      </c>
      <c r="C16372" s="103"/>
      <c r="D16372" s="94"/>
      <c r="E16372" s="131" t="s">
        <v>12745</v>
      </c>
      <c r="F16372" s="140">
        <v>5</v>
      </c>
      <c r="G16372" s="41">
        <v>1</v>
      </c>
      <c r="H16372" s="49" t="s">
        <v>11526</v>
      </c>
      <c r="I16372" s="42">
        <v>-1</v>
      </c>
      <c r="J16372" s="18">
        <f t="shared" si="1070"/>
        <v>1555.7000000000037</v>
      </c>
      <c r="K16372" s="19" t="str">
        <f t="shared" si="1068"/>
        <v>Dec-18</v>
      </c>
      <c r="L16372" s="20">
        <f t="shared" si="1071"/>
        <v>16135</v>
      </c>
      <c r="M16372" s="21">
        <f t="shared" si="1069"/>
        <v>9.6417725441586846E-2</v>
      </c>
    </row>
    <row r="16373" spans="1:13" x14ac:dyDescent="0.3">
      <c r="A16373" s="116">
        <v>43440</v>
      </c>
      <c r="B16373" s="90" t="s">
        <v>118</v>
      </c>
      <c r="C16373" s="103">
        <v>0.58680555555555558</v>
      </c>
      <c r="D16373" s="94" t="s">
        <v>31</v>
      </c>
      <c r="E16373" s="90" t="s">
        <v>5499</v>
      </c>
      <c r="F16373" s="115">
        <v>3.25</v>
      </c>
      <c r="G16373" s="93">
        <v>1</v>
      </c>
      <c r="H16373" s="90" t="s">
        <v>33</v>
      </c>
      <c r="I16373" s="77">
        <f>IF(H16373="Lost",G16373*-1,IF(H16373="Won",     IF(D16373="E/W",            G16373*(F16373-1)*0.5*1.25,    IF(D16373="place",   G16373*(F16373-1) *0.95,  G16373*(F16373-1) )),            IF(H16373="Placed",     (G16373*-0.5)  + (0.5*G16373*(F16373-1)*0.2),0)         ))</f>
        <v>-1</v>
      </c>
      <c r="J16373" s="18">
        <f t="shared" si="1070"/>
        <v>1554.7000000000037</v>
      </c>
      <c r="K16373" s="19" t="str">
        <f t="shared" si="1068"/>
        <v>Dec-18</v>
      </c>
      <c r="L16373" s="20">
        <f t="shared" si="1071"/>
        <v>16136</v>
      </c>
      <c r="M16373" s="21">
        <f t="shared" si="1069"/>
        <v>9.6349776896380995E-2</v>
      </c>
    </row>
    <row r="16374" spans="1:13" x14ac:dyDescent="0.3">
      <c r="A16374" s="116">
        <v>43440</v>
      </c>
      <c r="B16374" s="90" t="s">
        <v>136</v>
      </c>
      <c r="C16374" s="103">
        <v>0.60069444444444442</v>
      </c>
      <c r="D16374" s="94" t="s">
        <v>31</v>
      </c>
      <c r="E16374" s="90" t="s">
        <v>5500</v>
      </c>
      <c r="F16374" s="115">
        <v>4</v>
      </c>
      <c r="G16374" s="93">
        <v>1</v>
      </c>
      <c r="H16374" s="90" t="s">
        <v>33</v>
      </c>
      <c r="I16374" s="77">
        <f>IF(H16374="Lost",G16374*-1,IF(H16374="Won",     IF(D16374="E/W",            G16374*(F16374-1)*0.5*1.25,    IF(D16374="place",   G16374*(F16374-1) *0.95,  G16374*(F16374-1) )),            IF(H16374="Placed",     (G16374*-0.5)  + (0.5*G16374*(F16374-1)*0.2),0)         ))</f>
        <v>-1</v>
      </c>
      <c r="J16374" s="18">
        <f t="shared" si="1070"/>
        <v>1553.7000000000037</v>
      </c>
      <c r="K16374" s="19" t="str">
        <f t="shared" si="1068"/>
        <v>Dec-18</v>
      </c>
      <c r="L16374" s="20">
        <f t="shared" si="1071"/>
        <v>16137</v>
      </c>
      <c r="M16374" s="21">
        <f t="shared" si="1069"/>
        <v>9.6281836772634549E-2</v>
      </c>
    </row>
    <row r="16375" spans="1:13" x14ac:dyDescent="0.3">
      <c r="A16375" s="116">
        <v>43440</v>
      </c>
      <c r="B16375" s="90" t="s">
        <v>136</v>
      </c>
      <c r="C16375" s="103">
        <v>0.625</v>
      </c>
      <c r="D16375" s="94" t="s">
        <v>31</v>
      </c>
      <c r="E16375" s="90" t="s">
        <v>5501</v>
      </c>
      <c r="F16375" s="115">
        <v>4</v>
      </c>
      <c r="G16375" s="93">
        <v>1</v>
      </c>
      <c r="H16375" s="90" t="s">
        <v>33</v>
      </c>
      <c r="I16375" s="77">
        <f>IF(H16375="Lost",G16375*-1,IF(H16375="Won",     IF(D16375="E/W",            G16375*(F16375-1)*0.5*1.25,    IF(D16375="place",   G16375*(F16375-1) *0.95,  G16375*(F16375-1) )),            IF(H16375="Placed",     (G16375*-0.5)  + (0.5*G16375*(F16375-1)*0.2),0)         ))</f>
        <v>-1</v>
      </c>
      <c r="J16375" s="18">
        <f t="shared" si="1070"/>
        <v>1552.7000000000037</v>
      </c>
      <c r="K16375" s="19" t="str">
        <f t="shared" si="1068"/>
        <v>Dec-18</v>
      </c>
      <c r="L16375" s="20">
        <f t="shared" si="1071"/>
        <v>16138</v>
      </c>
      <c r="M16375" s="21">
        <f t="shared" si="1069"/>
        <v>9.6213905068781982E-2</v>
      </c>
    </row>
    <row r="16376" spans="1:13" x14ac:dyDescent="0.3">
      <c r="A16376" s="139">
        <v>43440</v>
      </c>
      <c r="B16376" s="131" t="s">
        <v>118</v>
      </c>
      <c r="C16376" s="103"/>
      <c r="D16376" s="94"/>
      <c r="E16376" s="131" t="s">
        <v>5143</v>
      </c>
      <c r="F16376" s="132">
        <v>5.5</v>
      </c>
      <c r="G16376" s="41">
        <v>1</v>
      </c>
      <c r="H16376" s="49">
        <v>6</v>
      </c>
      <c r="I16376" s="42">
        <v>-1</v>
      </c>
      <c r="J16376" s="18">
        <f t="shared" si="1070"/>
        <v>1551.7000000000037</v>
      </c>
      <c r="K16376" s="19" t="str">
        <f t="shared" si="1068"/>
        <v>Dec-18</v>
      </c>
      <c r="L16376" s="20">
        <f t="shared" si="1071"/>
        <v>16139</v>
      </c>
      <c r="M16376" s="21">
        <f t="shared" si="1069"/>
        <v>9.6145981783258172E-2</v>
      </c>
    </row>
    <row r="16377" spans="1:13" x14ac:dyDescent="0.3">
      <c r="A16377" s="139">
        <v>43440</v>
      </c>
      <c r="B16377" s="131" t="s">
        <v>47</v>
      </c>
      <c r="C16377" s="103"/>
      <c r="D16377" s="94"/>
      <c r="E16377" s="131" t="s">
        <v>10925</v>
      </c>
      <c r="F16377" s="140">
        <v>6</v>
      </c>
      <c r="G16377" s="41">
        <v>1</v>
      </c>
      <c r="H16377" s="49" t="s">
        <v>11526</v>
      </c>
      <c r="I16377" s="42">
        <v>-1</v>
      </c>
      <c r="J16377" s="18">
        <f t="shared" si="1070"/>
        <v>1550.7000000000037</v>
      </c>
      <c r="K16377" s="19" t="str">
        <f t="shared" si="1068"/>
        <v>Dec-18</v>
      </c>
      <c r="L16377" s="20">
        <f t="shared" si="1071"/>
        <v>16140</v>
      </c>
      <c r="M16377" s="21">
        <f t="shared" si="1069"/>
        <v>9.607806691449837E-2</v>
      </c>
    </row>
    <row r="16378" spans="1:13" x14ac:dyDescent="0.3">
      <c r="A16378" s="139">
        <v>43440</v>
      </c>
      <c r="B16378" s="131" t="s">
        <v>136</v>
      </c>
      <c r="C16378" s="103"/>
      <c r="D16378" s="94"/>
      <c r="E16378" s="131" t="s">
        <v>12746</v>
      </c>
      <c r="F16378" s="132">
        <v>4.5</v>
      </c>
      <c r="G16378" s="41">
        <v>1</v>
      </c>
      <c r="H16378" s="49">
        <v>1</v>
      </c>
      <c r="I16378" s="42">
        <v>4.5</v>
      </c>
      <c r="J16378" s="18">
        <f t="shared" si="1070"/>
        <v>1555.2000000000037</v>
      </c>
      <c r="K16378" s="19" t="str">
        <f t="shared" si="1068"/>
        <v>Dec-18</v>
      </c>
      <c r="L16378" s="20">
        <f t="shared" si="1071"/>
        <v>16141</v>
      </c>
      <c r="M16378" s="21">
        <f t="shared" si="1069"/>
        <v>9.6350907626541332E-2</v>
      </c>
    </row>
    <row r="16379" spans="1:13" x14ac:dyDescent="0.3">
      <c r="A16379" s="116">
        <v>43441</v>
      </c>
      <c r="B16379" s="90" t="s">
        <v>82</v>
      </c>
      <c r="C16379" s="103">
        <v>0.50694444444444442</v>
      </c>
      <c r="D16379" s="94" t="s">
        <v>31</v>
      </c>
      <c r="E16379" s="90" t="s">
        <v>5502</v>
      </c>
      <c r="F16379" s="115">
        <v>3</v>
      </c>
      <c r="G16379" s="93">
        <v>1</v>
      </c>
      <c r="H16379" s="90" t="s">
        <v>42</v>
      </c>
      <c r="I16379" s="77">
        <f>IF(H16379="Lost",G16379*-1,IF(H16379="Won",     IF(D16379="E/W",            G16379*(F16379-1)*0.5*1.25,    IF(D16379="place",   G16379*(F16379-1) *0.95,  G16379*(F16379-1) )),            IF(H16379="Placed",     (G16379*-0.5)  + (0.5*G16379*(F16379-1)*0.2),0)         ))</f>
        <v>2</v>
      </c>
      <c r="J16379" s="18">
        <f t="shared" si="1070"/>
        <v>1557.2000000000037</v>
      </c>
      <c r="K16379" s="19" t="str">
        <f t="shared" si="1068"/>
        <v>Dec-18</v>
      </c>
      <c r="L16379" s="20">
        <f t="shared" si="1071"/>
        <v>16142</v>
      </c>
      <c r="M16379" s="21">
        <f t="shared" si="1069"/>
        <v>9.6468839053401298E-2</v>
      </c>
    </row>
    <row r="16380" spans="1:13" x14ac:dyDescent="0.3">
      <c r="A16380" s="139">
        <v>43441</v>
      </c>
      <c r="B16380" s="131" t="s">
        <v>96</v>
      </c>
      <c r="C16380" s="103"/>
      <c r="D16380" s="94"/>
      <c r="E16380" s="131" t="s">
        <v>12747</v>
      </c>
      <c r="F16380" s="132">
        <v>6</v>
      </c>
      <c r="G16380" s="41">
        <v>1</v>
      </c>
      <c r="H16380" s="49" t="s">
        <v>11446</v>
      </c>
      <c r="I16380" s="42">
        <v>-1</v>
      </c>
      <c r="J16380" s="18">
        <f t="shared" si="1070"/>
        <v>1556.2000000000037</v>
      </c>
      <c r="K16380" s="19" t="str">
        <f t="shared" si="1068"/>
        <v>Dec-18</v>
      </c>
      <c r="L16380" s="20">
        <f t="shared" si="1071"/>
        <v>16143</v>
      </c>
      <c r="M16380" s="21">
        <f t="shared" si="1069"/>
        <v>9.6400916806046191E-2</v>
      </c>
    </row>
    <row r="16381" spans="1:13" x14ac:dyDescent="0.3">
      <c r="A16381" s="116">
        <v>43442</v>
      </c>
      <c r="B16381" s="90" t="s">
        <v>143</v>
      </c>
      <c r="C16381" s="103">
        <v>0.59375</v>
      </c>
      <c r="D16381" s="94" t="s">
        <v>31</v>
      </c>
      <c r="E16381" s="90" t="s">
        <v>5503</v>
      </c>
      <c r="F16381" s="115">
        <v>4</v>
      </c>
      <c r="G16381" s="93">
        <v>1</v>
      </c>
      <c r="H16381" s="90" t="s">
        <v>33</v>
      </c>
      <c r="I16381" s="77">
        <f>IF(H16381="Lost",G16381*-1,IF(H16381="Won",     IF(D16381="E/W",            G16381*(F16381-1)*0.5*1.25,    IF(D16381="place",   G16381*(F16381-1) *0.95,  G16381*(F16381-1) )),            IF(H16381="Placed",     (G16381*-0.5)  + (0.5*G16381*(F16381-1)*0.2),0)         ))</f>
        <v>-1</v>
      </c>
      <c r="J16381" s="18">
        <f t="shared" si="1070"/>
        <v>1555.2000000000037</v>
      </c>
      <c r="K16381" s="19" t="str">
        <f t="shared" si="1068"/>
        <v>Dec-18</v>
      </c>
      <c r="L16381" s="20">
        <f t="shared" si="1071"/>
        <v>16144</v>
      </c>
      <c r="M16381" s="21">
        <f t="shared" si="1069"/>
        <v>9.6333002973241058E-2</v>
      </c>
    </row>
    <row r="16382" spans="1:13" x14ac:dyDescent="0.3">
      <c r="A16382" s="116">
        <v>43442</v>
      </c>
      <c r="B16382" s="90" t="s">
        <v>130</v>
      </c>
      <c r="C16382" s="103">
        <v>0.60416666666666663</v>
      </c>
      <c r="D16382" s="94" t="s">
        <v>31</v>
      </c>
      <c r="E16382" s="90" t="s">
        <v>5504</v>
      </c>
      <c r="F16382" s="115">
        <v>3</v>
      </c>
      <c r="G16382" s="93">
        <v>1</v>
      </c>
      <c r="H16382" s="90" t="s">
        <v>42</v>
      </c>
      <c r="I16382" s="77">
        <f>IF(H16382="Lost",G16382*-1,IF(H16382="Won",     IF(D16382="E/W",            G16382*(F16382-1)*0.5*1.25,    IF(D16382="place",   G16382*(F16382-1) *0.95,  G16382*(F16382-1) )),            IF(H16382="Placed",     (G16382*-0.5)  + (0.5*G16382*(F16382-1)*0.2),0)         ))</f>
        <v>2</v>
      </c>
      <c r="J16382" s="18">
        <f t="shared" si="1070"/>
        <v>1557.2000000000037</v>
      </c>
      <c r="K16382" s="19" t="str">
        <f t="shared" si="1068"/>
        <v>Dec-18</v>
      </c>
      <c r="L16382" s="20">
        <f t="shared" si="1071"/>
        <v>16145</v>
      </c>
      <c r="M16382" s="21">
        <f t="shared" si="1069"/>
        <v>9.6450913595540644E-2</v>
      </c>
    </row>
    <row r="16383" spans="1:13" x14ac:dyDescent="0.3">
      <c r="A16383" s="116">
        <v>43442</v>
      </c>
      <c r="B16383" s="90" t="s">
        <v>45</v>
      </c>
      <c r="C16383" s="103">
        <v>0.84375</v>
      </c>
      <c r="D16383" s="94" t="s">
        <v>31</v>
      </c>
      <c r="E16383" s="90" t="s">
        <v>5505</v>
      </c>
      <c r="F16383" s="115">
        <v>3.25</v>
      </c>
      <c r="G16383" s="93">
        <v>1</v>
      </c>
      <c r="H16383" s="90" t="s">
        <v>42</v>
      </c>
      <c r="I16383" s="77">
        <f>IF(H16383="Lost",G16383*-1,IF(H16383="Won",     IF(D16383="E/W",            G16383*(F16383-1)*0.5*1.25,    IF(D16383="place",   G16383*(F16383-1) *0.95,  G16383*(F16383-1) )),            IF(H16383="Placed",     (G16383*-0.5)  + (0.5*G16383*(F16383-1)*0.2),0)         ))</f>
        <v>2.25</v>
      </c>
      <c r="J16383" s="18">
        <f t="shared" si="1070"/>
        <v>1559.4500000000037</v>
      </c>
      <c r="K16383" s="19" t="str">
        <f t="shared" si="1068"/>
        <v>Dec-18</v>
      </c>
      <c r="L16383" s="20">
        <f t="shared" si="1071"/>
        <v>16146</v>
      </c>
      <c r="M16383" s="21">
        <f t="shared" si="1069"/>
        <v>9.6584293323423984E-2</v>
      </c>
    </row>
    <row r="16384" spans="1:13" x14ac:dyDescent="0.3">
      <c r="A16384" s="139">
        <v>43442</v>
      </c>
      <c r="B16384" s="131" t="s">
        <v>45</v>
      </c>
      <c r="C16384" s="103"/>
      <c r="D16384" s="94"/>
      <c r="E16384" s="131" t="s">
        <v>12750</v>
      </c>
      <c r="F16384" s="140">
        <v>6</v>
      </c>
      <c r="G16384" s="41">
        <v>1</v>
      </c>
      <c r="H16384" s="49" t="s">
        <v>11526</v>
      </c>
      <c r="I16384" s="42">
        <v>-1</v>
      </c>
      <c r="J16384" s="18">
        <f t="shared" si="1070"/>
        <v>1558.4500000000037</v>
      </c>
      <c r="K16384" s="19" t="str">
        <f t="shared" si="1068"/>
        <v>Dec-18</v>
      </c>
      <c r="L16384" s="20">
        <f t="shared" si="1071"/>
        <v>16147</v>
      </c>
      <c r="M16384" s="21">
        <f t="shared" si="1069"/>
        <v>9.651638075184267E-2</v>
      </c>
    </row>
    <row r="16385" spans="1:13" x14ac:dyDescent="0.3">
      <c r="A16385" s="139">
        <v>43442</v>
      </c>
      <c r="B16385" s="131" t="s">
        <v>126</v>
      </c>
      <c r="C16385" s="103"/>
      <c r="D16385" s="94"/>
      <c r="E16385" s="131" t="s">
        <v>12748</v>
      </c>
      <c r="F16385" s="140">
        <v>6</v>
      </c>
      <c r="G16385" s="41">
        <v>1</v>
      </c>
      <c r="H16385" s="49">
        <v>1</v>
      </c>
      <c r="I16385" s="42">
        <v>5</v>
      </c>
      <c r="J16385" s="18">
        <f t="shared" si="1070"/>
        <v>1563.4500000000037</v>
      </c>
      <c r="K16385" s="19" t="str">
        <f t="shared" si="1068"/>
        <v>Dec-18</v>
      </c>
      <c r="L16385" s="20">
        <f t="shared" si="1071"/>
        <v>16148</v>
      </c>
      <c r="M16385" s="21">
        <f t="shared" si="1069"/>
        <v>9.6820039633391364E-2</v>
      </c>
    </row>
    <row r="16386" spans="1:13" x14ac:dyDescent="0.3">
      <c r="A16386" s="139">
        <v>43442</v>
      </c>
      <c r="B16386" s="131" t="s">
        <v>96</v>
      </c>
      <c r="C16386" s="103"/>
      <c r="D16386" s="94"/>
      <c r="E16386" s="131" t="s">
        <v>12749</v>
      </c>
      <c r="F16386" s="140">
        <v>6</v>
      </c>
      <c r="G16386" s="41">
        <v>1</v>
      </c>
      <c r="H16386" s="49">
        <v>2</v>
      </c>
      <c r="I16386" s="42">
        <v>-1</v>
      </c>
      <c r="J16386" s="18">
        <f t="shared" si="1070"/>
        <v>1562.4500000000037</v>
      </c>
      <c r="K16386" s="19" t="str">
        <f t="shared" ref="K16386:K16449" si="1072">TEXT(A16386,"MMM-yy")</f>
        <v>Dec-18</v>
      </c>
      <c r="L16386" s="20">
        <f t="shared" si="1071"/>
        <v>16149</v>
      </c>
      <c r="M16386" s="21">
        <f t="shared" ref="M16386:M16449" si="1073">J16386/L16386</f>
        <v>9.6752120874357778E-2</v>
      </c>
    </row>
    <row r="16387" spans="1:13" x14ac:dyDescent="0.3">
      <c r="A16387" s="116">
        <v>43444</v>
      </c>
      <c r="B16387" s="90" t="s">
        <v>29</v>
      </c>
      <c r="C16387" s="103">
        <v>0.5625</v>
      </c>
      <c r="D16387" s="94" t="s">
        <v>31</v>
      </c>
      <c r="E16387" s="90" t="s">
        <v>5507</v>
      </c>
      <c r="F16387" s="115">
        <v>3.75</v>
      </c>
      <c r="G16387" s="93">
        <v>1</v>
      </c>
      <c r="H16387" s="90" t="s">
        <v>33</v>
      </c>
      <c r="I16387" s="77">
        <f>IF(H16387="Lost",G16387*-1,IF(H16387="Won",     IF(D16387="E/W",            G16387*(F16387-1)*0.5*1.25,    IF(D16387="place",   G16387*(F16387-1) *0.95,  G16387*(F16387-1) )),            IF(H16387="Placed",     (G16387*-0.5)  + (0.5*G16387*(F16387-1)*0.2),0)         ))</f>
        <v>-1</v>
      </c>
      <c r="J16387" s="18">
        <f t="shared" ref="J16387:J16450" si="1074">J16386+I16387</f>
        <v>1561.4500000000037</v>
      </c>
      <c r="K16387" s="19" t="str">
        <f t="shared" si="1072"/>
        <v>Dec-18</v>
      </c>
      <c r="L16387" s="20">
        <f t="shared" ref="L16387:L16450" si="1075">L16386+G16387</f>
        <v>16150</v>
      </c>
      <c r="M16387" s="21">
        <f t="shared" si="1073"/>
        <v>9.6684210526316011E-2</v>
      </c>
    </row>
    <row r="16388" spans="1:13" x14ac:dyDescent="0.3">
      <c r="A16388" s="116">
        <v>43444</v>
      </c>
      <c r="B16388" s="90" t="s">
        <v>97</v>
      </c>
      <c r="C16388" s="103">
        <v>0.63541666666666663</v>
      </c>
      <c r="D16388" s="94" t="s">
        <v>31</v>
      </c>
      <c r="E16388" s="90" t="s">
        <v>5506</v>
      </c>
      <c r="F16388" s="115">
        <v>3.5</v>
      </c>
      <c r="G16388" s="93">
        <v>1</v>
      </c>
      <c r="H16388" s="90" t="s">
        <v>42</v>
      </c>
      <c r="I16388" s="77">
        <f>IF(H16388="Lost",G16388*-1,IF(H16388="Won",     IF(D16388="E/W",            G16388*(F16388-1)*0.5*1.25,    IF(D16388="place",   G16388*(F16388-1) *0.95,  G16388*(F16388-1) )),            IF(H16388="Placed",     (G16388*-0.5)  + (0.5*G16388*(F16388-1)*0.2),0)         ))</f>
        <v>2.5</v>
      </c>
      <c r="J16388" s="18">
        <f t="shared" si="1074"/>
        <v>1563.9500000000037</v>
      </c>
      <c r="K16388" s="19" t="str">
        <f t="shared" si="1072"/>
        <v>Dec-18</v>
      </c>
      <c r="L16388" s="20">
        <f t="shared" si="1075"/>
        <v>16151</v>
      </c>
      <c r="M16388" s="21">
        <f t="shared" si="1073"/>
        <v>9.6833013435700804E-2</v>
      </c>
    </row>
    <row r="16389" spans="1:13" x14ac:dyDescent="0.3">
      <c r="A16389" s="139">
        <v>43444</v>
      </c>
      <c r="B16389" s="131" t="s">
        <v>45</v>
      </c>
      <c r="C16389" s="103"/>
      <c r="D16389" s="94"/>
      <c r="E16389" s="131" t="s">
        <v>11873</v>
      </c>
      <c r="F16389" s="140">
        <v>4.5</v>
      </c>
      <c r="G16389" s="41">
        <v>1</v>
      </c>
      <c r="H16389" s="49">
        <v>7</v>
      </c>
      <c r="I16389" s="42">
        <v>-1</v>
      </c>
      <c r="J16389" s="18">
        <f t="shared" si="1074"/>
        <v>1562.9500000000037</v>
      </c>
      <c r="K16389" s="19" t="str">
        <f t="shared" si="1072"/>
        <v>Dec-18</v>
      </c>
      <c r="L16389" s="20">
        <f t="shared" si="1075"/>
        <v>16152</v>
      </c>
      <c r="M16389" s="21">
        <f t="shared" si="1073"/>
        <v>9.67651064883608E-2</v>
      </c>
    </row>
    <row r="16390" spans="1:13" x14ac:dyDescent="0.3">
      <c r="A16390" s="139">
        <v>43444</v>
      </c>
      <c r="B16390" s="131" t="s">
        <v>45</v>
      </c>
      <c r="C16390" s="103"/>
      <c r="D16390" s="94"/>
      <c r="E16390" s="131" t="s">
        <v>3959</v>
      </c>
      <c r="F16390" s="140">
        <v>4.33</v>
      </c>
      <c r="G16390" s="41">
        <v>1</v>
      </c>
      <c r="H16390" s="49">
        <v>6</v>
      </c>
      <c r="I16390" s="42">
        <v>-1</v>
      </c>
      <c r="J16390" s="18">
        <f t="shared" si="1074"/>
        <v>1561.9500000000037</v>
      </c>
      <c r="K16390" s="19" t="str">
        <f t="shared" si="1072"/>
        <v>Dec-18</v>
      </c>
      <c r="L16390" s="20">
        <f t="shared" si="1075"/>
        <v>16153</v>
      </c>
      <c r="M16390" s="21">
        <f t="shared" si="1073"/>
        <v>9.6697207948988034E-2</v>
      </c>
    </row>
    <row r="16391" spans="1:13" x14ac:dyDescent="0.3">
      <c r="A16391" s="139">
        <v>43444</v>
      </c>
      <c r="B16391" s="131" t="s">
        <v>45</v>
      </c>
      <c r="C16391" s="103"/>
      <c r="D16391" s="94"/>
      <c r="E16391" s="131" t="s">
        <v>12751</v>
      </c>
      <c r="F16391" s="140">
        <v>5</v>
      </c>
      <c r="G16391" s="41">
        <v>1</v>
      </c>
      <c r="H16391" s="49">
        <v>2</v>
      </c>
      <c r="I16391" s="42">
        <v>-1</v>
      </c>
      <c r="J16391" s="18">
        <f t="shared" si="1074"/>
        <v>1560.9500000000037</v>
      </c>
      <c r="K16391" s="19" t="str">
        <f t="shared" si="1072"/>
        <v>Dec-18</v>
      </c>
      <c r="L16391" s="20">
        <f t="shared" si="1075"/>
        <v>16154</v>
      </c>
      <c r="M16391" s="21">
        <f t="shared" si="1073"/>
        <v>9.6629317816021035E-2</v>
      </c>
    </row>
    <row r="16392" spans="1:13" x14ac:dyDescent="0.3">
      <c r="A16392" s="116">
        <v>43446</v>
      </c>
      <c r="B16392" s="90" t="s">
        <v>29</v>
      </c>
      <c r="C16392" s="103">
        <v>0.4861111111111111</v>
      </c>
      <c r="D16392" s="94" t="s">
        <v>31</v>
      </c>
      <c r="E16392" s="90" t="s">
        <v>4285</v>
      </c>
      <c r="F16392" s="115">
        <v>3</v>
      </c>
      <c r="G16392" s="93">
        <v>1</v>
      </c>
      <c r="H16392" s="90" t="s">
        <v>42</v>
      </c>
      <c r="I16392" s="77">
        <f>IF(H16392="Lost",G16392*-1,IF(H16392="Won",     IF(D16392="E/W",            G16392*(F16392-1)*0.5*1.25,    IF(D16392="place",   G16392*(F16392-1) *0.95,  G16392*(F16392-1) )),            IF(H16392="Placed",     (G16392*-0.5)  + (0.5*G16392*(F16392-1)*0.2),0)         ))</f>
        <v>2</v>
      </c>
      <c r="J16392" s="18">
        <f t="shared" si="1074"/>
        <v>1562.9500000000037</v>
      </c>
      <c r="K16392" s="19" t="str">
        <f t="shared" si="1072"/>
        <v>Dec-18</v>
      </c>
      <c r="L16392" s="20">
        <f t="shared" si="1075"/>
        <v>16155</v>
      </c>
      <c r="M16392" s="21">
        <f t="shared" si="1073"/>
        <v>9.6747137109254325E-2</v>
      </c>
    </row>
    <row r="16393" spans="1:13" x14ac:dyDescent="0.3">
      <c r="A16393" s="116">
        <v>43446</v>
      </c>
      <c r="B16393" s="90" t="s">
        <v>147</v>
      </c>
      <c r="C16393" s="103">
        <v>0.63888888888888895</v>
      </c>
      <c r="D16393" s="94" t="s">
        <v>31</v>
      </c>
      <c r="E16393" s="90" t="s">
        <v>5508</v>
      </c>
      <c r="F16393" s="115">
        <v>3.5</v>
      </c>
      <c r="G16393" s="93">
        <v>1</v>
      </c>
      <c r="H16393" s="90" t="s">
        <v>33</v>
      </c>
      <c r="I16393" s="77">
        <f>IF(H16393="Lost",G16393*-1,IF(H16393="Won",     IF(D16393="E/W",            G16393*(F16393-1)*0.5*1.25,    IF(D16393="place",   G16393*(F16393-1) *0.95,  G16393*(F16393-1) )),            IF(H16393="Placed",     (G16393*-0.5)  + (0.5*G16393*(F16393-1)*0.2),0)         ))</f>
        <v>-1</v>
      </c>
      <c r="J16393" s="18">
        <f t="shared" si="1074"/>
        <v>1561.9500000000037</v>
      </c>
      <c r="K16393" s="19" t="str">
        <f t="shared" si="1072"/>
        <v>Dec-18</v>
      </c>
      <c r="L16393" s="20">
        <f t="shared" si="1075"/>
        <v>16156</v>
      </c>
      <c r="M16393" s="21">
        <f t="shared" si="1073"/>
        <v>9.6679252290171061E-2</v>
      </c>
    </row>
    <row r="16394" spans="1:13" x14ac:dyDescent="0.3">
      <c r="A16394" s="116">
        <v>43446</v>
      </c>
      <c r="B16394" s="90" t="s">
        <v>43</v>
      </c>
      <c r="C16394" s="103">
        <v>0.65277777777777779</v>
      </c>
      <c r="D16394" s="94" t="s">
        <v>31</v>
      </c>
      <c r="E16394" s="90" t="s">
        <v>5509</v>
      </c>
      <c r="F16394" s="115">
        <v>3.5</v>
      </c>
      <c r="G16394" s="93">
        <v>1</v>
      </c>
      <c r="H16394" s="90" t="s">
        <v>42</v>
      </c>
      <c r="I16394" s="77">
        <f>IF(H16394="Lost",G16394*-1,IF(H16394="Won",     IF(D16394="E/W",            G16394*(F16394-1)*0.5*1.25,    IF(D16394="place",   G16394*(F16394-1) *0.95,  G16394*(F16394-1) )),            IF(H16394="Placed",     (G16394*-0.5)  + (0.5*G16394*(F16394-1)*0.2),0)         ))</f>
        <v>2.5</v>
      </c>
      <c r="J16394" s="18">
        <f t="shared" si="1074"/>
        <v>1564.4500000000037</v>
      </c>
      <c r="K16394" s="19" t="str">
        <f t="shared" si="1072"/>
        <v>Dec-18</v>
      </c>
      <c r="L16394" s="20">
        <f t="shared" si="1075"/>
        <v>16157</v>
      </c>
      <c r="M16394" s="21">
        <f t="shared" si="1073"/>
        <v>9.6828000247570947E-2</v>
      </c>
    </row>
    <row r="16395" spans="1:13" x14ac:dyDescent="0.3">
      <c r="A16395" s="139">
        <v>43446</v>
      </c>
      <c r="B16395" s="131" t="s">
        <v>147</v>
      </c>
      <c r="C16395" s="103"/>
      <c r="D16395" s="94"/>
      <c r="E16395" s="131" t="s">
        <v>5679</v>
      </c>
      <c r="F16395" s="140">
        <v>6</v>
      </c>
      <c r="G16395" s="35">
        <v>1</v>
      </c>
      <c r="H16395" s="49">
        <v>7</v>
      </c>
      <c r="I16395" s="42">
        <v>-1</v>
      </c>
      <c r="J16395" s="18">
        <f t="shared" si="1074"/>
        <v>1563.4500000000037</v>
      </c>
      <c r="K16395" s="19" t="str">
        <f t="shared" si="1072"/>
        <v>Dec-18</v>
      </c>
      <c r="L16395" s="20">
        <f t="shared" si="1075"/>
        <v>16158</v>
      </c>
      <c r="M16395" s="21">
        <f t="shared" si="1073"/>
        <v>9.6760118826587679E-2</v>
      </c>
    </row>
    <row r="16396" spans="1:13" x14ac:dyDescent="0.3">
      <c r="A16396" s="139">
        <v>43446</v>
      </c>
      <c r="B16396" s="131" t="s">
        <v>43</v>
      </c>
      <c r="C16396" s="103"/>
      <c r="D16396" s="94"/>
      <c r="E16396" s="131" t="s">
        <v>12752</v>
      </c>
      <c r="F16396" s="140">
        <v>4.5</v>
      </c>
      <c r="G16396" s="35">
        <v>1</v>
      </c>
      <c r="H16396" s="49" t="s">
        <v>6518</v>
      </c>
      <c r="I16396" s="42">
        <v>-1</v>
      </c>
      <c r="J16396" s="18">
        <f t="shared" si="1074"/>
        <v>1562.4500000000037</v>
      </c>
      <c r="K16396" s="19" t="str">
        <f t="shared" si="1072"/>
        <v>Dec-18</v>
      </c>
      <c r="L16396" s="20">
        <f t="shared" si="1075"/>
        <v>16159</v>
      </c>
      <c r="M16396" s="21">
        <f t="shared" si="1073"/>
        <v>9.6692245807290286E-2</v>
      </c>
    </row>
    <row r="16397" spans="1:13" x14ac:dyDescent="0.3">
      <c r="A16397" s="116">
        <v>43447</v>
      </c>
      <c r="B16397" s="90" t="s">
        <v>47</v>
      </c>
      <c r="C16397" s="103">
        <v>0.86458333333333337</v>
      </c>
      <c r="D16397" s="94" t="s">
        <v>31</v>
      </c>
      <c r="E16397" s="90" t="s">
        <v>5510</v>
      </c>
      <c r="F16397" s="115">
        <v>3</v>
      </c>
      <c r="G16397" s="93">
        <v>1</v>
      </c>
      <c r="H16397" s="90" t="s">
        <v>33</v>
      </c>
      <c r="I16397" s="77">
        <f>IF(H16397="Lost",G16397*-1,IF(H16397="Won",     IF(D16397="E/W",            G16397*(F16397-1)*0.5*1.25,    IF(D16397="place",   G16397*(F16397-1) *0.95,  G16397*(F16397-1) )),            IF(H16397="Placed",     (G16397*-0.5)  + (0.5*G16397*(F16397-1)*0.2),0)         ))</f>
        <v>-1</v>
      </c>
      <c r="J16397" s="18">
        <f t="shared" si="1074"/>
        <v>1561.4500000000037</v>
      </c>
      <c r="K16397" s="19" t="str">
        <f t="shared" si="1072"/>
        <v>Dec-18</v>
      </c>
      <c r="L16397" s="20">
        <f t="shared" si="1075"/>
        <v>16160</v>
      </c>
      <c r="M16397" s="21">
        <f t="shared" si="1073"/>
        <v>9.6624381188119043E-2</v>
      </c>
    </row>
    <row r="16398" spans="1:13" x14ac:dyDescent="0.3">
      <c r="A16398" s="139">
        <v>43447</v>
      </c>
      <c r="B16398" s="131" t="s">
        <v>85</v>
      </c>
      <c r="C16398" s="103"/>
      <c r="D16398" s="94"/>
      <c r="E16398" s="131" t="s">
        <v>12753</v>
      </c>
      <c r="F16398" s="140">
        <v>5.5</v>
      </c>
      <c r="G16398" s="35">
        <v>1</v>
      </c>
      <c r="H16398" s="49">
        <v>2</v>
      </c>
      <c r="I16398" s="42">
        <v>-1</v>
      </c>
      <c r="J16398" s="18">
        <f t="shared" si="1074"/>
        <v>1560.4500000000037</v>
      </c>
      <c r="K16398" s="19" t="str">
        <f t="shared" si="1072"/>
        <v>Dec-18</v>
      </c>
      <c r="L16398" s="20">
        <f t="shared" si="1075"/>
        <v>16161</v>
      </c>
      <c r="M16398" s="21">
        <f t="shared" si="1073"/>
        <v>9.6556524967514615E-2</v>
      </c>
    </row>
    <row r="16399" spans="1:13" x14ac:dyDescent="0.3">
      <c r="A16399" s="139">
        <v>43447</v>
      </c>
      <c r="B16399" s="131" t="s">
        <v>137</v>
      </c>
      <c r="C16399" s="103"/>
      <c r="D16399" s="94"/>
      <c r="E16399" s="131" t="s">
        <v>5649</v>
      </c>
      <c r="F16399" s="140">
        <v>5.5</v>
      </c>
      <c r="G16399" s="35">
        <v>1</v>
      </c>
      <c r="H16399" s="49">
        <v>3</v>
      </c>
      <c r="I16399" s="42">
        <v>-1</v>
      </c>
      <c r="J16399" s="18">
        <f t="shared" si="1074"/>
        <v>1559.4500000000037</v>
      </c>
      <c r="K16399" s="19" t="str">
        <f t="shared" si="1072"/>
        <v>Dec-18</v>
      </c>
      <c r="L16399" s="20">
        <f t="shared" si="1075"/>
        <v>16162</v>
      </c>
      <c r="M16399" s="21">
        <f t="shared" si="1073"/>
        <v>9.6488677143918053E-2</v>
      </c>
    </row>
    <row r="16400" spans="1:13" x14ac:dyDescent="0.3">
      <c r="A16400" s="139">
        <v>43448</v>
      </c>
      <c r="B16400" s="131" t="s">
        <v>76</v>
      </c>
      <c r="C16400" s="103"/>
      <c r="D16400" s="94"/>
      <c r="E16400" s="131" t="s">
        <v>12754</v>
      </c>
      <c r="F16400" s="140">
        <v>5</v>
      </c>
      <c r="G16400" s="35">
        <v>1</v>
      </c>
      <c r="H16400" s="49">
        <v>1</v>
      </c>
      <c r="I16400" s="42">
        <v>4</v>
      </c>
      <c r="J16400" s="18">
        <f t="shared" si="1074"/>
        <v>1563.4500000000037</v>
      </c>
      <c r="K16400" s="19" t="str">
        <f t="shared" si="1072"/>
        <v>Dec-18</v>
      </c>
      <c r="L16400" s="20">
        <f t="shared" si="1075"/>
        <v>16163</v>
      </c>
      <c r="M16400" s="21">
        <f t="shared" si="1073"/>
        <v>9.6730186227804466E-2</v>
      </c>
    </row>
    <row r="16401" spans="1:13" x14ac:dyDescent="0.3">
      <c r="A16401" s="139">
        <v>43448</v>
      </c>
      <c r="B16401" s="131" t="s">
        <v>76</v>
      </c>
      <c r="C16401" s="103"/>
      <c r="D16401" s="94"/>
      <c r="E16401" s="131" t="s">
        <v>5078</v>
      </c>
      <c r="F16401" s="140">
        <v>6</v>
      </c>
      <c r="G16401" s="35">
        <v>1</v>
      </c>
      <c r="H16401" s="49">
        <v>2</v>
      </c>
      <c r="I16401" s="42">
        <v>-1</v>
      </c>
      <c r="J16401" s="18">
        <f t="shared" si="1074"/>
        <v>1562.4500000000037</v>
      </c>
      <c r="K16401" s="19" t="str">
        <f t="shared" si="1072"/>
        <v>Dec-18</v>
      </c>
      <c r="L16401" s="20">
        <f t="shared" si="1075"/>
        <v>16164</v>
      </c>
      <c r="M16401" s="21">
        <f t="shared" si="1073"/>
        <v>9.6662336055432049E-2</v>
      </c>
    </row>
    <row r="16402" spans="1:13" x14ac:dyDescent="0.3">
      <c r="A16402" s="116">
        <v>43449</v>
      </c>
      <c r="B16402" s="90" t="s">
        <v>44</v>
      </c>
      <c r="C16402" s="103">
        <v>0.56597222222222221</v>
      </c>
      <c r="D16402" s="94" t="s">
        <v>31</v>
      </c>
      <c r="E16402" s="90" t="s">
        <v>5511</v>
      </c>
      <c r="F16402" s="115">
        <v>3.5</v>
      </c>
      <c r="G16402" s="93">
        <v>1</v>
      </c>
      <c r="H16402" s="90" t="s">
        <v>33</v>
      </c>
      <c r="I16402" s="77">
        <f>IF(H16402="Lost",G16402*-1,IF(H16402="Won",     IF(D16402="E/W",            G16402*(F16402-1)*0.5*1.25,    IF(D16402="place",   G16402*(F16402-1) *0.95,  G16402*(F16402-1) )),            IF(H16402="Placed",     (G16402*-0.5)  + (0.5*G16402*(F16402-1)*0.2),0)         ))</f>
        <v>-1</v>
      </c>
      <c r="J16402" s="18">
        <f t="shared" si="1074"/>
        <v>1561.4500000000037</v>
      </c>
      <c r="K16402" s="19" t="str">
        <f t="shared" si="1072"/>
        <v>Dec-18</v>
      </c>
      <c r="L16402" s="20">
        <f t="shared" si="1075"/>
        <v>16165</v>
      </c>
      <c r="M16402" s="21">
        <f t="shared" si="1073"/>
        <v>9.6594494277760817E-2</v>
      </c>
    </row>
    <row r="16403" spans="1:13" x14ac:dyDescent="0.3">
      <c r="A16403" s="139">
        <v>43449</v>
      </c>
      <c r="B16403" s="131" t="s">
        <v>137</v>
      </c>
      <c r="C16403" s="103"/>
      <c r="D16403" s="94"/>
      <c r="E16403" s="131" t="s">
        <v>12725</v>
      </c>
      <c r="F16403" s="140">
        <v>6</v>
      </c>
      <c r="G16403" s="35">
        <v>0</v>
      </c>
      <c r="H16403" s="49" t="s">
        <v>6111</v>
      </c>
      <c r="I16403" s="42">
        <v>0</v>
      </c>
      <c r="J16403" s="18">
        <f t="shared" si="1074"/>
        <v>1561.4500000000037</v>
      </c>
      <c r="K16403" s="19" t="str">
        <f t="shared" si="1072"/>
        <v>Dec-18</v>
      </c>
      <c r="L16403" s="20">
        <f t="shared" si="1075"/>
        <v>16165</v>
      </c>
      <c r="M16403" s="21">
        <f t="shared" si="1073"/>
        <v>9.6594494277760817E-2</v>
      </c>
    </row>
    <row r="16404" spans="1:13" x14ac:dyDescent="0.3">
      <c r="A16404" s="139">
        <v>43449</v>
      </c>
      <c r="B16404" s="131" t="s">
        <v>45</v>
      </c>
      <c r="C16404" s="103"/>
      <c r="D16404" s="94"/>
      <c r="E16404" s="131" t="s">
        <v>12169</v>
      </c>
      <c r="F16404" s="140">
        <v>6</v>
      </c>
      <c r="G16404" s="35">
        <v>1</v>
      </c>
      <c r="H16404" s="49" t="s">
        <v>6518</v>
      </c>
      <c r="I16404" s="42">
        <v>-1</v>
      </c>
      <c r="J16404" s="18">
        <f t="shared" si="1074"/>
        <v>1560.4500000000037</v>
      </c>
      <c r="K16404" s="19" t="str">
        <f t="shared" si="1072"/>
        <v>Dec-18</v>
      </c>
      <c r="L16404" s="20">
        <f t="shared" si="1075"/>
        <v>16166</v>
      </c>
      <c r="M16404" s="21">
        <f t="shared" si="1073"/>
        <v>9.6526660893232932E-2</v>
      </c>
    </row>
    <row r="16405" spans="1:13" x14ac:dyDescent="0.3">
      <c r="A16405" s="139">
        <v>43449</v>
      </c>
      <c r="B16405" s="131" t="s">
        <v>137</v>
      </c>
      <c r="C16405" s="103"/>
      <c r="D16405" s="94"/>
      <c r="E16405" s="131" t="s">
        <v>12759</v>
      </c>
      <c r="F16405" s="140">
        <v>4.33</v>
      </c>
      <c r="G16405" s="35">
        <v>1</v>
      </c>
      <c r="H16405" s="49">
        <v>2</v>
      </c>
      <c r="I16405" s="42">
        <v>-1</v>
      </c>
      <c r="J16405" s="18">
        <f t="shared" si="1074"/>
        <v>1559.4500000000037</v>
      </c>
      <c r="K16405" s="19" t="str">
        <f t="shared" si="1072"/>
        <v>Dec-18</v>
      </c>
      <c r="L16405" s="20">
        <f t="shared" si="1075"/>
        <v>16167</v>
      </c>
      <c r="M16405" s="21">
        <f t="shared" si="1073"/>
        <v>9.6458835900290946E-2</v>
      </c>
    </row>
    <row r="16406" spans="1:13" x14ac:dyDescent="0.3">
      <c r="A16406" s="139">
        <v>43449</v>
      </c>
      <c r="B16406" s="131" t="s">
        <v>76</v>
      </c>
      <c r="C16406" s="103"/>
      <c r="D16406" s="94"/>
      <c r="E16406" s="131" t="s">
        <v>12757</v>
      </c>
      <c r="F16406" s="140">
        <v>5</v>
      </c>
      <c r="G16406" s="35">
        <v>1</v>
      </c>
      <c r="H16406" s="49">
        <v>3</v>
      </c>
      <c r="I16406" s="42">
        <v>-1</v>
      </c>
      <c r="J16406" s="18">
        <f t="shared" si="1074"/>
        <v>1558.4500000000037</v>
      </c>
      <c r="K16406" s="19" t="str">
        <f t="shared" si="1072"/>
        <v>Dec-18</v>
      </c>
      <c r="L16406" s="20">
        <f t="shared" si="1075"/>
        <v>16168</v>
      </c>
      <c r="M16406" s="21">
        <f t="shared" si="1073"/>
        <v>9.639101929737777E-2</v>
      </c>
    </row>
    <row r="16407" spans="1:13" x14ac:dyDescent="0.3">
      <c r="A16407" s="139">
        <v>43449</v>
      </c>
      <c r="B16407" s="131" t="s">
        <v>76</v>
      </c>
      <c r="C16407" s="103"/>
      <c r="D16407" s="94"/>
      <c r="E16407" s="131" t="s">
        <v>12758</v>
      </c>
      <c r="F16407" s="140">
        <v>4.5</v>
      </c>
      <c r="G16407" s="35">
        <v>1</v>
      </c>
      <c r="H16407" s="49">
        <v>1</v>
      </c>
      <c r="I16407" s="42">
        <v>3.5</v>
      </c>
      <c r="J16407" s="18">
        <f t="shared" si="1074"/>
        <v>1561.9500000000037</v>
      </c>
      <c r="K16407" s="19" t="str">
        <f t="shared" si="1072"/>
        <v>Dec-18</v>
      </c>
      <c r="L16407" s="20">
        <f t="shared" si="1075"/>
        <v>16169</v>
      </c>
      <c r="M16407" s="21">
        <f t="shared" si="1073"/>
        <v>9.6601521429896947E-2</v>
      </c>
    </row>
    <row r="16408" spans="1:13" x14ac:dyDescent="0.3">
      <c r="A16408" s="139">
        <v>43449</v>
      </c>
      <c r="B16408" s="131" t="s">
        <v>44</v>
      </c>
      <c r="C16408" s="103"/>
      <c r="D16408" s="94"/>
      <c r="E16408" s="131" t="s">
        <v>12756</v>
      </c>
      <c r="F16408" s="140">
        <v>4.5</v>
      </c>
      <c r="G16408" s="35">
        <v>1</v>
      </c>
      <c r="H16408" s="49">
        <v>4</v>
      </c>
      <c r="I16408" s="42">
        <v>-1</v>
      </c>
      <c r="J16408" s="18">
        <f t="shared" si="1074"/>
        <v>1560.9500000000037</v>
      </c>
      <c r="K16408" s="19" t="str">
        <f t="shared" si="1072"/>
        <v>Dec-18</v>
      </c>
      <c r="L16408" s="20">
        <f t="shared" si="1075"/>
        <v>16170</v>
      </c>
      <c r="M16408" s="21">
        <f t="shared" si="1073"/>
        <v>9.6533704390847477E-2</v>
      </c>
    </row>
    <row r="16409" spans="1:13" x14ac:dyDescent="0.3">
      <c r="A16409" s="139">
        <v>43449</v>
      </c>
      <c r="B16409" s="131" t="s">
        <v>44</v>
      </c>
      <c r="C16409" s="103"/>
      <c r="D16409" s="94"/>
      <c r="E16409" s="131" t="s">
        <v>12755</v>
      </c>
      <c r="F16409" s="140">
        <v>4.5</v>
      </c>
      <c r="G16409" s="35">
        <v>1</v>
      </c>
      <c r="H16409" s="49">
        <v>3</v>
      </c>
      <c r="I16409" s="42">
        <v>-1</v>
      </c>
      <c r="J16409" s="18">
        <f t="shared" si="1074"/>
        <v>1559.9500000000037</v>
      </c>
      <c r="K16409" s="19" t="str">
        <f t="shared" si="1072"/>
        <v>Dec-18</v>
      </c>
      <c r="L16409" s="20">
        <f t="shared" si="1075"/>
        <v>16171</v>
      </c>
      <c r="M16409" s="21">
        <f t="shared" si="1073"/>
        <v>9.64658957392866E-2</v>
      </c>
    </row>
    <row r="16410" spans="1:13" x14ac:dyDescent="0.3">
      <c r="A16410" s="116">
        <v>43451</v>
      </c>
      <c r="B16410" s="90" t="s">
        <v>145</v>
      </c>
      <c r="C16410" s="103">
        <v>0.61805555555555558</v>
      </c>
      <c r="D16410" s="94" t="s">
        <v>31</v>
      </c>
      <c r="E16410" s="90" t="s">
        <v>5514</v>
      </c>
      <c r="F16410" s="115">
        <v>3.75</v>
      </c>
      <c r="G16410" s="93">
        <v>1</v>
      </c>
      <c r="H16410" s="90" t="s">
        <v>33</v>
      </c>
      <c r="I16410" s="77">
        <f>IF(H16410="Lost",G16410*-1,IF(H16410="Won",     IF(D16410="E/W",            G16410*(F16410-1)*0.5*1.25,    IF(D16410="place",   G16410*(F16410-1) *0.95,  G16410*(F16410-1) )),            IF(H16410="Placed",     (G16410*-0.5)  + (0.5*G16410*(F16410-1)*0.2),0)         ))</f>
        <v>-1</v>
      </c>
      <c r="J16410" s="18">
        <f t="shared" si="1074"/>
        <v>1558.9500000000037</v>
      </c>
      <c r="K16410" s="19" t="str">
        <f t="shared" si="1072"/>
        <v>Dec-18</v>
      </c>
      <c r="L16410" s="20">
        <f t="shared" si="1075"/>
        <v>16172</v>
      </c>
      <c r="M16410" s="21">
        <f t="shared" si="1073"/>
        <v>9.6398095473658407E-2</v>
      </c>
    </row>
    <row r="16411" spans="1:13" x14ac:dyDescent="0.3">
      <c r="A16411" s="116">
        <v>43451</v>
      </c>
      <c r="B16411" s="90" t="s">
        <v>73</v>
      </c>
      <c r="C16411" s="103">
        <v>0.62847222222222221</v>
      </c>
      <c r="D16411" s="94" t="s">
        <v>31</v>
      </c>
      <c r="E16411" s="90" t="s">
        <v>5512</v>
      </c>
      <c r="F16411" s="115">
        <v>3.12</v>
      </c>
      <c r="G16411" s="93">
        <v>1</v>
      </c>
      <c r="H16411" s="90" t="s">
        <v>33</v>
      </c>
      <c r="I16411" s="77">
        <f>IF(H16411="Lost",G16411*-1,IF(H16411="Won",     IF(D16411="E/W",            G16411*(F16411-1)*0.5*1.25,    IF(D16411="place",   G16411*(F16411-1) *0.95,  G16411*(F16411-1) )),            IF(H16411="Placed",     (G16411*-0.5)  + (0.5*G16411*(F16411-1)*0.2),0)         ))</f>
        <v>-1</v>
      </c>
      <c r="J16411" s="18">
        <f t="shared" si="1074"/>
        <v>1557.9500000000037</v>
      </c>
      <c r="K16411" s="19" t="str">
        <f t="shared" si="1072"/>
        <v>Dec-18</v>
      </c>
      <c r="L16411" s="20">
        <f t="shared" si="1075"/>
        <v>16173</v>
      </c>
      <c r="M16411" s="21">
        <f t="shared" si="1073"/>
        <v>9.6330303592407324E-2</v>
      </c>
    </row>
    <row r="16412" spans="1:13" x14ac:dyDescent="0.3">
      <c r="A16412" s="116">
        <v>43451</v>
      </c>
      <c r="B16412" s="90" t="s">
        <v>45</v>
      </c>
      <c r="C16412" s="103">
        <v>0.76041666666666663</v>
      </c>
      <c r="D16412" s="94" t="s">
        <v>31</v>
      </c>
      <c r="E16412" s="90" t="s">
        <v>5513</v>
      </c>
      <c r="F16412" s="115">
        <v>2.88</v>
      </c>
      <c r="G16412" s="93">
        <v>1</v>
      </c>
      <c r="H16412" s="90" t="s">
        <v>33</v>
      </c>
      <c r="I16412" s="77">
        <f>IF(H16412="Lost",G16412*-1,IF(H16412="Won",     IF(D16412="E/W",            G16412*(F16412-1)*0.5*1.25,    IF(D16412="place",   G16412*(F16412-1) *0.95,  G16412*(F16412-1) )),            IF(H16412="Placed",     (G16412*-0.5)  + (0.5*G16412*(F16412-1)*0.2),0)         ))</f>
        <v>-1</v>
      </c>
      <c r="J16412" s="18">
        <f t="shared" si="1074"/>
        <v>1556.9500000000037</v>
      </c>
      <c r="K16412" s="19" t="str">
        <f t="shared" si="1072"/>
        <v>Dec-18</v>
      </c>
      <c r="L16412" s="20">
        <f t="shared" si="1075"/>
        <v>16174</v>
      </c>
      <c r="M16412" s="21">
        <f t="shared" si="1073"/>
        <v>9.6262520093978218E-2</v>
      </c>
    </row>
    <row r="16413" spans="1:13" x14ac:dyDescent="0.3">
      <c r="A16413" s="139">
        <v>43451</v>
      </c>
      <c r="B16413" s="131" t="s">
        <v>145</v>
      </c>
      <c r="C16413" s="103"/>
      <c r="D16413" s="94"/>
      <c r="E16413" s="131" t="s">
        <v>12760</v>
      </c>
      <c r="F16413" s="140">
        <v>5.5</v>
      </c>
      <c r="G16413" s="35">
        <v>1</v>
      </c>
      <c r="H16413" s="49">
        <v>3</v>
      </c>
      <c r="I16413" s="42">
        <v>-1</v>
      </c>
      <c r="J16413" s="18">
        <f t="shared" si="1074"/>
        <v>1555.9500000000037</v>
      </c>
      <c r="K16413" s="19" t="str">
        <f t="shared" si="1072"/>
        <v>Dec-18</v>
      </c>
      <c r="L16413" s="20">
        <f t="shared" si="1075"/>
        <v>16175</v>
      </c>
      <c r="M16413" s="21">
        <f t="shared" si="1073"/>
        <v>9.6194744976816307E-2</v>
      </c>
    </row>
    <row r="16414" spans="1:13" x14ac:dyDescent="0.3">
      <c r="A16414" s="116">
        <v>43452</v>
      </c>
      <c r="B16414" s="90" t="s">
        <v>61</v>
      </c>
      <c r="C16414" s="103">
        <v>0.54861111111111105</v>
      </c>
      <c r="D16414" s="94" t="s">
        <v>31</v>
      </c>
      <c r="E16414" s="90" t="s">
        <v>5515</v>
      </c>
      <c r="F16414" s="115">
        <v>4</v>
      </c>
      <c r="G16414" s="93">
        <v>1</v>
      </c>
      <c r="H16414" s="90" t="s">
        <v>33</v>
      </c>
      <c r="I16414" s="77">
        <f>IF(H16414="Lost",G16414*-1,IF(H16414="Won",     IF(D16414="E/W",            G16414*(F16414-1)*0.5*1.25,    IF(D16414="place",   G16414*(F16414-1) *0.95,  G16414*(F16414-1) )),            IF(H16414="Placed",     (G16414*-0.5)  + (0.5*G16414*(F16414-1)*0.2),0)         ))</f>
        <v>-1</v>
      </c>
      <c r="J16414" s="18">
        <f t="shared" si="1074"/>
        <v>1554.9500000000037</v>
      </c>
      <c r="K16414" s="19" t="str">
        <f t="shared" si="1072"/>
        <v>Dec-18</v>
      </c>
      <c r="L16414" s="20">
        <f t="shared" si="1075"/>
        <v>16176</v>
      </c>
      <c r="M16414" s="21">
        <f t="shared" si="1073"/>
        <v>9.6126978239367195E-2</v>
      </c>
    </row>
    <row r="16415" spans="1:13" x14ac:dyDescent="0.3">
      <c r="A16415" s="116">
        <v>43452</v>
      </c>
      <c r="B16415" s="90" t="s">
        <v>79</v>
      </c>
      <c r="C16415" s="103">
        <v>0.57638888888888895</v>
      </c>
      <c r="D16415" s="94" t="s">
        <v>31</v>
      </c>
      <c r="E16415" s="90" t="s">
        <v>5516</v>
      </c>
      <c r="F16415" s="115">
        <v>3</v>
      </c>
      <c r="G16415" s="93">
        <v>1</v>
      </c>
      <c r="H16415" s="90" t="s">
        <v>33</v>
      </c>
      <c r="I16415" s="77">
        <f>IF(H16415="Lost",G16415*-1,IF(H16415="Won",     IF(D16415="E/W",            G16415*(F16415-1)*0.5*1.25,    IF(D16415="place",   G16415*(F16415-1) *0.95,  G16415*(F16415-1) )),            IF(H16415="Placed",     (G16415*-0.5)  + (0.5*G16415*(F16415-1)*0.2),0)         ))</f>
        <v>-1</v>
      </c>
      <c r="J16415" s="18">
        <f t="shared" si="1074"/>
        <v>1553.9500000000037</v>
      </c>
      <c r="K16415" s="19" t="str">
        <f t="shared" si="1072"/>
        <v>Dec-18</v>
      </c>
      <c r="L16415" s="20">
        <f t="shared" si="1075"/>
        <v>16177</v>
      </c>
      <c r="M16415" s="21">
        <f t="shared" si="1073"/>
        <v>9.6059219880076874E-2</v>
      </c>
    </row>
    <row r="16416" spans="1:13" x14ac:dyDescent="0.3">
      <c r="A16416" s="139">
        <v>43452</v>
      </c>
      <c r="B16416" s="131" t="s">
        <v>79</v>
      </c>
      <c r="C16416" s="103"/>
      <c r="D16416" s="94"/>
      <c r="E16416" s="131" t="s">
        <v>12762</v>
      </c>
      <c r="F16416" s="140">
        <v>4.5</v>
      </c>
      <c r="G16416" s="35">
        <v>1</v>
      </c>
      <c r="H16416" s="49">
        <v>1</v>
      </c>
      <c r="I16416" s="42">
        <v>3.5</v>
      </c>
      <c r="J16416" s="18">
        <f t="shared" si="1074"/>
        <v>1557.4500000000037</v>
      </c>
      <c r="K16416" s="19" t="str">
        <f t="shared" si="1072"/>
        <v>Dec-18</v>
      </c>
      <c r="L16416" s="20">
        <f t="shared" si="1075"/>
        <v>16178</v>
      </c>
      <c r="M16416" s="21">
        <f t="shared" si="1073"/>
        <v>9.6269625417233509E-2</v>
      </c>
    </row>
    <row r="16417" spans="1:13" x14ac:dyDescent="0.3">
      <c r="A16417" s="139">
        <v>43452</v>
      </c>
      <c r="B16417" s="131" t="s">
        <v>61</v>
      </c>
      <c r="C16417" s="103"/>
      <c r="D16417" s="94"/>
      <c r="E16417" s="131" t="s">
        <v>12761</v>
      </c>
      <c r="F16417" s="140">
        <v>6</v>
      </c>
      <c r="G16417" s="35">
        <v>1</v>
      </c>
      <c r="H16417" s="49">
        <v>1</v>
      </c>
      <c r="I16417" s="42">
        <v>5</v>
      </c>
      <c r="J16417" s="18">
        <f t="shared" si="1074"/>
        <v>1562.4500000000037</v>
      </c>
      <c r="K16417" s="19" t="str">
        <f t="shared" si="1072"/>
        <v>Dec-18</v>
      </c>
      <c r="L16417" s="20">
        <f t="shared" si="1075"/>
        <v>16179</v>
      </c>
      <c r="M16417" s="21">
        <f t="shared" si="1073"/>
        <v>9.6572717720502119E-2</v>
      </c>
    </row>
    <row r="16418" spans="1:13" x14ac:dyDescent="0.3">
      <c r="A16418" s="139">
        <v>43453</v>
      </c>
      <c r="B16418" s="131" t="s">
        <v>29</v>
      </c>
      <c r="C16418" s="103"/>
      <c r="D16418" s="94"/>
      <c r="E16418" s="131" t="s">
        <v>4469</v>
      </c>
      <c r="F16418" s="140">
        <v>5</v>
      </c>
      <c r="G16418" s="35">
        <v>1</v>
      </c>
      <c r="H16418" s="49">
        <v>1</v>
      </c>
      <c r="I16418" s="42">
        <v>7</v>
      </c>
      <c r="J16418" s="18">
        <f t="shared" si="1074"/>
        <v>1569.4500000000037</v>
      </c>
      <c r="K16418" s="19" t="str">
        <f t="shared" si="1072"/>
        <v>Dec-18</v>
      </c>
      <c r="L16418" s="20">
        <f t="shared" si="1075"/>
        <v>16180</v>
      </c>
      <c r="M16418" s="21">
        <f t="shared" si="1073"/>
        <v>9.6999381953028652E-2</v>
      </c>
    </row>
    <row r="16419" spans="1:13" x14ac:dyDescent="0.3">
      <c r="A16419" s="139">
        <v>43453</v>
      </c>
      <c r="B16419" s="131" t="s">
        <v>29</v>
      </c>
      <c r="C16419" s="103"/>
      <c r="D16419" s="94"/>
      <c r="E16419" s="131" t="s">
        <v>12764</v>
      </c>
      <c r="F16419" s="140">
        <v>5</v>
      </c>
      <c r="G16419" s="35">
        <v>1</v>
      </c>
      <c r="H16419" s="49">
        <v>9</v>
      </c>
      <c r="I16419" s="42">
        <v>-1</v>
      </c>
      <c r="J16419" s="18">
        <f t="shared" si="1074"/>
        <v>1568.4500000000037</v>
      </c>
      <c r="K16419" s="19" t="str">
        <f t="shared" si="1072"/>
        <v>Dec-18</v>
      </c>
      <c r="L16419" s="20">
        <f t="shared" si="1075"/>
        <v>16181</v>
      </c>
      <c r="M16419" s="21">
        <f t="shared" si="1073"/>
        <v>9.6931586428527519E-2</v>
      </c>
    </row>
    <row r="16420" spans="1:13" x14ac:dyDescent="0.3">
      <c r="A16420" s="139">
        <v>43453</v>
      </c>
      <c r="B16420" s="131" t="s">
        <v>137</v>
      </c>
      <c r="C16420" s="103"/>
      <c r="D16420" s="94"/>
      <c r="E16420" s="131" t="s">
        <v>12765</v>
      </c>
      <c r="F16420" s="140">
        <v>5</v>
      </c>
      <c r="G16420" s="35">
        <v>1</v>
      </c>
      <c r="H16420" s="49">
        <v>2</v>
      </c>
      <c r="I16420" s="42">
        <v>-1</v>
      </c>
      <c r="J16420" s="18">
        <f t="shared" si="1074"/>
        <v>1567.4500000000037</v>
      </c>
      <c r="K16420" s="19" t="str">
        <f t="shared" si="1072"/>
        <v>Dec-18</v>
      </c>
      <c r="L16420" s="20">
        <f t="shared" si="1075"/>
        <v>16182</v>
      </c>
      <c r="M16420" s="21">
        <f t="shared" si="1073"/>
        <v>9.6863799283154348E-2</v>
      </c>
    </row>
    <row r="16421" spans="1:13" x14ac:dyDescent="0.3">
      <c r="A16421" s="139">
        <v>43453</v>
      </c>
      <c r="B16421" s="131" t="s">
        <v>29</v>
      </c>
      <c r="C16421" s="103"/>
      <c r="D16421" s="94"/>
      <c r="E16421" s="131" t="s">
        <v>12763</v>
      </c>
      <c r="F16421" s="140">
        <v>6</v>
      </c>
      <c r="G16421" s="35">
        <v>1</v>
      </c>
      <c r="H16421" s="49">
        <v>2</v>
      </c>
      <c r="I16421" s="42">
        <v>-1</v>
      </c>
      <c r="J16421" s="18">
        <f t="shared" si="1074"/>
        <v>1566.4500000000037</v>
      </c>
      <c r="K16421" s="19" t="str">
        <f t="shared" si="1072"/>
        <v>Dec-18</v>
      </c>
      <c r="L16421" s="20">
        <f t="shared" si="1075"/>
        <v>16183</v>
      </c>
      <c r="M16421" s="21">
        <f t="shared" si="1073"/>
        <v>9.6796020515355852E-2</v>
      </c>
    </row>
    <row r="16422" spans="1:13" x14ac:dyDescent="0.3">
      <c r="A16422" s="139">
        <v>43453</v>
      </c>
      <c r="B16422" s="131" t="s">
        <v>89</v>
      </c>
      <c r="C16422" s="103"/>
      <c r="D16422" s="94"/>
      <c r="E16422" s="131" t="s">
        <v>4885</v>
      </c>
      <c r="F16422" s="140">
        <v>6</v>
      </c>
      <c r="G16422" s="35">
        <v>1</v>
      </c>
      <c r="H16422" s="49">
        <v>4</v>
      </c>
      <c r="I16422" s="42">
        <v>-1</v>
      </c>
      <c r="J16422" s="18">
        <f t="shared" si="1074"/>
        <v>1565.4500000000037</v>
      </c>
      <c r="K16422" s="19" t="str">
        <f t="shared" si="1072"/>
        <v>Dec-18</v>
      </c>
      <c r="L16422" s="20">
        <f t="shared" si="1075"/>
        <v>16184</v>
      </c>
      <c r="M16422" s="21">
        <f t="shared" si="1073"/>
        <v>9.6728250123579065E-2</v>
      </c>
    </row>
    <row r="16423" spans="1:13" x14ac:dyDescent="0.3">
      <c r="A16423" s="139">
        <v>43453</v>
      </c>
      <c r="B16423" s="131" t="s">
        <v>93</v>
      </c>
      <c r="C16423" s="103"/>
      <c r="D16423" s="94"/>
      <c r="E16423" s="131" t="s">
        <v>12212</v>
      </c>
      <c r="F16423" s="140">
        <v>5.5</v>
      </c>
      <c r="G16423" s="35">
        <v>1</v>
      </c>
      <c r="H16423" s="49">
        <v>6</v>
      </c>
      <c r="I16423" s="42">
        <v>-1</v>
      </c>
      <c r="J16423" s="18">
        <f t="shared" si="1074"/>
        <v>1564.4500000000037</v>
      </c>
      <c r="K16423" s="19" t="str">
        <f t="shared" si="1072"/>
        <v>Dec-18</v>
      </c>
      <c r="L16423" s="20">
        <f t="shared" si="1075"/>
        <v>16185</v>
      </c>
      <c r="M16423" s="21">
        <f t="shared" si="1073"/>
        <v>9.6660488106271467E-2</v>
      </c>
    </row>
    <row r="16424" spans="1:13" x14ac:dyDescent="0.3">
      <c r="A16424" s="116">
        <v>43454</v>
      </c>
      <c r="B16424" s="90" t="s">
        <v>84</v>
      </c>
      <c r="C16424" s="103">
        <v>0.56944444444444442</v>
      </c>
      <c r="D16424" s="94" t="s">
        <v>31</v>
      </c>
      <c r="E16424" s="90" t="s">
        <v>5517</v>
      </c>
      <c r="F16424" s="115">
        <v>3.75</v>
      </c>
      <c r="G16424" s="93">
        <v>1</v>
      </c>
      <c r="H16424" s="90" t="s">
        <v>33</v>
      </c>
      <c r="I16424" s="77">
        <f>IF(H16424="Lost",G16424*-1,IF(H16424="Won",     IF(D16424="E/W",            G16424*(F16424-1)*0.5*1.25,    IF(D16424="place",   G16424*(F16424-1) *0.95,  G16424*(F16424-1) )),            IF(H16424="Placed",     (G16424*-0.5)  + (0.5*G16424*(F16424-1)*0.2),0)         ))</f>
        <v>-1</v>
      </c>
      <c r="J16424" s="18">
        <f t="shared" si="1074"/>
        <v>1563.4500000000037</v>
      </c>
      <c r="K16424" s="19" t="str">
        <f t="shared" si="1072"/>
        <v>Dec-18</v>
      </c>
      <c r="L16424" s="20">
        <f t="shared" si="1075"/>
        <v>16186</v>
      </c>
      <c r="M16424" s="21">
        <f t="shared" si="1073"/>
        <v>9.6592734461880866E-2</v>
      </c>
    </row>
    <row r="16425" spans="1:13" x14ac:dyDescent="0.3">
      <c r="A16425" s="116">
        <v>43454</v>
      </c>
      <c r="B16425" s="90" t="s">
        <v>84</v>
      </c>
      <c r="C16425" s="103">
        <v>0.59027777777777779</v>
      </c>
      <c r="D16425" s="94" t="s">
        <v>31</v>
      </c>
      <c r="E16425" s="90" t="s">
        <v>5518</v>
      </c>
      <c r="F16425" s="115">
        <v>4</v>
      </c>
      <c r="G16425" s="93">
        <v>1</v>
      </c>
      <c r="H16425" s="90" t="s">
        <v>33</v>
      </c>
      <c r="I16425" s="77">
        <f>IF(H16425="Lost",G16425*-1,IF(H16425="Won",     IF(D16425="E/W",            G16425*(F16425-1)*0.5*1.25,    IF(D16425="place",   G16425*(F16425-1) *0.95,  G16425*(F16425-1) )),            IF(H16425="Placed",     (G16425*-0.5)  + (0.5*G16425*(F16425-1)*0.2),0)         ))</f>
        <v>-1</v>
      </c>
      <c r="J16425" s="18">
        <f t="shared" si="1074"/>
        <v>1562.4500000000037</v>
      </c>
      <c r="K16425" s="19" t="str">
        <f t="shared" si="1072"/>
        <v>Dec-18</v>
      </c>
      <c r="L16425" s="20">
        <f t="shared" si="1075"/>
        <v>16187</v>
      </c>
      <c r="M16425" s="21">
        <f t="shared" si="1073"/>
        <v>9.6524989188855478E-2</v>
      </c>
    </row>
    <row r="16426" spans="1:13" x14ac:dyDescent="0.3">
      <c r="A16426" s="139">
        <v>43454</v>
      </c>
      <c r="B16426" s="131" t="s">
        <v>47</v>
      </c>
      <c r="C16426" s="103"/>
      <c r="D16426" s="94"/>
      <c r="E16426" s="131" t="s">
        <v>12767</v>
      </c>
      <c r="F16426" s="140">
        <v>5.5</v>
      </c>
      <c r="G16426" s="35">
        <v>1</v>
      </c>
      <c r="H16426" s="49" t="s">
        <v>11526</v>
      </c>
      <c r="I16426" s="42">
        <v>-1</v>
      </c>
      <c r="J16426" s="18">
        <f t="shared" si="1074"/>
        <v>1561.4500000000037</v>
      </c>
      <c r="K16426" s="19" t="str">
        <f t="shared" si="1072"/>
        <v>Dec-18</v>
      </c>
      <c r="L16426" s="20">
        <f t="shared" si="1075"/>
        <v>16188</v>
      </c>
      <c r="M16426" s="21">
        <f t="shared" si="1073"/>
        <v>9.6457252285643919E-2</v>
      </c>
    </row>
    <row r="16427" spans="1:13" x14ac:dyDescent="0.3">
      <c r="A16427" s="139">
        <v>43454</v>
      </c>
      <c r="B16427" s="131" t="s">
        <v>30</v>
      </c>
      <c r="C16427" s="103"/>
      <c r="D16427" s="94"/>
      <c r="E16427" s="131" t="s">
        <v>12766</v>
      </c>
      <c r="F16427" s="140">
        <v>5.5</v>
      </c>
      <c r="G16427" s="35">
        <v>1</v>
      </c>
      <c r="H16427" s="49">
        <v>9</v>
      </c>
      <c r="I16427" s="42">
        <v>-1</v>
      </c>
      <c r="J16427" s="18">
        <f t="shared" si="1074"/>
        <v>1560.4500000000037</v>
      </c>
      <c r="K16427" s="19" t="str">
        <f t="shared" si="1072"/>
        <v>Dec-18</v>
      </c>
      <c r="L16427" s="20">
        <f t="shared" si="1075"/>
        <v>16189</v>
      </c>
      <c r="M16427" s="21">
        <f t="shared" si="1073"/>
        <v>9.638952375069515E-2</v>
      </c>
    </row>
    <row r="16428" spans="1:13" x14ac:dyDescent="0.3">
      <c r="A16428" s="116">
        <v>43455</v>
      </c>
      <c r="B16428" s="90" t="s">
        <v>58</v>
      </c>
      <c r="C16428" s="103">
        <v>0.55555555555555558</v>
      </c>
      <c r="D16428" s="94" t="s">
        <v>31</v>
      </c>
      <c r="E16428" s="90" t="s">
        <v>5519</v>
      </c>
      <c r="F16428" s="115">
        <v>4</v>
      </c>
      <c r="G16428" s="93">
        <v>1</v>
      </c>
      <c r="H16428" s="90" t="s">
        <v>33</v>
      </c>
      <c r="I16428" s="77">
        <f>IF(H16428="Lost",G16428*-1,IF(H16428="Won",     IF(D16428="E/W",            G16428*(F16428-1)*0.5*1.25,    IF(D16428="place",   G16428*(F16428-1) *0.95,  G16428*(F16428-1) )),            IF(H16428="Placed",     (G16428*-0.5)  + (0.5*G16428*(F16428-1)*0.2),0)         ))</f>
        <v>-1</v>
      </c>
      <c r="J16428" s="18">
        <f t="shared" si="1074"/>
        <v>1559.4500000000037</v>
      </c>
      <c r="K16428" s="19" t="str">
        <f t="shared" si="1072"/>
        <v>Dec-18</v>
      </c>
      <c r="L16428" s="20">
        <f t="shared" si="1075"/>
        <v>16190</v>
      </c>
      <c r="M16428" s="21">
        <f t="shared" si="1073"/>
        <v>9.6321803582458537E-2</v>
      </c>
    </row>
    <row r="16429" spans="1:13" x14ac:dyDescent="0.3">
      <c r="A16429" s="139">
        <v>43455</v>
      </c>
      <c r="B16429" s="131" t="s">
        <v>30</v>
      </c>
      <c r="C16429" s="103"/>
      <c r="D16429" s="94"/>
      <c r="E16429" s="131" t="s">
        <v>5153</v>
      </c>
      <c r="F16429" s="140">
        <v>4.5</v>
      </c>
      <c r="G16429" s="35">
        <v>1</v>
      </c>
      <c r="H16429" s="49">
        <v>10</v>
      </c>
      <c r="I16429" s="42">
        <v>-1</v>
      </c>
      <c r="J16429" s="18">
        <f t="shared" si="1074"/>
        <v>1558.4500000000037</v>
      </c>
      <c r="K16429" s="19" t="str">
        <f t="shared" si="1072"/>
        <v>Dec-18</v>
      </c>
      <c r="L16429" s="20">
        <f t="shared" si="1075"/>
        <v>16191</v>
      </c>
      <c r="M16429" s="21">
        <f t="shared" si="1073"/>
        <v>9.6254091779383835E-2</v>
      </c>
    </row>
    <row r="16430" spans="1:13" x14ac:dyDescent="0.3">
      <c r="A16430" s="139">
        <v>43455</v>
      </c>
      <c r="B16430" s="131" t="s">
        <v>45</v>
      </c>
      <c r="C16430" s="103"/>
      <c r="D16430" s="94"/>
      <c r="E16430" s="131" t="s">
        <v>5441</v>
      </c>
      <c r="F16430" s="140">
        <v>6</v>
      </c>
      <c r="G16430" s="35">
        <v>1</v>
      </c>
      <c r="H16430" s="49" t="s">
        <v>11526</v>
      </c>
      <c r="I16430" s="42">
        <v>-1</v>
      </c>
      <c r="J16430" s="18">
        <f t="shared" si="1074"/>
        <v>1557.4500000000037</v>
      </c>
      <c r="K16430" s="19" t="str">
        <f t="shared" si="1072"/>
        <v>Dec-18</v>
      </c>
      <c r="L16430" s="20">
        <f t="shared" si="1075"/>
        <v>16192</v>
      </c>
      <c r="M16430" s="21">
        <f t="shared" si="1073"/>
        <v>9.6186388339921172E-2</v>
      </c>
    </row>
    <row r="16431" spans="1:13" x14ac:dyDescent="0.3">
      <c r="A16431" s="139">
        <v>43455</v>
      </c>
      <c r="B16431" s="131" t="s">
        <v>45</v>
      </c>
      <c r="C16431" s="103"/>
      <c r="D16431" s="94"/>
      <c r="E16431" s="131" t="s">
        <v>12768</v>
      </c>
      <c r="F16431" s="140">
        <v>6</v>
      </c>
      <c r="G16431" s="35">
        <v>1</v>
      </c>
      <c r="H16431" s="49" t="s">
        <v>11526</v>
      </c>
      <c r="I16431" s="42">
        <v>-1</v>
      </c>
      <c r="J16431" s="18">
        <f t="shared" si="1074"/>
        <v>1556.4500000000037</v>
      </c>
      <c r="K16431" s="19" t="str">
        <f t="shared" si="1072"/>
        <v>Dec-18</v>
      </c>
      <c r="L16431" s="20">
        <f t="shared" si="1075"/>
        <v>16193</v>
      </c>
      <c r="M16431" s="21">
        <f t="shared" si="1073"/>
        <v>9.6118693262521065E-2</v>
      </c>
    </row>
    <row r="16432" spans="1:13" x14ac:dyDescent="0.3">
      <c r="A16432" s="139">
        <v>43455</v>
      </c>
      <c r="B16432" s="131" t="s">
        <v>30</v>
      </c>
      <c r="C16432" s="103"/>
      <c r="D16432" s="94"/>
      <c r="E16432" s="131" t="s">
        <v>9173</v>
      </c>
      <c r="F16432" s="140">
        <v>5.5</v>
      </c>
      <c r="G16432" s="35">
        <v>1</v>
      </c>
      <c r="H16432" s="49">
        <v>9</v>
      </c>
      <c r="I16432" s="42">
        <v>-1</v>
      </c>
      <c r="J16432" s="18">
        <f t="shared" si="1074"/>
        <v>1555.4500000000037</v>
      </c>
      <c r="K16432" s="19" t="str">
        <f t="shared" si="1072"/>
        <v>Dec-18</v>
      </c>
      <c r="L16432" s="20">
        <f t="shared" si="1075"/>
        <v>16194</v>
      </c>
      <c r="M16432" s="21">
        <f t="shared" si="1073"/>
        <v>9.6051006545634407E-2</v>
      </c>
    </row>
    <row r="16433" spans="1:13" x14ac:dyDescent="0.3">
      <c r="A16433" s="139">
        <v>43455</v>
      </c>
      <c r="B16433" s="131" t="s">
        <v>45</v>
      </c>
      <c r="C16433" s="103"/>
      <c r="D16433" s="94"/>
      <c r="E16433" s="131" t="s">
        <v>12769</v>
      </c>
      <c r="F16433" s="140">
        <v>4.5</v>
      </c>
      <c r="G16433" s="35">
        <v>1</v>
      </c>
      <c r="H16433" s="49" t="s">
        <v>11526</v>
      </c>
      <c r="I16433" s="42">
        <v>-1</v>
      </c>
      <c r="J16433" s="18">
        <f t="shared" si="1074"/>
        <v>1554.4500000000037</v>
      </c>
      <c r="K16433" s="19" t="str">
        <f t="shared" si="1072"/>
        <v>Dec-18</v>
      </c>
      <c r="L16433" s="20">
        <f t="shared" si="1075"/>
        <v>16195</v>
      </c>
      <c r="M16433" s="21">
        <f t="shared" si="1073"/>
        <v>9.5983328187712491E-2</v>
      </c>
    </row>
    <row r="16434" spans="1:13" x14ac:dyDescent="0.3">
      <c r="A16434" s="139">
        <v>43455</v>
      </c>
      <c r="B16434" s="131" t="s">
        <v>45</v>
      </c>
      <c r="C16434" s="103"/>
      <c r="D16434" s="94"/>
      <c r="E16434" s="131" t="s">
        <v>3684</v>
      </c>
      <c r="F16434" s="140">
        <v>6</v>
      </c>
      <c r="G16434" s="35">
        <v>1</v>
      </c>
      <c r="H16434" s="49" t="s">
        <v>11526</v>
      </c>
      <c r="I16434" s="42">
        <v>-1</v>
      </c>
      <c r="J16434" s="18">
        <f t="shared" si="1074"/>
        <v>1553.4500000000037</v>
      </c>
      <c r="K16434" s="19" t="str">
        <f t="shared" si="1072"/>
        <v>Dec-18</v>
      </c>
      <c r="L16434" s="20">
        <f t="shared" si="1075"/>
        <v>16196</v>
      </c>
      <c r="M16434" s="21">
        <f t="shared" si="1073"/>
        <v>9.5915658187206945E-2</v>
      </c>
    </row>
    <row r="16435" spans="1:13" x14ac:dyDescent="0.3">
      <c r="A16435" s="116">
        <v>43456</v>
      </c>
      <c r="B16435" s="90" t="s">
        <v>35</v>
      </c>
      <c r="C16435" s="103">
        <v>0.54166666666666663</v>
      </c>
      <c r="D16435" s="94" t="s">
        <v>31</v>
      </c>
      <c r="E16435" s="90" t="s">
        <v>5520</v>
      </c>
      <c r="F16435" s="115">
        <v>2.88</v>
      </c>
      <c r="G16435" s="93">
        <v>1</v>
      </c>
      <c r="H16435" s="90" t="s">
        <v>42</v>
      </c>
      <c r="I16435" s="77">
        <f>IF(H16435="Lost",G16435*-1,IF(H16435="Won",     IF(D16435="E/W",            G16435*(F16435-1)*0.5*1.25,    IF(D16435="place",   G16435*(F16435-1) *0.95,  G16435*(F16435-1) )),            IF(H16435="Placed",     (G16435*-0.5)  + (0.5*G16435*(F16435-1)*0.2),0)         ))</f>
        <v>1.88</v>
      </c>
      <c r="J16435" s="18">
        <f t="shared" si="1074"/>
        <v>1555.3300000000038</v>
      </c>
      <c r="K16435" s="19" t="str">
        <f t="shared" si="1072"/>
        <v>Dec-18</v>
      </c>
      <c r="L16435" s="20">
        <f t="shared" si="1075"/>
        <v>16197</v>
      </c>
      <c r="M16435" s="21">
        <f t="shared" si="1073"/>
        <v>9.6025807248256087E-2</v>
      </c>
    </row>
    <row r="16436" spans="1:13" x14ac:dyDescent="0.3">
      <c r="A16436" s="116">
        <v>43456</v>
      </c>
      <c r="B16436" s="90" t="s">
        <v>29</v>
      </c>
      <c r="C16436" s="103">
        <v>0.54861111111111105</v>
      </c>
      <c r="D16436" s="94" t="s">
        <v>31</v>
      </c>
      <c r="E16436" s="90" t="s">
        <v>5521</v>
      </c>
      <c r="F16436" s="115">
        <v>4</v>
      </c>
      <c r="G16436" s="93">
        <v>1</v>
      </c>
      <c r="H16436" s="90" t="s">
        <v>33</v>
      </c>
      <c r="I16436" s="77">
        <f>IF(H16436="Lost",G16436*-1,IF(H16436="Won",     IF(D16436="E/W",            G16436*(F16436-1)*0.5*1.25,    IF(D16436="place",   G16436*(F16436-1) *0.95,  G16436*(F16436-1) )),            IF(H16436="Placed",     (G16436*-0.5)  + (0.5*G16436*(F16436-1)*0.2),0)         ))</f>
        <v>-1</v>
      </c>
      <c r="J16436" s="18">
        <f t="shared" si="1074"/>
        <v>1554.3300000000038</v>
      </c>
      <c r="K16436" s="19" t="str">
        <f t="shared" si="1072"/>
        <v>Dec-18</v>
      </c>
      <c r="L16436" s="20">
        <f t="shared" si="1075"/>
        <v>16198</v>
      </c>
      <c r="M16436" s="21">
        <f t="shared" si="1073"/>
        <v>9.5958142980615127E-2</v>
      </c>
    </row>
    <row r="16437" spans="1:13" x14ac:dyDescent="0.3">
      <c r="A16437" s="116">
        <v>43456</v>
      </c>
      <c r="B16437" s="90" t="s">
        <v>29</v>
      </c>
      <c r="C16437" s="103">
        <v>0.61805555555555558</v>
      </c>
      <c r="D16437" s="94" t="s">
        <v>31</v>
      </c>
      <c r="E16437" s="90" t="s">
        <v>5522</v>
      </c>
      <c r="F16437" s="115">
        <v>2.88</v>
      </c>
      <c r="G16437" s="93">
        <v>1</v>
      </c>
      <c r="H16437" s="90" t="s">
        <v>42</v>
      </c>
      <c r="I16437" s="77">
        <f>IF(H16437="Lost",G16437*-1,IF(H16437="Won",     IF(D16437="E/W",            G16437*(F16437-1)*0.5*1.25,    IF(D16437="place",   G16437*(F16437-1) *0.95,  G16437*(F16437-1) )),            IF(H16437="Placed",     (G16437*-0.5)  + (0.5*G16437*(F16437-1)*0.2),0)         ))</f>
        <v>1.88</v>
      </c>
      <c r="J16437" s="18">
        <f t="shared" si="1074"/>
        <v>1556.2100000000039</v>
      </c>
      <c r="K16437" s="19" t="str">
        <f t="shared" si="1072"/>
        <v>Dec-18</v>
      </c>
      <c r="L16437" s="20">
        <f t="shared" si="1075"/>
        <v>16199</v>
      </c>
      <c r="M16437" s="21">
        <f t="shared" si="1073"/>
        <v>9.6068275819495272E-2</v>
      </c>
    </row>
    <row r="16438" spans="1:13" x14ac:dyDescent="0.3">
      <c r="A16438" s="139">
        <v>43456</v>
      </c>
      <c r="B16438" s="131" t="s">
        <v>35</v>
      </c>
      <c r="C16438" s="103"/>
      <c r="D16438" s="94"/>
      <c r="E16438" s="131" t="s">
        <v>4863</v>
      </c>
      <c r="F16438" s="140">
        <v>5.5</v>
      </c>
      <c r="G16438" s="35">
        <v>1</v>
      </c>
      <c r="H16438" s="49">
        <v>1</v>
      </c>
      <c r="I16438" s="42">
        <v>4.5</v>
      </c>
      <c r="J16438" s="18">
        <f t="shared" si="1074"/>
        <v>1560.7100000000039</v>
      </c>
      <c r="K16438" s="19" t="str">
        <f t="shared" si="1072"/>
        <v>Dec-18</v>
      </c>
      <c r="L16438" s="20">
        <f t="shared" si="1075"/>
        <v>16200</v>
      </c>
      <c r="M16438" s="21">
        <f t="shared" si="1073"/>
        <v>9.6340123456790369E-2</v>
      </c>
    </row>
    <row r="16439" spans="1:13" x14ac:dyDescent="0.3">
      <c r="A16439" s="139">
        <v>43456</v>
      </c>
      <c r="B16439" s="131" t="s">
        <v>29</v>
      </c>
      <c r="C16439" s="103"/>
      <c r="D16439" s="94"/>
      <c r="E16439" s="131" t="s">
        <v>12770</v>
      </c>
      <c r="F16439" s="140">
        <v>6</v>
      </c>
      <c r="G16439" s="35">
        <v>1</v>
      </c>
      <c r="H16439" s="49">
        <v>6</v>
      </c>
      <c r="I16439" s="42">
        <v>-1</v>
      </c>
      <c r="J16439" s="18">
        <f t="shared" si="1074"/>
        <v>1559.7100000000039</v>
      </c>
      <c r="K16439" s="19" t="str">
        <f t="shared" si="1072"/>
        <v>Dec-18</v>
      </c>
      <c r="L16439" s="20">
        <f t="shared" si="1075"/>
        <v>16201</v>
      </c>
      <c r="M16439" s="21">
        <f t="shared" si="1073"/>
        <v>9.6272452317758397E-2</v>
      </c>
    </row>
    <row r="16440" spans="1:13" x14ac:dyDescent="0.3">
      <c r="A16440" s="116">
        <v>43460</v>
      </c>
      <c r="B16440" s="90" t="s">
        <v>45</v>
      </c>
      <c r="C16440" s="103">
        <v>0.68402777777777779</v>
      </c>
      <c r="D16440" s="94" t="s">
        <v>31</v>
      </c>
      <c r="E16440" s="90" t="s">
        <v>5523</v>
      </c>
      <c r="F16440" s="115">
        <v>2.88</v>
      </c>
      <c r="G16440" s="93">
        <v>1</v>
      </c>
      <c r="H16440" s="90" t="s">
        <v>42</v>
      </c>
      <c r="I16440" s="77">
        <f>IF(H16440="Lost",G16440*-1,IF(H16440="Won",     IF(D16440="E/W",            G16440*(F16440-1)*0.5*1.25,    IF(D16440="place",   G16440*(F16440-1) *0.95,  G16440*(F16440-1) )),            IF(H16440="Placed",     (G16440*-0.5)  + (0.5*G16440*(F16440-1)*0.2),0)         ))</f>
        <v>1.88</v>
      </c>
      <c r="J16440" s="18">
        <f t="shared" si="1074"/>
        <v>1561.590000000004</v>
      </c>
      <c r="K16440" s="19" t="str">
        <f t="shared" si="1072"/>
        <v>Dec-18</v>
      </c>
      <c r="L16440" s="20">
        <f t="shared" si="1075"/>
        <v>16202</v>
      </c>
      <c r="M16440" s="21">
        <f t="shared" si="1073"/>
        <v>9.6382545364770034E-2</v>
      </c>
    </row>
    <row r="16441" spans="1:13" x14ac:dyDescent="0.3">
      <c r="A16441" s="139">
        <v>43460</v>
      </c>
      <c r="B16441" s="131" t="s">
        <v>143</v>
      </c>
      <c r="C16441" s="103"/>
      <c r="D16441" s="94"/>
      <c r="E16441" s="131" t="s">
        <v>12772</v>
      </c>
      <c r="F16441" s="140">
        <v>6</v>
      </c>
      <c r="G16441" s="35">
        <v>1</v>
      </c>
      <c r="H16441" s="49">
        <v>3</v>
      </c>
      <c r="I16441" s="42">
        <v>-1</v>
      </c>
      <c r="J16441" s="18">
        <f t="shared" si="1074"/>
        <v>1560.590000000004</v>
      </c>
      <c r="K16441" s="19" t="str">
        <f t="shared" si="1072"/>
        <v>Dec-18</v>
      </c>
      <c r="L16441" s="20">
        <f t="shared" si="1075"/>
        <v>16203</v>
      </c>
      <c r="M16441" s="21">
        <f t="shared" si="1073"/>
        <v>9.6314879960501393E-2</v>
      </c>
    </row>
    <row r="16442" spans="1:13" x14ac:dyDescent="0.3">
      <c r="A16442" s="139">
        <v>43460</v>
      </c>
      <c r="B16442" s="131" t="s">
        <v>136</v>
      </c>
      <c r="C16442" s="103"/>
      <c r="D16442" s="94"/>
      <c r="E16442" s="131" t="s">
        <v>12774</v>
      </c>
      <c r="F16442" s="140">
        <v>6</v>
      </c>
      <c r="G16442" s="35">
        <v>1</v>
      </c>
      <c r="H16442" s="49">
        <v>8</v>
      </c>
      <c r="I16442" s="42">
        <v>-1</v>
      </c>
      <c r="J16442" s="18">
        <f t="shared" si="1074"/>
        <v>1559.590000000004</v>
      </c>
      <c r="K16442" s="19" t="str">
        <f t="shared" si="1072"/>
        <v>Dec-18</v>
      </c>
      <c r="L16442" s="20">
        <f t="shared" si="1075"/>
        <v>16204</v>
      </c>
      <c r="M16442" s="21">
        <f t="shared" si="1073"/>
        <v>9.6247222907924215E-2</v>
      </c>
    </row>
    <row r="16443" spans="1:13" x14ac:dyDescent="0.3">
      <c r="A16443" s="139">
        <v>43460</v>
      </c>
      <c r="B16443" s="131" t="s">
        <v>136</v>
      </c>
      <c r="C16443" s="103"/>
      <c r="D16443" s="94"/>
      <c r="E16443" s="131" t="s">
        <v>12773</v>
      </c>
      <c r="F16443" s="140">
        <v>4.5</v>
      </c>
      <c r="G16443" s="35">
        <v>1</v>
      </c>
      <c r="H16443" s="49">
        <v>2</v>
      </c>
      <c r="I16443" s="42">
        <v>-1</v>
      </c>
      <c r="J16443" s="18">
        <f t="shared" si="1074"/>
        <v>1558.590000000004</v>
      </c>
      <c r="K16443" s="19" t="str">
        <f t="shared" si="1072"/>
        <v>Dec-18</v>
      </c>
      <c r="L16443" s="20">
        <f t="shared" si="1075"/>
        <v>16205</v>
      </c>
      <c r="M16443" s="21">
        <f t="shared" si="1073"/>
        <v>9.6179574205492377E-2</v>
      </c>
    </row>
    <row r="16444" spans="1:13" x14ac:dyDescent="0.3">
      <c r="A16444" s="139">
        <v>43460</v>
      </c>
      <c r="B16444" s="131" t="s">
        <v>82</v>
      </c>
      <c r="C16444" s="103"/>
      <c r="D16444" s="94"/>
      <c r="E16444" s="131" t="s">
        <v>12771</v>
      </c>
      <c r="F16444" s="140">
        <v>4.33</v>
      </c>
      <c r="G16444" s="35">
        <v>1</v>
      </c>
      <c r="H16444" s="49">
        <v>1</v>
      </c>
      <c r="I16444" s="42">
        <v>3.33</v>
      </c>
      <c r="J16444" s="18">
        <f t="shared" si="1074"/>
        <v>1561.9200000000039</v>
      </c>
      <c r="K16444" s="19" t="str">
        <f t="shared" si="1072"/>
        <v>Dec-18</v>
      </c>
      <c r="L16444" s="20">
        <f t="shared" si="1075"/>
        <v>16206</v>
      </c>
      <c r="M16444" s="21">
        <f t="shared" si="1073"/>
        <v>9.6379118844872519E-2</v>
      </c>
    </row>
    <row r="16445" spans="1:13" x14ac:dyDescent="0.3">
      <c r="A16445" s="139">
        <v>43460</v>
      </c>
      <c r="B16445" s="131" t="s">
        <v>143</v>
      </c>
      <c r="C16445" s="103"/>
      <c r="D16445" s="94"/>
      <c r="E16445" s="131" t="s">
        <v>1890</v>
      </c>
      <c r="F16445" s="140">
        <v>5.5</v>
      </c>
      <c r="G16445" s="35">
        <v>1</v>
      </c>
      <c r="H16445" s="49">
        <v>4</v>
      </c>
      <c r="I16445" s="42">
        <v>-1</v>
      </c>
      <c r="J16445" s="18">
        <f t="shared" si="1074"/>
        <v>1560.9200000000039</v>
      </c>
      <c r="K16445" s="19" t="str">
        <f t="shared" si="1072"/>
        <v>Dec-18</v>
      </c>
      <c r="L16445" s="20">
        <f t="shared" si="1075"/>
        <v>16207</v>
      </c>
      <c r="M16445" s="21">
        <f t="shared" si="1073"/>
        <v>9.6311470352317144E-2</v>
      </c>
    </row>
    <row r="16446" spans="1:13" x14ac:dyDescent="0.3">
      <c r="A16446" s="116">
        <v>43461</v>
      </c>
      <c r="B16446" s="90" t="s">
        <v>45</v>
      </c>
      <c r="C16446" s="103">
        <v>0.55902777777777779</v>
      </c>
      <c r="D16446" s="94" t="s">
        <v>31</v>
      </c>
      <c r="E16446" s="90" t="s">
        <v>5525</v>
      </c>
      <c r="F16446" s="115">
        <v>3.75</v>
      </c>
      <c r="G16446" s="93">
        <v>1</v>
      </c>
      <c r="H16446" s="90" t="s">
        <v>42</v>
      </c>
      <c r="I16446" s="77">
        <f>IF(H16446="Lost",G16446*-1,IF(H16446="Won",     IF(D16446="E/W",            G16446*(F16446-1)*0.5*1.25,    IF(D16446="place",   G16446*(F16446-1) *0.95,  G16446*(F16446-1) )),            IF(H16446="Placed",     (G16446*-0.5)  + (0.5*G16446*(F16446-1)*0.2),0)         ))</f>
        <v>2.75</v>
      </c>
      <c r="J16446" s="18">
        <f t="shared" si="1074"/>
        <v>1563.6700000000039</v>
      </c>
      <c r="K16446" s="19" t="str">
        <f t="shared" si="1072"/>
        <v>Dec-18</v>
      </c>
      <c r="L16446" s="20">
        <f t="shared" si="1075"/>
        <v>16208</v>
      </c>
      <c r="M16446" s="21">
        <f t="shared" si="1073"/>
        <v>9.647519743336648E-2</v>
      </c>
    </row>
    <row r="16447" spans="1:13" x14ac:dyDescent="0.3">
      <c r="A16447" s="116">
        <v>43461</v>
      </c>
      <c r="B16447" s="90" t="s">
        <v>130</v>
      </c>
      <c r="C16447" s="103">
        <v>0.56597222222222221</v>
      </c>
      <c r="D16447" s="94" t="s">
        <v>31</v>
      </c>
      <c r="E16447" s="90" t="s">
        <v>5524</v>
      </c>
      <c r="F16447" s="115">
        <v>3.75</v>
      </c>
      <c r="G16447" s="93">
        <v>1</v>
      </c>
      <c r="H16447" s="90" t="s">
        <v>42</v>
      </c>
      <c r="I16447" s="77">
        <f>IF(H16447="Lost",G16447*-1,IF(H16447="Won",     IF(D16447="E/W",            G16447*(F16447-1)*0.5*1.25,    IF(D16447="place",   G16447*(F16447-1) *0.95,  G16447*(F16447-1) )),            IF(H16447="Placed",     (G16447*-0.5)  + (0.5*G16447*(F16447-1)*0.2),0)         ))</f>
        <v>2.75</v>
      </c>
      <c r="J16447" s="18">
        <f t="shared" si="1074"/>
        <v>1566.4200000000039</v>
      </c>
      <c r="K16447" s="19" t="str">
        <f t="shared" si="1072"/>
        <v>Dec-18</v>
      </c>
      <c r="L16447" s="20">
        <f t="shared" si="1075"/>
        <v>16209</v>
      </c>
      <c r="M16447" s="21">
        <f t="shared" si="1073"/>
        <v>9.6638904312419269E-2</v>
      </c>
    </row>
    <row r="16448" spans="1:13" x14ac:dyDescent="0.3">
      <c r="A16448" s="116">
        <v>43461</v>
      </c>
      <c r="B16448" s="90" t="s">
        <v>45</v>
      </c>
      <c r="C16448" s="103">
        <v>0.69444444444444453</v>
      </c>
      <c r="D16448" s="94" t="s">
        <v>31</v>
      </c>
      <c r="E16448" s="90" t="s">
        <v>5526</v>
      </c>
      <c r="F16448" s="115">
        <v>3.25</v>
      </c>
      <c r="G16448" s="93">
        <v>1</v>
      </c>
      <c r="H16448" s="90" t="s">
        <v>42</v>
      </c>
      <c r="I16448" s="77">
        <f>IF(H16448="Lost",G16448*-1,IF(H16448="Won",     IF(D16448="E/W",            G16448*(F16448-1)*0.5*1.25,    IF(D16448="place",   G16448*(F16448-1) *0.95,  G16448*(F16448-1) )),            IF(H16448="Placed",     (G16448*-0.5)  + (0.5*G16448*(F16448-1)*0.2),0)         ))</f>
        <v>2.25</v>
      </c>
      <c r="J16448" s="18">
        <f t="shared" si="1074"/>
        <v>1568.6700000000039</v>
      </c>
      <c r="K16448" s="19" t="str">
        <f t="shared" si="1072"/>
        <v>Dec-18</v>
      </c>
      <c r="L16448" s="20">
        <f t="shared" si="1075"/>
        <v>16210</v>
      </c>
      <c r="M16448" s="21">
        <f t="shared" si="1073"/>
        <v>9.6771745835904005E-2</v>
      </c>
    </row>
    <row r="16449" spans="1:13" x14ac:dyDescent="0.3">
      <c r="A16449" s="139">
        <v>43461</v>
      </c>
      <c r="B16449" s="131" t="s">
        <v>130</v>
      </c>
      <c r="C16449" s="103"/>
      <c r="D16449" s="94"/>
      <c r="E16449" s="131" t="s">
        <v>12217</v>
      </c>
      <c r="F16449" s="140">
        <v>4.5</v>
      </c>
      <c r="G16449" s="35">
        <v>1</v>
      </c>
      <c r="H16449" s="49">
        <v>4</v>
      </c>
      <c r="I16449" s="42">
        <v>-1</v>
      </c>
      <c r="J16449" s="18">
        <f t="shared" si="1074"/>
        <v>1567.6700000000039</v>
      </c>
      <c r="K16449" s="19" t="str">
        <f t="shared" si="1072"/>
        <v>Dec-18</v>
      </c>
      <c r="L16449" s="20">
        <f t="shared" si="1075"/>
        <v>16211</v>
      </c>
      <c r="M16449" s="21">
        <f t="shared" si="1073"/>
        <v>9.6704089815557587E-2</v>
      </c>
    </row>
    <row r="16450" spans="1:13" x14ac:dyDescent="0.3">
      <c r="A16450" s="139">
        <v>43461</v>
      </c>
      <c r="B16450" s="131" t="s">
        <v>45</v>
      </c>
      <c r="C16450" s="103"/>
      <c r="D16450" s="94"/>
      <c r="E16450" s="131" t="s">
        <v>12776</v>
      </c>
      <c r="F16450" s="140">
        <v>4.5</v>
      </c>
      <c r="G16450" s="35">
        <v>1</v>
      </c>
      <c r="H16450" s="49">
        <v>1</v>
      </c>
      <c r="I16450" s="42">
        <v>3.5</v>
      </c>
      <c r="J16450" s="18">
        <f t="shared" si="1074"/>
        <v>1571.1700000000039</v>
      </c>
      <c r="K16450" s="19" t="str">
        <f t="shared" ref="K16450:K16513" si="1076">TEXT(A16450,"MMM-yy")</f>
        <v>Dec-18</v>
      </c>
      <c r="L16450" s="20">
        <f t="shared" si="1075"/>
        <v>16212</v>
      </c>
      <c r="M16450" s="21">
        <f t="shared" ref="M16450:M16513" si="1077">J16450/L16450</f>
        <v>9.6914014310387611E-2</v>
      </c>
    </row>
    <row r="16451" spans="1:13" x14ac:dyDescent="0.3">
      <c r="A16451" s="139">
        <v>43461</v>
      </c>
      <c r="B16451" s="131" t="s">
        <v>45</v>
      </c>
      <c r="C16451" s="103"/>
      <c r="D16451" s="94"/>
      <c r="E16451" s="131" t="s">
        <v>12775</v>
      </c>
      <c r="F16451" s="140">
        <v>6</v>
      </c>
      <c r="G16451" s="35">
        <v>1</v>
      </c>
      <c r="H16451" s="49">
        <v>2</v>
      </c>
      <c r="I16451" s="42">
        <v>-1</v>
      </c>
      <c r="J16451" s="18">
        <f t="shared" ref="J16451:J16514" si="1078">J16450+I16451</f>
        <v>1570.1700000000039</v>
      </c>
      <c r="K16451" s="19" t="str">
        <f t="shared" si="1076"/>
        <v>Dec-18</v>
      </c>
      <c r="L16451" s="20">
        <f t="shared" ref="L16451:L16514" si="1079">L16450+G16451</f>
        <v>16213</v>
      </c>
      <c r="M16451" s="21">
        <f t="shared" si="1077"/>
        <v>9.6846357860976007E-2</v>
      </c>
    </row>
    <row r="16452" spans="1:13" x14ac:dyDescent="0.3">
      <c r="A16452" s="116">
        <v>43462</v>
      </c>
      <c r="B16452" s="90" t="s">
        <v>50</v>
      </c>
      <c r="C16452" s="103">
        <v>0.55902777777777779</v>
      </c>
      <c r="D16452" s="94" t="s">
        <v>31</v>
      </c>
      <c r="E16452" s="90" t="s">
        <v>5528</v>
      </c>
      <c r="F16452" s="115">
        <v>3.75</v>
      </c>
      <c r="G16452" s="93">
        <v>1</v>
      </c>
      <c r="H16452" s="90" t="s">
        <v>33</v>
      </c>
      <c r="I16452" s="77">
        <f>IF(H16452="Lost",G16452*-1,IF(H16452="Won",     IF(D16452="E/W",            G16452*(F16452-1)*0.5*1.25,    IF(D16452="place",   G16452*(F16452-1) *0.95,  G16452*(F16452-1) )),            IF(H16452="Placed",     (G16452*-0.5)  + (0.5*G16452*(F16452-1)*0.2),0)         ))</f>
        <v>-1</v>
      </c>
      <c r="J16452" s="18">
        <f t="shared" si="1078"/>
        <v>1569.1700000000039</v>
      </c>
      <c r="K16452" s="19" t="str">
        <f t="shared" si="1076"/>
        <v>Dec-18</v>
      </c>
      <c r="L16452" s="20">
        <f t="shared" si="1079"/>
        <v>16214</v>
      </c>
      <c r="M16452" s="21">
        <f t="shared" si="1077"/>
        <v>9.677870975700037E-2</v>
      </c>
    </row>
    <row r="16453" spans="1:13" x14ac:dyDescent="0.3">
      <c r="A16453" s="116">
        <v>43462</v>
      </c>
      <c r="B16453" s="90" t="s">
        <v>61</v>
      </c>
      <c r="C16453" s="103">
        <v>0.61111111111111105</v>
      </c>
      <c r="D16453" s="94" t="s">
        <v>31</v>
      </c>
      <c r="E16453" s="90" t="s">
        <v>5527</v>
      </c>
      <c r="F16453" s="115">
        <v>4</v>
      </c>
      <c r="G16453" s="93">
        <v>1</v>
      </c>
      <c r="H16453" s="90" t="s">
        <v>33</v>
      </c>
      <c r="I16453" s="77">
        <f>IF(H16453="Lost",G16453*-1,IF(H16453="Won",     IF(D16453="E/W",            G16453*(F16453-1)*0.5*1.25,    IF(D16453="place",   G16453*(F16453-1) *0.95,  G16453*(F16453-1) )),            IF(H16453="Placed",     (G16453*-0.5)  + (0.5*G16453*(F16453-1)*0.2),0)         ))</f>
        <v>-1</v>
      </c>
      <c r="J16453" s="18">
        <f t="shared" si="1078"/>
        <v>1568.1700000000039</v>
      </c>
      <c r="K16453" s="19" t="str">
        <f t="shared" si="1076"/>
        <v>Dec-18</v>
      </c>
      <c r="L16453" s="20">
        <f t="shared" si="1079"/>
        <v>16215</v>
      </c>
      <c r="M16453" s="21">
        <f t="shared" si="1077"/>
        <v>9.6711069996916685E-2</v>
      </c>
    </row>
    <row r="16454" spans="1:13" x14ac:dyDescent="0.3">
      <c r="A16454" s="139">
        <v>43462</v>
      </c>
      <c r="B16454" s="131" t="s">
        <v>50</v>
      </c>
      <c r="C16454" s="103"/>
      <c r="D16454" s="94"/>
      <c r="E16454" s="131" t="s">
        <v>9496</v>
      </c>
      <c r="F16454" s="140">
        <v>5.5</v>
      </c>
      <c r="G16454" s="35">
        <v>1</v>
      </c>
      <c r="H16454" s="49">
        <v>2</v>
      </c>
      <c r="I16454" s="42">
        <v>-1</v>
      </c>
      <c r="J16454" s="18">
        <f t="shared" si="1078"/>
        <v>1567.1700000000039</v>
      </c>
      <c r="K16454" s="19" t="str">
        <f t="shared" si="1076"/>
        <v>Dec-18</v>
      </c>
      <c r="L16454" s="20">
        <f t="shared" si="1079"/>
        <v>16216</v>
      </c>
      <c r="M16454" s="21">
        <f t="shared" si="1077"/>
        <v>9.6643438579181298E-2</v>
      </c>
    </row>
    <row r="16455" spans="1:13" x14ac:dyDescent="0.3">
      <c r="A16455" s="139">
        <v>43462</v>
      </c>
      <c r="B16455" s="131" t="s">
        <v>29</v>
      </c>
      <c r="C16455" s="103"/>
      <c r="D16455" s="94"/>
      <c r="E16455" s="131" t="s">
        <v>12778</v>
      </c>
      <c r="F16455" s="140">
        <v>6</v>
      </c>
      <c r="G16455" s="35">
        <v>1</v>
      </c>
      <c r="H16455" s="49">
        <v>1</v>
      </c>
      <c r="I16455" s="42">
        <v>5</v>
      </c>
      <c r="J16455" s="18">
        <f t="shared" si="1078"/>
        <v>1572.1700000000039</v>
      </c>
      <c r="K16455" s="19" t="str">
        <f t="shared" si="1076"/>
        <v>Dec-18</v>
      </c>
      <c r="L16455" s="20">
        <f t="shared" si="1079"/>
        <v>16217</v>
      </c>
      <c r="M16455" s="21">
        <f t="shared" si="1077"/>
        <v>9.6945797619781948E-2</v>
      </c>
    </row>
    <row r="16456" spans="1:13" x14ac:dyDescent="0.3">
      <c r="A16456" s="139">
        <v>43462</v>
      </c>
      <c r="B16456" s="131" t="s">
        <v>29</v>
      </c>
      <c r="C16456" s="103"/>
      <c r="D16456" s="94"/>
      <c r="E16456" s="131" t="s">
        <v>12777</v>
      </c>
      <c r="F16456" s="140">
        <v>5</v>
      </c>
      <c r="G16456" s="35">
        <v>1</v>
      </c>
      <c r="H16456" s="49">
        <v>1</v>
      </c>
      <c r="I16456" s="42">
        <v>4.5</v>
      </c>
      <c r="J16456" s="18">
        <f t="shared" si="1078"/>
        <v>1576.6700000000039</v>
      </c>
      <c r="K16456" s="19" t="str">
        <f t="shared" si="1076"/>
        <v>Dec-18</v>
      </c>
      <c r="L16456" s="20">
        <f t="shared" si="1079"/>
        <v>16218</v>
      </c>
      <c r="M16456" s="21">
        <f t="shared" si="1077"/>
        <v>9.7217289431496115E-2</v>
      </c>
    </row>
    <row r="16457" spans="1:13" x14ac:dyDescent="0.3">
      <c r="A16457" s="139">
        <v>43462</v>
      </c>
      <c r="B16457" s="131" t="s">
        <v>61</v>
      </c>
      <c r="C16457" s="103"/>
      <c r="D16457" s="94"/>
      <c r="E16457" s="131" t="s">
        <v>12779</v>
      </c>
      <c r="F16457" s="140">
        <v>4.33</v>
      </c>
      <c r="G16457" s="35">
        <v>1</v>
      </c>
      <c r="H16457" s="49">
        <v>3</v>
      </c>
      <c r="I16457" s="42">
        <v>-1</v>
      </c>
      <c r="J16457" s="18">
        <f t="shared" si="1078"/>
        <v>1575.6700000000039</v>
      </c>
      <c r="K16457" s="19" t="str">
        <f t="shared" si="1076"/>
        <v>Dec-18</v>
      </c>
      <c r="L16457" s="20">
        <f t="shared" si="1079"/>
        <v>16219</v>
      </c>
      <c r="M16457" s="21">
        <f t="shared" si="1077"/>
        <v>9.7149639311918362E-2</v>
      </c>
    </row>
    <row r="16458" spans="1:13" x14ac:dyDescent="0.3">
      <c r="A16458" s="139">
        <v>43462</v>
      </c>
      <c r="B16458" s="131" t="s">
        <v>50</v>
      </c>
      <c r="C16458" s="103"/>
      <c r="D16458" s="94"/>
      <c r="E16458" s="131" t="s">
        <v>5769</v>
      </c>
      <c r="F16458" s="140">
        <v>5</v>
      </c>
      <c r="G16458" s="35">
        <v>1</v>
      </c>
      <c r="H16458" s="49">
        <v>2</v>
      </c>
      <c r="I16458" s="42">
        <v>-1</v>
      </c>
      <c r="J16458" s="18">
        <f t="shared" si="1078"/>
        <v>1574.6700000000039</v>
      </c>
      <c r="K16458" s="19" t="str">
        <f t="shared" si="1076"/>
        <v>Dec-18</v>
      </c>
      <c r="L16458" s="20">
        <f t="shared" si="1079"/>
        <v>16220</v>
      </c>
      <c r="M16458" s="21">
        <f t="shared" si="1077"/>
        <v>9.7081997533909004E-2</v>
      </c>
    </row>
    <row r="16459" spans="1:13" x14ac:dyDescent="0.3">
      <c r="A16459" s="139">
        <v>43462</v>
      </c>
      <c r="B16459" s="131" t="s">
        <v>61</v>
      </c>
      <c r="C16459" s="103"/>
      <c r="D16459" s="94"/>
      <c r="E16459" s="131" t="s">
        <v>12780</v>
      </c>
      <c r="F16459" s="140">
        <v>6</v>
      </c>
      <c r="G16459" s="35">
        <v>1</v>
      </c>
      <c r="H16459" s="49">
        <v>4</v>
      </c>
      <c r="I16459" s="42">
        <v>-1</v>
      </c>
      <c r="J16459" s="18">
        <f t="shared" si="1078"/>
        <v>1573.6700000000039</v>
      </c>
      <c r="K16459" s="19" t="str">
        <f t="shared" si="1076"/>
        <v>Dec-18</v>
      </c>
      <c r="L16459" s="20">
        <f t="shared" si="1079"/>
        <v>16221</v>
      </c>
      <c r="M16459" s="21">
        <f t="shared" si="1077"/>
        <v>9.7014364095925273E-2</v>
      </c>
    </row>
    <row r="16460" spans="1:13" x14ac:dyDescent="0.3">
      <c r="A16460" s="116">
        <v>43463</v>
      </c>
      <c r="B16460" s="90" t="s">
        <v>93</v>
      </c>
      <c r="C16460" s="103">
        <v>0.64930555555555558</v>
      </c>
      <c r="D16460" s="94" t="s">
        <v>31</v>
      </c>
      <c r="E16460" s="90" t="s">
        <v>5529</v>
      </c>
      <c r="F16460" s="115">
        <v>3</v>
      </c>
      <c r="G16460" s="93">
        <v>1</v>
      </c>
      <c r="H16460" s="90" t="s">
        <v>33</v>
      </c>
      <c r="I16460" s="77">
        <f>IF(H16460="Lost",G16460*-1,IF(H16460="Won",     IF(D16460="E/W",            G16460*(F16460-1)*0.5*1.25,    IF(D16460="place",   G16460*(F16460-1) *0.95,  G16460*(F16460-1) )),            IF(H16460="Placed",     (G16460*-0.5)  + (0.5*G16460*(F16460-1)*0.2),0)         ))</f>
        <v>-1</v>
      </c>
      <c r="J16460" s="18">
        <f t="shared" si="1078"/>
        <v>1572.6700000000039</v>
      </c>
      <c r="K16460" s="19" t="str">
        <f t="shared" si="1076"/>
        <v>Dec-18</v>
      </c>
      <c r="L16460" s="20">
        <f t="shared" si="1079"/>
        <v>16222</v>
      </c>
      <c r="M16460" s="21">
        <f t="shared" si="1077"/>
        <v>9.694673899642485E-2</v>
      </c>
    </row>
    <row r="16461" spans="1:13" x14ac:dyDescent="0.3">
      <c r="A16461" s="139">
        <v>43463</v>
      </c>
      <c r="B16461" s="131" t="s">
        <v>44</v>
      </c>
      <c r="C16461" s="103"/>
      <c r="D16461" s="94"/>
      <c r="E16461" s="131" t="s">
        <v>4882</v>
      </c>
      <c r="F16461" s="140">
        <v>4.5</v>
      </c>
      <c r="G16461" s="35">
        <v>1</v>
      </c>
      <c r="H16461" s="49">
        <v>7</v>
      </c>
      <c r="I16461" s="42">
        <v>-1</v>
      </c>
      <c r="J16461" s="18">
        <f t="shared" si="1078"/>
        <v>1571.6700000000039</v>
      </c>
      <c r="K16461" s="19" t="str">
        <f t="shared" si="1076"/>
        <v>Dec-18</v>
      </c>
      <c r="L16461" s="20">
        <f t="shared" si="1079"/>
        <v>16223</v>
      </c>
      <c r="M16461" s="21">
        <f t="shared" si="1077"/>
        <v>9.6879122233865744E-2</v>
      </c>
    </row>
    <row r="16462" spans="1:13" x14ac:dyDescent="0.3">
      <c r="A16462" s="139">
        <v>43465</v>
      </c>
      <c r="B16462" s="131" t="s">
        <v>98</v>
      </c>
      <c r="C16462" s="103"/>
      <c r="D16462" s="94"/>
      <c r="E16462" s="131" t="s">
        <v>12781</v>
      </c>
      <c r="F16462" s="140">
        <v>5.5</v>
      </c>
      <c r="G16462" s="35">
        <v>1</v>
      </c>
      <c r="H16462" s="49">
        <v>4</v>
      </c>
      <c r="I16462" s="42">
        <v>-1</v>
      </c>
      <c r="J16462" s="18">
        <f t="shared" si="1078"/>
        <v>1570.6700000000039</v>
      </c>
      <c r="K16462" s="19" t="str">
        <f t="shared" si="1076"/>
        <v>Dec-18</v>
      </c>
      <c r="L16462" s="20">
        <f t="shared" si="1079"/>
        <v>16224</v>
      </c>
      <c r="M16462" s="21">
        <f t="shared" si="1077"/>
        <v>9.6811513806706356E-2</v>
      </c>
    </row>
    <row r="16463" spans="1:13" x14ac:dyDescent="0.3">
      <c r="A16463" s="139">
        <v>43465</v>
      </c>
      <c r="B16463" s="131" t="s">
        <v>98</v>
      </c>
      <c r="C16463" s="103"/>
      <c r="D16463" s="94"/>
      <c r="E16463" s="131" t="s">
        <v>12782</v>
      </c>
      <c r="F16463" s="140">
        <v>6</v>
      </c>
      <c r="G16463" s="35">
        <v>1</v>
      </c>
      <c r="H16463" s="49">
        <v>4</v>
      </c>
      <c r="I16463" s="42">
        <v>-1</v>
      </c>
      <c r="J16463" s="18">
        <f t="shared" si="1078"/>
        <v>1569.6700000000039</v>
      </c>
      <c r="K16463" s="19" t="str">
        <f t="shared" si="1076"/>
        <v>Dec-18</v>
      </c>
      <c r="L16463" s="20">
        <f t="shared" si="1079"/>
        <v>16225</v>
      </c>
      <c r="M16463" s="21">
        <f t="shared" si="1077"/>
        <v>9.6743913713405488E-2</v>
      </c>
    </row>
    <row r="16464" spans="1:13" x14ac:dyDescent="0.3">
      <c r="A16464" s="116">
        <v>43466</v>
      </c>
      <c r="B16464" s="90" t="s">
        <v>97</v>
      </c>
      <c r="C16464" s="103">
        <v>0.56944444444444442</v>
      </c>
      <c r="D16464" s="94" t="s">
        <v>31</v>
      </c>
      <c r="E16464" s="90" t="s">
        <v>5516</v>
      </c>
      <c r="F16464" s="115">
        <v>4</v>
      </c>
      <c r="G16464" s="93">
        <v>1</v>
      </c>
      <c r="H16464" s="90" t="s">
        <v>33</v>
      </c>
      <c r="I16464" s="77">
        <f>IF(H16464="Lost",G16464*-1,IF(H16464="Won",     IF(D16464="E/W",            G16464*(F16464-1)*0.5*1.25,    IF(D16464="place",   G16464*(F16464-1) *0.95,  G16464*(F16464-1) )),            IF(H16464="Placed",     (G16464*-0.5)  + (0.5*G16464*(F16464-1)*0.2),0)         ))</f>
        <v>-1</v>
      </c>
      <c r="J16464" s="18">
        <f t="shared" si="1078"/>
        <v>1568.6700000000039</v>
      </c>
      <c r="K16464" s="19" t="str">
        <f t="shared" si="1076"/>
        <v>Jan-19</v>
      </c>
      <c r="L16464" s="20">
        <f t="shared" si="1079"/>
        <v>16226</v>
      </c>
      <c r="M16464" s="21">
        <f t="shared" si="1077"/>
        <v>9.6676321952422276E-2</v>
      </c>
    </row>
    <row r="16465" spans="1:13" x14ac:dyDescent="0.3">
      <c r="A16465" s="139">
        <v>43466</v>
      </c>
      <c r="B16465" s="131" t="s">
        <v>30</v>
      </c>
      <c r="C16465" s="103"/>
      <c r="D16465" s="94"/>
      <c r="E16465" s="131" t="s">
        <v>12783</v>
      </c>
      <c r="F16465" s="140">
        <v>4.33</v>
      </c>
      <c r="G16465" s="35">
        <v>1</v>
      </c>
      <c r="H16465" s="49">
        <v>7</v>
      </c>
      <c r="I16465" s="50">
        <v>-1</v>
      </c>
      <c r="J16465" s="18">
        <f t="shared" si="1078"/>
        <v>1567.6700000000039</v>
      </c>
      <c r="K16465" s="19" t="str">
        <f t="shared" si="1076"/>
        <v>Jan-19</v>
      </c>
      <c r="L16465" s="20">
        <f t="shared" si="1079"/>
        <v>16227</v>
      </c>
      <c r="M16465" s="21">
        <f t="shared" si="1077"/>
        <v>9.6608738522216298E-2</v>
      </c>
    </row>
    <row r="16466" spans="1:13" x14ac:dyDescent="0.3">
      <c r="A16466" s="139">
        <v>43466</v>
      </c>
      <c r="B16466" s="131" t="s">
        <v>84</v>
      </c>
      <c r="C16466" s="103"/>
      <c r="D16466" s="94"/>
      <c r="E16466" s="131" t="s">
        <v>12349</v>
      </c>
      <c r="F16466" s="140">
        <v>5</v>
      </c>
      <c r="G16466" s="35">
        <v>1</v>
      </c>
      <c r="H16466" s="49">
        <v>7</v>
      </c>
      <c r="I16466" s="50">
        <v>-1</v>
      </c>
      <c r="J16466" s="18">
        <f t="shared" si="1078"/>
        <v>1566.6700000000039</v>
      </c>
      <c r="K16466" s="19" t="str">
        <f t="shared" si="1076"/>
        <v>Jan-19</v>
      </c>
      <c r="L16466" s="20">
        <f t="shared" si="1079"/>
        <v>16228</v>
      </c>
      <c r="M16466" s="21">
        <f t="shared" si="1077"/>
        <v>9.6541163421247467E-2</v>
      </c>
    </row>
    <row r="16467" spans="1:13" x14ac:dyDescent="0.3">
      <c r="A16467" s="116">
        <v>43467</v>
      </c>
      <c r="B16467" s="90" t="s">
        <v>45</v>
      </c>
      <c r="C16467" s="103">
        <v>0.59722222222222221</v>
      </c>
      <c r="D16467" s="94" t="s">
        <v>31</v>
      </c>
      <c r="E16467" s="90" t="s">
        <v>5194</v>
      </c>
      <c r="F16467" s="115">
        <v>4</v>
      </c>
      <c r="G16467" s="93">
        <v>1</v>
      </c>
      <c r="H16467" s="90" t="s">
        <v>33</v>
      </c>
      <c r="I16467" s="77">
        <f>IF(H16467="Lost",G16467*-1,IF(H16467="Won",     IF(D16467="E/W",            G16467*(F16467-1)*0.5*1.25,    IF(D16467="place",   G16467*(F16467-1) *0.95,  G16467*(F16467-1) )),            IF(H16467="Placed",     (G16467*-0.5)  + (0.5*G16467*(F16467-1)*0.2),0)         ))</f>
        <v>-1</v>
      </c>
      <c r="J16467" s="18">
        <f t="shared" si="1078"/>
        <v>1565.6700000000039</v>
      </c>
      <c r="K16467" s="19" t="str">
        <f t="shared" si="1076"/>
        <v>Jan-19</v>
      </c>
      <c r="L16467" s="20">
        <f t="shared" si="1079"/>
        <v>16229</v>
      </c>
      <c r="M16467" s="21">
        <f t="shared" si="1077"/>
        <v>9.6473596647976084E-2</v>
      </c>
    </row>
    <row r="16468" spans="1:13" x14ac:dyDescent="0.3">
      <c r="A16468" s="116">
        <v>43467</v>
      </c>
      <c r="B16468" s="90" t="s">
        <v>139</v>
      </c>
      <c r="C16468" s="103">
        <v>0.60416666666666663</v>
      </c>
      <c r="D16468" s="94" t="s">
        <v>31</v>
      </c>
      <c r="E16468" s="90" t="s">
        <v>5530</v>
      </c>
      <c r="F16468" s="115">
        <v>4</v>
      </c>
      <c r="G16468" s="93">
        <v>1</v>
      </c>
      <c r="H16468" s="90" t="s">
        <v>33</v>
      </c>
      <c r="I16468" s="77">
        <f>IF(H16468="Lost",G16468*-1,IF(H16468="Won",     IF(D16468="E/W",            G16468*(F16468-1)*0.5*1.25,    IF(D16468="place",   G16468*(F16468-1) *0.95,  G16468*(F16468-1) )),            IF(H16468="Placed",     (G16468*-0.5)  + (0.5*G16468*(F16468-1)*0.2),0)         ))</f>
        <v>-1</v>
      </c>
      <c r="J16468" s="18">
        <f t="shared" si="1078"/>
        <v>1564.6700000000039</v>
      </c>
      <c r="K16468" s="19" t="str">
        <f t="shared" si="1076"/>
        <v>Jan-19</v>
      </c>
      <c r="L16468" s="20">
        <f t="shared" si="1079"/>
        <v>16230</v>
      </c>
      <c r="M16468" s="21">
        <f t="shared" si="1077"/>
        <v>9.640603820086284E-2</v>
      </c>
    </row>
    <row r="16469" spans="1:13" x14ac:dyDescent="0.3">
      <c r="A16469" s="116">
        <v>43467</v>
      </c>
      <c r="B16469" s="90" t="s">
        <v>137</v>
      </c>
      <c r="C16469" s="103">
        <v>0.73958333333333337</v>
      </c>
      <c r="D16469" s="94" t="s">
        <v>31</v>
      </c>
      <c r="E16469" s="90" t="s">
        <v>5531</v>
      </c>
      <c r="F16469" s="115">
        <v>4</v>
      </c>
      <c r="G16469" s="93">
        <v>1</v>
      </c>
      <c r="H16469" s="90" t="s">
        <v>33</v>
      </c>
      <c r="I16469" s="77">
        <f>IF(H16469="Lost",G16469*-1,IF(H16469="Won",     IF(D16469="E/W",            G16469*(F16469-1)*0.5*1.25,    IF(D16469="place",   G16469*(F16469-1) *0.95,  G16469*(F16469-1) )),            IF(H16469="Placed",     (G16469*-0.5)  + (0.5*G16469*(F16469-1)*0.2),0)         ))</f>
        <v>-1</v>
      </c>
      <c r="J16469" s="18">
        <f t="shared" si="1078"/>
        <v>1563.6700000000039</v>
      </c>
      <c r="K16469" s="19" t="str">
        <f t="shared" si="1076"/>
        <v>Jan-19</v>
      </c>
      <c r="L16469" s="20">
        <f t="shared" si="1079"/>
        <v>16231</v>
      </c>
      <c r="M16469" s="21">
        <f t="shared" si="1077"/>
        <v>9.6338488078368797E-2</v>
      </c>
    </row>
    <row r="16470" spans="1:13" x14ac:dyDescent="0.3">
      <c r="A16470" s="139">
        <v>43467</v>
      </c>
      <c r="B16470" s="131" t="s">
        <v>137</v>
      </c>
      <c r="C16470" s="103"/>
      <c r="D16470" s="94"/>
      <c r="E16470" s="131" t="s">
        <v>12786</v>
      </c>
      <c r="F16470" s="140">
        <v>5.5</v>
      </c>
      <c r="G16470" s="35">
        <v>1</v>
      </c>
      <c r="H16470" s="49">
        <v>1</v>
      </c>
      <c r="I16470" s="50">
        <v>5</v>
      </c>
      <c r="J16470" s="18">
        <f t="shared" si="1078"/>
        <v>1568.6700000000039</v>
      </c>
      <c r="K16470" s="19" t="str">
        <f t="shared" si="1076"/>
        <v>Jan-19</v>
      </c>
      <c r="L16470" s="20">
        <f t="shared" si="1079"/>
        <v>16232</v>
      </c>
      <c r="M16470" s="21">
        <f t="shared" si="1077"/>
        <v>9.664058649581099E-2</v>
      </c>
    </row>
    <row r="16471" spans="1:13" x14ac:dyDescent="0.3">
      <c r="A16471" s="139">
        <v>43467</v>
      </c>
      <c r="B16471" s="131" t="s">
        <v>45</v>
      </c>
      <c r="C16471" s="103"/>
      <c r="D16471" s="94"/>
      <c r="E16471" s="131" t="s">
        <v>12785</v>
      </c>
      <c r="F16471" s="140">
        <v>5.5</v>
      </c>
      <c r="G16471" s="35">
        <v>1</v>
      </c>
      <c r="H16471" s="49">
        <v>1</v>
      </c>
      <c r="I16471" s="50">
        <v>4.5</v>
      </c>
      <c r="J16471" s="18">
        <f t="shared" si="1078"/>
        <v>1573.1700000000039</v>
      </c>
      <c r="K16471" s="19" t="str">
        <f t="shared" si="1076"/>
        <v>Jan-19</v>
      </c>
      <c r="L16471" s="20">
        <f t="shared" si="1079"/>
        <v>16233</v>
      </c>
      <c r="M16471" s="21">
        <f t="shared" si="1077"/>
        <v>9.6911846239142729E-2</v>
      </c>
    </row>
    <row r="16472" spans="1:13" x14ac:dyDescent="0.3">
      <c r="A16472" s="139">
        <v>43467</v>
      </c>
      <c r="B16472" s="131" t="s">
        <v>45</v>
      </c>
      <c r="C16472" s="103"/>
      <c r="D16472" s="94"/>
      <c r="E16472" s="131" t="s">
        <v>12784</v>
      </c>
      <c r="F16472" s="140">
        <v>4.33</v>
      </c>
      <c r="G16472" s="35">
        <v>1</v>
      </c>
      <c r="H16472" s="49">
        <v>7</v>
      </c>
      <c r="I16472" s="50">
        <v>-1</v>
      </c>
      <c r="J16472" s="18">
        <f t="shared" si="1078"/>
        <v>1572.1700000000039</v>
      </c>
      <c r="K16472" s="19" t="str">
        <f t="shared" si="1076"/>
        <v>Jan-19</v>
      </c>
      <c r="L16472" s="20">
        <f t="shared" si="1079"/>
        <v>16234</v>
      </c>
      <c r="M16472" s="21">
        <f t="shared" si="1077"/>
        <v>9.6844277442405077E-2</v>
      </c>
    </row>
    <row r="16473" spans="1:13" x14ac:dyDescent="0.3">
      <c r="A16473" s="116">
        <v>43468</v>
      </c>
      <c r="B16473" s="90" t="s">
        <v>30</v>
      </c>
      <c r="C16473" s="103">
        <v>0.5625</v>
      </c>
      <c r="D16473" s="94" t="s">
        <v>31</v>
      </c>
      <c r="E16473" s="90" t="s">
        <v>5361</v>
      </c>
      <c r="F16473" s="115">
        <v>3</v>
      </c>
      <c r="G16473" s="93">
        <v>1</v>
      </c>
      <c r="H16473" s="90" t="s">
        <v>42</v>
      </c>
      <c r="I16473" s="77">
        <f>IF(H16473="Lost",G16473*-1,IF(H16473="Won",     IF(D16473="E/W",            G16473*(F16473-1)*0.5*1.25,    IF(D16473="place",   G16473*(F16473-1) *0.95,  G16473*(F16473-1) )),            IF(H16473="Placed",     (G16473*-0.5)  + (0.5*G16473*(F16473-1)*0.2),0)         ))</f>
        <v>2</v>
      </c>
      <c r="J16473" s="18">
        <f t="shared" si="1078"/>
        <v>1574.1700000000039</v>
      </c>
      <c r="K16473" s="19" t="str">
        <f t="shared" si="1076"/>
        <v>Jan-19</v>
      </c>
      <c r="L16473" s="20">
        <f t="shared" si="1079"/>
        <v>16235</v>
      </c>
      <c r="M16473" s="21">
        <f t="shared" si="1077"/>
        <v>9.696150292577789E-2</v>
      </c>
    </row>
    <row r="16474" spans="1:13" x14ac:dyDescent="0.3">
      <c r="A16474" s="116">
        <v>43468</v>
      </c>
      <c r="B16474" s="90" t="s">
        <v>47</v>
      </c>
      <c r="C16474" s="103">
        <v>0.72222222222222221</v>
      </c>
      <c r="D16474" s="94" t="s">
        <v>31</v>
      </c>
      <c r="E16474" s="90" t="s">
        <v>5532</v>
      </c>
      <c r="F16474" s="115">
        <v>3.5</v>
      </c>
      <c r="G16474" s="93">
        <v>1</v>
      </c>
      <c r="H16474" s="90" t="s">
        <v>33</v>
      </c>
      <c r="I16474" s="77">
        <f>IF(H16474="Lost",G16474*-1,IF(H16474="Won",     IF(D16474="E/W",            G16474*(F16474-1)*0.5*1.25,    IF(D16474="place",   G16474*(F16474-1) *0.95,  G16474*(F16474-1) )),            IF(H16474="Placed",     (G16474*-0.5)  + (0.5*G16474*(F16474-1)*0.2),0)         ))</f>
        <v>-1</v>
      </c>
      <c r="J16474" s="18">
        <f t="shared" si="1078"/>
        <v>1573.1700000000039</v>
      </c>
      <c r="K16474" s="19" t="str">
        <f t="shared" si="1076"/>
        <v>Jan-19</v>
      </c>
      <c r="L16474" s="20">
        <f t="shared" si="1079"/>
        <v>16236</v>
      </c>
      <c r="M16474" s="21">
        <f t="shared" si="1077"/>
        <v>9.6893939393939643E-2</v>
      </c>
    </row>
    <row r="16475" spans="1:13" x14ac:dyDescent="0.3">
      <c r="A16475" s="116">
        <v>43468</v>
      </c>
      <c r="B16475" s="90" t="s">
        <v>47</v>
      </c>
      <c r="C16475" s="103">
        <v>0.74652777777777779</v>
      </c>
      <c r="D16475" s="94" t="s">
        <v>31</v>
      </c>
      <c r="E16475" s="90" t="s">
        <v>5533</v>
      </c>
      <c r="F16475" s="115">
        <v>3.75</v>
      </c>
      <c r="G16475" s="93">
        <v>1</v>
      </c>
      <c r="H16475" s="90" t="s">
        <v>33</v>
      </c>
      <c r="I16475" s="77">
        <f>IF(H16475="Lost",G16475*-1,IF(H16475="Won",     IF(D16475="E/W",            G16475*(F16475-1)*0.5*1.25,    IF(D16475="place",   G16475*(F16475-1) *0.95,  G16475*(F16475-1) )),            IF(H16475="Placed",     (G16475*-0.5)  + (0.5*G16475*(F16475-1)*0.2),0)         ))</f>
        <v>-1</v>
      </c>
      <c r="J16475" s="18">
        <f t="shared" si="1078"/>
        <v>1572.1700000000039</v>
      </c>
      <c r="K16475" s="19" t="str">
        <f t="shared" si="1076"/>
        <v>Jan-19</v>
      </c>
      <c r="L16475" s="20">
        <f t="shared" si="1079"/>
        <v>16237</v>
      </c>
      <c r="M16475" s="21">
        <f t="shared" si="1077"/>
        <v>9.6826384184270739E-2</v>
      </c>
    </row>
    <row r="16476" spans="1:13" x14ac:dyDescent="0.3">
      <c r="A16476" s="139">
        <v>43468</v>
      </c>
      <c r="B16476" s="131" t="s">
        <v>30</v>
      </c>
      <c r="C16476" s="103"/>
      <c r="D16476" s="94"/>
      <c r="E16476" s="131" t="s">
        <v>3553</v>
      </c>
      <c r="F16476" s="140">
        <v>6</v>
      </c>
      <c r="G16476" s="35">
        <v>1</v>
      </c>
      <c r="H16476" s="49">
        <v>3</v>
      </c>
      <c r="I16476" s="50">
        <v>-1</v>
      </c>
      <c r="J16476" s="18">
        <f t="shared" si="1078"/>
        <v>1571.1700000000039</v>
      </c>
      <c r="K16476" s="19" t="str">
        <f t="shared" si="1076"/>
        <v>Jan-19</v>
      </c>
      <c r="L16476" s="20">
        <f t="shared" si="1079"/>
        <v>16238</v>
      </c>
      <c r="M16476" s="21">
        <f t="shared" si="1077"/>
        <v>9.6758837295233643E-2</v>
      </c>
    </row>
    <row r="16477" spans="1:13" x14ac:dyDescent="0.3">
      <c r="A16477" s="107">
        <v>43468</v>
      </c>
      <c r="B16477" s="108" t="s">
        <v>47</v>
      </c>
      <c r="C16477" s="103"/>
      <c r="D16477" s="94"/>
      <c r="E16477" s="108" t="s">
        <v>12788</v>
      </c>
      <c r="F16477" s="110">
        <v>5.5</v>
      </c>
      <c r="G16477" s="35">
        <v>1</v>
      </c>
      <c r="H16477" s="36" t="s">
        <v>11526</v>
      </c>
      <c r="I16477" s="32">
        <v>-1</v>
      </c>
      <c r="J16477" s="18">
        <f t="shared" si="1078"/>
        <v>1570.1700000000039</v>
      </c>
      <c r="K16477" s="19" t="str">
        <f t="shared" si="1076"/>
        <v>Jan-19</v>
      </c>
      <c r="L16477" s="20">
        <f t="shared" si="1079"/>
        <v>16239</v>
      </c>
      <c r="M16477" s="21">
        <f t="shared" si="1077"/>
        <v>9.6691298725291211E-2</v>
      </c>
    </row>
    <row r="16478" spans="1:13" x14ac:dyDescent="0.3">
      <c r="A16478" s="139">
        <v>43468</v>
      </c>
      <c r="B16478" s="131" t="s">
        <v>89</v>
      </c>
      <c r="C16478" s="103"/>
      <c r="D16478" s="94"/>
      <c r="E16478" s="131" t="s">
        <v>5659</v>
      </c>
      <c r="F16478" s="140">
        <v>4.5</v>
      </c>
      <c r="G16478" s="35">
        <v>1</v>
      </c>
      <c r="H16478" s="49">
        <v>3</v>
      </c>
      <c r="I16478" s="50">
        <v>-1</v>
      </c>
      <c r="J16478" s="18">
        <f t="shared" si="1078"/>
        <v>1569.1700000000039</v>
      </c>
      <c r="K16478" s="19" t="str">
        <f t="shared" si="1076"/>
        <v>Jan-19</v>
      </c>
      <c r="L16478" s="20">
        <f t="shared" si="1079"/>
        <v>16240</v>
      </c>
      <c r="M16478" s="21">
        <f t="shared" si="1077"/>
        <v>9.6623768472906643E-2</v>
      </c>
    </row>
    <row r="16479" spans="1:13" x14ac:dyDescent="0.3">
      <c r="A16479" s="107">
        <v>43468</v>
      </c>
      <c r="B16479" s="108" t="s">
        <v>47</v>
      </c>
      <c r="C16479" s="103"/>
      <c r="D16479" s="94"/>
      <c r="E16479" s="108" t="s">
        <v>11383</v>
      </c>
      <c r="F16479" s="110">
        <v>6</v>
      </c>
      <c r="G16479" s="35">
        <v>1</v>
      </c>
      <c r="H16479" s="36" t="s">
        <v>11526</v>
      </c>
      <c r="I16479" s="32">
        <v>-1</v>
      </c>
      <c r="J16479" s="18">
        <f t="shared" si="1078"/>
        <v>1568.1700000000039</v>
      </c>
      <c r="K16479" s="19" t="str">
        <f t="shared" si="1076"/>
        <v>Jan-19</v>
      </c>
      <c r="L16479" s="20">
        <f t="shared" si="1079"/>
        <v>16241</v>
      </c>
      <c r="M16479" s="21">
        <f t="shared" si="1077"/>
        <v>9.6556246536543558E-2</v>
      </c>
    </row>
    <row r="16480" spans="1:13" x14ac:dyDescent="0.3">
      <c r="A16480" s="139">
        <v>43468</v>
      </c>
      <c r="B16480" s="131" t="s">
        <v>89</v>
      </c>
      <c r="C16480" s="103"/>
      <c r="D16480" s="94"/>
      <c r="E16480" s="131" t="s">
        <v>12787</v>
      </c>
      <c r="F16480" s="140">
        <v>5.5</v>
      </c>
      <c r="G16480" s="35">
        <v>1</v>
      </c>
      <c r="H16480" s="49">
        <v>6</v>
      </c>
      <c r="I16480" s="50">
        <v>-1</v>
      </c>
      <c r="J16480" s="18">
        <f t="shared" si="1078"/>
        <v>1567.1700000000039</v>
      </c>
      <c r="K16480" s="19" t="str">
        <f t="shared" si="1076"/>
        <v>Jan-19</v>
      </c>
      <c r="L16480" s="20">
        <f t="shared" si="1079"/>
        <v>16242</v>
      </c>
      <c r="M16480" s="21">
        <f t="shared" si="1077"/>
        <v>9.648873291466592E-2</v>
      </c>
    </row>
    <row r="16481" spans="1:13" x14ac:dyDescent="0.3">
      <c r="A16481" s="116">
        <v>43469</v>
      </c>
      <c r="B16481" s="90" t="s">
        <v>143</v>
      </c>
      <c r="C16481" s="103">
        <v>0.64583333333333337</v>
      </c>
      <c r="D16481" s="94" t="s">
        <v>31</v>
      </c>
      <c r="E16481" s="90" t="s">
        <v>5534</v>
      </c>
      <c r="F16481" s="115">
        <v>3.25</v>
      </c>
      <c r="G16481" s="93">
        <v>1</v>
      </c>
      <c r="H16481" s="90" t="s">
        <v>33</v>
      </c>
      <c r="I16481" s="77">
        <f>IF(H16481="Lost",G16481*-1,IF(H16481="Won",     IF(D16481="E/W",            G16481*(F16481-1)*0.5*1.25,    IF(D16481="place",   G16481*(F16481-1) *0.95,  G16481*(F16481-1) )),            IF(H16481="Placed",     (G16481*-0.5)  + (0.5*G16481*(F16481-1)*0.2),0)         ))</f>
        <v>-1</v>
      </c>
      <c r="J16481" s="18">
        <f t="shared" si="1078"/>
        <v>1566.1700000000039</v>
      </c>
      <c r="K16481" s="19" t="str">
        <f t="shared" si="1076"/>
        <v>Jan-19</v>
      </c>
      <c r="L16481" s="20">
        <f t="shared" si="1079"/>
        <v>16243</v>
      </c>
      <c r="M16481" s="21">
        <f t="shared" si="1077"/>
        <v>9.6421227605738097E-2</v>
      </c>
    </row>
    <row r="16482" spans="1:13" x14ac:dyDescent="0.3">
      <c r="A16482" s="116">
        <v>43469</v>
      </c>
      <c r="B16482" s="90" t="s">
        <v>43</v>
      </c>
      <c r="C16482" s="103">
        <v>0.68055555555555547</v>
      </c>
      <c r="D16482" s="94" t="s">
        <v>31</v>
      </c>
      <c r="E16482" s="90" t="s">
        <v>5535</v>
      </c>
      <c r="F16482" s="115">
        <v>3.75</v>
      </c>
      <c r="G16482" s="93">
        <v>1</v>
      </c>
      <c r="H16482" s="90" t="s">
        <v>33</v>
      </c>
      <c r="I16482" s="77">
        <f>IF(H16482="Lost",G16482*-1,IF(H16482="Won",     IF(D16482="E/W",            G16482*(F16482-1)*0.5*1.25,    IF(D16482="place",   G16482*(F16482-1) *0.95,  G16482*(F16482-1) )),            IF(H16482="Placed",     (G16482*-0.5)  + (0.5*G16482*(F16482-1)*0.2),0)         ))</f>
        <v>-1</v>
      </c>
      <c r="J16482" s="18">
        <f t="shared" si="1078"/>
        <v>1565.1700000000039</v>
      </c>
      <c r="K16482" s="19" t="str">
        <f t="shared" si="1076"/>
        <v>Jan-19</v>
      </c>
      <c r="L16482" s="20">
        <f t="shared" si="1079"/>
        <v>16244</v>
      </c>
      <c r="M16482" s="21">
        <f t="shared" si="1077"/>
        <v>9.6353730608224816E-2</v>
      </c>
    </row>
    <row r="16483" spans="1:13" x14ac:dyDescent="0.3">
      <c r="A16483" s="116">
        <v>43469</v>
      </c>
      <c r="B16483" s="90" t="s">
        <v>45</v>
      </c>
      <c r="C16483" s="103">
        <v>0.82291666666666663</v>
      </c>
      <c r="D16483" s="94" t="s">
        <v>31</v>
      </c>
      <c r="E16483" s="90" t="s">
        <v>5536</v>
      </c>
      <c r="F16483" s="115">
        <v>4</v>
      </c>
      <c r="G16483" s="93">
        <v>1</v>
      </c>
      <c r="H16483" s="90" t="s">
        <v>33</v>
      </c>
      <c r="I16483" s="77">
        <f>IF(H16483="Lost",G16483*-1,IF(H16483="Won",     IF(D16483="E/W",            G16483*(F16483-1)*0.5*1.25,    IF(D16483="place",   G16483*(F16483-1) *0.95,  G16483*(F16483-1) )),            IF(H16483="Placed",     (G16483*-0.5)  + (0.5*G16483*(F16483-1)*0.2),0)         ))</f>
        <v>-1</v>
      </c>
      <c r="J16483" s="18">
        <f t="shared" si="1078"/>
        <v>1564.1700000000039</v>
      </c>
      <c r="K16483" s="19" t="str">
        <f t="shared" si="1076"/>
        <v>Jan-19</v>
      </c>
      <c r="L16483" s="20">
        <f t="shared" si="1079"/>
        <v>16245</v>
      </c>
      <c r="M16483" s="21">
        <f t="shared" si="1077"/>
        <v>9.6286241920591195E-2</v>
      </c>
    </row>
    <row r="16484" spans="1:13" x14ac:dyDescent="0.3">
      <c r="A16484" s="107">
        <v>43469</v>
      </c>
      <c r="B16484" s="108" t="s">
        <v>29</v>
      </c>
      <c r="C16484" s="103"/>
      <c r="D16484" s="94"/>
      <c r="E16484" s="108" t="s">
        <v>12789</v>
      </c>
      <c r="F16484" s="110">
        <v>4.33</v>
      </c>
      <c r="G16484" s="35">
        <v>1</v>
      </c>
      <c r="H16484" s="36">
        <v>1</v>
      </c>
      <c r="I16484" s="32">
        <v>3.33</v>
      </c>
      <c r="J16484" s="18">
        <f t="shared" si="1078"/>
        <v>1567.5000000000039</v>
      </c>
      <c r="K16484" s="19" t="str">
        <f t="shared" si="1076"/>
        <v>Jan-19</v>
      </c>
      <c r="L16484" s="20">
        <f t="shared" si="1079"/>
        <v>16246</v>
      </c>
      <c r="M16484" s="21">
        <f t="shared" si="1077"/>
        <v>9.6485288686446138E-2</v>
      </c>
    </row>
    <row r="16485" spans="1:13" x14ac:dyDescent="0.3">
      <c r="A16485" s="107">
        <v>43469</v>
      </c>
      <c r="B16485" s="108" t="s">
        <v>43</v>
      </c>
      <c r="C16485" s="103"/>
      <c r="D16485" s="94"/>
      <c r="E16485" s="108" t="s">
        <v>12790</v>
      </c>
      <c r="F16485" s="110">
        <v>5</v>
      </c>
      <c r="G16485" s="35">
        <v>1</v>
      </c>
      <c r="H16485" s="36">
        <v>1</v>
      </c>
      <c r="I16485" s="32">
        <v>4</v>
      </c>
      <c r="J16485" s="18">
        <f t="shared" si="1078"/>
        <v>1571.5000000000039</v>
      </c>
      <c r="K16485" s="19" t="str">
        <f t="shared" si="1076"/>
        <v>Jan-19</v>
      </c>
      <c r="L16485" s="20">
        <f t="shared" si="1079"/>
        <v>16247</v>
      </c>
      <c r="M16485" s="21">
        <f t="shared" si="1077"/>
        <v>9.6725549332184635E-2</v>
      </c>
    </row>
    <row r="16486" spans="1:13" x14ac:dyDescent="0.3">
      <c r="A16486" s="107">
        <v>43469</v>
      </c>
      <c r="B16486" s="108" t="s">
        <v>45</v>
      </c>
      <c r="C16486" s="103"/>
      <c r="D16486" s="94"/>
      <c r="E16486" s="108" t="s">
        <v>12791</v>
      </c>
      <c r="F16486" s="110">
        <v>6</v>
      </c>
      <c r="G16486" s="35">
        <v>1</v>
      </c>
      <c r="H16486" s="36" t="s">
        <v>11526</v>
      </c>
      <c r="I16486" s="32">
        <v>-1</v>
      </c>
      <c r="J16486" s="18">
        <f t="shared" si="1078"/>
        <v>1570.5000000000039</v>
      </c>
      <c r="K16486" s="19" t="str">
        <f t="shared" si="1076"/>
        <v>Jan-19</v>
      </c>
      <c r="L16486" s="20">
        <f t="shared" si="1079"/>
        <v>16248</v>
      </c>
      <c r="M16486" s="21">
        <f t="shared" si="1077"/>
        <v>9.6658050221565969E-2</v>
      </c>
    </row>
    <row r="16487" spans="1:13" x14ac:dyDescent="0.3">
      <c r="A16487" s="116">
        <v>43470</v>
      </c>
      <c r="B16487" s="90" t="s">
        <v>118</v>
      </c>
      <c r="C16487" s="103">
        <v>0.63541666666666663</v>
      </c>
      <c r="D16487" s="94" t="s">
        <v>31</v>
      </c>
      <c r="E16487" s="90" t="s">
        <v>5537</v>
      </c>
      <c r="F16487" s="115">
        <v>4</v>
      </c>
      <c r="G16487" s="93">
        <v>1</v>
      </c>
      <c r="H16487" s="90" t="s">
        <v>33</v>
      </c>
      <c r="I16487" s="77">
        <f>IF(H16487="Lost",G16487*-1,IF(H16487="Won",     IF(D16487="E/W",            G16487*(F16487-1)*0.5*1.25,    IF(D16487="place",   G16487*(F16487-1) *0.95,  G16487*(F16487-1) )),            IF(H16487="Placed",     (G16487*-0.5)  + (0.5*G16487*(F16487-1)*0.2),0)         ))</f>
        <v>-1</v>
      </c>
      <c r="J16487" s="18">
        <f t="shared" si="1078"/>
        <v>1569.5000000000039</v>
      </c>
      <c r="K16487" s="19" t="str">
        <f t="shared" si="1076"/>
        <v>Jan-19</v>
      </c>
      <c r="L16487" s="20">
        <f t="shared" si="1079"/>
        <v>16249</v>
      </c>
      <c r="M16487" s="21">
        <f t="shared" si="1077"/>
        <v>9.6590559419041405E-2</v>
      </c>
    </row>
    <row r="16488" spans="1:13" x14ac:dyDescent="0.3">
      <c r="A16488" s="107">
        <v>43470</v>
      </c>
      <c r="B16488" s="108" t="s">
        <v>43</v>
      </c>
      <c r="C16488" s="103"/>
      <c r="D16488" s="94"/>
      <c r="E16488" s="108" t="s">
        <v>12793</v>
      </c>
      <c r="F16488" s="110">
        <v>5</v>
      </c>
      <c r="G16488" s="35">
        <v>1</v>
      </c>
      <c r="H16488" s="36" t="s">
        <v>6518</v>
      </c>
      <c r="I16488" s="32">
        <v>-1</v>
      </c>
      <c r="J16488" s="18">
        <f t="shared" si="1078"/>
        <v>1568.5000000000039</v>
      </c>
      <c r="K16488" s="19" t="str">
        <f t="shared" si="1076"/>
        <v>Jan-19</v>
      </c>
      <c r="L16488" s="20">
        <f t="shared" si="1079"/>
        <v>16250</v>
      </c>
      <c r="M16488" s="21">
        <f t="shared" si="1077"/>
        <v>9.6523076923077156E-2</v>
      </c>
    </row>
    <row r="16489" spans="1:13" x14ac:dyDescent="0.3">
      <c r="A16489" s="107">
        <v>43470</v>
      </c>
      <c r="B16489" s="108" t="s">
        <v>29</v>
      </c>
      <c r="C16489" s="103"/>
      <c r="D16489" s="94"/>
      <c r="E16489" s="108" t="s">
        <v>3157</v>
      </c>
      <c r="F16489" s="110">
        <v>6</v>
      </c>
      <c r="G16489" s="35">
        <v>1</v>
      </c>
      <c r="H16489" s="36">
        <v>2</v>
      </c>
      <c r="I16489" s="32">
        <v>-1</v>
      </c>
      <c r="J16489" s="18">
        <f t="shared" si="1078"/>
        <v>1567.5000000000039</v>
      </c>
      <c r="K16489" s="19" t="str">
        <f t="shared" si="1076"/>
        <v>Jan-19</v>
      </c>
      <c r="L16489" s="20">
        <f t="shared" si="1079"/>
        <v>16251</v>
      </c>
      <c r="M16489" s="21">
        <f t="shared" si="1077"/>
        <v>9.6455602732139795E-2</v>
      </c>
    </row>
    <row r="16490" spans="1:13" x14ac:dyDescent="0.3">
      <c r="A16490" s="107">
        <v>43470</v>
      </c>
      <c r="B16490" s="108" t="s">
        <v>43</v>
      </c>
      <c r="C16490" s="103"/>
      <c r="D16490" s="94"/>
      <c r="E16490" s="108" t="s">
        <v>12792</v>
      </c>
      <c r="F16490" s="110">
        <v>6</v>
      </c>
      <c r="G16490" s="35">
        <v>1</v>
      </c>
      <c r="H16490" s="36" t="s">
        <v>11526</v>
      </c>
      <c r="I16490" s="32">
        <v>-1</v>
      </c>
      <c r="J16490" s="18">
        <f t="shared" si="1078"/>
        <v>1566.5000000000039</v>
      </c>
      <c r="K16490" s="19" t="str">
        <f t="shared" si="1076"/>
        <v>Jan-19</v>
      </c>
      <c r="L16490" s="20">
        <f t="shared" si="1079"/>
        <v>16252</v>
      </c>
      <c r="M16490" s="21">
        <f t="shared" si="1077"/>
        <v>9.6388136844696271E-2</v>
      </c>
    </row>
    <row r="16491" spans="1:13" x14ac:dyDescent="0.3">
      <c r="A16491" s="116">
        <v>43472</v>
      </c>
      <c r="B16491" s="90" t="s">
        <v>97</v>
      </c>
      <c r="C16491" s="103">
        <v>0.625</v>
      </c>
      <c r="D16491" s="94" t="s">
        <v>31</v>
      </c>
      <c r="E16491" s="90" t="s">
        <v>5538</v>
      </c>
      <c r="F16491" s="115">
        <v>3.75</v>
      </c>
      <c r="G16491" s="93">
        <v>1</v>
      </c>
      <c r="H16491" s="90" t="s">
        <v>33</v>
      </c>
      <c r="I16491" s="77">
        <f>IF(H16491="Lost",G16491*-1,IF(H16491="Won",     IF(D16491="E/W",            G16491*(F16491-1)*0.5*1.25,    IF(D16491="place",   G16491*(F16491-1) *0.95,  G16491*(F16491-1) )),            IF(H16491="Placed",     (G16491*-0.5)  + (0.5*G16491*(F16491-1)*0.2),0)         ))</f>
        <v>-1</v>
      </c>
      <c r="J16491" s="18">
        <f t="shared" si="1078"/>
        <v>1565.5000000000039</v>
      </c>
      <c r="K16491" s="19" t="str">
        <f t="shared" si="1076"/>
        <v>Jan-19</v>
      </c>
      <c r="L16491" s="20">
        <f t="shared" si="1079"/>
        <v>16253</v>
      </c>
      <c r="M16491" s="21">
        <f t="shared" si="1077"/>
        <v>9.632067925921392E-2</v>
      </c>
    </row>
    <row r="16492" spans="1:13" x14ac:dyDescent="0.3">
      <c r="A16492" s="116">
        <v>43472</v>
      </c>
      <c r="B16492" s="90" t="s">
        <v>45</v>
      </c>
      <c r="C16492" s="103">
        <v>0.82291666666666663</v>
      </c>
      <c r="D16492" s="94" t="s">
        <v>31</v>
      </c>
      <c r="E16492" s="90" t="s">
        <v>5539</v>
      </c>
      <c r="F16492" s="115">
        <v>3.75</v>
      </c>
      <c r="G16492" s="93">
        <v>1</v>
      </c>
      <c r="H16492" s="90" t="s">
        <v>42</v>
      </c>
      <c r="I16492" s="77">
        <f>IF(H16492="Lost",G16492*-1,IF(H16492="Won",     IF(D16492="E/W",            G16492*(F16492-1)*0.5*1.25,    IF(D16492="place",   G16492*(F16492-1) *0.95,  G16492*(F16492-1) )),            IF(H16492="Placed",     (G16492*-0.5)  + (0.5*G16492*(F16492-1)*0.2),0)         ))</f>
        <v>2.75</v>
      </c>
      <c r="J16492" s="18">
        <f t="shared" si="1078"/>
        <v>1568.2500000000039</v>
      </c>
      <c r="K16492" s="19" t="str">
        <f t="shared" si="1076"/>
        <v>Jan-19</v>
      </c>
      <c r="L16492" s="20">
        <f t="shared" si="1079"/>
        <v>16254</v>
      </c>
      <c r="M16492" s="21">
        <f t="shared" si="1077"/>
        <v>9.6483942414175211E-2</v>
      </c>
    </row>
    <row r="16493" spans="1:13" x14ac:dyDescent="0.3">
      <c r="A16493" s="107">
        <v>43472</v>
      </c>
      <c r="B16493" s="108" t="s">
        <v>130</v>
      </c>
      <c r="C16493" s="103"/>
      <c r="D16493" s="94"/>
      <c r="E16493" s="108" t="s">
        <v>12794</v>
      </c>
      <c r="F16493" s="110">
        <v>6</v>
      </c>
      <c r="G16493" s="35">
        <v>1</v>
      </c>
      <c r="H16493" s="36">
        <v>1</v>
      </c>
      <c r="I16493" s="32">
        <v>5</v>
      </c>
      <c r="J16493" s="18">
        <f t="shared" si="1078"/>
        <v>1573.2500000000039</v>
      </c>
      <c r="K16493" s="19" t="str">
        <f t="shared" si="1076"/>
        <v>Jan-19</v>
      </c>
      <c r="L16493" s="20">
        <f t="shared" si="1079"/>
        <v>16255</v>
      </c>
      <c r="M16493" s="21">
        <f t="shared" si="1077"/>
        <v>9.6785604429406577E-2</v>
      </c>
    </row>
    <row r="16494" spans="1:13" x14ac:dyDescent="0.3">
      <c r="A16494" s="107">
        <v>43472</v>
      </c>
      <c r="B16494" s="108" t="s">
        <v>45</v>
      </c>
      <c r="C16494" s="103"/>
      <c r="D16494" s="94"/>
      <c r="E16494" s="108" t="s">
        <v>12795</v>
      </c>
      <c r="F16494" s="110">
        <v>4.33</v>
      </c>
      <c r="G16494" s="35">
        <v>1</v>
      </c>
      <c r="H16494" s="36" t="s">
        <v>6526</v>
      </c>
      <c r="I16494" s="32">
        <v>3.5</v>
      </c>
      <c r="J16494" s="18">
        <f t="shared" si="1078"/>
        <v>1576.7500000000039</v>
      </c>
      <c r="K16494" s="19" t="str">
        <f t="shared" si="1076"/>
        <v>Jan-19</v>
      </c>
      <c r="L16494" s="20">
        <f t="shared" si="1079"/>
        <v>16256</v>
      </c>
      <c r="M16494" s="21">
        <f t="shared" si="1077"/>
        <v>9.6994955708661651E-2</v>
      </c>
    </row>
    <row r="16495" spans="1:13" x14ac:dyDescent="0.3">
      <c r="A16495" s="107">
        <v>43472</v>
      </c>
      <c r="B16495" s="108" t="s">
        <v>97</v>
      </c>
      <c r="C16495" s="103"/>
      <c r="D16495" s="94"/>
      <c r="E16495" s="108" t="s">
        <v>10509</v>
      </c>
      <c r="F16495" s="110">
        <v>5</v>
      </c>
      <c r="G16495" s="35">
        <v>1</v>
      </c>
      <c r="H16495" s="36">
        <v>1</v>
      </c>
      <c r="I16495" s="32">
        <v>4</v>
      </c>
      <c r="J16495" s="18">
        <f t="shared" si="1078"/>
        <v>1580.7500000000039</v>
      </c>
      <c r="K16495" s="19" t="str">
        <f t="shared" si="1076"/>
        <v>Jan-19</v>
      </c>
      <c r="L16495" s="20">
        <f t="shared" si="1079"/>
        <v>16257</v>
      </c>
      <c r="M16495" s="21">
        <f t="shared" si="1077"/>
        <v>9.7235037214738501E-2</v>
      </c>
    </row>
    <row r="16496" spans="1:13" x14ac:dyDescent="0.3">
      <c r="A16496" s="116">
        <v>43473</v>
      </c>
      <c r="B16496" s="90" t="s">
        <v>123</v>
      </c>
      <c r="C16496" s="103">
        <v>0.56944444444444442</v>
      </c>
      <c r="D16496" s="94" t="s">
        <v>31</v>
      </c>
      <c r="E16496" s="90" t="s">
        <v>5541</v>
      </c>
      <c r="F16496" s="115">
        <v>4</v>
      </c>
      <c r="G16496" s="93">
        <v>1</v>
      </c>
      <c r="H16496" s="90" t="s">
        <v>33</v>
      </c>
      <c r="I16496" s="77">
        <f>IF(H16496="Lost",G16496*-1,IF(H16496="Won",     IF(D16496="E/W",            G16496*(F16496-1)*0.5*1.25,    IF(D16496="place",   G16496*(F16496-1) *0.95,  G16496*(F16496-1) )),            IF(H16496="Placed",     (G16496*-0.5)  + (0.5*G16496*(F16496-1)*0.2),0)         ))</f>
        <v>-1</v>
      </c>
      <c r="J16496" s="18">
        <f t="shared" si="1078"/>
        <v>1579.7500000000039</v>
      </c>
      <c r="K16496" s="19" t="str">
        <f t="shared" si="1076"/>
        <v>Jan-19</v>
      </c>
      <c r="L16496" s="20">
        <f t="shared" si="1079"/>
        <v>16258</v>
      </c>
      <c r="M16496" s="21">
        <f t="shared" si="1077"/>
        <v>9.7167548283922003E-2</v>
      </c>
    </row>
    <row r="16497" spans="1:13" x14ac:dyDescent="0.3">
      <c r="A16497" s="116">
        <v>43473</v>
      </c>
      <c r="B16497" s="90" t="s">
        <v>49</v>
      </c>
      <c r="C16497" s="103">
        <v>0.63194444444444442</v>
      </c>
      <c r="D16497" s="94" t="s">
        <v>31</v>
      </c>
      <c r="E16497" s="90" t="s">
        <v>5540</v>
      </c>
      <c r="F16497" s="115">
        <v>4</v>
      </c>
      <c r="G16497" s="93">
        <v>1</v>
      </c>
      <c r="H16497" s="90" t="s">
        <v>33</v>
      </c>
      <c r="I16497" s="77">
        <f>IF(H16497="Lost",G16497*-1,IF(H16497="Won",     IF(D16497="E/W",            G16497*(F16497-1)*0.5*1.25,    IF(D16497="place",   G16497*(F16497-1) *0.95,  G16497*(F16497-1) )),            IF(H16497="Placed",     (G16497*-0.5)  + (0.5*G16497*(F16497-1)*0.2),0)         ))</f>
        <v>-1</v>
      </c>
      <c r="J16497" s="18">
        <f t="shared" si="1078"/>
        <v>1578.7500000000039</v>
      </c>
      <c r="K16497" s="19" t="str">
        <f t="shared" si="1076"/>
        <v>Jan-19</v>
      </c>
      <c r="L16497" s="20">
        <f t="shared" si="1079"/>
        <v>16259</v>
      </c>
      <c r="M16497" s="21">
        <f t="shared" si="1077"/>
        <v>9.7100067654837557E-2</v>
      </c>
    </row>
    <row r="16498" spans="1:13" x14ac:dyDescent="0.3">
      <c r="A16498" s="107">
        <v>43473</v>
      </c>
      <c r="B16498" s="108" t="s">
        <v>49</v>
      </c>
      <c r="C16498" s="103"/>
      <c r="D16498" s="94"/>
      <c r="E16498" s="108" t="s">
        <v>12796</v>
      </c>
      <c r="F16498" s="110">
        <v>4.33</v>
      </c>
      <c r="G16498" s="35">
        <v>1</v>
      </c>
      <c r="H16498" s="36">
        <v>1</v>
      </c>
      <c r="I16498" s="32">
        <v>3.33</v>
      </c>
      <c r="J16498" s="18">
        <f t="shared" si="1078"/>
        <v>1582.0800000000038</v>
      </c>
      <c r="K16498" s="19" t="str">
        <f t="shared" si="1076"/>
        <v>Jan-19</v>
      </c>
      <c r="L16498" s="20">
        <f t="shared" si="1079"/>
        <v>16260</v>
      </c>
      <c r="M16498" s="21">
        <f t="shared" si="1077"/>
        <v>9.7298892988930116E-2</v>
      </c>
    </row>
    <row r="16499" spans="1:13" x14ac:dyDescent="0.3">
      <c r="A16499" s="107">
        <v>43473</v>
      </c>
      <c r="B16499" s="108" t="s">
        <v>49</v>
      </c>
      <c r="C16499" s="103"/>
      <c r="D16499" s="94"/>
      <c r="E16499" s="108" t="s">
        <v>4919</v>
      </c>
      <c r="F16499" s="110">
        <v>5</v>
      </c>
      <c r="G16499" s="35">
        <v>1</v>
      </c>
      <c r="H16499" s="36" t="s">
        <v>11437</v>
      </c>
      <c r="I16499" s="32">
        <v>-1</v>
      </c>
      <c r="J16499" s="18">
        <f t="shared" si="1078"/>
        <v>1581.0800000000038</v>
      </c>
      <c r="K16499" s="19" t="str">
        <f t="shared" si="1076"/>
        <v>Jan-19</v>
      </c>
      <c r="L16499" s="20">
        <f t="shared" si="1079"/>
        <v>16261</v>
      </c>
      <c r="M16499" s="21">
        <f t="shared" si="1077"/>
        <v>9.723141258225225E-2</v>
      </c>
    </row>
    <row r="16500" spans="1:13" x14ac:dyDescent="0.3">
      <c r="A16500" s="107">
        <v>43473</v>
      </c>
      <c r="B16500" s="108" t="s">
        <v>123</v>
      </c>
      <c r="C16500" s="103"/>
      <c r="D16500" s="94"/>
      <c r="E16500" s="108" t="s">
        <v>12797</v>
      </c>
      <c r="F16500" s="110">
        <v>4.5</v>
      </c>
      <c r="G16500" s="35">
        <v>1</v>
      </c>
      <c r="H16500" s="36">
        <v>3</v>
      </c>
      <c r="I16500" s="32">
        <v>-1</v>
      </c>
      <c r="J16500" s="18">
        <f t="shared" si="1078"/>
        <v>1580.0800000000038</v>
      </c>
      <c r="K16500" s="19" t="str">
        <f t="shared" si="1076"/>
        <v>Jan-19</v>
      </c>
      <c r="L16500" s="20">
        <f t="shared" si="1079"/>
        <v>16262</v>
      </c>
      <c r="M16500" s="21">
        <f t="shared" si="1077"/>
        <v>9.7163940474726596E-2</v>
      </c>
    </row>
    <row r="16501" spans="1:13" x14ac:dyDescent="0.3">
      <c r="A16501" s="116">
        <v>43474</v>
      </c>
      <c r="B16501" s="90" t="s">
        <v>44</v>
      </c>
      <c r="C16501" s="103">
        <v>0.54166666666666663</v>
      </c>
      <c r="D16501" s="94" t="s">
        <v>31</v>
      </c>
      <c r="E16501" s="90" t="s">
        <v>4871</v>
      </c>
      <c r="F16501" s="115">
        <v>2.75</v>
      </c>
      <c r="G16501" s="93">
        <v>1</v>
      </c>
      <c r="H16501" s="90" t="s">
        <v>33</v>
      </c>
      <c r="I16501" s="77">
        <f>IF(H16501="Lost",G16501*-1,IF(H16501="Won",     IF(D16501="E/W",            G16501*(F16501-1)*0.5*1.25,    IF(D16501="place",   G16501*(F16501-1) *0.95,  G16501*(F16501-1) )),            IF(H16501="Placed",     (G16501*-0.5)  + (0.5*G16501*(F16501-1)*0.2),0)         ))</f>
        <v>-1</v>
      </c>
      <c r="J16501" s="18">
        <f t="shared" si="1078"/>
        <v>1579.0800000000038</v>
      </c>
      <c r="K16501" s="19" t="str">
        <f t="shared" si="1076"/>
        <v>Jan-19</v>
      </c>
      <c r="L16501" s="20">
        <f t="shared" si="1079"/>
        <v>16263</v>
      </c>
      <c r="M16501" s="21">
        <f t="shared" si="1077"/>
        <v>9.7096476664822226E-2</v>
      </c>
    </row>
    <row r="16502" spans="1:13" x14ac:dyDescent="0.3">
      <c r="A16502" s="116">
        <v>43474</v>
      </c>
      <c r="B16502" s="90" t="s">
        <v>103</v>
      </c>
      <c r="C16502" s="103">
        <v>0.59722222222222221</v>
      </c>
      <c r="D16502" s="94" t="s">
        <v>31</v>
      </c>
      <c r="E16502" s="90" t="s">
        <v>5543</v>
      </c>
      <c r="F16502" s="115">
        <v>2.75</v>
      </c>
      <c r="G16502" s="93">
        <v>1</v>
      </c>
      <c r="H16502" s="90" t="s">
        <v>42</v>
      </c>
      <c r="I16502" s="77">
        <f>IF(H16502="Lost",G16502*-1,IF(H16502="Won",     IF(D16502="E/W",            G16502*(F16502-1)*0.5*1.25,    IF(D16502="place",   G16502*(F16502-1) *0.95,  G16502*(F16502-1) )),            IF(H16502="Placed",     (G16502*-0.5)  + (0.5*G16502*(F16502-1)*0.2),0)         ))</f>
        <v>1.75</v>
      </c>
      <c r="J16502" s="18">
        <f t="shared" si="1078"/>
        <v>1580.8300000000038</v>
      </c>
      <c r="K16502" s="19" t="str">
        <f t="shared" si="1076"/>
        <v>Jan-19</v>
      </c>
      <c r="L16502" s="20">
        <f t="shared" si="1079"/>
        <v>16264</v>
      </c>
      <c r="M16502" s="21">
        <f t="shared" si="1077"/>
        <v>9.7198106246925958E-2</v>
      </c>
    </row>
    <row r="16503" spans="1:13" x14ac:dyDescent="0.3">
      <c r="A16503" s="116">
        <v>43474</v>
      </c>
      <c r="B16503" s="90" t="s">
        <v>103</v>
      </c>
      <c r="C16503" s="103">
        <v>0.62152777777777779</v>
      </c>
      <c r="D16503" s="94" t="s">
        <v>31</v>
      </c>
      <c r="E16503" s="90" t="s">
        <v>5544</v>
      </c>
      <c r="F16503" s="115">
        <v>2.88</v>
      </c>
      <c r="G16503" s="93">
        <v>1</v>
      </c>
      <c r="H16503" s="90" t="s">
        <v>42</v>
      </c>
      <c r="I16503" s="77">
        <f>IF(H16503="Lost",G16503*-1,IF(H16503="Won",     IF(D16503="E/W",            G16503*(F16503-1)*0.5*1.25,    IF(D16503="place",   G16503*(F16503-1) *0.95,  G16503*(F16503-1) )),            IF(H16503="Placed",     (G16503*-0.5)  + (0.5*G16503*(F16503-1)*0.2),0)         ))</f>
        <v>1.88</v>
      </c>
      <c r="J16503" s="18">
        <f t="shared" si="1078"/>
        <v>1582.7100000000039</v>
      </c>
      <c r="K16503" s="19" t="str">
        <f t="shared" si="1076"/>
        <v>Jan-19</v>
      </c>
      <c r="L16503" s="20">
        <f t="shared" si="1079"/>
        <v>16265</v>
      </c>
      <c r="M16503" s="21">
        <f t="shared" si="1077"/>
        <v>9.7307715954503771E-2</v>
      </c>
    </row>
    <row r="16504" spans="1:13" x14ac:dyDescent="0.3">
      <c r="A16504" s="116">
        <v>43474</v>
      </c>
      <c r="B16504" s="90" t="s">
        <v>29</v>
      </c>
      <c r="C16504" s="103">
        <v>0.65277777777777779</v>
      </c>
      <c r="D16504" s="94" t="s">
        <v>31</v>
      </c>
      <c r="E16504" s="90" t="s">
        <v>5542</v>
      </c>
      <c r="F16504" s="115">
        <v>2.88</v>
      </c>
      <c r="G16504" s="93">
        <v>1</v>
      </c>
      <c r="H16504" s="90" t="s">
        <v>33</v>
      </c>
      <c r="I16504" s="77">
        <f>IF(H16504="Lost",G16504*-1,IF(H16504="Won",     IF(D16504="E/W",            G16504*(F16504-1)*0.5*1.25,    IF(D16504="place",   G16504*(F16504-1) *0.95,  G16504*(F16504-1) )),            IF(H16504="Placed",     (G16504*-0.5)  + (0.5*G16504*(F16504-1)*0.2),0)         ))</f>
        <v>-1</v>
      </c>
      <c r="J16504" s="18">
        <f t="shared" si="1078"/>
        <v>1581.7100000000039</v>
      </c>
      <c r="K16504" s="19" t="str">
        <f t="shared" si="1076"/>
        <v>Jan-19</v>
      </c>
      <c r="L16504" s="20">
        <f t="shared" si="1079"/>
        <v>16266</v>
      </c>
      <c r="M16504" s="21">
        <f t="shared" si="1077"/>
        <v>9.7240255748186635E-2</v>
      </c>
    </row>
    <row r="16505" spans="1:13" x14ac:dyDescent="0.3">
      <c r="A16505" s="116">
        <v>43474</v>
      </c>
      <c r="B16505" s="90" t="s">
        <v>103</v>
      </c>
      <c r="C16505" s="103">
        <v>0.66666666666666663</v>
      </c>
      <c r="D16505" s="94" t="s">
        <v>31</v>
      </c>
      <c r="E16505" s="90" t="s">
        <v>5545</v>
      </c>
      <c r="F16505" s="115">
        <v>4</v>
      </c>
      <c r="G16505" s="93">
        <v>1</v>
      </c>
      <c r="H16505" s="90" t="s">
        <v>42</v>
      </c>
      <c r="I16505" s="77">
        <f>IF(H16505="Lost",G16505*-1,IF(H16505="Won",     IF(D16505="E/W",            G16505*(F16505-1)*0.5*1.25,    IF(D16505="place",   G16505*(F16505-1) *0.95,  G16505*(F16505-1) )),            IF(H16505="Placed",     (G16505*-0.5)  + (0.5*G16505*(F16505-1)*0.2),0)         ))</f>
        <v>3</v>
      </c>
      <c r="J16505" s="18">
        <f t="shared" si="1078"/>
        <v>1584.7100000000039</v>
      </c>
      <c r="K16505" s="19" t="str">
        <f t="shared" si="1076"/>
        <v>Jan-19</v>
      </c>
      <c r="L16505" s="20">
        <f t="shared" si="1079"/>
        <v>16267</v>
      </c>
      <c r="M16505" s="21">
        <f t="shared" si="1077"/>
        <v>9.7418700436466707E-2</v>
      </c>
    </row>
    <row r="16506" spans="1:13" x14ac:dyDescent="0.3">
      <c r="A16506" s="107">
        <v>43474</v>
      </c>
      <c r="B16506" s="108" t="s">
        <v>44</v>
      </c>
      <c r="C16506" s="103"/>
      <c r="D16506" s="94"/>
      <c r="E16506" s="108" t="s">
        <v>12798</v>
      </c>
      <c r="F16506" s="110">
        <v>4.5</v>
      </c>
      <c r="G16506" s="35">
        <v>1</v>
      </c>
      <c r="H16506" s="36">
        <v>1</v>
      </c>
      <c r="I16506" s="32">
        <v>3.5</v>
      </c>
      <c r="J16506" s="18">
        <f t="shared" si="1078"/>
        <v>1588.2100000000039</v>
      </c>
      <c r="K16506" s="19" t="str">
        <f t="shared" si="1076"/>
        <v>Jan-19</v>
      </c>
      <c r="L16506" s="20">
        <f t="shared" si="1079"/>
        <v>16268</v>
      </c>
      <c r="M16506" s="21">
        <f t="shared" si="1077"/>
        <v>9.7627858372264814E-2</v>
      </c>
    </row>
    <row r="16507" spans="1:13" x14ac:dyDescent="0.3">
      <c r="A16507" s="107">
        <v>43474</v>
      </c>
      <c r="B16507" s="108" t="s">
        <v>43</v>
      </c>
      <c r="C16507" s="103"/>
      <c r="D16507" s="94"/>
      <c r="E16507" s="108" t="s">
        <v>12799</v>
      </c>
      <c r="F16507" s="110">
        <v>4.5</v>
      </c>
      <c r="G16507" s="35">
        <v>1</v>
      </c>
      <c r="H16507" s="36" t="s">
        <v>6526</v>
      </c>
      <c r="I16507" s="32">
        <v>5</v>
      </c>
      <c r="J16507" s="18">
        <f t="shared" si="1078"/>
        <v>1593.2100000000039</v>
      </c>
      <c r="K16507" s="19" t="str">
        <f t="shared" si="1076"/>
        <v>Jan-19</v>
      </c>
      <c r="L16507" s="20">
        <f t="shared" si="1079"/>
        <v>16269</v>
      </c>
      <c r="M16507" s="21">
        <f t="shared" si="1077"/>
        <v>9.7929190484971659E-2</v>
      </c>
    </row>
    <row r="16508" spans="1:13" x14ac:dyDescent="0.3">
      <c r="A16508" s="107">
        <v>43474</v>
      </c>
      <c r="B16508" s="108" t="s">
        <v>43</v>
      </c>
      <c r="C16508" s="103"/>
      <c r="D16508" s="94"/>
      <c r="E16508" s="108" t="s">
        <v>12800</v>
      </c>
      <c r="F16508" s="110">
        <v>6</v>
      </c>
      <c r="G16508" s="35">
        <v>1</v>
      </c>
      <c r="H16508" s="36" t="s">
        <v>11526</v>
      </c>
      <c r="I16508" s="32">
        <v>-1</v>
      </c>
      <c r="J16508" s="18">
        <f t="shared" si="1078"/>
        <v>1592.2100000000039</v>
      </c>
      <c r="K16508" s="19" t="str">
        <f t="shared" si="1076"/>
        <v>Jan-19</v>
      </c>
      <c r="L16508" s="20">
        <f t="shared" si="1079"/>
        <v>16270</v>
      </c>
      <c r="M16508" s="21">
        <f t="shared" si="1077"/>
        <v>9.7861708666257152E-2</v>
      </c>
    </row>
    <row r="16509" spans="1:13" x14ac:dyDescent="0.3">
      <c r="A16509" s="107">
        <v>43474</v>
      </c>
      <c r="B16509" s="108" t="s">
        <v>103</v>
      </c>
      <c r="C16509" s="103"/>
      <c r="D16509" s="94"/>
      <c r="E16509" s="108" t="s">
        <v>12637</v>
      </c>
      <c r="F16509" s="110">
        <v>6</v>
      </c>
      <c r="G16509" s="35">
        <v>1</v>
      </c>
      <c r="H16509" s="36">
        <v>4</v>
      </c>
      <c r="I16509" s="32">
        <v>-1</v>
      </c>
      <c r="J16509" s="18">
        <f t="shared" si="1078"/>
        <v>1591.2100000000039</v>
      </c>
      <c r="K16509" s="19" t="str">
        <f t="shared" si="1076"/>
        <v>Jan-19</v>
      </c>
      <c r="L16509" s="20">
        <f t="shared" si="1079"/>
        <v>16271</v>
      </c>
      <c r="M16509" s="21">
        <f t="shared" si="1077"/>
        <v>9.7794235142277905E-2</v>
      </c>
    </row>
    <row r="16510" spans="1:13" x14ac:dyDescent="0.3">
      <c r="A16510" s="107">
        <v>43474</v>
      </c>
      <c r="B16510" s="108" t="s">
        <v>43</v>
      </c>
      <c r="C16510" s="103"/>
      <c r="D16510" s="94"/>
      <c r="E16510" s="108" t="s">
        <v>12661</v>
      </c>
      <c r="F16510" s="110">
        <v>4.5</v>
      </c>
      <c r="G16510" s="35">
        <v>1</v>
      </c>
      <c r="H16510" s="36" t="s">
        <v>6518</v>
      </c>
      <c r="I16510" s="32">
        <v>-1</v>
      </c>
      <c r="J16510" s="18">
        <f t="shared" si="1078"/>
        <v>1590.2100000000039</v>
      </c>
      <c r="K16510" s="19" t="str">
        <f t="shared" si="1076"/>
        <v>Jan-19</v>
      </c>
      <c r="L16510" s="20">
        <f t="shared" si="1079"/>
        <v>16272</v>
      </c>
      <c r="M16510" s="21">
        <f t="shared" si="1077"/>
        <v>9.7726769911504668E-2</v>
      </c>
    </row>
    <row r="16511" spans="1:13" x14ac:dyDescent="0.3">
      <c r="A16511" s="107">
        <v>43474</v>
      </c>
      <c r="B16511" s="108" t="s">
        <v>43</v>
      </c>
      <c r="C16511" s="103"/>
      <c r="D16511" s="94"/>
      <c r="E16511" s="108" t="s">
        <v>11679</v>
      </c>
      <c r="F16511" s="110">
        <v>5.5</v>
      </c>
      <c r="G16511" s="35">
        <v>1</v>
      </c>
      <c r="H16511" s="36" t="s">
        <v>11526</v>
      </c>
      <c r="I16511" s="32">
        <v>-1</v>
      </c>
      <c r="J16511" s="18">
        <f t="shared" si="1078"/>
        <v>1589.2100000000039</v>
      </c>
      <c r="K16511" s="19" t="str">
        <f t="shared" si="1076"/>
        <v>Jan-19</v>
      </c>
      <c r="L16511" s="20">
        <f t="shared" si="1079"/>
        <v>16273</v>
      </c>
      <c r="M16511" s="21">
        <f t="shared" si="1077"/>
        <v>9.7659312972408527E-2</v>
      </c>
    </row>
    <row r="16512" spans="1:13" x14ac:dyDescent="0.3">
      <c r="A16512" s="116">
        <v>43475</v>
      </c>
      <c r="B16512" s="90" t="s">
        <v>50</v>
      </c>
      <c r="C16512" s="103">
        <v>0.54861111111111105</v>
      </c>
      <c r="D16512" s="94" t="s">
        <v>31</v>
      </c>
      <c r="E16512" s="90" t="s">
        <v>5549</v>
      </c>
      <c r="F16512" s="115">
        <v>3.75</v>
      </c>
      <c r="G16512" s="93">
        <v>1</v>
      </c>
      <c r="H16512" s="90" t="s">
        <v>33</v>
      </c>
      <c r="I16512" s="77">
        <f>IF(H16512="Lost",G16512*-1,IF(H16512="Won",     IF(D16512="E/W",            G16512*(F16512-1)*0.5*1.25,    IF(D16512="place",   G16512*(F16512-1) *0.95,  G16512*(F16512-1) )),            IF(H16512="Placed",     (G16512*-0.5)  + (0.5*G16512*(F16512-1)*0.2),0)         ))</f>
        <v>-1</v>
      </c>
      <c r="J16512" s="18">
        <f t="shared" si="1078"/>
        <v>1588.2100000000039</v>
      </c>
      <c r="K16512" s="19" t="str">
        <f t="shared" si="1076"/>
        <v>Jan-19</v>
      </c>
      <c r="L16512" s="20">
        <f t="shared" si="1079"/>
        <v>16274</v>
      </c>
      <c r="M16512" s="21">
        <f t="shared" si="1077"/>
        <v>9.7591864323460981E-2</v>
      </c>
    </row>
    <row r="16513" spans="1:13" x14ac:dyDescent="0.3">
      <c r="A16513" s="116">
        <v>43475</v>
      </c>
      <c r="B16513" s="90" t="s">
        <v>50</v>
      </c>
      <c r="C16513" s="103">
        <v>0.59722222222222221</v>
      </c>
      <c r="D16513" s="94" t="s">
        <v>31</v>
      </c>
      <c r="E16513" s="90" t="s">
        <v>5550</v>
      </c>
      <c r="F16513" s="115">
        <v>3.75</v>
      </c>
      <c r="G16513" s="93">
        <v>1</v>
      </c>
      <c r="H16513" s="90" t="s">
        <v>33</v>
      </c>
      <c r="I16513" s="77">
        <f>IF(H16513="Lost",G16513*-1,IF(H16513="Won",     IF(D16513="E/W",            G16513*(F16513-1)*0.5*1.25,    IF(D16513="place",   G16513*(F16513-1) *0.95,  G16513*(F16513-1) )),            IF(H16513="Placed",     (G16513*-0.5)  + (0.5*G16513*(F16513-1)*0.2),0)         ))</f>
        <v>-1</v>
      </c>
      <c r="J16513" s="18">
        <f t="shared" si="1078"/>
        <v>1587.2100000000039</v>
      </c>
      <c r="K16513" s="19" t="str">
        <f t="shared" si="1076"/>
        <v>Jan-19</v>
      </c>
      <c r="L16513" s="20">
        <f t="shared" si="1079"/>
        <v>16275</v>
      </c>
      <c r="M16513" s="21">
        <f t="shared" si="1077"/>
        <v>9.7524423963133877E-2</v>
      </c>
    </row>
    <row r="16514" spans="1:13" x14ac:dyDescent="0.3">
      <c r="A16514" s="116">
        <v>43475</v>
      </c>
      <c r="B16514" s="90" t="s">
        <v>61</v>
      </c>
      <c r="C16514" s="103">
        <v>0.61458333333333337</v>
      </c>
      <c r="D16514" s="94" t="s">
        <v>31</v>
      </c>
      <c r="E16514" s="90" t="s">
        <v>5546</v>
      </c>
      <c r="F16514" s="115">
        <v>4</v>
      </c>
      <c r="G16514" s="93">
        <v>1</v>
      </c>
      <c r="H16514" s="90" t="s">
        <v>33</v>
      </c>
      <c r="I16514" s="77">
        <f>IF(H16514="Lost",G16514*-1,IF(H16514="Won",     IF(D16514="E/W",            G16514*(F16514-1)*0.5*1.25,    IF(D16514="place",   G16514*(F16514-1) *0.95,  G16514*(F16514-1) )),            IF(H16514="Placed",     (G16514*-0.5)  + (0.5*G16514*(F16514-1)*0.2),0)         ))</f>
        <v>-1</v>
      </c>
      <c r="J16514" s="18">
        <f t="shared" si="1078"/>
        <v>1586.2100000000039</v>
      </c>
      <c r="K16514" s="19" t="str">
        <f t="shared" ref="K16514:K16577" si="1080">TEXT(A16514,"MMM-yy")</f>
        <v>Jan-19</v>
      </c>
      <c r="L16514" s="20">
        <f t="shared" si="1079"/>
        <v>16276</v>
      </c>
      <c r="M16514" s="21">
        <f t="shared" ref="M16514:M16577" si="1081">J16514/L16514</f>
        <v>9.745699188989948E-2</v>
      </c>
    </row>
    <row r="16515" spans="1:13" x14ac:dyDescent="0.3">
      <c r="A16515" s="116">
        <v>43475</v>
      </c>
      <c r="B16515" s="90" t="s">
        <v>61</v>
      </c>
      <c r="C16515" s="103">
        <v>0.63541666666666663</v>
      </c>
      <c r="D16515" s="94" t="s">
        <v>31</v>
      </c>
      <c r="E16515" s="90" t="s">
        <v>5547</v>
      </c>
      <c r="F16515" s="115">
        <v>4</v>
      </c>
      <c r="G16515" s="93">
        <v>1</v>
      </c>
      <c r="H16515" s="90" t="s">
        <v>42</v>
      </c>
      <c r="I16515" s="77">
        <f>IF(H16515="Lost",G16515*-1,IF(H16515="Won",     IF(D16515="E/W",            G16515*(F16515-1)*0.5*1.25,    IF(D16515="place",   G16515*(F16515-1) *0.95,  G16515*(F16515-1) )),            IF(H16515="Placed",     (G16515*-0.5)  + (0.5*G16515*(F16515-1)*0.2),0)         ))</f>
        <v>3</v>
      </c>
      <c r="J16515" s="18">
        <f t="shared" ref="J16515:J16578" si="1082">J16514+I16515</f>
        <v>1589.2100000000039</v>
      </c>
      <c r="K16515" s="19" t="str">
        <f t="shared" si="1080"/>
        <v>Jan-19</v>
      </c>
      <c r="L16515" s="20">
        <f t="shared" ref="L16515:L16578" si="1083">L16514+G16515</f>
        <v>16277</v>
      </c>
      <c r="M16515" s="21">
        <f t="shared" si="1081"/>
        <v>9.7635313632733547E-2</v>
      </c>
    </row>
    <row r="16516" spans="1:13" x14ac:dyDescent="0.3">
      <c r="A16516" s="116">
        <v>43475</v>
      </c>
      <c r="B16516" s="90" t="s">
        <v>61</v>
      </c>
      <c r="C16516" s="103">
        <v>0.65972222222222221</v>
      </c>
      <c r="D16516" s="94" t="s">
        <v>31</v>
      </c>
      <c r="E16516" s="90" t="s">
        <v>5548</v>
      </c>
      <c r="F16516" s="115">
        <v>3.5</v>
      </c>
      <c r="G16516" s="93">
        <v>1</v>
      </c>
      <c r="H16516" s="90" t="s">
        <v>33</v>
      </c>
      <c r="I16516" s="77">
        <f>IF(H16516="Lost",G16516*-1,IF(H16516="Won",     IF(D16516="E/W",            G16516*(F16516-1)*0.5*1.25,    IF(D16516="place",   G16516*(F16516-1) *0.95,  G16516*(F16516-1) )),            IF(H16516="Placed",     (G16516*-0.5)  + (0.5*G16516*(F16516-1)*0.2),0)         ))</f>
        <v>-1</v>
      </c>
      <c r="J16516" s="18">
        <f t="shared" si="1082"/>
        <v>1588.2100000000039</v>
      </c>
      <c r="K16516" s="19" t="str">
        <f t="shared" si="1080"/>
        <v>Jan-19</v>
      </c>
      <c r="L16516" s="20">
        <f t="shared" si="1083"/>
        <v>16278</v>
      </c>
      <c r="M16516" s="21">
        <f t="shared" si="1081"/>
        <v>9.7567883032313799E-2</v>
      </c>
    </row>
    <row r="16517" spans="1:13" x14ac:dyDescent="0.3">
      <c r="A16517" s="139">
        <v>43475</v>
      </c>
      <c r="B16517" s="90"/>
      <c r="C16517" s="103"/>
      <c r="D16517" s="94"/>
      <c r="E16517" s="131" t="s">
        <v>5576</v>
      </c>
      <c r="F16517" s="140">
        <v>5.5</v>
      </c>
      <c r="G16517" s="41">
        <v>1</v>
      </c>
      <c r="H16517" s="49">
        <v>1</v>
      </c>
      <c r="I16517" s="42">
        <v>4.5</v>
      </c>
      <c r="J16517" s="18">
        <f t="shared" si="1082"/>
        <v>1592.7100000000039</v>
      </c>
      <c r="K16517" s="19" t="str">
        <f t="shared" si="1080"/>
        <v>Jan-19</v>
      </c>
      <c r="L16517" s="20">
        <f t="shared" si="1083"/>
        <v>16279</v>
      </c>
      <c r="M16517" s="21">
        <f t="shared" si="1081"/>
        <v>9.7838319307082991E-2</v>
      </c>
    </row>
    <row r="16518" spans="1:13" x14ac:dyDescent="0.3">
      <c r="A16518" s="139">
        <v>43475</v>
      </c>
      <c r="B16518" s="90"/>
      <c r="C16518" s="103"/>
      <c r="D16518" s="94"/>
      <c r="E16518" s="131" t="s">
        <v>5633</v>
      </c>
      <c r="F16518" s="140">
        <v>5.5</v>
      </c>
      <c r="G16518" s="41">
        <v>1</v>
      </c>
      <c r="H16518" s="49">
        <v>2</v>
      </c>
      <c r="I16518" s="42">
        <v>-1</v>
      </c>
      <c r="J16518" s="18">
        <f t="shared" si="1082"/>
        <v>1591.7100000000039</v>
      </c>
      <c r="K16518" s="19" t="str">
        <f t="shared" si="1080"/>
        <v>Jan-19</v>
      </c>
      <c r="L16518" s="20">
        <f t="shared" si="1083"/>
        <v>16280</v>
      </c>
      <c r="M16518" s="21">
        <f t="shared" si="1081"/>
        <v>9.7770884520884754E-2</v>
      </c>
    </row>
    <row r="16519" spans="1:13" x14ac:dyDescent="0.3">
      <c r="A16519" s="139">
        <v>43475</v>
      </c>
      <c r="B16519" s="90"/>
      <c r="C16519" s="103"/>
      <c r="D16519" s="94"/>
      <c r="E16519" s="131" t="s">
        <v>12801</v>
      </c>
      <c r="F16519" s="140">
        <v>4.5</v>
      </c>
      <c r="G16519" s="41">
        <v>1</v>
      </c>
      <c r="H16519" s="49">
        <v>3</v>
      </c>
      <c r="I16519" s="42">
        <v>-1</v>
      </c>
      <c r="J16519" s="18">
        <f t="shared" si="1082"/>
        <v>1590.7100000000039</v>
      </c>
      <c r="K16519" s="19" t="str">
        <f t="shared" si="1080"/>
        <v>Jan-19</v>
      </c>
      <c r="L16519" s="20">
        <f t="shared" si="1083"/>
        <v>16281</v>
      </c>
      <c r="M16519" s="21">
        <f t="shared" si="1081"/>
        <v>9.7703458018549474E-2</v>
      </c>
    </row>
    <row r="16520" spans="1:13" x14ac:dyDescent="0.3">
      <c r="A16520" s="116">
        <v>43476</v>
      </c>
      <c r="B16520" s="90" t="s">
        <v>67</v>
      </c>
      <c r="C16520" s="103">
        <v>0.54166666666666663</v>
      </c>
      <c r="D16520" s="94" t="s">
        <v>31</v>
      </c>
      <c r="E16520" s="90" t="s">
        <v>5551</v>
      </c>
      <c r="F16520" s="115">
        <v>3.75</v>
      </c>
      <c r="G16520" s="93">
        <v>1</v>
      </c>
      <c r="H16520" s="90" t="s">
        <v>42</v>
      </c>
      <c r="I16520" s="77">
        <f>IF(H16520="Lost",G16520*-1,IF(H16520="Won",     IF(D16520="E/W",            G16520*(F16520-1)*0.5*1.25,    IF(D16520="place",   G16520*(F16520-1) *0.95,  G16520*(F16520-1) )),            IF(H16520="Placed",     (G16520*-0.5)  + (0.5*G16520*(F16520-1)*0.2),0)         ))</f>
        <v>2.75</v>
      </c>
      <c r="J16520" s="18">
        <f t="shared" si="1082"/>
        <v>1593.4600000000039</v>
      </c>
      <c r="K16520" s="19" t="str">
        <f t="shared" si="1080"/>
        <v>Jan-19</v>
      </c>
      <c r="L16520" s="20">
        <f t="shared" si="1083"/>
        <v>16282</v>
      </c>
      <c r="M16520" s="21">
        <f t="shared" si="1081"/>
        <v>9.7866355484584444E-2</v>
      </c>
    </row>
    <row r="16521" spans="1:13" x14ac:dyDescent="0.3">
      <c r="A16521" s="116">
        <v>43476</v>
      </c>
      <c r="B16521" s="90" t="s">
        <v>67</v>
      </c>
      <c r="C16521" s="103">
        <v>0.625</v>
      </c>
      <c r="D16521" s="94" t="s">
        <v>31</v>
      </c>
      <c r="E16521" s="90" t="s">
        <v>5552</v>
      </c>
      <c r="F16521" s="115">
        <v>4</v>
      </c>
      <c r="G16521" s="93">
        <v>1</v>
      </c>
      <c r="H16521" s="90" t="s">
        <v>33</v>
      </c>
      <c r="I16521" s="77">
        <f>IF(H16521="Lost",G16521*-1,IF(H16521="Won",     IF(D16521="E/W",            G16521*(F16521-1)*0.5*1.25,    IF(D16521="place",   G16521*(F16521-1) *0.95,  G16521*(F16521-1) )),            IF(H16521="Placed",     (G16521*-0.5)  + (0.5*G16521*(F16521-1)*0.2),0)         ))</f>
        <v>-1</v>
      </c>
      <c r="J16521" s="18">
        <f t="shared" si="1082"/>
        <v>1592.4600000000039</v>
      </c>
      <c r="K16521" s="19" t="str">
        <f t="shared" si="1080"/>
        <v>Jan-19</v>
      </c>
      <c r="L16521" s="20">
        <f t="shared" si="1083"/>
        <v>16283</v>
      </c>
      <c r="M16521" s="21">
        <f t="shared" si="1081"/>
        <v>9.7798931400847749E-2</v>
      </c>
    </row>
    <row r="16522" spans="1:13" x14ac:dyDescent="0.3">
      <c r="A16522" s="139">
        <v>43476</v>
      </c>
      <c r="B16522" s="90"/>
      <c r="C16522" s="103"/>
      <c r="D16522" s="94"/>
      <c r="E16522" s="131" t="s">
        <v>12804</v>
      </c>
      <c r="F16522" s="140">
        <v>5.5</v>
      </c>
      <c r="G16522" s="41">
        <v>1</v>
      </c>
      <c r="H16522" s="49">
        <v>1</v>
      </c>
      <c r="I16522" s="42">
        <v>4.5</v>
      </c>
      <c r="J16522" s="18">
        <f t="shared" si="1082"/>
        <v>1596.9600000000039</v>
      </c>
      <c r="K16522" s="19" t="str">
        <f t="shared" si="1080"/>
        <v>Jan-19</v>
      </c>
      <c r="L16522" s="20">
        <f t="shared" si="1083"/>
        <v>16284</v>
      </c>
      <c r="M16522" s="21">
        <f t="shared" si="1081"/>
        <v>9.806927044952124E-2</v>
      </c>
    </row>
    <row r="16523" spans="1:13" x14ac:dyDescent="0.3">
      <c r="A16523" s="139">
        <v>43476</v>
      </c>
      <c r="B16523" s="90"/>
      <c r="C16523" s="103"/>
      <c r="D16523" s="94"/>
      <c r="E16523" s="131" t="s">
        <v>12803</v>
      </c>
      <c r="F16523" s="140">
        <v>6</v>
      </c>
      <c r="G16523" s="41">
        <v>1</v>
      </c>
      <c r="H16523" s="49">
        <v>6</v>
      </c>
      <c r="I16523" s="42">
        <v>-1</v>
      </c>
      <c r="J16523" s="18">
        <f t="shared" si="1082"/>
        <v>1595.9600000000039</v>
      </c>
      <c r="K16523" s="19" t="str">
        <f t="shared" si="1080"/>
        <v>Jan-19</v>
      </c>
      <c r="L16523" s="20">
        <f t="shared" si="1083"/>
        <v>16285</v>
      </c>
      <c r="M16523" s="21">
        <f t="shared" si="1081"/>
        <v>9.8001842186061033E-2</v>
      </c>
    </row>
    <row r="16524" spans="1:13" x14ac:dyDescent="0.3">
      <c r="A16524" s="139">
        <v>43476</v>
      </c>
      <c r="B16524" s="90"/>
      <c r="C16524" s="103"/>
      <c r="D16524" s="94"/>
      <c r="E16524" s="131" t="s">
        <v>12802</v>
      </c>
      <c r="F16524" s="140">
        <v>4.33</v>
      </c>
      <c r="G16524" s="41">
        <v>1</v>
      </c>
      <c r="H16524" s="49">
        <v>1</v>
      </c>
      <c r="I16524" s="42">
        <v>3.33</v>
      </c>
      <c r="J16524" s="18">
        <f t="shared" si="1082"/>
        <v>1599.2900000000038</v>
      </c>
      <c r="K16524" s="19" t="str">
        <f t="shared" si="1080"/>
        <v>Jan-19</v>
      </c>
      <c r="L16524" s="20">
        <f t="shared" si="1083"/>
        <v>16286</v>
      </c>
      <c r="M16524" s="21">
        <f t="shared" si="1081"/>
        <v>9.8200294731671606E-2</v>
      </c>
    </row>
    <row r="16525" spans="1:13" x14ac:dyDescent="0.3">
      <c r="A16525" s="116">
        <v>43477</v>
      </c>
      <c r="B16525" s="90" t="s">
        <v>43</v>
      </c>
      <c r="C16525" s="103">
        <v>0.51388888888888895</v>
      </c>
      <c r="D16525" s="94" t="s">
        <v>31</v>
      </c>
      <c r="E16525" s="90" t="s">
        <v>5553</v>
      </c>
      <c r="F16525" s="115">
        <v>3.25</v>
      </c>
      <c r="G16525" s="93">
        <v>1</v>
      </c>
      <c r="H16525" s="90" t="s">
        <v>33</v>
      </c>
      <c r="I16525" s="77">
        <f>IF(H16525="Lost",G16525*-1,IF(H16525="Won",     IF(D16525="E/W",            G16525*(F16525-1)*0.5*1.25,    IF(D16525="place",   G16525*(F16525-1) *0.95,  G16525*(F16525-1) )),            IF(H16525="Placed",     (G16525*-0.5)  + (0.5*G16525*(F16525-1)*0.2),0)         ))</f>
        <v>-1</v>
      </c>
      <c r="J16525" s="18">
        <f t="shared" si="1082"/>
        <v>1598.2900000000038</v>
      </c>
      <c r="K16525" s="19" t="str">
        <f t="shared" si="1080"/>
        <v>Jan-19</v>
      </c>
      <c r="L16525" s="20">
        <f t="shared" si="1083"/>
        <v>16287</v>
      </c>
      <c r="M16525" s="21">
        <f t="shared" si="1081"/>
        <v>9.81328667035061E-2</v>
      </c>
    </row>
    <row r="16526" spans="1:13" x14ac:dyDescent="0.3">
      <c r="A16526" s="116">
        <v>43477</v>
      </c>
      <c r="B16526" s="90" t="s">
        <v>29</v>
      </c>
      <c r="C16526" s="103">
        <v>0.63194444444444442</v>
      </c>
      <c r="D16526" s="94" t="s">
        <v>31</v>
      </c>
      <c r="E16526" s="90" t="s">
        <v>5555</v>
      </c>
      <c r="F16526" s="115">
        <v>3.5</v>
      </c>
      <c r="G16526" s="93">
        <v>1</v>
      </c>
      <c r="H16526" s="90" t="s">
        <v>33</v>
      </c>
      <c r="I16526" s="77">
        <f>IF(H16526="Lost",G16526*-1,IF(H16526="Won",     IF(D16526="E/W",            G16526*(F16526-1)*0.5*1.25,    IF(D16526="place",   G16526*(F16526-1) *0.95,  G16526*(F16526-1) )),            IF(H16526="Placed",     (G16526*-0.5)  + (0.5*G16526*(F16526-1)*0.2),0)         ))</f>
        <v>-1</v>
      </c>
      <c r="J16526" s="18">
        <f t="shared" si="1082"/>
        <v>1597.2900000000038</v>
      </c>
      <c r="K16526" s="19" t="str">
        <f t="shared" si="1080"/>
        <v>Jan-19</v>
      </c>
      <c r="L16526" s="20">
        <f t="shared" si="1083"/>
        <v>16288</v>
      </c>
      <c r="M16526" s="21">
        <f t="shared" si="1081"/>
        <v>9.806544695481359E-2</v>
      </c>
    </row>
    <row r="16527" spans="1:13" x14ac:dyDescent="0.3">
      <c r="A16527" s="116">
        <v>43477</v>
      </c>
      <c r="B16527" s="90" t="s">
        <v>143</v>
      </c>
      <c r="C16527" s="103">
        <v>0.66319444444444442</v>
      </c>
      <c r="D16527" s="94" t="s">
        <v>31</v>
      </c>
      <c r="E16527" s="90" t="s">
        <v>5554</v>
      </c>
      <c r="F16527" s="115">
        <v>2.88</v>
      </c>
      <c r="G16527" s="93">
        <v>1</v>
      </c>
      <c r="H16527" s="90" t="s">
        <v>33</v>
      </c>
      <c r="I16527" s="77">
        <f>IF(H16527="Lost",G16527*-1,IF(H16527="Won",     IF(D16527="E/W",            G16527*(F16527-1)*0.5*1.25,    IF(D16527="place",   G16527*(F16527-1) *0.95,  G16527*(F16527-1) )),            IF(H16527="Placed",     (G16527*-0.5)  + (0.5*G16527*(F16527-1)*0.2),0)         ))</f>
        <v>-1</v>
      </c>
      <c r="J16527" s="18">
        <f t="shared" si="1082"/>
        <v>1596.2900000000038</v>
      </c>
      <c r="K16527" s="19" t="str">
        <f t="shared" si="1080"/>
        <v>Jan-19</v>
      </c>
      <c r="L16527" s="20">
        <f t="shared" si="1083"/>
        <v>16289</v>
      </c>
      <c r="M16527" s="21">
        <f t="shared" si="1081"/>
        <v>9.799803548406924E-2</v>
      </c>
    </row>
    <row r="16528" spans="1:13" x14ac:dyDescent="0.3">
      <c r="A16528" s="116">
        <v>43477</v>
      </c>
      <c r="B16528" s="90" t="s">
        <v>137</v>
      </c>
      <c r="C16528" s="103">
        <v>0.66666666666666663</v>
      </c>
      <c r="D16528" s="94" t="s">
        <v>31</v>
      </c>
      <c r="E16528" s="90" t="s">
        <v>5556</v>
      </c>
      <c r="F16528" s="115">
        <v>3.75</v>
      </c>
      <c r="G16528" s="93">
        <v>1</v>
      </c>
      <c r="H16528" s="90" t="s">
        <v>42</v>
      </c>
      <c r="I16528" s="77">
        <f>IF(H16528="Lost",G16528*-1,IF(H16528="Won",     IF(D16528="E/W",            G16528*(F16528-1)*0.5*1.25,    IF(D16528="place",   G16528*(F16528-1) *0.95,  G16528*(F16528-1) )),            IF(H16528="Placed",     (G16528*-0.5)  + (0.5*G16528*(F16528-1)*0.2),0)         ))</f>
        <v>2.75</v>
      </c>
      <c r="J16528" s="18">
        <f t="shared" si="1082"/>
        <v>1599.0400000000038</v>
      </c>
      <c r="K16528" s="19" t="str">
        <f t="shared" si="1080"/>
        <v>Jan-19</v>
      </c>
      <c r="L16528" s="20">
        <f t="shared" si="1083"/>
        <v>16290</v>
      </c>
      <c r="M16528" s="21">
        <f t="shared" si="1081"/>
        <v>9.8160834868017424E-2</v>
      </c>
    </row>
    <row r="16529" spans="1:13" x14ac:dyDescent="0.3">
      <c r="A16529" s="139">
        <v>43477</v>
      </c>
      <c r="B16529" s="90"/>
      <c r="C16529" s="103"/>
      <c r="D16529" s="94"/>
      <c r="E16529" s="131" t="s">
        <v>12805</v>
      </c>
      <c r="F16529" s="140">
        <v>5.5</v>
      </c>
      <c r="G16529" s="41">
        <v>1</v>
      </c>
      <c r="H16529" s="49">
        <v>3</v>
      </c>
      <c r="I16529" s="42">
        <v>-1</v>
      </c>
      <c r="J16529" s="18">
        <f t="shared" si="1082"/>
        <v>1598.0400000000038</v>
      </c>
      <c r="K16529" s="19" t="str">
        <f t="shared" si="1080"/>
        <v>Jan-19</v>
      </c>
      <c r="L16529" s="20">
        <f t="shared" si="1083"/>
        <v>16291</v>
      </c>
      <c r="M16529" s="21">
        <f t="shared" si="1081"/>
        <v>9.8093425817936522E-2</v>
      </c>
    </row>
    <row r="16530" spans="1:13" x14ac:dyDescent="0.3">
      <c r="A16530" s="139">
        <v>43477</v>
      </c>
      <c r="B16530" s="90"/>
      <c r="C16530" s="103"/>
      <c r="D16530" s="94"/>
      <c r="E16530" s="131" t="s">
        <v>9809</v>
      </c>
      <c r="F16530" s="140">
        <v>5.5</v>
      </c>
      <c r="G16530" s="41">
        <v>1</v>
      </c>
      <c r="H16530" s="49">
        <v>6</v>
      </c>
      <c r="I16530" s="42">
        <v>-1</v>
      </c>
      <c r="J16530" s="18">
        <f t="shared" si="1082"/>
        <v>1597.0400000000038</v>
      </c>
      <c r="K16530" s="19" t="str">
        <f t="shared" si="1080"/>
        <v>Jan-19</v>
      </c>
      <c r="L16530" s="20">
        <f t="shared" si="1083"/>
        <v>16292</v>
      </c>
      <c r="M16530" s="21">
        <f t="shared" si="1081"/>
        <v>9.8026025042966106E-2</v>
      </c>
    </row>
    <row r="16531" spans="1:13" x14ac:dyDescent="0.3">
      <c r="A16531" s="139">
        <v>43477</v>
      </c>
      <c r="B16531" s="90"/>
      <c r="C16531" s="103"/>
      <c r="D16531" s="94"/>
      <c r="E16531" s="131" t="s">
        <v>4203</v>
      </c>
      <c r="F16531" s="140">
        <v>6</v>
      </c>
      <c r="G16531" s="41">
        <v>1</v>
      </c>
      <c r="H16531" s="49">
        <v>2</v>
      </c>
      <c r="I16531" s="42">
        <v>-1</v>
      </c>
      <c r="J16531" s="18">
        <f t="shared" si="1082"/>
        <v>1596.0400000000038</v>
      </c>
      <c r="K16531" s="19" t="str">
        <f t="shared" si="1080"/>
        <v>Jan-19</v>
      </c>
      <c r="L16531" s="20">
        <f t="shared" si="1083"/>
        <v>16293</v>
      </c>
      <c r="M16531" s="21">
        <f t="shared" si="1081"/>
        <v>9.7958632541582505E-2</v>
      </c>
    </row>
    <row r="16532" spans="1:13" x14ac:dyDescent="0.3">
      <c r="A16532" s="116">
        <v>43479</v>
      </c>
      <c r="B16532" s="90" t="s">
        <v>5557</v>
      </c>
      <c r="C16532" s="103">
        <v>0.65277777777777779</v>
      </c>
      <c r="D16532" s="94" t="s">
        <v>31</v>
      </c>
      <c r="E16532" s="90" t="s">
        <v>5558</v>
      </c>
      <c r="F16532" s="115">
        <v>3.5</v>
      </c>
      <c r="G16532" s="93">
        <v>1</v>
      </c>
      <c r="H16532" s="90" t="s">
        <v>42</v>
      </c>
      <c r="I16532" s="77">
        <f>IF(H16532="Lost",G16532*-1,IF(H16532="Won",     IF(D16532="E/W",            G16532*(F16532-1)*0.5*1.25,    IF(D16532="place",   G16532*(F16532-1) *0.95,  G16532*(F16532-1) )),            IF(H16532="Placed",     (G16532*-0.5)  + (0.5*G16532*(F16532-1)*0.2),0)         ))</f>
        <v>2.5</v>
      </c>
      <c r="J16532" s="18">
        <f t="shared" si="1082"/>
        <v>1598.5400000000038</v>
      </c>
      <c r="K16532" s="19" t="str">
        <f t="shared" si="1080"/>
        <v>Jan-19</v>
      </c>
      <c r="L16532" s="20">
        <f t="shared" si="1083"/>
        <v>16294</v>
      </c>
      <c r="M16532" s="21">
        <f t="shared" si="1081"/>
        <v>9.8106051307229894E-2</v>
      </c>
    </row>
    <row r="16533" spans="1:13" x14ac:dyDescent="0.3">
      <c r="A16533" s="139">
        <v>43479</v>
      </c>
      <c r="B16533" s="90"/>
      <c r="C16533" s="103"/>
      <c r="D16533" s="94"/>
      <c r="E16533" s="131" t="s">
        <v>12806</v>
      </c>
      <c r="F16533" s="140">
        <v>5</v>
      </c>
      <c r="G16533" s="41">
        <v>1</v>
      </c>
      <c r="H16533" s="49">
        <v>6</v>
      </c>
      <c r="I16533" s="42">
        <v>-1</v>
      </c>
      <c r="J16533" s="18">
        <f t="shared" si="1082"/>
        <v>1597.5400000000038</v>
      </c>
      <c r="K16533" s="19" t="str">
        <f t="shared" si="1080"/>
        <v>Jan-19</v>
      </c>
      <c r="L16533" s="20">
        <f t="shared" si="1083"/>
        <v>16295</v>
      </c>
      <c r="M16533" s="21">
        <f t="shared" si="1081"/>
        <v>9.8038662166308924E-2</v>
      </c>
    </row>
    <row r="16534" spans="1:13" x14ac:dyDescent="0.3">
      <c r="A16534" s="139">
        <v>43479</v>
      </c>
      <c r="B16534" s="90"/>
      <c r="C16534" s="103"/>
      <c r="D16534" s="94"/>
      <c r="E16534" s="131" t="s">
        <v>12807</v>
      </c>
      <c r="F16534" s="140">
        <v>6</v>
      </c>
      <c r="G16534" s="41">
        <v>1</v>
      </c>
      <c r="H16534" s="49">
        <v>1</v>
      </c>
      <c r="I16534" s="42">
        <v>5</v>
      </c>
      <c r="J16534" s="18">
        <f t="shared" si="1082"/>
        <v>1602.5400000000038</v>
      </c>
      <c r="K16534" s="19" t="str">
        <f t="shared" si="1080"/>
        <v>Jan-19</v>
      </c>
      <c r="L16534" s="20">
        <f t="shared" si="1083"/>
        <v>16296</v>
      </c>
      <c r="M16534" s="21">
        <f t="shared" si="1081"/>
        <v>9.8339469808542204E-2</v>
      </c>
    </row>
    <row r="16535" spans="1:13" x14ac:dyDescent="0.3">
      <c r="A16535" s="116">
        <v>43480</v>
      </c>
      <c r="B16535" s="90" t="s">
        <v>137</v>
      </c>
      <c r="C16535" s="103">
        <v>0.63888888888888895</v>
      </c>
      <c r="D16535" s="94" t="s">
        <v>31</v>
      </c>
      <c r="E16535" s="90" t="s">
        <v>5442</v>
      </c>
      <c r="F16535" s="115">
        <v>4</v>
      </c>
      <c r="G16535" s="93">
        <v>1</v>
      </c>
      <c r="H16535" s="90" t="s">
        <v>33</v>
      </c>
      <c r="I16535" s="77">
        <f>IF(H16535="Lost",G16535*-1,IF(H16535="Won",     IF(D16535="E/W",            G16535*(F16535-1)*0.5*1.25,    IF(D16535="place",   G16535*(F16535-1) *0.95,  G16535*(F16535-1) )),            IF(H16535="Placed",     (G16535*-0.5)  + (0.5*G16535*(F16535-1)*0.2),0)         ))</f>
        <v>-1</v>
      </c>
      <c r="J16535" s="18">
        <f t="shared" si="1082"/>
        <v>1601.5400000000038</v>
      </c>
      <c r="K16535" s="19" t="str">
        <f t="shared" si="1080"/>
        <v>Jan-19</v>
      </c>
      <c r="L16535" s="20">
        <f t="shared" si="1083"/>
        <v>16297</v>
      </c>
      <c r="M16535" s="21">
        <f t="shared" si="1081"/>
        <v>9.8272074614960042E-2</v>
      </c>
    </row>
    <row r="16536" spans="1:13" x14ac:dyDescent="0.3">
      <c r="A16536" s="139">
        <v>43480</v>
      </c>
      <c r="B16536" s="90"/>
      <c r="C16536" s="103"/>
      <c r="D16536" s="94"/>
      <c r="E16536" s="131" t="s">
        <v>12808</v>
      </c>
      <c r="F16536" s="140">
        <v>4.5</v>
      </c>
      <c r="G16536" s="41">
        <v>1</v>
      </c>
      <c r="H16536" s="49">
        <v>9</v>
      </c>
      <c r="I16536" s="42">
        <v>-1</v>
      </c>
      <c r="J16536" s="18">
        <f t="shared" si="1082"/>
        <v>1600.5400000000038</v>
      </c>
      <c r="K16536" s="19" t="str">
        <f t="shared" si="1080"/>
        <v>Jan-19</v>
      </c>
      <c r="L16536" s="20">
        <f t="shared" si="1083"/>
        <v>16298</v>
      </c>
      <c r="M16536" s="21">
        <f t="shared" si="1081"/>
        <v>9.8204687691741552E-2</v>
      </c>
    </row>
    <row r="16537" spans="1:13" x14ac:dyDescent="0.3">
      <c r="A16537" s="116">
        <v>43481</v>
      </c>
      <c r="B16537" s="90" t="s">
        <v>29</v>
      </c>
      <c r="C16537" s="103">
        <v>0.64583333333333337</v>
      </c>
      <c r="D16537" s="94" t="s">
        <v>31</v>
      </c>
      <c r="E16537" s="90" t="s">
        <v>5559</v>
      </c>
      <c r="F16537" s="115">
        <v>3.75</v>
      </c>
      <c r="G16537" s="93">
        <v>1</v>
      </c>
      <c r="H16537" s="90" t="s">
        <v>33</v>
      </c>
      <c r="I16537" s="77">
        <f>IF(H16537="Lost",G16537*-1,IF(H16537="Won",     IF(D16537="E/W",            G16537*(F16537-1)*0.5*1.25,    IF(D16537="place",   G16537*(F16537-1) *0.95,  G16537*(F16537-1) )),            IF(H16537="Placed",     (G16537*-0.5)  + (0.5*G16537*(F16537-1)*0.2),0)         ))</f>
        <v>-1</v>
      </c>
      <c r="J16537" s="18">
        <f t="shared" si="1082"/>
        <v>1599.5400000000038</v>
      </c>
      <c r="K16537" s="19" t="str">
        <f t="shared" si="1080"/>
        <v>Jan-19</v>
      </c>
      <c r="L16537" s="20">
        <f t="shared" si="1083"/>
        <v>16299</v>
      </c>
      <c r="M16537" s="21">
        <f t="shared" si="1081"/>
        <v>9.8137309037364492E-2</v>
      </c>
    </row>
    <row r="16538" spans="1:13" x14ac:dyDescent="0.3">
      <c r="A16538" s="116">
        <v>43481</v>
      </c>
      <c r="B16538" s="90" t="s">
        <v>43</v>
      </c>
      <c r="C16538" s="103">
        <v>0.70833333333333337</v>
      </c>
      <c r="D16538" s="94" t="s">
        <v>31</v>
      </c>
      <c r="E16538" s="90" t="s">
        <v>5560</v>
      </c>
      <c r="F16538" s="115">
        <v>4</v>
      </c>
      <c r="G16538" s="93">
        <v>1</v>
      </c>
      <c r="H16538" s="90" t="s">
        <v>42</v>
      </c>
      <c r="I16538" s="77">
        <f>IF(H16538="Lost",G16538*-1,IF(H16538="Won",     IF(D16538="E/W",            G16538*(F16538-1)*0.5*1.25,    IF(D16538="place",   G16538*(F16538-1) *0.95,  G16538*(F16538-1) )),            IF(H16538="Placed",     (G16538*-0.5)  + (0.5*G16538*(F16538-1)*0.2),0)         ))</f>
        <v>3</v>
      </c>
      <c r="J16538" s="18">
        <f t="shared" si="1082"/>
        <v>1602.5400000000038</v>
      </c>
      <c r="K16538" s="19" t="str">
        <f t="shared" si="1080"/>
        <v>Jan-19</v>
      </c>
      <c r="L16538" s="20">
        <f t="shared" si="1083"/>
        <v>16300</v>
      </c>
      <c r="M16538" s="21">
        <f t="shared" si="1081"/>
        <v>9.8315337423313123E-2</v>
      </c>
    </row>
    <row r="16539" spans="1:13" x14ac:dyDescent="0.3">
      <c r="A16539" s="139">
        <v>43481</v>
      </c>
      <c r="B16539" s="90"/>
      <c r="C16539" s="103"/>
      <c r="D16539" s="94"/>
      <c r="E16539" s="131" t="s">
        <v>12810</v>
      </c>
      <c r="F16539" s="140">
        <v>4.5</v>
      </c>
      <c r="G16539" s="41">
        <v>1</v>
      </c>
      <c r="H16539" s="49">
        <v>4</v>
      </c>
      <c r="I16539" s="42">
        <v>-1</v>
      </c>
      <c r="J16539" s="18">
        <f t="shared" si="1082"/>
        <v>1601.5400000000038</v>
      </c>
      <c r="K16539" s="19" t="str">
        <f t="shared" si="1080"/>
        <v>Jan-19</v>
      </c>
      <c r="L16539" s="20">
        <f t="shared" si="1083"/>
        <v>16301</v>
      </c>
      <c r="M16539" s="21">
        <f t="shared" si="1081"/>
        <v>9.8247960247837787E-2</v>
      </c>
    </row>
    <row r="16540" spans="1:13" x14ac:dyDescent="0.3">
      <c r="A16540" s="139">
        <v>43481</v>
      </c>
      <c r="B16540" s="90"/>
      <c r="C16540" s="103"/>
      <c r="D16540" s="94"/>
      <c r="E16540" s="131" t="s">
        <v>12811</v>
      </c>
      <c r="F16540" s="140">
        <v>5</v>
      </c>
      <c r="G16540" s="35">
        <v>1</v>
      </c>
      <c r="H16540" s="49" t="s">
        <v>6526</v>
      </c>
      <c r="I16540" s="50">
        <v>4</v>
      </c>
      <c r="J16540" s="18">
        <f t="shared" si="1082"/>
        <v>1605.5400000000038</v>
      </c>
      <c r="K16540" s="19" t="str">
        <f t="shared" si="1080"/>
        <v>Jan-19</v>
      </c>
      <c r="L16540" s="20">
        <f t="shared" si="1083"/>
        <v>16302</v>
      </c>
      <c r="M16540" s="21">
        <f t="shared" si="1081"/>
        <v>9.8487302171512928E-2</v>
      </c>
    </row>
    <row r="16541" spans="1:13" x14ac:dyDescent="0.3">
      <c r="A16541" s="139">
        <v>43481</v>
      </c>
      <c r="B16541" s="90"/>
      <c r="C16541" s="103"/>
      <c r="D16541" s="94"/>
      <c r="E16541" s="131" t="s">
        <v>12809</v>
      </c>
      <c r="F16541" s="140">
        <v>5</v>
      </c>
      <c r="G16541" s="41">
        <v>1</v>
      </c>
      <c r="H16541" s="49">
        <v>1</v>
      </c>
      <c r="I16541" s="42">
        <v>4</v>
      </c>
      <c r="J16541" s="18">
        <f t="shared" si="1082"/>
        <v>1609.5400000000038</v>
      </c>
      <c r="K16541" s="19" t="str">
        <f t="shared" si="1080"/>
        <v>Jan-19</v>
      </c>
      <c r="L16541" s="20">
        <f t="shared" si="1083"/>
        <v>16303</v>
      </c>
      <c r="M16541" s="21">
        <f t="shared" si="1081"/>
        <v>9.8726614733484874E-2</v>
      </c>
    </row>
    <row r="16542" spans="1:13" x14ac:dyDescent="0.3">
      <c r="A16542" s="139">
        <v>43481</v>
      </c>
      <c r="B16542" s="90"/>
      <c r="C16542" s="103"/>
      <c r="D16542" s="94"/>
      <c r="E16542" s="131" t="s">
        <v>12812</v>
      </c>
      <c r="F16542" s="140">
        <v>4.5</v>
      </c>
      <c r="G16542" s="35">
        <v>1</v>
      </c>
      <c r="H16542" s="49" t="s">
        <v>11526</v>
      </c>
      <c r="I16542" s="50">
        <v>-1</v>
      </c>
      <c r="J16542" s="18">
        <f t="shared" si="1082"/>
        <v>1608.5400000000038</v>
      </c>
      <c r="K16542" s="19" t="str">
        <f t="shared" si="1080"/>
        <v>Jan-19</v>
      </c>
      <c r="L16542" s="20">
        <f t="shared" si="1083"/>
        <v>16304</v>
      </c>
      <c r="M16542" s="21">
        <f t="shared" si="1081"/>
        <v>9.8659224730127809E-2</v>
      </c>
    </row>
    <row r="16543" spans="1:13" x14ac:dyDescent="0.3">
      <c r="A16543" s="139">
        <v>43482</v>
      </c>
      <c r="B16543" s="90"/>
      <c r="C16543" s="103"/>
      <c r="D16543" s="94"/>
      <c r="E16543" s="131" t="s">
        <v>12813</v>
      </c>
      <c r="F16543" s="140">
        <v>4.5</v>
      </c>
      <c r="G16543" s="41">
        <v>1</v>
      </c>
      <c r="H16543" s="49">
        <v>2</v>
      </c>
      <c r="I16543" s="42">
        <v>-1</v>
      </c>
      <c r="J16543" s="18">
        <f t="shared" si="1082"/>
        <v>1607.5400000000038</v>
      </c>
      <c r="K16543" s="19" t="str">
        <f t="shared" si="1080"/>
        <v>Jan-19</v>
      </c>
      <c r="L16543" s="20">
        <f t="shared" si="1083"/>
        <v>16305</v>
      </c>
      <c r="M16543" s="21">
        <f t="shared" si="1081"/>
        <v>9.8591842992947182E-2</v>
      </c>
    </row>
    <row r="16544" spans="1:13" x14ac:dyDescent="0.3">
      <c r="A16544" s="139">
        <v>43482</v>
      </c>
      <c r="B16544" s="90"/>
      <c r="C16544" s="103"/>
      <c r="D16544" s="94"/>
      <c r="E16544" s="131" t="s">
        <v>12814</v>
      </c>
      <c r="F16544" s="140">
        <v>6</v>
      </c>
      <c r="G16544" s="41">
        <v>1</v>
      </c>
      <c r="H16544" s="49" t="s">
        <v>6103</v>
      </c>
      <c r="I16544" s="42">
        <v>-1</v>
      </c>
      <c r="J16544" s="18">
        <f t="shared" si="1082"/>
        <v>1606.5400000000038</v>
      </c>
      <c r="K16544" s="19" t="str">
        <f t="shared" si="1080"/>
        <v>Jan-19</v>
      </c>
      <c r="L16544" s="20">
        <f t="shared" si="1083"/>
        <v>16306</v>
      </c>
      <c r="M16544" s="21">
        <f t="shared" si="1081"/>
        <v>9.8524469520422167E-2</v>
      </c>
    </row>
    <row r="16545" spans="1:13" x14ac:dyDescent="0.3">
      <c r="A16545" s="139">
        <v>43482</v>
      </c>
      <c r="B16545" s="90"/>
      <c r="C16545" s="103"/>
      <c r="D16545" s="94"/>
      <c r="E16545" s="131" t="s">
        <v>12816</v>
      </c>
      <c r="F16545" s="140">
        <v>5.5</v>
      </c>
      <c r="G16545" s="41">
        <v>1</v>
      </c>
      <c r="H16545" s="49" t="s">
        <v>6103</v>
      </c>
      <c r="I16545" s="42">
        <v>-1</v>
      </c>
      <c r="J16545" s="18">
        <f t="shared" si="1082"/>
        <v>1605.5400000000038</v>
      </c>
      <c r="K16545" s="19" t="str">
        <f t="shared" si="1080"/>
        <v>Jan-19</v>
      </c>
      <c r="L16545" s="20">
        <f t="shared" si="1083"/>
        <v>16307</v>
      </c>
      <c r="M16545" s="21">
        <f t="shared" si="1081"/>
        <v>9.8457104311032301E-2</v>
      </c>
    </row>
    <row r="16546" spans="1:13" x14ac:dyDescent="0.3">
      <c r="A16546" s="139">
        <v>43482</v>
      </c>
      <c r="B16546" s="90"/>
      <c r="C16546" s="103"/>
      <c r="D16546" s="94"/>
      <c r="E16546" s="131" t="s">
        <v>12815</v>
      </c>
      <c r="F16546" s="140">
        <v>4.5</v>
      </c>
      <c r="G16546" s="41">
        <v>1</v>
      </c>
      <c r="H16546" s="49">
        <v>1</v>
      </c>
      <c r="I16546" s="42">
        <v>3.5</v>
      </c>
      <c r="J16546" s="18">
        <f t="shared" si="1082"/>
        <v>1609.0400000000038</v>
      </c>
      <c r="K16546" s="19" t="str">
        <f t="shared" si="1080"/>
        <v>Jan-19</v>
      </c>
      <c r="L16546" s="20">
        <f t="shared" si="1083"/>
        <v>16308</v>
      </c>
      <c r="M16546" s="21">
        <f t="shared" si="1081"/>
        <v>9.8665685553103011E-2</v>
      </c>
    </row>
    <row r="16547" spans="1:13" x14ac:dyDescent="0.3">
      <c r="A16547" s="139">
        <v>43483</v>
      </c>
      <c r="B16547" s="90"/>
      <c r="C16547" s="103"/>
      <c r="D16547" s="94"/>
      <c r="E16547" s="131" t="s">
        <v>12820</v>
      </c>
      <c r="F16547" s="140">
        <v>4.5</v>
      </c>
      <c r="G16547" s="41">
        <v>1</v>
      </c>
      <c r="H16547" s="49">
        <v>1</v>
      </c>
      <c r="I16547" s="42">
        <v>3.5</v>
      </c>
      <c r="J16547" s="18">
        <f t="shared" si="1082"/>
        <v>1612.5400000000038</v>
      </c>
      <c r="K16547" s="19" t="str">
        <f t="shared" si="1080"/>
        <v>Jan-19</v>
      </c>
      <c r="L16547" s="20">
        <f t="shared" si="1083"/>
        <v>16309</v>
      </c>
      <c r="M16547" s="21">
        <f t="shared" si="1081"/>
        <v>9.8874241216506453E-2</v>
      </c>
    </row>
    <row r="16548" spans="1:13" x14ac:dyDescent="0.3">
      <c r="A16548" s="139">
        <v>43483</v>
      </c>
      <c r="B16548" s="90"/>
      <c r="C16548" s="103"/>
      <c r="D16548" s="94"/>
      <c r="E16548" s="131" t="s">
        <v>12817</v>
      </c>
      <c r="F16548" s="140">
        <v>5.5</v>
      </c>
      <c r="G16548" s="41">
        <v>1</v>
      </c>
      <c r="H16548" s="49">
        <v>2</v>
      </c>
      <c r="I16548" s="42">
        <v>-1</v>
      </c>
      <c r="J16548" s="18">
        <f t="shared" si="1082"/>
        <v>1611.5400000000038</v>
      </c>
      <c r="K16548" s="19" t="str">
        <f t="shared" si="1080"/>
        <v>Jan-19</v>
      </c>
      <c r="L16548" s="20">
        <f t="shared" si="1083"/>
        <v>16310</v>
      </c>
      <c r="M16548" s="21">
        <f t="shared" si="1081"/>
        <v>9.8806866952789937E-2</v>
      </c>
    </row>
    <row r="16549" spans="1:13" x14ac:dyDescent="0.3">
      <c r="A16549" s="139">
        <v>43483</v>
      </c>
      <c r="B16549" s="90"/>
      <c r="C16549" s="103"/>
      <c r="D16549" s="94"/>
      <c r="E16549" s="131" t="s">
        <v>12822</v>
      </c>
      <c r="F16549" s="140">
        <v>5.5</v>
      </c>
      <c r="G16549" s="35">
        <v>1</v>
      </c>
      <c r="H16549" s="49" t="s">
        <v>11526</v>
      </c>
      <c r="I16549" s="50">
        <v>-1</v>
      </c>
      <c r="J16549" s="18">
        <f t="shared" si="1082"/>
        <v>1610.5400000000038</v>
      </c>
      <c r="K16549" s="19" t="str">
        <f t="shared" si="1080"/>
        <v>Jan-19</v>
      </c>
      <c r="L16549" s="20">
        <f t="shared" si="1083"/>
        <v>16311</v>
      </c>
      <c r="M16549" s="21">
        <f t="shared" si="1081"/>
        <v>9.8739500950279183E-2</v>
      </c>
    </row>
    <row r="16550" spans="1:13" x14ac:dyDescent="0.3">
      <c r="A16550" s="139">
        <v>43483</v>
      </c>
      <c r="B16550" s="90"/>
      <c r="C16550" s="103"/>
      <c r="D16550" s="94"/>
      <c r="E16550" s="131" t="s">
        <v>12821</v>
      </c>
      <c r="F16550" s="140">
        <v>6</v>
      </c>
      <c r="G16550" s="35">
        <v>1</v>
      </c>
      <c r="H16550" s="49" t="s">
        <v>6526</v>
      </c>
      <c r="I16550" s="50">
        <v>5</v>
      </c>
      <c r="J16550" s="18">
        <f t="shared" si="1082"/>
        <v>1615.5400000000038</v>
      </c>
      <c r="K16550" s="19" t="str">
        <f t="shared" si="1080"/>
        <v>Jan-19</v>
      </c>
      <c r="L16550" s="20">
        <f t="shared" si="1083"/>
        <v>16312</v>
      </c>
      <c r="M16550" s="21">
        <f t="shared" si="1081"/>
        <v>9.903997057381092E-2</v>
      </c>
    </row>
    <row r="16551" spans="1:13" x14ac:dyDescent="0.3">
      <c r="A16551" s="139">
        <v>43483</v>
      </c>
      <c r="B16551" s="90"/>
      <c r="C16551" s="103"/>
      <c r="D16551" s="94"/>
      <c r="E16551" s="131" t="s">
        <v>4543</v>
      </c>
      <c r="F16551" s="140">
        <v>5</v>
      </c>
      <c r="G16551" s="35">
        <v>1</v>
      </c>
      <c r="H16551" s="49" t="s">
        <v>11526</v>
      </c>
      <c r="I16551" s="50">
        <v>-1</v>
      </c>
      <c r="J16551" s="18">
        <f t="shared" si="1082"/>
        <v>1614.5400000000038</v>
      </c>
      <c r="K16551" s="19" t="str">
        <f t="shared" si="1080"/>
        <v>Jan-19</v>
      </c>
      <c r="L16551" s="20">
        <f t="shared" si="1083"/>
        <v>16313</v>
      </c>
      <c r="M16551" s="21">
        <f t="shared" si="1081"/>
        <v>9.8972598541041124E-2</v>
      </c>
    </row>
    <row r="16552" spans="1:13" x14ac:dyDescent="0.3">
      <c r="A16552" s="139">
        <v>43483</v>
      </c>
      <c r="B16552" s="90"/>
      <c r="C16552" s="103"/>
      <c r="D16552" s="94"/>
      <c r="E16552" s="131" t="s">
        <v>12818</v>
      </c>
      <c r="F16552" s="140">
        <v>6</v>
      </c>
      <c r="G16552" s="41">
        <v>1</v>
      </c>
      <c r="H16552" s="49">
        <v>9</v>
      </c>
      <c r="I16552" s="42">
        <v>-1</v>
      </c>
      <c r="J16552" s="18">
        <f t="shared" si="1082"/>
        <v>1613.5400000000038</v>
      </c>
      <c r="K16552" s="19" t="str">
        <f t="shared" si="1080"/>
        <v>Jan-19</v>
      </c>
      <c r="L16552" s="20">
        <f t="shared" si="1083"/>
        <v>16314</v>
      </c>
      <c r="M16552" s="21">
        <f t="shared" si="1081"/>
        <v>9.8905234767684438E-2</v>
      </c>
    </row>
    <row r="16553" spans="1:13" x14ac:dyDescent="0.3">
      <c r="A16553" s="139">
        <v>43483</v>
      </c>
      <c r="B16553" s="90"/>
      <c r="C16553" s="103"/>
      <c r="D16553" s="94"/>
      <c r="E16553" s="131" t="s">
        <v>12819</v>
      </c>
      <c r="F16553" s="140">
        <v>5</v>
      </c>
      <c r="G16553" s="41">
        <v>1</v>
      </c>
      <c r="H16553" s="49">
        <v>1</v>
      </c>
      <c r="I16553" s="42">
        <v>4</v>
      </c>
      <c r="J16553" s="18">
        <f t="shared" si="1082"/>
        <v>1617.5400000000038</v>
      </c>
      <c r="K16553" s="19" t="str">
        <f t="shared" si="1080"/>
        <v>Jan-19</v>
      </c>
      <c r="L16553" s="20">
        <f t="shared" si="1083"/>
        <v>16315</v>
      </c>
      <c r="M16553" s="21">
        <f t="shared" si="1081"/>
        <v>9.9144345694146721E-2</v>
      </c>
    </row>
    <row r="16554" spans="1:13" x14ac:dyDescent="0.3">
      <c r="A16554" s="116">
        <v>43484</v>
      </c>
      <c r="B16554" s="90" t="s">
        <v>58</v>
      </c>
      <c r="C16554" s="103">
        <v>0.55208333333333337</v>
      </c>
      <c r="D16554" s="94" t="s">
        <v>31</v>
      </c>
      <c r="E16554" s="90" t="s">
        <v>5561</v>
      </c>
      <c r="F16554" s="115">
        <v>3.75</v>
      </c>
      <c r="G16554" s="93">
        <v>1</v>
      </c>
      <c r="H16554" s="90" t="s">
        <v>33</v>
      </c>
      <c r="I16554" s="77">
        <f>IF(H16554="Lost",G16554*-1,IF(H16554="Won",     IF(D16554="E/W",            G16554*(F16554-1)*0.5*1.25,    IF(D16554="place",   G16554*(F16554-1) *0.95,  G16554*(F16554-1) )),            IF(H16554="Placed",     (G16554*-0.5)  + (0.5*G16554*(F16554-1)*0.2),0)         ))</f>
        <v>-1</v>
      </c>
      <c r="J16554" s="18">
        <f t="shared" si="1082"/>
        <v>1616.5400000000038</v>
      </c>
      <c r="K16554" s="19" t="str">
        <f t="shared" si="1080"/>
        <v>Jan-19</v>
      </c>
      <c r="L16554" s="20">
        <f t="shared" si="1083"/>
        <v>16316</v>
      </c>
      <c r="M16554" s="21">
        <f t="shared" si="1081"/>
        <v>9.9076979651875688E-2</v>
      </c>
    </row>
    <row r="16555" spans="1:13" x14ac:dyDescent="0.3">
      <c r="A16555" s="116">
        <v>43484</v>
      </c>
      <c r="B16555" s="90" t="s">
        <v>35</v>
      </c>
      <c r="C16555" s="103">
        <v>0.58680555555555558</v>
      </c>
      <c r="D16555" s="94" t="s">
        <v>31</v>
      </c>
      <c r="E16555" s="90" t="s">
        <v>5562</v>
      </c>
      <c r="F16555" s="115">
        <v>3.5</v>
      </c>
      <c r="G16555" s="93">
        <v>1</v>
      </c>
      <c r="H16555" s="90" t="s">
        <v>33</v>
      </c>
      <c r="I16555" s="77">
        <f>IF(H16555="Lost",G16555*-1,IF(H16555="Won",     IF(D16555="E/W",            G16555*(F16555-1)*0.5*1.25,    IF(D16555="place",   G16555*(F16555-1) *0.95,  G16555*(F16555-1) )),            IF(H16555="Placed",     (G16555*-0.5)  + (0.5*G16555*(F16555-1)*0.2),0)         ))</f>
        <v>-1</v>
      </c>
      <c r="J16555" s="18">
        <f t="shared" si="1082"/>
        <v>1615.5400000000038</v>
      </c>
      <c r="K16555" s="19" t="str">
        <f t="shared" si="1080"/>
        <v>Jan-19</v>
      </c>
      <c r="L16555" s="20">
        <f t="shared" si="1083"/>
        <v>16317</v>
      </c>
      <c r="M16555" s="21">
        <f t="shared" si="1081"/>
        <v>9.9009621866764957E-2</v>
      </c>
    </row>
    <row r="16556" spans="1:13" x14ac:dyDescent="0.3">
      <c r="A16556" s="116">
        <v>43484</v>
      </c>
      <c r="B16556" s="90" t="s">
        <v>45</v>
      </c>
      <c r="C16556" s="103">
        <v>0.76041666666666663</v>
      </c>
      <c r="D16556" s="94" t="s">
        <v>31</v>
      </c>
      <c r="E16556" s="90" t="s">
        <v>5563</v>
      </c>
      <c r="F16556" s="115">
        <v>3.5</v>
      </c>
      <c r="G16556" s="93">
        <v>1</v>
      </c>
      <c r="H16556" s="90" t="s">
        <v>42</v>
      </c>
      <c r="I16556" s="77">
        <f>IF(H16556="Lost",G16556*-1,IF(H16556="Won",     IF(D16556="E/W",            G16556*(F16556-1)*0.5*1.25,    IF(D16556="place",   G16556*(F16556-1) *0.95,  G16556*(F16556-1) )),            IF(H16556="Placed",     (G16556*-0.5)  + (0.5*G16556*(F16556-1)*0.2),0)         ))</f>
        <v>2.5</v>
      </c>
      <c r="J16556" s="18">
        <f t="shared" si="1082"/>
        <v>1618.0400000000038</v>
      </c>
      <c r="K16556" s="19" t="str">
        <f t="shared" si="1080"/>
        <v>Jan-19</v>
      </c>
      <c r="L16556" s="20">
        <f t="shared" si="1083"/>
        <v>16318</v>
      </c>
      <c r="M16556" s="21">
        <f t="shared" si="1081"/>
        <v>9.9156759406790279E-2</v>
      </c>
    </row>
    <row r="16557" spans="1:13" x14ac:dyDescent="0.3">
      <c r="A16557" s="139">
        <v>43484</v>
      </c>
      <c r="B16557" s="90"/>
      <c r="C16557" s="103"/>
      <c r="D16557" s="94"/>
      <c r="E16557" s="131" t="s">
        <v>12823</v>
      </c>
      <c r="F16557" s="140">
        <v>6</v>
      </c>
      <c r="G16557" s="41">
        <v>1</v>
      </c>
      <c r="H16557" s="49">
        <v>0</v>
      </c>
      <c r="I16557" s="42">
        <v>-1</v>
      </c>
      <c r="J16557" s="18">
        <f t="shared" si="1082"/>
        <v>1617.0400000000038</v>
      </c>
      <c r="K16557" s="19" t="str">
        <f t="shared" si="1080"/>
        <v>Jan-19</v>
      </c>
      <c r="L16557" s="20">
        <f t="shared" si="1083"/>
        <v>16319</v>
      </c>
      <c r="M16557" s="21">
        <f t="shared" si="1081"/>
        <v>9.9089404988050966E-2</v>
      </c>
    </row>
    <row r="16558" spans="1:13" x14ac:dyDescent="0.3">
      <c r="A16558" s="139">
        <v>43484</v>
      </c>
      <c r="B16558" s="90"/>
      <c r="C16558" s="103"/>
      <c r="D16558" s="94"/>
      <c r="E16558" s="131" t="s">
        <v>12824</v>
      </c>
      <c r="F16558" s="140">
        <v>4.5</v>
      </c>
      <c r="G16558" s="41">
        <v>1</v>
      </c>
      <c r="H16558" s="49">
        <v>4</v>
      </c>
      <c r="I16558" s="42">
        <v>-1</v>
      </c>
      <c r="J16558" s="18">
        <f t="shared" si="1082"/>
        <v>1616.0400000000038</v>
      </c>
      <c r="K16558" s="19" t="str">
        <f t="shared" si="1080"/>
        <v>Jan-19</v>
      </c>
      <c r="L16558" s="20">
        <f t="shared" si="1083"/>
        <v>16320</v>
      </c>
      <c r="M16558" s="21">
        <f t="shared" si="1081"/>
        <v>9.9022058823529643E-2</v>
      </c>
    </row>
    <row r="16559" spans="1:13" x14ac:dyDescent="0.3">
      <c r="A16559" s="139">
        <v>43484</v>
      </c>
      <c r="B16559" s="90"/>
      <c r="C16559" s="103"/>
      <c r="D16559" s="94"/>
      <c r="E16559" s="131" t="s">
        <v>3715</v>
      </c>
      <c r="F16559" s="140">
        <v>5</v>
      </c>
      <c r="G16559" s="41">
        <v>1</v>
      </c>
      <c r="H16559" s="49">
        <v>5</v>
      </c>
      <c r="I16559" s="42">
        <v>-1</v>
      </c>
      <c r="J16559" s="18">
        <f t="shared" si="1082"/>
        <v>1615.0400000000038</v>
      </c>
      <c r="K16559" s="19" t="str">
        <f t="shared" si="1080"/>
        <v>Jan-19</v>
      </c>
      <c r="L16559" s="20">
        <f t="shared" si="1083"/>
        <v>16321</v>
      </c>
      <c r="M16559" s="21">
        <f t="shared" si="1081"/>
        <v>9.8954720911709079E-2</v>
      </c>
    </row>
    <row r="16560" spans="1:13" x14ac:dyDescent="0.3">
      <c r="A16560" s="139">
        <v>43484</v>
      </c>
      <c r="B16560" s="90"/>
      <c r="C16560" s="103"/>
      <c r="D16560" s="94"/>
      <c r="E16560" s="131" t="s">
        <v>1890</v>
      </c>
      <c r="F16560" s="140">
        <v>6</v>
      </c>
      <c r="G16560" s="41">
        <v>1</v>
      </c>
      <c r="H16560" s="49">
        <v>4</v>
      </c>
      <c r="I16560" s="42">
        <v>-1</v>
      </c>
      <c r="J16560" s="18">
        <f t="shared" si="1082"/>
        <v>1614.0400000000038</v>
      </c>
      <c r="K16560" s="19" t="str">
        <f t="shared" si="1080"/>
        <v>Jan-19</v>
      </c>
      <c r="L16560" s="20">
        <f t="shared" si="1083"/>
        <v>16322</v>
      </c>
      <c r="M16560" s="21">
        <f t="shared" si="1081"/>
        <v>9.8887391251072404E-2</v>
      </c>
    </row>
    <row r="16561" spans="1:13" x14ac:dyDescent="0.3">
      <c r="A16561" s="139">
        <v>43484</v>
      </c>
      <c r="B16561" s="90"/>
      <c r="C16561" s="103"/>
      <c r="D16561" s="94"/>
      <c r="E16561" s="131" t="s">
        <v>4349</v>
      </c>
      <c r="F16561" s="140">
        <v>5</v>
      </c>
      <c r="G16561" s="41">
        <v>1</v>
      </c>
      <c r="H16561" s="49">
        <v>2</v>
      </c>
      <c r="I16561" s="42">
        <v>-1</v>
      </c>
      <c r="J16561" s="18">
        <f t="shared" si="1082"/>
        <v>1613.0400000000038</v>
      </c>
      <c r="K16561" s="19" t="str">
        <f t="shared" si="1080"/>
        <v>Jan-19</v>
      </c>
      <c r="L16561" s="20">
        <f t="shared" si="1083"/>
        <v>16323</v>
      </c>
      <c r="M16561" s="21">
        <f t="shared" si="1081"/>
        <v>9.882006984010315E-2</v>
      </c>
    </row>
    <row r="16562" spans="1:13" x14ac:dyDescent="0.3">
      <c r="A16562" s="116">
        <v>43486</v>
      </c>
      <c r="B16562" s="90" t="s">
        <v>82</v>
      </c>
      <c r="C16562" s="103">
        <v>0.62152777777777779</v>
      </c>
      <c r="D16562" s="94" t="s">
        <v>31</v>
      </c>
      <c r="E16562" s="90" t="s">
        <v>5564</v>
      </c>
      <c r="F16562" s="115">
        <v>4</v>
      </c>
      <c r="G16562" s="93">
        <v>1</v>
      </c>
      <c r="H16562" s="90" t="s">
        <v>33</v>
      </c>
      <c r="I16562" s="77">
        <f>IF(H16562="Lost",G16562*-1,IF(H16562="Won",     IF(D16562="E/W",            G16562*(F16562-1)*0.5*1.25,    IF(D16562="place",   G16562*(F16562-1) *0.95,  G16562*(F16562-1) )),            IF(H16562="Placed",     (G16562*-0.5)  + (0.5*G16562*(F16562-1)*0.2),0)         ))</f>
        <v>-1</v>
      </c>
      <c r="J16562" s="18">
        <f t="shared" si="1082"/>
        <v>1612.0400000000038</v>
      </c>
      <c r="K16562" s="19" t="str">
        <f t="shared" si="1080"/>
        <v>Jan-19</v>
      </c>
      <c r="L16562" s="20">
        <f t="shared" si="1083"/>
        <v>16324</v>
      </c>
      <c r="M16562" s="21">
        <f t="shared" si="1081"/>
        <v>9.8752756677285211E-2</v>
      </c>
    </row>
    <row r="16563" spans="1:13" x14ac:dyDescent="0.3">
      <c r="A16563" s="116">
        <v>43486</v>
      </c>
      <c r="B16563" s="90" t="s">
        <v>82</v>
      </c>
      <c r="C16563" s="103">
        <v>0.66666666666666663</v>
      </c>
      <c r="D16563" s="94" t="s">
        <v>31</v>
      </c>
      <c r="E16563" s="90" t="s">
        <v>5565</v>
      </c>
      <c r="F16563" s="115">
        <v>2.88</v>
      </c>
      <c r="G16563" s="93">
        <v>1</v>
      </c>
      <c r="H16563" s="90" t="s">
        <v>33</v>
      </c>
      <c r="I16563" s="77">
        <f>IF(H16563="Lost",G16563*-1,IF(H16563="Won",     IF(D16563="E/W",            G16563*(F16563-1)*0.5*1.25,    IF(D16563="place",   G16563*(F16563-1) *0.95,  G16563*(F16563-1) )),            IF(H16563="Placed",     (G16563*-0.5)  + (0.5*G16563*(F16563-1)*0.2),0)         ))</f>
        <v>-1</v>
      </c>
      <c r="J16563" s="18">
        <f t="shared" si="1082"/>
        <v>1611.0400000000038</v>
      </c>
      <c r="K16563" s="19" t="str">
        <f t="shared" si="1080"/>
        <v>Jan-19</v>
      </c>
      <c r="L16563" s="20">
        <f t="shared" si="1083"/>
        <v>16325</v>
      </c>
      <c r="M16563" s="21">
        <f t="shared" si="1081"/>
        <v>9.8685451761102841E-2</v>
      </c>
    </row>
    <row r="16564" spans="1:13" x14ac:dyDescent="0.3">
      <c r="A16564" s="139">
        <v>43486</v>
      </c>
      <c r="B16564" s="90"/>
      <c r="C16564" s="103"/>
      <c r="D16564" s="94"/>
      <c r="E16564" s="131" t="s">
        <v>12826</v>
      </c>
      <c r="F16564" s="140">
        <v>6</v>
      </c>
      <c r="G16564" s="35">
        <v>1</v>
      </c>
      <c r="H16564" s="49" t="s">
        <v>11526</v>
      </c>
      <c r="I16564" s="50">
        <v>-1</v>
      </c>
      <c r="J16564" s="18">
        <f t="shared" si="1082"/>
        <v>1610.0400000000038</v>
      </c>
      <c r="K16564" s="19" t="str">
        <f t="shared" si="1080"/>
        <v>Jan-19</v>
      </c>
      <c r="L16564" s="20">
        <f t="shared" si="1083"/>
        <v>16326</v>
      </c>
      <c r="M16564" s="21">
        <f t="shared" si="1081"/>
        <v>9.8618155090040654E-2</v>
      </c>
    </row>
    <row r="16565" spans="1:13" x14ac:dyDescent="0.3">
      <c r="A16565" s="139">
        <v>43486</v>
      </c>
      <c r="B16565" s="90"/>
      <c r="C16565" s="103"/>
      <c r="D16565" s="94"/>
      <c r="E16565" s="131" t="s">
        <v>12827</v>
      </c>
      <c r="F16565" s="140">
        <v>6</v>
      </c>
      <c r="G16565" s="35">
        <v>1</v>
      </c>
      <c r="H16565" s="49" t="s">
        <v>6526</v>
      </c>
      <c r="I16565" s="50">
        <v>7</v>
      </c>
      <c r="J16565" s="18">
        <f t="shared" si="1082"/>
        <v>1617.0400000000038</v>
      </c>
      <c r="K16565" s="19" t="str">
        <f t="shared" si="1080"/>
        <v>Jan-19</v>
      </c>
      <c r="L16565" s="20">
        <f t="shared" si="1083"/>
        <v>16327</v>
      </c>
      <c r="M16565" s="21">
        <f t="shared" si="1081"/>
        <v>9.9040852575488683E-2</v>
      </c>
    </row>
    <row r="16566" spans="1:13" x14ac:dyDescent="0.3">
      <c r="A16566" s="139">
        <v>43486</v>
      </c>
      <c r="B16566" s="90"/>
      <c r="C16566" s="103"/>
      <c r="D16566" s="94"/>
      <c r="E16566" s="131" t="s">
        <v>12825</v>
      </c>
      <c r="F16566" s="140">
        <v>6</v>
      </c>
      <c r="G16566" s="35">
        <v>1</v>
      </c>
      <c r="H16566" s="49" t="s">
        <v>11526</v>
      </c>
      <c r="I16566" s="42">
        <v>-1</v>
      </c>
      <c r="J16566" s="18">
        <f t="shared" si="1082"/>
        <v>1616.0400000000038</v>
      </c>
      <c r="K16566" s="19" t="str">
        <f t="shared" si="1080"/>
        <v>Jan-19</v>
      </c>
      <c r="L16566" s="20">
        <f t="shared" si="1083"/>
        <v>16328</v>
      </c>
      <c r="M16566" s="21">
        <f t="shared" si="1081"/>
        <v>9.8973542381185928E-2</v>
      </c>
    </row>
    <row r="16567" spans="1:13" x14ac:dyDescent="0.3">
      <c r="A16567" s="116">
        <v>43487</v>
      </c>
      <c r="B16567" s="90" t="s">
        <v>50</v>
      </c>
      <c r="C16567" s="103">
        <v>0.63194444444444442</v>
      </c>
      <c r="D16567" s="94" t="s">
        <v>31</v>
      </c>
      <c r="E16567" s="90" t="s">
        <v>5567</v>
      </c>
      <c r="F16567" s="115">
        <v>3.25</v>
      </c>
      <c r="G16567" s="93">
        <v>1</v>
      </c>
      <c r="H16567" s="90" t="s">
        <v>42</v>
      </c>
      <c r="I16567" s="77">
        <f>IF(H16567="Lost",G16567*-1,IF(H16567="Won",     IF(D16567="E/W",            G16567*(F16567-1)*0.5*1.25,    IF(D16567="place",   G16567*(F16567-1) *0.95,  G16567*(F16567-1) )),            IF(H16567="Placed",     (G16567*-0.5)  + (0.5*G16567*(F16567-1)*0.2),0)         ))</f>
        <v>2.25</v>
      </c>
      <c r="J16567" s="18">
        <f t="shared" si="1082"/>
        <v>1618.2900000000038</v>
      </c>
      <c r="K16567" s="19" t="str">
        <f t="shared" si="1080"/>
        <v>Jan-19</v>
      </c>
      <c r="L16567" s="20">
        <f t="shared" si="1083"/>
        <v>16329</v>
      </c>
      <c r="M16567" s="21">
        <f t="shared" si="1081"/>
        <v>9.9105272827485075E-2</v>
      </c>
    </row>
    <row r="16568" spans="1:13" x14ac:dyDescent="0.3">
      <c r="A16568" s="116">
        <v>43487</v>
      </c>
      <c r="B16568" s="90" t="s">
        <v>127</v>
      </c>
      <c r="C16568" s="103">
        <v>0.66319444444444442</v>
      </c>
      <c r="D16568" s="94" t="s">
        <v>31</v>
      </c>
      <c r="E16568" s="90" t="s">
        <v>5566</v>
      </c>
      <c r="F16568" s="115">
        <v>3.5</v>
      </c>
      <c r="G16568" s="93">
        <v>1</v>
      </c>
      <c r="H16568" s="90" t="s">
        <v>42</v>
      </c>
      <c r="I16568" s="77">
        <f>IF(H16568="Lost",G16568*-1,IF(H16568="Won",     IF(D16568="E/W",            G16568*(F16568-1)*0.5*1.25,    IF(D16568="place",   G16568*(F16568-1) *0.95,  G16568*(F16568-1) )),            IF(H16568="Placed",     (G16568*-0.5)  + (0.5*G16568*(F16568-1)*0.2),0)         ))</f>
        <v>2.5</v>
      </c>
      <c r="J16568" s="18">
        <f t="shared" si="1082"/>
        <v>1620.7900000000038</v>
      </c>
      <c r="K16568" s="19" t="str">
        <f t="shared" si="1080"/>
        <v>Jan-19</v>
      </c>
      <c r="L16568" s="20">
        <f t="shared" si="1083"/>
        <v>16330</v>
      </c>
      <c r="M16568" s="21">
        <f t="shared" si="1081"/>
        <v>9.9252296387017991E-2</v>
      </c>
    </row>
    <row r="16569" spans="1:13" x14ac:dyDescent="0.3">
      <c r="A16569" s="116">
        <v>43487</v>
      </c>
      <c r="B16569" s="90" t="s">
        <v>137</v>
      </c>
      <c r="C16569" s="103">
        <v>0.69791666666666663</v>
      </c>
      <c r="D16569" s="94" t="s">
        <v>31</v>
      </c>
      <c r="E16569" s="90" t="s">
        <v>5568</v>
      </c>
      <c r="F16569" s="115">
        <v>3.75</v>
      </c>
      <c r="G16569" s="93">
        <v>1</v>
      </c>
      <c r="H16569" s="90" t="s">
        <v>33</v>
      </c>
      <c r="I16569" s="77">
        <f>IF(H16569="Lost",G16569*-1,IF(H16569="Won",     IF(D16569="E/W",            G16569*(F16569-1)*0.5*1.25,    IF(D16569="place",   G16569*(F16569-1) *0.95,  G16569*(F16569-1) )),            IF(H16569="Placed",     (G16569*-0.5)  + (0.5*G16569*(F16569-1)*0.2),0)         ))</f>
        <v>-1</v>
      </c>
      <c r="J16569" s="18">
        <f t="shared" si="1082"/>
        <v>1619.7900000000038</v>
      </c>
      <c r="K16569" s="19" t="str">
        <f t="shared" si="1080"/>
        <v>Jan-19</v>
      </c>
      <c r="L16569" s="20">
        <f t="shared" si="1083"/>
        <v>16331</v>
      </c>
      <c r="M16569" s="21">
        <f t="shared" si="1081"/>
        <v>9.9184985610189444E-2</v>
      </c>
    </row>
    <row r="16570" spans="1:13" x14ac:dyDescent="0.3">
      <c r="A16570" s="116">
        <v>43487</v>
      </c>
      <c r="B16570" s="90" t="s">
        <v>137</v>
      </c>
      <c r="C16570" s="103">
        <v>0.71875</v>
      </c>
      <c r="D16570" s="94" t="s">
        <v>31</v>
      </c>
      <c r="E16570" s="90" t="s">
        <v>4925</v>
      </c>
      <c r="F16570" s="115">
        <v>3.5</v>
      </c>
      <c r="G16570" s="93">
        <v>1</v>
      </c>
      <c r="H16570" s="90" t="s">
        <v>33</v>
      </c>
      <c r="I16570" s="77">
        <f>IF(H16570="Lost",G16570*-1,IF(H16570="Won",     IF(D16570="E/W",            G16570*(F16570-1)*0.5*1.25,    IF(D16570="place",   G16570*(F16570-1) *0.95,  G16570*(F16570-1) )),            IF(H16570="Placed",     (G16570*-0.5)  + (0.5*G16570*(F16570-1)*0.2),0)         ))</f>
        <v>-1</v>
      </c>
      <c r="J16570" s="18">
        <f t="shared" si="1082"/>
        <v>1618.7900000000038</v>
      </c>
      <c r="K16570" s="19" t="str">
        <f t="shared" si="1080"/>
        <v>Jan-19</v>
      </c>
      <c r="L16570" s="20">
        <f t="shared" si="1083"/>
        <v>16332</v>
      </c>
      <c r="M16570" s="21">
        <f t="shared" si="1081"/>
        <v>9.9117683076169721E-2</v>
      </c>
    </row>
    <row r="16571" spans="1:13" x14ac:dyDescent="0.3">
      <c r="A16571" s="116">
        <v>43487</v>
      </c>
      <c r="B16571" s="90" t="s">
        <v>137</v>
      </c>
      <c r="C16571" s="103">
        <v>0.73958333333333337</v>
      </c>
      <c r="D16571" s="94" t="s">
        <v>31</v>
      </c>
      <c r="E16571" s="90" t="s">
        <v>5569</v>
      </c>
      <c r="F16571" s="115">
        <v>3.5</v>
      </c>
      <c r="G16571" s="93">
        <v>1</v>
      </c>
      <c r="H16571" s="90" t="s">
        <v>33</v>
      </c>
      <c r="I16571" s="77">
        <f>IF(H16571="Lost",G16571*-1,IF(H16571="Won",     IF(D16571="E/W",            G16571*(F16571-1)*0.5*1.25,    IF(D16571="place",   G16571*(F16571-1) *0.95,  G16571*(F16571-1) )),            IF(H16571="Placed",     (G16571*-0.5)  + (0.5*G16571*(F16571-1)*0.2),0)         ))</f>
        <v>-1</v>
      </c>
      <c r="J16571" s="18">
        <f t="shared" si="1082"/>
        <v>1617.7900000000038</v>
      </c>
      <c r="K16571" s="19" t="str">
        <f t="shared" si="1080"/>
        <v>Jan-19</v>
      </c>
      <c r="L16571" s="20">
        <f t="shared" si="1083"/>
        <v>16333</v>
      </c>
      <c r="M16571" s="21">
        <f t="shared" si="1081"/>
        <v>9.9050388783444798E-2</v>
      </c>
    </row>
    <row r="16572" spans="1:13" x14ac:dyDescent="0.3">
      <c r="A16572" s="139">
        <v>43487</v>
      </c>
      <c r="B16572" s="90"/>
      <c r="C16572" s="103"/>
      <c r="D16572" s="94"/>
      <c r="E16572" s="131" t="s">
        <v>12828</v>
      </c>
      <c r="F16572" s="140">
        <v>5.5</v>
      </c>
      <c r="G16572" s="35">
        <v>1</v>
      </c>
      <c r="H16572" s="49" t="s">
        <v>6518</v>
      </c>
      <c r="I16572" s="42">
        <v>-1</v>
      </c>
      <c r="J16572" s="18">
        <f t="shared" si="1082"/>
        <v>1616.7900000000038</v>
      </c>
      <c r="K16572" s="19" t="str">
        <f t="shared" si="1080"/>
        <v>Jan-19</v>
      </c>
      <c r="L16572" s="20">
        <f t="shared" si="1083"/>
        <v>16334</v>
      </c>
      <c r="M16572" s="21">
        <f t="shared" si="1081"/>
        <v>9.8983102730501024E-2</v>
      </c>
    </row>
    <row r="16573" spans="1:13" x14ac:dyDescent="0.3">
      <c r="A16573" s="139">
        <v>43487</v>
      </c>
      <c r="B16573" s="90"/>
      <c r="C16573" s="103"/>
      <c r="D16573" s="94"/>
      <c r="E16573" s="131" t="s">
        <v>4198</v>
      </c>
      <c r="F16573" s="140">
        <v>5</v>
      </c>
      <c r="G16573" s="35">
        <v>1</v>
      </c>
      <c r="H16573" s="49" t="s">
        <v>11526</v>
      </c>
      <c r="I16573" s="50">
        <v>-1</v>
      </c>
      <c r="J16573" s="18">
        <f t="shared" si="1082"/>
        <v>1615.7900000000038</v>
      </c>
      <c r="K16573" s="19" t="str">
        <f t="shared" si="1080"/>
        <v>Jan-19</v>
      </c>
      <c r="L16573" s="20">
        <f t="shared" si="1083"/>
        <v>16335</v>
      </c>
      <c r="M16573" s="21">
        <f t="shared" si="1081"/>
        <v>9.8915824915825151E-2</v>
      </c>
    </row>
    <row r="16574" spans="1:13" x14ac:dyDescent="0.3">
      <c r="A16574" s="139">
        <v>43488</v>
      </c>
      <c r="B16574" s="90"/>
      <c r="C16574" s="103"/>
      <c r="D16574" s="94"/>
      <c r="E16574" s="131" t="s">
        <v>12626</v>
      </c>
      <c r="F16574" s="140">
        <v>5.5</v>
      </c>
      <c r="G16574" s="35">
        <v>1</v>
      </c>
      <c r="H16574" s="49" t="s">
        <v>11526</v>
      </c>
      <c r="I16574" s="42">
        <v>-1</v>
      </c>
      <c r="J16574" s="18">
        <f t="shared" si="1082"/>
        <v>1614.7900000000038</v>
      </c>
      <c r="K16574" s="19" t="str">
        <f t="shared" si="1080"/>
        <v>Jan-19</v>
      </c>
      <c r="L16574" s="20">
        <f t="shared" si="1083"/>
        <v>16336</v>
      </c>
      <c r="M16574" s="21">
        <f t="shared" si="1081"/>
        <v>9.8848555337904251E-2</v>
      </c>
    </row>
    <row r="16575" spans="1:13" x14ac:dyDescent="0.3">
      <c r="A16575" s="139">
        <v>43488</v>
      </c>
      <c r="B16575" s="90"/>
      <c r="C16575" s="103"/>
      <c r="D16575" s="94"/>
      <c r="E16575" s="131" t="s">
        <v>12829</v>
      </c>
      <c r="F16575" s="140">
        <v>6</v>
      </c>
      <c r="G16575" s="35">
        <v>1</v>
      </c>
      <c r="H16575" s="49" t="s">
        <v>6526</v>
      </c>
      <c r="I16575" s="42">
        <v>5</v>
      </c>
      <c r="J16575" s="18">
        <f t="shared" si="1082"/>
        <v>1619.7900000000038</v>
      </c>
      <c r="K16575" s="19" t="str">
        <f t="shared" si="1080"/>
        <v>Jan-19</v>
      </c>
      <c r="L16575" s="20">
        <f t="shared" si="1083"/>
        <v>16337</v>
      </c>
      <c r="M16575" s="21">
        <f t="shared" si="1081"/>
        <v>9.9148558486870528E-2</v>
      </c>
    </row>
    <row r="16576" spans="1:13" x14ac:dyDescent="0.3">
      <c r="A16576" s="139">
        <v>43489</v>
      </c>
      <c r="B16576" s="90"/>
      <c r="C16576" s="103"/>
      <c r="D16576" s="94"/>
      <c r="E16576" s="131" t="s">
        <v>4979</v>
      </c>
      <c r="F16576" s="140">
        <v>5</v>
      </c>
      <c r="G16576" s="35">
        <v>1</v>
      </c>
      <c r="H16576" s="49" t="s">
        <v>6526</v>
      </c>
      <c r="I16576" s="42">
        <v>4</v>
      </c>
      <c r="J16576" s="18">
        <f t="shared" si="1082"/>
        <v>1623.7900000000038</v>
      </c>
      <c r="K16576" s="19" t="str">
        <f t="shared" si="1080"/>
        <v>Jan-19</v>
      </c>
      <c r="L16576" s="20">
        <f t="shared" si="1083"/>
        <v>16338</v>
      </c>
      <c r="M16576" s="21">
        <f t="shared" si="1081"/>
        <v>9.9387317909169048E-2</v>
      </c>
    </row>
    <row r="16577" spans="1:13" x14ac:dyDescent="0.3">
      <c r="A16577" s="139">
        <v>43490</v>
      </c>
      <c r="B16577" s="90"/>
      <c r="C16577" s="103"/>
      <c r="D16577" s="94"/>
      <c r="E16577" s="131" t="s">
        <v>12832</v>
      </c>
      <c r="F16577" s="140">
        <v>6</v>
      </c>
      <c r="G16577" s="35">
        <v>1</v>
      </c>
      <c r="H16577" s="49" t="s">
        <v>11526</v>
      </c>
      <c r="I16577" s="50">
        <v>-1</v>
      </c>
      <c r="J16577" s="18">
        <f t="shared" si="1082"/>
        <v>1622.7900000000038</v>
      </c>
      <c r="K16577" s="19" t="str">
        <f t="shared" si="1080"/>
        <v>Jan-19</v>
      </c>
      <c r="L16577" s="20">
        <f t="shared" si="1083"/>
        <v>16339</v>
      </c>
      <c r="M16577" s="21">
        <f t="shared" si="1081"/>
        <v>9.9320031825693364E-2</v>
      </c>
    </row>
    <row r="16578" spans="1:13" x14ac:dyDescent="0.3">
      <c r="A16578" s="139">
        <v>43490</v>
      </c>
      <c r="B16578" s="90"/>
      <c r="C16578" s="103"/>
      <c r="D16578" s="94"/>
      <c r="E16578" s="131" t="s">
        <v>12831</v>
      </c>
      <c r="F16578" s="140">
        <v>4.33</v>
      </c>
      <c r="G16578" s="35">
        <v>1</v>
      </c>
      <c r="H16578" s="49" t="s">
        <v>6518</v>
      </c>
      <c r="I16578" s="42">
        <v>-1</v>
      </c>
      <c r="J16578" s="18">
        <f t="shared" si="1082"/>
        <v>1621.7900000000038</v>
      </c>
      <c r="K16578" s="19" t="str">
        <f t="shared" ref="K16578:K16641" si="1084">TEXT(A16578,"MMM-yy")</f>
        <v>Jan-19</v>
      </c>
      <c r="L16578" s="20">
        <f t="shared" si="1083"/>
        <v>16340</v>
      </c>
      <c r="M16578" s="21">
        <f t="shared" ref="M16578:M16641" si="1085">J16578/L16578</f>
        <v>9.9252753977968414E-2</v>
      </c>
    </row>
    <row r="16579" spans="1:13" x14ac:dyDescent="0.3">
      <c r="A16579" s="139">
        <v>43490</v>
      </c>
      <c r="B16579" s="90"/>
      <c r="C16579" s="103"/>
      <c r="D16579" s="94"/>
      <c r="E16579" s="131" t="s">
        <v>12830</v>
      </c>
      <c r="F16579" s="140">
        <v>4.33</v>
      </c>
      <c r="G16579" s="35">
        <v>1</v>
      </c>
      <c r="H16579" s="49" t="s">
        <v>11526</v>
      </c>
      <c r="I16579" s="42">
        <v>-1</v>
      </c>
      <c r="J16579" s="18">
        <f t="shared" ref="J16579:J16642" si="1086">J16578+I16579</f>
        <v>1620.7900000000038</v>
      </c>
      <c r="K16579" s="19" t="str">
        <f t="shared" si="1084"/>
        <v>Jan-19</v>
      </c>
      <c r="L16579" s="20">
        <f t="shared" ref="L16579:L16642" si="1087">L16578+G16579</f>
        <v>16341</v>
      </c>
      <c r="M16579" s="21">
        <f t="shared" si="1085"/>
        <v>9.9185484364482213E-2</v>
      </c>
    </row>
    <row r="16580" spans="1:13" x14ac:dyDescent="0.3">
      <c r="A16580" s="139">
        <v>43490</v>
      </c>
      <c r="B16580" s="90"/>
      <c r="C16580" s="103"/>
      <c r="D16580" s="94"/>
      <c r="E16580" s="131" t="s">
        <v>12833</v>
      </c>
      <c r="F16580" s="140">
        <v>6</v>
      </c>
      <c r="G16580" s="35">
        <v>1</v>
      </c>
      <c r="H16580" s="49" t="s">
        <v>6518</v>
      </c>
      <c r="I16580" s="50">
        <v>-1</v>
      </c>
      <c r="J16580" s="18">
        <f t="shared" si="1086"/>
        <v>1619.7900000000038</v>
      </c>
      <c r="K16580" s="19" t="str">
        <f t="shared" si="1084"/>
        <v>Jan-19</v>
      </c>
      <c r="L16580" s="20">
        <f t="shared" si="1087"/>
        <v>16342</v>
      </c>
      <c r="M16580" s="21">
        <f t="shared" si="1085"/>
        <v>9.911822298372315E-2</v>
      </c>
    </row>
    <row r="16581" spans="1:13" x14ac:dyDescent="0.3">
      <c r="A16581" s="116">
        <v>43491</v>
      </c>
      <c r="B16581" s="90" t="s">
        <v>76</v>
      </c>
      <c r="C16581" s="103">
        <v>0.625</v>
      </c>
      <c r="D16581" s="94" t="s">
        <v>31</v>
      </c>
      <c r="E16581" s="90" t="s">
        <v>5570</v>
      </c>
      <c r="F16581" s="115">
        <v>3</v>
      </c>
      <c r="G16581" s="93">
        <v>1</v>
      </c>
      <c r="H16581" s="90" t="s">
        <v>33</v>
      </c>
      <c r="I16581" s="77">
        <f>IF(H16581="Lost",G16581*-1,IF(H16581="Won",     IF(D16581="E/W",            G16581*(F16581-1)*0.5*1.25,    IF(D16581="place",   G16581*(F16581-1) *0.95,  G16581*(F16581-1) )),            IF(H16581="Placed",     (G16581*-0.5)  + (0.5*G16581*(F16581-1)*0.2),0)         ))</f>
        <v>-1</v>
      </c>
      <c r="J16581" s="18">
        <f t="shared" si="1086"/>
        <v>1618.7900000000038</v>
      </c>
      <c r="K16581" s="19" t="str">
        <f t="shared" si="1084"/>
        <v>Jan-19</v>
      </c>
      <c r="L16581" s="20">
        <f t="shared" si="1087"/>
        <v>16343</v>
      </c>
      <c r="M16581" s="21">
        <f t="shared" si="1085"/>
        <v>9.9050969834180005E-2</v>
      </c>
    </row>
    <row r="16582" spans="1:13" x14ac:dyDescent="0.3">
      <c r="A16582" s="139">
        <v>43491</v>
      </c>
      <c r="B16582" s="90"/>
      <c r="C16582" s="103"/>
      <c r="D16582" s="94"/>
      <c r="E16582" s="131" t="s">
        <v>11015</v>
      </c>
      <c r="F16582" s="140">
        <v>5.5</v>
      </c>
      <c r="G16582" s="35">
        <v>1</v>
      </c>
      <c r="H16582" s="49" t="s">
        <v>11526</v>
      </c>
      <c r="I16582" s="50">
        <v>-1</v>
      </c>
      <c r="J16582" s="18">
        <f t="shared" si="1086"/>
        <v>1617.7900000000038</v>
      </c>
      <c r="K16582" s="19" t="str">
        <f t="shared" si="1084"/>
        <v>Jan-19</v>
      </c>
      <c r="L16582" s="20">
        <f t="shared" si="1087"/>
        <v>16344</v>
      </c>
      <c r="M16582" s="21">
        <f t="shared" si="1085"/>
        <v>9.8983724914341889E-2</v>
      </c>
    </row>
    <row r="16583" spans="1:13" x14ac:dyDescent="0.3">
      <c r="A16583" s="139">
        <v>43491</v>
      </c>
      <c r="B16583" s="90"/>
      <c r="C16583" s="103"/>
      <c r="D16583" s="94"/>
      <c r="E16583" s="131" t="s">
        <v>12838</v>
      </c>
      <c r="F16583" s="140">
        <v>5.5</v>
      </c>
      <c r="G16583" s="35">
        <v>1</v>
      </c>
      <c r="H16583" s="49" t="s">
        <v>11526</v>
      </c>
      <c r="I16583" s="42">
        <v>-1</v>
      </c>
      <c r="J16583" s="18">
        <f t="shared" si="1086"/>
        <v>1616.7900000000038</v>
      </c>
      <c r="K16583" s="19" t="str">
        <f t="shared" si="1084"/>
        <v>Jan-19</v>
      </c>
      <c r="L16583" s="20">
        <f t="shared" si="1087"/>
        <v>16345</v>
      </c>
      <c r="M16583" s="21">
        <f t="shared" si="1085"/>
        <v>9.8916488222698301E-2</v>
      </c>
    </row>
    <row r="16584" spans="1:13" x14ac:dyDescent="0.3">
      <c r="A16584" s="139">
        <v>43491</v>
      </c>
      <c r="B16584" s="90"/>
      <c r="C16584" s="103"/>
      <c r="D16584" s="94"/>
      <c r="E16584" s="131" t="s">
        <v>12839</v>
      </c>
      <c r="F16584" s="140">
        <v>5</v>
      </c>
      <c r="G16584" s="35">
        <v>1</v>
      </c>
      <c r="H16584" s="49" t="s">
        <v>11526</v>
      </c>
      <c r="I16584" s="42">
        <v>-1</v>
      </c>
      <c r="J16584" s="18">
        <f t="shared" si="1086"/>
        <v>1615.7900000000038</v>
      </c>
      <c r="K16584" s="19" t="str">
        <f t="shared" si="1084"/>
        <v>Jan-19</v>
      </c>
      <c r="L16584" s="20">
        <f t="shared" si="1087"/>
        <v>16346</v>
      </c>
      <c r="M16584" s="21">
        <f t="shared" si="1085"/>
        <v>9.884925975773913E-2</v>
      </c>
    </row>
    <row r="16585" spans="1:13" x14ac:dyDescent="0.3">
      <c r="A16585" s="139">
        <v>43491</v>
      </c>
      <c r="B16585" s="90"/>
      <c r="C16585" s="103"/>
      <c r="D16585" s="94"/>
      <c r="E16585" s="131" t="s">
        <v>5441</v>
      </c>
      <c r="F16585" s="140">
        <v>5</v>
      </c>
      <c r="G16585" s="35">
        <v>1</v>
      </c>
      <c r="H16585" s="49" t="s">
        <v>11526</v>
      </c>
      <c r="I16585" s="50">
        <v>-1</v>
      </c>
      <c r="J16585" s="18">
        <f t="shared" si="1086"/>
        <v>1614.7900000000038</v>
      </c>
      <c r="K16585" s="19" t="str">
        <f t="shared" si="1084"/>
        <v>Jan-19</v>
      </c>
      <c r="L16585" s="20">
        <f t="shared" si="1087"/>
        <v>16347</v>
      </c>
      <c r="M16585" s="21">
        <f t="shared" si="1085"/>
        <v>9.8782039517954598E-2</v>
      </c>
    </row>
    <row r="16586" spans="1:13" x14ac:dyDescent="0.3">
      <c r="A16586" s="139">
        <v>43491</v>
      </c>
      <c r="B16586" s="90"/>
      <c r="C16586" s="103"/>
      <c r="D16586" s="94"/>
      <c r="E16586" s="131" t="s">
        <v>12834</v>
      </c>
      <c r="F16586" s="140">
        <v>5.5</v>
      </c>
      <c r="G16586" s="35">
        <v>1</v>
      </c>
      <c r="H16586" s="49" t="s">
        <v>6526</v>
      </c>
      <c r="I16586" s="42">
        <v>4.5</v>
      </c>
      <c r="J16586" s="18">
        <f t="shared" si="1086"/>
        <v>1619.2900000000038</v>
      </c>
      <c r="K16586" s="19" t="str">
        <f t="shared" si="1084"/>
        <v>Jan-19</v>
      </c>
      <c r="L16586" s="20">
        <f t="shared" si="1087"/>
        <v>16348</v>
      </c>
      <c r="M16586" s="21">
        <f t="shared" si="1085"/>
        <v>9.9051260092977975E-2</v>
      </c>
    </row>
    <row r="16587" spans="1:13" x14ac:dyDescent="0.3">
      <c r="A16587" s="139">
        <v>43491</v>
      </c>
      <c r="B16587" s="90"/>
      <c r="C16587" s="103"/>
      <c r="D16587" s="94"/>
      <c r="E16587" s="131" t="s">
        <v>12837</v>
      </c>
      <c r="F16587" s="140">
        <v>4.33</v>
      </c>
      <c r="G16587" s="35">
        <v>1</v>
      </c>
      <c r="H16587" s="49" t="s">
        <v>6518</v>
      </c>
      <c r="I16587" s="42">
        <v>-1</v>
      </c>
      <c r="J16587" s="18">
        <f t="shared" si="1086"/>
        <v>1618.2900000000038</v>
      </c>
      <c r="K16587" s="19" t="str">
        <f t="shared" si="1084"/>
        <v>Jan-19</v>
      </c>
      <c r="L16587" s="20">
        <f t="shared" si="1087"/>
        <v>16349</v>
      </c>
      <c r="M16587" s="21">
        <f t="shared" si="1085"/>
        <v>9.8984035720839428E-2</v>
      </c>
    </row>
    <row r="16588" spans="1:13" x14ac:dyDescent="0.3">
      <c r="A16588" s="139">
        <v>43491</v>
      </c>
      <c r="B16588" s="90"/>
      <c r="C16588" s="103"/>
      <c r="D16588" s="94"/>
      <c r="E16588" s="131" t="s">
        <v>12836</v>
      </c>
      <c r="F16588" s="140">
        <v>4.33</v>
      </c>
      <c r="G16588" s="35">
        <v>1</v>
      </c>
      <c r="H16588" s="49" t="s">
        <v>6518</v>
      </c>
      <c r="I16588" s="42">
        <v>-1</v>
      </c>
      <c r="J16588" s="18">
        <f t="shared" si="1086"/>
        <v>1617.2900000000038</v>
      </c>
      <c r="K16588" s="19" t="str">
        <f t="shared" si="1084"/>
        <v>Jan-19</v>
      </c>
      <c r="L16588" s="20">
        <f t="shared" si="1087"/>
        <v>16350</v>
      </c>
      <c r="M16588" s="21">
        <f t="shared" si="1085"/>
        <v>9.8916819571865683E-2</v>
      </c>
    </row>
    <row r="16589" spans="1:13" x14ac:dyDescent="0.3">
      <c r="A16589" s="139">
        <v>43491</v>
      </c>
      <c r="B16589" s="90"/>
      <c r="C16589" s="103"/>
      <c r="D16589" s="94"/>
      <c r="E16589" s="131" t="s">
        <v>12840</v>
      </c>
      <c r="F16589" s="140">
        <v>6</v>
      </c>
      <c r="G16589" s="35">
        <v>1</v>
      </c>
      <c r="H16589" s="49" t="s">
        <v>6518</v>
      </c>
      <c r="I16589" s="42">
        <v>-1</v>
      </c>
      <c r="J16589" s="18">
        <f t="shared" si="1086"/>
        <v>1616.2900000000038</v>
      </c>
      <c r="K16589" s="19" t="str">
        <f t="shared" si="1084"/>
        <v>Jan-19</v>
      </c>
      <c r="L16589" s="20">
        <f t="shared" si="1087"/>
        <v>16351</v>
      </c>
      <c r="M16589" s="21">
        <f t="shared" si="1085"/>
        <v>9.8849611644547974E-2</v>
      </c>
    </row>
    <row r="16590" spans="1:13" x14ac:dyDescent="0.3">
      <c r="A16590" s="139">
        <v>43491</v>
      </c>
      <c r="B16590" s="90"/>
      <c r="C16590" s="103"/>
      <c r="D16590" s="94"/>
      <c r="E16590" s="131" t="s">
        <v>12842</v>
      </c>
      <c r="F16590" s="140">
        <v>5</v>
      </c>
      <c r="G16590" s="35">
        <v>1</v>
      </c>
      <c r="H16590" s="49" t="s">
        <v>6526</v>
      </c>
      <c r="I16590" s="50">
        <v>4</v>
      </c>
      <c r="J16590" s="18">
        <f t="shared" si="1086"/>
        <v>1620.2900000000038</v>
      </c>
      <c r="K16590" s="19" t="str">
        <f t="shared" si="1084"/>
        <v>Jan-19</v>
      </c>
      <c r="L16590" s="20">
        <f t="shared" si="1087"/>
        <v>16352</v>
      </c>
      <c r="M16590" s="21">
        <f t="shared" si="1085"/>
        <v>9.908818493150709E-2</v>
      </c>
    </row>
    <row r="16591" spans="1:13" x14ac:dyDescent="0.3">
      <c r="A16591" s="139">
        <v>43491</v>
      </c>
      <c r="B16591" s="90"/>
      <c r="C16591" s="103"/>
      <c r="D16591" s="94"/>
      <c r="E16591" s="131" t="s">
        <v>12841</v>
      </c>
      <c r="F16591" s="140">
        <v>6</v>
      </c>
      <c r="G16591" s="35">
        <v>1</v>
      </c>
      <c r="H16591" s="49" t="s">
        <v>11526</v>
      </c>
      <c r="I16591" s="42">
        <v>-1</v>
      </c>
      <c r="J16591" s="18">
        <f t="shared" si="1086"/>
        <v>1619.2900000000038</v>
      </c>
      <c r="K16591" s="19" t="str">
        <f t="shared" si="1084"/>
        <v>Jan-19</v>
      </c>
      <c r="L16591" s="20">
        <f t="shared" si="1087"/>
        <v>16353</v>
      </c>
      <c r="M16591" s="21">
        <f t="shared" si="1085"/>
        <v>9.90209747446954E-2</v>
      </c>
    </row>
    <row r="16592" spans="1:13" x14ac:dyDescent="0.3">
      <c r="A16592" s="139">
        <v>43491</v>
      </c>
      <c r="B16592" s="90"/>
      <c r="C16592" s="103"/>
      <c r="D16592" s="94"/>
      <c r="E16592" s="131" t="s">
        <v>5577</v>
      </c>
      <c r="F16592" s="140">
        <v>5</v>
      </c>
      <c r="G16592" s="35">
        <v>1</v>
      </c>
      <c r="H16592" s="49" t="s">
        <v>11526</v>
      </c>
      <c r="I16592" s="50">
        <v>-1</v>
      </c>
      <c r="J16592" s="18">
        <f t="shared" si="1086"/>
        <v>1618.2900000000038</v>
      </c>
      <c r="K16592" s="19" t="str">
        <f t="shared" si="1084"/>
        <v>Jan-19</v>
      </c>
      <c r="L16592" s="20">
        <f t="shared" si="1087"/>
        <v>16354</v>
      </c>
      <c r="M16592" s="21">
        <f t="shared" si="1085"/>
        <v>9.8953772777302426E-2</v>
      </c>
    </row>
    <row r="16593" spans="1:13" x14ac:dyDescent="0.3">
      <c r="A16593" s="139">
        <v>43491</v>
      </c>
      <c r="B16593" s="90"/>
      <c r="C16593" s="103"/>
      <c r="D16593" s="94"/>
      <c r="E16593" s="131" t="s">
        <v>12835</v>
      </c>
      <c r="F16593" s="140">
        <v>4.5</v>
      </c>
      <c r="G16593" s="35">
        <v>1</v>
      </c>
      <c r="H16593" s="49" t="s">
        <v>6518</v>
      </c>
      <c r="I16593" s="42">
        <v>-1</v>
      </c>
      <c r="J16593" s="18">
        <f t="shared" si="1086"/>
        <v>1617.2900000000038</v>
      </c>
      <c r="K16593" s="19" t="str">
        <f t="shared" si="1084"/>
        <v>Jan-19</v>
      </c>
      <c r="L16593" s="20">
        <f t="shared" si="1087"/>
        <v>16355</v>
      </c>
      <c r="M16593" s="21">
        <f t="shared" si="1085"/>
        <v>9.888657902782047E-2</v>
      </c>
    </row>
    <row r="16594" spans="1:13" x14ac:dyDescent="0.3">
      <c r="A16594" s="116">
        <v>43493</v>
      </c>
      <c r="B16594" s="90" t="s">
        <v>45</v>
      </c>
      <c r="C16594" s="103">
        <v>0.76736111111111116</v>
      </c>
      <c r="D16594" s="94" t="s">
        <v>31</v>
      </c>
      <c r="E16594" s="90" t="s">
        <v>5571</v>
      </c>
      <c r="F16594" s="115">
        <v>2.88</v>
      </c>
      <c r="G16594" s="93">
        <v>1</v>
      </c>
      <c r="H16594" s="90" t="s">
        <v>33</v>
      </c>
      <c r="I16594" s="77">
        <f>IF(H16594="Lost",G16594*-1,IF(H16594="Won",     IF(D16594="E/W",            G16594*(F16594-1)*0.5*1.25,    IF(D16594="place",   G16594*(F16594-1) *0.95,  G16594*(F16594-1) )),            IF(H16594="Placed",     (G16594*-0.5)  + (0.5*G16594*(F16594-1)*0.2),0)         ))</f>
        <v>-1</v>
      </c>
      <c r="J16594" s="18">
        <f t="shared" si="1086"/>
        <v>1616.2900000000038</v>
      </c>
      <c r="K16594" s="19" t="str">
        <f t="shared" si="1084"/>
        <v>Jan-19</v>
      </c>
      <c r="L16594" s="20">
        <f t="shared" si="1087"/>
        <v>16356</v>
      </c>
      <c r="M16594" s="21">
        <f t="shared" si="1085"/>
        <v>9.8819393494742225E-2</v>
      </c>
    </row>
    <row r="16595" spans="1:13" x14ac:dyDescent="0.3">
      <c r="A16595" s="116">
        <v>43493</v>
      </c>
      <c r="B16595" s="90" t="s">
        <v>45</v>
      </c>
      <c r="C16595" s="103">
        <v>0.80902777777777779</v>
      </c>
      <c r="D16595" s="94" t="s">
        <v>31</v>
      </c>
      <c r="E16595" s="90" t="s">
        <v>5572</v>
      </c>
      <c r="F16595" s="115">
        <v>3</v>
      </c>
      <c r="G16595" s="93">
        <v>1</v>
      </c>
      <c r="H16595" s="90" t="s">
        <v>33</v>
      </c>
      <c r="I16595" s="77">
        <f>IF(H16595="Lost",G16595*-1,IF(H16595="Won",     IF(D16595="E/W",            G16595*(F16595-1)*0.5*1.25,    IF(D16595="place",   G16595*(F16595-1) *0.95,  G16595*(F16595-1) )),            IF(H16595="Placed",     (G16595*-0.5)  + (0.5*G16595*(F16595-1)*0.2),0)         ))</f>
        <v>-1</v>
      </c>
      <c r="J16595" s="18">
        <f t="shared" si="1086"/>
        <v>1615.2900000000038</v>
      </c>
      <c r="K16595" s="19" t="str">
        <f t="shared" si="1084"/>
        <v>Jan-19</v>
      </c>
      <c r="L16595" s="20">
        <f t="shared" si="1087"/>
        <v>16357</v>
      </c>
      <c r="M16595" s="21">
        <f t="shared" si="1085"/>
        <v>9.8752216176560728E-2</v>
      </c>
    </row>
    <row r="16596" spans="1:13" x14ac:dyDescent="0.3">
      <c r="A16596" s="116">
        <v>43493</v>
      </c>
      <c r="B16596" s="90" t="s">
        <v>45</v>
      </c>
      <c r="C16596" s="103">
        <v>0.85069444444444453</v>
      </c>
      <c r="D16596" s="94" t="s">
        <v>31</v>
      </c>
      <c r="E16596" s="90" t="s">
        <v>5573</v>
      </c>
      <c r="F16596" s="115">
        <v>2.75</v>
      </c>
      <c r="G16596" s="93">
        <v>1</v>
      </c>
      <c r="H16596" s="90" t="s">
        <v>33</v>
      </c>
      <c r="I16596" s="77">
        <f>IF(H16596="Lost",G16596*-1,IF(H16596="Won",     IF(D16596="E/W",            G16596*(F16596-1)*0.5*1.25,    IF(D16596="place",   G16596*(F16596-1) *0.95,  G16596*(F16596-1) )),            IF(H16596="Placed",     (G16596*-0.5)  + (0.5*G16596*(F16596-1)*0.2),0)         ))</f>
        <v>-1</v>
      </c>
      <c r="J16596" s="18">
        <f t="shared" si="1086"/>
        <v>1614.2900000000038</v>
      </c>
      <c r="K16596" s="19" t="str">
        <f t="shared" si="1084"/>
        <v>Jan-19</v>
      </c>
      <c r="L16596" s="20">
        <f t="shared" si="1087"/>
        <v>16358</v>
      </c>
      <c r="M16596" s="21">
        <f t="shared" si="1085"/>
        <v>9.8685047071769394E-2</v>
      </c>
    </row>
    <row r="16597" spans="1:13" x14ac:dyDescent="0.3">
      <c r="A16597" s="139">
        <v>43493</v>
      </c>
      <c r="B16597" s="90"/>
      <c r="C16597" s="103"/>
      <c r="D16597" s="94"/>
      <c r="E16597" s="131" t="s">
        <v>12843</v>
      </c>
      <c r="F16597" s="140">
        <v>4.5</v>
      </c>
      <c r="G16597" s="35">
        <v>1</v>
      </c>
      <c r="H16597" s="49" t="s">
        <v>11526</v>
      </c>
      <c r="I16597" s="42">
        <v>-1</v>
      </c>
      <c r="J16597" s="18">
        <f t="shared" si="1086"/>
        <v>1613.2900000000038</v>
      </c>
      <c r="K16597" s="19" t="str">
        <f t="shared" si="1084"/>
        <v>Jan-19</v>
      </c>
      <c r="L16597" s="20">
        <f t="shared" si="1087"/>
        <v>16359</v>
      </c>
      <c r="M16597" s="21">
        <f t="shared" si="1085"/>
        <v>9.8617886178862024E-2</v>
      </c>
    </row>
    <row r="16598" spans="1:13" x14ac:dyDescent="0.3">
      <c r="A16598" s="139">
        <v>43494</v>
      </c>
      <c r="B16598" s="90"/>
      <c r="C16598" s="103"/>
      <c r="D16598" s="94"/>
      <c r="E16598" s="131" t="s">
        <v>4612</v>
      </c>
      <c r="F16598" s="140">
        <v>5</v>
      </c>
      <c r="G16598" s="35">
        <v>1</v>
      </c>
      <c r="H16598" s="49" t="s">
        <v>6518</v>
      </c>
      <c r="I16598" s="42">
        <v>-1</v>
      </c>
      <c r="J16598" s="18">
        <f t="shared" si="1086"/>
        <v>1612.2900000000038</v>
      </c>
      <c r="K16598" s="19" t="str">
        <f t="shared" si="1084"/>
        <v>Jan-19</v>
      </c>
      <c r="L16598" s="20">
        <f t="shared" si="1087"/>
        <v>16360</v>
      </c>
      <c r="M16598" s="21">
        <f t="shared" si="1085"/>
        <v>9.8550733496332754E-2</v>
      </c>
    </row>
    <row r="16599" spans="1:13" x14ac:dyDescent="0.3">
      <c r="A16599" s="139">
        <v>43494</v>
      </c>
      <c r="B16599" s="90"/>
      <c r="C16599" s="103"/>
      <c r="D16599" s="94"/>
      <c r="E16599" s="131" t="s">
        <v>12845</v>
      </c>
      <c r="F16599" s="140">
        <v>6</v>
      </c>
      <c r="G16599" s="35">
        <v>1</v>
      </c>
      <c r="H16599" s="49" t="s">
        <v>11526</v>
      </c>
      <c r="I16599" s="42">
        <v>-1</v>
      </c>
      <c r="J16599" s="18">
        <f t="shared" si="1086"/>
        <v>1611.2900000000038</v>
      </c>
      <c r="K16599" s="19" t="str">
        <f t="shared" si="1084"/>
        <v>Jan-19</v>
      </c>
      <c r="L16599" s="20">
        <f t="shared" si="1087"/>
        <v>16361</v>
      </c>
      <c r="M16599" s="21">
        <f t="shared" si="1085"/>
        <v>9.8483589022676107E-2</v>
      </c>
    </row>
    <row r="16600" spans="1:13" x14ac:dyDescent="0.3">
      <c r="A16600" s="139">
        <v>43494</v>
      </c>
      <c r="B16600" s="90"/>
      <c r="C16600" s="103"/>
      <c r="D16600" s="94"/>
      <c r="E16600" s="131" t="s">
        <v>12844</v>
      </c>
      <c r="F16600" s="140">
        <v>6</v>
      </c>
      <c r="G16600" s="35">
        <v>1</v>
      </c>
      <c r="H16600" s="49" t="s">
        <v>6518</v>
      </c>
      <c r="I16600" s="42">
        <v>-1</v>
      </c>
      <c r="J16600" s="18">
        <f t="shared" si="1086"/>
        <v>1610.2900000000038</v>
      </c>
      <c r="K16600" s="19" t="str">
        <f t="shared" si="1084"/>
        <v>Jan-19</v>
      </c>
      <c r="L16600" s="20">
        <f t="shared" si="1087"/>
        <v>16362</v>
      </c>
      <c r="M16600" s="21">
        <f t="shared" si="1085"/>
        <v>9.8416452756386982E-2</v>
      </c>
    </row>
    <row r="16601" spans="1:13" x14ac:dyDescent="0.3">
      <c r="A16601" s="139">
        <v>43494</v>
      </c>
      <c r="B16601" s="90"/>
      <c r="C16601" s="103"/>
      <c r="D16601" s="94"/>
      <c r="E16601" s="131" t="s">
        <v>12846</v>
      </c>
      <c r="F16601" s="140">
        <v>5.5</v>
      </c>
      <c r="G16601" s="35">
        <v>1</v>
      </c>
      <c r="H16601" s="49" t="s">
        <v>11526</v>
      </c>
      <c r="I16601" s="42">
        <v>-1</v>
      </c>
      <c r="J16601" s="18">
        <f t="shared" si="1086"/>
        <v>1609.2900000000038</v>
      </c>
      <c r="K16601" s="19" t="str">
        <f t="shared" si="1084"/>
        <v>Jan-19</v>
      </c>
      <c r="L16601" s="20">
        <f t="shared" si="1087"/>
        <v>16363</v>
      </c>
      <c r="M16601" s="21">
        <f t="shared" si="1085"/>
        <v>9.8349324695960638E-2</v>
      </c>
    </row>
    <row r="16602" spans="1:13" x14ac:dyDescent="0.3">
      <c r="A16602" s="116">
        <v>43495</v>
      </c>
      <c r="B16602" s="90" t="s">
        <v>29</v>
      </c>
      <c r="C16602" s="103">
        <v>0.59722222222222221</v>
      </c>
      <c r="D16602" s="94" t="s">
        <v>31</v>
      </c>
      <c r="E16602" s="90" t="s">
        <v>5574</v>
      </c>
      <c r="F16602" s="115">
        <v>2.75</v>
      </c>
      <c r="G16602" s="93">
        <v>1</v>
      </c>
      <c r="H16602" s="90" t="s">
        <v>33</v>
      </c>
      <c r="I16602" s="77">
        <f>IF(H16602="Lost",G16602*-1,IF(H16602="Won",     IF(D16602="E/W",            G16602*(F16602-1)*0.5*1.25,    IF(D16602="place",   G16602*(F16602-1) *0.95,  G16602*(F16602-1) )),            IF(H16602="Placed",     (G16602*-0.5)  + (0.5*G16602*(F16602-1)*0.2),0)         ))</f>
        <v>-1</v>
      </c>
      <c r="J16602" s="18">
        <f t="shared" si="1086"/>
        <v>1608.2900000000038</v>
      </c>
      <c r="K16602" s="19" t="str">
        <f t="shared" si="1084"/>
        <v>Jan-19</v>
      </c>
      <c r="L16602" s="20">
        <f t="shared" si="1087"/>
        <v>16364</v>
      </c>
      <c r="M16602" s="21">
        <f t="shared" si="1085"/>
        <v>9.8282204839892681E-2</v>
      </c>
    </row>
    <row r="16603" spans="1:13" x14ac:dyDescent="0.3">
      <c r="A16603" s="116">
        <v>43495</v>
      </c>
      <c r="B16603" s="90" t="s">
        <v>45</v>
      </c>
      <c r="C16603" s="103">
        <v>0.78125</v>
      </c>
      <c r="D16603" s="94" t="s">
        <v>31</v>
      </c>
      <c r="E16603" s="90" t="s">
        <v>5575</v>
      </c>
      <c r="F16603" s="115">
        <v>3.5</v>
      </c>
      <c r="G16603" s="93">
        <v>1</v>
      </c>
      <c r="H16603" s="90" t="s">
        <v>33</v>
      </c>
      <c r="I16603" s="77">
        <f>IF(H16603="Lost",G16603*-1,IF(H16603="Won",     IF(D16603="E/W",            G16603*(F16603-1)*0.5*1.25,    IF(D16603="place",   G16603*(F16603-1) *0.95,  G16603*(F16603-1) )),            IF(H16603="Placed",     (G16603*-0.5)  + (0.5*G16603*(F16603-1)*0.2),0)         ))</f>
        <v>-1</v>
      </c>
      <c r="J16603" s="18">
        <f t="shared" si="1086"/>
        <v>1607.2900000000038</v>
      </c>
      <c r="K16603" s="19" t="str">
        <f t="shared" si="1084"/>
        <v>Jan-19</v>
      </c>
      <c r="L16603" s="20">
        <f t="shared" si="1087"/>
        <v>16365</v>
      </c>
      <c r="M16603" s="21">
        <f t="shared" si="1085"/>
        <v>9.821509318667912E-2</v>
      </c>
    </row>
    <row r="16604" spans="1:13" x14ac:dyDescent="0.3">
      <c r="A16604" s="139">
        <v>43495</v>
      </c>
      <c r="B16604" s="90"/>
      <c r="C16604" s="103"/>
      <c r="D16604" s="94"/>
      <c r="E16604" s="131" t="s">
        <v>12847</v>
      </c>
      <c r="F16604" s="140">
        <v>5</v>
      </c>
      <c r="G16604" s="35">
        <v>1</v>
      </c>
      <c r="H16604" s="49" t="s">
        <v>6526</v>
      </c>
      <c r="I16604" s="42">
        <v>4</v>
      </c>
      <c r="J16604" s="18">
        <f t="shared" si="1086"/>
        <v>1611.2900000000038</v>
      </c>
      <c r="K16604" s="19" t="str">
        <f t="shared" si="1084"/>
        <v>Jan-19</v>
      </c>
      <c r="L16604" s="20">
        <f t="shared" si="1087"/>
        <v>16366</v>
      </c>
      <c r="M16604" s="21">
        <f t="shared" si="1085"/>
        <v>9.845350116094366E-2</v>
      </c>
    </row>
    <row r="16605" spans="1:13" x14ac:dyDescent="0.3">
      <c r="A16605" s="116">
        <v>43496</v>
      </c>
      <c r="B16605" s="90" t="s">
        <v>30</v>
      </c>
      <c r="C16605" s="103">
        <v>0.56597222222222221</v>
      </c>
      <c r="D16605" s="94" t="s">
        <v>31</v>
      </c>
      <c r="E16605" s="90" t="s">
        <v>5576</v>
      </c>
      <c r="F16605" s="115">
        <v>3.75</v>
      </c>
      <c r="G16605" s="93">
        <v>1</v>
      </c>
      <c r="H16605" s="90" t="s">
        <v>33</v>
      </c>
      <c r="I16605" s="77">
        <f>IF(H16605="Lost",G16605*-1,IF(H16605="Won",     IF(D16605="E/W",            G16605*(F16605-1)*0.5*1.25,    IF(D16605="place",   G16605*(F16605-1) *0.95,  G16605*(F16605-1) )),            IF(H16605="Placed",     (G16605*-0.5)  + (0.5*G16605*(F16605-1)*0.2),0)         ))</f>
        <v>-1</v>
      </c>
      <c r="J16605" s="18">
        <f t="shared" si="1086"/>
        <v>1610.2900000000038</v>
      </c>
      <c r="K16605" s="19" t="str">
        <f t="shared" si="1084"/>
        <v>Jan-19</v>
      </c>
      <c r="L16605" s="20">
        <f t="shared" si="1087"/>
        <v>16367</v>
      </c>
      <c r="M16605" s="21">
        <f t="shared" si="1085"/>
        <v>9.8386387242622581E-2</v>
      </c>
    </row>
    <row r="16606" spans="1:13" x14ac:dyDescent="0.3">
      <c r="A16606" s="116">
        <v>43496</v>
      </c>
      <c r="B16606" s="90" t="s">
        <v>30</v>
      </c>
      <c r="C16606" s="103">
        <v>0.67361111111111116</v>
      </c>
      <c r="D16606" s="94" t="s">
        <v>31</v>
      </c>
      <c r="E16606" s="90" t="s">
        <v>5577</v>
      </c>
      <c r="F16606" s="115">
        <v>3.25</v>
      </c>
      <c r="G16606" s="93">
        <v>1</v>
      </c>
      <c r="H16606" s="90" t="s">
        <v>42</v>
      </c>
      <c r="I16606" s="77">
        <f>IF(H16606="Lost",G16606*-1,IF(H16606="Won",     IF(D16606="E/W",            G16606*(F16606-1)*0.5*1.25,    IF(D16606="place",   G16606*(F16606-1) *0.95,  G16606*(F16606-1) )),            IF(H16606="Placed",     (G16606*-0.5)  + (0.5*G16606*(F16606-1)*0.2),0)         ))</f>
        <v>2.25</v>
      </c>
      <c r="J16606" s="18">
        <f t="shared" si="1086"/>
        <v>1612.5400000000038</v>
      </c>
      <c r="K16606" s="19" t="str">
        <f t="shared" si="1084"/>
        <v>Jan-19</v>
      </c>
      <c r="L16606" s="20">
        <f t="shared" si="1087"/>
        <v>16368</v>
      </c>
      <c r="M16606" s="21">
        <f t="shared" si="1085"/>
        <v>9.8517839687194755E-2</v>
      </c>
    </row>
    <row r="16607" spans="1:13" x14ac:dyDescent="0.3">
      <c r="A16607" s="139">
        <v>43496</v>
      </c>
      <c r="B16607" s="90"/>
      <c r="C16607" s="103"/>
      <c r="D16607" s="94"/>
      <c r="E16607" s="131" t="s">
        <v>12848</v>
      </c>
      <c r="F16607" s="140">
        <v>4.33</v>
      </c>
      <c r="G16607" s="35">
        <v>1</v>
      </c>
      <c r="H16607" s="49" t="s">
        <v>11526</v>
      </c>
      <c r="I16607" s="42">
        <v>-1</v>
      </c>
      <c r="J16607" s="18">
        <f t="shared" si="1086"/>
        <v>1611.5400000000038</v>
      </c>
      <c r="K16607" s="19" t="str">
        <f t="shared" si="1084"/>
        <v>Jan-19</v>
      </c>
      <c r="L16607" s="20">
        <f t="shared" si="1087"/>
        <v>16369</v>
      </c>
      <c r="M16607" s="21">
        <f t="shared" si="1085"/>
        <v>9.8450730038487616E-2</v>
      </c>
    </row>
    <row r="16608" spans="1:13" x14ac:dyDescent="0.3">
      <c r="A16608" s="116">
        <v>43497</v>
      </c>
      <c r="B16608" s="90" t="s">
        <v>29</v>
      </c>
      <c r="C16608" s="103">
        <v>0.6875</v>
      </c>
      <c r="D16608" s="94" t="s">
        <v>31</v>
      </c>
      <c r="E16608" s="90" t="s">
        <v>5579</v>
      </c>
      <c r="F16608" s="115">
        <v>3.75</v>
      </c>
      <c r="G16608" s="93">
        <v>1</v>
      </c>
      <c r="H16608" s="90" t="s">
        <v>33</v>
      </c>
      <c r="I16608" s="77">
        <f>IF(H16608="Lost",G16608*-1,IF(H16608="Won",     IF(D16608="E/W",            G16608*(F16608-1)*0.5*1.25,    IF(D16608="place",   G16608*(F16608-1) *0.95,  G16608*(F16608-1) )),            IF(H16608="Placed",     (G16608*-0.5)  + (0.5*G16608*(F16608-1)*0.2),0)         ))</f>
        <v>-1</v>
      </c>
      <c r="J16608" s="18">
        <f t="shared" si="1086"/>
        <v>1610.5400000000038</v>
      </c>
      <c r="K16608" s="19" t="str">
        <f t="shared" si="1084"/>
        <v>Feb-19</v>
      </c>
      <c r="L16608" s="20">
        <f t="shared" si="1087"/>
        <v>16370</v>
      </c>
      <c r="M16608" s="21">
        <f t="shared" si="1085"/>
        <v>9.8383628588882333E-2</v>
      </c>
    </row>
    <row r="16609" spans="1:13" x14ac:dyDescent="0.3">
      <c r="A16609" s="116">
        <v>43497</v>
      </c>
      <c r="B16609" s="90" t="s">
        <v>45</v>
      </c>
      <c r="C16609" s="103">
        <v>0.69444444444444453</v>
      </c>
      <c r="D16609" s="94" t="s">
        <v>31</v>
      </c>
      <c r="E16609" s="90" t="s">
        <v>5578</v>
      </c>
      <c r="F16609" s="115">
        <v>3.75</v>
      </c>
      <c r="G16609" s="93">
        <v>1</v>
      </c>
      <c r="H16609" s="90" t="s">
        <v>42</v>
      </c>
      <c r="I16609" s="77">
        <f>IF(H16609="Lost",G16609*-1,IF(H16609="Won",     IF(D16609="E/W",            G16609*(F16609-1)*0.5*1.25,    IF(D16609="place",   G16609*(F16609-1) *0.95,  G16609*(F16609-1) )),            IF(H16609="Placed",     (G16609*-0.5)  + (0.5*G16609*(F16609-1)*0.2),0)         ))</f>
        <v>2.75</v>
      </c>
      <c r="J16609" s="18">
        <f t="shared" si="1086"/>
        <v>1613.2900000000038</v>
      </c>
      <c r="K16609" s="19" t="str">
        <f t="shared" si="1084"/>
        <v>Feb-19</v>
      </c>
      <c r="L16609" s="20">
        <f t="shared" si="1087"/>
        <v>16371</v>
      </c>
      <c r="M16609" s="21">
        <f t="shared" si="1085"/>
        <v>9.8545598924928465E-2</v>
      </c>
    </row>
    <row r="16610" spans="1:13" x14ac:dyDescent="0.3">
      <c r="A16610" s="116">
        <v>43497</v>
      </c>
      <c r="B16610" s="90" t="s">
        <v>137</v>
      </c>
      <c r="C16610" s="103">
        <v>0.76041666666666663</v>
      </c>
      <c r="D16610" s="94" t="s">
        <v>31</v>
      </c>
      <c r="E16610" s="90" t="s">
        <v>5580</v>
      </c>
      <c r="F16610" s="115">
        <v>4</v>
      </c>
      <c r="G16610" s="93">
        <v>1</v>
      </c>
      <c r="H16610" s="90" t="s">
        <v>42</v>
      </c>
      <c r="I16610" s="77">
        <f>IF(H16610="Lost",G16610*-1,IF(H16610="Won",     IF(D16610="E/W",            G16610*(F16610-1)*0.5*1.25,    IF(D16610="place",   G16610*(F16610-1) *0.95,  G16610*(F16610-1) )),            IF(H16610="Placed",     (G16610*-0.5)  + (0.5*G16610*(F16610-1)*0.2),0)         ))</f>
        <v>3</v>
      </c>
      <c r="J16610" s="18">
        <f t="shared" si="1086"/>
        <v>1616.2900000000038</v>
      </c>
      <c r="K16610" s="19" t="str">
        <f t="shared" si="1084"/>
        <v>Feb-19</v>
      </c>
      <c r="L16610" s="20">
        <f t="shared" si="1087"/>
        <v>16372</v>
      </c>
      <c r="M16610" s="21">
        <f t="shared" si="1085"/>
        <v>9.8722819447838006E-2</v>
      </c>
    </row>
    <row r="16611" spans="1:13" x14ac:dyDescent="0.3">
      <c r="A16611" s="139">
        <v>43497</v>
      </c>
      <c r="B16611" s="90"/>
      <c r="C16611" s="103"/>
      <c r="D16611" s="94"/>
      <c r="E16611" s="131" t="s">
        <v>12850</v>
      </c>
      <c r="F16611" s="140">
        <v>4.5</v>
      </c>
      <c r="G16611" s="35">
        <v>0</v>
      </c>
      <c r="H16611" s="49" t="s">
        <v>6111</v>
      </c>
      <c r="I16611" s="42">
        <v>0</v>
      </c>
      <c r="J16611" s="18">
        <f t="shared" si="1086"/>
        <v>1616.2900000000038</v>
      </c>
      <c r="K16611" s="19" t="str">
        <f t="shared" si="1084"/>
        <v>Feb-19</v>
      </c>
      <c r="L16611" s="20">
        <f t="shared" si="1087"/>
        <v>16372</v>
      </c>
      <c r="M16611" s="21">
        <f t="shared" si="1085"/>
        <v>9.8722819447838006E-2</v>
      </c>
    </row>
    <row r="16612" spans="1:13" x14ac:dyDescent="0.3">
      <c r="A16612" s="139">
        <v>43497</v>
      </c>
      <c r="B16612" s="90"/>
      <c r="C16612" s="103"/>
      <c r="D16612" s="94"/>
      <c r="E16612" s="131" t="s">
        <v>5274</v>
      </c>
      <c r="F16612" s="140">
        <v>5</v>
      </c>
      <c r="G16612" s="35">
        <v>1</v>
      </c>
      <c r="H16612" s="49">
        <v>4</v>
      </c>
      <c r="I16612" s="42">
        <v>-1</v>
      </c>
      <c r="J16612" s="18">
        <f t="shared" si="1086"/>
        <v>1615.2900000000038</v>
      </c>
      <c r="K16612" s="19" t="str">
        <f t="shared" si="1084"/>
        <v>Feb-19</v>
      </c>
      <c r="L16612" s="20">
        <f t="shared" si="1087"/>
        <v>16373</v>
      </c>
      <c r="M16612" s="21">
        <f t="shared" si="1085"/>
        <v>9.8655713674952905E-2</v>
      </c>
    </row>
    <row r="16613" spans="1:13" x14ac:dyDescent="0.3">
      <c r="A16613" s="139">
        <v>43497</v>
      </c>
      <c r="B16613" s="90"/>
      <c r="C16613" s="103"/>
      <c r="D16613" s="94"/>
      <c r="E16613" s="131" t="s">
        <v>5937</v>
      </c>
      <c r="F16613" s="140">
        <v>4.5</v>
      </c>
      <c r="G16613" s="35">
        <v>1</v>
      </c>
      <c r="H16613" s="49" t="s">
        <v>11526</v>
      </c>
      <c r="I16613" s="50">
        <v>-1</v>
      </c>
      <c r="J16613" s="18">
        <f t="shared" si="1086"/>
        <v>1614.2900000000038</v>
      </c>
      <c r="K16613" s="19" t="str">
        <f t="shared" si="1084"/>
        <v>Feb-19</v>
      </c>
      <c r="L16613" s="20">
        <f t="shared" si="1087"/>
        <v>16374</v>
      </c>
      <c r="M16613" s="21">
        <f t="shared" si="1085"/>
        <v>9.858861609869328E-2</v>
      </c>
    </row>
    <row r="16614" spans="1:13" x14ac:dyDescent="0.3">
      <c r="A16614" s="139">
        <v>43497</v>
      </c>
      <c r="B16614" s="90"/>
      <c r="C16614" s="103"/>
      <c r="D16614" s="94"/>
      <c r="E16614" s="131" t="s">
        <v>12849</v>
      </c>
      <c r="F16614" s="140">
        <v>4.5</v>
      </c>
      <c r="G16614" s="35">
        <v>1</v>
      </c>
      <c r="H16614" s="49">
        <v>1</v>
      </c>
      <c r="I16614" s="42">
        <v>2.27</v>
      </c>
      <c r="J16614" s="18">
        <f t="shared" si="1086"/>
        <v>1616.5600000000038</v>
      </c>
      <c r="K16614" s="19" t="str">
        <f t="shared" si="1084"/>
        <v>Feb-19</v>
      </c>
      <c r="L16614" s="20">
        <f t="shared" si="1087"/>
        <v>16375</v>
      </c>
      <c r="M16614" s="21">
        <f t="shared" si="1085"/>
        <v>9.8721221374046028E-2</v>
      </c>
    </row>
    <row r="16615" spans="1:13" x14ac:dyDescent="0.3">
      <c r="A16615" s="116">
        <v>43498</v>
      </c>
      <c r="B16615" s="90" t="s">
        <v>96</v>
      </c>
      <c r="C16615" s="103">
        <v>0.52777777777777779</v>
      </c>
      <c r="D16615" s="94" t="s">
        <v>31</v>
      </c>
      <c r="E16615" s="90" t="s">
        <v>5445</v>
      </c>
      <c r="F16615" s="115">
        <v>4</v>
      </c>
      <c r="G16615" s="93">
        <v>1</v>
      </c>
      <c r="H16615" s="90" t="s">
        <v>42</v>
      </c>
      <c r="I16615" s="77">
        <f>IF(H16615="Lost",G16615*-1,IF(H16615="Won",     IF(D16615="E/W",            G16615*(F16615-1)*0.5*1.25,    IF(D16615="place",   G16615*(F16615-1) *0.95,  G16615*(F16615-1) )),            IF(H16615="Placed",     (G16615*-0.5)  + (0.5*G16615*(F16615-1)*0.2),0)         ))</f>
        <v>3</v>
      </c>
      <c r="J16615" s="18">
        <f t="shared" si="1086"/>
        <v>1619.5600000000038</v>
      </c>
      <c r="K16615" s="19" t="str">
        <f t="shared" si="1084"/>
        <v>Feb-19</v>
      </c>
      <c r="L16615" s="20">
        <f t="shared" si="1087"/>
        <v>16376</v>
      </c>
      <c r="M16615" s="21">
        <f t="shared" si="1085"/>
        <v>9.889838788470956E-2</v>
      </c>
    </row>
    <row r="16616" spans="1:13" x14ac:dyDescent="0.3">
      <c r="A16616" s="116">
        <v>43498</v>
      </c>
      <c r="B16616" s="90" t="s">
        <v>96</v>
      </c>
      <c r="C16616" s="103">
        <v>0.64930555555555558</v>
      </c>
      <c r="D16616" s="94" t="s">
        <v>31</v>
      </c>
      <c r="E16616" s="90" t="s">
        <v>5581</v>
      </c>
      <c r="F16616" s="115">
        <v>4</v>
      </c>
      <c r="G16616" s="93">
        <v>1</v>
      </c>
      <c r="H16616" s="90" t="s">
        <v>33</v>
      </c>
      <c r="I16616" s="77">
        <f>IF(H16616="Lost",G16616*-1,IF(H16616="Won",     IF(D16616="E/W",            G16616*(F16616-1)*0.5*1.25,    IF(D16616="place",   G16616*(F16616-1) *0.95,  G16616*(F16616-1) )),            IF(H16616="Placed",     (G16616*-0.5)  + (0.5*G16616*(F16616-1)*0.2),0)         ))</f>
        <v>-1</v>
      </c>
      <c r="J16616" s="18">
        <f t="shared" si="1086"/>
        <v>1618.5600000000038</v>
      </c>
      <c r="K16616" s="19" t="str">
        <f t="shared" si="1084"/>
        <v>Feb-19</v>
      </c>
      <c r="L16616" s="20">
        <f t="shared" si="1087"/>
        <v>16377</v>
      </c>
      <c r="M16616" s="21">
        <f t="shared" si="1085"/>
        <v>9.8831287781645225E-2</v>
      </c>
    </row>
    <row r="16617" spans="1:13" x14ac:dyDescent="0.3">
      <c r="A16617" s="116">
        <v>43498</v>
      </c>
      <c r="B16617" s="90" t="s">
        <v>43</v>
      </c>
      <c r="C16617" s="103">
        <v>0.80208333333333337</v>
      </c>
      <c r="D16617" s="94" t="s">
        <v>31</v>
      </c>
      <c r="E16617" s="90" t="s">
        <v>5166</v>
      </c>
      <c r="F16617" s="115">
        <v>3</v>
      </c>
      <c r="G16617" s="93">
        <v>1</v>
      </c>
      <c r="H16617" s="90" t="s">
        <v>33</v>
      </c>
      <c r="I16617" s="77">
        <f>IF(H16617="Lost",G16617*-1,IF(H16617="Won",     IF(D16617="E/W",            G16617*(F16617-1)*0.5*1.25,    IF(D16617="place",   G16617*(F16617-1) *0.95,  G16617*(F16617-1) )),            IF(H16617="Placed",     (G16617*-0.5)  + (0.5*G16617*(F16617-1)*0.2),0)         ))</f>
        <v>-1</v>
      </c>
      <c r="J16617" s="18">
        <f t="shared" si="1086"/>
        <v>1617.5600000000038</v>
      </c>
      <c r="K16617" s="19" t="str">
        <f t="shared" si="1084"/>
        <v>Feb-19</v>
      </c>
      <c r="L16617" s="20">
        <f t="shared" si="1087"/>
        <v>16378</v>
      </c>
      <c r="M16617" s="21">
        <f t="shared" si="1085"/>
        <v>9.8764195872512145E-2</v>
      </c>
    </row>
    <row r="16618" spans="1:13" x14ac:dyDescent="0.3">
      <c r="A16618" s="139">
        <v>43498</v>
      </c>
      <c r="B16618" s="90"/>
      <c r="C16618" s="103"/>
      <c r="D16618" s="94"/>
      <c r="E16618" s="131" t="s">
        <v>12851</v>
      </c>
      <c r="F16618" s="140">
        <v>4.5</v>
      </c>
      <c r="G16618" s="35">
        <v>1</v>
      </c>
      <c r="H16618" s="49">
        <v>3</v>
      </c>
      <c r="I16618" s="42">
        <v>-1</v>
      </c>
      <c r="J16618" s="18">
        <f t="shared" si="1086"/>
        <v>1616.5600000000038</v>
      </c>
      <c r="K16618" s="19" t="str">
        <f t="shared" si="1084"/>
        <v>Feb-19</v>
      </c>
      <c r="L16618" s="20">
        <f t="shared" si="1087"/>
        <v>16379</v>
      </c>
      <c r="M16618" s="21">
        <f t="shared" si="1085"/>
        <v>9.8697112155809494E-2</v>
      </c>
    </row>
    <row r="16619" spans="1:13" x14ac:dyDescent="0.3">
      <c r="A16619" s="116">
        <v>43500</v>
      </c>
      <c r="B16619" s="90" t="s">
        <v>103</v>
      </c>
      <c r="C16619" s="103">
        <v>0.67708333333333337</v>
      </c>
      <c r="D16619" s="94" t="s">
        <v>31</v>
      </c>
      <c r="E16619" s="90" t="s">
        <v>5582</v>
      </c>
      <c r="F16619" s="115">
        <v>4</v>
      </c>
      <c r="G16619" s="93">
        <v>1</v>
      </c>
      <c r="H16619" s="90" t="s">
        <v>42</v>
      </c>
      <c r="I16619" s="77">
        <f>IF(H16619="Lost",G16619*-1,IF(H16619="Won",     IF(D16619="E/W",            G16619*(F16619-1)*0.5*1.25,    IF(D16619="place",   G16619*(F16619-1) *0.95,  G16619*(F16619-1) )),            IF(H16619="Placed",     (G16619*-0.5)  + (0.5*G16619*(F16619-1)*0.2),0)         ))</f>
        <v>3</v>
      </c>
      <c r="J16619" s="18">
        <f t="shared" si="1086"/>
        <v>1619.5600000000038</v>
      </c>
      <c r="K16619" s="19" t="str">
        <f t="shared" si="1084"/>
        <v>Feb-19</v>
      </c>
      <c r="L16619" s="20">
        <f t="shared" si="1087"/>
        <v>16380</v>
      </c>
      <c r="M16619" s="21">
        <f t="shared" si="1085"/>
        <v>9.8874236874237104E-2</v>
      </c>
    </row>
    <row r="16620" spans="1:13" x14ac:dyDescent="0.3">
      <c r="A16620" s="116">
        <v>43500</v>
      </c>
      <c r="B16620" s="90" t="s">
        <v>45</v>
      </c>
      <c r="C16620" s="103">
        <v>0.72569444444444453</v>
      </c>
      <c r="D16620" s="94" t="s">
        <v>31</v>
      </c>
      <c r="E16620" s="90" t="s">
        <v>1260</v>
      </c>
      <c r="F16620" s="115">
        <v>3</v>
      </c>
      <c r="G16620" s="93">
        <v>1</v>
      </c>
      <c r="H16620" s="90" t="s">
        <v>33</v>
      </c>
      <c r="I16620" s="77">
        <f>IF(H16620="Lost",G16620*-1,IF(H16620="Won",     IF(D16620="E/W",            G16620*(F16620-1)*0.5*1.25,    IF(D16620="place",   G16620*(F16620-1) *0.95,  G16620*(F16620-1) )),            IF(H16620="Placed",     (G16620*-0.5)  + (0.5*G16620*(F16620-1)*0.2),0)         ))</f>
        <v>-1</v>
      </c>
      <c r="J16620" s="18">
        <f t="shared" si="1086"/>
        <v>1618.5600000000038</v>
      </c>
      <c r="K16620" s="19" t="str">
        <f t="shared" si="1084"/>
        <v>Feb-19</v>
      </c>
      <c r="L16620" s="20">
        <f t="shared" si="1087"/>
        <v>16381</v>
      </c>
      <c r="M16620" s="21">
        <f t="shared" si="1085"/>
        <v>9.8807154630364685E-2</v>
      </c>
    </row>
    <row r="16621" spans="1:13" x14ac:dyDescent="0.3">
      <c r="A16621" s="116">
        <v>43500</v>
      </c>
      <c r="B16621" s="90" t="s">
        <v>45</v>
      </c>
      <c r="C16621" s="103">
        <v>0.74652777777777779</v>
      </c>
      <c r="D16621" s="94" t="s">
        <v>31</v>
      </c>
      <c r="E16621" s="90" t="s">
        <v>5583</v>
      </c>
      <c r="F16621" s="115">
        <v>3.75</v>
      </c>
      <c r="G16621" s="93">
        <v>1</v>
      </c>
      <c r="H16621" s="90" t="s">
        <v>42</v>
      </c>
      <c r="I16621" s="77">
        <f>IF(H16621="Lost",G16621*-1,IF(H16621="Won",     IF(D16621="E/W",            G16621*(F16621-1)*0.5*1.25,    IF(D16621="place",   G16621*(F16621-1) *0.95,  G16621*(F16621-1) )),            IF(H16621="Placed",     (G16621*-0.5)  + (0.5*G16621*(F16621-1)*0.2),0)         ))</f>
        <v>2.75</v>
      </c>
      <c r="J16621" s="18">
        <f t="shared" si="1086"/>
        <v>1621.3100000000038</v>
      </c>
      <c r="K16621" s="19" t="str">
        <f t="shared" si="1084"/>
        <v>Feb-19</v>
      </c>
      <c r="L16621" s="20">
        <f t="shared" si="1087"/>
        <v>16382</v>
      </c>
      <c r="M16621" s="21">
        <f t="shared" si="1085"/>
        <v>9.896899035526821E-2</v>
      </c>
    </row>
    <row r="16622" spans="1:13" x14ac:dyDescent="0.3">
      <c r="A16622" s="139">
        <v>43500</v>
      </c>
      <c r="B16622" s="90"/>
      <c r="C16622" s="103"/>
      <c r="D16622" s="94"/>
      <c r="E16622" s="131" t="s">
        <v>4955</v>
      </c>
      <c r="F16622" s="140">
        <v>5</v>
      </c>
      <c r="G16622" s="35">
        <v>1</v>
      </c>
      <c r="H16622" s="49" t="s">
        <v>11446</v>
      </c>
      <c r="I16622" s="42">
        <v>-1</v>
      </c>
      <c r="J16622" s="18">
        <f t="shared" si="1086"/>
        <v>1620.3100000000038</v>
      </c>
      <c r="K16622" s="19" t="str">
        <f t="shared" si="1084"/>
        <v>Feb-19</v>
      </c>
      <c r="L16622" s="20">
        <f t="shared" si="1087"/>
        <v>16383</v>
      </c>
      <c r="M16622" s="21">
        <f t="shared" si="1085"/>
        <v>9.8901910516999564E-2</v>
      </c>
    </row>
    <row r="16623" spans="1:13" x14ac:dyDescent="0.3">
      <c r="A16623" s="139">
        <v>43500</v>
      </c>
      <c r="B16623" s="90"/>
      <c r="C16623" s="103"/>
      <c r="D16623" s="94"/>
      <c r="E16623" s="131" t="s">
        <v>5270</v>
      </c>
      <c r="F16623" s="140">
        <v>4.5</v>
      </c>
      <c r="G16623" s="35">
        <v>1</v>
      </c>
      <c r="H16623" s="49" t="s">
        <v>11526</v>
      </c>
      <c r="I16623" s="50">
        <v>-1</v>
      </c>
      <c r="J16623" s="18">
        <f t="shared" si="1086"/>
        <v>1619.3100000000038</v>
      </c>
      <c r="K16623" s="19" t="str">
        <f t="shared" si="1084"/>
        <v>Feb-19</v>
      </c>
      <c r="L16623" s="20">
        <f t="shared" si="1087"/>
        <v>16384</v>
      </c>
      <c r="M16623" s="21">
        <f t="shared" si="1085"/>
        <v>9.8834838867187733E-2</v>
      </c>
    </row>
    <row r="16624" spans="1:13" x14ac:dyDescent="0.3">
      <c r="A16624" s="139">
        <v>43500</v>
      </c>
      <c r="B16624" s="90"/>
      <c r="C16624" s="103"/>
      <c r="D16624" s="94"/>
      <c r="E16624" s="131" t="s">
        <v>11992</v>
      </c>
      <c r="F16624" s="140">
        <v>5.5</v>
      </c>
      <c r="G16624" s="35">
        <v>1</v>
      </c>
      <c r="H16624" s="49">
        <v>1</v>
      </c>
      <c r="I16624" s="42">
        <v>4.5</v>
      </c>
      <c r="J16624" s="18">
        <f t="shared" si="1086"/>
        <v>1623.8100000000038</v>
      </c>
      <c r="K16624" s="19" t="str">
        <f t="shared" si="1084"/>
        <v>Feb-19</v>
      </c>
      <c r="L16624" s="20">
        <f t="shared" si="1087"/>
        <v>16385</v>
      </c>
      <c r="M16624" s="21">
        <f t="shared" si="1085"/>
        <v>9.9103448275862302E-2</v>
      </c>
    </row>
    <row r="16625" spans="1:13" x14ac:dyDescent="0.3">
      <c r="A16625" s="139">
        <v>43501</v>
      </c>
      <c r="B16625" s="90"/>
      <c r="C16625" s="103"/>
      <c r="D16625" s="94"/>
      <c r="E16625" s="131" t="s">
        <v>12237</v>
      </c>
      <c r="F16625" s="140">
        <v>5.5</v>
      </c>
      <c r="G16625" s="35">
        <v>1</v>
      </c>
      <c r="H16625" s="49">
        <v>1</v>
      </c>
      <c r="I16625" s="42">
        <v>4.5</v>
      </c>
      <c r="J16625" s="18">
        <f t="shared" si="1086"/>
        <v>1628.3100000000038</v>
      </c>
      <c r="K16625" s="19" t="str">
        <f t="shared" si="1084"/>
        <v>Feb-19</v>
      </c>
      <c r="L16625" s="20">
        <f t="shared" si="1087"/>
        <v>16386</v>
      </c>
      <c r="M16625" s="21">
        <f t="shared" si="1085"/>
        <v>9.9372024899304523E-2</v>
      </c>
    </row>
    <row r="16626" spans="1:13" x14ac:dyDescent="0.3">
      <c r="A16626" s="139">
        <v>43501</v>
      </c>
      <c r="B16626" s="90"/>
      <c r="C16626" s="103"/>
      <c r="D16626" s="94"/>
      <c r="E16626" s="131" t="s">
        <v>12852</v>
      </c>
      <c r="F16626" s="140">
        <v>4.33</v>
      </c>
      <c r="G16626" s="35">
        <v>1</v>
      </c>
      <c r="H16626" s="49">
        <v>1</v>
      </c>
      <c r="I16626" s="42">
        <v>3.5</v>
      </c>
      <c r="J16626" s="18">
        <f t="shared" si="1086"/>
        <v>1631.8100000000038</v>
      </c>
      <c r="K16626" s="19" t="str">
        <f t="shared" si="1084"/>
        <v>Feb-19</v>
      </c>
      <c r="L16626" s="20">
        <f t="shared" si="1087"/>
        <v>16387</v>
      </c>
      <c r="M16626" s="21">
        <f t="shared" si="1085"/>
        <v>9.9579544761091335E-2</v>
      </c>
    </row>
    <row r="16627" spans="1:13" x14ac:dyDescent="0.3">
      <c r="A16627" s="116">
        <v>43502</v>
      </c>
      <c r="B16627" s="90" t="s">
        <v>89</v>
      </c>
      <c r="C16627" s="103">
        <v>0.56944444444444442</v>
      </c>
      <c r="D16627" s="94" t="s">
        <v>31</v>
      </c>
      <c r="E16627" s="90" t="s">
        <v>5584</v>
      </c>
      <c r="F16627" s="115">
        <v>3</v>
      </c>
      <c r="G16627" s="93">
        <v>1</v>
      </c>
      <c r="H16627" s="90" t="s">
        <v>33</v>
      </c>
      <c r="I16627" s="77">
        <f>IF(H16627="Lost",G16627*-1,IF(H16627="Won",     IF(D16627="E/W",            G16627*(F16627-1)*0.5*1.25,    IF(D16627="place",   G16627*(F16627-1) *0.95,  G16627*(F16627-1) )),            IF(H16627="Placed",     (G16627*-0.5)  + (0.5*G16627*(F16627-1)*0.2),0)         ))</f>
        <v>-1</v>
      </c>
      <c r="J16627" s="18">
        <f t="shared" si="1086"/>
        <v>1630.8100000000038</v>
      </c>
      <c r="K16627" s="19" t="str">
        <f t="shared" si="1084"/>
        <v>Feb-19</v>
      </c>
      <c r="L16627" s="20">
        <f t="shared" si="1087"/>
        <v>16388</v>
      </c>
      <c r="M16627" s="21">
        <f t="shared" si="1085"/>
        <v>9.9512448132780318E-2</v>
      </c>
    </row>
    <row r="16628" spans="1:13" x14ac:dyDescent="0.3">
      <c r="A16628" s="139">
        <v>43502</v>
      </c>
      <c r="B16628" s="90"/>
      <c r="C16628" s="103"/>
      <c r="D16628" s="94"/>
      <c r="E16628" s="131" t="s">
        <v>12855</v>
      </c>
      <c r="F16628" s="140">
        <v>5</v>
      </c>
      <c r="G16628" s="35">
        <v>1</v>
      </c>
      <c r="H16628" s="49" t="s">
        <v>6518</v>
      </c>
      <c r="I16628" s="50">
        <v>-1</v>
      </c>
      <c r="J16628" s="18">
        <f t="shared" si="1086"/>
        <v>1629.8100000000038</v>
      </c>
      <c r="K16628" s="19" t="str">
        <f t="shared" si="1084"/>
        <v>Feb-19</v>
      </c>
      <c r="L16628" s="20">
        <f t="shared" si="1087"/>
        <v>16389</v>
      </c>
      <c r="M16628" s="21">
        <f t="shared" si="1085"/>
        <v>9.9445359692476892E-2</v>
      </c>
    </row>
    <row r="16629" spans="1:13" x14ac:dyDescent="0.3">
      <c r="A16629" s="139">
        <v>43502</v>
      </c>
      <c r="B16629" s="90"/>
      <c r="C16629" s="103"/>
      <c r="D16629" s="94"/>
      <c r="E16629" s="131" t="s">
        <v>12854</v>
      </c>
      <c r="F16629" s="140">
        <v>4.5</v>
      </c>
      <c r="G16629" s="35">
        <v>1</v>
      </c>
      <c r="H16629" s="49">
        <v>6</v>
      </c>
      <c r="I16629" s="42">
        <v>-1</v>
      </c>
      <c r="J16629" s="18">
        <f t="shared" si="1086"/>
        <v>1628.8100000000038</v>
      </c>
      <c r="K16629" s="19" t="str">
        <f t="shared" si="1084"/>
        <v>Feb-19</v>
      </c>
      <c r="L16629" s="20">
        <f t="shared" si="1087"/>
        <v>16390</v>
      </c>
      <c r="M16629" s="21">
        <f t="shared" si="1085"/>
        <v>9.9378279438682354E-2</v>
      </c>
    </row>
    <row r="16630" spans="1:13" x14ac:dyDescent="0.3">
      <c r="A16630" s="139">
        <v>43502</v>
      </c>
      <c r="B16630" s="90"/>
      <c r="C16630" s="103"/>
      <c r="D16630" s="94"/>
      <c r="E16630" s="131" t="s">
        <v>12853</v>
      </c>
      <c r="F16630" s="140">
        <v>4.33</v>
      </c>
      <c r="G16630" s="35">
        <v>1</v>
      </c>
      <c r="H16630" s="49">
        <v>7</v>
      </c>
      <c r="I16630" s="42">
        <v>-1</v>
      </c>
      <c r="J16630" s="18">
        <f t="shared" si="1086"/>
        <v>1627.8100000000038</v>
      </c>
      <c r="K16630" s="19" t="str">
        <f t="shared" si="1084"/>
        <v>Feb-19</v>
      </c>
      <c r="L16630" s="20">
        <f t="shared" si="1087"/>
        <v>16391</v>
      </c>
      <c r="M16630" s="21">
        <f t="shared" si="1085"/>
        <v>9.9311207369898347E-2</v>
      </c>
    </row>
    <row r="16631" spans="1:13" x14ac:dyDescent="0.3">
      <c r="A16631" s="139">
        <v>43502</v>
      </c>
      <c r="B16631" s="90"/>
      <c r="C16631" s="103"/>
      <c r="D16631" s="94"/>
      <c r="E16631" s="131" t="s">
        <v>12775</v>
      </c>
      <c r="F16631" s="140">
        <v>4.5</v>
      </c>
      <c r="G16631" s="35">
        <v>1</v>
      </c>
      <c r="H16631" s="49" t="s">
        <v>6518</v>
      </c>
      <c r="I16631" s="50">
        <v>-1</v>
      </c>
      <c r="J16631" s="18">
        <f t="shared" si="1086"/>
        <v>1626.8100000000038</v>
      </c>
      <c r="K16631" s="19" t="str">
        <f t="shared" si="1084"/>
        <v>Feb-19</v>
      </c>
      <c r="L16631" s="20">
        <f t="shared" si="1087"/>
        <v>16392</v>
      </c>
      <c r="M16631" s="21">
        <f t="shared" si="1085"/>
        <v>9.9244143484626873E-2</v>
      </c>
    </row>
    <row r="16632" spans="1:13" x14ac:dyDescent="0.3">
      <c r="A16632" s="116">
        <v>43509</v>
      </c>
      <c r="B16632" s="90" t="s">
        <v>73</v>
      </c>
      <c r="C16632" s="103">
        <v>0.63194444444444442</v>
      </c>
      <c r="D16632" s="94" t="s">
        <v>31</v>
      </c>
      <c r="E16632" s="90" t="s">
        <v>5484</v>
      </c>
      <c r="F16632" s="115">
        <v>3.75</v>
      </c>
      <c r="G16632" s="93">
        <v>1</v>
      </c>
      <c r="H16632" s="90" t="s">
        <v>33</v>
      </c>
      <c r="I16632" s="77">
        <f>IF(H16632="Lost",G16632*-1,IF(H16632="Won",     IF(D16632="E/W",            G16632*(F16632-1)*0.5*1.25,    IF(D16632="place",   G16632*(F16632-1) *0.95,  G16632*(F16632-1) )),            IF(H16632="Placed",     (G16632*-0.5)  + (0.5*G16632*(F16632-1)*0.2),0)         ))</f>
        <v>-1</v>
      </c>
      <c r="J16632" s="18">
        <f t="shared" si="1086"/>
        <v>1625.8100000000038</v>
      </c>
      <c r="K16632" s="19" t="str">
        <f t="shared" si="1084"/>
        <v>Feb-19</v>
      </c>
      <c r="L16632" s="20">
        <f t="shared" si="1087"/>
        <v>16393</v>
      </c>
      <c r="M16632" s="21">
        <f t="shared" si="1085"/>
        <v>9.9177087781370327E-2</v>
      </c>
    </row>
    <row r="16633" spans="1:13" x14ac:dyDescent="0.3">
      <c r="A16633" s="139">
        <v>43509</v>
      </c>
      <c r="B16633" s="90"/>
      <c r="C16633" s="103"/>
      <c r="D16633" s="94"/>
      <c r="E16633" s="131" t="s">
        <v>12856</v>
      </c>
      <c r="F16633" s="140">
        <v>4.5</v>
      </c>
      <c r="G16633" s="35">
        <v>1</v>
      </c>
      <c r="H16633" s="49">
        <v>3</v>
      </c>
      <c r="I16633" s="42">
        <v>-1</v>
      </c>
      <c r="J16633" s="18">
        <f t="shared" si="1086"/>
        <v>1624.8100000000038</v>
      </c>
      <c r="K16633" s="19" t="str">
        <f t="shared" si="1084"/>
        <v>Feb-19</v>
      </c>
      <c r="L16633" s="20">
        <f t="shared" si="1087"/>
        <v>16394</v>
      </c>
      <c r="M16633" s="21">
        <f t="shared" si="1085"/>
        <v>9.9110040258631432E-2</v>
      </c>
    </row>
    <row r="16634" spans="1:13" x14ac:dyDescent="0.3">
      <c r="A16634" s="116">
        <v>43510</v>
      </c>
      <c r="B16634" s="90" t="s">
        <v>50</v>
      </c>
      <c r="C16634" s="103">
        <v>0.57291666666666663</v>
      </c>
      <c r="D16634" s="94" t="s">
        <v>31</v>
      </c>
      <c r="E16634" s="90" t="s">
        <v>5585</v>
      </c>
      <c r="F16634" s="115">
        <v>3.75</v>
      </c>
      <c r="G16634" s="93">
        <v>1</v>
      </c>
      <c r="H16634" s="90" t="s">
        <v>33</v>
      </c>
      <c r="I16634" s="77">
        <f>IF(H16634="Lost",G16634*-1,IF(H16634="Won",     IF(D16634="E/W",            G16634*(F16634-1)*0.5*1.25,    IF(D16634="place",   G16634*(F16634-1) *0.95,  G16634*(F16634-1) )),            IF(H16634="Placed",     (G16634*-0.5)  + (0.5*G16634*(F16634-1)*0.2),0)         ))</f>
        <v>-1</v>
      </c>
      <c r="J16634" s="18">
        <f t="shared" si="1086"/>
        <v>1623.8100000000038</v>
      </c>
      <c r="K16634" s="19" t="str">
        <f t="shared" si="1084"/>
        <v>Feb-19</v>
      </c>
      <c r="L16634" s="20">
        <f t="shared" si="1087"/>
        <v>16395</v>
      </c>
      <c r="M16634" s="21">
        <f t="shared" si="1085"/>
        <v>9.9043000914913318E-2</v>
      </c>
    </row>
    <row r="16635" spans="1:13" x14ac:dyDescent="0.3">
      <c r="A16635" s="116">
        <v>43510</v>
      </c>
      <c r="B16635" s="90" t="s">
        <v>50</v>
      </c>
      <c r="C16635" s="103">
        <v>0.61805555555555558</v>
      </c>
      <c r="D16635" s="94" t="s">
        <v>31</v>
      </c>
      <c r="E16635" s="90" t="s">
        <v>5586</v>
      </c>
      <c r="F16635" s="115">
        <v>2.88</v>
      </c>
      <c r="G16635" s="93">
        <v>1</v>
      </c>
      <c r="H16635" s="90" t="s">
        <v>33</v>
      </c>
      <c r="I16635" s="77">
        <f>IF(H16635="Lost",G16635*-1,IF(H16635="Won",     IF(D16635="E/W",            G16635*(F16635-1)*0.5*1.25,    IF(D16635="place",   G16635*(F16635-1) *0.95,  G16635*(F16635-1) )),            IF(H16635="Placed",     (G16635*-0.5)  + (0.5*G16635*(F16635-1)*0.2),0)         ))</f>
        <v>-1</v>
      </c>
      <c r="J16635" s="18">
        <f t="shared" si="1086"/>
        <v>1622.8100000000038</v>
      </c>
      <c r="K16635" s="19" t="str">
        <f t="shared" si="1084"/>
        <v>Feb-19</v>
      </c>
      <c r="L16635" s="20">
        <f t="shared" si="1087"/>
        <v>16396</v>
      </c>
      <c r="M16635" s="21">
        <f t="shared" si="1085"/>
        <v>9.8975969748719431E-2</v>
      </c>
    </row>
    <row r="16636" spans="1:13" x14ac:dyDescent="0.3">
      <c r="A16636" s="116">
        <v>43510</v>
      </c>
      <c r="B16636" s="90" t="s">
        <v>127</v>
      </c>
      <c r="C16636" s="103">
        <v>0.67361111111111116</v>
      </c>
      <c r="D16636" s="94" t="s">
        <v>31</v>
      </c>
      <c r="E16636" s="90" t="s">
        <v>5029</v>
      </c>
      <c r="F16636" s="115">
        <v>3.25</v>
      </c>
      <c r="G16636" s="93">
        <v>1</v>
      </c>
      <c r="H16636" s="90" t="s">
        <v>33</v>
      </c>
      <c r="I16636" s="77">
        <f>IF(H16636="Lost",G16636*-1,IF(H16636="Won",     IF(D16636="E/W",            G16636*(F16636-1)*0.5*1.25,    IF(D16636="place",   G16636*(F16636-1) *0.95,  G16636*(F16636-1) )),            IF(H16636="Placed",     (G16636*-0.5)  + (0.5*G16636*(F16636-1)*0.2),0)         ))</f>
        <v>-1</v>
      </c>
      <c r="J16636" s="18">
        <f t="shared" si="1086"/>
        <v>1621.8100000000038</v>
      </c>
      <c r="K16636" s="19" t="str">
        <f t="shared" si="1084"/>
        <v>Feb-19</v>
      </c>
      <c r="L16636" s="20">
        <f t="shared" si="1087"/>
        <v>16397</v>
      </c>
      <c r="M16636" s="21">
        <f t="shared" si="1085"/>
        <v>9.890894675855362E-2</v>
      </c>
    </row>
    <row r="16637" spans="1:13" x14ac:dyDescent="0.3">
      <c r="A16637" s="116">
        <v>43510</v>
      </c>
      <c r="B16637" s="90" t="s">
        <v>47</v>
      </c>
      <c r="C16637" s="103">
        <v>0.77083333333333337</v>
      </c>
      <c r="D16637" s="94" t="s">
        <v>31</v>
      </c>
      <c r="E16637" s="90" t="s">
        <v>5587</v>
      </c>
      <c r="F16637" s="115">
        <v>3.5</v>
      </c>
      <c r="G16637" s="93">
        <v>1</v>
      </c>
      <c r="H16637" s="90" t="s">
        <v>33</v>
      </c>
      <c r="I16637" s="77">
        <f>IF(H16637="Lost",G16637*-1,IF(H16637="Won",     IF(D16637="E/W",            G16637*(F16637-1)*0.5*1.25,    IF(D16637="place",   G16637*(F16637-1) *0.95,  G16637*(F16637-1) )),            IF(H16637="Placed",     (G16637*-0.5)  + (0.5*G16637*(F16637-1)*0.2),0)         ))</f>
        <v>-1</v>
      </c>
      <c r="J16637" s="18">
        <f t="shared" si="1086"/>
        <v>1620.8100000000038</v>
      </c>
      <c r="K16637" s="19" t="str">
        <f t="shared" si="1084"/>
        <v>Feb-19</v>
      </c>
      <c r="L16637" s="20">
        <f t="shared" si="1087"/>
        <v>16398</v>
      </c>
      <c r="M16637" s="21">
        <f t="shared" si="1085"/>
        <v>9.8841931942920097E-2</v>
      </c>
    </row>
    <row r="16638" spans="1:13" x14ac:dyDescent="0.3">
      <c r="A16638" s="116">
        <v>43510</v>
      </c>
      <c r="B16638" s="90" t="s">
        <v>47</v>
      </c>
      <c r="C16638" s="103">
        <v>0.79166666666666663</v>
      </c>
      <c r="D16638" s="94" t="s">
        <v>31</v>
      </c>
      <c r="E16638" s="90" t="s">
        <v>5588</v>
      </c>
      <c r="F16638" s="115">
        <v>3.5</v>
      </c>
      <c r="G16638" s="93">
        <v>1</v>
      </c>
      <c r="H16638" s="90" t="s">
        <v>42</v>
      </c>
      <c r="I16638" s="77">
        <f>IF(H16638="Lost",G16638*-1,IF(H16638="Won",     IF(D16638="E/W",            G16638*(F16638-1)*0.5*1.25,    IF(D16638="place",   G16638*(F16638-1) *0.95,  G16638*(F16638-1) )),            IF(H16638="Placed",     (G16638*-0.5)  + (0.5*G16638*(F16638-1)*0.2),0)         ))</f>
        <v>2.5</v>
      </c>
      <c r="J16638" s="18">
        <f t="shared" si="1086"/>
        <v>1623.3100000000038</v>
      </c>
      <c r="K16638" s="19" t="str">
        <f t="shared" si="1084"/>
        <v>Feb-19</v>
      </c>
      <c r="L16638" s="20">
        <f t="shared" si="1087"/>
        <v>16399</v>
      </c>
      <c r="M16638" s="21">
        <f t="shared" si="1085"/>
        <v>9.8988352948350747E-2</v>
      </c>
    </row>
    <row r="16639" spans="1:13" x14ac:dyDescent="0.3">
      <c r="A16639" s="139">
        <v>43510</v>
      </c>
      <c r="B16639" s="90"/>
      <c r="C16639" s="103"/>
      <c r="D16639" s="94"/>
      <c r="E16639" s="131" t="s">
        <v>12857</v>
      </c>
      <c r="F16639" s="140">
        <v>5.5</v>
      </c>
      <c r="G16639" s="35">
        <v>1</v>
      </c>
      <c r="H16639" s="49">
        <v>1</v>
      </c>
      <c r="I16639" s="42">
        <v>5.5</v>
      </c>
      <c r="J16639" s="18">
        <f t="shared" si="1086"/>
        <v>1628.8100000000038</v>
      </c>
      <c r="K16639" s="19" t="str">
        <f t="shared" si="1084"/>
        <v>Feb-19</v>
      </c>
      <c r="L16639" s="20">
        <f t="shared" si="1087"/>
        <v>16400</v>
      </c>
      <c r="M16639" s="21">
        <f t="shared" si="1085"/>
        <v>9.9317682926829506E-2</v>
      </c>
    </row>
    <row r="16640" spans="1:13" x14ac:dyDescent="0.3">
      <c r="A16640" s="139">
        <v>43510</v>
      </c>
      <c r="B16640" s="90"/>
      <c r="C16640" s="103"/>
      <c r="D16640" s="94"/>
      <c r="E16640" s="131" t="s">
        <v>12858</v>
      </c>
      <c r="F16640" s="140">
        <v>5.5</v>
      </c>
      <c r="G16640" s="35">
        <v>1</v>
      </c>
      <c r="H16640" s="49" t="s">
        <v>11526</v>
      </c>
      <c r="I16640" s="42">
        <v>-1</v>
      </c>
      <c r="J16640" s="18">
        <f t="shared" si="1086"/>
        <v>1627.8100000000038</v>
      </c>
      <c r="K16640" s="19" t="str">
        <f t="shared" si="1084"/>
        <v>Feb-19</v>
      </c>
      <c r="L16640" s="20">
        <f t="shared" si="1087"/>
        <v>16401</v>
      </c>
      <c r="M16640" s="21">
        <f t="shared" si="1085"/>
        <v>9.9250655447838773E-2</v>
      </c>
    </row>
    <row r="16641" spans="1:13" x14ac:dyDescent="0.3">
      <c r="A16641" s="139">
        <v>43510</v>
      </c>
      <c r="B16641" s="90"/>
      <c r="C16641" s="103"/>
      <c r="D16641" s="94"/>
      <c r="E16641" s="131" t="s">
        <v>12859</v>
      </c>
      <c r="F16641" s="140">
        <v>6</v>
      </c>
      <c r="G16641" s="35">
        <v>1</v>
      </c>
      <c r="H16641" s="49" t="s">
        <v>6518</v>
      </c>
      <c r="I16641" s="42">
        <v>-1</v>
      </c>
      <c r="J16641" s="18">
        <f t="shared" si="1086"/>
        <v>1626.8100000000038</v>
      </c>
      <c r="K16641" s="19" t="str">
        <f t="shared" si="1084"/>
        <v>Feb-19</v>
      </c>
      <c r="L16641" s="20">
        <f t="shared" si="1087"/>
        <v>16402</v>
      </c>
      <c r="M16641" s="21">
        <f t="shared" si="1085"/>
        <v>9.9183636141934137E-2</v>
      </c>
    </row>
    <row r="16642" spans="1:13" x14ac:dyDescent="0.3">
      <c r="A16642" s="116">
        <v>43511</v>
      </c>
      <c r="B16642" s="90" t="s">
        <v>96</v>
      </c>
      <c r="C16642" s="103">
        <v>0.55555555555555558</v>
      </c>
      <c r="D16642" s="94" t="s">
        <v>31</v>
      </c>
      <c r="E16642" s="90" t="s">
        <v>5589</v>
      </c>
      <c r="F16642" s="115">
        <v>3.75</v>
      </c>
      <c r="G16642" s="93">
        <v>1</v>
      </c>
      <c r="H16642" s="90" t="s">
        <v>33</v>
      </c>
      <c r="I16642" s="77">
        <f>IF(H16642="Lost",G16642*-1,IF(H16642="Won",     IF(D16642="E/W",            G16642*(F16642-1)*0.5*1.25,    IF(D16642="place",   G16642*(F16642-1) *0.95,  G16642*(F16642-1) )),            IF(H16642="Placed",     (G16642*-0.5)  + (0.5*G16642*(F16642-1)*0.2),0)         ))</f>
        <v>-1</v>
      </c>
      <c r="J16642" s="18">
        <f t="shared" si="1086"/>
        <v>1625.8100000000038</v>
      </c>
      <c r="K16642" s="19" t="str">
        <f t="shared" ref="K16642:K16705" si="1088">TEXT(A16642,"MMM-yy")</f>
        <v>Feb-19</v>
      </c>
      <c r="L16642" s="20">
        <f t="shared" si="1087"/>
        <v>16403</v>
      </c>
      <c r="M16642" s="21">
        <f t="shared" ref="M16642:M16705" si="1089">J16642/L16642</f>
        <v>9.9116625007620793E-2</v>
      </c>
    </row>
    <row r="16643" spans="1:13" x14ac:dyDescent="0.3">
      <c r="A16643" s="116">
        <v>43511</v>
      </c>
      <c r="B16643" s="90" t="s">
        <v>79</v>
      </c>
      <c r="C16643" s="103">
        <v>0.59027777777777779</v>
      </c>
      <c r="D16643" s="94" t="s">
        <v>31</v>
      </c>
      <c r="E16643" s="90" t="s">
        <v>5590</v>
      </c>
      <c r="F16643" s="115">
        <v>3.25</v>
      </c>
      <c r="G16643" s="93">
        <v>1</v>
      </c>
      <c r="H16643" s="90" t="s">
        <v>33</v>
      </c>
      <c r="I16643" s="77">
        <f>IF(H16643="Lost",G16643*-1,IF(H16643="Won",     IF(D16643="E/W",            G16643*(F16643-1)*0.5*1.25,    IF(D16643="place",   G16643*(F16643-1) *0.95,  G16643*(F16643-1) )),            IF(H16643="Placed",     (G16643*-0.5)  + (0.5*G16643*(F16643-1)*0.2),0)         ))</f>
        <v>-1</v>
      </c>
      <c r="J16643" s="18">
        <f t="shared" ref="J16643:J16706" si="1090">J16642+I16643</f>
        <v>1624.8100000000038</v>
      </c>
      <c r="K16643" s="19" t="str">
        <f t="shared" si="1088"/>
        <v>Feb-19</v>
      </c>
      <c r="L16643" s="20">
        <f t="shared" ref="L16643:L16706" si="1091">L16642+G16643</f>
        <v>16404</v>
      </c>
      <c r="M16643" s="21">
        <f t="shared" si="1089"/>
        <v>9.9049622043404284E-2</v>
      </c>
    </row>
    <row r="16644" spans="1:13" x14ac:dyDescent="0.3">
      <c r="A16644" s="116">
        <v>43511</v>
      </c>
      <c r="B16644" s="90" t="s">
        <v>96</v>
      </c>
      <c r="C16644" s="103">
        <v>0.60069444444444442</v>
      </c>
      <c r="D16644" s="94" t="s">
        <v>31</v>
      </c>
      <c r="E16644" s="90" t="s">
        <v>5520</v>
      </c>
      <c r="F16644" s="115">
        <v>2.88</v>
      </c>
      <c r="G16644" s="93">
        <v>1</v>
      </c>
      <c r="H16644" s="90" t="s">
        <v>42</v>
      </c>
      <c r="I16644" s="77">
        <f>IF(H16644="Lost",G16644*-1,IF(H16644="Won",     IF(D16644="E/W",            G16644*(F16644-1)*0.5*1.25,    IF(D16644="place",   G16644*(F16644-1) *0.95,  G16644*(F16644-1) )),            IF(H16644="Placed",     (G16644*-0.5)  + (0.5*G16644*(F16644-1)*0.2),0)         ))</f>
        <v>1.88</v>
      </c>
      <c r="J16644" s="18">
        <f t="shared" si="1090"/>
        <v>1626.6900000000039</v>
      </c>
      <c r="K16644" s="19" t="str">
        <f t="shared" si="1088"/>
        <v>Feb-19</v>
      </c>
      <c r="L16644" s="20">
        <f t="shared" si="1091"/>
        <v>16405</v>
      </c>
      <c r="M16644" s="21">
        <f t="shared" si="1089"/>
        <v>9.9158183480646381E-2</v>
      </c>
    </row>
    <row r="16645" spans="1:13" x14ac:dyDescent="0.3">
      <c r="A16645" s="116">
        <v>43511</v>
      </c>
      <c r="B16645" s="90" t="s">
        <v>79</v>
      </c>
      <c r="C16645" s="103">
        <v>0.65972222222222221</v>
      </c>
      <c r="D16645" s="94" t="s">
        <v>31</v>
      </c>
      <c r="E16645" s="90" t="s">
        <v>5591</v>
      </c>
      <c r="F16645" s="115">
        <v>3</v>
      </c>
      <c r="G16645" s="93">
        <v>1</v>
      </c>
      <c r="H16645" s="90" t="s">
        <v>33</v>
      </c>
      <c r="I16645" s="77">
        <f>IF(H16645="Lost",G16645*-1,IF(H16645="Won",     IF(D16645="E/W",            G16645*(F16645-1)*0.5*1.25,    IF(D16645="place",   G16645*(F16645-1) *0.95,  G16645*(F16645-1) )),            IF(H16645="Placed",     (G16645*-0.5)  + (0.5*G16645*(F16645-1)*0.2),0)         ))</f>
        <v>-1</v>
      </c>
      <c r="J16645" s="18">
        <f t="shared" si="1090"/>
        <v>1625.6900000000039</v>
      </c>
      <c r="K16645" s="19" t="str">
        <f t="shared" si="1088"/>
        <v>Feb-19</v>
      </c>
      <c r="L16645" s="20">
        <f t="shared" si="1091"/>
        <v>16406</v>
      </c>
      <c r="M16645" s="21">
        <f t="shared" si="1089"/>
        <v>9.9091186151408259E-2</v>
      </c>
    </row>
    <row r="16646" spans="1:13" x14ac:dyDescent="0.3">
      <c r="A16646" s="139">
        <v>43511</v>
      </c>
      <c r="B16646" s="90"/>
      <c r="C16646" s="103"/>
      <c r="D16646" s="94"/>
      <c r="E16646" s="131" t="s">
        <v>12860</v>
      </c>
      <c r="F16646" s="140">
        <v>4.33</v>
      </c>
      <c r="G16646" s="35">
        <v>1</v>
      </c>
      <c r="H16646" s="49" t="s">
        <v>11446</v>
      </c>
      <c r="I16646" s="42">
        <v>-1</v>
      </c>
      <c r="J16646" s="18">
        <f t="shared" si="1090"/>
        <v>1624.6900000000039</v>
      </c>
      <c r="K16646" s="19" t="str">
        <f t="shared" si="1088"/>
        <v>Feb-19</v>
      </c>
      <c r="L16646" s="20">
        <f t="shared" si="1091"/>
        <v>16407</v>
      </c>
      <c r="M16646" s="21">
        <f t="shared" si="1089"/>
        <v>9.9024196989090263E-2</v>
      </c>
    </row>
    <row r="16647" spans="1:13" x14ac:dyDescent="0.3">
      <c r="A16647" s="139">
        <v>43511</v>
      </c>
      <c r="B16647" s="90"/>
      <c r="C16647" s="103"/>
      <c r="D16647" s="94"/>
      <c r="E16647" s="131" t="s">
        <v>12861</v>
      </c>
      <c r="F16647" s="140">
        <v>5.5</v>
      </c>
      <c r="G16647" s="35">
        <v>1</v>
      </c>
      <c r="H16647" s="49">
        <v>4</v>
      </c>
      <c r="I16647" s="42">
        <v>-1</v>
      </c>
      <c r="J16647" s="18">
        <f t="shared" si="1090"/>
        <v>1623.6900000000039</v>
      </c>
      <c r="K16647" s="19" t="str">
        <f t="shared" si="1088"/>
        <v>Feb-19</v>
      </c>
      <c r="L16647" s="20">
        <f t="shared" si="1091"/>
        <v>16408</v>
      </c>
      <c r="M16647" s="21">
        <f t="shared" si="1089"/>
        <v>9.8957215992199171E-2</v>
      </c>
    </row>
    <row r="16648" spans="1:13" x14ac:dyDescent="0.3">
      <c r="A16648" s="139">
        <v>43511</v>
      </c>
      <c r="B16648" s="90"/>
      <c r="C16648" s="103"/>
      <c r="D16648" s="94"/>
      <c r="E16648" s="131" t="s">
        <v>12862</v>
      </c>
      <c r="F16648" s="140">
        <v>5.5</v>
      </c>
      <c r="G16648" s="35">
        <v>1</v>
      </c>
      <c r="H16648" s="49" t="s">
        <v>11526</v>
      </c>
      <c r="I16648" s="42">
        <v>-1</v>
      </c>
      <c r="J16648" s="18">
        <f t="shared" si="1090"/>
        <v>1622.6900000000039</v>
      </c>
      <c r="K16648" s="19" t="str">
        <f t="shared" si="1088"/>
        <v>Feb-19</v>
      </c>
      <c r="L16648" s="20">
        <f t="shared" si="1091"/>
        <v>16409</v>
      </c>
      <c r="M16648" s="21">
        <f t="shared" si="1089"/>
        <v>9.8890243159242122E-2</v>
      </c>
    </row>
    <row r="16649" spans="1:13" x14ac:dyDescent="0.3">
      <c r="A16649" s="116">
        <v>43512</v>
      </c>
      <c r="B16649" s="90" t="s">
        <v>29</v>
      </c>
      <c r="C16649" s="103">
        <v>0.5625</v>
      </c>
      <c r="D16649" s="94" t="s">
        <v>31</v>
      </c>
      <c r="E16649" s="90" t="s">
        <v>5596</v>
      </c>
      <c r="F16649" s="115">
        <v>4</v>
      </c>
      <c r="G16649" s="93">
        <v>1</v>
      </c>
      <c r="H16649" s="90" t="s">
        <v>33</v>
      </c>
      <c r="I16649" s="77">
        <f t="shared" ref="I16649:I16654" si="1092">IF(H16649="Lost",G16649*-1,IF(H16649="Won",     IF(D16649="E/W",            G16649*(F16649-1)*0.5*1.25,    IF(D16649="place",   G16649*(F16649-1) *0.95,  G16649*(F16649-1) )),            IF(H16649="Placed",     (G16649*-0.5)  + (0.5*G16649*(F16649-1)*0.2),0)         ))</f>
        <v>-1</v>
      </c>
      <c r="J16649" s="18">
        <f t="shared" si="1090"/>
        <v>1621.6900000000039</v>
      </c>
      <c r="K16649" s="19" t="str">
        <f t="shared" si="1088"/>
        <v>Feb-19</v>
      </c>
      <c r="L16649" s="20">
        <f t="shared" si="1091"/>
        <v>16410</v>
      </c>
      <c r="M16649" s="21">
        <f t="shared" si="1089"/>
        <v>9.8823278488726629E-2</v>
      </c>
    </row>
    <row r="16650" spans="1:13" x14ac:dyDescent="0.3">
      <c r="A16650" s="116">
        <v>43512</v>
      </c>
      <c r="B16650" s="90" t="s">
        <v>58</v>
      </c>
      <c r="C16650" s="103">
        <v>0.56597222222222221</v>
      </c>
      <c r="D16650" s="94" t="s">
        <v>31</v>
      </c>
      <c r="E16650" s="90" t="s">
        <v>5592</v>
      </c>
      <c r="F16650" s="115">
        <v>4</v>
      </c>
      <c r="G16650" s="93">
        <v>1</v>
      </c>
      <c r="H16650" s="90" t="s">
        <v>33</v>
      </c>
      <c r="I16650" s="77">
        <f t="shared" si="1092"/>
        <v>-1</v>
      </c>
      <c r="J16650" s="18">
        <f t="shared" si="1090"/>
        <v>1620.6900000000039</v>
      </c>
      <c r="K16650" s="19" t="str">
        <f t="shared" si="1088"/>
        <v>Feb-19</v>
      </c>
      <c r="L16650" s="20">
        <f t="shared" si="1091"/>
        <v>16411</v>
      </c>
      <c r="M16650" s="21">
        <f t="shared" si="1089"/>
        <v>9.8756321979160552E-2</v>
      </c>
    </row>
    <row r="16651" spans="1:13" x14ac:dyDescent="0.3">
      <c r="A16651" s="116">
        <v>43512</v>
      </c>
      <c r="B16651" s="90" t="s">
        <v>118</v>
      </c>
      <c r="C16651" s="103">
        <v>0.57291666666666663</v>
      </c>
      <c r="D16651" s="94" t="s">
        <v>31</v>
      </c>
      <c r="E16651" s="90" t="s">
        <v>5594</v>
      </c>
      <c r="F16651" s="115">
        <v>3.25</v>
      </c>
      <c r="G16651" s="93">
        <v>1</v>
      </c>
      <c r="H16651" s="90" t="s">
        <v>42</v>
      </c>
      <c r="I16651" s="77">
        <f t="shared" si="1092"/>
        <v>2.25</v>
      </c>
      <c r="J16651" s="18">
        <f t="shared" si="1090"/>
        <v>1622.9400000000039</v>
      </c>
      <c r="K16651" s="19" t="str">
        <f t="shared" si="1088"/>
        <v>Feb-19</v>
      </c>
      <c r="L16651" s="20">
        <f t="shared" si="1091"/>
        <v>16412</v>
      </c>
      <c r="M16651" s="21">
        <f t="shared" si="1089"/>
        <v>9.8887399463807216E-2</v>
      </c>
    </row>
    <row r="16652" spans="1:13" x14ac:dyDescent="0.3">
      <c r="A16652" s="116">
        <v>43512</v>
      </c>
      <c r="B16652" s="90" t="s">
        <v>118</v>
      </c>
      <c r="C16652" s="103">
        <v>0.625</v>
      </c>
      <c r="D16652" s="94" t="s">
        <v>31</v>
      </c>
      <c r="E16652" s="90" t="s">
        <v>5595</v>
      </c>
      <c r="F16652" s="115">
        <v>3.75</v>
      </c>
      <c r="G16652" s="93">
        <v>1</v>
      </c>
      <c r="H16652" s="90" t="s">
        <v>33</v>
      </c>
      <c r="I16652" s="77">
        <f t="shared" si="1092"/>
        <v>-1</v>
      </c>
      <c r="J16652" s="18">
        <f t="shared" si="1090"/>
        <v>1621.9400000000039</v>
      </c>
      <c r="K16652" s="19" t="str">
        <f t="shared" si="1088"/>
        <v>Feb-19</v>
      </c>
      <c r="L16652" s="20">
        <f t="shared" si="1091"/>
        <v>16413</v>
      </c>
      <c r="M16652" s="21">
        <f t="shared" si="1089"/>
        <v>9.8820447206482906E-2</v>
      </c>
    </row>
    <row r="16653" spans="1:13" x14ac:dyDescent="0.3">
      <c r="A16653" s="116">
        <v>43512</v>
      </c>
      <c r="B16653" s="90" t="s">
        <v>58</v>
      </c>
      <c r="C16653" s="103">
        <v>0.66319444444444442</v>
      </c>
      <c r="D16653" s="94" t="s">
        <v>31</v>
      </c>
      <c r="E16653" s="90" t="s">
        <v>5593</v>
      </c>
      <c r="F16653" s="115">
        <v>4</v>
      </c>
      <c r="G16653" s="93">
        <v>1</v>
      </c>
      <c r="H16653" s="90" t="s">
        <v>33</v>
      </c>
      <c r="I16653" s="77">
        <f t="shared" si="1092"/>
        <v>-1</v>
      </c>
      <c r="J16653" s="18">
        <f t="shared" si="1090"/>
        <v>1620.9400000000039</v>
      </c>
      <c r="K16653" s="19" t="str">
        <f t="shared" si="1088"/>
        <v>Feb-19</v>
      </c>
      <c r="L16653" s="20">
        <f t="shared" si="1091"/>
        <v>16414</v>
      </c>
      <c r="M16653" s="21">
        <f t="shared" si="1089"/>
        <v>9.8753503107103929E-2</v>
      </c>
    </row>
    <row r="16654" spans="1:13" x14ac:dyDescent="0.3">
      <c r="A16654" s="116">
        <v>43512</v>
      </c>
      <c r="B16654" s="90" t="s">
        <v>43</v>
      </c>
      <c r="C16654" s="103">
        <v>0.78125</v>
      </c>
      <c r="D16654" s="94" t="s">
        <v>31</v>
      </c>
      <c r="E16654" s="90" t="s">
        <v>5597</v>
      </c>
      <c r="F16654" s="115">
        <v>4</v>
      </c>
      <c r="G16654" s="93">
        <v>1</v>
      </c>
      <c r="H16654" s="90" t="s">
        <v>33</v>
      </c>
      <c r="I16654" s="77">
        <f t="shared" si="1092"/>
        <v>-1</v>
      </c>
      <c r="J16654" s="18">
        <f t="shared" si="1090"/>
        <v>1619.9400000000039</v>
      </c>
      <c r="K16654" s="19" t="str">
        <f t="shared" si="1088"/>
        <v>Feb-19</v>
      </c>
      <c r="L16654" s="20">
        <f t="shared" si="1091"/>
        <v>16415</v>
      </c>
      <c r="M16654" s="21">
        <f t="shared" si="1089"/>
        <v>9.868656716417934E-2</v>
      </c>
    </row>
    <row r="16655" spans="1:13" x14ac:dyDescent="0.3">
      <c r="A16655" s="139">
        <v>43512</v>
      </c>
      <c r="B16655" s="90"/>
      <c r="C16655" s="103"/>
      <c r="D16655" s="94"/>
      <c r="E16655" s="131" t="s">
        <v>12864</v>
      </c>
      <c r="F16655" s="140">
        <v>6</v>
      </c>
      <c r="G16655" s="35">
        <v>0</v>
      </c>
      <c r="H16655" s="49" t="s">
        <v>6111</v>
      </c>
      <c r="I16655" s="42">
        <v>0</v>
      </c>
      <c r="J16655" s="18">
        <f t="shared" si="1090"/>
        <v>1619.9400000000039</v>
      </c>
      <c r="K16655" s="19" t="str">
        <f t="shared" si="1088"/>
        <v>Feb-19</v>
      </c>
      <c r="L16655" s="20">
        <f t="shared" si="1091"/>
        <v>16415</v>
      </c>
      <c r="M16655" s="21">
        <f t="shared" si="1089"/>
        <v>9.868656716417934E-2</v>
      </c>
    </row>
    <row r="16656" spans="1:13" x14ac:dyDescent="0.3">
      <c r="A16656" s="139">
        <v>43512</v>
      </c>
      <c r="B16656" s="90"/>
      <c r="C16656" s="103"/>
      <c r="D16656" s="94"/>
      <c r="E16656" s="131" t="s">
        <v>5515</v>
      </c>
      <c r="F16656" s="140">
        <v>6</v>
      </c>
      <c r="G16656" s="35">
        <v>1</v>
      </c>
      <c r="H16656" s="49">
        <v>4</v>
      </c>
      <c r="I16656" s="42">
        <v>-1</v>
      </c>
      <c r="J16656" s="18">
        <f t="shared" si="1090"/>
        <v>1618.9400000000039</v>
      </c>
      <c r="K16656" s="19" t="str">
        <f t="shared" si="1088"/>
        <v>Feb-19</v>
      </c>
      <c r="L16656" s="20">
        <f t="shared" si="1091"/>
        <v>16416</v>
      </c>
      <c r="M16656" s="21">
        <f t="shared" si="1089"/>
        <v>9.8619639376218565E-2</v>
      </c>
    </row>
    <row r="16657" spans="1:13" x14ac:dyDescent="0.3">
      <c r="A16657" s="139">
        <v>43512</v>
      </c>
      <c r="B16657" s="90"/>
      <c r="C16657" s="103"/>
      <c r="D16657" s="94"/>
      <c r="E16657" s="131" t="s">
        <v>12863</v>
      </c>
      <c r="F16657" s="140">
        <v>6</v>
      </c>
      <c r="G16657" s="35">
        <v>1</v>
      </c>
      <c r="H16657" s="49">
        <v>8</v>
      </c>
      <c r="I16657" s="42">
        <v>-1</v>
      </c>
      <c r="J16657" s="18">
        <f t="shared" si="1090"/>
        <v>1617.9400000000039</v>
      </c>
      <c r="K16657" s="19" t="str">
        <f t="shared" si="1088"/>
        <v>Feb-19</v>
      </c>
      <c r="L16657" s="20">
        <f t="shared" si="1091"/>
        <v>16417</v>
      </c>
      <c r="M16657" s="21">
        <f t="shared" si="1089"/>
        <v>9.8552719741731368E-2</v>
      </c>
    </row>
    <row r="16658" spans="1:13" x14ac:dyDescent="0.3">
      <c r="A16658" s="116">
        <v>43514</v>
      </c>
      <c r="B16658" s="90" t="s">
        <v>69</v>
      </c>
      <c r="C16658" s="103">
        <v>0.67013888888888884</v>
      </c>
      <c r="D16658" s="94" t="s">
        <v>31</v>
      </c>
      <c r="E16658" s="90" t="s">
        <v>5599</v>
      </c>
      <c r="F16658" s="115">
        <v>3.75</v>
      </c>
      <c r="G16658" s="93">
        <v>1</v>
      </c>
      <c r="H16658" s="90" t="s">
        <v>42</v>
      </c>
      <c r="I16658" s="77">
        <f>IF(H16658="Lost",G16658*-1,IF(H16658="Won",     IF(D16658="E/W",            G16658*(F16658-1)*0.5*1.25,    IF(D16658="place",   G16658*(F16658-1) *0.95,  G16658*(F16658-1) )),            IF(H16658="Placed",     (G16658*-0.5)  + (0.5*G16658*(F16658-1)*0.2),0)         ))</f>
        <v>2.75</v>
      </c>
      <c r="J16658" s="18">
        <f t="shared" si="1090"/>
        <v>1620.6900000000039</v>
      </c>
      <c r="K16658" s="19" t="str">
        <f t="shared" si="1088"/>
        <v>Feb-19</v>
      </c>
      <c r="L16658" s="20">
        <f t="shared" si="1091"/>
        <v>16418</v>
      </c>
      <c r="M16658" s="21">
        <f t="shared" si="1089"/>
        <v>9.871421610427604E-2</v>
      </c>
    </row>
    <row r="16659" spans="1:13" x14ac:dyDescent="0.3">
      <c r="A16659" s="116">
        <v>43514</v>
      </c>
      <c r="B16659" s="90" t="s">
        <v>29</v>
      </c>
      <c r="C16659" s="103">
        <v>0.68402777777777779</v>
      </c>
      <c r="D16659" s="94" t="s">
        <v>31</v>
      </c>
      <c r="E16659" s="90" t="s">
        <v>5598</v>
      </c>
      <c r="F16659" s="115">
        <v>3.5</v>
      </c>
      <c r="G16659" s="93">
        <v>1</v>
      </c>
      <c r="H16659" s="90" t="s">
        <v>33</v>
      </c>
      <c r="I16659" s="77">
        <f>IF(H16659="Lost",G16659*-1,IF(H16659="Won",     IF(D16659="E/W",            G16659*(F16659-1)*0.5*1.25,    IF(D16659="place",   G16659*(F16659-1) *0.95,  G16659*(F16659-1) )),            IF(H16659="Placed",     (G16659*-0.5)  + (0.5*G16659*(F16659-1)*0.2),0)         ))</f>
        <v>-1</v>
      </c>
      <c r="J16659" s="18">
        <f t="shared" si="1090"/>
        <v>1619.6900000000039</v>
      </c>
      <c r="K16659" s="19" t="str">
        <f t="shared" si="1088"/>
        <v>Feb-19</v>
      </c>
      <c r="L16659" s="20">
        <f t="shared" si="1091"/>
        <v>16419</v>
      </c>
      <c r="M16659" s="21">
        <f t="shared" si="1089"/>
        <v>9.8647298861075816E-2</v>
      </c>
    </row>
    <row r="16660" spans="1:13" x14ac:dyDescent="0.3">
      <c r="A16660" s="116">
        <v>43514</v>
      </c>
      <c r="B16660" s="90" t="s">
        <v>137</v>
      </c>
      <c r="C16660" s="103">
        <v>0.79166666666666663</v>
      </c>
      <c r="D16660" s="94" t="s">
        <v>31</v>
      </c>
      <c r="E16660" s="90" t="s">
        <v>5600</v>
      </c>
      <c r="F16660" s="115">
        <v>3.25</v>
      </c>
      <c r="G16660" s="93">
        <v>1</v>
      </c>
      <c r="H16660" s="90" t="s">
        <v>33</v>
      </c>
      <c r="I16660" s="77">
        <f>IF(H16660="Lost",G16660*-1,IF(H16660="Won",     IF(D16660="E/W",            G16660*(F16660-1)*0.5*1.25,    IF(D16660="place",   G16660*(F16660-1) *0.95,  G16660*(F16660-1) )),            IF(H16660="Placed",     (G16660*-0.5)  + (0.5*G16660*(F16660-1)*0.2),0)         ))</f>
        <v>-1</v>
      </c>
      <c r="J16660" s="18">
        <f t="shared" si="1090"/>
        <v>1618.6900000000039</v>
      </c>
      <c r="K16660" s="19" t="str">
        <f t="shared" si="1088"/>
        <v>Feb-19</v>
      </c>
      <c r="L16660" s="20">
        <f t="shared" si="1091"/>
        <v>16420</v>
      </c>
      <c r="M16660" s="21">
        <f t="shared" si="1089"/>
        <v>9.8580389768575152E-2</v>
      </c>
    </row>
    <row r="16661" spans="1:13" x14ac:dyDescent="0.3">
      <c r="A16661" s="116">
        <v>43514</v>
      </c>
      <c r="B16661" s="90" t="s">
        <v>137</v>
      </c>
      <c r="C16661" s="103">
        <v>0.8125</v>
      </c>
      <c r="D16661" s="94" t="s">
        <v>31</v>
      </c>
      <c r="E16661" s="90" t="s">
        <v>5601</v>
      </c>
      <c r="F16661" s="115">
        <v>3</v>
      </c>
      <c r="G16661" s="93">
        <v>1</v>
      </c>
      <c r="H16661" s="90" t="s">
        <v>33</v>
      </c>
      <c r="I16661" s="77">
        <f>IF(H16661="Lost",G16661*-1,IF(H16661="Won",     IF(D16661="E/W",            G16661*(F16661-1)*0.5*1.25,    IF(D16661="place",   G16661*(F16661-1) *0.95,  G16661*(F16661-1) )),            IF(H16661="Placed",     (G16661*-0.5)  + (0.5*G16661*(F16661-1)*0.2),0)         ))</f>
        <v>-1</v>
      </c>
      <c r="J16661" s="18">
        <f t="shared" si="1090"/>
        <v>1617.6900000000039</v>
      </c>
      <c r="K16661" s="19" t="str">
        <f t="shared" si="1088"/>
        <v>Feb-19</v>
      </c>
      <c r="L16661" s="20">
        <f t="shared" si="1091"/>
        <v>16421</v>
      </c>
      <c r="M16661" s="21">
        <f t="shared" si="1089"/>
        <v>9.8513488825284934E-2</v>
      </c>
    </row>
    <row r="16662" spans="1:13" x14ac:dyDescent="0.3">
      <c r="A16662" s="139">
        <v>43514</v>
      </c>
      <c r="B16662" s="90"/>
      <c r="C16662" s="103"/>
      <c r="D16662" s="94"/>
      <c r="E16662" s="131" t="s">
        <v>12865</v>
      </c>
      <c r="F16662" s="140">
        <v>5.5</v>
      </c>
      <c r="G16662" s="35">
        <v>1</v>
      </c>
      <c r="H16662" s="49">
        <v>4</v>
      </c>
      <c r="I16662" s="42">
        <v>-1</v>
      </c>
      <c r="J16662" s="18">
        <f t="shared" si="1090"/>
        <v>1616.6900000000039</v>
      </c>
      <c r="K16662" s="19" t="str">
        <f t="shared" si="1088"/>
        <v>Feb-19</v>
      </c>
      <c r="L16662" s="20">
        <f t="shared" si="1091"/>
        <v>16422</v>
      </c>
      <c r="M16662" s="21">
        <f t="shared" si="1089"/>
        <v>9.8446596029716477E-2</v>
      </c>
    </row>
    <row r="16663" spans="1:13" x14ac:dyDescent="0.3">
      <c r="A16663" s="116">
        <v>43515</v>
      </c>
      <c r="B16663" s="90" t="s">
        <v>103</v>
      </c>
      <c r="C16663" s="103">
        <v>0.61111111111111105</v>
      </c>
      <c r="D16663" s="94" t="s">
        <v>31</v>
      </c>
      <c r="E16663" s="90" t="s">
        <v>5602</v>
      </c>
      <c r="F16663" s="115">
        <v>3.25</v>
      </c>
      <c r="G16663" s="93">
        <v>1</v>
      </c>
      <c r="H16663" s="90" t="s">
        <v>33</v>
      </c>
      <c r="I16663" s="77">
        <f t="shared" ref="I16663:I16669" si="1093">IF(H16663="Lost",G16663*-1,IF(H16663="Won",     IF(D16663="E/W",            G16663*(F16663-1)*0.5*1.25,    IF(D16663="place",   G16663*(F16663-1) *0.95,  G16663*(F16663-1) )),            IF(H16663="Placed",     (G16663*-0.5)  + (0.5*G16663*(F16663-1)*0.2),0)         ))</f>
        <v>-1</v>
      </c>
      <c r="J16663" s="18">
        <f t="shared" si="1090"/>
        <v>1615.6900000000039</v>
      </c>
      <c r="K16663" s="19" t="str">
        <f t="shared" si="1088"/>
        <v>Feb-19</v>
      </c>
      <c r="L16663" s="20">
        <f t="shared" si="1091"/>
        <v>16423</v>
      </c>
      <c r="M16663" s="21">
        <f t="shared" si="1089"/>
        <v>9.8379711380381415E-2</v>
      </c>
    </row>
    <row r="16664" spans="1:13" x14ac:dyDescent="0.3">
      <c r="A16664" s="116">
        <v>43515</v>
      </c>
      <c r="B16664" s="90" t="s">
        <v>45</v>
      </c>
      <c r="C16664" s="103">
        <v>0.72916666666666663</v>
      </c>
      <c r="D16664" s="94" t="s">
        <v>31</v>
      </c>
      <c r="E16664" s="90" t="s">
        <v>5603</v>
      </c>
      <c r="F16664" s="115">
        <v>3.5</v>
      </c>
      <c r="G16664" s="93">
        <v>1</v>
      </c>
      <c r="H16664" s="90" t="s">
        <v>42</v>
      </c>
      <c r="I16664" s="77">
        <f t="shared" si="1093"/>
        <v>2.5</v>
      </c>
      <c r="J16664" s="18">
        <f t="shared" si="1090"/>
        <v>1618.1900000000039</v>
      </c>
      <c r="K16664" s="19" t="str">
        <f t="shared" si="1088"/>
        <v>Feb-19</v>
      </c>
      <c r="L16664" s="20">
        <f t="shared" si="1091"/>
        <v>16424</v>
      </c>
      <c r="M16664" s="21">
        <f t="shared" si="1089"/>
        <v>9.8525937652216511E-2</v>
      </c>
    </row>
    <row r="16665" spans="1:13" x14ac:dyDescent="0.3">
      <c r="A16665" s="116">
        <v>43515</v>
      </c>
      <c r="B16665" s="90" t="s">
        <v>45</v>
      </c>
      <c r="C16665" s="103">
        <v>0.83333333333333337</v>
      </c>
      <c r="D16665" s="94" t="s">
        <v>31</v>
      </c>
      <c r="E16665" s="90" t="s">
        <v>5604</v>
      </c>
      <c r="F16665" s="115">
        <v>4</v>
      </c>
      <c r="G16665" s="93">
        <v>1</v>
      </c>
      <c r="H16665" s="90" t="s">
        <v>33</v>
      </c>
      <c r="I16665" s="77">
        <f t="shared" si="1093"/>
        <v>-1</v>
      </c>
      <c r="J16665" s="18">
        <f t="shared" si="1090"/>
        <v>1617.1900000000039</v>
      </c>
      <c r="K16665" s="19" t="str">
        <f t="shared" si="1088"/>
        <v>Feb-19</v>
      </c>
      <c r="L16665" s="20">
        <f t="shared" si="1091"/>
        <v>16425</v>
      </c>
      <c r="M16665" s="21">
        <f t="shared" si="1089"/>
        <v>9.8459056316590798E-2</v>
      </c>
    </row>
    <row r="16666" spans="1:13" x14ac:dyDescent="0.3">
      <c r="A16666" s="116">
        <v>43516</v>
      </c>
      <c r="B16666" s="90" t="s">
        <v>89</v>
      </c>
      <c r="C16666" s="103">
        <v>0.71527777777777779</v>
      </c>
      <c r="D16666" s="94" t="s">
        <v>31</v>
      </c>
      <c r="E16666" s="90" t="s">
        <v>5605</v>
      </c>
      <c r="F16666" s="115">
        <v>4</v>
      </c>
      <c r="G16666" s="93">
        <v>1</v>
      </c>
      <c r="H16666" s="90" t="s">
        <v>33</v>
      </c>
      <c r="I16666" s="77">
        <f t="shared" si="1093"/>
        <v>-1</v>
      </c>
      <c r="J16666" s="18">
        <f t="shared" si="1090"/>
        <v>1616.1900000000039</v>
      </c>
      <c r="K16666" s="19" t="str">
        <f t="shared" si="1088"/>
        <v>Feb-19</v>
      </c>
      <c r="L16666" s="20">
        <f t="shared" si="1091"/>
        <v>16426</v>
      </c>
      <c r="M16666" s="21">
        <f t="shared" si="1089"/>
        <v>9.8392183124315344E-2</v>
      </c>
    </row>
    <row r="16667" spans="1:13" x14ac:dyDescent="0.3">
      <c r="A16667" s="116">
        <v>43516</v>
      </c>
      <c r="B16667" s="90" t="s">
        <v>47</v>
      </c>
      <c r="C16667" s="103">
        <v>0.76041666666666663</v>
      </c>
      <c r="D16667" s="94" t="s">
        <v>31</v>
      </c>
      <c r="E16667" s="90" t="s">
        <v>5606</v>
      </c>
      <c r="F16667" s="115">
        <v>3.25</v>
      </c>
      <c r="G16667" s="93">
        <v>1</v>
      </c>
      <c r="H16667" s="90" t="s">
        <v>33</v>
      </c>
      <c r="I16667" s="77">
        <f t="shared" si="1093"/>
        <v>-1</v>
      </c>
      <c r="J16667" s="18">
        <f t="shared" si="1090"/>
        <v>1615.1900000000039</v>
      </c>
      <c r="K16667" s="19" t="str">
        <f t="shared" si="1088"/>
        <v>Feb-19</v>
      </c>
      <c r="L16667" s="20">
        <f t="shared" si="1091"/>
        <v>16427</v>
      </c>
      <c r="M16667" s="21">
        <f t="shared" si="1089"/>
        <v>9.8325318073902962E-2</v>
      </c>
    </row>
    <row r="16668" spans="1:13" x14ac:dyDescent="0.3">
      <c r="A16668" s="116">
        <v>43516</v>
      </c>
      <c r="B16668" s="90" t="s">
        <v>47</v>
      </c>
      <c r="C16668" s="103">
        <v>0.78125</v>
      </c>
      <c r="D16668" s="94" t="s">
        <v>31</v>
      </c>
      <c r="E16668" s="90" t="s">
        <v>5166</v>
      </c>
      <c r="F16668" s="115">
        <v>2.75</v>
      </c>
      <c r="G16668" s="93">
        <v>1</v>
      </c>
      <c r="H16668" s="90" t="s">
        <v>42</v>
      </c>
      <c r="I16668" s="77">
        <f t="shared" si="1093"/>
        <v>1.75</v>
      </c>
      <c r="J16668" s="18">
        <f t="shared" si="1090"/>
        <v>1616.9400000000039</v>
      </c>
      <c r="K16668" s="19" t="str">
        <f t="shared" si="1088"/>
        <v>Feb-19</v>
      </c>
      <c r="L16668" s="20">
        <f t="shared" si="1091"/>
        <v>16428</v>
      </c>
      <c r="M16668" s="21">
        <f t="shared" si="1089"/>
        <v>9.8425858290723395E-2</v>
      </c>
    </row>
    <row r="16669" spans="1:13" x14ac:dyDescent="0.3">
      <c r="A16669" s="116">
        <v>43516</v>
      </c>
      <c r="B16669" s="90" t="s">
        <v>47</v>
      </c>
      <c r="C16669" s="103">
        <v>0.80208333333333337</v>
      </c>
      <c r="D16669" s="94" t="s">
        <v>31</v>
      </c>
      <c r="E16669" s="90" t="s">
        <v>5607</v>
      </c>
      <c r="F16669" s="115">
        <v>4</v>
      </c>
      <c r="G16669" s="93">
        <v>1</v>
      </c>
      <c r="H16669" s="90" t="s">
        <v>33</v>
      </c>
      <c r="I16669" s="77">
        <f t="shared" si="1093"/>
        <v>-1</v>
      </c>
      <c r="J16669" s="18">
        <f t="shared" si="1090"/>
        <v>1615.9400000000039</v>
      </c>
      <c r="K16669" s="19" t="str">
        <f t="shared" si="1088"/>
        <v>Feb-19</v>
      </c>
      <c r="L16669" s="20">
        <f t="shared" si="1091"/>
        <v>16429</v>
      </c>
      <c r="M16669" s="21">
        <f t="shared" si="1089"/>
        <v>9.8358999330452487E-2</v>
      </c>
    </row>
    <row r="16670" spans="1:13" x14ac:dyDescent="0.3">
      <c r="A16670" s="139">
        <v>43516</v>
      </c>
      <c r="B16670" s="90"/>
      <c r="C16670" s="103"/>
      <c r="D16670" s="94"/>
      <c r="E16670" s="131" t="s">
        <v>12868</v>
      </c>
      <c r="F16670" s="140">
        <v>5.5</v>
      </c>
      <c r="G16670" s="35">
        <v>1</v>
      </c>
      <c r="H16670" s="49" t="s">
        <v>11526</v>
      </c>
      <c r="I16670" s="42">
        <v>-1</v>
      </c>
      <c r="J16670" s="18">
        <f t="shared" si="1090"/>
        <v>1614.9400000000039</v>
      </c>
      <c r="K16670" s="19" t="str">
        <f t="shared" si="1088"/>
        <v>Feb-19</v>
      </c>
      <c r="L16670" s="20">
        <f t="shared" si="1091"/>
        <v>16430</v>
      </c>
      <c r="M16670" s="21">
        <f t="shared" si="1089"/>
        <v>9.8292148508825561E-2</v>
      </c>
    </row>
    <row r="16671" spans="1:13" x14ac:dyDescent="0.3">
      <c r="A16671" s="139">
        <v>43516</v>
      </c>
      <c r="B16671" s="90"/>
      <c r="C16671" s="103"/>
      <c r="D16671" s="94"/>
      <c r="E16671" s="131" t="s">
        <v>12764</v>
      </c>
      <c r="F16671" s="140">
        <v>6</v>
      </c>
      <c r="G16671" s="35">
        <v>1</v>
      </c>
      <c r="H16671" s="49" t="s">
        <v>11526</v>
      </c>
      <c r="I16671" s="42">
        <v>-1</v>
      </c>
      <c r="J16671" s="18">
        <f t="shared" si="1090"/>
        <v>1613.9400000000039</v>
      </c>
      <c r="K16671" s="19" t="str">
        <f t="shared" si="1088"/>
        <v>Feb-19</v>
      </c>
      <c r="L16671" s="20">
        <f t="shared" si="1091"/>
        <v>16431</v>
      </c>
      <c r="M16671" s="21">
        <f t="shared" si="1089"/>
        <v>9.8225305824356637E-2</v>
      </c>
    </row>
    <row r="16672" spans="1:13" x14ac:dyDescent="0.3">
      <c r="A16672" s="107">
        <v>43516</v>
      </c>
      <c r="B16672" s="90"/>
      <c r="C16672" s="103"/>
      <c r="D16672" s="94"/>
      <c r="E16672" s="108" t="s">
        <v>11754</v>
      </c>
      <c r="F16672" s="110">
        <v>4.33</v>
      </c>
      <c r="G16672" s="35">
        <v>1</v>
      </c>
      <c r="H16672" s="36">
        <v>3</v>
      </c>
      <c r="I16672" s="34">
        <v>-1</v>
      </c>
      <c r="J16672" s="18">
        <f t="shared" si="1090"/>
        <v>1612.9400000000039</v>
      </c>
      <c r="K16672" s="19" t="str">
        <f t="shared" si="1088"/>
        <v>Feb-19</v>
      </c>
      <c r="L16672" s="20">
        <f t="shared" si="1091"/>
        <v>16432</v>
      </c>
      <c r="M16672" s="21">
        <f t="shared" si="1089"/>
        <v>9.8158471275560127E-2</v>
      </c>
    </row>
    <row r="16673" spans="1:13" x14ac:dyDescent="0.3">
      <c r="A16673" s="107">
        <v>43516</v>
      </c>
      <c r="B16673" s="90"/>
      <c r="C16673" s="103"/>
      <c r="D16673" s="94"/>
      <c r="E16673" s="108" t="s">
        <v>12866</v>
      </c>
      <c r="F16673" s="110">
        <v>6</v>
      </c>
      <c r="G16673" s="35">
        <v>1</v>
      </c>
      <c r="H16673" s="36">
        <v>1</v>
      </c>
      <c r="I16673" s="34">
        <v>4.25</v>
      </c>
      <c r="J16673" s="18">
        <f t="shared" si="1090"/>
        <v>1617.1900000000039</v>
      </c>
      <c r="K16673" s="19" t="str">
        <f t="shared" si="1088"/>
        <v>Feb-19</v>
      </c>
      <c r="L16673" s="20">
        <f t="shared" si="1091"/>
        <v>16433</v>
      </c>
      <c r="M16673" s="21">
        <f t="shared" si="1089"/>
        <v>9.8411123957889854E-2</v>
      </c>
    </row>
    <row r="16674" spans="1:13" x14ac:dyDescent="0.3">
      <c r="A16674" s="107">
        <v>43516</v>
      </c>
      <c r="B16674" s="90"/>
      <c r="C16674" s="103"/>
      <c r="D16674" s="94"/>
      <c r="E16674" s="108" t="s">
        <v>12867</v>
      </c>
      <c r="F16674" s="110">
        <v>5.5</v>
      </c>
      <c r="G16674" s="35">
        <v>1</v>
      </c>
      <c r="H16674" s="36">
        <v>2</v>
      </c>
      <c r="I16674" s="34">
        <v>-1</v>
      </c>
      <c r="J16674" s="18">
        <f t="shared" si="1090"/>
        <v>1616.1900000000039</v>
      </c>
      <c r="K16674" s="19" t="str">
        <f t="shared" si="1088"/>
        <v>Feb-19</v>
      </c>
      <c r="L16674" s="20">
        <f t="shared" si="1091"/>
        <v>16434</v>
      </c>
      <c r="M16674" s="21">
        <f t="shared" si="1089"/>
        <v>9.8344286235852743E-2</v>
      </c>
    </row>
    <row r="16675" spans="1:13" x14ac:dyDescent="0.3">
      <c r="A16675" s="116">
        <v>43517</v>
      </c>
      <c r="B16675" s="90" t="s">
        <v>30</v>
      </c>
      <c r="C16675" s="103">
        <v>0.60069444444444442</v>
      </c>
      <c r="D16675" s="94" t="s">
        <v>31</v>
      </c>
      <c r="E16675" s="90" t="s">
        <v>5608</v>
      </c>
      <c r="F16675" s="115">
        <v>3.5</v>
      </c>
      <c r="G16675" s="93">
        <v>1</v>
      </c>
      <c r="H16675" s="90" t="s">
        <v>33</v>
      </c>
      <c r="I16675" s="77">
        <f>IF(H16675="Lost",G16675*-1,IF(H16675="Won",     IF(D16675="E/W",            G16675*(F16675-1)*0.5*1.25,    IF(D16675="place",   G16675*(F16675-1) *0.95,  G16675*(F16675-1) )),            IF(H16675="Placed",     (G16675*-0.5)  + (0.5*G16675*(F16675-1)*0.2),0)         ))</f>
        <v>-1</v>
      </c>
      <c r="J16675" s="18">
        <f t="shared" si="1090"/>
        <v>1615.1900000000039</v>
      </c>
      <c r="K16675" s="19" t="str">
        <f t="shared" si="1088"/>
        <v>Feb-19</v>
      </c>
      <c r="L16675" s="20">
        <f t="shared" si="1091"/>
        <v>16435</v>
      </c>
      <c r="M16675" s="21">
        <f t="shared" si="1089"/>
        <v>9.8277456647399078E-2</v>
      </c>
    </row>
    <row r="16676" spans="1:13" x14ac:dyDescent="0.3">
      <c r="A16676" s="116">
        <v>43517</v>
      </c>
      <c r="B16676" s="90" t="s">
        <v>45</v>
      </c>
      <c r="C16676" s="103">
        <v>0.71180555555555547</v>
      </c>
      <c r="D16676" s="94" t="s">
        <v>31</v>
      </c>
      <c r="E16676" s="90" t="s">
        <v>5609</v>
      </c>
      <c r="F16676" s="115">
        <v>4</v>
      </c>
      <c r="G16676" s="93">
        <v>1</v>
      </c>
      <c r="H16676" s="90" t="s">
        <v>33</v>
      </c>
      <c r="I16676" s="77">
        <f>IF(H16676="Lost",G16676*-1,IF(H16676="Won",     IF(D16676="E/W",            G16676*(F16676-1)*0.5*1.25,    IF(D16676="place",   G16676*(F16676-1) *0.95,  G16676*(F16676-1) )),            IF(H16676="Placed",     (G16676*-0.5)  + (0.5*G16676*(F16676-1)*0.2),0)         ))</f>
        <v>-1</v>
      </c>
      <c r="J16676" s="18">
        <f t="shared" si="1090"/>
        <v>1614.1900000000039</v>
      </c>
      <c r="K16676" s="19" t="str">
        <f t="shared" si="1088"/>
        <v>Feb-19</v>
      </c>
      <c r="L16676" s="20">
        <f t="shared" si="1091"/>
        <v>16436</v>
      </c>
      <c r="M16676" s="21">
        <f t="shared" si="1089"/>
        <v>9.8210635191044282E-2</v>
      </c>
    </row>
    <row r="16677" spans="1:13" x14ac:dyDescent="0.3">
      <c r="A16677" s="116">
        <v>43517</v>
      </c>
      <c r="B16677" s="90" t="s">
        <v>45</v>
      </c>
      <c r="C16677" s="103">
        <v>0.78125</v>
      </c>
      <c r="D16677" s="94" t="s">
        <v>31</v>
      </c>
      <c r="E16677" s="90" t="s">
        <v>5610</v>
      </c>
      <c r="F16677" s="115">
        <v>3.75</v>
      </c>
      <c r="G16677" s="93">
        <v>1</v>
      </c>
      <c r="H16677" s="90" t="s">
        <v>33</v>
      </c>
      <c r="I16677" s="77">
        <f>IF(H16677="Lost",G16677*-1,IF(H16677="Won",     IF(D16677="E/W",            G16677*(F16677-1)*0.5*1.25,    IF(D16677="place",   G16677*(F16677-1) *0.95,  G16677*(F16677-1) )),            IF(H16677="Placed",     (G16677*-0.5)  + (0.5*G16677*(F16677-1)*0.2),0)         ))</f>
        <v>-1</v>
      </c>
      <c r="J16677" s="18">
        <f t="shared" si="1090"/>
        <v>1613.1900000000039</v>
      </c>
      <c r="K16677" s="19" t="str">
        <f t="shared" si="1088"/>
        <v>Feb-19</v>
      </c>
      <c r="L16677" s="20">
        <f t="shared" si="1091"/>
        <v>16437</v>
      </c>
      <c r="M16677" s="21">
        <f t="shared" si="1089"/>
        <v>9.8143821865304126E-2</v>
      </c>
    </row>
    <row r="16678" spans="1:13" x14ac:dyDescent="0.3">
      <c r="A16678" s="116">
        <v>43517</v>
      </c>
      <c r="B16678" s="90" t="s">
        <v>47</v>
      </c>
      <c r="C16678" s="103">
        <v>0.80902777777777779</v>
      </c>
      <c r="D16678" s="94" t="s">
        <v>31</v>
      </c>
      <c r="E16678" s="90" t="s">
        <v>5612</v>
      </c>
      <c r="F16678" s="115">
        <v>3.25</v>
      </c>
      <c r="G16678" s="93">
        <v>1</v>
      </c>
      <c r="H16678" s="90" t="s">
        <v>33</v>
      </c>
      <c r="I16678" s="77">
        <f>IF(H16678="Lost",G16678*-1,IF(H16678="Won",     IF(D16678="E/W",            G16678*(F16678-1)*0.5*1.25,    IF(D16678="place",   G16678*(F16678-1) *0.95,  G16678*(F16678-1) )),            IF(H16678="Placed",     (G16678*-0.5)  + (0.5*G16678*(F16678-1)*0.2),0)         ))</f>
        <v>-1</v>
      </c>
      <c r="J16678" s="18">
        <f t="shared" si="1090"/>
        <v>1612.1900000000039</v>
      </c>
      <c r="K16678" s="19" t="str">
        <f t="shared" si="1088"/>
        <v>Feb-19</v>
      </c>
      <c r="L16678" s="20">
        <f t="shared" si="1091"/>
        <v>16438</v>
      </c>
      <c r="M16678" s="21">
        <f t="shared" si="1089"/>
        <v>9.8077016668694728E-2</v>
      </c>
    </row>
    <row r="16679" spans="1:13" x14ac:dyDescent="0.3">
      <c r="A16679" s="116">
        <v>43517</v>
      </c>
      <c r="B16679" s="90" t="s">
        <v>45</v>
      </c>
      <c r="C16679" s="103">
        <v>0.81944444444444453</v>
      </c>
      <c r="D16679" s="94" t="s">
        <v>31</v>
      </c>
      <c r="E16679" s="90" t="s">
        <v>5611</v>
      </c>
      <c r="F16679" s="115">
        <v>2.88</v>
      </c>
      <c r="G16679" s="93">
        <v>1</v>
      </c>
      <c r="H16679" s="90" t="s">
        <v>33</v>
      </c>
      <c r="I16679" s="77">
        <f>IF(H16679="Lost",G16679*-1,IF(H16679="Won",     IF(D16679="E/W",            G16679*(F16679-1)*0.5*1.25,    IF(D16679="place",   G16679*(F16679-1) *0.95,  G16679*(F16679-1) )),            IF(H16679="Placed",     (G16679*-0.5)  + (0.5*G16679*(F16679-1)*0.2),0)         ))</f>
        <v>-1</v>
      </c>
      <c r="J16679" s="18">
        <f t="shared" si="1090"/>
        <v>1611.1900000000039</v>
      </c>
      <c r="K16679" s="19" t="str">
        <f t="shared" si="1088"/>
        <v>Feb-19</v>
      </c>
      <c r="L16679" s="20">
        <f t="shared" si="1091"/>
        <v>16439</v>
      </c>
      <c r="M16679" s="21">
        <f t="shared" si="1089"/>
        <v>9.8010219599732579E-2</v>
      </c>
    </row>
    <row r="16680" spans="1:13" x14ac:dyDescent="0.3">
      <c r="A16680" s="107">
        <v>43517</v>
      </c>
      <c r="B16680" s="90"/>
      <c r="C16680" s="103"/>
      <c r="D16680" s="94"/>
      <c r="E16680" s="108" t="s">
        <v>12869</v>
      </c>
      <c r="F16680" s="110">
        <v>5</v>
      </c>
      <c r="G16680" s="35">
        <v>1</v>
      </c>
      <c r="H16680" s="36">
        <v>3</v>
      </c>
      <c r="I16680" s="34">
        <v>-1</v>
      </c>
      <c r="J16680" s="18">
        <f t="shared" si="1090"/>
        <v>1610.1900000000039</v>
      </c>
      <c r="K16680" s="19" t="str">
        <f t="shared" si="1088"/>
        <v>Feb-19</v>
      </c>
      <c r="L16680" s="20">
        <f t="shared" si="1091"/>
        <v>16440</v>
      </c>
      <c r="M16680" s="21">
        <f t="shared" si="1089"/>
        <v>9.7943430656934546E-2</v>
      </c>
    </row>
    <row r="16681" spans="1:13" x14ac:dyDescent="0.3">
      <c r="A16681" s="116">
        <v>43518</v>
      </c>
      <c r="B16681" s="90" t="s">
        <v>29</v>
      </c>
      <c r="C16681" s="103">
        <v>0.60069444444444442</v>
      </c>
      <c r="D16681" s="94" t="s">
        <v>31</v>
      </c>
      <c r="E16681" s="90" t="s">
        <v>5615</v>
      </c>
      <c r="F16681" s="115">
        <v>3.25</v>
      </c>
      <c r="G16681" s="93">
        <v>1</v>
      </c>
      <c r="H16681" s="90" t="s">
        <v>42</v>
      </c>
      <c r="I16681" s="77">
        <f>IF(H16681="Lost",G16681*-1,IF(H16681="Won",     IF(D16681="E/W",            G16681*(F16681-1)*0.5*1.25,    IF(D16681="place",   G16681*(F16681-1) *0.95,  G16681*(F16681-1) )),            IF(H16681="Placed",     (G16681*-0.5)  + (0.5*G16681*(F16681-1)*0.2),0)         ))</f>
        <v>2.25</v>
      </c>
      <c r="J16681" s="18">
        <f t="shared" si="1090"/>
        <v>1612.4400000000039</v>
      </c>
      <c r="K16681" s="19" t="str">
        <f t="shared" si="1088"/>
        <v>Feb-19</v>
      </c>
      <c r="L16681" s="20">
        <f t="shared" si="1091"/>
        <v>16441</v>
      </c>
      <c r="M16681" s="21">
        <f t="shared" si="1089"/>
        <v>9.8074326379174251E-2</v>
      </c>
    </row>
    <row r="16682" spans="1:13" x14ac:dyDescent="0.3">
      <c r="A16682" s="116">
        <v>43518</v>
      </c>
      <c r="B16682" s="90" t="s">
        <v>84</v>
      </c>
      <c r="C16682" s="103">
        <v>0.70138888888888884</v>
      </c>
      <c r="D16682" s="94" t="s">
        <v>31</v>
      </c>
      <c r="E16682" s="90" t="s">
        <v>5613</v>
      </c>
      <c r="F16682" s="115">
        <v>3.25</v>
      </c>
      <c r="G16682" s="93">
        <v>1</v>
      </c>
      <c r="H16682" s="90" t="s">
        <v>42</v>
      </c>
      <c r="I16682" s="77">
        <f>IF(H16682="Lost",G16682*-1,IF(H16682="Won",     IF(D16682="E/W",            G16682*(F16682-1)*0.5*1.25,    IF(D16682="place",   G16682*(F16682-1) *0.95,  G16682*(F16682-1) )),            IF(H16682="Placed",     (G16682*-0.5)  + (0.5*G16682*(F16682-1)*0.2),0)         ))</f>
        <v>2.25</v>
      </c>
      <c r="J16682" s="18">
        <f t="shared" si="1090"/>
        <v>1614.6900000000039</v>
      </c>
      <c r="K16682" s="19" t="str">
        <f t="shared" si="1088"/>
        <v>Feb-19</v>
      </c>
      <c r="L16682" s="20">
        <f t="shared" si="1091"/>
        <v>16442</v>
      </c>
      <c r="M16682" s="21">
        <f t="shared" si="1089"/>
        <v>9.8205206179297164E-2</v>
      </c>
    </row>
    <row r="16683" spans="1:13" x14ac:dyDescent="0.3">
      <c r="A16683" s="116">
        <v>43518</v>
      </c>
      <c r="B16683" s="90" t="s">
        <v>84</v>
      </c>
      <c r="C16683" s="103">
        <v>0.72222222222222221</v>
      </c>
      <c r="D16683" s="94" t="s">
        <v>31</v>
      </c>
      <c r="E16683" s="90" t="s">
        <v>5614</v>
      </c>
      <c r="F16683" s="115">
        <v>3.25</v>
      </c>
      <c r="G16683" s="93">
        <v>1</v>
      </c>
      <c r="H16683" s="90" t="s">
        <v>42</v>
      </c>
      <c r="I16683" s="77">
        <f>IF(H16683="Lost",G16683*-1,IF(H16683="Won",     IF(D16683="E/W",            G16683*(F16683-1)*0.5*1.25,    IF(D16683="place",   G16683*(F16683-1) *0.95,  G16683*(F16683-1) )),            IF(H16683="Placed",     (G16683*-0.5)  + (0.5*G16683*(F16683-1)*0.2),0)         ))</f>
        <v>2.25</v>
      </c>
      <c r="J16683" s="18">
        <f t="shared" si="1090"/>
        <v>1616.9400000000039</v>
      </c>
      <c r="K16683" s="19" t="str">
        <f t="shared" si="1088"/>
        <v>Feb-19</v>
      </c>
      <c r="L16683" s="20">
        <f t="shared" si="1091"/>
        <v>16443</v>
      </c>
      <c r="M16683" s="21">
        <f t="shared" si="1089"/>
        <v>9.8336070060208225E-2</v>
      </c>
    </row>
    <row r="16684" spans="1:13" x14ac:dyDescent="0.3">
      <c r="A16684" s="107">
        <v>43518</v>
      </c>
      <c r="B16684" s="90"/>
      <c r="C16684" s="103"/>
      <c r="D16684" s="94"/>
      <c r="E16684" s="108" t="s">
        <v>12870</v>
      </c>
      <c r="F16684" s="110">
        <v>6</v>
      </c>
      <c r="G16684" s="35">
        <v>1</v>
      </c>
      <c r="H16684" s="36">
        <v>4</v>
      </c>
      <c r="I16684" s="34">
        <v>-1</v>
      </c>
      <c r="J16684" s="18">
        <f t="shared" si="1090"/>
        <v>1615.9400000000039</v>
      </c>
      <c r="K16684" s="19" t="str">
        <f t="shared" si="1088"/>
        <v>Feb-19</v>
      </c>
      <c r="L16684" s="20">
        <f t="shared" si="1091"/>
        <v>16444</v>
      </c>
      <c r="M16684" s="21">
        <f t="shared" si="1089"/>
        <v>9.8269277548042072E-2</v>
      </c>
    </row>
    <row r="16685" spans="1:13" x14ac:dyDescent="0.3">
      <c r="A16685" s="107">
        <v>43518</v>
      </c>
      <c r="B16685" s="90"/>
      <c r="C16685" s="103"/>
      <c r="D16685" s="94"/>
      <c r="E16685" s="108" t="s">
        <v>12873</v>
      </c>
      <c r="F16685" s="110">
        <v>6</v>
      </c>
      <c r="G16685" s="35">
        <v>1</v>
      </c>
      <c r="H16685" s="36">
        <v>2</v>
      </c>
      <c r="I16685" s="34">
        <v>-1</v>
      </c>
      <c r="J16685" s="18">
        <f t="shared" si="1090"/>
        <v>1614.9400000000039</v>
      </c>
      <c r="K16685" s="19" t="str">
        <f t="shared" si="1088"/>
        <v>Feb-19</v>
      </c>
      <c r="L16685" s="20">
        <f t="shared" si="1091"/>
        <v>16445</v>
      </c>
      <c r="M16685" s="21">
        <f t="shared" si="1089"/>
        <v>9.8202493159015136E-2</v>
      </c>
    </row>
    <row r="16686" spans="1:13" x14ac:dyDescent="0.3">
      <c r="A16686" s="107">
        <v>43518</v>
      </c>
      <c r="B16686" s="90"/>
      <c r="C16686" s="103"/>
      <c r="D16686" s="94"/>
      <c r="E16686" s="108" t="s">
        <v>5729</v>
      </c>
      <c r="F16686" s="110">
        <v>5</v>
      </c>
      <c r="G16686" s="35">
        <v>1</v>
      </c>
      <c r="H16686" s="36">
        <v>5</v>
      </c>
      <c r="I16686" s="34">
        <v>-1</v>
      </c>
      <c r="J16686" s="18">
        <f t="shared" si="1090"/>
        <v>1613.9400000000039</v>
      </c>
      <c r="K16686" s="19" t="str">
        <f t="shared" si="1088"/>
        <v>Feb-19</v>
      </c>
      <c r="L16686" s="20">
        <f t="shared" si="1091"/>
        <v>16446</v>
      </c>
      <c r="M16686" s="21">
        <f t="shared" si="1089"/>
        <v>9.813571689164563E-2</v>
      </c>
    </row>
    <row r="16687" spans="1:13" x14ac:dyDescent="0.3">
      <c r="A16687" s="107">
        <v>43518</v>
      </c>
      <c r="B16687" s="90"/>
      <c r="C16687" s="103"/>
      <c r="D16687" s="94"/>
      <c r="E16687" s="108" t="s">
        <v>12872</v>
      </c>
      <c r="F16687" s="110">
        <v>5</v>
      </c>
      <c r="G16687" s="35">
        <v>1</v>
      </c>
      <c r="H16687" s="36">
        <v>3</v>
      </c>
      <c r="I16687" s="34">
        <v>-1</v>
      </c>
      <c r="J16687" s="18">
        <f t="shared" si="1090"/>
        <v>1612.9400000000039</v>
      </c>
      <c r="K16687" s="19" t="str">
        <f t="shared" si="1088"/>
        <v>Feb-19</v>
      </c>
      <c r="L16687" s="20">
        <f t="shared" si="1091"/>
        <v>16447</v>
      </c>
      <c r="M16687" s="21">
        <f t="shared" si="1089"/>
        <v>9.8068948744452114E-2</v>
      </c>
    </row>
    <row r="16688" spans="1:13" x14ac:dyDescent="0.3">
      <c r="A16688" s="107">
        <v>43518</v>
      </c>
      <c r="B16688" s="90"/>
      <c r="C16688" s="103"/>
      <c r="D16688" s="94"/>
      <c r="E16688" s="108" t="s">
        <v>12871</v>
      </c>
      <c r="F16688" s="110">
        <v>4.33</v>
      </c>
      <c r="G16688" s="35">
        <v>1</v>
      </c>
      <c r="H16688" s="36">
        <v>1</v>
      </c>
      <c r="I16688" s="34">
        <v>3.33</v>
      </c>
      <c r="J16688" s="18">
        <f t="shared" si="1090"/>
        <v>1616.2700000000038</v>
      </c>
      <c r="K16688" s="19" t="str">
        <f t="shared" si="1088"/>
        <v>Feb-19</v>
      </c>
      <c r="L16688" s="20">
        <f t="shared" si="1091"/>
        <v>16448</v>
      </c>
      <c r="M16688" s="21">
        <f t="shared" si="1089"/>
        <v>9.8265442607004122E-2</v>
      </c>
    </row>
    <row r="16689" spans="1:13" x14ac:dyDescent="0.3">
      <c r="A16689" s="116">
        <v>43519</v>
      </c>
      <c r="B16689" s="90" t="s">
        <v>29</v>
      </c>
      <c r="C16689" s="103">
        <v>0.58680555555555558</v>
      </c>
      <c r="D16689" s="94" t="s">
        <v>31</v>
      </c>
      <c r="E16689" s="90" t="s">
        <v>5616</v>
      </c>
      <c r="F16689" s="115">
        <v>3.5</v>
      </c>
      <c r="G16689" s="93">
        <v>1</v>
      </c>
      <c r="H16689" s="90" t="s">
        <v>42</v>
      </c>
      <c r="I16689" s="77">
        <f>IF(H16689="Lost",G16689*-1,IF(H16689="Won",     IF(D16689="E/W",            G16689*(F16689-1)*0.5*1.25,    IF(D16689="place",   G16689*(F16689-1) *0.95,  G16689*(F16689-1) )),            IF(H16689="Placed",     (G16689*-0.5)  + (0.5*G16689*(F16689-1)*0.2),0)         ))</f>
        <v>2.5</v>
      </c>
      <c r="J16689" s="18">
        <f t="shared" si="1090"/>
        <v>1618.7700000000038</v>
      </c>
      <c r="K16689" s="19" t="str">
        <f t="shared" si="1088"/>
        <v>Feb-19</v>
      </c>
      <c r="L16689" s="20">
        <f t="shared" si="1091"/>
        <v>16449</v>
      </c>
      <c r="M16689" s="21">
        <f t="shared" si="1089"/>
        <v>9.8411453583804723E-2</v>
      </c>
    </row>
    <row r="16690" spans="1:13" x14ac:dyDescent="0.3">
      <c r="A16690" s="139">
        <v>43519</v>
      </c>
      <c r="B16690" s="90"/>
      <c r="C16690" s="103"/>
      <c r="D16690" s="94"/>
      <c r="E16690" s="131" t="s">
        <v>12879</v>
      </c>
      <c r="F16690" s="140">
        <v>4.33</v>
      </c>
      <c r="G16690" s="35">
        <v>1</v>
      </c>
      <c r="H16690" s="49" t="s">
        <v>11526</v>
      </c>
      <c r="I16690" s="42">
        <v>-1</v>
      </c>
      <c r="J16690" s="18">
        <f t="shared" si="1090"/>
        <v>1617.7700000000038</v>
      </c>
      <c r="K16690" s="19" t="str">
        <f t="shared" si="1088"/>
        <v>Feb-19</v>
      </c>
      <c r="L16690" s="20">
        <f t="shared" si="1091"/>
        <v>16450</v>
      </c>
      <c r="M16690" s="21">
        <f t="shared" si="1089"/>
        <v>9.834468085106407E-2</v>
      </c>
    </row>
    <row r="16691" spans="1:13" x14ac:dyDescent="0.3">
      <c r="A16691" s="107">
        <v>43519</v>
      </c>
      <c r="B16691" s="90"/>
      <c r="C16691" s="103"/>
      <c r="D16691" s="94"/>
      <c r="E16691" s="108" t="s">
        <v>12876</v>
      </c>
      <c r="F16691" s="110">
        <v>5.5</v>
      </c>
      <c r="G16691" s="35">
        <v>1</v>
      </c>
      <c r="H16691" s="36">
        <v>10</v>
      </c>
      <c r="I16691" s="34">
        <v>-1</v>
      </c>
      <c r="J16691" s="18">
        <f t="shared" si="1090"/>
        <v>1616.7700000000038</v>
      </c>
      <c r="K16691" s="19" t="str">
        <f t="shared" si="1088"/>
        <v>Feb-19</v>
      </c>
      <c r="L16691" s="20">
        <f t="shared" si="1091"/>
        <v>16451</v>
      </c>
      <c r="M16691" s="21">
        <f t="shared" si="1089"/>
        <v>9.8277916236095303E-2</v>
      </c>
    </row>
    <row r="16692" spans="1:13" x14ac:dyDescent="0.3">
      <c r="A16692" s="107">
        <v>43519</v>
      </c>
      <c r="B16692" s="90"/>
      <c r="C16692" s="103"/>
      <c r="D16692" s="94"/>
      <c r="E16692" s="108" t="s">
        <v>12874</v>
      </c>
      <c r="F16692" s="110">
        <v>5.5</v>
      </c>
      <c r="G16692" s="35">
        <v>1</v>
      </c>
      <c r="H16692" s="36">
        <v>3</v>
      </c>
      <c r="I16692" s="34">
        <v>-1</v>
      </c>
      <c r="J16692" s="18">
        <f t="shared" si="1090"/>
        <v>1615.7700000000038</v>
      </c>
      <c r="K16692" s="19" t="str">
        <f t="shared" si="1088"/>
        <v>Feb-19</v>
      </c>
      <c r="L16692" s="20">
        <f t="shared" si="1091"/>
        <v>16452</v>
      </c>
      <c r="M16692" s="21">
        <f t="shared" si="1089"/>
        <v>9.8211159737418174E-2</v>
      </c>
    </row>
    <row r="16693" spans="1:13" x14ac:dyDescent="0.3">
      <c r="A16693" s="139">
        <v>43519</v>
      </c>
      <c r="B16693" s="90"/>
      <c r="C16693" s="103"/>
      <c r="D16693" s="94"/>
      <c r="E16693" s="131" t="s">
        <v>12878</v>
      </c>
      <c r="F16693" s="140">
        <v>4.5</v>
      </c>
      <c r="G16693" s="35">
        <v>1</v>
      </c>
      <c r="H16693" s="49" t="s">
        <v>6526</v>
      </c>
      <c r="I16693" s="42">
        <v>3.5</v>
      </c>
      <c r="J16693" s="18">
        <f t="shared" si="1090"/>
        <v>1619.2700000000038</v>
      </c>
      <c r="K16693" s="19" t="str">
        <f t="shared" si="1088"/>
        <v>Feb-19</v>
      </c>
      <c r="L16693" s="20">
        <f t="shared" si="1091"/>
        <v>16453</v>
      </c>
      <c r="M16693" s="21">
        <f t="shared" si="1089"/>
        <v>9.8417917704978056E-2</v>
      </c>
    </row>
    <row r="16694" spans="1:13" x14ac:dyDescent="0.3">
      <c r="A16694" s="107">
        <v>43519</v>
      </c>
      <c r="B16694" s="90"/>
      <c r="C16694" s="103"/>
      <c r="D16694" s="94"/>
      <c r="E16694" s="108" t="s">
        <v>12877</v>
      </c>
      <c r="F16694" s="110">
        <v>5</v>
      </c>
      <c r="G16694" s="35">
        <v>1</v>
      </c>
      <c r="H16694" s="36">
        <v>6</v>
      </c>
      <c r="I16694" s="34">
        <v>-1</v>
      </c>
      <c r="J16694" s="18">
        <f t="shared" si="1090"/>
        <v>1618.2700000000038</v>
      </c>
      <c r="K16694" s="19" t="str">
        <f t="shared" si="1088"/>
        <v>Feb-19</v>
      </c>
      <c r="L16694" s="20">
        <f t="shared" si="1091"/>
        <v>16454</v>
      </c>
      <c r="M16694" s="21">
        <f t="shared" si="1089"/>
        <v>9.8351160811960853E-2</v>
      </c>
    </row>
    <row r="16695" spans="1:13" x14ac:dyDescent="0.3">
      <c r="A16695" s="107">
        <v>43519</v>
      </c>
      <c r="B16695" s="90"/>
      <c r="C16695" s="103"/>
      <c r="D16695" s="94"/>
      <c r="E16695" s="108" t="s">
        <v>12875</v>
      </c>
      <c r="F16695" s="110">
        <v>4.5</v>
      </c>
      <c r="G16695" s="35">
        <v>1</v>
      </c>
      <c r="H16695" s="36">
        <v>1</v>
      </c>
      <c r="I16695" s="34">
        <v>3.5</v>
      </c>
      <c r="J16695" s="18">
        <f t="shared" si="1090"/>
        <v>1621.7700000000038</v>
      </c>
      <c r="K16695" s="19" t="str">
        <f t="shared" si="1088"/>
        <v>Feb-19</v>
      </c>
      <c r="L16695" s="20">
        <f t="shared" si="1091"/>
        <v>16455</v>
      </c>
      <c r="M16695" s="21">
        <f t="shared" si="1089"/>
        <v>9.8557885141294668E-2</v>
      </c>
    </row>
    <row r="16696" spans="1:13" x14ac:dyDescent="0.3">
      <c r="A16696" s="116">
        <v>43521</v>
      </c>
      <c r="B16696" s="90" t="s">
        <v>98</v>
      </c>
      <c r="C16696" s="103">
        <v>0.70138888888888884</v>
      </c>
      <c r="D16696" s="94" t="s">
        <v>31</v>
      </c>
      <c r="E16696" s="90" t="s">
        <v>5617</v>
      </c>
      <c r="F16696" s="115">
        <v>4</v>
      </c>
      <c r="G16696" s="93">
        <v>1</v>
      </c>
      <c r="H16696" s="90" t="s">
        <v>42</v>
      </c>
      <c r="I16696" s="77">
        <f>IF(H16696="Lost",G16696*-1,IF(H16696="Won",     IF(D16696="E/W",            G16696*(F16696-1)*0.5*1.25,    IF(D16696="place",   G16696*(F16696-1) *0.95,  G16696*(F16696-1) )),            IF(H16696="Placed",     (G16696*-0.5)  + (0.5*G16696*(F16696-1)*0.2),0)         ))</f>
        <v>3</v>
      </c>
      <c r="J16696" s="18">
        <f t="shared" si="1090"/>
        <v>1624.7700000000038</v>
      </c>
      <c r="K16696" s="19" t="str">
        <f t="shared" si="1088"/>
        <v>Feb-19</v>
      </c>
      <c r="L16696" s="20">
        <f t="shared" si="1091"/>
        <v>16456</v>
      </c>
      <c r="M16696" s="21">
        <f t="shared" si="1089"/>
        <v>9.8734200291687155E-2</v>
      </c>
    </row>
    <row r="16697" spans="1:13" x14ac:dyDescent="0.3">
      <c r="A16697" s="116">
        <v>43521</v>
      </c>
      <c r="B16697" s="90" t="s">
        <v>45</v>
      </c>
      <c r="C16697" s="103">
        <v>0.78819444444444453</v>
      </c>
      <c r="D16697" s="94" t="s">
        <v>31</v>
      </c>
      <c r="E16697" s="90" t="s">
        <v>5618</v>
      </c>
      <c r="F16697" s="115">
        <v>4</v>
      </c>
      <c r="G16697" s="93">
        <v>1</v>
      </c>
      <c r="H16697" s="90" t="s">
        <v>33</v>
      </c>
      <c r="I16697" s="77">
        <f>IF(H16697="Lost",G16697*-1,IF(H16697="Won",     IF(D16697="E/W",            G16697*(F16697-1)*0.5*1.25,    IF(D16697="place",   G16697*(F16697-1) *0.95,  G16697*(F16697-1) )),            IF(H16697="Placed",     (G16697*-0.5)  + (0.5*G16697*(F16697-1)*0.2),0)         ))</f>
        <v>-1</v>
      </c>
      <c r="J16697" s="18">
        <f t="shared" si="1090"/>
        <v>1623.7700000000038</v>
      </c>
      <c r="K16697" s="19" t="str">
        <f t="shared" si="1088"/>
        <v>Feb-19</v>
      </c>
      <c r="L16697" s="20">
        <f t="shared" si="1091"/>
        <v>16457</v>
      </c>
      <c r="M16697" s="21">
        <f t="shared" si="1089"/>
        <v>9.8667436349274093E-2</v>
      </c>
    </row>
    <row r="16698" spans="1:13" x14ac:dyDescent="0.3">
      <c r="A16698" s="116">
        <v>43521</v>
      </c>
      <c r="B16698" s="90" t="s">
        <v>45</v>
      </c>
      <c r="C16698" s="103">
        <v>0.82986111111111116</v>
      </c>
      <c r="D16698" s="94" t="s">
        <v>31</v>
      </c>
      <c r="E16698" s="90" t="s">
        <v>5619</v>
      </c>
      <c r="F16698" s="115">
        <v>4</v>
      </c>
      <c r="G16698" s="93">
        <v>1</v>
      </c>
      <c r="H16698" s="90" t="s">
        <v>33</v>
      </c>
      <c r="I16698" s="77">
        <f>IF(H16698="Lost",G16698*-1,IF(H16698="Won",     IF(D16698="E/W",            G16698*(F16698-1)*0.5*1.25,    IF(D16698="place",   G16698*(F16698-1) *0.95,  G16698*(F16698-1) )),            IF(H16698="Placed",     (G16698*-0.5)  + (0.5*G16698*(F16698-1)*0.2),0)         ))</f>
        <v>-1</v>
      </c>
      <c r="J16698" s="18">
        <f t="shared" si="1090"/>
        <v>1622.7700000000038</v>
      </c>
      <c r="K16698" s="19" t="str">
        <f t="shared" si="1088"/>
        <v>Feb-19</v>
      </c>
      <c r="L16698" s="20">
        <f t="shared" si="1091"/>
        <v>16458</v>
      </c>
      <c r="M16698" s="21">
        <f t="shared" si="1089"/>
        <v>9.8600680520112033E-2</v>
      </c>
    </row>
    <row r="16699" spans="1:13" x14ac:dyDescent="0.3">
      <c r="A16699" s="107">
        <v>43521</v>
      </c>
      <c r="B16699" s="90"/>
      <c r="C16699" s="103"/>
      <c r="D16699" s="94"/>
      <c r="E16699" s="108" t="s">
        <v>12882</v>
      </c>
      <c r="F16699" s="110">
        <v>4.33</v>
      </c>
      <c r="G16699" s="35">
        <v>1</v>
      </c>
      <c r="H16699" s="36">
        <v>3</v>
      </c>
      <c r="I16699" s="34">
        <v>-1</v>
      </c>
      <c r="J16699" s="18">
        <f t="shared" si="1090"/>
        <v>1621.7700000000038</v>
      </c>
      <c r="K16699" s="19" t="str">
        <f t="shared" si="1088"/>
        <v>Feb-19</v>
      </c>
      <c r="L16699" s="20">
        <f t="shared" si="1091"/>
        <v>16459</v>
      </c>
      <c r="M16699" s="21">
        <f t="shared" si="1089"/>
        <v>9.8533932802722143E-2</v>
      </c>
    </row>
    <row r="16700" spans="1:13" x14ac:dyDescent="0.3">
      <c r="A16700" s="107">
        <v>43521</v>
      </c>
      <c r="B16700" s="90"/>
      <c r="C16700" s="103"/>
      <c r="D16700" s="94"/>
      <c r="E16700" s="108" t="s">
        <v>12880</v>
      </c>
      <c r="F16700" s="110">
        <v>5</v>
      </c>
      <c r="G16700" s="35">
        <v>1</v>
      </c>
      <c r="H16700" s="36">
        <v>1</v>
      </c>
      <c r="I16700" s="34">
        <v>4</v>
      </c>
      <c r="J16700" s="18">
        <f t="shared" si="1090"/>
        <v>1625.7700000000038</v>
      </c>
      <c r="K16700" s="19" t="str">
        <f t="shared" si="1088"/>
        <v>Feb-19</v>
      </c>
      <c r="L16700" s="20">
        <f t="shared" si="1091"/>
        <v>16460</v>
      </c>
      <c r="M16700" s="21">
        <f t="shared" si="1089"/>
        <v>9.8770959902794886E-2</v>
      </c>
    </row>
    <row r="16701" spans="1:13" x14ac:dyDescent="0.3">
      <c r="A16701" s="107">
        <v>43521</v>
      </c>
      <c r="B16701" s="90"/>
      <c r="C16701" s="103"/>
      <c r="D16701" s="94"/>
      <c r="E16701" s="108" t="s">
        <v>12881</v>
      </c>
      <c r="F16701" s="110">
        <v>6</v>
      </c>
      <c r="G16701" s="35">
        <v>1</v>
      </c>
      <c r="H16701" s="36" t="s">
        <v>11446</v>
      </c>
      <c r="I16701" s="34">
        <v>-1</v>
      </c>
      <c r="J16701" s="18">
        <f t="shared" si="1090"/>
        <v>1624.7700000000038</v>
      </c>
      <c r="K16701" s="19" t="str">
        <f t="shared" si="1088"/>
        <v>Feb-19</v>
      </c>
      <c r="L16701" s="20">
        <f t="shared" si="1091"/>
        <v>16461</v>
      </c>
      <c r="M16701" s="21">
        <f t="shared" si="1089"/>
        <v>9.8704209950793015E-2</v>
      </c>
    </row>
    <row r="16702" spans="1:13" x14ac:dyDescent="0.3">
      <c r="A16702" s="116">
        <v>43522</v>
      </c>
      <c r="B16702" s="90" t="s">
        <v>61</v>
      </c>
      <c r="C16702" s="103">
        <v>0.70138888888888884</v>
      </c>
      <c r="D16702" s="94" t="s">
        <v>31</v>
      </c>
      <c r="E16702" s="90" t="s">
        <v>5620</v>
      </c>
      <c r="F16702" s="115">
        <v>4</v>
      </c>
      <c r="G16702" s="93">
        <v>1</v>
      </c>
      <c r="H16702" s="90" t="s">
        <v>33</v>
      </c>
      <c r="I16702" s="77">
        <f>IF(H16702="Lost",G16702*-1,IF(H16702="Won",     IF(D16702="E/W",            G16702*(F16702-1)*0.5*1.25,    IF(D16702="place",   G16702*(F16702-1) *0.95,  G16702*(F16702-1) )),            IF(H16702="Placed",     (G16702*-0.5)  + (0.5*G16702*(F16702-1)*0.2),0)         ))</f>
        <v>-1</v>
      </c>
      <c r="J16702" s="18">
        <f t="shared" si="1090"/>
        <v>1623.7700000000038</v>
      </c>
      <c r="K16702" s="19" t="str">
        <f t="shared" si="1088"/>
        <v>Feb-19</v>
      </c>
      <c r="L16702" s="20">
        <f t="shared" si="1091"/>
        <v>16462</v>
      </c>
      <c r="M16702" s="21">
        <f t="shared" si="1089"/>
        <v>9.8637468108371026E-2</v>
      </c>
    </row>
    <row r="16703" spans="1:13" x14ac:dyDescent="0.3">
      <c r="A16703" s="116">
        <v>43522</v>
      </c>
      <c r="B16703" s="90" t="s">
        <v>45</v>
      </c>
      <c r="C16703" s="103">
        <v>0.8125</v>
      </c>
      <c r="D16703" s="94" t="s">
        <v>31</v>
      </c>
      <c r="E16703" s="90" t="s">
        <v>5621</v>
      </c>
      <c r="F16703" s="115">
        <v>3.25</v>
      </c>
      <c r="G16703" s="93">
        <v>1</v>
      </c>
      <c r="H16703" s="90" t="s">
        <v>33</v>
      </c>
      <c r="I16703" s="77">
        <f>IF(H16703="Lost",G16703*-1,IF(H16703="Won",     IF(D16703="E/W",            G16703*(F16703-1)*0.5*1.25,    IF(D16703="place",   G16703*(F16703-1) *0.95,  G16703*(F16703-1) )),            IF(H16703="Placed",     (G16703*-0.5)  + (0.5*G16703*(F16703-1)*0.2),0)         ))</f>
        <v>-1</v>
      </c>
      <c r="J16703" s="18">
        <f t="shared" si="1090"/>
        <v>1622.7700000000038</v>
      </c>
      <c r="K16703" s="19" t="str">
        <f t="shared" si="1088"/>
        <v>Feb-19</v>
      </c>
      <c r="L16703" s="20">
        <f t="shared" si="1091"/>
        <v>16463</v>
      </c>
      <c r="M16703" s="21">
        <f t="shared" si="1089"/>
        <v>9.857073437405113E-2</v>
      </c>
    </row>
    <row r="16704" spans="1:13" x14ac:dyDescent="0.3">
      <c r="A16704" s="139">
        <v>43522</v>
      </c>
      <c r="B16704" s="90"/>
      <c r="C16704" s="103"/>
      <c r="D16704" s="94"/>
      <c r="E16704" s="131" t="s">
        <v>12885</v>
      </c>
      <c r="F16704" s="140">
        <v>4.5</v>
      </c>
      <c r="G16704" s="35">
        <v>1</v>
      </c>
      <c r="H16704" s="49">
        <v>1</v>
      </c>
      <c r="I16704" s="42">
        <v>4</v>
      </c>
      <c r="J16704" s="18">
        <f t="shared" si="1090"/>
        <v>1626.7700000000038</v>
      </c>
      <c r="K16704" s="19" t="str">
        <f t="shared" si="1088"/>
        <v>Feb-19</v>
      </c>
      <c r="L16704" s="20">
        <f t="shared" si="1091"/>
        <v>16464</v>
      </c>
      <c r="M16704" s="21">
        <f t="shared" si="1089"/>
        <v>9.8807701652089644E-2</v>
      </c>
    </row>
    <row r="16705" spans="1:13" x14ac:dyDescent="0.3">
      <c r="A16705" s="139">
        <v>43522</v>
      </c>
      <c r="B16705" s="90"/>
      <c r="C16705" s="103"/>
      <c r="D16705" s="94"/>
      <c r="E16705" s="131" t="s">
        <v>12883</v>
      </c>
      <c r="F16705" s="140">
        <v>4.33</v>
      </c>
      <c r="G16705" s="35">
        <v>1</v>
      </c>
      <c r="H16705" s="49">
        <v>2</v>
      </c>
      <c r="I16705" s="42">
        <v>-1</v>
      </c>
      <c r="J16705" s="18">
        <f t="shared" si="1090"/>
        <v>1625.7700000000038</v>
      </c>
      <c r="K16705" s="19" t="str">
        <f t="shared" si="1088"/>
        <v>Feb-19</v>
      </c>
      <c r="L16705" s="20">
        <f t="shared" si="1091"/>
        <v>16465</v>
      </c>
      <c r="M16705" s="21">
        <f t="shared" si="1089"/>
        <v>9.8740965684786144E-2</v>
      </c>
    </row>
    <row r="16706" spans="1:13" x14ac:dyDescent="0.3">
      <c r="A16706" s="139">
        <v>43522</v>
      </c>
      <c r="B16706" s="90"/>
      <c r="C16706" s="103"/>
      <c r="D16706" s="94"/>
      <c r="E16706" s="131" t="s">
        <v>12884</v>
      </c>
      <c r="F16706" s="140">
        <v>6</v>
      </c>
      <c r="G16706" s="35">
        <v>1</v>
      </c>
      <c r="H16706" s="49">
        <v>2</v>
      </c>
      <c r="I16706" s="42">
        <v>-1</v>
      </c>
      <c r="J16706" s="18">
        <f t="shared" si="1090"/>
        <v>1624.7700000000038</v>
      </c>
      <c r="K16706" s="19" t="str">
        <f t="shared" ref="K16706:K16769" si="1094">TEXT(A16706,"MMM-yy")</f>
        <v>Feb-19</v>
      </c>
      <c r="L16706" s="20">
        <f t="shared" si="1091"/>
        <v>16466</v>
      </c>
      <c r="M16706" s="21">
        <f t="shared" ref="M16706:M16769" si="1095">J16706/L16706</f>
        <v>9.8674237823393893E-2</v>
      </c>
    </row>
    <row r="16707" spans="1:13" x14ac:dyDescent="0.3">
      <c r="A16707" s="116">
        <v>43523</v>
      </c>
      <c r="B16707" s="90" t="s">
        <v>97</v>
      </c>
      <c r="C16707" s="103">
        <v>0.61111111111111105</v>
      </c>
      <c r="D16707" s="94" t="s">
        <v>31</v>
      </c>
      <c r="E16707" s="90" t="s">
        <v>5622</v>
      </c>
      <c r="F16707" s="115">
        <v>3.5</v>
      </c>
      <c r="G16707" s="93">
        <v>1</v>
      </c>
      <c r="H16707" s="90" t="s">
        <v>33</v>
      </c>
      <c r="I16707" s="77">
        <f>IF(H16707="Lost",G16707*-1,IF(H16707="Won",     IF(D16707="E/W",            G16707*(F16707-1)*0.5*1.25,    IF(D16707="place",   G16707*(F16707-1) *0.95,  G16707*(F16707-1) )),            IF(H16707="Placed",     (G16707*-0.5)  + (0.5*G16707*(F16707-1)*0.2),0)         ))</f>
        <v>-1</v>
      </c>
      <c r="J16707" s="18">
        <f t="shared" ref="J16707:J16770" si="1096">J16706+I16707</f>
        <v>1623.7700000000038</v>
      </c>
      <c r="K16707" s="19" t="str">
        <f t="shared" si="1094"/>
        <v>Feb-19</v>
      </c>
      <c r="L16707" s="20">
        <f t="shared" ref="L16707:L16770" si="1097">L16706+G16707</f>
        <v>16467</v>
      </c>
      <c r="M16707" s="21">
        <f t="shared" si="1095"/>
        <v>9.8607518066436139E-2</v>
      </c>
    </row>
    <row r="16708" spans="1:13" x14ac:dyDescent="0.3">
      <c r="A16708" s="116">
        <v>43523</v>
      </c>
      <c r="B16708" s="90" t="s">
        <v>30</v>
      </c>
      <c r="C16708" s="103">
        <v>0.62847222222222221</v>
      </c>
      <c r="D16708" s="94" t="s">
        <v>31</v>
      </c>
      <c r="E16708" s="90" t="s">
        <v>5624</v>
      </c>
      <c r="F16708" s="115">
        <v>3.75</v>
      </c>
      <c r="G16708" s="93">
        <v>1</v>
      </c>
      <c r="H16708" s="90" t="s">
        <v>33</v>
      </c>
      <c r="I16708" s="77">
        <f>IF(H16708="Lost",G16708*-1,IF(H16708="Won",     IF(D16708="E/W",            G16708*(F16708-1)*0.5*1.25,    IF(D16708="place",   G16708*(F16708-1) *0.95,  G16708*(F16708-1) )),            IF(H16708="Placed",     (G16708*-0.5)  + (0.5*G16708*(F16708-1)*0.2),0)         ))</f>
        <v>-1</v>
      </c>
      <c r="J16708" s="18">
        <f t="shared" si="1096"/>
        <v>1622.7700000000038</v>
      </c>
      <c r="K16708" s="19" t="str">
        <f t="shared" si="1094"/>
        <v>Feb-19</v>
      </c>
      <c r="L16708" s="20">
        <f t="shared" si="1097"/>
        <v>16468</v>
      </c>
      <c r="M16708" s="21">
        <f t="shared" si="1095"/>
        <v>9.8540806412436469E-2</v>
      </c>
    </row>
    <row r="16709" spans="1:13" x14ac:dyDescent="0.3">
      <c r="A16709" s="116">
        <v>43523</v>
      </c>
      <c r="B16709" s="90" t="s">
        <v>97</v>
      </c>
      <c r="C16709" s="103">
        <v>0.72222222222222221</v>
      </c>
      <c r="D16709" s="94" t="s">
        <v>31</v>
      </c>
      <c r="E16709" s="90" t="s">
        <v>5623</v>
      </c>
      <c r="F16709" s="115">
        <v>3.75</v>
      </c>
      <c r="G16709" s="93">
        <v>1</v>
      </c>
      <c r="H16709" s="90" t="s">
        <v>42</v>
      </c>
      <c r="I16709" s="77">
        <f>IF(H16709="Lost",G16709*-1,IF(H16709="Won",     IF(D16709="E/W",            G16709*(F16709-1)*0.5*1.25,    IF(D16709="place",   G16709*(F16709-1) *0.95,  G16709*(F16709-1) )),            IF(H16709="Placed",     (G16709*-0.5)  + (0.5*G16709*(F16709-1)*0.2),0)         ))</f>
        <v>2.75</v>
      </c>
      <c r="J16709" s="18">
        <f t="shared" si="1096"/>
        <v>1625.5200000000038</v>
      </c>
      <c r="K16709" s="19" t="str">
        <f t="shared" si="1094"/>
        <v>Feb-19</v>
      </c>
      <c r="L16709" s="20">
        <f t="shared" si="1097"/>
        <v>16469</v>
      </c>
      <c r="M16709" s="21">
        <f t="shared" si="1095"/>
        <v>9.8701803388184101E-2</v>
      </c>
    </row>
    <row r="16710" spans="1:13" x14ac:dyDescent="0.3">
      <c r="A16710" s="116">
        <v>43523</v>
      </c>
      <c r="B16710" s="90" t="s">
        <v>43</v>
      </c>
      <c r="C16710" s="103">
        <v>0.83333333333333337</v>
      </c>
      <c r="D16710" s="94" t="s">
        <v>31</v>
      </c>
      <c r="E16710" s="90" t="s">
        <v>5625</v>
      </c>
      <c r="F16710" s="115">
        <v>4</v>
      </c>
      <c r="G16710" s="93">
        <v>1</v>
      </c>
      <c r="H16710" s="90" t="s">
        <v>42</v>
      </c>
      <c r="I16710" s="77">
        <f>IF(H16710="Lost",G16710*-1,IF(H16710="Won",     IF(D16710="E/W",            G16710*(F16710-1)*0.5*1.25,    IF(D16710="place",   G16710*(F16710-1) *0.95,  G16710*(F16710-1) )),            IF(H16710="Placed",     (G16710*-0.5)  + (0.5*G16710*(F16710-1)*0.2),0)         ))</f>
        <v>3</v>
      </c>
      <c r="J16710" s="18">
        <f t="shared" si="1096"/>
        <v>1628.5200000000038</v>
      </c>
      <c r="K16710" s="19" t="str">
        <f t="shared" si="1094"/>
        <v>Feb-19</v>
      </c>
      <c r="L16710" s="20">
        <f t="shared" si="1097"/>
        <v>16470</v>
      </c>
      <c r="M16710" s="21">
        <f t="shared" si="1095"/>
        <v>9.8877959927140491E-2</v>
      </c>
    </row>
    <row r="16711" spans="1:13" x14ac:dyDescent="0.3">
      <c r="A16711" s="139">
        <v>43523</v>
      </c>
      <c r="B16711" s="90"/>
      <c r="C16711" s="103"/>
      <c r="D16711" s="94"/>
      <c r="E16711" s="131" t="s">
        <v>9494</v>
      </c>
      <c r="F16711" s="140">
        <v>4.5</v>
      </c>
      <c r="G16711" s="35">
        <v>1</v>
      </c>
      <c r="H16711" s="49">
        <v>3</v>
      </c>
      <c r="I16711" s="42">
        <v>-1</v>
      </c>
      <c r="J16711" s="18">
        <f t="shared" si="1096"/>
        <v>1627.5200000000038</v>
      </c>
      <c r="K16711" s="19" t="str">
        <f t="shared" si="1094"/>
        <v>Feb-19</v>
      </c>
      <c r="L16711" s="20">
        <f t="shared" si="1097"/>
        <v>16471</v>
      </c>
      <c r="M16711" s="21">
        <f t="shared" si="1095"/>
        <v>9.8811244004614399E-2</v>
      </c>
    </row>
    <row r="16712" spans="1:13" x14ac:dyDescent="0.3">
      <c r="A16712" s="139">
        <v>43523</v>
      </c>
      <c r="B16712" s="90"/>
      <c r="C16712" s="103"/>
      <c r="D16712" s="94"/>
      <c r="E16712" s="131" t="s">
        <v>12888</v>
      </c>
      <c r="F16712" s="140">
        <v>6</v>
      </c>
      <c r="G16712" s="35">
        <v>1</v>
      </c>
      <c r="H16712" s="49">
        <v>2</v>
      </c>
      <c r="I16712" s="42">
        <v>-1</v>
      </c>
      <c r="J16712" s="18">
        <f t="shared" si="1096"/>
        <v>1626.5200000000038</v>
      </c>
      <c r="K16712" s="19" t="str">
        <f t="shared" si="1094"/>
        <v>Feb-19</v>
      </c>
      <c r="L16712" s="20">
        <f t="shared" si="1097"/>
        <v>16472</v>
      </c>
      <c r="M16712" s="21">
        <f t="shared" si="1095"/>
        <v>9.8744536182613155E-2</v>
      </c>
    </row>
    <row r="16713" spans="1:13" x14ac:dyDescent="0.3">
      <c r="A16713" s="139">
        <v>43523</v>
      </c>
      <c r="B16713" s="90"/>
      <c r="C16713" s="103"/>
      <c r="D16713" s="94"/>
      <c r="E16713" s="131" t="s">
        <v>12887</v>
      </c>
      <c r="F16713" s="140">
        <v>6</v>
      </c>
      <c r="G16713" s="35">
        <v>1</v>
      </c>
      <c r="H16713" s="49">
        <v>2</v>
      </c>
      <c r="I16713" s="42">
        <v>-1</v>
      </c>
      <c r="J16713" s="18">
        <f t="shared" si="1096"/>
        <v>1625.5200000000038</v>
      </c>
      <c r="K16713" s="19" t="str">
        <f t="shared" si="1094"/>
        <v>Feb-19</v>
      </c>
      <c r="L16713" s="20">
        <f t="shared" si="1097"/>
        <v>16473</v>
      </c>
      <c r="M16713" s="21">
        <f t="shared" si="1095"/>
        <v>9.8677836459661494E-2</v>
      </c>
    </row>
    <row r="16714" spans="1:13" x14ac:dyDescent="0.3">
      <c r="A16714" s="139">
        <v>43523</v>
      </c>
      <c r="B16714" s="90"/>
      <c r="C16714" s="103"/>
      <c r="D16714" s="94"/>
      <c r="E16714" s="131" t="s">
        <v>12886</v>
      </c>
      <c r="F16714" s="140">
        <v>6</v>
      </c>
      <c r="G16714" s="35">
        <v>1</v>
      </c>
      <c r="H16714" s="49">
        <v>1</v>
      </c>
      <c r="I16714" s="42">
        <v>5</v>
      </c>
      <c r="J16714" s="18">
        <f t="shared" si="1096"/>
        <v>1630.5200000000038</v>
      </c>
      <c r="K16714" s="19" t="str">
        <f t="shared" si="1094"/>
        <v>Feb-19</v>
      </c>
      <c r="L16714" s="20">
        <f t="shared" si="1097"/>
        <v>16474</v>
      </c>
      <c r="M16714" s="21">
        <f t="shared" si="1095"/>
        <v>9.8975355105014193E-2</v>
      </c>
    </row>
    <row r="16715" spans="1:13" x14ac:dyDescent="0.3">
      <c r="A16715" s="139">
        <v>43523</v>
      </c>
      <c r="B16715" s="90"/>
      <c r="C16715" s="103"/>
      <c r="D16715" s="94"/>
      <c r="E16715" s="131" t="s">
        <v>12889</v>
      </c>
      <c r="F16715" s="140">
        <v>5</v>
      </c>
      <c r="G16715" s="35">
        <v>1</v>
      </c>
      <c r="H16715" s="49">
        <v>8</v>
      </c>
      <c r="I16715" s="42">
        <v>-1</v>
      </c>
      <c r="J16715" s="18">
        <f t="shared" si="1096"/>
        <v>1629.5200000000038</v>
      </c>
      <c r="K16715" s="19" t="str">
        <f t="shared" si="1094"/>
        <v>Feb-19</v>
      </c>
      <c r="L16715" s="20">
        <f t="shared" si="1097"/>
        <v>16475</v>
      </c>
      <c r="M16715" s="21">
        <f t="shared" si="1095"/>
        <v>9.8908649468892496E-2</v>
      </c>
    </row>
    <row r="16716" spans="1:13" x14ac:dyDescent="0.3">
      <c r="A16716" s="139">
        <v>43523</v>
      </c>
      <c r="B16716" s="90"/>
      <c r="C16716" s="103"/>
      <c r="D16716" s="94"/>
      <c r="E16716" s="131" t="s">
        <v>12890</v>
      </c>
      <c r="F16716" s="140">
        <v>4.5</v>
      </c>
      <c r="G16716" s="35">
        <v>1</v>
      </c>
      <c r="H16716" s="49" t="s">
        <v>6518</v>
      </c>
      <c r="I16716" s="42">
        <v>-1</v>
      </c>
      <c r="J16716" s="18">
        <f t="shared" si="1096"/>
        <v>1628.5200000000038</v>
      </c>
      <c r="K16716" s="19" t="str">
        <f t="shared" si="1094"/>
        <v>Feb-19</v>
      </c>
      <c r="L16716" s="20">
        <f t="shared" si="1097"/>
        <v>16476</v>
      </c>
      <c r="M16716" s="21">
        <f t="shared" si="1095"/>
        <v>9.8841951930080343E-2</v>
      </c>
    </row>
    <row r="16717" spans="1:13" x14ac:dyDescent="0.3">
      <c r="A16717" s="116">
        <v>43524</v>
      </c>
      <c r="B16717" s="90" t="s">
        <v>89</v>
      </c>
      <c r="C16717" s="103">
        <v>0.625</v>
      </c>
      <c r="D16717" s="94" t="s">
        <v>31</v>
      </c>
      <c r="E16717" s="90" t="s">
        <v>5627</v>
      </c>
      <c r="F16717" s="115">
        <v>4</v>
      </c>
      <c r="G16717" s="93">
        <v>1</v>
      </c>
      <c r="H16717" s="90" t="s">
        <v>42</v>
      </c>
      <c r="I16717" s="77">
        <f>IF(H16717="Lost",G16717*-1,IF(H16717="Won",     IF(D16717="E/W",            G16717*(F16717-1)*0.5*1.25,    IF(D16717="place",   G16717*(F16717-1) *0.95,  G16717*(F16717-1) )),            IF(H16717="Placed",     (G16717*-0.5)  + (0.5*G16717*(F16717-1)*0.2),0)         ))</f>
        <v>3</v>
      </c>
      <c r="J16717" s="18">
        <f t="shared" si="1096"/>
        <v>1631.5200000000038</v>
      </c>
      <c r="K16717" s="19" t="str">
        <f t="shared" si="1094"/>
        <v>Feb-19</v>
      </c>
      <c r="L16717" s="20">
        <f t="shared" si="1097"/>
        <v>16477</v>
      </c>
      <c r="M16717" s="21">
        <f t="shared" si="1095"/>
        <v>9.9018025125933357E-2</v>
      </c>
    </row>
    <row r="16718" spans="1:13" x14ac:dyDescent="0.3">
      <c r="A16718" s="116">
        <v>43524</v>
      </c>
      <c r="B16718" s="90" t="s">
        <v>97</v>
      </c>
      <c r="C16718" s="104">
        <v>0.63888888888888895</v>
      </c>
      <c r="D16718" s="94" t="s">
        <v>31</v>
      </c>
      <c r="E16718" s="90" t="s">
        <v>5626</v>
      </c>
      <c r="F16718" s="115">
        <v>3.75</v>
      </c>
      <c r="G16718" s="93">
        <v>1</v>
      </c>
      <c r="H16718" s="90" t="s">
        <v>33</v>
      </c>
      <c r="I16718" s="77">
        <f>IF(H16718="Lost",G16718*-1,IF(H16718="Won",     IF(D16718="E/W",            G16718*(F16718-1)*0.5*1.25,    IF(D16718="place",   G16718*(F16718-1) *0.95,  G16718*(F16718-1) )),            IF(H16718="Placed",     (G16718*-0.5)  + (0.5*G16718*(F16718-1)*0.2),0)         ))</f>
        <v>-1</v>
      </c>
      <c r="J16718" s="18">
        <f t="shared" si="1096"/>
        <v>1630.5200000000038</v>
      </c>
      <c r="K16718" s="19" t="str">
        <f t="shared" si="1094"/>
        <v>Feb-19</v>
      </c>
      <c r="L16718" s="20">
        <f t="shared" si="1097"/>
        <v>16478</v>
      </c>
      <c r="M16718" s="21">
        <f t="shared" si="1095"/>
        <v>9.895132904478722E-2</v>
      </c>
    </row>
    <row r="16719" spans="1:13" x14ac:dyDescent="0.3">
      <c r="A16719" s="116">
        <v>43524</v>
      </c>
      <c r="B16719" s="90" t="s">
        <v>137</v>
      </c>
      <c r="C16719" s="104">
        <v>0.67013888888888884</v>
      </c>
      <c r="D16719" s="94" t="s">
        <v>31</v>
      </c>
      <c r="E16719" s="90" t="s">
        <v>4077</v>
      </c>
      <c r="F16719" s="115">
        <v>4</v>
      </c>
      <c r="G16719" s="93">
        <v>1</v>
      </c>
      <c r="H16719" s="90" t="s">
        <v>33</v>
      </c>
      <c r="I16719" s="77">
        <f>IF(H16719="Lost",G16719*-1,IF(H16719="Won",     IF(D16719="E/W",            G16719*(F16719-1)*0.5*1.25,    IF(D16719="place",   G16719*(F16719-1) *0.95,  G16719*(F16719-1) )),            IF(H16719="Placed",     (G16719*-0.5)  + (0.5*G16719*(F16719-1)*0.2),0)         ))</f>
        <v>-1</v>
      </c>
      <c r="J16719" s="18">
        <f t="shared" si="1096"/>
        <v>1629.5200000000038</v>
      </c>
      <c r="K16719" s="19" t="str">
        <f t="shared" si="1094"/>
        <v>Feb-19</v>
      </c>
      <c r="L16719" s="20">
        <f t="shared" si="1097"/>
        <v>16479</v>
      </c>
      <c r="M16719" s="21">
        <f t="shared" si="1095"/>
        <v>9.8884641058316874E-2</v>
      </c>
    </row>
    <row r="16720" spans="1:13" x14ac:dyDescent="0.3">
      <c r="A16720" s="139">
        <v>43524</v>
      </c>
      <c r="B16720" s="90"/>
      <c r="C16720" s="104"/>
      <c r="D16720" s="94"/>
      <c r="E16720" s="131" t="s">
        <v>12891</v>
      </c>
      <c r="F16720" s="140">
        <v>6</v>
      </c>
      <c r="G16720" s="35">
        <v>1</v>
      </c>
      <c r="H16720" s="49">
        <v>3</v>
      </c>
      <c r="I16720" s="42">
        <v>-1</v>
      </c>
      <c r="J16720" s="18">
        <f t="shared" si="1096"/>
        <v>1628.5200000000038</v>
      </c>
      <c r="K16720" s="19" t="str">
        <f t="shared" si="1094"/>
        <v>Feb-19</v>
      </c>
      <c r="L16720" s="20">
        <f t="shared" si="1097"/>
        <v>16480</v>
      </c>
      <c r="M16720" s="21">
        <f t="shared" si="1095"/>
        <v>9.8817961165048776E-2</v>
      </c>
    </row>
    <row r="16721" spans="1:13" x14ac:dyDescent="0.3">
      <c r="A16721" s="139">
        <v>43524</v>
      </c>
      <c r="B16721" s="90"/>
      <c r="C16721" s="104"/>
      <c r="D16721" s="94"/>
      <c r="E16721" s="131" t="s">
        <v>12892</v>
      </c>
      <c r="F16721" s="140">
        <v>4.33</v>
      </c>
      <c r="G16721" s="35">
        <v>0</v>
      </c>
      <c r="H16721" s="49" t="s">
        <v>6111</v>
      </c>
      <c r="I16721" s="42">
        <v>0</v>
      </c>
      <c r="J16721" s="18">
        <f t="shared" si="1096"/>
        <v>1628.5200000000038</v>
      </c>
      <c r="K16721" s="19" t="str">
        <f t="shared" si="1094"/>
        <v>Feb-19</v>
      </c>
      <c r="L16721" s="20">
        <f t="shared" si="1097"/>
        <v>16480</v>
      </c>
      <c r="M16721" s="21">
        <f t="shared" si="1095"/>
        <v>9.8817961165048776E-2</v>
      </c>
    </row>
    <row r="16722" spans="1:13" x14ac:dyDescent="0.3">
      <c r="A16722" s="139">
        <v>43524</v>
      </c>
      <c r="B16722" s="90"/>
      <c r="C16722" s="104"/>
      <c r="D16722" s="94"/>
      <c r="E16722" s="131" t="s">
        <v>12894</v>
      </c>
      <c r="F16722" s="140">
        <v>6</v>
      </c>
      <c r="G16722" s="35">
        <v>1</v>
      </c>
      <c r="H16722" s="49" t="s">
        <v>11526</v>
      </c>
      <c r="I16722" s="42">
        <v>-1</v>
      </c>
      <c r="J16722" s="18">
        <f t="shared" si="1096"/>
        <v>1627.5200000000038</v>
      </c>
      <c r="K16722" s="19" t="str">
        <f t="shared" si="1094"/>
        <v>Feb-19</v>
      </c>
      <c r="L16722" s="20">
        <f t="shared" si="1097"/>
        <v>16481</v>
      </c>
      <c r="M16722" s="21">
        <f t="shared" si="1095"/>
        <v>9.8751289363509728E-2</v>
      </c>
    </row>
    <row r="16723" spans="1:13" x14ac:dyDescent="0.3">
      <c r="A16723" s="139">
        <v>43524</v>
      </c>
      <c r="B16723" s="90"/>
      <c r="C16723" s="104"/>
      <c r="D16723" s="94"/>
      <c r="E16723" s="131" t="s">
        <v>12895</v>
      </c>
      <c r="F16723" s="140">
        <v>5</v>
      </c>
      <c r="G16723" s="35">
        <v>1</v>
      </c>
      <c r="H16723" s="49" t="s">
        <v>11526</v>
      </c>
      <c r="I16723" s="42">
        <v>-1</v>
      </c>
      <c r="J16723" s="18">
        <f t="shared" si="1096"/>
        <v>1626.5200000000038</v>
      </c>
      <c r="K16723" s="19" t="str">
        <f t="shared" si="1094"/>
        <v>Feb-19</v>
      </c>
      <c r="L16723" s="20">
        <f t="shared" si="1097"/>
        <v>16482</v>
      </c>
      <c r="M16723" s="21">
        <f t="shared" si="1095"/>
        <v>9.8684625652226909E-2</v>
      </c>
    </row>
    <row r="16724" spans="1:13" x14ac:dyDescent="0.3">
      <c r="A16724" s="139">
        <v>43524</v>
      </c>
      <c r="B16724" s="90"/>
      <c r="C16724" s="104"/>
      <c r="D16724" s="94"/>
      <c r="E16724" s="131" t="s">
        <v>12893</v>
      </c>
      <c r="F16724" s="140">
        <v>4.5</v>
      </c>
      <c r="G16724" s="35">
        <v>1</v>
      </c>
      <c r="H16724" s="49">
        <v>2</v>
      </c>
      <c r="I16724" s="42">
        <v>-1</v>
      </c>
      <c r="J16724" s="18">
        <f t="shared" si="1096"/>
        <v>1625.5200000000038</v>
      </c>
      <c r="K16724" s="19" t="str">
        <f t="shared" si="1094"/>
        <v>Feb-19</v>
      </c>
      <c r="L16724" s="20">
        <f t="shared" si="1097"/>
        <v>16483</v>
      </c>
      <c r="M16724" s="21">
        <f t="shared" si="1095"/>
        <v>9.8617970029727831E-2</v>
      </c>
    </row>
    <row r="16725" spans="1:13" x14ac:dyDescent="0.3">
      <c r="A16725" s="139">
        <v>43524</v>
      </c>
      <c r="B16725" s="90"/>
      <c r="C16725" s="104"/>
      <c r="D16725" s="94"/>
      <c r="E16725" s="131" t="s">
        <v>12526</v>
      </c>
      <c r="F16725" s="140">
        <v>6</v>
      </c>
      <c r="G16725" s="35">
        <v>1</v>
      </c>
      <c r="H16725" s="49" t="s">
        <v>11526</v>
      </c>
      <c r="I16725" s="42">
        <v>-1</v>
      </c>
      <c r="J16725" s="18">
        <f t="shared" si="1096"/>
        <v>1624.5200000000038</v>
      </c>
      <c r="K16725" s="19" t="str">
        <f t="shared" si="1094"/>
        <v>Feb-19</v>
      </c>
      <c r="L16725" s="20">
        <f t="shared" si="1097"/>
        <v>16484</v>
      </c>
      <c r="M16725" s="21">
        <f t="shared" si="1095"/>
        <v>9.8551322494540392E-2</v>
      </c>
    </row>
    <row r="16726" spans="1:13" x14ac:dyDescent="0.3">
      <c r="A16726" s="116">
        <v>43525</v>
      </c>
      <c r="B16726" s="90" t="s">
        <v>29</v>
      </c>
      <c r="C16726" s="104">
        <v>0.60416666666666663</v>
      </c>
      <c r="D16726" s="94" t="s">
        <v>31</v>
      </c>
      <c r="E16726" s="90" t="s">
        <v>5628</v>
      </c>
      <c r="F16726" s="115">
        <v>3.25</v>
      </c>
      <c r="G16726" s="93">
        <v>1</v>
      </c>
      <c r="H16726" s="90" t="s">
        <v>33</v>
      </c>
      <c r="I16726" s="77">
        <f>IF(H16726="Lost",G16726*-1,IF(H16726="Won",     IF(D16726="E/W",            G16726*(F16726-1)*0.5*1.25,    IF(D16726="place",   G16726*(F16726-1) *0.95,  G16726*(F16726-1) )),            IF(H16726="Placed",     (G16726*-0.5)  + (0.5*G16726*(F16726-1)*0.2),0)         ))</f>
        <v>-1</v>
      </c>
      <c r="J16726" s="18">
        <f t="shared" si="1096"/>
        <v>1623.5200000000038</v>
      </c>
      <c r="K16726" s="19" t="str">
        <f t="shared" si="1094"/>
        <v>Mar-19</v>
      </c>
      <c r="L16726" s="20">
        <f t="shared" si="1097"/>
        <v>16485</v>
      </c>
      <c r="M16726" s="21">
        <f t="shared" si="1095"/>
        <v>9.8484683045192839E-2</v>
      </c>
    </row>
    <row r="16727" spans="1:13" x14ac:dyDescent="0.3">
      <c r="A16727" s="116">
        <v>43525</v>
      </c>
      <c r="B16727" s="90" t="s">
        <v>137</v>
      </c>
      <c r="C16727" s="104">
        <v>0.79166666666666663</v>
      </c>
      <c r="D16727" s="94" t="s">
        <v>31</v>
      </c>
      <c r="E16727" s="90" t="s">
        <v>5629</v>
      </c>
      <c r="F16727" s="115">
        <v>3.75</v>
      </c>
      <c r="G16727" s="93">
        <v>1</v>
      </c>
      <c r="H16727" s="90" t="s">
        <v>33</v>
      </c>
      <c r="I16727" s="77">
        <f>IF(H16727="Lost",G16727*-1,IF(H16727="Won",     IF(D16727="E/W",            G16727*(F16727-1)*0.5*1.25,    IF(D16727="place",   G16727*(F16727-1) *0.95,  G16727*(F16727-1) )),            IF(H16727="Placed",     (G16727*-0.5)  + (0.5*G16727*(F16727-1)*0.2),0)         ))</f>
        <v>-1</v>
      </c>
      <c r="J16727" s="18">
        <f t="shared" si="1096"/>
        <v>1622.5200000000038</v>
      </c>
      <c r="K16727" s="19" t="str">
        <f t="shared" si="1094"/>
        <v>Mar-19</v>
      </c>
      <c r="L16727" s="20">
        <f t="shared" si="1097"/>
        <v>16486</v>
      </c>
      <c r="M16727" s="21">
        <f t="shared" si="1095"/>
        <v>9.8418051680213753E-2</v>
      </c>
    </row>
    <row r="16728" spans="1:13" x14ac:dyDescent="0.3">
      <c r="A16728" s="139">
        <v>43525</v>
      </c>
      <c r="B16728" s="90"/>
      <c r="C16728" s="104"/>
      <c r="D16728" s="94"/>
      <c r="E16728" s="131" t="s">
        <v>12896</v>
      </c>
      <c r="F16728" s="140">
        <v>4.5</v>
      </c>
      <c r="G16728" s="35">
        <v>1</v>
      </c>
      <c r="H16728" s="49">
        <v>6</v>
      </c>
      <c r="I16728" s="65">
        <v>-1</v>
      </c>
      <c r="J16728" s="18">
        <f t="shared" si="1096"/>
        <v>1621.5200000000038</v>
      </c>
      <c r="K16728" s="19" t="str">
        <f t="shared" si="1094"/>
        <v>Mar-19</v>
      </c>
      <c r="L16728" s="20">
        <f t="shared" si="1097"/>
        <v>16487</v>
      </c>
      <c r="M16728" s="21">
        <f t="shared" si="1095"/>
        <v>9.8351428398132101E-2</v>
      </c>
    </row>
    <row r="16729" spans="1:13" x14ac:dyDescent="0.3">
      <c r="A16729" s="139">
        <v>43525</v>
      </c>
      <c r="B16729" s="90"/>
      <c r="C16729" s="104"/>
      <c r="D16729" s="94"/>
      <c r="E16729" s="131" t="s">
        <v>12897</v>
      </c>
      <c r="F16729" s="140">
        <v>6</v>
      </c>
      <c r="G16729" s="35">
        <v>1</v>
      </c>
      <c r="H16729" s="49">
        <v>1</v>
      </c>
      <c r="I16729" s="65">
        <v>5.5</v>
      </c>
      <c r="J16729" s="18">
        <f t="shared" si="1096"/>
        <v>1627.0200000000038</v>
      </c>
      <c r="K16729" s="19" t="str">
        <f t="shared" si="1094"/>
        <v>Mar-19</v>
      </c>
      <c r="L16729" s="20">
        <f t="shared" si="1097"/>
        <v>16488</v>
      </c>
      <c r="M16729" s="21">
        <f t="shared" si="1095"/>
        <v>9.8679039301310278E-2</v>
      </c>
    </row>
    <row r="16730" spans="1:13" x14ac:dyDescent="0.3">
      <c r="A16730" s="116">
        <v>43526</v>
      </c>
      <c r="B16730" s="90" t="s">
        <v>47</v>
      </c>
      <c r="C16730" s="104">
        <v>0.72916666666666663</v>
      </c>
      <c r="D16730" s="94" t="s">
        <v>31</v>
      </c>
      <c r="E16730" s="90" t="s">
        <v>5630</v>
      </c>
      <c r="F16730" s="115">
        <v>3.25</v>
      </c>
      <c r="G16730" s="93">
        <v>1</v>
      </c>
      <c r="H16730" s="90" t="s">
        <v>42</v>
      </c>
      <c r="I16730" s="77">
        <f>IF(H16730="Lost",G16730*-1,IF(H16730="Won",     IF(D16730="E/W",            G16730*(F16730-1)*0.5*1.25,    IF(D16730="place",   G16730*(F16730-1) *0.95,  G16730*(F16730-1) )),            IF(H16730="Placed",     (G16730*-0.5)  + (0.5*G16730*(F16730-1)*0.2),0)         ))</f>
        <v>2.25</v>
      </c>
      <c r="J16730" s="18">
        <f t="shared" si="1096"/>
        <v>1629.2700000000038</v>
      </c>
      <c r="K16730" s="19" t="str">
        <f t="shared" si="1094"/>
        <v>Mar-19</v>
      </c>
      <c r="L16730" s="20">
        <f t="shared" si="1097"/>
        <v>16489</v>
      </c>
      <c r="M16730" s="21">
        <f t="shared" si="1095"/>
        <v>9.8809509369883183E-2</v>
      </c>
    </row>
    <row r="16731" spans="1:13" x14ac:dyDescent="0.3">
      <c r="A16731" s="139">
        <v>43526</v>
      </c>
      <c r="B16731" s="90"/>
      <c r="C16731" s="104"/>
      <c r="D16731" s="94"/>
      <c r="E16731" s="131" t="s">
        <v>12898</v>
      </c>
      <c r="F16731" s="140">
        <v>5.5</v>
      </c>
      <c r="G16731" s="35">
        <v>1</v>
      </c>
      <c r="H16731" s="49">
        <v>5</v>
      </c>
      <c r="I16731" s="65">
        <v>-1</v>
      </c>
      <c r="J16731" s="18">
        <f t="shared" si="1096"/>
        <v>1628.2700000000038</v>
      </c>
      <c r="K16731" s="19" t="str">
        <f t="shared" si="1094"/>
        <v>Mar-19</v>
      </c>
      <c r="L16731" s="20">
        <f t="shared" si="1097"/>
        <v>16490</v>
      </c>
      <c r="M16731" s="21">
        <f t="shared" si="1095"/>
        <v>9.8742874469375616E-2</v>
      </c>
    </row>
    <row r="16732" spans="1:13" x14ac:dyDescent="0.3">
      <c r="A16732" s="139">
        <v>43526</v>
      </c>
      <c r="B16732" s="90"/>
      <c r="C16732" s="104"/>
      <c r="D16732" s="94"/>
      <c r="E16732" s="131" t="s">
        <v>12902</v>
      </c>
      <c r="F16732" s="140">
        <v>4.5</v>
      </c>
      <c r="G16732" s="35">
        <v>1</v>
      </c>
      <c r="H16732" s="49" t="s">
        <v>6526</v>
      </c>
      <c r="I16732" s="65">
        <v>3.5</v>
      </c>
      <c r="J16732" s="18">
        <f t="shared" si="1096"/>
        <v>1631.7700000000038</v>
      </c>
      <c r="K16732" s="19" t="str">
        <f t="shared" si="1094"/>
        <v>Mar-19</v>
      </c>
      <c r="L16732" s="20">
        <f t="shared" si="1097"/>
        <v>16491</v>
      </c>
      <c r="M16732" s="21">
        <f t="shared" si="1095"/>
        <v>9.8949123764477828E-2</v>
      </c>
    </row>
    <row r="16733" spans="1:13" x14ac:dyDescent="0.3">
      <c r="A16733" s="139">
        <v>43526</v>
      </c>
      <c r="B16733" s="90"/>
      <c r="C16733" s="104"/>
      <c r="D16733" s="94"/>
      <c r="E16733" s="131" t="s">
        <v>12900</v>
      </c>
      <c r="F16733" s="140">
        <v>5</v>
      </c>
      <c r="G16733" s="35">
        <v>1</v>
      </c>
      <c r="H16733" s="49">
        <v>2</v>
      </c>
      <c r="I16733" s="65">
        <v>-1</v>
      </c>
      <c r="J16733" s="18">
        <f t="shared" si="1096"/>
        <v>1630.7700000000038</v>
      </c>
      <c r="K16733" s="19" t="str">
        <f t="shared" si="1094"/>
        <v>Mar-19</v>
      </c>
      <c r="L16733" s="20">
        <f t="shared" si="1097"/>
        <v>16492</v>
      </c>
      <c r="M16733" s="21">
        <f t="shared" si="1095"/>
        <v>9.8882488479262912E-2</v>
      </c>
    </row>
    <row r="16734" spans="1:13" x14ac:dyDescent="0.3">
      <c r="A16734" s="139">
        <v>43526</v>
      </c>
      <c r="B16734" s="90"/>
      <c r="C16734" s="104"/>
      <c r="D16734" s="94"/>
      <c r="E16734" s="131" t="s">
        <v>12899</v>
      </c>
      <c r="F16734" s="140">
        <v>4.5</v>
      </c>
      <c r="G16734" s="35">
        <v>1</v>
      </c>
      <c r="H16734" s="49">
        <v>2</v>
      </c>
      <c r="I16734" s="65">
        <v>-1</v>
      </c>
      <c r="J16734" s="18">
        <f t="shared" si="1096"/>
        <v>1629.7700000000038</v>
      </c>
      <c r="K16734" s="19" t="str">
        <f t="shared" si="1094"/>
        <v>Mar-19</v>
      </c>
      <c r="L16734" s="20">
        <f t="shared" si="1097"/>
        <v>16493</v>
      </c>
      <c r="M16734" s="21">
        <f t="shared" si="1095"/>
        <v>9.8815861274480318E-2</v>
      </c>
    </row>
    <row r="16735" spans="1:13" x14ac:dyDescent="0.3">
      <c r="A16735" s="139">
        <v>43526</v>
      </c>
      <c r="B16735" s="90"/>
      <c r="C16735" s="104"/>
      <c r="D16735" s="94"/>
      <c r="E16735" s="131" t="s">
        <v>12901</v>
      </c>
      <c r="F16735" s="140">
        <v>5.5</v>
      </c>
      <c r="G16735" s="35">
        <v>1</v>
      </c>
      <c r="H16735" s="49" t="s">
        <v>6103</v>
      </c>
      <c r="I16735" s="65">
        <v>-1</v>
      </c>
      <c r="J16735" s="18">
        <f t="shared" si="1096"/>
        <v>1628.7700000000038</v>
      </c>
      <c r="K16735" s="19" t="str">
        <f t="shared" si="1094"/>
        <v>Mar-19</v>
      </c>
      <c r="L16735" s="20">
        <f t="shared" si="1097"/>
        <v>16494</v>
      </c>
      <c r="M16735" s="21">
        <f t="shared" si="1095"/>
        <v>9.8749242148660349E-2</v>
      </c>
    </row>
    <row r="16736" spans="1:13" x14ac:dyDescent="0.3">
      <c r="A16736" s="139">
        <v>43526</v>
      </c>
      <c r="B16736" s="90"/>
      <c r="C16736" s="104"/>
      <c r="D16736" s="94"/>
      <c r="E16736" s="131" t="s">
        <v>5259</v>
      </c>
      <c r="F16736" s="140">
        <v>4.33</v>
      </c>
      <c r="G16736" s="35">
        <v>1</v>
      </c>
      <c r="H16736" s="49">
        <v>1</v>
      </c>
      <c r="I16736" s="65">
        <v>3.33</v>
      </c>
      <c r="J16736" s="18">
        <f t="shared" si="1096"/>
        <v>1632.1000000000038</v>
      </c>
      <c r="K16736" s="19" t="str">
        <f t="shared" si="1094"/>
        <v>Mar-19</v>
      </c>
      <c r="L16736" s="20">
        <f t="shared" si="1097"/>
        <v>16495</v>
      </c>
      <c r="M16736" s="21">
        <f t="shared" si="1095"/>
        <v>9.8945134889360645E-2</v>
      </c>
    </row>
    <row r="16737" spans="1:13" x14ac:dyDescent="0.3">
      <c r="A16737" s="139">
        <v>43526</v>
      </c>
      <c r="B16737" s="90"/>
      <c r="C16737" s="104"/>
      <c r="D16737" s="94"/>
      <c r="E16737" s="131" t="s">
        <v>4409</v>
      </c>
      <c r="F16737" s="140">
        <v>5</v>
      </c>
      <c r="G16737" s="35">
        <v>1</v>
      </c>
      <c r="H16737" s="49">
        <v>2</v>
      </c>
      <c r="I16737" s="65">
        <v>-1</v>
      </c>
      <c r="J16737" s="18">
        <f t="shared" si="1096"/>
        <v>1631.1000000000038</v>
      </c>
      <c r="K16737" s="19" t="str">
        <f t="shared" si="1094"/>
        <v>Mar-19</v>
      </c>
      <c r="L16737" s="20">
        <f t="shared" si="1097"/>
        <v>16496</v>
      </c>
      <c r="M16737" s="21">
        <f t="shared" si="1095"/>
        <v>9.8878516003879952E-2</v>
      </c>
    </row>
    <row r="16738" spans="1:13" x14ac:dyDescent="0.3">
      <c r="A16738" s="139">
        <v>43526</v>
      </c>
      <c r="B16738" s="90"/>
      <c r="C16738" s="104"/>
      <c r="D16738" s="94"/>
      <c r="E16738" s="131" t="s">
        <v>4838</v>
      </c>
      <c r="F16738" s="140">
        <v>5</v>
      </c>
      <c r="G16738" s="35">
        <v>1</v>
      </c>
      <c r="H16738" s="49">
        <v>1</v>
      </c>
      <c r="I16738" s="65">
        <v>4</v>
      </c>
      <c r="J16738" s="18">
        <f t="shared" si="1096"/>
        <v>1635.1000000000038</v>
      </c>
      <c r="K16738" s="19" t="str">
        <f t="shared" si="1094"/>
        <v>Mar-19</v>
      </c>
      <c r="L16738" s="20">
        <f t="shared" si="1097"/>
        <v>16497</v>
      </c>
      <c r="M16738" s="21">
        <f t="shared" si="1095"/>
        <v>9.911499060435254E-2</v>
      </c>
    </row>
    <row r="16739" spans="1:13" x14ac:dyDescent="0.3">
      <c r="A16739" s="116">
        <v>43528</v>
      </c>
      <c r="B16739" s="90" t="s">
        <v>79</v>
      </c>
      <c r="C16739" s="104">
        <v>0.67708333333333337</v>
      </c>
      <c r="D16739" s="94" t="s">
        <v>31</v>
      </c>
      <c r="E16739" s="90" t="s">
        <v>5631</v>
      </c>
      <c r="F16739" s="115">
        <v>4</v>
      </c>
      <c r="G16739" s="93">
        <v>1</v>
      </c>
      <c r="H16739" s="90" t="s">
        <v>42</v>
      </c>
      <c r="I16739" s="77">
        <f>IF(H16739="Lost",G16739*-1,IF(H16739="Won",     IF(D16739="E/W",            G16739*(F16739-1)*0.5*1.25,    IF(D16739="place",   G16739*(F16739-1) *0.95,  G16739*(F16739-1) )),            IF(H16739="Placed",     (G16739*-0.5)  + (0.5*G16739*(F16739-1)*0.2),0)         ))</f>
        <v>3</v>
      </c>
      <c r="J16739" s="18">
        <f t="shared" si="1096"/>
        <v>1638.1000000000038</v>
      </c>
      <c r="K16739" s="19" t="str">
        <f t="shared" si="1094"/>
        <v>Mar-19</v>
      </c>
      <c r="L16739" s="20">
        <f t="shared" si="1097"/>
        <v>16498</v>
      </c>
      <c r="M16739" s="21">
        <f t="shared" si="1095"/>
        <v>9.9290823130076603E-2</v>
      </c>
    </row>
    <row r="16740" spans="1:13" x14ac:dyDescent="0.3">
      <c r="A16740" s="116">
        <v>43530</v>
      </c>
      <c r="B16740" s="90" t="s">
        <v>29</v>
      </c>
      <c r="C16740" s="104">
        <v>0.625</v>
      </c>
      <c r="D16740" s="94" t="s">
        <v>31</v>
      </c>
      <c r="E16740" s="90" t="s">
        <v>5633</v>
      </c>
      <c r="F16740" s="115">
        <v>3.75</v>
      </c>
      <c r="G16740" s="93">
        <v>1</v>
      </c>
      <c r="H16740" s="90" t="s">
        <v>42</v>
      </c>
      <c r="I16740" s="77">
        <f>IF(H16740="Lost",G16740*-1,IF(H16740="Won",     IF(D16740="E/W",            G16740*(F16740-1)*0.5*1.25,    IF(D16740="place",   G16740*(F16740-1) *0.95,  G16740*(F16740-1) )),            IF(H16740="Placed",     (G16740*-0.5)  + (0.5*G16740*(F16740-1)*0.2),0)         ))</f>
        <v>2.75</v>
      </c>
      <c r="J16740" s="18">
        <f t="shared" si="1096"/>
        <v>1640.8500000000038</v>
      </c>
      <c r="K16740" s="19" t="str">
        <f t="shared" si="1094"/>
        <v>Mar-19</v>
      </c>
      <c r="L16740" s="20">
        <f t="shared" si="1097"/>
        <v>16499</v>
      </c>
      <c r="M16740" s="21">
        <f t="shared" si="1095"/>
        <v>9.9451481907994646E-2</v>
      </c>
    </row>
    <row r="16741" spans="1:13" x14ac:dyDescent="0.3">
      <c r="A16741" s="116">
        <v>43530</v>
      </c>
      <c r="B16741" s="90" t="s">
        <v>74</v>
      </c>
      <c r="C16741" s="104">
        <v>0.67361111111111116</v>
      </c>
      <c r="D16741" s="94" t="s">
        <v>31</v>
      </c>
      <c r="E16741" s="90" t="s">
        <v>5632</v>
      </c>
      <c r="F16741" s="115">
        <v>3.75</v>
      </c>
      <c r="G16741" s="93">
        <v>1</v>
      </c>
      <c r="H16741" s="90" t="s">
        <v>33</v>
      </c>
      <c r="I16741" s="77">
        <f>IF(H16741="Lost",G16741*-1,IF(H16741="Won",     IF(D16741="E/W",            G16741*(F16741-1)*0.5*1.25,    IF(D16741="place",   G16741*(F16741-1) *0.95,  G16741*(F16741-1) )),            IF(H16741="Placed",     (G16741*-0.5)  + (0.5*G16741*(F16741-1)*0.2),0)         ))</f>
        <v>-1</v>
      </c>
      <c r="J16741" s="18">
        <f t="shared" si="1096"/>
        <v>1639.8500000000038</v>
      </c>
      <c r="K16741" s="19" t="str">
        <f t="shared" si="1094"/>
        <v>Mar-19</v>
      </c>
      <c r="L16741" s="20">
        <f t="shared" si="1097"/>
        <v>16500</v>
      </c>
      <c r="M16741" s="21">
        <f t="shared" si="1095"/>
        <v>9.9384848484848715E-2</v>
      </c>
    </row>
    <row r="16742" spans="1:13" x14ac:dyDescent="0.3">
      <c r="A16742" s="116">
        <v>43530</v>
      </c>
      <c r="B16742" s="90" t="s">
        <v>43</v>
      </c>
      <c r="C16742" s="104">
        <v>0.75</v>
      </c>
      <c r="D16742" s="94" t="s">
        <v>31</v>
      </c>
      <c r="E16742" s="90" t="s">
        <v>5634</v>
      </c>
      <c r="F16742" s="115">
        <v>3.25</v>
      </c>
      <c r="G16742" s="93">
        <v>1</v>
      </c>
      <c r="H16742" s="90" t="s">
        <v>33</v>
      </c>
      <c r="I16742" s="77">
        <f>IF(H16742="Lost",G16742*-1,IF(H16742="Won",     IF(D16742="E/W",            G16742*(F16742-1)*0.5*1.25,    IF(D16742="place",   G16742*(F16742-1) *0.95,  G16742*(F16742-1) )),            IF(H16742="Placed",     (G16742*-0.5)  + (0.5*G16742*(F16742-1)*0.2),0)         ))</f>
        <v>-1</v>
      </c>
      <c r="J16742" s="18">
        <f t="shared" si="1096"/>
        <v>1638.8500000000038</v>
      </c>
      <c r="K16742" s="19" t="str">
        <f t="shared" si="1094"/>
        <v>Mar-19</v>
      </c>
      <c r="L16742" s="20">
        <f t="shared" si="1097"/>
        <v>16501</v>
      </c>
      <c r="M16742" s="21">
        <f t="shared" si="1095"/>
        <v>9.9318223137991865E-2</v>
      </c>
    </row>
    <row r="16743" spans="1:13" x14ac:dyDescent="0.3">
      <c r="A16743" s="139">
        <v>43530</v>
      </c>
      <c r="B16743" s="90"/>
      <c r="C16743" s="104"/>
      <c r="D16743" s="94"/>
      <c r="E16743" s="131" t="s">
        <v>12903</v>
      </c>
      <c r="F16743" s="140">
        <v>4.33</v>
      </c>
      <c r="G16743" s="35">
        <v>1</v>
      </c>
      <c r="H16743" s="49">
        <v>1</v>
      </c>
      <c r="I16743" s="65">
        <v>3.5</v>
      </c>
      <c r="J16743" s="18">
        <f t="shared" si="1096"/>
        <v>1642.3500000000038</v>
      </c>
      <c r="K16743" s="19" t="str">
        <f t="shared" si="1094"/>
        <v>Mar-19</v>
      </c>
      <c r="L16743" s="20">
        <f t="shared" si="1097"/>
        <v>16502</v>
      </c>
      <c r="M16743" s="21">
        <f t="shared" si="1095"/>
        <v>9.9524300084838424E-2</v>
      </c>
    </row>
    <row r="16744" spans="1:13" x14ac:dyDescent="0.3">
      <c r="A16744" s="139">
        <v>43530</v>
      </c>
      <c r="B16744" s="90"/>
      <c r="C16744" s="104"/>
      <c r="D16744" s="94"/>
      <c r="E16744" s="131" t="s">
        <v>5580</v>
      </c>
      <c r="F16744" s="140">
        <v>4.5</v>
      </c>
      <c r="G16744" s="35">
        <v>1</v>
      </c>
      <c r="H16744" s="49" t="s">
        <v>6518</v>
      </c>
      <c r="I16744" s="65">
        <v>-1</v>
      </c>
      <c r="J16744" s="18">
        <f t="shared" si="1096"/>
        <v>1641.3500000000038</v>
      </c>
      <c r="K16744" s="19" t="str">
        <f t="shared" si="1094"/>
        <v>Mar-19</v>
      </c>
      <c r="L16744" s="20">
        <f t="shared" si="1097"/>
        <v>16503</v>
      </c>
      <c r="M16744" s="21">
        <f t="shared" si="1095"/>
        <v>9.9457674362237403E-2</v>
      </c>
    </row>
    <row r="16745" spans="1:13" x14ac:dyDescent="0.3">
      <c r="A16745" s="116">
        <v>43531</v>
      </c>
      <c r="B16745" s="90" t="s">
        <v>30</v>
      </c>
      <c r="C16745" s="104">
        <v>0.64930555555555558</v>
      </c>
      <c r="D16745" s="94" t="s">
        <v>31</v>
      </c>
      <c r="E16745" s="90" t="s">
        <v>5635</v>
      </c>
      <c r="F16745" s="115">
        <v>3.5</v>
      </c>
      <c r="G16745" s="93">
        <v>1</v>
      </c>
      <c r="H16745" s="90" t="s">
        <v>33</v>
      </c>
      <c r="I16745" s="77">
        <f>IF(H16745="Lost",G16745*-1,IF(H16745="Won",     IF(D16745="E/W",            G16745*(F16745-1)*0.5*1.25,    IF(D16745="place",   G16745*(F16745-1) *0.95,  G16745*(F16745-1) )),            IF(H16745="Placed",     (G16745*-0.5)  + (0.5*G16745*(F16745-1)*0.2),0)         ))</f>
        <v>-1</v>
      </c>
      <c r="J16745" s="18">
        <f t="shared" si="1096"/>
        <v>1640.3500000000038</v>
      </c>
      <c r="K16745" s="19" t="str">
        <f t="shared" si="1094"/>
        <v>Mar-19</v>
      </c>
      <c r="L16745" s="20">
        <f t="shared" si="1097"/>
        <v>16504</v>
      </c>
      <c r="M16745" s="21">
        <f t="shared" si="1095"/>
        <v>9.9391056713524217E-2</v>
      </c>
    </row>
    <row r="16746" spans="1:13" x14ac:dyDescent="0.3">
      <c r="A16746" s="116">
        <v>43531</v>
      </c>
      <c r="B16746" s="90" t="s">
        <v>47</v>
      </c>
      <c r="C16746" s="104">
        <v>0.82986111111111116</v>
      </c>
      <c r="D16746" s="94" t="s">
        <v>31</v>
      </c>
      <c r="E16746" s="90" t="s">
        <v>5636</v>
      </c>
      <c r="F16746" s="115">
        <v>3.25</v>
      </c>
      <c r="G16746" s="93">
        <v>1</v>
      </c>
      <c r="H16746" s="90" t="s">
        <v>33</v>
      </c>
      <c r="I16746" s="77">
        <f>IF(H16746="Lost",G16746*-1,IF(H16746="Won",     IF(D16746="E/W",            G16746*(F16746-1)*0.5*1.25,    IF(D16746="place",   G16746*(F16746-1) *0.95,  G16746*(F16746-1) )),            IF(H16746="Placed",     (G16746*-0.5)  + (0.5*G16746*(F16746-1)*0.2),0)         ))</f>
        <v>-1</v>
      </c>
      <c r="J16746" s="18">
        <f t="shared" si="1096"/>
        <v>1639.3500000000038</v>
      </c>
      <c r="K16746" s="19" t="str">
        <f t="shared" si="1094"/>
        <v>Mar-19</v>
      </c>
      <c r="L16746" s="20">
        <f t="shared" si="1097"/>
        <v>16505</v>
      </c>
      <c r="M16746" s="21">
        <f t="shared" si="1095"/>
        <v>9.9324447137231375E-2</v>
      </c>
    </row>
    <row r="16747" spans="1:13" x14ac:dyDescent="0.3">
      <c r="A16747" s="139">
        <v>43531</v>
      </c>
      <c r="B16747" s="90"/>
      <c r="C16747" s="104"/>
      <c r="D16747" s="94"/>
      <c r="E16747" s="131" t="s">
        <v>5396</v>
      </c>
      <c r="F16747" s="140">
        <v>5</v>
      </c>
      <c r="G16747" s="35">
        <v>1</v>
      </c>
      <c r="H16747" s="49" t="s">
        <v>6518</v>
      </c>
      <c r="I16747" s="65">
        <v>-1</v>
      </c>
      <c r="J16747" s="18">
        <f t="shared" si="1096"/>
        <v>1638.3500000000038</v>
      </c>
      <c r="K16747" s="19" t="str">
        <f t="shared" si="1094"/>
        <v>Mar-19</v>
      </c>
      <c r="L16747" s="20">
        <f t="shared" si="1097"/>
        <v>16506</v>
      </c>
      <c r="M16747" s="21">
        <f t="shared" si="1095"/>
        <v>9.9257845631891661E-2</v>
      </c>
    </row>
    <row r="16748" spans="1:13" x14ac:dyDescent="0.3">
      <c r="A16748" s="139">
        <v>43531</v>
      </c>
      <c r="B16748" s="90"/>
      <c r="C16748" s="104"/>
      <c r="D16748" s="94"/>
      <c r="E16748" s="131" t="s">
        <v>12904</v>
      </c>
      <c r="F16748" s="140">
        <v>4.5</v>
      </c>
      <c r="G16748" s="35">
        <v>1</v>
      </c>
      <c r="H16748" s="49">
        <v>2</v>
      </c>
      <c r="I16748" s="65">
        <v>-1</v>
      </c>
      <c r="J16748" s="18">
        <f t="shared" si="1096"/>
        <v>1637.3500000000038</v>
      </c>
      <c r="K16748" s="19" t="str">
        <f t="shared" si="1094"/>
        <v>Mar-19</v>
      </c>
      <c r="L16748" s="20">
        <f t="shared" si="1097"/>
        <v>16507</v>
      </c>
      <c r="M16748" s="21">
        <f t="shared" si="1095"/>
        <v>9.9191252196038276E-2</v>
      </c>
    </row>
    <row r="16749" spans="1:13" x14ac:dyDescent="0.3">
      <c r="A16749" s="116">
        <v>43532</v>
      </c>
      <c r="B16749" s="90" t="s">
        <v>96</v>
      </c>
      <c r="C16749" s="104">
        <v>0.62847222222222221</v>
      </c>
      <c r="D16749" s="94" t="s">
        <v>31</v>
      </c>
      <c r="E16749" s="90" t="s">
        <v>5637</v>
      </c>
      <c r="F16749" s="115">
        <v>2.75</v>
      </c>
      <c r="G16749" s="93">
        <v>1</v>
      </c>
      <c r="H16749" s="90" t="s">
        <v>33</v>
      </c>
      <c r="I16749" s="77">
        <f>IF(H16749="Lost",G16749*-1,IF(H16749="Won",     IF(D16749="E/W",            G16749*(F16749-1)*0.5*1.25,    IF(D16749="place",   G16749*(F16749-1) *0.95,  G16749*(F16749-1) )),            IF(H16749="Placed",     (G16749*-0.5)  + (0.5*G16749*(F16749-1)*0.2),0)         ))</f>
        <v>-1</v>
      </c>
      <c r="J16749" s="18">
        <f t="shared" si="1096"/>
        <v>1636.3500000000038</v>
      </c>
      <c r="K16749" s="19" t="str">
        <f t="shared" si="1094"/>
        <v>Mar-19</v>
      </c>
      <c r="L16749" s="20">
        <f t="shared" si="1097"/>
        <v>16508</v>
      </c>
      <c r="M16749" s="21">
        <f t="shared" si="1095"/>
        <v>9.9124666828204741E-2</v>
      </c>
    </row>
    <row r="16750" spans="1:13" x14ac:dyDescent="0.3">
      <c r="A16750" s="139">
        <v>43532</v>
      </c>
      <c r="B16750" s="90"/>
      <c r="C16750" s="104"/>
      <c r="D16750" s="94"/>
      <c r="E16750" s="131" t="s">
        <v>12905</v>
      </c>
      <c r="F16750" s="140">
        <v>4.5</v>
      </c>
      <c r="G16750" s="35">
        <v>1</v>
      </c>
      <c r="H16750" s="49">
        <v>2</v>
      </c>
      <c r="I16750" s="65">
        <v>-1</v>
      </c>
      <c r="J16750" s="18">
        <f t="shared" si="1096"/>
        <v>1635.3500000000038</v>
      </c>
      <c r="K16750" s="19" t="str">
        <f t="shared" si="1094"/>
        <v>Mar-19</v>
      </c>
      <c r="L16750" s="20">
        <f t="shared" si="1097"/>
        <v>16509</v>
      </c>
      <c r="M16750" s="21">
        <f t="shared" si="1095"/>
        <v>9.9058089526924936E-2</v>
      </c>
    </row>
    <row r="16751" spans="1:13" x14ac:dyDescent="0.3">
      <c r="A16751" s="139">
        <v>43532</v>
      </c>
      <c r="B16751" s="90"/>
      <c r="C16751" s="104"/>
      <c r="D16751" s="94"/>
      <c r="E16751" s="131" t="s">
        <v>12906</v>
      </c>
      <c r="F16751" s="140">
        <v>4.5</v>
      </c>
      <c r="G16751" s="35">
        <v>0</v>
      </c>
      <c r="H16751" s="49" t="s">
        <v>6111</v>
      </c>
      <c r="I16751" s="65">
        <v>0</v>
      </c>
      <c r="J16751" s="18">
        <f t="shared" si="1096"/>
        <v>1635.3500000000038</v>
      </c>
      <c r="K16751" s="19" t="str">
        <f t="shared" si="1094"/>
        <v>Mar-19</v>
      </c>
      <c r="L16751" s="20">
        <f t="shared" si="1097"/>
        <v>16509</v>
      </c>
      <c r="M16751" s="21">
        <f t="shared" si="1095"/>
        <v>9.9058089526924936E-2</v>
      </c>
    </row>
    <row r="16752" spans="1:13" x14ac:dyDescent="0.3">
      <c r="A16752" s="116">
        <v>43533</v>
      </c>
      <c r="B16752" s="90" t="s">
        <v>139</v>
      </c>
      <c r="C16752" s="104">
        <v>0.71527777777777779</v>
      </c>
      <c r="D16752" s="94" t="s">
        <v>31</v>
      </c>
      <c r="E16752" s="90" t="s">
        <v>5638</v>
      </c>
      <c r="F16752" s="115">
        <v>3.25</v>
      </c>
      <c r="G16752" s="93">
        <v>1</v>
      </c>
      <c r="H16752" s="90" t="s">
        <v>33</v>
      </c>
      <c r="I16752" s="77">
        <f>IF(H16752="Lost",G16752*-1,IF(H16752="Won",     IF(D16752="E/W",            G16752*(F16752-1)*0.5*1.25,    IF(D16752="place",   G16752*(F16752-1) *0.95,  G16752*(F16752-1) )),            IF(H16752="Placed",     (G16752*-0.5)  + (0.5*G16752*(F16752-1)*0.2),0)         ))</f>
        <v>-1</v>
      </c>
      <c r="J16752" s="18">
        <f t="shared" si="1096"/>
        <v>1634.3500000000038</v>
      </c>
      <c r="K16752" s="19" t="str">
        <f t="shared" si="1094"/>
        <v>Mar-19</v>
      </c>
      <c r="L16752" s="20">
        <f t="shared" si="1097"/>
        <v>16510</v>
      </c>
      <c r="M16752" s="21">
        <f t="shared" si="1095"/>
        <v>9.8991520290733118E-2</v>
      </c>
    </row>
    <row r="16753" spans="1:13" x14ac:dyDescent="0.3">
      <c r="A16753" s="139">
        <v>43533</v>
      </c>
      <c r="B16753" s="90"/>
      <c r="C16753" s="104"/>
      <c r="D16753" s="94"/>
      <c r="E16753" s="131" t="s">
        <v>11495</v>
      </c>
      <c r="F16753" s="140">
        <v>6</v>
      </c>
      <c r="G16753" s="35">
        <v>1</v>
      </c>
      <c r="H16753" s="49" t="s">
        <v>11526</v>
      </c>
      <c r="I16753" s="65">
        <v>-1</v>
      </c>
      <c r="J16753" s="18">
        <f t="shared" si="1096"/>
        <v>1633.3500000000038</v>
      </c>
      <c r="K16753" s="19" t="str">
        <f t="shared" si="1094"/>
        <v>Mar-19</v>
      </c>
      <c r="L16753" s="20">
        <f t="shared" si="1097"/>
        <v>16511</v>
      </c>
      <c r="M16753" s="21">
        <f t="shared" si="1095"/>
        <v>9.8924959118163874E-2</v>
      </c>
    </row>
    <row r="16754" spans="1:13" x14ac:dyDescent="0.3">
      <c r="A16754" s="139">
        <v>43533</v>
      </c>
      <c r="B16754" s="90"/>
      <c r="C16754" s="104"/>
      <c r="D16754" s="94"/>
      <c r="E16754" s="131" t="s">
        <v>12907</v>
      </c>
      <c r="F16754" s="140">
        <v>4.33</v>
      </c>
      <c r="G16754" s="35">
        <v>1</v>
      </c>
      <c r="H16754" s="49">
        <v>5</v>
      </c>
      <c r="I16754" s="65">
        <v>-1</v>
      </c>
      <c r="J16754" s="18">
        <f t="shared" si="1096"/>
        <v>1632.3500000000038</v>
      </c>
      <c r="K16754" s="19" t="str">
        <f t="shared" si="1094"/>
        <v>Mar-19</v>
      </c>
      <c r="L16754" s="20">
        <f t="shared" si="1097"/>
        <v>16512</v>
      </c>
      <c r="M16754" s="21">
        <f t="shared" si="1095"/>
        <v>9.885840600775217E-2</v>
      </c>
    </row>
    <row r="16755" spans="1:13" x14ac:dyDescent="0.3">
      <c r="A16755" s="139">
        <v>43533</v>
      </c>
      <c r="B16755" s="90"/>
      <c r="C16755" s="104"/>
      <c r="D16755" s="94"/>
      <c r="E16755" s="131" t="s">
        <v>72</v>
      </c>
      <c r="F16755" s="140">
        <v>6</v>
      </c>
      <c r="G16755" s="35">
        <v>1</v>
      </c>
      <c r="H16755" s="49">
        <v>2</v>
      </c>
      <c r="I16755" s="65">
        <v>-1</v>
      </c>
      <c r="J16755" s="18">
        <f t="shared" si="1096"/>
        <v>1631.3500000000038</v>
      </c>
      <c r="K16755" s="19" t="str">
        <f t="shared" si="1094"/>
        <v>Mar-19</v>
      </c>
      <c r="L16755" s="20">
        <f t="shared" si="1097"/>
        <v>16513</v>
      </c>
      <c r="M16755" s="21">
        <f t="shared" si="1095"/>
        <v>9.8791860958033287E-2</v>
      </c>
    </row>
    <row r="16756" spans="1:13" x14ac:dyDescent="0.3">
      <c r="A16756" s="139">
        <v>43533</v>
      </c>
      <c r="B16756" s="90"/>
      <c r="C16756" s="104"/>
      <c r="D16756" s="94"/>
      <c r="E16756" s="131" t="s">
        <v>12128</v>
      </c>
      <c r="F16756" s="140">
        <v>4.5</v>
      </c>
      <c r="G16756" s="35">
        <v>0</v>
      </c>
      <c r="H16756" s="49" t="s">
        <v>6111</v>
      </c>
      <c r="I16756" s="65">
        <v>0</v>
      </c>
      <c r="J16756" s="18">
        <f t="shared" si="1096"/>
        <v>1631.3500000000038</v>
      </c>
      <c r="K16756" s="19" t="str">
        <f t="shared" si="1094"/>
        <v>Mar-19</v>
      </c>
      <c r="L16756" s="20">
        <f t="shared" si="1097"/>
        <v>16513</v>
      </c>
      <c r="M16756" s="21">
        <f t="shared" si="1095"/>
        <v>9.8791860958033287E-2</v>
      </c>
    </row>
    <row r="16757" spans="1:13" x14ac:dyDescent="0.3">
      <c r="A16757" s="139">
        <v>43533</v>
      </c>
      <c r="B16757" s="90"/>
      <c r="C16757" s="104"/>
      <c r="D16757" s="94"/>
      <c r="E16757" s="131" t="s">
        <v>12913</v>
      </c>
      <c r="F16757" s="140">
        <v>6</v>
      </c>
      <c r="G16757" s="35">
        <v>1</v>
      </c>
      <c r="H16757" s="49" t="s">
        <v>11526</v>
      </c>
      <c r="I16757" s="65">
        <v>-1</v>
      </c>
      <c r="J16757" s="18">
        <f t="shared" si="1096"/>
        <v>1630.3500000000038</v>
      </c>
      <c r="K16757" s="19" t="str">
        <f t="shared" si="1094"/>
        <v>Mar-19</v>
      </c>
      <c r="L16757" s="20">
        <f t="shared" si="1097"/>
        <v>16514</v>
      </c>
      <c r="M16757" s="21">
        <f t="shared" si="1095"/>
        <v>9.8725323967542924E-2</v>
      </c>
    </row>
    <row r="16758" spans="1:13" x14ac:dyDescent="0.3">
      <c r="A16758" s="139">
        <v>43533</v>
      </c>
      <c r="B16758" s="90"/>
      <c r="C16758" s="104"/>
      <c r="D16758" s="94"/>
      <c r="E16758" s="131" t="s">
        <v>12910</v>
      </c>
      <c r="F16758" s="140">
        <v>6</v>
      </c>
      <c r="G16758" s="35">
        <v>1</v>
      </c>
      <c r="H16758" s="49" t="s">
        <v>11526</v>
      </c>
      <c r="I16758" s="65">
        <v>-1</v>
      </c>
      <c r="J16758" s="18">
        <f t="shared" si="1096"/>
        <v>1629.3500000000038</v>
      </c>
      <c r="K16758" s="19" t="str">
        <f t="shared" si="1094"/>
        <v>Mar-19</v>
      </c>
      <c r="L16758" s="20">
        <f t="shared" si="1097"/>
        <v>16515</v>
      </c>
      <c r="M16758" s="21">
        <f t="shared" si="1095"/>
        <v>9.8658795034817059E-2</v>
      </c>
    </row>
    <row r="16759" spans="1:13" x14ac:dyDescent="0.3">
      <c r="A16759" s="139">
        <v>43533</v>
      </c>
      <c r="B16759" s="90"/>
      <c r="C16759" s="104"/>
      <c r="D16759" s="94"/>
      <c r="E16759" s="131" t="s">
        <v>12908</v>
      </c>
      <c r="F16759" s="140">
        <v>4.5</v>
      </c>
      <c r="G16759" s="35">
        <v>1</v>
      </c>
      <c r="H16759" s="49" t="s">
        <v>6103</v>
      </c>
      <c r="I16759" s="65">
        <v>-1</v>
      </c>
      <c r="J16759" s="18">
        <f t="shared" si="1096"/>
        <v>1628.3500000000038</v>
      </c>
      <c r="K16759" s="19" t="str">
        <f t="shared" si="1094"/>
        <v>Mar-19</v>
      </c>
      <c r="L16759" s="20">
        <f t="shared" si="1097"/>
        <v>16516</v>
      </c>
      <c r="M16759" s="21">
        <f t="shared" si="1095"/>
        <v>9.8592274158392085E-2</v>
      </c>
    </row>
    <row r="16760" spans="1:13" x14ac:dyDescent="0.3">
      <c r="A16760" s="139">
        <v>43533</v>
      </c>
      <c r="B16760" s="90"/>
      <c r="C16760" s="104"/>
      <c r="D16760" s="94"/>
      <c r="E16760" s="131" t="s">
        <v>12911</v>
      </c>
      <c r="F16760" s="140">
        <v>4.5</v>
      </c>
      <c r="G16760" s="35">
        <v>1</v>
      </c>
      <c r="H16760" s="49" t="s">
        <v>6526</v>
      </c>
      <c r="I16760" s="65">
        <v>3.5</v>
      </c>
      <c r="J16760" s="18">
        <f t="shared" si="1096"/>
        <v>1631.8500000000038</v>
      </c>
      <c r="K16760" s="19" t="str">
        <f t="shared" si="1094"/>
        <v>Mar-19</v>
      </c>
      <c r="L16760" s="20">
        <f t="shared" si="1097"/>
        <v>16517</v>
      </c>
      <c r="M16760" s="21">
        <f t="shared" si="1095"/>
        <v>9.8798207907005137E-2</v>
      </c>
    </row>
    <row r="16761" spans="1:13" x14ac:dyDescent="0.3">
      <c r="A16761" s="139">
        <v>43533</v>
      </c>
      <c r="B16761" s="90"/>
      <c r="C16761" s="104"/>
      <c r="D16761" s="94"/>
      <c r="E16761" s="131" t="s">
        <v>12912</v>
      </c>
      <c r="F16761" s="140">
        <v>6</v>
      </c>
      <c r="G16761" s="35">
        <v>1</v>
      </c>
      <c r="H16761" s="49" t="s">
        <v>11526</v>
      </c>
      <c r="I16761" s="65">
        <v>-1</v>
      </c>
      <c r="J16761" s="18">
        <f t="shared" si="1096"/>
        <v>1630.8500000000038</v>
      </c>
      <c r="K16761" s="19" t="str">
        <f t="shared" si="1094"/>
        <v>Mar-19</v>
      </c>
      <c r="L16761" s="20">
        <f t="shared" si="1097"/>
        <v>16518</v>
      </c>
      <c r="M16761" s="21">
        <f t="shared" si="1095"/>
        <v>9.8731686644872488E-2</v>
      </c>
    </row>
    <row r="16762" spans="1:13" x14ac:dyDescent="0.3">
      <c r="A16762" s="139">
        <v>43533</v>
      </c>
      <c r="B16762" s="90"/>
      <c r="C16762" s="104"/>
      <c r="D16762" s="94"/>
      <c r="E16762" s="131" t="s">
        <v>12909</v>
      </c>
      <c r="F16762" s="140">
        <v>6</v>
      </c>
      <c r="G16762" s="35">
        <v>1</v>
      </c>
      <c r="H16762" s="49">
        <v>4</v>
      </c>
      <c r="I16762" s="65">
        <v>-1</v>
      </c>
      <c r="J16762" s="18">
        <f t="shared" si="1096"/>
        <v>1629.8500000000038</v>
      </c>
      <c r="K16762" s="19" t="str">
        <f t="shared" si="1094"/>
        <v>Mar-19</v>
      </c>
      <c r="L16762" s="20">
        <f t="shared" si="1097"/>
        <v>16519</v>
      </c>
      <c r="M16762" s="21">
        <f t="shared" si="1095"/>
        <v>9.8665173436648934E-2</v>
      </c>
    </row>
    <row r="16763" spans="1:13" x14ac:dyDescent="0.3">
      <c r="A16763" s="116">
        <v>43535</v>
      </c>
      <c r="B16763" s="90" t="s">
        <v>103</v>
      </c>
      <c r="C16763" s="104">
        <v>0.60416666666666663</v>
      </c>
      <c r="D16763" s="94" t="s">
        <v>31</v>
      </c>
      <c r="E16763" s="90" t="s">
        <v>5640</v>
      </c>
      <c r="F16763" s="115">
        <v>3</v>
      </c>
      <c r="G16763" s="93">
        <v>1</v>
      </c>
      <c r="H16763" s="90" t="s">
        <v>33</v>
      </c>
      <c r="I16763" s="77">
        <f>IF(H16763="Lost",G16763*-1,IF(H16763="Won",     IF(D16763="E/W",            G16763*(F16763-1)*0.5*1.25,    IF(D16763="place",   G16763*(F16763-1) *0.95,  G16763*(F16763-1) )),            IF(H16763="Placed",     (G16763*-0.5)  + (0.5*G16763*(F16763-1)*0.2),0)         ))</f>
        <v>-1</v>
      </c>
      <c r="J16763" s="18">
        <f t="shared" si="1096"/>
        <v>1628.8500000000038</v>
      </c>
      <c r="K16763" s="19" t="str">
        <f t="shared" si="1094"/>
        <v>Mar-19</v>
      </c>
      <c r="L16763" s="20">
        <f t="shared" si="1097"/>
        <v>16520</v>
      </c>
      <c r="M16763" s="21">
        <f t="shared" si="1095"/>
        <v>9.8598668280871896E-2</v>
      </c>
    </row>
    <row r="16764" spans="1:13" x14ac:dyDescent="0.3">
      <c r="A16764" s="116">
        <v>43535</v>
      </c>
      <c r="B16764" s="90" t="s">
        <v>146</v>
      </c>
      <c r="C16764" s="104">
        <v>0.63194444444444442</v>
      </c>
      <c r="D16764" s="94" t="s">
        <v>31</v>
      </c>
      <c r="E16764" s="90" t="s">
        <v>5639</v>
      </c>
      <c r="F16764" s="115">
        <v>3.25</v>
      </c>
      <c r="G16764" s="93">
        <v>1</v>
      </c>
      <c r="H16764" s="90" t="s">
        <v>33</v>
      </c>
      <c r="I16764" s="77">
        <f>IF(H16764="Lost",G16764*-1,IF(H16764="Won",     IF(D16764="E/W",            G16764*(F16764-1)*0.5*1.25,    IF(D16764="place",   G16764*(F16764-1) *0.95,  G16764*(F16764-1) )),            IF(H16764="Placed",     (G16764*-0.5)  + (0.5*G16764*(F16764-1)*0.2),0)         ))</f>
        <v>-1</v>
      </c>
      <c r="J16764" s="18">
        <f t="shared" si="1096"/>
        <v>1627.8500000000038</v>
      </c>
      <c r="K16764" s="19" t="str">
        <f t="shared" si="1094"/>
        <v>Mar-19</v>
      </c>
      <c r="L16764" s="20">
        <f t="shared" si="1097"/>
        <v>16521</v>
      </c>
      <c r="M16764" s="21">
        <f t="shared" si="1095"/>
        <v>9.8532171176079153E-2</v>
      </c>
    </row>
    <row r="16765" spans="1:13" x14ac:dyDescent="0.3">
      <c r="A16765" s="139">
        <v>43535</v>
      </c>
      <c r="B16765" s="90"/>
      <c r="C16765" s="104"/>
      <c r="D16765" s="94"/>
      <c r="E16765" s="131" t="s">
        <v>12914</v>
      </c>
      <c r="F16765" s="140">
        <v>6</v>
      </c>
      <c r="G16765" s="35">
        <v>1</v>
      </c>
      <c r="H16765" s="49">
        <v>4</v>
      </c>
      <c r="I16765" s="65">
        <v>-1</v>
      </c>
      <c r="J16765" s="18">
        <f t="shared" si="1096"/>
        <v>1626.8500000000038</v>
      </c>
      <c r="K16765" s="19" t="str">
        <f t="shared" si="1094"/>
        <v>Mar-19</v>
      </c>
      <c r="L16765" s="20">
        <f t="shared" si="1097"/>
        <v>16522</v>
      </c>
      <c r="M16765" s="21">
        <f t="shared" si="1095"/>
        <v>9.8465682120808848E-2</v>
      </c>
    </row>
    <row r="16766" spans="1:13" x14ac:dyDescent="0.3">
      <c r="A16766" s="139">
        <v>43535</v>
      </c>
      <c r="B16766" s="90"/>
      <c r="C16766" s="104"/>
      <c r="D16766" s="94"/>
      <c r="E16766" s="131" t="s">
        <v>8575</v>
      </c>
      <c r="F16766" s="140">
        <v>6</v>
      </c>
      <c r="G16766" s="35">
        <v>1</v>
      </c>
      <c r="H16766" s="49" t="s">
        <v>11446</v>
      </c>
      <c r="I16766" s="65">
        <v>-1</v>
      </c>
      <c r="J16766" s="18">
        <f t="shared" si="1096"/>
        <v>1625.8500000000038</v>
      </c>
      <c r="K16766" s="19" t="str">
        <f t="shared" si="1094"/>
        <v>Mar-19</v>
      </c>
      <c r="L16766" s="20">
        <f t="shared" si="1097"/>
        <v>16523</v>
      </c>
      <c r="M16766" s="21">
        <f t="shared" si="1095"/>
        <v>9.8399201113599455E-2</v>
      </c>
    </row>
    <row r="16767" spans="1:13" x14ac:dyDescent="0.3">
      <c r="A16767" s="139">
        <v>43535</v>
      </c>
      <c r="B16767" s="90"/>
      <c r="C16767" s="104"/>
      <c r="D16767" s="94"/>
      <c r="E16767" s="131" t="s">
        <v>12915</v>
      </c>
      <c r="F16767" s="140">
        <v>5.5</v>
      </c>
      <c r="G16767" s="35">
        <v>1</v>
      </c>
      <c r="H16767" s="49">
        <v>3</v>
      </c>
      <c r="I16767" s="65">
        <v>-1</v>
      </c>
      <c r="J16767" s="18">
        <f t="shared" si="1096"/>
        <v>1624.8500000000038</v>
      </c>
      <c r="K16767" s="19" t="str">
        <f t="shared" si="1094"/>
        <v>Mar-19</v>
      </c>
      <c r="L16767" s="20">
        <f t="shared" si="1097"/>
        <v>16524</v>
      </c>
      <c r="M16767" s="21">
        <f t="shared" si="1095"/>
        <v>9.8332728152989823E-2</v>
      </c>
    </row>
    <row r="16768" spans="1:13" x14ac:dyDescent="0.3">
      <c r="A16768" s="139">
        <v>43535</v>
      </c>
      <c r="B16768" s="90"/>
      <c r="C16768" s="104"/>
      <c r="D16768" s="94"/>
      <c r="E16768" s="131" t="s">
        <v>8375</v>
      </c>
      <c r="F16768" s="140">
        <v>5</v>
      </c>
      <c r="G16768" s="35">
        <v>1</v>
      </c>
      <c r="H16768" s="49">
        <v>2</v>
      </c>
      <c r="I16768" s="65">
        <v>-1</v>
      </c>
      <c r="J16768" s="18">
        <f t="shared" si="1096"/>
        <v>1623.8500000000038</v>
      </c>
      <c r="K16768" s="19" t="str">
        <f t="shared" si="1094"/>
        <v>Mar-19</v>
      </c>
      <c r="L16768" s="20">
        <f t="shared" si="1097"/>
        <v>16525</v>
      </c>
      <c r="M16768" s="21">
        <f t="shared" si="1095"/>
        <v>9.8266263237519136E-2</v>
      </c>
    </row>
    <row r="16769" spans="1:13" x14ac:dyDescent="0.3">
      <c r="A16769" s="139">
        <v>43536</v>
      </c>
      <c r="B16769" s="90"/>
      <c r="C16769" s="104"/>
      <c r="D16769" s="94"/>
      <c r="E16769" s="131" t="s">
        <v>12919</v>
      </c>
      <c r="F16769" s="140">
        <v>5</v>
      </c>
      <c r="G16769" s="35">
        <v>1</v>
      </c>
      <c r="H16769" s="49">
        <v>1</v>
      </c>
      <c r="I16769" s="65">
        <v>4</v>
      </c>
      <c r="J16769" s="18">
        <f t="shared" si="1096"/>
        <v>1627.8500000000038</v>
      </c>
      <c r="K16769" s="19" t="str">
        <f t="shared" si="1094"/>
        <v>Mar-19</v>
      </c>
      <c r="L16769" s="20">
        <f t="shared" si="1097"/>
        <v>16526</v>
      </c>
      <c r="M16769" s="21">
        <f t="shared" si="1095"/>
        <v>9.8502359917705659E-2</v>
      </c>
    </row>
    <row r="16770" spans="1:13" x14ac:dyDescent="0.3">
      <c r="A16770" s="139">
        <v>43536</v>
      </c>
      <c r="B16770" s="90"/>
      <c r="C16770" s="104"/>
      <c r="D16770" s="94"/>
      <c r="E16770" s="131" t="s">
        <v>12920</v>
      </c>
      <c r="F16770" s="140">
        <v>5</v>
      </c>
      <c r="G16770" s="35">
        <v>1</v>
      </c>
      <c r="H16770" s="49" t="s">
        <v>11446</v>
      </c>
      <c r="I16770" s="65">
        <v>-1</v>
      </c>
      <c r="J16770" s="18">
        <f t="shared" si="1096"/>
        <v>1626.8500000000038</v>
      </c>
      <c r="K16770" s="19" t="str">
        <f t="shared" ref="K16770:K16833" si="1098">TEXT(A16770,"MMM-yy")</f>
        <v>Mar-19</v>
      </c>
      <c r="L16770" s="20">
        <f t="shared" si="1097"/>
        <v>16527</v>
      </c>
      <c r="M16770" s="21">
        <f t="shared" ref="M16770:M16833" si="1099">J16770/L16770</f>
        <v>9.8435892781509271E-2</v>
      </c>
    </row>
    <row r="16771" spans="1:13" x14ac:dyDescent="0.3">
      <c r="A16771" s="139">
        <v>43536</v>
      </c>
      <c r="B16771" s="90"/>
      <c r="C16771" s="104"/>
      <c r="D16771" s="94"/>
      <c r="E16771" s="131" t="s">
        <v>12916</v>
      </c>
      <c r="F16771" s="140">
        <v>6</v>
      </c>
      <c r="G16771" s="35">
        <v>1</v>
      </c>
      <c r="H16771" s="49">
        <v>7</v>
      </c>
      <c r="I16771" s="65">
        <v>-1</v>
      </c>
      <c r="J16771" s="18">
        <f t="shared" ref="J16771:J16834" si="1100">J16770+I16771</f>
        <v>1625.8500000000038</v>
      </c>
      <c r="K16771" s="19" t="str">
        <f t="shared" si="1098"/>
        <v>Mar-19</v>
      </c>
      <c r="L16771" s="20">
        <f t="shared" ref="L16771:L16834" si="1101">L16770+G16771</f>
        <v>16528</v>
      </c>
      <c r="M16771" s="21">
        <f t="shared" si="1099"/>
        <v>9.8369433688286767E-2</v>
      </c>
    </row>
    <row r="16772" spans="1:13" x14ac:dyDescent="0.3">
      <c r="A16772" s="139">
        <v>43536</v>
      </c>
      <c r="B16772" s="90"/>
      <c r="C16772" s="104"/>
      <c r="D16772" s="94"/>
      <c r="E16772" s="131" t="s">
        <v>12917</v>
      </c>
      <c r="F16772" s="140">
        <v>4.33</v>
      </c>
      <c r="G16772" s="35">
        <v>1</v>
      </c>
      <c r="H16772" s="49">
        <v>4</v>
      </c>
      <c r="I16772" s="65">
        <v>-1</v>
      </c>
      <c r="J16772" s="18">
        <f t="shared" si="1100"/>
        <v>1624.8500000000038</v>
      </c>
      <c r="K16772" s="19" t="str">
        <f t="shared" si="1098"/>
        <v>Mar-19</v>
      </c>
      <c r="L16772" s="20">
        <f t="shared" si="1101"/>
        <v>16529</v>
      </c>
      <c r="M16772" s="21">
        <f t="shared" si="1099"/>
        <v>9.830298263657837E-2</v>
      </c>
    </row>
    <row r="16773" spans="1:13" x14ac:dyDescent="0.3">
      <c r="A16773" s="139">
        <v>43536</v>
      </c>
      <c r="B16773" s="90"/>
      <c r="C16773" s="104"/>
      <c r="D16773" s="94"/>
      <c r="E16773" s="131" t="s">
        <v>12918</v>
      </c>
      <c r="F16773" s="140">
        <v>4.5</v>
      </c>
      <c r="G16773" s="35">
        <v>1</v>
      </c>
      <c r="H16773" s="49" t="s">
        <v>11437</v>
      </c>
      <c r="I16773" s="65">
        <v>-1</v>
      </c>
      <c r="J16773" s="18">
        <f t="shared" si="1100"/>
        <v>1623.8500000000038</v>
      </c>
      <c r="K16773" s="19" t="str">
        <f t="shared" si="1098"/>
        <v>Mar-19</v>
      </c>
      <c r="L16773" s="20">
        <f t="shared" si="1101"/>
        <v>16530</v>
      </c>
      <c r="M16773" s="21">
        <f t="shared" si="1099"/>
        <v>9.823653962492461E-2</v>
      </c>
    </row>
    <row r="16774" spans="1:13" x14ac:dyDescent="0.3">
      <c r="A16774" s="116">
        <v>43537</v>
      </c>
      <c r="B16774" s="90" t="s">
        <v>67</v>
      </c>
      <c r="C16774" s="104">
        <v>0.60069444444444442</v>
      </c>
      <c r="D16774" s="94" t="s">
        <v>31</v>
      </c>
      <c r="E16774" s="90" t="s">
        <v>5641</v>
      </c>
      <c r="F16774" s="115">
        <v>4</v>
      </c>
      <c r="G16774" s="93">
        <v>1</v>
      </c>
      <c r="H16774" s="90" t="s">
        <v>33</v>
      </c>
      <c r="I16774" s="77">
        <f>IF(H16774="Lost",G16774*-1,IF(H16774="Won",     IF(D16774="E/W",            G16774*(F16774-1)*0.5*1.25,    IF(D16774="place",   G16774*(F16774-1) *0.95,  G16774*(F16774-1) )),            IF(H16774="Placed",     (G16774*-0.5)  + (0.5*G16774*(F16774-1)*0.2),0)         ))</f>
        <v>-1</v>
      </c>
      <c r="J16774" s="18">
        <f t="shared" si="1100"/>
        <v>1622.8500000000038</v>
      </c>
      <c r="K16774" s="19" t="str">
        <f t="shared" si="1098"/>
        <v>Mar-19</v>
      </c>
      <c r="L16774" s="20">
        <f t="shared" si="1101"/>
        <v>16531</v>
      </c>
      <c r="M16774" s="21">
        <f t="shared" si="1099"/>
        <v>9.8170104651866416E-2</v>
      </c>
    </row>
    <row r="16775" spans="1:13" x14ac:dyDescent="0.3">
      <c r="A16775" s="116">
        <v>43537</v>
      </c>
      <c r="B16775" s="90" t="s">
        <v>43</v>
      </c>
      <c r="C16775" s="104">
        <v>0.71527777777777779</v>
      </c>
      <c r="D16775" s="94" t="s">
        <v>31</v>
      </c>
      <c r="E16775" s="90" t="s">
        <v>5642</v>
      </c>
      <c r="F16775" s="115">
        <v>4</v>
      </c>
      <c r="G16775" s="93">
        <v>1</v>
      </c>
      <c r="H16775" s="90" t="s">
        <v>33</v>
      </c>
      <c r="I16775" s="77">
        <f>IF(H16775="Lost",G16775*-1,IF(H16775="Won",     IF(D16775="E/W",            G16775*(F16775-1)*0.5*1.25,    IF(D16775="place",   G16775*(F16775-1) *0.95,  G16775*(F16775-1) )),            IF(H16775="Placed",     (G16775*-0.5)  + (0.5*G16775*(F16775-1)*0.2),0)         ))</f>
        <v>-1</v>
      </c>
      <c r="J16775" s="18">
        <f t="shared" si="1100"/>
        <v>1621.8500000000038</v>
      </c>
      <c r="K16775" s="19" t="str">
        <f t="shared" si="1098"/>
        <v>Mar-19</v>
      </c>
      <c r="L16775" s="20">
        <f t="shared" si="1101"/>
        <v>16532</v>
      </c>
      <c r="M16775" s="21">
        <f t="shared" si="1099"/>
        <v>9.8103677715945067E-2</v>
      </c>
    </row>
    <row r="16776" spans="1:13" x14ac:dyDescent="0.3">
      <c r="A16776" s="139">
        <v>43537</v>
      </c>
      <c r="B16776" s="90"/>
      <c r="C16776" s="104"/>
      <c r="D16776" s="94"/>
      <c r="E16776" s="131" t="s">
        <v>6007</v>
      </c>
      <c r="F16776" s="140">
        <v>5.5</v>
      </c>
      <c r="G16776" s="35">
        <v>1</v>
      </c>
      <c r="H16776" s="49" t="s">
        <v>6526</v>
      </c>
      <c r="I16776" s="65">
        <v>4.5</v>
      </c>
      <c r="J16776" s="18">
        <f t="shared" si="1100"/>
        <v>1626.3500000000038</v>
      </c>
      <c r="K16776" s="19" t="str">
        <f t="shared" si="1098"/>
        <v>Mar-19</v>
      </c>
      <c r="L16776" s="20">
        <f t="shared" si="1101"/>
        <v>16533</v>
      </c>
      <c r="M16776" s="21">
        <f t="shared" si="1099"/>
        <v>9.8369926813040812E-2</v>
      </c>
    </row>
    <row r="16777" spans="1:13" x14ac:dyDescent="0.3">
      <c r="A16777" s="139">
        <v>43537</v>
      </c>
      <c r="B16777" s="90"/>
      <c r="C16777" s="104"/>
      <c r="D16777" s="94"/>
      <c r="E16777" s="131" t="s">
        <v>12921</v>
      </c>
      <c r="F16777" s="140">
        <v>5</v>
      </c>
      <c r="G16777" s="35">
        <v>1</v>
      </c>
      <c r="H16777" s="49">
        <v>2</v>
      </c>
      <c r="I16777" s="65">
        <v>-1</v>
      </c>
      <c r="J16777" s="18">
        <f t="shared" si="1100"/>
        <v>1625.3500000000038</v>
      </c>
      <c r="K16777" s="19" t="str">
        <f t="shared" si="1098"/>
        <v>Mar-19</v>
      </c>
      <c r="L16777" s="20">
        <f t="shared" si="1101"/>
        <v>16534</v>
      </c>
      <c r="M16777" s="21">
        <f t="shared" si="1099"/>
        <v>9.8303495826781412E-2</v>
      </c>
    </row>
    <row r="16778" spans="1:13" x14ac:dyDescent="0.3">
      <c r="A16778" s="116">
        <v>43538</v>
      </c>
      <c r="B16778" s="90" t="s">
        <v>147</v>
      </c>
      <c r="C16778" s="104">
        <v>0.60763888888888895</v>
      </c>
      <c r="D16778" s="94" t="s">
        <v>31</v>
      </c>
      <c r="E16778" s="90" t="s">
        <v>5644</v>
      </c>
      <c r="F16778" s="115">
        <v>3.5</v>
      </c>
      <c r="G16778" s="93">
        <v>1</v>
      </c>
      <c r="H16778" s="90" t="s">
        <v>42</v>
      </c>
      <c r="I16778" s="77">
        <f t="shared" ref="I16778:I16785" si="1102">IF(H16778="Lost",G16778*-1,IF(H16778="Won",     IF(D16778="E/W",            G16778*(F16778-1)*0.5*1.25,    IF(D16778="place",   G16778*(F16778-1) *0.95,  G16778*(F16778-1) )),            IF(H16778="Placed",     (G16778*-0.5)  + (0.5*G16778*(F16778-1)*0.2),0)         ))</f>
        <v>2.5</v>
      </c>
      <c r="J16778" s="18">
        <f t="shared" si="1100"/>
        <v>1627.8500000000038</v>
      </c>
      <c r="K16778" s="19" t="str">
        <f t="shared" si="1098"/>
        <v>Mar-19</v>
      </c>
      <c r="L16778" s="20">
        <f t="shared" si="1101"/>
        <v>16535</v>
      </c>
      <c r="M16778" s="21">
        <f t="shared" si="1099"/>
        <v>9.8448745086181053E-2</v>
      </c>
    </row>
    <row r="16779" spans="1:13" x14ac:dyDescent="0.3">
      <c r="A16779" s="116">
        <v>43538</v>
      </c>
      <c r="B16779" s="90" t="s">
        <v>76</v>
      </c>
      <c r="C16779" s="104">
        <v>0.64583333333333337</v>
      </c>
      <c r="D16779" s="94" t="s">
        <v>31</v>
      </c>
      <c r="E16779" s="90" t="s">
        <v>5643</v>
      </c>
      <c r="F16779" s="115">
        <v>2.75</v>
      </c>
      <c r="G16779" s="93">
        <v>1</v>
      </c>
      <c r="H16779" s="90" t="s">
        <v>42</v>
      </c>
      <c r="I16779" s="77">
        <f t="shared" si="1102"/>
        <v>1.75</v>
      </c>
      <c r="J16779" s="18">
        <f t="shared" si="1100"/>
        <v>1629.6000000000038</v>
      </c>
      <c r="K16779" s="19" t="str">
        <f t="shared" si="1098"/>
        <v>Mar-19</v>
      </c>
      <c r="L16779" s="20">
        <f t="shared" si="1101"/>
        <v>16536</v>
      </c>
      <c r="M16779" s="21">
        <f t="shared" si="1099"/>
        <v>9.8548621190130858E-2</v>
      </c>
    </row>
    <row r="16780" spans="1:13" x14ac:dyDescent="0.3">
      <c r="A16780" s="116">
        <v>43538</v>
      </c>
      <c r="B16780" s="90" t="s">
        <v>136</v>
      </c>
      <c r="C16780" s="104">
        <v>0.65625</v>
      </c>
      <c r="D16780" s="94" t="s">
        <v>31</v>
      </c>
      <c r="E16780" s="90" t="s">
        <v>5649</v>
      </c>
      <c r="F16780" s="115">
        <v>3.5</v>
      </c>
      <c r="G16780" s="93">
        <v>1</v>
      </c>
      <c r="H16780" s="90" t="s">
        <v>33</v>
      </c>
      <c r="I16780" s="77">
        <f t="shared" si="1102"/>
        <v>-1</v>
      </c>
      <c r="J16780" s="18">
        <f t="shared" si="1100"/>
        <v>1628.6000000000038</v>
      </c>
      <c r="K16780" s="19" t="str">
        <f t="shared" si="1098"/>
        <v>Mar-19</v>
      </c>
      <c r="L16780" s="20">
        <f t="shared" si="1101"/>
        <v>16537</v>
      </c>
      <c r="M16780" s="21">
        <f t="shared" si="1099"/>
        <v>9.8482191449477161E-2</v>
      </c>
    </row>
    <row r="16781" spans="1:13" x14ac:dyDescent="0.3">
      <c r="A16781" s="116">
        <v>43538</v>
      </c>
      <c r="B16781" s="90" t="s">
        <v>147</v>
      </c>
      <c r="C16781" s="104">
        <v>0.74305555555555547</v>
      </c>
      <c r="D16781" s="94" t="s">
        <v>31</v>
      </c>
      <c r="E16781" s="90" t="s">
        <v>5645</v>
      </c>
      <c r="F16781" s="115">
        <v>4</v>
      </c>
      <c r="G16781" s="93">
        <v>1</v>
      </c>
      <c r="H16781" s="90" t="s">
        <v>42</v>
      </c>
      <c r="I16781" s="77">
        <f t="shared" si="1102"/>
        <v>3</v>
      </c>
      <c r="J16781" s="18">
        <f t="shared" si="1100"/>
        <v>1631.6000000000038</v>
      </c>
      <c r="K16781" s="19" t="str">
        <f t="shared" si="1098"/>
        <v>Mar-19</v>
      </c>
      <c r="L16781" s="20">
        <f t="shared" si="1101"/>
        <v>16538</v>
      </c>
      <c r="M16781" s="21">
        <f t="shared" si="1099"/>
        <v>9.8657636957310668E-2</v>
      </c>
    </row>
    <row r="16782" spans="1:13" x14ac:dyDescent="0.3">
      <c r="A16782" s="116">
        <v>43538</v>
      </c>
      <c r="B16782" s="90" t="s">
        <v>30</v>
      </c>
      <c r="C16782" s="104">
        <v>0.74652777777777779</v>
      </c>
      <c r="D16782" s="94" t="s">
        <v>31</v>
      </c>
      <c r="E16782" s="90" t="s">
        <v>5646</v>
      </c>
      <c r="F16782" s="115">
        <v>2.75</v>
      </c>
      <c r="G16782" s="93">
        <v>1</v>
      </c>
      <c r="H16782" s="90" t="s">
        <v>33</v>
      </c>
      <c r="I16782" s="77">
        <f t="shared" si="1102"/>
        <v>-1</v>
      </c>
      <c r="J16782" s="18">
        <f t="shared" si="1100"/>
        <v>1630.6000000000038</v>
      </c>
      <c r="K16782" s="19" t="str">
        <f t="shared" si="1098"/>
        <v>Mar-19</v>
      </c>
      <c r="L16782" s="20">
        <f t="shared" si="1101"/>
        <v>16539</v>
      </c>
      <c r="M16782" s="21">
        <f t="shared" si="1099"/>
        <v>9.8591208658322979E-2</v>
      </c>
    </row>
    <row r="16783" spans="1:13" x14ac:dyDescent="0.3">
      <c r="A16783" s="116">
        <v>43538</v>
      </c>
      <c r="B16783" s="90" t="s">
        <v>30</v>
      </c>
      <c r="C16783" s="104">
        <v>0.79166666666666663</v>
      </c>
      <c r="D16783" s="94" t="s">
        <v>31</v>
      </c>
      <c r="E16783" s="90" t="s">
        <v>5647</v>
      </c>
      <c r="F16783" s="115">
        <v>3.75</v>
      </c>
      <c r="G16783" s="93">
        <v>1</v>
      </c>
      <c r="H16783" s="90" t="s">
        <v>42</v>
      </c>
      <c r="I16783" s="77">
        <f t="shared" si="1102"/>
        <v>2.75</v>
      </c>
      <c r="J16783" s="18">
        <f t="shared" si="1100"/>
        <v>1633.3500000000038</v>
      </c>
      <c r="K16783" s="19" t="str">
        <f t="shared" si="1098"/>
        <v>Mar-19</v>
      </c>
      <c r="L16783" s="20">
        <f t="shared" si="1101"/>
        <v>16540</v>
      </c>
      <c r="M16783" s="21">
        <f t="shared" si="1099"/>
        <v>9.8751511487303739E-2</v>
      </c>
    </row>
    <row r="16784" spans="1:13" x14ac:dyDescent="0.3">
      <c r="A16784" s="116">
        <v>43539</v>
      </c>
      <c r="B16784" s="90" t="s">
        <v>79</v>
      </c>
      <c r="C16784" s="104">
        <v>0.60763888888888895</v>
      </c>
      <c r="D16784" s="94" t="s">
        <v>31</v>
      </c>
      <c r="E16784" s="90" t="s">
        <v>5648</v>
      </c>
      <c r="F16784" s="115">
        <v>4</v>
      </c>
      <c r="G16784" s="93">
        <v>1</v>
      </c>
      <c r="H16784" s="90" t="s">
        <v>33</v>
      </c>
      <c r="I16784" s="77">
        <f t="shared" si="1102"/>
        <v>-1</v>
      </c>
      <c r="J16784" s="18">
        <f t="shared" si="1100"/>
        <v>1632.3500000000038</v>
      </c>
      <c r="K16784" s="19" t="str">
        <f t="shared" si="1098"/>
        <v>Mar-19</v>
      </c>
      <c r="L16784" s="20">
        <f t="shared" si="1101"/>
        <v>16541</v>
      </c>
      <c r="M16784" s="21">
        <f t="shared" si="1099"/>
        <v>9.8685085545009599E-2</v>
      </c>
    </row>
    <row r="16785" spans="1:13" x14ac:dyDescent="0.3">
      <c r="A16785" s="116">
        <v>43539</v>
      </c>
      <c r="B16785" s="90" t="s">
        <v>47</v>
      </c>
      <c r="C16785" s="104">
        <v>0.8125</v>
      </c>
      <c r="D16785" s="94" t="s">
        <v>31</v>
      </c>
      <c r="E16785" s="90" t="s">
        <v>5318</v>
      </c>
      <c r="F16785" s="115">
        <v>3.25</v>
      </c>
      <c r="G16785" s="93">
        <v>1</v>
      </c>
      <c r="H16785" s="90" t="s">
        <v>33</v>
      </c>
      <c r="I16785" s="77">
        <f t="shared" si="1102"/>
        <v>-1</v>
      </c>
      <c r="J16785" s="18">
        <f t="shared" si="1100"/>
        <v>1631.3500000000038</v>
      </c>
      <c r="K16785" s="19" t="str">
        <f t="shared" si="1098"/>
        <v>Mar-19</v>
      </c>
      <c r="L16785" s="20">
        <f t="shared" si="1101"/>
        <v>16542</v>
      </c>
      <c r="M16785" s="21">
        <f t="shared" si="1099"/>
        <v>9.8618667633901813E-2</v>
      </c>
    </row>
    <row r="16786" spans="1:13" x14ac:dyDescent="0.3">
      <c r="A16786" s="139">
        <v>43539</v>
      </c>
      <c r="B16786" s="90"/>
      <c r="C16786" s="104"/>
      <c r="D16786" s="94"/>
      <c r="E16786" s="131" t="s">
        <v>12080</v>
      </c>
      <c r="F16786" s="140">
        <v>5.5</v>
      </c>
      <c r="G16786" s="35">
        <v>1</v>
      </c>
      <c r="H16786" s="49">
        <v>5</v>
      </c>
      <c r="I16786" s="65">
        <v>-1</v>
      </c>
      <c r="J16786" s="18">
        <f t="shared" si="1100"/>
        <v>1630.3500000000038</v>
      </c>
      <c r="K16786" s="19" t="str">
        <f t="shared" si="1098"/>
        <v>Mar-19</v>
      </c>
      <c r="L16786" s="20">
        <f t="shared" si="1101"/>
        <v>16543</v>
      </c>
      <c r="M16786" s="21">
        <f t="shared" si="1099"/>
        <v>9.855225775252395E-2</v>
      </c>
    </row>
    <row r="16787" spans="1:13" x14ac:dyDescent="0.3">
      <c r="A16787" s="139">
        <v>43539</v>
      </c>
      <c r="B16787" s="90"/>
      <c r="C16787" s="104"/>
      <c r="D16787" s="94"/>
      <c r="E16787" s="131" t="s">
        <v>12924</v>
      </c>
      <c r="F16787" s="140">
        <v>5.5</v>
      </c>
      <c r="G16787" s="35">
        <v>1</v>
      </c>
      <c r="H16787" s="49">
        <v>1</v>
      </c>
      <c r="I16787" s="65">
        <v>5</v>
      </c>
      <c r="J16787" s="18">
        <f t="shared" si="1100"/>
        <v>1635.3500000000038</v>
      </c>
      <c r="K16787" s="19" t="str">
        <f t="shared" si="1098"/>
        <v>Mar-19</v>
      </c>
      <c r="L16787" s="20">
        <f t="shared" si="1101"/>
        <v>16544</v>
      </c>
      <c r="M16787" s="21">
        <f t="shared" si="1099"/>
        <v>9.8848525145067923E-2</v>
      </c>
    </row>
    <row r="16788" spans="1:13" x14ac:dyDescent="0.3">
      <c r="A16788" s="139">
        <v>43539</v>
      </c>
      <c r="B16788" s="90"/>
      <c r="C16788" s="104"/>
      <c r="D16788" s="94"/>
      <c r="E16788" s="131" t="s">
        <v>12925</v>
      </c>
      <c r="F16788" s="140">
        <v>6</v>
      </c>
      <c r="G16788" s="35">
        <v>1</v>
      </c>
      <c r="H16788" s="49" t="s">
        <v>6518</v>
      </c>
      <c r="I16788" s="65">
        <v>-1</v>
      </c>
      <c r="J16788" s="18">
        <f t="shared" si="1100"/>
        <v>1634.3500000000038</v>
      </c>
      <c r="K16788" s="19" t="str">
        <f t="shared" si="1098"/>
        <v>Mar-19</v>
      </c>
      <c r="L16788" s="20">
        <f t="shared" si="1101"/>
        <v>16545</v>
      </c>
      <c r="M16788" s="21">
        <f t="shared" si="1099"/>
        <v>9.8782109398610082E-2</v>
      </c>
    </row>
    <row r="16789" spans="1:13" x14ac:dyDescent="0.3">
      <c r="A16789" s="139">
        <v>43539</v>
      </c>
      <c r="B16789" s="90"/>
      <c r="C16789" s="104"/>
      <c r="D16789" s="94"/>
      <c r="E16789" s="131" t="s">
        <v>4122</v>
      </c>
      <c r="F16789" s="140">
        <v>4.5</v>
      </c>
      <c r="G16789" s="35">
        <v>1</v>
      </c>
      <c r="H16789" s="49" t="s">
        <v>6518</v>
      </c>
      <c r="I16789" s="65">
        <v>-1</v>
      </c>
      <c r="J16789" s="18">
        <f t="shared" si="1100"/>
        <v>1633.3500000000038</v>
      </c>
      <c r="K16789" s="19" t="str">
        <f t="shared" si="1098"/>
        <v>Mar-19</v>
      </c>
      <c r="L16789" s="20">
        <f t="shared" si="1101"/>
        <v>16546</v>
      </c>
      <c r="M16789" s="21">
        <f t="shared" si="1099"/>
        <v>9.8715701680164622E-2</v>
      </c>
    </row>
    <row r="16790" spans="1:13" x14ac:dyDescent="0.3">
      <c r="A16790" s="139">
        <v>43539</v>
      </c>
      <c r="B16790" s="90"/>
      <c r="C16790" s="104"/>
      <c r="D16790" s="94"/>
      <c r="E16790" s="131" t="s">
        <v>4920</v>
      </c>
      <c r="F16790" s="140">
        <v>4.5</v>
      </c>
      <c r="G16790" s="35">
        <v>1</v>
      </c>
      <c r="H16790" s="49" t="s">
        <v>11526</v>
      </c>
      <c r="I16790" s="65">
        <v>-1</v>
      </c>
      <c r="J16790" s="18">
        <f t="shared" si="1100"/>
        <v>1632.3500000000038</v>
      </c>
      <c r="K16790" s="19" t="str">
        <f t="shared" si="1098"/>
        <v>Mar-19</v>
      </c>
      <c r="L16790" s="20">
        <f t="shared" si="1101"/>
        <v>16547</v>
      </c>
      <c r="M16790" s="21">
        <f t="shared" si="1099"/>
        <v>9.8649301988276053E-2</v>
      </c>
    </row>
    <row r="16791" spans="1:13" x14ac:dyDescent="0.3">
      <c r="A16791" s="139">
        <v>43539</v>
      </c>
      <c r="B16791" s="90"/>
      <c r="C16791" s="104"/>
      <c r="D16791" s="94"/>
      <c r="E16791" s="131" t="s">
        <v>12923</v>
      </c>
      <c r="F16791" s="140">
        <v>5.5</v>
      </c>
      <c r="G16791" s="35">
        <v>1</v>
      </c>
      <c r="H16791" s="49">
        <v>4</v>
      </c>
      <c r="I16791" s="65">
        <v>-1</v>
      </c>
      <c r="J16791" s="18">
        <f t="shared" si="1100"/>
        <v>1631.3500000000038</v>
      </c>
      <c r="K16791" s="19" t="str">
        <f t="shared" si="1098"/>
        <v>Mar-19</v>
      </c>
      <c r="L16791" s="20">
        <f t="shared" si="1101"/>
        <v>16548</v>
      </c>
      <c r="M16791" s="21">
        <f t="shared" si="1099"/>
        <v>9.8582910321489234E-2</v>
      </c>
    </row>
    <row r="16792" spans="1:13" x14ac:dyDescent="0.3">
      <c r="A16792" s="139">
        <v>43539</v>
      </c>
      <c r="B16792" s="90"/>
      <c r="C16792" s="104"/>
      <c r="D16792" s="94"/>
      <c r="E16792" s="131" t="s">
        <v>12922</v>
      </c>
      <c r="F16792" s="140">
        <v>5</v>
      </c>
      <c r="G16792" s="35">
        <v>1</v>
      </c>
      <c r="H16792" s="49">
        <v>2</v>
      </c>
      <c r="I16792" s="65">
        <v>-1</v>
      </c>
      <c r="J16792" s="18">
        <f t="shared" si="1100"/>
        <v>1630.3500000000038</v>
      </c>
      <c r="K16792" s="19" t="str">
        <f t="shared" si="1098"/>
        <v>Mar-19</v>
      </c>
      <c r="L16792" s="20">
        <f t="shared" si="1101"/>
        <v>16549</v>
      </c>
      <c r="M16792" s="21">
        <f t="shared" si="1099"/>
        <v>9.851652667834937E-2</v>
      </c>
    </row>
    <row r="16793" spans="1:13" x14ac:dyDescent="0.3">
      <c r="A16793" s="116">
        <v>43540</v>
      </c>
      <c r="B16793" s="90" t="s">
        <v>43</v>
      </c>
      <c r="C16793" s="104">
        <v>0.5625</v>
      </c>
      <c r="D16793" s="94" t="s">
        <v>31</v>
      </c>
      <c r="E16793" s="90" t="s">
        <v>5650</v>
      </c>
      <c r="F16793" s="115">
        <v>2.88</v>
      </c>
      <c r="G16793" s="93">
        <v>1</v>
      </c>
      <c r="H16793" s="90" t="s">
        <v>33</v>
      </c>
      <c r="I16793" s="77">
        <f>IF(H16793="Lost",G16793*-1,IF(H16793="Won",     IF(D16793="E/W",            G16793*(F16793-1)*0.5*1.25,    IF(D16793="place",   G16793*(F16793-1) *0.95,  G16793*(F16793-1) )),            IF(H16793="Placed",     (G16793*-0.5)  + (0.5*G16793*(F16793-1)*0.2),0)         ))</f>
        <v>-1</v>
      </c>
      <c r="J16793" s="18">
        <f t="shared" si="1100"/>
        <v>1629.3500000000038</v>
      </c>
      <c r="K16793" s="19" t="str">
        <f t="shared" si="1098"/>
        <v>Mar-19</v>
      </c>
      <c r="L16793" s="20">
        <f t="shared" si="1101"/>
        <v>16550</v>
      </c>
      <c r="M16793" s="21">
        <f t="shared" si="1099"/>
        <v>9.8450151057402041E-2</v>
      </c>
    </row>
    <row r="16794" spans="1:13" x14ac:dyDescent="0.3">
      <c r="A16794" s="116">
        <v>43540</v>
      </c>
      <c r="B16794" s="90" t="s">
        <v>74</v>
      </c>
      <c r="C16794" s="104">
        <v>0.59375</v>
      </c>
      <c r="D16794" s="94" t="s">
        <v>31</v>
      </c>
      <c r="E16794" s="90" t="s">
        <v>5651</v>
      </c>
      <c r="F16794" s="115">
        <v>3</v>
      </c>
      <c r="G16794" s="93">
        <v>1</v>
      </c>
      <c r="H16794" s="90" t="s">
        <v>33</v>
      </c>
      <c r="I16794" s="77">
        <f>IF(H16794="Lost",G16794*-1,IF(H16794="Won",     IF(D16794="E/W",            G16794*(F16794-1)*0.5*1.25,    IF(D16794="place",   G16794*(F16794-1) *0.95,  G16794*(F16794-1) )),            IF(H16794="Placed",     (G16794*-0.5)  + (0.5*G16794*(F16794-1)*0.2),0)         ))</f>
        <v>-1</v>
      </c>
      <c r="J16794" s="18">
        <f t="shared" si="1100"/>
        <v>1628.3500000000038</v>
      </c>
      <c r="K16794" s="19" t="str">
        <f t="shared" si="1098"/>
        <v>Mar-19</v>
      </c>
      <c r="L16794" s="20">
        <f t="shared" si="1101"/>
        <v>16551</v>
      </c>
      <c r="M16794" s="21">
        <f t="shared" si="1099"/>
        <v>9.8383783457193147E-2</v>
      </c>
    </row>
    <row r="16795" spans="1:13" x14ac:dyDescent="0.3">
      <c r="A16795" s="116">
        <v>43540</v>
      </c>
      <c r="B16795" s="90" t="s">
        <v>74</v>
      </c>
      <c r="C16795" s="104">
        <v>0.69097222222222221</v>
      </c>
      <c r="D16795" s="94" t="s">
        <v>31</v>
      </c>
      <c r="E16795" s="90" t="s">
        <v>5652</v>
      </c>
      <c r="F16795" s="115">
        <v>3.5</v>
      </c>
      <c r="G16795" s="93">
        <v>1</v>
      </c>
      <c r="H16795" s="90" t="s">
        <v>42</v>
      </c>
      <c r="I16795" s="77">
        <f>IF(H16795="Lost",G16795*-1,IF(H16795="Won",     IF(D16795="E/W",            G16795*(F16795-1)*0.5*1.25,    IF(D16795="place",   G16795*(F16795-1) *0.95,  G16795*(F16795-1) )),            IF(H16795="Placed",     (G16795*-0.5)  + (0.5*G16795*(F16795-1)*0.2),0)         ))</f>
        <v>2.5</v>
      </c>
      <c r="J16795" s="18">
        <f t="shared" si="1100"/>
        <v>1630.8500000000038</v>
      </c>
      <c r="K16795" s="19" t="str">
        <f t="shared" si="1098"/>
        <v>Mar-19</v>
      </c>
      <c r="L16795" s="20">
        <f t="shared" si="1101"/>
        <v>16552</v>
      </c>
      <c r="M16795" s="21">
        <f t="shared" si="1099"/>
        <v>9.8528878685355467E-2</v>
      </c>
    </row>
    <row r="16796" spans="1:13" x14ac:dyDescent="0.3">
      <c r="A16796" s="116">
        <v>43540</v>
      </c>
      <c r="B16796" s="90" t="s">
        <v>98</v>
      </c>
      <c r="C16796" s="104">
        <v>0.74305555555555547</v>
      </c>
      <c r="D16796" s="94" t="s">
        <v>31</v>
      </c>
      <c r="E16796" s="90" t="s">
        <v>5653</v>
      </c>
      <c r="F16796" s="115">
        <v>2.75</v>
      </c>
      <c r="G16796" s="93">
        <v>1</v>
      </c>
      <c r="H16796" s="90" t="s">
        <v>33</v>
      </c>
      <c r="I16796" s="77">
        <f>IF(H16796="Lost",G16796*-1,IF(H16796="Won",     IF(D16796="E/W",            G16796*(F16796-1)*0.5*1.25,    IF(D16796="place",   G16796*(F16796-1) *0.95,  G16796*(F16796-1) )),            IF(H16796="Placed",     (G16796*-0.5)  + (0.5*G16796*(F16796-1)*0.2),0)         ))</f>
        <v>-1</v>
      </c>
      <c r="J16796" s="18">
        <f t="shared" si="1100"/>
        <v>1629.8500000000038</v>
      </c>
      <c r="K16796" s="19" t="str">
        <f t="shared" si="1098"/>
        <v>Mar-19</v>
      </c>
      <c r="L16796" s="20">
        <f t="shared" si="1101"/>
        <v>16553</v>
      </c>
      <c r="M16796" s="21">
        <f t="shared" si="1099"/>
        <v>9.8462514347852581E-2</v>
      </c>
    </row>
    <row r="16797" spans="1:13" x14ac:dyDescent="0.3">
      <c r="A16797" s="139">
        <v>43540</v>
      </c>
      <c r="B16797" s="90"/>
      <c r="C16797" s="104"/>
      <c r="D16797" s="94"/>
      <c r="E16797" s="131" t="s">
        <v>12926</v>
      </c>
      <c r="F16797" s="140">
        <v>5</v>
      </c>
      <c r="G16797" s="35">
        <v>1</v>
      </c>
      <c r="H16797" s="49" t="s">
        <v>6103</v>
      </c>
      <c r="I16797" s="65">
        <v>-1</v>
      </c>
      <c r="J16797" s="18">
        <f t="shared" si="1100"/>
        <v>1628.8500000000038</v>
      </c>
      <c r="K16797" s="19" t="str">
        <f t="shared" si="1098"/>
        <v>Mar-19</v>
      </c>
      <c r="L16797" s="20">
        <f t="shared" si="1101"/>
        <v>16554</v>
      </c>
      <c r="M16797" s="21">
        <f t="shared" si="1099"/>
        <v>9.8396158028271341E-2</v>
      </c>
    </row>
    <row r="16798" spans="1:13" x14ac:dyDescent="0.3">
      <c r="A16798" s="139">
        <v>43540</v>
      </c>
      <c r="B16798" s="90"/>
      <c r="C16798" s="104"/>
      <c r="D16798" s="94"/>
      <c r="E16798" s="131" t="s">
        <v>12927</v>
      </c>
      <c r="F16798" s="140">
        <v>5.5</v>
      </c>
      <c r="G16798" s="35">
        <v>1</v>
      </c>
      <c r="H16798" s="49">
        <v>5</v>
      </c>
      <c r="I16798" s="65">
        <v>-1</v>
      </c>
      <c r="J16798" s="18">
        <f t="shared" si="1100"/>
        <v>1627.8500000000038</v>
      </c>
      <c r="K16798" s="19" t="str">
        <f t="shared" si="1098"/>
        <v>Mar-19</v>
      </c>
      <c r="L16798" s="20">
        <f t="shared" si="1101"/>
        <v>16555</v>
      </c>
      <c r="M16798" s="21">
        <f t="shared" si="1099"/>
        <v>9.8329809725158784E-2</v>
      </c>
    </row>
    <row r="16799" spans="1:13" x14ac:dyDescent="0.3">
      <c r="A16799" s="139">
        <v>43540</v>
      </c>
      <c r="B16799" s="90"/>
      <c r="C16799" s="104"/>
      <c r="D16799" s="94"/>
      <c r="E16799" s="131" t="s">
        <v>12928</v>
      </c>
      <c r="F16799" s="140">
        <v>6</v>
      </c>
      <c r="G16799" s="35">
        <v>1</v>
      </c>
      <c r="H16799" s="49">
        <v>5</v>
      </c>
      <c r="I16799" s="65">
        <v>-1</v>
      </c>
      <c r="J16799" s="18">
        <f t="shared" si="1100"/>
        <v>1626.8500000000038</v>
      </c>
      <c r="K16799" s="19" t="str">
        <f t="shared" si="1098"/>
        <v>Mar-19</v>
      </c>
      <c r="L16799" s="20">
        <f t="shared" si="1101"/>
        <v>16556</v>
      </c>
      <c r="M16799" s="21">
        <f t="shared" si="1099"/>
        <v>9.8263469437062323E-2</v>
      </c>
    </row>
    <row r="16800" spans="1:13" x14ac:dyDescent="0.3">
      <c r="A16800" s="139">
        <v>43540</v>
      </c>
      <c r="B16800" s="90"/>
      <c r="C16800" s="104"/>
      <c r="D16800" s="94"/>
      <c r="E16800" s="131" t="s">
        <v>12929</v>
      </c>
      <c r="F16800" s="140">
        <v>4.33</v>
      </c>
      <c r="G16800" s="35">
        <v>1</v>
      </c>
      <c r="H16800" s="49">
        <v>1</v>
      </c>
      <c r="I16800" s="65">
        <v>3.33</v>
      </c>
      <c r="J16800" s="18">
        <f t="shared" si="1100"/>
        <v>1630.1800000000037</v>
      </c>
      <c r="K16800" s="19" t="str">
        <f t="shared" si="1098"/>
        <v>Mar-19</v>
      </c>
      <c r="L16800" s="20">
        <f t="shared" si="1101"/>
        <v>16557</v>
      </c>
      <c r="M16800" s="21">
        <f t="shared" si="1099"/>
        <v>9.8458657969439131E-2</v>
      </c>
    </row>
    <row r="16801" spans="1:13" x14ac:dyDescent="0.3">
      <c r="A16801" s="139">
        <v>43540</v>
      </c>
      <c r="B16801" s="90"/>
      <c r="C16801" s="104"/>
      <c r="D16801" s="94"/>
      <c r="E16801" s="131" t="s">
        <v>12236</v>
      </c>
      <c r="F16801" s="140">
        <v>5.5</v>
      </c>
      <c r="G16801" s="35">
        <v>1</v>
      </c>
      <c r="H16801" s="49" t="s">
        <v>11446</v>
      </c>
      <c r="I16801" s="65">
        <v>-1</v>
      </c>
      <c r="J16801" s="18">
        <f t="shared" si="1100"/>
        <v>1629.1800000000037</v>
      </c>
      <c r="K16801" s="19" t="str">
        <f t="shared" si="1098"/>
        <v>Mar-19</v>
      </c>
      <c r="L16801" s="20">
        <f t="shared" si="1101"/>
        <v>16558</v>
      </c>
      <c r="M16801" s="21">
        <f t="shared" si="1099"/>
        <v>9.8392317912791627E-2</v>
      </c>
    </row>
    <row r="16802" spans="1:13" x14ac:dyDescent="0.3">
      <c r="A16802" s="139">
        <v>43540</v>
      </c>
      <c r="B16802" s="90"/>
      <c r="C16802" s="104"/>
      <c r="D16802" s="94"/>
      <c r="E16802" s="131" t="s">
        <v>12930</v>
      </c>
      <c r="F16802" s="140">
        <v>5</v>
      </c>
      <c r="G16802" s="35">
        <v>1</v>
      </c>
      <c r="H16802" s="49" t="s">
        <v>11526</v>
      </c>
      <c r="I16802" s="65">
        <v>-1</v>
      </c>
      <c r="J16802" s="18">
        <f t="shared" si="1100"/>
        <v>1628.1800000000037</v>
      </c>
      <c r="K16802" s="19" t="str">
        <f t="shared" si="1098"/>
        <v>Mar-19</v>
      </c>
      <c r="L16802" s="20">
        <f t="shared" si="1101"/>
        <v>16559</v>
      </c>
      <c r="M16802" s="21">
        <f t="shared" si="1099"/>
        <v>9.8325985868712107E-2</v>
      </c>
    </row>
    <row r="16803" spans="1:13" x14ac:dyDescent="0.3">
      <c r="A16803" s="116">
        <v>43542</v>
      </c>
      <c r="B16803" s="90" t="s">
        <v>84</v>
      </c>
      <c r="C16803" s="104">
        <v>0.63541666666666663</v>
      </c>
      <c r="D16803" s="94" t="s">
        <v>31</v>
      </c>
      <c r="E16803" s="90" t="s">
        <v>5655</v>
      </c>
      <c r="F16803" s="115">
        <v>3</v>
      </c>
      <c r="G16803" s="93">
        <v>1</v>
      </c>
      <c r="H16803" s="90" t="s">
        <v>33</v>
      </c>
      <c r="I16803" s="77">
        <f>IF(H16803="Lost",G16803*-1,IF(H16803="Won",     IF(D16803="E/W",            G16803*(F16803-1)*0.5*1.25,    IF(D16803="place",   G16803*(F16803-1) *0.95,  G16803*(F16803-1) )),            IF(H16803="Placed",     (G16803*-0.5)  + (0.5*G16803*(F16803-1)*0.2),0)         ))</f>
        <v>-1</v>
      </c>
      <c r="J16803" s="18">
        <f t="shared" si="1100"/>
        <v>1627.1800000000037</v>
      </c>
      <c r="K16803" s="19" t="str">
        <f t="shared" si="1098"/>
        <v>Mar-19</v>
      </c>
      <c r="L16803" s="20">
        <f t="shared" si="1101"/>
        <v>16560</v>
      </c>
      <c r="M16803" s="21">
        <f t="shared" si="1099"/>
        <v>9.825966183574901E-2</v>
      </c>
    </row>
    <row r="16804" spans="1:13" x14ac:dyDescent="0.3">
      <c r="A16804" s="116">
        <v>43542</v>
      </c>
      <c r="B16804" s="90" t="s">
        <v>73</v>
      </c>
      <c r="C16804" s="104">
        <v>0.64236111111111105</v>
      </c>
      <c r="D16804" s="94" t="s">
        <v>31</v>
      </c>
      <c r="E16804" s="90" t="s">
        <v>5658</v>
      </c>
      <c r="F16804" s="115">
        <v>3.25</v>
      </c>
      <c r="G16804" s="93">
        <v>1</v>
      </c>
      <c r="H16804" s="90" t="s">
        <v>42</v>
      </c>
      <c r="I16804" s="77">
        <f>IF(H16804="Lost",G16804*-1,IF(H16804="Won",     IF(D16804="E/W",            G16804*(F16804-1)*0.5*1.25,    IF(D16804="place",   G16804*(F16804-1) *0.95,  G16804*(F16804-1) )),            IF(H16804="Placed",     (G16804*-0.5)  + (0.5*G16804*(F16804-1)*0.2),0)         ))</f>
        <v>2.25</v>
      </c>
      <c r="J16804" s="18">
        <f t="shared" si="1100"/>
        <v>1629.4300000000037</v>
      </c>
      <c r="K16804" s="19" t="str">
        <f t="shared" si="1098"/>
        <v>Mar-19</v>
      </c>
      <c r="L16804" s="20">
        <f t="shared" si="1101"/>
        <v>16561</v>
      </c>
      <c r="M16804" s="21">
        <f t="shared" si="1099"/>
        <v>9.8389590000604057E-2</v>
      </c>
    </row>
    <row r="16805" spans="1:13" x14ac:dyDescent="0.3">
      <c r="A16805" s="116">
        <v>43542</v>
      </c>
      <c r="B16805" s="90" t="s">
        <v>30</v>
      </c>
      <c r="C16805" s="104">
        <v>0.64930555555555558</v>
      </c>
      <c r="D16805" s="94" t="s">
        <v>31</v>
      </c>
      <c r="E16805" s="90" t="s">
        <v>5654</v>
      </c>
      <c r="F16805" s="115">
        <v>3.25</v>
      </c>
      <c r="G16805" s="93">
        <v>1</v>
      </c>
      <c r="H16805" s="90" t="s">
        <v>33</v>
      </c>
      <c r="I16805" s="77">
        <f>IF(H16805="Lost",G16805*-1,IF(H16805="Won",     IF(D16805="E/W",            G16805*(F16805-1)*0.5*1.25,    IF(D16805="place",   G16805*(F16805-1) *0.95,  G16805*(F16805-1) )),            IF(H16805="Placed",     (G16805*-0.5)  + (0.5*G16805*(F16805-1)*0.2),0)         ))</f>
        <v>-1</v>
      </c>
      <c r="J16805" s="18">
        <f t="shared" si="1100"/>
        <v>1628.4300000000037</v>
      </c>
      <c r="K16805" s="19" t="str">
        <f t="shared" si="1098"/>
        <v>Mar-19</v>
      </c>
      <c r="L16805" s="20">
        <f t="shared" si="1101"/>
        <v>16562</v>
      </c>
      <c r="M16805" s="21">
        <f t="shared" si="1099"/>
        <v>9.8323270136457169E-2</v>
      </c>
    </row>
    <row r="16806" spans="1:13" x14ac:dyDescent="0.3">
      <c r="A16806" s="116">
        <v>43542</v>
      </c>
      <c r="B16806" s="90" t="s">
        <v>84</v>
      </c>
      <c r="C16806" s="104">
        <v>0.65625</v>
      </c>
      <c r="D16806" s="94" t="s">
        <v>31</v>
      </c>
      <c r="E16806" s="90" t="s">
        <v>5656</v>
      </c>
      <c r="F16806" s="115">
        <v>2.75</v>
      </c>
      <c r="G16806" s="93">
        <v>1</v>
      </c>
      <c r="H16806" s="90" t="s">
        <v>33</v>
      </c>
      <c r="I16806" s="77">
        <f>IF(H16806="Lost",G16806*-1,IF(H16806="Won",     IF(D16806="E/W",            G16806*(F16806-1)*0.5*1.25,    IF(D16806="place",   G16806*(F16806-1) *0.95,  G16806*(F16806-1) )),            IF(H16806="Placed",     (G16806*-0.5)  + (0.5*G16806*(F16806-1)*0.2),0)         ))</f>
        <v>-1</v>
      </c>
      <c r="J16806" s="18">
        <f t="shared" si="1100"/>
        <v>1627.4300000000037</v>
      </c>
      <c r="K16806" s="19" t="str">
        <f t="shared" si="1098"/>
        <v>Mar-19</v>
      </c>
      <c r="L16806" s="20">
        <f t="shared" si="1101"/>
        <v>16563</v>
      </c>
      <c r="M16806" s="21">
        <f t="shared" si="1099"/>
        <v>9.8256958280504958E-2</v>
      </c>
    </row>
    <row r="16807" spans="1:13" x14ac:dyDescent="0.3">
      <c r="A16807" s="116">
        <v>43542</v>
      </c>
      <c r="B16807" s="90" t="s">
        <v>84</v>
      </c>
      <c r="C16807" s="104">
        <v>0.67708333333333337</v>
      </c>
      <c r="D16807" s="94" t="s">
        <v>31</v>
      </c>
      <c r="E16807" s="90" t="s">
        <v>5657</v>
      </c>
      <c r="F16807" s="115">
        <v>3.75</v>
      </c>
      <c r="G16807" s="93">
        <v>1</v>
      </c>
      <c r="H16807" s="90" t="s">
        <v>42</v>
      </c>
      <c r="I16807" s="77">
        <f>IF(H16807="Lost",G16807*-1,IF(H16807="Won",     IF(D16807="E/W",            G16807*(F16807-1)*0.5*1.25,    IF(D16807="place",   G16807*(F16807-1) *0.95,  G16807*(F16807-1) )),            IF(H16807="Placed",     (G16807*-0.5)  + (0.5*G16807*(F16807-1)*0.2),0)         ))</f>
        <v>2.75</v>
      </c>
      <c r="J16807" s="18">
        <f t="shared" si="1100"/>
        <v>1630.1800000000037</v>
      </c>
      <c r="K16807" s="19" t="str">
        <f t="shared" si="1098"/>
        <v>Mar-19</v>
      </c>
      <c r="L16807" s="20">
        <f t="shared" si="1101"/>
        <v>16564</v>
      </c>
      <c r="M16807" s="21">
        <f t="shared" si="1099"/>
        <v>9.8417049021975594E-2</v>
      </c>
    </row>
    <row r="16808" spans="1:13" x14ac:dyDescent="0.3">
      <c r="A16808" s="139">
        <v>43542</v>
      </c>
      <c r="B16808" s="90"/>
      <c r="C16808" s="104"/>
      <c r="D16808" s="94"/>
      <c r="E16808" s="131" t="s">
        <v>12931</v>
      </c>
      <c r="F16808" s="140">
        <v>6</v>
      </c>
      <c r="G16808" s="35">
        <v>1</v>
      </c>
      <c r="H16808" s="49" t="s">
        <v>6103</v>
      </c>
      <c r="I16808" s="65">
        <v>-1</v>
      </c>
      <c r="J16808" s="18">
        <f t="shared" si="1100"/>
        <v>1629.1800000000037</v>
      </c>
      <c r="K16808" s="19" t="str">
        <f t="shared" si="1098"/>
        <v>Mar-19</v>
      </c>
      <c r="L16808" s="20">
        <f t="shared" si="1101"/>
        <v>16565</v>
      </c>
      <c r="M16808" s="21">
        <f t="shared" si="1099"/>
        <v>9.8350739511017429E-2</v>
      </c>
    </row>
    <row r="16809" spans="1:13" x14ac:dyDescent="0.3">
      <c r="A16809" s="116">
        <v>43543</v>
      </c>
      <c r="B16809" s="90" t="s">
        <v>103</v>
      </c>
      <c r="C16809" s="104">
        <v>0.66666666666666663</v>
      </c>
      <c r="D16809" s="94" t="s">
        <v>31</v>
      </c>
      <c r="E16809" s="90" t="s">
        <v>5659</v>
      </c>
      <c r="F16809" s="115">
        <v>3.75</v>
      </c>
      <c r="G16809" s="93">
        <v>1</v>
      </c>
      <c r="H16809" s="90" t="s">
        <v>33</v>
      </c>
      <c r="I16809" s="77">
        <f>IF(H16809="Lost",G16809*-1,IF(H16809="Won",     IF(D16809="E/W",            G16809*(F16809-1)*0.5*1.25,    IF(D16809="place",   G16809*(F16809-1) *0.95,  G16809*(F16809-1) )),            IF(H16809="Placed",     (G16809*-0.5)  + (0.5*G16809*(F16809-1)*0.2),0)         ))</f>
        <v>-1</v>
      </c>
      <c r="J16809" s="18">
        <f t="shared" si="1100"/>
        <v>1628.1800000000037</v>
      </c>
      <c r="K16809" s="19" t="str">
        <f t="shared" si="1098"/>
        <v>Mar-19</v>
      </c>
      <c r="L16809" s="20">
        <f t="shared" si="1101"/>
        <v>16566</v>
      </c>
      <c r="M16809" s="21">
        <f t="shared" si="1099"/>
        <v>9.8284438005553768E-2</v>
      </c>
    </row>
    <row r="16810" spans="1:13" x14ac:dyDescent="0.3">
      <c r="A16810" s="139">
        <v>43543</v>
      </c>
      <c r="B16810" s="90"/>
      <c r="C16810" s="104"/>
      <c r="D16810" s="94"/>
      <c r="E16810" s="131" t="s">
        <v>12934</v>
      </c>
      <c r="F16810" s="140">
        <v>6</v>
      </c>
      <c r="G16810" s="35">
        <v>1</v>
      </c>
      <c r="H16810" s="49">
        <v>1</v>
      </c>
      <c r="I16810" s="65">
        <v>5</v>
      </c>
      <c r="J16810" s="18">
        <f t="shared" si="1100"/>
        <v>1633.1800000000037</v>
      </c>
      <c r="K16810" s="19" t="str">
        <f t="shared" si="1098"/>
        <v>Mar-19</v>
      </c>
      <c r="L16810" s="20">
        <f t="shared" si="1101"/>
        <v>16567</v>
      </c>
      <c r="M16810" s="21">
        <f t="shared" si="1099"/>
        <v>9.8580310255327083E-2</v>
      </c>
    </row>
    <row r="16811" spans="1:13" x14ac:dyDescent="0.3">
      <c r="A16811" s="139">
        <v>43543</v>
      </c>
      <c r="B16811" s="90"/>
      <c r="C16811" s="104"/>
      <c r="D16811" s="94"/>
      <c r="E16811" s="131" t="s">
        <v>12933</v>
      </c>
      <c r="F16811" s="140">
        <v>5.5</v>
      </c>
      <c r="G16811" s="35">
        <v>1</v>
      </c>
      <c r="H16811" s="49">
        <v>2</v>
      </c>
      <c r="I16811" s="65">
        <v>-1</v>
      </c>
      <c r="J16811" s="18">
        <f t="shared" si="1100"/>
        <v>1632.1800000000037</v>
      </c>
      <c r="K16811" s="19" t="str">
        <f t="shared" si="1098"/>
        <v>Mar-19</v>
      </c>
      <c r="L16811" s="20">
        <f t="shared" si="1101"/>
        <v>16568</v>
      </c>
      <c r="M16811" s="21">
        <f t="shared" si="1099"/>
        <v>9.8514002897151356E-2</v>
      </c>
    </row>
    <row r="16812" spans="1:13" x14ac:dyDescent="0.3">
      <c r="A16812" s="139">
        <v>43543</v>
      </c>
      <c r="B16812" s="90"/>
      <c r="C16812" s="104"/>
      <c r="D16812" s="94"/>
      <c r="E16812" s="131" t="s">
        <v>12932</v>
      </c>
      <c r="F16812" s="140">
        <v>6</v>
      </c>
      <c r="G16812" s="35">
        <v>1</v>
      </c>
      <c r="H16812" s="49">
        <v>4</v>
      </c>
      <c r="I16812" s="65">
        <v>-1</v>
      </c>
      <c r="J16812" s="18">
        <f t="shared" si="1100"/>
        <v>1631.1800000000037</v>
      </c>
      <c r="K16812" s="19" t="str">
        <f t="shared" si="1098"/>
        <v>Mar-19</v>
      </c>
      <c r="L16812" s="20">
        <f t="shared" si="1101"/>
        <v>16569</v>
      </c>
      <c r="M16812" s="21">
        <f t="shared" si="1099"/>
        <v>9.8447703542760806E-2</v>
      </c>
    </row>
    <row r="16813" spans="1:13" x14ac:dyDescent="0.3">
      <c r="A16813" s="116">
        <v>43544</v>
      </c>
      <c r="B16813" s="90" t="s">
        <v>35</v>
      </c>
      <c r="C16813" s="104">
        <v>0.59027777777777779</v>
      </c>
      <c r="D16813" s="94" t="s">
        <v>31</v>
      </c>
      <c r="E16813" s="90" t="s">
        <v>5660</v>
      </c>
      <c r="F16813" s="115">
        <v>3</v>
      </c>
      <c r="G16813" s="93">
        <v>1</v>
      </c>
      <c r="H16813" s="90" t="s">
        <v>42</v>
      </c>
      <c r="I16813" s="77">
        <f>IF(H16813="Lost",G16813*-1,IF(H16813="Won",     IF(D16813="E/W",            G16813*(F16813-1)*0.5*1.25,    IF(D16813="place",   G16813*(F16813-1) *0.95,  G16813*(F16813-1) )),            IF(H16813="Placed",     (G16813*-0.5)  + (0.5*G16813*(F16813-1)*0.2),0)         ))</f>
        <v>2</v>
      </c>
      <c r="J16813" s="18">
        <f t="shared" si="1100"/>
        <v>1633.1800000000037</v>
      </c>
      <c r="K16813" s="19" t="str">
        <f t="shared" si="1098"/>
        <v>Mar-19</v>
      </c>
      <c r="L16813" s="20">
        <f t="shared" si="1101"/>
        <v>16570</v>
      </c>
      <c r="M16813" s="21">
        <f t="shared" si="1099"/>
        <v>9.8562462281231361E-2</v>
      </c>
    </row>
    <row r="16814" spans="1:13" x14ac:dyDescent="0.3">
      <c r="A16814" s="139">
        <v>43544</v>
      </c>
      <c r="B16814" s="90"/>
      <c r="C16814" s="104"/>
      <c r="D16814" s="94"/>
      <c r="E16814" s="131" t="s">
        <v>10498</v>
      </c>
      <c r="F16814" s="140">
        <v>4.5</v>
      </c>
      <c r="G16814" s="35">
        <v>1</v>
      </c>
      <c r="H16814" s="49">
        <v>3</v>
      </c>
      <c r="I16814" s="65">
        <v>-1</v>
      </c>
      <c r="J16814" s="18">
        <f t="shared" si="1100"/>
        <v>1632.1800000000037</v>
      </c>
      <c r="K16814" s="19" t="str">
        <f t="shared" si="1098"/>
        <v>Mar-19</v>
      </c>
      <c r="L16814" s="20">
        <f t="shared" si="1101"/>
        <v>16571</v>
      </c>
      <c r="M16814" s="21">
        <f t="shared" si="1099"/>
        <v>9.8496168004345158E-2</v>
      </c>
    </row>
    <row r="16815" spans="1:13" x14ac:dyDescent="0.3">
      <c r="A16815" s="139">
        <v>43544</v>
      </c>
      <c r="B16815" s="90"/>
      <c r="C16815" s="104"/>
      <c r="D16815" s="94"/>
      <c r="E16815" s="131" t="s">
        <v>12935</v>
      </c>
      <c r="F16815" s="140">
        <v>4.33</v>
      </c>
      <c r="G16815" s="35">
        <v>1</v>
      </c>
      <c r="H16815" s="49">
        <v>1</v>
      </c>
      <c r="I16815" s="65">
        <v>3.5</v>
      </c>
      <c r="J16815" s="18">
        <f t="shared" si="1100"/>
        <v>1635.6800000000037</v>
      </c>
      <c r="K16815" s="19" t="str">
        <f t="shared" si="1098"/>
        <v>Mar-19</v>
      </c>
      <c r="L16815" s="20">
        <f t="shared" si="1101"/>
        <v>16572</v>
      </c>
      <c r="M16815" s="21">
        <f t="shared" si="1099"/>
        <v>9.8701424088824749E-2</v>
      </c>
    </row>
    <row r="16816" spans="1:13" x14ac:dyDescent="0.3">
      <c r="A16816" s="139">
        <v>43544</v>
      </c>
      <c r="B16816" s="90"/>
      <c r="C16816" s="104"/>
      <c r="D16816" s="94"/>
      <c r="E16816" s="131" t="s">
        <v>12936</v>
      </c>
      <c r="F16816" s="140">
        <v>4.33</v>
      </c>
      <c r="G16816" s="35">
        <v>1</v>
      </c>
      <c r="H16816" s="49">
        <v>1</v>
      </c>
      <c r="I16816" s="65">
        <v>3.33</v>
      </c>
      <c r="J16816" s="18">
        <f t="shared" si="1100"/>
        <v>1639.0100000000036</v>
      </c>
      <c r="K16816" s="19" t="str">
        <f t="shared" si="1098"/>
        <v>Mar-19</v>
      </c>
      <c r="L16816" s="20">
        <f t="shared" si="1101"/>
        <v>16573</v>
      </c>
      <c r="M16816" s="21">
        <f t="shared" si="1099"/>
        <v>9.8896397755385487E-2</v>
      </c>
    </row>
    <row r="16817" spans="1:13" x14ac:dyDescent="0.3">
      <c r="A16817" s="139">
        <v>43544</v>
      </c>
      <c r="B16817" s="90"/>
      <c r="C16817" s="104"/>
      <c r="D16817" s="94"/>
      <c r="E16817" s="131" t="s">
        <v>12937</v>
      </c>
      <c r="F16817" s="140">
        <v>6</v>
      </c>
      <c r="G16817" s="35">
        <v>1</v>
      </c>
      <c r="H16817" s="49">
        <v>2</v>
      </c>
      <c r="I16817" s="65">
        <v>-1</v>
      </c>
      <c r="J16817" s="18">
        <f t="shared" si="1100"/>
        <v>1638.0100000000036</v>
      </c>
      <c r="K16817" s="19" t="str">
        <f t="shared" si="1098"/>
        <v>Mar-19</v>
      </c>
      <c r="L16817" s="20">
        <f t="shared" si="1101"/>
        <v>16574</v>
      </c>
      <c r="M16817" s="21">
        <f t="shared" si="1099"/>
        <v>9.8830095330035214E-2</v>
      </c>
    </row>
    <row r="16818" spans="1:13" x14ac:dyDescent="0.3">
      <c r="A16818" s="116">
        <v>43545</v>
      </c>
      <c r="B16818" s="90" t="s">
        <v>82</v>
      </c>
      <c r="C16818" s="104">
        <v>0.72569444444444453</v>
      </c>
      <c r="D16818" s="94" t="s">
        <v>31</v>
      </c>
      <c r="E16818" s="90" t="s">
        <v>5661</v>
      </c>
      <c r="F16818" s="115">
        <v>4</v>
      </c>
      <c r="G16818" s="93">
        <v>1</v>
      </c>
      <c r="H16818" s="90" t="s">
        <v>42</v>
      </c>
      <c r="I16818" s="77">
        <f>IF(H16818="Lost",G16818*-1,IF(H16818="Won",     IF(D16818="E/W",            G16818*(F16818-1)*0.5*1.25,    IF(D16818="place",   G16818*(F16818-1) *0.95,  G16818*(F16818-1) )),            IF(H16818="Placed",     (G16818*-0.5)  + (0.5*G16818*(F16818-1)*0.2),0)         ))</f>
        <v>3</v>
      </c>
      <c r="J16818" s="18">
        <f t="shared" si="1100"/>
        <v>1641.0100000000036</v>
      </c>
      <c r="K16818" s="19" t="str">
        <f t="shared" si="1098"/>
        <v>Mar-19</v>
      </c>
      <c r="L16818" s="20">
        <f t="shared" si="1101"/>
        <v>16575</v>
      </c>
      <c r="M16818" s="21">
        <f t="shared" si="1099"/>
        <v>9.9005128205128426E-2</v>
      </c>
    </row>
    <row r="16819" spans="1:13" x14ac:dyDescent="0.3">
      <c r="A16819" s="139">
        <v>43545</v>
      </c>
      <c r="B16819" s="90"/>
      <c r="C16819" s="104"/>
      <c r="D16819" s="94"/>
      <c r="E16819" s="131" t="s">
        <v>12938</v>
      </c>
      <c r="F16819" s="140">
        <v>4.5</v>
      </c>
      <c r="G16819" s="35">
        <v>1</v>
      </c>
      <c r="H16819" s="49">
        <v>2</v>
      </c>
      <c r="I16819" s="65">
        <v>-1</v>
      </c>
      <c r="J16819" s="18">
        <f t="shared" si="1100"/>
        <v>1640.0100000000036</v>
      </c>
      <c r="K16819" s="19" t="str">
        <f t="shared" si="1098"/>
        <v>Mar-19</v>
      </c>
      <c r="L16819" s="20">
        <f t="shared" si="1101"/>
        <v>16576</v>
      </c>
      <c r="M16819" s="21">
        <f t="shared" si="1099"/>
        <v>9.8938827220077435E-2</v>
      </c>
    </row>
    <row r="16820" spans="1:13" x14ac:dyDescent="0.3">
      <c r="A16820" s="116">
        <v>43546</v>
      </c>
      <c r="B16820" s="90" t="s">
        <v>93</v>
      </c>
      <c r="C16820" s="104">
        <v>0.6875</v>
      </c>
      <c r="D16820" s="94" t="s">
        <v>31</v>
      </c>
      <c r="E16820" s="90" t="s">
        <v>5662</v>
      </c>
      <c r="F16820" s="115">
        <v>3</v>
      </c>
      <c r="G16820" s="93">
        <v>1</v>
      </c>
      <c r="H16820" s="90" t="s">
        <v>33</v>
      </c>
      <c r="I16820" s="77">
        <f>IF(H16820="Lost",G16820*-1,IF(H16820="Won",     IF(D16820="E/W",            G16820*(F16820-1)*0.5*1.25,    IF(D16820="place",   G16820*(F16820-1) *0.95,  G16820*(F16820-1) )),            IF(H16820="Placed",     (G16820*-0.5)  + (0.5*G16820*(F16820-1)*0.2),0)         ))</f>
        <v>-1</v>
      </c>
      <c r="J16820" s="18">
        <f t="shared" si="1100"/>
        <v>1639.0100000000036</v>
      </c>
      <c r="K16820" s="19" t="str">
        <f t="shared" si="1098"/>
        <v>Mar-19</v>
      </c>
      <c r="L16820" s="20">
        <f t="shared" si="1101"/>
        <v>16577</v>
      </c>
      <c r="M16820" s="21">
        <f t="shared" si="1099"/>
        <v>9.8872534234180104E-2</v>
      </c>
    </row>
    <row r="16821" spans="1:13" x14ac:dyDescent="0.3">
      <c r="A16821" s="139">
        <v>43546</v>
      </c>
      <c r="B16821" s="90"/>
      <c r="C16821" s="104"/>
      <c r="D16821" s="94"/>
      <c r="E16821" s="131" t="s">
        <v>12811</v>
      </c>
      <c r="F16821" s="140">
        <v>4.5</v>
      </c>
      <c r="G16821" s="35">
        <v>1</v>
      </c>
      <c r="H16821" s="49" t="s">
        <v>11526</v>
      </c>
      <c r="I16821" s="65">
        <v>-1</v>
      </c>
      <c r="J16821" s="18">
        <f t="shared" si="1100"/>
        <v>1638.0100000000036</v>
      </c>
      <c r="K16821" s="19" t="str">
        <f t="shared" si="1098"/>
        <v>Mar-19</v>
      </c>
      <c r="L16821" s="20">
        <f t="shared" si="1101"/>
        <v>16578</v>
      </c>
      <c r="M16821" s="21">
        <f t="shared" si="1099"/>
        <v>9.8806249245988881E-2</v>
      </c>
    </row>
    <row r="16822" spans="1:13" x14ac:dyDescent="0.3">
      <c r="A16822" s="139">
        <v>43546</v>
      </c>
      <c r="B16822" s="90"/>
      <c r="C16822" s="104"/>
      <c r="D16822" s="94"/>
      <c r="E16822" s="131" t="s">
        <v>2913</v>
      </c>
      <c r="F16822" s="140">
        <v>5</v>
      </c>
      <c r="G16822" s="35">
        <v>1</v>
      </c>
      <c r="H16822" s="49">
        <v>1</v>
      </c>
      <c r="I16822" s="65">
        <v>4</v>
      </c>
      <c r="J16822" s="18">
        <f t="shared" si="1100"/>
        <v>1642.0100000000036</v>
      </c>
      <c r="K16822" s="19" t="str">
        <f t="shared" si="1098"/>
        <v>Mar-19</v>
      </c>
      <c r="L16822" s="20">
        <f t="shared" si="1101"/>
        <v>16579</v>
      </c>
      <c r="M16822" s="21">
        <f t="shared" si="1099"/>
        <v>9.9041558598226886E-2</v>
      </c>
    </row>
    <row r="16823" spans="1:13" x14ac:dyDescent="0.3">
      <c r="A16823" s="139">
        <v>43546</v>
      </c>
      <c r="B16823" s="90"/>
      <c r="C16823" s="104"/>
      <c r="D16823" s="94"/>
      <c r="E16823" s="131" t="s">
        <v>12939</v>
      </c>
      <c r="F16823" s="140">
        <v>6</v>
      </c>
      <c r="G16823" s="35">
        <v>1</v>
      </c>
      <c r="H16823" s="49">
        <v>5</v>
      </c>
      <c r="I16823" s="65">
        <v>-1</v>
      </c>
      <c r="J16823" s="18">
        <f t="shared" si="1100"/>
        <v>1641.0100000000036</v>
      </c>
      <c r="K16823" s="19" t="str">
        <f t="shared" si="1098"/>
        <v>Mar-19</v>
      </c>
      <c r="L16823" s="20">
        <f t="shared" si="1101"/>
        <v>16580</v>
      </c>
      <c r="M16823" s="21">
        <f t="shared" si="1099"/>
        <v>9.8975271411339175E-2</v>
      </c>
    </row>
    <row r="16824" spans="1:13" x14ac:dyDescent="0.3">
      <c r="A16824" s="116">
        <v>43547</v>
      </c>
      <c r="B16824" s="90" t="s">
        <v>127</v>
      </c>
      <c r="C16824" s="104">
        <v>0.57638888888888895</v>
      </c>
      <c r="D16824" s="94" t="s">
        <v>31</v>
      </c>
      <c r="E16824" s="90" t="s">
        <v>5663</v>
      </c>
      <c r="F16824" s="115">
        <v>3.25</v>
      </c>
      <c r="G16824" s="93">
        <v>1</v>
      </c>
      <c r="H16824" s="90" t="s">
        <v>33</v>
      </c>
      <c r="I16824" s="77">
        <f>IF(H16824="Lost",G16824*-1,IF(H16824="Won",     IF(D16824="E/W",            G16824*(F16824-1)*0.5*1.25,    IF(D16824="place",   G16824*(F16824-1) *0.95,  G16824*(F16824-1) )),            IF(H16824="Placed",     (G16824*-0.5)  + (0.5*G16824*(F16824-1)*0.2),0)         ))</f>
        <v>-1</v>
      </c>
      <c r="J16824" s="18">
        <f t="shared" si="1100"/>
        <v>1640.0100000000036</v>
      </c>
      <c r="K16824" s="19" t="str">
        <f t="shared" si="1098"/>
        <v>Mar-19</v>
      </c>
      <c r="L16824" s="20">
        <f t="shared" si="1101"/>
        <v>16581</v>
      </c>
      <c r="M16824" s="21">
        <f t="shared" si="1099"/>
        <v>9.890899222001108E-2</v>
      </c>
    </row>
    <row r="16825" spans="1:13" x14ac:dyDescent="0.3">
      <c r="A16825" s="116">
        <v>43547</v>
      </c>
      <c r="B16825" s="90" t="s">
        <v>29</v>
      </c>
      <c r="C16825" s="104">
        <v>0.60763888888888895</v>
      </c>
      <c r="D16825" s="94" t="s">
        <v>31</v>
      </c>
      <c r="E16825" s="90" t="s">
        <v>5664</v>
      </c>
      <c r="F16825" s="115">
        <v>4</v>
      </c>
      <c r="G16825" s="93">
        <v>1</v>
      </c>
      <c r="H16825" s="90" t="s">
        <v>42</v>
      </c>
      <c r="I16825" s="77">
        <f>IF(H16825="Lost",G16825*-1,IF(H16825="Won",     IF(D16825="E/W",            G16825*(F16825-1)*0.5*1.25,    IF(D16825="place",   G16825*(F16825-1) *0.95,  G16825*(F16825-1) )),            IF(H16825="Placed",     (G16825*-0.5)  + (0.5*G16825*(F16825-1)*0.2),0)         ))</f>
        <v>3</v>
      </c>
      <c r="J16825" s="18">
        <f t="shared" si="1100"/>
        <v>1643.0100000000036</v>
      </c>
      <c r="K16825" s="19" t="str">
        <f t="shared" si="1098"/>
        <v>Mar-19</v>
      </c>
      <c r="L16825" s="20">
        <f t="shared" si="1101"/>
        <v>16582</v>
      </c>
      <c r="M16825" s="21">
        <f t="shared" si="1099"/>
        <v>9.9083946447955831E-2</v>
      </c>
    </row>
    <row r="16826" spans="1:13" x14ac:dyDescent="0.3">
      <c r="A16826" s="116">
        <v>43547</v>
      </c>
      <c r="B16826" s="90" t="s">
        <v>93</v>
      </c>
      <c r="C16826" s="104">
        <v>0.65972222222222221</v>
      </c>
      <c r="D16826" s="94" t="s">
        <v>31</v>
      </c>
      <c r="E16826" s="90" t="s">
        <v>5665</v>
      </c>
      <c r="F16826" s="115">
        <v>4</v>
      </c>
      <c r="G16826" s="93">
        <v>1</v>
      </c>
      <c r="H16826" s="90" t="s">
        <v>33</v>
      </c>
      <c r="I16826" s="77">
        <f>IF(H16826="Lost",G16826*-1,IF(H16826="Won",     IF(D16826="E/W",            G16826*(F16826-1)*0.5*1.25,    IF(D16826="place",   G16826*(F16826-1) *0.95,  G16826*(F16826-1) )),            IF(H16826="Placed",     (G16826*-0.5)  + (0.5*G16826*(F16826-1)*0.2),0)         ))</f>
        <v>-1</v>
      </c>
      <c r="J16826" s="18">
        <f t="shared" si="1100"/>
        <v>1642.0100000000036</v>
      </c>
      <c r="K16826" s="19" t="str">
        <f t="shared" si="1098"/>
        <v>Mar-19</v>
      </c>
      <c r="L16826" s="20">
        <f t="shared" si="1101"/>
        <v>16583</v>
      </c>
      <c r="M16826" s="21">
        <f t="shared" si="1099"/>
        <v>9.9017668696858449E-2</v>
      </c>
    </row>
    <row r="16827" spans="1:13" x14ac:dyDescent="0.3">
      <c r="A16827" s="116">
        <v>43547</v>
      </c>
      <c r="B16827" s="90" t="s">
        <v>43</v>
      </c>
      <c r="C16827" s="104">
        <v>0.75</v>
      </c>
      <c r="D16827" s="94" t="s">
        <v>31</v>
      </c>
      <c r="E16827" s="90" t="s">
        <v>5666</v>
      </c>
      <c r="F16827" s="115">
        <v>2.75</v>
      </c>
      <c r="G16827" s="93">
        <v>1</v>
      </c>
      <c r="H16827" s="90" t="s">
        <v>33</v>
      </c>
      <c r="I16827" s="77">
        <f>IF(H16827="Lost",G16827*-1,IF(H16827="Won",     IF(D16827="E/W",            G16827*(F16827-1)*0.5*1.25,    IF(D16827="place",   G16827*(F16827-1) *0.95,  G16827*(F16827-1) )),            IF(H16827="Placed",     (G16827*-0.5)  + (0.5*G16827*(F16827-1)*0.2),0)         ))</f>
        <v>-1</v>
      </c>
      <c r="J16827" s="18">
        <f t="shared" si="1100"/>
        <v>1641.0100000000036</v>
      </c>
      <c r="K16827" s="19" t="str">
        <f t="shared" si="1098"/>
        <v>Mar-19</v>
      </c>
      <c r="L16827" s="20">
        <f t="shared" si="1101"/>
        <v>16584</v>
      </c>
      <c r="M16827" s="21">
        <f t="shared" si="1099"/>
        <v>9.8951398938736349E-2</v>
      </c>
    </row>
    <row r="16828" spans="1:13" x14ac:dyDescent="0.3">
      <c r="A16828" s="139">
        <v>43547</v>
      </c>
      <c r="B16828" s="90"/>
      <c r="C16828" s="104"/>
      <c r="D16828" s="94"/>
      <c r="E16828" s="131" t="s">
        <v>12940</v>
      </c>
      <c r="F16828" s="140">
        <v>6</v>
      </c>
      <c r="G16828" s="35">
        <v>1</v>
      </c>
      <c r="H16828" s="49">
        <v>3</v>
      </c>
      <c r="I16828" s="65">
        <v>-1</v>
      </c>
      <c r="J16828" s="18">
        <f t="shared" si="1100"/>
        <v>1640.0100000000036</v>
      </c>
      <c r="K16828" s="19" t="str">
        <f t="shared" si="1098"/>
        <v>Mar-19</v>
      </c>
      <c r="L16828" s="20">
        <f t="shared" si="1101"/>
        <v>16585</v>
      </c>
      <c r="M16828" s="21">
        <f t="shared" si="1099"/>
        <v>9.8885137172143728E-2</v>
      </c>
    </row>
    <row r="16829" spans="1:13" x14ac:dyDescent="0.3">
      <c r="A16829" s="139">
        <v>43547</v>
      </c>
      <c r="B16829" s="90"/>
      <c r="C16829" s="104"/>
      <c r="D16829" s="94"/>
      <c r="E16829" s="131" t="s">
        <v>12941</v>
      </c>
      <c r="F16829" s="140">
        <v>5</v>
      </c>
      <c r="G16829" s="35">
        <v>1</v>
      </c>
      <c r="H16829" s="49">
        <v>2</v>
      </c>
      <c r="I16829" s="65">
        <v>-1</v>
      </c>
      <c r="J16829" s="18">
        <f t="shared" si="1100"/>
        <v>1639.0100000000036</v>
      </c>
      <c r="K16829" s="19" t="str">
        <f t="shared" si="1098"/>
        <v>Mar-19</v>
      </c>
      <c r="L16829" s="20">
        <f t="shared" si="1101"/>
        <v>16586</v>
      </c>
      <c r="M16829" s="21">
        <f t="shared" si="1099"/>
        <v>9.881888339563509E-2</v>
      </c>
    </row>
    <row r="16830" spans="1:13" x14ac:dyDescent="0.3">
      <c r="A16830" s="139">
        <v>43547</v>
      </c>
      <c r="B16830" s="90"/>
      <c r="C16830" s="104"/>
      <c r="D16830" s="94"/>
      <c r="E16830" s="131" t="s">
        <v>5439</v>
      </c>
      <c r="F16830" s="140">
        <v>5.5</v>
      </c>
      <c r="G16830" s="35">
        <v>1</v>
      </c>
      <c r="H16830" s="49">
        <v>6</v>
      </c>
      <c r="I16830" s="65">
        <v>-1</v>
      </c>
      <c r="J16830" s="18">
        <f t="shared" si="1100"/>
        <v>1638.0100000000036</v>
      </c>
      <c r="K16830" s="19" t="str">
        <f t="shared" si="1098"/>
        <v>Mar-19</v>
      </c>
      <c r="L16830" s="20">
        <f t="shared" si="1101"/>
        <v>16587</v>
      </c>
      <c r="M16830" s="21">
        <f t="shared" si="1099"/>
        <v>9.8752637607765342E-2</v>
      </c>
    </row>
    <row r="16831" spans="1:13" x14ac:dyDescent="0.3">
      <c r="A16831" s="139">
        <v>43547</v>
      </c>
      <c r="B16831" s="90"/>
      <c r="C16831" s="104"/>
      <c r="D16831" s="94"/>
      <c r="E16831" s="131" t="s">
        <v>5624</v>
      </c>
      <c r="F16831" s="140">
        <v>6</v>
      </c>
      <c r="G16831" s="35">
        <v>1</v>
      </c>
      <c r="H16831" s="49">
        <v>5</v>
      </c>
      <c r="I16831" s="65">
        <v>-1</v>
      </c>
      <c r="J16831" s="18">
        <f t="shared" si="1100"/>
        <v>1637.0100000000036</v>
      </c>
      <c r="K16831" s="19" t="str">
        <f t="shared" si="1098"/>
        <v>Mar-19</v>
      </c>
      <c r="L16831" s="20">
        <f t="shared" si="1101"/>
        <v>16588</v>
      </c>
      <c r="M16831" s="21">
        <f t="shared" si="1099"/>
        <v>9.8686399807089681E-2</v>
      </c>
    </row>
    <row r="16832" spans="1:13" x14ac:dyDescent="0.3">
      <c r="A16832" s="139">
        <v>43547</v>
      </c>
      <c r="B16832" s="90"/>
      <c r="C16832" s="104"/>
      <c r="D16832" s="94"/>
      <c r="E16832" s="131" t="s">
        <v>4250</v>
      </c>
      <c r="F16832" s="140">
        <v>6</v>
      </c>
      <c r="G16832" s="35">
        <v>1</v>
      </c>
      <c r="H16832" s="49">
        <v>3</v>
      </c>
      <c r="I16832" s="65">
        <v>-1</v>
      </c>
      <c r="J16832" s="18">
        <f t="shared" si="1100"/>
        <v>1636.0100000000036</v>
      </c>
      <c r="K16832" s="19" t="str">
        <f t="shared" si="1098"/>
        <v>Mar-19</v>
      </c>
      <c r="L16832" s="20">
        <f t="shared" si="1101"/>
        <v>16589</v>
      </c>
      <c r="M16832" s="21">
        <f t="shared" si="1099"/>
        <v>9.8620169992163706E-2</v>
      </c>
    </row>
    <row r="16833" spans="1:13" x14ac:dyDescent="0.3">
      <c r="A16833" s="139">
        <v>43547</v>
      </c>
      <c r="B16833" s="90"/>
      <c r="C16833" s="104"/>
      <c r="D16833" s="94"/>
      <c r="E16833" s="131" t="s">
        <v>5259</v>
      </c>
      <c r="F16833" s="140">
        <v>4.5</v>
      </c>
      <c r="G16833" s="35">
        <v>1</v>
      </c>
      <c r="H16833" s="49">
        <v>2</v>
      </c>
      <c r="I16833" s="65">
        <v>-1</v>
      </c>
      <c r="J16833" s="18">
        <f t="shared" si="1100"/>
        <v>1635.0100000000036</v>
      </c>
      <c r="K16833" s="19" t="str">
        <f t="shared" si="1098"/>
        <v>Mar-19</v>
      </c>
      <c r="L16833" s="20">
        <f t="shared" si="1101"/>
        <v>16590</v>
      </c>
      <c r="M16833" s="21">
        <f t="shared" si="1099"/>
        <v>9.8553948161543323E-2</v>
      </c>
    </row>
    <row r="16834" spans="1:13" x14ac:dyDescent="0.3">
      <c r="A16834" s="139">
        <v>43547</v>
      </c>
      <c r="B16834" s="90"/>
      <c r="C16834" s="104"/>
      <c r="D16834" s="94"/>
      <c r="E16834" s="131" t="s">
        <v>12942</v>
      </c>
      <c r="F16834" s="140">
        <v>5.5</v>
      </c>
      <c r="G16834" s="35">
        <v>1</v>
      </c>
      <c r="H16834" s="49" t="s">
        <v>6518</v>
      </c>
      <c r="I16834" s="65">
        <v>-1</v>
      </c>
      <c r="J16834" s="18">
        <f t="shared" si="1100"/>
        <v>1634.0100000000036</v>
      </c>
      <c r="K16834" s="19" t="str">
        <f t="shared" ref="K16834:K16897" si="1103">TEXT(A16834,"MMM-yy")</f>
        <v>Mar-19</v>
      </c>
      <c r="L16834" s="20">
        <f t="shared" si="1101"/>
        <v>16591</v>
      </c>
      <c r="M16834" s="21">
        <f t="shared" ref="M16834:M16897" si="1104">J16834/L16834</f>
        <v>9.8487734313784797E-2</v>
      </c>
    </row>
    <row r="16835" spans="1:13" x14ac:dyDescent="0.3">
      <c r="A16835" s="116">
        <v>43549</v>
      </c>
      <c r="B16835" s="90" t="s">
        <v>118</v>
      </c>
      <c r="C16835" s="104">
        <v>0.65625</v>
      </c>
      <c r="D16835" s="94" t="s">
        <v>31</v>
      </c>
      <c r="E16835" s="90" t="s">
        <v>5667</v>
      </c>
      <c r="F16835" s="115">
        <v>2.75</v>
      </c>
      <c r="G16835" s="93">
        <v>1</v>
      </c>
      <c r="H16835" s="90" t="s">
        <v>33</v>
      </c>
      <c r="I16835" s="77">
        <f>IF(H16835="Lost",G16835*-1,IF(H16835="Won",     IF(D16835="E/W",            G16835*(F16835-1)*0.5*1.25,    IF(D16835="place",   G16835*(F16835-1) *0.95,  G16835*(F16835-1) )),            IF(H16835="Placed",     (G16835*-0.5)  + (0.5*G16835*(F16835-1)*0.2),0)         ))</f>
        <v>-1</v>
      </c>
      <c r="J16835" s="18">
        <f t="shared" ref="J16835:J16898" si="1105">J16834+I16835</f>
        <v>1633.0100000000036</v>
      </c>
      <c r="K16835" s="19" t="str">
        <f t="shared" si="1103"/>
        <v>Mar-19</v>
      </c>
      <c r="L16835" s="20">
        <f t="shared" ref="L16835:L16898" si="1106">L16834+G16835</f>
        <v>16592</v>
      </c>
      <c r="M16835" s="21">
        <f t="shared" si="1104"/>
        <v>9.842152844744477E-2</v>
      </c>
    </row>
    <row r="16836" spans="1:13" x14ac:dyDescent="0.3">
      <c r="A16836" s="116">
        <v>43549</v>
      </c>
      <c r="B16836" s="90" t="s">
        <v>29</v>
      </c>
      <c r="C16836" s="104">
        <v>0.66666666666666663</v>
      </c>
      <c r="D16836" s="94" t="s">
        <v>31</v>
      </c>
      <c r="E16836" s="90" t="s">
        <v>5668</v>
      </c>
      <c r="F16836" s="115">
        <v>3</v>
      </c>
      <c r="G16836" s="93">
        <v>1</v>
      </c>
      <c r="H16836" s="90" t="s">
        <v>33</v>
      </c>
      <c r="I16836" s="77">
        <f>IF(H16836="Lost",G16836*-1,IF(H16836="Won",     IF(D16836="E/W",            G16836*(F16836-1)*0.5*1.25,    IF(D16836="place",   G16836*(F16836-1) *0.95,  G16836*(F16836-1) )),            IF(H16836="Placed",     (G16836*-0.5)  + (0.5*G16836*(F16836-1)*0.2),0)         ))</f>
        <v>-1</v>
      </c>
      <c r="J16836" s="18">
        <f t="shared" si="1105"/>
        <v>1632.0100000000036</v>
      </c>
      <c r="K16836" s="19" t="str">
        <f t="shared" si="1103"/>
        <v>Mar-19</v>
      </c>
      <c r="L16836" s="20">
        <f t="shared" si="1106"/>
        <v>16593</v>
      </c>
      <c r="M16836" s="21">
        <f t="shared" si="1104"/>
        <v>9.8355330561080187E-2</v>
      </c>
    </row>
    <row r="16837" spans="1:13" x14ac:dyDescent="0.3">
      <c r="A16837" s="116">
        <v>43549</v>
      </c>
      <c r="B16837" s="90" t="s">
        <v>45</v>
      </c>
      <c r="C16837" s="104">
        <v>0.73958333333333337</v>
      </c>
      <c r="D16837" s="94" t="s">
        <v>31</v>
      </c>
      <c r="E16837" s="90" t="s">
        <v>5669</v>
      </c>
      <c r="F16837" s="115">
        <v>3.25</v>
      </c>
      <c r="G16837" s="93">
        <v>1</v>
      </c>
      <c r="H16837" s="90" t="s">
        <v>33</v>
      </c>
      <c r="I16837" s="77">
        <f>IF(H16837="Lost",G16837*-1,IF(H16837="Won",     IF(D16837="E/W",            G16837*(F16837-1)*0.5*1.25,    IF(D16837="place",   G16837*(F16837-1) *0.95,  G16837*(F16837-1) )),            IF(H16837="Placed",     (G16837*-0.5)  + (0.5*G16837*(F16837-1)*0.2),0)         ))</f>
        <v>-1</v>
      </c>
      <c r="J16837" s="18">
        <f t="shared" si="1105"/>
        <v>1631.0100000000036</v>
      </c>
      <c r="K16837" s="19" t="str">
        <f t="shared" si="1103"/>
        <v>Mar-19</v>
      </c>
      <c r="L16837" s="20">
        <f t="shared" si="1106"/>
        <v>16594</v>
      </c>
      <c r="M16837" s="21">
        <f t="shared" si="1104"/>
        <v>9.8289140653248383E-2</v>
      </c>
    </row>
    <row r="16838" spans="1:13" x14ac:dyDescent="0.3">
      <c r="A16838" s="116">
        <v>43550</v>
      </c>
      <c r="B16838" s="90" t="s">
        <v>147</v>
      </c>
      <c r="C16838" s="104">
        <v>0.63194444444444442</v>
      </c>
      <c r="D16838" s="94" t="s">
        <v>31</v>
      </c>
      <c r="E16838" s="90" t="s">
        <v>5670</v>
      </c>
      <c r="F16838" s="115">
        <v>3.5</v>
      </c>
      <c r="G16838" s="93">
        <v>1</v>
      </c>
      <c r="H16838" s="90" t="s">
        <v>42</v>
      </c>
      <c r="I16838" s="77">
        <f>IF(H16838="Lost",G16838*-1,IF(H16838="Won",     IF(D16838="E/W",            G16838*(F16838-1)*0.5*1.25,    IF(D16838="place",   G16838*(F16838-1) *0.95,  G16838*(F16838-1) )),            IF(H16838="Placed",     (G16838*-0.5)  + (0.5*G16838*(F16838-1)*0.2),0)         ))</f>
        <v>2.5</v>
      </c>
      <c r="J16838" s="18">
        <f t="shared" si="1105"/>
        <v>1633.5100000000036</v>
      </c>
      <c r="K16838" s="19" t="str">
        <f t="shared" si="1103"/>
        <v>Mar-19</v>
      </c>
      <c r="L16838" s="20">
        <f t="shared" si="1106"/>
        <v>16595</v>
      </c>
      <c r="M16838" s="21">
        <f t="shared" si="1104"/>
        <v>9.843386562217557E-2</v>
      </c>
    </row>
    <row r="16839" spans="1:13" x14ac:dyDescent="0.3">
      <c r="A16839" s="116">
        <v>43550</v>
      </c>
      <c r="B16839" s="90" t="s">
        <v>147</v>
      </c>
      <c r="C16839" s="104">
        <v>0.69444444444444453</v>
      </c>
      <c r="D16839" s="94" t="s">
        <v>31</v>
      </c>
      <c r="E16839" s="90" t="s">
        <v>5671</v>
      </c>
      <c r="F16839" s="115">
        <v>2.88</v>
      </c>
      <c r="G16839" s="93">
        <v>1</v>
      </c>
      <c r="H16839" s="90" t="s">
        <v>42</v>
      </c>
      <c r="I16839" s="77">
        <f>IF(H16839="Lost",G16839*-1,IF(H16839="Won",     IF(D16839="E/W",            G16839*(F16839-1)*0.5*1.25,    IF(D16839="place",   G16839*(F16839-1) *0.95,  G16839*(F16839-1) )),            IF(H16839="Placed",     (G16839*-0.5)  + (0.5*G16839*(F16839-1)*0.2),0)         ))</f>
        <v>1.88</v>
      </c>
      <c r="J16839" s="18">
        <f t="shared" si="1105"/>
        <v>1635.3900000000037</v>
      </c>
      <c r="K16839" s="19" t="str">
        <f t="shared" si="1103"/>
        <v>Mar-19</v>
      </c>
      <c r="L16839" s="20">
        <f t="shared" si="1106"/>
        <v>16596</v>
      </c>
      <c r="M16839" s="21">
        <f t="shared" si="1104"/>
        <v>9.8541214750542519E-2</v>
      </c>
    </row>
    <row r="16840" spans="1:13" x14ac:dyDescent="0.3">
      <c r="A16840" s="139">
        <v>43550</v>
      </c>
      <c r="B16840" s="90"/>
      <c r="C16840" s="104"/>
      <c r="D16840" s="94"/>
      <c r="E16840" s="131" t="s">
        <v>12943</v>
      </c>
      <c r="F16840" s="140">
        <v>6</v>
      </c>
      <c r="G16840" s="35">
        <v>1</v>
      </c>
      <c r="H16840" s="49">
        <v>5</v>
      </c>
      <c r="I16840" s="65">
        <v>-1</v>
      </c>
      <c r="J16840" s="18">
        <f t="shared" si="1105"/>
        <v>1634.3900000000037</v>
      </c>
      <c r="K16840" s="19" t="str">
        <f t="shared" si="1103"/>
        <v>Mar-19</v>
      </c>
      <c r="L16840" s="20">
        <f t="shared" si="1106"/>
        <v>16597</v>
      </c>
      <c r="M16840" s="21">
        <f t="shared" si="1104"/>
        <v>9.8475025607037636E-2</v>
      </c>
    </row>
    <row r="16841" spans="1:13" x14ac:dyDescent="0.3">
      <c r="A16841" s="116">
        <v>43551</v>
      </c>
      <c r="B16841" s="90" t="s">
        <v>29</v>
      </c>
      <c r="C16841" s="104">
        <v>0.64930555555555558</v>
      </c>
      <c r="D16841" s="94" t="s">
        <v>31</v>
      </c>
      <c r="E16841" s="90" t="s">
        <v>5672</v>
      </c>
      <c r="F16841" s="115">
        <v>3.25</v>
      </c>
      <c r="G16841" s="93">
        <v>1</v>
      </c>
      <c r="H16841" s="90" t="s">
        <v>33</v>
      </c>
      <c r="I16841" s="77">
        <f>IF(H16841="Lost",G16841*-1,IF(H16841="Won",     IF(D16841="E/W",            G16841*(F16841-1)*0.5*1.25,    IF(D16841="place",   G16841*(F16841-1) *0.95,  G16841*(F16841-1) )),            IF(H16841="Placed",     (G16841*-0.5)  + (0.5*G16841*(F16841-1)*0.2),0)         ))</f>
        <v>-1</v>
      </c>
      <c r="J16841" s="18">
        <f t="shared" si="1105"/>
        <v>1633.3900000000037</v>
      </c>
      <c r="K16841" s="19" t="str">
        <f t="shared" si="1103"/>
        <v>Mar-19</v>
      </c>
      <c r="L16841" s="20">
        <f t="shared" si="1106"/>
        <v>16598</v>
      </c>
      <c r="M16841" s="21">
        <f t="shared" si="1104"/>
        <v>9.8408844439089274E-2</v>
      </c>
    </row>
    <row r="16842" spans="1:13" x14ac:dyDescent="0.3">
      <c r="A16842" s="116">
        <v>43551</v>
      </c>
      <c r="B16842" s="90" t="s">
        <v>30</v>
      </c>
      <c r="C16842" s="104">
        <v>0.71180555555555547</v>
      </c>
      <c r="D16842" s="94" t="s">
        <v>31</v>
      </c>
      <c r="E16842" s="90" t="s">
        <v>5673</v>
      </c>
      <c r="F16842" s="115">
        <v>4</v>
      </c>
      <c r="G16842" s="93">
        <v>1</v>
      </c>
      <c r="H16842" s="90" t="s">
        <v>33</v>
      </c>
      <c r="I16842" s="77">
        <f>IF(H16842="Lost",G16842*-1,IF(H16842="Won",     IF(D16842="E/W",            G16842*(F16842-1)*0.5*1.25,    IF(D16842="place",   G16842*(F16842-1) *0.95,  G16842*(F16842-1) )),            IF(H16842="Placed",     (G16842*-0.5)  + (0.5*G16842*(F16842-1)*0.2),0)         ))</f>
        <v>-1</v>
      </c>
      <c r="J16842" s="18">
        <f t="shared" si="1105"/>
        <v>1632.3900000000037</v>
      </c>
      <c r="K16842" s="19" t="str">
        <f t="shared" si="1103"/>
        <v>Mar-19</v>
      </c>
      <c r="L16842" s="20">
        <f t="shared" si="1106"/>
        <v>16599</v>
      </c>
      <c r="M16842" s="21">
        <f t="shared" si="1104"/>
        <v>9.8342671245255961E-2</v>
      </c>
    </row>
    <row r="16843" spans="1:13" x14ac:dyDescent="0.3">
      <c r="A16843" s="139">
        <v>43551</v>
      </c>
      <c r="B16843" s="90"/>
      <c r="C16843" s="104"/>
      <c r="D16843" s="94"/>
      <c r="E16843" s="131" t="s">
        <v>12946</v>
      </c>
      <c r="F16843" s="140">
        <v>5</v>
      </c>
      <c r="G16843" s="35">
        <v>1</v>
      </c>
      <c r="H16843" s="49" t="s">
        <v>11526</v>
      </c>
      <c r="I16843" s="65">
        <v>-1</v>
      </c>
      <c r="J16843" s="18">
        <f t="shared" si="1105"/>
        <v>1631.3900000000037</v>
      </c>
      <c r="K16843" s="19" t="str">
        <f t="shared" si="1103"/>
        <v>Mar-19</v>
      </c>
      <c r="L16843" s="20">
        <f t="shared" si="1106"/>
        <v>16600</v>
      </c>
      <c r="M16843" s="21">
        <f t="shared" si="1104"/>
        <v>9.8276506024096613E-2</v>
      </c>
    </row>
    <row r="16844" spans="1:13" x14ac:dyDescent="0.3">
      <c r="A16844" s="139">
        <v>43551</v>
      </c>
      <c r="B16844" s="90"/>
      <c r="C16844" s="104"/>
      <c r="D16844" s="94"/>
      <c r="E16844" s="131" t="s">
        <v>12944</v>
      </c>
      <c r="F16844" s="140">
        <v>4.5</v>
      </c>
      <c r="G16844" s="35">
        <v>1</v>
      </c>
      <c r="H16844" s="49">
        <v>1</v>
      </c>
      <c r="I16844" s="65">
        <v>3.5</v>
      </c>
      <c r="J16844" s="18">
        <f t="shared" si="1105"/>
        <v>1634.8900000000037</v>
      </c>
      <c r="K16844" s="19" t="str">
        <f t="shared" si="1103"/>
        <v>Mar-19</v>
      </c>
      <c r="L16844" s="20">
        <f t="shared" si="1106"/>
        <v>16601</v>
      </c>
      <c r="M16844" s="21">
        <f t="shared" si="1104"/>
        <v>9.8481416782121786E-2</v>
      </c>
    </row>
    <row r="16845" spans="1:13" x14ac:dyDescent="0.3">
      <c r="A16845" s="139">
        <v>43551</v>
      </c>
      <c r="B16845" s="90"/>
      <c r="C16845" s="104"/>
      <c r="D16845" s="94"/>
      <c r="E16845" s="131" t="s">
        <v>12947</v>
      </c>
      <c r="F16845" s="140">
        <v>6</v>
      </c>
      <c r="G16845" s="35">
        <v>1</v>
      </c>
      <c r="H16845" s="49" t="s">
        <v>6518</v>
      </c>
      <c r="I16845" s="65">
        <v>-1</v>
      </c>
      <c r="J16845" s="18">
        <f t="shared" si="1105"/>
        <v>1633.8900000000037</v>
      </c>
      <c r="K16845" s="19" t="str">
        <f t="shared" si="1103"/>
        <v>Mar-19</v>
      </c>
      <c r="L16845" s="20">
        <f t="shared" si="1106"/>
        <v>16602</v>
      </c>
      <c r="M16845" s="21">
        <f t="shared" si="1104"/>
        <v>9.8415251174557503E-2</v>
      </c>
    </row>
    <row r="16846" spans="1:13" x14ac:dyDescent="0.3">
      <c r="A16846" s="139">
        <v>43551</v>
      </c>
      <c r="B16846" s="90"/>
      <c r="C16846" s="104"/>
      <c r="D16846" s="94"/>
      <c r="E16846" s="131" t="s">
        <v>12948</v>
      </c>
      <c r="F16846" s="140">
        <v>5</v>
      </c>
      <c r="G16846" s="35">
        <v>1</v>
      </c>
      <c r="H16846" s="49" t="s">
        <v>6518</v>
      </c>
      <c r="I16846" s="65">
        <v>-1</v>
      </c>
      <c r="J16846" s="18">
        <f t="shared" si="1105"/>
        <v>1632.8900000000037</v>
      </c>
      <c r="K16846" s="19" t="str">
        <f t="shared" si="1103"/>
        <v>Mar-19</v>
      </c>
      <c r="L16846" s="20">
        <f t="shared" si="1106"/>
        <v>16603</v>
      </c>
      <c r="M16846" s="21">
        <f t="shared" si="1104"/>
        <v>9.8349093537312762E-2</v>
      </c>
    </row>
    <row r="16847" spans="1:13" x14ac:dyDescent="0.3">
      <c r="A16847" s="139">
        <v>43551</v>
      </c>
      <c r="B16847" s="90"/>
      <c r="C16847" s="104"/>
      <c r="D16847" s="94"/>
      <c r="E16847" s="131" t="s">
        <v>12945</v>
      </c>
      <c r="F16847" s="140">
        <v>6</v>
      </c>
      <c r="G16847" s="35">
        <v>1</v>
      </c>
      <c r="H16847" s="49">
        <v>2</v>
      </c>
      <c r="I16847" s="65">
        <v>-1</v>
      </c>
      <c r="J16847" s="18">
        <f t="shared" si="1105"/>
        <v>1631.8900000000037</v>
      </c>
      <c r="K16847" s="19" t="str">
        <f t="shared" si="1103"/>
        <v>Mar-19</v>
      </c>
      <c r="L16847" s="20">
        <f t="shared" si="1106"/>
        <v>16604</v>
      </c>
      <c r="M16847" s="21">
        <f t="shared" si="1104"/>
        <v>9.8282943868947467E-2</v>
      </c>
    </row>
    <row r="16848" spans="1:13" x14ac:dyDescent="0.3">
      <c r="A16848" s="116">
        <v>43552</v>
      </c>
      <c r="B16848" s="90" t="s">
        <v>137</v>
      </c>
      <c r="C16848" s="104">
        <v>0.58333333333333337</v>
      </c>
      <c r="D16848" s="94" t="s">
        <v>31</v>
      </c>
      <c r="E16848" s="90" t="s">
        <v>5674</v>
      </c>
      <c r="F16848" s="115">
        <v>3.75</v>
      </c>
      <c r="G16848" s="93">
        <v>1</v>
      </c>
      <c r="H16848" s="90" t="s">
        <v>42</v>
      </c>
      <c r="I16848" s="77">
        <f>IF(H16848="Lost",G16848*-1,IF(H16848="Won",     IF(D16848="E/W",            G16848*(F16848-1)*0.5*1.25,    IF(D16848="place",   G16848*(F16848-1) *0.95,  G16848*(F16848-1) )),            IF(H16848="Placed",     (G16848*-0.5)  + (0.5*G16848*(F16848-1)*0.2),0)         ))</f>
        <v>2.75</v>
      </c>
      <c r="J16848" s="18">
        <f t="shared" si="1105"/>
        <v>1634.6400000000037</v>
      </c>
      <c r="K16848" s="19" t="str">
        <f t="shared" si="1103"/>
        <v>Mar-19</v>
      </c>
      <c r="L16848" s="20">
        <f t="shared" si="1106"/>
        <v>16605</v>
      </c>
      <c r="M16848" s="21">
        <f t="shared" si="1104"/>
        <v>9.8442637759711155E-2</v>
      </c>
    </row>
    <row r="16849" spans="1:13" x14ac:dyDescent="0.3">
      <c r="A16849" s="116">
        <v>43552</v>
      </c>
      <c r="B16849" s="90" t="s">
        <v>45</v>
      </c>
      <c r="C16849" s="104">
        <v>0.61805555555555558</v>
      </c>
      <c r="D16849" s="94" t="s">
        <v>31</v>
      </c>
      <c r="E16849" s="90" t="s">
        <v>5676</v>
      </c>
      <c r="F16849" s="115">
        <v>3.25</v>
      </c>
      <c r="G16849" s="93">
        <v>1</v>
      </c>
      <c r="H16849" s="90" t="s">
        <v>33</v>
      </c>
      <c r="I16849" s="77">
        <f>IF(H16849="Lost",G16849*-1,IF(H16849="Won",     IF(D16849="E/W",            G16849*(F16849-1)*0.5*1.25,    IF(D16849="place",   G16849*(F16849-1) *0.95,  G16849*(F16849-1) )),            IF(H16849="Placed",     (G16849*-0.5)  + (0.5*G16849*(F16849-1)*0.2),0)         ))</f>
        <v>-1</v>
      </c>
      <c r="J16849" s="18">
        <f t="shared" si="1105"/>
        <v>1633.6400000000037</v>
      </c>
      <c r="K16849" s="19" t="str">
        <f t="shared" si="1103"/>
        <v>Mar-19</v>
      </c>
      <c r="L16849" s="20">
        <f t="shared" si="1106"/>
        <v>16606</v>
      </c>
      <c r="M16849" s="21">
        <f t="shared" si="1104"/>
        <v>9.8376490425147761E-2</v>
      </c>
    </row>
    <row r="16850" spans="1:13" x14ac:dyDescent="0.3">
      <c r="A16850" s="116">
        <v>43552</v>
      </c>
      <c r="B16850" s="90" t="s">
        <v>85</v>
      </c>
      <c r="C16850" s="104">
        <v>0.63541666666666663</v>
      </c>
      <c r="D16850" s="94" t="s">
        <v>31</v>
      </c>
      <c r="E16850" s="90" t="s">
        <v>5675</v>
      </c>
      <c r="F16850" s="115">
        <v>3.75</v>
      </c>
      <c r="G16850" s="93">
        <v>1</v>
      </c>
      <c r="H16850" s="90" t="s">
        <v>42</v>
      </c>
      <c r="I16850" s="77">
        <f>IF(H16850="Lost",G16850*-1,IF(H16850="Won",     IF(D16850="E/W",            G16850*(F16850-1)*0.5*1.25,    IF(D16850="place",   G16850*(F16850-1) *0.95,  G16850*(F16850-1) )),            IF(H16850="Placed",     (G16850*-0.5)  + (0.5*G16850*(F16850-1)*0.2),0)         ))</f>
        <v>2.75</v>
      </c>
      <c r="J16850" s="18">
        <f t="shared" si="1105"/>
        <v>1636.3900000000037</v>
      </c>
      <c r="K16850" s="19" t="str">
        <f t="shared" si="1103"/>
        <v>Mar-19</v>
      </c>
      <c r="L16850" s="20">
        <f t="shared" si="1106"/>
        <v>16607</v>
      </c>
      <c r="M16850" s="21">
        <f t="shared" si="1104"/>
        <v>9.8536159450834215E-2</v>
      </c>
    </row>
    <row r="16851" spans="1:13" x14ac:dyDescent="0.3">
      <c r="A16851" s="116">
        <v>43552</v>
      </c>
      <c r="B16851" s="90" t="s">
        <v>45</v>
      </c>
      <c r="C16851" s="104">
        <v>0.66319444444444442</v>
      </c>
      <c r="D16851" s="94" t="s">
        <v>31</v>
      </c>
      <c r="E16851" s="90" t="s">
        <v>4615</v>
      </c>
      <c r="F16851" s="115">
        <v>4</v>
      </c>
      <c r="G16851" s="93">
        <v>1</v>
      </c>
      <c r="H16851" s="90" t="s">
        <v>33</v>
      </c>
      <c r="I16851" s="77">
        <f>IF(H16851="Lost",G16851*-1,IF(H16851="Won",     IF(D16851="E/W",            G16851*(F16851-1)*0.5*1.25,    IF(D16851="place",   G16851*(F16851-1) *0.95,  G16851*(F16851-1) )),            IF(H16851="Placed",     (G16851*-0.5)  + (0.5*G16851*(F16851-1)*0.2),0)         ))</f>
        <v>-1</v>
      </c>
      <c r="J16851" s="18">
        <f t="shared" si="1105"/>
        <v>1635.3900000000037</v>
      </c>
      <c r="K16851" s="19" t="str">
        <f t="shared" si="1103"/>
        <v>Mar-19</v>
      </c>
      <c r="L16851" s="20">
        <f t="shared" si="1106"/>
        <v>16608</v>
      </c>
      <c r="M16851" s="21">
        <f t="shared" si="1104"/>
        <v>9.8470014450867283E-2</v>
      </c>
    </row>
    <row r="16852" spans="1:13" x14ac:dyDescent="0.3">
      <c r="A16852" s="116">
        <v>43552</v>
      </c>
      <c r="B16852" s="90" t="s">
        <v>47</v>
      </c>
      <c r="C16852" s="104">
        <v>0.77083333333333337</v>
      </c>
      <c r="D16852" s="94" t="s">
        <v>31</v>
      </c>
      <c r="E16852" s="90" t="s">
        <v>5677</v>
      </c>
      <c r="F16852" s="115">
        <v>3.5</v>
      </c>
      <c r="G16852" s="93">
        <v>1</v>
      </c>
      <c r="H16852" s="90" t="s">
        <v>33</v>
      </c>
      <c r="I16852" s="77">
        <f>IF(H16852="Lost",G16852*-1,IF(H16852="Won",     IF(D16852="E/W",            G16852*(F16852-1)*0.5*1.25,    IF(D16852="place",   G16852*(F16852-1) *0.95,  G16852*(F16852-1) )),            IF(H16852="Placed",     (G16852*-0.5)  + (0.5*G16852*(F16852-1)*0.2),0)         ))</f>
        <v>-1</v>
      </c>
      <c r="J16852" s="18">
        <f t="shared" si="1105"/>
        <v>1634.3900000000037</v>
      </c>
      <c r="K16852" s="19" t="str">
        <f t="shared" si="1103"/>
        <v>Mar-19</v>
      </c>
      <c r="L16852" s="20">
        <f t="shared" si="1106"/>
        <v>16609</v>
      </c>
      <c r="M16852" s="21">
        <f t="shared" si="1104"/>
        <v>9.8403877415859098E-2</v>
      </c>
    </row>
    <row r="16853" spans="1:13" x14ac:dyDescent="0.3">
      <c r="A16853" s="139">
        <v>43552</v>
      </c>
      <c r="B16853" s="90"/>
      <c r="C16853" s="104"/>
      <c r="D16853" s="94"/>
      <c r="E16853" s="131" t="s">
        <v>12950</v>
      </c>
      <c r="F16853" s="140">
        <v>5.5</v>
      </c>
      <c r="G16853" s="35">
        <v>1</v>
      </c>
      <c r="H16853" s="49" t="s">
        <v>6526</v>
      </c>
      <c r="I16853" s="65">
        <v>4.5</v>
      </c>
      <c r="J16853" s="18">
        <f t="shared" si="1105"/>
        <v>1638.8900000000037</v>
      </c>
      <c r="K16853" s="19" t="str">
        <f t="shared" si="1103"/>
        <v>Mar-19</v>
      </c>
      <c r="L16853" s="20">
        <f t="shared" si="1106"/>
        <v>16610</v>
      </c>
      <c r="M16853" s="21">
        <f t="shared" si="1104"/>
        <v>9.8668874172185658E-2</v>
      </c>
    </row>
    <row r="16854" spans="1:13" x14ac:dyDescent="0.3">
      <c r="A16854" s="139">
        <v>43552</v>
      </c>
      <c r="B16854" s="90"/>
      <c r="C16854" s="104"/>
      <c r="D16854" s="94"/>
      <c r="E16854" s="131" t="s">
        <v>12818</v>
      </c>
      <c r="F16854" s="140">
        <v>5</v>
      </c>
      <c r="G16854" s="35">
        <v>1</v>
      </c>
      <c r="H16854" s="49" t="s">
        <v>11526</v>
      </c>
      <c r="I16854" s="65">
        <v>-1</v>
      </c>
      <c r="J16854" s="18">
        <f t="shared" si="1105"/>
        <v>1637.8900000000037</v>
      </c>
      <c r="K16854" s="19" t="str">
        <f t="shared" si="1103"/>
        <v>Mar-19</v>
      </c>
      <c r="L16854" s="20">
        <f t="shared" si="1106"/>
        <v>16611</v>
      </c>
      <c r="M16854" s="21">
        <f t="shared" si="1104"/>
        <v>9.8602733128649908E-2</v>
      </c>
    </row>
    <row r="16855" spans="1:13" x14ac:dyDescent="0.3">
      <c r="A16855" s="139">
        <v>43552</v>
      </c>
      <c r="B16855" s="90"/>
      <c r="C16855" s="104"/>
      <c r="D16855" s="94"/>
      <c r="E16855" s="131" t="s">
        <v>12949</v>
      </c>
      <c r="F16855" s="140">
        <v>4.5</v>
      </c>
      <c r="G16855" s="35">
        <v>1</v>
      </c>
      <c r="H16855" s="49">
        <v>4</v>
      </c>
      <c r="I16855" s="65">
        <v>-1</v>
      </c>
      <c r="J16855" s="18">
        <f t="shared" si="1105"/>
        <v>1636.8900000000037</v>
      </c>
      <c r="K16855" s="19" t="str">
        <f t="shared" si="1103"/>
        <v>Mar-19</v>
      </c>
      <c r="L16855" s="20">
        <f t="shared" si="1106"/>
        <v>16612</v>
      </c>
      <c r="M16855" s="21">
        <f t="shared" si="1104"/>
        <v>9.8536600048158188E-2</v>
      </c>
    </row>
    <row r="16856" spans="1:13" x14ac:dyDescent="0.3">
      <c r="A16856" s="116">
        <v>43553</v>
      </c>
      <c r="B16856" s="90" t="s">
        <v>143</v>
      </c>
      <c r="C16856" s="104">
        <v>0.61805555555555558</v>
      </c>
      <c r="D16856" s="94" t="s">
        <v>31</v>
      </c>
      <c r="E16856" s="90" t="s">
        <v>5679</v>
      </c>
      <c r="F16856" s="115">
        <v>4</v>
      </c>
      <c r="G16856" s="93">
        <v>1</v>
      </c>
      <c r="H16856" s="90" t="s">
        <v>33</v>
      </c>
      <c r="I16856" s="77">
        <f>IF(H16856="Lost",G16856*-1,IF(H16856="Won",     IF(D16856="E/W",            G16856*(F16856-1)*0.5*1.25,    IF(D16856="place",   G16856*(F16856-1) *0.95,  G16856*(F16856-1) )),            IF(H16856="Placed",     (G16856*-0.5)  + (0.5*G16856*(F16856-1)*0.2),0)         ))</f>
        <v>-1</v>
      </c>
      <c r="J16856" s="18">
        <f t="shared" si="1105"/>
        <v>1635.8900000000037</v>
      </c>
      <c r="K16856" s="19" t="str">
        <f t="shared" si="1103"/>
        <v>Mar-19</v>
      </c>
      <c r="L16856" s="20">
        <f t="shared" si="1106"/>
        <v>16613</v>
      </c>
      <c r="M16856" s="21">
        <f t="shared" si="1104"/>
        <v>9.8470474929272481E-2</v>
      </c>
    </row>
    <row r="16857" spans="1:13" x14ac:dyDescent="0.3">
      <c r="A16857" s="116">
        <v>43553</v>
      </c>
      <c r="B16857" s="90" t="s">
        <v>74</v>
      </c>
      <c r="C16857" s="104">
        <v>0.65625</v>
      </c>
      <c r="D16857" s="94" t="s">
        <v>31</v>
      </c>
      <c r="E16857" s="90" t="s">
        <v>5678</v>
      </c>
      <c r="F16857" s="115">
        <v>3.75</v>
      </c>
      <c r="G16857" s="93">
        <v>1</v>
      </c>
      <c r="H16857" s="90" t="s">
        <v>33</v>
      </c>
      <c r="I16857" s="77">
        <f>IF(H16857="Lost",G16857*-1,IF(H16857="Won",     IF(D16857="E/W",            G16857*(F16857-1)*0.5*1.25,    IF(D16857="place",   G16857*(F16857-1) *0.95,  G16857*(F16857-1) )),            IF(H16857="Placed",     (G16857*-0.5)  + (0.5*G16857*(F16857-1)*0.2),0)         ))</f>
        <v>-1</v>
      </c>
      <c r="J16857" s="18">
        <f t="shared" si="1105"/>
        <v>1634.8900000000037</v>
      </c>
      <c r="K16857" s="19" t="str">
        <f t="shared" si="1103"/>
        <v>Mar-19</v>
      </c>
      <c r="L16857" s="20">
        <f t="shared" si="1106"/>
        <v>16614</v>
      </c>
      <c r="M16857" s="21">
        <f t="shared" si="1104"/>
        <v>9.8404357770555173E-2</v>
      </c>
    </row>
    <row r="16858" spans="1:13" x14ac:dyDescent="0.3">
      <c r="A16858" s="116">
        <v>43553</v>
      </c>
      <c r="B16858" s="90" t="s">
        <v>137</v>
      </c>
      <c r="C16858" s="104">
        <v>0.83333333333333337</v>
      </c>
      <c r="D16858" s="94" t="s">
        <v>31</v>
      </c>
      <c r="E16858" s="90" t="s">
        <v>5680</v>
      </c>
      <c r="F16858" s="115">
        <v>3.5</v>
      </c>
      <c r="G16858" s="93">
        <v>1</v>
      </c>
      <c r="H16858" s="90" t="s">
        <v>42</v>
      </c>
      <c r="I16858" s="77">
        <f>IF(H16858="Lost",G16858*-1,IF(H16858="Won",     IF(D16858="E/W",            G16858*(F16858-1)*0.5*1.25,    IF(D16858="place",   G16858*(F16858-1) *0.95,  G16858*(F16858-1) )),            IF(H16858="Placed",     (G16858*-0.5)  + (0.5*G16858*(F16858-1)*0.2),0)         ))</f>
        <v>2.5</v>
      </c>
      <c r="J16858" s="18">
        <f t="shared" si="1105"/>
        <v>1637.3900000000037</v>
      </c>
      <c r="K16858" s="19" t="str">
        <f t="shared" si="1103"/>
        <v>Mar-19</v>
      </c>
      <c r="L16858" s="20">
        <f t="shared" si="1106"/>
        <v>16615</v>
      </c>
      <c r="M16858" s="21">
        <f t="shared" si="1104"/>
        <v>9.8548901594944546E-2</v>
      </c>
    </row>
    <row r="16859" spans="1:13" x14ac:dyDescent="0.3">
      <c r="A16859" s="116">
        <v>43553</v>
      </c>
      <c r="B16859" s="90" t="s">
        <v>137</v>
      </c>
      <c r="C16859" s="104">
        <v>0.85416666666666663</v>
      </c>
      <c r="D16859" s="94" t="s">
        <v>31</v>
      </c>
      <c r="E16859" s="90" t="s">
        <v>5681</v>
      </c>
      <c r="F16859" s="115">
        <v>3</v>
      </c>
      <c r="G16859" s="93">
        <v>1</v>
      </c>
      <c r="H16859" s="90" t="s">
        <v>33</v>
      </c>
      <c r="I16859" s="77">
        <f>IF(H16859="Lost",G16859*-1,IF(H16859="Won",     IF(D16859="E/W",            G16859*(F16859-1)*0.5*1.25,    IF(D16859="place",   G16859*(F16859-1) *0.95,  G16859*(F16859-1) )),            IF(H16859="Placed",     (G16859*-0.5)  + (0.5*G16859*(F16859-1)*0.2),0)         ))</f>
        <v>-1</v>
      </c>
      <c r="J16859" s="18">
        <f t="shared" si="1105"/>
        <v>1636.3900000000037</v>
      </c>
      <c r="K16859" s="19" t="str">
        <f t="shared" si="1103"/>
        <v>Mar-19</v>
      </c>
      <c r="L16859" s="20">
        <f t="shared" si="1106"/>
        <v>16616</v>
      </c>
      <c r="M16859" s="21">
        <f t="shared" si="1104"/>
        <v>9.8482787674530795E-2</v>
      </c>
    </row>
    <row r="16860" spans="1:13" x14ac:dyDescent="0.3">
      <c r="A16860" s="139">
        <v>43553</v>
      </c>
      <c r="B16860" s="90"/>
      <c r="C16860" s="104"/>
      <c r="D16860" s="94"/>
      <c r="E16860" s="131" t="s">
        <v>12952</v>
      </c>
      <c r="F16860" s="140">
        <v>4.5</v>
      </c>
      <c r="G16860" s="35">
        <v>1</v>
      </c>
      <c r="H16860" s="49">
        <v>3</v>
      </c>
      <c r="I16860" s="65">
        <v>-1</v>
      </c>
      <c r="J16860" s="18">
        <f t="shared" si="1105"/>
        <v>1635.3900000000037</v>
      </c>
      <c r="K16860" s="19" t="str">
        <f t="shared" si="1103"/>
        <v>Mar-19</v>
      </c>
      <c r="L16860" s="20">
        <f t="shared" si="1106"/>
        <v>16617</v>
      </c>
      <c r="M16860" s="21">
        <f t="shared" si="1104"/>
        <v>9.8416681711500489E-2</v>
      </c>
    </row>
    <row r="16861" spans="1:13" x14ac:dyDescent="0.3">
      <c r="A16861" s="139">
        <v>43553</v>
      </c>
      <c r="B16861" s="90"/>
      <c r="C16861" s="104"/>
      <c r="D16861" s="94"/>
      <c r="E16861" s="131" t="s">
        <v>12951</v>
      </c>
      <c r="F16861" s="140">
        <v>5</v>
      </c>
      <c r="G16861" s="35">
        <v>1</v>
      </c>
      <c r="H16861" s="49">
        <v>1</v>
      </c>
      <c r="I16861" s="65">
        <v>4</v>
      </c>
      <c r="J16861" s="18">
        <f t="shared" si="1105"/>
        <v>1639.3900000000037</v>
      </c>
      <c r="K16861" s="19" t="str">
        <f t="shared" si="1103"/>
        <v>Mar-19</v>
      </c>
      <c r="L16861" s="20">
        <f t="shared" si="1106"/>
        <v>16618</v>
      </c>
      <c r="M16861" s="21">
        <f t="shared" si="1104"/>
        <v>9.8651462269828127E-2</v>
      </c>
    </row>
    <row r="16862" spans="1:13" x14ac:dyDescent="0.3">
      <c r="A16862" s="139">
        <v>43553</v>
      </c>
      <c r="B16862" s="90"/>
      <c r="C16862" s="104"/>
      <c r="D16862" s="94"/>
      <c r="E16862" s="131" t="s">
        <v>12588</v>
      </c>
      <c r="F16862" s="140">
        <v>5</v>
      </c>
      <c r="G16862" s="35">
        <v>1</v>
      </c>
      <c r="H16862" s="49" t="s">
        <v>6526</v>
      </c>
      <c r="I16862" s="65">
        <v>4</v>
      </c>
      <c r="J16862" s="18">
        <f t="shared" si="1105"/>
        <v>1643.3900000000037</v>
      </c>
      <c r="K16862" s="19" t="str">
        <f t="shared" si="1103"/>
        <v>Mar-19</v>
      </c>
      <c r="L16862" s="20">
        <f t="shared" si="1106"/>
        <v>16619</v>
      </c>
      <c r="M16862" s="21">
        <f t="shared" si="1104"/>
        <v>9.888621457368095E-2</v>
      </c>
    </row>
    <row r="16863" spans="1:13" x14ac:dyDescent="0.3">
      <c r="A16863" s="139">
        <v>43553</v>
      </c>
      <c r="B16863" s="90"/>
      <c r="C16863" s="104"/>
      <c r="D16863" s="94"/>
      <c r="E16863" s="131" t="s">
        <v>12333</v>
      </c>
      <c r="F16863" s="140">
        <v>4.33</v>
      </c>
      <c r="G16863" s="35">
        <v>1</v>
      </c>
      <c r="H16863" s="49">
        <v>6</v>
      </c>
      <c r="I16863" s="65">
        <v>-1</v>
      </c>
      <c r="J16863" s="18">
        <f t="shared" si="1105"/>
        <v>1642.3900000000037</v>
      </c>
      <c r="K16863" s="19" t="str">
        <f t="shared" si="1103"/>
        <v>Mar-19</v>
      </c>
      <c r="L16863" s="20">
        <f t="shared" si="1106"/>
        <v>16620</v>
      </c>
      <c r="M16863" s="21">
        <f t="shared" si="1104"/>
        <v>9.8820096269554972E-2</v>
      </c>
    </row>
    <row r="16864" spans="1:13" x14ac:dyDescent="0.3">
      <c r="A16864" s="116">
        <v>43554</v>
      </c>
      <c r="B16864" s="90" t="s">
        <v>146</v>
      </c>
      <c r="C16864" s="104">
        <v>0.65277777777777779</v>
      </c>
      <c r="D16864" s="94" t="s">
        <v>31</v>
      </c>
      <c r="E16864" s="90" t="s">
        <v>5683</v>
      </c>
      <c r="F16864" s="115">
        <v>3.25</v>
      </c>
      <c r="G16864" s="93">
        <v>1</v>
      </c>
      <c r="H16864" s="90" t="s">
        <v>42</v>
      </c>
      <c r="I16864" s="77">
        <f>IF(H16864="Lost",G16864*-1,IF(H16864="Won",     IF(D16864="E/W",            G16864*(F16864-1)*0.5*1.25,    IF(D16864="place",   G16864*(F16864-1) *0.95,  G16864*(F16864-1) )),            IF(H16864="Placed",     (G16864*-0.5)  + (0.5*G16864*(F16864-1)*0.2),0)         ))</f>
        <v>2.25</v>
      </c>
      <c r="J16864" s="18">
        <f t="shared" si="1105"/>
        <v>1644.6400000000037</v>
      </c>
      <c r="K16864" s="19" t="str">
        <f t="shared" si="1103"/>
        <v>Mar-19</v>
      </c>
      <c r="L16864" s="20">
        <f t="shared" si="1106"/>
        <v>16621</v>
      </c>
      <c r="M16864" s="21">
        <f t="shared" si="1104"/>
        <v>9.8949521689429262E-2</v>
      </c>
    </row>
    <row r="16865" spans="1:13" x14ac:dyDescent="0.3">
      <c r="A16865" s="116">
        <v>43554</v>
      </c>
      <c r="B16865" s="90" t="s">
        <v>43</v>
      </c>
      <c r="C16865" s="104">
        <v>0.70833333333333337</v>
      </c>
      <c r="D16865" s="94" t="s">
        <v>31</v>
      </c>
      <c r="E16865" s="90" t="s">
        <v>5682</v>
      </c>
      <c r="F16865" s="115">
        <v>3</v>
      </c>
      <c r="G16865" s="93">
        <v>1</v>
      </c>
      <c r="H16865" s="90" t="s">
        <v>33</v>
      </c>
      <c r="I16865" s="77">
        <f>IF(H16865="Lost",G16865*-1,IF(H16865="Won",     IF(D16865="E/W",            G16865*(F16865-1)*0.5*1.25,    IF(D16865="place",   G16865*(F16865-1) *0.95,  G16865*(F16865-1) )),            IF(H16865="Placed",     (G16865*-0.5)  + (0.5*G16865*(F16865-1)*0.2),0)         ))</f>
        <v>-1</v>
      </c>
      <c r="J16865" s="18">
        <f t="shared" si="1105"/>
        <v>1643.6400000000037</v>
      </c>
      <c r="K16865" s="19" t="str">
        <f t="shared" si="1103"/>
        <v>Mar-19</v>
      </c>
      <c r="L16865" s="20">
        <f t="shared" si="1106"/>
        <v>16622</v>
      </c>
      <c r="M16865" s="21">
        <f t="shared" si="1104"/>
        <v>9.8883407532186482E-2</v>
      </c>
    </row>
    <row r="16866" spans="1:13" x14ac:dyDescent="0.3">
      <c r="A16866" s="139">
        <v>43554</v>
      </c>
      <c r="B16866" s="90"/>
      <c r="C16866" s="104"/>
      <c r="D16866" s="94"/>
      <c r="E16866" s="131" t="s">
        <v>5605</v>
      </c>
      <c r="F16866" s="140">
        <v>4.33</v>
      </c>
      <c r="G16866" s="35">
        <v>1</v>
      </c>
      <c r="H16866" s="49">
        <v>2</v>
      </c>
      <c r="I16866" s="65">
        <v>-1</v>
      </c>
      <c r="J16866" s="18">
        <f t="shared" si="1105"/>
        <v>1642.6400000000037</v>
      </c>
      <c r="K16866" s="19" t="str">
        <f t="shared" si="1103"/>
        <v>Mar-19</v>
      </c>
      <c r="L16866" s="20">
        <f t="shared" si="1106"/>
        <v>16623</v>
      </c>
      <c r="M16866" s="21">
        <f t="shared" si="1104"/>
        <v>9.8817301329483465E-2</v>
      </c>
    </row>
    <row r="16867" spans="1:13" x14ac:dyDescent="0.3">
      <c r="A16867" s="139">
        <v>43554</v>
      </c>
      <c r="B16867" s="90"/>
      <c r="C16867" s="104"/>
      <c r="D16867" s="94"/>
      <c r="E16867" s="131" t="s">
        <v>12956</v>
      </c>
      <c r="F16867" s="140">
        <v>6</v>
      </c>
      <c r="G16867" s="35">
        <v>1</v>
      </c>
      <c r="H16867" s="49" t="s">
        <v>6526</v>
      </c>
      <c r="I16867" s="65">
        <v>5</v>
      </c>
      <c r="J16867" s="18">
        <f t="shared" si="1105"/>
        <v>1647.6400000000037</v>
      </c>
      <c r="K16867" s="19" t="str">
        <f t="shared" si="1103"/>
        <v>Mar-19</v>
      </c>
      <c r="L16867" s="20">
        <f t="shared" si="1106"/>
        <v>16624</v>
      </c>
      <c r="M16867" s="21">
        <f t="shared" si="1104"/>
        <v>9.9112127045236031E-2</v>
      </c>
    </row>
    <row r="16868" spans="1:13" x14ac:dyDescent="0.3">
      <c r="A16868" s="139">
        <v>43554</v>
      </c>
      <c r="B16868" s="90"/>
      <c r="C16868" s="104"/>
      <c r="D16868" s="94"/>
      <c r="E16868" s="131" t="s">
        <v>4028</v>
      </c>
      <c r="F16868" s="140">
        <v>6</v>
      </c>
      <c r="G16868" s="35">
        <v>1</v>
      </c>
      <c r="H16868" s="49">
        <v>6</v>
      </c>
      <c r="I16868" s="65">
        <v>-1</v>
      </c>
      <c r="J16868" s="18">
        <f t="shared" si="1105"/>
        <v>1646.6400000000037</v>
      </c>
      <c r="K16868" s="19" t="str">
        <f t="shared" si="1103"/>
        <v>Mar-19</v>
      </c>
      <c r="L16868" s="20">
        <f t="shared" si="1106"/>
        <v>16625</v>
      </c>
      <c r="M16868" s="21">
        <f t="shared" si="1104"/>
        <v>9.9046015037594207E-2</v>
      </c>
    </row>
    <row r="16869" spans="1:13" x14ac:dyDescent="0.3">
      <c r="A16869" s="139">
        <v>43554</v>
      </c>
      <c r="B16869" s="90"/>
      <c r="C16869" s="104"/>
      <c r="D16869" s="94"/>
      <c r="E16869" s="131" t="s">
        <v>3553</v>
      </c>
      <c r="F16869" s="140">
        <v>6</v>
      </c>
      <c r="G16869" s="35">
        <v>1</v>
      </c>
      <c r="H16869" s="49" t="s">
        <v>6526</v>
      </c>
      <c r="I16869" s="65">
        <v>5</v>
      </c>
      <c r="J16869" s="18">
        <f t="shared" si="1105"/>
        <v>1651.6400000000037</v>
      </c>
      <c r="K16869" s="19" t="str">
        <f t="shared" si="1103"/>
        <v>Mar-19</v>
      </c>
      <c r="L16869" s="20">
        <f t="shared" si="1106"/>
        <v>16626</v>
      </c>
      <c r="M16869" s="21">
        <f t="shared" si="1104"/>
        <v>9.9340791531336681E-2</v>
      </c>
    </row>
    <row r="16870" spans="1:13" x14ac:dyDescent="0.3">
      <c r="A16870" s="139">
        <v>43554</v>
      </c>
      <c r="B16870" s="90"/>
      <c r="C16870" s="104"/>
      <c r="D16870" s="94"/>
      <c r="E16870" s="131" t="s">
        <v>12955</v>
      </c>
      <c r="F16870" s="140">
        <v>4.5</v>
      </c>
      <c r="G16870" s="35">
        <v>1</v>
      </c>
      <c r="H16870" s="49">
        <v>3</v>
      </c>
      <c r="I16870" s="65">
        <v>-1</v>
      </c>
      <c r="J16870" s="18">
        <f t="shared" si="1105"/>
        <v>1650.6400000000037</v>
      </c>
      <c r="K16870" s="19" t="str">
        <f t="shared" si="1103"/>
        <v>Mar-19</v>
      </c>
      <c r="L16870" s="20">
        <f t="shared" si="1106"/>
        <v>16627</v>
      </c>
      <c r="M16870" s="21">
        <f t="shared" si="1104"/>
        <v>9.9274673723462062E-2</v>
      </c>
    </row>
    <row r="16871" spans="1:13" x14ac:dyDescent="0.3">
      <c r="A16871" s="139">
        <v>43554</v>
      </c>
      <c r="B16871" s="90"/>
      <c r="C16871" s="104"/>
      <c r="D16871" s="94"/>
      <c r="E16871" s="131" t="s">
        <v>12957</v>
      </c>
      <c r="F16871" s="140">
        <v>5.5</v>
      </c>
      <c r="G16871" s="35">
        <v>1</v>
      </c>
      <c r="H16871" s="49" t="s">
        <v>6518</v>
      </c>
      <c r="I16871" s="65">
        <v>-1</v>
      </c>
      <c r="J16871" s="18">
        <f t="shared" si="1105"/>
        <v>1649.6400000000037</v>
      </c>
      <c r="K16871" s="19" t="str">
        <f t="shared" si="1103"/>
        <v>Mar-19</v>
      </c>
      <c r="L16871" s="20">
        <f t="shared" si="1106"/>
        <v>16628</v>
      </c>
      <c r="M16871" s="21">
        <f t="shared" si="1104"/>
        <v>9.9208563868174393E-2</v>
      </c>
    </row>
    <row r="16872" spans="1:13" x14ac:dyDescent="0.3">
      <c r="A16872" s="139">
        <v>43554</v>
      </c>
      <c r="B16872" s="90"/>
      <c r="C16872" s="104"/>
      <c r="D16872" s="94"/>
      <c r="E16872" s="131" t="s">
        <v>12953</v>
      </c>
      <c r="F16872" s="140">
        <v>5</v>
      </c>
      <c r="G16872" s="35">
        <v>1</v>
      </c>
      <c r="H16872" s="49">
        <v>2</v>
      </c>
      <c r="I16872" s="65">
        <v>-1</v>
      </c>
      <c r="J16872" s="18">
        <f t="shared" si="1105"/>
        <v>1648.6400000000037</v>
      </c>
      <c r="K16872" s="19" t="str">
        <f t="shared" si="1103"/>
        <v>Mar-19</v>
      </c>
      <c r="L16872" s="20">
        <f t="shared" si="1106"/>
        <v>16629</v>
      </c>
      <c r="M16872" s="21">
        <f t="shared" si="1104"/>
        <v>9.9142461964038947E-2</v>
      </c>
    </row>
    <row r="16873" spans="1:13" x14ac:dyDescent="0.3">
      <c r="A16873" s="139">
        <v>43554</v>
      </c>
      <c r="B16873" s="90"/>
      <c r="C16873" s="104"/>
      <c r="D16873" s="94"/>
      <c r="E16873" s="131" t="s">
        <v>12954</v>
      </c>
      <c r="F16873" s="140">
        <v>5</v>
      </c>
      <c r="G16873" s="35">
        <v>1</v>
      </c>
      <c r="H16873" s="49">
        <v>1</v>
      </c>
      <c r="I16873" s="65">
        <v>4</v>
      </c>
      <c r="J16873" s="18">
        <f t="shared" si="1105"/>
        <v>1652.6400000000037</v>
      </c>
      <c r="K16873" s="19" t="str">
        <f t="shared" si="1103"/>
        <v>Mar-19</v>
      </c>
      <c r="L16873" s="20">
        <f t="shared" si="1106"/>
        <v>16630</v>
      </c>
      <c r="M16873" s="21">
        <f t="shared" si="1104"/>
        <v>9.9377029464822839E-2</v>
      </c>
    </row>
    <row r="16874" spans="1:13" x14ac:dyDescent="0.3">
      <c r="A16874" s="116">
        <v>43556</v>
      </c>
      <c r="B16874" s="90" t="s">
        <v>47</v>
      </c>
      <c r="C16874" s="104">
        <v>0.5625</v>
      </c>
      <c r="D16874" s="94" t="s">
        <v>31</v>
      </c>
      <c r="E16874" s="90" t="s">
        <v>5684</v>
      </c>
      <c r="F16874" s="115">
        <v>4</v>
      </c>
      <c r="G16874" s="93">
        <v>1</v>
      </c>
      <c r="H16874" s="90" t="s">
        <v>33</v>
      </c>
      <c r="I16874" s="77">
        <f>IF(H16874="Lost",G16874*-1,IF(H16874="Won",     IF(D16874="E/W",            G16874*(F16874-1)*0.5*1.25,    IF(D16874="place",   G16874*(F16874-1) *0.95,  G16874*(F16874-1) )),            IF(H16874="Placed",     (G16874*-0.5)  + (0.5*G16874*(F16874-1)*0.2),0)         ))</f>
        <v>-1</v>
      </c>
      <c r="J16874" s="18">
        <f t="shared" si="1105"/>
        <v>1651.6400000000037</v>
      </c>
      <c r="K16874" s="19" t="str">
        <f t="shared" si="1103"/>
        <v>Apr-19</v>
      </c>
      <c r="L16874" s="20">
        <f t="shared" si="1106"/>
        <v>16631</v>
      </c>
      <c r="M16874" s="21">
        <f t="shared" si="1104"/>
        <v>9.9310925380314094E-2</v>
      </c>
    </row>
    <row r="16875" spans="1:13" x14ac:dyDescent="0.3">
      <c r="A16875" s="116">
        <v>43556</v>
      </c>
      <c r="B16875" s="90" t="s">
        <v>47</v>
      </c>
      <c r="C16875" s="104">
        <v>0.58333333333333337</v>
      </c>
      <c r="D16875" s="94" t="s">
        <v>31</v>
      </c>
      <c r="E16875" s="90" t="s">
        <v>5685</v>
      </c>
      <c r="F16875" s="115">
        <v>3.5</v>
      </c>
      <c r="G16875" s="93">
        <v>1</v>
      </c>
      <c r="H16875" s="90" t="s">
        <v>42</v>
      </c>
      <c r="I16875" s="77">
        <f>IF(H16875="Lost",G16875*-1,IF(H16875="Won",     IF(D16875="E/W",            G16875*(F16875-1)*0.5*1.25,    IF(D16875="place",   G16875*(F16875-1) *0.95,  G16875*(F16875-1) )),            IF(H16875="Placed",     (G16875*-0.5)  + (0.5*G16875*(F16875-1)*0.2),0)         ))</f>
        <v>2.5</v>
      </c>
      <c r="J16875" s="18">
        <f t="shared" si="1105"/>
        <v>1654.1400000000037</v>
      </c>
      <c r="K16875" s="19" t="str">
        <f t="shared" si="1103"/>
        <v>Apr-19</v>
      </c>
      <c r="L16875" s="20">
        <f t="shared" si="1106"/>
        <v>16632</v>
      </c>
      <c r="M16875" s="21">
        <f t="shared" si="1104"/>
        <v>9.9455266955267185E-2</v>
      </c>
    </row>
    <row r="16876" spans="1:13" x14ac:dyDescent="0.3">
      <c r="A16876" s="139">
        <v>43556</v>
      </c>
      <c r="B16876" s="90"/>
      <c r="C16876" s="104"/>
      <c r="D16876" s="94"/>
      <c r="E16876" s="131" t="s">
        <v>12958</v>
      </c>
      <c r="F16876" s="140">
        <v>4.33</v>
      </c>
      <c r="G16876" s="35">
        <v>1</v>
      </c>
      <c r="H16876" s="49">
        <v>4</v>
      </c>
      <c r="I16876" s="65">
        <v>-1</v>
      </c>
      <c r="J16876" s="18">
        <f t="shared" si="1105"/>
        <v>1653.1400000000037</v>
      </c>
      <c r="K16876" s="19" t="str">
        <f t="shared" si="1103"/>
        <v>Apr-19</v>
      </c>
      <c r="L16876" s="20">
        <f t="shared" si="1106"/>
        <v>16633</v>
      </c>
      <c r="M16876" s="21">
        <f t="shared" si="1104"/>
        <v>9.9389166115553637E-2</v>
      </c>
    </row>
    <row r="16877" spans="1:13" x14ac:dyDescent="0.3">
      <c r="A16877" s="116">
        <v>43557</v>
      </c>
      <c r="B16877" s="90" t="s">
        <v>29</v>
      </c>
      <c r="C16877" s="104">
        <v>0.66666666666666663</v>
      </c>
      <c r="D16877" s="94" t="s">
        <v>31</v>
      </c>
      <c r="E16877" s="90" t="s">
        <v>5686</v>
      </c>
      <c r="F16877" s="115">
        <v>3.75</v>
      </c>
      <c r="G16877" s="93">
        <v>1</v>
      </c>
      <c r="H16877" s="90" t="s">
        <v>33</v>
      </c>
      <c r="I16877" s="77">
        <f>IF(H16877="Lost",G16877*-1,IF(H16877="Won",     IF(D16877="E/W",            G16877*(F16877-1)*0.5*1.25,    IF(D16877="place",   G16877*(F16877-1) *0.95,  G16877*(F16877-1) )),            IF(H16877="Placed",     (G16877*-0.5)  + (0.5*G16877*(F16877-1)*0.2),0)         ))</f>
        <v>-1</v>
      </c>
      <c r="J16877" s="18">
        <f t="shared" si="1105"/>
        <v>1652.1400000000037</v>
      </c>
      <c r="K16877" s="19" t="str">
        <f t="shared" si="1103"/>
        <v>Apr-19</v>
      </c>
      <c r="L16877" s="20">
        <f t="shared" si="1106"/>
        <v>16634</v>
      </c>
      <c r="M16877" s="21">
        <f t="shared" si="1104"/>
        <v>9.9323073223518327E-2</v>
      </c>
    </row>
    <row r="16878" spans="1:13" x14ac:dyDescent="0.3">
      <c r="A16878" s="139">
        <v>43557</v>
      </c>
      <c r="B16878" s="90"/>
      <c r="C16878" s="104"/>
      <c r="D16878" s="94"/>
      <c r="E16878" s="131" t="s">
        <v>5681</v>
      </c>
      <c r="F16878" s="140">
        <v>4.5</v>
      </c>
      <c r="G16878" s="35">
        <v>1</v>
      </c>
      <c r="H16878" s="49" t="s">
        <v>6518</v>
      </c>
      <c r="I16878" s="65">
        <v>-1</v>
      </c>
      <c r="J16878" s="18">
        <f t="shared" si="1105"/>
        <v>1651.1400000000037</v>
      </c>
      <c r="K16878" s="19" t="str">
        <f t="shared" si="1103"/>
        <v>Apr-19</v>
      </c>
      <c r="L16878" s="20">
        <f t="shared" si="1106"/>
        <v>16635</v>
      </c>
      <c r="M16878" s="21">
        <f t="shared" si="1104"/>
        <v>9.9256988277727901E-2</v>
      </c>
    </row>
    <row r="16879" spans="1:13" x14ac:dyDescent="0.3">
      <c r="A16879" s="139">
        <v>43557</v>
      </c>
      <c r="B16879" s="90"/>
      <c r="C16879" s="104"/>
      <c r="D16879" s="94"/>
      <c r="E16879" s="131" t="s">
        <v>5611</v>
      </c>
      <c r="F16879" s="140">
        <v>5</v>
      </c>
      <c r="G16879" s="35">
        <v>1</v>
      </c>
      <c r="H16879" s="49" t="s">
        <v>11526</v>
      </c>
      <c r="I16879" s="65">
        <v>-1</v>
      </c>
      <c r="J16879" s="18">
        <f t="shared" si="1105"/>
        <v>1650.1400000000037</v>
      </c>
      <c r="K16879" s="19" t="str">
        <f t="shared" si="1103"/>
        <v>Apr-19</v>
      </c>
      <c r="L16879" s="20">
        <f t="shared" si="1106"/>
        <v>16636</v>
      </c>
      <c r="M16879" s="21">
        <f t="shared" si="1104"/>
        <v>9.9190911276749449E-2</v>
      </c>
    </row>
    <row r="16880" spans="1:13" x14ac:dyDescent="0.3">
      <c r="A16880" s="139">
        <v>43557</v>
      </c>
      <c r="B16880" s="90"/>
      <c r="C16880" s="104"/>
      <c r="D16880" s="94"/>
      <c r="E16880" s="131" t="s">
        <v>12960</v>
      </c>
      <c r="F16880" s="140">
        <v>4.33</v>
      </c>
      <c r="G16880" s="35">
        <v>1</v>
      </c>
      <c r="H16880" s="49" t="s">
        <v>11526</v>
      </c>
      <c r="I16880" s="65">
        <v>-1</v>
      </c>
      <c r="J16880" s="18">
        <f t="shared" si="1105"/>
        <v>1649.1400000000037</v>
      </c>
      <c r="K16880" s="19" t="str">
        <f t="shared" si="1103"/>
        <v>Apr-19</v>
      </c>
      <c r="L16880" s="20">
        <f t="shared" si="1106"/>
        <v>16637</v>
      </c>
      <c r="M16880" s="21">
        <f t="shared" si="1104"/>
        <v>9.9124842219150314E-2</v>
      </c>
    </row>
    <row r="16881" spans="1:13" x14ac:dyDescent="0.3">
      <c r="A16881" s="139">
        <v>43557</v>
      </c>
      <c r="B16881" s="90"/>
      <c r="C16881" s="104"/>
      <c r="D16881" s="94"/>
      <c r="E16881" s="131" t="s">
        <v>12959</v>
      </c>
      <c r="F16881" s="140">
        <v>6</v>
      </c>
      <c r="G16881" s="35">
        <v>1</v>
      </c>
      <c r="H16881" s="49">
        <v>2</v>
      </c>
      <c r="I16881" s="65">
        <v>-1</v>
      </c>
      <c r="J16881" s="18">
        <f t="shared" si="1105"/>
        <v>1648.1400000000037</v>
      </c>
      <c r="K16881" s="19" t="str">
        <f t="shared" si="1103"/>
        <v>Apr-19</v>
      </c>
      <c r="L16881" s="20">
        <f t="shared" si="1106"/>
        <v>16638</v>
      </c>
      <c r="M16881" s="21">
        <f t="shared" si="1104"/>
        <v>9.9058781103498236E-2</v>
      </c>
    </row>
    <row r="16882" spans="1:13" x14ac:dyDescent="0.3">
      <c r="A16882" s="139">
        <v>43557</v>
      </c>
      <c r="B16882" s="90"/>
      <c r="C16882" s="104"/>
      <c r="D16882" s="94"/>
      <c r="E16882" s="131" t="s">
        <v>5984</v>
      </c>
      <c r="F16882" s="140">
        <v>4.33</v>
      </c>
      <c r="G16882" s="35">
        <v>1</v>
      </c>
      <c r="H16882" s="49">
        <v>2</v>
      </c>
      <c r="I16882" s="65">
        <v>-1</v>
      </c>
      <c r="J16882" s="18">
        <f t="shared" si="1105"/>
        <v>1647.1400000000037</v>
      </c>
      <c r="K16882" s="19" t="str">
        <f t="shared" si="1103"/>
        <v>Apr-19</v>
      </c>
      <c r="L16882" s="20">
        <f t="shared" si="1106"/>
        <v>16639</v>
      </c>
      <c r="M16882" s="21">
        <f t="shared" si="1104"/>
        <v>9.8992727928361307E-2</v>
      </c>
    </row>
    <row r="16883" spans="1:13" x14ac:dyDescent="0.3">
      <c r="A16883" s="116">
        <v>43558</v>
      </c>
      <c r="B16883" s="90" t="s">
        <v>30</v>
      </c>
      <c r="C16883" s="104">
        <v>0.64236111111111105</v>
      </c>
      <c r="D16883" s="94" t="s">
        <v>31</v>
      </c>
      <c r="E16883" s="90" t="s">
        <v>5687</v>
      </c>
      <c r="F16883" s="115">
        <v>2.75</v>
      </c>
      <c r="G16883" s="93">
        <v>1</v>
      </c>
      <c r="H16883" s="90" t="s">
        <v>42</v>
      </c>
      <c r="I16883" s="77">
        <f>IF(H16883="Lost",G16883*-1,IF(H16883="Won",     IF(D16883="E/W",            G16883*(F16883-1)*0.5*1.25,    IF(D16883="place",   G16883*(F16883-1) *0.95,  G16883*(F16883-1) )),            IF(H16883="Placed",     (G16883*-0.5)  + (0.5*G16883*(F16883-1)*0.2),0)         ))</f>
        <v>1.75</v>
      </c>
      <c r="J16883" s="18">
        <f t="shared" si="1105"/>
        <v>1648.8900000000037</v>
      </c>
      <c r="K16883" s="19" t="str">
        <f t="shared" si="1103"/>
        <v>Apr-19</v>
      </c>
      <c r="L16883" s="20">
        <f t="shared" si="1106"/>
        <v>16640</v>
      </c>
      <c r="M16883" s="21">
        <f t="shared" si="1104"/>
        <v>9.909194711538484E-2</v>
      </c>
    </row>
    <row r="16884" spans="1:13" x14ac:dyDescent="0.3">
      <c r="A16884" s="139">
        <v>43558</v>
      </c>
      <c r="B16884" s="90"/>
      <c r="C16884" s="104"/>
      <c r="D16884" s="94"/>
      <c r="E16884" s="131" t="s">
        <v>12961</v>
      </c>
      <c r="F16884" s="140">
        <v>4.33</v>
      </c>
      <c r="G16884" s="35">
        <v>1</v>
      </c>
      <c r="H16884" s="49">
        <v>3</v>
      </c>
      <c r="I16884" s="65">
        <v>-1</v>
      </c>
      <c r="J16884" s="18">
        <f t="shared" si="1105"/>
        <v>1647.8900000000037</v>
      </c>
      <c r="K16884" s="19" t="str">
        <f t="shared" si="1103"/>
        <v>Apr-19</v>
      </c>
      <c r="L16884" s="20">
        <f t="shared" si="1106"/>
        <v>16641</v>
      </c>
      <c r="M16884" s="21">
        <f t="shared" si="1104"/>
        <v>9.9025899885824401E-2</v>
      </c>
    </row>
    <row r="16885" spans="1:13" x14ac:dyDescent="0.3">
      <c r="A16885" s="139">
        <v>43558</v>
      </c>
      <c r="B16885" s="90"/>
      <c r="C16885" s="104"/>
      <c r="D16885" s="94"/>
      <c r="E16885" s="131" t="s">
        <v>12962</v>
      </c>
      <c r="F16885" s="140">
        <v>4.33</v>
      </c>
      <c r="G16885" s="35">
        <v>1</v>
      </c>
      <c r="H16885" s="49">
        <v>1</v>
      </c>
      <c r="I16885" s="65">
        <v>3.33</v>
      </c>
      <c r="J16885" s="18">
        <f t="shared" si="1105"/>
        <v>1651.2200000000037</v>
      </c>
      <c r="K16885" s="19" t="str">
        <f t="shared" si="1103"/>
        <v>Apr-19</v>
      </c>
      <c r="L16885" s="20">
        <f t="shared" si="1106"/>
        <v>16642</v>
      </c>
      <c r="M16885" s="21">
        <f t="shared" si="1104"/>
        <v>9.9220045667588255E-2</v>
      </c>
    </row>
    <row r="16886" spans="1:13" x14ac:dyDescent="0.3">
      <c r="A16886" s="139">
        <v>43558</v>
      </c>
      <c r="B16886" s="90"/>
      <c r="C16886" s="104"/>
      <c r="D16886" s="94"/>
      <c r="E16886" s="131" t="s">
        <v>12963</v>
      </c>
      <c r="F16886" s="140">
        <v>6</v>
      </c>
      <c r="G16886" s="35">
        <v>1</v>
      </c>
      <c r="H16886" s="49">
        <v>3</v>
      </c>
      <c r="I16886" s="65">
        <v>-1</v>
      </c>
      <c r="J16886" s="18">
        <f t="shared" si="1105"/>
        <v>1650.2200000000037</v>
      </c>
      <c r="K16886" s="19" t="str">
        <f t="shared" si="1103"/>
        <v>Apr-19</v>
      </c>
      <c r="L16886" s="20">
        <f t="shared" si="1106"/>
        <v>16643</v>
      </c>
      <c r="M16886" s="21">
        <f t="shared" si="1104"/>
        <v>9.9153998678123148E-2</v>
      </c>
    </row>
    <row r="16887" spans="1:13" x14ac:dyDescent="0.3">
      <c r="A16887" s="139">
        <v>43558</v>
      </c>
      <c r="B16887" s="90"/>
      <c r="C16887" s="104"/>
      <c r="D16887" s="94"/>
      <c r="E16887" s="131" t="s">
        <v>4782</v>
      </c>
      <c r="F16887" s="140">
        <v>5.5</v>
      </c>
      <c r="G16887" s="35">
        <v>1</v>
      </c>
      <c r="H16887" s="49" t="s">
        <v>11446</v>
      </c>
      <c r="I16887" s="65">
        <v>-1</v>
      </c>
      <c r="J16887" s="18">
        <f t="shared" si="1105"/>
        <v>1649.2200000000037</v>
      </c>
      <c r="K16887" s="19" t="str">
        <f t="shared" si="1103"/>
        <v>Apr-19</v>
      </c>
      <c r="L16887" s="20">
        <f t="shared" si="1106"/>
        <v>16644</v>
      </c>
      <c r="M16887" s="21">
        <f t="shared" si="1104"/>
        <v>9.9087959625090344E-2</v>
      </c>
    </row>
    <row r="16888" spans="1:13" x14ac:dyDescent="0.3">
      <c r="A16888" s="116">
        <v>43559</v>
      </c>
      <c r="B16888" s="90" t="s">
        <v>103</v>
      </c>
      <c r="C16888" s="104">
        <v>0.61111111111111105</v>
      </c>
      <c r="D16888" s="94" t="s">
        <v>31</v>
      </c>
      <c r="E16888" s="90" t="s">
        <v>5690</v>
      </c>
      <c r="F16888" s="115">
        <v>3</v>
      </c>
      <c r="G16888" s="93">
        <v>1</v>
      </c>
      <c r="H16888" s="90" t="s">
        <v>33</v>
      </c>
      <c r="I16888" s="77">
        <f>IF(H16888="Lost",G16888*-1,IF(H16888="Won",     IF(D16888="E/W",            G16888*(F16888-1)*0.5*1.25,    IF(D16888="place",   G16888*(F16888-1) *0.95,  G16888*(F16888-1) )),            IF(H16888="Placed",     (G16888*-0.5)  + (0.5*G16888*(F16888-1)*0.2),0)         ))</f>
        <v>-1</v>
      </c>
      <c r="J16888" s="18">
        <f t="shared" si="1105"/>
        <v>1648.2200000000037</v>
      </c>
      <c r="K16888" s="19" t="str">
        <f t="shared" si="1103"/>
        <v>Apr-19</v>
      </c>
      <c r="L16888" s="20">
        <f t="shared" si="1106"/>
        <v>16645</v>
      </c>
      <c r="M16888" s="21">
        <f t="shared" si="1104"/>
        <v>9.9021928507059404E-2</v>
      </c>
    </row>
    <row r="16889" spans="1:13" x14ac:dyDescent="0.3">
      <c r="A16889" s="116">
        <v>43559</v>
      </c>
      <c r="B16889" s="90" t="s">
        <v>126</v>
      </c>
      <c r="C16889" s="104">
        <v>0.61805555555555558</v>
      </c>
      <c r="D16889" s="94" t="s">
        <v>31</v>
      </c>
      <c r="E16889" s="90" t="s">
        <v>5688</v>
      </c>
      <c r="F16889" s="115">
        <v>3.25</v>
      </c>
      <c r="G16889" s="93">
        <v>1</v>
      </c>
      <c r="H16889" s="90" t="s">
        <v>42</v>
      </c>
      <c r="I16889" s="77">
        <f>IF(H16889="Lost",G16889*-1,IF(H16889="Won",     IF(D16889="E/W",            G16889*(F16889-1)*0.5*1.25,    IF(D16889="place",   G16889*(F16889-1) *0.95,  G16889*(F16889-1) )),            IF(H16889="Placed",     (G16889*-0.5)  + (0.5*G16889*(F16889-1)*0.2),0)         ))</f>
        <v>2.25</v>
      </c>
      <c r="J16889" s="18">
        <f t="shared" si="1105"/>
        <v>1650.4700000000037</v>
      </c>
      <c r="K16889" s="19" t="str">
        <f t="shared" si="1103"/>
        <v>Apr-19</v>
      </c>
      <c r="L16889" s="20">
        <f t="shared" si="1106"/>
        <v>16646</v>
      </c>
      <c r="M16889" s="21">
        <f t="shared" si="1104"/>
        <v>9.9151147422804495E-2</v>
      </c>
    </row>
    <row r="16890" spans="1:13" x14ac:dyDescent="0.3">
      <c r="A16890" s="116">
        <v>43559</v>
      </c>
      <c r="B16890" s="90" t="s">
        <v>126</v>
      </c>
      <c r="C16890" s="104">
        <v>0.71875</v>
      </c>
      <c r="D16890" s="94" t="s">
        <v>31</v>
      </c>
      <c r="E16890" s="90" t="s">
        <v>5689</v>
      </c>
      <c r="F16890" s="115">
        <v>3.25</v>
      </c>
      <c r="G16890" s="93">
        <v>1</v>
      </c>
      <c r="H16890" s="90" t="s">
        <v>33</v>
      </c>
      <c r="I16890" s="77">
        <f>IF(H16890="Lost",G16890*-1,IF(H16890="Won",     IF(D16890="E/W",            G16890*(F16890-1)*0.5*1.25,    IF(D16890="place",   G16890*(F16890-1) *0.95,  G16890*(F16890-1) )),            IF(H16890="Placed",     (G16890*-0.5)  + (0.5*G16890*(F16890-1)*0.2),0)         ))</f>
        <v>-1</v>
      </c>
      <c r="J16890" s="18">
        <f t="shared" si="1105"/>
        <v>1649.4700000000037</v>
      </c>
      <c r="K16890" s="19" t="str">
        <f t="shared" si="1103"/>
        <v>Apr-19</v>
      </c>
      <c r="L16890" s="20">
        <f t="shared" si="1106"/>
        <v>16647</v>
      </c>
      <c r="M16890" s="21">
        <f t="shared" si="1104"/>
        <v>9.9085120442121921E-2</v>
      </c>
    </row>
    <row r="16891" spans="1:13" x14ac:dyDescent="0.3">
      <c r="A16891" s="116">
        <v>43559</v>
      </c>
      <c r="B16891" s="90" t="s">
        <v>47</v>
      </c>
      <c r="C16891" s="104">
        <v>0.77083333333333337</v>
      </c>
      <c r="D16891" s="94" t="s">
        <v>31</v>
      </c>
      <c r="E16891" s="90" t="s">
        <v>5691</v>
      </c>
      <c r="F16891" s="115">
        <v>2.75</v>
      </c>
      <c r="G16891" s="93">
        <v>1</v>
      </c>
      <c r="H16891" s="90" t="s">
        <v>42</v>
      </c>
      <c r="I16891" s="77">
        <f>IF(H16891="Lost",G16891*-1,IF(H16891="Won",     IF(D16891="E/W",            G16891*(F16891-1)*0.5*1.25,    IF(D16891="place",   G16891*(F16891-1) *0.95,  G16891*(F16891-1) )),            IF(H16891="Placed",     (G16891*-0.5)  + (0.5*G16891*(F16891-1)*0.2),0)         ))</f>
        <v>1.75</v>
      </c>
      <c r="J16891" s="18">
        <f t="shared" si="1105"/>
        <v>1651.2200000000037</v>
      </c>
      <c r="K16891" s="19" t="str">
        <f t="shared" si="1103"/>
        <v>Apr-19</v>
      </c>
      <c r="L16891" s="20">
        <f t="shared" si="1106"/>
        <v>16648</v>
      </c>
      <c r="M16891" s="21">
        <f t="shared" si="1104"/>
        <v>9.9184286400769081E-2</v>
      </c>
    </row>
    <row r="16892" spans="1:13" x14ac:dyDescent="0.3">
      <c r="A16892" s="116">
        <v>43559</v>
      </c>
      <c r="B16892" s="90" t="s">
        <v>47</v>
      </c>
      <c r="C16892" s="104">
        <v>0.79166666666666663</v>
      </c>
      <c r="D16892" s="94" t="s">
        <v>31</v>
      </c>
      <c r="E16892" s="90" t="s">
        <v>5692</v>
      </c>
      <c r="F16892" s="115">
        <v>4</v>
      </c>
      <c r="G16892" s="93">
        <v>1</v>
      </c>
      <c r="H16892" s="90" t="s">
        <v>33</v>
      </c>
      <c r="I16892" s="77">
        <f>IF(H16892="Lost",G16892*-1,IF(H16892="Won",     IF(D16892="E/W",            G16892*(F16892-1)*0.5*1.25,    IF(D16892="place",   G16892*(F16892-1) *0.95,  G16892*(F16892-1) )),            IF(H16892="Placed",     (G16892*-0.5)  + (0.5*G16892*(F16892-1)*0.2),0)         ))</f>
        <v>-1</v>
      </c>
      <c r="J16892" s="18">
        <f t="shared" si="1105"/>
        <v>1650.2200000000037</v>
      </c>
      <c r="K16892" s="19" t="str">
        <f t="shared" si="1103"/>
        <v>Apr-19</v>
      </c>
      <c r="L16892" s="20">
        <f t="shared" si="1106"/>
        <v>16649</v>
      </c>
      <c r="M16892" s="21">
        <f t="shared" si="1104"/>
        <v>9.9118265361283181E-2</v>
      </c>
    </row>
    <row r="16893" spans="1:13" x14ac:dyDescent="0.3">
      <c r="A16893" s="139">
        <v>43559</v>
      </c>
      <c r="B16893" s="90"/>
      <c r="C16893" s="104"/>
      <c r="D16893" s="94"/>
      <c r="E16893" s="131" t="s">
        <v>12967</v>
      </c>
      <c r="F16893" s="140">
        <v>4.5</v>
      </c>
      <c r="G16893" s="35">
        <v>1</v>
      </c>
      <c r="H16893" s="49">
        <v>2</v>
      </c>
      <c r="I16893" s="65">
        <v>-1</v>
      </c>
      <c r="J16893" s="18">
        <f t="shared" si="1105"/>
        <v>1649.2200000000037</v>
      </c>
      <c r="K16893" s="19" t="str">
        <f t="shared" si="1103"/>
        <v>Apr-19</v>
      </c>
      <c r="L16893" s="20">
        <f t="shared" si="1106"/>
        <v>16650</v>
      </c>
      <c r="M16893" s="21">
        <f t="shared" si="1104"/>
        <v>9.9052252252252476E-2</v>
      </c>
    </row>
    <row r="16894" spans="1:13" x14ac:dyDescent="0.3">
      <c r="A16894" s="139">
        <v>43559</v>
      </c>
      <c r="B16894" s="90"/>
      <c r="C16894" s="104"/>
      <c r="D16894" s="94"/>
      <c r="E16894" s="131" t="s">
        <v>12964</v>
      </c>
      <c r="F16894" s="140">
        <v>6</v>
      </c>
      <c r="G16894" s="35">
        <v>1</v>
      </c>
      <c r="H16894" s="49">
        <v>5</v>
      </c>
      <c r="I16894" s="65">
        <v>-1</v>
      </c>
      <c r="J16894" s="18">
        <f t="shared" si="1105"/>
        <v>1648.2200000000037</v>
      </c>
      <c r="K16894" s="19" t="str">
        <f t="shared" si="1103"/>
        <v>Apr-19</v>
      </c>
      <c r="L16894" s="20">
        <f t="shared" si="1106"/>
        <v>16651</v>
      </c>
      <c r="M16894" s="21">
        <f t="shared" si="1104"/>
        <v>9.8986247072248137E-2</v>
      </c>
    </row>
    <row r="16895" spans="1:13" x14ac:dyDescent="0.3">
      <c r="A16895" s="139">
        <v>43559</v>
      </c>
      <c r="B16895" s="90"/>
      <c r="C16895" s="104"/>
      <c r="D16895" s="94"/>
      <c r="E16895" s="131" t="s">
        <v>12965</v>
      </c>
      <c r="F16895" s="140">
        <v>4.33</v>
      </c>
      <c r="G16895" s="35">
        <v>1</v>
      </c>
      <c r="H16895" s="49">
        <v>2</v>
      </c>
      <c r="I16895" s="65">
        <v>-1</v>
      </c>
      <c r="J16895" s="18">
        <f t="shared" si="1105"/>
        <v>1647.2200000000037</v>
      </c>
      <c r="K16895" s="19" t="str">
        <f t="shared" si="1103"/>
        <v>Apr-19</v>
      </c>
      <c r="L16895" s="20">
        <f t="shared" si="1106"/>
        <v>16652</v>
      </c>
      <c r="M16895" s="21">
        <f t="shared" si="1104"/>
        <v>9.8920249819841682E-2</v>
      </c>
    </row>
    <row r="16896" spans="1:13" x14ac:dyDescent="0.3">
      <c r="A16896" s="139">
        <v>43559</v>
      </c>
      <c r="B16896" s="90"/>
      <c r="C16896" s="104"/>
      <c r="D16896" s="94"/>
      <c r="E16896" s="131" t="s">
        <v>12968</v>
      </c>
      <c r="F16896" s="140">
        <v>4.5</v>
      </c>
      <c r="G16896" s="35">
        <v>1</v>
      </c>
      <c r="H16896" s="49" t="s">
        <v>11526</v>
      </c>
      <c r="I16896" s="65">
        <v>-1</v>
      </c>
      <c r="J16896" s="18">
        <f t="shared" si="1105"/>
        <v>1646.2200000000037</v>
      </c>
      <c r="K16896" s="19" t="str">
        <f t="shared" si="1103"/>
        <v>Apr-19</v>
      </c>
      <c r="L16896" s="20">
        <f t="shared" si="1106"/>
        <v>16653</v>
      </c>
      <c r="M16896" s="21">
        <f t="shared" si="1104"/>
        <v>9.8854260493604976E-2</v>
      </c>
    </row>
    <row r="16897" spans="1:13" x14ac:dyDescent="0.3">
      <c r="A16897" s="139">
        <v>43559</v>
      </c>
      <c r="B16897" s="90"/>
      <c r="C16897" s="104"/>
      <c r="D16897" s="94"/>
      <c r="E16897" s="131" t="s">
        <v>12966</v>
      </c>
      <c r="F16897" s="140">
        <v>5</v>
      </c>
      <c r="G16897" s="35">
        <v>1</v>
      </c>
      <c r="H16897" s="49">
        <v>1</v>
      </c>
      <c r="I16897" s="65">
        <v>4</v>
      </c>
      <c r="J16897" s="18">
        <f t="shared" si="1105"/>
        <v>1650.2200000000037</v>
      </c>
      <c r="K16897" s="19" t="str">
        <f t="shared" si="1103"/>
        <v>Apr-19</v>
      </c>
      <c r="L16897" s="20">
        <f t="shared" si="1106"/>
        <v>16654</v>
      </c>
      <c r="M16897" s="21">
        <f t="shared" si="1104"/>
        <v>9.9088507265522013E-2</v>
      </c>
    </row>
    <row r="16898" spans="1:13" x14ac:dyDescent="0.3">
      <c r="A16898" s="116">
        <v>43560</v>
      </c>
      <c r="B16898" s="90" t="s">
        <v>45</v>
      </c>
      <c r="C16898" s="104">
        <v>0.75</v>
      </c>
      <c r="D16898" s="94" t="s">
        <v>31</v>
      </c>
      <c r="E16898" s="90" t="s">
        <v>5693</v>
      </c>
      <c r="F16898" s="115">
        <v>3</v>
      </c>
      <c r="G16898" s="93">
        <v>1</v>
      </c>
      <c r="H16898" s="90" t="s">
        <v>33</v>
      </c>
      <c r="I16898" s="77">
        <f>IF(H16898="Lost",G16898*-1,IF(H16898="Won",     IF(D16898="E/W",            G16898*(F16898-1)*0.5*1.25,    IF(D16898="place",   G16898*(F16898-1) *0.95,  G16898*(F16898-1) )),            IF(H16898="Placed",     (G16898*-0.5)  + (0.5*G16898*(F16898-1)*0.2),0)         ))</f>
        <v>-1</v>
      </c>
      <c r="J16898" s="18">
        <f t="shared" si="1105"/>
        <v>1649.2200000000037</v>
      </c>
      <c r="K16898" s="19" t="str">
        <f t="shared" ref="K16898:K16961" si="1107">TEXT(A16898,"MMM-yy")</f>
        <v>Apr-19</v>
      </c>
      <c r="L16898" s="20">
        <f t="shared" si="1106"/>
        <v>16655</v>
      </c>
      <c r="M16898" s="21">
        <f t="shared" ref="M16898:M16961" si="1108">J16898/L16898</f>
        <v>9.9022515761032937E-2</v>
      </c>
    </row>
    <row r="16899" spans="1:13" x14ac:dyDescent="0.3">
      <c r="A16899" s="139">
        <v>43560</v>
      </c>
      <c r="B16899" s="90"/>
      <c r="C16899" s="104"/>
      <c r="D16899" s="94"/>
      <c r="E16899" s="131" t="s">
        <v>12969</v>
      </c>
      <c r="F16899" s="140">
        <v>6</v>
      </c>
      <c r="G16899" s="35">
        <v>1</v>
      </c>
      <c r="H16899" s="49" t="s">
        <v>11437</v>
      </c>
      <c r="I16899" s="65">
        <v>-1</v>
      </c>
      <c r="J16899" s="18">
        <f t="shared" ref="J16899:J16962" si="1109">J16898+I16899</f>
        <v>1648.2200000000037</v>
      </c>
      <c r="K16899" s="19" t="str">
        <f t="shared" si="1107"/>
        <v>Apr-19</v>
      </c>
      <c r="L16899" s="20">
        <f t="shared" ref="L16899:L16962" si="1110">L16898+G16899</f>
        <v>16656</v>
      </c>
      <c r="M16899" s="21">
        <f t="shared" si="1108"/>
        <v>9.8956532180595802E-2</v>
      </c>
    </row>
    <row r="16900" spans="1:13" x14ac:dyDescent="0.3">
      <c r="A16900" s="139">
        <v>43560</v>
      </c>
      <c r="B16900" s="90"/>
      <c r="C16900" s="104"/>
      <c r="D16900" s="94"/>
      <c r="E16900" s="131" t="s">
        <v>12970</v>
      </c>
      <c r="F16900" s="140">
        <v>5</v>
      </c>
      <c r="G16900" s="35">
        <v>1</v>
      </c>
      <c r="H16900" s="49">
        <v>4</v>
      </c>
      <c r="I16900" s="65">
        <v>-1</v>
      </c>
      <c r="J16900" s="18">
        <f t="shared" si="1109"/>
        <v>1647.2200000000037</v>
      </c>
      <c r="K16900" s="19" t="str">
        <f t="shared" si="1107"/>
        <v>Apr-19</v>
      </c>
      <c r="L16900" s="20">
        <f t="shared" si="1110"/>
        <v>16657</v>
      </c>
      <c r="M16900" s="21">
        <f t="shared" si="1108"/>
        <v>9.8890556522783432E-2</v>
      </c>
    </row>
    <row r="16901" spans="1:13" x14ac:dyDescent="0.3">
      <c r="A16901" s="139">
        <v>43560</v>
      </c>
      <c r="B16901" s="90"/>
      <c r="C16901" s="104"/>
      <c r="D16901" s="94"/>
      <c r="E16901" s="131" t="s">
        <v>12971</v>
      </c>
      <c r="F16901" s="140">
        <v>5</v>
      </c>
      <c r="G16901" s="35">
        <v>1</v>
      </c>
      <c r="H16901" s="49" t="s">
        <v>11446</v>
      </c>
      <c r="I16901" s="65">
        <v>-1</v>
      </c>
      <c r="J16901" s="18">
        <f t="shared" si="1109"/>
        <v>1646.2200000000037</v>
      </c>
      <c r="K16901" s="19" t="str">
        <f t="shared" si="1107"/>
        <v>Apr-19</v>
      </c>
      <c r="L16901" s="20">
        <f t="shared" si="1110"/>
        <v>16658</v>
      </c>
      <c r="M16901" s="21">
        <f t="shared" si="1108"/>
        <v>9.8824588786169024E-2</v>
      </c>
    </row>
    <row r="16902" spans="1:13" x14ac:dyDescent="0.3">
      <c r="A16902" s="139">
        <v>43560</v>
      </c>
      <c r="B16902" s="90"/>
      <c r="C16902" s="104"/>
      <c r="D16902" s="94"/>
      <c r="E16902" s="131" t="s">
        <v>12828</v>
      </c>
      <c r="F16902" s="140">
        <v>6</v>
      </c>
      <c r="G16902" s="35">
        <v>1</v>
      </c>
      <c r="H16902" s="49">
        <v>4</v>
      </c>
      <c r="I16902" s="65">
        <v>-1</v>
      </c>
      <c r="J16902" s="18">
        <f t="shared" si="1109"/>
        <v>1645.2200000000037</v>
      </c>
      <c r="K16902" s="19" t="str">
        <f t="shared" si="1107"/>
        <v>Apr-19</v>
      </c>
      <c r="L16902" s="20">
        <f t="shared" si="1110"/>
        <v>16659</v>
      </c>
      <c r="M16902" s="21">
        <f t="shared" si="1108"/>
        <v>9.8758628969326107E-2</v>
      </c>
    </row>
    <row r="16903" spans="1:13" x14ac:dyDescent="0.3">
      <c r="A16903" s="139">
        <v>43560</v>
      </c>
      <c r="B16903" s="90"/>
      <c r="C16903" s="104"/>
      <c r="D16903" s="94"/>
      <c r="E16903" s="131" t="s">
        <v>2848</v>
      </c>
      <c r="F16903" s="140">
        <v>6</v>
      </c>
      <c r="G16903" s="35">
        <v>1</v>
      </c>
      <c r="H16903" s="49">
        <v>2</v>
      </c>
      <c r="I16903" s="65">
        <v>-1</v>
      </c>
      <c r="J16903" s="18">
        <f t="shared" si="1109"/>
        <v>1644.2200000000037</v>
      </c>
      <c r="K16903" s="19" t="str">
        <f t="shared" si="1107"/>
        <v>Apr-19</v>
      </c>
      <c r="L16903" s="20">
        <f t="shared" si="1110"/>
        <v>16660</v>
      </c>
      <c r="M16903" s="21">
        <f t="shared" si="1108"/>
        <v>9.8692677070828558E-2</v>
      </c>
    </row>
    <row r="16904" spans="1:13" x14ac:dyDescent="0.3">
      <c r="A16904" s="116">
        <v>43561</v>
      </c>
      <c r="B16904" s="90" t="s">
        <v>137</v>
      </c>
      <c r="C16904" s="104">
        <v>0.58680555555555558</v>
      </c>
      <c r="D16904" s="94" t="s">
        <v>31</v>
      </c>
      <c r="E16904" s="90" t="s">
        <v>5694</v>
      </c>
      <c r="F16904" s="115">
        <v>2.75</v>
      </c>
      <c r="G16904" s="93">
        <v>1</v>
      </c>
      <c r="H16904" s="90" t="s">
        <v>33</v>
      </c>
      <c r="I16904" s="77">
        <f>IF(H16904="Lost",G16904*-1,IF(H16904="Won",     IF(D16904="E/W",            G16904*(F16904-1)*0.5*1.25,    IF(D16904="place",   G16904*(F16904-1) *0.95,  G16904*(F16904-1) )),            IF(H16904="Placed",     (G16904*-0.5)  + (0.5*G16904*(F16904-1)*0.2),0)         ))</f>
        <v>-1</v>
      </c>
      <c r="J16904" s="18">
        <f t="shared" si="1109"/>
        <v>1643.2200000000037</v>
      </c>
      <c r="K16904" s="19" t="str">
        <f t="shared" si="1107"/>
        <v>Apr-19</v>
      </c>
      <c r="L16904" s="20">
        <f t="shared" si="1110"/>
        <v>16661</v>
      </c>
      <c r="M16904" s="21">
        <f t="shared" si="1108"/>
        <v>9.8626733089250559E-2</v>
      </c>
    </row>
    <row r="16905" spans="1:13" x14ac:dyDescent="0.3">
      <c r="A16905" s="116">
        <v>43561</v>
      </c>
      <c r="B16905" s="90" t="s">
        <v>29</v>
      </c>
      <c r="C16905" s="104">
        <v>0.63194444444444442</v>
      </c>
      <c r="D16905" s="94" t="s">
        <v>31</v>
      </c>
      <c r="E16905" s="90" t="s">
        <v>4994</v>
      </c>
      <c r="F16905" s="115">
        <v>3.5</v>
      </c>
      <c r="G16905" s="93">
        <v>1</v>
      </c>
      <c r="H16905" s="90" t="s">
        <v>42</v>
      </c>
      <c r="I16905" s="77">
        <f>IF(H16905="Lost",G16905*-1,IF(H16905="Won",     IF(D16905="E/W",            G16905*(F16905-1)*0.5*1.25,    IF(D16905="place",   G16905*(F16905-1) *0.95,  G16905*(F16905-1) )),            IF(H16905="Placed",     (G16905*-0.5)  + (0.5*G16905*(F16905-1)*0.2),0)         ))</f>
        <v>2.5</v>
      </c>
      <c r="J16905" s="18">
        <f t="shared" si="1109"/>
        <v>1645.7200000000037</v>
      </c>
      <c r="K16905" s="19" t="str">
        <f t="shared" si="1107"/>
        <v>Apr-19</v>
      </c>
      <c r="L16905" s="20">
        <f t="shared" si="1110"/>
        <v>16662</v>
      </c>
      <c r="M16905" s="21">
        <f t="shared" si="1108"/>
        <v>9.8770855839635324E-2</v>
      </c>
    </row>
    <row r="16906" spans="1:13" x14ac:dyDescent="0.3">
      <c r="A16906" s="116">
        <v>43561</v>
      </c>
      <c r="B16906" s="90" t="s">
        <v>29</v>
      </c>
      <c r="C16906" s="104">
        <v>0.67708333333333337</v>
      </c>
      <c r="D16906" s="94" t="s">
        <v>31</v>
      </c>
      <c r="E16906" s="90" t="s">
        <v>4831</v>
      </c>
      <c r="F16906" s="115">
        <v>3.75</v>
      </c>
      <c r="G16906" s="93">
        <v>1</v>
      </c>
      <c r="H16906" s="90" t="s">
        <v>42</v>
      </c>
      <c r="I16906" s="77">
        <f>IF(H16906="Lost",G16906*-1,IF(H16906="Won",     IF(D16906="E/W",            G16906*(F16906-1)*0.5*1.25,    IF(D16906="place",   G16906*(F16906-1) *0.95,  G16906*(F16906-1) )),            IF(H16906="Placed",     (G16906*-0.5)  + (0.5*G16906*(F16906-1)*0.2),0)         ))</f>
        <v>2.75</v>
      </c>
      <c r="J16906" s="18">
        <f t="shared" si="1109"/>
        <v>1648.4700000000037</v>
      </c>
      <c r="K16906" s="19" t="str">
        <f t="shared" si="1107"/>
        <v>Apr-19</v>
      </c>
      <c r="L16906" s="20">
        <f t="shared" si="1110"/>
        <v>16663</v>
      </c>
      <c r="M16906" s="21">
        <f t="shared" si="1108"/>
        <v>9.8929964592210512E-2</v>
      </c>
    </row>
    <row r="16907" spans="1:13" x14ac:dyDescent="0.3">
      <c r="A16907" s="116">
        <v>43561</v>
      </c>
      <c r="B16907" s="90" t="s">
        <v>45</v>
      </c>
      <c r="C16907" s="104">
        <v>0.85416666666666663</v>
      </c>
      <c r="D16907" s="94" t="s">
        <v>31</v>
      </c>
      <c r="E16907" s="90" t="s">
        <v>5695</v>
      </c>
      <c r="F16907" s="115">
        <v>3.5</v>
      </c>
      <c r="G16907" s="93">
        <v>1</v>
      </c>
      <c r="H16907" s="90" t="s">
        <v>33</v>
      </c>
      <c r="I16907" s="77">
        <f>IF(H16907="Lost",G16907*-1,IF(H16907="Won",     IF(D16907="E/W",            G16907*(F16907-1)*0.5*1.25,    IF(D16907="place",   G16907*(F16907-1) *0.95,  G16907*(F16907-1) )),            IF(H16907="Placed",     (G16907*-0.5)  + (0.5*G16907*(F16907-1)*0.2),0)         ))</f>
        <v>-1</v>
      </c>
      <c r="J16907" s="18">
        <f t="shared" si="1109"/>
        <v>1647.4700000000037</v>
      </c>
      <c r="K16907" s="19" t="str">
        <f t="shared" si="1107"/>
        <v>Apr-19</v>
      </c>
      <c r="L16907" s="20">
        <f t="shared" si="1110"/>
        <v>16664</v>
      </c>
      <c r="M16907" s="21">
        <f t="shared" si="1108"/>
        <v>9.8864018242919086E-2</v>
      </c>
    </row>
    <row r="16908" spans="1:13" x14ac:dyDescent="0.3">
      <c r="A16908" s="139">
        <v>43561</v>
      </c>
      <c r="B16908" s="90"/>
      <c r="C16908" s="104"/>
      <c r="D16908" s="94"/>
      <c r="E16908" s="131" t="s">
        <v>5709</v>
      </c>
      <c r="F16908" s="140">
        <v>5.5</v>
      </c>
      <c r="G16908" s="35">
        <v>1</v>
      </c>
      <c r="H16908" s="49" t="s">
        <v>6518</v>
      </c>
      <c r="I16908" s="65">
        <v>-1</v>
      </c>
      <c r="J16908" s="18">
        <f t="shared" si="1109"/>
        <v>1646.4700000000037</v>
      </c>
      <c r="K16908" s="19" t="str">
        <f t="shared" si="1107"/>
        <v>Apr-19</v>
      </c>
      <c r="L16908" s="20">
        <f t="shared" si="1110"/>
        <v>16665</v>
      </c>
      <c r="M16908" s="21">
        <f t="shared" si="1108"/>
        <v>9.8798079807981012E-2</v>
      </c>
    </row>
    <row r="16909" spans="1:13" x14ac:dyDescent="0.3">
      <c r="A16909" s="139">
        <v>43561</v>
      </c>
      <c r="B16909" s="90"/>
      <c r="C16909" s="104"/>
      <c r="D16909" s="94"/>
      <c r="E16909" s="131" t="s">
        <v>12977</v>
      </c>
      <c r="F16909" s="140">
        <v>6</v>
      </c>
      <c r="G16909" s="35">
        <v>1</v>
      </c>
      <c r="H16909" s="49" t="s">
        <v>6518</v>
      </c>
      <c r="I16909" s="65">
        <v>-1</v>
      </c>
      <c r="J16909" s="18">
        <f t="shared" si="1109"/>
        <v>1645.4700000000037</v>
      </c>
      <c r="K16909" s="19" t="str">
        <f t="shared" si="1107"/>
        <v>Apr-19</v>
      </c>
      <c r="L16909" s="20">
        <f t="shared" si="1110"/>
        <v>16666</v>
      </c>
      <c r="M16909" s="21">
        <f t="shared" si="1108"/>
        <v>9.8732149285971654E-2</v>
      </c>
    </row>
    <row r="16910" spans="1:13" x14ac:dyDescent="0.3">
      <c r="A16910" s="139">
        <v>43561</v>
      </c>
      <c r="B16910" s="90"/>
      <c r="C16910" s="104"/>
      <c r="D16910" s="94"/>
      <c r="E16910" s="131" t="s">
        <v>3453</v>
      </c>
      <c r="F16910" s="140">
        <v>5.5</v>
      </c>
      <c r="G16910" s="35">
        <v>1</v>
      </c>
      <c r="H16910" s="49">
        <v>3</v>
      </c>
      <c r="I16910" s="65">
        <v>-1</v>
      </c>
      <c r="J16910" s="18">
        <f t="shared" si="1109"/>
        <v>1644.4700000000037</v>
      </c>
      <c r="K16910" s="19" t="str">
        <f t="shared" si="1107"/>
        <v>Apr-19</v>
      </c>
      <c r="L16910" s="20">
        <f t="shared" si="1110"/>
        <v>16667</v>
      </c>
      <c r="M16910" s="21">
        <f t="shared" si="1108"/>
        <v>9.8666226675466706E-2</v>
      </c>
    </row>
    <row r="16911" spans="1:13" x14ac:dyDescent="0.3">
      <c r="A16911" s="139">
        <v>43561</v>
      </c>
      <c r="B16911" s="90"/>
      <c r="C16911" s="104"/>
      <c r="D16911" s="94"/>
      <c r="E16911" s="131" t="s">
        <v>12974</v>
      </c>
      <c r="F16911" s="140">
        <v>6</v>
      </c>
      <c r="G16911" s="35">
        <v>1</v>
      </c>
      <c r="H16911" s="49">
        <v>3</v>
      </c>
      <c r="I16911" s="65">
        <v>-1</v>
      </c>
      <c r="J16911" s="18">
        <f t="shared" si="1109"/>
        <v>1643.4700000000037</v>
      </c>
      <c r="K16911" s="19" t="str">
        <f t="shared" si="1107"/>
        <v>Apr-19</v>
      </c>
      <c r="L16911" s="20">
        <f t="shared" si="1110"/>
        <v>16668</v>
      </c>
      <c r="M16911" s="21">
        <f t="shared" si="1108"/>
        <v>9.860031197504221E-2</v>
      </c>
    </row>
    <row r="16912" spans="1:13" x14ac:dyDescent="0.3">
      <c r="A16912" s="139">
        <v>43561</v>
      </c>
      <c r="B16912" s="90"/>
      <c r="C16912" s="104"/>
      <c r="D16912" s="94"/>
      <c r="E16912" s="131" t="s">
        <v>12976</v>
      </c>
      <c r="F16912" s="140">
        <v>4.33</v>
      </c>
      <c r="G16912" s="35">
        <v>1</v>
      </c>
      <c r="H16912" s="49" t="s">
        <v>11526</v>
      </c>
      <c r="I16912" s="65">
        <v>-1</v>
      </c>
      <c r="J16912" s="18">
        <f t="shared" si="1109"/>
        <v>1642.4700000000037</v>
      </c>
      <c r="K16912" s="19" t="str">
        <f t="shared" si="1107"/>
        <v>Apr-19</v>
      </c>
      <c r="L16912" s="20">
        <f t="shared" si="1110"/>
        <v>16669</v>
      </c>
      <c r="M16912" s="21">
        <f t="shared" si="1108"/>
        <v>9.8534405183274568E-2</v>
      </c>
    </row>
    <row r="16913" spans="1:13" x14ac:dyDescent="0.3">
      <c r="A16913" s="139">
        <v>43561</v>
      </c>
      <c r="B16913" s="90"/>
      <c r="C16913" s="104"/>
      <c r="D16913" s="94"/>
      <c r="E16913" s="131" t="s">
        <v>12975</v>
      </c>
      <c r="F16913" s="140">
        <v>5.5</v>
      </c>
      <c r="G16913" s="35">
        <v>1</v>
      </c>
      <c r="H16913" s="49">
        <v>4</v>
      </c>
      <c r="I16913" s="65">
        <v>-1</v>
      </c>
      <c r="J16913" s="18">
        <f t="shared" si="1109"/>
        <v>1641.4700000000037</v>
      </c>
      <c r="K16913" s="19" t="str">
        <f t="shared" si="1107"/>
        <v>Apr-19</v>
      </c>
      <c r="L16913" s="20">
        <f t="shared" si="1110"/>
        <v>16670</v>
      </c>
      <c r="M16913" s="21">
        <f t="shared" si="1108"/>
        <v>9.8468506298740474E-2</v>
      </c>
    </row>
    <row r="16914" spans="1:13" x14ac:dyDescent="0.3">
      <c r="A16914" s="139">
        <v>43561</v>
      </c>
      <c r="B16914" s="90"/>
      <c r="C16914" s="104"/>
      <c r="D16914" s="94"/>
      <c r="E16914" s="131" t="s">
        <v>12972</v>
      </c>
      <c r="F16914" s="140">
        <v>5.5</v>
      </c>
      <c r="G16914" s="35">
        <v>1</v>
      </c>
      <c r="H16914" s="49">
        <v>1</v>
      </c>
      <c r="I16914" s="65">
        <v>4.5</v>
      </c>
      <c r="J16914" s="18">
        <f t="shared" si="1109"/>
        <v>1645.9700000000037</v>
      </c>
      <c r="K16914" s="19" t="str">
        <f t="shared" si="1107"/>
        <v>Apr-19</v>
      </c>
      <c r="L16914" s="20">
        <f t="shared" si="1110"/>
        <v>16671</v>
      </c>
      <c r="M16914" s="21">
        <f t="shared" si="1108"/>
        <v>9.8732529542319217E-2</v>
      </c>
    </row>
    <row r="16915" spans="1:13" x14ac:dyDescent="0.3">
      <c r="A16915" s="139">
        <v>43561</v>
      </c>
      <c r="B16915" s="90"/>
      <c r="C16915" s="104"/>
      <c r="D16915" s="94"/>
      <c r="E16915" s="131" t="s">
        <v>12973</v>
      </c>
      <c r="F16915" s="140">
        <v>6</v>
      </c>
      <c r="G16915" s="35">
        <v>1</v>
      </c>
      <c r="H16915" s="49">
        <v>6</v>
      </c>
      <c r="I16915" s="65">
        <v>-1</v>
      </c>
      <c r="J16915" s="18">
        <f t="shared" si="1109"/>
        <v>1644.9700000000037</v>
      </c>
      <c r="K16915" s="19" t="str">
        <f t="shared" si="1107"/>
        <v>Apr-19</v>
      </c>
      <c r="L16915" s="20">
        <f t="shared" si="1110"/>
        <v>16672</v>
      </c>
      <c r="M16915" s="21">
        <f t="shared" si="1108"/>
        <v>9.8666626679462785E-2</v>
      </c>
    </row>
    <row r="16916" spans="1:13" x14ac:dyDescent="0.3">
      <c r="A16916" s="116">
        <v>43563</v>
      </c>
      <c r="B16916" s="90" t="s">
        <v>127</v>
      </c>
      <c r="C16916" s="104">
        <v>0.69444444444444453</v>
      </c>
      <c r="D16916" s="94" t="s">
        <v>31</v>
      </c>
      <c r="E16916" s="90" t="s">
        <v>5698</v>
      </c>
      <c r="F16916" s="115">
        <v>3.75</v>
      </c>
      <c r="G16916" s="93">
        <v>1</v>
      </c>
      <c r="H16916" s="90" t="s">
        <v>33</v>
      </c>
      <c r="I16916" s="77">
        <f>IF(H16916="Lost",G16916*-1,IF(H16916="Won",     IF(D16916="E/W",            G16916*(F16916-1)*0.5*1.25,    IF(D16916="place",   G16916*(F16916-1) *0.95,  G16916*(F16916-1) )),            IF(H16916="Placed",     (G16916*-0.5)  + (0.5*G16916*(F16916-1)*0.2),0)         ))</f>
        <v>-1</v>
      </c>
      <c r="J16916" s="18">
        <f t="shared" si="1109"/>
        <v>1643.9700000000037</v>
      </c>
      <c r="K16916" s="19" t="str">
        <f t="shared" si="1107"/>
        <v>Apr-19</v>
      </c>
      <c r="L16916" s="20">
        <f t="shared" si="1110"/>
        <v>16673</v>
      </c>
      <c r="M16916" s="21">
        <f t="shared" si="1108"/>
        <v>9.8600731721945875E-2</v>
      </c>
    </row>
    <row r="16917" spans="1:13" x14ac:dyDescent="0.3">
      <c r="A16917" s="116">
        <v>43563</v>
      </c>
      <c r="B16917" s="90" t="s">
        <v>71</v>
      </c>
      <c r="C16917" s="104">
        <v>0.70833333333333337</v>
      </c>
      <c r="D16917" s="94" t="s">
        <v>31</v>
      </c>
      <c r="E16917" s="90" t="s">
        <v>5696</v>
      </c>
      <c r="F16917" s="115">
        <v>4</v>
      </c>
      <c r="G16917" s="93">
        <v>1</v>
      </c>
      <c r="H16917" s="90" t="s">
        <v>33</v>
      </c>
      <c r="I16917" s="77">
        <f>IF(H16917="Lost",G16917*-1,IF(H16917="Won",     IF(D16917="E/W",            G16917*(F16917-1)*0.5*1.25,    IF(D16917="place",   G16917*(F16917-1) *0.95,  G16917*(F16917-1) )),            IF(H16917="Placed",     (G16917*-0.5)  + (0.5*G16917*(F16917-1)*0.2),0)         ))</f>
        <v>-1</v>
      </c>
      <c r="J16917" s="18">
        <f t="shared" si="1109"/>
        <v>1642.9700000000037</v>
      </c>
      <c r="K16917" s="19" t="str">
        <f t="shared" si="1107"/>
        <v>Apr-19</v>
      </c>
      <c r="L16917" s="20">
        <f t="shared" si="1110"/>
        <v>16674</v>
      </c>
      <c r="M16917" s="21">
        <f t="shared" si="1108"/>
        <v>9.8534844668346153E-2</v>
      </c>
    </row>
    <row r="16918" spans="1:13" x14ac:dyDescent="0.3">
      <c r="A16918" s="116">
        <v>43563</v>
      </c>
      <c r="B16918" s="90" t="s">
        <v>71</v>
      </c>
      <c r="C16918" s="104">
        <v>0.72916666666666663</v>
      </c>
      <c r="D16918" s="94" t="s">
        <v>31</v>
      </c>
      <c r="E16918" s="90" t="s">
        <v>5697</v>
      </c>
      <c r="F16918" s="115">
        <v>3</v>
      </c>
      <c r="G16918" s="93">
        <v>1</v>
      </c>
      <c r="H16918" s="90" t="s">
        <v>33</v>
      </c>
      <c r="I16918" s="77">
        <f>IF(H16918="Lost",G16918*-1,IF(H16918="Won",     IF(D16918="E/W",            G16918*(F16918-1)*0.5*1.25,    IF(D16918="place",   G16918*(F16918-1) *0.95,  G16918*(F16918-1) )),            IF(H16918="Placed",     (G16918*-0.5)  + (0.5*G16918*(F16918-1)*0.2),0)         ))</f>
        <v>-1</v>
      </c>
      <c r="J16918" s="18">
        <f t="shared" si="1109"/>
        <v>1641.9700000000037</v>
      </c>
      <c r="K16918" s="19" t="str">
        <f t="shared" si="1107"/>
        <v>Apr-19</v>
      </c>
      <c r="L16918" s="20">
        <f t="shared" si="1110"/>
        <v>16675</v>
      </c>
      <c r="M16918" s="21">
        <f t="shared" si="1108"/>
        <v>9.8468965517241602E-2</v>
      </c>
    </row>
    <row r="16919" spans="1:13" x14ac:dyDescent="0.3">
      <c r="A16919" s="139">
        <v>43563</v>
      </c>
      <c r="B16919" s="90"/>
      <c r="C16919" s="104"/>
      <c r="D16919" s="94"/>
      <c r="E16919" s="131" t="s">
        <v>12979</v>
      </c>
      <c r="F16919" s="140">
        <v>5</v>
      </c>
      <c r="G16919" s="35">
        <v>1</v>
      </c>
      <c r="H16919" s="49" t="s">
        <v>11446</v>
      </c>
      <c r="I16919" s="65">
        <v>-1</v>
      </c>
      <c r="J16919" s="18">
        <f t="shared" si="1109"/>
        <v>1640.9700000000037</v>
      </c>
      <c r="K16919" s="19" t="str">
        <f t="shared" si="1107"/>
        <v>Apr-19</v>
      </c>
      <c r="L16919" s="20">
        <f t="shared" si="1110"/>
        <v>16676</v>
      </c>
      <c r="M16919" s="21">
        <f t="shared" si="1108"/>
        <v>9.8403094267210584E-2</v>
      </c>
    </row>
    <row r="16920" spans="1:13" x14ac:dyDescent="0.3">
      <c r="A16920" s="139">
        <v>43563</v>
      </c>
      <c r="B16920" s="90"/>
      <c r="C16920" s="104"/>
      <c r="D16920" s="94"/>
      <c r="E16920" s="131" t="s">
        <v>12978</v>
      </c>
      <c r="F16920" s="140">
        <v>5.5</v>
      </c>
      <c r="G16920" s="35">
        <v>1</v>
      </c>
      <c r="H16920" s="49">
        <v>6</v>
      </c>
      <c r="I16920" s="65">
        <v>-1</v>
      </c>
      <c r="J16920" s="18">
        <f t="shared" si="1109"/>
        <v>1639.9700000000037</v>
      </c>
      <c r="K16920" s="19" t="str">
        <f t="shared" si="1107"/>
        <v>Apr-19</v>
      </c>
      <c r="L16920" s="20">
        <f t="shared" si="1110"/>
        <v>16677</v>
      </c>
      <c r="M16920" s="21">
        <f t="shared" si="1108"/>
        <v>9.8337230916831789E-2</v>
      </c>
    </row>
    <row r="16921" spans="1:13" x14ac:dyDescent="0.3">
      <c r="A16921" s="116">
        <v>43564</v>
      </c>
      <c r="B16921" s="90" t="s">
        <v>84</v>
      </c>
      <c r="C16921" s="104">
        <v>0.63194444444444442</v>
      </c>
      <c r="D16921" s="94" t="s">
        <v>31</v>
      </c>
      <c r="E16921" s="90" t="s">
        <v>5699</v>
      </c>
      <c r="F16921" s="115">
        <v>4</v>
      </c>
      <c r="G16921" s="93">
        <v>1</v>
      </c>
      <c r="H16921" s="90" t="s">
        <v>33</v>
      </c>
      <c r="I16921" s="77">
        <f>IF(H16921="Lost",G16921*-1,IF(H16921="Won",     IF(D16921="E/W",            G16921*(F16921-1)*0.5*1.25,    IF(D16921="place",   G16921*(F16921-1) *0.95,  G16921*(F16921-1) )),            IF(H16921="Placed",     (G16921*-0.5)  + (0.5*G16921*(F16921-1)*0.2),0)         ))</f>
        <v>-1</v>
      </c>
      <c r="J16921" s="18">
        <f t="shared" si="1109"/>
        <v>1638.9700000000037</v>
      </c>
      <c r="K16921" s="19" t="str">
        <f t="shared" si="1107"/>
        <v>Apr-19</v>
      </c>
      <c r="L16921" s="20">
        <f t="shared" si="1110"/>
        <v>16678</v>
      </c>
      <c r="M16921" s="21">
        <f t="shared" si="1108"/>
        <v>9.827137546468423E-2</v>
      </c>
    </row>
    <row r="16922" spans="1:13" x14ac:dyDescent="0.3">
      <c r="A16922" s="116">
        <v>43564</v>
      </c>
      <c r="B16922" s="90" t="s">
        <v>30</v>
      </c>
      <c r="C16922" s="104">
        <v>0.63888888888888895</v>
      </c>
      <c r="D16922" s="94" t="s">
        <v>31</v>
      </c>
      <c r="E16922" s="90" t="s">
        <v>3645</v>
      </c>
      <c r="F16922" s="115">
        <v>4</v>
      </c>
      <c r="G16922" s="93">
        <v>1</v>
      </c>
      <c r="H16922" s="90" t="s">
        <v>33</v>
      </c>
      <c r="I16922" s="77">
        <f>IF(H16922="Lost",G16922*-1,IF(H16922="Won",     IF(D16922="E/W",            G16922*(F16922-1)*0.5*1.25,    IF(D16922="place",   G16922*(F16922-1) *0.95,  G16922*(F16922-1) )),            IF(H16922="Placed",     (G16922*-0.5)  + (0.5*G16922*(F16922-1)*0.2),0)         ))</f>
        <v>-1</v>
      </c>
      <c r="J16922" s="18">
        <f t="shared" si="1109"/>
        <v>1637.9700000000037</v>
      </c>
      <c r="K16922" s="19" t="str">
        <f t="shared" si="1107"/>
        <v>Apr-19</v>
      </c>
      <c r="L16922" s="20">
        <f t="shared" si="1110"/>
        <v>16679</v>
      </c>
      <c r="M16922" s="21">
        <f t="shared" si="1108"/>
        <v>9.8205527909347307E-2</v>
      </c>
    </row>
    <row r="16923" spans="1:13" x14ac:dyDescent="0.3">
      <c r="A16923" s="116">
        <v>43564</v>
      </c>
      <c r="B16923" s="90" t="s">
        <v>30</v>
      </c>
      <c r="C16923" s="104">
        <v>0.70138888888888884</v>
      </c>
      <c r="D16923" s="94" t="s">
        <v>31</v>
      </c>
      <c r="E16923" s="90" t="s">
        <v>5700</v>
      </c>
      <c r="F16923" s="115">
        <v>3</v>
      </c>
      <c r="G16923" s="93">
        <v>1</v>
      </c>
      <c r="H16923" s="90" t="s">
        <v>33</v>
      </c>
      <c r="I16923" s="77">
        <f>IF(H16923="Lost",G16923*-1,IF(H16923="Won",     IF(D16923="E/W",            G16923*(F16923-1)*0.5*1.25,    IF(D16923="place",   G16923*(F16923-1) *0.95,  G16923*(F16923-1) )),            IF(H16923="Placed",     (G16923*-0.5)  + (0.5*G16923*(F16923-1)*0.2),0)         ))</f>
        <v>-1</v>
      </c>
      <c r="J16923" s="18">
        <f t="shared" si="1109"/>
        <v>1636.9700000000037</v>
      </c>
      <c r="K16923" s="19" t="str">
        <f t="shared" si="1107"/>
        <v>Apr-19</v>
      </c>
      <c r="L16923" s="20">
        <f t="shared" si="1110"/>
        <v>16680</v>
      </c>
      <c r="M16923" s="21">
        <f t="shared" si="1108"/>
        <v>9.8139688249400697E-2</v>
      </c>
    </row>
    <row r="16924" spans="1:13" x14ac:dyDescent="0.3">
      <c r="A16924" s="139">
        <v>43564</v>
      </c>
      <c r="B16924" s="90"/>
      <c r="C16924" s="104"/>
      <c r="D16924" s="94"/>
      <c r="E16924" s="131" t="s">
        <v>12230</v>
      </c>
      <c r="F16924" s="140">
        <v>6</v>
      </c>
      <c r="G16924" s="35">
        <v>1</v>
      </c>
      <c r="H16924" s="49" t="s">
        <v>11446</v>
      </c>
      <c r="I16924" s="65">
        <v>-1</v>
      </c>
      <c r="J16924" s="18">
        <f t="shared" si="1109"/>
        <v>1635.9700000000037</v>
      </c>
      <c r="K16924" s="19" t="str">
        <f t="shared" si="1107"/>
        <v>Apr-19</v>
      </c>
      <c r="L16924" s="20">
        <f t="shared" si="1110"/>
        <v>16681</v>
      </c>
      <c r="M16924" s="21">
        <f t="shared" si="1108"/>
        <v>9.8073856483424468E-2</v>
      </c>
    </row>
    <row r="16925" spans="1:13" x14ac:dyDescent="0.3">
      <c r="A16925" s="116">
        <v>43565</v>
      </c>
      <c r="B16925" s="90" t="s">
        <v>63</v>
      </c>
      <c r="C16925" s="104">
        <v>0.60416666666666663</v>
      </c>
      <c r="D16925" s="94" t="s">
        <v>31</v>
      </c>
      <c r="E16925" s="90" t="s">
        <v>5701</v>
      </c>
      <c r="F16925" s="115">
        <v>3</v>
      </c>
      <c r="G16925" s="93">
        <v>1</v>
      </c>
      <c r="H16925" s="90" t="s">
        <v>42</v>
      </c>
      <c r="I16925" s="77">
        <f>IF(H16925="Lost",G16925*-1,IF(H16925="Won",     IF(D16925="E/W",            G16925*(F16925-1)*0.5*1.25,    IF(D16925="place",   G16925*(F16925-1) *0.95,  G16925*(F16925-1) )),            IF(H16925="Placed",     (G16925*-0.5)  + (0.5*G16925*(F16925-1)*0.2),0)         ))</f>
        <v>2</v>
      </c>
      <c r="J16925" s="18">
        <f t="shared" si="1109"/>
        <v>1637.9700000000037</v>
      </c>
      <c r="K16925" s="19" t="str">
        <f t="shared" si="1107"/>
        <v>Apr-19</v>
      </c>
      <c r="L16925" s="20">
        <f t="shared" si="1110"/>
        <v>16682</v>
      </c>
      <c r="M16925" s="21">
        <f t="shared" si="1108"/>
        <v>9.8187867162210979E-2</v>
      </c>
    </row>
    <row r="16926" spans="1:13" x14ac:dyDescent="0.3">
      <c r="A16926" s="116">
        <v>43565</v>
      </c>
      <c r="B16926" s="90" t="s">
        <v>29</v>
      </c>
      <c r="C16926" s="104">
        <v>0.61805555555555558</v>
      </c>
      <c r="D16926" s="94" t="s">
        <v>31</v>
      </c>
      <c r="E16926" s="90" t="s">
        <v>5702</v>
      </c>
      <c r="F16926" s="115">
        <v>3.5</v>
      </c>
      <c r="G16926" s="93">
        <v>1</v>
      </c>
      <c r="H16926" s="90" t="s">
        <v>33</v>
      </c>
      <c r="I16926" s="77">
        <f>IF(H16926="Lost",G16926*-1,IF(H16926="Won",     IF(D16926="E/W",            G16926*(F16926-1)*0.5*1.25,    IF(D16926="place",   G16926*(F16926-1) *0.95,  G16926*(F16926-1) )),            IF(H16926="Placed",     (G16926*-0.5)  + (0.5*G16926*(F16926-1)*0.2),0)         ))</f>
        <v>-1</v>
      </c>
      <c r="J16926" s="18">
        <f t="shared" si="1109"/>
        <v>1636.9700000000037</v>
      </c>
      <c r="K16926" s="19" t="str">
        <f t="shared" si="1107"/>
        <v>Apr-19</v>
      </c>
      <c r="L16926" s="20">
        <f t="shared" si="1110"/>
        <v>16683</v>
      </c>
      <c r="M16926" s="21">
        <f t="shared" si="1108"/>
        <v>9.8122040400407826E-2</v>
      </c>
    </row>
    <row r="16927" spans="1:13" x14ac:dyDescent="0.3">
      <c r="A16927" s="139">
        <v>43565</v>
      </c>
      <c r="B16927" s="90"/>
      <c r="C16927" s="104"/>
      <c r="D16927" s="94"/>
      <c r="E16927" s="131" t="s">
        <v>11842</v>
      </c>
      <c r="F16927" s="140">
        <v>4.5</v>
      </c>
      <c r="G16927" s="35">
        <v>1</v>
      </c>
      <c r="H16927" s="49">
        <v>3</v>
      </c>
      <c r="I16927" s="65">
        <v>-1</v>
      </c>
      <c r="J16927" s="18">
        <f t="shared" si="1109"/>
        <v>1635.9700000000037</v>
      </c>
      <c r="K16927" s="19" t="str">
        <f t="shared" si="1107"/>
        <v>Apr-19</v>
      </c>
      <c r="L16927" s="20">
        <f t="shared" si="1110"/>
        <v>16684</v>
      </c>
      <c r="M16927" s="21">
        <f t="shared" si="1108"/>
        <v>9.8056221529609425E-2</v>
      </c>
    </row>
    <row r="16928" spans="1:13" x14ac:dyDescent="0.3">
      <c r="A16928" s="139">
        <v>43565</v>
      </c>
      <c r="B16928" s="90"/>
      <c r="C16928" s="104"/>
      <c r="D16928" s="94"/>
      <c r="E16928" s="131" t="s">
        <v>12980</v>
      </c>
      <c r="F16928" s="140">
        <v>4.33</v>
      </c>
      <c r="G16928" s="35">
        <v>1</v>
      </c>
      <c r="H16928" s="49">
        <v>3</v>
      </c>
      <c r="I16928" s="65">
        <v>-1</v>
      </c>
      <c r="J16928" s="18">
        <f t="shared" si="1109"/>
        <v>1634.9700000000037</v>
      </c>
      <c r="K16928" s="19" t="str">
        <f t="shared" si="1107"/>
        <v>Apr-19</v>
      </c>
      <c r="L16928" s="20">
        <f t="shared" si="1110"/>
        <v>16685</v>
      </c>
      <c r="M16928" s="21">
        <f t="shared" si="1108"/>
        <v>9.7990410548396981E-2</v>
      </c>
    </row>
    <row r="16929" spans="1:13" x14ac:dyDescent="0.3">
      <c r="A16929" s="139">
        <v>43565</v>
      </c>
      <c r="B16929" s="90"/>
      <c r="C16929" s="104"/>
      <c r="D16929" s="94"/>
      <c r="E16929" s="131" t="s">
        <v>12982</v>
      </c>
      <c r="F16929" s="140">
        <v>4.5</v>
      </c>
      <c r="G16929" s="35">
        <v>1</v>
      </c>
      <c r="H16929" s="49" t="s">
        <v>6518</v>
      </c>
      <c r="I16929" s="65">
        <v>-1</v>
      </c>
      <c r="J16929" s="18">
        <f t="shared" si="1109"/>
        <v>1633.9700000000037</v>
      </c>
      <c r="K16929" s="19" t="str">
        <f t="shared" si="1107"/>
        <v>Apr-19</v>
      </c>
      <c r="L16929" s="20">
        <f t="shared" si="1110"/>
        <v>16686</v>
      </c>
      <c r="M16929" s="21">
        <f t="shared" si="1108"/>
        <v>9.7924607455352017E-2</v>
      </c>
    </row>
    <row r="16930" spans="1:13" x14ac:dyDescent="0.3">
      <c r="A16930" s="139">
        <v>43565</v>
      </c>
      <c r="B16930" s="90"/>
      <c r="C16930" s="104"/>
      <c r="D16930" s="94"/>
      <c r="E16930" s="131" t="s">
        <v>12981</v>
      </c>
      <c r="F16930" s="140">
        <v>6</v>
      </c>
      <c r="G16930" s="35">
        <v>1</v>
      </c>
      <c r="H16930" s="49" t="s">
        <v>11446</v>
      </c>
      <c r="I16930" s="65">
        <v>-1</v>
      </c>
      <c r="J16930" s="18">
        <f t="shared" si="1109"/>
        <v>1632.9700000000037</v>
      </c>
      <c r="K16930" s="19" t="str">
        <f t="shared" si="1107"/>
        <v>Apr-19</v>
      </c>
      <c r="L16930" s="20">
        <f t="shared" si="1110"/>
        <v>16687</v>
      </c>
      <c r="M16930" s="21">
        <f t="shared" si="1108"/>
        <v>9.7858812249056376E-2</v>
      </c>
    </row>
    <row r="16931" spans="1:13" x14ac:dyDescent="0.3">
      <c r="A16931" s="116">
        <v>43566</v>
      </c>
      <c r="B16931" s="90" t="s">
        <v>67</v>
      </c>
      <c r="C16931" s="104">
        <v>0.59027777777777779</v>
      </c>
      <c r="D16931" s="94" t="s">
        <v>31</v>
      </c>
      <c r="E16931" s="90" t="s">
        <v>5703</v>
      </c>
      <c r="F16931" s="115">
        <v>3.75</v>
      </c>
      <c r="G16931" s="93">
        <v>1</v>
      </c>
      <c r="H16931" s="90" t="s">
        <v>42</v>
      </c>
      <c r="I16931" s="77">
        <f t="shared" ref="I16931:I16937" si="1111">IF(H16931="Lost",G16931*-1,IF(H16931="Won",     IF(D16931="E/W",            G16931*(F16931-1)*0.5*1.25,    IF(D16931="place",   G16931*(F16931-1) *0.95,  G16931*(F16931-1) )),            IF(H16931="Placed",     (G16931*-0.5)  + (0.5*G16931*(F16931-1)*0.2),0)         ))</f>
        <v>2.75</v>
      </c>
      <c r="J16931" s="18">
        <f t="shared" si="1109"/>
        <v>1635.7200000000037</v>
      </c>
      <c r="K16931" s="19" t="str">
        <f t="shared" si="1107"/>
        <v>Apr-19</v>
      </c>
      <c r="L16931" s="20">
        <f t="shared" si="1110"/>
        <v>16688</v>
      </c>
      <c r="M16931" s="21">
        <f t="shared" si="1108"/>
        <v>9.8017737296261009E-2</v>
      </c>
    </row>
    <row r="16932" spans="1:13" x14ac:dyDescent="0.3">
      <c r="A16932" s="116">
        <v>43566</v>
      </c>
      <c r="B16932" s="90" t="s">
        <v>67</v>
      </c>
      <c r="C16932" s="104">
        <v>0.61458333333333337</v>
      </c>
      <c r="D16932" s="94" t="s">
        <v>31</v>
      </c>
      <c r="E16932" s="90" t="s">
        <v>5704</v>
      </c>
      <c r="F16932" s="115">
        <v>3</v>
      </c>
      <c r="G16932" s="93">
        <v>1</v>
      </c>
      <c r="H16932" s="90" t="s">
        <v>42</v>
      </c>
      <c r="I16932" s="77">
        <f t="shared" si="1111"/>
        <v>2</v>
      </c>
      <c r="J16932" s="18">
        <f t="shared" si="1109"/>
        <v>1637.7200000000037</v>
      </c>
      <c r="K16932" s="19" t="str">
        <f t="shared" si="1107"/>
        <v>Apr-19</v>
      </c>
      <c r="L16932" s="20">
        <f t="shared" si="1110"/>
        <v>16689</v>
      </c>
      <c r="M16932" s="21">
        <f t="shared" si="1108"/>
        <v>9.8131703517287061E-2</v>
      </c>
    </row>
    <row r="16933" spans="1:13" x14ac:dyDescent="0.3">
      <c r="A16933" s="116">
        <v>43566</v>
      </c>
      <c r="B16933" s="90" t="s">
        <v>143</v>
      </c>
      <c r="C16933" s="104">
        <v>0.62152777777777779</v>
      </c>
      <c r="D16933" s="94" t="s">
        <v>31</v>
      </c>
      <c r="E16933" s="90" t="s">
        <v>5706</v>
      </c>
      <c r="F16933" s="115">
        <v>4</v>
      </c>
      <c r="G16933" s="93">
        <v>1</v>
      </c>
      <c r="H16933" s="90" t="s">
        <v>33</v>
      </c>
      <c r="I16933" s="77">
        <f t="shared" si="1111"/>
        <v>-1</v>
      </c>
      <c r="J16933" s="18">
        <f t="shared" si="1109"/>
        <v>1636.7200000000037</v>
      </c>
      <c r="K16933" s="19" t="str">
        <f t="shared" si="1107"/>
        <v>Apr-19</v>
      </c>
      <c r="L16933" s="20">
        <f t="shared" si="1110"/>
        <v>16690</v>
      </c>
      <c r="M16933" s="21">
        <f t="shared" si="1108"/>
        <v>9.8065907729179363E-2</v>
      </c>
    </row>
    <row r="16934" spans="1:13" x14ac:dyDescent="0.3">
      <c r="A16934" s="116">
        <v>43566</v>
      </c>
      <c r="B16934" s="90" t="s">
        <v>67</v>
      </c>
      <c r="C16934" s="104">
        <v>0.65972222222222221</v>
      </c>
      <c r="D16934" s="94" t="s">
        <v>31</v>
      </c>
      <c r="E16934" s="90" t="s">
        <v>5705</v>
      </c>
      <c r="F16934" s="115">
        <v>4</v>
      </c>
      <c r="G16934" s="93">
        <v>1</v>
      </c>
      <c r="H16934" s="90" t="s">
        <v>33</v>
      </c>
      <c r="I16934" s="77">
        <f t="shared" si="1111"/>
        <v>-1</v>
      </c>
      <c r="J16934" s="18">
        <f t="shared" si="1109"/>
        <v>1635.7200000000037</v>
      </c>
      <c r="K16934" s="19" t="str">
        <f t="shared" si="1107"/>
        <v>Apr-19</v>
      </c>
      <c r="L16934" s="20">
        <f t="shared" si="1110"/>
        <v>16691</v>
      </c>
      <c r="M16934" s="21">
        <f t="shared" si="1108"/>
        <v>9.8000119825055645E-2</v>
      </c>
    </row>
    <row r="16935" spans="1:13" x14ac:dyDescent="0.3">
      <c r="A16935" s="116">
        <v>43566</v>
      </c>
      <c r="B16935" s="90" t="s">
        <v>47</v>
      </c>
      <c r="C16935" s="104">
        <v>0.67361111111111116</v>
      </c>
      <c r="D16935" s="94" t="s">
        <v>31</v>
      </c>
      <c r="E16935" s="90" t="s">
        <v>5708</v>
      </c>
      <c r="F16935" s="115">
        <v>3.75</v>
      </c>
      <c r="G16935" s="93">
        <v>1</v>
      </c>
      <c r="H16935" s="90" t="s">
        <v>33</v>
      </c>
      <c r="I16935" s="77">
        <f t="shared" si="1111"/>
        <v>-1</v>
      </c>
      <c r="J16935" s="18">
        <f t="shared" si="1109"/>
        <v>1634.7200000000037</v>
      </c>
      <c r="K16935" s="19" t="str">
        <f t="shared" si="1107"/>
        <v>Apr-19</v>
      </c>
      <c r="L16935" s="20">
        <f t="shared" si="1110"/>
        <v>16692</v>
      </c>
      <c r="M16935" s="21">
        <f t="shared" si="1108"/>
        <v>9.7934339803498902E-2</v>
      </c>
    </row>
    <row r="16936" spans="1:13" x14ac:dyDescent="0.3">
      <c r="A16936" s="116">
        <v>43566</v>
      </c>
      <c r="B16936" s="90" t="s">
        <v>143</v>
      </c>
      <c r="C16936" s="104">
        <v>0.71180555555555547</v>
      </c>
      <c r="D16936" s="94" t="s">
        <v>31</v>
      </c>
      <c r="E16936" s="90" t="s">
        <v>5707</v>
      </c>
      <c r="F16936" s="115">
        <v>3</v>
      </c>
      <c r="G16936" s="93">
        <v>1</v>
      </c>
      <c r="H16936" s="90" t="s">
        <v>33</v>
      </c>
      <c r="I16936" s="77">
        <f t="shared" si="1111"/>
        <v>-1</v>
      </c>
      <c r="J16936" s="18">
        <f t="shared" si="1109"/>
        <v>1633.7200000000037</v>
      </c>
      <c r="K16936" s="19" t="str">
        <f t="shared" si="1107"/>
        <v>Apr-19</v>
      </c>
      <c r="L16936" s="20">
        <f t="shared" si="1110"/>
        <v>16693</v>
      </c>
      <c r="M16936" s="21">
        <f t="shared" si="1108"/>
        <v>9.7868567663092529E-2</v>
      </c>
    </row>
    <row r="16937" spans="1:13" x14ac:dyDescent="0.3">
      <c r="A16937" s="116">
        <v>43566</v>
      </c>
      <c r="B16937" s="90" t="s">
        <v>47</v>
      </c>
      <c r="C16937" s="104">
        <v>0.71875</v>
      </c>
      <c r="D16937" s="94" t="s">
        <v>31</v>
      </c>
      <c r="E16937" s="90" t="s">
        <v>5709</v>
      </c>
      <c r="F16937" s="115">
        <v>3.75</v>
      </c>
      <c r="G16937" s="93">
        <v>1</v>
      </c>
      <c r="H16937" s="90" t="s">
        <v>33</v>
      </c>
      <c r="I16937" s="77">
        <f t="shared" si="1111"/>
        <v>-1</v>
      </c>
      <c r="J16937" s="18">
        <f t="shared" si="1109"/>
        <v>1632.7200000000037</v>
      </c>
      <c r="K16937" s="19" t="str">
        <f t="shared" si="1107"/>
        <v>Apr-19</v>
      </c>
      <c r="L16937" s="20">
        <f t="shared" si="1110"/>
        <v>16694</v>
      </c>
      <c r="M16937" s="21">
        <f t="shared" si="1108"/>
        <v>9.7802803402420257E-2</v>
      </c>
    </row>
    <row r="16938" spans="1:13" x14ac:dyDescent="0.3">
      <c r="A16938" s="139">
        <v>43566</v>
      </c>
      <c r="B16938" s="90"/>
      <c r="C16938" s="104"/>
      <c r="D16938" s="94"/>
      <c r="E16938" s="131" t="s">
        <v>12984</v>
      </c>
      <c r="F16938" s="140">
        <v>6</v>
      </c>
      <c r="G16938" s="35">
        <v>1</v>
      </c>
      <c r="H16938" s="49">
        <v>3</v>
      </c>
      <c r="I16938" s="65">
        <v>-1</v>
      </c>
      <c r="J16938" s="18">
        <f t="shared" si="1109"/>
        <v>1631.7200000000037</v>
      </c>
      <c r="K16938" s="19" t="str">
        <f t="shared" si="1107"/>
        <v>Apr-19</v>
      </c>
      <c r="L16938" s="20">
        <f t="shared" si="1110"/>
        <v>16695</v>
      </c>
      <c r="M16938" s="21">
        <f t="shared" si="1108"/>
        <v>9.7737047020066109E-2</v>
      </c>
    </row>
    <row r="16939" spans="1:13" x14ac:dyDescent="0.3">
      <c r="A16939" s="139">
        <v>43566</v>
      </c>
      <c r="B16939" s="90"/>
      <c r="C16939" s="104"/>
      <c r="D16939" s="94"/>
      <c r="E16939" s="131" t="s">
        <v>8571</v>
      </c>
      <c r="F16939" s="140">
        <v>5</v>
      </c>
      <c r="G16939" s="35">
        <v>1</v>
      </c>
      <c r="H16939" s="49">
        <v>2</v>
      </c>
      <c r="I16939" s="65">
        <v>-1</v>
      </c>
      <c r="J16939" s="18">
        <f t="shared" si="1109"/>
        <v>1630.7200000000037</v>
      </c>
      <c r="K16939" s="19" t="str">
        <f t="shared" si="1107"/>
        <v>Apr-19</v>
      </c>
      <c r="L16939" s="20">
        <f t="shared" si="1110"/>
        <v>16696</v>
      </c>
      <c r="M16939" s="21">
        <f t="shared" si="1108"/>
        <v>9.7671298514614494E-2</v>
      </c>
    </row>
    <row r="16940" spans="1:13" x14ac:dyDescent="0.3">
      <c r="A16940" s="139">
        <v>43566</v>
      </c>
      <c r="B16940" s="90"/>
      <c r="C16940" s="104"/>
      <c r="D16940" s="94"/>
      <c r="E16940" s="131" t="s">
        <v>12983</v>
      </c>
      <c r="F16940" s="140">
        <v>5.5</v>
      </c>
      <c r="G16940" s="35">
        <v>1</v>
      </c>
      <c r="H16940" s="49">
        <v>4</v>
      </c>
      <c r="I16940" s="65">
        <v>-1</v>
      </c>
      <c r="J16940" s="18">
        <f t="shared" si="1109"/>
        <v>1629.7200000000037</v>
      </c>
      <c r="K16940" s="19" t="str">
        <f t="shared" si="1107"/>
        <v>Apr-19</v>
      </c>
      <c r="L16940" s="20">
        <f t="shared" si="1110"/>
        <v>16697</v>
      </c>
      <c r="M16940" s="21">
        <f t="shared" si="1108"/>
        <v>9.7605557884650154E-2</v>
      </c>
    </row>
    <row r="16941" spans="1:13" x14ac:dyDescent="0.3">
      <c r="A16941" s="139">
        <v>43567</v>
      </c>
      <c r="B16941" s="90"/>
      <c r="C16941" s="104"/>
      <c r="D16941" s="94"/>
      <c r="E16941" s="131" t="s">
        <v>12985</v>
      </c>
      <c r="F16941" s="140">
        <v>4.5</v>
      </c>
      <c r="G16941" s="35">
        <v>1</v>
      </c>
      <c r="H16941" s="49">
        <v>3</v>
      </c>
      <c r="I16941" s="65">
        <v>-1</v>
      </c>
      <c r="J16941" s="18">
        <f t="shared" si="1109"/>
        <v>1628.7200000000037</v>
      </c>
      <c r="K16941" s="19" t="str">
        <f t="shared" si="1107"/>
        <v>Apr-19</v>
      </c>
      <c r="L16941" s="20">
        <f t="shared" si="1110"/>
        <v>16698</v>
      </c>
      <c r="M16941" s="21">
        <f t="shared" si="1108"/>
        <v>9.7539825128758154E-2</v>
      </c>
    </row>
    <row r="16942" spans="1:13" x14ac:dyDescent="0.3">
      <c r="A16942" s="116">
        <v>43568</v>
      </c>
      <c r="B16942" s="90" t="s">
        <v>93</v>
      </c>
      <c r="C16942" s="104">
        <v>0.65972222222222221</v>
      </c>
      <c r="D16942" s="94" t="s">
        <v>31</v>
      </c>
      <c r="E16942" s="90" t="s">
        <v>5710</v>
      </c>
      <c r="F16942" s="115">
        <v>4</v>
      </c>
      <c r="G16942" s="93">
        <v>1</v>
      </c>
      <c r="H16942" s="90" t="s">
        <v>42</v>
      </c>
      <c r="I16942" s="77">
        <f>IF(H16942="Lost",G16942*-1,IF(H16942="Won",     IF(D16942="E/W",            G16942*(F16942-1)*0.5*1.25,    IF(D16942="place",   G16942*(F16942-1) *0.95,  G16942*(F16942-1) )),            IF(H16942="Placed",     (G16942*-0.5)  + (0.5*G16942*(F16942-1)*0.2),0)         ))</f>
        <v>3</v>
      </c>
      <c r="J16942" s="18">
        <f t="shared" si="1109"/>
        <v>1631.7200000000037</v>
      </c>
      <c r="K16942" s="19" t="str">
        <f t="shared" si="1107"/>
        <v>Apr-19</v>
      </c>
      <c r="L16942" s="20">
        <f t="shared" si="1110"/>
        <v>16699</v>
      </c>
      <c r="M16942" s="21">
        <f t="shared" si="1108"/>
        <v>9.7713635547038963E-2</v>
      </c>
    </row>
    <row r="16943" spans="1:13" x14ac:dyDescent="0.3">
      <c r="A16943" s="116">
        <v>43568</v>
      </c>
      <c r="B16943" s="90" t="s">
        <v>93</v>
      </c>
      <c r="C16943" s="104">
        <v>0.68402777777777779</v>
      </c>
      <c r="D16943" s="94" t="s">
        <v>31</v>
      </c>
      <c r="E16943" s="90" t="s">
        <v>5711</v>
      </c>
      <c r="F16943" s="115">
        <v>4</v>
      </c>
      <c r="G16943" s="93">
        <v>1</v>
      </c>
      <c r="H16943" s="90" t="s">
        <v>33</v>
      </c>
      <c r="I16943" s="77">
        <f>IF(H16943="Lost",G16943*-1,IF(H16943="Won",     IF(D16943="E/W",            G16943*(F16943-1)*0.5*1.25,    IF(D16943="place",   G16943*(F16943-1) *0.95,  G16943*(F16943-1) )),            IF(H16943="Placed",     (G16943*-0.5)  + (0.5*G16943*(F16943-1)*0.2),0)         ))</f>
        <v>-1</v>
      </c>
      <c r="J16943" s="18">
        <f t="shared" si="1109"/>
        <v>1630.7200000000037</v>
      </c>
      <c r="K16943" s="19" t="str">
        <f t="shared" si="1107"/>
        <v>Apr-19</v>
      </c>
      <c r="L16943" s="20">
        <f t="shared" si="1110"/>
        <v>16700</v>
      </c>
      <c r="M16943" s="21">
        <f t="shared" si="1108"/>
        <v>9.764790419161698E-2</v>
      </c>
    </row>
    <row r="16944" spans="1:13" x14ac:dyDescent="0.3">
      <c r="A16944" s="116">
        <v>43568</v>
      </c>
      <c r="B16944" s="90" t="s">
        <v>149</v>
      </c>
      <c r="C16944" s="104">
        <v>0.70138888888888884</v>
      </c>
      <c r="D16944" s="94" t="s">
        <v>31</v>
      </c>
      <c r="E16944" s="90" t="s">
        <v>5713</v>
      </c>
      <c r="F16944" s="115">
        <v>3.5</v>
      </c>
      <c r="G16944" s="93">
        <v>1</v>
      </c>
      <c r="H16944" s="90" t="s">
        <v>33</v>
      </c>
      <c r="I16944" s="77">
        <f>IF(H16944="Lost",G16944*-1,IF(H16944="Won",     IF(D16944="E/W",            G16944*(F16944-1)*0.5*1.25,    IF(D16944="place",   G16944*(F16944-1) *0.95,  G16944*(F16944-1) )),            IF(H16944="Placed",     (G16944*-0.5)  + (0.5*G16944*(F16944-1)*0.2),0)         ))</f>
        <v>-1</v>
      </c>
      <c r="J16944" s="18">
        <f t="shared" si="1109"/>
        <v>1629.7200000000037</v>
      </c>
      <c r="K16944" s="19" t="str">
        <f t="shared" si="1107"/>
        <v>Apr-19</v>
      </c>
      <c r="L16944" s="20">
        <f t="shared" si="1110"/>
        <v>16701</v>
      </c>
      <c r="M16944" s="21">
        <f t="shared" si="1108"/>
        <v>9.7582180707742272E-2</v>
      </c>
    </row>
    <row r="16945" spans="1:13" x14ac:dyDescent="0.3">
      <c r="A16945" s="116">
        <v>43568</v>
      </c>
      <c r="B16945" s="90" t="s">
        <v>93</v>
      </c>
      <c r="C16945" s="104">
        <v>0.73263888888888884</v>
      </c>
      <c r="D16945" s="94" t="s">
        <v>31</v>
      </c>
      <c r="E16945" s="90" t="s">
        <v>5712</v>
      </c>
      <c r="F16945" s="115">
        <v>3.5</v>
      </c>
      <c r="G16945" s="93">
        <v>1</v>
      </c>
      <c r="H16945" s="90" t="s">
        <v>33</v>
      </c>
      <c r="I16945" s="77">
        <f>IF(H16945="Lost",G16945*-1,IF(H16945="Won",     IF(D16945="E/W",            G16945*(F16945-1)*0.5*1.25,    IF(D16945="place",   G16945*(F16945-1) *0.95,  G16945*(F16945-1) )),            IF(H16945="Placed",     (G16945*-0.5)  + (0.5*G16945*(F16945-1)*0.2),0)         ))</f>
        <v>-1</v>
      </c>
      <c r="J16945" s="18">
        <f t="shared" si="1109"/>
        <v>1628.7200000000037</v>
      </c>
      <c r="K16945" s="19" t="str">
        <f t="shared" si="1107"/>
        <v>Apr-19</v>
      </c>
      <c r="L16945" s="20">
        <f t="shared" si="1110"/>
        <v>16702</v>
      </c>
      <c r="M16945" s="21">
        <f t="shared" si="1108"/>
        <v>9.7516465094000943E-2</v>
      </c>
    </row>
    <row r="16946" spans="1:13" x14ac:dyDescent="0.3">
      <c r="A16946" s="107">
        <v>43568</v>
      </c>
      <c r="B16946" s="90"/>
      <c r="C16946" s="104"/>
      <c r="D16946" s="94"/>
      <c r="E16946" s="108" t="s">
        <v>12986</v>
      </c>
      <c r="F16946" s="110">
        <v>5.5</v>
      </c>
      <c r="G16946" s="35">
        <v>1</v>
      </c>
      <c r="H16946" s="36">
        <v>1</v>
      </c>
      <c r="I16946" s="65">
        <v>4.5</v>
      </c>
      <c r="J16946" s="18">
        <f t="shared" si="1109"/>
        <v>1633.2200000000037</v>
      </c>
      <c r="K16946" s="19" t="str">
        <f t="shared" si="1107"/>
        <v>Apr-19</v>
      </c>
      <c r="L16946" s="20">
        <f t="shared" si="1110"/>
        <v>16703</v>
      </c>
      <c r="M16946" s="21">
        <f t="shared" si="1108"/>
        <v>9.7780039513860009E-2</v>
      </c>
    </row>
    <row r="16947" spans="1:13" x14ac:dyDescent="0.3">
      <c r="A16947" s="139">
        <v>43568</v>
      </c>
      <c r="B16947" s="90"/>
      <c r="C16947" s="104"/>
      <c r="D16947" s="94"/>
      <c r="E16947" s="131" t="s">
        <v>12987</v>
      </c>
      <c r="F16947" s="140">
        <v>5</v>
      </c>
      <c r="G16947" s="35">
        <v>1</v>
      </c>
      <c r="H16947" s="49" t="s">
        <v>6526</v>
      </c>
      <c r="I16947" s="65">
        <v>4</v>
      </c>
      <c r="J16947" s="18">
        <f t="shared" si="1109"/>
        <v>1637.2200000000037</v>
      </c>
      <c r="K16947" s="19" t="str">
        <f t="shared" si="1107"/>
        <v>Apr-19</v>
      </c>
      <c r="L16947" s="20">
        <f t="shared" si="1110"/>
        <v>16704</v>
      </c>
      <c r="M16947" s="21">
        <f t="shared" si="1108"/>
        <v>9.8013649425287577E-2</v>
      </c>
    </row>
    <row r="16948" spans="1:13" x14ac:dyDescent="0.3">
      <c r="A16948" s="116">
        <v>43570</v>
      </c>
      <c r="B16948" s="90" t="s">
        <v>59</v>
      </c>
      <c r="C16948" s="104">
        <v>0.64583333333333337</v>
      </c>
      <c r="D16948" s="94" t="s">
        <v>31</v>
      </c>
      <c r="E16948" s="90" t="s">
        <v>5714</v>
      </c>
      <c r="F16948" s="115">
        <v>3.5</v>
      </c>
      <c r="G16948" s="93">
        <v>1</v>
      </c>
      <c r="H16948" s="90" t="s">
        <v>33</v>
      </c>
      <c r="I16948" s="77">
        <f>IF(H16948="Lost",G16948*-1,IF(H16948="Won",     IF(D16948="E/W",            G16948*(F16948-1)*0.5*1.25,    IF(D16948="place",   G16948*(F16948-1) *0.95,  G16948*(F16948-1) )),            IF(H16948="Placed",     (G16948*-0.5)  + (0.5*G16948*(F16948-1)*0.2),0)         ))</f>
        <v>-1</v>
      </c>
      <c r="J16948" s="18">
        <f t="shared" si="1109"/>
        <v>1636.2200000000037</v>
      </c>
      <c r="K16948" s="19" t="str">
        <f t="shared" si="1107"/>
        <v>Apr-19</v>
      </c>
      <c r="L16948" s="20">
        <f t="shared" si="1110"/>
        <v>16705</v>
      </c>
      <c r="M16948" s="21">
        <f t="shared" si="1108"/>
        <v>9.7947919784495879E-2</v>
      </c>
    </row>
    <row r="16949" spans="1:13" x14ac:dyDescent="0.3">
      <c r="A16949" s="107">
        <v>43570</v>
      </c>
      <c r="B16949" s="90"/>
      <c r="C16949" s="104"/>
      <c r="D16949" s="94"/>
      <c r="E16949" s="108" t="s">
        <v>12988</v>
      </c>
      <c r="F16949" s="110">
        <v>5.5</v>
      </c>
      <c r="G16949" s="35">
        <v>1</v>
      </c>
      <c r="H16949" s="36">
        <v>3</v>
      </c>
      <c r="I16949" s="65">
        <v>-1</v>
      </c>
      <c r="J16949" s="18">
        <f t="shared" si="1109"/>
        <v>1635.2200000000037</v>
      </c>
      <c r="K16949" s="19" t="str">
        <f t="shared" si="1107"/>
        <v>Apr-19</v>
      </c>
      <c r="L16949" s="20">
        <f t="shared" si="1110"/>
        <v>16706</v>
      </c>
      <c r="M16949" s="21">
        <f t="shared" si="1108"/>
        <v>9.7882198012690269E-2</v>
      </c>
    </row>
    <row r="16950" spans="1:13" x14ac:dyDescent="0.3">
      <c r="A16950" s="116">
        <v>43571</v>
      </c>
      <c r="B16950" s="90" t="s">
        <v>52</v>
      </c>
      <c r="C16950" s="104">
        <v>0.60069444444444442</v>
      </c>
      <c r="D16950" s="94" t="s">
        <v>31</v>
      </c>
      <c r="E16950" s="90" t="s">
        <v>5715</v>
      </c>
      <c r="F16950" s="115">
        <v>4</v>
      </c>
      <c r="G16950" s="93">
        <v>1</v>
      </c>
      <c r="H16950" s="90" t="s">
        <v>42</v>
      </c>
      <c r="I16950" s="77">
        <f>IF(H16950="Lost",G16950*-1,IF(H16950="Won",     IF(D16950="E/W",            G16950*(F16950-1)*0.5*1.25,    IF(D16950="place",   G16950*(F16950-1) *0.95,  G16950*(F16950-1) )),            IF(H16950="Placed",     (G16950*-0.5)  + (0.5*G16950*(F16950-1)*0.2),0)         ))</f>
        <v>3</v>
      </c>
      <c r="J16950" s="18">
        <f t="shared" si="1109"/>
        <v>1638.2200000000037</v>
      </c>
      <c r="K16950" s="19" t="str">
        <f t="shared" si="1107"/>
        <v>Apr-19</v>
      </c>
      <c r="L16950" s="20">
        <f t="shared" si="1110"/>
        <v>16707</v>
      </c>
      <c r="M16950" s="21">
        <f t="shared" si="1108"/>
        <v>9.8055904710600564E-2</v>
      </c>
    </row>
    <row r="16951" spans="1:13" x14ac:dyDescent="0.3">
      <c r="A16951" s="116">
        <v>43571</v>
      </c>
      <c r="B16951" s="90" t="s">
        <v>52</v>
      </c>
      <c r="C16951" s="104">
        <v>0.625</v>
      </c>
      <c r="D16951" s="94" t="s">
        <v>31</v>
      </c>
      <c r="E16951" s="90" t="s">
        <v>5716</v>
      </c>
      <c r="F16951" s="115">
        <v>4</v>
      </c>
      <c r="G16951" s="93">
        <v>1</v>
      </c>
      <c r="H16951" s="90" t="s">
        <v>42</v>
      </c>
      <c r="I16951" s="77">
        <f>IF(H16951="Lost",G16951*-1,IF(H16951="Won",     IF(D16951="E/W",            G16951*(F16951-1)*0.5*1.25,    IF(D16951="place",   G16951*(F16951-1) *0.95,  G16951*(F16951-1) )),            IF(H16951="Placed",     (G16951*-0.5)  + (0.5*G16951*(F16951-1)*0.2),0)         ))</f>
        <v>3</v>
      </c>
      <c r="J16951" s="18">
        <f t="shared" si="1109"/>
        <v>1641.2200000000037</v>
      </c>
      <c r="K16951" s="19" t="str">
        <f t="shared" si="1107"/>
        <v>Apr-19</v>
      </c>
      <c r="L16951" s="20">
        <f t="shared" si="1110"/>
        <v>16708</v>
      </c>
      <c r="M16951" s="21">
        <f t="shared" si="1108"/>
        <v>9.8229590615274337E-2</v>
      </c>
    </row>
    <row r="16952" spans="1:13" x14ac:dyDescent="0.3">
      <c r="A16952" s="107">
        <v>43571</v>
      </c>
      <c r="B16952" s="90"/>
      <c r="C16952" s="104"/>
      <c r="D16952" s="94"/>
      <c r="E16952" s="108" t="s">
        <v>12989</v>
      </c>
      <c r="F16952" s="110">
        <v>5</v>
      </c>
      <c r="G16952" s="35">
        <v>1</v>
      </c>
      <c r="H16952" s="36">
        <v>8</v>
      </c>
      <c r="I16952" s="65">
        <v>-1</v>
      </c>
      <c r="J16952" s="18">
        <f t="shared" si="1109"/>
        <v>1640.2200000000037</v>
      </c>
      <c r="K16952" s="19" t="str">
        <f t="shared" si="1107"/>
        <v>Apr-19</v>
      </c>
      <c r="L16952" s="20">
        <f t="shared" si="1110"/>
        <v>16709</v>
      </c>
      <c r="M16952" s="21">
        <f t="shared" si="1108"/>
        <v>9.8163863785983824E-2</v>
      </c>
    </row>
    <row r="16953" spans="1:13" x14ac:dyDescent="0.3">
      <c r="A16953" s="116">
        <v>43572</v>
      </c>
      <c r="B16953" s="90" t="s">
        <v>76</v>
      </c>
      <c r="C16953" s="104">
        <v>0.58680555555555558</v>
      </c>
      <c r="D16953" s="94" t="s">
        <v>31</v>
      </c>
      <c r="E16953" s="90" t="s">
        <v>5717</v>
      </c>
      <c r="F16953" s="115">
        <v>3.25</v>
      </c>
      <c r="G16953" s="93">
        <v>1</v>
      </c>
      <c r="H16953" s="90" t="s">
        <v>42</v>
      </c>
      <c r="I16953" s="77">
        <f>IF(H16953="Lost",G16953*-1,IF(H16953="Won",     IF(D16953="E/W",            G16953*(F16953-1)*0.5*1.25,    IF(D16953="place",   G16953*(F16953-1) *0.95,  G16953*(F16953-1) )),            IF(H16953="Placed",     (G16953*-0.5)  + (0.5*G16953*(F16953-1)*0.2),0)         ))</f>
        <v>2.25</v>
      </c>
      <c r="J16953" s="18">
        <f t="shared" si="1109"/>
        <v>1642.4700000000037</v>
      </c>
      <c r="K16953" s="19" t="str">
        <f t="shared" si="1107"/>
        <v>Apr-19</v>
      </c>
      <c r="L16953" s="20">
        <f t="shared" si="1110"/>
        <v>16710</v>
      </c>
      <c r="M16953" s="21">
        <f t="shared" si="1108"/>
        <v>9.8292639138240795E-2</v>
      </c>
    </row>
    <row r="16954" spans="1:13" x14ac:dyDescent="0.3">
      <c r="A16954" s="116">
        <v>43572</v>
      </c>
      <c r="B16954" s="90" t="s">
        <v>57</v>
      </c>
      <c r="C16954" s="104">
        <v>0.64236111111111105</v>
      </c>
      <c r="D16954" s="94" t="s">
        <v>31</v>
      </c>
      <c r="E16954" s="90" t="s">
        <v>5718</v>
      </c>
      <c r="F16954" s="115">
        <v>3</v>
      </c>
      <c r="G16954" s="93">
        <v>1</v>
      </c>
      <c r="H16954" s="90" t="s">
        <v>33</v>
      </c>
      <c r="I16954" s="77">
        <f>IF(H16954="Lost",G16954*-1,IF(H16954="Won",     IF(D16954="E/W",            G16954*(F16954-1)*0.5*1.25,    IF(D16954="place",   G16954*(F16954-1) *0.95,  G16954*(F16954-1) )),            IF(H16954="Placed",     (G16954*-0.5)  + (0.5*G16954*(F16954-1)*0.2),0)         ))</f>
        <v>-1</v>
      </c>
      <c r="J16954" s="18">
        <f t="shared" si="1109"/>
        <v>1641.4700000000037</v>
      </c>
      <c r="K16954" s="19" t="str">
        <f t="shared" si="1107"/>
        <v>Apr-19</v>
      </c>
      <c r="L16954" s="20">
        <f t="shared" si="1110"/>
        <v>16711</v>
      </c>
      <c r="M16954" s="21">
        <f t="shared" si="1108"/>
        <v>9.8226916402369913E-2</v>
      </c>
    </row>
    <row r="16955" spans="1:13" x14ac:dyDescent="0.3">
      <c r="A16955" s="116">
        <v>43572</v>
      </c>
      <c r="B16955" s="90" t="s">
        <v>57</v>
      </c>
      <c r="C16955" s="104">
        <v>0.66666666666666663</v>
      </c>
      <c r="D16955" s="94" t="s">
        <v>31</v>
      </c>
      <c r="E16955" s="90" t="s">
        <v>5719</v>
      </c>
      <c r="F16955" s="115">
        <v>3.5</v>
      </c>
      <c r="G16955" s="93">
        <v>1</v>
      </c>
      <c r="H16955" s="90" t="s">
        <v>33</v>
      </c>
      <c r="I16955" s="77">
        <f>IF(H16955="Lost",G16955*-1,IF(H16955="Won",     IF(D16955="E/W",            G16955*(F16955-1)*0.5*1.25,    IF(D16955="place",   G16955*(F16955-1) *0.95,  G16955*(F16955-1) )),            IF(H16955="Placed",     (G16955*-0.5)  + (0.5*G16955*(F16955-1)*0.2),0)         ))</f>
        <v>-1</v>
      </c>
      <c r="J16955" s="18">
        <f t="shared" si="1109"/>
        <v>1640.4700000000037</v>
      </c>
      <c r="K16955" s="19" t="str">
        <f t="shared" si="1107"/>
        <v>Apr-19</v>
      </c>
      <c r="L16955" s="20">
        <f t="shared" si="1110"/>
        <v>16712</v>
      </c>
      <c r="M16955" s="21">
        <f t="shared" si="1108"/>
        <v>9.8161201531833636E-2</v>
      </c>
    </row>
    <row r="16956" spans="1:13" x14ac:dyDescent="0.3">
      <c r="A16956" s="116">
        <v>43572</v>
      </c>
      <c r="B16956" s="90" t="s">
        <v>30</v>
      </c>
      <c r="C16956" s="104">
        <v>0.79166666666666663</v>
      </c>
      <c r="D16956" s="94" t="s">
        <v>31</v>
      </c>
      <c r="E16956" s="90" t="s">
        <v>5720</v>
      </c>
      <c r="F16956" s="115">
        <v>3.5</v>
      </c>
      <c r="G16956" s="93">
        <v>1</v>
      </c>
      <c r="H16956" s="90" t="s">
        <v>33</v>
      </c>
      <c r="I16956" s="77">
        <f>IF(H16956="Lost",G16956*-1,IF(H16956="Won",     IF(D16956="E/W",            G16956*(F16956-1)*0.5*1.25,    IF(D16956="place",   G16956*(F16956-1) *0.95,  G16956*(F16956-1) )),            IF(H16956="Placed",     (G16956*-0.5)  + (0.5*G16956*(F16956-1)*0.2),0)         ))</f>
        <v>-1</v>
      </c>
      <c r="J16956" s="18">
        <f t="shared" si="1109"/>
        <v>1639.4700000000037</v>
      </c>
      <c r="K16956" s="19" t="str">
        <f t="shared" si="1107"/>
        <v>Apr-19</v>
      </c>
      <c r="L16956" s="20">
        <f t="shared" si="1110"/>
        <v>16713</v>
      </c>
      <c r="M16956" s="21">
        <f t="shared" si="1108"/>
        <v>9.8095494525220109E-2</v>
      </c>
    </row>
    <row r="16957" spans="1:13" x14ac:dyDescent="0.3">
      <c r="A16957" s="116">
        <v>43572</v>
      </c>
      <c r="B16957" s="90" t="s">
        <v>30</v>
      </c>
      <c r="C16957" s="104">
        <v>0.8125</v>
      </c>
      <c r="D16957" s="94" t="s">
        <v>31</v>
      </c>
      <c r="E16957" s="90" t="s">
        <v>5624</v>
      </c>
      <c r="F16957" s="115">
        <v>4</v>
      </c>
      <c r="G16957" s="93">
        <v>1</v>
      </c>
      <c r="H16957" s="90" t="s">
        <v>33</v>
      </c>
      <c r="I16957" s="77">
        <f>IF(H16957="Lost",G16957*-1,IF(H16957="Won",     IF(D16957="E/W",            G16957*(F16957-1)*0.5*1.25,    IF(D16957="place",   G16957*(F16957-1) *0.95,  G16957*(F16957-1) )),            IF(H16957="Placed",     (G16957*-0.5)  + (0.5*G16957*(F16957-1)*0.2),0)         ))</f>
        <v>-1</v>
      </c>
      <c r="J16957" s="18">
        <f t="shared" si="1109"/>
        <v>1638.4700000000037</v>
      </c>
      <c r="K16957" s="19" t="str">
        <f t="shared" si="1107"/>
        <v>Apr-19</v>
      </c>
      <c r="L16957" s="20">
        <f t="shared" si="1110"/>
        <v>16714</v>
      </c>
      <c r="M16957" s="21">
        <f t="shared" si="1108"/>
        <v>9.8029795381117849E-2</v>
      </c>
    </row>
    <row r="16958" spans="1:13" x14ac:dyDescent="0.3">
      <c r="A16958" s="107">
        <v>43572</v>
      </c>
      <c r="B16958" s="90"/>
      <c r="C16958" s="104"/>
      <c r="D16958" s="94"/>
      <c r="E16958" s="108" t="s">
        <v>5629</v>
      </c>
      <c r="F16958" s="110">
        <v>4.5</v>
      </c>
      <c r="G16958" s="35">
        <v>1</v>
      </c>
      <c r="H16958" s="36">
        <v>2</v>
      </c>
      <c r="I16958" s="65">
        <v>-1</v>
      </c>
      <c r="J16958" s="18">
        <f t="shared" si="1109"/>
        <v>1637.4700000000037</v>
      </c>
      <c r="K16958" s="19" t="str">
        <f t="shared" si="1107"/>
        <v>Apr-19</v>
      </c>
      <c r="L16958" s="20">
        <f t="shared" si="1110"/>
        <v>16715</v>
      </c>
      <c r="M16958" s="21">
        <f t="shared" si="1108"/>
        <v>9.7964104098115679E-2</v>
      </c>
    </row>
    <row r="16959" spans="1:13" x14ac:dyDescent="0.3">
      <c r="A16959" s="107">
        <v>43572</v>
      </c>
      <c r="B16959" s="90"/>
      <c r="C16959" s="104"/>
      <c r="D16959" s="94"/>
      <c r="E16959" s="108" t="s">
        <v>12990</v>
      </c>
      <c r="F16959" s="110">
        <v>4.5</v>
      </c>
      <c r="G16959" s="35">
        <v>1</v>
      </c>
      <c r="H16959" s="36">
        <v>3</v>
      </c>
      <c r="I16959" s="65">
        <v>-1</v>
      </c>
      <c r="J16959" s="18">
        <f t="shared" si="1109"/>
        <v>1636.4700000000037</v>
      </c>
      <c r="K16959" s="19" t="str">
        <f t="shared" si="1107"/>
        <v>Apr-19</v>
      </c>
      <c r="L16959" s="20">
        <f t="shared" si="1110"/>
        <v>16716</v>
      </c>
      <c r="M16959" s="21">
        <f t="shared" si="1108"/>
        <v>9.7898420674802797E-2</v>
      </c>
    </row>
    <row r="16960" spans="1:13" x14ac:dyDescent="0.3">
      <c r="A16960" s="139">
        <v>43572</v>
      </c>
      <c r="B16960" s="90"/>
      <c r="C16960" s="104"/>
      <c r="D16960" s="94"/>
      <c r="E16960" s="131" t="s">
        <v>12991</v>
      </c>
      <c r="F16960" s="140">
        <v>5.5</v>
      </c>
      <c r="G16960" s="35">
        <v>1</v>
      </c>
      <c r="H16960" s="49" t="s">
        <v>11526</v>
      </c>
      <c r="I16960" s="65">
        <v>-1</v>
      </c>
      <c r="J16960" s="18">
        <f t="shared" si="1109"/>
        <v>1635.4700000000037</v>
      </c>
      <c r="K16960" s="19" t="str">
        <f t="shared" si="1107"/>
        <v>Apr-19</v>
      </c>
      <c r="L16960" s="20">
        <f t="shared" si="1110"/>
        <v>16717</v>
      </c>
      <c r="M16960" s="21">
        <f t="shared" si="1108"/>
        <v>9.7832745109768721E-2</v>
      </c>
    </row>
    <row r="16961" spans="1:13" x14ac:dyDescent="0.3">
      <c r="A16961" s="107">
        <v>43572</v>
      </c>
      <c r="B16961" s="90"/>
      <c r="C16961" s="104"/>
      <c r="D16961" s="94"/>
      <c r="E16961" s="108" t="s">
        <v>9703</v>
      </c>
      <c r="F16961" s="110">
        <v>4.33</v>
      </c>
      <c r="G16961" s="35">
        <v>1</v>
      </c>
      <c r="H16961" s="36">
        <v>5</v>
      </c>
      <c r="I16961" s="65">
        <v>-1</v>
      </c>
      <c r="J16961" s="18">
        <f t="shared" si="1109"/>
        <v>1634.4700000000037</v>
      </c>
      <c r="K16961" s="19" t="str">
        <f t="shared" si="1107"/>
        <v>Apr-19</v>
      </c>
      <c r="L16961" s="20">
        <f t="shared" si="1110"/>
        <v>16718</v>
      </c>
      <c r="M16961" s="21">
        <f t="shared" si="1108"/>
        <v>9.7767077401603286E-2</v>
      </c>
    </row>
    <row r="16962" spans="1:13" x14ac:dyDescent="0.3">
      <c r="A16962" s="116">
        <v>43573</v>
      </c>
      <c r="B16962" s="90" t="s">
        <v>47</v>
      </c>
      <c r="C16962" s="104">
        <v>0.77083333333333337</v>
      </c>
      <c r="D16962" s="94" t="s">
        <v>31</v>
      </c>
      <c r="E16962" s="90" t="s">
        <v>5721</v>
      </c>
      <c r="F16962" s="115">
        <v>2.75</v>
      </c>
      <c r="G16962" s="93">
        <v>1</v>
      </c>
      <c r="H16962" s="90" t="s">
        <v>33</v>
      </c>
      <c r="I16962" s="77">
        <f>IF(H16962="Lost",G16962*-1,IF(H16962="Won",     IF(D16962="E/W",            G16962*(F16962-1)*0.5*1.25,    IF(D16962="place",   G16962*(F16962-1) *0.95,  G16962*(F16962-1) )),            IF(H16962="Placed",     (G16962*-0.5)  + (0.5*G16962*(F16962-1)*0.2),0)         ))</f>
        <v>-1</v>
      </c>
      <c r="J16962" s="18">
        <f t="shared" si="1109"/>
        <v>1633.4700000000037</v>
      </c>
      <c r="K16962" s="19" t="str">
        <f t="shared" ref="K16962:K17025" si="1112">TEXT(A16962,"MMM-yy")</f>
        <v>Apr-19</v>
      </c>
      <c r="L16962" s="20">
        <f t="shared" si="1110"/>
        <v>16719</v>
      </c>
      <c r="M16962" s="21">
        <f t="shared" ref="M16962:M17025" si="1113">J16962/L16962</f>
        <v>9.7701417548896691E-2</v>
      </c>
    </row>
    <row r="16963" spans="1:13" x14ac:dyDescent="0.3">
      <c r="A16963" s="139">
        <v>43573</v>
      </c>
      <c r="B16963" s="90"/>
      <c r="C16963" s="104"/>
      <c r="D16963" s="94"/>
      <c r="E16963" s="131" t="s">
        <v>11594</v>
      </c>
      <c r="F16963" s="140">
        <v>4.5</v>
      </c>
      <c r="G16963" s="35">
        <v>1</v>
      </c>
      <c r="H16963" s="49" t="s">
        <v>6518</v>
      </c>
      <c r="I16963" s="42">
        <v>-1</v>
      </c>
      <c r="J16963" s="18">
        <f t="shared" ref="J16963:J17026" si="1114">J16962+I16963</f>
        <v>1632.4700000000037</v>
      </c>
      <c r="K16963" s="19" t="str">
        <f t="shared" si="1112"/>
        <v>Apr-19</v>
      </c>
      <c r="L16963" s="20">
        <f t="shared" ref="L16963:L17026" si="1115">L16962+G16963</f>
        <v>16720</v>
      </c>
      <c r="M16963" s="21">
        <f t="shared" si="1113"/>
        <v>9.7635765550239451E-2</v>
      </c>
    </row>
    <row r="16964" spans="1:13" x14ac:dyDescent="0.3">
      <c r="A16964" s="107">
        <v>43573</v>
      </c>
      <c r="B16964" s="90"/>
      <c r="C16964" s="104"/>
      <c r="D16964" s="94"/>
      <c r="E16964" s="108" t="s">
        <v>12992</v>
      </c>
      <c r="F16964" s="110">
        <v>5.5</v>
      </c>
      <c r="G16964" s="35">
        <v>1</v>
      </c>
      <c r="H16964" s="36">
        <v>7</v>
      </c>
      <c r="I16964" s="65">
        <v>-1</v>
      </c>
      <c r="J16964" s="18">
        <f t="shared" si="1114"/>
        <v>1631.4700000000037</v>
      </c>
      <c r="K16964" s="19" t="str">
        <f t="shared" si="1112"/>
        <v>Apr-19</v>
      </c>
      <c r="L16964" s="20">
        <f t="shared" si="1115"/>
        <v>16721</v>
      </c>
      <c r="M16964" s="21">
        <f t="shared" si="1113"/>
        <v>9.7570121404222457E-2</v>
      </c>
    </row>
    <row r="16965" spans="1:13" x14ac:dyDescent="0.3">
      <c r="A16965" s="107">
        <v>43573</v>
      </c>
      <c r="B16965" s="90"/>
      <c r="C16965" s="104"/>
      <c r="D16965" s="94"/>
      <c r="E16965" s="108" t="s">
        <v>12830</v>
      </c>
      <c r="F16965" s="110">
        <v>5.5</v>
      </c>
      <c r="G16965" s="35">
        <v>1</v>
      </c>
      <c r="H16965" s="36">
        <v>4</v>
      </c>
      <c r="I16965" s="65">
        <v>-1</v>
      </c>
      <c r="J16965" s="18">
        <f t="shared" si="1114"/>
        <v>1630.4700000000037</v>
      </c>
      <c r="K16965" s="19" t="str">
        <f t="shared" si="1112"/>
        <v>Apr-19</v>
      </c>
      <c r="L16965" s="20">
        <f t="shared" si="1115"/>
        <v>16722</v>
      </c>
      <c r="M16965" s="21">
        <f t="shared" si="1113"/>
        <v>9.7504485109436892E-2</v>
      </c>
    </row>
    <row r="16966" spans="1:13" x14ac:dyDescent="0.3">
      <c r="A16966" s="139">
        <v>43574</v>
      </c>
      <c r="B16966" s="90"/>
      <c r="C16966" s="104"/>
      <c r="D16966" s="94"/>
      <c r="E16966" s="131" t="s">
        <v>12993</v>
      </c>
      <c r="F16966" s="140">
        <v>5.5</v>
      </c>
      <c r="G16966" s="35">
        <v>1</v>
      </c>
      <c r="H16966" s="49">
        <v>8</v>
      </c>
      <c r="I16966" s="42">
        <v>-1</v>
      </c>
      <c r="J16966" s="18">
        <f t="shared" si="1114"/>
        <v>1629.4700000000037</v>
      </c>
      <c r="K16966" s="19" t="str">
        <f t="shared" si="1112"/>
        <v>Apr-19</v>
      </c>
      <c r="L16966" s="20">
        <f t="shared" si="1115"/>
        <v>16723</v>
      </c>
      <c r="M16966" s="21">
        <f t="shared" si="1113"/>
        <v>9.7438856664474299E-2</v>
      </c>
    </row>
    <row r="16967" spans="1:13" x14ac:dyDescent="0.3">
      <c r="A16967" s="139">
        <v>43574</v>
      </c>
      <c r="B16967" s="90"/>
      <c r="C16967" s="104"/>
      <c r="D16967" s="94"/>
      <c r="E16967" s="131" t="s">
        <v>12606</v>
      </c>
      <c r="F16967" s="140">
        <v>5.5</v>
      </c>
      <c r="G16967" s="35">
        <v>1</v>
      </c>
      <c r="H16967" s="49">
        <v>1</v>
      </c>
      <c r="I16967" s="42">
        <v>5</v>
      </c>
      <c r="J16967" s="18">
        <f t="shared" si="1114"/>
        <v>1634.4700000000037</v>
      </c>
      <c r="K16967" s="19" t="str">
        <f t="shared" si="1112"/>
        <v>Apr-19</v>
      </c>
      <c r="L16967" s="20">
        <f t="shared" si="1115"/>
        <v>16724</v>
      </c>
      <c r="M16967" s="21">
        <f t="shared" si="1113"/>
        <v>9.7732001913418062E-2</v>
      </c>
    </row>
    <row r="16968" spans="1:13" x14ac:dyDescent="0.3">
      <c r="A16968" s="116">
        <v>43575</v>
      </c>
      <c r="B16968" s="90" t="s">
        <v>38</v>
      </c>
      <c r="C16968" s="104">
        <v>0.78472222222222221</v>
      </c>
      <c r="D16968" s="94" t="s">
        <v>31</v>
      </c>
      <c r="E16968" s="90" t="s">
        <v>5722</v>
      </c>
      <c r="F16968" s="115">
        <v>3.25</v>
      </c>
      <c r="G16968" s="93">
        <v>1</v>
      </c>
      <c r="H16968" s="90" t="s">
        <v>33</v>
      </c>
      <c r="I16968" s="77">
        <f>IF(H16968="Lost",G16968*-1,IF(H16968="Won",     IF(D16968="E/W",            G16968*(F16968-1)*0.5*1.25,    IF(D16968="place",   G16968*(F16968-1) *0.95,  G16968*(F16968-1) )),            IF(H16968="Placed",     (G16968*-0.5)  + (0.5*G16968*(F16968-1)*0.2),0)         ))</f>
        <v>-1</v>
      </c>
      <c r="J16968" s="18">
        <f t="shared" si="1114"/>
        <v>1633.4700000000037</v>
      </c>
      <c r="K16968" s="19" t="str">
        <f t="shared" si="1112"/>
        <v>Apr-19</v>
      </c>
      <c r="L16968" s="20">
        <f t="shared" si="1115"/>
        <v>16725</v>
      </c>
      <c r="M16968" s="21">
        <f t="shared" si="1113"/>
        <v>9.7666367713004701E-2</v>
      </c>
    </row>
    <row r="16969" spans="1:13" x14ac:dyDescent="0.3">
      <c r="A16969" s="139">
        <v>43575</v>
      </c>
      <c r="B16969" s="90"/>
      <c r="C16969" s="104"/>
      <c r="D16969" s="94"/>
      <c r="E16969" s="131" t="s">
        <v>12994</v>
      </c>
      <c r="F16969" s="140">
        <v>5.5</v>
      </c>
      <c r="G16969" s="35">
        <v>1</v>
      </c>
      <c r="H16969" s="49">
        <v>6</v>
      </c>
      <c r="I16969" s="42">
        <v>-1</v>
      </c>
      <c r="J16969" s="18">
        <f t="shared" si="1114"/>
        <v>1632.4700000000037</v>
      </c>
      <c r="K16969" s="19" t="str">
        <f t="shared" si="1112"/>
        <v>Apr-19</v>
      </c>
      <c r="L16969" s="20">
        <f t="shared" si="1115"/>
        <v>16726</v>
      </c>
      <c r="M16969" s="21">
        <f t="shared" si="1113"/>
        <v>9.760074136075593E-2</v>
      </c>
    </row>
    <row r="16970" spans="1:13" x14ac:dyDescent="0.3">
      <c r="A16970" s="139">
        <v>43575</v>
      </c>
      <c r="B16970" s="90"/>
      <c r="C16970" s="104"/>
      <c r="D16970" s="94"/>
      <c r="E16970" s="131" t="s">
        <v>12995</v>
      </c>
      <c r="F16970" s="140">
        <v>5</v>
      </c>
      <c r="G16970" s="35">
        <v>1</v>
      </c>
      <c r="H16970" s="49">
        <v>1</v>
      </c>
      <c r="I16970" s="42">
        <v>4</v>
      </c>
      <c r="J16970" s="18">
        <f t="shared" si="1114"/>
        <v>1636.4700000000037</v>
      </c>
      <c r="K16970" s="19" t="str">
        <f t="shared" si="1112"/>
        <v>Apr-19</v>
      </c>
      <c r="L16970" s="20">
        <f t="shared" si="1115"/>
        <v>16727</v>
      </c>
      <c r="M16970" s="21">
        <f t="shared" si="1113"/>
        <v>9.7834040772404124E-2</v>
      </c>
    </row>
    <row r="16971" spans="1:13" x14ac:dyDescent="0.3">
      <c r="A16971" s="139">
        <v>43575</v>
      </c>
      <c r="B16971" s="90"/>
      <c r="C16971" s="104"/>
      <c r="D16971" s="94"/>
      <c r="E16971" s="131" t="s">
        <v>5881</v>
      </c>
      <c r="F16971" s="140">
        <v>5</v>
      </c>
      <c r="G16971" s="35">
        <v>1</v>
      </c>
      <c r="H16971" s="49" t="s">
        <v>11526</v>
      </c>
      <c r="I16971" s="42">
        <v>-1</v>
      </c>
      <c r="J16971" s="18">
        <f t="shared" si="1114"/>
        <v>1635.4700000000037</v>
      </c>
      <c r="K16971" s="19" t="str">
        <f t="shared" si="1112"/>
        <v>Apr-19</v>
      </c>
      <c r="L16971" s="20">
        <f t="shared" si="1115"/>
        <v>16728</v>
      </c>
      <c r="M16971" s="21">
        <f t="shared" si="1113"/>
        <v>9.7768412242946176E-2</v>
      </c>
    </row>
    <row r="16972" spans="1:13" x14ac:dyDescent="0.3">
      <c r="A16972" s="139">
        <v>43575</v>
      </c>
      <c r="B16972" s="90"/>
      <c r="C16972" s="104"/>
      <c r="D16972" s="94"/>
      <c r="E16972" s="131" t="s">
        <v>12996</v>
      </c>
      <c r="F16972" s="140">
        <v>6</v>
      </c>
      <c r="G16972" s="35">
        <v>1</v>
      </c>
      <c r="H16972" s="49">
        <v>4</v>
      </c>
      <c r="I16972" s="42">
        <v>-1</v>
      </c>
      <c r="J16972" s="18">
        <f t="shared" si="1114"/>
        <v>1634.4700000000037</v>
      </c>
      <c r="K16972" s="19" t="str">
        <f t="shared" si="1112"/>
        <v>Apr-19</v>
      </c>
      <c r="L16972" s="20">
        <f t="shared" si="1115"/>
        <v>16729</v>
      </c>
      <c r="M16972" s="21">
        <f t="shared" si="1113"/>
        <v>9.7702791559567431E-2</v>
      </c>
    </row>
    <row r="16973" spans="1:13" x14ac:dyDescent="0.3">
      <c r="A16973" s="139">
        <v>43575</v>
      </c>
      <c r="B16973" s="90"/>
      <c r="C16973" s="104"/>
      <c r="D16973" s="94"/>
      <c r="E16973" s="131" t="s">
        <v>9887</v>
      </c>
      <c r="F16973" s="140">
        <v>4.5</v>
      </c>
      <c r="G16973" s="35">
        <v>1</v>
      </c>
      <c r="H16973" s="49">
        <v>1</v>
      </c>
      <c r="I16973" s="42">
        <v>2.4500000000000002</v>
      </c>
      <c r="J16973" s="18">
        <f t="shared" si="1114"/>
        <v>1636.9200000000037</v>
      </c>
      <c r="K16973" s="19" t="str">
        <f t="shared" si="1112"/>
        <v>Apr-19</v>
      </c>
      <c r="L16973" s="20">
        <f t="shared" si="1115"/>
        <v>16730</v>
      </c>
      <c r="M16973" s="21">
        <f t="shared" si="1113"/>
        <v>9.7843395098625441E-2</v>
      </c>
    </row>
    <row r="16974" spans="1:13" x14ac:dyDescent="0.3">
      <c r="A16974" s="139">
        <v>43575</v>
      </c>
      <c r="B16974" s="90"/>
      <c r="C16974" s="104"/>
      <c r="D16974" s="94"/>
      <c r="E16974" s="131" t="s">
        <v>7212</v>
      </c>
      <c r="F16974" s="140">
        <v>5.5</v>
      </c>
      <c r="G16974" s="35">
        <v>1</v>
      </c>
      <c r="H16974" s="49">
        <v>2</v>
      </c>
      <c r="I16974" s="42">
        <v>-1</v>
      </c>
      <c r="J16974" s="18">
        <f t="shared" si="1114"/>
        <v>1635.9200000000037</v>
      </c>
      <c r="K16974" s="19" t="str">
        <f t="shared" si="1112"/>
        <v>Apr-19</v>
      </c>
      <c r="L16974" s="20">
        <f t="shared" si="1115"/>
        <v>16731</v>
      </c>
      <c r="M16974" s="21">
        <f t="shared" si="1113"/>
        <v>9.7777777777778005E-2</v>
      </c>
    </row>
    <row r="16975" spans="1:13" x14ac:dyDescent="0.3">
      <c r="A16975" s="116">
        <v>43577</v>
      </c>
      <c r="B16975" s="90" t="s">
        <v>79</v>
      </c>
      <c r="C16975" s="104">
        <v>0.57291666666666663</v>
      </c>
      <c r="D16975" s="94" t="s">
        <v>31</v>
      </c>
      <c r="E16975" s="90" t="s">
        <v>5724</v>
      </c>
      <c r="F16975" s="115">
        <v>3.75</v>
      </c>
      <c r="G16975" s="93">
        <v>1</v>
      </c>
      <c r="H16975" s="90" t="s">
        <v>33</v>
      </c>
      <c r="I16975" s="77">
        <f>IF(H16975="Lost",G16975*-1,IF(H16975="Won",     IF(D16975="E/W",            G16975*(F16975-1)*0.5*1.25,    IF(D16975="place",   G16975*(F16975-1) *0.95,  G16975*(F16975-1) )),            IF(H16975="Placed",     (G16975*-0.5)  + (0.5*G16975*(F16975-1)*0.2),0)         ))</f>
        <v>-1</v>
      </c>
      <c r="J16975" s="18">
        <f t="shared" si="1114"/>
        <v>1634.9200000000037</v>
      </c>
      <c r="K16975" s="19" t="str">
        <f t="shared" si="1112"/>
        <v>Apr-19</v>
      </c>
      <c r="L16975" s="20">
        <f t="shared" si="1115"/>
        <v>16732</v>
      </c>
      <c r="M16975" s="21">
        <f t="shared" si="1113"/>
        <v>9.7712168300263191E-2</v>
      </c>
    </row>
    <row r="16976" spans="1:13" x14ac:dyDescent="0.3">
      <c r="A16976" s="116">
        <v>43577</v>
      </c>
      <c r="B16976" s="90" t="s">
        <v>67</v>
      </c>
      <c r="C16976" s="104">
        <v>0.59375</v>
      </c>
      <c r="D16976" s="94" t="s">
        <v>31</v>
      </c>
      <c r="E16976" s="90" t="s">
        <v>5723</v>
      </c>
      <c r="F16976" s="115">
        <v>3.75</v>
      </c>
      <c r="G16976" s="93">
        <v>1</v>
      </c>
      <c r="H16976" s="90" t="s">
        <v>33</v>
      </c>
      <c r="I16976" s="77">
        <f>IF(H16976="Lost",G16976*-1,IF(H16976="Won",     IF(D16976="E/W",            G16976*(F16976-1)*0.5*1.25,    IF(D16976="place",   G16976*(F16976-1) *0.95,  G16976*(F16976-1) )),            IF(H16976="Placed",     (G16976*-0.5)  + (0.5*G16976*(F16976-1)*0.2),0)         ))</f>
        <v>-1</v>
      </c>
      <c r="J16976" s="18">
        <f t="shared" si="1114"/>
        <v>1633.9200000000037</v>
      </c>
      <c r="K16976" s="19" t="str">
        <f t="shared" si="1112"/>
        <v>Apr-19</v>
      </c>
      <c r="L16976" s="20">
        <f t="shared" si="1115"/>
        <v>16733</v>
      </c>
      <c r="M16976" s="21">
        <f t="shared" si="1113"/>
        <v>9.7646566664674819E-2</v>
      </c>
    </row>
    <row r="16977" spans="1:13" x14ac:dyDescent="0.3">
      <c r="A16977" s="116">
        <v>43577</v>
      </c>
      <c r="B16977" s="90" t="s">
        <v>71</v>
      </c>
      <c r="C16977" s="104">
        <v>0.65277777777777779</v>
      </c>
      <c r="D16977" s="94" t="s">
        <v>31</v>
      </c>
      <c r="E16977" s="90" t="s">
        <v>5725</v>
      </c>
      <c r="F16977" s="115">
        <v>4</v>
      </c>
      <c r="G16977" s="93">
        <v>1</v>
      </c>
      <c r="H16977" s="90" t="s">
        <v>33</v>
      </c>
      <c r="I16977" s="77">
        <f>IF(H16977="Lost",G16977*-1,IF(H16977="Won",     IF(D16977="E/W",            G16977*(F16977-1)*0.5*1.25,    IF(D16977="place",   G16977*(F16977-1) *0.95,  G16977*(F16977-1) )),            IF(H16977="Placed",     (G16977*-0.5)  + (0.5*G16977*(F16977-1)*0.2),0)         ))</f>
        <v>-1</v>
      </c>
      <c r="J16977" s="18">
        <f t="shared" si="1114"/>
        <v>1632.9200000000037</v>
      </c>
      <c r="K16977" s="19" t="str">
        <f t="shared" si="1112"/>
        <v>Apr-19</v>
      </c>
      <c r="L16977" s="20">
        <f t="shared" si="1115"/>
        <v>16734</v>
      </c>
      <c r="M16977" s="21">
        <f t="shared" si="1113"/>
        <v>9.7580972869607013E-2</v>
      </c>
    </row>
    <row r="16978" spans="1:13" x14ac:dyDescent="0.3">
      <c r="A16978" s="116">
        <v>43577</v>
      </c>
      <c r="B16978" s="90" t="s">
        <v>71</v>
      </c>
      <c r="C16978" s="104">
        <v>0.70138888888888884</v>
      </c>
      <c r="D16978" s="94" t="s">
        <v>31</v>
      </c>
      <c r="E16978" s="90" t="s">
        <v>5726</v>
      </c>
      <c r="F16978" s="115">
        <v>4</v>
      </c>
      <c r="G16978" s="93">
        <v>1</v>
      </c>
      <c r="H16978" s="90" t="s">
        <v>33</v>
      </c>
      <c r="I16978" s="77">
        <f>IF(H16978="Lost",G16978*-1,IF(H16978="Won",     IF(D16978="E/W",            G16978*(F16978-1)*0.5*1.25,    IF(D16978="place",   G16978*(F16978-1) *0.95,  G16978*(F16978-1) )),            IF(H16978="Placed",     (G16978*-0.5)  + (0.5*G16978*(F16978-1)*0.2),0)         ))</f>
        <v>-1</v>
      </c>
      <c r="J16978" s="18">
        <f t="shared" si="1114"/>
        <v>1631.9200000000037</v>
      </c>
      <c r="K16978" s="19" t="str">
        <f t="shared" si="1112"/>
        <v>Apr-19</v>
      </c>
      <c r="L16978" s="20">
        <f t="shared" si="1115"/>
        <v>16735</v>
      </c>
      <c r="M16978" s="21">
        <f t="shared" si="1113"/>
        <v>9.7515386913654245E-2</v>
      </c>
    </row>
    <row r="16979" spans="1:13" x14ac:dyDescent="0.3">
      <c r="A16979" s="116">
        <v>43577</v>
      </c>
      <c r="B16979" s="90" t="s">
        <v>130</v>
      </c>
      <c r="C16979" s="104">
        <v>0.70486111111111116</v>
      </c>
      <c r="D16979" s="94" t="s">
        <v>31</v>
      </c>
      <c r="E16979" s="90" t="s">
        <v>5727</v>
      </c>
      <c r="F16979" s="115">
        <v>3.5</v>
      </c>
      <c r="G16979" s="93">
        <v>1</v>
      </c>
      <c r="H16979" s="90" t="s">
        <v>42</v>
      </c>
      <c r="I16979" s="77">
        <f>IF(H16979="Lost",G16979*-1,IF(H16979="Won",     IF(D16979="E/W",            G16979*(F16979-1)*0.5*1.25,    IF(D16979="place",   G16979*(F16979-1) *0.95,  G16979*(F16979-1) )),            IF(H16979="Placed",     (G16979*-0.5)  + (0.5*G16979*(F16979-1)*0.2),0)         ))</f>
        <v>2.5</v>
      </c>
      <c r="J16979" s="18">
        <f t="shared" si="1114"/>
        <v>1634.4200000000037</v>
      </c>
      <c r="K16979" s="19" t="str">
        <f t="shared" si="1112"/>
        <v>Apr-19</v>
      </c>
      <c r="L16979" s="20">
        <f t="shared" si="1115"/>
        <v>16736</v>
      </c>
      <c r="M16979" s="21">
        <f t="shared" si="1113"/>
        <v>9.7658938814531776E-2</v>
      </c>
    </row>
    <row r="16980" spans="1:13" x14ac:dyDescent="0.3">
      <c r="A16980" s="139">
        <v>43577</v>
      </c>
      <c r="B16980" s="90"/>
      <c r="C16980" s="104"/>
      <c r="D16980" s="94"/>
      <c r="E16980" s="131" t="s">
        <v>13003</v>
      </c>
      <c r="F16980" s="140">
        <v>5.5</v>
      </c>
      <c r="G16980" s="35">
        <v>1</v>
      </c>
      <c r="H16980" s="49">
        <v>1</v>
      </c>
      <c r="I16980" s="42">
        <v>4.5</v>
      </c>
      <c r="J16980" s="18">
        <f t="shared" si="1114"/>
        <v>1638.9200000000037</v>
      </c>
      <c r="K16980" s="19" t="str">
        <f t="shared" si="1112"/>
        <v>Apr-19</v>
      </c>
      <c r="L16980" s="20">
        <f t="shared" si="1115"/>
        <v>16737</v>
      </c>
      <c r="M16980" s="21">
        <f t="shared" si="1113"/>
        <v>9.7921969289598121E-2</v>
      </c>
    </row>
    <row r="16981" spans="1:13" x14ac:dyDescent="0.3">
      <c r="A16981" s="139">
        <v>43577</v>
      </c>
      <c r="B16981" s="90"/>
      <c r="C16981" s="104"/>
      <c r="D16981" s="94"/>
      <c r="E16981" s="131" t="s">
        <v>13000</v>
      </c>
      <c r="F16981" s="140">
        <v>4.5</v>
      </c>
      <c r="G16981" s="35">
        <v>1</v>
      </c>
      <c r="H16981" s="49">
        <v>1</v>
      </c>
      <c r="I16981" s="42">
        <v>4</v>
      </c>
      <c r="J16981" s="18">
        <f t="shared" si="1114"/>
        <v>1642.9200000000037</v>
      </c>
      <c r="K16981" s="19" t="str">
        <f t="shared" si="1112"/>
        <v>Apr-19</v>
      </c>
      <c r="L16981" s="20">
        <f t="shared" si="1115"/>
        <v>16738</v>
      </c>
      <c r="M16981" s="21">
        <f t="shared" si="1113"/>
        <v>9.8155096188314236E-2</v>
      </c>
    </row>
    <row r="16982" spans="1:13" x14ac:dyDescent="0.3">
      <c r="A16982" s="139">
        <v>43577</v>
      </c>
      <c r="B16982" s="90"/>
      <c r="C16982" s="104"/>
      <c r="D16982" s="94"/>
      <c r="E16982" s="131" t="s">
        <v>12999</v>
      </c>
      <c r="F16982" s="140">
        <v>4.33</v>
      </c>
      <c r="G16982" s="35">
        <v>1</v>
      </c>
      <c r="H16982" s="49">
        <v>3</v>
      </c>
      <c r="I16982" s="42">
        <v>-1</v>
      </c>
      <c r="J16982" s="18">
        <f t="shared" si="1114"/>
        <v>1641.9200000000037</v>
      </c>
      <c r="K16982" s="19" t="str">
        <f t="shared" si="1112"/>
        <v>Apr-19</v>
      </c>
      <c r="L16982" s="20">
        <f t="shared" si="1115"/>
        <v>16739</v>
      </c>
      <c r="M16982" s="21">
        <f t="shared" si="1113"/>
        <v>9.8089491606428325E-2</v>
      </c>
    </row>
    <row r="16983" spans="1:13" x14ac:dyDescent="0.3">
      <c r="A16983" s="139">
        <v>43577</v>
      </c>
      <c r="B16983" s="90"/>
      <c r="C16983" s="104"/>
      <c r="D16983" s="94"/>
      <c r="E16983" s="131" t="s">
        <v>12998</v>
      </c>
      <c r="F16983" s="140">
        <v>5</v>
      </c>
      <c r="G16983" s="35">
        <v>1</v>
      </c>
      <c r="H16983" s="49">
        <v>4</v>
      </c>
      <c r="I16983" s="42">
        <v>-1</v>
      </c>
      <c r="J16983" s="18">
        <f t="shared" si="1114"/>
        <v>1640.9200000000037</v>
      </c>
      <c r="K16983" s="19" t="str">
        <f t="shared" si="1112"/>
        <v>Apr-19</v>
      </c>
      <c r="L16983" s="20">
        <f t="shared" si="1115"/>
        <v>16740</v>
      </c>
      <c r="M16983" s="21">
        <f t="shared" si="1113"/>
        <v>9.8023894862604766E-2</v>
      </c>
    </row>
    <row r="16984" spans="1:13" x14ac:dyDescent="0.3">
      <c r="A16984" s="139">
        <v>43577</v>
      </c>
      <c r="B16984" s="90"/>
      <c r="C16984" s="104"/>
      <c r="D16984" s="94"/>
      <c r="E16984" s="131" t="s">
        <v>13001</v>
      </c>
      <c r="F16984" s="140">
        <v>4.33</v>
      </c>
      <c r="G16984" s="35">
        <v>1</v>
      </c>
      <c r="H16984" s="49">
        <v>1</v>
      </c>
      <c r="I16984" s="42">
        <v>3.33</v>
      </c>
      <c r="J16984" s="18">
        <f t="shared" si="1114"/>
        <v>1644.2500000000036</v>
      </c>
      <c r="K16984" s="19" t="str">
        <f t="shared" si="1112"/>
        <v>Apr-19</v>
      </c>
      <c r="L16984" s="20">
        <f t="shared" si="1115"/>
        <v>16741</v>
      </c>
      <c r="M16984" s="21">
        <f t="shared" si="1113"/>
        <v>9.8216952392330428E-2</v>
      </c>
    </row>
    <row r="16985" spans="1:13" x14ac:dyDescent="0.3">
      <c r="A16985" s="139">
        <v>43577</v>
      </c>
      <c r="B16985" s="90"/>
      <c r="C16985" s="104"/>
      <c r="D16985" s="94"/>
      <c r="E16985" s="131" t="s">
        <v>13002</v>
      </c>
      <c r="F16985" s="140">
        <v>6</v>
      </c>
      <c r="G16985" s="35">
        <v>1</v>
      </c>
      <c r="H16985" s="49">
        <v>3</v>
      </c>
      <c r="I16985" s="42">
        <v>-1</v>
      </c>
      <c r="J16985" s="18">
        <f t="shared" si="1114"/>
        <v>1643.2500000000036</v>
      </c>
      <c r="K16985" s="19" t="str">
        <f t="shared" si="1112"/>
        <v>Apr-19</v>
      </c>
      <c r="L16985" s="20">
        <f t="shared" si="1115"/>
        <v>16742</v>
      </c>
      <c r="M16985" s="21">
        <f t="shared" si="1113"/>
        <v>9.8151355871461218E-2</v>
      </c>
    </row>
    <row r="16986" spans="1:13" x14ac:dyDescent="0.3">
      <c r="A16986" s="139">
        <v>43577</v>
      </c>
      <c r="B16986" s="90"/>
      <c r="C16986" s="104"/>
      <c r="D16986" s="94"/>
      <c r="E16986" s="131" t="s">
        <v>12997</v>
      </c>
      <c r="F16986" s="140">
        <v>5.5</v>
      </c>
      <c r="G16986" s="35">
        <v>1</v>
      </c>
      <c r="H16986" s="49">
        <v>6</v>
      </c>
      <c r="I16986" s="42">
        <v>-1</v>
      </c>
      <c r="J16986" s="18">
        <f t="shared" si="1114"/>
        <v>1642.2500000000036</v>
      </c>
      <c r="K16986" s="19" t="str">
        <f t="shared" si="1112"/>
        <v>Apr-19</v>
      </c>
      <c r="L16986" s="20">
        <f t="shared" si="1115"/>
        <v>16743</v>
      </c>
      <c r="M16986" s="21">
        <f t="shared" si="1113"/>
        <v>9.8085767186287018E-2</v>
      </c>
    </row>
    <row r="16987" spans="1:13" x14ac:dyDescent="0.3">
      <c r="A16987" s="139">
        <v>43577</v>
      </c>
      <c r="B16987" s="90"/>
      <c r="C16987" s="104"/>
      <c r="D16987" s="94"/>
      <c r="E16987" s="131" t="s">
        <v>3685</v>
      </c>
      <c r="F16987" s="140">
        <v>5.5</v>
      </c>
      <c r="G16987" s="35">
        <v>1</v>
      </c>
      <c r="H16987" s="49">
        <v>1</v>
      </c>
      <c r="I16987" s="42">
        <v>4.5</v>
      </c>
      <c r="J16987" s="18">
        <f t="shared" si="1114"/>
        <v>1646.7500000000036</v>
      </c>
      <c r="K16987" s="19" t="str">
        <f t="shared" si="1112"/>
        <v>Apr-19</v>
      </c>
      <c r="L16987" s="20">
        <f t="shared" si="1115"/>
        <v>16744</v>
      </c>
      <c r="M16987" s="21">
        <f t="shared" si="1113"/>
        <v>9.8348662207358079E-2</v>
      </c>
    </row>
    <row r="16988" spans="1:13" x14ac:dyDescent="0.3">
      <c r="A16988" s="116">
        <v>43578</v>
      </c>
      <c r="B16988" s="90" t="s">
        <v>82</v>
      </c>
      <c r="C16988" s="104">
        <v>0.61458333333333337</v>
      </c>
      <c r="D16988" s="94" t="s">
        <v>31</v>
      </c>
      <c r="E16988" s="90" t="s">
        <v>5728</v>
      </c>
      <c r="F16988" s="115">
        <v>2.75</v>
      </c>
      <c r="G16988" s="93">
        <v>1</v>
      </c>
      <c r="H16988" s="90" t="s">
        <v>33</v>
      </c>
      <c r="I16988" s="77">
        <f>IF(H16988="Lost",G16988*-1,IF(H16988="Won",     IF(D16988="E/W",            G16988*(F16988-1)*0.5*1.25,    IF(D16988="place",   G16988*(F16988-1) *0.95,  G16988*(F16988-1) )),            IF(H16988="Placed",     (G16988*-0.5)  + (0.5*G16988*(F16988-1)*0.2),0)         ))</f>
        <v>-1</v>
      </c>
      <c r="J16988" s="18">
        <f t="shared" si="1114"/>
        <v>1645.7500000000036</v>
      </c>
      <c r="K16988" s="19" t="str">
        <f t="shared" si="1112"/>
        <v>Apr-19</v>
      </c>
      <c r="L16988" s="20">
        <f t="shared" si="1115"/>
        <v>16745</v>
      </c>
      <c r="M16988" s="21">
        <f t="shared" si="1113"/>
        <v>9.8283069573007087E-2</v>
      </c>
    </row>
    <row r="16989" spans="1:13" x14ac:dyDescent="0.3">
      <c r="A16989" s="116">
        <v>43578</v>
      </c>
      <c r="B16989" s="90" t="s">
        <v>89</v>
      </c>
      <c r="C16989" s="104">
        <v>0.62152777777777779</v>
      </c>
      <c r="D16989" s="94" t="s">
        <v>31</v>
      </c>
      <c r="E16989" s="90" t="s">
        <v>5730</v>
      </c>
      <c r="F16989" s="115">
        <v>3.25</v>
      </c>
      <c r="G16989" s="93">
        <v>1</v>
      </c>
      <c r="H16989" s="90" t="s">
        <v>42</v>
      </c>
      <c r="I16989" s="77">
        <f>IF(H16989="Lost",G16989*-1,IF(H16989="Won",     IF(D16989="E/W",            G16989*(F16989-1)*0.5*1.25,    IF(D16989="place",   G16989*(F16989-1) *0.95,  G16989*(F16989-1) )),            IF(H16989="Placed",     (G16989*-0.5)  + (0.5*G16989*(F16989-1)*0.2),0)         ))</f>
        <v>2.25</v>
      </c>
      <c r="J16989" s="18">
        <f t="shared" si="1114"/>
        <v>1648.0000000000036</v>
      </c>
      <c r="K16989" s="19" t="str">
        <f t="shared" si="1112"/>
        <v>Apr-19</v>
      </c>
      <c r="L16989" s="20">
        <f t="shared" si="1115"/>
        <v>16746</v>
      </c>
      <c r="M16989" s="21">
        <f t="shared" si="1113"/>
        <v>9.841156096978404E-2</v>
      </c>
    </row>
    <row r="16990" spans="1:13" x14ac:dyDescent="0.3">
      <c r="A16990" s="116">
        <v>43578</v>
      </c>
      <c r="B16990" s="90" t="s">
        <v>89</v>
      </c>
      <c r="C16990" s="104">
        <v>0.64236111111111105</v>
      </c>
      <c r="D16990" s="94" t="s">
        <v>31</v>
      </c>
      <c r="E16990" s="90" t="s">
        <v>5729</v>
      </c>
      <c r="F16990" s="115">
        <v>4</v>
      </c>
      <c r="G16990" s="93">
        <v>1</v>
      </c>
      <c r="H16990" s="90" t="s">
        <v>33</v>
      </c>
      <c r="I16990" s="77">
        <f>IF(H16990="Lost",G16990*-1,IF(H16990="Won",     IF(D16990="E/W",            G16990*(F16990-1)*0.5*1.25,    IF(D16990="place",   G16990*(F16990-1) *0.95,  G16990*(F16990-1) )),            IF(H16990="Placed",     (G16990*-0.5)  + (0.5*G16990*(F16990-1)*0.2),0)         ))</f>
        <v>-1</v>
      </c>
      <c r="J16990" s="18">
        <f t="shared" si="1114"/>
        <v>1647.0000000000036</v>
      </c>
      <c r="K16990" s="19" t="str">
        <f t="shared" si="1112"/>
        <v>Apr-19</v>
      </c>
      <c r="L16990" s="20">
        <f t="shared" si="1115"/>
        <v>16747</v>
      </c>
      <c r="M16990" s="21">
        <f t="shared" si="1113"/>
        <v>9.8345972412969704E-2</v>
      </c>
    </row>
    <row r="16991" spans="1:13" x14ac:dyDescent="0.3">
      <c r="A16991" s="139">
        <v>43578</v>
      </c>
      <c r="B16991" s="90"/>
      <c r="C16991" s="104"/>
      <c r="D16991" s="94"/>
      <c r="E16991" s="131" t="s">
        <v>13006</v>
      </c>
      <c r="F16991" s="140">
        <v>5</v>
      </c>
      <c r="G16991" s="35">
        <v>1</v>
      </c>
      <c r="H16991" s="49" t="s">
        <v>11526</v>
      </c>
      <c r="I16991" s="42">
        <v>-1</v>
      </c>
      <c r="J16991" s="18">
        <f t="shared" si="1114"/>
        <v>1646.0000000000036</v>
      </c>
      <c r="K16991" s="19" t="str">
        <f t="shared" si="1112"/>
        <v>Apr-19</v>
      </c>
      <c r="L16991" s="20">
        <f t="shared" si="1115"/>
        <v>16748</v>
      </c>
      <c r="M16991" s="21">
        <f t="shared" si="1113"/>
        <v>9.8280391688560051E-2</v>
      </c>
    </row>
    <row r="16992" spans="1:13" x14ac:dyDescent="0.3">
      <c r="A16992" s="139">
        <v>43578</v>
      </c>
      <c r="B16992" s="90"/>
      <c r="C16992" s="104"/>
      <c r="D16992" s="94"/>
      <c r="E16992" s="131" t="s">
        <v>13004</v>
      </c>
      <c r="F16992" s="140">
        <v>5</v>
      </c>
      <c r="G16992" s="35">
        <v>1</v>
      </c>
      <c r="H16992" s="49">
        <v>1</v>
      </c>
      <c r="I16992" s="42">
        <v>4</v>
      </c>
      <c r="J16992" s="18">
        <f t="shared" si="1114"/>
        <v>1650.0000000000036</v>
      </c>
      <c r="K16992" s="19" t="str">
        <f t="shared" si="1112"/>
        <v>Apr-19</v>
      </c>
      <c r="L16992" s="20">
        <f t="shared" si="1115"/>
        <v>16749</v>
      </c>
      <c r="M16992" s="21">
        <f t="shared" si="1113"/>
        <v>9.8513344080243814E-2</v>
      </c>
    </row>
    <row r="16993" spans="1:13" x14ac:dyDescent="0.3">
      <c r="A16993" s="139">
        <v>43578</v>
      </c>
      <c r="B16993" s="90"/>
      <c r="C16993" s="104"/>
      <c r="D16993" s="94"/>
      <c r="E16993" s="131" t="s">
        <v>13007</v>
      </c>
      <c r="F16993" s="140">
        <v>4.5</v>
      </c>
      <c r="G16993" s="35">
        <v>1</v>
      </c>
      <c r="H16993" s="49" t="s">
        <v>6526</v>
      </c>
      <c r="I16993" s="42">
        <v>4.5</v>
      </c>
      <c r="J16993" s="18">
        <f t="shared" si="1114"/>
        <v>1654.5000000000036</v>
      </c>
      <c r="K16993" s="19" t="str">
        <f t="shared" si="1112"/>
        <v>Apr-19</v>
      </c>
      <c r="L16993" s="20">
        <f t="shared" si="1115"/>
        <v>16750</v>
      </c>
      <c r="M16993" s="21">
        <f t="shared" si="1113"/>
        <v>9.8776119402985293E-2</v>
      </c>
    </row>
    <row r="16994" spans="1:13" x14ac:dyDescent="0.3">
      <c r="A16994" s="139">
        <v>43578</v>
      </c>
      <c r="B16994" s="90"/>
      <c r="C16994" s="104"/>
      <c r="D16994" s="94"/>
      <c r="E16994" s="131" t="s">
        <v>13005</v>
      </c>
      <c r="F16994" s="140">
        <v>4.33</v>
      </c>
      <c r="G16994" s="35">
        <v>1</v>
      </c>
      <c r="H16994" s="49">
        <v>3</v>
      </c>
      <c r="I16994" s="42">
        <v>-1</v>
      </c>
      <c r="J16994" s="18">
        <f t="shared" si="1114"/>
        <v>1653.5000000000036</v>
      </c>
      <c r="K16994" s="19" t="str">
        <f t="shared" si="1112"/>
        <v>Apr-19</v>
      </c>
      <c r="L16994" s="20">
        <f t="shared" si="1115"/>
        <v>16751</v>
      </c>
      <c r="M16994" s="21">
        <f t="shared" si="1113"/>
        <v>9.871052474479157E-2</v>
      </c>
    </row>
    <row r="16995" spans="1:13" x14ac:dyDescent="0.3">
      <c r="A16995" s="116">
        <v>43579</v>
      </c>
      <c r="B16995" s="90" t="s">
        <v>74</v>
      </c>
      <c r="C16995" s="104">
        <v>0.67708333333333337</v>
      </c>
      <c r="D16995" s="94" t="s">
        <v>31</v>
      </c>
      <c r="E16995" s="90" t="s">
        <v>5731</v>
      </c>
      <c r="F16995" s="115">
        <v>3.75</v>
      </c>
      <c r="G16995" s="93">
        <v>1</v>
      </c>
      <c r="H16995" s="90" t="s">
        <v>33</v>
      </c>
      <c r="I16995" s="77">
        <f>IF(H16995="Lost",G16995*-1,IF(H16995="Won",     IF(D16995="E/W",            G16995*(F16995-1)*0.5*1.25,    IF(D16995="place",   G16995*(F16995-1) *0.95,  G16995*(F16995-1) )),            IF(H16995="Placed",     (G16995*-0.5)  + (0.5*G16995*(F16995-1)*0.2),0)         ))</f>
        <v>-1</v>
      </c>
      <c r="J16995" s="18">
        <f t="shared" si="1114"/>
        <v>1652.5000000000036</v>
      </c>
      <c r="K16995" s="19" t="str">
        <f t="shared" si="1112"/>
        <v>Apr-19</v>
      </c>
      <c r="L16995" s="20">
        <f t="shared" si="1115"/>
        <v>16752</v>
      </c>
      <c r="M16995" s="21">
        <f t="shared" si="1113"/>
        <v>9.8644937917860775E-2</v>
      </c>
    </row>
    <row r="16996" spans="1:13" x14ac:dyDescent="0.3">
      <c r="A16996" s="116">
        <v>43579</v>
      </c>
      <c r="B16996" s="90" t="s">
        <v>30</v>
      </c>
      <c r="C16996" s="104">
        <v>0.72222222222222221</v>
      </c>
      <c r="D16996" s="94" t="s">
        <v>31</v>
      </c>
      <c r="E16996" s="90" t="s">
        <v>5641</v>
      </c>
      <c r="F16996" s="115">
        <v>2.75</v>
      </c>
      <c r="G16996" s="93">
        <v>1</v>
      </c>
      <c r="H16996" s="90" t="s">
        <v>42</v>
      </c>
      <c r="I16996" s="77">
        <f>IF(H16996="Lost",G16996*-1,IF(H16996="Won",     IF(D16996="E/W",            G16996*(F16996-1)*0.5*1.25,    IF(D16996="place",   G16996*(F16996-1) *0.95,  G16996*(F16996-1) )),            IF(H16996="Placed",     (G16996*-0.5)  + (0.5*G16996*(F16996-1)*0.2),0)         ))</f>
        <v>1.75</v>
      </c>
      <c r="J16996" s="18">
        <f t="shared" si="1114"/>
        <v>1654.2500000000036</v>
      </c>
      <c r="K16996" s="19" t="str">
        <f t="shared" si="1112"/>
        <v>Apr-19</v>
      </c>
      <c r="L16996" s="20">
        <f t="shared" si="1115"/>
        <v>16753</v>
      </c>
      <c r="M16996" s="21">
        <f t="shared" si="1113"/>
        <v>9.8743508625321053E-2</v>
      </c>
    </row>
    <row r="16997" spans="1:13" x14ac:dyDescent="0.3">
      <c r="A16997" s="116">
        <v>43579</v>
      </c>
      <c r="B16997" s="90" t="s">
        <v>103</v>
      </c>
      <c r="C16997" s="104">
        <v>0.72916666666666663</v>
      </c>
      <c r="D16997" s="94" t="s">
        <v>31</v>
      </c>
      <c r="E16997" s="90" t="s">
        <v>5733</v>
      </c>
      <c r="F16997" s="115">
        <v>3.25</v>
      </c>
      <c r="G16997" s="93">
        <v>1</v>
      </c>
      <c r="H16997" s="90" t="s">
        <v>33</v>
      </c>
      <c r="I16997" s="77">
        <f>IF(H16997="Lost",G16997*-1,IF(H16997="Won",     IF(D16997="E/W",            G16997*(F16997-1)*0.5*1.25,    IF(D16997="place",   G16997*(F16997-1) *0.95,  G16997*(F16997-1) )),            IF(H16997="Placed",     (G16997*-0.5)  + (0.5*G16997*(F16997-1)*0.2),0)         ))</f>
        <v>-1</v>
      </c>
      <c r="J16997" s="18">
        <f t="shared" si="1114"/>
        <v>1653.2500000000036</v>
      </c>
      <c r="K16997" s="19" t="str">
        <f t="shared" si="1112"/>
        <v>Apr-19</v>
      </c>
      <c r="L16997" s="20">
        <f t="shared" si="1115"/>
        <v>16754</v>
      </c>
      <c r="M16997" s="21">
        <f t="shared" si="1113"/>
        <v>9.8677927659066703E-2</v>
      </c>
    </row>
    <row r="16998" spans="1:13" x14ac:dyDescent="0.3">
      <c r="A16998" s="116">
        <v>43579</v>
      </c>
      <c r="B16998" s="90" t="s">
        <v>103</v>
      </c>
      <c r="C16998" s="104">
        <v>0.77083333333333337</v>
      </c>
      <c r="D16998" s="94" t="s">
        <v>31</v>
      </c>
      <c r="E16998" s="90" t="s">
        <v>5734</v>
      </c>
      <c r="F16998" s="115">
        <v>3.5</v>
      </c>
      <c r="G16998" s="93">
        <v>1</v>
      </c>
      <c r="H16998" s="90" t="s">
        <v>33</v>
      </c>
      <c r="I16998" s="77">
        <f>IF(H16998="Lost",G16998*-1,IF(H16998="Won",     IF(D16998="E/W",            G16998*(F16998-1)*0.5*1.25,    IF(D16998="place",   G16998*(F16998-1) *0.95,  G16998*(F16998-1) )),            IF(H16998="Placed",     (G16998*-0.5)  + (0.5*G16998*(F16998-1)*0.2),0)         ))</f>
        <v>-1</v>
      </c>
      <c r="J16998" s="18">
        <f t="shared" si="1114"/>
        <v>1652.2500000000036</v>
      </c>
      <c r="K16998" s="19" t="str">
        <f t="shared" si="1112"/>
        <v>Apr-19</v>
      </c>
      <c r="L16998" s="20">
        <f t="shared" si="1115"/>
        <v>16755</v>
      </c>
      <c r="M16998" s="21">
        <f t="shared" si="1113"/>
        <v>9.8612354521038711E-2</v>
      </c>
    </row>
    <row r="16999" spans="1:13" x14ac:dyDescent="0.3">
      <c r="A16999" s="116">
        <v>43579</v>
      </c>
      <c r="B16999" s="90" t="s">
        <v>30</v>
      </c>
      <c r="C16999" s="104">
        <v>0.82638888888888884</v>
      </c>
      <c r="D16999" s="94" t="s">
        <v>31</v>
      </c>
      <c r="E16999" s="90" t="s">
        <v>5732</v>
      </c>
      <c r="F16999" s="115">
        <v>3.25</v>
      </c>
      <c r="G16999" s="93">
        <v>1</v>
      </c>
      <c r="H16999" s="90" t="s">
        <v>42</v>
      </c>
      <c r="I16999" s="77">
        <f>IF(H16999="Lost",G16999*-1,IF(H16999="Won",     IF(D16999="E/W",            G16999*(F16999-1)*0.5*1.25,    IF(D16999="place",   G16999*(F16999-1) *0.95,  G16999*(F16999-1) )),            IF(H16999="Placed",     (G16999*-0.5)  + (0.5*G16999*(F16999-1)*0.2),0)         ))</f>
        <v>2.25</v>
      </c>
      <c r="J16999" s="18">
        <f t="shared" si="1114"/>
        <v>1654.5000000000036</v>
      </c>
      <c r="K16999" s="19" t="str">
        <f t="shared" si="1112"/>
        <v>Apr-19</v>
      </c>
      <c r="L16999" s="20">
        <f t="shared" si="1115"/>
        <v>16756</v>
      </c>
      <c r="M16999" s="21">
        <f t="shared" si="1113"/>
        <v>9.8740749582239412E-2</v>
      </c>
    </row>
    <row r="17000" spans="1:13" x14ac:dyDescent="0.3">
      <c r="A17000" s="139">
        <v>43579</v>
      </c>
      <c r="B17000" s="90"/>
      <c r="C17000" s="104"/>
      <c r="D17000" s="94"/>
      <c r="E17000" s="131" t="s">
        <v>13009</v>
      </c>
      <c r="F17000" s="140">
        <v>5.5</v>
      </c>
      <c r="G17000" s="35">
        <v>1</v>
      </c>
      <c r="H17000" s="49">
        <v>2</v>
      </c>
      <c r="I17000" s="42">
        <v>-1</v>
      </c>
      <c r="J17000" s="18">
        <f t="shared" si="1114"/>
        <v>1653.5000000000036</v>
      </c>
      <c r="K17000" s="19" t="str">
        <f t="shared" si="1112"/>
        <v>Apr-19</v>
      </c>
      <c r="L17000" s="20">
        <f t="shared" si="1115"/>
        <v>16757</v>
      </c>
      <c r="M17000" s="21">
        <f t="shared" si="1113"/>
        <v>9.8675180521573286E-2</v>
      </c>
    </row>
    <row r="17001" spans="1:13" x14ac:dyDescent="0.3">
      <c r="A17001" s="139">
        <v>43579</v>
      </c>
      <c r="B17001" s="90"/>
      <c r="C17001" s="104"/>
      <c r="D17001" s="94"/>
      <c r="E17001" s="131" t="s">
        <v>13010</v>
      </c>
      <c r="F17001" s="140">
        <v>6</v>
      </c>
      <c r="G17001" s="35">
        <v>1</v>
      </c>
      <c r="H17001" s="49" t="s">
        <v>6518</v>
      </c>
      <c r="I17001" s="42">
        <v>-1</v>
      </c>
      <c r="J17001" s="18">
        <f t="shared" si="1114"/>
        <v>1652.5000000000036</v>
      </c>
      <c r="K17001" s="19" t="str">
        <f t="shared" si="1112"/>
        <v>Apr-19</v>
      </c>
      <c r="L17001" s="20">
        <f t="shared" si="1115"/>
        <v>16758</v>
      </c>
      <c r="M17001" s="21">
        <f t="shared" si="1113"/>
        <v>9.8609619286311234E-2</v>
      </c>
    </row>
    <row r="17002" spans="1:13" x14ac:dyDescent="0.3">
      <c r="A17002" s="139">
        <v>43579</v>
      </c>
      <c r="B17002" s="90"/>
      <c r="C17002" s="104"/>
      <c r="D17002" s="94"/>
      <c r="E17002" s="131" t="s">
        <v>13008</v>
      </c>
      <c r="F17002" s="140">
        <v>4.5</v>
      </c>
      <c r="G17002" s="35">
        <v>1</v>
      </c>
      <c r="H17002" s="49">
        <v>1</v>
      </c>
      <c r="I17002" s="42">
        <v>3.5</v>
      </c>
      <c r="J17002" s="18">
        <f t="shared" si="1114"/>
        <v>1656.0000000000036</v>
      </c>
      <c r="K17002" s="19" t="str">
        <f t="shared" si="1112"/>
        <v>Apr-19</v>
      </c>
      <c r="L17002" s="20">
        <f t="shared" si="1115"/>
        <v>16759</v>
      </c>
      <c r="M17002" s="21">
        <f t="shared" si="1113"/>
        <v>9.8812578316128871E-2</v>
      </c>
    </row>
    <row r="17003" spans="1:13" x14ac:dyDescent="0.3">
      <c r="A17003" s="139">
        <v>43579</v>
      </c>
      <c r="B17003" s="90"/>
      <c r="C17003" s="104"/>
      <c r="D17003" s="94"/>
      <c r="E17003" s="131" t="s">
        <v>5413</v>
      </c>
      <c r="F17003" s="140">
        <v>6</v>
      </c>
      <c r="G17003" s="35">
        <v>1</v>
      </c>
      <c r="H17003" s="49">
        <v>7</v>
      </c>
      <c r="I17003" s="42">
        <v>-1</v>
      </c>
      <c r="J17003" s="18">
        <f t="shared" si="1114"/>
        <v>1655.0000000000036</v>
      </c>
      <c r="K17003" s="19" t="str">
        <f t="shared" si="1112"/>
        <v>Apr-19</v>
      </c>
      <c r="L17003" s="20">
        <f t="shared" si="1115"/>
        <v>16760</v>
      </c>
      <c r="M17003" s="21">
        <f t="shared" si="1113"/>
        <v>9.8747016706444132E-2</v>
      </c>
    </row>
    <row r="17004" spans="1:13" x14ac:dyDescent="0.3">
      <c r="A17004" s="139">
        <v>43579</v>
      </c>
      <c r="B17004" s="90"/>
      <c r="C17004" s="104"/>
      <c r="D17004" s="94"/>
      <c r="E17004" s="131" t="s">
        <v>12742</v>
      </c>
      <c r="F17004" s="140">
        <v>6</v>
      </c>
      <c r="G17004" s="35">
        <v>1</v>
      </c>
      <c r="H17004" s="49" t="s">
        <v>11526</v>
      </c>
      <c r="I17004" s="42">
        <v>-1</v>
      </c>
      <c r="J17004" s="18">
        <f t="shared" si="1114"/>
        <v>1654.0000000000036</v>
      </c>
      <c r="K17004" s="19" t="str">
        <f t="shared" si="1112"/>
        <v>Apr-19</v>
      </c>
      <c r="L17004" s="20">
        <f t="shared" si="1115"/>
        <v>16761</v>
      </c>
      <c r="M17004" s="21">
        <f t="shared" si="1113"/>
        <v>9.868146291987373E-2</v>
      </c>
    </row>
    <row r="17005" spans="1:13" x14ac:dyDescent="0.3">
      <c r="A17005" s="139">
        <v>43579</v>
      </c>
      <c r="B17005" s="90"/>
      <c r="C17005" s="104"/>
      <c r="D17005" s="94"/>
      <c r="E17005" s="131" t="s">
        <v>13011</v>
      </c>
      <c r="F17005" s="140">
        <v>5</v>
      </c>
      <c r="G17005" s="35">
        <v>1</v>
      </c>
      <c r="H17005" s="49" t="s">
        <v>6518</v>
      </c>
      <c r="I17005" s="42">
        <v>-1</v>
      </c>
      <c r="J17005" s="18">
        <f t="shared" si="1114"/>
        <v>1653.0000000000036</v>
      </c>
      <c r="K17005" s="19" t="str">
        <f t="shared" si="1112"/>
        <v>Apr-19</v>
      </c>
      <c r="L17005" s="20">
        <f t="shared" si="1115"/>
        <v>16762</v>
      </c>
      <c r="M17005" s="21">
        <f t="shared" si="1113"/>
        <v>9.8615916955017521E-2</v>
      </c>
    </row>
    <row r="17006" spans="1:13" x14ac:dyDescent="0.3">
      <c r="A17006" s="139">
        <v>43579</v>
      </c>
      <c r="B17006" s="90"/>
      <c r="C17006" s="104"/>
      <c r="D17006" s="94"/>
      <c r="E17006" s="131" t="s">
        <v>10346</v>
      </c>
      <c r="F17006" s="140">
        <v>6</v>
      </c>
      <c r="G17006" s="35">
        <v>1</v>
      </c>
      <c r="H17006" s="49">
        <v>3</v>
      </c>
      <c r="I17006" s="42">
        <v>-1</v>
      </c>
      <c r="J17006" s="18">
        <f t="shared" si="1114"/>
        <v>1652.0000000000036</v>
      </c>
      <c r="K17006" s="19" t="str">
        <f t="shared" si="1112"/>
        <v>Apr-19</v>
      </c>
      <c r="L17006" s="20">
        <f t="shared" si="1115"/>
        <v>16763</v>
      </c>
      <c r="M17006" s="21">
        <f t="shared" si="1113"/>
        <v>9.8550378810475667E-2</v>
      </c>
    </row>
    <row r="17007" spans="1:13" x14ac:dyDescent="0.3">
      <c r="A17007" s="116">
        <v>43580</v>
      </c>
      <c r="B17007" s="90" t="s">
        <v>47</v>
      </c>
      <c r="C17007" s="104">
        <v>0.75</v>
      </c>
      <c r="D17007" s="94" t="s">
        <v>31</v>
      </c>
      <c r="E17007" s="90" t="s">
        <v>5735</v>
      </c>
      <c r="F17007" s="115">
        <v>3.25</v>
      </c>
      <c r="G17007" s="93">
        <v>1</v>
      </c>
      <c r="H17007" s="90" t="s">
        <v>42</v>
      </c>
      <c r="I17007" s="77">
        <f>IF(H17007="Lost",G17007*-1,IF(H17007="Won",     IF(D17007="E/W",            G17007*(F17007-1)*0.5*1.25,    IF(D17007="place",   G17007*(F17007-1) *0.95,  G17007*(F17007-1) )),            IF(H17007="Placed",     (G17007*-0.5)  + (0.5*G17007*(F17007-1)*0.2),0)         ))</f>
        <v>2.25</v>
      </c>
      <c r="J17007" s="18">
        <f t="shared" si="1114"/>
        <v>1654.2500000000036</v>
      </c>
      <c r="K17007" s="19" t="str">
        <f t="shared" si="1112"/>
        <v>Apr-19</v>
      </c>
      <c r="L17007" s="20">
        <f t="shared" si="1115"/>
        <v>16764</v>
      </c>
      <c r="M17007" s="21">
        <f t="shared" si="1113"/>
        <v>9.8678716296826743E-2</v>
      </c>
    </row>
    <row r="17008" spans="1:13" x14ac:dyDescent="0.3">
      <c r="A17008" s="139">
        <v>43580</v>
      </c>
      <c r="B17008" s="90"/>
      <c r="C17008" s="104"/>
      <c r="D17008" s="94"/>
      <c r="E17008" s="131" t="s">
        <v>13013</v>
      </c>
      <c r="F17008" s="140">
        <v>6</v>
      </c>
      <c r="G17008" s="35">
        <v>1</v>
      </c>
      <c r="H17008" s="49">
        <v>2</v>
      </c>
      <c r="I17008" s="42">
        <v>-1</v>
      </c>
      <c r="J17008" s="18">
        <f t="shared" si="1114"/>
        <v>1653.2500000000036</v>
      </c>
      <c r="K17008" s="19" t="str">
        <f t="shared" si="1112"/>
        <v>Apr-19</v>
      </c>
      <c r="L17008" s="20">
        <f t="shared" si="1115"/>
        <v>16765</v>
      </c>
      <c r="M17008" s="21">
        <f t="shared" si="1113"/>
        <v>9.8613182224873461E-2</v>
      </c>
    </row>
    <row r="17009" spans="1:13" x14ac:dyDescent="0.3">
      <c r="A17009" s="139">
        <v>43580</v>
      </c>
      <c r="B17009" s="90"/>
      <c r="C17009" s="104"/>
      <c r="D17009" s="94"/>
      <c r="E17009" s="131" t="s">
        <v>5603</v>
      </c>
      <c r="F17009" s="140">
        <v>5</v>
      </c>
      <c r="G17009" s="35">
        <v>1</v>
      </c>
      <c r="H17009" s="49" t="s">
        <v>6518</v>
      </c>
      <c r="I17009" s="42">
        <v>-1</v>
      </c>
      <c r="J17009" s="18">
        <f t="shared" si="1114"/>
        <v>1652.2500000000036</v>
      </c>
      <c r="K17009" s="19" t="str">
        <f t="shared" si="1112"/>
        <v>Apr-19</v>
      </c>
      <c r="L17009" s="20">
        <f t="shared" si="1115"/>
        <v>16766</v>
      </c>
      <c r="M17009" s="21">
        <f t="shared" si="1113"/>
        <v>9.8547655970416537E-2</v>
      </c>
    </row>
    <row r="17010" spans="1:13" x14ac:dyDescent="0.3">
      <c r="A17010" s="139">
        <v>43580</v>
      </c>
      <c r="B17010" s="90"/>
      <c r="C17010" s="104"/>
      <c r="D17010" s="94"/>
      <c r="E17010" s="131" t="s">
        <v>5740</v>
      </c>
      <c r="F17010" s="140">
        <v>5.5</v>
      </c>
      <c r="G17010" s="35">
        <v>1</v>
      </c>
      <c r="H17010" s="49">
        <v>2</v>
      </c>
      <c r="I17010" s="42">
        <v>-1</v>
      </c>
      <c r="J17010" s="18">
        <f t="shared" si="1114"/>
        <v>1651.2500000000036</v>
      </c>
      <c r="K17010" s="19" t="str">
        <f t="shared" si="1112"/>
        <v>Apr-19</v>
      </c>
      <c r="L17010" s="20">
        <f t="shared" si="1115"/>
        <v>16767</v>
      </c>
      <c r="M17010" s="21">
        <f t="shared" si="1113"/>
        <v>9.8482137532057229E-2</v>
      </c>
    </row>
    <row r="17011" spans="1:13" x14ac:dyDescent="0.3">
      <c r="A17011" s="139">
        <v>43580</v>
      </c>
      <c r="B17011" s="90"/>
      <c r="C17011" s="104"/>
      <c r="D17011" s="94"/>
      <c r="E17011" s="131" t="s">
        <v>12949</v>
      </c>
      <c r="F17011" s="140">
        <v>6</v>
      </c>
      <c r="G17011" s="35">
        <v>1</v>
      </c>
      <c r="H17011" s="49">
        <v>4</v>
      </c>
      <c r="I17011" s="42">
        <v>-1</v>
      </c>
      <c r="J17011" s="18">
        <f t="shared" si="1114"/>
        <v>1650.2500000000036</v>
      </c>
      <c r="K17011" s="19" t="str">
        <f t="shared" si="1112"/>
        <v>Apr-19</v>
      </c>
      <c r="L17011" s="20">
        <f t="shared" si="1115"/>
        <v>16768</v>
      </c>
      <c r="M17011" s="21">
        <f t="shared" si="1113"/>
        <v>9.841662690839717E-2</v>
      </c>
    </row>
    <row r="17012" spans="1:13" x14ac:dyDescent="0.3">
      <c r="A17012" s="139">
        <v>43580</v>
      </c>
      <c r="B17012" s="90"/>
      <c r="C17012" s="104"/>
      <c r="D17012" s="94"/>
      <c r="E17012" s="131" t="s">
        <v>13012</v>
      </c>
      <c r="F17012" s="140">
        <v>6</v>
      </c>
      <c r="G17012" s="35">
        <v>1</v>
      </c>
      <c r="H17012" s="49">
        <v>3</v>
      </c>
      <c r="I17012" s="42">
        <v>-1</v>
      </c>
      <c r="J17012" s="18">
        <f t="shared" si="1114"/>
        <v>1649.2500000000036</v>
      </c>
      <c r="K17012" s="19" t="str">
        <f t="shared" si="1112"/>
        <v>Apr-19</v>
      </c>
      <c r="L17012" s="20">
        <f t="shared" si="1115"/>
        <v>16769</v>
      </c>
      <c r="M17012" s="21">
        <f t="shared" si="1113"/>
        <v>9.835112409803827E-2</v>
      </c>
    </row>
    <row r="17013" spans="1:13" x14ac:dyDescent="0.3">
      <c r="A17013" s="116">
        <v>43581</v>
      </c>
      <c r="B17013" s="90" t="s">
        <v>39</v>
      </c>
      <c r="C17013" s="104">
        <v>0.58680555555555558</v>
      </c>
      <c r="D17013" s="94" t="s">
        <v>31</v>
      </c>
      <c r="E17013" s="90" t="s">
        <v>5736</v>
      </c>
      <c r="F17013" s="115">
        <v>4</v>
      </c>
      <c r="G17013" s="93">
        <v>1</v>
      </c>
      <c r="H17013" s="90" t="s">
        <v>33</v>
      </c>
      <c r="I17013" s="77">
        <f>IF(H17013="Lost",G17013*-1,IF(H17013="Won",     IF(D17013="E/W",            G17013*(F17013-1)*0.5*1.25,    IF(D17013="place",   G17013*(F17013-1) *0.95,  G17013*(F17013-1) )),            IF(H17013="Placed",     (G17013*-0.5)  + (0.5*G17013*(F17013-1)*0.2),0)         ))</f>
        <v>-1</v>
      </c>
      <c r="J17013" s="18">
        <f t="shared" si="1114"/>
        <v>1648.2500000000036</v>
      </c>
      <c r="K17013" s="19" t="str">
        <f t="shared" si="1112"/>
        <v>Apr-19</v>
      </c>
      <c r="L17013" s="20">
        <f t="shared" si="1115"/>
        <v>16770</v>
      </c>
      <c r="M17013" s="21">
        <f t="shared" si="1113"/>
        <v>9.82856290995828E-2</v>
      </c>
    </row>
    <row r="17014" spans="1:13" x14ac:dyDescent="0.3">
      <c r="A17014" s="116">
        <v>43581</v>
      </c>
      <c r="B17014" s="90" t="s">
        <v>44</v>
      </c>
      <c r="C17014" s="104">
        <v>0.66319444444444442</v>
      </c>
      <c r="D17014" s="94" t="s">
        <v>31</v>
      </c>
      <c r="E17014" s="90" t="s">
        <v>5681</v>
      </c>
      <c r="F17014" s="115">
        <v>3.75</v>
      </c>
      <c r="G17014" s="93">
        <v>1</v>
      </c>
      <c r="H17014" s="90" t="s">
        <v>33</v>
      </c>
      <c r="I17014" s="77">
        <f>IF(H17014="Lost",G17014*-1,IF(H17014="Won",     IF(D17014="E/W",            G17014*(F17014-1)*0.5*1.25,    IF(D17014="place",   G17014*(F17014-1) *0.95,  G17014*(F17014-1) )),            IF(H17014="Placed",     (G17014*-0.5)  + (0.5*G17014*(F17014-1)*0.2),0)         ))</f>
        <v>-1</v>
      </c>
      <c r="J17014" s="18">
        <f t="shared" si="1114"/>
        <v>1647.2500000000036</v>
      </c>
      <c r="K17014" s="19" t="str">
        <f t="shared" si="1112"/>
        <v>Apr-19</v>
      </c>
      <c r="L17014" s="20">
        <f t="shared" si="1115"/>
        <v>16771</v>
      </c>
      <c r="M17014" s="21">
        <f t="shared" si="1113"/>
        <v>9.8220141911633391E-2</v>
      </c>
    </row>
    <row r="17015" spans="1:13" x14ac:dyDescent="0.3">
      <c r="A17015" s="116">
        <v>43581</v>
      </c>
      <c r="B17015" s="90" t="s">
        <v>44</v>
      </c>
      <c r="C17015" s="104">
        <v>0.70833333333333337</v>
      </c>
      <c r="D17015" s="94" t="s">
        <v>31</v>
      </c>
      <c r="E17015" s="90" t="s">
        <v>5737</v>
      </c>
      <c r="F17015" s="115">
        <v>3.75</v>
      </c>
      <c r="G17015" s="93">
        <v>1</v>
      </c>
      <c r="H17015" s="90" t="s">
        <v>33</v>
      </c>
      <c r="I17015" s="77">
        <f>IF(H17015="Lost",G17015*-1,IF(H17015="Won",     IF(D17015="E/W",            G17015*(F17015-1)*0.5*1.25,    IF(D17015="place",   G17015*(F17015-1) *0.95,  G17015*(F17015-1) )),            IF(H17015="Placed",     (G17015*-0.5)  + (0.5*G17015*(F17015-1)*0.2),0)         ))</f>
        <v>-1</v>
      </c>
      <c r="J17015" s="18">
        <f t="shared" si="1114"/>
        <v>1646.2500000000036</v>
      </c>
      <c r="K17015" s="19" t="str">
        <f t="shared" si="1112"/>
        <v>Apr-19</v>
      </c>
      <c r="L17015" s="20">
        <f t="shared" si="1115"/>
        <v>16772</v>
      </c>
      <c r="M17015" s="21">
        <f t="shared" si="1113"/>
        <v>9.8154662532792966E-2</v>
      </c>
    </row>
    <row r="17016" spans="1:13" x14ac:dyDescent="0.3">
      <c r="A17016" s="139">
        <v>43581</v>
      </c>
      <c r="B17016" s="90"/>
      <c r="C17016" s="104"/>
      <c r="D17016" s="94"/>
      <c r="E17016" s="131" t="s">
        <v>5534</v>
      </c>
      <c r="F17016" s="140">
        <v>6</v>
      </c>
      <c r="G17016" s="35">
        <v>1</v>
      </c>
      <c r="H17016" s="49">
        <v>1</v>
      </c>
      <c r="I17016" s="42">
        <v>5.5</v>
      </c>
      <c r="J17016" s="18">
        <f t="shared" si="1114"/>
        <v>1651.7500000000036</v>
      </c>
      <c r="K17016" s="19" t="str">
        <f t="shared" si="1112"/>
        <v>Apr-19</v>
      </c>
      <c r="L17016" s="20">
        <f t="shared" si="1115"/>
        <v>16773</v>
      </c>
      <c r="M17016" s="21">
        <f t="shared" si="1113"/>
        <v>9.8476718535742178E-2</v>
      </c>
    </row>
    <row r="17017" spans="1:13" x14ac:dyDescent="0.3">
      <c r="A17017" s="139">
        <v>43581</v>
      </c>
      <c r="B17017" s="90"/>
      <c r="C17017" s="104"/>
      <c r="D17017" s="94"/>
      <c r="E17017" s="131" t="s">
        <v>3392</v>
      </c>
      <c r="F17017" s="140">
        <v>5</v>
      </c>
      <c r="G17017" s="35">
        <v>1</v>
      </c>
      <c r="H17017" s="49">
        <v>5</v>
      </c>
      <c r="I17017" s="42">
        <v>-1</v>
      </c>
      <c r="J17017" s="18">
        <f t="shared" si="1114"/>
        <v>1650.7500000000036</v>
      </c>
      <c r="K17017" s="19" t="str">
        <f t="shared" si="1112"/>
        <v>Apr-19</v>
      </c>
      <c r="L17017" s="20">
        <f t="shared" si="1115"/>
        <v>16774</v>
      </c>
      <c r="M17017" s="21">
        <f t="shared" si="1113"/>
        <v>9.841123166805793E-2</v>
      </c>
    </row>
    <row r="17018" spans="1:13" x14ac:dyDescent="0.3">
      <c r="A17018" s="139">
        <v>43581</v>
      </c>
      <c r="B17018" s="90"/>
      <c r="C17018" s="104"/>
      <c r="D17018" s="94"/>
      <c r="E17018" s="131" t="s">
        <v>13015</v>
      </c>
      <c r="F17018" s="140">
        <v>5</v>
      </c>
      <c r="G17018" s="35">
        <v>1</v>
      </c>
      <c r="H17018" s="49" t="s">
        <v>6526</v>
      </c>
      <c r="I17018" s="42">
        <v>4</v>
      </c>
      <c r="J17018" s="18">
        <f t="shared" si="1114"/>
        <v>1654.7500000000036</v>
      </c>
      <c r="K17018" s="19" t="str">
        <f t="shared" si="1112"/>
        <v>Apr-19</v>
      </c>
      <c r="L17018" s="20">
        <f t="shared" si="1115"/>
        <v>16775</v>
      </c>
      <c r="M17018" s="21">
        <f t="shared" si="1113"/>
        <v>9.8643815201192461E-2</v>
      </c>
    </row>
    <row r="17019" spans="1:13" x14ac:dyDescent="0.3">
      <c r="A17019" s="139">
        <v>43581</v>
      </c>
      <c r="B17019" s="90"/>
      <c r="C17019" s="104"/>
      <c r="D17019" s="94"/>
      <c r="E17019" s="131" t="s">
        <v>13014</v>
      </c>
      <c r="F17019" s="140">
        <v>6</v>
      </c>
      <c r="G17019" s="35">
        <v>1</v>
      </c>
      <c r="H17019" s="49">
        <v>2</v>
      </c>
      <c r="I17019" s="42">
        <v>-1</v>
      </c>
      <c r="J17019" s="18">
        <f t="shared" si="1114"/>
        <v>1653.7500000000036</v>
      </c>
      <c r="K17019" s="19" t="str">
        <f t="shared" si="1112"/>
        <v>Apr-19</v>
      </c>
      <c r="L17019" s="20">
        <f t="shared" si="1115"/>
        <v>16776</v>
      </c>
      <c r="M17019" s="21">
        <f t="shared" si="1113"/>
        <v>9.8578326180257733E-2</v>
      </c>
    </row>
    <row r="17020" spans="1:13" x14ac:dyDescent="0.3">
      <c r="A17020" s="139">
        <v>43581</v>
      </c>
      <c r="B17020" s="90"/>
      <c r="C17020" s="104"/>
      <c r="D17020" s="94"/>
      <c r="E17020" s="131" t="s">
        <v>5761</v>
      </c>
      <c r="F17020" s="140">
        <v>6</v>
      </c>
      <c r="G17020" s="35">
        <v>1</v>
      </c>
      <c r="H17020" s="49" t="s">
        <v>6518</v>
      </c>
      <c r="I17020" s="42">
        <v>-1</v>
      </c>
      <c r="J17020" s="18">
        <f t="shared" si="1114"/>
        <v>1652.7500000000036</v>
      </c>
      <c r="K17020" s="19" t="str">
        <f t="shared" si="1112"/>
        <v>Apr-19</v>
      </c>
      <c r="L17020" s="20">
        <f t="shared" si="1115"/>
        <v>16777</v>
      </c>
      <c r="M17020" s="21">
        <f t="shared" si="1113"/>
        <v>9.8512844966323163E-2</v>
      </c>
    </row>
    <row r="17021" spans="1:13" x14ac:dyDescent="0.3">
      <c r="A17021" s="139">
        <v>43581</v>
      </c>
      <c r="B17021" s="90"/>
      <c r="C17021" s="104"/>
      <c r="D17021" s="94"/>
      <c r="E17021" s="131" t="s">
        <v>4478</v>
      </c>
      <c r="F17021" s="140">
        <v>4.5</v>
      </c>
      <c r="G17021" s="35">
        <v>1</v>
      </c>
      <c r="H17021" s="49">
        <v>2</v>
      </c>
      <c r="I17021" s="42">
        <v>-1</v>
      </c>
      <c r="J17021" s="18">
        <f t="shared" si="1114"/>
        <v>1651.7500000000036</v>
      </c>
      <c r="K17021" s="19" t="str">
        <f t="shared" si="1112"/>
        <v>Apr-19</v>
      </c>
      <c r="L17021" s="20">
        <f t="shared" si="1115"/>
        <v>16778</v>
      </c>
      <c r="M17021" s="21">
        <f t="shared" si="1113"/>
        <v>9.8447371557992824E-2</v>
      </c>
    </row>
    <row r="17022" spans="1:13" x14ac:dyDescent="0.3">
      <c r="A17022" s="139">
        <v>43582</v>
      </c>
      <c r="B17022" s="90"/>
      <c r="C17022" s="104"/>
      <c r="D17022" s="94"/>
      <c r="E17022" s="131" t="s">
        <v>3542</v>
      </c>
      <c r="F17022" s="140">
        <v>5.5</v>
      </c>
      <c r="G17022" s="35">
        <v>1</v>
      </c>
      <c r="H17022" s="49" t="s">
        <v>6518</v>
      </c>
      <c r="I17022" s="42">
        <v>-1</v>
      </c>
      <c r="J17022" s="18">
        <f t="shared" si="1114"/>
        <v>1650.7500000000036</v>
      </c>
      <c r="K17022" s="19" t="str">
        <f t="shared" si="1112"/>
        <v>Apr-19</v>
      </c>
      <c r="L17022" s="20">
        <f t="shared" si="1115"/>
        <v>16779</v>
      </c>
      <c r="M17022" s="21">
        <f t="shared" si="1113"/>
        <v>9.8381905953871127E-2</v>
      </c>
    </row>
    <row r="17023" spans="1:13" x14ac:dyDescent="0.3">
      <c r="A17023" s="116">
        <v>43584</v>
      </c>
      <c r="B17023" s="90" t="s">
        <v>30</v>
      </c>
      <c r="C17023" s="104">
        <v>0.59027777777777779</v>
      </c>
      <c r="D17023" s="94" t="s">
        <v>31</v>
      </c>
      <c r="E17023" s="90" t="s">
        <v>5738</v>
      </c>
      <c r="F17023" s="115">
        <v>2.88</v>
      </c>
      <c r="G17023" s="93">
        <v>1</v>
      </c>
      <c r="H17023" s="90" t="s">
        <v>42</v>
      </c>
      <c r="I17023" s="77">
        <f>IF(H17023="Lost",G17023*-1,IF(H17023="Won",     IF(D17023="E/W",            G17023*(F17023-1)*0.5*1.25,    IF(D17023="place",   G17023*(F17023-1) *0.95,  G17023*(F17023-1) )),            IF(H17023="Placed",     (G17023*-0.5)  + (0.5*G17023*(F17023-1)*0.2),0)         ))</f>
        <v>1.88</v>
      </c>
      <c r="J17023" s="18">
        <f t="shared" si="1114"/>
        <v>1652.6300000000037</v>
      </c>
      <c r="K17023" s="19" t="str">
        <f t="shared" si="1112"/>
        <v>Apr-19</v>
      </c>
      <c r="L17023" s="20">
        <f t="shared" si="1115"/>
        <v>16780</v>
      </c>
      <c r="M17023" s="21">
        <f t="shared" si="1113"/>
        <v>9.8488081048867929E-2</v>
      </c>
    </row>
    <row r="17024" spans="1:13" x14ac:dyDescent="0.3">
      <c r="A17024" s="116">
        <v>43584</v>
      </c>
      <c r="B17024" s="90" t="s">
        <v>149</v>
      </c>
      <c r="C17024" s="104">
        <v>0.75694444444444453</v>
      </c>
      <c r="D17024" s="94" t="s">
        <v>31</v>
      </c>
      <c r="E17024" s="90" t="s">
        <v>5739</v>
      </c>
      <c r="F17024" s="115">
        <v>2.88</v>
      </c>
      <c r="G17024" s="93">
        <v>1</v>
      </c>
      <c r="H17024" s="90" t="s">
        <v>33</v>
      </c>
      <c r="I17024" s="77">
        <f>IF(H17024="Lost",G17024*-1,IF(H17024="Won",     IF(D17024="E/W",            G17024*(F17024-1)*0.5*1.25,    IF(D17024="place",   G17024*(F17024-1) *0.95,  G17024*(F17024-1) )),            IF(H17024="Placed",     (G17024*-0.5)  + (0.5*G17024*(F17024-1)*0.2),0)         ))</f>
        <v>-1</v>
      </c>
      <c r="J17024" s="18">
        <f t="shared" si="1114"/>
        <v>1651.6300000000037</v>
      </c>
      <c r="K17024" s="19" t="str">
        <f t="shared" si="1112"/>
        <v>Apr-19</v>
      </c>
      <c r="L17024" s="20">
        <f t="shared" si="1115"/>
        <v>16781</v>
      </c>
      <c r="M17024" s="21">
        <f t="shared" si="1113"/>
        <v>9.8422620821167026E-2</v>
      </c>
    </row>
    <row r="17025" spans="1:13" x14ac:dyDescent="0.3">
      <c r="A17025" s="116">
        <v>43584</v>
      </c>
      <c r="B17025" s="90" t="s">
        <v>149</v>
      </c>
      <c r="C17025" s="104">
        <v>0.77777777777777779</v>
      </c>
      <c r="D17025" s="94" t="s">
        <v>31</v>
      </c>
      <c r="E17025" s="90" t="s">
        <v>5740</v>
      </c>
      <c r="F17025" s="115">
        <v>4</v>
      </c>
      <c r="G17025" s="93">
        <v>1</v>
      </c>
      <c r="H17025" s="90" t="s">
        <v>33</v>
      </c>
      <c r="I17025" s="77">
        <f>IF(H17025="Lost",G17025*-1,IF(H17025="Won",     IF(D17025="E/W",            G17025*(F17025-1)*0.5*1.25,    IF(D17025="place",   G17025*(F17025-1) *0.95,  G17025*(F17025-1) )),            IF(H17025="Placed",     (G17025*-0.5)  + (0.5*G17025*(F17025-1)*0.2),0)         ))</f>
        <v>-1</v>
      </c>
      <c r="J17025" s="18">
        <f t="shared" si="1114"/>
        <v>1650.6300000000037</v>
      </c>
      <c r="K17025" s="19" t="str">
        <f t="shared" si="1112"/>
        <v>Apr-19</v>
      </c>
      <c r="L17025" s="20">
        <f t="shared" si="1115"/>
        <v>16782</v>
      </c>
      <c r="M17025" s="21">
        <f t="shared" si="1113"/>
        <v>9.8357168394708844E-2</v>
      </c>
    </row>
    <row r="17026" spans="1:13" x14ac:dyDescent="0.3">
      <c r="A17026" s="139">
        <v>43584</v>
      </c>
      <c r="B17026" s="90"/>
      <c r="C17026" s="104"/>
      <c r="D17026" s="94"/>
      <c r="E17026" s="131" t="s">
        <v>13019</v>
      </c>
      <c r="F17026" s="140">
        <v>6</v>
      </c>
      <c r="G17026" s="35">
        <v>1</v>
      </c>
      <c r="H17026" s="49" t="s">
        <v>11526</v>
      </c>
      <c r="I17026" s="42">
        <v>-1</v>
      </c>
      <c r="J17026" s="18">
        <f t="shared" si="1114"/>
        <v>1649.6300000000037</v>
      </c>
      <c r="K17026" s="19" t="str">
        <f t="shared" ref="K17026:K17089" si="1116">TEXT(A17026,"MMM-yy")</f>
        <v>Apr-19</v>
      </c>
      <c r="L17026" s="20">
        <f t="shared" si="1115"/>
        <v>16783</v>
      </c>
      <c r="M17026" s="21">
        <f t="shared" ref="M17026:M17089" si="1117">J17026/L17026</f>
        <v>9.8291723768098901E-2</v>
      </c>
    </row>
    <row r="17027" spans="1:13" x14ac:dyDescent="0.3">
      <c r="A17027" s="139">
        <v>43584</v>
      </c>
      <c r="B17027" s="90"/>
      <c r="C17027" s="104"/>
      <c r="D17027" s="94"/>
      <c r="E17027" s="131" t="s">
        <v>13018</v>
      </c>
      <c r="F17027" s="140">
        <v>6</v>
      </c>
      <c r="G17027" s="35">
        <v>1</v>
      </c>
      <c r="H17027" s="49">
        <v>4</v>
      </c>
      <c r="I17027" s="42">
        <v>-1</v>
      </c>
      <c r="J17027" s="18">
        <f t="shared" ref="J17027:J17090" si="1118">J17026+I17027</f>
        <v>1648.6300000000037</v>
      </c>
      <c r="K17027" s="19" t="str">
        <f t="shared" si="1116"/>
        <v>Apr-19</v>
      </c>
      <c r="L17027" s="20">
        <f t="shared" ref="L17027:L17090" si="1119">L17026+G17027</f>
        <v>16784</v>
      </c>
      <c r="M17027" s="21">
        <f t="shared" si="1117"/>
        <v>9.8226286939943022E-2</v>
      </c>
    </row>
    <row r="17028" spans="1:13" x14ac:dyDescent="0.3">
      <c r="A17028" s="139">
        <v>43584</v>
      </c>
      <c r="B17028" s="90"/>
      <c r="C17028" s="104"/>
      <c r="D17028" s="94"/>
      <c r="E17028" s="131" t="s">
        <v>13020</v>
      </c>
      <c r="F17028" s="140">
        <v>4.5</v>
      </c>
      <c r="G17028" s="35">
        <v>1</v>
      </c>
      <c r="H17028" s="49" t="s">
        <v>6518</v>
      </c>
      <c r="I17028" s="42">
        <v>-1</v>
      </c>
      <c r="J17028" s="18">
        <f t="shared" si="1118"/>
        <v>1647.6300000000037</v>
      </c>
      <c r="K17028" s="19" t="str">
        <f t="shared" si="1116"/>
        <v>Apr-19</v>
      </c>
      <c r="L17028" s="20">
        <f t="shared" si="1119"/>
        <v>16785</v>
      </c>
      <c r="M17028" s="21">
        <f t="shared" si="1117"/>
        <v>9.8160857908847404E-2</v>
      </c>
    </row>
    <row r="17029" spans="1:13" x14ac:dyDescent="0.3">
      <c r="A17029" s="139">
        <v>43584</v>
      </c>
      <c r="B17029" s="90"/>
      <c r="C17029" s="104"/>
      <c r="D17029" s="94"/>
      <c r="E17029" s="131" t="s">
        <v>13016</v>
      </c>
      <c r="F17029" s="140">
        <v>5.5</v>
      </c>
      <c r="G17029" s="35">
        <v>0</v>
      </c>
      <c r="H17029" s="49" t="s">
        <v>6111</v>
      </c>
      <c r="I17029" s="42">
        <v>0</v>
      </c>
      <c r="J17029" s="18">
        <f t="shared" si="1118"/>
        <v>1647.6300000000037</v>
      </c>
      <c r="K17029" s="19" t="str">
        <f t="shared" si="1116"/>
        <v>Apr-19</v>
      </c>
      <c r="L17029" s="20">
        <f t="shared" si="1119"/>
        <v>16785</v>
      </c>
      <c r="M17029" s="21">
        <f t="shared" si="1117"/>
        <v>9.8160857908847404E-2</v>
      </c>
    </row>
    <row r="17030" spans="1:13" x14ac:dyDescent="0.3">
      <c r="A17030" s="139">
        <v>43584</v>
      </c>
      <c r="B17030" s="90"/>
      <c r="C17030" s="104"/>
      <c r="D17030" s="94"/>
      <c r="E17030" s="131" t="s">
        <v>13017</v>
      </c>
      <c r="F17030" s="140">
        <v>5</v>
      </c>
      <c r="G17030" s="35">
        <v>0</v>
      </c>
      <c r="H17030" s="49" t="s">
        <v>6111</v>
      </c>
      <c r="I17030" s="42">
        <v>0</v>
      </c>
      <c r="J17030" s="18">
        <f t="shared" si="1118"/>
        <v>1647.6300000000037</v>
      </c>
      <c r="K17030" s="19" t="str">
        <f t="shared" si="1116"/>
        <v>Apr-19</v>
      </c>
      <c r="L17030" s="20">
        <f t="shared" si="1119"/>
        <v>16785</v>
      </c>
      <c r="M17030" s="21">
        <f t="shared" si="1117"/>
        <v>9.8160857908847404E-2</v>
      </c>
    </row>
    <row r="17031" spans="1:13" x14ac:dyDescent="0.3">
      <c r="A17031" s="116">
        <v>43585</v>
      </c>
      <c r="B17031" s="90" t="s">
        <v>63</v>
      </c>
      <c r="C17031" s="104">
        <v>0.67013888888888884</v>
      </c>
      <c r="D17031" s="94" t="s">
        <v>31</v>
      </c>
      <c r="E17031" s="90" t="s">
        <v>5741</v>
      </c>
      <c r="F17031" s="115">
        <v>3.75</v>
      </c>
      <c r="G17031" s="93">
        <v>1</v>
      </c>
      <c r="H17031" s="90" t="s">
        <v>33</v>
      </c>
      <c r="I17031" s="77">
        <f>IF(H17031="Lost",G17031*-1,IF(H17031="Won",     IF(D17031="E/W",            G17031*(F17031-1)*0.5*1.25,    IF(D17031="place",   G17031*(F17031-1) *0.95,  G17031*(F17031-1) )),            IF(H17031="Placed",     (G17031*-0.5)  + (0.5*G17031*(F17031-1)*0.2),0)         ))</f>
        <v>-1</v>
      </c>
      <c r="J17031" s="18">
        <f t="shared" si="1118"/>
        <v>1646.6300000000037</v>
      </c>
      <c r="K17031" s="19" t="str">
        <f t="shared" si="1116"/>
        <v>Apr-19</v>
      </c>
      <c r="L17031" s="20">
        <f t="shared" si="1119"/>
        <v>16786</v>
      </c>
      <c r="M17031" s="21">
        <f t="shared" si="1117"/>
        <v>9.8095436673418551E-2</v>
      </c>
    </row>
    <row r="17032" spans="1:13" x14ac:dyDescent="0.3">
      <c r="A17032" s="116">
        <v>43585</v>
      </c>
      <c r="B17032" s="90" t="s">
        <v>38</v>
      </c>
      <c r="C17032" s="104">
        <v>0.68402777777777779</v>
      </c>
      <c r="D17032" s="94" t="s">
        <v>31</v>
      </c>
      <c r="E17032" s="90" t="s">
        <v>5742</v>
      </c>
      <c r="F17032" s="115">
        <v>3.25</v>
      </c>
      <c r="G17032" s="93">
        <v>1</v>
      </c>
      <c r="H17032" s="90" t="s">
        <v>42</v>
      </c>
      <c r="I17032" s="77">
        <f>IF(H17032="Lost",G17032*-1,IF(H17032="Won",     IF(D17032="E/W",            G17032*(F17032-1)*0.5*1.25,    IF(D17032="place",   G17032*(F17032-1) *0.95,  G17032*(F17032-1) )),            IF(H17032="Placed",     (G17032*-0.5)  + (0.5*G17032*(F17032-1)*0.2),0)         ))</f>
        <v>2.25</v>
      </c>
      <c r="J17032" s="18">
        <f t="shared" si="1118"/>
        <v>1648.8800000000037</v>
      </c>
      <c r="K17032" s="19" t="str">
        <f t="shared" si="1116"/>
        <v>Apr-19</v>
      </c>
      <c r="L17032" s="20">
        <f t="shared" si="1119"/>
        <v>16787</v>
      </c>
      <c r="M17032" s="21">
        <f t="shared" si="1117"/>
        <v>9.8223625424435801E-2</v>
      </c>
    </row>
    <row r="17033" spans="1:13" x14ac:dyDescent="0.3">
      <c r="A17033" s="139">
        <v>43585</v>
      </c>
      <c r="B17033" s="90"/>
      <c r="C17033" s="104"/>
      <c r="D17033" s="94"/>
      <c r="E17033" s="131" t="s">
        <v>5629</v>
      </c>
      <c r="F17033" s="140">
        <v>4.5</v>
      </c>
      <c r="G17033" s="35">
        <v>1</v>
      </c>
      <c r="H17033" s="49" t="s">
        <v>11526</v>
      </c>
      <c r="I17033" s="42">
        <v>-1</v>
      </c>
      <c r="J17033" s="18">
        <f t="shared" si="1118"/>
        <v>1647.8800000000037</v>
      </c>
      <c r="K17033" s="19" t="str">
        <f t="shared" si="1116"/>
        <v>Apr-19</v>
      </c>
      <c r="L17033" s="20">
        <f t="shared" si="1119"/>
        <v>16788</v>
      </c>
      <c r="M17033" s="21">
        <f t="shared" si="1117"/>
        <v>9.8158208243984024E-2</v>
      </c>
    </row>
    <row r="17034" spans="1:13" x14ac:dyDescent="0.3">
      <c r="A17034" s="139">
        <v>43585</v>
      </c>
      <c r="B17034" s="90"/>
      <c r="C17034" s="104"/>
      <c r="D17034" s="94"/>
      <c r="E17034" s="131" t="s">
        <v>13021</v>
      </c>
      <c r="F17034" s="140">
        <v>6</v>
      </c>
      <c r="G17034" s="35">
        <v>1</v>
      </c>
      <c r="H17034" s="49">
        <v>3</v>
      </c>
      <c r="I17034" s="42">
        <v>-1</v>
      </c>
      <c r="J17034" s="18">
        <f t="shared" si="1118"/>
        <v>1646.8800000000037</v>
      </c>
      <c r="K17034" s="19" t="str">
        <f t="shared" si="1116"/>
        <v>Apr-19</v>
      </c>
      <c r="L17034" s="20">
        <f t="shared" si="1119"/>
        <v>16789</v>
      </c>
      <c r="M17034" s="21">
        <f t="shared" si="1117"/>
        <v>9.8092798856394298E-2</v>
      </c>
    </row>
    <row r="17035" spans="1:13" x14ac:dyDescent="0.3">
      <c r="A17035" s="139">
        <v>43585</v>
      </c>
      <c r="B17035" s="90"/>
      <c r="C17035" s="104"/>
      <c r="D17035" s="94"/>
      <c r="E17035" s="131" t="s">
        <v>11269</v>
      </c>
      <c r="F17035" s="140">
        <v>6</v>
      </c>
      <c r="G17035" s="35">
        <v>1</v>
      </c>
      <c r="H17035" s="49">
        <v>5</v>
      </c>
      <c r="I17035" s="42">
        <v>-1</v>
      </c>
      <c r="J17035" s="18">
        <f t="shared" si="1118"/>
        <v>1645.8800000000037</v>
      </c>
      <c r="K17035" s="19" t="str">
        <f t="shared" si="1116"/>
        <v>Apr-19</v>
      </c>
      <c r="L17035" s="20">
        <f t="shared" si="1119"/>
        <v>16790</v>
      </c>
      <c r="M17035" s="21">
        <f t="shared" si="1117"/>
        <v>9.8027397260274193E-2</v>
      </c>
    </row>
    <row r="17036" spans="1:13" x14ac:dyDescent="0.3">
      <c r="A17036" s="139">
        <v>43585</v>
      </c>
      <c r="B17036" s="90"/>
      <c r="C17036" s="104"/>
      <c r="D17036" s="94"/>
      <c r="E17036" s="131" t="s">
        <v>5178</v>
      </c>
      <c r="F17036" s="140">
        <v>6</v>
      </c>
      <c r="G17036" s="35">
        <v>1</v>
      </c>
      <c r="H17036" s="49" t="s">
        <v>11526</v>
      </c>
      <c r="I17036" s="42">
        <v>-1</v>
      </c>
      <c r="J17036" s="18">
        <f t="shared" si="1118"/>
        <v>1644.8800000000037</v>
      </c>
      <c r="K17036" s="19" t="str">
        <f t="shared" si="1116"/>
        <v>Apr-19</v>
      </c>
      <c r="L17036" s="20">
        <f t="shared" si="1119"/>
        <v>16791</v>
      </c>
      <c r="M17036" s="21">
        <f t="shared" si="1117"/>
        <v>9.7962003454231658E-2</v>
      </c>
    </row>
    <row r="17037" spans="1:13" x14ac:dyDescent="0.3">
      <c r="A17037" s="139">
        <v>43585</v>
      </c>
      <c r="B17037" s="90"/>
      <c r="C17037" s="104"/>
      <c r="D17037" s="94"/>
      <c r="E17037" s="131" t="s">
        <v>13022</v>
      </c>
      <c r="F17037" s="140">
        <v>4.33</v>
      </c>
      <c r="G17037" s="35">
        <v>1</v>
      </c>
      <c r="H17037" s="49">
        <v>3</v>
      </c>
      <c r="I17037" s="42">
        <v>-1</v>
      </c>
      <c r="J17037" s="18">
        <f t="shared" si="1118"/>
        <v>1643.8800000000037</v>
      </c>
      <c r="K17037" s="19" t="str">
        <f t="shared" si="1116"/>
        <v>Apr-19</v>
      </c>
      <c r="L17037" s="20">
        <f t="shared" si="1119"/>
        <v>16792</v>
      </c>
      <c r="M17037" s="21">
        <f t="shared" si="1117"/>
        <v>9.789661743687493E-2</v>
      </c>
    </row>
    <row r="17038" spans="1:13" x14ac:dyDescent="0.3">
      <c r="A17038" s="116">
        <v>43586</v>
      </c>
      <c r="B17038" s="90" t="s">
        <v>30</v>
      </c>
      <c r="C17038" s="104">
        <v>0.52083333333333337</v>
      </c>
      <c r="D17038" s="94" t="s">
        <v>31</v>
      </c>
      <c r="E17038" s="90" t="s">
        <v>5743</v>
      </c>
      <c r="F17038" s="115">
        <v>4</v>
      </c>
      <c r="G17038" s="93">
        <v>1</v>
      </c>
      <c r="H17038" s="90" t="s">
        <v>33</v>
      </c>
      <c r="I17038" s="77">
        <f t="shared" ref="I17038:I17044" si="1120">IF(H17038="Lost",G17038*-1,IF(H17038="Won",     IF(D17038="E/W",            G17038*(F17038-1)*0.5*1.25,    IF(D17038="place",   G17038*(F17038-1) *0.95,  G17038*(F17038-1) )),            IF(H17038="Placed",     (G17038*-0.5)  + (0.5*G17038*(F17038-1)*0.2),0)         ))</f>
        <v>-1</v>
      </c>
      <c r="J17038" s="18">
        <f t="shared" si="1118"/>
        <v>1642.8800000000037</v>
      </c>
      <c r="K17038" s="19" t="str">
        <f t="shared" si="1116"/>
        <v>May-19</v>
      </c>
      <c r="L17038" s="20">
        <f t="shared" si="1119"/>
        <v>16793</v>
      </c>
      <c r="M17038" s="21">
        <f t="shared" si="1117"/>
        <v>9.7831239206812581E-2</v>
      </c>
    </row>
    <row r="17039" spans="1:13" x14ac:dyDescent="0.3">
      <c r="A17039" s="116">
        <v>43586</v>
      </c>
      <c r="B17039" s="90" t="s">
        <v>30</v>
      </c>
      <c r="C17039" s="104">
        <v>0.5625</v>
      </c>
      <c r="D17039" s="94" t="s">
        <v>31</v>
      </c>
      <c r="E17039" s="90" t="s">
        <v>5744</v>
      </c>
      <c r="F17039" s="115">
        <v>3</v>
      </c>
      <c r="G17039" s="93">
        <v>1</v>
      </c>
      <c r="H17039" s="90" t="s">
        <v>33</v>
      </c>
      <c r="I17039" s="77">
        <f t="shared" si="1120"/>
        <v>-1</v>
      </c>
      <c r="J17039" s="18">
        <f t="shared" si="1118"/>
        <v>1641.8800000000037</v>
      </c>
      <c r="K17039" s="19" t="str">
        <f t="shared" si="1116"/>
        <v>May-19</v>
      </c>
      <c r="L17039" s="20">
        <f t="shared" si="1119"/>
        <v>16794</v>
      </c>
      <c r="M17039" s="21">
        <f t="shared" si="1117"/>
        <v>9.7765868762653557E-2</v>
      </c>
    </row>
    <row r="17040" spans="1:13" x14ac:dyDescent="0.3">
      <c r="A17040" s="116">
        <v>43586</v>
      </c>
      <c r="B17040" s="90" t="s">
        <v>58</v>
      </c>
      <c r="C17040" s="104">
        <v>0.64236111111111105</v>
      </c>
      <c r="D17040" s="94" t="s">
        <v>31</v>
      </c>
      <c r="E17040" s="90" t="s">
        <v>5745</v>
      </c>
      <c r="F17040" s="115">
        <v>3.75</v>
      </c>
      <c r="G17040" s="93">
        <v>1</v>
      </c>
      <c r="H17040" s="90" t="s">
        <v>42</v>
      </c>
      <c r="I17040" s="77">
        <f t="shared" si="1120"/>
        <v>2.75</v>
      </c>
      <c r="J17040" s="18">
        <f t="shared" si="1118"/>
        <v>1644.6300000000037</v>
      </c>
      <c r="K17040" s="19" t="str">
        <f t="shared" si="1116"/>
        <v>May-19</v>
      </c>
      <c r="L17040" s="20">
        <f t="shared" si="1119"/>
        <v>16795</v>
      </c>
      <c r="M17040" s="21">
        <f t="shared" si="1117"/>
        <v>9.7923786841322039E-2</v>
      </c>
    </row>
    <row r="17041" spans="1:13" x14ac:dyDescent="0.3">
      <c r="A17041" s="116">
        <v>43586</v>
      </c>
      <c r="B17041" s="90" t="s">
        <v>48</v>
      </c>
      <c r="C17041" s="104">
        <v>0.67361111111111116</v>
      </c>
      <c r="D17041" s="94" t="s">
        <v>31</v>
      </c>
      <c r="E17041" s="90" t="s">
        <v>5746</v>
      </c>
      <c r="F17041" s="115">
        <v>3.75</v>
      </c>
      <c r="G17041" s="93">
        <v>1</v>
      </c>
      <c r="H17041" s="90" t="s">
        <v>33</v>
      </c>
      <c r="I17041" s="77">
        <f t="shared" si="1120"/>
        <v>-1</v>
      </c>
      <c r="J17041" s="18">
        <f t="shared" si="1118"/>
        <v>1643.6300000000037</v>
      </c>
      <c r="K17041" s="19" t="str">
        <f t="shared" si="1116"/>
        <v>May-19</v>
      </c>
      <c r="L17041" s="20">
        <f t="shared" si="1119"/>
        <v>16796</v>
      </c>
      <c r="M17041" s="21">
        <f t="shared" si="1117"/>
        <v>9.785841867111239E-2</v>
      </c>
    </row>
    <row r="17042" spans="1:13" x14ac:dyDescent="0.3">
      <c r="A17042" s="116">
        <v>43586</v>
      </c>
      <c r="B17042" s="90" t="s">
        <v>38</v>
      </c>
      <c r="C17042" s="104">
        <v>0.69097222222222221</v>
      </c>
      <c r="D17042" s="94" t="s">
        <v>31</v>
      </c>
      <c r="E17042" s="90" t="s">
        <v>5747</v>
      </c>
      <c r="F17042" s="115">
        <v>2.88</v>
      </c>
      <c r="G17042" s="93">
        <v>1</v>
      </c>
      <c r="H17042" s="90" t="s">
        <v>42</v>
      </c>
      <c r="I17042" s="77">
        <f t="shared" si="1120"/>
        <v>1.88</v>
      </c>
      <c r="J17042" s="18">
        <f t="shared" si="1118"/>
        <v>1645.5100000000039</v>
      </c>
      <c r="K17042" s="19" t="str">
        <f t="shared" si="1116"/>
        <v>May-19</v>
      </c>
      <c r="L17042" s="20">
        <f t="shared" si="1119"/>
        <v>16797</v>
      </c>
      <c r="M17042" s="21">
        <f t="shared" si="1117"/>
        <v>9.7964517473358562E-2</v>
      </c>
    </row>
    <row r="17043" spans="1:13" x14ac:dyDescent="0.3">
      <c r="A17043" s="116">
        <v>43586</v>
      </c>
      <c r="B17043" s="90" t="s">
        <v>56</v>
      </c>
      <c r="C17043" s="104">
        <v>0.75</v>
      </c>
      <c r="D17043" s="94" t="s">
        <v>31</v>
      </c>
      <c r="E17043" s="90" t="s">
        <v>5749</v>
      </c>
      <c r="F17043" s="115">
        <v>4</v>
      </c>
      <c r="G17043" s="93">
        <v>1</v>
      </c>
      <c r="H17043" s="90" t="s">
        <v>42</v>
      </c>
      <c r="I17043" s="77">
        <f t="shared" si="1120"/>
        <v>3</v>
      </c>
      <c r="J17043" s="18">
        <f t="shared" si="1118"/>
        <v>1648.5100000000039</v>
      </c>
      <c r="K17043" s="19" t="str">
        <f t="shared" si="1116"/>
        <v>May-19</v>
      </c>
      <c r="L17043" s="20">
        <f t="shared" si="1119"/>
        <v>16798</v>
      </c>
      <c r="M17043" s="21">
        <f t="shared" si="1117"/>
        <v>9.8137278247410642E-2</v>
      </c>
    </row>
    <row r="17044" spans="1:13" x14ac:dyDescent="0.3">
      <c r="A17044" s="116">
        <v>43586</v>
      </c>
      <c r="B17044" s="90" t="s">
        <v>38</v>
      </c>
      <c r="C17044" s="104">
        <v>0.82986111111111116</v>
      </c>
      <c r="D17044" s="94" t="s">
        <v>31</v>
      </c>
      <c r="E17044" s="90" t="s">
        <v>5748</v>
      </c>
      <c r="F17044" s="115">
        <v>3.5</v>
      </c>
      <c r="G17044" s="93">
        <v>1</v>
      </c>
      <c r="H17044" s="90" t="s">
        <v>33</v>
      </c>
      <c r="I17044" s="77">
        <f t="shared" si="1120"/>
        <v>-1</v>
      </c>
      <c r="J17044" s="18">
        <f t="shared" si="1118"/>
        <v>1647.5100000000039</v>
      </c>
      <c r="K17044" s="19" t="str">
        <f t="shared" si="1116"/>
        <v>May-19</v>
      </c>
      <c r="L17044" s="20">
        <f t="shared" si="1119"/>
        <v>16799</v>
      </c>
      <c r="M17044" s="21">
        <f t="shared" si="1117"/>
        <v>9.8071909042205127E-2</v>
      </c>
    </row>
    <row r="17045" spans="1:13" x14ac:dyDescent="0.3">
      <c r="A17045" s="139">
        <v>43586</v>
      </c>
      <c r="B17045" s="90"/>
      <c r="C17045" s="104"/>
      <c r="D17045" s="94"/>
      <c r="E17045" s="131" t="s">
        <v>13025</v>
      </c>
      <c r="F17045" s="140">
        <v>6</v>
      </c>
      <c r="G17045" s="35">
        <v>1</v>
      </c>
      <c r="H17045" s="49" t="s">
        <v>6518</v>
      </c>
      <c r="I17045" s="42">
        <v>-1</v>
      </c>
      <c r="J17045" s="18">
        <f t="shared" si="1118"/>
        <v>1646.5100000000039</v>
      </c>
      <c r="K17045" s="19" t="str">
        <f t="shared" si="1116"/>
        <v>May-19</v>
      </c>
      <c r="L17045" s="20">
        <f t="shared" si="1119"/>
        <v>16800</v>
      </c>
      <c r="M17045" s="21">
        <f t="shared" si="1117"/>
        <v>9.8006547619047854E-2</v>
      </c>
    </row>
    <row r="17046" spans="1:13" x14ac:dyDescent="0.3">
      <c r="A17046" s="139">
        <v>43586</v>
      </c>
      <c r="B17046" s="90"/>
      <c r="C17046" s="104"/>
      <c r="D17046" s="94"/>
      <c r="E17046" s="131" t="s">
        <v>11789</v>
      </c>
      <c r="F17046" s="140">
        <v>5.5</v>
      </c>
      <c r="G17046" s="35">
        <v>1</v>
      </c>
      <c r="H17046" s="49">
        <v>3</v>
      </c>
      <c r="I17046" s="42">
        <v>-1</v>
      </c>
      <c r="J17046" s="18">
        <f t="shared" si="1118"/>
        <v>1645.5100000000039</v>
      </c>
      <c r="K17046" s="19" t="str">
        <f t="shared" si="1116"/>
        <v>May-19</v>
      </c>
      <c r="L17046" s="20">
        <f t="shared" si="1119"/>
        <v>16801</v>
      </c>
      <c r="M17046" s="21">
        <f t="shared" si="1117"/>
        <v>9.794119397654924E-2</v>
      </c>
    </row>
    <row r="17047" spans="1:13" x14ac:dyDescent="0.3">
      <c r="A17047" s="139">
        <v>43586</v>
      </c>
      <c r="B17047" s="90"/>
      <c r="C17047" s="104"/>
      <c r="D17047" s="94"/>
      <c r="E17047" s="131" t="s">
        <v>13024</v>
      </c>
      <c r="F17047" s="140">
        <v>5.5</v>
      </c>
      <c r="G17047" s="35">
        <v>1</v>
      </c>
      <c r="H17047" s="49">
        <v>6</v>
      </c>
      <c r="I17047" s="42">
        <v>-1</v>
      </c>
      <c r="J17047" s="18">
        <f t="shared" si="1118"/>
        <v>1644.5100000000039</v>
      </c>
      <c r="K17047" s="19" t="str">
        <f t="shared" si="1116"/>
        <v>May-19</v>
      </c>
      <c r="L17047" s="20">
        <f t="shared" si="1119"/>
        <v>16802</v>
      </c>
      <c r="M17047" s="21">
        <f t="shared" si="1117"/>
        <v>9.7875848113320077E-2</v>
      </c>
    </row>
    <row r="17048" spans="1:13" x14ac:dyDescent="0.3">
      <c r="A17048" s="139">
        <v>43586</v>
      </c>
      <c r="B17048" s="90"/>
      <c r="C17048" s="104"/>
      <c r="D17048" s="94"/>
      <c r="E17048" s="131" t="s">
        <v>13023</v>
      </c>
      <c r="F17048" s="140">
        <v>5</v>
      </c>
      <c r="G17048" s="35">
        <v>1</v>
      </c>
      <c r="H17048" s="49">
        <v>3</v>
      </c>
      <c r="I17048" s="42">
        <v>-1</v>
      </c>
      <c r="J17048" s="18">
        <f t="shared" si="1118"/>
        <v>1643.5100000000039</v>
      </c>
      <c r="K17048" s="19" t="str">
        <f t="shared" si="1116"/>
        <v>May-19</v>
      </c>
      <c r="L17048" s="20">
        <f t="shared" si="1119"/>
        <v>16803</v>
      </c>
      <c r="M17048" s="21">
        <f t="shared" si="1117"/>
        <v>9.781051002797142E-2</v>
      </c>
    </row>
    <row r="17049" spans="1:13" x14ac:dyDescent="0.3">
      <c r="A17049" s="116">
        <v>43587</v>
      </c>
      <c r="B17049" s="90" t="s">
        <v>97</v>
      </c>
      <c r="C17049" s="104">
        <v>0.59375</v>
      </c>
      <c r="D17049" s="94" t="s">
        <v>31</v>
      </c>
      <c r="E17049" s="90" t="s">
        <v>5750</v>
      </c>
      <c r="F17049" s="115">
        <v>3.75</v>
      </c>
      <c r="G17049" s="93">
        <v>1</v>
      </c>
      <c r="H17049" s="90" t="s">
        <v>33</v>
      </c>
      <c r="I17049" s="77">
        <f>IF(H17049="Lost",G17049*-1,IF(H17049="Won",     IF(D17049="E/W",            G17049*(F17049-1)*0.5*1.25,    IF(D17049="place",   G17049*(F17049-1) *0.95,  G17049*(F17049-1) )),            IF(H17049="Placed",     (G17049*-0.5)  + (0.5*G17049*(F17049-1)*0.2),0)         ))</f>
        <v>-1</v>
      </c>
      <c r="J17049" s="18">
        <f t="shared" si="1118"/>
        <v>1642.5100000000039</v>
      </c>
      <c r="K17049" s="19" t="str">
        <f t="shared" si="1116"/>
        <v>May-19</v>
      </c>
      <c r="L17049" s="20">
        <f t="shared" si="1119"/>
        <v>16804</v>
      </c>
      <c r="M17049" s="21">
        <f t="shared" si="1117"/>
        <v>9.7745179719114728E-2</v>
      </c>
    </row>
    <row r="17050" spans="1:13" x14ac:dyDescent="0.3">
      <c r="A17050" s="116">
        <v>43587</v>
      </c>
      <c r="B17050" s="90" t="s">
        <v>37</v>
      </c>
      <c r="C17050" s="104">
        <v>0.81597222222222221</v>
      </c>
      <c r="D17050" s="94" t="s">
        <v>31</v>
      </c>
      <c r="E17050" s="90" t="s">
        <v>5751</v>
      </c>
      <c r="F17050" s="115">
        <v>3.75</v>
      </c>
      <c r="G17050" s="93">
        <v>1</v>
      </c>
      <c r="H17050" s="90" t="s">
        <v>33</v>
      </c>
      <c r="I17050" s="77">
        <f>IF(H17050="Lost",G17050*-1,IF(H17050="Won",     IF(D17050="E/W",            G17050*(F17050-1)*0.5*1.25,    IF(D17050="place",   G17050*(F17050-1) *0.95,  G17050*(F17050-1) )),            IF(H17050="Placed",     (G17050*-0.5)  + (0.5*G17050*(F17050-1)*0.2),0)         ))</f>
        <v>-1</v>
      </c>
      <c r="J17050" s="18">
        <f t="shared" si="1118"/>
        <v>1641.5100000000039</v>
      </c>
      <c r="K17050" s="19" t="str">
        <f t="shared" si="1116"/>
        <v>May-19</v>
      </c>
      <c r="L17050" s="20">
        <f t="shared" si="1119"/>
        <v>16805</v>
      </c>
      <c r="M17050" s="21">
        <f t="shared" si="1117"/>
        <v>9.7679857185361735E-2</v>
      </c>
    </row>
    <row r="17051" spans="1:13" x14ac:dyDescent="0.3">
      <c r="A17051" s="139">
        <v>43587</v>
      </c>
      <c r="B17051" s="90"/>
      <c r="C17051" s="104"/>
      <c r="D17051" s="94"/>
      <c r="E17051" s="131" t="s">
        <v>13026</v>
      </c>
      <c r="F17051" s="140">
        <v>5</v>
      </c>
      <c r="G17051" s="35">
        <v>1</v>
      </c>
      <c r="H17051" s="49">
        <v>3</v>
      </c>
      <c r="I17051" s="42">
        <v>-1</v>
      </c>
      <c r="J17051" s="18">
        <f t="shared" si="1118"/>
        <v>1640.5100000000039</v>
      </c>
      <c r="K17051" s="19" t="str">
        <f t="shared" si="1116"/>
        <v>May-19</v>
      </c>
      <c r="L17051" s="20">
        <f t="shared" si="1119"/>
        <v>16806</v>
      </c>
      <c r="M17051" s="21">
        <f t="shared" si="1117"/>
        <v>9.7614542425324524E-2</v>
      </c>
    </row>
    <row r="17052" spans="1:13" x14ac:dyDescent="0.3">
      <c r="A17052" s="139">
        <v>43587</v>
      </c>
      <c r="B17052" s="90"/>
      <c r="C17052" s="104"/>
      <c r="D17052" s="94"/>
      <c r="E17052" s="131" t="s">
        <v>4998</v>
      </c>
      <c r="F17052" s="140">
        <v>6</v>
      </c>
      <c r="G17052" s="35">
        <v>1</v>
      </c>
      <c r="H17052" s="49" t="s">
        <v>11526</v>
      </c>
      <c r="I17052" s="42">
        <v>-1</v>
      </c>
      <c r="J17052" s="18">
        <f t="shared" si="1118"/>
        <v>1639.5100000000039</v>
      </c>
      <c r="K17052" s="19" t="str">
        <f t="shared" si="1116"/>
        <v>May-19</v>
      </c>
      <c r="L17052" s="20">
        <f t="shared" si="1119"/>
        <v>16807</v>
      </c>
      <c r="M17052" s="21">
        <f t="shared" si="1117"/>
        <v>9.7549235437615511E-2</v>
      </c>
    </row>
    <row r="17053" spans="1:13" x14ac:dyDescent="0.3">
      <c r="A17053" s="139">
        <v>43587</v>
      </c>
      <c r="B17053" s="90"/>
      <c r="C17053" s="104"/>
      <c r="D17053" s="94"/>
      <c r="E17053" s="131" t="s">
        <v>12966</v>
      </c>
      <c r="F17053" s="140">
        <v>4.5</v>
      </c>
      <c r="G17053" s="35">
        <v>1</v>
      </c>
      <c r="H17053" s="49" t="s">
        <v>11526</v>
      </c>
      <c r="I17053" s="42">
        <v>-1</v>
      </c>
      <c r="J17053" s="18">
        <f t="shared" si="1118"/>
        <v>1638.5100000000039</v>
      </c>
      <c r="K17053" s="19" t="str">
        <f t="shared" si="1116"/>
        <v>May-19</v>
      </c>
      <c r="L17053" s="20">
        <f t="shared" si="1119"/>
        <v>16808</v>
      </c>
      <c r="M17053" s="21">
        <f t="shared" si="1117"/>
        <v>9.7483936220847445E-2</v>
      </c>
    </row>
    <row r="17054" spans="1:13" x14ac:dyDescent="0.3">
      <c r="A17054" s="116">
        <v>43588</v>
      </c>
      <c r="B17054" s="90" t="s">
        <v>29</v>
      </c>
      <c r="C17054" s="104">
        <v>0.64930555555555558</v>
      </c>
      <c r="D17054" s="94" t="s">
        <v>31</v>
      </c>
      <c r="E17054" s="90" t="s">
        <v>5451</v>
      </c>
      <c r="F17054" s="115">
        <v>4</v>
      </c>
      <c r="G17054" s="93">
        <v>1</v>
      </c>
      <c r="H17054" s="90" t="s">
        <v>33</v>
      </c>
      <c r="I17054" s="77">
        <f>IF(H17054="Lost",G17054*-1,IF(H17054="Won",     IF(D17054="E/W",            G17054*(F17054-1)*0.5*1.25,    IF(D17054="place",   G17054*(F17054-1) *0.95,  G17054*(F17054-1) )),            IF(H17054="Placed",     (G17054*-0.5)  + (0.5*G17054*(F17054-1)*0.2),0)         ))</f>
        <v>-1</v>
      </c>
      <c r="J17054" s="18">
        <f t="shared" si="1118"/>
        <v>1637.5100000000039</v>
      </c>
      <c r="K17054" s="19" t="str">
        <f t="shared" si="1116"/>
        <v>May-19</v>
      </c>
      <c r="L17054" s="20">
        <f t="shared" si="1119"/>
        <v>16809</v>
      </c>
      <c r="M17054" s="21">
        <f t="shared" si="1117"/>
        <v>9.7418644773633406E-2</v>
      </c>
    </row>
    <row r="17055" spans="1:13" x14ac:dyDescent="0.3">
      <c r="A17055" s="116">
        <v>43588</v>
      </c>
      <c r="B17055" s="90" t="s">
        <v>130</v>
      </c>
      <c r="C17055" s="104">
        <v>0.70833333333333337</v>
      </c>
      <c r="D17055" s="94" t="s">
        <v>31</v>
      </c>
      <c r="E17055" s="90" t="s">
        <v>5752</v>
      </c>
      <c r="F17055" s="115">
        <v>4</v>
      </c>
      <c r="G17055" s="93">
        <v>1</v>
      </c>
      <c r="H17055" s="90" t="s">
        <v>33</v>
      </c>
      <c r="I17055" s="77">
        <f>IF(H17055="Lost",G17055*-1,IF(H17055="Won",     IF(D17055="E/W",            G17055*(F17055-1)*0.5*1.25,    IF(D17055="place",   G17055*(F17055-1) *0.95,  G17055*(F17055-1) )),            IF(H17055="Placed",     (G17055*-0.5)  + (0.5*G17055*(F17055-1)*0.2),0)         ))</f>
        <v>-1</v>
      </c>
      <c r="J17055" s="18">
        <f t="shared" si="1118"/>
        <v>1636.5100000000039</v>
      </c>
      <c r="K17055" s="19" t="str">
        <f t="shared" si="1116"/>
        <v>May-19</v>
      </c>
      <c r="L17055" s="20">
        <f t="shared" si="1119"/>
        <v>16810</v>
      </c>
      <c r="M17055" s="21">
        <f t="shared" si="1117"/>
        <v>9.7353361094586782E-2</v>
      </c>
    </row>
    <row r="17056" spans="1:13" x14ac:dyDescent="0.3">
      <c r="A17056" s="139">
        <v>43588</v>
      </c>
      <c r="B17056" s="90"/>
      <c r="C17056" s="104"/>
      <c r="D17056" s="94"/>
      <c r="E17056" s="131" t="s">
        <v>13027</v>
      </c>
      <c r="F17056" s="140">
        <v>4.5</v>
      </c>
      <c r="G17056" s="35">
        <v>1</v>
      </c>
      <c r="H17056" s="49">
        <v>4</v>
      </c>
      <c r="I17056" s="42">
        <v>-1</v>
      </c>
      <c r="J17056" s="18">
        <f t="shared" si="1118"/>
        <v>1635.5100000000039</v>
      </c>
      <c r="K17056" s="19" t="str">
        <f t="shared" si="1116"/>
        <v>May-19</v>
      </c>
      <c r="L17056" s="20">
        <f t="shared" si="1119"/>
        <v>16811</v>
      </c>
      <c r="M17056" s="21">
        <f t="shared" si="1117"/>
        <v>9.7288085182321335E-2</v>
      </c>
    </row>
    <row r="17057" spans="1:13" x14ac:dyDescent="0.3">
      <c r="A17057" s="139">
        <v>43588</v>
      </c>
      <c r="B17057" s="90"/>
      <c r="C17057" s="104"/>
      <c r="D17057" s="94"/>
      <c r="E17057" s="131" t="s">
        <v>13035</v>
      </c>
      <c r="F17057" s="140">
        <v>5.5</v>
      </c>
      <c r="G17057" s="35">
        <v>1</v>
      </c>
      <c r="H17057" s="49" t="s">
        <v>11526</v>
      </c>
      <c r="I17057" s="50">
        <v>-1</v>
      </c>
      <c r="J17057" s="18">
        <f t="shared" si="1118"/>
        <v>1634.5100000000039</v>
      </c>
      <c r="K17057" s="19" t="str">
        <f t="shared" si="1116"/>
        <v>May-19</v>
      </c>
      <c r="L17057" s="20">
        <f t="shared" si="1119"/>
        <v>16812</v>
      </c>
      <c r="M17057" s="21">
        <f t="shared" si="1117"/>
        <v>9.7222817035451103E-2</v>
      </c>
    </row>
    <row r="17058" spans="1:13" x14ac:dyDescent="0.3">
      <c r="A17058" s="139">
        <v>43588</v>
      </c>
      <c r="B17058" s="90"/>
      <c r="C17058" s="104"/>
      <c r="D17058" s="94"/>
      <c r="E17058" s="131" t="s">
        <v>13033</v>
      </c>
      <c r="F17058" s="140">
        <v>5</v>
      </c>
      <c r="G17058" s="35">
        <v>1</v>
      </c>
      <c r="H17058" s="49">
        <v>10</v>
      </c>
      <c r="I17058" s="42">
        <v>-1</v>
      </c>
      <c r="J17058" s="18">
        <f t="shared" si="1118"/>
        <v>1633.5100000000039</v>
      </c>
      <c r="K17058" s="19" t="str">
        <f t="shared" si="1116"/>
        <v>May-19</v>
      </c>
      <c r="L17058" s="20">
        <f t="shared" si="1119"/>
        <v>16813</v>
      </c>
      <c r="M17058" s="21">
        <f t="shared" si="1117"/>
        <v>9.7157556652590488E-2</v>
      </c>
    </row>
    <row r="17059" spans="1:13" x14ac:dyDescent="0.3">
      <c r="A17059" s="139">
        <v>43588</v>
      </c>
      <c r="B17059" s="90"/>
      <c r="C17059" s="104"/>
      <c r="D17059" s="94"/>
      <c r="E17059" s="131" t="s">
        <v>13030</v>
      </c>
      <c r="F17059" s="140">
        <v>5</v>
      </c>
      <c r="G17059" s="35">
        <v>1</v>
      </c>
      <c r="H17059" s="49">
        <v>3</v>
      </c>
      <c r="I17059" s="42">
        <v>-1</v>
      </c>
      <c r="J17059" s="18">
        <f t="shared" si="1118"/>
        <v>1632.5100000000039</v>
      </c>
      <c r="K17059" s="19" t="str">
        <f t="shared" si="1116"/>
        <v>May-19</v>
      </c>
      <c r="L17059" s="20">
        <f t="shared" si="1119"/>
        <v>16814</v>
      </c>
      <c r="M17059" s="21">
        <f t="shared" si="1117"/>
        <v>9.7092304032354221E-2</v>
      </c>
    </row>
    <row r="17060" spans="1:13" x14ac:dyDescent="0.3">
      <c r="A17060" s="139">
        <v>43588</v>
      </c>
      <c r="B17060" s="90"/>
      <c r="C17060" s="104"/>
      <c r="D17060" s="94"/>
      <c r="E17060" s="131" t="s">
        <v>13028</v>
      </c>
      <c r="F17060" s="140">
        <v>6</v>
      </c>
      <c r="G17060" s="35">
        <v>1</v>
      </c>
      <c r="H17060" s="49">
        <v>2</v>
      </c>
      <c r="I17060" s="42">
        <v>-1</v>
      </c>
      <c r="J17060" s="18">
        <f t="shared" si="1118"/>
        <v>1631.5100000000039</v>
      </c>
      <c r="K17060" s="19" t="str">
        <f t="shared" si="1116"/>
        <v>May-19</v>
      </c>
      <c r="L17060" s="20">
        <f t="shared" si="1119"/>
        <v>16815</v>
      </c>
      <c r="M17060" s="21">
        <f t="shared" si="1117"/>
        <v>9.7027059173357355E-2</v>
      </c>
    </row>
    <row r="17061" spans="1:13" x14ac:dyDescent="0.3">
      <c r="A17061" s="139">
        <v>43588</v>
      </c>
      <c r="B17061" s="90"/>
      <c r="C17061" s="104"/>
      <c r="D17061" s="94"/>
      <c r="E17061" s="131" t="s">
        <v>13032</v>
      </c>
      <c r="F17061" s="140">
        <v>4.33</v>
      </c>
      <c r="G17061" s="35">
        <v>1</v>
      </c>
      <c r="H17061" s="49">
        <v>1</v>
      </c>
      <c r="I17061" s="42">
        <v>3.33</v>
      </c>
      <c r="J17061" s="18">
        <f t="shared" si="1118"/>
        <v>1634.8400000000038</v>
      </c>
      <c r="K17061" s="19" t="str">
        <f t="shared" si="1116"/>
        <v>May-19</v>
      </c>
      <c r="L17061" s="20">
        <f t="shared" si="1119"/>
        <v>16816</v>
      </c>
      <c r="M17061" s="21">
        <f t="shared" si="1117"/>
        <v>9.7219314938154361E-2</v>
      </c>
    </row>
    <row r="17062" spans="1:13" x14ac:dyDescent="0.3">
      <c r="A17062" s="139">
        <v>43588</v>
      </c>
      <c r="B17062" s="90"/>
      <c r="C17062" s="104"/>
      <c r="D17062" s="94"/>
      <c r="E17062" s="131" t="s">
        <v>13034</v>
      </c>
      <c r="F17062" s="140">
        <v>6</v>
      </c>
      <c r="G17062" s="35">
        <v>1</v>
      </c>
      <c r="H17062" s="49" t="s">
        <v>11526</v>
      </c>
      <c r="I17062" s="50">
        <v>-1</v>
      </c>
      <c r="J17062" s="18">
        <f t="shared" si="1118"/>
        <v>1633.8400000000038</v>
      </c>
      <c r="K17062" s="19" t="str">
        <f t="shared" si="1116"/>
        <v>May-19</v>
      </c>
      <c r="L17062" s="20">
        <f t="shared" si="1119"/>
        <v>16817</v>
      </c>
      <c r="M17062" s="21">
        <f t="shared" si="1117"/>
        <v>9.7154070286020328E-2</v>
      </c>
    </row>
    <row r="17063" spans="1:13" x14ac:dyDescent="0.3">
      <c r="A17063" s="139">
        <v>43588</v>
      </c>
      <c r="B17063" s="90"/>
      <c r="C17063" s="104"/>
      <c r="D17063" s="94"/>
      <c r="E17063" s="131" t="s">
        <v>4530</v>
      </c>
      <c r="F17063" s="140">
        <v>4.5</v>
      </c>
      <c r="G17063" s="35">
        <v>1</v>
      </c>
      <c r="H17063" s="49" t="s">
        <v>11526</v>
      </c>
      <c r="I17063" s="50">
        <v>-1</v>
      </c>
      <c r="J17063" s="18">
        <f t="shared" si="1118"/>
        <v>1632.8400000000038</v>
      </c>
      <c r="K17063" s="19" t="str">
        <f t="shared" si="1116"/>
        <v>May-19</v>
      </c>
      <c r="L17063" s="20">
        <f t="shared" si="1119"/>
        <v>16818</v>
      </c>
      <c r="M17063" s="21">
        <f t="shared" si="1117"/>
        <v>9.7088833392793658E-2</v>
      </c>
    </row>
    <row r="17064" spans="1:13" x14ac:dyDescent="0.3">
      <c r="A17064" s="139">
        <v>43588</v>
      </c>
      <c r="B17064" s="90"/>
      <c r="C17064" s="104"/>
      <c r="D17064" s="94"/>
      <c r="E17064" s="131" t="s">
        <v>13029</v>
      </c>
      <c r="F17064" s="140">
        <v>5</v>
      </c>
      <c r="G17064" s="35">
        <v>1</v>
      </c>
      <c r="H17064" s="49">
        <v>3</v>
      </c>
      <c r="I17064" s="42">
        <v>-1</v>
      </c>
      <c r="J17064" s="18">
        <f t="shared" si="1118"/>
        <v>1631.8400000000038</v>
      </c>
      <c r="K17064" s="19" t="str">
        <f t="shared" si="1116"/>
        <v>May-19</v>
      </c>
      <c r="L17064" s="20">
        <f t="shared" si="1119"/>
        <v>16819</v>
      </c>
      <c r="M17064" s="21">
        <f t="shared" si="1117"/>
        <v>9.7023604257090418E-2</v>
      </c>
    </row>
    <row r="17065" spans="1:13" x14ac:dyDescent="0.3">
      <c r="A17065" s="139">
        <v>43588</v>
      </c>
      <c r="B17065" s="90"/>
      <c r="C17065" s="104"/>
      <c r="D17065" s="94"/>
      <c r="E17065" s="131" t="s">
        <v>13031</v>
      </c>
      <c r="F17065" s="140">
        <v>5.5</v>
      </c>
      <c r="G17065" s="35">
        <v>1</v>
      </c>
      <c r="H17065" s="49">
        <v>2</v>
      </c>
      <c r="I17065" s="42">
        <v>-1</v>
      </c>
      <c r="J17065" s="18">
        <f t="shared" si="1118"/>
        <v>1630.8400000000038</v>
      </c>
      <c r="K17065" s="19" t="str">
        <f t="shared" si="1116"/>
        <v>May-19</v>
      </c>
      <c r="L17065" s="20">
        <f t="shared" si="1119"/>
        <v>16820</v>
      </c>
      <c r="M17065" s="21">
        <f t="shared" si="1117"/>
        <v>9.6958382877526977E-2</v>
      </c>
    </row>
    <row r="17066" spans="1:13" x14ac:dyDescent="0.3">
      <c r="A17066" s="116">
        <v>43589</v>
      </c>
      <c r="B17066" s="90" t="s">
        <v>52</v>
      </c>
      <c r="C17066" s="104">
        <v>0.59722222222222221</v>
      </c>
      <c r="D17066" s="94" t="s">
        <v>31</v>
      </c>
      <c r="E17066" s="90" t="s">
        <v>5753</v>
      </c>
      <c r="F17066" s="115">
        <v>3.25</v>
      </c>
      <c r="G17066" s="93">
        <v>1</v>
      </c>
      <c r="H17066" s="90" t="s">
        <v>33</v>
      </c>
      <c r="I17066" s="77">
        <f>IF(H17066="Lost",G17066*-1,IF(H17066="Won",     IF(D17066="E/W",            G17066*(F17066-1)*0.5*1.25,    IF(D17066="place",   G17066*(F17066-1) *0.95,  G17066*(F17066-1) )),            IF(H17066="Placed",     (G17066*-0.5)  + (0.5*G17066*(F17066-1)*0.2),0)         ))</f>
        <v>-1</v>
      </c>
      <c r="J17066" s="18">
        <f t="shared" si="1118"/>
        <v>1629.8400000000038</v>
      </c>
      <c r="K17066" s="19" t="str">
        <f t="shared" si="1116"/>
        <v>May-19</v>
      </c>
      <c r="L17066" s="20">
        <f t="shared" si="1119"/>
        <v>16821</v>
      </c>
      <c r="M17066" s="21">
        <f t="shared" si="1117"/>
        <v>9.6893169252720041E-2</v>
      </c>
    </row>
    <row r="17067" spans="1:13" x14ac:dyDescent="0.3">
      <c r="A17067" s="116">
        <v>43589</v>
      </c>
      <c r="B17067" s="90" t="s">
        <v>98</v>
      </c>
      <c r="C17067" s="104">
        <v>0.69097222222222221</v>
      </c>
      <c r="D17067" s="94" t="s">
        <v>31</v>
      </c>
      <c r="E17067" s="90" t="s">
        <v>5754</v>
      </c>
      <c r="F17067" s="115">
        <v>4</v>
      </c>
      <c r="G17067" s="93">
        <v>1</v>
      </c>
      <c r="H17067" s="90" t="s">
        <v>33</v>
      </c>
      <c r="I17067" s="77">
        <f>IF(H17067="Lost",G17067*-1,IF(H17067="Won",     IF(D17067="E/W",            G17067*(F17067-1)*0.5*1.25,    IF(D17067="place",   G17067*(F17067-1) *0.95,  G17067*(F17067-1) )),            IF(H17067="Placed",     (G17067*-0.5)  + (0.5*G17067*(F17067-1)*0.2),0)         ))</f>
        <v>-1</v>
      </c>
      <c r="J17067" s="18">
        <f t="shared" si="1118"/>
        <v>1628.8400000000038</v>
      </c>
      <c r="K17067" s="19" t="str">
        <f t="shared" si="1116"/>
        <v>May-19</v>
      </c>
      <c r="L17067" s="20">
        <f t="shared" si="1119"/>
        <v>16822</v>
      </c>
      <c r="M17067" s="21">
        <f t="shared" si="1117"/>
        <v>9.682796338128663E-2</v>
      </c>
    </row>
    <row r="17068" spans="1:13" x14ac:dyDescent="0.3">
      <c r="A17068" s="116">
        <v>43589</v>
      </c>
      <c r="B17068" s="90" t="s">
        <v>44</v>
      </c>
      <c r="C17068" s="104">
        <v>0.71875</v>
      </c>
      <c r="D17068" s="94" t="s">
        <v>31</v>
      </c>
      <c r="E17068" s="90" t="s">
        <v>5755</v>
      </c>
      <c r="F17068" s="115">
        <v>3.5</v>
      </c>
      <c r="G17068" s="93">
        <v>1</v>
      </c>
      <c r="H17068" s="90" t="s">
        <v>33</v>
      </c>
      <c r="I17068" s="77">
        <f>IF(H17068="Lost",G17068*-1,IF(H17068="Won",     IF(D17068="E/W",            G17068*(F17068-1)*0.5*1.25,    IF(D17068="place",   G17068*(F17068-1) *0.95,  G17068*(F17068-1) )),            IF(H17068="Placed",     (G17068*-0.5)  + (0.5*G17068*(F17068-1)*0.2),0)         ))</f>
        <v>-1</v>
      </c>
      <c r="J17068" s="18">
        <f t="shared" si="1118"/>
        <v>1627.8400000000038</v>
      </c>
      <c r="K17068" s="19" t="str">
        <f t="shared" si="1116"/>
        <v>May-19</v>
      </c>
      <c r="L17068" s="20">
        <f t="shared" si="1119"/>
        <v>16823</v>
      </c>
      <c r="M17068" s="21">
        <f t="shared" si="1117"/>
        <v>9.676276526184413E-2</v>
      </c>
    </row>
    <row r="17069" spans="1:13" x14ac:dyDescent="0.3">
      <c r="A17069" s="116">
        <v>43589</v>
      </c>
      <c r="B17069" s="90" t="s">
        <v>44</v>
      </c>
      <c r="C17069" s="104">
        <v>0.74305555555555547</v>
      </c>
      <c r="D17069" s="94" t="s">
        <v>31</v>
      </c>
      <c r="E17069" s="90" t="s">
        <v>5756</v>
      </c>
      <c r="F17069" s="115">
        <v>2.75</v>
      </c>
      <c r="G17069" s="93">
        <v>1</v>
      </c>
      <c r="H17069" s="90" t="s">
        <v>33</v>
      </c>
      <c r="I17069" s="77">
        <f>IF(H17069="Lost",G17069*-1,IF(H17069="Won",     IF(D17069="E/W",            G17069*(F17069-1)*0.5*1.25,    IF(D17069="place",   G17069*(F17069-1) *0.95,  G17069*(F17069-1) )),            IF(H17069="Placed",     (G17069*-0.5)  + (0.5*G17069*(F17069-1)*0.2),0)         ))</f>
        <v>-1</v>
      </c>
      <c r="J17069" s="18">
        <f t="shared" si="1118"/>
        <v>1626.8400000000038</v>
      </c>
      <c r="K17069" s="19" t="str">
        <f t="shared" si="1116"/>
        <v>May-19</v>
      </c>
      <c r="L17069" s="20">
        <f t="shared" si="1119"/>
        <v>16824</v>
      </c>
      <c r="M17069" s="21">
        <f t="shared" si="1117"/>
        <v>9.6697574893010216E-2</v>
      </c>
    </row>
    <row r="17070" spans="1:13" x14ac:dyDescent="0.3">
      <c r="A17070" s="116">
        <v>43589</v>
      </c>
      <c r="B17070" s="90" t="s">
        <v>147</v>
      </c>
      <c r="C17070" s="104">
        <v>0.8125</v>
      </c>
      <c r="D17070" s="94" t="s">
        <v>31</v>
      </c>
      <c r="E17070" s="90" t="s">
        <v>5757</v>
      </c>
      <c r="F17070" s="115">
        <v>2.88</v>
      </c>
      <c r="G17070" s="93">
        <v>1</v>
      </c>
      <c r="H17070" s="90" t="s">
        <v>33</v>
      </c>
      <c r="I17070" s="77">
        <f>IF(H17070="Lost",G17070*-1,IF(H17070="Won",     IF(D17070="E/W",            G17070*(F17070-1)*0.5*1.25,    IF(D17070="place",   G17070*(F17070-1) *0.95,  G17070*(F17070-1) )),            IF(H17070="Placed",     (G17070*-0.5)  + (0.5*G17070*(F17070-1)*0.2),0)         ))</f>
        <v>-1</v>
      </c>
      <c r="J17070" s="18">
        <f t="shared" si="1118"/>
        <v>1625.8400000000038</v>
      </c>
      <c r="K17070" s="19" t="str">
        <f t="shared" si="1116"/>
        <v>May-19</v>
      </c>
      <c r="L17070" s="20">
        <f t="shared" si="1119"/>
        <v>16825</v>
      </c>
      <c r="M17070" s="21">
        <f t="shared" si="1117"/>
        <v>9.6632392273402895E-2</v>
      </c>
    </row>
    <row r="17071" spans="1:13" x14ac:dyDescent="0.3">
      <c r="A17071" s="139">
        <v>43589</v>
      </c>
      <c r="B17071" s="90"/>
      <c r="C17071" s="104"/>
      <c r="D17071" s="94"/>
      <c r="E17071" s="131" t="s">
        <v>13039</v>
      </c>
      <c r="F17071" s="140">
        <v>5.5</v>
      </c>
      <c r="G17071" s="35">
        <v>1</v>
      </c>
      <c r="H17071" s="49" t="s">
        <v>11526</v>
      </c>
      <c r="I17071" s="50">
        <v>-1</v>
      </c>
      <c r="J17071" s="18">
        <f t="shared" si="1118"/>
        <v>1624.8400000000038</v>
      </c>
      <c r="K17071" s="19" t="str">
        <f t="shared" si="1116"/>
        <v>May-19</v>
      </c>
      <c r="L17071" s="20">
        <f t="shared" si="1119"/>
        <v>16826</v>
      </c>
      <c r="M17071" s="21">
        <f t="shared" si="1117"/>
        <v>9.6567217401640537E-2</v>
      </c>
    </row>
    <row r="17072" spans="1:13" x14ac:dyDescent="0.3">
      <c r="A17072" s="139">
        <v>43589</v>
      </c>
      <c r="B17072" s="90"/>
      <c r="C17072" s="104"/>
      <c r="D17072" s="94"/>
      <c r="E17072" s="131" t="s">
        <v>13040</v>
      </c>
      <c r="F17072" s="140">
        <v>4.5</v>
      </c>
      <c r="G17072" s="35">
        <v>1</v>
      </c>
      <c r="H17072" s="49" t="s">
        <v>11526</v>
      </c>
      <c r="I17072" s="50">
        <v>-1</v>
      </c>
      <c r="J17072" s="18">
        <f t="shared" si="1118"/>
        <v>1623.8400000000038</v>
      </c>
      <c r="K17072" s="19" t="str">
        <f t="shared" si="1116"/>
        <v>May-19</v>
      </c>
      <c r="L17072" s="20">
        <f t="shared" si="1119"/>
        <v>16827</v>
      </c>
      <c r="M17072" s="21">
        <f t="shared" si="1117"/>
        <v>9.6502050276341816E-2</v>
      </c>
    </row>
    <row r="17073" spans="1:13" x14ac:dyDescent="0.3">
      <c r="A17073" s="139">
        <v>43589</v>
      </c>
      <c r="B17073" s="90"/>
      <c r="C17073" s="104"/>
      <c r="D17073" s="94"/>
      <c r="E17073" s="131" t="s">
        <v>2012</v>
      </c>
      <c r="F17073" s="140">
        <v>6</v>
      </c>
      <c r="G17073" s="35">
        <v>1</v>
      </c>
      <c r="H17073" s="49" t="s">
        <v>11526</v>
      </c>
      <c r="I17073" s="50">
        <v>-1</v>
      </c>
      <c r="J17073" s="18">
        <f t="shared" si="1118"/>
        <v>1622.8400000000038</v>
      </c>
      <c r="K17073" s="19" t="str">
        <f t="shared" si="1116"/>
        <v>May-19</v>
      </c>
      <c r="L17073" s="20">
        <f t="shared" si="1119"/>
        <v>16828</v>
      </c>
      <c r="M17073" s="21">
        <f t="shared" si="1117"/>
        <v>9.6436890896125727E-2</v>
      </c>
    </row>
    <row r="17074" spans="1:13" x14ac:dyDescent="0.3">
      <c r="A17074" s="139">
        <v>43589</v>
      </c>
      <c r="B17074" s="90"/>
      <c r="C17074" s="104"/>
      <c r="D17074" s="94"/>
      <c r="E17074" s="131" t="s">
        <v>12612</v>
      </c>
      <c r="F17074" s="140">
        <v>5.5</v>
      </c>
      <c r="G17074" s="35">
        <v>1</v>
      </c>
      <c r="H17074" s="49" t="s">
        <v>11526</v>
      </c>
      <c r="I17074" s="50">
        <v>-1</v>
      </c>
      <c r="J17074" s="18">
        <f t="shared" si="1118"/>
        <v>1621.8400000000038</v>
      </c>
      <c r="K17074" s="19" t="str">
        <f t="shared" si="1116"/>
        <v>May-19</v>
      </c>
      <c r="L17074" s="20">
        <f t="shared" si="1119"/>
        <v>16829</v>
      </c>
      <c r="M17074" s="21">
        <f t="shared" si="1117"/>
        <v>9.6371739259611608E-2</v>
      </c>
    </row>
    <row r="17075" spans="1:13" x14ac:dyDescent="0.3">
      <c r="A17075" s="139">
        <v>43589</v>
      </c>
      <c r="B17075" s="90"/>
      <c r="C17075" s="104"/>
      <c r="D17075" s="94"/>
      <c r="E17075" s="131" t="s">
        <v>4870</v>
      </c>
      <c r="F17075" s="140">
        <v>5</v>
      </c>
      <c r="G17075" s="35">
        <v>0</v>
      </c>
      <c r="H17075" s="49" t="s">
        <v>6111</v>
      </c>
      <c r="I17075" s="42">
        <v>0</v>
      </c>
      <c r="J17075" s="18">
        <f t="shared" si="1118"/>
        <v>1621.8400000000038</v>
      </c>
      <c r="K17075" s="19" t="str">
        <f t="shared" si="1116"/>
        <v>May-19</v>
      </c>
      <c r="L17075" s="20">
        <f t="shared" si="1119"/>
        <v>16829</v>
      </c>
      <c r="M17075" s="21">
        <f t="shared" si="1117"/>
        <v>9.6371739259611608E-2</v>
      </c>
    </row>
    <row r="17076" spans="1:13" x14ac:dyDescent="0.3">
      <c r="A17076" s="139">
        <v>43589</v>
      </c>
      <c r="B17076" s="90"/>
      <c r="C17076" s="104"/>
      <c r="D17076" s="94"/>
      <c r="E17076" s="131" t="s">
        <v>13038</v>
      </c>
      <c r="F17076" s="140">
        <v>4.5</v>
      </c>
      <c r="G17076" s="35">
        <v>1</v>
      </c>
      <c r="H17076" s="49">
        <v>5</v>
      </c>
      <c r="I17076" s="42">
        <v>-1</v>
      </c>
      <c r="J17076" s="18">
        <f t="shared" si="1118"/>
        <v>1620.8400000000038</v>
      </c>
      <c r="K17076" s="19" t="str">
        <f t="shared" si="1116"/>
        <v>May-19</v>
      </c>
      <c r="L17076" s="20">
        <f t="shared" si="1119"/>
        <v>16830</v>
      </c>
      <c r="M17076" s="21">
        <f t="shared" si="1117"/>
        <v>9.630659536541912E-2</v>
      </c>
    </row>
    <row r="17077" spans="1:13" x14ac:dyDescent="0.3">
      <c r="A17077" s="139">
        <v>43589</v>
      </c>
      <c r="B17077" s="90"/>
      <c r="C17077" s="104"/>
      <c r="D17077" s="94"/>
      <c r="E17077" s="131" t="s">
        <v>13036</v>
      </c>
      <c r="F17077" s="140">
        <v>4.33</v>
      </c>
      <c r="G17077" s="35">
        <v>1</v>
      </c>
      <c r="H17077" s="49">
        <v>10</v>
      </c>
      <c r="I17077" s="42">
        <v>-1</v>
      </c>
      <c r="J17077" s="18">
        <f t="shared" si="1118"/>
        <v>1619.8400000000038</v>
      </c>
      <c r="K17077" s="19" t="str">
        <f t="shared" si="1116"/>
        <v>May-19</v>
      </c>
      <c r="L17077" s="20">
        <f t="shared" si="1119"/>
        <v>16831</v>
      </c>
      <c r="M17077" s="21">
        <f t="shared" si="1117"/>
        <v>9.6241459212168243E-2</v>
      </c>
    </row>
    <row r="17078" spans="1:13" x14ac:dyDescent="0.3">
      <c r="A17078" s="139">
        <v>43589</v>
      </c>
      <c r="B17078" s="90"/>
      <c r="C17078" s="104"/>
      <c r="D17078" s="94"/>
      <c r="E17078" s="131" t="s">
        <v>13037</v>
      </c>
      <c r="F17078" s="140">
        <v>4.5</v>
      </c>
      <c r="G17078" s="35">
        <v>1</v>
      </c>
      <c r="H17078" s="49">
        <v>6</v>
      </c>
      <c r="I17078" s="42">
        <v>-1</v>
      </c>
      <c r="J17078" s="18">
        <f t="shared" si="1118"/>
        <v>1618.8400000000038</v>
      </c>
      <c r="K17078" s="19" t="str">
        <f t="shared" si="1116"/>
        <v>May-19</v>
      </c>
      <c r="L17078" s="20">
        <f t="shared" si="1119"/>
        <v>16832</v>
      </c>
      <c r="M17078" s="21">
        <f t="shared" si="1117"/>
        <v>9.6176330798479315E-2</v>
      </c>
    </row>
    <row r="17079" spans="1:13" x14ac:dyDescent="0.3">
      <c r="A17079" s="116">
        <v>43590</v>
      </c>
      <c r="B17079" s="90" t="s">
        <v>52</v>
      </c>
      <c r="C17079" s="104">
        <v>0.72222222222222221</v>
      </c>
      <c r="D17079" s="94" t="s">
        <v>31</v>
      </c>
      <c r="E17079" s="90" t="s">
        <v>5394</v>
      </c>
      <c r="F17079" s="115">
        <v>3</v>
      </c>
      <c r="G17079" s="93">
        <v>1</v>
      </c>
      <c r="H17079" s="90" t="s">
        <v>33</v>
      </c>
      <c r="I17079" s="77">
        <f>IF(H17079="Lost",G17079*-1,IF(H17079="Won",     IF(D17079="E/W",            G17079*(F17079-1)*0.5*1.25,    IF(D17079="place",   G17079*(F17079-1) *0.95,  G17079*(F17079-1) )),            IF(H17079="Placed",     (G17079*-0.5)  + (0.5*G17079*(F17079-1)*0.2),0)         ))</f>
        <v>-1</v>
      </c>
      <c r="J17079" s="18">
        <f t="shared" si="1118"/>
        <v>1617.8400000000038</v>
      </c>
      <c r="K17079" s="19" t="str">
        <f t="shared" si="1116"/>
        <v>May-19</v>
      </c>
      <c r="L17079" s="20">
        <f t="shared" si="1119"/>
        <v>16833</v>
      </c>
      <c r="M17079" s="21">
        <f t="shared" si="1117"/>
        <v>9.6111210122972954E-2</v>
      </c>
    </row>
    <row r="17080" spans="1:13" x14ac:dyDescent="0.3">
      <c r="A17080" s="116">
        <v>43591</v>
      </c>
      <c r="B17080" s="90" t="s">
        <v>57</v>
      </c>
      <c r="C17080" s="104">
        <v>0.72569444444444453</v>
      </c>
      <c r="D17080" s="94" t="s">
        <v>31</v>
      </c>
      <c r="E17080" s="90" t="s">
        <v>5758</v>
      </c>
      <c r="F17080" s="115">
        <v>3.25</v>
      </c>
      <c r="G17080" s="93">
        <v>1</v>
      </c>
      <c r="H17080" s="90" t="s">
        <v>33</v>
      </c>
      <c r="I17080" s="77">
        <f>IF(H17080="Lost",G17080*-1,IF(H17080="Won",     IF(D17080="E/W",            G17080*(F17080-1)*0.5*1.25,    IF(D17080="place",   G17080*(F17080-1) *0.95,  G17080*(F17080-1) )),            IF(H17080="Placed",     (G17080*-0.5)  + (0.5*G17080*(F17080-1)*0.2),0)         ))</f>
        <v>-1</v>
      </c>
      <c r="J17080" s="18">
        <f t="shared" si="1118"/>
        <v>1616.8400000000038</v>
      </c>
      <c r="K17080" s="19" t="str">
        <f t="shared" si="1116"/>
        <v>May-19</v>
      </c>
      <c r="L17080" s="20">
        <f t="shared" si="1119"/>
        <v>16834</v>
      </c>
      <c r="M17080" s="21">
        <f t="shared" si="1117"/>
        <v>9.6046097184270152E-2</v>
      </c>
    </row>
    <row r="17081" spans="1:13" x14ac:dyDescent="0.3">
      <c r="A17081" s="139">
        <v>43591</v>
      </c>
      <c r="B17081" s="90"/>
      <c r="C17081" s="104"/>
      <c r="D17081" s="94"/>
      <c r="E17081" s="131" t="s">
        <v>13043</v>
      </c>
      <c r="F17081" s="140">
        <v>4.33</v>
      </c>
      <c r="G17081" s="35">
        <v>1</v>
      </c>
      <c r="H17081" s="49">
        <v>5</v>
      </c>
      <c r="I17081" s="42">
        <v>-1</v>
      </c>
      <c r="J17081" s="18">
        <f t="shared" si="1118"/>
        <v>1615.8400000000038</v>
      </c>
      <c r="K17081" s="19" t="str">
        <f t="shared" si="1116"/>
        <v>May-19</v>
      </c>
      <c r="L17081" s="20">
        <f t="shared" si="1119"/>
        <v>16835</v>
      </c>
      <c r="M17081" s="21">
        <f t="shared" si="1117"/>
        <v>9.5980991980992206E-2</v>
      </c>
    </row>
    <row r="17082" spans="1:13" x14ac:dyDescent="0.3">
      <c r="A17082" s="139">
        <v>43591</v>
      </c>
      <c r="B17082" s="90"/>
      <c r="C17082" s="104"/>
      <c r="D17082" s="94"/>
      <c r="E17082" s="131" t="s">
        <v>13041</v>
      </c>
      <c r="F17082" s="140">
        <v>4.5</v>
      </c>
      <c r="G17082" s="35">
        <v>1</v>
      </c>
      <c r="H17082" s="49">
        <v>6</v>
      </c>
      <c r="I17082" s="42">
        <v>-1</v>
      </c>
      <c r="J17082" s="18">
        <f t="shared" si="1118"/>
        <v>1614.8400000000038</v>
      </c>
      <c r="K17082" s="19" t="str">
        <f t="shared" si="1116"/>
        <v>May-19</v>
      </c>
      <c r="L17082" s="20">
        <f t="shared" si="1119"/>
        <v>16836</v>
      </c>
      <c r="M17082" s="21">
        <f t="shared" si="1117"/>
        <v>9.5915894511760733E-2</v>
      </c>
    </row>
    <row r="17083" spans="1:13" x14ac:dyDescent="0.3">
      <c r="A17083" s="139">
        <v>43591</v>
      </c>
      <c r="B17083" s="90"/>
      <c r="C17083" s="104"/>
      <c r="D17083" s="94"/>
      <c r="E17083" s="131" t="s">
        <v>13042</v>
      </c>
      <c r="F17083" s="140">
        <v>6</v>
      </c>
      <c r="G17083" s="35">
        <v>1</v>
      </c>
      <c r="H17083" s="49">
        <v>7</v>
      </c>
      <c r="I17083" s="42">
        <v>-1</v>
      </c>
      <c r="J17083" s="18">
        <f t="shared" si="1118"/>
        <v>1613.8400000000038</v>
      </c>
      <c r="K17083" s="19" t="str">
        <f t="shared" si="1116"/>
        <v>May-19</v>
      </c>
      <c r="L17083" s="20">
        <f t="shared" si="1119"/>
        <v>16837</v>
      </c>
      <c r="M17083" s="21">
        <f t="shared" si="1117"/>
        <v>9.5850804775197709E-2</v>
      </c>
    </row>
    <row r="17084" spans="1:13" x14ac:dyDescent="0.3">
      <c r="A17084" s="116">
        <v>43592</v>
      </c>
      <c r="B17084" s="90" t="s">
        <v>79</v>
      </c>
      <c r="C17084" s="104">
        <v>0.61111111111111105</v>
      </c>
      <c r="D17084" s="94" t="s">
        <v>31</v>
      </c>
      <c r="E17084" s="90" t="s">
        <v>5759</v>
      </c>
      <c r="F17084" s="115">
        <v>4</v>
      </c>
      <c r="G17084" s="93">
        <v>1</v>
      </c>
      <c r="H17084" s="90" t="s">
        <v>33</v>
      </c>
      <c r="I17084" s="77">
        <f>IF(H17084="Lost",G17084*-1,IF(H17084="Won",     IF(D17084="E/W",            G17084*(F17084-1)*0.5*1.25,    IF(D17084="place",   G17084*(F17084-1) *0.95,  G17084*(F17084-1) )),            IF(H17084="Placed",     (G17084*-0.5)  + (0.5*G17084*(F17084-1)*0.2),0)         ))</f>
        <v>-1</v>
      </c>
      <c r="J17084" s="18">
        <f t="shared" si="1118"/>
        <v>1612.8400000000038</v>
      </c>
      <c r="K17084" s="19" t="str">
        <f t="shared" si="1116"/>
        <v>May-19</v>
      </c>
      <c r="L17084" s="20">
        <f t="shared" si="1119"/>
        <v>16838</v>
      </c>
      <c r="M17084" s="21">
        <f t="shared" si="1117"/>
        <v>9.5785722769925391E-2</v>
      </c>
    </row>
    <row r="17085" spans="1:13" x14ac:dyDescent="0.3">
      <c r="A17085" s="116">
        <v>43592</v>
      </c>
      <c r="B17085" s="90" t="s">
        <v>84</v>
      </c>
      <c r="C17085" s="104">
        <v>0.76388888888888884</v>
      </c>
      <c r="D17085" s="94" t="s">
        <v>31</v>
      </c>
      <c r="E17085" s="90" t="s">
        <v>5760</v>
      </c>
      <c r="F17085" s="115">
        <v>4</v>
      </c>
      <c r="G17085" s="93">
        <v>1</v>
      </c>
      <c r="H17085" s="90" t="s">
        <v>33</v>
      </c>
      <c r="I17085" s="77">
        <f>IF(H17085="Lost",G17085*-1,IF(H17085="Won",     IF(D17085="E/W",            G17085*(F17085-1)*0.5*1.25,    IF(D17085="place",   G17085*(F17085-1) *0.95,  G17085*(F17085-1) )),            IF(H17085="Placed",     (G17085*-0.5)  + (0.5*G17085*(F17085-1)*0.2),0)         ))</f>
        <v>-1</v>
      </c>
      <c r="J17085" s="18">
        <f t="shared" si="1118"/>
        <v>1611.8400000000038</v>
      </c>
      <c r="K17085" s="19" t="str">
        <f t="shared" si="1116"/>
        <v>May-19</v>
      </c>
      <c r="L17085" s="20">
        <f t="shared" si="1119"/>
        <v>16839</v>
      </c>
      <c r="M17085" s="21">
        <f t="shared" si="1117"/>
        <v>9.5720648494566407E-2</v>
      </c>
    </row>
    <row r="17086" spans="1:13" x14ac:dyDescent="0.3">
      <c r="A17086" s="116">
        <v>43592</v>
      </c>
      <c r="B17086" s="90" t="s">
        <v>84</v>
      </c>
      <c r="C17086" s="104">
        <v>0.80555555555555547</v>
      </c>
      <c r="D17086" s="94" t="s">
        <v>31</v>
      </c>
      <c r="E17086" s="90" t="s">
        <v>5761</v>
      </c>
      <c r="F17086" s="115">
        <v>3.75</v>
      </c>
      <c r="G17086" s="93">
        <v>1</v>
      </c>
      <c r="H17086" s="90" t="s">
        <v>33</v>
      </c>
      <c r="I17086" s="77">
        <f>IF(H17086="Lost",G17086*-1,IF(H17086="Won",     IF(D17086="E/W",            G17086*(F17086-1)*0.5*1.25,    IF(D17086="place",   G17086*(F17086-1) *0.95,  G17086*(F17086-1) )),            IF(H17086="Placed",     (G17086*-0.5)  + (0.5*G17086*(F17086-1)*0.2),0)         ))</f>
        <v>-1</v>
      </c>
      <c r="J17086" s="18">
        <f t="shared" si="1118"/>
        <v>1610.8400000000038</v>
      </c>
      <c r="K17086" s="19" t="str">
        <f t="shared" si="1116"/>
        <v>May-19</v>
      </c>
      <c r="L17086" s="20">
        <f t="shared" si="1119"/>
        <v>16840</v>
      </c>
      <c r="M17086" s="21">
        <f t="shared" si="1117"/>
        <v>9.5655581947743692E-2</v>
      </c>
    </row>
    <row r="17087" spans="1:13" x14ac:dyDescent="0.3">
      <c r="A17087" s="139">
        <v>43592</v>
      </c>
      <c r="B17087" s="90"/>
      <c r="C17087" s="104"/>
      <c r="D17087" s="94"/>
      <c r="E17087" s="131" t="s">
        <v>12880</v>
      </c>
      <c r="F17087" s="140">
        <v>4.33</v>
      </c>
      <c r="G17087" s="35">
        <v>1</v>
      </c>
      <c r="H17087" s="49">
        <v>6</v>
      </c>
      <c r="I17087" s="42">
        <v>-1</v>
      </c>
      <c r="J17087" s="18">
        <f t="shared" si="1118"/>
        <v>1609.8400000000038</v>
      </c>
      <c r="K17087" s="19" t="str">
        <f t="shared" si="1116"/>
        <v>May-19</v>
      </c>
      <c r="L17087" s="20">
        <f t="shared" si="1119"/>
        <v>16841</v>
      </c>
      <c r="M17087" s="21">
        <f t="shared" si="1117"/>
        <v>9.5590523128080501E-2</v>
      </c>
    </row>
    <row r="17088" spans="1:13" x14ac:dyDescent="0.3">
      <c r="A17088" s="139">
        <v>43592</v>
      </c>
      <c r="B17088" s="90"/>
      <c r="C17088" s="104"/>
      <c r="D17088" s="94"/>
      <c r="E17088" s="131" t="s">
        <v>13044</v>
      </c>
      <c r="F17088" s="140">
        <v>5.5</v>
      </c>
      <c r="G17088" s="35">
        <v>1</v>
      </c>
      <c r="H17088" s="49">
        <v>7</v>
      </c>
      <c r="I17088" s="42">
        <v>-1</v>
      </c>
      <c r="J17088" s="18">
        <f t="shared" si="1118"/>
        <v>1608.8400000000038</v>
      </c>
      <c r="K17088" s="19" t="str">
        <f t="shared" si="1116"/>
        <v>May-19</v>
      </c>
      <c r="L17088" s="20">
        <f t="shared" si="1119"/>
        <v>16842</v>
      </c>
      <c r="M17088" s="21">
        <f t="shared" si="1117"/>
        <v>9.5525472034200434E-2</v>
      </c>
    </row>
    <row r="17089" spans="1:13" x14ac:dyDescent="0.3">
      <c r="A17089" s="139">
        <v>43592</v>
      </c>
      <c r="B17089" s="90"/>
      <c r="C17089" s="104"/>
      <c r="D17089" s="94"/>
      <c r="E17089" s="131" t="s">
        <v>13045</v>
      </c>
      <c r="F17089" s="140">
        <v>5</v>
      </c>
      <c r="G17089" s="35">
        <v>1</v>
      </c>
      <c r="H17089" s="49">
        <v>6</v>
      </c>
      <c r="I17089" s="42">
        <v>-1</v>
      </c>
      <c r="J17089" s="18">
        <f t="shared" si="1118"/>
        <v>1607.8400000000038</v>
      </c>
      <c r="K17089" s="19" t="str">
        <f t="shared" si="1116"/>
        <v>May-19</v>
      </c>
      <c r="L17089" s="20">
        <f t="shared" si="1119"/>
        <v>16843</v>
      </c>
      <c r="M17089" s="21">
        <f t="shared" si="1117"/>
        <v>9.5460428664727412E-2</v>
      </c>
    </row>
    <row r="17090" spans="1:13" x14ac:dyDescent="0.3">
      <c r="A17090" s="139">
        <v>43592</v>
      </c>
      <c r="B17090" s="90"/>
      <c r="C17090" s="104"/>
      <c r="D17090" s="94"/>
      <c r="E17090" s="131" t="s">
        <v>13046</v>
      </c>
      <c r="F17090" s="140">
        <v>6</v>
      </c>
      <c r="G17090" s="35">
        <v>1</v>
      </c>
      <c r="H17090" s="49" t="s">
        <v>11526</v>
      </c>
      <c r="I17090" s="50">
        <v>-1</v>
      </c>
      <c r="J17090" s="18">
        <f t="shared" si="1118"/>
        <v>1606.8400000000038</v>
      </c>
      <c r="K17090" s="19" t="str">
        <f t="shared" ref="K17090:K17153" si="1121">TEXT(A17090,"MMM-yy")</f>
        <v>May-19</v>
      </c>
      <c r="L17090" s="20">
        <f t="shared" si="1119"/>
        <v>16844</v>
      </c>
      <c r="M17090" s="21">
        <f t="shared" ref="M17090:M17153" si="1122">J17090/L17090</f>
        <v>9.5395393018285674E-2</v>
      </c>
    </row>
    <row r="17091" spans="1:13" x14ac:dyDescent="0.3">
      <c r="A17091" s="116">
        <v>43593</v>
      </c>
      <c r="B17091" s="90" t="s">
        <v>153</v>
      </c>
      <c r="C17091" s="104">
        <v>0.65625</v>
      </c>
      <c r="D17091" s="94" t="s">
        <v>31</v>
      </c>
      <c r="E17091" s="90" t="s">
        <v>5764</v>
      </c>
      <c r="F17091" s="115">
        <v>4</v>
      </c>
      <c r="G17091" s="93">
        <v>1</v>
      </c>
      <c r="H17091" s="90" t="s">
        <v>33</v>
      </c>
      <c r="I17091" s="77">
        <f>IF(H17091="Lost",G17091*-1,IF(H17091="Won",     IF(D17091="E/W",            G17091*(F17091-1)*0.5*1.25,    IF(D17091="place",   G17091*(F17091-1) *0.95,  G17091*(F17091-1) )),            IF(H17091="Placed",     (G17091*-0.5)  + (0.5*G17091*(F17091-1)*0.2),0)         ))</f>
        <v>-1</v>
      </c>
      <c r="J17091" s="18">
        <f t="shared" ref="J17091:J17154" si="1123">J17090+I17091</f>
        <v>1605.8400000000038</v>
      </c>
      <c r="K17091" s="19" t="str">
        <f t="shared" si="1121"/>
        <v>May-19</v>
      </c>
      <c r="L17091" s="20">
        <f t="shared" ref="L17091:L17154" si="1124">L17090+G17091</f>
        <v>16845</v>
      </c>
      <c r="M17091" s="21">
        <f t="shared" si="1122"/>
        <v>9.5330365093499778E-2</v>
      </c>
    </row>
    <row r="17092" spans="1:13" x14ac:dyDescent="0.3">
      <c r="A17092" s="116">
        <v>43593</v>
      </c>
      <c r="B17092" s="90" t="s">
        <v>151</v>
      </c>
      <c r="C17092" s="104">
        <v>0.67013888888888884</v>
      </c>
      <c r="D17092" s="94" t="s">
        <v>31</v>
      </c>
      <c r="E17092" s="90" t="s">
        <v>5762</v>
      </c>
      <c r="F17092" s="115">
        <v>4</v>
      </c>
      <c r="G17092" s="93">
        <v>1</v>
      </c>
      <c r="H17092" s="90" t="s">
        <v>42</v>
      </c>
      <c r="I17092" s="77">
        <f>IF(H17092="Lost",G17092*-1,IF(H17092="Won",     IF(D17092="E/W",            G17092*(F17092-1)*0.5*1.25,    IF(D17092="place",   G17092*(F17092-1) *0.95,  G17092*(F17092-1) )),            IF(H17092="Placed",     (G17092*-0.5)  + (0.5*G17092*(F17092-1)*0.2),0)         ))</f>
        <v>3</v>
      </c>
      <c r="J17092" s="18">
        <f t="shared" si="1123"/>
        <v>1608.8400000000038</v>
      </c>
      <c r="K17092" s="19" t="str">
        <f t="shared" si="1121"/>
        <v>May-19</v>
      </c>
      <c r="L17092" s="20">
        <f t="shared" si="1124"/>
        <v>16846</v>
      </c>
      <c r="M17092" s="21">
        <f t="shared" si="1122"/>
        <v>9.5502789979817398E-2</v>
      </c>
    </row>
    <row r="17093" spans="1:13" x14ac:dyDescent="0.3">
      <c r="A17093" s="116">
        <v>43593</v>
      </c>
      <c r="B17093" s="90" t="s">
        <v>74</v>
      </c>
      <c r="C17093" s="104">
        <v>0.80208333333333337</v>
      </c>
      <c r="D17093" s="94" t="s">
        <v>31</v>
      </c>
      <c r="E17093" s="90" t="s">
        <v>5763</v>
      </c>
      <c r="F17093" s="115">
        <v>3.12</v>
      </c>
      <c r="G17093" s="93">
        <v>1</v>
      </c>
      <c r="H17093" s="90" t="s">
        <v>33</v>
      </c>
      <c r="I17093" s="77">
        <f>IF(H17093="Lost",G17093*-1,IF(H17093="Won",     IF(D17093="E/W",            G17093*(F17093-1)*0.5*1.25,    IF(D17093="place",   G17093*(F17093-1) *0.95,  G17093*(F17093-1) )),            IF(H17093="Placed",     (G17093*-0.5)  + (0.5*G17093*(F17093-1)*0.2),0)         ))</f>
        <v>-1</v>
      </c>
      <c r="J17093" s="18">
        <f t="shared" si="1123"/>
        <v>1607.8400000000038</v>
      </c>
      <c r="K17093" s="19" t="str">
        <f t="shared" si="1121"/>
        <v>May-19</v>
      </c>
      <c r="L17093" s="20">
        <f t="shared" si="1124"/>
        <v>16847</v>
      </c>
      <c r="M17093" s="21">
        <f t="shared" si="1122"/>
        <v>9.5437763400012102E-2</v>
      </c>
    </row>
    <row r="17094" spans="1:13" x14ac:dyDescent="0.3">
      <c r="A17094" s="139">
        <v>43593</v>
      </c>
      <c r="B17094" s="90"/>
      <c r="C17094" s="104"/>
      <c r="D17094" s="94"/>
      <c r="E17094" s="131" t="s">
        <v>13047</v>
      </c>
      <c r="F17094" s="140">
        <v>5.5</v>
      </c>
      <c r="G17094" s="35">
        <v>1</v>
      </c>
      <c r="H17094" s="49">
        <v>2</v>
      </c>
      <c r="I17094" s="42">
        <v>-1</v>
      </c>
      <c r="J17094" s="18">
        <f t="shared" si="1123"/>
        <v>1606.8400000000038</v>
      </c>
      <c r="K17094" s="19" t="str">
        <f t="shared" si="1121"/>
        <v>May-19</v>
      </c>
      <c r="L17094" s="20">
        <f t="shared" si="1124"/>
        <v>16848</v>
      </c>
      <c r="M17094" s="21">
        <f t="shared" si="1122"/>
        <v>9.5372744539411428E-2</v>
      </c>
    </row>
    <row r="17095" spans="1:13" x14ac:dyDescent="0.3">
      <c r="A17095" s="139">
        <v>43593</v>
      </c>
      <c r="B17095" s="90"/>
      <c r="C17095" s="104"/>
      <c r="D17095" s="94"/>
      <c r="E17095" s="131" t="s">
        <v>13014</v>
      </c>
      <c r="F17095" s="140">
        <v>4.33</v>
      </c>
      <c r="G17095" s="35">
        <v>1</v>
      </c>
      <c r="H17095" s="49">
        <v>5</v>
      </c>
      <c r="I17095" s="42">
        <v>-1</v>
      </c>
      <c r="J17095" s="18">
        <f t="shared" si="1123"/>
        <v>1605.8400000000038</v>
      </c>
      <c r="K17095" s="19" t="str">
        <f t="shared" si="1121"/>
        <v>May-19</v>
      </c>
      <c r="L17095" s="20">
        <f t="shared" si="1124"/>
        <v>16849</v>
      </c>
      <c r="M17095" s="21">
        <f t="shared" si="1122"/>
        <v>9.5307733396640976E-2</v>
      </c>
    </row>
    <row r="17096" spans="1:13" x14ac:dyDescent="0.3">
      <c r="A17096" s="116">
        <v>43594</v>
      </c>
      <c r="B17096" s="90" t="s">
        <v>41</v>
      </c>
      <c r="C17096" s="104">
        <v>0.60763888888888895</v>
      </c>
      <c r="D17096" s="94" t="s">
        <v>31</v>
      </c>
      <c r="E17096" s="90" t="s">
        <v>5766</v>
      </c>
      <c r="F17096" s="115">
        <v>4</v>
      </c>
      <c r="G17096" s="93">
        <v>1</v>
      </c>
      <c r="H17096" s="90" t="s">
        <v>33</v>
      </c>
      <c r="I17096" s="77">
        <f>IF(H17096="Lost",G17096*-1,IF(H17096="Won",     IF(D17096="E/W",            G17096*(F17096-1)*0.5*1.25,    IF(D17096="place",   G17096*(F17096-1) *0.95,  G17096*(F17096-1) )),            IF(H17096="Placed",     (G17096*-0.5)  + (0.5*G17096*(F17096-1)*0.2),0)         ))</f>
        <v>-1</v>
      </c>
      <c r="J17096" s="18">
        <f t="shared" si="1123"/>
        <v>1604.8400000000038</v>
      </c>
      <c r="K17096" s="19" t="str">
        <f t="shared" si="1121"/>
        <v>May-19</v>
      </c>
      <c r="L17096" s="20">
        <f t="shared" si="1124"/>
        <v>16850</v>
      </c>
      <c r="M17096" s="21">
        <f t="shared" si="1122"/>
        <v>9.5242729970326637E-2</v>
      </c>
    </row>
    <row r="17097" spans="1:13" x14ac:dyDescent="0.3">
      <c r="A17097" s="116">
        <v>43594</v>
      </c>
      <c r="B17097" s="90" t="s">
        <v>67</v>
      </c>
      <c r="C17097" s="104">
        <v>0.63888888888888895</v>
      </c>
      <c r="D17097" s="94" t="s">
        <v>31</v>
      </c>
      <c r="E17097" s="90" t="s">
        <v>5765</v>
      </c>
      <c r="F17097" s="115">
        <v>3.75</v>
      </c>
      <c r="G17097" s="93">
        <v>1</v>
      </c>
      <c r="H17097" s="90" t="s">
        <v>33</v>
      </c>
      <c r="I17097" s="77">
        <f>IF(H17097="Lost",G17097*-1,IF(H17097="Won",     IF(D17097="E/W",            G17097*(F17097-1)*0.5*1.25,    IF(D17097="place",   G17097*(F17097-1) *0.95,  G17097*(F17097-1) )),            IF(H17097="Placed",     (G17097*-0.5)  + (0.5*G17097*(F17097-1)*0.2),0)         ))</f>
        <v>-1</v>
      </c>
      <c r="J17097" s="18">
        <f t="shared" si="1123"/>
        <v>1603.8400000000038</v>
      </c>
      <c r="K17097" s="19" t="str">
        <f t="shared" si="1121"/>
        <v>May-19</v>
      </c>
      <c r="L17097" s="20">
        <f t="shared" si="1124"/>
        <v>16851</v>
      </c>
      <c r="M17097" s="21">
        <f t="shared" si="1122"/>
        <v>9.5177734259094635E-2</v>
      </c>
    </row>
    <row r="17098" spans="1:13" x14ac:dyDescent="0.3">
      <c r="A17098" s="116">
        <v>43594</v>
      </c>
      <c r="B17098" s="90" t="s">
        <v>5767</v>
      </c>
      <c r="C17098" s="104">
        <v>0.71875</v>
      </c>
      <c r="D17098" s="94" t="s">
        <v>31</v>
      </c>
      <c r="E17098" s="90" t="s">
        <v>5768</v>
      </c>
      <c r="F17098" s="115">
        <v>3.5</v>
      </c>
      <c r="G17098" s="93">
        <v>1</v>
      </c>
      <c r="H17098" s="90" t="s">
        <v>33</v>
      </c>
      <c r="I17098" s="77">
        <f>IF(H17098="Lost",G17098*-1,IF(H17098="Won",     IF(D17098="E/W",            G17098*(F17098-1)*0.5*1.25,    IF(D17098="place",   G17098*(F17098-1) *0.95,  G17098*(F17098-1) )),            IF(H17098="Placed",     (G17098*-0.5)  + (0.5*G17098*(F17098-1)*0.2),0)         ))</f>
        <v>-1</v>
      </c>
      <c r="J17098" s="18">
        <f t="shared" si="1123"/>
        <v>1602.8400000000038</v>
      </c>
      <c r="K17098" s="19" t="str">
        <f t="shared" si="1121"/>
        <v>May-19</v>
      </c>
      <c r="L17098" s="20">
        <f t="shared" si="1124"/>
        <v>16852</v>
      </c>
      <c r="M17098" s="21">
        <f t="shared" si="1122"/>
        <v>9.5112746261571554E-2</v>
      </c>
    </row>
    <row r="17099" spans="1:13" x14ac:dyDescent="0.3">
      <c r="A17099" s="116">
        <v>43594</v>
      </c>
      <c r="B17099" s="90" t="s">
        <v>5767</v>
      </c>
      <c r="C17099" s="104">
        <v>0.78472222222222221</v>
      </c>
      <c r="D17099" s="94" t="s">
        <v>31</v>
      </c>
      <c r="E17099" s="90" t="s">
        <v>5769</v>
      </c>
      <c r="F17099" s="115">
        <v>3.75</v>
      </c>
      <c r="G17099" s="93">
        <v>1</v>
      </c>
      <c r="H17099" s="90" t="s">
        <v>42</v>
      </c>
      <c r="I17099" s="77">
        <f>IF(H17099="Lost",G17099*-1,IF(H17099="Won",     IF(D17099="E/W",            G17099*(F17099-1)*0.5*1.25,    IF(D17099="place",   G17099*(F17099-1) *0.95,  G17099*(F17099-1) )),            IF(H17099="Placed",     (G17099*-0.5)  + (0.5*G17099*(F17099-1)*0.2),0)         ))</f>
        <v>2.75</v>
      </c>
      <c r="J17099" s="18">
        <f t="shared" si="1123"/>
        <v>1605.5900000000038</v>
      </c>
      <c r="K17099" s="19" t="str">
        <f t="shared" si="1121"/>
        <v>May-19</v>
      </c>
      <c r="L17099" s="20">
        <f t="shared" si="1124"/>
        <v>16853</v>
      </c>
      <c r="M17099" s="21">
        <f t="shared" si="1122"/>
        <v>9.5270278288732205E-2</v>
      </c>
    </row>
    <row r="17100" spans="1:13" x14ac:dyDescent="0.3">
      <c r="A17100" s="139">
        <v>43594</v>
      </c>
      <c r="B17100" s="90"/>
      <c r="C17100" s="104"/>
      <c r="D17100" s="94"/>
      <c r="E17100" s="131" t="s">
        <v>13048</v>
      </c>
      <c r="F17100" s="140">
        <v>4.5</v>
      </c>
      <c r="G17100" s="35">
        <v>1</v>
      </c>
      <c r="H17100" s="49" t="s">
        <v>13049</v>
      </c>
      <c r="I17100" s="42">
        <v>-1</v>
      </c>
      <c r="J17100" s="18">
        <f t="shared" si="1123"/>
        <v>1604.5900000000038</v>
      </c>
      <c r="K17100" s="19" t="str">
        <f t="shared" si="1121"/>
        <v>May-19</v>
      </c>
      <c r="L17100" s="20">
        <f t="shared" si="1124"/>
        <v>16854</v>
      </c>
      <c r="M17100" s="21">
        <f t="shared" si="1122"/>
        <v>9.5205292512163503E-2</v>
      </c>
    </row>
    <row r="17101" spans="1:13" x14ac:dyDescent="0.3">
      <c r="A17101" s="139">
        <v>43594</v>
      </c>
      <c r="B17101" s="90"/>
      <c r="C17101" s="104"/>
      <c r="D17101" s="94"/>
      <c r="E17101" s="131" t="s">
        <v>13054</v>
      </c>
      <c r="F17101" s="140">
        <v>5.5</v>
      </c>
      <c r="G17101" s="35">
        <v>1</v>
      </c>
      <c r="H17101" s="49" t="s">
        <v>11526</v>
      </c>
      <c r="I17101" s="50">
        <v>-1</v>
      </c>
      <c r="J17101" s="18">
        <f t="shared" si="1123"/>
        <v>1603.5900000000038</v>
      </c>
      <c r="K17101" s="19" t="str">
        <f t="shared" si="1121"/>
        <v>May-19</v>
      </c>
      <c r="L17101" s="20">
        <f t="shared" si="1124"/>
        <v>16855</v>
      </c>
      <c r="M17101" s="21">
        <f t="shared" si="1122"/>
        <v>9.5140314446751931E-2</v>
      </c>
    </row>
    <row r="17102" spans="1:13" x14ac:dyDescent="0.3">
      <c r="A17102" s="139">
        <v>43594</v>
      </c>
      <c r="B17102" s="90"/>
      <c r="C17102" s="104"/>
      <c r="D17102" s="94"/>
      <c r="E17102" s="131" t="s">
        <v>13052</v>
      </c>
      <c r="F17102" s="140">
        <v>5</v>
      </c>
      <c r="G17102" s="35">
        <v>1</v>
      </c>
      <c r="H17102" s="49">
        <v>6</v>
      </c>
      <c r="I17102" s="42">
        <v>-1</v>
      </c>
      <c r="J17102" s="18">
        <f t="shared" si="1123"/>
        <v>1602.5900000000038</v>
      </c>
      <c r="K17102" s="19" t="str">
        <f t="shared" si="1121"/>
        <v>May-19</v>
      </c>
      <c r="L17102" s="20">
        <f t="shared" si="1124"/>
        <v>16856</v>
      </c>
      <c r="M17102" s="21">
        <f t="shared" si="1122"/>
        <v>9.5075344091125044E-2</v>
      </c>
    </row>
    <row r="17103" spans="1:13" x14ac:dyDescent="0.3">
      <c r="A17103" s="139">
        <v>43594</v>
      </c>
      <c r="B17103" s="90"/>
      <c r="C17103" s="104"/>
      <c r="D17103" s="94"/>
      <c r="E17103" s="131" t="s">
        <v>13055</v>
      </c>
      <c r="F17103" s="140">
        <v>5</v>
      </c>
      <c r="G17103" s="35">
        <v>1</v>
      </c>
      <c r="H17103" s="49" t="s">
        <v>6526</v>
      </c>
      <c r="I17103" s="50">
        <v>4</v>
      </c>
      <c r="J17103" s="18">
        <f t="shared" si="1123"/>
        <v>1606.5900000000038</v>
      </c>
      <c r="K17103" s="19" t="str">
        <f t="shared" si="1121"/>
        <v>May-19</v>
      </c>
      <c r="L17103" s="20">
        <f t="shared" si="1124"/>
        <v>16857</v>
      </c>
      <c r="M17103" s="21">
        <f t="shared" si="1122"/>
        <v>9.5306994127069097E-2</v>
      </c>
    </row>
    <row r="17104" spans="1:13" x14ac:dyDescent="0.3">
      <c r="A17104" s="139">
        <v>43594</v>
      </c>
      <c r="B17104" s="90"/>
      <c r="C17104" s="104"/>
      <c r="D17104" s="94"/>
      <c r="E17104" s="131" t="s">
        <v>13051</v>
      </c>
      <c r="F17104" s="140">
        <v>4.33</v>
      </c>
      <c r="G17104" s="35">
        <v>1</v>
      </c>
      <c r="H17104" s="49">
        <v>1</v>
      </c>
      <c r="I17104" s="42">
        <v>3.33</v>
      </c>
      <c r="J17104" s="18">
        <f t="shared" si="1123"/>
        <v>1609.9200000000037</v>
      </c>
      <c r="K17104" s="19" t="str">
        <f t="shared" si="1121"/>
        <v>May-19</v>
      </c>
      <c r="L17104" s="20">
        <f t="shared" si="1124"/>
        <v>16858</v>
      </c>
      <c r="M17104" s="21">
        <f t="shared" si="1122"/>
        <v>9.5498872938664353E-2</v>
      </c>
    </row>
    <row r="17105" spans="1:13" x14ac:dyDescent="0.3">
      <c r="A17105" s="139">
        <v>43594</v>
      </c>
      <c r="B17105" s="90"/>
      <c r="C17105" s="104"/>
      <c r="D17105" s="94"/>
      <c r="E17105" s="131" t="s">
        <v>13053</v>
      </c>
      <c r="F17105" s="140">
        <v>5.5</v>
      </c>
      <c r="G17105" s="35">
        <v>1</v>
      </c>
      <c r="H17105" s="49">
        <v>2</v>
      </c>
      <c r="I17105" s="42">
        <v>-1</v>
      </c>
      <c r="J17105" s="18">
        <f t="shared" si="1123"/>
        <v>1608.9200000000037</v>
      </c>
      <c r="K17105" s="19" t="str">
        <f t="shared" si="1121"/>
        <v>May-19</v>
      </c>
      <c r="L17105" s="20">
        <f t="shared" si="1124"/>
        <v>16859</v>
      </c>
      <c r="M17105" s="21">
        <f t="shared" si="1122"/>
        <v>9.5433892876208778E-2</v>
      </c>
    </row>
    <row r="17106" spans="1:13" x14ac:dyDescent="0.3">
      <c r="A17106" s="139">
        <v>43594</v>
      </c>
      <c r="B17106" s="90"/>
      <c r="C17106" s="104"/>
      <c r="D17106" s="94"/>
      <c r="E17106" s="131" t="s">
        <v>13050</v>
      </c>
      <c r="F17106" s="140">
        <v>5.5</v>
      </c>
      <c r="G17106" s="35">
        <v>1</v>
      </c>
      <c r="H17106" s="49">
        <v>3</v>
      </c>
      <c r="I17106" s="42">
        <v>-1</v>
      </c>
      <c r="J17106" s="18">
        <f t="shared" si="1123"/>
        <v>1607.9200000000037</v>
      </c>
      <c r="K17106" s="19" t="str">
        <f t="shared" si="1121"/>
        <v>May-19</v>
      </c>
      <c r="L17106" s="20">
        <f t="shared" si="1124"/>
        <v>16860</v>
      </c>
      <c r="M17106" s="21">
        <f t="shared" si="1122"/>
        <v>9.5368920521945649E-2</v>
      </c>
    </row>
    <row r="17107" spans="1:13" x14ac:dyDescent="0.3">
      <c r="A17107" s="116">
        <v>43595</v>
      </c>
      <c r="B17107" s="90" t="s">
        <v>45</v>
      </c>
      <c r="C17107" s="104">
        <v>0.77777777777777779</v>
      </c>
      <c r="D17107" s="94" t="s">
        <v>31</v>
      </c>
      <c r="E17107" s="90" t="s">
        <v>5770</v>
      </c>
      <c r="F17107" s="115">
        <v>3</v>
      </c>
      <c r="G17107" s="93">
        <v>1</v>
      </c>
      <c r="H17107" s="90" t="s">
        <v>33</v>
      </c>
      <c r="I17107" s="77">
        <f>IF(H17107="Lost",G17107*-1,IF(H17107="Won",     IF(D17107="E/W",            G17107*(F17107-1)*0.5*1.25,    IF(D17107="place",   G17107*(F17107-1) *0.95,  G17107*(F17107-1) )),            IF(H17107="Placed",     (G17107*-0.5)  + (0.5*G17107*(F17107-1)*0.2),0)         ))</f>
        <v>-1</v>
      </c>
      <c r="J17107" s="18">
        <f t="shared" si="1123"/>
        <v>1606.9200000000037</v>
      </c>
      <c r="K17107" s="19" t="str">
        <f t="shared" si="1121"/>
        <v>May-19</v>
      </c>
      <c r="L17107" s="20">
        <f t="shared" si="1124"/>
        <v>16861</v>
      </c>
      <c r="M17107" s="21">
        <f t="shared" si="1122"/>
        <v>9.5303955874503507E-2</v>
      </c>
    </row>
    <row r="17108" spans="1:13" x14ac:dyDescent="0.3">
      <c r="A17108" s="139">
        <v>43595</v>
      </c>
      <c r="B17108" s="90"/>
      <c r="C17108" s="104"/>
      <c r="D17108" s="94"/>
      <c r="E17108" s="131" t="s">
        <v>5535</v>
      </c>
      <c r="F17108" s="140">
        <v>5</v>
      </c>
      <c r="G17108" s="35">
        <v>1</v>
      </c>
      <c r="H17108" s="49">
        <v>4</v>
      </c>
      <c r="I17108" s="42">
        <v>-1</v>
      </c>
      <c r="J17108" s="18">
        <f t="shared" si="1123"/>
        <v>1605.9200000000037</v>
      </c>
      <c r="K17108" s="19" t="str">
        <f t="shared" si="1121"/>
        <v>May-19</v>
      </c>
      <c r="L17108" s="20">
        <f t="shared" si="1124"/>
        <v>16862</v>
      </c>
      <c r="M17108" s="21">
        <f t="shared" si="1122"/>
        <v>9.5238998932511185E-2</v>
      </c>
    </row>
    <row r="17109" spans="1:13" x14ac:dyDescent="0.3">
      <c r="A17109" s="139">
        <v>43595</v>
      </c>
      <c r="B17109" s="90"/>
      <c r="C17109" s="104"/>
      <c r="D17109" s="94"/>
      <c r="E17109" s="131" t="s">
        <v>13057</v>
      </c>
      <c r="F17109" s="140">
        <v>5.5</v>
      </c>
      <c r="G17109" s="35">
        <v>1</v>
      </c>
      <c r="H17109" s="49">
        <v>2</v>
      </c>
      <c r="I17109" s="42">
        <v>-1</v>
      </c>
      <c r="J17109" s="18">
        <f t="shared" si="1123"/>
        <v>1604.9200000000037</v>
      </c>
      <c r="K17109" s="19" t="str">
        <f t="shared" si="1121"/>
        <v>May-19</v>
      </c>
      <c r="L17109" s="20">
        <f t="shared" si="1124"/>
        <v>16863</v>
      </c>
      <c r="M17109" s="21">
        <f t="shared" si="1122"/>
        <v>9.5174049694597862E-2</v>
      </c>
    </row>
    <row r="17110" spans="1:13" x14ac:dyDescent="0.3">
      <c r="A17110" s="139">
        <v>43595</v>
      </c>
      <c r="B17110" s="90"/>
      <c r="C17110" s="104"/>
      <c r="D17110" s="94"/>
      <c r="E17110" s="131" t="s">
        <v>5523</v>
      </c>
      <c r="F17110" s="140">
        <v>5.5</v>
      </c>
      <c r="G17110" s="35">
        <v>1</v>
      </c>
      <c r="H17110" s="49" t="s">
        <v>11446</v>
      </c>
      <c r="I17110" s="42">
        <v>-1</v>
      </c>
      <c r="J17110" s="18">
        <f t="shared" si="1123"/>
        <v>1603.9200000000037</v>
      </c>
      <c r="K17110" s="19" t="str">
        <f t="shared" si="1121"/>
        <v>May-19</v>
      </c>
      <c r="L17110" s="20">
        <f t="shared" si="1124"/>
        <v>16864</v>
      </c>
      <c r="M17110" s="21">
        <f t="shared" si="1122"/>
        <v>9.510910815939301E-2</v>
      </c>
    </row>
    <row r="17111" spans="1:13" x14ac:dyDescent="0.3">
      <c r="A17111" s="139">
        <v>43595</v>
      </c>
      <c r="B17111" s="90"/>
      <c r="C17111" s="104"/>
      <c r="D17111" s="94"/>
      <c r="E17111" s="131" t="s">
        <v>13060</v>
      </c>
      <c r="F17111" s="140">
        <v>4.5</v>
      </c>
      <c r="G17111" s="35">
        <v>1</v>
      </c>
      <c r="H17111" s="49">
        <v>2</v>
      </c>
      <c r="I17111" s="42">
        <v>-1</v>
      </c>
      <c r="J17111" s="18">
        <f t="shared" si="1123"/>
        <v>1602.9200000000037</v>
      </c>
      <c r="K17111" s="19" t="str">
        <f t="shared" si="1121"/>
        <v>May-19</v>
      </c>
      <c r="L17111" s="20">
        <f t="shared" si="1124"/>
        <v>16865</v>
      </c>
      <c r="M17111" s="21">
        <f t="shared" si="1122"/>
        <v>9.5044174325526462E-2</v>
      </c>
    </row>
    <row r="17112" spans="1:13" x14ac:dyDescent="0.3">
      <c r="A17112" s="139">
        <v>43595</v>
      </c>
      <c r="B17112" s="90"/>
      <c r="C17112" s="104"/>
      <c r="D17112" s="94"/>
      <c r="E17112" s="131" t="s">
        <v>13059</v>
      </c>
      <c r="F17112" s="140">
        <v>5.5</v>
      </c>
      <c r="G17112" s="35">
        <v>1</v>
      </c>
      <c r="H17112" s="49">
        <v>2</v>
      </c>
      <c r="I17112" s="42">
        <v>-1</v>
      </c>
      <c r="J17112" s="18">
        <f t="shared" si="1123"/>
        <v>1601.9200000000037</v>
      </c>
      <c r="K17112" s="19" t="str">
        <f t="shared" si="1121"/>
        <v>May-19</v>
      </c>
      <c r="L17112" s="20">
        <f t="shared" si="1124"/>
        <v>16866</v>
      </c>
      <c r="M17112" s="21">
        <f t="shared" si="1122"/>
        <v>9.4979248191628354E-2</v>
      </c>
    </row>
    <row r="17113" spans="1:13" x14ac:dyDescent="0.3">
      <c r="A17113" s="139">
        <v>43595</v>
      </c>
      <c r="B17113" s="90"/>
      <c r="C17113" s="104"/>
      <c r="D17113" s="94"/>
      <c r="E17113" s="131" t="s">
        <v>13058</v>
      </c>
      <c r="F17113" s="140">
        <v>5.5</v>
      </c>
      <c r="G17113" s="35">
        <v>1</v>
      </c>
      <c r="H17113" s="49">
        <v>8</v>
      </c>
      <c r="I17113" s="42">
        <v>-1</v>
      </c>
      <c r="J17113" s="18">
        <f t="shared" si="1123"/>
        <v>1600.9200000000037</v>
      </c>
      <c r="K17113" s="19" t="str">
        <f t="shared" si="1121"/>
        <v>May-19</v>
      </c>
      <c r="L17113" s="20">
        <f t="shared" si="1124"/>
        <v>16867</v>
      </c>
      <c r="M17113" s="21">
        <f t="shared" si="1122"/>
        <v>9.4914329756329144E-2</v>
      </c>
    </row>
    <row r="17114" spans="1:13" x14ac:dyDescent="0.3">
      <c r="A17114" s="139">
        <v>43595</v>
      </c>
      <c r="B17114" s="90"/>
      <c r="C17114" s="104"/>
      <c r="D17114" s="94"/>
      <c r="E17114" s="131" t="s">
        <v>13056</v>
      </c>
      <c r="F17114" s="140">
        <v>5.5</v>
      </c>
      <c r="G17114" s="35">
        <v>1</v>
      </c>
      <c r="H17114" s="49">
        <v>1</v>
      </c>
      <c r="I17114" s="42">
        <v>5</v>
      </c>
      <c r="J17114" s="18">
        <f t="shared" si="1123"/>
        <v>1605.9200000000037</v>
      </c>
      <c r="K17114" s="19" t="str">
        <f t="shared" si="1121"/>
        <v>May-19</v>
      </c>
      <c r="L17114" s="20">
        <f t="shared" si="1124"/>
        <v>16868</v>
      </c>
      <c r="M17114" s="21">
        <f t="shared" si="1122"/>
        <v>9.5205122124733449E-2</v>
      </c>
    </row>
    <row r="17115" spans="1:13" x14ac:dyDescent="0.3">
      <c r="A17115" s="116">
        <v>43596</v>
      </c>
      <c r="B17115" s="90" t="s">
        <v>147</v>
      </c>
      <c r="C17115" s="104">
        <v>0.58680555555555558</v>
      </c>
      <c r="D17115" s="94" t="s">
        <v>31</v>
      </c>
      <c r="E17115" s="90" t="s">
        <v>5771</v>
      </c>
      <c r="F17115" s="115">
        <v>3.5</v>
      </c>
      <c r="G17115" s="93">
        <v>1</v>
      </c>
      <c r="H17115" s="90" t="s">
        <v>33</v>
      </c>
      <c r="I17115" s="77">
        <f>IF(H17115="Lost",G17115*-1,IF(H17115="Won",     IF(D17115="E/W",            G17115*(F17115-1)*0.5*1.25,    IF(D17115="place",   G17115*(F17115-1) *0.95,  G17115*(F17115-1) )),            IF(H17115="Placed",     (G17115*-0.5)  + (0.5*G17115*(F17115-1)*0.2),0)         ))</f>
        <v>-1</v>
      </c>
      <c r="J17115" s="18">
        <f t="shared" si="1123"/>
        <v>1604.9200000000037</v>
      </c>
      <c r="K17115" s="19" t="str">
        <f t="shared" si="1121"/>
        <v>May-19</v>
      </c>
      <c r="L17115" s="20">
        <f t="shared" si="1124"/>
        <v>16869</v>
      </c>
      <c r="M17115" s="21">
        <f t="shared" si="1122"/>
        <v>9.5140197996324838E-2</v>
      </c>
    </row>
    <row r="17116" spans="1:13" x14ac:dyDescent="0.3">
      <c r="A17116" s="139">
        <v>43596</v>
      </c>
      <c r="B17116" s="90"/>
      <c r="C17116" s="104"/>
      <c r="D17116" s="94"/>
      <c r="E17116" s="131" t="s">
        <v>13065</v>
      </c>
      <c r="F17116" s="140">
        <v>4.33</v>
      </c>
      <c r="G17116" s="35">
        <v>1</v>
      </c>
      <c r="H17116" s="49" t="s">
        <v>11526</v>
      </c>
      <c r="I17116" s="50">
        <v>-1</v>
      </c>
      <c r="J17116" s="18">
        <f t="shared" si="1123"/>
        <v>1603.9200000000037</v>
      </c>
      <c r="K17116" s="19" t="str">
        <f t="shared" si="1121"/>
        <v>May-19</v>
      </c>
      <c r="L17116" s="20">
        <f t="shared" si="1124"/>
        <v>16870</v>
      </c>
      <c r="M17116" s="21">
        <f t="shared" si="1122"/>
        <v>9.507528156490834E-2</v>
      </c>
    </row>
    <row r="17117" spans="1:13" x14ac:dyDescent="0.3">
      <c r="A17117" s="139">
        <v>43596</v>
      </c>
      <c r="B17117" s="90"/>
      <c r="C17117" s="104"/>
      <c r="D17117" s="94"/>
      <c r="E17117" s="131" t="s">
        <v>13064</v>
      </c>
      <c r="F17117" s="140">
        <v>5.5</v>
      </c>
      <c r="G17117" s="35">
        <v>1</v>
      </c>
      <c r="H17117" s="49">
        <v>2</v>
      </c>
      <c r="I17117" s="42">
        <v>-1</v>
      </c>
      <c r="J17117" s="18">
        <f t="shared" si="1123"/>
        <v>1602.9200000000037</v>
      </c>
      <c r="K17117" s="19" t="str">
        <f t="shared" si="1121"/>
        <v>May-19</v>
      </c>
      <c r="L17117" s="20">
        <f t="shared" si="1124"/>
        <v>16871</v>
      </c>
      <c r="M17117" s="21">
        <f t="shared" si="1122"/>
        <v>9.5010372829115272E-2</v>
      </c>
    </row>
    <row r="17118" spans="1:13" x14ac:dyDescent="0.3">
      <c r="A17118" s="139">
        <v>43596</v>
      </c>
      <c r="B17118" s="90"/>
      <c r="C17118" s="104"/>
      <c r="D17118" s="94"/>
      <c r="E17118" s="131" t="s">
        <v>13063</v>
      </c>
      <c r="F17118" s="140">
        <v>5</v>
      </c>
      <c r="G17118" s="35">
        <v>1</v>
      </c>
      <c r="H17118" s="49">
        <v>3</v>
      </c>
      <c r="I17118" s="42">
        <v>-1</v>
      </c>
      <c r="J17118" s="18">
        <f t="shared" si="1123"/>
        <v>1601.9200000000037</v>
      </c>
      <c r="K17118" s="19" t="str">
        <f t="shared" si="1121"/>
        <v>May-19</v>
      </c>
      <c r="L17118" s="20">
        <f t="shared" si="1124"/>
        <v>16872</v>
      </c>
      <c r="M17118" s="21">
        <f t="shared" si="1122"/>
        <v>9.4945471787577271E-2</v>
      </c>
    </row>
    <row r="17119" spans="1:13" x14ac:dyDescent="0.3">
      <c r="A17119" s="139">
        <v>43596</v>
      </c>
      <c r="B17119" s="90"/>
      <c r="C17119" s="104"/>
      <c r="D17119" s="94"/>
      <c r="E17119" s="131" t="s">
        <v>13061</v>
      </c>
      <c r="F17119" s="140">
        <v>4.33</v>
      </c>
      <c r="G17119" s="35">
        <v>1</v>
      </c>
      <c r="H17119" s="49">
        <v>1</v>
      </c>
      <c r="I17119" s="42">
        <v>3.33</v>
      </c>
      <c r="J17119" s="18">
        <f t="shared" si="1123"/>
        <v>1605.2500000000036</v>
      </c>
      <c r="K17119" s="19" t="str">
        <f t="shared" si="1121"/>
        <v>May-19</v>
      </c>
      <c r="L17119" s="20">
        <f t="shared" si="1124"/>
        <v>16873</v>
      </c>
      <c r="M17119" s="21">
        <f t="shared" si="1122"/>
        <v>9.5137201446097525E-2</v>
      </c>
    </row>
    <row r="17120" spans="1:13" x14ac:dyDescent="0.3">
      <c r="A17120" s="139">
        <v>43596</v>
      </c>
      <c r="B17120" s="90"/>
      <c r="C17120" s="104"/>
      <c r="D17120" s="94"/>
      <c r="E17120" s="131" t="s">
        <v>13062</v>
      </c>
      <c r="F17120" s="140">
        <v>6</v>
      </c>
      <c r="G17120" s="35">
        <v>1</v>
      </c>
      <c r="H17120" s="49">
        <v>5</v>
      </c>
      <c r="I17120" s="42">
        <v>-1</v>
      </c>
      <c r="J17120" s="18">
        <f t="shared" si="1123"/>
        <v>1604.2500000000036</v>
      </c>
      <c r="K17120" s="19" t="str">
        <f t="shared" si="1121"/>
        <v>May-19</v>
      </c>
      <c r="L17120" s="20">
        <f t="shared" si="1124"/>
        <v>16874</v>
      </c>
      <c r="M17120" s="21">
        <f t="shared" si="1122"/>
        <v>9.5072300580775371E-2</v>
      </c>
    </row>
    <row r="17121" spans="1:13" x14ac:dyDescent="0.3">
      <c r="A17121" s="139">
        <v>43598</v>
      </c>
      <c r="B17121" s="90"/>
      <c r="C17121" s="104"/>
      <c r="D17121" s="94"/>
      <c r="E17121" s="131" t="s">
        <v>13067</v>
      </c>
      <c r="F17121" s="140">
        <v>5.5</v>
      </c>
      <c r="G17121" s="35">
        <v>1</v>
      </c>
      <c r="H17121" s="49">
        <v>5</v>
      </c>
      <c r="I17121" s="42">
        <v>-1</v>
      </c>
      <c r="J17121" s="18">
        <f t="shared" si="1123"/>
        <v>1603.2500000000036</v>
      </c>
      <c r="K17121" s="19" t="str">
        <f t="shared" si="1121"/>
        <v>May-19</v>
      </c>
      <c r="L17121" s="20">
        <f t="shared" si="1124"/>
        <v>16875</v>
      </c>
      <c r="M17121" s="21">
        <f t="shared" si="1122"/>
        <v>9.5007407407407624E-2</v>
      </c>
    </row>
    <row r="17122" spans="1:13" x14ac:dyDescent="0.3">
      <c r="A17122" s="139">
        <v>43598</v>
      </c>
      <c r="B17122" s="94"/>
      <c r="C17122" s="104"/>
      <c r="D17122" s="94"/>
      <c r="E17122" s="131" t="s">
        <v>13066</v>
      </c>
      <c r="F17122" s="140">
        <v>4.5</v>
      </c>
      <c r="G17122" s="35">
        <v>1</v>
      </c>
      <c r="H17122" s="49">
        <v>2</v>
      </c>
      <c r="I17122" s="42">
        <v>-1</v>
      </c>
      <c r="J17122" s="18">
        <f t="shared" si="1123"/>
        <v>1602.2500000000036</v>
      </c>
      <c r="K17122" s="19" t="str">
        <f t="shared" si="1121"/>
        <v>May-19</v>
      </c>
      <c r="L17122" s="20">
        <f t="shared" si="1124"/>
        <v>16876</v>
      </c>
      <c r="M17122" s="21">
        <f t="shared" si="1122"/>
        <v>9.4942521924626905E-2</v>
      </c>
    </row>
    <row r="17123" spans="1:13" x14ac:dyDescent="0.3">
      <c r="A17123" s="116">
        <v>43599</v>
      </c>
      <c r="B17123" s="94" t="s">
        <v>130</v>
      </c>
      <c r="C17123" s="104">
        <v>0.6875</v>
      </c>
      <c r="D17123" s="94" t="s">
        <v>31</v>
      </c>
      <c r="E17123" s="90" t="s">
        <v>5772</v>
      </c>
      <c r="F17123" s="115">
        <v>4</v>
      </c>
      <c r="G17123" s="93">
        <v>1</v>
      </c>
      <c r="H17123" s="90" t="s">
        <v>33</v>
      </c>
      <c r="I17123" s="77">
        <f t="shared" ref="I17123:I17129" si="1125">IF(H17123="Lost",G17123*-1,IF(H17123="Won",     IF(D17123="E/W",            G17123*(F17123-1)*0.5*1.25,    IF(D17123="place",   G17123*(F17123-1) *0.95,  G17123*(F17123-1) )),            IF(H17123="Placed",     (G17123*-0.5)  + (0.5*G17123*(F17123-1)*0.2),0)         ))</f>
        <v>-1</v>
      </c>
      <c r="J17123" s="18">
        <f t="shared" si="1123"/>
        <v>1601.2500000000036</v>
      </c>
      <c r="K17123" s="19" t="str">
        <f t="shared" si="1121"/>
        <v>May-19</v>
      </c>
      <c r="L17123" s="20">
        <f t="shared" si="1124"/>
        <v>16877</v>
      </c>
      <c r="M17123" s="21">
        <f t="shared" si="1122"/>
        <v>9.4877644131066169E-2</v>
      </c>
    </row>
    <row r="17124" spans="1:13" x14ac:dyDescent="0.3">
      <c r="A17124" s="116">
        <v>43599</v>
      </c>
      <c r="B17124" s="94" t="s">
        <v>130</v>
      </c>
      <c r="C17124" s="104">
        <v>0.70833333333333337</v>
      </c>
      <c r="D17124" s="94" t="s">
        <v>31</v>
      </c>
      <c r="E17124" s="90" t="s">
        <v>5773</v>
      </c>
      <c r="F17124" s="115">
        <v>3</v>
      </c>
      <c r="G17124" s="93">
        <v>1</v>
      </c>
      <c r="H17124" s="90" t="s">
        <v>33</v>
      </c>
      <c r="I17124" s="77">
        <f t="shared" si="1125"/>
        <v>-1</v>
      </c>
      <c r="J17124" s="18">
        <f t="shared" si="1123"/>
        <v>1600.2500000000036</v>
      </c>
      <c r="K17124" s="19" t="str">
        <f t="shared" si="1121"/>
        <v>May-19</v>
      </c>
      <c r="L17124" s="20">
        <f t="shared" si="1124"/>
        <v>16878</v>
      </c>
      <c r="M17124" s="21">
        <f t="shared" si="1122"/>
        <v>9.4812774025358676E-2</v>
      </c>
    </row>
    <row r="17125" spans="1:13" x14ac:dyDescent="0.3">
      <c r="A17125" s="116">
        <v>43599</v>
      </c>
      <c r="B17125" s="94" t="s">
        <v>145</v>
      </c>
      <c r="C17125" s="104">
        <v>0.75</v>
      </c>
      <c r="D17125" s="94" t="s">
        <v>31</v>
      </c>
      <c r="E17125" s="90" t="s">
        <v>5775</v>
      </c>
      <c r="F17125" s="115">
        <v>3.25</v>
      </c>
      <c r="G17125" s="93">
        <v>1</v>
      </c>
      <c r="H17125" s="90" t="s">
        <v>33</v>
      </c>
      <c r="I17125" s="77">
        <f t="shared" si="1125"/>
        <v>-1</v>
      </c>
      <c r="J17125" s="18">
        <f t="shared" si="1123"/>
        <v>1599.2500000000036</v>
      </c>
      <c r="K17125" s="19" t="str">
        <f t="shared" si="1121"/>
        <v>May-19</v>
      </c>
      <c r="L17125" s="20">
        <f t="shared" si="1124"/>
        <v>16879</v>
      </c>
      <c r="M17125" s="21">
        <f t="shared" si="1122"/>
        <v>9.4747911606138019E-2</v>
      </c>
    </row>
    <row r="17126" spans="1:13" x14ac:dyDescent="0.3">
      <c r="A17126" s="116">
        <v>43599</v>
      </c>
      <c r="B17126" s="94" t="s">
        <v>145</v>
      </c>
      <c r="C17126" s="104">
        <v>0.77083333333333337</v>
      </c>
      <c r="D17126" s="94" t="s">
        <v>31</v>
      </c>
      <c r="E17126" s="90" t="s">
        <v>5776</v>
      </c>
      <c r="F17126" s="115">
        <v>2.75</v>
      </c>
      <c r="G17126" s="93">
        <v>1</v>
      </c>
      <c r="H17126" s="90" t="s">
        <v>33</v>
      </c>
      <c r="I17126" s="77">
        <f t="shared" si="1125"/>
        <v>-1</v>
      </c>
      <c r="J17126" s="18">
        <f t="shared" si="1123"/>
        <v>1598.2500000000036</v>
      </c>
      <c r="K17126" s="19" t="str">
        <f t="shared" si="1121"/>
        <v>May-19</v>
      </c>
      <c r="L17126" s="20">
        <f t="shared" si="1124"/>
        <v>16880</v>
      </c>
      <c r="M17126" s="21">
        <f t="shared" si="1122"/>
        <v>9.4683056872038124E-2</v>
      </c>
    </row>
    <row r="17127" spans="1:13" x14ac:dyDescent="0.3">
      <c r="A17127" s="116">
        <v>43599</v>
      </c>
      <c r="B17127" s="94" t="s">
        <v>30</v>
      </c>
      <c r="C17127" s="104">
        <v>0.77777777777777779</v>
      </c>
      <c r="D17127" s="94" t="s">
        <v>31</v>
      </c>
      <c r="E17127" s="90" t="s">
        <v>5774</v>
      </c>
      <c r="F17127" s="115">
        <v>2.75</v>
      </c>
      <c r="G17127" s="93">
        <v>1</v>
      </c>
      <c r="H17127" s="90" t="s">
        <v>33</v>
      </c>
      <c r="I17127" s="77">
        <f t="shared" si="1125"/>
        <v>-1</v>
      </c>
      <c r="J17127" s="18">
        <f t="shared" si="1123"/>
        <v>1597.2500000000036</v>
      </c>
      <c r="K17127" s="19" t="str">
        <f t="shared" si="1121"/>
        <v>May-19</v>
      </c>
      <c r="L17127" s="20">
        <f t="shared" si="1124"/>
        <v>16881</v>
      </c>
      <c r="M17127" s="21">
        <f t="shared" si="1122"/>
        <v>9.461820982169325E-2</v>
      </c>
    </row>
    <row r="17128" spans="1:13" x14ac:dyDescent="0.3">
      <c r="A17128" s="116">
        <v>43599</v>
      </c>
      <c r="B17128" s="94" t="s">
        <v>145</v>
      </c>
      <c r="C17128" s="104">
        <v>0.83333333333333337</v>
      </c>
      <c r="D17128" s="94" t="s">
        <v>31</v>
      </c>
      <c r="E17128" s="90" t="s">
        <v>5723</v>
      </c>
      <c r="F17128" s="115">
        <v>3.5</v>
      </c>
      <c r="G17128" s="93">
        <v>1</v>
      </c>
      <c r="H17128" s="90" t="s">
        <v>33</v>
      </c>
      <c r="I17128" s="77">
        <f t="shared" si="1125"/>
        <v>-1</v>
      </c>
      <c r="J17128" s="18">
        <f t="shared" si="1123"/>
        <v>1596.2500000000036</v>
      </c>
      <c r="K17128" s="19" t="str">
        <f t="shared" si="1121"/>
        <v>May-19</v>
      </c>
      <c r="L17128" s="20">
        <f t="shared" si="1124"/>
        <v>16882</v>
      </c>
      <c r="M17128" s="21">
        <f t="shared" si="1122"/>
        <v>9.455337045373792E-2</v>
      </c>
    </row>
    <row r="17129" spans="1:13" x14ac:dyDescent="0.3">
      <c r="A17129" s="116">
        <v>43599</v>
      </c>
      <c r="B17129" s="94" t="s">
        <v>145</v>
      </c>
      <c r="C17129" s="104">
        <v>0.85416666666666663</v>
      </c>
      <c r="D17129" s="94" t="s">
        <v>31</v>
      </c>
      <c r="E17129" s="90" t="s">
        <v>5777</v>
      </c>
      <c r="F17129" s="115">
        <v>2.75</v>
      </c>
      <c r="G17129" s="93">
        <v>1</v>
      </c>
      <c r="H17129" s="90" t="s">
        <v>33</v>
      </c>
      <c r="I17129" s="77">
        <f t="shared" si="1125"/>
        <v>-1</v>
      </c>
      <c r="J17129" s="18">
        <f t="shared" si="1123"/>
        <v>1595.2500000000036</v>
      </c>
      <c r="K17129" s="19" t="str">
        <f t="shared" si="1121"/>
        <v>May-19</v>
      </c>
      <c r="L17129" s="20">
        <f t="shared" si="1124"/>
        <v>16883</v>
      </c>
      <c r="M17129" s="21">
        <f t="shared" si="1122"/>
        <v>9.4488538766807059E-2</v>
      </c>
    </row>
    <row r="17130" spans="1:13" x14ac:dyDescent="0.3">
      <c r="A17130" s="139">
        <v>43599</v>
      </c>
      <c r="B17130" s="94"/>
      <c r="C17130" s="104"/>
      <c r="D17130" s="94"/>
      <c r="E17130" s="131" t="s">
        <v>13069</v>
      </c>
      <c r="F17130" s="140">
        <v>5</v>
      </c>
      <c r="G17130" s="35">
        <v>1</v>
      </c>
      <c r="H17130" s="49" t="s">
        <v>6518</v>
      </c>
      <c r="I17130" s="50">
        <v>-1</v>
      </c>
      <c r="J17130" s="18">
        <f t="shared" si="1123"/>
        <v>1594.2500000000036</v>
      </c>
      <c r="K17130" s="19" t="str">
        <f t="shared" si="1121"/>
        <v>May-19</v>
      </c>
      <c r="L17130" s="20">
        <f t="shared" si="1124"/>
        <v>16884</v>
      </c>
      <c r="M17130" s="21">
        <f t="shared" si="1122"/>
        <v>9.4423714759535871E-2</v>
      </c>
    </row>
    <row r="17131" spans="1:13" x14ac:dyDescent="0.3">
      <c r="A17131" s="139">
        <v>43599</v>
      </c>
      <c r="B17131" s="94"/>
      <c r="C17131" s="104"/>
      <c r="D17131" s="94"/>
      <c r="E17131" s="131" t="s">
        <v>13068</v>
      </c>
      <c r="F17131" s="140">
        <v>6</v>
      </c>
      <c r="G17131" s="35">
        <v>1</v>
      </c>
      <c r="H17131" s="49" t="s">
        <v>11526</v>
      </c>
      <c r="I17131" s="50">
        <v>-1</v>
      </c>
      <c r="J17131" s="18">
        <f t="shared" si="1123"/>
        <v>1593.2500000000036</v>
      </c>
      <c r="K17131" s="19" t="str">
        <f t="shared" si="1121"/>
        <v>May-19</v>
      </c>
      <c r="L17131" s="20">
        <f t="shared" si="1124"/>
        <v>16885</v>
      </c>
      <c r="M17131" s="21">
        <f t="shared" si="1122"/>
        <v>9.435889843055989E-2</v>
      </c>
    </row>
    <row r="17132" spans="1:13" x14ac:dyDescent="0.3">
      <c r="A17132" s="116">
        <v>43600</v>
      </c>
      <c r="B17132" s="94" t="s">
        <v>39</v>
      </c>
      <c r="C17132" s="104">
        <v>0.79513888888888884</v>
      </c>
      <c r="D17132" s="94" t="s">
        <v>31</v>
      </c>
      <c r="E17132" s="90" t="s">
        <v>5778</v>
      </c>
      <c r="F17132" s="115">
        <v>2.75</v>
      </c>
      <c r="G17132" s="93">
        <v>1</v>
      </c>
      <c r="H17132" s="90" t="s">
        <v>33</v>
      </c>
      <c r="I17132" s="77">
        <f>IF(H17132="Lost",G17132*-1,IF(H17132="Won",     IF(D17132="E/W",            G17132*(F17132-1)*0.5*1.25,    IF(D17132="place",   G17132*(F17132-1) *0.95,  G17132*(F17132-1) )),            IF(H17132="Placed",     (G17132*-0.5)  + (0.5*G17132*(F17132-1)*0.2),0)         ))</f>
        <v>-1</v>
      </c>
      <c r="J17132" s="18">
        <f t="shared" si="1123"/>
        <v>1592.2500000000036</v>
      </c>
      <c r="K17132" s="19" t="str">
        <f t="shared" si="1121"/>
        <v>May-19</v>
      </c>
      <c r="L17132" s="20">
        <f t="shared" si="1124"/>
        <v>16886</v>
      </c>
      <c r="M17132" s="21">
        <f t="shared" si="1122"/>
        <v>9.4294089778514958E-2</v>
      </c>
    </row>
    <row r="17133" spans="1:13" x14ac:dyDescent="0.3">
      <c r="A17133" s="139">
        <v>43600</v>
      </c>
      <c r="B17133" s="94"/>
      <c r="C17133" s="104"/>
      <c r="D17133" s="94"/>
      <c r="E17133" s="131" t="s">
        <v>13071</v>
      </c>
      <c r="F17133" s="140">
        <v>5</v>
      </c>
      <c r="G17133" s="35">
        <v>1</v>
      </c>
      <c r="H17133" s="49">
        <v>3</v>
      </c>
      <c r="I17133" s="42">
        <v>-1</v>
      </c>
      <c r="J17133" s="18">
        <f t="shared" si="1123"/>
        <v>1591.2500000000036</v>
      </c>
      <c r="K17133" s="19" t="str">
        <f t="shared" si="1121"/>
        <v>May-19</v>
      </c>
      <c r="L17133" s="20">
        <f t="shared" si="1124"/>
        <v>16887</v>
      </c>
      <c r="M17133" s="21">
        <f t="shared" si="1122"/>
        <v>9.4229288802037292E-2</v>
      </c>
    </row>
    <row r="17134" spans="1:13" x14ac:dyDescent="0.3">
      <c r="A17134" s="139">
        <v>43600</v>
      </c>
      <c r="B17134" s="94"/>
      <c r="C17134" s="104"/>
      <c r="D17134" s="94"/>
      <c r="E17134" s="131" t="s">
        <v>13070</v>
      </c>
      <c r="F17134" s="140">
        <v>5.5</v>
      </c>
      <c r="G17134" s="35">
        <v>1</v>
      </c>
      <c r="H17134" s="49">
        <v>3</v>
      </c>
      <c r="I17134" s="42">
        <v>-1</v>
      </c>
      <c r="J17134" s="18">
        <f t="shared" si="1123"/>
        <v>1590.2500000000036</v>
      </c>
      <c r="K17134" s="19" t="str">
        <f t="shared" si="1121"/>
        <v>May-19</v>
      </c>
      <c r="L17134" s="20">
        <f t="shared" si="1124"/>
        <v>16888</v>
      </c>
      <c r="M17134" s="21">
        <f t="shared" si="1122"/>
        <v>9.4164495499763357E-2</v>
      </c>
    </row>
    <row r="17135" spans="1:13" x14ac:dyDescent="0.3">
      <c r="A17135" s="139">
        <v>43601</v>
      </c>
      <c r="B17135" s="94"/>
      <c r="C17135" s="104"/>
      <c r="D17135" s="94"/>
      <c r="E17135" s="131" t="s">
        <v>13073</v>
      </c>
      <c r="F17135" s="140">
        <v>4.5</v>
      </c>
      <c r="G17135" s="35">
        <v>1</v>
      </c>
      <c r="H17135" s="49">
        <v>3</v>
      </c>
      <c r="I17135" s="42">
        <v>-1</v>
      </c>
      <c r="J17135" s="18">
        <f t="shared" si="1123"/>
        <v>1589.2500000000036</v>
      </c>
      <c r="K17135" s="19" t="str">
        <f t="shared" si="1121"/>
        <v>May-19</v>
      </c>
      <c r="L17135" s="20">
        <f t="shared" si="1124"/>
        <v>16889</v>
      </c>
      <c r="M17135" s="21">
        <f t="shared" si="1122"/>
        <v>9.409970987033002E-2</v>
      </c>
    </row>
    <row r="17136" spans="1:13" x14ac:dyDescent="0.3">
      <c r="A17136" s="139">
        <v>43601</v>
      </c>
      <c r="B17136" s="94"/>
      <c r="C17136" s="104"/>
      <c r="D17136" s="94"/>
      <c r="E17136" s="131" t="s">
        <v>13072</v>
      </c>
      <c r="F17136" s="140">
        <v>4.5</v>
      </c>
      <c r="G17136" s="35">
        <v>1</v>
      </c>
      <c r="H17136" s="49">
        <v>1</v>
      </c>
      <c r="I17136" s="42">
        <v>3.5</v>
      </c>
      <c r="J17136" s="18">
        <f t="shared" si="1123"/>
        <v>1592.7500000000036</v>
      </c>
      <c r="K17136" s="19" t="str">
        <f t="shared" si="1121"/>
        <v>May-19</v>
      </c>
      <c r="L17136" s="20">
        <f t="shared" si="1124"/>
        <v>16890</v>
      </c>
      <c r="M17136" s="21">
        <f t="shared" si="1122"/>
        <v>9.4301361752516494E-2</v>
      </c>
    </row>
    <row r="17137" spans="1:13" x14ac:dyDescent="0.3">
      <c r="A17137" s="116">
        <v>43602</v>
      </c>
      <c r="B17137" s="94" t="s">
        <v>126</v>
      </c>
      <c r="C17137" s="104">
        <v>0.75694444444444453</v>
      </c>
      <c r="D17137" s="94" t="s">
        <v>31</v>
      </c>
      <c r="E17137" s="90" t="s">
        <v>5779</v>
      </c>
      <c r="F17137" s="115">
        <v>4</v>
      </c>
      <c r="G17137" s="93">
        <v>1</v>
      </c>
      <c r="H17137" s="90" t="s">
        <v>33</v>
      </c>
      <c r="I17137" s="77">
        <f>IF(H17137="Lost",G17137*-1,IF(H17137="Won",     IF(D17137="E/W",            G17137*(F17137-1)*0.5*1.25,    IF(D17137="place",   G17137*(F17137-1) *0.95,  G17137*(F17137-1) )),            IF(H17137="Placed",     (G17137*-0.5)  + (0.5*G17137*(F17137-1)*0.2),0)         ))</f>
        <v>-1</v>
      </c>
      <c r="J17137" s="18">
        <f t="shared" si="1123"/>
        <v>1591.7500000000036</v>
      </c>
      <c r="K17137" s="19" t="str">
        <f t="shared" si="1121"/>
        <v>May-19</v>
      </c>
      <c r="L17137" s="20">
        <f t="shared" si="1124"/>
        <v>16891</v>
      </c>
      <c r="M17137" s="21">
        <f t="shared" si="1122"/>
        <v>9.4236575691196714E-2</v>
      </c>
    </row>
    <row r="17138" spans="1:13" x14ac:dyDescent="0.3">
      <c r="A17138" s="116">
        <v>43602</v>
      </c>
      <c r="B17138" s="94" t="s">
        <v>126</v>
      </c>
      <c r="C17138" s="104">
        <v>0.79861111111111116</v>
      </c>
      <c r="D17138" s="94" t="s">
        <v>31</v>
      </c>
      <c r="E17138" s="90" t="s">
        <v>5780</v>
      </c>
      <c r="F17138" s="115">
        <v>3.75</v>
      </c>
      <c r="G17138" s="93">
        <v>1</v>
      </c>
      <c r="H17138" s="90" t="s">
        <v>33</v>
      </c>
      <c r="I17138" s="77">
        <f>IF(H17138="Lost",G17138*-1,IF(H17138="Won",     IF(D17138="E/W",            G17138*(F17138-1)*0.5*1.25,    IF(D17138="place",   G17138*(F17138-1) *0.95,  G17138*(F17138-1) )),            IF(H17138="Placed",     (G17138*-0.5)  + (0.5*G17138*(F17138-1)*0.2),0)         ))</f>
        <v>-1</v>
      </c>
      <c r="J17138" s="18">
        <f t="shared" si="1123"/>
        <v>1590.7500000000036</v>
      </c>
      <c r="K17138" s="19" t="str">
        <f t="shared" si="1121"/>
        <v>May-19</v>
      </c>
      <c r="L17138" s="20">
        <f t="shared" si="1124"/>
        <v>16892</v>
      </c>
      <c r="M17138" s="21">
        <f t="shared" si="1122"/>
        <v>9.417179730049749E-2</v>
      </c>
    </row>
    <row r="17139" spans="1:13" x14ac:dyDescent="0.3">
      <c r="A17139" s="116">
        <v>43602</v>
      </c>
      <c r="B17139" s="94" t="s">
        <v>126</v>
      </c>
      <c r="C17139" s="104">
        <v>0.86805555555555547</v>
      </c>
      <c r="D17139" s="94" t="s">
        <v>31</v>
      </c>
      <c r="E17139" s="90" t="s">
        <v>5781</v>
      </c>
      <c r="F17139" s="115">
        <v>4</v>
      </c>
      <c r="G17139" s="93">
        <v>1</v>
      </c>
      <c r="H17139" s="90" t="s">
        <v>42</v>
      </c>
      <c r="I17139" s="77">
        <f>IF(H17139="Lost",G17139*-1,IF(H17139="Won",     IF(D17139="E/W",            G17139*(F17139-1)*0.5*1.25,    IF(D17139="place",   G17139*(F17139-1) *0.95,  G17139*(F17139-1) )),            IF(H17139="Placed",     (G17139*-0.5)  + (0.5*G17139*(F17139-1)*0.2),0)         ))</f>
        <v>3</v>
      </c>
      <c r="J17139" s="18">
        <f t="shared" si="1123"/>
        <v>1593.7500000000036</v>
      </c>
      <c r="K17139" s="19" t="str">
        <f t="shared" si="1121"/>
        <v>May-19</v>
      </c>
      <c r="L17139" s="20">
        <f t="shared" si="1124"/>
        <v>16893</v>
      </c>
      <c r="M17139" s="21">
        <f t="shared" si="1122"/>
        <v>9.4343811045995596E-2</v>
      </c>
    </row>
    <row r="17140" spans="1:13" x14ac:dyDescent="0.3">
      <c r="A17140" s="139">
        <v>43602</v>
      </c>
      <c r="B17140" s="94"/>
      <c r="C17140" s="104"/>
      <c r="D17140" s="94"/>
      <c r="E17140" s="131" t="s">
        <v>6046</v>
      </c>
      <c r="F17140" s="140">
        <v>6</v>
      </c>
      <c r="G17140" s="35">
        <v>1</v>
      </c>
      <c r="H17140" s="49">
        <v>5</v>
      </c>
      <c r="I17140" s="42">
        <v>-1</v>
      </c>
      <c r="J17140" s="18">
        <f t="shared" si="1123"/>
        <v>1592.7500000000036</v>
      </c>
      <c r="K17140" s="19" t="str">
        <f t="shared" si="1121"/>
        <v>May-19</v>
      </c>
      <c r="L17140" s="20">
        <f t="shared" si="1124"/>
        <v>16894</v>
      </c>
      <c r="M17140" s="21">
        <f t="shared" si="1122"/>
        <v>9.4279033976559942E-2</v>
      </c>
    </row>
    <row r="17141" spans="1:13" x14ac:dyDescent="0.3">
      <c r="A17141" s="139">
        <v>43602</v>
      </c>
      <c r="B17141" s="94"/>
      <c r="C17141" s="104"/>
      <c r="D17141" s="94"/>
      <c r="E17141" s="131" t="s">
        <v>13078</v>
      </c>
      <c r="F17141" s="140">
        <v>4.33</v>
      </c>
      <c r="G17141" s="35">
        <v>1</v>
      </c>
      <c r="H17141" s="49" t="s">
        <v>11526</v>
      </c>
      <c r="I17141" s="50">
        <v>-1</v>
      </c>
      <c r="J17141" s="18">
        <f t="shared" si="1123"/>
        <v>1591.7500000000036</v>
      </c>
      <c r="K17141" s="19" t="str">
        <f t="shared" si="1121"/>
        <v>May-19</v>
      </c>
      <c r="L17141" s="20">
        <f t="shared" si="1124"/>
        <v>16895</v>
      </c>
      <c r="M17141" s="21">
        <f t="shared" si="1122"/>
        <v>9.4214264575318354E-2</v>
      </c>
    </row>
    <row r="17142" spans="1:13" x14ac:dyDescent="0.3">
      <c r="A17142" s="139">
        <v>43602</v>
      </c>
      <c r="B17142" s="94"/>
      <c r="C17142" s="104"/>
      <c r="D17142" s="94"/>
      <c r="E17142" s="131" t="s">
        <v>13074</v>
      </c>
      <c r="F17142" s="140">
        <v>6</v>
      </c>
      <c r="G17142" s="35">
        <v>1</v>
      </c>
      <c r="H17142" s="49">
        <v>9</v>
      </c>
      <c r="I17142" s="42">
        <v>-1</v>
      </c>
      <c r="J17142" s="18">
        <f t="shared" si="1123"/>
        <v>1590.7500000000036</v>
      </c>
      <c r="K17142" s="19" t="str">
        <f t="shared" si="1121"/>
        <v>May-19</v>
      </c>
      <c r="L17142" s="20">
        <f t="shared" si="1124"/>
        <v>16896</v>
      </c>
      <c r="M17142" s="21">
        <f t="shared" si="1122"/>
        <v>9.414950284090931E-2</v>
      </c>
    </row>
    <row r="17143" spans="1:13" x14ac:dyDescent="0.3">
      <c r="A17143" s="139">
        <v>43602</v>
      </c>
      <c r="B17143" s="94"/>
      <c r="C17143" s="104"/>
      <c r="D17143" s="94"/>
      <c r="E17143" s="131" t="s">
        <v>13075</v>
      </c>
      <c r="F17143" s="140">
        <v>5</v>
      </c>
      <c r="G17143" s="35">
        <v>1</v>
      </c>
      <c r="H17143" s="49" t="s">
        <v>6518</v>
      </c>
      <c r="I17143" s="50">
        <v>-1</v>
      </c>
      <c r="J17143" s="18">
        <f t="shared" si="1123"/>
        <v>1589.7500000000036</v>
      </c>
      <c r="K17143" s="19" t="str">
        <f t="shared" si="1121"/>
        <v>May-19</v>
      </c>
      <c r="L17143" s="20">
        <f t="shared" si="1124"/>
        <v>16897</v>
      </c>
      <c r="M17143" s="21">
        <f t="shared" si="1122"/>
        <v>9.4084748771971566E-2</v>
      </c>
    </row>
    <row r="17144" spans="1:13" x14ac:dyDescent="0.3">
      <c r="A17144" s="139">
        <v>43602</v>
      </c>
      <c r="B17144" s="94"/>
      <c r="C17144" s="104"/>
      <c r="D17144" s="94"/>
      <c r="E17144" s="131" t="s">
        <v>13076</v>
      </c>
      <c r="F17144" s="140">
        <v>5.5</v>
      </c>
      <c r="G17144" s="35">
        <v>1</v>
      </c>
      <c r="H17144" s="49" t="s">
        <v>11526</v>
      </c>
      <c r="I17144" s="50">
        <v>-1</v>
      </c>
      <c r="J17144" s="18">
        <f t="shared" si="1123"/>
        <v>1588.7500000000036</v>
      </c>
      <c r="K17144" s="19" t="str">
        <f t="shared" si="1121"/>
        <v>May-19</v>
      </c>
      <c r="L17144" s="20">
        <f t="shared" si="1124"/>
        <v>16898</v>
      </c>
      <c r="M17144" s="21">
        <f t="shared" si="1122"/>
        <v>9.4020002367144251E-2</v>
      </c>
    </row>
    <row r="17145" spans="1:13" x14ac:dyDescent="0.3">
      <c r="A17145" s="139">
        <v>43602</v>
      </c>
      <c r="B17145" s="94"/>
      <c r="C17145" s="104"/>
      <c r="D17145" s="94"/>
      <c r="E17145" s="131" t="s">
        <v>13077</v>
      </c>
      <c r="F17145" s="140">
        <v>4.5</v>
      </c>
      <c r="G17145" s="35">
        <v>1</v>
      </c>
      <c r="H17145" s="49" t="s">
        <v>11526</v>
      </c>
      <c r="I17145" s="50">
        <v>-1</v>
      </c>
      <c r="J17145" s="18">
        <f t="shared" si="1123"/>
        <v>1587.7500000000036</v>
      </c>
      <c r="K17145" s="19" t="str">
        <f t="shared" si="1121"/>
        <v>May-19</v>
      </c>
      <c r="L17145" s="20">
        <f t="shared" si="1124"/>
        <v>16899</v>
      </c>
      <c r="M17145" s="21">
        <f t="shared" si="1122"/>
        <v>9.3955263625066787E-2</v>
      </c>
    </row>
    <row r="17146" spans="1:13" x14ac:dyDescent="0.3">
      <c r="A17146" s="116">
        <v>43603</v>
      </c>
      <c r="B17146" s="94" t="s">
        <v>149</v>
      </c>
      <c r="C17146" s="104">
        <v>0.75694444444444453</v>
      </c>
      <c r="D17146" s="94" t="s">
        <v>31</v>
      </c>
      <c r="E17146" s="90" t="s">
        <v>5782</v>
      </c>
      <c r="F17146" s="115">
        <v>4</v>
      </c>
      <c r="G17146" s="93">
        <v>1</v>
      </c>
      <c r="H17146" s="90" t="s">
        <v>33</v>
      </c>
      <c r="I17146" s="77">
        <f>IF(H17146="Lost",G17146*-1,IF(H17146="Won",     IF(D17146="E/W",            G17146*(F17146-1)*0.5*1.25,    IF(D17146="place",   G17146*(F17146-1) *0.95,  G17146*(F17146-1) )),            IF(H17146="Placed",     (G17146*-0.5)  + (0.5*G17146*(F17146-1)*0.2),0)         ))</f>
        <v>-1</v>
      </c>
      <c r="J17146" s="18">
        <f t="shared" si="1123"/>
        <v>1586.7500000000036</v>
      </c>
      <c r="K17146" s="19" t="str">
        <f t="shared" si="1121"/>
        <v>May-19</v>
      </c>
      <c r="L17146" s="20">
        <f t="shared" si="1124"/>
        <v>16900</v>
      </c>
      <c r="M17146" s="21">
        <f t="shared" si="1122"/>
        <v>9.3890532544378916E-2</v>
      </c>
    </row>
    <row r="17147" spans="1:13" x14ac:dyDescent="0.3">
      <c r="A17147" s="107">
        <v>43603</v>
      </c>
      <c r="B17147" s="94"/>
      <c r="C17147" s="104"/>
      <c r="D17147" s="94"/>
      <c r="E17147" s="108" t="s">
        <v>13080</v>
      </c>
      <c r="F17147" s="110">
        <v>4.5</v>
      </c>
      <c r="G17147" s="35">
        <v>1</v>
      </c>
      <c r="H17147" s="36">
        <v>5</v>
      </c>
      <c r="I17147" s="34">
        <v>-1</v>
      </c>
      <c r="J17147" s="18">
        <f t="shared" si="1123"/>
        <v>1585.7500000000036</v>
      </c>
      <c r="K17147" s="19" t="str">
        <f t="shared" si="1121"/>
        <v>May-19</v>
      </c>
      <c r="L17147" s="20">
        <f t="shared" si="1124"/>
        <v>16901</v>
      </c>
      <c r="M17147" s="21">
        <f t="shared" si="1122"/>
        <v>9.382580912372071E-2</v>
      </c>
    </row>
    <row r="17148" spans="1:13" x14ac:dyDescent="0.3">
      <c r="A17148" s="107">
        <v>43603</v>
      </c>
      <c r="B17148" s="94"/>
      <c r="C17148" s="104"/>
      <c r="D17148" s="94"/>
      <c r="E17148" s="108" t="s">
        <v>13079</v>
      </c>
      <c r="F17148" s="110">
        <v>5</v>
      </c>
      <c r="G17148" s="35">
        <v>1</v>
      </c>
      <c r="H17148" s="36">
        <v>2</v>
      </c>
      <c r="I17148" s="34">
        <v>-1</v>
      </c>
      <c r="J17148" s="18">
        <f t="shared" si="1123"/>
        <v>1584.7500000000036</v>
      </c>
      <c r="K17148" s="19" t="str">
        <f t="shared" si="1121"/>
        <v>May-19</v>
      </c>
      <c r="L17148" s="20">
        <f t="shared" si="1124"/>
        <v>16902</v>
      </c>
      <c r="M17148" s="21">
        <f t="shared" si="1122"/>
        <v>9.376109336173255E-2</v>
      </c>
    </row>
    <row r="17149" spans="1:13" x14ac:dyDescent="0.3">
      <c r="A17149" s="116">
        <v>43605</v>
      </c>
      <c r="B17149" s="94" t="s">
        <v>89</v>
      </c>
      <c r="C17149" s="104">
        <v>0.68402777777777779</v>
      </c>
      <c r="D17149" s="94" t="s">
        <v>31</v>
      </c>
      <c r="E17149" s="90" t="s">
        <v>5783</v>
      </c>
      <c r="F17149" s="115">
        <v>3.5</v>
      </c>
      <c r="G17149" s="93">
        <v>1</v>
      </c>
      <c r="H17149" s="90" t="s">
        <v>42</v>
      </c>
      <c r="I17149" s="77">
        <f>IF(H17149="Lost",G17149*-1,IF(H17149="Won",     IF(D17149="E/W",            G17149*(F17149-1)*0.5*1.25,    IF(D17149="place",   G17149*(F17149-1) *0.95,  G17149*(F17149-1) )),            IF(H17149="Placed",     (G17149*-0.5)  + (0.5*G17149*(F17149-1)*0.2),0)         ))</f>
        <v>2.5</v>
      </c>
      <c r="J17149" s="18">
        <f t="shared" si="1123"/>
        <v>1587.2500000000036</v>
      </c>
      <c r="K17149" s="19" t="str">
        <f t="shared" si="1121"/>
        <v>May-19</v>
      </c>
      <c r="L17149" s="20">
        <f t="shared" si="1124"/>
        <v>16903</v>
      </c>
      <c r="M17149" s="21">
        <f t="shared" si="1122"/>
        <v>9.3903449091877395E-2</v>
      </c>
    </row>
    <row r="17150" spans="1:13" x14ac:dyDescent="0.3">
      <c r="A17150" s="139">
        <v>43605</v>
      </c>
      <c r="B17150" s="94"/>
      <c r="C17150" s="104"/>
      <c r="D17150" s="94"/>
      <c r="E17150" s="131" t="s">
        <v>5600</v>
      </c>
      <c r="F17150" s="140">
        <v>4.33</v>
      </c>
      <c r="G17150" s="35">
        <v>1</v>
      </c>
      <c r="H17150" s="49" t="s">
        <v>6526</v>
      </c>
      <c r="I17150" s="50">
        <v>3.33</v>
      </c>
      <c r="J17150" s="18">
        <f t="shared" si="1123"/>
        <v>1590.5800000000036</v>
      </c>
      <c r="K17150" s="19" t="str">
        <f t="shared" si="1121"/>
        <v>May-19</v>
      </c>
      <c r="L17150" s="20">
        <f t="shared" si="1124"/>
        <v>16904</v>
      </c>
      <c r="M17150" s="21">
        <f t="shared" si="1122"/>
        <v>9.4094888783720035E-2</v>
      </c>
    </row>
    <row r="17151" spans="1:13" x14ac:dyDescent="0.3">
      <c r="A17151" s="107">
        <v>43605</v>
      </c>
      <c r="B17151" s="94"/>
      <c r="C17151" s="104"/>
      <c r="D17151" s="94"/>
      <c r="E17151" s="108" t="s">
        <v>5641</v>
      </c>
      <c r="F17151" s="110">
        <v>5</v>
      </c>
      <c r="G17151" s="35">
        <v>1</v>
      </c>
      <c r="H17151" s="36">
        <v>2</v>
      </c>
      <c r="I17151" s="34">
        <v>-1</v>
      </c>
      <c r="J17151" s="18">
        <f t="shared" si="1123"/>
        <v>1589.5800000000036</v>
      </c>
      <c r="K17151" s="19" t="str">
        <f t="shared" si="1121"/>
        <v>May-19</v>
      </c>
      <c r="L17151" s="20">
        <f t="shared" si="1124"/>
        <v>16905</v>
      </c>
      <c r="M17151" s="21">
        <f t="shared" si="1122"/>
        <v>9.4030168589175012E-2</v>
      </c>
    </row>
    <row r="17152" spans="1:13" x14ac:dyDescent="0.3">
      <c r="A17152" s="139">
        <v>43605</v>
      </c>
      <c r="B17152" s="94"/>
      <c r="C17152" s="104"/>
      <c r="D17152" s="94"/>
      <c r="E17152" s="131" t="s">
        <v>13083</v>
      </c>
      <c r="F17152" s="140">
        <v>4.5</v>
      </c>
      <c r="G17152" s="35">
        <v>1</v>
      </c>
      <c r="H17152" s="49" t="s">
        <v>11526</v>
      </c>
      <c r="I17152" s="50">
        <v>-1</v>
      </c>
      <c r="J17152" s="18">
        <f t="shared" si="1123"/>
        <v>1588.5800000000036</v>
      </c>
      <c r="K17152" s="19" t="str">
        <f t="shared" si="1121"/>
        <v>May-19</v>
      </c>
      <c r="L17152" s="20">
        <f t="shared" si="1124"/>
        <v>16906</v>
      </c>
      <c r="M17152" s="21">
        <f t="shared" si="1122"/>
        <v>9.396545605110633E-2</v>
      </c>
    </row>
    <row r="17153" spans="1:13" x14ac:dyDescent="0.3">
      <c r="A17153" s="107">
        <v>43605</v>
      </c>
      <c r="B17153" s="94"/>
      <c r="C17153" s="104"/>
      <c r="D17153" s="94"/>
      <c r="E17153" s="108" t="s">
        <v>13082</v>
      </c>
      <c r="F17153" s="110">
        <v>5</v>
      </c>
      <c r="G17153" s="35">
        <v>1</v>
      </c>
      <c r="H17153" s="36">
        <v>3</v>
      </c>
      <c r="I17153" s="34">
        <v>-1</v>
      </c>
      <c r="J17153" s="18">
        <f t="shared" si="1123"/>
        <v>1587.5800000000036</v>
      </c>
      <c r="K17153" s="19" t="str">
        <f t="shared" si="1121"/>
        <v>May-19</v>
      </c>
      <c r="L17153" s="20">
        <f t="shared" si="1124"/>
        <v>16907</v>
      </c>
      <c r="M17153" s="21">
        <f t="shared" si="1122"/>
        <v>9.3900751168155411E-2</v>
      </c>
    </row>
    <row r="17154" spans="1:13" x14ac:dyDescent="0.3">
      <c r="A17154" s="107">
        <v>43605</v>
      </c>
      <c r="B17154" s="94"/>
      <c r="C17154" s="104"/>
      <c r="D17154" s="94"/>
      <c r="E17154" s="108" t="s">
        <v>13081</v>
      </c>
      <c r="F17154" s="110">
        <v>4.33</v>
      </c>
      <c r="G17154" s="35">
        <v>1</v>
      </c>
      <c r="H17154" s="36">
        <v>1</v>
      </c>
      <c r="I17154" s="34">
        <v>3.33</v>
      </c>
      <c r="J17154" s="18">
        <f t="shared" si="1123"/>
        <v>1590.9100000000035</v>
      </c>
      <c r="K17154" s="19" t="str">
        <f t="shared" ref="K17154:K17217" si="1126">TEXT(A17154,"MMM-yy")</f>
        <v>May-19</v>
      </c>
      <c r="L17154" s="20">
        <f t="shared" si="1124"/>
        <v>16908</v>
      </c>
      <c r="M17154" s="21">
        <f t="shared" ref="M17154:M17217" si="1127">J17154/L17154</f>
        <v>9.4092145729832238E-2</v>
      </c>
    </row>
    <row r="17155" spans="1:13" x14ac:dyDescent="0.3">
      <c r="A17155" s="116">
        <v>43606</v>
      </c>
      <c r="B17155" s="94" t="s">
        <v>63</v>
      </c>
      <c r="C17155" s="104">
        <v>0.61458333333333337</v>
      </c>
      <c r="D17155" s="94" t="s">
        <v>31</v>
      </c>
      <c r="E17155" s="90" t="s">
        <v>5786</v>
      </c>
      <c r="F17155" s="115">
        <v>3.25</v>
      </c>
      <c r="G17155" s="93">
        <v>1</v>
      </c>
      <c r="H17155" s="90" t="s">
        <v>33</v>
      </c>
      <c r="I17155" s="77">
        <f>IF(H17155="Lost",G17155*-1,IF(H17155="Won",     IF(D17155="E/W",            G17155*(F17155-1)*0.5*1.25,    IF(D17155="place",   G17155*(F17155-1) *0.95,  G17155*(F17155-1) )),            IF(H17155="Placed",     (G17155*-0.5)  + (0.5*G17155*(F17155-1)*0.2),0)         ))</f>
        <v>-1</v>
      </c>
      <c r="J17155" s="18">
        <f t="shared" ref="J17155:J17218" si="1128">J17154+I17155</f>
        <v>1589.9100000000035</v>
      </c>
      <c r="K17155" s="19" t="str">
        <f t="shared" si="1126"/>
        <v>May-19</v>
      </c>
      <c r="L17155" s="20">
        <f t="shared" ref="L17155:L17218" si="1129">L17154+G17155</f>
        <v>16909</v>
      </c>
      <c r="M17155" s="21">
        <f t="shared" si="1127"/>
        <v>9.4027441007747556E-2</v>
      </c>
    </row>
    <row r="17156" spans="1:13" x14ac:dyDescent="0.3">
      <c r="A17156" s="116">
        <v>43606</v>
      </c>
      <c r="B17156" s="94" t="s">
        <v>45</v>
      </c>
      <c r="C17156" s="104">
        <v>0.64236111111111105</v>
      </c>
      <c r="D17156" s="94" t="s">
        <v>31</v>
      </c>
      <c r="E17156" s="90" t="s">
        <v>5784</v>
      </c>
      <c r="F17156" s="115">
        <v>3</v>
      </c>
      <c r="G17156" s="93">
        <v>1</v>
      </c>
      <c r="H17156" s="90" t="s">
        <v>33</v>
      </c>
      <c r="I17156" s="77">
        <f>IF(H17156="Lost",G17156*-1,IF(H17156="Won",     IF(D17156="E/W",            G17156*(F17156-1)*0.5*1.25,    IF(D17156="place",   G17156*(F17156-1) *0.95,  G17156*(F17156-1) )),            IF(H17156="Placed",     (G17156*-0.5)  + (0.5*G17156*(F17156-1)*0.2),0)         ))</f>
        <v>-1</v>
      </c>
      <c r="J17156" s="18">
        <f t="shared" si="1128"/>
        <v>1588.9100000000035</v>
      </c>
      <c r="K17156" s="19" t="str">
        <f t="shared" si="1126"/>
        <v>May-19</v>
      </c>
      <c r="L17156" s="20">
        <f t="shared" si="1129"/>
        <v>16910</v>
      </c>
      <c r="M17156" s="21">
        <f t="shared" si="1127"/>
        <v>9.3962743938498142E-2</v>
      </c>
    </row>
    <row r="17157" spans="1:13" x14ac:dyDescent="0.3">
      <c r="A17157" s="116">
        <v>43606</v>
      </c>
      <c r="B17157" s="94" t="s">
        <v>38</v>
      </c>
      <c r="C17157" s="104">
        <v>0.67361111111111116</v>
      </c>
      <c r="D17157" s="94" t="s">
        <v>31</v>
      </c>
      <c r="E17157" s="90" t="s">
        <v>5785</v>
      </c>
      <c r="F17157" s="115">
        <v>3.5</v>
      </c>
      <c r="G17157" s="93">
        <v>1</v>
      </c>
      <c r="H17157" s="90" t="s">
        <v>42</v>
      </c>
      <c r="I17157" s="77">
        <f>IF(H17157="Lost",G17157*-1,IF(H17157="Won",     IF(D17157="E/W",            G17157*(F17157-1)*0.5*1.25,    IF(D17157="place",   G17157*(F17157-1) *0.95,  G17157*(F17157-1) )),            IF(H17157="Placed",     (G17157*-0.5)  + (0.5*G17157*(F17157-1)*0.2),0)         ))</f>
        <v>2.5</v>
      </c>
      <c r="J17157" s="18">
        <f t="shared" si="1128"/>
        <v>1591.4100000000035</v>
      </c>
      <c r="K17157" s="19" t="str">
        <f t="shared" si="1126"/>
        <v>May-19</v>
      </c>
      <c r="L17157" s="20">
        <f t="shared" si="1129"/>
        <v>16911</v>
      </c>
      <c r="M17157" s="21">
        <f t="shared" si="1127"/>
        <v>9.4105020400922682E-2</v>
      </c>
    </row>
    <row r="17158" spans="1:13" x14ac:dyDescent="0.3">
      <c r="A17158" s="116">
        <v>43606</v>
      </c>
      <c r="B17158" s="94" t="s">
        <v>67</v>
      </c>
      <c r="C17158" s="104">
        <v>0.84027777777777779</v>
      </c>
      <c r="D17158" s="94" t="s">
        <v>31</v>
      </c>
      <c r="E17158" s="90" t="s">
        <v>5787</v>
      </c>
      <c r="F17158" s="115">
        <v>3.75</v>
      </c>
      <c r="G17158" s="93">
        <v>1</v>
      </c>
      <c r="H17158" s="90" t="s">
        <v>33</v>
      </c>
      <c r="I17158" s="77">
        <f>IF(H17158="Lost",G17158*-1,IF(H17158="Won",     IF(D17158="E/W",            G17158*(F17158-1)*0.5*1.25,    IF(D17158="place",   G17158*(F17158-1) *0.95,  G17158*(F17158-1) )),            IF(H17158="Placed",     (G17158*-0.5)  + (0.5*G17158*(F17158-1)*0.2),0)         ))</f>
        <v>-1</v>
      </c>
      <c r="J17158" s="18">
        <f t="shared" si="1128"/>
        <v>1590.4100000000035</v>
      </c>
      <c r="K17158" s="19" t="str">
        <f t="shared" si="1126"/>
        <v>May-19</v>
      </c>
      <c r="L17158" s="20">
        <f t="shared" si="1129"/>
        <v>16912</v>
      </c>
      <c r="M17158" s="21">
        <f t="shared" si="1127"/>
        <v>9.4040326395459048E-2</v>
      </c>
    </row>
    <row r="17159" spans="1:13" x14ac:dyDescent="0.3">
      <c r="A17159" s="107">
        <v>43606</v>
      </c>
      <c r="B17159" s="94"/>
      <c r="C17159" s="104"/>
      <c r="D17159" s="94"/>
      <c r="E17159" s="108" t="s">
        <v>13087</v>
      </c>
      <c r="F17159" s="110">
        <v>5</v>
      </c>
      <c r="G17159" s="35">
        <v>1</v>
      </c>
      <c r="H17159" s="36">
        <v>2</v>
      </c>
      <c r="I17159" s="34">
        <v>-1</v>
      </c>
      <c r="J17159" s="18">
        <f t="shared" si="1128"/>
        <v>1589.4100000000035</v>
      </c>
      <c r="K17159" s="19" t="str">
        <f t="shared" si="1126"/>
        <v>May-19</v>
      </c>
      <c r="L17159" s="20">
        <f t="shared" si="1129"/>
        <v>16913</v>
      </c>
      <c r="M17159" s="21">
        <f t="shared" si="1127"/>
        <v>9.3975640040205963E-2</v>
      </c>
    </row>
    <row r="17160" spans="1:13" x14ac:dyDescent="0.3">
      <c r="A17160" s="107">
        <v>43606</v>
      </c>
      <c r="B17160" s="94"/>
      <c r="C17160" s="104"/>
      <c r="D17160" s="94"/>
      <c r="E17160" s="108" t="s">
        <v>11126</v>
      </c>
      <c r="F17160" s="110">
        <v>4.5</v>
      </c>
      <c r="G17160" s="35">
        <v>1</v>
      </c>
      <c r="H17160" s="36">
        <v>9</v>
      </c>
      <c r="I17160" s="34">
        <v>-1</v>
      </c>
      <c r="J17160" s="18">
        <f t="shared" si="1128"/>
        <v>1588.4100000000035</v>
      </c>
      <c r="K17160" s="19" t="str">
        <f t="shared" si="1126"/>
        <v>May-19</v>
      </c>
      <c r="L17160" s="20">
        <f t="shared" si="1129"/>
        <v>16914</v>
      </c>
      <c r="M17160" s="21">
        <f t="shared" si="1127"/>
        <v>9.3910961333806525E-2</v>
      </c>
    </row>
    <row r="17161" spans="1:13" x14ac:dyDescent="0.3">
      <c r="A17161" s="107">
        <v>43606</v>
      </c>
      <c r="B17161" s="94"/>
      <c r="C17161" s="104"/>
      <c r="D17161" s="94"/>
      <c r="E17161" s="108" t="s">
        <v>13086</v>
      </c>
      <c r="F17161" s="110">
        <v>4.33</v>
      </c>
      <c r="G17161" s="35">
        <v>1</v>
      </c>
      <c r="H17161" s="36">
        <v>5</v>
      </c>
      <c r="I17161" s="34">
        <v>-1</v>
      </c>
      <c r="J17161" s="18">
        <f t="shared" si="1128"/>
        <v>1587.4100000000035</v>
      </c>
      <c r="K17161" s="19" t="str">
        <f t="shared" si="1126"/>
        <v>May-19</v>
      </c>
      <c r="L17161" s="20">
        <f t="shared" si="1129"/>
        <v>16915</v>
      </c>
      <c r="M17161" s="21">
        <f t="shared" si="1127"/>
        <v>9.384629027490414E-2</v>
      </c>
    </row>
    <row r="17162" spans="1:13" x14ac:dyDescent="0.3">
      <c r="A17162" s="107">
        <v>43606</v>
      </c>
      <c r="B17162" s="94"/>
      <c r="C17162" s="104"/>
      <c r="D17162" s="94"/>
      <c r="E17162" s="108" t="s">
        <v>13084</v>
      </c>
      <c r="F17162" s="110">
        <v>5.5</v>
      </c>
      <c r="G17162" s="35">
        <v>1</v>
      </c>
      <c r="H17162" s="36">
        <v>1</v>
      </c>
      <c r="I17162" s="34">
        <v>4.5</v>
      </c>
      <c r="J17162" s="18">
        <f t="shared" si="1128"/>
        <v>1591.9100000000035</v>
      </c>
      <c r="K17162" s="19" t="str">
        <f t="shared" si="1126"/>
        <v>May-19</v>
      </c>
      <c r="L17162" s="20">
        <f t="shared" si="1129"/>
        <v>16916</v>
      </c>
      <c r="M17162" s="21">
        <f t="shared" si="1127"/>
        <v>9.4106762828091953E-2</v>
      </c>
    </row>
    <row r="17163" spans="1:13" x14ac:dyDescent="0.3">
      <c r="A17163" s="107">
        <v>43606</v>
      </c>
      <c r="B17163" s="94"/>
      <c r="C17163" s="104"/>
      <c r="D17163" s="94"/>
      <c r="E17163" s="108" t="s">
        <v>13085</v>
      </c>
      <c r="F17163" s="110">
        <v>5.5</v>
      </c>
      <c r="G17163" s="35">
        <v>1</v>
      </c>
      <c r="H17163" s="36">
        <v>2</v>
      </c>
      <c r="I17163" s="34">
        <v>-1</v>
      </c>
      <c r="J17163" s="18">
        <f t="shared" si="1128"/>
        <v>1590.9100000000035</v>
      </c>
      <c r="K17163" s="19" t="str">
        <f t="shared" si="1126"/>
        <v>May-19</v>
      </c>
      <c r="L17163" s="20">
        <f t="shared" si="1129"/>
        <v>16917</v>
      </c>
      <c r="M17163" s="21">
        <f t="shared" si="1127"/>
        <v>9.4042087840633892E-2</v>
      </c>
    </row>
    <row r="17164" spans="1:13" x14ac:dyDescent="0.3">
      <c r="A17164" s="139">
        <v>43606</v>
      </c>
      <c r="B17164" s="94"/>
      <c r="C17164" s="104"/>
      <c r="D17164" s="94"/>
      <c r="E17164" s="131" t="s">
        <v>13090</v>
      </c>
      <c r="F17164" s="140">
        <v>6</v>
      </c>
      <c r="G17164" s="35">
        <v>1</v>
      </c>
      <c r="H17164" s="49" t="s">
        <v>6518</v>
      </c>
      <c r="I17164" s="50">
        <v>-1</v>
      </c>
      <c r="J17164" s="18">
        <f t="shared" si="1128"/>
        <v>1589.9100000000035</v>
      </c>
      <c r="K17164" s="19" t="str">
        <f t="shared" si="1126"/>
        <v>May-19</v>
      </c>
      <c r="L17164" s="20">
        <f t="shared" si="1129"/>
        <v>16918</v>
      </c>
      <c r="M17164" s="21">
        <f t="shared" si="1127"/>
        <v>9.397742049887714E-2</v>
      </c>
    </row>
    <row r="17165" spans="1:13" x14ac:dyDescent="0.3">
      <c r="A17165" s="139">
        <v>43606</v>
      </c>
      <c r="B17165" s="94"/>
      <c r="C17165" s="104"/>
      <c r="D17165" s="94"/>
      <c r="E17165" s="131" t="s">
        <v>5914</v>
      </c>
      <c r="F17165" s="140">
        <v>6</v>
      </c>
      <c r="G17165" s="35">
        <v>1</v>
      </c>
      <c r="H17165" s="49" t="s">
        <v>11526</v>
      </c>
      <c r="I17165" s="50">
        <v>-1</v>
      </c>
      <c r="J17165" s="18">
        <f t="shared" si="1128"/>
        <v>1588.9100000000035</v>
      </c>
      <c r="K17165" s="19" t="str">
        <f t="shared" si="1126"/>
        <v>May-19</v>
      </c>
      <c r="L17165" s="20">
        <f t="shared" si="1129"/>
        <v>16919</v>
      </c>
      <c r="M17165" s="21">
        <f t="shared" si="1127"/>
        <v>9.3912760801466016E-2</v>
      </c>
    </row>
    <row r="17166" spans="1:13" x14ac:dyDescent="0.3">
      <c r="A17166" s="139">
        <v>43606</v>
      </c>
      <c r="B17166" s="94"/>
      <c r="C17166" s="104"/>
      <c r="D17166" s="94"/>
      <c r="E17166" s="131" t="s">
        <v>13088</v>
      </c>
      <c r="F17166" s="140">
        <v>6</v>
      </c>
      <c r="G17166" s="35">
        <v>1</v>
      </c>
      <c r="H17166" s="49" t="s">
        <v>6518</v>
      </c>
      <c r="I17166" s="50">
        <v>-1</v>
      </c>
      <c r="J17166" s="18">
        <f t="shared" si="1128"/>
        <v>1587.9100000000035</v>
      </c>
      <c r="K17166" s="19" t="str">
        <f t="shared" si="1126"/>
        <v>May-19</v>
      </c>
      <c r="L17166" s="20">
        <f t="shared" si="1129"/>
        <v>16920</v>
      </c>
      <c r="M17166" s="21">
        <f t="shared" si="1127"/>
        <v>9.384810874704512E-2</v>
      </c>
    </row>
    <row r="17167" spans="1:13" x14ac:dyDescent="0.3">
      <c r="A17167" s="139">
        <v>43606</v>
      </c>
      <c r="B17167" s="94"/>
      <c r="C17167" s="104"/>
      <c r="D17167" s="94"/>
      <c r="E17167" s="131" t="s">
        <v>13089</v>
      </c>
      <c r="F17167" s="140">
        <v>5.5</v>
      </c>
      <c r="G17167" s="35">
        <v>1</v>
      </c>
      <c r="H17167" s="49" t="s">
        <v>6526</v>
      </c>
      <c r="I17167" s="50">
        <v>4.5</v>
      </c>
      <c r="J17167" s="18">
        <f t="shared" si="1128"/>
        <v>1592.4100000000035</v>
      </c>
      <c r="K17167" s="19" t="str">
        <f t="shared" si="1126"/>
        <v>May-19</v>
      </c>
      <c r="L17167" s="20">
        <f t="shared" si="1129"/>
        <v>16921</v>
      </c>
      <c r="M17167" s="21">
        <f t="shared" si="1127"/>
        <v>9.4108504225518794E-2</v>
      </c>
    </row>
    <row r="17168" spans="1:13" x14ac:dyDescent="0.3">
      <c r="A17168" s="116">
        <v>43607</v>
      </c>
      <c r="B17168" s="94" t="s">
        <v>46</v>
      </c>
      <c r="C17168" s="104">
        <v>0.71875</v>
      </c>
      <c r="D17168" s="94" t="s">
        <v>31</v>
      </c>
      <c r="E17168" s="90" t="s">
        <v>5246</v>
      </c>
      <c r="F17168" s="115">
        <v>3.5</v>
      </c>
      <c r="G17168" s="93">
        <v>1</v>
      </c>
      <c r="H17168" s="90" t="s">
        <v>33</v>
      </c>
      <c r="I17168" s="77">
        <f>IF(H17168="Lost",G17168*-1,IF(H17168="Won",     IF(D17168="E/W",            G17168*(F17168-1)*0.5*1.25,    IF(D17168="place",   G17168*(F17168-1) *0.95,  G17168*(F17168-1) )),            IF(H17168="Placed",     (G17168*-0.5)  + (0.5*G17168*(F17168-1)*0.2),0)         ))</f>
        <v>-1</v>
      </c>
      <c r="J17168" s="18">
        <f t="shared" si="1128"/>
        <v>1591.4100000000035</v>
      </c>
      <c r="K17168" s="19" t="str">
        <f t="shared" si="1126"/>
        <v>May-19</v>
      </c>
      <c r="L17168" s="20">
        <f t="shared" si="1129"/>
        <v>16922</v>
      </c>
      <c r="M17168" s="21">
        <f t="shared" si="1127"/>
        <v>9.4043848244888512E-2</v>
      </c>
    </row>
    <row r="17169" spans="1:13" x14ac:dyDescent="0.3">
      <c r="A17169" s="116">
        <v>43607</v>
      </c>
      <c r="B17169" s="94" t="s">
        <v>30</v>
      </c>
      <c r="C17169" s="104">
        <v>0.76041666666666663</v>
      </c>
      <c r="D17169" s="94" t="s">
        <v>31</v>
      </c>
      <c r="E17169" s="90" t="s">
        <v>4885</v>
      </c>
      <c r="F17169" s="115">
        <v>3.75</v>
      </c>
      <c r="G17169" s="93">
        <v>1</v>
      </c>
      <c r="H17169" s="90" t="s">
        <v>42</v>
      </c>
      <c r="I17169" s="77">
        <f>IF(H17169="Lost",G17169*-1,IF(H17169="Won",     IF(D17169="E/W",            G17169*(F17169-1)*0.5*1.25,    IF(D17169="place",   G17169*(F17169-1) *0.95,  G17169*(F17169-1) )),            IF(H17169="Placed",     (G17169*-0.5)  + (0.5*G17169*(F17169-1)*0.2),0)         ))</f>
        <v>2.75</v>
      </c>
      <c r="J17169" s="18">
        <f t="shared" si="1128"/>
        <v>1594.1600000000035</v>
      </c>
      <c r="K17169" s="19" t="str">
        <f t="shared" si="1126"/>
        <v>May-19</v>
      </c>
      <c r="L17169" s="20">
        <f t="shared" si="1129"/>
        <v>16923</v>
      </c>
      <c r="M17169" s="21">
        <f t="shared" si="1127"/>
        <v>9.4200791821781218E-2</v>
      </c>
    </row>
    <row r="17170" spans="1:13" x14ac:dyDescent="0.3">
      <c r="A17170" s="116">
        <v>43607</v>
      </c>
      <c r="B17170" s="94" t="s">
        <v>30</v>
      </c>
      <c r="C17170" s="104">
        <v>0.78125</v>
      </c>
      <c r="D17170" s="94" t="s">
        <v>31</v>
      </c>
      <c r="E17170" s="90" t="s">
        <v>5788</v>
      </c>
      <c r="F17170" s="115">
        <v>3.75</v>
      </c>
      <c r="G17170" s="93">
        <v>1</v>
      </c>
      <c r="H17170" s="90" t="s">
        <v>42</v>
      </c>
      <c r="I17170" s="77">
        <f>IF(H17170="Lost",G17170*-1,IF(H17170="Won",     IF(D17170="E/W",            G17170*(F17170-1)*0.5*1.25,    IF(D17170="place",   G17170*(F17170-1) *0.95,  G17170*(F17170-1) )),            IF(H17170="Placed",     (G17170*-0.5)  + (0.5*G17170*(F17170-1)*0.2),0)         ))</f>
        <v>2.75</v>
      </c>
      <c r="J17170" s="18">
        <f t="shared" si="1128"/>
        <v>1596.9100000000035</v>
      </c>
      <c r="K17170" s="19" t="str">
        <f t="shared" si="1126"/>
        <v>May-19</v>
      </c>
      <c r="L17170" s="20">
        <f t="shared" si="1129"/>
        <v>16924</v>
      </c>
      <c r="M17170" s="21">
        <f t="shared" si="1127"/>
        <v>9.4357716851808285E-2</v>
      </c>
    </row>
    <row r="17171" spans="1:13" x14ac:dyDescent="0.3">
      <c r="A17171" s="116">
        <v>43607</v>
      </c>
      <c r="B17171" s="94" t="s">
        <v>43</v>
      </c>
      <c r="C17171" s="104">
        <v>0.80902777777777779</v>
      </c>
      <c r="D17171" s="94" t="s">
        <v>31</v>
      </c>
      <c r="E17171" s="90" t="s">
        <v>5790</v>
      </c>
      <c r="F17171" s="115">
        <v>4</v>
      </c>
      <c r="G17171" s="93">
        <v>1</v>
      </c>
      <c r="H17171" s="90" t="s">
        <v>33</v>
      </c>
      <c r="I17171" s="77">
        <f>IF(H17171="Lost",G17171*-1,IF(H17171="Won",     IF(D17171="E/W",            G17171*(F17171-1)*0.5*1.25,    IF(D17171="place",   G17171*(F17171-1) *0.95,  G17171*(F17171-1) )),            IF(H17171="Placed",     (G17171*-0.5)  + (0.5*G17171*(F17171-1)*0.2),0)         ))</f>
        <v>-1</v>
      </c>
      <c r="J17171" s="18">
        <f t="shared" si="1128"/>
        <v>1595.9100000000035</v>
      </c>
      <c r="K17171" s="19" t="str">
        <f t="shared" si="1126"/>
        <v>May-19</v>
      </c>
      <c r="L17171" s="20">
        <f t="shared" si="1129"/>
        <v>16925</v>
      </c>
      <c r="M17171" s="21">
        <f t="shared" si="1127"/>
        <v>9.4293057607090308E-2</v>
      </c>
    </row>
    <row r="17172" spans="1:13" x14ac:dyDescent="0.3">
      <c r="A17172" s="116">
        <v>43607</v>
      </c>
      <c r="B17172" s="94" t="s">
        <v>30</v>
      </c>
      <c r="C17172" s="104">
        <v>0.86458333333333337</v>
      </c>
      <c r="D17172" s="94" t="s">
        <v>31</v>
      </c>
      <c r="E17172" s="90" t="s">
        <v>5789</v>
      </c>
      <c r="F17172" s="115">
        <v>3.5</v>
      </c>
      <c r="G17172" s="93">
        <v>1</v>
      </c>
      <c r="H17172" s="90" t="s">
        <v>33</v>
      </c>
      <c r="I17172" s="77">
        <f>IF(H17172="Lost",G17172*-1,IF(H17172="Won",     IF(D17172="E/W",            G17172*(F17172-1)*0.5*1.25,    IF(D17172="place",   G17172*(F17172-1) *0.95,  G17172*(F17172-1) )),            IF(H17172="Placed",     (G17172*-0.5)  + (0.5*G17172*(F17172-1)*0.2),0)         ))</f>
        <v>-1</v>
      </c>
      <c r="J17172" s="18">
        <f t="shared" si="1128"/>
        <v>1594.9100000000035</v>
      </c>
      <c r="K17172" s="19" t="str">
        <f t="shared" si="1126"/>
        <v>May-19</v>
      </c>
      <c r="L17172" s="20">
        <f t="shared" si="1129"/>
        <v>16926</v>
      </c>
      <c r="M17172" s="21">
        <f t="shared" si="1127"/>
        <v>9.4228406002599754E-2</v>
      </c>
    </row>
    <row r="17173" spans="1:13" x14ac:dyDescent="0.3">
      <c r="A17173" s="139">
        <v>43607</v>
      </c>
      <c r="B17173" s="94"/>
      <c r="C17173" s="104"/>
      <c r="D17173" s="94"/>
      <c r="E17173" s="131" t="s">
        <v>13093</v>
      </c>
      <c r="F17173" s="140">
        <v>4.5</v>
      </c>
      <c r="G17173" s="35">
        <v>1</v>
      </c>
      <c r="H17173" s="49" t="s">
        <v>6518</v>
      </c>
      <c r="I17173" s="50">
        <v>-1</v>
      </c>
      <c r="J17173" s="18">
        <f t="shared" si="1128"/>
        <v>1593.9100000000035</v>
      </c>
      <c r="K17173" s="19" t="str">
        <f t="shared" si="1126"/>
        <v>May-19</v>
      </c>
      <c r="L17173" s="20">
        <f t="shared" si="1129"/>
        <v>16927</v>
      </c>
      <c r="M17173" s="21">
        <f t="shared" si="1127"/>
        <v>9.416376203698254E-2</v>
      </c>
    </row>
    <row r="17174" spans="1:13" x14ac:dyDescent="0.3">
      <c r="A17174" s="107">
        <v>43607</v>
      </c>
      <c r="B17174" s="94"/>
      <c r="C17174" s="104"/>
      <c r="D17174" s="94"/>
      <c r="E17174" s="108" t="s">
        <v>5252</v>
      </c>
      <c r="F17174" s="110">
        <v>5</v>
      </c>
      <c r="G17174" s="35">
        <v>1</v>
      </c>
      <c r="H17174" s="36">
        <v>2</v>
      </c>
      <c r="I17174" s="34">
        <v>-1</v>
      </c>
      <c r="J17174" s="18">
        <f t="shared" si="1128"/>
        <v>1592.9100000000035</v>
      </c>
      <c r="K17174" s="19" t="str">
        <f t="shared" si="1126"/>
        <v>May-19</v>
      </c>
      <c r="L17174" s="20">
        <f t="shared" si="1129"/>
        <v>16928</v>
      </c>
      <c r="M17174" s="21">
        <f t="shared" si="1127"/>
        <v>9.4099125708884901E-2</v>
      </c>
    </row>
    <row r="17175" spans="1:13" x14ac:dyDescent="0.3">
      <c r="A17175" s="107">
        <v>43607</v>
      </c>
      <c r="B17175" s="94"/>
      <c r="C17175" s="104"/>
      <c r="D17175" s="94"/>
      <c r="E17175" s="108" t="s">
        <v>13092</v>
      </c>
      <c r="F17175" s="110">
        <v>4.5</v>
      </c>
      <c r="G17175" s="35">
        <v>1</v>
      </c>
      <c r="H17175" s="36">
        <v>4</v>
      </c>
      <c r="I17175" s="34">
        <v>-1</v>
      </c>
      <c r="J17175" s="18">
        <f t="shared" si="1128"/>
        <v>1591.9100000000035</v>
      </c>
      <c r="K17175" s="19" t="str">
        <f t="shared" si="1126"/>
        <v>May-19</v>
      </c>
      <c r="L17175" s="20">
        <f t="shared" si="1129"/>
        <v>16929</v>
      </c>
      <c r="M17175" s="21">
        <f t="shared" si="1127"/>
        <v>9.4034497016953364E-2</v>
      </c>
    </row>
    <row r="17176" spans="1:13" x14ac:dyDescent="0.3">
      <c r="A17176" s="107">
        <v>43607</v>
      </c>
      <c r="B17176" s="94"/>
      <c r="C17176" s="104"/>
      <c r="D17176" s="94"/>
      <c r="E17176" s="108" t="s">
        <v>13091</v>
      </c>
      <c r="F17176" s="110">
        <v>4.5</v>
      </c>
      <c r="G17176" s="35">
        <v>1</v>
      </c>
      <c r="H17176" s="36">
        <v>6</v>
      </c>
      <c r="I17176" s="34">
        <v>-1</v>
      </c>
      <c r="J17176" s="18">
        <f t="shared" si="1128"/>
        <v>1590.9100000000035</v>
      </c>
      <c r="K17176" s="19" t="str">
        <f t="shared" si="1126"/>
        <v>May-19</v>
      </c>
      <c r="L17176" s="20">
        <f t="shared" si="1129"/>
        <v>16930</v>
      </c>
      <c r="M17176" s="21">
        <f t="shared" si="1127"/>
        <v>9.3969875959834817E-2</v>
      </c>
    </row>
    <row r="17177" spans="1:13" x14ac:dyDescent="0.3">
      <c r="A17177" s="116">
        <v>43608</v>
      </c>
      <c r="B17177" s="94" t="s">
        <v>130</v>
      </c>
      <c r="C17177" s="104">
        <v>0.64930555555555558</v>
      </c>
      <c r="D17177" s="94" t="s">
        <v>31</v>
      </c>
      <c r="E17177" s="90" t="s">
        <v>5791</v>
      </c>
      <c r="F17177" s="115">
        <v>2.88</v>
      </c>
      <c r="G17177" s="93">
        <v>1</v>
      </c>
      <c r="H17177" s="90" t="s">
        <v>33</v>
      </c>
      <c r="I17177" s="77">
        <f>IF(H17177="Lost",G17177*-1,IF(H17177="Won",     IF(D17177="E/W",            G17177*(F17177-1)*0.5*1.25,    IF(D17177="place",   G17177*(F17177-1) *0.95,  G17177*(F17177-1) )),            IF(H17177="Placed",     (G17177*-0.5)  + (0.5*G17177*(F17177-1)*0.2),0)         ))</f>
        <v>-1</v>
      </c>
      <c r="J17177" s="18">
        <f t="shared" si="1128"/>
        <v>1589.9100000000035</v>
      </c>
      <c r="K17177" s="19" t="str">
        <f t="shared" si="1126"/>
        <v>May-19</v>
      </c>
      <c r="L17177" s="20">
        <f t="shared" si="1129"/>
        <v>16931</v>
      </c>
      <c r="M17177" s="21">
        <f t="shared" si="1127"/>
        <v>9.3905262536176454E-2</v>
      </c>
    </row>
    <row r="17178" spans="1:13" x14ac:dyDescent="0.3">
      <c r="A17178" s="116">
        <v>43608</v>
      </c>
      <c r="B17178" s="94" t="s">
        <v>96</v>
      </c>
      <c r="C17178" s="104">
        <v>0.81597222222222221</v>
      </c>
      <c r="D17178" s="94" t="s">
        <v>31</v>
      </c>
      <c r="E17178" s="90" t="s">
        <v>5397</v>
      </c>
      <c r="F17178" s="115">
        <v>2.88</v>
      </c>
      <c r="G17178" s="93">
        <v>1</v>
      </c>
      <c r="H17178" s="90" t="s">
        <v>42</v>
      </c>
      <c r="I17178" s="77">
        <f>IF(H17178="Lost",G17178*-1,IF(H17178="Won",     IF(D17178="E/W",            G17178*(F17178-1)*0.5*1.25,    IF(D17178="place",   G17178*(F17178-1) *0.95,  G17178*(F17178-1) )),            IF(H17178="Placed",     (G17178*-0.5)  + (0.5*G17178*(F17178-1)*0.2),0)         ))</f>
        <v>1.88</v>
      </c>
      <c r="J17178" s="18">
        <f t="shared" si="1128"/>
        <v>1591.7900000000036</v>
      </c>
      <c r="K17178" s="19" t="str">
        <f t="shared" si="1126"/>
        <v>May-19</v>
      </c>
      <c r="L17178" s="20">
        <f t="shared" si="1129"/>
        <v>16932</v>
      </c>
      <c r="M17178" s="21">
        <f t="shared" si="1127"/>
        <v>9.4010748877864606E-2</v>
      </c>
    </row>
    <row r="17179" spans="1:13" x14ac:dyDescent="0.3">
      <c r="A17179" s="116">
        <v>43608</v>
      </c>
      <c r="B17179" s="94" t="s">
        <v>96</v>
      </c>
      <c r="C17179" s="104">
        <v>0.86111111111111116</v>
      </c>
      <c r="D17179" s="94" t="s">
        <v>31</v>
      </c>
      <c r="E17179" s="90" t="s">
        <v>5792</v>
      </c>
      <c r="F17179" s="115">
        <v>3.5</v>
      </c>
      <c r="G17179" s="93">
        <v>1</v>
      </c>
      <c r="H17179" s="90" t="s">
        <v>33</v>
      </c>
      <c r="I17179" s="77">
        <f>IF(H17179="Lost",G17179*-1,IF(H17179="Won",     IF(D17179="E/W",            G17179*(F17179-1)*0.5*1.25,    IF(D17179="place",   G17179*(F17179-1) *0.95,  G17179*(F17179-1) )),            IF(H17179="Placed",     (G17179*-0.5)  + (0.5*G17179*(F17179-1)*0.2),0)         ))</f>
        <v>-1</v>
      </c>
      <c r="J17179" s="18">
        <f t="shared" si="1128"/>
        <v>1590.7900000000036</v>
      </c>
      <c r="K17179" s="19" t="str">
        <f t="shared" si="1126"/>
        <v>May-19</v>
      </c>
      <c r="L17179" s="20">
        <f t="shared" si="1129"/>
        <v>16933</v>
      </c>
      <c r="M17179" s="21">
        <f t="shared" si="1127"/>
        <v>9.3946140672060682E-2</v>
      </c>
    </row>
    <row r="17180" spans="1:13" x14ac:dyDescent="0.3">
      <c r="A17180" s="107">
        <v>43608</v>
      </c>
      <c r="B17180" s="94"/>
      <c r="C17180" s="104"/>
      <c r="D17180" s="94"/>
      <c r="E17180" s="108" t="s">
        <v>13094</v>
      </c>
      <c r="F17180" s="110">
        <v>5.5</v>
      </c>
      <c r="G17180" s="35">
        <v>0</v>
      </c>
      <c r="H17180" s="36" t="s">
        <v>6111</v>
      </c>
      <c r="I17180" s="34">
        <v>0</v>
      </c>
      <c r="J17180" s="18">
        <f t="shared" si="1128"/>
        <v>1590.7900000000036</v>
      </c>
      <c r="K17180" s="19" t="str">
        <f t="shared" si="1126"/>
        <v>May-19</v>
      </c>
      <c r="L17180" s="20">
        <f t="shared" si="1129"/>
        <v>16933</v>
      </c>
      <c r="M17180" s="21">
        <f t="shared" si="1127"/>
        <v>9.3946140672060682E-2</v>
      </c>
    </row>
    <row r="17181" spans="1:13" x14ac:dyDescent="0.3">
      <c r="A17181" s="116">
        <v>43609</v>
      </c>
      <c r="B17181" s="94" t="s">
        <v>35</v>
      </c>
      <c r="C17181" s="104">
        <v>0.70833333333333337</v>
      </c>
      <c r="D17181" s="94" t="s">
        <v>31</v>
      </c>
      <c r="E17181" s="90" t="s">
        <v>5793</v>
      </c>
      <c r="F17181" s="115">
        <v>3.75</v>
      </c>
      <c r="G17181" s="93">
        <v>1</v>
      </c>
      <c r="H17181" s="90" t="s">
        <v>33</v>
      </c>
      <c r="I17181" s="77">
        <f>IF(H17181="Lost",G17181*-1,IF(H17181="Won",     IF(D17181="E/W",            G17181*(F17181-1)*0.5*1.25,    IF(D17181="place",   G17181*(F17181-1) *0.95,  G17181*(F17181-1) )),            IF(H17181="Placed",     (G17181*-0.5)  + (0.5*G17181*(F17181-1)*0.2),0)         ))</f>
        <v>-1</v>
      </c>
      <c r="J17181" s="18">
        <f t="shared" si="1128"/>
        <v>1589.7900000000036</v>
      </c>
      <c r="K17181" s="19" t="str">
        <f t="shared" si="1126"/>
        <v>May-19</v>
      </c>
      <c r="L17181" s="20">
        <f t="shared" si="1129"/>
        <v>16934</v>
      </c>
      <c r="M17181" s="21">
        <f t="shared" si="1127"/>
        <v>9.3881540096846794E-2</v>
      </c>
    </row>
    <row r="17182" spans="1:13" x14ac:dyDescent="0.3">
      <c r="A17182" s="116">
        <v>43609</v>
      </c>
      <c r="B17182" s="94" t="s">
        <v>41</v>
      </c>
      <c r="C17182" s="104">
        <v>0.77777777777777779</v>
      </c>
      <c r="D17182" s="94" t="s">
        <v>31</v>
      </c>
      <c r="E17182" s="90" t="s">
        <v>5794</v>
      </c>
      <c r="F17182" s="115">
        <v>3.75</v>
      </c>
      <c r="G17182" s="93">
        <v>1</v>
      </c>
      <c r="H17182" s="90" t="s">
        <v>33</v>
      </c>
      <c r="I17182" s="77">
        <f>IF(H17182="Lost",G17182*-1,IF(H17182="Won",     IF(D17182="E/W",            G17182*(F17182-1)*0.5*1.25,    IF(D17182="place",   G17182*(F17182-1) *0.95,  G17182*(F17182-1) )),            IF(H17182="Placed",     (G17182*-0.5)  + (0.5*G17182*(F17182-1)*0.2),0)         ))</f>
        <v>-1</v>
      </c>
      <c r="J17182" s="18">
        <f t="shared" si="1128"/>
        <v>1588.7900000000036</v>
      </c>
      <c r="K17182" s="19" t="str">
        <f t="shared" si="1126"/>
        <v>May-19</v>
      </c>
      <c r="L17182" s="20">
        <f t="shared" si="1129"/>
        <v>16935</v>
      </c>
      <c r="M17182" s="21">
        <f t="shared" si="1127"/>
        <v>9.3816947150871188E-2</v>
      </c>
    </row>
    <row r="17183" spans="1:13" x14ac:dyDescent="0.3">
      <c r="A17183" s="116">
        <v>43609</v>
      </c>
      <c r="B17183" s="94" t="s">
        <v>48</v>
      </c>
      <c r="C17183" s="104">
        <v>0.875</v>
      </c>
      <c r="D17183" s="94" t="s">
        <v>31</v>
      </c>
      <c r="E17183" s="90" t="s">
        <v>5795</v>
      </c>
      <c r="F17183" s="115">
        <v>2.88</v>
      </c>
      <c r="G17183" s="93">
        <v>1</v>
      </c>
      <c r="H17183" s="90" t="s">
        <v>42</v>
      </c>
      <c r="I17183" s="77">
        <f>IF(H17183="Lost",G17183*-1,IF(H17183="Won",     IF(D17183="E/W",            G17183*(F17183-1)*0.5*1.25,    IF(D17183="place",   G17183*(F17183-1) *0.95,  G17183*(F17183-1) )),            IF(H17183="Placed",     (G17183*-0.5)  + (0.5*G17183*(F17183-1)*0.2),0)         ))</f>
        <v>1.88</v>
      </c>
      <c r="J17183" s="18">
        <f t="shared" si="1128"/>
        <v>1590.6700000000037</v>
      </c>
      <c r="K17183" s="19" t="str">
        <f t="shared" si="1126"/>
        <v>May-19</v>
      </c>
      <c r="L17183" s="20">
        <f t="shared" si="1129"/>
        <v>16936</v>
      </c>
      <c r="M17183" s="21">
        <f t="shared" si="1127"/>
        <v>9.3922413793103662E-2</v>
      </c>
    </row>
    <row r="17184" spans="1:13" x14ac:dyDescent="0.3">
      <c r="A17184" s="139">
        <v>43609</v>
      </c>
      <c r="B17184" s="94"/>
      <c r="C17184" s="104"/>
      <c r="D17184" s="94"/>
      <c r="E17184" s="131" t="s">
        <v>13096</v>
      </c>
      <c r="F17184" s="140">
        <v>6</v>
      </c>
      <c r="G17184" s="35">
        <v>1</v>
      </c>
      <c r="H17184" s="49" t="s">
        <v>11526</v>
      </c>
      <c r="I17184" s="50">
        <v>-1</v>
      </c>
      <c r="J17184" s="18">
        <f t="shared" si="1128"/>
        <v>1589.6700000000037</v>
      </c>
      <c r="K17184" s="19" t="str">
        <f t="shared" si="1126"/>
        <v>May-19</v>
      </c>
      <c r="L17184" s="20">
        <f t="shared" si="1129"/>
        <v>16937</v>
      </c>
      <c r="M17184" s="21">
        <f t="shared" si="1127"/>
        <v>9.3857826061286162E-2</v>
      </c>
    </row>
    <row r="17185" spans="1:13" x14ac:dyDescent="0.3">
      <c r="A17185" s="107">
        <v>43609</v>
      </c>
      <c r="B17185" s="94"/>
      <c r="C17185" s="104"/>
      <c r="D17185" s="94"/>
      <c r="E17185" s="108" t="s">
        <v>13095</v>
      </c>
      <c r="F17185" s="110">
        <v>4.33</v>
      </c>
      <c r="G17185" s="35">
        <v>1</v>
      </c>
      <c r="H17185" s="36">
        <v>1</v>
      </c>
      <c r="I17185" s="34">
        <v>3.33</v>
      </c>
      <c r="J17185" s="18">
        <f t="shared" si="1128"/>
        <v>1593.0000000000036</v>
      </c>
      <c r="K17185" s="19" t="str">
        <f t="shared" si="1126"/>
        <v>May-19</v>
      </c>
      <c r="L17185" s="20">
        <f t="shared" si="1129"/>
        <v>16938</v>
      </c>
      <c r="M17185" s="21">
        <f t="shared" si="1127"/>
        <v>9.4048884165781305E-2</v>
      </c>
    </row>
    <row r="17186" spans="1:13" x14ac:dyDescent="0.3">
      <c r="A17186" s="116">
        <v>43610</v>
      </c>
      <c r="B17186" s="94" t="s">
        <v>151</v>
      </c>
      <c r="C17186" s="104">
        <v>0.64583333333333337</v>
      </c>
      <c r="D17186" s="94" t="s">
        <v>31</v>
      </c>
      <c r="E17186" s="90" t="s">
        <v>5796</v>
      </c>
      <c r="F17186" s="115">
        <v>4</v>
      </c>
      <c r="G17186" s="93">
        <v>1</v>
      </c>
      <c r="H17186" s="90" t="s">
        <v>33</v>
      </c>
      <c r="I17186" s="77">
        <f>IF(H17186="Lost",G17186*-1,IF(H17186="Won",     IF(D17186="E/W",            G17186*(F17186-1)*0.5*1.25,    IF(D17186="place",   G17186*(F17186-1) *0.95,  G17186*(F17186-1) )),            IF(H17186="Placed",     (G17186*-0.5)  + (0.5*G17186*(F17186-1)*0.2),0)         ))</f>
        <v>-1</v>
      </c>
      <c r="J17186" s="18">
        <f t="shared" si="1128"/>
        <v>1592.0000000000036</v>
      </c>
      <c r="K17186" s="19" t="str">
        <f t="shared" si="1126"/>
        <v>May-19</v>
      </c>
      <c r="L17186" s="20">
        <f t="shared" si="1129"/>
        <v>16939</v>
      </c>
      <c r="M17186" s="21">
        <f t="shared" si="1127"/>
        <v>9.3984296593659811E-2</v>
      </c>
    </row>
    <row r="17187" spans="1:13" x14ac:dyDescent="0.3">
      <c r="A17187" s="116">
        <v>43610</v>
      </c>
      <c r="B17187" s="94" t="s">
        <v>141</v>
      </c>
      <c r="C17187" s="104">
        <v>0.68055555555555547</v>
      </c>
      <c r="D17187" s="94" t="s">
        <v>31</v>
      </c>
      <c r="E17187" s="90" t="s">
        <v>5797</v>
      </c>
      <c r="F17187" s="115">
        <v>4</v>
      </c>
      <c r="G17187" s="93">
        <v>1</v>
      </c>
      <c r="H17187" s="90" t="s">
        <v>33</v>
      </c>
      <c r="I17187" s="77">
        <f>IF(H17187="Lost",G17187*-1,IF(H17187="Won",     IF(D17187="E/W",            G17187*(F17187-1)*0.5*1.25,    IF(D17187="place",   G17187*(F17187-1) *0.95,  G17187*(F17187-1) )),            IF(H17187="Placed",     (G17187*-0.5)  + (0.5*G17187*(F17187-1)*0.2),0)         ))</f>
        <v>-1</v>
      </c>
      <c r="J17187" s="18">
        <f t="shared" si="1128"/>
        <v>1591.0000000000036</v>
      </c>
      <c r="K17187" s="19" t="str">
        <f t="shared" si="1126"/>
        <v>May-19</v>
      </c>
      <c r="L17187" s="20">
        <f t="shared" si="1129"/>
        <v>16940</v>
      </c>
      <c r="M17187" s="21">
        <f t="shared" si="1127"/>
        <v>9.3919716646989587E-2</v>
      </c>
    </row>
    <row r="17188" spans="1:13" x14ac:dyDescent="0.3">
      <c r="A17188" s="116">
        <v>43610</v>
      </c>
      <c r="B17188" s="94" t="s">
        <v>145</v>
      </c>
      <c r="C17188" s="104">
        <v>0.79513888888888884</v>
      </c>
      <c r="D17188" s="94" t="s">
        <v>31</v>
      </c>
      <c r="E17188" s="90" t="s">
        <v>5799</v>
      </c>
      <c r="F17188" s="115">
        <v>3.75</v>
      </c>
      <c r="G17188" s="93">
        <v>1</v>
      </c>
      <c r="H17188" s="90" t="s">
        <v>33</v>
      </c>
      <c r="I17188" s="77">
        <f>IF(H17188="Lost",G17188*-1,IF(H17188="Won",     IF(D17188="E/W",            G17188*(F17188-1)*0.5*1.25,    IF(D17188="place",   G17188*(F17188-1) *0.95,  G17188*(F17188-1) )),            IF(H17188="Placed",     (G17188*-0.5)  + (0.5*G17188*(F17188-1)*0.2),0)         ))</f>
        <v>-1</v>
      </c>
      <c r="J17188" s="18">
        <f t="shared" si="1128"/>
        <v>1590.0000000000036</v>
      </c>
      <c r="K17188" s="19" t="str">
        <f t="shared" si="1126"/>
        <v>May-19</v>
      </c>
      <c r="L17188" s="20">
        <f t="shared" si="1129"/>
        <v>16941</v>
      </c>
      <c r="M17188" s="21">
        <f t="shared" si="1127"/>
        <v>9.3855144324420256E-2</v>
      </c>
    </row>
    <row r="17189" spans="1:13" x14ac:dyDescent="0.3">
      <c r="A17189" s="116">
        <v>43610</v>
      </c>
      <c r="B17189" s="94" t="s">
        <v>37</v>
      </c>
      <c r="C17189" s="104">
        <v>0.84722222222222221</v>
      </c>
      <c r="D17189" s="94" t="s">
        <v>31</v>
      </c>
      <c r="E17189" s="90" t="s">
        <v>5798</v>
      </c>
      <c r="F17189" s="115">
        <v>3.5</v>
      </c>
      <c r="G17189" s="93">
        <v>1</v>
      </c>
      <c r="H17189" s="90" t="s">
        <v>33</v>
      </c>
      <c r="I17189" s="77">
        <f>IF(H17189="Lost",G17189*-1,IF(H17189="Won",     IF(D17189="E/W",            G17189*(F17189-1)*0.5*1.25,    IF(D17189="place",   G17189*(F17189-1) *0.95,  G17189*(F17189-1) )),            IF(H17189="Placed",     (G17189*-0.5)  + (0.5*G17189*(F17189-1)*0.2),0)         ))</f>
        <v>-1</v>
      </c>
      <c r="J17189" s="18">
        <f t="shared" si="1128"/>
        <v>1589.0000000000036</v>
      </c>
      <c r="K17189" s="19" t="str">
        <f t="shared" si="1126"/>
        <v>May-19</v>
      </c>
      <c r="L17189" s="20">
        <f t="shared" si="1129"/>
        <v>16942</v>
      </c>
      <c r="M17189" s="21">
        <f t="shared" si="1127"/>
        <v>9.37905796246018E-2</v>
      </c>
    </row>
    <row r="17190" spans="1:13" x14ac:dyDescent="0.3">
      <c r="A17190" s="107">
        <v>43610</v>
      </c>
      <c r="B17190" s="94"/>
      <c r="C17190" s="104"/>
      <c r="D17190" s="94"/>
      <c r="E17190" s="108" t="s">
        <v>12227</v>
      </c>
      <c r="F17190" s="110">
        <v>6</v>
      </c>
      <c r="G17190" s="35">
        <v>1</v>
      </c>
      <c r="H17190" s="36" t="s">
        <v>11446</v>
      </c>
      <c r="I17190" s="34">
        <v>-1</v>
      </c>
      <c r="J17190" s="18">
        <f t="shared" si="1128"/>
        <v>1588.0000000000036</v>
      </c>
      <c r="K17190" s="19" t="str">
        <f t="shared" si="1126"/>
        <v>May-19</v>
      </c>
      <c r="L17190" s="20">
        <f t="shared" si="1129"/>
        <v>16943</v>
      </c>
      <c r="M17190" s="21">
        <f t="shared" si="1127"/>
        <v>9.3726022546184479E-2</v>
      </c>
    </row>
    <row r="17191" spans="1:13" x14ac:dyDescent="0.3">
      <c r="A17191" s="107">
        <v>43610</v>
      </c>
      <c r="B17191" s="94"/>
      <c r="C17191" s="104"/>
      <c r="D17191" s="94"/>
      <c r="E17191" s="108" t="s">
        <v>5166</v>
      </c>
      <c r="F17191" s="110">
        <v>5</v>
      </c>
      <c r="G17191" s="35">
        <v>1</v>
      </c>
      <c r="H17191" s="36">
        <v>1</v>
      </c>
      <c r="I17191" s="34">
        <v>4</v>
      </c>
      <c r="J17191" s="18">
        <f t="shared" si="1128"/>
        <v>1592.0000000000036</v>
      </c>
      <c r="K17191" s="19" t="str">
        <f t="shared" si="1126"/>
        <v>May-19</v>
      </c>
      <c r="L17191" s="20">
        <f t="shared" si="1129"/>
        <v>16944</v>
      </c>
      <c r="M17191" s="21">
        <f t="shared" si="1127"/>
        <v>9.3956562795089918E-2</v>
      </c>
    </row>
    <row r="17192" spans="1:13" x14ac:dyDescent="0.3">
      <c r="A17192" s="139">
        <v>43610</v>
      </c>
      <c r="B17192" s="94"/>
      <c r="C17192" s="104"/>
      <c r="D17192" s="94"/>
      <c r="E17192" s="131" t="s">
        <v>13097</v>
      </c>
      <c r="F17192" s="140">
        <v>4.5</v>
      </c>
      <c r="G17192" s="35">
        <v>1</v>
      </c>
      <c r="H17192" s="49" t="s">
        <v>11526</v>
      </c>
      <c r="I17192" s="50">
        <v>-1</v>
      </c>
      <c r="J17192" s="18">
        <f t="shared" si="1128"/>
        <v>1591.0000000000036</v>
      </c>
      <c r="K17192" s="19" t="str">
        <f t="shared" si="1126"/>
        <v>May-19</v>
      </c>
      <c r="L17192" s="20">
        <f t="shared" si="1129"/>
        <v>16945</v>
      </c>
      <c r="M17192" s="21">
        <f t="shared" si="1127"/>
        <v>9.3892003540867727E-2</v>
      </c>
    </row>
    <row r="17193" spans="1:13" x14ac:dyDescent="0.3">
      <c r="A17193" s="116">
        <v>43612</v>
      </c>
      <c r="B17193" s="94" t="s">
        <v>59</v>
      </c>
      <c r="C17193" s="104">
        <v>0.65277777777777779</v>
      </c>
      <c r="D17193" s="94" t="s">
        <v>31</v>
      </c>
      <c r="E17193" s="90" t="s">
        <v>5800</v>
      </c>
      <c r="F17193" s="115">
        <v>3.5</v>
      </c>
      <c r="G17193" s="93">
        <v>1</v>
      </c>
      <c r="H17193" s="90" t="s">
        <v>33</v>
      </c>
      <c r="I17193" s="77">
        <f>IF(H17193="Lost",G17193*-1,IF(H17193="Won",     IF(D17193="E/W",            G17193*(F17193-1)*0.5*1.25,    IF(D17193="place",   G17193*(F17193-1) *0.95,  G17193*(F17193-1) )),            IF(H17193="Placed",     (G17193*-0.5)  + (0.5*G17193*(F17193-1)*0.2),0)         ))</f>
        <v>-1</v>
      </c>
      <c r="J17193" s="18">
        <f t="shared" si="1128"/>
        <v>1590.0000000000036</v>
      </c>
      <c r="K17193" s="19" t="str">
        <f t="shared" si="1126"/>
        <v>May-19</v>
      </c>
      <c r="L17193" s="20">
        <f t="shared" si="1129"/>
        <v>16946</v>
      </c>
      <c r="M17193" s="21">
        <f t="shared" si="1127"/>
        <v>9.3827451906054737E-2</v>
      </c>
    </row>
    <row r="17194" spans="1:13" x14ac:dyDescent="0.3">
      <c r="A17194" s="116">
        <v>43612</v>
      </c>
      <c r="B17194" s="94" t="s">
        <v>59</v>
      </c>
      <c r="C17194" s="104">
        <v>0.67708333333333337</v>
      </c>
      <c r="D17194" s="94" t="s">
        <v>31</v>
      </c>
      <c r="E17194" s="90" t="s">
        <v>5801</v>
      </c>
      <c r="F17194" s="115">
        <v>3.5</v>
      </c>
      <c r="G17194" s="93">
        <v>1</v>
      </c>
      <c r="H17194" s="90" t="s">
        <v>33</v>
      </c>
      <c r="I17194" s="77">
        <f>IF(H17194="Lost",G17194*-1,IF(H17194="Won",     IF(D17194="E/W",            G17194*(F17194-1)*0.5*1.25,    IF(D17194="place",   G17194*(F17194-1) *0.95,  G17194*(F17194-1) )),            IF(H17194="Placed",     (G17194*-0.5)  + (0.5*G17194*(F17194-1)*0.2),0)         ))</f>
        <v>-1</v>
      </c>
      <c r="J17194" s="18">
        <f t="shared" si="1128"/>
        <v>1589.0000000000036</v>
      </c>
      <c r="K17194" s="19" t="str">
        <f t="shared" si="1126"/>
        <v>May-19</v>
      </c>
      <c r="L17194" s="20">
        <f t="shared" si="1129"/>
        <v>16947</v>
      </c>
      <c r="M17194" s="21">
        <f t="shared" si="1127"/>
        <v>9.3762907889302152E-2</v>
      </c>
    </row>
    <row r="17195" spans="1:13" x14ac:dyDescent="0.3">
      <c r="A17195" s="107">
        <v>43612</v>
      </c>
      <c r="B17195" s="94"/>
      <c r="C17195" s="104"/>
      <c r="D17195" s="94"/>
      <c r="E17195" s="108" t="s">
        <v>2682</v>
      </c>
      <c r="F17195" s="110">
        <v>5</v>
      </c>
      <c r="G17195" s="35">
        <v>1</v>
      </c>
      <c r="H17195" s="36">
        <v>1</v>
      </c>
      <c r="I17195" s="34">
        <v>4</v>
      </c>
      <c r="J17195" s="18">
        <f t="shared" si="1128"/>
        <v>1593.0000000000036</v>
      </c>
      <c r="K17195" s="19" t="str">
        <f t="shared" si="1126"/>
        <v>May-19</v>
      </c>
      <c r="L17195" s="20">
        <f t="shared" si="1129"/>
        <v>16948</v>
      </c>
      <c r="M17195" s="21">
        <f t="shared" si="1127"/>
        <v>9.3993391550625652E-2</v>
      </c>
    </row>
    <row r="17196" spans="1:13" x14ac:dyDescent="0.3">
      <c r="A17196" s="107">
        <v>43612</v>
      </c>
      <c r="B17196" s="94"/>
      <c r="C17196" s="104"/>
      <c r="D17196" s="94"/>
      <c r="E17196" s="108" t="s">
        <v>13100</v>
      </c>
      <c r="F17196" s="110">
        <v>5.5</v>
      </c>
      <c r="G17196" s="35">
        <v>1</v>
      </c>
      <c r="H17196" s="36">
        <v>3</v>
      </c>
      <c r="I17196" s="34">
        <v>-1</v>
      </c>
      <c r="J17196" s="18">
        <f t="shared" si="1128"/>
        <v>1592.0000000000036</v>
      </c>
      <c r="K17196" s="19" t="str">
        <f t="shared" si="1126"/>
        <v>May-19</v>
      </c>
      <c r="L17196" s="20">
        <f t="shared" si="1129"/>
        <v>16949</v>
      </c>
      <c r="M17196" s="21">
        <f t="shared" si="1127"/>
        <v>9.3928845359608451E-2</v>
      </c>
    </row>
    <row r="17197" spans="1:13" x14ac:dyDescent="0.3">
      <c r="A17197" s="107">
        <v>43612</v>
      </c>
      <c r="B17197" s="94"/>
      <c r="C17197" s="104"/>
      <c r="D17197" s="94"/>
      <c r="E17197" s="108" t="s">
        <v>4469</v>
      </c>
      <c r="F17197" s="110">
        <v>4.5</v>
      </c>
      <c r="G17197" s="35">
        <v>1</v>
      </c>
      <c r="H17197" s="36">
        <v>1</v>
      </c>
      <c r="I17197" s="34">
        <v>3.5</v>
      </c>
      <c r="J17197" s="18">
        <f t="shared" si="1128"/>
        <v>1595.5000000000036</v>
      </c>
      <c r="K17197" s="19" t="str">
        <f t="shared" si="1126"/>
        <v>May-19</v>
      </c>
      <c r="L17197" s="20">
        <f t="shared" si="1129"/>
        <v>16950</v>
      </c>
      <c r="M17197" s="21">
        <f t="shared" si="1127"/>
        <v>9.4129793510324702E-2</v>
      </c>
    </row>
    <row r="17198" spans="1:13" x14ac:dyDescent="0.3">
      <c r="A17198" s="107">
        <v>43612</v>
      </c>
      <c r="B17198" s="94"/>
      <c r="C17198" s="104"/>
      <c r="D17198" s="94"/>
      <c r="E17198" s="108" t="s">
        <v>13098</v>
      </c>
      <c r="F17198" s="110">
        <v>5</v>
      </c>
      <c r="G17198" s="35">
        <v>1</v>
      </c>
      <c r="H17198" s="36">
        <v>3</v>
      </c>
      <c r="I17198" s="34">
        <v>-1</v>
      </c>
      <c r="J17198" s="18">
        <f t="shared" si="1128"/>
        <v>1594.5000000000036</v>
      </c>
      <c r="K17198" s="19" t="str">
        <f t="shared" si="1126"/>
        <v>May-19</v>
      </c>
      <c r="L17198" s="20">
        <f t="shared" si="1129"/>
        <v>16951</v>
      </c>
      <c r="M17198" s="21">
        <f t="shared" si="1127"/>
        <v>9.4065246888089413E-2</v>
      </c>
    </row>
    <row r="17199" spans="1:13" x14ac:dyDescent="0.3">
      <c r="A17199" s="107">
        <v>43612</v>
      </c>
      <c r="B17199" s="94"/>
      <c r="C17199" s="104"/>
      <c r="D17199" s="94"/>
      <c r="E17199" s="108" t="s">
        <v>13048</v>
      </c>
      <c r="F17199" s="110">
        <v>4.5</v>
      </c>
      <c r="G17199" s="35">
        <v>1</v>
      </c>
      <c r="H17199" s="36" t="s">
        <v>11437</v>
      </c>
      <c r="I17199" s="34">
        <v>-1</v>
      </c>
      <c r="J17199" s="18">
        <f t="shared" si="1128"/>
        <v>1593.5000000000036</v>
      </c>
      <c r="K17199" s="19" t="str">
        <f t="shared" si="1126"/>
        <v>May-19</v>
      </c>
      <c r="L17199" s="20">
        <f t="shared" si="1129"/>
        <v>16952</v>
      </c>
      <c r="M17199" s="21">
        <f t="shared" si="1127"/>
        <v>9.4000707881076187E-2</v>
      </c>
    </row>
    <row r="17200" spans="1:13" x14ac:dyDescent="0.3">
      <c r="A17200" s="107">
        <v>43612</v>
      </c>
      <c r="B17200" s="94"/>
      <c r="C17200" s="104"/>
      <c r="D17200" s="94"/>
      <c r="E17200" s="108" t="s">
        <v>13099</v>
      </c>
      <c r="F17200" s="110">
        <v>4.5</v>
      </c>
      <c r="G17200" s="35">
        <v>1</v>
      </c>
      <c r="H17200" s="36">
        <v>7</v>
      </c>
      <c r="I17200" s="34">
        <v>-1</v>
      </c>
      <c r="J17200" s="18">
        <f t="shared" si="1128"/>
        <v>1592.5000000000036</v>
      </c>
      <c r="K17200" s="19" t="str">
        <f t="shared" si="1126"/>
        <v>May-19</v>
      </c>
      <c r="L17200" s="20">
        <f t="shared" si="1129"/>
        <v>16953</v>
      </c>
      <c r="M17200" s="21">
        <f t="shared" si="1127"/>
        <v>9.3936176487937451E-2</v>
      </c>
    </row>
    <row r="17201" spans="1:13" x14ac:dyDescent="0.3">
      <c r="A17201" s="116">
        <v>43613</v>
      </c>
      <c r="B17201" s="94" t="s">
        <v>38</v>
      </c>
      <c r="C17201" s="104">
        <v>0.70833333333333337</v>
      </c>
      <c r="D17201" s="94" t="s">
        <v>31</v>
      </c>
      <c r="E17201" s="90" t="s">
        <v>5802</v>
      </c>
      <c r="F17201" s="115">
        <v>4</v>
      </c>
      <c r="G17201" s="93">
        <v>1</v>
      </c>
      <c r="H17201" s="90" t="s">
        <v>33</v>
      </c>
      <c r="I17201" s="77">
        <f>IF(H17201="Lost",G17201*-1,IF(H17201="Won",     IF(D17201="E/W",            G17201*(F17201-1)*0.5*1.25,    IF(D17201="place",   G17201*(F17201-1) *0.95,  G17201*(F17201-1) )),            IF(H17201="Placed",     (G17201*-0.5)  + (0.5*G17201*(F17201-1)*0.2),0)         ))</f>
        <v>-1</v>
      </c>
      <c r="J17201" s="18">
        <f t="shared" si="1128"/>
        <v>1591.5000000000036</v>
      </c>
      <c r="K17201" s="19" t="str">
        <f t="shared" si="1126"/>
        <v>May-19</v>
      </c>
      <c r="L17201" s="20">
        <f t="shared" si="1129"/>
        <v>16954</v>
      </c>
      <c r="M17201" s="21">
        <f t="shared" si="1127"/>
        <v>9.387165270732592E-2</v>
      </c>
    </row>
    <row r="17202" spans="1:13" x14ac:dyDescent="0.3">
      <c r="A17202" s="107">
        <v>43613</v>
      </c>
      <c r="B17202" s="94"/>
      <c r="C17202" s="104"/>
      <c r="D17202" s="94"/>
      <c r="E17202" s="108" t="s">
        <v>13101</v>
      </c>
      <c r="F17202" s="110">
        <v>5</v>
      </c>
      <c r="G17202" s="35">
        <v>1</v>
      </c>
      <c r="H17202" s="36">
        <v>5</v>
      </c>
      <c r="I17202" s="34">
        <v>-1</v>
      </c>
      <c r="J17202" s="18">
        <f t="shared" si="1128"/>
        <v>1590.5000000000036</v>
      </c>
      <c r="K17202" s="19" t="str">
        <f t="shared" si="1126"/>
        <v>May-19</v>
      </c>
      <c r="L17202" s="20">
        <f t="shared" si="1129"/>
        <v>16955</v>
      </c>
      <c r="M17202" s="21">
        <f t="shared" si="1127"/>
        <v>9.3807136537894645E-2</v>
      </c>
    </row>
    <row r="17203" spans="1:13" x14ac:dyDescent="0.3">
      <c r="A17203" s="139">
        <v>43613</v>
      </c>
      <c r="B17203" s="94"/>
      <c r="C17203" s="104"/>
      <c r="D17203" s="94"/>
      <c r="E17203" s="131" t="s">
        <v>5477</v>
      </c>
      <c r="F17203" s="140">
        <v>5</v>
      </c>
      <c r="G17203" s="35">
        <v>1</v>
      </c>
      <c r="H17203" s="49" t="s">
        <v>6518</v>
      </c>
      <c r="I17203" s="42">
        <v>-1</v>
      </c>
      <c r="J17203" s="18">
        <f t="shared" si="1128"/>
        <v>1589.5000000000036</v>
      </c>
      <c r="K17203" s="19" t="str">
        <f t="shared" si="1126"/>
        <v>May-19</v>
      </c>
      <c r="L17203" s="20">
        <f t="shared" si="1129"/>
        <v>16956</v>
      </c>
      <c r="M17203" s="21">
        <f t="shared" si="1127"/>
        <v>9.374262797829698E-2</v>
      </c>
    </row>
    <row r="17204" spans="1:13" x14ac:dyDescent="0.3">
      <c r="A17204" s="116">
        <v>43614</v>
      </c>
      <c r="B17204" s="94" t="s">
        <v>153</v>
      </c>
      <c r="C17204" s="104">
        <v>0.54166666666666663</v>
      </c>
      <c r="D17204" s="94" t="s">
        <v>31</v>
      </c>
      <c r="E17204" s="90" t="s">
        <v>5807</v>
      </c>
      <c r="F17204" s="115">
        <v>3.75</v>
      </c>
      <c r="G17204" s="93">
        <v>1</v>
      </c>
      <c r="H17204" s="90" t="s">
        <v>33</v>
      </c>
      <c r="I17204" s="77">
        <f>IF(H17204="Lost",G17204*-1,IF(H17204="Won",     IF(D17204="E/W",            G17204*(F17204-1)*0.5*1.25,    IF(D17204="place",   G17204*(F17204-1) *0.95,  G17204*(F17204-1) )),            IF(H17204="Placed",     (G17204*-0.5)  + (0.5*G17204*(F17204-1)*0.2),0)         ))</f>
        <v>-1</v>
      </c>
      <c r="J17204" s="18">
        <f t="shared" si="1128"/>
        <v>1588.5000000000036</v>
      </c>
      <c r="K17204" s="19" t="str">
        <f t="shared" si="1126"/>
        <v>May-19</v>
      </c>
      <c r="L17204" s="20">
        <f t="shared" si="1129"/>
        <v>16957</v>
      </c>
      <c r="M17204" s="21">
        <f t="shared" si="1127"/>
        <v>9.3678127027186628E-2</v>
      </c>
    </row>
    <row r="17205" spans="1:13" x14ac:dyDescent="0.3">
      <c r="A17205" s="139">
        <v>43614</v>
      </c>
      <c r="B17205" s="94"/>
      <c r="C17205" s="104"/>
      <c r="D17205" s="94"/>
      <c r="E17205" s="131" t="s">
        <v>13103</v>
      </c>
      <c r="F17205" s="140">
        <v>5.5</v>
      </c>
      <c r="G17205" s="35">
        <v>1</v>
      </c>
      <c r="H17205" s="49" t="s">
        <v>6518</v>
      </c>
      <c r="I17205" s="42">
        <v>-1</v>
      </c>
      <c r="J17205" s="18">
        <f t="shared" si="1128"/>
        <v>1587.5000000000036</v>
      </c>
      <c r="K17205" s="19" t="str">
        <f t="shared" si="1126"/>
        <v>May-19</v>
      </c>
      <c r="L17205" s="20">
        <f t="shared" si="1129"/>
        <v>16958</v>
      </c>
      <c r="M17205" s="21">
        <f t="shared" si="1127"/>
        <v>9.3613633683217581E-2</v>
      </c>
    </row>
    <row r="17206" spans="1:13" x14ac:dyDescent="0.3">
      <c r="A17206" s="139">
        <v>43614</v>
      </c>
      <c r="B17206" s="94"/>
      <c r="C17206" s="104"/>
      <c r="D17206" s="94"/>
      <c r="E17206" s="131" t="s">
        <v>10030</v>
      </c>
      <c r="F17206" s="140">
        <v>6</v>
      </c>
      <c r="G17206" s="35">
        <v>1</v>
      </c>
      <c r="H17206" s="49">
        <v>1</v>
      </c>
      <c r="I17206" s="42">
        <v>5.5</v>
      </c>
      <c r="J17206" s="18">
        <f t="shared" si="1128"/>
        <v>1593.0000000000036</v>
      </c>
      <c r="K17206" s="19" t="str">
        <f t="shared" si="1126"/>
        <v>May-19</v>
      </c>
      <c r="L17206" s="20">
        <f t="shared" si="1129"/>
        <v>16959</v>
      </c>
      <c r="M17206" s="21">
        <f t="shared" si="1127"/>
        <v>9.3932425260923616E-2</v>
      </c>
    </row>
    <row r="17207" spans="1:13" x14ac:dyDescent="0.3">
      <c r="A17207" s="139">
        <v>43614</v>
      </c>
      <c r="B17207" s="94"/>
      <c r="C17207" s="104"/>
      <c r="D17207" s="94"/>
      <c r="E17207" s="131" t="s">
        <v>13102</v>
      </c>
      <c r="F17207" s="140">
        <v>4.5</v>
      </c>
      <c r="G17207" s="35">
        <v>1</v>
      </c>
      <c r="H17207" s="49" t="s">
        <v>6103</v>
      </c>
      <c r="I17207" s="42">
        <v>-1</v>
      </c>
      <c r="J17207" s="18">
        <f t="shared" si="1128"/>
        <v>1592.0000000000036</v>
      </c>
      <c r="K17207" s="19" t="str">
        <f t="shared" si="1126"/>
        <v>May-19</v>
      </c>
      <c r="L17207" s="20">
        <f t="shared" si="1129"/>
        <v>16960</v>
      </c>
      <c r="M17207" s="21">
        <f t="shared" si="1127"/>
        <v>9.3867924528302102E-2</v>
      </c>
    </row>
    <row r="17208" spans="1:13" x14ac:dyDescent="0.3">
      <c r="A17208" s="139">
        <v>43614</v>
      </c>
      <c r="B17208" s="94"/>
      <c r="C17208" s="104"/>
      <c r="D17208" s="94"/>
      <c r="E17208" s="131" t="s">
        <v>13104</v>
      </c>
      <c r="F17208" s="140">
        <v>4.33</v>
      </c>
      <c r="G17208" s="35">
        <v>1</v>
      </c>
      <c r="H17208" s="49" t="s">
        <v>11526</v>
      </c>
      <c r="I17208" s="42">
        <v>-1</v>
      </c>
      <c r="J17208" s="18">
        <f t="shared" si="1128"/>
        <v>1591.0000000000036</v>
      </c>
      <c r="K17208" s="19" t="str">
        <f t="shared" si="1126"/>
        <v>May-19</v>
      </c>
      <c r="L17208" s="20">
        <f t="shared" si="1129"/>
        <v>16961</v>
      </c>
      <c r="M17208" s="21">
        <f t="shared" si="1127"/>
        <v>9.3803431401450602E-2</v>
      </c>
    </row>
    <row r="17209" spans="1:13" x14ac:dyDescent="0.3">
      <c r="A17209" s="139">
        <v>43614</v>
      </c>
      <c r="B17209" s="94"/>
      <c r="C17209" s="104"/>
      <c r="D17209" s="94"/>
      <c r="E17209" s="131" t="s">
        <v>13105</v>
      </c>
      <c r="F17209" s="140">
        <v>6</v>
      </c>
      <c r="G17209" s="35">
        <v>1</v>
      </c>
      <c r="H17209" s="49" t="s">
        <v>11526</v>
      </c>
      <c r="I17209" s="42">
        <v>-1</v>
      </c>
      <c r="J17209" s="18">
        <f t="shared" si="1128"/>
        <v>1590.0000000000036</v>
      </c>
      <c r="K17209" s="19" t="str">
        <f t="shared" si="1126"/>
        <v>May-19</v>
      </c>
      <c r="L17209" s="20">
        <f t="shared" si="1129"/>
        <v>16962</v>
      </c>
      <c r="M17209" s="21">
        <f t="shared" si="1127"/>
        <v>9.3738945879023913E-2</v>
      </c>
    </row>
    <row r="17210" spans="1:13" x14ac:dyDescent="0.3">
      <c r="A17210" s="116">
        <v>43615</v>
      </c>
      <c r="B17210" s="94" t="s">
        <v>46</v>
      </c>
      <c r="C17210" s="104">
        <v>0.63888888888888895</v>
      </c>
      <c r="D17210" s="94" t="s">
        <v>31</v>
      </c>
      <c r="E17210" s="90" t="s">
        <v>5803</v>
      </c>
      <c r="F17210" s="115">
        <v>3.5</v>
      </c>
      <c r="G17210" s="93">
        <v>1</v>
      </c>
      <c r="H17210" s="90" t="s">
        <v>33</v>
      </c>
      <c r="I17210" s="77">
        <f>IF(H17210="Lost",G17210*-1,IF(H17210="Won",     IF(D17210="E/W",            G17210*(F17210-1)*0.5*1.25,    IF(D17210="place",   G17210*(F17210-1) *0.95,  G17210*(F17210-1) )),            IF(H17210="Placed",     (G17210*-0.5)  + (0.5*G17210*(F17210-1)*0.2),0)         ))</f>
        <v>-1</v>
      </c>
      <c r="J17210" s="18">
        <f t="shared" si="1128"/>
        <v>1589.0000000000036</v>
      </c>
      <c r="K17210" s="19" t="str">
        <f t="shared" si="1126"/>
        <v>May-19</v>
      </c>
      <c r="L17210" s="20">
        <f t="shared" si="1129"/>
        <v>16963</v>
      </c>
      <c r="M17210" s="21">
        <f t="shared" si="1127"/>
        <v>9.3674467959677155E-2</v>
      </c>
    </row>
    <row r="17211" spans="1:13" x14ac:dyDescent="0.3">
      <c r="A17211" s="116">
        <v>43615</v>
      </c>
      <c r="B17211" s="94" t="s">
        <v>46</v>
      </c>
      <c r="C17211" s="104">
        <v>0.70138888888888884</v>
      </c>
      <c r="D17211" s="94" t="s">
        <v>31</v>
      </c>
      <c r="E17211" s="90" t="s">
        <v>5804</v>
      </c>
      <c r="F17211" s="115">
        <v>3.25</v>
      </c>
      <c r="G17211" s="93">
        <v>1</v>
      </c>
      <c r="H17211" s="90" t="s">
        <v>42</v>
      </c>
      <c r="I17211" s="77">
        <f>IF(H17211="Lost",G17211*-1,IF(H17211="Won",     IF(D17211="E/W",            G17211*(F17211-1)*0.5*1.25,    IF(D17211="place",   G17211*(F17211-1) *0.95,  G17211*(F17211-1) )),            IF(H17211="Placed",     (G17211*-0.5)  + (0.5*G17211*(F17211-1)*0.2),0)         ))</f>
        <v>2.25</v>
      </c>
      <c r="J17211" s="18">
        <f t="shared" si="1128"/>
        <v>1591.2500000000036</v>
      </c>
      <c r="K17211" s="19" t="str">
        <f t="shared" si="1126"/>
        <v>May-19</v>
      </c>
      <c r="L17211" s="20">
        <f t="shared" si="1129"/>
        <v>16964</v>
      </c>
      <c r="M17211" s="21">
        <f t="shared" si="1127"/>
        <v>9.3801579816081324E-2</v>
      </c>
    </row>
    <row r="17212" spans="1:13" x14ac:dyDescent="0.3">
      <c r="A17212" s="116">
        <v>43615</v>
      </c>
      <c r="B17212" s="94" t="s">
        <v>46</v>
      </c>
      <c r="C17212" s="104">
        <v>0.72222222222222221</v>
      </c>
      <c r="D17212" s="94" t="s">
        <v>31</v>
      </c>
      <c r="E17212" s="90" t="s">
        <v>5805</v>
      </c>
      <c r="F17212" s="115">
        <v>3.5</v>
      </c>
      <c r="G17212" s="93">
        <v>1</v>
      </c>
      <c r="H17212" s="90" t="s">
        <v>33</v>
      </c>
      <c r="I17212" s="77">
        <f>IF(H17212="Lost",G17212*-1,IF(H17212="Won",     IF(D17212="E/W",            G17212*(F17212-1)*0.5*1.25,    IF(D17212="place",   G17212*(F17212-1) *0.95,  G17212*(F17212-1) )),            IF(H17212="Placed",     (G17212*-0.5)  + (0.5*G17212*(F17212-1)*0.2),0)         ))</f>
        <v>-1</v>
      </c>
      <c r="J17212" s="18">
        <f t="shared" si="1128"/>
        <v>1590.2500000000036</v>
      </c>
      <c r="K17212" s="19" t="str">
        <f t="shared" si="1126"/>
        <v>May-19</v>
      </c>
      <c r="L17212" s="20">
        <f t="shared" si="1129"/>
        <v>16965</v>
      </c>
      <c r="M17212" s="21">
        <f t="shared" si="1127"/>
        <v>9.3737105806071544E-2</v>
      </c>
    </row>
    <row r="17213" spans="1:13" x14ac:dyDescent="0.3">
      <c r="A17213" s="116">
        <v>43615</v>
      </c>
      <c r="B17213" s="94" t="s">
        <v>96</v>
      </c>
      <c r="C17213" s="104">
        <v>0.74652777777777779</v>
      </c>
      <c r="D17213" s="94" t="s">
        <v>31</v>
      </c>
      <c r="E17213" s="90" t="s">
        <v>5806</v>
      </c>
      <c r="F17213" s="115">
        <v>4</v>
      </c>
      <c r="G17213" s="93">
        <v>1</v>
      </c>
      <c r="H17213" s="90" t="s">
        <v>33</v>
      </c>
      <c r="I17213" s="77">
        <f>IF(H17213="Lost",G17213*-1,IF(H17213="Won",     IF(D17213="E/W",            G17213*(F17213-1)*0.5*1.25,    IF(D17213="place",   G17213*(F17213-1) *0.95,  G17213*(F17213-1) )),            IF(H17213="Placed",     (G17213*-0.5)  + (0.5*G17213*(F17213-1)*0.2),0)         ))</f>
        <v>-1</v>
      </c>
      <c r="J17213" s="18">
        <f t="shared" si="1128"/>
        <v>1589.2500000000036</v>
      </c>
      <c r="K17213" s="19" t="str">
        <f t="shared" si="1126"/>
        <v>May-19</v>
      </c>
      <c r="L17213" s="20">
        <f t="shared" si="1129"/>
        <v>16966</v>
      </c>
      <c r="M17213" s="21">
        <f t="shared" si="1127"/>
        <v>9.3672639396440147E-2</v>
      </c>
    </row>
    <row r="17214" spans="1:13" x14ac:dyDescent="0.3">
      <c r="A17214" s="139">
        <v>43615</v>
      </c>
      <c r="B17214" s="94"/>
      <c r="C17214" s="104"/>
      <c r="D17214" s="94"/>
      <c r="E17214" s="131" t="s">
        <v>13106</v>
      </c>
      <c r="F17214" s="140">
        <v>6</v>
      </c>
      <c r="G17214" s="35">
        <v>1</v>
      </c>
      <c r="H17214" s="49">
        <v>5</v>
      </c>
      <c r="I17214" s="42">
        <v>-1</v>
      </c>
      <c r="J17214" s="18">
        <f t="shared" si="1128"/>
        <v>1588.2500000000036</v>
      </c>
      <c r="K17214" s="19" t="str">
        <f t="shared" si="1126"/>
        <v>May-19</v>
      </c>
      <c r="L17214" s="20">
        <f t="shared" si="1129"/>
        <v>16967</v>
      </c>
      <c r="M17214" s="21">
        <f t="shared" si="1127"/>
        <v>9.3608180585843317E-2</v>
      </c>
    </row>
    <row r="17215" spans="1:13" x14ac:dyDescent="0.3">
      <c r="A17215" s="116">
        <v>43616</v>
      </c>
      <c r="B17215" s="94" t="s">
        <v>138</v>
      </c>
      <c r="C17215" s="104">
        <v>0.6875</v>
      </c>
      <c r="D17215" s="94" t="s">
        <v>31</v>
      </c>
      <c r="E17215" s="90" t="s">
        <v>5808</v>
      </c>
      <c r="F17215" s="115">
        <v>3.75</v>
      </c>
      <c r="G17215" s="93">
        <v>1</v>
      </c>
      <c r="H17215" s="90" t="s">
        <v>33</v>
      </c>
      <c r="I17215" s="77">
        <f>IF(H17215="Lost",G17215*-1,IF(H17215="Won",     IF(D17215="E/W",            G17215*(F17215-1)*0.5*1.25,    IF(D17215="place",   G17215*(F17215-1) *0.95,  G17215*(F17215-1) )),            IF(H17215="Placed",     (G17215*-0.5)  + (0.5*G17215*(F17215-1)*0.2),0)         ))</f>
        <v>-1</v>
      </c>
      <c r="J17215" s="18">
        <f t="shared" si="1128"/>
        <v>1587.2500000000036</v>
      </c>
      <c r="K17215" s="19" t="str">
        <f t="shared" si="1126"/>
        <v>May-19</v>
      </c>
      <c r="L17215" s="20">
        <f t="shared" si="1129"/>
        <v>16968</v>
      </c>
      <c r="M17215" s="21">
        <f t="shared" si="1127"/>
        <v>9.3543729372937506E-2</v>
      </c>
    </row>
    <row r="17216" spans="1:13" x14ac:dyDescent="0.3">
      <c r="A17216" s="116">
        <v>43616</v>
      </c>
      <c r="B17216" s="94" t="s">
        <v>47</v>
      </c>
      <c r="C17216" s="104">
        <v>0.79861111111111116</v>
      </c>
      <c r="D17216" s="94" t="s">
        <v>31</v>
      </c>
      <c r="E17216" s="90" t="s">
        <v>5487</v>
      </c>
      <c r="F17216" s="115">
        <v>3.5</v>
      </c>
      <c r="G17216" s="93">
        <v>1</v>
      </c>
      <c r="H17216" s="90" t="s">
        <v>33</v>
      </c>
      <c r="I17216" s="77">
        <f>IF(H17216="Lost",G17216*-1,IF(H17216="Won",     IF(D17216="E/W",            G17216*(F17216-1)*0.5*1.25,    IF(D17216="place",   G17216*(F17216-1) *0.95,  G17216*(F17216-1) )),            IF(H17216="Placed",     (G17216*-0.5)  + (0.5*G17216*(F17216-1)*0.2),0)         ))</f>
        <v>-1</v>
      </c>
      <c r="J17216" s="18">
        <f t="shared" si="1128"/>
        <v>1586.2500000000036</v>
      </c>
      <c r="K17216" s="19" t="str">
        <f t="shared" si="1126"/>
        <v>May-19</v>
      </c>
      <c r="L17216" s="20">
        <f t="shared" si="1129"/>
        <v>16969</v>
      </c>
      <c r="M17216" s="21">
        <f t="shared" si="1127"/>
        <v>9.3479285756379496E-2</v>
      </c>
    </row>
    <row r="17217" spans="1:13" x14ac:dyDescent="0.3">
      <c r="A17217" s="116">
        <v>43616</v>
      </c>
      <c r="B17217" s="94" t="s">
        <v>146</v>
      </c>
      <c r="C17217" s="104">
        <v>0.80555555555555547</v>
      </c>
      <c r="D17217" s="94" t="s">
        <v>31</v>
      </c>
      <c r="E17217" s="90" t="s">
        <v>5809</v>
      </c>
      <c r="F17217" s="115">
        <v>3.5</v>
      </c>
      <c r="G17217" s="93">
        <v>1</v>
      </c>
      <c r="H17217" s="90" t="s">
        <v>33</v>
      </c>
      <c r="I17217" s="77">
        <f>IF(H17217="Lost",G17217*-1,IF(H17217="Won",     IF(D17217="E/W",            G17217*(F17217-1)*0.5*1.25,    IF(D17217="place",   G17217*(F17217-1) *0.95,  G17217*(F17217-1) )),            IF(H17217="Placed",     (G17217*-0.5)  + (0.5*G17217*(F17217-1)*0.2),0)         ))</f>
        <v>-1</v>
      </c>
      <c r="J17217" s="18">
        <f t="shared" si="1128"/>
        <v>1585.2500000000036</v>
      </c>
      <c r="K17217" s="19" t="str">
        <f t="shared" si="1126"/>
        <v>May-19</v>
      </c>
      <c r="L17217" s="20">
        <f t="shared" si="1129"/>
        <v>16970</v>
      </c>
      <c r="M17217" s="21">
        <f t="shared" si="1127"/>
        <v>9.3414849734826375E-2</v>
      </c>
    </row>
    <row r="17218" spans="1:13" x14ac:dyDescent="0.3">
      <c r="A17218" s="139">
        <v>43616</v>
      </c>
      <c r="B17218" s="94"/>
      <c r="C17218" s="104"/>
      <c r="D17218" s="94"/>
      <c r="E17218" s="131" t="s">
        <v>5428</v>
      </c>
      <c r="F17218" s="140">
        <v>6</v>
      </c>
      <c r="G17218" s="35">
        <v>1</v>
      </c>
      <c r="H17218" s="49" t="s">
        <v>11526</v>
      </c>
      <c r="I17218" s="42">
        <v>-1</v>
      </c>
      <c r="J17218" s="18">
        <f t="shared" si="1128"/>
        <v>1584.2500000000036</v>
      </c>
      <c r="K17218" s="19" t="str">
        <f t="shared" ref="K17218:K17281" si="1130">TEXT(A17218,"MMM-yy")</f>
        <v>May-19</v>
      </c>
      <c r="L17218" s="20">
        <f t="shared" si="1129"/>
        <v>16971</v>
      </c>
      <c r="M17218" s="21">
        <f t="shared" ref="M17218:M17281" si="1131">J17218/L17218</f>
        <v>9.3350421306935577E-2</v>
      </c>
    </row>
    <row r="17219" spans="1:13" x14ac:dyDescent="0.3">
      <c r="A17219" s="139">
        <v>43616</v>
      </c>
      <c r="B17219" s="94"/>
      <c r="C17219" s="104"/>
      <c r="D17219" s="94"/>
      <c r="E17219" s="131" t="s">
        <v>13108</v>
      </c>
      <c r="F17219" s="140">
        <v>5</v>
      </c>
      <c r="G17219" s="35">
        <v>1</v>
      </c>
      <c r="H17219" s="49" t="s">
        <v>11526</v>
      </c>
      <c r="I17219" s="42">
        <v>-1</v>
      </c>
      <c r="J17219" s="18">
        <f t="shared" ref="J17219:J17282" si="1132">J17218+I17219</f>
        <v>1583.2500000000036</v>
      </c>
      <c r="K17219" s="19" t="str">
        <f t="shared" si="1130"/>
        <v>May-19</v>
      </c>
      <c r="L17219" s="20">
        <f t="shared" ref="L17219:L17282" si="1133">L17218+G17219</f>
        <v>16972</v>
      </c>
      <c r="M17219" s="21">
        <f t="shared" si="1131"/>
        <v>9.3286000471364816E-2</v>
      </c>
    </row>
    <row r="17220" spans="1:13" x14ac:dyDescent="0.3">
      <c r="A17220" s="139">
        <v>43616</v>
      </c>
      <c r="B17220" s="94"/>
      <c r="C17220" s="104"/>
      <c r="D17220" s="94"/>
      <c r="E17220" s="131" t="s">
        <v>13107</v>
      </c>
      <c r="F17220" s="140">
        <v>4.5</v>
      </c>
      <c r="G17220" s="35">
        <v>1</v>
      </c>
      <c r="H17220" s="49">
        <v>6</v>
      </c>
      <c r="I17220" s="42">
        <v>-1</v>
      </c>
      <c r="J17220" s="18">
        <f t="shared" si="1132"/>
        <v>1582.2500000000036</v>
      </c>
      <c r="K17220" s="19" t="str">
        <f t="shared" si="1130"/>
        <v>May-19</v>
      </c>
      <c r="L17220" s="20">
        <f t="shared" si="1133"/>
        <v>16973</v>
      </c>
      <c r="M17220" s="21">
        <f t="shared" si="1131"/>
        <v>9.3221587226772151E-2</v>
      </c>
    </row>
    <row r="17221" spans="1:13" x14ac:dyDescent="0.3">
      <c r="A17221" s="139">
        <v>43616</v>
      </c>
      <c r="B17221" s="94"/>
      <c r="C17221" s="104"/>
      <c r="D17221" s="94"/>
      <c r="E17221" s="131" t="s">
        <v>13109</v>
      </c>
      <c r="F17221" s="140">
        <v>6</v>
      </c>
      <c r="G17221" s="35">
        <v>1</v>
      </c>
      <c r="H17221" s="49" t="s">
        <v>11526</v>
      </c>
      <c r="I17221" s="42">
        <v>-1</v>
      </c>
      <c r="J17221" s="18">
        <f t="shared" si="1132"/>
        <v>1581.2500000000036</v>
      </c>
      <c r="K17221" s="19" t="str">
        <f t="shared" si="1130"/>
        <v>May-19</v>
      </c>
      <c r="L17221" s="20">
        <f t="shared" si="1133"/>
        <v>16974</v>
      </c>
      <c r="M17221" s="21">
        <f t="shared" si="1131"/>
        <v>9.3157181571815934E-2</v>
      </c>
    </row>
    <row r="17222" spans="1:13" x14ac:dyDescent="0.3">
      <c r="A17222" s="116">
        <v>43617</v>
      </c>
      <c r="B17222" s="94" t="s">
        <v>147</v>
      </c>
      <c r="C17222" s="104">
        <v>0.63541666666666663</v>
      </c>
      <c r="D17222" s="94" t="s">
        <v>31</v>
      </c>
      <c r="E17222" s="90" t="s">
        <v>5810</v>
      </c>
      <c r="F17222" s="115">
        <v>4</v>
      </c>
      <c r="G17222" s="93">
        <v>1</v>
      </c>
      <c r="H17222" s="90" t="s">
        <v>33</v>
      </c>
      <c r="I17222" s="77">
        <f>IF(H17222="Lost",G17222*-1,IF(H17222="Won",     IF(D17222="E/W",            G17222*(F17222-1)*0.5*1.25,    IF(D17222="place",   G17222*(F17222-1) *0.95,  G17222*(F17222-1) )),            IF(H17222="Placed",     (G17222*-0.5)  + (0.5*G17222*(F17222-1)*0.2),0)         ))</f>
        <v>-1</v>
      </c>
      <c r="J17222" s="18">
        <f t="shared" si="1132"/>
        <v>1580.2500000000036</v>
      </c>
      <c r="K17222" s="19" t="str">
        <f t="shared" si="1130"/>
        <v>Jun-19</v>
      </c>
      <c r="L17222" s="20">
        <f t="shared" si="1133"/>
        <v>16975</v>
      </c>
      <c r="M17222" s="21">
        <f t="shared" si="1131"/>
        <v>9.3092783505154847E-2</v>
      </c>
    </row>
    <row r="17223" spans="1:13" x14ac:dyDescent="0.3">
      <c r="A17223" s="116">
        <v>43617</v>
      </c>
      <c r="B17223" s="94" t="s">
        <v>147</v>
      </c>
      <c r="C17223" s="104">
        <v>0.72222222222222221</v>
      </c>
      <c r="D17223" s="94" t="s">
        <v>31</v>
      </c>
      <c r="E17223" s="90" t="s">
        <v>5811</v>
      </c>
      <c r="F17223" s="115">
        <v>4</v>
      </c>
      <c r="G17223" s="93">
        <v>1</v>
      </c>
      <c r="H17223" s="90" t="s">
        <v>33</v>
      </c>
      <c r="I17223" s="77">
        <f>IF(H17223="Lost",G17223*-1,IF(H17223="Won",     IF(D17223="E/W",            G17223*(F17223-1)*0.5*1.25,    IF(D17223="place",   G17223*(F17223-1) *0.95,  G17223*(F17223-1) )),            IF(H17223="Placed",     (G17223*-0.5)  + (0.5*G17223*(F17223-1)*0.2),0)         ))</f>
        <v>-1</v>
      </c>
      <c r="J17223" s="18">
        <f t="shared" si="1132"/>
        <v>1579.2500000000036</v>
      </c>
      <c r="K17223" s="19" t="str">
        <f t="shared" si="1130"/>
        <v>Jun-19</v>
      </c>
      <c r="L17223" s="20">
        <f t="shared" si="1133"/>
        <v>16976</v>
      </c>
      <c r="M17223" s="21">
        <f t="shared" si="1131"/>
        <v>9.3028393025447909E-2</v>
      </c>
    </row>
    <row r="17224" spans="1:13" x14ac:dyDescent="0.3">
      <c r="A17224" s="116">
        <v>43617</v>
      </c>
      <c r="B17224" s="94" t="s">
        <v>146</v>
      </c>
      <c r="C17224" s="104">
        <v>0.79166666666666663</v>
      </c>
      <c r="D17224" s="94" t="s">
        <v>31</v>
      </c>
      <c r="E17224" s="90" t="s">
        <v>5812</v>
      </c>
      <c r="F17224" s="115">
        <v>4</v>
      </c>
      <c r="G17224" s="93">
        <v>1</v>
      </c>
      <c r="H17224" s="90" t="s">
        <v>33</v>
      </c>
      <c r="I17224" s="77">
        <f>IF(H17224="Lost",G17224*-1,IF(H17224="Won",     IF(D17224="E/W",            G17224*(F17224-1)*0.5*1.25,    IF(D17224="place",   G17224*(F17224-1) *0.95,  G17224*(F17224-1) )),            IF(H17224="Placed",     (G17224*-0.5)  + (0.5*G17224*(F17224-1)*0.2),0)         ))</f>
        <v>-1</v>
      </c>
      <c r="J17224" s="18">
        <f t="shared" si="1132"/>
        <v>1578.2500000000036</v>
      </c>
      <c r="K17224" s="19" t="str">
        <f t="shared" si="1130"/>
        <v>Jun-19</v>
      </c>
      <c r="L17224" s="20">
        <f t="shared" si="1133"/>
        <v>16977</v>
      </c>
      <c r="M17224" s="21">
        <f t="shared" si="1131"/>
        <v>9.2964010131354399E-2</v>
      </c>
    </row>
    <row r="17225" spans="1:13" x14ac:dyDescent="0.3">
      <c r="A17225" s="139">
        <v>43617</v>
      </c>
      <c r="B17225" s="94"/>
      <c r="C17225" s="104"/>
      <c r="D17225" s="94"/>
      <c r="E17225" s="131" t="s">
        <v>13112</v>
      </c>
      <c r="F17225" s="140">
        <v>6</v>
      </c>
      <c r="G17225" s="35">
        <v>1</v>
      </c>
      <c r="H17225" s="49">
        <v>2</v>
      </c>
      <c r="I17225" s="42">
        <v>-1</v>
      </c>
      <c r="J17225" s="18">
        <f t="shared" si="1132"/>
        <v>1577.2500000000036</v>
      </c>
      <c r="K17225" s="19" t="str">
        <f t="shared" si="1130"/>
        <v>Jun-19</v>
      </c>
      <c r="L17225" s="20">
        <f t="shared" si="1133"/>
        <v>16978</v>
      </c>
      <c r="M17225" s="21">
        <f t="shared" si="1131"/>
        <v>9.2899634821533961E-2</v>
      </c>
    </row>
    <row r="17226" spans="1:13" x14ac:dyDescent="0.3">
      <c r="A17226" s="139">
        <v>43617</v>
      </c>
      <c r="B17226" s="94"/>
      <c r="C17226" s="104"/>
      <c r="D17226" s="94"/>
      <c r="E17226" s="131" t="s">
        <v>13114</v>
      </c>
      <c r="F17226" s="140">
        <v>5.5</v>
      </c>
      <c r="G17226" s="35">
        <v>1</v>
      </c>
      <c r="H17226" s="49">
        <v>17</v>
      </c>
      <c r="I17226" s="42">
        <v>-1</v>
      </c>
      <c r="J17226" s="18">
        <f t="shared" si="1132"/>
        <v>1576.2500000000036</v>
      </c>
      <c r="K17226" s="19" t="str">
        <f t="shared" si="1130"/>
        <v>Jun-19</v>
      </c>
      <c r="L17226" s="20">
        <f t="shared" si="1133"/>
        <v>16979</v>
      </c>
      <c r="M17226" s="21">
        <f t="shared" si="1131"/>
        <v>9.283526709464654E-2</v>
      </c>
    </row>
    <row r="17227" spans="1:13" x14ac:dyDescent="0.3">
      <c r="A17227" s="139">
        <v>43617</v>
      </c>
      <c r="B17227" s="94"/>
      <c r="C17227" s="104"/>
      <c r="D17227" s="94"/>
      <c r="E17227" s="131" t="s">
        <v>13113</v>
      </c>
      <c r="F17227" s="140">
        <v>5.5</v>
      </c>
      <c r="G17227" s="35">
        <v>1</v>
      </c>
      <c r="H17227" s="49">
        <v>2</v>
      </c>
      <c r="I17227" s="42">
        <v>-1</v>
      </c>
      <c r="J17227" s="18">
        <f t="shared" si="1132"/>
        <v>1575.2500000000036</v>
      </c>
      <c r="K17227" s="19" t="str">
        <f t="shared" si="1130"/>
        <v>Jun-19</v>
      </c>
      <c r="L17227" s="20">
        <f t="shared" si="1133"/>
        <v>16980</v>
      </c>
      <c r="M17227" s="21">
        <f t="shared" si="1131"/>
        <v>9.2770906949352389E-2</v>
      </c>
    </row>
    <row r="17228" spans="1:13" x14ac:dyDescent="0.3">
      <c r="A17228" s="139">
        <v>43617</v>
      </c>
      <c r="B17228" s="94"/>
      <c r="C17228" s="104"/>
      <c r="D17228" s="94"/>
      <c r="E17228" s="131" t="s">
        <v>13110</v>
      </c>
      <c r="F17228" s="140">
        <v>6</v>
      </c>
      <c r="G17228" s="35">
        <v>1</v>
      </c>
      <c r="H17228" s="49">
        <v>2</v>
      </c>
      <c r="I17228" s="42">
        <v>-1</v>
      </c>
      <c r="J17228" s="18">
        <f t="shared" si="1132"/>
        <v>1574.2500000000036</v>
      </c>
      <c r="K17228" s="19" t="str">
        <f t="shared" si="1130"/>
        <v>Jun-19</v>
      </c>
      <c r="L17228" s="20">
        <f t="shared" si="1133"/>
        <v>16981</v>
      </c>
      <c r="M17228" s="21">
        <f t="shared" si="1131"/>
        <v>9.2706554384312093E-2</v>
      </c>
    </row>
    <row r="17229" spans="1:13" x14ac:dyDescent="0.3">
      <c r="A17229" s="139">
        <v>43617</v>
      </c>
      <c r="B17229" s="94"/>
      <c r="C17229" s="104"/>
      <c r="D17229" s="94"/>
      <c r="E17229" s="131" t="s">
        <v>13111</v>
      </c>
      <c r="F17229" s="140">
        <v>5.5</v>
      </c>
      <c r="G17229" s="35">
        <v>1</v>
      </c>
      <c r="H17229" s="49">
        <v>1</v>
      </c>
      <c r="I17229" s="42">
        <v>4.5</v>
      </c>
      <c r="J17229" s="18">
        <f t="shared" si="1132"/>
        <v>1578.7500000000036</v>
      </c>
      <c r="K17229" s="19" t="str">
        <f t="shared" si="1130"/>
        <v>Jun-19</v>
      </c>
      <c r="L17229" s="20">
        <f t="shared" si="1133"/>
        <v>16982</v>
      </c>
      <c r="M17229" s="21">
        <f t="shared" si="1131"/>
        <v>9.2966081733600492E-2</v>
      </c>
    </row>
    <row r="17230" spans="1:13" x14ac:dyDescent="0.3">
      <c r="A17230" s="116">
        <v>43619</v>
      </c>
      <c r="B17230" s="94" t="s">
        <v>38</v>
      </c>
      <c r="C17230" s="104">
        <v>0.6875</v>
      </c>
      <c r="D17230" s="94" t="s">
        <v>31</v>
      </c>
      <c r="E17230" s="90" t="s">
        <v>5813</v>
      </c>
      <c r="F17230" s="115">
        <v>3</v>
      </c>
      <c r="G17230" s="93">
        <v>1</v>
      </c>
      <c r="H17230" s="90" t="s">
        <v>33</v>
      </c>
      <c r="I17230" s="77">
        <f>IF(H17230="Lost",G17230*-1,IF(H17230="Won",     IF(D17230="E/W",            G17230*(F17230-1)*0.5*1.25,    IF(D17230="place",   G17230*(F17230-1) *0.95,  G17230*(F17230-1) )),            IF(H17230="Placed",     (G17230*-0.5)  + (0.5*G17230*(F17230-1)*0.2),0)         ))</f>
        <v>-1</v>
      </c>
      <c r="J17230" s="18">
        <f t="shared" si="1132"/>
        <v>1577.7500000000036</v>
      </c>
      <c r="K17230" s="19" t="str">
        <f t="shared" si="1130"/>
        <v>Jun-19</v>
      </c>
      <c r="L17230" s="20">
        <f t="shared" si="1133"/>
        <v>16983</v>
      </c>
      <c r="M17230" s="21">
        <f t="shared" si="1131"/>
        <v>9.2901725254666639E-2</v>
      </c>
    </row>
    <row r="17231" spans="1:13" x14ac:dyDescent="0.3">
      <c r="A17231" s="116">
        <v>43619</v>
      </c>
      <c r="B17231" s="94" t="s">
        <v>149</v>
      </c>
      <c r="C17231" s="104">
        <v>0.69791666666666663</v>
      </c>
      <c r="D17231" s="94" t="s">
        <v>31</v>
      </c>
      <c r="E17231" s="90" t="s">
        <v>5814</v>
      </c>
      <c r="F17231" s="115">
        <v>3.5</v>
      </c>
      <c r="G17231" s="93">
        <v>1</v>
      </c>
      <c r="H17231" s="90" t="s">
        <v>33</v>
      </c>
      <c r="I17231" s="77">
        <f>IF(H17231="Lost",G17231*-1,IF(H17231="Won",     IF(D17231="E/W",            G17231*(F17231-1)*0.5*1.25,    IF(D17231="place",   G17231*(F17231-1) *0.95,  G17231*(F17231-1) )),            IF(H17231="Placed",     (G17231*-0.5)  + (0.5*G17231*(F17231-1)*0.2),0)         ))</f>
        <v>-1</v>
      </c>
      <c r="J17231" s="18">
        <f t="shared" si="1132"/>
        <v>1576.7500000000036</v>
      </c>
      <c r="K17231" s="19" t="str">
        <f t="shared" si="1130"/>
        <v>Jun-19</v>
      </c>
      <c r="L17231" s="20">
        <f t="shared" si="1133"/>
        <v>16984</v>
      </c>
      <c r="M17231" s="21">
        <f t="shared" si="1131"/>
        <v>9.2837376354215947E-2</v>
      </c>
    </row>
    <row r="17232" spans="1:13" x14ac:dyDescent="0.3">
      <c r="A17232" s="116">
        <v>43619</v>
      </c>
      <c r="B17232" s="94" t="s">
        <v>45</v>
      </c>
      <c r="C17232" s="104">
        <v>0.86458333333333337</v>
      </c>
      <c r="D17232" s="94" t="s">
        <v>31</v>
      </c>
      <c r="E17232" s="90" t="s">
        <v>5815</v>
      </c>
      <c r="F17232" s="115">
        <v>3.25</v>
      </c>
      <c r="G17232" s="93">
        <v>1</v>
      </c>
      <c r="H17232" s="90" t="s">
        <v>33</v>
      </c>
      <c r="I17232" s="77">
        <f>IF(H17232="Lost",G17232*-1,IF(H17232="Won",     IF(D17232="E/W",            G17232*(F17232-1)*0.5*1.25,    IF(D17232="place",   G17232*(F17232-1) *0.95,  G17232*(F17232-1) )),            IF(H17232="Placed",     (G17232*-0.5)  + (0.5*G17232*(F17232-1)*0.2),0)         ))</f>
        <v>-1</v>
      </c>
      <c r="J17232" s="18">
        <f t="shared" si="1132"/>
        <v>1575.7500000000036</v>
      </c>
      <c r="K17232" s="19" t="str">
        <f t="shared" si="1130"/>
        <v>Jun-19</v>
      </c>
      <c r="L17232" s="20">
        <f t="shared" si="1133"/>
        <v>16985</v>
      </c>
      <c r="M17232" s="21">
        <f t="shared" si="1131"/>
        <v>9.2773035030909834E-2</v>
      </c>
    </row>
    <row r="17233" spans="1:13" x14ac:dyDescent="0.3">
      <c r="A17233" s="107">
        <v>43619</v>
      </c>
      <c r="B17233" s="94"/>
      <c r="C17233" s="104"/>
      <c r="D17233" s="94"/>
      <c r="E17233" s="108" t="s">
        <v>13115</v>
      </c>
      <c r="F17233" s="110">
        <v>4.33</v>
      </c>
      <c r="G17233" s="35">
        <v>1</v>
      </c>
      <c r="H17233" s="35">
        <v>1</v>
      </c>
      <c r="I17233" s="34">
        <v>4</v>
      </c>
      <c r="J17233" s="18">
        <f t="shared" si="1132"/>
        <v>1579.7500000000036</v>
      </c>
      <c r="K17233" s="19" t="str">
        <f t="shared" si="1130"/>
        <v>Jun-19</v>
      </c>
      <c r="L17233" s="20">
        <f t="shared" si="1133"/>
        <v>16986</v>
      </c>
      <c r="M17233" s="21">
        <f t="shared" si="1131"/>
        <v>9.300306134463697E-2</v>
      </c>
    </row>
    <row r="17234" spans="1:13" x14ac:dyDescent="0.3">
      <c r="A17234" s="116">
        <v>43620</v>
      </c>
      <c r="B17234" s="94" t="s">
        <v>29</v>
      </c>
      <c r="C17234" s="104">
        <v>0.79861111111111116</v>
      </c>
      <c r="D17234" s="94" t="s">
        <v>31</v>
      </c>
      <c r="E17234" s="90" t="s">
        <v>5666</v>
      </c>
      <c r="F17234" s="115">
        <v>3</v>
      </c>
      <c r="G17234" s="93">
        <v>1</v>
      </c>
      <c r="H17234" s="90" t="s">
        <v>42</v>
      </c>
      <c r="I17234" s="77">
        <f>IF(H17234="Lost",G17234*-1,IF(H17234="Won",     IF(D17234="E/W",            G17234*(F17234-1)*0.5*1.25,    IF(D17234="place",   G17234*(F17234-1) *0.95,  G17234*(F17234-1) )),            IF(H17234="Placed",     (G17234*-0.5)  + (0.5*G17234*(F17234-1)*0.2),0)         ))</f>
        <v>2</v>
      </c>
      <c r="J17234" s="18">
        <f t="shared" si="1132"/>
        <v>1581.7500000000036</v>
      </c>
      <c r="K17234" s="19" t="str">
        <f t="shared" si="1130"/>
        <v>Jun-19</v>
      </c>
      <c r="L17234" s="20">
        <f t="shared" si="1133"/>
        <v>16987</v>
      </c>
      <c r="M17234" s="21">
        <f t="shared" si="1131"/>
        <v>9.3115323482663423E-2</v>
      </c>
    </row>
    <row r="17235" spans="1:13" x14ac:dyDescent="0.3">
      <c r="A17235" s="139">
        <v>43620</v>
      </c>
      <c r="B17235" s="94"/>
      <c r="C17235" s="104"/>
      <c r="D17235" s="94"/>
      <c r="E17235" s="131" t="s">
        <v>13117</v>
      </c>
      <c r="F17235" s="140">
        <v>5</v>
      </c>
      <c r="G17235" s="35">
        <v>1</v>
      </c>
      <c r="H17235" s="49" t="s">
        <v>6518</v>
      </c>
      <c r="I17235" s="42">
        <v>-1</v>
      </c>
      <c r="J17235" s="18">
        <f t="shared" si="1132"/>
        <v>1580.7500000000036</v>
      </c>
      <c r="K17235" s="19" t="str">
        <f t="shared" si="1130"/>
        <v>Jun-19</v>
      </c>
      <c r="L17235" s="20">
        <f t="shared" si="1133"/>
        <v>16988</v>
      </c>
      <c r="M17235" s="21">
        <f t="shared" si="1131"/>
        <v>9.30509771603487E-2</v>
      </c>
    </row>
    <row r="17236" spans="1:13" x14ac:dyDescent="0.3">
      <c r="A17236" s="107">
        <v>43620</v>
      </c>
      <c r="B17236" s="94"/>
      <c r="C17236" s="104"/>
      <c r="D17236" s="94"/>
      <c r="E17236" s="108" t="s">
        <v>13116</v>
      </c>
      <c r="F17236" s="110">
        <v>5.5</v>
      </c>
      <c r="G17236" s="35">
        <v>1</v>
      </c>
      <c r="H17236" s="35">
        <v>1</v>
      </c>
      <c r="I17236" s="34">
        <v>4.5</v>
      </c>
      <c r="J17236" s="18">
        <f t="shared" si="1132"/>
        <v>1585.2500000000036</v>
      </c>
      <c r="K17236" s="19" t="str">
        <f t="shared" si="1130"/>
        <v>Jun-19</v>
      </c>
      <c r="L17236" s="20">
        <f t="shared" si="1133"/>
        <v>16989</v>
      </c>
      <c r="M17236" s="21">
        <f t="shared" si="1131"/>
        <v>9.3310377302960948E-2</v>
      </c>
    </row>
    <row r="17237" spans="1:13" x14ac:dyDescent="0.3">
      <c r="A17237" s="116">
        <v>43621</v>
      </c>
      <c r="B17237" s="94" t="s">
        <v>74</v>
      </c>
      <c r="C17237" s="104">
        <v>0.64236111111111105</v>
      </c>
      <c r="D17237" s="94" t="s">
        <v>31</v>
      </c>
      <c r="E17237" s="90" t="s">
        <v>5816</v>
      </c>
      <c r="F17237" s="115">
        <v>3.75</v>
      </c>
      <c r="G17237" s="93">
        <v>1</v>
      </c>
      <c r="H17237" s="90" t="s">
        <v>33</v>
      </c>
      <c r="I17237" s="77">
        <f>IF(H17237="Lost",G17237*-1,IF(H17237="Won",     IF(D17237="E/W",            G17237*(F17237-1)*0.5*1.25,    IF(D17237="place",   G17237*(F17237-1) *0.95,  G17237*(F17237-1) )),            IF(H17237="Placed",     (G17237*-0.5)  + (0.5*G17237*(F17237-1)*0.2),0)         ))</f>
        <v>-1</v>
      </c>
      <c r="J17237" s="18">
        <f t="shared" si="1132"/>
        <v>1584.2500000000036</v>
      </c>
      <c r="K17237" s="19" t="str">
        <f t="shared" si="1130"/>
        <v>Jun-19</v>
      </c>
      <c r="L17237" s="20">
        <f t="shared" si="1133"/>
        <v>16990</v>
      </c>
      <c r="M17237" s="21">
        <f t="shared" si="1131"/>
        <v>9.3246027074750062E-2</v>
      </c>
    </row>
    <row r="17238" spans="1:13" x14ac:dyDescent="0.3">
      <c r="A17238" s="116">
        <v>43621</v>
      </c>
      <c r="B17238" s="94" t="s">
        <v>135</v>
      </c>
      <c r="C17238" s="104">
        <v>0.79166666666666663</v>
      </c>
      <c r="D17238" s="94" t="s">
        <v>31</v>
      </c>
      <c r="E17238" s="90" t="s">
        <v>5817</v>
      </c>
      <c r="F17238" s="115">
        <v>3.75</v>
      </c>
      <c r="G17238" s="93">
        <v>1</v>
      </c>
      <c r="H17238" s="90" t="s">
        <v>42</v>
      </c>
      <c r="I17238" s="77">
        <f>IF(H17238="Lost",G17238*-1,IF(H17238="Won",     IF(D17238="E/W",            G17238*(F17238-1)*0.5*1.25,    IF(D17238="place",   G17238*(F17238-1) *0.95,  G17238*(F17238-1) )),            IF(H17238="Placed",     (G17238*-0.5)  + (0.5*G17238*(F17238-1)*0.2),0)         ))</f>
        <v>2.75</v>
      </c>
      <c r="J17238" s="18">
        <f t="shared" si="1132"/>
        <v>1587.0000000000036</v>
      </c>
      <c r="K17238" s="19" t="str">
        <f t="shared" si="1130"/>
        <v>Jun-19</v>
      </c>
      <c r="L17238" s="20">
        <f t="shared" si="1133"/>
        <v>16991</v>
      </c>
      <c r="M17238" s="21">
        <f t="shared" si="1131"/>
        <v>9.340238950032391E-2</v>
      </c>
    </row>
    <row r="17239" spans="1:13" x14ac:dyDescent="0.3">
      <c r="A17239" s="107">
        <v>43621</v>
      </c>
      <c r="B17239" s="94"/>
      <c r="C17239" s="104"/>
      <c r="D17239" s="94"/>
      <c r="E17239" s="108" t="s">
        <v>13118</v>
      </c>
      <c r="F17239" s="110">
        <v>6</v>
      </c>
      <c r="G17239" s="35">
        <v>1</v>
      </c>
      <c r="H17239" s="35">
        <v>4</v>
      </c>
      <c r="I17239" s="34">
        <v>-1</v>
      </c>
      <c r="J17239" s="18">
        <f t="shared" si="1132"/>
        <v>1586.0000000000036</v>
      </c>
      <c r="K17239" s="19" t="str">
        <f t="shared" si="1130"/>
        <v>Jun-19</v>
      </c>
      <c r="L17239" s="20">
        <f t="shared" si="1133"/>
        <v>16992</v>
      </c>
      <c r="M17239" s="21">
        <f t="shared" si="1131"/>
        <v>9.3338041431261981E-2</v>
      </c>
    </row>
    <row r="17240" spans="1:13" x14ac:dyDescent="0.3">
      <c r="A17240" s="107">
        <v>43621</v>
      </c>
      <c r="B17240" s="94"/>
      <c r="C17240" s="104"/>
      <c r="D17240" s="94"/>
      <c r="E17240" s="108" t="s">
        <v>13119</v>
      </c>
      <c r="F17240" s="110">
        <v>6</v>
      </c>
      <c r="G17240" s="35">
        <v>1</v>
      </c>
      <c r="H17240" s="35">
        <v>3</v>
      </c>
      <c r="I17240" s="34">
        <v>-1</v>
      </c>
      <c r="J17240" s="18">
        <f t="shared" si="1132"/>
        <v>1585.0000000000036</v>
      </c>
      <c r="K17240" s="19" t="str">
        <f t="shared" si="1130"/>
        <v>Jun-19</v>
      </c>
      <c r="L17240" s="20">
        <f t="shared" si="1133"/>
        <v>16993</v>
      </c>
      <c r="M17240" s="21">
        <f t="shared" si="1131"/>
        <v>9.3273700935679618E-2</v>
      </c>
    </row>
    <row r="17241" spans="1:13" x14ac:dyDescent="0.3">
      <c r="A17241" s="139">
        <v>43621</v>
      </c>
      <c r="B17241" s="94"/>
      <c r="C17241" s="104"/>
      <c r="D17241" s="94"/>
      <c r="E17241" s="131" t="s">
        <v>5708</v>
      </c>
      <c r="F17241" s="140">
        <v>5.5</v>
      </c>
      <c r="G17241" s="35">
        <v>1</v>
      </c>
      <c r="H17241" s="49" t="s">
        <v>6526</v>
      </c>
      <c r="I17241" s="42">
        <v>4.5</v>
      </c>
      <c r="J17241" s="18">
        <f t="shared" si="1132"/>
        <v>1589.5000000000036</v>
      </c>
      <c r="K17241" s="19" t="str">
        <f t="shared" si="1130"/>
        <v>Jun-19</v>
      </c>
      <c r="L17241" s="20">
        <f t="shared" si="1133"/>
        <v>16994</v>
      </c>
      <c r="M17241" s="21">
        <f t="shared" si="1131"/>
        <v>9.3533011651171213E-2</v>
      </c>
    </row>
    <row r="17242" spans="1:13" x14ac:dyDescent="0.3">
      <c r="A17242" s="139">
        <v>43621</v>
      </c>
      <c r="B17242" s="94"/>
      <c r="C17242" s="104"/>
      <c r="D17242" s="94"/>
      <c r="E17242" s="131" t="s">
        <v>13120</v>
      </c>
      <c r="F17242" s="140">
        <v>5</v>
      </c>
      <c r="G17242" s="35">
        <v>1</v>
      </c>
      <c r="H17242" s="49" t="s">
        <v>11526</v>
      </c>
      <c r="I17242" s="42">
        <v>-1</v>
      </c>
      <c r="J17242" s="18">
        <f t="shared" si="1132"/>
        <v>1588.5000000000036</v>
      </c>
      <c r="K17242" s="19" t="str">
        <f t="shared" si="1130"/>
        <v>Jun-19</v>
      </c>
      <c r="L17242" s="20">
        <f t="shared" si="1133"/>
        <v>16995</v>
      </c>
      <c r="M17242" s="21">
        <f t="shared" si="1131"/>
        <v>9.346866725507523E-2</v>
      </c>
    </row>
    <row r="17243" spans="1:13" x14ac:dyDescent="0.3">
      <c r="A17243" s="116">
        <v>43622</v>
      </c>
      <c r="B17243" s="94" t="s">
        <v>134</v>
      </c>
      <c r="C17243" s="104">
        <v>0.64583333333333337</v>
      </c>
      <c r="D17243" s="94" t="s">
        <v>31</v>
      </c>
      <c r="E17243" s="90" t="s">
        <v>4931</v>
      </c>
      <c r="F17243" s="115">
        <v>3.75</v>
      </c>
      <c r="G17243" s="93">
        <v>1</v>
      </c>
      <c r="H17243" s="90" t="s">
        <v>33</v>
      </c>
      <c r="I17243" s="77">
        <f>IF(H17243="Lost",G17243*-1,IF(H17243="Won",     IF(D17243="E/W",            G17243*(F17243-1)*0.5*1.25,    IF(D17243="place",   G17243*(F17243-1) *0.95,  G17243*(F17243-1) )),            IF(H17243="Placed",     (G17243*-0.5)  + (0.5*G17243*(F17243-1)*0.2),0)         ))</f>
        <v>-1</v>
      </c>
      <c r="J17243" s="18">
        <f t="shared" si="1132"/>
        <v>1587.5000000000036</v>
      </c>
      <c r="K17243" s="19" t="str">
        <f t="shared" si="1130"/>
        <v>Jun-19</v>
      </c>
      <c r="L17243" s="20">
        <f t="shared" si="1133"/>
        <v>16996</v>
      </c>
      <c r="M17243" s="21">
        <f t="shared" si="1131"/>
        <v>9.3404330430689783E-2</v>
      </c>
    </row>
    <row r="17244" spans="1:13" x14ac:dyDescent="0.3">
      <c r="A17244" s="116">
        <v>43622</v>
      </c>
      <c r="B17244" s="94" t="s">
        <v>35</v>
      </c>
      <c r="C17244" s="104">
        <v>0.65277777777777779</v>
      </c>
      <c r="D17244" s="94" t="s">
        <v>31</v>
      </c>
      <c r="E17244" s="90" t="s">
        <v>5818</v>
      </c>
      <c r="F17244" s="115">
        <v>2.88</v>
      </c>
      <c r="G17244" s="93">
        <v>1</v>
      </c>
      <c r="H17244" s="90" t="s">
        <v>33</v>
      </c>
      <c r="I17244" s="77">
        <f>IF(H17244="Lost",G17244*-1,IF(H17244="Won",     IF(D17244="E/W",            G17244*(F17244-1)*0.5*1.25,    IF(D17244="place",   G17244*(F17244-1) *0.95,  G17244*(F17244-1) )),            IF(H17244="Placed",     (G17244*-0.5)  + (0.5*G17244*(F17244-1)*0.2),0)         ))</f>
        <v>-1</v>
      </c>
      <c r="J17244" s="18">
        <f t="shared" si="1132"/>
        <v>1586.5000000000036</v>
      </c>
      <c r="K17244" s="19" t="str">
        <f t="shared" si="1130"/>
        <v>Jun-19</v>
      </c>
      <c r="L17244" s="20">
        <f t="shared" si="1133"/>
        <v>16997</v>
      </c>
      <c r="M17244" s="21">
        <f t="shared" si="1131"/>
        <v>9.3340001176678455E-2</v>
      </c>
    </row>
    <row r="17245" spans="1:13" x14ac:dyDescent="0.3">
      <c r="A17245" s="116">
        <v>43622</v>
      </c>
      <c r="B17245" s="94" t="s">
        <v>47</v>
      </c>
      <c r="C17245" s="104">
        <v>0.79513888888888884</v>
      </c>
      <c r="D17245" s="94" t="s">
        <v>31</v>
      </c>
      <c r="E17245" s="90" t="s">
        <v>5819</v>
      </c>
      <c r="F17245" s="115">
        <v>3.25</v>
      </c>
      <c r="G17245" s="93">
        <v>1</v>
      </c>
      <c r="H17245" s="90" t="s">
        <v>33</v>
      </c>
      <c r="I17245" s="80">
        <f>IF(H17245="Lost",G17245*-1,IF(H17245="Won",     IF(D17245="E/W",            G17245*(F17245-1)*0.5*1.25,    IF(D17245="place",   G17245*(F17245-1) *0.95,  G17245*(F17245-1) )),            IF(H17245="Placed",     (G17245*-0.5)  + (0.5*G17245*(F17245-1)*0.2),0)         ))</f>
        <v>-1</v>
      </c>
      <c r="J17245" s="18">
        <f t="shared" si="1132"/>
        <v>1585.5000000000036</v>
      </c>
      <c r="K17245" s="19" t="str">
        <f t="shared" si="1130"/>
        <v>Jun-19</v>
      </c>
      <c r="L17245" s="20">
        <f t="shared" si="1133"/>
        <v>16998</v>
      </c>
      <c r="M17245" s="21">
        <f t="shared" si="1131"/>
        <v>9.3275679491705121E-2</v>
      </c>
    </row>
    <row r="17246" spans="1:13" x14ac:dyDescent="0.3">
      <c r="A17246" s="139">
        <v>43622</v>
      </c>
      <c r="B17246" s="94"/>
      <c r="C17246" s="104"/>
      <c r="D17246" s="94"/>
      <c r="E17246" s="131" t="s">
        <v>13121</v>
      </c>
      <c r="F17246" s="140">
        <v>5</v>
      </c>
      <c r="G17246" s="35">
        <v>1</v>
      </c>
      <c r="H17246" s="49" t="s">
        <v>11526</v>
      </c>
      <c r="I17246" s="67">
        <v>-1</v>
      </c>
      <c r="J17246" s="18">
        <f t="shared" si="1132"/>
        <v>1584.5000000000036</v>
      </c>
      <c r="K17246" s="19" t="str">
        <f t="shared" si="1130"/>
        <v>Jun-19</v>
      </c>
      <c r="L17246" s="20">
        <f t="shared" si="1133"/>
        <v>16999</v>
      </c>
      <c r="M17246" s="21">
        <f t="shared" si="1131"/>
        <v>9.3211365374434002E-2</v>
      </c>
    </row>
    <row r="17247" spans="1:13" x14ac:dyDescent="0.3">
      <c r="A17247" s="116">
        <v>43623</v>
      </c>
      <c r="B17247" s="94" t="s">
        <v>35</v>
      </c>
      <c r="C17247" s="104">
        <v>0.76388888888888884</v>
      </c>
      <c r="D17247" s="94" t="s">
        <v>31</v>
      </c>
      <c r="E17247" s="90" t="s">
        <v>5820</v>
      </c>
      <c r="F17247" s="115">
        <v>3.75</v>
      </c>
      <c r="G17247" s="93">
        <v>1</v>
      </c>
      <c r="H17247" s="90" t="s">
        <v>33</v>
      </c>
      <c r="I17247" s="80">
        <f>IF(H17247="Lost",G17247*-1,IF(H17247="Won",     IF(D17247="E/W",            G17247*(F17247-1)*0.5*1.25,    IF(D17247="place",   G17247*(F17247-1) *0.95,  G17247*(F17247-1) )),            IF(H17247="Placed",     (G17247*-0.5)  + (0.5*G17247*(F17247-1)*0.2),0)         ))</f>
        <v>-1</v>
      </c>
      <c r="J17247" s="18">
        <f t="shared" si="1132"/>
        <v>1583.5000000000036</v>
      </c>
      <c r="K17247" s="19" t="str">
        <f t="shared" si="1130"/>
        <v>Jun-19</v>
      </c>
      <c r="L17247" s="20">
        <f t="shared" si="1133"/>
        <v>17000</v>
      </c>
      <c r="M17247" s="21">
        <f t="shared" si="1131"/>
        <v>9.3147058823529624E-2</v>
      </c>
    </row>
    <row r="17248" spans="1:13" x14ac:dyDescent="0.3">
      <c r="A17248" s="116">
        <v>43623</v>
      </c>
      <c r="B17248" s="94" t="s">
        <v>141</v>
      </c>
      <c r="C17248" s="104">
        <v>0.81597222222222221</v>
      </c>
      <c r="D17248" s="94" t="s">
        <v>31</v>
      </c>
      <c r="E17248" s="90" t="s">
        <v>5822</v>
      </c>
      <c r="F17248" s="115">
        <v>3</v>
      </c>
      <c r="G17248" s="93">
        <v>1</v>
      </c>
      <c r="H17248" s="90" t="s">
        <v>33</v>
      </c>
      <c r="I17248" s="80">
        <f>IF(H17248="Lost",G17248*-1,IF(H17248="Won",     IF(D17248="E/W",            G17248*(F17248-1)*0.5*1.25,    IF(D17248="place",   G17248*(F17248-1) *0.95,  G17248*(F17248-1) )),            IF(H17248="Placed",     (G17248*-0.5)  + (0.5*G17248*(F17248-1)*0.2),0)         ))</f>
        <v>-1</v>
      </c>
      <c r="J17248" s="18">
        <f t="shared" si="1132"/>
        <v>1582.5000000000036</v>
      </c>
      <c r="K17248" s="19" t="str">
        <f t="shared" si="1130"/>
        <v>Jun-19</v>
      </c>
      <c r="L17248" s="20">
        <f t="shared" si="1133"/>
        <v>17001</v>
      </c>
      <c r="M17248" s="21">
        <f t="shared" si="1131"/>
        <v>9.308275983765682E-2</v>
      </c>
    </row>
    <row r="17249" spans="1:13" x14ac:dyDescent="0.3">
      <c r="A17249" s="116">
        <v>43623</v>
      </c>
      <c r="B17249" s="94" t="s">
        <v>35</v>
      </c>
      <c r="C17249" s="104">
        <v>0.83333333333333337</v>
      </c>
      <c r="D17249" s="94" t="s">
        <v>31</v>
      </c>
      <c r="E17249" s="90" t="s">
        <v>5821</v>
      </c>
      <c r="F17249" s="115">
        <v>2.75</v>
      </c>
      <c r="G17249" s="93">
        <v>1</v>
      </c>
      <c r="H17249" s="90" t="s">
        <v>42</v>
      </c>
      <c r="I17249" s="80">
        <f>IF(H17249="Lost",G17249*-1,IF(H17249="Won",     IF(D17249="E/W",            G17249*(F17249-1)*0.5*1.25,    IF(D17249="place",   G17249*(F17249-1) *0.95,  G17249*(F17249-1) )),            IF(H17249="Placed",     (G17249*-0.5)  + (0.5*G17249*(F17249-1)*0.2),0)         ))</f>
        <v>1.75</v>
      </c>
      <c r="J17249" s="18">
        <f t="shared" si="1132"/>
        <v>1584.2500000000036</v>
      </c>
      <c r="K17249" s="19" t="str">
        <f t="shared" si="1130"/>
        <v>Jun-19</v>
      </c>
      <c r="L17249" s="20">
        <f t="shared" si="1133"/>
        <v>17002</v>
      </c>
      <c r="M17249" s="21">
        <f t="shared" si="1131"/>
        <v>9.3180214092459926E-2</v>
      </c>
    </row>
    <row r="17250" spans="1:13" x14ac:dyDescent="0.3">
      <c r="A17250" s="107">
        <v>43623</v>
      </c>
      <c r="B17250" s="94"/>
      <c r="C17250" s="104"/>
      <c r="D17250" s="94"/>
      <c r="E17250" s="108" t="s">
        <v>13124</v>
      </c>
      <c r="F17250" s="110">
        <v>5.5</v>
      </c>
      <c r="G17250" s="35">
        <v>1</v>
      </c>
      <c r="H17250" s="35">
        <v>4</v>
      </c>
      <c r="I17250" s="53">
        <v>-1</v>
      </c>
      <c r="J17250" s="18">
        <f t="shared" si="1132"/>
        <v>1583.2500000000036</v>
      </c>
      <c r="K17250" s="19" t="str">
        <f t="shared" si="1130"/>
        <v>Jun-19</v>
      </c>
      <c r="L17250" s="20">
        <f t="shared" si="1133"/>
        <v>17003</v>
      </c>
      <c r="M17250" s="21">
        <f t="shared" si="1131"/>
        <v>9.311592071987318E-2</v>
      </c>
    </row>
    <row r="17251" spans="1:13" x14ac:dyDescent="0.3">
      <c r="A17251" s="107">
        <v>43623</v>
      </c>
      <c r="B17251" s="94"/>
      <c r="C17251" s="104"/>
      <c r="D17251" s="94"/>
      <c r="E17251" s="108" t="s">
        <v>13123</v>
      </c>
      <c r="F17251" s="110">
        <v>5.5</v>
      </c>
      <c r="G17251" s="35">
        <v>1</v>
      </c>
      <c r="H17251" s="35">
        <v>2</v>
      </c>
      <c r="I17251" s="53">
        <v>-1</v>
      </c>
      <c r="J17251" s="18">
        <f t="shared" si="1132"/>
        <v>1582.2500000000036</v>
      </c>
      <c r="K17251" s="19" t="str">
        <f t="shared" si="1130"/>
        <v>Jun-19</v>
      </c>
      <c r="L17251" s="20">
        <f t="shared" si="1133"/>
        <v>17004</v>
      </c>
      <c r="M17251" s="21">
        <f t="shared" si="1131"/>
        <v>9.3051634909433287E-2</v>
      </c>
    </row>
    <row r="17252" spans="1:13" x14ac:dyDescent="0.3">
      <c r="A17252" s="139">
        <v>43623</v>
      </c>
      <c r="B17252" s="94"/>
      <c r="C17252" s="104"/>
      <c r="D17252" s="94"/>
      <c r="E17252" s="131" t="s">
        <v>13125</v>
      </c>
      <c r="F17252" s="140">
        <v>4.33</v>
      </c>
      <c r="G17252" s="35">
        <v>1</v>
      </c>
      <c r="H17252" s="49" t="s">
        <v>11526</v>
      </c>
      <c r="I17252" s="67">
        <v>-1</v>
      </c>
      <c r="J17252" s="18">
        <f t="shared" si="1132"/>
        <v>1581.2500000000036</v>
      </c>
      <c r="K17252" s="19" t="str">
        <f t="shared" si="1130"/>
        <v>Jun-19</v>
      </c>
      <c r="L17252" s="20">
        <f t="shared" si="1133"/>
        <v>17005</v>
      </c>
      <c r="M17252" s="21">
        <f t="shared" si="1131"/>
        <v>9.2987356659806147E-2</v>
      </c>
    </row>
    <row r="17253" spans="1:13" x14ac:dyDescent="0.3">
      <c r="A17253" s="107">
        <v>43623</v>
      </c>
      <c r="B17253" s="94"/>
      <c r="C17253" s="104"/>
      <c r="D17253" s="94"/>
      <c r="E17253" s="108" t="s">
        <v>13122</v>
      </c>
      <c r="F17253" s="110">
        <v>4.5</v>
      </c>
      <c r="G17253" s="35">
        <v>1</v>
      </c>
      <c r="H17253" s="35">
        <v>9</v>
      </c>
      <c r="I17253" s="53">
        <v>-1</v>
      </c>
      <c r="J17253" s="18">
        <f t="shared" si="1132"/>
        <v>1580.2500000000036</v>
      </c>
      <c r="K17253" s="19" t="str">
        <f t="shared" si="1130"/>
        <v>Jun-19</v>
      </c>
      <c r="L17253" s="20">
        <f t="shared" si="1133"/>
        <v>17006</v>
      </c>
      <c r="M17253" s="21">
        <f t="shared" si="1131"/>
        <v>9.2923085969657981E-2</v>
      </c>
    </row>
    <row r="17254" spans="1:13" x14ac:dyDescent="0.3">
      <c r="A17254" s="107">
        <v>43623</v>
      </c>
      <c r="B17254" s="94"/>
      <c r="C17254" s="104"/>
      <c r="D17254" s="94"/>
      <c r="E17254" s="108" t="s">
        <v>11202</v>
      </c>
      <c r="F17254" s="110">
        <v>4.5</v>
      </c>
      <c r="G17254" s="35">
        <v>1</v>
      </c>
      <c r="H17254" s="35">
        <v>1</v>
      </c>
      <c r="I17254" s="53">
        <v>4</v>
      </c>
      <c r="J17254" s="18">
        <f t="shared" si="1132"/>
        <v>1584.2500000000036</v>
      </c>
      <c r="K17254" s="19" t="str">
        <f t="shared" si="1130"/>
        <v>Jun-19</v>
      </c>
      <c r="L17254" s="20">
        <f t="shared" si="1133"/>
        <v>17007</v>
      </c>
      <c r="M17254" s="21">
        <f t="shared" si="1131"/>
        <v>9.3152819427294864E-2</v>
      </c>
    </row>
    <row r="17255" spans="1:13" x14ac:dyDescent="0.3">
      <c r="A17255" s="116">
        <v>43624</v>
      </c>
      <c r="B17255" s="94" t="s">
        <v>35</v>
      </c>
      <c r="C17255" s="104">
        <v>0.64930555555555558</v>
      </c>
      <c r="D17255" s="94" t="s">
        <v>31</v>
      </c>
      <c r="E17255" s="90" t="s">
        <v>5823</v>
      </c>
      <c r="F17255" s="115">
        <v>2.63</v>
      </c>
      <c r="G17255" s="93">
        <v>1</v>
      </c>
      <c r="H17255" s="90" t="s">
        <v>42</v>
      </c>
      <c r="I17255" s="80">
        <f>IF(H17255="Lost",G17255*-1,IF(H17255="Won",     IF(D17255="E/W",            G17255*(F17255-1)*0.5*1.25,    IF(D17255="place",   G17255*(F17255-1) *0.95,  G17255*(F17255-1) )),            IF(H17255="Placed",     (G17255*-0.5)  + (0.5*G17255*(F17255-1)*0.2),0)         ))</f>
        <v>1.63</v>
      </c>
      <c r="J17255" s="18">
        <f t="shared" si="1132"/>
        <v>1585.8800000000037</v>
      </c>
      <c r="K17255" s="19" t="str">
        <f t="shared" si="1130"/>
        <v>Jun-19</v>
      </c>
      <c r="L17255" s="20">
        <f t="shared" si="1133"/>
        <v>17008</v>
      </c>
      <c r="M17255" s="21">
        <f t="shared" si="1131"/>
        <v>9.3243179680150737E-2</v>
      </c>
    </row>
    <row r="17256" spans="1:13" x14ac:dyDescent="0.3">
      <c r="A17256" s="116">
        <v>43624</v>
      </c>
      <c r="B17256" s="94" t="s">
        <v>52</v>
      </c>
      <c r="C17256" s="104">
        <v>0.71180555555555547</v>
      </c>
      <c r="D17256" s="94" t="s">
        <v>31</v>
      </c>
      <c r="E17256" s="90" t="s">
        <v>5824</v>
      </c>
      <c r="F17256" s="115">
        <v>3.25</v>
      </c>
      <c r="G17256" s="93">
        <v>1</v>
      </c>
      <c r="H17256" s="90" t="s">
        <v>42</v>
      </c>
      <c r="I17256" s="80">
        <f>IF(H17256="Lost",G17256*-1,IF(H17256="Won",     IF(D17256="E/W",            G17256*(F17256-1)*0.5*1.25,    IF(D17256="place",   G17256*(F17256-1) *0.95,  G17256*(F17256-1) )),            IF(H17256="Placed",     (G17256*-0.5)  + (0.5*G17256*(F17256-1)*0.2),0)         ))</f>
        <v>2.25</v>
      </c>
      <c r="J17256" s="18">
        <f t="shared" si="1132"/>
        <v>1588.1300000000037</v>
      </c>
      <c r="K17256" s="19" t="str">
        <f t="shared" si="1130"/>
        <v>Jun-19</v>
      </c>
      <c r="L17256" s="20">
        <f t="shared" si="1133"/>
        <v>17009</v>
      </c>
      <c r="M17256" s="21">
        <f t="shared" si="1131"/>
        <v>9.3369980598506888E-2</v>
      </c>
    </row>
    <row r="17257" spans="1:13" x14ac:dyDescent="0.3">
      <c r="A17257" s="107">
        <v>43624</v>
      </c>
      <c r="B17257" s="94"/>
      <c r="C17257" s="104"/>
      <c r="D17257" s="94"/>
      <c r="E17257" s="108" t="s">
        <v>13129</v>
      </c>
      <c r="F17257" s="110">
        <v>5</v>
      </c>
      <c r="G17257" s="35">
        <v>1</v>
      </c>
      <c r="H17257" s="35">
        <v>1</v>
      </c>
      <c r="I17257" s="53">
        <v>4</v>
      </c>
      <c r="J17257" s="18">
        <f t="shared" si="1132"/>
        <v>1592.1300000000037</v>
      </c>
      <c r="K17257" s="19" t="str">
        <f t="shared" si="1130"/>
        <v>Jun-19</v>
      </c>
      <c r="L17257" s="20">
        <f t="shared" si="1133"/>
        <v>17010</v>
      </c>
      <c r="M17257" s="21">
        <f t="shared" si="1131"/>
        <v>9.3599647266314159E-2</v>
      </c>
    </row>
    <row r="17258" spans="1:13" x14ac:dyDescent="0.3">
      <c r="A17258" s="139">
        <v>43624</v>
      </c>
      <c r="B17258" s="94"/>
      <c r="C17258" s="104"/>
      <c r="D17258" s="94"/>
      <c r="E17258" s="131" t="s">
        <v>13131</v>
      </c>
      <c r="F17258" s="140">
        <v>6</v>
      </c>
      <c r="G17258" s="35">
        <v>1</v>
      </c>
      <c r="H17258" s="49" t="s">
        <v>6518</v>
      </c>
      <c r="I17258" s="67">
        <v>-1</v>
      </c>
      <c r="J17258" s="18">
        <f t="shared" si="1132"/>
        <v>1591.1300000000037</v>
      </c>
      <c r="K17258" s="19" t="str">
        <f t="shared" si="1130"/>
        <v>Jun-19</v>
      </c>
      <c r="L17258" s="20">
        <f t="shared" si="1133"/>
        <v>17011</v>
      </c>
      <c r="M17258" s="21">
        <f t="shared" si="1131"/>
        <v>9.3535359473282217E-2</v>
      </c>
    </row>
    <row r="17259" spans="1:13" x14ac:dyDescent="0.3">
      <c r="A17259" s="107">
        <v>43624</v>
      </c>
      <c r="B17259" s="94"/>
      <c r="C17259" s="104"/>
      <c r="D17259" s="94"/>
      <c r="E17259" s="108" t="s">
        <v>12559</v>
      </c>
      <c r="F17259" s="110">
        <v>6</v>
      </c>
      <c r="G17259" s="35">
        <v>1</v>
      </c>
      <c r="H17259" s="35">
        <v>1</v>
      </c>
      <c r="I17259" s="53">
        <v>5</v>
      </c>
      <c r="J17259" s="18">
        <f t="shared" si="1132"/>
        <v>1596.1300000000037</v>
      </c>
      <c r="K17259" s="19" t="str">
        <f t="shared" si="1130"/>
        <v>Jun-19</v>
      </c>
      <c r="L17259" s="20">
        <f t="shared" si="1133"/>
        <v>17012</v>
      </c>
      <c r="M17259" s="21">
        <f t="shared" si="1131"/>
        <v>9.3823771455443433E-2</v>
      </c>
    </row>
    <row r="17260" spans="1:13" x14ac:dyDescent="0.3">
      <c r="A17260" s="107">
        <v>43624</v>
      </c>
      <c r="B17260" s="94"/>
      <c r="C17260" s="104"/>
      <c r="D17260" s="94"/>
      <c r="E17260" s="108" t="s">
        <v>13130</v>
      </c>
      <c r="F17260" s="110">
        <v>4.5</v>
      </c>
      <c r="G17260" s="35">
        <v>1</v>
      </c>
      <c r="H17260" s="35">
        <v>2</v>
      </c>
      <c r="I17260" s="53">
        <v>-1</v>
      </c>
      <c r="J17260" s="18">
        <f t="shared" si="1132"/>
        <v>1595.1300000000037</v>
      </c>
      <c r="K17260" s="19" t="str">
        <f t="shared" si="1130"/>
        <v>Jun-19</v>
      </c>
      <c r="L17260" s="20">
        <f t="shared" si="1133"/>
        <v>17013</v>
      </c>
      <c r="M17260" s="21">
        <f t="shared" si="1131"/>
        <v>9.375947804620019E-2</v>
      </c>
    </row>
    <row r="17261" spans="1:13" x14ac:dyDescent="0.3">
      <c r="A17261" s="107">
        <v>43624</v>
      </c>
      <c r="B17261" s="94"/>
      <c r="C17261" s="104"/>
      <c r="D17261" s="94"/>
      <c r="E17261" s="108" t="s">
        <v>13128</v>
      </c>
      <c r="F17261" s="110">
        <v>5.5</v>
      </c>
      <c r="G17261" s="35">
        <v>1</v>
      </c>
      <c r="H17261" s="35">
        <v>6</v>
      </c>
      <c r="I17261" s="53">
        <v>-1</v>
      </c>
      <c r="J17261" s="18">
        <f t="shared" si="1132"/>
        <v>1594.1300000000037</v>
      </c>
      <c r="K17261" s="19" t="str">
        <f t="shared" si="1130"/>
        <v>Jun-19</v>
      </c>
      <c r="L17261" s="20">
        <f t="shared" si="1133"/>
        <v>17014</v>
      </c>
      <c r="M17261" s="21">
        <f t="shared" si="1131"/>
        <v>9.3695192194663435E-2</v>
      </c>
    </row>
    <row r="17262" spans="1:13" x14ac:dyDescent="0.3">
      <c r="A17262" s="107">
        <v>43624</v>
      </c>
      <c r="B17262" s="94"/>
      <c r="C17262" s="104"/>
      <c r="D17262" s="94"/>
      <c r="E17262" s="108" t="s">
        <v>12619</v>
      </c>
      <c r="F17262" s="110">
        <v>5.5</v>
      </c>
      <c r="G17262" s="35">
        <v>1</v>
      </c>
      <c r="H17262" s="35">
        <v>1</v>
      </c>
      <c r="I17262" s="53">
        <v>4.5</v>
      </c>
      <c r="J17262" s="18">
        <f t="shared" si="1132"/>
        <v>1598.6300000000037</v>
      </c>
      <c r="K17262" s="19" t="str">
        <f t="shared" si="1130"/>
        <v>Jun-19</v>
      </c>
      <c r="L17262" s="20">
        <f t="shared" si="1133"/>
        <v>17015</v>
      </c>
      <c r="M17262" s="21">
        <f t="shared" si="1131"/>
        <v>9.3954158095798046E-2</v>
      </c>
    </row>
    <row r="17263" spans="1:13" x14ac:dyDescent="0.3">
      <c r="A17263" s="107">
        <v>43624</v>
      </c>
      <c r="B17263" s="94"/>
      <c r="C17263" s="104"/>
      <c r="D17263" s="94"/>
      <c r="E17263" s="108" t="s">
        <v>13127</v>
      </c>
      <c r="F17263" s="110">
        <v>4.5</v>
      </c>
      <c r="G17263" s="35">
        <v>1</v>
      </c>
      <c r="H17263" s="35">
        <v>6</v>
      </c>
      <c r="I17263" s="53">
        <v>-1</v>
      </c>
      <c r="J17263" s="18">
        <f t="shared" si="1132"/>
        <v>1597.6300000000037</v>
      </c>
      <c r="K17263" s="19" t="str">
        <f t="shared" si="1130"/>
        <v>Jun-19</v>
      </c>
      <c r="L17263" s="20">
        <f t="shared" si="1133"/>
        <v>17016</v>
      </c>
      <c r="M17263" s="21">
        <f t="shared" si="1131"/>
        <v>9.3889868359191567E-2</v>
      </c>
    </row>
    <row r="17264" spans="1:13" x14ac:dyDescent="0.3">
      <c r="A17264" s="107">
        <v>43624</v>
      </c>
      <c r="B17264" s="94"/>
      <c r="C17264" s="104"/>
      <c r="D17264" s="94"/>
      <c r="E17264" s="108" t="s">
        <v>13126</v>
      </c>
      <c r="F17264" s="110">
        <v>6</v>
      </c>
      <c r="G17264" s="35">
        <v>1</v>
      </c>
      <c r="H17264" s="35">
        <v>7</v>
      </c>
      <c r="I17264" s="53">
        <v>-1</v>
      </c>
      <c r="J17264" s="18">
        <f t="shared" si="1132"/>
        <v>1596.6300000000037</v>
      </c>
      <c r="K17264" s="19" t="str">
        <f t="shared" si="1130"/>
        <v>Jun-19</v>
      </c>
      <c r="L17264" s="20">
        <f t="shared" si="1133"/>
        <v>17017</v>
      </c>
      <c r="M17264" s="21">
        <f t="shared" si="1131"/>
        <v>9.382558617852757E-2</v>
      </c>
    </row>
    <row r="17265" spans="1:13" x14ac:dyDescent="0.3">
      <c r="A17265" s="116">
        <v>43626</v>
      </c>
      <c r="B17265" s="94" t="s">
        <v>59</v>
      </c>
      <c r="C17265" s="104">
        <v>0.73958333333333337</v>
      </c>
      <c r="D17265" s="94" t="s">
        <v>31</v>
      </c>
      <c r="E17265" s="90" t="s">
        <v>5825</v>
      </c>
      <c r="F17265" s="115">
        <v>3.75</v>
      </c>
      <c r="G17265" s="93">
        <v>1</v>
      </c>
      <c r="H17265" s="90" t="s">
        <v>33</v>
      </c>
      <c r="I17265" s="80">
        <f>IF(H17265="Lost",G17265*-1,IF(H17265="Won",     IF(D17265="E/W",            G17265*(F17265-1)*0.5*1.25,    IF(D17265="place",   G17265*(F17265-1) *0.95,  G17265*(F17265-1) )),            IF(H17265="Placed",     (G17265*-0.5)  + (0.5*G17265*(F17265-1)*0.2),0)         ))</f>
        <v>-1</v>
      </c>
      <c r="J17265" s="18">
        <f t="shared" si="1132"/>
        <v>1595.6300000000037</v>
      </c>
      <c r="K17265" s="19" t="str">
        <f t="shared" si="1130"/>
        <v>Jun-19</v>
      </c>
      <c r="L17265" s="20">
        <f t="shared" si="1133"/>
        <v>17018</v>
      </c>
      <c r="M17265" s="21">
        <f t="shared" si="1131"/>
        <v>9.3761311552474066E-2</v>
      </c>
    </row>
    <row r="17266" spans="1:13" x14ac:dyDescent="0.3">
      <c r="A17266" s="116">
        <v>43626</v>
      </c>
      <c r="B17266" s="94" t="s">
        <v>48</v>
      </c>
      <c r="C17266" s="104">
        <v>0.85763888888888884</v>
      </c>
      <c r="D17266" s="94" t="s">
        <v>31</v>
      </c>
      <c r="E17266" s="90" t="s">
        <v>4177</v>
      </c>
      <c r="F17266" s="115">
        <v>3.5</v>
      </c>
      <c r="G17266" s="93">
        <v>1</v>
      </c>
      <c r="H17266" s="90" t="s">
        <v>42</v>
      </c>
      <c r="I17266" s="80">
        <f>IF(H17266="Lost",G17266*-1,IF(H17266="Won",     IF(D17266="E/W",            G17266*(F17266-1)*0.5*1.25,    IF(D17266="place",   G17266*(F17266-1) *0.95,  G17266*(F17266-1) )),            IF(H17266="Placed",     (G17266*-0.5)  + (0.5*G17266*(F17266-1)*0.2),0)         ))</f>
        <v>2.5</v>
      </c>
      <c r="J17266" s="18">
        <f t="shared" si="1132"/>
        <v>1598.1300000000037</v>
      </c>
      <c r="K17266" s="19" t="str">
        <f t="shared" si="1130"/>
        <v>Jun-19</v>
      </c>
      <c r="L17266" s="20">
        <f t="shared" si="1133"/>
        <v>17019</v>
      </c>
      <c r="M17266" s="21">
        <f t="shared" si="1131"/>
        <v>9.3902696985722067E-2</v>
      </c>
    </row>
    <row r="17267" spans="1:13" x14ac:dyDescent="0.3">
      <c r="A17267" s="139">
        <v>43626</v>
      </c>
      <c r="B17267" s="94"/>
      <c r="C17267" s="104"/>
      <c r="D17267" s="94"/>
      <c r="E17267" s="131" t="s">
        <v>13133</v>
      </c>
      <c r="F17267" s="140">
        <v>5</v>
      </c>
      <c r="G17267" s="35">
        <v>1</v>
      </c>
      <c r="H17267" s="49" t="s">
        <v>11526</v>
      </c>
      <c r="I17267" s="67">
        <v>-1</v>
      </c>
      <c r="J17267" s="18">
        <f t="shared" si="1132"/>
        <v>1597.1300000000037</v>
      </c>
      <c r="K17267" s="19" t="str">
        <f t="shared" si="1130"/>
        <v>Jun-19</v>
      </c>
      <c r="L17267" s="20">
        <f t="shared" si="1133"/>
        <v>17020</v>
      </c>
      <c r="M17267" s="21">
        <f t="shared" si="1131"/>
        <v>9.3838425381903859E-2</v>
      </c>
    </row>
    <row r="17268" spans="1:13" x14ac:dyDescent="0.3">
      <c r="A17268" s="139">
        <v>43626</v>
      </c>
      <c r="B17268" s="94"/>
      <c r="C17268" s="104"/>
      <c r="D17268" s="94"/>
      <c r="E17268" s="131" t="s">
        <v>13135</v>
      </c>
      <c r="F17268" s="140">
        <v>6</v>
      </c>
      <c r="G17268" s="35">
        <v>1</v>
      </c>
      <c r="H17268" s="49" t="s">
        <v>11526</v>
      </c>
      <c r="I17268" s="67">
        <v>-1</v>
      </c>
      <c r="J17268" s="18">
        <f t="shared" si="1132"/>
        <v>1596.1300000000037</v>
      </c>
      <c r="K17268" s="19" t="str">
        <f t="shared" si="1130"/>
        <v>Jun-19</v>
      </c>
      <c r="L17268" s="20">
        <f t="shared" si="1133"/>
        <v>17021</v>
      </c>
      <c r="M17268" s="21">
        <f t="shared" si="1131"/>
        <v>9.3774161330121841E-2</v>
      </c>
    </row>
    <row r="17269" spans="1:13" x14ac:dyDescent="0.3">
      <c r="A17269" s="139">
        <v>43626</v>
      </c>
      <c r="B17269" s="94"/>
      <c r="C17269" s="104"/>
      <c r="D17269" s="94"/>
      <c r="E17269" s="131" t="s">
        <v>13134</v>
      </c>
      <c r="F17269" s="140">
        <v>6</v>
      </c>
      <c r="G17269" s="35">
        <v>1</v>
      </c>
      <c r="H17269" s="49" t="s">
        <v>6526</v>
      </c>
      <c r="I17269" s="67">
        <v>5</v>
      </c>
      <c r="J17269" s="18">
        <f t="shared" si="1132"/>
        <v>1601.1300000000037</v>
      </c>
      <c r="K17269" s="19" t="str">
        <f t="shared" si="1130"/>
        <v>Jun-19</v>
      </c>
      <c r="L17269" s="20">
        <f t="shared" si="1133"/>
        <v>17022</v>
      </c>
      <c r="M17269" s="21">
        <f t="shared" si="1131"/>
        <v>9.4062389848431668E-2</v>
      </c>
    </row>
    <row r="17270" spans="1:13" x14ac:dyDescent="0.3">
      <c r="A17270" s="107">
        <v>43626</v>
      </c>
      <c r="B17270" s="94"/>
      <c r="C17270" s="104"/>
      <c r="D17270" s="94"/>
      <c r="E17270" s="108" t="s">
        <v>13132</v>
      </c>
      <c r="F17270" s="110">
        <v>5</v>
      </c>
      <c r="G17270" s="35">
        <v>1</v>
      </c>
      <c r="H17270" s="35">
        <v>4</v>
      </c>
      <c r="I17270" s="53">
        <v>-1</v>
      </c>
      <c r="J17270" s="18">
        <f t="shared" si="1132"/>
        <v>1600.1300000000037</v>
      </c>
      <c r="K17270" s="19" t="str">
        <f t="shared" si="1130"/>
        <v>Jun-19</v>
      </c>
      <c r="L17270" s="20">
        <f t="shared" si="1133"/>
        <v>17023</v>
      </c>
      <c r="M17270" s="21">
        <f t="shared" si="1131"/>
        <v>9.399812019033095E-2</v>
      </c>
    </row>
    <row r="17271" spans="1:13" x14ac:dyDescent="0.3">
      <c r="A17271" s="116">
        <v>43627</v>
      </c>
      <c r="B17271" s="94" t="s">
        <v>29</v>
      </c>
      <c r="C17271" s="104">
        <v>0.60416666666666663</v>
      </c>
      <c r="D17271" s="94" t="s">
        <v>31</v>
      </c>
      <c r="E17271" s="90" t="s">
        <v>5826</v>
      </c>
      <c r="F17271" s="115">
        <v>4</v>
      </c>
      <c r="G17271" s="93">
        <v>1</v>
      </c>
      <c r="H17271" s="90" t="s">
        <v>33</v>
      </c>
      <c r="I17271" s="80">
        <f t="shared" ref="I17271:I17278" si="1134">IF(H17271="Lost",G17271*-1,IF(H17271="Won",     IF(D17271="E/W",            G17271*(F17271-1)*0.5*1.25,    IF(D17271="place",   G17271*(F17271-1) *0.95,  G17271*(F17271-1) )),            IF(H17271="Placed",     (G17271*-0.5)  + (0.5*G17271*(F17271-1)*0.2),0)         ))</f>
        <v>-1</v>
      </c>
      <c r="J17271" s="18">
        <f t="shared" si="1132"/>
        <v>1599.1300000000037</v>
      </c>
      <c r="K17271" s="19" t="str">
        <f t="shared" si="1130"/>
        <v>Jun-19</v>
      </c>
      <c r="L17271" s="20">
        <f t="shared" si="1133"/>
        <v>17024</v>
      </c>
      <c r="M17271" s="21">
        <f t="shared" si="1131"/>
        <v>9.3933858082706989E-2</v>
      </c>
    </row>
    <row r="17272" spans="1:13" x14ac:dyDescent="0.3">
      <c r="A17272" s="116">
        <v>43627</v>
      </c>
      <c r="B17272" s="94" t="s">
        <v>29</v>
      </c>
      <c r="C17272" s="104">
        <v>0.625</v>
      </c>
      <c r="D17272" s="94" t="s">
        <v>31</v>
      </c>
      <c r="E17272" s="90" t="s">
        <v>5827</v>
      </c>
      <c r="F17272" s="115">
        <v>3.75</v>
      </c>
      <c r="G17272" s="93">
        <v>1</v>
      </c>
      <c r="H17272" s="90" t="s">
        <v>42</v>
      </c>
      <c r="I17272" s="80">
        <f t="shared" si="1134"/>
        <v>2.75</v>
      </c>
      <c r="J17272" s="18">
        <f t="shared" si="1132"/>
        <v>1601.8800000000037</v>
      </c>
      <c r="K17272" s="19" t="str">
        <f t="shared" si="1130"/>
        <v>Jun-19</v>
      </c>
      <c r="L17272" s="20">
        <f t="shared" si="1133"/>
        <v>17025</v>
      </c>
      <c r="M17272" s="21">
        <f t="shared" si="1131"/>
        <v>9.4089867841409908E-2</v>
      </c>
    </row>
    <row r="17273" spans="1:13" x14ac:dyDescent="0.3">
      <c r="A17273" s="116">
        <v>43627</v>
      </c>
      <c r="B17273" s="94" t="s">
        <v>29</v>
      </c>
      <c r="C17273" s="104">
        <v>0.6875</v>
      </c>
      <c r="D17273" s="94" t="s">
        <v>31</v>
      </c>
      <c r="E17273" s="90" t="s">
        <v>5828</v>
      </c>
      <c r="F17273" s="115">
        <v>2.75</v>
      </c>
      <c r="G17273" s="93">
        <v>1</v>
      </c>
      <c r="H17273" s="90" t="s">
        <v>42</v>
      </c>
      <c r="I17273" s="80">
        <f t="shared" si="1134"/>
        <v>1.75</v>
      </c>
      <c r="J17273" s="18">
        <f t="shared" si="1132"/>
        <v>1603.6300000000037</v>
      </c>
      <c r="K17273" s="19" t="str">
        <f t="shared" si="1130"/>
        <v>Jun-19</v>
      </c>
      <c r="L17273" s="20">
        <f t="shared" si="1133"/>
        <v>17026</v>
      </c>
      <c r="M17273" s="21">
        <f t="shared" si="1131"/>
        <v>9.418712557265381E-2</v>
      </c>
    </row>
    <row r="17274" spans="1:13" x14ac:dyDescent="0.3">
      <c r="A17274" s="116">
        <v>43627</v>
      </c>
      <c r="B17274" s="94" t="s">
        <v>29</v>
      </c>
      <c r="C17274" s="104">
        <v>0.70833333333333337</v>
      </c>
      <c r="D17274" s="94" t="s">
        <v>31</v>
      </c>
      <c r="E17274" s="90" t="s">
        <v>5829</v>
      </c>
      <c r="F17274" s="115">
        <v>4</v>
      </c>
      <c r="G17274" s="93">
        <v>1</v>
      </c>
      <c r="H17274" s="90" t="s">
        <v>33</v>
      </c>
      <c r="I17274" s="80">
        <f t="shared" si="1134"/>
        <v>-1</v>
      </c>
      <c r="J17274" s="18">
        <f t="shared" si="1132"/>
        <v>1602.6300000000037</v>
      </c>
      <c r="K17274" s="19" t="str">
        <f t="shared" si="1130"/>
        <v>Jun-19</v>
      </c>
      <c r="L17274" s="20">
        <f t="shared" si="1133"/>
        <v>17027</v>
      </c>
      <c r="M17274" s="21">
        <f t="shared" si="1131"/>
        <v>9.4122863687085431E-2</v>
      </c>
    </row>
    <row r="17275" spans="1:13" x14ac:dyDescent="0.3">
      <c r="A17275" s="116">
        <v>43627</v>
      </c>
      <c r="B17275" s="94" t="s">
        <v>149</v>
      </c>
      <c r="C17275" s="104">
        <v>0.78472222222222221</v>
      </c>
      <c r="D17275" s="94" t="s">
        <v>31</v>
      </c>
      <c r="E17275" s="90" t="s">
        <v>5830</v>
      </c>
      <c r="F17275" s="115">
        <v>3</v>
      </c>
      <c r="G17275" s="93">
        <v>1</v>
      </c>
      <c r="H17275" s="90" t="s">
        <v>33</v>
      </c>
      <c r="I17275" s="80">
        <f t="shared" si="1134"/>
        <v>-1</v>
      </c>
      <c r="J17275" s="18">
        <f t="shared" si="1132"/>
        <v>1601.6300000000037</v>
      </c>
      <c r="K17275" s="19" t="str">
        <f t="shared" si="1130"/>
        <v>Jun-19</v>
      </c>
      <c r="L17275" s="20">
        <f t="shared" si="1133"/>
        <v>17028</v>
      </c>
      <c r="M17275" s="21">
        <f t="shared" si="1131"/>
        <v>9.4058609349307237E-2</v>
      </c>
    </row>
    <row r="17276" spans="1:13" x14ac:dyDescent="0.3">
      <c r="A17276" s="116">
        <v>43628</v>
      </c>
      <c r="B17276" s="94" t="s">
        <v>74</v>
      </c>
      <c r="C17276" s="104">
        <v>0.61111111111111105</v>
      </c>
      <c r="D17276" s="94" t="s">
        <v>31</v>
      </c>
      <c r="E17276" s="90" t="s">
        <v>5833</v>
      </c>
      <c r="F17276" s="115">
        <v>4</v>
      </c>
      <c r="G17276" s="93">
        <v>1</v>
      </c>
      <c r="H17276" s="90" t="s">
        <v>33</v>
      </c>
      <c r="I17276" s="80">
        <f t="shared" si="1134"/>
        <v>-1</v>
      </c>
      <c r="J17276" s="18">
        <f t="shared" si="1132"/>
        <v>1600.6300000000037</v>
      </c>
      <c r="K17276" s="19" t="str">
        <f t="shared" si="1130"/>
        <v>Jun-19</v>
      </c>
      <c r="L17276" s="20">
        <f t="shared" si="1133"/>
        <v>17029</v>
      </c>
      <c r="M17276" s="21">
        <f t="shared" si="1131"/>
        <v>9.3994362557989528E-2</v>
      </c>
    </row>
    <row r="17277" spans="1:13" x14ac:dyDescent="0.3">
      <c r="A17277" s="116">
        <v>43628</v>
      </c>
      <c r="B17277" s="94" t="s">
        <v>46</v>
      </c>
      <c r="C17277" s="104">
        <v>0.6875</v>
      </c>
      <c r="D17277" s="94" t="s">
        <v>31</v>
      </c>
      <c r="E17277" s="90" t="s">
        <v>5831</v>
      </c>
      <c r="F17277" s="115">
        <v>4</v>
      </c>
      <c r="G17277" s="93">
        <v>1</v>
      </c>
      <c r="H17277" s="90" t="s">
        <v>33</v>
      </c>
      <c r="I17277" s="80">
        <f t="shared" si="1134"/>
        <v>-1</v>
      </c>
      <c r="J17277" s="18">
        <f t="shared" si="1132"/>
        <v>1599.6300000000037</v>
      </c>
      <c r="K17277" s="19" t="str">
        <f t="shared" si="1130"/>
        <v>Jun-19</v>
      </c>
      <c r="L17277" s="20">
        <f t="shared" si="1133"/>
        <v>17030</v>
      </c>
      <c r="M17277" s="21">
        <f t="shared" si="1131"/>
        <v>9.3930123311802921E-2</v>
      </c>
    </row>
    <row r="17278" spans="1:13" x14ac:dyDescent="0.3">
      <c r="A17278" s="116">
        <v>43628</v>
      </c>
      <c r="B17278" s="94" t="s">
        <v>46</v>
      </c>
      <c r="C17278" s="104">
        <v>0.70833333333333337</v>
      </c>
      <c r="D17278" s="94" t="s">
        <v>31</v>
      </c>
      <c r="E17278" s="90" t="s">
        <v>5832</v>
      </c>
      <c r="F17278" s="115">
        <v>4</v>
      </c>
      <c r="G17278" s="93">
        <v>1</v>
      </c>
      <c r="H17278" s="90" t="s">
        <v>33</v>
      </c>
      <c r="I17278" s="80">
        <f t="shared" si="1134"/>
        <v>-1</v>
      </c>
      <c r="J17278" s="18">
        <f t="shared" si="1132"/>
        <v>1598.6300000000037</v>
      </c>
      <c r="K17278" s="19" t="str">
        <f t="shared" si="1130"/>
        <v>Jun-19</v>
      </c>
      <c r="L17278" s="20">
        <f t="shared" si="1133"/>
        <v>17031</v>
      </c>
      <c r="M17278" s="21">
        <f t="shared" si="1131"/>
        <v>9.3865891609418342E-2</v>
      </c>
    </row>
    <row r="17279" spans="1:13" x14ac:dyDescent="0.3">
      <c r="A17279" s="107">
        <v>43628</v>
      </c>
      <c r="B17279" s="94"/>
      <c r="C17279" s="104"/>
      <c r="D17279" s="94"/>
      <c r="E17279" s="108" t="s">
        <v>13138</v>
      </c>
      <c r="F17279" s="110">
        <v>6</v>
      </c>
      <c r="G17279" s="35">
        <v>1</v>
      </c>
      <c r="H17279" s="35">
        <v>5</v>
      </c>
      <c r="I17279" s="53">
        <v>-1</v>
      </c>
      <c r="J17279" s="18">
        <f t="shared" si="1132"/>
        <v>1597.6300000000037</v>
      </c>
      <c r="K17279" s="19" t="str">
        <f t="shared" si="1130"/>
        <v>Jun-19</v>
      </c>
      <c r="L17279" s="20">
        <f t="shared" si="1133"/>
        <v>17032</v>
      </c>
      <c r="M17279" s="21">
        <f t="shared" si="1131"/>
        <v>9.3801667449507034E-2</v>
      </c>
    </row>
    <row r="17280" spans="1:13" x14ac:dyDescent="0.3">
      <c r="A17280" s="139">
        <v>43628</v>
      </c>
      <c r="B17280" s="94"/>
      <c r="C17280" s="104"/>
      <c r="D17280" s="94"/>
      <c r="E17280" s="131" t="s">
        <v>13139</v>
      </c>
      <c r="F17280" s="140">
        <v>4.5</v>
      </c>
      <c r="G17280" s="35">
        <v>1</v>
      </c>
      <c r="H17280" s="49" t="s">
        <v>11526</v>
      </c>
      <c r="I17280" s="67">
        <v>-1</v>
      </c>
      <c r="J17280" s="18">
        <f t="shared" si="1132"/>
        <v>1596.6300000000037</v>
      </c>
      <c r="K17280" s="19" t="str">
        <f t="shared" si="1130"/>
        <v>Jun-19</v>
      </c>
      <c r="L17280" s="20">
        <f t="shared" si="1133"/>
        <v>17033</v>
      </c>
      <c r="M17280" s="21">
        <f t="shared" si="1131"/>
        <v>9.3737450830740546E-2</v>
      </c>
    </row>
    <row r="17281" spans="1:13" x14ac:dyDescent="0.3">
      <c r="A17281" s="107">
        <v>43628</v>
      </c>
      <c r="B17281" s="94"/>
      <c r="C17281" s="104"/>
      <c r="D17281" s="94"/>
      <c r="E17281" s="108" t="s">
        <v>3850</v>
      </c>
      <c r="F17281" s="110">
        <v>4.33</v>
      </c>
      <c r="G17281" s="35">
        <v>1</v>
      </c>
      <c r="H17281" s="35">
        <v>6</v>
      </c>
      <c r="I17281" s="53">
        <v>-1</v>
      </c>
      <c r="J17281" s="18">
        <f t="shared" si="1132"/>
        <v>1595.6300000000037</v>
      </c>
      <c r="K17281" s="19" t="str">
        <f t="shared" si="1130"/>
        <v>Jun-19</v>
      </c>
      <c r="L17281" s="20">
        <f t="shared" si="1133"/>
        <v>17034</v>
      </c>
      <c r="M17281" s="21">
        <f t="shared" si="1131"/>
        <v>9.3673241751790759E-2</v>
      </c>
    </row>
    <row r="17282" spans="1:13" x14ac:dyDescent="0.3">
      <c r="A17282" s="107">
        <v>43628</v>
      </c>
      <c r="B17282" s="94"/>
      <c r="C17282" s="104"/>
      <c r="D17282" s="94"/>
      <c r="E17282" s="108" t="s">
        <v>13022</v>
      </c>
      <c r="F17282" s="110">
        <v>6</v>
      </c>
      <c r="G17282" s="35">
        <v>1</v>
      </c>
      <c r="H17282" s="35">
        <v>3</v>
      </c>
      <c r="I17282" s="53">
        <v>-1</v>
      </c>
      <c r="J17282" s="18">
        <f t="shared" si="1132"/>
        <v>1594.6300000000037</v>
      </c>
      <c r="K17282" s="19" t="str">
        <f t="shared" ref="K17282:K17345" si="1135">TEXT(A17282,"MMM-yy")</f>
        <v>Jun-19</v>
      </c>
      <c r="L17282" s="20">
        <f t="shared" si="1133"/>
        <v>17035</v>
      </c>
      <c r="M17282" s="21">
        <f t="shared" ref="M17282:M17345" si="1136">J17282/L17282</f>
        <v>9.3609040211329833E-2</v>
      </c>
    </row>
    <row r="17283" spans="1:13" x14ac:dyDescent="0.3">
      <c r="A17283" s="107">
        <v>43628</v>
      </c>
      <c r="B17283" s="94"/>
      <c r="C17283" s="104"/>
      <c r="D17283" s="94"/>
      <c r="E17283" s="108" t="s">
        <v>13136</v>
      </c>
      <c r="F17283" s="110">
        <v>4.33</v>
      </c>
      <c r="G17283" s="35">
        <v>1</v>
      </c>
      <c r="H17283" s="35" t="s">
        <v>6103</v>
      </c>
      <c r="I17283" s="53">
        <v>-1</v>
      </c>
      <c r="J17283" s="18">
        <f t="shared" ref="J17283:J17346" si="1137">J17282+I17283</f>
        <v>1593.6300000000037</v>
      </c>
      <c r="K17283" s="19" t="str">
        <f t="shared" si="1135"/>
        <v>Jun-19</v>
      </c>
      <c r="L17283" s="20">
        <f t="shared" ref="L17283:L17346" si="1138">L17282+G17283</f>
        <v>17036</v>
      </c>
      <c r="M17283" s="21">
        <f t="shared" si="1136"/>
        <v>9.3544846208030275E-2</v>
      </c>
    </row>
    <row r="17284" spans="1:13" x14ac:dyDescent="0.3">
      <c r="A17284" s="107">
        <v>43628</v>
      </c>
      <c r="B17284" s="94"/>
      <c r="C17284" s="104"/>
      <c r="D17284" s="94"/>
      <c r="E17284" s="108" t="s">
        <v>13137</v>
      </c>
      <c r="F17284" s="110">
        <v>5</v>
      </c>
      <c r="G17284" s="35">
        <v>1</v>
      </c>
      <c r="H17284" s="35">
        <v>3</v>
      </c>
      <c r="I17284" s="53">
        <v>-1</v>
      </c>
      <c r="J17284" s="18">
        <f t="shared" si="1137"/>
        <v>1592.6300000000037</v>
      </c>
      <c r="K17284" s="19" t="str">
        <f t="shared" si="1135"/>
        <v>Jun-19</v>
      </c>
      <c r="L17284" s="20">
        <f t="shared" si="1138"/>
        <v>17037</v>
      </c>
      <c r="M17284" s="21">
        <f t="shared" si="1136"/>
        <v>9.3480659740564867E-2</v>
      </c>
    </row>
    <row r="17285" spans="1:13" x14ac:dyDescent="0.3">
      <c r="A17285" s="116">
        <v>43629</v>
      </c>
      <c r="B17285" s="94" t="s">
        <v>63</v>
      </c>
      <c r="C17285" s="104">
        <v>0.56944444444444442</v>
      </c>
      <c r="D17285" s="94" t="s">
        <v>31</v>
      </c>
      <c r="E17285" s="90" t="s">
        <v>5834</v>
      </c>
      <c r="F17285" s="115">
        <v>3.75</v>
      </c>
      <c r="G17285" s="93">
        <v>1</v>
      </c>
      <c r="H17285" s="90" t="s">
        <v>42</v>
      </c>
      <c r="I17285" s="80">
        <f>IF(H17285="Lost",G17285*-1,IF(H17285="Won",     IF(D17285="E/W",            G17285*(F17285-1)*0.5*1.25,    IF(D17285="place",   G17285*(F17285-1) *0.95,  G17285*(F17285-1) )),            IF(H17285="Placed",     (G17285*-0.5)  + (0.5*G17285*(F17285-1)*0.2),0)         ))</f>
        <v>2.75</v>
      </c>
      <c r="J17285" s="18">
        <f t="shared" si="1137"/>
        <v>1595.3800000000037</v>
      </c>
      <c r="K17285" s="19" t="str">
        <f t="shared" si="1135"/>
        <v>Jun-19</v>
      </c>
      <c r="L17285" s="20">
        <f t="shared" si="1138"/>
        <v>17038</v>
      </c>
      <c r="M17285" s="21">
        <f t="shared" si="1136"/>
        <v>9.3636577063035784E-2</v>
      </c>
    </row>
    <row r="17286" spans="1:13" x14ac:dyDescent="0.3">
      <c r="A17286" s="116">
        <v>43629</v>
      </c>
      <c r="B17286" s="94" t="s">
        <v>93</v>
      </c>
      <c r="C17286" s="104">
        <v>0.60416666666666663</v>
      </c>
      <c r="D17286" s="94" t="s">
        <v>31</v>
      </c>
      <c r="E17286" s="90" t="s">
        <v>5835</v>
      </c>
      <c r="F17286" s="115">
        <v>3.25</v>
      </c>
      <c r="G17286" s="93">
        <v>1</v>
      </c>
      <c r="H17286" s="90" t="s">
        <v>33</v>
      </c>
      <c r="I17286" s="80">
        <f>IF(H17286="Lost",G17286*-1,IF(H17286="Won",     IF(D17286="E/W",            G17286*(F17286-1)*0.5*1.25,    IF(D17286="place",   G17286*(F17286-1) *0.95,  G17286*(F17286-1) )),            IF(H17286="Placed",     (G17286*-0.5)  + (0.5*G17286*(F17286-1)*0.2),0)         ))</f>
        <v>-1</v>
      </c>
      <c r="J17286" s="18">
        <f t="shared" si="1137"/>
        <v>1594.3800000000037</v>
      </c>
      <c r="K17286" s="19" t="str">
        <f t="shared" si="1135"/>
        <v>Jun-19</v>
      </c>
      <c r="L17286" s="20">
        <f t="shared" si="1138"/>
        <v>17039</v>
      </c>
      <c r="M17286" s="21">
        <f t="shared" si="1136"/>
        <v>9.357239274605339E-2</v>
      </c>
    </row>
    <row r="17287" spans="1:13" x14ac:dyDescent="0.3">
      <c r="A17287" s="116">
        <v>43629</v>
      </c>
      <c r="B17287" s="94" t="s">
        <v>46</v>
      </c>
      <c r="C17287" s="104">
        <v>0.6875</v>
      </c>
      <c r="D17287" s="94" t="s">
        <v>31</v>
      </c>
      <c r="E17287" s="90" t="s">
        <v>5836</v>
      </c>
      <c r="F17287" s="115">
        <v>4</v>
      </c>
      <c r="G17287" s="93">
        <v>1</v>
      </c>
      <c r="H17287" s="90" t="s">
        <v>33</v>
      </c>
      <c r="I17287" s="80">
        <f>IF(H17287="Lost",G17287*-1,IF(H17287="Won",     IF(D17287="E/W",            G17287*(F17287-1)*0.5*1.25,    IF(D17287="place",   G17287*(F17287-1) *0.95,  G17287*(F17287-1) )),            IF(H17287="Placed",     (G17287*-0.5)  + (0.5*G17287*(F17287-1)*0.2),0)         ))</f>
        <v>-1</v>
      </c>
      <c r="J17287" s="18">
        <f t="shared" si="1137"/>
        <v>1593.3800000000037</v>
      </c>
      <c r="K17287" s="19" t="str">
        <f t="shared" si="1135"/>
        <v>Jun-19</v>
      </c>
      <c r="L17287" s="20">
        <f t="shared" si="1138"/>
        <v>17040</v>
      </c>
      <c r="M17287" s="21">
        <f t="shared" si="1136"/>
        <v>9.3508215962441535E-2</v>
      </c>
    </row>
    <row r="17288" spans="1:13" x14ac:dyDescent="0.3">
      <c r="A17288" s="107">
        <v>43629</v>
      </c>
      <c r="B17288" s="94"/>
      <c r="C17288" s="104"/>
      <c r="D17288" s="94"/>
      <c r="E17288" s="108" t="s">
        <v>13140</v>
      </c>
      <c r="F17288" s="110">
        <v>4.5</v>
      </c>
      <c r="G17288" s="35">
        <v>1</v>
      </c>
      <c r="H17288" s="35">
        <v>4</v>
      </c>
      <c r="I17288" s="53">
        <v>-1</v>
      </c>
      <c r="J17288" s="18">
        <f t="shared" si="1137"/>
        <v>1592.3800000000037</v>
      </c>
      <c r="K17288" s="19" t="str">
        <f t="shared" si="1135"/>
        <v>Jun-19</v>
      </c>
      <c r="L17288" s="20">
        <f t="shared" si="1138"/>
        <v>17041</v>
      </c>
      <c r="M17288" s="21">
        <f t="shared" si="1136"/>
        <v>9.3444046710874001E-2</v>
      </c>
    </row>
    <row r="17289" spans="1:13" x14ac:dyDescent="0.3">
      <c r="A17289" s="107">
        <v>43629</v>
      </c>
      <c r="B17289" s="94"/>
      <c r="C17289" s="104"/>
      <c r="D17289" s="94"/>
      <c r="E17289" s="108" t="s">
        <v>12657</v>
      </c>
      <c r="F17289" s="110">
        <v>5.5</v>
      </c>
      <c r="G17289" s="35">
        <v>1</v>
      </c>
      <c r="H17289" s="35">
        <v>1</v>
      </c>
      <c r="I17289" s="53">
        <v>5</v>
      </c>
      <c r="J17289" s="18">
        <f t="shared" si="1137"/>
        <v>1597.3800000000037</v>
      </c>
      <c r="K17289" s="19" t="str">
        <f t="shared" si="1135"/>
        <v>Jun-19</v>
      </c>
      <c r="L17289" s="20">
        <f t="shared" si="1138"/>
        <v>17042</v>
      </c>
      <c r="M17289" s="21">
        <f t="shared" si="1136"/>
        <v>9.3731956343152428E-2</v>
      </c>
    </row>
    <row r="17290" spans="1:13" x14ac:dyDescent="0.3">
      <c r="A17290" s="116">
        <v>43630</v>
      </c>
      <c r="B17290" s="94" t="s">
        <v>65</v>
      </c>
      <c r="C17290" s="104">
        <v>0.67013888888888884</v>
      </c>
      <c r="D17290" s="94" t="s">
        <v>31</v>
      </c>
      <c r="E17290" s="90" t="s">
        <v>5837</v>
      </c>
      <c r="F17290" s="115">
        <v>2.75</v>
      </c>
      <c r="G17290" s="93">
        <v>1</v>
      </c>
      <c r="H17290" s="90" t="s">
        <v>42</v>
      </c>
      <c r="I17290" s="80">
        <f>IF(H17290="Lost",G17290*-1,IF(H17290="Won",     IF(D17290="E/W",            G17290*(F17290-1)*0.5*1.25,    IF(D17290="place",   G17290*(F17290-1) *0.95,  G17290*(F17290-1) )),            IF(H17290="Placed",     (G17290*-0.5)  + (0.5*G17290*(F17290-1)*0.2),0)         ))</f>
        <v>1.75</v>
      </c>
      <c r="J17290" s="18">
        <f t="shared" si="1137"/>
        <v>1599.1300000000037</v>
      </c>
      <c r="K17290" s="19" t="str">
        <f t="shared" si="1135"/>
        <v>Jun-19</v>
      </c>
      <c r="L17290" s="20">
        <f t="shared" si="1138"/>
        <v>17043</v>
      </c>
      <c r="M17290" s="21">
        <f t="shared" si="1136"/>
        <v>9.382913806254789E-2</v>
      </c>
    </row>
    <row r="17291" spans="1:13" x14ac:dyDescent="0.3">
      <c r="A17291" s="116">
        <v>43630</v>
      </c>
      <c r="B17291" s="94" t="s">
        <v>96</v>
      </c>
      <c r="C17291" s="104">
        <v>0.68055555555555547</v>
      </c>
      <c r="D17291" s="94" t="s">
        <v>31</v>
      </c>
      <c r="E17291" s="90" t="s">
        <v>5838</v>
      </c>
      <c r="F17291" s="115">
        <v>2.88</v>
      </c>
      <c r="G17291" s="93">
        <v>1</v>
      </c>
      <c r="H17291" s="90" t="s">
        <v>33</v>
      </c>
      <c r="I17291" s="80">
        <f>IF(H17291="Lost",G17291*-1,IF(H17291="Won",     IF(D17291="E/W",            G17291*(F17291-1)*0.5*1.25,    IF(D17291="place",   G17291*(F17291-1) *0.95,  G17291*(F17291-1) )),            IF(H17291="Placed",     (G17291*-0.5)  + (0.5*G17291*(F17291-1)*0.2),0)         ))</f>
        <v>-1</v>
      </c>
      <c r="J17291" s="18">
        <f t="shared" si="1137"/>
        <v>1598.1300000000037</v>
      </c>
      <c r="K17291" s="19" t="str">
        <f t="shared" si="1135"/>
        <v>Jun-19</v>
      </c>
      <c r="L17291" s="20">
        <f t="shared" si="1138"/>
        <v>17044</v>
      </c>
      <c r="M17291" s="21">
        <f t="shared" si="1136"/>
        <v>9.3764961276695827E-2</v>
      </c>
    </row>
    <row r="17292" spans="1:13" x14ac:dyDescent="0.3">
      <c r="A17292" s="139">
        <v>43630</v>
      </c>
      <c r="B17292" s="94"/>
      <c r="C17292" s="104"/>
      <c r="D17292" s="94"/>
      <c r="E17292" s="131" t="s">
        <v>13142</v>
      </c>
      <c r="F17292" s="140">
        <v>5.5</v>
      </c>
      <c r="G17292" s="35">
        <v>1</v>
      </c>
      <c r="H17292" s="49" t="s">
        <v>6518</v>
      </c>
      <c r="I17292" s="67">
        <v>-1</v>
      </c>
      <c r="J17292" s="18">
        <f t="shared" si="1137"/>
        <v>1597.1300000000037</v>
      </c>
      <c r="K17292" s="19" t="str">
        <f t="shared" si="1135"/>
        <v>Jun-19</v>
      </c>
      <c r="L17292" s="20">
        <f t="shared" si="1138"/>
        <v>17045</v>
      </c>
      <c r="M17292" s="21">
        <f t="shared" si="1136"/>
        <v>9.3700792021120777E-2</v>
      </c>
    </row>
    <row r="17293" spans="1:13" x14ac:dyDescent="0.3">
      <c r="A17293" s="107">
        <v>43630</v>
      </c>
      <c r="B17293" s="94"/>
      <c r="C17293" s="104"/>
      <c r="D17293" s="94"/>
      <c r="E17293" s="108" t="s">
        <v>13141</v>
      </c>
      <c r="F17293" s="110">
        <v>6</v>
      </c>
      <c r="G17293" s="35">
        <v>1</v>
      </c>
      <c r="H17293" s="35">
        <v>5</v>
      </c>
      <c r="I17293" s="53">
        <v>-1</v>
      </c>
      <c r="J17293" s="18">
        <f t="shared" si="1137"/>
        <v>1596.1300000000037</v>
      </c>
      <c r="K17293" s="19" t="str">
        <f t="shared" si="1135"/>
        <v>Jun-19</v>
      </c>
      <c r="L17293" s="20">
        <f t="shared" si="1138"/>
        <v>17046</v>
      </c>
      <c r="M17293" s="21">
        <f t="shared" si="1136"/>
        <v>9.3636630294497467E-2</v>
      </c>
    </row>
    <row r="17294" spans="1:13" x14ac:dyDescent="0.3">
      <c r="A17294" s="139">
        <v>43630</v>
      </c>
      <c r="B17294" s="94"/>
      <c r="C17294" s="104"/>
      <c r="D17294" s="94"/>
      <c r="E17294" s="131" t="s">
        <v>13143</v>
      </c>
      <c r="F17294" s="140">
        <v>6</v>
      </c>
      <c r="G17294" s="35">
        <v>1</v>
      </c>
      <c r="H17294" s="49" t="s">
        <v>6518</v>
      </c>
      <c r="I17294" s="67">
        <v>-1</v>
      </c>
      <c r="J17294" s="18">
        <f t="shared" si="1137"/>
        <v>1595.1300000000037</v>
      </c>
      <c r="K17294" s="19" t="str">
        <f t="shared" si="1135"/>
        <v>Jun-19</v>
      </c>
      <c r="L17294" s="20">
        <f t="shared" si="1138"/>
        <v>17047</v>
      </c>
      <c r="M17294" s="21">
        <f t="shared" si="1136"/>
        <v>9.3572476095500901E-2</v>
      </c>
    </row>
    <row r="17295" spans="1:13" x14ac:dyDescent="0.3">
      <c r="A17295" s="139">
        <v>43630</v>
      </c>
      <c r="B17295" s="94"/>
      <c r="C17295" s="104"/>
      <c r="D17295" s="94"/>
      <c r="E17295" s="131" t="s">
        <v>13144</v>
      </c>
      <c r="F17295" s="140">
        <v>5</v>
      </c>
      <c r="G17295" s="35">
        <v>1</v>
      </c>
      <c r="H17295" s="49" t="s">
        <v>11526</v>
      </c>
      <c r="I17295" s="67">
        <v>-1</v>
      </c>
      <c r="J17295" s="18">
        <f t="shared" si="1137"/>
        <v>1594.1300000000037</v>
      </c>
      <c r="K17295" s="19" t="str">
        <f t="shared" si="1135"/>
        <v>Jun-19</v>
      </c>
      <c r="L17295" s="20">
        <f t="shared" si="1138"/>
        <v>17048</v>
      </c>
      <c r="M17295" s="21">
        <f t="shared" si="1136"/>
        <v>9.3508329422806416E-2</v>
      </c>
    </row>
    <row r="17296" spans="1:13" x14ac:dyDescent="0.3">
      <c r="A17296" s="116">
        <v>43631</v>
      </c>
      <c r="B17296" s="94" t="s">
        <v>96</v>
      </c>
      <c r="C17296" s="104">
        <v>0.60763888888888895</v>
      </c>
      <c r="D17296" s="94" t="s">
        <v>31</v>
      </c>
      <c r="E17296" s="90" t="s">
        <v>5839</v>
      </c>
      <c r="F17296" s="115">
        <v>3.25</v>
      </c>
      <c r="G17296" s="93">
        <v>1</v>
      </c>
      <c r="H17296" s="90" t="s">
        <v>42</v>
      </c>
      <c r="I17296" s="80">
        <f>IF(H17296="Lost",G17296*-1,IF(H17296="Won",     IF(D17296="E/W",            G17296*(F17296-1)*0.5*1.25,    IF(D17296="place",   G17296*(F17296-1) *0.95,  G17296*(F17296-1) )),            IF(H17296="Placed",     (G17296*-0.5)  + (0.5*G17296*(F17296-1)*0.2),0)         ))</f>
        <v>2.25</v>
      </c>
      <c r="J17296" s="18">
        <f t="shared" si="1137"/>
        <v>1596.3800000000037</v>
      </c>
      <c r="K17296" s="19" t="str">
        <f t="shared" si="1135"/>
        <v>Jun-19</v>
      </c>
      <c r="L17296" s="20">
        <f t="shared" si="1138"/>
        <v>17049</v>
      </c>
      <c r="M17296" s="21">
        <f t="shared" si="1136"/>
        <v>9.363481729133695E-2</v>
      </c>
    </row>
    <row r="17297" spans="1:13" x14ac:dyDescent="0.3">
      <c r="A17297" s="116">
        <v>43631</v>
      </c>
      <c r="B17297" s="94" t="s">
        <v>96</v>
      </c>
      <c r="C17297" s="104">
        <v>0.65972222222222221</v>
      </c>
      <c r="D17297" s="94" t="s">
        <v>31</v>
      </c>
      <c r="E17297" s="90" t="s">
        <v>5840</v>
      </c>
      <c r="F17297" s="115">
        <v>3.25</v>
      </c>
      <c r="G17297" s="93">
        <v>1</v>
      </c>
      <c r="H17297" s="90" t="s">
        <v>33</v>
      </c>
      <c r="I17297" s="80">
        <f>IF(H17297="Lost",G17297*-1,IF(H17297="Won",     IF(D17297="E/W",            G17297*(F17297-1)*0.5*1.25,    IF(D17297="place",   G17297*(F17297-1) *0.95,  G17297*(F17297-1) )),            IF(H17297="Placed",     (G17297*-0.5)  + (0.5*G17297*(F17297-1)*0.2),0)         ))</f>
        <v>-1</v>
      </c>
      <c r="J17297" s="18">
        <f t="shared" si="1137"/>
        <v>1595.3800000000037</v>
      </c>
      <c r="K17297" s="19" t="str">
        <f t="shared" si="1135"/>
        <v>Jun-19</v>
      </c>
      <c r="L17297" s="20">
        <f t="shared" si="1138"/>
        <v>17050</v>
      </c>
      <c r="M17297" s="21">
        <f t="shared" si="1136"/>
        <v>9.3570674486803743E-2</v>
      </c>
    </row>
    <row r="17298" spans="1:13" x14ac:dyDescent="0.3">
      <c r="A17298" s="107">
        <v>43631</v>
      </c>
      <c r="B17298" s="94"/>
      <c r="C17298" s="104"/>
      <c r="D17298" s="94"/>
      <c r="E17298" s="108" t="s">
        <v>13145</v>
      </c>
      <c r="F17298" s="110">
        <v>6</v>
      </c>
      <c r="G17298" s="35">
        <v>0</v>
      </c>
      <c r="H17298" s="35" t="s">
        <v>12448</v>
      </c>
      <c r="I17298" s="53">
        <v>0</v>
      </c>
      <c r="J17298" s="18">
        <f t="shared" si="1137"/>
        <v>1595.3800000000037</v>
      </c>
      <c r="K17298" s="19" t="str">
        <f t="shared" si="1135"/>
        <v>Jun-19</v>
      </c>
      <c r="L17298" s="20">
        <f t="shared" si="1138"/>
        <v>17050</v>
      </c>
      <c r="M17298" s="21">
        <f t="shared" si="1136"/>
        <v>9.3570674486803743E-2</v>
      </c>
    </row>
    <row r="17299" spans="1:13" x14ac:dyDescent="0.3">
      <c r="A17299" s="107">
        <v>43631</v>
      </c>
      <c r="B17299" s="94"/>
      <c r="C17299" s="104"/>
      <c r="D17299" s="94"/>
      <c r="E17299" s="108" t="s">
        <v>13147</v>
      </c>
      <c r="F17299" s="110">
        <v>5.5</v>
      </c>
      <c r="G17299" s="35">
        <v>1</v>
      </c>
      <c r="H17299" s="35">
        <v>3</v>
      </c>
      <c r="I17299" s="53">
        <v>-1</v>
      </c>
      <c r="J17299" s="18">
        <f t="shared" si="1137"/>
        <v>1594.3800000000037</v>
      </c>
      <c r="K17299" s="19" t="str">
        <f t="shared" si="1135"/>
        <v>Jun-19</v>
      </c>
      <c r="L17299" s="20">
        <f t="shared" si="1138"/>
        <v>17051</v>
      </c>
      <c r="M17299" s="21">
        <f t="shared" si="1136"/>
        <v>9.3506539205911898E-2</v>
      </c>
    </row>
    <row r="17300" spans="1:13" x14ac:dyDescent="0.3">
      <c r="A17300" s="107">
        <v>43631</v>
      </c>
      <c r="B17300" s="94"/>
      <c r="C17300" s="104"/>
      <c r="D17300" s="94"/>
      <c r="E17300" s="108" t="s">
        <v>13148</v>
      </c>
      <c r="F17300" s="110">
        <v>6</v>
      </c>
      <c r="G17300" s="35">
        <v>1</v>
      </c>
      <c r="H17300" s="35">
        <v>1</v>
      </c>
      <c r="I17300" s="53">
        <v>5</v>
      </c>
      <c r="J17300" s="18">
        <f t="shared" si="1137"/>
        <v>1599.3800000000037</v>
      </c>
      <c r="K17300" s="19" t="str">
        <f t="shared" si="1135"/>
        <v>Jun-19</v>
      </c>
      <c r="L17300" s="20">
        <f t="shared" si="1138"/>
        <v>17052</v>
      </c>
      <c r="M17300" s="21">
        <f t="shared" si="1136"/>
        <v>9.3794276331222365E-2</v>
      </c>
    </row>
    <row r="17301" spans="1:13" x14ac:dyDescent="0.3">
      <c r="A17301" s="107">
        <v>43631</v>
      </c>
      <c r="B17301" s="94"/>
      <c r="C17301" s="104"/>
      <c r="D17301" s="94"/>
      <c r="E17301" s="108" t="s">
        <v>13146</v>
      </c>
      <c r="F17301" s="110">
        <v>6</v>
      </c>
      <c r="G17301" s="35">
        <v>1</v>
      </c>
      <c r="H17301" s="35">
        <v>2</v>
      </c>
      <c r="I17301" s="53">
        <v>-1</v>
      </c>
      <c r="J17301" s="18">
        <f t="shared" si="1137"/>
        <v>1598.3800000000037</v>
      </c>
      <c r="K17301" s="19" t="str">
        <f t="shared" si="1135"/>
        <v>Jun-19</v>
      </c>
      <c r="L17301" s="20">
        <f t="shared" si="1138"/>
        <v>17053</v>
      </c>
      <c r="M17301" s="21">
        <f t="shared" si="1136"/>
        <v>9.373013546003657E-2</v>
      </c>
    </row>
    <row r="17302" spans="1:13" x14ac:dyDescent="0.3">
      <c r="A17302" s="139">
        <v>43633</v>
      </c>
      <c r="B17302" s="94"/>
      <c r="C17302" s="104"/>
      <c r="D17302" s="94"/>
      <c r="E17302" s="131" t="s">
        <v>5918</v>
      </c>
      <c r="F17302" s="140">
        <v>6</v>
      </c>
      <c r="G17302" s="35">
        <v>1</v>
      </c>
      <c r="H17302" s="49" t="s">
        <v>6518</v>
      </c>
      <c r="I17302" s="67">
        <v>-1</v>
      </c>
      <c r="J17302" s="18">
        <f t="shared" si="1137"/>
        <v>1597.3800000000037</v>
      </c>
      <c r="K17302" s="19" t="str">
        <f t="shared" si="1135"/>
        <v>Jun-19</v>
      </c>
      <c r="L17302" s="20">
        <f t="shared" si="1138"/>
        <v>17054</v>
      </c>
      <c r="M17302" s="21">
        <f t="shared" si="1136"/>
        <v>9.3666002110941934E-2</v>
      </c>
    </row>
    <row r="17303" spans="1:13" x14ac:dyDescent="0.3">
      <c r="A17303" s="139">
        <v>43633</v>
      </c>
      <c r="B17303" s="94"/>
      <c r="C17303" s="104"/>
      <c r="D17303" s="94"/>
      <c r="E17303" s="131" t="s">
        <v>13149</v>
      </c>
      <c r="F17303" s="140">
        <v>4.33</v>
      </c>
      <c r="G17303" s="35">
        <v>1</v>
      </c>
      <c r="H17303" s="49" t="s">
        <v>6526</v>
      </c>
      <c r="I17303" s="67">
        <v>3.33</v>
      </c>
      <c r="J17303" s="18">
        <f t="shared" si="1137"/>
        <v>1600.7100000000037</v>
      </c>
      <c r="K17303" s="19" t="str">
        <f t="shared" si="1135"/>
        <v>Jun-19</v>
      </c>
      <c r="L17303" s="20">
        <f t="shared" si="1138"/>
        <v>17055</v>
      </c>
      <c r="M17303" s="21">
        <f t="shared" si="1136"/>
        <v>9.385576077396679E-2</v>
      </c>
    </row>
    <row r="17304" spans="1:13" x14ac:dyDescent="0.3">
      <c r="A17304" s="116">
        <v>43634</v>
      </c>
      <c r="B17304" s="94" t="s">
        <v>58</v>
      </c>
      <c r="C17304" s="104">
        <v>0.62847222222222221</v>
      </c>
      <c r="D17304" s="94" t="s">
        <v>31</v>
      </c>
      <c r="E17304" s="90" t="s">
        <v>5841</v>
      </c>
      <c r="F17304" s="115">
        <v>3.75</v>
      </c>
      <c r="G17304" s="93">
        <v>1</v>
      </c>
      <c r="H17304" s="90" t="s">
        <v>42</v>
      </c>
      <c r="I17304" s="80">
        <f>IF(H17304="Lost",G17304*-1,IF(H17304="Won",     IF(D17304="E/W",            G17304*(F17304-1)*0.5*1.25,    IF(D17304="place",   G17304*(F17304-1) *0.95,  G17304*(F17304-1) )),            IF(H17304="Placed",     (G17304*-0.5)  + (0.5*G17304*(F17304-1)*0.2),0)         ))</f>
        <v>2.75</v>
      </c>
      <c r="J17304" s="18">
        <f t="shared" si="1137"/>
        <v>1603.4600000000037</v>
      </c>
      <c r="K17304" s="19" t="str">
        <f t="shared" si="1135"/>
        <v>Jun-19</v>
      </c>
      <c r="L17304" s="20">
        <f t="shared" si="1138"/>
        <v>17056</v>
      </c>
      <c r="M17304" s="21">
        <f t="shared" si="1136"/>
        <v>9.4011491557223478E-2</v>
      </c>
    </row>
    <row r="17305" spans="1:13" x14ac:dyDescent="0.3">
      <c r="A17305" s="116">
        <v>43634</v>
      </c>
      <c r="B17305" s="94" t="s">
        <v>58</v>
      </c>
      <c r="C17305" s="104">
        <v>0.65277777777777779</v>
      </c>
      <c r="D17305" s="94" t="s">
        <v>31</v>
      </c>
      <c r="E17305" s="90" t="s">
        <v>5842</v>
      </c>
      <c r="F17305" s="115">
        <v>3.75</v>
      </c>
      <c r="G17305" s="93">
        <v>1</v>
      </c>
      <c r="H17305" s="90" t="s">
        <v>42</v>
      </c>
      <c r="I17305" s="80">
        <f>IF(H17305="Lost",G17305*-1,IF(H17305="Won",     IF(D17305="E/W",            G17305*(F17305-1)*0.5*1.25,    IF(D17305="place",   G17305*(F17305-1) *0.95,  G17305*(F17305-1) )),            IF(H17305="Placed",     (G17305*-0.5)  + (0.5*G17305*(F17305-1)*0.2),0)         ))</f>
        <v>2.75</v>
      </c>
      <c r="J17305" s="18">
        <f t="shared" si="1137"/>
        <v>1606.2100000000037</v>
      </c>
      <c r="K17305" s="19" t="str">
        <f t="shared" si="1135"/>
        <v>Jun-19</v>
      </c>
      <c r="L17305" s="20">
        <f t="shared" si="1138"/>
        <v>17057</v>
      </c>
      <c r="M17305" s="21">
        <f t="shared" si="1136"/>
        <v>9.4167204080436398E-2</v>
      </c>
    </row>
    <row r="17306" spans="1:13" x14ac:dyDescent="0.3">
      <c r="A17306" s="116">
        <v>43634</v>
      </c>
      <c r="B17306" s="94" t="s">
        <v>38</v>
      </c>
      <c r="C17306" s="104">
        <v>0.82638888888888884</v>
      </c>
      <c r="D17306" s="94" t="s">
        <v>31</v>
      </c>
      <c r="E17306" s="90" t="s">
        <v>5843</v>
      </c>
      <c r="F17306" s="115">
        <v>3.25</v>
      </c>
      <c r="G17306" s="93">
        <v>1</v>
      </c>
      <c r="H17306" s="90" t="s">
        <v>42</v>
      </c>
      <c r="I17306" s="80">
        <f>IF(H17306="Lost",G17306*-1,IF(H17306="Won",     IF(D17306="E/W",            G17306*(F17306-1)*0.5*1.25,    IF(D17306="place",   G17306*(F17306-1) *0.95,  G17306*(F17306-1) )),            IF(H17306="Placed",     (G17306*-0.5)  + (0.5*G17306*(F17306-1)*0.2),0)         ))</f>
        <v>2.25</v>
      </c>
      <c r="J17306" s="18">
        <f t="shared" si="1137"/>
        <v>1608.4600000000037</v>
      </c>
      <c r="K17306" s="19" t="str">
        <f t="shared" si="1135"/>
        <v>Jun-19</v>
      </c>
      <c r="L17306" s="20">
        <f t="shared" si="1138"/>
        <v>17058</v>
      </c>
      <c r="M17306" s="21">
        <f t="shared" si="1136"/>
        <v>9.4293586586938899E-2</v>
      </c>
    </row>
    <row r="17307" spans="1:13" x14ac:dyDescent="0.3">
      <c r="A17307" s="107">
        <v>43634</v>
      </c>
      <c r="B17307" s="94"/>
      <c r="C17307" s="104"/>
      <c r="D17307" s="94"/>
      <c r="E17307" s="108" t="s">
        <v>13150</v>
      </c>
      <c r="F17307" s="110">
        <v>6</v>
      </c>
      <c r="G17307" s="35">
        <v>1</v>
      </c>
      <c r="H17307" s="35">
        <v>5</v>
      </c>
      <c r="I17307" s="53">
        <v>-1</v>
      </c>
      <c r="J17307" s="18">
        <f t="shared" si="1137"/>
        <v>1607.4600000000037</v>
      </c>
      <c r="K17307" s="19" t="str">
        <f t="shared" si="1135"/>
        <v>Jun-19</v>
      </c>
      <c r="L17307" s="20">
        <f t="shared" si="1138"/>
        <v>17059</v>
      </c>
      <c r="M17307" s="21">
        <f t="shared" si="1136"/>
        <v>9.4229439005803606E-2</v>
      </c>
    </row>
    <row r="17308" spans="1:13" x14ac:dyDescent="0.3">
      <c r="A17308" s="139">
        <v>43634</v>
      </c>
      <c r="B17308" s="94"/>
      <c r="C17308" s="104"/>
      <c r="D17308" s="94"/>
      <c r="E17308" s="131" t="s">
        <v>13151</v>
      </c>
      <c r="F17308" s="140">
        <v>4.33</v>
      </c>
      <c r="G17308" s="35">
        <v>1</v>
      </c>
      <c r="H17308" s="49" t="s">
        <v>6518</v>
      </c>
      <c r="I17308" s="67">
        <v>-1</v>
      </c>
      <c r="J17308" s="18">
        <f t="shared" si="1137"/>
        <v>1606.4600000000037</v>
      </c>
      <c r="K17308" s="19" t="str">
        <f t="shared" si="1135"/>
        <v>Jun-19</v>
      </c>
      <c r="L17308" s="20">
        <f t="shared" si="1138"/>
        <v>17060</v>
      </c>
      <c r="M17308" s="21">
        <f t="shared" si="1136"/>
        <v>9.4165298944900569E-2</v>
      </c>
    </row>
    <row r="17309" spans="1:13" x14ac:dyDescent="0.3">
      <c r="A17309" s="139">
        <v>43634</v>
      </c>
      <c r="B17309" s="94"/>
      <c r="C17309" s="104"/>
      <c r="D17309" s="94"/>
      <c r="E17309" s="131" t="s">
        <v>5949</v>
      </c>
      <c r="F17309" s="140">
        <v>6</v>
      </c>
      <c r="G17309" s="35">
        <v>1</v>
      </c>
      <c r="H17309" s="49" t="s">
        <v>11526</v>
      </c>
      <c r="I17309" s="67">
        <v>-1</v>
      </c>
      <c r="J17309" s="18">
        <f t="shared" si="1137"/>
        <v>1605.4600000000037</v>
      </c>
      <c r="K17309" s="19" t="str">
        <f t="shared" si="1135"/>
        <v>Jun-19</v>
      </c>
      <c r="L17309" s="20">
        <f t="shared" si="1138"/>
        <v>17061</v>
      </c>
      <c r="M17309" s="21">
        <f t="shared" si="1136"/>
        <v>9.410116640290743E-2</v>
      </c>
    </row>
    <row r="17310" spans="1:13" x14ac:dyDescent="0.3">
      <c r="A17310" s="139">
        <v>43634</v>
      </c>
      <c r="B17310" s="94"/>
      <c r="C17310" s="104"/>
      <c r="D17310" s="94"/>
      <c r="E17310" s="131" t="s">
        <v>2309</v>
      </c>
      <c r="F17310" s="140">
        <v>6</v>
      </c>
      <c r="G17310" s="35">
        <v>1</v>
      </c>
      <c r="H17310" s="49" t="s">
        <v>6526</v>
      </c>
      <c r="I17310" s="67">
        <v>5</v>
      </c>
      <c r="J17310" s="18">
        <f t="shared" si="1137"/>
        <v>1610.4600000000037</v>
      </c>
      <c r="K17310" s="19" t="str">
        <f t="shared" si="1135"/>
        <v>Jun-19</v>
      </c>
      <c r="L17310" s="20">
        <f t="shared" si="1138"/>
        <v>17062</v>
      </c>
      <c r="M17310" s="21">
        <f t="shared" si="1136"/>
        <v>9.4388700035166084E-2</v>
      </c>
    </row>
    <row r="17311" spans="1:13" x14ac:dyDescent="0.3">
      <c r="A17311" s="116">
        <v>43635</v>
      </c>
      <c r="B17311" s="94" t="s">
        <v>98</v>
      </c>
      <c r="C17311" s="104">
        <v>0.66319444444444442</v>
      </c>
      <c r="D17311" s="94" t="s">
        <v>31</v>
      </c>
      <c r="E17311" s="90" t="s">
        <v>5766</v>
      </c>
      <c r="F17311" s="115">
        <v>3.75</v>
      </c>
      <c r="G17311" s="93">
        <v>1</v>
      </c>
      <c r="H17311" s="90" t="s">
        <v>42</v>
      </c>
      <c r="I17311" s="80">
        <f>IF(H17311="Lost",G17311*-1,IF(H17311="Won",     IF(D17311="E/W",            G17311*(F17311-1)*0.5*1.25,    IF(D17311="place",   G17311*(F17311-1) *0.95,  G17311*(F17311-1) )),            IF(H17311="Placed",     (G17311*-0.5)  + (0.5*G17311*(F17311-1)*0.2),0)         ))</f>
        <v>2.75</v>
      </c>
      <c r="J17311" s="18">
        <f t="shared" si="1137"/>
        <v>1613.2100000000037</v>
      </c>
      <c r="K17311" s="19" t="str">
        <f t="shared" si="1135"/>
        <v>Jun-19</v>
      </c>
      <c r="L17311" s="20">
        <f t="shared" si="1138"/>
        <v>17063</v>
      </c>
      <c r="M17311" s="21">
        <f t="shared" si="1136"/>
        <v>9.4544335697122645E-2</v>
      </c>
    </row>
    <row r="17312" spans="1:13" x14ac:dyDescent="0.3">
      <c r="A17312" s="116">
        <v>43635</v>
      </c>
      <c r="B17312" s="94" t="s">
        <v>47</v>
      </c>
      <c r="C17312" s="104">
        <v>0.86111111111111116</v>
      </c>
      <c r="D17312" s="94" t="s">
        <v>31</v>
      </c>
      <c r="E17312" s="90" t="s">
        <v>5844</v>
      </c>
      <c r="F17312" s="115">
        <v>3.75</v>
      </c>
      <c r="G17312" s="93">
        <v>1</v>
      </c>
      <c r="H17312" s="90" t="s">
        <v>42</v>
      </c>
      <c r="I17312" s="80">
        <f>IF(H17312="Lost",G17312*-1,IF(H17312="Won",     IF(D17312="E/W",            G17312*(F17312-1)*0.5*1.25,    IF(D17312="place",   G17312*(F17312-1) *0.95,  G17312*(F17312-1) )),            IF(H17312="Placed",     (G17312*-0.5)  + (0.5*G17312*(F17312-1)*0.2),0)         ))</f>
        <v>2.75</v>
      </c>
      <c r="J17312" s="18">
        <f t="shared" si="1137"/>
        <v>1615.9600000000037</v>
      </c>
      <c r="K17312" s="19" t="str">
        <f t="shared" si="1135"/>
        <v>Jun-19</v>
      </c>
      <c r="L17312" s="20">
        <f t="shared" si="1138"/>
        <v>17064</v>
      </c>
      <c r="M17312" s="21">
        <f t="shared" si="1136"/>
        <v>9.4699953117674845E-2</v>
      </c>
    </row>
    <row r="17313" spans="1:13" x14ac:dyDescent="0.3">
      <c r="A17313" s="139">
        <v>43635</v>
      </c>
      <c r="B17313" s="94"/>
      <c r="C17313" s="104"/>
      <c r="D17313" s="94"/>
      <c r="E17313" s="131" t="s">
        <v>13154</v>
      </c>
      <c r="F17313" s="140">
        <v>5</v>
      </c>
      <c r="G17313" s="35">
        <v>1</v>
      </c>
      <c r="H17313" s="49" t="s">
        <v>6518</v>
      </c>
      <c r="I17313" s="67">
        <v>-1</v>
      </c>
      <c r="J17313" s="18">
        <f t="shared" si="1137"/>
        <v>1614.9600000000037</v>
      </c>
      <c r="K17313" s="19" t="str">
        <f t="shared" si="1135"/>
        <v>Jun-19</v>
      </c>
      <c r="L17313" s="20">
        <f t="shared" si="1138"/>
        <v>17065</v>
      </c>
      <c r="M17313" s="21">
        <f t="shared" si="1136"/>
        <v>9.463580427776172E-2</v>
      </c>
    </row>
    <row r="17314" spans="1:13" x14ac:dyDescent="0.3">
      <c r="A17314" s="107">
        <v>43635</v>
      </c>
      <c r="B17314" s="94"/>
      <c r="C17314" s="104"/>
      <c r="D17314" s="94"/>
      <c r="E17314" s="108" t="s">
        <v>13152</v>
      </c>
      <c r="F17314" s="110">
        <v>4.5</v>
      </c>
      <c r="G17314" s="35">
        <v>1</v>
      </c>
      <c r="H17314" s="35">
        <v>8</v>
      </c>
      <c r="I17314" s="53">
        <v>-1</v>
      </c>
      <c r="J17314" s="18">
        <f t="shared" si="1137"/>
        <v>1613.9600000000037</v>
      </c>
      <c r="K17314" s="19" t="str">
        <f t="shared" si="1135"/>
        <v>Jun-19</v>
      </c>
      <c r="L17314" s="20">
        <f t="shared" si="1138"/>
        <v>17066</v>
      </c>
      <c r="M17314" s="21">
        <f t="shared" si="1136"/>
        <v>9.4571662955584418E-2</v>
      </c>
    </row>
    <row r="17315" spans="1:13" x14ac:dyDescent="0.3">
      <c r="A17315" s="107">
        <v>43635</v>
      </c>
      <c r="B17315" s="94"/>
      <c r="C17315" s="104"/>
      <c r="D17315" s="94"/>
      <c r="E17315" s="108" t="s">
        <v>5875</v>
      </c>
      <c r="F17315" s="110">
        <v>6</v>
      </c>
      <c r="G17315" s="35">
        <v>1</v>
      </c>
      <c r="H17315" s="35">
        <v>3</v>
      </c>
      <c r="I17315" s="53">
        <v>-1</v>
      </c>
      <c r="J17315" s="18">
        <f t="shared" si="1137"/>
        <v>1612.9600000000037</v>
      </c>
      <c r="K17315" s="19" t="str">
        <f t="shared" si="1135"/>
        <v>Jun-19</v>
      </c>
      <c r="L17315" s="20">
        <f t="shared" si="1138"/>
        <v>17067</v>
      </c>
      <c r="M17315" s="21">
        <f t="shared" si="1136"/>
        <v>9.4507529149821509E-2</v>
      </c>
    </row>
    <row r="17316" spans="1:13" x14ac:dyDescent="0.3">
      <c r="A17316" s="107">
        <v>43635</v>
      </c>
      <c r="B17316" s="94"/>
      <c r="C17316" s="104"/>
      <c r="D17316" s="94"/>
      <c r="E17316" s="108" t="s">
        <v>4796</v>
      </c>
      <c r="F17316" s="110">
        <v>5</v>
      </c>
      <c r="G17316" s="35">
        <v>1</v>
      </c>
      <c r="H17316" s="35">
        <v>3</v>
      </c>
      <c r="I17316" s="53">
        <v>-1</v>
      </c>
      <c r="J17316" s="18">
        <f t="shared" si="1137"/>
        <v>1611.9600000000037</v>
      </c>
      <c r="K17316" s="19" t="str">
        <f t="shared" si="1135"/>
        <v>Jun-19</v>
      </c>
      <c r="L17316" s="20">
        <f t="shared" si="1138"/>
        <v>17068</v>
      </c>
      <c r="M17316" s="21">
        <f t="shared" si="1136"/>
        <v>9.4443402859151843E-2</v>
      </c>
    </row>
    <row r="17317" spans="1:13" x14ac:dyDescent="0.3">
      <c r="A17317" s="139">
        <v>43635</v>
      </c>
      <c r="B17317" s="94"/>
      <c r="C17317" s="104"/>
      <c r="D17317" s="94"/>
      <c r="E17317" s="131" t="s">
        <v>5332</v>
      </c>
      <c r="F17317" s="140">
        <v>6</v>
      </c>
      <c r="G17317" s="35">
        <v>1</v>
      </c>
      <c r="H17317" s="49" t="s">
        <v>11526</v>
      </c>
      <c r="I17317" s="67">
        <v>-1</v>
      </c>
      <c r="J17317" s="18">
        <f t="shared" si="1137"/>
        <v>1610.9600000000037</v>
      </c>
      <c r="K17317" s="19" t="str">
        <f t="shared" si="1135"/>
        <v>Jun-19</v>
      </c>
      <c r="L17317" s="20">
        <f t="shared" si="1138"/>
        <v>17069</v>
      </c>
      <c r="M17317" s="21">
        <f t="shared" si="1136"/>
        <v>9.43792840822546E-2</v>
      </c>
    </row>
    <row r="17318" spans="1:13" x14ac:dyDescent="0.3">
      <c r="A17318" s="107">
        <v>43635</v>
      </c>
      <c r="B17318" s="94"/>
      <c r="C17318" s="104"/>
      <c r="D17318" s="94"/>
      <c r="E17318" s="108" t="s">
        <v>13153</v>
      </c>
      <c r="F17318" s="110">
        <v>6</v>
      </c>
      <c r="G17318" s="35">
        <v>1</v>
      </c>
      <c r="H17318" s="35">
        <v>6</v>
      </c>
      <c r="I17318" s="53">
        <v>-1</v>
      </c>
      <c r="J17318" s="18">
        <f t="shared" si="1137"/>
        <v>1609.9600000000037</v>
      </c>
      <c r="K17318" s="19" t="str">
        <f t="shared" si="1135"/>
        <v>Jun-19</v>
      </c>
      <c r="L17318" s="20">
        <f t="shared" si="1138"/>
        <v>17070</v>
      </c>
      <c r="M17318" s="21">
        <f t="shared" si="1136"/>
        <v>9.431517281780924E-2</v>
      </c>
    </row>
    <row r="17319" spans="1:13" x14ac:dyDescent="0.3">
      <c r="A17319" s="116">
        <v>43636</v>
      </c>
      <c r="B17319" s="94" t="s">
        <v>58</v>
      </c>
      <c r="C17319" s="104">
        <v>0.60416666666666663</v>
      </c>
      <c r="D17319" s="94" t="s">
        <v>31</v>
      </c>
      <c r="E17319" s="90" t="s">
        <v>5845</v>
      </c>
      <c r="F17319" s="115">
        <v>2.88</v>
      </c>
      <c r="G17319" s="93">
        <v>1</v>
      </c>
      <c r="H17319" s="90" t="s">
        <v>33</v>
      </c>
      <c r="I17319" s="80">
        <f>IF(H17319="Lost",G17319*-1,IF(H17319="Won",     IF(D17319="E/W",            G17319*(F17319-1)*0.5*1.25,    IF(D17319="place",   G17319*(F17319-1) *0.95,  G17319*(F17319-1) )),            IF(H17319="Placed",     (G17319*-0.5)  + (0.5*G17319*(F17319-1)*0.2),0)         ))</f>
        <v>-1</v>
      </c>
      <c r="J17319" s="18">
        <f t="shared" si="1137"/>
        <v>1608.9600000000037</v>
      </c>
      <c r="K17319" s="19" t="str">
        <f t="shared" si="1135"/>
        <v>Jun-19</v>
      </c>
      <c r="L17319" s="20">
        <f t="shared" si="1138"/>
        <v>17071</v>
      </c>
      <c r="M17319" s="21">
        <f t="shared" si="1136"/>
        <v>9.4251069064495555E-2</v>
      </c>
    </row>
    <row r="17320" spans="1:13" x14ac:dyDescent="0.3">
      <c r="A17320" s="107">
        <v>43636</v>
      </c>
      <c r="B17320" s="94"/>
      <c r="C17320" s="104"/>
      <c r="D17320" s="94"/>
      <c r="E17320" s="108" t="s">
        <v>13155</v>
      </c>
      <c r="F17320" s="110">
        <v>6</v>
      </c>
      <c r="G17320" s="35">
        <v>1</v>
      </c>
      <c r="H17320" s="35">
        <v>1</v>
      </c>
      <c r="I17320" s="53">
        <v>5.5</v>
      </c>
      <c r="J17320" s="18">
        <f t="shared" si="1137"/>
        <v>1614.4600000000037</v>
      </c>
      <c r="K17320" s="19" t="str">
        <f t="shared" si="1135"/>
        <v>Jun-19</v>
      </c>
      <c r="L17320" s="20">
        <f t="shared" si="1138"/>
        <v>17072</v>
      </c>
      <c r="M17320" s="21">
        <f t="shared" si="1136"/>
        <v>9.4567713214620652E-2</v>
      </c>
    </row>
    <row r="17321" spans="1:13" x14ac:dyDescent="0.3">
      <c r="A17321" s="107">
        <v>43636</v>
      </c>
      <c r="B17321" s="94"/>
      <c r="C17321" s="104"/>
      <c r="D17321" s="94"/>
      <c r="E17321" s="108" t="s">
        <v>5710</v>
      </c>
      <c r="F17321" s="110">
        <v>4.5</v>
      </c>
      <c r="G17321" s="35">
        <v>1</v>
      </c>
      <c r="H17321" s="35">
        <v>2</v>
      </c>
      <c r="I17321" s="53">
        <v>-1</v>
      </c>
      <c r="J17321" s="18">
        <f t="shared" si="1137"/>
        <v>1613.4600000000037</v>
      </c>
      <c r="K17321" s="19" t="str">
        <f t="shared" si="1135"/>
        <v>Jun-19</v>
      </c>
      <c r="L17321" s="20">
        <f t="shared" si="1138"/>
        <v>17073</v>
      </c>
      <c r="M17321" s="21">
        <f t="shared" si="1136"/>
        <v>9.4503602178879154E-2</v>
      </c>
    </row>
    <row r="17322" spans="1:13" x14ac:dyDescent="0.3">
      <c r="A17322" s="107">
        <v>43636</v>
      </c>
      <c r="B17322" s="94"/>
      <c r="C17322" s="104"/>
      <c r="D17322" s="94"/>
      <c r="E17322" s="108" t="s">
        <v>13156</v>
      </c>
      <c r="F17322" s="110">
        <v>4.33</v>
      </c>
      <c r="G17322" s="35">
        <v>1</v>
      </c>
      <c r="H17322" s="35">
        <v>3</v>
      </c>
      <c r="I17322" s="53">
        <v>-1</v>
      </c>
      <c r="J17322" s="18">
        <f t="shared" si="1137"/>
        <v>1612.4600000000037</v>
      </c>
      <c r="K17322" s="19" t="str">
        <f t="shared" si="1135"/>
        <v>Jun-19</v>
      </c>
      <c r="L17322" s="20">
        <f t="shared" si="1138"/>
        <v>17074</v>
      </c>
      <c r="M17322" s="21">
        <f t="shared" si="1136"/>
        <v>9.4439498652922782E-2</v>
      </c>
    </row>
    <row r="17323" spans="1:13" x14ac:dyDescent="0.3">
      <c r="A17323" s="116">
        <v>43637</v>
      </c>
      <c r="B17323" s="94" t="s">
        <v>71</v>
      </c>
      <c r="C17323" s="104">
        <v>0.71527777777777779</v>
      </c>
      <c r="D17323" s="94" t="s">
        <v>31</v>
      </c>
      <c r="E17323" s="90" t="s">
        <v>5846</v>
      </c>
      <c r="F17323" s="115">
        <v>3.5</v>
      </c>
      <c r="G17323" s="93">
        <v>1</v>
      </c>
      <c r="H17323" s="90" t="s">
        <v>33</v>
      </c>
      <c r="I17323" s="80">
        <f>IF(H17323="Lost",G17323*-1,IF(H17323="Won",     IF(D17323="E/W",            G17323*(F17323-1)*0.5*1.25,    IF(D17323="place",   G17323*(F17323-1) *0.95,  G17323*(F17323-1) )),            IF(H17323="Placed",     (G17323*-0.5)  + (0.5*G17323*(F17323-1)*0.2),0)         ))</f>
        <v>-1</v>
      </c>
      <c r="J17323" s="18">
        <f t="shared" si="1137"/>
        <v>1611.4600000000037</v>
      </c>
      <c r="K17323" s="19" t="str">
        <f t="shared" si="1135"/>
        <v>Jun-19</v>
      </c>
      <c r="L17323" s="20">
        <f t="shared" si="1138"/>
        <v>17075</v>
      </c>
      <c r="M17323" s="21">
        <f t="shared" si="1136"/>
        <v>9.4375402635432135E-2</v>
      </c>
    </row>
    <row r="17324" spans="1:13" x14ac:dyDescent="0.3">
      <c r="A17324" s="107">
        <v>43637</v>
      </c>
      <c r="B17324" s="94"/>
      <c r="C17324" s="104"/>
      <c r="D17324" s="94"/>
      <c r="E17324" s="108" t="s">
        <v>13159</v>
      </c>
      <c r="F17324" s="110">
        <v>5.5</v>
      </c>
      <c r="G17324" s="35">
        <v>1</v>
      </c>
      <c r="H17324" s="35">
        <v>7</v>
      </c>
      <c r="I17324" s="53">
        <v>-1</v>
      </c>
      <c r="J17324" s="18">
        <f t="shared" si="1137"/>
        <v>1610.4600000000037</v>
      </c>
      <c r="K17324" s="19" t="str">
        <f t="shared" si="1135"/>
        <v>Jun-19</v>
      </c>
      <c r="L17324" s="20">
        <f t="shared" si="1138"/>
        <v>17076</v>
      </c>
      <c r="M17324" s="21">
        <f t="shared" si="1136"/>
        <v>9.4311314125088058E-2</v>
      </c>
    </row>
    <row r="17325" spans="1:13" x14ac:dyDescent="0.3">
      <c r="A17325" s="107">
        <v>43637</v>
      </c>
      <c r="B17325" s="94"/>
      <c r="C17325" s="104"/>
      <c r="D17325" s="94"/>
      <c r="E17325" s="108" t="s">
        <v>13157</v>
      </c>
      <c r="F17325" s="110">
        <v>5.5</v>
      </c>
      <c r="G17325" s="35">
        <v>1</v>
      </c>
      <c r="H17325" s="35">
        <v>9</v>
      </c>
      <c r="I17325" s="53">
        <v>-1</v>
      </c>
      <c r="J17325" s="18">
        <f t="shared" si="1137"/>
        <v>1609.4600000000037</v>
      </c>
      <c r="K17325" s="19" t="str">
        <f t="shared" si="1135"/>
        <v>Jun-19</v>
      </c>
      <c r="L17325" s="20">
        <f t="shared" si="1138"/>
        <v>17077</v>
      </c>
      <c r="M17325" s="21">
        <f t="shared" si="1136"/>
        <v>9.4247233120571747E-2</v>
      </c>
    </row>
    <row r="17326" spans="1:13" x14ac:dyDescent="0.3">
      <c r="A17326" s="107">
        <v>43637</v>
      </c>
      <c r="B17326" s="94"/>
      <c r="C17326" s="104"/>
      <c r="D17326" s="94"/>
      <c r="E17326" s="108" t="s">
        <v>13158</v>
      </c>
      <c r="F17326" s="110">
        <v>5</v>
      </c>
      <c r="G17326" s="35">
        <v>1</v>
      </c>
      <c r="H17326" s="35">
        <v>8</v>
      </c>
      <c r="I17326" s="53">
        <v>-1</v>
      </c>
      <c r="J17326" s="18">
        <f t="shared" si="1137"/>
        <v>1608.4600000000037</v>
      </c>
      <c r="K17326" s="19" t="str">
        <f t="shared" si="1135"/>
        <v>Jun-19</v>
      </c>
      <c r="L17326" s="20">
        <f t="shared" si="1138"/>
        <v>17078</v>
      </c>
      <c r="M17326" s="21">
        <f t="shared" si="1136"/>
        <v>9.4183159620564685E-2</v>
      </c>
    </row>
    <row r="17327" spans="1:13" x14ac:dyDescent="0.3">
      <c r="A17327" s="107">
        <v>43637</v>
      </c>
      <c r="B17327" s="94"/>
      <c r="C17327" s="104"/>
      <c r="D17327" s="94"/>
      <c r="E17327" s="108" t="s">
        <v>5293</v>
      </c>
      <c r="F17327" s="110">
        <v>6</v>
      </c>
      <c r="G17327" s="35">
        <v>1</v>
      </c>
      <c r="H17327" s="35">
        <v>6</v>
      </c>
      <c r="I17327" s="53">
        <v>-1</v>
      </c>
      <c r="J17327" s="18">
        <f t="shared" si="1137"/>
        <v>1607.4600000000037</v>
      </c>
      <c r="K17327" s="19" t="str">
        <f t="shared" si="1135"/>
        <v>Jun-19</v>
      </c>
      <c r="L17327" s="20">
        <f t="shared" si="1138"/>
        <v>17079</v>
      </c>
      <c r="M17327" s="21">
        <f t="shared" si="1136"/>
        <v>9.4119093623748679E-2</v>
      </c>
    </row>
    <row r="17328" spans="1:13" x14ac:dyDescent="0.3">
      <c r="A17328" s="139">
        <v>43637</v>
      </c>
      <c r="B17328" s="94"/>
      <c r="C17328" s="104"/>
      <c r="D17328" s="94"/>
      <c r="E17328" s="131" t="s">
        <v>13161</v>
      </c>
      <c r="F17328" s="140">
        <v>4.33</v>
      </c>
      <c r="G17328" s="35">
        <v>1</v>
      </c>
      <c r="H17328" s="49" t="s">
        <v>11526</v>
      </c>
      <c r="I17328" s="67">
        <v>-1</v>
      </c>
      <c r="J17328" s="18">
        <f t="shared" si="1137"/>
        <v>1606.4600000000037</v>
      </c>
      <c r="K17328" s="19" t="str">
        <f t="shared" si="1135"/>
        <v>Jun-19</v>
      </c>
      <c r="L17328" s="20">
        <f t="shared" si="1138"/>
        <v>17080</v>
      </c>
      <c r="M17328" s="21">
        <f t="shared" si="1136"/>
        <v>9.4055035128805836E-2</v>
      </c>
    </row>
    <row r="17329" spans="1:13" x14ac:dyDescent="0.3">
      <c r="A17329" s="107">
        <v>43637</v>
      </c>
      <c r="B17329" s="94"/>
      <c r="C17329" s="104"/>
      <c r="D17329" s="94"/>
      <c r="E17329" s="108" t="s">
        <v>13160</v>
      </c>
      <c r="F17329" s="110">
        <v>5.5</v>
      </c>
      <c r="G17329" s="35">
        <v>1</v>
      </c>
      <c r="H17329" s="35">
        <v>6</v>
      </c>
      <c r="I17329" s="53">
        <v>-1</v>
      </c>
      <c r="J17329" s="18">
        <f t="shared" si="1137"/>
        <v>1605.4600000000037</v>
      </c>
      <c r="K17329" s="19" t="str">
        <f t="shared" si="1135"/>
        <v>Jun-19</v>
      </c>
      <c r="L17329" s="20">
        <f t="shared" si="1138"/>
        <v>17081</v>
      </c>
      <c r="M17329" s="21">
        <f t="shared" si="1136"/>
        <v>9.3990984134418573E-2</v>
      </c>
    </row>
    <row r="17330" spans="1:13" x14ac:dyDescent="0.3">
      <c r="A17330" s="107">
        <v>43637</v>
      </c>
      <c r="B17330" s="94"/>
      <c r="C17330" s="104"/>
      <c r="D17330" s="94"/>
      <c r="E17330" s="108" t="s">
        <v>2890</v>
      </c>
      <c r="F17330" s="110">
        <v>6</v>
      </c>
      <c r="G17330" s="35">
        <v>1</v>
      </c>
      <c r="H17330" s="35">
        <v>2</v>
      </c>
      <c r="I17330" s="53">
        <v>-1</v>
      </c>
      <c r="J17330" s="18">
        <f t="shared" si="1137"/>
        <v>1604.4600000000037</v>
      </c>
      <c r="K17330" s="19" t="str">
        <f t="shared" si="1135"/>
        <v>Jun-19</v>
      </c>
      <c r="L17330" s="20">
        <f t="shared" si="1138"/>
        <v>17082</v>
      </c>
      <c r="M17330" s="21">
        <f t="shared" si="1136"/>
        <v>9.3926940639269624E-2</v>
      </c>
    </row>
    <row r="17331" spans="1:13" x14ac:dyDescent="0.3">
      <c r="A17331" s="116">
        <v>43638</v>
      </c>
      <c r="B17331" s="94" t="s">
        <v>71</v>
      </c>
      <c r="C17331" s="104">
        <v>0.63541666666666663</v>
      </c>
      <c r="D17331" s="94" t="s">
        <v>31</v>
      </c>
      <c r="E17331" s="90" t="s">
        <v>5847</v>
      </c>
      <c r="F17331" s="115">
        <v>3.75</v>
      </c>
      <c r="G17331" s="93">
        <v>1</v>
      </c>
      <c r="H17331" s="90" t="s">
        <v>33</v>
      </c>
      <c r="I17331" s="80">
        <f>IF(H17331="Lost",G17331*-1,IF(H17331="Won",     IF(D17331="E/W",            G17331*(F17331-1)*0.5*1.25,    IF(D17331="place",   G17331*(F17331-1) *0.95,  G17331*(F17331-1) )),            IF(H17331="Placed",     (G17331*-0.5)  + (0.5*G17331*(F17331-1)*0.2),0)         ))</f>
        <v>-1</v>
      </c>
      <c r="J17331" s="18">
        <f t="shared" si="1137"/>
        <v>1603.4600000000037</v>
      </c>
      <c r="K17331" s="19" t="str">
        <f t="shared" si="1135"/>
        <v>Jun-19</v>
      </c>
      <c r="L17331" s="20">
        <f t="shared" si="1138"/>
        <v>17083</v>
      </c>
      <c r="M17331" s="21">
        <f t="shared" si="1136"/>
        <v>9.3862904642042014E-2</v>
      </c>
    </row>
    <row r="17332" spans="1:13" x14ac:dyDescent="0.3">
      <c r="A17332" s="116">
        <v>43638</v>
      </c>
      <c r="B17332" s="94" t="s">
        <v>58</v>
      </c>
      <c r="C17332" s="104">
        <v>0.68055555555555547</v>
      </c>
      <c r="D17332" s="94" t="s">
        <v>31</v>
      </c>
      <c r="E17332" s="90" t="s">
        <v>5842</v>
      </c>
      <c r="F17332" s="115">
        <v>2.88</v>
      </c>
      <c r="G17332" s="93">
        <v>1</v>
      </c>
      <c r="H17332" s="90" t="s">
        <v>42</v>
      </c>
      <c r="I17332" s="80">
        <f>IF(H17332="Lost",G17332*-1,IF(H17332="Won",     IF(D17332="E/W",            G17332*(F17332-1)*0.5*1.25,    IF(D17332="place",   G17332*(F17332-1) *0.95,  G17332*(F17332-1) )),            IF(H17332="Placed",     (G17332*-0.5)  + (0.5*G17332*(F17332-1)*0.2),0)         ))</f>
        <v>1.88</v>
      </c>
      <c r="J17332" s="18">
        <f t="shared" si="1137"/>
        <v>1605.3400000000038</v>
      </c>
      <c r="K17332" s="19" t="str">
        <f t="shared" si="1135"/>
        <v>Jun-19</v>
      </c>
      <c r="L17332" s="20">
        <f t="shared" si="1138"/>
        <v>17084</v>
      </c>
      <c r="M17332" s="21">
        <f t="shared" si="1136"/>
        <v>9.3967454928588379E-2</v>
      </c>
    </row>
    <row r="17333" spans="1:13" x14ac:dyDescent="0.3">
      <c r="A17333" s="116">
        <v>43638</v>
      </c>
      <c r="B17333" s="94" t="s">
        <v>35</v>
      </c>
      <c r="C17333" s="104">
        <v>0.77083333333333337</v>
      </c>
      <c r="D17333" s="94" t="s">
        <v>31</v>
      </c>
      <c r="E17333" s="90" t="s">
        <v>5848</v>
      </c>
      <c r="F17333" s="115">
        <v>3</v>
      </c>
      <c r="G17333" s="93">
        <v>1</v>
      </c>
      <c r="H17333" s="90" t="s">
        <v>42</v>
      </c>
      <c r="I17333" s="80">
        <f>IF(H17333="Lost",G17333*-1,IF(H17333="Won",     IF(D17333="E/W",            G17333*(F17333-1)*0.5*1.25,    IF(D17333="place",   G17333*(F17333-1) *0.95,  G17333*(F17333-1) )),            IF(H17333="Placed",     (G17333*-0.5)  + (0.5*G17333*(F17333-1)*0.2),0)         ))</f>
        <v>2</v>
      </c>
      <c r="J17333" s="18">
        <f t="shared" si="1137"/>
        <v>1607.3400000000038</v>
      </c>
      <c r="K17333" s="19" t="str">
        <f t="shared" si="1135"/>
        <v>Jun-19</v>
      </c>
      <c r="L17333" s="20">
        <f t="shared" si="1138"/>
        <v>17085</v>
      </c>
      <c r="M17333" s="21">
        <f t="shared" si="1136"/>
        <v>9.4079016681299601E-2</v>
      </c>
    </row>
    <row r="17334" spans="1:13" x14ac:dyDescent="0.3">
      <c r="A17334" s="107">
        <v>43638</v>
      </c>
      <c r="B17334" s="94"/>
      <c r="C17334" s="104"/>
      <c r="D17334" s="94"/>
      <c r="E17334" s="108" t="s">
        <v>13162</v>
      </c>
      <c r="F17334" s="110">
        <v>6</v>
      </c>
      <c r="G17334" s="35">
        <v>1</v>
      </c>
      <c r="H17334" s="35">
        <v>11</v>
      </c>
      <c r="I17334" s="53">
        <v>-1</v>
      </c>
      <c r="J17334" s="18">
        <f t="shared" si="1137"/>
        <v>1606.3400000000038</v>
      </c>
      <c r="K17334" s="19" t="str">
        <f t="shared" si="1135"/>
        <v>Jun-19</v>
      </c>
      <c r="L17334" s="20">
        <f t="shared" si="1138"/>
        <v>17086</v>
      </c>
      <c r="M17334" s="21">
        <f t="shared" si="1136"/>
        <v>9.4014983027039908E-2</v>
      </c>
    </row>
    <row r="17335" spans="1:13" x14ac:dyDescent="0.3">
      <c r="A17335" s="107">
        <v>43638</v>
      </c>
      <c r="B17335" s="94"/>
      <c r="C17335" s="104"/>
      <c r="D17335" s="94"/>
      <c r="E17335" s="108" t="s">
        <v>13163</v>
      </c>
      <c r="F17335" s="110">
        <v>5.5</v>
      </c>
      <c r="G17335" s="35">
        <v>1</v>
      </c>
      <c r="H17335" s="35">
        <v>3</v>
      </c>
      <c r="I17335" s="53">
        <v>-1</v>
      </c>
      <c r="J17335" s="18">
        <f t="shared" si="1137"/>
        <v>1605.3400000000038</v>
      </c>
      <c r="K17335" s="19" t="str">
        <f t="shared" si="1135"/>
        <v>Jun-19</v>
      </c>
      <c r="L17335" s="20">
        <f t="shared" si="1138"/>
        <v>17087</v>
      </c>
      <c r="M17335" s="21">
        <f t="shared" si="1136"/>
        <v>9.395095686779445E-2</v>
      </c>
    </row>
    <row r="17336" spans="1:13" x14ac:dyDescent="0.3">
      <c r="A17336" s="116">
        <v>43640</v>
      </c>
      <c r="B17336" s="94" t="s">
        <v>30</v>
      </c>
      <c r="C17336" s="104">
        <v>0.63541666666666663</v>
      </c>
      <c r="D17336" s="94" t="s">
        <v>31</v>
      </c>
      <c r="E17336" s="90" t="s">
        <v>3109</v>
      </c>
      <c r="F17336" s="115">
        <v>3.25</v>
      </c>
      <c r="G17336" s="93">
        <v>1</v>
      </c>
      <c r="H17336" s="90" t="s">
        <v>42</v>
      </c>
      <c r="I17336" s="80">
        <f>IF(H17336="Lost",G17336*-1,IF(H17336="Won",     IF(D17336="E/W",            G17336*(F17336-1)*0.5*1.25,    IF(D17336="place",   G17336*(F17336-1) *0.95,  G17336*(F17336-1) )),            IF(H17336="Placed",     (G17336*-0.5)  + (0.5*G17336*(F17336-1)*0.2),0)         ))</f>
        <v>2.25</v>
      </c>
      <c r="J17336" s="18">
        <f t="shared" si="1137"/>
        <v>1607.5900000000038</v>
      </c>
      <c r="K17336" s="19" t="str">
        <f t="shared" si="1135"/>
        <v>Jun-19</v>
      </c>
      <c r="L17336" s="20">
        <f t="shared" si="1138"/>
        <v>17088</v>
      </c>
      <c r="M17336" s="21">
        <f t="shared" si="1136"/>
        <v>9.4077130149812949E-2</v>
      </c>
    </row>
    <row r="17337" spans="1:13" x14ac:dyDescent="0.3">
      <c r="A17337" s="116">
        <v>43640</v>
      </c>
      <c r="B17337" s="94" t="s">
        <v>130</v>
      </c>
      <c r="C17337" s="104">
        <v>0.64583333333333337</v>
      </c>
      <c r="D17337" s="94" t="s">
        <v>31</v>
      </c>
      <c r="E17337" s="90" t="s">
        <v>5849</v>
      </c>
      <c r="F17337" s="115">
        <v>3.25</v>
      </c>
      <c r="G17337" s="93">
        <v>1</v>
      </c>
      <c r="H17337" s="90" t="s">
        <v>33</v>
      </c>
      <c r="I17337" s="80">
        <f>IF(H17337="Lost",G17337*-1,IF(H17337="Won",     IF(D17337="E/W",            G17337*(F17337-1)*0.5*1.25,    IF(D17337="place",   G17337*(F17337-1) *0.95,  G17337*(F17337-1) )),            IF(H17337="Placed",     (G17337*-0.5)  + (0.5*G17337*(F17337-1)*0.2),0)         ))</f>
        <v>-1</v>
      </c>
      <c r="J17337" s="18">
        <f t="shared" si="1137"/>
        <v>1606.5900000000038</v>
      </c>
      <c r="K17337" s="19" t="str">
        <f t="shared" si="1135"/>
        <v>Jun-19</v>
      </c>
      <c r="L17337" s="20">
        <f t="shared" si="1138"/>
        <v>17089</v>
      </c>
      <c r="M17337" s="21">
        <f t="shared" si="1136"/>
        <v>9.401310784715336E-2</v>
      </c>
    </row>
    <row r="17338" spans="1:13" x14ac:dyDescent="0.3">
      <c r="A17338" s="116">
        <v>43640</v>
      </c>
      <c r="B17338" s="94" t="s">
        <v>30</v>
      </c>
      <c r="C17338" s="104">
        <v>0.65625</v>
      </c>
      <c r="D17338" s="94" t="s">
        <v>31</v>
      </c>
      <c r="E17338" s="90" t="s">
        <v>5850</v>
      </c>
      <c r="F17338" s="115">
        <v>3.5</v>
      </c>
      <c r="G17338" s="93">
        <v>1</v>
      </c>
      <c r="H17338" s="90" t="s">
        <v>33</v>
      </c>
      <c r="I17338" s="80">
        <f>IF(H17338="Lost",G17338*-1,IF(H17338="Won",     IF(D17338="E/W",            G17338*(F17338-1)*0.5*1.25,    IF(D17338="place",   G17338*(F17338-1) *0.95,  G17338*(F17338-1) )),            IF(H17338="Placed",     (G17338*-0.5)  + (0.5*G17338*(F17338-1)*0.2),0)         ))</f>
        <v>-1</v>
      </c>
      <c r="J17338" s="18">
        <f t="shared" si="1137"/>
        <v>1605.5900000000038</v>
      </c>
      <c r="K17338" s="19" t="str">
        <f t="shared" si="1135"/>
        <v>Jun-19</v>
      </c>
      <c r="L17338" s="20">
        <f t="shared" si="1138"/>
        <v>17090</v>
      </c>
      <c r="M17338" s="21">
        <f t="shared" si="1136"/>
        <v>9.3949093036863884E-2</v>
      </c>
    </row>
    <row r="17339" spans="1:13" x14ac:dyDescent="0.3">
      <c r="A17339" s="116">
        <v>43640</v>
      </c>
      <c r="B17339" s="94" t="s">
        <v>45</v>
      </c>
      <c r="C17339" s="104">
        <v>0.79166666666666663</v>
      </c>
      <c r="D17339" s="94" t="s">
        <v>31</v>
      </c>
      <c r="E17339" s="90" t="s">
        <v>5851</v>
      </c>
      <c r="F17339" s="115">
        <v>4</v>
      </c>
      <c r="G17339" s="93">
        <v>1</v>
      </c>
      <c r="H17339" s="90" t="s">
        <v>33</v>
      </c>
      <c r="I17339" s="80">
        <f>IF(H17339="Lost",G17339*-1,IF(H17339="Won",     IF(D17339="E/W",            G17339*(F17339-1)*0.5*1.25,    IF(D17339="place",   G17339*(F17339-1) *0.95,  G17339*(F17339-1) )),            IF(H17339="Placed",     (G17339*-0.5)  + (0.5*G17339*(F17339-1)*0.2),0)         ))</f>
        <v>-1</v>
      </c>
      <c r="J17339" s="18">
        <f t="shared" si="1137"/>
        <v>1604.5900000000038</v>
      </c>
      <c r="K17339" s="19" t="str">
        <f t="shared" si="1135"/>
        <v>Jun-19</v>
      </c>
      <c r="L17339" s="20">
        <f t="shared" si="1138"/>
        <v>17091</v>
      </c>
      <c r="M17339" s="21">
        <f t="shared" si="1136"/>
        <v>9.388508571762938E-2</v>
      </c>
    </row>
    <row r="17340" spans="1:13" x14ac:dyDescent="0.3">
      <c r="A17340" s="139">
        <v>43640</v>
      </c>
      <c r="B17340" s="94"/>
      <c r="C17340" s="104"/>
      <c r="D17340" s="94"/>
      <c r="E17340" s="131" t="s">
        <v>13164</v>
      </c>
      <c r="F17340" s="140">
        <v>4.33</v>
      </c>
      <c r="G17340" s="35">
        <v>1</v>
      </c>
      <c r="H17340" s="49" t="s">
        <v>6526</v>
      </c>
      <c r="I17340" s="67">
        <v>3.33</v>
      </c>
      <c r="J17340" s="18">
        <f t="shared" si="1137"/>
        <v>1607.9200000000037</v>
      </c>
      <c r="K17340" s="19" t="str">
        <f t="shared" si="1135"/>
        <v>Jun-19</v>
      </c>
      <c r="L17340" s="20">
        <f t="shared" si="1138"/>
        <v>17092</v>
      </c>
      <c r="M17340" s="21">
        <f t="shared" si="1136"/>
        <v>9.4074420781652457E-2</v>
      </c>
    </row>
    <row r="17341" spans="1:13" x14ac:dyDescent="0.3">
      <c r="A17341" s="116">
        <v>43641</v>
      </c>
      <c r="B17341" s="94" t="s">
        <v>57</v>
      </c>
      <c r="C17341" s="104">
        <v>0.6875</v>
      </c>
      <c r="D17341" s="94" t="s">
        <v>31</v>
      </c>
      <c r="E17341" s="90" t="s">
        <v>5852</v>
      </c>
      <c r="F17341" s="115">
        <v>3</v>
      </c>
      <c r="G17341" s="93">
        <v>1</v>
      </c>
      <c r="H17341" s="90" t="s">
        <v>42</v>
      </c>
      <c r="I17341" s="80">
        <f>IF(H17341="Lost",G17341*-1,IF(H17341="Won",     IF(D17341="E/W",            G17341*(F17341-1)*0.5*1.25,    IF(D17341="place",   G17341*(F17341-1) *0.95,  G17341*(F17341-1) )),            IF(H17341="Placed",     (G17341*-0.5)  + (0.5*G17341*(F17341-1)*0.2),0)         ))</f>
        <v>2</v>
      </c>
      <c r="J17341" s="18">
        <f t="shared" si="1137"/>
        <v>1609.9200000000037</v>
      </c>
      <c r="K17341" s="19" t="str">
        <f t="shared" si="1135"/>
        <v>Jun-19</v>
      </c>
      <c r="L17341" s="20">
        <f t="shared" si="1138"/>
        <v>17093</v>
      </c>
      <c r="M17341" s="21">
        <f t="shared" si="1136"/>
        <v>9.418592406248194E-2</v>
      </c>
    </row>
    <row r="17342" spans="1:13" x14ac:dyDescent="0.3">
      <c r="A17342" s="116">
        <v>43642</v>
      </c>
      <c r="B17342" s="94" t="s">
        <v>145</v>
      </c>
      <c r="C17342" s="104">
        <v>0.67361111111111116</v>
      </c>
      <c r="D17342" s="94" t="s">
        <v>31</v>
      </c>
      <c r="E17342" s="90" t="s">
        <v>5856</v>
      </c>
      <c r="F17342" s="115">
        <v>3.5</v>
      </c>
      <c r="G17342" s="93">
        <v>1</v>
      </c>
      <c r="H17342" s="90" t="s">
        <v>33</v>
      </c>
      <c r="I17342" s="80">
        <f>IF(H17342="Lost",G17342*-1,IF(H17342="Won",     IF(D17342="E/W",            G17342*(F17342-1)*0.5*1.25,    IF(D17342="place",   G17342*(F17342-1) *0.95,  G17342*(F17342-1) )),            IF(H17342="Placed",     (G17342*-0.5)  + (0.5*G17342*(F17342-1)*0.2),0)         ))</f>
        <v>-1</v>
      </c>
      <c r="J17342" s="18">
        <f t="shared" si="1137"/>
        <v>1608.9200000000037</v>
      </c>
      <c r="K17342" s="19" t="str">
        <f t="shared" si="1135"/>
        <v>Jun-19</v>
      </c>
      <c r="L17342" s="20">
        <f t="shared" si="1138"/>
        <v>17094</v>
      </c>
      <c r="M17342" s="21">
        <f t="shared" si="1136"/>
        <v>9.4121914121914341E-2</v>
      </c>
    </row>
    <row r="17343" spans="1:13" x14ac:dyDescent="0.3">
      <c r="A17343" s="116">
        <v>43642</v>
      </c>
      <c r="B17343" s="94" t="s">
        <v>69</v>
      </c>
      <c r="C17343" s="104">
        <v>0.6875</v>
      </c>
      <c r="D17343" s="94" t="s">
        <v>31</v>
      </c>
      <c r="E17343" s="90" t="s">
        <v>5853</v>
      </c>
      <c r="F17343" s="115">
        <v>2.88</v>
      </c>
      <c r="G17343" s="93">
        <v>1</v>
      </c>
      <c r="H17343" s="90" t="s">
        <v>33</v>
      </c>
      <c r="I17343" s="80">
        <f>IF(H17343="Lost",G17343*-1,IF(H17343="Won",     IF(D17343="E/W",            G17343*(F17343-1)*0.5*1.25,    IF(D17343="place",   G17343*(F17343-1) *0.95,  G17343*(F17343-1) )),            IF(H17343="Placed",     (G17343*-0.5)  + (0.5*G17343*(F17343-1)*0.2),0)         ))</f>
        <v>-1</v>
      </c>
      <c r="J17343" s="18">
        <f t="shared" si="1137"/>
        <v>1607.9200000000037</v>
      </c>
      <c r="K17343" s="19" t="str">
        <f t="shared" si="1135"/>
        <v>Jun-19</v>
      </c>
      <c r="L17343" s="20">
        <f t="shared" si="1138"/>
        <v>17095</v>
      </c>
      <c r="M17343" s="21">
        <f t="shared" si="1136"/>
        <v>9.4057911670079181E-2</v>
      </c>
    </row>
    <row r="17344" spans="1:13" x14ac:dyDescent="0.3">
      <c r="A17344" s="107">
        <v>43642</v>
      </c>
      <c r="B17344" s="94"/>
      <c r="C17344" s="104"/>
      <c r="D17344" s="94"/>
      <c r="E17344" s="108" t="s">
        <v>4290</v>
      </c>
      <c r="F17344" s="110">
        <v>5</v>
      </c>
      <c r="G17344" s="35">
        <v>1</v>
      </c>
      <c r="H17344" s="35">
        <v>5</v>
      </c>
      <c r="I17344" s="53">
        <v>-1</v>
      </c>
      <c r="J17344" s="18">
        <f t="shared" si="1137"/>
        <v>1606.9200000000037</v>
      </c>
      <c r="K17344" s="19" t="str">
        <f t="shared" si="1135"/>
        <v>Jun-19</v>
      </c>
      <c r="L17344" s="20">
        <f t="shared" si="1138"/>
        <v>17096</v>
      </c>
      <c r="M17344" s="21">
        <f t="shared" si="1136"/>
        <v>9.3993916705662359E-2</v>
      </c>
    </row>
    <row r="17345" spans="1:13" x14ac:dyDescent="0.3">
      <c r="A17345" s="139">
        <v>43642</v>
      </c>
      <c r="B17345" s="94"/>
      <c r="C17345" s="104"/>
      <c r="D17345" s="94"/>
      <c r="E17345" s="131" t="s">
        <v>13165</v>
      </c>
      <c r="F17345" s="140">
        <v>6</v>
      </c>
      <c r="G17345" s="35">
        <v>1</v>
      </c>
      <c r="H17345" s="49" t="s">
        <v>11526</v>
      </c>
      <c r="I17345" s="67">
        <v>-1</v>
      </c>
      <c r="J17345" s="18">
        <f t="shared" si="1137"/>
        <v>1605.9200000000037</v>
      </c>
      <c r="K17345" s="19" t="str">
        <f t="shared" si="1135"/>
        <v>Jun-19</v>
      </c>
      <c r="L17345" s="20">
        <f t="shared" si="1138"/>
        <v>17097</v>
      </c>
      <c r="M17345" s="21">
        <f t="shared" si="1136"/>
        <v>9.3929929227350051E-2</v>
      </c>
    </row>
    <row r="17346" spans="1:13" x14ac:dyDescent="0.3">
      <c r="A17346" s="116">
        <v>43643</v>
      </c>
      <c r="B17346" s="94" t="s">
        <v>63</v>
      </c>
      <c r="C17346" s="104">
        <v>0.63194444444444442</v>
      </c>
      <c r="D17346" s="94" t="s">
        <v>31</v>
      </c>
      <c r="E17346" s="90" t="s">
        <v>5854</v>
      </c>
      <c r="F17346" s="115">
        <v>4</v>
      </c>
      <c r="G17346" s="93">
        <v>1</v>
      </c>
      <c r="H17346" s="90" t="s">
        <v>33</v>
      </c>
      <c r="I17346" s="80">
        <f>IF(H17346="Lost",G17346*-1,IF(H17346="Won",     IF(D17346="E/W",            G17346*(F17346-1)*0.5*1.25,    IF(D17346="place",   G17346*(F17346-1) *0.95,  G17346*(F17346-1) )),            IF(H17346="Placed",     (G17346*-0.5)  + (0.5*G17346*(F17346-1)*0.2),0)         ))</f>
        <v>-1</v>
      </c>
      <c r="J17346" s="18">
        <f t="shared" si="1137"/>
        <v>1604.9200000000037</v>
      </c>
      <c r="K17346" s="19" t="str">
        <f t="shared" ref="K17346:K17409" si="1139">TEXT(A17346,"MMM-yy")</f>
        <v>Jun-19</v>
      </c>
      <c r="L17346" s="20">
        <f t="shared" si="1138"/>
        <v>17098</v>
      </c>
      <c r="M17346" s="21">
        <f t="shared" ref="M17346:M17409" si="1140">J17346/L17346</f>
        <v>9.3865949233828738E-2</v>
      </c>
    </row>
    <row r="17347" spans="1:13" x14ac:dyDescent="0.3">
      <c r="A17347" s="116">
        <v>43643</v>
      </c>
      <c r="B17347" s="94" t="s">
        <v>134</v>
      </c>
      <c r="C17347" s="104">
        <v>0.79513888888888884</v>
      </c>
      <c r="D17347" s="94" t="s">
        <v>31</v>
      </c>
      <c r="E17347" s="90" t="s">
        <v>5855</v>
      </c>
      <c r="F17347" s="115">
        <v>4</v>
      </c>
      <c r="G17347" s="93">
        <v>1</v>
      </c>
      <c r="H17347" s="90" t="s">
        <v>42</v>
      </c>
      <c r="I17347" s="80">
        <f>IF(H17347="Lost",G17347*-1,IF(H17347="Won",     IF(D17347="E/W",            G17347*(F17347-1)*0.5*1.25,    IF(D17347="place",   G17347*(F17347-1) *0.95,  G17347*(F17347-1) )),            IF(H17347="Placed",     (G17347*-0.5)  + (0.5*G17347*(F17347-1)*0.2),0)         ))</f>
        <v>3</v>
      </c>
      <c r="J17347" s="18">
        <f t="shared" ref="J17347:J17410" si="1141">J17346+I17347</f>
        <v>1607.9200000000037</v>
      </c>
      <c r="K17347" s="19" t="str">
        <f t="shared" si="1139"/>
        <v>Jun-19</v>
      </c>
      <c r="L17347" s="20">
        <f t="shared" ref="L17347:L17410" si="1142">L17346+G17347</f>
        <v>17099</v>
      </c>
      <c r="M17347" s="21">
        <f t="shared" si="1140"/>
        <v>9.4035908532662943E-2</v>
      </c>
    </row>
    <row r="17348" spans="1:13" x14ac:dyDescent="0.3">
      <c r="A17348" s="107">
        <v>43643</v>
      </c>
      <c r="B17348" s="94"/>
      <c r="C17348" s="104"/>
      <c r="D17348" s="94"/>
      <c r="E17348" s="108" t="s">
        <v>13166</v>
      </c>
      <c r="F17348" s="110">
        <v>4.5</v>
      </c>
      <c r="G17348" s="35">
        <v>1</v>
      </c>
      <c r="H17348" s="35">
        <v>1</v>
      </c>
      <c r="I17348" s="53">
        <v>4</v>
      </c>
      <c r="J17348" s="18">
        <f t="shared" si="1141"/>
        <v>1611.9200000000037</v>
      </c>
      <c r="K17348" s="19" t="str">
        <f t="shared" si="1139"/>
        <v>Jun-19</v>
      </c>
      <c r="L17348" s="20">
        <f t="shared" si="1142"/>
        <v>17100</v>
      </c>
      <c r="M17348" s="21">
        <f t="shared" si="1140"/>
        <v>9.4264327485380328E-2</v>
      </c>
    </row>
    <row r="17349" spans="1:13" x14ac:dyDescent="0.3">
      <c r="A17349" s="107">
        <v>43643</v>
      </c>
      <c r="B17349" s="94"/>
      <c r="C17349" s="104"/>
      <c r="D17349" s="94"/>
      <c r="E17349" s="108" t="s">
        <v>13169</v>
      </c>
      <c r="F17349" s="110">
        <v>6</v>
      </c>
      <c r="G17349" s="35">
        <v>1</v>
      </c>
      <c r="H17349" s="35">
        <v>2</v>
      </c>
      <c r="I17349" s="53">
        <v>-1</v>
      </c>
      <c r="J17349" s="18">
        <f t="shared" si="1141"/>
        <v>1610.9200000000037</v>
      </c>
      <c r="K17349" s="19" t="str">
        <f t="shared" si="1139"/>
        <v>Jun-19</v>
      </c>
      <c r="L17349" s="20">
        <f t="shared" si="1142"/>
        <v>17101</v>
      </c>
      <c r="M17349" s="21">
        <f t="shared" si="1140"/>
        <v>9.4200339161452762E-2</v>
      </c>
    </row>
    <row r="17350" spans="1:13" x14ac:dyDescent="0.3">
      <c r="A17350" s="107">
        <v>43643</v>
      </c>
      <c r="B17350" s="94"/>
      <c r="C17350" s="104"/>
      <c r="D17350" s="94"/>
      <c r="E17350" s="108" t="s">
        <v>13167</v>
      </c>
      <c r="F17350" s="110">
        <v>5</v>
      </c>
      <c r="G17350" s="35">
        <v>1</v>
      </c>
      <c r="H17350" s="35">
        <v>5</v>
      </c>
      <c r="I17350" s="53">
        <v>-1</v>
      </c>
      <c r="J17350" s="18">
        <f t="shared" si="1141"/>
        <v>1609.9200000000037</v>
      </c>
      <c r="K17350" s="19" t="str">
        <f t="shared" si="1139"/>
        <v>Jun-19</v>
      </c>
      <c r="L17350" s="20">
        <f t="shared" si="1142"/>
        <v>17102</v>
      </c>
      <c r="M17350" s="21">
        <f t="shared" si="1140"/>
        <v>9.4136358320664471E-2</v>
      </c>
    </row>
    <row r="17351" spans="1:13" x14ac:dyDescent="0.3">
      <c r="A17351" s="139">
        <v>43643</v>
      </c>
      <c r="B17351" s="94"/>
      <c r="C17351" s="104"/>
      <c r="D17351" s="94"/>
      <c r="E17351" s="131" t="s">
        <v>13170</v>
      </c>
      <c r="F17351" s="140">
        <v>6</v>
      </c>
      <c r="G17351" s="35">
        <v>1</v>
      </c>
      <c r="H17351" s="49" t="s">
        <v>11526</v>
      </c>
      <c r="I17351" s="67">
        <v>-1</v>
      </c>
      <c r="J17351" s="18">
        <f t="shared" si="1141"/>
        <v>1608.9200000000037</v>
      </c>
      <c r="K17351" s="19" t="str">
        <f t="shared" si="1139"/>
        <v>Jun-19</v>
      </c>
      <c r="L17351" s="20">
        <f t="shared" si="1142"/>
        <v>17103</v>
      </c>
      <c r="M17351" s="21">
        <f t="shared" si="1140"/>
        <v>9.4072384961702837E-2</v>
      </c>
    </row>
    <row r="17352" spans="1:13" x14ac:dyDescent="0.3">
      <c r="A17352" s="107">
        <v>43643</v>
      </c>
      <c r="B17352" s="94"/>
      <c r="C17352" s="104"/>
      <c r="D17352" s="94"/>
      <c r="E17352" s="108" t="s">
        <v>13168</v>
      </c>
      <c r="F17352" s="110">
        <v>4.5</v>
      </c>
      <c r="G17352" s="35">
        <v>1</v>
      </c>
      <c r="H17352" s="35">
        <v>1</v>
      </c>
      <c r="I17352" s="53">
        <v>3.5</v>
      </c>
      <c r="J17352" s="18">
        <f t="shared" si="1141"/>
        <v>1612.4200000000037</v>
      </c>
      <c r="K17352" s="19" t="str">
        <f t="shared" si="1139"/>
        <v>Jun-19</v>
      </c>
      <c r="L17352" s="20">
        <f t="shared" si="1142"/>
        <v>17104</v>
      </c>
      <c r="M17352" s="21">
        <f t="shared" si="1140"/>
        <v>9.4271515434986186E-2</v>
      </c>
    </row>
    <row r="17353" spans="1:13" x14ac:dyDescent="0.3">
      <c r="A17353" s="107">
        <v>43643</v>
      </c>
      <c r="B17353" s="94"/>
      <c r="C17353" s="104"/>
      <c r="D17353" s="94"/>
      <c r="E17353" s="108" t="s">
        <v>6018</v>
      </c>
      <c r="F17353" s="110">
        <v>6</v>
      </c>
      <c r="G17353" s="35">
        <v>1</v>
      </c>
      <c r="H17353" s="35">
        <v>3</v>
      </c>
      <c r="I17353" s="53">
        <v>-1</v>
      </c>
      <c r="J17353" s="18">
        <f t="shared" si="1141"/>
        <v>1611.4200000000037</v>
      </c>
      <c r="K17353" s="19" t="str">
        <f t="shared" si="1139"/>
        <v>Jun-19</v>
      </c>
      <c r="L17353" s="20">
        <f t="shared" si="1142"/>
        <v>17105</v>
      </c>
      <c r="M17353" s="21">
        <f t="shared" si="1140"/>
        <v>9.4207541654487206E-2</v>
      </c>
    </row>
    <row r="17354" spans="1:13" x14ac:dyDescent="0.3">
      <c r="A17354" s="116">
        <v>43644</v>
      </c>
      <c r="B17354" s="94" t="s">
        <v>133</v>
      </c>
      <c r="C17354" s="104">
        <v>0.57638888888888895</v>
      </c>
      <c r="D17354" s="94" t="s">
        <v>31</v>
      </c>
      <c r="E17354" s="90" t="s">
        <v>5857</v>
      </c>
      <c r="F17354" s="115">
        <v>4</v>
      </c>
      <c r="G17354" s="93">
        <v>1</v>
      </c>
      <c r="H17354" s="90" t="s">
        <v>42</v>
      </c>
      <c r="I17354" s="80">
        <f>IF(H17354="Lost",G17354*-1,IF(H17354="Won",     IF(D17354="E/W",            G17354*(F17354-1)*0.5*1.25,    IF(D17354="place",   G17354*(F17354-1) *0.95,  G17354*(F17354-1) )),            IF(H17354="Placed",     (G17354*-0.5)  + (0.5*G17354*(F17354-1)*0.2),0)         ))</f>
        <v>3</v>
      </c>
      <c r="J17354" s="18">
        <f t="shared" si="1141"/>
        <v>1614.4200000000037</v>
      </c>
      <c r="K17354" s="19" t="str">
        <f t="shared" si="1139"/>
        <v>Jun-19</v>
      </c>
      <c r="L17354" s="20">
        <f t="shared" si="1142"/>
        <v>17106</v>
      </c>
      <c r="M17354" s="21">
        <f t="shared" si="1140"/>
        <v>9.4377411434584571E-2</v>
      </c>
    </row>
    <row r="17355" spans="1:13" x14ac:dyDescent="0.3">
      <c r="A17355" s="116">
        <v>43644</v>
      </c>
      <c r="B17355" s="94" t="s">
        <v>52</v>
      </c>
      <c r="C17355" s="104">
        <v>0.85416666666666663</v>
      </c>
      <c r="D17355" s="94" t="s">
        <v>31</v>
      </c>
      <c r="E17355" s="90" t="s">
        <v>5858</v>
      </c>
      <c r="F17355" s="115">
        <v>3</v>
      </c>
      <c r="G17355" s="93">
        <v>1</v>
      </c>
      <c r="H17355" s="90" t="s">
        <v>33</v>
      </c>
      <c r="I17355" s="80">
        <f>IF(H17355="Lost",G17355*-1,IF(H17355="Won",     IF(D17355="E/W",            G17355*(F17355-1)*0.5*1.25,    IF(D17355="place",   G17355*(F17355-1) *0.95,  G17355*(F17355-1) )),            IF(H17355="Placed",     (G17355*-0.5)  + (0.5*G17355*(F17355-1)*0.2),0)         ))</f>
        <v>-1</v>
      </c>
      <c r="J17355" s="18">
        <f t="shared" si="1141"/>
        <v>1613.4200000000037</v>
      </c>
      <c r="K17355" s="19" t="str">
        <f t="shared" si="1139"/>
        <v>Jun-19</v>
      </c>
      <c r="L17355" s="20">
        <f t="shared" si="1142"/>
        <v>17107</v>
      </c>
      <c r="M17355" s="21">
        <f t="shared" si="1140"/>
        <v>9.4313438943122913E-2</v>
      </c>
    </row>
    <row r="17356" spans="1:13" x14ac:dyDescent="0.3">
      <c r="A17356" s="139">
        <v>43644</v>
      </c>
      <c r="B17356" s="94"/>
      <c r="C17356" s="104"/>
      <c r="D17356" s="94"/>
      <c r="E17356" s="131" t="s">
        <v>13172</v>
      </c>
      <c r="F17356" s="140">
        <v>5</v>
      </c>
      <c r="G17356" s="35">
        <v>1</v>
      </c>
      <c r="H17356" s="49" t="s">
        <v>6526</v>
      </c>
      <c r="I17356" s="67">
        <v>4</v>
      </c>
      <c r="J17356" s="18">
        <f t="shared" si="1141"/>
        <v>1617.4200000000037</v>
      </c>
      <c r="K17356" s="19" t="str">
        <f t="shared" si="1139"/>
        <v>Jun-19</v>
      </c>
      <c r="L17356" s="20">
        <f t="shared" si="1142"/>
        <v>17108</v>
      </c>
      <c r="M17356" s="21">
        <f t="shared" si="1140"/>
        <v>9.4541734860884019E-2</v>
      </c>
    </row>
    <row r="17357" spans="1:13" x14ac:dyDescent="0.3">
      <c r="A17357" s="139">
        <v>43644</v>
      </c>
      <c r="B17357" s="94"/>
      <c r="C17357" s="104"/>
      <c r="D17357" s="94"/>
      <c r="E17357" s="131" t="s">
        <v>5891</v>
      </c>
      <c r="F17357" s="140">
        <v>5.5</v>
      </c>
      <c r="G17357" s="35">
        <v>1</v>
      </c>
      <c r="H17357" s="49" t="s">
        <v>6518</v>
      </c>
      <c r="I17357" s="67">
        <v>-1</v>
      </c>
      <c r="J17357" s="18">
        <f t="shared" si="1141"/>
        <v>1616.4200000000037</v>
      </c>
      <c r="K17357" s="19" t="str">
        <f t="shared" si="1139"/>
        <v>Jun-19</v>
      </c>
      <c r="L17357" s="20">
        <f t="shared" si="1142"/>
        <v>17109</v>
      </c>
      <c r="M17357" s="21">
        <f t="shared" si="1140"/>
        <v>9.4477760243147094E-2</v>
      </c>
    </row>
    <row r="17358" spans="1:13" x14ac:dyDescent="0.3">
      <c r="A17358" s="107">
        <v>43644</v>
      </c>
      <c r="B17358" s="94"/>
      <c r="C17358" s="104"/>
      <c r="D17358" s="94"/>
      <c r="E17358" s="108" t="s">
        <v>13171</v>
      </c>
      <c r="F17358" s="110">
        <v>5.5</v>
      </c>
      <c r="G17358" s="35">
        <v>1</v>
      </c>
      <c r="H17358" s="35">
        <v>1</v>
      </c>
      <c r="I17358" s="53">
        <v>5</v>
      </c>
      <c r="J17358" s="18">
        <f t="shared" si="1141"/>
        <v>1621.4200000000037</v>
      </c>
      <c r="K17358" s="19" t="str">
        <f t="shared" si="1139"/>
        <v>Jun-19</v>
      </c>
      <c r="L17358" s="20">
        <f t="shared" si="1142"/>
        <v>17110</v>
      </c>
      <c r="M17358" s="21">
        <f t="shared" si="1140"/>
        <v>9.4764465225014832E-2</v>
      </c>
    </row>
    <row r="17359" spans="1:13" x14ac:dyDescent="0.3">
      <c r="A17359" s="107">
        <v>43644</v>
      </c>
      <c r="B17359" s="94"/>
      <c r="C17359" s="104"/>
      <c r="D17359" s="94"/>
      <c r="E17359" s="108" t="s">
        <v>5851</v>
      </c>
      <c r="F17359" s="110">
        <v>4.33</v>
      </c>
      <c r="G17359" s="35">
        <v>1</v>
      </c>
      <c r="H17359" s="35">
        <v>7</v>
      </c>
      <c r="I17359" s="53">
        <v>-1</v>
      </c>
      <c r="J17359" s="18">
        <f t="shared" si="1141"/>
        <v>1620.4200000000037</v>
      </c>
      <c r="K17359" s="19" t="str">
        <f t="shared" si="1139"/>
        <v>Jun-19</v>
      </c>
      <c r="L17359" s="20">
        <f t="shared" si="1142"/>
        <v>17111</v>
      </c>
      <c r="M17359" s="21">
        <f t="shared" si="1140"/>
        <v>9.470048506808508E-2</v>
      </c>
    </row>
    <row r="17360" spans="1:13" x14ac:dyDescent="0.3">
      <c r="A17360" s="116">
        <v>43645</v>
      </c>
      <c r="B17360" s="94" t="s">
        <v>151</v>
      </c>
      <c r="C17360" s="104">
        <v>0.60763888888888895</v>
      </c>
      <c r="D17360" s="94" t="s">
        <v>31</v>
      </c>
      <c r="E17360" s="90" t="s">
        <v>5861</v>
      </c>
      <c r="F17360" s="115">
        <v>4</v>
      </c>
      <c r="G17360" s="93">
        <v>1</v>
      </c>
      <c r="H17360" s="90" t="s">
        <v>42</v>
      </c>
      <c r="I17360" s="80">
        <f>IF(H17360="Lost",G17360*-1,IF(H17360="Won",     IF(D17360="E/W",            G17360*(F17360-1)*0.5*1.25,    IF(D17360="place",   G17360*(F17360-1) *0.95,  G17360*(F17360-1) )),            IF(H17360="Placed",     (G17360*-0.5)  + (0.5*G17360*(F17360-1)*0.2),0)         ))</f>
        <v>3</v>
      </c>
      <c r="J17360" s="18">
        <f t="shared" si="1141"/>
        <v>1623.4200000000037</v>
      </c>
      <c r="K17360" s="19" t="str">
        <f t="shared" si="1139"/>
        <v>Jun-19</v>
      </c>
      <c r="L17360" s="20">
        <f t="shared" si="1142"/>
        <v>17112</v>
      </c>
      <c r="M17360" s="21">
        <f t="shared" si="1140"/>
        <v>9.4870266479663609E-2</v>
      </c>
    </row>
    <row r="17361" spans="1:13" x14ac:dyDescent="0.3">
      <c r="A17361" s="116">
        <v>43645</v>
      </c>
      <c r="B17361" s="94" t="s">
        <v>52</v>
      </c>
      <c r="C17361" s="104">
        <v>0.63541666666666663</v>
      </c>
      <c r="D17361" s="94" t="s">
        <v>31</v>
      </c>
      <c r="E17361" s="90" t="s">
        <v>5862</v>
      </c>
      <c r="F17361" s="115">
        <v>4</v>
      </c>
      <c r="G17361" s="93">
        <v>1</v>
      </c>
      <c r="H17361" s="90" t="s">
        <v>42</v>
      </c>
      <c r="I17361" s="80">
        <f>IF(H17361="Lost",G17361*-1,IF(H17361="Won",     IF(D17361="E/W",            G17361*(F17361-1)*0.5*1.25,    IF(D17361="place",   G17361*(F17361-1) *0.95,  G17361*(F17361-1) )),            IF(H17361="Placed",     (G17361*-0.5)  + (0.5*G17361*(F17361-1)*0.2),0)         ))</f>
        <v>3</v>
      </c>
      <c r="J17361" s="18">
        <f t="shared" si="1141"/>
        <v>1626.4200000000037</v>
      </c>
      <c r="K17361" s="19" t="str">
        <f t="shared" si="1139"/>
        <v>Jun-19</v>
      </c>
      <c r="L17361" s="20">
        <f t="shared" si="1142"/>
        <v>17113</v>
      </c>
      <c r="M17361" s="21">
        <f t="shared" si="1140"/>
        <v>9.5040028048851963E-2</v>
      </c>
    </row>
    <row r="17362" spans="1:13" x14ac:dyDescent="0.3">
      <c r="A17362" s="116">
        <v>43645</v>
      </c>
      <c r="B17362" s="94" t="s">
        <v>59</v>
      </c>
      <c r="C17362" s="104">
        <v>0.64236111111111105</v>
      </c>
      <c r="D17362" s="94" t="s">
        <v>31</v>
      </c>
      <c r="E17362" s="90" t="s">
        <v>5859</v>
      </c>
      <c r="F17362" s="115">
        <v>3.25</v>
      </c>
      <c r="G17362" s="93">
        <v>1</v>
      </c>
      <c r="H17362" s="90" t="s">
        <v>42</v>
      </c>
      <c r="I17362" s="80">
        <f>IF(H17362="Lost",G17362*-1,IF(H17362="Won",     IF(D17362="E/W",            G17362*(F17362-1)*0.5*1.25,    IF(D17362="place",   G17362*(F17362-1) *0.95,  G17362*(F17362-1) )),            IF(H17362="Placed",     (G17362*-0.5)  + (0.5*G17362*(F17362-1)*0.2),0)         ))</f>
        <v>2.25</v>
      </c>
      <c r="J17362" s="18">
        <f t="shared" si="1141"/>
        <v>1628.6700000000037</v>
      </c>
      <c r="K17362" s="19" t="str">
        <f t="shared" si="1139"/>
        <v>Jun-19</v>
      </c>
      <c r="L17362" s="20">
        <f t="shared" si="1142"/>
        <v>17114</v>
      </c>
      <c r="M17362" s="21">
        <f t="shared" si="1140"/>
        <v>9.5165946009115557E-2</v>
      </c>
    </row>
    <row r="17363" spans="1:13" x14ac:dyDescent="0.3">
      <c r="A17363" s="116">
        <v>43645</v>
      </c>
      <c r="B17363" s="94" t="s">
        <v>137</v>
      </c>
      <c r="C17363" s="104">
        <v>0.69791666666666663</v>
      </c>
      <c r="D17363" s="94" t="s">
        <v>31</v>
      </c>
      <c r="E17363" s="90" t="s">
        <v>5860</v>
      </c>
      <c r="F17363" s="115">
        <v>3</v>
      </c>
      <c r="G17363" s="93">
        <v>1</v>
      </c>
      <c r="H17363" s="90" t="s">
        <v>42</v>
      </c>
      <c r="I17363" s="80">
        <f>IF(H17363="Lost",G17363*-1,IF(H17363="Won",     IF(D17363="E/W",            G17363*(F17363-1)*0.5*1.25,    IF(D17363="place",   G17363*(F17363-1) *0.95,  G17363*(F17363-1) )),            IF(H17363="Placed",     (G17363*-0.5)  + (0.5*G17363*(F17363-1)*0.2),0)         ))</f>
        <v>2</v>
      </c>
      <c r="J17363" s="18">
        <f t="shared" si="1141"/>
        <v>1630.6700000000037</v>
      </c>
      <c r="K17363" s="19" t="str">
        <f t="shared" si="1139"/>
        <v>Jun-19</v>
      </c>
      <c r="L17363" s="20">
        <f t="shared" si="1142"/>
        <v>17115</v>
      </c>
      <c r="M17363" s="21">
        <f t="shared" si="1140"/>
        <v>9.5277242185217867E-2</v>
      </c>
    </row>
    <row r="17364" spans="1:13" x14ac:dyDescent="0.3">
      <c r="A17364" s="116">
        <v>43645</v>
      </c>
      <c r="B17364" s="94" t="s">
        <v>29</v>
      </c>
      <c r="C17364" s="104">
        <v>0.82291666666666663</v>
      </c>
      <c r="D17364" s="94" t="s">
        <v>31</v>
      </c>
      <c r="E17364" s="90" t="s">
        <v>5863</v>
      </c>
      <c r="F17364" s="115">
        <v>3.25</v>
      </c>
      <c r="G17364" s="93">
        <v>1</v>
      </c>
      <c r="H17364" s="90" t="s">
        <v>42</v>
      </c>
      <c r="I17364" s="80">
        <f>IF(H17364="Lost",G17364*-1,IF(H17364="Won",     IF(D17364="E/W",            G17364*(F17364-1)*0.5*1.25,    IF(D17364="place",   G17364*(F17364-1) *0.95,  G17364*(F17364-1) )),            IF(H17364="Placed",     (G17364*-0.5)  + (0.5*G17364*(F17364-1)*0.2),0)         ))</f>
        <v>2.25</v>
      </c>
      <c r="J17364" s="18">
        <f t="shared" si="1141"/>
        <v>1632.9200000000037</v>
      </c>
      <c r="K17364" s="19" t="str">
        <f t="shared" si="1139"/>
        <v>Jun-19</v>
      </c>
      <c r="L17364" s="20">
        <f t="shared" si="1142"/>
        <v>17116</v>
      </c>
      <c r="M17364" s="21">
        <f t="shared" si="1140"/>
        <v>9.5403131572797603E-2</v>
      </c>
    </row>
    <row r="17365" spans="1:13" x14ac:dyDescent="0.3">
      <c r="A17365" s="139">
        <v>43645</v>
      </c>
      <c r="B17365" s="94"/>
      <c r="C17365" s="104"/>
      <c r="D17365" s="94"/>
      <c r="E17365" s="131" t="s">
        <v>13179</v>
      </c>
      <c r="F17365" s="140">
        <v>5.5</v>
      </c>
      <c r="G17365" s="35">
        <v>1</v>
      </c>
      <c r="H17365" s="49" t="s">
        <v>11526</v>
      </c>
      <c r="I17365" s="67">
        <v>-1</v>
      </c>
      <c r="J17365" s="18">
        <f t="shared" si="1141"/>
        <v>1631.9200000000037</v>
      </c>
      <c r="K17365" s="19" t="str">
        <f t="shared" si="1139"/>
        <v>Jun-19</v>
      </c>
      <c r="L17365" s="20">
        <f t="shared" si="1142"/>
        <v>17117</v>
      </c>
      <c r="M17365" s="21">
        <f t="shared" si="1140"/>
        <v>9.5339136530934371E-2</v>
      </c>
    </row>
    <row r="17366" spans="1:13" x14ac:dyDescent="0.3">
      <c r="A17366" s="139">
        <v>43645</v>
      </c>
      <c r="B17366" s="94"/>
      <c r="C17366" s="104"/>
      <c r="D17366" s="94"/>
      <c r="E17366" s="131" t="s">
        <v>13178</v>
      </c>
      <c r="F17366" s="140">
        <v>4.33</v>
      </c>
      <c r="G17366" s="35">
        <v>1</v>
      </c>
      <c r="H17366" s="49" t="s">
        <v>6518</v>
      </c>
      <c r="I17366" s="67">
        <v>-1</v>
      </c>
      <c r="J17366" s="18">
        <f t="shared" si="1141"/>
        <v>1630.9200000000037</v>
      </c>
      <c r="K17366" s="19" t="str">
        <f t="shared" si="1139"/>
        <v>Jun-19</v>
      </c>
      <c r="L17366" s="20">
        <f t="shared" si="1142"/>
        <v>17118</v>
      </c>
      <c r="M17366" s="21">
        <f t="shared" si="1140"/>
        <v>9.5275148966000922E-2</v>
      </c>
    </row>
    <row r="17367" spans="1:13" x14ac:dyDescent="0.3">
      <c r="A17367" s="107">
        <v>43645</v>
      </c>
      <c r="B17367" s="94"/>
      <c r="C17367" s="104"/>
      <c r="D17367" s="94"/>
      <c r="E17367" s="108" t="s">
        <v>5817</v>
      </c>
      <c r="F17367" s="110">
        <v>5</v>
      </c>
      <c r="G17367" s="35">
        <v>1</v>
      </c>
      <c r="H17367" s="35">
        <v>1</v>
      </c>
      <c r="I17367" s="53">
        <v>4</v>
      </c>
      <c r="J17367" s="18">
        <f t="shared" si="1141"/>
        <v>1634.9200000000037</v>
      </c>
      <c r="K17367" s="19" t="str">
        <f t="shared" si="1139"/>
        <v>Jun-19</v>
      </c>
      <c r="L17367" s="20">
        <f t="shared" si="1142"/>
        <v>17119</v>
      </c>
      <c r="M17367" s="21">
        <f t="shared" si="1140"/>
        <v>9.5503242011799966E-2</v>
      </c>
    </row>
    <row r="17368" spans="1:13" x14ac:dyDescent="0.3">
      <c r="A17368" s="139">
        <v>43645</v>
      </c>
      <c r="B17368" s="94"/>
      <c r="C17368" s="104"/>
      <c r="D17368" s="94"/>
      <c r="E17368" s="131" t="s">
        <v>13176</v>
      </c>
      <c r="F17368" s="140">
        <v>6</v>
      </c>
      <c r="G17368" s="35">
        <v>1</v>
      </c>
      <c r="H17368" s="49" t="s">
        <v>6526</v>
      </c>
      <c r="I17368" s="67">
        <v>5</v>
      </c>
      <c r="J17368" s="18">
        <f t="shared" si="1141"/>
        <v>1639.9200000000037</v>
      </c>
      <c r="K17368" s="19" t="str">
        <f t="shared" si="1139"/>
        <v>Jun-19</v>
      </c>
      <c r="L17368" s="20">
        <f t="shared" si="1142"/>
        <v>17120</v>
      </c>
      <c r="M17368" s="21">
        <f t="shared" si="1140"/>
        <v>9.5789719626168446E-2</v>
      </c>
    </row>
    <row r="17369" spans="1:13" x14ac:dyDescent="0.3">
      <c r="A17369" s="139">
        <v>43645</v>
      </c>
      <c r="B17369" s="94"/>
      <c r="C17369" s="104"/>
      <c r="D17369" s="94"/>
      <c r="E17369" s="131" t="s">
        <v>13177</v>
      </c>
      <c r="F17369" s="140">
        <v>5.5</v>
      </c>
      <c r="G17369" s="35">
        <v>1</v>
      </c>
      <c r="H17369" s="49" t="s">
        <v>11526</v>
      </c>
      <c r="I17369" s="67">
        <v>-1</v>
      </c>
      <c r="J17369" s="18">
        <f t="shared" si="1141"/>
        <v>1638.9200000000037</v>
      </c>
      <c r="K17369" s="19" t="str">
        <f t="shared" si="1139"/>
        <v>Jun-19</v>
      </c>
      <c r="L17369" s="20">
        <f t="shared" si="1142"/>
        <v>17121</v>
      </c>
      <c r="M17369" s="21">
        <f t="shared" si="1140"/>
        <v>9.5725716955785509E-2</v>
      </c>
    </row>
    <row r="17370" spans="1:13" x14ac:dyDescent="0.3">
      <c r="A17370" s="107">
        <v>43645</v>
      </c>
      <c r="B17370" s="94"/>
      <c r="C17370" s="104"/>
      <c r="D17370" s="94"/>
      <c r="E17370" s="108" t="s">
        <v>13175</v>
      </c>
      <c r="F17370" s="110">
        <v>5.5</v>
      </c>
      <c r="G17370" s="35">
        <v>1</v>
      </c>
      <c r="H17370" s="35">
        <v>2</v>
      </c>
      <c r="I17370" s="53">
        <v>-1</v>
      </c>
      <c r="J17370" s="18">
        <f t="shared" si="1141"/>
        <v>1637.9200000000037</v>
      </c>
      <c r="K17370" s="19" t="str">
        <f t="shared" si="1139"/>
        <v>Jun-19</v>
      </c>
      <c r="L17370" s="20">
        <f t="shared" si="1142"/>
        <v>17122</v>
      </c>
      <c r="M17370" s="21">
        <f t="shared" si="1140"/>
        <v>9.5661721761476678E-2</v>
      </c>
    </row>
    <row r="17371" spans="1:13" x14ac:dyDescent="0.3">
      <c r="A17371" s="107">
        <v>43645</v>
      </c>
      <c r="B17371" s="94"/>
      <c r="C17371" s="104"/>
      <c r="D17371" s="94"/>
      <c r="E17371" s="108" t="s">
        <v>13173</v>
      </c>
      <c r="F17371" s="110">
        <v>4.5</v>
      </c>
      <c r="G17371" s="35">
        <v>1</v>
      </c>
      <c r="H17371" s="35">
        <v>3</v>
      </c>
      <c r="I17371" s="53">
        <v>-1</v>
      </c>
      <c r="J17371" s="18">
        <f t="shared" si="1141"/>
        <v>1636.9200000000037</v>
      </c>
      <c r="K17371" s="19" t="str">
        <f t="shared" si="1139"/>
        <v>Jun-19</v>
      </c>
      <c r="L17371" s="20">
        <f t="shared" si="1142"/>
        <v>17123</v>
      </c>
      <c r="M17371" s="21">
        <f t="shared" si="1140"/>
        <v>9.5597734041932128E-2</v>
      </c>
    </row>
    <row r="17372" spans="1:13" x14ac:dyDescent="0.3">
      <c r="A17372" s="107">
        <v>43645</v>
      </c>
      <c r="B17372" s="94"/>
      <c r="C17372" s="104"/>
      <c r="D17372" s="94"/>
      <c r="E17372" s="108" t="s">
        <v>13174</v>
      </c>
      <c r="F17372" s="110">
        <v>6</v>
      </c>
      <c r="G17372" s="35">
        <v>1</v>
      </c>
      <c r="H17372" s="35">
        <v>1</v>
      </c>
      <c r="I17372" s="53">
        <v>5</v>
      </c>
      <c r="J17372" s="18">
        <f t="shared" si="1141"/>
        <v>1641.9200000000037</v>
      </c>
      <c r="K17372" s="19" t="str">
        <f t="shared" si="1139"/>
        <v>Jun-19</v>
      </c>
      <c r="L17372" s="20">
        <f t="shared" si="1142"/>
        <v>17124</v>
      </c>
      <c r="M17372" s="21">
        <f t="shared" si="1140"/>
        <v>9.5884139219808678E-2</v>
      </c>
    </row>
    <row r="17373" spans="1:13" x14ac:dyDescent="0.3">
      <c r="A17373" s="116">
        <v>43647</v>
      </c>
      <c r="B17373" s="94" t="s">
        <v>59</v>
      </c>
      <c r="C17373" s="104">
        <v>0.84375</v>
      </c>
      <c r="D17373" s="94" t="s">
        <v>31</v>
      </c>
      <c r="E17373" s="90" t="s">
        <v>5864</v>
      </c>
      <c r="F17373" s="115">
        <v>3</v>
      </c>
      <c r="G17373" s="93">
        <v>1</v>
      </c>
      <c r="H17373" s="90" t="s">
        <v>42</v>
      </c>
      <c r="I17373" s="80">
        <f>IF(H17373="Lost",G17373*-1,IF(H17373="Won",     IF(D17373="E/W",            G17373*(F17373-1)*0.5*1.25,    IF(D17373="place",   G17373*(F17373-1) *0.95,  G17373*(F17373-1) )),            IF(H17373="Placed",     (G17373*-0.5)  + (0.5*G17373*(F17373-1)*0.2),0)         ))</f>
        <v>2</v>
      </c>
      <c r="J17373" s="18">
        <f t="shared" si="1141"/>
        <v>1643.9200000000037</v>
      </c>
      <c r="K17373" s="19" t="str">
        <f t="shared" si="1139"/>
        <v>Jul-19</v>
      </c>
      <c r="L17373" s="20">
        <f t="shared" si="1142"/>
        <v>17125</v>
      </c>
      <c r="M17373" s="21">
        <f t="shared" si="1140"/>
        <v>9.5995328467153501E-2</v>
      </c>
    </row>
    <row r="17374" spans="1:13" x14ac:dyDescent="0.3">
      <c r="A17374" s="107">
        <v>43647</v>
      </c>
      <c r="B17374" s="94"/>
      <c r="C17374" s="104"/>
      <c r="D17374" s="94"/>
      <c r="E17374" s="108" t="s">
        <v>13181</v>
      </c>
      <c r="F17374" s="110">
        <v>5.5</v>
      </c>
      <c r="G17374" s="35">
        <v>1</v>
      </c>
      <c r="H17374" s="35">
        <v>4</v>
      </c>
      <c r="I17374" s="53">
        <v>-1</v>
      </c>
      <c r="J17374" s="18">
        <f t="shared" si="1141"/>
        <v>1642.9200000000037</v>
      </c>
      <c r="K17374" s="19" t="str">
        <f t="shared" si="1139"/>
        <v>Jul-19</v>
      </c>
      <c r="L17374" s="20">
        <f t="shared" si="1142"/>
        <v>17126</v>
      </c>
      <c r="M17374" s="21">
        <f t="shared" si="1140"/>
        <v>9.5931332476935874E-2</v>
      </c>
    </row>
    <row r="17375" spans="1:13" x14ac:dyDescent="0.3">
      <c r="A17375" s="107">
        <v>43647</v>
      </c>
      <c r="B17375" s="94"/>
      <c r="C17375" s="104"/>
      <c r="D17375" s="94"/>
      <c r="E17375" s="108" t="s">
        <v>13180</v>
      </c>
      <c r="F17375" s="110">
        <v>6</v>
      </c>
      <c r="G17375" s="35">
        <v>1</v>
      </c>
      <c r="H17375" s="35">
        <v>2</v>
      </c>
      <c r="I17375" s="53">
        <v>-1</v>
      </c>
      <c r="J17375" s="18">
        <f t="shared" si="1141"/>
        <v>1641.9200000000037</v>
      </c>
      <c r="K17375" s="19" t="str">
        <f t="shared" si="1139"/>
        <v>Jul-19</v>
      </c>
      <c r="L17375" s="20">
        <f t="shared" si="1142"/>
        <v>17127</v>
      </c>
      <c r="M17375" s="21">
        <f t="shared" si="1140"/>
        <v>9.5867343959829723E-2</v>
      </c>
    </row>
    <row r="17376" spans="1:13" x14ac:dyDescent="0.3">
      <c r="A17376" s="116">
        <v>43648</v>
      </c>
      <c r="B17376" s="94" t="s">
        <v>146</v>
      </c>
      <c r="C17376" s="104">
        <v>0.80208333333333337</v>
      </c>
      <c r="D17376" s="94" t="s">
        <v>31</v>
      </c>
      <c r="E17376" s="90" t="s">
        <v>5866</v>
      </c>
      <c r="F17376" s="115">
        <v>4</v>
      </c>
      <c r="G17376" s="93">
        <v>1</v>
      </c>
      <c r="H17376" s="90" t="s">
        <v>33</v>
      </c>
      <c r="I17376" s="80">
        <f>IF(H17376="Lost",G17376*-1,IF(H17376="Won",     IF(D17376="E/W",            G17376*(F17376-1)*0.5*1.25,    IF(D17376="place",   G17376*(F17376-1) *0.95,  G17376*(F17376-1) )),            IF(H17376="Placed",     (G17376*-0.5)  + (0.5*G17376*(F17376-1)*0.2),0)         ))</f>
        <v>-1</v>
      </c>
      <c r="J17376" s="18">
        <f t="shared" si="1141"/>
        <v>1640.9200000000037</v>
      </c>
      <c r="K17376" s="19" t="str">
        <f t="shared" si="1139"/>
        <v>Jul-19</v>
      </c>
      <c r="L17376" s="20">
        <f t="shared" si="1142"/>
        <v>17128</v>
      </c>
      <c r="M17376" s="21">
        <f t="shared" si="1140"/>
        <v>9.5803362914526138E-2</v>
      </c>
    </row>
    <row r="17377" spans="1:13" x14ac:dyDescent="0.3">
      <c r="A17377" s="116">
        <v>43648</v>
      </c>
      <c r="B17377" s="94" t="s">
        <v>130</v>
      </c>
      <c r="C17377" s="104">
        <v>0.85416666666666663</v>
      </c>
      <c r="D17377" s="94" t="s">
        <v>31</v>
      </c>
      <c r="E17377" s="90" t="s">
        <v>5865</v>
      </c>
      <c r="F17377" s="115">
        <v>3.75</v>
      </c>
      <c r="G17377" s="93">
        <v>1</v>
      </c>
      <c r="H17377" s="90" t="s">
        <v>33</v>
      </c>
      <c r="I17377" s="80">
        <f>IF(H17377="Lost",G17377*-1,IF(H17377="Won",     IF(D17377="E/W",            G17377*(F17377-1)*0.5*1.25,    IF(D17377="place",   G17377*(F17377-1) *0.95,  G17377*(F17377-1) )),            IF(H17377="Placed",     (G17377*-0.5)  + (0.5*G17377*(F17377-1)*0.2),0)         ))</f>
        <v>-1</v>
      </c>
      <c r="J17377" s="18">
        <f t="shared" si="1141"/>
        <v>1639.9200000000037</v>
      </c>
      <c r="K17377" s="19" t="str">
        <f t="shared" si="1139"/>
        <v>Jul-19</v>
      </c>
      <c r="L17377" s="20">
        <f t="shared" si="1142"/>
        <v>17129</v>
      </c>
      <c r="M17377" s="21">
        <f t="shared" si="1140"/>
        <v>9.5739389339716485E-2</v>
      </c>
    </row>
    <row r="17378" spans="1:13" x14ac:dyDescent="0.3">
      <c r="A17378" s="116">
        <v>43648</v>
      </c>
      <c r="B17378" s="94" t="s">
        <v>146</v>
      </c>
      <c r="C17378" s="104">
        <v>0.86458333333333337</v>
      </c>
      <c r="D17378" s="94" t="s">
        <v>31</v>
      </c>
      <c r="E17378" s="90" t="s">
        <v>5867</v>
      </c>
      <c r="F17378" s="115">
        <v>3.25</v>
      </c>
      <c r="G17378" s="93">
        <v>1</v>
      </c>
      <c r="H17378" s="90" t="s">
        <v>33</v>
      </c>
      <c r="I17378" s="80">
        <f>IF(H17378="Lost",G17378*-1,IF(H17378="Won",     IF(D17378="E/W",            G17378*(F17378-1)*0.5*1.25,    IF(D17378="place",   G17378*(F17378-1) *0.95,  G17378*(F17378-1) )),            IF(H17378="Placed",     (G17378*-0.5)  + (0.5*G17378*(F17378-1)*0.2),0)         ))</f>
        <v>-1</v>
      </c>
      <c r="J17378" s="18">
        <f t="shared" si="1141"/>
        <v>1638.9200000000037</v>
      </c>
      <c r="K17378" s="19" t="str">
        <f t="shared" si="1139"/>
        <v>Jul-19</v>
      </c>
      <c r="L17378" s="20">
        <f t="shared" si="1142"/>
        <v>17130</v>
      </c>
      <c r="M17378" s="21">
        <f t="shared" si="1140"/>
        <v>9.5675423234092449E-2</v>
      </c>
    </row>
    <row r="17379" spans="1:13" x14ac:dyDescent="0.3">
      <c r="A17379" s="107">
        <v>43648</v>
      </c>
      <c r="B17379" s="94"/>
      <c r="C17379" s="104"/>
      <c r="D17379" s="94"/>
      <c r="E17379" s="108" t="s">
        <v>5139</v>
      </c>
      <c r="F17379" s="110">
        <v>6</v>
      </c>
      <c r="G17379" s="35">
        <v>0</v>
      </c>
      <c r="H17379" s="35" t="s">
        <v>6111</v>
      </c>
      <c r="I17379" s="53">
        <v>0</v>
      </c>
      <c r="J17379" s="18">
        <f t="shared" si="1141"/>
        <v>1638.9200000000037</v>
      </c>
      <c r="K17379" s="19" t="str">
        <f t="shared" si="1139"/>
        <v>Jul-19</v>
      </c>
      <c r="L17379" s="20">
        <f t="shared" si="1142"/>
        <v>17130</v>
      </c>
      <c r="M17379" s="21">
        <f t="shared" si="1140"/>
        <v>9.5675423234092449E-2</v>
      </c>
    </row>
    <row r="17380" spans="1:13" x14ac:dyDescent="0.3">
      <c r="A17380" s="139">
        <v>43648</v>
      </c>
      <c r="B17380" s="94"/>
      <c r="C17380" s="104"/>
      <c r="D17380" s="94"/>
      <c r="E17380" s="131" t="s">
        <v>13182</v>
      </c>
      <c r="F17380" s="140">
        <v>4.5</v>
      </c>
      <c r="G17380" s="35">
        <v>1</v>
      </c>
      <c r="H17380" s="49" t="s">
        <v>11526</v>
      </c>
      <c r="I17380" s="67">
        <v>-1</v>
      </c>
      <c r="J17380" s="18">
        <f t="shared" si="1141"/>
        <v>1637.9200000000037</v>
      </c>
      <c r="K17380" s="19" t="str">
        <f t="shared" si="1139"/>
        <v>Jul-19</v>
      </c>
      <c r="L17380" s="20">
        <f t="shared" si="1142"/>
        <v>17131</v>
      </c>
      <c r="M17380" s="21">
        <f t="shared" si="1140"/>
        <v>9.5611464596346021E-2</v>
      </c>
    </row>
    <row r="17381" spans="1:13" x14ac:dyDescent="0.3">
      <c r="A17381" s="116">
        <v>43649</v>
      </c>
      <c r="B17381" s="94" t="s">
        <v>41</v>
      </c>
      <c r="C17381" s="104">
        <v>0.68055555555555547</v>
      </c>
      <c r="D17381" s="94" t="s">
        <v>31</v>
      </c>
      <c r="E17381" s="90" t="s">
        <v>5869</v>
      </c>
      <c r="F17381" s="115">
        <v>2.88</v>
      </c>
      <c r="G17381" s="93">
        <v>1</v>
      </c>
      <c r="H17381" s="90" t="s">
        <v>33</v>
      </c>
      <c r="I17381" s="80">
        <f>IF(H17381="Lost",G17381*-1,IF(H17381="Won",     IF(D17381="E/W",            G17381*(F17381-1)*0.5*1.25,    IF(D17381="place",   G17381*(F17381-1) *0.95,  G17381*(F17381-1) )),            IF(H17381="Placed",     (G17381*-0.5)  + (0.5*G17381*(F17381-1)*0.2),0)         ))</f>
        <v>-1</v>
      </c>
      <c r="J17381" s="18">
        <f t="shared" si="1141"/>
        <v>1636.9200000000037</v>
      </c>
      <c r="K17381" s="19" t="str">
        <f t="shared" si="1139"/>
        <v>Jul-19</v>
      </c>
      <c r="L17381" s="20">
        <f t="shared" si="1142"/>
        <v>17132</v>
      </c>
      <c r="M17381" s="21">
        <f t="shared" si="1140"/>
        <v>9.5547513425169484E-2</v>
      </c>
    </row>
    <row r="17382" spans="1:13" x14ac:dyDescent="0.3">
      <c r="A17382" s="116">
        <v>43649</v>
      </c>
      <c r="B17382" s="94" t="s">
        <v>97</v>
      </c>
      <c r="C17382" s="104">
        <v>0.70833333333333337</v>
      </c>
      <c r="D17382" s="94" t="s">
        <v>31</v>
      </c>
      <c r="E17382" s="90" t="s">
        <v>5868</v>
      </c>
      <c r="F17382" s="115">
        <v>4</v>
      </c>
      <c r="G17382" s="93">
        <v>1</v>
      </c>
      <c r="H17382" s="90" t="s">
        <v>33</v>
      </c>
      <c r="I17382" s="80">
        <f>IF(H17382="Lost",G17382*-1,IF(H17382="Won",     IF(D17382="E/W",            G17382*(F17382-1)*0.5*1.25,    IF(D17382="place",   G17382*(F17382-1) *0.95,  G17382*(F17382-1) )),            IF(H17382="Placed",     (G17382*-0.5)  + (0.5*G17382*(F17382-1)*0.2),0)         ))</f>
        <v>-1</v>
      </c>
      <c r="J17382" s="18">
        <f t="shared" si="1141"/>
        <v>1635.9200000000037</v>
      </c>
      <c r="K17382" s="19" t="str">
        <f t="shared" si="1139"/>
        <v>Jul-19</v>
      </c>
      <c r="L17382" s="20">
        <f t="shared" si="1142"/>
        <v>17133</v>
      </c>
      <c r="M17382" s="21">
        <f t="shared" si="1140"/>
        <v>9.5483569719255451E-2</v>
      </c>
    </row>
    <row r="17383" spans="1:13" x14ac:dyDescent="0.3">
      <c r="A17383" s="139">
        <v>43649</v>
      </c>
      <c r="B17383" s="94"/>
      <c r="C17383" s="104"/>
      <c r="D17383" s="94"/>
      <c r="E17383" s="131" t="s">
        <v>13188</v>
      </c>
      <c r="F17383" s="140">
        <v>4.33</v>
      </c>
      <c r="G17383" s="35">
        <v>1</v>
      </c>
      <c r="H17383" s="49" t="s">
        <v>11526</v>
      </c>
      <c r="I17383" s="67">
        <v>-1</v>
      </c>
      <c r="J17383" s="18">
        <f t="shared" si="1141"/>
        <v>1634.9200000000037</v>
      </c>
      <c r="K17383" s="19" t="str">
        <f t="shared" si="1139"/>
        <v>Jul-19</v>
      </c>
      <c r="L17383" s="20">
        <f t="shared" si="1142"/>
        <v>17134</v>
      </c>
      <c r="M17383" s="21">
        <f t="shared" si="1140"/>
        <v>9.5419633477296817E-2</v>
      </c>
    </row>
    <row r="17384" spans="1:13" x14ac:dyDescent="0.3">
      <c r="A17384" s="107">
        <v>43649</v>
      </c>
      <c r="B17384" s="94"/>
      <c r="C17384" s="104"/>
      <c r="D17384" s="94"/>
      <c r="E17384" s="108" t="s">
        <v>12656</v>
      </c>
      <c r="F17384" s="110">
        <v>5.5</v>
      </c>
      <c r="G17384" s="35">
        <v>1</v>
      </c>
      <c r="H17384" s="35">
        <v>1</v>
      </c>
      <c r="I17384" s="34">
        <v>4.5</v>
      </c>
      <c r="J17384" s="18">
        <f t="shared" si="1141"/>
        <v>1639.4200000000037</v>
      </c>
      <c r="K17384" s="19" t="str">
        <f t="shared" si="1139"/>
        <v>Jul-19</v>
      </c>
      <c r="L17384" s="20">
        <f t="shared" si="1142"/>
        <v>17135</v>
      </c>
      <c r="M17384" s="21">
        <f t="shared" si="1140"/>
        <v>9.5676685147359428E-2</v>
      </c>
    </row>
    <row r="17385" spans="1:13" x14ac:dyDescent="0.3">
      <c r="A17385" s="107">
        <v>43649</v>
      </c>
      <c r="B17385" s="94"/>
      <c r="C17385" s="104"/>
      <c r="D17385" s="94"/>
      <c r="E17385" s="108" t="s">
        <v>13183</v>
      </c>
      <c r="F17385" s="110">
        <v>4.33</v>
      </c>
      <c r="G17385" s="35">
        <v>1</v>
      </c>
      <c r="H17385" s="35">
        <v>1</v>
      </c>
      <c r="I17385" s="34">
        <v>4</v>
      </c>
      <c r="J17385" s="18">
        <f t="shared" si="1141"/>
        <v>1643.4200000000037</v>
      </c>
      <c r="K17385" s="19" t="str">
        <f t="shared" si="1139"/>
        <v>Jul-19</v>
      </c>
      <c r="L17385" s="20">
        <f t="shared" si="1142"/>
        <v>17136</v>
      </c>
      <c r="M17385" s="21">
        <f t="shared" si="1140"/>
        <v>9.590452847805811E-2</v>
      </c>
    </row>
    <row r="17386" spans="1:13" x14ac:dyDescent="0.3">
      <c r="A17386" s="139">
        <v>43649</v>
      </c>
      <c r="B17386" s="94"/>
      <c r="C17386" s="104"/>
      <c r="D17386" s="94"/>
      <c r="E17386" s="131" t="s">
        <v>11826</v>
      </c>
      <c r="F17386" s="140">
        <v>6</v>
      </c>
      <c r="G17386" s="35">
        <v>1</v>
      </c>
      <c r="H17386" s="49" t="s">
        <v>11526</v>
      </c>
      <c r="I17386" s="42">
        <v>-1</v>
      </c>
      <c r="J17386" s="18">
        <f t="shared" si="1141"/>
        <v>1642.4200000000037</v>
      </c>
      <c r="K17386" s="19" t="str">
        <f t="shared" si="1139"/>
        <v>Jul-19</v>
      </c>
      <c r="L17386" s="20">
        <f t="shared" si="1142"/>
        <v>17137</v>
      </c>
      <c r="M17386" s="21">
        <f t="shared" si="1140"/>
        <v>9.5840578864445566E-2</v>
      </c>
    </row>
    <row r="17387" spans="1:13" x14ac:dyDescent="0.3">
      <c r="A17387" s="107">
        <v>43649</v>
      </c>
      <c r="B17387" s="94"/>
      <c r="C17387" s="104"/>
      <c r="D17387" s="94"/>
      <c r="E17387" s="108" t="s">
        <v>13184</v>
      </c>
      <c r="F17387" s="110">
        <v>5.5</v>
      </c>
      <c r="G17387" s="35">
        <v>0</v>
      </c>
      <c r="H17387" s="35" t="s">
        <v>6111</v>
      </c>
      <c r="I17387" s="34">
        <v>0</v>
      </c>
      <c r="J17387" s="18">
        <f t="shared" si="1141"/>
        <v>1642.4200000000037</v>
      </c>
      <c r="K17387" s="19" t="str">
        <f t="shared" si="1139"/>
        <v>Jul-19</v>
      </c>
      <c r="L17387" s="20">
        <f t="shared" si="1142"/>
        <v>17137</v>
      </c>
      <c r="M17387" s="21">
        <f t="shared" si="1140"/>
        <v>9.5840578864445566E-2</v>
      </c>
    </row>
    <row r="17388" spans="1:13" x14ac:dyDescent="0.3">
      <c r="A17388" s="139">
        <v>43649</v>
      </c>
      <c r="B17388" s="94"/>
      <c r="C17388" s="104"/>
      <c r="D17388" s="94"/>
      <c r="E17388" s="131" t="s">
        <v>13187</v>
      </c>
      <c r="F17388" s="140">
        <v>5</v>
      </c>
      <c r="G17388" s="35">
        <v>1</v>
      </c>
      <c r="H17388" s="49" t="s">
        <v>11526</v>
      </c>
      <c r="I17388" s="42">
        <v>-1</v>
      </c>
      <c r="J17388" s="18">
        <f t="shared" si="1141"/>
        <v>1641.4200000000037</v>
      </c>
      <c r="K17388" s="19" t="str">
        <f t="shared" si="1139"/>
        <v>Jul-19</v>
      </c>
      <c r="L17388" s="20">
        <f t="shared" si="1142"/>
        <v>17138</v>
      </c>
      <c r="M17388" s="21">
        <f t="shared" si="1140"/>
        <v>9.5776636713735777E-2</v>
      </c>
    </row>
    <row r="17389" spans="1:13" x14ac:dyDescent="0.3">
      <c r="A17389" s="107">
        <v>43649</v>
      </c>
      <c r="B17389" s="94"/>
      <c r="C17389" s="104"/>
      <c r="D17389" s="94"/>
      <c r="E17389" s="108" t="s">
        <v>13185</v>
      </c>
      <c r="F17389" s="110">
        <v>6</v>
      </c>
      <c r="G17389" s="35">
        <v>1</v>
      </c>
      <c r="H17389" s="35">
        <v>2</v>
      </c>
      <c r="I17389" s="34">
        <v>-1</v>
      </c>
      <c r="J17389" s="18">
        <f t="shared" si="1141"/>
        <v>1640.4200000000037</v>
      </c>
      <c r="K17389" s="19" t="str">
        <f t="shared" si="1139"/>
        <v>Jul-19</v>
      </c>
      <c r="L17389" s="20">
        <f t="shared" si="1142"/>
        <v>17139</v>
      </c>
      <c r="M17389" s="21">
        <f t="shared" si="1140"/>
        <v>9.5712702024622426E-2</v>
      </c>
    </row>
    <row r="17390" spans="1:13" x14ac:dyDescent="0.3">
      <c r="A17390" s="139">
        <v>43649</v>
      </c>
      <c r="B17390" s="94"/>
      <c r="C17390" s="104"/>
      <c r="D17390" s="94"/>
      <c r="E17390" s="131" t="s">
        <v>13186</v>
      </c>
      <c r="F17390" s="140">
        <v>5</v>
      </c>
      <c r="G17390" s="35">
        <v>1</v>
      </c>
      <c r="H17390" s="49" t="s">
        <v>6526</v>
      </c>
      <c r="I17390" s="42">
        <v>4</v>
      </c>
      <c r="J17390" s="18">
        <f t="shared" si="1141"/>
        <v>1644.4200000000037</v>
      </c>
      <c r="K17390" s="19" t="str">
        <f t="shared" si="1139"/>
        <v>Jul-19</v>
      </c>
      <c r="L17390" s="20">
        <f t="shared" si="1142"/>
        <v>17140</v>
      </c>
      <c r="M17390" s="21">
        <f t="shared" si="1140"/>
        <v>9.5940490081680499E-2</v>
      </c>
    </row>
    <row r="17391" spans="1:13" x14ac:dyDescent="0.3">
      <c r="A17391" s="116">
        <v>43650</v>
      </c>
      <c r="B17391" s="94" t="s">
        <v>39</v>
      </c>
      <c r="C17391" s="104">
        <v>0.63194444444444442</v>
      </c>
      <c r="D17391" s="94" t="s">
        <v>31</v>
      </c>
      <c r="E17391" s="90" t="s">
        <v>5870</v>
      </c>
      <c r="F17391" s="115">
        <v>3.75</v>
      </c>
      <c r="G17391" s="93">
        <v>1</v>
      </c>
      <c r="H17391" s="90" t="s">
        <v>42</v>
      </c>
      <c r="I17391" s="77">
        <f>IF(H17391="Lost",G17391*-1,IF(H17391="Won",     IF(D17391="E/W",            G17391*(F17391-1)*0.5*1.25,    IF(D17391="place",   G17391*(F17391-1) *0.95,  G17391*(F17391-1) )),            IF(H17391="Placed",     (G17391*-0.5)  + (0.5*G17391*(F17391-1)*0.2),0)         ))</f>
        <v>2.75</v>
      </c>
      <c r="J17391" s="18">
        <f t="shared" si="1141"/>
        <v>1647.1700000000037</v>
      </c>
      <c r="K17391" s="19" t="str">
        <f t="shared" si="1139"/>
        <v>Jul-19</v>
      </c>
      <c r="L17391" s="20">
        <f t="shared" si="1142"/>
        <v>17141</v>
      </c>
      <c r="M17391" s="21">
        <f t="shared" si="1140"/>
        <v>9.6095326993757876E-2</v>
      </c>
    </row>
    <row r="17392" spans="1:13" x14ac:dyDescent="0.3">
      <c r="A17392" s="116">
        <v>43650</v>
      </c>
      <c r="B17392" s="94" t="s">
        <v>46</v>
      </c>
      <c r="C17392" s="104">
        <v>0.65972222222222221</v>
      </c>
      <c r="D17392" s="94" t="s">
        <v>31</v>
      </c>
      <c r="E17392" s="90" t="s">
        <v>5872</v>
      </c>
      <c r="F17392" s="115">
        <v>3.75</v>
      </c>
      <c r="G17392" s="93">
        <v>1</v>
      </c>
      <c r="H17392" s="90" t="s">
        <v>33</v>
      </c>
      <c r="I17392" s="77">
        <f>IF(H17392="Lost",G17392*-1,IF(H17392="Won",     IF(D17392="E/W",            G17392*(F17392-1)*0.5*1.25,    IF(D17392="place",   G17392*(F17392-1) *0.95,  G17392*(F17392-1) )),            IF(H17392="Placed",     (G17392*-0.5)  + (0.5*G17392*(F17392-1)*0.2),0)         ))</f>
        <v>-1</v>
      </c>
      <c r="J17392" s="18">
        <f t="shared" si="1141"/>
        <v>1646.1700000000037</v>
      </c>
      <c r="K17392" s="19" t="str">
        <f t="shared" si="1139"/>
        <v>Jul-19</v>
      </c>
      <c r="L17392" s="20">
        <f t="shared" si="1142"/>
        <v>17142</v>
      </c>
      <c r="M17392" s="21">
        <f t="shared" si="1140"/>
        <v>9.6031384902578676E-2</v>
      </c>
    </row>
    <row r="17393" spans="1:13" x14ac:dyDescent="0.3">
      <c r="A17393" s="116">
        <v>43650</v>
      </c>
      <c r="B17393" s="94" t="s">
        <v>39</v>
      </c>
      <c r="C17393" s="104">
        <v>0.71527777777777779</v>
      </c>
      <c r="D17393" s="94" t="s">
        <v>31</v>
      </c>
      <c r="E17393" s="90" t="s">
        <v>5871</v>
      </c>
      <c r="F17393" s="115">
        <v>4</v>
      </c>
      <c r="G17393" s="93">
        <v>1</v>
      </c>
      <c r="H17393" s="90" t="s">
        <v>42</v>
      </c>
      <c r="I17393" s="77">
        <f>IF(H17393="Lost",G17393*-1,IF(H17393="Won",     IF(D17393="E/W",            G17393*(F17393-1)*0.5*1.25,    IF(D17393="place",   G17393*(F17393-1) *0.95,  G17393*(F17393-1) )),            IF(H17393="Placed",     (G17393*-0.5)  + (0.5*G17393*(F17393-1)*0.2),0)         ))</f>
        <v>3</v>
      </c>
      <c r="J17393" s="18">
        <f t="shared" si="1141"/>
        <v>1649.1700000000037</v>
      </c>
      <c r="K17393" s="19" t="str">
        <f t="shared" si="1139"/>
        <v>Jul-19</v>
      </c>
      <c r="L17393" s="20">
        <f t="shared" si="1142"/>
        <v>17143</v>
      </c>
      <c r="M17393" s="21">
        <f t="shared" si="1140"/>
        <v>9.6200781660153042E-2</v>
      </c>
    </row>
    <row r="17394" spans="1:13" x14ac:dyDescent="0.3">
      <c r="A17394" s="116">
        <v>43650</v>
      </c>
      <c r="B17394" s="94" t="s">
        <v>46</v>
      </c>
      <c r="C17394" s="104">
        <v>0.72222222222222221</v>
      </c>
      <c r="D17394" s="94" t="s">
        <v>31</v>
      </c>
      <c r="E17394" s="90" t="s">
        <v>5873</v>
      </c>
      <c r="F17394" s="115">
        <v>3</v>
      </c>
      <c r="G17394" s="93">
        <v>1</v>
      </c>
      <c r="H17394" s="90" t="s">
        <v>42</v>
      </c>
      <c r="I17394" s="77">
        <f>IF(H17394="Lost",G17394*-1,IF(H17394="Won",     IF(D17394="E/W",            G17394*(F17394-1)*0.5*1.25,    IF(D17394="place",   G17394*(F17394-1) *0.95,  G17394*(F17394-1) )),            IF(H17394="Placed",     (G17394*-0.5)  + (0.5*G17394*(F17394-1)*0.2),0)         ))</f>
        <v>2</v>
      </c>
      <c r="J17394" s="18">
        <f t="shared" si="1141"/>
        <v>1651.1700000000037</v>
      </c>
      <c r="K17394" s="19" t="str">
        <f t="shared" si="1139"/>
        <v>Jul-19</v>
      </c>
      <c r="L17394" s="20">
        <f t="shared" si="1142"/>
        <v>17144</v>
      </c>
      <c r="M17394" s="21">
        <f t="shared" si="1140"/>
        <v>9.6311829211386119E-2</v>
      </c>
    </row>
    <row r="17395" spans="1:13" x14ac:dyDescent="0.3">
      <c r="A17395" s="139">
        <v>43650</v>
      </c>
      <c r="B17395" s="94"/>
      <c r="C17395" s="104"/>
      <c r="D17395" s="94"/>
      <c r="E17395" s="131" t="s">
        <v>13191</v>
      </c>
      <c r="F17395" s="140">
        <v>6</v>
      </c>
      <c r="G17395" s="35">
        <v>1</v>
      </c>
      <c r="H17395" s="49" t="s">
        <v>6526</v>
      </c>
      <c r="I17395" s="42">
        <v>5</v>
      </c>
      <c r="J17395" s="18">
        <f t="shared" si="1141"/>
        <v>1656.1700000000037</v>
      </c>
      <c r="K17395" s="19" t="str">
        <f t="shared" si="1139"/>
        <v>Jul-19</v>
      </c>
      <c r="L17395" s="20">
        <f t="shared" si="1142"/>
        <v>17145</v>
      </c>
      <c r="M17395" s="21">
        <f t="shared" si="1140"/>
        <v>9.659784193642483E-2</v>
      </c>
    </row>
    <row r="17396" spans="1:13" x14ac:dyDescent="0.3">
      <c r="A17396" s="107">
        <v>43650</v>
      </c>
      <c r="B17396" s="94"/>
      <c r="C17396" s="104"/>
      <c r="D17396" s="94"/>
      <c r="E17396" s="108" t="s">
        <v>13189</v>
      </c>
      <c r="F17396" s="110">
        <v>4.5</v>
      </c>
      <c r="G17396" s="35">
        <v>1</v>
      </c>
      <c r="H17396" s="36">
        <v>1</v>
      </c>
      <c r="I17396" s="34">
        <v>3.5</v>
      </c>
      <c r="J17396" s="18">
        <f t="shared" si="1141"/>
        <v>1659.6700000000037</v>
      </c>
      <c r="K17396" s="19" t="str">
        <f t="shared" si="1139"/>
        <v>Jul-19</v>
      </c>
      <c r="L17396" s="20">
        <f t="shared" si="1142"/>
        <v>17146</v>
      </c>
      <c r="M17396" s="21">
        <f t="shared" si="1140"/>
        <v>9.6796337338154889E-2</v>
      </c>
    </row>
    <row r="17397" spans="1:13" x14ac:dyDescent="0.3">
      <c r="A17397" s="107">
        <v>43650</v>
      </c>
      <c r="B17397" s="94"/>
      <c r="C17397" s="104"/>
      <c r="D17397" s="94"/>
      <c r="E17397" s="108" t="s">
        <v>2710</v>
      </c>
      <c r="F17397" s="110">
        <v>4.5</v>
      </c>
      <c r="G17397" s="35">
        <v>1</v>
      </c>
      <c r="H17397" s="36">
        <v>1</v>
      </c>
      <c r="I17397" s="34">
        <v>3.5</v>
      </c>
      <c r="J17397" s="18">
        <f t="shared" si="1141"/>
        <v>1663.1700000000037</v>
      </c>
      <c r="K17397" s="19" t="str">
        <f t="shared" si="1139"/>
        <v>Jul-19</v>
      </c>
      <c r="L17397" s="20">
        <f t="shared" si="1142"/>
        <v>17147</v>
      </c>
      <c r="M17397" s="21">
        <f t="shared" si="1140"/>
        <v>9.6994809587683195E-2</v>
      </c>
    </row>
    <row r="17398" spans="1:13" x14ac:dyDescent="0.3">
      <c r="A17398" s="107">
        <v>43650</v>
      </c>
      <c r="B17398" s="94"/>
      <c r="C17398" s="104"/>
      <c r="D17398" s="94"/>
      <c r="E17398" s="108" t="s">
        <v>13190</v>
      </c>
      <c r="F17398" s="110">
        <v>5.5</v>
      </c>
      <c r="G17398" s="35">
        <v>1</v>
      </c>
      <c r="H17398" s="36">
        <v>2</v>
      </c>
      <c r="I17398" s="34">
        <v>-1</v>
      </c>
      <c r="J17398" s="18">
        <f t="shared" si="1141"/>
        <v>1662.1700000000037</v>
      </c>
      <c r="K17398" s="19" t="str">
        <f t="shared" si="1139"/>
        <v>Jul-19</v>
      </c>
      <c r="L17398" s="20">
        <f t="shared" si="1142"/>
        <v>17148</v>
      </c>
      <c r="M17398" s="21">
        <f t="shared" si="1140"/>
        <v>9.6930837415442256E-2</v>
      </c>
    </row>
    <row r="17399" spans="1:13" x14ac:dyDescent="0.3">
      <c r="A17399" s="116">
        <v>43651</v>
      </c>
      <c r="B17399" s="94" t="s">
        <v>153</v>
      </c>
      <c r="C17399" s="104">
        <v>0.63541666666666663</v>
      </c>
      <c r="D17399" s="94" t="s">
        <v>31</v>
      </c>
      <c r="E17399" s="90" t="s">
        <v>5875</v>
      </c>
      <c r="F17399" s="115">
        <v>3.75</v>
      </c>
      <c r="G17399" s="93">
        <v>1</v>
      </c>
      <c r="H17399" s="90" t="s">
        <v>33</v>
      </c>
      <c r="I17399" s="77">
        <f>IF(H17399="Lost",G17399*-1,IF(H17399="Won",     IF(D17399="E/W",            G17399*(F17399-1)*0.5*1.25,    IF(D17399="place",   G17399*(F17399-1) *0.95,  G17399*(F17399-1) )),            IF(H17399="Placed",     (G17399*-0.5)  + (0.5*G17399*(F17399-1)*0.2),0)         ))</f>
        <v>-1</v>
      </c>
      <c r="J17399" s="18">
        <f t="shared" si="1141"/>
        <v>1661.1700000000037</v>
      </c>
      <c r="K17399" s="19" t="str">
        <f t="shared" si="1139"/>
        <v>Jul-19</v>
      </c>
      <c r="L17399" s="20">
        <f t="shared" si="1142"/>
        <v>17149</v>
      </c>
      <c r="M17399" s="21">
        <f t="shared" si="1140"/>
        <v>9.6866872703947962E-2</v>
      </c>
    </row>
    <row r="17400" spans="1:13" x14ac:dyDescent="0.3">
      <c r="A17400" s="116">
        <v>43651</v>
      </c>
      <c r="B17400" s="94" t="s">
        <v>44</v>
      </c>
      <c r="C17400" s="104">
        <v>0.64930555555555558</v>
      </c>
      <c r="D17400" s="94" t="s">
        <v>31</v>
      </c>
      <c r="E17400" s="90" t="s">
        <v>5874</v>
      </c>
      <c r="F17400" s="115">
        <v>3.75</v>
      </c>
      <c r="G17400" s="93">
        <v>1</v>
      </c>
      <c r="H17400" s="90" t="s">
        <v>33</v>
      </c>
      <c r="I17400" s="77">
        <f>IF(H17400="Lost",G17400*-1,IF(H17400="Won",     IF(D17400="E/W",            G17400*(F17400-1)*0.5*1.25,    IF(D17400="place",   G17400*(F17400-1) *0.95,  G17400*(F17400-1) )),            IF(H17400="Placed",     (G17400*-0.5)  + (0.5*G17400*(F17400-1)*0.2),0)         ))</f>
        <v>-1</v>
      </c>
      <c r="J17400" s="18">
        <f t="shared" si="1141"/>
        <v>1660.1700000000037</v>
      </c>
      <c r="K17400" s="19" t="str">
        <f t="shared" si="1139"/>
        <v>Jul-19</v>
      </c>
      <c r="L17400" s="20">
        <f t="shared" si="1142"/>
        <v>17150</v>
      </c>
      <c r="M17400" s="21">
        <f t="shared" si="1140"/>
        <v>9.6802915451895261E-2</v>
      </c>
    </row>
    <row r="17401" spans="1:13" x14ac:dyDescent="0.3">
      <c r="A17401" s="107">
        <v>43651</v>
      </c>
      <c r="B17401" s="94"/>
      <c r="C17401" s="104"/>
      <c r="D17401" s="94"/>
      <c r="E17401" s="108" t="s">
        <v>13194</v>
      </c>
      <c r="F17401" s="110">
        <v>4.5</v>
      </c>
      <c r="G17401" s="35">
        <v>1</v>
      </c>
      <c r="H17401" s="36">
        <v>3</v>
      </c>
      <c r="I17401" s="34">
        <v>-1</v>
      </c>
      <c r="J17401" s="18">
        <f t="shared" si="1141"/>
        <v>1659.1700000000037</v>
      </c>
      <c r="K17401" s="19" t="str">
        <f t="shared" si="1139"/>
        <v>Jul-19</v>
      </c>
      <c r="L17401" s="20">
        <f t="shared" si="1142"/>
        <v>17151</v>
      </c>
      <c r="M17401" s="21">
        <f t="shared" si="1140"/>
        <v>9.6738965657979348E-2</v>
      </c>
    </row>
    <row r="17402" spans="1:13" x14ac:dyDescent="0.3">
      <c r="A17402" s="139">
        <v>43651</v>
      </c>
      <c r="B17402" s="94"/>
      <c r="C17402" s="104"/>
      <c r="D17402" s="94"/>
      <c r="E17402" s="131" t="s">
        <v>6090</v>
      </c>
      <c r="F17402" s="140">
        <v>5</v>
      </c>
      <c r="G17402" s="35">
        <v>1</v>
      </c>
      <c r="H17402" s="49" t="s">
        <v>11526</v>
      </c>
      <c r="I17402" s="42">
        <v>-1</v>
      </c>
      <c r="J17402" s="18">
        <f t="shared" si="1141"/>
        <v>1658.1700000000037</v>
      </c>
      <c r="K17402" s="19" t="str">
        <f t="shared" si="1139"/>
        <v>Jul-19</v>
      </c>
      <c r="L17402" s="20">
        <f t="shared" si="1142"/>
        <v>17152</v>
      </c>
      <c r="M17402" s="21">
        <f t="shared" si="1140"/>
        <v>9.6675023320895739E-2</v>
      </c>
    </row>
    <row r="17403" spans="1:13" x14ac:dyDescent="0.3">
      <c r="A17403" s="139">
        <v>43651</v>
      </c>
      <c r="B17403" s="94"/>
      <c r="C17403" s="104"/>
      <c r="D17403" s="94"/>
      <c r="E17403" s="131" t="s">
        <v>13195</v>
      </c>
      <c r="F17403" s="140">
        <v>5.5</v>
      </c>
      <c r="G17403" s="35">
        <v>1</v>
      </c>
      <c r="H17403" s="49" t="s">
        <v>6518</v>
      </c>
      <c r="I17403" s="42">
        <v>-1</v>
      </c>
      <c r="J17403" s="18">
        <f t="shared" si="1141"/>
        <v>1657.1700000000037</v>
      </c>
      <c r="K17403" s="19" t="str">
        <f t="shared" si="1139"/>
        <v>Jul-19</v>
      </c>
      <c r="L17403" s="20">
        <f t="shared" si="1142"/>
        <v>17153</v>
      </c>
      <c r="M17403" s="21">
        <f t="shared" si="1140"/>
        <v>9.661108843934027E-2</v>
      </c>
    </row>
    <row r="17404" spans="1:13" x14ac:dyDescent="0.3">
      <c r="A17404" s="139">
        <v>43651</v>
      </c>
      <c r="B17404" s="94"/>
      <c r="C17404" s="104"/>
      <c r="D17404" s="94"/>
      <c r="E17404" s="131" t="s">
        <v>5452</v>
      </c>
      <c r="F17404" s="140">
        <v>4.5</v>
      </c>
      <c r="G17404" s="35">
        <v>1</v>
      </c>
      <c r="H17404" s="49" t="s">
        <v>11526</v>
      </c>
      <c r="I17404" s="42">
        <v>-1</v>
      </c>
      <c r="J17404" s="18">
        <f t="shared" si="1141"/>
        <v>1656.1700000000037</v>
      </c>
      <c r="K17404" s="19" t="str">
        <f t="shared" si="1139"/>
        <v>Jul-19</v>
      </c>
      <c r="L17404" s="20">
        <f t="shared" si="1142"/>
        <v>17154</v>
      </c>
      <c r="M17404" s="21">
        <f t="shared" si="1140"/>
        <v>9.6547161012009081E-2</v>
      </c>
    </row>
    <row r="17405" spans="1:13" x14ac:dyDescent="0.3">
      <c r="A17405" s="107">
        <v>43651</v>
      </c>
      <c r="B17405" s="94"/>
      <c r="C17405" s="104"/>
      <c r="D17405" s="94"/>
      <c r="E17405" s="108" t="s">
        <v>13192</v>
      </c>
      <c r="F17405" s="110">
        <v>4.5</v>
      </c>
      <c r="G17405" s="35">
        <v>1</v>
      </c>
      <c r="H17405" s="36">
        <v>2</v>
      </c>
      <c r="I17405" s="34">
        <v>-1</v>
      </c>
      <c r="J17405" s="18">
        <f t="shared" si="1141"/>
        <v>1655.1700000000037</v>
      </c>
      <c r="K17405" s="19" t="str">
        <f t="shared" si="1139"/>
        <v>Jul-19</v>
      </c>
      <c r="L17405" s="20">
        <f t="shared" si="1142"/>
        <v>17155</v>
      </c>
      <c r="M17405" s="21">
        <f t="shared" si="1140"/>
        <v>9.6483241037598588E-2</v>
      </c>
    </row>
    <row r="17406" spans="1:13" x14ac:dyDescent="0.3">
      <c r="A17406" s="139">
        <v>43651</v>
      </c>
      <c r="B17406" s="94"/>
      <c r="C17406" s="104"/>
      <c r="D17406" s="94"/>
      <c r="E17406" s="131" t="s">
        <v>12067</v>
      </c>
      <c r="F17406" s="140">
        <v>5</v>
      </c>
      <c r="G17406" s="35">
        <v>1</v>
      </c>
      <c r="H17406" s="49" t="s">
        <v>6526</v>
      </c>
      <c r="I17406" s="42">
        <v>4</v>
      </c>
      <c r="J17406" s="18">
        <f t="shared" si="1141"/>
        <v>1659.1700000000037</v>
      </c>
      <c r="K17406" s="19" t="str">
        <f t="shared" si="1139"/>
        <v>Jul-19</v>
      </c>
      <c r="L17406" s="20">
        <f t="shared" si="1142"/>
        <v>17156</v>
      </c>
      <c r="M17406" s="21">
        <f t="shared" si="1140"/>
        <v>9.6710771741664939E-2</v>
      </c>
    </row>
    <row r="17407" spans="1:13" x14ac:dyDescent="0.3">
      <c r="A17407" s="107">
        <v>43651</v>
      </c>
      <c r="B17407" s="94"/>
      <c r="C17407" s="104"/>
      <c r="D17407" s="94"/>
      <c r="E17407" s="108" t="s">
        <v>13193</v>
      </c>
      <c r="F17407" s="110">
        <v>4.5</v>
      </c>
      <c r="G17407" s="35">
        <v>1</v>
      </c>
      <c r="H17407" s="36">
        <v>5</v>
      </c>
      <c r="I17407" s="34">
        <v>-1</v>
      </c>
      <c r="J17407" s="18">
        <f t="shared" si="1141"/>
        <v>1658.1700000000037</v>
      </c>
      <c r="K17407" s="19" t="str">
        <f t="shared" si="1139"/>
        <v>Jul-19</v>
      </c>
      <c r="L17407" s="20">
        <f t="shared" si="1142"/>
        <v>17157</v>
      </c>
      <c r="M17407" s="21">
        <f t="shared" si="1140"/>
        <v>9.6646849682345617E-2</v>
      </c>
    </row>
    <row r="17408" spans="1:13" x14ac:dyDescent="0.3">
      <c r="A17408" s="139">
        <v>43651</v>
      </c>
      <c r="B17408" s="94"/>
      <c r="C17408" s="104"/>
      <c r="D17408" s="94"/>
      <c r="E17408" s="131" t="s">
        <v>13196</v>
      </c>
      <c r="F17408" s="140">
        <v>5</v>
      </c>
      <c r="G17408" s="35">
        <v>1</v>
      </c>
      <c r="H17408" s="49" t="s">
        <v>11526</v>
      </c>
      <c r="I17408" s="42">
        <v>-1</v>
      </c>
      <c r="J17408" s="18">
        <f t="shared" si="1141"/>
        <v>1657.1700000000037</v>
      </c>
      <c r="K17408" s="19" t="str">
        <f t="shared" si="1139"/>
        <v>Jul-19</v>
      </c>
      <c r="L17408" s="20">
        <f t="shared" si="1142"/>
        <v>17158</v>
      </c>
      <c r="M17408" s="21">
        <f t="shared" si="1140"/>
        <v>9.6582935074018161E-2</v>
      </c>
    </row>
    <row r="17409" spans="1:13" x14ac:dyDescent="0.3">
      <c r="A17409" s="116">
        <v>43652</v>
      </c>
      <c r="B17409" s="94" t="s">
        <v>35</v>
      </c>
      <c r="C17409" s="104">
        <v>0.58680555555555558</v>
      </c>
      <c r="D17409" s="94" t="s">
        <v>31</v>
      </c>
      <c r="E17409" s="90" t="s">
        <v>5876</v>
      </c>
      <c r="F17409" s="115">
        <v>3.75</v>
      </c>
      <c r="G17409" s="93">
        <v>1</v>
      </c>
      <c r="H17409" s="90" t="s">
        <v>42</v>
      </c>
      <c r="I17409" s="77">
        <f>IF(H17409="Lost",G17409*-1,IF(H17409="Won",     IF(D17409="E/W",            G17409*(F17409-1)*0.5*1.25,    IF(D17409="place",   G17409*(F17409-1) *0.95,  G17409*(F17409-1) )),            IF(H17409="Placed",     (G17409*-0.5)  + (0.5*G17409*(F17409-1)*0.2),0)         ))</f>
        <v>2.75</v>
      </c>
      <c r="J17409" s="18">
        <f t="shared" si="1141"/>
        <v>1659.9200000000037</v>
      </c>
      <c r="K17409" s="19" t="str">
        <f t="shared" si="1139"/>
        <v>Jul-19</v>
      </c>
      <c r="L17409" s="20">
        <f t="shared" si="1142"/>
        <v>17159</v>
      </c>
      <c r="M17409" s="21">
        <f t="shared" si="1140"/>
        <v>9.6737572119587611E-2</v>
      </c>
    </row>
    <row r="17410" spans="1:13" x14ac:dyDescent="0.3">
      <c r="A17410" s="116">
        <v>43652</v>
      </c>
      <c r="B17410" s="94" t="s">
        <v>35</v>
      </c>
      <c r="C17410" s="104">
        <v>0.61111111111111105</v>
      </c>
      <c r="D17410" s="94" t="s">
        <v>31</v>
      </c>
      <c r="E17410" s="90" t="s">
        <v>5877</v>
      </c>
      <c r="F17410" s="115">
        <v>3.25</v>
      </c>
      <c r="G17410" s="93">
        <v>1</v>
      </c>
      <c r="H17410" s="90" t="s">
        <v>33</v>
      </c>
      <c r="I17410" s="77">
        <f>IF(H17410="Lost",G17410*-1,IF(H17410="Won",     IF(D17410="E/W",            G17410*(F17410-1)*0.5*1.25,    IF(D17410="place",   G17410*(F17410-1) *0.95,  G17410*(F17410-1) )),            IF(H17410="Placed",     (G17410*-0.5)  + (0.5*G17410*(F17410-1)*0.2),0)         ))</f>
        <v>-1</v>
      </c>
      <c r="J17410" s="18">
        <f t="shared" si="1141"/>
        <v>1658.9200000000037</v>
      </c>
      <c r="K17410" s="19" t="str">
        <f t="shared" ref="K17410:K17473" si="1143">TEXT(A17410,"MMM-yy")</f>
        <v>Jul-19</v>
      </c>
      <c r="L17410" s="20">
        <f t="shared" si="1142"/>
        <v>17160</v>
      </c>
      <c r="M17410" s="21">
        <f t="shared" ref="M17410:M17473" si="1144">J17410/L17410</f>
        <v>9.6673659673659887E-2</v>
      </c>
    </row>
    <row r="17411" spans="1:13" x14ac:dyDescent="0.3">
      <c r="A17411" s="107">
        <v>43652</v>
      </c>
      <c r="B17411" s="94"/>
      <c r="C17411" s="104"/>
      <c r="D17411" s="94"/>
      <c r="E17411" s="108" t="s">
        <v>13197</v>
      </c>
      <c r="F17411" s="110">
        <v>5.5</v>
      </c>
      <c r="G17411" s="35">
        <v>1</v>
      </c>
      <c r="H17411" s="36">
        <v>3</v>
      </c>
      <c r="I17411" s="34">
        <v>-1</v>
      </c>
      <c r="J17411" s="18">
        <f t="shared" ref="J17411:J17474" si="1145">J17410+I17411</f>
        <v>1657.9200000000037</v>
      </c>
      <c r="K17411" s="19" t="str">
        <f t="shared" si="1143"/>
        <v>Jul-19</v>
      </c>
      <c r="L17411" s="20">
        <f t="shared" ref="L17411:L17474" si="1146">L17410+G17411</f>
        <v>17161</v>
      </c>
      <c r="M17411" s="21">
        <f t="shared" si="1144"/>
        <v>9.6609754676301132E-2</v>
      </c>
    </row>
    <row r="17412" spans="1:13" x14ac:dyDescent="0.3">
      <c r="A17412" s="107">
        <v>43652</v>
      </c>
      <c r="B17412" s="94"/>
      <c r="C17412" s="104"/>
      <c r="D17412" s="94"/>
      <c r="E17412" s="108" t="s">
        <v>13200</v>
      </c>
      <c r="F17412" s="110">
        <v>6</v>
      </c>
      <c r="G17412" s="35">
        <v>1</v>
      </c>
      <c r="H17412" s="36">
        <v>2</v>
      </c>
      <c r="I17412" s="34">
        <v>-1</v>
      </c>
      <c r="J17412" s="18">
        <f t="shared" si="1145"/>
        <v>1656.9200000000037</v>
      </c>
      <c r="K17412" s="19" t="str">
        <f t="shared" si="1143"/>
        <v>Jul-19</v>
      </c>
      <c r="L17412" s="20">
        <f t="shared" si="1146"/>
        <v>17162</v>
      </c>
      <c r="M17412" s="21">
        <f t="shared" si="1144"/>
        <v>9.6545857126209278E-2</v>
      </c>
    </row>
    <row r="17413" spans="1:13" x14ac:dyDescent="0.3">
      <c r="A17413" s="107">
        <v>43652</v>
      </c>
      <c r="B17413" s="94"/>
      <c r="C17413" s="104"/>
      <c r="D17413" s="94"/>
      <c r="E17413" s="108" t="s">
        <v>13199</v>
      </c>
      <c r="F17413" s="110">
        <v>5</v>
      </c>
      <c r="G17413" s="35">
        <v>1</v>
      </c>
      <c r="H17413" s="36">
        <v>11</v>
      </c>
      <c r="I17413" s="34">
        <v>-1</v>
      </c>
      <c r="J17413" s="18">
        <f t="shared" si="1145"/>
        <v>1655.9200000000037</v>
      </c>
      <c r="K17413" s="19" t="str">
        <f t="shared" si="1143"/>
        <v>Jul-19</v>
      </c>
      <c r="L17413" s="20">
        <f t="shared" si="1146"/>
        <v>17163</v>
      </c>
      <c r="M17413" s="21">
        <f t="shared" si="1144"/>
        <v>9.6481967022082601E-2</v>
      </c>
    </row>
    <row r="17414" spans="1:13" x14ac:dyDescent="0.3">
      <c r="A17414" s="107">
        <v>43652</v>
      </c>
      <c r="B17414" s="94"/>
      <c r="C17414" s="104"/>
      <c r="D17414" s="94"/>
      <c r="E17414" s="108" t="s">
        <v>13198</v>
      </c>
      <c r="F17414" s="110">
        <v>6</v>
      </c>
      <c r="G17414" s="35">
        <v>1</v>
      </c>
      <c r="H17414" s="36">
        <v>1</v>
      </c>
      <c r="I17414" s="34">
        <v>5</v>
      </c>
      <c r="J17414" s="18">
        <f t="shared" si="1145"/>
        <v>1660.9200000000037</v>
      </c>
      <c r="K17414" s="19" t="str">
        <f t="shared" si="1143"/>
        <v>Jul-19</v>
      </c>
      <c r="L17414" s="20">
        <f t="shared" si="1146"/>
        <v>17164</v>
      </c>
      <c r="M17414" s="21">
        <f t="shared" si="1144"/>
        <v>9.6767653227686073E-2</v>
      </c>
    </row>
    <row r="17415" spans="1:13" x14ac:dyDescent="0.3">
      <c r="A17415" s="107">
        <v>43652</v>
      </c>
      <c r="B17415" s="94"/>
      <c r="C17415" s="104"/>
      <c r="D17415" s="94"/>
      <c r="E17415" s="108" t="s">
        <v>5884</v>
      </c>
      <c r="F17415" s="110">
        <v>4.5</v>
      </c>
      <c r="G17415" s="35">
        <v>1</v>
      </c>
      <c r="H17415" s="36">
        <v>1</v>
      </c>
      <c r="I17415" s="34">
        <v>3.5</v>
      </c>
      <c r="J17415" s="18">
        <f t="shared" si="1145"/>
        <v>1664.4200000000037</v>
      </c>
      <c r="K17415" s="19" t="str">
        <f t="shared" si="1143"/>
        <v>Jul-19</v>
      </c>
      <c r="L17415" s="20">
        <f t="shared" si="1146"/>
        <v>17165</v>
      </c>
      <c r="M17415" s="21">
        <f t="shared" si="1144"/>
        <v>9.6965919021264418E-2</v>
      </c>
    </row>
    <row r="17416" spans="1:13" x14ac:dyDescent="0.3">
      <c r="A17416" s="116">
        <v>43654</v>
      </c>
      <c r="B17416" s="94" t="s">
        <v>49</v>
      </c>
      <c r="C17416" s="104">
        <v>0.64583333333333337</v>
      </c>
      <c r="D17416" s="94" t="s">
        <v>31</v>
      </c>
      <c r="E17416" s="90" t="s">
        <v>5878</v>
      </c>
      <c r="F17416" s="115">
        <v>3</v>
      </c>
      <c r="G17416" s="93">
        <v>1</v>
      </c>
      <c r="H17416" s="90" t="s">
        <v>33</v>
      </c>
      <c r="I17416" s="77">
        <f>IF(H17416="Lost",G17416*-1,IF(H17416="Won",     IF(D17416="E/W",            G17416*(F17416-1)*0.5*1.25,    IF(D17416="place",   G17416*(F17416-1) *0.95,  G17416*(F17416-1) )),            IF(H17416="Placed",     (G17416*-0.5)  + (0.5*G17416*(F17416-1)*0.2),0)         ))</f>
        <v>-1</v>
      </c>
      <c r="J17416" s="18">
        <f t="shared" si="1145"/>
        <v>1663.4200000000037</v>
      </c>
      <c r="K17416" s="19" t="str">
        <f t="shared" si="1143"/>
        <v>Jul-19</v>
      </c>
      <c r="L17416" s="20">
        <f t="shared" si="1146"/>
        <v>17166</v>
      </c>
      <c r="M17416" s="21">
        <f t="shared" si="1144"/>
        <v>9.6902015612257003E-2</v>
      </c>
    </row>
    <row r="17417" spans="1:13" x14ac:dyDescent="0.3">
      <c r="A17417" s="116">
        <v>43654</v>
      </c>
      <c r="B17417" s="94" t="s">
        <v>41</v>
      </c>
      <c r="C17417" s="104">
        <v>0.67708333333333337</v>
      </c>
      <c r="D17417" s="94" t="s">
        <v>31</v>
      </c>
      <c r="E17417" s="90" t="s">
        <v>5879</v>
      </c>
      <c r="F17417" s="115">
        <v>4</v>
      </c>
      <c r="G17417" s="93">
        <v>1</v>
      </c>
      <c r="H17417" s="90" t="s">
        <v>33</v>
      </c>
      <c r="I17417" s="77">
        <f>IF(H17417="Lost",G17417*-1,IF(H17417="Won",     IF(D17417="E/W",            G17417*(F17417-1)*0.5*1.25,    IF(D17417="place",   G17417*(F17417-1) *0.95,  G17417*(F17417-1) )),            IF(H17417="Placed",     (G17417*-0.5)  + (0.5*G17417*(F17417-1)*0.2),0)         ))</f>
        <v>-1</v>
      </c>
      <c r="J17417" s="18">
        <f t="shared" si="1145"/>
        <v>1662.4200000000037</v>
      </c>
      <c r="K17417" s="19" t="str">
        <f t="shared" si="1143"/>
        <v>Jul-19</v>
      </c>
      <c r="L17417" s="20">
        <f t="shared" si="1146"/>
        <v>17167</v>
      </c>
      <c r="M17417" s="21">
        <f t="shared" si="1144"/>
        <v>9.6838119648162385E-2</v>
      </c>
    </row>
    <row r="17418" spans="1:13" x14ac:dyDescent="0.3">
      <c r="A17418" s="116">
        <v>43654</v>
      </c>
      <c r="B17418" s="94" t="s">
        <v>135</v>
      </c>
      <c r="C17418" s="104">
        <v>0.81944444444444453</v>
      </c>
      <c r="D17418" s="94" t="s">
        <v>31</v>
      </c>
      <c r="E17418" s="90" t="s">
        <v>5880</v>
      </c>
      <c r="F17418" s="115">
        <v>3.25</v>
      </c>
      <c r="G17418" s="93">
        <v>1</v>
      </c>
      <c r="H17418" s="90" t="s">
        <v>42</v>
      </c>
      <c r="I17418" s="77">
        <f>IF(H17418="Lost",G17418*-1,IF(H17418="Won",     IF(D17418="E/W",            G17418*(F17418-1)*0.5*1.25,    IF(D17418="place",   G17418*(F17418-1) *0.95,  G17418*(F17418-1) )),            IF(H17418="Placed",     (G17418*-0.5)  + (0.5*G17418*(F17418-1)*0.2),0)         ))</f>
        <v>2.25</v>
      </c>
      <c r="J17418" s="18">
        <f t="shared" si="1145"/>
        <v>1664.6700000000037</v>
      </c>
      <c r="K17418" s="19" t="str">
        <f t="shared" si="1143"/>
        <v>Jul-19</v>
      </c>
      <c r="L17418" s="20">
        <f t="shared" si="1146"/>
        <v>17168</v>
      </c>
      <c r="M17418" s="21">
        <f t="shared" si="1144"/>
        <v>9.6963536812674958E-2</v>
      </c>
    </row>
    <row r="17419" spans="1:13" x14ac:dyDescent="0.3">
      <c r="A17419" s="107">
        <v>43654</v>
      </c>
      <c r="B17419" s="94"/>
      <c r="C17419" s="104"/>
      <c r="D17419" s="94"/>
      <c r="E17419" s="108" t="s">
        <v>13201</v>
      </c>
      <c r="F17419" s="110">
        <v>6</v>
      </c>
      <c r="G17419" s="35">
        <v>1</v>
      </c>
      <c r="H17419" s="36">
        <v>1</v>
      </c>
      <c r="I17419" s="34">
        <v>7</v>
      </c>
      <c r="J17419" s="18">
        <f t="shared" si="1145"/>
        <v>1671.6700000000037</v>
      </c>
      <c r="K17419" s="19" t="str">
        <f t="shared" si="1143"/>
        <v>Jul-19</v>
      </c>
      <c r="L17419" s="20">
        <f t="shared" si="1146"/>
        <v>17169</v>
      </c>
      <c r="M17419" s="21">
        <f t="shared" si="1144"/>
        <v>9.7365600792125556E-2</v>
      </c>
    </row>
    <row r="17420" spans="1:13" x14ac:dyDescent="0.3">
      <c r="A17420" s="139">
        <v>43654</v>
      </c>
      <c r="B17420" s="94"/>
      <c r="C17420" s="104"/>
      <c r="D17420" s="94"/>
      <c r="E17420" s="131" t="s">
        <v>13203</v>
      </c>
      <c r="F17420" s="140">
        <v>5</v>
      </c>
      <c r="G17420" s="35">
        <v>1</v>
      </c>
      <c r="H17420" s="49" t="s">
        <v>6518</v>
      </c>
      <c r="I17420" s="42">
        <v>-1</v>
      </c>
      <c r="J17420" s="18">
        <f t="shared" si="1145"/>
        <v>1670.6700000000037</v>
      </c>
      <c r="K17420" s="19" t="str">
        <f t="shared" si="1143"/>
        <v>Jul-19</v>
      </c>
      <c r="L17420" s="20">
        <f t="shared" si="1146"/>
        <v>17170</v>
      </c>
      <c r="M17420" s="21">
        <f t="shared" si="1144"/>
        <v>9.7301688992428872E-2</v>
      </c>
    </row>
    <row r="17421" spans="1:13" x14ac:dyDescent="0.3">
      <c r="A17421" s="107">
        <v>43654</v>
      </c>
      <c r="B17421" s="94"/>
      <c r="C17421" s="104"/>
      <c r="D17421" s="94"/>
      <c r="E17421" s="108" t="s">
        <v>13202</v>
      </c>
      <c r="F17421" s="110">
        <v>5</v>
      </c>
      <c r="G17421" s="35">
        <v>0</v>
      </c>
      <c r="H17421" s="37" t="s">
        <v>6111</v>
      </c>
      <c r="I17421" s="34">
        <v>0</v>
      </c>
      <c r="J17421" s="18">
        <f t="shared" si="1145"/>
        <v>1670.6700000000037</v>
      </c>
      <c r="K17421" s="19" t="str">
        <f t="shared" si="1143"/>
        <v>Jul-19</v>
      </c>
      <c r="L17421" s="20">
        <f t="shared" si="1146"/>
        <v>17170</v>
      </c>
      <c r="M17421" s="21">
        <f t="shared" si="1144"/>
        <v>9.7301688992428872E-2</v>
      </c>
    </row>
    <row r="17422" spans="1:13" x14ac:dyDescent="0.3">
      <c r="A17422" s="116">
        <v>43655</v>
      </c>
      <c r="B17422" s="94" t="s">
        <v>38</v>
      </c>
      <c r="C17422" s="104">
        <v>0.77777777777777779</v>
      </c>
      <c r="D17422" s="94" t="s">
        <v>31</v>
      </c>
      <c r="E17422" s="90" t="s">
        <v>5881</v>
      </c>
      <c r="F17422" s="115">
        <v>3</v>
      </c>
      <c r="G17422" s="93">
        <v>1</v>
      </c>
      <c r="H17422" s="90" t="s">
        <v>42</v>
      </c>
      <c r="I17422" s="77">
        <f>IF(H17422="Lost",G17422*-1,IF(H17422="Won",     IF(D17422="E/W",            G17422*(F17422-1)*0.5*1.25,    IF(D17422="place",   G17422*(F17422-1) *0.95,  G17422*(F17422-1) )),            IF(H17422="Placed",     (G17422*-0.5)  + (0.5*G17422*(F17422-1)*0.2),0)         ))</f>
        <v>2</v>
      </c>
      <c r="J17422" s="18">
        <f t="shared" si="1145"/>
        <v>1672.6700000000037</v>
      </c>
      <c r="K17422" s="19" t="str">
        <f t="shared" si="1143"/>
        <v>Jul-19</v>
      </c>
      <c r="L17422" s="20">
        <f t="shared" si="1146"/>
        <v>17171</v>
      </c>
      <c r="M17422" s="21">
        <f t="shared" si="1144"/>
        <v>9.7412497816085478E-2</v>
      </c>
    </row>
    <row r="17423" spans="1:13" x14ac:dyDescent="0.3">
      <c r="A17423" s="116">
        <v>43655</v>
      </c>
      <c r="B17423" s="94" t="s">
        <v>98</v>
      </c>
      <c r="C17423" s="104">
        <v>0.80555555555555547</v>
      </c>
      <c r="D17423" s="94" t="s">
        <v>31</v>
      </c>
      <c r="E17423" s="90" t="s">
        <v>5352</v>
      </c>
      <c r="F17423" s="115">
        <v>2.88</v>
      </c>
      <c r="G17423" s="93">
        <v>1</v>
      </c>
      <c r="H17423" s="90" t="s">
        <v>33</v>
      </c>
      <c r="I17423" s="77">
        <f>IF(H17423="Lost",G17423*-1,IF(H17423="Won",     IF(D17423="E/W",            G17423*(F17423-1)*0.5*1.25,    IF(D17423="place",   G17423*(F17423-1) *0.95,  G17423*(F17423-1) )),            IF(H17423="Placed",     (G17423*-0.5)  + (0.5*G17423*(F17423-1)*0.2),0)         ))</f>
        <v>-1</v>
      </c>
      <c r="J17423" s="18">
        <f t="shared" si="1145"/>
        <v>1671.6700000000037</v>
      </c>
      <c r="K17423" s="19" t="str">
        <f t="shared" si="1143"/>
        <v>Jul-19</v>
      </c>
      <c r="L17423" s="20">
        <f t="shared" si="1146"/>
        <v>17172</v>
      </c>
      <c r="M17423" s="21">
        <f t="shared" si="1144"/>
        <v>9.7348590729094089E-2</v>
      </c>
    </row>
    <row r="17424" spans="1:13" x14ac:dyDescent="0.3">
      <c r="A17424" s="116">
        <v>43655</v>
      </c>
      <c r="B17424" s="94" t="s">
        <v>38</v>
      </c>
      <c r="C17424" s="104">
        <v>0.81944444444444453</v>
      </c>
      <c r="D17424" s="94" t="s">
        <v>31</v>
      </c>
      <c r="E17424" s="90" t="s">
        <v>5882</v>
      </c>
      <c r="F17424" s="115">
        <v>3.75</v>
      </c>
      <c r="G17424" s="93">
        <v>1</v>
      </c>
      <c r="H17424" s="90" t="s">
        <v>33</v>
      </c>
      <c r="I17424" s="77">
        <f>IF(H17424="Lost",G17424*-1,IF(H17424="Won",     IF(D17424="E/W",            G17424*(F17424-1)*0.5*1.25,    IF(D17424="place",   G17424*(F17424-1) *0.95,  G17424*(F17424-1) )),            IF(H17424="Placed",     (G17424*-0.5)  + (0.5*G17424*(F17424-1)*0.2),0)         ))</f>
        <v>-1</v>
      </c>
      <c r="J17424" s="18">
        <f t="shared" si="1145"/>
        <v>1670.6700000000037</v>
      </c>
      <c r="K17424" s="19" t="str">
        <f t="shared" si="1143"/>
        <v>Jul-19</v>
      </c>
      <c r="L17424" s="20">
        <f t="shared" si="1146"/>
        <v>17173</v>
      </c>
      <c r="M17424" s="21">
        <f t="shared" si="1144"/>
        <v>9.7284691084842695E-2</v>
      </c>
    </row>
    <row r="17425" spans="1:13" x14ac:dyDescent="0.3">
      <c r="A17425" s="107">
        <v>43655</v>
      </c>
      <c r="B17425" s="94"/>
      <c r="C17425" s="104"/>
      <c r="D17425" s="94"/>
      <c r="E17425" s="108" t="s">
        <v>13205</v>
      </c>
      <c r="F17425" s="110">
        <v>5.5</v>
      </c>
      <c r="G17425" s="35">
        <v>1</v>
      </c>
      <c r="H17425" s="36">
        <v>3</v>
      </c>
      <c r="I17425" s="34">
        <v>-1</v>
      </c>
      <c r="J17425" s="18">
        <f t="shared" si="1145"/>
        <v>1669.6700000000037</v>
      </c>
      <c r="K17425" s="19" t="str">
        <f t="shared" si="1143"/>
        <v>Jul-19</v>
      </c>
      <c r="L17425" s="20">
        <f t="shared" si="1146"/>
        <v>17174</v>
      </c>
      <c r="M17425" s="21">
        <f t="shared" si="1144"/>
        <v>9.7220798882031195E-2</v>
      </c>
    </row>
    <row r="17426" spans="1:13" x14ac:dyDescent="0.3">
      <c r="A17426" s="107">
        <v>43655</v>
      </c>
      <c r="B17426" s="94"/>
      <c r="C17426" s="104"/>
      <c r="D17426" s="94"/>
      <c r="E17426" s="108" t="s">
        <v>13204</v>
      </c>
      <c r="F17426" s="110">
        <v>6</v>
      </c>
      <c r="G17426" s="35">
        <v>1</v>
      </c>
      <c r="H17426" s="36">
        <v>7</v>
      </c>
      <c r="I17426" s="34">
        <v>-1</v>
      </c>
      <c r="J17426" s="18">
        <f t="shared" si="1145"/>
        <v>1668.6700000000037</v>
      </c>
      <c r="K17426" s="19" t="str">
        <f t="shared" si="1143"/>
        <v>Jul-19</v>
      </c>
      <c r="L17426" s="20">
        <f t="shared" si="1146"/>
        <v>17175</v>
      </c>
      <c r="M17426" s="21">
        <f t="shared" si="1144"/>
        <v>9.7156914119359755E-2</v>
      </c>
    </row>
    <row r="17427" spans="1:13" x14ac:dyDescent="0.3">
      <c r="A17427" s="116">
        <v>43656</v>
      </c>
      <c r="B17427" s="94" t="s">
        <v>29</v>
      </c>
      <c r="C17427" s="104">
        <v>0.59027777777777779</v>
      </c>
      <c r="D17427" s="94" t="s">
        <v>31</v>
      </c>
      <c r="E17427" s="90" t="s">
        <v>5883</v>
      </c>
      <c r="F17427" s="115">
        <v>3.75</v>
      </c>
      <c r="G17427" s="93">
        <v>1</v>
      </c>
      <c r="H17427" s="90" t="s">
        <v>42</v>
      </c>
      <c r="I17427" s="77">
        <f>IF(H17427="Lost",G17427*-1,IF(H17427="Won",     IF(D17427="E/W",            G17427*(F17427-1)*0.5*1.25,    IF(D17427="place",   G17427*(F17427-1) *0.95,  G17427*(F17427-1) )),            IF(H17427="Placed",     (G17427*-0.5)  + (0.5*G17427*(F17427-1)*0.2),0)         ))</f>
        <v>2.75</v>
      </c>
      <c r="J17427" s="18">
        <f t="shared" si="1145"/>
        <v>1671.4200000000037</v>
      </c>
      <c r="K17427" s="19" t="str">
        <f t="shared" si="1143"/>
        <v>Jul-19</v>
      </c>
      <c r="L17427" s="20">
        <f t="shared" si="1146"/>
        <v>17176</v>
      </c>
      <c r="M17427" s="21">
        <f t="shared" si="1144"/>
        <v>9.7311364694923366E-2</v>
      </c>
    </row>
    <row r="17428" spans="1:13" x14ac:dyDescent="0.3">
      <c r="A17428" s="116">
        <v>43656</v>
      </c>
      <c r="B17428" s="94" t="s">
        <v>61</v>
      </c>
      <c r="C17428" s="104">
        <v>0.6875</v>
      </c>
      <c r="D17428" s="94" t="s">
        <v>31</v>
      </c>
      <c r="E17428" s="90" t="s">
        <v>5847</v>
      </c>
      <c r="F17428" s="115">
        <v>4</v>
      </c>
      <c r="G17428" s="93">
        <v>1</v>
      </c>
      <c r="H17428" s="90" t="s">
        <v>42</v>
      </c>
      <c r="I17428" s="77">
        <f>IF(H17428="Lost",G17428*-1,IF(H17428="Won",     IF(D17428="E/W",            G17428*(F17428-1)*0.5*1.25,    IF(D17428="place",   G17428*(F17428-1) *0.95,  G17428*(F17428-1) )),            IF(H17428="Placed",     (G17428*-0.5)  + (0.5*G17428*(F17428-1)*0.2),0)         ))</f>
        <v>3</v>
      </c>
      <c r="J17428" s="18">
        <f t="shared" si="1145"/>
        <v>1674.4200000000037</v>
      </c>
      <c r="K17428" s="19" t="str">
        <f t="shared" si="1143"/>
        <v>Jul-19</v>
      </c>
      <c r="L17428" s="20">
        <f t="shared" si="1146"/>
        <v>17177</v>
      </c>
      <c r="M17428" s="21">
        <f t="shared" si="1144"/>
        <v>9.7480351632997828E-2</v>
      </c>
    </row>
    <row r="17429" spans="1:13" x14ac:dyDescent="0.3">
      <c r="A17429" s="107">
        <v>43656</v>
      </c>
      <c r="B17429" s="94"/>
      <c r="C17429" s="104"/>
      <c r="D17429" s="94"/>
      <c r="E17429" s="108" t="s">
        <v>12481</v>
      </c>
      <c r="F17429" s="110">
        <v>4.5</v>
      </c>
      <c r="G17429" s="35">
        <v>1</v>
      </c>
      <c r="H17429" s="36">
        <v>1</v>
      </c>
      <c r="I17429" s="34">
        <v>3.5</v>
      </c>
      <c r="J17429" s="18">
        <f t="shared" si="1145"/>
        <v>1677.9200000000037</v>
      </c>
      <c r="K17429" s="19" t="str">
        <f t="shared" si="1143"/>
        <v>Jul-19</v>
      </c>
      <c r="L17429" s="20">
        <f t="shared" si="1146"/>
        <v>17178</v>
      </c>
      <c r="M17429" s="21">
        <f t="shared" si="1144"/>
        <v>9.7678425893585039E-2</v>
      </c>
    </row>
    <row r="17430" spans="1:13" x14ac:dyDescent="0.3">
      <c r="A17430" s="107">
        <v>43656</v>
      </c>
      <c r="B17430" s="94"/>
      <c r="C17430" s="104"/>
      <c r="D17430" s="94"/>
      <c r="E17430" s="108" t="s">
        <v>13206</v>
      </c>
      <c r="F17430" s="110">
        <v>5.5</v>
      </c>
      <c r="G17430" s="35">
        <v>1</v>
      </c>
      <c r="H17430" s="36">
        <v>5</v>
      </c>
      <c r="I17430" s="34">
        <v>-1</v>
      </c>
      <c r="J17430" s="18">
        <f t="shared" si="1145"/>
        <v>1676.9200000000037</v>
      </c>
      <c r="K17430" s="19" t="str">
        <f t="shared" si="1143"/>
        <v>Jul-19</v>
      </c>
      <c r="L17430" s="20">
        <f t="shared" si="1146"/>
        <v>17179</v>
      </c>
      <c r="M17430" s="21">
        <f t="shared" si="1144"/>
        <v>9.761452936725093E-2</v>
      </c>
    </row>
    <row r="17431" spans="1:13" x14ac:dyDescent="0.3">
      <c r="A17431" s="107">
        <v>43656</v>
      </c>
      <c r="B17431" s="94"/>
      <c r="C17431" s="104"/>
      <c r="D17431" s="94"/>
      <c r="E17431" s="108" t="s">
        <v>13207</v>
      </c>
      <c r="F17431" s="110">
        <v>5.5</v>
      </c>
      <c r="G17431" s="35">
        <v>1</v>
      </c>
      <c r="H17431" s="36">
        <v>4</v>
      </c>
      <c r="I17431" s="34">
        <v>-1</v>
      </c>
      <c r="J17431" s="18">
        <f t="shared" si="1145"/>
        <v>1675.9200000000037</v>
      </c>
      <c r="K17431" s="19" t="str">
        <f t="shared" si="1143"/>
        <v>Jul-19</v>
      </c>
      <c r="L17431" s="20">
        <f t="shared" si="1146"/>
        <v>17180</v>
      </c>
      <c r="M17431" s="21">
        <f t="shared" si="1144"/>
        <v>9.7550640279394862E-2</v>
      </c>
    </row>
    <row r="17432" spans="1:13" x14ac:dyDescent="0.3">
      <c r="A17432" s="139">
        <v>43656</v>
      </c>
      <c r="B17432" s="94"/>
      <c r="C17432" s="104"/>
      <c r="D17432" s="94"/>
      <c r="E17432" s="131" t="s">
        <v>13209</v>
      </c>
      <c r="F17432" s="140">
        <v>4.33</v>
      </c>
      <c r="G17432" s="35">
        <v>1</v>
      </c>
      <c r="H17432" s="49" t="s">
        <v>6518</v>
      </c>
      <c r="I17432" s="42">
        <v>-1</v>
      </c>
      <c r="J17432" s="18">
        <f t="shared" si="1145"/>
        <v>1674.9200000000037</v>
      </c>
      <c r="K17432" s="19" t="str">
        <f t="shared" si="1143"/>
        <v>Jul-19</v>
      </c>
      <c r="L17432" s="20">
        <f t="shared" si="1146"/>
        <v>17181</v>
      </c>
      <c r="M17432" s="21">
        <f t="shared" si="1144"/>
        <v>9.7486758628717987E-2</v>
      </c>
    </row>
    <row r="17433" spans="1:13" x14ac:dyDescent="0.3">
      <c r="A17433" s="107">
        <v>43656</v>
      </c>
      <c r="B17433" s="94"/>
      <c r="C17433" s="104"/>
      <c r="D17433" s="94"/>
      <c r="E17433" s="108" t="s">
        <v>13208</v>
      </c>
      <c r="F17433" s="110">
        <v>5</v>
      </c>
      <c r="G17433" s="35">
        <v>1</v>
      </c>
      <c r="H17433" s="36">
        <v>3</v>
      </c>
      <c r="I17433" s="34">
        <v>-1</v>
      </c>
      <c r="J17433" s="18">
        <f t="shared" si="1145"/>
        <v>1673.9200000000037</v>
      </c>
      <c r="K17433" s="19" t="str">
        <f t="shared" si="1143"/>
        <v>Jul-19</v>
      </c>
      <c r="L17433" s="20">
        <f t="shared" si="1146"/>
        <v>17182</v>
      </c>
      <c r="M17433" s="21">
        <f t="shared" si="1144"/>
        <v>9.7422884413921759E-2</v>
      </c>
    </row>
    <row r="17434" spans="1:13" x14ac:dyDescent="0.3">
      <c r="A17434" s="139">
        <v>43656</v>
      </c>
      <c r="B17434" s="94"/>
      <c r="C17434" s="104"/>
      <c r="D17434" s="94"/>
      <c r="E17434" s="131" t="s">
        <v>12294</v>
      </c>
      <c r="F17434" s="140">
        <v>5</v>
      </c>
      <c r="G17434" s="35">
        <v>1</v>
      </c>
      <c r="H17434" s="49" t="s">
        <v>11526</v>
      </c>
      <c r="I17434" s="42">
        <v>-1</v>
      </c>
      <c r="J17434" s="18">
        <f t="shared" si="1145"/>
        <v>1672.9200000000037</v>
      </c>
      <c r="K17434" s="19" t="str">
        <f t="shared" si="1143"/>
        <v>Jul-19</v>
      </c>
      <c r="L17434" s="20">
        <f t="shared" si="1146"/>
        <v>17183</v>
      </c>
      <c r="M17434" s="21">
        <f t="shared" si="1144"/>
        <v>9.7359017633707953E-2</v>
      </c>
    </row>
    <row r="17435" spans="1:13" x14ac:dyDescent="0.3">
      <c r="A17435" s="116">
        <v>43657</v>
      </c>
      <c r="B17435" s="94" t="s">
        <v>69</v>
      </c>
      <c r="C17435" s="104">
        <v>0.67708333333333337</v>
      </c>
      <c r="D17435" s="94" t="s">
        <v>31</v>
      </c>
      <c r="E17435" s="90" t="s">
        <v>5884</v>
      </c>
      <c r="F17435" s="115">
        <v>3.25</v>
      </c>
      <c r="G17435" s="93">
        <v>1</v>
      </c>
      <c r="H17435" s="90" t="s">
        <v>42</v>
      </c>
      <c r="I17435" s="77">
        <f>IF(H17435="Lost",G17435*-1,IF(H17435="Won",     IF(D17435="E/W",            G17435*(F17435-1)*0.5*1.25,    IF(D17435="place",   G17435*(F17435-1) *0.95,  G17435*(F17435-1) )),            IF(H17435="Placed",     (G17435*-0.5)  + (0.5*G17435*(F17435-1)*0.2),0)         ))</f>
        <v>2.25</v>
      </c>
      <c r="J17435" s="18">
        <f t="shared" si="1145"/>
        <v>1675.1700000000037</v>
      </c>
      <c r="K17435" s="19" t="str">
        <f t="shared" si="1143"/>
        <v>Jul-19</v>
      </c>
      <c r="L17435" s="20">
        <f t="shared" si="1146"/>
        <v>17184</v>
      </c>
      <c r="M17435" s="21">
        <f t="shared" si="1144"/>
        <v>9.7484287709497422E-2</v>
      </c>
    </row>
    <row r="17436" spans="1:13" x14ac:dyDescent="0.3">
      <c r="A17436" s="116">
        <v>43657</v>
      </c>
      <c r="B17436" s="94" t="s">
        <v>93</v>
      </c>
      <c r="C17436" s="104">
        <v>0.73611111111111116</v>
      </c>
      <c r="D17436" s="94" t="s">
        <v>31</v>
      </c>
      <c r="E17436" s="90" t="s">
        <v>5885</v>
      </c>
      <c r="F17436" s="115">
        <v>4</v>
      </c>
      <c r="G17436" s="93">
        <v>1</v>
      </c>
      <c r="H17436" s="90" t="s">
        <v>33</v>
      </c>
      <c r="I17436" s="77">
        <f>IF(H17436="Lost",G17436*-1,IF(H17436="Won",     IF(D17436="E/W",            G17436*(F17436-1)*0.5*1.25,    IF(D17436="place",   G17436*(F17436-1) *0.95,  G17436*(F17436-1) )),            IF(H17436="Placed",     (G17436*-0.5)  + (0.5*G17436*(F17436-1)*0.2),0)         ))</f>
        <v>-1</v>
      </c>
      <c r="J17436" s="18">
        <f t="shared" si="1145"/>
        <v>1674.1700000000037</v>
      </c>
      <c r="K17436" s="19" t="str">
        <f t="shared" si="1143"/>
        <v>Jul-19</v>
      </c>
      <c r="L17436" s="20">
        <f t="shared" si="1146"/>
        <v>17185</v>
      </c>
      <c r="M17436" s="21">
        <f t="shared" si="1144"/>
        <v>9.7420424789060447E-2</v>
      </c>
    </row>
    <row r="17437" spans="1:13" x14ac:dyDescent="0.3">
      <c r="A17437" s="116">
        <v>43657</v>
      </c>
      <c r="B17437" s="94" t="s">
        <v>93</v>
      </c>
      <c r="C17437" s="104">
        <v>0.75694444444444453</v>
      </c>
      <c r="D17437" s="94" t="s">
        <v>31</v>
      </c>
      <c r="E17437" s="90" t="s">
        <v>5886</v>
      </c>
      <c r="F17437" s="115">
        <v>3</v>
      </c>
      <c r="G17437" s="93">
        <v>1</v>
      </c>
      <c r="H17437" s="90" t="s">
        <v>33</v>
      </c>
      <c r="I17437" s="77">
        <f>IF(H17437="Lost",G17437*-1,IF(H17437="Won",     IF(D17437="E/W",            G17437*(F17437-1)*0.5*1.25,    IF(D17437="place",   G17437*(F17437-1) *0.95,  G17437*(F17437-1) )),            IF(H17437="Placed",     (G17437*-0.5)  + (0.5*G17437*(F17437-1)*0.2),0)         ))</f>
        <v>-1</v>
      </c>
      <c r="J17437" s="18">
        <f t="shared" si="1145"/>
        <v>1673.1700000000037</v>
      </c>
      <c r="K17437" s="19" t="str">
        <f t="shared" si="1143"/>
        <v>Jul-19</v>
      </c>
      <c r="L17437" s="20">
        <f t="shared" si="1146"/>
        <v>17186</v>
      </c>
      <c r="M17437" s="21">
        <f t="shared" si="1144"/>
        <v>9.735656930059372E-2</v>
      </c>
    </row>
    <row r="17438" spans="1:13" x14ac:dyDescent="0.3">
      <c r="A17438" s="116">
        <v>43657</v>
      </c>
      <c r="B17438" s="94" t="s">
        <v>138</v>
      </c>
      <c r="C17438" s="104">
        <v>0.77083333333333337</v>
      </c>
      <c r="D17438" s="94" t="s">
        <v>31</v>
      </c>
      <c r="E17438" s="90" t="s">
        <v>5887</v>
      </c>
      <c r="F17438" s="115">
        <v>3</v>
      </c>
      <c r="G17438" s="93">
        <v>1</v>
      </c>
      <c r="H17438" s="90" t="s">
        <v>33</v>
      </c>
      <c r="I17438" s="77">
        <f>IF(H17438="Lost",G17438*-1,IF(H17438="Won",     IF(D17438="E/W",            G17438*(F17438-1)*0.5*1.25,    IF(D17438="place",   G17438*(F17438-1) *0.95,  G17438*(F17438-1) )),            IF(H17438="Placed",     (G17438*-0.5)  + (0.5*G17438*(F17438-1)*0.2),0)         ))</f>
        <v>-1</v>
      </c>
      <c r="J17438" s="18">
        <f t="shared" si="1145"/>
        <v>1672.1700000000037</v>
      </c>
      <c r="K17438" s="19" t="str">
        <f t="shared" si="1143"/>
        <v>Jul-19</v>
      </c>
      <c r="L17438" s="20">
        <f t="shared" si="1146"/>
        <v>17187</v>
      </c>
      <c r="M17438" s="21">
        <f t="shared" si="1144"/>
        <v>9.7292721242800001E-2</v>
      </c>
    </row>
    <row r="17439" spans="1:13" x14ac:dyDescent="0.3">
      <c r="A17439" s="116">
        <v>43657</v>
      </c>
      <c r="B17439" s="94" t="s">
        <v>138</v>
      </c>
      <c r="C17439" s="104">
        <v>0.84027777777777779</v>
      </c>
      <c r="D17439" s="94" t="s">
        <v>31</v>
      </c>
      <c r="E17439" s="90" t="s">
        <v>5888</v>
      </c>
      <c r="F17439" s="115">
        <v>3.75</v>
      </c>
      <c r="G17439" s="93">
        <v>1</v>
      </c>
      <c r="H17439" s="90" t="s">
        <v>33</v>
      </c>
      <c r="I17439" s="77">
        <f>IF(H17439="Lost",G17439*-1,IF(H17439="Won",     IF(D17439="E/W",            G17439*(F17439-1)*0.5*1.25,    IF(D17439="place",   G17439*(F17439-1) *0.95,  G17439*(F17439-1) )),            IF(H17439="Placed",     (G17439*-0.5)  + (0.5*G17439*(F17439-1)*0.2),0)         ))</f>
        <v>-1</v>
      </c>
      <c r="J17439" s="18">
        <f t="shared" si="1145"/>
        <v>1671.1700000000037</v>
      </c>
      <c r="K17439" s="19" t="str">
        <f t="shared" si="1143"/>
        <v>Jul-19</v>
      </c>
      <c r="L17439" s="20">
        <f t="shared" si="1146"/>
        <v>17188</v>
      </c>
      <c r="M17439" s="21">
        <f t="shared" si="1144"/>
        <v>9.722888061438234E-2</v>
      </c>
    </row>
    <row r="17440" spans="1:13" x14ac:dyDescent="0.3">
      <c r="A17440" s="107">
        <v>43657</v>
      </c>
      <c r="B17440" s="94"/>
      <c r="C17440" s="104"/>
      <c r="D17440" s="94"/>
      <c r="E17440" s="108" t="s">
        <v>5451</v>
      </c>
      <c r="F17440" s="110">
        <v>4.33</v>
      </c>
      <c r="G17440" s="35">
        <v>1</v>
      </c>
      <c r="H17440" s="36">
        <v>3</v>
      </c>
      <c r="I17440" s="34">
        <v>-1</v>
      </c>
      <c r="J17440" s="18">
        <f t="shared" si="1145"/>
        <v>1670.1700000000037</v>
      </c>
      <c r="K17440" s="19" t="str">
        <f t="shared" si="1143"/>
        <v>Jul-19</v>
      </c>
      <c r="L17440" s="20">
        <f t="shared" si="1146"/>
        <v>17189</v>
      </c>
      <c r="M17440" s="21">
        <f t="shared" si="1144"/>
        <v>9.7165047414044081E-2</v>
      </c>
    </row>
    <row r="17441" spans="1:13" x14ac:dyDescent="0.3">
      <c r="A17441" s="107">
        <v>43657</v>
      </c>
      <c r="B17441" s="94"/>
      <c r="C17441" s="104"/>
      <c r="D17441" s="94"/>
      <c r="E17441" s="108" t="s">
        <v>13207</v>
      </c>
      <c r="F17441" s="110">
        <v>5</v>
      </c>
      <c r="G17441" s="35">
        <v>1</v>
      </c>
      <c r="H17441" s="36">
        <v>2</v>
      </c>
      <c r="I17441" s="34">
        <v>-1</v>
      </c>
      <c r="J17441" s="18">
        <f t="shared" si="1145"/>
        <v>1669.1700000000037</v>
      </c>
      <c r="K17441" s="19" t="str">
        <f t="shared" si="1143"/>
        <v>Jul-19</v>
      </c>
      <c r="L17441" s="20">
        <f t="shared" si="1146"/>
        <v>17190</v>
      </c>
      <c r="M17441" s="21">
        <f t="shared" si="1144"/>
        <v>9.7101221640488872E-2</v>
      </c>
    </row>
    <row r="17442" spans="1:13" x14ac:dyDescent="0.3">
      <c r="A17442" s="107">
        <v>43657</v>
      </c>
      <c r="B17442" s="94"/>
      <c r="C17442" s="104"/>
      <c r="D17442" s="94"/>
      <c r="E17442" s="108" t="s">
        <v>12356</v>
      </c>
      <c r="F17442" s="110">
        <v>6</v>
      </c>
      <c r="G17442" s="35">
        <v>1</v>
      </c>
      <c r="H17442" s="36">
        <v>6</v>
      </c>
      <c r="I17442" s="34">
        <v>-1</v>
      </c>
      <c r="J17442" s="18">
        <f t="shared" si="1145"/>
        <v>1668.1700000000037</v>
      </c>
      <c r="K17442" s="19" t="str">
        <f t="shared" si="1143"/>
        <v>Jul-19</v>
      </c>
      <c r="L17442" s="20">
        <f t="shared" si="1146"/>
        <v>17191</v>
      </c>
      <c r="M17442" s="21">
        <f t="shared" si="1144"/>
        <v>9.7037403292420665E-2</v>
      </c>
    </row>
    <row r="17443" spans="1:13" x14ac:dyDescent="0.3">
      <c r="A17443" s="107">
        <v>43657</v>
      </c>
      <c r="B17443" s="94"/>
      <c r="C17443" s="104"/>
      <c r="D17443" s="94"/>
      <c r="E17443" s="108" t="s">
        <v>12464</v>
      </c>
      <c r="F17443" s="110">
        <v>5.5</v>
      </c>
      <c r="G17443" s="35">
        <v>1</v>
      </c>
      <c r="H17443" s="36">
        <v>6</v>
      </c>
      <c r="I17443" s="34">
        <v>-1</v>
      </c>
      <c r="J17443" s="18">
        <f t="shared" si="1145"/>
        <v>1667.1700000000037</v>
      </c>
      <c r="K17443" s="19" t="str">
        <f t="shared" si="1143"/>
        <v>Jul-19</v>
      </c>
      <c r="L17443" s="20">
        <f t="shared" si="1146"/>
        <v>17192</v>
      </c>
      <c r="M17443" s="21">
        <f t="shared" si="1144"/>
        <v>9.6973592368543721E-2</v>
      </c>
    </row>
    <row r="17444" spans="1:13" x14ac:dyDescent="0.3">
      <c r="A17444" s="107">
        <v>43657</v>
      </c>
      <c r="B17444" s="94"/>
      <c r="C17444" s="104"/>
      <c r="D17444" s="94"/>
      <c r="E17444" s="108" t="s">
        <v>11695</v>
      </c>
      <c r="F17444" s="110">
        <v>5.5</v>
      </c>
      <c r="G17444" s="35">
        <v>1</v>
      </c>
      <c r="H17444" s="36">
        <v>3</v>
      </c>
      <c r="I17444" s="34">
        <v>-1</v>
      </c>
      <c r="J17444" s="18">
        <f t="shared" si="1145"/>
        <v>1666.1700000000037</v>
      </c>
      <c r="K17444" s="19" t="str">
        <f t="shared" si="1143"/>
        <v>Jul-19</v>
      </c>
      <c r="L17444" s="20">
        <f t="shared" si="1146"/>
        <v>17193</v>
      </c>
      <c r="M17444" s="21">
        <f t="shared" si="1144"/>
        <v>9.6909788867562602E-2</v>
      </c>
    </row>
    <row r="17445" spans="1:13" x14ac:dyDescent="0.3">
      <c r="A17445" s="107">
        <v>43657</v>
      </c>
      <c r="B17445" s="94"/>
      <c r="C17445" s="104"/>
      <c r="D17445" s="94"/>
      <c r="E17445" s="108" t="s">
        <v>13211</v>
      </c>
      <c r="F17445" s="110">
        <v>5.5</v>
      </c>
      <c r="G17445" s="35">
        <v>1</v>
      </c>
      <c r="H17445" s="36">
        <v>6</v>
      </c>
      <c r="I17445" s="34">
        <v>-1</v>
      </c>
      <c r="J17445" s="18">
        <f t="shared" si="1145"/>
        <v>1665.1700000000037</v>
      </c>
      <c r="K17445" s="19" t="str">
        <f t="shared" si="1143"/>
        <v>Jul-19</v>
      </c>
      <c r="L17445" s="20">
        <f t="shared" si="1146"/>
        <v>17194</v>
      </c>
      <c r="M17445" s="21">
        <f t="shared" si="1144"/>
        <v>9.6845992788182136E-2</v>
      </c>
    </row>
    <row r="17446" spans="1:13" x14ac:dyDescent="0.3">
      <c r="A17446" s="107">
        <v>43657</v>
      </c>
      <c r="B17446" s="94"/>
      <c r="C17446" s="104"/>
      <c r="D17446" s="94"/>
      <c r="E17446" s="108" t="s">
        <v>13210</v>
      </c>
      <c r="F17446" s="110">
        <v>4.5</v>
      </c>
      <c r="G17446" s="35">
        <v>1</v>
      </c>
      <c r="H17446" s="36">
        <v>4</v>
      </c>
      <c r="I17446" s="34">
        <v>-1</v>
      </c>
      <c r="J17446" s="18">
        <f t="shared" si="1145"/>
        <v>1664.1700000000037</v>
      </c>
      <c r="K17446" s="19" t="str">
        <f t="shared" si="1143"/>
        <v>Jul-19</v>
      </c>
      <c r="L17446" s="20">
        <f t="shared" si="1146"/>
        <v>17195</v>
      </c>
      <c r="M17446" s="21">
        <f t="shared" si="1144"/>
        <v>9.6782204129107513E-2</v>
      </c>
    </row>
    <row r="17447" spans="1:13" x14ac:dyDescent="0.3">
      <c r="A17447" s="116">
        <v>43658</v>
      </c>
      <c r="B17447" s="94" t="s">
        <v>151</v>
      </c>
      <c r="C17447" s="104">
        <v>0.80902777777777779</v>
      </c>
      <c r="D17447" s="94" t="s">
        <v>31</v>
      </c>
      <c r="E17447" s="90" t="s">
        <v>5889</v>
      </c>
      <c r="F17447" s="115">
        <v>3.5</v>
      </c>
      <c r="G17447" s="93">
        <v>1</v>
      </c>
      <c r="H17447" s="90" t="s">
        <v>33</v>
      </c>
      <c r="I17447" s="77">
        <f>IF(H17447="Lost",G17447*-1,IF(H17447="Won",     IF(D17447="E/W",            G17447*(F17447-1)*0.5*1.25,    IF(D17447="place",   G17447*(F17447-1) *0.95,  G17447*(F17447-1) )),            IF(H17447="Placed",     (G17447*-0.5)  + (0.5*G17447*(F17447-1)*0.2),0)         ))</f>
        <v>-1</v>
      </c>
      <c r="J17447" s="18">
        <f t="shared" si="1145"/>
        <v>1663.1700000000037</v>
      </c>
      <c r="K17447" s="19" t="str">
        <f t="shared" si="1143"/>
        <v>Jul-19</v>
      </c>
      <c r="L17447" s="20">
        <f t="shared" si="1146"/>
        <v>17196</v>
      </c>
      <c r="M17447" s="21">
        <f t="shared" si="1144"/>
        <v>9.6718422889044184E-2</v>
      </c>
    </row>
    <row r="17448" spans="1:13" x14ac:dyDescent="0.3">
      <c r="A17448" s="107">
        <v>43658</v>
      </c>
      <c r="B17448" s="94"/>
      <c r="C17448" s="104"/>
      <c r="D17448" s="94"/>
      <c r="E17448" s="108" t="s">
        <v>13213</v>
      </c>
      <c r="F17448" s="110">
        <v>5</v>
      </c>
      <c r="G17448" s="35">
        <v>1</v>
      </c>
      <c r="H17448" s="36">
        <v>5</v>
      </c>
      <c r="I17448" s="34">
        <v>-1</v>
      </c>
      <c r="J17448" s="18">
        <f t="shared" si="1145"/>
        <v>1662.1700000000037</v>
      </c>
      <c r="K17448" s="19" t="str">
        <f t="shared" si="1143"/>
        <v>Jul-19</v>
      </c>
      <c r="L17448" s="20">
        <f t="shared" si="1146"/>
        <v>17197</v>
      </c>
      <c r="M17448" s="21">
        <f t="shared" si="1144"/>
        <v>9.6654649066697892E-2</v>
      </c>
    </row>
    <row r="17449" spans="1:13" x14ac:dyDescent="0.3">
      <c r="A17449" s="107">
        <v>43658</v>
      </c>
      <c r="B17449" s="94"/>
      <c r="C17449" s="104"/>
      <c r="D17449" s="94"/>
      <c r="E17449" s="108" t="s">
        <v>4796</v>
      </c>
      <c r="F17449" s="110">
        <v>5</v>
      </c>
      <c r="G17449" s="35">
        <v>1</v>
      </c>
      <c r="H17449" s="36">
        <v>3</v>
      </c>
      <c r="I17449" s="34">
        <v>-1</v>
      </c>
      <c r="J17449" s="18">
        <f t="shared" si="1145"/>
        <v>1661.1700000000037</v>
      </c>
      <c r="K17449" s="19" t="str">
        <f t="shared" si="1143"/>
        <v>Jul-19</v>
      </c>
      <c r="L17449" s="20">
        <f t="shared" si="1146"/>
        <v>17198</v>
      </c>
      <c r="M17449" s="21">
        <f t="shared" si="1144"/>
        <v>9.659088266077473E-2</v>
      </c>
    </row>
    <row r="17450" spans="1:13" x14ac:dyDescent="0.3">
      <c r="A17450" s="139">
        <v>43658</v>
      </c>
      <c r="B17450" s="94"/>
      <c r="C17450" s="104"/>
      <c r="D17450" s="94"/>
      <c r="E17450" s="131" t="s">
        <v>13215</v>
      </c>
      <c r="F17450" s="140">
        <v>4.5</v>
      </c>
      <c r="G17450" s="35">
        <v>1</v>
      </c>
      <c r="H17450" s="49" t="s">
        <v>11526</v>
      </c>
      <c r="I17450" s="42">
        <v>-1</v>
      </c>
      <c r="J17450" s="18">
        <f t="shared" si="1145"/>
        <v>1660.1700000000037</v>
      </c>
      <c r="K17450" s="19" t="str">
        <f t="shared" si="1143"/>
        <v>Jul-19</v>
      </c>
      <c r="L17450" s="20">
        <f t="shared" si="1146"/>
        <v>17199</v>
      </c>
      <c r="M17450" s="21">
        <f t="shared" si="1144"/>
        <v>9.6527123669981035E-2</v>
      </c>
    </row>
    <row r="17451" spans="1:13" x14ac:dyDescent="0.3">
      <c r="A17451" s="107">
        <v>43658</v>
      </c>
      <c r="B17451" s="94"/>
      <c r="C17451" s="104"/>
      <c r="D17451" s="94"/>
      <c r="E17451" s="108" t="s">
        <v>13214</v>
      </c>
      <c r="F17451" s="110">
        <v>5.5</v>
      </c>
      <c r="G17451" s="35">
        <v>1</v>
      </c>
      <c r="H17451" s="36">
        <v>1</v>
      </c>
      <c r="I17451" s="34">
        <v>4.5</v>
      </c>
      <c r="J17451" s="18">
        <f t="shared" si="1145"/>
        <v>1664.6700000000037</v>
      </c>
      <c r="K17451" s="19" t="str">
        <f t="shared" si="1143"/>
        <v>Jul-19</v>
      </c>
      <c r="L17451" s="20">
        <f t="shared" si="1146"/>
        <v>17200</v>
      </c>
      <c r="M17451" s="21">
        <f t="shared" si="1144"/>
        <v>9.6783139534883933E-2</v>
      </c>
    </row>
    <row r="17452" spans="1:13" x14ac:dyDescent="0.3">
      <c r="A17452" s="107">
        <v>43658</v>
      </c>
      <c r="B17452" s="94"/>
      <c r="C17452" s="104"/>
      <c r="D17452" s="94"/>
      <c r="E17452" s="108" t="s">
        <v>13212</v>
      </c>
      <c r="F17452" s="110">
        <v>6</v>
      </c>
      <c r="G17452" s="35">
        <v>1</v>
      </c>
      <c r="H17452" s="36">
        <v>2</v>
      </c>
      <c r="I17452" s="34">
        <v>-1</v>
      </c>
      <c r="J17452" s="18">
        <f t="shared" si="1145"/>
        <v>1663.6700000000037</v>
      </c>
      <c r="K17452" s="19" t="str">
        <f t="shared" si="1143"/>
        <v>Jul-19</v>
      </c>
      <c r="L17452" s="20">
        <f t="shared" si="1146"/>
        <v>17201</v>
      </c>
      <c r="M17452" s="21">
        <f t="shared" si="1144"/>
        <v>9.6719376780419961E-2</v>
      </c>
    </row>
    <row r="17453" spans="1:13" x14ac:dyDescent="0.3">
      <c r="A17453" s="116">
        <v>43659</v>
      </c>
      <c r="B17453" s="94" t="s">
        <v>65</v>
      </c>
      <c r="C17453" s="104">
        <v>0.58680555555555558</v>
      </c>
      <c r="D17453" s="94" t="s">
        <v>31</v>
      </c>
      <c r="E17453" s="90" t="s">
        <v>5891</v>
      </c>
      <c r="F17453" s="115">
        <v>3.25</v>
      </c>
      <c r="G17453" s="93">
        <v>1</v>
      </c>
      <c r="H17453" s="90" t="s">
        <v>42</v>
      </c>
      <c r="I17453" s="77">
        <f>IF(H17453="Lost",G17453*-1,IF(H17453="Won",     IF(D17453="E/W",            G17453*(F17453-1)*0.5*1.25,    IF(D17453="place",   G17453*(F17453-1) *0.95,  G17453*(F17453-1) )),            IF(H17453="Placed",     (G17453*-0.5)  + (0.5*G17453*(F17453-1)*0.2),0)         ))</f>
        <v>2.25</v>
      </c>
      <c r="J17453" s="18">
        <f t="shared" si="1145"/>
        <v>1665.9200000000037</v>
      </c>
      <c r="K17453" s="19" t="str">
        <f t="shared" si="1143"/>
        <v>Jul-19</v>
      </c>
      <c r="L17453" s="20">
        <f t="shared" si="1146"/>
        <v>17202</v>
      </c>
      <c r="M17453" s="21">
        <f t="shared" si="1144"/>
        <v>9.6844552958958482E-2</v>
      </c>
    </row>
    <row r="17454" spans="1:13" x14ac:dyDescent="0.3">
      <c r="A17454" s="116">
        <v>43659</v>
      </c>
      <c r="B17454" s="94" t="s">
        <v>65</v>
      </c>
      <c r="C17454" s="104">
        <v>0.61111111111111105</v>
      </c>
      <c r="D17454" s="94" t="s">
        <v>31</v>
      </c>
      <c r="E17454" s="90" t="s">
        <v>5892</v>
      </c>
      <c r="F17454" s="115">
        <v>3.75</v>
      </c>
      <c r="G17454" s="93">
        <v>1</v>
      </c>
      <c r="H17454" s="90" t="s">
        <v>33</v>
      </c>
      <c r="I17454" s="77">
        <f>IF(H17454="Lost",G17454*-1,IF(H17454="Won",     IF(D17454="E/W",            G17454*(F17454-1)*0.5*1.25,    IF(D17454="place",   G17454*(F17454-1) *0.95,  G17454*(F17454-1) )),            IF(H17454="Placed",     (G17454*-0.5)  + (0.5*G17454*(F17454-1)*0.2),0)         ))</f>
        <v>-1</v>
      </c>
      <c r="J17454" s="18">
        <f t="shared" si="1145"/>
        <v>1664.9200000000037</v>
      </c>
      <c r="K17454" s="19" t="str">
        <f t="shared" si="1143"/>
        <v>Jul-19</v>
      </c>
      <c r="L17454" s="20">
        <f t="shared" si="1146"/>
        <v>17203</v>
      </c>
      <c r="M17454" s="21">
        <f t="shared" si="1144"/>
        <v>9.6780794047550064E-2</v>
      </c>
    </row>
    <row r="17455" spans="1:13" x14ac:dyDescent="0.3">
      <c r="A17455" s="116">
        <v>43659</v>
      </c>
      <c r="B17455" s="94" t="s">
        <v>65</v>
      </c>
      <c r="C17455" s="104">
        <v>0.63541666666666663</v>
      </c>
      <c r="D17455" s="94" t="s">
        <v>31</v>
      </c>
      <c r="E17455" s="90" t="s">
        <v>5893</v>
      </c>
      <c r="F17455" s="115">
        <v>3.5</v>
      </c>
      <c r="G17455" s="93">
        <v>1</v>
      </c>
      <c r="H17455" s="90" t="s">
        <v>33</v>
      </c>
      <c r="I17455" s="77">
        <f>IF(H17455="Lost",G17455*-1,IF(H17455="Won",     IF(D17455="E/W",            G17455*(F17455-1)*0.5*1.25,    IF(D17455="place",   G17455*(F17455-1) *0.95,  G17455*(F17455-1) )),            IF(H17455="Placed",     (G17455*-0.5)  + (0.5*G17455*(F17455-1)*0.2),0)         ))</f>
        <v>-1</v>
      </c>
      <c r="J17455" s="18">
        <f t="shared" si="1145"/>
        <v>1663.9200000000037</v>
      </c>
      <c r="K17455" s="19" t="str">
        <f t="shared" si="1143"/>
        <v>Jul-19</v>
      </c>
      <c r="L17455" s="20">
        <f t="shared" si="1146"/>
        <v>17204</v>
      </c>
      <c r="M17455" s="21">
        <f t="shared" si="1144"/>
        <v>9.6717042548244814E-2</v>
      </c>
    </row>
    <row r="17456" spans="1:13" x14ac:dyDescent="0.3">
      <c r="A17456" s="116">
        <v>43659</v>
      </c>
      <c r="B17456" s="94" t="s">
        <v>58</v>
      </c>
      <c r="C17456" s="104">
        <v>0.66666666666666663</v>
      </c>
      <c r="D17456" s="94" t="s">
        <v>31</v>
      </c>
      <c r="E17456" s="90" t="s">
        <v>5890</v>
      </c>
      <c r="F17456" s="115">
        <v>3.75</v>
      </c>
      <c r="G17456" s="93">
        <v>1</v>
      </c>
      <c r="H17456" s="90" t="s">
        <v>42</v>
      </c>
      <c r="I17456" s="77">
        <f>IF(H17456="Lost",G17456*-1,IF(H17456="Won",     IF(D17456="E/W",            G17456*(F17456-1)*0.5*1.25,    IF(D17456="place",   G17456*(F17456-1) *0.95,  G17456*(F17456-1) )),            IF(H17456="Placed",     (G17456*-0.5)  + (0.5*G17456*(F17456-1)*0.2),0)         ))</f>
        <v>2.75</v>
      </c>
      <c r="J17456" s="18">
        <f t="shared" si="1145"/>
        <v>1666.6700000000037</v>
      </c>
      <c r="K17456" s="19" t="str">
        <f t="shared" si="1143"/>
        <v>Jul-19</v>
      </c>
      <c r="L17456" s="20">
        <f t="shared" si="1146"/>
        <v>17205</v>
      </c>
      <c r="M17456" s="21">
        <f t="shared" si="1144"/>
        <v>9.6871258355129539E-2</v>
      </c>
    </row>
    <row r="17457" spans="1:13" x14ac:dyDescent="0.3">
      <c r="A17457" s="116">
        <v>43659</v>
      </c>
      <c r="B17457" s="94" t="s">
        <v>134</v>
      </c>
      <c r="C17457" s="104">
        <v>0.81597222222222221</v>
      </c>
      <c r="D17457" s="94" t="s">
        <v>31</v>
      </c>
      <c r="E17457" s="90" t="s">
        <v>5894</v>
      </c>
      <c r="F17457" s="115">
        <v>4</v>
      </c>
      <c r="G17457" s="93">
        <v>1</v>
      </c>
      <c r="H17457" s="90" t="s">
        <v>33</v>
      </c>
      <c r="I17457" s="77">
        <f>IF(H17457="Lost",G17457*-1,IF(H17457="Won",     IF(D17457="E/W",            G17457*(F17457-1)*0.5*1.25,    IF(D17457="place",   G17457*(F17457-1) *0.95,  G17457*(F17457-1) )),            IF(H17457="Placed",     (G17457*-0.5)  + (0.5*G17457*(F17457-1)*0.2),0)         ))</f>
        <v>-1</v>
      </c>
      <c r="J17457" s="18">
        <f t="shared" si="1145"/>
        <v>1665.6700000000037</v>
      </c>
      <c r="K17457" s="19" t="str">
        <f t="shared" si="1143"/>
        <v>Jul-19</v>
      </c>
      <c r="L17457" s="20">
        <f t="shared" si="1146"/>
        <v>17206</v>
      </c>
      <c r="M17457" s="21">
        <f t="shared" si="1144"/>
        <v>9.6807509008485629E-2</v>
      </c>
    </row>
    <row r="17458" spans="1:13" x14ac:dyDescent="0.3">
      <c r="A17458" s="139">
        <v>43659</v>
      </c>
      <c r="B17458" s="94"/>
      <c r="C17458" s="104"/>
      <c r="D17458" s="94"/>
      <c r="E17458" s="131" t="s">
        <v>4762</v>
      </c>
      <c r="F17458" s="140">
        <v>5.5</v>
      </c>
      <c r="G17458" s="35">
        <v>1</v>
      </c>
      <c r="H17458" s="49">
        <v>1</v>
      </c>
      <c r="I17458" s="42">
        <v>4.5</v>
      </c>
      <c r="J17458" s="18">
        <f t="shared" si="1145"/>
        <v>1670.1700000000037</v>
      </c>
      <c r="K17458" s="19" t="str">
        <f t="shared" si="1143"/>
        <v>Jul-19</v>
      </c>
      <c r="L17458" s="20">
        <f t="shared" si="1146"/>
        <v>17207</v>
      </c>
      <c r="M17458" s="21">
        <f t="shared" si="1144"/>
        <v>9.7063404428430505E-2</v>
      </c>
    </row>
    <row r="17459" spans="1:13" x14ac:dyDescent="0.3">
      <c r="A17459" s="139">
        <v>43659</v>
      </c>
      <c r="B17459" s="94"/>
      <c r="C17459" s="104"/>
      <c r="D17459" s="94"/>
      <c r="E17459" s="131" t="s">
        <v>13216</v>
      </c>
      <c r="F17459" s="140">
        <v>6</v>
      </c>
      <c r="G17459" s="35">
        <v>1</v>
      </c>
      <c r="H17459" s="49">
        <v>2</v>
      </c>
      <c r="I17459" s="42">
        <v>-1</v>
      </c>
      <c r="J17459" s="18">
        <f t="shared" si="1145"/>
        <v>1669.1700000000037</v>
      </c>
      <c r="K17459" s="19" t="str">
        <f t="shared" si="1143"/>
        <v>Jul-19</v>
      </c>
      <c r="L17459" s="20">
        <f t="shared" si="1146"/>
        <v>17208</v>
      </c>
      <c r="M17459" s="21">
        <f t="shared" si="1144"/>
        <v>9.6999651324965352E-2</v>
      </c>
    </row>
    <row r="17460" spans="1:13" x14ac:dyDescent="0.3">
      <c r="A17460" s="139">
        <v>43659</v>
      </c>
      <c r="B17460" s="94"/>
      <c r="C17460" s="104"/>
      <c r="D17460" s="94"/>
      <c r="E17460" s="131" t="s">
        <v>13218</v>
      </c>
      <c r="F17460" s="140">
        <v>4.33</v>
      </c>
      <c r="G17460" s="35">
        <v>1</v>
      </c>
      <c r="H17460" s="49" t="s">
        <v>6518</v>
      </c>
      <c r="I17460" s="42">
        <v>-1</v>
      </c>
      <c r="J17460" s="18">
        <f t="shared" si="1145"/>
        <v>1668.1700000000037</v>
      </c>
      <c r="K17460" s="19" t="str">
        <f t="shared" si="1143"/>
        <v>Jul-19</v>
      </c>
      <c r="L17460" s="20">
        <f t="shared" si="1146"/>
        <v>17209</v>
      </c>
      <c r="M17460" s="21">
        <f t="shared" si="1144"/>
        <v>9.693590563077481E-2</v>
      </c>
    </row>
    <row r="17461" spans="1:13" x14ac:dyDescent="0.3">
      <c r="A17461" s="139">
        <v>43659</v>
      </c>
      <c r="B17461" s="94"/>
      <c r="C17461" s="104"/>
      <c r="D17461" s="94"/>
      <c r="E17461" s="131" t="s">
        <v>3716</v>
      </c>
      <c r="F17461" s="140">
        <v>5</v>
      </c>
      <c r="G17461" s="35">
        <v>1</v>
      </c>
      <c r="H17461" s="49" t="s">
        <v>11526</v>
      </c>
      <c r="I17461" s="42">
        <v>-1</v>
      </c>
      <c r="J17461" s="18">
        <f t="shared" si="1145"/>
        <v>1667.1700000000037</v>
      </c>
      <c r="K17461" s="19" t="str">
        <f t="shared" si="1143"/>
        <v>Jul-19</v>
      </c>
      <c r="L17461" s="20">
        <f t="shared" si="1146"/>
        <v>17210</v>
      </c>
      <c r="M17461" s="21">
        <f t="shared" si="1144"/>
        <v>9.6872167344567328E-2</v>
      </c>
    </row>
    <row r="17462" spans="1:13" x14ac:dyDescent="0.3">
      <c r="A17462" s="139">
        <v>43659</v>
      </c>
      <c r="B17462" s="94"/>
      <c r="C17462" s="104"/>
      <c r="D17462" s="94"/>
      <c r="E17462" s="131" t="s">
        <v>13217</v>
      </c>
      <c r="F17462" s="140">
        <v>4.5</v>
      </c>
      <c r="G17462" s="35">
        <v>1</v>
      </c>
      <c r="H17462" s="49">
        <v>3</v>
      </c>
      <c r="I17462" s="42">
        <v>-1</v>
      </c>
      <c r="J17462" s="18">
        <f t="shared" si="1145"/>
        <v>1666.1700000000037</v>
      </c>
      <c r="K17462" s="19" t="str">
        <f t="shared" si="1143"/>
        <v>Jul-19</v>
      </c>
      <c r="L17462" s="20">
        <f t="shared" si="1146"/>
        <v>17211</v>
      </c>
      <c r="M17462" s="21">
        <f t="shared" si="1144"/>
        <v>9.6808436465051634E-2</v>
      </c>
    </row>
    <row r="17463" spans="1:13" x14ac:dyDescent="0.3">
      <c r="A17463" s="139">
        <v>43659</v>
      </c>
      <c r="B17463" s="94"/>
      <c r="C17463" s="104"/>
      <c r="D17463" s="94"/>
      <c r="E17463" s="131" t="s">
        <v>13038</v>
      </c>
      <c r="F17463" s="140">
        <v>4.5</v>
      </c>
      <c r="G17463" s="35">
        <v>1</v>
      </c>
      <c r="H17463" s="49">
        <v>1</v>
      </c>
      <c r="I17463" s="42">
        <v>4.5</v>
      </c>
      <c r="J17463" s="18">
        <f t="shared" si="1145"/>
        <v>1670.6700000000037</v>
      </c>
      <c r="K17463" s="19" t="str">
        <f t="shared" si="1143"/>
        <v>Jul-19</v>
      </c>
      <c r="L17463" s="20">
        <f t="shared" si="1146"/>
        <v>17212</v>
      </c>
      <c r="M17463" s="21">
        <f t="shared" si="1144"/>
        <v>9.7064257494771308E-2</v>
      </c>
    </row>
    <row r="17464" spans="1:13" x14ac:dyDescent="0.3">
      <c r="A17464" s="116">
        <v>43661</v>
      </c>
      <c r="B17464" s="94" t="s">
        <v>135</v>
      </c>
      <c r="C17464" s="104">
        <v>0.61805555555555558</v>
      </c>
      <c r="D17464" s="94" t="s">
        <v>31</v>
      </c>
      <c r="E17464" s="90" t="s">
        <v>5896</v>
      </c>
      <c r="F17464" s="115">
        <v>2.88</v>
      </c>
      <c r="G17464" s="93">
        <v>1</v>
      </c>
      <c r="H17464" s="90" t="s">
        <v>42</v>
      </c>
      <c r="I17464" s="77">
        <f>IF(H17464="Lost",G17464*-1,IF(H17464="Won",     IF(D17464="E/W",            G17464*(F17464-1)*0.5*1.25,    IF(D17464="place",   G17464*(F17464-1) *0.95,  G17464*(F17464-1) )),            IF(H17464="Placed",     (G17464*-0.5)  + (0.5*G17464*(F17464-1)*0.2),0)         ))</f>
        <v>1.88</v>
      </c>
      <c r="J17464" s="18">
        <f t="shared" si="1145"/>
        <v>1672.5500000000038</v>
      </c>
      <c r="K17464" s="19" t="str">
        <f t="shared" si="1143"/>
        <v>Jul-19</v>
      </c>
      <c r="L17464" s="20">
        <f t="shared" si="1146"/>
        <v>17213</v>
      </c>
      <c r="M17464" s="21">
        <f t="shared" si="1144"/>
        <v>9.7167838261779105E-2</v>
      </c>
    </row>
    <row r="17465" spans="1:13" x14ac:dyDescent="0.3">
      <c r="A17465" s="116">
        <v>43661</v>
      </c>
      <c r="B17465" s="94" t="s">
        <v>49</v>
      </c>
      <c r="C17465" s="104">
        <v>0.63194444444444442</v>
      </c>
      <c r="D17465" s="94" t="s">
        <v>31</v>
      </c>
      <c r="E17465" s="90" t="s">
        <v>5895</v>
      </c>
      <c r="F17465" s="115">
        <v>3</v>
      </c>
      <c r="G17465" s="93">
        <v>1</v>
      </c>
      <c r="H17465" s="90" t="s">
        <v>42</v>
      </c>
      <c r="I17465" s="77">
        <f>IF(H17465="Lost",G17465*-1,IF(H17465="Won",     IF(D17465="E/W",            G17465*(F17465-1)*0.5*1.25,    IF(D17465="place",   G17465*(F17465-1) *0.95,  G17465*(F17465-1) )),            IF(H17465="Placed",     (G17465*-0.5)  + (0.5*G17465*(F17465-1)*0.2),0)         ))</f>
        <v>2</v>
      </c>
      <c r="J17465" s="18">
        <f t="shared" si="1145"/>
        <v>1674.5500000000038</v>
      </c>
      <c r="K17465" s="19" t="str">
        <f t="shared" si="1143"/>
        <v>Jul-19</v>
      </c>
      <c r="L17465" s="20">
        <f t="shared" si="1146"/>
        <v>17214</v>
      </c>
      <c r="M17465" s="21">
        <f t="shared" si="1144"/>
        <v>9.7278378064366441E-2</v>
      </c>
    </row>
    <row r="17466" spans="1:13" x14ac:dyDescent="0.3">
      <c r="A17466" s="116">
        <v>43661</v>
      </c>
      <c r="B17466" s="94" t="s">
        <v>135</v>
      </c>
      <c r="C17466" s="104">
        <v>0.72222222222222221</v>
      </c>
      <c r="D17466" s="94" t="s">
        <v>31</v>
      </c>
      <c r="E17466" s="90" t="s">
        <v>5897</v>
      </c>
      <c r="F17466" s="115">
        <v>3.25</v>
      </c>
      <c r="G17466" s="93">
        <v>1</v>
      </c>
      <c r="H17466" s="90" t="s">
        <v>33</v>
      </c>
      <c r="I17466" s="77">
        <f>IF(H17466="Lost",G17466*-1,IF(H17466="Won",     IF(D17466="E/W",            G17466*(F17466-1)*0.5*1.25,    IF(D17466="place",   G17466*(F17466-1) *0.95,  G17466*(F17466-1) )),            IF(H17466="Placed",     (G17466*-0.5)  + (0.5*G17466*(F17466-1)*0.2),0)         ))</f>
        <v>-1</v>
      </c>
      <c r="J17466" s="18">
        <f t="shared" si="1145"/>
        <v>1673.5500000000038</v>
      </c>
      <c r="K17466" s="19" t="str">
        <f t="shared" si="1143"/>
        <v>Jul-19</v>
      </c>
      <c r="L17466" s="20">
        <f t="shared" si="1146"/>
        <v>17215</v>
      </c>
      <c r="M17466" s="21">
        <f t="shared" si="1144"/>
        <v>9.7214638396747238E-2</v>
      </c>
    </row>
    <row r="17467" spans="1:13" x14ac:dyDescent="0.3">
      <c r="A17467" s="116">
        <v>43661</v>
      </c>
      <c r="B17467" s="94" t="s">
        <v>59</v>
      </c>
      <c r="C17467" s="104">
        <v>0.83333333333333337</v>
      </c>
      <c r="D17467" s="94" t="s">
        <v>31</v>
      </c>
      <c r="E17467" s="90" t="s">
        <v>5898</v>
      </c>
      <c r="F17467" s="115">
        <v>4</v>
      </c>
      <c r="G17467" s="93">
        <v>1</v>
      </c>
      <c r="H17467" s="90" t="s">
        <v>33</v>
      </c>
      <c r="I17467" s="77">
        <f>IF(H17467="Lost",G17467*-1,IF(H17467="Won",     IF(D17467="E/W",            G17467*(F17467-1)*0.5*1.25,    IF(D17467="place",   G17467*(F17467-1) *0.95,  G17467*(F17467-1) )),            IF(H17467="Placed",     (G17467*-0.5)  + (0.5*G17467*(F17467-1)*0.2),0)         ))</f>
        <v>-1</v>
      </c>
      <c r="J17467" s="18">
        <f t="shared" si="1145"/>
        <v>1672.5500000000038</v>
      </c>
      <c r="K17467" s="19" t="str">
        <f t="shared" si="1143"/>
        <v>Jul-19</v>
      </c>
      <c r="L17467" s="20">
        <f t="shared" si="1146"/>
        <v>17216</v>
      </c>
      <c r="M17467" s="21">
        <f t="shared" si="1144"/>
        <v>9.7150906133829221E-2</v>
      </c>
    </row>
    <row r="17468" spans="1:13" x14ac:dyDescent="0.3">
      <c r="A17468" s="116">
        <v>43661</v>
      </c>
      <c r="B17468" s="94" t="s">
        <v>59</v>
      </c>
      <c r="C17468" s="104">
        <v>0.85416666666666663</v>
      </c>
      <c r="D17468" s="94" t="s">
        <v>31</v>
      </c>
      <c r="E17468" s="90" t="s">
        <v>5899</v>
      </c>
      <c r="F17468" s="115">
        <v>3.75</v>
      </c>
      <c r="G17468" s="93">
        <v>1</v>
      </c>
      <c r="H17468" s="90" t="s">
        <v>33</v>
      </c>
      <c r="I17468" s="77">
        <f>IF(H17468="Lost",G17468*-1,IF(H17468="Won",     IF(D17468="E/W",            G17468*(F17468-1)*0.5*1.25,    IF(D17468="place",   G17468*(F17468-1) *0.95,  G17468*(F17468-1) )),            IF(H17468="Placed",     (G17468*-0.5)  + (0.5*G17468*(F17468-1)*0.2),0)         ))</f>
        <v>-1</v>
      </c>
      <c r="J17468" s="18">
        <f t="shared" si="1145"/>
        <v>1671.5500000000038</v>
      </c>
      <c r="K17468" s="19" t="str">
        <f t="shared" si="1143"/>
        <v>Jul-19</v>
      </c>
      <c r="L17468" s="20">
        <f t="shared" si="1146"/>
        <v>17217</v>
      </c>
      <c r="M17468" s="21">
        <f t="shared" si="1144"/>
        <v>9.7087181274322115E-2</v>
      </c>
    </row>
    <row r="17469" spans="1:13" x14ac:dyDescent="0.3">
      <c r="A17469" s="139">
        <v>43661</v>
      </c>
      <c r="B17469" s="94"/>
      <c r="C17469" s="104"/>
      <c r="D17469" s="94"/>
      <c r="E17469" s="131" t="s">
        <v>13219</v>
      </c>
      <c r="F17469" s="140">
        <v>5.5</v>
      </c>
      <c r="G17469" s="35">
        <v>1</v>
      </c>
      <c r="H17469" s="49">
        <v>3</v>
      </c>
      <c r="I17469" s="42">
        <v>-1</v>
      </c>
      <c r="J17469" s="18">
        <f t="shared" si="1145"/>
        <v>1670.5500000000038</v>
      </c>
      <c r="K17469" s="19" t="str">
        <f t="shared" si="1143"/>
        <v>Jul-19</v>
      </c>
      <c r="L17469" s="20">
        <f t="shared" si="1146"/>
        <v>17218</v>
      </c>
      <c r="M17469" s="21">
        <f t="shared" si="1144"/>
        <v>9.7023463816935981E-2</v>
      </c>
    </row>
    <row r="17470" spans="1:13" x14ac:dyDescent="0.3">
      <c r="A17470" s="139">
        <v>43661</v>
      </c>
      <c r="B17470" s="94"/>
      <c r="C17470" s="104"/>
      <c r="D17470" s="94"/>
      <c r="E17470" s="131" t="s">
        <v>13220</v>
      </c>
      <c r="F17470" s="140">
        <v>4.5</v>
      </c>
      <c r="G17470" s="35">
        <v>1</v>
      </c>
      <c r="H17470" s="49">
        <v>1</v>
      </c>
      <c r="I17470" s="42">
        <v>6.5</v>
      </c>
      <c r="J17470" s="18">
        <f t="shared" si="1145"/>
        <v>1677.0500000000038</v>
      </c>
      <c r="K17470" s="19" t="str">
        <f t="shared" si="1143"/>
        <v>Jul-19</v>
      </c>
      <c r="L17470" s="20">
        <f t="shared" si="1146"/>
        <v>17219</v>
      </c>
      <c r="M17470" s="21">
        <f t="shared" si="1144"/>
        <v>9.7395319124223459E-2</v>
      </c>
    </row>
    <row r="17471" spans="1:13" x14ac:dyDescent="0.3">
      <c r="A17471" s="139">
        <v>43661</v>
      </c>
      <c r="B17471" s="94"/>
      <c r="C17471" s="104"/>
      <c r="D17471" s="94"/>
      <c r="E17471" s="131" t="s">
        <v>4388</v>
      </c>
      <c r="F17471" s="140">
        <v>5</v>
      </c>
      <c r="G17471" s="35">
        <v>1</v>
      </c>
      <c r="H17471" s="49">
        <v>4</v>
      </c>
      <c r="I17471" s="42">
        <v>-1</v>
      </c>
      <c r="J17471" s="18">
        <f t="shared" si="1145"/>
        <v>1676.0500000000038</v>
      </c>
      <c r="K17471" s="19" t="str">
        <f t="shared" si="1143"/>
        <v>Jul-19</v>
      </c>
      <c r="L17471" s="20">
        <f t="shared" si="1146"/>
        <v>17220</v>
      </c>
      <c r="M17471" s="21">
        <f t="shared" si="1144"/>
        <v>9.7331591173054816E-2</v>
      </c>
    </row>
    <row r="17472" spans="1:13" x14ac:dyDescent="0.3">
      <c r="A17472" s="116">
        <v>43662</v>
      </c>
      <c r="B17472" s="94" t="s">
        <v>57</v>
      </c>
      <c r="C17472" s="104">
        <v>0.63541666666666663</v>
      </c>
      <c r="D17472" s="94" t="s">
        <v>31</v>
      </c>
      <c r="E17472" s="90" t="s">
        <v>5782</v>
      </c>
      <c r="F17472" s="115">
        <v>3.5</v>
      </c>
      <c r="G17472" s="93">
        <v>1</v>
      </c>
      <c r="H17472" s="90" t="s">
        <v>33</v>
      </c>
      <c r="I17472" s="77">
        <f>IF(H17472="Lost",G17472*-1,IF(H17472="Won",     IF(D17472="E/W",            G17472*(F17472-1)*0.5*1.25,    IF(D17472="place",   G17472*(F17472-1) *0.95,  G17472*(F17472-1) )),            IF(H17472="Placed",     (G17472*-0.5)  + (0.5*G17472*(F17472-1)*0.2),0)         ))</f>
        <v>-1</v>
      </c>
      <c r="J17472" s="18">
        <f t="shared" si="1145"/>
        <v>1675.0500000000038</v>
      </c>
      <c r="K17472" s="19" t="str">
        <f t="shared" si="1143"/>
        <v>Jul-19</v>
      </c>
      <c r="L17472" s="20">
        <f t="shared" si="1146"/>
        <v>17221</v>
      </c>
      <c r="M17472" s="21">
        <f t="shared" si="1144"/>
        <v>9.7267870623076694E-2</v>
      </c>
    </row>
    <row r="17473" spans="1:13" x14ac:dyDescent="0.3">
      <c r="A17473" s="116">
        <v>43662</v>
      </c>
      <c r="B17473" s="94" t="s">
        <v>56</v>
      </c>
      <c r="C17473" s="104">
        <v>0.66666666666666663</v>
      </c>
      <c r="D17473" s="94" t="s">
        <v>31</v>
      </c>
      <c r="E17473" s="90" t="s">
        <v>5905</v>
      </c>
      <c r="F17473" s="115">
        <v>3.5</v>
      </c>
      <c r="G17473" s="93">
        <v>1</v>
      </c>
      <c r="H17473" s="90" t="s">
        <v>33</v>
      </c>
      <c r="I17473" s="77">
        <f>IF(H17473="Lost",G17473*-1,IF(H17473="Won",     IF(D17473="E/W",            G17473*(F17473-1)*0.5*1.25,    IF(D17473="place",   G17473*(F17473-1) *0.95,  G17473*(F17473-1) )),            IF(H17473="Placed",     (G17473*-0.5)  + (0.5*G17473*(F17473-1)*0.2),0)         ))</f>
        <v>-1</v>
      </c>
      <c r="J17473" s="18">
        <f t="shared" si="1145"/>
        <v>1674.0500000000038</v>
      </c>
      <c r="K17473" s="19" t="str">
        <f t="shared" si="1143"/>
        <v>Jul-19</v>
      </c>
      <c r="L17473" s="20">
        <f t="shared" si="1146"/>
        <v>17222</v>
      </c>
      <c r="M17473" s="21">
        <f t="shared" si="1144"/>
        <v>9.7204157472999875E-2</v>
      </c>
    </row>
    <row r="17474" spans="1:13" x14ac:dyDescent="0.3">
      <c r="A17474" s="116">
        <v>43662</v>
      </c>
      <c r="B17474" s="94" t="s">
        <v>57</v>
      </c>
      <c r="C17474" s="104">
        <v>0.67708333333333337</v>
      </c>
      <c r="D17474" s="94" t="s">
        <v>31</v>
      </c>
      <c r="E17474" s="90" t="s">
        <v>5904</v>
      </c>
      <c r="F17474" s="115">
        <v>4</v>
      </c>
      <c r="G17474" s="93">
        <v>1</v>
      </c>
      <c r="H17474" s="90" t="s">
        <v>42</v>
      </c>
      <c r="I17474" s="77">
        <f>IF(H17474="Lost",G17474*-1,IF(H17474="Won",     IF(D17474="E/W",            G17474*(F17474-1)*0.5*1.25,    IF(D17474="place",   G17474*(F17474-1) *0.95,  G17474*(F17474-1) )),            IF(H17474="Placed",     (G17474*-0.5)  + (0.5*G17474*(F17474-1)*0.2),0)         ))</f>
        <v>3</v>
      </c>
      <c r="J17474" s="18">
        <f t="shared" si="1145"/>
        <v>1677.0500000000038</v>
      </c>
      <c r="K17474" s="19" t="str">
        <f t="shared" ref="K17474:K17537" si="1147">TEXT(A17474,"MMM-yy")</f>
        <v>Jul-19</v>
      </c>
      <c r="L17474" s="20">
        <f t="shared" si="1146"/>
        <v>17223</v>
      </c>
      <c r="M17474" s="21">
        <f t="shared" ref="M17474:M17537" si="1148">J17474/L17474</f>
        <v>9.7372699297451307E-2</v>
      </c>
    </row>
    <row r="17475" spans="1:13" x14ac:dyDescent="0.3">
      <c r="A17475" s="139">
        <v>43662</v>
      </c>
      <c r="B17475" s="94"/>
      <c r="C17475" s="104"/>
      <c r="D17475" s="94"/>
      <c r="E17475" s="131" t="s">
        <v>13223</v>
      </c>
      <c r="F17475" s="140">
        <v>5</v>
      </c>
      <c r="G17475" s="35">
        <v>1</v>
      </c>
      <c r="H17475" s="49" t="s">
        <v>11526</v>
      </c>
      <c r="I17475" s="42">
        <v>-1</v>
      </c>
      <c r="J17475" s="18">
        <f t="shared" ref="J17475:J17538" si="1149">J17474+I17475</f>
        <v>1676.0500000000038</v>
      </c>
      <c r="K17475" s="19" t="str">
        <f t="shared" si="1147"/>
        <v>Jul-19</v>
      </c>
      <c r="L17475" s="20">
        <f t="shared" ref="L17475:L17538" si="1150">L17474+G17475</f>
        <v>17224</v>
      </c>
      <c r="M17475" s="21">
        <f t="shared" si="1148"/>
        <v>9.7308987459359259E-2</v>
      </c>
    </row>
    <row r="17476" spans="1:13" x14ac:dyDescent="0.3">
      <c r="A17476" s="139">
        <v>43662</v>
      </c>
      <c r="B17476" s="94"/>
      <c r="C17476" s="104"/>
      <c r="D17476" s="94"/>
      <c r="E17476" s="131" t="s">
        <v>13222</v>
      </c>
      <c r="F17476" s="140">
        <v>5.5</v>
      </c>
      <c r="G17476" s="35">
        <v>1</v>
      </c>
      <c r="H17476" s="49">
        <v>8</v>
      </c>
      <c r="I17476" s="42">
        <v>-1</v>
      </c>
      <c r="J17476" s="18">
        <f t="shared" si="1149"/>
        <v>1675.0500000000038</v>
      </c>
      <c r="K17476" s="19" t="str">
        <f t="shared" si="1147"/>
        <v>Jul-19</v>
      </c>
      <c r="L17476" s="20">
        <f t="shared" si="1150"/>
        <v>17225</v>
      </c>
      <c r="M17476" s="21">
        <f t="shared" si="1148"/>
        <v>9.7245283018868145E-2</v>
      </c>
    </row>
    <row r="17477" spans="1:13" x14ac:dyDescent="0.3">
      <c r="A17477" s="139">
        <v>43662</v>
      </c>
      <c r="B17477" s="94"/>
      <c r="C17477" s="104"/>
      <c r="D17477" s="94"/>
      <c r="E17477" s="131" t="s">
        <v>13221</v>
      </c>
      <c r="F17477" s="140">
        <v>4.33</v>
      </c>
      <c r="G17477" s="35">
        <v>1</v>
      </c>
      <c r="H17477" s="49">
        <v>4</v>
      </c>
      <c r="I17477" s="42">
        <v>-1</v>
      </c>
      <c r="J17477" s="18">
        <f t="shared" si="1149"/>
        <v>1674.0500000000038</v>
      </c>
      <c r="K17477" s="19" t="str">
        <f t="shared" si="1147"/>
        <v>Jul-19</v>
      </c>
      <c r="L17477" s="20">
        <f t="shared" si="1150"/>
        <v>17226</v>
      </c>
      <c r="M17477" s="21">
        <f t="shared" si="1148"/>
        <v>9.7181585974689649E-2</v>
      </c>
    </row>
    <row r="17478" spans="1:13" x14ac:dyDescent="0.3">
      <c r="A17478" s="139">
        <v>43662</v>
      </c>
      <c r="B17478" s="94"/>
      <c r="C17478" s="104"/>
      <c r="D17478" s="94"/>
      <c r="E17478" s="131" t="s">
        <v>3458</v>
      </c>
      <c r="F17478" s="140">
        <v>5.5</v>
      </c>
      <c r="G17478" s="35">
        <v>1</v>
      </c>
      <c r="H17478" s="49" t="s">
        <v>11526</v>
      </c>
      <c r="I17478" s="42">
        <v>-1</v>
      </c>
      <c r="J17478" s="18">
        <f t="shared" si="1149"/>
        <v>1673.0500000000038</v>
      </c>
      <c r="K17478" s="19" t="str">
        <f t="shared" si="1147"/>
        <v>Jul-19</v>
      </c>
      <c r="L17478" s="20">
        <f t="shared" si="1150"/>
        <v>17227</v>
      </c>
      <c r="M17478" s="21">
        <f t="shared" si="1148"/>
        <v>9.7117896325535719E-2</v>
      </c>
    </row>
    <row r="17479" spans="1:13" x14ac:dyDescent="0.3">
      <c r="A17479" s="116">
        <v>43663</v>
      </c>
      <c r="B17479" s="94" t="s">
        <v>61</v>
      </c>
      <c r="C17479" s="104">
        <v>0.60416666666666663</v>
      </c>
      <c r="D17479" s="94" t="s">
        <v>31</v>
      </c>
      <c r="E17479" s="90" t="s">
        <v>1557</v>
      </c>
      <c r="F17479" s="115">
        <v>3.75</v>
      </c>
      <c r="G17479" s="93">
        <v>1</v>
      </c>
      <c r="H17479" s="90" t="s">
        <v>33</v>
      </c>
      <c r="I17479" s="77">
        <f>IF(H17479="Lost",G17479*-1,IF(H17479="Won",     IF(D17479="E/W",            G17479*(F17479-1)*0.5*1.25,    IF(D17479="place",   G17479*(F17479-1) *0.95,  G17479*(F17479-1) )),            IF(H17479="Placed",     (G17479*-0.5)  + (0.5*G17479*(F17479-1)*0.2),0)         ))</f>
        <v>-1</v>
      </c>
      <c r="J17479" s="18">
        <f t="shared" si="1149"/>
        <v>1672.0500000000038</v>
      </c>
      <c r="K17479" s="19" t="str">
        <f t="shared" si="1147"/>
        <v>Jul-19</v>
      </c>
      <c r="L17479" s="20">
        <f t="shared" si="1150"/>
        <v>17228</v>
      </c>
      <c r="M17479" s="21">
        <f t="shared" si="1148"/>
        <v>9.7054214070118633E-2</v>
      </c>
    </row>
    <row r="17480" spans="1:13" x14ac:dyDescent="0.3">
      <c r="A17480" s="116">
        <v>43663</v>
      </c>
      <c r="B17480" s="94" t="s">
        <v>61</v>
      </c>
      <c r="C17480" s="104">
        <v>0.70833333333333337</v>
      </c>
      <c r="D17480" s="94" t="s">
        <v>31</v>
      </c>
      <c r="E17480" s="90" t="s">
        <v>5900</v>
      </c>
      <c r="F17480" s="115">
        <v>4</v>
      </c>
      <c r="G17480" s="93">
        <v>1</v>
      </c>
      <c r="H17480" s="90" t="s">
        <v>33</v>
      </c>
      <c r="I17480" s="77">
        <f>IF(H17480="Lost",G17480*-1,IF(H17480="Won",     IF(D17480="E/W",            G17480*(F17480-1)*0.5*1.25,    IF(D17480="place",   G17480*(F17480-1) *0.95,  G17480*(F17480-1) )),            IF(H17480="Placed",     (G17480*-0.5)  + (0.5*G17480*(F17480-1)*0.2),0)         ))</f>
        <v>-1</v>
      </c>
      <c r="J17480" s="18">
        <f t="shared" si="1149"/>
        <v>1671.0500000000038</v>
      </c>
      <c r="K17480" s="19" t="str">
        <f t="shared" si="1147"/>
        <v>Jul-19</v>
      </c>
      <c r="L17480" s="20">
        <f t="shared" si="1150"/>
        <v>17229</v>
      </c>
      <c r="M17480" s="21">
        <f t="shared" si="1148"/>
        <v>9.699053920715095E-2</v>
      </c>
    </row>
    <row r="17481" spans="1:13" x14ac:dyDescent="0.3">
      <c r="A17481" s="116">
        <v>43663</v>
      </c>
      <c r="B17481" s="94" t="s">
        <v>45</v>
      </c>
      <c r="C17481" s="104">
        <v>0.82986111111111116</v>
      </c>
      <c r="D17481" s="94" t="s">
        <v>31</v>
      </c>
      <c r="E17481" s="90" t="s">
        <v>5336</v>
      </c>
      <c r="F17481" s="115">
        <v>3.25</v>
      </c>
      <c r="G17481" s="93">
        <v>1</v>
      </c>
      <c r="H17481" s="90" t="s">
        <v>42</v>
      </c>
      <c r="I17481" s="77">
        <f>IF(H17481="Lost",G17481*-1,IF(H17481="Won",     IF(D17481="E/W",            G17481*(F17481-1)*0.5*1.25,    IF(D17481="place",   G17481*(F17481-1) *0.95,  G17481*(F17481-1) )),            IF(H17481="Placed",     (G17481*-0.5)  + (0.5*G17481*(F17481-1)*0.2),0)         ))</f>
        <v>2.25</v>
      </c>
      <c r="J17481" s="18">
        <f t="shared" si="1149"/>
        <v>1673.3000000000038</v>
      </c>
      <c r="K17481" s="19" t="str">
        <f t="shared" si="1147"/>
        <v>Jul-19</v>
      </c>
      <c r="L17481" s="20">
        <f t="shared" si="1150"/>
        <v>17230</v>
      </c>
      <c r="M17481" s="21">
        <f t="shared" si="1148"/>
        <v>9.7115496227510381E-2</v>
      </c>
    </row>
    <row r="17482" spans="1:13" x14ac:dyDescent="0.3">
      <c r="A17482" s="116">
        <v>43663</v>
      </c>
      <c r="B17482" s="94" t="s">
        <v>46</v>
      </c>
      <c r="C17482" s="104">
        <v>0.86111111111111116</v>
      </c>
      <c r="D17482" s="94" t="s">
        <v>31</v>
      </c>
      <c r="E17482" s="90" t="s">
        <v>5901</v>
      </c>
      <c r="F17482" s="115">
        <v>4</v>
      </c>
      <c r="G17482" s="93">
        <v>1</v>
      </c>
      <c r="H17482" s="90" t="s">
        <v>33</v>
      </c>
      <c r="I17482" s="77">
        <f>IF(H17482="Lost",G17482*-1,IF(H17482="Won",     IF(D17482="E/W",            G17482*(F17482-1)*0.5*1.25,    IF(D17482="place",   G17482*(F17482-1) *0.95,  G17482*(F17482-1) )),            IF(H17482="Placed",     (G17482*-0.5)  + (0.5*G17482*(F17482-1)*0.2),0)         ))</f>
        <v>-1</v>
      </c>
      <c r="J17482" s="18">
        <f t="shared" si="1149"/>
        <v>1672.3000000000038</v>
      </c>
      <c r="K17482" s="19" t="str">
        <f t="shared" si="1147"/>
        <v>Jul-19</v>
      </c>
      <c r="L17482" s="20">
        <f t="shared" si="1150"/>
        <v>17231</v>
      </c>
      <c r="M17482" s="21">
        <f t="shared" si="1148"/>
        <v>9.7051825198769884E-2</v>
      </c>
    </row>
    <row r="17483" spans="1:13" x14ac:dyDescent="0.3">
      <c r="A17483" s="139">
        <v>43663</v>
      </c>
      <c r="B17483" s="94"/>
      <c r="C17483" s="104"/>
      <c r="D17483" s="94"/>
      <c r="E17483" s="131" t="s">
        <v>5805</v>
      </c>
      <c r="F17483" s="140">
        <v>5</v>
      </c>
      <c r="G17483" s="35">
        <v>1</v>
      </c>
      <c r="H17483" s="49" t="s">
        <v>11526</v>
      </c>
      <c r="I17483" s="42">
        <v>-1</v>
      </c>
      <c r="J17483" s="18">
        <f t="shared" si="1149"/>
        <v>1671.3000000000038</v>
      </c>
      <c r="K17483" s="19" t="str">
        <f t="shared" si="1147"/>
        <v>Jul-19</v>
      </c>
      <c r="L17483" s="20">
        <f t="shared" si="1150"/>
        <v>17232</v>
      </c>
      <c r="M17483" s="21">
        <f t="shared" si="1148"/>
        <v>9.6988161559888805E-2</v>
      </c>
    </row>
    <row r="17484" spans="1:13" x14ac:dyDescent="0.3">
      <c r="A17484" s="139">
        <v>43663</v>
      </c>
      <c r="B17484" s="94"/>
      <c r="C17484" s="104"/>
      <c r="D17484" s="94"/>
      <c r="E17484" s="131" t="s">
        <v>13224</v>
      </c>
      <c r="F17484" s="140">
        <v>4.5</v>
      </c>
      <c r="G17484" s="35">
        <v>1</v>
      </c>
      <c r="H17484" s="49">
        <v>4</v>
      </c>
      <c r="I17484" s="42">
        <v>-1</v>
      </c>
      <c r="J17484" s="18">
        <f t="shared" si="1149"/>
        <v>1670.3000000000038</v>
      </c>
      <c r="K17484" s="19" t="str">
        <f t="shared" si="1147"/>
        <v>Jul-19</v>
      </c>
      <c r="L17484" s="20">
        <f t="shared" si="1150"/>
        <v>17233</v>
      </c>
      <c r="M17484" s="21">
        <f t="shared" si="1148"/>
        <v>9.6924505309580675E-2</v>
      </c>
    </row>
    <row r="17485" spans="1:13" x14ac:dyDescent="0.3">
      <c r="A17485" s="116">
        <v>43664</v>
      </c>
      <c r="B17485" s="94" t="s">
        <v>134</v>
      </c>
      <c r="C17485" s="104">
        <v>0.61111111111111105</v>
      </c>
      <c r="D17485" s="94" t="s">
        <v>31</v>
      </c>
      <c r="E17485" s="90" t="s">
        <v>5612</v>
      </c>
      <c r="F17485" s="115">
        <v>2.88</v>
      </c>
      <c r="G17485" s="93">
        <v>1</v>
      </c>
      <c r="H17485" s="90" t="s">
        <v>42</v>
      </c>
      <c r="I17485" s="77">
        <f>IF(H17485="Lost",G17485*-1,IF(H17485="Won",     IF(D17485="E/W",            G17485*(F17485-1)*0.5*1.25,    IF(D17485="place",   G17485*(F17485-1) *0.95,  G17485*(F17485-1) )),            IF(H17485="Placed",     (G17485*-0.5)  + (0.5*G17485*(F17485-1)*0.2),0)         ))</f>
        <v>1.88</v>
      </c>
      <c r="J17485" s="18">
        <f t="shared" si="1149"/>
        <v>1672.1800000000039</v>
      </c>
      <c r="K17485" s="19" t="str">
        <f t="shared" si="1147"/>
        <v>Jul-19</v>
      </c>
      <c r="L17485" s="20">
        <f t="shared" si="1150"/>
        <v>17234</v>
      </c>
      <c r="M17485" s="21">
        <f t="shared" si="1148"/>
        <v>9.7027967970291507E-2</v>
      </c>
    </row>
    <row r="17486" spans="1:13" x14ac:dyDescent="0.3">
      <c r="A17486" s="116">
        <v>43664</v>
      </c>
      <c r="B17486" s="94" t="s">
        <v>130</v>
      </c>
      <c r="C17486" s="104">
        <v>0.6875</v>
      </c>
      <c r="D17486" s="94" t="s">
        <v>31</v>
      </c>
      <c r="E17486" s="90" t="s">
        <v>5902</v>
      </c>
      <c r="F17486" s="115">
        <v>3.5</v>
      </c>
      <c r="G17486" s="93">
        <v>1</v>
      </c>
      <c r="H17486" s="90" t="s">
        <v>42</v>
      </c>
      <c r="I17486" s="77">
        <f>IF(H17486="Lost",G17486*-1,IF(H17486="Won",     IF(D17486="E/W",            G17486*(F17486-1)*0.5*1.25,    IF(D17486="place",   G17486*(F17486-1) *0.95,  G17486*(F17486-1) )),            IF(H17486="Placed",     (G17486*-0.5)  + (0.5*G17486*(F17486-1)*0.2),0)         ))</f>
        <v>2.5</v>
      </c>
      <c r="J17486" s="18">
        <f t="shared" si="1149"/>
        <v>1674.6800000000039</v>
      </c>
      <c r="K17486" s="19" t="str">
        <f t="shared" si="1147"/>
        <v>Jul-19</v>
      </c>
      <c r="L17486" s="20">
        <f t="shared" si="1150"/>
        <v>17235</v>
      </c>
      <c r="M17486" s="21">
        <f t="shared" si="1148"/>
        <v>9.7167391935016181E-2</v>
      </c>
    </row>
    <row r="17487" spans="1:13" x14ac:dyDescent="0.3">
      <c r="A17487" s="116">
        <v>43664</v>
      </c>
      <c r="B17487" s="94" t="s">
        <v>138</v>
      </c>
      <c r="C17487" s="104">
        <v>0.84375</v>
      </c>
      <c r="D17487" s="94" t="s">
        <v>31</v>
      </c>
      <c r="E17487" s="90" t="s">
        <v>5903</v>
      </c>
      <c r="F17487" s="115">
        <v>4</v>
      </c>
      <c r="G17487" s="93">
        <v>1</v>
      </c>
      <c r="H17487" s="90" t="s">
        <v>42</v>
      </c>
      <c r="I17487" s="77">
        <f>IF(H17487="Lost",G17487*-1,IF(H17487="Won",     IF(D17487="E/W",            G17487*(F17487-1)*0.5*1.25,    IF(D17487="place",   G17487*(F17487-1) *0.95,  G17487*(F17487-1) )),            IF(H17487="Placed",     (G17487*-0.5)  + (0.5*G17487*(F17487-1)*0.2),0)         ))</f>
        <v>3</v>
      </c>
      <c r="J17487" s="18">
        <f t="shared" si="1149"/>
        <v>1677.6800000000039</v>
      </c>
      <c r="K17487" s="19" t="str">
        <f t="shared" si="1147"/>
        <v>Jul-19</v>
      </c>
      <c r="L17487" s="20">
        <f t="shared" si="1150"/>
        <v>17236</v>
      </c>
      <c r="M17487" s="21">
        <f t="shared" si="1148"/>
        <v>9.7335808772337204E-2</v>
      </c>
    </row>
    <row r="17488" spans="1:13" x14ac:dyDescent="0.3">
      <c r="A17488" s="139">
        <v>43664</v>
      </c>
      <c r="B17488" s="94"/>
      <c r="C17488" s="104"/>
      <c r="D17488" s="94"/>
      <c r="E17488" s="131" t="s">
        <v>13229</v>
      </c>
      <c r="F17488" s="140">
        <v>5</v>
      </c>
      <c r="G17488" s="35">
        <v>1</v>
      </c>
      <c r="H17488" s="49" t="s">
        <v>6526</v>
      </c>
      <c r="I17488" s="42">
        <v>4</v>
      </c>
      <c r="J17488" s="18">
        <f t="shared" si="1149"/>
        <v>1681.6800000000039</v>
      </c>
      <c r="K17488" s="19" t="str">
        <f t="shared" si="1147"/>
        <v>Jul-19</v>
      </c>
      <c r="L17488" s="20">
        <f t="shared" si="1150"/>
        <v>17237</v>
      </c>
      <c r="M17488" s="21">
        <f t="shared" si="1148"/>
        <v>9.7562220804084471E-2</v>
      </c>
    </row>
    <row r="17489" spans="1:13" x14ac:dyDescent="0.3">
      <c r="A17489" s="139">
        <v>43664</v>
      </c>
      <c r="B17489" s="94"/>
      <c r="C17489" s="104"/>
      <c r="D17489" s="94"/>
      <c r="E17489" s="131" t="s">
        <v>3285</v>
      </c>
      <c r="F17489" s="140">
        <v>5.5</v>
      </c>
      <c r="G17489" s="35">
        <v>1</v>
      </c>
      <c r="H17489" s="49">
        <v>2</v>
      </c>
      <c r="I17489" s="42">
        <v>-1</v>
      </c>
      <c r="J17489" s="18">
        <f t="shared" si="1149"/>
        <v>1680.6800000000039</v>
      </c>
      <c r="K17489" s="19" t="str">
        <f t="shared" si="1147"/>
        <v>Jul-19</v>
      </c>
      <c r="L17489" s="20">
        <f t="shared" si="1150"/>
        <v>17238</v>
      </c>
      <c r="M17489" s="21">
        <f t="shared" si="1148"/>
        <v>9.7498549715744509E-2</v>
      </c>
    </row>
    <row r="17490" spans="1:13" x14ac:dyDescent="0.3">
      <c r="A17490" s="139">
        <v>43664</v>
      </c>
      <c r="B17490" s="94"/>
      <c r="C17490" s="104"/>
      <c r="D17490" s="94"/>
      <c r="E17490" s="131" t="s">
        <v>13225</v>
      </c>
      <c r="F17490" s="140">
        <v>4.5</v>
      </c>
      <c r="G17490" s="35">
        <v>1</v>
      </c>
      <c r="H17490" s="49">
        <v>1</v>
      </c>
      <c r="I17490" s="42">
        <v>3.5</v>
      </c>
      <c r="J17490" s="18">
        <f t="shared" si="1149"/>
        <v>1684.1800000000039</v>
      </c>
      <c r="K17490" s="19" t="str">
        <f t="shared" si="1147"/>
        <v>Jul-19</v>
      </c>
      <c r="L17490" s="20">
        <f t="shared" si="1150"/>
        <v>17239</v>
      </c>
      <c r="M17490" s="21">
        <f t="shared" si="1148"/>
        <v>9.7695922037241367E-2</v>
      </c>
    </row>
    <row r="17491" spans="1:13" x14ac:dyDescent="0.3">
      <c r="A17491" s="139">
        <v>43664</v>
      </c>
      <c r="B17491" s="94"/>
      <c r="C17491" s="104"/>
      <c r="D17491" s="94"/>
      <c r="E17491" s="131" t="s">
        <v>5940</v>
      </c>
      <c r="F17491" s="140">
        <v>4.5</v>
      </c>
      <c r="G17491" s="35">
        <v>1</v>
      </c>
      <c r="H17491" s="49">
        <v>2</v>
      </c>
      <c r="I17491" s="42">
        <v>-1</v>
      </c>
      <c r="J17491" s="18">
        <f t="shared" si="1149"/>
        <v>1683.1800000000039</v>
      </c>
      <c r="K17491" s="19" t="str">
        <f t="shared" si="1147"/>
        <v>Jul-19</v>
      </c>
      <c r="L17491" s="20">
        <f t="shared" si="1150"/>
        <v>17240</v>
      </c>
      <c r="M17491" s="21">
        <f t="shared" si="1148"/>
        <v>9.7632250580046626E-2</v>
      </c>
    </row>
    <row r="17492" spans="1:13" x14ac:dyDescent="0.3">
      <c r="A17492" s="139">
        <v>43664</v>
      </c>
      <c r="B17492" s="94"/>
      <c r="C17492" s="104"/>
      <c r="D17492" s="94"/>
      <c r="E17492" s="131" t="s">
        <v>13227</v>
      </c>
      <c r="F17492" s="140">
        <v>5</v>
      </c>
      <c r="G17492" s="35">
        <v>1</v>
      </c>
      <c r="H17492" s="49">
        <v>4</v>
      </c>
      <c r="I17492" s="42">
        <v>-1</v>
      </c>
      <c r="J17492" s="18">
        <f t="shared" si="1149"/>
        <v>1682.1800000000039</v>
      </c>
      <c r="K17492" s="19" t="str">
        <f t="shared" si="1147"/>
        <v>Jul-19</v>
      </c>
      <c r="L17492" s="20">
        <f t="shared" si="1150"/>
        <v>17241</v>
      </c>
      <c r="M17492" s="21">
        <f t="shared" si="1148"/>
        <v>9.7568586508903418E-2</v>
      </c>
    </row>
    <row r="17493" spans="1:13" x14ac:dyDescent="0.3">
      <c r="A17493" s="139">
        <v>43664</v>
      </c>
      <c r="B17493" s="94"/>
      <c r="C17493" s="104"/>
      <c r="D17493" s="94"/>
      <c r="E17493" s="131" t="s">
        <v>13228</v>
      </c>
      <c r="F17493" s="140">
        <v>6</v>
      </c>
      <c r="G17493" s="35">
        <v>1</v>
      </c>
      <c r="H17493" s="49" t="s">
        <v>6526</v>
      </c>
      <c r="I17493" s="42">
        <v>5</v>
      </c>
      <c r="J17493" s="18">
        <f t="shared" si="1149"/>
        <v>1687.1800000000039</v>
      </c>
      <c r="K17493" s="19" t="str">
        <f t="shared" si="1147"/>
        <v>Jul-19</v>
      </c>
      <c r="L17493" s="20">
        <f t="shared" si="1150"/>
        <v>17242</v>
      </c>
      <c r="M17493" s="21">
        <f t="shared" si="1148"/>
        <v>9.7852917294977609E-2</v>
      </c>
    </row>
    <row r="17494" spans="1:13" x14ac:dyDescent="0.3">
      <c r="A17494" s="139">
        <v>43664</v>
      </c>
      <c r="B17494" s="94"/>
      <c r="C17494" s="104"/>
      <c r="D17494" s="94"/>
      <c r="E17494" s="131" t="s">
        <v>13226</v>
      </c>
      <c r="F17494" s="140">
        <v>5.5</v>
      </c>
      <c r="G17494" s="35">
        <v>1</v>
      </c>
      <c r="H17494" s="49">
        <v>1</v>
      </c>
      <c r="I17494" s="42">
        <v>4.5</v>
      </c>
      <c r="J17494" s="18">
        <f t="shared" si="1149"/>
        <v>1691.6800000000039</v>
      </c>
      <c r="K17494" s="19" t="str">
        <f t="shared" si="1147"/>
        <v>Jul-19</v>
      </c>
      <c r="L17494" s="20">
        <f t="shared" si="1150"/>
        <v>17243</v>
      </c>
      <c r="M17494" s="21">
        <f t="shared" si="1148"/>
        <v>9.8108217827524435E-2</v>
      </c>
    </row>
    <row r="17495" spans="1:13" x14ac:dyDescent="0.3">
      <c r="A17495" s="116">
        <v>43665</v>
      </c>
      <c r="B17495" s="94" t="s">
        <v>35</v>
      </c>
      <c r="C17495" s="104">
        <v>0.70138888888888884</v>
      </c>
      <c r="D17495" s="94" t="s">
        <v>31</v>
      </c>
      <c r="E17495" s="90" t="s">
        <v>5906</v>
      </c>
      <c r="F17495" s="115">
        <v>3.5</v>
      </c>
      <c r="G17495" s="93">
        <v>1</v>
      </c>
      <c r="H17495" s="90" t="s">
        <v>42</v>
      </c>
      <c r="I17495" s="77">
        <f>IF(H17495="Lost",G17495*-1,IF(H17495="Won",     IF(D17495="E/W",            G17495*(F17495-1)*0.5*1.25,    IF(D17495="place",   G17495*(F17495-1) *0.95,  G17495*(F17495-1) )),            IF(H17495="Placed",     (G17495*-0.5)  + (0.5*G17495*(F17495-1)*0.2),0)         ))</f>
        <v>2.5</v>
      </c>
      <c r="J17495" s="18">
        <f t="shared" si="1149"/>
        <v>1694.1800000000039</v>
      </c>
      <c r="K17495" s="19" t="str">
        <f t="shared" si="1147"/>
        <v>Jul-19</v>
      </c>
      <c r="L17495" s="20">
        <f t="shared" si="1150"/>
        <v>17244</v>
      </c>
      <c r="M17495" s="21">
        <f t="shared" si="1148"/>
        <v>9.8247506379030611E-2</v>
      </c>
    </row>
    <row r="17496" spans="1:13" x14ac:dyDescent="0.3">
      <c r="A17496" s="139">
        <v>43665</v>
      </c>
      <c r="B17496" s="94"/>
      <c r="C17496" s="104"/>
      <c r="D17496" s="94"/>
      <c r="E17496" s="131" t="s">
        <v>8664</v>
      </c>
      <c r="F17496" s="140">
        <v>5</v>
      </c>
      <c r="G17496" s="35">
        <v>1</v>
      </c>
      <c r="H17496" s="49" t="s">
        <v>11446</v>
      </c>
      <c r="I17496" s="42">
        <v>-1</v>
      </c>
      <c r="J17496" s="18">
        <f t="shared" si="1149"/>
        <v>1693.1800000000039</v>
      </c>
      <c r="K17496" s="19" t="str">
        <f t="shared" si="1147"/>
        <v>Jul-19</v>
      </c>
      <c r="L17496" s="20">
        <f t="shared" si="1150"/>
        <v>17245</v>
      </c>
      <c r="M17496" s="21">
        <f t="shared" si="1148"/>
        <v>9.8183821397506754E-2</v>
      </c>
    </row>
    <row r="17497" spans="1:13" x14ac:dyDescent="0.3">
      <c r="A17497" s="139">
        <v>43665</v>
      </c>
      <c r="B17497" s="94"/>
      <c r="C17497" s="104"/>
      <c r="D17497" s="94"/>
      <c r="E17497" s="131" t="s">
        <v>13230</v>
      </c>
      <c r="F17497" s="140">
        <v>6</v>
      </c>
      <c r="G17497" s="35">
        <v>1</v>
      </c>
      <c r="H17497" s="49">
        <v>2</v>
      </c>
      <c r="I17497" s="42">
        <v>-1</v>
      </c>
      <c r="J17497" s="18">
        <f t="shared" si="1149"/>
        <v>1692.1800000000039</v>
      </c>
      <c r="K17497" s="19" t="str">
        <f t="shared" si="1147"/>
        <v>Jul-19</v>
      </c>
      <c r="L17497" s="20">
        <f t="shared" si="1150"/>
        <v>17246</v>
      </c>
      <c r="M17497" s="21">
        <f t="shared" si="1148"/>
        <v>9.8120143801461432E-2</v>
      </c>
    </row>
    <row r="17498" spans="1:13" x14ac:dyDescent="0.3">
      <c r="A17498" s="139">
        <v>43665</v>
      </c>
      <c r="B17498" s="94"/>
      <c r="C17498" s="104"/>
      <c r="D17498" s="94"/>
      <c r="E17498" s="131" t="s">
        <v>11861</v>
      </c>
      <c r="F17498" s="140">
        <v>5.5</v>
      </c>
      <c r="G17498" s="35">
        <v>1</v>
      </c>
      <c r="H17498" s="49">
        <v>2</v>
      </c>
      <c r="I17498" s="42">
        <v>-1</v>
      </c>
      <c r="J17498" s="18">
        <f t="shared" si="1149"/>
        <v>1691.1800000000039</v>
      </c>
      <c r="K17498" s="19" t="str">
        <f t="shared" si="1147"/>
        <v>Jul-19</v>
      </c>
      <c r="L17498" s="20">
        <f t="shared" si="1150"/>
        <v>17247</v>
      </c>
      <c r="M17498" s="21">
        <f t="shared" si="1148"/>
        <v>9.8056473589610019E-2</v>
      </c>
    </row>
    <row r="17499" spans="1:13" x14ac:dyDescent="0.3">
      <c r="A17499" s="139">
        <v>43665</v>
      </c>
      <c r="B17499" s="94"/>
      <c r="C17499" s="104"/>
      <c r="D17499" s="94"/>
      <c r="E17499" s="131" t="s">
        <v>13232</v>
      </c>
      <c r="F17499" s="140">
        <v>4.5</v>
      </c>
      <c r="G17499" s="35">
        <v>1</v>
      </c>
      <c r="H17499" s="49" t="s">
        <v>6518</v>
      </c>
      <c r="I17499" s="42">
        <v>-1</v>
      </c>
      <c r="J17499" s="18">
        <f t="shared" si="1149"/>
        <v>1690.1800000000039</v>
      </c>
      <c r="K17499" s="19" t="str">
        <f t="shared" si="1147"/>
        <v>Jul-19</v>
      </c>
      <c r="L17499" s="20">
        <f t="shared" si="1150"/>
        <v>17248</v>
      </c>
      <c r="M17499" s="21">
        <f t="shared" si="1148"/>
        <v>9.7992810760668125E-2</v>
      </c>
    </row>
    <row r="17500" spans="1:13" x14ac:dyDescent="0.3">
      <c r="A17500" s="139">
        <v>43665</v>
      </c>
      <c r="B17500" s="94"/>
      <c r="C17500" s="104"/>
      <c r="D17500" s="94"/>
      <c r="E17500" s="131" t="s">
        <v>13233</v>
      </c>
      <c r="F17500" s="140">
        <v>4.33</v>
      </c>
      <c r="G17500" s="35">
        <v>1</v>
      </c>
      <c r="H17500" s="49" t="s">
        <v>6526</v>
      </c>
      <c r="I17500" s="42">
        <v>3.5</v>
      </c>
      <c r="J17500" s="18">
        <f t="shared" si="1149"/>
        <v>1693.6800000000039</v>
      </c>
      <c r="K17500" s="19" t="str">
        <f t="shared" si="1147"/>
        <v>Jul-19</v>
      </c>
      <c r="L17500" s="20">
        <f t="shared" si="1150"/>
        <v>17249</v>
      </c>
      <c r="M17500" s="21">
        <f t="shared" si="1148"/>
        <v>9.8190040002319207E-2</v>
      </c>
    </row>
    <row r="17501" spans="1:13" x14ac:dyDescent="0.3">
      <c r="A17501" s="139">
        <v>43665</v>
      </c>
      <c r="B17501" s="94"/>
      <c r="C17501" s="104"/>
      <c r="D17501" s="94"/>
      <c r="E17501" s="131" t="s">
        <v>13231</v>
      </c>
      <c r="F17501" s="140">
        <v>4.33</v>
      </c>
      <c r="G17501" s="35">
        <v>1</v>
      </c>
      <c r="H17501" s="49">
        <v>4</v>
      </c>
      <c r="I17501" s="42">
        <v>-1</v>
      </c>
      <c r="J17501" s="18">
        <f t="shared" si="1149"/>
        <v>1692.6800000000039</v>
      </c>
      <c r="K17501" s="19" t="str">
        <f t="shared" si="1147"/>
        <v>Jul-19</v>
      </c>
      <c r="L17501" s="20">
        <f t="shared" si="1150"/>
        <v>17250</v>
      </c>
      <c r="M17501" s="21">
        <f t="shared" si="1148"/>
        <v>9.8126376811594432E-2</v>
      </c>
    </row>
    <row r="17502" spans="1:13" x14ac:dyDescent="0.3">
      <c r="A17502" s="116">
        <v>43666</v>
      </c>
      <c r="B17502" s="94" t="s">
        <v>135</v>
      </c>
      <c r="C17502" s="104">
        <v>0.59722222222222221</v>
      </c>
      <c r="D17502" s="94" t="s">
        <v>31</v>
      </c>
      <c r="E17502" s="90" t="s">
        <v>5907</v>
      </c>
      <c r="F17502" s="115">
        <v>3.75</v>
      </c>
      <c r="G17502" s="93">
        <v>1</v>
      </c>
      <c r="H17502" s="90" t="s">
        <v>33</v>
      </c>
      <c r="I17502" s="77">
        <f>IF(H17502="Lost",G17502*-1,IF(H17502="Won",     IF(D17502="E/W",            G17502*(F17502-1)*0.5*1.25,    IF(D17502="place",   G17502*(F17502-1) *0.95,  G17502*(F17502-1) )),            IF(H17502="Placed",     (G17502*-0.5)  + (0.5*G17502*(F17502-1)*0.2),0)         ))</f>
        <v>-1</v>
      </c>
      <c r="J17502" s="18">
        <f t="shared" si="1149"/>
        <v>1691.6800000000039</v>
      </c>
      <c r="K17502" s="19" t="str">
        <f t="shared" si="1147"/>
        <v>Jul-19</v>
      </c>
      <c r="L17502" s="20">
        <f t="shared" si="1150"/>
        <v>17251</v>
      </c>
      <c r="M17502" s="21">
        <f t="shared" si="1148"/>
        <v>9.8062721001681286E-2</v>
      </c>
    </row>
    <row r="17503" spans="1:13" x14ac:dyDescent="0.3">
      <c r="A17503" s="116">
        <v>43666</v>
      </c>
      <c r="B17503" s="94" t="s">
        <v>52</v>
      </c>
      <c r="C17503" s="104">
        <v>0.65972222222222221</v>
      </c>
      <c r="D17503" s="94" t="s">
        <v>31</v>
      </c>
      <c r="E17503" s="90" t="s">
        <v>5908</v>
      </c>
      <c r="F17503" s="115">
        <v>3.75</v>
      </c>
      <c r="G17503" s="93">
        <v>1</v>
      </c>
      <c r="H17503" s="90" t="s">
        <v>42</v>
      </c>
      <c r="I17503" s="77">
        <f>IF(H17503="Lost",G17503*-1,IF(H17503="Won",     IF(D17503="E/W",            G17503*(F17503-1)*0.5*1.25,    IF(D17503="place",   G17503*(F17503-1) *0.95,  G17503*(F17503-1) )),            IF(H17503="Placed",     (G17503*-0.5)  + (0.5*G17503*(F17503-1)*0.2),0)         ))</f>
        <v>2.75</v>
      </c>
      <c r="J17503" s="18">
        <f t="shared" si="1149"/>
        <v>1694.4300000000039</v>
      </c>
      <c r="K17503" s="19" t="str">
        <f t="shared" si="1147"/>
        <v>Jul-19</v>
      </c>
      <c r="L17503" s="20">
        <f t="shared" si="1150"/>
        <v>17252</v>
      </c>
      <c r="M17503" s="21">
        <f t="shared" si="1148"/>
        <v>9.8216438673777176E-2</v>
      </c>
    </row>
    <row r="17504" spans="1:13" x14ac:dyDescent="0.3">
      <c r="A17504" s="116">
        <v>43666</v>
      </c>
      <c r="B17504" s="94" t="s">
        <v>52</v>
      </c>
      <c r="C17504" s="104">
        <v>0.70833333333333337</v>
      </c>
      <c r="D17504" s="94" t="s">
        <v>31</v>
      </c>
      <c r="E17504" s="90" t="s">
        <v>5909</v>
      </c>
      <c r="F17504" s="115">
        <v>2.88</v>
      </c>
      <c r="G17504" s="93">
        <v>1</v>
      </c>
      <c r="H17504" s="90" t="s">
        <v>33</v>
      </c>
      <c r="I17504" s="77">
        <f>IF(H17504="Lost",G17504*-1,IF(H17504="Won",     IF(D17504="E/W",            G17504*(F17504-1)*0.5*1.25,    IF(D17504="place",   G17504*(F17504-1) *0.95,  G17504*(F17504-1) )),            IF(H17504="Placed",     (G17504*-0.5)  + (0.5*G17504*(F17504-1)*0.2),0)         ))</f>
        <v>-1</v>
      </c>
      <c r="J17504" s="18">
        <f t="shared" si="1149"/>
        <v>1693.4300000000039</v>
      </c>
      <c r="K17504" s="19" t="str">
        <f t="shared" si="1147"/>
        <v>Jul-19</v>
      </c>
      <c r="L17504" s="20">
        <f t="shared" si="1150"/>
        <v>17253</v>
      </c>
      <c r="M17504" s="21">
        <f t="shared" si="1148"/>
        <v>9.8152785022894803E-2</v>
      </c>
    </row>
    <row r="17505" spans="1:13" x14ac:dyDescent="0.3">
      <c r="A17505" s="139">
        <v>43666</v>
      </c>
      <c r="B17505" s="94"/>
      <c r="C17505" s="104"/>
      <c r="D17505" s="94"/>
      <c r="E17505" s="131" t="s">
        <v>13238</v>
      </c>
      <c r="F17505" s="140">
        <v>4.5</v>
      </c>
      <c r="G17505" s="35">
        <v>1</v>
      </c>
      <c r="H17505" s="49" t="s">
        <v>11526</v>
      </c>
      <c r="I17505" s="42">
        <v>-1</v>
      </c>
      <c r="J17505" s="18">
        <f t="shared" si="1149"/>
        <v>1692.4300000000039</v>
      </c>
      <c r="K17505" s="19" t="str">
        <f t="shared" si="1147"/>
        <v>Jul-19</v>
      </c>
      <c r="L17505" s="20">
        <f t="shared" si="1150"/>
        <v>17254</v>
      </c>
      <c r="M17505" s="21">
        <f t="shared" si="1148"/>
        <v>9.8089138750434915E-2</v>
      </c>
    </row>
    <row r="17506" spans="1:13" x14ac:dyDescent="0.3">
      <c r="A17506" s="139">
        <v>43666</v>
      </c>
      <c r="B17506" s="94"/>
      <c r="C17506" s="104"/>
      <c r="D17506" s="94"/>
      <c r="E17506" s="131" t="s">
        <v>13234</v>
      </c>
      <c r="F17506" s="140">
        <v>4.33</v>
      </c>
      <c r="G17506" s="35">
        <v>1</v>
      </c>
      <c r="H17506" s="49">
        <v>3</v>
      </c>
      <c r="I17506" s="42">
        <v>-1</v>
      </c>
      <c r="J17506" s="18">
        <f t="shared" si="1149"/>
        <v>1691.4300000000039</v>
      </c>
      <c r="K17506" s="19" t="str">
        <f t="shared" si="1147"/>
        <v>Jul-19</v>
      </c>
      <c r="L17506" s="20">
        <f t="shared" si="1150"/>
        <v>17255</v>
      </c>
      <c r="M17506" s="21">
        <f t="shared" si="1148"/>
        <v>9.8025499855114689E-2</v>
      </c>
    </row>
    <row r="17507" spans="1:13" x14ac:dyDescent="0.3">
      <c r="A17507" s="139">
        <v>43666</v>
      </c>
      <c r="B17507" s="94"/>
      <c r="C17507" s="104"/>
      <c r="D17507" s="94"/>
      <c r="E17507" s="131" t="s">
        <v>13237</v>
      </c>
      <c r="F17507" s="140">
        <v>5.5</v>
      </c>
      <c r="G17507" s="35">
        <v>1</v>
      </c>
      <c r="H17507" s="49">
        <v>3</v>
      </c>
      <c r="I17507" s="42">
        <v>-1</v>
      </c>
      <c r="J17507" s="18">
        <f t="shared" si="1149"/>
        <v>1690.4300000000039</v>
      </c>
      <c r="K17507" s="19" t="str">
        <f t="shared" si="1147"/>
        <v>Jul-19</v>
      </c>
      <c r="L17507" s="20">
        <f t="shared" si="1150"/>
        <v>17256</v>
      </c>
      <c r="M17507" s="21">
        <f t="shared" si="1148"/>
        <v>9.7961868335651597E-2</v>
      </c>
    </row>
    <row r="17508" spans="1:13" x14ac:dyDescent="0.3">
      <c r="A17508" s="139">
        <v>43666</v>
      </c>
      <c r="B17508" s="94"/>
      <c r="C17508" s="104"/>
      <c r="D17508" s="94"/>
      <c r="E17508" s="131" t="s">
        <v>13236</v>
      </c>
      <c r="F17508" s="140">
        <v>4.5</v>
      </c>
      <c r="G17508" s="35">
        <v>1</v>
      </c>
      <c r="H17508" s="49">
        <v>4</v>
      </c>
      <c r="I17508" s="42">
        <v>-1</v>
      </c>
      <c r="J17508" s="18">
        <f t="shared" si="1149"/>
        <v>1689.4300000000039</v>
      </c>
      <c r="K17508" s="19" t="str">
        <f t="shared" si="1147"/>
        <v>Jul-19</v>
      </c>
      <c r="L17508" s="20">
        <f t="shared" si="1150"/>
        <v>17257</v>
      </c>
      <c r="M17508" s="21">
        <f t="shared" si="1148"/>
        <v>9.78982441907634E-2</v>
      </c>
    </row>
    <row r="17509" spans="1:13" x14ac:dyDescent="0.3">
      <c r="A17509" s="139">
        <v>43666</v>
      </c>
      <c r="B17509" s="94"/>
      <c r="C17509" s="104"/>
      <c r="D17509" s="94"/>
      <c r="E17509" s="131" t="s">
        <v>13239</v>
      </c>
      <c r="F17509" s="140">
        <v>6</v>
      </c>
      <c r="G17509" s="35">
        <v>1</v>
      </c>
      <c r="H17509" s="49" t="s">
        <v>6518</v>
      </c>
      <c r="I17509" s="42">
        <v>-1</v>
      </c>
      <c r="J17509" s="18">
        <f t="shared" si="1149"/>
        <v>1688.4300000000039</v>
      </c>
      <c r="K17509" s="19" t="str">
        <f t="shared" si="1147"/>
        <v>Jul-19</v>
      </c>
      <c r="L17509" s="20">
        <f t="shared" si="1150"/>
        <v>17258</v>
      </c>
      <c r="M17509" s="21">
        <f t="shared" si="1148"/>
        <v>9.7834627419168152E-2</v>
      </c>
    </row>
    <row r="17510" spans="1:13" x14ac:dyDescent="0.3">
      <c r="A17510" s="139">
        <v>43666</v>
      </c>
      <c r="B17510" s="94"/>
      <c r="C17510" s="104"/>
      <c r="D17510" s="94"/>
      <c r="E17510" s="131" t="s">
        <v>13058</v>
      </c>
      <c r="F17510" s="140">
        <v>6</v>
      </c>
      <c r="G17510" s="35">
        <v>1</v>
      </c>
      <c r="H17510" s="49" t="s">
        <v>11526</v>
      </c>
      <c r="I17510" s="42">
        <v>-1</v>
      </c>
      <c r="J17510" s="18">
        <f t="shared" si="1149"/>
        <v>1687.4300000000039</v>
      </c>
      <c r="K17510" s="19" t="str">
        <f t="shared" si="1147"/>
        <v>Jul-19</v>
      </c>
      <c r="L17510" s="20">
        <f t="shared" si="1150"/>
        <v>17259</v>
      </c>
      <c r="M17510" s="21">
        <f t="shared" si="1148"/>
        <v>9.777101801958421E-2</v>
      </c>
    </row>
    <row r="17511" spans="1:13" x14ac:dyDescent="0.3">
      <c r="A17511" s="139">
        <v>43666</v>
      </c>
      <c r="B17511" s="94"/>
      <c r="C17511" s="104"/>
      <c r="D17511" s="94"/>
      <c r="E17511" s="131" t="s">
        <v>13235</v>
      </c>
      <c r="F17511" s="140">
        <v>4.5</v>
      </c>
      <c r="G17511" s="35">
        <v>1</v>
      </c>
      <c r="H17511" s="49">
        <v>6</v>
      </c>
      <c r="I17511" s="42">
        <v>-1</v>
      </c>
      <c r="J17511" s="18">
        <f t="shared" si="1149"/>
        <v>1686.4300000000039</v>
      </c>
      <c r="K17511" s="19" t="str">
        <f t="shared" si="1147"/>
        <v>Jul-19</v>
      </c>
      <c r="L17511" s="20">
        <f t="shared" si="1150"/>
        <v>17260</v>
      </c>
      <c r="M17511" s="21">
        <f t="shared" si="1148"/>
        <v>9.770741599073024E-2</v>
      </c>
    </row>
    <row r="17512" spans="1:13" x14ac:dyDescent="0.3">
      <c r="A17512" s="116">
        <v>43668</v>
      </c>
      <c r="B17512" s="94" t="s">
        <v>59</v>
      </c>
      <c r="C17512" s="104">
        <v>0.86805555555555547</v>
      </c>
      <c r="D17512" s="94" t="s">
        <v>31</v>
      </c>
      <c r="E17512" s="90" t="s">
        <v>5910</v>
      </c>
      <c r="F17512" s="115">
        <v>3</v>
      </c>
      <c r="G17512" s="93">
        <v>1</v>
      </c>
      <c r="H17512" s="90" t="s">
        <v>33</v>
      </c>
      <c r="I17512" s="77">
        <f>IF(H17512="Lost",G17512*-1,IF(H17512="Won",     IF(D17512="E/W",            G17512*(F17512-1)*0.5*1.25,    IF(D17512="place",   G17512*(F17512-1) *0.95,  G17512*(F17512-1) )),            IF(H17512="Placed",     (G17512*-0.5)  + (0.5*G17512*(F17512-1)*0.2),0)         ))</f>
        <v>-1</v>
      </c>
      <c r="J17512" s="18">
        <f t="shared" si="1149"/>
        <v>1685.4300000000039</v>
      </c>
      <c r="K17512" s="19" t="str">
        <f t="shared" si="1147"/>
        <v>Jul-19</v>
      </c>
      <c r="L17512" s="20">
        <f t="shared" si="1150"/>
        <v>17261</v>
      </c>
      <c r="M17512" s="21">
        <f t="shared" si="1148"/>
        <v>9.7643821331325181E-2</v>
      </c>
    </row>
    <row r="17513" spans="1:13" x14ac:dyDescent="0.3">
      <c r="A17513" s="139">
        <v>43668</v>
      </c>
      <c r="B17513" s="94"/>
      <c r="C17513" s="104"/>
      <c r="D17513" s="94"/>
      <c r="E17513" s="131" t="s">
        <v>13241</v>
      </c>
      <c r="F17513" s="140">
        <v>5.5</v>
      </c>
      <c r="G17513" s="35">
        <v>1</v>
      </c>
      <c r="H17513" s="49" t="s">
        <v>6526</v>
      </c>
      <c r="I17513" s="42">
        <v>4.5</v>
      </c>
      <c r="J17513" s="18">
        <f t="shared" si="1149"/>
        <v>1689.9300000000039</v>
      </c>
      <c r="K17513" s="19" t="str">
        <f t="shared" si="1147"/>
        <v>Jul-19</v>
      </c>
      <c r="L17513" s="20">
        <f t="shared" si="1150"/>
        <v>17262</v>
      </c>
      <c r="M17513" s="21">
        <f t="shared" si="1148"/>
        <v>9.7898852971845904E-2</v>
      </c>
    </row>
    <row r="17514" spans="1:13" x14ac:dyDescent="0.3">
      <c r="A17514" s="139">
        <v>43668</v>
      </c>
      <c r="B17514" s="94"/>
      <c r="C17514" s="104"/>
      <c r="D17514" s="94"/>
      <c r="E17514" s="131" t="s">
        <v>13240</v>
      </c>
      <c r="F17514" s="140">
        <v>6</v>
      </c>
      <c r="G17514" s="35">
        <v>1</v>
      </c>
      <c r="H17514" s="49">
        <v>2</v>
      </c>
      <c r="I17514" s="42">
        <v>-1</v>
      </c>
      <c r="J17514" s="18">
        <f t="shared" si="1149"/>
        <v>1688.9300000000039</v>
      </c>
      <c r="K17514" s="19" t="str">
        <f t="shared" si="1147"/>
        <v>Jul-19</v>
      </c>
      <c r="L17514" s="20">
        <f t="shared" si="1150"/>
        <v>17263</v>
      </c>
      <c r="M17514" s="21">
        <f t="shared" si="1148"/>
        <v>9.7835254590743437E-2</v>
      </c>
    </row>
    <row r="17515" spans="1:13" x14ac:dyDescent="0.3">
      <c r="A17515" s="116">
        <v>43669</v>
      </c>
      <c r="B17515" s="94" t="s">
        <v>45</v>
      </c>
      <c r="C17515" s="104">
        <v>0.69791666666666663</v>
      </c>
      <c r="D17515" s="94" t="s">
        <v>31</v>
      </c>
      <c r="E17515" s="90" t="s">
        <v>5726</v>
      </c>
      <c r="F17515" s="115">
        <v>4</v>
      </c>
      <c r="G17515" s="93">
        <v>1</v>
      </c>
      <c r="H17515" s="90" t="s">
        <v>42</v>
      </c>
      <c r="I17515" s="77">
        <f>IF(H17515="Lost",G17515*-1,IF(H17515="Won",     IF(D17515="E/W",            G17515*(F17515-1)*0.5*1.25,    IF(D17515="place",   G17515*(F17515-1) *0.95,  G17515*(F17515-1) )),            IF(H17515="Placed",     (G17515*-0.5)  + (0.5*G17515*(F17515-1)*0.2),0)         ))</f>
        <v>3</v>
      </c>
      <c r="J17515" s="18">
        <f t="shared" si="1149"/>
        <v>1691.9300000000039</v>
      </c>
      <c r="K17515" s="19" t="str">
        <f t="shared" si="1147"/>
        <v>Jul-19</v>
      </c>
      <c r="L17515" s="20">
        <f t="shared" si="1150"/>
        <v>17264</v>
      </c>
      <c r="M17515" s="21">
        <f t="shared" si="1148"/>
        <v>9.8003359592215247E-2</v>
      </c>
    </row>
    <row r="17516" spans="1:13" x14ac:dyDescent="0.3">
      <c r="A17516" s="116">
        <v>43670</v>
      </c>
      <c r="B17516" s="94" t="s">
        <v>56</v>
      </c>
      <c r="C17516" s="104">
        <v>0.64583333333333337</v>
      </c>
      <c r="D17516" s="94" t="s">
        <v>31</v>
      </c>
      <c r="E17516" s="90" t="s">
        <v>5911</v>
      </c>
      <c r="F17516" s="115">
        <v>3.75</v>
      </c>
      <c r="G17516" s="93">
        <v>1</v>
      </c>
      <c r="H17516" s="90" t="s">
        <v>42</v>
      </c>
      <c r="I17516" s="77">
        <f>IF(H17516="Lost",G17516*-1,IF(H17516="Won",     IF(D17516="E/W",            G17516*(F17516-1)*0.5*1.25,    IF(D17516="place",   G17516*(F17516-1) *0.95,  G17516*(F17516-1) )),            IF(H17516="Placed",     (G17516*-0.5)  + (0.5*G17516*(F17516-1)*0.2),0)         ))</f>
        <v>2.75</v>
      </c>
      <c r="J17516" s="18">
        <f t="shared" si="1149"/>
        <v>1694.6800000000039</v>
      </c>
      <c r="K17516" s="19" t="str">
        <f t="shared" si="1147"/>
        <v>Jul-19</v>
      </c>
      <c r="L17516" s="20">
        <f t="shared" si="1150"/>
        <v>17265</v>
      </c>
      <c r="M17516" s="21">
        <f t="shared" si="1148"/>
        <v>9.8156964958007756E-2</v>
      </c>
    </row>
    <row r="17517" spans="1:13" x14ac:dyDescent="0.3">
      <c r="A17517" s="116">
        <v>43670</v>
      </c>
      <c r="B17517" s="94" t="s">
        <v>50</v>
      </c>
      <c r="C17517" s="104">
        <v>0.77777777777777779</v>
      </c>
      <c r="D17517" s="94" t="s">
        <v>31</v>
      </c>
      <c r="E17517" s="90" t="s">
        <v>5912</v>
      </c>
      <c r="F17517" s="115">
        <v>4</v>
      </c>
      <c r="G17517" s="93">
        <v>1</v>
      </c>
      <c r="H17517" s="90" t="s">
        <v>33</v>
      </c>
      <c r="I17517" s="77">
        <f>IF(H17517="Lost",G17517*-1,IF(H17517="Won",     IF(D17517="E/W",            G17517*(F17517-1)*0.5*1.25,    IF(D17517="place",   G17517*(F17517-1) *0.95,  G17517*(F17517-1) )),            IF(H17517="Placed",     (G17517*-0.5)  + (0.5*G17517*(F17517-1)*0.2),0)         ))</f>
        <v>-1</v>
      </c>
      <c r="J17517" s="18">
        <f t="shared" si="1149"/>
        <v>1693.6800000000039</v>
      </c>
      <c r="K17517" s="19" t="str">
        <f t="shared" si="1147"/>
        <v>Jul-19</v>
      </c>
      <c r="L17517" s="20">
        <f t="shared" si="1150"/>
        <v>17266</v>
      </c>
      <c r="M17517" s="21">
        <f t="shared" si="1148"/>
        <v>9.8093362678095902E-2</v>
      </c>
    </row>
    <row r="17518" spans="1:13" x14ac:dyDescent="0.3">
      <c r="A17518" s="116">
        <v>43670</v>
      </c>
      <c r="B17518" s="94"/>
      <c r="C17518" s="104"/>
      <c r="D17518" s="94"/>
      <c r="E17518" s="90" t="s">
        <v>13246</v>
      </c>
      <c r="F17518" s="115">
        <v>5.5</v>
      </c>
      <c r="G17518" s="35">
        <v>1</v>
      </c>
      <c r="H17518" s="72">
        <v>2</v>
      </c>
      <c r="I17518" s="42">
        <v>-1</v>
      </c>
      <c r="J17518" s="18">
        <f t="shared" si="1149"/>
        <v>1692.6800000000039</v>
      </c>
      <c r="K17518" s="19" t="str">
        <f t="shared" si="1147"/>
        <v>Jul-19</v>
      </c>
      <c r="L17518" s="20">
        <f t="shared" si="1150"/>
        <v>17267</v>
      </c>
      <c r="M17518" s="21">
        <f t="shared" si="1148"/>
        <v>9.8029767765101292E-2</v>
      </c>
    </row>
    <row r="17519" spans="1:13" x14ac:dyDescent="0.3">
      <c r="A17519" s="116">
        <v>43670</v>
      </c>
      <c r="B17519" s="94"/>
      <c r="C17519" s="104"/>
      <c r="D17519" s="94"/>
      <c r="E17519" s="90" t="s">
        <v>13245</v>
      </c>
      <c r="F17519" s="115">
        <v>4.5</v>
      </c>
      <c r="G17519" s="35">
        <v>1</v>
      </c>
      <c r="H17519" s="72" t="s">
        <v>11526</v>
      </c>
      <c r="I17519" s="42">
        <v>-1</v>
      </c>
      <c r="J17519" s="18">
        <f t="shared" si="1149"/>
        <v>1691.6800000000039</v>
      </c>
      <c r="K17519" s="19" t="str">
        <f t="shared" si="1147"/>
        <v>Jul-19</v>
      </c>
      <c r="L17519" s="20">
        <f t="shared" si="1150"/>
        <v>17268</v>
      </c>
      <c r="M17519" s="21">
        <f t="shared" si="1148"/>
        <v>9.7966180217744031E-2</v>
      </c>
    </row>
    <row r="17520" spans="1:13" x14ac:dyDescent="0.3">
      <c r="A17520" s="116">
        <v>43670</v>
      </c>
      <c r="B17520" s="94"/>
      <c r="C17520" s="104"/>
      <c r="D17520" s="94"/>
      <c r="E17520" s="90" t="s">
        <v>13242</v>
      </c>
      <c r="F17520" s="115">
        <v>6</v>
      </c>
      <c r="G17520" s="35">
        <v>1</v>
      </c>
      <c r="H17520" s="72" t="s">
        <v>11526</v>
      </c>
      <c r="I17520" s="42">
        <v>-1</v>
      </c>
      <c r="J17520" s="18">
        <f t="shared" si="1149"/>
        <v>1690.6800000000039</v>
      </c>
      <c r="K17520" s="19" t="str">
        <f t="shared" si="1147"/>
        <v>Jul-19</v>
      </c>
      <c r="L17520" s="20">
        <f t="shared" si="1150"/>
        <v>17269</v>
      </c>
      <c r="M17520" s="21">
        <f t="shared" si="1148"/>
        <v>9.7902600034744561E-2</v>
      </c>
    </row>
    <row r="17521" spans="1:13" x14ac:dyDescent="0.3">
      <c r="A17521" s="116">
        <v>43670</v>
      </c>
      <c r="B17521" s="94"/>
      <c r="C17521" s="104"/>
      <c r="D17521" s="94"/>
      <c r="E17521" s="90" t="s">
        <v>13243</v>
      </c>
      <c r="F17521" s="115">
        <v>5.5</v>
      </c>
      <c r="G17521" s="35">
        <v>1</v>
      </c>
      <c r="H17521" s="72" t="s">
        <v>6526</v>
      </c>
      <c r="I17521" s="65">
        <v>4.5</v>
      </c>
      <c r="J17521" s="18">
        <f t="shared" si="1149"/>
        <v>1695.1800000000039</v>
      </c>
      <c r="K17521" s="19" t="str">
        <f t="shared" si="1147"/>
        <v>Jul-19</v>
      </c>
      <c r="L17521" s="20">
        <f t="shared" si="1150"/>
        <v>17270</v>
      </c>
      <c r="M17521" s="21">
        <f t="shared" si="1148"/>
        <v>9.8157498552403244E-2</v>
      </c>
    </row>
    <row r="17522" spans="1:13" x14ac:dyDescent="0.3">
      <c r="A17522" s="116">
        <v>43670</v>
      </c>
      <c r="B17522" s="94"/>
      <c r="C17522" s="104"/>
      <c r="D17522" s="94"/>
      <c r="E17522" s="90" t="s">
        <v>13244</v>
      </c>
      <c r="F17522" s="115">
        <v>5.5</v>
      </c>
      <c r="G17522" s="35">
        <v>1</v>
      </c>
      <c r="H17522" s="72" t="s">
        <v>11526</v>
      </c>
      <c r="I17522" s="42">
        <v>-1</v>
      </c>
      <c r="J17522" s="18">
        <f t="shared" si="1149"/>
        <v>1694.1800000000039</v>
      </c>
      <c r="K17522" s="19" t="str">
        <f t="shared" si="1147"/>
        <v>Jul-19</v>
      </c>
      <c r="L17522" s="20">
        <f t="shared" si="1150"/>
        <v>17271</v>
      </c>
      <c r="M17522" s="21">
        <f t="shared" si="1148"/>
        <v>9.8093914654623582E-2</v>
      </c>
    </row>
    <row r="17523" spans="1:13" x14ac:dyDescent="0.3">
      <c r="A17523" s="116">
        <v>43671</v>
      </c>
      <c r="B17523" s="94" t="s">
        <v>44</v>
      </c>
      <c r="C17523" s="104">
        <v>0.85069444444444453</v>
      </c>
      <c r="D17523" s="94" t="s">
        <v>31</v>
      </c>
      <c r="E17523" s="90" t="s">
        <v>5913</v>
      </c>
      <c r="F17523" s="115">
        <v>3.25</v>
      </c>
      <c r="G17523" s="93">
        <v>1</v>
      </c>
      <c r="H17523" s="90" t="s">
        <v>42</v>
      </c>
      <c r="I17523" s="77">
        <f>IF(H17523="Lost",G17523*-1,IF(H17523="Won",     IF(D17523="E/W",            G17523*(F17523-1)*0.5*1.25,    IF(D17523="place",   G17523*(F17523-1) *0.95,  G17523*(F17523-1) )),            IF(H17523="Placed",     (G17523*-0.5)  + (0.5*G17523*(F17523-1)*0.2),0)         ))</f>
        <v>2.25</v>
      </c>
      <c r="J17523" s="18">
        <f t="shared" si="1149"/>
        <v>1696.4300000000039</v>
      </c>
      <c r="K17523" s="19" t="str">
        <f t="shared" si="1147"/>
        <v>Jul-19</v>
      </c>
      <c r="L17523" s="20">
        <f t="shared" si="1150"/>
        <v>17272</v>
      </c>
      <c r="M17523" s="21">
        <f t="shared" si="1148"/>
        <v>9.8218503937008095E-2</v>
      </c>
    </row>
    <row r="17524" spans="1:13" x14ac:dyDescent="0.3">
      <c r="A17524" s="116">
        <v>43671</v>
      </c>
      <c r="B17524" s="94"/>
      <c r="C17524" s="104"/>
      <c r="D17524" s="94"/>
      <c r="E17524" s="90" t="s">
        <v>13247</v>
      </c>
      <c r="F17524" s="115">
        <v>5</v>
      </c>
      <c r="G17524" s="35">
        <v>1</v>
      </c>
      <c r="H17524" s="72" t="s">
        <v>6526</v>
      </c>
      <c r="I17524" s="65">
        <v>4</v>
      </c>
      <c r="J17524" s="18">
        <f t="shared" si="1149"/>
        <v>1700.4300000000039</v>
      </c>
      <c r="K17524" s="19" t="str">
        <f t="shared" si="1147"/>
        <v>Jul-19</v>
      </c>
      <c r="L17524" s="20">
        <f t="shared" si="1150"/>
        <v>17273</v>
      </c>
      <c r="M17524" s="21">
        <f t="shared" si="1148"/>
        <v>9.8444392983268916E-2</v>
      </c>
    </row>
    <row r="17525" spans="1:13" x14ac:dyDescent="0.3">
      <c r="A17525" s="116">
        <v>43671</v>
      </c>
      <c r="B17525" s="94"/>
      <c r="C17525" s="104"/>
      <c r="D17525" s="94"/>
      <c r="E17525" s="90" t="s">
        <v>13249</v>
      </c>
      <c r="F17525" s="115">
        <v>5</v>
      </c>
      <c r="G17525" s="35">
        <v>1</v>
      </c>
      <c r="H17525" s="72" t="s">
        <v>11526</v>
      </c>
      <c r="I17525" s="65">
        <v>-1</v>
      </c>
      <c r="J17525" s="18">
        <f t="shared" si="1149"/>
        <v>1699.4300000000039</v>
      </c>
      <c r="K17525" s="19" t="str">
        <f t="shared" si="1147"/>
        <v>Jul-19</v>
      </c>
      <c r="L17525" s="20">
        <f t="shared" si="1150"/>
        <v>17274</v>
      </c>
      <c r="M17525" s="21">
        <f t="shared" si="1148"/>
        <v>9.8380803519740878E-2</v>
      </c>
    </row>
    <row r="17526" spans="1:13" x14ac:dyDescent="0.3">
      <c r="A17526" s="116">
        <v>43671</v>
      </c>
      <c r="B17526" s="94"/>
      <c r="C17526" s="104"/>
      <c r="D17526" s="94"/>
      <c r="E17526" s="90" t="s">
        <v>13248</v>
      </c>
      <c r="F17526" s="115">
        <v>5.5</v>
      </c>
      <c r="G17526" s="35">
        <v>1</v>
      </c>
      <c r="H17526" s="72">
        <v>3</v>
      </c>
      <c r="I17526" s="65">
        <v>-1</v>
      </c>
      <c r="J17526" s="18">
        <f t="shared" si="1149"/>
        <v>1698.4300000000039</v>
      </c>
      <c r="K17526" s="19" t="str">
        <f t="shared" si="1147"/>
        <v>Jul-19</v>
      </c>
      <c r="L17526" s="20">
        <f t="shared" si="1150"/>
        <v>17275</v>
      </c>
      <c r="M17526" s="21">
        <f t="shared" si="1148"/>
        <v>9.8317221418234665E-2</v>
      </c>
    </row>
    <row r="17527" spans="1:13" x14ac:dyDescent="0.3">
      <c r="A17527" s="116">
        <v>43672</v>
      </c>
      <c r="B17527" s="94" t="s">
        <v>98</v>
      </c>
      <c r="C17527" s="104">
        <v>0.65625</v>
      </c>
      <c r="D17527" s="94" t="s">
        <v>31</v>
      </c>
      <c r="E17527" s="90" t="s">
        <v>5914</v>
      </c>
      <c r="F17527" s="115">
        <v>4</v>
      </c>
      <c r="G17527" s="93">
        <v>1</v>
      </c>
      <c r="H17527" s="90" t="s">
        <v>33</v>
      </c>
      <c r="I17527" s="77">
        <f>IF(H17527="Lost",G17527*-1,IF(H17527="Won",     IF(D17527="E/W",            G17527*(F17527-1)*0.5*1.25,    IF(D17527="place",   G17527*(F17527-1) *0.95,  G17527*(F17527-1) )),            IF(H17527="Placed",     (G17527*-0.5)  + (0.5*G17527*(F17527-1)*0.2),0)         ))</f>
        <v>-1</v>
      </c>
      <c r="J17527" s="18">
        <f t="shared" si="1149"/>
        <v>1697.4300000000039</v>
      </c>
      <c r="K17527" s="19" t="str">
        <f t="shared" si="1147"/>
        <v>Jul-19</v>
      </c>
      <c r="L17527" s="20">
        <f t="shared" si="1150"/>
        <v>17276</v>
      </c>
      <c r="M17527" s="21">
        <f t="shared" si="1148"/>
        <v>9.825364667747187E-2</v>
      </c>
    </row>
    <row r="17528" spans="1:13" x14ac:dyDescent="0.3">
      <c r="A17528" s="116">
        <v>43672</v>
      </c>
      <c r="B17528" s="94" t="s">
        <v>98</v>
      </c>
      <c r="C17528" s="104">
        <v>0.68055555555555547</v>
      </c>
      <c r="D17528" s="94" t="s">
        <v>31</v>
      </c>
      <c r="E17528" s="90" t="s">
        <v>5563</v>
      </c>
      <c r="F17528" s="115">
        <v>4</v>
      </c>
      <c r="G17528" s="93">
        <v>1</v>
      </c>
      <c r="H17528" s="90" t="s">
        <v>33</v>
      </c>
      <c r="I17528" s="77">
        <f>IF(H17528="Lost",G17528*-1,IF(H17528="Won",     IF(D17528="E/W",            G17528*(F17528-1)*0.5*1.25,    IF(D17528="place",   G17528*(F17528-1) *0.95,  G17528*(F17528-1) )),            IF(H17528="Placed",     (G17528*-0.5)  + (0.5*G17528*(F17528-1)*0.2),0)         ))</f>
        <v>-1</v>
      </c>
      <c r="J17528" s="18">
        <f t="shared" si="1149"/>
        <v>1696.4300000000039</v>
      </c>
      <c r="K17528" s="19" t="str">
        <f t="shared" si="1147"/>
        <v>Jul-19</v>
      </c>
      <c r="L17528" s="20">
        <f t="shared" si="1150"/>
        <v>17277</v>
      </c>
      <c r="M17528" s="21">
        <f t="shared" si="1148"/>
        <v>9.8190079296174335E-2</v>
      </c>
    </row>
    <row r="17529" spans="1:13" x14ac:dyDescent="0.3">
      <c r="A17529" s="116">
        <v>43672</v>
      </c>
      <c r="B17529" s="94" t="s">
        <v>65</v>
      </c>
      <c r="C17529" s="104">
        <v>0.8125</v>
      </c>
      <c r="D17529" s="94" t="s">
        <v>31</v>
      </c>
      <c r="E17529" s="90" t="s">
        <v>5915</v>
      </c>
      <c r="F17529" s="115">
        <v>2.88</v>
      </c>
      <c r="G17529" s="93">
        <v>1</v>
      </c>
      <c r="H17529" s="90" t="s">
        <v>33</v>
      </c>
      <c r="I17529" s="77">
        <f>IF(H17529="Lost",G17529*-1,IF(H17529="Won",     IF(D17529="E/W",            G17529*(F17529-1)*0.5*1.25,    IF(D17529="place",   G17529*(F17529-1) *0.95,  G17529*(F17529-1) )),            IF(H17529="Placed",     (G17529*-0.5)  + (0.5*G17529*(F17529-1)*0.2),0)         ))</f>
        <v>-1</v>
      </c>
      <c r="J17529" s="18">
        <f t="shared" si="1149"/>
        <v>1695.4300000000039</v>
      </c>
      <c r="K17529" s="19" t="str">
        <f t="shared" si="1147"/>
        <v>Jul-19</v>
      </c>
      <c r="L17529" s="20">
        <f t="shared" si="1150"/>
        <v>17278</v>
      </c>
      <c r="M17529" s="21">
        <f t="shared" si="1148"/>
        <v>9.8126519273064233E-2</v>
      </c>
    </row>
    <row r="17530" spans="1:13" x14ac:dyDescent="0.3">
      <c r="A17530" s="116">
        <v>43672</v>
      </c>
      <c r="B17530" s="94"/>
      <c r="C17530" s="104"/>
      <c r="D17530" s="94"/>
      <c r="E17530" s="90" t="s">
        <v>13250</v>
      </c>
      <c r="F17530" s="115">
        <v>4.5</v>
      </c>
      <c r="G17530" s="35">
        <v>1</v>
      </c>
      <c r="H17530" s="72">
        <v>2</v>
      </c>
      <c r="I17530" s="65">
        <v>-1</v>
      </c>
      <c r="J17530" s="18">
        <f t="shared" si="1149"/>
        <v>1694.4300000000039</v>
      </c>
      <c r="K17530" s="19" t="str">
        <f t="shared" si="1147"/>
        <v>Jul-19</v>
      </c>
      <c r="L17530" s="20">
        <f t="shared" si="1150"/>
        <v>17279</v>
      </c>
      <c r="M17530" s="21">
        <f t="shared" si="1148"/>
        <v>9.8062966606864047E-2</v>
      </c>
    </row>
    <row r="17531" spans="1:13" x14ac:dyDescent="0.3">
      <c r="A17531" s="116">
        <v>43672</v>
      </c>
      <c r="B17531" s="94"/>
      <c r="C17531" s="104"/>
      <c r="D17531" s="94"/>
      <c r="E17531" s="90" t="s">
        <v>13254</v>
      </c>
      <c r="F17531" s="115">
        <v>6</v>
      </c>
      <c r="G17531" s="35">
        <v>1</v>
      </c>
      <c r="H17531" s="72" t="s">
        <v>6526</v>
      </c>
      <c r="I17531" s="65">
        <v>5</v>
      </c>
      <c r="J17531" s="18">
        <f t="shared" si="1149"/>
        <v>1699.4300000000039</v>
      </c>
      <c r="K17531" s="19" t="str">
        <f t="shared" si="1147"/>
        <v>Jul-19</v>
      </c>
      <c r="L17531" s="20">
        <f t="shared" si="1150"/>
        <v>17280</v>
      </c>
      <c r="M17531" s="21">
        <f t="shared" si="1148"/>
        <v>9.8346643518518739E-2</v>
      </c>
    </row>
    <row r="17532" spans="1:13" x14ac:dyDescent="0.3">
      <c r="A17532" s="116">
        <v>43672</v>
      </c>
      <c r="B17532" s="94"/>
      <c r="C17532" s="104"/>
      <c r="D17532" s="94"/>
      <c r="E17532" s="90" t="s">
        <v>5995</v>
      </c>
      <c r="F17532" s="115">
        <v>4.5</v>
      </c>
      <c r="G17532" s="35">
        <v>1</v>
      </c>
      <c r="H17532" s="72">
        <v>2</v>
      </c>
      <c r="I17532" s="65">
        <v>-1</v>
      </c>
      <c r="J17532" s="18">
        <f t="shared" si="1149"/>
        <v>1698.4300000000039</v>
      </c>
      <c r="K17532" s="19" t="str">
        <f t="shared" si="1147"/>
        <v>Jul-19</v>
      </c>
      <c r="L17532" s="20">
        <f t="shared" si="1150"/>
        <v>17281</v>
      </c>
      <c r="M17532" s="21">
        <f t="shared" si="1148"/>
        <v>9.8283085469591108E-2</v>
      </c>
    </row>
    <row r="17533" spans="1:13" x14ac:dyDescent="0.3">
      <c r="A17533" s="116">
        <v>43672</v>
      </c>
      <c r="B17533" s="94"/>
      <c r="C17533" s="104"/>
      <c r="D17533" s="94"/>
      <c r="E17533" s="90" t="s">
        <v>13251</v>
      </c>
      <c r="F17533" s="115">
        <v>6</v>
      </c>
      <c r="G17533" s="35">
        <v>1</v>
      </c>
      <c r="H17533" s="72" t="s">
        <v>11526</v>
      </c>
      <c r="I17533" s="65">
        <v>-1</v>
      </c>
      <c r="J17533" s="18">
        <f t="shared" si="1149"/>
        <v>1697.4300000000039</v>
      </c>
      <c r="K17533" s="19" t="str">
        <f t="shared" si="1147"/>
        <v>Jul-19</v>
      </c>
      <c r="L17533" s="20">
        <f t="shared" si="1150"/>
        <v>17282</v>
      </c>
      <c r="M17533" s="21">
        <f t="shared" si="1148"/>
        <v>9.8219534776067818E-2</v>
      </c>
    </row>
    <row r="17534" spans="1:13" x14ac:dyDescent="0.3">
      <c r="A17534" s="116">
        <v>43672</v>
      </c>
      <c r="B17534" s="94"/>
      <c r="C17534" s="104"/>
      <c r="D17534" s="94"/>
      <c r="E17534" s="90" t="s">
        <v>13255</v>
      </c>
      <c r="F17534" s="115">
        <v>6</v>
      </c>
      <c r="G17534" s="35">
        <v>1</v>
      </c>
      <c r="H17534" s="72" t="s">
        <v>11526</v>
      </c>
      <c r="I17534" s="65">
        <v>-1</v>
      </c>
      <c r="J17534" s="18">
        <f t="shared" si="1149"/>
        <v>1696.4300000000039</v>
      </c>
      <c r="K17534" s="19" t="str">
        <f t="shared" si="1147"/>
        <v>Jul-19</v>
      </c>
      <c r="L17534" s="20">
        <f t="shared" si="1150"/>
        <v>17283</v>
      </c>
      <c r="M17534" s="21">
        <f t="shared" si="1148"/>
        <v>9.8155991436672099E-2</v>
      </c>
    </row>
    <row r="17535" spans="1:13" x14ac:dyDescent="0.3">
      <c r="A17535" s="116">
        <v>43672</v>
      </c>
      <c r="B17535" s="94"/>
      <c r="C17535" s="104"/>
      <c r="D17535" s="94"/>
      <c r="E17535" s="90" t="s">
        <v>5277</v>
      </c>
      <c r="F17535" s="115">
        <v>6</v>
      </c>
      <c r="G17535" s="35">
        <v>1</v>
      </c>
      <c r="H17535" s="72">
        <v>2</v>
      </c>
      <c r="I17535" s="65">
        <v>-1</v>
      </c>
      <c r="J17535" s="18">
        <f t="shared" si="1149"/>
        <v>1695.4300000000039</v>
      </c>
      <c r="K17535" s="19" t="str">
        <f t="shared" si="1147"/>
        <v>Jul-19</v>
      </c>
      <c r="L17535" s="20">
        <f t="shared" si="1150"/>
        <v>17284</v>
      </c>
      <c r="M17535" s="21">
        <f t="shared" si="1148"/>
        <v>9.8092455450127514E-2</v>
      </c>
    </row>
    <row r="17536" spans="1:13" x14ac:dyDescent="0.3">
      <c r="A17536" s="116">
        <v>43672</v>
      </c>
      <c r="B17536" s="94"/>
      <c r="C17536" s="104"/>
      <c r="D17536" s="94"/>
      <c r="E17536" s="90" t="s">
        <v>13252</v>
      </c>
      <c r="F17536" s="115">
        <v>6</v>
      </c>
      <c r="G17536" s="35">
        <v>1</v>
      </c>
      <c r="H17536" s="72" t="s">
        <v>11526</v>
      </c>
      <c r="I17536" s="65">
        <v>-1</v>
      </c>
      <c r="J17536" s="18">
        <f t="shared" si="1149"/>
        <v>1694.4300000000039</v>
      </c>
      <c r="K17536" s="19" t="str">
        <f t="shared" si="1147"/>
        <v>Jul-19</v>
      </c>
      <c r="L17536" s="20">
        <f t="shared" si="1150"/>
        <v>17285</v>
      </c>
      <c r="M17536" s="21">
        <f t="shared" si="1148"/>
        <v>9.8028926815157874E-2</v>
      </c>
    </row>
    <row r="17537" spans="1:13" x14ac:dyDescent="0.3">
      <c r="A17537" s="116">
        <v>43672</v>
      </c>
      <c r="B17537" s="94"/>
      <c r="C17537" s="104"/>
      <c r="D17537" s="94"/>
      <c r="E17537" s="90" t="s">
        <v>12051</v>
      </c>
      <c r="F17537" s="115">
        <v>6</v>
      </c>
      <c r="G17537" s="35">
        <v>1</v>
      </c>
      <c r="H17537" s="72" t="s">
        <v>11526</v>
      </c>
      <c r="I17537" s="65">
        <v>-1</v>
      </c>
      <c r="J17537" s="18">
        <f t="shared" si="1149"/>
        <v>1693.4300000000039</v>
      </c>
      <c r="K17537" s="19" t="str">
        <f t="shared" si="1147"/>
        <v>Jul-19</v>
      </c>
      <c r="L17537" s="20">
        <f t="shared" si="1150"/>
        <v>17286</v>
      </c>
      <c r="M17537" s="21">
        <f t="shared" si="1148"/>
        <v>9.7965405530487326E-2</v>
      </c>
    </row>
    <row r="17538" spans="1:13" x14ac:dyDescent="0.3">
      <c r="A17538" s="116">
        <v>43672</v>
      </c>
      <c r="B17538" s="94"/>
      <c r="C17538" s="104"/>
      <c r="D17538" s="94"/>
      <c r="E17538" s="90" t="s">
        <v>13253</v>
      </c>
      <c r="F17538" s="115">
        <v>6</v>
      </c>
      <c r="G17538" s="35">
        <v>1</v>
      </c>
      <c r="H17538" s="72" t="s">
        <v>11526</v>
      </c>
      <c r="I17538" s="65">
        <v>-1</v>
      </c>
      <c r="J17538" s="18">
        <f t="shared" si="1149"/>
        <v>1692.4300000000039</v>
      </c>
      <c r="K17538" s="19" t="str">
        <f t="shared" ref="K17538:K17601" si="1151">TEXT(A17538,"MMM-yy")</f>
        <v>Jul-19</v>
      </c>
      <c r="L17538" s="20">
        <f t="shared" si="1150"/>
        <v>17287</v>
      </c>
      <c r="M17538" s="21">
        <f t="shared" ref="M17538:M17601" si="1152">J17538/L17538</f>
        <v>9.7901891594840279E-2</v>
      </c>
    </row>
    <row r="17539" spans="1:13" x14ac:dyDescent="0.3">
      <c r="A17539" s="116">
        <v>43673</v>
      </c>
      <c r="B17539" s="94" t="s">
        <v>137</v>
      </c>
      <c r="C17539" s="104">
        <v>0.56944444444444442</v>
      </c>
      <c r="D17539" s="94" t="s">
        <v>31</v>
      </c>
      <c r="E17539" s="90" t="s">
        <v>5680</v>
      </c>
      <c r="F17539" s="115">
        <v>3.75</v>
      </c>
      <c r="G17539" s="93">
        <v>1</v>
      </c>
      <c r="H17539" s="90" t="s">
        <v>33</v>
      </c>
      <c r="I17539" s="77">
        <f>IF(H17539="Lost",G17539*-1,IF(H17539="Won",     IF(D17539="E/W",            G17539*(F17539-1)*0.5*1.25,    IF(D17539="place",   G17539*(F17539-1) *0.95,  G17539*(F17539-1) )),            IF(H17539="Placed",     (G17539*-0.5)  + (0.5*G17539*(F17539-1)*0.2),0)         ))</f>
        <v>-1</v>
      </c>
      <c r="J17539" s="18">
        <f t="shared" ref="J17539:J17602" si="1153">J17538+I17539</f>
        <v>1691.4300000000039</v>
      </c>
      <c r="K17539" s="19" t="str">
        <f t="shared" si="1151"/>
        <v>Jul-19</v>
      </c>
      <c r="L17539" s="20">
        <f t="shared" ref="L17539:L17602" si="1154">L17538+G17539</f>
        <v>17288</v>
      </c>
      <c r="M17539" s="21">
        <f t="shared" si="1152"/>
        <v>9.7838385006941461E-2</v>
      </c>
    </row>
    <row r="17540" spans="1:13" x14ac:dyDescent="0.3">
      <c r="A17540" s="116">
        <v>43673</v>
      </c>
      <c r="B17540" s="94" t="s">
        <v>151</v>
      </c>
      <c r="C17540" s="104">
        <v>0.60763888888888895</v>
      </c>
      <c r="D17540" s="94" t="s">
        <v>31</v>
      </c>
      <c r="E17540" s="90" t="s">
        <v>5916</v>
      </c>
      <c r="F17540" s="115">
        <v>3.75</v>
      </c>
      <c r="G17540" s="93">
        <v>1</v>
      </c>
      <c r="H17540" s="90" t="s">
        <v>42</v>
      </c>
      <c r="I17540" s="77">
        <f>IF(H17540="Lost",G17540*-1,IF(H17540="Won",     IF(D17540="E/W",            G17540*(F17540-1)*0.5*1.25,    IF(D17540="place",   G17540*(F17540-1) *0.95,  G17540*(F17540-1) )),            IF(H17540="Placed",     (G17540*-0.5)  + (0.5*G17540*(F17540-1)*0.2),0)         ))</f>
        <v>2.75</v>
      </c>
      <c r="J17540" s="18">
        <f t="shared" si="1153"/>
        <v>1694.1800000000039</v>
      </c>
      <c r="K17540" s="19" t="str">
        <f t="shared" si="1151"/>
        <v>Jul-19</v>
      </c>
      <c r="L17540" s="20">
        <f t="shared" si="1154"/>
        <v>17289</v>
      </c>
      <c r="M17540" s="21">
        <f t="shared" si="1152"/>
        <v>9.7991786685175775E-2</v>
      </c>
    </row>
    <row r="17541" spans="1:13" x14ac:dyDescent="0.3">
      <c r="A17541" s="116">
        <v>43673</v>
      </c>
      <c r="B17541" s="94" t="s">
        <v>52</v>
      </c>
      <c r="C17541" s="104">
        <v>0.64236111111111105</v>
      </c>
      <c r="D17541" s="94" t="s">
        <v>31</v>
      </c>
      <c r="E17541" s="90" t="s">
        <v>13257</v>
      </c>
      <c r="F17541" s="115">
        <v>5.5</v>
      </c>
      <c r="G17541" s="35">
        <v>1</v>
      </c>
      <c r="H17541" s="72" t="s">
        <v>11526</v>
      </c>
      <c r="I17541" s="65">
        <v>-1</v>
      </c>
      <c r="J17541" s="18">
        <f t="shared" si="1153"/>
        <v>1693.1800000000039</v>
      </c>
      <c r="K17541" s="19" t="str">
        <f t="shared" si="1151"/>
        <v>Jul-19</v>
      </c>
      <c r="L17541" s="20">
        <f t="shared" si="1154"/>
        <v>17290</v>
      </c>
      <c r="M17541" s="21">
        <f t="shared" si="1152"/>
        <v>9.7928282244071949E-2</v>
      </c>
    </row>
    <row r="17542" spans="1:13" x14ac:dyDescent="0.3">
      <c r="A17542" s="116">
        <v>43673</v>
      </c>
      <c r="B17542" s="94" t="s">
        <v>65</v>
      </c>
      <c r="C17542" s="104">
        <v>0.68055555555555547</v>
      </c>
      <c r="D17542" s="94" t="s">
        <v>31</v>
      </c>
      <c r="E17542" s="90" t="s">
        <v>5917</v>
      </c>
      <c r="F17542" s="115">
        <v>3.25</v>
      </c>
      <c r="G17542" s="93">
        <v>1</v>
      </c>
      <c r="H17542" s="90" t="s">
        <v>33</v>
      </c>
      <c r="I17542" s="77">
        <f>IF(H17542="Lost",G17542*-1,IF(H17542="Won",     IF(D17542="E/W",            G17542*(F17542-1)*0.5*1.25,    IF(D17542="place",   G17542*(F17542-1) *0.95,  G17542*(F17542-1) )),            IF(H17542="Placed",     (G17542*-0.5)  + (0.5*G17542*(F17542-1)*0.2),0)         ))</f>
        <v>-1</v>
      </c>
      <c r="J17542" s="18">
        <f t="shared" si="1153"/>
        <v>1692.1800000000039</v>
      </c>
      <c r="K17542" s="19" t="str">
        <f t="shared" si="1151"/>
        <v>Jul-19</v>
      </c>
      <c r="L17542" s="20">
        <f t="shared" si="1154"/>
        <v>17291</v>
      </c>
      <c r="M17542" s="21">
        <f t="shared" si="1152"/>
        <v>9.7864785148343292E-2</v>
      </c>
    </row>
    <row r="17543" spans="1:13" x14ac:dyDescent="0.3">
      <c r="A17543" s="116">
        <v>43673</v>
      </c>
      <c r="B17543" s="94" t="s">
        <v>151</v>
      </c>
      <c r="C17543" s="104">
        <v>0.68402777777777779</v>
      </c>
      <c r="D17543" s="94" t="s">
        <v>31</v>
      </c>
      <c r="E17543" s="90" t="s">
        <v>13256</v>
      </c>
      <c r="F17543" s="115">
        <v>4.5</v>
      </c>
      <c r="G17543" s="35">
        <v>1</v>
      </c>
      <c r="H17543" s="72" t="s">
        <v>6526</v>
      </c>
      <c r="I17543" s="65">
        <v>3.5</v>
      </c>
      <c r="J17543" s="18">
        <f t="shared" si="1153"/>
        <v>1695.6800000000039</v>
      </c>
      <c r="K17543" s="19" t="str">
        <f t="shared" si="1151"/>
        <v>Jul-19</v>
      </c>
      <c r="L17543" s="20">
        <f t="shared" si="1154"/>
        <v>17292</v>
      </c>
      <c r="M17543" s="21">
        <f t="shared" si="1152"/>
        <v>9.8061531343974315E-2</v>
      </c>
    </row>
    <row r="17544" spans="1:13" x14ac:dyDescent="0.3">
      <c r="A17544" s="116">
        <v>43673</v>
      </c>
      <c r="B17544" s="94" t="s">
        <v>58</v>
      </c>
      <c r="C17544" s="104">
        <v>0.68402777777777779</v>
      </c>
      <c r="D17544" s="94" t="s">
        <v>31</v>
      </c>
      <c r="E17544" s="90" t="s">
        <v>13216</v>
      </c>
      <c r="F17544" s="115">
        <v>4.5</v>
      </c>
      <c r="G17544" s="35">
        <v>1</v>
      </c>
      <c r="H17544" s="72" t="s">
        <v>6526</v>
      </c>
      <c r="I17544" s="65">
        <v>3.5</v>
      </c>
      <c r="J17544" s="18">
        <f t="shared" si="1153"/>
        <v>1699.1800000000039</v>
      </c>
      <c r="K17544" s="19" t="str">
        <f t="shared" si="1151"/>
        <v>Jul-19</v>
      </c>
      <c r="L17544" s="20">
        <f t="shared" si="1154"/>
        <v>17293</v>
      </c>
      <c r="M17544" s="21">
        <f t="shared" si="1152"/>
        <v>9.8258254785173416E-2</v>
      </c>
    </row>
    <row r="17545" spans="1:13" x14ac:dyDescent="0.3">
      <c r="A17545" s="116">
        <v>43673</v>
      </c>
      <c r="B17545" s="94" t="s">
        <v>37</v>
      </c>
      <c r="C17545" s="104">
        <v>0.80208333333333337</v>
      </c>
      <c r="D17545" s="94" t="s">
        <v>31</v>
      </c>
      <c r="E17545" s="90" t="s">
        <v>13258</v>
      </c>
      <c r="F17545" s="115">
        <v>6</v>
      </c>
      <c r="G17545" s="35">
        <v>1</v>
      </c>
      <c r="H17545" s="72" t="s">
        <v>11526</v>
      </c>
      <c r="I17545" s="65">
        <v>-1</v>
      </c>
      <c r="J17545" s="18">
        <f t="shared" si="1153"/>
        <v>1698.1800000000039</v>
      </c>
      <c r="K17545" s="19" t="str">
        <f t="shared" si="1151"/>
        <v>Jul-19</v>
      </c>
      <c r="L17545" s="20">
        <f t="shared" si="1154"/>
        <v>17294</v>
      </c>
      <c r="M17545" s="21">
        <f t="shared" si="1152"/>
        <v>9.8194749624147329E-2</v>
      </c>
    </row>
    <row r="17546" spans="1:13" x14ac:dyDescent="0.3">
      <c r="A17546" s="116">
        <v>43675</v>
      </c>
      <c r="B17546" s="94" t="s">
        <v>153</v>
      </c>
      <c r="C17546" s="104">
        <v>0.61458333333333337</v>
      </c>
      <c r="D17546" s="94" t="s">
        <v>31</v>
      </c>
      <c r="E17546" s="90" t="s">
        <v>3850</v>
      </c>
      <c r="F17546" s="115">
        <v>5.5</v>
      </c>
      <c r="G17546" s="35">
        <v>1</v>
      </c>
      <c r="H17546" s="72" t="s">
        <v>11526</v>
      </c>
      <c r="I17546" s="65">
        <v>-1</v>
      </c>
      <c r="J17546" s="18">
        <f t="shared" si="1153"/>
        <v>1697.1800000000039</v>
      </c>
      <c r="K17546" s="19" t="str">
        <f t="shared" si="1151"/>
        <v>Jul-19</v>
      </c>
      <c r="L17546" s="20">
        <f t="shared" si="1154"/>
        <v>17295</v>
      </c>
      <c r="M17546" s="21">
        <f t="shared" si="1152"/>
        <v>9.8131251806880829E-2</v>
      </c>
    </row>
    <row r="17547" spans="1:13" x14ac:dyDescent="0.3">
      <c r="A17547" s="116">
        <v>43675</v>
      </c>
      <c r="B17547" s="94" t="s">
        <v>153</v>
      </c>
      <c r="C17547" s="104">
        <v>0.63541666666666663</v>
      </c>
      <c r="D17547" s="94" t="s">
        <v>31</v>
      </c>
      <c r="E17547" s="90" t="s">
        <v>13259</v>
      </c>
      <c r="F17547" s="115">
        <v>5</v>
      </c>
      <c r="G17547" s="35">
        <v>1</v>
      </c>
      <c r="H17547" s="72" t="s">
        <v>11526</v>
      </c>
      <c r="I17547" s="65">
        <v>-1</v>
      </c>
      <c r="J17547" s="18">
        <f t="shared" si="1153"/>
        <v>1696.1800000000039</v>
      </c>
      <c r="K17547" s="19" t="str">
        <f t="shared" si="1151"/>
        <v>Jul-19</v>
      </c>
      <c r="L17547" s="20">
        <f t="shared" si="1154"/>
        <v>17296</v>
      </c>
      <c r="M17547" s="21">
        <f t="shared" si="1152"/>
        <v>9.8067761332100128E-2</v>
      </c>
    </row>
    <row r="17548" spans="1:13" x14ac:dyDescent="0.3">
      <c r="A17548" s="116">
        <v>43675</v>
      </c>
      <c r="B17548" s="94" t="s">
        <v>153</v>
      </c>
      <c r="C17548" s="104">
        <v>0.65625</v>
      </c>
      <c r="D17548" s="94" t="s">
        <v>31</v>
      </c>
      <c r="E17548" s="90" t="s">
        <v>5919</v>
      </c>
      <c r="F17548" s="115">
        <v>3.75</v>
      </c>
      <c r="G17548" s="93">
        <v>1</v>
      </c>
      <c r="H17548" s="90" t="s">
        <v>33</v>
      </c>
      <c r="I17548" s="77">
        <f>IF(H17548="Lost",G17548*-1,IF(H17548="Won",     IF(D17548="E/W",            G17548*(F17548-1)*0.5*1.25,    IF(D17548="place",   G17548*(F17548-1) *0.95,  G17548*(F17548-1) )),            IF(H17548="Placed",     (G17548*-0.5)  + (0.5*G17548*(F17548-1)*0.2),0)         ))</f>
        <v>-1</v>
      </c>
      <c r="J17548" s="18">
        <f t="shared" si="1153"/>
        <v>1695.1800000000039</v>
      </c>
      <c r="K17548" s="19" t="str">
        <f t="shared" si="1151"/>
        <v>Jul-19</v>
      </c>
      <c r="L17548" s="20">
        <f t="shared" si="1154"/>
        <v>17297</v>
      </c>
      <c r="M17548" s="21">
        <f t="shared" si="1152"/>
        <v>9.8004278198531761E-2</v>
      </c>
    </row>
    <row r="17549" spans="1:13" x14ac:dyDescent="0.3">
      <c r="A17549" s="116">
        <v>43675</v>
      </c>
      <c r="B17549" s="94" t="s">
        <v>59</v>
      </c>
      <c r="C17549" s="104">
        <v>0.77777777777777779</v>
      </c>
      <c r="D17549" s="94" t="s">
        <v>31</v>
      </c>
      <c r="E17549" s="90" t="s">
        <v>5918</v>
      </c>
      <c r="F17549" s="115">
        <v>2.75</v>
      </c>
      <c r="G17549" s="93">
        <v>1</v>
      </c>
      <c r="H17549" s="90" t="s">
        <v>33</v>
      </c>
      <c r="I17549" s="77">
        <f>IF(H17549="Lost",G17549*-1,IF(H17549="Won",     IF(D17549="E/W",            G17549*(F17549-1)*0.5*1.25,    IF(D17549="place",   G17549*(F17549-1) *0.95,  G17549*(F17549-1) )),            IF(H17549="Placed",     (G17549*-0.5)  + (0.5*G17549*(F17549-1)*0.2),0)         ))</f>
        <v>-1</v>
      </c>
      <c r="J17549" s="18">
        <f t="shared" si="1153"/>
        <v>1694.1800000000039</v>
      </c>
      <c r="K17549" s="19" t="str">
        <f t="shared" si="1151"/>
        <v>Jul-19</v>
      </c>
      <c r="L17549" s="20">
        <f t="shared" si="1154"/>
        <v>17298</v>
      </c>
      <c r="M17549" s="21">
        <f t="shared" si="1152"/>
        <v>9.7940802404902522E-2</v>
      </c>
    </row>
    <row r="17550" spans="1:13" x14ac:dyDescent="0.3">
      <c r="A17550" s="116">
        <v>43676</v>
      </c>
      <c r="B17550" s="94" t="s">
        <v>57</v>
      </c>
      <c r="C17550" s="104">
        <v>0.61111111111111105</v>
      </c>
      <c r="D17550" s="94" t="s">
        <v>31</v>
      </c>
      <c r="E17550" s="90" t="s">
        <v>13261</v>
      </c>
      <c r="F17550" s="115">
        <v>4.5</v>
      </c>
      <c r="G17550" s="35">
        <v>1</v>
      </c>
      <c r="H17550" s="72" t="s">
        <v>11526</v>
      </c>
      <c r="I17550" s="65">
        <v>-1</v>
      </c>
      <c r="J17550" s="18">
        <f t="shared" si="1153"/>
        <v>1693.1800000000039</v>
      </c>
      <c r="K17550" s="19" t="str">
        <f t="shared" si="1151"/>
        <v>Jul-19</v>
      </c>
      <c r="L17550" s="20">
        <f t="shared" si="1154"/>
        <v>17299</v>
      </c>
      <c r="M17550" s="21">
        <f t="shared" si="1152"/>
        <v>9.7877333949939527E-2</v>
      </c>
    </row>
    <row r="17551" spans="1:13" x14ac:dyDescent="0.3">
      <c r="A17551" s="116">
        <v>43676</v>
      </c>
      <c r="B17551" s="94" t="s">
        <v>57</v>
      </c>
      <c r="C17551" s="104">
        <v>0.61111111111111105</v>
      </c>
      <c r="D17551" s="94" t="s">
        <v>31</v>
      </c>
      <c r="E17551" s="90" t="s">
        <v>5921</v>
      </c>
      <c r="F17551" s="115">
        <v>4</v>
      </c>
      <c r="G17551" s="93">
        <v>1</v>
      </c>
      <c r="H17551" s="90" t="s">
        <v>42</v>
      </c>
      <c r="I17551" s="77">
        <f>IF(H17551="Lost",G17551*-1,IF(H17551="Won",     IF(D17551="E/W",            G17551*(F17551-1)*0.5*1.25,    IF(D17551="place",   G17551*(F17551-1) *0.95,  G17551*(F17551-1) )),            IF(H17551="Placed",     (G17551*-0.5)  + (0.5*G17551*(F17551-1)*0.2),0)         ))</f>
        <v>3</v>
      </c>
      <c r="J17551" s="18">
        <f t="shared" si="1153"/>
        <v>1696.1800000000039</v>
      </c>
      <c r="K17551" s="19" t="str">
        <f t="shared" si="1151"/>
        <v>Jul-19</v>
      </c>
      <c r="L17551" s="20">
        <f t="shared" si="1154"/>
        <v>17300</v>
      </c>
      <c r="M17551" s="21">
        <f t="shared" si="1152"/>
        <v>9.8045086705202539E-2</v>
      </c>
    </row>
    <row r="17552" spans="1:13" x14ac:dyDescent="0.3">
      <c r="A17552" s="116">
        <v>43676</v>
      </c>
      <c r="B17552" s="94" t="s">
        <v>46</v>
      </c>
      <c r="C17552" s="104">
        <v>0.61805555555555558</v>
      </c>
      <c r="D17552" s="94" t="s">
        <v>31</v>
      </c>
      <c r="E17552" s="90" t="s">
        <v>5830</v>
      </c>
      <c r="F17552" s="115">
        <v>6</v>
      </c>
      <c r="G17552" s="35">
        <v>1</v>
      </c>
      <c r="H17552" s="72" t="s">
        <v>11526</v>
      </c>
      <c r="I17552" s="65">
        <v>-1</v>
      </c>
      <c r="J17552" s="18">
        <f t="shared" si="1153"/>
        <v>1695.1800000000039</v>
      </c>
      <c r="K17552" s="19" t="str">
        <f t="shared" si="1151"/>
        <v>Jul-19</v>
      </c>
      <c r="L17552" s="20">
        <f t="shared" si="1154"/>
        <v>17301</v>
      </c>
      <c r="M17552" s="21">
        <f t="shared" si="1152"/>
        <v>9.7981619559563263E-2</v>
      </c>
    </row>
    <row r="17553" spans="1:13" x14ac:dyDescent="0.3">
      <c r="A17553" s="116">
        <v>43676</v>
      </c>
      <c r="B17553" s="94" t="s">
        <v>141</v>
      </c>
      <c r="C17553" s="104">
        <v>0.625</v>
      </c>
      <c r="D17553" s="94" t="s">
        <v>31</v>
      </c>
      <c r="E17553" s="90" t="s">
        <v>5066</v>
      </c>
      <c r="F17553" s="115">
        <v>4.33</v>
      </c>
      <c r="G17553" s="35">
        <v>1</v>
      </c>
      <c r="H17553" s="72" t="s">
        <v>11526</v>
      </c>
      <c r="I17553" s="65">
        <v>-1</v>
      </c>
      <c r="J17553" s="18">
        <f t="shared" si="1153"/>
        <v>1694.1800000000039</v>
      </c>
      <c r="K17553" s="19" t="str">
        <f t="shared" si="1151"/>
        <v>Jul-19</v>
      </c>
      <c r="L17553" s="20">
        <f t="shared" si="1154"/>
        <v>17302</v>
      </c>
      <c r="M17553" s="21">
        <f t="shared" si="1152"/>
        <v>9.7918159750318104E-2</v>
      </c>
    </row>
    <row r="17554" spans="1:13" x14ac:dyDescent="0.3">
      <c r="A17554" s="116">
        <v>43676</v>
      </c>
      <c r="B17554" s="94" t="s">
        <v>141</v>
      </c>
      <c r="C17554" s="104">
        <v>0.625</v>
      </c>
      <c r="D17554" s="94" t="s">
        <v>31</v>
      </c>
      <c r="E17554" s="90" t="s">
        <v>13260</v>
      </c>
      <c r="F17554" s="115">
        <v>4.33</v>
      </c>
      <c r="G17554" s="35">
        <v>1</v>
      </c>
      <c r="H17554" s="72" t="s">
        <v>11526</v>
      </c>
      <c r="I17554" s="65">
        <v>-1</v>
      </c>
      <c r="J17554" s="18">
        <f t="shared" si="1153"/>
        <v>1693.1800000000039</v>
      </c>
      <c r="K17554" s="19" t="str">
        <f t="shared" si="1151"/>
        <v>Jul-19</v>
      </c>
      <c r="L17554" s="20">
        <f t="shared" si="1154"/>
        <v>17303</v>
      </c>
      <c r="M17554" s="21">
        <f t="shared" si="1152"/>
        <v>9.7854707276195108E-2</v>
      </c>
    </row>
    <row r="17555" spans="1:13" x14ac:dyDescent="0.3">
      <c r="A17555" s="116">
        <v>43676</v>
      </c>
      <c r="B17555" s="94" t="s">
        <v>57</v>
      </c>
      <c r="C17555" s="104">
        <v>0.63541666666666663</v>
      </c>
      <c r="D17555" s="94" t="s">
        <v>31</v>
      </c>
      <c r="E17555" s="90" t="s">
        <v>5922</v>
      </c>
      <c r="F17555" s="115">
        <v>2.88</v>
      </c>
      <c r="G17555" s="93">
        <v>1</v>
      </c>
      <c r="H17555" s="90" t="s">
        <v>42</v>
      </c>
      <c r="I17555" s="77">
        <f>IF(H17555="Lost",G17555*-1,IF(H17555="Won",     IF(D17555="E/W",            G17555*(F17555-1)*0.5*1.25,    IF(D17555="place",   G17555*(F17555-1) *0.95,  G17555*(F17555-1) )),            IF(H17555="Placed",     (G17555*-0.5)  + (0.5*G17555*(F17555-1)*0.2),0)         ))</f>
        <v>1.88</v>
      </c>
      <c r="J17555" s="18">
        <f t="shared" si="1153"/>
        <v>1695.060000000004</v>
      </c>
      <c r="K17555" s="19" t="str">
        <f t="shared" si="1151"/>
        <v>Jul-19</v>
      </c>
      <c r="L17555" s="20">
        <f t="shared" si="1154"/>
        <v>17304</v>
      </c>
      <c r="M17555" s="21">
        <f t="shared" si="1152"/>
        <v>9.7957697642163902E-2</v>
      </c>
    </row>
    <row r="17556" spans="1:13" x14ac:dyDescent="0.3">
      <c r="A17556" s="116">
        <v>43676</v>
      </c>
      <c r="B17556" s="94" t="s">
        <v>46</v>
      </c>
      <c r="C17556" s="104">
        <v>0.64236111111111105</v>
      </c>
      <c r="D17556" s="94" t="s">
        <v>31</v>
      </c>
      <c r="E17556" s="90" t="s">
        <v>5920</v>
      </c>
      <c r="F17556" s="115">
        <v>3.5</v>
      </c>
      <c r="G17556" s="93">
        <v>1</v>
      </c>
      <c r="H17556" s="90" t="s">
        <v>42</v>
      </c>
      <c r="I17556" s="77">
        <f>IF(H17556="Lost",G17556*-1,IF(H17556="Won",     IF(D17556="E/W",            G17556*(F17556-1)*0.5*1.25,    IF(D17556="place",   G17556*(F17556-1) *0.95,  G17556*(F17556-1) )),            IF(H17556="Placed",     (G17556*-0.5)  + (0.5*G17556*(F17556-1)*0.2),0)         ))</f>
        <v>2.5</v>
      </c>
      <c r="J17556" s="18">
        <f t="shared" si="1153"/>
        <v>1697.560000000004</v>
      </c>
      <c r="K17556" s="19" t="str">
        <f t="shared" si="1151"/>
        <v>Jul-19</v>
      </c>
      <c r="L17556" s="20">
        <f t="shared" si="1154"/>
        <v>17305</v>
      </c>
      <c r="M17556" s="21">
        <f t="shared" si="1152"/>
        <v>9.8096503900606993E-2</v>
      </c>
    </row>
    <row r="17557" spans="1:13" x14ac:dyDescent="0.3">
      <c r="A17557" s="116">
        <v>43676</v>
      </c>
      <c r="B17557" s="94" t="s">
        <v>41</v>
      </c>
      <c r="C17557" s="104">
        <v>0.82638888888888884</v>
      </c>
      <c r="D17557" s="94" t="s">
        <v>31</v>
      </c>
      <c r="E17557" s="90" t="s">
        <v>12653</v>
      </c>
      <c r="F17557" s="115">
        <v>5</v>
      </c>
      <c r="G17557" s="35">
        <v>1</v>
      </c>
      <c r="H17557" s="72" t="s">
        <v>11526</v>
      </c>
      <c r="I17557" s="65">
        <v>-1</v>
      </c>
      <c r="J17557" s="18">
        <f t="shared" si="1153"/>
        <v>1696.560000000004</v>
      </c>
      <c r="K17557" s="19" t="str">
        <f t="shared" si="1151"/>
        <v>Jul-19</v>
      </c>
      <c r="L17557" s="20">
        <f t="shared" si="1154"/>
        <v>17306</v>
      </c>
      <c r="M17557" s="21">
        <f t="shared" si="1152"/>
        <v>9.8033052120652026E-2</v>
      </c>
    </row>
    <row r="17558" spans="1:13" x14ac:dyDescent="0.3">
      <c r="A17558" s="116">
        <v>43676</v>
      </c>
      <c r="B17558" s="94" t="s">
        <v>41</v>
      </c>
      <c r="C17558" s="104">
        <v>0.82638888888888884</v>
      </c>
      <c r="D17558" s="94" t="s">
        <v>31</v>
      </c>
      <c r="E17558" s="90" t="s">
        <v>5850</v>
      </c>
      <c r="F17558" s="115">
        <v>2.75</v>
      </c>
      <c r="G17558" s="93">
        <v>1</v>
      </c>
      <c r="H17558" s="90" t="s">
        <v>42</v>
      </c>
      <c r="I17558" s="77">
        <f>IF(H17558="Lost",G17558*-1,IF(H17558="Won",     IF(D17558="E/W",            G17558*(F17558-1)*0.5*1.25,    IF(D17558="place",   G17558*(F17558-1) *0.95,  G17558*(F17558-1) )),            IF(H17558="Placed",     (G17558*-0.5)  + (0.5*G17558*(F17558-1)*0.2),0)         ))</f>
        <v>1.75</v>
      </c>
      <c r="J17558" s="18">
        <f t="shared" si="1153"/>
        <v>1698.310000000004</v>
      </c>
      <c r="K17558" s="19" t="str">
        <f t="shared" si="1151"/>
        <v>Jul-19</v>
      </c>
      <c r="L17558" s="20">
        <f t="shared" si="1154"/>
        <v>17307</v>
      </c>
      <c r="M17558" s="21">
        <f t="shared" si="1152"/>
        <v>9.8128502917894725E-2</v>
      </c>
    </row>
    <row r="17559" spans="1:13" x14ac:dyDescent="0.3">
      <c r="A17559" s="116">
        <v>43676</v>
      </c>
      <c r="B17559" s="94" t="s">
        <v>39</v>
      </c>
      <c r="C17559" s="104">
        <v>0.875</v>
      </c>
      <c r="D17559" s="94" t="s">
        <v>31</v>
      </c>
      <c r="E17559" s="90" t="s">
        <v>13262</v>
      </c>
      <c r="F17559" s="115">
        <v>5.5</v>
      </c>
      <c r="G17559" s="35">
        <v>1</v>
      </c>
      <c r="H17559" s="72" t="s">
        <v>11526</v>
      </c>
      <c r="I17559" s="65">
        <v>-1</v>
      </c>
      <c r="J17559" s="18">
        <f t="shared" si="1153"/>
        <v>1697.310000000004</v>
      </c>
      <c r="K17559" s="19" t="str">
        <f t="shared" si="1151"/>
        <v>Jul-19</v>
      </c>
      <c r="L17559" s="20">
        <f t="shared" si="1154"/>
        <v>17308</v>
      </c>
      <c r="M17559" s="21">
        <f t="shared" si="1152"/>
        <v>9.8065056621215854E-2</v>
      </c>
    </row>
    <row r="17560" spans="1:13" x14ac:dyDescent="0.3">
      <c r="A17560" s="116">
        <v>43677</v>
      </c>
      <c r="B17560" s="94" t="s">
        <v>71</v>
      </c>
      <c r="C17560" s="104">
        <v>0.59027777777777779</v>
      </c>
      <c r="D17560" s="94" t="s">
        <v>31</v>
      </c>
      <c r="E17560" s="90" t="s">
        <v>13263</v>
      </c>
      <c r="F17560" s="115">
        <v>4.33</v>
      </c>
      <c r="G17560" s="35">
        <v>1</v>
      </c>
      <c r="H17560" s="72" t="s">
        <v>11526</v>
      </c>
      <c r="I17560" s="65">
        <v>-1</v>
      </c>
      <c r="J17560" s="18">
        <f t="shared" si="1153"/>
        <v>1696.310000000004</v>
      </c>
      <c r="K17560" s="19" t="str">
        <f t="shared" si="1151"/>
        <v>Jul-19</v>
      </c>
      <c r="L17560" s="20">
        <f t="shared" si="1154"/>
        <v>17309</v>
      </c>
      <c r="M17560" s="21">
        <f t="shared" si="1152"/>
        <v>9.8001617655555151E-2</v>
      </c>
    </row>
    <row r="17561" spans="1:13" x14ac:dyDescent="0.3">
      <c r="A17561" s="116">
        <v>43677</v>
      </c>
      <c r="B17561" s="94" t="s">
        <v>141</v>
      </c>
      <c r="C17561" s="104">
        <v>0.60069444444444442</v>
      </c>
      <c r="D17561" s="94" t="s">
        <v>31</v>
      </c>
      <c r="E17561" s="90" t="s">
        <v>12605</v>
      </c>
      <c r="F17561" s="115">
        <v>6</v>
      </c>
      <c r="G17561" s="35">
        <v>1</v>
      </c>
      <c r="H17561" s="72" t="s">
        <v>11526</v>
      </c>
      <c r="I17561" s="65">
        <v>-1</v>
      </c>
      <c r="J17561" s="18">
        <f t="shared" si="1153"/>
        <v>1695.310000000004</v>
      </c>
      <c r="K17561" s="19" t="str">
        <f t="shared" si="1151"/>
        <v>Jul-19</v>
      </c>
      <c r="L17561" s="20">
        <f t="shared" si="1154"/>
        <v>17310</v>
      </c>
      <c r="M17561" s="21">
        <f t="shared" si="1152"/>
        <v>9.7938186019642062E-2</v>
      </c>
    </row>
    <row r="17562" spans="1:13" x14ac:dyDescent="0.3">
      <c r="A17562" s="116">
        <v>43677</v>
      </c>
      <c r="B17562" s="94" t="s">
        <v>71</v>
      </c>
      <c r="C17562" s="104">
        <v>0.61458333333333337</v>
      </c>
      <c r="D17562" s="94" t="s">
        <v>31</v>
      </c>
      <c r="E17562" s="90" t="s">
        <v>5923</v>
      </c>
      <c r="F17562" s="115">
        <v>3</v>
      </c>
      <c r="G17562" s="93">
        <v>1</v>
      </c>
      <c r="H17562" s="90" t="s">
        <v>42</v>
      </c>
      <c r="I17562" s="77">
        <f>IF(H17562="Lost",G17562*-1,IF(H17562="Won",     IF(D17562="E/W",            G17562*(F17562-1)*0.5*1.25,    IF(D17562="place",   G17562*(F17562-1) *0.95,  G17562*(F17562-1) )),            IF(H17562="Placed",     (G17562*-0.5)  + (0.5*G17562*(F17562-1)*0.2),0)         ))</f>
        <v>2</v>
      </c>
      <c r="J17562" s="18">
        <f t="shared" si="1153"/>
        <v>1697.310000000004</v>
      </c>
      <c r="K17562" s="19" t="str">
        <f t="shared" si="1151"/>
        <v>Jul-19</v>
      </c>
      <c r="L17562" s="20">
        <f t="shared" si="1154"/>
        <v>17311</v>
      </c>
      <c r="M17562" s="21">
        <f t="shared" si="1152"/>
        <v>9.8048061925943272E-2</v>
      </c>
    </row>
    <row r="17563" spans="1:13" x14ac:dyDescent="0.3">
      <c r="A17563" s="116">
        <v>43677</v>
      </c>
      <c r="B17563" s="94" t="s">
        <v>39</v>
      </c>
      <c r="C17563" s="104">
        <v>0.65625</v>
      </c>
      <c r="D17563" s="94" t="s">
        <v>31</v>
      </c>
      <c r="E17563" s="90" t="s">
        <v>5871</v>
      </c>
      <c r="F17563" s="115">
        <v>4.5</v>
      </c>
      <c r="G17563" s="35">
        <v>1</v>
      </c>
      <c r="H17563" s="72" t="s">
        <v>11526</v>
      </c>
      <c r="I17563" s="65">
        <v>-1</v>
      </c>
      <c r="J17563" s="18">
        <f t="shared" si="1153"/>
        <v>1696.310000000004</v>
      </c>
      <c r="K17563" s="19" t="str">
        <f t="shared" si="1151"/>
        <v>Jul-19</v>
      </c>
      <c r="L17563" s="20">
        <f t="shared" si="1154"/>
        <v>17312</v>
      </c>
      <c r="M17563" s="21">
        <f t="shared" si="1152"/>
        <v>9.7984634935305223E-2</v>
      </c>
    </row>
    <row r="17564" spans="1:13" x14ac:dyDescent="0.3">
      <c r="A17564" s="116">
        <v>43677</v>
      </c>
      <c r="B17564" s="94" t="s">
        <v>71</v>
      </c>
      <c r="C17564" s="104">
        <v>0.72916666666666663</v>
      </c>
      <c r="D17564" s="94" t="s">
        <v>31</v>
      </c>
      <c r="E17564" s="90" t="s">
        <v>13264</v>
      </c>
      <c r="F17564" s="115">
        <v>5</v>
      </c>
      <c r="G17564" s="35">
        <v>1</v>
      </c>
      <c r="H17564" s="72" t="s">
        <v>11526</v>
      </c>
      <c r="I17564" s="65">
        <v>-1</v>
      </c>
      <c r="J17564" s="18">
        <f t="shared" si="1153"/>
        <v>1695.310000000004</v>
      </c>
      <c r="K17564" s="19" t="str">
        <f t="shared" si="1151"/>
        <v>Jul-19</v>
      </c>
      <c r="L17564" s="20">
        <f t="shared" si="1154"/>
        <v>17313</v>
      </c>
      <c r="M17564" s="21">
        <f t="shared" si="1152"/>
        <v>9.7921215271761342E-2</v>
      </c>
    </row>
    <row r="17565" spans="1:13" x14ac:dyDescent="0.3">
      <c r="A17565" s="116">
        <v>43677</v>
      </c>
      <c r="B17565" s="94" t="s">
        <v>96</v>
      </c>
      <c r="C17565" s="104">
        <v>0.73263888888888884</v>
      </c>
      <c r="D17565" s="94" t="s">
        <v>31</v>
      </c>
      <c r="E17565" s="90" t="s">
        <v>13265</v>
      </c>
      <c r="F17565" s="115">
        <v>5</v>
      </c>
      <c r="G17565" s="35">
        <v>1</v>
      </c>
      <c r="H17565" s="72" t="s">
        <v>11526</v>
      </c>
      <c r="I17565" s="65">
        <v>-1</v>
      </c>
      <c r="J17565" s="18">
        <f t="shared" si="1153"/>
        <v>1694.310000000004</v>
      </c>
      <c r="K17565" s="19" t="str">
        <f t="shared" si="1151"/>
        <v>Jul-19</v>
      </c>
      <c r="L17565" s="20">
        <f t="shared" si="1154"/>
        <v>17314</v>
      </c>
      <c r="M17565" s="21">
        <f t="shared" si="1152"/>
        <v>9.7857802934042046E-2</v>
      </c>
    </row>
    <row r="17566" spans="1:13" x14ac:dyDescent="0.3">
      <c r="A17566" s="116">
        <v>43677</v>
      </c>
      <c r="B17566" s="94" t="s">
        <v>96</v>
      </c>
      <c r="C17566" s="104">
        <v>0.82291666666666663</v>
      </c>
      <c r="D17566" s="94" t="s">
        <v>31</v>
      </c>
      <c r="E17566" s="90" t="s">
        <v>5924</v>
      </c>
      <c r="F17566" s="115">
        <v>3</v>
      </c>
      <c r="G17566" s="93">
        <v>1</v>
      </c>
      <c r="H17566" s="90" t="s">
        <v>33</v>
      </c>
      <c r="I17566" s="77">
        <f>IF(H17566="Lost",G17566*-1,IF(H17566="Won",     IF(D17566="E/W",            G17566*(F17566-1)*0.5*1.25,    IF(D17566="place",   G17566*(F17566-1) *0.95,  G17566*(F17566-1) )),            IF(H17566="Placed",     (G17566*-0.5)  + (0.5*G17566*(F17566-1)*0.2),0)         ))</f>
        <v>-1</v>
      </c>
      <c r="J17566" s="18">
        <f t="shared" si="1153"/>
        <v>1693.310000000004</v>
      </c>
      <c r="K17566" s="19" t="str">
        <f t="shared" si="1151"/>
        <v>Jul-19</v>
      </c>
      <c r="L17566" s="20">
        <f t="shared" si="1154"/>
        <v>17315</v>
      </c>
      <c r="M17566" s="21">
        <f t="shared" si="1152"/>
        <v>9.7794397920878087E-2</v>
      </c>
    </row>
    <row r="17567" spans="1:13" x14ac:dyDescent="0.3">
      <c r="A17567" s="116">
        <v>43677</v>
      </c>
      <c r="B17567" s="94" t="s">
        <v>96</v>
      </c>
      <c r="C17567" s="104">
        <v>0.84722222222222221</v>
      </c>
      <c r="D17567" s="94" t="s">
        <v>31</v>
      </c>
      <c r="E17567" s="90" t="s">
        <v>13266</v>
      </c>
      <c r="F17567" s="115">
        <v>5</v>
      </c>
      <c r="G17567" s="35">
        <v>1</v>
      </c>
      <c r="H17567" s="72" t="s">
        <v>11526</v>
      </c>
      <c r="I17567" s="65">
        <v>-1</v>
      </c>
      <c r="J17567" s="18">
        <f t="shared" si="1153"/>
        <v>1692.310000000004</v>
      </c>
      <c r="K17567" s="19" t="str">
        <f t="shared" si="1151"/>
        <v>Jul-19</v>
      </c>
      <c r="L17567" s="20">
        <f t="shared" si="1154"/>
        <v>17316</v>
      </c>
      <c r="M17567" s="21">
        <f t="shared" si="1152"/>
        <v>9.7731000231000467E-2</v>
      </c>
    </row>
    <row r="17568" spans="1:13" x14ac:dyDescent="0.3">
      <c r="A17568" s="116">
        <v>43678</v>
      </c>
      <c r="B17568" s="94" t="s">
        <v>141</v>
      </c>
      <c r="C17568" s="104">
        <v>0.60069444444444442</v>
      </c>
      <c r="D17568" s="94" t="s">
        <v>31</v>
      </c>
      <c r="E17568" s="90" t="s">
        <v>5926</v>
      </c>
      <c r="F17568" s="115">
        <v>2.75</v>
      </c>
      <c r="G17568" s="93">
        <v>1</v>
      </c>
      <c r="H17568" s="90" t="s">
        <v>33</v>
      </c>
      <c r="I17568" s="77">
        <f>IF(H17568="Lost",G17568*-1,IF(H17568="Won",     IF(D17568="E/W",            G17568*(F17568-1)*0.5*1.25,    IF(D17568="place",   G17568*(F17568-1) *0.95,  G17568*(F17568-1) )),            IF(H17568="Placed",     (G17568*-0.5)  + (0.5*G17568*(F17568-1)*0.2),0)         ))</f>
        <v>-1</v>
      </c>
      <c r="J17568" s="18">
        <f t="shared" si="1153"/>
        <v>1691.310000000004</v>
      </c>
      <c r="K17568" s="19" t="str">
        <f t="shared" si="1151"/>
        <v>Aug-19</v>
      </c>
      <c r="L17568" s="20">
        <f t="shared" si="1154"/>
        <v>17317</v>
      </c>
      <c r="M17568" s="21">
        <f t="shared" si="1152"/>
        <v>9.7667609863140506E-2</v>
      </c>
    </row>
    <row r="17569" spans="1:13" x14ac:dyDescent="0.3">
      <c r="A17569" s="116">
        <v>43678</v>
      </c>
      <c r="B17569" s="94" t="s">
        <v>146</v>
      </c>
      <c r="C17569" s="104">
        <v>0.63541666666666663</v>
      </c>
      <c r="D17569" s="94" t="s">
        <v>31</v>
      </c>
      <c r="E17569" s="90" t="s">
        <v>3284</v>
      </c>
      <c r="F17569" s="115">
        <v>6</v>
      </c>
      <c r="G17569" s="35">
        <v>1</v>
      </c>
      <c r="H17569" s="72" t="s">
        <v>11526</v>
      </c>
      <c r="I17569" s="65">
        <v>-1</v>
      </c>
      <c r="J17569" s="18">
        <f t="shared" si="1153"/>
        <v>1690.310000000004</v>
      </c>
      <c r="K17569" s="19" t="str">
        <f t="shared" si="1151"/>
        <v>Aug-19</v>
      </c>
      <c r="L17569" s="20">
        <f t="shared" si="1154"/>
        <v>17318</v>
      </c>
      <c r="M17569" s="21">
        <f t="shared" si="1152"/>
        <v>9.7604226816029802E-2</v>
      </c>
    </row>
    <row r="17570" spans="1:13" x14ac:dyDescent="0.3">
      <c r="A17570" s="116">
        <v>43678</v>
      </c>
      <c r="B17570" s="94" t="s">
        <v>146</v>
      </c>
      <c r="C17570" s="104">
        <v>0.65972222222222221</v>
      </c>
      <c r="D17570" s="94" t="s">
        <v>31</v>
      </c>
      <c r="E17570" s="90" t="s">
        <v>3798</v>
      </c>
      <c r="F17570" s="115">
        <v>4.33</v>
      </c>
      <c r="G17570" s="35">
        <v>1</v>
      </c>
      <c r="H17570" s="72" t="s">
        <v>6526</v>
      </c>
      <c r="I17570" s="34">
        <f>IF(H17570="W",((F17570-1)*(G17570*1)),IF(H17570="Placed",((G17570*-0.5)+((F17570-1)*(G17570-1)*0.2)),G17570*-1))</f>
        <v>3.33</v>
      </c>
      <c r="J17570" s="18">
        <f t="shared" si="1153"/>
        <v>1693.640000000004</v>
      </c>
      <c r="K17570" s="19" t="str">
        <f t="shared" si="1151"/>
        <v>Aug-19</v>
      </c>
      <c r="L17570" s="20">
        <f t="shared" si="1154"/>
        <v>17319</v>
      </c>
      <c r="M17570" s="21">
        <f t="shared" si="1152"/>
        <v>9.7790865523413817E-2</v>
      </c>
    </row>
    <row r="17571" spans="1:13" x14ac:dyDescent="0.3">
      <c r="A17571" s="116">
        <v>43678</v>
      </c>
      <c r="B17571" s="94" t="s">
        <v>146</v>
      </c>
      <c r="C17571" s="104">
        <v>0.70833333333333337</v>
      </c>
      <c r="D17571" s="94" t="s">
        <v>31</v>
      </c>
      <c r="E17571" s="90" t="s">
        <v>5925</v>
      </c>
      <c r="F17571" s="115">
        <v>2.75</v>
      </c>
      <c r="G17571" s="93">
        <v>1</v>
      </c>
      <c r="H17571" s="90" t="s">
        <v>42</v>
      </c>
      <c r="I17571" s="77">
        <f>IF(H17571="Lost",G17571*-1,IF(H17571="Won",     IF(D17571="E/W",            G17571*(F17571-1)*0.5*1.25,    IF(D17571="place",   G17571*(F17571-1) *0.95,  G17571*(F17571-1) )),            IF(H17571="Placed",     (G17571*-0.5)  + (0.5*G17571*(F17571-1)*0.2),0)         ))</f>
        <v>1.75</v>
      </c>
      <c r="J17571" s="18">
        <f t="shared" si="1153"/>
        <v>1695.390000000004</v>
      </c>
      <c r="K17571" s="19" t="str">
        <f t="shared" si="1151"/>
        <v>Aug-19</v>
      </c>
      <c r="L17571" s="20">
        <f t="shared" si="1154"/>
        <v>17320</v>
      </c>
      <c r="M17571" s="21">
        <f t="shared" si="1152"/>
        <v>9.7886258660508318E-2</v>
      </c>
    </row>
    <row r="17572" spans="1:13" x14ac:dyDescent="0.3">
      <c r="A17572" s="116">
        <v>43678</v>
      </c>
      <c r="B17572" s="94" t="s">
        <v>138</v>
      </c>
      <c r="C17572" s="104">
        <v>0.76388888888888884</v>
      </c>
      <c r="D17572" s="94" t="s">
        <v>31</v>
      </c>
      <c r="E17572" s="90" t="s">
        <v>5927</v>
      </c>
      <c r="F17572" s="115">
        <v>4</v>
      </c>
      <c r="G17572" s="93">
        <v>1</v>
      </c>
      <c r="H17572" s="90" t="s">
        <v>33</v>
      </c>
      <c r="I17572" s="77">
        <f>IF(H17572="Lost",G17572*-1,IF(H17572="Won",     IF(D17572="E/W",            G17572*(F17572-1)*0.5*1.25,    IF(D17572="place",   G17572*(F17572-1) *0.95,  G17572*(F17572-1) )),            IF(H17572="Placed",     (G17572*-0.5)  + (0.5*G17572*(F17572-1)*0.2),0)         ))</f>
        <v>-1</v>
      </c>
      <c r="J17572" s="18">
        <f t="shared" si="1153"/>
        <v>1694.390000000004</v>
      </c>
      <c r="K17572" s="19" t="str">
        <f t="shared" si="1151"/>
        <v>Aug-19</v>
      </c>
      <c r="L17572" s="20">
        <f t="shared" si="1154"/>
        <v>17321</v>
      </c>
      <c r="M17572" s="21">
        <f t="shared" si="1152"/>
        <v>9.7822873968015936E-2</v>
      </c>
    </row>
    <row r="17573" spans="1:13" x14ac:dyDescent="0.3">
      <c r="A17573" s="116">
        <v>43678</v>
      </c>
      <c r="B17573" s="94" t="s">
        <v>138</v>
      </c>
      <c r="C17573" s="104">
        <v>0.78819444444444453</v>
      </c>
      <c r="D17573" s="94" t="s">
        <v>31</v>
      </c>
      <c r="E17573" s="90" t="s">
        <v>5928</v>
      </c>
      <c r="F17573" s="115">
        <v>2.75</v>
      </c>
      <c r="G17573" s="93">
        <v>1</v>
      </c>
      <c r="H17573" s="90" t="s">
        <v>33</v>
      </c>
      <c r="I17573" s="77">
        <f>IF(H17573="Lost",G17573*-1,IF(H17573="Won",     IF(D17573="E/W",            G17573*(F17573-1)*0.5*1.25,    IF(D17573="place",   G17573*(F17573-1) *0.95,  G17573*(F17573-1) )),            IF(H17573="Placed",     (G17573*-0.5)  + (0.5*G17573*(F17573-1)*0.2),0)         ))</f>
        <v>-1</v>
      </c>
      <c r="J17573" s="18">
        <f t="shared" si="1153"/>
        <v>1693.390000000004</v>
      </c>
      <c r="K17573" s="19" t="str">
        <f t="shared" si="1151"/>
        <v>Aug-19</v>
      </c>
      <c r="L17573" s="20">
        <f t="shared" si="1154"/>
        <v>17322</v>
      </c>
      <c r="M17573" s="21">
        <f t="shared" si="1152"/>
        <v>9.7759496593927034E-2</v>
      </c>
    </row>
    <row r="17574" spans="1:13" x14ac:dyDescent="0.3">
      <c r="A17574" s="116">
        <v>43678</v>
      </c>
      <c r="B17574" s="94" t="s">
        <v>138</v>
      </c>
      <c r="C17574" s="104">
        <v>0.8125</v>
      </c>
      <c r="D17574" s="94" t="s">
        <v>31</v>
      </c>
      <c r="E17574" s="90" t="s">
        <v>13267</v>
      </c>
      <c r="F17574" s="115">
        <v>6</v>
      </c>
      <c r="G17574" s="35">
        <v>1</v>
      </c>
      <c r="H17574" s="72" t="s">
        <v>11526</v>
      </c>
      <c r="I17574" s="34">
        <f>IF(H17574="W",((F17574-1)*(G17574*1)),IF(H17574="Placed",((G17574*-0.5)+((F17574-1)*(G17574-1)*0.2)),G17574*-1))</f>
        <v>-1</v>
      </c>
      <c r="J17574" s="18">
        <f t="shared" si="1153"/>
        <v>1692.390000000004</v>
      </c>
      <c r="K17574" s="19" t="str">
        <f t="shared" si="1151"/>
        <v>Aug-19</v>
      </c>
      <c r="L17574" s="20">
        <f t="shared" si="1154"/>
        <v>17323</v>
      </c>
      <c r="M17574" s="21">
        <f t="shared" si="1152"/>
        <v>9.7696126536974195E-2</v>
      </c>
    </row>
    <row r="17575" spans="1:13" x14ac:dyDescent="0.3">
      <c r="A17575" s="116">
        <v>43678</v>
      </c>
      <c r="B17575" s="94" t="s">
        <v>138</v>
      </c>
      <c r="C17575" s="104">
        <v>0.85416666666666663</v>
      </c>
      <c r="D17575" s="94" t="s">
        <v>31</v>
      </c>
      <c r="E17575" s="90" t="s">
        <v>13268</v>
      </c>
      <c r="F17575" s="115">
        <v>4.33</v>
      </c>
      <c r="G17575" s="35">
        <v>1</v>
      </c>
      <c r="H17575" s="72" t="s">
        <v>6526</v>
      </c>
      <c r="I17575" s="34">
        <f>IF(H17575="W",((F17575-1)*(G17575*1)),IF(H17575="Placed",((G17575*-0.5)+((F17575-1)*(G17575-1)*0.2)),G17575*-1))</f>
        <v>3.33</v>
      </c>
      <c r="J17575" s="18">
        <f t="shared" si="1153"/>
        <v>1695.7200000000039</v>
      </c>
      <c r="K17575" s="19" t="str">
        <f t="shared" si="1151"/>
        <v>Aug-19</v>
      </c>
      <c r="L17575" s="20">
        <f t="shared" si="1154"/>
        <v>17324</v>
      </c>
      <c r="M17575" s="21">
        <f t="shared" si="1152"/>
        <v>9.7882706072500797E-2</v>
      </c>
    </row>
    <row r="17576" spans="1:13" x14ac:dyDescent="0.3">
      <c r="A17576" s="116">
        <v>43678</v>
      </c>
      <c r="B17576" s="94" t="s">
        <v>138</v>
      </c>
      <c r="C17576" s="104">
        <v>0.85416666666666663</v>
      </c>
      <c r="D17576" s="94" t="s">
        <v>31</v>
      </c>
      <c r="E17576" s="90" t="s">
        <v>5929</v>
      </c>
      <c r="F17576" s="115">
        <v>2.88</v>
      </c>
      <c r="G17576" s="93">
        <v>1</v>
      </c>
      <c r="H17576" s="90" t="s">
        <v>33</v>
      </c>
      <c r="I17576" s="77">
        <f>IF(H17576="Lost",G17576*-1,IF(H17576="Won",     IF(D17576="E/W",            G17576*(F17576-1)*0.5*1.25,    IF(D17576="place",   G17576*(F17576-1) *0.95,  G17576*(F17576-1) )),            IF(H17576="Placed",     (G17576*-0.5)  + (0.5*G17576*(F17576-1)*0.2),0)         ))</f>
        <v>-1</v>
      </c>
      <c r="J17576" s="18">
        <f t="shared" si="1153"/>
        <v>1694.7200000000039</v>
      </c>
      <c r="K17576" s="19" t="str">
        <f t="shared" si="1151"/>
        <v>Aug-19</v>
      </c>
      <c r="L17576" s="20">
        <f t="shared" si="1154"/>
        <v>17325</v>
      </c>
      <c r="M17576" s="21">
        <f t="shared" si="1152"/>
        <v>9.7819336219336445E-2</v>
      </c>
    </row>
    <row r="17577" spans="1:13" x14ac:dyDescent="0.3">
      <c r="A17577" s="116">
        <v>43679</v>
      </c>
      <c r="B17577" s="94" t="s">
        <v>123</v>
      </c>
      <c r="C17577" s="104">
        <v>0.56944444444444442</v>
      </c>
      <c r="D17577" s="94" t="s">
        <v>31</v>
      </c>
      <c r="E17577" s="90" t="s">
        <v>5932</v>
      </c>
      <c r="F17577" s="115">
        <v>2.88</v>
      </c>
      <c r="G17577" s="93">
        <v>1</v>
      </c>
      <c r="H17577" s="90" t="s">
        <v>33</v>
      </c>
      <c r="I17577" s="77">
        <f>IF(H17577="Lost",G17577*-1,IF(H17577="Won",     IF(D17577="E/W",            G17577*(F17577-1)*0.5*1.25,    IF(D17577="place",   G17577*(F17577-1) *0.95,  G17577*(F17577-1) )),            IF(H17577="Placed",     (G17577*-0.5)  + (0.5*G17577*(F17577-1)*0.2),0)         ))</f>
        <v>-1</v>
      </c>
      <c r="J17577" s="18">
        <f t="shared" si="1153"/>
        <v>1693.7200000000039</v>
      </c>
      <c r="K17577" s="19" t="str">
        <f t="shared" si="1151"/>
        <v>Aug-19</v>
      </c>
      <c r="L17577" s="20">
        <f t="shared" si="1154"/>
        <v>17326</v>
      </c>
      <c r="M17577" s="21">
        <f t="shared" si="1152"/>
        <v>9.7755973681173031E-2</v>
      </c>
    </row>
    <row r="17578" spans="1:13" x14ac:dyDescent="0.3">
      <c r="A17578" s="116">
        <v>43679</v>
      </c>
      <c r="B17578" s="94" t="s">
        <v>141</v>
      </c>
      <c r="C17578" s="104">
        <v>0.60069444444444442</v>
      </c>
      <c r="D17578" s="94" t="s">
        <v>31</v>
      </c>
      <c r="E17578" s="90" t="s">
        <v>5934</v>
      </c>
      <c r="F17578" s="115">
        <v>4</v>
      </c>
      <c r="G17578" s="93">
        <v>1</v>
      </c>
      <c r="H17578" s="90" t="s">
        <v>42</v>
      </c>
      <c r="I17578" s="77">
        <f>IF(H17578="Lost",G17578*-1,IF(H17578="Won",     IF(D17578="E/W",            G17578*(F17578-1)*0.5*1.25,    IF(D17578="place",   G17578*(F17578-1) *0.95,  G17578*(F17578-1) )),            IF(H17578="Placed",     (G17578*-0.5)  + (0.5*G17578*(F17578-1)*0.2),0)         ))</f>
        <v>3</v>
      </c>
      <c r="J17578" s="18">
        <f t="shared" si="1153"/>
        <v>1696.7200000000039</v>
      </c>
      <c r="K17578" s="19" t="str">
        <f t="shared" si="1151"/>
        <v>Aug-19</v>
      </c>
      <c r="L17578" s="20">
        <f t="shared" si="1154"/>
        <v>17327</v>
      </c>
      <c r="M17578" s="21">
        <f t="shared" si="1152"/>
        <v>9.7923472037860212E-2</v>
      </c>
    </row>
    <row r="17579" spans="1:13" x14ac:dyDescent="0.3">
      <c r="A17579" s="116">
        <v>43679</v>
      </c>
      <c r="B17579" s="94" t="s">
        <v>45</v>
      </c>
      <c r="C17579" s="104">
        <v>0.63194444444444442</v>
      </c>
      <c r="D17579" s="94" t="s">
        <v>31</v>
      </c>
      <c r="E17579" s="90" t="s">
        <v>5930</v>
      </c>
      <c r="F17579" s="115">
        <v>2.75</v>
      </c>
      <c r="G17579" s="93">
        <v>1</v>
      </c>
      <c r="H17579" s="90" t="s">
        <v>42</v>
      </c>
      <c r="I17579" s="77">
        <f>IF(H17579="Lost",G17579*-1,IF(H17579="Won",     IF(D17579="E/W",            G17579*(F17579-1)*0.5*1.25,    IF(D17579="place",   G17579*(F17579-1) *0.95,  G17579*(F17579-1) )),            IF(H17579="Placed",     (G17579*-0.5)  + (0.5*G17579*(F17579-1)*0.2),0)         ))</f>
        <v>1.75</v>
      </c>
      <c r="J17579" s="18">
        <f t="shared" si="1153"/>
        <v>1698.4700000000039</v>
      </c>
      <c r="K17579" s="19" t="str">
        <f t="shared" si="1151"/>
        <v>Aug-19</v>
      </c>
      <c r="L17579" s="20">
        <f t="shared" si="1154"/>
        <v>17328</v>
      </c>
      <c r="M17579" s="21">
        <f t="shared" si="1152"/>
        <v>9.8018813481071318E-2</v>
      </c>
    </row>
    <row r="17580" spans="1:13" x14ac:dyDescent="0.3">
      <c r="A17580" s="116">
        <v>43679</v>
      </c>
      <c r="B17580" s="94" t="s">
        <v>123</v>
      </c>
      <c r="C17580" s="104">
        <v>0.63888888888888895</v>
      </c>
      <c r="D17580" s="94" t="s">
        <v>31</v>
      </c>
      <c r="E17580" s="90" t="s">
        <v>5933</v>
      </c>
      <c r="F17580" s="115">
        <v>2.75</v>
      </c>
      <c r="G17580" s="93">
        <v>1</v>
      </c>
      <c r="H17580" s="90" t="s">
        <v>42</v>
      </c>
      <c r="I17580" s="77">
        <f>IF(H17580="Lost",G17580*-1,IF(H17580="Won",     IF(D17580="E/W",            G17580*(F17580-1)*0.5*1.25,    IF(D17580="place",   G17580*(F17580-1) *0.95,  G17580*(F17580-1) )),            IF(H17580="Placed",     (G17580*-0.5)  + (0.5*G17580*(F17580-1)*0.2),0)         ))</f>
        <v>1.75</v>
      </c>
      <c r="J17580" s="18">
        <f t="shared" si="1153"/>
        <v>1700.2200000000039</v>
      </c>
      <c r="K17580" s="19" t="str">
        <f t="shared" si="1151"/>
        <v>Aug-19</v>
      </c>
      <c r="L17580" s="20">
        <f t="shared" si="1154"/>
        <v>17329</v>
      </c>
      <c r="M17580" s="21">
        <f t="shared" si="1152"/>
        <v>9.8114143920595753E-2</v>
      </c>
    </row>
    <row r="17581" spans="1:13" x14ac:dyDescent="0.3">
      <c r="A17581" s="116">
        <v>43679</v>
      </c>
      <c r="B17581" s="94" t="s">
        <v>123</v>
      </c>
      <c r="C17581" s="104">
        <v>0.66319444444444442</v>
      </c>
      <c r="D17581" s="94" t="s">
        <v>31</v>
      </c>
      <c r="E17581" s="90" t="s">
        <v>13269</v>
      </c>
      <c r="F17581" s="115">
        <v>5.5</v>
      </c>
      <c r="G17581" s="35">
        <v>1</v>
      </c>
      <c r="H17581" s="72" t="s">
        <v>11526</v>
      </c>
      <c r="I17581" s="34">
        <f>IF(H17581="W",((F17581-1)*(G17581*1)),IF(H17581="Placed",((G17581*-0.5)+((F17581-1)*(G17581-1)*0.2)),G17581*-1))</f>
        <v>-1</v>
      </c>
      <c r="J17581" s="18">
        <f t="shared" si="1153"/>
        <v>1699.2200000000039</v>
      </c>
      <c r="K17581" s="19" t="str">
        <f t="shared" si="1151"/>
        <v>Aug-19</v>
      </c>
      <c r="L17581" s="20">
        <f t="shared" si="1154"/>
        <v>17330</v>
      </c>
      <c r="M17581" s="21">
        <f t="shared" si="1152"/>
        <v>9.8050778995960985E-2</v>
      </c>
    </row>
    <row r="17582" spans="1:13" x14ac:dyDescent="0.3">
      <c r="A17582" s="116">
        <v>43679</v>
      </c>
      <c r="B17582" s="94" t="s">
        <v>45</v>
      </c>
      <c r="C17582" s="104">
        <v>0.68055555555555547</v>
      </c>
      <c r="D17582" s="94" t="s">
        <v>31</v>
      </c>
      <c r="E17582" s="90" t="s">
        <v>5931</v>
      </c>
      <c r="F17582" s="115">
        <v>2.88</v>
      </c>
      <c r="G17582" s="93">
        <v>1</v>
      </c>
      <c r="H17582" s="90" t="s">
        <v>33</v>
      </c>
      <c r="I17582" s="77">
        <f>IF(H17582="Lost",G17582*-1,IF(H17582="Won",     IF(D17582="E/W",            G17582*(F17582-1)*0.5*1.25,    IF(D17582="place",   G17582*(F17582-1) *0.95,  G17582*(F17582-1) )),            IF(H17582="Placed",     (G17582*-0.5)  + (0.5*G17582*(F17582-1)*0.2),0)         ))</f>
        <v>-1</v>
      </c>
      <c r="J17582" s="18">
        <f t="shared" si="1153"/>
        <v>1698.2200000000039</v>
      </c>
      <c r="K17582" s="19" t="str">
        <f t="shared" si="1151"/>
        <v>Aug-19</v>
      </c>
      <c r="L17582" s="20">
        <f t="shared" si="1154"/>
        <v>17331</v>
      </c>
      <c r="M17582" s="21">
        <f t="shared" si="1152"/>
        <v>9.7987421383648021E-2</v>
      </c>
    </row>
    <row r="17583" spans="1:13" x14ac:dyDescent="0.3">
      <c r="A17583" s="116">
        <v>43679</v>
      </c>
      <c r="B17583" s="94" t="s">
        <v>141</v>
      </c>
      <c r="C17583" s="104">
        <v>0.71875</v>
      </c>
      <c r="D17583" s="94" t="s">
        <v>31</v>
      </c>
      <c r="E17583" s="90" t="s">
        <v>13270</v>
      </c>
      <c r="F17583" s="115">
        <v>5.5</v>
      </c>
      <c r="G17583" s="35">
        <v>1</v>
      </c>
      <c r="H17583" s="72" t="s">
        <v>6526</v>
      </c>
      <c r="I17583" s="34">
        <f>IF(H17583="W",((F17583-1)*(G17583*1)),IF(H17583="Placed",((G17583*-0.5)+((F17583-1)*(G17583-1)*0.2)),G17583*-1))</f>
        <v>4.5</v>
      </c>
      <c r="J17583" s="18">
        <f t="shared" si="1153"/>
        <v>1702.7200000000039</v>
      </c>
      <c r="K17583" s="19" t="str">
        <f t="shared" si="1151"/>
        <v>Aug-19</v>
      </c>
      <c r="L17583" s="20">
        <f t="shared" si="1154"/>
        <v>17332</v>
      </c>
      <c r="M17583" s="21">
        <f t="shared" si="1152"/>
        <v>9.8241403184860604E-2</v>
      </c>
    </row>
    <row r="17584" spans="1:13" x14ac:dyDescent="0.3">
      <c r="A17584" s="116">
        <v>43679</v>
      </c>
      <c r="B17584" s="94" t="s">
        <v>56</v>
      </c>
      <c r="C17584" s="104">
        <v>0.73611111111111116</v>
      </c>
      <c r="D17584" s="94" t="s">
        <v>31</v>
      </c>
      <c r="E17584" s="90" t="s">
        <v>5935</v>
      </c>
      <c r="F17584" s="115">
        <v>2.88</v>
      </c>
      <c r="G17584" s="93">
        <v>1</v>
      </c>
      <c r="H17584" s="90" t="s">
        <v>33</v>
      </c>
      <c r="I17584" s="77">
        <f>IF(H17584="Lost",G17584*-1,IF(H17584="Won",     IF(D17584="E/W",            G17584*(F17584-1)*0.5*1.25,    IF(D17584="place",   G17584*(F17584-1) *0.95,  G17584*(F17584-1) )),            IF(H17584="Placed",     (G17584*-0.5)  + (0.5*G17584*(F17584-1)*0.2),0)         ))</f>
        <v>-1</v>
      </c>
      <c r="J17584" s="18">
        <f t="shared" si="1153"/>
        <v>1701.7200000000039</v>
      </c>
      <c r="K17584" s="19" t="str">
        <f t="shared" si="1151"/>
        <v>Aug-19</v>
      </c>
      <c r="L17584" s="20">
        <f t="shared" si="1154"/>
        <v>17333</v>
      </c>
      <c r="M17584" s="21">
        <f t="shared" si="1152"/>
        <v>9.8178041885421091E-2</v>
      </c>
    </row>
    <row r="17585" spans="1:13" x14ac:dyDescent="0.3">
      <c r="A17585" s="116">
        <v>43679</v>
      </c>
      <c r="B17585" s="94" t="s">
        <v>97</v>
      </c>
      <c r="C17585" s="104">
        <v>0.77430555555555547</v>
      </c>
      <c r="D17585" s="94" t="s">
        <v>31</v>
      </c>
      <c r="E17585" s="90" t="s">
        <v>5720</v>
      </c>
      <c r="F17585" s="115">
        <v>2.75</v>
      </c>
      <c r="G17585" s="93">
        <v>1</v>
      </c>
      <c r="H17585" s="90" t="s">
        <v>42</v>
      </c>
      <c r="I17585" s="77">
        <f>IF(H17585="Lost",G17585*-1,IF(H17585="Won",     IF(D17585="E/W",            G17585*(F17585-1)*0.5*1.25,    IF(D17585="place",   G17585*(F17585-1) *0.95,  G17585*(F17585-1) )),            IF(H17585="Placed",     (G17585*-0.5)  + (0.5*G17585*(F17585-1)*0.2),0)         ))</f>
        <v>1.75</v>
      </c>
      <c r="J17585" s="18">
        <f t="shared" si="1153"/>
        <v>1703.4700000000039</v>
      </c>
      <c r="K17585" s="19" t="str">
        <f t="shared" si="1151"/>
        <v>Aug-19</v>
      </c>
      <c r="L17585" s="20">
        <f t="shared" si="1154"/>
        <v>17334</v>
      </c>
      <c r="M17585" s="21">
        <f t="shared" si="1152"/>
        <v>9.8273335640937112E-2</v>
      </c>
    </row>
    <row r="17586" spans="1:13" x14ac:dyDescent="0.3">
      <c r="A17586" s="116">
        <v>43679</v>
      </c>
      <c r="B17586" s="94" t="s">
        <v>97</v>
      </c>
      <c r="C17586" s="104">
        <v>0.81944444444444453</v>
      </c>
      <c r="D17586" s="94" t="s">
        <v>31</v>
      </c>
      <c r="E17586" s="90" t="s">
        <v>5936</v>
      </c>
      <c r="F17586" s="115">
        <v>4</v>
      </c>
      <c r="G17586" s="93">
        <v>1</v>
      </c>
      <c r="H17586" s="90" t="s">
        <v>33</v>
      </c>
      <c r="I17586" s="77">
        <f>IF(H17586="Lost",G17586*-1,IF(H17586="Won",     IF(D17586="E/W",            G17586*(F17586-1)*0.5*1.25,    IF(D17586="place",   G17586*(F17586-1) *0.95,  G17586*(F17586-1) )),            IF(H17586="Placed",     (G17586*-0.5)  + (0.5*G17586*(F17586-1)*0.2),0)         ))</f>
        <v>-1</v>
      </c>
      <c r="J17586" s="18">
        <f t="shared" si="1153"/>
        <v>1702.4700000000039</v>
      </c>
      <c r="K17586" s="19" t="str">
        <f t="shared" si="1151"/>
        <v>Aug-19</v>
      </c>
      <c r="L17586" s="20">
        <f t="shared" si="1154"/>
        <v>17335</v>
      </c>
      <c r="M17586" s="21">
        <f t="shared" si="1152"/>
        <v>9.8209979809633918E-2</v>
      </c>
    </row>
    <row r="17587" spans="1:13" x14ac:dyDescent="0.3">
      <c r="A17587" s="116">
        <v>43679</v>
      </c>
      <c r="B17587" s="94" t="s">
        <v>97</v>
      </c>
      <c r="C17587" s="104">
        <v>0.86111111111111116</v>
      </c>
      <c r="D17587" s="94" t="s">
        <v>31</v>
      </c>
      <c r="E17587" s="90" t="s">
        <v>5937</v>
      </c>
      <c r="F17587" s="115">
        <v>3</v>
      </c>
      <c r="G17587" s="93">
        <v>1</v>
      </c>
      <c r="H17587" s="90" t="s">
        <v>33</v>
      </c>
      <c r="I17587" s="77">
        <f>IF(H17587="Lost",G17587*-1,IF(H17587="Won",     IF(D17587="E/W",            G17587*(F17587-1)*0.5*1.25,    IF(D17587="place",   G17587*(F17587-1) *0.95,  G17587*(F17587-1) )),            IF(H17587="Placed",     (G17587*-0.5)  + (0.5*G17587*(F17587-1)*0.2),0)         ))</f>
        <v>-1</v>
      </c>
      <c r="J17587" s="18">
        <f t="shared" si="1153"/>
        <v>1701.4700000000039</v>
      </c>
      <c r="K17587" s="19" t="str">
        <f t="shared" si="1151"/>
        <v>Aug-19</v>
      </c>
      <c r="L17587" s="20">
        <f t="shared" si="1154"/>
        <v>17336</v>
      </c>
      <c r="M17587" s="21">
        <f t="shared" si="1152"/>
        <v>9.8146631287494457E-2</v>
      </c>
    </row>
    <row r="17588" spans="1:13" x14ac:dyDescent="0.3">
      <c r="A17588" s="116">
        <v>43680</v>
      </c>
      <c r="B17588" s="94" t="s">
        <v>52</v>
      </c>
      <c r="C17588" s="104">
        <v>0.58680555555555558</v>
      </c>
      <c r="D17588" s="94" t="s">
        <v>31</v>
      </c>
      <c r="E17588" s="90" t="s">
        <v>13272</v>
      </c>
      <c r="F17588" s="115">
        <v>4.5</v>
      </c>
      <c r="G17588" s="35">
        <v>1</v>
      </c>
      <c r="H17588" s="75" t="s">
        <v>11526</v>
      </c>
      <c r="I17588" s="65">
        <f>IF(H17588="W",((F17588-1)*(G17588*1)),IF(H17588="Placed",((G17588*-0.5)+((F17588-1)*(G17588-1)*0.2)),G17588*-1))</f>
        <v>-1</v>
      </c>
      <c r="J17588" s="18">
        <f t="shared" si="1153"/>
        <v>1700.4700000000039</v>
      </c>
      <c r="K17588" s="19" t="str">
        <f t="shared" si="1151"/>
        <v>Aug-19</v>
      </c>
      <c r="L17588" s="20">
        <f t="shared" si="1154"/>
        <v>17337</v>
      </c>
      <c r="M17588" s="21">
        <f t="shared" si="1152"/>
        <v>9.8083290073253962E-2</v>
      </c>
    </row>
    <row r="17589" spans="1:13" x14ac:dyDescent="0.3">
      <c r="A17589" s="116">
        <v>43680</v>
      </c>
      <c r="B17589" s="94" t="s">
        <v>47</v>
      </c>
      <c r="C17589" s="104">
        <v>0.59027777777777779</v>
      </c>
      <c r="D17589" s="94" t="s">
        <v>31</v>
      </c>
      <c r="E17589" s="90" t="s">
        <v>13164</v>
      </c>
      <c r="F17589" s="115">
        <v>5.5</v>
      </c>
      <c r="G17589" s="35">
        <v>1</v>
      </c>
      <c r="H17589" s="75" t="s">
        <v>11526</v>
      </c>
      <c r="I17589" s="65">
        <f>IF(H17589="W",((F17589-1)*(G17589*1)),IF(H17589="Placed",((G17589*-0.5)+((F17589-1)*(G17589-1)*0.2)),G17589*-1))</f>
        <v>-1</v>
      </c>
      <c r="J17589" s="18">
        <f t="shared" si="1153"/>
        <v>1699.4700000000039</v>
      </c>
      <c r="K17589" s="19" t="str">
        <f t="shared" si="1151"/>
        <v>Aug-19</v>
      </c>
      <c r="L17589" s="20">
        <f t="shared" si="1154"/>
        <v>17338</v>
      </c>
      <c r="M17589" s="21">
        <f t="shared" si="1152"/>
        <v>9.8019956165647931E-2</v>
      </c>
    </row>
    <row r="17590" spans="1:13" x14ac:dyDescent="0.3">
      <c r="A17590" s="116">
        <v>43680</v>
      </c>
      <c r="B17590" s="94" t="s">
        <v>141</v>
      </c>
      <c r="C17590" s="104">
        <v>0.60069444444444442</v>
      </c>
      <c r="D17590" s="94" t="s">
        <v>31</v>
      </c>
      <c r="E17590" s="90" t="s">
        <v>13271</v>
      </c>
      <c r="F17590" s="115">
        <v>6</v>
      </c>
      <c r="G17590" s="35">
        <v>1</v>
      </c>
      <c r="H17590" s="75" t="s">
        <v>11526</v>
      </c>
      <c r="I17590" s="65">
        <f>IF(H17590="W",((F17590-1)*(G17590*1)),IF(H17590="Placed",((G17590*-0.5)+((F17590-1)*(G17590-1)*0.2)),G17590*-1))</f>
        <v>-1</v>
      </c>
      <c r="J17590" s="18">
        <f t="shared" si="1153"/>
        <v>1698.4700000000039</v>
      </c>
      <c r="K17590" s="19" t="str">
        <f t="shared" si="1151"/>
        <v>Aug-19</v>
      </c>
      <c r="L17590" s="20">
        <f t="shared" si="1154"/>
        <v>17339</v>
      </c>
      <c r="M17590" s="21">
        <f t="shared" si="1152"/>
        <v>9.7956629563412181E-2</v>
      </c>
    </row>
    <row r="17591" spans="1:13" x14ac:dyDescent="0.3">
      <c r="A17591" s="116">
        <v>43680</v>
      </c>
      <c r="B17591" s="94" t="s">
        <v>47</v>
      </c>
      <c r="C17591" s="104">
        <v>0.63888888888888895</v>
      </c>
      <c r="D17591" s="94" t="s">
        <v>31</v>
      </c>
      <c r="E17591" s="90" t="s">
        <v>11425</v>
      </c>
      <c r="F17591" s="115">
        <v>4.5</v>
      </c>
      <c r="G17591" s="35">
        <v>1</v>
      </c>
      <c r="H17591" s="75" t="s">
        <v>11526</v>
      </c>
      <c r="I17591" s="65">
        <f>IF(H17591="W",((F17591-1)*(G17591*1)),IF(H17591="Placed",((G17591*-0.5)+((F17591-1)*(G17591-1)*0.2)),G17591*-1))</f>
        <v>-1</v>
      </c>
      <c r="J17591" s="18">
        <f t="shared" si="1153"/>
        <v>1697.4700000000039</v>
      </c>
      <c r="K17591" s="19" t="str">
        <f t="shared" si="1151"/>
        <v>Aug-19</v>
      </c>
      <c r="L17591" s="20">
        <f t="shared" si="1154"/>
        <v>17340</v>
      </c>
      <c r="M17591" s="21">
        <f t="shared" si="1152"/>
        <v>9.7893310265282807E-2</v>
      </c>
    </row>
    <row r="17592" spans="1:13" x14ac:dyDescent="0.3">
      <c r="A17592" s="116">
        <v>43680</v>
      </c>
      <c r="B17592" s="94" t="s">
        <v>47</v>
      </c>
      <c r="C17592" s="104">
        <v>0.63888888888888895</v>
      </c>
      <c r="D17592" s="94" t="s">
        <v>31</v>
      </c>
      <c r="E17592" s="90" t="s">
        <v>5938</v>
      </c>
      <c r="F17592" s="115">
        <v>3.5</v>
      </c>
      <c r="G17592" s="93">
        <v>1</v>
      </c>
      <c r="H17592" s="90" t="s">
        <v>33</v>
      </c>
      <c r="I17592" s="77">
        <f>IF(H17592="Lost",G17592*-1,IF(H17592="Won",     IF(D17592="E/W",            G17592*(F17592-1)*0.5*1.25,    IF(D17592="place",   G17592*(F17592-1) *0.95,  G17592*(F17592-1) )),            IF(H17592="Placed",     (G17592*-0.5)  + (0.5*G17592*(F17592-1)*0.2),0)         ))</f>
        <v>-1</v>
      </c>
      <c r="J17592" s="18">
        <f t="shared" si="1153"/>
        <v>1696.4700000000039</v>
      </c>
      <c r="K17592" s="19" t="str">
        <f t="shared" si="1151"/>
        <v>Aug-19</v>
      </c>
      <c r="L17592" s="20">
        <f t="shared" si="1154"/>
        <v>17341</v>
      </c>
      <c r="M17592" s="21">
        <f t="shared" si="1152"/>
        <v>9.7829998269996193E-2</v>
      </c>
    </row>
    <row r="17593" spans="1:13" x14ac:dyDescent="0.3">
      <c r="A17593" s="116">
        <v>43680</v>
      </c>
      <c r="B17593" s="94" t="s">
        <v>44</v>
      </c>
      <c r="C17593" s="104">
        <v>0.67013888888888884</v>
      </c>
      <c r="D17593" s="94" t="s">
        <v>31</v>
      </c>
      <c r="E17593" s="90" t="s">
        <v>5941</v>
      </c>
      <c r="F17593" s="115">
        <v>3.75</v>
      </c>
      <c r="G17593" s="93">
        <v>1</v>
      </c>
      <c r="H17593" s="90" t="s">
        <v>33</v>
      </c>
      <c r="I17593" s="77">
        <f>IF(H17593="Lost",G17593*-1,IF(H17593="Won",     IF(D17593="E/W",            G17593*(F17593-1)*0.5*1.25,    IF(D17593="place",   G17593*(F17593-1) *0.95,  G17593*(F17593-1) )),            IF(H17593="Placed",     (G17593*-0.5)  + (0.5*G17593*(F17593-1)*0.2),0)         ))</f>
        <v>-1</v>
      </c>
      <c r="J17593" s="18">
        <f t="shared" si="1153"/>
        <v>1695.4700000000039</v>
      </c>
      <c r="K17593" s="19" t="str">
        <f t="shared" si="1151"/>
        <v>Aug-19</v>
      </c>
      <c r="L17593" s="20">
        <f t="shared" si="1154"/>
        <v>17342</v>
      </c>
      <c r="M17593" s="21">
        <f t="shared" si="1152"/>
        <v>9.7766693576289004E-2</v>
      </c>
    </row>
    <row r="17594" spans="1:13" x14ac:dyDescent="0.3">
      <c r="A17594" s="116">
        <v>43680</v>
      </c>
      <c r="B17594" s="94" t="s">
        <v>52</v>
      </c>
      <c r="C17594" s="104">
        <v>0.68402777777777779</v>
      </c>
      <c r="D17594" s="94" t="s">
        <v>31</v>
      </c>
      <c r="E17594" s="90" t="s">
        <v>5939</v>
      </c>
      <c r="F17594" s="115">
        <v>2.75</v>
      </c>
      <c r="G17594" s="93">
        <v>1</v>
      </c>
      <c r="H17594" s="90" t="s">
        <v>33</v>
      </c>
      <c r="I17594" s="77">
        <f>IF(H17594="Lost",G17594*-1,IF(H17594="Won",     IF(D17594="E/W",            G17594*(F17594-1)*0.5*1.25,    IF(D17594="place",   G17594*(F17594-1) *0.95,  G17594*(F17594-1) )),            IF(H17594="Placed",     (G17594*-0.5)  + (0.5*G17594*(F17594-1)*0.2),0)         ))</f>
        <v>-1</v>
      </c>
      <c r="J17594" s="18">
        <f t="shared" si="1153"/>
        <v>1694.4700000000039</v>
      </c>
      <c r="K17594" s="19" t="str">
        <f t="shared" si="1151"/>
        <v>Aug-19</v>
      </c>
      <c r="L17594" s="20">
        <f t="shared" si="1154"/>
        <v>17343</v>
      </c>
      <c r="M17594" s="21">
        <f t="shared" si="1152"/>
        <v>9.7703396182898222E-2</v>
      </c>
    </row>
    <row r="17595" spans="1:13" x14ac:dyDescent="0.3">
      <c r="A17595" s="116">
        <v>43680</v>
      </c>
      <c r="B17595" s="94" t="s">
        <v>52</v>
      </c>
      <c r="C17595" s="104">
        <v>0.73263888888888884</v>
      </c>
      <c r="D17595" s="94" t="s">
        <v>31</v>
      </c>
      <c r="E17595" s="90" t="s">
        <v>13273</v>
      </c>
      <c r="F17595" s="115">
        <v>4.33</v>
      </c>
      <c r="G17595" s="35">
        <v>1</v>
      </c>
      <c r="H17595" s="75" t="s">
        <v>6526</v>
      </c>
      <c r="I17595" s="65">
        <f>IF(H17595="W",((F17595-1)*(G17595*1)),IF(H17595="Placed",((G17595*-0.5)+((F17595-1)*(G17595-1)*0.2)),G17595*-1))</f>
        <v>3.33</v>
      </c>
      <c r="J17595" s="18">
        <f t="shared" si="1153"/>
        <v>1697.8000000000038</v>
      </c>
      <c r="K17595" s="19" t="str">
        <f t="shared" si="1151"/>
        <v>Aug-19</v>
      </c>
      <c r="L17595" s="20">
        <f t="shared" si="1154"/>
        <v>17344</v>
      </c>
      <c r="M17595" s="21">
        <f t="shared" si="1152"/>
        <v>9.7889760147601701E-2</v>
      </c>
    </row>
    <row r="17596" spans="1:13" x14ac:dyDescent="0.3">
      <c r="A17596" s="116">
        <v>43680</v>
      </c>
      <c r="B17596" s="94" t="s">
        <v>52</v>
      </c>
      <c r="C17596" s="104">
        <v>0.73263888888888884</v>
      </c>
      <c r="D17596" s="94" t="s">
        <v>31</v>
      </c>
      <c r="E17596" s="90" t="s">
        <v>5940</v>
      </c>
      <c r="F17596" s="115">
        <v>3.75</v>
      </c>
      <c r="G17596" s="93">
        <v>1</v>
      </c>
      <c r="H17596" s="90" t="s">
        <v>33</v>
      </c>
      <c r="I17596" s="77">
        <f>IF(H17596="Lost",G17596*-1,IF(H17596="Won",     IF(D17596="E/W",            G17596*(F17596-1)*0.5*1.25,    IF(D17596="place",   G17596*(F17596-1) *0.95,  G17596*(F17596-1) )),            IF(H17596="Placed",     (G17596*-0.5)  + (0.5*G17596*(F17596-1)*0.2),0)         ))</f>
        <v>-1</v>
      </c>
      <c r="J17596" s="18">
        <f t="shared" si="1153"/>
        <v>1696.8000000000038</v>
      </c>
      <c r="K17596" s="19" t="str">
        <f t="shared" si="1151"/>
        <v>Aug-19</v>
      </c>
      <c r="L17596" s="20">
        <f t="shared" si="1154"/>
        <v>17345</v>
      </c>
      <c r="M17596" s="21">
        <f t="shared" si="1152"/>
        <v>9.7826462957624899E-2</v>
      </c>
    </row>
    <row r="17597" spans="1:13" x14ac:dyDescent="0.3">
      <c r="A17597" s="116">
        <v>43680</v>
      </c>
      <c r="B17597" s="94" t="s">
        <v>44</v>
      </c>
      <c r="C17597" s="104">
        <v>0.73958333333333337</v>
      </c>
      <c r="D17597" s="94" t="s">
        <v>31</v>
      </c>
      <c r="E17597" s="90" t="s">
        <v>5513</v>
      </c>
      <c r="F17597" s="115">
        <v>5.5</v>
      </c>
      <c r="G17597" s="35">
        <v>1</v>
      </c>
      <c r="H17597" s="75" t="s">
        <v>11526</v>
      </c>
      <c r="I17597" s="65">
        <f>IF(H17597="W",((F17597-1)*(G17597*1)),IF(H17597="Placed",((G17597*-0.5)+((F17597-1)*(G17597-1)*0.2)),G17597*-1))</f>
        <v>-1</v>
      </c>
      <c r="J17597" s="18">
        <f t="shared" si="1153"/>
        <v>1695.8000000000038</v>
      </c>
      <c r="K17597" s="19" t="str">
        <f t="shared" si="1151"/>
        <v>Aug-19</v>
      </c>
      <c r="L17597" s="20">
        <f t="shared" si="1154"/>
        <v>17346</v>
      </c>
      <c r="M17597" s="21">
        <f t="shared" si="1152"/>
        <v>9.776317306583672E-2</v>
      </c>
    </row>
    <row r="17598" spans="1:13" x14ac:dyDescent="0.3">
      <c r="A17598" s="116">
        <v>43680</v>
      </c>
      <c r="B17598" s="94" t="s">
        <v>29</v>
      </c>
      <c r="C17598" s="104">
        <v>0.79513888888888884</v>
      </c>
      <c r="D17598" s="94" t="s">
        <v>31</v>
      </c>
      <c r="E17598" s="90" t="s">
        <v>5942</v>
      </c>
      <c r="F17598" s="115">
        <v>2.88</v>
      </c>
      <c r="G17598" s="93">
        <v>1</v>
      </c>
      <c r="H17598" s="90" t="s">
        <v>33</v>
      </c>
      <c r="I17598" s="77">
        <f>IF(H17598="Lost",G17598*-1,IF(H17598="Won",     IF(D17598="E/W",            G17598*(F17598-1)*0.5*1.25,    IF(D17598="place",   G17598*(F17598-1) *0.95,  G17598*(F17598-1) )),            IF(H17598="Placed",     (G17598*-0.5)  + (0.5*G17598*(F17598-1)*0.2),0)         ))</f>
        <v>-1</v>
      </c>
      <c r="J17598" s="18">
        <f t="shared" si="1153"/>
        <v>1694.8000000000038</v>
      </c>
      <c r="K17598" s="19" t="str">
        <f t="shared" si="1151"/>
        <v>Aug-19</v>
      </c>
      <c r="L17598" s="20">
        <f t="shared" si="1154"/>
        <v>17347</v>
      </c>
      <c r="M17598" s="21">
        <f t="shared" si="1152"/>
        <v>9.7699890470975034E-2</v>
      </c>
    </row>
    <row r="17599" spans="1:13" x14ac:dyDescent="0.3">
      <c r="A17599" s="116">
        <v>43682</v>
      </c>
      <c r="B17599" s="94" t="s">
        <v>135</v>
      </c>
      <c r="C17599" s="104">
        <v>0.58333333333333337</v>
      </c>
      <c r="D17599" s="94" t="s">
        <v>31</v>
      </c>
      <c r="E17599" s="90" t="s">
        <v>13275</v>
      </c>
      <c r="F17599" s="115">
        <v>5</v>
      </c>
      <c r="G17599" s="35">
        <v>1</v>
      </c>
      <c r="H17599" s="75" t="s">
        <v>11526</v>
      </c>
      <c r="I17599" s="65">
        <f>IF(H17599="W",((F17599-1)*(G17599*1)),IF(H17599="Placed",((G17599*-0.5)+((F17599-1)*(G17599-1)*0.2)),G17599*-1))</f>
        <v>-1</v>
      </c>
      <c r="J17599" s="18">
        <f t="shared" si="1153"/>
        <v>1693.8000000000038</v>
      </c>
      <c r="K17599" s="19" t="str">
        <f t="shared" si="1151"/>
        <v>Aug-19</v>
      </c>
      <c r="L17599" s="20">
        <f t="shared" si="1154"/>
        <v>17348</v>
      </c>
      <c r="M17599" s="21">
        <f t="shared" si="1152"/>
        <v>9.7636615171777949E-2</v>
      </c>
    </row>
    <row r="17600" spans="1:13" x14ac:dyDescent="0.3">
      <c r="A17600" s="116">
        <v>43682</v>
      </c>
      <c r="B17600" s="94" t="s">
        <v>135</v>
      </c>
      <c r="C17600" s="104">
        <v>0.60416666666666663</v>
      </c>
      <c r="D17600" s="94" t="s">
        <v>31</v>
      </c>
      <c r="E17600" s="90" t="s">
        <v>13276</v>
      </c>
      <c r="F17600" s="115">
        <v>4.5</v>
      </c>
      <c r="G17600" s="35">
        <v>1</v>
      </c>
      <c r="H17600" s="75" t="s">
        <v>11526</v>
      </c>
      <c r="I17600" s="65">
        <f>IF(H17600="W",((F17600-1)*(G17600*1)),IF(H17600="Placed",((G17600*-0.5)+((F17600-1)*(G17600-1)*0.2)),G17600*-1))</f>
        <v>-1</v>
      </c>
      <c r="J17600" s="18">
        <f t="shared" si="1153"/>
        <v>1692.8000000000038</v>
      </c>
      <c r="K17600" s="19" t="str">
        <f t="shared" si="1151"/>
        <v>Aug-19</v>
      </c>
      <c r="L17600" s="20">
        <f t="shared" si="1154"/>
        <v>17349</v>
      </c>
      <c r="M17600" s="21">
        <f t="shared" si="1152"/>
        <v>9.7573347166983904E-2</v>
      </c>
    </row>
    <row r="17601" spans="1:13" x14ac:dyDescent="0.3">
      <c r="A17601" s="116">
        <v>43682</v>
      </c>
      <c r="B17601" s="94" t="s">
        <v>43</v>
      </c>
      <c r="C17601" s="104">
        <v>0.61458333333333337</v>
      </c>
      <c r="D17601" s="94" t="s">
        <v>31</v>
      </c>
      <c r="E17601" s="90" t="s">
        <v>5943</v>
      </c>
      <c r="F17601" s="115">
        <v>4</v>
      </c>
      <c r="G17601" s="93">
        <v>1</v>
      </c>
      <c r="H17601" s="90" t="s">
        <v>33</v>
      </c>
      <c r="I17601" s="77">
        <f>IF(H17601="Lost",G17601*-1,IF(H17601="Won",     IF(D17601="E/W",            G17601*(F17601-1)*0.5*1.25,    IF(D17601="place",   G17601*(F17601-1) *0.95,  G17601*(F17601-1) )),            IF(H17601="Placed",     (G17601*-0.5)  + (0.5*G17601*(F17601-1)*0.2),0)         ))</f>
        <v>-1</v>
      </c>
      <c r="J17601" s="18">
        <f t="shared" si="1153"/>
        <v>1691.8000000000038</v>
      </c>
      <c r="K17601" s="19" t="str">
        <f t="shared" si="1151"/>
        <v>Aug-19</v>
      </c>
      <c r="L17601" s="20">
        <f t="shared" si="1154"/>
        <v>17350</v>
      </c>
      <c r="M17601" s="21">
        <f t="shared" si="1152"/>
        <v>9.7510086455331629E-2</v>
      </c>
    </row>
    <row r="17602" spans="1:13" x14ac:dyDescent="0.3">
      <c r="A17602" s="116">
        <v>43682</v>
      </c>
      <c r="B17602" s="94" t="s">
        <v>43</v>
      </c>
      <c r="C17602" s="104">
        <v>0.63541666666666663</v>
      </c>
      <c r="D17602" s="94" t="s">
        <v>31</v>
      </c>
      <c r="E17602" s="90" t="s">
        <v>5944</v>
      </c>
      <c r="F17602" s="115">
        <v>4</v>
      </c>
      <c r="G17602" s="93">
        <v>1</v>
      </c>
      <c r="H17602" s="90" t="s">
        <v>42</v>
      </c>
      <c r="I17602" s="77">
        <f>IF(H17602="Lost",G17602*-1,IF(H17602="Won",     IF(D17602="E/W",            G17602*(F17602-1)*0.5*1.25,    IF(D17602="place",   G17602*(F17602-1) *0.95,  G17602*(F17602-1) )),            IF(H17602="Placed",     (G17602*-0.5)  + (0.5*G17602*(F17602-1)*0.2),0)         ))</f>
        <v>3</v>
      </c>
      <c r="J17602" s="18">
        <f t="shared" si="1153"/>
        <v>1694.8000000000038</v>
      </c>
      <c r="K17602" s="19" t="str">
        <f t="shared" ref="K17602:K17665" si="1155">TEXT(A17602,"MMM-yy")</f>
        <v>Aug-19</v>
      </c>
      <c r="L17602" s="20">
        <f t="shared" si="1154"/>
        <v>17351</v>
      </c>
      <c r="M17602" s="21">
        <f t="shared" ref="M17602:M17665" si="1156">J17602/L17602</f>
        <v>9.7677367298714998E-2</v>
      </c>
    </row>
    <row r="17603" spans="1:13" x14ac:dyDescent="0.3">
      <c r="A17603" s="116">
        <v>43682</v>
      </c>
      <c r="B17603" s="94" t="s">
        <v>43</v>
      </c>
      <c r="C17603" s="104">
        <v>0.65625</v>
      </c>
      <c r="D17603" s="94" t="s">
        <v>31</v>
      </c>
      <c r="E17603" s="90" t="s">
        <v>13274</v>
      </c>
      <c r="F17603" s="115">
        <v>4.5</v>
      </c>
      <c r="G17603" s="35">
        <v>1</v>
      </c>
      <c r="H17603" s="75" t="s">
        <v>11526</v>
      </c>
      <c r="I17603" s="65">
        <f>IF(H17603="W",((F17603-1)*(G17603*1)),IF(H17603="Placed",((G17603*-0.5)+((F17603-1)*(G17603-1)*0.2)),G17603*-1))</f>
        <v>-1</v>
      </c>
      <c r="J17603" s="18">
        <f t="shared" ref="J17603:J17666" si="1157">J17602+I17603</f>
        <v>1693.8000000000038</v>
      </c>
      <c r="K17603" s="19" t="str">
        <f t="shared" si="1155"/>
        <v>Aug-19</v>
      </c>
      <c r="L17603" s="20">
        <f t="shared" ref="L17603:L17666" si="1158">L17602+G17603</f>
        <v>17352</v>
      </c>
      <c r="M17603" s="21">
        <f t="shared" si="1156"/>
        <v>9.761410788381765E-2</v>
      </c>
    </row>
    <row r="17604" spans="1:13" x14ac:dyDescent="0.3">
      <c r="A17604" s="116">
        <v>43682</v>
      </c>
      <c r="B17604" s="94" t="s">
        <v>135</v>
      </c>
      <c r="C17604" s="104">
        <v>0.70833333333333337</v>
      </c>
      <c r="D17604" s="94" t="s">
        <v>31</v>
      </c>
      <c r="E17604" s="90" t="s">
        <v>5945</v>
      </c>
      <c r="F17604" s="115">
        <v>4</v>
      </c>
      <c r="G17604" s="93">
        <v>1</v>
      </c>
      <c r="H17604" s="90" t="s">
        <v>42</v>
      </c>
      <c r="I17604" s="77">
        <f>IF(H17604="Lost",G17604*-1,IF(H17604="Won",     IF(D17604="E/W",            G17604*(F17604-1)*0.5*1.25,    IF(D17604="place",   G17604*(F17604-1) *0.95,  G17604*(F17604-1) )),            IF(H17604="Placed",     (G17604*-0.5)  + (0.5*G17604*(F17604-1)*0.2),0)         ))</f>
        <v>3</v>
      </c>
      <c r="J17604" s="18">
        <f t="shared" si="1157"/>
        <v>1696.8000000000038</v>
      </c>
      <c r="K17604" s="19" t="str">
        <f t="shared" si="1155"/>
        <v>Aug-19</v>
      </c>
      <c r="L17604" s="20">
        <f t="shared" si="1158"/>
        <v>17353</v>
      </c>
      <c r="M17604" s="21">
        <f t="shared" si="1156"/>
        <v>9.7781363453005463E-2</v>
      </c>
    </row>
    <row r="17605" spans="1:13" x14ac:dyDescent="0.3">
      <c r="A17605" s="116">
        <v>43682</v>
      </c>
      <c r="B17605" s="94" t="s">
        <v>59</v>
      </c>
      <c r="C17605" s="104">
        <v>0.85416666666666663</v>
      </c>
      <c r="D17605" s="94" t="s">
        <v>31</v>
      </c>
      <c r="E17605" s="90" t="s">
        <v>5946</v>
      </c>
      <c r="F17605" s="115">
        <v>2.88</v>
      </c>
      <c r="G17605" s="93">
        <v>1</v>
      </c>
      <c r="H17605" s="90" t="s">
        <v>33</v>
      </c>
      <c r="I17605" s="77">
        <f>IF(H17605="Lost",G17605*-1,IF(H17605="Won",     IF(D17605="E/W",            G17605*(F17605-1)*0.5*1.25,    IF(D17605="place",   G17605*(F17605-1) *0.95,  G17605*(F17605-1) )),            IF(H17605="Placed",     (G17605*-0.5)  + (0.5*G17605*(F17605-1)*0.2),0)         ))</f>
        <v>-1</v>
      </c>
      <c r="J17605" s="18">
        <f t="shared" si="1157"/>
        <v>1695.8000000000038</v>
      </c>
      <c r="K17605" s="19" t="str">
        <f t="shared" si="1155"/>
        <v>Aug-19</v>
      </c>
      <c r="L17605" s="20">
        <f t="shared" si="1158"/>
        <v>17354</v>
      </c>
      <c r="M17605" s="21">
        <f t="shared" si="1156"/>
        <v>9.7718105335945826E-2</v>
      </c>
    </row>
    <row r="17606" spans="1:13" x14ac:dyDescent="0.3">
      <c r="A17606" s="116">
        <v>43683</v>
      </c>
      <c r="B17606" s="94" t="s">
        <v>93</v>
      </c>
      <c r="C17606" s="104">
        <v>0.63888888888888895</v>
      </c>
      <c r="D17606" s="94" t="s">
        <v>31</v>
      </c>
      <c r="E17606" s="90" t="s">
        <v>13277</v>
      </c>
      <c r="F17606" s="115">
        <v>6</v>
      </c>
      <c r="G17606" s="35">
        <v>1</v>
      </c>
      <c r="H17606" s="74" t="s">
        <v>11526</v>
      </c>
      <c r="I17606" s="65">
        <f>IF(H17606="W",((F17606-1)*(G17606*1)),IF(H17606="Placed",((G17606*-0.5)+((F17606-1)*(G17606-1)*0.2)),G17606*-1))</f>
        <v>-1</v>
      </c>
      <c r="J17606" s="18">
        <f t="shared" si="1157"/>
        <v>1694.8000000000038</v>
      </c>
      <c r="K17606" s="19" t="str">
        <f t="shared" si="1155"/>
        <v>Aug-19</v>
      </c>
      <c r="L17606" s="20">
        <f t="shared" si="1158"/>
        <v>17355</v>
      </c>
      <c r="M17606" s="21">
        <f t="shared" si="1156"/>
        <v>9.7654854508787317E-2</v>
      </c>
    </row>
    <row r="17607" spans="1:13" x14ac:dyDescent="0.3">
      <c r="A17607" s="116">
        <v>43683</v>
      </c>
      <c r="B17607" s="94" t="s">
        <v>61</v>
      </c>
      <c r="C17607" s="104">
        <v>0.67361111111111116</v>
      </c>
      <c r="D17607" s="94" t="s">
        <v>31</v>
      </c>
      <c r="E17607" s="90" t="s">
        <v>5947</v>
      </c>
      <c r="F17607" s="115">
        <v>3.5</v>
      </c>
      <c r="G17607" s="93">
        <v>1</v>
      </c>
      <c r="H17607" s="90" t="s">
        <v>33</v>
      </c>
      <c r="I17607" s="77">
        <f>IF(H17607="Lost",G17607*-1,IF(H17607="Won",     IF(D17607="E/W",            G17607*(F17607-1)*0.5*1.25,    IF(D17607="place",   G17607*(F17607-1) *0.95,  G17607*(F17607-1) )),            IF(H17607="Placed",     (G17607*-0.5)  + (0.5*G17607*(F17607-1)*0.2),0)         ))</f>
        <v>-1</v>
      </c>
      <c r="J17607" s="18">
        <f t="shared" si="1157"/>
        <v>1693.8000000000038</v>
      </c>
      <c r="K17607" s="19" t="str">
        <f t="shared" si="1155"/>
        <v>Aug-19</v>
      </c>
      <c r="L17607" s="20">
        <f t="shared" si="1158"/>
        <v>17356</v>
      </c>
      <c r="M17607" s="21">
        <f t="shared" si="1156"/>
        <v>9.7591610970269874E-2</v>
      </c>
    </row>
    <row r="17608" spans="1:13" x14ac:dyDescent="0.3">
      <c r="A17608" s="116">
        <v>43683</v>
      </c>
      <c r="B17608" s="94" t="s">
        <v>93</v>
      </c>
      <c r="C17608" s="104">
        <v>0.68402777777777779</v>
      </c>
      <c r="D17608" s="94" t="s">
        <v>31</v>
      </c>
      <c r="E17608" s="90" t="s">
        <v>13278</v>
      </c>
      <c r="F17608" s="115">
        <v>5</v>
      </c>
      <c r="G17608" s="35">
        <v>1</v>
      </c>
      <c r="H17608" s="74" t="s">
        <v>11526</v>
      </c>
      <c r="I17608" s="65">
        <f t="shared" ref="I17608:I17614" si="1159">IF(H17608="W",((F17608-1)*(G17608*1)),IF(H17608="Placed",((G17608*-0.5)+((F17608-1)*(G17608-1)*0.2)),G17608*-1))</f>
        <v>-1</v>
      </c>
      <c r="J17608" s="18">
        <f t="shared" si="1157"/>
        <v>1692.8000000000038</v>
      </c>
      <c r="K17608" s="19" t="str">
        <f t="shared" si="1155"/>
        <v>Aug-19</v>
      </c>
      <c r="L17608" s="20">
        <f t="shared" si="1158"/>
        <v>17357</v>
      </c>
      <c r="M17608" s="21">
        <f t="shared" si="1156"/>
        <v>9.7528374719133712E-2</v>
      </c>
    </row>
    <row r="17609" spans="1:13" x14ac:dyDescent="0.3">
      <c r="A17609" s="116">
        <v>43683</v>
      </c>
      <c r="B17609" s="94" t="s">
        <v>93</v>
      </c>
      <c r="C17609" s="104">
        <v>0.70486111111111116</v>
      </c>
      <c r="D17609" s="94" t="s">
        <v>31</v>
      </c>
      <c r="E17609" s="90" t="s">
        <v>13279</v>
      </c>
      <c r="F17609" s="115">
        <v>4.5</v>
      </c>
      <c r="G17609" s="35">
        <v>1</v>
      </c>
      <c r="H17609" s="74" t="s">
        <v>11526</v>
      </c>
      <c r="I17609" s="65">
        <f t="shared" si="1159"/>
        <v>-1</v>
      </c>
      <c r="J17609" s="18">
        <f t="shared" si="1157"/>
        <v>1691.8000000000038</v>
      </c>
      <c r="K17609" s="19" t="str">
        <f t="shared" si="1155"/>
        <v>Aug-19</v>
      </c>
      <c r="L17609" s="20">
        <f t="shared" si="1158"/>
        <v>17358</v>
      </c>
      <c r="M17609" s="21">
        <f t="shared" si="1156"/>
        <v>9.7465145754119353E-2</v>
      </c>
    </row>
    <row r="17610" spans="1:13" x14ac:dyDescent="0.3">
      <c r="A17610" s="116">
        <v>43683</v>
      </c>
      <c r="B17610" s="94" t="s">
        <v>63</v>
      </c>
      <c r="C17610" s="104">
        <v>0.77083333333333337</v>
      </c>
      <c r="D17610" s="94" t="s">
        <v>31</v>
      </c>
      <c r="E17610" s="90" t="s">
        <v>13280</v>
      </c>
      <c r="F17610" s="115">
        <v>4.33</v>
      </c>
      <c r="G17610" s="35">
        <v>1</v>
      </c>
      <c r="H17610" s="74" t="s">
        <v>11526</v>
      </c>
      <c r="I17610" s="65">
        <f t="shared" si="1159"/>
        <v>-1</v>
      </c>
      <c r="J17610" s="18">
        <f t="shared" si="1157"/>
        <v>1690.8000000000038</v>
      </c>
      <c r="K17610" s="19" t="str">
        <f t="shared" si="1155"/>
        <v>Aug-19</v>
      </c>
      <c r="L17610" s="20">
        <f t="shared" si="1158"/>
        <v>17359</v>
      </c>
      <c r="M17610" s="21">
        <f t="shared" si="1156"/>
        <v>9.7401924073967611E-2</v>
      </c>
    </row>
    <row r="17611" spans="1:13" x14ac:dyDescent="0.3">
      <c r="A17611" s="116">
        <v>43684</v>
      </c>
      <c r="B17611" s="94" t="s">
        <v>38</v>
      </c>
      <c r="C17611" s="104">
        <v>0.64583333333333337</v>
      </c>
      <c r="D17611" s="94" t="s">
        <v>31</v>
      </c>
      <c r="E17611" s="90" t="s">
        <v>13281</v>
      </c>
      <c r="F17611" s="115">
        <v>5</v>
      </c>
      <c r="G17611" s="35">
        <v>1</v>
      </c>
      <c r="H17611" s="74" t="s">
        <v>11526</v>
      </c>
      <c r="I17611" s="65">
        <f t="shared" si="1159"/>
        <v>-1</v>
      </c>
      <c r="J17611" s="18">
        <f t="shared" si="1157"/>
        <v>1689.8000000000038</v>
      </c>
      <c r="K17611" s="19" t="str">
        <f t="shared" si="1155"/>
        <v>Aug-19</v>
      </c>
      <c r="L17611" s="20">
        <f t="shared" si="1158"/>
        <v>17360</v>
      </c>
      <c r="M17611" s="21">
        <f t="shared" si="1156"/>
        <v>9.7338709677419574E-2</v>
      </c>
    </row>
    <row r="17612" spans="1:13" x14ac:dyDescent="0.3">
      <c r="A17612" s="116">
        <v>43684</v>
      </c>
      <c r="B17612" s="94" t="s">
        <v>48</v>
      </c>
      <c r="C17612" s="104">
        <v>0.65972222222222221</v>
      </c>
      <c r="D17612" s="94" t="s">
        <v>31</v>
      </c>
      <c r="E17612" s="90" t="s">
        <v>13282</v>
      </c>
      <c r="F17612" s="115">
        <v>5.5</v>
      </c>
      <c r="G17612" s="35">
        <v>1</v>
      </c>
      <c r="H17612" s="74" t="s">
        <v>11526</v>
      </c>
      <c r="I17612" s="65">
        <f t="shared" si="1159"/>
        <v>-1</v>
      </c>
      <c r="J17612" s="18">
        <f t="shared" si="1157"/>
        <v>1688.8000000000038</v>
      </c>
      <c r="K17612" s="19" t="str">
        <f t="shared" si="1155"/>
        <v>Aug-19</v>
      </c>
      <c r="L17612" s="20">
        <f t="shared" si="1158"/>
        <v>17361</v>
      </c>
      <c r="M17612" s="21">
        <f t="shared" si="1156"/>
        <v>9.7275502563216626E-2</v>
      </c>
    </row>
    <row r="17613" spans="1:13" x14ac:dyDescent="0.3">
      <c r="A17613" s="116">
        <v>43684</v>
      </c>
      <c r="B17613" s="94" t="s">
        <v>38</v>
      </c>
      <c r="C17613" s="104">
        <v>0.66666666666666663</v>
      </c>
      <c r="D17613" s="94" t="s">
        <v>31</v>
      </c>
      <c r="E17613" s="90" t="s">
        <v>6002</v>
      </c>
      <c r="F17613" s="115">
        <v>5</v>
      </c>
      <c r="G17613" s="35">
        <v>1</v>
      </c>
      <c r="H17613" s="74" t="s">
        <v>11526</v>
      </c>
      <c r="I17613" s="65">
        <f t="shared" si="1159"/>
        <v>-1</v>
      </c>
      <c r="J17613" s="18">
        <f t="shared" si="1157"/>
        <v>1687.8000000000038</v>
      </c>
      <c r="K17613" s="19" t="str">
        <f t="shared" si="1155"/>
        <v>Aug-19</v>
      </c>
      <c r="L17613" s="20">
        <f t="shared" si="1158"/>
        <v>17362</v>
      </c>
      <c r="M17613" s="21">
        <f t="shared" si="1156"/>
        <v>9.7212302730100439E-2</v>
      </c>
    </row>
    <row r="17614" spans="1:13" x14ac:dyDescent="0.3">
      <c r="A17614" s="116">
        <v>43685</v>
      </c>
      <c r="B17614" s="94" t="s">
        <v>35</v>
      </c>
      <c r="C17614" s="104">
        <v>0.58333333333333337</v>
      </c>
      <c r="D17614" s="94" t="s">
        <v>31</v>
      </c>
      <c r="E17614" s="90" t="s">
        <v>13283</v>
      </c>
      <c r="F17614" s="115">
        <v>6</v>
      </c>
      <c r="G17614" s="35">
        <v>1</v>
      </c>
      <c r="H17614" s="74" t="s">
        <v>11526</v>
      </c>
      <c r="I17614" s="65">
        <f t="shared" si="1159"/>
        <v>-1</v>
      </c>
      <c r="J17614" s="18">
        <f t="shared" si="1157"/>
        <v>1686.8000000000038</v>
      </c>
      <c r="K17614" s="19" t="str">
        <f t="shared" si="1155"/>
        <v>Aug-19</v>
      </c>
      <c r="L17614" s="20">
        <f t="shared" si="1158"/>
        <v>17363</v>
      </c>
      <c r="M17614" s="21">
        <f t="shared" si="1156"/>
        <v>9.7149110176812978E-2</v>
      </c>
    </row>
    <row r="17615" spans="1:13" x14ac:dyDescent="0.3">
      <c r="A17615" s="116">
        <v>43685</v>
      </c>
      <c r="B17615" s="94" t="s">
        <v>38</v>
      </c>
      <c r="C17615" s="104">
        <v>0.59027777777777779</v>
      </c>
      <c r="D17615" s="94" t="s">
        <v>31</v>
      </c>
      <c r="E17615" s="90" t="s">
        <v>5949</v>
      </c>
      <c r="F17615" s="115">
        <v>3.75</v>
      </c>
      <c r="G17615" s="93">
        <v>1</v>
      </c>
      <c r="H17615" s="90" t="s">
        <v>42</v>
      </c>
      <c r="I17615" s="77">
        <f>IF(H17615="Lost",G17615*-1,IF(H17615="Won",     IF(D17615="E/W",            G17615*(F17615-1)*0.5*1.25,    IF(D17615="place",   G17615*(F17615-1) *0.95,  G17615*(F17615-1) )),            IF(H17615="Placed",     (G17615*-0.5)  + (0.5*G17615*(F17615-1)*0.2),0)         ))</f>
        <v>2.75</v>
      </c>
      <c r="J17615" s="18">
        <f t="shared" si="1157"/>
        <v>1689.5500000000038</v>
      </c>
      <c r="K17615" s="19" t="str">
        <f t="shared" si="1155"/>
        <v>Aug-19</v>
      </c>
      <c r="L17615" s="20">
        <f t="shared" si="1158"/>
        <v>17364</v>
      </c>
      <c r="M17615" s="21">
        <f t="shared" si="1156"/>
        <v>9.7301888965676334E-2</v>
      </c>
    </row>
    <row r="17616" spans="1:13" x14ac:dyDescent="0.3">
      <c r="A17616" s="116">
        <v>43685</v>
      </c>
      <c r="B17616" s="94" t="s">
        <v>35</v>
      </c>
      <c r="C17616" s="104">
        <v>0.60416666666666663</v>
      </c>
      <c r="D17616" s="94" t="s">
        <v>31</v>
      </c>
      <c r="E17616" s="90" t="s">
        <v>5948</v>
      </c>
      <c r="F17616" s="115">
        <v>3.5</v>
      </c>
      <c r="G17616" s="93">
        <v>1</v>
      </c>
      <c r="H17616" s="90" t="s">
        <v>33</v>
      </c>
      <c r="I17616" s="77">
        <f>IF(H17616="Lost",G17616*-1,IF(H17616="Won",     IF(D17616="E/W",            G17616*(F17616-1)*0.5*1.25,    IF(D17616="place",   G17616*(F17616-1) *0.95,  G17616*(F17616-1) )),            IF(H17616="Placed",     (G17616*-0.5)  + (0.5*G17616*(F17616-1)*0.2),0)         ))</f>
        <v>-1</v>
      </c>
      <c r="J17616" s="18">
        <f t="shared" si="1157"/>
        <v>1688.5500000000038</v>
      </c>
      <c r="K17616" s="19" t="str">
        <f t="shared" si="1155"/>
        <v>Aug-19</v>
      </c>
      <c r="L17616" s="20">
        <f t="shared" si="1158"/>
        <v>17365</v>
      </c>
      <c r="M17616" s="21">
        <f t="shared" si="1156"/>
        <v>9.7238698531529152E-2</v>
      </c>
    </row>
    <row r="17617" spans="1:13" x14ac:dyDescent="0.3">
      <c r="A17617" s="116">
        <v>43685</v>
      </c>
      <c r="B17617" s="94" t="s">
        <v>35</v>
      </c>
      <c r="C17617" s="104">
        <v>0.70833333333333337</v>
      </c>
      <c r="D17617" s="94" t="s">
        <v>31</v>
      </c>
      <c r="E17617" s="90" t="s">
        <v>13225</v>
      </c>
      <c r="F17617" s="115">
        <v>5</v>
      </c>
      <c r="G17617" s="35">
        <v>1</v>
      </c>
      <c r="H17617" s="74" t="s">
        <v>11526</v>
      </c>
      <c r="I17617" s="65">
        <f>IF(H17617="W",((F17617-1)*(G17617*1)),IF(H17617="Placed",((G17617*-0.5)+((F17617-1)*(G17617-1)*0.2)),G17617*-1))</f>
        <v>-1</v>
      </c>
      <c r="J17617" s="18">
        <f t="shared" si="1157"/>
        <v>1687.5500000000038</v>
      </c>
      <c r="K17617" s="19" t="str">
        <f t="shared" si="1155"/>
        <v>Aug-19</v>
      </c>
      <c r="L17617" s="20">
        <f t="shared" si="1158"/>
        <v>17366</v>
      </c>
      <c r="M17617" s="21">
        <f t="shared" si="1156"/>
        <v>9.7175515374870652E-2</v>
      </c>
    </row>
    <row r="17618" spans="1:13" x14ac:dyDescent="0.3">
      <c r="A17618" s="116">
        <v>43685</v>
      </c>
      <c r="B17618" s="94" t="s">
        <v>137</v>
      </c>
      <c r="C17618" s="104">
        <v>0.72916666666666663</v>
      </c>
      <c r="D17618" s="94" t="s">
        <v>31</v>
      </c>
      <c r="E17618" s="90" t="s">
        <v>5950</v>
      </c>
      <c r="F17618" s="115">
        <v>4</v>
      </c>
      <c r="G17618" s="93">
        <v>1</v>
      </c>
      <c r="H17618" s="90" t="s">
        <v>42</v>
      </c>
      <c r="I17618" s="77">
        <f>IF(H17618="Lost",G17618*-1,IF(H17618="Won",     IF(D17618="E/W",            G17618*(F17618-1)*0.5*1.25,    IF(D17618="place",   G17618*(F17618-1) *0.95,  G17618*(F17618-1) )),            IF(H17618="Placed",     (G17618*-0.5)  + (0.5*G17618*(F17618-1)*0.2),0)         ))</f>
        <v>3</v>
      </c>
      <c r="J17618" s="18">
        <f t="shared" si="1157"/>
        <v>1690.5500000000038</v>
      </c>
      <c r="K17618" s="19" t="str">
        <f t="shared" si="1155"/>
        <v>Aug-19</v>
      </c>
      <c r="L17618" s="20">
        <f t="shared" si="1158"/>
        <v>17367</v>
      </c>
      <c r="M17618" s="21">
        <f t="shared" si="1156"/>
        <v>9.7342661369263769E-2</v>
      </c>
    </row>
    <row r="17619" spans="1:13" x14ac:dyDescent="0.3">
      <c r="A17619" s="116">
        <v>43685</v>
      </c>
      <c r="B17619" s="94" t="s">
        <v>96</v>
      </c>
      <c r="C17619" s="104">
        <v>0.80208333333333337</v>
      </c>
      <c r="D17619" s="94" t="s">
        <v>31</v>
      </c>
      <c r="E17619" s="90" t="s">
        <v>5951</v>
      </c>
      <c r="F17619" s="115">
        <v>3.75</v>
      </c>
      <c r="G17619" s="93">
        <v>1</v>
      </c>
      <c r="H17619" s="90" t="s">
        <v>33</v>
      </c>
      <c r="I17619" s="77">
        <f>IF(H17619="Lost",G17619*-1,IF(H17619="Won",     IF(D17619="E/W",            G17619*(F17619-1)*0.5*1.25,    IF(D17619="place",   G17619*(F17619-1) *0.95,  G17619*(F17619-1) )),            IF(H17619="Placed",     (G17619*-0.5)  + (0.5*G17619*(F17619-1)*0.2),0)         ))</f>
        <v>-1</v>
      </c>
      <c r="J17619" s="18">
        <f t="shared" si="1157"/>
        <v>1689.5500000000038</v>
      </c>
      <c r="K17619" s="19" t="str">
        <f t="shared" si="1155"/>
        <v>Aug-19</v>
      </c>
      <c r="L17619" s="20">
        <f t="shared" si="1158"/>
        <v>17368</v>
      </c>
      <c r="M17619" s="21">
        <f t="shared" si="1156"/>
        <v>9.7279479502533614E-2</v>
      </c>
    </row>
    <row r="17620" spans="1:13" x14ac:dyDescent="0.3">
      <c r="A17620" s="116">
        <v>43685</v>
      </c>
      <c r="B17620" s="94" t="s">
        <v>137</v>
      </c>
      <c r="C17620" s="104">
        <v>0.85763888888888884</v>
      </c>
      <c r="D17620" s="94" t="s">
        <v>31</v>
      </c>
      <c r="E17620" s="90" t="s">
        <v>3121</v>
      </c>
      <c r="F17620" s="115">
        <v>6</v>
      </c>
      <c r="G17620" s="35">
        <v>1</v>
      </c>
      <c r="H17620" s="72" t="s">
        <v>11526</v>
      </c>
      <c r="I17620" s="65">
        <f>IF(H17620="W",((F17620-1)*(G17620*1)),IF(H17620="Placed",((G17620*-0.5)+((F17620-1)*(G17620-1)*0.2)),G17620*-1))</f>
        <v>-1</v>
      </c>
      <c r="J17620" s="18">
        <f t="shared" si="1157"/>
        <v>1688.5500000000038</v>
      </c>
      <c r="K17620" s="19" t="str">
        <f t="shared" si="1155"/>
        <v>Aug-19</v>
      </c>
      <c r="L17620" s="20">
        <f t="shared" si="1158"/>
        <v>17369</v>
      </c>
      <c r="M17620" s="21">
        <f t="shared" si="1156"/>
        <v>9.7216304911048643E-2</v>
      </c>
    </row>
    <row r="17621" spans="1:13" x14ac:dyDescent="0.3">
      <c r="A17621" s="116">
        <v>43686</v>
      </c>
      <c r="B17621" s="94" t="s">
        <v>38</v>
      </c>
      <c r="C17621" s="104">
        <v>0.625</v>
      </c>
      <c r="D17621" s="94" t="s">
        <v>31</v>
      </c>
      <c r="E17621" s="90" t="s">
        <v>5953</v>
      </c>
      <c r="F17621" s="115">
        <v>3</v>
      </c>
      <c r="G17621" s="93">
        <v>1</v>
      </c>
      <c r="H17621" s="90" t="s">
        <v>33</v>
      </c>
      <c r="I17621" s="77">
        <f>IF(H17621="Lost",G17621*-1,IF(H17621="Won",     IF(D17621="E/W",            G17621*(F17621-1)*0.5*1.25,    IF(D17621="place",   G17621*(F17621-1) *0.95,  G17621*(F17621-1) )),            IF(H17621="Placed",     (G17621*-0.5)  + (0.5*G17621*(F17621-1)*0.2),0)         ))</f>
        <v>-1</v>
      </c>
      <c r="J17621" s="18">
        <f t="shared" si="1157"/>
        <v>1687.5500000000038</v>
      </c>
      <c r="K17621" s="19" t="str">
        <f t="shared" si="1155"/>
        <v>Aug-19</v>
      </c>
      <c r="L17621" s="20">
        <f t="shared" si="1158"/>
        <v>17370</v>
      </c>
      <c r="M17621" s="21">
        <f t="shared" si="1156"/>
        <v>9.7153137593552319E-2</v>
      </c>
    </row>
    <row r="17622" spans="1:13" x14ac:dyDescent="0.3">
      <c r="A17622" s="116">
        <v>43686</v>
      </c>
      <c r="B17622" s="94" t="s">
        <v>97</v>
      </c>
      <c r="C17622" s="104">
        <v>0.63194444444444442</v>
      </c>
      <c r="D17622" s="94" t="s">
        <v>31</v>
      </c>
      <c r="E17622" s="90" t="s">
        <v>5955</v>
      </c>
      <c r="F17622" s="115">
        <v>4</v>
      </c>
      <c r="G17622" s="93">
        <v>1</v>
      </c>
      <c r="H17622" s="90" t="s">
        <v>33</v>
      </c>
      <c r="I17622" s="77">
        <f>IF(H17622="Lost",G17622*-1,IF(H17622="Won",     IF(D17622="E/W",            G17622*(F17622-1)*0.5*1.25,    IF(D17622="place",   G17622*(F17622-1) *0.95,  G17622*(F17622-1) )),            IF(H17622="Placed",     (G17622*-0.5)  + (0.5*G17622*(F17622-1)*0.2),0)         ))</f>
        <v>-1</v>
      </c>
      <c r="J17622" s="18">
        <f t="shared" si="1157"/>
        <v>1686.5500000000038</v>
      </c>
      <c r="K17622" s="19" t="str">
        <f t="shared" si="1155"/>
        <v>Aug-19</v>
      </c>
      <c r="L17622" s="20">
        <f t="shared" si="1158"/>
        <v>17371</v>
      </c>
      <c r="M17622" s="21">
        <f t="shared" si="1156"/>
        <v>9.7089977548788425E-2</v>
      </c>
    </row>
    <row r="17623" spans="1:13" x14ac:dyDescent="0.3">
      <c r="A17623" s="116">
        <v>43686</v>
      </c>
      <c r="B17623" s="94" t="s">
        <v>149</v>
      </c>
      <c r="C17623" s="104">
        <v>0.63888888888888895</v>
      </c>
      <c r="D17623" s="94" t="s">
        <v>31</v>
      </c>
      <c r="E17623" s="90" t="s">
        <v>5897</v>
      </c>
      <c r="F17623" s="115">
        <v>3.5</v>
      </c>
      <c r="G17623" s="93">
        <v>1</v>
      </c>
      <c r="H17623" s="90" t="s">
        <v>33</v>
      </c>
      <c r="I17623" s="77">
        <f>IF(H17623="Lost",G17623*-1,IF(H17623="Won",     IF(D17623="E/W",            G17623*(F17623-1)*0.5*1.25,    IF(D17623="place",   G17623*(F17623-1) *0.95,  G17623*(F17623-1) )),            IF(H17623="Placed",     (G17623*-0.5)  + (0.5*G17623*(F17623-1)*0.2),0)         ))</f>
        <v>-1</v>
      </c>
      <c r="J17623" s="18">
        <f t="shared" si="1157"/>
        <v>1685.5500000000038</v>
      </c>
      <c r="K17623" s="19" t="str">
        <f t="shared" si="1155"/>
        <v>Aug-19</v>
      </c>
      <c r="L17623" s="20">
        <f t="shared" si="1158"/>
        <v>17372</v>
      </c>
      <c r="M17623" s="21">
        <f t="shared" si="1156"/>
        <v>9.7026824775501022E-2</v>
      </c>
    </row>
    <row r="17624" spans="1:13" x14ac:dyDescent="0.3">
      <c r="A17624" s="116">
        <v>43686</v>
      </c>
      <c r="B17624" s="94" t="s">
        <v>149</v>
      </c>
      <c r="C17624" s="104">
        <v>0.63888888888888895</v>
      </c>
      <c r="D17624" s="94" t="s">
        <v>31</v>
      </c>
      <c r="E17624" s="90" t="s">
        <v>13284</v>
      </c>
      <c r="F17624" s="115">
        <v>6</v>
      </c>
      <c r="G17624" s="35">
        <v>1</v>
      </c>
      <c r="H17624" s="72" t="s">
        <v>6526</v>
      </c>
      <c r="I17624" s="65">
        <f>IF(H17624="W",((F17624-1)*(G17624*1)),IF(H17624="Placed",((G17624*-0.5)+((F17624-1)*(G17624-1)*0.2)),G17624*-1))</f>
        <v>5</v>
      </c>
      <c r="J17624" s="18">
        <f t="shared" si="1157"/>
        <v>1690.5500000000038</v>
      </c>
      <c r="K17624" s="19" t="str">
        <f t="shared" si="1155"/>
        <v>Aug-19</v>
      </c>
      <c r="L17624" s="20">
        <f t="shared" si="1158"/>
        <v>17373</v>
      </c>
      <c r="M17624" s="21">
        <f t="shared" si="1156"/>
        <v>9.7309042767513024E-2</v>
      </c>
    </row>
    <row r="17625" spans="1:13" x14ac:dyDescent="0.3">
      <c r="A17625" s="116">
        <v>43686</v>
      </c>
      <c r="B17625" s="94" t="s">
        <v>38</v>
      </c>
      <c r="C17625" s="104">
        <v>0.64583333333333337</v>
      </c>
      <c r="D17625" s="94" t="s">
        <v>31</v>
      </c>
      <c r="E17625" s="90" t="s">
        <v>13285</v>
      </c>
      <c r="F17625" s="115">
        <v>5</v>
      </c>
      <c r="G17625" s="35">
        <v>1</v>
      </c>
      <c r="H17625" s="72" t="s">
        <v>6526</v>
      </c>
      <c r="I17625" s="65">
        <f>IF(H17625="W",((F17625-1)*(G17625*1)),IF(H17625="Placed",((G17625*-0.5)+((F17625-1)*(G17625-1)*0.2)),G17625*-1))</f>
        <v>4</v>
      </c>
      <c r="J17625" s="18">
        <f t="shared" si="1157"/>
        <v>1694.5500000000038</v>
      </c>
      <c r="K17625" s="19" t="str">
        <f t="shared" si="1155"/>
        <v>Aug-19</v>
      </c>
      <c r="L17625" s="20">
        <f t="shared" si="1158"/>
        <v>17374</v>
      </c>
      <c r="M17625" s="21">
        <f t="shared" si="1156"/>
        <v>9.7533671002647856E-2</v>
      </c>
    </row>
    <row r="17626" spans="1:13" x14ac:dyDescent="0.3">
      <c r="A17626" s="116">
        <v>43686</v>
      </c>
      <c r="B17626" s="94" t="s">
        <v>149</v>
      </c>
      <c r="C17626" s="104">
        <v>0.65972222222222221</v>
      </c>
      <c r="D17626" s="94" t="s">
        <v>31</v>
      </c>
      <c r="E17626" s="90" t="s">
        <v>11599</v>
      </c>
      <c r="F17626" s="115">
        <v>4.33</v>
      </c>
      <c r="G17626" s="35">
        <v>1</v>
      </c>
      <c r="H17626" s="72" t="s">
        <v>11526</v>
      </c>
      <c r="I17626" s="65">
        <f>IF(H17626="W",((F17626-1)*(G17626*1)),IF(H17626="Placed",((G17626*-0.5)+((F17626-1)*(G17626-1)*0.2)),G17626*-1))</f>
        <v>-1</v>
      </c>
      <c r="J17626" s="18">
        <f t="shared" si="1157"/>
        <v>1693.5500000000038</v>
      </c>
      <c r="K17626" s="19" t="str">
        <f t="shared" si="1155"/>
        <v>Aug-19</v>
      </c>
      <c r="L17626" s="20">
        <f t="shared" si="1158"/>
        <v>17375</v>
      </c>
      <c r="M17626" s="21">
        <f t="shared" si="1156"/>
        <v>9.7470503597122518E-2</v>
      </c>
    </row>
    <row r="17627" spans="1:13" x14ac:dyDescent="0.3">
      <c r="A17627" s="116">
        <v>43686</v>
      </c>
      <c r="B17627" s="94" t="s">
        <v>149</v>
      </c>
      <c r="C17627" s="104">
        <v>0.68055555555555547</v>
      </c>
      <c r="D17627" s="94" t="s">
        <v>31</v>
      </c>
      <c r="E17627" s="90" t="s">
        <v>5952</v>
      </c>
      <c r="F17627" s="115">
        <v>3</v>
      </c>
      <c r="G17627" s="93">
        <v>1</v>
      </c>
      <c r="H17627" s="90" t="s">
        <v>33</v>
      </c>
      <c r="I17627" s="77">
        <f>IF(H17627="Lost",G17627*-1,IF(H17627="Won",     IF(D17627="E/W",            G17627*(F17627-1)*0.5*1.25,    IF(D17627="place",   G17627*(F17627-1) *0.95,  G17627*(F17627-1) )),            IF(H17627="Placed",     (G17627*-0.5)  + (0.5*G17627*(F17627-1)*0.2),0)         ))</f>
        <v>-1</v>
      </c>
      <c r="J17627" s="18">
        <f t="shared" si="1157"/>
        <v>1692.5500000000038</v>
      </c>
      <c r="K17627" s="19" t="str">
        <f t="shared" si="1155"/>
        <v>Aug-19</v>
      </c>
      <c r="L17627" s="20">
        <f t="shared" si="1158"/>
        <v>17376</v>
      </c>
      <c r="M17627" s="21">
        <f t="shared" si="1156"/>
        <v>9.7407343462246998E-2</v>
      </c>
    </row>
    <row r="17628" spans="1:13" x14ac:dyDescent="0.3">
      <c r="A17628" s="116">
        <v>43686</v>
      </c>
      <c r="B17628" s="94" t="s">
        <v>38</v>
      </c>
      <c r="C17628" s="104">
        <v>0.6875</v>
      </c>
      <c r="D17628" s="94" t="s">
        <v>31</v>
      </c>
      <c r="E17628" s="90" t="s">
        <v>5954</v>
      </c>
      <c r="F17628" s="115">
        <v>3</v>
      </c>
      <c r="G17628" s="93">
        <v>1</v>
      </c>
      <c r="H17628" s="90" t="s">
        <v>42</v>
      </c>
      <c r="I17628" s="77">
        <f>IF(H17628="Lost",G17628*-1,IF(H17628="Won",     IF(D17628="E/W",            G17628*(F17628-1)*0.5*1.25,    IF(D17628="place",   G17628*(F17628-1) *0.95,  G17628*(F17628-1) )),            IF(H17628="Placed",     (G17628*-0.5)  + (0.5*G17628*(F17628-1)*0.2),0)         ))</f>
        <v>2</v>
      </c>
      <c r="J17628" s="18">
        <f t="shared" si="1157"/>
        <v>1694.5500000000038</v>
      </c>
      <c r="K17628" s="19" t="str">
        <f t="shared" si="1155"/>
        <v>Aug-19</v>
      </c>
      <c r="L17628" s="20">
        <f t="shared" si="1158"/>
        <v>17377</v>
      </c>
      <c r="M17628" s="21">
        <f t="shared" si="1156"/>
        <v>9.7516832594809449E-2</v>
      </c>
    </row>
    <row r="17629" spans="1:13" x14ac:dyDescent="0.3">
      <c r="A17629" s="116">
        <v>43686</v>
      </c>
      <c r="B17629" s="94" t="s">
        <v>52</v>
      </c>
      <c r="C17629" s="104">
        <v>0.75</v>
      </c>
      <c r="D17629" s="94" t="s">
        <v>31</v>
      </c>
      <c r="E17629" s="90" t="s">
        <v>5957</v>
      </c>
      <c r="F17629" s="115">
        <v>4</v>
      </c>
      <c r="G17629" s="93">
        <v>1</v>
      </c>
      <c r="H17629" s="90" t="s">
        <v>42</v>
      </c>
      <c r="I17629" s="77">
        <f>IF(H17629="Lost",G17629*-1,IF(H17629="Won",     IF(D17629="E/W",            G17629*(F17629-1)*0.5*1.25,    IF(D17629="place",   G17629*(F17629-1) *0.95,  G17629*(F17629-1) )),            IF(H17629="Placed",     (G17629*-0.5)  + (0.5*G17629*(F17629-1)*0.2),0)         ))</f>
        <v>3</v>
      </c>
      <c r="J17629" s="18">
        <f t="shared" si="1157"/>
        <v>1697.5500000000038</v>
      </c>
      <c r="K17629" s="19" t="str">
        <f t="shared" si="1155"/>
        <v>Aug-19</v>
      </c>
      <c r="L17629" s="20">
        <f t="shared" si="1158"/>
        <v>17378</v>
      </c>
      <c r="M17629" s="21">
        <f t="shared" si="1156"/>
        <v>9.7683853147658178E-2</v>
      </c>
    </row>
    <row r="17630" spans="1:13" x14ac:dyDescent="0.3">
      <c r="A17630" s="116">
        <v>43686</v>
      </c>
      <c r="B17630" s="94" t="s">
        <v>47</v>
      </c>
      <c r="C17630" s="104">
        <v>0.76736111111111116</v>
      </c>
      <c r="D17630" s="94" t="s">
        <v>31</v>
      </c>
      <c r="E17630" s="90" t="s">
        <v>5958</v>
      </c>
      <c r="F17630" s="115">
        <v>4</v>
      </c>
      <c r="G17630" s="93">
        <v>1</v>
      </c>
      <c r="H17630" s="90" t="s">
        <v>33</v>
      </c>
      <c r="I17630" s="77">
        <f>IF(H17630="Lost",G17630*-1,IF(H17630="Won",     IF(D17630="E/W",            G17630*(F17630-1)*0.5*1.25,    IF(D17630="place",   G17630*(F17630-1) *0.95,  G17630*(F17630-1) )),            IF(H17630="Placed",     (G17630*-0.5)  + (0.5*G17630*(F17630-1)*0.2),0)         ))</f>
        <v>-1</v>
      </c>
      <c r="J17630" s="18">
        <f t="shared" si="1157"/>
        <v>1696.5500000000038</v>
      </c>
      <c r="K17630" s="19" t="str">
        <f t="shared" si="1155"/>
        <v>Aug-19</v>
      </c>
      <c r="L17630" s="20">
        <f t="shared" si="1158"/>
        <v>17379</v>
      </c>
      <c r="M17630" s="21">
        <f t="shared" si="1156"/>
        <v>9.7620691639335053E-2</v>
      </c>
    </row>
    <row r="17631" spans="1:13" x14ac:dyDescent="0.3">
      <c r="A17631" s="116">
        <v>43686</v>
      </c>
      <c r="B17631" s="94" t="s">
        <v>47</v>
      </c>
      <c r="C17631" s="104">
        <v>0.76736111111111116</v>
      </c>
      <c r="D17631" s="94" t="s">
        <v>31</v>
      </c>
      <c r="E17631" s="90" t="s">
        <v>13286</v>
      </c>
      <c r="F17631" s="115">
        <v>6</v>
      </c>
      <c r="G17631" s="35">
        <v>1</v>
      </c>
      <c r="H17631" s="72" t="s">
        <v>11526</v>
      </c>
      <c r="I17631" s="65">
        <f>IF(H17631="W",((F17631-1)*(G17631*1)),IF(H17631="Placed",((G17631*-0.5)+((F17631-1)*(G17631-1)*0.2)),G17631*-1))</f>
        <v>-1</v>
      </c>
      <c r="J17631" s="18">
        <f t="shared" si="1157"/>
        <v>1695.5500000000038</v>
      </c>
      <c r="K17631" s="19" t="str">
        <f t="shared" si="1155"/>
        <v>Aug-19</v>
      </c>
      <c r="L17631" s="20">
        <f t="shared" si="1158"/>
        <v>17380</v>
      </c>
      <c r="M17631" s="21">
        <f t="shared" si="1156"/>
        <v>9.7557537399309766E-2</v>
      </c>
    </row>
    <row r="17632" spans="1:13" x14ac:dyDescent="0.3">
      <c r="A17632" s="116">
        <v>43686</v>
      </c>
      <c r="B17632" s="94" t="s">
        <v>35</v>
      </c>
      <c r="C17632" s="104">
        <v>0.78125</v>
      </c>
      <c r="D17632" s="94" t="s">
        <v>31</v>
      </c>
      <c r="E17632" s="90" t="s">
        <v>5956</v>
      </c>
      <c r="F17632" s="115">
        <v>3.25</v>
      </c>
      <c r="G17632" s="93">
        <v>1</v>
      </c>
      <c r="H17632" s="90" t="s">
        <v>42</v>
      </c>
      <c r="I17632" s="77">
        <f>IF(H17632="Lost",G17632*-1,IF(H17632="Won",     IF(D17632="E/W",            G17632*(F17632-1)*0.5*1.25,    IF(D17632="place",   G17632*(F17632-1) *0.95,  G17632*(F17632-1) )),            IF(H17632="Placed",     (G17632*-0.5)  + (0.5*G17632*(F17632-1)*0.2),0)         ))</f>
        <v>2.25</v>
      </c>
      <c r="J17632" s="18">
        <f t="shared" si="1157"/>
        <v>1697.8000000000038</v>
      </c>
      <c r="K17632" s="19" t="str">
        <f t="shared" si="1155"/>
        <v>Aug-19</v>
      </c>
      <c r="L17632" s="20">
        <f t="shared" si="1158"/>
        <v>17381</v>
      </c>
      <c r="M17632" s="21">
        <f t="shared" si="1156"/>
        <v>9.7681376215407845E-2</v>
      </c>
    </row>
    <row r="17633" spans="1:13" x14ac:dyDescent="0.3">
      <c r="A17633" s="116">
        <v>43686</v>
      </c>
      <c r="B17633" s="94" t="s">
        <v>47</v>
      </c>
      <c r="C17633" s="104">
        <v>0.86111111111111116</v>
      </c>
      <c r="D17633" s="94" t="s">
        <v>31</v>
      </c>
      <c r="E17633" s="90" t="s">
        <v>13287</v>
      </c>
      <c r="F17633" s="115">
        <v>6</v>
      </c>
      <c r="G17633" s="35">
        <v>1</v>
      </c>
      <c r="H17633" s="72" t="s">
        <v>11526</v>
      </c>
      <c r="I17633" s="65">
        <f t="shared" ref="I17633:I17638" si="1160">IF(H17633="W",((F17633-1)*(G17633*1)),IF(H17633="Placed",((G17633*-0.5)+((F17633-1)*(G17633-1)*0.2)),G17633*-1))</f>
        <v>-1</v>
      </c>
      <c r="J17633" s="18">
        <f t="shared" si="1157"/>
        <v>1696.8000000000038</v>
      </c>
      <c r="K17633" s="19" t="str">
        <f t="shared" si="1155"/>
        <v>Aug-19</v>
      </c>
      <c r="L17633" s="20">
        <f t="shared" si="1158"/>
        <v>17382</v>
      </c>
      <c r="M17633" s="21">
        <f t="shared" si="1156"/>
        <v>9.7618225750776888E-2</v>
      </c>
    </row>
    <row r="17634" spans="1:13" x14ac:dyDescent="0.3">
      <c r="A17634" s="116">
        <v>43687</v>
      </c>
      <c r="B17634" s="94" t="s">
        <v>71</v>
      </c>
      <c r="C17634" s="104">
        <v>0.62152777777777779</v>
      </c>
      <c r="D17634" s="94" t="s">
        <v>31</v>
      </c>
      <c r="E17634" s="90" t="s">
        <v>11781</v>
      </c>
      <c r="F17634" s="115">
        <v>5.5</v>
      </c>
      <c r="G17634" s="35">
        <v>1</v>
      </c>
      <c r="H17634" s="72" t="s">
        <v>11526</v>
      </c>
      <c r="I17634" s="65">
        <f t="shared" si="1160"/>
        <v>-1</v>
      </c>
      <c r="J17634" s="18">
        <f t="shared" si="1157"/>
        <v>1695.8000000000038</v>
      </c>
      <c r="K17634" s="19" t="str">
        <f t="shared" si="1155"/>
        <v>Aug-19</v>
      </c>
      <c r="L17634" s="20">
        <f t="shared" si="1158"/>
        <v>17383</v>
      </c>
      <c r="M17634" s="21">
        <f t="shared" si="1156"/>
        <v>9.7555082551918762E-2</v>
      </c>
    </row>
    <row r="17635" spans="1:13" x14ac:dyDescent="0.3">
      <c r="A17635" s="116">
        <v>43687</v>
      </c>
      <c r="B17635" s="94" t="s">
        <v>71</v>
      </c>
      <c r="C17635" s="104">
        <v>0.62152777777777779</v>
      </c>
      <c r="D17635" s="94" t="s">
        <v>31</v>
      </c>
      <c r="E17635" s="90" t="s">
        <v>13288</v>
      </c>
      <c r="F17635" s="115">
        <v>6</v>
      </c>
      <c r="G17635" s="35">
        <v>1</v>
      </c>
      <c r="H17635" s="72" t="s">
        <v>11526</v>
      </c>
      <c r="I17635" s="65">
        <f t="shared" si="1160"/>
        <v>-1</v>
      </c>
      <c r="J17635" s="18">
        <f t="shared" si="1157"/>
        <v>1694.8000000000038</v>
      </c>
      <c r="K17635" s="19" t="str">
        <f t="shared" si="1155"/>
        <v>Aug-19</v>
      </c>
      <c r="L17635" s="20">
        <f t="shared" si="1158"/>
        <v>17384</v>
      </c>
      <c r="M17635" s="21">
        <f t="shared" si="1156"/>
        <v>9.7491946617579608E-2</v>
      </c>
    </row>
    <row r="17636" spans="1:13" x14ac:dyDescent="0.3">
      <c r="A17636" s="116">
        <v>43687</v>
      </c>
      <c r="B17636" s="94" t="s">
        <v>35</v>
      </c>
      <c r="C17636" s="104">
        <v>0.62847222222222221</v>
      </c>
      <c r="D17636" s="94" t="s">
        <v>31</v>
      </c>
      <c r="E17636" s="90" t="s">
        <v>13289</v>
      </c>
      <c r="F17636" s="115">
        <v>4.5</v>
      </c>
      <c r="G17636" s="35">
        <v>1</v>
      </c>
      <c r="H17636" s="72" t="s">
        <v>11526</v>
      </c>
      <c r="I17636" s="65">
        <f t="shared" si="1160"/>
        <v>-1</v>
      </c>
      <c r="J17636" s="18">
        <f t="shared" si="1157"/>
        <v>1693.8000000000038</v>
      </c>
      <c r="K17636" s="19" t="str">
        <f t="shared" si="1155"/>
        <v>Aug-19</v>
      </c>
      <c r="L17636" s="20">
        <f t="shared" si="1158"/>
        <v>17385</v>
      </c>
      <c r="M17636" s="21">
        <f t="shared" si="1156"/>
        <v>9.7428817946505833E-2</v>
      </c>
    </row>
    <row r="17637" spans="1:13" x14ac:dyDescent="0.3">
      <c r="A17637" s="116">
        <v>43687</v>
      </c>
      <c r="B17637" s="94" t="s">
        <v>52</v>
      </c>
      <c r="C17637" s="104">
        <v>0.63194444444444442</v>
      </c>
      <c r="D17637" s="94" t="s">
        <v>31</v>
      </c>
      <c r="E17637" s="90" t="s">
        <v>13293</v>
      </c>
      <c r="F17637" s="115">
        <v>5.5</v>
      </c>
      <c r="G17637" s="35">
        <v>1</v>
      </c>
      <c r="H17637" s="72" t="s">
        <v>11526</v>
      </c>
      <c r="I17637" s="65">
        <f t="shared" si="1160"/>
        <v>-1</v>
      </c>
      <c r="J17637" s="18">
        <f t="shared" si="1157"/>
        <v>1692.8000000000038</v>
      </c>
      <c r="K17637" s="19" t="str">
        <f t="shared" si="1155"/>
        <v>Aug-19</v>
      </c>
      <c r="L17637" s="20">
        <f t="shared" si="1158"/>
        <v>17386</v>
      </c>
      <c r="M17637" s="21">
        <f t="shared" si="1156"/>
        <v>9.7365696537444146E-2</v>
      </c>
    </row>
    <row r="17638" spans="1:13" x14ac:dyDescent="0.3">
      <c r="A17638" s="116">
        <v>43687</v>
      </c>
      <c r="B17638" s="94" t="s">
        <v>47</v>
      </c>
      <c r="C17638" s="104">
        <v>0.63888888888888895</v>
      </c>
      <c r="D17638" s="94" t="s">
        <v>31</v>
      </c>
      <c r="E17638" s="90" t="s">
        <v>13290</v>
      </c>
      <c r="F17638" s="115">
        <v>6</v>
      </c>
      <c r="G17638" s="35">
        <v>1</v>
      </c>
      <c r="H17638" s="72" t="s">
        <v>6526</v>
      </c>
      <c r="I17638" s="65">
        <f t="shared" si="1160"/>
        <v>5</v>
      </c>
      <c r="J17638" s="18">
        <f t="shared" si="1157"/>
        <v>1697.8000000000038</v>
      </c>
      <c r="K17638" s="19" t="str">
        <f t="shared" si="1155"/>
        <v>Aug-19</v>
      </c>
      <c r="L17638" s="20">
        <f t="shared" si="1158"/>
        <v>17387</v>
      </c>
      <c r="M17638" s="21">
        <f t="shared" si="1156"/>
        <v>9.7647667797780169E-2</v>
      </c>
    </row>
    <row r="17639" spans="1:13" x14ac:dyDescent="0.3">
      <c r="A17639" s="116">
        <v>43687</v>
      </c>
      <c r="B17639" s="94" t="s">
        <v>52</v>
      </c>
      <c r="C17639" s="104">
        <v>0.65625</v>
      </c>
      <c r="D17639" s="94" t="s">
        <v>31</v>
      </c>
      <c r="E17639" s="90" t="s">
        <v>5959</v>
      </c>
      <c r="F17639" s="115">
        <v>4</v>
      </c>
      <c r="G17639" s="93">
        <v>1</v>
      </c>
      <c r="H17639" s="90" t="s">
        <v>33</v>
      </c>
      <c r="I17639" s="77">
        <f>IF(H17639="Lost",G17639*-1,IF(H17639="Won",     IF(D17639="E/W",            G17639*(F17639-1)*0.5*1.25,    IF(D17639="place",   G17639*(F17639-1) *0.95,  G17639*(F17639-1) )),            IF(H17639="Placed",     (G17639*-0.5)  + (0.5*G17639*(F17639-1)*0.2),0)         ))</f>
        <v>-1</v>
      </c>
      <c r="J17639" s="18">
        <f t="shared" si="1157"/>
        <v>1696.8000000000038</v>
      </c>
      <c r="K17639" s="19" t="str">
        <f t="shared" si="1155"/>
        <v>Aug-19</v>
      </c>
      <c r="L17639" s="20">
        <f t="shared" si="1158"/>
        <v>17388</v>
      </c>
      <c r="M17639" s="21">
        <f t="shared" si="1156"/>
        <v>9.7584541062802149E-2</v>
      </c>
    </row>
    <row r="17640" spans="1:13" x14ac:dyDescent="0.3">
      <c r="A17640" s="116">
        <v>43687</v>
      </c>
      <c r="B17640" s="94" t="s">
        <v>47</v>
      </c>
      <c r="C17640" s="104">
        <v>0.66319444444444442</v>
      </c>
      <c r="D17640" s="94" t="s">
        <v>31</v>
      </c>
      <c r="E17640" s="90" t="s">
        <v>13291</v>
      </c>
      <c r="F17640" s="115">
        <v>6</v>
      </c>
      <c r="G17640" s="35">
        <v>1</v>
      </c>
      <c r="H17640" s="72" t="s">
        <v>11526</v>
      </c>
      <c r="I17640" s="65">
        <f>IF(H17640="W",((F17640-1)*(G17640*1)),IF(H17640="Placed",((G17640*-0.5)+((F17640-1)*(G17640-1)*0.2)),G17640*-1))</f>
        <v>-1</v>
      </c>
      <c r="J17640" s="18">
        <f t="shared" si="1157"/>
        <v>1695.8000000000038</v>
      </c>
      <c r="K17640" s="19" t="str">
        <f t="shared" si="1155"/>
        <v>Aug-19</v>
      </c>
      <c r="L17640" s="20">
        <f t="shared" si="1158"/>
        <v>17389</v>
      </c>
      <c r="M17640" s="21">
        <f t="shared" si="1156"/>
        <v>9.7521421588360677E-2</v>
      </c>
    </row>
    <row r="17641" spans="1:13" x14ac:dyDescent="0.3">
      <c r="A17641" s="116">
        <v>43687</v>
      </c>
      <c r="B17641" s="94" t="s">
        <v>47</v>
      </c>
      <c r="C17641" s="104">
        <v>0.66319444444444442</v>
      </c>
      <c r="D17641" s="94" t="s">
        <v>31</v>
      </c>
      <c r="E17641" s="90" t="s">
        <v>13292</v>
      </c>
      <c r="F17641" s="115">
        <v>5</v>
      </c>
      <c r="G17641" s="35">
        <v>1</v>
      </c>
      <c r="H17641" s="72" t="s">
        <v>11526</v>
      </c>
      <c r="I17641" s="65">
        <f>IF(H17641="W",((F17641-1)*(G17641*1)),IF(H17641="Placed",((G17641*-0.5)+((F17641-1)*(G17641-1)*0.2)),G17641*-1))</f>
        <v>-1</v>
      </c>
      <c r="J17641" s="18">
        <f t="shared" si="1157"/>
        <v>1694.8000000000038</v>
      </c>
      <c r="K17641" s="19" t="str">
        <f t="shared" si="1155"/>
        <v>Aug-19</v>
      </c>
      <c r="L17641" s="20">
        <f t="shared" si="1158"/>
        <v>17390</v>
      </c>
      <c r="M17641" s="21">
        <f t="shared" si="1156"/>
        <v>9.7458309373203211E-2</v>
      </c>
    </row>
    <row r="17642" spans="1:13" x14ac:dyDescent="0.3">
      <c r="A17642" s="116">
        <v>43687</v>
      </c>
      <c r="B17642" s="94" t="s">
        <v>47</v>
      </c>
      <c r="C17642" s="104">
        <v>0.6875</v>
      </c>
      <c r="D17642" s="94" t="s">
        <v>31</v>
      </c>
      <c r="E17642" s="90" t="s">
        <v>5840</v>
      </c>
      <c r="F17642" s="115">
        <v>2.75</v>
      </c>
      <c r="G17642" s="93">
        <v>1</v>
      </c>
      <c r="H17642" s="90" t="s">
        <v>33</v>
      </c>
      <c r="I17642" s="77">
        <f>IF(H17642="Lost",G17642*-1,IF(H17642="Won",     IF(D17642="E/W",            G17642*(F17642-1)*0.5*1.25,    IF(D17642="place",   G17642*(F17642-1) *0.95,  G17642*(F17642-1) )),            IF(H17642="Placed",     (G17642*-0.5)  + (0.5*G17642*(F17642-1)*0.2),0)         ))</f>
        <v>-1</v>
      </c>
      <c r="J17642" s="18">
        <f t="shared" si="1157"/>
        <v>1693.8000000000038</v>
      </c>
      <c r="K17642" s="19" t="str">
        <f t="shared" si="1155"/>
        <v>Aug-19</v>
      </c>
      <c r="L17642" s="20">
        <f t="shared" si="1158"/>
        <v>17391</v>
      </c>
      <c r="M17642" s="21">
        <f t="shared" si="1156"/>
        <v>9.7395204416077505E-2</v>
      </c>
    </row>
    <row r="17643" spans="1:13" x14ac:dyDescent="0.3">
      <c r="A17643" s="116">
        <v>43687</v>
      </c>
      <c r="B17643" s="94" t="s">
        <v>29</v>
      </c>
      <c r="C17643" s="104">
        <v>0.76041666666666663</v>
      </c>
      <c r="D17643" s="94" t="s">
        <v>31</v>
      </c>
      <c r="E17643" s="90" t="s">
        <v>5960</v>
      </c>
      <c r="F17643" s="115">
        <v>3</v>
      </c>
      <c r="G17643" s="93">
        <v>1</v>
      </c>
      <c r="H17643" s="90" t="s">
        <v>33</v>
      </c>
      <c r="I17643" s="77">
        <f>IF(H17643="Lost",G17643*-1,IF(H17643="Won",     IF(D17643="E/W",            G17643*(F17643-1)*0.5*1.25,    IF(D17643="place",   G17643*(F17643-1) *0.95,  G17643*(F17643-1) )),            IF(H17643="Placed",     (G17643*-0.5)  + (0.5*G17643*(F17643-1)*0.2),0)         ))</f>
        <v>-1</v>
      </c>
      <c r="J17643" s="18">
        <f t="shared" si="1157"/>
        <v>1692.8000000000038</v>
      </c>
      <c r="K17643" s="19" t="str">
        <f t="shared" si="1155"/>
        <v>Aug-19</v>
      </c>
      <c r="L17643" s="20">
        <f t="shared" si="1158"/>
        <v>17392</v>
      </c>
      <c r="M17643" s="21">
        <f t="shared" si="1156"/>
        <v>9.7332106715731587E-2</v>
      </c>
    </row>
    <row r="17644" spans="1:13" x14ac:dyDescent="0.3">
      <c r="A17644" s="116">
        <v>43687</v>
      </c>
      <c r="B17644" s="94" t="s">
        <v>29</v>
      </c>
      <c r="C17644" s="104">
        <v>0.80208333333333337</v>
      </c>
      <c r="D17644" s="94" t="s">
        <v>31</v>
      </c>
      <c r="E17644" s="90" t="s">
        <v>13294</v>
      </c>
      <c r="F17644" s="115">
        <v>5</v>
      </c>
      <c r="G17644" s="35">
        <v>1</v>
      </c>
      <c r="H17644" s="72" t="s">
        <v>11526</v>
      </c>
      <c r="I17644" s="65">
        <f>IF(H17644="W",((F17644-1)*(G17644*1)),IF(H17644="Placed",((G17644*-0.5)+((F17644-1)*(G17644-1)*0.2)),G17644*-1))</f>
        <v>-1</v>
      </c>
      <c r="J17644" s="18">
        <f t="shared" si="1157"/>
        <v>1691.8000000000038</v>
      </c>
      <c r="K17644" s="19" t="str">
        <f t="shared" si="1155"/>
        <v>Aug-19</v>
      </c>
      <c r="L17644" s="20">
        <f t="shared" si="1158"/>
        <v>17393</v>
      </c>
      <c r="M17644" s="21">
        <f t="shared" si="1156"/>
        <v>9.7269016270913805E-2</v>
      </c>
    </row>
    <row r="17645" spans="1:13" x14ac:dyDescent="0.3">
      <c r="A17645" s="116">
        <v>43687</v>
      </c>
      <c r="B17645" s="94" t="s">
        <v>29</v>
      </c>
      <c r="C17645" s="104">
        <v>0.82291666666666663</v>
      </c>
      <c r="D17645" s="94" t="s">
        <v>31</v>
      </c>
      <c r="E17645" s="90" t="s">
        <v>5961</v>
      </c>
      <c r="F17645" s="115">
        <v>4</v>
      </c>
      <c r="G17645" s="93">
        <v>1</v>
      </c>
      <c r="H17645" s="90" t="s">
        <v>33</v>
      </c>
      <c r="I17645" s="77">
        <f t="shared" ref="I17645:I17650" si="1161">IF(H17645="Lost",G17645*-1,IF(H17645="Won",     IF(D17645="E/W",            G17645*(F17645-1)*0.5*1.25,    IF(D17645="place",   G17645*(F17645-1) *0.95,  G17645*(F17645-1) )),            IF(H17645="Placed",     (G17645*-0.5)  + (0.5*G17645*(F17645-1)*0.2),0)         ))</f>
        <v>-1</v>
      </c>
      <c r="J17645" s="18">
        <f t="shared" si="1157"/>
        <v>1690.8000000000038</v>
      </c>
      <c r="K17645" s="19" t="str">
        <f t="shared" si="1155"/>
        <v>Aug-19</v>
      </c>
      <c r="L17645" s="20">
        <f t="shared" si="1158"/>
        <v>17394</v>
      </c>
      <c r="M17645" s="21">
        <f t="shared" si="1156"/>
        <v>9.7205933080372758E-2</v>
      </c>
    </row>
    <row r="17646" spans="1:13" x14ac:dyDescent="0.3">
      <c r="A17646" s="116">
        <v>43687</v>
      </c>
      <c r="B17646" s="94" t="s">
        <v>49</v>
      </c>
      <c r="C17646" s="104">
        <v>0.82986111111111116</v>
      </c>
      <c r="D17646" s="94" t="s">
        <v>31</v>
      </c>
      <c r="E17646" s="90" t="s">
        <v>5962</v>
      </c>
      <c r="F17646" s="115">
        <v>3</v>
      </c>
      <c r="G17646" s="93">
        <v>1</v>
      </c>
      <c r="H17646" s="90" t="s">
        <v>33</v>
      </c>
      <c r="I17646" s="77">
        <f t="shared" si="1161"/>
        <v>-1</v>
      </c>
      <c r="J17646" s="18">
        <f t="shared" si="1157"/>
        <v>1689.8000000000038</v>
      </c>
      <c r="K17646" s="19" t="str">
        <f t="shared" si="1155"/>
        <v>Aug-19</v>
      </c>
      <c r="L17646" s="20">
        <f t="shared" si="1158"/>
        <v>17395</v>
      </c>
      <c r="M17646" s="21">
        <f t="shared" si="1156"/>
        <v>9.7142857142857364E-2</v>
      </c>
    </row>
    <row r="17647" spans="1:13" x14ac:dyDescent="0.3">
      <c r="A17647" s="116">
        <v>43687</v>
      </c>
      <c r="B17647" s="94" t="s">
        <v>49</v>
      </c>
      <c r="C17647" s="104">
        <v>0.85069444444444453</v>
      </c>
      <c r="D17647" s="94" t="s">
        <v>31</v>
      </c>
      <c r="E17647" s="90" t="s">
        <v>5963</v>
      </c>
      <c r="F17647" s="115">
        <v>2.88</v>
      </c>
      <c r="G17647" s="93">
        <v>1</v>
      </c>
      <c r="H17647" s="90" t="s">
        <v>33</v>
      </c>
      <c r="I17647" s="77">
        <f t="shared" si="1161"/>
        <v>-1</v>
      </c>
      <c r="J17647" s="18">
        <f t="shared" si="1157"/>
        <v>1688.8000000000038</v>
      </c>
      <c r="K17647" s="19" t="str">
        <f t="shared" si="1155"/>
        <v>Aug-19</v>
      </c>
      <c r="L17647" s="20">
        <f t="shared" si="1158"/>
        <v>17396</v>
      </c>
      <c r="M17647" s="21">
        <f t="shared" si="1156"/>
        <v>9.7079788457116803E-2</v>
      </c>
    </row>
    <row r="17648" spans="1:13" x14ac:dyDescent="0.3">
      <c r="A17648" s="116">
        <v>43689</v>
      </c>
      <c r="B17648" s="94" t="s">
        <v>61</v>
      </c>
      <c r="C17648" s="104">
        <v>0.67708333333333337</v>
      </c>
      <c r="D17648" s="94" t="s">
        <v>31</v>
      </c>
      <c r="E17648" s="90" t="s">
        <v>5964</v>
      </c>
      <c r="F17648" s="115">
        <v>4</v>
      </c>
      <c r="G17648" s="93">
        <v>1</v>
      </c>
      <c r="H17648" s="90" t="s">
        <v>33</v>
      </c>
      <c r="I17648" s="77">
        <f t="shared" si="1161"/>
        <v>-1</v>
      </c>
      <c r="J17648" s="18">
        <f t="shared" si="1157"/>
        <v>1687.8000000000038</v>
      </c>
      <c r="K17648" s="19" t="str">
        <f t="shared" si="1155"/>
        <v>Aug-19</v>
      </c>
      <c r="L17648" s="20">
        <f t="shared" si="1158"/>
        <v>17397</v>
      </c>
      <c r="M17648" s="21">
        <f t="shared" si="1156"/>
        <v>9.7016727021900548E-2</v>
      </c>
    </row>
    <row r="17649" spans="1:13" x14ac:dyDescent="0.3">
      <c r="A17649" s="116">
        <v>43689</v>
      </c>
      <c r="B17649" s="94" t="s">
        <v>59</v>
      </c>
      <c r="C17649" s="104">
        <v>0.77083333333333337</v>
      </c>
      <c r="D17649" s="94" t="s">
        <v>31</v>
      </c>
      <c r="E17649" s="90" t="s">
        <v>5965</v>
      </c>
      <c r="F17649" s="115">
        <v>3</v>
      </c>
      <c r="G17649" s="93">
        <v>1</v>
      </c>
      <c r="H17649" s="90" t="s">
        <v>33</v>
      </c>
      <c r="I17649" s="77">
        <f t="shared" si="1161"/>
        <v>-1</v>
      </c>
      <c r="J17649" s="18">
        <f t="shared" si="1157"/>
        <v>1686.8000000000038</v>
      </c>
      <c r="K17649" s="19" t="str">
        <f t="shared" si="1155"/>
        <v>Aug-19</v>
      </c>
      <c r="L17649" s="20">
        <f t="shared" si="1158"/>
        <v>17398</v>
      </c>
      <c r="M17649" s="21">
        <f t="shared" si="1156"/>
        <v>9.6953672835958377E-2</v>
      </c>
    </row>
    <row r="17650" spans="1:13" x14ac:dyDescent="0.3">
      <c r="A17650" s="116">
        <v>43689</v>
      </c>
      <c r="B17650" s="94" t="s">
        <v>59</v>
      </c>
      <c r="C17650" s="104">
        <v>0.79166666666666663</v>
      </c>
      <c r="D17650" s="94" t="s">
        <v>31</v>
      </c>
      <c r="E17650" s="90" t="s">
        <v>5966</v>
      </c>
      <c r="F17650" s="115">
        <v>3</v>
      </c>
      <c r="G17650" s="93">
        <v>1</v>
      </c>
      <c r="H17650" s="90" t="s">
        <v>42</v>
      </c>
      <c r="I17650" s="77">
        <f t="shared" si="1161"/>
        <v>2</v>
      </c>
      <c r="J17650" s="18">
        <f t="shared" si="1157"/>
        <v>1688.8000000000038</v>
      </c>
      <c r="K17650" s="19" t="str">
        <f t="shared" si="1155"/>
        <v>Aug-19</v>
      </c>
      <c r="L17650" s="20">
        <f t="shared" si="1158"/>
        <v>17399</v>
      </c>
      <c r="M17650" s="21">
        <f t="shared" si="1156"/>
        <v>9.7063049600551982E-2</v>
      </c>
    </row>
    <row r="17651" spans="1:13" x14ac:dyDescent="0.3">
      <c r="A17651" s="116">
        <v>43690</v>
      </c>
      <c r="B17651" s="94" t="s">
        <v>145</v>
      </c>
      <c r="C17651" s="104">
        <v>0.59375</v>
      </c>
      <c r="D17651" s="94" t="s">
        <v>31</v>
      </c>
      <c r="E17651" s="90" t="s">
        <v>13295</v>
      </c>
      <c r="F17651" s="115">
        <v>6</v>
      </c>
      <c r="G17651" s="35">
        <v>1</v>
      </c>
      <c r="H17651" s="72" t="s">
        <v>11526</v>
      </c>
      <c r="I17651" s="65">
        <f>IF(H17651="W",((F17651-1)*(G17651*1)),IF(H17651="Placed",((G17651*-0.5)+((F17651-1)*(G17651-1)*0.2)),G17651*-1))</f>
        <v>-1</v>
      </c>
      <c r="J17651" s="18">
        <f t="shared" si="1157"/>
        <v>1687.8000000000038</v>
      </c>
      <c r="K17651" s="19" t="str">
        <f t="shared" si="1155"/>
        <v>Aug-19</v>
      </c>
      <c r="L17651" s="20">
        <f t="shared" si="1158"/>
        <v>17400</v>
      </c>
      <c r="M17651" s="21">
        <f t="shared" si="1156"/>
        <v>9.7000000000000225E-2</v>
      </c>
    </row>
    <row r="17652" spans="1:13" x14ac:dyDescent="0.3">
      <c r="A17652" s="116">
        <v>43690</v>
      </c>
      <c r="B17652" s="94" t="s">
        <v>63</v>
      </c>
      <c r="C17652" s="104">
        <v>0.64583333333333337</v>
      </c>
      <c r="D17652" s="94" t="s">
        <v>31</v>
      </c>
      <c r="E17652" s="90" t="s">
        <v>3290</v>
      </c>
      <c r="F17652" s="115">
        <v>3</v>
      </c>
      <c r="G17652" s="93">
        <v>1</v>
      </c>
      <c r="H17652" s="90" t="s">
        <v>33</v>
      </c>
      <c r="I17652" s="77">
        <f>IF(H17652="Lost",G17652*-1,IF(H17652="Won",     IF(D17652="E/W",            G17652*(F17652-1)*0.5*1.25,    IF(D17652="place",   G17652*(F17652-1) *0.95,  G17652*(F17652-1) )),            IF(H17652="Placed",     (G17652*-0.5)  + (0.5*G17652*(F17652-1)*0.2),0)         ))</f>
        <v>-1</v>
      </c>
      <c r="J17652" s="18">
        <f t="shared" si="1157"/>
        <v>1686.8000000000038</v>
      </c>
      <c r="K17652" s="19" t="str">
        <f t="shared" si="1155"/>
        <v>Aug-19</v>
      </c>
      <c r="L17652" s="20">
        <f t="shared" si="1158"/>
        <v>17401</v>
      </c>
      <c r="M17652" s="21">
        <f t="shared" si="1156"/>
        <v>9.6936957646112515E-2</v>
      </c>
    </row>
    <row r="17653" spans="1:13" x14ac:dyDescent="0.3">
      <c r="A17653" s="116">
        <v>43690</v>
      </c>
      <c r="B17653" s="94" t="s">
        <v>145</v>
      </c>
      <c r="C17653" s="104">
        <v>0.69791666666666663</v>
      </c>
      <c r="D17653" s="94" t="s">
        <v>31</v>
      </c>
      <c r="E17653" s="90" t="s">
        <v>5087</v>
      </c>
      <c r="F17653" s="115">
        <v>3.25</v>
      </c>
      <c r="G17653" s="93">
        <v>1</v>
      </c>
      <c r="H17653" s="90" t="s">
        <v>33</v>
      </c>
      <c r="I17653" s="77">
        <f>IF(H17653="Lost",G17653*-1,IF(H17653="Won",     IF(D17653="E/W",            G17653*(F17653-1)*0.5*1.25,    IF(D17653="place",   G17653*(F17653-1) *0.95,  G17653*(F17653-1) )),            IF(H17653="Placed",     (G17653*-0.5)  + (0.5*G17653*(F17653-1)*0.2),0)         ))</f>
        <v>-1</v>
      </c>
      <c r="J17653" s="18">
        <f t="shared" si="1157"/>
        <v>1685.8000000000038</v>
      </c>
      <c r="K17653" s="19" t="str">
        <f t="shared" si="1155"/>
        <v>Aug-19</v>
      </c>
      <c r="L17653" s="20">
        <f t="shared" si="1158"/>
        <v>17402</v>
      </c>
      <c r="M17653" s="21">
        <f t="shared" si="1156"/>
        <v>9.6873922537639573E-2</v>
      </c>
    </row>
    <row r="17654" spans="1:13" x14ac:dyDescent="0.3">
      <c r="A17654" s="116">
        <v>43690</v>
      </c>
      <c r="B17654" s="94" t="s">
        <v>69</v>
      </c>
      <c r="C17654" s="104">
        <v>0.84375</v>
      </c>
      <c r="D17654" s="94" t="s">
        <v>31</v>
      </c>
      <c r="E17654" s="90" t="s">
        <v>13296</v>
      </c>
      <c r="F17654" s="115">
        <v>5</v>
      </c>
      <c r="G17654" s="35">
        <v>1</v>
      </c>
      <c r="H17654" s="72" t="s">
        <v>6526</v>
      </c>
      <c r="I17654" s="65">
        <f>IF(H17654="W",((F17654-1)*(G17654*1)),IF(H17654="Placed",((G17654*-0.5)+((F17654-1)*(G17654-1)*0.2)),G17654*-1))</f>
        <v>4</v>
      </c>
      <c r="J17654" s="18">
        <f t="shared" si="1157"/>
        <v>1689.8000000000038</v>
      </c>
      <c r="K17654" s="19" t="str">
        <f t="shared" si="1155"/>
        <v>Aug-19</v>
      </c>
      <c r="L17654" s="20">
        <f t="shared" si="1158"/>
        <v>17403</v>
      </c>
      <c r="M17654" s="21">
        <f t="shared" si="1156"/>
        <v>9.7098201459518696E-2</v>
      </c>
    </row>
    <row r="17655" spans="1:13" x14ac:dyDescent="0.3">
      <c r="A17655" s="116">
        <v>43691</v>
      </c>
      <c r="B17655" s="94" t="s">
        <v>57</v>
      </c>
      <c r="C17655" s="104">
        <v>0.66666666666666663</v>
      </c>
      <c r="D17655" s="94" t="s">
        <v>31</v>
      </c>
      <c r="E17655" s="90" t="s">
        <v>5034</v>
      </c>
      <c r="F17655" s="115">
        <v>5</v>
      </c>
      <c r="G17655" s="35">
        <v>1</v>
      </c>
      <c r="H17655" s="72" t="s">
        <v>11526</v>
      </c>
      <c r="I17655" s="65">
        <f>IF(H17655="W",((F17655-1)*(G17655*1)),IF(H17655="Placed",((G17655*-0.5)+((F17655-1)*(G17655-1)*0.2)),G17655*-1))</f>
        <v>-1</v>
      </c>
      <c r="J17655" s="18">
        <f t="shared" si="1157"/>
        <v>1688.8000000000038</v>
      </c>
      <c r="K17655" s="19" t="str">
        <f t="shared" si="1155"/>
        <v>Aug-19</v>
      </c>
      <c r="L17655" s="20">
        <f t="shared" si="1158"/>
        <v>17404</v>
      </c>
      <c r="M17655" s="21">
        <f t="shared" si="1156"/>
        <v>9.7035164330039295E-2</v>
      </c>
    </row>
    <row r="17656" spans="1:13" x14ac:dyDescent="0.3">
      <c r="A17656" s="116">
        <v>43691</v>
      </c>
      <c r="B17656" s="94" t="s">
        <v>153</v>
      </c>
      <c r="C17656" s="104">
        <v>0.67361111111111116</v>
      </c>
      <c r="D17656" s="94" t="s">
        <v>31</v>
      </c>
      <c r="E17656" s="90" t="s">
        <v>5974</v>
      </c>
      <c r="F17656" s="115">
        <v>3.75</v>
      </c>
      <c r="G17656" s="93">
        <v>1</v>
      </c>
      <c r="H17656" s="90" t="s">
        <v>42</v>
      </c>
      <c r="I17656" s="77">
        <f>IF(H17656="Lost",G17656*-1,IF(H17656="Won",     IF(D17656="E/W",            G17656*(F17656-1)*0.5*1.25,    IF(D17656="place",   G17656*(F17656-1) *0.95,  G17656*(F17656-1) )),            IF(H17656="Placed",     (G17656*-0.5)  + (0.5*G17656*(F17656-1)*0.2),0)         ))</f>
        <v>2.75</v>
      </c>
      <c r="J17656" s="18">
        <f t="shared" si="1157"/>
        <v>1691.5500000000038</v>
      </c>
      <c r="K17656" s="19" t="str">
        <f t="shared" si="1155"/>
        <v>Aug-19</v>
      </c>
      <c r="L17656" s="20">
        <f t="shared" si="1158"/>
        <v>17405</v>
      </c>
      <c r="M17656" s="21">
        <f t="shared" si="1156"/>
        <v>9.7187589773053945E-2</v>
      </c>
    </row>
    <row r="17657" spans="1:13" x14ac:dyDescent="0.3">
      <c r="A17657" s="116">
        <v>43691</v>
      </c>
      <c r="B17657" s="94" t="s">
        <v>57</v>
      </c>
      <c r="C17657" s="104">
        <v>0.6875</v>
      </c>
      <c r="D17657" s="94" t="s">
        <v>31</v>
      </c>
      <c r="E17657" s="90" t="s">
        <v>5967</v>
      </c>
      <c r="F17657" s="115">
        <v>3.75</v>
      </c>
      <c r="G17657" s="93">
        <v>1</v>
      </c>
      <c r="H17657" s="90" t="s">
        <v>42</v>
      </c>
      <c r="I17657" s="77">
        <f>IF(H17657="Lost",G17657*-1,IF(H17657="Won",     IF(D17657="E/W",            G17657*(F17657-1)*0.5*1.25,    IF(D17657="place",   G17657*(F17657-1) *0.95,  G17657*(F17657-1) )),            IF(H17657="Placed",     (G17657*-0.5)  + (0.5*G17657*(F17657-1)*0.2),0)         ))</f>
        <v>2.75</v>
      </c>
      <c r="J17657" s="18">
        <f t="shared" si="1157"/>
        <v>1694.3000000000038</v>
      </c>
      <c r="K17657" s="19" t="str">
        <f t="shared" si="1155"/>
        <v>Aug-19</v>
      </c>
      <c r="L17657" s="20">
        <f t="shared" si="1158"/>
        <v>17406</v>
      </c>
      <c r="M17657" s="21">
        <f t="shared" si="1156"/>
        <v>9.7339997701942085E-2</v>
      </c>
    </row>
    <row r="17658" spans="1:13" x14ac:dyDescent="0.3">
      <c r="A17658" s="116">
        <v>43691</v>
      </c>
      <c r="B17658" s="94" t="s">
        <v>41</v>
      </c>
      <c r="C17658" s="104">
        <v>0.70486111111111116</v>
      </c>
      <c r="D17658" s="94" t="s">
        <v>31</v>
      </c>
      <c r="E17658" s="90" t="s">
        <v>13297</v>
      </c>
      <c r="F17658" s="115">
        <v>5.5</v>
      </c>
      <c r="G17658" s="35">
        <v>1</v>
      </c>
      <c r="H17658" s="72" t="s">
        <v>6526</v>
      </c>
      <c r="I17658" s="65">
        <f>IF(H17658="W",((F17658-1)*(G17658*1)),IF(H17658="Placed",((G17658*-0.5)+((F17658-1)*(G17658-1)*0.2)),G17658*-1))</f>
        <v>4.5</v>
      </c>
      <c r="J17658" s="18">
        <f t="shared" si="1157"/>
        <v>1698.8000000000038</v>
      </c>
      <c r="K17658" s="19" t="str">
        <f t="shared" si="1155"/>
        <v>Aug-19</v>
      </c>
      <c r="L17658" s="20">
        <f t="shared" si="1158"/>
        <v>17407</v>
      </c>
      <c r="M17658" s="21">
        <f t="shared" si="1156"/>
        <v>9.7592922387545467E-2</v>
      </c>
    </row>
    <row r="17659" spans="1:13" x14ac:dyDescent="0.3">
      <c r="A17659" s="116">
        <v>43691</v>
      </c>
      <c r="B17659" s="94" t="s">
        <v>43</v>
      </c>
      <c r="C17659" s="104">
        <v>0.86111111111111116</v>
      </c>
      <c r="D17659" s="94" t="s">
        <v>31</v>
      </c>
      <c r="E17659" s="90" t="s">
        <v>5968</v>
      </c>
      <c r="F17659" s="115">
        <v>4</v>
      </c>
      <c r="G17659" s="93">
        <v>1</v>
      </c>
      <c r="H17659" s="90" t="s">
        <v>33</v>
      </c>
      <c r="I17659" s="77">
        <f>IF(H17659="Lost",G17659*-1,IF(H17659="Won",     IF(D17659="E/W",            G17659*(F17659-1)*0.5*1.25,    IF(D17659="place",   G17659*(F17659-1) *0.95,  G17659*(F17659-1) )),            IF(H17659="Placed",     (G17659*-0.5)  + (0.5*G17659*(F17659-1)*0.2),0)         ))</f>
        <v>-1</v>
      </c>
      <c r="J17659" s="18">
        <f t="shared" si="1157"/>
        <v>1697.8000000000038</v>
      </c>
      <c r="K17659" s="19" t="str">
        <f t="shared" si="1155"/>
        <v>Aug-19</v>
      </c>
      <c r="L17659" s="20">
        <f t="shared" si="1158"/>
        <v>17408</v>
      </c>
      <c r="M17659" s="21">
        <f t="shared" si="1156"/>
        <v>9.7529871323529638E-2</v>
      </c>
    </row>
    <row r="17660" spans="1:13" x14ac:dyDescent="0.3">
      <c r="A17660" s="116">
        <v>43692</v>
      </c>
      <c r="B17660" s="94" t="s">
        <v>29</v>
      </c>
      <c r="C17660" s="104">
        <v>0.59027777777777779</v>
      </c>
      <c r="D17660" s="94" t="s">
        <v>31</v>
      </c>
      <c r="E17660" s="90" t="s">
        <v>5970</v>
      </c>
      <c r="F17660" s="115">
        <v>3.5</v>
      </c>
      <c r="G17660" s="93">
        <v>1</v>
      </c>
      <c r="H17660" s="90" t="s">
        <v>42</v>
      </c>
      <c r="I17660" s="77">
        <f>IF(H17660="Lost",G17660*-1,IF(H17660="Won",     IF(D17660="E/W",            G17660*(F17660-1)*0.5*1.25,    IF(D17660="place",   G17660*(F17660-1) *0.95,  G17660*(F17660-1) )),            IF(H17660="Placed",     (G17660*-0.5)  + (0.5*G17660*(F17660-1)*0.2),0)         ))</f>
        <v>2.5</v>
      </c>
      <c r="J17660" s="18">
        <f t="shared" si="1157"/>
        <v>1700.3000000000038</v>
      </c>
      <c r="K17660" s="19" t="str">
        <f t="shared" si="1155"/>
        <v>Aug-19</v>
      </c>
      <c r="L17660" s="20">
        <f t="shared" si="1158"/>
        <v>17409</v>
      </c>
      <c r="M17660" s="21">
        <f t="shared" si="1156"/>
        <v>9.76678729392845E-2</v>
      </c>
    </row>
    <row r="17661" spans="1:13" x14ac:dyDescent="0.3">
      <c r="A17661" s="116">
        <v>43692</v>
      </c>
      <c r="B17661" s="94" t="s">
        <v>57</v>
      </c>
      <c r="C17661" s="104">
        <v>0.625</v>
      </c>
      <c r="D17661" s="94" t="s">
        <v>31</v>
      </c>
      <c r="E17661" s="90" t="s">
        <v>5921</v>
      </c>
      <c r="F17661" s="115">
        <v>3.75</v>
      </c>
      <c r="G17661" s="93">
        <v>1</v>
      </c>
      <c r="H17661" s="90" t="s">
        <v>33</v>
      </c>
      <c r="I17661" s="77">
        <f>IF(H17661="Lost",G17661*-1,IF(H17661="Won",     IF(D17661="E/W",            G17661*(F17661-1)*0.5*1.25,    IF(D17661="place",   G17661*(F17661-1) *0.95,  G17661*(F17661-1) )),            IF(H17661="Placed",     (G17661*-0.5)  + (0.5*G17661*(F17661-1)*0.2),0)         ))</f>
        <v>-1</v>
      </c>
      <c r="J17661" s="18">
        <f t="shared" si="1157"/>
        <v>1699.3000000000038</v>
      </c>
      <c r="K17661" s="19" t="str">
        <f t="shared" si="1155"/>
        <v>Aug-19</v>
      </c>
      <c r="L17661" s="20">
        <f t="shared" si="1158"/>
        <v>17410</v>
      </c>
      <c r="M17661" s="21">
        <f t="shared" si="1156"/>
        <v>9.7604824813325899E-2</v>
      </c>
    </row>
    <row r="17662" spans="1:13" x14ac:dyDescent="0.3">
      <c r="A17662" s="116">
        <v>43692</v>
      </c>
      <c r="B17662" s="94" t="s">
        <v>37</v>
      </c>
      <c r="C17662" s="104">
        <v>0.70486111111111116</v>
      </c>
      <c r="D17662" s="94" t="s">
        <v>31</v>
      </c>
      <c r="E17662" s="90" t="s">
        <v>5969</v>
      </c>
      <c r="F17662" s="115">
        <v>3.5</v>
      </c>
      <c r="G17662" s="93">
        <v>1</v>
      </c>
      <c r="H17662" s="90" t="s">
        <v>42</v>
      </c>
      <c r="I17662" s="77">
        <f>IF(H17662="Lost",G17662*-1,IF(H17662="Won",     IF(D17662="E/W",            G17662*(F17662-1)*0.5*1.25,    IF(D17662="place",   G17662*(F17662-1) *0.95,  G17662*(F17662-1) )),            IF(H17662="Placed",     (G17662*-0.5)  + (0.5*G17662*(F17662-1)*0.2),0)         ))</f>
        <v>2.5</v>
      </c>
      <c r="J17662" s="18">
        <f t="shared" si="1157"/>
        <v>1701.8000000000038</v>
      </c>
      <c r="K17662" s="19" t="str">
        <f t="shared" si="1155"/>
        <v>Aug-19</v>
      </c>
      <c r="L17662" s="20">
        <f t="shared" si="1158"/>
        <v>17411</v>
      </c>
      <c r="M17662" s="21">
        <f t="shared" si="1156"/>
        <v>9.7742806271897298E-2</v>
      </c>
    </row>
    <row r="17663" spans="1:13" x14ac:dyDescent="0.3">
      <c r="A17663" s="116">
        <v>43692</v>
      </c>
      <c r="B17663" s="94" t="s">
        <v>29</v>
      </c>
      <c r="C17663" s="104">
        <v>0.71527777777777779</v>
      </c>
      <c r="D17663" s="94" t="s">
        <v>31</v>
      </c>
      <c r="E17663" s="90" t="s">
        <v>5971</v>
      </c>
      <c r="F17663" s="115">
        <v>3.75</v>
      </c>
      <c r="G17663" s="93">
        <v>1</v>
      </c>
      <c r="H17663" s="90" t="s">
        <v>33</v>
      </c>
      <c r="I17663" s="77">
        <f>IF(H17663="Lost",G17663*-1,IF(H17663="Won",     IF(D17663="E/W",            G17663*(F17663-1)*0.5*1.25,    IF(D17663="place",   G17663*(F17663-1) *0.95,  G17663*(F17663-1) )),            IF(H17663="Placed",     (G17663*-0.5)  + (0.5*G17663*(F17663-1)*0.2),0)         ))</f>
        <v>-1</v>
      </c>
      <c r="J17663" s="18">
        <f t="shared" si="1157"/>
        <v>1700.8000000000038</v>
      </c>
      <c r="K17663" s="19" t="str">
        <f t="shared" si="1155"/>
        <v>Aug-19</v>
      </c>
      <c r="L17663" s="20">
        <f t="shared" si="1158"/>
        <v>17412</v>
      </c>
      <c r="M17663" s="21">
        <f t="shared" si="1156"/>
        <v>9.7679761084309896E-2</v>
      </c>
    </row>
    <row r="17664" spans="1:13" x14ac:dyDescent="0.3">
      <c r="A17664" s="116">
        <v>43692</v>
      </c>
      <c r="B17664" s="94" t="s">
        <v>130</v>
      </c>
      <c r="C17664" s="104">
        <v>0.79861111111111116</v>
      </c>
      <c r="D17664" s="94" t="s">
        <v>31</v>
      </c>
      <c r="E17664" s="90" t="s">
        <v>13298</v>
      </c>
      <c r="F17664" s="115">
        <v>5.5</v>
      </c>
      <c r="G17664" s="35">
        <v>1</v>
      </c>
      <c r="H17664" s="72" t="s">
        <v>11526</v>
      </c>
      <c r="I17664" s="65">
        <f>IF(H17664="W",((F17664-1)*(G17664*1)),IF(H17664="Placed",((G17664*-0.5)+((F17664-1)*(G17664-1)*0.2)),G17664*-1))</f>
        <v>-1</v>
      </c>
      <c r="J17664" s="18">
        <f t="shared" si="1157"/>
        <v>1699.8000000000038</v>
      </c>
      <c r="K17664" s="19" t="str">
        <f t="shared" si="1155"/>
        <v>Aug-19</v>
      </c>
      <c r="L17664" s="20">
        <f t="shared" si="1158"/>
        <v>17413</v>
      </c>
      <c r="M17664" s="21">
        <f t="shared" si="1156"/>
        <v>9.7616723137885705E-2</v>
      </c>
    </row>
    <row r="17665" spans="1:13" x14ac:dyDescent="0.3">
      <c r="A17665" s="116">
        <v>43692</v>
      </c>
      <c r="B17665" s="94" t="s">
        <v>130</v>
      </c>
      <c r="C17665" s="104">
        <v>0.79861111111111116</v>
      </c>
      <c r="D17665" s="94" t="s">
        <v>31</v>
      </c>
      <c r="E17665" s="90" t="s">
        <v>5973</v>
      </c>
      <c r="F17665" s="115">
        <v>4</v>
      </c>
      <c r="G17665" s="93">
        <v>1</v>
      </c>
      <c r="H17665" s="90" t="s">
        <v>33</v>
      </c>
      <c r="I17665" s="77">
        <f>IF(H17665="Lost",G17665*-1,IF(H17665="Won",     IF(D17665="E/W",            G17665*(F17665-1)*0.5*1.25,    IF(D17665="place",   G17665*(F17665-1) *0.95,  G17665*(F17665-1) )),            IF(H17665="Placed",     (G17665*-0.5)  + (0.5*G17665*(F17665-1)*0.2),0)         ))</f>
        <v>-1</v>
      </c>
      <c r="J17665" s="18">
        <f t="shared" si="1157"/>
        <v>1698.8000000000038</v>
      </c>
      <c r="K17665" s="19" t="str">
        <f t="shared" si="1155"/>
        <v>Aug-19</v>
      </c>
      <c r="L17665" s="20">
        <f t="shared" si="1158"/>
        <v>17414</v>
      </c>
      <c r="M17665" s="21">
        <f t="shared" si="1156"/>
        <v>9.7553692431377279E-2</v>
      </c>
    </row>
    <row r="17666" spans="1:13" x14ac:dyDescent="0.3">
      <c r="A17666" s="116">
        <v>43692</v>
      </c>
      <c r="B17666" s="94" t="s">
        <v>46</v>
      </c>
      <c r="C17666" s="104">
        <v>0.8125</v>
      </c>
      <c r="D17666" s="94" t="s">
        <v>31</v>
      </c>
      <c r="E17666" s="90" t="s">
        <v>5972</v>
      </c>
      <c r="F17666" s="115">
        <v>4</v>
      </c>
      <c r="G17666" s="93">
        <v>1</v>
      </c>
      <c r="H17666" s="90" t="s">
        <v>33</v>
      </c>
      <c r="I17666" s="77">
        <f>IF(H17666="Lost",G17666*-1,IF(H17666="Won",     IF(D17666="E/W",            G17666*(F17666-1)*0.5*1.25,    IF(D17666="place",   G17666*(F17666-1) *0.95,  G17666*(F17666-1) )),            IF(H17666="Placed",     (G17666*-0.5)  + (0.5*G17666*(F17666-1)*0.2),0)         ))</f>
        <v>-1</v>
      </c>
      <c r="J17666" s="18">
        <f t="shared" si="1157"/>
        <v>1697.8000000000038</v>
      </c>
      <c r="K17666" s="19" t="str">
        <f t="shared" ref="K17666:K17729" si="1162">TEXT(A17666,"MMM-yy")</f>
        <v>Aug-19</v>
      </c>
      <c r="L17666" s="20">
        <f t="shared" si="1158"/>
        <v>17415</v>
      </c>
      <c r="M17666" s="21">
        <f t="shared" ref="M17666:M17729" si="1163">J17666/L17666</f>
        <v>9.7490668963537405E-2</v>
      </c>
    </row>
    <row r="17667" spans="1:13" x14ac:dyDescent="0.3">
      <c r="A17667" s="116">
        <v>43693</v>
      </c>
      <c r="B17667" s="94" t="s">
        <v>45</v>
      </c>
      <c r="C17667" s="104">
        <v>0.61458333333333337</v>
      </c>
      <c r="D17667" s="94" t="s">
        <v>31</v>
      </c>
      <c r="E17667" s="90" t="s">
        <v>5975</v>
      </c>
      <c r="F17667" s="115">
        <v>4</v>
      </c>
      <c r="G17667" s="93">
        <v>1</v>
      </c>
      <c r="H17667" s="90" t="s">
        <v>33</v>
      </c>
      <c r="I17667" s="77">
        <f>IF(H17667="Lost",G17667*-1,IF(H17667="Won",     IF(D17667="E/W",            G17667*(F17667-1)*0.5*1.25,    IF(D17667="place",   G17667*(F17667-1) *0.95,  G17667*(F17667-1) )),            IF(H17667="Placed",     (G17667*-0.5)  + (0.5*G17667*(F17667-1)*0.2),0)         ))</f>
        <v>-1</v>
      </c>
      <c r="J17667" s="18">
        <f t="shared" ref="J17667:J17730" si="1164">J17666+I17667</f>
        <v>1696.8000000000038</v>
      </c>
      <c r="K17667" s="19" t="str">
        <f t="shared" si="1162"/>
        <v>Aug-19</v>
      </c>
      <c r="L17667" s="20">
        <f t="shared" ref="L17667:L17730" si="1165">L17666+G17667</f>
        <v>17416</v>
      </c>
      <c r="M17667" s="21">
        <f t="shared" si="1163"/>
        <v>9.7427652733119194E-2</v>
      </c>
    </row>
    <row r="17668" spans="1:13" x14ac:dyDescent="0.3">
      <c r="A17668" s="116">
        <v>43693</v>
      </c>
      <c r="B17668" s="94" t="s">
        <v>93</v>
      </c>
      <c r="C17668" s="104">
        <v>0.69097222222222221</v>
      </c>
      <c r="D17668" s="94" t="s">
        <v>31</v>
      </c>
      <c r="E17668" s="90" t="s">
        <v>13300</v>
      </c>
      <c r="F17668" s="115">
        <v>5.5</v>
      </c>
      <c r="G17668" s="35">
        <v>1</v>
      </c>
      <c r="H17668" s="72" t="s">
        <v>11526</v>
      </c>
      <c r="I17668" s="65">
        <f>IF(H17668="W",((F17668-1)*(G17668*1)),IF(H17668="Placed",((G17668*-0.5)+((F17668-1)*(G17668-1)*0.2)),G17668*-1))</f>
        <v>-1</v>
      </c>
      <c r="J17668" s="18">
        <f t="shared" si="1164"/>
        <v>1695.8000000000038</v>
      </c>
      <c r="K17668" s="19" t="str">
        <f t="shared" si="1162"/>
        <v>Aug-19</v>
      </c>
      <c r="L17668" s="20">
        <f t="shared" si="1165"/>
        <v>17417</v>
      </c>
      <c r="M17668" s="21">
        <f t="shared" si="1163"/>
        <v>9.7364643738876031E-2</v>
      </c>
    </row>
    <row r="17669" spans="1:13" x14ac:dyDescent="0.3">
      <c r="A17669" s="116">
        <v>43693</v>
      </c>
      <c r="B17669" s="94" t="s">
        <v>93</v>
      </c>
      <c r="C17669" s="104">
        <v>0.69097222222222221</v>
      </c>
      <c r="D17669" s="94" t="s">
        <v>31</v>
      </c>
      <c r="E17669" s="90" t="s">
        <v>13299</v>
      </c>
      <c r="F17669" s="115">
        <v>4.3499999999999996</v>
      </c>
      <c r="G17669" s="35">
        <v>1</v>
      </c>
      <c r="H17669" s="72" t="s">
        <v>11526</v>
      </c>
      <c r="I17669" s="65">
        <f>IF(H17669="W",((F17669-1)*(G17669*1)),IF(H17669="Placed",((G17669*-0.5)+((F17669-1)*(G17669-1)*0.2)),G17669*-1))</f>
        <v>-1</v>
      </c>
      <c r="J17669" s="18">
        <f t="shared" si="1164"/>
        <v>1694.8000000000038</v>
      </c>
      <c r="K17669" s="19" t="str">
        <f t="shared" si="1162"/>
        <v>Aug-19</v>
      </c>
      <c r="L17669" s="20">
        <f t="shared" si="1165"/>
        <v>17418</v>
      </c>
      <c r="M17669" s="21">
        <f t="shared" si="1163"/>
        <v>9.7301641979561593E-2</v>
      </c>
    </row>
    <row r="17670" spans="1:13" x14ac:dyDescent="0.3">
      <c r="A17670" s="116">
        <v>43693</v>
      </c>
      <c r="B17670" s="94" t="s">
        <v>63</v>
      </c>
      <c r="C17670" s="104">
        <v>0.69791666666666663</v>
      </c>
      <c r="D17670" s="94" t="s">
        <v>31</v>
      </c>
      <c r="E17670" s="90" t="s">
        <v>5976</v>
      </c>
      <c r="F17670" s="115">
        <v>3.5</v>
      </c>
      <c r="G17670" s="93">
        <v>1</v>
      </c>
      <c r="H17670" s="90" t="s">
        <v>33</v>
      </c>
      <c r="I17670" s="77">
        <f>IF(H17670="Lost",G17670*-1,IF(H17670="Won",     IF(D17670="E/W",            G17670*(F17670-1)*0.5*1.25,    IF(D17670="place",   G17670*(F17670-1) *0.95,  G17670*(F17670-1) )),            IF(H17670="Placed",     (G17670*-0.5)  + (0.5*G17670*(F17670-1)*0.2),0)         ))</f>
        <v>-1</v>
      </c>
      <c r="J17670" s="18">
        <f t="shared" si="1164"/>
        <v>1693.8000000000038</v>
      </c>
      <c r="K17670" s="19" t="str">
        <f t="shared" si="1162"/>
        <v>Aug-19</v>
      </c>
      <c r="L17670" s="20">
        <f t="shared" si="1165"/>
        <v>17419</v>
      </c>
      <c r="M17670" s="21">
        <f t="shared" si="1163"/>
        <v>9.7238647453929836E-2</v>
      </c>
    </row>
    <row r="17671" spans="1:13" x14ac:dyDescent="0.3">
      <c r="A17671" s="116">
        <v>43693</v>
      </c>
      <c r="B17671" s="94" t="s">
        <v>93</v>
      </c>
      <c r="C17671" s="104">
        <v>0.71180555555555547</v>
      </c>
      <c r="D17671" s="94" t="s">
        <v>31</v>
      </c>
      <c r="E17671" s="90" t="s">
        <v>13301</v>
      </c>
      <c r="F17671" s="115">
        <v>4.5</v>
      </c>
      <c r="G17671" s="35">
        <v>1</v>
      </c>
      <c r="H17671" s="72" t="s">
        <v>11526</v>
      </c>
      <c r="I17671" s="65">
        <f>IF(H17671="W",((F17671-1)*(G17671*1)),IF(H17671="Placed",((G17671*-0.5)+((F17671-1)*(G17671-1)*0.2)),G17671*-1))</f>
        <v>-1</v>
      </c>
      <c r="J17671" s="18">
        <f t="shared" si="1164"/>
        <v>1692.8000000000038</v>
      </c>
      <c r="K17671" s="19" t="str">
        <f t="shared" si="1162"/>
        <v>Aug-19</v>
      </c>
      <c r="L17671" s="20">
        <f t="shared" si="1165"/>
        <v>17420</v>
      </c>
      <c r="M17671" s="21">
        <f t="shared" si="1163"/>
        <v>9.7175660160735006E-2</v>
      </c>
    </row>
    <row r="17672" spans="1:13" x14ac:dyDescent="0.3">
      <c r="A17672" s="116">
        <v>43693</v>
      </c>
      <c r="B17672" s="94" t="s">
        <v>52</v>
      </c>
      <c r="C17672" s="104">
        <v>0.71875</v>
      </c>
      <c r="D17672" s="94" t="s">
        <v>31</v>
      </c>
      <c r="E17672" s="90" t="s">
        <v>5977</v>
      </c>
      <c r="F17672" s="115">
        <v>3</v>
      </c>
      <c r="G17672" s="93">
        <v>1</v>
      </c>
      <c r="H17672" s="90" t="s">
        <v>33</v>
      </c>
      <c r="I17672" s="77">
        <f>IF(H17672="Lost",G17672*-1,IF(H17672="Won",     IF(D17672="E/W",            G17672*(F17672-1)*0.5*1.25,    IF(D17672="place",   G17672*(F17672-1) *0.95,  G17672*(F17672-1) )),            IF(H17672="Placed",     (G17672*-0.5)  + (0.5*G17672*(F17672-1)*0.2),0)         ))</f>
        <v>-1</v>
      </c>
      <c r="J17672" s="18">
        <f t="shared" si="1164"/>
        <v>1691.8000000000038</v>
      </c>
      <c r="K17672" s="19" t="str">
        <f t="shared" si="1162"/>
        <v>Aug-19</v>
      </c>
      <c r="L17672" s="20">
        <f t="shared" si="1165"/>
        <v>17421</v>
      </c>
      <c r="M17672" s="21">
        <f t="shared" si="1163"/>
        <v>9.7112680098731641E-2</v>
      </c>
    </row>
    <row r="17673" spans="1:13" x14ac:dyDescent="0.3">
      <c r="A17673" s="116">
        <v>43693</v>
      </c>
      <c r="B17673" s="94" t="s">
        <v>149</v>
      </c>
      <c r="C17673" s="104">
        <v>0.79166666666666663</v>
      </c>
      <c r="D17673" s="94" t="s">
        <v>31</v>
      </c>
      <c r="E17673" s="90" t="s">
        <v>13302</v>
      </c>
      <c r="F17673" s="115">
        <v>6</v>
      </c>
      <c r="G17673" s="35">
        <v>1</v>
      </c>
      <c r="H17673" s="72" t="s">
        <v>11526</v>
      </c>
      <c r="I17673" s="65">
        <f>IF(H17673="W",((F17673-1)*(G17673*1)),IF(H17673="Placed",((G17673*-0.5)+((F17673-1)*(G17673-1)*0.2)),G17673*-1))</f>
        <v>-1</v>
      </c>
      <c r="J17673" s="18">
        <f t="shared" si="1164"/>
        <v>1690.8000000000038</v>
      </c>
      <c r="K17673" s="19" t="str">
        <f t="shared" si="1162"/>
        <v>Aug-19</v>
      </c>
      <c r="L17673" s="20">
        <f t="shared" si="1165"/>
        <v>17422</v>
      </c>
      <c r="M17673" s="21">
        <f t="shared" si="1163"/>
        <v>9.7049707266674543E-2</v>
      </c>
    </row>
    <row r="17674" spans="1:13" x14ac:dyDescent="0.3">
      <c r="A17674" s="116">
        <v>43693</v>
      </c>
      <c r="B17674" s="94" t="s">
        <v>52</v>
      </c>
      <c r="C17674" s="104">
        <v>0.80555555555555547</v>
      </c>
      <c r="D17674" s="94" t="s">
        <v>31</v>
      </c>
      <c r="E17674" s="90" t="s">
        <v>5927</v>
      </c>
      <c r="F17674" s="115">
        <v>3</v>
      </c>
      <c r="G17674" s="93">
        <v>1</v>
      </c>
      <c r="H17674" s="90" t="s">
        <v>42</v>
      </c>
      <c r="I17674" s="77">
        <f>IF(H17674="Lost",G17674*-1,IF(H17674="Won",     IF(D17674="E/W",            G17674*(F17674-1)*0.5*1.25,    IF(D17674="place",   G17674*(F17674-1) *0.95,  G17674*(F17674-1) )),            IF(H17674="Placed",     (G17674*-0.5)  + (0.5*G17674*(F17674-1)*0.2),0)         ))</f>
        <v>2</v>
      </c>
      <c r="J17674" s="18">
        <f t="shared" si="1164"/>
        <v>1692.8000000000038</v>
      </c>
      <c r="K17674" s="19" t="str">
        <f t="shared" si="1162"/>
        <v>Aug-19</v>
      </c>
      <c r="L17674" s="20">
        <f t="shared" si="1165"/>
        <v>17423</v>
      </c>
      <c r="M17674" s="21">
        <f t="shared" si="1163"/>
        <v>9.7158927853986332E-2</v>
      </c>
    </row>
    <row r="17675" spans="1:13" x14ac:dyDescent="0.3">
      <c r="A17675" s="116">
        <v>43694</v>
      </c>
      <c r="B17675" s="94" t="s">
        <v>44</v>
      </c>
      <c r="C17675" s="104">
        <v>0.61805555555555558</v>
      </c>
      <c r="D17675" s="94" t="s">
        <v>31</v>
      </c>
      <c r="E17675" s="90" t="s">
        <v>5978</v>
      </c>
      <c r="F17675" s="115">
        <v>3</v>
      </c>
      <c r="G17675" s="93">
        <v>1</v>
      </c>
      <c r="H17675" s="90" t="s">
        <v>33</v>
      </c>
      <c r="I17675" s="77">
        <f>IF(H17675="Lost",G17675*-1,IF(H17675="Won",     IF(D17675="E/W",            G17675*(F17675-1)*0.5*1.25,    IF(D17675="place",   G17675*(F17675-1) *0.95,  G17675*(F17675-1) )),            IF(H17675="Placed",     (G17675*-0.5)  + (0.5*G17675*(F17675-1)*0.2),0)         ))</f>
        <v>-1</v>
      </c>
      <c r="J17675" s="18">
        <f t="shared" si="1164"/>
        <v>1691.8000000000038</v>
      </c>
      <c r="K17675" s="19" t="str">
        <f t="shared" si="1162"/>
        <v>Aug-19</v>
      </c>
      <c r="L17675" s="20">
        <f t="shared" si="1165"/>
        <v>17424</v>
      </c>
      <c r="M17675" s="21">
        <f t="shared" si="1163"/>
        <v>9.7095959595959819E-2</v>
      </c>
    </row>
    <row r="17676" spans="1:13" x14ac:dyDescent="0.3">
      <c r="A17676" s="116">
        <v>43694</v>
      </c>
      <c r="B17676" s="94" t="s">
        <v>39</v>
      </c>
      <c r="C17676" s="104">
        <v>0.62847222222222221</v>
      </c>
      <c r="D17676" s="94" t="s">
        <v>31</v>
      </c>
      <c r="E17676" s="90" t="s">
        <v>5980</v>
      </c>
      <c r="F17676" s="115">
        <v>3.5</v>
      </c>
      <c r="G17676" s="93">
        <v>1</v>
      </c>
      <c r="H17676" s="90" t="s">
        <v>33</v>
      </c>
      <c r="I17676" s="77">
        <f>IF(H17676="Lost",G17676*-1,IF(H17676="Won",     IF(D17676="E/W",            G17676*(F17676-1)*0.5*1.25,    IF(D17676="place",   G17676*(F17676-1) *0.95,  G17676*(F17676-1) )),            IF(H17676="Placed",     (G17676*-0.5)  + (0.5*G17676*(F17676-1)*0.2),0)         ))</f>
        <v>-1</v>
      </c>
      <c r="J17676" s="18">
        <f t="shared" si="1164"/>
        <v>1690.8000000000038</v>
      </c>
      <c r="K17676" s="19" t="str">
        <f t="shared" si="1162"/>
        <v>Aug-19</v>
      </c>
      <c r="L17676" s="20">
        <f t="shared" si="1165"/>
        <v>17425</v>
      </c>
      <c r="M17676" s="21">
        <f t="shared" si="1163"/>
        <v>9.7032998565279985E-2</v>
      </c>
    </row>
    <row r="17677" spans="1:13" x14ac:dyDescent="0.3">
      <c r="A17677" s="116">
        <v>43694</v>
      </c>
      <c r="B17677" s="94" t="s">
        <v>52</v>
      </c>
      <c r="C17677" s="104">
        <v>0.63888888888888895</v>
      </c>
      <c r="D17677" s="94" t="s">
        <v>31</v>
      </c>
      <c r="E17677" s="90" t="s">
        <v>5981</v>
      </c>
      <c r="F17677" s="115">
        <v>4</v>
      </c>
      <c r="G17677" s="93">
        <v>1</v>
      </c>
      <c r="H17677" s="90" t="s">
        <v>33</v>
      </c>
      <c r="I17677" s="77">
        <f>IF(H17677="Lost",G17677*-1,IF(H17677="Won",     IF(D17677="E/W",            G17677*(F17677-1)*0.5*1.25,    IF(D17677="place",   G17677*(F17677-1) *0.95,  G17677*(F17677-1) )),            IF(H17677="Placed",     (G17677*-0.5)  + (0.5*G17677*(F17677-1)*0.2),0)         ))</f>
        <v>-1</v>
      </c>
      <c r="J17677" s="18">
        <f t="shared" si="1164"/>
        <v>1689.8000000000038</v>
      </c>
      <c r="K17677" s="19" t="str">
        <f t="shared" si="1162"/>
        <v>Aug-19</v>
      </c>
      <c r="L17677" s="20">
        <f t="shared" si="1165"/>
        <v>17426</v>
      </c>
      <c r="M17677" s="21">
        <f t="shared" si="1163"/>
        <v>9.6970044760702617E-2</v>
      </c>
    </row>
    <row r="17678" spans="1:13" x14ac:dyDescent="0.3">
      <c r="A17678" s="116">
        <v>43694</v>
      </c>
      <c r="B17678" s="94" t="s">
        <v>93</v>
      </c>
      <c r="C17678" s="104">
        <v>0.64930555555555558</v>
      </c>
      <c r="D17678" s="94" t="s">
        <v>31</v>
      </c>
      <c r="E17678" s="90" t="s">
        <v>13303</v>
      </c>
      <c r="F17678" s="115">
        <v>6</v>
      </c>
      <c r="G17678" s="35">
        <v>1</v>
      </c>
      <c r="H17678" s="74" t="s">
        <v>6526</v>
      </c>
      <c r="I17678" s="65">
        <f>IF(H17678="W",((F17678-1)*(G17678*1)),IF(H17678="Placed",((G17678*-0.5)+((F17678-1)*(G17678-1)*0.2)),G17678*-1))</f>
        <v>5</v>
      </c>
      <c r="J17678" s="18">
        <f t="shared" si="1164"/>
        <v>1694.8000000000038</v>
      </c>
      <c r="K17678" s="19" t="str">
        <f t="shared" si="1162"/>
        <v>Aug-19</v>
      </c>
      <c r="L17678" s="20">
        <f t="shared" si="1165"/>
        <v>17427</v>
      </c>
      <c r="M17678" s="21">
        <f t="shared" si="1163"/>
        <v>9.7251391518907659E-2</v>
      </c>
    </row>
    <row r="17679" spans="1:13" x14ac:dyDescent="0.3">
      <c r="A17679" s="116">
        <v>43694</v>
      </c>
      <c r="B17679" s="94" t="s">
        <v>52</v>
      </c>
      <c r="C17679" s="104">
        <v>0.66319444444444442</v>
      </c>
      <c r="D17679" s="94" t="s">
        <v>31</v>
      </c>
      <c r="E17679" s="90" t="s">
        <v>5982</v>
      </c>
      <c r="F17679" s="115">
        <v>3.25</v>
      </c>
      <c r="G17679" s="93">
        <v>1</v>
      </c>
      <c r="H17679" s="90" t="s">
        <v>33</v>
      </c>
      <c r="I17679" s="77">
        <f>IF(H17679="Lost",G17679*-1,IF(H17679="Won",     IF(D17679="E/W",            G17679*(F17679-1)*0.5*1.25,    IF(D17679="place",   G17679*(F17679-1) *0.95,  G17679*(F17679-1) )),            IF(H17679="Placed",     (G17679*-0.5)  + (0.5*G17679*(F17679-1)*0.2),0)         ))</f>
        <v>-1</v>
      </c>
      <c r="J17679" s="18">
        <f t="shared" si="1164"/>
        <v>1693.8000000000038</v>
      </c>
      <c r="K17679" s="19" t="str">
        <f t="shared" si="1162"/>
        <v>Aug-19</v>
      </c>
      <c r="L17679" s="20">
        <f t="shared" si="1165"/>
        <v>17428</v>
      </c>
      <c r="M17679" s="21">
        <f t="shared" si="1163"/>
        <v>9.7188432407620137E-2</v>
      </c>
    </row>
    <row r="17680" spans="1:13" x14ac:dyDescent="0.3">
      <c r="A17680" s="116">
        <v>43694</v>
      </c>
      <c r="B17680" s="94" t="s">
        <v>44</v>
      </c>
      <c r="C17680" s="104">
        <v>0.66666666666666663</v>
      </c>
      <c r="D17680" s="94" t="s">
        <v>31</v>
      </c>
      <c r="E17680" s="90" t="s">
        <v>5979</v>
      </c>
      <c r="F17680" s="115">
        <v>3.5</v>
      </c>
      <c r="G17680" s="93">
        <v>1</v>
      </c>
      <c r="H17680" s="90" t="s">
        <v>33</v>
      </c>
      <c r="I17680" s="77">
        <f>IF(H17680="Lost",G17680*-1,IF(H17680="Won",     IF(D17680="E/W",            G17680*(F17680-1)*0.5*1.25,    IF(D17680="place",   G17680*(F17680-1) *0.95,  G17680*(F17680-1) )),            IF(H17680="Placed",     (G17680*-0.5)  + (0.5*G17680*(F17680-1)*0.2),0)         ))</f>
        <v>-1</v>
      </c>
      <c r="J17680" s="18">
        <f t="shared" si="1164"/>
        <v>1692.8000000000038</v>
      </c>
      <c r="K17680" s="19" t="str">
        <f t="shared" si="1162"/>
        <v>Aug-19</v>
      </c>
      <c r="L17680" s="20">
        <f t="shared" si="1165"/>
        <v>17429</v>
      </c>
      <c r="M17680" s="21">
        <f t="shared" si="1163"/>
        <v>9.7125480520971016E-2</v>
      </c>
    </row>
    <row r="17681" spans="1:13" x14ac:dyDescent="0.3">
      <c r="A17681" s="116">
        <v>43694</v>
      </c>
      <c r="B17681" s="94" t="s">
        <v>135</v>
      </c>
      <c r="C17681" s="104">
        <v>0.70486111111111116</v>
      </c>
      <c r="D17681" s="94" t="s">
        <v>31</v>
      </c>
      <c r="E17681" s="90" t="s">
        <v>13304</v>
      </c>
      <c r="F17681" s="115">
        <v>5.5</v>
      </c>
      <c r="G17681" s="35">
        <v>1</v>
      </c>
      <c r="H17681" s="74" t="s">
        <v>11526</v>
      </c>
      <c r="I17681" s="65">
        <f>IF(H17681="W",((F17681-1)*(G17681*1)),IF(H17681="Placed",((G17681*-0.5)+((F17681-1)*(G17681-1)*0.2)),G17681*-1))</f>
        <v>-1</v>
      </c>
      <c r="J17681" s="18">
        <f t="shared" si="1164"/>
        <v>1691.8000000000038</v>
      </c>
      <c r="K17681" s="19" t="str">
        <f t="shared" si="1162"/>
        <v>Aug-19</v>
      </c>
      <c r="L17681" s="20">
        <f t="shared" si="1165"/>
        <v>17430</v>
      </c>
      <c r="M17681" s="21">
        <f t="shared" si="1163"/>
        <v>9.7062535857716806E-2</v>
      </c>
    </row>
    <row r="17682" spans="1:13" x14ac:dyDescent="0.3">
      <c r="A17682" s="116">
        <v>43694</v>
      </c>
      <c r="B17682" s="94" t="s">
        <v>136</v>
      </c>
      <c r="C17682" s="104">
        <v>0.70833333333333337</v>
      </c>
      <c r="D17682" s="94" t="s">
        <v>31</v>
      </c>
      <c r="E17682" s="90" t="s">
        <v>13306</v>
      </c>
      <c r="F17682" s="115">
        <v>5</v>
      </c>
      <c r="G17682" s="35">
        <v>1</v>
      </c>
      <c r="H17682" s="72" t="s">
        <v>11526</v>
      </c>
      <c r="I17682" s="65">
        <f>IF(H17682="W",((F17682-1)*(G17682*1)),IF(H17682="Placed",((G17682*-0.5)+((F17682-1)*(G17682-1)*0.2)),G17682*-1))</f>
        <v>-1</v>
      </c>
      <c r="J17682" s="18">
        <f t="shared" si="1164"/>
        <v>1690.8000000000038</v>
      </c>
      <c r="K17682" s="19" t="str">
        <f t="shared" si="1162"/>
        <v>Aug-19</v>
      </c>
      <c r="L17682" s="20">
        <f t="shared" si="1165"/>
        <v>17431</v>
      </c>
      <c r="M17682" s="21">
        <f t="shared" si="1163"/>
        <v>9.6999598416614291E-2</v>
      </c>
    </row>
    <row r="17683" spans="1:13" x14ac:dyDescent="0.3">
      <c r="A17683" s="116">
        <v>43694</v>
      </c>
      <c r="B17683" s="94" t="s">
        <v>52</v>
      </c>
      <c r="C17683" s="104">
        <v>0.71180555555555547</v>
      </c>
      <c r="D17683" s="94" t="s">
        <v>31</v>
      </c>
      <c r="E17683" s="90" t="s">
        <v>5983</v>
      </c>
      <c r="F17683" s="115">
        <v>4</v>
      </c>
      <c r="G17683" s="93">
        <v>1</v>
      </c>
      <c r="H17683" s="90" t="s">
        <v>33</v>
      </c>
      <c r="I17683" s="77">
        <f>IF(H17683="Lost",G17683*-1,IF(H17683="Won",     IF(D17683="E/W",            G17683*(F17683-1)*0.5*1.25,    IF(D17683="place",   G17683*(F17683-1) *0.95,  G17683*(F17683-1) )),            IF(H17683="Placed",     (G17683*-0.5)  + (0.5*G17683*(F17683-1)*0.2),0)         ))</f>
        <v>-1</v>
      </c>
      <c r="J17683" s="18">
        <f t="shared" si="1164"/>
        <v>1689.8000000000038</v>
      </c>
      <c r="K17683" s="19" t="str">
        <f t="shared" si="1162"/>
        <v>Aug-19</v>
      </c>
      <c r="L17683" s="20">
        <f t="shared" si="1165"/>
        <v>17432</v>
      </c>
      <c r="M17683" s="21">
        <f t="shared" si="1163"/>
        <v>9.6936668196420592E-2</v>
      </c>
    </row>
    <row r="17684" spans="1:13" x14ac:dyDescent="0.3">
      <c r="A17684" s="116">
        <v>43694</v>
      </c>
      <c r="B17684" s="94" t="s">
        <v>52</v>
      </c>
      <c r="C17684" s="104">
        <v>0.71180555555555547</v>
      </c>
      <c r="D17684" s="94" t="s">
        <v>31</v>
      </c>
      <c r="E17684" s="90" t="s">
        <v>13305</v>
      </c>
      <c r="F17684" s="115">
        <v>6</v>
      </c>
      <c r="G17684" s="35">
        <v>1</v>
      </c>
      <c r="H17684" s="74" t="s">
        <v>6526</v>
      </c>
      <c r="I17684" s="65">
        <f>IF(H17684="W",((F17684-1)*(G17684*1)),IF(H17684="Placed",((G17684*-0.5)+((F17684-1)*(G17684-1)*0.2)),G17684*-1))</f>
        <v>5</v>
      </c>
      <c r="J17684" s="18">
        <f t="shared" si="1164"/>
        <v>1694.8000000000038</v>
      </c>
      <c r="K17684" s="19" t="str">
        <f t="shared" si="1162"/>
        <v>Aug-19</v>
      </c>
      <c r="L17684" s="20">
        <f t="shared" si="1165"/>
        <v>17433</v>
      </c>
      <c r="M17684" s="21">
        <f t="shared" si="1163"/>
        <v>9.7217920036712202E-2</v>
      </c>
    </row>
    <row r="17685" spans="1:13" x14ac:dyDescent="0.3">
      <c r="A17685" s="116">
        <v>43694</v>
      </c>
      <c r="B17685" s="94" t="s">
        <v>56</v>
      </c>
      <c r="C17685" s="104">
        <v>0.76388888888888884</v>
      </c>
      <c r="D17685" s="94" t="s">
        <v>31</v>
      </c>
      <c r="E17685" s="90" t="s">
        <v>5984</v>
      </c>
      <c r="F17685" s="115">
        <v>3.5</v>
      </c>
      <c r="G17685" s="93">
        <v>1</v>
      </c>
      <c r="H17685" s="90" t="s">
        <v>33</v>
      </c>
      <c r="I17685" s="77">
        <f>IF(H17685="Lost",G17685*-1,IF(H17685="Won",     IF(D17685="E/W",            G17685*(F17685-1)*0.5*1.25,    IF(D17685="place",   G17685*(F17685-1) *0.95,  G17685*(F17685-1) )),            IF(H17685="Placed",     (G17685*-0.5)  + (0.5*G17685*(F17685-1)*0.2),0)         ))</f>
        <v>-1</v>
      </c>
      <c r="J17685" s="18">
        <f t="shared" si="1164"/>
        <v>1693.8000000000038</v>
      </c>
      <c r="K17685" s="19" t="str">
        <f t="shared" si="1162"/>
        <v>Aug-19</v>
      </c>
      <c r="L17685" s="20">
        <f t="shared" si="1165"/>
        <v>17434</v>
      </c>
      <c r="M17685" s="21">
        <f t="shared" si="1163"/>
        <v>9.7154984513020751E-2</v>
      </c>
    </row>
    <row r="17686" spans="1:13" x14ac:dyDescent="0.3">
      <c r="A17686" s="116">
        <v>43694</v>
      </c>
      <c r="B17686" s="94" t="s">
        <v>136</v>
      </c>
      <c r="C17686" s="104">
        <v>0.79166666666666663</v>
      </c>
      <c r="D17686" s="94" t="s">
        <v>31</v>
      </c>
      <c r="E17686" s="90" t="s">
        <v>13307</v>
      </c>
      <c r="F17686" s="115">
        <v>5</v>
      </c>
      <c r="G17686" s="35">
        <v>1</v>
      </c>
      <c r="H17686" s="72" t="s">
        <v>11526</v>
      </c>
      <c r="I17686" s="65">
        <f>IF(H17686="W",((F17686-1)*(G17686*1)),IF(H17686="Placed",((G17686*-0.5)+((F17686-1)*(G17686-1)*0.2)),G17686*-1))</f>
        <v>-1</v>
      </c>
      <c r="J17686" s="18">
        <f t="shared" si="1164"/>
        <v>1692.8000000000038</v>
      </c>
      <c r="K17686" s="19" t="str">
        <f t="shared" si="1162"/>
        <v>Aug-19</v>
      </c>
      <c r="L17686" s="20">
        <f t="shared" si="1165"/>
        <v>17435</v>
      </c>
      <c r="M17686" s="21">
        <f t="shared" si="1163"/>
        <v>9.7092056208775673E-2</v>
      </c>
    </row>
    <row r="17687" spans="1:13" x14ac:dyDescent="0.3">
      <c r="A17687" s="116">
        <v>43694</v>
      </c>
      <c r="B17687" s="94" t="s">
        <v>136</v>
      </c>
      <c r="C17687" s="104">
        <v>0.8125</v>
      </c>
      <c r="D17687" s="94" t="s">
        <v>31</v>
      </c>
      <c r="E17687" s="90" t="s">
        <v>5995</v>
      </c>
      <c r="F17687" s="115">
        <v>3.75</v>
      </c>
      <c r="G17687" s="93">
        <v>1</v>
      </c>
      <c r="H17687" s="90" t="s">
        <v>33</v>
      </c>
      <c r="I17687" s="77">
        <f>IF(H17687="Lost",G17687*-1,IF(H17687="Won",     IF(D17687="E/W",            G17687*(F17687-1)*0.5*1.25,    IF(D17687="place",   G17687*(F17687-1) *0.95,  G17687*(F17687-1) )),            IF(H17687="Placed",     (G17687*-0.5)  + (0.5*G17687*(F17687-1)*0.2),0)         ))</f>
        <v>-1</v>
      </c>
      <c r="J17687" s="18">
        <f t="shared" si="1164"/>
        <v>1691.8000000000038</v>
      </c>
      <c r="K17687" s="19" t="str">
        <f t="shared" si="1162"/>
        <v>Aug-19</v>
      </c>
      <c r="L17687" s="20">
        <f t="shared" si="1165"/>
        <v>17436</v>
      </c>
      <c r="M17687" s="21">
        <f t="shared" si="1163"/>
        <v>9.7029135122734797E-2</v>
      </c>
    </row>
    <row r="17688" spans="1:13" x14ac:dyDescent="0.3">
      <c r="A17688" s="116">
        <v>43694</v>
      </c>
      <c r="B17688" s="94" t="s">
        <v>136</v>
      </c>
      <c r="C17688" s="104">
        <v>0.83333333333333337</v>
      </c>
      <c r="D17688" s="94" t="s">
        <v>31</v>
      </c>
      <c r="E17688" s="90" t="s">
        <v>5996</v>
      </c>
      <c r="F17688" s="115">
        <v>4</v>
      </c>
      <c r="G17688" s="93">
        <v>1</v>
      </c>
      <c r="H17688" s="90" t="s">
        <v>33</v>
      </c>
      <c r="I17688" s="77">
        <f>IF(H17688="Lost",G17688*-1,IF(H17688="Won",     IF(D17688="E/W",            G17688*(F17688-1)*0.5*1.25,    IF(D17688="place",   G17688*(F17688-1) *0.95,  G17688*(F17688-1) )),            IF(H17688="Placed",     (G17688*-0.5)  + (0.5*G17688*(F17688-1)*0.2),0)         ))</f>
        <v>-1</v>
      </c>
      <c r="J17688" s="18">
        <f t="shared" si="1164"/>
        <v>1690.8000000000038</v>
      </c>
      <c r="K17688" s="19" t="str">
        <f t="shared" si="1162"/>
        <v>Aug-19</v>
      </c>
      <c r="L17688" s="20">
        <f t="shared" si="1165"/>
        <v>17437</v>
      </c>
      <c r="M17688" s="21">
        <f t="shared" si="1163"/>
        <v>9.696622125365624E-2</v>
      </c>
    </row>
    <row r="17689" spans="1:13" x14ac:dyDescent="0.3">
      <c r="A17689" s="116">
        <v>43696</v>
      </c>
      <c r="B17689" s="94" t="s">
        <v>29</v>
      </c>
      <c r="C17689" s="104">
        <v>0.63541666666666663</v>
      </c>
      <c r="D17689" s="94" t="s">
        <v>31</v>
      </c>
      <c r="E17689" s="90" t="s">
        <v>5985</v>
      </c>
      <c r="F17689" s="115">
        <v>3</v>
      </c>
      <c r="G17689" s="93">
        <v>1</v>
      </c>
      <c r="H17689" s="90" t="s">
        <v>33</v>
      </c>
      <c r="I17689" s="77">
        <f>IF(H17689="Lost",G17689*-1,IF(H17689="Won",     IF(D17689="E/W",            G17689*(F17689-1)*0.5*1.25,    IF(D17689="place",   G17689*(F17689-1) *0.95,  G17689*(F17689-1) )),            IF(H17689="Placed",     (G17689*-0.5)  + (0.5*G17689*(F17689-1)*0.2),0)         ))</f>
        <v>-1</v>
      </c>
      <c r="J17689" s="18">
        <f t="shared" si="1164"/>
        <v>1689.8000000000038</v>
      </c>
      <c r="K17689" s="19" t="str">
        <f t="shared" si="1162"/>
        <v>Aug-19</v>
      </c>
      <c r="L17689" s="20">
        <f t="shared" si="1165"/>
        <v>17438</v>
      </c>
      <c r="M17689" s="21">
        <f t="shared" si="1163"/>
        <v>9.6903314600298412E-2</v>
      </c>
    </row>
    <row r="17690" spans="1:13" x14ac:dyDescent="0.3">
      <c r="A17690" s="116">
        <v>43696</v>
      </c>
      <c r="B17690" s="94" t="s">
        <v>29</v>
      </c>
      <c r="C17690" s="104">
        <v>0.67708333333333337</v>
      </c>
      <c r="D17690" s="94" t="s">
        <v>31</v>
      </c>
      <c r="E17690" s="90" t="s">
        <v>5986</v>
      </c>
      <c r="F17690" s="115">
        <v>3</v>
      </c>
      <c r="G17690" s="93">
        <v>1</v>
      </c>
      <c r="H17690" s="90" t="s">
        <v>33</v>
      </c>
      <c r="I17690" s="77">
        <f>IF(H17690="Lost",G17690*-1,IF(H17690="Won",     IF(D17690="E/W",            G17690*(F17690-1)*0.5*1.25,    IF(D17690="place",   G17690*(F17690-1) *0.95,  G17690*(F17690-1) )),            IF(H17690="Placed",     (G17690*-0.5)  + (0.5*G17690*(F17690-1)*0.2),0)         ))</f>
        <v>-1</v>
      </c>
      <c r="J17690" s="18">
        <f t="shared" si="1164"/>
        <v>1688.8000000000038</v>
      </c>
      <c r="K17690" s="19" t="str">
        <f t="shared" si="1162"/>
        <v>Aug-19</v>
      </c>
      <c r="L17690" s="20">
        <f t="shared" si="1165"/>
        <v>17439</v>
      </c>
      <c r="M17690" s="21">
        <f t="shared" si="1163"/>
        <v>9.6840415161420029E-2</v>
      </c>
    </row>
    <row r="17691" spans="1:13" x14ac:dyDescent="0.3">
      <c r="A17691" s="116">
        <v>43696</v>
      </c>
      <c r="B17691" s="94" t="s">
        <v>29</v>
      </c>
      <c r="C17691" s="104">
        <v>0.69791666666666663</v>
      </c>
      <c r="D17691" s="94" t="s">
        <v>31</v>
      </c>
      <c r="E17691" s="90" t="s">
        <v>5355</v>
      </c>
      <c r="F17691" s="115">
        <v>5.5</v>
      </c>
      <c r="G17691" s="35">
        <v>1</v>
      </c>
      <c r="H17691" s="72" t="s">
        <v>11526</v>
      </c>
      <c r="I17691" s="65">
        <f>IF(H17691="W",((F17691-1)*(G17691*1)),IF(H17691="Placed",((G17691*-0.5)+((F17691-1)*(G17691-1)*0.2)),G17691*-1))</f>
        <v>-1</v>
      </c>
      <c r="J17691" s="18">
        <f t="shared" si="1164"/>
        <v>1687.8000000000038</v>
      </c>
      <c r="K17691" s="19" t="str">
        <f t="shared" si="1162"/>
        <v>Aug-19</v>
      </c>
      <c r="L17691" s="20">
        <f t="shared" si="1165"/>
        <v>17440</v>
      </c>
      <c r="M17691" s="21">
        <f t="shared" si="1163"/>
        <v>9.6777522935780042E-2</v>
      </c>
    </row>
    <row r="17692" spans="1:13" x14ac:dyDescent="0.3">
      <c r="A17692" s="116">
        <v>43696</v>
      </c>
      <c r="B17692" s="94" t="s">
        <v>123</v>
      </c>
      <c r="C17692" s="104">
        <v>0.84027777777777779</v>
      </c>
      <c r="D17692" s="94" t="s">
        <v>31</v>
      </c>
      <c r="E17692" s="90" t="s">
        <v>5987</v>
      </c>
      <c r="F17692" s="115">
        <v>3.25</v>
      </c>
      <c r="G17692" s="93">
        <v>1</v>
      </c>
      <c r="H17692" s="90" t="s">
        <v>42</v>
      </c>
      <c r="I17692" s="77">
        <f>IF(H17692="Lost",G17692*-1,IF(H17692="Won",     IF(D17692="E/W",            G17692*(F17692-1)*0.5*1.25,    IF(D17692="place",   G17692*(F17692-1) *0.95,  G17692*(F17692-1) )),            IF(H17692="Placed",     (G17692*-0.5)  + (0.5*G17692*(F17692-1)*0.2),0)         ))</f>
        <v>2.25</v>
      </c>
      <c r="J17692" s="18">
        <f t="shared" si="1164"/>
        <v>1690.0500000000038</v>
      </c>
      <c r="K17692" s="19" t="str">
        <f t="shared" si="1162"/>
        <v>Aug-19</v>
      </c>
      <c r="L17692" s="20">
        <f t="shared" si="1165"/>
        <v>17441</v>
      </c>
      <c r="M17692" s="21">
        <f t="shared" si="1163"/>
        <v>9.6900980448369006E-2</v>
      </c>
    </row>
    <row r="17693" spans="1:13" x14ac:dyDescent="0.3">
      <c r="A17693" s="116">
        <v>43697</v>
      </c>
      <c r="B17693" s="94" t="s">
        <v>38</v>
      </c>
      <c r="C17693" s="104">
        <v>0.61111111111111105</v>
      </c>
      <c r="D17693" s="94" t="s">
        <v>31</v>
      </c>
      <c r="E17693" s="103" t="s">
        <v>10891</v>
      </c>
      <c r="F17693" s="115">
        <v>6</v>
      </c>
      <c r="G17693" s="35">
        <v>1</v>
      </c>
      <c r="H17693" s="74" t="s">
        <v>11526</v>
      </c>
      <c r="I17693" s="65">
        <f>IF(H17693="W",((F17693-1)*(G17693*1)),IF(H17693="Placed",((G17693*-0.5)+((F17693-1)*(G17693-1)*0.2)),G17693*-1))</f>
        <v>-1</v>
      </c>
      <c r="J17693" s="18">
        <f t="shared" si="1164"/>
        <v>1689.0500000000038</v>
      </c>
      <c r="K17693" s="19" t="str">
        <f t="shared" si="1162"/>
        <v>Aug-19</v>
      </c>
      <c r="L17693" s="20">
        <f t="shared" si="1165"/>
        <v>17442</v>
      </c>
      <c r="M17693" s="21">
        <f t="shared" si="1163"/>
        <v>9.6838091961931189E-2</v>
      </c>
    </row>
    <row r="17694" spans="1:13" x14ac:dyDescent="0.3">
      <c r="A17694" s="116">
        <v>43697</v>
      </c>
      <c r="B17694" s="94" t="s">
        <v>38</v>
      </c>
      <c r="C17694" s="104">
        <v>0.63194444444444442</v>
      </c>
      <c r="D17694" s="94" t="s">
        <v>31</v>
      </c>
      <c r="E17694" s="90" t="s">
        <v>5988</v>
      </c>
      <c r="F17694" s="115">
        <v>3.25</v>
      </c>
      <c r="G17694" s="93">
        <v>1</v>
      </c>
      <c r="H17694" s="90" t="s">
        <v>33</v>
      </c>
      <c r="I17694" s="77">
        <f>IF(H17694="Lost",G17694*-1,IF(H17694="Won",     IF(D17694="E/W",            G17694*(F17694-1)*0.5*1.25,    IF(D17694="place",   G17694*(F17694-1) *0.95,  G17694*(F17694-1) )),            IF(H17694="Placed",     (G17694*-0.5)  + (0.5*G17694*(F17694-1)*0.2),0)         ))</f>
        <v>-1</v>
      </c>
      <c r="J17694" s="18">
        <f t="shared" si="1164"/>
        <v>1688.0500000000038</v>
      </c>
      <c r="K17694" s="19" t="str">
        <f t="shared" si="1162"/>
        <v>Aug-19</v>
      </c>
      <c r="L17694" s="20">
        <f t="shared" si="1165"/>
        <v>17443</v>
      </c>
      <c r="M17694" s="21">
        <f t="shared" si="1163"/>
        <v>9.6775210686235388E-2</v>
      </c>
    </row>
    <row r="17695" spans="1:13" x14ac:dyDescent="0.3">
      <c r="A17695" s="116">
        <v>43697</v>
      </c>
      <c r="B17695" s="94" t="s">
        <v>43</v>
      </c>
      <c r="C17695" s="104">
        <v>0.64583333333333337</v>
      </c>
      <c r="D17695" s="94" t="s">
        <v>31</v>
      </c>
      <c r="E17695" s="103" t="s">
        <v>13308</v>
      </c>
      <c r="F17695" s="115">
        <v>5.5</v>
      </c>
      <c r="G17695" s="35">
        <v>1</v>
      </c>
      <c r="H17695" s="74" t="s">
        <v>11526</v>
      </c>
      <c r="I17695" s="65">
        <f>IF(H17695="W",((F17695-1)*(G17695*1)),IF(H17695="Placed",((G17695*-0.5)+((F17695-1)*(G17695-1)*0.2)),G17695*-1))</f>
        <v>-1</v>
      </c>
      <c r="J17695" s="18">
        <f t="shared" si="1164"/>
        <v>1687.0500000000038</v>
      </c>
      <c r="K17695" s="19" t="str">
        <f t="shared" si="1162"/>
        <v>Aug-19</v>
      </c>
      <c r="L17695" s="20">
        <f t="shared" si="1165"/>
        <v>17444</v>
      </c>
      <c r="M17695" s="21">
        <f t="shared" si="1163"/>
        <v>9.67123366200415E-2</v>
      </c>
    </row>
    <row r="17696" spans="1:13" x14ac:dyDescent="0.3">
      <c r="A17696" s="116">
        <v>43697</v>
      </c>
      <c r="B17696" s="94" t="s">
        <v>43</v>
      </c>
      <c r="C17696" s="104">
        <v>0.6875</v>
      </c>
      <c r="D17696" s="94" t="s">
        <v>31</v>
      </c>
      <c r="E17696" s="90" t="s">
        <v>5989</v>
      </c>
      <c r="F17696" s="115">
        <v>3.75</v>
      </c>
      <c r="G17696" s="93">
        <v>1</v>
      </c>
      <c r="H17696" s="90" t="s">
        <v>33</v>
      </c>
      <c r="I17696" s="77">
        <f>IF(H17696="Lost",G17696*-1,IF(H17696="Won",     IF(D17696="E/W",            G17696*(F17696-1)*0.5*1.25,    IF(D17696="place",   G17696*(F17696-1) *0.95,  G17696*(F17696-1) )),            IF(H17696="Placed",     (G17696*-0.5)  + (0.5*G17696*(F17696-1)*0.2),0)         ))</f>
        <v>-1</v>
      </c>
      <c r="J17696" s="18">
        <f t="shared" si="1164"/>
        <v>1686.0500000000038</v>
      </c>
      <c r="K17696" s="19" t="str">
        <f t="shared" si="1162"/>
        <v>Aug-19</v>
      </c>
      <c r="L17696" s="20">
        <f t="shared" si="1165"/>
        <v>17445</v>
      </c>
      <c r="M17696" s="21">
        <f t="shared" si="1163"/>
        <v>9.664946976210971E-2</v>
      </c>
    </row>
    <row r="17697" spans="1:13" x14ac:dyDescent="0.3">
      <c r="A17697" s="116">
        <v>43697</v>
      </c>
      <c r="B17697" s="94" t="s">
        <v>46</v>
      </c>
      <c r="C17697" s="104">
        <v>0.74652777777777779</v>
      </c>
      <c r="D17697" s="94" t="s">
        <v>31</v>
      </c>
      <c r="E17697" s="90" t="s">
        <v>5898</v>
      </c>
      <c r="F17697" s="115">
        <v>3</v>
      </c>
      <c r="G17697" s="93">
        <v>1</v>
      </c>
      <c r="H17697" s="90" t="s">
        <v>33</v>
      </c>
      <c r="I17697" s="77">
        <f>IF(H17697="Lost",G17697*-1,IF(H17697="Won",     IF(D17697="E/W",            G17697*(F17697-1)*0.5*1.25,    IF(D17697="place",   G17697*(F17697-1) *0.95,  G17697*(F17697-1) )),            IF(H17697="Placed",     (G17697*-0.5)  + (0.5*G17697*(F17697-1)*0.2),0)         ))</f>
        <v>-1</v>
      </c>
      <c r="J17697" s="18">
        <f t="shared" si="1164"/>
        <v>1685.0500000000038</v>
      </c>
      <c r="K17697" s="19" t="str">
        <f t="shared" si="1162"/>
        <v>Aug-19</v>
      </c>
      <c r="L17697" s="20">
        <f t="shared" si="1165"/>
        <v>17446</v>
      </c>
      <c r="M17697" s="21">
        <f t="shared" si="1163"/>
        <v>9.6586610111200497E-2</v>
      </c>
    </row>
    <row r="17698" spans="1:13" x14ac:dyDescent="0.3">
      <c r="A17698" s="116">
        <v>43697</v>
      </c>
      <c r="B17698" s="94" t="s">
        <v>153</v>
      </c>
      <c r="C17698" s="104">
        <v>0.75347222222222221</v>
      </c>
      <c r="D17698" s="94" t="s">
        <v>31</v>
      </c>
      <c r="E17698" s="103" t="s">
        <v>13309</v>
      </c>
      <c r="F17698" s="115">
        <v>6</v>
      </c>
      <c r="G17698" s="35">
        <v>1</v>
      </c>
      <c r="H17698" s="74" t="s">
        <v>6526</v>
      </c>
      <c r="I17698" s="65">
        <f>IF(H17698="W",((F17698-1)*(G17698*1)),IF(H17698="Placed",((G17698*-0.5)+((F17698-1)*(G17698-1)*0.2)),G17698*-1))</f>
        <v>5</v>
      </c>
      <c r="J17698" s="18">
        <f t="shared" si="1164"/>
        <v>1690.0500000000038</v>
      </c>
      <c r="K17698" s="19" t="str">
        <f t="shared" si="1162"/>
        <v>Aug-19</v>
      </c>
      <c r="L17698" s="20">
        <f t="shared" si="1165"/>
        <v>17447</v>
      </c>
      <c r="M17698" s="21">
        <f t="shared" si="1163"/>
        <v>9.6867656330601473E-2</v>
      </c>
    </row>
    <row r="17699" spans="1:13" x14ac:dyDescent="0.3">
      <c r="A17699" s="116">
        <v>43698</v>
      </c>
      <c r="B17699" s="94" t="s">
        <v>69</v>
      </c>
      <c r="C17699" s="104">
        <v>0.63194444444444442</v>
      </c>
      <c r="D17699" s="94" t="s">
        <v>31</v>
      </c>
      <c r="E17699" s="90" t="s">
        <v>5990</v>
      </c>
      <c r="F17699" s="115">
        <v>4</v>
      </c>
      <c r="G17699" s="93">
        <v>1</v>
      </c>
      <c r="H17699" s="90" t="s">
        <v>33</v>
      </c>
      <c r="I17699" s="77">
        <f>IF(H17699="Lost",G17699*-1,IF(H17699="Won",     IF(D17699="E/W",            G17699*(F17699-1)*0.5*1.25,    IF(D17699="place",   G17699*(F17699-1) *0.95,  G17699*(F17699-1) )),            IF(H17699="Placed",     (G17699*-0.5)  + (0.5*G17699*(F17699-1)*0.2),0)         ))</f>
        <v>-1</v>
      </c>
      <c r="J17699" s="18">
        <f t="shared" si="1164"/>
        <v>1689.0500000000038</v>
      </c>
      <c r="K17699" s="19" t="str">
        <f t="shared" si="1162"/>
        <v>Aug-19</v>
      </c>
      <c r="L17699" s="20">
        <f t="shared" si="1165"/>
        <v>17448</v>
      </c>
      <c r="M17699" s="21">
        <f t="shared" si="1163"/>
        <v>9.6804791380101091E-2</v>
      </c>
    </row>
    <row r="17700" spans="1:13" x14ac:dyDescent="0.3">
      <c r="A17700" s="116">
        <v>43698</v>
      </c>
      <c r="B17700" s="94" t="s">
        <v>56</v>
      </c>
      <c r="C17700" s="104">
        <v>0.64236111111111105</v>
      </c>
      <c r="D17700" s="94" t="s">
        <v>31</v>
      </c>
      <c r="E17700" s="90" t="s">
        <v>13310</v>
      </c>
      <c r="F17700" s="115">
        <v>4.33</v>
      </c>
      <c r="G17700" s="35">
        <v>1</v>
      </c>
      <c r="H17700" s="74" t="s">
        <v>11526</v>
      </c>
      <c r="I17700" s="65">
        <f>IF(H17700="W",((F17700-1)*(G17700*1)),IF(H17700="Placed",((G17700*-0.5)+((F17700-1)*(G17700-1)*0.2)),G17700*-1))</f>
        <v>-1</v>
      </c>
      <c r="J17700" s="18">
        <f t="shared" si="1164"/>
        <v>1688.0500000000038</v>
      </c>
      <c r="K17700" s="19" t="str">
        <f t="shared" si="1162"/>
        <v>Aug-19</v>
      </c>
      <c r="L17700" s="20">
        <f t="shared" si="1165"/>
        <v>17449</v>
      </c>
      <c r="M17700" s="21">
        <f t="shared" si="1163"/>
        <v>9.6741933635165561E-2</v>
      </c>
    </row>
    <row r="17701" spans="1:13" x14ac:dyDescent="0.3">
      <c r="A17701" s="116">
        <v>43699</v>
      </c>
      <c r="B17701" s="94" t="s">
        <v>130</v>
      </c>
      <c r="C17701" s="104">
        <v>0.61805555555555558</v>
      </c>
      <c r="D17701" s="94" t="s">
        <v>31</v>
      </c>
      <c r="E17701" s="90" t="s">
        <v>5991</v>
      </c>
      <c r="F17701" s="115">
        <v>4</v>
      </c>
      <c r="G17701" s="93">
        <v>1</v>
      </c>
      <c r="H17701" s="90" t="s">
        <v>42</v>
      </c>
      <c r="I17701" s="77">
        <f>IF(H17701="Lost",G17701*-1,IF(H17701="Won",     IF(D17701="E/W",            G17701*(F17701-1)*0.5*1.25,    IF(D17701="place",   G17701*(F17701-1) *0.95,  G17701*(F17701-1) )),            IF(H17701="Placed",     (G17701*-0.5)  + (0.5*G17701*(F17701-1)*0.2),0)         ))</f>
        <v>3</v>
      </c>
      <c r="J17701" s="18">
        <f t="shared" si="1164"/>
        <v>1691.0500000000038</v>
      </c>
      <c r="K17701" s="19" t="str">
        <f t="shared" si="1162"/>
        <v>Aug-19</v>
      </c>
      <c r="L17701" s="20">
        <f t="shared" si="1165"/>
        <v>17450</v>
      </c>
      <c r="M17701" s="21">
        <f t="shared" si="1163"/>
        <v>9.6908309455587607E-2</v>
      </c>
    </row>
    <row r="17702" spans="1:13" x14ac:dyDescent="0.3">
      <c r="A17702" s="116">
        <v>43699</v>
      </c>
      <c r="B17702" s="94" t="s">
        <v>130</v>
      </c>
      <c r="C17702" s="104">
        <v>0.66666666666666663</v>
      </c>
      <c r="D17702" s="94" t="s">
        <v>31</v>
      </c>
      <c r="E17702" s="90" t="s">
        <v>11846</v>
      </c>
      <c r="F17702" s="115">
        <v>4.33</v>
      </c>
      <c r="G17702" s="35">
        <v>1</v>
      </c>
      <c r="H17702" s="74" t="s">
        <v>6526</v>
      </c>
      <c r="I17702" s="65">
        <f t="shared" ref="I17702:I17707" si="1166">IF(H17702="W",((F17702-1)*(G17702*1)),IF(H17702="Placed",((G17702*-0.5)+((F17702-1)*(G17702-1)*0.2)),G17702*-1))</f>
        <v>3.33</v>
      </c>
      <c r="J17702" s="18">
        <f t="shared" si="1164"/>
        <v>1694.3800000000037</v>
      </c>
      <c r="K17702" s="19" t="str">
        <f t="shared" si="1162"/>
        <v>Aug-19</v>
      </c>
      <c r="L17702" s="20">
        <f t="shared" si="1165"/>
        <v>17451</v>
      </c>
      <c r="M17702" s="21">
        <f t="shared" si="1163"/>
        <v>9.7093576299352682E-2</v>
      </c>
    </row>
    <row r="17703" spans="1:13" x14ac:dyDescent="0.3">
      <c r="A17703" s="116">
        <v>43699</v>
      </c>
      <c r="B17703" s="94" t="s">
        <v>65</v>
      </c>
      <c r="C17703" s="104">
        <v>0.70138888888888884</v>
      </c>
      <c r="D17703" s="94" t="s">
        <v>31</v>
      </c>
      <c r="E17703" s="90" t="s">
        <v>13311</v>
      </c>
      <c r="F17703" s="115">
        <v>4.33</v>
      </c>
      <c r="G17703" s="35">
        <v>1</v>
      </c>
      <c r="H17703" s="74" t="s">
        <v>11526</v>
      </c>
      <c r="I17703" s="65">
        <f t="shared" si="1166"/>
        <v>-1</v>
      </c>
      <c r="J17703" s="18">
        <f t="shared" si="1164"/>
        <v>1693.3800000000037</v>
      </c>
      <c r="K17703" s="19" t="str">
        <f t="shared" si="1162"/>
        <v>Aug-19</v>
      </c>
      <c r="L17703" s="20">
        <f t="shared" si="1165"/>
        <v>17452</v>
      </c>
      <c r="M17703" s="21">
        <f t="shared" si="1163"/>
        <v>9.7030712812285341E-2</v>
      </c>
    </row>
    <row r="17704" spans="1:13" x14ac:dyDescent="0.3">
      <c r="A17704" s="116">
        <v>43699</v>
      </c>
      <c r="B17704" s="94" t="s">
        <v>74</v>
      </c>
      <c r="C17704" s="104">
        <v>0.76388888888888884</v>
      </c>
      <c r="D17704" s="94" t="s">
        <v>31</v>
      </c>
      <c r="E17704" s="90" t="s">
        <v>5072</v>
      </c>
      <c r="F17704" s="115">
        <v>4.33</v>
      </c>
      <c r="G17704" s="35">
        <v>1</v>
      </c>
      <c r="H17704" s="74" t="s">
        <v>11526</v>
      </c>
      <c r="I17704" s="65">
        <f t="shared" si="1166"/>
        <v>-1</v>
      </c>
      <c r="J17704" s="18">
        <f t="shared" si="1164"/>
        <v>1692.3800000000037</v>
      </c>
      <c r="K17704" s="19" t="str">
        <f t="shared" si="1162"/>
        <v>Aug-19</v>
      </c>
      <c r="L17704" s="20">
        <f t="shared" si="1165"/>
        <v>17453</v>
      </c>
      <c r="M17704" s="21">
        <f t="shared" si="1163"/>
        <v>9.6967856528963711E-2</v>
      </c>
    </row>
    <row r="17705" spans="1:13" x14ac:dyDescent="0.3">
      <c r="A17705" s="116">
        <v>43699</v>
      </c>
      <c r="B17705" s="94" t="s">
        <v>74</v>
      </c>
      <c r="C17705" s="104">
        <v>0.78472222222222221</v>
      </c>
      <c r="D17705" s="94" t="s">
        <v>31</v>
      </c>
      <c r="E17705" s="90" t="s">
        <v>5833</v>
      </c>
      <c r="F17705" s="115">
        <v>5.5</v>
      </c>
      <c r="G17705" s="35">
        <v>1</v>
      </c>
      <c r="H17705" s="74" t="s">
        <v>11526</v>
      </c>
      <c r="I17705" s="65">
        <f t="shared" si="1166"/>
        <v>-1</v>
      </c>
      <c r="J17705" s="18">
        <f t="shared" si="1164"/>
        <v>1691.3800000000037</v>
      </c>
      <c r="K17705" s="19" t="str">
        <f t="shared" si="1162"/>
        <v>Aug-19</v>
      </c>
      <c r="L17705" s="20">
        <f t="shared" si="1165"/>
        <v>17454</v>
      </c>
      <c r="M17705" s="21">
        <f t="shared" si="1163"/>
        <v>9.690500744814963E-2</v>
      </c>
    </row>
    <row r="17706" spans="1:13" x14ac:dyDescent="0.3">
      <c r="A17706" s="116">
        <v>43699</v>
      </c>
      <c r="B17706" s="94" t="s">
        <v>74</v>
      </c>
      <c r="C17706" s="104">
        <v>0.80555555555555547</v>
      </c>
      <c r="D17706" s="94" t="s">
        <v>31</v>
      </c>
      <c r="E17706" s="90" t="s">
        <v>13312</v>
      </c>
      <c r="F17706" s="115">
        <v>4.33</v>
      </c>
      <c r="G17706" s="35">
        <v>1</v>
      </c>
      <c r="H17706" s="74" t="s">
        <v>11526</v>
      </c>
      <c r="I17706" s="65">
        <f t="shared" si="1166"/>
        <v>-1</v>
      </c>
      <c r="J17706" s="18">
        <f t="shared" si="1164"/>
        <v>1690.3800000000037</v>
      </c>
      <c r="K17706" s="19" t="str">
        <f t="shared" si="1162"/>
        <v>Aug-19</v>
      </c>
      <c r="L17706" s="20">
        <f t="shared" si="1165"/>
        <v>17455</v>
      </c>
      <c r="M17706" s="21">
        <f t="shared" si="1163"/>
        <v>9.6842165568605199E-2</v>
      </c>
    </row>
    <row r="17707" spans="1:13" x14ac:dyDescent="0.3">
      <c r="A17707" s="116">
        <v>43699</v>
      </c>
      <c r="B17707" s="94" t="s">
        <v>74</v>
      </c>
      <c r="C17707" s="104">
        <v>0.82638888888888884</v>
      </c>
      <c r="D17707" s="94" t="s">
        <v>31</v>
      </c>
      <c r="E17707" s="90" t="s">
        <v>13313</v>
      </c>
      <c r="F17707" s="115">
        <v>6</v>
      </c>
      <c r="G17707" s="35">
        <v>1</v>
      </c>
      <c r="H17707" s="74" t="s">
        <v>11526</v>
      </c>
      <c r="I17707" s="65">
        <f t="shared" si="1166"/>
        <v>-1</v>
      </c>
      <c r="J17707" s="18">
        <f t="shared" si="1164"/>
        <v>1689.3800000000037</v>
      </c>
      <c r="K17707" s="19" t="str">
        <f t="shared" si="1162"/>
        <v>Aug-19</v>
      </c>
      <c r="L17707" s="20">
        <f t="shared" si="1165"/>
        <v>17456</v>
      </c>
      <c r="M17707" s="21">
        <f t="shared" si="1163"/>
        <v>9.6779330889092796E-2</v>
      </c>
    </row>
    <row r="17708" spans="1:13" x14ac:dyDescent="0.3">
      <c r="A17708" s="116">
        <v>43700</v>
      </c>
      <c r="B17708" s="94" t="s">
        <v>65</v>
      </c>
      <c r="C17708" s="104">
        <v>0.625</v>
      </c>
      <c r="D17708" s="94" t="s">
        <v>31</v>
      </c>
      <c r="E17708" s="90" t="s">
        <v>5926</v>
      </c>
      <c r="F17708" s="115">
        <v>2.75</v>
      </c>
      <c r="G17708" s="93">
        <v>1</v>
      </c>
      <c r="H17708" s="90" t="s">
        <v>42</v>
      </c>
      <c r="I17708" s="77">
        <f>IF(H17708="Lost",G17708*-1,IF(H17708="Won",     IF(D17708="E/W",            G17708*(F17708-1)*0.5*1.25,    IF(D17708="place",   G17708*(F17708-1) *0.95,  G17708*(F17708-1) )),            IF(H17708="Placed",     (G17708*-0.5)  + (0.5*G17708*(F17708-1)*0.2),0)         ))</f>
        <v>1.75</v>
      </c>
      <c r="J17708" s="18">
        <f t="shared" si="1164"/>
        <v>1691.1300000000037</v>
      </c>
      <c r="K17708" s="19" t="str">
        <f t="shared" si="1162"/>
        <v>Aug-19</v>
      </c>
      <c r="L17708" s="20">
        <f t="shared" si="1165"/>
        <v>17457</v>
      </c>
      <c r="M17708" s="21">
        <f t="shared" si="1163"/>
        <v>9.6874033339061916E-2</v>
      </c>
    </row>
    <row r="17709" spans="1:13" x14ac:dyDescent="0.3">
      <c r="A17709" s="116">
        <v>43700</v>
      </c>
      <c r="B17709" s="94" t="s">
        <v>145</v>
      </c>
      <c r="C17709" s="104">
        <v>0.64236111111111105</v>
      </c>
      <c r="D17709" s="94" t="s">
        <v>31</v>
      </c>
      <c r="E17709" s="90" t="s">
        <v>5997</v>
      </c>
      <c r="F17709" s="115">
        <v>3.5</v>
      </c>
      <c r="G17709" s="93">
        <v>1</v>
      </c>
      <c r="H17709" s="90" t="s">
        <v>42</v>
      </c>
      <c r="I17709" s="77">
        <f>IF(H17709="Lost",G17709*-1,IF(H17709="Won",     IF(D17709="E/W",            G17709*(F17709-1)*0.5*1.25,    IF(D17709="place",   G17709*(F17709-1) *0.95,  G17709*(F17709-1) )),            IF(H17709="Placed",     (G17709*-0.5)  + (0.5*G17709*(F17709-1)*0.2),0)         ))</f>
        <v>2.5</v>
      </c>
      <c r="J17709" s="18">
        <f t="shared" si="1164"/>
        <v>1693.6300000000037</v>
      </c>
      <c r="K17709" s="19" t="str">
        <f t="shared" si="1162"/>
        <v>Aug-19</v>
      </c>
      <c r="L17709" s="20">
        <f t="shared" si="1165"/>
        <v>17458</v>
      </c>
      <c r="M17709" s="21">
        <f t="shared" si="1163"/>
        <v>9.7011685187306892E-2</v>
      </c>
    </row>
    <row r="17710" spans="1:13" x14ac:dyDescent="0.3">
      <c r="A17710" s="116">
        <v>43700</v>
      </c>
      <c r="B17710" s="94" t="s">
        <v>52</v>
      </c>
      <c r="C17710" s="104">
        <v>0.65972222222222221</v>
      </c>
      <c r="D17710" s="94" t="s">
        <v>31</v>
      </c>
      <c r="E17710" s="90" t="s">
        <v>5992</v>
      </c>
      <c r="F17710" s="115">
        <v>3.5</v>
      </c>
      <c r="G17710" s="93">
        <v>1</v>
      </c>
      <c r="H17710" s="90" t="s">
        <v>33</v>
      </c>
      <c r="I17710" s="77">
        <f>IF(H17710="Lost",G17710*-1,IF(H17710="Won",     IF(D17710="E/W",            G17710*(F17710-1)*0.5*1.25,    IF(D17710="place",   G17710*(F17710-1) *0.95,  G17710*(F17710-1) )),            IF(H17710="Placed",     (G17710*-0.5)  + (0.5*G17710*(F17710-1)*0.2),0)         ))</f>
        <v>-1</v>
      </c>
      <c r="J17710" s="18">
        <f t="shared" si="1164"/>
        <v>1692.6300000000037</v>
      </c>
      <c r="K17710" s="19" t="str">
        <f t="shared" si="1162"/>
        <v>Aug-19</v>
      </c>
      <c r="L17710" s="20">
        <f t="shared" si="1165"/>
        <v>17459</v>
      </c>
      <c r="M17710" s="21">
        <f t="shared" si="1163"/>
        <v>9.694885159516603E-2</v>
      </c>
    </row>
    <row r="17711" spans="1:13" x14ac:dyDescent="0.3">
      <c r="A17711" s="116">
        <v>43700</v>
      </c>
      <c r="B17711" s="94" t="s">
        <v>65</v>
      </c>
      <c r="C17711" s="104">
        <v>0.67708333333333337</v>
      </c>
      <c r="D17711" s="94" t="s">
        <v>31</v>
      </c>
      <c r="E17711" s="90" t="s">
        <v>13314</v>
      </c>
      <c r="F17711" s="115">
        <v>4.33</v>
      </c>
      <c r="G17711" s="35">
        <v>1</v>
      </c>
      <c r="H17711" s="74" t="s">
        <v>11526</v>
      </c>
      <c r="I17711" s="65">
        <f>IF(H17711="W",((F17711-1)*(G17711*1)),IF(H17711="Placed",((G17711*-0.5)+((F17711-1)*(G17711-1)*0.2)),G17711*-1))</f>
        <v>-1</v>
      </c>
      <c r="J17711" s="18">
        <f t="shared" si="1164"/>
        <v>1691.6300000000037</v>
      </c>
      <c r="K17711" s="19" t="str">
        <f t="shared" si="1162"/>
        <v>Aug-19</v>
      </c>
      <c r="L17711" s="20">
        <f t="shared" si="1165"/>
        <v>17460</v>
      </c>
      <c r="M17711" s="21">
        <f t="shared" si="1163"/>
        <v>9.68860252004584E-2</v>
      </c>
    </row>
    <row r="17712" spans="1:13" x14ac:dyDescent="0.3">
      <c r="A17712" s="116">
        <v>43700</v>
      </c>
      <c r="B17712" s="94" t="s">
        <v>141</v>
      </c>
      <c r="C17712" s="104">
        <v>0.75347222222222221</v>
      </c>
      <c r="D17712" s="94" t="s">
        <v>31</v>
      </c>
      <c r="E17712" s="90" t="s">
        <v>5993</v>
      </c>
      <c r="F17712" s="115">
        <v>3.75</v>
      </c>
      <c r="G17712" s="93">
        <v>1</v>
      </c>
      <c r="H17712" s="90" t="s">
        <v>33</v>
      </c>
      <c r="I17712" s="77">
        <f>IF(H17712="Lost",G17712*-1,IF(H17712="Won",     IF(D17712="E/W",            G17712*(F17712-1)*0.5*1.25,    IF(D17712="place",   G17712*(F17712-1) *0.95,  G17712*(F17712-1) )),            IF(H17712="Placed",     (G17712*-0.5)  + (0.5*G17712*(F17712-1)*0.2),0)         ))</f>
        <v>-1</v>
      </c>
      <c r="J17712" s="18">
        <f t="shared" si="1164"/>
        <v>1690.6300000000037</v>
      </c>
      <c r="K17712" s="19" t="str">
        <f t="shared" si="1162"/>
        <v>Aug-19</v>
      </c>
      <c r="L17712" s="20">
        <f t="shared" si="1165"/>
        <v>17461</v>
      </c>
      <c r="M17712" s="21">
        <f t="shared" si="1163"/>
        <v>9.6823206001947409E-2</v>
      </c>
    </row>
    <row r="17713" spans="1:13" x14ac:dyDescent="0.3">
      <c r="A17713" s="116">
        <v>43700</v>
      </c>
      <c r="B17713" s="94" t="s">
        <v>141</v>
      </c>
      <c r="C17713" s="104">
        <v>0.77430555555555547</v>
      </c>
      <c r="D17713" s="94" t="s">
        <v>31</v>
      </c>
      <c r="E17713" s="90" t="s">
        <v>5231</v>
      </c>
      <c r="F17713" s="115">
        <v>3</v>
      </c>
      <c r="G17713" s="93">
        <v>1</v>
      </c>
      <c r="H17713" s="90" t="s">
        <v>33</v>
      </c>
      <c r="I17713" s="77">
        <f>IF(H17713="Lost",G17713*-1,IF(H17713="Won",     IF(D17713="E/W",            G17713*(F17713-1)*0.5*1.25,    IF(D17713="place",   G17713*(F17713-1) *0.95,  G17713*(F17713-1) )),            IF(H17713="Placed",     (G17713*-0.5)  + (0.5*G17713*(F17713-1)*0.2),0)         ))</f>
        <v>-1</v>
      </c>
      <c r="J17713" s="18">
        <f t="shared" si="1164"/>
        <v>1689.6300000000037</v>
      </c>
      <c r="K17713" s="19" t="str">
        <f t="shared" si="1162"/>
        <v>Aug-19</v>
      </c>
      <c r="L17713" s="20">
        <f t="shared" si="1165"/>
        <v>17462</v>
      </c>
      <c r="M17713" s="21">
        <f t="shared" si="1163"/>
        <v>9.6760393998396727E-2</v>
      </c>
    </row>
    <row r="17714" spans="1:13" x14ac:dyDescent="0.3">
      <c r="A17714" s="116">
        <v>43700</v>
      </c>
      <c r="B17714" s="94" t="s">
        <v>37</v>
      </c>
      <c r="C17714" s="104">
        <v>0.78472222222222221</v>
      </c>
      <c r="D17714" s="94" t="s">
        <v>31</v>
      </c>
      <c r="E17714" s="90" t="s">
        <v>5994</v>
      </c>
      <c r="F17714" s="115">
        <v>2.75</v>
      </c>
      <c r="G17714" s="93">
        <v>1</v>
      </c>
      <c r="H17714" s="90" t="s">
        <v>33</v>
      </c>
      <c r="I17714" s="77">
        <f>IF(H17714="Lost",G17714*-1,IF(H17714="Won",     IF(D17714="E/W",            G17714*(F17714-1)*0.5*1.25,    IF(D17714="place",   G17714*(F17714-1) *0.95,  G17714*(F17714-1) )),            IF(H17714="Placed",     (G17714*-0.5)  + (0.5*G17714*(F17714-1)*0.2),0)         ))</f>
        <v>-1</v>
      </c>
      <c r="J17714" s="18">
        <f t="shared" si="1164"/>
        <v>1688.6300000000037</v>
      </c>
      <c r="K17714" s="19" t="str">
        <f t="shared" si="1162"/>
        <v>Aug-19</v>
      </c>
      <c r="L17714" s="20">
        <f t="shared" si="1165"/>
        <v>17463</v>
      </c>
      <c r="M17714" s="21">
        <f t="shared" si="1163"/>
        <v>9.669758918857034E-2</v>
      </c>
    </row>
    <row r="17715" spans="1:13" x14ac:dyDescent="0.3">
      <c r="A17715" s="116">
        <v>43700</v>
      </c>
      <c r="B17715" s="94" t="s">
        <v>141</v>
      </c>
      <c r="C17715" s="104">
        <v>0.81597222222222221</v>
      </c>
      <c r="D17715" s="94" t="s">
        <v>31</v>
      </c>
      <c r="E17715" s="90" t="s">
        <v>13315</v>
      </c>
      <c r="F17715" s="115">
        <v>5.5</v>
      </c>
      <c r="G17715" s="35">
        <v>1</v>
      </c>
      <c r="H17715" s="74" t="s">
        <v>6526</v>
      </c>
      <c r="I17715" s="65">
        <f>IF(H17715="W",((F17715-1)*(G17715*1)),IF(H17715="Placed",((G17715*-0.5)+((F17715-1)*(G17715-1)*0.2)),G17715*-1))</f>
        <v>4.5</v>
      </c>
      <c r="J17715" s="18">
        <f t="shared" si="1164"/>
        <v>1693.1300000000037</v>
      </c>
      <c r="K17715" s="19" t="str">
        <f t="shared" si="1162"/>
        <v>Aug-19</v>
      </c>
      <c r="L17715" s="20">
        <f t="shared" si="1165"/>
        <v>17464</v>
      </c>
      <c r="M17715" s="21">
        <f t="shared" si="1163"/>
        <v>9.694972514887791E-2</v>
      </c>
    </row>
    <row r="17716" spans="1:13" x14ac:dyDescent="0.3">
      <c r="A17716" s="116">
        <v>43701</v>
      </c>
      <c r="B17716" s="94" t="s">
        <v>65</v>
      </c>
      <c r="C17716" s="104">
        <v>0.57638888888888895</v>
      </c>
      <c r="D17716" s="94" t="s">
        <v>31</v>
      </c>
      <c r="E17716" s="90" t="s">
        <v>6000</v>
      </c>
      <c r="F17716" s="115">
        <v>2.75</v>
      </c>
      <c r="G17716" s="93">
        <v>1</v>
      </c>
      <c r="H17716" s="90" t="s">
        <v>33</v>
      </c>
      <c r="I17716" s="77">
        <f t="shared" ref="I17716:I17721" si="1167">IF(H17716="Lost",G17716*-1,IF(H17716="Won",     IF(D17716="E/W",            G17716*(F17716-1)*0.5*1.25,    IF(D17716="place",   G17716*(F17716-1) *0.95,  G17716*(F17716-1) )),            IF(H17716="Placed",     (G17716*-0.5)  + (0.5*G17716*(F17716-1)*0.2),0)         ))</f>
        <v>-1</v>
      </c>
      <c r="J17716" s="18">
        <f t="shared" si="1164"/>
        <v>1692.1300000000037</v>
      </c>
      <c r="K17716" s="19" t="str">
        <f t="shared" si="1162"/>
        <v>Aug-19</v>
      </c>
      <c r="L17716" s="20">
        <f t="shared" si="1165"/>
        <v>17465</v>
      </c>
      <c r="M17716" s="21">
        <f t="shared" si="1163"/>
        <v>9.6886916690524114E-2</v>
      </c>
    </row>
    <row r="17717" spans="1:13" x14ac:dyDescent="0.3">
      <c r="A17717" s="116">
        <v>43701</v>
      </c>
      <c r="B17717" s="94" t="s">
        <v>52</v>
      </c>
      <c r="C17717" s="104">
        <v>0.59027777777777779</v>
      </c>
      <c r="D17717" s="94" t="s">
        <v>31</v>
      </c>
      <c r="E17717" s="90" t="s">
        <v>5998</v>
      </c>
      <c r="F17717" s="115">
        <v>3.75</v>
      </c>
      <c r="G17717" s="93">
        <v>1</v>
      </c>
      <c r="H17717" s="90" t="s">
        <v>33</v>
      </c>
      <c r="I17717" s="77">
        <f t="shared" si="1167"/>
        <v>-1</v>
      </c>
      <c r="J17717" s="18">
        <f t="shared" si="1164"/>
        <v>1691.1300000000037</v>
      </c>
      <c r="K17717" s="19" t="str">
        <f t="shared" si="1162"/>
        <v>Aug-19</v>
      </c>
      <c r="L17717" s="20">
        <f t="shared" si="1165"/>
        <v>17466</v>
      </c>
      <c r="M17717" s="21">
        <f t="shared" si="1163"/>
        <v>9.6824115424253052E-2</v>
      </c>
    </row>
    <row r="17718" spans="1:13" x14ac:dyDescent="0.3">
      <c r="A17718" s="116">
        <v>43701</v>
      </c>
      <c r="B17718" s="94" t="s">
        <v>52</v>
      </c>
      <c r="C17718" s="104">
        <v>0.61458333333333337</v>
      </c>
      <c r="D17718" s="94" t="s">
        <v>31</v>
      </c>
      <c r="E17718" s="90" t="s">
        <v>5999</v>
      </c>
      <c r="F17718" s="115">
        <v>4</v>
      </c>
      <c r="G17718" s="93">
        <v>1</v>
      </c>
      <c r="H17718" s="90" t="s">
        <v>33</v>
      </c>
      <c r="I17718" s="77">
        <f t="shared" si="1167"/>
        <v>-1</v>
      </c>
      <c r="J17718" s="18">
        <f t="shared" si="1164"/>
        <v>1690.1300000000037</v>
      </c>
      <c r="K17718" s="19" t="str">
        <f t="shared" si="1162"/>
        <v>Aug-19</v>
      </c>
      <c r="L17718" s="20">
        <f t="shared" si="1165"/>
        <v>17467</v>
      </c>
      <c r="M17718" s="21">
        <f t="shared" si="1163"/>
        <v>9.6761321348829435E-2</v>
      </c>
    </row>
    <row r="17719" spans="1:13" x14ac:dyDescent="0.3">
      <c r="A17719" s="116">
        <v>43701</v>
      </c>
      <c r="B17719" s="94" t="s">
        <v>133</v>
      </c>
      <c r="C17719" s="104">
        <v>0.64236111111111105</v>
      </c>
      <c r="D17719" s="94" t="s">
        <v>31</v>
      </c>
      <c r="E17719" s="90" t="s">
        <v>4172</v>
      </c>
      <c r="F17719" s="115">
        <v>3.25</v>
      </c>
      <c r="G17719" s="93">
        <v>1</v>
      </c>
      <c r="H17719" s="90" t="s">
        <v>33</v>
      </c>
      <c r="I17719" s="77">
        <f t="shared" si="1167"/>
        <v>-1</v>
      </c>
      <c r="J17719" s="18">
        <f t="shared" si="1164"/>
        <v>1689.1300000000037</v>
      </c>
      <c r="K17719" s="19" t="str">
        <f t="shared" si="1162"/>
        <v>Aug-19</v>
      </c>
      <c r="L17719" s="20">
        <f t="shared" si="1165"/>
        <v>17468</v>
      </c>
      <c r="M17719" s="21">
        <f t="shared" si="1163"/>
        <v>9.6698534463018307E-2</v>
      </c>
    </row>
    <row r="17720" spans="1:13" x14ac:dyDescent="0.3">
      <c r="A17720" s="116">
        <v>43701</v>
      </c>
      <c r="B17720" s="94" t="s">
        <v>59</v>
      </c>
      <c r="C17720" s="104">
        <v>0.69444444444444453</v>
      </c>
      <c r="D17720" s="94" t="s">
        <v>31</v>
      </c>
      <c r="E17720" s="90" t="s">
        <v>5170</v>
      </c>
      <c r="F17720" s="115">
        <v>4</v>
      </c>
      <c r="G17720" s="93">
        <v>1</v>
      </c>
      <c r="H17720" s="90" t="s">
        <v>33</v>
      </c>
      <c r="I17720" s="77">
        <f t="shared" si="1167"/>
        <v>-1</v>
      </c>
      <c r="J17720" s="18">
        <f t="shared" si="1164"/>
        <v>1688.1300000000037</v>
      </c>
      <c r="K17720" s="19" t="str">
        <f t="shared" si="1162"/>
        <v>Aug-19</v>
      </c>
      <c r="L17720" s="20">
        <f t="shared" si="1165"/>
        <v>17469</v>
      </c>
      <c r="M17720" s="21">
        <f t="shared" si="1163"/>
        <v>9.6635754765584961E-2</v>
      </c>
    </row>
    <row r="17721" spans="1:13" x14ac:dyDescent="0.3">
      <c r="A17721" s="116">
        <v>43701</v>
      </c>
      <c r="B17721" s="94" t="s">
        <v>65</v>
      </c>
      <c r="C17721" s="104">
        <v>0.69791666666666663</v>
      </c>
      <c r="D17721" s="94" t="s">
        <v>31</v>
      </c>
      <c r="E17721" s="90" t="s">
        <v>5434</v>
      </c>
      <c r="F17721" s="115">
        <v>3</v>
      </c>
      <c r="G17721" s="93">
        <v>1</v>
      </c>
      <c r="H17721" s="90" t="s">
        <v>42</v>
      </c>
      <c r="I17721" s="77">
        <f t="shared" si="1167"/>
        <v>2</v>
      </c>
      <c r="J17721" s="18">
        <f t="shared" si="1164"/>
        <v>1690.1300000000037</v>
      </c>
      <c r="K17721" s="19" t="str">
        <f t="shared" si="1162"/>
        <v>Aug-19</v>
      </c>
      <c r="L17721" s="20">
        <f t="shared" si="1165"/>
        <v>17470</v>
      </c>
      <c r="M17721" s="21">
        <f t="shared" si="1163"/>
        <v>9.6744705208929804E-2</v>
      </c>
    </row>
    <row r="17722" spans="1:13" x14ac:dyDescent="0.3">
      <c r="A17722" s="116">
        <v>43701</v>
      </c>
      <c r="B17722" s="94" t="s">
        <v>71</v>
      </c>
      <c r="C17722" s="104">
        <v>0.70486111111111116</v>
      </c>
      <c r="D17722" s="94" t="s">
        <v>31</v>
      </c>
      <c r="E17722" s="90" t="s">
        <v>13317</v>
      </c>
      <c r="F17722" s="115">
        <v>5</v>
      </c>
      <c r="G17722" s="35">
        <v>1</v>
      </c>
      <c r="H17722" s="74" t="s">
        <v>11526</v>
      </c>
      <c r="I17722" s="65">
        <f>IF(H17722="W",((F17722-1)*(G17722*1)),IF(H17722="Placed",((G17722*-0.5)+((F17722-1)*(G17722-1)*0.2)),G17722*-1))</f>
        <v>-1</v>
      </c>
      <c r="J17722" s="18">
        <f t="shared" si="1164"/>
        <v>1689.1300000000037</v>
      </c>
      <c r="K17722" s="19" t="str">
        <f t="shared" si="1162"/>
        <v>Aug-19</v>
      </c>
      <c r="L17722" s="20">
        <f t="shared" si="1165"/>
        <v>17471</v>
      </c>
      <c r="M17722" s="21">
        <f t="shared" si="1163"/>
        <v>9.6681930055520796E-2</v>
      </c>
    </row>
    <row r="17723" spans="1:13" x14ac:dyDescent="0.3">
      <c r="A17723" s="116">
        <v>43701</v>
      </c>
      <c r="B17723" s="94" t="s">
        <v>133</v>
      </c>
      <c r="C17723" s="104">
        <v>0.71527777777777779</v>
      </c>
      <c r="D17723" s="94" t="s">
        <v>31</v>
      </c>
      <c r="E17723" s="90" t="s">
        <v>13316</v>
      </c>
      <c r="F17723" s="115">
        <v>5.5</v>
      </c>
      <c r="G17723" s="35">
        <v>1</v>
      </c>
      <c r="H17723" s="74" t="s">
        <v>11526</v>
      </c>
      <c r="I17723" s="65">
        <f>IF(H17723="W",((F17723-1)*(G17723*1)),IF(H17723="Placed",((G17723*-0.5)+((F17723-1)*(G17723-1)*0.2)),G17723*-1))</f>
        <v>-1</v>
      </c>
      <c r="J17723" s="18">
        <f t="shared" si="1164"/>
        <v>1688.1300000000037</v>
      </c>
      <c r="K17723" s="19" t="str">
        <f t="shared" si="1162"/>
        <v>Aug-19</v>
      </c>
      <c r="L17723" s="20">
        <f t="shared" si="1165"/>
        <v>17472</v>
      </c>
      <c r="M17723" s="21">
        <f t="shared" si="1163"/>
        <v>9.6619162087912297E-2</v>
      </c>
    </row>
    <row r="17724" spans="1:13" x14ac:dyDescent="0.3">
      <c r="A17724" s="116">
        <v>43701</v>
      </c>
      <c r="B17724" s="94" t="s">
        <v>65</v>
      </c>
      <c r="C17724" s="104">
        <v>0.72222222222222221</v>
      </c>
      <c r="D17724" s="94" t="s">
        <v>31</v>
      </c>
      <c r="E17724" s="90" t="s">
        <v>6001</v>
      </c>
      <c r="F17724" s="115">
        <v>4</v>
      </c>
      <c r="G17724" s="93">
        <v>1</v>
      </c>
      <c r="H17724" s="90" t="s">
        <v>33</v>
      </c>
      <c r="I17724" s="77">
        <f>IF(H17724="Lost",G17724*-1,IF(H17724="Won",     IF(D17724="E/W",            G17724*(F17724-1)*0.5*1.25,    IF(D17724="place",   G17724*(F17724-1) *0.95,  G17724*(F17724-1) )),            IF(H17724="Placed",     (G17724*-0.5)  + (0.5*G17724*(F17724-1)*0.2),0)         ))</f>
        <v>-1</v>
      </c>
      <c r="J17724" s="18">
        <f t="shared" si="1164"/>
        <v>1687.1300000000037</v>
      </c>
      <c r="K17724" s="19" t="str">
        <f t="shared" si="1162"/>
        <v>Aug-19</v>
      </c>
      <c r="L17724" s="20">
        <f t="shared" si="1165"/>
        <v>17473</v>
      </c>
      <c r="M17724" s="21">
        <f t="shared" si="1163"/>
        <v>9.6556401304870587E-2</v>
      </c>
    </row>
    <row r="17725" spans="1:13" x14ac:dyDescent="0.3">
      <c r="A17725" s="117">
        <v>43701</v>
      </c>
      <c r="B17725" s="94" t="s">
        <v>59</v>
      </c>
      <c r="C17725" s="104">
        <v>0.80555555555555547</v>
      </c>
      <c r="D17725" s="94" t="s">
        <v>31</v>
      </c>
      <c r="E17725" s="94" t="s">
        <v>6002</v>
      </c>
      <c r="F17725" s="118">
        <v>4</v>
      </c>
      <c r="G17725" s="93">
        <v>1</v>
      </c>
      <c r="H17725" s="94" t="s">
        <v>33</v>
      </c>
      <c r="I17725" s="77">
        <f>IF(H17725="Lost",G17725*-1,IF(H17725="Won",     IF(D17725="E/W",            G17725*(F17725-1)*0.5*1.25,    IF(D17725="place",   G17725*(F17725-1) *0.95,  G17725*(F17725-1) )),            IF(H17725="Placed",     (G17725*-0.5)  + (0.5*G17725*(F17725-1)*0.2),0)         ))</f>
        <v>-1</v>
      </c>
      <c r="J17725" s="18">
        <f t="shared" si="1164"/>
        <v>1686.1300000000037</v>
      </c>
      <c r="K17725" s="19" t="str">
        <f t="shared" si="1162"/>
        <v>Aug-19</v>
      </c>
      <c r="L17725" s="20">
        <f t="shared" si="1165"/>
        <v>17474</v>
      </c>
      <c r="M17725" s="21">
        <f t="shared" si="1163"/>
        <v>9.6493647705162167E-2</v>
      </c>
    </row>
    <row r="17726" spans="1:13" x14ac:dyDescent="0.3">
      <c r="A17726" s="117">
        <v>43703</v>
      </c>
      <c r="B17726" s="94" t="s">
        <v>130</v>
      </c>
      <c r="C17726" s="104">
        <v>0.58333333333333337</v>
      </c>
      <c r="D17726" s="94" t="s">
        <v>31</v>
      </c>
      <c r="E17726" s="94" t="s">
        <v>4708</v>
      </c>
      <c r="F17726" s="118">
        <v>3.5</v>
      </c>
      <c r="G17726" s="93">
        <v>1</v>
      </c>
      <c r="H17726" s="94" t="s">
        <v>42</v>
      </c>
      <c r="I17726" s="80">
        <f>IF(H17726="Lost",G17726*-1,IF(H17726="Won",     IF(D17726="E/W",            G17726*(F17726-1)*0.5*1.25,    IF(D17726="place",   G17726*(F17726-1) *0.95,  G17726*(F17726-1) )),            IF(H17726="Placed",     (G17726*-0.5)  + (0.5*G17726*(F17726-1)*0.2),0)         ))</f>
        <v>2.5</v>
      </c>
      <c r="J17726" s="18">
        <f t="shared" si="1164"/>
        <v>1688.6300000000037</v>
      </c>
      <c r="K17726" s="19" t="str">
        <f t="shared" si="1162"/>
        <v>Aug-19</v>
      </c>
      <c r="L17726" s="20">
        <f t="shared" si="1165"/>
        <v>17475</v>
      </c>
      <c r="M17726" s="21">
        <f t="shared" si="1163"/>
        <v>9.6631187410586766E-2</v>
      </c>
    </row>
    <row r="17727" spans="1:13" x14ac:dyDescent="0.3">
      <c r="A17727" s="117">
        <v>43703</v>
      </c>
      <c r="B17727" s="94" t="s">
        <v>30</v>
      </c>
      <c r="C17727" s="104">
        <v>0.60069444444444442</v>
      </c>
      <c r="D17727" s="94" t="s">
        <v>31</v>
      </c>
      <c r="E17727" s="94" t="s">
        <v>13318</v>
      </c>
      <c r="F17727" s="118">
        <v>5</v>
      </c>
      <c r="G17727" s="35">
        <v>1</v>
      </c>
      <c r="H17727" s="60" t="s">
        <v>11526</v>
      </c>
      <c r="I17727" s="65">
        <f>IF(H17727="W",((F17727-1)*(G17727*1)),IF(H17727="Placed",((G17727*-0.5)+((F17727-1)*(G17727-1)*0.2)),G17727*-1))</f>
        <v>-1</v>
      </c>
      <c r="J17727" s="18">
        <f t="shared" si="1164"/>
        <v>1687.6300000000037</v>
      </c>
      <c r="K17727" s="19" t="str">
        <f t="shared" si="1162"/>
        <v>Aug-19</v>
      </c>
      <c r="L17727" s="20">
        <f t="shared" si="1165"/>
        <v>17476</v>
      </c>
      <c r="M17727" s="21">
        <f t="shared" si="1163"/>
        <v>9.6568436713206904E-2</v>
      </c>
    </row>
    <row r="17728" spans="1:13" x14ac:dyDescent="0.3">
      <c r="A17728" s="117">
        <v>43703</v>
      </c>
      <c r="B17728" s="94" t="s">
        <v>133</v>
      </c>
      <c r="C17728" s="104">
        <v>0.63541666666666663</v>
      </c>
      <c r="D17728" s="94" t="s">
        <v>31</v>
      </c>
      <c r="E17728" s="94" t="s">
        <v>6003</v>
      </c>
      <c r="F17728" s="118">
        <v>4</v>
      </c>
      <c r="G17728" s="93">
        <v>1</v>
      </c>
      <c r="H17728" s="94" t="s">
        <v>33</v>
      </c>
      <c r="I17728" s="77">
        <f>IF(H17728="Lost",G17728*-1,IF(H17728="Won",     IF(D17728="E/W",            G17728*(F17728-1)*0.5*1.25,    IF(D17728="place",   G17728*(F17728-1) *0.95,  G17728*(F17728-1) )),            IF(H17728="Placed",     (G17728*-0.5)  + (0.5*G17728*(F17728-1)*0.2),0)         ))</f>
        <v>-1</v>
      </c>
      <c r="J17728" s="18">
        <f t="shared" si="1164"/>
        <v>1686.6300000000037</v>
      </c>
      <c r="K17728" s="19" t="str">
        <f t="shared" si="1162"/>
        <v>Aug-19</v>
      </c>
      <c r="L17728" s="20">
        <f t="shared" si="1165"/>
        <v>17477</v>
      </c>
      <c r="M17728" s="21">
        <f t="shared" si="1163"/>
        <v>9.6505693196773115E-2</v>
      </c>
    </row>
    <row r="17729" spans="1:13" x14ac:dyDescent="0.3">
      <c r="A17729" s="117">
        <v>43703</v>
      </c>
      <c r="B17729" s="94" t="s">
        <v>138</v>
      </c>
      <c r="C17729" s="104">
        <v>0.65277777777777779</v>
      </c>
      <c r="D17729" s="94" t="s">
        <v>31</v>
      </c>
      <c r="E17729" s="94" t="s">
        <v>13319</v>
      </c>
      <c r="F17729" s="118">
        <v>5</v>
      </c>
      <c r="G17729" s="35">
        <v>1</v>
      </c>
      <c r="H17729" s="60" t="s">
        <v>11526</v>
      </c>
      <c r="I17729" s="65">
        <f>IF(H17729="W",((F17729-1)*(G17729*1)),IF(H17729="Placed",((G17729*-0.5)+((F17729-1)*(G17729-1)*0.2)),G17729*-1))</f>
        <v>-1</v>
      </c>
      <c r="J17729" s="18">
        <f t="shared" si="1164"/>
        <v>1685.6300000000037</v>
      </c>
      <c r="K17729" s="19" t="str">
        <f t="shared" si="1162"/>
        <v>Aug-19</v>
      </c>
      <c r="L17729" s="20">
        <f t="shared" si="1165"/>
        <v>17478</v>
      </c>
      <c r="M17729" s="21">
        <f t="shared" si="1163"/>
        <v>9.6442956860052859E-2</v>
      </c>
    </row>
    <row r="17730" spans="1:13" x14ac:dyDescent="0.3">
      <c r="A17730" s="117">
        <v>43703</v>
      </c>
      <c r="B17730" s="94" t="s">
        <v>133</v>
      </c>
      <c r="C17730" s="104">
        <v>0.68402777777777779</v>
      </c>
      <c r="D17730" s="94" t="s">
        <v>31</v>
      </c>
      <c r="E17730" s="94" t="s">
        <v>5343</v>
      </c>
      <c r="F17730" s="118">
        <v>6</v>
      </c>
      <c r="G17730" s="35">
        <v>1</v>
      </c>
      <c r="H17730" s="60" t="s">
        <v>11526</v>
      </c>
      <c r="I17730" s="53">
        <f>IF(H17730="W",((F17730-1)*(G17730*1)),IF(H17730="Placed",((G17730*-0.5)+((F17730-1)*(G17730-1)*0.2)),G17730*-1))</f>
        <v>-1</v>
      </c>
      <c r="J17730" s="18">
        <f t="shared" si="1164"/>
        <v>1684.6300000000037</v>
      </c>
      <c r="K17730" s="19" t="str">
        <f t="shared" ref="K17730:K17793" si="1168">TEXT(A17730,"MMM-yy")</f>
        <v>Aug-19</v>
      </c>
      <c r="L17730" s="20">
        <f t="shared" si="1165"/>
        <v>17479</v>
      </c>
      <c r="M17730" s="21">
        <f t="shared" ref="M17730:M17793" si="1169">J17730/L17730</f>
        <v>9.6380227701813814E-2</v>
      </c>
    </row>
    <row r="17731" spans="1:13" x14ac:dyDescent="0.3">
      <c r="A17731" s="117">
        <v>43703</v>
      </c>
      <c r="B17731" s="94" t="s">
        <v>30</v>
      </c>
      <c r="C17731" s="104">
        <v>0.72222222222222221</v>
      </c>
      <c r="D17731" s="94" t="s">
        <v>31</v>
      </c>
      <c r="E17731" s="94" t="s">
        <v>3855</v>
      </c>
      <c r="F17731" s="118">
        <v>3.75</v>
      </c>
      <c r="G17731" s="93">
        <v>1</v>
      </c>
      <c r="H17731" s="94" t="s">
        <v>42</v>
      </c>
      <c r="I17731" s="80">
        <f>IF(H17731="Lost",G17731*-1,IF(H17731="Won",     IF(D17731="E/W",            G17731*(F17731-1)*0.5*1.25,    IF(D17731="place",   G17731*(F17731-1) *0.95,  G17731*(F17731-1) )),            IF(H17731="Placed",     (G17731*-0.5)  + (0.5*G17731*(F17731-1)*0.2),0)         ))</f>
        <v>2.75</v>
      </c>
      <c r="J17731" s="18">
        <f t="shared" ref="J17731:J17794" si="1170">J17730+I17731</f>
        <v>1687.3800000000037</v>
      </c>
      <c r="K17731" s="19" t="str">
        <f t="shared" si="1168"/>
        <v>Aug-19</v>
      </c>
      <c r="L17731" s="20">
        <f t="shared" ref="L17731:L17794" si="1171">L17730+G17731</f>
        <v>17480</v>
      </c>
      <c r="M17731" s="21">
        <f t="shared" si="1169"/>
        <v>9.6532036613272532E-2</v>
      </c>
    </row>
    <row r="17732" spans="1:13" x14ac:dyDescent="0.3">
      <c r="A17732" s="117">
        <v>43703</v>
      </c>
      <c r="B17732" s="94" t="s">
        <v>130</v>
      </c>
      <c r="C17732" s="104">
        <v>0.72916666666666663</v>
      </c>
      <c r="D17732" s="94" t="s">
        <v>31</v>
      </c>
      <c r="E17732" s="94" t="s">
        <v>13320</v>
      </c>
      <c r="F17732" s="118">
        <v>6</v>
      </c>
      <c r="G17732" s="35">
        <v>1</v>
      </c>
      <c r="H17732" s="60" t="s">
        <v>11526</v>
      </c>
      <c r="I17732" s="53">
        <f>IF(H17732="W",((F17732-1)*(G17732*1)),IF(H17732="Placed",((G17732*-0.5)+((F17732-1)*(G17732-1)*0.2)),G17732*-1))</f>
        <v>-1</v>
      </c>
      <c r="J17732" s="18">
        <f t="shared" si="1170"/>
        <v>1686.3800000000037</v>
      </c>
      <c r="K17732" s="19" t="str">
        <f t="shared" si="1168"/>
        <v>Aug-19</v>
      </c>
      <c r="L17732" s="20">
        <f t="shared" si="1171"/>
        <v>17481</v>
      </c>
      <c r="M17732" s="21">
        <f t="shared" si="1169"/>
        <v>9.6469309536067943E-2</v>
      </c>
    </row>
    <row r="17733" spans="1:13" x14ac:dyDescent="0.3">
      <c r="A17733" s="117">
        <v>43704</v>
      </c>
      <c r="B17733" s="94" t="s">
        <v>138</v>
      </c>
      <c r="C17733" s="104">
        <v>0.59027777777777779</v>
      </c>
      <c r="D17733" s="94" t="s">
        <v>31</v>
      </c>
      <c r="E17733" s="94" t="s">
        <v>13322</v>
      </c>
      <c r="F17733" s="118">
        <v>5</v>
      </c>
      <c r="G17733" s="35">
        <v>1</v>
      </c>
      <c r="H17733" s="60" t="s">
        <v>11526</v>
      </c>
      <c r="I17733" s="53">
        <f>IF(H17733="W",((F17733-1)*(G17733*1)),IF(H17733="Placed",((G17733*-0.5)+((F17733-1)*(G17733-1)*0.2)),G17733*-1))</f>
        <v>-1</v>
      </c>
      <c r="J17733" s="18">
        <f t="shared" si="1170"/>
        <v>1685.3800000000037</v>
      </c>
      <c r="K17733" s="19" t="str">
        <f t="shared" si="1168"/>
        <v>Aug-19</v>
      </c>
      <c r="L17733" s="20">
        <f t="shared" si="1171"/>
        <v>17482</v>
      </c>
      <c r="M17733" s="21">
        <f t="shared" si="1169"/>
        <v>9.6406589635053414E-2</v>
      </c>
    </row>
    <row r="17734" spans="1:13" x14ac:dyDescent="0.3">
      <c r="A17734" s="117">
        <v>43704</v>
      </c>
      <c r="B17734" s="94" t="s">
        <v>138</v>
      </c>
      <c r="C17734" s="104">
        <v>0.65972222222222221</v>
      </c>
      <c r="D17734" s="94" t="s">
        <v>31</v>
      </c>
      <c r="E17734" s="94" t="s">
        <v>6004</v>
      </c>
      <c r="F17734" s="118">
        <v>3</v>
      </c>
      <c r="G17734" s="93">
        <v>1</v>
      </c>
      <c r="H17734" s="94" t="s">
        <v>42</v>
      </c>
      <c r="I17734" s="80">
        <f>IF(H17734="Lost",G17734*-1,IF(H17734="Won",     IF(D17734="E/W",            G17734*(F17734-1)*0.5*1.25,    IF(D17734="place",   G17734*(F17734-1) *0.95,  G17734*(F17734-1) )),            IF(H17734="Placed",     (G17734*-0.5)  + (0.5*G17734*(F17734-1)*0.2),0)         ))</f>
        <v>2</v>
      </c>
      <c r="J17734" s="18">
        <f t="shared" si="1170"/>
        <v>1687.3800000000037</v>
      </c>
      <c r="K17734" s="19" t="str">
        <f t="shared" si="1168"/>
        <v>Aug-19</v>
      </c>
      <c r="L17734" s="20">
        <f t="shared" si="1171"/>
        <v>17483</v>
      </c>
      <c r="M17734" s="21">
        <f t="shared" si="1169"/>
        <v>9.6515472172968242E-2</v>
      </c>
    </row>
    <row r="17735" spans="1:13" x14ac:dyDescent="0.3">
      <c r="A17735" s="117">
        <v>43704</v>
      </c>
      <c r="B17735" s="94" t="s">
        <v>135</v>
      </c>
      <c r="C17735" s="104">
        <v>0.67013888888888884</v>
      </c>
      <c r="D17735" s="94" t="s">
        <v>31</v>
      </c>
      <c r="E17735" s="94" t="s">
        <v>13321</v>
      </c>
      <c r="F17735" s="118">
        <v>6</v>
      </c>
      <c r="G17735" s="35">
        <v>1</v>
      </c>
      <c r="H17735" s="60" t="s">
        <v>11526</v>
      </c>
      <c r="I17735" s="53">
        <f>IF(H17735="W",((F17735-1)*(G17735*1)),IF(H17735="Placed",((G17735*-0.5)+((F17735-1)*(G17735-1)*0.2)),G17735*-1))</f>
        <v>-1</v>
      </c>
      <c r="J17735" s="18">
        <f t="shared" si="1170"/>
        <v>1686.3800000000037</v>
      </c>
      <c r="K17735" s="19" t="str">
        <f t="shared" si="1168"/>
        <v>Aug-19</v>
      </c>
      <c r="L17735" s="20">
        <f t="shared" si="1171"/>
        <v>17484</v>
      </c>
      <c r="M17735" s="21">
        <f t="shared" si="1169"/>
        <v>9.6452756806223047E-2</v>
      </c>
    </row>
    <row r="17736" spans="1:13" x14ac:dyDescent="0.3">
      <c r="A17736" s="117">
        <v>43704</v>
      </c>
      <c r="B17736" s="94" t="s">
        <v>56</v>
      </c>
      <c r="C17736" s="104">
        <v>0.74305555555555547</v>
      </c>
      <c r="D17736" s="94" t="s">
        <v>31</v>
      </c>
      <c r="E17736" s="94" t="s">
        <v>13323</v>
      </c>
      <c r="F17736" s="118">
        <v>4.5</v>
      </c>
      <c r="G17736" s="35">
        <v>1</v>
      </c>
      <c r="H17736" s="60" t="s">
        <v>11526</v>
      </c>
      <c r="I17736" s="53">
        <f>IF(H17736="W",((F17736-1)*(G17736*1)),IF(H17736="Placed",((G17736*-0.5)+((F17736-1)*(G17736-1)*0.2)),G17736*-1))</f>
        <v>-1</v>
      </c>
      <c r="J17736" s="18">
        <f t="shared" si="1170"/>
        <v>1685.3800000000037</v>
      </c>
      <c r="K17736" s="19" t="str">
        <f t="shared" si="1168"/>
        <v>Aug-19</v>
      </c>
      <c r="L17736" s="20">
        <f t="shared" si="1171"/>
        <v>17485</v>
      </c>
      <c r="M17736" s="21">
        <f t="shared" si="1169"/>
        <v>9.6390048613097148E-2</v>
      </c>
    </row>
    <row r="17737" spans="1:13" x14ac:dyDescent="0.3">
      <c r="A17737" s="117">
        <v>43704</v>
      </c>
      <c r="B17737" s="94" t="s">
        <v>97</v>
      </c>
      <c r="C17737" s="104">
        <v>0.79166666666666663</v>
      </c>
      <c r="D17737" s="94" t="s">
        <v>31</v>
      </c>
      <c r="E17737" s="94" t="s">
        <v>5952</v>
      </c>
      <c r="F17737" s="118">
        <v>4</v>
      </c>
      <c r="G17737" s="93">
        <v>1</v>
      </c>
      <c r="H17737" s="94" t="s">
        <v>33</v>
      </c>
      <c r="I17737" s="80">
        <f>IF(H17737="Lost",G17737*-1,IF(H17737="Won",     IF(D17737="E/W",            G17737*(F17737-1)*0.5*1.25,    IF(D17737="place",   G17737*(F17737-1) *0.95,  G17737*(F17737-1) )),            IF(H17737="Placed",     (G17737*-0.5)  + (0.5*G17737*(F17737-1)*0.2),0)         ))</f>
        <v>-1</v>
      </c>
      <c r="J17737" s="18">
        <f t="shared" si="1170"/>
        <v>1684.3800000000037</v>
      </c>
      <c r="K17737" s="19" t="str">
        <f t="shared" si="1168"/>
        <v>Aug-19</v>
      </c>
      <c r="L17737" s="20">
        <f t="shared" si="1171"/>
        <v>17486</v>
      </c>
      <c r="M17737" s="21">
        <f t="shared" si="1169"/>
        <v>9.6327347592359822E-2</v>
      </c>
    </row>
    <row r="17738" spans="1:13" x14ac:dyDescent="0.3">
      <c r="A17738" s="117">
        <v>43705</v>
      </c>
      <c r="B17738" s="94" t="s">
        <v>97</v>
      </c>
      <c r="C17738" s="104">
        <v>0.63194444444444442</v>
      </c>
      <c r="D17738" s="94" t="s">
        <v>31</v>
      </c>
      <c r="E17738" s="94" t="s">
        <v>13324</v>
      </c>
      <c r="F17738" s="118">
        <v>5</v>
      </c>
      <c r="G17738" s="35">
        <v>1</v>
      </c>
      <c r="H17738" s="59" t="s">
        <v>11526</v>
      </c>
      <c r="I17738" s="53">
        <f>IF(H17738="W",((F17738-1)*(G17738*1)),IF(H17738="Placed",((G17738*-0.5)+((F17738-1)*(G17738-1)*0.2)),G17738*-1))</f>
        <v>-1</v>
      </c>
      <c r="J17738" s="18">
        <f t="shared" si="1170"/>
        <v>1683.3800000000037</v>
      </c>
      <c r="K17738" s="19" t="str">
        <f t="shared" si="1168"/>
        <v>Aug-19</v>
      </c>
      <c r="L17738" s="20">
        <f t="shared" si="1171"/>
        <v>17487</v>
      </c>
      <c r="M17738" s="21">
        <f t="shared" si="1169"/>
        <v>9.6264653742780565E-2</v>
      </c>
    </row>
    <row r="17739" spans="1:13" x14ac:dyDescent="0.3">
      <c r="A17739" s="117">
        <v>43705</v>
      </c>
      <c r="B17739" s="94" t="s">
        <v>97</v>
      </c>
      <c r="C17739" s="104">
        <v>0.65277777777777779</v>
      </c>
      <c r="D17739" s="94" t="s">
        <v>31</v>
      </c>
      <c r="E17739" s="94" t="s">
        <v>6005</v>
      </c>
      <c r="F17739" s="118">
        <v>3</v>
      </c>
      <c r="G17739" s="93">
        <v>1</v>
      </c>
      <c r="H17739" s="94" t="s">
        <v>33</v>
      </c>
      <c r="I17739" s="80">
        <f>IF(H17739="Lost",G17739*-1,IF(H17739="Won",     IF(D17739="E/W",            G17739*(F17739-1)*0.5*1.25,    IF(D17739="place",   G17739*(F17739-1) *0.95,  G17739*(F17739-1) )),            IF(H17739="Placed",     (G17739*-0.5)  + (0.5*G17739*(F17739-1)*0.2),0)         ))</f>
        <v>-1</v>
      </c>
      <c r="J17739" s="18">
        <f t="shared" si="1170"/>
        <v>1682.3800000000037</v>
      </c>
      <c r="K17739" s="19" t="str">
        <f t="shared" si="1168"/>
        <v>Aug-19</v>
      </c>
      <c r="L17739" s="20">
        <f t="shared" si="1171"/>
        <v>17488</v>
      </c>
      <c r="M17739" s="21">
        <f t="shared" si="1169"/>
        <v>9.6201967063129223E-2</v>
      </c>
    </row>
    <row r="17740" spans="1:13" x14ac:dyDescent="0.3">
      <c r="A17740" s="117">
        <v>43705</v>
      </c>
      <c r="B17740" s="94" t="s">
        <v>61</v>
      </c>
      <c r="C17740" s="104">
        <v>0.70486111111111116</v>
      </c>
      <c r="D17740" s="94" t="s">
        <v>31</v>
      </c>
      <c r="E17740" s="94" t="s">
        <v>3983</v>
      </c>
      <c r="F17740" s="118">
        <v>3.75</v>
      </c>
      <c r="G17740" s="93">
        <v>1</v>
      </c>
      <c r="H17740" s="94" t="s">
        <v>33</v>
      </c>
      <c r="I17740" s="80">
        <f>IF(H17740="Lost",G17740*-1,IF(H17740="Won",     IF(D17740="E/W",            G17740*(F17740-1)*0.5*1.25,    IF(D17740="place",   G17740*(F17740-1) *0.95,  G17740*(F17740-1) )),            IF(H17740="Placed",     (G17740*-0.5)  + (0.5*G17740*(F17740-1)*0.2),0)         ))</f>
        <v>-1</v>
      </c>
      <c r="J17740" s="18">
        <f t="shared" si="1170"/>
        <v>1681.3800000000037</v>
      </c>
      <c r="K17740" s="19" t="str">
        <f t="shared" si="1168"/>
        <v>Aug-19</v>
      </c>
      <c r="L17740" s="20">
        <f t="shared" si="1171"/>
        <v>17489</v>
      </c>
      <c r="M17740" s="21">
        <f t="shared" si="1169"/>
        <v>9.6139287552175864E-2</v>
      </c>
    </row>
    <row r="17741" spans="1:13" x14ac:dyDescent="0.3">
      <c r="A17741" s="117">
        <v>43705</v>
      </c>
      <c r="B17741" s="94" t="s">
        <v>97</v>
      </c>
      <c r="C17741" s="104">
        <v>0.71527777777777779</v>
      </c>
      <c r="D17741" s="94" t="s">
        <v>31</v>
      </c>
      <c r="E17741" s="94" t="s">
        <v>13325</v>
      </c>
      <c r="F17741" s="118">
        <v>5.5</v>
      </c>
      <c r="G17741" s="35">
        <v>1</v>
      </c>
      <c r="H17741" s="59" t="s">
        <v>6526</v>
      </c>
      <c r="I17741" s="53">
        <f>IF(H17741="W",((F17741-1)*(G17741*1)),IF(H17741="Placed",((G17741*-0.5)+((F17741-1)*(G17741-1)*0.2)),G17741*-1))</f>
        <v>4.5</v>
      </c>
      <c r="J17741" s="18">
        <f t="shared" si="1170"/>
        <v>1685.8800000000037</v>
      </c>
      <c r="K17741" s="19" t="str">
        <f t="shared" si="1168"/>
        <v>Aug-19</v>
      </c>
      <c r="L17741" s="20">
        <f t="shared" si="1171"/>
        <v>17490</v>
      </c>
      <c r="M17741" s="21">
        <f t="shared" si="1169"/>
        <v>9.6391080617495919E-2</v>
      </c>
    </row>
    <row r="17742" spans="1:13" x14ac:dyDescent="0.3">
      <c r="A17742" s="117">
        <v>43705</v>
      </c>
      <c r="B17742" s="94" t="s">
        <v>41</v>
      </c>
      <c r="C17742" s="104">
        <v>0.73958333333333337</v>
      </c>
      <c r="D17742" s="94" t="s">
        <v>31</v>
      </c>
      <c r="E17742" s="94" t="s">
        <v>6006</v>
      </c>
      <c r="F17742" s="118">
        <v>3</v>
      </c>
      <c r="G17742" s="93">
        <v>1</v>
      </c>
      <c r="H17742" s="94" t="s">
        <v>33</v>
      </c>
      <c r="I17742" s="80">
        <f>IF(H17742="Lost",G17742*-1,IF(H17742="Won",     IF(D17742="E/W",            G17742*(F17742-1)*0.5*1.25,    IF(D17742="place",   G17742*(F17742-1) *0.95,  G17742*(F17742-1) )),            IF(H17742="Placed",     (G17742*-0.5)  + (0.5*G17742*(F17742-1)*0.2),0)         ))</f>
        <v>-1</v>
      </c>
      <c r="J17742" s="18">
        <f t="shared" si="1170"/>
        <v>1684.8800000000037</v>
      </c>
      <c r="K17742" s="19" t="str">
        <f t="shared" si="1168"/>
        <v>Aug-19</v>
      </c>
      <c r="L17742" s="20">
        <f t="shared" si="1171"/>
        <v>17491</v>
      </c>
      <c r="M17742" s="21">
        <f t="shared" si="1169"/>
        <v>9.6328397461551876E-2</v>
      </c>
    </row>
    <row r="17743" spans="1:13" x14ac:dyDescent="0.3">
      <c r="A17743" s="117">
        <v>43705</v>
      </c>
      <c r="B17743" s="94" t="s">
        <v>41</v>
      </c>
      <c r="C17743" s="104">
        <v>0.82291666666666663</v>
      </c>
      <c r="D17743" s="94" t="s">
        <v>31</v>
      </c>
      <c r="E17743" s="94" t="s">
        <v>13326</v>
      </c>
      <c r="F17743" s="118">
        <v>6</v>
      </c>
      <c r="G17743" s="35">
        <v>1</v>
      </c>
      <c r="H17743" s="59" t="s">
        <v>11526</v>
      </c>
      <c r="I17743" s="53">
        <f>IF(H17743="W",((F17743-1)*(G17743*1)),IF(H17743="Placed",((G17743*-0.5)+((F17743-1)*(G17743-1)*0.2)),G17743*-1))</f>
        <v>-1</v>
      </c>
      <c r="J17743" s="18">
        <f t="shared" si="1170"/>
        <v>1683.8800000000037</v>
      </c>
      <c r="K17743" s="19" t="str">
        <f t="shared" si="1168"/>
        <v>Aug-19</v>
      </c>
      <c r="L17743" s="20">
        <f t="shared" si="1171"/>
        <v>17492</v>
      </c>
      <c r="M17743" s="21">
        <f t="shared" si="1169"/>
        <v>9.6265721472673441E-2</v>
      </c>
    </row>
    <row r="17744" spans="1:13" x14ac:dyDescent="0.3">
      <c r="A17744" s="117">
        <v>43706</v>
      </c>
      <c r="B17744" s="94" t="s">
        <v>47</v>
      </c>
      <c r="C17744" s="104">
        <v>0.58333333333333337</v>
      </c>
      <c r="D17744" s="94" t="s">
        <v>31</v>
      </c>
      <c r="E17744" s="94" t="s">
        <v>6007</v>
      </c>
      <c r="F17744" s="118">
        <v>3.25</v>
      </c>
      <c r="G17744" s="93">
        <v>1</v>
      </c>
      <c r="H17744" s="94" t="s">
        <v>33</v>
      </c>
      <c r="I17744" s="80">
        <f>IF(H17744="Lost",G17744*-1,IF(H17744="Won",     IF(D17744="E/W",            G17744*(F17744-1)*0.5*1.25,    IF(D17744="place",   G17744*(F17744-1) *0.95,  G17744*(F17744-1) )),            IF(H17744="Placed",     (G17744*-0.5)  + (0.5*G17744*(F17744-1)*0.2),0)         ))</f>
        <v>-1</v>
      </c>
      <c r="J17744" s="18">
        <f t="shared" si="1170"/>
        <v>1682.8800000000037</v>
      </c>
      <c r="K17744" s="19" t="str">
        <f t="shared" si="1168"/>
        <v>Aug-19</v>
      </c>
      <c r="L17744" s="20">
        <f t="shared" si="1171"/>
        <v>17493</v>
      </c>
      <c r="M17744" s="21">
        <f t="shared" si="1169"/>
        <v>9.6203052649631499E-2</v>
      </c>
    </row>
    <row r="17745" spans="1:13" x14ac:dyDescent="0.3">
      <c r="A17745" s="117">
        <v>43706</v>
      </c>
      <c r="B17745" s="94" t="s">
        <v>145</v>
      </c>
      <c r="C17745" s="104">
        <v>0.59722222222222221</v>
      </c>
      <c r="D17745" s="94" t="s">
        <v>31</v>
      </c>
      <c r="E17745" s="94" t="s">
        <v>13327</v>
      </c>
      <c r="F17745" s="118">
        <v>6</v>
      </c>
      <c r="G17745" s="35">
        <v>1</v>
      </c>
      <c r="H17745" s="59" t="s">
        <v>6526</v>
      </c>
      <c r="I17745" s="53">
        <f>IF(H17745="W",((F17745-1)*(G17745*1)),IF(H17745="Placed",((G17745*-0.5)+((F17745-1)*(G17745-1)*0.2)),G17745*-1))</f>
        <v>5</v>
      </c>
      <c r="J17745" s="18">
        <f t="shared" si="1170"/>
        <v>1687.8800000000037</v>
      </c>
      <c r="K17745" s="19" t="str">
        <f t="shared" si="1168"/>
        <v>Aug-19</v>
      </c>
      <c r="L17745" s="20">
        <f t="shared" si="1171"/>
        <v>17494</v>
      </c>
      <c r="M17745" s="21">
        <f t="shared" si="1169"/>
        <v>9.6483365725391776E-2</v>
      </c>
    </row>
    <row r="17746" spans="1:13" x14ac:dyDescent="0.3">
      <c r="A17746" s="117">
        <v>43706</v>
      </c>
      <c r="B17746" s="94" t="s">
        <v>145</v>
      </c>
      <c r="C17746" s="104">
        <v>0.68055555555555547</v>
      </c>
      <c r="D17746" s="94" t="s">
        <v>31</v>
      </c>
      <c r="E17746" s="94" t="s">
        <v>6010</v>
      </c>
      <c r="F17746" s="118">
        <v>4</v>
      </c>
      <c r="G17746" s="93">
        <v>1</v>
      </c>
      <c r="H17746" s="94" t="s">
        <v>33</v>
      </c>
      <c r="I17746" s="80">
        <f>IF(H17746="Lost",G17746*-1,IF(H17746="Won",     IF(D17746="E/W",            G17746*(F17746-1)*0.5*1.25,    IF(D17746="place",   G17746*(F17746-1) *0.95,  G17746*(F17746-1) )),            IF(H17746="Placed",     (G17746*-0.5)  + (0.5*G17746*(F17746-1)*0.2),0)         ))</f>
        <v>-1</v>
      </c>
      <c r="J17746" s="18">
        <f t="shared" si="1170"/>
        <v>1686.8800000000037</v>
      </c>
      <c r="K17746" s="19" t="str">
        <f t="shared" si="1168"/>
        <v>Aug-19</v>
      </c>
      <c r="L17746" s="20">
        <f t="shared" si="1171"/>
        <v>17495</v>
      </c>
      <c r="M17746" s="21">
        <f t="shared" si="1169"/>
        <v>9.6420691626179125E-2</v>
      </c>
    </row>
    <row r="17747" spans="1:13" x14ac:dyDescent="0.3">
      <c r="A17747" s="117">
        <v>43706</v>
      </c>
      <c r="B17747" s="94" t="s">
        <v>82</v>
      </c>
      <c r="C17747" s="104">
        <v>0.70138888888888884</v>
      </c>
      <c r="D17747" s="94" t="s">
        <v>31</v>
      </c>
      <c r="E17747" s="94" t="s">
        <v>13328</v>
      </c>
      <c r="F17747" s="118">
        <v>4.5</v>
      </c>
      <c r="G17747" s="35">
        <v>1</v>
      </c>
      <c r="H17747" s="59" t="s">
        <v>11526</v>
      </c>
      <c r="I17747" s="53">
        <f>IF(H17747="W",((F17747-1)*(G17747*1)),IF(H17747="Placed",((G17747*-0.5)+((F17747-1)*(G17747-1)*0.2)),G17747*-1))</f>
        <v>-1</v>
      </c>
      <c r="J17747" s="18">
        <f t="shared" si="1170"/>
        <v>1685.8800000000037</v>
      </c>
      <c r="K17747" s="19" t="str">
        <f t="shared" si="1168"/>
        <v>Aug-19</v>
      </c>
      <c r="L17747" s="20">
        <f t="shared" si="1171"/>
        <v>17496</v>
      </c>
      <c r="M17747" s="21">
        <f t="shared" si="1169"/>
        <v>9.6358024691358235E-2</v>
      </c>
    </row>
    <row r="17748" spans="1:13" x14ac:dyDescent="0.3">
      <c r="A17748" s="117">
        <v>43706</v>
      </c>
      <c r="B17748" s="94" t="s">
        <v>74</v>
      </c>
      <c r="C17748" s="104">
        <v>0.81597222222222221</v>
      </c>
      <c r="D17748" s="94" t="s">
        <v>31</v>
      </c>
      <c r="E17748" s="94" t="s">
        <v>4611</v>
      </c>
      <c r="F17748" s="118">
        <v>6</v>
      </c>
      <c r="G17748" s="35">
        <v>1</v>
      </c>
      <c r="H17748" s="59" t="s">
        <v>6526</v>
      </c>
      <c r="I17748" s="53">
        <f>IF(H17748="W",((F17748-1)*(G17748*1)),IF(H17748="Placed",((G17748*-0.5)+((F17748-1)*(G17748-1)*0.2)),G17748*-1))</f>
        <v>5</v>
      </c>
      <c r="J17748" s="18">
        <f t="shared" si="1170"/>
        <v>1690.8800000000037</v>
      </c>
      <c r="K17748" s="19" t="str">
        <f t="shared" si="1168"/>
        <v>Aug-19</v>
      </c>
      <c r="L17748" s="20">
        <f t="shared" si="1171"/>
        <v>17497</v>
      </c>
      <c r="M17748" s="21">
        <f t="shared" si="1169"/>
        <v>9.6638280848145616E-2</v>
      </c>
    </row>
    <row r="17749" spans="1:13" x14ac:dyDescent="0.3">
      <c r="A17749" s="117">
        <v>43707</v>
      </c>
      <c r="B17749" s="94" t="s">
        <v>123</v>
      </c>
      <c r="C17749" s="104">
        <v>0.57638888888888895</v>
      </c>
      <c r="D17749" s="94" t="s">
        <v>31</v>
      </c>
      <c r="E17749" s="94" t="s">
        <v>13329</v>
      </c>
      <c r="F17749" s="118">
        <v>6</v>
      </c>
      <c r="G17749" s="35">
        <v>1</v>
      </c>
      <c r="H17749" s="58" t="s">
        <v>11526</v>
      </c>
      <c r="I17749" s="53">
        <f>IF(H17749="W",((F17749-1)*(G17749*1)),IF(H17749="Placed",((G17749*-0.5)+((F17749-1)*(G17749-1)*0.2)),G17749*-1))</f>
        <v>-1</v>
      </c>
      <c r="J17749" s="18">
        <f t="shared" si="1170"/>
        <v>1689.8800000000037</v>
      </c>
      <c r="K17749" s="19" t="str">
        <f t="shared" si="1168"/>
        <v>Aug-19</v>
      </c>
      <c r="L17749" s="20">
        <f t="shared" si="1171"/>
        <v>17498</v>
      </c>
      <c r="M17749" s="21">
        <f t="shared" si="1169"/>
        <v>9.6575608640987756E-2</v>
      </c>
    </row>
    <row r="17750" spans="1:13" x14ac:dyDescent="0.3">
      <c r="A17750" s="117">
        <v>43707</v>
      </c>
      <c r="B17750" s="94" t="s">
        <v>123</v>
      </c>
      <c r="C17750" s="104">
        <v>0.59722222222222221</v>
      </c>
      <c r="D17750" s="94" t="s">
        <v>31</v>
      </c>
      <c r="E17750" s="94" t="s">
        <v>6008</v>
      </c>
      <c r="F17750" s="118">
        <v>4</v>
      </c>
      <c r="G17750" s="93">
        <v>1</v>
      </c>
      <c r="H17750" s="94" t="s">
        <v>33</v>
      </c>
      <c r="I17750" s="80">
        <f>IF(H17750="Lost",G17750*-1,IF(H17750="Won",     IF(D17750="E/W",            G17750*(F17750-1)*0.5*1.25,    IF(D17750="place",   G17750*(F17750-1) *0.95,  G17750*(F17750-1) )),            IF(H17750="Placed",     (G17750*-0.5)  + (0.5*G17750*(F17750-1)*0.2),0)         ))</f>
        <v>-1</v>
      </c>
      <c r="J17750" s="18">
        <f t="shared" si="1170"/>
        <v>1688.8800000000037</v>
      </c>
      <c r="K17750" s="19" t="str">
        <f t="shared" si="1168"/>
        <v>Aug-19</v>
      </c>
      <c r="L17750" s="20">
        <f t="shared" si="1171"/>
        <v>17499</v>
      </c>
      <c r="M17750" s="21">
        <f t="shared" si="1169"/>
        <v>9.6512943596777173E-2</v>
      </c>
    </row>
    <row r="17751" spans="1:13" x14ac:dyDescent="0.3">
      <c r="A17751" s="117">
        <v>43707</v>
      </c>
      <c r="B17751" s="94" t="s">
        <v>123</v>
      </c>
      <c r="C17751" s="104">
        <v>0.69444444444444453</v>
      </c>
      <c r="D17751" s="94" t="s">
        <v>31</v>
      </c>
      <c r="E17751" s="94" t="s">
        <v>13330</v>
      </c>
      <c r="F17751" s="118">
        <v>6</v>
      </c>
      <c r="G17751" s="35">
        <v>1</v>
      </c>
      <c r="H17751" s="58" t="s">
        <v>6526</v>
      </c>
      <c r="I17751" s="53">
        <f>IF(H17751="W",((F17751-1)*(G17751*1)),IF(H17751="Placed",((G17751*-0.5)+((F17751-1)*(G17751-1)*0.2)),G17751*-1))</f>
        <v>5</v>
      </c>
      <c r="J17751" s="18">
        <f t="shared" si="1170"/>
        <v>1693.8800000000037</v>
      </c>
      <c r="K17751" s="19" t="str">
        <f t="shared" si="1168"/>
        <v>Aug-19</v>
      </c>
      <c r="L17751" s="20">
        <f t="shared" si="1171"/>
        <v>17500</v>
      </c>
      <c r="M17751" s="21">
        <f t="shared" si="1169"/>
        <v>9.6793142857143077E-2</v>
      </c>
    </row>
    <row r="17752" spans="1:13" x14ac:dyDescent="0.3">
      <c r="A17752" s="117">
        <v>43707</v>
      </c>
      <c r="B17752" s="94" t="s">
        <v>149</v>
      </c>
      <c r="C17752" s="104">
        <v>0.69791666666666663</v>
      </c>
      <c r="D17752" s="94" t="s">
        <v>31</v>
      </c>
      <c r="E17752" s="94" t="s">
        <v>6009</v>
      </c>
      <c r="F17752" s="118">
        <v>4</v>
      </c>
      <c r="G17752" s="93">
        <v>1</v>
      </c>
      <c r="H17752" s="94" t="s">
        <v>33</v>
      </c>
      <c r="I17752" s="80">
        <f>IF(H17752="Lost",G17752*-1,IF(H17752="Won",     IF(D17752="E/W",            G17752*(F17752-1)*0.5*1.25,    IF(D17752="place",   G17752*(F17752-1) *0.95,  G17752*(F17752-1) )),            IF(H17752="Placed",     (G17752*-0.5)  + (0.5*G17752*(F17752-1)*0.2),0)         ))</f>
        <v>-1</v>
      </c>
      <c r="J17752" s="18">
        <f t="shared" si="1170"/>
        <v>1692.8800000000037</v>
      </c>
      <c r="K17752" s="19" t="str">
        <f t="shared" si="1168"/>
        <v>Aug-19</v>
      </c>
      <c r="L17752" s="20">
        <f t="shared" si="1171"/>
        <v>17501</v>
      </c>
      <c r="M17752" s="21">
        <f t="shared" si="1169"/>
        <v>9.6730472544426252E-2</v>
      </c>
    </row>
    <row r="17753" spans="1:13" x14ac:dyDescent="0.3">
      <c r="A17753" s="117">
        <v>43707</v>
      </c>
      <c r="B17753" s="94" t="s">
        <v>149</v>
      </c>
      <c r="C17753" s="104">
        <v>0.69791666666666663</v>
      </c>
      <c r="D17753" s="94" t="s">
        <v>31</v>
      </c>
      <c r="E17753" s="94" t="s">
        <v>13331</v>
      </c>
      <c r="F17753" s="118">
        <v>5.5</v>
      </c>
      <c r="G17753" s="35">
        <v>1</v>
      </c>
      <c r="H17753" s="58" t="s">
        <v>11526</v>
      </c>
      <c r="I17753" s="53">
        <f>IF(H17753="W",((F17753-1)*(G17753*1)),IF(H17753="Placed",((G17753*-0.5)+((F17753-1)*(G17753-1)*0.2)),G17753*-1))</f>
        <v>-1</v>
      </c>
      <c r="J17753" s="18">
        <f t="shared" si="1170"/>
        <v>1691.8800000000037</v>
      </c>
      <c r="K17753" s="19" t="str">
        <f t="shared" si="1168"/>
        <v>Aug-19</v>
      </c>
      <c r="L17753" s="20">
        <f t="shared" si="1171"/>
        <v>17502</v>
      </c>
      <c r="M17753" s="21">
        <f t="shared" si="1169"/>
        <v>9.6667809393212414E-2</v>
      </c>
    </row>
    <row r="17754" spans="1:13" x14ac:dyDescent="0.3">
      <c r="A17754" s="117">
        <v>43707</v>
      </c>
      <c r="B17754" s="94" t="s">
        <v>149</v>
      </c>
      <c r="C17754" s="104">
        <v>0.73958333333333337</v>
      </c>
      <c r="D17754" s="94" t="s">
        <v>31</v>
      </c>
      <c r="E17754" s="94" t="s">
        <v>8865</v>
      </c>
      <c r="F17754" s="118">
        <v>5</v>
      </c>
      <c r="G17754" s="35">
        <v>1</v>
      </c>
      <c r="H17754" s="58" t="s">
        <v>6526</v>
      </c>
      <c r="I17754" s="53">
        <f>IF(H17754="W",((F17754-1)*(G17754*1)),IF(H17754="Placed",((G17754*-0.5)+((F17754-1)*(G17754-1)*0.2)),G17754*-1))</f>
        <v>4</v>
      </c>
      <c r="J17754" s="18">
        <f t="shared" si="1170"/>
        <v>1695.8800000000037</v>
      </c>
      <c r="K17754" s="19" t="str">
        <f t="shared" si="1168"/>
        <v>Aug-19</v>
      </c>
      <c r="L17754" s="20">
        <f t="shared" si="1171"/>
        <v>17503</v>
      </c>
      <c r="M17754" s="21">
        <f t="shared" si="1169"/>
        <v>9.6890818716791616E-2</v>
      </c>
    </row>
    <row r="17755" spans="1:13" x14ac:dyDescent="0.3">
      <c r="A17755" s="117">
        <v>43708</v>
      </c>
      <c r="B17755" s="94" t="s">
        <v>96</v>
      </c>
      <c r="C17755" s="104">
        <v>0.60069444444444442</v>
      </c>
      <c r="D17755" s="94" t="s">
        <v>31</v>
      </c>
      <c r="E17755" s="94" t="s">
        <v>6011</v>
      </c>
      <c r="F17755" s="118">
        <v>3.25</v>
      </c>
      <c r="G17755" s="93">
        <v>1</v>
      </c>
      <c r="H17755" s="94" t="s">
        <v>33</v>
      </c>
      <c r="I17755" s="80">
        <f>IF(H17755="Lost",G17755*-1,IF(H17755="Won",     IF(D17755="E/W",            G17755*(F17755-1)*0.5*1.25,    IF(D17755="place",   G17755*(F17755-1) *0.95,  G17755*(F17755-1) )),            IF(H17755="Placed",     (G17755*-0.5)  + (0.5*G17755*(F17755-1)*0.2),0)         ))</f>
        <v>-1</v>
      </c>
      <c r="J17755" s="18">
        <f t="shared" si="1170"/>
        <v>1694.8800000000037</v>
      </c>
      <c r="K17755" s="19" t="str">
        <f t="shared" si="1168"/>
        <v>Aug-19</v>
      </c>
      <c r="L17755" s="20">
        <f t="shared" si="1171"/>
        <v>17504</v>
      </c>
      <c r="M17755" s="21">
        <f t="shared" si="1169"/>
        <v>9.6828153564899669E-2</v>
      </c>
    </row>
    <row r="17756" spans="1:13" x14ac:dyDescent="0.3">
      <c r="A17756" s="117">
        <v>43708</v>
      </c>
      <c r="B17756" s="94" t="s">
        <v>45</v>
      </c>
      <c r="C17756" s="104">
        <v>0.62152777777777779</v>
      </c>
      <c r="D17756" s="94" t="s">
        <v>31</v>
      </c>
      <c r="E17756" s="94" t="s">
        <v>13334</v>
      </c>
      <c r="F17756" s="118">
        <v>5</v>
      </c>
      <c r="G17756" s="35">
        <v>1</v>
      </c>
      <c r="H17756" s="58" t="s">
        <v>11526</v>
      </c>
      <c r="I17756" s="53">
        <f>IF(H17756="W",((F17756-1)*(G17756*1)),IF(H17756="Placed",((G17756*-0.5)+((F17756-1)*(G17756-1)*0.2)),G17756*-1))</f>
        <v>-1</v>
      </c>
      <c r="J17756" s="18">
        <f t="shared" si="1170"/>
        <v>1693.8800000000037</v>
      </c>
      <c r="K17756" s="19" t="str">
        <f t="shared" si="1168"/>
        <v>Aug-19</v>
      </c>
      <c r="L17756" s="20">
        <f t="shared" si="1171"/>
        <v>17505</v>
      </c>
      <c r="M17756" s="21">
        <f t="shared" si="1169"/>
        <v>9.6765495572693733E-2</v>
      </c>
    </row>
    <row r="17757" spans="1:13" x14ac:dyDescent="0.3">
      <c r="A17757" s="117">
        <v>43708</v>
      </c>
      <c r="B17757" s="94" t="s">
        <v>13332</v>
      </c>
      <c r="C17757" s="104">
        <v>0.67708333333333337</v>
      </c>
      <c r="D17757" s="94" t="s">
        <v>31</v>
      </c>
      <c r="E17757" s="94" t="s">
        <v>13333</v>
      </c>
      <c r="F17757" s="118">
        <v>5</v>
      </c>
      <c r="G17757" s="35">
        <v>1</v>
      </c>
      <c r="H17757" s="58" t="s">
        <v>11526</v>
      </c>
      <c r="I17757" s="53">
        <f>IF(H17757="W",((F17757-1)*(G17757*1)),IF(H17757="Placed",((G17757*-0.5)+((F17757-1)*(G17757-1)*0.2)),G17757*-1))</f>
        <v>-1</v>
      </c>
      <c r="J17757" s="18">
        <f t="shared" si="1170"/>
        <v>1692.8800000000037</v>
      </c>
      <c r="K17757" s="19" t="str">
        <f t="shared" si="1168"/>
        <v>Aug-19</v>
      </c>
      <c r="L17757" s="20">
        <f t="shared" si="1171"/>
        <v>17506</v>
      </c>
      <c r="M17757" s="21">
        <f t="shared" si="1169"/>
        <v>9.6702844738946858E-2</v>
      </c>
    </row>
    <row r="17758" spans="1:13" x14ac:dyDescent="0.3">
      <c r="A17758" s="117">
        <v>43708</v>
      </c>
      <c r="B17758" s="94" t="s">
        <v>29</v>
      </c>
      <c r="C17758" s="104">
        <v>0.70486111111111116</v>
      </c>
      <c r="D17758" s="94" t="s">
        <v>31</v>
      </c>
      <c r="E17758" s="94" t="s">
        <v>13335</v>
      </c>
      <c r="F17758" s="118">
        <v>4.33</v>
      </c>
      <c r="G17758" s="35">
        <v>1</v>
      </c>
      <c r="H17758" s="58" t="s">
        <v>11526</v>
      </c>
      <c r="I17758" s="53">
        <f>IF(H17758="W",((F17758-1)*(G17758*1)),IF(H17758="Placed",((G17758*-0.5)+((F17758-1)*(G17758-1)*0.2)),G17758*-1))</f>
        <v>-1</v>
      </c>
      <c r="J17758" s="18">
        <f t="shared" si="1170"/>
        <v>1691.8800000000037</v>
      </c>
      <c r="K17758" s="19" t="str">
        <f t="shared" si="1168"/>
        <v>Aug-19</v>
      </c>
      <c r="L17758" s="20">
        <f t="shared" si="1171"/>
        <v>17507</v>
      </c>
      <c r="M17758" s="21">
        <f t="shared" si="1169"/>
        <v>9.6640201062432388E-2</v>
      </c>
    </row>
    <row r="17759" spans="1:13" x14ac:dyDescent="0.3">
      <c r="A17759" s="117">
        <v>43710</v>
      </c>
      <c r="B17759" s="94" t="s">
        <v>130</v>
      </c>
      <c r="C17759" s="104">
        <v>0.65625</v>
      </c>
      <c r="D17759" s="94" t="s">
        <v>31</v>
      </c>
      <c r="E17759" s="94" t="s">
        <v>6012</v>
      </c>
      <c r="F17759" s="118">
        <v>3.75</v>
      </c>
      <c r="G17759" s="93">
        <v>1</v>
      </c>
      <c r="H17759" s="94" t="s">
        <v>33</v>
      </c>
      <c r="I17759" s="80">
        <f>IF(H17759="Lost",G17759*-1,IF(H17759="Won",     IF(D17759="E/W",            G17759*(F17759-1)*0.5*1.25,    IF(D17759="place",   G17759*(F17759-1) *0.95,  G17759*(F17759-1) )),            IF(H17759="Placed",     (G17759*-0.5)  + (0.5*G17759*(F17759-1)*0.2),0)         ))</f>
        <v>-1</v>
      </c>
      <c r="J17759" s="18">
        <f t="shared" si="1170"/>
        <v>1690.8800000000037</v>
      </c>
      <c r="K17759" s="19" t="str">
        <f t="shared" si="1168"/>
        <v>Sep-19</v>
      </c>
      <c r="L17759" s="20">
        <f t="shared" si="1171"/>
        <v>17508</v>
      </c>
      <c r="M17759" s="21">
        <f t="shared" si="1169"/>
        <v>9.6577564541923899E-2</v>
      </c>
    </row>
    <row r="17760" spans="1:13" x14ac:dyDescent="0.3">
      <c r="A17760" s="117">
        <v>43710</v>
      </c>
      <c r="B17760" s="94" t="s">
        <v>130</v>
      </c>
      <c r="C17760" s="104">
        <v>0.67708333333333337</v>
      </c>
      <c r="D17760" s="94" t="s">
        <v>31</v>
      </c>
      <c r="E17760" s="94" t="s">
        <v>10274</v>
      </c>
      <c r="F17760" s="118">
        <v>6</v>
      </c>
      <c r="G17760" s="35">
        <v>1</v>
      </c>
      <c r="H17760" s="58" t="s">
        <v>11526</v>
      </c>
      <c r="I17760" s="53">
        <f>IF(H17760="W",((F17760-1)*(G17760*1)),IF(H17760="Placed",((G17760*-0.5)+((F17760-1)*(G17760-1)*0.2)),G17760*-1))</f>
        <v>-1</v>
      </c>
      <c r="J17760" s="18">
        <f t="shared" si="1170"/>
        <v>1689.8800000000037</v>
      </c>
      <c r="K17760" s="19" t="str">
        <f t="shared" si="1168"/>
        <v>Sep-19</v>
      </c>
      <c r="L17760" s="20">
        <f t="shared" si="1171"/>
        <v>17509</v>
      </c>
      <c r="M17760" s="21">
        <f t="shared" si="1169"/>
        <v>9.6514935176195318E-2</v>
      </c>
    </row>
    <row r="17761" spans="1:13" x14ac:dyDescent="0.3">
      <c r="A17761" s="117">
        <v>43710</v>
      </c>
      <c r="B17761" s="94" t="s">
        <v>147</v>
      </c>
      <c r="C17761" s="104">
        <v>0.71527777777777779</v>
      </c>
      <c r="D17761" s="94" t="s">
        <v>31</v>
      </c>
      <c r="E17761" s="94" t="s">
        <v>6014</v>
      </c>
      <c r="F17761" s="118">
        <v>4</v>
      </c>
      <c r="G17761" s="93">
        <v>1</v>
      </c>
      <c r="H17761" s="94" t="s">
        <v>33</v>
      </c>
      <c r="I17761" s="77">
        <f>IF(H17761="Lost",G17761*-1,IF(H17761="Won",     IF(D17761="E/W",            G17761*(F17761-1)*0.5*1.25,    IF(D17761="place",   G17761*(F17761-1) *0.95,  G17761*(F17761-1) )),            IF(H17761="Placed",     (G17761*-0.5)  + (0.5*G17761*(F17761-1)*0.2),0)         ))</f>
        <v>-1</v>
      </c>
      <c r="J17761" s="18">
        <f t="shared" si="1170"/>
        <v>1688.8800000000037</v>
      </c>
      <c r="K17761" s="19" t="str">
        <f t="shared" si="1168"/>
        <v>Sep-19</v>
      </c>
      <c r="L17761" s="20">
        <f t="shared" si="1171"/>
        <v>17510</v>
      </c>
      <c r="M17761" s="21">
        <f t="shared" si="1169"/>
        <v>9.6452312964020778E-2</v>
      </c>
    </row>
    <row r="17762" spans="1:13" x14ac:dyDescent="0.3">
      <c r="A17762" s="117">
        <v>43710</v>
      </c>
      <c r="B17762" s="94" t="s">
        <v>59</v>
      </c>
      <c r="C17762" s="104">
        <v>0.72916666666666663</v>
      </c>
      <c r="D17762" s="94" t="s">
        <v>31</v>
      </c>
      <c r="E17762" s="94" t="s">
        <v>6013</v>
      </c>
      <c r="F17762" s="118">
        <v>2.88</v>
      </c>
      <c r="G17762" s="93">
        <v>1</v>
      </c>
      <c r="H17762" s="94" t="s">
        <v>42</v>
      </c>
      <c r="I17762" s="77">
        <f>IF(H17762="Lost",G17762*-1,IF(H17762="Won",     IF(D17762="E/W",            G17762*(F17762-1)*0.5*1.25,    IF(D17762="place",   G17762*(F17762-1) *0.95,  G17762*(F17762-1) )),            IF(H17762="Placed",     (G17762*-0.5)  + (0.5*G17762*(F17762-1)*0.2),0)         ))</f>
        <v>1.88</v>
      </c>
      <c r="J17762" s="18">
        <f t="shared" si="1170"/>
        <v>1690.7600000000039</v>
      </c>
      <c r="K17762" s="19" t="str">
        <f t="shared" si="1168"/>
        <v>Sep-19</v>
      </c>
      <c r="L17762" s="20">
        <f t="shared" si="1171"/>
        <v>17511</v>
      </c>
      <c r="M17762" s="21">
        <f t="shared" si="1169"/>
        <v>9.6554165952829868E-2</v>
      </c>
    </row>
    <row r="17763" spans="1:13" x14ac:dyDescent="0.3">
      <c r="A17763" s="117">
        <v>43710</v>
      </c>
      <c r="B17763" s="94" t="s">
        <v>147</v>
      </c>
      <c r="C17763" s="104">
        <v>0.73611111111111116</v>
      </c>
      <c r="D17763" s="94" t="s">
        <v>31</v>
      </c>
      <c r="E17763" s="94" t="s">
        <v>6015</v>
      </c>
      <c r="F17763" s="118">
        <v>3.75</v>
      </c>
      <c r="G17763" s="93">
        <v>1</v>
      </c>
      <c r="H17763" s="94" t="s">
        <v>33</v>
      </c>
      <c r="I17763" s="77">
        <f>IF(H17763="Lost",G17763*-1,IF(H17763="Won",     IF(D17763="E/W",            G17763*(F17763-1)*0.5*1.25,    IF(D17763="place",   G17763*(F17763-1) *0.95,  G17763*(F17763-1) )),            IF(H17763="Placed",     (G17763*-0.5)  + (0.5*G17763*(F17763-1)*0.2),0)         ))</f>
        <v>-1</v>
      </c>
      <c r="J17763" s="18">
        <f t="shared" si="1170"/>
        <v>1689.7600000000039</v>
      </c>
      <c r="K17763" s="19" t="str">
        <f t="shared" si="1168"/>
        <v>Sep-19</v>
      </c>
      <c r="L17763" s="20">
        <f t="shared" si="1171"/>
        <v>17512</v>
      </c>
      <c r="M17763" s="21">
        <f t="shared" si="1169"/>
        <v>9.649154865235289E-2</v>
      </c>
    </row>
    <row r="17764" spans="1:13" x14ac:dyDescent="0.3">
      <c r="A17764" s="117">
        <v>43710</v>
      </c>
      <c r="B17764" s="94" t="s">
        <v>147</v>
      </c>
      <c r="C17764" s="104">
        <v>0.75694444444444453</v>
      </c>
      <c r="D17764" s="94" t="s">
        <v>31</v>
      </c>
      <c r="E17764" s="94" t="s">
        <v>10766</v>
      </c>
      <c r="F17764" s="118">
        <v>6</v>
      </c>
      <c r="G17764" s="35">
        <v>1</v>
      </c>
      <c r="H17764" s="58" t="s">
        <v>11526</v>
      </c>
      <c r="I17764" s="65">
        <f>IF(H17764="W",((F17764-1)*(G17764*1)),IF(H17764="Placed",((G17764*-0.5)+((F17764-1)*(G17764-1)*0.2)),G17764*-1))</f>
        <v>-1</v>
      </c>
      <c r="J17764" s="18">
        <f t="shared" si="1170"/>
        <v>1688.7600000000039</v>
      </c>
      <c r="K17764" s="19" t="str">
        <f t="shared" si="1168"/>
        <v>Sep-19</v>
      </c>
      <c r="L17764" s="20">
        <f t="shared" si="1171"/>
        <v>17513</v>
      </c>
      <c r="M17764" s="21">
        <f t="shared" si="1169"/>
        <v>9.6428938502826689E-2</v>
      </c>
    </row>
    <row r="17765" spans="1:13" x14ac:dyDescent="0.3">
      <c r="A17765" s="117">
        <v>43710</v>
      </c>
      <c r="B17765" s="94" t="s">
        <v>147</v>
      </c>
      <c r="C17765" s="104">
        <v>0.77777777777777779</v>
      </c>
      <c r="D17765" s="94" t="s">
        <v>31</v>
      </c>
      <c r="E17765" s="94" t="s">
        <v>6016</v>
      </c>
      <c r="F17765" s="118">
        <v>4</v>
      </c>
      <c r="G17765" s="93">
        <v>1</v>
      </c>
      <c r="H17765" s="94" t="s">
        <v>33</v>
      </c>
      <c r="I17765" s="77">
        <f>IF(H17765="Lost",G17765*-1,IF(H17765="Won",     IF(D17765="E/W",            G17765*(F17765-1)*0.5*1.25,    IF(D17765="place",   G17765*(F17765-1) *0.95,  G17765*(F17765-1) )),            IF(H17765="Placed",     (G17765*-0.5)  + (0.5*G17765*(F17765-1)*0.2),0)         ))</f>
        <v>-1</v>
      </c>
      <c r="J17765" s="18">
        <f t="shared" si="1170"/>
        <v>1687.7600000000039</v>
      </c>
      <c r="K17765" s="19" t="str">
        <f t="shared" si="1168"/>
        <v>Sep-19</v>
      </c>
      <c r="L17765" s="20">
        <f t="shared" si="1171"/>
        <v>17514</v>
      </c>
      <c r="M17765" s="21">
        <f t="shared" si="1169"/>
        <v>9.6366335503026368E-2</v>
      </c>
    </row>
    <row r="17766" spans="1:13" x14ac:dyDescent="0.3">
      <c r="A17766" s="117">
        <v>43711</v>
      </c>
      <c r="B17766" s="94" t="s">
        <v>141</v>
      </c>
      <c r="C17766" s="104">
        <v>0.59375</v>
      </c>
      <c r="D17766" s="94" t="s">
        <v>31</v>
      </c>
      <c r="E17766" s="94" t="s">
        <v>13149</v>
      </c>
      <c r="F17766" s="118">
        <v>5</v>
      </c>
      <c r="G17766" s="35">
        <v>1</v>
      </c>
      <c r="H17766" s="58" t="s">
        <v>6526</v>
      </c>
      <c r="I17766" s="53">
        <f>IF(H17766="W",((F17766-1)*(G17766*1)),IF(H17766="Placed",((G17766*-0.5)+((F17766-1)*(G17766-1)*0.2)),G17766*-1))</f>
        <v>4</v>
      </c>
      <c r="J17766" s="18">
        <f t="shared" si="1170"/>
        <v>1691.7600000000039</v>
      </c>
      <c r="K17766" s="19" t="str">
        <f t="shared" si="1168"/>
        <v>Sep-19</v>
      </c>
      <c r="L17766" s="20">
        <f t="shared" si="1171"/>
        <v>17515</v>
      </c>
      <c r="M17766" s="21">
        <f t="shared" si="1169"/>
        <v>9.6589209249215185E-2</v>
      </c>
    </row>
    <row r="17767" spans="1:13" x14ac:dyDescent="0.3">
      <c r="A17767" s="117">
        <v>43711</v>
      </c>
      <c r="B17767" s="94" t="s">
        <v>37</v>
      </c>
      <c r="C17767" s="104">
        <v>0.70138888888888884</v>
      </c>
      <c r="D17767" s="94" t="s">
        <v>31</v>
      </c>
      <c r="E17767" s="94" t="s">
        <v>6017</v>
      </c>
      <c r="F17767" s="118">
        <v>4</v>
      </c>
      <c r="G17767" s="93">
        <v>1</v>
      </c>
      <c r="H17767" s="94" t="s">
        <v>33</v>
      </c>
      <c r="I17767" s="80">
        <f>IF(H17767="Lost",G17767*-1,IF(H17767="Won",     IF(D17767="E/W",            G17767*(F17767-1)*0.5*1.25,    IF(D17767="place",   G17767*(F17767-1) *0.95,  G17767*(F17767-1) )),            IF(H17767="Placed",     (G17767*-0.5)  + (0.5*G17767*(F17767-1)*0.2),0)         ))</f>
        <v>-1</v>
      </c>
      <c r="J17767" s="18">
        <f t="shared" si="1170"/>
        <v>1690.7600000000039</v>
      </c>
      <c r="K17767" s="19" t="str">
        <f t="shared" si="1168"/>
        <v>Sep-19</v>
      </c>
      <c r="L17767" s="20">
        <f t="shared" si="1171"/>
        <v>17516</v>
      </c>
      <c r="M17767" s="21">
        <f t="shared" si="1169"/>
        <v>9.652660424754532E-2</v>
      </c>
    </row>
    <row r="17768" spans="1:13" x14ac:dyDescent="0.3">
      <c r="A17768" s="117">
        <v>43711</v>
      </c>
      <c r="B17768" s="94" t="s">
        <v>61</v>
      </c>
      <c r="C17768" s="104">
        <v>0.73611111111111116</v>
      </c>
      <c r="D17768" s="94" t="s">
        <v>31</v>
      </c>
      <c r="E17768" s="94" t="s">
        <v>5307</v>
      </c>
      <c r="F17768" s="118">
        <v>5.5</v>
      </c>
      <c r="G17768" s="35">
        <v>1</v>
      </c>
      <c r="H17768" s="58" t="s">
        <v>11526</v>
      </c>
      <c r="I17768" s="53">
        <f>IF(H17768="W",((F17768-1)*(G17768*1)),IF(H17768="Placed",((G17768*-0.5)+((F17768-1)*(G17768-1)*0.2)),G17768*-1))</f>
        <v>-1</v>
      </c>
      <c r="J17768" s="18">
        <f t="shared" si="1170"/>
        <v>1689.7600000000039</v>
      </c>
      <c r="K17768" s="19" t="str">
        <f t="shared" si="1168"/>
        <v>Sep-19</v>
      </c>
      <c r="L17768" s="20">
        <f t="shared" si="1171"/>
        <v>17517</v>
      </c>
      <c r="M17768" s="21">
        <f t="shared" si="1169"/>
        <v>9.6464006393789117E-2</v>
      </c>
    </row>
    <row r="17769" spans="1:13" x14ac:dyDescent="0.3">
      <c r="A17769" s="117">
        <v>43711</v>
      </c>
      <c r="B17769" s="94" t="s">
        <v>61</v>
      </c>
      <c r="C17769" s="104">
        <v>0.73611111111111116</v>
      </c>
      <c r="D17769" s="94" t="s">
        <v>31</v>
      </c>
      <c r="E17769" s="94" t="s">
        <v>11873</v>
      </c>
      <c r="F17769" s="118">
        <v>5</v>
      </c>
      <c r="G17769" s="35">
        <v>1</v>
      </c>
      <c r="H17769" s="58" t="s">
        <v>6526</v>
      </c>
      <c r="I17769" s="53">
        <f>IF(H17769="W",((F17769-1)*(G17769*1)),IF(H17769="Placed",((G17769*-0.5)+((F17769-1)*(G17769-1)*0.2)),G17769*-1))</f>
        <v>4</v>
      </c>
      <c r="J17769" s="18">
        <f t="shared" si="1170"/>
        <v>1693.7600000000039</v>
      </c>
      <c r="K17769" s="19" t="str">
        <f t="shared" si="1168"/>
        <v>Sep-19</v>
      </c>
      <c r="L17769" s="20">
        <f t="shared" si="1171"/>
        <v>17518</v>
      </c>
      <c r="M17769" s="21">
        <f t="shared" si="1169"/>
        <v>9.6686836396849177E-2</v>
      </c>
    </row>
    <row r="17770" spans="1:13" x14ac:dyDescent="0.3">
      <c r="A17770" s="117">
        <v>43711</v>
      </c>
      <c r="B17770" s="94" t="s">
        <v>37</v>
      </c>
      <c r="C17770" s="104">
        <v>0.79166666666666663</v>
      </c>
      <c r="D17770" s="94" t="s">
        <v>31</v>
      </c>
      <c r="E17770" s="94" t="s">
        <v>5984</v>
      </c>
      <c r="F17770" s="118">
        <v>4</v>
      </c>
      <c r="G17770" s="93">
        <v>1</v>
      </c>
      <c r="H17770" s="94" t="s">
        <v>33</v>
      </c>
      <c r="I17770" s="80">
        <f>IF(H17770="Lost",G17770*-1,IF(H17770="Won",     IF(D17770="E/W",            G17770*(F17770-1)*0.5*1.25,    IF(D17770="place",   G17770*(F17770-1) *0.95,  G17770*(F17770-1) )),            IF(H17770="Placed",     (G17770*-0.5)  + (0.5*G17770*(F17770-1)*0.2),0)         ))</f>
        <v>-1</v>
      </c>
      <c r="J17770" s="18">
        <f t="shared" si="1170"/>
        <v>1692.7600000000039</v>
      </c>
      <c r="K17770" s="19" t="str">
        <f t="shared" si="1168"/>
        <v>Sep-19</v>
      </c>
      <c r="L17770" s="20">
        <f t="shared" si="1171"/>
        <v>17519</v>
      </c>
      <c r="M17770" s="21">
        <f t="shared" si="1169"/>
        <v>9.6624236543181904E-2</v>
      </c>
    </row>
    <row r="17771" spans="1:13" x14ac:dyDescent="0.3">
      <c r="A17771" s="117">
        <v>43712</v>
      </c>
      <c r="B17771" s="94" t="s">
        <v>30</v>
      </c>
      <c r="C17771" s="104">
        <v>0.56944444444444442</v>
      </c>
      <c r="D17771" s="94" t="s">
        <v>31</v>
      </c>
      <c r="E17771" s="94" t="s">
        <v>13336</v>
      </c>
      <c r="F17771" s="118">
        <v>6</v>
      </c>
      <c r="G17771" s="35">
        <v>1</v>
      </c>
      <c r="H17771" s="58" t="s">
        <v>11526</v>
      </c>
      <c r="I17771" s="53">
        <f>IF(H17771="W",((F17771-1)*(G17771*1)),IF(H17771="Placed",((G17771*-0.5)+((F17771-1)*(G17771-1)*0.2)),G17771*-1))</f>
        <v>-1</v>
      </c>
      <c r="J17771" s="18">
        <f t="shared" si="1170"/>
        <v>1691.7600000000039</v>
      </c>
      <c r="K17771" s="19" t="str">
        <f t="shared" si="1168"/>
        <v>Sep-19</v>
      </c>
      <c r="L17771" s="20">
        <f t="shared" si="1171"/>
        <v>17520</v>
      </c>
      <c r="M17771" s="21">
        <f t="shared" si="1169"/>
        <v>9.6561643835616662E-2</v>
      </c>
    </row>
    <row r="17772" spans="1:13" x14ac:dyDescent="0.3">
      <c r="A17772" s="117">
        <v>43712</v>
      </c>
      <c r="B17772" s="94" t="s">
        <v>98</v>
      </c>
      <c r="C17772" s="104">
        <v>0.63888888888888895</v>
      </c>
      <c r="D17772" s="94" t="s">
        <v>31</v>
      </c>
      <c r="E17772" s="94" t="s">
        <v>12892</v>
      </c>
      <c r="F17772" s="118">
        <v>5</v>
      </c>
      <c r="G17772" s="35">
        <v>1</v>
      </c>
      <c r="H17772" s="58" t="s">
        <v>11526</v>
      </c>
      <c r="I17772" s="53">
        <f>IF(H17772="W",((F17772-1)*(G17772*1)),IF(H17772="Placed",((G17772*-0.5)+((F17772-1)*(G17772-1)*0.2)),G17772*-1))</f>
        <v>-1</v>
      </c>
      <c r="J17772" s="18">
        <f t="shared" si="1170"/>
        <v>1690.7600000000039</v>
      </c>
      <c r="K17772" s="19" t="str">
        <f t="shared" si="1168"/>
        <v>Sep-19</v>
      </c>
      <c r="L17772" s="20">
        <f t="shared" si="1171"/>
        <v>17521</v>
      </c>
      <c r="M17772" s="21">
        <f t="shared" si="1169"/>
        <v>9.6499058272929844E-2</v>
      </c>
    </row>
    <row r="17773" spans="1:13" x14ac:dyDescent="0.3">
      <c r="A17773" s="117">
        <v>43712</v>
      </c>
      <c r="B17773" s="94" t="s">
        <v>98</v>
      </c>
      <c r="C17773" s="104">
        <v>0.65972222222222221</v>
      </c>
      <c r="D17773" s="94" t="s">
        <v>31</v>
      </c>
      <c r="E17773" s="94" t="s">
        <v>13337</v>
      </c>
      <c r="F17773" s="118">
        <v>4.5</v>
      </c>
      <c r="G17773" s="35">
        <v>1</v>
      </c>
      <c r="H17773" s="58" t="s">
        <v>6526</v>
      </c>
      <c r="I17773" s="53">
        <f>IF(H17773="W",((F17773-1)*(G17773*1)),IF(H17773="Placed",((G17773*-0.5)+((F17773-1)*(G17773-1)*0.2)),G17773*-1))</f>
        <v>3.5</v>
      </c>
      <c r="J17773" s="18">
        <f t="shared" si="1170"/>
        <v>1694.2600000000039</v>
      </c>
      <c r="K17773" s="19" t="str">
        <f t="shared" si="1168"/>
        <v>Sep-19</v>
      </c>
      <c r="L17773" s="20">
        <f t="shared" si="1171"/>
        <v>17522</v>
      </c>
      <c r="M17773" s="21">
        <f t="shared" si="1169"/>
        <v>9.669329985161533E-2</v>
      </c>
    </row>
    <row r="17774" spans="1:13" x14ac:dyDescent="0.3">
      <c r="A17774" s="117">
        <v>43712</v>
      </c>
      <c r="B17774" s="94" t="s">
        <v>47</v>
      </c>
      <c r="C17774" s="104">
        <v>0.76041666666666663</v>
      </c>
      <c r="D17774" s="94" t="s">
        <v>31</v>
      </c>
      <c r="E17774" s="94" t="s">
        <v>13338</v>
      </c>
      <c r="F17774" s="118">
        <v>4.5</v>
      </c>
      <c r="G17774" s="35">
        <v>1</v>
      </c>
      <c r="H17774" s="58" t="s">
        <v>11526</v>
      </c>
      <c r="I17774" s="53">
        <f>IF(H17774="W",((F17774-1)*(G17774*1)),IF(H17774="Placed",((G17774*-0.5)+((F17774-1)*(G17774-1)*0.2)),G17774*-1))</f>
        <v>-1</v>
      </c>
      <c r="J17774" s="18">
        <f t="shared" si="1170"/>
        <v>1693.2600000000039</v>
      </c>
      <c r="K17774" s="19" t="str">
        <f t="shared" si="1168"/>
        <v>Sep-19</v>
      </c>
      <c r="L17774" s="20">
        <f t="shared" si="1171"/>
        <v>17523</v>
      </c>
      <c r="M17774" s="21">
        <f t="shared" si="1169"/>
        <v>9.6630713918849725E-2</v>
      </c>
    </row>
    <row r="17775" spans="1:13" x14ac:dyDescent="0.3">
      <c r="A17775" s="117">
        <v>43712</v>
      </c>
      <c r="B17775" s="94" t="s">
        <v>47</v>
      </c>
      <c r="C17775" s="104">
        <v>0.84375</v>
      </c>
      <c r="D17775" s="94" t="s">
        <v>31</v>
      </c>
      <c r="E17775" s="94" t="s">
        <v>6018</v>
      </c>
      <c r="F17775" s="118">
        <v>3.5</v>
      </c>
      <c r="G17775" s="93">
        <v>1</v>
      </c>
      <c r="H17775" s="94" t="s">
        <v>33</v>
      </c>
      <c r="I17775" s="80">
        <f>IF(H17775="Lost",G17775*-1,IF(H17775="Won",     IF(D17775="E/W",            G17775*(F17775-1)*0.5*1.25,    IF(D17775="place",   G17775*(F17775-1) *0.95,  G17775*(F17775-1) )),            IF(H17775="Placed",     (G17775*-0.5)  + (0.5*G17775*(F17775-1)*0.2),0)         ))</f>
        <v>-1</v>
      </c>
      <c r="J17775" s="18">
        <f t="shared" si="1170"/>
        <v>1692.2600000000039</v>
      </c>
      <c r="K17775" s="19" t="str">
        <f t="shared" si="1168"/>
        <v>Sep-19</v>
      </c>
      <c r="L17775" s="20">
        <f t="shared" si="1171"/>
        <v>17524</v>
      </c>
      <c r="M17775" s="21">
        <f t="shared" si="1169"/>
        <v>9.6568135128966212E-2</v>
      </c>
    </row>
    <row r="17776" spans="1:13" x14ac:dyDescent="0.3">
      <c r="A17776" s="117">
        <v>43713</v>
      </c>
      <c r="B17776" s="94" t="s">
        <v>82</v>
      </c>
      <c r="C17776" s="104">
        <v>0.5625</v>
      </c>
      <c r="D17776" s="94" t="s">
        <v>31</v>
      </c>
      <c r="E17776" s="94" t="s">
        <v>6019</v>
      </c>
      <c r="F17776" s="118">
        <v>3.25</v>
      </c>
      <c r="G17776" s="93">
        <v>1</v>
      </c>
      <c r="H17776" s="94" t="s">
        <v>42</v>
      </c>
      <c r="I17776" s="80">
        <f>IF(H17776="Lost",G17776*-1,IF(H17776="Won",     IF(D17776="E/W",            G17776*(F17776-1)*0.5*1.25,    IF(D17776="place",   G17776*(F17776-1) *0.95,  G17776*(F17776-1) )),            IF(H17776="Placed",     (G17776*-0.5)  + (0.5*G17776*(F17776-1)*0.2),0)         ))</f>
        <v>2.25</v>
      </c>
      <c r="J17776" s="18">
        <f t="shared" si="1170"/>
        <v>1694.5100000000039</v>
      </c>
      <c r="K17776" s="19" t="str">
        <f t="shared" si="1168"/>
        <v>Sep-19</v>
      </c>
      <c r="L17776" s="20">
        <f t="shared" si="1171"/>
        <v>17525</v>
      </c>
      <c r="M17776" s="21">
        <f t="shared" si="1169"/>
        <v>9.6691012838801937E-2</v>
      </c>
    </row>
    <row r="17777" spans="1:13" x14ac:dyDescent="0.3">
      <c r="A17777" s="117">
        <v>43713</v>
      </c>
      <c r="B17777" s="94" t="s">
        <v>82</v>
      </c>
      <c r="C17777" s="104">
        <v>0.58333333333333337</v>
      </c>
      <c r="D17777" s="94" t="s">
        <v>31</v>
      </c>
      <c r="E17777" s="94" t="s">
        <v>13339</v>
      </c>
      <c r="F17777" s="118">
        <v>5</v>
      </c>
      <c r="G17777" s="35">
        <v>1</v>
      </c>
      <c r="H17777" s="58" t="s">
        <v>11526</v>
      </c>
      <c r="I17777" s="53">
        <f>IF(H17777="W",((F17777-1)*(G17777*1)),IF(H17777="Placed",((G17777*-0.5)+((F17777-1)*(G17777-1)*0.2)),G17777*-1))</f>
        <v>-1</v>
      </c>
      <c r="J17777" s="18">
        <f t="shared" si="1170"/>
        <v>1693.5100000000039</v>
      </c>
      <c r="K17777" s="19" t="str">
        <f t="shared" si="1168"/>
        <v>Sep-19</v>
      </c>
      <c r="L17777" s="20">
        <f t="shared" si="1171"/>
        <v>17526</v>
      </c>
      <c r="M17777" s="21">
        <f t="shared" si="1169"/>
        <v>9.6628437749629342E-2</v>
      </c>
    </row>
    <row r="17778" spans="1:13" x14ac:dyDescent="0.3">
      <c r="A17778" s="117">
        <v>43713</v>
      </c>
      <c r="B17778" s="94" t="s">
        <v>37</v>
      </c>
      <c r="C17778" s="104">
        <v>0.67361111111111116</v>
      </c>
      <c r="D17778" s="94" t="s">
        <v>31</v>
      </c>
      <c r="E17778" s="94" t="s">
        <v>6020</v>
      </c>
      <c r="F17778" s="118">
        <v>3.25</v>
      </c>
      <c r="G17778" s="93">
        <v>1</v>
      </c>
      <c r="H17778" s="94" t="s">
        <v>42</v>
      </c>
      <c r="I17778" s="80">
        <f>IF(H17778="Lost",G17778*-1,IF(H17778="Won",     IF(D17778="E/W",            G17778*(F17778-1)*0.5*1.25,    IF(D17778="place",   G17778*(F17778-1) *0.95,  G17778*(F17778-1) )),            IF(H17778="Placed",     (G17778*-0.5)  + (0.5*G17778*(F17778-1)*0.2),0)         ))</f>
        <v>2.25</v>
      </c>
      <c r="J17778" s="18">
        <f t="shared" si="1170"/>
        <v>1695.7600000000039</v>
      </c>
      <c r="K17778" s="19" t="str">
        <f t="shared" si="1168"/>
        <v>Sep-19</v>
      </c>
      <c r="L17778" s="20">
        <f t="shared" si="1171"/>
        <v>17527</v>
      </c>
      <c r="M17778" s="21">
        <f t="shared" si="1169"/>
        <v>9.6751297997375696E-2</v>
      </c>
    </row>
    <row r="17779" spans="1:13" x14ac:dyDescent="0.3">
      <c r="A17779" s="117">
        <v>43713</v>
      </c>
      <c r="B17779" s="94" t="s">
        <v>47</v>
      </c>
      <c r="C17779" s="104">
        <v>0.75694444444444453</v>
      </c>
      <c r="D17779" s="94" t="s">
        <v>31</v>
      </c>
      <c r="E17779" s="94" t="s">
        <v>13340</v>
      </c>
      <c r="F17779" s="118">
        <v>6</v>
      </c>
      <c r="G17779" s="35">
        <v>1</v>
      </c>
      <c r="H17779" s="58" t="s">
        <v>11526</v>
      </c>
      <c r="I17779" s="53">
        <f>IF(H17779="W",((F17779-1)*(G17779*1)),IF(H17779="Placed",((G17779*-0.5)+((F17779-1)*(G17779-1)*0.2)),G17779*-1))</f>
        <v>-1</v>
      </c>
      <c r="J17779" s="18">
        <f t="shared" si="1170"/>
        <v>1694.7600000000039</v>
      </c>
      <c r="K17779" s="19" t="str">
        <f t="shared" si="1168"/>
        <v>Sep-19</v>
      </c>
      <c r="L17779" s="20">
        <f t="shared" si="1171"/>
        <v>17528</v>
      </c>
      <c r="M17779" s="21">
        <f t="shared" si="1169"/>
        <v>9.6688726608854622E-2</v>
      </c>
    </row>
    <row r="17780" spans="1:13" x14ac:dyDescent="0.3">
      <c r="A17780" s="117">
        <v>43713</v>
      </c>
      <c r="B17780" s="94" t="s">
        <v>29</v>
      </c>
      <c r="C17780" s="104">
        <v>0.77083333333333337</v>
      </c>
      <c r="D17780" s="94" t="s">
        <v>31</v>
      </c>
      <c r="E17780" s="94" t="s">
        <v>6021</v>
      </c>
      <c r="F17780" s="118">
        <v>3.25</v>
      </c>
      <c r="G17780" s="93">
        <v>1</v>
      </c>
      <c r="H17780" s="94" t="s">
        <v>42</v>
      </c>
      <c r="I17780" s="80">
        <f>IF(H17780="Lost",G17780*-1,IF(H17780="Won",     IF(D17780="E/W",            G17780*(F17780-1)*0.5*1.25,    IF(D17780="place",   G17780*(F17780-1) *0.95,  G17780*(F17780-1) )),            IF(H17780="Placed",     (G17780*-0.5)  + (0.5*G17780*(F17780-1)*0.2),0)         ))</f>
        <v>2.25</v>
      </c>
      <c r="J17780" s="18">
        <f t="shared" si="1170"/>
        <v>1697.0100000000039</v>
      </c>
      <c r="K17780" s="19" t="str">
        <f t="shared" si="1168"/>
        <v>Sep-19</v>
      </c>
      <c r="L17780" s="20">
        <f t="shared" si="1171"/>
        <v>17529</v>
      </c>
      <c r="M17780" s="21">
        <f t="shared" si="1169"/>
        <v>9.6811569399281414E-2</v>
      </c>
    </row>
    <row r="17781" spans="1:13" x14ac:dyDescent="0.3">
      <c r="A17781" s="117">
        <v>43713</v>
      </c>
      <c r="B17781" s="94" t="s">
        <v>47</v>
      </c>
      <c r="C17781" s="104">
        <v>0.79861111111111116</v>
      </c>
      <c r="D17781" s="94" t="s">
        <v>31</v>
      </c>
      <c r="E17781" s="94" t="s">
        <v>6022</v>
      </c>
      <c r="F17781" s="118">
        <v>4</v>
      </c>
      <c r="G17781" s="93">
        <v>1</v>
      </c>
      <c r="H17781" s="94" t="s">
        <v>33</v>
      </c>
      <c r="I17781" s="80">
        <f>IF(H17781="Lost",G17781*-1,IF(H17781="Won",     IF(D17781="E/W",            G17781*(F17781-1)*0.5*1.25,    IF(D17781="place",   G17781*(F17781-1) *0.95,  G17781*(F17781-1) )),            IF(H17781="Placed",     (G17781*-0.5)  + (0.5*G17781*(F17781-1)*0.2),0)         ))</f>
        <v>-1</v>
      </c>
      <c r="J17781" s="18">
        <f t="shared" si="1170"/>
        <v>1696.0100000000039</v>
      </c>
      <c r="K17781" s="19" t="str">
        <f t="shared" si="1168"/>
        <v>Sep-19</v>
      </c>
      <c r="L17781" s="20">
        <f t="shared" si="1171"/>
        <v>17530</v>
      </c>
      <c r="M17781" s="21">
        <f t="shared" si="1169"/>
        <v>9.6749001711352187E-2</v>
      </c>
    </row>
    <row r="17782" spans="1:13" x14ac:dyDescent="0.3">
      <c r="A17782" s="117">
        <v>43713</v>
      </c>
      <c r="B17782" s="94" t="s">
        <v>47</v>
      </c>
      <c r="C17782" s="104">
        <v>0.84027777777777779</v>
      </c>
      <c r="D17782" s="94" t="s">
        <v>31</v>
      </c>
      <c r="E17782" s="94" t="s">
        <v>13341</v>
      </c>
      <c r="F17782" s="118">
        <v>5.5</v>
      </c>
      <c r="G17782" s="35">
        <v>1</v>
      </c>
      <c r="H17782" s="58" t="s">
        <v>11526</v>
      </c>
      <c r="I17782" s="53">
        <f>IF(H17782="W",((F17782-1)*(G17782*1)),IF(H17782="Placed",((G17782*-0.5)+((F17782-1)*(G17782-1)*0.2)),G17782*-1))</f>
        <v>-1</v>
      </c>
      <c r="J17782" s="18">
        <f t="shared" si="1170"/>
        <v>1695.0100000000039</v>
      </c>
      <c r="K17782" s="19" t="str">
        <f t="shared" si="1168"/>
        <v>Sep-19</v>
      </c>
      <c r="L17782" s="20">
        <f t="shared" si="1171"/>
        <v>17531</v>
      </c>
      <c r="M17782" s="21">
        <f t="shared" si="1169"/>
        <v>9.6686441161371511E-2</v>
      </c>
    </row>
    <row r="17783" spans="1:13" x14ac:dyDescent="0.3">
      <c r="A17783" s="117">
        <v>43714</v>
      </c>
      <c r="B17783" s="94" t="s">
        <v>35</v>
      </c>
      <c r="C17783" s="104">
        <v>0.57291666666666663</v>
      </c>
      <c r="D17783" s="94" t="s">
        <v>31</v>
      </c>
      <c r="E17783" s="94" t="s">
        <v>6024</v>
      </c>
      <c r="F17783" s="118">
        <v>2.88</v>
      </c>
      <c r="G17783" s="93">
        <v>1</v>
      </c>
      <c r="H17783" s="94" t="s">
        <v>33</v>
      </c>
      <c r="I17783" s="80">
        <f>IF(H17783="Lost",G17783*-1,IF(H17783="Won",     IF(D17783="E/W",            G17783*(F17783-1)*0.5*1.25,    IF(D17783="place",   G17783*(F17783-1) *0.95,  G17783*(F17783-1) )),            IF(H17783="Placed",     (G17783*-0.5)  + (0.5*G17783*(F17783-1)*0.2),0)         ))</f>
        <v>-1</v>
      </c>
      <c r="J17783" s="18">
        <f t="shared" si="1170"/>
        <v>1694.0100000000039</v>
      </c>
      <c r="K17783" s="19" t="str">
        <f t="shared" si="1168"/>
        <v>Sep-19</v>
      </c>
      <c r="L17783" s="20">
        <f t="shared" si="1171"/>
        <v>17532</v>
      </c>
      <c r="M17783" s="21">
        <f t="shared" si="1169"/>
        <v>9.6623887748117948E-2</v>
      </c>
    </row>
    <row r="17784" spans="1:13" x14ac:dyDescent="0.3">
      <c r="A17784" s="117">
        <v>43714</v>
      </c>
      <c r="B17784" s="94" t="s">
        <v>137</v>
      </c>
      <c r="C17784" s="104">
        <v>0.58680555555555558</v>
      </c>
      <c r="D17784" s="94" t="s">
        <v>31</v>
      </c>
      <c r="E17784" s="94" t="s">
        <v>6023</v>
      </c>
      <c r="F17784" s="118">
        <v>4</v>
      </c>
      <c r="G17784" s="93">
        <v>1</v>
      </c>
      <c r="H17784" s="94" t="s">
        <v>42</v>
      </c>
      <c r="I17784" s="80">
        <f>IF(H17784="Lost",G17784*-1,IF(H17784="Won",     IF(D17784="E/W",            G17784*(F17784-1)*0.5*1.25,    IF(D17784="place",   G17784*(F17784-1) *0.95,  G17784*(F17784-1) )),            IF(H17784="Placed",     (G17784*-0.5)  + (0.5*G17784*(F17784-1)*0.2),0)         ))</f>
        <v>3</v>
      </c>
      <c r="J17784" s="18">
        <f t="shared" si="1170"/>
        <v>1697.0100000000039</v>
      </c>
      <c r="K17784" s="19" t="str">
        <f t="shared" si="1168"/>
        <v>Sep-19</v>
      </c>
      <c r="L17784" s="20">
        <f t="shared" si="1171"/>
        <v>17533</v>
      </c>
      <c r="M17784" s="21">
        <f t="shared" si="1169"/>
        <v>9.6789482689785197E-2</v>
      </c>
    </row>
    <row r="17785" spans="1:13" x14ac:dyDescent="0.3">
      <c r="A17785" s="117">
        <v>43714</v>
      </c>
      <c r="B17785" s="94" t="s">
        <v>58</v>
      </c>
      <c r="C17785" s="104">
        <v>0.67361111111111116</v>
      </c>
      <c r="D17785" s="94" t="s">
        <v>31</v>
      </c>
      <c r="E17785" s="94" t="s">
        <v>6026</v>
      </c>
      <c r="F17785" s="118">
        <v>2.75</v>
      </c>
      <c r="G17785" s="93">
        <v>1</v>
      </c>
      <c r="H17785" s="94" t="s">
        <v>33</v>
      </c>
      <c r="I17785" s="80">
        <f>IF(H17785="Lost",G17785*-1,IF(H17785="Won",     IF(D17785="E/W",            G17785*(F17785-1)*0.5*1.25,    IF(D17785="place",   G17785*(F17785-1) *0.95,  G17785*(F17785-1) )),            IF(H17785="Placed",     (G17785*-0.5)  + (0.5*G17785*(F17785-1)*0.2),0)         ))</f>
        <v>-1</v>
      </c>
      <c r="J17785" s="18">
        <f t="shared" si="1170"/>
        <v>1696.0100000000039</v>
      </c>
      <c r="K17785" s="19" t="str">
        <f t="shared" si="1168"/>
        <v>Sep-19</v>
      </c>
      <c r="L17785" s="20">
        <f t="shared" si="1171"/>
        <v>17534</v>
      </c>
      <c r="M17785" s="21">
        <f t="shared" si="1169"/>
        <v>9.672693053496087E-2</v>
      </c>
    </row>
    <row r="17786" spans="1:13" x14ac:dyDescent="0.3">
      <c r="A17786" s="117">
        <v>43714</v>
      </c>
      <c r="B17786" s="94" t="s">
        <v>137</v>
      </c>
      <c r="C17786" s="104">
        <v>0.70486111111111116</v>
      </c>
      <c r="D17786" s="94" t="s">
        <v>31</v>
      </c>
      <c r="E17786" s="94" t="s">
        <v>13342</v>
      </c>
      <c r="F17786" s="118">
        <v>5</v>
      </c>
      <c r="G17786" s="35">
        <v>1</v>
      </c>
      <c r="H17786" s="58" t="s">
        <v>11526</v>
      </c>
      <c r="I17786" s="53">
        <f>IF(H17786="W",((F17786-1)*(G17786*1)),IF(H17786="Placed",((G17786*-0.5)+((F17786-1)*(G17786-1)*0.2)),G17786*-1))</f>
        <v>-1</v>
      </c>
      <c r="J17786" s="18">
        <f t="shared" si="1170"/>
        <v>1695.0100000000039</v>
      </c>
      <c r="K17786" s="19" t="str">
        <f t="shared" si="1168"/>
        <v>Sep-19</v>
      </c>
      <c r="L17786" s="20">
        <f t="shared" si="1171"/>
        <v>17535</v>
      </c>
      <c r="M17786" s="21">
        <f t="shared" si="1169"/>
        <v>9.6664385514685133E-2</v>
      </c>
    </row>
    <row r="17787" spans="1:13" x14ac:dyDescent="0.3">
      <c r="A17787" s="117">
        <v>43714</v>
      </c>
      <c r="B17787" s="94" t="s">
        <v>35</v>
      </c>
      <c r="C17787" s="104">
        <v>0.71180555555555547</v>
      </c>
      <c r="D17787" s="94" t="s">
        <v>31</v>
      </c>
      <c r="E17787" s="94" t="s">
        <v>6025</v>
      </c>
      <c r="F17787" s="118">
        <v>3.75</v>
      </c>
      <c r="G17787" s="93">
        <v>1</v>
      </c>
      <c r="H17787" s="94" t="s">
        <v>33</v>
      </c>
      <c r="I17787" s="80">
        <f>IF(H17787="Lost",G17787*-1,IF(H17787="Won",     IF(D17787="E/W",            G17787*(F17787-1)*0.5*1.25,    IF(D17787="place",   G17787*(F17787-1) *0.95,  G17787*(F17787-1) )),            IF(H17787="Placed",     (G17787*-0.5)  + (0.5*G17787*(F17787-1)*0.2),0)         ))</f>
        <v>-1</v>
      </c>
      <c r="J17787" s="18">
        <f t="shared" si="1170"/>
        <v>1694.0100000000039</v>
      </c>
      <c r="K17787" s="19" t="str">
        <f t="shared" si="1168"/>
        <v>Sep-19</v>
      </c>
      <c r="L17787" s="20">
        <f t="shared" si="1171"/>
        <v>17536</v>
      </c>
      <c r="M17787" s="21">
        <f t="shared" si="1169"/>
        <v>9.660184762773745E-2</v>
      </c>
    </row>
    <row r="17788" spans="1:13" x14ac:dyDescent="0.3">
      <c r="A17788" s="117">
        <v>43714</v>
      </c>
      <c r="B17788" s="94" t="s">
        <v>43</v>
      </c>
      <c r="C17788" s="104">
        <v>0.73611111111111116</v>
      </c>
      <c r="D17788" s="94" t="s">
        <v>31</v>
      </c>
      <c r="E17788" s="94" t="s">
        <v>6027</v>
      </c>
      <c r="F17788" s="118">
        <v>3.5</v>
      </c>
      <c r="G17788" s="93">
        <v>1</v>
      </c>
      <c r="H17788" s="94" t="s">
        <v>33</v>
      </c>
      <c r="I17788" s="80">
        <f>IF(H17788="Lost",G17788*-1,IF(H17788="Won",     IF(D17788="E/W",            G17788*(F17788-1)*0.5*1.25,    IF(D17788="place",   G17788*(F17788-1) *0.95,  G17788*(F17788-1) )),            IF(H17788="Placed",     (G17788*-0.5)  + (0.5*G17788*(F17788-1)*0.2),0)         ))</f>
        <v>-1</v>
      </c>
      <c r="J17788" s="18">
        <f t="shared" si="1170"/>
        <v>1693.0100000000039</v>
      </c>
      <c r="K17788" s="19" t="str">
        <f t="shared" si="1168"/>
        <v>Sep-19</v>
      </c>
      <c r="L17788" s="20">
        <f t="shared" si="1171"/>
        <v>17537</v>
      </c>
      <c r="M17788" s="21">
        <f t="shared" si="1169"/>
        <v>9.6539316872897518E-2</v>
      </c>
    </row>
    <row r="17789" spans="1:13" x14ac:dyDescent="0.3">
      <c r="A17789" s="117">
        <v>43715</v>
      </c>
      <c r="B17789" s="94" t="s">
        <v>35</v>
      </c>
      <c r="C17789" s="104">
        <v>0.625</v>
      </c>
      <c r="D17789" s="94" t="s">
        <v>31</v>
      </c>
      <c r="E17789" s="94" t="s">
        <v>13343</v>
      </c>
      <c r="F17789" s="118">
        <v>5</v>
      </c>
      <c r="G17789" s="35">
        <v>1</v>
      </c>
      <c r="H17789" s="60" t="s">
        <v>11526</v>
      </c>
      <c r="I17789" s="53">
        <f>IF(H17789="W",((F17789-1)*(G17789*1)),IF(H17789="Placed",((G17789*-0.5)+((F17789-1)*(G17789-1)*0.2)),G17789*-1))</f>
        <v>-1</v>
      </c>
      <c r="J17789" s="18">
        <f t="shared" si="1170"/>
        <v>1692.0100000000039</v>
      </c>
      <c r="K17789" s="19" t="str">
        <f t="shared" si="1168"/>
        <v>Sep-19</v>
      </c>
      <c r="L17789" s="20">
        <f t="shared" si="1171"/>
        <v>17538</v>
      </c>
      <c r="M17789" s="21">
        <f t="shared" si="1169"/>
        <v>9.6476793248945369E-2</v>
      </c>
    </row>
    <row r="17790" spans="1:13" x14ac:dyDescent="0.3">
      <c r="A17790" s="117">
        <v>43715</v>
      </c>
      <c r="B17790" s="94" t="s">
        <v>146</v>
      </c>
      <c r="C17790" s="104">
        <v>0.64236111111111105</v>
      </c>
      <c r="D17790" s="94" t="s">
        <v>31</v>
      </c>
      <c r="E17790" s="94" t="s">
        <v>13347</v>
      </c>
      <c r="F17790" s="118">
        <v>5.5</v>
      </c>
      <c r="G17790" s="35">
        <v>1</v>
      </c>
      <c r="H17790" s="60" t="s">
        <v>11526</v>
      </c>
      <c r="I17790" s="53">
        <f>IF(H17790="W",((F17790-1)*(G17790*1)),IF(H17790="Placed",((G17790*-0.5)+((F17790-1)*(G17790-1)*0.2)),G17790*-1))</f>
        <v>-1</v>
      </c>
      <c r="J17790" s="18">
        <f t="shared" si="1170"/>
        <v>1691.0100000000039</v>
      </c>
      <c r="K17790" s="19" t="str">
        <f t="shared" si="1168"/>
        <v>Sep-19</v>
      </c>
      <c r="L17790" s="20">
        <f t="shared" si="1171"/>
        <v>17539</v>
      </c>
      <c r="M17790" s="21">
        <f t="shared" si="1169"/>
        <v>9.6414276754661257E-2</v>
      </c>
    </row>
    <row r="17791" spans="1:13" x14ac:dyDescent="0.3">
      <c r="A17791" s="117">
        <v>43715</v>
      </c>
      <c r="B17791" s="94" t="s">
        <v>43</v>
      </c>
      <c r="C17791" s="104">
        <v>0.65972222222222221</v>
      </c>
      <c r="D17791" s="94" t="s">
        <v>31</v>
      </c>
      <c r="E17791" s="94" t="s">
        <v>13345</v>
      </c>
      <c r="F17791" s="118">
        <v>5</v>
      </c>
      <c r="G17791" s="35">
        <v>1</v>
      </c>
      <c r="H17791" s="60" t="s">
        <v>6526</v>
      </c>
      <c r="I17791" s="53">
        <f>IF(H17791="W",((F17791-1)*(G17791*1)),IF(H17791="Placed",((G17791*-0.5)+((F17791-1)*(G17791-1)*0.2)),G17791*-1))</f>
        <v>4</v>
      </c>
      <c r="J17791" s="18">
        <f t="shared" si="1170"/>
        <v>1695.0100000000039</v>
      </c>
      <c r="K17791" s="19" t="str">
        <f t="shared" si="1168"/>
        <v>Sep-19</v>
      </c>
      <c r="L17791" s="20">
        <f t="shared" si="1171"/>
        <v>17540</v>
      </c>
      <c r="M17791" s="21">
        <f t="shared" si="1169"/>
        <v>9.6636830102622792E-2</v>
      </c>
    </row>
    <row r="17792" spans="1:13" x14ac:dyDescent="0.3">
      <c r="A17792" s="117">
        <v>43715</v>
      </c>
      <c r="B17792" s="94" t="s">
        <v>146</v>
      </c>
      <c r="C17792" s="104">
        <v>0.69097222222222221</v>
      </c>
      <c r="D17792" s="94" t="s">
        <v>31</v>
      </c>
      <c r="E17792" s="94" t="s">
        <v>6029</v>
      </c>
      <c r="F17792" s="118">
        <v>4</v>
      </c>
      <c r="G17792" s="93">
        <v>1</v>
      </c>
      <c r="H17792" s="94" t="s">
        <v>33</v>
      </c>
      <c r="I17792" s="80">
        <f>IF(H17792="Lost",G17792*-1,IF(H17792="Won",     IF(D17792="E/W",            G17792*(F17792-1)*0.5*1.25,    IF(D17792="place",   G17792*(F17792-1) *0.95,  G17792*(F17792-1) )),            IF(H17792="Placed",     (G17792*-0.5)  + (0.5*G17792*(F17792-1)*0.2),0)         ))</f>
        <v>-1</v>
      </c>
      <c r="J17792" s="18">
        <f t="shared" si="1170"/>
        <v>1694.0100000000039</v>
      </c>
      <c r="K17792" s="19" t="str">
        <f t="shared" si="1168"/>
        <v>Sep-19</v>
      </c>
      <c r="L17792" s="20">
        <f t="shared" si="1171"/>
        <v>17541</v>
      </c>
      <c r="M17792" s="21">
        <f t="shared" si="1169"/>
        <v>9.6574311612793104E-2</v>
      </c>
    </row>
    <row r="17793" spans="1:13" x14ac:dyDescent="0.3">
      <c r="A17793" s="117">
        <v>43715</v>
      </c>
      <c r="B17793" s="94" t="s">
        <v>43</v>
      </c>
      <c r="C17793" s="104">
        <v>0.70833333333333337</v>
      </c>
      <c r="D17793" s="94" t="s">
        <v>31</v>
      </c>
      <c r="E17793" s="94" t="s">
        <v>13346</v>
      </c>
      <c r="F17793" s="118">
        <v>5</v>
      </c>
      <c r="G17793" s="35">
        <v>1</v>
      </c>
      <c r="H17793" s="60" t="s">
        <v>6526</v>
      </c>
      <c r="I17793" s="53">
        <f>IF(H17793="W",((F17793-1)*(G17793*1)),IF(H17793="Placed",((G17793*-0.5)+((F17793-1)*(G17793-1)*0.2)),G17793*-1))</f>
        <v>4</v>
      </c>
      <c r="J17793" s="18">
        <f t="shared" si="1170"/>
        <v>1698.0100000000039</v>
      </c>
      <c r="K17793" s="19" t="str">
        <f t="shared" si="1168"/>
        <v>Sep-19</v>
      </c>
      <c r="L17793" s="20">
        <f t="shared" si="1171"/>
        <v>17542</v>
      </c>
      <c r="M17793" s="21">
        <f t="shared" si="1169"/>
        <v>9.6796830464029412E-2</v>
      </c>
    </row>
    <row r="17794" spans="1:13" x14ac:dyDescent="0.3">
      <c r="A17794" s="117">
        <v>43715</v>
      </c>
      <c r="B17794" s="94" t="s">
        <v>35</v>
      </c>
      <c r="C17794" s="104">
        <v>0.72222222222222221</v>
      </c>
      <c r="D17794" s="94" t="s">
        <v>31</v>
      </c>
      <c r="E17794" s="94" t="s">
        <v>6028</v>
      </c>
      <c r="F17794" s="118">
        <v>4</v>
      </c>
      <c r="G17794" s="93">
        <v>1</v>
      </c>
      <c r="H17794" s="94" t="s">
        <v>33</v>
      </c>
      <c r="I17794" s="80">
        <f>IF(H17794="Lost",G17794*-1,IF(H17794="Won",     IF(D17794="E/W",            G17794*(F17794-1)*0.5*1.25,    IF(D17794="place",   G17794*(F17794-1) *0.95,  G17794*(F17794-1) )),            IF(H17794="Placed",     (G17794*-0.5)  + (0.5*G17794*(F17794-1)*0.2),0)         ))</f>
        <v>-1</v>
      </c>
      <c r="J17794" s="18">
        <f t="shared" si="1170"/>
        <v>1697.0100000000039</v>
      </c>
      <c r="K17794" s="19" t="str">
        <f t="shared" ref="K17794:K17857" si="1172">TEXT(A17794,"MMM-yy")</f>
        <v>Sep-19</v>
      </c>
      <c r="L17794" s="20">
        <f t="shared" si="1171"/>
        <v>17543</v>
      </c>
      <c r="M17794" s="21">
        <f t="shared" ref="M17794:M17857" si="1173">J17794/L17794</f>
        <v>9.6734309981189301E-2</v>
      </c>
    </row>
    <row r="17795" spans="1:13" x14ac:dyDescent="0.3">
      <c r="A17795" s="117">
        <v>43715</v>
      </c>
      <c r="B17795" s="94" t="s">
        <v>45</v>
      </c>
      <c r="C17795" s="104">
        <v>0.72916666666666663</v>
      </c>
      <c r="D17795" s="94" t="s">
        <v>31</v>
      </c>
      <c r="E17795" s="94" t="s">
        <v>6030</v>
      </c>
      <c r="F17795" s="118">
        <v>3.5</v>
      </c>
      <c r="G17795" s="93">
        <v>1</v>
      </c>
      <c r="H17795" s="94" t="s">
        <v>33</v>
      </c>
      <c r="I17795" s="80">
        <f>IF(H17795="Lost",G17795*-1,IF(H17795="Won",     IF(D17795="E/W",            G17795*(F17795-1)*0.5*1.25,    IF(D17795="place",   G17795*(F17795-1) *0.95,  G17795*(F17795-1) )),            IF(H17795="Placed",     (G17795*-0.5)  + (0.5*G17795*(F17795-1)*0.2),0)         ))</f>
        <v>-1</v>
      </c>
      <c r="J17795" s="18">
        <f t="shared" ref="J17795:J17858" si="1174">J17794+I17795</f>
        <v>1696.0100000000039</v>
      </c>
      <c r="K17795" s="19" t="str">
        <f t="shared" si="1172"/>
        <v>Sep-19</v>
      </c>
      <c r="L17795" s="20">
        <f t="shared" ref="L17795:L17858" si="1175">L17794+G17795</f>
        <v>17544</v>
      </c>
      <c r="M17795" s="21">
        <f t="shared" si="1173"/>
        <v>9.6671796625627221E-2</v>
      </c>
    </row>
    <row r="17796" spans="1:13" x14ac:dyDescent="0.3">
      <c r="A17796" s="117">
        <v>43715</v>
      </c>
      <c r="B17796" s="94" t="s">
        <v>149</v>
      </c>
      <c r="C17796" s="104">
        <v>0.74652777777777779</v>
      </c>
      <c r="D17796" s="94" t="s">
        <v>31</v>
      </c>
      <c r="E17796" s="94" t="s">
        <v>13344</v>
      </c>
      <c r="F17796" s="118">
        <v>5.5</v>
      </c>
      <c r="G17796" s="35">
        <v>1</v>
      </c>
      <c r="H17796" s="60" t="s">
        <v>11526</v>
      </c>
      <c r="I17796" s="53">
        <f t="shared" ref="I17796:I17802" si="1176">IF(H17796="W",((F17796-1)*(G17796*1)),IF(H17796="Placed",((G17796*-0.5)+((F17796-1)*(G17796-1)*0.2)),G17796*-1))</f>
        <v>-1</v>
      </c>
      <c r="J17796" s="18">
        <f t="shared" si="1174"/>
        <v>1695.0100000000039</v>
      </c>
      <c r="K17796" s="19" t="str">
        <f t="shared" si="1172"/>
        <v>Sep-19</v>
      </c>
      <c r="L17796" s="20">
        <f t="shared" si="1175"/>
        <v>17545</v>
      </c>
      <c r="M17796" s="21">
        <f t="shared" si="1173"/>
        <v>9.6609290396124467E-2</v>
      </c>
    </row>
    <row r="17797" spans="1:13" x14ac:dyDescent="0.3">
      <c r="A17797" s="117">
        <v>43717</v>
      </c>
      <c r="B17797" s="94" t="s">
        <v>38</v>
      </c>
      <c r="C17797" s="104">
        <v>0.57291666666666663</v>
      </c>
      <c r="D17797" s="94" t="s">
        <v>31</v>
      </c>
      <c r="E17797" s="94" t="s">
        <v>13348</v>
      </c>
      <c r="F17797" s="118">
        <v>6</v>
      </c>
      <c r="G17797" s="35">
        <v>1</v>
      </c>
      <c r="H17797" s="59" t="s">
        <v>11526</v>
      </c>
      <c r="I17797" s="53">
        <f t="shared" si="1176"/>
        <v>-1</v>
      </c>
      <c r="J17797" s="18">
        <f t="shared" si="1174"/>
        <v>1694.0100000000039</v>
      </c>
      <c r="K17797" s="19" t="str">
        <f t="shared" si="1172"/>
        <v>Sep-19</v>
      </c>
      <c r="L17797" s="20">
        <f t="shared" si="1175"/>
        <v>17546</v>
      </c>
      <c r="M17797" s="21">
        <f t="shared" si="1173"/>
        <v>9.6546791291462666E-2</v>
      </c>
    </row>
    <row r="17798" spans="1:13" x14ac:dyDescent="0.3">
      <c r="A17798" s="117">
        <v>43717</v>
      </c>
      <c r="B17798" s="94" t="s">
        <v>39</v>
      </c>
      <c r="C17798" s="104">
        <v>0.63194444444444442</v>
      </c>
      <c r="D17798" s="94" t="s">
        <v>31</v>
      </c>
      <c r="E17798" s="94" t="s">
        <v>13350</v>
      </c>
      <c r="F17798" s="118">
        <v>4.5</v>
      </c>
      <c r="G17798" s="35">
        <v>1</v>
      </c>
      <c r="H17798" s="59" t="s">
        <v>11526</v>
      </c>
      <c r="I17798" s="53">
        <f t="shared" si="1176"/>
        <v>-1</v>
      </c>
      <c r="J17798" s="18">
        <f t="shared" si="1174"/>
        <v>1693.0100000000039</v>
      </c>
      <c r="K17798" s="19" t="str">
        <f t="shared" si="1172"/>
        <v>Sep-19</v>
      </c>
      <c r="L17798" s="20">
        <f t="shared" si="1175"/>
        <v>17547</v>
      </c>
      <c r="M17798" s="21">
        <f t="shared" si="1173"/>
        <v>9.6484299310423655E-2</v>
      </c>
    </row>
    <row r="17799" spans="1:13" x14ac:dyDescent="0.3">
      <c r="A17799" s="117">
        <v>43717</v>
      </c>
      <c r="B17799" s="94" t="s">
        <v>38</v>
      </c>
      <c r="C17799" s="104">
        <v>0.70138888888888884</v>
      </c>
      <c r="D17799" s="94" t="s">
        <v>31</v>
      </c>
      <c r="E17799" s="94" t="s">
        <v>13349</v>
      </c>
      <c r="F17799" s="118">
        <v>4.33</v>
      </c>
      <c r="G17799" s="35">
        <v>1</v>
      </c>
      <c r="H17799" s="59" t="s">
        <v>11526</v>
      </c>
      <c r="I17799" s="53">
        <f t="shared" si="1176"/>
        <v>-1</v>
      </c>
      <c r="J17799" s="18">
        <f t="shared" si="1174"/>
        <v>1692.0100000000039</v>
      </c>
      <c r="K17799" s="19" t="str">
        <f t="shared" si="1172"/>
        <v>Sep-19</v>
      </c>
      <c r="L17799" s="20">
        <f t="shared" si="1175"/>
        <v>17548</v>
      </c>
      <c r="M17799" s="21">
        <f t="shared" si="1173"/>
        <v>9.64218144517896E-2</v>
      </c>
    </row>
    <row r="17800" spans="1:13" x14ac:dyDescent="0.3">
      <c r="A17800" s="117">
        <v>43717</v>
      </c>
      <c r="B17800" s="94" t="s">
        <v>153</v>
      </c>
      <c r="C17800" s="104">
        <v>0.71180555555555547</v>
      </c>
      <c r="D17800" s="94" t="s">
        <v>31</v>
      </c>
      <c r="E17800" s="94" t="s">
        <v>13351</v>
      </c>
      <c r="F17800" s="118">
        <v>5</v>
      </c>
      <c r="G17800" s="35">
        <v>1</v>
      </c>
      <c r="H17800" s="59" t="s">
        <v>6526</v>
      </c>
      <c r="I17800" s="53">
        <f t="shared" si="1176"/>
        <v>4</v>
      </c>
      <c r="J17800" s="18">
        <f t="shared" si="1174"/>
        <v>1696.0100000000039</v>
      </c>
      <c r="K17800" s="19" t="str">
        <f t="shared" si="1172"/>
        <v>Sep-19</v>
      </c>
      <c r="L17800" s="20">
        <f t="shared" si="1175"/>
        <v>17549</v>
      </c>
      <c r="M17800" s="21">
        <f t="shared" si="1173"/>
        <v>9.6644253233802713E-2</v>
      </c>
    </row>
    <row r="17801" spans="1:13" x14ac:dyDescent="0.3">
      <c r="A17801" s="117">
        <v>43718</v>
      </c>
      <c r="B17801" s="94" t="s">
        <v>61</v>
      </c>
      <c r="C17801" s="104">
        <v>0.57986111111111105</v>
      </c>
      <c r="D17801" s="94" t="s">
        <v>31</v>
      </c>
      <c r="E17801" s="94" t="s">
        <v>13352</v>
      </c>
      <c r="F17801" s="118">
        <v>4.33</v>
      </c>
      <c r="G17801" s="35">
        <v>1</v>
      </c>
      <c r="H17801" s="59" t="s">
        <v>11526</v>
      </c>
      <c r="I17801" s="53">
        <f t="shared" si="1176"/>
        <v>-1</v>
      </c>
      <c r="J17801" s="18">
        <f t="shared" si="1174"/>
        <v>1695.0100000000039</v>
      </c>
      <c r="K17801" s="19" t="str">
        <f t="shared" si="1172"/>
        <v>Sep-19</v>
      </c>
      <c r="L17801" s="20">
        <f t="shared" si="1175"/>
        <v>17550</v>
      </c>
      <c r="M17801" s="21">
        <f t="shared" si="1173"/>
        <v>9.6581766381766604E-2</v>
      </c>
    </row>
    <row r="17802" spans="1:13" x14ac:dyDescent="0.3">
      <c r="A17802" s="117">
        <v>43718</v>
      </c>
      <c r="B17802" s="94" t="s">
        <v>61</v>
      </c>
      <c r="C17802" s="104">
        <v>0.60416666666666663</v>
      </c>
      <c r="D17802" s="94" t="s">
        <v>31</v>
      </c>
      <c r="E17802" s="94" t="s">
        <v>13353</v>
      </c>
      <c r="F17802" s="118">
        <v>4.5</v>
      </c>
      <c r="G17802" s="35">
        <v>1</v>
      </c>
      <c r="H17802" s="59" t="s">
        <v>6526</v>
      </c>
      <c r="I17802" s="53">
        <f t="shared" si="1176"/>
        <v>3.5</v>
      </c>
      <c r="J17802" s="18">
        <f t="shared" si="1174"/>
        <v>1698.5100000000039</v>
      </c>
      <c r="K17802" s="19" t="str">
        <f t="shared" si="1172"/>
        <v>Sep-19</v>
      </c>
      <c r="L17802" s="20">
        <f t="shared" si="1175"/>
        <v>17551</v>
      </c>
      <c r="M17802" s="21">
        <f t="shared" si="1173"/>
        <v>9.677568229730521E-2</v>
      </c>
    </row>
    <row r="17803" spans="1:13" x14ac:dyDescent="0.3">
      <c r="A17803" s="117">
        <v>43718</v>
      </c>
      <c r="B17803" s="94" t="s">
        <v>41</v>
      </c>
      <c r="C17803" s="104">
        <v>0.67361111111111116</v>
      </c>
      <c r="D17803" s="94" t="s">
        <v>31</v>
      </c>
      <c r="E17803" s="94" t="s">
        <v>6031</v>
      </c>
      <c r="F17803" s="118">
        <v>4</v>
      </c>
      <c r="G17803" s="93">
        <v>1</v>
      </c>
      <c r="H17803" s="94" t="s">
        <v>33</v>
      </c>
      <c r="I17803" s="80">
        <f>IF(H17803="Lost",G17803*-1,IF(H17803="Won",     IF(D17803="E/W",            G17803*(F17803-1)*0.5*1.25,    IF(D17803="place",   G17803*(F17803-1) *0.95,  G17803*(F17803-1) )),            IF(H17803="Placed",     (G17803*-0.5)  + (0.5*G17803*(F17803-1)*0.2),0)         ))</f>
        <v>-1</v>
      </c>
      <c r="J17803" s="18">
        <f t="shared" si="1174"/>
        <v>1697.5100000000039</v>
      </c>
      <c r="K17803" s="19" t="str">
        <f t="shared" si="1172"/>
        <v>Sep-19</v>
      </c>
      <c r="L17803" s="20">
        <f t="shared" si="1175"/>
        <v>17552</v>
      </c>
      <c r="M17803" s="21">
        <f t="shared" si="1173"/>
        <v>9.6713195077484271E-2</v>
      </c>
    </row>
    <row r="17804" spans="1:13" x14ac:dyDescent="0.3">
      <c r="A17804" s="117">
        <v>43718</v>
      </c>
      <c r="B17804" s="94" t="s">
        <v>50</v>
      </c>
      <c r="C17804" s="104">
        <v>0.68055555555555547</v>
      </c>
      <c r="D17804" s="94" t="s">
        <v>31</v>
      </c>
      <c r="E17804" s="94" t="s">
        <v>5244</v>
      </c>
      <c r="F17804" s="118">
        <v>5.5</v>
      </c>
      <c r="G17804" s="35">
        <v>1</v>
      </c>
      <c r="H17804" s="59" t="s">
        <v>11526</v>
      </c>
      <c r="I17804" s="53">
        <f>IF(H17804="W",((F17804-1)*(G17804*1)),IF(H17804="Placed",((G17804*-0.5)+((F17804-1)*(G17804-1)*0.2)),G17804*-1))</f>
        <v>-1</v>
      </c>
      <c r="J17804" s="18">
        <f t="shared" si="1174"/>
        <v>1696.5100000000039</v>
      </c>
      <c r="K17804" s="19" t="str">
        <f t="shared" si="1172"/>
        <v>Sep-19</v>
      </c>
      <c r="L17804" s="20">
        <f t="shared" si="1175"/>
        <v>17553</v>
      </c>
      <c r="M17804" s="21">
        <f t="shared" si="1173"/>
        <v>9.6650714977496943E-2</v>
      </c>
    </row>
    <row r="17805" spans="1:13" x14ac:dyDescent="0.3">
      <c r="A17805" s="117">
        <v>43718</v>
      </c>
      <c r="B17805" s="94" t="s">
        <v>50</v>
      </c>
      <c r="C17805" s="104">
        <v>0.70486111111111116</v>
      </c>
      <c r="D17805" s="94" t="s">
        <v>31</v>
      </c>
      <c r="E17805" s="94" t="s">
        <v>13354</v>
      </c>
      <c r="F17805" s="118">
        <v>4.33</v>
      </c>
      <c r="G17805" s="35">
        <v>1</v>
      </c>
      <c r="H17805" s="59" t="s">
        <v>6526</v>
      </c>
      <c r="I17805" s="53">
        <f>IF(H17805="W",((F17805-1)*(G17805*1)),IF(H17805="Placed",((G17805*-0.5)+((F17805-1)*(G17805-1)*0.2)),G17805*-1))</f>
        <v>3.33</v>
      </c>
      <c r="J17805" s="18">
        <f t="shared" si="1174"/>
        <v>1699.8400000000038</v>
      </c>
      <c r="K17805" s="19" t="str">
        <f t="shared" si="1172"/>
        <v>Sep-19</v>
      </c>
      <c r="L17805" s="20">
        <f t="shared" si="1175"/>
        <v>17554</v>
      </c>
      <c r="M17805" s="21">
        <f t="shared" si="1173"/>
        <v>9.6834909422354093E-2</v>
      </c>
    </row>
    <row r="17806" spans="1:13" x14ac:dyDescent="0.3">
      <c r="A17806" s="117">
        <v>43718</v>
      </c>
      <c r="B17806" s="94" t="s">
        <v>127</v>
      </c>
      <c r="C17806" s="104">
        <v>0.75694444444444453</v>
      </c>
      <c r="D17806" s="94" t="s">
        <v>31</v>
      </c>
      <c r="E17806" s="94" t="s">
        <v>4324</v>
      </c>
      <c r="F17806" s="118">
        <v>3</v>
      </c>
      <c r="G17806" s="93">
        <v>1</v>
      </c>
      <c r="H17806" s="94" t="s">
        <v>33</v>
      </c>
      <c r="I17806" s="80">
        <f>IF(H17806="Lost",G17806*-1,IF(H17806="Won",     IF(D17806="E/W",            G17806*(F17806-1)*0.5*1.25,    IF(D17806="place",   G17806*(F17806-1) *0.95,  G17806*(F17806-1) )),            IF(H17806="Placed",     (G17806*-0.5)  + (0.5*G17806*(F17806-1)*0.2),0)         ))</f>
        <v>-1</v>
      </c>
      <c r="J17806" s="18">
        <f t="shared" si="1174"/>
        <v>1698.8400000000038</v>
      </c>
      <c r="K17806" s="19" t="str">
        <f t="shared" si="1172"/>
        <v>Sep-19</v>
      </c>
      <c r="L17806" s="20">
        <f t="shared" si="1175"/>
        <v>17555</v>
      </c>
      <c r="M17806" s="21">
        <f t="shared" si="1173"/>
        <v>9.67724295072631E-2</v>
      </c>
    </row>
    <row r="17807" spans="1:13" x14ac:dyDescent="0.3">
      <c r="A17807" s="117">
        <v>43718</v>
      </c>
      <c r="B17807" s="94" t="s">
        <v>127</v>
      </c>
      <c r="C17807" s="104">
        <v>0.79861111111111116</v>
      </c>
      <c r="D17807" s="94" t="s">
        <v>31</v>
      </c>
      <c r="E17807" s="94" t="s">
        <v>13355</v>
      </c>
      <c r="F17807" s="118">
        <v>4.5</v>
      </c>
      <c r="G17807" s="35">
        <v>1</v>
      </c>
      <c r="H17807" s="59" t="s">
        <v>6526</v>
      </c>
      <c r="I17807" s="53">
        <f>IF(H17807="W",((F17807-1)*(G17807*1)),IF(H17807="Placed",((G17807*-0.5)+((F17807-1)*(G17807-1)*0.2)),G17807*-1))</f>
        <v>3.5</v>
      </c>
      <c r="J17807" s="18">
        <f t="shared" si="1174"/>
        <v>1702.3400000000038</v>
      </c>
      <c r="K17807" s="19" t="str">
        <f t="shared" si="1172"/>
        <v>Sep-19</v>
      </c>
      <c r="L17807" s="20">
        <f t="shared" si="1175"/>
        <v>17556</v>
      </c>
      <c r="M17807" s="21">
        <f t="shared" si="1173"/>
        <v>9.6966279334700603E-2</v>
      </c>
    </row>
    <row r="17808" spans="1:13" x14ac:dyDescent="0.3">
      <c r="A17808" s="117">
        <v>43719</v>
      </c>
      <c r="B17808" s="94" t="s">
        <v>69</v>
      </c>
      <c r="C17808" s="104">
        <v>0.59375</v>
      </c>
      <c r="D17808" s="94" t="s">
        <v>31</v>
      </c>
      <c r="E17808" s="94" t="s">
        <v>13356</v>
      </c>
      <c r="F17808" s="118">
        <v>6</v>
      </c>
      <c r="G17808" s="35">
        <v>1</v>
      </c>
      <c r="H17808" s="59" t="s">
        <v>11526</v>
      </c>
      <c r="I17808" s="53">
        <f>IF(H17808="W",((F17808-1)*(G17808*1)),IF(H17808="Placed",((G17808*-0.5)+((F17808-1)*(G17808-1)*0.2)),G17808*-1))</f>
        <v>-1</v>
      </c>
      <c r="J17808" s="18">
        <f t="shared" si="1174"/>
        <v>1701.3400000000038</v>
      </c>
      <c r="K17808" s="19" t="str">
        <f t="shared" si="1172"/>
        <v>Sep-19</v>
      </c>
      <c r="L17808" s="20">
        <f t="shared" si="1175"/>
        <v>17557</v>
      </c>
      <c r="M17808" s="21">
        <f t="shared" si="1173"/>
        <v>9.6903799054508383E-2</v>
      </c>
    </row>
    <row r="17809" spans="1:13" x14ac:dyDescent="0.3">
      <c r="A17809" s="117">
        <v>43719</v>
      </c>
      <c r="B17809" s="94" t="s">
        <v>69</v>
      </c>
      <c r="C17809" s="104">
        <v>0.64236111111111105</v>
      </c>
      <c r="D17809" s="94" t="s">
        <v>31</v>
      </c>
      <c r="E17809" s="94" t="s">
        <v>13357</v>
      </c>
      <c r="F17809" s="118">
        <v>6</v>
      </c>
      <c r="G17809" s="35">
        <v>1</v>
      </c>
      <c r="H17809" s="59" t="s">
        <v>11526</v>
      </c>
      <c r="I17809" s="53">
        <f>IF(H17809="W",((F17809-1)*(G17809*1)),IF(H17809="Placed",((G17809*-0.5)+((F17809-1)*(G17809-1)*0.2)),G17809*-1))</f>
        <v>-1</v>
      </c>
      <c r="J17809" s="18">
        <f t="shared" si="1174"/>
        <v>1700.3400000000038</v>
      </c>
      <c r="K17809" s="19" t="str">
        <f t="shared" si="1172"/>
        <v>Sep-19</v>
      </c>
      <c r="L17809" s="20">
        <f t="shared" si="1175"/>
        <v>17558</v>
      </c>
      <c r="M17809" s="21">
        <f t="shared" si="1173"/>
        <v>9.6841325891331806E-2</v>
      </c>
    </row>
    <row r="17810" spans="1:13" x14ac:dyDescent="0.3">
      <c r="A17810" s="117">
        <v>43719</v>
      </c>
      <c r="B17810" s="94" t="s">
        <v>98</v>
      </c>
      <c r="C17810" s="104">
        <v>0.65625</v>
      </c>
      <c r="D17810" s="94" t="s">
        <v>31</v>
      </c>
      <c r="E17810" s="94" t="s">
        <v>13359</v>
      </c>
      <c r="F17810" s="118">
        <v>6</v>
      </c>
      <c r="G17810" s="35">
        <v>1</v>
      </c>
      <c r="H17810" s="59" t="s">
        <v>11526</v>
      </c>
      <c r="I17810" s="53">
        <f>IF(H17810="W",((F17810-1)*(G17810*1)),IF(H17810="Placed",((G17810*-0.5)+((F17810-1)*(G17810-1)*0.2)),G17810*-1))</f>
        <v>-1</v>
      </c>
      <c r="J17810" s="18">
        <f t="shared" si="1174"/>
        <v>1699.3400000000038</v>
      </c>
      <c r="K17810" s="19" t="str">
        <f t="shared" si="1172"/>
        <v>Sep-19</v>
      </c>
      <c r="L17810" s="20">
        <f t="shared" si="1175"/>
        <v>17559</v>
      </c>
      <c r="M17810" s="21">
        <f t="shared" si="1173"/>
        <v>9.6778859843954887E-2</v>
      </c>
    </row>
    <row r="17811" spans="1:13" x14ac:dyDescent="0.3">
      <c r="A17811" s="117">
        <v>43719</v>
      </c>
      <c r="B17811" s="94" t="s">
        <v>98</v>
      </c>
      <c r="C17811" s="104">
        <v>0.68055555555555547</v>
      </c>
      <c r="D17811" s="94" t="s">
        <v>31</v>
      </c>
      <c r="E17811" s="94" t="s">
        <v>13360</v>
      </c>
      <c r="F17811" s="118">
        <v>6</v>
      </c>
      <c r="G17811" s="35">
        <v>1</v>
      </c>
      <c r="H17811" s="59" t="s">
        <v>6526</v>
      </c>
      <c r="I17811" s="53">
        <f>IF(H17811="W",((F17811-1)*(G17811*1)),IF(H17811="Placed",((G17811*-0.5)+((F17811-1)*(G17811-1)*0.2)),G17811*-1))</f>
        <v>5</v>
      </c>
      <c r="J17811" s="18">
        <f t="shared" si="1174"/>
        <v>1704.3400000000038</v>
      </c>
      <c r="K17811" s="19" t="str">
        <f t="shared" si="1172"/>
        <v>Sep-19</v>
      </c>
      <c r="L17811" s="20">
        <f t="shared" si="1175"/>
        <v>17560</v>
      </c>
      <c r="M17811" s="21">
        <f t="shared" si="1173"/>
        <v>9.7058086560364687E-2</v>
      </c>
    </row>
    <row r="17812" spans="1:13" x14ac:dyDescent="0.3">
      <c r="A17812" s="117">
        <v>43719</v>
      </c>
      <c r="B17812" s="94" t="s">
        <v>44</v>
      </c>
      <c r="C17812" s="104">
        <v>0.69791666666666663</v>
      </c>
      <c r="D17812" s="94" t="s">
        <v>31</v>
      </c>
      <c r="E17812" s="94" t="s">
        <v>6033</v>
      </c>
      <c r="F17812" s="118">
        <v>3.5</v>
      </c>
      <c r="G17812" s="93">
        <v>1</v>
      </c>
      <c r="H17812" s="94" t="s">
        <v>33</v>
      </c>
      <c r="I17812" s="80">
        <f>IF(H17812="Lost",G17812*-1,IF(H17812="Won",     IF(D17812="E/W",            G17812*(F17812-1)*0.5*1.25,    IF(D17812="place",   G17812*(F17812-1) *0.95,  G17812*(F17812-1) )),            IF(H17812="Placed",     (G17812*-0.5)  + (0.5*G17812*(F17812-1)*0.2),0)         ))</f>
        <v>-1</v>
      </c>
      <c r="J17812" s="18">
        <f t="shared" si="1174"/>
        <v>1703.3400000000038</v>
      </c>
      <c r="K17812" s="19" t="str">
        <f t="shared" si="1172"/>
        <v>Sep-19</v>
      </c>
      <c r="L17812" s="20">
        <f t="shared" si="1175"/>
        <v>17561</v>
      </c>
      <c r="M17812" s="21">
        <f t="shared" si="1173"/>
        <v>9.6995615283867881E-2</v>
      </c>
    </row>
    <row r="17813" spans="1:13" x14ac:dyDescent="0.3">
      <c r="A17813" s="117">
        <v>43719</v>
      </c>
      <c r="B17813" s="94" t="s">
        <v>69</v>
      </c>
      <c r="C17813" s="104">
        <v>0.71180555555555547</v>
      </c>
      <c r="D17813" s="94" t="s">
        <v>31</v>
      </c>
      <c r="E17813" s="94" t="s">
        <v>6032</v>
      </c>
      <c r="F17813" s="118">
        <v>4</v>
      </c>
      <c r="G17813" s="93">
        <v>1</v>
      </c>
      <c r="H17813" s="94" t="s">
        <v>33</v>
      </c>
      <c r="I17813" s="80">
        <f>IF(H17813="Lost",G17813*-1,IF(H17813="Won",     IF(D17813="E/W",            G17813*(F17813-1)*0.5*1.25,    IF(D17813="place",   G17813*(F17813-1) *0.95,  G17813*(F17813-1) )),            IF(H17813="Placed",     (G17813*-0.5)  + (0.5*G17813*(F17813-1)*0.2),0)         ))</f>
        <v>-1</v>
      </c>
      <c r="J17813" s="18">
        <f t="shared" si="1174"/>
        <v>1702.3400000000038</v>
      </c>
      <c r="K17813" s="19" t="str">
        <f t="shared" si="1172"/>
        <v>Sep-19</v>
      </c>
      <c r="L17813" s="20">
        <f t="shared" si="1175"/>
        <v>17562</v>
      </c>
      <c r="M17813" s="21">
        <f t="shared" si="1173"/>
        <v>9.6933151121740335E-2</v>
      </c>
    </row>
    <row r="17814" spans="1:13" x14ac:dyDescent="0.3">
      <c r="A17814" s="117">
        <v>43719</v>
      </c>
      <c r="B17814" s="94" t="s">
        <v>44</v>
      </c>
      <c r="C17814" s="104">
        <v>0.72222222222222221</v>
      </c>
      <c r="D17814" s="94" t="s">
        <v>31</v>
      </c>
      <c r="E17814" s="94" t="s">
        <v>13358</v>
      </c>
      <c r="F17814" s="118">
        <v>6</v>
      </c>
      <c r="G17814" s="35">
        <v>1</v>
      </c>
      <c r="H17814" s="59" t="s">
        <v>11526</v>
      </c>
      <c r="I17814" s="53">
        <f>IF(H17814="W",((F17814-1)*(G17814*1)),IF(H17814="Placed",((G17814*-0.5)+((F17814-1)*(G17814-1)*0.2)),G17814*-1))</f>
        <v>-1</v>
      </c>
      <c r="J17814" s="18">
        <f t="shared" si="1174"/>
        <v>1701.3400000000038</v>
      </c>
      <c r="K17814" s="19" t="str">
        <f t="shared" si="1172"/>
        <v>Sep-19</v>
      </c>
      <c r="L17814" s="20">
        <f t="shared" si="1175"/>
        <v>17563</v>
      </c>
      <c r="M17814" s="21">
        <f t="shared" si="1173"/>
        <v>9.6870694072766828E-2</v>
      </c>
    </row>
    <row r="17815" spans="1:13" x14ac:dyDescent="0.3">
      <c r="A17815" s="117">
        <v>43719</v>
      </c>
      <c r="B17815" s="94" t="s">
        <v>43</v>
      </c>
      <c r="C17815" s="104">
        <v>0.72916666666666663</v>
      </c>
      <c r="D17815" s="94" t="s">
        <v>31</v>
      </c>
      <c r="E17815" s="94" t="s">
        <v>6034</v>
      </c>
      <c r="F17815" s="118">
        <v>3</v>
      </c>
      <c r="G17815" s="93">
        <v>1</v>
      </c>
      <c r="H17815" s="94" t="s">
        <v>42</v>
      </c>
      <c r="I17815" s="80">
        <f>IF(H17815="Lost",G17815*-1,IF(H17815="Won",     IF(D17815="E/W",            G17815*(F17815-1)*0.5*1.25,    IF(D17815="place",   G17815*(F17815-1) *0.95,  G17815*(F17815-1) )),            IF(H17815="Placed",     (G17815*-0.5)  + (0.5*G17815*(F17815-1)*0.2),0)         ))</f>
        <v>2</v>
      </c>
      <c r="J17815" s="18">
        <f t="shared" si="1174"/>
        <v>1703.3400000000038</v>
      </c>
      <c r="K17815" s="19" t="str">
        <f t="shared" si="1172"/>
        <v>Sep-19</v>
      </c>
      <c r="L17815" s="20">
        <f t="shared" si="1175"/>
        <v>17564</v>
      </c>
      <c r="M17815" s="21">
        <f t="shared" si="1173"/>
        <v>9.6979048052835554E-2</v>
      </c>
    </row>
    <row r="17816" spans="1:13" x14ac:dyDescent="0.3">
      <c r="A17816" s="117">
        <v>43719</v>
      </c>
      <c r="B17816" s="94" t="s">
        <v>43</v>
      </c>
      <c r="C17816" s="104">
        <v>0.83333333333333337</v>
      </c>
      <c r="D17816" s="94" t="s">
        <v>31</v>
      </c>
      <c r="E17816" s="94" t="s">
        <v>12822</v>
      </c>
      <c r="F17816" s="118">
        <v>4.5</v>
      </c>
      <c r="G17816" s="35">
        <v>1</v>
      </c>
      <c r="H17816" s="59" t="s">
        <v>11526</v>
      </c>
      <c r="I17816" s="53">
        <f t="shared" ref="I17816:I17821" si="1177">IF(H17816="W",((F17816-1)*(G17816*1)),IF(H17816="Placed",((G17816*-0.5)+((F17816-1)*(G17816-1)*0.2)),G17816*-1))</f>
        <v>-1</v>
      </c>
      <c r="J17816" s="18">
        <f t="shared" si="1174"/>
        <v>1702.3400000000038</v>
      </c>
      <c r="K17816" s="19" t="str">
        <f t="shared" si="1172"/>
        <v>Sep-19</v>
      </c>
      <c r="L17816" s="20">
        <f t="shared" si="1175"/>
        <v>17565</v>
      </c>
      <c r="M17816" s="21">
        <f t="shared" si="1173"/>
        <v>9.6916595502419794E-2</v>
      </c>
    </row>
    <row r="17817" spans="1:13" x14ac:dyDescent="0.3">
      <c r="A17817" s="117">
        <v>43720</v>
      </c>
      <c r="B17817" s="94" t="s">
        <v>44</v>
      </c>
      <c r="C17817" s="104">
        <v>0.63541666666666663</v>
      </c>
      <c r="D17817" s="94" t="s">
        <v>31</v>
      </c>
      <c r="E17817" s="94" t="s">
        <v>13362</v>
      </c>
      <c r="F17817" s="118">
        <v>6</v>
      </c>
      <c r="G17817" s="35">
        <v>1</v>
      </c>
      <c r="H17817" s="58" t="s">
        <v>11526</v>
      </c>
      <c r="I17817" s="53">
        <f t="shared" si="1177"/>
        <v>-1</v>
      </c>
      <c r="J17817" s="18">
        <f t="shared" si="1174"/>
        <v>1701.3400000000038</v>
      </c>
      <c r="K17817" s="19" t="str">
        <f t="shared" si="1172"/>
        <v>Sep-19</v>
      </c>
      <c r="L17817" s="20">
        <f t="shared" si="1175"/>
        <v>17566</v>
      </c>
      <c r="M17817" s="21">
        <f t="shared" si="1173"/>
        <v>9.6854150062621186E-2</v>
      </c>
    </row>
    <row r="17818" spans="1:13" x14ac:dyDescent="0.3">
      <c r="A17818" s="117">
        <v>43720</v>
      </c>
      <c r="B17818" s="94" t="s">
        <v>138</v>
      </c>
      <c r="C17818" s="104">
        <v>0.66319444444444442</v>
      </c>
      <c r="D17818" s="94" t="s">
        <v>31</v>
      </c>
      <c r="E17818" s="94" t="s">
        <v>13361</v>
      </c>
      <c r="F17818" s="118">
        <v>6</v>
      </c>
      <c r="G17818" s="35">
        <v>1</v>
      </c>
      <c r="H17818" s="58" t="s">
        <v>11526</v>
      </c>
      <c r="I17818" s="53">
        <f t="shared" si="1177"/>
        <v>-1</v>
      </c>
      <c r="J17818" s="18">
        <f t="shared" si="1174"/>
        <v>1700.3400000000038</v>
      </c>
      <c r="K17818" s="19" t="str">
        <f t="shared" si="1172"/>
        <v>Sep-19</v>
      </c>
      <c r="L17818" s="20">
        <f t="shared" si="1175"/>
        <v>17567</v>
      </c>
      <c r="M17818" s="21">
        <f t="shared" si="1173"/>
        <v>9.6791711732225408E-2</v>
      </c>
    </row>
    <row r="17819" spans="1:13" x14ac:dyDescent="0.3">
      <c r="A17819" s="117">
        <v>43720</v>
      </c>
      <c r="B17819" s="94" t="s">
        <v>130</v>
      </c>
      <c r="C17819" s="104">
        <v>0.69444444444444453</v>
      </c>
      <c r="D17819" s="94" t="s">
        <v>31</v>
      </c>
      <c r="E17819" s="94" t="s">
        <v>2848</v>
      </c>
      <c r="F17819" s="118">
        <v>4.33</v>
      </c>
      <c r="G17819" s="35">
        <v>1</v>
      </c>
      <c r="H17819" s="58" t="s">
        <v>6526</v>
      </c>
      <c r="I17819" s="53">
        <f t="shared" si="1177"/>
        <v>3.33</v>
      </c>
      <c r="J17819" s="18">
        <f t="shared" si="1174"/>
        <v>1703.6700000000037</v>
      </c>
      <c r="K17819" s="19" t="str">
        <f t="shared" si="1172"/>
        <v>Sep-19</v>
      </c>
      <c r="L17819" s="20">
        <f t="shared" si="1175"/>
        <v>17568</v>
      </c>
      <c r="M17819" s="21">
        <f t="shared" si="1173"/>
        <v>9.6975751366120425E-2</v>
      </c>
    </row>
    <row r="17820" spans="1:13" x14ac:dyDescent="0.3">
      <c r="A17820" s="117">
        <v>43720</v>
      </c>
      <c r="B17820" s="94" t="s">
        <v>138</v>
      </c>
      <c r="C17820" s="104">
        <v>0.71180555555555547</v>
      </c>
      <c r="D17820" s="94" t="s">
        <v>31</v>
      </c>
      <c r="E17820" s="94" t="s">
        <v>5954</v>
      </c>
      <c r="F17820" s="118">
        <v>5</v>
      </c>
      <c r="G17820" s="35">
        <v>1</v>
      </c>
      <c r="H17820" s="58" t="s">
        <v>6526</v>
      </c>
      <c r="I17820" s="53">
        <f t="shared" si="1177"/>
        <v>4</v>
      </c>
      <c r="J17820" s="18">
        <f t="shared" si="1174"/>
        <v>1707.6700000000037</v>
      </c>
      <c r="K17820" s="19" t="str">
        <f t="shared" si="1172"/>
        <v>Sep-19</v>
      </c>
      <c r="L17820" s="20">
        <f t="shared" si="1175"/>
        <v>17569</v>
      </c>
      <c r="M17820" s="21">
        <f t="shared" si="1173"/>
        <v>9.7197905401559773E-2</v>
      </c>
    </row>
    <row r="17821" spans="1:13" x14ac:dyDescent="0.3">
      <c r="A17821" s="117">
        <v>43720</v>
      </c>
      <c r="B17821" s="94" t="s">
        <v>47</v>
      </c>
      <c r="C17821" s="104">
        <v>0.72222222222222221</v>
      </c>
      <c r="D17821" s="94" t="s">
        <v>31</v>
      </c>
      <c r="E17821" s="94" t="s">
        <v>13363</v>
      </c>
      <c r="F17821" s="118">
        <v>5.5</v>
      </c>
      <c r="G17821" s="35">
        <v>1</v>
      </c>
      <c r="H17821" s="60" t="s">
        <v>11526</v>
      </c>
      <c r="I17821" s="53">
        <f t="shared" si="1177"/>
        <v>-1</v>
      </c>
      <c r="J17821" s="18">
        <f t="shared" si="1174"/>
        <v>1706.6700000000037</v>
      </c>
      <c r="K17821" s="19" t="str">
        <f t="shared" si="1172"/>
        <v>Sep-19</v>
      </c>
      <c r="L17821" s="20">
        <f t="shared" si="1175"/>
        <v>17570</v>
      </c>
      <c r="M17821" s="21">
        <f t="shared" si="1173"/>
        <v>9.7135458167330893E-2</v>
      </c>
    </row>
    <row r="17822" spans="1:13" x14ac:dyDescent="0.3">
      <c r="A17822" s="117">
        <v>43720</v>
      </c>
      <c r="B17822" s="94" t="s">
        <v>47</v>
      </c>
      <c r="C17822" s="104">
        <v>0.84722222222222221</v>
      </c>
      <c r="D17822" s="94" t="s">
        <v>31</v>
      </c>
      <c r="E17822" s="94" t="s">
        <v>4941</v>
      </c>
      <c r="F17822" s="118">
        <v>4</v>
      </c>
      <c r="G17822" s="93">
        <v>1</v>
      </c>
      <c r="H17822" s="94" t="s">
        <v>42</v>
      </c>
      <c r="I17822" s="80">
        <f>IF(H17822="Lost",G17822*-1,IF(H17822="Won",     IF(D17822="E/W",            G17822*(F17822-1)*0.5*1.25,    IF(D17822="place",   G17822*(F17822-1) *0.95,  G17822*(F17822-1) )),            IF(H17822="Placed",     (G17822*-0.5)  + (0.5*G17822*(F17822-1)*0.2),0)         ))</f>
        <v>3</v>
      </c>
      <c r="J17822" s="18">
        <f t="shared" si="1174"/>
        <v>1709.6700000000037</v>
      </c>
      <c r="K17822" s="19" t="str">
        <f t="shared" si="1172"/>
        <v>Sep-19</v>
      </c>
      <c r="L17822" s="20">
        <f t="shared" si="1175"/>
        <v>17571</v>
      </c>
      <c r="M17822" s="21">
        <f t="shared" si="1173"/>
        <v>9.730066586989948E-2</v>
      </c>
    </row>
    <row r="17823" spans="1:13" x14ac:dyDescent="0.3">
      <c r="A17823" s="117">
        <v>43721</v>
      </c>
      <c r="B17823" s="94" t="s">
        <v>151</v>
      </c>
      <c r="C17823" s="104">
        <v>0.69444444444444453</v>
      </c>
      <c r="D17823" s="94" t="s">
        <v>31</v>
      </c>
      <c r="E17823" s="94" t="s">
        <v>13147</v>
      </c>
      <c r="F17823" s="118">
        <v>4.5</v>
      </c>
      <c r="G17823" s="35">
        <v>1</v>
      </c>
      <c r="H17823" s="60" t="s">
        <v>11526</v>
      </c>
      <c r="I17823" s="53">
        <f>IF(H17823="W",((F17823-1)*(G17823*1)),IF(H17823="Placed",((G17823*-0.5)+((F17823-1)*(G17823-1)*0.2)),G17823*-1))</f>
        <v>-1</v>
      </c>
      <c r="J17823" s="18">
        <f t="shared" si="1174"/>
        <v>1708.6700000000037</v>
      </c>
      <c r="K17823" s="19" t="str">
        <f t="shared" si="1172"/>
        <v>Sep-19</v>
      </c>
      <c r="L17823" s="20">
        <f t="shared" si="1175"/>
        <v>17572</v>
      </c>
      <c r="M17823" s="21">
        <f t="shared" si="1173"/>
        <v>9.7238219895288164E-2</v>
      </c>
    </row>
    <row r="17824" spans="1:13" x14ac:dyDescent="0.3">
      <c r="A17824" s="117">
        <v>43721</v>
      </c>
      <c r="B17824" s="94" t="s">
        <v>44</v>
      </c>
      <c r="C17824" s="104">
        <v>0.72916666666666663</v>
      </c>
      <c r="D17824" s="94" t="s">
        <v>31</v>
      </c>
      <c r="E17824" s="94" t="s">
        <v>11781</v>
      </c>
      <c r="F17824" s="118">
        <v>4.5</v>
      </c>
      <c r="G17824" s="35">
        <v>1</v>
      </c>
      <c r="H17824" s="60" t="s">
        <v>11526</v>
      </c>
      <c r="I17824" s="53">
        <f>IF(H17824="W",((F17824-1)*(G17824*1)),IF(H17824="Placed",((G17824*-0.5)+((F17824-1)*(G17824-1)*0.2)),G17824*-1))</f>
        <v>-1</v>
      </c>
      <c r="J17824" s="18">
        <f t="shared" si="1174"/>
        <v>1707.6700000000037</v>
      </c>
      <c r="K17824" s="19" t="str">
        <f t="shared" si="1172"/>
        <v>Sep-19</v>
      </c>
      <c r="L17824" s="20">
        <f t="shared" si="1175"/>
        <v>17573</v>
      </c>
      <c r="M17824" s="21">
        <f t="shared" si="1173"/>
        <v>9.7175781027713182E-2</v>
      </c>
    </row>
    <row r="17825" spans="1:13" x14ac:dyDescent="0.3">
      <c r="A17825" s="117">
        <v>43721</v>
      </c>
      <c r="B17825" s="94" t="s">
        <v>37</v>
      </c>
      <c r="C17825" s="104">
        <v>0.73611111111111116</v>
      </c>
      <c r="D17825" s="94" t="s">
        <v>31</v>
      </c>
      <c r="E17825" s="94" t="s">
        <v>13364</v>
      </c>
      <c r="F17825" s="118">
        <v>5</v>
      </c>
      <c r="G17825" s="35">
        <v>1</v>
      </c>
      <c r="H17825" s="60" t="s">
        <v>11526</v>
      </c>
      <c r="I17825" s="53">
        <f>IF(H17825="W",((F17825-1)*(G17825*1)),IF(H17825="Placed",((G17825*-0.5)+((F17825-1)*(G17825-1)*0.2)),G17825*-1))</f>
        <v>-1</v>
      </c>
      <c r="J17825" s="18">
        <f t="shared" si="1174"/>
        <v>1706.6700000000037</v>
      </c>
      <c r="K17825" s="19" t="str">
        <f t="shared" si="1172"/>
        <v>Sep-19</v>
      </c>
      <c r="L17825" s="20">
        <f t="shared" si="1175"/>
        <v>17574</v>
      </c>
      <c r="M17825" s="21">
        <f t="shared" si="1173"/>
        <v>9.7113349265961296E-2</v>
      </c>
    </row>
    <row r="17826" spans="1:13" x14ac:dyDescent="0.3">
      <c r="A17826" s="117">
        <v>43722</v>
      </c>
      <c r="B17826" s="94" t="s">
        <v>29</v>
      </c>
      <c r="C17826" s="104">
        <v>0.56944444444444442</v>
      </c>
      <c r="D17826" s="94" t="s">
        <v>31</v>
      </c>
      <c r="E17826" s="94" t="s">
        <v>6035</v>
      </c>
      <c r="F17826" s="118">
        <v>3.25</v>
      </c>
      <c r="G17826" s="93">
        <v>1</v>
      </c>
      <c r="H17826" s="94" t="s">
        <v>42</v>
      </c>
      <c r="I17826" s="80">
        <f>IF(H17826="Lost",G17826*-1,IF(H17826="Won",     IF(D17826="E/W",            G17826*(F17826-1)*0.5*1.25,    IF(D17826="place",   G17826*(F17826-1) *0.95,  G17826*(F17826-1) )),            IF(H17826="Placed",     (G17826*-0.5)  + (0.5*G17826*(F17826-1)*0.2),0)         ))</f>
        <v>2.25</v>
      </c>
      <c r="J17826" s="18">
        <f t="shared" si="1174"/>
        <v>1708.9200000000037</v>
      </c>
      <c r="K17826" s="19" t="str">
        <f t="shared" si="1172"/>
        <v>Sep-19</v>
      </c>
      <c r="L17826" s="20">
        <f t="shared" si="1175"/>
        <v>17575</v>
      </c>
      <c r="M17826" s="21">
        <f t="shared" si="1173"/>
        <v>9.7235846372688686E-2</v>
      </c>
    </row>
    <row r="17827" spans="1:13" x14ac:dyDescent="0.3">
      <c r="A17827" s="117">
        <v>43722</v>
      </c>
      <c r="B17827" s="94" t="s">
        <v>56</v>
      </c>
      <c r="C17827" s="104">
        <v>0.58333333333333337</v>
      </c>
      <c r="D17827" s="94" t="s">
        <v>31</v>
      </c>
      <c r="E17827" s="94" t="s">
        <v>6038</v>
      </c>
      <c r="F17827" s="118">
        <v>3</v>
      </c>
      <c r="G17827" s="93">
        <v>1</v>
      </c>
      <c r="H17827" s="94" t="s">
        <v>42</v>
      </c>
      <c r="I17827" s="80">
        <f>IF(H17827="Lost",G17827*-1,IF(H17827="Won",     IF(D17827="E/W",            G17827*(F17827-1)*0.5*1.25,    IF(D17827="place",   G17827*(F17827-1) *0.95,  G17827*(F17827-1) )),            IF(H17827="Placed",     (G17827*-0.5)  + (0.5*G17827*(F17827-1)*0.2),0)         ))</f>
        <v>2</v>
      </c>
      <c r="J17827" s="18">
        <f t="shared" si="1174"/>
        <v>1710.9200000000037</v>
      </c>
      <c r="K17827" s="19" t="str">
        <f t="shared" si="1172"/>
        <v>Sep-19</v>
      </c>
      <c r="L17827" s="20">
        <f t="shared" si="1175"/>
        <v>17576</v>
      </c>
      <c r="M17827" s="21">
        <f t="shared" si="1173"/>
        <v>9.7344105598543673E-2</v>
      </c>
    </row>
    <row r="17828" spans="1:13" x14ac:dyDescent="0.3">
      <c r="A17828" s="117">
        <v>43722</v>
      </c>
      <c r="B17828" s="94" t="s">
        <v>44</v>
      </c>
      <c r="C17828" s="104">
        <v>0.625</v>
      </c>
      <c r="D17828" s="94" t="s">
        <v>31</v>
      </c>
      <c r="E17828" s="94" t="s">
        <v>6037</v>
      </c>
      <c r="F17828" s="118">
        <v>3.5</v>
      </c>
      <c r="G17828" s="93">
        <v>1</v>
      </c>
      <c r="H17828" s="94" t="s">
        <v>33</v>
      </c>
      <c r="I17828" s="80">
        <f>IF(H17828="Lost",G17828*-1,IF(H17828="Won",     IF(D17828="E/W",            G17828*(F17828-1)*0.5*1.25,    IF(D17828="place",   G17828*(F17828-1) *0.95,  G17828*(F17828-1) )),            IF(H17828="Placed",     (G17828*-0.5)  + (0.5*G17828*(F17828-1)*0.2),0)         ))</f>
        <v>-1</v>
      </c>
      <c r="J17828" s="18">
        <f t="shared" si="1174"/>
        <v>1709.9200000000037</v>
      </c>
      <c r="K17828" s="19" t="str">
        <f t="shared" si="1172"/>
        <v>Sep-19</v>
      </c>
      <c r="L17828" s="20">
        <f t="shared" si="1175"/>
        <v>17577</v>
      </c>
      <c r="M17828" s="21">
        <f t="shared" si="1173"/>
        <v>9.7281674916083735E-2</v>
      </c>
    </row>
    <row r="17829" spans="1:13" x14ac:dyDescent="0.3">
      <c r="A17829" s="117">
        <v>43722</v>
      </c>
      <c r="B17829" s="94" t="s">
        <v>47</v>
      </c>
      <c r="C17829" s="104">
        <v>0.63888888888888895</v>
      </c>
      <c r="D17829" s="94" t="s">
        <v>31</v>
      </c>
      <c r="E17829" s="94" t="s">
        <v>13367</v>
      </c>
      <c r="F17829" s="118">
        <v>4.33</v>
      </c>
      <c r="G17829" s="35">
        <v>1</v>
      </c>
      <c r="H17829" s="58" t="s">
        <v>11526</v>
      </c>
      <c r="I17829" s="53">
        <f>IF(H17829="W",((F17829-1)*(G17829*1)),IF(H17829="Placed",((G17829*-0.5)+((F17829-1)*(G17829-1)*0.2)),G17829*-1))</f>
        <v>-1</v>
      </c>
      <c r="J17829" s="18">
        <f t="shared" si="1174"/>
        <v>1708.9200000000037</v>
      </c>
      <c r="K17829" s="19" t="str">
        <f t="shared" si="1172"/>
        <v>Sep-19</v>
      </c>
      <c r="L17829" s="20">
        <f t="shared" si="1175"/>
        <v>17578</v>
      </c>
      <c r="M17829" s="21">
        <f t="shared" si="1173"/>
        <v>9.7219251336898613E-2</v>
      </c>
    </row>
    <row r="17830" spans="1:13" x14ac:dyDescent="0.3">
      <c r="A17830" s="117">
        <v>43722</v>
      </c>
      <c r="B17830" s="94" t="s">
        <v>29</v>
      </c>
      <c r="C17830" s="104">
        <v>0.64236111111111105</v>
      </c>
      <c r="D17830" s="94" t="s">
        <v>31</v>
      </c>
      <c r="E17830" s="94" t="s">
        <v>13365</v>
      </c>
      <c r="F17830" s="118">
        <v>6</v>
      </c>
      <c r="G17830" s="35">
        <v>1</v>
      </c>
      <c r="H17830" s="58" t="s">
        <v>11526</v>
      </c>
      <c r="I17830" s="53">
        <f>IF(H17830="W",((F17830-1)*(G17830*1)),IF(H17830="Placed",((G17830*-0.5)+((F17830-1)*(G17830-1)*0.2)),G17830*-1))</f>
        <v>-1</v>
      </c>
      <c r="J17830" s="18">
        <f t="shared" si="1174"/>
        <v>1707.9200000000037</v>
      </c>
      <c r="K17830" s="19" t="str">
        <f t="shared" si="1172"/>
        <v>Sep-19</v>
      </c>
      <c r="L17830" s="20">
        <f t="shared" si="1175"/>
        <v>17579</v>
      </c>
      <c r="M17830" s="21">
        <f t="shared" si="1173"/>
        <v>9.7156834859776081E-2</v>
      </c>
    </row>
    <row r="17831" spans="1:13" x14ac:dyDescent="0.3">
      <c r="A17831" s="117">
        <v>43722</v>
      </c>
      <c r="B17831" s="94" t="s">
        <v>44</v>
      </c>
      <c r="C17831" s="104">
        <v>0.67361111111111116</v>
      </c>
      <c r="D17831" s="94" t="s">
        <v>31</v>
      </c>
      <c r="E17831" s="94" t="s">
        <v>6013</v>
      </c>
      <c r="F17831" s="118">
        <v>4.5</v>
      </c>
      <c r="G17831" s="35">
        <v>1</v>
      </c>
      <c r="H17831" s="58" t="s">
        <v>11526</v>
      </c>
      <c r="I17831" s="53">
        <f>IF(H17831="W",((F17831-1)*(G17831*1)),IF(H17831="Placed",((G17831*-0.5)+((F17831-1)*(G17831-1)*0.2)),G17831*-1))</f>
        <v>-1</v>
      </c>
      <c r="J17831" s="18">
        <f t="shared" si="1174"/>
        <v>1706.9200000000037</v>
      </c>
      <c r="K17831" s="19" t="str">
        <f t="shared" si="1172"/>
        <v>Sep-19</v>
      </c>
      <c r="L17831" s="20">
        <f t="shared" si="1175"/>
        <v>17580</v>
      </c>
      <c r="M17831" s="21">
        <f t="shared" si="1173"/>
        <v>9.7094425483504193E-2</v>
      </c>
    </row>
    <row r="17832" spans="1:13" x14ac:dyDescent="0.3">
      <c r="A17832" s="117">
        <v>43722</v>
      </c>
      <c r="B17832" s="94" t="s">
        <v>29</v>
      </c>
      <c r="C17832" s="104">
        <v>0.69097222222222221</v>
      </c>
      <c r="D17832" s="94" t="s">
        <v>31</v>
      </c>
      <c r="E17832" s="94" t="s">
        <v>13366</v>
      </c>
      <c r="F17832" s="118">
        <v>5.5</v>
      </c>
      <c r="G17832" s="35">
        <v>1</v>
      </c>
      <c r="H17832" s="58" t="s">
        <v>6526</v>
      </c>
      <c r="I17832" s="53">
        <f>IF(H17832="W",((F17832-1)*(G17832*1)),IF(H17832="Placed",((G17832*-0.5)+((F17832-1)*(G17832-1)*0.2)),G17832*-1))</f>
        <v>4.5</v>
      </c>
      <c r="J17832" s="18">
        <f t="shared" si="1174"/>
        <v>1711.4200000000037</v>
      </c>
      <c r="K17832" s="19" t="str">
        <f t="shared" si="1172"/>
        <v>Sep-19</v>
      </c>
      <c r="L17832" s="20">
        <f t="shared" si="1175"/>
        <v>17581</v>
      </c>
      <c r="M17832" s="21">
        <f t="shared" si="1173"/>
        <v>9.7344860929412649E-2</v>
      </c>
    </row>
    <row r="17833" spans="1:13" x14ac:dyDescent="0.3">
      <c r="A17833" s="117">
        <v>43722</v>
      </c>
      <c r="B17833" s="94" t="s">
        <v>151</v>
      </c>
      <c r="C17833" s="104">
        <v>0.70833333333333337</v>
      </c>
      <c r="D17833" s="94" t="s">
        <v>31</v>
      </c>
      <c r="E17833" s="94" t="s">
        <v>11804</v>
      </c>
      <c r="F17833" s="118">
        <v>4.33</v>
      </c>
      <c r="G17833" s="35">
        <v>1</v>
      </c>
      <c r="H17833" s="58" t="s">
        <v>11526</v>
      </c>
      <c r="I17833" s="53">
        <f>IF(H17833="W",((F17833-1)*(G17833*1)),IF(H17833="Placed",((G17833*-0.5)+((F17833-1)*(G17833-1)*0.2)),G17833*-1))</f>
        <v>-1</v>
      </c>
      <c r="J17833" s="18">
        <f t="shared" si="1174"/>
        <v>1710.4200000000037</v>
      </c>
      <c r="K17833" s="19" t="str">
        <f t="shared" si="1172"/>
        <v>Sep-19</v>
      </c>
      <c r="L17833" s="20">
        <f t="shared" si="1175"/>
        <v>17582</v>
      </c>
      <c r="M17833" s="21">
        <f t="shared" si="1173"/>
        <v>9.7282447958139215E-2</v>
      </c>
    </row>
    <row r="17834" spans="1:13" x14ac:dyDescent="0.3">
      <c r="A17834" s="117">
        <v>43722</v>
      </c>
      <c r="B17834" s="94" t="s">
        <v>47</v>
      </c>
      <c r="C17834" s="104">
        <v>0.71180555555555547</v>
      </c>
      <c r="D17834" s="94" t="s">
        <v>31</v>
      </c>
      <c r="E17834" s="94" t="s">
        <v>6036</v>
      </c>
      <c r="F17834" s="118">
        <v>4</v>
      </c>
      <c r="G17834" s="93">
        <v>1</v>
      </c>
      <c r="H17834" s="94" t="s">
        <v>33</v>
      </c>
      <c r="I17834" s="80">
        <f>IF(H17834="Lost",G17834*-1,IF(H17834="Won",     IF(D17834="E/W",            G17834*(F17834-1)*0.5*1.25,    IF(D17834="place",   G17834*(F17834-1) *0.95,  G17834*(F17834-1) )),            IF(H17834="Placed",     (G17834*-0.5)  + (0.5*G17834*(F17834-1)*0.2),0)         ))</f>
        <v>-1</v>
      </c>
      <c r="J17834" s="18">
        <f t="shared" si="1174"/>
        <v>1709.4200000000037</v>
      </c>
      <c r="K17834" s="19" t="str">
        <f t="shared" si="1172"/>
        <v>Sep-19</v>
      </c>
      <c r="L17834" s="20">
        <f t="shared" si="1175"/>
        <v>17583</v>
      </c>
      <c r="M17834" s="21">
        <f t="shared" si="1173"/>
        <v>9.7220042086106115E-2</v>
      </c>
    </row>
    <row r="17835" spans="1:13" x14ac:dyDescent="0.3">
      <c r="A17835" s="117">
        <v>43722</v>
      </c>
      <c r="B17835" s="94" t="s">
        <v>56</v>
      </c>
      <c r="C17835" s="104">
        <v>0.72916666666666663</v>
      </c>
      <c r="D17835" s="94" t="s">
        <v>31</v>
      </c>
      <c r="E17835" s="94" t="s">
        <v>13368</v>
      </c>
      <c r="F17835" s="118">
        <v>6</v>
      </c>
      <c r="G17835" s="35">
        <v>1</v>
      </c>
      <c r="H17835" s="58" t="s">
        <v>11526</v>
      </c>
      <c r="I17835" s="53">
        <f>IF(H17835="W",((F17835-1)*(G17835*1)),IF(H17835="Placed",((G17835*-0.5)+((F17835-1)*(G17835-1)*0.2)),G17835*-1))</f>
        <v>-1</v>
      </c>
      <c r="J17835" s="18">
        <f t="shared" si="1174"/>
        <v>1708.4200000000037</v>
      </c>
      <c r="K17835" s="19" t="str">
        <f t="shared" si="1172"/>
        <v>Sep-19</v>
      </c>
      <c r="L17835" s="20">
        <f t="shared" si="1175"/>
        <v>17584</v>
      </c>
      <c r="M17835" s="21">
        <f t="shared" si="1173"/>
        <v>9.7157643312102124E-2</v>
      </c>
    </row>
    <row r="17836" spans="1:13" x14ac:dyDescent="0.3">
      <c r="A17836" s="117">
        <v>43724</v>
      </c>
      <c r="B17836" s="94" t="s">
        <v>38</v>
      </c>
      <c r="C17836" s="104">
        <v>0.61111111111111105</v>
      </c>
      <c r="D17836" s="94" t="s">
        <v>31</v>
      </c>
      <c r="E17836" s="94" t="s">
        <v>13369</v>
      </c>
      <c r="F17836" s="118">
        <v>4.5</v>
      </c>
      <c r="G17836" s="35">
        <v>1</v>
      </c>
      <c r="H17836" s="61" t="s">
        <v>6526</v>
      </c>
      <c r="I17836" s="53">
        <f>IF(H17836="W",((F17836-1)*(G17836*1)),IF(H17836="Placed",((G17836*-0.5)+((F17836-1)*(G17836-1)*0.2)),G17836*-1))</f>
        <v>3.5</v>
      </c>
      <c r="J17836" s="18">
        <f t="shared" si="1174"/>
        <v>1711.9200000000037</v>
      </c>
      <c r="K17836" s="19" t="str">
        <f t="shared" si="1172"/>
        <v>Sep-19</v>
      </c>
      <c r="L17836" s="20">
        <f t="shared" si="1175"/>
        <v>17585</v>
      </c>
      <c r="M17836" s="21">
        <f t="shared" si="1173"/>
        <v>9.7351151549616363E-2</v>
      </c>
    </row>
    <row r="17837" spans="1:13" x14ac:dyDescent="0.3">
      <c r="A17837" s="117">
        <v>43724</v>
      </c>
      <c r="B17837" s="94" t="s">
        <v>41</v>
      </c>
      <c r="C17837" s="104">
        <v>0.61805555555555558</v>
      </c>
      <c r="D17837" s="94" t="s">
        <v>31</v>
      </c>
      <c r="E17837" s="94" t="s">
        <v>11516</v>
      </c>
      <c r="F17837" s="118">
        <v>5</v>
      </c>
      <c r="G17837" s="35">
        <v>1</v>
      </c>
      <c r="H17837" s="61" t="s">
        <v>11526</v>
      </c>
      <c r="I17837" s="53">
        <f>IF(H17837="W",((F17837-1)*(G17837*1)),IF(H17837="Placed",((G17837*-0.5)+((F17837-1)*(G17837-1)*0.2)),G17837*-1))</f>
        <v>-1</v>
      </c>
      <c r="J17837" s="18">
        <f t="shared" si="1174"/>
        <v>1710.9200000000037</v>
      </c>
      <c r="K17837" s="19" t="str">
        <f t="shared" si="1172"/>
        <v>Sep-19</v>
      </c>
      <c r="L17837" s="20">
        <f t="shared" si="1175"/>
        <v>17586</v>
      </c>
      <c r="M17837" s="21">
        <f t="shared" si="1173"/>
        <v>9.7288752416695309E-2</v>
      </c>
    </row>
    <row r="17838" spans="1:13" x14ac:dyDescent="0.3">
      <c r="A17838" s="117">
        <v>43724</v>
      </c>
      <c r="B17838" s="94" t="s">
        <v>38</v>
      </c>
      <c r="C17838" s="104">
        <v>0.63194444444444442</v>
      </c>
      <c r="D17838" s="94" t="s">
        <v>31</v>
      </c>
      <c r="E17838" s="94" t="s">
        <v>6039</v>
      </c>
      <c r="F17838" s="118">
        <v>3.75</v>
      </c>
      <c r="G17838" s="93">
        <v>1</v>
      </c>
      <c r="H17838" s="94" t="s">
        <v>42</v>
      </c>
      <c r="I17838" s="80">
        <f>IF(H17838="Lost",G17838*-1,IF(H17838="Won",     IF(D17838="E/W",            G17838*(F17838-1)*0.5*1.25,    IF(D17838="place",   G17838*(F17838-1) *0.95,  G17838*(F17838-1) )),            IF(H17838="Placed",     (G17838*-0.5)  + (0.5*G17838*(F17838-1)*0.2),0)         ))</f>
        <v>2.75</v>
      </c>
      <c r="J17838" s="18">
        <f t="shared" si="1174"/>
        <v>1713.6700000000037</v>
      </c>
      <c r="K17838" s="19" t="str">
        <f t="shared" si="1172"/>
        <v>Sep-19</v>
      </c>
      <c r="L17838" s="20">
        <f t="shared" si="1175"/>
        <v>17587</v>
      </c>
      <c r="M17838" s="21">
        <f t="shared" si="1173"/>
        <v>9.7439586057883873E-2</v>
      </c>
    </row>
    <row r="17839" spans="1:13" x14ac:dyDescent="0.3">
      <c r="A17839" s="117">
        <v>43724</v>
      </c>
      <c r="B17839" s="94" t="s">
        <v>41</v>
      </c>
      <c r="C17839" s="104">
        <v>0.68055555555555547</v>
      </c>
      <c r="D17839" s="94" t="s">
        <v>31</v>
      </c>
      <c r="E17839" s="94" t="s">
        <v>13370</v>
      </c>
      <c r="F17839" s="118">
        <v>6</v>
      </c>
      <c r="G17839" s="35">
        <v>1</v>
      </c>
      <c r="H17839" s="61" t="s">
        <v>11526</v>
      </c>
      <c r="I17839" s="53">
        <f>IF(H17839="W",((F17839-1)*(G17839*1)),IF(H17839="Placed",((G17839*-0.5)+((F17839-1)*(G17839-1)*0.2)),G17839*-1))</f>
        <v>-1</v>
      </c>
      <c r="J17839" s="18">
        <f t="shared" si="1174"/>
        <v>1712.6700000000037</v>
      </c>
      <c r="K17839" s="19" t="str">
        <f t="shared" si="1172"/>
        <v>Sep-19</v>
      </c>
      <c r="L17839" s="20">
        <f t="shared" si="1175"/>
        <v>17588</v>
      </c>
      <c r="M17839" s="21">
        <f t="shared" si="1173"/>
        <v>9.737718899249509E-2</v>
      </c>
    </row>
    <row r="17840" spans="1:13" x14ac:dyDescent="0.3">
      <c r="A17840" s="117">
        <v>43724</v>
      </c>
      <c r="B17840" s="94" t="s">
        <v>43</v>
      </c>
      <c r="C17840" s="104">
        <v>0.8125</v>
      </c>
      <c r="D17840" s="94" t="s">
        <v>31</v>
      </c>
      <c r="E17840" s="94" t="s">
        <v>6040</v>
      </c>
      <c r="F17840" s="118">
        <v>4</v>
      </c>
      <c r="G17840" s="93">
        <v>1</v>
      </c>
      <c r="H17840" s="94" t="s">
        <v>42</v>
      </c>
      <c r="I17840" s="80">
        <f>IF(H17840="Lost",G17840*-1,IF(H17840="Won",     IF(D17840="E/W",            G17840*(F17840-1)*0.5*1.25,    IF(D17840="place",   G17840*(F17840-1) *0.95,  G17840*(F17840-1) )),            IF(H17840="Placed",     (G17840*-0.5)  + (0.5*G17840*(F17840-1)*0.2),0)         ))</f>
        <v>3</v>
      </c>
      <c r="J17840" s="18">
        <f t="shared" si="1174"/>
        <v>1715.6700000000037</v>
      </c>
      <c r="K17840" s="19" t="str">
        <f t="shared" si="1172"/>
        <v>Sep-19</v>
      </c>
      <c r="L17840" s="20">
        <f t="shared" si="1175"/>
        <v>17589</v>
      </c>
      <c r="M17840" s="21">
        <f t="shared" si="1173"/>
        <v>9.7542213883677509E-2</v>
      </c>
    </row>
    <row r="17841" spans="1:13" x14ac:dyDescent="0.3">
      <c r="A17841" s="117">
        <v>43725</v>
      </c>
      <c r="B17841" s="94" t="s">
        <v>130</v>
      </c>
      <c r="C17841" s="147" t="s">
        <v>13373</v>
      </c>
      <c r="D17841" s="94" t="s">
        <v>31</v>
      </c>
      <c r="E17841" s="94" t="s">
        <v>13374</v>
      </c>
      <c r="F17841" s="148">
        <v>6</v>
      </c>
      <c r="G17841" s="89">
        <v>1</v>
      </c>
      <c r="H17841" s="58" t="s">
        <v>11526</v>
      </c>
      <c r="I17841" s="53">
        <f>IF(H17841="W",((F17841-1)*(G17841*1)),IF(H17841="Placed",((G17841*-0.5)+((F17841-1)*(G17841-1)*0.2)),G17841*-1))</f>
        <v>-1</v>
      </c>
      <c r="J17841" s="18">
        <f t="shared" si="1174"/>
        <v>1714.6700000000037</v>
      </c>
      <c r="K17841" s="19" t="str">
        <f t="shared" si="1172"/>
        <v>Sep-19</v>
      </c>
      <c r="L17841" s="20">
        <f t="shared" si="1175"/>
        <v>17590</v>
      </c>
      <c r="M17841" s="21">
        <f t="shared" si="1173"/>
        <v>9.7479818078453878E-2</v>
      </c>
    </row>
    <row r="17842" spans="1:13" x14ac:dyDescent="0.3">
      <c r="A17842" s="117">
        <v>43725</v>
      </c>
      <c r="B17842" s="94" t="s">
        <v>71</v>
      </c>
      <c r="C17842" s="147" t="s">
        <v>13371</v>
      </c>
      <c r="D17842" s="94" t="s">
        <v>31</v>
      </c>
      <c r="E17842" s="94" t="s">
        <v>13372</v>
      </c>
      <c r="F17842" s="148">
        <v>6</v>
      </c>
      <c r="G17842" s="89">
        <v>1</v>
      </c>
      <c r="H17842" s="58" t="s">
        <v>11526</v>
      </c>
      <c r="I17842" s="53">
        <f>IF(H17842="W",((F17842-1)*(G17842*1)),IF(H17842="Placed",((G17842*-0.5)+((F17842-1)*(G17842-1)*0.2)),G17842*-1))</f>
        <v>-1</v>
      </c>
      <c r="J17842" s="18">
        <f t="shared" si="1174"/>
        <v>1713.6700000000037</v>
      </c>
      <c r="K17842" s="19" t="str">
        <f t="shared" si="1172"/>
        <v>Sep-19</v>
      </c>
      <c r="L17842" s="20">
        <f t="shared" si="1175"/>
        <v>17591</v>
      </c>
      <c r="M17842" s="21">
        <f t="shared" si="1173"/>
        <v>9.7417429367290309E-2</v>
      </c>
    </row>
    <row r="17843" spans="1:13" x14ac:dyDescent="0.3">
      <c r="A17843" s="117">
        <v>43726</v>
      </c>
      <c r="B17843" s="94" t="s">
        <v>96</v>
      </c>
      <c r="C17843" s="104">
        <v>0.64236111111111105</v>
      </c>
      <c r="D17843" s="94" t="s">
        <v>31</v>
      </c>
      <c r="E17843" s="94" t="s">
        <v>6042</v>
      </c>
      <c r="F17843" s="118">
        <v>3.5</v>
      </c>
      <c r="G17843" s="93">
        <v>1</v>
      </c>
      <c r="H17843" s="94" t="s">
        <v>42</v>
      </c>
      <c r="I17843" s="80">
        <f>IF(H17843="Lost",G17843*-1,IF(H17843="Won",     IF(D17843="E/W",            G17843*(F17843-1)*0.5*1.25,    IF(D17843="place",   G17843*(F17843-1) *0.95,  G17843*(F17843-1) )),            IF(H17843="Placed",     (G17843*-0.5)  + (0.5*G17843*(F17843-1)*0.2),0)         ))</f>
        <v>2.5</v>
      </c>
      <c r="J17843" s="18">
        <f t="shared" si="1174"/>
        <v>1716.1700000000037</v>
      </c>
      <c r="K17843" s="19" t="str">
        <f t="shared" si="1172"/>
        <v>Sep-19</v>
      </c>
      <c r="L17843" s="20">
        <f t="shared" si="1175"/>
        <v>17592</v>
      </c>
      <c r="M17843" s="21">
        <f t="shared" si="1173"/>
        <v>9.7554001819008848E-2</v>
      </c>
    </row>
    <row r="17844" spans="1:13" x14ac:dyDescent="0.3">
      <c r="A17844" s="117">
        <v>43726</v>
      </c>
      <c r="B17844" s="94" t="s">
        <v>46</v>
      </c>
      <c r="C17844" s="104">
        <v>0.65625</v>
      </c>
      <c r="D17844" s="94" t="s">
        <v>31</v>
      </c>
      <c r="E17844" s="94" t="s">
        <v>6041</v>
      </c>
      <c r="F17844" s="118">
        <v>3.25</v>
      </c>
      <c r="G17844" s="93">
        <v>1</v>
      </c>
      <c r="H17844" s="94" t="s">
        <v>42</v>
      </c>
      <c r="I17844" s="80">
        <f>IF(H17844="Lost",G17844*-1,IF(H17844="Won",     IF(D17844="E/W",            G17844*(F17844-1)*0.5*1.25,    IF(D17844="place",   G17844*(F17844-1) *0.95,  G17844*(F17844-1) )),            IF(H17844="Placed",     (G17844*-0.5)  + (0.5*G17844*(F17844-1)*0.2),0)         ))</f>
        <v>2.25</v>
      </c>
      <c r="J17844" s="18">
        <f t="shared" si="1174"/>
        <v>1718.4200000000037</v>
      </c>
      <c r="K17844" s="19" t="str">
        <f t="shared" si="1172"/>
        <v>Sep-19</v>
      </c>
      <c r="L17844" s="20">
        <f t="shared" si="1175"/>
        <v>17593</v>
      </c>
      <c r="M17844" s="21">
        <f t="shared" si="1173"/>
        <v>9.7676348547718048E-2</v>
      </c>
    </row>
    <row r="17845" spans="1:13" x14ac:dyDescent="0.3">
      <c r="A17845" s="117">
        <v>43726</v>
      </c>
      <c r="B17845" s="94" t="s">
        <v>96</v>
      </c>
      <c r="C17845" s="104">
        <v>0.69097222222222221</v>
      </c>
      <c r="D17845" s="94" t="s">
        <v>31</v>
      </c>
      <c r="E17845" s="94" t="s">
        <v>6043</v>
      </c>
      <c r="F17845" s="118">
        <v>3.5</v>
      </c>
      <c r="G17845" s="93">
        <v>1</v>
      </c>
      <c r="H17845" s="94" t="s">
        <v>33</v>
      </c>
      <c r="I17845" s="80">
        <f>IF(H17845="Lost",G17845*-1,IF(H17845="Won",     IF(D17845="E/W",            G17845*(F17845-1)*0.5*1.25,    IF(D17845="place",   G17845*(F17845-1) *0.95,  G17845*(F17845-1) )),            IF(H17845="Placed",     (G17845*-0.5)  + (0.5*G17845*(F17845-1)*0.2),0)         ))</f>
        <v>-1</v>
      </c>
      <c r="J17845" s="18">
        <f t="shared" si="1174"/>
        <v>1717.4200000000037</v>
      </c>
      <c r="K17845" s="19" t="str">
        <f t="shared" si="1172"/>
        <v>Sep-19</v>
      </c>
      <c r="L17845" s="20">
        <f t="shared" si="1175"/>
        <v>17594</v>
      </c>
      <c r="M17845" s="21">
        <f t="shared" si="1173"/>
        <v>9.7613959304308495E-2</v>
      </c>
    </row>
    <row r="17846" spans="1:13" x14ac:dyDescent="0.3">
      <c r="A17846" s="117">
        <v>43726</v>
      </c>
      <c r="B17846" s="94" t="s">
        <v>57</v>
      </c>
      <c r="C17846" s="147" t="s">
        <v>13376</v>
      </c>
      <c r="D17846" s="94" t="s">
        <v>31</v>
      </c>
      <c r="E17846" s="94" t="s">
        <v>13377</v>
      </c>
      <c r="F17846" s="118">
        <v>4.33</v>
      </c>
      <c r="G17846" s="89">
        <v>1</v>
      </c>
      <c r="H17846" s="58" t="s">
        <v>11526</v>
      </c>
      <c r="I17846" s="53">
        <f>IF(H17846="W",((F17846-1)*(G17846*1)),IF(H17846="Placed",((G17846*-0.5)+((F17846-1)*(G17846-1)*0.2)),G17846*-1))</f>
        <v>-1</v>
      </c>
      <c r="J17846" s="18">
        <f t="shared" si="1174"/>
        <v>1716.4200000000037</v>
      </c>
      <c r="K17846" s="19" t="str">
        <f t="shared" si="1172"/>
        <v>Sep-19</v>
      </c>
      <c r="L17846" s="20">
        <f t="shared" si="1175"/>
        <v>17595</v>
      </c>
      <c r="M17846" s="21">
        <f t="shared" si="1173"/>
        <v>9.7551577152600377E-2</v>
      </c>
    </row>
    <row r="17847" spans="1:13" x14ac:dyDescent="0.3">
      <c r="A17847" s="117">
        <v>43726</v>
      </c>
      <c r="B17847" s="94" t="s">
        <v>46</v>
      </c>
      <c r="C17847" s="147" t="s">
        <v>13375</v>
      </c>
      <c r="D17847" s="94" t="s">
        <v>31</v>
      </c>
      <c r="E17847" s="94" t="s">
        <v>13241</v>
      </c>
      <c r="F17847" s="118">
        <v>6</v>
      </c>
      <c r="G17847" s="89">
        <v>1</v>
      </c>
      <c r="H17847" s="58" t="s">
        <v>6526</v>
      </c>
      <c r="I17847" s="53">
        <f>IF(H17847="W",((F17847-1)*(G17847*1)),IF(H17847="Placed",((G17847*-0.5)+((F17847-1)*(G17847-1)*0.2)),G17847*-1))</f>
        <v>5</v>
      </c>
      <c r="J17847" s="18">
        <f t="shared" si="1174"/>
        <v>1721.4200000000037</v>
      </c>
      <c r="K17847" s="19" t="str">
        <f t="shared" si="1172"/>
        <v>Sep-19</v>
      </c>
      <c r="L17847" s="20">
        <f t="shared" si="1175"/>
        <v>17596</v>
      </c>
      <c r="M17847" s="21">
        <f t="shared" si="1173"/>
        <v>9.7830188679245492E-2</v>
      </c>
    </row>
    <row r="17848" spans="1:13" x14ac:dyDescent="0.3">
      <c r="A17848" s="117">
        <v>43726</v>
      </c>
      <c r="B17848" s="94" t="s">
        <v>57</v>
      </c>
      <c r="C17848" s="147" t="s">
        <v>13378</v>
      </c>
      <c r="D17848" s="94" t="s">
        <v>31</v>
      </c>
      <c r="E17848" s="94" t="s">
        <v>13379</v>
      </c>
      <c r="F17848" s="118">
        <v>5.5</v>
      </c>
      <c r="G17848" s="89">
        <v>1</v>
      </c>
      <c r="H17848" s="58" t="s">
        <v>6526</v>
      </c>
      <c r="I17848" s="53">
        <f>IF(H17848="W",((F17848-1)*(G17848*1)),IF(H17848="Placed",((G17848*-0.5)+((F17848-1)*(G17848-1)*0.2)),G17848*-1))</f>
        <v>4.5</v>
      </c>
      <c r="J17848" s="18">
        <f t="shared" si="1174"/>
        <v>1725.9200000000037</v>
      </c>
      <c r="K17848" s="19" t="str">
        <f t="shared" si="1172"/>
        <v>Sep-19</v>
      </c>
      <c r="L17848" s="20">
        <f t="shared" si="1175"/>
        <v>17597</v>
      </c>
      <c r="M17848" s="21">
        <f t="shared" si="1173"/>
        <v>9.8080354605898937E-2</v>
      </c>
    </row>
    <row r="17849" spans="1:13" x14ac:dyDescent="0.3">
      <c r="A17849" s="117">
        <v>43727</v>
      </c>
      <c r="B17849" s="94" t="s">
        <v>49</v>
      </c>
      <c r="C17849" s="104">
        <v>0.64583333333333337</v>
      </c>
      <c r="D17849" s="94" t="s">
        <v>31</v>
      </c>
      <c r="E17849" s="94" t="s">
        <v>6044</v>
      </c>
      <c r="F17849" s="118">
        <v>2.88</v>
      </c>
      <c r="G17849" s="93">
        <v>1</v>
      </c>
      <c r="H17849" s="94" t="s">
        <v>33</v>
      </c>
      <c r="I17849" s="80">
        <f>IF(H17849="Lost",G17849*-1,IF(H17849="Won",     IF(D17849="E/W",            G17849*(F17849-1)*0.5*1.25,    IF(D17849="place",   G17849*(F17849-1) *0.95,  G17849*(F17849-1) )),            IF(H17849="Placed",     (G17849*-0.5)  + (0.5*G17849*(F17849-1)*0.2),0)         ))</f>
        <v>-1</v>
      </c>
      <c r="J17849" s="18">
        <f t="shared" si="1174"/>
        <v>1724.9200000000037</v>
      </c>
      <c r="K17849" s="19" t="str">
        <f t="shared" si="1172"/>
        <v>Sep-19</v>
      </c>
      <c r="L17849" s="20">
        <f t="shared" si="1175"/>
        <v>17598</v>
      </c>
      <c r="M17849" s="21">
        <f t="shared" si="1173"/>
        <v>9.8017956585975896E-2</v>
      </c>
    </row>
    <row r="17850" spans="1:13" x14ac:dyDescent="0.3">
      <c r="A17850" s="117">
        <v>43727</v>
      </c>
      <c r="B17850" s="94" t="s">
        <v>46</v>
      </c>
      <c r="C17850" s="104">
        <v>0.68055555555555547</v>
      </c>
      <c r="D17850" s="94" t="s">
        <v>31</v>
      </c>
      <c r="E17850" s="94" t="s">
        <v>6045</v>
      </c>
      <c r="F17850" s="118">
        <v>4</v>
      </c>
      <c r="G17850" s="93">
        <v>1</v>
      </c>
      <c r="H17850" s="94" t="s">
        <v>33</v>
      </c>
      <c r="I17850" s="80">
        <f>IF(H17850="Lost",G17850*-1,IF(H17850="Won",     IF(D17850="E/W",            G17850*(F17850-1)*0.5*1.25,    IF(D17850="place",   G17850*(F17850-1) *0.95,  G17850*(F17850-1) )),            IF(H17850="Placed",     (G17850*-0.5)  + (0.5*G17850*(F17850-1)*0.2),0)         ))</f>
        <v>-1</v>
      </c>
      <c r="J17850" s="18">
        <f t="shared" si="1174"/>
        <v>1723.9200000000037</v>
      </c>
      <c r="K17850" s="19" t="str">
        <f t="shared" si="1172"/>
        <v>Sep-19</v>
      </c>
      <c r="L17850" s="20">
        <f t="shared" si="1175"/>
        <v>17599</v>
      </c>
      <c r="M17850" s="21">
        <f t="shared" si="1173"/>
        <v>9.7955565657139823E-2</v>
      </c>
    </row>
    <row r="17851" spans="1:13" x14ac:dyDescent="0.3">
      <c r="A17851" s="117">
        <v>43727</v>
      </c>
      <c r="B17851" s="94" t="s">
        <v>48</v>
      </c>
      <c r="C17851" s="104">
        <v>0.69444444444444453</v>
      </c>
      <c r="D17851" s="94" t="s">
        <v>31</v>
      </c>
      <c r="E17851" s="94" t="s">
        <v>6046</v>
      </c>
      <c r="F17851" s="118">
        <v>3.25</v>
      </c>
      <c r="G17851" s="93">
        <v>1</v>
      </c>
      <c r="H17851" s="94" t="s">
        <v>42</v>
      </c>
      <c r="I17851" s="80">
        <f>IF(H17851="Lost",G17851*-1,IF(H17851="Won",     IF(D17851="E/W",            G17851*(F17851-1)*0.5*1.25,    IF(D17851="place",   G17851*(F17851-1) *0.95,  G17851*(F17851-1) )),            IF(H17851="Placed",     (G17851*-0.5)  + (0.5*G17851*(F17851-1)*0.2),0)         ))</f>
        <v>2.25</v>
      </c>
      <c r="J17851" s="18">
        <f t="shared" si="1174"/>
        <v>1726.1700000000037</v>
      </c>
      <c r="K17851" s="19" t="str">
        <f t="shared" si="1172"/>
        <v>Sep-19</v>
      </c>
      <c r="L17851" s="20">
        <f t="shared" si="1175"/>
        <v>17600</v>
      </c>
      <c r="M17851" s="21">
        <f t="shared" si="1173"/>
        <v>9.8077840909091121E-2</v>
      </c>
    </row>
    <row r="17852" spans="1:13" x14ac:dyDescent="0.3">
      <c r="A17852" s="117">
        <v>43727</v>
      </c>
      <c r="B17852" s="94" t="s">
        <v>47</v>
      </c>
      <c r="C17852" s="104">
        <v>0.72916666666666663</v>
      </c>
      <c r="D17852" s="94" t="s">
        <v>31</v>
      </c>
      <c r="E17852" s="94" t="s">
        <v>6047</v>
      </c>
      <c r="F17852" s="118">
        <v>3.5</v>
      </c>
      <c r="G17852" s="93">
        <v>1</v>
      </c>
      <c r="H17852" s="94" t="s">
        <v>33</v>
      </c>
      <c r="I17852" s="80">
        <f>IF(H17852="Lost",G17852*-1,IF(H17852="Won",     IF(D17852="E/W",            G17852*(F17852-1)*0.5*1.25,    IF(D17852="place",   G17852*(F17852-1) *0.95,  G17852*(F17852-1) )),            IF(H17852="Placed",     (G17852*-0.5)  + (0.5*G17852*(F17852-1)*0.2),0)         ))</f>
        <v>-1</v>
      </c>
      <c r="J17852" s="18">
        <f t="shared" si="1174"/>
        <v>1725.1700000000037</v>
      </c>
      <c r="K17852" s="19" t="str">
        <f t="shared" si="1172"/>
        <v>Sep-19</v>
      </c>
      <c r="L17852" s="20">
        <f t="shared" si="1175"/>
        <v>17601</v>
      </c>
      <c r="M17852" s="21">
        <f t="shared" si="1173"/>
        <v>9.8015453667405467E-2</v>
      </c>
    </row>
    <row r="17853" spans="1:13" x14ac:dyDescent="0.3">
      <c r="A17853" s="117">
        <v>43727</v>
      </c>
      <c r="B17853" s="94" t="s">
        <v>30</v>
      </c>
      <c r="C17853" s="104">
        <v>0.82291666666666663</v>
      </c>
      <c r="D17853" s="94" t="s">
        <v>31</v>
      </c>
      <c r="E17853" s="94" t="s">
        <v>6048</v>
      </c>
      <c r="F17853" s="118">
        <v>4</v>
      </c>
      <c r="G17853" s="93">
        <v>1</v>
      </c>
      <c r="H17853" s="94" t="s">
        <v>33</v>
      </c>
      <c r="I17853" s="80">
        <f>IF(H17853="Lost",G17853*-1,IF(H17853="Won",     IF(D17853="E/W",            G17853*(F17853-1)*0.5*1.25,    IF(D17853="place",   G17853*(F17853-1) *0.95,  G17853*(F17853-1) )),            IF(H17853="Placed",     (G17853*-0.5)  + (0.5*G17853*(F17853-1)*0.2),0)         ))</f>
        <v>-1</v>
      </c>
      <c r="J17853" s="18">
        <f t="shared" si="1174"/>
        <v>1724.1700000000037</v>
      </c>
      <c r="K17853" s="19" t="str">
        <f t="shared" si="1172"/>
        <v>Sep-19</v>
      </c>
      <c r="L17853" s="20">
        <f t="shared" si="1175"/>
        <v>17602</v>
      </c>
      <c r="M17853" s="21">
        <f t="shared" si="1173"/>
        <v>9.7953073514373573E-2</v>
      </c>
    </row>
    <row r="17854" spans="1:13" x14ac:dyDescent="0.3">
      <c r="A17854" s="117">
        <v>43727</v>
      </c>
      <c r="B17854" s="94" t="s">
        <v>48</v>
      </c>
      <c r="C17854" s="147" t="s">
        <v>3784</v>
      </c>
      <c r="D17854" s="94" t="s">
        <v>31</v>
      </c>
      <c r="E17854" s="94" t="s">
        <v>13381</v>
      </c>
      <c r="F17854" s="118">
        <v>4.5</v>
      </c>
      <c r="G17854" s="89">
        <v>1</v>
      </c>
      <c r="H17854" s="58" t="s">
        <v>6526</v>
      </c>
      <c r="I17854" s="53">
        <f>IF(H17854="W",((F17854-1)*(G17854*1)),IF(H17854="Placed",((G17854*-0.5)+((F17854-1)*(G17854-1)*0.2)),G17854*-1))</f>
        <v>3.5</v>
      </c>
      <c r="J17854" s="18">
        <f t="shared" si="1174"/>
        <v>1727.6700000000037</v>
      </c>
      <c r="K17854" s="19" t="str">
        <f t="shared" si="1172"/>
        <v>Sep-19</v>
      </c>
      <c r="L17854" s="20">
        <f t="shared" si="1175"/>
        <v>17603</v>
      </c>
      <c r="M17854" s="21">
        <f t="shared" si="1173"/>
        <v>9.8146338692268575E-2</v>
      </c>
    </row>
    <row r="17855" spans="1:13" x14ac:dyDescent="0.3">
      <c r="A17855" s="117">
        <v>43727</v>
      </c>
      <c r="B17855" s="94" t="s">
        <v>48</v>
      </c>
      <c r="C17855" s="147" t="s">
        <v>13382</v>
      </c>
      <c r="D17855" s="94" t="s">
        <v>31</v>
      </c>
      <c r="E17855" s="94" t="s">
        <v>13383</v>
      </c>
      <c r="F17855" s="118">
        <v>5</v>
      </c>
      <c r="G17855" s="89">
        <v>1</v>
      </c>
      <c r="H17855" s="58" t="s">
        <v>11526</v>
      </c>
      <c r="I17855" s="53">
        <f>IF(H17855="W",((F17855-1)*(G17855*1)),IF(H17855="Placed",((G17855*-0.5)+((F17855-1)*(G17855-1)*0.2)),G17855*-1))</f>
        <v>-1</v>
      </c>
      <c r="J17855" s="18">
        <f t="shared" si="1174"/>
        <v>1726.6700000000037</v>
      </c>
      <c r="K17855" s="19" t="str">
        <f t="shared" si="1172"/>
        <v>Sep-19</v>
      </c>
      <c r="L17855" s="20">
        <f t="shared" si="1175"/>
        <v>17604</v>
      </c>
      <c r="M17855" s="21">
        <f t="shared" si="1173"/>
        <v>9.8083958191320361E-2</v>
      </c>
    </row>
    <row r="17856" spans="1:13" x14ac:dyDescent="0.3">
      <c r="A17856" s="117">
        <v>43727</v>
      </c>
      <c r="B17856" s="94" t="s">
        <v>46</v>
      </c>
      <c r="C17856" s="147" t="s">
        <v>13373</v>
      </c>
      <c r="D17856" s="94" t="s">
        <v>31</v>
      </c>
      <c r="E17856" s="94" t="s">
        <v>13380</v>
      </c>
      <c r="F17856" s="118">
        <v>6</v>
      </c>
      <c r="G17856" s="89">
        <v>1</v>
      </c>
      <c r="H17856" s="58" t="s">
        <v>11526</v>
      </c>
      <c r="I17856" s="53">
        <f>IF(H17856="W",((F17856-1)*(G17856*1)),IF(H17856="Placed",((G17856*-0.5)+((F17856-1)*(G17856-1)*0.2)),G17856*-1))</f>
        <v>-1</v>
      </c>
      <c r="J17856" s="18">
        <f t="shared" si="1174"/>
        <v>1725.6700000000037</v>
      </c>
      <c r="K17856" s="19" t="str">
        <f t="shared" si="1172"/>
        <v>Sep-19</v>
      </c>
      <c r="L17856" s="20">
        <f t="shared" si="1175"/>
        <v>17605</v>
      </c>
      <c r="M17856" s="21">
        <f t="shared" si="1173"/>
        <v>9.8021584777052181E-2</v>
      </c>
    </row>
    <row r="17857" spans="1:13" x14ac:dyDescent="0.3">
      <c r="A17857" s="117">
        <v>43727</v>
      </c>
      <c r="B17857" s="94" t="s">
        <v>47</v>
      </c>
      <c r="C17857" s="147" t="s">
        <v>13384</v>
      </c>
      <c r="D17857" s="94" t="s">
        <v>31</v>
      </c>
      <c r="E17857" s="94" t="s">
        <v>5209</v>
      </c>
      <c r="F17857" s="118">
        <v>5</v>
      </c>
      <c r="G17857" s="89">
        <v>1</v>
      </c>
      <c r="H17857" s="58" t="s">
        <v>11526</v>
      </c>
      <c r="I17857" s="53">
        <f>IF(H17857="W",((F17857-1)*(G17857*1)),IF(H17857="Placed",((G17857*-0.5)+((F17857-1)*(G17857-1)*0.2)),G17857*-1))</f>
        <v>-1</v>
      </c>
      <c r="J17857" s="18">
        <f t="shared" si="1174"/>
        <v>1724.6700000000037</v>
      </c>
      <c r="K17857" s="19" t="str">
        <f t="shared" si="1172"/>
        <v>Sep-19</v>
      </c>
      <c r="L17857" s="20">
        <f t="shared" si="1175"/>
        <v>17606</v>
      </c>
      <c r="M17857" s="21">
        <f t="shared" si="1173"/>
        <v>9.7959218448256488E-2</v>
      </c>
    </row>
    <row r="17858" spans="1:13" x14ac:dyDescent="0.3">
      <c r="A17858" s="117">
        <v>43727</v>
      </c>
      <c r="B17858" s="94" t="s">
        <v>47</v>
      </c>
      <c r="C17858" s="147" t="s">
        <v>13385</v>
      </c>
      <c r="D17858" s="94" t="s">
        <v>31</v>
      </c>
      <c r="E17858" s="94" t="s">
        <v>13386</v>
      </c>
      <c r="F17858" s="118">
        <v>6</v>
      </c>
      <c r="G17858" s="89">
        <v>1</v>
      </c>
      <c r="H17858" s="58" t="s">
        <v>11526</v>
      </c>
      <c r="I17858" s="53">
        <f>IF(H17858="W",((F17858-1)*(G17858*1)),IF(H17858="Placed",((G17858*-0.5)+((F17858-1)*(G17858-1)*0.2)),G17858*-1))</f>
        <v>-1</v>
      </c>
      <c r="J17858" s="18">
        <f t="shared" si="1174"/>
        <v>1723.6700000000037</v>
      </c>
      <c r="K17858" s="19" t="str">
        <f t="shared" ref="K17858:K17921" si="1178">TEXT(A17858,"MMM-yy")</f>
        <v>Sep-19</v>
      </c>
      <c r="L17858" s="20">
        <f t="shared" si="1175"/>
        <v>17607</v>
      </c>
      <c r="M17858" s="21">
        <f t="shared" ref="M17858:M17921" si="1179">J17858/L17858</f>
        <v>9.7896859203725997E-2</v>
      </c>
    </row>
    <row r="17859" spans="1:13" x14ac:dyDescent="0.3">
      <c r="A17859" s="117">
        <v>43728</v>
      </c>
      <c r="B17859" s="94" t="s">
        <v>153</v>
      </c>
      <c r="C17859" s="104">
        <v>0.58333333333333337</v>
      </c>
      <c r="D17859" s="94" t="s">
        <v>31</v>
      </c>
      <c r="E17859" s="94" t="s">
        <v>5584</v>
      </c>
      <c r="F17859" s="118">
        <v>3.75</v>
      </c>
      <c r="G17859" s="93">
        <v>1</v>
      </c>
      <c r="H17859" s="94" t="s">
        <v>33</v>
      </c>
      <c r="I17859" s="80">
        <f>IF(H17859="Lost",G17859*-1,IF(H17859="Won",     IF(D17859="E/W",            G17859*(F17859-1)*0.5*1.25,    IF(D17859="place",   G17859*(F17859-1) *0.95,  G17859*(F17859-1) )),            IF(H17859="Placed",     (G17859*-0.5)  + (0.5*G17859*(F17859-1)*0.2),0)         ))</f>
        <v>-1</v>
      </c>
      <c r="J17859" s="18">
        <f t="shared" ref="J17859:J17922" si="1180">J17858+I17859</f>
        <v>1722.6700000000037</v>
      </c>
      <c r="K17859" s="19" t="str">
        <f t="shared" si="1178"/>
        <v>Sep-19</v>
      </c>
      <c r="L17859" s="20">
        <f t="shared" ref="L17859:L17922" si="1181">L17858+G17859</f>
        <v>17608</v>
      </c>
      <c r="M17859" s="21">
        <f t="shared" si="1179"/>
        <v>9.7834507042253729E-2</v>
      </c>
    </row>
    <row r="17860" spans="1:13" x14ac:dyDescent="0.3">
      <c r="A17860" s="117">
        <v>43728</v>
      </c>
      <c r="B17860" s="94" t="s">
        <v>93</v>
      </c>
      <c r="C17860" s="104">
        <v>0.59722222222222221</v>
      </c>
      <c r="D17860" s="94" t="s">
        <v>31</v>
      </c>
      <c r="E17860" s="94" t="s">
        <v>6049</v>
      </c>
      <c r="F17860" s="118">
        <v>3</v>
      </c>
      <c r="G17860" s="93">
        <v>1</v>
      </c>
      <c r="H17860" s="94" t="s">
        <v>33</v>
      </c>
      <c r="I17860" s="80">
        <f>IF(H17860="Lost",G17860*-1,IF(H17860="Won",     IF(D17860="E/W",            G17860*(F17860-1)*0.5*1.25,    IF(D17860="place",   G17860*(F17860-1) *0.95,  G17860*(F17860-1) )),            IF(H17860="Placed",     (G17860*-0.5)  + (0.5*G17860*(F17860-1)*0.2),0)         ))</f>
        <v>-1</v>
      </c>
      <c r="J17860" s="18">
        <f t="shared" si="1180"/>
        <v>1721.6700000000037</v>
      </c>
      <c r="K17860" s="19" t="str">
        <f t="shared" si="1178"/>
        <v>Sep-19</v>
      </c>
      <c r="L17860" s="20">
        <f t="shared" si="1181"/>
        <v>17609</v>
      </c>
      <c r="M17860" s="21">
        <f t="shared" si="1179"/>
        <v>9.7772161962632956E-2</v>
      </c>
    </row>
    <row r="17861" spans="1:13" x14ac:dyDescent="0.3">
      <c r="A17861" s="117">
        <v>43728</v>
      </c>
      <c r="B17861" s="94" t="s">
        <v>153</v>
      </c>
      <c r="C17861" s="104">
        <v>0.64930555555555558</v>
      </c>
      <c r="D17861" s="94" t="s">
        <v>31</v>
      </c>
      <c r="E17861" s="94" t="s">
        <v>6050</v>
      </c>
      <c r="F17861" s="118">
        <v>4</v>
      </c>
      <c r="G17861" s="93">
        <v>1</v>
      </c>
      <c r="H17861" s="94" t="s">
        <v>33</v>
      </c>
      <c r="I17861" s="80">
        <f>IF(H17861="Lost",G17861*-1,IF(H17861="Won",     IF(D17861="E/W",            G17861*(F17861-1)*0.5*1.25,    IF(D17861="place",   G17861*(F17861-1) *0.95,  G17861*(F17861-1) )),            IF(H17861="Placed",     (G17861*-0.5)  + (0.5*G17861*(F17861-1)*0.2),0)         ))</f>
        <v>-1</v>
      </c>
      <c r="J17861" s="18">
        <f t="shared" si="1180"/>
        <v>1720.6700000000037</v>
      </c>
      <c r="K17861" s="19" t="str">
        <f t="shared" si="1178"/>
        <v>Sep-19</v>
      </c>
      <c r="L17861" s="20">
        <f t="shared" si="1181"/>
        <v>17610</v>
      </c>
      <c r="M17861" s="21">
        <f t="shared" si="1179"/>
        <v>9.7709823963657225E-2</v>
      </c>
    </row>
    <row r="17862" spans="1:13" x14ac:dyDescent="0.3">
      <c r="A17862" s="117">
        <v>43728</v>
      </c>
      <c r="B17862" s="94" t="s">
        <v>137</v>
      </c>
      <c r="C17862" s="104">
        <v>0.82638888888888884</v>
      </c>
      <c r="D17862" s="94" t="s">
        <v>31</v>
      </c>
      <c r="E17862" s="94" t="s">
        <v>6051</v>
      </c>
      <c r="F17862" s="118">
        <v>3.75</v>
      </c>
      <c r="G17862" s="93">
        <v>1</v>
      </c>
      <c r="H17862" s="94" t="s">
        <v>33</v>
      </c>
      <c r="I17862" s="80">
        <f>IF(H17862="Lost",G17862*-1,IF(H17862="Won",     IF(D17862="E/W",            G17862*(F17862-1)*0.5*1.25,    IF(D17862="place",   G17862*(F17862-1) *0.95,  G17862*(F17862-1) )),            IF(H17862="Placed",     (G17862*-0.5)  + (0.5*G17862*(F17862-1)*0.2),0)         ))</f>
        <v>-1</v>
      </c>
      <c r="J17862" s="18">
        <f t="shared" si="1180"/>
        <v>1719.6700000000037</v>
      </c>
      <c r="K17862" s="19" t="str">
        <f t="shared" si="1178"/>
        <v>Sep-19</v>
      </c>
      <c r="L17862" s="20">
        <f t="shared" si="1181"/>
        <v>17611</v>
      </c>
      <c r="M17862" s="21">
        <f t="shared" si="1179"/>
        <v>9.7647493044120362E-2</v>
      </c>
    </row>
    <row r="17863" spans="1:13" x14ac:dyDescent="0.3">
      <c r="A17863" s="117">
        <v>43728</v>
      </c>
      <c r="B17863" s="94" t="s">
        <v>49</v>
      </c>
      <c r="C17863" s="147" t="s">
        <v>13375</v>
      </c>
      <c r="D17863" s="94" t="s">
        <v>31</v>
      </c>
      <c r="E17863" s="94" t="s">
        <v>13387</v>
      </c>
      <c r="F17863" s="118">
        <v>4.5</v>
      </c>
      <c r="G17863" s="89">
        <v>1</v>
      </c>
      <c r="H17863" s="58" t="s">
        <v>11526</v>
      </c>
      <c r="I17863" s="53">
        <f>IF(H17863="W",((F17863-1)*(G17863*1)),IF(H17863="Placed",((G17863*-0.5)+((F17863-1)*(G17863-1)*0.2)),G17863*-1))</f>
        <v>-1</v>
      </c>
      <c r="J17863" s="18">
        <f t="shared" si="1180"/>
        <v>1718.6700000000037</v>
      </c>
      <c r="K17863" s="19" t="str">
        <f t="shared" si="1178"/>
        <v>Sep-19</v>
      </c>
      <c r="L17863" s="20">
        <f t="shared" si="1181"/>
        <v>17612</v>
      </c>
      <c r="M17863" s="21">
        <f t="shared" si="1179"/>
        <v>9.7585169202816471E-2</v>
      </c>
    </row>
    <row r="17864" spans="1:13" x14ac:dyDescent="0.3">
      <c r="A17864" s="117">
        <v>43728</v>
      </c>
      <c r="B17864" s="94" t="s">
        <v>49</v>
      </c>
      <c r="C17864" s="147" t="s">
        <v>13388</v>
      </c>
      <c r="D17864" s="94" t="s">
        <v>31</v>
      </c>
      <c r="E17864" s="94" t="s">
        <v>13389</v>
      </c>
      <c r="F17864" s="118">
        <v>6</v>
      </c>
      <c r="G17864" s="89">
        <v>1</v>
      </c>
      <c r="H17864" s="58" t="s">
        <v>11526</v>
      </c>
      <c r="I17864" s="53">
        <f>IF(H17864="W",((F17864-1)*(G17864*1)),IF(H17864="Placed",((G17864*-0.5)+((F17864-1)*(G17864-1)*0.2)),G17864*-1))</f>
        <v>-1</v>
      </c>
      <c r="J17864" s="18">
        <f t="shared" si="1180"/>
        <v>1717.6700000000037</v>
      </c>
      <c r="K17864" s="19" t="str">
        <f t="shared" si="1178"/>
        <v>Sep-19</v>
      </c>
      <c r="L17864" s="20">
        <f t="shared" si="1181"/>
        <v>17613</v>
      </c>
      <c r="M17864" s="21">
        <f t="shared" si="1179"/>
        <v>9.752285243853992E-2</v>
      </c>
    </row>
    <row r="17865" spans="1:13" x14ac:dyDescent="0.3">
      <c r="A17865" s="117">
        <v>43729</v>
      </c>
      <c r="B17865" s="94" t="s">
        <v>93</v>
      </c>
      <c r="C17865" s="104">
        <v>0.62152777777777779</v>
      </c>
      <c r="D17865" s="94" t="s">
        <v>31</v>
      </c>
      <c r="E17865" s="94" t="s">
        <v>6052</v>
      </c>
      <c r="F17865" s="118">
        <v>4</v>
      </c>
      <c r="G17865" s="93">
        <v>1</v>
      </c>
      <c r="H17865" s="94" t="s">
        <v>33</v>
      </c>
      <c r="I17865" s="80">
        <f>IF(H17865="Lost",G17865*-1,IF(H17865="Won",     IF(D17865="E/W",            G17865*(F17865-1)*0.5*1.25,    IF(D17865="place",   G17865*(F17865-1) *0.95,  G17865*(F17865-1) )),            IF(H17865="Placed",     (G17865*-0.5)  + (0.5*G17865*(F17865-1)*0.2),0)         ))</f>
        <v>-1</v>
      </c>
      <c r="J17865" s="18">
        <f t="shared" si="1180"/>
        <v>1716.6700000000037</v>
      </c>
      <c r="K17865" s="19" t="str">
        <f t="shared" si="1178"/>
        <v>Sep-19</v>
      </c>
      <c r="L17865" s="20">
        <f t="shared" si="1181"/>
        <v>17614</v>
      </c>
      <c r="M17865" s="21">
        <f t="shared" si="1179"/>
        <v>9.7460542750085366E-2</v>
      </c>
    </row>
    <row r="17866" spans="1:13" x14ac:dyDescent="0.3">
      <c r="A17866" s="117">
        <v>43729</v>
      </c>
      <c r="B17866" s="94" t="s">
        <v>52</v>
      </c>
      <c r="C17866" s="104">
        <v>0.73263888888888884</v>
      </c>
      <c r="D17866" s="94" t="s">
        <v>31</v>
      </c>
      <c r="E17866" s="94" t="s">
        <v>6053</v>
      </c>
      <c r="F17866" s="118">
        <v>3.75</v>
      </c>
      <c r="G17866" s="93">
        <v>1</v>
      </c>
      <c r="H17866" s="94" t="s">
        <v>33</v>
      </c>
      <c r="I17866" s="80">
        <f>IF(H17866="Lost",G17866*-1,IF(H17866="Won",     IF(D17866="E/W",            G17866*(F17866-1)*0.5*1.25,    IF(D17866="place",   G17866*(F17866-1) *0.95,  G17866*(F17866-1) )),            IF(H17866="Placed",     (G17866*-0.5)  + (0.5*G17866*(F17866-1)*0.2),0)         ))</f>
        <v>-1</v>
      </c>
      <c r="J17866" s="18">
        <f t="shared" si="1180"/>
        <v>1715.6700000000037</v>
      </c>
      <c r="K17866" s="19" t="str">
        <f t="shared" si="1178"/>
        <v>Sep-19</v>
      </c>
      <c r="L17866" s="20">
        <f t="shared" si="1181"/>
        <v>17615</v>
      </c>
      <c r="M17866" s="21">
        <f t="shared" si="1179"/>
        <v>9.7398240136247732E-2</v>
      </c>
    </row>
    <row r="17867" spans="1:13" x14ac:dyDescent="0.3">
      <c r="A17867" s="117">
        <v>43729</v>
      </c>
      <c r="B17867" s="94" t="s">
        <v>93</v>
      </c>
      <c r="C17867" s="147" t="s">
        <v>13390</v>
      </c>
      <c r="D17867" s="94" t="s">
        <v>31</v>
      </c>
      <c r="E17867" s="94" t="s">
        <v>13391</v>
      </c>
      <c r="F17867" s="118">
        <v>4.5</v>
      </c>
      <c r="G17867" s="89">
        <v>1</v>
      </c>
      <c r="H17867" s="58" t="s">
        <v>11526</v>
      </c>
      <c r="I17867" s="53">
        <f t="shared" ref="I17867:I17879" si="1182">IF(H17867="W",((F17867-1)*(G17867*1)),IF(H17867="Placed",((G17867*-0.5)+((F17867-1)*(G17867-1)*0.2)),G17867*-1))</f>
        <v>-1</v>
      </c>
      <c r="J17867" s="18">
        <f t="shared" si="1180"/>
        <v>1714.6700000000037</v>
      </c>
      <c r="K17867" s="19" t="str">
        <f t="shared" si="1178"/>
        <v>Sep-19</v>
      </c>
      <c r="L17867" s="20">
        <f t="shared" si="1181"/>
        <v>17616</v>
      </c>
      <c r="M17867" s="21">
        <f t="shared" si="1179"/>
        <v>9.7335944595822191E-2</v>
      </c>
    </row>
    <row r="17868" spans="1:13" x14ac:dyDescent="0.3">
      <c r="A17868" s="117">
        <v>43729</v>
      </c>
      <c r="B17868" s="94" t="s">
        <v>61</v>
      </c>
      <c r="C17868" s="147" t="s">
        <v>13396</v>
      </c>
      <c r="D17868" s="94" t="s">
        <v>31</v>
      </c>
      <c r="E17868" s="94" t="s">
        <v>13397</v>
      </c>
      <c r="F17868" s="118">
        <v>5</v>
      </c>
      <c r="G17868" s="89">
        <v>1</v>
      </c>
      <c r="H17868" s="58" t="s">
        <v>11526</v>
      </c>
      <c r="I17868" s="53">
        <f t="shared" si="1182"/>
        <v>-1</v>
      </c>
      <c r="J17868" s="18">
        <f t="shared" si="1180"/>
        <v>1713.6700000000037</v>
      </c>
      <c r="K17868" s="19" t="str">
        <f t="shared" si="1178"/>
        <v>Sep-19</v>
      </c>
      <c r="L17868" s="20">
        <f t="shared" si="1181"/>
        <v>17617</v>
      </c>
      <c r="M17868" s="21">
        <f t="shared" si="1179"/>
        <v>9.7273656127604233E-2</v>
      </c>
    </row>
    <row r="17869" spans="1:13" x14ac:dyDescent="0.3">
      <c r="A17869" s="117">
        <v>43729</v>
      </c>
      <c r="B17869" s="94" t="s">
        <v>52</v>
      </c>
      <c r="C17869" s="147" t="s">
        <v>13398</v>
      </c>
      <c r="D17869" s="94" t="s">
        <v>31</v>
      </c>
      <c r="E17869" s="94" t="s">
        <v>13399</v>
      </c>
      <c r="F17869" s="118">
        <v>4.5</v>
      </c>
      <c r="G17869" s="89">
        <v>1</v>
      </c>
      <c r="H17869" s="58" t="s">
        <v>11526</v>
      </c>
      <c r="I17869" s="53">
        <f t="shared" si="1182"/>
        <v>-1</v>
      </c>
      <c r="J17869" s="18">
        <f t="shared" si="1180"/>
        <v>1712.6700000000037</v>
      </c>
      <c r="K17869" s="19" t="str">
        <f t="shared" si="1178"/>
        <v>Sep-19</v>
      </c>
      <c r="L17869" s="20">
        <f t="shared" si="1181"/>
        <v>17618</v>
      </c>
      <c r="M17869" s="21">
        <f t="shared" si="1179"/>
        <v>9.7211374730389585E-2</v>
      </c>
    </row>
    <row r="17870" spans="1:13" x14ac:dyDescent="0.3">
      <c r="A17870" s="117">
        <v>43729</v>
      </c>
      <c r="B17870" s="94" t="s">
        <v>93</v>
      </c>
      <c r="C17870" s="147" t="s">
        <v>13392</v>
      </c>
      <c r="D17870" s="94" t="s">
        <v>31</v>
      </c>
      <c r="E17870" s="94" t="s">
        <v>13393</v>
      </c>
      <c r="F17870" s="118">
        <v>6</v>
      </c>
      <c r="G17870" s="89">
        <v>1</v>
      </c>
      <c r="H17870" s="58" t="s">
        <v>11526</v>
      </c>
      <c r="I17870" s="53">
        <f t="shared" si="1182"/>
        <v>-1</v>
      </c>
      <c r="J17870" s="18">
        <f t="shared" si="1180"/>
        <v>1711.6700000000037</v>
      </c>
      <c r="K17870" s="19" t="str">
        <f t="shared" si="1178"/>
        <v>Sep-19</v>
      </c>
      <c r="L17870" s="20">
        <f t="shared" si="1181"/>
        <v>17619</v>
      </c>
      <c r="M17870" s="21">
        <f t="shared" si="1179"/>
        <v>9.7149100402974267E-2</v>
      </c>
    </row>
    <row r="17871" spans="1:13" x14ac:dyDescent="0.3">
      <c r="A17871" s="117">
        <v>43729</v>
      </c>
      <c r="B17871" s="94" t="s">
        <v>47</v>
      </c>
      <c r="C17871" s="147" t="s">
        <v>13395</v>
      </c>
      <c r="D17871" s="94" t="s">
        <v>31</v>
      </c>
      <c r="E17871" s="94" t="s">
        <v>11430</v>
      </c>
      <c r="F17871" s="118">
        <v>4.33</v>
      </c>
      <c r="G17871" s="89">
        <v>1</v>
      </c>
      <c r="H17871" s="58" t="s">
        <v>6526</v>
      </c>
      <c r="I17871" s="53">
        <f t="shared" si="1182"/>
        <v>3.33</v>
      </c>
      <c r="J17871" s="18">
        <f t="shared" si="1180"/>
        <v>1715.0000000000036</v>
      </c>
      <c r="K17871" s="19" t="str">
        <f t="shared" si="1178"/>
        <v>Sep-19</v>
      </c>
      <c r="L17871" s="20">
        <f t="shared" si="1181"/>
        <v>17620</v>
      </c>
      <c r="M17871" s="21">
        <f t="shared" si="1179"/>
        <v>9.7332576617480349E-2</v>
      </c>
    </row>
    <row r="17872" spans="1:13" x14ac:dyDescent="0.3">
      <c r="A17872" s="117">
        <v>43729</v>
      </c>
      <c r="B17872" s="94" t="s">
        <v>49</v>
      </c>
      <c r="C17872" s="147" t="s">
        <v>13394</v>
      </c>
      <c r="D17872" s="94" t="s">
        <v>31</v>
      </c>
      <c r="E17872" s="94" t="s">
        <v>11827</v>
      </c>
      <c r="F17872" s="118">
        <v>5</v>
      </c>
      <c r="G17872" s="89">
        <v>1</v>
      </c>
      <c r="H17872" s="58" t="s">
        <v>11526</v>
      </c>
      <c r="I17872" s="53">
        <f t="shared" si="1182"/>
        <v>-1</v>
      </c>
      <c r="J17872" s="18">
        <f t="shared" si="1180"/>
        <v>1714.0000000000036</v>
      </c>
      <c r="K17872" s="19" t="str">
        <f t="shared" si="1178"/>
        <v>Sep-19</v>
      </c>
      <c r="L17872" s="20">
        <f t="shared" si="1181"/>
        <v>17621</v>
      </c>
      <c r="M17872" s="21">
        <f t="shared" si="1179"/>
        <v>9.7270302479995671E-2</v>
      </c>
    </row>
    <row r="17873" spans="1:13" x14ac:dyDescent="0.3">
      <c r="A17873" s="117">
        <v>43729</v>
      </c>
      <c r="B17873" s="94" t="s">
        <v>45</v>
      </c>
      <c r="C17873" s="147" t="s">
        <v>13400</v>
      </c>
      <c r="D17873" s="94" t="s">
        <v>31</v>
      </c>
      <c r="E17873" s="94" t="s">
        <v>13401</v>
      </c>
      <c r="F17873" s="118">
        <v>5</v>
      </c>
      <c r="G17873" s="89">
        <v>1</v>
      </c>
      <c r="H17873" s="58" t="s">
        <v>6526</v>
      </c>
      <c r="I17873" s="53">
        <f t="shared" si="1182"/>
        <v>4</v>
      </c>
      <c r="J17873" s="18">
        <f t="shared" si="1180"/>
        <v>1718.0000000000036</v>
      </c>
      <c r="K17873" s="19" t="str">
        <f t="shared" si="1178"/>
        <v>Sep-19</v>
      </c>
      <c r="L17873" s="20">
        <f t="shared" si="1181"/>
        <v>17622</v>
      </c>
      <c r="M17873" s="21">
        <f t="shared" si="1179"/>
        <v>9.7491771649075229E-2</v>
      </c>
    </row>
    <row r="17874" spans="1:13" x14ac:dyDescent="0.3">
      <c r="A17874" s="117">
        <v>43731</v>
      </c>
      <c r="B17874" s="94" t="s">
        <v>134</v>
      </c>
      <c r="C17874" s="147" t="s">
        <v>13404</v>
      </c>
      <c r="D17874" s="94" t="s">
        <v>31</v>
      </c>
      <c r="E17874" s="94" t="s">
        <v>12554</v>
      </c>
      <c r="F17874" s="118">
        <v>5.5</v>
      </c>
      <c r="G17874" s="89">
        <v>1</v>
      </c>
      <c r="H17874" s="58" t="s">
        <v>11526</v>
      </c>
      <c r="I17874" s="53">
        <f t="shared" si="1182"/>
        <v>-1</v>
      </c>
      <c r="J17874" s="18">
        <f t="shared" si="1180"/>
        <v>1717.0000000000036</v>
      </c>
      <c r="K17874" s="19" t="str">
        <f t="shared" si="1178"/>
        <v>Sep-19</v>
      </c>
      <c r="L17874" s="20">
        <f t="shared" si="1181"/>
        <v>17623</v>
      </c>
      <c r="M17874" s="21">
        <f t="shared" si="1179"/>
        <v>9.7429495545594033E-2</v>
      </c>
    </row>
    <row r="17875" spans="1:13" x14ac:dyDescent="0.3">
      <c r="A17875" s="117">
        <v>43731</v>
      </c>
      <c r="B17875" s="94" t="s">
        <v>50</v>
      </c>
      <c r="C17875" s="147" t="s">
        <v>13392</v>
      </c>
      <c r="D17875" s="94" t="s">
        <v>31</v>
      </c>
      <c r="E17875" s="94" t="s">
        <v>6080</v>
      </c>
      <c r="F17875" s="118">
        <v>5</v>
      </c>
      <c r="G17875" s="89">
        <v>1</v>
      </c>
      <c r="H17875" s="58" t="s">
        <v>11526</v>
      </c>
      <c r="I17875" s="53">
        <f t="shared" si="1182"/>
        <v>-1</v>
      </c>
      <c r="J17875" s="18">
        <f t="shared" si="1180"/>
        <v>1716.0000000000036</v>
      </c>
      <c r="K17875" s="19" t="str">
        <f t="shared" si="1178"/>
        <v>Sep-19</v>
      </c>
      <c r="L17875" s="20">
        <f t="shared" si="1181"/>
        <v>17624</v>
      </c>
      <c r="M17875" s="21">
        <f t="shared" si="1179"/>
        <v>9.7367226509305696E-2</v>
      </c>
    </row>
    <row r="17876" spans="1:13" x14ac:dyDescent="0.3">
      <c r="A17876" s="117">
        <v>43731</v>
      </c>
      <c r="B17876" s="94" t="s">
        <v>134</v>
      </c>
      <c r="C17876" s="147" t="s">
        <v>3774</v>
      </c>
      <c r="D17876" s="94" t="s">
        <v>31</v>
      </c>
      <c r="E17876" s="94" t="s">
        <v>13405</v>
      </c>
      <c r="F17876" s="118">
        <v>5.5</v>
      </c>
      <c r="G17876" s="89">
        <v>1</v>
      </c>
      <c r="H17876" s="58" t="s">
        <v>11526</v>
      </c>
      <c r="I17876" s="53">
        <f t="shared" si="1182"/>
        <v>-1</v>
      </c>
      <c r="J17876" s="18">
        <f t="shared" si="1180"/>
        <v>1715.0000000000036</v>
      </c>
      <c r="K17876" s="19" t="str">
        <f t="shared" si="1178"/>
        <v>Sep-19</v>
      </c>
      <c r="L17876" s="20">
        <f t="shared" si="1181"/>
        <v>17625</v>
      </c>
      <c r="M17876" s="21">
        <f t="shared" si="1179"/>
        <v>9.7304964539007305E-2</v>
      </c>
    </row>
    <row r="17877" spans="1:13" x14ac:dyDescent="0.3">
      <c r="A17877" s="117">
        <v>43731</v>
      </c>
      <c r="B17877" s="94" t="s">
        <v>85</v>
      </c>
      <c r="C17877" s="147" t="s">
        <v>13394</v>
      </c>
      <c r="D17877" s="94" t="s">
        <v>31</v>
      </c>
      <c r="E17877" s="94" t="s">
        <v>4611</v>
      </c>
      <c r="F17877" s="118">
        <v>4.5</v>
      </c>
      <c r="G17877" s="89">
        <v>1</v>
      </c>
      <c r="H17877" s="58" t="s">
        <v>11526</v>
      </c>
      <c r="I17877" s="53">
        <f t="shared" si="1182"/>
        <v>-1</v>
      </c>
      <c r="J17877" s="18">
        <f t="shared" si="1180"/>
        <v>1714.0000000000036</v>
      </c>
      <c r="K17877" s="19" t="str">
        <f t="shared" si="1178"/>
        <v>Sep-19</v>
      </c>
      <c r="L17877" s="20">
        <f t="shared" si="1181"/>
        <v>17626</v>
      </c>
      <c r="M17877" s="21">
        <f t="shared" si="1179"/>
        <v>9.7242709633496183E-2</v>
      </c>
    </row>
    <row r="17878" spans="1:13" x14ac:dyDescent="0.3">
      <c r="A17878" s="117">
        <v>43731</v>
      </c>
      <c r="B17878" s="94" t="s">
        <v>85</v>
      </c>
      <c r="C17878" s="147" t="s">
        <v>13402</v>
      </c>
      <c r="D17878" s="94" t="s">
        <v>31</v>
      </c>
      <c r="E17878" s="94" t="s">
        <v>13403</v>
      </c>
      <c r="F17878" s="118">
        <v>6</v>
      </c>
      <c r="G17878" s="89">
        <v>1</v>
      </c>
      <c r="H17878" s="58" t="s">
        <v>6526</v>
      </c>
      <c r="I17878" s="53">
        <f t="shared" si="1182"/>
        <v>5</v>
      </c>
      <c r="J17878" s="18">
        <f t="shared" si="1180"/>
        <v>1719.0000000000036</v>
      </c>
      <c r="K17878" s="19" t="str">
        <f t="shared" si="1178"/>
        <v>Sep-19</v>
      </c>
      <c r="L17878" s="20">
        <f t="shared" si="1181"/>
        <v>17627</v>
      </c>
      <c r="M17878" s="21">
        <f t="shared" si="1179"/>
        <v>9.7520848698020288E-2</v>
      </c>
    </row>
    <row r="17879" spans="1:13" x14ac:dyDescent="0.3">
      <c r="A17879" s="117">
        <v>43731</v>
      </c>
      <c r="B17879" s="94" t="s">
        <v>43</v>
      </c>
      <c r="C17879" s="147" t="s">
        <v>13385</v>
      </c>
      <c r="D17879" s="94" t="s">
        <v>31</v>
      </c>
      <c r="E17879" s="94" t="s">
        <v>13406</v>
      </c>
      <c r="F17879" s="118">
        <v>4.5</v>
      </c>
      <c r="G17879" s="89">
        <v>1</v>
      </c>
      <c r="H17879" s="58" t="s">
        <v>11526</v>
      </c>
      <c r="I17879" s="53">
        <f t="shared" si="1182"/>
        <v>-1</v>
      </c>
      <c r="J17879" s="18">
        <f t="shared" si="1180"/>
        <v>1718.0000000000036</v>
      </c>
      <c r="K17879" s="19" t="str">
        <f t="shared" si="1178"/>
        <v>Sep-19</v>
      </c>
      <c r="L17879" s="20">
        <f t="shared" si="1181"/>
        <v>17628</v>
      </c>
      <c r="M17879" s="21">
        <f t="shared" si="1179"/>
        <v>9.7458588609031296E-2</v>
      </c>
    </row>
    <row r="17880" spans="1:13" x14ac:dyDescent="0.3">
      <c r="A17880" s="117">
        <v>43732</v>
      </c>
      <c r="B17880" s="94" t="s">
        <v>29</v>
      </c>
      <c r="C17880" s="104">
        <v>0.64236111111111105</v>
      </c>
      <c r="D17880" s="94" t="s">
        <v>31</v>
      </c>
      <c r="E17880" s="94" t="s">
        <v>6054</v>
      </c>
      <c r="F17880" s="118">
        <v>4</v>
      </c>
      <c r="G17880" s="93">
        <v>1</v>
      </c>
      <c r="H17880" s="94" t="s">
        <v>33</v>
      </c>
      <c r="I17880" s="80">
        <f>IF(H17880="Lost",G17880*-1,IF(H17880="Won",     IF(D17880="E/W",            G17880*(F17880-1)*0.5*1.25,    IF(D17880="place",   G17880*(F17880-1) *0.95,  G17880*(F17880-1) )),            IF(H17880="Placed",     (G17880*-0.5)  + (0.5*G17880*(F17880-1)*0.2),0)         ))</f>
        <v>-1</v>
      </c>
      <c r="J17880" s="18">
        <f t="shared" si="1180"/>
        <v>1717.0000000000036</v>
      </c>
      <c r="K17880" s="19" t="str">
        <f t="shared" si="1178"/>
        <v>Sep-19</v>
      </c>
      <c r="L17880" s="20">
        <f t="shared" si="1181"/>
        <v>17629</v>
      </c>
      <c r="M17880" s="21">
        <f t="shared" si="1179"/>
        <v>9.7396335583413901E-2</v>
      </c>
    </row>
    <row r="17881" spans="1:13" x14ac:dyDescent="0.3">
      <c r="A17881" s="117">
        <v>43732</v>
      </c>
      <c r="B17881" s="94" t="s">
        <v>29</v>
      </c>
      <c r="C17881" s="104">
        <v>0.71180555555555547</v>
      </c>
      <c r="D17881" s="94" t="s">
        <v>31</v>
      </c>
      <c r="E17881" s="94" t="s">
        <v>6055</v>
      </c>
      <c r="F17881" s="118">
        <v>4</v>
      </c>
      <c r="G17881" s="93">
        <v>1</v>
      </c>
      <c r="H17881" s="94" t="s">
        <v>33</v>
      </c>
      <c r="I17881" s="80">
        <f>IF(H17881="Lost",G17881*-1,IF(H17881="Won",     IF(D17881="E/W",            G17881*(F17881-1)*0.5*1.25,    IF(D17881="place",   G17881*(F17881-1) *0.95,  G17881*(F17881-1) )),            IF(H17881="Placed",     (G17881*-0.5)  + (0.5*G17881*(F17881-1)*0.2),0)         ))</f>
        <v>-1</v>
      </c>
      <c r="J17881" s="18">
        <f t="shared" si="1180"/>
        <v>1716.0000000000036</v>
      </c>
      <c r="K17881" s="19" t="str">
        <f t="shared" si="1178"/>
        <v>Sep-19</v>
      </c>
      <c r="L17881" s="20">
        <f t="shared" si="1181"/>
        <v>17630</v>
      </c>
      <c r="M17881" s="21">
        <f t="shared" si="1179"/>
        <v>9.7334089619966174E-2</v>
      </c>
    </row>
    <row r="17882" spans="1:13" x14ac:dyDescent="0.3">
      <c r="A17882" s="117">
        <v>43732</v>
      </c>
      <c r="B17882" s="94" t="s">
        <v>47</v>
      </c>
      <c r="C17882" s="104">
        <v>0.85416666666666663</v>
      </c>
      <c r="D17882" s="94" t="s">
        <v>31</v>
      </c>
      <c r="E17882" s="94" t="s">
        <v>6056</v>
      </c>
      <c r="F17882" s="118">
        <v>2.75</v>
      </c>
      <c r="G17882" s="93">
        <v>1</v>
      </c>
      <c r="H17882" s="94" t="s">
        <v>42</v>
      </c>
      <c r="I17882" s="80">
        <f>IF(H17882="Lost",G17882*-1,IF(H17882="Won",     IF(D17882="E/W",            G17882*(F17882-1)*0.5*1.25,    IF(D17882="place",   G17882*(F17882-1) *0.95,  G17882*(F17882-1) )),            IF(H17882="Placed",     (G17882*-0.5)  + (0.5*G17882*(F17882-1)*0.2),0)         ))</f>
        <v>1.75</v>
      </c>
      <c r="J17882" s="18">
        <f t="shared" si="1180"/>
        <v>1717.7500000000036</v>
      </c>
      <c r="K17882" s="19" t="str">
        <f t="shared" si="1178"/>
        <v>Sep-19</v>
      </c>
      <c r="L17882" s="20">
        <f t="shared" si="1181"/>
        <v>17631</v>
      </c>
      <c r="M17882" s="21">
        <f t="shared" si="1179"/>
        <v>9.7427825988316244E-2</v>
      </c>
    </row>
    <row r="17883" spans="1:13" x14ac:dyDescent="0.3">
      <c r="A17883" s="117">
        <v>43732</v>
      </c>
      <c r="B17883" s="94" t="s">
        <v>85</v>
      </c>
      <c r="C17883" s="147" t="s">
        <v>13394</v>
      </c>
      <c r="D17883" s="94" t="s">
        <v>31</v>
      </c>
      <c r="E17883" s="94" t="s">
        <v>5495</v>
      </c>
      <c r="F17883" s="149">
        <v>5.5</v>
      </c>
      <c r="G17883" s="89">
        <v>1</v>
      </c>
      <c r="H17883" s="58" t="s">
        <v>11526</v>
      </c>
      <c r="I17883" s="53">
        <f>IF(H17883="W",((F17883-1)*(G17883*1)),IF(H17883="Placed",((G17883*-0.5)+((F17883-1)*(G17883-1)*0.2)),G17883*-1))</f>
        <v>-1</v>
      </c>
      <c r="J17883" s="18">
        <f t="shared" si="1180"/>
        <v>1716.7500000000036</v>
      </c>
      <c r="K17883" s="19" t="str">
        <f t="shared" si="1178"/>
        <v>Sep-19</v>
      </c>
      <c r="L17883" s="20">
        <f t="shared" si="1181"/>
        <v>17632</v>
      </c>
      <c r="M17883" s="21">
        <f t="shared" si="1179"/>
        <v>9.7365585299455742E-2</v>
      </c>
    </row>
    <row r="17884" spans="1:13" x14ac:dyDescent="0.3">
      <c r="A17884" s="117">
        <v>43732</v>
      </c>
      <c r="B17884" s="94" t="s">
        <v>57</v>
      </c>
      <c r="C17884" s="147" t="s">
        <v>13378</v>
      </c>
      <c r="D17884" s="94" t="s">
        <v>31</v>
      </c>
      <c r="E17884" s="94" t="s">
        <v>13407</v>
      </c>
      <c r="F17884" s="149">
        <v>6</v>
      </c>
      <c r="G17884" s="89">
        <v>1</v>
      </c>
      <c r="H17884" s="58" t="s">
        <v>6526</v>
      </c>
      <c r="I17884" s="53">
        <f>IF(H17884="W",((F17884-1)*(G17884*1)),IF(H17884="Placed",((G17884*-0.5)+((F17884-1)*(G17884-1)*0.2)),G17884*-1))</f>
        <v>5</v>
      </c>
      <c r="J17884" s="18">
        <f t="shared" si="1180"/>
        <v>1721.7500000000036</v>
      </c>
      <c r="K17884" s="19" t="str">
        <f t="shared" si="1178"/>
        <v>Sep-19</v>
      </c>
      <c r="L17884" s="20">
        <f t="shared" si="1181"/>
        <v>17633</v>
      </c>
      <c r="M17884" s="21">
        <f t="shared" si="1179"/>
        <v>9.7643622752793272E-2</v>
      </c>
    </row>
    <row r="17885" spans="1:13" x14ac:dyDescent="0.3">
      <c r="A17885" s="117">
        <v>43732</v>
      </c>
      <c r="B17885" s="94" t="s">
        <v>85</v>
      </c>
      <c r="C17885" s="147" t="s">
        <v>13402</v>
      </c>
      <c r="D17885" s="94" t="s">
        <v>31</v>
      </c>
      <c r="E17885" s="94" t="s">
        <v>13408</v>
      </c>
      <c r="F17885" s="149">
        <v>4.33</v>
      </c>
      <c r="G17885" s="89">
        <v>1</v>
      </c>
      <c r="H17885" s="58" t="s">
        <v>11526</v>
      </c>
      <c r="I17885" s="53">
        <f>IF(H17885="W",((F17885-1)*(G17885*1)),IF(H17885="Placed",((G17885*-0.5)+((F17885-1)*(G17885-1)*0.2)),G17885*-1))</f>
        <v>-1</v>
      </c>
      <c r="J17885" s="18">
        <f t="shared" si="1180"/>
        <v>1720.7500000000036</v>
      </c>
      <c r="K17885" s="19" t="str">
        <f t="shared" si="1178"/>
        <v>Sep-19</v>
      </c>
      <c r="L17885" s="20">
        <f t="shared" si="1181"/>
        <v>17634</v>
      </c>
      <c r="M17885" s="21">
        <f t="shared" si="1179"/>
        <v>9.758137688556219E-2</v>
      </c>
    </row>
    <row r="17886" spans="1:13" x14ac:dyDescent="0.3">
      <c r="A17886" s="117">
        <v>43732</v>
      </c>
      <c r="B17886" s="94" t="s">
        <v>47</v>
      </c>
      <c r="C17886" s="147" t="s">
        <v>13409</v>
      </c>
      <c r="D17886" s="94" t="s">
        <v>31</v>
      </c>
      <c r="E17886" s="94" t="s">
        <v>13410</v>
      </c>
      <c r="F17886" s="149">
        <v>5.5</v>
      </c>
      <c r="G17886" s="89">
        <v>1</v>
      </c>
      <c r="H17886" s="58" t="s">
        <v>11526</v>
      </c>
      <c r="I17886" s="53">
        <f>IF(H17886="W",((F17886-1)*(G17886*1)),IF(H17886="Placed",((G17886*-0.5)+((F17886-1)*(G17886-1)*0.2)),G17886*-1))</f>
        <v>-1</v>
      </c>
      <c r="J17886" s="18">
        <f t="shared" si="1180"/>
        <v>1719.7500000000036</v>
      </c>
      <c r="K17886" s="19" t="str">
        <f t="shared" si="1178"/>
        <v>Sep-19</v>
      </c>
      <c r="L17886" s="20">
        <f t="shared" si="1181"/>
        <v>17635</v>
      </c>
      <c r="M17886" s="21">
        <f t="shared" si="1179"/>
        <v>9.7519138077686626E-2</v>
      </c>
    </row>
    <row r="17887" spans="1:13" x14ac:dyDescent="0.3">
      <c r="A17887" s="117">
        <v>43733</v>
      </c>
      <c r="B17887" s="94" t="s">
        <v>71</v>
      </c>
      <c r="C17887" s="104">
        <v>0.57291666666666663</v>
      </c>
      <c r="D17887" s="94" t="s">
        <v>31</v>
      </c>
      <c r="E17887" s="94" t="s">
        <v>6057</v>
      </c>
      <c r="F17887" s="118">
        <v>2.75</v>
      </c>
      <c r="G17887" s="93">
        <v>1</v>
      </c>
      <c r="H17887" s="94" t="s">
        <v>42</v>
      </c>
      <c r="I17887" s="80">
        <f>IF(H17887="Lost",G17887*-1,IF(H17887="Won",     IF(D17887="E/W",            G17887*(F17887-1)*0.5*1.25,    IF(D17887="place",   G17887*(F17887-1) *0.95,  G17887*(F17887-1) )),            IF(H17887="Placed",     (G17887*-0.5)  + (0.5*G17887*(F17887-1)*0.2),0)         ))</f>
        <v>1.75</v>
      </c>
      <c r="J17887" s="18">
        <f t="shared" si="1180"/>
        <v>1721.5000000000036</v>
      </c>
      <c r="K17887" s="19" t="str">
        <f t="shared" si="1178"/>
        <v>Sep-19</v>
      </c>
      <c r="L17887" s="20">
        <f t="shared" si="1181"/>
        <v>17636</v>
      </c>
      <c r="M17887" s="21">
        <f t="shared" si="1179"/>
        <v>9.761283737809047E-2</v>
      </c>
    </row>
    <row r="17888" spans="1:13" x14ac:dyDescent="0.3">
      <c r="A17888" s="117">
        <v>43733</v>
      </c>
      <c r="B17888" s="94" t="s">
        <v>141</v>
      </c>
      <c r="C17888" s="104">
        <v>0.60416666666666663</v>
      </c>
      <c r="D17888" s="94" t="s">
        <v>31</v>
      </c>
      <c r="E17888" s="94" t="s">
        <v>6059</v>
      </c>
      <c r="F17888" s="118">
        <v>3</v>
      </c>
      <c r="G17888" s="93">
        <v>1</v>
      </c>
      <c r="H17888" s="94" t="s">
        <v>42</v>
      </c>
      <c r="I17888" s="80">
        <f>IF(H17888="Lost",G17888*-1,IF(H17888="Won",     IF(D17888="E/W",            G17888*(F17888-1)*0.5*1.25,    IF(D17888="place",   G17888*(F17888-1) *0.95,  G17888*(F17888-1) )),            IF(H17888="Placed",     (G17888*-0.5)  + (0.5*G17888*(F17888-1)*0.2),0)         ))</f>
        <v>2</v>
      </c>
      <c r="J17888" s="18">
        <f t="shared" si="1180"/>
        <v>1723.5000000000036</v>
      </c>
      <c r="K17888" s="19" t="str">
        <f t="shared" si="1178"/>
        <v>Sep-19</v>
      </c>
      <c r="L17888" s="20">
        <f t="shared" si="1181"/>
        <v>17637</v>
      </c>
      <c r="M17888" s="21">
        <f t="shared" si="1179"/>
        <v>9.7720700799455898E-2</v>
      </c>
    </row>
    <row r="17889" spans="1:13" x14ac:dyDescent="0.3">
      <c r="A17889" s="117">
        <v>43733</v>
      </c>
      <c r="B17889" s="94" t="s">
        <v>71</v>
      </c>
      <c r="C17889" s="104">
        <v>0.66319444444444442</v>
      </c>
      <c r="D17889" s="94" t="s">
        <v>31</v>
      </c>
      <c r="E17889" s="94" t="s">
        <v>6058</v>
      </c>
      <c r="F17889" s="118">
        <v>2.88</v>
      </c>
      <c r="G17889" s="93">
        <v>1</v>
      </c>
      <c r="H17889" s="94" t="s">
        <v>42</v>
      </c>
      <c r="I17889" s="80">
        <f>IF(H17889="Lost",G17889*-1,IF(H17889="Won",     IF(D17889="E/W",            G17889*(F17889-1)*0.5*1.25,    IF(D17889="place",   G17889*(F17889-1) *0.95,  G17889*(F17889-1) )),            IF(H17889="Placed",     (G17889*-0.5)  + (0.5*G17889*(F17889-1)*0.2),0)         ))</f>
        <v>1.88</v>
      </c>
      <c r="J17889" s="18">
        <f t="shared" si="1180"/>
        <v>1725.3800000000037</v>
      </c>
      <c r="K17889" s="19" t="str">
        <f t="shared" si="1178"/>
        <v>Sep-19</v>
      </c>
      <c r="L17889" s="20">
        <f t="shared" si="1181"/>
        <v>17638</v>
      </c>
      <c r="M17889" s="21">
        <f t="shared" si="1179"/>
        <v>9.7821748497562297E-2</v>
      </c>
    </row>
    <row r="17890" spans="1:13" x14ac:dyDescent="0.3">
      <c r="A17890" s="117">
        <v>43733</v>
      </c>
      <c r="B17890" s="94" t="s">
        <v>141</v>
      </c>
      <c r="C17890" s="104">
        <v>0.69791666666666663</v>
      </c>
      <c r="D17890" s="94" t="s">
        <v>31</v>
      </c>
      <c r="E17890" s="94" t="s">
        <v>5160</v>
      </c>
      <c r="F17890" s="118">
        <v>2.75</v>
      </c>
      <c r="G17890" s="93">
        <v>1</v>
      </c>
      <c r="H17890" s="94" t="s">
        <v>42</v>
      </c>
      <c r="I17890" s="80">
        <f>IF(H17890="Lost",G17890*-1,IF(H17890="Won",     IF(D17890="E/W",            G17890*(F17890-1)*0.5*1.25,    IF(D17890="place",   G17890*(F17890-1) *0.95,  G17890*(F17890-1) )),            IF(H17890="Placed",     (G17890*-0.5)  + (0.5*G17890*(F17890-1)*0.2),0)         ))</f>
        <v>1.75</v>
      </c>
      <c r="J17890" s="18">
        <f t="shared" si="1180"/>
        <v>1727.1300000000037</v>
      </c>
      <c r="K17890" s="19" t="str">
        <f t="shared" si="1178"/>
        <v>Sep-19</v>
      </c>
      <c r="L17890" s="20">
        <f t="shared" si="1181"/>
        <v>17639</v>
      </c>
      <c r="M17890" s="21">
        <f t="shared" si="1179"/>
        <v>9.7915414706049309E-2</v>
      </c>
    </row>
    <row r="17891" spans="1:13" x14ac:dyDescent="0.3">
      <c r="A17891" s="117">
        <v>43733</v>
      </c>
      <c r="B17891" s="94" t="s">
        <v>71</v>
      </c>
      <c r="C17891" s="147" t="s">
        <v>13411</v>
      </c>
      <c r="D17891" s="94" t="s">
        <v>31</v>
      </c>
      <c r="E17891" s="94" t="s">
        <v>2993</v>
      </c>
      <c r="F17891" s="149">
        <v>4.33</v>
      </c>
      <c r="G17891" s="89">
        <v>1</v>
      </c>
      <c r="H17891" s="58" t="s">
        <v>11526</v>
      </c>
      <c r="I17891" s="53">
        <f>IF(H17891="W",((F17891-1)*(G17891*1)),IF(H17891="Placed",((G17891*-0.5)+((F17891-1)*(G17891-1)*0.2)),G17891*-1))</f>
        <v>-1</v>
      </c>
      <c r="J17891" s="18">
        <f t="shared" si="1180"/>
        <v>1726.1300000000037</v>
      </c>
      <c r="K17891" s="19" t="str">
        <f t="shared" si="1178"/>
        <v>Sep-19</v>
      </c>
      <c r="L17891" s="20">
        <f t="shared" si="1181"/>
        <v>17640</v>
      </c>
      <c r="M17891" s="21">
        <f t="shared" si="1179"/>
        <v>9.7853174603174817E-2</v>
      </c>
    </row>
    <row r="17892" spans="1:13" x14ac:dyDescent="0.3">
      <c r="A17892" s="117">
        <v>43733</v>
      </c>
      <c r="B17892" s="94" t="s">
        <v>39</v>
      </c>
      <c r="C17892" s="147" t="s">
        <v>13415</v>
      </c>
      <c r="D17892" s="94" t="s">
        <v>31</v>
      </c>
      <c r="E17892" s="94" t="s">
        <v>13416</v>
      </c>
      <c r="F17892" s="149">
        <v>6</v>
      </c>
      <c r="G17892" s="89">
        <v>1</v>
      </c>
      <c r="H17892" s="58" t="s">
        <v>11526</v>
      </c>
      <c r="I17892" s="53">
        <f>IF(H17892="W",((F17892-1)*(G17892*1)),IF(H17892="Placed",((G17892*-0.5)+((F17892-1)*(G17892-1)*0.2)),G17892*-1))</f>
        <v>-1</v>
      </c>
      <c r="J17892" s="18">
        <f t="shared" si="1180"/>
        <v>1725.1300000000037</v>
      </c>
      <c r="K17892" s="19" t="str">
        <f t="shared" si="1178"/>
        <v>Sep-19</v>
      </c>
      <c r="L17892" s="20">
        <f t="shared" si="1181"/>
        <v>17641</v>
      </c>
      <c r="M17892" s="21">
        <f t="shared" si="1179"/>
        <v>9.7790941556601313E-2</v>
      </c>
    </row>
    <row r="17893" spans="1:13" x14ac:dyDescent="0.3">
      <c r="A17893" s="117">
        <v>43733</v>
      </c>
      <c r="B17893" s="94" t="s">
        <v>13412</v>
      </c>
      <c r="C17893" s="147" t="s">
        <v>13413</v>
      </c>
      <c r="D17893" s="94" t="s">
        <v>31</v>
      </c>
      <c r="E17893" s="94" t="s">
        <v>13414</v>
      </c>
      <c r="F17893" s="149">
        <v>5</v>
      </c>
      <c r="G17893" s="89">
        <v>1</v>
      </c>
      <c r="H17893" s="58" t="s">
        <v>11526</v>
      </c>
      <c r="I17893" s="53">
        <f>IF(H17893="W",((F17893-1)*(G17893*1)),IF(H17893="Placed",((G17893*-0.5)+((F17893-1)*(G17893-1)*0.2)),G17893*-1))</f>
        <v>-1</v>
      </c>
      <c r="J17893" s="18">
        <f t="shared" si="1180"/>
        <v>1724.1300000000037</v>
      </c>
      <c r="K17893" s="19" t="str">
        <f t="shared" si="1178"/>
        <v>Sep-19</v>
      </c>
      <c r="L17893" s="20">
        <f t="shared" si="1181"/>
        <v>17642</v>
      </c>
      <c r="M17893" s="21">
        <f t="shared" si="1179"/>
        <v>9.7728715565128882E-2</v>
      </c>
    </row>
    <row r="17894" spans="1:13" x14ac:dyDescent="0.3">
      <c r="A17894" s="117">
        <v>43733</v>
      </c>
      <c r="B17894" s="94" t="s">
        <v>39</v>
      </c>
      <c r="C17894" s="147" t="s">
        <v>13375</v>
      </c>
      <c r="D17894" s="94" t="s">
        <v>31</v>
      </c>
      <c r="E17894" s="94" t="s">
        <v>13417</v>
      </c>
      <c r="F17894" s="149">
        <v>4.5</v>
      </c>
      <c r="G17894" s="89">
        <v>1</v>
      </c>
      <c r="H17894" s="58" t="s">
        <v>11526</v>
      </c>
      <c r="I17894" s="53">
        <f>IF(H17894="W",((F17894-1)*(G17894*1)),IF(H17894="Placed",((G17894*-0.5)+((F17894-1)*(G17894-1)*0.2)),G17894*-1))</f>
        <v>-1</v>
      </c>
      <c r="J17894" s="18">
        <f t="shared" si="1180"/>
        <v>1723.1300000000037</v>
      </c>
      <c r="K17894" s="19" t="str">
        <f t="shared" si="1178"/>
        <v>Sep-19</v>
      </c>
      <c r="L17894" s="20">
        <f t="shared" si="1181"/>
        <v>17643</v>
      </c>
      <c r="M17894" s="21">
        <f t="shared" si="1179"/>
        <v>9.7666496627557886E-2</v>
      </c>
    </row>
    <row r="17895" spans="1:13" x14ac:dyDescent="0.3">
      <c r="A17895" s="117">
        <v>43734</v>
      </c>
      <c r="B17895" s="94" t="s">
        <v>39</v>
      </c>
      <c r="C17895" s="104">
        <v>0.5625</v>
      </c>
      <c r="D17895" s="94" t="s">
        <v>31</v>
      </c>
      <c r="E17895" s="94" t="s">
        <v>6060</v>
      </c>
      <c r="F17895" s="118">
        <v>3.75</v>
      </c>
      <c r="G17895" s="93">
        <v>1</v>
      </c>
      <c r="H17895" s="94" t="s">
        <v>33</v>
      </c>
      <c r="I17895" s="80">
        <f>IF(H17895="Lost",G17895*-1,IF(H17895="Won",     IF(D17895="E/W",            G17895*(F17895-1)*0.5*1.25,    IF(D17895="place",   G17895*(F17895-1) *0.95,  G17895*(F17895-1) )),            IF(H17895="Placed",     (G17895*-0.5)  + (0.5*G17895*(F17895-1)*0.2),0)         ))</f>
        <v>-1</v>
      </c>
      <c r="J17895" s="18">
        <f t="shared" si="1180"/>
        <v>1722.1300000000037</v>
      </c>
      <c r="K17895" s="19" t="str">
        <f t="shared" si="1178"/>
        <v>Sep-19</v>
      </c>
      <c r="L17895" s="20">
        <f t="shared" si="1181"/>
        <v>17644</v>
      </c>
      <c r="M17895" s="21">
        <f t="shared" si="1179"/>
        <v>9.7604284742688951E-2</v>
      </c>
    </row>
    <row r="17896" spans="1:13" x14ac:dyDescent="0.3">
      <c r="A17896" s="117">
        <v>43734</v>
      </c>
      <c r="B17896" s="94" t="s">
        <v>48</v>
      </c>
      <c r="C17896" s="104">
        <v>0.61805555555555558</v>
      </c>
      <c r="D17896" s="94" t="s">
        <v>31</v>
      </c>
      <c r="E17896" s="94" t="s">
        <v>5957</v>
      </c>
      <c r="F17896" s="118">
        <v>3.25</v>
      </c>
      <c r="G17896" s="93">
        <v>1</v>
      </c>
      <c r="H17896" s="94" t="s">
        <v>42</v>
      </c>
      <c r="I17896" s="80">
        <f>IF(H17896="Lost",G17896*-1,IF(H17896="Won",     IF(D17896="E/W",            G17896*(F17896-1)*0.5*1.25,    IF(D17896="place",   G17896*(F17896-1) *0.95,  G17896*(F17896-1) )),            IF(H17896="Placed",     (G17896*-0.5)  + (0.5*G17896*(F17896-1)*0.2),0)         ))</f>
        <v>2.25</v>
      </c>
      <c r="J17896" s="18">
        <f t="shared" si="1180"/>
        <v>1724.3800000000037</v>
      </c>
      <c r="K17896" s="19" t="str">
        <f t="shared" si="1178"/>
        <v>Sep-19</v>
      </c>
      <c r="L17896" s="20">
        <f t="shared" si="1181"/>
        <v>17645</v>
      </c>
      <c r="M17896" s="21">
        <f t="shared" si="1179"/>
        <v>9.7726268064607755E-2</v>
      </c>
    </row>
    <row r="17897" spans="1:13" x14ac:dyDescent="0.3">
      <c r="A17897" s="112">
        <v>43734</v>
      </c>
      <c r="B17897" s="87" t="s">
        <v>39</v>
      </c>
      <c r="C17897" s="102">
        <v>0.68055555555555547</v>
      </c>
      <c r="D17897" s="87" t="s">
        <v>31</v>
      </c>
      <c r="E17897" s="87" t="s">
        <v>6061</v>
      </c>
      <c r="F17897" s="113">
        <v>3.5</v>
      </c>
      <c r="G17897" s="88">
        <v>1</v>
      </c>
      <c r="H17897" s="87" t="s">
        <v>33</v>
      </c>
      <c r="I17897" s="80">
        <f>IF(H17897="Lost",G17897*-1,IF(H17897="Won",     IF(D17897="E/W",            G17897*(F17897-1)*0.5*1.25,    IF(D17897="place",   G17897*(F17897-1) *0.95,  G17897*(F17897-1) )),            IF(H17897="Placed",     (G17897*-0.5)  + (0.5*G17897*(F17897-1)*0.2),0)         ))</f>
        <v>-1</v>
      </c>
      <c r="J17897" s="18">
        <f t="shared" si="1180"/>
        <v>1723.3800000000037</v>
      </c>
      <c r="K17897" s="19" t="str">
        <f t="shared" si="1178"/>
        <v>Sep-19</v>
      </c>
      <c r="L17897" s="20">
        <f t="shared" si="1181"/>
        <v>17646</v>
      </c>
      <c r="M17897" s="21">
        <f t="shared" si="1179"/>
        <v>9.7664059843590834E-2</v>
      </c>
    </row>
    <row r="17898" spans="1:13" x14ac:dyDescent="0.3">
      <c r="A17898" s="112">
        <v>43734</v>
      </c>
      <c r="B17898" s="87" t="s">
        <v>48</v>
      </c>
      <c r="C17898" s="102">
        <v>0.71180555555555547</v>
      </c>
      <c r="D17898" s="87" t="s">
        <v>31</v>
      </c>
      <c r="E17898" s="87" t="s">
        <v>6062</v>
      </c>
      <c r="F17898" s="113">
        <v>4</v>
      </c>
      <c r="G17898" s="88">
        <v>1</v>
      </c>
      <c r="H17898" s="87" t="s">
        <v>33</v>
      </c>
      <c r="I17898" s="80">
        <f>IF(H17898="Lost",G17898*-1,IF(H17898="Won",     IF(D17898="E/W",            G17898*(F17898-1)*0.5*1.25,    IF(D17898="place",   G17898*(F17898-1) *0.95,  G17898*(F17898-1) )),            IF(H17898="Placed",     (G17898*-0.5)  + (0.5*G17898*(F17898-1)*0.2),0)         ))</f>
        <v>-1</v>
      </c>
      <c r="J17898" s="18">
        <f t="shared" si="1180"/>
        <v>1722.3800000000037</v>
      </c>
      <c r="K17898" s="19" t="str">
        <f t="shared" si="1178"/>
        <v>Sep-19</v>
      </c>
      <c r="L17898" s="20">
        <f t="shared" si="1181"/>
        <v>17647</v>
      </c>
      <c r="M17898" s="21">
        <f t="shared" si="1179"/>
        <v>9.760185867286246E-2</v>
      </c>
    </row>
    <row r="17899" spans="1:13" x14ac:dyDescent="0.3">
      <c r="A17899" s="112">
        <v>43734</v>
      </c>
      <c r="B17899" s="87" t="s">
        <v>47</v>
      </c>
      <c r="C17899" s="102">
        <v>0.79166666666666663</v>
      </c>
      <c r="D17899" s="87" t="s">
        <v>31</v>
      </c>
      <c r="E17899" s="87" t="s">
        <v>6063</v>
      </c>
      <c r="F17899" s="113">
        <v>3.5</v>
      </c>
      <c r="G17899" s="88">
        <v>1</v>
      </c>
      <c r="H17899" s="87" t="s">
        <v>33</v>
      </c>
      <c r="I17899" s="80">
        <f>IF(H17899="Lost",G17899*-1,IF(H17899="Won",     IF(D17899="E/W",            G17899*(F17899-1)*0.5*1.25,    IF(D17899="place",   G17899*(F17899-1) *0.95,  G17899*(F17899-1) )),            IF(H17899="Placed",     (G17899*-0.5)  + (0.5*G17899*(F17899-1)*0.2),0)         ))</f>
        <v>-1</v>
      </c>
      <c r="J17899" s="18">
        <f t="shared" si="1180"/>
        <v>1721.3800000000037</v>
      </c>
      <c r="K17899" s="19" t="str">
        <f t="shared" si="1178"/>
        <v>Sep-19</v>
      </c>
      <c r="L17899" s="20">
        <f t="shared" si="1181"/>
        <v>17648</v>
      </c>
      <c r="M17899" s="21">
        <f t="shared" si="1179"/>
        <v>9.7539664551224148E-2</v>
      </c>
    </row>
    <row r="17900" spans="1:13" x14ac:dyDescent="0.3">
      <c r="A17900" s="112">
        <v>43734</v>
      </c>
      <c r="B17900" s="87" t="s">
        <v>39</v>
      </c>
      <c r="C17900" s="150" t="s">
        <v>13373</v>
      </c>
      <c r="D17900" s="87" t="s">
        <v>31</v>
      </c>
      <c r="E17900" s="87" t="s">
        <v>13418</v>
      </c>
      <c r="F17900" s="114">
        <v>6</v>
      </c>
      <c r="G17900" s="70">
        <v>1</v>
      </c>
      <c r="H17900" s="62" t="s">
        <v>11526</v>
      </c>
      <c r="I17900" s="53">
        <f t="shared" ref="I17900:I17905" si="1183">IF(H17900="W",((F17900-1)*(G17900*1)),IF(H17900="Placed",((G17900*-0.5)+((F17900-1)*(G17900-1)*0.2)),G17900*-1))</f>
        <v>-1</v>
      </c>
      <c r="J17900" s="18">
        <f t="shared" si="1180"/>
        <v>1720.3800000000037</v>
      </c>
      <c r="K17900" s="19" t="str">
        <f t="shared" si="1178"/>
        <v>Sep-19</v>
      </c>
      <c r="L17900" s="20">
        <f t="shared" si="1181"/>
        <v>17649</v>
      </c>
      <c r="M17900" s="21">
        <f t="shared" si="1179"/>
        <v>9.7477477477477689E-2</v>
      </c>
    </row>
    <row r="17901" spans="1:13" x14ac:dyDescent="0.3">
      <c r="A17901" s="112">
        <v>43734</v>
      </c>
      <c r="B17901" s="87" t="s">
        <v>47</v>
      </c>
      <c r="C17901" s="150" t="s">
        <v>13419</v>
      </c>
      <c r="D17901" s="87" t="s">
        <v>31</v>
      </c>
      <c r="E17901" s="87" t="s">
        <v>11557</v>
      </c>
      <c r="F17901" s="114">
        <v>5.5</v>
      </c>
      <c r="G17901" s="70">
        <v>1</v>
      </c>
      <c r="H17901" s="62" t="s">
        <v>11526</v>
      </c>
      <c r="I17901" s="53">
        <f t="shared" si="1183"/>
        <v>-1</v>
      </c>
      <c r="J17901" s="18">
        <f t="shared" si="1180"/>
        <v>1719.3800000000037</v>
      </c>
      <c r="K17901" s="19" t="str">
        <f t="shared" si="1178"/>
        <v>Sep-19</v>
      </c>
      <c r="L17901" s="20">
        <f t="shared" si="1181"/>
        <v>17650</v>
      </c>
      <c r="M17901" s="21">
        <f t="shared" si="1179"/>
        <v>9.741529745042514E-2</v>
      </c>
    </row>
    <row r="17902" spans="1:13" x14ac:dyDescent="0.3">
      <c r="A17902" s="112">
        <v>43734</v>
      </c>
      <c r="B17902" s="87" t="s">
        <v>30</v>
      </c>
      <c r="C17902" s="150" t="s">
        <v>13420</v>
      </c>
      <c r="D17902" s="87" t="s">
        <v>31</v>
      </c>
      <c r="E17902" s="87" t="s">
        <v>6036</v>
      </c>
      <c r="F17902" s="114">
        <v>5</v>
      </c>
      <c r="G17902" s="70">
        <v>1</v>
      </c>
      <c r="H17902" s="62" t="s">
        <v>6526</v>
      </c>
      <c r="I17902" s="53">
        <f t="shared" si="1183"/>
        <v>4</v>
      </c>
      <c r="J17902" s="18">
        <f t="shared" si="1180"/>
        <v>1723.3800000000037</v>
      </c>
      <c r="K17902" s="19" t="str">
        <f t="shared" si="1178"/>
        <v>Sep-19</v>
      </c>
      <c r="L17902" s="20">
        <f t="shared" si="1181"/>
        <v>17651</v>
      </c>
      <c r="M17902" s="21">
        <f t="shared" si="1179"/>
        <v>9.7636394538553273E-2</v>
      </c>
    </row>
    <row r="17903" spans="1:13" x14ac:dyDescent="0.3">
      <c r="A17903" s="112">
        <v>43735</v>
      </c>
      <c r="B17903" s="87" t="s">
        <v>41</v>
      </c>
      <c r="C17903" s="150" t="s">
        <v>13376</v>
      </c>
      <c r="D17903" s="87" t="s">
        <v>31</v>
      </c>
      <c r="E17903" s="87" t="s">
        <v>13422</v>
      </c>
      <c r="F17903" s="114">
        <v>6</v>
      </c>
      <c r="G17903" s="70">
        <v>1</v>
      </c>
      <c r="H17903" s="62" t="s">
        <v>11526</v>
      </c>
      <c r="I17903" s="53">
        <f t="shared" si="1183"/>
        <v>-1</v>
      </c>
      <c r="J17903" s="18">
        <f t="shared" si="1180"/>
        <v>1722.3800000000037</v>
      </c>
      <c r="K17903" s="19" t="str">
        <f t="shared" si="1178"/>
        <v>Sep-19</v>
      </c>
      <c r="L17903" s="20">
        <f t="shared" si="1181"/>
        <v>17652</v>
      </c>
      <c r="M17903" s="21">
        <f t="shared" si="1179"/>
        <v>9.7574212553818471E-2</v>
      </c>
    </row>
    <row r="17904" spans="1:13" x14ac:dyDescent="0.3">
      <c r="A17904" s="112">
        <v>43735</v>
      </c>
      <c r="B17904" s="87" t="s">
        <v>52</v>
      </c>
      <c r="C17904" s="150" t="s">
        <v>13378</v>
      </c>
      <c r="D17904" s="87" t="s">
        <v>31</v>
      </c>
      <c r="E17904" s="87" t="s">
        <v>13421</v>
      </c>
      <c r="F17904" s="114">
        <v>5</v>
      </c>
      <c r="G17904" s="70">
        <v>1</v>
      </c>
      <c r="H17904" s="62" t="s">
        <v>11526</v>
      </c>
      <c r="I17904" s="53">
        <f t="shared" si="1183"/>
        <v>-1</v>
      </c>
      <c r="J17904" s="18">
        <f t="shared" si="1180"/>
        <v>1721.3800000000037</v>
      </c>
      <c r="K17904" s="19" t="str">
        <f t="shared" si="1178"/>
        <v>Sep-19</v>
      </c>
      <c r="L17904" s="20">
        <f t="shared" si="1181"/>
        <v>17653</v>
      </c>
      <c r="M17904" s="21">
        <f t="shared" si="1179"/>
        <v>9.7512037614003497E-2</v>
      </c>
    </row>
    <row r="17905" spans="1:13" x14ac:dyDescent="0.3">
      <c r="A17905" s="112">
        <v>43735</v>
      </c>
      <c r="B17905" s="87" t="s">
        <v>137</v>
      </c>
      <c r="C17905" s="150" t="s">
        <v>13409</v>
      </c>
      <c r="D17905" s="87" t="s">
        <v>31</v>
      </c>
      <c r="E17905" s="87" t="s">
        <v>13423</v>
      </c>
      <c r="F17905" s="114">
        <v>5</v>
      </c>
      <c r="G17905" s="70">
        <v>1</v>
      </c>
      <c r="H17905" s="62" t="s">
        <v>11526</v>
      </c>
      <c r="I17905" s="53">
        <f t="shared" si="1183"/>
        <v>-1</v>
      </c>
      <c r="J17905" s="18">
        <f t="shared" si="1180"/>
        <v>1720.3800000000037</v>
      </c>
      <c r="K17905" s="19" t="str">
        <f t="shared" si="1178"/>
        <v>Sep-19</v>
      </c>
      <c r="L17905" s="20">
        <f t="shared" si="1181"/>
        <v>17654</v>
      </c>
      <c r="M17905" s="21">
        <f t="shared" si="1179"/>
        <v>9.7449869717911169E-2</v>
      </c>
    </row>
    <row r="17906" spans="1:13" x14ac:dyDescent="0.3">
      <c r="A17906" s="112">
        <v>43736</v>
      </c>
      <c r="B17906" s="87" t="s">
        <v>136</v>
      </c>
      <c r="C17906" s="102">
        <v>0.59375</v>
      </c>
      <c r="D17906" s="87" t="s">
        <v>31</v>
      </c>
      <c r="E17906" s="87" t="s">
        <v>6066</v>
      </c>
      <c r="F17906" s="113">
        <v>3.25</v>
      </c>
      <c r="G17906" s="88">
        <v>1</v>
      </c>
      <c r="H17906" s="87" t="s">
        <v>33</v>
      </c>
      <c r="I17906" s="80">
        <f>IF(H17906="Lost",G17906*-1,IF(H17906="Won",     IF(D17906="E/W",            G17906*(F17906-1)*0.5*1.25,    IF(D17906="place",   G17906*(F17906-1) *0.95,  G17906*(F17906-1) )),            IF(H17906="Placed",     (G17906*-0.5)  + (0.5*G17906*(F17906-1)*0.2),0)         ))</f>
        <v>-1</v>
      </c>
      <c r="J17906" s="18">
        <f t="shared" si="1180"/>
        <v>1719.3800000000037</v>
      </c>
      <c r="K17906" s="19" t="str">
        <f t="shared" si="1178"/>
        <v>Sep-19</v>
      </c>
      <c r="L17906" s="20">
        <f t="shared" si="1181"/>
        <v>17655</v>
      </c>
      <c r="M17906" s="21">
        <f t="shared" si="1179"/>
        <v>9.7387708864344585E-2</v>
      </c>
    </row>
    <row r="17907" spans="1:13" x14ac:dyDescent="0.3">
      <c r="A17907" s="112">
        <v>43736</v>
      </c>
      <c r="B17907" s="87" t="s">
        <v>52</v>
      </c>
      <c r="C17907" s="102">
        <v>0.625</v>
      </c>
      <c r="D17907" s="87" t="s">
        <v>31</v>
      </c>
      <c r="E17907" s="87" t="s">
        <v>6065</v>
      </c>
      <c r="F17907" s="113">
        <v>3.5</v>
      </c>
      <c r="G17907" s="88">
        <v>1</v>
      </c>
      <c r="H17907" s="87" t="s">
        <v>33</v>
      </c>
      <c r="I17907" s="80">
        <f>IF(H17907="Lost",G17907*-1,IF(H17907="Won",     IF(D17907="E/W",            G17907*(F17907-1)*0.5*1.25,    IF(D17907="place",   G17907*(F17907-1) *0.95,  G17907*(F17907-1) )),            IF(H17907="Placed",     (G17907*-0.5)  + (0.5*G17907*(F17907-1)*0.2),0)         ))</f>
        <v>-1</v>
      </c>
      <c r="J17907" s="18">
        <f t="shared" si="1180"/>
        <v>1718.3800000000037</v>
      </c>
      <c r="K17907" s="19" t="str">
        <f t="shared" si="1178"/>
        <v>Sep-19</v>
      </c>
      <c r="L17907" s="20">
        <f t="shared" si="1181"/>
        <v>17656</v>
      </c>
      <c r="M17907" s="21">
        <f t="shared" si="1179"/>
        <v>9.7325555052107146E-2</v>
      </c>
    </row>
    <row r="17908" spans="1:13" x14ac:dyDescent="0.3">
      <c r="A17908" s="112">
        <v>43736</v>
      </c>
      <c r="B17908" s="87" t="s">
        <v>151</v>
      </c>
      <c r="C17908" s="102">
        <v>0.6875</v>
      </c>
      <c r="D17908" s="87" t="s">
        <v>31</v>
      </c>
      <c r="E17908" s="87" t="s">
        <v>6064</v>
      </c>
      <c r="F17908" s="113">
        <v>3.75</v>
      </c>
      <c r="G17908" s="88">
        <v>1</v>
      </c>
      <c r="H17908" s="87" t="s">
        <v>42</v>
      </c>
      <c r="I17908" s="80">
        <f>IF(H17908="Lost",G17908*-1,IF(H17908="Won",     IF(D17908="E/W",            G17908*(F17908-1)*0.5*1.25,    IF(D17908="place",   G17908*(F17908-1) *0.95,  G17908*(F17908-1) )),            IF(H17908="Placed",     (G17908*-0.5)  + (0.5*G17908*(F17908-1)*0.2),0)         ))</f>
        <v>2.75</v>
      </c>
      <c r="J17908" s="18">
        <f t="shared" si="1180"/>
        <v>1721.1300000000037</v>
      </c>
      <c r="K17908" s="19" t="str">
        <f t="shared" si="1178"/>
        <v>Sep-19</v>
      </c>
      <c r="L17908" s="20">
        <f t="shared" si="1181"/>
        <v>17657</v>
      </c>
      <c r="M17908" s="21">
        <f t="shared" si="1179"/>
        <v>9.7475788639066877E-2</v>
      </c>
    </row>
    <row r="17909" spans="1:13" x14ac:dyDescent="0.3">
      <c r="A17909" s="112">
        <v>43736</v>
      </c>
      <c r="B17909" s="87" t="s">
        <v>47</v>
      </c>
      <c r="C17909" s="102">
        <v>0.76388888888888884</v>
      </c>
      <c r="D17909" s="87" t="s">
        <v>31</v>
      </c>
      <c r="E17909" s="87" t="s">
        <v>6067</v>
      </c>
      <c r="F17909" s="113">
        <v>4</v>
      </c>
      <c r="G17909" s="88">
        <v>1</v>
      </c>
      <c r="H17909" s="87" t="s">
        <v>42</v>
      </c>
      <c r="I17909" s="80">
        <f>IF(H17909="Lost",G17909*-1,IF(H17909="Won",     IF(D17909="E/W",            G17909*(F17909-1)*0.5*1.25,    IF(D17909="place",   G17909*(F17909-1) *0.95,  G17909*(F17909-1) )),            IF(H17909="Placed",     (G17909*-0.5)  + (0.5*G17909*(F17909-1)*0.2),0)         ))</f>
        <v>3</v>
      </c>
      <c r="J17909" s="18">
        <f t="shared" si="1180"/>
        <v>1724.1300000000037</v>
      </c>
      <c r="K17909" s="19" t="str">
        <f t="shared" si="1178"/>
        <v>Sep-19</v>
      </c>
      <c r="L17909" s="20">
        <f t="shared" si="1181"/>
        <v>17658</v>
      </c>
      <c r="M17909" s="21">
        <f t="shared" si="1179"/>
        <v>9.7640163098878907E-2</v>
      </c>
    </row>
    <row r="17910" spans="1:13" x14ac:dyDescent="0.3">
      <c r="A17910" s="112">
        <v>43736</v>
      </c>
      <c r="B17910" s="87" t="s">
        <v>136</v>
      </c>
      <c r="C17910" s="150" t="s">
        <v>13424</v>
      </c>
      <c r="D17910" s="87" t="s">
        <v>31</v>
      </c>
      <c r="E17910" s="87" t="s">
        <v>13425</v>
      </c>
      <c r="F17910" s="114">
        <v>5.5</v>
      </c>
      <c r="G17910" s="70">
        <v>1</v>
      </c>
      <c r="H17910" s="62" t="s">
        <v>6526</v>
      </c>
      <c r="I17910" s="53">
        <f>IF(H17910="W",((F17910-1)*(G17910*1)),IF(H17910="Placed",((G17910*-0.5)+((F17910-1)*(G17910-1)*0.2)),G17910*-1))</f>
        <v>4.5</v>
      </c>
      <c r="J17910" s="18">
        <f t="shared" si="1180"/>
        <v>1728.6300000000037</v>
      </c>
      <c r="K17910" s="19" t="str">
        <f t="shared" si="1178"/>
        <v>Sep-19</v>
      </c>
      <c r="L17910" s="20">
        <f t="shared" si="1181"/>
        <v>17659</v>
      </c>
      <c r="M17910" s="21">
        <f t="shared" si="1179"/>
        <v>9.78894614644093E-2</v>
      </c>
    </row>
    <row r="17911" spans="1:13" x14ac:dyDescent="0.3">
      <c r="A17911" s="112">
        <v>43736</v>
      </c>
      <c r="B17911" s="87" t="s">
        <v>136</v>
      </c>
      <c r="C17911" s="150" t="s">
        <v>13424</v>
      </c>
      <c r="D17911" s="87" t="s">
        <v>31</v>
      </c>
      <c r="E17911" s="87" t="s">
        <v>12961</v>
      </c>
      <c r="F17911" s="114">
        <v>6</v>
      </c>
      <c r="G17911" s="70">
        <v>1</v>
      </c>
      <c r="H17911" s="62" t="s">
        <v>11526</v>
      </c>
      <c r="I17911" s="53">
        <f>IF(H17911="W",((F17911-1)*(G17911*1)),IF(H17911="Placed",((G17911*-0.5)+((F17911-1)*(G17911-1)*0.2)),G17911*-1))</f>
        <v>-1</v>
      </c>
      <c r="J17911" s="18">
        <f t="shared" si="1180"/>
        <v>1727.6300000000037</v>
      </c>
      <c r="K17911" s="19" t="str">
        <f t="shared" si="1178"/>
        <v>Sep-19</v>
      </c>
      <c r="L17911" s="20">
        <f t="shared" si="1181"/>
        <v>17660</v>
      </c>
      <c r="M17911" s="21">
        <f t="shared" si="1179"/>
        <v>9.7827293318233505E-2</v>
      </c>
    </row>
    <row r="17912" spans="1:13" x14ac:dyDescent="0.3">
      <c r="A17912" s="112">
        <v>43738</v>
      </c>
      <c r="B17912" s="87" t="s">
        <v>134</v>
      </c>
      <c r="C17912" s="102">
        <v>0.59722222222222221</v>
      </c>
      <c r="D17912" s="87" t="s">
        <v>31</v>
      </c>
      <c r="E17912" s="87" t="s">
        <v>6068</v>
      </c>
      <c r="F17912" s="113">
        <v>3.5</v>
      </c>
      <c r="G17912" s="88">
        <v>1</v>
      </c>
      <c r="H17912" s="87" t="s">
        <v>33</v>
      </c>
      <c r="I17912" s="80">
        <f>IF(H17912="Lost",G17912*-1,IF(H17912="Won",     IF(D17912="E/W",            G17912*(F17912-1)*0.5*1.25,    IF(D17912="place",   G17912*(F17912-1) *0.95,  G17912*(F17912-1) )),            IF(H17912="Placed",     (G17912*-0.5)  + (0.5*G17912*(F17912-1)*0.2),0)         ))</f>
        <v>-1</v>
      </c>
      <c r="J17912" s="18">
        <f t="shared" si="1180"/>
        <v>1726.6300000000037</v>
      </c>
      <c r="K17912" s="19" t="str">
        <f t="shared" si="1178"/>
        <v>Sep-19</v>
      </c>
      <c r="L17912" s="20">
        <f t="shared" si="1181"/>
        <v>17661</v>
      </c>
      <c r="M17912" s="21">
        <f t="shared" si="1179"/>
        <v>9.7765132212219219E-2</v>
      </c>
    </row>
    <row r="17913" spans="1:13" x14ac:dyDescent="0.3">
      <c r="A17913" s="112">
        <v>43738</v>
      </c>
      <c r="B17913" s="87" t="s">
        <v>45</v>
      </c>
      <c r="C17913" s="102">
        <v>0.76388888888888884</v>
      </c>
      <c r="D17913" s="87" t="s">
        <v>31</v>
      </c>
      <c r="E17913" s="87" t="s">
        <v>6069</v>
      </c>
      <c r="F17913" s="113">
        <v>3</v>
      </c>
      <c r="G17913" s="88">
        <v>1</v>
      </c>
      <c r="H17913" s="87" t="s">
        <v>33</v>
      </c>
      <c r="I17913" s="80">
        <f>IF(H17913="Lost",G17913*-1,IF(H17913="Won",     IF(D17913="E/W",            G17913*(F17913-1)*0.5*1.25,    IF(D17913="place",   G17913*(F17913-1) *0.95,  G17913*(F17913-1) )),            IF(H17913="Placed",     (G17913*-0.5)  + (0.5*G17913*(F17913-1)*0.2),0)         ))</f>
        <v>-1</v>
      </c>
      <c r="J17913" s="18">
        <f t="shared" si="1180"/>
        <v>1725.6300000000037</v>
      </c>
      <c r="K17913" s="19" t="str">
        <f t="shared" si="1178"/>
        <v>Sep-19</v>
      </c>
      <c r="L17913" s="20">
        <f t="shared" si="1181"/>
        <v>17662</v>
      </c>
      <c r="M17913" s="21">
        <f t="shared" si="1179"/>
        <v>9.7702978145170635E-2</v>
      </c>
    </row>
    <row r="17914" spans="1:13" x14ac:dyDescent="0.3">
      <c r="A17914" s="112">
        <v>43738</v>
      </c>
      <c r="B17914" s="87" t="s">
        <v>134</v>
      </c>
      <c r="C17914" s="150" t="s">
        <v>13392</v>
      </c>
      <c r="D17914" s="87" t="s">
        <v>31</v>
      </c>
      <c r="E17914" s="87" t="s">
        <v>13426</v>
      </c>
      <c r="F17914" s="114">
        <v>5</v>
      </c>
      <c r="G17914" s="70">
        <v>1</v>
      </c>
      <c r="H17914" s="62" t="s">
        <v>11526</v>
      </c>
      <c r="I17914" s="53">
        <f>IF(H17914="W",((F17914-1)*(G17914*1)),IF(H17914="Placed",((G17914*-0.5)+((F17914-1)*(G17914-1)*0.2)),G17914*-1))</f>
        <v>-1</v>
      </c>
      <c r="J17914" s="18">
        <f t="shared" si="1180"/>
        <v>1724.6300000000037</v>
      </c>
      <c r="K17914" s="19" t="str">
        <f t="shared" si="1178"/>
        <v>Sep-19</v>
      </c>
      <c r="L17914" s="20">
        <f t="shared" si="1181"/>
        <v>17663</v>
      </c>
      <c r="M17914" s="21">
        <f t="shared" si="1179"/>
        <v>9.7640831115892196E-2</v>
      </c>
    </row>
    <row r="17915" spans="1:13" x14ac:dyDescent="0.3">
      <c r="A17915" s="112">
        <v>43738</v>
      </c>
      <c r="B17915" s="87" t="s">
        <v>56</v>
      </c>
      <c r="C17915" s="150" t="s">
        <v>13427</v>
      </c>
      <c r="D17915" s="87" t="s">
        <v>31</v>
      </c>
      <c r="E17915" s="87" t="s">
        <v>13046</v>
      </c>
      <c r="F17915" s="114">
        <v>6</v>
      </c>
      <c r="G17915" s="70">
        <v>1</v>
      </c>
      <c r="H17915" s="62" t="s">
        <v>11526</v>
      </c>
      <c r="I17915" s="53">
        <f>IF(H17915="W",((F17915-1)*(G17915*1)),IF(H17915="Placed",((G17915*-0.5)+((F17915-1)*(G17915-1)*0.2)),G17915*-1))</f>
        <v>-1</v>
      </c>
      <c r="J17915" s="18">
        <f t="shared" si="1180"/>
        <v>1723.6300000000037</v>
      </c>
      <c r="K17915" s="19" t="str">
        <f t="shared" si="1178"/>
        <v>Sep-19</v>
      </c>
      <c r="L17915" s="20">
        <f t="shared" si="1181"/>
        <v>17664</v>
      </c>
      <c r="M17915" s="21">
        <f t="shared" si="1179"/>
        <v>9.7578691123188621E-2</v>
      </c>
    </row>
    <row r="17916" spans="1:13" x14ac:dyDescent="0.3">
      <c r="A17916" s="112">
        <v>43739</v>
      </c>
      <c r="B17916" s="87" t="s">
        <v>30</v>
      </c>
      <c r="C17916" s="102">
        <v>0.61111111111111105</v>
      </c>
      <c r="D17916" s="87" t="s">
        <v>31</v>
      </c>
      <c r="E17916" s="87" t="s">
        <v>6072</v>
      </c>
      <c r="F17916" s="113">
        <v>3.5</v>
      </c>
      <c r="G17916" s="88">
        <v>1</v>
      </c>
      <c r="H17916" s="87" t="s">
        <v>33</v>
      </c>
      <c r="I17916" s="80">
        <f>IF(H17916="Lost",G17916*-1,IF(H17916="Won",     IF(D17916="E/W",            G17916*(F17916-1)*0.5*1.25,    IF(D17916="place",   G17916*(F17916-1) *0.95,  G17916*(F17916-1) )),            IF(H17916="Placed",     (G17916*-0.5)  + (0.5*G17916*(F17916-1)*0.2),0)         ))</f>
        <v>-1</v>
      </c>
      <c r="J17916" s="18">
        <f t="shared" si="1180"/>
        <v>1722.6300000000037</v>
      </c>
      <c r="K17916" s="19" t="str">
        <f t="shared" si="1178"/>
        <v>Oct-19</v>
      </c>
      <c r="L17916" s="20">
        <f t="shared" si="1181"/>
        <v>17665</v>
      </c>
      <c r="M17916" s="21">
        <f t="shared" si="1179"/>
        <v>9.7516558165864922E-2</v>
      </c>
    </row>
    <row r="17917" spans="1:13" x14ac:dyDescent="0.3">
      <c r="A17917" s="112">
        <v>43739</v>
      </c>
      <c r="B17917" s="87" t="s">
        <v>49</v>
      </c>
      <c r="C17917" s="102">
        <v>0.61805555555555558</v>
      </c>
      <c r="D17917" s="87" t="s">
        <v>31</v>
      </c>
      <c r="E17917" s="87" t="s">
        <v>6070</v>
      </c>
      <c r="F17917" s="113">
        <v>3.5</v>
      </c>
      <c r="G17917" s="88">
        <v>1</v>
      </c>
      <c r="H17917" s="87" t="s">
        <v>33</v>
      </c>
      <c r="I17917" s="80">
        <f>IF(H17917="Lost",G17917*-1,IF(H17917="Won",     IF(D17917="E/W",            G17917*(F17917-1)*0.5*1.25,    IF(D17917="place",   G17917*(F17917-1) *0.95,  G17917*(F17917-1) )),            IF(H17917="Placed",     (G17917*-0.5)  + (0.5*G17917*(F17917-1)*0.2),0)         ))</f>
        <v>-1</v>
      </c>
      <c r="J17917" s="18">
        <f t="shared" si="1180"/>
        <v>1721.6300000000037</v>
      </c>
      <c r="K17917" s="19" t="str">
        <f t="shared" si="1178"/>
        <v>Oct-19</v>
      </c>
      <c r="L17917" s="20">
        <f t="shared" si="1181"/>
        <v>17666</v>
      </c>
      <c r="M17917" s="21">
        <f t="shared" si="1179"/>
        <v>9.7454432242726347E-2</v>
      </c>
    </row>
    <row r="17918" spans="1:13" x14ac:dyDescent="0.3">
      <c r="A17918" s="112">
        <v>43739</v>
      </c>
      <c r="B17918" s="87" t="s">
        <v>49</v>
      </c>
      <c r="C17918" s="102">
        <v>0.68055555555555547</v>
      </c>
      <c r="D17918" s="87" t="s">
        <v>31</v>
      </c>
      <c r="E17918" s="87" t="s">
        <v>6071</v>
      </c>
      <c r="F17918" s="113">
        <v>3.5</v>
      </c>
      <c r="G17918" s="88">
        <v>1</v>
      </c>
      <c r="H17918" s="87" t="s">
        <v>33</v>
      </c>
      <c r="I17918" s="80">
        <f>IF(H17918="Lost",G17918*-1,IF(H17918="Won",     IF(D17918="E/W",            G17918*(F17918-1)*0.5*1.25,    IF(D17918="place",   G17918*(F17918-1) *0.95,  G17918*(F17918-1) )),            IF(H17918="Placed",     (G17918*-0.5)  + (0.5*G17918*(F17918-1)*0.2),0)         ))</f>
        <v>-1</v>
      </c>
      <c r="J17918" s="18">
        <f t="shared" si="1180"/>
        <v>1720.6300000000037</v>
      </c>
      <c r="K17918" s="19" t="str">
        <f t="shared" si="1178"/>
        <v>Oct-19</v>
      </c>
      <c r="L17918" s="20">
        <f t="shared" si="1181"/>
        <v>17667</v>
      </c>
      <c r="M17918" s="21">
        <f t="shared" si="1179"/>
        <v>9.7392313352578461E-2</v>
      </c>
    </row>
    <row r="17919" spans="1:13" x14ac:dyDescent="0.3">
      <c r="A17919" s="112">
        <v>43739</v>
      </c>
      <c r="B17919" s="87" t="s">
        <v>49</v>
      </c>
      <c r="C17919" s="150" t="s">
        <v>13411</v>
      </c>
      <c r="D17919" s="87" t="s">
        <v>31</v>
      </c>
      <c r="E17919" s="87" t="s">
        <v>13428</v>
      </c>
      <c r="F17919" s="114">
        <v>5</v>
      </c>
      <c r="G17919" s="70">
        <v>1</v>
      </c>
      <c r="H17919" s="62" t="s">
        <v>6526</v>
      </c>
      <c r="I17919" s="53">
        <f>IF(H17919="W",((F17919-1)*(G17919*1)),IF(H17919="Placed",((G17919*-0.5)+((F17919-1)*(G17919-1)*0.2)),G17919*-1))</f>
        <v>4</v>
      </c>
      <c r="J17919" s="18">
        <f t="shared" si="1180"/>
        <v>1724.6300000000037</v>
      </c>
      <c r="K17919" s="19" t="str">
        <f t="shared" si="1178"/>
        <v>Oct-19</v>
      </c>
      <c r="L17919" s="20">
        <f t="shared" si="1181"/>
        <v>17668</v>
      </c>
      <c r="M17919" s="21">
        <f t="shared" si="1179"/>
        <v>9.7613199003848974E-2</v>
      </c>
    </row>
    <row r="17920" spans="1:13" x14ac:dyDescent="0.3">
      <c r="A17920" s="112">
        <v>43739</v>
      </c>
      <c r="B17920" s="87" t="s">
        <v>82</v>
      </c>
      <c r="C17920" s="150" t="s">
        <v>13429</v>
      </c>
      <c r="D17920" s="87" t="s">
        <v>31</v>
      </c>
      <c r="E17920" s="87" t="s">
        <v>6016</v>
      </c>
      <c r="F17920" s="114">
        <v>6</v>
      </c>
      <c r="G17920" s="70">
        <v>1</v>
      </c>
      <c r="H17920" s="62" t="s">
        <v>11526</v>
      </c>
      <c r="I17920" s="53">
        <f>IF(H17920="W",((F17920-1)*(G17920*1)),IF(H17920="Placed",((G17920*-0.5)+((F17920-1)*(G17920-1)*0.2)),G17920*-1))</f>
        <v>-1</v>
      </c>
      <c r="J17920" s="18">
        <f t="shared" si="1180"/>
        <v>1723.6300000000037</v>
      </c>
      <c r="K17920" s="19" t="str">
        <f t="shared" si="1178"/>
        <v>Oct-19</v>
      </c>
      <c r="L17920" s="20">
        <f t="shared" si="1181"/>
        <v>17669</v>
      </c>
      <c r="M17920" s="21">
        <f t="shared" si="1179"/>
        <v>9.7551078159488588E-2</v>
      </c>
    </row>
    <row r="17921" spans="1:13" x14ac:dyDescent="0.3">
      <c r="A17921" s="112">
        <v>43739</v>
      </c>
      <c r="B17921" s="87" t="s">
        <v>82</v>
      </c>
      <c r="C17921" s="150" t="s">
        <v>13430</v>
      </c>
      <c r="D17921" s="87" t="s">
        <v>31</v>
      </c>
      <c r="E17921" s="87" t="s">
        <v>13431</v>
      </c>
      <c r="F17921" s="114">
        <v>5.5</v>
      </c>
      <c r="G17921" s="70">
        <v>1</v>
      </c>
      <c r="H17921" s="62" t="s">
        <v>6526</v>
      </c>
      <c r="I17921" s="53">
        <f>IF(H17921="W",((F17921-1)*(G17921*1)),IF(H17921="Placed",((G17921*-0.5)+((F17921-1)*(G17921-1)*0.2)),G17921*-1))</f>
        <v>4.5</v>
      </c>
      <c r="J17921" s="18">
        <f t="shared" si="1180"/>
        <v>1728.1300000000037</v>
      </c>
      <c r="K17921" s="19" t="str">
        <f t="shared" si="1178"/>
        <v>Oct-19</v>
      </c>
      <c r="L17921" s="20">
        <f t="shared" si="1181"/>
        <v>17670</v>
      </c>
      <c r="M17921" s="21">
        <f t="shared" si="1179"/>
        <v>9.7800226372382781E-2</v>
      </c>
    </row>
    <row r="17922" spans="1:13" x14ac:dyDescent="0.3">
      <c r="A17922" s="112">
        <v>43739</v>
      </c>
      <c r="B17922" s="87" t="s">
        <v>30</v>
      </c>
      <c r="C17922" s="150" t="s">
        <v>13378</v>
      </c>
      <c r="D17922" s="87" t="s">
        <v>31</v>
      </c>
      <c r="E17922" s="87" t="s">
        <v>13041</v>
      </c>
      <c r="F17922" s="114">
        <v>6</v>
      </c>
      <c r="G17922" s="70">
        <v>1</v>
      </c>
      <c r="H17922" s="62" t="s">
        <v>6526</v>
      </c>
      <c r="I17922" s="63">
        <f>IF(H17922="W",((F17922-1)*(G17922*1)),IF(H17922="Placed",((G17922*-0.5)+((F17922-1)*(G17922-1)*0.2)),G17922*-1))</f>
        <v>5</v>
      </c>
      <c r="J17922" s="18">
        <f t="shared" si="1180"/>
        <v>1733.1300000000037</v>
      </c>
      <c r="K17922" s="19" t="str">
        <f t="shared" ref="K17922:K17982" si="1184">TEXT(A17922,"MMM-yy")</f>
        <v>Oct-19</v>
      </c>
      <c r="L17922" s="20">
        <f t="shared" si="1181"/>
        <v>17671</v>
      </c>
      <c r="M17922" s="21">
        <f t="shared" ref="M17922:M17982" si="1185">J17922/L17922</f>
        <v>9.8077641333258095E-2</v>
      </c>
    </row>
    <row r="17923" spans="1:13" x14ac:dyDescent="0.3">
      <c r="A17923" s="112">
        <v>43740</v>
      </c>
      <c r="B17923" s="87" t="s">
        <v>63</v>
      </c>
      <c r="C17923" s="102">
        <v>0.57986111111111105</v>
      </c>
      <c r="D17923" s="87" t="s">
        <v>31</v>
      </c>
      <c r="E17923" s="87" t="s">
        <v>6073</v>
      </c>
      <c r="F17923" s="113">
        <v>3.5</v>
      </c>
      <c r="G17923" s="88">
        <v>1</v>
      </c>
      <c r="H17923" s="87" t="s">
        <v>33</v>
      </c>
      <c r="I17923" s="23">
        <f>IF(H17923="Lost",G17923*-1,IF(H17923="Won",     IF(D17923="E/W",            G17923*(F17923-1)*0.5*1.25,    IF(D17923="place",   G17923*(F17923-1) *0.95,  G17923*(F17923-1) )),            IF(H17923="Placed",     (G17923*-0.5)  + (0.5*G17923*(F17923-1)*0.2),0)         ))</f>
        <v>-1</v>
      </c>
      <c r="J17923" s="18">
        <f t="shared" ref="J17923:J17982" si="1186">J17922+I17923</f>
        <v>1732.1300000000037</v>
      </c>
      <c r="K17923" s="19" t="str">
        <f t="shared" si="1184"/>
        <v>Oct-19</v>
      </c>
      <c r="L17923" s="20">
        <f t="shared" ref="L17923:L17982" si="1187">L17922+G17923</f>
        <v>17672</v>
      </c>
      <c r="M17923" s="21">
        <f t="shared" si="1185"/>
        <v>9.8015504753282245E-2</v>
      </c>
    </row>
    <row r="17924" spans="1:13" x14ac:dyDescent="0.3">
      <c r="A17924" s="112">
        <v>43740</v>
      </c>
      <c r="B17924" s="87" t="s">
        <v>123</v>
      </c>
      <c r="C17924" s="150" t="s">
        <v>13432</v>
      </c>
      <c r="D17924" s="87" t="s">
        <v>31</v>
      </c>
      <c r="E17924" s="87" t="s">
        <v>13433</v>
      </c>
      <c r="F17924" s="114">
        <v>6</v>
      </c>
      <c r="G17924" s="70">
        <v>1</v>
      </c>
      <c r="H17924" s="62" t="s">
        <v>11526</v>
      </c>
      <c r="I17924" s="63">
        <f>IF(H17924="W",((F17924-1)*(G17924*1)),IF(H17924="Placed",((G17924*-0.5)+((F17924-1)*(G17924-1)*0.2)),G17924*-1))</f>
        <v>-1</v>
      </c>
      <c r="J17924" s="18">
        <f t="shared" si="1186"/>
        <v>1731.1300000000037</v>
      </c>
      <c r="K17924" s="19" t="str">
        <f t="shared" si="1184"/>
        <v>Oct-19</v>
      </c>
      <c r="L17924" s="20">
        <f t="shared" si="1187"/>
        <v>17673</v>
      </c>
      <c r="M17924" s="21">
        <f t="shared" si="1185"/>
        <v>9.7953375205115364E-2</v>
      </c>
    </row>
    <row r="17925" spans="1:13" x14ac:dyDescent="0.3">
      <c r="A17925" s="112">
        <v>43740</v>
      </c>
      <c r="B17925" s="87" t="s">
        <v>67</v>
      </c>
      <c r="C17925" s="150" t="s">
        <v>13434</v>
      </c>
      <c r="D17925" s="87" t="s">
        <v>31</v>
      </c>
      <c r="E17925" s="87" t="s">
        <v>13435</v>
      </c>
      <c r="F17925" s="114">
        <v>6</v>
      </c>
      <c r="G17925" s="70">
        <v>1</v>
      </c>
      <c r="H17925" s="62" t="s">
        <v>11526</v>
      </c>
      <c r="I17925" s="63">
        <f>IF(H17925="W",((F17925-1)*(G17925*1)),IF(H17925="Placed",((G17925*-0.5)+((F17925-1)*(G17925-1)*0.2)),G17925*-1))</f>
        <v>-1</v>
      </c>
      <c r="J17925" s="18">
        <f t="shared" si="1186"/>
        <v>1730.1300000000037</v>
      </c>
      <c r="K17925" s="19" t="str">
        <f t="shared" si="1184"/>
        <v>Oct-19</v>
      </c>
      <c r="L17925" s="20">
        <f t="shared" si="1187"/>
        <v>17674</v>
      </c>
      <c r="M17925" s="21">
        <f t="shared" si="1185"/>
        <v>9.7891252687563865E-2</v>
      </c>
    </row>
    <row r="17926" spans="1:13" x14ac:dyDescent="0.3">
      <c r="A17926" s="112">
        <v>43740</v>
      </c>
      <c r="B17926" s="87" t="s">
        <v>63</v>
      </c>
      <c r="C17926" s="150" t="s">
        <v>13436</v>
      </c>
      <c r="D17926" s="87" t="s">
        <v>31</v>
      </c>
      <c r="E17926" s="87" t="s">
        <v>13170</v>
      </c>
      <c r="F17926" s="114">
        <v>5</v>
      </c>
      <c r="G17926" s="70">
        <v>1</v>
      </c>
      <c r="H17926" s="62" t="s">
        <v>6526</v>
      </c>
      <c r="I17926" s="63">
        <f>IF(H17926="W",((F17926-1)*(G17926*1)),IF(H17926="Placed",((G17926*-0.5)+((F17926-1)*(G17926-1)*0.2)),G17926*-1))</f>
        <v>4</v>
      </c>
      <c r="J17926" s="18">
        <f t="shared" si="1186"/>
        <v>1734.1300000000037</v>
      </c>
      <c r="K17926" s="19" t="str">
        <f t="shared" si="1184"/>
        <v>Oct-19</v>
      </c>
      <c r="L17926" s="20">
        <f t="shared" si="1187"/>
        <v>17675</v>
      </c>
      <c r="M17926" s="21">
        <f t="shared" si="1185"/>
        <v>9.8112022630834725E-2</v>
      </c>
    </row>
    <row r="17927" spans="1:13" x14ac:dyDescent="0.3">
      <c r="A17927" s="112">
        <v>43740</v>
      </c>
      <c r="B17927" s="87" t="s">
        <v>43</v>
      </c>
      <c r="C17927" s="150" t="s">
        <v>13437</v>
      </c>
      <c r="D17927" s="87" t="s">
        <v>31</v>
      </c>
      <c r="E17927" s="87" t="s">
        <v>13438</v>
      </c>
      <c r="F17927" s="114">
        <v>4.5</v>
      </c>
      <c r="G17927" s="70">
        <v>1</v>
      </c>
      <c r="H17927" s="62" t="s">
        <v>11526</v>
      </c>
      <c r="I17927" s="63">
        <f>IF(H17927="W",((F17927-1)*(G17927*1)),IF(H17927="Placed",((G17927*-0.5)+((F17927-1)*(G17927-1)*0.2)),G17927*-1))</f>
        <v>-1</v>
      </c>
      <c r="J17927" s="18">
        <f t="shared" si="1186"/>
        <v>1733.1300000000037</v>
      </c>
      <c r="K17927" s="19" t="str">
        <f t="shared" si="1184"/>
        <v>Oct-19</v>
      </c>
      <c r="L17927" s="20">
        <f t="shared" si="1187"/>
        <v>17676</v>
      </c>
      <c r="M17927" s="21">
        <f t="shared" si="1185"/>
        <v>9.8049898167006322E-2</v>
      </c>
    </row>
    <row r="17928" spans="1:13" x14ac:dyDescent="0.3">
      <c r="A17928" s="112">
        <v>43741</v>
      </c>
      <c r="B17928" s="87" t="s">
        <v>85</v>
      </c>
      <c r="C17928" s="102">
        <v>0.67361111111111116</v>
      </c>
      <c r="D17928" s="87" t="s">
        <v>31</v>
      </c>
      <c r="E17928" s="87" t="s">
        <v>6075</v>
      </c>
      <c r="F17928" s="113">
        <v>3.5</v>
      </c>
      <c r="G17928" s="88">
        <v>1</v>
      </c>
      <c r="H17928" s="87" t="s">
        <v>42</v>
      </c>
      <c r="I17928" s="23">
        <f>IF(H17928="Lost",G17928*-1,IF(H17928="Won",     IF(D17928="E/W",            G17928*(F17928-1)*0.5*1.25,    IF(D17928="place",   G17928*(F17928-1) *0.95,  G17928*(F17928-1) )),            IF(H17928="Placed",     (G17928*-0.5)  + (0.5*G17928*(F17928-1)*0.2),0)         ))</f>
        <v>2.5</v>
      </c>
      <c r="J17928" s="18">
        <f t="shared" si="1186"/>
        <v>1735.6300000000037</v>
      </c>
      <c r="K17928" s="19" t="str">
        <f t="shared" si="1184"/>
        <v>Oct-19</v>
      </c>
      <c r="L17928" s="20">
        <f t="shared" si="1187"/>
        <v>17677</v>
      </c>
      <c r="M17928" s="21">
        <f t="shared" si="1185"/>
        <v>9.818577812977336E-2</v>
      </c>
    </row>
    <row r="17929" spans="1:13" x14ac:dyDescent="0.3">
      <c r="A17929" s="112">
        <v>43741</v>
      </c>
      <c r="B17929" s="87" t="s">
        <v>29</v>
      </c>
      <c r="C17929" s="102">
        <v>0.68055555555555547</v>
      </c>
      <c r="D17929" s="87" t="s">
        <v>31</v>
      </c>
      <c r="E17929" s="87" t="s">
        <v>6074</v>
      </c>
      <c r="F17929" s="113">
        <v>2.75</v>
      </c>
      <c r="G17929" s="88">
        <v>1</v>
      </c>
      <c r="H17929" s="87" t="s">
        <v>33</v>
      </c>
      <c r="I17929" s="23">
        <f>IF(H17929="Lost",G17929*-1,IF(H17929="Won",     IF(D17929="E/W",            G17929*(F17929-1)*0.5*1.25,    IF(D17929="place",   G17929*(F17929-1) *0.95,  G17929*(F17929-1) )),            IF(H17929="Placed",     (G17929*-0.5)  + (0.5*G17929*(F17929-1)*0.2),0)         ))</f>
        <v>-1</v>
      </c>
      <c r="J17929" s="18">
        <f t="shared" si="1186"/>
        <v>1734.6300000000037</v>
      </c>
      <c r="K17929" s="19" t="str">
        <f t="shared" si="1184"/>
        <v>Oct-19</v>
      </c>
      <c r="L17929" s="20">
        <f t="shared" si="1187"/>
        <v>17678</v>
      </c>
      <c r="M17929" s="21">
        <f t="shared" si="1185"/>
        <v>9.8123656522231234E-2</v>
      </c>
    </row>
    <row r="17930" spans="1:13" x14ac:dyDescent="0.3">
      <c r="A17930" s="112">
        <v>43741</v>
      </c>
      <c r="B17930" s="87" t="s">
        <v>45</v>
      </c>
      <c r="C17930" s="102">
        <v>0.73958333333333337</v>
      </c>
      <c r="D17930" s="87" t="s">
        <v>31</v>
      </c>
      <c r="E17930" s="87" t="s">
        <v>6076</v>
      </c>
      <c r="F17930" s="113">
        <v>4</v>
      </c>
      <c r="G17930" s="88">
        <v>1</v>
      </c>
      <c r="H17930" s="87" t="s">
        <v>42</v>
      </c>
      <c r="I17930" s="23">
        <f>IF(H17930="Lost",G17930*-1,IF(H17930="Won",     IF(D17930="E/W",            G17930*(F17930-1)*0.5*1.25,    IF(D17930="place",   G17930*(F17930-1) *0.95,  G17930*(F17930-1) )),            IF(H17930="Placed",     (G17930*-0.5)  + (0.5*G17930*(F17930-1)*0.2),0)         ))</f>
        <v>3</v>
      </c>
      <c r="J17930" s="18">
        <f t="shared" si="1186"/>
        <v>1737.6300000000037</v>
      </c>
      <c r="K17930" s="19" t="str">
        <f t="shared" si="1184"/>
        <v>Oct-19</v>
      </c>
      <c r="L17930" s="20">
        <f t="shared" si="1187"/>
        <v>17679</v>
      </c>
      <c r="M17930" s="21">
        <f t="shared" si="1185"/>
        <v>9.8287799083658783E-2</v>
      </c>
    </row>
    <row r="17931" spans="1:13" x14ac:dyDescent="0.3">
      <c r="A17931" s="112">
        <v>43741</v>
      </c>
      <c r="B17931" s="87" t="s">
        <v>29</v>
      </c>
      <c r="C17931" s="150" t="s">
        <v>13439</v>
      </c>
      <c r="D17931" s="87" t="s">
        <v>31</v>
      </c>
      <c r="E17931" s="87" t="s">
        <v>13440</v>
      </c>
      <c r="F17931" s="114">
        <v>6</v>
      </c>
      <c r="G17931" s="70">
        <v>1</v>
      </c>
      <c r="H17931" s="62" t="s">
        <v>11526</v>
      </c>
      <c r="I17931" s="63">
        <f t="shared" ref="I17931:I17937" si="1188">IF(H17931="W",((F17931-1)*(G17931*1)),IF(H17931="Placed",((G17931*-0.5)+((F17931-1)*(G17931-1)*0.2)),G17931*-1))</f>
        <v>-1</v>
      </c>
      <c r="J17931" s="18">
        <f t="shared" si="1186"/>
        <v>1736.6300000000037</v>
      </c>
      <c r="K17931" s="19" t="str">
        <f t="shared" si="1184"/>
        <v>Oct-19</v>
      </c>
      <c r="L17931" s="20">
        <f t="shared" si="1187"/>
        <v>17680</v>
      </c>
      <c r="M17931" s="21">
        <f t="shared" si="1185"/>
        <v>9.8225678733031882E-2</v>
      </c>
    </row>
    <row r="17932" spans="1:13" x14ac:dyDescent="0.3">
      <c r="A17932" s="112">
        <v>43741</v>
      </c>
      <c r="B17932" s="87" t="s">
        <v>85</v>
      </c>
      <c r="C17932" s="150" t="s">
        <v>13442</v>
      </c>
      <c r="D17932" s="87" t="s">
        <v>31</v>
      </c>
      <c r="E17932" s="87" t="s">
        <v>13443</v>
      </c>
      <c r="F17932" s="114">
        <v>5.5</v>
      </c>
      <c r="G17932" s="70">
        <v>1</v>
      </c>
      <c r="H17932" s="62" t="s">
        <v>11526</v>
      </c>
      <c r="I17932" s="63">
        <f t="shared" si="1188"/>
        <v>-1</v>
      </c>
      <c r="J17932" s="18">
        <f t="shared" si="1186"/>
        <v>1735.6300000000037</v>
      </c>
      <c r="K17932" s="19" t="str">
        <f t="shared" si="1184"/>
        <v>Oct-19</v>
      </c>
      <c r="L17932" s="20">
        <f t="shared" si="1187"/>
        <v>17681</v>
      </c>
      <c r="M17932" s="21">
        <f t="shared" si="1185"/>
        <v>9.8163565409196518E-2</v>
      </c>
    </row>
    <row r="17933" spans="1:13" x14ac:dyDescent="0.3">
      <c r="A17933" s="112">
        <v>43741</v>
      </c>
      <c r="B17933" s="87" t="s">
        <v>29</v>
      </c>
      <c r="C17933" s="150" t="s">
        <v>13394</v>
      </c>
      <c r="D17933" s="87" t="s">
        <v>31</v>
      </c>
      <c r="E17933" s="87" t="s">
        <v>13441</v>
      </c>
      <c r="F17933" s="114">
        <v>5.5</v>
      </c>
      <c r="G17933" s="70">
        <v>1</v>
      </c>
      <c r="H17933" s="62" t="s">
        <v>11526</v>
      </c>
      <c r="I17933" s="63">
        <f t="shared" si="1188"/>
        <v>-1</v>
      </c>
      <c r="J17933" s="18">
        <f t="shared" si="1186"/>
        <v>1734.6300000000037</v>
      </c>
      <c r="K17933" s="19" t="str">
        <f t="shared" si="1184"/>
        <v>Oct-19</v>
      </c>
      <c r="L17933" s="20">
        <f t="shared" si="1187"/>
        <v>17682</v>
      </c>
      <c r="M17933" s="21">
        <f t="shared" si="1185"/>
        <v>9.8101459110960507E-2</v>
      </c>
    </row>
    <row r="17934" spans="1:13" x14ac:dyDescent="0.3">
      <c r="A17934" s="112">
        <v>43741</v>
      </c>
      <c r="B17934" s="87" t="s">
        <v>47</v>
      </c>
      <c r="C17934" s="150" t="s">
        <v>13419</v>
      </c>
      <c r="D17934" s="87" t="s">
        <v>31</v>
      </c>
      <c r="E17934" s="87" t="s">
        <v>13444</v>
      </c>
      <c r="F17934" s="114">
        <v>4.33</v>
      </c>
      <c r="G17934" s="70">
        <v>1</v>
      </c>
      <c r="H17934" s="62" t="s">
        <v>6526</v>
      </c>
      <c r="I17934" s="63">
        <f t="shared" si="1188"/>
        <v>3.33</v>
      </c>
      <c r="J17934" s="18">
        <f t="shared" si="1186"/>
        <v>1737.9600000000037</v>
      </c>
      <c r="K17934" s="19" t="str">
        <f t="shared" si="1184"/>
        <v>Oct-19</v>
      </c>
      <c r="L17934" s="20">
        <f t="shared" si="1187"/>
        <v>17683</v>
      </c>
      <c r="M17934" s="21">
        <f t="shared" si="1185"/>
        <v>9.8284227789402462E-2</v>
      </c>
    </row>
    <row r="17935" spans="1:13" x14ac:dyDescent="0.3">
      <c r="A17935" s="112">
        <v>43741</v>
      </c>
      <c r="B17935" s="87" t="s">
        <v>47</v>
      </c>
      <c r="C17935" s="150" t="s">
        <v>13445</v>
      </c>
      <c r="D17935" s="87" t="s">
        <v>31</v>
      </c>
      <c r="E17935" s="87" t="s">
        <v>13446</v>
      </c>
      <c r="F17935" s="114">
        <v>5.5</v>
      </c>
      <c r="G17935" s="70">
        <v>1</v>
      </c>
      <c r="H17935" s="62" t="s">
        <v>11526</v>
      </c>
      <c r="I17935" s="63">
        <f t="shared" si="1188"/>
        <v>-1</v>
      </c>
      <c r="J17935" s="18">
        <f t="shared" si="1186"/>
        <v>1736.9600000000037</v>
      </c>
      <c r="K17935" s="19" t="str">
        <f t="shared" si="1184"/>
        <v>Oct-19</v>
      </c>
      <c r="L17935" s="20">
        <f t="shared" si="1187"/>
        <v>17684</v>
      </c>
      <c r="M17935" s="21">
        <f t="shared" si="1185"/>
        <v>9.822212169192511E-2</v>
      </c>
    </row>
    <row r="17936" spans="1:13" x14ac:dyDescent="0.3">
      <c r="A17936" s="112">
        <v>43742</v>
      </c>
      <c r="B17936" s="87" t="s">
        <v>147</v>
      </c>
      <c r="C17936" s="150" t="s">
        <v>13447</v>
      </c>
      <c r="D17936" s="87" t="s">
        <v>31</v>
      </c>
      <c r="E17936" s="87" t="s">
        <v>13448</v>
      </c>
      <c r="F17936" s="114">
        <v>6</v>
      </c>
      <c r="G17936" s="70">
        <v>1</v>
      </c>
      <c r="H17936" s="62" t="s">
        <v>11526</v>
      </c>
      <c r="I17936" s="63">
        <f t="shared" si="1188"/>
        <v>-1</v>
      </c>
      <c r="J17936" s="18">
        <f t="shared" si="1186"/>
        <v>1735.9600000000037</v>
      </c>
      <c r="K17936" s="19" t="str">
        <f t="shared" si="1184"/>
        <v>Oct-19</v>
      </c>
      <c r="L17936" s="20">
        <f t="shared" si="1187"/>
        <v>17685</v>
      </c>
      <c r="M17936" s="21">
        <f t="shared" si="1185"/>
        <v>9.8160022618038092E-2</v>
      </c>
    </row>
    <row r="17937" spans="1:13" x14ac:dyDescent="0.3">
      <c r="A17937" s="112">
        <v>43742</v>
      </c>
      <c r="B17937" s="87" t="s">
        <v>147</v>
      </c>
      <c r="C17937" s="150" t="s">
        <v>13447</v>
      </c>
      <c r="D17937" s="87" t="s">
        <v>31</v>
      </c>
      <c r="E17937" s="87" t="s">
        <v>12227</v>
      </c>
      <c r="F17937" s="114">
        <v>4.5</v>
      </c>
      <c r="G17937" s="70">
        <v>1</v>
      </c>
      <c r="H17937" s="62" t="s">
        <v>6526</v>
      </c>
      <c r="I17937" s="63">
        <f t="shared" si="1188"/>
        <v>3.5</v>
      </c>
      <c r="J17937" s="18">
        <f t="shared" si="1186"/>
        <v>1739.4600000000037</v>
      </c>
      <c r="K17937" s="19" t="str">
        <f t="shared" si="1184"/>
        <v>Oct-19</v>
      </c>
      <c r="L17937" s="20">
        <f t="shared" si="1187"/>
        <v>17686</v>
      </c>
      <c r="M17937" s="21">
        <f t="shared" si="1185"/>
        <v>9.835236910550739E-2</v>
      </c>
    </row>
    <row r="17938" spans="1:13" x14ac:dyDescent="0.3">
      <c r="A17938" s="112">
        <v>43743</v>
      </c>
      <c r="B17938" s="87" t="s">
        <v>52</v>
      </c>
      <c r="C17938" s="102">
        <v>0.64236111111111105</v>
      </c>
      <c r="D17938" s="87" t="s">
        <v>31</v>
      </c>
      <c r="E17938" s="87" t="s">
        <v>6077</v>
      </c>
      <c r="F17938" s="113">
        <v>4</v>
      </c>
      <c r="G17938" s="88">
        <v>1</v>
      </c>
      <c r="H17938" s="87" t="s">
        <v>33</v>
      </c>
      <c r="I17938" s="23">
        <f>IF(H17938="Lost",G17938*-1,IF(H17938="Won",     IF(D17938="E/W",            G17938*(F17938-1)*0.5*1.25,    IF(D17938="place",   G17938*(F17938-1) *0.95,  G17938*(F17938-1) )),            IF(H17938="Placed",     (G17938*-0.5)  + (0.5*G17938*(F17938-1)*0.2),0)         ))</f>
        <v>-1</v>
      </c>
      <c r="J17938" s="18">
        <f t="shared" si="1186"/>
        <v>1738.4600000000037</v>
      </c>
      <c r="K17938" s="19" t="str">
        <f t="shared" si="1184"/>
        <v>Oct-19</v>
      </c>
      <c r="L17938" s="20">
        <f t="shared" si="1187"/>
        <v>17687</v>
      </c>
      <c r="M17938" s="21">
        <f t="shared" si="1185"/>
        <v>9.8290269689602736E-2</v>
      </c>
    </row>
    <row r="17939" spans="1:13" x14ac:dyDescent="0.3">
      <c r="A17939" s="112">
        <v>43743</v>
      </c>
      <c r="B17939" s="87" t="s">
        <v>58</v>
      </c>
      <c r="C17939" s="102">
        <v>0.65277777777777779</v>
      </c>
      <c r="D17939" s="87" t="s">
        <v>31</v>
      </c>
      <c r="E17939" s="87" t="s">
        <v>6078</v>
      </c>
      <c r="F17939" s="113">
        <v>3</v>
      </c>
      <c r="G17939" s="88">
        <v>1</v>
      </c>
      <c r="H17939" s="87" t="s">
        <v>42</v>
      </c>
      <c r="I17939" s="23">
        <f>IF(H17939="Lost",G17939*-1,IF(H17939="Won",     IF(D17939="E/W",            G17939*(F17939-1)*0.5*1.25,    IF(D17939="place",   G17939*(F17939-1) *0.95,  G17939*(F17939-1) )),            IF(H17939="Placed",     (G17939*-0.5)  + (0.5*G17939*(F17939-1)*0.2),0)         ))</f>
        <v>2</v>
      </c>
      <c r="J17939" s="18">
        <f t="shared" si="1186"/>
        <v>1740.4600000000037</v>
      </c>
      <c r="K17939" s="19" t="str">
        <f t="shared" si="1184"/>
        <v>Oct-19</v>
      </c>
      <c r="L17939" s="20">
        <f t="shared" si="1187"/>
        <v>17688</v>
      </c>
      <c r="M17939" s="21">
        <f t="shared" si="1185"/>
        <v>9.8397783808231776E-2</v>
      </c>
    </row>
    <row r="17940" spans="1:13" x14ac:dyDescent="0.3">
      <c r="A17940" s="112">
        <v>43743</v>
      </c>
      <c r="B17940" s="87" t="s">
        <v>71</v>
      </c>
      <c r="C17940" s="102">
        <v>0.67361111111111116</v>
      </c>
      <c r="D17940" s="87" t="s">
        <v>31</v>
      </c>
      <c r="E17940" s="87" t="s">
        <v>5872</v>
      </c>
      <c r="F17940" s="113">
        <v>4</v>
      </c>
      <c r="G17940" s="88">
        <v>1</v>
      </c>
      <c r="H17940" s="87" t="s">
        <v>33</v>
      </c>
      <c r="I17940" s="23">
        <f>IF(H17940="Lost",G17940*-1,IF(H17940="Won",     IF(D17940="E/W",            G17940*(F17940-1)*0.5*1.25,    IF(D17940="place",   G17940*(F17940-1) *0.95,  G17940*(F17940-1) )),            IF(H17940="Placed",     (G17940*-0.5)  + (0.5*G17940*(F17940-1)*0.2),0)         ))</f>
        <v>-1</v>
      </c>
      <c r="J17940" s="18">
        <f t="shared" si="1186"/>
        <v>1739.4600000000037</v>
      </c>
      <c r="K17940" s="19" t="str">
        <f t="shared" si="1184"/>
        <v>Oct-19</v>
      </c>
      <c r="L17940" s="20">
        <f t="shared" si="1187"/>
        <v>17689</v>
      </c>
      <c r="M17940" s="21">
        <f t="shared" si="1185"/>
        <v>9.8335688846175801E-2</v>
      </c>
    </row>
    <row r="17941" spans="1:13" x14ac:dyDescent="0.3">
      <c r="A17941" s="112">
        <v>43743</v>
      </c>
      <c r="B17941" s="87" t="s">
        <v>45</v>
      </c>
      <c r="C17941" s="102">
        <v>0.83333333333333337</v>
      </c>
      <c r="D17941" s="87" t="s">
        <v>31</v>
      </c>
      <c r="E17941" s="87" t="s">
        <v>6079</v>
      </c>
      <c r="F17941" s="113">
        <v>4</v>
      </c>
      <c r="G17941" s="88">
        <v>1</v>
      </c>
      <c r="H17941" s="87" t="s">
        <v>33</v>
      </c>
      <c r="I17941" s="23">
        <f>IF(H17941="Lost",G17941*-1,IF(H17941="Won",     IF(D17941="E/W",            G17941*(F17941-1)*0.5*1.25,    IF(D17941="place",   G17941*(F17941-1) *0.95,  G17941*(F17941-1) )),            IF(H17941="Placed",     (G17941*-0.5)  + (0.5*G17941*(F17941-1)*0.2),0)         ))</f>
        <v>-1</v>
      </c>
      <c r="J17941" s="18">
        <f t="shared" si="1186"/>
        <v>1738.4600000000037</v>
      </c>
      <c r="K17941" s="19" t="str">
        <f t="shared" si="1184"/>
        <v>Oct-19</v>
      </c>
      <c r="L17941" s="20">
        <f t="shared" si="1187"/>
        <v>17690</v>
      </c>
      <c r="M17941" s="21">
        <f t="shared" si="1185"/>
        <v>9.8273600904466005E-2</v>
      </c>
    </row>
    <row r="17942" spans="1:13" x14ac:dyDescent="0.3">
      <c r="A17942" s="112">
        <v>43743</v>
      </c>
      <c r="B17942" s="87" t="s">
        <v>52</v>
      </c>
      <c r="C17942" s="150" t="s">
        <v>13395</v>
      </c>
      <c r="D17942" s="87" t="s">
        <v>31</v>
      </c>
      <c r="E17942" s="87" t="s">
        <v>13449</v>
      </c>
      <c r="F17942" s="114">
        <v>4.5</v>
      </c>
      <c r="G17942" s="70">
        <v>1</v>
      </c>
      <c r="H17942" s="62" t="s">
        <v>11526</v>
      </c>
      <c r="I17942" s="63">
        <f>IF(H17942="W",((F17942-1)*(G17942*1)),IF(H17942="Placed",((G17942*-0.5)+((F17942-1)*(G17942-1)*0.2)),G17942*-1))</f>
        <v>-1</v>
      </c>
      <c r="J17942" s="18">
        <f t="shared" si="1186"/>
        <v>1737.4600000000037</v>
      </c>
      <c r="K17942" s="19" t="str">
        <f t="shared" si="1184"/>
        <v>Oct-19</v>
      </c>
      <c r="L17942" s="20">
        <f t="shared" si="1187"/>
        <v>17691</v>
      </c>
      <c r="M17942" s="21">
        <f t="shared" si="1185"/>
        <v>9.821151998191191E-2</v>
      </c>
    </row>
    <row r="17943" spans="1:13" x14ac:dyDescent="0.3">
      <c r="A17943" s="112">
        <v>43743</v>
      </c>
      <c r="B17943" s="87" t="s">
        <v>52</v>
      </c>
      <c r="C17943" s="150" t="s">
        <v>13430</v>
      </c>
      <c r="D17943" s="87" t="s">
        <v>31</v>
      </c>
      <c r="E17943" s="87" t="s">
        <v>13450</v>
      </c>
      <c r="F17943" s="114">
        <v>4.33</v>
      </c>
      <c r="G17943" s="70">
        <v>1</v>
      </c>
      <c r="H17943" s="62" t="s">
        <v>11526</v>
      </c>
      <c r="I17943" s="63">
        <f>IF(H17943="W",((F17943-1)*(G17943*1)),IF(H17943="Placed",((G17943*-0.5)+((F17943-1)*(G17943-1)*0.2)),G17943*-1))</f>
        <v>-1</v>
      </c>
      <c r="J17943" s="18">
        <f t="shared" si="1186"/>
        <v>1736.4600000000037</v>
      </c>
      <c r="K17943" s="19" t="str">
        <f t="shared" si="1184"/>
        <v>Oct-19</v>
      </c>
      <c r="L17943" s="20">
        <f t="shared" si="1187"/>
        <v>17692</v>
      </c>
      <c r="M17943" s="21">
        <f t="shared" si="1185"/>
        <v>9.8149446077323288E-2</v>
      </c>
    </row>
    <row r="17944" spans="1:13" x14ac:dyDescent="0.3">
      <c r="A17944" s="112">
        <v>43743</v>
      </c>
      <c r="B17944" s="87" t="s">
        <v>71</v>
      </c>
      <c r="C17944" s="150" t="s">
        <v>13451</v>
      </c>
      <c r="D17944" s="87" t="s">
        <v>31</v>
      </c>
      <c r="E17944" s="87" t="s">
        <v>13452</v>
      </c>
      <c r="F17944" s="114">
        <v>5.5</v>
      </c>
      <c r="G17944" s="70">
        <v>1</v>
      </c>
      <c r="H17944" s="62" t="s">
        <v>6526</v>
      </c>
      <c r="I17944" s="63">
        <f>IF(H17944="W",((F17944-1)*(G17944*1)),IF(H17944="Placed",((G17944*-0.5)+((F17944-1)*(G17944-1)*0.2)),G17944*-1))</f>
        <v>4.5</v>
      </c>
      <c r="J17944" s="18">
        <f t="shared" si="1186"/>
        <v>1740.9600000000037</v>
      </c>
      <c r="K17944" s="19" t="str">
        <f t="shared" si="1184"/>
        <v>Oct-19</v>
      </c>
      <c r="L17944" s="20">
        <f t="shared" si="1187"/>
        <v>17693</v>
      </c>
      <c r="M17944" s="21">
        <f t="shared" si="1185"/>
        <v>9.8398236590742302E-2</v>
      </c>
    </row>
    <row r="17945" spans="1:13" x14ac:dyDescent="0.3">
      <c r="A17945" s="112">
        <v>43745</v>
      </c>
      <c r="B17945" s="87" t="s">
        <v>146</v>
      </c>
      <c r="C17945" s="150" t="s">
        <v>3778</v>
      </c>
      <c r="D17945" s="87" t="s">
        <v>31</v>
      </c>
      <c r="E17945" s="87" t="s">
        <v>13453</v>
      </c>
      <c r="F17945" s="114">
        <v>6</v>
      </c>
      <c r="G17945" s="70">
        <v>1</v>
      </c>
      <c r="H17945" s="62" t="s">
        <v>11526</v>
      </c>
      <c r="I17945" s="63">
        <f>IF(H17945="W",((F17945-1)*(G17945*1)),IF(H17945="Placed",((G17945*-0.5)+((F17945-1)*(G17945-1)*0.2)),G17945*-1))</f>
        <v>-1</v>
      </c>
      <c r="J17945" s="18">
        <f t="shared" si="1186"/>
        <v>1739.9600000000037</v>
      </c>
      <c r="K17945" s="19" t="str">
        <f t="shared" si="1184"/>
        <v>Oct-19</v>
      </c>
      <c r="L17945" s="20">
        <f t="shared" si="1187"/>
        <v>17694</v>
      </c>
      <c r="M17945" s="21">
        <f t="shared" si="1185"/>
        <v>9.8336159149994551E-2</v>
      </c>
    </row>
    <row r="17946" spans="1:13" x14ac:dyDescent="0.3">
      <c r="A17946" s="112">
        <v>43746</v>
      </c>
      <c r="B17946" s="87" t="s">
        <v>50</v>
      </c>
      <c r="C17946" s="102">
        <v>0.73263888888888884</v>
      </c>
      <c r="D17946" s="87" t="s">
        <v>31</v>
      </c>
      <c r="E17946" s="87" t="s">
        <v>6080</v>
      </c>
      <c r="F17946" s="113">
        <v>3.75</v>
      </c>
      <c r="G17946" s="88">
        <v>1</v>
      </c>
      <c r="H17946" s="87" t="s">
        <v>33</v>
      </c>
      <c r="I17946" s="23">
        <f>IF(H17946="Lost",G17946*-1,IF(H17946="Won",     IF(D17946="E/W",            G17946*(F17946-1)*0.5*1.25,    IF(D17946="place",   G17946*(F17946-1) *0.95,  G17946*(F17946-1) )),            IF(H17946="Placed",     (G17946*-0.5)  + (0.5*G17946*(F17946-1)*0.2),0)         ))</f>
        <v>-1</v>
      </c>
      <c r="J17946" s="18">
        <f t="shared" si="1186"/>
        <v>1738.9600000000037</v>
      </c>
      <c r="K17946" s="19" t="str">
        <f t="shared" si="1184"/>
        <v>Oct-19</v>
      </c>
      <c r="L17946" s="20">
        <f t="shared" si="1187"/>
        <v>17695</v>
      </c>
      <c r="M17946" s="21">
        <f t="shared" si="1185"/>
        <v>9.8274088725628914E-2</v>
      </c>
    </row>
    <row r="17947" spans="1:13" x14ac:dyDescent="0.3">
      <c r="A17947" s="112">
        <v>43746</v>
      </c>
      <c r="B17947" s="87" t="s">
        <v>47</v>
      </c>
      <c r="C17947" s="102">
        <v>0.75694444444444453</v>
      </c>
      <c r="D17947" s="87" t="s">
        <v>31</v>
      </c>
      <c r="E17947" s="87" t="s">
        <v>6081</v>
      </c>
      <c r="F17947" s="113">
        <v>3</v>
      </c>
      <c r="G17947" s="88">
        <v>1</v>
      </c>
      <c r="H17947" s="87" t="s">
        <v>33</v>
      </c>
      <c r="I17947" s="23">
        <f>IF(H17947="Lost",G17947*-1,IF(H17947="Won",     IF(D17947="E/W",            G17947*(F17947-1)*0.5*1.25,    IF(D17947="place",   G17947*(F17947-1) *0.95,  G17947*(F17947-1) )),            IF(H17947="Placed",     (G17947*-0.5)  + (0.5*G17947*(F17947-1)*0.2),0)         ))</f>
        <v>-1</v>
      </c>
      <c r="J17947" s="18">
        <f t="shared" si="1186"/>
        <v>1737.9600000000037</v>
      </c>
      <c r="K17947" s="19" t="str">
        <f t="shared" si="1184"/>
        <v>Oct-19</v>
      </c>
      <c r="L17947" s="20">
        <f t="shared" si="1187"/>
        <v>17696</v>
      </c>
      <c r="M17947" s="21">
        <f t="shared" si="1185"/>
        <v>9.8212025316455898E-2</v>
      </c>
    </row>
    <row r="17948" spans="1:13" x14ac:dyDescent="0.3">
      <c r="A17948" s="112">
        <v>43746</v>
      </c>
      <c r="B17948" s="87" t="s">
        <v>50</v>
      </c>
      <c r="C17948" s="150" t="s">
        <v>13447</v>
      </c>
      <c r="D17948" s="87" t="s">
        <v>31</v>
      </c>
      <c r="E17948" s="87" t="s">
        <v>13374</v>
      </c>
      <c r="F17948" s="114">
        <v>4.5</v>
      </c>
      <c r="G17948" s="70">
        <v>1</v>
      </c>
      <c r="H17948" s="62" t="s">
        <v>6526</v>
      </c>
      <c r="I17948" s="63">
        <f>IF(H17948="W",((F17948-1)*(G17948*1)),IF(H17948="Placed",((G17948*-0.5)+((F17948-1)*(G17948-1)*0.2)),G17948*-1))</f>
        <v>3.5</v>
      </c>
      <c r="J17948" s="18">
        <f t="shared" si="1186"/>
        <v>1741.4600000000037</v>
      </c>
      <c r="K17948" s="19" t="str">
        <f t="shared" si="1184"/>
        <v>Oct-19</v>
      </c>
      <c r="L17948" s="20">
        <f t="shared" si="1187"/>
        <v>17697</v>
      </c>
      <c r="M17948" s="21">
        <f t="shared" si="1185"/>
        <v>9.8404249307792485E-2</v>
      </c>
    </row>
    <row r="17949" spans="1:13" x14ac:dyDescent="0.3">
      <c r="A17949" s="112">
        <v>43747</v>
      </c>
      <c r="B17949" s="87" t="s">
        <v>63</v>
      </c>
      <c r="C17949" s="102">
        <v>0.62152777777777779</v>
      </c>
      <c r="D17949" s="87" t="s">
        <v>31</v>
      </c>
      <c r="E17949" s="87" t="s">
        <v>6082</v>
      </c>
      <c r="F17949" s="113">
        <v>4</v>
      </c>
      <c r="G17949" s="88">
        <v>1</v>
      </c>
      <c r="H17949" s="87" t="s">
        <v>33</v>
      </c>
      <c r="I17949" s="23">
        <f>IF(H17949="Lost",G17949*-1,IF(H17949="Won",     IF(D17949="E/W",            G17949*(F17949-1)*0.5*1.25,    IF(D17949="place",   G17949*(F17949-1) *0.95,  G17949*(F17949-1) )),            IF(H17949="Placed",     (G17949*-0.5)  + (0.5*G17949*(F17949-1)*0.2),0)         ))</f>
        <v>-1</v>
      </c>
      <c r="J17949" s="18">
        <f t="shared" si="1186"/>
        <v>1740.4600000000037</v>
      </c>
      <c r="K17949" s="19" t="str">
        <f t="shared" si="1184"/>
        <v>Oct-19</v>
      </c>
      <c r="L17949" s="20">
        <f t="shared" si="1187"/>
        <v>17698</v>
      </c>
      <c r="M17949" s="21">
        <f t="shared" si="1185"/>
        <v>9.8342185557690337E-2</v>
      </c>
    </row>
    <row r="17950" spans="1:13" x14ac:dyDescent="0.3">
      <c r="A17950" s="112">
        <v>43747</v>
      </c>
      <c r="B17950" s="87" t="s">
        <v>43</v>
      </c>
      <c r="C17950" s="102">
        <v>0.73611111111111116</v>
      </c>
      <c r="D17950" s="87" t="s">
        <v>31</v>
      </c>
      <c r="E17950" s="87" t="s">
        <v>6083</v>
      </c>
      <c r="F17950" s="113">
        <v>4</v>
      </c>
      <c r="G17950" s="88">
        <v>1</v>
      </c>
      <c r="H17950" s="87" t="s">
        <v>33</v>
      </c>
      <c r="I17950" s="23">
        <f>IF(H17950="Lost",G17950*-1,IF(H17950="Won",     IF(D17950="E/W",            G17950*(F17950-1)*0.5*1.25,    IF(D17950="place",   G17950*(F17950-1) *0.95,  G17950*(F17950-1) )),            IF(H17950="Placed",     (G17950*-0.5)  + (0.5*G17950*(F17950-1)*0.2),0)         ))</f>
        <v>-1</v>
      </c>
      <c r="J17950" s="18">
        <f t="shared" si="1186"/>
        <v>1739.4600000000037</v>
      </c>
      <c r="K17950" s="19" t="str">
        <f t="shared" si="1184"/>
        <v>Oct-19</v>
      </c>
      <c r="L17950" s="20">
        <f t="shared" si="1187"/>
        <v>17699</v>
      </c>
      <c r="M17950" s="21">
        <f t="shared" si="1185"/>
        <v>9.8280128820837545E-2</v>
      </c>
    </row>
    <row r="17951" spans="1:13" x14ac:dyDescent="0.3">
      <c r="A17951" s="112">
        <v>43747</v>
      </c>
      <c r="B17951" s="87" t="s">
        <v>89</v>
      </c>
      <c r="C17951" s="150" t="s">
        <v>13432</v>
      </c>
      <c r="D17951" s="87" t="s">
        <v>31</v>
      </c>
      <c r="E17951" s="87" t="s">
        <v>13454</v>
      </c>
      <c r="F17951" s="114">
        <v>4.33</v>
      </c>
      <c r="G17951" s="70">
        <v>1</v>
      </c>
      <c r="H17951" s="62" t="s">
        <v>11526</v>
      </c>
      <c r="I17951" s="63">
        <f>IF(H17951="W",((F17951-1)*(G17951*1)),IF(H17951="Placed",((G17951*-0.5)+((F17951-1)*(G17951-1)*0.2)),G17951*-1))</f>
        <v>-1</v>
      </c>
      <c r="J17951" s="18">
        <f t="shared" si="1186"/>
        <v>1738.4600000000037</v>
      </c>
      <c r="K17951" s="19" t="str">
        <f t="shared" si="1184"/>
        <v>Oct-19</v>
      </c>
      <c r="L17951" s="20">
        <f t="shared" si="1187"/>
        <v>17700</v>
      </c>
      <c r="M17951" s="21">
        <f t="shared" si="1185"/>
        <v>9.8218079096045408E-2</v>
      </c>
    </row>
    <row r="17952" spans="1:13" x14ac:dyDescent="0.3">
      <c r="A17952" s="112">
        <v>43747</v>
      </c>
      <c r="B17952" s="87" t="s">
        <v>89</v>
      </c>
      <c r="C17952" s="150" t="s">
        <v>13455</v>
      </c>
      <c r="D17952" s="87" t="s">
        <v>31</v>
      </c>
      <c r="E17952" s="87" t="s">
        <v>13456</v>
      </c>
      <c r="F17952" s="114">
        <v>4.33</v>
      </c>
      <c r="G17952" s="70">
        <v>1</v>
      </c>
      <c r="H17952" s="62" t="s">
        <v>11526</v>
      </c>
      <c r="I17952" s="63">
        <f>IF(H17952="W",((F17952-1)*(G17952*1)),IF(H17952="Placed",((G17952*-0.5)+((F17952-1)*(G17952-1)*0.2)),G17952*-1))</f>
        <v>-1</v>
      </c>
      <c r="J17952" s="18">
        <f t="shared" si="1186"/>
        <v>1737.4600000000037</v>
      </c>
      <c r="K17952" s="19" t="str">
        <f t="shared" si="1184"/>
        <v>Oct-19</v>
      </c>
      <c r="L17952" s="20">
        <f t="shared" si="1187"/>
        <v>17701</v>
      </c>
      <c r="M17952" s="21">
        <f t="shared" si="1185"/>
        <v>9.8156036382125514E-2</v>
      </c>
    </row>
    <row r="17953" spans="1:13" x14ac:dyDescent="0.3">
      <c r="A17953" s="112">
        <v>43747</v>
      </c>
      <c r="B17953" s="87" t="s">
        <v>137</v>
      </c>
      <c r="C17953" s="150" t="s">
        <v>13457</v>
      </c>
      <c r="D17953" s="87" t="s">
        <v>31</v>
      </c>
      <c r="E17953" s="87" t="s">
        <v>13458</v>
      </c>
      <c r="F17953" s="114">
        <v>6</v>
      </c>
      <c r="G17953" s="70">
        <v>1</v>
      </c>
      <c r="H17953" s="62" t="s">
        <v>11526</v>
      </c>
      <c r="I17953" s="63">
        <f>IF(H17953="W",((F17953-1)*(G17953*1)),IF(H17953="Placed",((G17953*-0.5)+((F17953-1)*(G17953-1)*0.2)),G17953*-1))</f>
        <v>-1</v>
      </c>
      <c r="J17953" s="18">
        <f t="shared" si="1186"/>
        <v>1736.4600000000037</v>
      </c>
      <c r="K17953" s="19" t="str">
        <f t="shared" si="1184"/>
        <v>Oct-19</v>
      </c>
      <c r="L17953" s="20">
        <f t="shared" si="1187"/>
        <v>17702</v>
      </c>
      <c r="M17953" s="21">
        <f t="shared" si="1185"/>
        <v>9.8094000677889717E-2</v>
      </c>
    </row>
    <row r="17954" spans="1:13" x14ac:dyDescent="0.3">
      <c r="A17954" s="112">
        <v>43748</v>
      </c>
      <c r="B17954" s="87" t="s">
        <v>84</v>
      </c>
      <c r="C17954" s="102">
        <v>0.71180555555555547</v>
      </c>
      <c r="D17954" s="87" t="s">
        <v>31</v>
      </c>
      <c r="E17954" s="87" t="s">
        <v>6084</v>
      </c>
      <c r="F17954" s="113">
        <v>3.25</v>
      </c>
      <c r="G17954" s="88">
        <v>1</v>
      </c>
      <c r="H17954" s="87" t="s">
        <v>42</v>
      </c>
      <c r="I17954" s="23">
        <f>IF(H17954="Lost",G17954*-1,IF(H17954="Won",     IF(D17954="E/W",            G17954*(F17954-1)*0.5*1.25,    IF(D17954="place",   G17954*(F17954-1) *0.95,  G17954*(F17954-1) )),            IF(H17954="Placed",     (G17954*-0.5)  + (0.5*G17954*(F17954-1)*0.2),0)         ))</f>
        <v>2.25</v>
      </c>
      <c r="J17954" s="18">
        <f t="shared" si="1186"/>
        <v>1738.7100000000037</v>
      </c>
      <c r="K17954" s="19" t="str">
        <f t="shared" si="1184"/>
        <v>Oct-19</v>
      </c>
      <c r="L17954" s="20">
        <f t="shared" si="1187"/>
        <v>17703</v>
      </c>
      <c r="M17954" s="21">
        <f t="shared" si="1185"/>
        <v>9.8215556685307778E-2</v>
      </c>
    </row>
    <row r="17955" spans="1:13" x14ac:dyDescent="0.3">
      <c r="A17955" s="112">
        <v>43748</v>
      </c>
      <c r="B17955" s="87" t="s">
        <v>41</v>
      </c>
      <c r="C17955" s="150" t="s">
        <v>13398</v>
      </c>
      <c r="D17955" s="87" t="s">
        <v>31</v>
      </c>
      <c r="E17955" s="87" t="s">
        <v>13459</v>
      </c>
      <c r="F17955" s="114">
        <v>4.5</v>
      </c>
      <c r="G17955" s="70">
        <v>1</v>
      </c>
      <c r="H17955" s="62" t="s">
        <v>6526</v>
      </c>
      <c r="I17955" s="63">
        <f>IF(H17955="W",((F17955-1)*(G17955*1)),IF(H17955="Placed",((G17955*-0.5)+((F17955-1)*(G17955-1)*0.2)),G17955*-1))</f>
        <v>3.5</v>
      </c>
      <c r="J17955" s="18">
        <f t="shared" si="1186"/>
        <v>1742.2100000000037</v>
      </c>
      <c r="K17955" s="19" t="str">
        <f t="shared" si="1184"/>
        <v>Oct-19</v>
      </c>
      <c r="L17955" s="20">
        <f t="shared" si="1187"/>
        <v>17704</v>
      </c>
      <c r="M17955" s="21">
        <f t="shared" si="1185"/>
        <v>9.8407704473565505E-2</v>
      </c>
    </row>
    <row r="17956" spans="1:13" x14ac:dyDescent="0.3">
      <c r="A17956" s="112">
        <v>43748</v>
      </c>
      <c r="B17956" s="87" t="s">
        <v>84</v>
      </c>
      <c r="C17956" s="150" t="s">
        <v>13460</v>
      </c>
      <c r="D17956" s="87" t="s">
        <v>31</v>
      </c>
      <c r="E17956" s="87" t="s">
        <v>13461</v>
      </c>
      <c r="F17956" s="114">
        <v>5</v>
      </c>
      <c r="G17956" s="70">
        <v>1</v>
      </c>
      <c r="H17956" s="62" t="s">
        <v>11526</v>
      </c>
      <c r="I17956" s="63">
        <f>IF(H17956="W",((F17956-1)*(G17956*1)),IF(H17956="Placed",((G17956*-0.5)+((F17956-1)*(G17956-1)*0.2)),G17956*-1))</f>
        <v>-1</v>
      </c>
      <c r="J17956" s="18">
        <f t="shared" si="1186"/>
        <v>1741.2100000000037</v>
      </c>
      <c r="K17956" s="19" t="str">
        <f t="shared" si="1184"/>
        <v>Oct-19</v>
      </c>
      <c r="L17956" s="20">
        <f t="shared" si="1187"/>
        <v>17705</v>
      </c>
      <c r="M17956" s="21">
        <f t="shared" si="1185"/>
        <v>9.8345665066365648E-2</v>
      </c>
    </row>
    <row r="17957" spans="1:13" x14ac:dyDescent="0.3">
      <c r="A17957" s="112">
        <v>43749</v>
      </c>
      <c r="B17957" s="87" t="s">
        <v>52</v>
      </c>
      <c r="C17957" s="102">
        <v>0.69791666666666663</v>
      </c>
      <c r="D17957" s="87" t="s">
        <v>31</v>
      </c>
      <c r="E17957" s="87" t="s">
        <v>6085</v>
      </c>
      <c r="F17957" s="113">
        <v>3</v>
      </c>
      <c r="G17957" s="88">
        <v>1</v>
      </c>
      <c r="H17957" s="87" t="s">
        <v>33</v>
      </c>
      <c r="I17957" s="23">
        <f>IF(H17957="Lost",G17957*-1,IF(H17957="Won",     IF(D17957="E/W",            G17957*(F17957-1)*0.5*1.25,    IF(D17957="place",   G17957*(F17957-1) *0.95,  G17957*(F17957-1) )),            IF(H17957="Placed",     (G17957*-0.5)  + (0.5*G17957*(F17957-1)*0.2),0)         ))</f>
        <v>-1</v>
      </c>
      <c r="J17957" s="18">
        <f t="shared" si="1186"/>
        <v>1740.2100000000037</v>
      </c>
      <c r="K17957" s="19" t="str">
        <f t="shared" si="1184"/>
        <v>Oct-19</v>
      </c>
      <c r="L17957" s="20">
        <f t="shared" si="1187"/>
        <v>17706</v>
      </c>
      <c r="M17957" s="21">
        <f t="shared" si="1185"/>
        <v>9.8283632666892787E-2</v>
      </c>
    </row>
    <row r="17958" spans="1:13" x14ac:dyDescent="0.3">
      <c r="A17958" s="112">
        <v>43749</v>
      </c>
      <c r="B17958" s="87" t="s">
        <v>65</v>
      </c>
      <c r="C17958" s="102">
        <v>0.70486111111111116</v>
      </c>
      <c r="D17958" s="87" t="s">
        <v>31</v>
      </c>
      <c r="E17958" s="87" t="s">
        <v>6086</v>
      </c>
      <c r="F17958" s="113">
        <v>2.88</v>
      </c>
      <c r="G17958" s="88">
        <v>1</v>
      </c>
      <c r="H17958" s="87" t="s">
        <v>33</v>
      </c>
      <c r="I17958" s="23">
        <f>IF(H17958="Lost",G17958*-1,IF(H17958="Won",     IF(D17958="E/W",            G17958*(F17958-1)*0.5*1.25,    IF(D17958="place",   G17958*(F17958-1) *0.95,  G17958*(F17958-1) )),            IF(H17958="Placed",     (G17958*-0.5)  + (0.5*G17958*(F17958-1)*0.2),0)         ))</f>
        <v>-1</v>
      </c>
      <c r="J17958" s="18">
        <f t="shared" si="1186"/>
        <v>1739.2100000000037</v>
      </c>
      <c r="K17958" s="19" t="str">
        <f t="shared" si="1184"/>
        <v>Oct-19</v>
      </c>
      <c r="L17958" s="20">
        <f t="shared" si="1187"/>
        <v>17707</v>
      </c>
      <c r="M17958" s="21">
        <f t="shared" si="1185"/>
        <v>9.8221607273959663E-2</v>
      </c>
    </row>
    <row r="17959" spans="1:13" x14ac:dyDescent="0.3">
      <c r="A17959" s="112">
        <v>43749</v>
      </c>
      <c r="B17959" s="87" t="s">
        <v>52</v>
      </c>
      <c r="C17959" s="150" t="s">
        <v>13396</v>
      </c>
      <c r="D17959" s="87" t="s">
        <v>31</v>
      </c>
      <c r="E17959" s="87" t="s">
        <v>13462</v>
      </c>
      <c r="F17959" s="114">
        <v>6</v>
      </c>
      <c r="G17959" s="70">
        <v>1</v>
      </c>
      <c r="H17959" s="62" t="s">
        <v>11526</v>
      </c>
      <c r="I17959" s="63">
        <f>IF(H17959="W",((F17959-1)*(G17959*1)),IF(H17959="Placed",((G17959*-0.5)+((F17959-1)*(G17959-1)*0.2)),G17959*-1))</f>
        <v>-1</v>
      </c>
      <c r="J17959" s="18">
        <f t="shared" si="1186"/>
        <v>1738.2100000000037</v>
      </c>
      <c r="K17959" s="19" t="str">
        <f t="shared" si="1184"/>
        <v>Oct-19</v>
      </c>
      <c r="L17959" s="20">
        <f t="shared" si="1187"/>
        <v>17708</v>
      </c>
      <c r="M17959" s="21">
        <f t="shared" si="1185"/>
        <v>9.815958888637924E-2</v>
      </c>
    </row>
    <row r="17960" spans="1:13" x14ac:dyDescent="0.3">
      <c r="A17960" s="112">
        <v>43749</v>
      </c>
      <c r="B17960" s="87" t="s">
        <v>65</v>
      </c>
      <c r="C17960" s="150" t="s">
        <v>13436</v>
      </c>
      <c r="D17960" s="87" t="s">
        <v>31</v>
      </c>
      <c r="E17960" s="87" t="s">
        <v>13463</v>
      </c>
      <c r="F17960" s="114">
        <v>5</v>
      </c>
      <c r="G17960" s="70">
        <v>1</v>
      </c>
      <c r="H17960" s="62" t="s">
        <v>11526</v>
      </c>
      <c r="I17960" s="63">
        <f>IF(H17960="W",((F17960-1)*(G17960*1)),IF(H17960="Placed",((G17960*-0.5)+((F17960-1)*(G17960-1)*0.2)),G17960*-1))</f>
        <v>-1</v>
      </c>
      <c r="J17960" s="18">
        <f t="shared" si="1186"/>
        <v>1737.2100000000037</v>
      </c>
      <c r="K17960" s="19" t="str">
        <f t="shared" si="1184"/>
        <v>Oct-19</v>
      </c>
      <c r="L17960" s="20">
        <f t="shared" si="1187"/>
        <v>17709</v>
      </c>
      <c r="M17960" s="21">
        <f t="shared" si="1185"/>
        <v>9.80975775029648E-2</v>
      </c>
    </row>
    <row r="17961" spans="1:13" x14ac:dyDescent="0.3">
      <c r="A17961" s="112">
        <v>43750</v>
      </c>
      <c r="B17961" s="87" t="s">
        <v>52</v>
      </c>
      <c r="C17961" s="102">
        <v>0.59722222222222221</v>
      </c>
      <c r="D17961" s="87" t="s">
        <v>31</v>
      </c>
      <c r="E17961" s="87" t="s">
        <v>6087</v>
      </c>
      <c r="F17961" s="113">
        <v>3.75</v>
      </c>
      <c r="G17961" s="88">
        <v>1</v>
      </c>
      <c r="H17961" s="87" t="s">
        <v>33</v>
      </c>
      <c r="I17961" s="23">
        <f>IF(H17961="Lost",G17961*-1,IF(H17961="Won",     IF(D17961="E/W",            G17961*(F17961-1)*0.5*1.25,    IF(D17961="place",   G17961*(F17961-1) *0.95,  G17961*(F17961-1) )),            IF(H17961="Placed",     (G17961*-0.5)  + (0.5*G17961*(F17961-1)*0.2),0)         ))</f>
        <v>-1</v>
      </c>
      <c r="J17961" s="18">
        <f t="shared" si="1186"/>
        <v>1736.2100000000037</v>
      </c>
      <c r="K17961" s="19" t="str">
        <f t="shared" si="1184"/>
        <v>Oct-19</v>
      </c>
      <c r="L17961" s="20">
        <f t="shared" si="1187"/>
        <v>17710</v>
      </c>
      <c r="M17961" s="21">
        <f t="shared" si="1185"/>
        <v>9.8035573122529848E-2</v>
      </c>
    </row>
    <row r="17962" spans="1:13" x14ac:dyDescent="0.3">
      <c r="A17962" s="112">
        <v>43750</v>
      </c>
      <c r="B17962" s="87" t="s">
        <v>45</v>
      </c>
      <c r="C17962" s="102">
        <v>0.72569444444444453</v>
      </c>
      <c r="D17962" s="87" t="s">
        <v>31</v>
      </c>
      <c r="E17962" s="87" t="s">
        <v>6076</v>
      </c>
      <c r="F17962" s="113">
        <v>3</v>
      </c>
      <c r="G17962" s="88">
        <v>1</v>
      </c>
      <c r="H17962" s="87" t="s">
        <v>33</v>
      </c>
      <c r="I17962" s="23">
        <f>IF(H17962="Lost",G17962*-1,IF(H17962="Won",     IF(D17962="E/W",            G17962*(F17962-1)*0.5*1.25,    IF(D17962="place",   G17962*(F17962-1) *0.95,  G17962*(F17962-1) )),            IF(H17962="Placed",     (G17962*-0.5)  + (0.5*G17962*(F17962-1)*0.2),0)         ))</f>
        <v>-1</v>
      </c>
      <c r="J17962" s="18">
        <f t="shared" si="1186"/>
        <v>1735.2100000000037</v>
      </c>
      <c r="K17962" s="19" t="str">
        <f t="shared" si="1184"/>
        <v>Oct-19</v>
      </c>
      <c r="L17962" s="20">
        <f t="shared" si="1187"/>
        <v>17711</v>
      </c>
      <c r="M17962" s="21">
        <f t="shared" si="1185"/>
        <v>9.797357574388818E-2</v>
      </c>
    </row>
    <row r="17963" spans="1:13" x14ac:dyDescent="0.3">
      <c r="A17963" s="112">
        <v>43750</v>
      </c>
      <c r="B17963" s="87" t="s">
        <v>45</v>
      </c>
      <c r="C17963" s="102">
        <v>0.77083333333333337</v>
      </c>
      <c r="D17963" s="87" t="s">
        <v>31</v>
      </c>
      <c r="E17963" s="87" t="s">
        <v>6088</v>
      </c>
      <c r="F17963" s="113">
        <v>4</v>
      </c>
      <c r="G17963" s="88">
        <v>1</v>
      </c>
      <c r="H17963" s="87" t="s">
        <v>42</v>
      </c>
      <c r="I17963" s="23">
        <f>IF(H17963="Lost",G17963*-1,IF(H17963="Won",     IF(D17963="E/W",            G17963*(F17963-1)*0.5*1.25,    IF(D17963="place",   G17963*(F17963-1) *0.95,  G17963*(F17963-1) )),            IF(H17963="Placed",     (G17963*-0.5)  + (0.5*G17963*(F17963-1)*0.2),0)         ))</f>
        <v>3</v>
      </c>
      <c r="J17963" s="18">
        <f t="shared" si="1186"/>
        <v>1738.2100000000037</v>
      </c>
      <c r="K17963" s="19" t="str">
        <f t="shared" si="1184"/>
        <v>Oct-19</v>
      </c>
      <c r="L17963" s="20">
        <f t="shared" si="1187"/>
        <v>17712</v>
      </c>
      <c r="M17963" s="21">
        <f t="shared" si="1185"/>
        <v>9.8137420957543117E-2</v>
      </c>
    </row>
    <row r="17964" spans="1:13" x14ac:dyDescent="0.3">
      <c r="A17964" s="112">
        <v>43750</v>
      </c>
      <c r="B17964" s="87" t="s">
        <v>130</v>
      </c>
      <c r="C17964" s="150" t="s">
        <v>3784</v>
      </c>
      <c r="D17964" s="87" t="s">
        <v>31</v>
      </c>
      <c r="E17964" s="87" t="s">
        <v>13468</v>
      </c>
      <c r="F17964" s="114">
        <v>4.5</v>
      </c>
      <c r="G17964" s="70">
        <v>1</v>
      </c>
      <c r="H17964" s="62" t="s">
        <v>6526</v>
      </c>
      <c r="I17964" s="63">
        <f t="shared" ref="I17964:I17969" si="1189">IF(H17964="W",((F17964-1)*(G17964*1)),IF(H17964="Placed",((G17964*-0.5)+((F17964-1)*(G17964-1)*0.2)),G17964*-1))</f>
        <v>3.5</v>
      </c>
      <c r="J17964" s="18">
        <f t="shared" si="1186"/>
        <v>1741.7100000000037</v>
      </c>
      <c r="K17964" s="19" t="str">
        <f t="shared" si="1184"/>
        <v>Oct-19</v>
      </c>
      <c r="L17964" s="20">
        <f t="shared" si="1187"/>
        <v>17713</v>
      </c>
      <c r="M17964" s="21">
        <f t="shared" si="1185"/>
        <v>9.8329475526449703E-2</v>
      </c>
    </row>
    <row r="17965" spans="1:13" x14ac:dyDescent="0.3">
      <c r="A17965" s="112">
        <v>43750</v>
      </c>
      <c r="B17965" s="87" t="s">
        <v>65</v>
      </c>
      <c r="C17965" s="150" t="s">
        <v>13375</v>
      </c>
      <c r="D17965" s="87" t="s">
        <v>31</v>
      </c>
      <c r="E17965" s="87" t="s">
        <v>13465</v>
      </c>
      <c r="F17965" s="114">
        <v>6</v>
      </c>
      <c r="G17965" s="70">
        <v>1</v>
      </c>
      <c r="H17965" s="62" t="s">
        <v>6526</v>
      </c>
      <c r="I17965" s="63">
        <f t="shared" si="1189"/>
        <v>5</v>
      </c>
      <c r="J17965" s="18">
        <f t="shared" si="1186"/>
        <v>1746.7100000000037</v>
      </c>
      <c r="K17965" s="19" t="str">
        <f t="shared" si="1184"/>
        <v>Oct-19</v>
      </c>
      <c r="L17965" s="20">
        <f t="shared" si="1187"/>
        <v>17714</v>
      </c>
      <c r="M17965" s="21">
        <f t="shared" si="1185"/>
        <v>9.8606187196567899E-2</v>
      </c>
    </row>
    <row r="17966" spans="1:13" x14ac:dyDescent="0.3">
      <c r="A17966" s="112">
        <v>43750</v>
      </c>
      <c r="B17966" s="87" t="s">
        <v>130</v>
      </c>
      <c r="C17966" s="150" t="s">
        <v>3778</v>
      </c>
      <c r="D17966" s="87" t="s">
        <v>31</v>
      </c>
      <c r="E17966" s="87" t="s">
        <v>4798</v>
      </c>
      <c r="F17966" s="114">
        <v>6</v>
      </c>
      <c r="G17966" s="70">
        <v>1</v>
      </c>
      <c r="H17966" s="62" t="s">
        <v>6526</v>
      </c>
      <c r="I17966" s="63">
        <f t="shared" si="1189"/>
        <v>5</v>
      </c>
      <c r="J17966" s="18">
        <f t="shared" si="1186"/>
        <v>1751.7100000000037</v>
      </c>
      <c r="K17966" s="19" t="str">
        <f t="shared" si="1184"/>
        <v>Oct-19</v>
      </c>
      <c r="L17966" s="20">
        <f t="shared" si="1187"/>
        <v>17715</v>
      </c>
      <c r="M17966" s="21">
        <f t="shared" si="1185"/>
        <v>9.8882867626305604E-2</v>
      </c>
    </row>
    <row r="17967" spans="1:13" x14ac:dyDescent="0.3">
      <c r="A17967" s="112">
        <v>43750</v>
      </c>
      <c r="B17967" s="87" t="s">
        <v>52</v>
      </c>
      <c r="C17967" s="150" t="s">
        <v>13378</v>
      </c>
      <c r="D17967" s="87" t="s">
        <v>31</v>
      </c>
      <c r="E17967" s="87" t="s">
        <v>13464</v>
      </c>
      <c r="F17967" s="114">
        <v>5.5</v>
      </c>
      <c r="G17967" s="70">
        <v>1</v>
      </c>
      <c r="H17967" s="62" t="s">
        <v>11526</v>
      </c>
      <c r="I17967" s="63">
        <f t="shared" si="1189"/>
        <v>-1</v>
      </c>
      <c r="J17967" s="18">
        <f t="shared" si="1186"/>
        <v>1750.7100000000037</v>
      </c>
      <c r="K17967" s="19" t="str">
        <f t="shared" si="1184"/>
        <v>Oct-19</v>
      </c>
      <c r="L17967" s="20">
        <f t="shared" si="1187"/>
        <v>17716</v>
      </c>
      <c r="M17967" s="21">
        <f t="shared" si="1185"/>
        <v>9.8820839918717748E-2</v>
      </c>
    </row>
    <row r="17968" spans="1:13" x14ac:dyDescent="0.3">
      <c r="A17968" s="112">
        <v>43750</v>
      </c>
      <c r="B17968" s="87" t="s">
        <v>65</v>
      </c>
      <c r="C17968" s="150" t="s">
        <v>13466</v>
      </c>
      <c r="D17968" s="87" t="s">
        <v>31</v>
      </c>
      <c r="E17968" s="87" t="s">
        <v>13467</v>
      </c>
      <c r="F17968" s="114">
        <v>5</v>
      </c>
      <c r="G17968" s="70">
        <v>1</v>
      </c>
      <c r="H17968" s="62" t="s">
        <v>6526</v>
      </c>
      <c r="I17968" s="63">
        <f t="shared" si="1189"/>
        <v>4</v>
      </c>
      <c r="J17968" s="18">
        <f t="shared" si="1186"/>
        <v>1754.7100000000037</v>
      </c>
      <c r="K17968" s="19" t="str">
        <f t="shared" si="1184"/>
        <v>Oct-19</v>
      </c>
      <c r="L17968" s="20">
        <f t="shared" si="1187"/>
        <v>17717</v>
      </c>
      <c r="M17968" s="21">
        <f t="shared" si="1185"/>
        <v>9.9041034035107736E-2</v>
      </c>
    </row>
    <row r="17969" spans="1:13" x14ac:dyDescent="0.3">
      <c r="A17969" s="112">
        <v>43750</v>
      </c>
      <c r="B17969" s="87" t="s">
        <v>65</v>
      </c>
      <c r="C17969" s="150" t="s">
        <v>13371</v>
      </c>
      <c r="D17969" s="87" t="s">
        <v>31</v>
      </c>
      <c r="E17969" s="87" t="s">
        <v>3933</v>
      </c>
      <c r="F17969" s="114">
        <v>5</v>
      </c>
      <c r="G17969" s="70">
        <v>1</v>
      </c>
      <c r="H17969" s="62" t="s">
        <v>11526</v>
      </c>
      <c r="I17969" s="63">
        <f t="shared" si="1189"/>
        <v>-1</v>
      </c>
      <c r="J17969" s="18">
        <f t="shared" si="1186"/>
        <v>1753.7100000000037</v>
      </c>
      <c r="K17969" s="19" t="str">
        <f t="shared" si="1184"/>
        <v>Oct-19</v>
      </c>
      <c r="L17969" s="20">
        <f t="shared" si="1187"/>
        <v>17718</v>
      </c>
      <c r="M17969" s="21">
        <f t="shared" si="1185"/>
        <v>9.897900440230295E-2</v>
      </c>
    </row>
    <row r="17970" spans="1:13" x14ac:dyDescent="0.3">
      <c r="A17970" s="112">
        <v>43752</v>
      </c>
      <c r="B17970" s="87" t="s">
        <v>97</v>
      </c>
      <c r="C17970" s="102">
        <v>0.55555555555555558</v>
      </c>
      <c r="D17970" s="87" t="s">
        <v>31</v>
      </c>
      <c r="E17970" s="87" t="s">
        <v>6089</v>
      </c>
      <c r="F17970" s="113">
        <v>4</v>
      </c>
      <c r="G17970" s="88">
        <v>1</v>
      </c>
      <c r="H17970" s="87" t="s">
        <v>33</v>
      </c>
      <c r="I17970" s="23">
        <f>IF(H17970="Lost",G17970*-1,IF(H17970="Won",     IF(D17970="E/W",            G17970*(F17970-1)*0.5*1.25,    IF(D17970="place",   G17970*(F17970-1) *0.95,  G17970*(F17970-1) )),            IF(H17970="Placed",     (G17970*-0.5)  + (0.5*G17970*(F17970-1)*0.2),0)         ))</f>
        <v>-1</v>
      </c>
      <c r="J17970" s="18">
        <f t="shared" si="1186"/>
        <v>1752.7100000000037</v>
      </c>
      <c r="K17970" s="19" t="str">
        <f t="shared" si="1184"/>
        <v>Oct-19</v>
      </c>
      <c r="L17970" s="20">
        <f t="shared" si="1187"/>
        <v>17719</v>
      </c>
      <c r="M17970" s="21">
        <f t="shared" si="1185"/>
        <v>9.8916981770980517E-2</v>
      </c>
    </row>
    <row r="17971" spans="1:13" x14ac:dyDescent="0.3">
      <c r="A17971" s="112">
        <v>43752</v>
      </c>
      <c r="B17971" s="87" t="s">
        <v>97</v>
      </c>
      <c r="C17971" s="150" t="s">
        <v>13469</v>
      </c>
      <c r="D17971" s="87" t="s">
        <v>31</v>
      </c>
      <c r="E17971" s="87" t="s">
        <v>5990</v>
      </c>
      <c r="F17971" s="114">
        <v>4.33</v>
      </c>
      <c r="G17971" s="70">
        <v>1</v>
      </c>
      <c r="H17971" s="62" t="s">
        <v>11526</v>
      </c>
      <c r="I17971" s="63">
        <f>IF(H17971="W",((F17971-1)*(G17971*1)),IF(H17971="Placed",((G17971*-0.5)+((F17971-1)*(G17971-1)*0.2)),G17971*-1))</f>
        <v>-1</v>
      </c>
      <c r="J17971" s="18">
        <f t="shared" si="1186"/>
        <v>1751.7100000000037</v>
      </c>
      <c r="K17971" s="19" t="str">
        <f t="shared" si="1184"/>
        <v>Oct-19</v>
      </c>
      <c r="L17971" s="20">
        <f t="shared" si="1187"/>
        <v>17720</v>
      </c>
      <c r="M17971" s="21">
        <f t="shared" si="1185"/>
        <v>9.8854966139955064E-2</v>
      </c>
    </row>
    <row r="17972" spans="1:13" x14ac:dyDescent="0.3">
      <c r="A17972" s="112">
        <v>43752</v>
      </c>
      <c r="B17972" s="87" t="s">
        <v>97</v>
      </c>
      <c r="C17972" s="150" t="s">
        <v>13430</v>
      </c>
      <c r="D17972" s="87" t="s">
        <v>31</v>
      </c>
      <c r="E17972" s="87" t="s">
        <v>12493</v>
      </c>
      <c r="F17972" s="114">
        <v>5</v>
      </c>
      <c r="G17972" s="70">
        <v>1</v>
      </c>
      <c r="H17972" s="62" t="s">
        <v>11526</v>
      </c>
      <c r="I17972" s="63">
        <f>IF(H17972="W",((F17972-1)*(G17972*1)),IF(H17972="Placed",((G17972*-0.5)+((F17972-1)*(G17972-1)*0.2)),G17972*-1))</f>
        <v>-1</v>
      </c>
      <c r="J17972" s="18">
        <f t="shared" si="1186"/>
        <v>1750.7100000000037</v>
      </c>
      <c r="K17972" s="19" t="str">
        <f t="shared" si="1184"/>
        <v>Oct-19</v>
      </c>
      <c r="L17972" s="20">
        <f t="shared" si="1187"/>
        <v>17721</v>
      </c>
      <c r="M17972" s="21">
        <f t="shared" si="1185"/>
        <v>9.8792957508041512E-2</v>
      </c>
    </row>
    <row r="17973" spans="1:13" x14ac:dyDescent="0.3">
      <c r="A17973" s="112">
        <v>43752</v>
      </c>
      <c r="B17973" s="87" t="s">
        <v>46</v>
      </c>
      <c r="C17973" s="150" t="s">
        <v>13436</v>
      </c>
      <c r="D17973" s="87" t="s">
        <v>31</v>
      </c>
      <c r="E17973" s="87" t="s">
        <v>5191</v>
      </c>
      <c r="F17973" s="114">
        <v>4.33</v>
      </c>
      <c r="G17973" s="70">
        <v>1</v>
      </c>
      <c r="H17973" s="62" t="s">
        <v>11526</v>
      </c>
      <c r="I17973" s="63">
        <f>IF(H17973="W",((F17973-1)*(G17973*1)),IF(H17973="Placed",((G17973*-0.5)+((F17973-1)*(G17973-1)*0.2)),G17973*-1))</f>
        <v>-1</v>
      </c>
      <c r="J17973" s="18">
        <f t="shared" si="1186"/>
        <v>1749.7100000000037</v>
      </c>
      <c r="K17973" s="19" t="str">
        <f t="shared" si="1184"/>
        <v>Oct-19</v>
      </c>
      <c r="L17973" s="20">
        <f t="shared" si="1187"/>
        <v>17722</v>
      </c>
      <c r="M17973" s="21">
        <f t="shared" si="1185"/>
        <v>9.873095587405506E-2</v>
      </c>
    </row>
    <row r="17974" spans="1:13" x14ac:dyDescent="0.3">
      <c r="A17974" s="112">
        <v>43753</v>
      </c>
      <c r="B17974" s="87" t="s">
        <v>67</v>
      </c>
      <c r="C17974" s="102">
        <v>0.59027777777777779</v>
      </c>
      <c r="D17974" s="87" t="s">
        <v>31</v>
      </c>
      <c r="E17974" s="87" t="s">
        <v>6091</v>
      </c>
      <c r="F17974" s="113">
        <v>3</v>
      </c>
      <c r="G17974" s="88">
        <v>1</v>
      </c>
      <c r="H17974" s="87" t="s">
        <v>33</v>
      </c>
      <c r="I17974" s="23">
        <f>IF(H17974="Lost",G17974*-1,IF(H17974="Won",     IF(D17974="E/W",            G17974*(F17974-1)*0.5*1.25,    IF(D17974="place",   G17974*(F17974-1) *0.95,  G17974*(F17974-1) )),            IF(H17974="Placed",     (G17974*-0.5)  + (0.5*G17974*(F17974-1)*0.2),0)         ))</f>
        <v>-1</v>
      </c>
      <c r="J17974" s="18">
        <f t="shared" si="1186"/>
        <v>1748.7100000000037</v>
      </c>
      <c r="K17974" s="19" t="str">
        <f t="shared" si="1184"/>
        <v>Oct-19</v>
      </c>
      <c r="L17974" s="20">
        <f t="shared" si="1187"/>
        <v>17723</v>
      </c>
      <c r="M17974" s="21">
        <f t="shared" si="1185"/>
        <v>9.8668961236811126E-2</v>
      </c>
    </row>
    <row r="17975" spans="1:13" x14ac:dyDescent="0.3">
      <c r="A17975" s="112">
        <v>43753</v>
      </c>
      <c r="B17975" s="87" t="s">
        <v>97</v>
      </c>
      <c r="C17975" s="102">
        <v>0.63194444444444442</v>
      </c>
      <c r="D17975" s="87" t="s">
        <v>31</v>
      </c>
      <c r="E17975" s="87" t="s">
        <v>6090</v>
      </c>
      <c r="F17975" s="113">
        <v>4</v>
      </c>
      <c r="G17975" s="88">
        <v>1</v>
      </c>
      <c r="H17975" s="87" t="s">
        <v>33</v>
      </c>
      <c r="I17975" s="78">
        <f>IF(H17975="Lost",G17975*-1,IF(H17975="Won",     IF(D17975="E/W",            G17975*(F17975-1)*0.5*1.25,    IF(D17975="place",   G17975*(F17975-1) *0.95,  G17975*(F17975-1) )),            IF(H17975="Placed",     (G17975*-0.5)  + (0.5*G17975*(F17975-1)*0.2),0)         ))</f>
        <v>-1</v>
      </c>
      <c r="J17975" s="78">
        <f t="shared" si="1186"/>
        <v>1747.7100000000037</v>
      </c>
      <c r="K17975" s="188" t="str">
        <f t="shared" si="1184"/>
        <v>Oct-19</v>
      </c>
      <c r="L17975" s="185">
        <f t="shared" si="1187"/>
        <v>17724</v>
      </c>
      <c r="M17975" s="189">
        <f t="shared" si="1185"/>
        <v>9.8606973595125463E-2</v>
      </c>
    </row>
    <row r="17976" spans="1:13" x14ac:dyDescent="0.3">
      <c r="A17976" s="112">
        <v>43753</v>
      </c>
      <c r="B17976" s="87" t="s">
        <v>97</v>
      </c>
      <c r="C17976" s="150" t="s">
        <v>3776</v>
      </c>
      <c r="D17976" s="87" t="s">
        <v>31</v>
      </c>
      <c r="E17976" s="87" t="s">
        <v>13470</v>
      </c>
      <c r="F17976" s="114">
        <v>5</v>
      </c>
      <c r="G17976" s="88">
        <v>1</v>
      </c>
      <c r="H17976" s="87" t="s">
        <v>6526</v>
      </c>
      <c r="I17976" s="78">
        <f>IF(H17976="W",((F17976-1)*(G17976*1)),IF(H17976="Placed",((G17976*-0.5)+((F17976-1)*(G17976-1)*0.2)),G17976*-1))</f>
        <v>4</v>
      </c>
      <c r="J17976" s="78">
        <f t="shared" si="1186"/>
        <v>1751.7100000000037</v>
      </c>
      <c r="K17976" s="188" t="str">
        <f t="shared" si="1184"/>
        <v>Oct-19</v>
      </c>
      <c r="L17976" s="185">
        <f t="shared" si="1187"/>
        <v>17725</v>
      </c>
      <c r="M17976" s="189">
        <f t="shared" si="1185"/>
        <v>9.8827080394922634E-2</v>
      </c>
    </row>
    <row r="17977" spans="1:13" x14ac:dyDescent="0.3">
      <c r="A17977" s="112">
        <v>43753</v>
      </c>
      <c r="B17977" s="87" t="s">
        <v>43</v>
      </c>
      <c r="C17977" s="150" t="s">
        <v>13371</v>
      </c>
      <c r="D17977" s="87" t="s">
        <v>31</v>
      </c>
      <c r="E17977" s="87" t="s">
        <v>13471</v>
      </c>
      <c r="F17977" s="114">
        <v>4.5</v>
      </c>
      <c r="G17977" s="88">
        <v>1</v>
      </c>
      <c r="H17977" s="87" t="s">
        <v>6526</v>
      </c>
      <c r="I17977" s="78">
        <f>IF(H17977="W",((F17977-1)*(G17977*1)),IF(H17977="Placed",((G17977*-0.5)+((F17977-1)*(G17977-1)*0.2)),G17977*-1))</f>
        <v>3.5</v>
      </c>
      <c r="J17977" s="78">
        <f t="shared" si="1186"/>
        <v>1755.2100000000037</v>
      </c>
      <c r="K17977" s="188" t="str">
        <f t="shared" si="1184"/>
        <v>Oct-19</v>
      </c>
      <c r="L17977" s="185">
        <f t="shared" si="1187"/>
        <v>17726</v>
      </c>
      <c r="M17977" s="189">
        <f t="shared" si="1185"/>
        <v>9.901895520704071E-2</v>
      </c>
    </row>
    <row r="17978" spans="1:13" x14ac:dyDescent="0.3">
      <c r="A17978" s="112">
        <v>43753</v>
      </c>
      <c r="B17978" s="87" t="s">
        <v>43</v>
      </c>
      <c r="C17978" s="150" t="s">
        <v>13472</v>
      </c>
      <c r="D17978" s="87" t="s">
        <v>31</v>
      </c>
      <c r="E17978" s="87" t="s">
        <v>13473</v>
      </c>
      <c r="F17978" s="114">
        <v>4.5</v>
      </c>
      <c r="G17978" s="88">
        <v>1</v>
      </c>
      <c r="H17978" s="87" t="s">
        <v>11526</v>
      </c>
      <c r="I17978" s="78">
        <f>IF(H17978="W",((F17978-1)*(G17978*1)),IF(H17978="Placed",((G17978*-0.5)+((F17978-1)*(G17978-1)*0.2)),G17978*-1))</f>
        <v>-1</v>
      </c>
      <c r="J17978" s="78">
        <f t="shared" si="1186"/>
        <v>1754.2100000000037</v>
      </c>
      <c r="K17978" s="188" t="str">
        <f t="shared" si="1184"/>
        <v>Oct-19</v>
      </c>
      <c r="L17978" s="185">
        <f t="shared" si="1187"/>
        <v>17727</v>
      </c>
      <c r="M17978" s="189">
        <f t="shared" si="1185"/>
        <v>9.8956958312179363E-2</v>
      </c>
    </row>
    <row r="17979" spans="1:13" x14ac:dyDescent="0.3">
      <c r="A17979" s="112">
        <v>43753</v>
      </c>
      <c r="B17979" s="87" t="s">
        <v>43</v>
      </c>
      <c r="C17979" s="150" t="s">
        <v>13474</v>
      </c>
      <c r="D17979" s="87" t="s">
        <v>31</v>
      </c>
      <c r="E17979" s="87" t="s">
        <v>13475</v>
      </c>
      <c r="F17979" s="114">
        <v>6</v>
      </c>
      <c r="G17979" s="88">
        <v>1</v>
      </c>
      <c r="H17979" s="87" t="s">
        <v>11526</v>
      </c>
      <c r="I17979" s="78">
        <f>IF(H17979="W",((F17979-1)*(G17979*1)),IF(H17979="Placed",((G17979*-0.5)+((F17979-1)*(G17979-1)*0.2)),G17979*-1))</f>
        <v>-1</v>
      </c>
      <c r="J17979" s="78">
        <f t="shared" si="1186"/>
        <v>1753.2100000000037</v>
      </c>
      <c r="K17979" s="188" t="str">
        <f t="shared" si="1184"/>
        <v>Oct-19</v>
      </c>
      <c r="L17979" s="185">
        <f t="shared" si="1187"/>
        <v>17728</v>
      </c>
      <c r="M17979" s="189">
        <f t="shared" si="1185"/>
        <v>9.8894968411552556E-2</v>
      </c>
    </row>
    <row r="17980" spans="1:13" x14ac:dyDescent="0.3">
      <c r="A17980" s="112">
        <v>43754</v>
      </c>
      <c r="B17980" s="87" t="s">
        <v>56</v>
      </c>
      <c r="C17980" s="150" t="s">
        <v>13398</v>
      </c>
      <c r="D17980" s="87" t="s">
        <v>31</v>
      </c>
      <c r="E17980" s="87" t="s">
        <v>13476</v>
      </c>
      <c r="F17980" s="114">
        <v>4.33</v>
      </c>
      <c r="G17980" s="88">
        <v>1</v>
      </c>
      <c r="H17980" s="87" t="s">
        <v>11526</v>
      </c>
      <c r="I17980" s="78">
        <v>-1</v>
      </c>
      <c r="J17980" s="78">
        <f t="shared" si="1186"/>
        <v>1752.2100000000037</v>
      </c>
      <c r="K17980" s="188" t="str">
        <f t="shared" si="1184"/>
        <v>Oct-19</v>
      </c>
      <c r="L17980" s="185">
        <f t="shared" si="1187"/>
        <v>17729</v>
      </c>
      <c r="M17980" s="189">
        <f t="shared" si="1185"/>
        <v>9.8832985503976747E-2</v>
      </c>
    </row>
    <row r="17981" spans="1:13" x14ac:dyDescent="0.3">
      <c r="A17981" s="112">
        <v>43754</v>
      </c>
      <c r="B17981" s="87" t="s">
        <v>143</v>
      </c>
      <c r="C17981" s="150" t="s">
        <v>13477</v>
      </c>
      <c r="D17981" s="87" t="s">
        <v>31</v>
      </c>
      <c r="E17981" s="87" t="s">
        <v>13478</v>
      </c>
      <c r="F17981" s="114">
        <v>4.5</v>
      </c>
      <c r="G17981" s="88">
        <v>1</v>
      </c>
      <c r="H17981" s="87" t="s">
        <v>11526</v>
      </c>
      <c r="I17981" s="78">
        <v>-1</v>
      </c>
      <c r="J17981" s="78">
        <f t="shared" si="1186"/>
        <v>1751.2100000000037</v>
      </c>
      <c r="K17981" s="188" t="str">
        <f t="shared" si="1184"/>
        <v>Oct-19</v>
      </c>
      <c r="L17981" s="185">
        <f t="shared" si="1187"/>
        <v>17730</v>
      </c>
      <c r="M17981" s="189">
        <f t="shared" si="1185"/>
        <v>9.8771009588268677E-2</v>
      </c>
    </row>
    <row r="17982" spans="1:13" x14ac:dyDescent="0.3">
      <c r="A17982" s="112">
        <v>43754</v>
      </c>
      <c r="B17982" s="87" t="s">
        <v>143</v>
      </c>
      <c r="C17982" s="150" t="s">
        <v>13460</v>
      </c>
      <c r="D17982" s="87" t="s">
        <v>31</v>
      </c>
      <c r="E17982" s="87" t="s">
        <v>13479</v>
      </c>
      <c r="F17982" s="114">
        <v>4.5</v>
      </c>
      <c r="G17982" s="88">
        <v>1</v>
      </c>
      <c r="H17982" s="87" t="s">
        <v>6526</v>
      </c>
      <c r="I17982" s="78">
        <v>3.5</v>
      </c>
      <c r="J17982" s="78">
        <f t="shared" si="1186"/>
        <v>1754.7100000000037</v>
      </c>
      <c r="K17982" s="188" t="str">
        <f t="shared" si="1184"/>
        <v>Oct-19</v>
      </c>
      <c r="L17982" s="185">
        <f t="shared" si="1187"/>
        <v>17731</v>
      </c>
      <c r="M17982" s="189">
        <f t="shared" si="1185"/>
        <v>9.8962833455530072E-2</v>
      </c>
    </row>
    <row r="17983" spans="1:13" x14ac:dyDescent="0.3">
      <c r="A17983" s="112">
        <v>43754</v>
      </c>
      <c r="B17983" s="87" t="s">
        <v>30</v>
      </c>
      <c r="C17983" s="150" t="s">
        <v>13457</v>
      </c>
      <c r="D17983" s="87" t="s">
        <v>31</v>
      </c>
      <c r="E17983" s="87" t="s">
        <v>13152</v>
      </c>
      <c r="F17983" s="114">
        <v>6</v>
      </c>
      <c r="G17983" s="88">
        <v>1</v>
      </c>
      <c r="H17983" s="87" t="s">
        <v>11526</v>
      </c>
      <c r="I17983" s="78">
        <v>-1</v>
      </c>
      <c r="J17983" s="78">
        <f>J17982+I17983</f>
        <v>1753.7100000000037</v>
      </c>
      <c r="K17983" s="188" t="str">
        <f>TEXT(A17983,"MMM-yy")</f>
        <v>Oct-19</v>
      </c>
      <c r="L17983" s="185">
        <f>L17982+G17983</f>
        <v>17732</v>
      </c>
      <c r="M17983" s="189">
        <f>J17983/L17983</f>
        <v>9.8900857207309026E-2</v>
      </c>
    </row>
    <row r="17984" spans="1:13" x14ac:dyDescent="0.3">
      <c r="A17984" s="128">
        <v>43754</v>
      </c>
      <c r="C17984" s="150"/>
      <c r="E17984" s="87" t="s">
        <v>13510</v>
      </c>
      <c r="F17984" s="114">
        <v>4</v>
      </c>
      <c r="G17984" s="88">
        <v>1</v>
      </c>
      <c r="H17984" s="87" t="s">
        <v>11526</v>
      </c>
      <c r="I17984" s="78">
        <v>-1</v>
      </c>
      <c r="J17984" s="78">
        <f t="shared" ref="J17984:J17994" si="1190">J17983+I17984</f>
        <v>1752.7100000000037</v>
      </c>
      <c r="K17984" s="188" t="str">
        <f t="shared" ref="K17984:K17994" si="1191">TEXT(A17984,"MMM-yy")</f>
        <v>Oct-19</v>
      </c>
      <c r="L17984" s="185">
        <f t="shared" ref="L17984:L17994" si="1192">L17983+G17984</f>
        <v>17733</v>
      </c>
      <c r="M17984" s="189">
        <f t="shared" ref="M17984:M17994" si="1193">J17984/L17984</f>
        <v>9.8838887949021806E-2</v>
      </c>
    </row>
    <row r="17985" spans="1:13" x14ac:dyDescent="0.3">
      <c r="A17985" s="128">
        <v>43754</v>
      </c>
      <c r="C17985" s="114"/>
      <c r="E17985" s="87" t="s">
        <v>5839</v>
      </c>
      <c r="F17985" s="114">
        <v>3.75</v>
      </c>
      <c r="G17985" s="88">
        <v>1</v>
      </c>
      <c r="H17985" s="87" t="s">
        <v>11526</v>
      </c>
      <c r="I17985" s="78">
        <v>-1</v>
      </c>
      <c r="J17985" s="78">
        <f t="shared" si="1190"/>
        <v>1751.7100000000037</v>
      </c>
      <c r="K17985" s="188" t="str">
        <f t="shared" si="1191"/>
        <v>Oct-19</v>
      </c>
      <c r="L17985" s="185">
        <f t="shared" si="1192"/>
        <v>17734</v>
      </c>
      <c r="M17985" s="189">
        <f t="shared" si="1193"/>
        <v>9.8776925679485941E-2</v>
      </c>
    </row>
    <row r="17986" spans="1:13" x14ac:dyDescent="0.3">
      <c r="A17986" s="128">
        <v>43754</v>
      </c>
      <c r="C17986" s="114"/>
      <c r="E17986" s="87" t="s">
        <v>13495</v>
      </c>
      <c r="F17986" s="114">
        <v>4</v>
      </c>
      <c r="G17986" s="88">
        <v>1</v>
      </c>
      <c r="H17986" s="87" t="s">
        <v>11526</v>
      </c>
      <c r="I17986" s="78">
        <v>-1</v>
      </c>
      <c r="J17986" s="78">
        <f t="shared" si="1190"/>
        <v>1750.7100000000037</v>
      </c>
      <c r="K17986" s="188" t="str">
        <f t="shared" si="1191"/>
        <v>Oct-19</v>
      </c>
      <c r="L17986" s="185">
        <f t="shared" si="1192"/>
        <v>17735</v>
      </c>
      <c r="M17986" s="189">
        <f t="shared" si="1193"/>
        <v>9.8714970397519239E-2</v>
      </c>
    </row>
    <row r="17987" spans="1:13" x14ac:dyDescent="0.3">
      <c r="A17987" s="128">
        <v>43754</v>
      </c>
      <c r="C17987" s="114"/>
      <c r="E17987" s="87" t="s">
        <v>13496</v>
      </c>
      <c r="F17987" s="114">
        <v>3.5</v>
      </c>
      <c r="G17987" s="88">
        <v>1</v>
      </c>
      <c r="H17987" s="87" t="s">
        <v>11526</v>
      </c>
      <c r="I17987" s="78">
        <v>-1</v>
      </c>
      <c r="J17987" s="78">
        <f t="shared" si="1190"/>
        <v>1749.7100000000037</v>
      </c>
      <c r="K17987" s="188" t="str">
        <f t="shared" si="1191"/>
        <v>Oct-19</v>
      </c>
      <c r="L17987" s="185">
        <f t="shared" si="1192"/>
        <v>17736</v>
      </c>
      <c r="M17987" s="189">
        <f t="shared" si="1193"/>
        <v>9.8653022101939769E-2</v>
      </c>
    </row>
    <row r="17988" spans="1:13" x14ac:dyDescent="0.3">
      <c r="A17988" s="128">
        <v>43754</v>
      </c>
      <c r="C17988" s="114"/>
      <c r="E17988" s="87" t="s">
        <v>13497</v>
      </c>
      <c r="F17988" s="114">
        <v>3</v>
      </c>
      <c r="G17988" s="88">
        <v>1</v>
      </c>
      <c r="H17988" s="87" t="s">
        <v>6526</v>
      </c>
      <c r="I17988" s="78">
        <v>2</v>
      </c>
      <c r="J17988" s="78">
        <f t="shared" si="1190"/>
        <v>1751.7100000000037</v>
      </c>
      <c r="K17988" s="188" t="str">
        <f t="shared" si="1191"/>
        <v>Oct-19</v>
      </c>
      <c r="L17988" s="185">
        <f t="shared" si="1192"/>
        <v>17737</v>
      </c>
      <c r="M17988" s="189">
        <f t="shared" si="1193"/>
        <v>9.8760218751762066E-2</v>
      </c>
    </row>
    <row r="17989" spans="1:13" x14ac:dyDescent="0.3">
      <c r="A17989" s="112">
        <v>43755</v>
      </c>
      <c r="B17989" s="87" t="s">
        <v>118</v>
      </c>
      <c r="C17989" s="150" t="s">
        <v>13398</v>
      </c>
      <c r="D17989" s="87" t="s">
        <v>31</v>
      </c>
      <c r="E17989" s="87" t="s">
        <v>13480</v>
      </c>
      <c r="F17989" s="114">
        <v>6</v>
      </c>
      <c r="G17989" s="88">
        <v>1</v>
      </c>
      <c r="H17989" s="87" t="s">
        <v>6526</v>
      </c>
      <c r="I17989" s="78">
        <v>5</v>
      </c>
      <c r="J17989" s="78">
        <f t="shared" si="1190"/>
        <v>1756.7100000000037</v>
      </c>
      <c r="K17989" s="188" t="str">
        <f t="shared" si="1191"/>
        <v>Oct-19</v>
      </c>
      <c r="L17989" s="185">
        <f t="shared" si="1192"/>
        <v>17738</v>
      </c>
      <c r="M17989" s="189">
        <f t="shared" si="1193"/>
        <v>9.9036531739767938E-2</v>
      </c>
    </row>
    <row r="17990" spans="1:13" x14ac:dyDescent="0.3">
      <c r="A17990" s="112">
        <v>43755</v>
      </c>
      <c r="B17990" s="87" t="s">
        <v>69</v>
      </c>
      <c r="C17990" s="150" t="s">
        <v>13395</v>
      </c>
      <c r="D17990" s="87" t="s">
        <v>31</v>
      </c>
      <c r="E17990" s="87" t="s">
        <v>13416</v>
      </c>
      <c r="F17990" s="114">
        <v>6</v>
      </c>
      <c r="G17990" s="88">
        <v>1</v>
      </c>
      <c r="H17990" s="87" t="s">
        <v>6526</v>
      </c>
      <c r="I17990" s="78">
        <v>5</v>
      </c>
      <c r="J17990" s="78">
        <f t="shared" si="1190"/>
        <v>1761.7100000000037</v>
      </c>
      <c r="K17990" s="188" t="str">
        <f t="shared" si="1191"/>
        <v>Oct-19</v>
      </c>
      <c r="L17990" s="185">
        <f t="shared" si="1192"/>
        <v>17739</v>
      </c>
      <c r="M17990" s="189">
        <f t="shared" si="1193"/>
        <v>9.9312813574609818E-2</v>
      </c>
    </row>
    <row r="17991" spans="1:13" x14ac:dyDescent="0.3">
      <c r="A17991" s="112">
        <v>43755</v>
      </c>
      <c r="B17991" s="87" t="s">
        <v>47</v>
      </c>
      <c r="C17991" s="150" t="s">
        <v>13385</v>
      </c>
      <c r="D17991" s="87" t="s">
        <v>31</v>
      </c>
      <c r="E17991" s="87" t="s">
        <v>13483</v>
      </c>
      <c r="F17991" s="114">
        <v>5.5</v>
      </c>
      <c r="G17991" s="88">
        <v>1</v>
      </c>
      <c r="H17991" s="87" t="s">
        <v>11526</v>
      </c>
      <c r="I17991" s="78">
        <v>-1</v>
      </c>
      <c r="J17991" s="78">
        <f t="shared" si="1190"/>
        <v>1760.7100000000037</v>
      </c>
      <c r="K17991" s="188" t="str">
        <f t="shared" si="1191"/>
        <v>Oct-19</v>
      </c>
      <c r="L17991" s="185">
        <f t="shared" si="1192"/>
        <v>17740</v>
      </c>
      <c r="M17991" s="189">
        <f t="shared" si="1193"/>
        <v>9.9250845546787134E-2</v>
      </c>
    </row>
    <row r="17992" spans="1:13" x14ac:dyDescent="0.3">
      <c r="A17992" s="112">
        <v>43755</v>
      </c>
      <c r="B17992" s="87" t="s">
        <v>45</v>
      </c>
      <c r="C17992" s="150" t="s">
        <v>13481</v>
      </c>
      <c r="D17992" s="87" t="s">
        <v>31</v>
      </c>
      <c r="E17992" s="87" t="s">
        <v>13482</v>
      </c>
      <c r="F17992" s="114">
        <v>4.5</v>
      </c>
      <c r="G17992" s="88">
        <v>1</v>
      </c>
      <c r="H17992" s="87" t="s">
        <v>11526</v>
      </c>
      <c r="I17992" s="78">
        <v>-1</v>
      </c>
      <c r="J17992" s="78">
        <f t="shared" si="1190"/>
        <v>1759.7100000000037</v>
      </c>
      <c r="K17992" s="188" t="str">
        <f t="shared" si="1191"/>
        <v>Oct-19</v>
      </c>
      <c r="L17992" s="185">
        <f t="shared" si="1192"/>
        <v>17741</v>
      </c>
      <c r="M17992" s="189">
        <f t="shared" si="1193"/>
        <v>9.9188884504819552E-2</v>
      </c>
    </row>
    <row r="17993" spans="1:13" x14ac:dyDescent="0.3">
      <c r="A17993" s="128">
        <v>43755</v>
      </c>
      <c r="C17993" s="114"/>
      <c r="E17993" s="87" t="s">
        <v>13498</v>
      </c>
      <c r="F17993" s="114">
        <v>3.5</v>
      </c>
      <c r="G17993" s="88">
        <v>1</v>
      </c>
      <c r="H17993" s="87" t="s">
        <v>11526</v>
      </c>
      <c r="I17993" s="78">
        <v>-1</v>
      </c>
      <c r="J17993" s="78">
        <f t="shared" si="1190"/>
        <v>1758.7100000000037</v>
      </c>
      <c r="K17993" s="188" t="str">
        <f t="shared" si="1191"/>
        <v>Oct-19</v>
      </c>
      <c r="L17993" s="185">
        <f t="shared" si="1192"/>
        <v>17742</v>
      </c>
      <c r="M17993" s="189">
        <f t="shared" si="1193"/>
        <v>9.9126930447525852E-2</v>
      </c>
    </row>
    <row r="17994" spans="1:13" x14ac:dyDescent="0.3">
      <c r="A17994" s="128">
        <v>43755</v>
      </c>
      <c r="C17994" s="114"/>
      <c r="E17994" s="87" t="s">
        <v>13499</v>
      </c>
      <c r="F17994" s="114">
        <v>2.88</v>
      </c>
      <c r="G17994" s="88">
        <v>1</v>
      </c>
      <c r="H17994" s="87" t="s">
        <v>11526</v>
      </c>
      <c r="I17994" s="78">
        <v>-1</v>
      </c>
      <c r="J17994" s="78">
        <f t="shared" si="1190"/>
        <v>1757.7100000000037</v>
      </c>
      <c r="K17994" s="188" t="str">
        <f t="shared" si="1191"/>
        <v>Oct-19</v>
      </c>
      <c r="L17994" s="185">
        <f t="shared" si="1192"/>
        <v>17743</v>
      </c>
      <c r="M17994" s="189">
        <f t="shared" si="1193"/>
        <v>9.906498337372506E-2</v>
      </c>
    </row>
    <row r="17995" spans="1:13" x14ac:dyDescent="0.3">
      <c r="A17995" s="128">
        <v>43755</v>
      </c>
      <c r="C17995" s="114"/>
      <c r="E17995" s="87" t="s">
        <v>13500</v>
      </c>
      <c r="F17995" s="114">
        <v>3.25</v>
      </c>
      <c r="G17995" s="88">
        <v>1</v>
      </c>
      <c r="H17995" s="87" t="s">
        <v>6526</v>
      </c>
      <c r="I17995" s="78">
        <v>2.25</v>
      </c>
      <c r="J17995" s="78">
        <f t="shared" ref="J17995:J18009" si="1194">J17994+I17995</f>
        <v>1759.9600000000037</v>
      </c>
      <c r="K17995" s="188" t="str">
        <f t="shared" ref="K17995:K18009" si="1195">TEXT(A17995,"MMM-yy")</f>
        <v>Oct-19</v>
      </c>
      <c r="L17995" s="185">
        <f t="shared" ref="L17995:L18009" si="1196">L17994+G17995</f>
        <v>17744</v>
      </c>
      <c r="M17995" s="189">
        <f t="shared" ref="M17995:M18009" si="1197">J17995/L17995</f>
        <v>9.9186203787195878E-2</v>
      </c>
    </row>
    <row r="17996" spans="1:13" x14ac:dyDescent="0.3">
      <c r="A17996" s="128">
        <v>43755</v>
      </c>
      <c r="C17996" s="114"/>
      <c r="E17996" s="87" t="s">
        <v>13501</v>
      </c>
      <c r="F17996" s="114">
        <v>3.25</v>
      </c>
      <c r="G17996" s="88">
        <v>1</v>
      </c>
      <c r="H17996" s="87" t="s">
        <v>6526</v>
      </c>
      <c r="I17996" s="78">
        <v>2.25</v>
      </c>
      <c r="J17996" s="78">
        <f t="shared" si="1194"/>
        <v>1762.2100000000037</v>
      </c>
      <c r="K17996" s="188" t="str">
        <f t="shared" si="1195"/>
        <v>Oct-19</v>
      </c>
      <c r="L17996" s="185">
        <f t="shared" si="1196"/>
        <v>17745</v>
      </c>
      <c r="M17996" s="189">
        <f t="shared" si="1197"/>
        <v>9.9307410538179972E-2</v>
      </c>
    </row>
    <row r="17997" spans="1:13" x14ac:dyDescent="0.3">
      <c r="A17997" s="128">
        <v>43755</v>
      </c>
      <c r="C17997" s="114"/>
      <c r="E17997" s="87" t="s">
        <v>12983</v>
      </c>
      <c r="F17997" s="114">
        <v>4</v>
      </c>
      <c r="G17997" s="88">
        <v>1</v>
      </c>
      <c r="H17997" s="87" t="s">
        <v>11526</v>
      </c>
      <c r="I17997" s="78">
        <v>-1</v>
      </c>
      <c r="J17997" s="78">
        <f t="shared" si="1194"/>
        <v>1761.2100000000037</v>
      </c>
      <c r="K17997" s="188" t="str">
        <f t="shared" si="1195"/>
        <v>Oct-19</v>
      </c>
      <c r="L17997" s="185">
        <f t="shared" si="1196"/>
        <v>17746</v>
      </c>
      <c r="M17997" s="189">
        <f t="shared" si="1197"/>
        <v>9.92454637664828E-2</v>
      </c>
    </row>
    <row r="17998" spans="1:13" x14ac:dyDescent="0.3">
      <c r="A17998" s="116">
        <v>43756</v>
      </c>
      <c r="B17998" s="87" t="s">
        <v>98</v>
      </c>
      <c r="C17998" s="153" t="s">
        <v>13402</v>
      </c>
      <c r="D17998" s="94" t="s">
        <v>31</v>
      </c>
      <c r="E17998" s="90" t="s">
        <v>4462</v>
      </c>
      <c r="F17998" s="154">
        <v>6</v>
      </c>
      <c r="G17998" s="88">
        <v>1</v>
      </c>
      <c r="H17998" s="90" t="s">
        <v>11526</v>
      </c>
      <c r="I17998" s="78">
        <v>-1</v>
      </c>
      <c r="J17998" s="78">
        <f t="shared" si="1194"/>
        <v>1760.2100000000037</v>
      </c>
      <c r="K17998" s="188" t="str">
        <f t="shared" si="1195"/>
        <v>Oct-19</v>
      </c>
      <c r="L17998" s="185">
        <f t="shared" si="1196"/>
        <v>17747</v>
      </c>
      <c r="M17998" s="189">
        <f t="shared" si="1197"/>
        <v>9.9183523975883453E-2</v>
      </c>
    </row>
    <row r="17999" spans="1:13" x14ac:dyDescent="0.3">
      <c r="A17999" s="116">
        <v>43756</v>
      </c>
      <c r="B17999" s="87" t="s">
        <v>45</v>
      </c>
      <c r="C17999" s="153" t="s">
        <v>13409</v>
      </c>
      <c r="D17999" s="94" t="s">
        <v>31</v>
      </c>
      <c r="E17999" s="90" t="s">
        <v>13484</v>
      </c>
      <c r="F17999" s="154">
        <v>5</v>
      </c>
      <c r="G17999" s="88">
        <v>1</v>
      </c>
      <c r="H17999" s="90" t="s">
        <v>11526</v>
      </c>
      <c r="I17999" s="78">
        <v>-1</v>
      </c>
      <c r="J17999" s="78">
        <f t="shared" si="1194"/>
        <v>1759.2100000000037</v>
      </c>
      <c r="K17999" s="188" t="str">
        <f t="shared" si="1195"/>
        <v>Oct-19</v>
      </c>
      <c r="L17999" s="185">
        <f t="shared" si="1196"/>
        <v>17748</v>
      </c>
      <c r="M17999" s="189">
        <f t="shared" si="1197"/>
        <v>9.9121591165201917E-2</v>
      </c>
    </row>
    <row r="18000" spans="1:13" x14ac:dyDescent="0.3">
      <c r="A18000" s="116">
        <v>43756</v>
      </c>
      <c r="B18000" s="87" t="s">
        <v>45</v>
      </c>
      <c r="C18000" s="153" t="s">
        <v>3780</v>
      </c>
      <c r="D18000" s="94" t="s">
        <v>31</v>
      </c>
      <c r="E18000" s="90" t="s">
        <v>4615</v>
      </c>
      <c r="F18000" s="154">
        <v>6</v>
      </c>
      <c r="G18000" s="88">
        <v>1</v>
      </c>
      <c r="H18000" s="90" t="s">
        <v>11526</v>
      </c>
      <c r="I18000" s="78">
        <v>-1</v>
      </c>
      <c r="J18000" s="78">
        <f t="shared" si="1194"/>
        <v>1758.2100000000037</v>
      </c>
      <c r="K18000" s="188" t="str">
        <f t="shared" si="1195"/>
        <v>Oct-19</v>
      </c>
      <c r="L18000" s="185">
        <f t="shared" si="1196"/>
        <v>17749</v>
      </c>
      <c r="M18000" s="189">
        <f t="shared" si="1197"/>
        <v>9.9059665333258412E-2</v>
      </c>
    </row>
    <row r="18001" spans="1:13" x14ac:dyDescent="0.3">
      <c r="A18001" s="124">
        <v>43756</v>
      </c>
      <c r="C18001" s="111"/>
      <c r="D18001" s="94"/>
      <c r="E18001" s="108" t="s">
        <v>12941</v>
      </c>
      <c r="F18001" s="111">
        <v>3.75</v>
      </c>
      <c r="G18001" s="88">
        <v>1</v>
      </c>
      <c r="H18001" s="90" t="s">
        <v>11526</v>
      </c>
      <c r="I18001" s="78">
        <v>-1</v>
      </c>
      <c r="J18001" s="78">
        <f t="shared" si="1194"/>
        <v>1757.2100000000037</v>
      </c>
      <c r="K18001" s="188" t="str">
        <f t="shared" si="1195"/>
        <v>Oct-19</v>
      </c>
      <c r="L18001" s="185">
        <f t="shared" si="1196"/>
        <v>17750</v>
      </c>
      <c r="M18001" s="189">
        <f t="shared" si="1197"/>
        <v>9.8997746478873452E-2</v>
      </c>
    </row>
    <row r="18002" spans="1:13" x14ac:dyDescent="0.3">
      <c r="A18002" s="124">
        <v>43756</v>
      </c>
      <c r="C18002" s="111"/>
      <c r="D18002" s="94"/>
      <c r="E18002" s="111" t="s">
        <v>13502</v>
      </c>
      <c r="F18002" s="111">
        <v>3.75</v>
      </c>
      <c r="G18002" s="88">
        <v>1</v>
      </c>
      <c r="H18002" s="90" t="s">
        <v>11526</v>
      </c>
      <c r="I18002" s="78">
        <v>-1</v>
      </c>
      <c r="J18002" s="78">
        <f t="shared" si="1194"/>
        <v>1756.2100000000037</v>
      </c>
      <c r="K18002" s="188" t="str">
        <f t="shared" si="1195"/>
        <v>Oct-19</v>
      </c>
      <c r="L18002" s="185">
        <f t="shared" si="1196"/>
        <v>17751</v>
      </c>
      <c r="M18002" s="189">
        <f t="shared" si="1197"/>
        <v>9.8935834600867759E-2</v>
      </c>
    </row>
    <row r="18003" spans="1:13" x14ac:dyDescent="0.3">
      <c r="A18003" s="124">
        <v>43756</v>
      </c>
      <c r="C18003" s="111"/>
      <c r="D18003" s="94"/>
      <c r="E18003" s="111" t="s">
        <v>13503</v>
      </c>
      <c r="F18003" s="111">
        <v>3.25</v>
      </c>
      <c r="G18003" s="88">
        <v>1</v>
      </c>
      <c r="H18003" s="90" t="s">
        <v>11526</v>
      </c>
      <c r="I18003" s="78">
        <v>-1</v>
      </c>
      <c r="J18003" s="78">
        <f t="shared" si="1194"/>
        <v>1755.2100000000037</v>
      </c>
      <c r="K18003" s="188" t="str">
        <f t="shared" si="1195"/>
        <v>Oct-19</v>
      </c>
      <c r="L18003" s="185">
        <f t="shared" si="1196"/>
        <v>17752</v>
      </c>
      <c r="M18003" s="189">
        <f t="shared" si="1197"/>
        <v>9.8873929698062399E-2</v>
      </c>
    </row>
    <row r="18004" spans="1:13" x14ac:dyDescent="0.3">
      <c r="A18004" s="116">
        <v>43757</v>
      </c>
      <c r="B18004" s="87" t="s">
        <v>146</v>
      </c>
      <c r="C18004" s="153" t="s">
        <v>13432</v>
      </c>
      <c r="D18004" s="94" t="s">
        <v>31</v>
      </c>
      <c r="E18004" s="90" t="s">
        <v>13485</v>
      </c>
      <c r="F18004" s="154">
        <v>4.5</v>
      </c>
      <c r="G18004" s="88">
        <v>1</v>
      </c>
      <c r="H18004" s="90" t="s">
        <v>11526</v>
      </c>
      <c r="I18004" s="190">
        <v>-1</v>
      </c>
      <c r="J18004" s="78">
        <f t="shared" si="1194"/>
        <v>1754.2100000000037</v>
      </c>
      <c r="K18004" s="188" t="str">
        <f t="shared" si="1195"/>
        <v>Oct-19</v>
      </c>
      <c r="L18004" s="185">
        <f t="shared" si="1196"/>
        <v>17753</v>
      </c>
      <c r="M18004" s="189">
        <f t="shared" si="1197"/>
        <v>9.8812031769278635E-2</v>
      </c>
    </row>
    <row r="18005" spans="1:13" x14ac:dyDescent="0.3">
      <c r="A18005" s="116">
        <v>43757</v>
      </c>
      <c r="B18005" s="90" t="s">
        <v>136</v>
      </c>
      <c r="C18005" s="153" t="s">
        <v>13376</v>
      </c>
      <c r="D18005" s="94" t="s">
        <v>31</v>
      </c>
      <c r="E18005" s="90" t="s">
        <v>13487</v>
      </c>
      <c r="F18005" s="154">
        <v>5</v>
      </c>
      <c r="G18005" s="88">
        <v>1</v>
      </c>
      <c r="H18005" s="87" t="s">
        <v>6526</v>
      </c>
      <c r="I18005" s="78">
        <v>4</v>
      </c>
      <c r="J18005" s="78">
        <f t="shared" si="1194"/>
        <v>1758.2100000000037</v>
      </c>
      <c r="K18005" s="188" t="str">
        <f t="shared" si="1195"/>
        <v>Oct-19</v>
      </c>
      <c r="L18005" s="185">
        <f t="shared" si="1196"/>
        <v>17754</v>
      </c>
      <c r="M18005" s="189">
        <f t="shared" si="1197"/>
        <v>9.9031767489016764E-2</v>
      </c>
    </row>
    <row r="18006" spans="1:13" x14ac:dyDescent="0.3">
      <c r="A18006" s="116">
        <v>43757</v>
      </c>
      <c r="B18006" s="90" t="s">
        <v>136</v>
      </c>
      <c r="C18006" s="153" t="s">
        <v>13402</v>
      </c>
      <c r="D18006" s="94" t="s">
        <v>31</v>
      </c>
      <c r="E18006" s="90" t="s">
        <v>13488</v>
      </c>
      <c r="F18006" s="154">
        <v>6</v>
      </c>
      <c r="G18006" s="88">
        <v>1</v>
      </c>
      <c r="H18006" s="87" t="s">
        <v>11526</v>
      </c>
      <c r="I18006" s="78">
        <v>-1</v>
      </c>
      <c r="J18006" s="78">
        <f t="shared" si="1194"/>
        <v>1757.2100000000037</v>
      </c>
      <c r="K18006" s="188" t="str">
        <f t="shared" si="1195"/>
        <v>Oct-19</v>
      </c>
      <c r="L18006" s="185">
        <f t="shared" si="1196"/>
        <v>17755</v>
      </c>
      <c r="M18006" s="189">
        <f t="shared" si="1197"/>
        <v>9.8969867642917694E-2</v>
      </c>
    </row>
    <row r="18007" spans="1:13" x14ac:dyDescent="0.3">
      <c r="A18007" s="116">
        <v>43757</v>
      </c>
      <c r="B18007" s="90" t="s">
        <v>146</v>
      </c>
      <c r="C18007" s="153" t="s">
        <v>13447</v>
      </c>
      <c r="D18007" s="94" t="s">
        <v>31</v>
      </c>
      <c r="E18007" s="90" t="s">
        <v>4376</v>
      </c>
      <c r="F18007" s="154">
        <v>5</v>
      </c>
      <c r="G18007" s="88">
        <v>1</v>
      </c>
      <c r="H18007" s="87" t="s">
        <v>11526</v>
      </c>
      <c r="I18007" s="78">
        <v>-1</v>
      </c>
      <c r="J18007" s="78">
        <f t="shared" si="1194"/>
        <v>1756.2100000000037</v>
      </c>
      <c r="K18007" s="188" t="str">
        <f t="shared" si="1195"/>
        <v>Oct-19</v>
      </c>
      <c r="L18007" s="185">
        <f t="shared" si="1196"/>
        <v>17756</v>
      </c>
      <c r="M18007" s="189">
        <f t="shared" si="1197"/>
        <v>9.8907974769092341E-2</v>
      </c>
    </row>
    <row r="18008" spans="1:13" x14ac:dyDescent="0.3">
      <c r="A18008" s="116">
        <v>43757</v>
      </c>
      <c r="B18008" s="90" t="s">
        <v>146</v>
      </c>
      <c r="C18008" s="153" t="s">
        <v>13427</v>
      </c>
      <c r="D18008" s="94" t="s">
        <v>31</v>
      </c>
      <c r="E18008" s="90" t="s">
        <v>13486</v>
      </c>
      <c r="F18008" s="154">
        <v>4.5</v>
      </c>
      <c r="G18008" s="88">
        <v>1</v>
      </c>
      <c r="H18008" s="87" t="s">
        <v>11526</v>
      </c>
      <c r="I18008" s="78">
        <v>-1</v>
      </c>
      <c r="J18008" s="78">
        <f t="shared" si="1194"/>
        <v>1755.2100000000037</v>
      </c>
      <c r="K18008" s="188" t="str">
        <f t="shared" si="1195"/>
        <v>Oct-19</v>
      </c>
      <c r="L18008" s="185">
        <f t="shared" si="1196"/>
        <v>17757</v>
      </c>
      <c r="M18008" s="189">
        <f t="shared" si="1197"/>
        <v>9.8846088866362772E-2</v>
      </c>
    </row>
    <row r="18009" spans="1:13" x14ac:dyDescent="0.3">
      <c r="A18009" s="116">
        <v>43757</v>
      </c>
      <c r="B18009" s="90" t="s">
        <v>45</v>
      </c>
      <c r="C18009" s="153" t="s">
        <v>13489</v>
      </c>
      <c r="D18009" s="94" t="s">
        <v>31</v>
      </c>
      <c r="E18009" s="90" t="s">
        <v>13366</v>
      </c>
      <c r="F18009" s="154">
        <v>4.5</v>
      </c>
      <c r="G18009" s="88">
        <v>1</v>
      </c>
      <c r="H18009" s="87" t="s">
        <v>6526</v>
      </c>
      <c r="I18009" s="78">
        <v>3.5</v>
      </c>
      <c r="J18009" s="78">
        <f t="shared" si="1194"/>
        <v>1758.7100000000037</v>
      </c>
      <c r="K18009" s="188" t="str">
        <f t="shared" si="1195"/>
        <v>Oct-19</v>
      </c>
      <c r="L18009" s="185">
        <f t="shared" si="1196"/>
        <v>17758</v>
      </c>
      <c r="M18009" s="189">
        <f t="shared" si="1197"/>
        <v>9.9037616848744431E-2</v>
      </c>
    </row>
    <row r="18010" spans="1:13" x14ac:dyDescent="0.3">
      <c r="A18010" s="124">
        <v>43757</v>
      </c>
      <c r="B18010" s="108"/>
      <c r="C18010" s="111"/>
      <c r="D18010" s="94"/>
      <c r="E18010" s="111" t="s">
        <v>13003</v>
      </c>
      <c r="F18010" s="111">
        <v>3.5</v>
      </c>
      <c r="G18010" s="88">
        <v>1</v>
      </c>
      <c r="H18010" s="87" t="s">
        <v>6526</v>
      </c>
      <c r="I18010" s="78">
        <v>2.5</v>
      </c>
      <c r="J18010" s="78">
        <f t="shared" ref="J18010:J18073" si="1198">J18009+I18010</f>
        <v>1761.2100000000037</v>
      </c>
      <c r="K18010" s="188" t="str">
        <f t="shared" ref="K18010:K18044" si="1199">TEXT(A18010,"MMM-yy")</f>
        <v>Oct-19</v>
      </c>
      <c r="L18010" s="185">
        <f t="shared" ref="L18010:L18044" si="1200">L18009+G18010</f>
        <v>17759</v>
      </c>
      <c r="M18010" s="189">
        <f t="shared" ref="M18010:M18044" si="1201">J18010/L18010</f>
        <v>9.9172813784560152E-2</v>
      </c>
    </row>
    <row r="18011" spans="1:13" x14ac:dyDescent="0.3">
      <c r="A18011" s="124">
        <v>43757</v>
      </c>
      <c r="B18011" s="108"/>
      <c r="C18011" s="111"/>
      <c r="D18011" s="94"/>
      <c r="E18011" s="111" t="s">
        <v>13504</v>
      </c>
      <c r="F18011" s="111">
        <v>3</v>
      </c>
      <c r="G18011" s="88">
        <v>1</v>
      </c>
      <c r="H18011" s="87" t="s">
        <v>6526</v>
      </c>
      <c r="I18011" s="78">
        <v>2</v>
      </c>
      <c r="J18011" s="78">
        <f t="shared" si="1198"/>
        <v>1763.2100000000037</v>
      </c>
      <c r="K18011" s="188" t="str">
        <f t="shared" si="1199"/>
        <v>Oct-19</v>
      </c>
      <c r="L18011" s="185">
        <f t="shared" si="1200"/>
        <v>17760</v>
      </c>
      <c r="M18011" s="189">
        <f t="shared" si="1201"/>
        <v>9.927984234234255E-2</v>
      </c>
    </row>
    <row r="18012" spans="1:13" x14ac:dyDescent="0.3">
      <c r="A18012" s="124">
        <v>43757</v>
      </c>
      <c r="B18012" s="108"/>
      <c r="C18012" s="111"/>
      <c r="D18012" s="94"/>
      <c r="E18012" s="111" t="s">
        <v>13505</v>
      </c>
      <c r="F18012" s="111">
        <v>3.5</v>
      </c>
      <c r="G18012" s="88">
        <v>1</v>
      </c>
      <c r="H18012" s="87" t="s">
        <v>11526</v>
      </c>
      <c r="I18012" s="78">
        <v>-1</v>
      </c>
      <c r="J18012" s="78">
        <f t="shared" si="1198"/>
        <v>1762.2100000000037</v>
      </c>
      <c r="K18012" s="188" t="str">
        <f t="shared" si="1199"/>
        <v>Oct-19</v>
      </c>
      <c r="L18012" s="185">
        <f t="shared" si="1200"/>
        <v>17761</v>
      </c>
      <c r="M18012" s="189">
        <f t="shared" si="1201"/>
        <v>9.9217949439784001E-2</v>
      </c>
    </row>
    <row r="18013" spans="1:13" x14ac:dyDescent="0.3">
      <c r="A18013" s="124">
        <v>43757</v>
      </c>
      <c r="B18013" s="108"/>
      <c r="C18013" s="111"/>
      <c r="D18013" s="94"/>
      <c r="E18013" s="111" t="s">
        <v>13506</v>
      </c>
      <c r="F18013" s="111">
        <v>4</v>
      </c>
      <c r="G18013" s="88">
        <v>1</v>
      </c>
      <c r="H18013" s="87" t="s">
        <v>11526</v>
      </c>
      <c r="I18013" s="78">
        <v>-1</v>
      </c>
      <c r="J18013" s="78">
        <f t="shared" si="1198"/>
        <v>1761.2100000000037</v>
      </c>
      <c r="K18013" s="188" t="str">
        <f t="shared" si="1199"/>
        <v>Oct-19</v>
      </c>
      <c r="L18013" s="185">
        <f t="shared" si="1200"/>
        <v>17762</v>
      </c>
      <c r="M18013" s="189">
        <f t="shared" si="1201"/>
        <v>9.9156063506362108E-2</v>
      </c>
    </row>
    <row r="18014" spans="1:13" x14ac:dyDescent="0.3">
      <c r="A18014" s="124">
        <v>43759</v>
      </c>
      <c r="B18014" s="90"/>
      <c r="C18014" s="111"/>
      <c r="D18014" s="94"/>
      <c r="E18014" s="108" t="s">
        <v>3838</v>
      </c>
      <c r="F18014" s="111">
        <v>5</v>
      </c>
      <c r="G18014" s="88">
        <v>1</v>
      </c>
      <c r="H18014" s="113" t="s">
        <v>11526</v>
      </c>
      <c r="I18014" s="191">
        <v>-1</v>
      </c>
      <c r="J18014" s="78">
        <f t="shared" si="1198"/>
        <v>1760.2100000000037</v>
      </c>
      <c r="K18014" s="188" t="str">
        <f t="shared" si="1199"/>
        <v>Oct-19</v>
      </c>
      <c r="L18014" s="185">
        <f t="shared" si="1200"/>
        <v>17763</v>
      </c>
      <c r="M18014" s="189">
        <f t="shared" si="1201"/>
        <v>9.9094184540899827E-2</v>
      </c>
    </row>
    <row r="18015" spans="1:13" x14ac:dyDescent="0.3">
      <c r="A18015" s="124">
        <v>43759</v>
      </c>
      <c r="B18015" s="90"/>
      <c r="C18015" s="111"/>
      <c r="D18015" s="94"/>
      <c r="E18015" s="108" t="s">
        <v>13491</v>
      </c>
      <c r="F18015" s="111">
        <v>4.5</v>
      </c>
      <c r="G18015" s="88">
        <v>1</v>
      </c>
      <c r="H18015" s="113" t="s">
        <v>11526</v>
      </c>
      <c r="I18015" s="192">
        <v>-1</v>
      </c>
      <c r="J18015" s="78">
        <f t="shared" si="1198"/>
        <v>1759.2100000000037</v>
      </c>
      <c r="K18015" s="188" t="str">
        <f t="shared" si="1199"/>
        <v>Oct-19</v>
      </c>
      <c r="L18015" s="185">
        <f t="shared" si="1200"/>
        <v>17764</v>
      </c>
      <c r="M18015" s="189">
        <f t="shared" si="1201"/>
        <v>9.9032312542220433E-2</v>
      </c>
    </row>
    <row r="18016" spans="1:13" x14ac:dyDescent="0.3">
      <c r="A18016" s="124">
        <v>43759</v>
      </c>
      <c r="B18016" s="90"/>
      <c r="C18016" s="111"/>
      <c r="D18016" s="94"/>
      <c r="E18016" s="108" t="s">
        <v>13492</v>
      </c>
      <c r="F18016" s="111">
        <v>5</v>
      </c>
      <c r="G18016" s="88">
        <v>1</v>
      </c>
      <c r="H18016" s="113" t="s">
        <v>11526</v>
      </c>
      <c r="I18016" s="192">
        <v>-1</v>
      </c>
      <c r="J18016" s="78">
        <f t="shared" si="1198"/>
        <v>1758.2100000000037</v>
      </c>
      <c r="K18016" s="188" t="str">
        <f t="shared" si="1199"/>
        <v>Oct-19</v>
      </c>
      <c r="L18016" s="185">
        <f t="shared" si="1200"/>
        <v>17765</v>
      </c>
      <c r="M18016" s="189">
        <f t="shared" si="1201"/>
        <v>9.8970447509147408E-2</v>
      </c>
    </row>
    <row r="18017" spans="1:13" x14ac:dyDescent="0.3">
      <c r="A18017" s="124">
        <v>43759</v>
      </c>
      <c r="B18017" s="90"/>
      <c r="C18017" s="111"/>
      <c r="D18017" s="94"/>
      <c r="E18017" s="108" t="s">
        <v>12927</v>
      </c>
      <c r="F18017" s="111">
        <v>5.5</v>
      </c>
      <c r="G18017" s="88">
        <v>1</v>
      </c>
      <c r="H18017" s="113" t="s">
        <v>11526</v>
      </c>
      <c r="I18017" s="192">
        <v>-1</v>
      </c>
      <c r="J18017" s="78">
        <f t="shared" si="1198"/>
        <v>1757.2100000000037</v>
      </c>
      <c r="K18017" s="188" t="str">
        <f t="shared" si="1199"/>
        <v>Oct-19</v>
      </c>
      <c r="L18017" s="185">
        <f t="shared" si="1200"/>
        <v>17766</v>
      </c>
      <c r="M18017" s="189">
        <f t="shared" si="1201"/>
        <v>9.8908589440504541E-2</v>
      </c>
    </row>
    <row r="18018" spans="1:13" x14ac:dyDescent="0.3">
      <c r="A18018" s="124">
        <v>43759</v>
      </c>
      <c r="B18018" s="108"/>
      <c r="C18018" s="111"/>
      <c r="D18018" s="94"/>
      <c r="E18018" s="111" t="s">
        <v>13507</v>
      </c>
      <c r="F18018" s="111">
        <v>3.13</v>
      </c>
      <c r="G18018" s="88">
        <v>1</v>
      </c>
      <c r="H18018" s="87" t="s">
        <v>11526</v>
      </c>
      <c r="I18018" s="78">
        <v>-1</v>
      </c>
      <c r="J18018" s="78">
        <f t="shared" si="1198"/>
        <v>1756.2100000000037</v>
      </c>
      <c r="K18018" s="188" t="str">
        <f t="shared" si="1199"/>
        <v>Oct-19</v>
      </c>
      <c r="L18018" s="185">
        <f t="shared" si="1200"/>
        <v>17767</v>
      </c>
      <c r="M18018" s="189">
        <f t="shared" si="1201"/>
        <v>9.8846738335115869E-2</v>
      </c>
    </row>
    <row r="18019" spans="1:13" x14ac:dyDescent="0.3">
      <c r="A18019" s="124">
        <v>43759</v>
      </c>
      <c r="B18019" s="108"/>
      <c r="C18019" s="111"/>
      <c r="D18019" s="94"/>
      <c r="E18019" s="111" t="s">
        <v>13508</v>
      </c>
      <c r="F18019" s="111">
        <v>2.75</v>
      </c>
      <c r="G18019" s="88">
        <v>1</v>
      </c>
      <c r="H18019" s="87" t="s">
        <v>6526</v>
      </c>
      <c r="I18019" s="78">
        <v>1.75</v>
      </c>
      <c r="J18019" s="78">
        <f t="shared" si="1198"/>
        <v>1757.9600000000037</v>
      </c>
      <c r="K18019" s="188" t="str">
        <f t="shared" si="1199"/>
        <v>Oct-19</v>
      </c>
      <c r="L18019" s="185">
        <f t="shared" si="1200"/>
        <v>17768</v>
      </c>
      <c r="M18019" s="189">
        <f t="shared" si="1201"/>
        <v>9.8939666816749414E-2</v>
      </c>
    </row>
    <row r="18020" spans="1:13" x14ac:dyDescent="0.3">
      <c r="A18020" s="124">
        <v>43759</v>
      </c>
      <c r="B18020" s="108"/>
      <c r="C18020" s="111"/>
      <c r="D18020" s="94"/>
      <c r="E18020" s="111" t="s">
        <v>13509</v>
      </c>
      <c r="F18020" s="111">
        <v>4</v>
      </c>
      <c r="G18020" s="88">
        <v>1</v>
      </c>
      <c r="H18020" s="87" t="s">
        <v>11526</v>
      </c>
      <c r="I18020" s="78">
        <v>-1</v>
      </c>
      <c r="J18020" s="78">
        <f t="shared" si="1198"/>
        <v>1756.9600000000037</v>
      </c>
      <c r="K18020" s="188" t="str">
        <f t="shared" si="1199"/>
        <v>Oct-19</v>
      </c>
      <c r="L18020" s="185">
        <f t="shared" si="1200"/>
        <v>17769</v>
      </c>
      <c r="M18020" s="189">
        <f t="shared" si="1201"/>
        <v>9.8877820924081469E-2</v>
      </c>
    </row>
    <row r="18021" spans="1:13" x14ac:dyDescent="0.3">
      <c r="A18021" s="124">
        <v>43760</v>
      </c>
      <c r="B18021" s="90"/>
      <c r="C18021" s="111"/>
      <c r="D18021" s="94"/>
      <c r="E18021" s="108" t="s">
        <v>13493</v>
      </c>
      <c r="F18021" s="111">
        <v>5.5</v>
      </c>
      <c r="G18021" s="88">
        <v>1</v>
      </c>
      <c r="H18021" s="113" t="s">
        <v>11526</v>
      </c>
      <c r="I18021" s="191">
        <v>-1</v>
      </c>
      <c r="J18021" s="78">
        <f t="shared" si="1198"/>
        <v>1755.9600000000037</v>
      </c>
      <c r="K18021" s="188" t="str">
        <f t="shared" si="1199"/>
        <v>Oct-19</v>
      </c>
      <c r="L18021" s="185">
        <f t="shared" si="1200"/>
        <v>17770</v>
      </c>
      <c r="M18021" s="189">
        <f t="shared" si="1201"/>
        <v>9.8815981992121757E-2</v>
      </c>
    </row>
    <row r="18022" spans="1:13" x14ac:dyDescent="0.3">
      <c r="A18022" s="124">
        <v>43760</v>
      </c>
      <c r="B18022" s="90"/>
      <c r="C18022" s="111"/>
      <c r="D18022" s="94"/>
      <c r="E18022" s="108" t="s">
        <v>13230</v>
      </c>
      <c r="F18022" s="111">
        <v>6</v>
      </c>
      <c r="G18022" s="88">
        <v>1</v>
      </c>
      <c r="H18022" s="113" t="s">
        <v>6526</v>
      </c>
      <c r="I18022" s="191">
        <v>5</v>
      </c>
      <c r="J18022" s="78">
        <f t="shared" si="1198"/>
        <v>1760.9600000000037</v>
      </c>
      <c r="K18022" s="188" t="str">
        <f t="shared" si="1199"/>
        <v>Oct-19</v>
      </c>
      <c r="L18022" s="185">
        <f t="shared" si="1200"/>
        <v>17771</v>
      </c>
      <c r="M18022" s="189">
        <f t="shared" si="1201"/>
        <v>9.9091778740645078E-2</v>
      </c>
    </row>
    <row r="18023" spans="1:13" x14ac:dyDescent="0.3">
      <c r="A18023" s="124">
        <v>43760</v>
      </c>
      <c r="B18023" s="90"/>
      <c r="C18023" s="111"/>
      <c r="D18023" s="94"/>
      <c r="E18023" s="108" t="s">
        <v>13494</v>
      </c>
      <c r="F18023" s="111">
        <v>5.5</v>
      </c>
      <c r="G18023" s="88">
        <v>1</v>
      </c>
      <c r="H18023" s="113" t="s">
        <v>6526</v>
      </c>
      <c r="I18023" s="192">
        <v>4.5</v>
      </c>
      <c r="J18023" s="78">
        <f t="shared" si="1198"/>
        <v>1765.4600000000037</v>
      </c>
      <c r="K18023" s="188" t="str">
        <f t="shared" si="1199"/>
        <v>Oct-19</v>
      </c>
      <c r="L18023" s="185">
        <f t="shared" si="1200"/>
        <v>17772</v>
      </c>
      <c r="M18023" s="189">
        <f t="shared" si="1201"/>
        <v>9.9339410308350418E-2</v>
      </c>
    </row>
    <row r="18024" spans="1:13" x14ac:dyDescent="0.3">
      <c r="A18024" s="112">
        <v>43760</v>
      </c>
      <c r="E18024" s="87" t="s">
        <v>13494</v>
      </c>
      <c r="F18024" s="113">
        <v>5.5</v>
      </c>
      <c r="G18024" s="88">
        <v>1</v>
      </c>
      <c r="H18024" s="87" t="s">
        <v>6526</v>
      </c>
      <c r="I18024" s="78">
        <v>4.5</v>
      </c>
      <c r="J18024" s="78">
        <f t="shared" si="1198"/>
        <v>1769.9600000000037</v>
      </c>
      <c r="K18024" s="188" t="str">
        <f t="shared" si="1199"/>
        <v>Oct-19</v>
      </c>
      <c r="L18024" s="185">
        <f t="shared" si="1200"/>
        <v>17773</v>
      </c>
      <c r="M18024" s="189">
        <f t="shared" si="1201"/>
        <v>9.9587014010015393E-2</v>
      </c>
    </row>
    <row r="18025" spans="1:13" x14ac:dyDescent="0.3">
      <c r="A18025" s="112">
        <v>43761</v>
      </c>
      <c r="E18025" s="87" t="s">
        <v>13294</v>
      </c>
      <c r="F18025" s="113">
        <v>6</v>
      </c>
      <c r="G18025" s="88">
        <v>1</v>
      </c>
      <c r="H18025" s="87" t="s">
        <v>11526</v>
      </c>
      <c r="I18025" s="78">
        <v>-1</v>
      </c>
      <c r="J18025" s="78">
        <f t="shared" si="1198"/>
        <v>1768.9600000000037</v>
      </c>
      <c r="K18025" s="188" t="str">
        <f t="shared" si="1199"/>
        <v>Oct-19</v>
      </c>
      <c r="L18025" s="185">
        <f t="shared" si="1200"/>
        <v>17774</v>
      </c>
      <c r="M18025" s="189">
        <f t="shared" si="1201"/>
        <v>9.9525149094182724E-2</v>
      </c>
    </row>
    <row r="18026" spans="1:13" x14ac:dyDescent="0.3">
      <c r="A18026" s="112">
        <v>43761</v>
      </c>
      <c r="E18026" s="87" t="s">
        <v>13512</v>
      </c>
      <c r="F18026" s="113">
        <v>5.5</v>
      </c>
      <c r="G18026" s="88">
        <v>1</v>
      </c>
      <c r="H18026" s="87" t="s">
        <v>11526</v>
      </c>
      <c r="I18026" s="78">
        <v>-1</v>
      </c>
      <c r="J18026" s="78">
        <f t="shared" si="1198"/>
        <v>1767.9600000000037</v>
      </c>
      <c r="K18026" s="188" t="str">
        <f t="shared" si="1199"/>
        <v>Oct-19</v>
      </c>
      <c r="L18026" s="185">
        <f t="shared" si="1200"/>
        <v>17775</v>
      </c>
      <c r="M18026" s="189">
        <f t="shared" si="1201"/>
        <v>9.9463291139240712E-2</v>
      </c>
    </row>
    <row r="18027" spans="1:13" x14ac:dyDescent="0.3">
      <c r="A18027" s="112">
        <v>43761</v>
      </c>
      <c r="E18027" s="186" t="s">
        <v>13524</v>
      </c>
      <c r="F18027" s="113">
        <v>4</v>
      </c>
      <c r="G18027" s="88">
        <v>1</v>
      </c>
      <c r="H18027" s="87" t="s">
        <v>11526</v>
      </c>
      <c r="I18027" s="78">
        <v>-1</v>
      </c>
      <c r="J18027" s="78">
        <f t="shared" si="1198"/>
        <v>1766.9600000000037</v>
      </c>
      <c r="K18027" s="188" t="str">
        <f t="shared" si="1199"/>
        <v>Oct-19</v>
      </c>
      <c r="L18027" s="185">
        <f t="shared" si="1200"/>
        <v>17776</v>
      </c>
      <c r="M18027" s="189">
        <f t="shared" si="1201"/>
        <v>9.9401440144014613E-2</v>
      </c>
    </row>
    <row r="18028" spans="1:13" x14ac:dyDescent="0.3">
      <c r="A18028" s="112">
        <v>43762</v>
      </c>
      <c r="E18028" s="87" t="s">
        <v>13513</v>
      </c>
      <c r="F18028" s="113">
        <v>4.5</v>
      </c>
      <c r="G18028" s="88">
        <v>1</v>
      </c>
      <c r="H18028" s="87" t="s">
        <v>11526</v>
      </c>
      <c r="I18028" s="78">
        <v>-1</v>
      </c>
      <c r="J18028" s="78">
        <f t="shared" si="1198"/>
        <v>1765.9600000000037</v>
      </c>
      <c r="K18028" s="188" t="str">
        <f t="shared" si="1199"/>
        <v>Oct-19</v>
      </c>
      <c r="L18028" s="185">
        <f t="shared" si="1200"/>
        <v>17777</v>
      </c>
      <c r="M18028" s="189">
        <f t="shared" si="1201"/>
        <v>9.9339596107329897E-2</v>
      </c>
    </row>
    <row r="18029" spans="1:13" x14ac:dyDescent="0.3">
      <c r="A18029" s="112">
        <v>43762</v>
      </c>
      <c r="E18029" s="87" t="s">
        <v>13514</v>
      </c>
      <c r="F18029" s="113">
        <v>5.5</v>
      </c>
      <c r="G18029" s="88">
        <v>1</v>
      </c>
      <c r="H18029" s="87" t="s">
        <v>6526</v>
      </c>
      <c r="I18029" s="78">
        <v>4.5</v>
      </c>
      <c r="J18029" s="78">
        <f t="shared" si="1198"/>
        <v>1770.4600000000037</v>
      </c>
      <c r="K18029" s="188" t="str">
        <f t="shared" si="1199"/>
        <v>Oct-19</v>
      </c>
      <c r="L18029" s="185">
        <f t="shared" si="1200"/>
        <v>17778</v>
      </c>
      <c r="M18029" s="189">
        <f t="shared" si="1201"/>
        <v>9.95871301608732E-2</v>
      </c>
    </row>
    <row r="18030" spans="1:13" x14ac:dyDescent="0.3">
      <c r="A18030" s="112">
        <v>43762</v>
      </c>
      <c r="E18030" s="87" t="s">
        <v>13515</v>
      </c>
      <c r="F18030" s="113">
        <v>6</v>
      </c>
      <c r="G18030" s="88">
        <v>1</v>
      </c>
      <c r="H18030" s="87" t="s">
        <v>11526</v>
      </c>
      <c r="I18030" s="78">
        <v>-1</v>
      </c>
      <c r="J18030" s="78">
        <f t="shared" si="1198"/>
        <v>1769.4600000000037</v>
      </c>
      <c r="K18030" s="188" t="str">
        <f t="shared" si="1199"/>
        <v>Oct-19</v>
      </c>
      <c r="L18030" s="185">
        <f t="shared" si="1200"/>
        <v>17779</v>
      </c>
      <c r="M18030" s="189">
        <f t="shared" si="1201"/>
        <v>9.9525282636818924E-2</v>
      </c>
    </row>
    <row r="18031" spans="1:13" x14ac:dyDescent="0.3">
      <c r="A18031" s="112">
        <v>43762</v>
      </c>
      <c r="E18031" s="87" t="s">
        <v>13516</v>
      </c>
      <c r="F18031" s="113">
        <v>5.5</v>
      </c>
      <c r="G18031" s="88">
        <v>1</v>
      </c>
      <c r="H18031" s="87" t="s">
        <v>6526</v>
      </c>
      <c r="I18031" s="78">
        <v>4.5</v>
      </c>
      <c r="J18031" s="78">
        <f t="shared" si="1198"/>
        <v>1773.9600000000037</v>
      </c>
      <c r="K18031" s="188" t="str">
        <f t="shared" si="1199"/>
        <v>Oct-19</v>
      </c>
      <c r="L18031" s="185">
        <f t="shared" si="1200"/>
        <v>17780</v>
      </c>
      <c r="M18031" s="189">
        <f t="shared" si="1201"/>
        <v>9.9772778402699866E-2</v>
      </c>
    </row>
    <row r="18032" spans="1:13" x14ac:dyDescent="0.3">
      <c r="A18032" s="112">
        <v>43762</v>
      </c>
      <c r="E18032" s="186" t="s">
        <v>13525</v>
      </c>
      <c r="F18032" s="113">
        <v>2.75</v>
      </c>
      <c r="G18032" s="88">
        <v>1</v>
      </c>
      <c r="H18032" s="87" t="s">
        <v>11526</v>
      </c>
      <c r="I18032" s="78">
        <v>-1</v>
      </c>
      <c r="J18032" s="78">
        <f t="shared" si="1198"/>
        <v>1772.9600000000037</v>
      </c>
      <c r="K18032" s="188" t="str">
        <f t="shared" si="1199"/>
        <v>Oct-19</v>
      </c>
      <c r="L18032" s="185">
        <f t="shared" si="1200"/>
        <v>17781</v>
      </c>
      <c r="M18032" s="189">
        <f t="shared" si="1201"/>
        <v>9.9710927394409968E-2</v>
      </c>
    </row>
    <row r="18033" spans="1:13" x14ac:dyDescent="0.3">
      <c r="A18033" s="112">
        <v>43762</v>
      </c>
      <c r="E18033" s="186" t="s">
        <v>13526</v>
      </c>
      <c r="F18033" s="113">
        <v>3.25</v>
      </c>
      <c r="G18033" s="88">
        <v>1</v>
      </c>
      <c r="H18033" s="87" t="s">
        <v>11526</v>
      </c>
      <c r="I18033" s="78">
        <v>-1</v>
      </c>
      <c r="J18033" s="78">
        <f t="shared" si="1198"/>
        <v>1771.9600000000037</v>
      </c>
      <c r="K18033" s="188" t="str">
        <f t="shared" si="1199"/>
        <v>Oct-19</v>
      </c>
      <c r="L18033" s="185">
        <f t="shared" si="1200"/>
        <v>17782</v>
      </c>
      <c r="M18033" s="189">
        <f t="shared" si="1201"/>
        <v>9.9649083342706307E-2</v>
      </c>
    </row>
    <row r="18034" spans="1:13" x14ac:dyDescent="0.3">
      <c r="A18034" s="112">
        <v>43762</v>
      </c>
      <c r="E18034" s="186" t="s">
        <v>12221</v>
      </c>
      <c r="F18034" s="113">
        <v>3.75</v>
      </c>
      <c r="G18034" s="88">
        <v>1</v>
      </c>
      <c r="H18034" s="87" t="s">
        <v>6526</v>
      </c>
      <c r="I18034" s="78">
        <v>2.75</v>
      </c>
      <c r="J18034" s="78">
        <f t="shared" si="1198"/>
        <v>1774.7100000000037</v>
      </c>
      <c r="K18034" s="188" t="str">
        <f t="shared" si="1199"/>
        <v>Oct-19</v>
      </c>
      <c r="L18034" s="185">
        <f t="shared" si="1200"/>
        <v>17783</v>
      </c>
      <c r="M18034" s="189">
        <f t="shared" si="1201"/>
        <v>9.9798121801720957E-2</v>
      </c>
    </row>
    <row r="18035" spans="1:13" x14ac:dyDescent="0.3">
      <c r="A18035" s="112">
        <v>43763</v>
      </c>
      <c r="E18035" s="87" t="s">
        <v>13517</v>
      </c>
      <c r="F18035" s="113">
        <v>5.5</v>
      </c>
      <c r="G18035" s="88">
        <v>1</v>
      </c>
      <c r="H18035" s="87" t="s">
        <v>11526</v>
      </c>
      <c r="I18035" s="78">
        <v>-1</v>
      </c>
      <c r="J18035" s="78">
        <f t="shared" si="1198"/>
        <v>1773.7100000000037</v>
      </c>
      <c r="K18035" s="188" t="str">
        <f t="shared" si="1199"/>
        <v>Oct-19</v>
      </c>
      <c r="L18035" s="185">
        <f t="shared" si="1200"/>
        <v>17784</v>
      </c>
      <c r="M18035" s="189">
        <f t="shared" si="1201"/>
        <v>9.9736279802069477E-2</v>
      </c>
    </row>
    <row r="18036" spans="1:13" x14ac:dyDescent="0.3">
      <c r="A18036" s="112">
        <v>43763</v>
      </c>
      <c r="E18036" s="87" t="s">
        <v>13518</v>
      </c>
      <c r="F18036" s="113">
        <v>6</v>
      </c>
      <c r="G18036" s="88">
        <v>1</v>
      </c>
      <c r="H18036" s="87" t="s">
        <v>11526</v>
      </c>
      <c r="I18036" s="78">
        <v>-1</v>
      </c>
      <c r="J18036" s="78">
        <f t="shared" si="1198"/>
        <v>1772.7100000000037</v>
      </c>
      <c r="K18036" s="188" t="str">
        <f t="shared" si="1199"/>
        <v>Oct-19</v>
      </c>
      <c r="L18036" s="185">
        <f t="shared" si="1200"/>
        <v>17785</v>
      </c>
      <c r="M18036" s="189">
        <f t="shared" si="1201"/>
        <v>9.9674444756817748E-2</v>
      </c>
    </row>
    <row r="18037" spans="1:13" x14ac:dyDescent="0.3">
      <c r="A18037" s="112">
        <v>43763</v>
      </c>
      <c r="E18037" s="87" t="s">
        <v>13519</v>
      </c>
      <c r="F18037" s="113">
        <v>5</v>
      </c>
      <c r="G18037" s="88">
        <v>1</v>
      </c>
      <c r="H18037" s="87" t="s">
        <v>11526</v>
      </c>
      <c r="I18037" s="78">
        <v>-1</v>
      </c>
      <c r="J18037" s="78">
        <f t="shared" si="1198"/>
        <v>1771.7100000000037</v>
      </c>
      <c r="K18037" s="188" t="str">
        <f t="shared" si="1199"/>
        <v>Oct-19</v>
      </c>
      <c r="L18037" s="185">
        <f t="shared" si="1200"/>
        <v>17786</v>
      </c>
      <c r="M18037" s="189">
        <f t="shared" si="1201"/>
        <v>9.9612616664792736E-2</v>
      </c>
    </row>
    <row r="18038" spans="1:13" x14ac:dyDescent="0.3">
      <c r="A18038" s="112">
        <v>43764</v>
      </c>
      <c r="E18038" s="87" t="s">
        <v>13520</v>
      </c>
      <c r="F18038" s="113">
        <v>5</v>
      </c>
      <c r="G18038" s="88">
        <v>1</v>
      </c>
      <c r="H18038" s="87" t="s">
        <v>11526</v>
      </c>
      <c r="I18038" s="78">
        <v>-1</v>
      </c>
      <c r="J18038" s="78">
        <f t="shared" si="1198"/>
        <v>1770.7100000000037</v>
      </c>
      <c r="K18038" s="188" t="str">
        <f t="shared" si="1199"/>
        <v>Oct-19</v>
      </c>
      <c r="L18038" s="185">
        <f t="shared" si="1200"/>
        <v>17787</v>
      </c>
      <c r="M18038" s="189">
        <f t="shared" si="1201"/>
        <v>9.9550795524821711E-2</v>
      </c>
    </row>
    <row r="18039" spans="1:13" x14ac:dyDescent="0.3">
      <c r="A18039" s="112">
        <v>43764</v>
      </c>
      <c r="E18039" s="90" t="s">
        <v>13521</v>
      </c>
      <c r="F18039" s="113">
        <v>6</v>
      </c>
      <c r="G18039" s="88">
        <v>1</v>
      </c>
      <c r="H18039" s="87" t="s">
        <v>6526</v>
      </c>
      <c r="I18039" s="78">
        <v>5</v>
      </c>
      <c r="J18039" s="78">
        <f t="shared" si="1198"/>
        <v>1775.7100000000037</v>
      </c>
      <c r="K18039" s="188" t="str">
        <f t="shared" si="1199"/>
        <v>Oct-19</v>
      </c>
      <c r="L18039" s="185">
        <f t="shared" si="1200"/>
        <v>17788</v>
      </c>
      <c r="M18039" s="189">
        <f t="shared" si="1201"/>
        <v>9.9826287384753978E-2</v>
      </c>
    </row>
    <row r="18040" spans="1:13" x14ac:dyDescent="0.3">
      <c r="A18040" s="112">
        <v>43764</v>
      </c>
      <c r="E18040" s="90" t="s">
        <v>13453</v>
      </c>
      <c r="F18040" s="113">
        <v>5.5</v>
      </c>
      <c r="G18040" s="88">
        <v>0</v>
      </c>
      <c r="H18040" s="87" t="s">
        <v>6111</v>
      </c>
      <c r="I18040" s="78">
        <v>0</v>
      </c>
      <c r="J18040" s="78">
        <f t="shared" si="1198"/>
        <v>1775.7100000000037</v>
      </c>
      <c r="K18040" s="188" t="str">
        <f t="shared" si="1199"/>
        <v>Oct-19</v>
      </c>
      <c r="L18040" s="185">
        <f t="shared" si="1200"/>
        <v>17788</v>
      </c>
      <c r="M18040" s="189">
        <f t="shared" si="1201"/>
        <v>9.9826287384753978E-2</v>
      </c>
    </row>
    <row r="18041" spans="1:13" x14ac:dyDescent="0.3">
      <c r="A18041" s="112">
        <v>43764</v>
      </c>
      <c r="E18041" s="90" t="s">
        <v>13522</v>
      </c>
      <c r="F18041" s="113">
        <v>5.5</v>
      </c>
      <c r="G18041" s="88">
        <v>1</v>
      </c>
      <c r="H18041" s="87" t="s">
        <v>11526</v>
      </c>
      <c r="I18041" s="78">
        <v>-1</v>
      </c>
      <c r="J18041" s="78">
        <f t="shared" si="1198"/>
        <v>1774.7100000000037</v>
      </c>
      <c r="K18041" s="188" t="str">
        <f t="shared" si="1199"/>
        <v>Oct-19</v>
      </c>
      <c r="L18041" s="185">
        <f t="shared" si="1200"/>
        <v>17789</v>
      </c>
      <c r="M18041" s="189">
        <f t="shared" si="1201"/>
        <v>9.9764461183877884E-2</v>
      </c>
    </row>
    <row r="18042" spans="1:13" x14ac:dyDescent="0.3">
      <c r="A18042" s="112">
        <v>43764</v>
      </c>
      <c r="E18042" s="90" t="s">
        <v>13523</v>
      </c>
      <c r="F18042" s="113">
        <v>5</v>
      </c>
      <c r="G18042" s="88">
        <v>1</v>
      </c>
      <c r="H18042" s="87" t="s">
        <v>11526</v>
      </c>
      <c r="I18042" s="78">
        <v>-1</v>
      </c>
      <c r="J18042" s="78">
        <f t="shared" si="1198"/>
        <v>1773.7100000000037</v>
      </c>
      <c r="K18042" s="188" t="str">
        <f t="shared" si="1199"/>
        <v>Oct-19</v>
      </c>
      <c r="L18042" s="185">
        <f t="shared" si="1200"/>
        <v>17790</v>
      </c>
      <c r="M18042" s="189">
        <f t="shared" si="1201"/>
        <v>9.9702641933670802E-2</v>
      </c>
    </row>
    <row r="18043" spans="1:13" x14ac:dyDescent="0.3">
      <c r="A18043" s="112">
        <v>43764</v>
      </c>
      <c r="E18043" s="187" t="s">
        <v>13527</v>
      </c>
      <c r="F18043" s="113">
        <v>3.25</v>
      </c>
      <c r="G18043" s="88">
        <v>1</v>
      </c>
      <c r="H18043" s="87" t="s">
        <v>11526</v>
      </c>
      <c r="I18043" s="78">
        <v>-1</v>
      </c>
      <c r="J18043" s="78">
        <f t="shared" si="1198"/>
        <v>1772.7100000000037</v>
      </c>
      <c r="K18043" s="188" t="str">
        <f t="shared" si="1199"/>
        <v>Oct-19</v>
      </c>
      <c r="L18043" s="185">
        <f t="shared" si="1200"/>
        <v>17791</v>
      </c>
      <c r="M18043" s="189">
        <f t="shared" si="1201"/>
        <v>9.9640829632960698E-2</v>
      </c>
    </row>
    <row r="18044" spans="1:13" x14ac:dyDescent="0.3">
      <c r="A18044" s="112">
        <v>43764</v>
      </c>
      <c r="E18044" s="187" t="s">
        <v>5504</v>
      </c>
      <c r="F18044" s="113">
        <v>2.75</v>
      </c>
      <c r="G18044" s="88">
        <v>1</v>
      </c>
      <c r="H18044" s="87" t="s">
        <v>6526</v>
      </c>
      <c r="I18044" s="78">
        <v>1.75</v>
      </c>
      <c r="J18044" s="78">
        <f t="shared" si="1198"/>
        <v>1774.4600000000037</v>
      </c>
      <c r="K18044" s="188" t="str">
        <f t="shared" si="1199"/>
        <v>Oct-19</v>
      </c>
      <c r="L18044" s="185">
        <f t="shared" si="1200"/>
        <v>17792</v>
      </c>
      <c r="M18044" s="189">
        <f t="shared" si="1201"/>
        <v>9.9733588129496606E-2</v>
      </c>
    </row>
    <row r="18045" spans="1:13" x14ac:dyDescent="0.3">
      <c r="A18045" s="112">
        <v>43766</v>
      </c>
      <c r="E18045" s="187" t="s">
        <v>13555</v>
      </c>
      <c r="F18045" s="113">
        <v>3.75</v>
      </c>
      <c r="G18045" s="88">
        <v>1</v>
      </c>
      <c r="H18045" s="87" t="s">
        <v>11526</v>
      </c>
      <c r="I18045" s="78">
        <v>-1</v>
      </c>
      <c r="J18045" s="78">
        <f t="shared" si="1198"/>
        <v>1773.4600000000037</v>
      </c>
      <c r="K18045" s="188" t="str">
        <f t="shared" ref="K18045:K18108" si="1202">TEXT(A18045,"MMM-yy")</f>
        <v>Oct-19</v>
      </c>
      <c r="L18045" s="185">
        <f t="shared" ref="L18045:L18108" si="1203">L18044+G18045</f>
        <v>17793</v>
      </c>
      <c r="M18045" s="189">
        <f t="shared" ref="M18045:M18108" si="1204">J18045/L18045</f>
        <v>9.9671781037486862E-2</v>
      </c>
    </row>
    <row r="18046" spans="1:13" x14ac:dyDescent="0.3">
      <c r="A18046" s="112">
        <v>43766</v>
      </c>
      <c r="E18046" s="187" t="s">
        <v>13328</v>
      </c>
      <c r="F18046" s="113">
        <v>6</v>
      </c>
      <c r="G18046" s="88">
        <v>1</v>
      </c>
      <c r="H18046" s="87" t="s">
        <v>11526</v>
      </c>
      <c r="I18046" s="78">
        <v>-1</v>
      </c>
      <c r="J18046" s="78">
        <f t="shared" si="1198"/>
        <v>1772.4600000000037</v>
      </c>
      <c r="K18046" s="188" t="str">
        <f t="shared" si="1202"/>
        <v>Oct-19</v>
      </c>
      <c r="L18046" s="185">
        <f t="shared" si="1203"/>
        <v>17794</v>
      </c>
      <c r="M18046" s="189">
        <f t="shared" si="1204"/>
        <v>9.9609980892435862E-2</v>
      </c>
    </row>
    <row r="18047" spans="1:13" x14ac:dyDescent="0.3">
      <c r="A18047" s="112">
        <v>43766</v>
      </c>
      <c r="E18047" s="87" t="s">
        <v>13528</v>
      </c>
      <c r="F18047" s="113">
        <v>4.75</v>
      </c>
      <c r="G18047" s="88">
        <v>1</v>
      </c>
      <c r="H18047" s="87" t="s">
        <v>6526</v>
      </c>
      <c r="I18047" s="23">
        <v>3.75</v>
      </c>
      <c r="J18047" s="78">
        <f t="shared" si="1198"/>
        <v>1776.2100000000037</v>
      </c>
      <c r="K18047" s="188" t="str">
        <f t="shared" si="1202"/>
        <v>Oct-19</v>
      </c>
      <c r="L18047" s="185">
        <f t="shared" si="1203"/>
        <v>17795</v>
      </c>
      <c r="M18047" s="189">
        <f t="shared" si="1204"/>
        <v>9.9815116605788345E-2</v>
      </c>
    </row>
    <row r="18048" spans="1:13" x14ac:dyDescent="0.3">
      <c r="A18048" s="112">
        <v>43767</v>
      </c>
      <c r="E18048" s="87" t="s">
        <v>13529</v>
      </c>
      <c r="F18048" s="113">
        <v>6</v>
      </c>
      <c r="G18048" s="88">
        <v>1</v>
      </c>
      <c r="H18048" s="87" t="s">
        <v>11526</v>
      </c>
      <c r="I18048" s="78">
        <v>-1</v>
      </c>
      <c r="J18048" s="78">
        <f t="shared" si="1198"/>
        <v>1775.2100000000037</v>
      </c>
      <c r="K18048" s="188" t="str">
        <f t="shared" si="1202"/>
        <v>Oct-19</v>
      </c>
      <c r="L18048" s="185">
        <f t="shared" si="1203"/>
        <v>17796</v>
      </c>
      <c r="M18048" s="189">
        <f t="shared" si="1204"/>
        <v>9.9753315351764654E-2</v>
      </c>
    </row>
    <row r="18049" spans="1:13" x14ac:dyDescent="0.3">
      <c r="A18049" s="112">
        <v>43767</v>
      </c>
      <c r="E18049" s="87" t="s">
        <v>13530</v>
      </c>
      <c r="F18049" s="113">
        <v>6</v>
      </c>
      <c r="G18049" s="88">
        <v>1</v>
      </c>
      <c r="H18049" s="87" t="s">
        <v>11526</v>
      </c>
      <c r="I18049" s="78">
        <v>-1</v>
      </c>
      <c r="J18049" s="78">
        <f t="shared" si="1198"/>
        <v>1774.2100000000037</v>
      </c>
      <c r="K18049" s="188" t="str">
        <f t="shared" si="1202"/>
        <v>Oct-19</v>
      </c>
      <c r="L18049" s="185">
        <f t="shared" si="1203"/>
        <v>17797</v>
      </c>
      <c r="M18049" s="189">
        <f t="shared" si="1204"/>
        <v>9.96915210428726E-2</v>
      </c>
    </row>
    <row r="18050" spans="1:13" x14ac:dyDescent="0.3">
      <c r="A18050" s="112">
        <v>43767</v>
      </c>
      <c r="E18050" s="87" t="s">
        <v>13531</v>
      </c>
      <c r="F18050" s="113">
        <v>6</v>
      </c>
      <c r="G18050" s="88">
        <v>1</v>
      </c>
      <c r="H18050" s="87" t="s">
        <v>11526</v>
      </c>
      <c r="I18050" s="78">
        <v>-1</v>
      </c>
      <c r="J18050" s="78">
        <f t="shared" si="1198"/>
        <v>1773.2100000000037</v>
      </c>
      <c r="K18050" s="188" t="str">
        <f t="shared" si="1202"/>
        <v>Oct-19</v>
      </c>
      <c r="L18050" s="185">
        <f t="shared" si="1203"/>
        <v>17798</v>
      </c>
      <c r="M18050" s="189">
        <f t="shared" si="1204"/>
        <v>9.9629733677941548E-2</v>
      </c>
    </row>
    <row r="18051" spans="1:13" x14ac:dyDescent="0.3">
      <c r="A18051" s="112">
        <v>43768</v>
      </c>
      <c r="E18051" s="87" t="s">
        <v>13556</v>
      </c>
      <c r="F18051" s="113">
        <v>3.75</v>
      </c>
      <c r="G18051" s="88">
        <v>1</v>
      </c>
      <c r="H18051" s="87" t="s">
        <v>11526</v>
      </c>
      <c r="I18051" s="78">
        <v>-1</v>
      </c>
      <c r="J18051" s="78">
        <f t="shared" si="1198"/>
        <v>1772.2100000000037</v>
      </c>
      <c r="K18051" s="188" t="str">
        <f t="shared" si="1202"/>
        <v>Oct-19</v>
      </c>
      <c r="L18051" s="185">
        <f t="shared" si="1203"/>
        <v>17799</v>
      </c>
      <c r="M18051" s="189">
        <f t="shared" si="1204"/>
        <v>9.9567953255801089E-2</v>
      </c>
    </row>
    <row r="18052" spans="1:13" x14ac:dyDescent="0.3">
      <c r="A18052" s="112">
        <v>43768</v>
      </c>
      <c r="E18052" s="87" t="s">
        <v>13532</v>
      </c>
      <c r="F18052" s="113">
        <v>5</v>
      </c>
      <c r="G18052" s="88">
        <v>1</v>
      </c>
      <c r="H18052" s="87" t="s">
        <v>11526</v>
      </c>
      <c r="I18052" s="78">
        <v>-1</v>
      </c>
      <c r="J18052" s="78">
        <f t="shared" si="1198"/>
        <v>1771.2100000000037</v>
      </c>
      <c r="K18052" s="188" t="str">
        <f t="shared" si="1202"/>
        <v>Oct-19</v>
      </c>
      <c r="L18052" s="185">
        <f t="shared" si="1203"/>
        <v>17800</v>
      </c>
      <c r="M18052" s="189">
        <f t="shared" si="1204"/>
        <v>9.9506179775281103E-2</v>
      </c>
    </row>
    <row r="18053" spans="1:13" x14ac:dyDescent="0.3">
      <c r="A18053" s="112">
        <v>43768</v>
      </c>
      <c r="E18053" s="87" t="s">
        <v>13533</v>
      </c>
      <c r="F18053" s="113">
        <v>6</v>
      </c>
      <c r="G18053" s="88">
        <v>1</v>
      </c>
      <c r="H18053" s="87" t="s">
        <v>11526</v>
      </c>
      <c r="I18053" s="78">
        <v>-1</v>
      </c>
      <c r="J18053" s="78">
        <f t="shared" si="1198"/>
        <v>1770.2100000000037</v>
      </c>
      <c r="K18053" s="188" t="str">
        <f t="shared" si="1202"/>
        <v>Oct-19</v>
      </c>
      <c r="L18053" s="185">
        <f t="shared" si="1203"/>
        <v>17801</v>
      </c>
      <c r="M18053" s="189">
        <f t="shared" si="1204"/>
        <v>9.9444413235211707E-2</v>
      </c>
    </row>
    <row r="18054" spans="1:13" x14ac:dyDescent="0.3">
      <c r="A18054" s="112">
        <v>43768</v>
      </c>
      <c r="E18054" s="87" t="s">
        <v>13534</v>
      </c>
      <c r="F18054" s="113">
        <v>5</v>
      </c>
      <c r="G18054" s="88">
        <v>1</v>
      </c>
      <c r="H18054" s="87" t="s">
        <v>11526</v>
      </c>
      <c r="I18054" s="78">
        <v>-1</v>
      </c>
      <c r="J18054" s="78">
        <f t="shared" si="1198"/>
        <v>1769.2100000000037</v>
      </c>
      <c r="K18054" s="188" t="str">
        <f t="shared" si="1202"/>
        <v>Oct-19</v>
      </c>
      <c r="L18054" s="185">
        <f t="shared" si="1203"/>
        <v>17802</v>
      </c>
      <c r="M18054" s="189">
        <f t="shared" si="1204"/>
        <v>9.9382653634423307E-2</v>
      </c>
    </row>
    <row r="18055" spans="1:13" x14ac:dyDescent="0.3">
      <c r="A18055" s="112">
        <v>43768</v>
      </c>
      <c r="E18055" s="87" t="s">
        <v>12933</v>
      </c>
      <c r="F18055" s="113">
        <v>5</v>
      </c>
      <c r="G18055" s="88">
        <v>1</v>
      </c>
      <c r="H18055" s="87" t="s">
        <v>6526</v>
      </c>
      <c r="I18055" s="23">
        <v>4</v>
      </c>
      <c r="J18055" s="78">
        <f t="shared" si="1198"/>
        <v>1773.2100000000037</v>
      </c>
      <c r="K18055" s="188" t="str">
        <f t="shared" si="1202"/>
        <v>Oct-19</v>
      </c>
      <c r="L18055" s="185">
        <f t="shared" si="1203"/>
        <v>17803</v>
      </c>
      <c r="M18055" s="189">
        <f t="shared" si="1204"/>
        <v>9.9601752513621508E-2</v>
      </c>
    </row>
    <row r="18056" spans="1:13" x14ac:dyDescent="0.3">
      <c r="A18056" s="112">
        <v>43768</v>
      </c>
      <c r="E18056" s="87" t="s">
        <v>13535</v>
      </c>
      <c r="F18056" s="113">
        <v>5.5</v>
      </c>
      <c r="G18056" s="88">
        <v>1</v>
      </c>
      <c r="H18056" s="87" t="s">
        <v>11526</v>
      </c>
      <c r="I18056" s="78">
        <v>-1</v>
      </c>
      <c r="J18056" s="78">
        <f t="shared" si="1198"/>
        <v>1772.2100000000037</v>
      </c>
      <c r="K18056" s="188" t="str">
        <f t="shared" si="1202"/>
        <v>Oct-19</v>
      </c>
      <c r="L18056" s="185">
        <f t="shared" si="1203"/>
        <v>17804</v>
      </c>
      <c r="M18056" s="189">
        <f t="shared" si="1204"/>
        <v>9.9539991013255655E-2</v>
      </c>
    </row>
    <row r="18057" spans="1:13" x14ac:dyDescent="0.3">
      <c r="A18057" s="112">
        <v>43768</v>
      </c>
      <c r="E18057" s="87" t="s">
        <v>3838</v>
      </c>
      <c r="F18057" s="113">
        <v>4.5</v>
      </c>
      <c r="G18057" s="88">
        <v>1</v>
      </c>
      <c r="H18057" s="87" t="s">
        <v>11526</v>
      </c>
      <c r="I18057" s="78">
        <v>-1</v>
      </c>
      <c r="J18057" s="78">
        <f t="shared" si="1198"/>
        <v>1771.2100000000037</v>
      </c>
      <c r="K18057" s="188" t="str">
        <f t="shared" si="1202"/>
        <v>Oct-19</v>
      </c>
      <c r="L18057" s="185">
        <f t="shared" si="1203"/>
        <v>17805</v>
      </c>
      <c r="M18057" s="189">
        <f t="shared" si="1204"/>
        <v>9.9478236450435478E-2</v>
      </c>
    </row>
    <row r="18058" spans="1:13" x14ac:dyDescent="0.3">
      <c r="A18058" s="112">
        <v>43768</v>
      </c>
      <c r="E18058" s="87" t="s">
        <v>11172</v>
      </c>
      <c r="F18058" s="113">
        <v>5</v>
      </c>
      <c r="G18058" s="88">
        <v>1</v>
      </c>
      <c r="H18058" s="87" t="s">
        <v>11526</v>
      </c>
      <c r="I18058" s="78">
        <v>-1</v>
      </c>
      <c r="J18058" s="78">
        <f t="shared" si="1198"/>
        <v>1770.2100000000037</v>
      </c>
      <c r="K18058" s="188" t="str">
        <f t="shared" si="1202"/>
        <v>Oct-19</v>
      </c>
      <c r="L18058" s="185">
        <f t="shared" si="1203"/>
        <v>17806</v>
      </c>
      <c r="M18058" s="189">
        <f t="shared" si="1204"/>
        <v>9.9416488823992122E-2</v>
      </c>
    </row>
    <row r="18059" spans="1:13" x14ac:dyDescent="0.3">
      <c r="A18059" s="112">
        <v>43768</v>
      </c>
      <c r="E18059" s="87" t="s">
        <v>13536</v>
      </c>
      <c r="F18059" s="113">
        <v>5</v>
      </c>
      <c r="G18059" s="88">
        <v>1</v>
      </c>
      <c r="H18059" s="87" t="s">
        <v>11526</v>
      </c>
      <c r="I18059" s="78">
        <v>-1</v>
      </c>
      <c r="J18059" s="78">
        <f t="shared" si="1198"/>
        <v>1769.2100000000037</v>
      </c>
      <c r="K18059" s="188" t="str">
        <f t="shared" si="1202"/>
        <v>Oct-19</v>
      </c>
      <c r="L18059" s="185">
        <f t="shared" si="1203"/>
        <v>17807</v>
      </c>
      <c r="M18059" s="189">
        <f t="shared" si="1204"/>
        <v>9.9354748132756993E-2</v>
      </c>
    </row>
    <row r="18060" spans="1:13" x14ac:dyDescent="0.3">
      <c r="A18060" s="112">
        <v>43768</v>
      </c>
      <c r="E18060" s="87" t="s">
        <v>13537</v>
      </c>
      <c r="F18060" s="113">
        <v>6</v>
      </c>
      <c r="G18060" s="88">
        <v>1</v>
      </c>
      <c r="H18060" s="87" t="s">
        <v>11526</v>
      </c>
      <c r="I18060" s="78">
        <v>-1</v>
      </c>
      <c r="J18060" s="78">
        <f t="shared" si="1198"/>
        <v>1768.2100000000037</v>
      </c>
      <c r="K18060" s="188" t="str">
        <f t="shared" si="1202"/>
        <v>Oct-19</v>
      </c>
      <c r="L18060" s="185">
        <f t="shared" si="1203"/>
        <v>17808</v>
      </c>
      <c r="M18060" s="189">
        <f t="shared" si="1204"/>
        <v>9.9293014375561747E-2</v>
      </c>
    </row>
    <row r="18061" spans="1:13" x14ac:dyDescent="0.3">
      <c r="A18061" s="112">
        <v>43768</v>
      </c>
      <c r="E18061" s="87" t="s">
        <v>13557</v>
      </c>
      <c r="F18061" s="113">
        <v>3.5</v>
      </c>
      <c r="G18061" s="88">
        <v>1</v>
      </c>
      <c r="H18061" s="87" t="s">
        <v>11526</v>
      </c>
      <c r="I18061" s="78">
        <v>-1</v>
      </c>
      <c r="J18061" s="78">
        <f t="shared" si="1198"/>
        <v>1767.2100000000037</v>
      </c>
      <c r="K18061" s="188" t="str">
        <f t="shared" si="1202"/>
        <v>Oct-19</v>
      </c>
      <c r="L18061" s="185">
        <f t="shared" si="1203"/>
        <v>17809</v>
      </c>
      <c r="M18061" s="189">
        <f t="shared" si="1204"/>
        <v>9.9231287551238348E-2</v>
      </c>
    </row>
    <row r="18062" spans="1:13" x14ac:dyDescent="0.3">
      <c r="A18062" s="112">
        <v>43769</v>
      </c>
      <c r="E18062" s="87" t="s">
        <v>13538</v>
      </c>
      <c r="F18062" s="113">
        <v>4.5</v>
      </c>
      <c r="G18062" s="88">
        <v>1</v>
      </c>
      <c r="H18062" s="87" t="s">
        <v>11526</v>
      </c>
      <c r="I18062" s="78">
        <v>-1</v>
      </c>
      <c r="J18062" s="78">
        <f t="shared" si="1198"/>
        <v>1766.2100000000037</v>
      </c>
      <c r="K18062" s="188" t="str">
        <f t="shared" si="1202"/>
        <v>Oct-19</v>
      </c>
      <c r="L18062" s="185">
        <f t="shared" si="1203"/>
        <v>17810</v>
      </c>
      <c r="M18062" s="189">
        <f t="shared" si="1204"/>
        <v>9.9169567658618965E-2</v>
      </c>
    </row>
    <row r="18063" spans="1:13" x14ac:dyDescent="0.3">
      <c r="A18063" s="112">
        <v>43769</v>
      </c>
      <c r="E18063" s="87" t="s">
        <v>13539</v>
      </c>
      <c r="F18063" s="113">
        <v>6</v>
      </c>
      <c r="G18063" s="88">
        <v>1</v>
      </c>
      <c r="H18063" s="87" t="s">
        <v>11526</v>
      </c>
      <c r="I18063" s="78">
        <v>-1</v>
      </c>
      <c r="J18063" s="78">
        <f t="shared" si="1198"/>
        <v>1765.2100000000037</v>
      </c>
      <c r="K18063" s="188" t="str">
        <f t="shared" si="1202"/>
        <v>Oct-19</v>
      </c>
      <c r="L18063" s="185">
        <f t="shared" si="1203"/>
        <v>17811</v>
      </c>
      <c r="M18063" s="189">
        <f t="shared" si="1204"/>
        <v>9.910785469653606E-2</v>
      </c>
    </row>
    <row r="18064" spans="1:13" x14ac:dyDescent="0.3">
      <c r="A18064" s="112">
        <v>43769</v>
      </c>
      <c r="E18064" s="87" t="s">
        <v>13540</v>
      </c>
      <c r="F18064" s="113">
        <v>6</v>
      </c>
      <c r="G18064" s="88">
        <v>1</v>
      </c>
      <c r="H18064" s="87" t="s">
        <v>11526</v>
      </c>
      <c r="I18064" s="78">
        <v>-1</v>
      </c>
      <c r="J18064" s="78">
        <f t="shared" si="1198"/>
        <v>1764.2100000000037</v>
      </c>
      <c r="K18064" s="188" t="str">
        <f t="shared" si="1202"/>
        <v>Oct-19</v>
      </c>
      <c r="L18064" s="185">
        <f t="shared" si="1203"/>
        <v>17812</v>
      </c>
      <c r="M18064" s="189">
        <f t="shared" si="1204"/>
        <v>9.9046148663822345E-2</v>
      </c>
    </row>
    <row r="18065" spans="1:13" x14ac:dyDescent="0.3">
      <c r="A18065" s="112">
        <v>43769</v>
      </c>
      <c r="E18065" s="87" t="s">
        <v>13541</v>
      </c>
      <c r="F18065" s="113">
        <v>5</v>
      </c>
      <c r="G18065" s="88">
        <v>1</v>
      </c>
      <c r="H18065" s="87" t="s">
        <v>11526</v>
      </c>
      <c r="I18065" s="78">
        <v>-1</v>
      </c>
      <c r="J18065" s="78">
        <f t="shared" si="1198"/>
        <v>1763.2100000000037</v>
      </c>
      <c r="K18065" s="188" t="str">
        <f t="shared" si="1202"/>
        <v>Oct-19</v>
      </c>
      <c r="L18065" s="185">
        <f t="shared" si="1203"/>
        <v>17813</v>
      </c>
      <c r="M18065" s="189">
        <f t="shared" si="1204"/>
        <v>9.8984449559310822E-2</v>
      </c>
    </row>
    <row r="18066" spans="1:13" x14ac:dyDescent="0.3">
      <c r="A18066" s="112">
        <v>43769</v>
      </c>
      <c r="E18066" s="87" t="s">
        <v>13542</v>
      </c>
      <c r="F18066" s="113">
        <v>5</v>
      </c>
      <c r="G18066" s="88">
        <v>1</v>
      </c>
      <c r="H18066" s="87" t="s">
        <v>6526</v>
      </c>
      <c r="I18066" s="23">
        <v>4</v>
      </c>
      <c r="J18066" s="78">
        <f t="shared" si="1198"/>
        <v>1767.2100000000037</v>
      </c>
      <c r="K18066" s="188" t="str">
        <f t="shared" si="1202"/>
        <v>Oct-19</v>
      </c>
      <c r="L18066" s="185">
        <f t="shared" si="1203"/>
        <v>17814</v>
      </c>
      <c r="M18066" s="189">
        <f t="shared" si="1204"/>
        <v>9.9203435500168607E-2</v>
      </c>
    </row>
    <row r="18067" spans="1:13" x14ac:dyDescent="0.3">
      <c r="A18067" s="112">
        <v>43769</v>
      </c>
      <c r="E18067" s="87" t="s">
        <v>13558</v>
      </c>
      <c r="F18067" s="113">
        <v>3.75</v>
      </c>
      <c r="G18067" s="88">
        <v>1</v>
      </c>
      <c r="H18067" s="87" t="s">
        <v>11526</v>
      </c>
      <c r="I18067" s="78">
        <v>-1</v>
      </c>
      <c r="J18067" s="78">
        <f t="shared" si="1198"/>
        <v>1766.2100000000037</v>
      </c>
      <c r="K18067" s="188" t="str">
        <f t="shared" si="1202"/>
        <v>Oct-19</v>
      </c>
      <c r="L18067" s="185">
        <f t="shared" si="1203"/>
        <v>17815</v>
      </c>
      <c r="M18067" s="189">
        <f t="shared" si="1204"/>
        <v>9.9141734493404646E-2</v>
      </c>
    </row>
    <row r="18068" spans="1:13" x14ac:dyDescent="0.3">
      <c r="A18068" s="112">
        <v>43769</v>
      </c>
      <c r="E18068" s="87" t="s">
        <v>13559</v>
      </c>
      <c r="F18068" s="113">
        <v>3.25</v>
      </c>
      <c r="G18068" s="88">
        <v>1</v>
      </c>
      <c r="H18068" s="87" t="s">
        <v>6526</v>
      </c>
      <c r="I18068" s="23">
        <v>2.2000000000000002</v>
      </c>
      <c r="J18068" s="78">
        <f t="shared" si="1198"/>
        <v>1768.4100000000037</v>
      </c>
      <c r="K18068" s="188" t="str">
        <f t="shared" si="1202"/>
        <v>Oct-19</v>
      </c>
      <c r="L18068" s="185">
        <f t="shared" si="1203"/>
        <v>17816</v>
      </c>
      <c r="M18068" s="189">
        <f t="shared" si="1204"/>
        <v>9.9259654243376946E-2</v>
      </c>
    </row>
    <row r="18069" spans="1:13" x14ac:dyDescent="0.3">
      <c r="A18069" s="112">
        <v>43770</v>
      </c>
      <c r="E18069" s="87" t="s">
        <v>13543</v>
      </c>
      <c r="F18069" s="113">
        <v>5.5</v>
      </c>
      <c r="G18069" s="88">
        <v>0</v>
      </c>
      <c r="H18069" s="87" t="s">
        <v>6111</v>
      </c>
      <c r="I18069" s="23">
        <v>0</v>
      </c>
      <c r="J18069" s="78">
        <f t="shared" si="1198"/>
        <v>1768.4100000000037</v>
      </c>
      <c r="K18069" s="188" t="str">
        <f t="shared" si="1202"/>
        <v>Nov-19</v>
      </c>
      <c r="L18069" s="185">
        <f t="shared" si="1203"/>
        <v>17816</v>
      </c>
      <c r="M18069" s="189">
        <f t="shared" si="1204"/>
        <v>9.9259654243376946E-2</v>
      </c>
    </row>
    <row r="18070" spans="1:13" x14ac:dyDescent="0.3">
      <c r="A18070" s="112">
        <v>43770</v>
      </c>
      <c r="E18070" s="87" t="s">
        <v>13544</v>
      </c>
      <c r="F18070" s="113">
        <v>5</v>
      </c>
      <c r="G18070" s="88">
        <v>1</v>
      </c>
      <c r="H18070" s="87" t="s">
        <v>11526</v>
      </c>
      <c r="I18070" s="78">
        <v>-1</v>
      </c>
      <c r="J18070" s="78">
        <f t="shared" si="1198"/>
        <v>1767.4100000000037</v>
      </c>
      <c r="K18070" s="188" t="str">
        <f t="shared" si="1202"/>
        <v>Nov-19</v>
      </c>
      <c r="L18070" s="185">
        <f t="shared" si="1203"/>
        <v>17817</v>
      </c>
      <c r="M18070" s="189">
        <f t="shared" si="1204"/>
        <v>9.9197957007352733E-2</v>
      </c>
    </row>
    <row r="18071" spans="1:13" x14ac:dyDescent="0.3">
      <c r="A18071" s="112">
        <v>43770</v>
      </c>
      <c r="E18071" s="87" t="s">
        <v>13545</v>
      </c>
      <c r="F18071" s="113">
        <v>3.5</v>
      </c>
      <c r="G18071" s="88">
        <v>1</v>
      </c>
      <c r="H18071" s="87" t="s">
        <v>11526</v>
      </c>
      <c r="I18071" s="78">
        <v>-1</v>
      </c>
      <c r="J18071" s="78">
        <f t="shared" si="1198"/>
        <v>1766.4100000000037</v>
      </c>
      <c r="K18071" s="188" t="str">
        <f t="shared" si="1202"/>
        <v>Nov-19</v>
      </c>
      <c r="L18071" s="185">
        <f t="shared" si="1203"/>
        <v>17818</v>
      </c>
      <c r="M18071" s="189">
        <f t="shared" si="1204"/>
        <v>9.9136266696599154E-2</v>
      </c>
    </row>
    <row r="18072" spans="1:13" x14ac:dyDescent="0.3">
      <c r="A18072" s="112">
        <v>43770</v>
      </c>
      <c r="E18072" s="87" t="s">
        <v>13546</v>
      </c>
      <c r="F18072" s="113">
        <v>3</v>
      </c>
      <c r="G18072" s="88">
        <v>1</v>
      </c>
      <c r="H18072" s="87" t="s">
        <v>11526</v>
      </c>
      <c r="I18072" s="78">
        <v>-1</v>
      </c>
      <c r="J18072" s="78">
        <f t="shared" si="1198"/>
        <v>1765.4100000000037</v>
      </c>
      <c r="K18072" s="188" t="str">
        <f t="shared" si="1202"/>
        <v>Nov-19</v>
      </c>
      <c r="L18072" s="185">
        <f t="shared" si="1203"/>
        <v>17819</v>
      </c>
      <c r="M18072" s="189">
        <f t="shared" si="1204"/>
        <v>9.9074583309950268E-2</v>
      </c>
    </row>
    <row r="18073" spans="1:13" x14ac:dyDescent="0.3">
      <c r="A18073" s="112">
        <v>43770</v>
      </c>
      <c r="E18073" s="87" t="s">
        <v>13360</v>
      </c>
      <c r="F18073" s="113">
        <v>6</v>
      </c>
      <c r="G18073" s="88">
        <v>1</v>
      </c>
      <c r="H18073" s="87" t="s">
        <v>11526</v>
      </c>
      <c r="I18073" s="78">
        <v>-1</v>
      </c>
      <c r="J18073" s="78">
        <f t="shared" si="1198"/>
        <v>1764.4100000000037</v>
      </c>
      <c r="K18073" s="188" t="str">
        <f t="shared" si="1202"/>
        <v>Nov-19</v>
      </c>
      <c r="L18073" s="185">
        <f t="shared" si="1203"/>
        <v>17820</v>
      </c>
      <c r="M18073" s="189">
        <f t="shared" si="1204"/>
        <v>9.9012906846240395E-2</v>
      </c>
    </row>
    <row r="18074" spans="1:13" x14ac:dyDescent="0.3">
      <c r="A18074" s="112">
        <v>43770</v>
      </c>
      <c r="E18074" s="87" t="s">
        <v>13547</v>
      </c>
      <c r="F18074" s="113">
        <v>5.5</v>
      </c>
      <c r="G18074" s="88">
        <v>1</v>
      </c>
      <c r="H18074" s="87" t="s">
        <v>6526</v>
      </c>
      <c r="I18074" s="23">
        <v>4.5</v>
      </c>
      <c r="J18074" s="78">
        <f t="shared" ref="J18074:J18137" si="1205">J18073+I18074</f>
        <v>1768.9100000000037</v>
      </c>
      <c r="K18074" s="188" t="str">
        <f t="shared" si="1202"/>
        <v>Nov-19</v>
      </c>
      <c r="L18074" s="185">
        <f t="shared" si="1203"/>
        <v>17821</v>
      </c>
      <c r="M18074" s="189">
        <f t="shared" si="1204"/>
        <v>9.9259861960608486E-2</v>
      </c>
    </row>
    <row r="18075" spans="1:13" x14ac:dyDescent="0.3">
      <c r="A18075" s="112">
        <v>43770</v>
      </c>
      <c r="E18075" s="87" t="s">
        <v>13468</v>
      </c>
      <c r="F18075" s="113">
        <v>5</v>
      </c>
      <c r="G18075" s="88">
        <v>1</v>
      </c>
      <c r="H18075" s="87" t="s">
        <v>11526</v>
      </c>
      <c r="I18075" s="78">
        <v>-1</v>
      </c>
      <c r="J18075" s="78">
        <f t="shared" si="1205"/>
        <v>1767.9100000000037</v>
      </c>
      <c r="K18075" s="188" t="str">
        <f t="shared" si="1202"/>
        <v>Nov-19</v>
      </c>
      <c r="L18075" s="185">
        <f t="shared" si="1203"/>
        <v>17822</v>
      </c>
      <c r="M18075" s="189">
        <f t="shared" si="1204"/>
        <v>9.9198182022219944E-2</v>
      </c>
    </row>
    <row r="18076" spans="1:13" x14ac:dyDescent="0.3">
      <c r="A18076" s="112">
        <v>43770</v>
      </c>
      <c r="E18076" s="87" t="s">
        <v>13548</v>
      </c>
      <c r="F18076" s="113">
        <v>5.5</v>
      </c>
      <c r="G18076" s="88">
        <v>1</v>
      </c>
      <c r="H18076" s="87" t="s">
        <v>6526</v>
      </c>
      <c r="I18076" s="23">
        <v>4.5</v>
      </c>
      <c r="J18076" s="78">
        <f t="shared" si="1205"/>
        <v>1772.4100000000037</v>
      </c>
      <c r="K18076" s="188" t="str">
        <f t="shared" si="1202"/>
        <v>Nov-19</v>
      </c>
      <c r="L18076" s="185">
        <f t="shared" si="1203"/>
        <v>17823</v>
      </c>
      <c r="M18076" s="189">
        <f t="shared" si="1204"/>
        <v>9.9445099029344314E-2</v>
      </c>
    </row>
    <row r="18077" spans="1:13" x14ac:dyDescent="0.3">
      <c r="A18077" s="112">
        <v>43770</v>
      </c>
      <c r="E18077" s="87" t="s">
        <v>13549</v>
      </c>
      <c r="F18077" s="113">
        <v>3.75</v>
      </c>
      <c r="G18077" s="88">
        <v>1</v>
      </c>
      <c r="H18077" s="87" t="s">
        <v>11526</v>
      </c>
      <c r="I18077" s="78">
        <v>-1</v>
      </c>
      <c r="J18077" s="78">
        <f t="shared" si="1205"/>
        <v>1771.4100000000037</v>
      </c>
      <c r="K18077" s="188" t="str">
        <f t="shared" si="1202"/>
        <v>Nov-19</v>
      </c>
      <c r="L18077" s="185">
        <f t="shared" si="1203"/>
        <v>17824</v>
      </c>
      <c r="M18077" s="189">
        <f t="shared" si="1204"/>
        <v>9.9383415619389792E-2</v>
      </c>
    </row>
    <row r="18078" spans="1:13" x14ac:dyDescent="0.3">
      <c r="A18078" s="112">
        <v>43771</v>
      </c>
      <c r="E18078" s="87" t="s">
        <v>13550</v>
      </c>
      <c r="F18078" s="113">
        <v>4.5</v>
      </c>
      <c r="G18078" s="88">
        <v>1</v>
      </c>
      <c r="H18078" s="87" t="s">
        <v>6526</v>
      </c>
      <c r="I18078" s="23">
        <v>3.5</v>
      </c>
      <c r="J18078" s="78">
        <f t="shared" si="1205"/>
        <v>1774.9100000000037</v>
      </c>
      <c r="K18078" s="188" t="str">
        <f t="shared" si="1202"/>
        <v>Nov-19</v>
      </c>
      <c r="L18078" s="185">
        <f t="shared" si="1203"/>
        <v>17825</v>
      </c>
      <c r="M18078" s="189">
        <f t="shared" si="1204"/>
        <v>9.9574193548387299E-2</v>
      </c>
    </row>
    <row r="18079" spans="1:13" x14ac:dyDescent="0.3">
      <c r="A18079" s="112">
        <v>43771</v>
      </c>
      <c r="E18079" s="87" t="s">
        <v>13551</v>
      </c>
      <c r="F18079" s="113">
        <v>4</v>
      </c>
      <c r="G18079" s="88">
        <v>1</v>
      </c>
      <c r="H18079" s="87" t="s">
        <v>6526</v>
      </c>
      <c r="I18079" s="23">
        <v>3</v>
      </c>
      <c r="J18079" s="78">
        <f t="shared" si="1205"/>
        <v>1777.9100000000037</v>
      </c>
      <c r="K18079" s="188" t="str">
        <f t="shared" si="1202"/>
        <v>Nov-19</v>
      </c>
      <c r="L18079" s="185">
        <f t="shared" si="1203"/>
        <v>17826</v>
      </c>
      <c r="M18079" s="189">
        <f t="shared" si="1204"/>
        <v>9.9736901155615607E-2</v>
      </c>
    </row>
    <row r="18080" spans="1:13" x14ac:dyDescent="0.3">
      <c r="A18080" s="112">
        <v>43771</v>
      </c>
      <c r="E18080" s="87" t="s">
        <v>13552</v>
      </c>
      <c r="F18080" s="113">
        <v>4</v>
      </c>
      <c r="G18080" s="88">
        <v>1</v>
      </c>
      <c r="H18080" s="87" t="s">
        <v>6526</v>
      </c>
      <c r="I18080" s="23">
        <v>3</v>
      </c>
      <c r="J18080" s="78">
        <f t="shared" si="1205"/>
        <v>1780.9100000000037</v>
      </c>
      <c r="K18080" s="188" t="str">
        <f t="shared" si="1202"/>
        <v>Nov-19</v>
      </c>
      <c r="L18080" s="185">
        <f t="shared" si="1203"/>
        <v>17827</v>
      </c>
      <c r="M18080" s="189">
        <f t="shared" si="1204"/>
        <v>9.9899590508779029E-2</v>
      </c>
    </row>
    <row r="18081" spans="1:13" x14ac:dyDescent="0.3">
      <c r="A18081" s="112">
        <v>43771</v>
      </c>
      <c r="E18081" s="87" t="s">
        <v>13553</v>
      </c>
      <c r="F18081" s="113">
        <v>3</v>
      </c>
      <c r="G18081" s="88">
        <v>1</v>
      </c>
      <c r="H18081" s="87" t="s">
        <v>11526</v>
      </c>
      <c r="I18081" s="78">
        <v>-1</v>
      </c>
      <c r="J18081" s="78">
        <f t="shared" si="1205"/>
        <v>1779.9100000000037</v>
      </c>
      <c r="K18081" s="188" t="str">
        <f t="shared" si="1202"/>
        <v>Nov-19</v>
      </c>
      <c r="L18081" s="185">
        <f t="shared" si="1203"/>
        <v>17828</v>
      </c>
      <c r="M18081" s="189">
        <f t="shared" si="1204"/>
        <v>9.9837895445367045E-2</v>
      </c>
    </row>
    <row r="18082" spans="1:13" x14ac:dyDescent="0.3">
      <c r="A18082" s="112">
        <v>43771</v>
      </c>
      <c r="E18082" s="87" t="s">
        <v>4798</v>
      </c>
      <c r="F18082" s="113">
        <v>5.5</v>
      </c>
      <c r="G18082" s="88">
        <v>1</v>
      </c>
      <c r="H18082" s="87" t="s">
        <v>6526</v>
      </c>
      <c r="I18082" s="23">
        <v>4.5</v>
      </c>
      <c r="J18082" s="78">
        <f t="shared" si="1205"/>
        <v>1784.4100000000037</v>
      </c>
      <c r="K18082" s="188" t="str">
        <f t="shared" si="1202"/>
        <v>Nov-19</v>
      </c>
      <c r="L18082" s="185">
        <f t="shared" si="1203"/>
        <v>17829</v>
      </c>
      <c r="M18082" s="189">
        <f t="shared" si="1204"/>
        <v>0.10008469347691984</v>
      </c>
    </row>
    <row r="18083" spans="1:13" x14ac:dyDescent="0.3">
      <c r="A18083" s="112">
        <v>43771</v>
      </c>
      <c r="E18083" s="87" t="s">
        <v>13554</v>
      </c>
      <c r="F18083" s="113">
        <v>4.33</v>
      </c>
      <c r="G18083" s="88">
        <v>1</v>
      </c>
      <c r="H18083" s="87" t="s">
        <v>6526</v>
      </c>
      <c r="I18083" s="23">
        <v>3.33</v>
      </c>
      <c r="J18083" s="78">
        <f t="shared" si="1205"/>
        <v>1787.7400000000036</v>
      </c>
      <c r="K18083" s="188" t="str">
        <f t="shared" si="1202"/>
        <v>Nov-19</v>
      </c>
      <c r="L18083" s="185">
        <f t="shared" si="1203"/>
        <v>17830</v>
      </c>
      <c r="M18083" s="189">
        <f t="shared" si="1204"/>
        <v>0.10026584408300637</v>
      </c>
    </row>
    <row r="18084" spans="1:13" x14ac:dyDescent="0.3">
      <c r="A18084" s="112">
        <v>43771</v>
      </c>
      <c r="E18084" s="87" t="s">
        <v>5240</v>
      </c>
      <c r="F18084" s="113">
        <v>4.33</v>
      </c>
      <c r="G18084" s="88">
        <v>1</v>
      </c>
      <c r="H18084" s="87" t="s">
        <v>11526</v>
      </c>
      <c r="I18084" s="78">
        <v>-1</v>
      </c>
      <c r="J18084" s="78">
        <f t="shared" si="1205"/>
        <v>1786.7400000000036</v>
      </c>
      <c r="K18084" s="188" t="str">
        <f t="shared" si="1202"/>
        <v>Nov-19</v>
      </c>
      <c r="L18084" s="185">
        <f t="shared" si="1203"/>
        <v>17831</v>
      </c>
      <c r="M18084" s="189">
        <f t="shared" si="1204"/>
        <v>0.10020413885929021</v>
      </c>
    </row>
    <row r="18085" spans="1:13" x14ac:dyDescent="0.3">
      <c r="A18085" s="195">
        <v>43773</v>
      </c>
      <c r="B18085" s="17" t="s">
        <v>73</v>
      </c>
      <c r="C18085" s="196">
        <v>0.61111111111111105</v>
      </c>
      <c r="D18085" s="17" t="s">
        <v>31</v>
      </c>
      <c r="E18085" s="197" t="s">
        <v>13560</v>
      </c>
      <c r="F18085" s="23">
        <v>3</v>
      </c>
      <c r="G18085" s="198">
        <v>1</v>
      </c>
      <c r="H18085" s="87" t="s">
        <v>11526</v>
      </c>
      <c r="I18085" s="78">
        <v>-1</v>
      </c>
      <c r="J18085" s="78">
        <f t="shared" si="1205"/>
        <v>1785.7400000000036</v>
      </c>
      <c r="K18085" s="195" t="str">
        <f t="shared" si="1202"/>
        <v>Nov-19</v>
      </c>
      <c r="L18085" s="199">
        <f t="shared" si="1203"/>
        <v>17832</v>
      </c>
      <c r="M18085" s="200">
        <f t="shared" si="1204"/>
        <v>0.10014244055630347</v>
      </c>
    </row>
    <row r="18086" spans="1:13" x14ac:dyDescent="0.3">
      <c r="A18086" s="195">
        <v>43773</v>
      </c>
      <c r="B18086" s="17" t="s">
        <v>73</v>
      </c>
      <c r="C18086" s="196">
        <v>0.63194444444444442</v>
      </c>
      <c r="D18086" s="17" t="s">
        <v>31</v>
      </c>
      <c r="E18086" s="197" t="s">
        <v>13561</v>
      </c>
      <c r="F18086" s="23">
        <v>5</v>
      </c>
      <c r="G18086" s="198">
        <v>1</v>
      </c>
      <c r="H18086" s="87" t="s">
        <v>11526</v>
      </c>
      <c r="I18086" s="78">
        <v>-1</v>
      </c>
      <c r="J18086" s="78">
        <f t="shared" si="1205"/>
        <v>1784.7400000000036</v>
      </c>
      <c r="K18086" s="195" t="str">
        <f t="shared" si="1202"/>
        <v>Nov-19</v>
      </c>
      <c r="L18086" s="199">
        <f t="shared" si="1203"/>
        <v>17833</v>
      </c>
      <c r="M18086" s="200">
        <f t="shared" si="1204"/>
        <v>0.10008074917288194</v>
      </c>
    </row>
    <row r="18087" spans="1:13" x14ac:dyDescent="0.3">
      <c r="A18087" s="195">
        <v>43773</v>
      </c>
      <c r="B18087" s="17" t="s">
        <v>137</v>
      </c>
      <c r="C18087" s="196">
        <v>0.69444444444444453</v>
      </c>
      <c r="D18087" s="17" t="s">
        <v>31</v>
      </c>
      <c r="E18087" s="197" t="s">
        <v>13562</v>
      </c>
      <c r="F18087" s="23">
        <v>5</v>
      </c>
      <c r="G18087" s="198">
        <v>1</v>
      </c>
      <c r="H18087" s="87" t="s">
        <v>6526</v>
      </c>
      <c r="I18087" s="23">
        <f>IF(H18087="L",G18087*-1,IF(H18087="W",     IF(D18087="E/W",            G18087*(F18087-1)*0.5*1.25,    IF(D18087="place",   G18087*(F18087-1) *0.95,  G18087*(F18087-1) )),            IF(H18087="Placed",     (G18087*-0.5)  + (0.5*G18087*(F18087-1)*0.2),0)         ))</f>
        <v>4</v>
      </c>
      <c r="J18087" s="78">
        <f t="shared" si="1205"/>
        <v>1788.7400000000036</v>
      </c>
      <c r="K18087" s="195" t="str">
        <f t="shared" si="1202"/>
        <v>Nov-19</v>
      </c>
      <c r="L18087" s="199">
        <f t="shared" si="1203"/>
        <v>17834</v>
      </c>
      <c r="M18087" s="200">
        <f t="shared" si="1204"/>
        <v>0.10029942805876436</v>
      </c>
    </row>
    <row r="18088" spans="1:13" x14ac:dyDescent="0.3">
      <c r="A18088" s="195">
        <v>43773</v>
      </c>
      <c r="B18088" s="17" t="s">
        <v>137</v>
      </c>
      <c r="C18088" s="196">
        <v>0.82291666666666663</v>
      </c>
      <c r="D18088" s="17" t="s">
        <v>31</v>
      </c>
      <c r="E18088" s="197" t="s">
        <v>13563</v>
      </c>
      <c r="F18088" s="23">
        <v>5.5</v>
      </c>
      <c r="G18088" s="198">
        <v>1</v>
      </c>
      <c r="H18088" s="87" t="s">
        <v>11526</v>
      </c>
      <c r="I18088" s="23">
        <f>IF(H18088="L",G18088*-1,IF(H18088="W",     IF(D18088="E/W",            G18088*(F18088-1)*0.5*1.25,    IF(D18088="place",   G18088*(F18088-1) *0.95,  G18088*(F18088-1) )),            IF(H18088="Placed",     (G18088*-0.5)  + (0.5*G18088*(F18088-1)*0.2),0)         ))</f>
        <v>-1</v>
      </c>
      <c r="J18088" s="78">
        <f t="shared" si="1205"/>
        <v>1787.7400000000036</v>
      </c>
      <c r="K18088" s="195" t="str">
        <f t="shared" si="1202"/>
        <v>Nov-19</v>
      </c>
      <c r="L18088" s="199">
        <f t="shared" si="1203"/>
        <v>17835</v>
      </c>
      <c r="M18088" s="200">
        <f t="shared" si="1204"/>
        <v>0.10023773479114122</v>
      </c>
    </row>
    <row r="18089" spans="1:13" x14ac:dyDescent="0.3">
      <c r="A18089" s="195">
        <v>43774</v>
      </c>
      <c r="B18089" s="17" t="s">
        <v>30</v>
      </c>
      <c r="C18089" s="196">
        <v>0.67013888888888884</v>
      </c>
      <c r="D18089" s="17" t="s">
        <v>31</v>
      </c>
      <c r="E18089" s="197" t="s">
        <v>13564</v>
      </c>
      <c r="F18089" s="23">
        <v>4.5</v>
      </c>
      <c r="G18089" s="198">
        <v>1</v>
      </c>
      <c r="H18089" s="87" t="s">
        <v>11526</v>
      </c>
      <c r="I18089" s="23">
        <f t="shared" ref="I18089:I18152" si="1206">IF(H18089="L",G18089*-1,IF(H18089="W",     IF(D18089="E/W",            G18089*(F18089-1)*0.5*1.25,    IF(D18089="place",   G18089*(F18089-1) *0.95,  G18089*(F18089-1) )),            IF(H18089="Placed",     (G18089*-0.5)  + (0.5*G18089*(F18089-1)*0.2),0)         ))</f>
        <v>-1</v>
      </c>
      <c r="J18089" s="78">
        <f t="shared" si="1205"/>
        <v>1786.7400000000036</v>
      </c>
      <c r="K18089" s="195" t="str">
        <f t="shared" si="1202"/>
        <v>Nov-19</v>
      </c>
      <c r="L18089" s="199">
        <f t="shared" si="1203"/>
        <v>17836</v>
      </c>
      <c r="M18089" s="200">
        <f t="shared" si="1204"/>
        <v>0.10017604844135476</v>
      </c>
    </row>
    <row r="18090" spans="1:13" x14ac:dyDescent="0.3">
      <c r="A18090" s="195">
        <v>43774</v>
      </c>
      <c r="B18090" s="17" t="s">
        <v>84</v>
      </c>
      <c r="C18090" s="196">
        <v>0.59027777777777779</v>
      </c>
      <c r="D18090" s="17" t="s">
        <v>31</v>
      </c>
      <c r="E18090" s="197" t="s">
        <v>12836</v>
      </c>
      <c r="F18090" s="23">
        <v>4.5</v>
      </c>
      <c r="G18090" s="198">
        <v>1</v>
      </c>
      <c r="H18090" s="87" t="s">
        <v>6526</v>
      </c>
      <c r="I18090" s="23">
        <f t="shared" si="1206"/>
        <v>3.5</v>
      </c>
      <c r="J18090" s="78">
        <f t="shared" si="1205"/>
        <v>1790.2400000000036</v>
      </c>
      <c r="K18090" s="195" t="str">
        <f t="shared" si="1202"/>
        <v>Nov-19</v>
      </c>
      <c r="L18090" s="199">
        <f t="shared" si="1203"/>
        <v>17837</v>
      </c>
      <c r="M18090" s="200">
        <f t="shared" si="1204"/>
        <v>0.10036665358524435</v>
      </c>
    </row>
    <row r="18091" spans="1:13" x14ac:dyDescent="0.3">
      <c r="A18091" s="195">
        <v>43774</v>
      </c>
      <c r="B18091" s="17" t="s">
        <v>43</v>
      </c>
      <c r="C18091" s="196">
        <v>0.69444444444444453</v>
      </c>
      <c r="D18091" s="17" t="s">
        <v>31</v>
      </c>
      <c r="E18091" s="197" t="s">
        <v>13565</v>
      </c>
      <c r="F18091" s="23">
        <v>4</v>
      </c>
      <c r="G18091" s="198">
        <v>1</v>
      </c>
      <c r="H18091" s="87" t="s">
        <v>6526</v>
      </c>
      <c r="I18091" s="23">
        <f t="shared" si="1206"/>
        <v>3</v>
      </c>
      <c r="J18091" s="78">
        <f t="shared" si="1205"/>
        <v>1793.2400000000036</v>
      </c>
      <c r="K18091" s="195" t="str">
        <f t="shared" si="1202"/>
        <v>Nov-19</v>
      </c>
      <c r="L18091" s="199">
        <f t="shared" si="1203"/>
        <v>17838</v>
      </c>
      <c r="M18091" s="200">
        <f t="shared" si="1204"/>
        <v>0.10052920731023678</v>
      </c>
    </row>
    <row r="18092" spans="1:13" x14ac:dyDescent="0.3">
      <c r="A18092" s="195">
        <v>43774</v>
      </c>
      <c r="B18092" s="17" t="s">
        <v>43</v>
      </c>
      <c r="C18092" s="196">
        <v>0.84027777777777779</v>
      </c>
      <c r="D18092" s="17" t="s">
        <v>31</v>
      </c>
      <c r="E18092" s="197" t="s">
        <v>12723</v>
      </c>
      <c r="F18092" s="23">
        <v>5.5</v>
      </c>
      <c r="G18092" s="198">
        <v>1</v>
      </c>
      <c r="H18092" s="87" t="s">
        <v>11526</v>
      </c>
      <c r="I18092" s="23">
        <f t="shared" si="1206"/>
        <v>-1</v>
      </c>
      <c r="J18092" s="78">
        <f t="shared" si="1205"/>
        <v>1792.2400000000036</v>
      </c>
      <c r="K18092" s="195" t="str">
        <f t="shared" si="1202"/>
        <v>Nov-19</v>
      </c>
      <c r="L18092" s="199">
        <f t="shared" si="1203"/>
        <v>17839</v>
      </c>
      <c r="M18092" s="200">
        <f t="shared" si="1204"/>
        <v>0.10046751499523536</v>
      </c>
    </row>
    <row r="18093" spans="1:13" x14ac:dyDescent="0.3">
      <c r="A18093" s="195">
        <v>43775</v>
      </c>
      <c r="B18093" s="17" t="s">
        <v>63</v>
      </c>
      <c r="C18093" s="196">
        <v>0.64930555555555558</v>
      </c>
      <c r="D18093" s="17" t="s">
        <v>31</v>
      </c>
      <c r="E18093" s="197" t="s">
        <v>13566</v>
      </c>
      <c r="F18093" s="23">
        <v>3.75</v>
      </c>
      <c r="G18093" s="198">
        <v>1</v>
      </c>
      <c r="H18093" s="87" t="s">
        <v>6526</v>
      </c>
      <c r="I18093" s="23">
        <f t="shared" si="1206"/>
        <v>2.75</v>
      </c>
      <c r="J18093" s="78">
        <f t="shared" si="1205"/>
        <v>1794.9900000000036</v>
      </c>
      <c r="K18093" s="195" t="str">
        <f t="shared" si="1202"/>
        <v>Nov-19</v>
      </c>
      <c r="L18093" s="199">
        <f t="shared" si="1203"/>
        <v>17840</v>
      </c>
      <c r="M18093" s="200">
        <f t="shared" si="1204"/>
        <v>0.10061603139013474</v>
      </c>
    </row>
    <row r="18094" spans="1:13" x14ac:dyDescent="0.3">
      <c r="A18094" s="195">
        <v>43775</v>
      </c>
      <c r="B18094" s="17" t="s">
        <v>97</v>
      </c>
      <c r="C18094" s="196">
        <v>0.57291666666666663</v>
      </c>
      <c r="D18094" s="17" t="s">
        <v>31</v>
      </c>
      <c r="E18094" s="197" t="s">
        <v>13567</v>
      </c>
      <c r="F18094" s="23">
        <v>4.5</v>
      </c>
      <c r="G18094" s="198">
        <v>1</v>
      </c>
      <c r="H18094" s="87" t="s">
        <v>11526</v>
      </c>
      <c r="I18094" s="23">
        <f t="shared" si="1206"/>
        <v>-1</v>
      </c>
      <c r="J18094" s="78">
        <f t="shared" si="1205"/>
        <v>1793.9900000000036</v>
      </c>
      <c r="K18094" s="195" t="str">
        <f t="shared" si="1202"/>
        <v>Nov-19</v>
      </c>
      <c r="L18094" s="199">
        <f t="shared" si="1203"/>
        <v>17841</v>
      </c>
      <c r="M18094" s="200">
        <f t="shared" si="1204"/>
        <v>0.10055434112437664</v>
      </c>
    </row>
    <row r="18095" spans="1:13" x14ac:dyDescent="0.3">
      <c r="A18095" s="195">
        <v>43775</v>
      </c>
      <c r="B18095" s="17" t="s">
        <v>130</v>
      </c>
      <c r="C18095" s="196">
        <v>0.54166666666666663</v>
      </c>
      <c r="D18095" s="17" t="s">
        <v>31</v>
      </c>
      <c r="E18095" s="197" t="s">
        <v>13568</v>
      </c>
      <c r="F18095" s="23">
        <v>6</v>
      </c>
      <c r="G18095" s="198">
        <v>1</v>
      </c>
      <c r="H18095" s="87" t="s">
        <v>11526</v>
      </c>
      <c r="I18095" s="23">
        <f t="shared" si="1206"/>
        <v>-1</v>
      </c>
      <c r="J18095" s="78">
        <f t="shared" si="1205"/>
        <v>1792.9900000000036</v>
      </c>
      <c r="K18095" s="195" t="str">
        <f t="shared" si="1202"/>
        <v>Nov-19</v>
      </c>
      <c r="L18095" s="199">
        <f t="shared" si="1203"/>
        <v>17842</v>
      </c>
      <c r="M18095" s="200">
        <f t="shared" si="1204"/>
        <v>0.10049265777379238</v>
      </c>
    </row>
    <row r="18096" spans="1:13" x14ac:dyDescent="0.3">
      <c r="A18096" s="195">
        <v>43775</v>
      </c>
      <c r="B18096" s="17" t="s">
        <v>130</v>
      </c>
      <c r="C18096" s="196">
        <v>0.63194444444444442</v>
      </c>
      <c r="D18096" s="17" t="s">
        <v>31</v>
      </c>
      <c r="E18096" s="197" t="s">
        <v>13569</v>
      </c>
      <c r="F18096" s="23">
        <v>6</v>
      </c>
      <c r="G18096" s="198">
        <v>1</v>
      </c>
      <c r="H18096" s="87" t="s">
        <v>6526</v>
      </c>
      <c r="I18096" s="23">
        <f t="shared" si="1206"/>
        <v>5</v>
      </c>
      <c r="J18096" s="78">
        <f t="shared" si="1205"/>
        <v>1797.9900000000036</v>
      </c>
      <c r="K18096" s="195" t="str">
        <f t="shared" si="1202"/>
        <v>Nov-19</v>
      </c>
      <c r="L18096" s="199">
        <f t="shared" si="1203"/>
        <v>17843</v>
      </c>
      <c r="M18096" s="200">
        <f t="shared" si="1204"/>
        <v>0.10076724766014704</v>
      </c>
    </row>
    <row r="18097" spans="1:13" x14ac:dyDescent="0.3">
      <c r="A18097" s="195">
        <v>43775</v>
      </c>
      <c r="B18097" s="17" t="s">
        <v>45</v>
      </c>
      <c r="C18097" s="196">
        <v>0.78819444444444453</v>
      </c>
      <c r="D18097" s="17" t="s">
        <v>31</v>
      </c>
      <c r="E18097" s="197" t="s">
        <v>5555</v>
      </c>
      <c r="F18097" s="23">
        <v>5</v>
      </c>
      <c r="G18097" s="198">
        <v>1</v>
      </c>
      <c r="H18097" s="87" t="s">
        <v>11526</v>
      </c>
      <c r="I18097" s="23">
        <f t="shared" si="1206"/>
        <v>-1</v>
      </c>
      <c r="J18097" s="78">
        <f t="shared" si="1205"/>
        <v>1796.9900000000036</v>
      </c>
      <c r="K18097" s="195" t="str">
        <f t="shared" si="1202"/>
        <v>Nov-19</v>
      </c>
      <c r="L18097" s="199">
        <f t="shared" si="1203"/>
        <v>17844</v>
      </c>
      <c r="M18097" s="200">
        <f t="shared" si="1204"/>
        <v>0.10070555929163885</v>
      </c>
    </row>
    <row r="18098" spans="1:13" x14ac:dyDescent="0.3">
      <c r="A18098" s="195">
        <v>43775</v>
      </c>
      <c r="B18098" s="17" t="s">
        <v>45</v>
      </c>
      <c r="C18098" s="196">
        <v>0.82986111111111116</v>
      </c>
      <c r="D18098" s="17" t="s">
        <v>31</v>
      </c>
      <c r="E18098" s="197" t="s">
        <v>13570</v>
      </c>
      <c r="F18098" s="23">
        <v>4.5</v>
      </c>
      <c r="G18098" s="198">
        <v>1</v>
      </c>
      <c r="H18098" s="87" t="s">
        <v>11526</v>
      </c>
      <c r="I18098" s="23">
        <f t="shared" si="1206"/>
        <v>-1</v>
      </c>
      <c r="J18098" s="78">
        <f t="shared" si="1205"/>
        <v>1795.9900000000036</v>
      </c>
      <c r="K18098" s="195" t="str">
        <f t="shared" si="1202"/>
        <v>Nov-19</v>
      </c>
      <c r="L18098" s="199">
        <f t="shared" si="1203"/>
        <v>17845</v>
      </c>
      <c r="M18098" s="200">
        <f t="shared" si="1204"/>
        <v>0.10064387783692931</v>
      </c>
    </row>
    <row r="18099" spans="1:13" x14ac:dyDescent="0.3">
      <c r="A18099" s="195">
        <v>43776</v>
      </c>
      <c r="B18099" s="17" t="s">
        <v>93</v>
      </c>
      <c r="C18099" s="196">
        <v>0.53819444444444442</v>
      </c>
      <c r="D18099" s="17" t="s">
        <v>31</v>
      </c>
      <c r="E18099" s="197" t="s">
        <v>13571</v>
      </c>
      <c r="F18099" s="23">
        <v>5</v>
      </c>
      <c r="G18099" s="198">
        <v>1</v>
      </c>
      <c r="H18099" s="87" t="s">
        <v>6526</v>
      </c>
      <c r="I18099" s="23">
        <f t="shared" si="1206"/>
        <v>4</v>
      </c>
      <c r="J18099" s="78">
        <f t="shared" si="1205"/>
        <v>1799.9900000000036</v>
      </c>
      <c r="K18099" s="195" t="str">
        <f t="shared" si="1202"/>
        <v>Nov-19</v>
      </c>
      <c r="L18099" s="199">
        <f t="shared" si="1203"/>
        <v>17846</v>
      </c>
      <c r="M18099" s="200">
        <f t="shared" si="1204"/>
        <v>0.10086237812394955</v>
      </c>
    </row>
    <row r="18100" spans="1:13" x14ac:dyDescent="0.3">
      <c r="A18100" s="195">
        <v>43776</v>
      </c>
      <c r="B18100" s="17" t="s">
        <v>93</v>
      </c>
      <c r="C18100" s="196">
        <v>0.5625</v>
      </c>
      <c r="D18100" s="17" t="s">
        <v>31</v>
      </c>
      <c r="E18100" s="197" t="s">
        <v>13572</v>
      </c>
      <c r="F18100" s="23">
        <v>4</v>
      </c>
      <c r="G18100" s="198">
        <v>1</v>
      </c>
      <c r="H18100" s="87" t="s">
        <v>11526</v>
      </c>
      <c r="I18100" s="23">
        <f t="shared" si="1206"/>
        <v>-1</v>
      </c>
      <c r="J18100" s="78">
        <f t="shared" si="1205"/>
        <v>1798.9900000000036</v>
      </c>
      <c r="K18100" s="195" t="str">
        <f t="shared" si="1202"/>
        <v>Nov-19</v>
      </c>
      <c r="L18100" s="199">
        <f t="shared" si="1203"/>
        <v>17847</v>
      </c>
      <c r="M18100" s="200">
        <f t="shared" si="1204"/>
        <v>0.10080069479464356</v>
      </c>
    </row>
    <row r="18101" spans="1:13" x14ac:dyDescent="0.3">
      <c r="A18101" s="195">
        <v>43776</v>
      </c>
      <c r="B18101" s="17" t="s">
        <v>93</v>
      </c>
      <c r="C18101" s="196">
        <v>0.5625</v>
      </c>
      <c r="D18101" s="17" t="s">
        <v>31</v>
      </c>
      <c r="E18101" s="197" t="s">
        <v>13573</v>
      </c>
      <c r="F18101" s="23">
        <v>5.5</v>
      </c>
      <c r="G18101" s="198">
        <v>1</v>
      </c>
      <c r="H18101" s="87" t="s">
        <v>11526</v>
      </c>
      <c r="I18101" s="23">
        <f t="shared" si="1206"/>
        <v>-1</v>
      </c>
      <c r="J18101" s="78">
        <f t="shared" si="1205"/>
        <v>1797.9900000000036</v>
      </c>
      <c r="K18101" s="195" t="str">
        <f t="shared" si="1202"/>
        <v>Nov-19</v>
      </c>
      <c r="L18101" s="199">
        <f t="shared" si="1203"/>
        <v>17848</v>
      </c>
      <c r="M18101" s="200">
        <f t="shared" si="1204"/>
        <v>0.10073901837740944</v>
      </c>
    </row>
    <row r="18102" spans="1:13" x14ac:dyDescent="0.3">
      <c r="A18102" s="195">
        <v>43776</v>
      </c>
      <c r="B18102" s="17" t="s">
        <v>93</v>
      </c>
      <c r="C18102" s="196">
        <v>0.65277777777777779</v>
      </c>
      <c r="D18102" s="17" t="s">
        <v>31</v>
      </c>
      <c r="E18102" s="197" t="s">
        <v>13574</v>
      </c>
      <c r="F18102" s="23">
        <v>3.75</v>
      </c>
      <c r="G18102" s="198">
        <v>1</v>
      </c>
      <c r="H18102" s="87" t="s">
        <v>11526</v>
      </c>
      <c r="I18102" s="23">
        <f t="shared" si="1206"/>
        <v>-1</v>
      </c>
      <c r="J18102" s="78">
        <f t="shared" si="1205"/>
        <v>1796.9900000000036</v>
      </c>
      <c r="K18102" s="195" t="str">
        <f t="shared" si="1202"/>
        <v>Nov-19</v>
      </c>
      <c r="L18102" s="199">
        <f t="shared" si="1203"/>
        <v>17849</v>
      </c>
      <c r="M18102" s="200">
        <f t="shared" si="1204"/>
        <v>0.10067734887108543</v>
      </c>
    </row>
    <row r="18103" spans="1:13" x14ac:dyDescent="0.3">
      <c r="A18103" s="195">
        <v>43776</v>
      </c>
      <c r="B18103" s="17" t="s">
        <v>82</v>
      </c>
      <c r="C18103" s="196">
        <v>0.60069444444444442</v>
      </c>
      <c r="D18103" s="17" t="s">
        <v>31</v>
      </c>
      <c r="E18103" s="197" t="s">
        <v>13575</v>
      </c>
      <c r="F18103" s="23">
        <v>3.5</v>
      </c>
      <c r="G18103" s="198">
        <v>1</v>
      </c>
      <c r="H18103" s="87" t="s">
        <v>11526</v>
      </c>
      <c r="I18103" s="23">
        <f t="shared" si="1206"/>
        <v>-1</v>
      </c>
      <c r="J18103" s="78">
        <f t="shared" si="1205"/>
        <v>1795.9900000000036</v>
      </c>
      <c r="K18103" s="195" t="str">
        <f t="shared" si="1202"/>
        <v>Nov-19</v>
      </c>
      <c r="L18103" s="199">
        <f t="shared" si="1203"/>
        <v>17850</v>
      </c>
      <c r="M18103" s="200">
        <f t="shared" si="1204"/>
        <v>0.10061568627451001</v>
      </c>
    </row>
    <row r="18104" spans="1:13" x14ac:dyDescent="0.3">
      <c r="A18104" s="195">
        <v>43776</v>
      </c>
      <c r="B18104" s="17" t="s">
        <v>30</v>
      </c>
      <c r="C18104" s="196">
        <v>0.69444444444444453</v>
      </c>
      <c r="D18104" s="17" t="s">
        <v>31</v>
      </c>
      <c r="E18104" s="197" t="s">
        <v>13576</v>
      </c>
      <c r="F18104" s="23">
        <v>6</v>
      </c>
      <c r="G18104" s="198">
        <v>1</v>
      </c>
      <c r="H18104" s="87" t="s">
        <v>11526</v>
      </c>
      <c r="I18104" s="23">
        <f t="shared" si="1206"/>
        <v>-1</v>
      </c>
      <c r="J18104" s="78">
        <f t="shared" si="1205"/>
        <v>1794.9900000000036</v>
      </c>
      <c r="K18104" s="195" t="str">
        <f t="shared" si="1202"/>
        <v>Nov-19</v>
      </c>
      <c r="L18104" s="199">
        <f t="shared" si="1203"/>
        <v>17851</v>
      </c>
      <c r="M18104" s="200">
        <f t="shared" si="1204"/>
        <v>0.10055403058652197</v>
      </c>
    </row>
    <row r="18105" spans="1:13" x14ac:dyDescent="0.3">
      <c r="A18105" s="195">
        <v>43777</v>
      </c>
      <c r="B18105" s="17" t="s">
        <v>85</v>
      </c>
      <c r="C18105" s="196">
        <v>0.55208333333333337</v>
      </c>
      <c r="D18105" s="17" t="s">
        <v>31</v>
      </c>
      <c r="E18105" s="197" t="s">
        <v>13577</v>
      </c>
      <c r="F18105" s="23">
        <v>5</v>
      </c>
      <c r="G18105" s="198">
        <v>1</v>
      </c>
      <c r="H18105" s="87" t="s">
        <v>11526</v>
      </c>
      <c r="I18105" s="23">
        <f t="shared" si="1206"/>
        <v>-1</v>
      </c>
      <c r="J18105" s="78">
        <f t="shared" si="1205"/>
        <v>1793.9900000000036</v>
      </c>
      <c r="K18105" s="195" t="str">
        <f t="shared" si="1202"/>
        <v>Nov-19</v>
      </c>
      <c r="L18105" s="199">
        <f t="shared" si="1203"/>
        <v>17852</v>
      </c>
      <c r="M18105" s="200">
        <f t="shared" si="1204"/>
        <v>0.10049238180596032</v>
      </c>
    </row>
    <row r="18106" spans="1:13" x14ac:dyDescent="0.3">
      <c r="A18106" s="195">
        <v>43777</v>
      </c>
      <c r="B18106" s="17" t="s">
        <v>85</v>
      </c>
      <c r="C18106" s="196">
        <v>0.60069444444444442</v>
      </c>
      <c r="D18106" s="17" t="s">
        <v>31</v>
      </c>
      <c r="E18106" s="197" t="s">
        <v>13578</v>
      </c>
      <c r="F18106" s="23">
        <v>3.75</v>
      </c>
      <c r="G18106" s="198">
        <v>1</v>
      </c>
      <c r="H18106" s="87" t="s">
        <v>11526</v>
      </c>
      <c r="I18106" s="23">
        <f t="shared" si="1206"/>
        <v>-1</v>
      </c>
      <c r="J18106" s="78">
        <f t="shared" si="1205"/>
        <v>1792.9900000000036</v>
      </c>
      <c r="K18106" s="195" t="str">
        <f t="shared" si="1202"/>
        <v>Nov-19</v>
      </c>
      <c r="L18106" s="199">
        <f t="shared" si="1203"/>
        <v>17853</v>
      </c>
      <c r="M18106" s="200">
        <f t="shared" si="1204"/>
        <v>0.10043073993166435</v>
      </c>
    </row>
    <row r="18107" spans="1:13" x14ac:dyDescent="0.3">
      <c r="A18107" s="195">
        <v>43777</v>
      </c>
      <c r="B18107" s="17" t="s">
        <v>85</v>
      </c>
      <c r="C18107" s="196">
        <v>0.66666666666666663</v>
      </c>
      <c r="D18107" s="17" t="s">
        <v>31</v>
      </c>
      <c r="E18107" s="197" t="s">
        <v>13579</v>
      </c>
      <c r="F18107" s="23">
        <v>6</v>
      </c>
      <c r="G18107" s="198">
        <v>1</v>
      </c>
      <c r="H18107" s="87" t="s">
        <v>11526</v>
      </c>
      <c r="I18107" s="23">
        <f t="shared" si="1206"/>
        <v>-1</v>
      </c>
      <c r="J18107" s="78">
        <f t="shared" si="1205"/>
        <v>1791.9900000000036</v>
      </c>
      <c r="K18107" s="195" t="str">
        <f t="shared" si="1202"/>
        <v>Nov-19</v>
      </c>
      <c r="L18107" s="199">
        <f t="shared" si="1203"/>
        <v>17854</v>
      </c>
      <c r="M18107" s="200">
        <f t="shared" si="1204"/>
        <v>0.1003691049624736</v>
      </c>
    </row>
    <row r="18108" spans="1:13" x14ac:dyDescent="0.3">
      <c r="A18108" s="195">
        <v>43777</v>
      </c>
      <c r="B18108" s="17" t="s">
        <v>47</v>
      </c>
      <c r="C18108" s="196">
        <v>0.78819444444444453</v>
      </c>
      <c r="D18108" s="17" t="s">
        <v>31</v>
      </c>
      <c r="E18108" s="197" t="s">
        <v>13580</v>
      </c>
      <c r="F18108" s="23">
        <v>3.75</v>
      </c>
      <c r="G18108" s="198">
        <v>1</v>
      </c>
      <c r="H18108" s="87" t="s">
        <v>11526</v>
      </c>
      <c r="I18108" s="23">
        <f t="shared" si="1206"/>
        <v>-1</v>
      </c>
      <c r="J18108" s="78">
        <f t="shared" si="1205"/>
        <v>1790.9900000000036</v>
      </c>
      <c r="K18108" s="195" t="str">
        <f t="shared" si="1202"/>
        <v>Nov-19</v>
      </c>
      <c r="L18108" s="199">
        <f t="shared" si="1203"/>
        <v>17855</v>
      </c>
      <c r="M18108" s="200">
        <f t="shared" si="1204"/>
        <v>0.10030747689722787</v>
      </c>
    </row>
    <row r="18109" spans="1:13" x14ac:dyDescent="0.3">
      <c r="A18109" s="195">
        <v>43778</v>
      </c>
      <c r="B18109" s="17" t="s">
        <v>127</v>
      </c>
      <c r="C18109" s="196">
        <v>0.57986111111111105</v>
      </c>
      <c r="D18109" s="17" t="s">
        <v>31</v>
      </c>
      <c r="E18109" s="197" t="s">
        <v>13581</v>
      </c>
      <c r="F18109" s="23">
        <v>5.5</v>
      </c>
      <c r="G18109" s="198">
        <v>1</v>
      </c>
      <c r="H18109" s="87" t="s">
        <v>11526</v>
      </c>
      <c r="I18109" s="23">
        <f t="shared" si="1206"/>
        <v>-1</v>
      </c>
      <c r="J18109" s="78">
        <f t="shared" si="1205"/>
        <v>1789.9900000000036</v>
      </c>
      <c r="K18109" s="195" t="str">
        <f t="shared" ref="K18109:K18172" si="1207">TEXT(A18109,"MMM-yy")</f>
        <v>Nov-19</v>
      </c>
      <c r="L18109" s="199">
        <f t="shared" ref="L18109:L18172" si="1208">L18108+G18109</f>
        <v>17856</v>
      </c>
      <c r="M18109" s="200">
        <f t="shared" ref="M18109:M18172" si="1209">J18109/L18109</f>
        <v>0.10024585573476723</v>
      </c>
    </row>
    <row r="18110" spans="1:13" x14ac:dyDescent="0.3">
      <c r="A18110" s="195">
        <v>43778</v>
      </c>
      <c r="B18110" s="17" t="s">
        <v>127</v>
      </c>
      <c r="C18110" s="196">
        <v>0.62847222222222221</v>
      </c>
      <c r="D18110" s="17" t="s">
        <v>31</v>
      </c>
      <c r="E18110" s="197" t="s">
        <v>13582</v>
      </c>
      <c r="F18110" s="23">
        <v>5.5</v>
      </c>
      <c r="G18110" s="198">
        <v>1</v>
      </c>
      <c r="H18110" s="87" t="s">
        <v>11526</v>
      </c>
      <c r="I18110" s="23">
        <f t="shared" si="1206"/>
        <v>-1</v>
      </c>
      <c r="J18110" s="78">
        <f t="shared" si="1205"/>
        <v>1788.9900000000036</v>
      </c>
      <c r="K18110" s="195" t="str">
        <f t="shared" si="1207"/>
        <v>Nov-19</v>
      </c>
      <c r="L18110" s="199">
        <f t="shared" si="1208"/>
        <v>17857</v>
      </c>
      <c r="M18110" s="200">
        <f t="shared" si="1209"/>
        <v>0.100184241473932</v>
      </c>
    </row>
    <row r="18111" spans="1:13" x14ac:dyDescent="0.3">
      <c r="A18111" s="195">
        <v>43778</v>
      </c>
      <c r="B18111" s="17" t="s">
        <v>126</v>
      </c>
      <c r="C18111" s="196">
        <v>0.51388888888888895</v>
      </c>
      <c r="D18111" s="17" t="s">
        <v>31</v>
      </c>
      <c r="E18111" s="197" t="s">
        <v>13583</v>
      </c>
      <c r="F18111" s="23">
        <v>6</v>
      </c>
      <c r="G18111" s="198">
        <v>1</v>
      </c>
      <c r="H18111" s="87" t="s">
        <v>11526</v>
      </c>
      <c r="I18111" s="23">
        <f t="shared" si="1206"/>
        <v>-1</v>
      </c>
      <c r="J18111" s="78">
        <f t="shared" si="1205"/>
        <v>1787.9900000000036</v>
      </c>
      <c r="K18111" s="195" t="str">
        <f t="shared" si="1207"/>
        <v>Nov-19</v>
      </c>
      <c r="L18111" s="199">
        <f t="shared" si="1208"/>
        <v>17858</v>
      </c>
      <c r="M18111" s="200">
        <f t="shared" si="1209"/>
        <v>0.10012263411356276</v>
      </c>
    </row>
    <row r="18112" spans="1:13" x14ac:dyDescent="0.3">
      <c r="A18112" s="195">
        <v>43778</v>
      </c>
      <c r="B18112" s="17" t="s">
        <v>126</v>
      </c>
      <c r="C18112" s="196">
        <v>0.61111111111111105</v>
      </c>
      <c r="D18112" s="17" t="s">
        <v>31</v>
      </c>
      <c r="E18112" s="197" t="s">
        <v>13584</v>
      </c>
      <c r="F18112" s="23">
        <v>3.75</v>
      </c>
      <c r="G18112" s="198">
        <v>1</v>
      </c>
      <c r="H18112" s="87" t="s">
        <v>11526</v>
      </c>
      <c r="I18112" s="23">
        <f t="shared" si="1206"/>
        <v>-1</v>
      </c>
      <c r="J18112" s="78">
        <f t="shared" si="1205"/>
        <v>1786.9900000000036</v>
      </c>
      <c r="K18112" s="195" t="str">
        <f t="shared" si="1207"/>
        <v>Nov-19</v>
      </c>
      <c r="L18112" s="199">
        <f t="shared" si="1208"/>
        <v>17859</v>
      </c>
      <c r="M18112" s="200">
        <f t="shared" si="1209"/>
        <v>0.10006103365250034</v>
      </c>
    </row>
    <row r="18113" spans="1:13" x14ac:dyDescent="0.3">
      <c r="A18113" s="195">
        <v>43778</v>
      </c>
      <c r="B18113" s="17" t="s">
        <v>118</v>
      </c>
      <c r="C18113" s="196">
        <v>0.55208333333333337</v>
      </c>
      <c r="D18113" s="17" t="s">
        <v>31</v>
      </c>
      <c r="E18113" s="197" t="s">
        <v>12962</v>
      </c>
      <c r="F18113" s="23">
        <v>4.33</v>
      </c>
      <c r="G18113" s="198">
        <v>1</v>
      </c>
      <c r="H18113" s="87" t="s">
        <v>11526</v>
      </c>
      <c r="I18113" s="23">
        <f t="shared" si="1206"/>
        <v>-1</v>
      </c>
      <c r="J18113" s="78">
        <f t="shared" si="1205"/>
        <v>1785.9900000000036</v>
      </c>
      <c r="K18113" s="195" t="str">
        <f t="shared" si="1207"/>
        <v>Nov-19</v>
      </c>
      <c r="L18113" s="199">
        <f t="shared" si="1208"/>
        <v>17860</v>
      </c>
      <c r="M18113" s="200">
        <f t="shared" si="1209"/>
        <v>9.9999440089585875E-2</v>
      </c>
    </row>
    <row r="18114" spans="1:13" x14ac:dyDescent="0.3">
      <c r="A18114" s="195">
        <v>43778</v>
      </c>
      <c r="B18114" s="17" t="s">
        <v>118</v>
      </c>
      <c r="C18114" s="196">
        <v>0.60069444444444442</v>
      </c>
      <c r="D18114" s="17" t="s">
        <v>31</v>
      </c>
      <c r="E18114" s="197" t="s">
        <v>13585</v>
      </c>
      <c r="F18114" s="23">
        <v>4.2</v>
      </c>
      <c r="G18114" s="198">
        <v>1</v>
      </c>
      <c r="H18114" s="87" t="s">
        <v>11526</v>
      </c>
      <c r="I18114" s="23">
        <f t="shared" si="1206"/>
        <v>-1</v>
      </c>
      <c r="J18114" s="78">
        <f t="shared" si="1205"/>
        <v>1784.9900000000036</v>
      </c>
      <c r="K18114" s="195" t="str">
        <f t="shared" si="1207"/>
        <v>Nov-19</v>
      </c>
      <c r="L18114" s="199">
        <f t="shared" si="1208"/>
        <v>17861</v>
      </c>
      <c r="M18114" s="200">
        <f t="shared" si="1209"/>
        <v>9.9937853423660697E-2</v>
      </c>
    </row>
    <row r="18115" spans="1:13" x14ac:dyDescent="0.3">
      <c r="A18115" s="195">
        <v>43778</v>
      </c>
      <c r="B18115" s="17" t="s">
        <v>118</v>
      </c>
      <c r="C18115" s="196">
        <v>0.625</v>
      </c>
      <c r="D18115" s="17" t="s">
        <v>31</v>
      </c>
      <c r="E18115" s="197" t="s">
        <v>13586</v>
      </c>
      <c r="F18115" s="23">
        <v>4</v>
      </c>
      <c r="G18115" s="198">
        <v>1</v>
      </c>
      <c r="H18115" s="87" t="s">
        <v>11526</v>
      </c>
      <c r="I18115" s="23">
        <f t="shared" si="1206"/>
        <v>-1</v>
      </c>
      <c r="J18115" s="78">
        <f t="shared" si="1205"/>
        <v>1783.9900000000036</v>
      </c>
      <c r="K18115" s="195" t="str">
        <f t="shared" si="1207"/>
        <v>Nov-19</v>
      </c>
      <c r="L18115" s="199">
        <f t="shared" si="1208"/>
        <v>17862</v>
      </c>
      <c r="M18115" s="200">
        <f t="shared" si="1209"/>
        <v>9.9876273653566439E-2</v>
      </c>
    </row>
    <row r="18116" spans="1:13" x14ac:dyDescent="0.3">
      <c r="A18116" s="195">
        <v>43780</v>
      </c>
      <c r="B18116" s="17" t="s">
        <v>43</v>
      </c>
      <c r="C18116" s="196">
        <v>0.63541666666666663</v>
      </c>
      <c r="D18116" s="17" t="s">
        <v>31</v>
      </c>
      <c r="E18116" s="197" t="s">
        <v>12349</v>
      </c>
      <c r="F18116" s="23">
        <v>6</v>
      </c>
      <c r="G18116" s="198">
        <v>1</v>
      </c>
      <c r="H18116" s="87" t="s">
        <v>11526</v>
      </c>
      <c r="I18116" s="23">
        <f t="shared" si="1206"/>
        <v>-1</v>
      </c>
      <c r="J18116" s="78">
        <f t="shared" si="1205"/>
        <v>1782.9900000000036</v>
      </c>
      <c r="K18116" s="195" t="str">
        <f t="shared" si="1207"/>
        <v>Nov-19</v>
      </c>
      <c r="L18116" s="199">
        <f t="shared" si="1208"/>
        <v>17863</v>
      </c>
      <c r="M18116" s="200">
        <f t="shared" si="1209"/>
        <v>9.9814700778144971E-2</v>
      </c>
    </row>
    <row r="18117" spans="1:13" x14ac:dyDescent="0.3">
      <c r="A18117" s="195">
        <v>43780</v>
      </c>
      <c r="B18117" s="17" t="s">
        <v>69</v>
      </c>
      <c r="C18117" s="196">
        <v>0.60416666666666663</v>
      </c>
      <c r="D18117" s="17" t="s">
        <v>31</v>
      </c>
      <c r="E18117" s="197" t="s">
        <v>13587</v>
      </c>
      <c r="F18117" s="23">
        <v>3.5</v>
      </c>
      <c r="G18117" s="198">
        <v>1</v>
      </c>
      <c r="H18117" s="87" t="s">
        <v>11526</v>
      </c>
      <c r="I18117" s="23">
        <f t="shared" si="1206"/>
        <v>-1</v>
      </c>
      <c r="J18117" s="78">
        <f t="shared" si="1205"/>
        <v>1781.9900000000036</v>
      </c>
      <c r="K18117" s="195" t="str">
        <f t="shared" si="1207"/>
        <v>Nov-19</v>
      </c>
      <c r="L18117" s="199">
        <f t="shared" si="1208"/>
        <v>17864</v>
      </c>
      <c r="M18117" s="200">
        <f t="shared" si="1209"/>
        <v>9.9753134796238443E-2</v>
      </c>
    </row>
    <row r="18118" spans="1:13" x14ac:dyDescent="0.3">
      <c r="A18118" s="195">
        <v>43781</v>
      </c>
      <c r="B18118" s="17" t="s">
        <v>67</v>
      </c>
      <c r="C18118" s="196">
        <v>0.59027777777777779</v>
      </c>
      <c r="D18118" s="17" t="s">
        <v>31</v>
      </c>
      <c r="E18118" s="197" t="s">
        <v>10346</v>
      </c>
      <c r="F18118" s="23">
        <v>5</v>
      </c>
      <c r="G18118" s="198">
        <v>1</v>
      </c>
      <c r="H18118" s="87" t="s">
        <v>11526</v>
      </c>
      <c r="I18118" s="23">
        <f t="shared" si="1206"/>
        <v>-1</v>
      </c>
      <c r="J18118" s="78">
        <f t="shared" si="1205"/>
        <v>1780.9900000000036</v>
      </c>
      <c r="K18118" s="195" t="str">
        <f t="shared" si="1207"/>
        <v>Nov-19</v>
      </c>
      <c r="L18118" s="199">
        <f t="shared" si="1208"/>
        <v>17865</v>
      </c>
      <c r="M18118" s="200">
        <f t="shared" si="1209"/>
        <v>9.9691575706689267E-2</v>
      </c>
    </row>
    <row r="18119" spans="1:13" x14ac:dyDescent="0.3">
      <c r="A18119" s="195">
        <v>43781</v>
      </c>
      <c r="B18119" s="17" t="s">
        <v>139</v>
      </c>
      <c r="C18119" s="196">
        <v>0.625</v>
      </c>
      <c r="D18119" s="17" t="s">
        <v>31</v>
      </c>
      <c r="E18119" s="197" t="s">
        <v>11359</v>
      </c>
      <c r="F18119" s="23">
        <v>4.33</v>
      </c>
      <c r="G18119" s="198">
        <v>1</v>
      </c>
      <c r="H18119" s="87" t="s">
        <v>11526</v>
      </c>
      <c r="I18119" s="23">
        <f t="shared" si="1206"/>
        <v>-1</v>
      </c>
      <c r="J18119" s="78">
        <f t="shared" si="1205"/>
        <v>1779.9900000000036</v>
      </c>
      <c r="K18119" s="195" t="str">
        <f t="shared" si="1207"/>
        <v>Nov-19</v>
      </c>
      <c r="L18119" s="199">
        <f t="shared" si="1208"/>
        <v>17866</v>
      </c>
      <c r="M18119" s="200">
        <f t="shared" si="1209"/>
        <v>9.9630023508340063E-2</v>
      </c>
    </row>
    <row r="18120" spans="1:13" x14ac:dyDescent="0.3">
      <c r="A18120" s="195">
        <v>43782</v>
      </c>
      <c r="B18120" s="17" t="s">
        <v>123</v>
      </c>
      <c r="C18120" s="196">
        <v>0.57638888888888895</v>
      </c>
      <c r="D18120" s="17" t="s">
        <v>31</v>
      </c>
      <c r="E18120" s="197" t="s">
        <v>13588</v>
      </c>
      <c r="F18120" s="23">
        <v>4.5</v>
      </c>
      <c r="G18120" s="198">
        <v>1</v>
      </c>
      <c r="H18120" s="87" t="s">
        <v>11526</v>
      </c>
      <c r="I18120" s="23">
        <f t="shared" si="1206"/>
        <v>-1</v>
      </c>
      <c r="J18120" s="78">
        <f t="shared" si="1205"/>
        <v>1778.9900000000036</v>
      </c>
      <c r="K18120" s="195" t="str">
        <f t="shared" si="1207"/>
        <v>Nov-19</v>
      </c>
      <c r="L18120" s="199">
        <f t="shared" si="1208"/>
        <v>17867</v>
      </c>
      <c r="M18120" s="200">
        <f t="shared" si="1209"/>
        <v>9.9568478200033783E-2</v>
      </c>
    </row>
    <row r="18121" spans="1:13" x14ac:dyDescent="0.3">
      <c r="A18121" s="195">
        <v>43782</v>
      </c>
      <c r="B18121" s="17" t="s">
        <v>84</v>
      </c>
      <c r="C18121" s="196">
        <v>0.62847222222222221</v>
      </c>
      <c r="D18121" s="17" t="s">
        <v>31</v>
      </c>
      <c r="E18121" s="197" t="s">
        <v>12004</v>
      </c>
      <c r="F18121" s="23">
        <v>3.5</v>
      </c>
      <c r="G18121" s="198">
        <v>1</v>
      </c>
      <c r="H18121" s="87" t="s">
        <v>11526</v>
      </c>
      <c r="I18121" s="23">
        <f t="shared" si="1206"/>
        <v>-1</v>
      </c>
      <c r="J18121" s="78">
        <f t="shared" si="1205"/>
        <v>1777.9900000000036</v>
      </c>
      <c r="K18121" s="195" t="str">
        <f t="shared" si="1207"/>
        <v>Nov-19</v>
      </c>
      <c r="L18121" s="199">
        <f t="shared" si="1208"/>
        <v>17868</v>
      </c>
      <c r="M18121" s="200">
        <f t="shared" si="1209"/>
        <v>9.950693978061359E-2</v>
      </c>
    </row>
    <row r="18122" spans="1:13" x14ac:dyDescent="0.3">
      <c r="A18122" s="195">
        <v>43782</v>
      </c>
      <c r="B18122" s="17" t="s">
        <v>49</v>
      </c>
      <c r="C18122" s="196">
        <v>0.54513888888888895</v>
      </c>
      <c r="D18122" s="17" t="s">
        <v>31</v>
      </c>
      <c r="E18122" s="197" t="s">
        <v>13589</v>
      </c>
      <c r="F18122" s="23">
        <v>5</v>
      </c>
      <c r="G18122" s="198">
        <v>1</v>
      </c>
      <c r="H18122" s="87" t="s">
        <v>11526</v>
      </c>
      <c r="I18122" s="23">
        <f t="shared" si="1206"/>
        <v>-1</v>
      </c>
      <c r="J18122" s="78">
        <f t="shared" si="1205"/>
        <v>1776.9900000000036</v>
      </c>
      <c r="K18122" s="195" t="str">
        <f t="shared" si="1207"/>
        <v>Nov-19</v>
      </c>
      <c r="L18122" s="199">
        <f t="shared" si="1208"/>
        <v>17869</v>
      </c>
      <c r="M18122" s="200">
        <f t="shared" si="1209"/>
        <v>9.9445408248922923E-2</v>
      </c>
    </row>
    <row r="18123" spans="1:13" x14ac:dyDescent="0.3">
      <c r="A18123" s="195">
        <v>43782</v>
      </c>
      <c r="B18123" s="17" t="s">
        <v>49</v>
      </c>
      <c r="C18123" s="196">
        <v>0.65972222222222221</v>
      </c>
      <c r="D18123" s="17" t="s">
        <v>31</v>
      </c>
      <c r="E18123" s="197" t="s">
        <v>13590</v>
      </c>
      <c r="F18123" s="23">
        <v>2.88</v>
      </c>
      <c r="G18123" s="198">
        <v>1</v>
      </c>
      <c r="H18123" s="87" t="s">
        <v>6526</v>
      </c>
      <c r="I18123" s="23">
        <f t="shared" si="1206"/>
        <v>1.88</v>
      </c>
      <c r="J18123" s="78">
        <f t="shared" si="1205"/>
        <v>1778.8700000000038</v>
      </c>
      <c r="K18123" s="195" t="str">
        <f t="shared" si="1207"/>
        <v>Nov-19</v>
      </c>
      <c r="L18123" s="199">
        <f t="shared" si="1208"/>
        <v>17870</v>
      </c>
      <c r="M18123" s="200">
        <f t="shared" si="1209"/>
        <v>9.9545047565752873E-2</v>
      </c>
    </row>
    <row r="18124" spans="1:13" x14ac:dyDescent="0.3">
      <c r="A18124" s="195">
        <v>43783</v>
      </c>
      <c r="B18124" s="17" t="s">
        <v>82</v>
      </c>
      <c r="C18124" s="196">
        <v>0.52083333333333337</v>
      </c>
      <c r="D18124" s="17" t="s">
        <v>31</v>
      </c>
      <c r="E18124" s="197" t="s">
        <v>13591</v>
      </c>
      <c r="F18124" s="23">
        <v>4</v>
      </c>
      <c r="G18124" s="198">
        <v>1</v>
      </c>
      <c r="H18124" s="87" t="s">
        <v>6526</v>
      </c>
      <c r="I18124" s="23">
        <f t="shared" si="1206"/>
        <v>3</v>
      </c>
      <c r="J18124" s="78">
        <f t="shared" si="1205"/>
        <v>1781.8700000000038</v>
      </c>
      <c r="K18124" s="195" t="str">
        <f t="shared" si="1207"/>
        <v>Nov-19</v>
      </c>
      <c r="L18124" s="199">
        <f t="shared" si="1208"/>
        <v>17871</v>
      </c>
      <c r="M18124" s="200">
        <f t="shared" si="1209"/>
        <v>9.9707347098651658E-2</v>
      </c>
    </row>
    <row r="18125" spans="1:13" x14ac:dyDescent="0.3">
      <c r="A18125" s="195">
        <v>43783</v>
      </c>
      <c r="B18125" s="17" t="s">
        <v>82</v>
      </c>
      <c r="C18125" s="196">
        <v>0.54166666666666663</v>
      </c>
      <c r="D18125" s="17" t="s">
        <v>31</v>
      </c>
      <c r="E18125" s="197" t="s">
        <v>13148</v>
      </c>
      <c r="F18125" s="23">
        <v>3</v>
      </c>
      <c r="G18125" s="198">
        <v>1</v>
      </c>
      <c r="H18125" s="87" t="s">
        <v>6526</v>
      </c>
      <c r="I18125" s="23">
        <f t="shared" si="1206"/>
        <v>2</v>
      </c>
      <c r="J18125" s="78">
        <f t="shared" si="1205"/>
        <v>1783.8700000000038</v>
      </c>
      <c r="K18125" s="195" t="str">
        <f t="shared" si="1207"/>
        <v>Nov-19</v>
      </c>
      <c r="L18125" s="199">
        <f t="shared" si="1208"/>
        <v>17872</v>
      </c>
      <c r="M18125" s="200">
        <f t="shared" si="1209"/>
        <v>9.9813675022381587E-2</v>
      </c>
    </row>
    <row r="18126" spans="1:13" x14ac:dyDescent="0.3">
      <c r="A18126" s="195">
        <v>43783</v>
      </c>
      <c r="B18126" s="17" t="s">
        <v>82</v>
      </c>
      <c r="C18126" s="196">
        <v>0.59027777777777779</v>
      </c>
      <c r="D18126" s="17" t="s">
        <v>31</v>
      </c>
      <c r="E18126" s="197" t="s">
        <v>13592</v>
      </c>
      <c r="F18126" s="23">
        <v>3.5</v>
      </c>
      <c r="G18126" s="198">
        <v>1</v>
      </c>
      <c r="H18126" s="87" t="s">
        <v>11526</v>
      </c>
      <c r="I18126" s="23">
        <f t="shared" si="1206"/>
        <v>-1</v>
      </c>
      <c r="J18126" s="78">
        <f t="shared" si="1205"/>
        <v>1782.8700000000038</v>
      </c>
      <c r="K18126" s="195" t="str">
        <f t="shared" si="1207"/>
        <v>Nov-19</v>
      </c>
      <c r="L18126" s="199">
        <f t="shared" si="1208"/>
        <v>17873</v>
      </c>
      <c r="M18126" s="200">
        <f t="shared" si="1209"/>
        <v>9.9752140099591768E-2</v>
      </c>
    </row>
    <row r="18127" spans="1:13" x14ac:dyDescent="0.3">
      <c r="A18127" s="195">
        <v>43783</v>
      </c>
      <c r="B18127" s="17" t="s">
        <v>103</v>
      </c>
      <c r="C18127" s="196">
        <v>0.53819444444444442</v>
      </c>
      <c r="D18127" s="17" t="s">
        <v>31</v>
      </c>
      <c r="E18127" s="197" t="s">
        <v>13593</v>
      </c>
      <c r="F18127" s="23">
        <v>5</v>
      </c>
      <c r="G18127" s="198">
        <v>1</v>
      </c>
      <c r="H18127" s="87" t="s">
        <v>11526</v>
      </c>
      <c r="I18127" s="23">
        <f t="shared" si="1206"/>
        <v>-1</v>
      </c>
      <c r="J18127" s="78">
        <f t="shared" si="1205"/>
        <v>1781.8700000000038</v>
      </c>
      <c r="K18127" s="195" t="str">
        <f t="shared" si="1207"/>
        <v>Nov-19</v>
      </c>
      <c r="L18127" s="199">
        <f t="shared" si="1208"/>
        <v>17874</v>
      </c>
      <c r="M18127" s="200">
        <f t="shared" si="1209"/>
        <v>9.9690612062213482E-2</v>
      </c>
    </row>
    <row r="18128" spans="1:13" x14ac:dyDescent="0.3">
      <c r="A18128" s="195">
        <v>43783</v>
      </c>
      <c r="B18128" s="17" t="s">
        <v>103</v>
      </c>
      <c r="C18128" s="196">
        <v>0.58333333333333337</v>
      </c>
      <c r="D18128" s="17" t="s">
        <v>31</v>
      </c>
      <c r="E18128" s="197" t="s">
        <v>13594</v>
      </c>
      <c r="F18128" s="23">
        <v>5.5</v>
      </c>
      <c r="G18128" s="198">
        <v>1</v>
      </c>
      <c r="H18128" s="87" t="s">
        <v>11526</v>
      </c>
      <c r="I18128" s="23">
        <f t="shared" si="1206"/>
        <v>-1</v>
      </c>
      <c r="J18128" s="78">
        <f t="shared" si="1205"/>
        <v>1780.8700000000038</v>
      </c>
      <c r="K18128" s="195" t="str">
        <f t="shared" si="1207"/>
        <v>Nov-19</v>
      </c>
      <c r="L18128" s="199">
        <f t="shared" si="1208"/>
        <v>17875</v>
      </c>
      <c r="M18128" s="200">
        <f t="shared" si="1209"/>
        <v>9.9629090909091125E-2</v>
      </c>
    </row>
    <row r="18129" spans="1:13" x14ac:dyDescent="0.3">
      <c r="A18129" s="195">
        <v>43783</v>
      </c>
      <c r="B18129" s="17" t="s">
        <v>103</v>
      </c>
      <c r="C18129" s="196">
        <v>0.62847222222222221</v>
      </c>
      <c r="D18129" s="17" t="s">
        <v>31</v>
      </c>
      <c r="E18129" s="197" t="s">
        <v>13595</v>
      </c>
      <c r="F18129" s="23">
        <v>3.75</v>
      </c>
      <c r="G18129" s="198">
        <v>1</v>
      </c>
      <c r="H18129" s="87" t="s">
        <v>11526</v>
      </c>
      <c r="I18129" s="23">
        <f t="shared" si="1206"/>
        <v>-1</v>
      </c>
      <c r="J18129" s="78">
        <f t="shared" si="1205"/>
        <v>1779.8700000000038</v>
      </c>
      <c r="K18129" s="195" t="str">
        <f t="shared" si="1207"/>
        <v>Nov-19</v>
      </c>
      <c r="L18129" s="199">
        <f t="shared" si="1208"/>
        <v>17876</v>
      </c>
      <c r="M18129" s="200">
        <f t="shared" si="1209"/>
        <v>9.9567576639069358E-2</v>
      </c>
    </row>
    <row r="18130" spans="1:13" x14ac:dyDescent="0.3">
      <c r="A18130" s="195">
        <v>43783</v>
      </c>
      <c r="B18130" s="17" t="s">
        <v>89</v>
      </c>
      <c r="C18130" s="196">
        <v>0.57638888888888895</v>
      </c>
      <c r="D18130" s="17" t="s">
        <v>31</v>
      </c>
      <c r="E18130" s="197" t="s">
        <v>13408</v>
      </c>
      <c r="F18130" s="23">
        <v>3.5</v>
      </c>
      <c r="G18130" s="198">
        <v>1</v>
      </c>
      <c r="H18130" s="87" t="s">
        <v>11526</v>
      </c>
      <c r="I18130" s="23">
        <f t="shared" si="1206"/>
        <v>-1</v>
      </c>
      <c r="J18130" s="78">
        <f t="shared" si="1205"/>
        <v>1778.8700000000038</v>
      </c>
      <c r="K18130" s="195" t="str">
        <f t="shared" si="1207"/>
        <v>Nov-19</v>
      </c>
      <c r="L18130" s="199">
        <f t="shared" si="1208"/>
        <v>17877</v>
      </c>
      <c r="M18130" s="200">
        <f t="shared" si="1209"/>
        <v>9.9506069250993104E-2</v>
      </c>
    </row>
    <row r="18131" spans="1:13" x14ac:dyDescent="0.3">
      <c r="A18131" s="195">
        <v>43784</v>
      </c>
      <c r="B18131" s="17" t="s">
        <v>137</v>
      </c>
      <c r="C18131" s="196">
        <v>0.5</v>
      </c>
      <c r="D18131" s="17" t="s">
        <v>31</v>
      </c>
      <c r="E18131" s="197" t="s">
        <v>13596</v>
      </c>
      <c r="F18131" s="23">
        <v>6</v>
      </c>
      <c r="G18131" s="198">
        <v>1</v>
      </c>
      <c r="H18131" s="87" t="s">
        <v>11526</v>
      </c>
      <c r="I18131" s="23">
        <f t="shared" si="1206"/>
        <v>-1</v>
      </c>
      <c r="J18131" s="78">
        <f t="shared" si="1205"/>
        <v>1777.8700000000038</v>
      </c>
      <c r="K18131" s="195" t="str">
        <f t="shared" si="1207"/>
        <v>Nov-19</v>
      </c>
      <c r="L18131" s="199">
        <f t="shared" si="1208"/>
        <v>17878</v>
      </c>
      <c r="M18131" s="200">
        <f t="shared" si="1209"/>
        <v>9.9444568743707565E-2</v>
      </c>
    </row>
    <row r="18132" spans="1:13" x14ac:dyDescent="0.3">
      <c r="A18132" s="195">
        <v>43784</v>
      </c>
      <c r="B18132" s="17" t="s">
        <v>137</v>
      </c>
      <c r="C18132" s="196">
        <v>0.56944444444444442</v>
      </c>
      <c r="D18132" s="17" t="s">
        <v>31</v>
      </c>
      <c r="E18132" s="197" t="s">
        <v>13597</v>
      </c>
      <c r="F18132" s="23">
        <v>3</v>
      </c>
      <c r="G18132" s="198">
        <v>1</v>
      </c>
      <c r="H18132" s="87" t="s">
        <v>6526</v>
      </c>
      <c r="I18132" s="23">
        <f t="shared" si="1206"/>
        <v>2</v>
      </c>
      <c r="J18132" s="78">
        <f t="shared" si="1205"/>
        <v>1779.8700000000038</v>
      </c>
      <c r="K18132" s="195" t="str">
        <f t="shared" si="1207"/>
        <v>Nov-19</v>
      </c>
      <c r="L18132" s="199">
        <f t="shared" si="1208"/>
        <v>17879</v>
      </c>
      <c r="M18132" s="200">
        <f t="shared" si="1209"/>
        <v>9.9550869735444025E-2</v>
      </c>
    </row>
    <row r="18133" spans="1:13" x14ac:dyDescent="0.3">
      <c r="A18133" s="195">
        <v>43784</v>
      </c>
      <c r="B18133" s="17" t="s">
        <v>30</v>
      </c>
      <c r="C18133" s="196">
        <v>0.53472222222222221</v>
      </c>
      <c r="D18133" s="17" t="s">
        <v>31</v>
      </c>
      <c r="E18133" s="197" t="s">
        <v>13598</v>
      </c>
      <c r="F18133" s="23">
        <v>5.5</v>
      </c>
      <c r="G18133" s="198">
        <v>1</v>
      </c>
      <c r="H18133" s="87" t="s">
        <v>11526</v>
      </c>
      <c r="I18133" s="23">
        <f t="shared" si="1206"/>
        <v>-1</v>
      </c>
      <c r="J18133" s="78">
        <f t="shared" si="1205"/>
        <v>1778.8700000000038</v>
      </c>
      <c r="K18133" s="195" t="str">
        <f t="shared" si="1207"/>
        <v>Nov-19</v>
      </c>
      <c r="L18133" s="199">
        <f t="shared" si="1208"/>
        <v>17880</v>
      </c>
      <c r="M18133" s="200">
        <f t="shared" si="1209"/>
        <v>9.9489373601789916E-2</v>
      </c>
    </row>
    <row r="18134" spans="1:13" x14ac:dyDescent="0.3">
      <c r="A18134" s="195">
        <v>43784</v>
      </c>
      <c r="B18134" s="17" t="s">
        <v>30</v>
      </c>
      <c r="C18134" s="196">
        <v>0.65625</v>
      </c>
      <c r="D18134" s="17" t="s">
        <v>31</v>
      </c>
      <c r="E18134" s="197" t="s">
        <v>13539</v>
      </c>
      <c r="F18134" s="23">
        <v>4</v>
      </c>
      <c r="G18134" s="198">
        <v>1</v>
      </c>
      <c r="H18134" s="87" t="s">
        <v>11526</v>
      </c>
      <c r="I18134" s="23">
        <f t="shared" si="1206"/>
        <v>-1</v>
      </c>
      <c r="J18134" s="78">
        <f t="shared" si="1205"/>
        <v>1777.8700000000038</v>
      </c>
      <c r="K18134" s="195" t="str">
        <f t="shared" si="1207"/>
        <v>Nov-19</v>
      </c>
      <c r="L18134" s="199">
        <f t="shared" si="1208"/>
        <v>17881</v>
      </c>
      <c r="M18134" s="200">
        <f t="shared" si="1209"/>
        <v>9.9427884346513271E-2</v>
      </c>
    </row>
    <row r="18135" spans="1:13" x14ac:dyDescent="0.3">
      <c r="A18135" s="195">
        <v>43785</v>
      </c>
      <c r="B18135" s="17" t="s">
        <v>29</v>
      </c>
      <c r="C18135" s="196">
        <v>0.59027777777777779</v>
      </c>
      <c r="D18135" s="17" t="s">
        <v>31</v>
      </c>
      <c r="E18135" s="197" t="s">
        <v>6041</v>
      </c>
      <c r="F18135" s="23">
        <v>3.25</v>
      </c>
      <c r="G18135" s="198">
        <v>1</v>
      </c>
      <c r="H18135" s="87" t="s">
        <v>6526</v>
      </c>
      <c r="I18135" s="23">
        <f t="shared" si="1206"/>
        <v>2.25</v>
      </c>
      <c r="J18135" s="78">
        <f t="shared" si="1205"/>
        <v>1780.1200000000038</v>
      </c>
      <c r="K18135" s="195" t="str">
        <f t="shared" si="1207"/>
        <v>Nov-19</v>
      </c>
      <c r="L18135" s="199">
        <f t="shared" si="1208"/>
        <v>17882</v>
      </c>
      <c r="M18135" s="200">
        <f t="shared" si="1209"/>
        <v>9.9548148976624742E-2</v>
      </c>
    </row>
    <row r="18136" spans="1:13" x14ac:dyDescent="0.3">
      <c r="A18136" s="195">
        <v>43785</v>
      </c>
      <c r="B18136" s="17" t="s">
        <v>76</v>
      </c>
      <c r="C18136" s="196">
        <v>0.57638888888888895</v>
      </c>
      <c r="D18136" s="17" t="s">
        <v>31</v>
      </c>
      <c r="E18136" s="197" t="s">
        <v>13599</v>
      </c>
      <c r="F18136" s="23">
        <v>5</v>
      </c>
      <c r="G18136" s="198">
        <v>1</v>
      </c>
      <c r="H18136" s="87" t="s">
        <v>6526</v>
      </c>
      <c r="I18136" s="23">
        <f t="shared" si="1206"/>
        <v>4</v>
      </c>
      <c r="J18136" s="78">
        <f t="shared" si="1205"/>
        <v>1784.1200000000038</v>
      </c>
      <c r="K18136" s="195" t="str">
        <f t="shared" si="1207"/>
        <v>Nov-19</v>
      </c>
      <c r="L18136" s="199">
        <f t="shared" si="1208"/>
        <v>17883</v>
      </c>
      <c r="M18136" s="200">
        <f t="shared" si="1209"/>
        <v>9.9766258457753387E-2</v>
      </c>
    </row>
    <row r="18137" spans="1:13" x14ac:dyDescent="0.3">
      <c r="A18137" s="195">
        <v>43785</v>
      </c>
      <c r="B18137" s="17" t="s">
        <v>98</v>
      </c>
      <c r="C18137" s="196">
        <v>0.57986111111111105</v>
      </c>
      <c r="D18137" s="17" t="s">
        <v>31</v>
      </c>
      <c r="E18137" s="197" t="s">
        <v>13600</v>
      </c>
      <c r="F18137" s="23">
        <v>6</v>
      </c>
      <c r="G18137" s="198">
        <v>1</v>
      </c>
      <c r="H18137" s="87" t="s">
        <v>6526</v>
      </c>
      <c r="I18137" s="23">
        <f t="shared" si="1206"/>
        <v>5</v>
      </c>
      <c r="J18137" s="78">
        <f t="shared" si="1205"/>
        <v>1789.1200000000038</v>
      </c>
      <c r="K18137" s="195" t="str">
        <f t="shared" si="1207"/>
        <v>Nov-19</v>
      </c>
      <c r="L18137" s="199">
        <f t="shared" si="1208"/>
        <v>17884</v>
      </c>
      <c r="M18137" s="200">
        <f t="shared" si="1209"/>
        <v>0.10004025944978773</v>
      </c>
    </row>
    <row r="18138" spans="1:13" x14ac:dyDescent="0.3">
      <c r="A18138" s="195">
        <v>43785</v>
      </c>
      <c r="B18138" s="17" t="s">
        <v>143</v>
      </c>
      <c r="C18138" s="196">
        <v>0.61805555555555558</v>
      </c>
      <c r="D18138" s="17" t="s">
        <v>31</v>
      </c>
      <c r="E18138" s="197" t="s">
        <v>13601</v>
      </c>
      <c r="F18138" s="23">
        <v>3.5</v>
      </c>
      <c r="G18138" s="198">
        <v>1</v>
      </c>
      <c r="H18138" s="87" t="s">
        <v>11526</v>
      </c>
      <c r="I18138" s="23">
        <f t="shared" si="1206"/>
        <v>-1</v>
      </c>
      <c r="J18138" s="78">
        <f t="shared" ref="J18138:J18201" si="1210">J18137+I18138</f>
        <v>1788.1200000000038</v>
      </c>
      <c r="K18138" s="195" t="str">
        <f t="shared" si="1207"/>
        <v>Nov-19</v>
      </c>
      <c r="L18138" s="199">
        <f t="shared" si="1208"/>
        <v>17885</v>
      </c>
      <c r="M18138" s="200">
        <f t="shared" si="1209"/>
        <v>9.9978753145093857E-2</v>
      </c>
    </row>
    <row r="18139" spans="1:13" x14ac:dyDescent="0.3">
      <c r="A18139" s="195">
        <v>43785</v>
      </c>
      <c r="B18139" s="17" t="s">
        <v>143</v>
      </c>
      <c r="C18139" s="196">
        <v>0.63888888888888895</v>
      </c>
      <c r="D18139" s="17" t="s">
        <v>31</v>
      </c>
      <c r="E18139" s="197" t="s">
        <v>2752</v>
      </c>
      <c r="F18139" s="23">
        <v>4.5</v>
      </c>
      <c r="G18139" s="198">
        <v>1</v>
      </c>
      <c r="H18139" s="87" t="s">
        <v>11526</v>
      </c>
      <c r="I18139" s="23">
        <f t="shared" si="1206"/>
        <v>-1</v>
      </c>
      <c r="J18139" s="78">
        <f t="shared" si="1210"/>
        <v>1787.1200000000038</v>
      </c>
      <c r="K18139" s="195" t="str">
        <f t="shared" si="1207"/>
        <v>Nov-19</v>
      </c>
      <c r="L18139" s="199">
        <f t="shared" si="1208"/>
        <v>17886</v>
      </c>
      <c r="M18139" s="200">
        <f t="shared" si="1209"/>
        <v>9.9917253717991941E-2</v>
      </c>
    </row>
    <row r="18140" spans="1:13" x14ac:dyDescent="0.3">
      <c r="A18140" s="195">
        <v>43785</v>
      </c>
      <c r="B18140" s="17" t="s">
        <v>143</v>
      </c>
      <c r="C18140" s="196">
        <v>0.63888888888888895</v>
      </c>
      <c r="D18140" s="17" t="s">
        <v>31</v>
      </c>
      <c r="E18140" s="197" t="s">
        <v>13602</v>
      </c>
      <c r="F18140" s="23">
        <v>5</v>
      </c>
      <c r="G18140" s="198">
        <v>1</v>
      </c>
      <c r="H18140" s="87" t="s">
        <v>11526</v>
      </c>
      <c r="I18140" s="23">
        <f t="shared" si="1206"/>
        <v>-1</v>
      </c>
      <c r="J18140" s="78">
        <f t="shared" si="1210"/>
        <v>1786.1200000000038</v>
      </c>
      <c r="K18140" s="195" t="str">
        <f t="shared" si="1207"/>
        <v>Nov-19</v>
      </c>
      <c r="L18140" s="199">
        <f t="shared" si="1208"/>
        <v>17887</v>
      </c>
      <c r="M18140" s="200">
        <f t="shared" si="1209"/>
        <v>9.9855761167328444E-2</v>
      </c>
    </row>
    <row r="18141" spans="1:13" x14ac:dyDescent="0.3">
      <c r="A18141" s="195">
        <v>43786</v>
      </c>
      <c r="B18141" s="17" t="s">
        <v>74</v>
      </c>
      <c r="C18141" s="196">
        <v>0.53819444444444442</v>
      </c>
      <c r="D18141" s="17" t="s">
        <v>31</v>
      </c>
      <c r="E18141" s="197" t="s">
        <v>13603</v>
      </c>
      <c r="F18141" s="23">
        <v>3</v>
      </c>
      <c r="G18141" s="198">
        <v>1</v>
      </c>
      <c r="H18141" s="87" t="s">
        <v>6526</v>
      </c>
      <c r="I18141" s="23">
        <f t="shared" si="1206"/>
        <v>2</v>
      </c>
      <c r="J18141" s="78">
        <f t="shared" si="1210"/>
        <v>1788.1200000000038</v>
      </c>
      <c r="K18141" s="195" t="str">
        <f t="shared" si="1207"/>
        <v>Nov-19</v>
      </c>
      <c r="L18141" s="199">
        <f t="shared" si="1208"/>
        <v>17888</v>
      </c>
      <c r="M18141" s="200">
        <f t="shared" si="1209"/>
        <v>9.996198568873009E-2</v>
      </c>
    </row>
    <row r="18142" spans="1:13" x14ac:dyDescent="0.3">
      <c r="A18142" s="195">
        <v>43786</v>
      </c>
      <c r="B18142" s="17" t="s">
        <v>74</v>
      </c>
      <c r="C18142" s="196">
        <v>0.63541666666666663</v>
      </c>
      <c r="D18142" s="17" t="s">
        <v>31</v>
      </c>
      <c r="E18142" s="197" t="s">
        <v>3641</v>
      </c>
      <c r="F18142" s="23">
        <v>3</v>
      </c>
      <c r="G18142" s="198">
        <v>1</v>
      </c>
      <c r="H18142" s="87" t="s">
        <v>11526</v>
      </c>
      <c r="I18142" s="23">
        <f t="shared" si="1206"/>
        <v>-1</v>
      </c>
      <c r="J18142" s="78">
        <f t="shared" si="1210"/>
        <v>1787.1200000000038</v>
      </c>
      <c r="K18142" s="195" t="str">
        <f t="shared" si="1207"/>
        <v>Nov-19</v>
      </c>
      <c r="L18142" s="199">
        <f t="shared" si="1208"/>
        <v>17889</v>
      </c>
      <c r="M18142" s="200">
        <f t="shared" si="1209"/>
        <v>9.9900497512438027E-2</v>
      </c>
    </row>
    <row r="18143" spans="1:13" x14ac:dyDescent="0.3">
      <c r="A18143" s="195">
        <v>43786</v>
      </c>
      <c r="B18143" s="17" t="s">
        <v>74</v>
      </c>
      <c r="C18143" s="196">
        <v>0.63541666666666663</v>
      </c>
      <c r="D18143" s="17" t="s">
        <v>31</v>
      </c>
      <c r="E18143" s="197" t="s">
        <v>13604</v>
      </c>
      <c r="F18143" s="23">
        <v>5</v>
      </c>
      <c r="G18143" s="198">
        <v>1</v>
      </c>
      <c r="H18143" s="87" t="s">
        <v>11526</v>
      </c>
      <c r="I18143" s="23">
        <f t="shared" si="1206"/>
        <v>-1</v>
      </c>
      <c r="J18143" s="78">
        <f t="shared" si="1210"/>
        <v>1786.1200000000038</v>
      </c>
      <c r="K18143" s="195" t="str">
        <f t="shared" si="1207"/>
        <v>Nov-19</v>
      </c>
      <c r="L18143" s="199">
        <f t="shared" si="1208"/>
        <v>17890</v>
      </c>
      <c r="M18143" s="200">
        <f t="shared" si="1209"/>
        <v>9.9839016210173492E-2</v>
      </c>
    </row>
    <row r="18144" spans="1:13" x14ac:dyDescent="0.3">
      <c r="A18144" s="195">
        <v>43786</v>
      </c>
      <c r="B18144" s="17" t="s">
        <v>76</v>
      </c>
      <c r="C18144" s="196">
        <v>0.60069444444444442</v>
      </c>
      <c r="D18144" s="17" t="s">
        <v>31</v>
      </c>
      <c r="E18144" s="197" t="s">
        <v>13605</v>
      </c>
      <c r="F18144" s="23">
        <v>4.2</v>
      </c>
      <c r="G18144" s="198">
        <v>1</v>
      </c>
      <c r="H18144" s="87" t="s">
        <v>11526</v>
      </c>
      <c r="I18144" s="23">
        <f t="shared" si="1206"/>
        <v>-1</v>
      </c>
      <c r="J18144" s="78">
        <f t="shared" si="1210"/>
        <v>1785.1200000000038</v>
      </c>
      <c r="K18144" s="195" t="str">
        <f t="shared" si="1207"/>
        <v>Nov-19</v>
      </c>
      <c r="L18144" s="199">
        <f t="shared" si="1208"/>
        <v>17891</v>
      </c>
      <c r="M18144" s="200">
        <f t="shared" si="1209"/>
        <v>9.9777541780783838E-2</v>
      </c>
    </row>
    <row r="18145" spans="1:13" x14ac:dyDescent="0.3">
      <c r="A18145" s="195">
        <v>43786</v>
      </c>
      <c r="B18145" s="17" t="s">
        <v>76</v>
      </c>
      <c r="C18145" s="196">
        <v>0.64583333333333337</v>
      </c>
      <c r="D18145" s="17" t="s">
        <v>31</v>
      </c>
      <c r="E18145" s="197" t="s">
        <v>3109</v>
      </c>
      <c r="F18145" s="23">
        <v>4.5</v>
      </c>
      <c r="G18145" s="198">
        <v>1</v>
      </c>
      <c r="H18145" s="87" t="s">
        <v>11526</v>
      </c>
      <c r="I18145" s="23">
        <f t="shared" si="1206"/>
        <v>-1</v>
      </c>
      <c r="J18145" s="78">
        <f t="shared" si="1210"/>
        <v>1784.1200000000038</v>
      </c>
      <c r="K18145" s="195" t="str">
        <f t="shared" si="1207"/>
        <v>Nov-19</v>
      </c>
      <c r="L18145" s="199">
        <f t="shared" si="1208"/>
        <v>17892</v>
      </c>
      <c r="M18145" s="200">
        <f t="shared" si="1209"/>
        <v>9.971607422311668E-2</v>
      </c>
    </row>
    <row r="18146" spans="1:13" x14ac:dyDescent="0.3">
      <c r="A18146" s="195">
        <v>43786</v>
      </c>
      <c r="B18146" s="17" t="s">
        <v>76</v>
      </c>
      <c r="C18146" s="196">
        <v>0.66666666666666663</v>
      </c>
      <c r="D18146" s="17" t="s">
        <v>31</v>
      </c>
      <c r="E18146" s="197" t="s">
        <v>13606</v>
      </c>
      <c r="F18146" s="23">
        <v>6</v>
      </c>
      <c r="G18146" s="198">
        <v>1</v>
      </c>
      <c r="H18146" s="87" t="s">
        <v>11526</v>
      </c>
      <c r="I18146" s="23">
        <f t="shared" si="1206"/>
        <v>-1</v>
      </c>
      <c r="J18146" s="78">
        <f t="shared" si="1210"/>
        <v>1783.1200000000038</v>
      </c>
      <c r="K18146" s="195" t="str">
        <f t="shared" si="1207"/>
        <v>Nov-19</v>
      </c>
      <c r="L18146" s="199">
        <f t="shared" si="1208"/>
        <v>17893</v>
      </c>
      <c r="M18146" s="200">
        <f t="shared" si="1209"/>
        <v>9.9654613536019884E-2</v>
      </c>
    </row>
    <row r="18147" spans="1:13" x14ac:dyDescent="0.3">
      <c r="A18147" s="195">
        <v>43787</v>
      </c>
      <c r="B18147" s="17" t="s">
        <v>73</v>
      </c>
      <c r="C18147" s="196">
        <v>0.52083333333333337</v>
      </c>
      <c r="D18147" s="17" t="s">
        <v>31</v>
      </c>
      <c r="E18147" s="197" t="s">
        <v>13607</v>
      </c>
      <c r="F18147" s="23">
        <v>3.75</v>
      </c>
      <c r="G18147" s="198">
        <v>1</v>
      </c>
      <c r="H18147" s="87" t="s">
        <v>6526</v>
      </c>
      <c r="I18147" s="23">
        <f t="shared" si="1206"/>
        <v>2.75</v>
      </c>
      <c r="J18147" s="78">
        <f t="shared" si="1210"/>
        <v>1785.8700000000038</v>
      </c>
      <c r="K18147" s="195" t="str">
        <f t="shared" si="1207"/>
        <v>Nov-19</v>
      </c>
      <c r="L18147" s="199">
        <f t="shared" si="1208"/>
        <v>17894</v>
      </c>
      <c r="M18147" s="200">
        <f t="shared" si="1209"/>
        <v>9.9802727171119016E-2</v>
      </c>
    </row>
    <row r="18148" spans="1:13" x14ac:dyDescent="0.3">
      <c r="A18148" s="195">
        <v>43787</v>
      </c>
      <c r="B18148" s="17" t="s">
        <v>73</v>
      </c>
      <c r="C18148" s="196">
        <v>0.625</v>
      </c>
      <c r="D18148" s="17" t="s">
        <v>31</v>
      </c>
      <c r="E18148" s="197" t="s">
        <v>13608</v>
      </c>
      <c r="F18148" s="23">
        <v>3</v>
      </c>
      <c r="G18148" s="198">
        <v>1</v>
      </c>
      <c r="H18148" s="87" t="s">
        <v>11526</v>
      </c>
      <c r="I18148" s="23">
        <f t="shared" si="1206"/>
        <v>-1</v>
      </c>
      <c r="J18148" s="78">
        <f t="shared" si="1210"/>
        <v>1784.8700000000038</v>
      </c>
      <c r="K18148" s="195" t="str">
        <f t="shared" si="1207"/>
        <v>Nov-19</v>
      </c>
      <c r="L18148" s="199">
        <f t="shared" si="1208"/>
        <v>17895</v>
      </c>
      <c r="M18148" s="200">
        <f t="shared" si="1209"/>
        <v>9.9741268510757403E-2</v>
      </c>
    </row>
    <row r="18149" spans="1:13" x14ac:dyDescent="0.3">
      <c r="A18149" s="195">
        <v>43787</v>
      </c>
      <c r="B18149" s="17" t="s">
        <v>73</v>
      </c>
      <c r="C18149" s="196">
        <v>0.64583333333333337</v>
      </c>
      <c r="D18149" s="17" t="s">
        <v>31</v>
      </c>
      <c r="E18149" s="197" t="s">
        <v>13609</v>
      </c>
      <c r="F18149" s="23">
        <v>4.5</v>
      </c>
      <c r="G18149" s="198">
        <v>1</v>
      </c>
      <c r="H18149" s="87" t="s">
        <v>11526</v>
      </c>
      <c r="I18149" s="23">
        <f t="shared" si="1206"/>
        <v>-1</v>
      </c>
      <c r="J18149" s="78">
        <f t="shared" si="1210"/>
        <v>1783.8700000000038</v>
      </c>
      <c r="K18149" s="195" t="str">
        <f t="shared" si="1207"/>
        <v>Nov-19</v>
      </c>
      <c r="L18149" s="199">
        <f t="shared" si="1208"/>
        <v>17896</v>
      </c>
      <c r="M18149" s="200">
        <f t="shared" si="1209"/>
        <v>9.9679816718820063E-2</v>
      </c>
    </row>
    <row r="18150" spans="1:13" x14ac:dyDescent="0.3">
      <c r="A18150" s="195">
        <v>43787</v>
      </c>
      <c r="B18150" s="17" t="s">
        <v>45</v>
      </c>
      <c r="C18150" s="196">
        <v>0.61805555555555558</v>
      </c>
      <c r="D18150" s="17" t="s">
        <v>31</v>
      </c>
      <c r="E18150" s="197" t="s">
        <v>13610</v>
      </c>
      <c r="F18150" s="23">
        <v>3</v>
      </c>
      <c r="G18150" s="198">
        <v>1</v>
      </c>
      <c r="H18150" s="87" t="s">
        <v>6526</v>
      </c>
      <c r="I18150" s="23">
        <f t="shared" si="1206"/>
        <v>2</v>
      </c>
      <c r="J18150" s="78">
        <f t="shared" si="1210"/>
        <v>1785.8700000000038</v>
      </c>
      <c r="K18150" s="195" t="str">
        <f t="shared" si="1207"/>
        <v>Nov-19</v>
      </c>
      <c r="L18150" s="199">
        <f t="shared" si="1208"/>
        <v>17897</v>
      </c>
      <c r="M18150" s="200">
        <f t="shared" si="1209"/>
        <v>9.9785997653238187E-2</v>
      </c>
    </row>
    <row r="18151" spans="1:13" x14ac:dyDescent="0.3">
      <c r="A18151" s="195">
        <v>43787</v>
      </c>
      <c r="B18151" s="17" t="s">
        <v>45</v>
      </c>
      <c r="C18151" s="196">
        <v>0.65972222222222221</v>
      </c>
      <c r="D18151" s="17" t="s">
        <v>31</v>
      </c>
      <c r="E18151" s="197" t="s">
        <v>13611</v>
      </c>
      <c r="F18151" s="23">
        <v>4.5</v>
      </c>
      <c r="G18151" s="198">
        <v>1</v>
      </c>
      <c r="H18151" s="87" t="s">
        <v>11526</v>
      </c>
      <c r="I18151" s="23">
        <f t="shared" si="1206"/>
        <v>-1</v>
      </c>
      <c r="J18151" s="78">
        <f t="shared" si="1210"/>
        <v>1784.8700000000038</v>
      </c>
      <c r="K18151" s="195" t="str">
        <f t="shared" si="1207"/>
        <v>Nov-19</v>
      </c>
      <c r="L18151" s="199">
        <f t="shared" si="1208"/>
        <v>17898</v>
      </c>
      <c r="M18151" s="200">
        <f t="shared" si="1209"/>
        <v>9.9724550229076087E-2</v>
      </c>
    </row>
    <row r="18152" spans="1:13" x14ac:dyDescent="0.3">
      <c r="A18152" s="195">
        <v>43788</v>
      </c>
      <c r="B18152" s="17" t="s">
        <v>29</v>
      </c>
      <c r="C18152" s="196">
        <v>0.60416666666666663</v>
      </c>
      <c r="D18152" s="17" t="s">
        <v>31</v>
      </c>
      <c r="E18152" s="197" t="s">
        <v>12256</v>
      </c>
      <c r="F18152" s="23">
        <v>3.5</v>
      </c>
      <c r="G18152" s="198">
        <v>1</v>
      </c>
      <c r="H18152" s="87" t="s">
        <v>11526</v>
      </c>
      <c r="I18152" s="23">
        <f t="shared" si="1206"/>
        <v>-1</v>
      </c>
      <c r="J18152" s="78">
        <f t="shared" si="1210"/>
        <v>1783.8700000000038</v>
      </c>
      <c r="K18152" s="195" t="str">
        <f t="shared" si="1207"/>
        <v>Nov-19</v>
      </c>
      <c r="L18152" s="199">
        <f t="shared" si="1208"/>
        <v>17899</v>
      </c>
      <c r="M18152" s="200">
        <f t="shared" si="1209"/>
        <v>9.9663109670931546E-2</v>
      </c>
    </row>
    <row r="18153" spans="1:13" x14ac:dyDescent="0.3">
      <c r="A18153" s="195">
        <v>43788</v>
      </c>
      <c r="B18153" s="17" t="s">
        <v>43</v>
      </c>
      <c r="C18153" s="196">
        <v>0.63888888888888895</v>
      </c>
      <c r="D18153" s="17" t="s">
        <v>31</v>
      </c>
      <c r="E18153" s="197" t="s">
        <v>13612</v>
      </c>
      <c r="F18153" s="23">
        <v>6</v>
      </c>
      <c r="G18153" s="198">
        <v>1</v>
      </c>
      <c r="H18153" s="87" t="s">
        <v>11526</v>
      </c>
      <c r="I18153" s="23">
        <f t="shared" ref="I18153:I18216" si="1211">IF(H18153="L",G18153*-1,IF(H18153="W",     IF(D18153="E/W",            G18153*(F18153-1)*0.5*1.25,    IF(D18153="place",   G18153*(F18153-1) *0.95,  G18153*(F18153-1) )),            IF(H18153="Placed",     (G18153*-0.5)  + (0.5*G18153*(F18153-1)*0.2),0)         ))</f>
        <v>-1</v>
      </c>
      <c r="J18153" s="78">
        <f t="shared" si="1210"/>
        <v>1782.8700000000038</v>
      </c>
      <c r="K18153" s="195" t="str">
        <f t="shared" si="1207"/>
        <v>Nov-19</v>
      </c>
      <c r="L18153" s="199">
        <f t="shared" si="1208"/>
        <v>17900</v>
      </c>
      <c r="M18153" s="200">
        <f t="shared" si="1209"/>
        <v>9.9601675977653847E-2</v>
      </c>
    </row>
    <row r="18154" spans="1:13" x14ac:dyDescent="0.3">
      <c r="A18154" s="195">
        <v>43788</v>
      </c>
      <c r="B18154" s="17" t="s">
        <v>47</v>
      </c>
      <c r="C18154" s="196">
        <v>0.80208333333333337</v>
      </c>
      <c r="D18154" s="17" t="s">
        <v>31</v>
      </c>
      <c r="E18154" s="197" t="s">
        <v>5803</v>
      </c>
      <c r="F18154" s="23">
        <v>6</v>
      </c>
      <c r="G18154" s="198">
        <v>1</v>
      </c>
      <c r="H18154" s="87" t="s">
        <v>11526</v>
      </c>
      <c r="I18154" s="23">
        <f t="shared" si="1211"/>
        <v>-1</v>
      </c>
      <c r="J18154" s="78">
        <f t="shared" si="1210"/>
        <v>1781.8700000000038</v>
      </c>
      <c r="K18154" s="195" t="str">
        <f t="shared" si="1207"/>
        <v>Nov-19</v>
      </c>
      <c r="L18154" s="199">
        <f t="shared" si="1208"/>
        <v>17901</v>
      </c>
      <c r="M18154" s="200">
        <f t="shared" si="1209"/>
        <v>9.9540249148092494E-2</v>
      </c>
    </row>
    <row r="18155" spans="1:13" x14ac:dyDescent="0.3">
      <c r="A18155" s="195">
        <v>43789</v>
      </c>
      <c r="B18155" s="17" t="s">
        <v>85</v>
      </c>
      <c r="C18155" s="196">
        <v>0.54513888888888895</v>
      </c>
      <c r="D18155" s="17" t="s">
        <v>31</v>
      </c>
      <c r="E18155" s="197" t="s">
        <v>13613</v>
      </c>
      <c r="F18155" s="23">
        <v>3.75</v>
      </c>
      <c r="G18155" s="198">
        <v>1</v>
      </c>
      <c r="H18155" s="87" t="s">
        <v>11526</v>
      </c>
      <c r="I18155" s="23">
        <f t="shared" si="1211"/>
        <v>-1</v>
      </c>
      <c r="J18155" s="78">
        <f t="shared" si="1210"/>
        <v>1780.8700000000038</v>
      </c>
      <c r="K18155" s="195" t="str">
        <f t="shared" si="1207"/>
        <v>Nov-19</v>
      </c>
      <c r="L18155" s="199">
        <f t="shared" si="1208"/>
        <v>17902</v>
      </c>
      <c r="M18155" s="200">
        <f t="shared" si="1209"/>
        <v>9.9478829181097295E-2</v>
      </c>
    </row>
    <row r="18156" spans="1:13" x14ac:dyDescent="0.3">
      <c r="A18156" s="195">
        <v>43789</v>
      </c>
      <c r="B18156" s="17" t="s">
        <v>85</v>
      </c>
      <c r="C18156" s="196">
        <v>0.56597222222222221</v>
      </c>
      <c r="D18156" s="17" t="s">
        <v>31</v>
      </c>
      <c r="E18156" s="197" t="s">
        <v>13614</v>
      </c>
      <c r="F18156" s="23">
        <v>5</v>
      </c>
      <c r="G18156" s="198">
        <v>1</v>
      </c>
      <c r="H18156" s="87" t="s">
        <v>6526</v>
      </c>
      <c r="I18156" s="23">
        <f t="shared" si="1211"/>
        <v>4</v>
      </c>
      <c r="J18156" s="78">
        <f t="shared" si="1210"/>
        <v>1784.8700000000038</v>
      </c>
      <c r="K18156" s="195" t="str">
        <f t="shared" si="1207"/>
        <v>Nov-19</v>
      </c>
      <c r="L18156" s="199">
        <f t="shared" si="1208"/>
        <v>17903</v>
      </c>
      <c r="M18156" s="200">
        <f t="shared" si="1209"/>
        <v>9.9696698877283343E-2</v>
      </c>
    </row>
    <row r="18157" spans="1:13" x14ac:dyDescent="0.3">
      <c r="A18157" s="195">
        <v>43789</v>
      </c>
      <c r="B18157" s="17" t="s">
        <v>13615</v>
      </c>
      <c r="C18157" s="196">
        <v>0.55902777777777779</v>
      </c>
      <c r="D18157" s="17" t="s">
        <v>31</v>
      </c>
      <c r="E18157" s="197" t="s">
        <v>13616</v>
      </c>
      <c r="F18157" s="23">
        <v>3.75</v>
      </c>
      <c r="G18157" s="198">
        <v>1</v>
      </c>
      <c r="H18157" s="87" t="s">
        <v>11526</v>
      </c>
      <c r="I18157" s="23">
        <f t="shared" si="1211"/>
        <v>-1</v>
      </c>
      <c r="J18157" s="78">
        <f t="shared" si="1210"/>
        <v>1783.8700000000038</v>
      </c>
      <c r="K18157" s="195" t="str">
        <f t="shared" si="1207"/>
        <v>Nov-19</v>
      </c>
      <c r="L18157" s="199">
        <f t="shared" si="1208"/>
        <v>17904</v>
      </c>
      <c r="M18157" s="200">
        <f t="shared" si="1209"/>
        <v>9.9635277033065447E-2</v>
      </c>
    </row>
    <row r="18158" spans="1:13" x14ac:dyDescent="0.3">
      <c r="A18158" s="195">
        <v>43789</v>
      </c>
      <c r="B18158" s="17" t="s">
        <v>147</v>
      </c>
      <c r="C18158" s="196">
        <v>0.64583333333333337</v>
      </c>
      <c r="D18158" s="17" t="s">
        <v>31</v>
      </c>
      <c r="E18158" s="197" t="s">
        <v>13617</v>
      </c>
      <c r="F18158" s="23">
        <v>4.5</v>
      </c>
      <c r="G18158" s="198">
        <v>1</v>
      </c>
      <c r="H18158" s="87" t="s">
        <v>11526</v>
      </c>
      <c r="I18158" s="23">
        <f t="shared" si="1211"/>
        <v>-1</v>
      </c>
      <c r="J18158" s="78">
        <f t="shared" si="1210"/>
        <v>1782.8700000000038</v>
      </c>
      <c r="K18158" s="195" t="str">
        <f t="shared" si="1207"/>
        <v>Nov-19</v>
      </c>
      <c r="L18158" s="199">
        <f t="shared" si="1208"/>
        <v>17905</v>
      </c>
      <c r="M18158" s="200">
        <f t="shared" si="1209"/>
        <v>9.9573862049707001E-2</v>
      </c>
    </row>
    <row r="18159" spans="1:13" x14ac:dyDescent="0.3">
      <c r="A18159" s="195">
        <v>43789</v>
      </c>
      <c r="B18159" s="17" t="s">
        <v>130</v>
      </c>
      <c r="C18159" s="196">
        <v>0.63888888888888895</v>
      </c>
      <c r="D18159" s="17" t="s">
        <v>31</v>
      </c>
      <c r="E18159" s="197" t="s">
        <v>13618</v>
      </c>
      <c r="F18159" s="23">
        <v>6</v>
      </c>
      <c r="G18159" s="198">
        <v>1</v>
      </c>
      <c r="H18159" s="87" t="s">
        <v>11526</v>
      </c>
      <c r="I18159" s="23">
        <f t="shared" si="1211"/>
        <v>-1</v>
      </c>
      <c r="J18159" s="78">
        <f t="shared" si="1210"/>
        <v>1781.8700000000038</v>
      </c>
      <c r="K18159" s="195" t="str">
        <f t="shared" si="1207"/>
        <v>Nov-19</v>
      </c>
      <c r="L18159" s="199">
        <f t="shared" si="1208"/>
        <v>17906</v>
      </c>
      <c r="M18159" s="200">
        <f t="shared" si="1209"/>
        <v>9.9512453926058508E-2</v>
      </c>
    </row>
    <row r="18160" spans="1:13" x14ac:dyDescent="0.3">
      <c r="A18160" s="195">
        <v>43790</v>
      </c>
      <c r="B18160" s="17" t="s">
        <v>13619</v>
      </c>
      <c r="C18160" s="196" t="s">
        <v>13620</v>
      </c>
      <c r="D18160" s="17" t="s">
        <v>31</v>
      </c>
      <c r="E18160" s="197" t="s">
        <v>13621</v>
      </c>
      <c r="F18160" s="23">
        <v>4.33</v>
      </c>
      <c r="G18160" s="198">
        <v>1</v>
      </c>
      <c r="H18160" s="87" t="s">
        <v>11526</v>
      </c>
      <c r="I18160" s="23">
        <f t="shared" si="1211"/>
        <v>-1</v>
      </c>
      <c r="J18160" s="78">
        <f t="shared" si="1210"/>
        <v>1780.8700000000038</v>
      </c>
      <c r="K18160" s="195" t="str">
        <f t="shared" si="1207"/>
        <v>Nov-19</v>
      </c>
      <c r="L18160" s="199">
        <f t="shared" si="1208"/>
        <v>17907</v>
      </c>
      <c r="M18160" s="200">
        <f t="shared" si="1209"/>
        <v>9.9451052660970776E-2</v>
      </c>
    </row>
    <row r="18161" spans="1:13" x14ac:dyDescent="0.3">
      <c r="A18161" s="195">
        <v>43790</v>
      </c>
      <c r="B18161" s="17" t="s">
        <v>13619</v>
      </c>
      <c r="C18161" s="196" t="s">
        <v>13622</v>
      </c>
      <c r="D18161" s="17" t="s">
        <v>31</v>
      </c>
      <c r="E18161" s="197" t="s">
        <v>13623</v>
      </c>
      <c r="F18161" s="23">
        <v>3.75</v>
      </c>
      <c r="G18161" s="198">
        <v>1</v>
      </c>
      <c r="H18161" s="87" t="s">
        <v>6526</v>
      </c>
      <c r="I18161" s="23">
        <f t="shared" si="1211"/>
        <v>2.75</v>
      </c>
      <c r="J18161" s="78">
        <f t="shared" si="1210"/>
        <v>1783.6200000000038</v>
      </c>
      <c r="K18161" s="195" t="str">
        <f t="shared" si="1207"/>
        <v>Nov-19</v>
      </c>
      <c r="L18161" s="199">
        <f t="shared" si="1208"/>
        <v>17908</v>
      </c>
      <c r="M18161" s="200">
        <f t="shared" si="1209"/>
        <v>9.9599061871789352E-2</v>
      </c>
    </row>
    <row r="18162" spans="1:13" x14ac:dyDescent="0.3">
      <c r="A18162" s="195">
        <v>43790</v>
      </c>
      <c r="B18162" s="17" t="s">
        <v>118</v>
      </c>
      <c r="C18162" s="196" t="s">
        <v>13624</v>
      </c>
      <c r="D18162" s="17" t="s">
        <v>31</v>
      </c>
      <c r="E18162" s="197" t="s">
        <v>13625</v>
      </c>
      <c r="F18162" s="23">
        <v>4</v>
      </c>
      <c r="G18162" s="198">
        <v>1</v>
      </c>
      <c r="H18162" s="87" t="s">
        <v>6526</v>
      </c>
      <c r="I18162" s="23">
        <f t="shared" si="1211"/>
        <v>3</v>
      </c>
      <c r="J18162" s="78">
        <f t="shared" si="1210"/>
        <v>1786.6200000000038</v>
      </c>
      <c r="K18162" s="195" t="str">
        <f t="shared" si="1207"/>
        <v>Nov-19</v>
      </c>
      <c r="L18162" s="199">
        <f t="shared" si="1208"/>
        <v>17909</v>
      </c>
      <c r="M18162" s="200">
        <f t="shared" si="1209"/>
        <v>9.9761014015299784E-2</v>
      </c>
    </row>
    <row r="18163" spans="1:13" x14ac:dyDescent="0.3">
      <c r="A18163" s="195">
        <v>43790</v>
      </c>
      <c r="B18163" s="17" t="s">
        <v>118</v>
      </c>
      <c r="C18163" s="196" t="s">
        <v>13626</v>
      </c>
      <c r="D18163" s="17" t="s">
        <v>31</v>
      </c>
      <c r="E18163" s="197" t="s">
        <v>13627</v>
      </c>
      <c r="F18163" s="23">
        <v>4.5</v>
      </c>
      <c r="G18163" s="198">
        <v>1</v>
      </c>
      <c r="H18163" s="87" t="s">
        <v>11526</v>
      </c>
      <c r="I18163" s="23">
        <f t="shared" si="1211"/>
        <v>-1</v>
      </c>
      <c r="J18163" s="78">
        <f t="shared" si="1210"/>
        <v>1785.6200000000038</v>
      </c>
      <c r="K18163" s="195" t="str">
        <f t="shared" si="1207"/>
        <v>Nov-19</v>
      </c>
      <c r="L18163" s="199">
        <f t="shared" si="1208"/>
        <v>17910</v>
      </c>
      <c r="M18163" s="200">
        <f t="shared" si="1209"/>
        <v>9.9699609156895797E-2</v>
      </c>
    </row>
    <row r="18164" spans="1:13" x14ac:dyDescent="0.3">
      <c r="A18164" s="195">
        <v>43790</v>
      </c>
      <c r="B18164" s="17" t="s">
        <v>3909</v>
      </c>
      <c r="C18164" s="196" t="s">
        <v>13628</v>
      </c>
      <c r="D18164" s="17" t="s">
        <v>31</v>
      </c>
      <c r="E18164" s="197" t="s">
        <v>13629</v>
      </c>
      <c r="F18164" s="23">
        <v>5.5</v>
      </c>
      <c r="G18164" s="198">
        <v>1</v>
      </c>
      <c r="H18164" s="87" t="s">
        <v>6526</v>
      </c>
      <c r="I18164" s="23">
        <f t="shared" si="1211"/>
        <v>4.5</v>
      </c>
      <c r="J18164" s="78">
        <f t="shared" si="1210"/>
        <v>1790.1200000000038</v>
      </c>
      <c r="K18164" s="195" t="str">
        <f t="shared" si="1207"/>
        <v>Nov-19</v>
      </c>
      <c r="L18164" s="199">
        <f t="shared" si="1208"/>
        <v>17911</v>
      </c>
      <c r="M18164" s="200">
        <f t="shared" si="1209"/>
        <v>9.9945285020378749E-2</v>
      </c>
    </row>
    <row r="18165" spans="1:13" x14ac:dyDescent="0.3">
      <c r="A18165" s="195">
        <v>43790</v>
      </c>
      <c r="B18165" s="17" t="s">
        <v>3909</v>
      </c>
      <c r="C18165" s="196" t="s">
        <v>4134</v>
      </c>
      <c r="D18165" s="17" t="s">
        <v>31</v>
      </c>
      <c r="E18165" s="197" t="s">
        <v>13630</v>
      </c>
      <c r="F18165" s="23">
        <v>3.25</v>
      </c>
      <c r="G18165" s="198">
        <v>1</v>
      </c>
      <c r="H18165" s="87" t="s">
        <v>6526</v>
      </c>
      <c r="I18165" s="23">
        <f t="shared" si="1211"/>
        <v>2.25</v>
      </c>
      <c r="J18165" s="78">
        <f t="shared" si="1210"/>
        <v>1792.3700000000038</v>
      </c>
      <c r="K18165" s="195" t="str">
        <f t="shared" si="1207"/>
        <v>Nov-19</v>
      </c>
      <c r="L18165" s="199">
        <f t="shared" si="1208"/>
        <v>17912</v>
      </c>
      <c r="M18165" s="200">
        <f t="shared" si="1209"/>
        <v>0.10006531933899084</v>
      </c>
    </row>
    <row r="18166" spans="1:13" x14ac:dyDescent="0.3">
      <c r="A18166" s="195">
        <v>43791</v>
      </c>
      <c r="B18166" s="17" t="s">
        <v>61</v>
      </c>
      <c r="C18166" s="196">
        <v>0.51041666666666663</v>
      </c>
      <c r="D18166" s="17" t="s">
        <v>31</v>
      </c>
      <c r="E18166" s="197" t="s">
        <v>13631</v>
      </c>
      <c r="F18166" s="23">
        <v>5</v>
      </c>
      <c r="G18166" s="198">
        <v>1</v>
      </c>
      <c r="H18166" s="87" t="s">
        <v>6526</v>
      </c>
      <c r="I18166" s="23">
        <f t="shared" si="1211"/>
        <v>4</v>
      </c>
      <c r="J18166" s="78">
        <f t="shared" si="1210"/>
        <v>1796.3700000000038</v>
      </c>
      <c r="K18166" s="195" t="str">
        <f t="shared" si="1207"/>
        <v>Nov-19</v>
      </c>
      <c r="L18166" s="199">
        <f t="shared" si="1208"/>
        <v>17913</v>
      </c>
      <c r="M18166" s="200">
        <f t="shared" si="1209"/>
        <v>0.10028303466756008</v>
      </c>
    </row>
    <row r="18167" spans="1:13" x14ac:dyDescent="0.3">
      <c r="A18167" s="195">
        <v>43791</v>
      </c>
      <c r="B18167" s="17" t="s">
        <v>58</v>
      </c>
      <c r="C18167" s="196">
        <v>0.54166666666666663</v>
      </c>
      <c r="D18167" s="17" t="s">
        <v>31</v>
      </c>
      <c r="E18167" s="197" t="s">
        <v>13632</v>
      </c>
      <c r="F18167" s="23">
        <v>3</v>
      </c>
      <c r="G18167" s="198">
        <v>1</v>
      </c>
      <c r="H18167" s="87" t="s">
        <v>6526</v>
      </c>
      <c r="I18167" s="23">
        <f t="shared" si="1211"/>
        <v>2</v>
      </c>
      <c r="J18167" s="78">
        <f t="shared" si="1210"/>
        <v>1798.3700000000038</v>
      </c>
      <c r="K18167" s="195" t="str">
        <f t="shared" si="1207"/>
        <v>Nov-19</v>
      </c>
      <c r="L18167" s="199">
        <f t="shared" si="1208"/>
        <v>17914</v>
      </c>
      <c r="M18167" s="200">
        <f t="shared" si="1209"/>
        <v>0.10038908116556904</v>
      </c>
    </row>
    <row r="18168" spans="1:13" x14ac:dyDescent="0.3">
      <c r="A18168" s="195">
        <v>43791</v>
      </c>
      <c r="B18168" s="17" t="s">
        <v>58</v>
      </c>
      <c r="C18168" s="196">
        <v>0.61111111111111105</v>
      </c>
      <c r="D18168" s="17" t="s">
        <v>31</v>
      </c>
      <c r="E18168" s="197" t="s">
        <v>13510</v>
      </c>
      <c r="F18168" s="23">
        <v>3.25</v>
      </c>
      <c r="G18168" s="198">
        <v>1</v>
      </c>
      <c r="H18168" s="87" t="s">
        <v>11526</v>
      </c>
      <c r="I18168" s="23">
        <f t="shared" si="1211"/>
        <v>-1</v>
      </c>
      <c r="J18168" s="78">
        <f t="shared" si="1210"/>
        <v>1797.3700000000038</v>
      </c>
      <c r="K18168" s="195" t="str">
        <f t="shared" si="1207"/>
        <v>Nov-19</v>
      </c>
      <c r="L18168" s="199">
        <f t="shared" si="1208"/>
        <v>17915</v>
      </c>
      <c r="M18168" s="200">
        <f t="shared" si="1209"/>
        <v>0.10032765838682689</v>
      </c>
    </row>
    <row r="18169" spans="1:13" x14ac:dyDescent="0.3">
      <c r="A18169" s="195">
        <v>43791</v>
      </c>
      <c r="B18169" s="17" t="s">
        <v>145</v>
      </c>
      <c r="C18169" s="196">
        <v>0.64236111111111105</v>
      </c>
      <c r="D18169" s="17" t="s">
        <v>31</v>
      </c>
      <c r="E18169" s="197" t="s">
        <v>13633</v>
      </c>
      <c r="F18169" s="23">
        <v>3.75</v>
      </c>
      <c r="G18169" s="198">
        <v>1</v>
      </c>
      <c r="H18169" s="87" t="s">
        <v>6526</v>
      </c>
      <c r="I18169" s="23">
        <f t="shared" si="1211"/>
        <v>2.75</v>
      </c>
      <c r="J18169" s="78">
        <f t="shared" si="1210"/>
        <v>1800.1200000000038</v>
      </c>
      <c r="K18169" s="195" t="str">
        <f t="shared" si="1207"/>
        <v>Nov-19</v>
      </c>
      <c r="L18169" s="199">
        <f t="shared" si="1208"/>
        <v>17916</v>
      </c>
      <c r="M18169" s="200">
        <f t="shared" si="1209"/>
        <v>0.10047555257870082</v>
      </c>
    </row>
    <row r="18170" spans="1:13" x14ac:dyDescent="0.3">
      <c r="A18170" s="195">
        <v>43792</v>
      </c>
      <c r="B18170" s="17" t="s">
        <v>67</v>
      </c>
      <c r="C18170" s="196">
        <v>0.54513888888888895</v>
      </c>
      <c r="D18170" s="17" t="s">
        <v>31</v>
      </c>
      <c r="E18170" s="197" t="s">
        <v>13578</v>
      </c>
      <c r="F18170" s="23">
        <v>3.75</v>
      </c>
      <c r="G18170" s="198">
        <v>1</v>
      </c>
      <c r="H18170" s="87" t="s">
        <v>11526</v>
      </c>
      <c r="I18170" s="23">
        <f t="shared" si="1211"/>
        <v>-1</v>
      </c>
      <c r="J18170" s="78">
        <f t="shared" si="1210"/>
        <v>1799.1200000000038</v>
      </c>
      <c r="K18170" s="195" t="str">
        <f t="shared" si="1207"/>
        <v>Nov-19</v>
      </c>
      <c r="L18170" s="199">
        <f t="shared" si="1208"/>
        <v>17917</v>
      </c>
      <c r="M18170" s="200">
        <f t="shared" si="1209"/>
        <v>0.1004141318301057</v>
      </c>
    </row>
    <row r="18171" spans="1:13" x14ac:dyDescent="0.3">
      <c r="A18171" s="195">
        <v>43792</v>
      </c>
      <c r="B18171" s="17" t="s">
        <v>35</v>
      </c>
      <c r="C18171" s="196">
        <v>0.625</v>
      </c>
      <c r="D18171" s="17" t="s">
        <v>31</v>
      </c>
      <c r="E18171" s="197" t="s">
        <v>10658</v>
      </c>
      <c r="F18171" s="23">
        <v>6</v>
      </c>
      <c r="G18171" s="198">
        <v>1</v>
      </c>
      <c r="H18171" s="87" t="s">
        <v>11526</v>
      </c>
      <c r="I18171" s="23">
        <f t="shared" si="1211"/>
        <v>-1</v>
      </c>
      <c r="J18171" s="78">
        <f t="shared" si="1210"/>
        <v>1798.1200000000038</v>
      </c>
      <c r="K18171" s="195" t="str">
        <f t="shared" si="1207"/>
        <v>Nov-19</v>
      </c>
      <c r="L18171" s="199">
        <f t="shared" si="1208"/>
        <v>17918</v>
      </c>
      <c r="M18171" s="200">
        <f t="shared" si="1209"/>
        <v>0.10035271793726999</v>
      </c>
    </row>
    <row r="18172" spans="1:13" x14ac:dyDescent="0.3">
      <c r="A18172" s="195">
        <v>43792</v>
      </c>
      <c r="B18172" s="17" t="s">
        <v>29</v>
      </c>
      <c r="C18172" s="196">
        <v>0.55555555555555558</v>
      </c>
      <c r="D18172" s="17" t="s">
        <v>31</v>
      </c>
      <c r="E18172" s="197" t="s">
        <v>5702</v>
      </c>
      <c r="F18172" s="23">
        <v>5</v>
      </c>
      <c r="G18172" s="198">
        <v>1</v>
      </c>
      <c r="H18172" s="87" t="s">
        <v>6526</v>
      </c>
      <c r="I18172" s="23">
        <f t="shared" si="1211"/>
        <v>4</v>
      </c>
      <c r="J18172" s="78">
        <f t="shared" si="1210"/>
        <v>1802.1200000000038</v>
      </c>
      <c r="K18172" s="195" t="str">
        <f t="shared" si="1207"/>
        <v>Nov-19</v>
      </c>
      <c r="L18172" s="199">
        <f t="shared" si="1208"/>
        <v>17919</v>
      </c>
      <c r="M18172" s="200">
        <f t="shared" si="1209"/>
        <v>0.10057034432725061</v>
      </c>
    </row>
    <row r="18173" spans="1:13" x14ac:dyDescent="0.3">
      <c r="A18173" s="195">
        <v>43792</v>
      </c>
      <c r="B18173" s="17" t="s">
        <v>29</v>
      </c>
      <c r="C18173" s="196">
        <v>0.62847222222222221</v>
      </c>
      <c r="D18173" s="17" t="s">
        <v>31</v>
      </c>
      <c r="E18173" s="197" t="s">
        <v>13634</v>
      </c>
      <c r="F18173" s="23">
        <v>4.5</v>
      </c>
      <c r="G18173" s="198">
        <v>1</v>
      </c>
      <c r="H18173" s="87" t="s">
        <v>11526</v>
      </c>
      <c r="I18173" s="23">
        <f t="shared" si="1211"/>
        <v>-1</v>
      </c>
      <c r="J18173" s="78">
        <f t="shared" si="1210"/>
        <v>1801.1200000000038</v>
      </c>
      <c r="K18173" s="195" t="str">
        <f t="shared" ref="K18173:K18236" si="1212">TEXT(A18173,"MMM-yy")</f>
        <v>Nov-19</v>
      </c>
      <c r="L18173" s="199">
        <f t="shared" ref="L18173:L18236" si="1213">L18172+G18173</f>
        <v>17920</v>
      </c>
      <c r="M18173" s="200">
        <f t="shared" ref="M18173:M18236" si="1214">J18173/L18173</f>
        <v>0.10050892857142878</v>
      </c>
    </row>
    <row r="18174" spans="1:13" x14ac:dyDescent="0.3">
      <c r="A18174" s="195">
        <v>43792</v>
      </c>
      <c r="B18174" s="17" t="s">
        <v>58</v>
      </c>
      <c r="C18174" s="196">
        <v>0.5625</v>
      </c>
      <c r="D18174" s="17" t="s">
        <v>31</v>
      </c>
      <c r="E18174" s="197" t="s">
        <v>13635</v>
      </c>
      <c r="F18174" s="23">
        <v>6</v>
      </c>
      <c r="G18174" s="198">
        <v>1</v>
      </c>
      <c r="H18174" s="87" t="s">
        <v>11526</v>
      </c>
      <c r="I18174" s="23">
        <f t="shared" si="1211"/>
        <v>-1</v>
      </c>
      <c r="J18174" s="78">
        <f t="shared" si="1210"/>
        <v>1800.1200000000038</v>
      </c>
      <c r="K18174" s="195" t="str">
        <f t="shared" si="1212"/>
        <v>Nov-19</v>
      </c>
      <c r="L18174" s="199">
        <f t="shared" si="1213"/>
        <v>17921</v>
      </c>
      <c r="M18174" s="200">
        <f t="shared" si="1214"/>
        <v>0.10044751966966151</v>
      </c>
    </row>
    <row r="18175" spans="1:13" x14ac:dyDescent="0.3">
      <c r="A18175" s="195">
        <v>43792</v>
      </c>
      <c r="B18175" s="17" t="s">
        <v>45</v>
      </c>
      <c r="C18175" s="196">
        <v>0.75694444444444453</v>
      </c>
      <c r="D18175" s="17" t="s">
        <v>31</v>
      </c>
      <c r="E18175" s="197" t="s">
        <v>13636</v>
      </c>
      <c r="F18175" s="23">
        <v>6</v>
      </c>
      <c r="G18175" s="198">
        <v>1</v>
      </c>
      <c r="H18175" s="87" t="s">
        <v>11526</v>
      </c>
      <c r="I18175" s="23">
        <f t="shared" si="1211"/>
        <v>-1</v>
      </c>
      <c r="J18175" s="78">
        <f t="shared" si="1210"/>
        <v>1799.1200000000038</v>
      </c>
      <c r="K18175" s="195" t="str">
        <f t="shared" si="1212"/>
        <v>Nov-19</v>
      </c>
      <c r="L18175" s="199">
        <f t="shared" si="1213"/>
        <v>17922</v>
      </c>
      <c r="M18175" s="200">
        <f t="shared" si="1214"/>
        <v>0.10038611762080146</v>
      </c>
    </row>
    <row r="18176" spans="1:13" x14ac:dyDescent="0.3">
      <c r="A18176" s="195">
        <v>43794</v>
      </c>
      <c r="B18176" s="17" t="s">
        <v>89</v>
      </c>
      <c r="C18176" s="196">
        <v>0.52430555555555558</v>
      </c>
      <c r="D18176" s="17" t="s">
        <v>31</v>
      </c>
      <c r="E18176" s="197" t="s">
        <v>13637</v>
      </c>
      <c r="F18176" s="23">
        <v>4</v>
      </c>
      <c r="G18176" s="198">
        <v>1</v>
      </c>
      <c r="H18176" s="87" t="s">
        <v>11526</v>
      </c>
      <c r="I18176" s="23">
        <f t="shared" si="1211"/>
        <v>-1</v>
      </c>
      <c r="J18176" s="78">
        <f t="shared" si="1210"/>
        <v>1798.1200000000038</v>
      </c>
      <c r="K18176" s="195" t="str">
        <f t="shared" si="1212"/>
        <v>Nov-19</v>
      </c>
      <c r="L18176" s="199">
        <f t="shared" si="1213"/>
        <v>17923</v>
      </c>
      <c r="M18176" s="200">
        <f t="shared" si="1214"/>
        <v>0.10032472242370159</v>
      </c>
    </row>
    <row r="18177" spans="1:13" x14ac:dyDescent="0.3">
      <c r="A18177" s="195">
        <v>43794</v>
      </c>
      <c r="B18177" s="17" t="s">
        <v>89</v>
      </c>
      <c r="C18177" s="196">
        <v>0.61458333333333337</v>
      </c>
      <c r="D18177" s="17" t="s">
        <v>31</v>
      </c>
      <c r="E18177" s="197" t="s">
        <v>13638</v>
      </c>
      <c r="F18177" s="23">
        <v>2.75</v>
      </c>
      <c r="G18177" s="198">
        <v>1</v>
      </c>
      <c r="H18177" s="87" t="s">
        <v>11526</v>
      </c>
      <c r="I18177" s="23">
        <f t="shared" si="1211"/>
        <v>-1</v>
      </c>
      <c r="J18177" s="78">
        <f t="shared" si="1210"/>
        <v>1797.1200000000038</v>
      </c>
      <c r="K18177" s="195" t="str">
        <f t="shared" si="1212"/>
        <v>Nov-19</v>
      </c>
      <c r="L18177" s="199">
        <f t="shared" si="1213"/>
        <v>17924</v>
      </c>
      <c r="M18177" s="200">
        <f t="shared" si="1214"/>
        <v>0.10026333407721512</v>
      </c>
    </row>
    <row r="18178" spans="1:13" x14ac:dyDescent="0.3">
      <c r="A18178" s="195">
        <v>43794</v>
      </c>
      <c r="B18178" s="17" t="s">
        <v>97</v>
      </c>
      <c r="C18178" s="196">
        <v>0.60069444444444442</v>
      </c>
      <c r="D18178" s="17" t="s">
        <v>31</v>
      </c>
      <c r="E18178" s="197" t="s">
        <v>13639</v>
      </c>
      <c r="F18178" s="23">
        <v>3.25</v>
      </c>
      <c r="G18178" s="198">
        <v>1</v>
      </c>
      <c r="H18178" s="87" t="s">
        <v>11526</v>
      </c>
      <c r="I18178" s="23">
        <f t="shared" si="1211"/>
        <v>-1</v>
      </c>
      <c r="J18178" s="78">
        <f t="shared" si="1210"/>
        <v>1796.1200000000038</v>
      </c>
      <c r="K18178" s="195" t="str">
        <f t="shared" si="1212"/>
        <v>Nov-19</v>
      </c>
      <c r="L18178" s="199">
        <f t="shared" si="1213"/>
        <v>17925</v>
      </c>
      <c r="M18178" s="200">
        <f t="shared" si="1214"/>
        <v>0.10020195258019547</v>
      </c>
    </row>
    <row r="18179" spans="1:13" x14ac:dyDescent="0.3">
      <c r="A18179" s="195">
        <v>43794</v>
      </c>
      <c r="B18179" s="17" t="s">
        <v>43</v>
      </c>
      <c r="C18179" s="196">
        <v>0.53819444444444442</v>
      </c>
      <c r="D18179" s="17" t="s">
        <v>31</v>
      </c>
      <c r="E18179" s="197" t="s">
        <v>13640</v>
      </c>
      <c r="F18179" s="23">
        <v>3.75</v>
      </c>
      <c r="G18179" s="198">
        <v>1</v>
      </c>
      <c r="H18179" s="87" t="s">
        <v>11526</v>
      </c>
      <c r="I18179" s="23">
        <f t="shared" si="1211"/>
        <v>-1</v>
      </c>
      <c r="J18179" s="78">
        <f t="shared" si="1210"/>
        <v>1795.1200000000038</v>
      </c>
      <c r="K18179" s="195" t="str">
        <f t="shared" si="1212"/>
        <v>Nov-19</v>
      </c>
      <c r="L18179" s="199">
        <f t="shared" si="1213"/>
        <v>17926</v>
      </c>
      <c r="M18179" s="200">
        <f t="shared" si="1214"/>
        <v>0.10014057793149636</v>
      </c>
    </row>
    <row r="18180" spans="1:13" x14ac:dyDescent="0.3">
      <c r="A18180" s="195">
        <v>43794</v>
      </c>
      <c r="B18180" s="17" t="s">
        <v>47</v>
      </c>
      <c r="C18180" s="196">
        <v>0.75</v>
      </c>
      <c r="D18180" s="17" t="s">
        <v>31</v>
      </c>
      <c r="E18180" s="197" t="s">
        <v>13641</v>
      </c>
      <c r="F18180" s="23">
        <v>5</v>
      </c>
      <c r="G18180" s="198">
        <v>1</v>
      </c>
      <c r="H18180" s="87" t="s">
        <v>11526</v>
      </c>
      <c r="I18180" s="23">
        <f t="shared" si="1211"/>
        <v>-1</v>
      </c>
      <c r="J18180" s="78">
        <f t="shared" si="1210"/>
        <v>1794.1200000000038</v>
      </c>
      <c r="K18180" s="195" t="str">
        <f t="shared" si="1212"/>
        <v>Nov-19</v>
      </c>
      <c r="L18180" s="199">
        <f t="shared" si="1213"/>
        <v>17927</v>
      </c>
      <c r="M18180" s="200">
        <f t="shared" si="1214"/>
        <v>0.10007921012997176</v>
      </c>
    </row>
    <row r="18181" spans="1:13" x14ac:dyDescent="0.3">
      <c r="A18181" s="195">
        <v>43795</v>
      </c>
      <c r="B18181" s="17" t="s">
        <v>82</v>
      </c>
      <c r="C18181" s="196">
        <v>0.55555555555555558</v>
      </c>
      <c r="D18181" s="17" t="s">
        <v>31</v>
      </c>
      <c r="E18181" s="197" t="s">
        <v>13642</v>
      </c>
      <c r="F18181" s="23">
        <v>3.75</v>
      </c>
      <c r="G18181" s="198">
        <v>1</v>
      </c>
      <c r="H18181" s="87" t="s">
        <v>6526</v>
      </c>
      <c r="I18181" s="23">
        <f t="shared" si="1211"/>
        <v>2.75</v>
      </c>
      <c r="J18181" s="78">
        <f t="shared" si="1210"/>
        <v>1796.8700000000038</v>
      </c>
      <c r="K18181" s="195" t="str">
        <f t="shared" si="1212"/>
        <v>Nov-19</v>
      </c>
      <c r="L18181" s="199">
        <f t="shared" si="1213"/>
        <v>17928</v>
      </c>
      <c r="M18181" s="200">
        <f t="shared" si="1214"/>
        <v>0.10022701918786277</v>
      </c>
    </row>
    <row r="18182" spans="1:13" x14ac:dyDescent="0.3">
      <c r="A18182" s="195">
        <v>43795</v>
      </c>
      <c r="B18182" s="17" t="s">
        <v>82</v>
      </c>
      <c r="C18182" s="196">
        <v>0.57638888888888895</v>
      </c>
      <c r="D18182" s="17" t="s">
        <v>31</v>
      </c>
      <c r="E18182" s="197" t="s">
        <v>13643</v>
      </c>
      <c r="F18182" s="23">
        <v>6</v>
      </c>
      <c r="G18182" s="198">
        <v>1</v>
      </c>
      <c r="H18182" s="87" t="s">
        <v>6526</v>
      </c>
      <c r="I18182" s="23">
        <f t="shared" si="1211"/>
        <v>5</v>
      </c>
      <c r="J18182" s="78">
        <f t="shared" si="1210"/>
        <v>1801.8700000000038</v>
      </c>
      <c r="K18182" s="195" t="str">
        <f t="shared" si="1212"/>
        <v>Nov-19</v>
      </c>
      <c r="L18182" s="199">
        <f t="shared" si="1213"/>
        <v>17929</v>
      </c>
      <c r="M18182" s="200">
        <f t="shared" si="1214"/>
        <v>0.10050030676557553</v>
      </c>
    </row>
    <row r="18183" spans="1:13" x14ac:dyDescent="0.3">
      <c r="A18183" s="195">
        <v>43795</v>
      </c>
      <c r="B18183" s="17" t="s">
        <v>82</v>
      </c>
      <c r="C18183" s="196">
        <v>0.59722222222222221</v>
      </c>
      <c r="D18183" s="17" t="s">
        <v>31</v>
      </c>
      <c r="E18183" s="197" t="s">
        <v>13644</v>
      </c>
      <c r="F18183" s="23">
        <v>3.75</v>
      </c>
      <c r="G18183" s="198">
        <v>1</v>
      </c>
      <c r="H18183" s="87" t="s">
        <v>11526</v>
      </c>
      <c r="I18183" s="23">
        <f t="shared" si="1211"/>
        <v>-1</v>
      </c>
      <c r="J18183" s="78">
        <f t="shared" si="1210"/>
        <v>1800.8700000000038</v>
      </c>
      <c r="K18183" s="195" t="str">
        <f t="shared" si="1212"/>
        <v>Nov-19</v>
      </c>
      <c r="L18183" s="199">
        <f t="shared" si="1213"/>
        <v>17930</v>
      </c>
      <c r="M18183" s="200">
        <f t="shared" si="1214"/>
        <v>0.10043892916899073</v>
      </c>
    </row>
    <row r="18184" spans="1:13" x14ac:dyDescent="0.3">
      <c r="A18184" s="195">
        <v>43795</v>
      </c>
      <c r="B18184" s="17" t="s">
        <v>30</v>
      </c>
      <c r="C18184" s="196">
        <v>0.5625</v>
      </c>
      <c r="D18184" s="17" t="s">
        <v>31</v>
      </c>
      <c r="E18184" s="197" t="s">
        <v>13645</v>
      </c>
      <c r="F18184" s="23">
        <v>4.5</v>
      </c>
      <c r="G18184" s="198">
        <v>1</v>
      </c>
      <c r="H18184" s="87" t="s">
        <v>11526</v>
      </c>
      <c r="I18184" s="23">
        <f t="shared" si="1211"/>
        <v>-1</v>
      </c>
      <c r="J18184" s="78">
        <f t="shared" si="1210"/>
        <v>1799.8700000000038</v>
      </c>
      <c r="K18184" s="195" t="str">
        <f t="shared" si="1212"/>
        <v>Nov-19</v>
      </c>
      <c r="L18184" s="199">
        <f t="shared" si="1213"/>
        <v>17931</v>
      </c>
      <c r="M18184" s="200">
        <f t="shared" si="1214"/>
        <v>0.10037755841838178</v>
      </c>
    </row>
    <row r="18185" spans="1:13" x14ac:dyDescent="0.3">
      <c r="A18185" s="195">
        <v>43795</v>
      </c>
      <c r="B18185" s="17" t="s">
        <v>45</v>
      </c>
      <c r="C18185" s="196">
        <v>0.65972222222222221</v>
      </c>
      <c r="D18185" s="17" t="s">
        <v>31</v>
      </c>
      <c r="E18185" s="197" t="s">
        <v>13646</v>
      </c>
      <c r="F18185" s="23">
        <v>4.5</v>
      </c>
      <c r="G18185" s="198">
        <v>1</v>
      </c>
      <c r="H18185" s="87" t="s">
        <v>6526</v>
      </c>
      <c r="I18185" s="23">
        <f t="shared" si="1211"/>
        <v>3.5</v>
      </c>
      <c r="J18185" s="78">
        <f t="shared" si="1210"/>
        <v>1803.3700000000038</v>
      </c>
      <c r="K18185" s="195" t="str">
        <f t="shared" si="1212"/>
        <v>Nov-19</v>
      </c>
      <c r="L18185" s="199">
        <f t="shared" si="1213"/>
        <v>17932</v>
      </c>
      <c r="M18185" s="200">
        <f t="shared" si="1214"/>
        <v>0.10056714253847891</v>
      </c>
    </row>
    <row r="18186" spans="1:13" x14ac:dyDescent="0.3">
      <c r="A18186" s="195">
        <v>43795</v>
      </c>
      <c r="B18186" s="17" t="s">
        <v>45</v>
      </c>
      <c r="C18186" s="196">
        <v>0.72222222222222221</v>
      </c>
      <c r="D18186" s="17" t="s">
        <v>31</v>
      </c>
      <c r="E18186" s="197" t="s">
        <v>13647</v>
      </c>
      <c r="F18186" s="23">
        <v>4</v>
      </c>
      <c r="G18186" s="198">
        <v>1</v>
      </c>
      <c r="H18186" s="87" t="s">
        <v>11526</v>
      </c>
      <c r="I18186" s="23">
        <f t="shared" si="1211"/>
        <v>-1</v>
      </c>
      <c r="J18186" s="78">
        <f t="shared" si="1210"/>
        <v>1802.3700000000038</v>
      </c>
      <c r="K18186" s="195" t="str">
        <f t="shared" si="1212"/>
        <v>Nov-19</v>
      </c>
      <c r="L18186" s="199">
        <f t="shared" si="1213"/>
        <v>17933</v>
      </c>
      <c r="M18186" s="200">
        <f t="shared" si="1214"/>
        <v>0.10050577148274152</v>
      </c>
    </row>
    <row r="18187" spans="1:13" x14ac:dyDescent="0.3">
      <c r="A18187" s="195">
        <v>43796</v>
      </c>
      <c r="B18187" s="17" t="s">
        <v>30</v>
      </c>
      <c r="C18187" s="196">
        <v>0.51388888888888895</v>
      </c>
      <c r="D18187" s="17" t="s">
        <v>31</v>
      </c>
      <c r="E18187" s="197" t="s">
        <v>13576</v>
      </c>
      <c r="F18187" s="23">
        <v>5.5</v>
      </c>
      <c r="G18187" s="198">
        <v>1</v>
      </c>
      <c r="H18187" s="87" t="s">
        <v>11526</v>
      </c>
      <c r="I18187" s="23">
        <f t="shared" si="1211"/>
        <v>-1</v>
      </c>
      <c r="J18187" s="78">
        <f t="shared" si="1210"/>
        <v>1801.3700000000038</v>
      </c>
      <c r="K18187" s="195" t="str">
        <f t="shared" si="1212"/>
        <v>Nov-19</v>
      </c>
      <c r="L18187" s="199">
        <f t="shared" si="1213"/>
        <v>17934</v>
      </c>
      <c r="M18187" s="200">
        <f t="shared" si="1214"/>
        <v>0.10044440727110537</v>
      </c>
    </row>
    <row r="18188" spans="1:13" x14ac:dyDescent="0.3">
      <c r="A18188" s="195">
        <v>43796</v>
      </c>
      <c r="B18188" s="17" t="s">
        <v>30</v>
      </c>
      <c r="C18188" s="196">
        <v>0.58333333333333337</v>
      </c>
      <c r="D18188" s="17" t="s">
        <v>31</v>
      </c>
      <c r="E18188" s="197" t="s">
        <v>13019</v>
      </c>
      <c r="F18188" s="23">
        <v>4.5</v>
      </c>
      <c r="G18188" s="198">
        <v>1</v>
      </c>
      <c r="H18188" s="87" t="s">
        <v>11526</v>
      </c>
      <c r="I18188" s="23">
        <f t="shared" si="1211"/>
        <v>-1</v>
      </c>
      <c r="J18188" s="78">
        <f t="shared" si="1210"/>
        <v>1800.3700000000038</v>
      </c>
      <c r="K18188" s="195" t="str">
        <f t="shared" si="1212"/>
        <v>Nov-19</v>
      </c>
      <c r="L18188" s="199">
        <f t="shared" si="1213"/>
        <v>17935</v>
      </c>
      <c r="M18188" s="200">
        <f t="shared" si="1214"/>
        <v>0.10038304990242564</v>
      </c>
    </row>
    <row r="18189" spans="1:13" x14ac:dyDescent="0.3">
      <c r="A18189" s="195">
        <v>43796</v>
      </c>
      <c r="B18189" s="17" t="s">
        <v>30</v>
      </c>
      <c r="C18189" s="196">
        <v>0.60416666666666663</v>
      </c>
      <c r="D18189" s="17" t="s">
        <v>31</v>
      </c>
      <c r="E18189" s="197" t="s">
        <v>13648</v>
      </c>
      <c r="F18189" s="23">
        <v>3.2</v>
      </c>
      <c r="G18189" s="198">
        <v>1</v>
      </c>
      <c r="H18189" s="87" t="s">
        <v>11526</v>
      </c>
      <c r="I18189" s="23">
        <f t="shared" si="1211"/>
        <v>-1</v>
      </c>
      <c r="J18189" s="78">
        <f t="shared" si="1210"/>
        <v>1799.3700000000038</v>
      </c>
      <c r="K18189" s="195" t="str">
        <f t="shared" si="1212"/>
        <v>Nov-19</v>
      </c>
      <c r="L18189" s="199">
        <f t="shared" si="1213"/>
        <v>17936</v>
      </c>
      <c r="M18189" s="200">
        <f t="shared" si="1214"/>
        <v>0.10032169937555775</v>
      </c>
    </row>
    <row r="18190" spans="1:13" x14ac:dyDescent="0.3">
      <c r="A18190" s="195">
        <v>43796</v>
      </c>
      <c r="B18190" s="17" t="s">
        <v>139</v>
      </c>
      <c r="C18190" s="196">
        <v>0.65972222222222221</v>
      </c>
      <c r="D18190" s="17" t="s">
        <v>31</v>
      </c>
      <c r="E18190" s="197" t="s">
        <v>13649</v>
      </c>
      <c r="F18190" s="23">
        <v>4.5</v>
      </c>
      <c r="G18190" s="198">
        <v>1</v>
      </c>
      <c r="H18190" s="87" t="s">
        <v>11526</v>
      </c>
      <c r="I18190" s="23">
        <f t="shared" si="1211"/>
        <v>-1</v>
      </c>
      <c r="J18190" s="78">
        <f t="shared" si="1210"/>
        <v>1798.3700000000038</v>
      </c>
      <c r="K18190" s="195" t="str">
        <f t="shared" si="1212"/>
        <v>Nov-19</v>
      </c>
      <c r="L18190" s="199">
        <f t="shared" si="1213"/>
        <v>17937</v>
      </c>
      <c r="M18190" s="200">
        <f t="shared" si="1214"/>
        <v>0.1002603556893574</v>
      </c>
    </row>
    <row r="18191" spans="1:13" x14ac:dyDescent="0.3">
      <c r="A18191" s="195">
        <v>43796</v>
      </c>
      <c r="B18191" s="17" t="s">
        <v>143</v>
      </c>
      <c r="C18191" s="196">
        <v>0.59722222222222221</v>
      </c>
      <c r="D18191" s="17" t="s">
        <v>31</v>
      </c>
      <c r="E18191" s="197" t="s">
        <v>5561</v>
      </c>
      <c r="F18191" s="23">
        <v>4</v>
      </c>
      <c r="G18191" s="198">
        <v>1</v>
      </c>
      <c r="H18191" s="87" t="s">
        <v>6526</v>
      </c>
      <c r="I18191" s="23">
        <f t="shared" si="1211"/>
        <v>3</v>
      </c>
      <c r="J18191" s="78">
        <f t="shared" si="1210"/>
        <v>1801.3700000000038</v>
      </c>
      <c r="K18191" s="195" t="str">
        <f t="shared" si="1212"/>
        <v>Nov-19</v>
      </c>
      <c r="L18191" s="199">
        <f t="shared" si="1213"/>
        <v>17938</v>
      </c>
      <c r="M18191" s="200">
        <f t="shared" si="1214"/>
        <v>0.10042200914260251</v>
      </c>
    </row>
    <row r="18192" spans="1:13" x14ac:dyDescent="0.3">
      <c r="A18192" s="195">
        <v>43796</v>
      </c>
      <c r="B18192" s="17" t="s">
        <v>43</v>
      </c>
      <c r="C18192" s="196">
        <v>0.69444444444444453</v>
      </c>
      <c r="D18192" s="17" t="s">
        <v>31</v>
      </c>
      <c r="E18192" s="197" t="s">
        <v>13650</v>
      </c>
      <c r="F18192" s="23">
        <v>5</v>
      </c>
      <c r="G18192" s="198">
        <v>1</v>
      </c>
      <c r="H18192" s="87" t="s">
        <v>11526</v>
      </c>
      <c r="I18192" s="23">
        <f t="shared" si="1211"/>
        <v>-1</v>
      </c>
      <c r="J18192" s="78">
        <f t="shared" si="1210"/>
        <v>1800.3700000000038</v>
      </c>
      <c r="K18192" s="195" t="str">
        <f t="shared" si="1212"/>
        <v>Nov-19</v>
      </c>
      <c r="L18192" s="199">
        <f t="shared" si="1213"/>
        <v>17939</v>
      </c>
      <c r="M18192" s="200">
        <f t="shared" si="1214"/>
        <v>0.10036066670382986</v>
      </c>
    </row>
    <row r="18193" spans="1:13" x14ac:dyDescent="0.3">
      <c r="A18193" s="195">
        <v>43796</v>
      </c>
      <c r="B18193" s="17" t="s">
        <v>43</v>
      </c>
      <c r="C18193" s="196">
        <v>0.75694444444444453</v>
      </c>
      <c r="D18193" s="17" t="s">
        <v>31</v>
      </c>
      <c r="E18193" s="197" t="s">
        <v>13651</v>
      </c>
      <c r="F18193" s="23">
        <v>5.5</v>
      </c>
      <c r="G18193" s="198">
        <v>1</v>
      </c>
      <c r="H18193" s="87" t="s">
        <v>11526</v>
      </c>
      <c r="I18193" s="23">
        <f t="shared" si="1211"/>
        <v>-1</v>
      </c>
      <c r="J18193" s="78">
        <f t="shared" si="1210"/>
        <v>1799.3700000000038</v>
      </c>
      <c r="K18193" s="195" t="str">
        <f t="shared" si="1212"/>
        <v>Nov-19</v>
      </c>
      <c r="L18193" s="199">
        <f t="shared" si="1213"/>
        <v>17940</v>
      </c>
      <c r="M18193" s="200">
        <f t="shared" si="1214"/>
        <v>0.10029933110367914</v>
      </c>
    </row>
    <row r="18194" spans="1:13" x14ac:dyDescent="0.3">
      <c r="A18194" s="195">
        <v>43796</v>
      </c>
      <c r="B18194" s="17" t="s">
        <v>43</v>
      </c>
      <c r="C18194" s="196">
        <v>0.81944444444444453</v>
      </c>
      <c r="D18194" s="17" t="s">
        <v>31</v>
      </c>
      <c r="E18194" s="197" t="s">
        <v>13652</v>
      </c>
      <c r="F18194" s="23">
        <v>6</v>
      </c>
      <c r="G18194" s="198">
        <v>1</v>
      </c>
      <c r="H18194" s="87" t="s">
        <v>11526</v>
      </c>
      <c r="I18194" s="23">
        <f t="shared" si="1211"/>
        <v>-1</v>
      </c>
      <c r="J18194" s="78">
        <f t="shared" si="1210"/>
        <v>1798.3700000000038</v>
      </c>
      <c r="K18194" s="195" t="str">
        <f t="shared" si="1212"/>
        <v>Nov-19</v>
      </c>
      <c r="L18194" s="199">
        <f t="shared" si="1213"/>
        <v>17941</v>
      </c>
      <c r="M18194" s="200">
        <f t="shared" si="1214"/>
        <v>0.10023800234100684</v>
      </c>
    </row>
    <row r="18195" spans="1:13" x14ac:dyDescent="0.3">
      <c r="A18195" s="195">
        <v>43797</v>
      </c>
      <c r="B18195" s="17" t="s">
        <v>29</v>
      </c>
      <c r="C18195" s="196">
        <v>0.60069444444444442</v>
      </c>
      <c r="D18195" s="17" t="s">
        <v>31</v>
      </c>
      <c r="E18195" s="197" t="s">
        <v>13653</v>
      </c>
      <c r="F18195" s="23">
        <v>4</v>
      </c>
      <c r="G18195" s="198">
        <v>1</v>
      </c>
      <c r="H18195" s="87" t="s">
        <v>11526</v>
      </c>
      <c r="I18195" s="23">
        <f t="shared" si="1211"/>
        <v>-1</v>
      </c>
      <c r="J18195" s="78">
        <f t="shared" si="1210"/>
        <v>1797.3700000000038</v>
      </c>
      <c r="K18195" s="195" t="str">
        <f t="shared" si="1212"/>
        <v>Nov-19</v>
      </c>
      <c r="L18195" s="199">
        <f t="shared" si="1213"/>
        <v>17942</v>
      </c>
      <c r="M18195" s="200">
        <f t="shared" si="1214"/>
        <v>0.10017668041466971</v>
      </c>
    </row>
    <row r="18196" spans="1:13" x14ac:dyDescent="0.3">
      <c r="A18196" s="195">
        <v>43797</v>
      </c>
      <c r="B18196" s="17" t="s">
        <v>145</v>
      </c>
      <c r="C18196" s="196">
        <v>0.58680555555555558</v>
      </c>
      <c r="D18196" s="17" t="s">
        <v>31</v>
      </c>
      <c r="E18196" s="197" t="s">
        <v>13654</v>
      </c>
      <c r="F18196" s="23">
        <v>5</v>
      </c>
      <c r="G18196" s="198">
        <v>1</v>
      </c>
      <c r="H18196" s="87" t="s">
        <v>11526</v>
      </c>
      <c r="I18196" s="23">
        <f t="shared" si="1211"/>
        <v>-1</v>
      </c>
      <c r="J18196" s="78">
        <f t="shared" si="1210"/>
        <v>1796.3700000000038</v>
      </c>
      <c r="K18196" s="195" t="str">
        <f t="shared" si="1212"/>
        <v>Nov-19</v>
      </c>
      <c r="L18196" s="199">
        <f t="shared" si="1213"/>
        <v>17943</v>
      </c>
      <c r="M18196" s="200">
        <f t="shared" si="1214"/>
        <v>0.1001153653235247</v>
      </c>
    </row>
    <row r="18197" spans="1:13" x14ac:dyDescent="0.3">
      <c r="A18197" s="195">
        <v>43797</v>
      </c>
      <c r="B18197" s="17" t="s">
        <v>145</v>
      </c>
      <c r="C18197" s="196">
        <v>0.61111111111111105</v>
      </c>
      <c r="D18197" s="17" t="s">
        <v>31</v>
      </c>
      <c r="E18197" s="197" t="s">
        <v>12128</v>
      </c>
      <c r="F18197" s="23">
        <v>5</v>
      </c>
      <c r="G18197" s="198">
        <v>1</v>
      </c>
      <c r="H18197" s="87" t="s">
        <v>11526</v>
      </c>
      <c r="I18197" s="23">
        <f t="shared" si="1211"/>
        <v>-1</v>
      </c>
      <c r="J18197" s="78">
        <f t="shared" si="1210"/>
        <v>1795.3700000000038</v>
      </c>
      <c r="K18197" s="195" t="str">
        <f t="shared" si="1212"/>
        <v>Nov-19</v>
      </c>
      <c r="L18197" s="199">
        <f t="shared" si="1213"/>
        <v>17944</v>
      </c>
      <c r="M18197" s="200">
        <f t="shared" si="1214"/>
        <v>0.1000540570664291</v>
      </c>
    </row>
    <row r="18198" spans="1:13" x14ac:dyDescent="0.3">
      <c r="A18198" s="195">
        <v>43797</v>
      </c>
      <c r="B18198" s="17" t="s">
        <v>145</v>
      </c>
      <c r="C18198" s="196">
        <v>0.63194444444444442</v>
      </c>
      <c r="D18198" s="17" t="s">
        <v>31</v>
      </c>
      <c r="E18198" s="197" t="s">
        <v>13655</v>
      </c>
      <c r="F18198" s="23">
        <v>3.75</v>
      </c>
      <c r="G18198" s="198">
        <v>1</v>
      </c>
      <c r="H18198" s="87" t="s">
        <v>11526</v>
      </c>
      <c r="I18198" s="23">
        <f t="shared" si="1211"/>
        <v>-1</v>
      </c>
      <c r="J18198" s="78">
        <f t="shared" si="1210"/>
        <v>1794.3700000000038</v>
      </c>
      <c r="K18198" s="195" t="str">
        <f t="shared" si="1212"/>
        <v>Nov-19</v>
      </c>
      <c r="L18198" s="199">
        <f t="shared" si="1213"/>
        <v>17945</v>
      </c>
      <c r="M18198" s="200">
        <f t="shared" si="1214"/>
        <v>9.9992755642240388E-2</v>
      </c>
    </row>
    <row r="18199" spans="1:13" x14ac:dyDescent="0.3">
      <c r="A18199" s="195">
        <v>43797</v>
      </c>
      <c r="B18199" s="17" t="s">
        <v>103</v>
      </c>
      <c r="C18199" s="196">
        <v>0.65972222222222221</v>
      </c>
      <c r="D18199" s="17" t="s">
        <v>31</v>
      </c>
      <c r="E18199" s="197" t="s">
        <v>13656</v>
      </c>
      <c r="F18199" s="23">
        <v>3</v>
      </c>
      <c r="G18199" s="198">
        <v>1</v>
      </c>
      <c r="H18199" s="87" t="s">
        <v>6526</v>
      </c>
      <c r="I18199" s="23">
        <f t="shared" si="1211"/>
        <v>2</v>
      </c>
      <c r="J18199" s="78">
        <f t="shared" si="1210"/>
        <v>1796.3700000000038</v>
      </c>
      <c r="K18199" s="195" t="str">
        <f t="shared" si="1212"/>
        <v>Nov-19</v>
      </c>
      <c r="L18199" s="199">
        <f t="shared" si="1213"/>
        <v>17946</v>
      </c>
      <c r="M18199" s="200">
        <f t="shared" si="1214"/>
        <v>0.10009862922099654</v>
      </c>
    </row>
    <row r="18200" spans="1:13" x14ac:dyDescent="0.3">
      <c r="A18200" s="195">
        <v>43798</v>
      </c>
      <c r="B18200" s="17" t="s">
        <v>93</v>
      </c>
      <c r="C18200" s="196">
        <v>0.53125</v>
      </c>
      <c r="D18200" s="17" t="s">
        <v>31</v>
      </c>
      <c r="E18200" s="197" t="s">
        <v>12654</v>
      </c>
      <c r="F18200" s="23">
        <v>6</v>
      </c>
      <c r="G18200" s="198">
        <v>1</v>
      </c>
      <c r="H18200" s="87" t="s">
        <v>11526</v>
      </c>
      <c r="I18200" s="23">
        <f t="shared" si="1211"/>
        <v>-1</v>
      </c>
      <c r="J18200" s="78">
        <f t="shared" si="1210"/>
        <v>1795.3700000000038</v>
      </c>
      <c r="K18200" s="195" t="str">
        <f t="shared" si="1212"/>
        <v>Nov-19</v>
      </c>
      <c r="L18200" s="199">
        <f t="shared" si="1213"/>
        <v>17947</v>
      </c>
      <c r="M18200" s="200">
        <f t="shared" si="1214"/>
        <v>0.10003733214464834</v>
      </c>
    </row>
    <row r="18201" spans="1:13" x14ac:dyDescent="0.3">
      <c r="A18201" s="195">
        <v>43798</v>
      </c>
      <c r="B18201" s="17" t="s">
        <v>93</v>
      </c>
      <c r="C18201" s="196">
        <v>0.55555555555555558</v>
      </c>
      <c r="D18201" s="17" t="s">
        <v>31</v>
      </c>
      <c r="E18201" s="197" t="s">
        <v>13657</v>
      </c>
      <c r="F18201" s="23">
        <v>5</v>
      </c>
      <c r="G18201" s="198">
        <v>1</v>
      </c>
      <c r="H18201" s="87" t="s">
        <v>11526</v>
      </c>
      <c r="I18201" s="23">
        <f t="shared" si="1211"/>
        <v>-1</v>
      </c>
      <c r="J18201" s="78">
        <f t="shared" si="1210"/>
        <v>1794.3700000000038</v>
      </c>
      <c r="K18201" s="195" t="str">
        <f t="shared" si="1212"/>
        <v>Nov-19</v>
      </c>
      <c r="L18201" s="199">
        <f t="shared" si="1213"/>
        <v>17948</v>
      </c>
      <c r="M18201" s="200">
        <f t="shared" si="1214"/>
        <v>9.9976041898819021E-2</v>
      </c>
    </row>
    <row r="18202" spans="1:13" x14ac:dyDescent="0.3">
      <c r="A18202" s="195">
        <v>43798</v>
      </c>
      <c r="B18202" s="17" t="s">
        <v>30</v>
      </c>
      <c r="C18202" s="196">
        <v>0.5625</v>
      </c>
      <c r="D18202" s="17" t="s">
        <v>31</v>
      </c>
      <c r="E18202" s="197" t="s">
        <v>11698</v>
      </c>
      <c r="F18202" s="23">
        <v>3.5</v>
      </c>
      <c r="G18202" s="198">
        <v>1</v>
      </c>
      <c r="H18202" s="87" t="s">
        <v>11526</v>
      </c>
      <c r="I18202" s="23">
        <f t="shared" si="1211"/>
        <v>-1</v>
      </c>
      <c r="J18202" s="78">
        <f t="shared" ref="J18202:J18265" si="1215">J18201+I18202</f>
        <v>1793.3700000000038</v>
      </c>
      <c r="K18202" s="195" t="str">
        <f t="shared" si="1212"/>
        <v>Nov-19</v>
      </c>
      <c r="L18202" s="199">
        <f t="shared" si="1213"/>
        <v>17949</v>
      </c>
      <c r="M18202" s="200">
        <f t="shared" si="1214"/>
        <v>9.9914758482366917E-2</v>
      </c>
    </row>
    <row r="18203" spans="1:13" x14ac:dyDescent="0.3">
      <c r="A18203" s="195">
        <v>43799</v>
      </c>
      <c r="B18203" s="17" t="s">
        <v>123</v>
      </c>
      <c r="C18203" s="196">
        <v>0.55555555555555558</v>
      </c>
      <c r="D18203" s="17" t="s">
        <v>31</v>
      </c>
      <c r="E18203" s="197" t="s">
        <v>13658</v>
      </c>
      <c r="F18203" s="23">
        <v>5</v>
      </c>
      <c r="G18203" s="198">
        <v>1</v>
      </c>
      <c r="H18203" s="87" t="s">
        <v>11526</v>
      </c>
      <c r="I18203" s="23">
        <f t="shared" si="1211"/>
        <v>-1</v>
      </c>
      <c r="J18203" s="78">
        <f t="shared" si="1215"/>
        <v>1792.3700000000038</v>
      </c>
      <c r="K18203" s="195" t="str">
        <f t="shared" si="1212"/>
        <v>Nov-19</v>
      </c>
      <c r="L18203" s="199">
        <f t="shared" si="1213"/>
        <v>17950</v>
      </c>
      <c r="M18203" s="200">
        <f t="shared" si="1214"/>
        <v>9.9853481894150622E-2</v>
      </c>
    </row>
    <row r="18204" spans="1:13" x14ac:dyDescent="0.3">
      <c r="A18204" s="195">
        <v>43799</v>
      </c>
      <c r="B18204" s="17" t="s">
        <v>123</v>
      </c>
      <c r="C18204" s="196">
        <v>0.64930555555555558</v>
      </c>
      <c r="D18204" s="17" t="s">
        <v>31</v>
      </c>
      <c r="E18204" s="197" t="s">
        <v>13659</v>
      </c>
      <c r="F18204" s="23">
        <v>3.75</v>
      </c>
      <c r="G18204" s="198">
        <v>1</v>
      </c>
      <c r="H18204" s="87" t="s">
        <v>6526</v>
      </c>
      <c r="I18204" s="23">
        <f t="shared" si="1211"/>
        <v>2.75</v>
      </c>
      <c r="J18204" s="78">
        <f t="shared" si="1215"/>
        <v>1795.1200000000038</v>
      </c>
      <c r="K18204" s="195" t="str">
        <f t="shared" si="1212"/>
        <v>Nov-19</v>
      </c>
      <c r="L18204" s="199">
        <f t="shared" si="1213"/>
        <v>17951</v>
      </c>
      <c r="M18204" s="200">
        <f t="shared" si="1214"/>
        <v>0.10000111414405903</v>
      </c>
    </row>
    <row r="18205" spans="1:13" x14ac:dyDescent="0.3">
      <c r="A18205" s="195">
        <v>43801</v>
      </c>
      <c r="B18205" s="17" t="s">
        <v>73</v>
      </c>
      <c r="C18205" s="196">
        <v>0.625</v>
      </c>
      <c r="D18205" s="17" t="s">
        <v>31</v>
      </c>
      <c r="E18205" s="197" t="s">
        <v>13660</v>
      </c>
      <c r="F18205" s="23">
        <v>4</v>
      </c>
      <c r="G18205" s="198">
        <v>1</v>
      </c>
      <c r="H18205" s="87" t="s">
        <v>6526</v>
      </c>
      <c r="I18205" s="23">
        <f t="shared" si="1211"/>
        <v>3</v>
      </c>
      <c r="J18205" s="78">
        <f t="shared" si="1215"/>
        <v>1798.1200000000038</v>
      </c>
      <c r="K18205" s="195" t="str">
        <f t="shared" si="1212"/>
        <v>Dec-19</v>
      </c>
      <c r="L18205" s="199">
        <f t="shared" si="1213"/>
        <v>17952</v>
      </c>
      <c r="M18205" s="200">
        <f t="shared" si="1214"/>
        <v>0.10016265597147971</v>
      </c>
    </row>
    <row r="18206" spans="1:13" x14ac:dyDescent="0.3">
      <c r="A18206" s="195">
        <v>43801</v>
      </c>
      <c r="B18206" s="17" t="s">
        <v>45</v>
      </c>
      <c r="C18206" s="196">
        <v>0.65625</v>
      </c>
      <c r="D18206" s="17" t="s">
        <v>31</v>
      </c>
      <c r="E18206" s="197" t="s">
        <v>12232</v>
      </c>
      <c r="F18206" s="23">
        <v>6</v>
      </c>
      <c r="G18206" s="198">
        <v>1</v>
      </c>
      <c r="H18206" s="87" t="s">
        <v>11526</v>
      </c>
      <c r="I18206" s="23">
        <f t="shared" si="1211"/>
        <v>-1</v>
      </c>
      <c r="J18206" s="78">
        <f t="shared" si="1215"/>
        <v>1797.1200000000038</v>
      </c>
      <c r="K18206" s="195" t="str">
        <f t="shared" si="1212"/>
        <v>Dec-19</v>
      </c>
      <c r="L18206" s="199">
        <f t="shared" si="1213"/>
        <v>17953</v>
      </c>
      <c r="M18206" s="200">
        <f t="shared" si="1214"/>
        <v>0.10010137581462729</v>
      </c>
    </row>
    <row r="18207" spans="1:13" x14ac:dyDescent="0.3">
      <c r="A18207" s="195">
        <v>43801</v>
      </c>
      <c r="B18207" s="17" t="s">
        <v>45</v>
      </c>
      <c r="C18207" s="196">
        <v>0.78125</v>
      </c>
      <c r="D18207" s="17" t="s">
        <v>31</v>
      </c>
      <c r="E18207" s="197" t="s">
        <v>4843</v>
      </c>
      <c r="F18207" s="23">
        <v>4.5</v>
      </c>
      <c r="G18207" s="198">
        <v>1</v>
      </c>
      <c r="H18207" s="87" t="s">
        <v>6526</v>
      </c>
      <c r="I18207" s="23">
        <f t="shared" si="1211"/>
        <v>3.5</v>
      </c>
      <c r="J18207" s="78">
        <f t="shared" si="1215"/>
        <v>1800.6200000000038</v>
      </c>
      <c r="K18207" s="195" t="str">
        <f t="shared" si="1212"/>
        <v>Dec-19</v>
      </c>
      <c r="L18207" s="199">
        <f t="shared" si="1213"/>
        <v>17954</v>
      </c>
      <c r="M18207" s="200">
        <f t="shared" si="1214"/>
        <v>0.10029074300991443</v>
      </c>
    </row>
    <row r="18208" spans="1:13" x14ac:dyDescent="0.3">
      <c r="A18208" s="195">
        <v>43802</v>
      </c>
      <c r="B18208" s="17" t="s">
        <v>30</v>
      </c>
      <c r="C18208" s="196">
        <v>0.52083333333333337</v>
      </c>
      <c r="D18208" s="17" t="s">
        <v>31</v>
      </c>
      <c r="E18208" s="197" t="s">
        <v>10695</v>
      </c>
      <c r="F18208" s="23">
        <v>5</v>
      </c>
      <c r="G18208" s="198">
        <v>1</v>
      </c>
      <c r="H18208" s="87" t="s">
        <v>11526</v>
      </c>
      <c r="I18208" s="23">
        <f t="shared" si="1211"/>
        <v>-1</v>
      </c>
      <c r="J18208" s="78">
        <f t="shared" si="1215"/>
        <v>1799.6200000000038</v>
      </c>
      <c r="K18208" s="195" t="str">
        <f t="shared" si="1212"/>
        <v>Dec-19</v>
      </c>
      <c r="L18208" s="199">
        <f t="shared" si="1213"/>
        <v>17955</v>
      </c>
      <c r="M18208" s="200">
        <f t="shared" si="1214"/>
        <v>0.10022946254525222</v>
      </c>
    </row>
    <row r="18209" spans="1:13" x14ac:dyDescent="0.3">
      <c r="A18209" s="195">
        <v>43802</v>
      </c>
      <c r="B18209" s="17" t="s">
        <v>30</v>
      </c>
      <c r="C18209" s="196">
        <v>0.58680555555555558</v>
      </c>
      <c r="D18209" s="17" t="s">
        <v>31</v>
      </c>
      <c r="E18209" s="197" t="s">
        <v>5645</v>
      </c>
      <c r="F18209" s="23">
        <v>6</v>
      </c>
      <c r="G18209" s="198">
        <v>1</v>
      </c>
      <c r="H18209" s="87" t="s">
        <v>11526</v>
      </c>
      <c r="I18209" s="23">
        <f t="shared" si="1211"/>
        <v>-1</v>
      </c>
      <c r="J18209" s="78">
        <f t="shared" si="1215"/>
        <v>1798.6200000000038</v>
      </c>
      <c r="K18209" s="195" t="str">
        <f t="shared" si="1212"/>
        <v>Dec-19</v>
      </c>
      <c r="L18209" s="199">
        <f t="shared" si="1213"/>
        <v>17956</v>
      </c>
      <c r="M18209" s="200">
        <f t="shared" si="1214"/>
        <v>0.1001681889062154</v>
      </c>
    </row>
    <row r="18210" spans="1:13" x14ac:dyDescent="0.3">
      <c r="A18210" s="195">
        <v>43802</v>
      </c>
      <c r="B18210" s="17" t="s">
        <v>30</v>
      </c>
      <c r="C18210" s="196">
        <v>0.64930555555555558</v>
      </c>
      <c r="D18210" s="17" t="s">
        <v>31</v>
      </c>
      <c r="E18210" s="197" t="s">
        <v>13661</v>
      </c>
      <c r="F18210" s="23">
        <v>3.12</v>
      </c>
      <c r="G18210" s="198">
        <v>1</v>
      </c>
      <c r="H18210" s="87" t="s">
        <v>6526</v>
      </c>
      <c r="I18210" s="23">
        <f t="shared" si="1211"/>
        <v>2.12</v>
      </c>
      <c r="J18210" s="78">
        <f t="shared" si="1215"/>
        <v>1800.7400000000036</v>
      </c>
      <c r="K18210" s="195" t="str">
        <f t="shared" si="1212"/>
        <v>Dec-19</v>
      </c>
      <c r="L18210" s="199">
        <f t="shared" si="1213"/>
        <v>17957</v>
      </c>
      <c r="M18210" s="200">
        <f t="shared" si="1214"/>
        <v>0.10028067049061667</v>
      </c>
    </row>
    <row r="18211" spans="1:13" x14ac:dyDescent="0.3">
      <c r="A18211" s="195">
        <v>43802</v>
      </c>
      <c r="B18211" s="17" t="s">
        <v>29</v>
      </c>
      <c r="C18211" s="196">
        <v>0.57291666666666663</v>
      </c>
      <c r="D18211" s="17" t="s">
        <v>31</v>
      </c>
      <c r="E18211" s="197" t="s">
        <v>13662</v>
      </c>
      <c r="F18211" s="23">
        <v>6</v>
      </c>
      <c r="G18211" s="198">
        <v>1</v>
      </c>
      <c r="H18211" s="87" t="s">
        <v>6526</v>
      </c>
      <c r="I18211" s="23">
        <f t="shared" si="1211"/>
        <v>5</v>
      </c>
      <c r="J18211" s="78">
        <f t="shared" si="1215"/>
        <v>1805.7400000000036</v>
      </c>
      <c r="K18211" s="195" t="str">
        <f t="shared" si="1212"/>
        <v>Dec-19</v>
      </c>
      <c r="L18211" s="199">
        <f t="shared" si="1213"/>
        <v>17958</v>
      </c>
      <c r="M18211" s="200">
        <f t="shared" si="1214"/>
        <v>0.10055351375431583</v>
      </c>
    </row>
    <row r="18212" spans="1:13" x14ac:dyDescent="0.3">
      <c r="A18212" s="195">
        <v>43803</v>
      </c>
      <c r="B18212" s="17" t="s">
        <v>29</v>
      </c>
      <c r="C18212" s="196">
        <v>0.52777777777777779</v>
      </c>
      <c r="D18212" s="17" t="s">
        <v>31</v>
      </c>
      <c r="E18212" s="197" t="s">
        <v>13663</v>
      </c>
      <c r="F18212" s="23">
        <v>3.25</v>
      </c>
      <c r="G18212" s="198">
        <v>1</v>
      </c>
      <c r="H18212" s="87" t="s">
        <v>11526</v>
      </c>
      <c r="I18212" s="23">
        <f t="shared" si="1211"/>
        <v>-1</v>
      </c>
      <c r="J18212" s="78">
        <f t="shared" si="1215"/>
        <v>1804.7400000000036</v>
      </c>
      <c r="K18212" s="195" t="str">
        <f t="shared" si="1212"/>
        <v>Dec-19</v>
      </c>
      <c r="L18212" s="199">
        <f t="shared" si="1213"/>
        <v>17959</v>
      </c>
      <c r="M18212" s="200">
        <f t="shared" si="1214"/>
        <v>0.10049223230692153</v>
      </c>
    </row>
    <row r="18213" spans="1:13" x14ac:dyDescent="0.3">
      <c r="A18213" s="195">
        <v>43803</v>
      </c>
      <c r="B18213" s="17" t="s">
        <v>29</v>
      </c>
      <c r="C18213" s="196">
        <v>0.59375</v>
      </c>
      <c r="D18213" s="17" t="s">
        <v>31</v>
      </c>
      <c r="E18213" s="197" t="s">
        <v>5803</v>
      </c>
      <c r="F18213" s="23">
        <v>6</v>
      </c>
      <c r="G18213" s="198">
        <v>1</v>
      </c>
      <c r="H18213" s="87" t="s">
        <v>11526</v>
      </c>
      <c r="I18213" s="23">
        <f t="shared" si="1211"/>
        <v>-1</v>
      </c>
      <c r="J18213" s="78">
        <f t="shared" si="1215"/>
        <v>1803.7400000000036</v>
      </c>
      <c r="K18213" s="195" t="str">
        <f t="shared" si="1212"/>
        <v>Dec-19</v>
      </c>
      <c r="L18213" s="199">
        <f t="shared" si="1213"/>
        <v>17960</v>
      </c>
      <c r="M18213" s="200">
        <f t="shared" si="1214"/>
        <v>0.10043095768374186</v>
      </c>
    </row>
    <row r="18214" spans="1:13" x14ac:dyDescent="0.3">
      <c r="A18214" s="195">
        <v>43803</v>
      </c>
      <c r="B18214" s="17" t="s">
        <v>35</v>
      </c>
      <c r="C18214" s="196">
        <v>0.625</v>
      </c>
      <c r="D18214" s="17" t="s">
        <v>31</v>
      </c>
      <c r="E18214" s="197" t="s">
        <v>12333</v>
      </c>
      <c r="F18214" s="23">
        <v>5</v>
      </c>
      <c r="G18214" s="198">
        <v>1</v>
      </c>
      <c r="H18214" s="87" t="s">
        <v>11526</v>
      </c>
      <c r="I18214" s="23">
        <f t="shared" si="1211"/>
        <v>-1</v>
      </c>
      <c r="J18214" s="78">
        <f t="shared" si="1215"/>
        <v>1802.7400000000036</v>
      </c>
      <c r="K18214" s="195" t="str">
        <f t="shared" si="1212"/>
        <v>Dec-19</v>
      </c>
      <c r="L18214" s="199">
        <f t="shared" si="1213"/>
        <v>17961</v>
      </c>
      <c r="M18214" s="200">
        <f t="shared" si="1214"/>
        <v>0.10036968988363697</v>
      </c>
    </row>
    <row r="18215" spans="1:13" x14ac:dyDescent="0.3">
      <c r="A18215" s="195">
        <v>43803</v>
      </c>
      <c r="B18215" s="17" t="s">
        <v>35</v>
      </c>
      <c r="C18215" s="196">
        <v>0.64583333333333337</v>
      </c>
      <c r="D18215" s="17" t="s">
        <v>31</v>
      </c>
      <c r="E18215" s="197" t="s">
        <v>13664</v>
      </c>
      <c r="F18215" s="23">
        <v>5</v>
      </c>
      <c r="G18215" s="198">
        <v>1</v>
      </c>
      <c r="H18215" s="87" t="s">
        <v>11526</v>
      </c>
      <c r="I18215" s="23">
        <f t="shared" si="1211"/>
        <v>-1</v>
      </c>
      <c r="J18215" s="78">
        <f t="shared" si="1215"/>
        <v>1801.7400000000036</v>
      </c>
      <c r="K18215" s="195" t="str">
        <f t="shared" si="1212"/>
        <v>Dec-19</v>
      </c>
      <c r="L18215" s="199">
        <f t="shared" si="1213"/>
        <v>17962</v>
      </c>
      <c r="M18215" s="200">
        <f t="shared" si="1214"/>
        <v>0.1003084289054673</v>
      </c>
    </row>
    <row r="18216" spans="1:13" x14ac:dyDescent="0.3">
      <c r="A18216" s="195">
        <v>43803</v>
      </c>
      <c r="B18216" s="17" t="s">
        <v>43</v>
      </c>
      <c r="C18216" s="196">
        <v>0.67361111111111116</v>
      </c>
      <c r="D18216" s="17" t="s">
        <v>31</v>
      </c>
      <c r="E18216" s="197" t="s">
        <v>13665</v>
      </c>
      <c r="F18216" s="23">
        <v>5</v>
      </c>
      <c r="G18216" s="198">
        <v>1</v>
      </c>
      <c r="H18216" s="87" t="s">
        <v>11526</v>
      </c>
      <c r="I18216" s="23">
        <f t="shared" si="1211"/>
        <v>-1</v>
      </c>
      <c r="J18216" s="78">
        <f t="shared" si="1215"/>
        <v>1800.7400000000036</v>
      </c>
      <c r="K18216" s="195" t="str">
        <f t="shared" si="1212"/>
        <v>Dec-19</v>
      </c>
      <c r="L18216" s="199">
        <f t="shared" si="1213"/>
        <v>17963</v>
      </c>
      <c r="M18216" s="200">
        <f t="shared" si="1214"/>
        <v>0.10024717474809351</v>
      </c>
    </row>
    <row r="18217" spans="1:13" x14ac:dyDescent="0.3">
      <c r="A18217" s="195">
        <v>43804</v>
      </c>
      <c r="B18217" s="17" t="s">
        <v>50</v>
      </c>
      <c r="C18217" s="196">
        <v>0.50694444444444442</v>
      </c>
      <c r="D18217" s="17" t="s">
        <v>31</v>
      </c>
      <c r="E18217" s="197" t="s">
        <v>13666</v>
      </c>
      <c r="F18217" s="23">
        <v>3</v>
      </c>
      <c r="G18217" s="198">
        <v>1</v>
      </c>
      <c r="H18217" s="87" t="s">
        <v>6526</v>
      </c>
      <c r="I18217" s="23">
        <f t="shared" ref="I18217:I18280" si="1216">IF(H18217="L",G18217*-1,IF(H18217="W",     IF(D18217="E/W",            G18217*(F18217-1)*0.5*1.25,    IF(D18217="place",   G18217*(F18217-1) *0.95,  G18217*(F18217-1) )),            IF(H18217="Placed",     (G18217*-0.5)  + (0.5*G18217*(F18217-1)*0.2),0)         ))</f>
        <v>2</v>
      </c>
      <c r="J18217" s="78">
        <f t="shared" si="1215"/>
        <v>1802.7400000000036</v>
      </c>
      <c r="K18217" s="195" t="str">
        <f t="shared" si="1212"/>
        <v>Dec-19</v>
      </c>
      <c r="L18217" s="199">
        <f t="shared" si="1213"/>
        <v>17964</v>
      </c>
      <c r="M18217" s="200">
        <f t="shared" si="1214"/>
        <v>0.10035292807837919</v>
      </c>
    </row>
    <row r="18218" spans="1:13" x14ac:dyDescent="0.3">
      <c r="A18218" s="195">
        <v>43804</v>
      </c>
      <c r="B18218" s="17" t="s">
        <v>50</v>
      </c>
      <c r="C18218" s="196">
        <v>0.55555555555555558</v>
      </c>
      <c r="D18218" s="17" t="s">
        <v>31</v>
      </c>
      <c r="E18218" s="197" t="s">
        <v>13667</v>
      </c>
      <c r="F18218" s="23">
        <v>4</v>
      </c>
      <c r="G18218" s="198">
        <v>1</v>
      </c>
      <c r="H18218" s="87" t="s">
        <v>11526</v>
      </c>
      <c r="I18218" s="23">
        <f t="shared" si="1216"/>
        <v>-1</v>
      </c>
      <c r="J18218" s="78">
        <f t="shared" si="1215"/>
        <v>1801.7400000000036</v>
      </c>
      <c r="K18218" s="195" t="str">
        <f t="shared" si="1212"/>
        <v>Dec-19</v>
      </c>
      <c r="L18218" s="199">
        <f t="shared" si="1213"/>
        <v>17965</v>
      </c>
      <c r="M18218" s="200">
        <f t="shared" si="1214"/>
        <v>0.10029167826328993</v>
      </c>
    </row>
    <row r="18219" spans="1:13" x14ac:dyDescent="0.3">
      <c r="A18219" s="195">
        <v>43804</v>
      </c>
      <c r="B18219" s="17" t="s">
        <v>50</v>
      </c>
      <c r="C18219" s="196">
        <v>0.57986111111111105</v>
      </c>
      <c r="D18219" s="17" t="s">
        <v>31</v>
      </c>
      <c r="E18219" s="197" t="s">
        <v>4333</v>
      </c>
      <c r="F18219" s="23">
        <v>5.5</v>
      </c>
      <c r="G18219" s="198">
        <v>1</v>
      </c>
      <c r="H18219" s="87" t="s">
        <v>11526</v>
      </c>
      <c r="I18219" s="23">
        <f t="shared" si="1216"/>
        <v>-1</v>
      </c>
      <c r="J18219" s="78">
        <f t="shared" si="1215"/>
        <v>1800.7400000000036</v>
      </c>
      <c r="K18219" s="195" t="str">
        <f t="shared" si="1212"/>
        <v>Dec-19</v>
      </c>
      <c r="L18219" s="199">
        <f t="shared" si="1213"/>
        <v>17966</v>
      </c>
      <c r="M18219" s="200">
        <f t="shared" si="1214"/>
        <v>0.10023043526661492</v>
      </c>
    </row>
    <row r="18220" spans="1:13" x14ac:dyDescent="0.3">
      <c r="A18220" s="195">
        <v>43804</v>
      </c>
      <c r="B18220" s="17" t="s">
        <v>50</v>
      </c>
      <c r="C18220" s="196">
        <v>0.62847222222222221</v>
      </c>
      <c r="D18220" s="17" t="s">
        <v>31</v>
      </c>
      <c r="E18220" s="197" t="s">
        <v>13668</v>
      </c>
      <c r="F18220" s="23">
        <v>5</v>
      </c>
      <c r="G18220" s="198">
        <v>1</v>
      </c>
      <c r="H18220" s="87" t="s">
        <v>11526</v>
      </c>
      <c r="I18220" s="23">
        <f t="shared" si="1216"/>
        <v>-1</v>
      </c>
      <c r="J18220" s="78">
        <f t="shared" si="1215"/>
        <v>1799.7400000000036</v>
      </c>
      <c r="K18220" s="195" t="str">
        <f t="shared" si="1212"/>
        <v>Dec-19</v>
      </c>
      <c r="L18220" s="199">
        <f t="shared" si="1213"/>
        <v>17967</v>
      </c>
      <c r="M18220" s="200">
        <f t="shared" si="1214"/>
        <v>0.10016919908721565</v>
      </c>
    </row>
    <row r="18221" spans="1:13" x14ac:dyDescent="0.3">
      <c r="A18221" s="195">
        <v>43804</v>
      </c>
      <c r="B18221" s="17" t="s">
        <v>118</v>
      </c>
      <c r="C18221" s="196">
        <v>0.51388888888888895</v>
      </c>
      <c r="D18221" s="17" t="s">
        <v>31</v>
      </c>
      <c r="E18221" s="197" t="s">
        <v>13669</v>
      </c>
      <c r="F18221" s="23">
        <v>5</v>
      </c>
      <c r="G18221" s="198">
        <v>1</v>
      </c>
      <c r="H18221" s="87" t="s">
        <v>11526</v>
      </c>
      <c r="I18221" s="23">
        <f t="shared" si="1216"/>
        <v>-1</v>
      </c>
      <c r="J18221" s="78">
        <f t="shared" si="1215"/>
        <v>1798.7400000000036</v>
      </c>
      <c r="K18221" s="195" t="str">
        <f t="shared" si="1212"/>
        <v>Dec-19</v>
      </c>
      <c r="L18221" s="199">
        <f t="shared" si="1213"/>
        <v>17968</v>
      </c>
      <c r="M18221" s="200">
        <f t="shared" si="1214"/>
        <v>0.1001079697239539</v>
      </c>
    </row>
    <row r="18222" spans="1:13" x14ac:dyDescent="0.3">
      <c r="A18222" s="195">
        <v>43804</v>
      </c>
      <c r="B18222" s="17" t="s">
        <v>118</v>
      </c>
      <c r="C18222" s="196">
        <v>0.58680555555555558</v>
      </c>
      <c r="D18222" s="17" t="s">
        <v>31</v>
      </c>
      <c r="E18222" s="197" t="s">
        <v>13670</v>
      </c>
      <c r="F18222" s="23">
        <v>6</v>
      </c>
      <c r="G18222" s="198">
        <v>1</v>
      </c>
      <c r="H18222" s="87" t="s">
        <v>11526</v>
      </c>
      <c r="I18222" s="23">
        <f t="shared" si="1216"/>
        <v>-1</v>
      </c>
      <c r="J18222" s="78">
        <f t="shared" si="1215"/>
        <v>1797.7400000000036</v>
      </c>
      <c r="K18222" s="195" t="str">
        <f t="shared" si="1212"/>
        <v>Dec-19</v>
      </c>
      <c r="L18222" s="199">
        <f t="shared" si="1213"/>
        <v>17969</v>
      </c>
      <c r="M18222" s="200">
        <f t="shared" si="1214"/>
        <v>0.10004674717569167</v>
      </c>
    </row>
    <row r="18223" spans="1:13" x14ac:dyDescent="0.3">
      <c r="A18223" s="195">
        <v>43804</v>
      </c>
      <c r="B18223" s="17" t="s">
        <v>30</v>
      </c>
      <c r="C18223" s="196">
        <v>0.67708333333333337</v>
      </c>
      <c r="D18223" s="17" t="s">
        <v>31</v>
      </c>
      <c r="E18223" s="197" t="s">
        <v>13671</v>
      </c>
      <c r="F18223" s="23">
        <v>5.5</v>
      </c>
      <c r="G18223" s="198">
        <v>1</v>
      </c>
      <c r="H18223" s="87" t="s">
        <v>6526</v>
      </c>
      <c r="I18223" s="23">
        <f t="shared" si="1216"/>
        <v>4.5</v>
      </c>
      <c r="J18223" s="78">
        <f t="shared" si="1215"/>
        <v>1802.2400000000036</v>
      </c>
      <c r="K18223" s="195" t="str">
        <f t="shared" si="1212"/>
        <v>Dec-19</v>
      </c>
      <c r="L18223" s="199">
        <f t="shared" si="1213"/>
        <v>17970</v>
      </c>
      <c r="M18223" s="200">
        <f t="shared" si="1214"/>
        <v>0.10029159710628846</v>
      </c>
    </row>
    <row r="18224" spans="1:13" x14ac:dyDescent="0.3">
      <c r="A18224" s="195">
        <v>43804</v>
      </c>
      <c r="B18224" s="17" t="s">
        <v>30</v>
      </c>
      <c r="C18224" s="196">
        <v>0.72569444444444453</v>
      </c>
      <c r="D18224" s="17" t="s">
        <v>31</v>
      </c>
      <c r="E18224" s="197" t="s">
        <v>13672</v>
      </c>
      <c r="F18224" s="23">
        <v>3.5</v>
      </c>
      <c r="G18224" s="198">
        <v>1</v>
      </c>
      <c r="H18224" s="87" t="s">
        <v>11526</v>
      </c>
      <c r="I18224" s="23">
        <f t="shared" si="1216"/>
        <v>-1</v>
      </c>
      <c r="J18224" s="78">
        <f t="shared" si="1215"/>
        <v>1801.2400000000036</v>
      </c>
      <c r="K18224" s="195" t="str">
        <f t="shared" si="1212"/>
        <v>Dec-19</v>
      </c>
      <c r="L18224" s="199">
        <f t="shared" si="1213"/>
        <v>17971</v>
      </c>
      <c r="M18224" s="200">
        <f t="shared" si="1214"/>
        <v>0.10023037115352533</v>
      </c>
    </row>
    <row r="18225" spans="1:13" x14ac:dyDescent="0.3">
      <c r="A18225" s="195">
        <v>43804</v>
      </c>
      <c r="B18225" s="17" t="s">
        <v>30</v>
      </c>
      <c r="C18225" s="196">
        <v>0.77083333333333337</v>
      </c>
      <c r="D18225" s="17" t="s">
        <v>31</v>
      </c>
      <c r="E18225" s="197" t="s">
        <v>13673</v>
      </c>
      <c r="F18225" s="23">
        <v>3.25</v>
      </c>
      <c r="G18225" s="198">
        <v>1</v>
      </c>
      <c r="H18225" s="87" t="s">
        <v>11526</v>
      </c>
      <c r="I18225" s="23">
        <f t="shared" si="1216"/>
        <v>-1</v>
      </c>
      <c r="J18225" s="78">
        <f t="shared" si="1215"/>
        <v>1800.2400000000036</v>
      </c>
      <c r="K18225" s="195" t="str">
        <f t="shared" si="1212"/>
        <v>Dec-19</v>
      </c>
      <c r="L18225" s="199">
        <f t="shared" si="1213"/>
        <v>17972</v>
      </c>
      <c r="M18225" s="200">
        <f t="shared" si="1214"/>
        <v>0.10016915201424459</v>
      </c>
    </row>
    <row r="18226" spans="1:13" x14ac:dyDescent="0.3">
      <c r="A18226" s="195">
        <v>43805</v>
      </c>
      <c r="B18226" s="17" t="s">
        <v>82</v>
      </c>
      <c r="C18226" s="196">
        <v>0.54513888888888895</v>
      </c>
      <c r="D18226" s="17" t="s">
        <v>31</v>
      </c>
      <c r="E18226" s="197" t="s">
        <v>13674</v>
      </c>
      <c r="F18226" s="23">
        <v>3.5</v>
      </c>
      <c r="G18226" s="198">
        <v>1</v>
      </c>
      <c r="H18226" s="87" t="s">
        <v>6526</v>
      </c>
      <c r="I18226" s="23">
        <f t="shared" si="1216"/>
        <v>2.5</v>
      </c>
      <c r="J18226" s="78">
        <f t="shared" si="1215"/>
        <v>1802.7400000000036</v>
      </c>
      <c r="K18226" s="195" t="str">
        <f t="shared" si="1212"/>
        <v>Dec-19</v>
      </c>
      <c r="L18226" s="199">
        <f t="shared" si="1213"/>
        <v>17973</v>
      </c>
      <c r="M18226" s="200">
        <f t="shared" si="1214"/>
        <v>0.10030267623657729</v>
      </c>
    </row>
    <row r="18227" spans="1:13" x14ac:dyDescent="0.3">
      <c r="A18227" s="195">
        <v>43805</v>
      </c>
      <c r="B18227" s="17" t="s">
        <v>84</v>
      </c>
      <c r="C18227" s="196">
        <v>0.62847222222222221</v>
      </c>
      <c r="D18227" s="17" t="s">
        <v>31</v>
      </c>
      <c r="E18227" s="197" t="s">
        <v>10536</v>
      </c>
      <c r="F18227" s="23">
        <v>4.5</v>
      </c>
      <c r="G18227" s="198">
        <v>1</v>
      </c>
      <c r="H18227" s="87" t="s">
        <v>11526</v>
      </c>
      <c r="I18227" s="23">
        <f t="shared" si="1216"/>
        <v>-1</v>
      </c>
      <c r="J18227" s="78">
        <f t="shared" si="1215"/>
        <v>1801.7400000000036</v>
      </c>
      <c r="K18227" s="195" t="str">
        <f t="shared" si="1212"/>
        <v>Dec-19</v>
      </c>
      <c r="L18227" s="199">
        <f t="shared" si="1213"/>
        <v>17974</v>
      </c>
      <c r="M18227" s="200">
        <f t="shared" si="1214"/>
        <v>0.10024145988650293</v>
      </c>
    </row>
    <row r="18228" spans="1:13" x14ac:dyDescent="0.3">
      <c r="A18228" s="195">
        <v>43805</v>
      </c>
      <c r="B18228" s="17" t="s">
        <v>13675</v>
      </c>
      <c r="C18228" s="196">
        <v>0.62152777777777779</v>
      </c>
      <c r="D18228" s="17" t="s">
        <v>31</v>
      </c>
      <c r="E18228" s="197" t="s">
        <v>8447</v>
      </c>
      <c r="F18228" s="23">
        <v>4</v>
      </c>
      <c r="G18228" s="198">
        <v>1</v>
      </c>
      <c r="H18228" s="87" t="s">
        <v>11526</v>
      </c>
      <c r="I18228" s="23">
        <f t="shared" si="1216"/>
        <v>-1</v>
      </c>
      <c r="J18228" s="78">
        <f t="shared" si="1215"/>
        <v>1800.7400000000036</v>
      </c>
      <c r="K18228" s="195" t="str">
        <f t="shared" si="1212"/>
        <v>Dec-19</v>
      </c>
      <c r="L18228" s="199">
        <f t="shared" si="1213"/>
        <v>17975</v>
      </c>
      <c r="M18228" s="200">
        <f t="shared" si="1214"/>
        <v>0.10018025034770535</v>
      </c>
    </row>
    <row r="18229" spans="1:13" x14ac:dyDescent="0.3">
      <c r="A18229" s="195">
        <v>43806</v>
      </c>
      <c r="B18229" s="17" t="s">
        <v>126</v>
      </c>
      <c r="C18229" s="196">
        <v>0.54166666666666663</v>
      </c>
      <c r="D18229" s="17" t="s">
        <v>31</v>
      </c>
      <c r="E18229" s="197" t="s">
        <v>13676</v>
      </c>
      <c r="F18229" s="23">
        <v>5.5</v>
      </c>
      <c r="G18229" s="198">
        <v>1</v>
      </c>
      <c r="H18229" s="87" t="s">
        <v>11526</v>
      </c>
      <c r="I18229" s="23">
        <f t="shared" si="1216"/>
        <v>-1</v>
      </c>
      <c r="J18229" s="78">
        <f t="shared" si="1215"/>
        <v>1799.7400000000036</v>
      </c>
      <c r="K18229" s="195" t="str">
        <f t="shared" si="1212"/>
        <v>Dec-19</v>
      </c>
      <c r="L18229" s="199">
        <f t="shared" si="1213"/>
        <v>17976</v>
      </c>
      <c r="M18229" s="200">
        <f t="shared" si="1214"/>
        <v>0.10011904761904782</v>
      </c>
    </row>
    <row r="18230" spans="1:13" x14ac:dyDescent="0.3">
      <c r="A18230" s="195">
        <v>43806</v>
      </c>
      <c r="B18230" s="17" t="s">
        <v>143</v>
      </c>
      <c r="C18230" s="196">
        <v>0.52777777777777779</v>
      </c>
      <c r="D18230" s="17" t="s">
        <v>31</v>
      </c>
      <c r="E18230" s="197" t="s">
        <v>13520</v>
      </c>
      <c r="F18230" s="23">
        <v>3.75</v>
      </c>
      <c r="G18230" s="198">
        <v>1</v>
      </c>
      <c r="H18230" s="87" t="s">
        <v>6526</v>
      </c>
      <c r="I18230" s="23">
        <f t="shared" si="1216"/>
        <v>2.75</v>
      </c>
      <c r="J18230" s="78">
        <f t="shared" si="1215"/>
        <v>1802.4900000000036</v>
      </c>
      <c r="K18230" s="195" t="str">
        <f t="shared" si="1212"/>
        <v>Dec-19</v>
      </c>
      <c r="L18230" s="199">
        <f t="shared" si="1213"/>
        <v>17977</v>
      </c>
      <c r="M18230" s="200">
        <f t="shared" si="1214"/>
        <v>0.10026645157701528</v>
      </c>
    </row>
    <row r="18231" spans="1:13" x14ac:dyDescent="0.3">
      <c r="A18231" s="195">
        <v>43806</v>
      </c>
      <c r="B18231" s="17" t="s">
        <v>143</v>
      </c>
      <c r="C18231" s="196">
        <v>0.54861111111111105</v>
      </c>
      <c r="D18231" s="17" t="s">
        <v>31</v>
      </c>
      <c r="E18231" s="197" t="s">
        <v>13677</v>
      </c>
      <c r="F18231" s="23">
        <v>5</v>
      </c>
      <c r="G18231" s="198">
        <v>1</v>
      </c>
      <c r="H18231" s="87" t="s">
        <v>11526</v>
      </c>
      <c r="I18231" s="23">
        <f t="shared" si="1216"/>
        <v>-1</v>
      </c>
      <c r="J18231" s="78">
        <f t="shared" si="1215"/>
        <v>1801.4900000000036</v>
      </c>
      <c r="K18231" s="195" t="str">
        <f t="shared" si="1212"/>
        <v>Dec-19</v>
      </c>
      <c r="L18231" s="199">
        <f t="shared" si="1213"/>
        <v>17978</v>
      </c>
      <c r="M18231" s="200">
        <f t="shared" si="1214"/>
        <v>0.10020525086216507</v>
      </c>
    </row>
    <row r="18232" spans="1:13" x14ac:dyDescent="0.3">
      <c r="A18232" s="195">
        <v>43806</v>
      </c>
      <c r="B18232" s="17" t="s">
        <v>143</v>
      </c>
      <c r="C18232" s="196">
        <v>0.56944444444444442</v>
      </c>
      <c r="D18232" s="17" t="s">
        <v>31</v>
      </c>
      <c r="E18232" s="197" t="s">
        <v>3372</v>
      </c>
      <c r="F18232" s="23">
        <v>4.33</v>
      </c>
      <c r="G18232" s="198">
        <v>1</v>
      </c>
      <c r="H18232" s="87" t="s">
        <v>6526</v>
      </c>
      <c r="I18232" s="23">
        <f t="shared" si="1216"/>
        <v>3.33</v>
      </c>
      <c r="J18232" s="78">
        <f t="shared" si="1215"/>
        <v>1804.8200000000036</v>
      </c>
      <c r="K18232" s="195" t="str">
        <f t="shared" si="1212"/>
        <v>Dec-19</v>
      </c>
      <c r="L18232" s="199">
        <f t="shared" si="1213"/>
        <v>17979</v>
      </c>
      <c r="M18232" s="200">
        <f t="shared" si="1214"/>
        <v>0.10038489348684597</v>
      </c>
    </row>
    <row r="18233" spans="1:13" x14ac:dyDescent="0.3">
      <c r="A18233" s="195">
        <v>43806</v>
      </c>
      <c r="B18233" s="17" t="s">
        <v>96</v>
      </c>
      <c r="C18233" s="196">
        <v>0.55555555555555558</v>
      </c>
      <c r="D18233" s="17" t="s">
        <v>31</v>
      </c>
      <c r="E18233" s="197" t="s">
        <v>13607</v>
      </c>
      <c r="F18233" s="23">
        <v>5.5</v>
      </c>
      <c r="G18233" s="198">
        <v>1</v>
      </c>
      <c r="H18233" s="87" t="s">
        <v>6526</v>
      </c>
      <c r="I18233" s="23">
        <f t="shared" si="1216"/>
        <v>4.5</v>
      </c>
      <c r="J18233" s="78">
        <f t="shared" si="1215"/>
        <v>1809.3200000000036</v>
      </c>
      <c r="K18233" s="195" t="str">
        <f t="shared" si="1212"/>
        <v>Dec-19</v>
      </c>
      <c r="L18233" s="199">
        <f t="shared" si="1213"/>
        <v>17980</v>
      </c>
      <c r="M18233" s="200">
        <f t="shared" si="1214"/>
        <v>0.10062958843159085</v>
      </c>
    </row>
    <row r="18234" spans="1:13" x14ac:dyDescent="0.3">
      <c r="A18234" s="195">
        <v>43806</v>
      </c>
      <c r="B18234" s="17" t="s">
        <v>130</v>
      </c>
      <c r="C18234" s="196">
        <v>0.62847222222222221</v>
      </c>
      <c r="D18234" s="17" t="s">
        <v>31</v>
      </c>
      <c r="E18234" s="197" t="s">
        <v>12949</v>
      </c>
      <c r="F18234" s="23">
        <v>5</v>
      </c>
      <c r="G18234" s="198">
        <v>1</v>
      </c>
      <c r="H18234" s="87" t="s">
        <v>11526</v>
      </c>
      <c r="I18234" s="23">
        <f t="shared" si="1216"/>
        <v>-1</v>
      </c>
      <c r="J18234" s="78">
        <f t="shared" si="1215"/>
        <v>1808.3200000000036</v>
      </c>
      <c r="K18234" s="195" t="str">
        <f t="shared" si="1212"/>
        <v>Dec-19</v>
      </c>
      <c r="L18234" s="199">
        <f t="shared" si="1213"/>
        <v>17981</v>
      </c>
      <c r="M18234" s="200">
        <f t="shared" si="1214"/>
        <v>0.1005683777320507</v>
      </c>
    </row>
    <row r="18235" spans="1:13" x14ac:dyDescent="0.3">
      <c r="A18235" s="195">
        <v>43806</v>
      </c>
      <c r="B18235" s="17" t="s">
        <v>45</v>
      </c>
      <c r="C18235" s="196">
        <v>0.70138888888888884</v>
      </c>
      <c r="D18235" s="17" t="s">
        <v>31</v>
      </c>
      <c r="E18235" s="197" t="s">
        <v>13678</v>
      </c>
      <c r="F18235" s="23">
        <v>5.5</v>
      </c>
      <c r="G18235" s="198">
        <v>1</v>
      </c>
      <c r="H18235" s="87" t="s">
        <v>6526</v>
      </c>
      <c r="I18235" s="23">
        <f t="shared" si="1216"/>
        <v>4.5</v>
      </c>
      <c r="J18235" s="78">
        <f t="shared" si="1215"/>
        <v>1812.8200000000036</v>
      </c>
      <c r="K18235" s="195" t="str">
        <f t="shared" si="1212"/>
        <v>Dec-19</v>
      </c>
      <c r="L18235" s="199">
        <f t="shared" si="1213"/>
        <v>17982</v>
      </c>
      <c r="M18235" s="200">
        <f t="shared" si="1214"/>
        <v>0.10081303525747989</v>
      </c>
    </row>
    <row r="18236" spans="1:13" x14ac:dyDescent="0.3">
      <c r="A18236" s="195">
        <v>43806</v>
      </c>
      <c r="B18236" s="17" t="s">
        <v>45</v>
      </c>
      <c r="C18236" s="196">
        <v>0.80555555555555547</v>
      </c>
      <c r="D18236" s="17" t="s">
        <v>31</v>
      </c>
      <c r="E18236" s="197" t="s">
        <v>13679</v>
      </c>
      <c r="F18236" s="23">
        <v>4.5</v>
      </c>
      <c r="G18236" s="198">
        <v>1</v>
      </c>
      <c r="H18236" s="87" t="s">
        <v>11526</v>
      </c>
      <c r="I18236" s="23">
        <f t="shared" si="1216"/>
        <v>-1</v>
      </c>
      <c r="J18236" s="78">
        <f t="shared" si="1215"/>
        <v>1811.8200000000036</v>
      </c>
      <c r="K18236" s="195" t="str">
        <f t="shared" si="1212"/>
        <v>Dec-19</v>
      </c>
      <c r="L18236" s="199">
        <f t="shared" si="1213"/>
        <v>17983</v>
      </c>
      <c r="M18236" s="200">
        <f t="shared" si="1214"/>
        <v>0.10075182116443328</v>
      </c>
    </row>
    <row r="18237" spans="1:13" x14ac:dyDescent="0.3">
      <c r="A18237" s="195">
        <v>43806</v>
      </c>
      <c r="B18237" s="17" t="s">
        <v>45</v>
      </c>
      <c r="C18237" s="196">
        <v>0.82638888888888884</v>
      </c>
      <c r="D18237" s="17" t="s">
        <v>31</v>
      </c>
      <c r="E18237" s="197" t="s">
        <v>13680</v>
      </c>
      <c r="F18237" s="23">
        <v>5</v>
      </c>
      <c r="G18237" s="198">
        <v>1</v>
      </c>
      <c r="H18237" s="87" t="s">
        <v>6526</v>
      </c>
      <c r="I18237" s="23">
        <f t="shared" si="1216"/>
        <v>4</v>
      </c>
      <c r="J18237" s="78">
        <f t="shared" si="1215"/>
        <v>1815.8200000000036</v>
      </c>
      <c r="K18237" s="195" t="str">
        <f t="shared" ref="K18237:K18300" si="1217">TEXT(A18237,"MMM-yy")</f>
        <v>Dec-19</v>
      </c>
      <c r="L18237" s="199">
        <f t="shared" ref="L18237:L18300" si="1218">L18236+G18237</f>
        <v>17984</v>
      </c>
      <c r="M18237" s="200">
        <f t="shared" ref="M18237:M18300" si="1219">J18237/L18237</f>
        <v>0.10096863879003579</v>
      </c>
    </row>
    <row r="18238" spans="1:13" x14ac:dyDescent="0.3">
      <c r="A18238" s="195">
        <v>43808</v>
      </c>
      <c r="B18238" s="17" t="s">
        <v>29</v>
      </c>
      <c r="C18238" s="196">
        <v>0.625</v>
      </c>
      <c r="D18238" s="17" t="s">
        <v>31</v>
      </c>
      <c r="E18238" s="197" t="s">
        <v>5938</v>
      </c>
      <c r="F18238" s="23">
        <v>5</v>
      </c>
      <c r="G18238" s="198">
        <v>1</v>
      </c>
      <c r="H18238" s="87" t="s">
        <v>11526</v>
      </c>
      <c r="I18238" s="23">
        <f t="shared" si="1216"/>
        <v>-1</v>
      </c>
      <c r="J18238" s="78">
        <f t="shared" si="1215"/>
        <v>1814.8200000000036</v>
      </c>
      <c r="K18238" s="195" t="str">
        <f t="shared" si="1217"/>
        <v>Dec-19</v>
      </c>
      <c r="L18238" s="199">
        <f t="shared" si="1218"/>
        <v>17985</v>
      </c>
      <c r="M18238" s="200">
        <f t="shared" si="1219"/>
        <v>0.10090742285237718</v>
      </c>
    </row>
    <row r="18239" spans="1:13" x14ac:dyDescent="0.3">
      <c r="A18239" s="195">
        <v>43808</v>
      </c>
      <c r="B18239" s="17" t="s">
        <v>29</v>
      </c>
      <c r="C18239" s="196">
        <v>0.64583333333333337</v>
      </c>
      <c r="D18239" s="17" t="s">
        <v>31</v>
      </c>
      <c r="E18239" s="197" t="s">
        <v>10924</v>
      </c>
      <c r="F18239" s="23">
        <v>6</v>
      </c>
      <c r="G18239" s="198">
        <v>1</v>
      </c>
      <c r="H18239" s="87" t="s">
        <v>11526</v>
      </c>
      <c r="I18239" s="23">
        <f t="shared" si="1216"/>
        <v>-1</v>
      </c>
      <c r="J18239" s="78">
        <f t="shared" si="1215"/>
        <v>1813.8200000000036</v>
      </c>
      <c r="K18239" s="195" t="str">
        <f t="shared" si="1217"/>
        <v>Dec-19</v>
      </c>
      <c r="L18239" s="199">
        <f t="shared" si="1218"/>
        <v>17986</v>
      </c>
      <c r="M18239" s="200">
        <f t="shared" si="1219"/>
        <v>0.1008462137217838</v>
      </c>
    </row>
    <row r="18240" spans="1:13" x14ac:dyDescent="0.3">
      <c r="A18240" s="195">
        <v>43808</v>
      </c>
      <c r="B18240" s="17" t="s">
        <v>97</v>
      </c>
      <c r="C18240" s="196">
        <v>0.53125</v>
      </c>
      <c r="D18240" s="17" t="s">
        <v>31</v>
      </c>
      <c r="E18240" s="197" t="s">
        <v>13681</v>
      </c>
      <c r="F18240" s="23">
        <v>3.75</v>
      </c>
      <c r="G18240" s="198">
        <v>1</v>
      </c>
      <c r="H18240" s="87" t="s">
        <v>11526</v>
      </c>
      <c r="I18240" s="23">
        <f t="shared" si="1216"/>
        <v>-1</v>
      </c>
      <c r="J18240" s="78">
        <f t="shared" si="1215"/>
        <v>1812.8200000000036</v>
      </c>
      <c r="K18240" s="195" t="str">
        <f t="shared" si="1217"/>
        <v>Dec-19</v>
      </c>
      <c r="L18240" s="199">
        <f t="shared" si="1218"/>
        <v>17987</v>
      </c>
      <c r="M18240" s="200">
        <f t="shared" si="1219"/>
        <v>0.10078501139712034</v>
      </c>
    </row>
    <row r="18241" spans="1:13" x14ac:dyDescent="0.3">
      <c r="A18241" s="195">
        <v>43808</v>
      </c>
      <c r="B18241" s="17" t="s">
        <v>137</v>
      </c>
      <c r="C18241" s="196">
        <v>0.69791666666666663</v>
      </c>
      <c r="D18241" s="17" t="s">
        <v>31</v>
      </c>
      <c r="E18241" s="197" t="s">
        <v>13682</v>
      </c>
      <c r="F18241" s="23">
        <v>3</v>
      </c>
      <c r="G18241" s="198">
        <v>1</v>
      </c>
      <c r="H18241" s="87" t="s">
        <v>6526</v>
      </c>
      <c r="I18241" s="23">
        <f t="shared" si="1216"/>
        <v>2</v>
      </c>
      <c r="J18241" s="78">
        <f t="shared" si="1215"/>
        <v>1814.8200000000036</v>
      </c>
      <c r="K18241" s="195" t="str">
        <f t="shared" si="1217"/>
        <v>Dec-19</v>
      </c>
      <c r="L18241" s="199">
        <f t="shared" si="1218"/>
        <v>17988</v>
      </c>
      <c r="M18241" s="200">
        <f t="shared" si="1219"/>
        <v>0.10089059372915296</v>
      </c>
    </row>
    <row r="18242" spans="1:13" x14ac:dyDescent="0.3">
      <c r="A18242" s="195">
        <v>43809</v>
      </c>
      <c r="B18242" s="17" t="s">
        <v>74</v>
      </c>
      <c r="C18242" s="196">
        <v>0.52083333333333337</v>
      </c>
      <c r="D18242" s="17" t="s">
        <v>31</v>
      </c>
      <c r="E18242" s="197" t="s">
        <v>13683</v>
      </c>
      <c r="F18242" s="23">
        <v>4</v>
      </c>
      <c r="G18242" s="198">
        <v>1</v>
      </c>
      <c r="H18242" s="87" t="s">
        <v>11526</v>
      </c>
      <c r="I18242" s="23">
        <f t="shared" si="1216"/>
        <v>-1</v>
      </c>
      <c r="J18242" s="78">
        <f t="shared" si="1215"/>
        <v>1813.8200000000036</v>
      </c>
      <c r="K18242" s="195" t="str">
        <f t="shared" si="1217"/>
        <v>Dec-19</v>
      </c>
      <c r="L18242" s="199">
        <f t="shared" si="1218"/>
        <v>17989</v>
      </c>
      <c r="M18242" s="200">
        <f t="shared" si="1219"/>
        <v>0.10082939574184244</v>
      </c>
    </row>
    <row r="18243" spans="1:13" x14ac:dyDescent="0.3">
      <c r="A18243" s="195">
        <v>43809</v>
      </c>
      <c r="B18243" s="17" t="s">
        <v>74</v>
      </c>
      <c r="C18243" s="196">
        <v>0.58333333333333337</v>
      </c>
      <c r="D18243" s="17" t="s">
        <v>31</v>
      </c>
      <c r="E18243" s="197" t="s">
        <v>13684</v>
      </c>
      <c r="F18243" s="23">
        <v>3</v>
      </c>
      <c r="G18243" s="198">
        <v>1</v>
      </c>
      <c r="H18243" s="87" t="s">
        <v>6526</v>
      </c>
      <c r="I18243" s="23">
        <f t="shared" si="1216"/>
        <v>2</v>
      </c>
      <c r="J18243" s="78">
        <f t="shared" si="1215"/>
        <v>1815.8200000000036</v>
      </c>
      <c r="K18243" s="195" t="str">
        <f t="shared" si="1217"/>
        <v>Dec-19</v>
      </c>
      <c r="L18243" s="199">
        <f t="shared" si="1218"/>
        <v>17990</v>
      </c>
      <c r="M18243" s="200">
        <f t="shared" si="1219"/>
        <v>0.1009349638688162</v>
      </c>
    </row>
    <row r="18244" spans="1:13" x14ac:dyDescent="0.3">
      <c r="A18244" s="195">
        <v>43809</v>
      </c>
      <c r="B18244" s="17" t="s">
        <v>45</v>
      </c>
      <c r="C18244" s="196">
        <v>0.67708333333333337</v>
      </c>
      <c r="D18244" s="17" t="s">
        <v>31</v>
      </c>
      <c r="E18244" s="197" t="s">
        <v>13685</v>
      </c>
      <c r="F18244" s="23">
        <v>3.5</v>
      </c>
      <c r="G18244" s="198">
        <v>1</v>
      </c>
      <c r="H18244" s="87" t="s">
        <v>11526</v>
      </c>
      <c r="I18244" s="23">
        <f t="shared" si="1216"/>
        <v>-1</v>
      </c>
      <c r="J18244" s="78">
        <f t="shared" si="1215"/>
        <v>1814.8200000000036</v>
      </c>
      <c r="K18244" s="195" t="str">
        <f t="shared" si="1217"/>
        <v>Dec-19</v>
      </c>
      <c r="L18244" s="199">
        <f t="shared" si="1218"/>
        <v>17991</v>
      </c>
      <c r="M18244" s="200">
        <f t="shared" si="1219"/>
        <v>0.10087377021844275</v>
      </c>
    </row>
    <row r="18245" spans="1:13" x14ac:dyDescent="0.3">
      <c r="A18245" s="195">
        <v>43809</v>
      </c>
      <c r="B18245" s="17" t="s">
        <v>45</v>
      </c>
      <c r="C18245" s="196">
        <v>0.80208333333333337</v>
      </c>
      <c r="D18245" s="17" t="s">
        <v>31</v>
      </c>
      <c r="E18245" s="197" t="s">
        <v>12232</v>
      </c>
      <c r="F18245" s="23">
        <v>3.25</v>
      </c>
      <c r="G18245" s="198">
        <v>1</v>
      </c>
      <c r="H18245" s="87" t="s">
        <v>11526</v>
      </c>
      <c r="I18245" s="23">
        <f t="shared" si="1216"/>
        <v>-1</v>
      </c>
      <c r="J18245" s="78">
        <f t="shared" si="1215"/>
        <v>1813.8200000000036</v>
      </c>
      <c r="K18245" s="195" t="str">
        <f t="shared" si="1217"/>
        <v>Dec-19</v>
      </c>
      <c r="L18245" s="199">
        <f t="shared" si="1218"/>
        <v>17992</v>
      </c>
      <c r="M18245" s="200">
        <f t="shared" si="1219"/>
        <v>0.10081258337038704</v>
      </c>
    </row>
    <row r="18246" spans="1:13" x14ac:dyDescent="0.3">
      <c r="A18246" s="195">
        <v>43810</v>
      </c>
      <c r="B18246" s="17" t="s">
        <v>29</v>
      </c>
      <c r="C18246" s="196">
        <v>0.63194444444444442</v>
      </c>
      <c r="D18246" s="17" t="s">
        <v>31</v>
      </c>
      <c r="E18246" s="197" t="s">
        <v>13686</v>
      </c>
      <c r="F18246" s="23">
        <v>5</v>
      </c>
      <c r="G18246" s="198">
        <v>1</v>
      </c>
      <c r="H18246" s="87" t="s">
        <v>11526</v>
      </c>
      <c r="I18246" s="23">
        <f t="shared" si="1216"/>
        <v>-1</v>
      </c>
      <c r="J18246" s="78">
        <f t="shared" si="1215"/>
        <v>1812.8200000000036</v>
      </c>
      <c r="K18246" s="195" t="str">
        <f t="shared" si="1217"/>
        <v>Dec-19</v>
      </c>
      <c r="L18246" s="199">
        <f t="shared" si="1218"/>
        <v>17993</v>
      </c>
      <c r="M18246" s="200">
        <f t="shared" si="1219"/>
        <v>0.1007514033235149</v>
      </c>
    </row>
    <row r="18247" spans="1:13" x14ac:dyDescent="0.3">
      <c r="A18247" s="195">
        <v>43810</v>
      </c>
      <c r="B18247" s="17" t="s">
        <v>50</v>
      </c>
      <c r="C18247" s="196">
        <v>0.58333333333333337</v>
      </c>
      <c r="D18247" s="17" t="s">
        <v>31</v>
      </c>
      <c r="E18247" s="197" t="s">
        <v>13687</v>
      </c>
      <c r="F18247" s="23">
        <v>6</v>
      </c>
      <c r="G18247" s="198">
        <v>1</v>
      </c>
      <c r="H18247" s="87" t="s">
        <v>11526</v>
      </c>
      <c r="I18247" s="23">
        <f t="shared" si="1216"/>
        <v>-1</v>
      </c>
      <c r="J18247" s="78">
        <f t="shared" si="1215"/>
        <v>1811.8200000000036</v>
      </c>
      <c r="K18247" s="195" t="str">
        <f t="shared" si="1217"/>
        <v>Dec-19</v>
      </c>
      <c r="L18247" s="199">
        <f t="shared" si="1218"/>
        <v>17994</v>
      </c>
      <c r="M18247" s="200">
        <f t="shared" si="1219"/>
        <v>0.10069023007669244</v>
      </c>
    </row>
    <row r="18248" spans="1:13" x14ac:dyDescent="0.3">
      <c r="A18248" s="195">
        <v>43810</v>
      </c>
      <c r="B18248" s="17" t="s">
        <v>50</v>
      </c>
      <c r="C18248" s="196">
        <v>0.64583333333333337</v>
      </c>
      <c r="D18248" s="17" t="s">
        <v>31</v>
      </c>
      <c r="E18248" s="197" t="s">
        <v>13688</v>
      </c>
      <c r="F18248" s="23">
        <v>4</v>
      </c>
      <c r="G18248" s="198">
        <v>1</v>
      </c>
      <c r="H18248" s="87" t="s">
        <v>11526</v>
      </c>
      <c r="I18248" s="23">
        <f t="shared" si="1216"/>
        <v>-1</v>
      </c>
      <c r="J18248" s="78">
        <f t="shared" si="1215"/>
        <v>1810.8200000000036</v>
      </c>
      <c r="K18248" s="195" t="str">
        <f t="shared" si="1217"/>
        <v>Dec-19</v>
      </c>
      <c r="L18248" s="199">
        <f t="shared" si="1218"/>
        <v>17995</v>
      </c>
      <c r="M18248" s="200">
        <f t="shared" si="1219"/>
        <v>0.10062906362878597</v>
      </c>
    </row>
    <row r="18249" spans="1:13" x14ac:dyDescent="0.3">
      <c r="A18249" s="195">
        <v>43810</v>
      </c>
      <c r="B18249" s="17" t="s">
        <v>47</v>
      </c>
      <c r="C18249" s="196">
        <v>0.72569444444444453</v>
      </c>
      <c r="D18249" s="17" t="s">
        <v>31</v>
      </c>
      <c r="E18249" s="197" t="s">
        <v>13689</v>
      </c>
      <c r="F18249" s="23">
        <v>4</v>
      </c>
      <c r="G18249" s="198">
        <v>1</v>
      </c>
      <c r="H18249" s="87" t="s">
        <v>11526</v>
      </c>
      <c r="I18249" s="23">
        <f t="shared" si="1216"/>
        <v>-1</v>
      </c>
      <c r="J18249" s="78">
        <f t="shared" si="1215"/>
        <v>1809.8200000000036</v>
      </c>
      <c r="K18249" s="195" t="str">
        <f t="shared" si="1217"/>
        <v>Dec-19</v>
      </c>
      <c r="L18249" s="199">
        <f t="shared" si="1218"/>
        <v>17996</v>
      </c>
      <c r="M18249" s="200">
        <f t="shared" si="1219"/>
        <v>0.10056790397866212</v>
      </c>
    </row>
    <row r="18250" spans="1:13" x14ac:dyDescent="0.3">
      <c r="A18250" s="195">
        <v>43810</v>
      </c>
      <c r="B18250" s="17" t="s">
        <v>43</v>
      </c>
      <c r="C18250" s="196">
        <v>0.79861111111111116</v>
      </c>
      <c r="D18250" s="17" t="s">
        <v>31</v>
      </c>
      <c r="E18250" s="197" t="s">
        <v>13690</v>
      </c>
      <c r="F18250" s="23">
        <v>4</v>
      </c>
      <c r="G18250" s="198">
        <v>1</v>
      </c>
      <c r="H18250" s="87" t="s">
        <v>11526</v>
      </c>
      <c r="I18250" s="23">
        <f t="shared" si="1216"/>
        <v>-1</v>
      </c>
      <c r="J18250" s="78">
        <f t="shared" si="1215"/>
        <v>1808.8200000000036</v>
      </c>
      <c r="K18250" s="195" t="str">
        <f t="shared" si="1217"/>
        <v>Dec-19</v>
      </c>
      <c r="L18250" s="199">
        <f t="shared" si="1218"/>
        <v>17997</v>
      </c>
      <c r="M18250" s="200">
        <f t="shared" si="1219"/>
        <v>0.10050675112518773</v>
      </c>
    </row>
    <row r="18251" spans="1:13" x14ac:dyDescent="0.3">
      <c r="A18251" s="195">
        <v>43811</v>
      </c>
      <c r="B18251" s="17" t="s">
        <v>45</v>
      </c>
      <c r="C18251" s="196">
        <v>0.64930555555555558</v>
      </c>
      <c r="D18251" s="17" t="s">
        <v>31</v>
      </c>
      <c r="E18251" s="197" t="s">
        <v>13691</v>
      </c>
      <c r="F18251" s="23">
        <v>4.33</v>
      </c>
      <c r="G18251" s="198">
        <v>1</v>
      </c>
      <c r="H18251" s="87" t="s">
        <v>11526</v>
      </c>
      <c r="I18251" s="23">
        <f t="shared" si="1216"/>
        <v>-1</v>
      </c>
      <c r="J18251" s="78">
        <f t="shared" si="1215"/>
        <v>1807.8200000000036</v>
      </c>
      <c r="K18251" s="195" t="str">
        <f t="shared" si="1217"/>
        <v>Dec-19</v>
      </c>
      <c r="L18251" s="199">
        <f t="shared" si="1218"/>
        <v>17998</v>
      </c>
      <c r="M18251" s="200">
        <f t="shared" si="1219"/>
        <v>0.1004456050672299</v>
      </c>
    </row>
    <row r="18252" spans="1:13" x14ac:dyDescent="0.3">
      <c r="A18252" s="195">
        <v>43811</v>
      </c>
      <c r="B18252" s="17" t="s">
        <v>45</v>
      </c>
      <c r="C18252" s="196">
        <v>0.75347222222222221</v>
      </c>
      <c r="D18252" s="17" t="s">
        <v>31</v>
      </c>
      <c r="E18252" s="197" t="s">
        <v>13692</v>
      </c>
      <c r="F18252" s="23">
        <v>4.33</v>
      </c>
      <c r="G18252" s="198">
        <v>1</v>
      </c>
      <c r="H18252" s="87" t="s">
        <v>11526</v>
      </c>
      <c r="I18252" s="23">
        <f t="shared" si="1216"/>
        <v>-1</v>
      </c>
      <c r="J18252" s="78">
        <f t="shared" si="1215"/>
        <v>1806.8200000000036</v>
      </c>
      <c r="K18252" s="195" t="str">
        <f t="shared" si="1217"/>
        <v>Dec-19</v>
      </c>
      <c r="L18252" s="199">
        <f t="shared" si="1218"/>
        <v>17999</v>
      </c>
      <c r="M18252" s="200">
        <f t="shared" si="1219"/>
        <v>0.10038446580365595</v>
      </c>
    </row>
    <row r="18253" spans="1:13" x14ac:dyDescent="0.3">
      <c r="A18253" s="195">
        <v>43811</v>
      </c>
      <c r="B18253" s="17" t="s">
        <v>47</v>
      </c>
      <c r="C18253" s="196">
        <v>0.68055555555555547</v>
      </c>
      <c r="D18253" s="17" t="s">
        <v>31</v>
      </c>
      <c r="E18253" s="197" t="s">
        <v>13693</v>
      </c>
      <c r="F18253" s="23">
        <v>6</v>
      </c>
      <c r="G18253" s="198">
        <v>1</v>
      </c>
      <c r="H18253" s="87" t="s">
        <v>6526</v>
      </c>
      <c r="I18253" s="23">
        <f t="shared" si="1216"/>
        <v>5</v>
      </c>
      <c r="J18253" s="78">
        <f t="shared" si="1215"/>
        <v>1811.8200000000036</v>
      </c>
      <c r="K18253" s="195" t="str">
        <f t="shared" si="1217"/>
        <v>Dec-19</v>
      </c>
      <c r="L18253" s="199">
        <f t="shared" si="1218"/>
        <v>18000</v>
      </c>
      <c r="M18253" s="200">
        <f t="shared" si="1219"/>
        <v>0.10065666666666687</v>
      </c>
    </row>
    <row r="18254" spans="1:13" x14ac:dyDescent="0.3">
      <c r="A18254" s="195">
        <v>43811</v>
      </c>
      <c r="B18254" s="17" t="s">
        <v>47</v>
      </c>
      <c r="C18254" s="196">
        <v>0.74305555555555547</v>
      </c>
      <c r="D18254" s="17" t="s">
        <v>31</v>
      </c>
      <c r="E18254" s="197" t="s">
        <v>13694</v>
      </c>
      <c r="F18254" s="23">
        <v>3.25</v>
      </c>
      <c r="G18254" s="198">
        <v>1</v>
      </c>
      <c r="H18254" s="87" t="s">
        <v>11526</v>
      </c>
      <c r="I18254" s="23">
        <f t="shared" si="1216"/>
        <v>-1</v>
      </c>
      <c r="J18254" s="78">
        <f t="shared" si="1215"/>
        <v>1810.8200000000036</v>
      </c>
      <c r="K18254" s="195" t="str">
        <f t="shared" si="1217"/>
        <v>Dec-19</v>
      </c>
      <c r="L18254" s="199">
        <f t="shared" si="1218"/>
        <v>18001</v>
      </c>
      <c r="M18254" s="200">
        <f t="shared" si="1219"/>
        <v>0.10059552247097403</v>
      </c>
    </row>
    <row r="18255" spans="1:13" x14ac:dyDescent="0.3">
      <c r="A18255" s="195">
        <v>43812</v>
      </c>
      <c r="B18255" s="17" t="s">
        <v>123</v>
      </c>
      <c r="C18255" s="196">
        <v>0.59027777777777779</v>
      </c>
      <c r="D18255" s="17" t="s">
        <v>31</v>
      </c>
      <c r="E18255" s="197" t="s">
        <v>13695</v>
      </c>
      <c r="F18255" s="23">
        <v>4.5</v>
      </c>
      <c r="G18255" s="198">
        <v>1</v>
      </c>
      <c r="H18255" s="87" t="s">
        <v>11526</v>
      </c>
      <c r="I18255" s="23">
        <f t="shared" si="1216"/>
        <v>-1</v>
      </c>
      <c r="J18255" s="78">
        <f t="shared" si="1215"/>
        <v>1809.8200000000036</v>
      </c>
      <c r="K18255" s="195" t="str">
        <f t="shared" si="1217"/>
        <v>Dec-19</v>
      </c>
      <c r="L18255" s="199">
        <f t="shared" si="1218"/>
        <v>18002</v>
      </c>
      <c r="M18255" s="200">
        <f t="shared" si="1219"/>
        <v>0.10053438506832595</v>
      </c>
    </row>
    <row r="18256" spans="1:13" x14ac:dyDescent="0.3">
      <c r="A18256" s="195">
        <v>43812</v>
      </c>
      <c r="B18256" s="17" t="s">
        <v>44</v>
      </c>
      <c r="C18256" s="196">
        <v>0.57291666666666663</v>
      </c>
      <c r="D18256" s="17" t="s">
        <v>31</v>
      </c>
      <c r="E18256" s="197" t="s">
        <v>12908</v>
      </c>
      <c r="F18256" s="23">
        <v>5</v>
      </c>
      <c r="G18256" s="198">
        <v>1</v>
      </c>
      <c r="H18256" s="87" t="s">
        <v>11526</v>
      </c>
      <c r="I18256" s="23">
        <f t="shared" si="1216"/>
        <v>-1</v>
      </c>
      <c r="J18256" s="78">
        <f t="shared" si="1215"/>
        <v>1808.8200000000036</v>
      </c>
      <c r="K18256" s="195" t="str">
        <f t="shared" si="1217"/>
        <v>Dec-19</v>
      </c>
      <c r="L18256" s="199">
        <f t="shared" si="1218"/>
        <v>18003</v>
      </c>
      <c r="M18256" s="200">
        <f t="shared" si="1219"/>
        <v>0.1004732544575906</v>
      </c>
    </row>
    <row r="18257" spans="1:13" x14ac:dyDescent="0.3">
      <c r="A18257" s="195">
        <v>43812</v>
      </c>
      <c r="B18257" s="17" t="s">
        <v>76</v>
      </c>
      <c r="C18257" s="196">
        <v>0.53125</v>
      </c>
      <c r="D18257" s="17" t="s">
        <v>31</v>
      </c>
      <c r="E18257" s="197" t="s">
        <v>13696</v>
      </c>
      <c r="F18257" s="23">
        <v>4.5</v>
      </c>
      <c r="G18257" s="198">
        <v>1</v>
      </c>
      <c r="H18257" s="87" t="s">
        <v>11526</v>
      </c>
      <c r="I18257" s="23">
        <f t="shared" si="1216"/>
        <v>-1</v>
      </c>
      <c r="J18257" s="78">
        <f t="shared" si="1215"/>
        <v>1807.8200000000036</v>
      </c>
      <c r="K18257" s="195" t="str">
        <f t="shared" si="1217"/>
        <v>Dec-19</v>
      </c>
      <c r="L18257" s="199">
        <f t="shared" si="1218"/>
        <v>18004</v>
      </c>
      <c r="M18257" s="200">
        <f t="shared" si="1219"/>
        <v>0.10041213063763628</v>
      </c>
    </row>
    <row r="18258" spans="1:13" x14ac:dyDescent="0.3">
      <c r="A18258" s="195">
        <v>43812</v>
      </c>
      <c r="B18258" s="17" t="s">
        <v>76</v>
      </c>
      <c r="C18258" s="196">
        <v>0.60416666666666663</v>
      </c>
      <c r="D18258" s="17" t="s">
        <v>31</v>
      </c>
      <c r="E18258" s="197" t="s">
        <v>13697</v>
      </c>
      <c r="F18258" s="23">
        <v>5.5</v>
      </c>
      <c r="G18258" s="198">
        <v>1</v>
      </c>
      <c r="H18258" s="87" t="s">
        <v>6526</v>
      </c>
      <c r="I18258" s="23">
        <f t="shared" si="1216"/>
        <v>4.5</v>
      </c>
      <c r="J18258" s="78">
        <f t="shared" si="1215"/>
        <v>1812.3200000000036</v>
      </c>
      <c r="K18258" s="195" t="str">
        <f t="shared" si="1217"/>
        <v>Dec-19</v>
      </c>
      <c r="L18258" s="199">
        <f t="shared" si="1218"/>
        <v>18005</v>
      </c>
      <c r="M18258" s="200">
        <f t="shared" si="1219"/>
        <v>0.10065648430991411</v>
      </c>
    </row>
    <row r="18259" spans="1:13" x14ac:dyDescent="0.3">
      <c r="A18259" s="195">
        <v>43813</v>
      </c>
      <c r="B18259" s="17" t="s">
        <v>44</v>
      </c>
      <c r="C18259" s="196">
        <v>0.56597222222222221</v>
      </c>
      <c r="D18259" s="17" t="s">
        <v>31</v>
      </c>
      <c r="E18259" s="197" t="s">
        <v>13698</v>
      </c>
      <c r="F18259" s="23">
        <v>5.5</v>
      </c>
      <c r="G18259" s="198">
        <v>1</v>
      </c>
      <c r="H18259" s="87" t="s">
        <v>11526</v>
      </c>
      <c r="I18259" s="23">
        <f t="shared" si="1216"/>
        <v>-1</v>
      </c>
      <c r="J18259" s="78">
        <f t="shared" si="1215"/>
        <v>1811.3200000000036</v>
      </c>
      <c r="K18259" s="195" t="str">
        <f t="shared" si="1217"/>
        <v>Dec-19</v>
      </c>
      <c r="L18259" s="199">
        <f t="shared" si="1218"/>
        <v>18006</v>
      </c>
      <c r="M18259" s="200">
        <f t="shared" si="1219"/>
        <v>0.10059535710318802</v>
      </c>
    </row>
    <row r="18260" spans="1:13" x14ac:dyDescent="0.3">
      <c r="A18260" s="195">
        <v>43813</v>
      </c>
      <c r="B18260" s="17" t="s">
        <v>139</v>
      </c>
      <c r="C18260" s="196">
        <v>0.5</v>
      </c>
      <c r="D18260" s="17" t="s">
        <v>31</v>
      </c>
      <c r="E18260" s="197" t="s">
        <v>12128</v>
      </c>
      <c r="F18260" s="23">
        <v>3.5</v>
      </c>
      <c r="G18260" s="198">
        <v>1</v>
      </c>
      <c r="H18260" s="87" t="s">
        <v>11526</v>
      </c>
      <c r="I18260" s="23">
        <f t="shared" si="1216"/>
        <v>-1</v>
      </c>
      <c r="J18260" s="78">
        <f t="shared" si="1215"/>
        <v>1810.3200000000036</v>
      </c>
      <c r="K18260" s="195" t="str">
        <f t="shared" si="1217"/>
        <v>Dec-19</v>
      </c>
      <c r="L18260" s="199">
        <f t="shared" si="1218"/>
        <v>18007</v>
      </c>
      <c r="M18260" s="200">
        <f t="shared" si="1219"/>
        <v>0.10053423668573352</v>
      </c>
    </row>
    <row r="18261" spans="1:13" x14ac:dyDescent="0.3">
      <c r="A18261" s="195">
        <v>43813</v>
      </c>
      <c r="B18261" s="17" t="s">
        <v>139</v>
      </c>
      <c r="C18261" s="196">
        <v>0.54861111111111105</v>
      </c>
      <c r="D18261" s="17" t="s">
        <v>31</v>
      </c>
      <c r="E18261" s="197" t="s">
        <v>13699</v>
      </c>
      <c r="F18261" s="23">
        <v>4</v>
      </c>
      <c r="G18261" s="198">
        <v>1</v>
      </c>
      <c r="H18261" s="87" t="s">
        <v>6526</v>
      </c>
      <c r="I18261" s="23">
        <f t="shared" si="1216"/>
        <v>3</v>
      </c>
      <c r="J18261" s="78">
        <f t="shared" si="1215"/>
        <v>1813.3200000000036</v>
      </c>
      <c r="K18261" s="195" t="str">
        <f t="shared" si="1217"/>
        <v>Dec-19</v>
      </c>
      <c r="L18261" s="199">
        <f t="shared" si="1218"/>
        <v>18008</v>
      </c>
      <c r="M18261" s="200">
        <f t="shared" si="1219"/>
        <v>0.10069524655708594</v>
      </c>
    </row>
    <row r="18262" spans="1:13" x14ac:dyDescent="0.3">
      <c r="A18262" s="195">
        <v>43813</v>
      </c>
      <c r="B18262" s="17" t="s">
        <v>76</v>
      </c>
      <c r="C18262" s="196">
        <v>0.53125</v>
      </c>
      <c r="D18262" s="17" t="s">
        <v>31</v>
      </c>
      <c r="E18262" s="197" t="s">
        <v>13700</v>
      </c>
      <c r="F18262" s="23">
        <v>3.75</v>
      </c>
      <c r="G18262" s="198">
        <v>1</v>
      </c>
      <c r="H18262" s="87" t="s">
        <v>11526</v>
      </c>
      <c r="I18262" s="23">
        <f t="shared" si="1216"/>
        <v>-1</v>
      </c>
      <c r="J18262" s="78">
        <f t="shared" si="1215"/>
        <v>1812.3200000000036</v>
      </c>
      <c r="K18262" s="195" t="str">
        <f t="shared" si="1217"/>
        <v>Dec-19</v>
      </c>
      <c r="L18262" s="199">
        <f t="shared" si="1218"/>
        <v>18009</v>
      </c>
      <c r="M18262" s="200">
        <f t="shared" si="1219"/>
        <v>0.10063412738075427</v>
      </c>
    </row>
    <row r="18263" spans="1:13" x14ac:dyDescent="0.3">
      <c r="A18263" s="195">
        <v>43813</v>
      </c>
      <c r="B18263" s="17" t="s">
        <v>137</v>
      </c>
      <c r="C18263" s="196">
        <v>0.51041666666666663</v>
      </c>
      <c r="D18263" s="17" t="s">
        <v>31</v>
      </c>
      <c r="E18263" s="197" t="s">
        <v>13701</v>
      </c>
      <c r="F18263" s="23">
        <v>6</v>
      </c>
      <c r="G18263" s="198">
        <v>1</v>
      </c>
      <c r="H18263" s="87" t="s">
        <v>11526</v>
      </c>
      <c r="I18263" s="23">
        <f t="shared" si="1216"/>
        <v>-1</v>
      </c>
      <c r="J18263" s="78">
        <f t="shared" si="1215"/>
        <v>1811.3200000000036</v>
      </c>
      <c r="K18263" s="195" t="str">
        <f t="shared" si="1217"/>
        <v>Dec-19</v>
      </c>
      <c r="L18263" s="199">
        <f t="shared" si="1218"/>
        <v>18010</v>
      </c>
      <c r="M18263" s="200">
        <f t="shared" si="1219"/>
        <v>0.1005730149916715</v>
      </c>
    </row>
    <row r="18264" spans="1:13" x14ac:dyDescent="0.3">
      <c r="A18264" s="195">
        <v>43813</v>
      </c>
      <c r="B18264" s="17" t="s">
        <v>45</v>
      </c>
      <c r="C18264" s="196">
        <v>0.70138888888888884</v>
      </c>
      <c r="D18264" s="17" t="s">
        <v>31</v>
      </c>
      <c r="E18264" s="197" t="s">
        <v>13702</v>
      </c>
      <c r="F18264" s="23">
        <v>2.88</v>
      </c>
      <c r="G18264" s="198">
        <v>1</v>
      </c>
      <c r="H18264" s="87" t="s">
        <v>6526</v>
      </c>
      <c r="I18264" s="23">
        <f t="shared" si="1216"/>
        <v>1.88</v>
      </c>
      <c r="J18264" s="78">
        <f t="shared" si="1215"/>
        <v>1813.2000000000037</v>
      </c>
      <c r="K18264" s="195" t="str">
        <f t="shared" si="1217"/>
        <v>Dec-19</v>
      </c>
      <c r="L18264" s="199">
        <f t="shared" si="1218"/>
        <v>18011</v>
      </c>
      <c r="M18264" s="200">
        <f t="shared" si="1219"/>
        <v>0.10067181167064593</v>
      </c>
    </row>
    <row r="18265" spans="1:13" x14ac:dyDescent="0.3">
      <c r="A18265" s="195">
        <v>43813</v>
      </c>
      <c r="B18265" s="17" t="s">
        <v>45</v>
      </c>
      <c r="C18265" s="196">
        <v>0.82638888888888884</v>
      </c>
      <c r="D18265" s="17" t="s">
        <v>31</v>
      </c>
      <c r="E18265" s="197" t="s">
        <v>13703</v>
      </c>
      <c r="F18265" s="23">
        <v>3</v>
      </c>
      <c r="G18265" s="198">
        <v>1</v>
      </c>
      <c r="H18265" s="87" t="s">
        <v>11526</v>
      </c>
      <c r="I18265" s="23">
        <f t="shared" si="1216"/>
        <v>-1</v>
      </c>
      <c r="J18265" s="78">
        <f t="shared" si="1215"/>
        <v>1812.2000000000037</v>
      </c>
      <c r="K18265" s="195" t="str">
        <f t="shared" si="1217"/>
        <v>Dec-19</v>
      </c>
      <c r="L18265" s="199">
        <f t="shared" si="1218"/>
        <v>18012</v>
      </c>
      <c r="M18265" s="200">
        <f t="shared" si="1219"/>
        <v>0.10061070397512789</v>
      </c>
    </row>
    <row r="18266" spans="1:13" x14ac:dyDescent="0.3">
      <c r="A18266" s="195">
        <v>43815</v>
      </c>
      <c r="B18266" s="17" t="s">
        <v>73</v>
      </c>
      <c r="C18266" s="196">
        <v>0.54861111111111105</v>
      </c>
      <c r="D18266" s="17" t="s">
        <v>31</v>
      </c>
      <c r="E18266" s="197" t="s">
        <v>13704</v>
      </c>
      <c r="F18266" s="23">
        <v>3.5</v>
      </c>
      <c r="G18266" s="198">
        <v>1</v>
      </c>
      <c r="H18266" s="87" t="s">
        <v>6526</v>
      </c>
      <c r="I18266" s="23">
        <f t="shared" si="1216"/>
        <v>2.5</v>
      </c>
      <c r="J18266" s="78">
        <f t="shared" ref="J18266:J18329" si="1220">J18265+I18266</f>
        <v>1814.7000000000037</v>
      </c>
      <c r="K18266" s="195" t="str">
        <f t="shared" si="1217"/>
        <v>Dec-19</v>
      </c>
      <c r="L18266" s="199">
        <f t="shared" si="1218"/>
        <v>18013</v>
      </c>
      <c r="M18266" s="200">
        <f t="shared" si="1219"/>
        <v>0.10074390717814932</v>
      </c>
    </row>
    <row r="18267" spans="1:13" x14ac:dyDescent="0.3">
      <c r="A18267" s="195">
        <v>43815</v>
      </c>
      <c r="B18267" s="17" t="s">
        <v>145</v>
      </c>
      <c r="C18267" s="196">
        <v>0.60763888888888895</v>
      </c>
      <c r="D18267" s="17" t="s">
        <v>31</v>
      </c>
      <c r="E18267" s="197" t="s">
        <v>10456</v>
      </c>
      <c r="F18267" s="23">
        <v>5</v>
      </c>
      <c r="G18267" s="198">
        <v>1</v>
      </c>
      <c r="H18267" s="87" t="s">
        <v>11526</v>
      </c>
      <c r="I18267" s="23">
        <f t="shared" si="1216"/>
        <v>-1</v>
      </c>
      <c r="J18267" s="78">
        <f t="shared" si="1220"/>
        <v>1813.7000000000037</v>
      </c>
      <c r="K18267" s="195" t="str">
        <f t="shared" si="1217"/>
        <v>Dec-19</v>
      </c>
      <c r="L18267" s="199">
        <f t="shared" si="1218"/>
        <v>18014</v>
      </c>
      <c r="M18267" s="200">
        <f t="shared" si="1219"/>
        <v>0.10068280226490528</v>
      </c>
    </row>
    <row r="18268" spans="1:13" x14ac:dyDescent="0.3">
      <c r="A18268" s="195">
        <v>43815</v>
      </c>
      <c r="B18268" s="17" t="s">
        <v>45</v>
      </c>
      <c r="C18268" s="196">
        <v>0.67013888888888884</v>
      </c>
      <c r="D18268" s="17" t="s">
        <v>31</v>
      </c>
      <c r="E18268" s="197" t="s">
        <v>5885</v>
      </c>
      <c r="F18268" s="23">
        <v>6</v>
      </c>
      <c r="G18268" s="198">
        <v>1</v>
      </c>
      <c r="H18268" s="87" t="s">
        <v>11526</v>
      </c>
      <c r="I18268" s="23">
        <f t="shared" si="1216"/>
        <v>-1</v>
      </c>
      <c r="J18268" s="78">
        <f t="shared" si="1220"/>
        <v>1812.7000000000037</v>
      </c>
      <c r="K18268" s="195" t="str">
        <f t="shared" si="1217"/>
        <v>Dec-19</v>
      </c>
      <c r="L18268" s="199">
        <f t="shared" si="1218"/>
        <v>18015</v>
      </c>
      <c r="M18268" s="200">
        <f t="shared" si="1219"/>
        <v>0.10062170413544289</v>
      </c>
    </row>
    <row r="18269" spans="1:13" x14ac:dyDescent="0.3">
      <c r="A18269" s="195">
        <v>43815</v>
      </c>
      <c r="B18269" s="17" t="s">
        <v>45</v>
      </c>
      <c r="C18269" s="196">
        <v>0.71527777777777779</v>
      </c>
      <c r="D18269" s="17" t="s">
        <v>31</v>
      </c>
      <c r="E18269" s="197" t="s">
        <v>13705</v>
      </c>
      <c r="F18269" s="23">
        <v>3.12</v>
      </c>
      <c r="G18269" s="198">
        <v>1</v>
      </c>
      <c r="H18269" s="87" t="s">
        <v>11526</v>
      </c>
      <c r="I18269" s="23">
        <f t="shared" si="1216"/>
        <v>-1</v>
      </c>
      <c r="J18269" s="78">
        <f t="shared" si="1220"/>
        <v>1811.7000000000037</v>
      </c>
      <c r="K18269" s="195" t="str">
        <f t="shared" si="1217"/>
        <v>Dec-19</v>
      </c>
      <c r="L18269" s="199">
        <f t="shared" si="1218"/>
        <v>18016</v>
      </c>
      <c r="M18269" s="200">
        <f t="shared" si="1219"/>
        <v>0.10056061278863253</v>
      </c>
    </row>
    <row r="18270" spans="1:13" x14ac:dyDescent="0.3">
      <c r="A18270" s="195">
        <v>43815</v>
      </c>
      <c r="B18270" s="17" t="s">
        <v>45</v>
      </c>
      <c r="C18270" s="196">
        <v>0.77777777777777779</v>
      </c>
      <c r="D18270" s="17" t="s">
        <v>31</v>
      </c>
      <c r="E18270" s="197" t="s">
        <v>13706</v>
      </c>
      <c r="F18270" s="23">
        <v>4</v>
      </c>
      <c r="G18270" s="198">
        <v>1</v>
      </c>
      <c r="H18270" s="87" t="s">
        <v>11526</v>
      </c>
      <c r="I18270" s="23">
        <f t="shared" si="1216"/>
        <v>-1</v>
      </c>
      <c r="J18270" s="78">
        <f t="shared" si="1220"/>
        <v>1810.7000000000037</v>
      </c>
      <c r="K18270" s="195" t="str">
        <f t="shared" si="1217"/>
        <v>Dec-19</v>
      </c>
      <c r="L18270" s="199">
        <f t="shared" si="1218"/>
        <v>18017</v>
      </c>
      <c r="M18270" s="200">
        <f t="shared" si="1219"/>
        <v>0.10049952822334482</v>
      </c>
    </row>
    <row r="18271" spans="1:13" x14ac:dyDescent="0.3">
      <c r="A18271" s="195">
        <v>43815</v>
      </c>
      <c r="B18271" s="17" t="s">
        <v>45</v>
      </c>
      <c r="C18271" s="196">
        <v>0.79861111111111116</v>
      </c>
      <c r="D18271" s="17" t="s">
        <v>31</v>
      </c>
      <c r="E18271" s="197" t="s">
        <v>13707</v>
      </c>
      <c r="F18271" s="23">
        <v>5</v>
      </c>
      <c r="G18271" s="198">
        <v>1</v>
      </c>
      <c r="H18271" s="87" t="s">
        <v>6526</v>
      </c>
      <c r="I18271" s="23">
        <f t="shared" si="1216"/>
        <v>4</v>
      </c>
      <c r="J18271" s="78">
        <f t="shared" si="1220"/>
        <v>1814.7000000000037</v>
      </c>
      <c r="K18271" s="195" t="str">
        <f t="shared" si="1217"/>
        <v>Dec-19</v>
      </c>
      <c r="L18271" s="199">
        <f t="shared" si="1218"/>
        <v>18018</v>
      </c>
      <c r="M18271" s="200">
        <f t="shared" si="1219"/>
        <v>0.10071595071595092</v>
      </c>
    </row>
    <row r="18272" spans="1:13" x14ac:dyDescent="0.3">
      <c r="A18272" s="195">
        <v>43816</v>
      </c>
      <c r="B18272" s="17" t="s">
        <v>61</v>
      </c>
      <c r="C18272" s="196">
        <v>0.64236111111111105</v>
      </c>
      <c r="D18272" s="17" t="s">
        <v>31</v>
      </c>
      <c r="E18272" s="197" t="s">
        <v>13708</v>
      </c>
      <c r="F18272" s="23">
        <v>2.75</v>
      </c>
      <c r="G18272" s="198">
        <v>1</v>
      </c>
      <c r="H18272" s="87" t="s">
        <v>11526</v>
      </c>
      <c r="I18272" s="23">
        <f t="shared" si="1216"/>
        <v>-1</v>
      </c>
      <c r="J18272" s="78">
        <f t="shared" si="1220"/>
        <v>1813.7000000000037</v>
      </c>
      <c r="K18272" s="195" t="str">
        <f t="shared" si="1217"/>
        <v>Dec-19</v>
      </c>
      <c r="L18272" s="199">
        <f t="shared" si="1218"/>
        <v>18019</v>
      </c>
      <c r="M18272" s="200">
        <f t="shared" si="1219"/>
        <v>0.10065486430989531</v>
      </c>
    </row>
    <row r="18273" spans="1:13" x14ac:dyDescent="0.3">
      <c r="A18273" s="195">
        <v>43816</v>
      </c>
      <c r="B18273" s="17" t="s">
        <v>79</v>
      </c>
      <c r="C18273" s="196">
        <v>0.56944444444444442</v>
      </c>
      <c r="D18273" s="17" t="s">
        <v>31</v>
      </c>
      <c r="E18273" s="197" t="s">
        <v>1625</v>
      </c>
      <c r="F18273" s="23">
        <v>6</v>
      </c>
      <c r="G18273" s="198">
        <v>1</v>
      </c>
      <c r="H18273" s="87" t="s">
        <v>11526</v>
      </c>
      <c r="I18273" s="23">
        <f t="shared" si="1216"/>
        <v>-1</v>
      </c>
      <c r="J18273" s="78">
        <f t="shared" si="1220"/>
        <v>1812.7000000000037</v>
      </c>
      <c r="K18273" s="195" t="str">
        <f t="shared" si="1217"/>
        <v>Dec-19</v>
      </c>
      <c r="L18273" s="199">
        <f t="shared" si="1218"/>
        <v>18020</v>
      </c>
      <c r="M18273" s="200">
        <f t="shared" si="1219"/>
        <v>0.100593784683685</v>
      </c>
    </row>
    <row r="18274" spans="1:13" x14ac:dyDescent="0.3">
      <c r="A18274" s="195">
        <v>43816</v>
      </c>
      <c r="B18274" s="17" t="s">
        <v>79</v>
      </c>
      <c r="C18274" s="196">
        <v>0.59027777777777779</v>
      </c>
      <c r="D18274" s="17" t="s">
        <v>31</v>
      </c>
      <c r="E18274" s="197" t="s">
        <v>13709</v>
      </c>
      <c r="F18274" s="23">
        <v>4.5</v>
      </c>
      <c r="G18274" s="198">
        <v>1</v>
      </c>
      <c r="H18274" s="87" t="s">
        <v>6526</v>
      </c>
      <c r="I18274" s="23">
        <f t="shared" si="1216"/>
        <v>3.5</v>
      </c>
      <c r="J18274" s="78">
        <f t="shared" si="1220"/>
        <v>1816.2000000000037</v>
      </c>
      <c r="K18274" s="195" t="str">
        <f t="shared" si="1217"/>
        <v>Dec-19</v>
      </c>
      <c r="L18274" s="199">
        <f t="shared" si="1218"/>
        <v>18021</v>
      </c>
      <c r="M18274" s="200">
        <f t="shared" si="1219"/>
        <v>0.1007824205094059</v>
      </c>
    </row>
    <row r="18275" spans="1:13" x14ac:dyDescent="0.3">
      <c r="A18275" s="195">
        <v>43817</v>
      </c>
      <c r="B18275" s="17" t="s">
        <v>89</v>
      </c>
      <c r="C18275" s="196">
        <v>0.65277777777777779</v>
      </c>
      <c r="D18275" s="17" t="s">
        <v>31</v>
      </c>
      <c r="E18275" s="197" t="s">
        <v>13710</v>
      </c>
      <c r="F18275" s="23">
        <v>3.5</v>
      </c>
      <c r="G18275" s="198">
        <v>1</v>
      </c>
      <c r="H18275" s="87" t="s">
        <v>6526</v>
      </c>
      <c r="I18275" s="23">
        <f t="shared" si="1216"/>
        <v>2.5</v>
      </c>
      <c r="J18275" s="78">
        <f t="shared" si="1220"/>
        <v>1818.7000000000037</v>
      </c>
      <c r="K18275" s="195" t="str">
        <f t="shared" si="1217"/>
        <v>Dec-19</v>
      </c>
      <c r="L18275" s="199">
        <f t="shared" si="1218"/>
        <v>18022</v>
      </c>
      <c r="M18275" s="200">
        <f t="shared" si="1219"/>
        <v>0.10091554766396647</v>
      </c>
    </row>
    <row r="18276" spans="1:13" x14ac:dyDescent="0.3">
      <c r="A18276" s="195">
        <v>43817</v>
      </c>
      <c r="B18276" s="17" t="s">
        <v>137</v>
      </c>
      <c r="C18276" s="196">
        <v>0.69791666666666663</v>
      </c>
      <c r="D18276" s="17" t="s">
        <v>31</v>
      </c>
      <c r="E18276" s="197" t="s">
        <v>13711</v>
      </c>
      <c r="F18276" s="23">
        <v>3.25</v>
      </c>
      <c r="G18276" s="198">
        <v>1</v>
      </c>
      <c r="H18276" s="87" t="s">
        <v>6526</v>
      </c>
      <c r="I18276" s="23">
        <f t="shared" si="1216"/>
        <v>2.25</v>
      </c>
      <c r="J18276" s="78">
        <f t="shared" si="1220"/>
        <v>1820.9500000000037</v>
      </c>
      <c r="K18276" s="195" t="str">
        <f t="shared" si="1217"/>
        <v>Dec-19</v>
      </c>
      <c r="L18276" s="199">
        <f t="shared" si="1218"/>
        <v>18023</v>
      </c>
      <c r="M18276" s="200">
        <f t="shared" si="1219"/>
        <v>0.10103478888087464</v>
      </c>
    </row>
    <row r="18277" spans="1:13" x14ac:dyDescent="0.3">
      <c r="A18277" s="195">
        <v>43817</v>
      </c>
      <c r="B18277" s="17" t="s">
        <v>137</v>
      </c>
      <c r="C18277" s="196">
        <v>0.76041666666666663</v>
      </c>
      <c r="D18277" s="17" t="s">
        <v>31</v>
      </c>
      <c r="E18277" s="197" t="s">
        <v>12633</v>
      </c>
      <c r="F18277" s="23">
        <v>4</v>
      </c>
      <c r="G18277" s="198">
        <v>1</v>
      </c>
      <c r="H18277" s="87" t="s">
        <v>11526</v>
      </c>
      <c r="I18277" s="23">
        <f t="shared" si="1216"/>
        <v>-1</v>
      </c>
      <c r="J18277" s="78">
        <f t="shared" si="1220"/>
        <v>1819.9500000000037</v>
      </c>
      <c r="K18277" s="195" t="str">
        <f t="shared" si="1217"/>
        <v>Dec-19</v>
      </c>
      <c r="L18277" s="199">
        <f t="shared" si="1218"/>
        <v>18024</v>
      </c>
      <c r="M18277" s="200">
        <f t="shared" si="1219"/>
        <v>0.1009737017310255</v>
      </c>
    </row>
    <row r="18278" spans="1:13" x14ac:dyDescent="0.3">
      <c r="A18278" s="195">
        <v>43818</v>
      </c>
      <c r="B18278" s="17" t="s">
        <v>139</v>
      </c>
      <c r="C18278" s="196">
        <v>0.59027777777777779</v>
      </c>
      <c r="D18278" s="17" t="s">
        <v>31</v>
      </c>
      <c r="E18278" s="197" t="s">
        <v>13712</v>
      </c>
      <c r="F18278" s="23">
        <v>4</v>
      </c>
      <c r="G18278" s="198">
        <v>1</v>
      </c>
      <c r="H18278" s="87" t="s">
        <v>11526</v>
      </c>
      <c r="I18278" s="23">
        <f t="shared" si="1216"/>
        <v>-1</v>
      </c>
      <c r="J18278" s="78">
        <f t="shared" si="1220"/>
        <v>1818.9500000000037</v>
      </c>
      <c r="K18278" s="195" t="str">
        <f t="shared" si="1217"/>
        <v>Dec-19</v>
      </c>
      <c r="L18278" s="199">
        <f t="shared" si="1218"/>
        <v>18025</v>
      </c>
      <c r="M18278" s="200">
        <f t="shared" si="1219"/>
        <v>0.10091262135922351</v>
      </c>
    </row>
    <row r="18279" spans="1:13" x14ac:dyDescent="0.3">
      <c r="A18279" s="195">
        <v>43818</v>
      </c>
      <c r="B18279" s="17" t="s">
        <v>139</v>
      </c>
      <c r="C18279" s="196">
        <v>0.65277777777777779</v>
      </c>
      <c r="D18279" s="17" t="s">
        <v>31</v>
      </c>
      <c r="E18279" s="197" t="s">
        <v>13713</v>
      </c>
      <c r="F18279" s="23">
        <v>3</v>
      </c>
      <c r="G18279" s="198">
        <v>1</v>
      </c>
      <c r="H18279" s="87" t="s">
        <v>6526</v>
      </c>
      <c r="I18279" s="23">
        <f t="shared" si="1216"/>
        <v>2</v>
      </c>
      <c r="J18279" s="78">
        <f t="shared" si="1220"/>
        <v>1820.9500000000037</v>
      </c>
      <c r="K18279" s="195" t="str">
        <f t="shared" si="1217"/>
        <v>Dec-19</v>
      </c>
      <c r="L18279" s="199">
        <f t="shared" si="1218"/>
        <v>18026</v>
      </c>
      <c r="M18279" s="200">
        <f t="shared" si="1219"/>
        <v>0.1010179740375016</v>
      </c>
    </row>
    <row r="18280" spans="1:13" x14ac:dyDescent="0.3">
      <c r="A18280" s="195">
        <v>43818</v>
      </c>
      <c r="B18280" s="17" t="s">
        <v>30</v>
      </c>
      <c r="C18280" s="196">
        <v>0.5625</v>
      </c>
      <c r="D18280" s="17" t="s">
        <v>31</v>
      </c>
      <c r="E18280" s="197" t="s">
        <v>13714</v>
      </c>
      <c r="F18280" s="23">
        <v>5</v>
      </c>
      <c r="G18280" s="198">
        <v>1</v>
      </c>
      <c r="H18280" s="87" t="s">
        <v>11526</v>
      </c>
      <c r="I18280" s="23">
        <f t="shared" si="1216"/>
        <v>-1</v>
      </c>
      <c r="J18280" s="78">
        <f t="shared" si="1220"/>
        <v>1819.9500000000037</v>
      </c>
      <c r="K18280" s="195" t="str">
        <f t="shared" si="1217"/>
        <v>Dec-19</v>
      </c>
      <c r="L18280" s="199">
        <f t="shared" si="1218"/>
        <v>18027</v>
      </c>
      <c r="M18280" s="200">
        <f t="shared" si="1219"/>
        <v>0.100956897986354</v>
      </c>
    </row>
    <row r="18281" spans="1:13" x14ac:dyDescent="0.3">
      <c r="A18281" s="195">
        <v>43818</v>
      </c>
      <c r="B18281" s="17" t="s">
        <v>45</v>
      </c>
      <c r="C18281" s="196">
        <v>0.70138888888888884</v>
      </c>
      <c r="D18281" s="17" t="s">
        <v>31</v>
      </c>
      <c r="E18281" s="197" t="s">
        <v>13715</v>
      </c>
      <c r="F18281" s="23">
        <v>6</v>
      </c>
      <c r="G18281" s="198">
        <v>1</v>
      </c>
      <c r="H18281" s="87" t="s">
        <v>11526</v>
      </c>
      <c r="I18281" s="23">
        <f t="shared" ref="I18281:I18344" si="1221">IF(H18281="L",G18281*-1,IF(H18281="W",     IF(D18281="E/W",            G18281*(F18281-1)*0.5*1.25,    IF(D18281="place",   G18281*(F18281-1) *0.95,  G18281*(F18281-1) )),            IF(H18281="Placed",     (G18281*-0.5)  + (0.5*G18281*(F18281-1)*0.2),0)         ))</f>
        <v>-1</v>
      </c>
      <c r="J18281" s="78">
        <f t="shared" si="1220"/>
        <v>1818.9500000000037</v>
      </c>
      <c r="K18281" s="195" t="str">
        <f t="shared" si="1217"/>
        <v>Dec-19</v>
      </c>
      <c r="L18281" s="199">
        <f t="shared" si="1218"/>
        <v>18028</v>
      </c>
      <c r="M18281" s="200">
        <f t="shared" si="1219"/>
        <v>0.10089582871089436</v>
      </c>
    </row>
    <row r="18282" spans="1:13" x14ac:dyDescent="0.3">
      <c r="A18282" s="195">
        <v>43818</v>
      </c>
      <c r="B18282" s="17" t="s">
        <v>45</v>
      </c>
      <c r="C18282" s="196">
        <v>0.77083333333333337</v>
      </c>
      <c r="D18282" s="17" t="s">
        <v>31</v>
      </c>
      <c r="E18282" s="197" t="s">
        <v>13716</v>
      </c>
      <c r="F18282" s="23">
        <v>6</v>
      </c>
      <c r="G18282" s="198">
        <v>1</v>
      </c>
      <c r="H18282" s="87" t="s">
        <v>11526</v>
      </c>
      <c r="I18282" s="23">
        <f t="shared" si="1221"/>
        <v>-1</v>
      </c>
      <c r="J18282" s="78">
        <f t="shared" si="1220"/>
        <v>1817.9500000000037</v>
      </c>
      <c r="K18282" s="195" t="str">
        <f t="shared" si="1217"/>
        <v>Dec-19</v>
      </c>
      <c r="L18282" s="199">
        <f t="shared" si="1218"/>
        <v>18029</v>
      </c>
      <c r="M18282" s="200">
        <f t="shared" si="1219"/>
        <v>0.10083476620999521</v>
      </c>
    </row>
    <row r="18283" spans="1:13" x14ac:dyDescent="0.3">
      <c r="A18283" s="195">
        <v>43818</v>
      </c>
      <c r="B18283" s="17" t="s">
        <v>45</v>
      </c>
      <c r="C18283" s="196">
        <v>0.8125</v>
      </c>
      <c r="D18283" s="17" t="s">
        <v>31</v>
      </c>
      <c r="E18283" s="197" t="s">
        <v>13717</v>
      </c>
      <c r="F18283" s="23">
        <v>5</v>
      </c>
      <c r="G18283" s="198">
        <v>1</v>
      </c>
      <c r="H18283" s="87" t="s">
        <v>11526</v>
      </c>
      <c r="I18283" s="23">
        <f t="shared" si="1221"/>
        <v>-1</v>
      </c>
      <c r="J18283" s="78">
        <f t="shared" si="1220"/>
        <v>1816.9500000000037</v>
      </c>
      <c r="K18283" s="195" t="str">
        <f t="shared" si="1217"/>
        <v>Dec-19</v>
      </c>
      <c r="L18283" s="199">
        <f t="shared" si="1218"/>
        <v>18030</v>
      </c>
      <c r="M18283" s="200">
        <f t="shared" si="1219"/>
        <v>0.10077371048252932</v>
      </c>
    </row>
    <row r="18284" spans="1:13" x14ac:dyDescent="0.3">
      <c r="A18284" s="195">
        <v>43819</v>
      </c>
      <c r="B18284" s="17" t="s">
        <v>98</v>
      </c>
      <c r="C18284" s="196">
        <v>0.50347222222222221</v>
      </c>
      <c r="D18284" s="17" t="s">
        <v>31</v>
      </c>
      <c r="E18284" s="197" t="s">
        <v>13718</v>
      </c>
      <c r="F18284" s="23">
        <v>5</v>
      </c>
      <c r="G18284" s="198">
        <v>1</v>
      </c>
      <c r="H18284" s="87" t="s">
        <v>6526</v>
      </c>
      <c r="I18284" s="23">
        <f t="shared" si="1221"/>
        <v>4</v>
      </c>
      <c r="J18284" s="78">
        <f t="shared" si="1220"/>
        <v>1820.9500000000037</v>
      </c>
      <c r="K18284" s="195" t="str">
        <f t="shared" si="1217"/>
        <v>Dec-19</v>
      </c>
      <c r="L18284" s="199">
        <f t="shared" si="1218"/>
        <v>18031</v>
      </c>
      <c r="M18284" s="200">
        <f t="shared" si="1219"/>
        <v>0.10098996173257188</v>
      </c>
    </row>
    <row r="18285" spans="1:13" x14ac:dyDescent="0.3">
      <c r="A18285" s="195">
        <v>43819</v>
      </c>
      <c r="B18285" s="17" t="s">
        <v>98</v>
      </c>
      <c r="C18285" s="196">
        <v>0.57291666666666663</v>
      </c>
      <c r="D18285" s="17" t="s">
        <v>31</v>
      </c>
      <c r="E18285" s="197" t="s">
        <v>13719</v>
      </c>
      <c r="F18285" s="23">
        <v>6</v>
      </c>
      <c r="G18285" s="198">
        <v>1</v>
      </c>
      <c r="H18285" s="87" t="s">
        <v>11526</v>
      </c>
      <c r="I18285" s="23">
        <f t="shared" si="1221"/>
        <v>-1</v>
      </c>
      <c r="J18285" s="78">
        <f t="shared" si="1220"/>
        <v>1819.9500000000037</v>
      </c>
      <c r="K18285" s="195" t="str">
        <f t="shared" si="1217"/>
        <v>Dec-19</v>
      </c>
      <c r="L18285" s="199">
        <f t="shared" si="1218"/>
        <v>18032</v>
      </c>
      <c r="M18285" s="200">
        <f t="shared" si="1219"/>
        <v>0.100928904170364</v>
      </c>
    </row>
    <row r="18286" spans="1:13" x14ac:dyDescent="0.3">
      <c r="A18286" s="195">
        <v>43819</v>
      </c>
      <c r="B18286" s="17" t="s">
        <v>45</v>
      </c>
      <c r="C18286" s="196">
        <v>0.75</v>
      </c>
      <c r="D18286" s="17" t="s">
        <v>31</v>
      </c>
      <c r="E18286" s="197" t="s">
        <v>13720</v>
      </c>
      <c r="F18286" s="23">
        <v>6</v>
      </c>
      <c r="G18286" s="198">
        <v>1</v>
      </c>
      <c r="H18286" s="87" t="s">
        <v>11526</v>
      </c>
      <c r="I18286" s="23">
        <f t="shared" si="1221"/>
        <v>-1</v>
      </c>
      <c r="J18286" s="78">
        <f t="shared" si="1220"/>
        <v>1818.9500000000037</v>
      </c>
      <c r="K18286" s="195" t="str">
        <f t="shared" si="1217"/>
        <v>Dec-19</v>
      </c>
      <c r="L18286" s="199">
        <f t="shared" si="1218"/>
        <v>18033</v>
      </c>
      <c r="M18286" s="200">
        <f t="shared" si="1219"/>
        <v>0.1008678533799148</v>
      </c>
    </row>
    <row r="18287" spans="1:13" x14ac:dyDescent="0.3">
      <c r="A18287" s="195">
        <v>43819</v>
      </c>
      <c r="B18287" s="17" t="s">
        <v>45</v>
      </c>
      <c r="C18287" s="196">
        <v>0.79166666666666663</v>
      </c>
      <c r="D18287" s="17" t="s">
        <v>31</v>
      </c>
      <c r="E18287" s="197" t="s">
        <v>13721</v>
      </c>
      <c r="F18287" s="23">
        <v>4</v>
      </c>
      <c r="G18287" s="198">
        <v>1</v>
      </c>
      <c r="H18287" s="87" t="s">
        <v>6526</v>
      </c>
      <c r="I18287" s="23">
        <f t="shared" si="1221"/>
        <v>3</v>
      </c>
      <c r="J18287" s="78">
        <f t="shared" si="1220"/>
        <v>1821.9500000000037</v>
      </c>
      <c r="K18287" s="195" t="str">
        <f t="shared" si="1217"/>
        <v>Dec-19</v>
      </c>
      <c r="L18287" s="199">
        <f t="shared" si="1218"/>
        <v>18034</v>
      </c>
      <c r="M18287" s="200">
        <f t="shared" si="1219"/>
        <v>0.10102861262060572</v>
      </c>
    </row>
    <row r="18288" spans="1:13" x14ac:dyDescent="0.3">
      <c r="A18288" s="195">
        <v>43819</v>
      </c>
      <c r="B18288" s="17" t="s">
        <v>45</v>
      </c>
      <c r="C18288" s="196">
        <v>0.85416666666666663</v>
      </c>
      <c r="D18288" s="17" t="s">
        <v>31</v>
      </c>
      <c r="E18288" s="197" t="s">
        <v>13223</v>
      </c>
      <c r="F18288" s="23">
        <v>5.5</v>
      </c>
      <c r="G18288" s="198">
        <v>1</v>
      </c>
      <c r="H18288" s="87" t="s">
        <v>6526</v>
      </c>
      <c r="I18288" s="23">
        <f t="shared" si="1221"/>
        <v>4.5</v>
      </c>
      <c r="J18288" s="78">
        <f t="shared" si="1220"/>
        <v>1826.4500000000037</v>
      </c>
      <c r="K18288" s="195" t="str">
        <f t="shared" si="1217"/>
        <v>Dec-19</v>
      </c>
      <c r="L18288" s="199">
        <f t="shared" si="1218"/>
        <v>18035</v>
      </c>
      <c r="M18288" s="200">
        <f t="shared" si="1219"/>
        <v>0.10127252564458018</v>
      </c>
    </row>
    <row r="18289" spans="1:13" x14ac:dyDescent="0.3">
      <c r="A18289" s="195">
        <v>43820</v>
      </c>
      <c r="B18289" s="17" t="s">
        <v>29</v>
      </c>
      <c r="C18289" s="201" t="s">
        <v>13722</v>
      </c>
      <c r="D18289" s="17" t="s">
        <v>31</v>
      </c>
      <c r="E18289" s="197" t="s">
        <v>13723</v>
      </c>
      <c r="F18289" s="23">
        <v>4</v>
      </c>
      <c r="G18289" s="198">
        <v>1</v>
      </c>
      <c r="H18289" s="87" t="s">
        <v>11526</v>
      </c>
      <c r="I18289" s="23">
        <f t="shared" si="1221"/>
        <v>-1</v>
      </c>
      <c r="J18289" s="78">
        <f t="shared" si="1220"/>
        <v>1825.4500000000037</v>
      </c>
      <c r="K18289" s="195" t="str">
        <f t="shared" si="1217"/>
        <v>Dec-19</v>
      </c>
      <c r="L18289" s="199">
        <f t="shared" si="1218"/>
        <v>18036</v>
      </c>
      <c r="M18289" s="200">
        <f t="shared" si="1219"/>
        <v>0.10121146595697514</v>
      </c>
    </row>
    <row r="18290" spans="1:13" x14ac:dyDescent="0.3">
      <c r="A18290" s="195">
        <v>43820</v>
      </c>
      <c r="B18290" s="17" t="s">
        <v>35</v>
      </c>
      <c r="C18290" s="201" t="s">
        <v>13724</v>
      </c>
      <c r="D18290" s="17" t="s">
        <v>31</v>
      </c>
      <c r="E18290" s="197" t="s">
        <v>12142</v>
      </c>
      <c r="F18290" s="23">
        <v>6</v>
      </c>
      <c r="G18290" s="198">
        <v>1</v>
      </c>
      <c r="H18290" s="87" t="s">
        <v>6526</v>
      </c>
      <c r="I18290" s="23">
        <f t="shared" si="1221"/>
        <v>5</v>
      </c>
      <c r="J18290" s="78">
        <f t="shared" si="1220"/>
        <v>1830.4500000000037</v>
      </c>
      <c r="K18290" s="195" t="str">
        <f t="shared" si="1217"/>
        <v>Dec-19</v>
      </c>
      <c r="L18290" s="199">
        <f t="shared" si="1218"/>
        <v>18037</v>
      </c>
      <c r="M18290" s="200">
        <f t="shared" si="1219"/>
        <v>0.1014830625935579</v>
      </c>
    </row>
    <row r="18291" spans="1:13" x14ac:dyDescent="0.3">
      <c r="A18291" s="195">
        <v>43820</v>
      </c>
      <c r="B18291" s="17" t="s">
        <v>58</v>
      </c>
      <c r="C18291" s="201" t="s">
        <v>13725</v>
      </c>
      <c r="D18291" s="17" t="s">
        <v>31</v>
      </c>
      <c r="E18291" s="197" t="s">
        <v>13726</v>
      </c>
      <c r="F18291" s="23">
        <v>5.5</v>
      </c>
      <c r="G18291" s="198">
        <v>1</v>
      </c>
      <c r="H18291" s="87" t="s">
        <v>11526</v>
      </c>
      <c r="I18291" s="23">
        <f t="shared" si="1221"/>
        <v>-1</v>
      </c>
      <c r="J18291" s="78">
        <f t="shared" si="1220"/>
        <v>1829.4500000000037</v>
      </c>
      <c r="K18291" s="195" t="str">
        <f t="shared" si="1217"/>
        <v>Dec-19</v>
      </c>
      <c r="L18291" s="199">
        <f t="shared" si="1218"/>
        <v>18038</v>
      </c>
      <c r="M18291" s="200">
        <f t="shared" si="1219"/>
        <v>0.10142199800421353</v>
      </c>
    </row>
    <row r="18292" spans="1:13" x14ac:dyDescent="0.3">
      <c r="A18292" s="195">
        <v>43825</v>
      </c>
      <c r="B18292" s="17" t="s">
        <v>143</v>
      </c>
      <c r="C18292" s="196">
        <v>0.52083333333333337</v>
      </c>
      <c r="D18292" s="17" t="s">
        <v>31</v>
      </c>
      <c r="E18292" s="197" t="s">
        <v>13727</v>
      </c>
      <c r="F18292" s="23">
        <v>6</v>
      </c>
      <c r="G18292" s="198">
        <v>1</v>
      </c>
      <c r="H18292" s="87" t="s">
        <v>11526</v>
      </c>
      <c r="I18292" s="23">
        <f t="shared" si="1221"/>
        <v>-1</v>
      </c>
      <c r="J18292" s="78">
        <f t="shared" si="1220"/>
        <v>1828.4500000000037</v>
      </c>
      <c r="K18292" s="195" t="str">
        <f t="shared" si="1217"/>
        <v>Dec-19</v>
      </c>
      <c r="L18292" s="199">
        <f t="shared" si="1218"/>
        <v>18039</v>
      </c>
      <c r="M18292" s="200">
        <f t="shared" si="1219"/>
        <v>0.1013609401851546</v>
      </c>
    </row>
    <row r="18293" spans="1:13" x14ac:dyDescent="0.3">
      <c r="A18293" s="195">
        <v>43825</v>
      </c>
      <c r="B18293" s="17" t="s">
        <v>143</v>
      </c>
      <c r="C18293" s="196">
        <v>0.54166666666666663</v>
      </c>
      <c r="D18293" s="17" t="s">
        <v>31</v>
      </c>
      <c r="E18293" s="197" t="s">
        <v>13728</v>
      </c>
      <c r="F18293" s="23">
        <v>5.5</v>
      </c>
      <c r="G18293" s="198">
        <v>1</v>
      </c>
      <c r="H18293" s="87" t="s">
        <v>11526</v>
      </c>
      <c r="I18293" s="23">
        <f t="shared" si="1221"/>
        <v>-1</v>
      </c>
      <c r="J18293" s="78">
        <f t="shared" si="1220"/>
        <v>1827.4500000000037</v>
      </c>
      <c r="K18293" s="195" t="str">
        <f t="shared" si="1217"/>
        <v>Dec-19</v>
      </c>
      <c r="L18293" s="199">
        <f t="shared" si="1218"/>
        <v>18040</v>
      </c>
      <c r="M18293" s="200">
        <f t="shared" si="1219"/>
        <v>0.1012998891352552</v>
      </c>
    </row>
    <row r="18294" spans="1:13" x14ac:dyDescent="0.3">
      <c r="A18294" s="195">
        <v>43825</v>
      </c>
      <c r="B18294" s="17" t="s">
        <v>136</v>
      </c>
      <c r="C18294" s="196">
        <v>0.52430555555555558</v>
      </c>
      <c r="D18294" s="17" t="s">
        <v>31</v>
      </c>
      <c r="E18294" s="197" t="s">
        <v>13729</v>
      </c>
      <c r="F18294" s="23">
        <v>3</v>
      </c>
      <c r="G18294" s="198">
        <v>1</v>
      </c>
      <c r="H18294" s="87" t="s">
        <v>6526</v>
      </c>
      <c r="I18294" s="23">
        <f t="shared" si="1221"/>
        <v>2</v>
      </c>
      <c r="J18294" s="78">
        <f t="shared" si="1220"/>
        <v>1829.4500000000037</v>
      </c>
      <c r="K18294" s="195" t="str">
        <f t="shared" si="1217"/>
        <v>Dec-19</v>
      </c>
      <c r="L18294" s="199">
        <f t="shared" si="1218"/>
        <v>18041</v>
      </c>
      <c r="M18294" s="200">
        <f t="shared" si="1219"/>
        <v>0.10140513275317353</v>
      </c>
    </row>
    <row r="18295" spans="1:13" x14ac:dyDescent="0.3">
      <c r="A18295" s="195">
        <v>43825</v>
      </c>
      <c r="B18295" s="17" t="s">
        <v>43</v>
      </c>
      <c r="C18295" s="196">
        <v>0.53472222222222221</v>
      </c>
      <c r="D18295" s="17" t="s">
        <v>31</v>
      </c>
      <c r="E18295" s="197" t="s">
        <v>13730</v>
      </c>
      <c r="F18295" s="23">
        <v>4.5</v>
      </c>
      <c r="G18295" s="198">
        <v>1</v>
      </c>
      <c r="H18295" s="87" t="s">
        <v>11526</v>
      </c>
      <c r="I18295" s="23">
        <f t="shared" si="1221"/>
        <v>-1</v>
      </c>
      <c r="J18295" s="78">
        <f t="shared" si="1220"/>
        <v>1828.4500000000037</v>
      </c>
      <c r="K18295" s="195" t="str">
        <f t="shared" si="1217"/>
        <v>Dec-19</v>
      </c>
      <c r="L18295" s="199">
        <f t="shared" si="1218"/>
        <v>18042</v>
      </c>
      <c r="M18295" s="200">
        <f t="shared" si="1219"/>
        <v>0.10134408602150557</v>
      </c>
    </row>
    <row r="18296" spans="1:13" x14ac:dyDescent="0.3">
      <c r="A18296" s="195">
        <v>43826</v>
      </c>
      <c r="B18296" s="17" t="s">
        <v>143</v>
      </c>
      <c r="C18296" s="196">
        <v>0.58680555555555558</v>
      </c>
      <c r="D18296" s="17" t="s">
        <v>31</v>
      </c>
      <c r="E18296" s="197" t="s">
        <v>13731</v>
      </c>
      <c r="F18296" s="23">
        <v>5</v>
      </c>
      <c r="G18296" s="198">
        <v>1</v>
      </c>
      <c r="H18296" s="87" t="s">
        <v>11526</v>
      </c>
      <c r="I18296" s="23">
        <f t="shared" si="1221"/>
        <v>-1</v>
      </c>
      <c r="J18296" s="78">
        <f t="shared" si="1220"/>
        <v>1827.4500000000037</v>
      </c>
      <c r="K18296" s="195" t="str">
        <f t="shared" si="1217"/>
        <v>Dec-19</v>
      </c>
      <c r="L18296" s="199">
        <f t="shared" si="1218"/>
        <v>18043</v>
      </c>
      <c r="M18296" s="200">
        <f t="shared" si="1219"/>
        <v>0.10128304605664266</v>
      </c>
    </row>
    <row r="18297" spans="1:13" x14ac:dyDescent="0.3">
      <c r="A18297" s="195">
        <v>43826</v>
      </c>
      <c r="B18297" s="17" t="s">
        <v>130</v>
      </c>
      <c r="C18297" s="196">
        <v>0.56597222222222221</v>
      </c>
      <c r="D18297" s="17" t="s">
        <v>31</v>
      </c>
      <c r="E18297" s="197" t="s">
        <v>13732</v>
      </c>
      <c r="F18297" s="23">
        <v>6</v>
      </c>
      <c r="G18297" s="198">
        <v>1</v>
      </c>
      <c r="H18297" s="87" t="s">
        <v>11526</v>
      </c>
      <c r="I18297" s="23">
        <f t="shared" si="1221"/>
        <v>-1</v>
      </c>
      <c r="J18297" s="78">
        <f t="shared" si="1220"/>
        <v>1826.4500000000037</v>
      </c>
      <c r="K18297" s="195" t="str">
        <f t="shared" si="1217"/>
        <v>Dec-19</v>
      </c>
      <c r="L18297" s="199">
        <f t="shared" si="1218"/>
        <v>18044</v>
      </c>
      <c r="M18297" s="200">
        <f t="shared" si="1219"/>
        <v>0.10122201285745974</v>
      </c>
    </row>
    <row r="18298" spans="1:13" x14ac:dyDescent="0.3">
      <c r="A18298" s="195">
        <v>43826</v>
      </c>
      <c r="B18298" s="17" t="s">
        <v>130</v>
      </c>
      <c r="C18298" s="196">
        <v>0.61805555555555558</v>
      </c>
      <c r="D18298" s="17" t="s">
        <v>31</v>
      </c>
      <c r="E18298" s="197" t="s">
        <v>12245</v>
      </c>
      <c r="F18298" s="23">
        <v>4</v>
      </c>
      <c r="G18298" s="198">
        <v>1</v>
      </c>
      <c r="H18298" s="87" t="s">
        <v>11526</v>
      </c>
      <c r="I18298" s="23">
        <f t="shared" si="1221"/>
        <v>-1</v>
      </c>
      <c r="J18298" s="78">
        <f t="shared" si="1220"/>
        <v>1825.4500000000037</v>
      </c>
      <c r="K18298" s="195" t="str">
        <f t="shared" si="1217"/>
        <v>Dec-19</v>
      </c>
      <c r="L18298" s="199">
        <f t="shared" si="1218"/>
        <v>18045</v>
      </c>
      <c r="M18298" s="200">
        <f t="shared" si="1219"/>
        <v>0.10116098642283201</v>
      </c>
    </row>
    <row r="18299" spans="1:13" x14ac:dyDescent="0.3">
      <c r="A18299" s="195">
        <v>43826</v>
      </c>
      <c r="B18299" s="17" t="s">
        <v>130</v>
      </c>
      <c r="C18299" s="196">
        <v>0.64236111111111105</v>
      </c>
      <c r="D18299" s="17" t="s">
        <v>31</v>
      </c>
      <c r="E18299" s="197" t="s">
        <v>13733</v>
      </c>
      <c r="F18299" s="23">
        <v>6</v>
      </c>
      <c r="G18299" s="198">
        <v>1</v>
      </c>
      <c r="H18299" s="87" t="s">
        <v>11526</v>
      </c>
      <c r="I18299" s="23">
        <f t="shared" si="1221"/>
        <v>-1</v>
      </c>
      <c r="J18299" s="78">
        <f t="shared" si="1220"/>
        <v>1824.4500000000037</v>
      </c>
      <c r="K18299" s="195" t="str">
        <f t="shared" si="1217"/>
        <v>Dec-19</v>
      </c>
      <c r="L18299" s="199">
        <f t="shared" si="1218"/>
        <v>18046</v>
      </c>
      <c r="M18299" s="200">
        <f t="shared" si="1219"/>
        <v>0.10109996675163492</v>
      </c>
    </row>
    <row r="18300" spans="1:13" x14ac:dyDescent="0.3">
      <c r="A18300" s="195">
        <v>43826</v>
      </c>
      <c r="B18300" s="17" t="s">
        <v>43</v>
      </c>
      <c r="C18300" s="196">
        <v>0.62847222222222221</v>
      </c>
      <c r="D18300" s="17" t="s">
        <v>31</v>
      </c>
      <c r="E18300" s="197" t="s">
        <v>13734</v>
      </c>
      <c r="F18300" s="23">
        <v>5</v>
      </c>
      <c r="G18300" s="198">
        <v>1</v>
      </c>
      <c r="H18300" s="87" t="s">
        <v>6526</v>
      </c>
      <c r="I18300" s="23">
        <f t="shared" si="1221"/>
        <v>4</v>
      </c>
      <c r="J18300" s="78">
        <f t="shared" si="1220"/>
        <v>1828.4500000000037</v>
      </c>
      <c r="K18300" s="195" t="str">
        <f t="shared" si="1217"/>
        <v>Dec-19</v>
      </c>
      <c r="L18300" s="199">
        <f t="shared" si="1218"/>
        <v>18047</v>
      </c>
      <c r="M18300" s="200">
        <f t="shared" si="1219"/>
        <v>0.1013160082008092</v>
      </c>
    </row>
    <row r="18301" spans="1:13" x14ac:dyDescent="0.3">
      <c r="A18301" s="195">
        <v>43827</v>
      </c>
      <c r="B18301" s="17" t="s">
        <v>93</v>
      </c>
      <c r="C18301" s="196">
        <v>0.55208333333333337</v>
      </c>
      <c r="D18301" s="17" t="s">
        <v>31</v>
      </c>
      <c r="E18301" s="197" t="s">
        <v>13574</v>
      </c>
      <c r="F18301" s="23">
        <v>5.5</v>
      </c>
      <c r="G18301" s="198">
        <v>1</v>
      </c>
      <c r="H18301" s="87" t="s">
        <v>11526</v>
      </c>
      <c r="I18301" s="23">
        <f t="shared" si="1221"/>
        <v>-1</v>
      </c>
      <c r="J18301" s="78">
        <f t="shared" si="1220"/>
        <v>1827.4500000000037</v>
      </c>
      <c r="K18301" s="195" t="str">
        <f t="shared" ref="K18301:K18364" si="1222">TEXT(A18301,"MMM-yy")</f>
        <v>Dec-19</v>
      </c>
      <c r="L18301" s="199">
        <f t="shared" ref="L18301:L18364" si="1223">L18300+G18301</f>
        <v>18048</v>
      </c>
      <c r="M18301" s="200">
        <f t="shared" ref="M18301:M18364" si="1224">J18301/L18301</f>
        <v>0.10125498670212786</v>
      </c>
    </row>
    <row r="18302" spans="1:13" x14ac:dyDescent="0.3">
      <c r="A18302" s="195">
        <v>43827</v>
      </c>
      <c r="B18302" s="17" t="s">
        <v>93</v>
      </c>
      <c r="C18302" s="196">
        <v>0.625</v>
      </c>
      <c r="D18302" s="17" t="s">
        <v>31</v>
      </c>
      <c r="E18302" s="197" t="s">
        <v>9912</v>
      </c>
      <c r="F18302" s="23">
        <v>3.75</v>
      </c>
      <c r="G18302" s="198">
        <v>1</v>
      </c>
      <c r="H18302" s="87" t="s">
        <v>11526</v>
      </c>
      <c r="I18302" s="23">
        <f t="shared" si="1221"/>
        <v>-1</v>
      </c>
      <c r="J18302" s="78">
        <f t="shared" si="1220"/>
        <v>1826.4500000000037</v>
      </c>
      <c r="K18302" s="195" t="str">
        <f t="shared" si="1222"/>
        <v>Dec-19</v>
      </c>
      <c r="L18302" s="199">
        <f t="shared" si="1223"/>
        <v>18049</v>
      </c>
      <c r="M18302" s="200">
        <f t="shared" si="1224"/>
        <v>0.10119397196520603</v>
      </c>
    </row>
    <row r="18303" spans="1:13" x14ac:dyDescent="0.3">
      <c r="A18303" s="195">
        <v>43827</v>
      </c>
      <c r="B18303" s="17" t="s">
        <v>93</v>
      </c>
      <c r="C18303" s="196">
        <v>0.64930555555555558</v>
      </c>
      <c r="D18303" s="17" t="s">
        <v>31</v>
      </c>
      <c r="E18303" s="197" t="s">
        <v>13735</v>
      </c>
      <c r="F18303" s="23">
        <v>3.75</v>
      </c>
      <c r="G18303" s="198">
        <v>1</v>
      </c>
      <c r="H18303" s="87" t="s">
        <v>11526</v>
      </c>
      <c r="I18303" s="23">
        <f t="shared" si="1221"/>
        <v>-1</v>
      </c>
      <c r="J18303" s="78">
        <f t="shared" si="1220"/>
        <v>1825.4500000000037</v>
      </c>
      <c r="K18303" s="195" t="str">
        <f t="shared" si="1222"/>
        <v>Dec-19</v>
      </c>
      <c r="L18303" s="199">
        <f t="shared" si="1223"/>
        <v>18050</v>
      </c>
      <c r="M18303" s="200">
        <f t="shared" si="1224"/>
        <v>0.10113296398891987</v>
      </c>
    </row>
    <row r="18304" spans="1:13" x14ac:dyDescent="0.3">
      <c r="A18304" s="195">
        <v>43827</v>
      </c>
      <c r="B18304" s="17" t="s">
        <v>61</v>
      </c>
      <c r="C18304" s="196">
        <v>0.55555555555555558</v>
      </c>
      <c r="D18304" s="17" t="s">
        <v>31</v>
      </c>
      <c r="E18304" s="197" t="s">
        <v>13736</v>
      </c>
      <c r="F18304" s="23">
        <v>6</v>
      </c>
      <c r="G18304" s="198">
        <v>1</v>
      </c>
      <c r="H18304" s="87" t="s">
        <v>11526</v>
      </c>
      <c r="I18304" s="23">
        <f t="shared" si="1221"/>
        <v>-1</v>
      </c>
      <c r="J18304" s="78">
        <f t="shared" si="1220"/>
        <v>1824.4500000000037</v>
      </c>
      <c r="K18304" s="195" t="str">
        <f t="shared" si="1222"/>
        <v>Dec-19</v>
      </c>
      <c r="L18304" s="199">
        <f t="shared" si="1223"/>
        <v>18051</v>
      </c>
      <c r="M18304" s="200">
        <f t="shared" si="1224"/>
        <v>0.10107196277214579</v>
      </c>
    </row>
    <row r="18305" spans="1:13" x14ac:dyDescent="0.3">
      <c r="A18305" s="195">
        <v>43827</v>
      </c>
      <c r="B18305" s="17" t="s">
        <v>61</v>
      </c>
      <c r="C18305" s="196">
        <v>0.60416666666666663</v>
      </c>
      <c r="D18305" s="17" t="s">
        <v>31</v>
      </c>
      <c r="E18305" s="197" t="s">
        <v>13737</v>
      </c>
      <c r="F18305" s="23">
        <v>6</v>
      </c>
      <c r="G18305" s="198">
        <v>1</v>
      </c>
      <c r="H18305" s="87" t="s">
        <v>6526</v>
      </c>
      <c r="I18305" s="23">
        <f t="shared" si="1221"/>
        <v>5</v>
      </c>
      <c r="J18305" s="78">
        <f t="shared" si="1220"/>
        <v>1829.4500000000037</v>
      </c>
      <c r="K18305" s="195" t="str">
        <f t="shared" si="1222"/>
        <v>Dec-19</v>
      </c>
      <c r="L18305" s="199">
        <f t="shared" si="1223"/>
        <v>18052</v>
      </c>
      <c r="M18305" s="200">
        <f t="shared" si="1224"/>
        <v>0.1013433414580104</v>
      </c>
    </row>
    <row r="18306" spans="1:13" x14ac:dyDescent="0.3">
      <c r="A18306" s="195">
        <v>43829</v>
      </c>
      <c r="B18306" s="17" t="s">
        <v>29</v>
      </c>
      <c r="C18306" s="196">
        <v>0.50347222222222221</v>
      </c>
      <c r="D18306" s="17" t="s">
        <v>31</v>
      </c>
      <c r="E18306" s="197" t="s">
        <v>13738</v>
      </c>
      <c r="F18306" s="23">
        <v>4.5</v>
      </c>
      <c r="G18306" s="198">
        <v>1</v>
      </c>
      <c r="H18306" s="87" t="s">
        <v>11526</v>
      </c>
      <c r="I18306" s="23">
        <f t="shared" si="1221"/>
        <v>-1</v>
      </c>
      <c r="J18306" s="78">
        <f t="shared" si="1220"/>
        <v>1828.4500000000037</v>
      </c>
      <c r="K18306" s="195" t="str">
        <f t="shared" si="1222"/>
        <v>Dec-19</v>
      </c>
      <c r="L18306" s="199">
        <f t="shared" si="1223"/>
        <v>18053</v>
      </c>
      <c r="M18306" s="200">
        <f t="shared" si="1224"/>
        <v>0.10128233534592609</v>
      </c>
    </row>
    <row r="18307" spans="1:13" x14ac:dyDescent="0.3">
      <c r="A18307" s="195">
        <v>43829</v>
      </c>
      <c r="B18307" s="17" t="s">
        <v>29</v>
      </c>
      <c r="C18307" s="196">
        <v>0.61458333333333337</v>
      </c>
      <c r="D18307" s="17" t="s">
        <v>31</v>
      </c>
      <c r="E18307" s="197" t="s">
        <v>13739</v>
      </c>
      <c r="F18307" s="23">
        <v>4.33</v>
      </c>
      <c r="G18307" s="198">
        <v>1</v>
      </c>
      <c r="H18307" s="87" t="s">
        <v>6526</v>
      </c>
      <c r="I18307" s="23">
        <f t="shared" si="1221"/>
        <v>3.33</v>
      </c>
      <c r="J18307" s="78">
        <f t="shared" si="1220"/>
        <v>1831.7800000000036</v>
      </c>
      <c r="K18307" s="195" t="str">
        <f t="shared" si="1222"/>
        <v>Dec-19</v>
      </c>
      <c r="L18307" s="199">
        <f t="shared" si="1223"/>
        <v>18054</v>
      </c>
      <c r="M18307" s="200">
        <f t="shared" si="1224"/>
        <v>0.10146117203943744</v>
      </c>
    </row>
    <row r="18308" spans="1:13" x14ac:dyDescent="0.3">
      <c r="A18308" s="195">
        <v>43829</v>
      </c>
      <c r="B18308" s="17" t="s">
        <v>35</v>
      </c>
      <c r="C18308" s="196">
        <v>0.5625</v>
      </c>
      <c r="D18308" s="17" t="s">
        <v>31</v>
      </c>
      <c r="E18308" s="197" t="s">
        <v>13740</v>
      </c>
      <c r="F18308" s="23">
        <v>3.25</v>
      </c>
      <c r="G18308" s="198">
        <v>1</v>
      </c>
      <c r="H18308" s="87" t="s">
        <v>6526</v>
      </c>
      <c r="I18308" s="23">
        <f t="shared" si="1221"/>
        <v>2.25</v>
      </c>
      <c r="J18308" s="78">
        <f t="shared" si="1220"/>
        <v>1834.0300000000036</v>
      </c>
      <c r="K18308" s="195" t="str">
        <f t="shared" si="1222"/>
        <v>Dec-19</v>
      </c>
      <c r="L18308" s="199">
        <f t="shared" si="1223"/>
        <v>18055</v>
      </c>
      <c r="M18308" s="200">
        <f t="shared" si="1224"/>
        <v>0.1015801716975909</v>
      </c>
    </row>
    <row r="18309" spans="1:13" x14ac:dyDescent="0.3">
      <c r="A18309" s="195">
        <v>43830</v>
      </c>
      <c r="B18309" s="17" t="s">
        <v>29</v>
      </c>
      <c r="C18309" s="196">
        <v>0.52430555555555558</v>
      </c>
      <c r="D18309" s="17" t="s">
        <v>31</v>
      </c>
      <c r="E18309" s="197" t="s">
        <v>13741</v>
      </c>
      <c r="F18309" s="23">
        <v>3.13</v>
      </c>
      <c r="G18309" s="198">
        <v>1</v>
      </c>
      <c r="H18309" s="87" t="s">
        <v>11526</v>
      </c>
      <c r="I18309" s="23">
        <f t="shared" si="1221"/>
        <v>-1</v>
      </c>
      <c r="J18309" s="78">
        <f t="shared" si="1220"/>
        <v>1833.0300000000036</v>
      </c>
      <c r="K18309" s="195" t="str">
        <f t="shared" si="1222"/>
        <v>Dec-19</v>
      </c>
      <c r="L18309" s="199">
        <f t="shared" si="1223"/>
        <v>18056</v>
      </c>
      <c r="M18309" s="200">
        <f t="shared" si="1224"/>
        <v>0.10151916260522838</v>
      </c>
    </row>
    <row r="18310" spans="1:13" x14ac:dyDescent="0.3">
      <c r="A18310" s="195">
        <v>43830</v>
      </c>
      <c r="B18310" s="17" t="s">
        <v>98</v>
      </c>
      <c r="C18310" s="196">
        <v>0.64583333333333337</v>
      </c>
      <c r="D18310" s="17" t="s">
        <v>31</v>
      </c>
      <c r="E18310" s="197" t="s">
        <v>13742</v>
      </c>
      <c r="F18310" s="23">
        <v>3.2</v>
      </c>
      <c r="G18310" s="198">
        <v>1</v>
      </c>
      <c r="H18310" s="87" t="s">
        <v>11526</v>
      </c>
      <c r="I18310" s="23">
        <f t="shared" si="1221"/>
        <v>-1</v>
      </c>
      <c r="J18310" s="78">
        <f t="shared" si="1220"/>
        <v>1832.0300000000036</v>
      </c>
      <c r="K18310" s="195" t="str">
        <f t="shared" si="1222"/>
        <v>Dec-19</v>
      </c>
      <c r="L18310" s="199">
        <f t="shared" si="1223"/>
        <v>18057</v>
      </c>
      <c r="M18310" s="200">
        <f t="shared" si="1224"/>
        <v>0.1014581602702555</v>
      </c>
    </row>
    <row r="18311" spans="1:13" x14ac:dyDescent="0.3">
      <c r="A18311" s="195">
        <v>43831</v>
      </c>
      <c r="B18311" s="17" t="s">
        <v>61</v>
      </c>
      <c r="C18311" s="196">
        <v>0.61458333333333337</v>
      </c>
      <c r="D18311" s="17" t="s">
        <v>31</v>
      </c>
      <c r="E18311" s="197" t="s">
        <v>5679</v>
      </c>
      <c r="F18311" s="23">
        <v>2.75</v>
      </c>
      <c r="G18311" s="198">
        <v>1</v>
      </c>
      <c r="H18311" s="87" t="s">
        <v>11526</v>
      </c>
      <c r="I18311" s="23">
        <f t="shared" si="1221"/>
        <v>-1</v>
      </c>
      <c r="J18311" s="78">
        <f t="shared" si="1220"/>
        <v>1831.0300000000036</v>
      </c>
      <c r="K18311" s="195" t="str">
        <f t="shared" si="1222"/>
        <v>Jan-20</v>
      </c>
      <c r="L18311" s="199">
        <f t="shared" si="1223"/>
        <v>18058</v>
      </c>
      <c r="M18311" s="200">
        <f t="shared" si="1224"/>
        <v>0.10139716469154965</v>
      </c>
    </row>
    <row r="18312" spans="1:13" x14ac:dyDescent="0.3">
      <c r="A18312" s="195">
        <v>43831</v>
      </c>
      <c r="B18312" s="17" t="s">
        <v>79</v>
      </c>
      <c r="C18312" s="196">
        <v>0.64583333333333337</v>
      </c>
      <c r="D18312" s="17" t="s">
        <v>31</v>
      </c>
      <c r="E18312" s="197" t="s">
        <v>13743</v>
      </c>
      <c r="F18312" s="23">
        <v>4.25</v>
      </c>
      <c r="G18312" s="198">
        <v>1</v>
      </c>
      <c r="H18312" s="87" t="s">
        <v>11526</v>
      </c>
      <c r="I18312" s="23">
        <f t="shared" si="1221"/>
        <v>-1</v>
      </c>
      <c r="J18312" s="78">
        <f t="shared" si="1220"/>
        <v>1830.0300000000036</v>
      </c>
      <c r="K18312" s="195" t="str">
        <f t="shared" si="1222"/>
        <v>Jan-20</v>
      </c>
      <c r="L18312" s="199">
        <f t="shared" si="1223"/>
        <v>18059</v>
      </c>
      <c r="M18312" s="200">
        <f t="shared" si="1224"/>
        <v>0.10133617586798846</v>
      </c>
    </row>
    <row r="18313" spans="1:13" x14ac:dyDescent="0.3">
      <c r="A18313" s="195">
        <v>43831</v>
      </c>
      <c r="B18313" s="17" t="s">
        <v>30</v>
      </c>
      <c r="C18313" s="196">
        <v>0.57986111111111105</v>
      </c>
      <c r="D18313" s="17" t="s">
        <v>31</v>
      </c>
      <c r="E18313" s="197" t="s">
        <v>13288</v>
      </c>
      <c r="F18313" s="23">
        <v>2.75</v>
      </c>
      <c r="G18313" s="198">
        <v>1</v>
      </c>
      <c r="H18313" s="87" t="s">
        <v>6526</v>
      </c>
      <c r="I18313" s="23">
        <f t="shared" si="1221"/>
        <v>1.75</v>
      </c>
      <c r="J18313" s="78">
        <f t="shared" si="1220"/>
        <v>1831.7800000000036</v>
      </c>
      <c r="K18313" s="195" t="str">
        <f t="shared" si="1222"/>
        <v>Jan-20</v>
      </c>
      <c r="L18313" s="199">
        <f t="shared" si="1223"/>
        <v>18060</v>
      </c>
      <c r="M18313" s="200">
        <f t="shared" si="1224"/>
        <v>0.10142746400885956</v>
      </c>
    </row>
    <row r="18314" spans="1:13" x14ac:dyDescent="0.3">
      <c r="A18314" s="195">
        <v>43831</v>
      </c>
      <c r="B18314" s="17" t="s">
        <v>30</v>
      </c>
      <c r="C18314" s="196">
        <v>0.60416666666666663</v>
      </c>
      <c r="D18314" s="17" t="s">
        <v>31</v>
      </c>
      <c r="E18314" s="197" t="s">
        <v>13744</v>
      </c>
      <c r="F18314" s="23">
        <v>5.5</v>
      </c>
      <c r="G18314" s="198">
        <v>1</v>
      </c>
      <c r="H18314" s="87" t="s">
        <v>11526</v>
      </c>
      <c r="I18314" s="23">
        <f t="shared" si="1221"/>
        <v>-1</v>
      </c>
      <c r="J18314" s="78">
        <f t="shared" si="1220"/>
        <v>1830.7800000000036</v>
      </c>
      <c r="K18314" s="195" t="str">
        <f t="shared" si="1222"/>
        <v>Jan-20</v>
      </c>
      <c r="L18314" s="199">
        <f t="shared" si="1223"/>
        <v>18061</v>
      </c>
      <c r="M18314" s="200">
        <f t="shared" si="1224"/>
        <v>0.10136648026133678</v>
      </c>
    </row>
    <row r="18315" spans="1:13" x14ac:dyDescent="0.3">
      <c r="A18315" s="195">
        <v>43831</v>
      </c>
      <c r="B18315" s="17" t="s">
        <v>30</v>
      </c>
      <c r="C18315" s="196">
        <v>0.62847222222222221</v>
      </c>
      <c r="D18315" s="17" t="s">
        <v>31</v>
      </c>
      <c r="E18315" s="197" t="s">
        <v>13745</v>
      </c>
      <c r="F18315" s="23">
        <v>3.5</v>
      </c>
      <c r="G18315" s="198">
        <v>1</v>
      </c>
      <c r="H18315" s="87" t="s">
        <v>11526</v>
      </c>
      <c r="I18315" s="23">
        <f t="shared" si="1221"/>
        <v>-1</v>
      </c>
      <c r="J18315" s="78">
        <f t="shared" si="1220"/>
        <v>1829.7800000000036</v>
      </c>
      <c r="K18315" s="195" t="str">
        <f t="shared" si="1222"/>
        <v>Jan-20</v>
      </c>
      <c r="L18315" s="199">
        <f t="shared" si="1223"/>
        <v>18062</v>
      </c>
      <c r="M18315" s="200">
        <f t="shared" si="1224"/>
        <v>0.10130550326652661</v>
      </c>
    </row>
    <row r="18316" spans="1:13" x14ac:dyDescent="0.3">
      <c r="A18316" s="195">
        <v>43831</v>
      </c>
      <c r="B18316" s="17" t="s">
        <v>76</v>
      </c>
      <c r="C18316" s="196">
        <v>0.63194444444444442</v>
      </c>
      <c r="D18316" s="17" t="s">
        <v>31</v>
      </c>
      <c r="E18316" s="197" t="s">
        <v>13746</v>
      </c>
      <c r="F18316" s="23">
        <v>4.5</v>
      </c>
      <c r="G18316" s="198">
        <v>1</v>
      </c>
      <c r="H18316" s="87" t="s">
        <v>11526</v>
      </c>
      <c r="I18316" s="23">
        <f t="shared" si="1221"/>
        <v>-1</v>
      </c>
      <c r="J18316" s="78">
        <f t="shared" si="1220"/>
        <v>1828.7800000000036</v>
      </c>
      <c r="K18316" s="195" t="str">
        <f t="shared" si="1222"/>
        <v>Jan-20</v>
      </c>
      <c r="L18316" s="199">
        <f t="shared" si="1223"/>
        <v>18063</v>
      </c>
      <c r="M18316" s="200">
        <f t="shared" si="1224"/>
        <v>0.10124453302330751</v>
      </c>
    </row>
    <row r="18317" spans="1:13" x14ac:dyDescent="0.3">
      <c r="A18317" s="195">
        <v>43832</v>
      </c>
      <c r="B18317" s="17" t="s">
        <v>29</v>
      </c>
      <c r="C18317" s="196">
        <v>0.55208333333333337</v>
      </c>
      <c r="D18317" s="17" t="s">
        <v>31</v>
      </c>
      <c r="E18317" s="197" t="s">
        <v>13747</v>
      </c>
      <c r="F18317" s="23">
        <v>2.88</v>
      </c>
      <c r="G18317" s="198">
        <v>1</v>
      </c>
      <c r="H18317" s="87" t="s">
        <v>11526</v>
      </c>
      <c r="I18317" s="23">
        <f t="shared" si="1221"/>
        <v>-1</v>
      </c>
      <c r="J18317" s="78">
        <f t="shared" si="1220"/>
        <v>1827.7800000000036</v>
      </c>
      <c r="K18317" s="195" t="str">
        <f t="shared" si="1222"/>
        <v>Jan-20</v>
      </c>
      <c r="L18317" s="199">
        <f t="shared" si="1223"/>
        <v>18064</v>
      </c>
      <c r="M18317" s="200">
        <f t="shared" si="1224"/>
        <v>0.10118356953055821</v>
      </c>
    </row>
    <row r="18318" spans="1:13" x14ac:dyDescent="0.3">
      <c r="A18318" s="195">
        <v>43832</v>
      </c>
      <c r="B18318" s="17" t="s">
        <v>49</v>
      </c>
      <c r="C18318" s="196">
        <v>0.54166666666666663</v>
      </c>
      <c r="D18318" s="17" t="s">
        <v>31</v>
      </c>
      <c r="E18318" s="197" t="s">
        <v>13748</v>
      </c>
      <c r="F18318" s="23">
        <v>3.75</v>
      </c>
      <c r="G18318" s="198">
        <v>1</v>
      </c>
      <c r="H18318" s="87" t="s">
        <v>11526</v>
      </c>
      <c r="I18318" s="23">
        <f t="shared" si="1221"/>
        <v>-1</v>
      </c>
      <c r="J18318" s="78">
        <f t="shared" si="1220"/>
        <v>1826.7800000000036</v>
      </c>
      <c r="K18318" s="195" t="str">
        <f t="shared" si="1222"/>
        <v>Jan-20</v>
      </c>
      <c r="L18318" s="199">
        <f t="shared" si="1223"/>
        <v>18065</v>
      </c>
      <c r="M18318" s="200">
        <f t="shared" si="1224"/>
        <v>0.10112261278715769</v>
      </c>
    </row>
    <row r="18319" spans="1:13" x14ac:dyDescent="0.3">
      <c r="A18319" s="195">
        <v>43832</v>
      </c>
      <c r="B18319" s="17" t="s">
        <v>47</v>
      </c>
      <c r="C18319" s="196">
        <v>0.70833333333333337</v>
      </c>
      <c r="D18319" s="17" t="s">
        <v>31</v>
      </c>
      <c r="E18319" s="197" t="s">
        <v>3875</v>
      </c>
      <c r="F18319" s="23">
        <v>5.5</v>
      </c>
      <c r="G18319" s="198">
        <v>1</v>
      </c>
      <c r="H18319" s="87" t="s">
        <v>11526</v>
      </c>
      <c r="I18319" s="23">
        <f t="shared" si="1221"/>
        <v>-1</v>
      </c>
      <c r="J18319" s="78">
        <f t="shared" si="1220"/>
        <v>1825.7800000000036</v>
      </c>
      <c r="K18319" s="195" t="str">
        <f t="shared" si="1222"/>
        <v>Jan-20</v>
      </c>
      <c r="L18319" s="199">
        <f t="shared" si="1223"/>
        <v>18066</v>
      </c>
      <c r="M18319" s="200">
        <f t="shared" si="1224"/>
        <v>0.10106166279198514</v>
      </c>
    </row>
    <row r="18320" spans="1:13" x14ac:dyDescent="0.3">
      <c r="A18320" s="195">
        <v>43832</v>
      </c>
      <c r="B18320" s="17" t="s">
        <v>47</v>
      </c>
      <c r="C18320" s="196">
        <v>0.72916666666666663</v>
      </c>
      <c r="D18320" s="17" t="s">
        <v>31</v>
      </c>
      <c r="E18320" s="197" t="s">
        <v>12571</v>
      </c>
      <c r="F18320" s="23">
        <v>6</v>
      </c>
      <c r="G18320" s="198">
        <v>1</v>
      </c>
      <c r="H18320" s="87" t="s">
        <v>11526</v>
      </c>
      <c r="I18320" s="23">
        <f t="shared" si="1221"/>
        <v>-1</v>
      </c>
      <c r="J18320" s="78">
        <f t="shared" si="1220"/>
        <v>1824.7800000000036</v>
      </c>
      <c r="K18320" s="195" t="str">
        <f t="shared" si="1222"/>
        <v>Jan-20</v>
      </c>
      <c r="L18320" s="199">
        <f t="shared" si="1223"/>
        <v>18067</v>
      </c>
      <c r="M18320" s="200">
        <f t="shared" si="1224"/>
        <v>0.10100071954392005</v>
      </c>
    </row>
    <row r="18321" spans="1:13" x14ac:dyDescent="0.3">
      <c r="A18321" s="195">
        <v>43832</v>
      </c>
      <c r="B18321" s="17" t="s">
        <v>47</v>
      </c>
      <c r="C18321" s="196">
        <v>0.77083333333333337</v>
      </c>
      <c r="D18321" s="17" t="s">
        <v>31</v>
      </c>
      <c r="E18321" s="197" t="s">
        <v>5740</v>
      </c>
      <c r="F18321" s="23">
        <v>3.25</v>
      </c>
      <c r="G18321" s="198">
        <v>1</v>
      </c>
      <c r="H18321" s="87" t="s">
        <v>6526</v>
      </c>
      <c r="I18321" s="23">
        <f t="shared" si="1221"/>
        <v>2.25</v>
      </c>
      <c r="J18321" s="78">
        <f t="shared" si="1220"/>
        <v>1827.0300000000036</v>
      </c>
      <c r="K18321" s="195" t="str">
        <f t="shared" si="1222"/>
        <v>Jan-20</v>
      </c>
      <c r="L18321" s="199">
        <f t="shared" si="1223"/>
        <v>18068</v>
      </c>
      <c r="M18321" s="200">
        <f t="shared" si="1224"/>
        <v>0.10111965906575181</v>
      </c>
    </row>
    <row r="18322" spans="1:13" x14ac:dyDescent="0.3">
      <c r="A18322" s="195">
        <v>43833</v>
      </c>
      <c r="B18322" s="17" t="s">
        <v>45</v>
      </c>
      <c r="C18322" s="196">
        <v>0.68055555555555547</v>
      </c>
      <c r="D18322" s="17" t="s">
        <v>31</v>
      </c>
      <c r="E18322" s="197" t="s">
        <v>12844</v>
      </c>
      <c r="F18322" s="23">
        <v>2.88</v>
      </c>
      <c r="G18322" s="198">
        <v>1</v>
      </c>
      <c r="H18322" s="87" t="s">
        <v>11526</v>
      </c>
      <c r="I18322" s="23">
        <f t="shared" si="1221"/>
        <v>-1</v>
      </c>
      <c r="J18322" s="78">
        <f t="shared" si="1220"/>
        <v>1826.0300000000036</v>
      </c>
      <c r="K18322" s="195" t="str">
        <f t="shared" si="1222"/>
        <v>Jan-20</v>
      </c>
      <c r="L18322" s="199">
        <f t="shared" si="1223"/>
        <v>18069</v>
      </c>
      <c r="M18322" s="200">
        <f t="shared" si="1224"/>
        <v>0.10105871935358922</v>
      </c>
    </row>
    <row r="18323" spans="1:13" x14ac:dyDescent="0.3">
      <c r="A18323" s="195">
        <v>43833</v>
      </c>
      <c r="B18323" s="17" t="s">
        <v>30</v>
      </c>
      <c r="C18323" s="196">
        <v>0.69444444444444453</v>
      </c>
      <c r="D18323" s="17" t="s">
        <v>31</v>
      </c>
      <c r="E18323" s="197" t="s">
        <v>13749</v>
      </c>
      <c r="F18323" s="23">
        <v>5</v>
      </c>
      <c r="G18323" s="198">
        <v>1</v>
      </c>
      <c r="H18323" s="87" t="s">
        <v>11526</v>
      </c>
      <c r="I18323" s="23">
        <f t="shared" si="1221"/>
        <v>-1</v>
      </c>
      <c r="J18323" s="78">
        <f t="shared" si="1220"/>
        <v>1825.0300000000036</v>
      </c>
      <c r="K18323" s="195" t="str">
        <f t="shared" si="1222"/>
        <v>Jan-20</v>
      </c>
      <c r="L18323" s="199">
        <f t="shared" si="1223"/>
        <v>18070</v>
      </c>
      <c r="M18323" s="200">
        <f t="shared" si="1224"/>
        <v>0.1009977863862758</v>
      </c>
    </row>
    <row r="18324" spans="1:13" x14ac:dyDescent="0.3">
      <c r="A18324" s="195">
        <v>43833</v>
      </c>
      <c r="B18324" s="17" t="s">
        <v>30</v>
      </c>
      <c r="C18324" s="196">
        <v>0.73958333333333337</v>
      </c>
      <c r="D18324" s="17" t="s">
        <v>31</v>
      </c>
      <c r="E18324" s="197" t="s">
        <v>13750</v>
      </c>
      <c r="F18324" s="23">
        <v>4</v>
      </c>
      <c r="G18324" s="198">
        <v>1</v>
      </c>
      <c r="H18324" s="87" t="s">
        <v>6526</v>
      </c>
      <c r="I18324" s="23">
        <f t="shared" si="1221"/>
        <v>3</v>
      </c>
      <c r="J18324" s="78">
        <f t="shared" si="1220"/>
        <v>1828.0300000000036</v>
      </c>
      <c r="K18324" s="195" t="str">
        <f t="shared" si="1222"/>
        <v>Jan-20</v>
      </c>
      <c r="L18324" s="199">
        <f t="shared" si="1223"/>
        <v>18071</v>
      </c>
      <c r="M18324" s="200">
        <f t="shared" si="1224"/>
        <v>0.10115820928559591</v>
      </c>
    </row>
    <row r="18325" spans="1:13" x14ac:dyDescent="0.3">
      <c r="A18325" s="195">
        <v>43833</v>
      </c>
      <c r="B18325" s="17" t="s">
        <v>30</v>
      </c>
      <c r="C18325" s="196">
        <v>0.76041666666666663</v>
      </c>
      <c r="D18325" s="17" t="s">
        <v>31</v>
      </c>
      <c r="E18325" s="197" t="s">
        <v>2848</v>
      </c>
      <c r="F18325" s="23">
        <v>6</v>
      </c>
      <c r="G18325" s="198">
        <v>1</v>
      </c>
      <c r="H18325" s="87" t="s">
        <v>11526</v>
      </c>
      <c r="I18325" s="23">
        <f t="shared" si="1221"/>
        <v>-1</v>
      </c>
      <c r="J18325" s="78">
        <f t="shared" si="1220"/>
        <v>1827.0300000000036</v>
      </c>
      <c r="K18325" s="195" t="str">
        <f t="shared" si="1222"/>
        <v>Jan-20</v>
      </c>
      <c r="L18325" s="199">
        <f t="shared" si="1223"/>
        <v>18072</v>
      </c>
      <c r="M18325" s="200">
        <f t="shared" si="1224"/>
        <v>0.1010972775564411</v>
      </c>
    </row>
    <row r="18326" spans="1:13" x14ac:dyDescent="0.3">
      <c r="A18326" s="195">
        <v>43833</v>
      </c>
      <c r="B18326" s="17" t="s">
        <v>30</v>
      </c>
      <c r="C18326" s="196">
        <v>0.82291666666666663</v>
      </c>
      <c r="D18326" s="17" t="s">
        <v>31</v>
      </c>
      <c r="E18326" s="197" t="s">
        <v>13751</v>
      </c>
      <c r="F18326" s="23">
        <v>6</v>
      </c>
      <c r="G18326" s="198">
        <v>1</v>
      </c>
      <c r="H18326" s="87" t="s">
        <v>11526</v>
      </c>
      <c r="I18326" s="23">
        <f t="shared" si="1221"/>
        <v>-1</v>
      </c>
      <c r="J18326" s="78">
        <f t="shared" si="1220"/>
        <v>1826.0300000000036</v>
      </c>
      <c r="K18326" s="195" t="str">
        <f t="shared" si="1222"/>
        <v>Jan-20</v>
      </c>
      <c r="L18326" s="199">
        <f t="shared" si="1223"/>
        <v>18073</v>
      </c>
      <c r="M18326" s="200">
        <f t="shared" si="1224"/>
        <v>0.10103635257013244</v>
      </c>
    </row>
    <row r="18327" spans="1:13" x14ac:dyDescent="0.3">
      <c r="A18327" s="195">
        <v>43834</v>
      </c>
      <c r="B18327" s="17" t="s">
        <v>29</v>
      </c>
      <c r="C18327" s="196">
        <v>0.57291666666666663</v>
      </c>
      <c r="D18327" s="17" t="s">
        <v>31</v>
      </c>
      <c r="E18327" s="197" t="s">
        <v>13752</v>
      </c>
      <c r="F18327" s="23">
        <v>3.75</v>
      </c>
      <c r="G18327" s="198">
        <v>1</v>
      </c>
      <c r="H18327" s="87" t="s">
        <v>11526</v>
      </c>
      <c r="I18327" s="23">
        <f t="shared" si="1221"/>
        <v>-1</v>
      </c>
      <c r="J18327" s="78">
        <f t="shared" si="1220"/>
        <v>1825.0300000000036</v>
      </c>
      <c r="K18327" s="195" t="str">
        <f t="shared" si="1222"/>
        <v>Jan-20</v>
      </c>
      <c r="L18327" s="199">
        <f t="shared" si="1223"/>
        <v>18074</v>
      </c>
      <c r="M18327" s="200">
        <f t="shared" si="1224"/>
        <v>0.10097543432555071</v>
      </c>
    </row>
    <row r="18328" spans="1:13" x14ac:dyDescent="0.3">
      <c r="A18328" s="195">
        <v>43834</v>
      </c>
      <c r="B18328" s="17" t="s">
        <v>96</v>
      </c>
      <c r="C18328" s="196">
        <v>0.55555555555555558</v>
      </c>
      <c r="D18328" s="17" t="s">
        <v>31</v>
      </c>
      <c r="E18328" s="197" t="s">
        <v>13753</v>
      </c>
      <c r="F18328" s="23">
        <v>5.5</v>
      </c>
      <c r="G18328" s="198">
        <v>1</v>
      </c>
      <c r="H18328" s="87" t="s">
        <v>6526</v>
      </c>
      <c r="I18328" s="23">
        <f t="shared" si="1221"/>
        <v>4.5</v>
      </c>
      <c r="J18328" s="78">
        <f t="shared" si="1220"/>
        <v>1829.5300000000036</v>
      </c>
      <c r="K18328" s="195" t="str">
        <f t="shared" si="1222"/>
        <v>Jan-20</v>
      </c>
      <c r="L18328" s="199">
        <f t="shared" si="1223"/>
        <v>18075</v>
      </c>
      <c r="M18328" s="200">
        <f t="shared" si="1224"/>
        <v>0.10121881051175677</v>
      </c>
    </row>
    <row r="18329" spans="1:13" x14ac:dyDescent="0.3">
      <c r="A18329" s="195">
        <v>43834</v>
      </c>
      <c r="B18329" s="17" t="s">
        <v>43</v>
      </c>
      <c r="C18329" s="196">
        <v>0.81944444444444453</v>
      </c>
      <c r="D18329" s="17" t="s">
        <v>31</v>
      </c>
      <c r="E18329" s="197" t="s">
        <v>13754</v>
      </c>
      <c r="F18329" s="23">
        <v>4.5</v>
      </c>
      <c r="G18329" s="198">
        <v>1</v>
      </c>
      <c r="H18329" s="87" t="s">
        <v>11526</v>
      </c>
      <c r="I18329" s="23">
        <f t="shared" si="1221"/>
        <v>-1</v>
      </c>
      <c r="J18329" s="78">
        <f t="shared" si="1220"/>
        <v>1828.5300000000036</v>
      </c>
      <c r="K18329" s="195" t="str">
        <f t="shared" si="1222"/>
        <v>Jan-20</v>
      </c>
      <c r="L18329" s="199">
        <f t="shared" si="1223"/>
        <v>18076</v>
      </c>
      <c r="M18329" s="200">
        <f t="shared" si="1224"/>
        <v>0.10115788891347663</v>
      </c>
    </row>
    <row r="18330" spans="1:13" x14ac:dyDescent="0.3">
      <c r="A18330" s="195">
        <v>43836</v>
      </c>
      <c r="B18330" s="17" t="s">
        <v>130</v>
      </c>
      <c r="C18330" s="196">
        <v>0.60069444444444442</v>
      </c>
      <c r="D18330" s="17" t="s">
        <v>31</v>
      </c>
      <c r="E18330" s="197" t="s">
        <v>13755</v>
      </c>
      <c r="F18330" s="23">
        <v>5.5</v>
      </c>
      <c r="G18330" s="198">
        <v>1</v>
      </c>
      <c r="H18330" s="87" t="s">
        <v>11526</v>
      </c>
      <c r="I18330" s="23">
        <f t="shared" si="1221"/>
        <v>-1</v>
      </c>
      <c r="J18330" s="78">
        <f t="shared" ref="J18330:J18385" si="1225">J18329+I18330</f>
        <v>1827.5300000000036</v>
      </c>
      <c r="K18330" s="195" t="str">
        <f t="shared" si="1222"/>
        <v>Jan-20</v>
      </c>
      <c r="L18330" s="199">
        <f t="shared" si="1223"/>
        <v>18077</v>
      </c>
      <c r="M18330" s="200">
        <f t="shared" si="1224"/>
        <v>0.10109697405542975</v>
      </c>
    </row>
    <row r="18331" spans="1:13" x14ac:dyDescent="0.3">
      <c r="A18331" s="195">
        <v>43836</v>
      </c>
      <c r="B18331" s="17" t="s">
        <v>45</v>
      </c>
      <c r="C18331" s="196">
        <v>0.67708333333333337</v>
      </c>
      <c r="D18331" s="17" t="s">
        <v>31</v>
      </c>
      <c r="E18331" s="197" t="s">
        <v>13756</v>
      </c>
      <c r="F18331" s="23">
        <v>3.13</v>
      </c>
      <c r="G18331" s="198">
        <v>1</v>
      </c>
      <c r="H18331" s="87" t="s">
        <v>6526</v>
      </c>
      <c r="I18331" s="23">
        <f t="shared" si="1221"/>
        <v>2.13</v>
      </c>
      <c r="J18331" s="78">
        <f t="shared" si="1225"/>
        <v>1829.6600000000037</v>
      </c>
      <c r="K18331" s="195" t="str">
        <f t="shared" si="1222"/>
        <v>Jan-20</v>
      </c>
      <c r="L18331" s="199">
        <f t="shared" si="1223"/>
        <v>18078</v>
      </c>
      <c r="M18331" s="200">
        <f t="shared" si="1224"/>
        <v>0.10120920455802654</v>
      </c>
    </row>
    <row r="18332" spans="1:13" x14ac:dyDescent="0.3">
      <c r="A18332" s="195">
        <v>43837</v>
      </c>
      <c r="B18332" s="17" t="s">
        <v>103</v>
      </c>
      <c r="C18332" s="196">
        <v>0.58333333333333337</v>
      </c>
      <c r="D18332" s="17" t="s">
        <v>31</v>
      </c>
      <c r="E18332" s="197" t="s">
        <v>13757</v>
      </c>
      <c r="F18332" s="23">
        <v>2.75</v>
      </c>
      <c r="G18332" s="198">
        <v>1</v>
      </c>
      <c r="H18332" s="87" t="s">
        <v>11526</v>
      </c>
      <c r="I18332" s="23">
        <f t="shared" si="1221"/>
        <v>-1</v>
      </c>
      <c r="J18332" s="78">
        <f t="shared" si="1225"/>
        <v>1828.6600000000037</v>
      </c>
      <c r="K18332" s="195" t="str">
        <f t="shared" si="1222"/>
        <v>Jan-20</v>
      </c>
      <c r="L18332" s="199">
        <f t="shared" si="1223"/>
        <v>18079</v>
      </c>
      <c r="M18332" s="200">
        <f t="shared" si="1224"/>
        <v>0.10114829360030995</v>
      </c>
    </row>
    <row r="18333" spans="1:13" x14ac:dyDescent="0.3">
      <c r="A18333" s="195">
        <v>43837</v>
      </c>
      <c r="B18333" s="17" t="s">
        <v>103</v>
      </c>
      <c r="C18333" s="196">
        <v>0.60416666666666663</v>
      </c>
      <c r="D18333" s="17" t="s">
        <v>31</v>
      </c>
      <c r="E18333" s="197" t="s">
        <v>13758</v>
      </c>
      <c r="F18333" s="23">
        <v>6</v>
      </c>
      <c r="G18333" s="198">
        <v>1</v>
      </c>
      <c r="H18333" s="87" t="s">
        <v>11526</v>
      </c>
      <c r="I18333" s="23">
        <f t="shared" si="1221"/>
        <v>-1</v>
      </c>
      <c r="J18333" s="78">
        <f t="shared" si="1225"/>
        <v>1827.6600000000037</v>
      </c>
      <c r="K18333" s="195" t="str">
        <f t="shared" si="1222"/>
        <v>Jan-20</v>
      </c>
      <c r="L18333" s="199">
        <f t="shared" si="1223"/>
        <v>18080</v>
      </c>
      <c r="M18333" s="200">
        <f t="shared" si="1224"/>
        <v>0.10108738938053118</v>
      </c>
    </row>
    <row r="18334" spans="1:13" x14ac:dyDescent="0.3">
      <c r="A18334" s="195">
        <v>43837</v>
      </c>
      <c r="B18334" s="17" t="s">
        <v>30</v>
      </c>
      <c r="C18334" s="196">
        <v>0.69791666666666663</v>
      </c>
      <c r="D18334" s="17" t="s">
        <v>31</v>
      </c>
      <c r="E18334" s="197" t="s">
        <v>12956</v>
      </c>
      <c r="F18334" s="23">
        <v>4</v>
      </c>
      <c r="G18334" s="198">
        <v>1</v>
      </c>
      <c r="H18334" s="87" t="s">
        <v>6526</v>
      </c>
      <c r="I18334" s="23">
        <f t="shared" si="1221"/>
        <v>3</v>
      </c>
      <c r="J18334" s="78">
        <f t="shared" si="1225"/>
        <v>1830.6600000000037</v>
      </c>
      <c r="K18334" s="195" t="str">
        <f t="shared" si="1222"/>
        <v>Jan-20</v>
      </c>
      <c r="L18334" s="199">
        <f t="shared" si="1223"/>
        <v>18081</v>
      </c>
      <c r="M18334" s="200">
        <f t="shared" si="1224"/>
        <v>0.10124771859963518</v>
      </c>
    </row>
    <row r="18335" spans="1:13" x14ac:dyDescent="0.3">
      <c r="A18335" s="195">
        <v>43838</v>
      </c>
      <c r="B18335" s="17" t="s">
        <v>137</v>
      </c>
      <c r="C18335" s="196">
        <v>0.58333333333333337</v>
      </c>
      <c r="D18335" s="17" t="s">
        <v>31</v>
      </c>
      <c r="E18335" s="197" t="s">
        <v>12956</v>
      </c>
      <c r="F18335" s="23">
        <v>3.75</v>
      </c>
      <c r="G18335" s="198">
        <v>1</v>
      </c>
      <c r="H18335" s="87" t="s">
        <v>11526</v>
      </c>
      <c r="I18335" s="23">
        <f t="shared" si="1221"/>
        <v>-1</v>
      </c>
      <c r="J18335" s="78">
        <f t="shared" si="1225"/>
        <v>1829.6600000000037</v>
      </c>
      <c r="K18335" s="195" t="str">
        <f t="shared" si="1222"/>
        <v>Jan-20</v>
      </c>
      <c r="L18335" s="199">
        <f t="shared" si="1223"/>
        <v>18082</v>
      </c>
      <c r="M18335" s="200">
        <f t="shared" si="1224"/>
        <v>0.10118681561774161</v>
      </c>
    </row>
    <row r="18336" spans="1:13" x14ac:dyDescent="0.3">
      <c r="A18336" s="195">
        <v>43838</v>
      </c>
      <c r="B18336" s="17" t="s">
        <v>43</v>
      </c>
      <c r="C18336" s="196">
        <v>0.71875</v>
      </c>
      <c r="D18336" s="17" t="s">
        <v>31</v>
      </c>
      <c r="E18336" s="197" t="s">
        <v>13759</v>
      </c>
      <c r="F18336" s="23">
        <v>3</v>
      </c>
      <c r="G18336" s="198">
        <v>1</v>
      </c>
      <c r="H18336" s="87" t="s">
        <v>11526</v>
      </c>
      <c r="I18336" s="23">
        <f t="shared" si="1221"/>
        <v>-1</v>
      </c>
      <c r="J18336" s="78">
        <f t="shared" si="1225"/>
        <v>1828.6600000000037</v>
      </c>
      <c r="K18336" s="195" t="str">
        <f t="shared" si="1222"/>
        <v>Jan-20</v>
      </c>
      <c r="L18336" s="199">
        <f t="shared" si="1223"/>
        <v>18083</v>
      </c>
      <c r="M18336" s="200">
        <f t="shared" si="1224"/>
        <v>0.10112591937178586</v>
      </c>
    </row>
    <row r="18337" spans="1:13" x14ac:dyDescent="0.3">
      <c r="A18337" s="195">
        <v>43838</v>
      </c>
      <c r="B18337" s="17" t="s">
        <v>89</v>
      </c>
      <c r="C18337" s="196">
        <v>0.82291666666666663</v>
      </c>
      <c r="D18337" s="17" t="s">
        <v>31</v>
      </c>
      <c r="E18337" s="197" t="s">
        <v>13760</v>
      </c>
      <c r="F18337" s="23">
        <v>4.5</v>
      </c>
      <c r="G18337" s="198">
        <v>1</v>
      </c>
      <c r="H18337" s="87" t="s">
        <v>11526</v>
      </c>
      <c r="I18337" s="23">
        <f t="shared" si="1221"/>
        <v>-1</v>
      </c>
      <c r="J18337" s="78">
        <f t="shared" si="1225"/>
        <v>1827.6600000000037</v>
      </c>
      <c r="K18337" s="195" t="str">
        <f t="shared" si="1222"/>
        <v>Jan-20</v>
      </c>
      <c r="L18337" s="199">
        <f t="shared" si="1223"/>
        <v>18084</v>
      </c>
      <c r="M18337" s="200">
        <f t="shared" si="1224"/>
        <v>0.10106502986065051</v>
      </c>
    </row>
    <row r="18338" spans="1:13" x14ac:dyDescent="0.3">
      <c r="A18338" s="195">
        <v>43839</v>
      </c>
      <c r="B18338" s="17" t="s">
        <v>47</v>
      </c>
      <c r="C18338" s="196">
        <v>0.66666666666666663</v>
      </c>
      <c r="D18338" s="17" t="s">
        <v>31</v>
      </c>
      <c r="E18338" s="197" t="s">
        <v>13761</v>
      </c>
      <c r="F18338" s="23">
        <v>2.75</v>
      </c>
      <c r="G18338" s="198">
        <v>1</v>
      </c>
      <c r="H18338" s="87" t="s">
        <v>6526</v>
      </c>
      <c r="I18338" s="23">
        <f t="shared" si="1221"/>
        <v>1.75</v>
      </c>
      <c r="J18338" s="78">
        <f t="shared" si="1225"/>
        <v>1829.4100000000037</v>
      </c>
      <c r="K18338" s="195" t="str">
        <f t="shared" si="1222"/>
        <v>Jan-20</v>
      </c>
      <c r="L18338" s="199">
        <f t="shared" si="1223"/>
        <v>18085</v>
      </c>
      <c r="M18338" s="200">
        <f t="shared" si="1224"/>
        <v>0.10115620680121669</v>
      </c>
    </row>
    <row r="18339" spans="1:13" x14ac:dyDescent="0.3">
      <c r="A18339" s="195">
        <v>43839</v>
      </c>
      <c r="B18339" s="17" t="s">
        <v>47</v>
      </c>
      <c r="C18339" s="196">
        <v>0.75</v>
      </c>
      <c r="D18339" s="17" t="s">
        <v>31</v>
      </c>
      <c r="E18339" s="197" t="s">
        <v>13762</v>
      </c>
      <c r="F18339" s="23">
        <v>3.75</v>
      </c>
      <c r="G18339" s="198">
        <v>1</v>
      </c>
      <c r="H18339" s="87" t="s">
        <v>11526</v>
      </c>
      <c r="I18339" s="23">
        <f t="shared" si="1221"/>
        <v>-1</v>
      </c>
      <c r="J18339" s="78">
        <f t="shared" si="1225"/>
        <v>1828.4100000000037</v>
      </c>
      <c r="K18339" s="195" t="str">
        <f t="shared" si="1222"/>
        <v>Jan-20</v>
      </c>
      <c r="L18339" s="199">
        <f t="shared" si="1223"/>
        <v>18086</v>
      </c>
      <c r="M18339" s="200">
        <f t="shared" si="1224"/>
        <v>0.10109532234877827</v>
      </c>
    </row>
    <row r="18340" spans="1:13" x14ac:dyDescent="0.3">
      <c r="A18340" s="195">
        <v>43840</v>
      </c>
      <c r="B18340" s="17" t="s">
        <v>82</v>
      </c>
      <c r="C18340" s="196">
        <v>0.51041666666666663</v>
      </c>
      <c r="D18340" s="17" t="s">
        <v>31</v>
      </c>
      <c r="E18340" s="197" t="s">
        <v>5565</v>
      </c>
      <c r="F18340" s="23">
        <v>4</v>
      </c>
      <c r="G18340" s="198">
        <v>1</v>
      </c>
      <c r="H18340" s="87" t="s">
        <v>6526</v>
      </c>
      <c r="I18340" s="23">
        <f t="shared" si="1221"/>
        <v>3</v>
      </c>
      <c r="J18340" s="78">
        <f t="shared" si="1225"/>
        <v>1831.4100000000037</v>
      </c>
      <c r="K18340" s="195" t="str">
        <f t="shared" si="1222"/>
        <v>Jan-20</v>
      </c>
      <c r="L18340" s="199">
        <f t="shared" si="1223"/>
        <v>18087</v>
      </c>
      <c r="M18340" s="200">
        <f t="shared" si="1224"/>
        <v>0.10125559794327438</v>
      </c>
    </row>
    <row r="18341" spans="1:13" x14ac:dyDescent="0.3">
      <c r="A18341" s="195">
        <v>43840</v>
      </c>
      <c r="B18341" s="17" t="s">
        <v>45</v>
      </c>
      <c r="C18341" s="196">
        <v>0.80208333333333337</v>
      </c>
      <c r="D18341" s="17" t="s">
        <v>31</v>
      </c>
      <c r="E18341" s="197" t="s">
        <v>4659</v>
      </c>
      <c r="F18341" s="23">
        <v>4.33</v>
      </c>
      <c r="G18341" s="198">
        <v>1</v>
      </c>
      <c r="H18341" s="87" t="s">
        <v>11526</v>
      </c>
      <c r="I18341" s="23">
        <f t="shared" si="1221"/>
        <v>-1</v>
      </c>
      <c r="J18341" s="78">
        <f t="shared" si="1225"/>
        <v>1830.4100000000037</v>
      </c>
      <c r="K18341" s="195" t="str">
        <f t="shared" si="1222"/>
        <v>Jan-20</v>
      </c>
      <c r="L18341" s="199">
        <f t="shared" si="1223"/>
        <v>18088</v>
      </c>
      <c r="M18341" s="200">
        <f t="shared" si="1224"/>
        <v>0.10119471472799667</v>
      </c>
    </row>
    <row r="18342" spans="1:13" x14ac:dyDescent="0.3">
      <c r="A18342" s="195">
        <v>43841</v>
      </c>
      <c r="B18342" s="17" t="s">
        <v>143</v>
      </c>
      <c r="C18342" s="196">
        <v>0.54513888888888895</v>
      </c>
      <c r="D18342" s="17" t="s">
        <v>31</v>
      </c>
      <c r="E18342" s="197" t="s">
        <v>13763</v>
      </c>
      <c r="F18342" s="23">
        <v>3.25</v>
      </c>
      <c r="G18342" s="198">
        <v>1</v>
      </c>
      <c r="H18342" s="87" t="s">
        <v>11526</v>
      </c>
      <c r="I18342" s="23">
        <f t="shared" si="1221"/>
        <v>-1</v>
      </c>
      <c r="J18342" s="78">
        <f t="shared" si="1225"/>
        <v>1829.4100000000037</v>
      </c>
      <c r="K18342" s="195" t="str">
        <f t="shared" si="1222"/>
        <v>Jan-20</v>
      </c>
      <c r="L18342" s="199">
        <f t="shared" si="1223"/>
        <v>18089</v>
      </c>
      <c r="M18342" s="200">
        <f t="shared" si="1224"/>
        <v>0.10113383824423704</v>
      </c>
    </row>
    <row r="18343" spans="1:13" x14ac:dyDescent="0.3">
      <c r="A18343" s="195">
        <v>43841</v>
      </c>
      <c r="B18343" s="17" t="s">
        <v>143</v>
      </c>
      <c r="C18343" s="196">
        <v>0.59375</v>
      </c>
      <c r="D18343" s="17" t="s">
        <v>31</v>
      </c>
      <c r="E18343" s="197" t="s">
        <v>12757</v>
      </c>
      <c r="F18343" s="23">
        <v>3.25</v>
      </c>
      <c r="G18343" s="198">
        <v>1</v>
      </c>
      <c r="H18343" s="87" t="s">
        <v>6526</v>
      </c>
      <c r="I18343" s="23">
        <f t="shared" si="1221"/>
        <v>2.25</v>
      </c>
      <c r="J18343" s="78">
        <f t="shared" si="1225"/>
        <v>1831.6600000000037</v>
      </c>
      <c r="K18343" s="195" t="str">
        <f t="shared" si="1222"/>
        <v>Jan-20</v>
      </c>
      <c r="L18343" s="199">
        <f t="shared" si="1223"/>
        <v>18090</v>
      </c>
      <c r="M18343" s="200">
        <f t="shared" si="1224"/>
        <v>0.10125262576008866</v>
      </c>
    </row>
    <row r="18344" spans="1:13" x14ac:dyDescent="0.3">
      <c r="A18344" s="195">
        <v>43843</v>
      </c>
      <c r="B18344" s="17" t="s">
        <v>45</v>
      </c>
      <c r="C18344" s="196">
        <v>0.72222222222222221</v>
      </c>
      <c r="D18344" s="17" t="s">
        <v>31</v>
      </c>
      <c r="E18344" s="197" t="s">
        <v>13764</v>
      </c>
      <c r="F18344" s="23">
        <v>3.75</v>
      </c>
      <c r="G18344" s="198">
        <v>1</v>
      </c>
      <c r="H18344" s="87" t="s">
        <v>11526</v>
      </c>
      <c r="I18344" s="23">
        <f t="shared" si="1221"/>
        <v>-1</v>
      </c>
      <c r="J18344" s="78">
        <f t="shared" si="1225"/>
        <v>1830.6600000000037</v>
      </c>
      <c r="K18344" s="195" t="str">
        <f t="shared" si="1222"/>
        <v>Jan-20</v>
      </c>
      <c r="L18344" s="199">
        <f t="shared" si="1223"/>
        <v>18091</v>
      </c>
      <c r="M18344" s="200">
        <f t="shared" si="1224"/>
        <v>0.10119175280526249</v>
      </c>
    </row>
    <row r="18345" spans="1:13" x14ac:dyDescent="0.3">
      <c r="A18345" s="195">
        <v>43843</v>
      </c>
      <c r="B18345" s="17" t="s">
        <v>45</v>
      </c>
      <c r="C18345" s="196">
        <v>0.80555555555555547</v>
      </c>
      <c r="D18345" s="17" t="s">
        <v>31</v>
      </c>
      <c r="E18345" s="197" t="s">
        <v>12930</v>
      </c>
      <c r="F18345" s="23">
        <v>5</v>
      </c>
      <c r="G18345" s="198">
        <v>1</v>
      </c>
      <c r="H18345" s="87" t="s">
        <v>11526</v>
      </c>
      <c r="I18345" s="23">
        <f t="shared" ref="I18345:I18408" si="1226">IF(H18345="L",G18345*-1,IF(H18345="W",     IF(D18345="E/W",            G18345*(F18345-1)*0.5*1.25,    IF(D18345="place",   G18345*(F18345-1) *0.95,  G18345*(F18345-1) )),            IF(H18345="Placed",     (G18345*-0.5)  + (0.5*G18345*(F18345-1)*0.2),0)         ))</f>
        <v>-1</v>
      </c>
      <c r="J18345" s="78">
        <f t="shared" si="1225"/>
        <v>1829.6600000000037</v>
      </c>
      <c r="K18345" s="195" t="str">
        <f t="shared" si="1222"/>
        <v>Jan-20</v>
      </c>
      <c r="L18345" s="199">
        <f t="shared" si="1223"/>
        <v>18092</v>
      </c>
      <c r="M18345" s="200">
        <f t="shared" si="1224"/>
        <v>0.10113088657970394</v>
      </c>
    </row>
    <row r="18346" spans="1:13" x14ac:dyDescent="0.3">
      <c r="A18346" s="195">
        <v>43843</v>
      </c>
      <c r="B18346" s="17" t="s">
        <v>45</v>
      </c>
      <c r="C18346" s="196">
        <v>0.80555555555555547</v>
      </c>
      <c r="D18346" s="17" t="s">
        <v>31</v>
      </c>
      <c r="E18346" s="197" t="s">
        <v>5619</v>
      </c>
      <c r="F18346" s="23">
        <v>5.5</v>
      </c>
      <c r="G18346" s="198">
        <v>1</v>
      </c>
      <c r="H18346" s="87" t="s">
        <v>6526</v>
      </c>
      <c r="I18346" s="23">
        <f t="shared" si="1226"/>
        <v>4.5</v>
      </c>
      <c r="J18346" s="78">
        <f t="shared" si="1225"/>
        <v>1834.1600000000037</v>
      </c>
      <c r="K18346" s="195" t="str">
        <f t="shared" si="1222"/>
        <v>Jan-20</v>
      </c>
      <c r="L18346" s="199">
        <f t="shared" si="1223"/>
        <v>18093</v>
      </c>
      <c r="M18346" s="200">
        <f t="shared" si="1224"/>
        <v>0.10137401204885887</v>
      </c>
    </row>
    <row r="18347" spans="1:13" x14ac:dyDescent="0.3">
      <c r="A18347" s="195">
        <v>43844</v>
      </c>
      <c r="B18347" s="17" t="s">
        <v>44</v>
      </c>
      <c r="C18347" s="196">
        <v>0.59027777777777779</v>
      </c>
      <c r="D18347" s="17" t="s">
        <v>31</v>
      </c>
      <c r="E18347" s="197" t="s">
        <v>13765</v>
      </c>
      <c r="F18347" s="23">
        <v>5.5</v>
      </c>
      <c r="G18347" s="198">
        <v>1</v>
      </c>
      <c r="H18347" s="87" t="s">
        <v>11526</v>
      </c>
      <c r="I18347" s="23">
        <f t="shared" si="1226"/>
        <v>-1</v>
      </c>
      <c r="J18347" s="78">
        <f t="shared" si="1225"/>
        <v>1833.1600000000037</v>
      </c>
      <c r="K18347" s="195" t="str">
        <f t="shared" si="1222"/>
        <v>Jan-20</v>
      </c>
      <c r="L18347" s="199">
        <f t="shared" si="1223"/>
        <v>18094</v>
      </c>
      <c r="M18347" s="200">
        <f t="shared" si="1224"/>
        <v>0.10131314247816976</v>
      </c>
    </row>
    <row r="18348" spans="1:13" x14ac:dyDescent="0.3">
      <c r="A18348" s="195">
        <v>43844</v>
      </c>
      <c r="B18348" s="17" t="s">
        <v>44</v>
      </c>
      <c r="C18348" s="196">
        <v>0.63541666666666663</v>
      </c>
      <c r="D18348" s="17" t="s">
        <v>31</v>
      </c>
      <c r="E18348" s="197" t="s">
        <v>13766</v>
      </c>
      <c r="F18348" s="23">
        <v>4.5</v>
      </c>
      <c r="G18348" s="198">
        <v>1</v>
      </c>
      <c r="H18348" s="87" t="s">
        <v>11526</v>
      </c>
      <c r="I18348" s="23">
        <f t="shared" si="1226"/>
        <v>-1</v>
      </c>
      <c r="J18348" s="78">
        <f t="shared" si="1225"/>
        <v>1832.1600000000037</v>
      </c>
      <c r="K18348" s="195" t="str">
        <f t="shared" si="1222"/>
        <v>Jan-20</v>
      </c>
      <c r="L18348" s="199">
        <f t="shared" si="1223"/>
        <v>18095</v>
      </c>
      <c r="M18348" s="200">
        <f t="shared" si="1224"/>
        <v>0.10125227963525857</v>
      </c>
    </row>
    <row r="18349" spans="1:13" x14ac:dyDescent="0.3">
      <c r="A18349" s="195">
        <v>43844</v>
      </c>
      <c r="B18349" s="17" t="s">
        <v>47</v>
      </c>
      <c r="C18349" s="196">
        <v>0.77083333333333337</v>
      </c>
      <c r="D18349" s="17" t="s">
        <v>31</v>
      </c>
      <c r="E18349" s="197" t="s">
        <v>13580</v>
      </c>
      <c r="F18349" s="23">
        <v>3.25</v>
      </c>
      <c r="G18349" s="198">
        <v>1</v>
      </c>
      <c r="H18349" s="87" t="s">
        <v>6526</v>
      </c>
      <c r="I18349" s="23">
        <f t="shared" si="1226"/>
        <v>2.25</v>
      </c>
      <c r="J18349" s="78">
        <f t="shared" si="1225"/>
        <v>1834.4100000000037</v>
      </c>
      <c r="K18349" s="195" t="str">
        <f t="shared" si="1222"/>
        <v>Jan-20</v>
      </c>
      <c r="L18349" s="199">
        <f t="shared" si="1223"/>
        <v>18096</v>
      </c>
      <c r="M18349" s="200">
        <f t="shared" si="1224"/>
        <v>0.10137102122015935</v>
      </c>
    </row>
    <row r="18350" spans="1:13" x14ac:dyDescent="0.3">
      <c r="A18350" s="195">
        <v>43845</v>
      </c>
      <c r="B18350" s="17" t="s">
        <v>93</v>
      </c>
      <c r="C18350" s="196">
        <v>0.53125</v>
      </c>
      <c r="D18350" s="17" t="s">
        <v>31</v>
      </c>
      <c r="E18350" s="197" t="s">
        <v>13767</v>
      </c>
      <c r="F18350" s="23">
        <v>4</v>
      </c>
      <c r="G18350" s="198">
        <v>1</v>
      </c>
      <c r="H18350" s="87" t="s">
        <v>11526</v>
      </c>
      <c r="I18350" s="23">
        <f t="shared" si="1226"/>
        <v>-1</v>
      </c>
      <c r="J18350" s="78">
        <f t="shared" si="1225"/>
        <v>1833.4100000000037</v>
      </c>
      <c r="K18350" s="195" t="str">
        <f t="shared" si="1222"/>
        <v>Jan-20</v>
      </c>
      <c r="L18350" s="199">
        <f t="shared" si="1223"/>
        <v>18097</v>
      </c>
      <c r="M18350" s="200">
        <f t="shared" si="1224"/>
        <v>0.10131016190528838</v>
      </c>
    </row>
    <row r="18351" spans="1:13" x14ac:dyDescent="0.3">
      <c r="A18351" s="195">
        <v>43845</v>
      </c>
      <c r="B18351" s="17" t="s">
        <v>45</v>
      </c>
      <c r="C18351" s="196">
        <v>0.53819444444444442</v>
      </c>
      <c r="D18351" s="17" t="s">
        <v>31</v>
      </c>
      <c r="E18351" s="197" t="s">
        <v>13768</v>
      </c>
      <c r="F18351" s="23">
        <v>5.5</v>
      </c>
      <c r="G18351" s="198">
        <v>1</v>
      </c>
      <c r="H18351" s="87" t="s">
        <v>11526</v>
      </c>
      <c r="I18351" s="23">
        <f t="shared" si="1226"/>
        <v>-1</v>
      </c>
      <c r="J18351" s="78">
        <f t="shared" si="1225"/>
        <v>1832.4100000000037</v>
      </c>
      <c r="K18351" s="195" t="str">
        <f t="shared" si="1222"/>
        <v>Jan-20</v>
      </c>
      <c r="L18351" s="199">
        <f t="shared" si="1223"/>
        <v>18098</v>
      </c>
      <c r="M18351" s="200">
        <f t="shared" si="1224"/>
        <v>0.10124930931594672</v>
      </c>
    </row>
    <row r="18352" spans="1:13" x14ac:dyDescent="0.3">
      <c r="A18352" s="195">
        <v>43845</v>
      </c>
      <c r="B18352" s="17" t="s">
        <v>30</v>
      </c>
      <c r="C18352" s="196">
        <v>0.70138888888888884</v>
      </c>
      <c r="D18352" s="17" t="s">
        <v>31</v>
      </c>
      <c r="E18352" s="197" t="s">
        <v>13769</v>
      </c>
      <c r="F18352" s="23">
        <v>6</v>
      </c>
      <c r="G18352" s="198">
        <v>1</v>
      </c>
      <c r="H18352" s="87" t="s">
        <v>11526</v>
      </c>
      <c r="I18352" s="23">
        <f t="shared" si="1226"/>
        <v>-1</v>
      </c>
      <c r="J18352" s="78">
        <f t="shared" si="1225"/>
        <v>1831.4100000000037</v>
      </c>
      <c r="K18352" s="195" t="str">
        <f t="shared" si="1222"/>
        <v>Jan-20</v>
      </c>
      <c r="L18352" s="199">
        <f t="shared" si="1223"/>
        <v>18099</v>
      </c>
      <c r="M18352" s="200">
        <f t="shared" si="1224"/>
        <v>0.1011884634510196</v>
      </c>
    </row>
    <row r="18353" spans="1:13" x14ac:dyDescent="0.3">
      <c r="A18353" s="195">
        <v>43845</v>
      </c>
      <c r="B18353" s="17" t="s">
        <v>30</v>
      </c>
      <c r="C18353" s="196">
        <v>0.72222222222222221</v>
      </c>
      <c r="D18353" s="17" t="s">
        <v>31</v>
      </c>
      <c r="E18353" s="197" t="s">
        <v>13770</v>
      </c>
      <c r="F18353" s="23">
        <v>3.75</v>
      </c>
      <c r="G18353" s="198">
        <v>1</v>
      </c>
      <c r="H18353" s="87" t="s">
        <v>6526</v>
      </c>
      <c r="I18353" s="23">
        <f t="shared" si="1226"/>
        <v>2.75</v>
      </c>
      <c r="J18353" s="78">
        <f t="shared" si="1225"/>
        <v>1834.1600000000037</v>
      </c>
      <c r="K18353" s="195" t="str">
        <f t="shared" si="1222"/>
        <v>Jan-20</v>
      </c>
      <c r="L18353" s="199">
        <f t="shared" si="1223"/>
        <v>18100</v>
      </c>
      <c r="M18353" s="200">
        <f t="shared" si="1224"/>
        <v>0.10133480662983446</v>
      </c>
    </row>
    <row r="18354" spans="1:13" x14ac:dyDescent="0.3">
      <c r="A18354" s="195">
        <v>43846</v>
      </c>
      <c r="B18354" s="17" t="s">
        <v>136</v>
      </c>
      <c r="C18354" s="196">
        <v>0.54861111111111105</v>
      </c>
      <c r="D18354" s="17" t="s">
        <v>31</v>
      </c>
      <c r="E18354" s="197" t="s">
        <v>13771</v>
      </c>
      <c r="F18354" s="23">
        <v>3.5</v>
      </c>
      <c r="G18354" s="198">
        <v>1</v>
      </c>
      <c r="H18354" s="17" t="s">
        <v>11526</v>
      </c>
      <c r="I18354" s="23">
        <f t="shared" si="1226"/>
        <v>-1</v>
      </c>
      <c r="J18354" s="78">
        <f t="shared" si="1225"/>
        <v>1833.1600000000037</v>
      </c>
      <c r="K18354" s="17" t="str">
        <f t="shared" si="1222"/>
        <v>Jan-20</v>
      </c>
      <c r="L18354" s="199">
        <f t="shared" si="1223"/>
        <v>18101</v>
      </c>
      <c r="M18354" s="200">
        <f t="shared" si="1224"/>
        <v>0.10127396276448836</v>
      </c>
    </row>
    <row r="18355" spans="1:13" x14ac:dyDescent="0.3">
      <c r="A18355" s="195">
        <v>43847</v>
      </c>
      <c r="B18355" s="17" t="s">
        <v>130</v>
      </c>
      <c r="C18355" s="196">
        <v>0.59375</v>
      </c>
      <c r="D18355" s="17" t="s">
        <v>31</v>
      </c>
      <c r="E18355" s="197" t="s">
        <v>13772</v>
      </c>
      <c r="F18355" s="23">
        <v>4.5</v>
      </c>
      <c r="G18355" s="198">
        <v>1</v>
      </c>
      <c r="H18355" s="17" t="s">
        <v>11526</v>
      </c>
      <c r="I18355" s="23">
        <f t="shared" si="1226"/>
        <v>-1</v>
      </c>
      <c r="J18355" s="78">
        <f t="shared" si="1225"/>
        <v>1832.1600000000037</v>
      </c>
      <c r="K18355" s="17" t="str">
        <f t="shared" si="1222"/>
        <v>Jan-20</v>
      </c>
      <c r="L18355" s="199">
        <f t="shared" si="1223"/>
        <v>18102</v>
      </c>
      <c r="M18355" s="200">
        <f t="shared" si="1224"/>
        <v>0.10121312562147849</v>
      </c>
    </row>
    <row r="18356" spans="1:13" x14ac:dyDescent="0.3">
      <c r="A18356" s="195">
        <v>43847</v>
      </c>
      <c r="B18356" s="17" t="s">
        <v>97</v>
      </c>
      <c r="C18356" s="196">
        <v>0.55555555555555558</v>
      </c>
      <c r="D18356" s="17" t="s">
        <v>31</v>
      </c>
      <c r="E18356" s="197" t="s">
        <v>13773</v>
      </c>
      <c r="F18356" s="23">
        <v>6</v>
      </c>
      <c r="G18356" s="198">
        <v>1</v>
      </c>
      <c r="H18356" s="17" t="s">
        <v>11526</v>
      </c>
      <c r="I18356" s="23">
        <f t="shared" si="1226"/>
        <v>-1</v>
      </c>
      <c r="J18356" s="78">
        <f t="shared" si="1225"/>
        <v>1831.1600000000037</v>
      </c>
      <c r="K18356" s="17" t="str">
        <f t="shared" si="1222"/>
        <v>Jan-20</v>
      </c>
      <c r="L18356" s="199">
        <f t="shared" si="1223"/>
        <v>18103</v>
      </c>
      <c r="M18356" s="200">
        <f t="shared" si="1224"/>
        <v>0.10115229519969086</v>
      </c>
    </row>
    <row r="18357" spans="1:13" x14ac:dyDescent="0.3">
      <c r="A18357" s="195">
        <v>43847</v>
      </c>
      <c r="B18357" s="17" t="s">
        <v>137</v>
      </c>
      <c r="C18357" s="196">
        <v>0.65625</v>
      </c>
      <c r="D18357" s="17" t="s">
        <v>31</v>
      </c>
      <c r="E18357" s="197" t="s">
        <v>13774</v>
      </c>
      <c r="F18357" s="23">
        <v>5</v>
      </c>
      <c r="G18357" s="198">
        <v>1</v>
      </c>
      <c r="H18357" s="17" t="s">
        <v>6526</v>
      </c>
      <c r="I18357" s="23">
        <f t="shared" si="1226"/>
        <v>4</v>
      </c>
      <c r="J18357" s="78">
        <f t="shared" si="1225"/>
        <v>1835.1600000000037</v>
      </c>
      <c r="K18357" s="17" t="str">
        <f t="shared" si="1222"/>
        <v>Jan-20</v>
      </c>
      <c r="L18357" s="199">
        <f t="shared" si="1223"/>
        <v>18104</v>
      </c>
      <c r="M18357" s="200">
        <f t="shared" si="1224"/>
        <v>0.10136765355722513</v>
      </c>
    </row>
    <row r="18358" spans="1:13" x14ac:dyDescent="0.3">
      <c r="A18358" s="195">
        <v>43847</v>
      </c>
      <c r="B18358" s="17" t="s">
        <v>137</v>
      </c>
      <c r="C18358" s="196">
        <v>0.69791666666666663</v>
      </c>
      <c r="D18358" s="17" t="s">
        <v>31</v>
      </c>
      <c r="E18358" s="197" t="s">
        <v>5191</v>
      </c>
      <c r="F18358" s="23">
        <v>4</v>
      </c>
      <c r="G18358" s="198">
        <v>1</v>
      </c>
      <c r="H18358" s="17" t="s">
        <v>11526</v>
      </c>
      <c r="I18358" s="23">
        <f t="shared" si="1226"/>
        <v>-1</v>
      </c>
      <c r="J18358" s="78">
        <f t="shared" si="1225"/>
        <v>1834.1600000000037</v>
      </c>
      <c r="K18358" s="17" t="str">
        <f t="shared" si="1222"/>
        <v>Jan-20</v>
      </c>
      <c r="L18358" s="199">
        <f t="shared" si="1223"/>
        <v>18105</v>
      </c>
      <c r="M18358" s="200">
        <f t="shared" si="1224"/>
        <v>0.10130682132007753</v>
      </c>
    </row>
    <row r="18359" spans="1:13" x14ac:dyDescent="0.3">
      <c r="A18359" s="195">
        <v>43848</v>
      </c>
      <c r="B18359" s="17" t="s">
        <v>29</v>
      </c>
      <c r="C18359" s="196">
        <v>0.5</v>
      </c>
      <c r="D18359" s="17" t="s">
        <v>31</v>
      </c>
      <c r="E18359" s="197" t="s">
        <v>13775</v>
      </c>
      <c r="F18359" s="23">
        <v>3.5</v>
      </c>
      <c r="G18359" s="198">
        <v>1</v>
      </c>
      <c r="H18359" s="17" t="s">
        <v>11526</v>
      </c>
      <c r="I18359" s="23">
        <f t="shared" si="1226"/>
        <v>-1</v>
      </c>
      <c r="J18359" s="78">
        <f t="shared" si="1225"/>
        <v>1833.1600000000037</v>
      </c>
      <c r="K18359" s="17" t="str">
        <f t="shared" si="1222"/>
        <v>Jan-20</v>
      </c>
      <c r="L18359" s="199">
        <f t="shared" si="1223"/>
        <v>18106</v>
      </c>
      <c r="M18359" s="200">
        <f t="shared" si="1224"/>
        <v>0.10124599580249662</v>
      </c>
    </row>
    <row r="18360" spans="1:13" x14ac:dyDescent="0.3">
      <c r="A18360" s="195">
        <v>43848</v>
      </c>
      <c r="B18360" s="17" t="s">
        <v>29</v>
      </c>
      <c r="C18360" s="196">
        <v>0.52083333333333337</v>
      </c>
      <c r="D18360" s="17" t="s">
        <v>31</v>
      </c>
      <c r="E18360" s="197" t="s">
        <v>13776</v>
      </c>
      <c r="F18360" s="23">
        <v>5</v>
      </c>
      <c r="G18360" s="198">
        <v>1</v>
      </c>
      <c r="H18360" s="17" t="s">
        <v>11526</v>
      </c>
      <c r="I18360" s="23">
        <f t="shared" si="1226"/>
        <v>-1</v>
      </c>
      <c r="J18360" s="78">
        <f t="shared" si="1225"/>
        <v>1832.1600000000037</v>
      </c>
      <c r="K18360" s="17" t="str">
        <f t="shared" si="1222"/>
        <v>Jan-20</v>
      </c>
      <c r="L18360" s="199">
        <f t="shared" si="1223"/>
        <v>18107</v>
      </c>
      <c r="M18360" s="200">
        <f t="shared" si="1224"/>
        <v>0.10118517700336907</v>
      </c>
    </row>
    <row r="18361" spans="1:13" x14ac:dyDescent="0.3">
      <c r="A18361" s="195">
        <v>43848</v>
      </c>
      <c r="B18361" s="17" t="s">
        <v>29</v>
      </c>
      <c r="C18361" s="196">
        <v>0.59027777777777779</v>
      </c>
      <c r="D18361" s="17" t="s">
        <v>31</v>
      </c>
      <c r="E18361" s="197" t="s">
        <v>13777</v>
      </c>
      <c r="F18361" s="23">
        <v>3.25</v>
      </c>
      <c r="G18361" s="198">
        <v>1</v>
      </c>
      <c r="H18361" s="17" t="s">
        <v>11526</v>
      </c>
      <c r="I18361" s="23">
        <f t="shared" si="1226"/>
        <v>-1</v>
      </c>
      <c r="J18361" s="78">
        <f t="shared" si="1225"/>
        <v>1831.1600000000037</v>
      </c>
      <c r="K18361" s="17" t="str">
        <f t="shared" si="1222"/>
        <v>Jan-20</v>
      </c>
      <c r="L18361" s="199">
        <f t="shared" si="1223"/>
        <v>18108</v>
      </c>
      <c r="M18361" s="200">
        <f t="shared" si="1224"/>
        <v>0.10112436492158183</v>
      </c>
    </row>
    <row r="18362" spans="1:13" x14ac:dyDescent="0.3">
      <c r="A18362" s="195">
        <v>43848</v>
      </c>
      <c r="B18362" s="17" t="s">
        <v>29</v>
      </c>
      <c r="C18362" s="196">
        <v>0.65972222222222221</v>
      </c>
      <c r="D18362" s="17" t="s">
        <v>31</v>
      </c>
      <c r="E18362" s="197" t="s">
        <v>13778</v>
      </c>
      <c r="F18362" s="23">
        <v>6</v>
      </c>
      <c r="G18362" s="198">
        <v>1</v>
      </c>
      <c r="H18362" s="17" t="s">
        <v>11526</v>
      </c>
      <c r="I18362" s="23">
        <f t="shared" si="1226"/>
        <v>-1</v>
      </c>
      <c r="J18362" s="78">
        <f t="shared" si="1225"/>
        <v>1830.1600000000037</v>
      </c>
      <c r="K18362" s="17" t="str">
        <f t="shared" si="1222"/>
        <v>Jan-20</v>
      </c>
      <c r="L18362" s="199">
        <f t="shared" si="1223"/>
        <v>18109</v>
      </c>
      <c r="M18362" s="200">
        <f t="shared" si="1224"/>
        <v>0.10106355955602207</v>
      </c>
    </row>
    <row r="18363" spans="1:13" x14ac:dyDescent="0.3">
      <c r="A18363" s="195">
        <v>43848</v>
      </c>
      <c r="B18363" s="17" t="s">
        <v>58</v>
      </c>
      <c r="C18363" s="196">
        <v>0.67013888888888884</v>
      </c>
      <c r="D18363" s="17" t="s">
        <v>31</v>
      </c>
      <c r="E18363" s="197" t="s">
        <v>13779</v>
      </c>
      <c r="F18363" s="23">
        <v>3</v>
      </c>
      <c r="G18363" s="198">
        <v>1</v>
      </c>
      <c r="H18363" s="17" t="s">
        <v>11526</v>
      </c>
      <c r="I18363" s="23">
        <f t="shared" si="1226"/>
        <v>-1</v>
      </c>
      <c r="J18363" s="78">
        <f t="shared" si="1225"/>
        <v>1829.1600000000037</v>
      </c>
      <c r="K18363" s="17" t="str">
        <f t="shared" si="1222"/>
        <v>Jan-20</v>
      </c>
      <c r="L18363" s="199">
        <f t="shared" si="1223"/>
        <v>18110</v>
      </c>
      <c r="M18363" s="200">
        <f t="shared" si="1224"/>
        <v>0.10100276090557724</v>
      </c>
    </row>
    <row r="18364" spans="1:13" x14ac:dyDescent="0.3">
      <c r="A18364" s="195">
        <v>43848</v>
      </c>
      <c r="B18364" s="17" t="s">
        <v>35</v>
      </c>
      <c r="C18364" s="196">
        <v>0.5625</v>
      </c>
      <c r="D18364" s="17" t="s">
        <v>31</v>
      </c>
      <c r="E18364" s="197" t="s">
        <v>13780</v>
      </c>
      <c r="F18364" s="23">
        <v>3.5</v>
      </c>
      <c r="G18364" s="198">
        <v>1</v>
      </c>
      <c r="H18364" s="17" t="s">
        <v>6526</v>
      </c>
      <c r="I18364" s="23">
        <f t="shared" si="1226"/>
        <v>2.5</v>
      </c>
      <c r="J18364" s="78">
        <f t="shared" si="1225"/>
        <v>1831.6600000000037</v>
      </c>
      <c r="K18364" s="17" t="str">
        <f t="shared" si="1222"/>
        <v>Jan-20</v>
      </c>
      <c r="L18364" s="199">
        <f t="shared" si="1223"/>
        <v>18111</v>
      </c>
      <c r="M18364" s="200">
        <f t="shared" si="1224"/>
        <v>0.10113522168847683</v>
      </c>
    </row>
    <row r="18365" spans="1:13" x14ac:dyDescent="0.3">
      <c r="A18365" s="195">
        <v>43848</v>
      </c>
      <c r="B18365" s="17" t="s">
        <v>35</v>
      </c>
      <c r="C18365" s="196">
        <v>0.63541666666666663</v>
      </c>
      <c r="D18365" s="17" t="s">
        <v>31</v>
      </c>
      <c r="E18365" s="197" t="s">
        <v>3415</v>
      </c>
      <c r="F18365" s="23">
        <v>4.33</v>
      </c>
      <c r="G18365" s="198">
        <v>1</v>
      </c>
      <c r="H18365" s="17" t="s">
        <v>6526</v>
      </c>
      <c r="I18365" s="23">
        <f t="shared" si="1226"/>
        <v>3.33</v>
      </c>
      <c r="J18365" s="78">
        <f t="shared" si="1225"/>
        <v>1834.9900000000036</v>
      </c>
      <c r="K18365" s="17" t="str">
        <f t="shared" ref="K18365:K18385" si="1227">TEXT(A18365,"MMM-yy")</f>
        <v>Jan-20</v>
      </c>
      <c r="L18365" s="199">
        <f t="shared" ref="L18365:L18385" si="1228">L18364+G18365</f>
        <v>18112</v>
      </c>
      <c r="M18365" s="200">
        <f t="shared" ref="M18365:M18385" si="1229">J18365/L18365</f>
        <v>0.10131349381625462</v>
      </c>
    </row>
    <row r="18366" spans="1:13" x14ac:dyDescent="0.3">
      <c r="A18366" s="195">
        <v>43848</v>
      </c>
      <c r="B18366" s="17" t="s">
        <v>35</v>
      </c>
      <c r="C18366" s="196">
        <v>0.65625</v>
      </c>
      <c r="D18366" s="17" t="s">
        <v>31</v>
      </c>
      <c r="E18366" s="197" t="s">
        <v>13781</v>
      </c>
      <c r="F18366" s="23">
        <v>5</v>
      </c>
      <c r="G18366" s="198">
        <v>1</v>
      </c>
      <c r="H18366" s="17" t="s">
        <v>11526</v>
      </c>
      <c r="I18366" s="23">
        <f t="shared" si="1226"/>
        <v>-1</v>
      </c>
      <c r="J18366" s="78">
        <f t="shared" si="1225"/>
        <v>1833.9900000000036</v>
      </c>
      <c r="K18366" s="17" t="str">
        <f t="shared" si="1227"/>
        <v>Jan-20</v>
      </c>
      <c r="L18366" s="199">
        <f t="shared" si="1228"/>
        <v>18113</v>
      </c>
      <c r="M18366" s="200">
        <f t="shared" si="1229"/>
        <v>0.10125269143708958</v>
      </c>
    </row>
    <row r="18367" spans="1:13" x14ac:dyDescent="0.3">
      <c r="A18367" s="195">
        <v>43848</v>
      </c>
      <c r="B18367" s="17" t="s">
        <v>47</v>
      </c>
      <c r="C18367" s="196">
        <v>0.73958333333333337</v>
      </c>
      <c r="D18367" s="17" t="s">
        <v>31</v>
      </c>
      <c r="E18367" s="197" t="s">
        <v>13782</v>
      </c>
      <c r="F18367" s="23">
        <v>4</v>
      </c>
      <c r="G18367" s="198">
        <v>1</v>
      </c>
      <c r="H18367" s="17" t="s">
        <v>11526</v>
      </c>
      <c r="I18367" s="23">
        <f t="shared" si="1226"/>
        <v>-1</v>
      </c>
      <c r="J18367" s="78">
        <f t="shared" si="1225"/>
        <v>1832.9900000000036</v>
      </c>
      <c r="K18367" s="17" t="str">
        <f t="shared" si="1227"/>
        <v>Jan-20</v>
      </c>
      <c r="L18367" s="199">
        <f t="shared" si="1228"/>
        <v>18114</v>
      </c>
      <c r="M18367" s="200">
        <f t="shared" si="1229"/>
        <v>0.10119189577122688</v>
      </c>
    </row>
    <row r="18368" spans="1:13" x14ac:dyDescent="0.3">
      <c r="A18368" s="195">
        <v>43850</v>
      </c>
      <c r="B18368" s="17" t="s">
        <v>137</v>
      </c>
      <c r="C18368" s="196">
        <v>0.64583333333333337</v>
      </c>
      <c r="D18368" s="17" t="s">
        <v>31</v>
      </c>
      <c r="E18368" s="197" t="s">
        <v>13783</v>
      </c>
      <c r="F18368" s="23">
        <v>3.25</v>
      </c>
      <c r="G18368" s="198">
        <v>1</v>
      </c>
      <c r="H18368" s="17" t="s">
        <v>6526</v>
      </c>
      <c r="I18368" s="23">
        <f t="shared" si="1226"/>
        <v>2.25</v>
      </c>
      <c r="J18368" s="78">
        <f t="shared" si="1225"/>
        <v>1835.2400000000036</v>
      </c>
      <c r="K18368" s="17" t="str">
        <f t="shared" si="1227"/>
        <v>Jan-20</v>
      </c>
      <c r="L18368" s="199">
        <f t="shared" si="1228"/>
        <v>18115</v>
      </c>
      <c r="M18368" s="200">
        <f t="shared" si="1229"/>
        <v>0.10131051614683984</v>
      </c>
    </row>
    <row r="18369" spans="1:13" x14ac:dyDescent="0.3">
      <c r="A18369" s="195">
        <v>43850</v>
      </c>
      <c r="B18369" s="17" t="s">
        <v>43</v>
      </c>
      <c r="C18369" s="196">
        <v>0.59722222222222221</v>
      </c>
      <c r="D18369" s="17" t="s">
        <v>31</v>
      </c>
      <c r="E18369" s="197" t="s">
        <v>12587</v>
      </c>
      <c r="F18369" s="23">
        <v>5.5</v>
      </c>
      <c r="G18369" s="198">
        <v>1</v>
      </c>
      <c r="H18369" s="17" t="s">
        <v>6526</v>
      </c>
      <c r="I18369" s="23">
        <f t="shared" si="1226"/>
        <v>4.5</v>
      </c>
      <c r="J18369" s="78">
        <f t="shared" si="1225"/>
        <v>1839.7400000000036</v>
      </c>
      <c r="K18369" s="17" t="str">
        <f t="shared" si="1227"/>
        <v>Jan-20</v>
      </c>
      <c r="L18369" s="199">
        <f t="shared" si="1228"/>
        <v>18116</v>
      </c>
      <c r="M18369" s="200">
        <f t="shared" si="1229"/>
        <v>0.10155332302936651</v>
      </c>
    </row>
    <row r="18370" spans="1:13" x14ac:dyDescent="0.3">
      <c r="A18370" s="195">
        <v>43850</v>
      </c>
      <c r="B18370" s="17" t="s">
        <v>43</v>
      </c>
      <c r="C18370" s="196">
        <v>0.61805555555555558</v>
      </c>
      <c r="D18370" s="17" t="s">
        <v>31</v>
      </c>
      <c r="E18370" s="197" t="s">
        <v>13784</v>
      </c>
      <c r="F18370" s="23">
        <v>3</v>
      </c>
      <c r="G18370" s="198">
        <v>1</v>
      </c>
      <c r="H18370" s="17" t="s">
        <v>6526</v>
      </c>
      <c r="I18370" s="23">
        <f t="shared" si="1226"/>
        <v>2</v>
      </c>
      <c r="J18370" s="78">
        <f t="shared" si="1225"/>
        <v>1841.7400000000036</v>
      </c>
      <c r="K18370" s="17" t="str">
        <f t="shared" si="1227"/>
        <v>Jan-20</v>
      </c>
      <c r="L18370" s="199">
        <f t="shared" si="1228"/>
        <v>18117</v>
      </c>
      <c r="M18370" s="200">
        <f t="shared" si="1229"/>
        <v>0.10165811116630809</v>
      </c>
    </row>
    <row r="18371" spans="1:13" x14ac:dyDescent="0.3">
      <c r="A18371" s="195">
        <v>43850</v>
      </c>
      <c r="B18371" s="17" t="s">
        <v>43</v>
      </c>
      <c r="C18371" s="196">
        <v>0.63888888888888895</v>
      </c>
      <c r="D18371" s="17" t="s">
        <v>31</v>
      </c>
      <c r="E18371" s="197" t="s">
        <v>5970</v>
      </c>
      <c r="F18371" s="23">
        <v>4</v>
      </c>
      <c r="G18371" s="198">
        <v>1</v>
      </c>
      <c r="H18371" s="17" t="s">
        <v>11526</v>
      </c>
      <c r="I18371" s="23">
        <f t="shared" si="1226"/>
        <v>-1</v>
      </c>
      <c r="J18371" s="78">
        <f t="shared" si="1225"/>
        <v>1840.7400000000036</v>
      </c>
      <c r="K18371" s="17" t="str">
        <f t="shared" si="1227"/>
        <v>Jan-20</v>
      </c>
      <c r="L18371" s="199">
        <f t="shared" si="1228"/>
        <v>18118</v>
      </c>
      <c r="M18371" s="200">
        <f t="shared" si="1229"/>
        <v>0.10159730654597658</v>
      </c>
    </row>
    <row r="18372" spans="1:13" x14ac:dyDescent="0.3">
      <c r="A18372" s="195">
        <v>43850</v>
      </c>
      <c r="B18372" s="17" t="s">
        <v>43</v>
      </c>
      <c r="C18372" s="196">
        <v>0.70138888888888884</v>
      </c>
      <c r="D18372" s="17" t="s">
        <v>31</v>
      </c>
      <c r="E18372" s="197" t="s">
        <v>13785</v>
      </c>
      <c r="F18372" s="23">
        <v>4</v>
      </c>
      <c r="G18372" s="198">
        <v>1</v>
      </c>
      <c r="H18372" s="17" t="s">
        <v>6526</v>
      </c>
      <c r="I18372" s="23">
        <f t="shared" si="1226"/>
        <v>3</v>
      </c>
      <c r="J18372" s="78">
        <f t="shared" si="1225"/>
        <v>1843.7400000000036</v>
      </c>
      <c r="K18372" s="17" t="str">
        <f t="shared" si="1227"/>
        <v>Jan-20</v>
      </c>
      <c r="L18372" s="199">
        <f t="shared" si="1228"/>
        <v>18119</v>
      </c>
      <c r="M18372" s="200">
        <f t="shared" si="1229"/>
        <v>0.10175727137259251</v>
      </c>
    </row>
    <row r="18373" spans="1:13" x14ac:dyDescent="0.3">
      <c r="A18373" s="195">
        <v>43850</v>
      </c>
      <c r="B18373" s="17" t="s">
        <v>73</v>
      </c>
      <c r="C18373" s="196">
        <v>0.63194444444444442</v>
      </c>
      <c r="D18373" s="17" t="s">
        <v>31</v>
      </c>
      <c r="E18373" s="197" t="s">
        <v>13144</v>
      </c>
      <c r="F18373" s="23">
        <v>3</v>
      </c>
      <c r="G18373" s="198">
        <v>1</v>
      </c>
      <c r="H18373" s="17" t="s">
        <v>6526</v>
      </c>
      <c r="I18373" s="23">
        <f t="shared" si="1226"/>
        <v>2</v>
      </c>
      <c r="J18373" s="78">
        <f t="shared" si="1225"/>
        <v>1845.7400000000036</v>
      </c>
      <c r="K18373" s="17" t="str">
        <f t="shared" si="1227"/>
        <v>Jan-20</v>
      </c>
      <c r="L18373" s="199">
        <f t="shared" si="1228"/>
        <v>18120</v>
      </c>
      <c r="M18373" s="200">
        <f t="shared" si="1229"/>
        <v>0.10186203090507746</v>
      </c>
    </row>
    <row r="18374" spans="1:13" x14ac:dyDescent="0.3">
      <c r="A18374" s="195">
        <v>43850</v>
      </c>
      <c r="B18374" s="17" t="s">
        <v>45</v>
      </c>
      <c r="C18374" s="196">
        <v>0.70486111111111116</v>
      </c>
      <c r="D18374" s="17" t="s">
        <v>31</v>
      </c>
      <c r="E18374" s="197" t="s">
        <v>13786</v>
      </c>
      <c r="F18374" s="23">
        <v>5</v>
      </c>
      <c r="G18374" s="198">
        <v>1</v>
      </c>
      <c r="H18374" s="17" t="s">
        <v>11526</v>
      </c>
      <c r="I18374" s="23">
        <f t="shared" si="1226"/>
        <v>-1</v>
      </c>
      <c r="J18374" s="78">
        <f t="shared" si="1225"/>
        <v>1844.7400000000036</v>
      </c>
      <c r="K18374" s="17" t="str">
        <f t="shared" si="1227"/>
        <v>Jan-20</v>
      </c>
      <c r="L18374" s="199">
        <f t="shared" si="1228"/>
        <v>18121</v>
      </c>
      <c r="M18374" s="200">
        <f t="shared" si="1229"/>
        <v>0.10180122509795285</v>
      </c>
    </row>
    <row r="18375" spans="1:13" x14ac:dyDescent="0.3">
      <c r="A18375" s="195">
        <v>43852</v>
      </c>
      <c r="B18375" s="17" t="s">
        <v>29</v>
      </c>
      <c r="C18375" s="196">
        <v>0.66319444444444442</v>
      </c>
      <c r="D18375" s="17" t="s">
        <v>31</v>
      </c>
      <c r="E18375" s="197" t="s">
        <v>13787</v>
      </c>
      <c r="F18375" s="23">
        <v>5.5</v>
      </c>
      <c r="G18375" s="198">
        <v>1</v>
      </c>
      <c r="H18375" s="17" t="s">
        <v>11526</v>
      </c>
      <c r="I18375" s="23">
        <f t="shared" si="1226"/>
        <v>-1</v>
      </c>
      <c r="J18375" s="78">
        <f t="shared" si="1225"/>
        <v>1843.7400000000036</v>
      </c>
      <c r="K18375" s="17" t="str">
        <f t="shared" si="1227"/>
        <v>Jan-20</v>
      </c>
      <c r="L18375" s="199">
        <f t="shared" si="1228"/>
        <v>18122</v>
      </c>
      <c r="M18375" s="200">
        <f t="shared" si="1229"/>
        <v>0.10174042600154529</v>
      </c>
    </row>
    <row r="18376" spans="1:13" x14ac:dyDescent="0.3">
      <c r="A18376" s="195">
        <v>43852</v>
      </c>
      <c r="B18376" s="17" t="s">
        <v>85</v>
      </c>
      <c r="C18376" s="196">
        <v>0.59027777777777779</v>
      </c>
      <c r="D18376" s="17" t="s">
        <v>31</v>
      </c>
      <c r="E18376" s="197" t="s">
        <v>13788</v>
      </c>
      <c r="F18376" s="23">
        <v>4.5</v>
      </c>
      <c r="G18376" s="198">
        <v>1</v>
      </c>
      <c r="H18376" s="17" t="s">
        <v>11526</v>
      </c>
      <c r="I18376" s="23">
        <f t="shared" si="1226"/>
        <v>-1</v>
      </c>
      <c r="J18376" s="78">
        <f t="shared" si="1225"/>
        <v>1842.7400000000036</v>
      </c>
      <c r="K18376" s="17" t="str">
        <f t="shared" si="1227"/>
        <v>Jan-20</v>
      </c>
      <c r="L18376" s="199">
        <f t="shared" si="1228"/>
        <v>18123</v>
      </c>
      <c r="M18376" s="200">
        <f t="shared" si="1229"/>
        <v>0.1016796336147439</v>
      </c>
    </row>
    <row r="18377" spans="1:13" x14ac:dyDescent="0.3">
      <c r="A18377" s="195">
        <v>43852</v>
      </c>
      <c r="B18377" s="17" t="s">
        <v>85</v>
      </c>
      <c r="C18377" s="196">
        <v>0.65625</v>
      </c>
      <c r="D18377" s="17" t="s">
        <v>31</v>
      </c>
      <c r="E18377" s="197" t="s">
        <v>13789</v>
      </c>
      <c r="F18377" s="23">
        <v>5</v>
      </c>
      <c r="G18377" s="198">
        <v>1</v>
      </c>
      <c r="H18377" s="17" t="s">
        <v>6526</v>
      </c>
      <c r="I18377" s="23">
        <f t="shared" si="1226"/>
        <v>4</v>
      </c>
      <c r="J18377" s="78">
        <f t="shared" si="1225"/>
        <v>1846.7400000000036</v>
      </c>
      <c r="K18377" s="17" t="str">
        <f t="shared" si="1227"/>
        <v>Jan-20</v>
      </c>
      <c r="L18377" s="199">
        <f t="shared" si="1228"/>
        <v>18124</v>
      </c>
      <c r="M18377" s="200">
        <f t="shared" si="1229"/>
        <v>0.10189472522621958</v>
      </c>
    </row>
    <row r="18378" spans="1:13" x14ac:dyDescent="0.3">
      <c r="A18378" s="195">
        <v>43852</v>
      </c>
      <c r="B18378" s="17" t="s">
        <v>61</v>
      </c>
      <c r="C18378" s="196">
        <v>0.57986111111111105</v>
      </c>
      <c r="D18378" s="17" t="s">
        <v>31</v>
      </c>
      <c r="E18378" s="197" t="s">
        <v>13790</v>
      </c>
      <c r="F18378" s="23">
        <v>6</v>
      </c>
      <c r="G18378" s="198">
        <v>1</v>
      </c>
      <c r="H18378" s="17" t="s">
        <v>11526</v>
      </c>
      <c r="I18378" s="23">
        <f t="shared" si="1226"/>
        <v>-1</v>
      </c>
      <c r="J18378" s="78">
        <f t="shared" si="1225"/>
        <v>1845.7400000000036</v>
      </c>
      <c r="K18378" s="17" t="str">
        <f t="shared" si="1227"/>
        <v>Jan-20</v>
      </c>
      <c r="L18378" s="199">
        <f t="shared" si="1228"/>
        <v>18125</v>
      </c>
      <c r="M18378" s="200">
        <f t="shared" si="1229"/>
        <v>0.10183393103448296</v>
      </c>
    </row>
    <row r="18379" spans="1:13" x14ac:dyDescent="0.3">
      <c r="A18379" s="195">
        <v>43852</v>
      </c>
      <c r="B18379" s="17" t="s">
        <v>43</v>
      </c>
      <c r="C18379" s="196">
        <v>0.77083333333333337</v>
      </c>
      <c r="D18379" s="17" t="s">
        <v>31</v>
      </c>
      <c r="E18379" s="197" t="s">
        <v>13791</v>
      </c>
      <c r="F18379" s="23">
        <v>6</v>
      </c>
      <c r="G18379" s="198">
        <v>1</v>
      </c>
      <c r="H18379" s="17" t="s">
        <v>6526</v>
      </c>
      <c r="I18379" s="23">
        <f t="shared" si="1226"/>
        <v>5</v>
      </c>
      <c r="J18379" s="78">
        <f t="shared" si="1225"/>
        <v>1850.7400000000036</v>
      </c>
      <c r="K18379" s="17" t="str">
        <f t="shared" si="1227"/>
        <v>Jan-20</v>
      </c>
      <c r="L18379" s="199">
        <f t="shared" si="1228"/>
        <v>18126</v>
      </c>
      <c r="M18379" s="200">
        <f t="shared" si="1229"/>
        <v>0.10210415977049563</v>
      </c>
    </row>
    <row r="18380" spans="1:13" x14ac:dyDescent="0.3">
      <c r="A18380" s="195">
        <v>43852</v>
      </c>
      <c r="B18380" s="17" t="s">
        <v>43</v>
      </c>
      <c r="C18380" s="196">
        <v>0.79166666666666663</v>
      </c>
      <c r="D18380" s="17" t="s">
        <v>31</v>
      </c>
      <c r="E18380" s="197" t="s">
        <v>5428</v>
      </c>
      <c r="F18380" s="23">
        <v>4</v>
      </c>
      <c r="G18380" s="198">
        <v>1</v>
      </c>
      <c r="H18380" s="17" t="s">
        <v>11526</v>
      </c>
      <c r="I18380" s="23">
        <f t="shared" si="1226"/>
        <v>-1</v>
      </c>
      <c r="J18380" s="78">
        <f t="shared" si="1225"/>
        <v>1849.7400000000036</v>
      </c>
      <c r="K18380" s="17" t="str">
        <f t="shared" si="1227"/>
        <v>Jan-20</v>
      </c>
      <c r="L18380" s="199">
        <f t="shared" si="1228"/>
        <v>18127</v>
      </c>
      <c r="M18380" s="200">
        <f t="shared" si="1229"/>
        <v>0.10204336073260901</v>
      </c>
    </row>
    <row r="18381" spans="1:13" x14ac:dyDescent="0.3">
      <c r="A18381" s="195">
        <v>43853</v>
      </c>
      <c r="B18381" s="17" t="s">
        <v>79</v>
      </c>
      <c r="C18381" s="196">
        <v>0.60763888888888895</v>
      </c>
      <c r="D18381" s="17" t="s">
        <v>31</v>
      </c>
      <c r="E18381" s="197" t="s">
        <v>4916</v>
      </c>
      <c r="F18381" s="23">
        <v>3.25</v>
      </c>
      <c r="G18381" s="198">
        <v>1</v>
      </c>
      <c r="H18381" s="17" t="s">
        <v>6526</v>
      </c>
      <c r="I18381" s="23">
        <f t="shared" si="1226"/>
        <v>2.25</v>
      </c>
      <c r="J18381" s="78">
        <f t="shared" si="1225"/>
        <v>1851.9900000000036</v>
      </c>
      <c r="K18381" s="17" t="str">
        <f t="shared" si="1227"/>
        <v>Jan-20</v>
      </c>
      <c r="L18381" s="199">
        <f t="shared" si="1228"/>
        <v>18128</v>
      </c>
      <c r="M18381" s="200">
        <f t="shared" si="1229"/>
        <v>0.10216184907325704</v>
      </c>
    </row>
    <row r="18382" spans="1:13" x14ac:dyDescent="0.3">
      <c r="A18382" s="195">
        <v>43854</v>
      </c>
      <c r="B18382" s="17" t="s">
        <v>29</v>
      </c>
      <c r="C18382" s="196">
        <v>0.5</v>
      </c>
      <c r="D18382" s="17" t="s">
        <v>31</v>
      </c>
      <c r="E18382" s="197" t="s">
        <v>13792</v>
      </c>
      <c r="F18382" s="23">
        <v>3.13</v>
      </c>
      <c r="G18382" s="198">
        <v>1</v>
      </c>
      <c r="H18382" s="17" t="s">
        <v>6526</v>
      </c>
      <c r="I18382" s="23">
        <f t="shared" si="1226"/>
        <v>2.13</v>
      </c>
      <c r="J18382" s="78">
        <f t="shared" si="1225"/>
        <v>1854.1200000000038</v>
      </c>
      <c r="K18382" s="17" t="str">
        <f t="shared" si="1227"/>
        <v>Jan-20</v>
      </c>
      <c r="L18382" s="199">
        <f t="shared" si="1228"/>
        <v>18129</v>
      </c>
      <c r="M18382" s="200">
        <f t="shared" si="1229"/>
        <v>0.1022737051133545</v>
      </c>
    </row>
    <row r="18383" spans="1:13" x14ac:dyDescent="0.3">
      <c r="A18383" s="195">
        <v>43854</v>
      </c>
      <c r="B18383" s="17" t="s">
        <v>29</v>
      </c>
      <c r="C18383" s="196">
        <v>0.54513888888888895</v>
      </c>
      <c r="D18383" s="17" t="s">
        <v>31</v>
      </c>
      <c r="E18383" s="197" t="s">
        <v>13793</v>
      </c>
      <c r="F18383" s="23">
        <v>2.75</v>
      </c>
      <c r="G18383" s="198">
        <v>1</v>
      </c>
      <c r="H18383" s="17" t="s">
        <v>6526</v>
      </c>
      <c r="I18383" s="23">
        <f t="shared" si="1226"/>
        <v>1.75</v>
      </c>
      <c r="J18383" s="78">
        <f t="shared" si="1225"/>
        <v>1855.8700000000038</v>
      </c>
      <c r="K18383" s="17" t="str">
        <f t="shared" si="1227"/>
        <v>Jan-20</v>
      </c>
      <c r="L18383" s="199">
        <f t="shared" si="1228"/>
        <v>18130</v>
      </c>
      <c r="M18383" s="200">
        <f t="shared" si="1229"/>
        <v>0.102364589078875</v>
      </c>
    </row>
    <row r="18384" spans="1:13" x14ac:dyDescent="0.3">
      <c r="A18384" s="195">
        <v>43854</v>
      </c>
      <c r="B18384" s="17" t="s">
        <v>29</v>
      </c>
      <c r="C18384" s="196">
        <v>0.61458333333333337</v>
      </c>
      <c r="D18384" s="17" t="s">
        <v>31</v>
      </c>
      <c r="E18384" s="197" t="s">
        <v>13794</v>
      </c>
      <c r="F18384" s="23">
        <v>3.75</v>
      </c>
      <c r="G18384" s="198">
        <v>1</v>
      </c>
      <c r="H18384" s="17" t="s">
        <v>11526</v>
      </c>
      <c r="I18384" s="23">
        <f t="shared" si="1226"/>
        <v>-1</v>
      </c>
      <c r="J18384" s="78">
        <f t="shared" si="1225"/>
        <v>1854.8700000000038</v>
      </c>
      <c r="K18384" s="17" t="str">
        <f t="shared" si="1227"/>
        <v>Jan-20</v>
      </c>
      <c r="L18384" s="199">
        <f t="shared" si="1228"/>
        <v>18131</v>
      </c>
      <c r="M18384" s="200">
        <f t="shared" si="1229"/>
        <v>0.10230378909050818</v>
      </c>
    </row>
    <row r="18385" spans="1:13" x14ac:dyDescent="0.3">
      <c r="A18385" s="195">
        <v>43854</v>
      </c>
      <c r="B18385" s="17" t="s">
        <v>44</v>
      </c>
      <c r="C18385" s="196">
        <v>0.60069444444444442</v>
      </c>
      <c r="D18385" s="17" t="s">
        <v>31</v>
      </c>
      <c r="E18385" s="197" t="s">
        <v>13795</v>
      </c>
      <c r="F18385" s="23">
        <v>3</v>
      </c>
      <c r="G18385" s="198">
        <v>1</v>
      </c>
      <c r="H18385" s="17" t="s">
        <v>11526</v>
      </c>
      <c r="I18385" s="23">
        <f t="shared" si="1226"/>
        <v>-1</v>
      </c>
      <c r="J18385" s="78">
        <f t="shared" si="1225"/>
        <v>1853.8700000000038</v>
      </c>
      <c r="K18385" s="17" t="str">
        <f t="shared" si="1227"/>
        <v>Jan-20</v>
      </c>
      <c r="L18385" s="199">
        <f t="shared" si="1228"/>
        <v>18132</v>
      </c>
      <c r="M18385" s="200">
        <f t="shared" si="1229"/>
        <v>0.10224299580851554</v>
      </c>
    </row>
    <row r="18386" spans="1:13" x14ac:dyDescent="0.3">
      <c r="A18386" s="195">
        <v>43855</v>
      </c>
      <c r="B18386" s="17" t="s">
        <v>29</v>
      </c>
      <c r="C18386" s="196">
        <v>0.62152777777777779</v>
      </c>
      <c r="D18386" s="17" t="s">
        <v>31</v>
      </c>
      <c r="E18386" s="197" t="s">
        <v>13796</v>
      </c>
      <c r="F18386" s="23">
        <v>5</v>
      </c>
      <c r="G18386" s="198">
        <v>1</v>
      </c>
      <c r="H18386" s="87" t="s">
        <v>11526</v>
      </c>
      <c r="I18386" s="23">
        <f t="shared" si="1226"/>
        <v>-1</v>
      </c>
      <c r="J18386" s="78">
        <f t="shared" ref="J18386:J18406" si="1230">J18385+I18386</f>
        <v>1852.8700000000038</v>
      </c>
      <c r="K18386" s="17" t="str">
        <f t="shared" ref="K18386:K18406" si="1231">TEXT(A18386,"MMM-yy")</f>
        <v>Jan-20</v>
      </c>
      <c r="L18386" s="199">
        <f t="shared" ref="L18386:L18406" si="1232">L18385+G18386</f>
        <v>18133</v>
      </c>
      <c r="M18386" s="200">
        <f t="shared" ref="M18386:M18406" si="1233">J18386/L18386</f>
        <v>0.10218220923178756</v>
      </c>
    </row>
    <row r="18387" spans="1:13" x14ac:dyDescent="0.3">
      <c r="A18387" s="195">
        <v>43855</v>
      </c>
      <c r="B18387" s="17" t="s">
        <v>44</v>
      </c>
      <c r="C18387" s="196">
        <v>0.58680555555555558</v>
      </c>
      <c r="D18387" s="17" t="s">
        <v>31</v>
      </c>
      <c r="E18387" s="197" t="s">
        <v>13797</v>
      </c>
      <c r="F18387" s="23">
        <v>3</v>
      </c>
      <c r="G18387" s="198">
        <v>1</v>
      </c>
      <c r="H18387" s="87" t="s">
        <v>11526</v>
      </c>
      <c r="I18387" s="23">
        <f t="shared" si="1226"/>
        <v>-1</v>
      </c>
      <c r="J18387" s="78">
        <f t="shared" si="1230"/>
        <v>1851.8700000000038</v>
      </c>
      <c r="K18387" s="17" t="str">
        <f t="shared" si="1231"/>
        <v>Jan-20</v>
      </c>
      <c r="L18387" s="199">
        <f t="shared" si="1232"/>
        <v>18134</v>
      </c>
      <c r="M18387" s="200">
        <f t="shared" si="1233"/>
        <v>0.10212142935921494</v>
      </c>
    </row>
    <row r="18388" spans="1:13" x14ac:dyDescent="0.3">
      <c r="A18388" s="195">
        <v>43855</v>
      </c>
      <c r="B18388" s="17" t="s">
        <v>76</v>
      </c>
      <c r="C18388" s="196">
        <v>0.60069444444444442</v>
      </c>
      <c r="D18388" s="17" t="s">
        <v>31</v>
      </c>
      <c r="E18388" s="197" t="s">
        <v>13798</v>
      </c>
      <c r="F18388" s="23">
        <v>6</v>
      </c>
      <c r="G18388" s="198">
        <v>1</v>
      </c>
      <c r="H18388" s="87" t="s">
        <v>11526</v>
      </c>
      <c r="I18388" s="23">
        <f t="shared" si="1226"/>
        <v>-1</v>
      </c>
      <c r="J18388" s="78">
        <f t="shared" si="1230"/>
        <v>1850.8700000000038</v>
      </c>
      <c r="K18388" s="17" t="str">
        <f t="shared" si="1231"/>
        <v>Jan-20</v>
      </c>
      <c r="L18388" s="199">
        <f t="shared" si="1232"/>
        <v>18135</v>
      </c>
      <c r="M18388" s="200">
        <f t="shared" si="1233"/>
        <v>0.10206065618968865</v>
      </c>
    </row>
    <row r="18389" spans="1:13" x14ac:dyDescent="0.3">
      <c r="A18389" s="195">
        <v>43855</v>
      </c>
      <c r="B18389" s="17" t="s">
        <v>76</v>
      </c>
      <c r="C18389" s="196">
        <v>0.67361111111111116</v>
      </c>
      <c r="D18389" s="17" t="s">
        <v>31</v>
      </c>
      <c r="E18389" s="197" t="s">
        <v>11999</v>
      </c>
      <c r="F18389" s="23">
        <v>4.5</v>
      </c>
      <c r="G18389" s="198">
        <v>1</v>
      </c>
      <c r="H18389" s="87" t="s">
        <v>11526</v>
      </c>
      <c r="I18389" s="23">
        <f t="shared" si="1226"/>
        <v>-1</v>
      </c>
      <c r="J18389" s="78">
        <f t="shared" si="1230"/>
        <v>1849.8700000000038</v>
      </c>
      <c r="K18389" s="17" t="str">
        <f t="shared" si="1231"/>
        <v>Jan-20</v>
      </c>
      <c r="L18389" s="199">
        <f t="shared" si="1232"/>
        <v>18136</v>
      </c>
      <c r="M18389" s="200">
        <f t="shared" si="1233"/>
        <v>0.1019998897220999</v>
      </c>
    </row>
    <row r="18390" spans="1:13" x14ac:dyDescent="0.3">
      <c r="A18390" s="195">
        <v>43857</v>
      </c>
      <c r="B18390" s="17" t="s">
        <v>73</v>
      </c>
      <c r="C18390" s="196">
        <v>0.64583333333333337</v>
      </c>
      <c r="D18390" s="17" t="s">
        <v>31</v>
      </c>
      <c r="E18390" s="197" t="s">
        <v>13799</v>
      </c>
      <c r="F18390" s="23">
        <v>5</v>
      </c>
      <c r="G18390" s="198">
        <v>1</v>
      </c>
      <c r="H18390" s="87" t="s">
        <v>6526</v>
      </c>
      <c r="I18390" s="23">
        <f t="shared" si="1226"/>
        <v>4</v>
      </c>
      <c r="J18390" s="78">
        <f t="shared" si="1230"/>
        <v>1853.8700000000038</v>
      </c>
      <c r="K18390" s="17" t="str">
        <f t="shared" si="1231"/>
        <v>Jan-20</v>
      </c>
      <c r="L18390" s="199">
        <f t="shared" si="1232"/>
        <v>18137</v>
      </c>
      <c r="M18390" s="200">
        <f t="shared" si="1233"/>
        <v>0.10221480950543109</v>
      </c>
    </row>
    <row r="18391" spans="1:13" x14ac:dyDescent="0.3">
      <c r="A18391" s="195">
        <v>43857</v>
      </c>
      <c r="B18391" s="17" t="s">
        <v>45</v>
      </c>
      <c r="C18391" s="196">
        <v>0.75</v>
      </c>
      <c r="D18391" s="17" t="s">
        <v>31</v>
      </c>
      <c r="E18391" s="197" t="s">
        <v>13800</v>
      </c>
      <c r="F18391" s="23">
        <v>2.88</v>
      </c>
      <c r="G18391" s="198">
        <v>1</v>
      </c>
      <c r="H18391" s="87" t="s">
        <v>11526</v>
      </c>
      <c r="I18391" s="23">
        <f t="shared" si="1226"/>
        <v>-1</v>
      </c>
      <c r="J18391" s="78">
        <f t="shared" si="1230"/>
        <v>1852.8700000000038</v>
      </c>
      <c r="K18391" s="17" t="str">
        <f t="shared" si="1231"/>
        <v>Jan-20</v>
      </c>
      <c r="L18391" s="199">
        <f t="shared" si="1232"/>
        <v>18138</v>
      </c>
      <c r="M18391" s="200">
        <f t="shared" si="1233"/>
        <v>0.10215404123938714</v>
      </c>
    </row>
    <row r="18392" spans="1:13" x14ac:dyDescent="0.3">
      <c r="A18392" s="195">
        <v>43857</v>
      </c>
      <c r="B18392" s="17" t="s">
        <v>45</v>
      </c>
      <c r="C18392" s="196">
        <v>0.8125</v>
      </c>
      <c r="D18392" s="17" t="s">
        <v>31</v>
      </c>
      <c r="E18392" s="197" t="s">
        <v>13801</v>
      </c>
      <c r="F18392" s="23">
        <v>4</v>
      </c>
      <c r="G18392" s="198">
        <v>1</v>
      </c>
      <c r="H18392" s="87" t="s">
        <v>11526</v>
      </c>
      <c r="I18392" s="23">
        <f t="shared" si="1226"/>
        <v>-1</v>
      </c>
      <c r="J18392" s="78">
        <f t="shared" si="1230"/>
        <v>1851.8700000000038</v>
      </c>
      <c r="K18392" s="17" t="str">
        <f t="shared" si="1231"/>
        <v>Jan-20</v>
      </c>
      <c r="L18392" s="199">
        <f t="shared" si="1232"/>
        <v>18139</v>
      </c>
      <c r="M18392" s="200">
        <f t="shared" si="1233"/>
        <v>0.1020932796736316</v>
      </c>
    </row>
    <row r="18393" spans="1:13" x14ac:dyDescent="0.3">
      <c r="A18393" s="195">
        <v>43858</v>
      </c>
      <c r="B18393" s="17" t="s">
        <v>137</v>
      </c>
      <c r="C18393" s="196">
        <v>0.54861111111111105</v>
      </c>
      <c r="D18393" s="17" t="s">
        <v>31</v>
      </c>
      <c r="E18393" s="197" t="s">
        <v>13802</v>
      </c>
      <c r="F18393" s="23">
        <v>4</v>
      </c>
      <c r="G18393" s="198">
        <v>1</v>
      </c>
      <c r="H18393" s="87" t="s">
        <v>11526</v>
      </c>
      <c r="I18393" s="23">
        <f t="shared" si="1226"/>
        <v>-1</v>
      </c>
      <c r="J18393" s="78">
        <f t="shared" si="1230"/>
        <v>1850.8700000000038</v>
      </c>
      <c r="K18393" s="17" t="str">
        <f t="shared" si="1231"/>
        <v>Jan-20</v>
      </c>
      <c r="L18393" s="199">
        <f t="shared" si="1232"/>
        <v>18140</v>
      </c>
      <c r="M18393" s="200">
        <f t="shared" si="1233"/>
        <v>0.10203252480705644</v>
      </c>
    </row>
    <row r="18394" spans="1:13" x14ac:dyDescent="0.3">
      <c r="A18394" s="195">
        <v>43858</v>
      </c>
      <c r="B18394" s="17" t="s">
        <v>137</v>
      </c>
      <c r="C18394" s="196">
        <v>0.59027777777777779</v>
      </c>
      <c r="D18394" s="17" t="s">
        <v>31</v>
      </c>
      <c r="E18394" s="197" t="s">
        <v>13498</v>
      </c>
      <c r="F18394" s="23">
        <v>5</v>
      </c>
      <c r="G18394" s="198">
        <v>1</v>
      </c>
      <c r="H18394" s="87" t="s">
        <v>11526</v>
      </c>
      <c r="I18394" s="23">
        <f t="shared" si="1226"/>
        <v>-1</v>
      </c>
      <c r="J18394" s="78">
        <f t="shared" si="1230"/>
        <v>1849.8700000000038</v>
      </c>
      <c r="K18394" s="17" t="str">
        <f t="shared" si="1231"/>
        <v>Jan-20</v>
      </c>
      <c r="L18394" s="199">
        <f t="shared" si="1232"/>
        <v>18141</v>
      </c>
      <c r="M18394" s="200">
        <f t="shared" si="1233"/>
        <v>0.10197177663855377</v>
      </c>
    </row>
    <row r="18395" spans="1:13" x14ac:dyDescent="0.3">
      <c r="A18395" s="195">
        <v>43858</v>
      </c>
      <c r="B18395" s="17" t="s">
        <v>137</v>
      </c>
      <c r="C18395" s="196">
        <v>0.67361111111111116</v>
      </c>
      <c r="D18395" s="17" t="s">
        <v>31</v>
      </c>
      <c r="E18395" s="197" t="s">
        <v>13803</v>
      </c>
      <c r="F18395" s="23">
        <v>3.5</v>
      </c>
      <c r="G18395" s="198">
        <v>1</v>
      </c>
      <c r="H18395" s="87" t="s">
        <v>6526</v>
      </c>
      <c r="I18395" s="23">
        <f t="shared" si="1226"/>
        <v>2.5</v>
      </c>
      <c r="J18395" s="78">
        <f t="shared" si="1230"/>
        <v>1852.3700000000038</v>
      </c>
      <c r="K18395" s="17" t="str">
        <f t="shared" si="1231"/>
        <v>Jan-20</v>
      </c>
      <c r="L18395" s="199">
        <f t="shared" si="1232"/>
        <v>18142</v>
      </c>
      <c r="M18395" s="200">
        <f t="shared" si="1233"/>
        <v>0.10210395766729158</v>
      </c>
    </row>
    <row r="18396" spans="1:13" x14ac:dyDescent="0.3">
      <c r="A18396" s="195">
        <v>43859</v>
      </c>
      <c r="B18396" s="17" t="s">
        <v>43</v>
      </c>
      <c r="C18396" s="196">
        <v>0.69791666666666663</v>
      </c>
      <c r="D18396" s="17" t="s">
        <v>31</v>
      </c>
      <c r="E18396" s="197" t="s">
        <v>13804</v>
      </c>
      <c r="F18396" s="23">
        <v>3.25</v>
      </c>
      <c r="G18396" s="198">
        <v>1</v>
      </c>
      <c r="H18396" s="87" t="s">
        <v>6526</v>
      </c>
      <c r="I18396" s="23">
        <f t="shared" si="1226"/>
        <v>2.25</v>
      </c>
      <c r="J18396" s="78">
        <f t="shared" si="1230"/>
        <v>1854.6200000000038</v>
      </c>
      <c r="K18396" s="17" t="str">
        <f t="shared" si="1231"/>
        <v>Jan-20</v>
      </c>
      <c r="L18396" s="199">
        <f t="shared" si="1232"/>
        <v>18143</v>
      </c>
      <c r="M18396" s="200">
        <f t="shared" si="1233"/>
        <v>0.1022223447059474</v>
      </c>
    </row>
    <row r="18397" spans="1:13" x14ac:dyDescent="0.3">
      <c r="A18397" s="195">
        <v>43859</v>
      </c>
      <c r="B18397" s="17" t="s">
        <v>43</v>
      </c>
      <c r="C18397" s="196">
        <v>0.71875</v>
      </c>
      <c r="D18397" s="17" t="s">
        <v>31</v>
      </c>
      <c r="E18397" s="197" t="s">
        <v>13805</v>
      </c>
      <c r="F18397" s="23">
        <v>4.5</v>
      </c>
      <c r="G18397" s="198">
        <v>1</v>
      </c>
      <c r="H18397" s="87" t="s">
        <v>11526</v>
      </c>
      <c r="I18397" s="23">
        <f t="shared" si="1226"/>
        <v>-1</v>
      </c>
      <c r="J18397" s="78">
        <f t="shared" si="1230"/>
        <v>1853.6200000000038</v>
      </c>
      <c r="K18397" s="17" t="str">
        <f t="shared" si="1231"/>
        <v>Jan-20</v>
      </c>
      <c r="L18397" s="199">
        <f t="shared" si="1232"/>
        <v>18144</v>
      </c>
      <c r="M18397" s="200">
        <f t="shared" si="1233"/>
        <v>0.10216159611992966</v>
      </c>
    </row>
    <row r="18398" spans="1:13" x14ac:dyDescent="0.3">
      <c r="A18398" s="195">
        <v>43860</v>
      </c>
      <c r="B18398" s="17" t="s">
        <v>30</v>
      </c>
      <c r="C18398" s="196">
        <v>0.55555555555555558</v>
      </c>
      <c r="D18398" s="17" t="s">
        <v>31</v>
      </c>
      <c r="E18398" s="197" t="s">
        <v>13702</v>
      </c>
      <c r="F18398" s="23">
        <v>5</v>
      </c>
      <c r="G18398" s="198">
        <v>1</v>
      </c>
      <c r="H18398" s="87" t="s">
        <v>6526</v>
      </c>
      <c r="I18398" s="23">
        <f t="shared" si="1226"/>
        <v>4</v>
      </c>
      <c r="J18398" s="78">
        <f t="shared" si="1230"/>
        <v>1857.6200000000038</v>
      </c>
      <c r="K18398" s="17" t="str">
        <f t="shared" si="1231"/>
        <v>Jan-20</v>
      </c>
      <c r="L18398" s="199">
        <f t="shared" si="1232"/>
        <v>18145</v>
      </c>
      <c r="M18398" s="200">
        <f t="shared" si="1233"/>
        <v>0.10237641223477563</v>
      </c>
    </row>
    <row r="18399" spans="1:13" x14ac:dyDescent="0.3">
      <c r="A18399" s="195">
        <v>43860</v>
      </c>
      <c r="B18399" s="17" t="s">
        <v>30</v>
      </c>
      <c r="C18399" s="196">
        <v>0.62847222222222221</v>
      </c>
      <c r="D18399" s="17" t="s">
        <v>31</v>
      </c>
      <c r="E18399" s="197" t="s">
        <v>13806</v>
      </c>
      <c r="F18399" s="23">
        <v>3.5</v>
      </c>
      <c r="G18399" s="198">
        <v>1</v>
      </c>
      <c r="H18399" s="87" t="s">
        <v>11526</v>
      </c>
      <c r="I18399" s="23">
        <f t="shared" si="1226"/>
        <v>-1</v>
      </c>
      <c r="J18399" s="78">
        <f t="shared" si="1230"/>
        <v>1856.6200000000038</v>
      </c>
      <c r="K18399" s="17" t="str">
        <f t="shared" si="1231"/>
        <v>Jan-20</v>
      </c>
      <c r="L18399" s="199">
        <f t="shared" si="1232"/>
        <v>18146</v>
      </c>
      <c r="M18399" s="200">
        <f t="shared" si="1233"/>
        <v>0.1023156618538523</v>
      </c>
    </row>
    <row r="18400" spans="1:13" x14ac:dyDescent="0.3">
      <c r="A18400" s="195">
        <v>43860</v>
      </c>
      <c r="B18400" s="17" t="s">
        <v>118</v>
      </c>
      <c r="C18400" s="196">
        <v>0.54861111111111105</v>
      </c>
      <c r="D18400" s="17" t="s">
        <v>31</v>
      </c>
      <c r="E18400" s="197" t="s">
        <v>13807</v>
      </c>
      <c r="F18400" s="23">
        <v>3.75</v>
      </c>
      <c r="G18400" s="198">
        <v>1</v>
      </c>
      <c r="H18400" s="87" t="s">
        <v>6526</v>
      </c>
      <c r="I18400" s="23">
        <f t="shared" si="1226"/>
        <v>2.75</v>
      </c>
      <c r="J18400" s="78">
        <f t="shared" si="1230"/>
        <v>1859.3700000000038</v>
      </c>
      <c r="K18400" s="17" t="str">
        <f t="shared" si="1231"/>
        <v>Jan-20</v>
      </c>
      <c r="L18400" s="199">
        <f t="shared" si="1232"/>
        <v>18147</v>
      </c>
      <c r="M18400" s="200">
        <f t="shared" si="1233"/>
        <v>0.10246156389485886</v>
      </c>
    </row>
    <row r="18401" spans="1:13" x14ac:dyDescent="0.3">
      <c r="A18401" s="195">
        <v>43860</v>
      </c>
      <c r="B18401" s="17" t="s">
        <v>118</v>
      </c>
      <c r="C18401" s="196">
        <v>0.64236111111111105</v>
      </c>
      <c r="D18401" s="17" t="s">
        <v>31</v>
      </c>
      <c r="E18401" s="197" t="s">
        <v>13808</v>
      </c>
      <c r="F18401" s="23">
        <v>3.5</v>
      </c>
      <c r="G18401" s="198">
        <v>1</v>
      </c>
      <c r="H18401" s="87" t="s">
        <v>11526</v>
      </c>
      <c r="I18401" s="23">
        <f t="shared" si="1226"/>
        <v>-1</v>
      </c>
      <c r="J18401" s="78">
        <f t="shared" si="1230"/>
        <v>1858.3700000000038</v>
      </c>
      <c r="K18401" s="17" t="str">
        <f t="shared" si="1231"/>
        <v>Jan-20</v>
      </c>
      <c r="L18401" s="199">
        <f t="shared" si="1232"/>
        <v>18148</v>
      </c>
      <c r="M18401" s="200">
        <f t="shared" si="1233"/>
        <v>0.10240081551686157</v>
      </c>
    </row>
    <row r="18402" spans="1:13" x14ac:dyDescent="0.3">
      <c r="A18402" s="195">
        <v>43860</v>
      </c>
      <c r="B18402" s="17" t="s">
        <v>145</v>
      </c>
      <c r="C18402" s="196">
        <v>0.56597222222222221</v>
      </c>
      <c r="D18402" s="17" t="s">
        <v>31</v>
      </c>
      <c r="E18402" s="197" t="s">
        <v>13809</v>
      </c>
      <c r="F18402" s="23">
        <v>5</v>
      </c>
      <c r="G18402" s="198">
        <v>1</v>
      </c>
      <c r="H18402" s="87" t="s">
        <v>11526</v>
      </c>
      <c r="I18402" s="23">
        <f t="shared" si="1226"/>
        <v>-1</v>
      </c>
      <c r="J18402" s="78">
        <f t="shared" si="1230"/>
        <v>1857.3700000000038</v>
      </c>
      <c r="K18402" s="17" t="str">
        <f t="shared" si="1231"/>
        <v>Jan-20</v>
      </c>
      <c r="L18402" s="199">
        <f t="shared" si="1232"/>
        <v>18149</v>
      </c>
      <c r="M18402" s="200">
        <f t="shared" si="1233"/>
        <v>0.10234007383326926</v>
      </c>
    </row>
    <row r="18403" spans="1:13" x14ac:dyDescent="0.3">
      <c r="A18403" s="195">
        <v>43860</v>
      </c>
      <c r="B18403" s="17" t="s">
        <v>47</v>
      </c>
      <c r="C18403" s="196">
        <v>0.75</v>
      </c>
      <c r="D18403" s="17" t="s">
        <v>31</v>
      </c>
      <c r="E18403" s="197" t="s">
        <v>13810</v>
      </c>
      <c r="F18403" s="23">
        <v>5.5</v>
      </c>
      <c r="G18403" s="198">
        <v>1</v>
      </c>
      <c r="H18403" s="87" t="s">
        <v>11526</v>
      </c>
      <c r="I18403" s="23">
        <f t="shared" si="1226"/>
        <v>-1</v>
      </c>
      <c r="J18403" s="78">
        <f t="shared" si="1230"/>
        <v>1856.3700000000038</v>
      </c>
      <c r="K18403" s="17" t="str">
        <f t="shared" si="1231"/>
        <v>Jan-20</v>
      </c>
      <c r="L18403" s="199">
        <f t="shared" si="1232"/>
        <v>18150</v>
      </c>
      <c r="M18403" s="200">
        <f t="shared" si="1233"/>
        <v>0.10227933884297541</v>
      </c>
    </row>
    <row r="18404" spans="1:13" x14ac:dyDescent="0.3">
      <c r="A18404" s="195">
        <v>43860</v>
      </c>
      <c r="B18404" s="17" t="s">
        <v>47</v>
      </c>
      <c r="C18404" s="196">
        <v>0.77083333333333337</v>
      </c>
      <c r="D18404" s="17" t="s">
        <v>31</v>
      </c>
      <c r="E18404" s="197" t="s">
        <v>13221</v>
      </c>
      <c r="F18404" s="23">
        <v>4.5</v>
      </c>
      <c r="G18404" s="198">
        <v>1</v>
      </c>
      <c r="H18404" s="87" t="s">
        <v>6526</v>
      </c>
      <c r="I18404" s="23">
        <f t="shared" si="1226"/>
        <v>3.5</v>
      </c>
      <c r="J18404" s="78">
        <f t="shared" si="1230"/>
        <v>1859.8700000000038</v>
      </c>
      <c r="K18404" s="17" t="str">
        <f t="shared" si="1231"/>
        <v>Jan-20</v>
      </c>
      <c r="L18404" s="199">
        <f t="shared" si="1232"/>
        <v>18151</v>
      </c>
      <c r="M18404" s="200">
        <f t="shared" si="1233"/>
        <v>0.10246653076965477</v>
      </c>
    </row>
    <row r="18405" spans="1:13" x14ac:dyDescent="0.3">
      <c r="A18405" s="195">
        <v>43861</v>
      </c>
      <c r="B18405" s="17" t="s">
        <v>29</v>
      </c>
      <c r="C18405" s="196">
        <v>0.59027777777777779</v>
      </c>
      <c r="D18405" s="17" t="s">
        <v>31</v>
      </c>
      <c r="E18405" s="197" t="s">
        <v>5061</v>
      </c>
      <c r="F18405" s="23">
        <v>3.25</v>
      </c>
      <c r="G18405" s="198">
        <v>1</v>
      </c>
      <c r="H18405" s="87" t="s">
        <v>6526</v>
      </c>
      <c r="I18405" s="23">
        <f t="shared" si="1226"/>
        <v>2.25</v>
      </c>
      <c r="J18405" s="78">
        <f t="shared" si="1230"/>
        <v>1862.1200000000038</v>
      </c>
      <c r="K18405" s="17" t="str">
        <f t="shared" si="1231"/>
        <v>Jan-20</v>
      </c>
      <c r="L18405" s="199">
        <f t="shared" si="1232"/>
        <v>18152</v>
      </c>
      <c r="M18405" s="200">
        <f t="shared" si="1233"/>
        <v>0.10258483913618355</v>
      </c>
    </row>
    <row r="18406" spans="1:13" x14ac:dyDescent="0.3">
      <c r="A18406" s="195">
        <v>43861</v>
      </c>
      <c r="B18406" s="17" t="s">
        <v>29</v>
      </c>
      <c r="C18406" s="196">
        <v>0.68055555555555547</v>
      </c>
      <c r="D18406" s="17" t="s">
        <v>31</v>
      </c>
      <c r="E18406" s="197" t="s">
        <v>13811</v>
      </c>
      <c r="F18406" s="23">
        <v>5</v>
      </c>
      <c r="G18406" s="198">
        <v>1</v>
      </c>
      <c r="H18406" s="87" t="s">
        <v>11526</v>
      </c>
      <c r="I18406" s="23">
        <f t="shared" si="1226"/>
        <v>-1</v>
      </c>
      <c r="J18406" s="78">
        <f t="shared" si="1230"/>
        <v>1861.1200000000038</v>
      </c>
      <c r="K18406" s="17" t="str">
        <f t="shared" si="1231"/>
        <v>Jan-20</v>
      </c>
      <c r="L18406" s="199">
        <f t="shared" si="1232"/>
        <v>18153</v>
      </c>
      <c r="M18406" s="200">
        <f t="shared" si="1233"/>
        <v>0.10252410069960909</v>
      </c>
    </row>
    <row r="18407" spans="1:13" x14ac:dyDescent="0.3">
      <c r="A18407" s="195">
        <v>43862</v>
      </c>
      <c r="B18407" s="17" t="s">
        <v>96</v>
      </c>
      <c r="C18407" s="196">
        <v>0.52777777777777779</v>
      </c>
      <c r="D18407" s="17" t="s">
        <v>31</v>
      </c>
      <c r="E18407" s="197" t="s">
        <v>13812</v>
      </c>
      <c r="F18407" s="23">
        <v>2.88</v>
      </c>
      <c r="G18407" s="198">
        <v>1</v>
      </c>
      <c r="H18407" s="87" t="s">
        <v>11526</v>
      </c>
      <c r="I18407" s="23">
        <f t="shared" si="1226"/>
        <v>-1</v>
      </c>
      <c r="J18407" s="78">
        <f t="shared" ref="J18407:J18446" si="1234">J18406+I18407</f>
        <v>1860.1200000000038</v>
      </c>
      <c r="K18407" s="17" t="str">
        <f t="shared" ref="K18407:K18446" si="1235">TEXT(A18407,"MMM-yy")</f>
        <v>Feb-20</v>
      </c>
      <c r="L18407" s="199">
        <f t="shared" ref="L18407:L18446" si="1236">L18406+G18407</f>
        <v>18154</v>
      </c>
      <c r="M18407" s="200">
        <f t="shared" ref="M18407:M18446" si="1237">J18407/L18407</f>
        <v>0.10246336895450059</v>
      </c>
    </row>
    <row r="18408" spans="1:13" x14ac:dyDescent="0.3">
      <c r="A18408" s="195">
        <v>43862</v>
      </c>
      <c r="B18408" s="17" t="s">
        <v>96</v>
      </c>
      <c r="C18408" s="196">
        <v>0.64930555555555558</v>
      </c>
      <c r="D18408" s="17" t="s">
        <v>31</v>
      </c>
      <c r="E18408" s="197" t="s">
        <v>13588</v>
      </c>
      <c r="F18408" s="23">
        <v>5.5</v>
      </c>
      <c r="G18408" s="198">
        <v>1</v>
      </c>
      <c r="H18408" s="87" t="s">
        <v>11526</v>
      </c>
      <c r="I18408" s="23">
        <f t="shared" si="1226"/>
        <v>-1</v>
      </c>
      <c r="J18408" s="78">
        <f t="shared" si="1234"/>
        <v>1859.1200000000038</v>
      </c>
      <c r="K18408" s="17" t="str">
        <f t="shared" si="1235"/>
        <v>Feb-20</v>
      </c>
      <c r="L18408" s="199">
        <f t="shared" si="1236"/>
        <v>18155</v>
      </c>
      <c r="M18408" s="200">
        <f t="shared" si="1237"/>
        <v>0.10240264389975234</v>
      </c>
    </row>
    <row r="18409" spans="1:13" x14ac:dyDescent="0.3">
      <c r="A18409" s="195">
        <v>43862</v>
      </c>
      <c r="B18409" s="17" t="s">
        <v>96</v>
      </c>
      <c r="C18409" s="196">
        <v>0.67361111111111116</v>
      </c>
      <c r="D18409" s="17" t="s">
        <v>31</v>
      </c>
      <c r="E18409" s="197" t="s">
        <v>13813</v>
      </c>
      <c r="F18409" s="23">
        <v>4</v>
      </c>
      <c r="G18409" s="198">
        <v>1</v>
      </c>
      <c r="H18409" s="87" t="s">
        <v>6526</v>
      </c>
      <c r="I18409" s="23">
        <f t="shared" ref="I18409:I18472" si="1238">IF(H18409="L",G18409*-1,IF(H18409="W",     IF(D18409="E/W",            G18409*(F18409-1)*0.5*1.25,    IF(D18409="place",   G18409*(F18409-1) *0.95,  G18409*(F18409-1) )),            IF(H18409="Placed",     (G18409*-0.5)  + (0.5*G18409*(F18409-1)*0.2),0)         ))</f>
        <v>3</v>
      </c>
      <c r="J18409" s="78">
        <f t="shared" si="1234"/>
        <v>1862.1200000000038</v>
      </c>
      <c r="K18409" s="17" t="str">
        <f t="shared" si="1235"/>
        <v>Feb-20</v>
      </c>
      <c r="L18409" s="199">
        <f t="shared" si="1236"/>
        <v>18156</v>
      </c>
      <c r="M18409" s="200">
        <f t="shared" si="1237"/>
        <v>0.10256223837849768</v>
      </c>
    </row>
    <row r="18410" spans="1:13" x14ac:dyDescent="0.3">
      <c r="A18410" s="195">
        <v>43862</v>
      </c>
      <c r="B18410" s="17" t="s">
        <v>97</v>
      </c>
      <c r="C18410" s="196">
        <v>0.5395833333333333</v>
      </c>
      <c r="D18410" s="17" t="s">
        <v>31</v>
      </c>
      <c r="E18410" s="197" t="s">
        <v>13814</v>
      </c>
      <c r="F18410" s="23">
        <v>4.33</v>
      </c>
      <c r="G18410" s="198">
        <v>1</v>
      </c>
      <c r="H18410" s="87" t="s">
        <v>11526</v>
      </c>
      <c r="I18410" s="23">
        <f t="shared" si="1238"/>
        <v>-1</v>
      </c>
      <c r="J18410" s="78">
        <f t="shared" si="1234"/>
        <v>1861.1200000000038</v>
      </c>
      <c r="K18410" s="17" t="str">
        <f t="shared" si="1235"/>
        <v>Feb-20</v>
      </c>
      <c r="L18410" s="199">
        <f t="shared" si="1236"/>
        <v>18157</v>
      </c>
      <c r="M18410" s="200">
        <f t="shared" si="1237"/>
        <v>0.10250151456738468</v>
      </c>
    </row>
    <row r="18411" spans="1:13" x14ac:dyDescent="0.3">
      <c r="A18411" s="195">
        <v>43862</v>
      </c>
      <c r="B18411" s="17" t="s">
        <v>43</v>
      </c>
      <c r="C18411" s="196">
        <v>0.76041666666666663</v>
      </c>
      <c r="D18411" s="17" t="s">
        <v>31</v>
      </c>
      <c r="E18411" s="197" t="s">
        <v>12627</v>
      </c>
      <c r="F18411" s="23">
        <v>5.5</v>
      </c>
      <c r="G18411" s="198">
        <v>1</v>
      </c>
      <c r="H18411" s="87" t="s">
        <v>11526</v>
      </c>
      <c r="I18411" s="23">
        <f t="shared" si="1238"/>
        <v>-1</v>
      </c>
      <c r="J18411" s="78">
        <f t="shared" si="1234"/>
        <v>1860.1200000000038</v>
      </c>
      <c r="K18411" s="17" t="str">
        <f t="shared" si="1235"/>
        <v>Feb-20</v>
      </c>
      <c r="L18411" s="199">
        <f t="shared" si="1236"/>
        <v>18158</v>
      </c>
      <c r="M18411" s="200">
        <f t="shared" si="1237"/>
        <v>0.1024407974446527</v>
      </c>
    </row>
    <row r="18412" spans="1:13" x14ac:dyDescent="0.3">
      <c r="A18412" s="195">
        <v>43864</v>
      </c>
      <c r="B18412" s="17" t="s">
        <v>45</v>
      </c>
      <c r="C18412" s="196">
        <v>0.77083333333333337</v>
      </c>
      <c r="D18412" s="17" t="s">
        <v>31</v>
      </c>
      <c r="E18412" s="197" t="s">
        <v>13815</v>
      </c>
      <c r="F18412" s="23">
        <v>3.5</v>
      </c>
      <c r="G18412" s="198">
        <v>1</v>
      </c>
      <c r="H18412" s="87" t="s">
        <v>11526</v>
      </c>
      <c r="I18412" s="23">
        <f t="shared" si="1238"/>
        <v>-1</v>
      </c>
      <c r="J18412" s="78">
        <f t="shared" si="1234"/>
        <v>1859.1200000000038</v>
      </c>
      <c r="K18412" s="17" t="str">
        <f t="shared" si="1235"/>
        <v>Feb-20</v>
      </c>
      <c r="L18412" s="199">
        <f t="shared" si="1236"/>
        <v>18159</v>
      </c>
      <c r="M18412" s="200">
        <f t="shared" si="1237"/>
        <v>0.10238008700919675</v>
      </c>
    </row>
    <row r="18413" spans="1:13" x14ac:dyDescent="0.3">
      <c r="A18413" s="195">
        <v>43865</v>
      </c>
      <c r="B18413" s="17" t="s">
        <v>82</v>
      </c>
      <c r="C18413" s="196">
        <v>0.60069444444444442</v>
      </c>
      <c r="D18413" s="17" t="s">
        <v>31</v>
      </c>
      <c r="E18413" s="197" t="s">
        <v>13816</v>
      </c>
      <c r="F18413" s="23">
        <v>4.5</v>
      </c>
      <c r="G18413" s="198">
        <v>1</v>
      </c>
      <c r="H18413" s="87" t="s">
        <v>11526</v>
      </c>
      <c r="I18413" s="23">
        <f t="shared" si="1238"/>
        <v>-1</v>
      </c>
      <c r="J18413" s="78">
        <f t="shared" si="1234"/>
        <v>1858.1200000000038</v>
      </c>
      <c r="K18413" s="17" t="str">
        <f t="shared" si="1235"/>
        <v>Feb-20</v>
      </c>
      <c r="L18413" s="199">
        <f t="shared" si="1236"/>
        <v>18160</v>
      </c>
      <c r="M18413" s="200">
        <f t="shared" si="1237"/>
        <v>0.10231938325991211</v>
      </c>
    </row>
    <row r="18414" spans="1:13" x14ac:dyDescent="0.3">
      <c r="A18414" s="195">
        <v>43865</v>
      </c>
      <c r="B18414" s="17" t="s">
        <v>13817</v>
      </c>
      <c r="C18414" s="196">
        <v>0.61458333333333337</v>
      </c>
      <c r="D18414" s="17" t="s">
        <v>31</v>
      </c>
      <c r="E18414" s="197" t="s">
        <v>13818</v>
      </c>
      <c r="F18414" s="23">
        <v>5</v>
      </c>
      <c r="G18414" s="198">
        <v>1</v>
      </c>
      <c r="H18414" s="87" t="s">
        <v>11526</v>
      </c>
      <c r="I18414" s="23">
        <f t="shared" si="1238"/>
        <v>-1</v>
      </c>
      <c r="J18414" s="78">
        <f t="shared" si="1234"/>
        <v>1857.1200000000038</v>
      </c>
      <c r="K18414" s="17" t="str">
        <f t="shared" si="1235"/>
        <v>Feb-20</v>
      </c>
      <c r="L18414" s="199">
        <f t="shared" si="1236"/>
        <v>18161</v>
      </c>
      <c r="M18414" s="200">
        <f t="shared" si="1237"/>
        <v>0.10225868619569428</v>
      </c>
    </row>
    <row r="18415" spans="1:13" x14ac:dyDescent="0.3">
      <c r="A18415" s="195">
        <v>43865</v>
      </c>
      <c r="B18415" s="17" t="s">
        <v>43</v>
      </c>
      <c r="C18415" s="196">
        <v>0.79166666666666663</v>
      </c>
      <c r="D18415" s="17" t="s">
        <v>31</v>
      </c>
      <c r="E18415" s="197" t="s">
        <v>13716</v>
      </c>
      <c r="F18415" s="23">
        <v>4.5</v>
      </c>
      <c r="G18415" s="198">
        <v>1</v>
      </c>
      <c r="H18415" s="87" t="s">
        <v>11526</v>
      </c>
      <c r="I18415" s="23">
        <f t="shared" si="1238"/>
        <v>-1</v>
      </c>
      <c r="J18415" s="78">
        <f t="shared" si="1234"/>
        <v>1856.1200000000038</v>
      </c>
      <c r="K18415" s="17" t="str">
        <f t="shared" si="1235"/>
        <v>Feb-20</v>
      </c>
      <c r="L18415" s="199">
        <f t="shared" si="1236"/>
        <v>18162</v>
      </c>
      <c r="M18415" s="200">
        <f t="shared" si="1237"/>
        <v>0.10219799581543904</v>
      </c>
    </row>
    <row r="18416" spans="1:13" x14ac:dyDescent="0.3">
      <c r="A18416" s="195">
        <v>43865</v>
      </c>
      <c r="B18416" s="17" t="s">
        <v>43</v>
      </c>
      <c r="C18416" s="196">
        <v>0.8125</v>
      </c>
      <c r="D18416" s="17" t="s">
        <v>31</v>
      </c>
      <c r="E18416" s="197" t="s">
        <v>5170</v>
      </c>
      <c r="F18416" s="23">
        <v>2.88</v>
      </c>
      <c r="G18416" s="198">
        <v>1</v>
      </c>
      <c r="H18416" s="87" t="s">
        <v>11526</v>
      </c>
      <c r="I18416" s="23">
        <f t="shared" si="1238"/>
        <v>-1</v>
      </c>
      <c r="J18416" s="78">
        <f t="shared" si="1234"/>
        <v>1855.1200000000038</v>
      </c>
      <c r="K18416" s="17" t="str">
        <f t="shared" si="1235"/>
        <v>Feb-20</v>
      </c>
      <c r="L18416" s="199">
        <f t="shared" si="1236"/>
        <v>18163</v>
      </c>
      <c r="M18416" s="200">
        <f t="shared" si="1237"/>
        <v>0.10213731211804238</v>
      </c>
    </row>
    <row r="18417" spans="1:13" x14ac:dyDescent="0.3">
      <c r="A18417" s="195">
        <v>43866</v>
      </c>
      <c r="B18417" s="17" t="s">
        <v>30</v>
      </c>
      <c r="C18417" s="196">
        <v>0.64583333333333337</v>
      </c>
      <c r="D18417" s="17" t="s">
        <v>31</v>
      </c>
      <c r="E18417" s="197" t="s">
        <v>5532</v>
      </c>
      <c r="F18417" s="23">
        <v>5.5</v>
      </c>
      <c r="G18417" s="198">
        <v>1</v>
      </c>
      <c r="H18417" s="87" t="s">
        <v>11526</v>
      </c>
      <c r="I18417" s="23">
        <f t="shared" si="1238"/>
        <v>-1</v>
      </c>
      <c r="J18417" s="78">
        <f t="shared" si="1234"/>
        <v>1854.1200000000038</v>
      </c>
      <c r="K18417" s="17" t="str">
        <f t="shared" si="1235"/>
        <v>Feb-20</v>
      </c>
      <c r="L18417" s="199">
        <f t="shared" si="1236"/>
        <v>18164</v>
      </c>
      <c r="M18417" s="200">
        <f t="shared" si="1237"/>
        <v>0.10207663510240056</v>
      </c>
    </row>
    <row r="18418" spans="1:13" x14ac:dyDescent="0.3">
      <c r="A18418" s="195">
        <v>43866</v>
      </c>
      <c r="B18418" s="17" t="s">
        <v>89</v>
      </c>
      <c r="C18418" s="196">
        <v>0.59375</v>
      </c>
      <c r="D18418" s="17" t="s">
        <v>31</v>
      </c>
      <c r="E18418" s="197" t="s">
        <v>4974</v>
      </c>
      <c r="F18418" s="23">
        <v>3.5</v>
      </c>
      <c r="G18418" s="198">
        <v>1</v>
      </c>
      <c r="H18418" s="87" t="s">
        <v>11526</v>
      </c>
      <c r="I18418" s="23">
        <f t="shared" si="1238"/>
        <v>-1</v>
      </c>
      <c r="J18418" s="78">
        <f t="shared" si="1234"/>
        <v>1853.1200000000038</v>
      </c>
      <c r="K18418" s="17" t="str">
        <f t="shared" si="1235"/>
        <v>Feb-20</v>
      </c>
      <c r="L18418" s="199">
        <f t="shared" si="1236"/>
        <v>18165</v>
      </c>
      <c r="M18418" s="200">
        <f t="shared" si="1237"/>
        <v>0.10201596476741007</v>
      </c>
    </row>
    <row r="18419" spans="1:13" x14ac:dyDescent="0.3">
      <c r="A18419" s="195">
        <v>43866</v>
      </c>
      <c r="B18419" s="17" t="s">
        <v>89</v>
      </c>
      <c r="C18419" s="196">
        <v>0.63541666666666663</v>
      </c>
      <c r="D18419" s="17" t="s">
        <v>31</v>
      </c>
      <c r="E18419" s="197" t="s">
        <v>13819</v>
      </c>
      <c r="F18419" s="23">
        <v>5.5</v>
      </c>
      <c r="G18419" s="198">
        <v>1</v>
      </c>
      <c r="H18419" s="87" t="s">
        <v>11526</v>
      </c>
      <c r="I18419" s="23">
        <f t="shared" si="1238"/>
        <v>-1</v>
      </c>
      <c r="J18419" s="78">
        <f t="shared" si="1234"/>
        <v>1852.1200000000038</v>
      </c>
      <c r="K18419" s="17" t="str">
        <f t="shared" si="1235"/>
        <v>Feb-20</v>
      </c>
      <c r="L18419" s="199">
        <f t="shared" si="1236"/>
        <v>18166</v>
      </c>
      <c r="M18419" s="200">
        <f t="shared" si="1237"/>
        <v>0.10195530111196761</v>
      </c>
    </row>
    <row r="18420" spans="1:13" x14ac:dyDescent="0.3">
      <c r="A18420" s="195">
        <v>43866</v>
      </c>
      <c r="B18420" s="17" t="s">
        <v>45</v>
      </c>
      <c r="C18420" s="196">
        <v>0.75694444444444453</v>
      </c>
      <c r="D18420" s="17" t="s">
        <v>31</v>
      </c>
      <c r="E18420" s="197" t="s">
        <v>13820</v>
      </c>
      <c r="F18420" s="23">
        <v>3.5</v>
      </c>
      <c r="G18420" s="198">
        <v>1</v>
      </c>
      <c r="H18420" s="87" t="s">
        <v>6526</v>
      </c>
      <c r="I18420" s="23">
        <f t="shared" si="1238"/>
        <v>2.5</v>
      </c>
      <c r="J18420" s="78">
        <f t="shared" si="1234"/>
        <v>1854.6200000000038</v>
      </c>
      <c r="K18420" s="17" t="str">
        <f t="shared" si="1235"/>
        <v>Feb-20</v>
      </c>
      <c r="L18420" s="199">
        <f t="shared" si="1236"/>
        <v>18167</v>
      </c>
      <c r="M18420" s="200">
        <f t="shared" si="1237"/>
        <v>0.10208730115043782</v>
      </c>
    </row>
    <row r="18421" spans="1:13" x14ac:dyDescent="0.3">
      <c r="A18421" s="195">
        <v>43867</v>
      </c>
      <c r="B18421" s="17" t="s">
        <v>47</v>
      </c>
      <c r="C18421" s="196">
        <v>0.56944444444444442</v>
      </c>
      <c r="D18421" s="17" t="s">
        <v>31</v>
      </c>
      <c r="E18421" s="197" t="s">
        <v>13821</v>
      </c>
      <c r="F18421" s="23">
        <v>5.5</v>
      </c>
      <c r="G18421" s="198">
        <v>1</v>
      </c>
      <c r="H18421" s="87" t="s">
        <v>11526</v>
      </c>
      <c r="I18421" s="23">
        <f t="shared" si="1238"/>
        <v>-1</v>
      </c>
      <c r="J18421" s="78">
        <f t="shared" si="1234"/>
        <v>1853.6200000000038</v>
      </c>
      <c r="K18421" s="17" t="str">
        <f t="shared" si="1235"/>
        <v>Feb-20</v>
      </c>
      <c r="L18421" s="199">
        <f t="shared" si="1236"/>
        <v>18168</v>
      </c>
      <c r="M18421" s="200">
        <f t="shared" si="1237"/>
        <v>0.10202664024658761</v>
      </c>
    </row>
    <row r="18422" spans="1:13" x14ac:dyDescent="0.3">
      <c r="A18422" s="195">
        <v>43867</v>
      </c>
      <c r="B18422" s="17" t="s">
        <v>47</v>
      </c>
      <c r="C18422" s="196">
        <v>0.63541666666666663</v>
      </c>
      <c r="D18422" s="17" t="s">
        <v>31</v>
      </c>
      <c r="E18422" s="197" t="s">
        <v>12951</v>
      </c>
      <c r="F18422" s="23">
        <v>6</v>
      </c>
      <c r="G18422" s="198">
        <v>1</v>
      </c>
      <c r="H18422" s="87" t="s">
        <v>11526</v>
      </c>
      <c r="I18422" s="23">
        <f t="shared" si="1238"/>
        <v>-1</v>
      </c>
      <c r="J18422" s="78">
        <f t="shared" si="1234"/>
        <v>1852.6200000000038</v>
      </c>
      <c r="K18422" s="17" t="str">
        <f t="shared" si="1235"/>
        <v>Feb-20</v>
      </c>
      <c r="L18422" s="199">
        <f t="shared" si="1236"/>
        <v>18169</v>
      </c>
      <c r="M18422" s="200">
        <f t="shared" si="1237"/>
        <v>0.10196598602014441</v>
      </c>
    </row>
    <row r="18423" spans="1:13" x14ac:dyDescent="0.3">
      <c r="A18423" s="195">
        <v>43867</v>
      </c>
      <c r="B18423" s="17" t="s">
        <v>47</v>
      </c>
      <c r="C18423" s="196">
        <v>0.65972222222222221</v>
      </c>
      <c r="D18423" s="17" t="s">
        <v>31</v>
      </c>
      <c r="E18423" s="197" t="s">
        <v>13822</v>
      </c>
      <c r="F18423" s="23">
        <v>6</v>
      </c>
      <c r="G18423" s="198">
        <v>1</v>
      </c>
      <c r="H18423" s="87" t="s">
        <v>11526</v>
      </c>
      <c r="I18423" s="23">
        <f t="shared" si="1238"/>
        <v>-1</v>
      </c>
      <c r="J18423" s="78">
        <f t="shared" si="1234"/>
        <v>1851.6200000000038</v>
      </c>
      <c r="K18423" s="17" t="str">
        <f t="shared" si="1235"/>
        <v>Feb-20</v>
      </c>
      <c r="L18423" s="199">
        <f t="shared" si="1236"/>
        <v>18170</v>
      </c>
      <c r="M18423" s="200">
        <f t="shared" si="1237"/>
        <v>0.10190533847000571</v>
      </c>
    </row>
    <row r="18424" spans="1:13" x14ac:dyDescent="0.3">
      <c r="A18424" s="195">
        <v>43868</v>
      </c>
      <c r="B18424" s="17" t="s">
        <v>43</v>
      </c>
      <c r="C18424" s="196">
        <v>0.60069444444444442</v>
      </c>
      <c r="D18424" s="17" t="s">
        <v>31</v>
      </c>
      <c r="E18424" s="197" t="s">
        <v>13823</v>
      </c>
      <c r="F18424" s="23">
        <v>5</v>
      </c>
      <c r="G18424" s="198">
        <v>1</v>
      </c>
      <c r="H18424" s="87" t="s">
        <v>11526</v>
      </c>
      <c r="I18424" s="23">
        <f t="shared" si="1238"/>
        <v>-1</v>
      </c>
      <c r="J18424" s="78">
        <f t="shared" si="1234"/>
        <v>1850.6200000000038</v>
      </c>
      <c r="K18424" s="17" t="str">
        <f t="shared" si="1235"/>
        <v>Feb-20</v>
      </c>
      <c r="L18424" s="199">
        <f t="shared" si="1236"/>
        <v>18171</v>
      </c>
      <c r="M18424" s="200">
        <f t="shared" si="1237"/>
        <v>0.10184469759506927</v>
      </c>
    </row>
    <row r="18425" spans="1:13" x14ac:dyDescent="0.3">
      <c r="A18425" s="195">
        <v>43868</v>
      </c>
      <c r="B18425" s="17" t="s">
        <v>123</v>
      </c>
      <c r="C18425" s="196">
        <v>0.68055555555555547</v>
      </c>
      <c r="D18425" s="17" t="s">
        <v>31</v>
      </c>
      <c r="E18425" s="197" t="s">
        <v>13824</v>
      </c>
      <c r="F18425" s="23">
        <v>5</v>
      </c>
      <c r="G18425" s="198">
        <v>1</v>
      </c>
      <c r="H18425" s="87" t="s">
        <v>6526</v>
      </c>
      <c r="I18425" s="23">
        <f t="shared" si="1238"/>
        <v>4</v>
      </c>
      <c r="J18425" s="78">
        <f t="shared" si="1234"/>
        <v>1854.6200000000038</v>
      </c>
      <c r="K18425" s="17" t="str">
        <f t="shared" si="1235"/>
        <v>Feb-20</v>
      </c>
      <c r="L18425" s="199">
        <f t="shared" si="1236"/>
        <v>18172</v>
      </c>
      <c r="M18425" s="200">
        <f t="shared" si="1237"/>
        <v>0.10205921197446642</v>
      </c>
    </row>
    <row r="18426" spans="1:13" x14ac:dyDescent="0.3">
      <c r="A18426" s="195">
        <v>43868</v>
      </c>
      <c r="B18426" s="17" t="s">
        <v>30</v>
      </c>
      <c r="C18426" s="196">
        <v>0.62847222222222221</v>
      </c>
      <c r="D18426" s="17" t="s">
        <v>31</v>
      </c>
      <c r="E18426" s="197" t="s">
        <v>12930</v>
      </c>
      <c r="F18426" s="23">
        <v>5</v>
      </c>
      <c r="G18426" s="198">
        <v>1</v>
      </c>
      <c r="H18426" s="87" t="s">
        <v>11526</v>
      </c>
      <c r="I18426" s="23">
        <f t="shared" si="1238"/>
        <v>-1</v>
      </c>
      <c r="J18426" s="78">
        <f t="shared" si="1234"/>
        <v>1853.6200000000038</v>
      </c>
      <c r="K18426" s="17" t="str">
        <f t="shared" si="1235"/>
        <v>Feb-20</v>
      </c>
      <c r="L18426" s="199">
        <f t="shared" si="1236"/>
        <v>18173</v>
      </c>
      <c r="M18426" s="200">
        <f t="shared" si="1237"/>
        <v>0.10199856930611367</v>
      </c>
    </row>
    <row r="18427" spans="1:13" x14ac:dyDescent="0.3">
      <c r="A18427" s="195">
        <v>43869</v>
      </c>
      <c r="B18427" s="17" t="s">
        <v>98</v>
      </c>
      <c r="C18427" s="196">
        <v>0.55694444444444446</v>
      </c>
      <c r="D18427" s="17" t="s">
        <v>31</v>
      </c>
      <c r="E18427" s="197" t="s">
        <v>13825</v>
      </c>
      <c r="F18427" s="23">
        <v>3</v>
      </c>
      <c r="G18427" s="198">
        <v>1</v>
      </c>
      <c r="H18427" s="87" t="s">
        <v>11526</v>
      </c>
      <c r="I18427" s="23">
        <f t="shared" si="1238"/>
        <v>-1</v>
      </c>
      <c r="J18427" s="78">
        <f t="shared" si="1234"/>
        <v>1852.6200000000038</v>
      </c>
      <c r="K18427" s="17" t="str">
        <f t="shared" si="1235"/>
        <v>Feb-20</v>
      </c>
      <c r="L18427" s="199">
        <f t="shared" si="1236"/>
        <v>18174</v>
      </c>
      <c r="M18427" s="200">
        <f t="shared" si="1237"/>
        <v>0.10193793331132407</v>
      </c>
    </row>
    <row r="18428" spans="1:13" x14ac:dyDescent="0.3">
      <c r="A18428" s="195">
        <v>43869</v>
      </c>
      <c r="B18428" s="17" t="s">
        <v>85</v>
      </c>
      <c r="C18428" s="196">
        <v>0.61111111111111105</v>
      </c>
      <c r="D18428" s="17" t="s">
        <v>31</v>
      </c>
      <c r="E18428" s="197" t="s">
        <v>13826</v>
      </c>
      <c r="F18428" s="23">
        <v>5</v>
      </c>
      <c r="G18428" s="198">
        <v>1</v>
      </c>
      <c r="H18428" s="87" t="s">
        <v>11526</v>
      </c>
      <c r="I18428" s="23">
        <f t="shared" si="1238"/>
        <v>-1</v>
      </c>
      <c r="J18428" s="78">
        <f t="shared" si="1234"/>
        <v>1851.6200000000038</v>
      </c>
      <c r="K18428" s="17" t="str">
        <f t="shared" si="1235"/>
        <v>Feb-20</v>
      </c>
      <c r="L18428" s="199">
        <f t="shared" si="1236"/>
        <v>18175</v>
      </c>
      <c r="M18428" s="200">
        <f t="shared" si="1237"/>
        <v>0.10187730398899608</v>
      </c>
    </row>
    <row r="18429" spans="1:13" x14ac:dyDescent="0.3">
      <c r="A18429" s="195">
        <v>43869</v>
      </c>
      <c r="B18429" s="17" t="s">
        <v>85</v>
      </c>
      <c r="C18429" s="196">
        <v>0.63541666666666663</v>
      </c>
      <c r="D18429" s="17" t="s">
        <v>31</v>
      </c>
      <c r="E18429" s="197" t="s">
        <v>5511</v>
      </c>
      <c r="F18429" s="23">
        <v>6</v>
      </c>
      <c r="G18429" s="198">
        <v>1</v>
      </c>
      <c r="H18429" s="87" t="s">
        <v>11526</v>
      </c>
      <c r="I18429" s="23">
        <f t="shared" si="1238"/>
        <v>-1</v>
      </c>
      <c r="J18429" s="78">
        <f t="shared" si="1234"/>
        <v>1850.6200000000038</v>
      </c>
      <c r="K18429" s="17" t="str">
        <f t="shared" si="1235"/>
        <v>Feb-20</v>
      </c>
      <c r="L18429" s="199">
        <f t="shared" si="1236"/>
        <v>18176</v>
      </c>
      <c r="M18429" s="200">
        <f t="shared" si="1237"/>
        <v>0.10181668133802838</v>
      </c>
    </row>
    <row r="18430" spans="1:13" x14ac:dyDescent="0.3">
      <c r="A18430" s="195">
        <v>43869</v>
      </c>
      <c r="B18430" s="17" t="s">
        <v>29</v>
      </c>
      <c r="C18430" s="196">
        <v>0.64583333333333337</v>
      </c>
      <c r="D18430" s="17" t="s">
        <v>31</v>
      </c>
      <c r="E18430" s="197" t="s">
        <v>13827</v>
      </c>
      <c r="F18430" s="23">
        <v>4.5</v>
      </c>
      <c r="G18430" s="198">
        <v>1</v>
      </c>
      <c r="H18430" s="87" t="s">
        <v>11526</v>
      </c>
      <c r="I18430" s="23">
        <f t="shared" si="1238"/>
        <v>-1</v>
      </c>
      <c r="J18430" s="78">
        <f t="shared" si="1234"/>
        <v>1849.6200000000038</v>
      </c>
      <c r="K18430" s="17" t="str">
        <f t="shared" si="1235"/>
        <v>Feb-20</v>
      </c>
      <c r="L18430" s="199">
        <f t="shared" si="1236"/>
        <v>18177</v>
      </c>
      <c r="M18430" s="200">
        <f t="shared" si="1237"/>
        <v>0.1017560653573199</v>
      </c>
    </row>
    <row r="18431" spans="1:13" x14ac:dyDescent="0.3">
      <c r="A18431" s="195">
        <v>43869</v>
      </c>
      <c r="B18431" s="17" t="s">
        <v>45</v>
      </c>
      <c r="C18431" s="196">
        <v>0.70833333333333337</v>
      </c>
      <c r="D18431" s="17" t="s">
        <v>31</v>
      </c>
      <c r="E18431" s="197" t="s">
        <v>5531</v>
      </c>
      <c r="F18431" s="23">
        <v>3.75</v>
      </c>
      <c r="G18431" s="198">
        <v>1</v>
      </c>
      <c r="H18431" s="87" t="s">
        <v>11526</v>
      </c>
      <c r="I18431" s="23">
        <f t="shared" si="1238"/>
        <v>-1</v>
      </c>
      <c r="J18431" s="78">
        <f t="shared" si="1234"/>
        <v>1848.6200000000038</v>
      </c>
      <c r="K18431" s="17" t="str">
        <f t="shared" si="1235"/>
        <v>Feb-20</v>
      </c>
      <c r="L18431" s="199">
        <f t="shared" si="1236"/>
        <v>18178</v>
      </c>
      <c r="M18431" s="200">
        <f t="shared" si="1237"/>
        <v>0.10169545604576982</v>
      </c>
    </row>
    <row r="18432" spans="1:13" x14ac:dyDescent="0.3">
      <c r="A18432" s="195">
        <v>43871</v>
      </c>
      <c r="B18432" s="17" t="s">
        <v>73</v>
      </c>
      <c r="C18432" s="196">
        <v>0.61458333333333337</v>
      </c>
      <c r="D18432" s="17" t="s">
        <v>31</v>
      </c>
      <c r="E18432" s="197" t="s">
        <v>13828</v>
      </c>
      <c r="F18432" s="23">
        <v>4.33</v>
      </c>
      <c r="G18432" s="198">
        <v>1</v>
      </c>
      <c r="H18432" s="87" t="s">
        <v>6526</v>
      </c>
      <c r="I18432" s="23">
        <f t="shared" si="1238"/>
        <v>3.33</v>
      </c>
      <c r="J18432" s="78">
        <f t="shared" si="1234"/>
        <v>1851.9500000000037</v>
      </c>
      <c r="K18432" s="17" t="str">
        <f t="shared" si="1235"/>
        <v>Feb-20</v>
      </c>
      <c r="L18432" s="199">
        <f t="shared" si="1236"/>
        <v>18179</v>
      </c>
      <c r="M18432" s="200">
        <f t="shared" si="1237"/>
        <v>0.10187304032125</v>
      </c>
    </row>
    <row r="18433" spans="1:13" x14ac:dyDescent="0.3">
      <c r="A18433" s="195">
        <v>43871</v>
      </c>
      <c r="B18433" s="17" t="s">
        <v>73</v>
      </c>
      <c r="C18433" s="196">
        <v>0.69791666666666663</v>
      </c>
      <c r="D18433" s="17" t="s">
        <v>31</v>
      </c>
      <c r="E18433" s="197" t="s">
        <v>13829</v>
      </c>
      <c r="F18433" s="23">
        <v>3.8</v>
      </c>
      <c r="G18433" s="198">
        <v>1</v>
      </c>
      <c r="H18433" s="87" t="s">
        <v>11526</v>
      </c>
      <c r="I18433" s="23">
        <f t="shared" si="1238"/>
        <v>-1</v>
      </c>
      <c r="J18433" s="78">
        <f t="shared" si="1234"/>
        <v>1850.9500000000037</v>
      </c>
      <c r="K18433" s="17" t="str">
        <f t="shared" si="1235"/>
        <v>Feb-20</v>
      </c>
      <c r="L18433" s="199">
        <f t="shared" si="1236"/>
        <v>18180</v>
      </c>
      <c r="M18433" s="200">
        <f t="shared" si="1237"/>
        <v>0.10181243124312452</v>
      </c>
    </row>
    <row r="18434" spans="1:13" x14ac:dyDescent="0.3">
      <c r="A18434" s="195">
        <v>43871</v>
      </c>
      <c r="B18434" s="17" t="s">
        <v>45</v>
      </c>
      <c r="C18434" s="196">
        <v>0.77777777777777779</v>
      </c>
      <c r="D18434" s="17" t="s">
        <v>31</v>
      </c>
      <c r="E18434" s="197" t="s">
        <v>13830</v>
      </c>
      <c r="F18434" s="23">
        <v>3.25</v>
      </c>
      <c r="G18434" s="198">
        <v>1</v>
      </c>
      <c r="H18434" s="87" t="s">
        <v>6526</v>
      </c>
      <c r="I18434" s="23">
        <f t="shared" si="1238"/>
        <v>2.25</v>
      </c>
      <c r="J18434" s="78">
        <f t="shared" si="1234"/>
        <v>1853.2000000000037</v>
      </c>
      <c r="K18434" s="17" t="str">
        <f t="shared" si="1235"/>
        <v>Feb-20</v>
      </c>
      <c r="L18434" s="199">
        <f t="shared" si="1236"/>
        <v>18181</v>
      </c>
      <c r="M18434" s="200">
        <f t="shared" si="1237"/>
        <v>0.10193058687640964</v>
      </c>
    </row>
    <row r="18435" spans="1:13" x14ac:dyDescent="0.3">
      <c r="A18435" s="195">
        <v>43871</v>
      </c>
      <c r="B18435" s="17" t="s">
        <v>45</v>
      </c>
      <c r="C18435" s="196">
        <v>0.79861111111111116</v>
      </c>
      <c r="D18435" s="17" t="s">
        <v>31</v>
      </c>
      <c r="E18435" s="197" t="s">
        <v>13831</v>
      </c>
      <c r="F18435" s="23">
        <v>6</v>
      </c>
      <c r="G18435" s="198">
        <v>1</v>
      </c>
      <c r="H18435" s="87" t="s">
        <v>11526</v>
      </c>
      <c r="I18435" s="23">
        <f t="shared" si="1238"/>
        <v>-1</v>
      </c>
      <c r="J18435" s="78">
        <f t="shared" si="1234"/>
        <v>1852.2000000000037</v>
      </c>
      <c r="K18435" s="17" t="str">
        <f t="shared" si="1235"/>
        <v>Feb-20</v>
      </c>
      <c r="L18435" s="199">
        <f t="shared" si="1236"/>
        <v>18182</v>
      </c>
      <c r="M18435" s="200">
        <f t="shared" si="1237"/>
        <v>0.10186998130018721</v>
      </c>
    </row>
    <row r="18436" spans="1:13" x14ac:dyDescent="0.3">
      <c r="A18436" s="195">
        <v>43872</v>
      </c>
      <c r="B18436" s="17" t="s">
        <v>47</v>
      </c>
      <c r="C18436" s="196">
        <v>0.61111111111111105</v>
      </c>
      <c r="D18436" s="17" t="s">
        <v>31</v>
      </c>
      <c r="E18436" s="197" t="s">
        <v>11604</v>
      </c>
      <c r="F18436" s="23">
        <v>5.5</v>
      </c>
      <c r="G18436" s="198">
        <v>1</v>
      </c>
      <c r="H18436" s="87" t="s">
        <v>11526</v>
      </c>
      <c r="I18436" s="23">
        <f t="shared" si="1238"/>
        <v>-1</v>
      </c>
      <c r="J18436" s="78">
        <f t="shared" si="1234"/>
        <v>1851.2000000000037</v>
      </c>
      <c r="K18436" s="17" t="str">
        <f t="shared" si="1235"/>
        <v>Feb-20</v>
      </c>
      <c r="L18436" s="199">
        <f t="shared" si="1236"/>
        <v>18183</v>
      </c>
      <c r="M18436" s="200">
        <f t="shared" si="1237"/>
        <v>0.10180938239014484</v>
      </c>
    </row>
    <row r="18437" spans="1:13" x14ac:dyDescent="0.3">
      <c r="A18437" s="195">
        <v>43872</v>
      </c>
      <c r="B18437" s="17" t="s">
        <v>137</v>
      </c>
      <c r="C18437" s="196">
        <v>0.82638888888888884</v>
      </c>
      <c r="D18437" s="17" t="s">
        <v>31</v>
      </c>
      <c r="E18437" s="197" t="s">
        <v>13832</v>
      </c>
      <c r="F18437" s="23">
        <v>6</v>
      </c>
      <c r="G18437" s="198">
        <v>1</v>
      </c>
      <c r="H18437" s="87" t="s">
        <v>11526</v>
      </c>
      <c r="I18437" s="23">
        <f t="shared" si="1238"/>
        <v>-1</v>
      </c>
      <c r="J18437" s="78">
        <f t="shared" si="1234"/>
        <v>1850.2000000000037</v>
      </c>
      <c r="K18437" s="17" t="str">
        <f t="shared" si="1235"/>
        <v>Feb-20</v>
      </c>
      <c r="L18437" s="199">
        <f t="shared" si="1236"/>
        <v>18184</v>
      </c>
      <c r="M18437" s="200">
        <f t="shared" si="1237"/>
        <v>0.10174879014518277</v>
      </c>
    </row>
    <row r="18438" spans="1:13" x14ac:dyDescent="0.3">
      <c r="A18438" s="195">
        <v>43873</v>
      </c>
      <c r="B18438" s="17" t="s">
        <v>30</v>
      </c>
      <c r="C18438" s="196">
        <v>0.59722222222222221</v>
      </c>
      <c r="D18438" s="17" t="s">
        <v>31</v>
      </c>
      <c r="E18438" s="197" t="s">
        <v>13833</v>
      </c>
      <c r="F18438" s="23">
        <v>4</v>
      </c>
      <c r="G18438" s="198">
        <v>1</v>
      </c>
      <c r="H18438" s="87" t="s">
        <v>6526</v>
      </c>
      <c r="I18438" s="23">
        <f t="shared" si="1238"/>
        <v>3</v>
      </c>
      <c r="J18438" s="78">
        <f t="shared" si="1234"/>
        <v>1853.2000000000037</v>
      </c>
      <c r="K18438" s="17" t="str">
        <f t="shared" si="1235"/>
        <v>Feb-20</v>
      </c>
      <c r="L18438" s="199">
        <f t="shared" si="1236"/>
        <v>18185</v>
      </c>
      <c r="M18438" s="200">
        <f t="shared" si="1237"/>
        <v>0.10190816607093779</v>
      </c>
    </row>
    <row r="18439" spans="1:13" x14ac:dyDescent="0.3">
      <c r="A18439" s="195">
        <v>43873</v>
      </c>
      <c r="B18439" s="17" t="s">
        <v>30</v>
      </c>
      <c r="C18439" s="196">
        <v>0.66666666666666663</v>
      </c>
      <c r="D18439" s="17" t="s">
        <v>31</v>
      </c>
      <c r="E18439" s="197" t="s">
        <v>4659</v>
      </c>
      <c r="F18439" s="23">
        <v>4.5</v>
      </c>
      <c r="G18439" s="198">
        <v>1</v>
      </c>
      <c r="H18439" s="87" t="s">
        <v>11526</v>
      </c>
      <c r="I18439" s="23">
        <f t="shared" si="1238"/>
        <v>-1</v>
      </c>
      <c r="J18439" s="78">
        <f t="shared" si="1234"/>
        <v>1852.2000000000037</v>
      </c>
      <c r="K18439" s="17" t="str">
        <f t="shared" si="1235"/>
        <v>Feb-20</v>
      </c>
      <c r="L18439" s="199">
        <f t="shared" si="1236"/>
        <v>18186</v>
      </c>
      <c r="M18439" s="200">
        <f t="shared" si="1237"/>
        <v>0.10184757505773692</v>
      </c>
    </row>
    <row r="18440" spans="1:13" x14ac:dyDescent="0.3">
      <c r="A18440" s="195">
        <v>43873</v>
      </c>
      <c r="B18440" s="17" t="s">
        <v>43</v>
      </c>
      <c r="C18440" s="196">
        <v>0.83333333333333337</v>
      </c>
      <c r="D18440" s="17" t="s">
        <v>31</v>
      </c>
      <c r="E18440" s="197" t="s">
        <v>5901</v>
      </c>
      <c r="F18440" s="23">
        <v>4.5</v>
      </c>
      <c r="G18440" s="198">
        <v>1</v>
      </c>
      <c r="H18440" s="87" t="s">
        <v>11526</v>
      </c>
      <c r="I18440" s="23">
        <f t="shared" si="1238"/>
        <v>-1</v>
      </c>
      <c r="J18440" s="78">
        <f t="shared" si="1234"/>
        <v>1851.2000000000037</v>
      </c>
      <c r="K18440" s="17" t="str">
        <f t="shared" si="1235"/>
        <v>Feb-20</v>
      </c>
      <c r="L18440" s="199">
        <f t="shared" si="1236"/>
        <v>18187</v>
      </c>
      <c r="M18440" s="200">
        <f t="shared" si="1237"/>
        <v>0.10178699070764852</v>
      </c>
    </row>
    <row r="18441" spans="1:13" x14ac:dyDescent="0.3">
      <c r="A18441" s="195">
        <v>43873</v>
      </c>
      <c r="B18441" s="17" t="s">
        <v>43</v>
      </c>
      <c r="C18441" s="196">
        <v>0.85416666666666663</v>
      </c>
      <c r="D18441" s="17" t="s">
        <v>31</v>
      </c>
      <c r="E18441" s="197" t="s">
        <v>12951</v>
      </c>
      <c r="F18441" s="23">
        <v>5.5</v>
      </c>
      <c r="G18441" s="198">
        <v>1</v>
      </c>
      <c r="H18441" s="87" t="s">
        <v>11526</v>
      </c>
      <c r="I18441" s="23">
        <f t="shared" si="1238"/>
        <v>-1</v>
      </c>
      <c r="J18441" s="78">
        <f t="shared" si="1234"/>
        <v>1850.2000000000037</v>
      </c>
      <c r="K18441" s="17" t="str">
        <f t="shared" si="1235"/>
        <v>Feb-20</v>
      </c>
      <c r="L18441" s="199">
        <f t="shared" si="1236"/>
        <v>18188</v>
      </c>
      <c r="M18441" s="200">
        <f t="shared" si="1237"/>
        <v>0.10172641301957355</v>
      </c>
    </row>
    <row r="18442" spans="1:13" x14ac:dyDescent="0.3">
      <c r="A18442" s="195">
        <v>43874</v>
      </c>
      <c r="B18442" s="17" t="s">
        <v>47</v>
      </c>
      <c r="C18442" s="196">
        <v>0.72916666666666663</v>
      </c>
      <c r="D18442" s="17" t="s">
        <v>31</v>
      </c>
      <c r="E18442" s="197" t="s">
        <v>13834</v>
      </c>
      <c r="F18442" s="23">
        <v>3.25</v>
      </c>
      <c r="G18442" s="198">
        <v>1</v>
      </c>
      <c r="H18442" s="87" t="s">
        <v>11526</v>
      </c>
      <c r="I18442" s="23">
        <f t="shared" si="1238"/>
        <v>-1</v>
      </c>
      <c r="J18442" s="78">
        <f t="shared" si="1234"/>
        <v>1849.2000000000037</v>
      </c>
      <c r="K18442" s="17" t="str">
        <f t="shared" si="1235"/>
        <v>Feb-20</v>
      </c>
      <c r="L18442" s="199">
        <f t="shared" si="1236"/>
        <v>18189</v>
      </c>
      <c r="M18442" s="200">
        <f t="shared" si="1237"/>
        <v>0.1016658419924132</v>
      </c>
    </row>
    <row r="18443" spans="1:13" x14ac:dyDescent="0.3">
      <c r="A18443" s="195">
        <v>43874</v>
      </c>
      <c r="B18443" s="17" t="s">
        <v>47</v>
      </c>
      <c r="C18443" s="196">
        <v>0.75</v>
      </c>
      <c r="D18443" s="17" t="s">
        <v>31</v>
      </c>
      <c r="E18443" s="197" t="s">
        <v>13835</v>
      </c>
      <c r="F18443" s="23">
        <v>3</v>
      </c>
      <c r="G18443" s="198">
        <v>1</v>
      </c>
      <c r="H18443" s="87" t="s">
        <v>6526</v>
      </c>
      <c r="I18443" s="23">
        <f t="shared" si="1238"/>
        <v>2</v>
      </c>
      <c r="J18443" s="78">
        <f t="shared" si="1234"/>
        <v>1851.2000000000037</v>
      </c>
      <c r="K18443" s="17" t="str">
        <f t="shared" si="1235"/>
        <v>Feb-20</v>
      </c>
      <c r="L18443" s="199">
        <f t="shared" si="1236"/>
        <v>18190</v>
      </c>
      <c r="M18443" s="200">
        <f t="shared" si="1237"/>
        <v>0.10177020340846639</v>
      </c>
    </row>
    <row r="18444" spans="1:13" x14ac:dyDescent="0.3">
      <c r="A18444" s="195">
        <v>43875</v>
      </c>
      <c r="B18444" s="17" t="s">
        <v>79</v>
      </c>
      <c r="C18444" s="196">
        <v>0.70138888888888884</v>
      </c>
      <c r="D18444" s="17" t="s">
        <v>31</v>
      </c>
      <c r="E18444" s="197" t="s">
        <v>13836</v>
      </c>
      <c r="F18444" s="23">
        <v>5.5</v>
      </c>
      <c r="G18444" s="198">
        <v>1</v>
      </c>
      <c r="H18444" s="87" t="s">
        <v>6526</v>
      </c>
      <c r="I18444" s="23">
        <f t="shared" si="1238"/>
        <v>4.5</v>
      </c>
      <c r="J18444" s="78">
        <f t="shared" si="1234"/>
        <v>1855.7000000000037</v>
      </c>
      <c r="K18444" s="17" t="str">
        <f t="shared" si="1235"/>
        <v>Feb-20</v>
      </c>
      <c r="L18444" s="199">
        <f t="shared" si="1236"/>
        <v>18191</v>
      </c>
      <c r="M18444" s="200">
        <f t="shared" si="1237"/>
        <v>0.10201198394810641</v>
      </c>
    </row>
    <row r="18445" spans="1:13" x14ac:dyDescent="0.3">
      <c r="A18445" s="195">
        <v>43875</v>
      </c>
      <c r="B18445" s="17" t="s">
        <v>30</v>
      </c>
      <c r="C18445" s="196">
        <v>0.71527777777777779</v>
      </c>
      <c r="D18445" s="17" t="s">
        <v>31</v>
      </c>
      <c r="E18445" s="197" t="s">
        <v>13837</v>
      </c>
      <c r="F18445" s="23">
        <v>4</v>
      </c>
      <c r="G18445" s="198">
        <v>1</v>
      </c>
      <c r="H18445" s="87" t="s">
        <v>11526</v>
      </c>
      <c r="I18445" s="23">
        <f t="shared" si="1238"/>
        <v>-1</v>
      </c>
      <c r="J18445" s="78">
        <f t="shared" si="1234"/>
        <v>1854.7000000000037</v>
      </c>
      <c r="K18445" s="17" t="str">
        <f t="shared" si="1235"/>
        <v>Feb-20</v>
      </c>
      <c r="L18445" s="199">
        <f t="shared" si="1236"/>
        <v>18192</v>
      </c>
      <c r="M18445" s="200">
        <f t="shared" si="1237"/>
        <v>0.1019514072119615</v>
      </c>
    </row>
    <row r="18446" spans="1:13" x14ac:dyDescent="0.3">
      <c r="A18446" s="195">
        <v>43875</v>
      </c>
      <c r="B18446" s="17" t="s">
        <v>30</v>
      </c>
      <c r="C18446" s="196">
        <v>0.73958333333333337</v>
      </c>
      <c r="D18446" s="17" t="s">
        <v>31</v>
      </c>
      <c r="E18446" s="197" t="s">
        <v>13838</v>
      </c>
      <c r="F18446" s="23">
        <v>3.75</v>
      </c>
      <c r="G18446" s="198">
        <v>1</v>
      </c>
      <c r="H18446" s="87" t="s">
        <v>6526</v>
      </c>
      <c r="I18446" s="23">
        <f t="shared" si="1238"/>
        <v>2.75</v>
      </c>
      <c r="J18446" s="78">
        <f t="shared" si="1234"/>
        <v>1857.4500000000037</v>
      </c>
      <c r="K18446" s="17" t="str">
        <f t="shared" si="1235"/>
        <v>Feb-20</v>
      </c>
      <c r="L18446" s="199">
        <f t="shared" si="1236"/>
        <v>18193</v>
      </c>
      <c r="M18446" s="200">
        <f t="shared" si="1237"/>
        <v>0.10209696036937303</v>
      </c>
    </row>
    <row r="18447" spans="1:13" x14ac:dyDescent="0.3">
      <c r="A18447" s="195">
        <v>43876</v>
      </c>
      <c r="B18447" s="17" t="s">
        <v>35</v>
      </c>
      <c r="C18447" s="196">
        <v>0.58680555555555558</v>
      </c>
      <c r="D18447" s="17" t="s">
        <v>31</v>
      </c>
      <c r="E18447" s="197" t="s">
        <v>13839</v>
      </c>
      <c r="F18447" s="23">
        <v>3.25</v>
      </c>
      <c r="G18447" s="198">
        <v>1</v>
      </c>
      <c r="H18447" s="87" t="s">
        <v>6526</v>
      </c>
      <c r="I18447" s="23">
        <f t="shared" si="1238"/>
        <v>2.25</v>
      </c>
      <c r="J18447" s="78">
        <f t="shared" ref="J18447:J18510" si="1239">J18446+I18447</f>
        <v>1859.7000000000037</v>
      </c>
      <c r="K18447" s="17" t="str">
        <f t="shared" ref="K18447:K18510" si="1240">TEXT(A18447,"MMM-yy")</f>
        <v>Feb-20</v>
      </c>
      <c r="L18447" s="199">
        <f t="shared" ref="L18447:L18510" si="1241">L18446+G18447</f>
        <v>18194</v>
      </c>
      <c r="M18447" s="200">
        <f t="shared" ref="M18447:M18510" si="1242">J18447/L18447</f>
        <v>0.10221501593932086</v>
      </c>
    </row>
    <row r="18448" spans="1:13" x14ac:dyDescent="0.3">
      <c r="A18448" s="195">
        <v>43878</v>
      </c>
      <c r="B18448" s="17" t="s">
        <v>29</v>
      </c>
      <c r="C18448" s="196">
        <v>0.63194444444444442</v>
      </c>
      <c r="D18448" s="17" t="s">
        <v>31</v>
      </c>
      <c r="E18448" s="197" t="s">
        <v>13840</v>
      </c>
      <c r="F18448" s="23">
        <v>6</v>
      </c>
      <c r="G18448" s="198">
        <v>1</v>
      </c>
      <c r="H18448" s="87" t="s">
        <v>11526</v>
      </c>
      <c r="I18448" s="23">
        <f t="shared" si="1238"/>
        <v>-1</v>
      </c>
      <c r="J18448" s="78">
        <f t="shared" si="1239"/>
        <v>1858.7000000000037</v>
      </c>
      <c r="K18448" s="17" t="str">
        <f t="shared" si="1240"/>
        <v>Feb-20</v>
      </c>
      <c r="L18448" s="199">
        <f t="shared" si="1241"/>
        <v>18195</v>
      </c>
      <c r="M18448" s="200">
        <f t="shared" si="1242"/>
        <v>0.10215443803242669</v>
      </c>
    </row>
    <row r="18449" spans="1:13" x14ac:dyDescent="0.3">
      <c r="A18449" s="195">
        <v>43878</v>
      </c>
      <c r="B18449" s="17" t="s">
        <v>29</v>
      </c>
      <c r="C18449" s="196">
        <v>0.69791666666666663</v>
      </c>
      <c r="D18449" s="17" t="s">
        <v>31</v>
      </c>
      <c r="E18449" s="197" t="s">
        <v>13841</v>
      </c>
      <c r="F18449" s="23">
        <v>6</v>
      </c>
      <c r="G18449" s="198">
        <v>1</v>
      </c>
      <c r="H18449" s="87" t="s">
        <v>11526</v>
      </c>
      <c r="I18449" s="23">
        <f t="shared" si="1238"/>
        <v>-1</v>
      </c>
      <c r="J18449" s="78">
        <f t="shared" si="1239"/>
        <v>1857.7000000000037</v>
      </c>
      <c r="K18449" s="17" t="str">
        <f t="shared" si="1240"/>
        <v>Feb-20</v>
      </c>
      <c r="L18449" s="199">
        <f t="shared" si="1241"/>
        <v>18196</v>
      </c>
      <c r="M18449" s="200">
        <f t="shared" si="1242"/>
        <v>0.10209386678390875</v>
      </c>
    </row>
    <row r="18450" spans="1:13" x14ac:dyDescent="0.3">
      <c r="A18450" s="195">
        <v>43878</v>
      </c>
      <c r="B18450" s="17" t="s">
        <v>43</v>
      </c>
      <c r="C18450" s="196">
        <v>0.72916666666666663</v>
      </c>
      <c r="D18450" s="17" t="s">
        <v>31</v>
      </c>
      <c r="E18450" s="197" t="s">
        <v>12277</v>
      </c>
      <c r="F18450" s="23">
        <v>3</v>
      </c>
      <c r="G18450" s="198">
        <v>1</v>
      </c>
      <c r="H18450" s="87" t="s">
        <v>11526</v>
      </c>
      <c r="I18450" s="23">
        <f t="shared" si="1238"/>
        <v>-1</v>
      </c>
      <c r="J18450" s="78">
        <f t="shared" si="1239"/>
        <v>1856.7000000000037</v>
      </c>
      <c r="K18450" s="17" t="str">
        <f t="shared" si="1240"/>
        <v>Feb-20</v>
      </c>
      <c r="L18450" s="199">
        <f t="shared" si="1241"/>
        <v>18197</v>
      </c>
      <c r="M18450" s="200">
        <f t="shared" si="1242"/>
        <v>0.10203330219266932</v>
      </c>
    </row>
    <row r="18451" spans="1:13" x14ac:dyDescent="0.3">
      <c r="A18451" s="195">
        <v>43878</v>
      </c>
      <c r="B18451" s="17" t="s">
        <v>43</v>
      </c>
      <c r="C18451" s="196">
        <v>0.85416666666666663</v>
      </c>
      <c r="D18451" s="17" t="s">
        <v>31</v>
      </c>
      <c r="E18451" s="197" t="s">
        <v>13842</v>
      </c>
      <c r="F18451" s="23">
        <v>5</v>
      </c>
      <c r="G18451" s="198">
        <v>1</v>
      </c>
      <c r="H18451" s="87" t="s">
        <v>11526</v>
      </c>
      <c r="I18451" s="23">
        <f t="shared" si="1238"/>
        <v>-1</v>
      </c>
      <c r="J18451" s="78">
        <f t="shared" si="1239"/>
        <v>1855.7000000000037</v>
      </c>
      <c r="K18451" s="17" t="str">
        <f t="shared" si="1240"/>
        <v>Feb-20</v>
      </c>
      <c r="L18451" s="199">
        <f t="shared" si="1241"/>
        <v>18198</v>
      </c>
      <c r="M18451" s="200">
        <f t="shared" si="1242"/>
        <v>0.10197274425761092</v>
      </c>
    </row>
    <row r="18452" spans="1:13" x14ac:dyDescent="0.3">
      <c r="A18452" s="195">
        <v>43879</v>
      </c>
      <c r="B18452" s="17" t="s">
        <v>97</v>
      </c>
      <c r="C18452" s="196">
        <v>0.58333333333333337</v>
      </c>
      <c r="D18452" s="17" t="s">
        <v>31</v>
      </c>
      <c r="E18452" s="197" t="s">
        <v>13843</v>
      </c>
      <c r="F18452" s="23">
        <v>3.75</v>
      </c>
      <c r="G18452" s="198">
        <v>1</v>
      </c>
      <c r="H18452" s="87" t="s">
        <v>11526</v>
      </c>
      <c r="I18452" s="23">
        <f t="shared" si="1238"/>
        <v>-1</v>
      </c>
      <c r="J18452" s="78">
        <f t="shared" si="1239"/>
        <v>1854.7000000000037</v>
      </c>
      <c r="K18452" s="17" t="str">
        <f t="shared" si="1240"/>
        <v>Feb-20</v>
      </c>
      <c r="L18452" s="199">
        <f t="shared" si="1241"/>
        <v>18199</v>
      </c>
      <c r="M18452" s="200">
        <f t="shared" si="1242"/>
        <v>0.10191219297763633</v>
      </c>
    </row>
    <row r="18453" spans="1:13" x14ac:dyDescent="0.3">
      <c r="A18453" s="195">
        <v>43879</v>
      </c>
      <c r="B18453" s="17" t="s">
        <v>97</v>
      </c>
      <c r="C18453" s="196">
        <v>0.64930555555555558</v>
      </c>
      <c r="D18453" s="17" t="s">
        <v>31</v>
      </c>
      <c r="E18453" s="197" t="s">
        <v>13844</v>
      </c>
      <c r="F18453" s="23">
        <v>3.75</v>
      </c>
      <c r="G18453" s="198">
        <v>1</v>
      </c>
      <c r="H18453" s="87" t="s">
        <v>11526</v>
      </c>
      <c r="I18453" s="23">
        <f t="shared" si="1238"/>
        <v>-1</v>
      </c>
      <c r="J18453" s="78">
        <f t="shared" si="1239"/>
        <v>1853.7000000000037</v>
      </c>
      <c r="K18453" s="17" t="str">
        <f t="shared" si="1240"/>
        <v>Feb-20</v>
      </c>
      <c r="L18453" s="199">
        <f t="shared" si="1241"/>
        <v>18200</v>
      </c>
      <c r="M18453" s="200">
        <f t="shared" si="1242"/>
        <v>0.10185164835164856</v>
      </c>
    </row>
    <row r="18454" spans="1:13" x14ac:dyDescent="0.3">
      <c r="A18454" s="195">
        <v>43879</v>
      </c>
      <c r="B18454" s="17" t="s">
        <v>30</v>
      </c>
      <c r="C18454" s="196">
        <v>0.83333333333333337</v>
      </c>
      <c r="D18454" s="17" t="s">
        <v>31</v>
      </c>
      <c r="E18454" s="197" t="s">
        <v>13845</v>
      </c>
      <c r="F18454" s="23">
        <v>6</v>
      </c>
      <c r="G18454" s="198">
        <v>1</v>
      </c>
      <c r="H18454" s="87" t="s">
        <v>11526</v>
      </c>
      <c r="I18454" s="23">
        <f t="shared" si="1238"/>
        <v>-1</v>
      </c>
      <c r="J18454" s="78">
        <f t="shared" si="1239"/>
        <v>1852.7000000000037</v>
      </c>
      <c r="K18454" s="17" t="str">
        <f t="shared" si="1240"/>
        <v>Feb-20</v>
      </c>
      <c r="L18454" s="199">
        <f t="shared" si="1241"/>
        <v>18201</v>
      </c>
      <c r="M18454" s="200">
        <f t="shared" si="1242"/>
        <v>0.10179111037855083</v>
      </c>
    </row>
    <row r="18455" spans="1:13" x14ac:dyDescent="0.3">
      <c r="A18455" s="195">
        <v>43880</v>
      </c>
      <c r="B18455" s="17" t="s">
        <v>89</v>
      </c>
      <c r="C18455" s="196">
        <v>0.71527777777777779</v>
      </c>
      <c r="D18455" s="17" t="s">
        <v>31</v>
      </c>
      <c r="E18455" s="197" t="s">
        <v>4870</v>
      </c>
      <c r="F18455" s="23">
        <v>4</v>
      </c>
      <c r="G18455" s="198">
        <v>1</v>
      </c>
      <c r="H18455" s="87" t="s">
        <v>11526</v>
      </c>
      <c r="I18455" s="23">
        <f t="shared" si="1238"/>
        <v>-1</v>
      </c>
      <c r="J18455" s="78">
        <f t="shared" si="1239"/>
        <v>1851.7000000000037</v>
      </c>
      <c r="K18455" s="17" t="str">
        <f t="shared" si="1240"/>
        <v>Feb-20</v>
      </c>
      <c r="L18455" s="199">
        <f t="shared" si="1241"/>
        <v>18202</v>
      </c>
      <c r="M18455" s="200">
        <f t="shared" si="1242"/>
        <v>0.10173057905724665</v>
      </c>
    </row>
    <row r="18456" spans="1:13" x14ac:dyDescent="0.3">
      <c r="A18456" s="195">
        <v>43880</v>
      </c>
      <c r="B18456" s="17" t="s">
        <v>137</v>
      </c>
      <c r="C18456" s="196">
        <v>0.65277777777777779</v>
      </c>
      <c r="D18456" s="17" t="s">
        <v>31</v>
      </c>
      <c r="E18456" s="197" t="s">
        <v>13846</v>
      </c>
      <c r="F18456" s="23">
        <v>3.5</v>
      </c>
      <c r="G18456" s="198">
        <v>1</v>
      </c>
      <c r="H18456" s="87" t="s">
        <v>11526</v>
      </c>
      <c r="I18456" s="23">
        <f t="shared" si="1238"/>
        <v>-1</v>
      </c>
      <c r="J18456" s="78">
        <f t="shared" si="1239"/>
        <v>1850.7000000000037</v>
      </c>
      <c r="K18456" s="17" t="str">
        <f t="shared" si="1240"/>
        <v>Feb-20</v>
      </c>
      <c r="L18456" s="199">
        <f t="shared" si="1241"/>
        <v>18203</v>
      </c>
      <c r="M18456" s="200">
        <f t="shared" si="1242"/>
        <v>0.10167005438663977</v>
      </c>
    </row>
    <row r="18457" spans="1:13" x14ac:dyDescent="0.3">
      <c r="A18457" s="195">
        <v>43880</v>
      </c>
      <c r="B18457" s="17" t="s">
        <v>44</v>
      </c>
      <c r="C18457" s="196">
        <v>0.70972222222222225</v>
      </c>
      <c r="D18457" s="17" t="s">
        <v>31</v>
      </c>
      <c r="E18457" s="197" t="s">
        <v>13847</v>
      </c>
      <c r="F18457" s="23">
        <v>4.33</v>
      </c>
      <c r="G18457" s="198">
        <v>1</v>
      </c>
      <c r="H18457" s="87" t="s">
        <v>11526</v>
      </c>
      <c r="I18457" s="23">
        <f t="shared" si="1238"/>
        <v>-1</v>
      </c>
      <c r="J18457" s="78">
        <f t="shared" si="1239"/>
        <v>1849.7000000000037</v>
      </c>
      <c r="K18457" s="17" t="str">
        <f t="shared" si="1240"/>
        <v>Feb-20</v>
      </c>
      <c r="L18457" s="199">
        <f t="shared" si="1241"/>
        <v>18204</v>
      </c>
      <c r="M18457" s="200">
        <f t="shared" si="1242"/>
        <v>0.10160953636563413</v>
      </c>
    </row>
    <row r="18458" spans="1:13" x14ac:dyDescent="0.3">
      <c r="A18458" s="195">
        <v>43880</v>
      </c>
      <c r="B18458" s="17" t="s">
        <v>43</v>
      </c>
      <c r="C18458" s="196">
        <v>0.72916666666666663</v>
      </c>
      <c r="D18458" s="17" t="s">
        <v>31</v>
      </c>
      <c r="E18458" s="197" t="s">
        <v>13848</v>
      </c>
      <c r="F18458" s="23">
        <v>3.75</v>
      </c>
      <c r="G18458" s="198">
        <v>1</v>
      </c>
      <c r="H18458" s="87" t="s">
        <v>11526</v>
      </c>
      <c r="I18458" s="23">
        <f t="shared" si="1238"/>
        <v>-1</v>
      </c>
      <c r="J18458" s="78">
        <f t="shared" si="1239"/>
        <v>1848.7000000000037</v>
      </c>
      <c r="K18458" s="17" t="str">
        <f t="shared" si="1240"/>
        <v>Feb-20</v>
      </c>
      <c r="L18458" s="199">
        <f t="shared" si="1241"/>
        <v>18205</v>
      </c>
      <c r="M18458" s="200">
        <f t="shared" si="1242"/>
        <v>0.10154902499313395</v>
      </c>
    </row>
    <row r="18459" spans="1:13" x14ac:dyDescent="0.3">
      <c r="A18459" s="195">
        <v>43880</v>
      </c>
      <c r="B18459" s="17" t="s">
        <v>43</v>
      </c>
      <c r="C18459" s="196">
        <v>0.77083333333333337</v>
      </c>
      <c r="D18459" s="17" t="s">
        <v>31</v>
      </c>
      <c r="E18459" s="197" t="s">
        <v>13849</v>
      </c>
      <c r="F18459" s="23">
        <v>4</v>
      </c>
      <c r="G18459" s="198">
        <v>1</v>
      </c>
      <c r="H18459" s="87" t="s">
        <v>11526</v>
      </c>
      <c r="I18459" s="23">
        <f t="shared" si="1238"/>
        <v>-1</v>
      </c>
      <c r="J18459" s="78">
        <f t="shared" si="1239"/>
        <v>1847.7000000000037</v>
      </c>
      <c r="K18459" s="17" t="str">
        <f t="shared" si="1240"/>
        <v>Feb-20</v>
      </c>
      <c r="L18459" s="199">
        <f t="shared" si="1241"/>
        <v>18206</v>
      </c>
      <c r="M18459" s="200">
        <f t="shared" si="1242"/>
        <v>0.10148852026804371</v>
      </c>
    </row>
    <row r="18460" spans="1:13" x14ac:dyDescent="0.3">
      <c r="A18460" s="195">
        <v>43881</v>
      </c>
      <c r="B18460" s="17" t="s">
        <v>67</v>
      </c>
      <c r="C18460" s="196">
        <v>0.63263888888888886</v>
      </c>
      <c r="D18460" s="17" t="s">
        <v>31</v>
      </c>
      <c r="E18460" s="197" t="s">
        <v>13850</v>
      </c>
      <c r="F18460" s="23">
        <v>4.5</v>
      </c>
      <c r="G18460" s="198">
        <v>1</v>
      </c>
      <c r="H18460" s="87" t="s">
        <v>11526</v>
      </c>
      <c r="I18460" s="23">
        <f t="shared" si="1238"/>
        <v>-1</v>
      </c>
      <c r="J18460" s="78">
        <f t="shared" si="1239"/>
        <v>1846.7000000000037</v>
      </c>
      <c r="K18460" s="17" t="str">
        <f t="shared" si="1240"/>
        <v>Feb-20</v>
      </c>
      <c r="L18460" s="199">
        <f t="shared" si="1241"/>
        <v>18207</v>
      </c>
      <c r="M18460" s="200">
        <f t="shared" si="1242"/>
        <v>0.10142802218926807</v>
      </c>
    </row>
    <row r="18461" spans="1:13" x14ac:dyDescent="0.3">
      <c r="A18461" s="195">
        <v>43881</v>
      </c>
      <c r="B18461" s="17" t="s">
        <v>30</v>
      </c>
      <c r="C18461" s="196">
        <v>0.70138888888888884</v>
      </c>
      <c r="D18461" s="17" t="s">
        <v>31</v>
      </c>
      <c r="E18461" s="197" t="s">
        <v>13851</v>
      </c>
      <c r="F18461" s="23">
        <v>6</v>
      </c>
      <c r="G18461" s="198">
        <v>1</v>
      </c>
      <c r="H18461" s="87" t="s">
        <v>11526</v>
      </c>
      <c r="I18461" s="23">
        <f t="shared" si="1238"/>
        <v>-1</v>
      </c>
      <c r="J18461" s="78">
        <f t="shared" si="1239"/>
        <v>1845.7000000000037</v>
      </c>
      <c r="K18461" s="17" t="str">
        <f t="shared" si="1240"/>
        <v>Feb-20</v>
      </c>
      <c r="L18461" s="199">
        <f t="shared" si="1241"/>
        <v>18208</v>
      </c>
      <c r="M18461" s="200">
        <f t="shared" si="1242"/>
        <v>0.10136753075571198</v>
      </c>
    </row>
    <row r="18462" spans="1:13" x14ac:dyDescent="0.3">
      <c r="A18462" s="195">
        <v>43882</v>
      </c>
      <c r="B18462" s="17" t="s">
        <v>85</v>
      </c>
      <c r="C18462" s="196">
        <v>0.625</v>
      </c>
      <c r="D18462" s="17" t="s">
        <v>31</v>
      </c>
      <c r="E18462" s="197" t="s">
        <v>13852</v>
      </c>
      <c r="F18462" s="23">
        <v>3.75</v>
      </c>
      <c r="G18462" s="198">
        <v>1</v>
      </c>
      <c r="H18462" s="87" t="s">
        <v>11526</v>
      </c>
      <c r="I18462" s="23">
        <f t="shared" si="1238"/>
        <v>-1</v>
      </c>
      <c r="J18462" s="78">
        <f t="shared" si="1239"/>
        <v>1844.7000000000037</v>
      </c>
      <c r="K18462" s="17" t="str">
        <f t="shared" si="1240"/>
        <v>Feb-20</v>
      </c>
      <c r="L18462" s="199">
        <f t="shared" si="1241"/>
        <v>18209</v>
      </c>
      <c r="M18462" s="200">
        <f t="shared" si="1242"/>
        <v>0.10130704596628061</v>
      </c>
    </row>
    <row r="18463" spans="1:13" x14ac:dyDescent="0.3">
      <c r="A18463" s="195">
        <v>43882</v>
      </c>
      <c r="B18463" s="17" t="s">
        <v>29</v>
      </c>
      <c r="C18463" s="196">
        <v>0.64583333333333337</v>
      </c>
      <c r="D18463" s="17" t="s">
        <v>31</v>
      </c>
      <c r="E18463" s="197" t="s">
        <v>13195</v>
      </c>
      <c r="F18463" s="23">
        <v>3.5</v>
      </c>
      <c r="G18463" s="198">
        <v>1</v>
      </c>
      <c r="H18463" s="87" t="s">
        <v>6526</v>
      </c>
      <c r="I18463" s="23">
        <f t="shared" si="1238"/>
        <v>2.5</v>
      </c>
      <c r="J18463" s="78">
        <f t="shared" si="1239"/>
        <v>1847.2000000000037</v>
      </c>
      <c r="K18463" s="17" t="str">
        <f t="shared" si="1240"/>
        <v>Feb-20</v>
      </c>
      <c r="L18463" s="199">
        <f t="shared" si="1241"/>
        <v>18210</v>
      </c>
      <c r="M18463" s="200">
        <f t="shared" si="1242"/>
        <v>0.1014387699066449</v>
      </c>
    </row>
    <row r="18464" spans="1:13" x14ac:dyDescent="0.3">
      <c r="A18464" s="195">
        <v>43882</v>
      </c>
      <c r="B18464" s="17" t="s">
        <v>29</v>
      </c>
      <c r="C18464" s="196">
        <v>0.6875</v>
      </c>
      <c r="D18464" s="17" t="s">
        <v>31</v>
      </c>
      <c r="E18464" s="197" t="s">
        <v>13853</v>
      </c>
      <c r="F18464" s="23">
        <v>6</v>
      </c>
      <c r="G18464" s="198">
        <v>1</v>
      </c>
      <c r="H18464" s="87" t="s">
        <v>11526</v>
      </c>
      <c r="I18464" s="23">
        <f t="shared" si="1238"/>
        <v>-1</v>
      </c>
      <c r="J18464" s="78">
        <f t="shared" si="1239"/>
        <v>1846.2000000000037</v>
      </c>
      <c r="K18464" s="17" t="str">
        <f t="shared" si="1240"/>
        <v>Feb-20</v>
      </c>
      <c r="L18464" s="199">
        <f t="shared" si="1241"/>
        <v>18211</v>
      </c>
      <c r="M18464" s="200">
        <f t="shared" si="1242"/>
        <v>0.10137828784800415</v>
      </c>
    </row>
    <row r="18465" spans="1:13" x14ac:dyDescent="0.3">
      <c r="A18465" s="195">
        <v>43882</v>
      </c>
      <c r="B18465" s="17" t="s">
        <v>84</v>
      </c>
      <c r="C18465" s="196">
        <v>0.68055555555555547</v>
      </c>
      <c r="D18465" s="17" t="s">
        <v>31</v>
      </c>
      <c r="E18465" s="197" t="s">
        <v>13854</v>
      </c>
      <c r="F18465" s="23">
        <v>6</v>
      </c>
      <c r="G18465" s="198">
        <v>1</v>
      </c>
      <c r="H18465" s="87" t="s">
        <v>11526</v>
      </c>
      <c r="I18465" s="23">
        <f t="shared" si="1238"/>
        <v>-1</v>
      </c>
      <c r="J18465" s="78">
        <f t="shared" si="1239"/>
        <v>1845.2000000000037</v>
      </c>
      <c r="K18465" s="17" t="str">
        <f t="shared" si="1240"/>
        <v>Feb-20</v>
      </c>
      <c r="L18465" s="199">
        <f t="shared" si="1241"/>
        <v>18212</v>
      </c>
      <c r="M18465" s="200">
        <f t="shared" si="1242"/>
        <v>0.10131781243136413</v>
      </c>
    </row>
    <row r="18466" spans="1:13" x14ac:dyDescent="0.3">
      <c r="A18466" s="195">
        <v>43883</v>
      </c>
      <c r="B18466" s="17" t="s">
        <v>43</v>
      </c>
      <c r="C18466" s="196">
        <v>0.55208333333333337</v>
      </c>
      <c r="D18466" s="17" t="s">
        <v>31</v>
      </c>
      <c r="E18466" s="197" t="s">
        <v>13855</v>
      </c>
      <c r="F18466" s="23">
        <v>3</v>
      </c>
      <c r="G18466" s="198">
        <v>1</v>
      </c>
      <c r="H18466" s="87" t="s">
        <v>11526</v>
      </c>
      <c r="I18466" s="23">
        <f t="shared" si="1238"/>
        <v>-1</v>
      </c>
      <c r="J18466" s="78">
        <f t="shared" si="1239"/>
        <v>1844.2000000000037</v>
      </c>
      <c r="K18466" s="17" t="str">
        <f t="shared" si="1240"/>
        <v>Feb-20</v>
      </c>
      <c r="L18466" s="199">
        <f t="shared" si="1241"/>
        <v>18213</v>
      </c>
      <c r="M18466" s="200">
        <f t="shared" si="1242"/>
        <v>0.1012573436556308</v>
      </c>
    </row>
    <row r="18467" spans="1:13" x14ac:dyDescent="0.3">
      <c r="A18467" s="195">
        <v>43883</v>
      </c>
      <c r="B18467" s="17" t="s">
        <v>47</v>
      </c>
      <c r="C18467" s="196">
        <v>0.72916666666666663</v>
      </c>
      <c r="D18467" s="17" t="s">
        <v>31</v>
      </c>
      <c r="E18467" s="197" t="s">
        <v>13856</v>
      </c>
      <c r="F18467" s="23">
        <v>3</v>
      </c>
      <c r="G18467" s="198">
        <v>1</v>
      </c>
      <c r="H18467" s="87" t="s">
        <v>11526</v>
      </c>
      <c r="I18467" s="23">
        <f t="shared" si="1238"/>
        <v>-1</v>
      </c>
      <c r="J18467" s="78">
        <f t="shared" si="1239"/>
        <v>1843.2000000000037</v>
      </c>
      <c r="K18467" s="17" t="str">
        <f t="shared" si="1240"/>
        <v>Feb-20</v>
      </c>
      <c r="L18467" s="199">
        <f t="shared" si="1241"/>
        <v>18214</v>
      </c>
      <c r="M18467" s="200">
        <f t="shared" si="1242"/>
        <v>0.10119688151971032</v>
      </c>
    </row>
    <row r="18468" spans="1:13" x14ac:dyDescent="0.3">
      <c r="A18468" s="195">
        <v>43883</v>
      </c>
      <c r="B18468" s="17" t="s">
        <v>47</v>
      </c>
      <c r="C18468" s="196">
        <v>0.79166666666666663</v>
      </c>
      <c r="D18468" s="17" t="s">
        <v>31</v>
      </c>
      <c r="E18468" s="197" t="s">
        <v>13857</v>
      </c>
      <c r="F18468" s="23">
        <v>5.5</v>
      </c>
      <c r="G18468" s="198">
        <v>1</v>
      </c>
      <c r="H18468" s="87" t="s">
        <v>6526</v>
      </c>
      <c r="I18468" s="23">
        <f t="shared" si="1238"/>
        <v>4.5</v>
      </c>
      <c r="J18468" s="78">
        <f t="shared" si="1239"/>
        <v>1847.7000000000037</v>
      </c>
      <c r="K18468" s="17" t="str">
        <f t="shared" si="1240"/>
        <v>Feb-20</v>
      </c>
      <c r="L18468" s="199">
        <f t="shared" si="1241"/>
        <v>18215</v>
      </c>
      <c r="M18468" s="200">
        <f t="shared" si="1242"/>
        <v>0.10143837496568782</v>
      </c>
    </row>
    <row r="18469" spans="1:13" x14ac:dyDescent="0.3">
      <c r="A18469" s="195">
        <v>43885</v>
      </c>
      <c r="B18469" s="17" t="s">
        <v>30</v>
      </c>
      <c r="C18469" s="196">
        <v>0.65277777777777779</v>
      </c>
      <c r="D18469" s="17" t="s">
        <v>31</v>
      </c>
      <c r="E18469" s="197" t="s">
        <v>13858</v>
      </c>
      <c r="F18469" s="23">
        <v>2.75</v>
      </c>
      <c r="G18469" s="198">
        <v>1</v>
      </c>
      <c r="H18469" s="87" t="s">
        <v>6526</v>
      </c>
      <c r="I18469" s="23">
        <f t="shared" si="1238"/>
        <v>1.75</v>
      </c>
      <c r="J18469" s="78">
        <f t="shared" si="1239"/>
        <v>1849.4500000000037</v>
      </c>
      <c r="K18469" s="17" t="str">
        <f t="shared" si="1240"/>
        <v>Feb-20</v>
      </c>
      <c r="L18469" s="199">
        <f t="shared" si="1241"/>
        <v>18216</v>
      </c>
      <c r="M18469" s="200">
        <f t="shared" si="1242"/>
        <v>0.10152887571365853</v>
      </c>
    </row>
    <row r="18470" spans="1:13" x14ac:dyDescent="0.3">
      <c r="A18470" s="195">
        <v>43886</v>
      </c>
      <c r="B18470" s="17" t="s">
        <v>29</v>
      </c>
      <c r="C18470" s="196">
        <v>0.70833333333333337</v>
      </c>
      <c r="D18470" s="17" t="s">
        <v>31</v>
      </c>
      <c r="E18470" s="197" t="s">
        <v>13859</v>
      </c>
      <c r="F18470" s="23">
        <v>3</v>
      </c>
      <c r="G18470" s="198">
        <v>1</v>
      </c>
      <c r="H18470" s="87" t="s">
        <v>11526</v>
      </c>
      <c r="I18470" s="23">
        <f t="shared" si="1238"/>
        <v>-1</v>
      </c>
      <c r="J18470" s="78">
        <f t="shared" si="1239"/>
        <v>1848.4500000000037</v>
      </c>
      <c r="K18470" s="17" t="str">
        <f t="shared" si="1240"/>
        <v>Feb-20</v>
      </c>
      <c r="L18470" s="199">
        <f t="shared" si="1241"/>
        <v>18217</v>
      </c>
      <c r="M18470" s="200">
        <f t="shared" si="1242"/>
        <v>0.10146840862930251</v>
      </c>
    </row>
    <row r="18471" spans="1:13" x14ac:dyDescent="0.3">
      <c r="A18471" s="195">
        <v>43887</v>
      </c>
      <c r="B18471" s="17" t="s">
        <v>136</v>
      </c>
      <c r="C18471" s="196">
        <v>0.53819444444444442</v>
      </c>
      <c r="D18471" s="17" t="s">
        <v>31</v>
      </c>
      <c r="E18471" s="197" t="s">
        <v>13860</v>
      </c>
      <c r="F18471" s="23">
        <v>3.25</v>
      </c>
      <c r="G18471" s="198">
        <v>1</v>
      </c>
      <c r="H18471" s="87" t="s">
        <v>6526</v>
      </c>
      <c r="I18471" s="23">
        <f t="shared" si="1238"/>
        <v>2.25</v>
      </c>
      <c r="J18471" s="78">
        <f t="shared" si="1239"/>
        <v>1850.7000000000037</v>
      </c>
      <c r="K18471" s="17" t="str">
        <f t="shared" si="1240"/>
        <v>Feb-20</v>
      </c>
      <c r="L18471" s="199">
        <f t="shared" si="1241"/>
        <v>18218</v>
      </c>
      <c r="M18471" s="200">
        <f t="shared" si="1242"/>
        <v>0.10158634317707782</v>
      </c>
    </row>
    <row r="18472" spans="1:13" x14ac:dyDescent="0.3">
      <c r="A18472" s="195">
        <v>43887</v>
      </c>
      <c r="B18472" s="17" t="s">
        <v>136</v>
      </c>
      <c r="C18472" s="196">
        <v>0.5805555555555556</v>
      </c>
      <c r="D18472" s="17" t="s">
        <v>31</v>
      </c>
      <c r="E18472" s="197" t="s">
        <v>13861</v>
      </c>
      <c r="F18472" s="23">
        <v>5</v>
      </c>
      <c r="G18472" s="198">
        <v>1</v>
      </c>
      <c r="H18472" s="87" t="s">
        <v>11526</v>
      </c>
      <c r="I18472" s="23">
        <f t="shared" si="1238"/>
        <v>-1</v>
      </c>
      <c r="J18472" s="78">
        <f t="shared" si="1239"/>
        <v>1849.7000000000037</v>
      </c>
      <c r="K18472" s="17" t="str">
        <f t="shared" si="1240"/>
        <v>Feb-20</v>
      </c>
      <c r="L18472" s="199">
        <f t="shared" si="1241"/>
        <v>18219</v>
      </c>
      <c r="M18472" s="200">
        <f t="shared" si="1242"/>
        <v>0.10152587957626674</v>
      </c>
    </row>
    <row r="18473" spans="1:13" x14ac:dyDescent="0.3">
      <c r="A18473" s="195">
        <v>43887</v>
      </c>
      <c r="B18473" s="17" t="s">
        <v>97</v>
      </c>
      <c r="C18473" s="196">
        <v>0.56944444444444442</v>
      </c>
      <c r="D18473" s="17" t="s">
        <v>31</v>
      </c>
      <c r="E18473" s="197" t="s">
        <v>12970</v>
      </c>
      <c r="F18473" s="23">
        <v>4.33</v>
      </c>
      <c r="G18473" s="198">
        <v>1</v>
      </c>
      <c r="H18473" s="87" t="s">
        <v>11526</v>
      </c>
      <c r="I18473" s="23">
        <f t="shared" ref="I18473:I18536" si="1243">IF(H18473="L",G18473*-1,IF(H18473="W",     IF(D18473="E/W",            G18473*(F18473-1)*0.5*1.25,    IF(D18473="place",   G18473*(F18473-1) *0.95,  G18473*(F18473-1) )),            IF(H18473="Placed",     (G18473*-0.5)  + (0.5*G18473*(F18473-1)*0.2),0)         ))</f>
        <v>-1</v>
      </c>
      <c r="J18473" s="78">
        <f t="shared" si="1239"/>
        <v>1848.7000000000037</v>
      </c>
      <c r="K18473" s="17" t="str">
        <f t="shared" si="1240"/>
        <v>Feb-20</v>
      </c>
      <c r="L18473" s="199">
        <f t="shared" si="1241"/>
        <v>18220</v>
      </c>
      <c r="M18473" s="200">
        <f t="shared" si="1242"/>
        <v>0.10146542261251393</v>
      </c>
    </row>
    <row r="18474" spans="1:13" x14ac:dyDescent="0.3">
      <c r="A18474" s="195">
        <v>43887</v>
      </c>
      <c r="B18474" s="17" t="s">
        <v>30</v>
      </c>
      <c r="C18474" s="196">
        <v>0.62847222222222221</v>
      </c>
      <c r="D18474" s="17" t="s">
        <v>31</v>
      </c>
      <c r="E18474" s="197" t="s">
        <v>13862</v>
      </c>
      <c r="F18474" s="23">
        <v>5.5</v>
      </c>
      <c r="G18474" s="198">
        <v>1</v>
      </c>
      <c r="H18474" s="87" t="s">
        <v>11526</v>
      </c>
      <c r="I18474" s="23">
        <f t="shared" si="1243"/>
        <v>-1</v>
      </c>
      <c r="J18474" s="78">
        <f t="shared" si="1239"/>
        <v>1847.7000000000037</v>
      </c>
      <c r="K18474" s="17" t="str">
        <f t="shared" si="1240"/>
        <v>Feb-20</v>
      </c>
      <c r="L18474" s="199">
        <f t="shared" si="1241"/>
        <v>18221</v>
      </c>
      <c r="M18474" s="200">
        <f t="shared" si="1242"/>
        <v>0.10140497228472661</v>
      </c>
    </row>
    <row r="18475" spans="1:13" x14ac:dyDescent="0.3">
      <c r="A18475" s="195">
        <v>43887</v>
      </c>
      <c r="B18475" s="17" t="s">
        <v>43</v>
      </c>
      <c r="C18475" s="196">
        <v>0.83333333333333337</v>
      </c>
      <c r="D18475" s="17" t="s">
        <v>31</v>
      </c>
      <c r="E18475" s="197" t="s">
        <v>13863</v>
      </c>
      <c r="F18475" s="23">
        <v>3.75</v>
      </c>
      <c r="G18475" s="198">
        <v>1</v>
      </c>
      <c r="H18475" s="87" t="s">
        <v>6526</v>
      </c>
      <c r="I18475" s="23">
        <f t="shared" si="1243"/>
        <v>2.75</v>
      </c>
      <c r="J18475" s="78">
        <f t="shared" si="1239"/>
        <v>1850.4500000000037</v>
      </c>
      <c r="K18475" s="17" t="str">
        <f t="shared" si="1240"/>
        <v>Feb-20</v>
      </c>
      <c r="L18475" s="199">
        <f t="shared" si="1241"/>
        <v>18222</v>
      </c>
      <c r="M18475" s="200">
        <f t="shared" si="1242"/>
        <v>0.1015503237844366</v>
      </c>
    </row>
    <row r="18476" spans="1:13" x14ac:dyDescent="0.3">
      <c r="A18476" s="195">
        <v>43888</v>
      </c>
      <c r="B18476" s="17" t="s">
        <v>97</v>
      </c>
      <c r="C18476" s="196">
        <v>0.63680555555555551</v>
      </c>
      <c r="D18476" s="17" t="s">
        <v>31</v>
      </c>
      <c r="E18476" s="197" t="s">
        <v>13864</v>
      </c>
      <c r="F18476" s="23">
        <v>3</v>
      </c>
      <c r="G18476" s="198">
        <v>1</v>
      </c>
      <c r="H18476" s="87" t="s">
        <v>11526</v>
      </c>
      <c r="I18476" s="23">
        <f t="shared" si="1243"/>
        <v>-1</v>
      </c>
      <c r="J18476" s="78">
        <f t="shared" si="1239"/>
        <v>1849.4500000000037</v>
      </c>
      <c r="K18476" s="17" t="str">
        <f t="shared" si="1240"/>
        <v>Feb-20</v>
      </c>
      <c r="L18476" s="199">
        <f t="shared" si="1241"/>
        <v>18223</v>
      </c>
      <c r="M18476" s="200">
        <f t="shared" si="1242"/>
        <v>0.1014898754321464</v>
      </c>
    </row>
    <row r="18477" spans="1:13" x14ac:dyDescent="0.3">
      <c r="A18477" s="195">
        <v>43888</v>
      </c>
      <c r="B18477" s="17" t="s">
        <v>89</v>
      </c>
      <c r="C18477" s="196">
        <v>0.66666666666666663</v>
      </c>
      <c r="D18477" s="17" t="s">
        <v>31</v>
      </c>
      <c r="E18477" s="197" t="s">
        <v>13865</v>
      </c>
      <c r="F18477" s="23">
        <v>4.5</v>
      </c>
      <c r="G18477" s="198">
        <v>1</v>
      </c>
      <c r="H18477" s="87" t="s">
        <v>11526</v>
      </c>
      <c r="I18477" s="23">
        <f t="shared" si="1243"/>
        <v>-1</v>
      </c>
      <c r="J18477" s="78">
        <f t="shared" si="1239"/>
        <v>1848.4500000000037</v>
      </c>
      <c r="K18477" s="17" t="str">
        <f t="shared" si="1240"/>
        <v>Feb-20</v>
      </c>
      <c r="L18477" s="199">
        <f t="shared" si="1241"/>
        <v>18224</v>
      </c>
      <c r="M18477" s="200">
        <f t="shared" si="1242"/>
        <v>0.10142943371378423</v>
      </c>
    </row>
    <row r="18478" spans="1:13" x14ac:dyDescent="0.3">
      <c r="A18478" s="195">
        <v>43889</v>
      </c>
      <c r="B18478" s="17" t="s">
        <v>93</v>
      </c>
      <c r="C18478" s="196">
        <v>0.59027777777777779</v>
      </c>
      <c r="D18478" s="17" t="s">
        <v>31</v>
      </c>
      <c r="E18478" s="197" t="s">
        <v>13866</v>
      </c>
      <c r="F18478" s="23">
        <v>4.33</v>
      </c>
      <c r="G18478" s="198">
        <v>1</v>
      </c>
      <c r="H18478" s="87" t="s">
        <v>11526</v>
      </c>
      <c r="I18478" s="23">
        <f t="shared" si="1243"/>
        <v>-1</v>
      </c>
      <c r="J18478" s="78">
        <f t="shared" si="1239"/>
        <v>1847.4500000000037</v>
      </c>
      <c r="K18478" s="17" t="str">
        <f t="shared" si="1240"/>
        <v>Feb-20</v>
      </c>
      <c r="L18478" s="199">
        <f t="shared" si="1241"/>
        <v>18225</v>
      </c>
      <c r="M18478" s="200">
        <f t="shared" si="1242"/>
        <v>0.10136899862825809</v>
      </c>
    </row>
    <row r="18479" spans="1:13" x14ac:dyDescent="0.3">
      <c r="A18479" s="195">
        <v>43889</v>
      </c>
      <c r="B18479" s="17" t="s">
        <v>29</v>
      </c>
      <c r="C18479" s="196">
        <v>0.66666666666666663</v>
      </c>
      <c r="D18479" s="17" t="s">
        <v>31</v>
      </c>
      <c r="E18479" s="197" t="s">
        <v>13867</v>
      </c>
      <c r="F18479" s="23">
        <v>3</v>
      </c>
      <c r="G18479" s="198">
        <v>1</v>
      </c>
      <c r="H18479" s="87" t="s">
        <v>11526</v>
      </c>
      <c r="I18479" s="23">
        <f t="shared" si="1243"/>
        <v>-1</v>
      </c>
      <c r="J18479" s="78">
        <f t="shared" si="1239"/>
        <v>1846.4500000000037</v>
      </c>
      <c r="K18479" s="17" t="str">
        <f t="shared" si="1240"/>
        <v>Feb-20</v>
      </c>
      <c r="L18479" s="199">
        <f t="shared" si="1241"/>
        <v>18226</v>
      </c>
      <c r="M18479" s="200">
        <f t="shared" si="1242"/>
        <v>0.10130857017447623</v>
      </c>
    </row>
    <row r="18480" spans="1:13" x14ac:dyDescent="0.3">
      <c r="A18480" s="195">
        <v>43889</v>
      </c>
      <c r="B18480" s="17" t="s">
        <v>29</v>
      </c>
      <c r="C18480" s="196">
        <v>0.69097222222222221</v>
      </c>
      <c r="D18480" s="17" t="s">
        <v>31</v>
      </c>
      <c r="E18480" s="197" t="s">
        <v>13868</v>
      </c>
      <c r="F18480" s="23">
        <v>3.75</v>
      </c>
      <c r="G18480" s="198">
        <v>1</v>
      </c>
      <c r="H18480" s="87" t="s">
        <v>11526</v>
      </c>
      <c r="I18480" s="23">
        <f t="shared" si="1243"/>
        <v>-1</v>
      </c>
      <c r="J18480" s="78">
        <f t="shared" si="1239"/>
        <v>1845.4500000000037</v>
      </c>
      <c r="K18480" s="17" t="str">
        <f t="shared" si="1240"/>
        <v>Feb-20</v>
      </c>
      <c r="L18480" s="199">
        <f t="shared" si="1241"/>
        <v>18227</v>
      </c>
      <c r="M18480" s="200">
        <f t="shared" si="1242"/>
        <v>0.1012481483513471</v>
      </c>
    </row>
    <row r="18481" spans="1:13" x14ac:dyDescent="0.3">
      <c r="A18481" s="195">
        <v>43890</v>
      </c>
      <c r="B18481" s="17" t="s">
        <v>127</v>
      </c>
      <c r="C18481" s="196">
        <v>0.61458333333333337</v>
      </c>
      <c r="D18481" s="17" t="s">
        <v>31</v>
      </c>
      <c r="E18481" s="197" t="s">
        <v>13869</v>
      </c>
      <c r="F18481" s="23">
        <v>3.75</v>
      </c>
      <c r="G18481" s="198">
        <v>1</v>
      </c>
      <c r="H18481" s="87" t="s">
        <v>11526</v>
      </c>
      <c r="I18481" s="23">
        <f t="shared" si="1243"/>
        <v>-1</v>
      </c>
      <c r="J18481" s="78">
        <f t="shared" si="1239"/>
        <v>1844.4500000000037</v>
      </c>
      <c r="K18481" s="17" t="str">
        <f t="shared" si="1240"/>
        <v>Feb-20</v>
      </c>
      <c r="L18481" s="199">
        <f t="shared" si="1241"/>
        <v>18228</v>
      </c>
      <c r="M18481" s="200">
        <f t="shared" si="1242"/>
        <v>0.10118773315777944</v>
      </c>
    </row>
    <row r="18482" spans="1:13" x14ac:dyDescent="0.3">
      <c r="A18482" s="195">
        <v>43890</v>
      </c>
      <c r="B18482" s="17" t="s">
        <v>127</v>
      </c>
      <c r="C18482" s="196">
        <v>0.64027777777777783</v>
      </c>
      <c r="D18482" s="17" t="s">
        <v>31</v>
      </c>
      <c r="E18482" s="197" t="s">
        <v>13870</v>
      </c>
      <c r="F18482" s="23">
        <v>4.5</v>
      </c>
      <c r="G18482" s="198">
        <v>1</v>
      </c>
      <c r="H18482" s="87" t="s">
        <v>11526</v>
      </c>
      <c r="I18482" s="23">
        <f t="shared" si="1243"/>
        <v>-1</v>
      </c>
      <c r="J18482" s="78">
        <f t="shared" si="1239"/>
        <v>1843.4500000000037</v>
      </c>
      <c r="K18482" s="17" t="str">
        <f t="shared" si="1240"/>
        <v>Feb-20</v>
      </c>
      <c r="L18482" s="199">
        <f t="shared" si="1241"/>
        <v>18229</v>
      </c>
      <c r="M18482" s="200">
        <f t="shared" si="1242"/>
        <v>0.10112732459268219</v>
      </c>
    </row>
    <row r="18483" spans="1:13" x14ac:dyDescent="0.3">
      <c r="A18483" s="195">
        <v>43890</v>
      </c>
      <c r="B18483" s="17" t="s">
        <v>127</v>
      </c>
      <c r="C18483" s="196">
        <v>0.68888888888888899</v>
      </c>
      <c r="D18483" s="17" t="s">
        <v>31</v>
      </c>
      <c r="E18483" s="197" t="s">
        <v>13520</v>
      </c>
      <c r="F18483" s="23">
        <v>4.33</v>
      </c>
      <c r="G18483" s="198">
        <v>1</v>
      </c>
      <c r="H18483" s="87" t="s">
        <v>11526</v>
      </c>
      <c r="I18483" s="23">
        <f t="shared" si="1243"/>
        <v>-1</v>
      </c>
      <c r="J18483" s="78">
        <f t="shared" si="1239"/>
        <v>1842.4500000000037</v>
      </c>
      <c r="K18483" s="17" t="str">
        <f t="shared" si="1240"/>
        <v>Feb-20</v>
      </c>
      <c r="L18483" s="199">
        <f t="shared" si="1241"/>
        <v>18230</v>
      </c>
      <c r="M18483" s="200">
        <f t="shared" si="1242"/>
        <v>0.10106692265496454</v>
      </c>
    </row>
    <row r="18484" spans="1:13" x14ac:dyDescent="0.3">
      <c r="A18484" s="195">
        <v>43890</v>
      </c>
      <c r="B18484" s="17" t="s">
        <v>30</v>
      </c>
      <c r="C18484" s="196">
        <v>0.72916666666666663</v>
      </c>
      <c r="D18484" s="17" t="s">
        <v>31</v>
      </c>
      <c r="E18484" s="197" t="s">
        <v>7674</v>
      </c>
      <c r="F18484" s="23">
        <v>5</v>
      </c>
      <c r="G18484" s="198">
        <v>1</v>
      </c>
      <c r="H18484" s="87" t="s">
        <v>11526</v>
      </c>
      <c r="I18484" s="23">
        <f t="shared" si="1243"/>
        <v>-1</v>
      </c>
      <c r="J18484" s="78">
        <f t="shared" si="1239"/>
        <v>1841.4500000000037</v>
      </c>
      <c r="K18484" s="17" t="str">
        <f t="shared" si="1240"/>
        <v>Feb-20</v>
      </c>
      <c r="L18484" s="199">
        <f t="shared" si="1241"/>
        <v>18231</v>
      </c>
      <c r="M18484" s="200">
        <f t="shared" si="1242"/>
        <v>0.10100652734353593</v>
      </c>
    </row>
    <row r="18485" spans="1:13" x14ac:dyDescent="0.3">
      <c r="A18485" s="195">
        <v>43890</v>
      </c>
      <c r="B18485" s="17" t="s">
        <v>30</v>
      </c>
      <c r="C18485" s="196">
        <v>0.77083333333333337</v>
      </c>
      <c r="D18485" s="17" t="s">
        <v>31</v>
      </c>
      <c r="E18485" s="197" t="s">
        <v>13532</v>
      </c>
      <c r="F18485" s="23">
        <v>5.5</v>
      </c>
      <c r="G18485" s="198">
        <v>1</v>
      </c>
      <c r="H18485" s="87" t="s">
        <v>11526</v>
      </c>
      <c r="I18485" s="23">
        <f t="shared" si="1243"/>
        <v>-1</v>
      </c>
      <c r="J18485" s="78">
        <f t="shared" si="1239"/>
        <v>1840.4500000000037</v>
      </c>
      <c r="K18485" s="17" t="str">
        <f t="shared" si="1240"/>
        <v>Feb-20</v>
      </c>
      <c r="L18485" s="199">
        <f t="shared" si="1241"/>
        <v>18232</v>
      </c>
      <c r="M18485" s="200">
        <f t="shared" si="1242"/>
        <v>0.10094613865730603</v>
      </c>
    </row>
    <row r="18486" spans="1:13" x14ac:dyDescent="0.3">
      <c r="A18486" s="195">
        <v>43892</v>
      </c>
      <c r="B18486" s="17" t="s">
        <v>143</v>
      </c>
      <c r="C18486" s="196">
        <v>0.65277777777777779</v>
      </c>
      <c r="D18486" s="17" t="s">
        <v>31</v>
      </c>
      <c r="E18486" s="197" t="s">
        <v>13871</v>
      </c>
      <c r="F18486" s="23">
        <v>4.33</v>
      </c>
      <c r="G18486" s="198">
        <v>1</v>
      </c>
      <c r="H18486" s="87" t="s">
        <v>11526</v>
      </c>
      <c r="I18486" s="23">
        <f t="shared" si="1243"/>
        <v>-1</v>
      </c>
      <c r="J18486" s="78">
        <f t="shared" si="1239"/>
        <v>1839.4500000000037</v>
      </c>
      <c r="K18486" s="17" t="str">
        <f t="shared" si="1240"/>
        <v>Mar-20</v>
      </c>
      <c r="L18486" s="199">
        <f t="shared" si="1241"/>
        <v>18233</v>
      </c>
      <c r="M18486" s="200">
        <f t="shared" si="1242"/>
        <v>0.10088575659518476</v>
      </c>
    </row>
    <row r="18487" spans="1:13" x14ac:dyDescent="0.3">
      <c r="A18487" s="195">
        <v>43892</v>
      </c>
      <c r="B18487" s="17" t="s">
        <v>143</v>
      </c>
      <c r="C18487" s="196">
        <v>0.65277777777777779</v>
      </c>
      <c r="D18487" s="17" t="s">
        <v>31</v>
      </c>
      <c r="E18487" s="197" t="s">
        <v>11314</v>
      </c>
      <c r="F18487" s="23">
        <v>6</v>
      </c>
      <c r="G18487" s="198">
        <v>1</v>
      </c>
      <c r="H18487" s="87" t="s">
        <v>11526</v>
      </c>
      <c r="I18487" s="23">
        <f t="shared" si="1243"/>
        <v>-1</v>
      </c>
      <c r="J18487" s="78">
        <f t="shared" si="1239"/>
        <v>1838.4500000000037</v>
      </c>
      <c r="K18487" s="17" t="str">
        <f t="shared" si="1240"/>
        <v>Mar-20</v>
      </c>
      <c r="L18487" s="199">
        <f t="shared" si="1241"/>
        <v>18234</v>
      </c>
      <c r="M18487" s="200">
        <f t="shared" si="1242"/>
        <v>0.10082538115608225</v>
      </c>
    </row>
    <row r="18488" spans="1:13" x14ac:dyDescent="0.3">
      <c r="A18488" s="195">
        <v>43893</v>
      </c>
      <c r="B18488" s="17" t="s">
        <v>84</v>
      </c>
      <c r="C18488" s="196">
        <v>0.60416666666666663</v>
      </c>
      <c r="D18488" s="17" t="s">
        <v>31</v>
      </c>
      <c r="E18488" s="197" t="s">
        <v>12819</v>
      </c>
      <c r="F18488" s="23">
        <v>5.5</v>
      </c>
      <c r="G18488" s="198">
        <v>1</v>
      </c>
      <c r="H18488" s="87" t="s">
        <v>11526</v>
      </c>
      <c r="I18488" s="23">
        <f t="shared" si="1243"/>
        <v>-1</v>
      </c>
      <c r="J18488" s="78">
        <f t="shared" si="1239"/>
        <v>1837.4500000000037</v>
      </c>
      <c r="K18488" s="17" t="str">
        <f t="shared" si="1240"/>
        <v>Mar-20</v>
      </c>
      <c r="L18488" s="199">
        <f t="shared" si="1241"/>
        <v>18235</v>
      </c>
      <c r="M18488" s="200">
        <f t="shared" si="1242"/>
        <v>0.10076501233890889</v>
      </c>
    </row>
    <row r="18489" spans="1:13" x14ac:dyDescent="0.3">
      <c r="A18489" s="195">
        <v>43893</v>
      </c>
      <c r="B18489" s="17" t="s">
        <v>30</v>
      </c>
      <c r="C18489" s="196">
        <v>0.72916666666666663</v>
      </c>
      <c r="D18489" s="17" t="s">
        <v>31</v>
      </c>
      <c r="E18489" s="197" t="s">
        <v>13845</v>
      </c>
      <c r="F18489" s="23">
        <v>2.75</v>
      </c>
      <c r="G18489" s="198">
        <v>1</v>
      </c>
      <c r="H18489" s="87" t="s">
        <v>11526</v>
      </c>
      <c r="I18489" s="23">
        <f t="shared" si="1243"/>
        <v>-1</v>
      </c>
      <c r="J18489" s="78">
        <f t="shared" si="1239"/>
        <v>1836.4500000000037</v>
      </c>
      <c r="K18489" s="17" t="str">
        <f t="shared" si="1240"/>
        <v>Mar-20</v>
      </c>
      <c r="L18489" s="199">
        <f t="shared" si="1241"/>
        <v>18236</v>
      </c>
      <c r="M18489" s="200">
        <f t="shared" si="1242"/>
        <v>0.10070465014257533</v>
      </c>
    </row>
    <row r="18490" spans="1:13" x14ac:dyDescent="0.3">
      <c r="A18490" s="195">
        <v>43894</v>
      </c>
      <c r="B18490" s="17" t="s">
        <v>61</v>
      </c>
      <c r="C18490" s="196">
        <v>0.65972222222222221</v>
      </c>
      <c r="D18490" s="17" t="s">
        <v>31</v>
      </c>
      <c r="E18490" s="197" t="s">
        <v>13872</v>
      </c>
      <c r="F18490" s="23">
        <v>4.5</v>
      </c>
      <c r="G18490" s="198">
        <v>1</v>
      </c>
      <c r="H18490" s="87" t="s">
        <v>11526</v>
      </c>
      <c r="I18490" s="23">
        <f t="shared" si="1243"/>
        <v>-1</v>
      </c>
      <c r="J18490" s="78">
        <f t="shared" si="1239"/>
        <v>1835.4500000000037</v>
      </c>
      <c r="K18490" s="17" t="str">
        <f t="shared" si="1240"/>
        <v>Mar-20</v>
      </c>
      <c r="L18490" s="199">
        <f t="shared" si="1241"/>
        <v>18237</v>
      </c>
      <c r="M18490" s="200">
        <f t="shared" si="1242"/>
        <v>0.10064429456599241</v>
      </c>
    </row>
    <row r="18491" spans="1:13" x14ac:dyDescent="0.3">
      <c r="A18491" s="195">
        <v>43894</v>
      </c>
      <c r="B18491" s="17" t="s">
        <v>61</v>
      </c>
      <c r="C18491" s="196">
        <v>0.68055555555555547</v>
      </c>
      <c r="D18491" s="17" t="s">
        <v>31</v>
      </c>
      <c r="E18491" s="197" t="s">
        <v>12106</v>
      </c>
      <c r="F18491" s="23">
        <v>6</v>
      </c>
      <c r="G18491" s="198">
        <v>1</v>
      </c>
      <c r="H18491" s="87" t="s">
        <v>11526</v>
      </c>
      <c r="I18491" s="23">
        <f t="shared" si="1243"/>
        <v>-1</v>
      </c>
      <c r="J18491" s="78">
        <f t="shared" si="1239"/>
        <v>1834.4500000000037</v>
      </c>
      <c r="K18491" s="17" t="str">
        <f t="shared" si="1240"/>
        <v>Mar-20</v>
      </c>
      <c r="L18491" s="199">
        <f t="shared" si="1241"/>
        <v>18238</v>
      </c>
      <c r="M18491" s="200">
        <f t="shared" si="1242"/>
        <v>0.10058394560807127</v>
      </c>
    </row>
    <row r="18492" spans="1:13" x14ac:dyDescent="0.3">
      <c r="A18492" s="195">
        <v>43894</v>
      </c>
      <c r="B18492" s="17" t="s">
        <v>43</v>
      </c>
      <c r="C18492" s="196">
        <v>0.73958333333333337</v>
      </c>
      <c r="D18492" s="17" t="s">
        <v>31</v>
      </c>
      <c r="E18492" s="197" t="s">
        <v>13745</v>
      </c>
      <c r="F18492" s="23">
        <v>5.5</v>
      </c>
      <c r="G18492" s="198">
        <v>1</v>
      </c>
      <c r="H18492" s="87" t="s">
        <v>6526</v>
      </c>
      <c r="I18492" s="23">
        <f t="shared" si="1243"/>
        <v>4.5</v>
      </c>
      <c r="J18492" s="78">
        <f t="shared" si="1239"/>
        <v>1838.9500000000037</v>
      </c>
      <c r="K18492" s="17" t="str">
        <f t="shared" si="1240"/>
        <v>Mar-20</v>
      </c>
      <c r="L18492" s="199">
        <f t="shared" si="1241"/>
        <v>18239</v>
      </c>
      <c r="M18492" s="200">
        <f t="shared" si="1242"/>
        <v>0.10082515488787783</v>
      </c>
    </row>
    <row r="18493" spans="1:13" x14ac:dyDescent="0.3">
      <c r="A18493" s="195">
        <v>43895</v>
      </c>
      <c r="B18493" s="17" t="s">
        <v>30</v>
      </c>
      <c r="C18493" s="196">
        <v>0.60763888888888895</v>
      </c>
      <c r="D18493" s="17" t="s">
        <v>31</v>
      </c>
      <c r="E18493" s="197" t="s">
        <v>13873</v>
      </c>
      <c r="F18493" s="23">
        <v>4.2</v>
      </c>
      <c r="G18493" s="198">
        <v>1</v>
      </c>
      <c r="H18493" s="87" t="s">
        <v>11526</v>
      </c>
      <c r="I18493" s="23">
        <f t="shared" si="1243"/>
        <v>-1</v>
      </c>
      <c r="J18493" s="78">
        <f t="shared" si="1239"/>
        <v>1837.9500000000037</v>
      </c>
      <c r="K18493" s="17" t="str">
        <f t="shared" si="1240"/>
        <v>Mar-20</v>
      </c>
      <c r="L18493" s="199">
        <f t="shared" si="1241"/>
        <v>18240</v>
      </c>
      <c r="M18493" s="200">
        <f t="shared" si="1242"/>
        <v>0.10076480263157915</v>
      </c>
    </row>
    <row r="18494" spans="1:13" x14ac:dyDescent="0.3">
      <c r="A18494" s="195">
        <v>43895</v>
      </c>
      <c r="B18494" s="17" t="s">
        <v>30</v>
      </c>
      <c r="C18494" s="196">
        <v>0.65625</v>
      </c>
      <c r="D18494" s="17" t="s">
        <v>31</v>
      </c>
      <c r="E18494" s="197" t="s">
        <v>4924</v>
      </c>
      <c r="F18494" s="23">
        <v>3.25</v>
      </c>
      <c r="G18494" s="198">
        <v>1</v>
      </c>
      <c r="H18494" s="87" t="s">
        <v>11526</v>
      </c>
      <c r="I18494" s="23">
        <f t="shared" si="1243"/>
        <v>-1</v>
      </c>
      <c r="J18494" s="78">
        <f t="shared" si="1239"/>
        <v>1836.9500000000037</v>
      </c>
      <c r="K18494" s="17" t="str">
        <f t="shared" si="1240"/>
        <v>Mar-20</v>
      </c>
      <c r="L18494" s="199">
        <f t="shared" si="1241"/>
        <v>18241</v>
      </c>
      <c r="M18494" s="200">
        <f t="shared" si="1242"/>
        <v>0.10070445699248964</v>
      </c>
    </row>
    <row r="18495" spans="1:13" x14ac:dyDescent="0.3">
      <c r="A18495" s="195">
        <v>43895</v>
      </c>
      <c r="B18495" s="17" t="s">
        <v>69</v>
      </c>
      <c r="C18495" s="196">
        <v>0.61805555555555558</v>
      </c>
      <c r="D18495" s="17" t="s">
        <v>31</v>
      </c>
      <c r="E18495" s="197" t="s">
        <v>13874</v>
      </c>
      <c r="F18495" s="23">
        <v>3.25</v>
      </c>
      <c r="G18495" s="198">
        <v>1</v>
      </c>
      <c r="H18495" s="87" t="s">
        <v>11526</v>
      </c>
      <c r="I18495" s="23">
        <f t="shared" si="1243"/>
        <v>-1</v>
      </c>
      <c r="J18495" s="78">
        <f t="shared" si="1239"/>
        <v>1835.9500000000037</v>
      </c>
      <c r="K18495" s="17" t="str">
        <f t="shared" si="1240"/>
        <v>Mar-20</v>
      </c>
      <c r="L18495" s="199">
        <f t="shared" si="1241"/>
        <v>18242</v>
      </c>
      <c r="M18495" s="200">
        <f t="shared" si="1242"/>
        <v>0.10064411796952109</v>
      </c>
    </row>
    <row r="18496" spans="1:13" x14ac:dyDescent="0.3">
      <c r="A18496" s="195">
        <v>43895</v>
      </c>
      <c r="B18496" s="17" t="s">
        <v>69</v>
      </c>
      <c r="C18496" s="196">
        <v>0.71527777777777779</v>
      </c>
      <c r="D18496" s="17" t="s">
        <v>31</v>
      </c>
      <c r="E18496" s="197" t="s">
        <v>13875</v>
      </c>
      <c r="F18496" s="23">
        <v>5</v>
      </c>
      <c r="G18496" s="198">
        <v>1</v>
      </c>
      <c r="H18496" s="87" t="s">
        <v>11526</v>
      </c>
      <c r="I18496" s="23">
        <f t="shared" si="1243"/>
        <v>-1</v>
      </c>
      <c r="J18496" s="78">
        <f t="shared" si="1239"/>
        <v>1834.9500000000037</v>
      </c>
      <c r="K18496" s="17" t="str">
        <f t="shared" si="1240"/>
        <v>Mar-20</v>
      </c>
      <c r="L18496" s="199">
        <f t="shared" si="1241"/>
        <v>18243</v>
      </c>
      <c r="M18496" s="200">
        <f t="shared" si="1242"/>
        <v>0.10058378556158547</v>
      </c>
    </row>
    <row r="18497" spans="1:13" x14ac:dyDescent="0.3">
      <c r="A18497" s="195">
        <v>43895</v>
      </c>
      <c r="B18497" s="17" t="s">
        <v>137</v>
      </c>
      <c r="C18497" s="196">
        <v>0.8125</v>
      </c>
      <c r="D18497" s="17" t="s">
        <v>31</v>
      </c>
      <c r="E18497" s="197" t="s">
        <v>13876</v>
      </c>
      <c r="F18497" s="23">
        <v>2.88</v>
      </c>
      <c r="G18497" s="198">
        <v>1</v>
      </c>
      <c r="H18497" s="87" t="s">
        <v>11526</v>
      </c>
      <c r="I18497" s="23">
        <f t="shared" si="1243"/>
        <v>-1</v>
      </c>
      <c r="J18497" s="78">
        <f t="shared" si="1239"/>
        <v>1833.9500000000037</v>
      </c>
      <c r="K18497" s="17" t="str">
        <f t="shared" si="1240"/>
        <v>Mar-20</v>
      </c>
      <c r="L18497" s="199">
        <f t="shared" si="1241"/>
        <v>18244</v>
      </c>
      <c r="M18497" s="200">
        <f t="shared" si="1242"/>
        <v>0.10052345976759502</v>
      </c>
    </row>
    <row r="18498" spans="1:13" x14ac:dyDescent="0.3">
      <c r="A18498" s="195">
        <v>43896</v>
      </c>
      <c r="B18498" s="17" t="s">
        <v>145</v>
      </c>
      <c r="C18498" s="196">
        <v>0.59375</v>
      </c>
      <c r="D18498" s="17" t="s">
        <v>31</v>
      </c>
      <c r="E18498" s="197" t="s">
        <v>13877</v>
      </c>
      <c r="F18498" s="23">
        <v>5.5</v>
      </c>
      <c r="G18498" s="198">
        <v>1</v>
      </c>
      <c r="H18498" s="87" t="s">
        <v>11526</v>
      </c>
      <c r="I18498" s="23">
        <f t="shared" si="1243"/>
        <v>-1</v>
      </c>
      <c r="J18498" s="78">
        <f t="shared" si="1239"/>
        <v>1832.9500000000037</v>
      </c>
      <c r="K18498" s="17" t="str">
        <f t="shared" si="1240"/>
        <v>Mar-20</v>
      </c>
      <c r="L18498" s="199">
        <f t="shared" si="1241"/>
        <v>18245</v>
      </c>
      <c r="M18498" s="200">
        <f t="shared" si="1242"/>
        <v>0.10046314058646225</v>
      </c>
    </row>
    <row r="18499" spans="1:13" x14ac:dyDescent="0.3">
      <c r="A18499" s="195">
        <v>43896</v>
      </c>
      <c r="B18499" s="17" t="s">
        <v>45</v>
      </c>
      <c r="C18499" s="196">
        <v>0.72916666666666663</v>
      </c>
      <c r="D18499" s="17" t="s">
        <v>31</v>
      </c>
      <c r="E18499" s="197" t="s">
        <v>13878</v>
      </c>
      <c r="F18499" s="23">
        <v>6</v>
      </c>
      <c r="G18499" s="198">
        <v>1</v>
      </c>
      <c r="H18499" s="87" t="s">
        <v>11526</v>
      </c>
      <c r="I18499" s="23">
        <f t="shared" si="1243"/>
        <v>-1</v>
      </c>
      <c r="J18499" s="78">
        <f t="shared" si="1239"/>
        <v>1831.9500000000037</v>
      </c>
      <c r="K18499" s="17" t="str">
        <f t="shared" si="1240"/>
        <v>Mar-20</v>
      </c>
      <c r="L18499" s="199">
        <f t="shared" si="1241"/>
        <v>18246</v>
      </c>
      <c r="M18499" s="200">
        <f t="shared" si="1242"/>
        <v>0.10040282801709983</v>
      </c>
    </row>
    <row r="18500" spans="1:13" x14ac:dyDescent="0.3">
      <c r="A18500" s="195">
        <v>43897</v>
      </c>
      <c r="B18500" s="17" t="s">
        <v>45</v>
      </c>
      <c r="C18500" s="196">
        <v>0.63888888888888895</v>
      </c>
      <c r="D18500" s="17" t="s">
        <v>31</v>
      </c>
      <c r="E18500" s="197" t="s">
        <v>13879</v>
      </c>
      <c r="F18500" s="23">
        <v>2.88</v>
      </c>
      <c r="G18500" s="198">
        <v>1</v>
      </c>
      <c r="H18500" s="87" t="s">
        <v>11526</v>
      </c>
      <c r="I18500" s="23">
        <f t="shared" si="1243"/>
        <v>-1</v>
      </c>
      <c r="J18500" s="78">
        <f t="shared" si="1239"/>
        <v>1830.9500000000037</v>
      </c>
      <c r="K18500" s="17" t="str">
        <f t="shared" si="1240"/>
        <v>Mar-20</v>
      </c>
      <c r="L18500" s="199">
        <f t="shared" si="1241"/>
        <v>18247</v>
      </c>
      <c r="M18500" s="200">
        <f t="shared" si="1242"/>
        <v>0.10034252205842076</v>
      </c>
    </row>
    <row r="18501" spans="1:13" x14ac:dyDescent="0.3">
      <c r="A18501" s="195">
        <v>43897</v>
      </c>
      <c r="B18501" s="17" t="s">
        <v>49</v>
      </c>
      <c r="C18501" s="196">
        <v>0.62847222222222221</v>
      </c>
      <c r="D18501" s="17" t="s">
        <v>31</v>
      </c>
      <c r="E18501" s="197" t="s">
        <v>13880</v>
      </c>
      <c r="F18501" s="23">
        <v>3.25</v>
      </c>
      <c r="G18501" s="198">
        <v>1</v>
      </c>
      <c r="H18501" s="87" t="s">
        <v>11526</v>
      </c>
      <c r="I18501" s="23">
        <f t="shared" si="1243"/>
        <v>-1</v>
      </c>
      <c r="J18501" s="78">
        <f t="shared" si="1239"/>
        <v>1829.9500000000037</v>
      </c>
      <c r="K18501" s="17" t="str">
        <f t="shared" si="1240"/>
        <v>Mar-20</v>
      </c>
      <c r="L18501" s="199">
        <f t="shared" si="1241"/>
        <v>18248</v>
      </c>
      <c r="M18501" s="200">
        <f t="shared" si="1242"/>
        <v>0.10028222270933822</v>
      </c>
    </row>
    <row r="18502" spans="1:13" x14ac:dyDescent="0.3">
      <c r="A18502" s="195">
        <v>43899</v>
      </c>
      <c r="B18502" s="17" t="s">
        <v>43</v>
      </c>
      <c r="C18502" s="196">
        <v>0.62847222222222221</v>
      </c>
      <c r="D18502" s="17" t="s">
        <v>31</v>
      </c>
      <c r="E18502" s="197" t="s">
        <v>13881</v>
      </c>
      <c r="F18502" s="23">
        <v>6</v>
      </c>
      <c r="G18502" s="198">
        <v>1</v>
      </c>
      <c r="H18502" s="87" t="s">
        <v>11526</v>
      </c>
      <c r="I18502" s="23">
        <f t="shared" si="1243"/>
        <v>-1</v>
      </c>
      <c r="J18502" s="78">
        <f t="shared" si="1239"/>
        <v>1828.9500000000037</v>
      </c>
      <c r="K18502" s="17" t="str">
        <f t="shared" si="1240"/>
        <v>Mar-20</v>
      </c>
      <c r="L18502" s="199">
        <f t="shared" si="1241"/>
        <v>18249</v>
      </c>
      <c r="M18502" s="200">
        <f t="shared" si="1242"/>
        <v>0.10022192996876561</v>
      </c>
    </row>
    <row r="18503" spans="1:13" x14ac:dyDescent="0.3">
      <c r="A18503" s="195">
        <v>43899</v>
      </c>
      <c r="B18503" s="17" t="s">
        <v>73</v>
      </c>
      <c r="C18503" s="196">
        <v>0.60763888888888895</v>
      </c>
      <c r="D18503" s="17" t="s">
        <v>31</v>
      </c>
      <c r="E18503" s="197" t="s">
        <v>13882</v>
      </c>
      <c r="F18503" s="23">
        <v>4.5</v>
      </c>
      <c r="G18503" s="198">
        <v>1</v>
      </c>
      <c r="H18503" s="87" t="s">
        <v>11526</v>
      </c>
      <c r="I18503" s="23">
        <f t="shared" si="1243"/>
        <v>-1</v>
      </c>
      <c r="J18503" s="78">
        <f t="shared" si="1239"/>
        <v>1827.9500000000037</v>
      </c>
      <c r="K18503" s="17" t="str">
        <f t="shared" si="1240"/>
        <v>Mar-20</v>
      </c>
      <c r="L18503" s="199">
        <f t="shared" si="1241"/>
        <v>18250</v>
      </c>
      <c r="M18503" s="200">
        <f t="shared" si="1242"/>
        <v>0.10016164383561664</v>
      </c>
    </row>
    <row r="18504" spans="1:13" x14ac:dyDescent="0.3">
      <c r="A18504" s="195">
        <v>43899</v>
      </c>
      <c r="B18504" s="17" t="s">
        <v>146</v>
      </c>
      <c r="C18504" s="196">
        <v>0.63888888888888895</v>
      </c>
      <c r="D18504" s="17" t="s">
        <v>31</v>
      </c>
      <c r="E18504" s="197" t="s">
        <v>13883</v>
      </c>
      <c r="F18504" s="23">
        <v>4.33</v>
      </c>
      <c r="G18504" s="198">
        <v>1</v>
      </c>
      <c r="H18504" s="87" t="s">
        <v>6526</v>
      </c>
      <c r="I18504" s="23">
        <f t="shared" si="1243"/>
        <v>3.33</v>
      </c>
      <c r="J18504" s="78">
        <f t="shared" si="1239"/>
        <v>1831.2800000000036</v>
      </c>
      <c r="K18504" s="17" t="str">
        <f t="shared" si="1240"/>
        <v>Mar-20</v>
      </c>
      <c r="L18504" s="199">
        <f t="shared" si="1241"/>
        <v>18251</v>
      </c>
      <c r="M18504" s="200">
        <f t="shared" si="1242"/>
        <v>0.10033861158292716</v>
      </c>
    </row>
    <row r="18505" spans="1:13" x14ac:dyDescent="0.3">
      <c r="A18505" s="195">
        <v>43899</v>
      </c>
      <c r="B18505" s="17" t="s">
        <v>45</v>
      </c>
      <c r="C18505" s="196">
        <v>0.79861111111111116</v>
      </c>
      <c r="D18505" s="17" t="s">
        <v>31</v>
      </c>
      <c r="E18505" s="197" t="s">
        <v>13884</v>
      </c>
      <c r="F18505" s="23">
        <v>4</v>
      </c>
      <c r="G18505" s="198">
        <v>1</v>
      </c>
      <c r="H18505" s="87" t="s">
        <v>11526</v>
      </c>
      <c r="I18505" s="23">
        <f t="shared" si="1243"/>
        <v>-1</v>
      </c>
      <c r="J18505" s="78">
        <f t="shared" si="1239"/>
        <v>1830.2800000000036</v>
      </c>
      <c r="K18505" s="17" t="str">
        <f t="shared" si="1240"/>
        <v>Mar-20</v>
      </c>
      <c r="L18505" s="199">
        <f t="shared" si="1241"/>
        <v>18252</v>
      </c>
      <c r="M18505" s="200">
        <f t="shared" si="1242"/>
        <v>0.10027832566294125</v>
      </c>
    </row>
    <row r="18506" spans="1:13" x14ac:dyDescent="0.3">
      <c r="A18506" s="195">
        <v>43900</v>
      </c>
      <c r="B18506" s="17" t="s">
        <v>76</v>
      </c>
      <c r="C18506" s="196">
        <v>0.5625</v>
      </c>
      <c r="D18506" s="17" t="s">
        <v>31</v>
      </c>
      <c r="E18506" s="197" t="s">
        <v>13885</v>
      </c>
      <c r="F18506" s="23">
        <v>5</v>
      </c>
      <c r="G18506" s="198">
        <v>1</v>
      </c>
      <c r="H18506" s="87" t="s">
        <v>11526</v>
      </c>
      <c r="I18506" s="23">
        <f t="shared" si="1243"/>
        <v>-1</v>
      </c>
      <c r="J18506" s="78">
        <f t="shared" si="1239"/>
        <v>1829.2800000000036</v>
      </c>
      <c r="K18506" s="17" t="str">
        <f t="shared" si="1240"/>
        <v>Mar-20</v>
      </c>
      <c r="L18506" s="199">
        <f t="shared" si="1241"/>
        <v>18253</v>
      </c>
      <c r="M18506" s="200">
        <f t="shared" si="1242"/>
        <v>0.10021804634854564</v>
      </c>
    </row>
    <row r="18507" spans="1:13" x14ac:dyDescent="0.3">
      <c r="A18507" s="195">
        <v>43900</v>
      </c>
      <c r="B18507" s="17" t="s">
        <v>76</v>
      </c>
      <c r="C18507" s="196">
        <v>0.64583333333333337</v>
      </c>
      <c r="D18507" s="17" t="s">
        <v>31</v>
      </c>
      <c r="E18507" s="197" t="s">
        <v>13886</v>
      </c>
      <c r="F18507" s="23">
        <v>3.5</v>
      </c>
      <c r="G18507" s="198">
        <v>1</v>
      </c>
      <c r="H18507" s="87" t="s">
        <v>6526</v>
      </c>
      <c r="I18507" s="23">
        <f t="shared" si="1243"/>
        <v>2.5</v>
      </c>
      <c r="J18507" s="78">
        <f t="shared" si="1239"/>
        <v>1831.7800000000036</v>
      </c>
      <c r="K18507" s="17" t="str">
        <f t="shared" si="1240"/>
        <v>Mar-20</v>
      </c>
      <c r="L18507" s="199">
        <f t="shared" si="1241"/>
        <v>18254</v>
      </c>
      <c r="M18507" s="200">
        <f t="shared" si="1242"/>
        <v>0.10034951243563074</v>
      </c>
    </row>
    <row r="18508" spans="1:13" x14ac:dyDescent="0.3">
      <c r="A18508" s="195">
        <v>43900</v>
      </c>
      <c r="B18508" s="17" t="s">
        <v>82</v>
      </c>
      <c r="C18508" s="196">
        <v>0.63541666666666663</v>
      </c>
      <c r="D18508" s="17" t="s">
        <v>31</v>
      </c>
      <c r="E18508" s="197" t="s">
        <v>13887</v>
      </c>
      <c r="F18508" s="23">
        <v>6</v>
      </c>
      <c r="G18508" s="198">
        <v>1</v>
      </c>
      <c r="H18508" s="87" t="s">
        <v>11526</v>
      </c>
      <c r="I18508" s="23">
        <f t="shared" si="1243"/>
        <v>-1</v>
      </c>
      <c r="J18508" s="78">
        <f t="shared" si="1239"/>
        <v>1830.7800000000036</v>
      </c>
      <c r="K18508" s="17" t="str">
        <f t="shared" si="1240"/>
        <v>Mar-20</v>
      </c>
      <c r="L18508" s="199">
        <f t="shared" si="1241"/>
        <v>18255</v>
      </c>
      <c r="M18508" s="200">
        <f t="shared" si="1242"/>
        <v>0.10028923582580135</v>
      </c>
    </row>
    <row r="18509" spans="1:13" x14ac:dyDescent="0.3">
      <c r="A18509" s="195">
        <v>43900</v>
      </c>
      <c r="B18509" s="17" t="s">
        <v>137</v>
      </c>
      <c r="C18509" s="196">
        <v>0.69444444444444453</v>
      </c>
      <c r="D18509" s="17" t="s">
        <v>31</v>
      </c>
      <c r="E18509" s="197" t="s">
        <v>13888</v>
      </c>
      <c r="F18509" s="23">
        <v>5.5</v>
      </c>
      <c r="G18509" s="198">
        <v>1</v>
      </c>
      <c r="H18509" s="87" t="s">
        <v>11526</v>
      </c>
      <c r="I18509" s="23">
        <f t="shared" si="1243"/>
        <v>-1</v>
      </c>
      <c r="J18509" s="78">
        <f t="shared" si="1239"/>
        <v>1829.7800000000036</v>
      </c>
      <c r="K18509" s="17" t="str">
        <f t="shared" si="1240"/>
        <v>Mar-20</v>
      </c>
      <c r="L18509" s="199">
        <f t="shared" si="1241"/>
        <v>18256</v>
      </c>
      <c r="M18509" s="200">
        <f t="shared" si="1242"/>
        <v>0.10022896581945681</v>
      </c>
    </row>
    <row r="18510" spans="1:13" x14ac:dyDescent="0.3">
      <c r="A18510" s="195">
        <v>43901</v>
      </c>
      <c r="B18510" s="17" t="s">
        <v>29</v>
      </c>
      <c r="C18510" s="196">
        <v>0.57986111111111105</v>
      </c>
      <c r="D18510" s="17" t="s">
        <v>31</v>
      </c>
      <c r="E18510" s="197" t="s">
        <v>13889</v>
      </c>
      <c r="F18510" s="23">
        <v>6</v>
      </c>
      <c r="G18510" s="198">
        <v>1</v>
      </c>
      <c r="H18510" s="87" t="s">
        <v>11526</v>
      </c>
      <c r="I18510" s="23">
        <f t="shared" si="1243"/>
        <v>-1</v>
      </c>
      <c r="J18510" s="78">
        <f t="shared" si="1239"/>
        <v>1828.7800000000036</v>
      </c>
      <c r="K18510" s="17" t="str">
        <f t="shared" si="1240"/>
        <v>Mar-20</v>
      </c>
      <c r="L18510" s="199">
        <f t="shared" si="1241"/>
        <v>18257</v>
      </c>
      <c r="M18510" s="200">
        <f t="shared" si="1242"/>
        <v>0.10016870241551205</v>
      </c>
    </row>
    <row r="18511" spans="1:13" x14ac:dyDescent="0.3">
      <c r="A18511" s="195">
        <v>43901</v>
      </c>
      <c r="B18511" s="17" t="s">
        <v>76</v>
      </c>
      <c r="C18511" s="196">
        <v>0.59027777777777779</v>
      </c>
      <c r="D18511" s="17" t="s">
        <v>31</v>
      </c>
      <c r="E18511" s="197" t="s">
        <v>13890</v>
      </c>
      <c r="F18511" s="23">
        <v>5</v>
      </c>
      <c r="G18511" s="198">
        <v>1</v>
      </c>
      <c r="H18511" s="87" t="s">
        <v>11526</v>
      </c>
      <c r="I18511" s="23">
        <f t="shared" si="1243"/>
        <v>-1</v>
      </c>
      <c r="J18511" s="78">
        <f t="shared" ref="J18511:J18531" si="1244">J18510+I18511</f>
        <v>1827.7800000000036</v>
      </c>
      <c r="K18511" s="17" t="str">
        <f t="shared" ref="K18511:K18531" si="1245">TEXT(A18511,"MMM-yy")</f>
        <v>Mar-20</v>
      </c>
      <c r="L18511" s="199">
        <f t="shared" ref="L18511:L18531" si="1246">L18510+G18511</f>
        <v>18258</v>
      </c>
      <c r="M18511" s="200">
        <f t="shared" ref="M18511:M18531" si="1247">J18511/L18511</f>
        <v>0.10010844561288222</v>
      </c>
    </row>
    <row r="18512" spans="1:13" x14ac:dyDescent="0.3">
      <c r="A18512" s="195">
        <v>43901</v>
      </c>
      <c r="B18512" s="17" t="s">
        <v>67</v>
      </c>
      <c r="C18512" s="196">
        <v>0.62847222222222221</v>
      </c>
      <c r="D18512" s="17" t="s">
        <v>31</v>
      </c>
      <c r="E18512" s="197" t="s">
        <v>13891</v>
      </c>
      <c r="F18512" s="23">
        <v>2.88</v>
      </c>
      <c r="G18512" s="198">
        <v>1</v>
      </c>
      <c r="H18512" s="87" t="s">
        <v>11526</v>
      </c>
      <c r="I18512" s="23">
        <f t="shared" si="1243"/>
        <v>-1</v>
      </c>
      <c r="J18512" s="78">
        <f t="shared" si="1244"/>
        <v>1826.7800000000036</v>
      </c>
      <c r="K18512" s="17" t="str">
        <f t="shared" si="1245"/>
        <v>Mar-20</v>
      </c>
      <c r="L18512" s="199">
        <f t="shared" si="1246"/>
        <v>18259</v>
      </c>
      <c r="M18512" s="200">
        <f t="shared" si="1247"/>
        <v>0.1000481954104827</v>
      </c>
    </row>
    <row r="18513" spans="1:13" x14ac:dyDescent="0.3">
      <c r="A18513" s="195">
        <v>43901</v>
      </c>
      <c r="B18513" s="17" t="s">
        <v>43</v>
      </c>
      <c r="C18513" s="196">
        <v>0.72222222222222221</v>
      </c>
      <c r="D18513" s="17" t="s">
        <v>31</v>
      </c>
      <c r="E18513" s="197" t="s">
        <v>13892</v>
      </c>
      <c r="F18513" s="23">
        <v>4.5</v>
      </c>
      <c r="G18513" s="198">
        <v>1</v>
      </c>
      <c r="H18513" s="87" t="s">
        <v>11526</v>
      </c>
      <c r="I18513" s="23">
        <f t="shared" si="1243"/>
        <v>-1</v>
      </c>
      <c r="J18513" s="78">
        <f t="shared" si="1244"/>
        <v>1825.7800000000036</v>
      </c>
      <c r="K18513" s="17" t="str">
        <f t="shared" si="1245"/>
        <v>Mar-20</v>
      </c>
      <c r="L18513" s="199">
        <f t="shared" si="1246"/>
        <v>18260</v>
      </c>
      <c r="M18513" s="200">
        <f t="shared" si="1247"/>
        <v>9.9987951807229108E-2</v>
      </c>
    </row>
    <row r="18514" spans="1:13" x14ac:dyDescent="0.3">
      <c r="A18514" s="195">
        <v>43902</v>
      </c>
      <c r="B18514" s="17" t="s">
        <v>76</v>
      </c>
      <c r="C18514" s="196">
        <v>0.5625</v>
      </c>
      <c r="D18514" s="17" t="s">
        <v>31</v>
      </c>
      <c r="E18514" s="197" t="s">
        <v>13893</v>
      </c>
      <c r="F18514" s="23">
        <v>4.5</v>
      </c>
      <c r="G18514" s="198">
        <v>1</v>
      </c>
      <c r="H18514" s="87" t="s">
        <v>11526</v>
      </c>
      <c r="I18514" s="23">
        <f t="shared" si="1243"/>
        <v>-1</v>
      </c>
      <c r="J18514" s="78">
        <f t="shared" si="1244"/>
        <v>1824.7800000000036</v>
      </c>
      <c r="K18514" s="17" t="str">
        <f t="shared" si="1245"/>
        <v>Mar-20</v>
      </c>
      <c r="L18514" s="199">
        <f t="shared" si="1246"/>
        <v>18261</v>
      </c>
      <c r="M18514" s="200">
        <f t="shared" si="1247"/>
        <v>9.9927714802037326E-2</v>
      </c>
    </row>
    <row r="18515" spans="1:13" x14ac:dyDescent="0.3">
      <c r="A18515" s="195">
        <v>43902</v>
      </c>
      <c r="B18515" s="17" t="s">
        <v>76</v>
      </c>
      <c r="C18515" s="196">
        <v>0.70138888888888884</v>
      </c>
      <c r="D18515" s="17" t="s">
        <v>31</v>
      </c>
      <c r="E18515" s="197" t="s">
        <v>13894</v>
      </c>
      <c r="F18515" s="23">
        <v>6</v>
      </c>
      <c r="G18515" s="198">
        <v>1</v>
      </c>
      <c r="H18515" s="87" t="s">
        <v>6526</v>
      </c>
      <c r="I18515" s="23">
        <f t="shared" si="1243"/>
        <v>5</v>
      </c>
      <c r="J18515" s="78">
        <f t="shared" si="1244"/>
        <v>1829.7800000000036</v>
      </c>
      <c r="K18515" s="17" t="str">
        <f t="shared" si="1245"/>
        <v>Mar-20</v>
      </c>
      <c r="L18515" s="199">
        <f t="shared" si="1246"/>
        <v>18262</v>
      </c>
      <c r="M18515" s="200">
        <f t="shared" si="1247"/>
        <v>0.10019603548351788</v>
      </c>
    </row>
    <row r="18516" spans="1:13" x14ac:dyDescent="0.3">
      <c r="A18516" s="195">
        <v>43902</v>
      </c>
      <c r="B18516" s="17" t="s">
        <v>47</v>
      </c>
      <c r="C18516" s="196">
        <v>0.8125</v>
      </c>
      <c r="D18516" s="17" t="s">
        <v>31</v>
      </c>
      <c r="E18516" s="197" t="s">
        <v>12619</v>
      </c>
      <c r="F18516" s="23">
        <v>3.5</v>
      </c>
      <c r="G18516" s="198">
        <v>1</v>
      </c>
      <c r="H18516" s="87" t="s">
        <v>6526</v>
      </c>
      <c r="I18516" s="23">
        <f t="shared" si="1243"/>
        <v>2.5</v>
      </c>
      <c r="J18516" s="78">
        <f t="shared" si="1244"/>
        <v>1832.2800000000036</v>
      </c>
      <c r="K18516" s="17" t="str">
        <f t="shared" si="1245"/>
        <v>Mar-20</v>
      </c>
      <c r="L18516" s="199">
        <f t="shared" si="1246"/>
        <v>18263</v>
      </c>
      <c r="M18516" s="200">
        <f t="shared" si="1247"/>
        <v>0.10032743798937763</v>
      </c>
    </row>
    <row r="18517" spans="1:13" x14ac:dyDescent="0.3">
      <c r="A18517" s="195">
        <v>43903</v>
      </c>
      <c r="B18517" s="17" t="s">
        <v>29</v>
      </c>
      <c r="C18517" s="196">
        <v>0.65277777777777779</v>
      </c>
      <c r="D18517" s="17" t="s">
        <v>31</v>
      </c>
      <c r="E18517" s="197" t="s">
        <v>13895</v>
      </c>
      <c r="F18517" s="23">
        <v>5.5</v>
      </c>
      <c r="G18517" s="198">
        <v>1</v>
      </c>
      <c r="H18517" s="87" t="s">
        <v>11526</v>
      </c>
      <c r="I18517" s="23">
        <f t="shared" si="1243"/>
        <v>-1</v>
      </c>
      <c r="J18517" s="78">
        <f t="shared" si="1244"/>
        <v>1831.2800000000036</v>
      </c>
      <c r="K18517" s="17" t="str">
        <f t="shared" si="1245"/>
        <v>Mar-20</v>
      </c>
      <c r="L18517" s="199">
        <f t="shared" si="1246"/>
        <v>18264</v>
      </c>
      <c r="M18517" s="200">
        <f t="shared" si="1247"/>
        <v>0.10026719229084557</v>
      </c>
    </row>
    <row r="18518" spans="1:13" x14ac:dyDescent="0.3">
      <c r="A18518" s="195">
        <v>43903</v>
      </c>
      <c r="B18518" s="17" t="s">
        <v>79</v>
      </c>
      <c r="C18518" s="196">
        <v>0.71527777777777779</v>
      </c>
      <c r="D18518" s="17" t="s">
        <v>31</v>
      </c>
      <c r="E18518" s="197" t="s">
        <v>4210</v>
      </c>
      <c r="F18518" s="23">
        <v>3</v>
      </c>
      <c r="G18518" s="198">
        <v>1</v>
      </c>
      <c r="H18518" s="87" t="s">
        <v>6526</v>
      </c>
      <c r="I18518" s="23">
        <f t="shared" si="1243"/>
        <v>2</v>
      </c>
      <c r="J18518" s="78">
        <f t="shared" si="1244"/>
        <v>1833.2800000000036</v>
      </c>
      <c r="K18518" s="17" t="str">
        <f t="shared" si="1245"/>
        <v>Mar-20</v>
      </c>
      <c r="L18518" s="199">
        <f t="shared" si="1246"/>
        <v>18265</v>
      </c>
      <c r="M18518" s="200">
        <f t="shared" si="1247"/>
        <v>0.10037120175198487</v>
      </c>
    </row>
    <row r="18519" spans="1:13" x14ac:dyDescent="0.3">
      <c r="A18519" s="195">
        <v>43903</v>
      </c>
      <c r="B18519" s="17" t="s">
        <v>30</v>
      </c>
      <c r="C18519" s="196">
        <v>0.77083333333333337</v>
      </c>
      <c r="D18519" s="17" t="s">
        <v>31</v>
      </c>
      <c r="E18519" s="197" t="s">
        <v>13896</v>
      </c>
      <c r="F18519" s="23">
        <v>2.75</v>
      </c>
      <c r="G18519" s="198">
        <v>1</v>
      </c>
      <c r="H18519" s="87" t="s">
        <v>11526</v>
      </c>
      <c r="I18519" s="23">
        <f t="shared" si="1243"/>
        <v>-1</v>
      </c>
      <c r="J18519" s="78">
        <f t="shared" si="1244"/>
        <v>1832.2800000000036</v>
      </c>
      <c r="K18519" s="17" t="str">
        <f t="shared" si="1245"/>
        <v>Mar-20</v>
      </c>
      <c r="L18519" s="199">
        <f t="shared" si="1246"/>
        <v>18266</v>
      </c>
      <c r="M18519" s="200">
        <f t="shared" si="1247"/>
        <v>0.10031096025402407</v>
      </c>
    </row>
    <row r="18520" spans="1:13" x14ac:dyDescent="0.3">
      <c r="A18520" s="195">
        <v>43903</v>
      </c>
      <c r="B18520" s="17" t="s">
        <v>30</v>
      </c>
      <c r="C18520" s="196">
        <v>0.79166666666666663</v>
      </c>
      <c r="D18520" s="17" t="s">
        <v>31</v>
      </c>
      <c r="E18520" s="197" t="s">
        <v>13897</v>
      </c>
      <c r="F18520" s="23">
        <v>6</v>
      </c>
      <c r="G18520" s="198">
        <v>1</v>
      </c>
      <c r="H18520" s="87" t="s">
        <v>11526</v>
      </c>
      <c r="I18520" s="23">
        <f t="shared" si="1243"/>
        <v>-1</v>
      </c>
      <c r="J18520" s="78">
        <f t="shared" si="1244"/>
        <v>1831.2800000000036</v>
      </c>
      <c r="K18520" s="17" t="str">
        <f t="shared" si="1245"/>
        <v>Mar-20</v>
      </c>
      <c r="L18520" s="199">
        <f t="shared" si="1246"/>
        <v>18267</v>
      </c>
      <c r="M18520" s="200">
        <f t="shared" si="1247"/>
        <v>0.10025072535172735</v>
      </c>
    </row>
    <row r="18521" spans="1:13" x14ac:dyDescent="0.3">
      <c r="A18521" s="195">
        <v>43904</v>
      </c>
      <c r="B18521" s="17" t="s">
        <v>74</v>
      </c>
      <c r="C18521" s="196">
        <v>0.64236111111111105</v>
      </c>
      <c r="D18521" s="17" t="s">
        <v>31</v>
      </c>
      <c r="E18521" s="197" t="s">
        <v>13898</v>
      </c>
      <c r="F18521" s="23">
        <v>3</v>
      </c>
      <c r="G18521" s="198">
        <v>1</v>
      </c>
      <c r="H18521" s="87" t="s">
        <v>6526</v>
      </c>
      <c r="I18521" s="23">
        <f t="shared" si="1243"/>
        <v>2</v>
      </c>
      <c r="J18521" s="78">
        <f t="shared" si="1244"/>
        <v>1833.2800000000036</v>
      </c>
      <c r="K18521" s="17" t="str">
        <f t="shared" si="1245"/>
        <v>Mar-20</v>
      </c>
      <c r="L18521" s="199">
        <f t="shared" si="1246"/>
        <v>18268</v>
      </c>
      <c r="M18521" s="200">
        <f t="shared" si="1247"/>
        <v>0.10035471863367657</v>
      </c>
    </row>
    <row r="18522" spans="1:13" x14ac:dyDescent="0.3">
      <c r="A18522" s="195">
        <v>43904</v>
      </c>
      <c r="B18522" s="17" t="s">
        <v>98</v>
      </c>
      <c r="C18522" s="196">
        <v>0.69791666666666663</v>
      </c>
      <c r="D18522" s="17" t="s">
        <v>31</v>
      </c>
      <c r="E18522" s="197" t="s">
        <v>13719</v>
      </c>
      <c r="F18522" s="23">
        <v>3.75</v>
      </c>
      <c r="G18522" s="198">
        <v>1</v>
      </c>
      <c r="H18522" s="87" t="s">
        <v>11526</v>
      </c>
      <c r="I18522" s="23">
        <f t="shared" si="1243"/>
        <v>-1</v>
      </c>
      <c r="J18522" s="78">
        <f t="shared" si="1244"/>
        <v>1832.2800000000036</v>
      </c>
      <c r="K18522" s="17" t="str">
        <f t="shared" si="1245"/>
        <v>Mar-20</v>
      </c>
      <c r="L18522" s="199">
        <f t="shared" si="1246"/>
        <v>18269</v>
      </c>
      <c r="M18522" s="200">
        <f t="shared" si="1247"/>
        <v>0.10029448793037406</v>
      </c>
    </row>
    <row r="18523" spans="1:13" x14ac:dyDescent="0.3">
      <c r="A18523" s="195">
        <v>43906</v>
      </c>
      <c r="B18523" s="17" t="s">
        <v>127</v>
      </c>
      <c r="C18523" s="196">
        <v>0.63194444444444442</v>
      </c>
      <c r="D18523" s="17" t="s">
        <v>31</v>
      </c>
      <c r="E18523" s="197" t="s">
        <v>13899</v>
      </c>
      <c r="F18523" s="23">
        <v>2.88</v>
      </c>
      <c r="G18523" s="198">
        <v>1</v>
      </c>
      <c r="H18523" s="87" t="s">
        <v>11526</v>
      </c>
      <c r="I18523" s="23">
        <f t="shared" si="1243"/>
        <v>-1</v>
      </c>
      <c r="J18523" s="78">
        <f t="shared" si="1244"/>
        <v>1831.2800000000036</v>
      </c>
      <c r="K18523" s="17" t="str">
        <f t="shared" si="1245"/>
        <v>Mar-20</v>
      </c>
      <c r="L18523" s="199">
        <f t="shared" si="1246"/>
        <v>18270</v>
      </c>
      <c r="M18523" s="200">
        <f t="shared" si="1247"/>
        <v>0.10023426382047092</v>
      </c>
    </row>
    <row r="18524" spans="1:13" x14ac:dyDescent="0.3">
      <c r="A18524" s="195">
        <v>43906</v>
      </c>
      <c r="B18524" s="17" t="s">
        <v>139</v>
      </c>
      <c r="C18524" s="196">
        <v>0.61805555555555558</v>
      </c>
      <c r="D18524" s="17" t="s">
        <v>31</v>
      </c>
      <c r="E18524" s="197" t="s">
        <v>13900</v>
      </c>
      <c r="F18524" s="23">
        <v>3.25</v>
      </c>
      <c r="G18524" s="198">
        <v>1</v>
      </c>
      <c r="H18524" s="87" t="s">
        <v>11526</v>
      </c>
      <c r="I18524" s="23">
        <f t="shared" si="1243"/>
        <v>-1</v>
      </c>
      <c r="J18524" s="78">
        <f t="shared" si="1244"/>
        <v>1830.2800000000036</v>
      </c>
      <c r="K18524" s="17" t="str">
        <f t="shared" si="1245"/>
        <v>Mar-20</v>
      </c>
      <c r="L18524" s="199">
        <f t="shared" si="1246"/>
        <v>18271</v>
      </c>
      <c r="M18524" s="200">
        <f t="shared" si="1247"/>
        <v>0.10017404630288455</v>
      </c>
    </row>
    <row r="18525" spans="1:13" x14ac:dyDescent="0.3">
      <c r="A18525" s="195">
        <v>43907</v>
      </c>
      <c r="B18525" s="17" t="s">
        <v>143</v>
      </c>
      <c r="C18525" s="196">
        <v>0.58333333333333337</v>
      </c>
      <c r="D18525" s="17" t="s">
        <v>31</v>
      </c>
      <c r="E18525" s="197" t="s">
        <v>13901</v>
      </c>
      <c r="F18525" s="23">
        <v>4</v>
      </c>
      <c r="G18525" s="198">
        <v>1</v>
      </c>
      <c r="H18525" s="87" t="s">
        <v>11526</v>
      </c>
      <c r="I18525" s="23">
        <f t="shared" si="1243"/>
        <v>-1</v>
      </c>
      <c r="J18525" s="78">
        <f t="shared" si="1244"/>
        <v>1829.2800000000036</v>
      </c>
      <c r="K18525" s="17" t="str">
        <f t="shared" si="1245"/>
        <v>Mar-20</v>
      </c>
      <c r="L18525" s="199">
        <f t="shared" si="1246"/>
        <v>18272</v>
      </c>
      <c r="M18525" s="200">
        <f t="shared" si="1247"/>
        <v>0.1001138353765326</v>
      </c>
    </row>
    <row r="18526" spans="1:13" x14ac:dyDescent="0.3">
      <c r="A18526" s="195">
        <v>43907</v>
      </c>
      <c r="B18526" s="17" t="s">
        <v>143</v>
      </c>
      <c r="C18526" s="196">
        <v>0.65625</v>
      </c>
      <c r="D18526" s="17" t="s">
        <v>31</v>
      </c>
      <c r="E18526" s="197" t="s">
        <v>13902</v>
      </c>
      <c r="F18526" s="23">
        <v>4</v>
      </c>
      <c r="G18526" s="198">
        <v>1</v>
      </c>
      <c r="H18526" s="87" t="s">
        <v>6526</v>
      </c>
      <c r="I18526" s="23">
        <f t="shared" si="1243"/>
        <v>3</v>
      </c>
      <c r="J18526" s="78">
        <f t="shared" si="1244"/>
        <v>1832.2800000000036</v>
      </c>
      <c r="K18526" s="17" t="str">
        <f t="shared" si="1245"/>
        <v>Mar-20</v>
      </c>
      <c r="L18526" s="199">
        <f t="shared" si="1246"/>
        <v>18273</v>
      </c>
      <c r="M18526" s="200">
        <f t="shared" si="1247"/>
        <v>0.10027253324577265</v>
      </c>
    </row>
    <row r="18527" spans="1:13" x14ac:dyDescent="0.3">
      <c r="A18527" s="195">
        <v>43907</v>
      </c>
      <c r="B18527" s="17" t="s">
        <v>143</v>
      </c>
      <c r="C18527" s="196">
        <v>0.72569444444444453</v>
      </c>
      <c r="D18527" s="17" t="s">
        <v>31</v>
      </c>
      <c r="E18527" s="197" t="s">
        <v>13903</v>
      </c>
      <c r="F18527" s="23">
        <v>4.33</v>
      </c>
      <c r="G18527" s="198">
        <v>1</v>
      </c>
      <c r="H18527" s="87" t="s">
        <v>11526</v>
      </c>
      <c r="I18527" s="23">
        <f t="shared" si="1243"/>
        <v>-1</v>
      </c>
      <c r="J18527" s="78">
        <f t="shared" si="1244"/>
        <v>1831.2800000000036</v>
      </c>
      <c r="K18527" s="17" t="str">
        <f t="shared" si="1245"/>
        <v>Mar-20</v>
      </c>
      <c r="L18527" s="199">
        <f t="shared" si="1246"/>
        <v>18274</v>
      </c>
      <c r="M18527" s="200">
        <f t="shared" si="1247"/>
        <v>0.10021232351975504</v>
      </c>
    </row>
    <row r="18528" spans="1:13" x14ac:dyDescent="0.3">
      <c r="A18528" s="195">
        <v>43910</v>
      </c>
      <c r="B18528" s="17" t="s">
        <v>13904</v>
      </c>
      <c r="C18528" s="196">
        <v>0.58333333333333337</v>
      </c>
      <c r="D18528" s="17" t="s">
        <v>31</v>
      </c>
      <c r="E18528" s="197" t="s">
        <v>13905</v>
      </c>
      <c r="F18528" s="23">
        <v>3.75</v>
      </c>
      <c r="G18528" s="198">
        <v>1</v>
      </c>
      <c r="H18528" s="87" t="s">
        <v>11526</v>
      </c>
      <c r="I18528" s="23">
        <f t="shared" si="1243"/>
        <v>-1</v>
      </c>
      <c r="J18528" s="78">
        <f t="shared" si="1244"/>
        <v>1830.2800000000036</v>
      </c>
      <c r="K18528" s="17" t="str">
        <f t="shared" si="1245"/>
        <v>Mar-20</v>
      </c>
      <c r="L18528" s="199">
        <f t="shared" si="1246"/>
        <v>18275</v>
      </c>
      <c r="M18528" s="200">
        <f t="shared" si="1247"/>
        <v>0.10015212038303713</v>
      </c>
    </row>
    <row r="18529" spans="1:13" x14ac:dyDescent="0.3">
      <c r="A18529" s="195">
        <v>43910</v>
      </c>
      <c r="B18529" s="17" t="s">
        <v>13904</v>
      </c>
      <c r="C18529" s="196">
        <v>0.64583333333333337</v>
      </c>
      <c r="D18529" s="17" t="s">
        <v>31</v>
      </c>
      <c r="E18529" s="197" t="s">
        <v>13906</v>
      </c>
      <c r="F18529" s="23">
        <v>3.5</v>
      </c>
      <c r="G18529" s="198">
        <v>1</v>
      </c>
      <c r="H18529" s="87" t="s">
        <v>11526</v>
      </c>
      <c r="I18529" s="23">
        <f t="shared" si="1243"/>
        <v>-1</v>
      </c>
      <c r="J18529" s="78">
        <f t="shared" si="1244"/>
        <v>1829.2800000000036</v>
      </c>
      <c r="K18529" s="17" t="str">
        <f t="shared" si="1245"/>
        <v>Mar-20</v>
      </c>
      <c r="L18529" s="199">
        <f t="shared" si="1246"/>
        <v>18276</v>
      </c>
      <c r="M18529" s="200">
        <f t="shared" si="1247"/>
        <v>0.1000919238345373</v>
      </c>
    </row>
    <row r="18530" spans="1:13" x14ac:dyDescent="0.3">
      <c r="A18530" s="195">
        <v>43911</v>
      </c>
      <c r="B18530" s="17" t="s">
        <v>13907</v>
      </c>
      <c r="C18530" s="196">
        <v>0.61111111111111105</v>
      </c>
      <c r="D18530" s="17" t="s">
        <v>31</v>
      </c>
      <c r="E18530" s="197" t="s">
        <v>13908</v>
      </c>
      <c r="F18530" s="23">
        <v>4.33</v>
      </c>
      <c r="G18530" s="198">
        <v>1</v>
      </c>
      <c r="H18530" s="87" t="s">
        <v>11526</v>
      </c>
      <c r="I18530" s="23">
        <f t="shared" si="1243"/>
        <v>-1</v>
      </c>
      <c r="J18530" s="78">
        <f t="shared" si="1244"/>
        <v>1828.2800000000036</v>
      </c>
      <c r="K18530" s="17" t="str">
        <f t="shared" si="1245"/>
        <v>Mar-20</v>
      </c>
      <c r="L18530" s="199">
        <f t="shared" si="1246"/>
        <v>18277</v>
      </c>
      <c r="M18530" s="200">
        <f t="shared" si="1247"/>
        <v>0.10003173387317413</v>
      </c>
    </row>
    <row r="18531" spans="1:13" x14ac:dyDescent="0.3">
      <c r="A18531" s="195">
        <v>43911</v>
      </c>
      <c r="B18531" s="17" t="s">
        <v>13907</v>
      </c>
      <c r="C18531" s="196">
        <v>0.69444444444444453</v>
      </c>
      <c r="D18531" s="17" t="s">
        <v>31</v>
      </c>
      <c r="E18531" s="197" t="s">
        <v>13909</v>
      </c>
      <c r="F18531" s="23">
        <v>3</v>
      </c>
      <c r="G18531" s="198">
        <v>1</v>
      </c>
      <c r="H18531" s="87" t="s">
        <v>11526</v>
      </c>
      <c r="I18531" s="23">
        <f t="shared" si="1243"/>
        <v>-1</v>
      </c>
      <c r="J18531" s="78">
        <f t="shared" si="1244"/>
        <v>1827.2800000000036</v>
      </c>
      <c r="K18531" s="17" t="str">
        <f t="shared" si="1245"/>
        <v>Mar-20</v>
      </c>
      <c r="L18531" s="199">
        <f t="shared" si="1246"/>
        <v>18278</v>
      </c>
      <c r="M18531" s="200">
        <f t="shared" si="1247"/>
        <v>9.997155049786649E-2</v>
      </c>
    </row>
    <row r="18532" spans="1:13" x14ac:dyDescent="0.3">
      <c r="A18532" s="195">
        <v>43983</v>
      </c>
      <c r="B18532" s="17" t="s">
        <v>137</v>
      </c>
      <c r="C18532" s="196">
        <v>0.66319444444444442</v>
      </c>
      <c r="D18532" s="17" t="s">
        <v>31</v>
      </c>
      <c r="E18532" s="197" t="s">
        <v>13910</v>
      </c>
      <c r="F18532" s="23">
        <v>6</v>
      </c>
      <c r="G18532" s="198">
        <v>1</v>
      </c>
      <c r="H18532" s="87" t="s">
        <v>11526</v>
      </c>
      <c r="I18532" s="23">
        <f t="shared" si="1243"/>
        <v>-1</v>
      </c>
      <c r="J18532" s="78">
        <f t="shared" ref="J18532:J18595" si="1248">J18531+I18532</f>
        <v>1826.2800000000036</v>
      </c>
      <c r="K18532" s="17" t="str">
        <f t="shared" ref="K18532:K18595" si="1249">TEXT(A18532,"MMM-yy")</f>
        <v>Jun-20</v>
      </c>
      <c r="L18532" s="199">
        <f t="shared" ref="L18532:L18595" si="1250">L18531+G18532</f>
        <v>18279</v>
      </c>
      <c r="M18532" s="200">
        <f t="shared" ref="M18532:M18595" si="1251">J18532/L18532</f>
        <v>9.9911373707533432E-2</v>
      </c>
    </row>
    <row r="18533" spans="1:13" x14ac:dyDescent="0.3">
      <c r="A18533" s="195">
        <v>43985</v>
      </c>
      <c r="B18533" s="17" t="s">
        <v>43</v>
      </c>
      <c r="C18533" s="196">
        <v>0.54166666666666663</v>
      </c>
      <c r="D18533" s="17" t="s">
        <v>31</v>
      </c>
      <c r="E18533" s="197" t="s">
        <v>13665</v>
      </c>
      <c r="F18533" s="23">
        <v>3</v>
      </c>
      <c r="G18533" s="198">
        <v>1</v>
      </c>
      <c r="H18533" s="87" t="s">
        <v>6526</v>
      </c>
      <c r="I18533" s="23">
        <f t="shared" si="1243"/>
        <v>2</v>
      </c>
      <c r="J18533" s="78">
        <f t="shared" si="1248"/>
        <v>1828.2800000000036</v>
      </c>
      <c r="K18533" s="17" t="str">
        <f t="shared" si="1249"/>
        <v>Jun-20</v>
      </c>
      <c r="L18533" s="199">
        <f t="shared" si="1250"/>
        <v>18280</v>
      </c>
      <c r="M18533" s="200">
        <f t="shared" si="1251"/>
        <v>0.10001531728665228</v>
      </c>
    </row>
    <row r="18534" spans="1:13" x14ac:dyDescent="0.3">
      <c r="A18534" s="195">
        <v>43985</v>
      </c>
      <c r="B18534" s="17" t="s">
        <v>43</v>
      </c>
      <c r="C18534" s="196">
        <v>0.56597222222222221</v>
      </c>
      <c r="D18534" s="17" t="s">
        <v>31</v>
      </c>
      <c r="E18534" s="197" t="s">
        <v>6076</v>
      </c>
      <c r="F18534" s="23">
        <v>5.5</v>
      </c>
      <c r="G18534" s="198">
        <v>1</v>
      </c>
      <c r="H18534" s="87" t="s">
        <v>11526</v>
      </c>
      <c r="I18534" s="23">
        <f t="shared" si="1243"/>
        <v>-1</v>
      </c>
      <c r="J18534" s="78">
        <f t="shared" si="1248"/>
        <v>1827.2800000000036</v>
      </c>
      <c r="K18534" s="17" t="str">
        <f t="shared" si="1249"/>
        <v>Jun-20</v>
      </c>
      <c r="L18534" s="199">
        <f t="shared" si="1250"/>
        <v>18281</v>
      </c>
      <c r="M18534" s="200">
        <f t="shared" si="1251"/>
        <v>9.9955144685739489E-2</v>
      </c>
    </row>
    <row r="18535" spans="1:13" x14ac:dyDescent="0.3">
      <c r="A18535" s="195">
        <v>43985</v>
      </c>
      <c r="B18535" s="17" t="s">
        <v>43</v>
      </c>
      <c r="C18535" s="196">
        <v>0.73611111111111116</v>
      </c>
      <c r="D18535" s="17" t="s">
        <v>31</v>
      </c>
      <c r="E18535" s="197" t="s">
        <v>13911</v>
      </c>
      <c r="F18535" s="23">
        <v>6</v>
      </c>
      <c r="G18535" s="198">
        <v>1</v>
      </c>
      <c r="H18535" s="87" t="s">
        <v>11526</v>
      </c>
      <c r="I18535" s="23">
        <f t="shared" si="1243"/>
        <v>-1</v>
      </c>
      <c r="J18535" s="78">
        <f t="shared" si="1248"/>
        <v>1826.2800000000036</v>
      </c>
      <c r="K18535" s="17" t="str">
        <f t="shared" si="1249"/>
        <v>Jun-20</v>
      </c>
      <c r="L18535" s="199">
        <f t="shared" si="1250"/>
        <v>18282</v>
      </c>
      <c r="M18535" s="200">
        <f t="shared" si="1251"/>
        <v>9.9894978667542045E-2</v>
      </c>
    </row>
    <row r="18536" spans="1:13" x14ac:dyDescent="0.3">
      <c r="A18536" s="195">
        <v>43986</v>
      </c>
      <c r="B18536" s="17" t="s">
        <v>137</v>
      </c>
      <c r="C18536" s="196">
        <v>0.66319444444444442</v>
      </c>
      <c r="D18536" s="17" t="s">
        <v>31</v>
      </c>
      <c r="E18536" s="197" t="s">
        <v>13393</v>
      </c>
      <c r="F18536" s="23">
        <v>3</v>
      </c>
      <c r="G18536" s="198">
        <v>1</v>
      </c>
      <c r="H18536" s="87" t="s">
        <v>11526</v>
      </c>
      <c r="I18536" s="23">
        <f t="shared" si="1243"/>
        <v>-1</v>
      </c>
      <c r="J18536" s="78">
        <f t="shared" si="1248"/>
        <v>1825.2800000000036</v>
      </c>
      <c r="K18536" s="17" t="str">
        <f t="shared" si="1249"/>
        <v>Jun-20</v>
      </c>
      <c r="L18536" s="199">
        <f t="shared" si="1250"/>
        <v>18283</v>
      </c>
      <c r="M18536" s="200">
        <f t="shared" si="1251"/>
        <v>9.9834819230979796E-2</v>
      </c>
    </row>
    <row r="18537" spans="1:13" x14ac:dyDescent="0.3">
      <c r="A18537" s="195">
        <v>43986</v>
      </c>
      <c r="B18537" s="17" t="s">
        <v>137</v>
      </c>
      <c r="C18537" s="196">
        <v>0.71180555555555547</v>
      </c>
      <c r="D18537" s="17" t="s">
        <v>31</v>
      </c>
      <c r="E18537" s="197" t="s">
        <v>13912</v>
      </c>
      <c r="F18537" s="23">
        <v>5.5</v>
      </c>
      <c r="G18537" s="198">
        <v>1</v>
      </c>
      <c r="H18537" s="87" t="s">
        <v>11526</v>
      </c>
      <c r="I18537" s="23">
        <f t="shared" ref="I18537:I18600" si="1252">IF(H18537="L",G18537*-1,IF(H18537="W",     IF(D18537="E/W",            G18537*(F18537-1)*0.5*1.25,    IF(D18537="place",   G18537*(F18537-1) *0.95,  G18537*(F18537-1) )),            IF(H18537="Placed",     (G18537*-0.5)  + (0.5*G18537*(F18537-1)*0.2),0)         ))</f>
        <v>-1</v>
      </c>
      <c r="J18537" s="78">
        <f t="shared" si="1248"/>
        <v>1824.2800000000036</v>
      </c>
      <c r="K18537" s="17" t="str">
        <f t="shared" si="1249"/>
        <v>Jun-20</v>
      </c>
      <c r="L18537" s="199">
        <f t="shared" si="1250"/>
        <v>18284</v>
      </c>
      <c r="M18537" s="200">
        <f t="shared" si="1251"/>
        <v>9.9774666374972856E-2</v>
      </c>
    </row>
    <row r="18538" spans="1:13" x14ac:dyDescent="0.3">
      <c r="A18538" s="195">
        <v>43986</v>
      </c>
      <c r="B18538" s="17" t="s">
        <v>52</v>
      </c>
      <c r="C18538" s="196">
        <v>0.74652777777777779</v>
      </c>
      <c r="D18538" s="17" t="s">
        <v>31</v>
      </c>
      <c r="E18538" s="197" t="s">
        <v>13913</v>
      </c>
      <c r="F18538" s="23">
        <v>4.5</v>
      </c>
      <c r="G18538" s="198">
        <v>1</v>
      </c>
      <c r="H18538" s="87" t="s">
        <v>11526</v>
      </c>
      <c r="I18538" s="23">
        <f t="shared" si="1252"/>
        <v>-1</v>
      </c>
      <c r="J18538" s="78">
        <f t="shared" si="1248"/>
        <v>1823.2800000000036</v>
      </c>
      <c r="K18538" s="17" t="str">
        <f t="shared" si="1249"/>
        <v>Jun-20</v>
      </c>
      <c r="L18538" s="199">
        <f t="shared" si="1250"/>
        <v>18285</v>
      </c>
      <c r="M18538" s="200">
        <f t="shared" si="1251"/>
        <v>9.9714520098441548E-2</v>
      </c>
    </row>
    <row r="18539" spans="1:13" x14ac:dyDescent="0.3">
      <c r="A18539" s="195">
        <v>43987</v>
      </c>
      <c r="B18539" s="17" t="s">
        <v>29</v>
      </c>
      <c r="C18539" s="196">
        <v>0.58680555555555558</v>
      </c>
      <c r="D18539" s="17" t="s">
        <v>31</v>
      </c>
      <c r="E18539" s="197" t="s">
        <v>13914</v>
      </c>
      <c r="F18539" s="23">
        <v>3.75</v>
      </c>
      <c r="G18539" s="198">
        <v>1</v>
      </c>
      <c r="H18539" s="87" t="s">
        <v>11526</v>
      </c>
      <c r="I18539" s="23">
        <f t="shared" si="1252"/>
        <v>-1</v>
      </c>
      <c r="J18539" s="78">
        <f t="shared" si="1248"/>
        <v>1822.2800000000036</v>
      </c>
      <c r="K18539" s="17" t="str">
        <f t="shared" si="1249"/>
        <v>Jun-20</v>
      </c>
      <c r="L18539" s="199">
        <f t="shared" si="1250"/>
        <v>18286</v>
      </c>
      <c r="M18539" s="200">
        <f t="shared" si="1251"/>
        <v>9.9654380400306442E-2</v>
      </c>
    </row>
    <row r="18540" spans="1:13" x14ac:dyDescent="0.3">
      <c r="A18540" s="195">
        <v>43987</v>
      </c>
      <c r="B18540" s="17" t="s">
        <v>52</v>
      </c>
      <c r="C18540" s="196">
        <v>0.57638888888888895</v>
      </c>
      <c r="D18540" s="17" t="s">
        <v>31</v>
      </c>
      <c r="E18540" s="197" t="s">
        <v>13915</v>
      </c>
      <c r="F18540" s="23">
        <v>3.5</v>
      </c>
      <c r="G18540" s="198">
        <v>1</v>
      </c>
      <c r="H18540" s="87" t="s">
        <v>11526</v>
      </c>
      <c r="I18540" s="23">
        <f t="shared" si="1252"/>
        <v>-1</v>
      </c>
      <c r="J18540" s="78">
        <f t="shared" si="1248"/>
        <v>1821.2800000000036</v>
      </c>
      <c r="K18540" s="17" t="str">
        <f t="shared" si="1249"/>
        <v>Jun-20</v>
      </c>
      <c r="L18540" s="199">
        <f t="shared" si="1250"/>
        <v>18287</v>
      </c>
      <c r="M18540" s="200">
        <f t="shared" si="1251"/>
        <v>9.959424727948836E-2</v>
      </c>
    </row>
    <row r="18541" spans="1:13" x14ac:dyDescent="0.3">
      <c r="A18541" s="195">
        <v>43988</v>
      </c>
      <c r="B18541" s="17" t="s">
        <v>137</v>
      </c>
      <c r="C18541" s="196">
        <v>0.58680555555555558</v>
      </c>
      <c r="D18541" s="17" t="s">
        <v>31</v>
      </c>
      <c r="E18541" s="197" t="s">
        <v>13231</v>
      </c>
      <c r="F18541" s="23">
        <v>3.75</v>
      </c>
      <c r="G18541" s="198">
        <v>1</v>
      </c>
      <c r="H18541" s="87" t="s">
        <v>11526</v>
      </c>
      <c r="I18541" s="23">
        <f t="shared" si="1252"/>
        <v>-1</v>
      </c>
      <c r="J18541" s="78">
        <f t="shared" si="1248"/>
        <v>1820.2800000000036</v>
      </c>
      <c r="K18541" s="17" t="str">
        <f t="shared" si="1249"/>
        <v>Jun-20</v>
      </c>
      <c r="L18541" s="199">
        <f t="shared" si="1250"/>
        <v>18288</v>
      </c>
      <c r="M18541" s="200">
        <f t="shared" si="1251"/>
        <v>9.9534120734908332E-2</v>
      </c>
    </row>
    <row r="18542" spans="1:13" x14ac:dyDescent="0.3">
      <c r="A18542" s="195">
        <v>43988</v>
      </c>
      <c r="B18542" s="17" t="s">
        <v>137</v>
      </c>
      <c r="C18542" s="196">
        <v>0.61111111111111105</v>
      </c>
      <c r="D18542" s="17" t="s">
        <v>31</v>
      </c>
      <c r="E18542" s="197" t="s">
        <v>11068</v>
      </c>
      <c r="F18542" s="23">
        <v>4</v>
      </c>
      <c r="G18542" s="198">
        <v>1</v>
      </c>
      <c r="H18542" s="87" t="s">
        <v>11526</v>
      </c>
      <c r="I18542" s="23">
        <f t="shared" si="1252"/>
        <v>-1</v>
      </c>
      <c r="J18542" s="78">
        <f t="shared" si="1248"/>
        <v>1819.2800000000036</v>
      </c>
      <c r="K18542" s="17" t="str">
        <f t="shared" si="1249"/>
        <v>Jun-20</v>
      </c>
      <c r="L18542" s="199">
        <f t="shared" si="1250"/>
        <v>18289</v>
      </c>
      <c r="M18542" s="200">
        <f t="shared" si="1251"/>
        <v>9.9474000765487652E-2</v>
      </c>
    </row>
    <row r="18543" spans="1:13" x14ac:dyDescent="0.3">
      <c r="A18543" s="195">
        <v>43988</v>
      </c>
      <c r="B18543" s="17" t="s">
        <v>137</v>
      </c>
      <c r="C18543" s="196">
        <v>0.63541666666666663</v>
      </c>
      <c r="D18543" s="17" t="s">
        <v>31</v>
      </c>
      <c r="E18543" s="197" t="s">
        <v>13916</v>
      </c>
      <c r="F18543" s="23">
        <v>3.75</v>
      </c>
      <c r="G18543" s="198">
        <v>1</v>
      </c>
      <c r="H18543" s="87" t="s">
        <v>11526</v>
      </c>
      <c r="I18543" s="23">
        <f t="shared" si="1252"/>
        <v>-1</v>
      </c>
      <c r="J18543" s="78">
        <f t="shared" si="1248"/>
        <v>1818.2800000000036</v>
      </c>
      <c r="K18543" s="17" t="str">
        <f t="shared" si="1249"/>
        <v>Jun-20</v>
      </c>
      <c r="L18543" s="199">
        <f t="shared" si="1250"/>
        <v>18290</v>
      </c>
      <c r="M18543" s="200">
        <f t="shared" si="1251"/>
        <v>9.9413887370147822E-2</v>
      </c>
    </row>
    <row r="18544" spans="1:13" x14ac:dyDescent="0.3">
      <c r="A18544" s="195">
        <v>43988</v>
      </c>
      <c r="B18544" s="17" t="s">
        <v>137</v>
      </c>
      <c r="C18544" s="196">
        <v>0.71180555555555547</v>
      </c>
      <c r="D18544" s="17" t="s">
        <v>31</v>
      </c>
      <c r="E18544" s="197" t="s">
        <v>13917</v>
      </c>
      <c r="F18544" s="23">
        <v>3.75</v>
      </c>
      <c r="G18544" s="198">
        <v>1</v>
      </c>
      <c r="H18544" s="87" t="s">
        <v>6526</v>
      </c>
      <c r="I18544" s="23">
        <f t="shared" si="1252"/>
        <v>2.75</v>
      </c>
      <c r="J18544" s="78">
        <f t="shared" si="1248"/>
        <v>1821.0300000000036</v>
      </c>
      <c r="K18544" s="17" t="str">
        <f t="shared" si="1249"/>
        <v>Jun-20</v>
      </c>
      <c r="L18544" s="199">
        <f t="shared" si="1250"/>
        <v>18291</v>
      </c>
      <c r="M18544" s="200">
        <f t="shared" si="1251"/>
        <v>9.9558799409545873E-2</v>
      </c>
    </row>
    <row r="18545" spans="1:13" x14ac:dyDescent="0.3">
      <c r="A18545" s="195">
        <v>43988</v>
      </c>
      <c r="B18545" s="17" t="s">
        <v>137</v>
      </c>
      <c r="C18545" s="196">
        <v>0.73611111111111116</v>
      </c>
      <c r="D18545" s="17" t="s">
        <v>31</v>
      </c>
      <c r="E18545" s="197" t="s">
        <v>13918</v>
      </c>
      <c r="F18545" s="23">
        <v>4.5</v>
      </c>
      <c r="G18545" s="198">
        <v>1</v>
      </c>
      <c r="H18545" s="87" t="s">
        <v>11526</v>
      </c>
      <c r="I18545" s="23">
        <f t="shared" si="1252"/>
        <v>-1</v>
      </c>
      <c r="J18545" s="78">
        <f t="shared" si="1248"/>
        <v>1820.0300000000036</v>
      </c>
      <c r="K18545" s="17" t="str">
        <f t="shared" si="1249"/>
        <v>Jun-20</v>
      </c>
      <c r="L18545" s="199">
        <f t="shared" si="1250"/>
        <v>18292</v>
      </c>
      <c r="M18545" s="200">
        <f t="shared" si="1251"/>
        <v>9.9498687951017031E-2</v>
      </c>
    </row>
    <row r="18546" spans="1:13" x14ac:dyDescent="0.3">
      <c r="A18546" s="195">
        <v>43988</v>
      </c>
      <c r="B18546" s="17" t="s">
        <v>52</v>
      </c>
      <c r="C18546" s="196">
        <v>0.55208333333333337</v>
      </c>
      <c r="D18546" s="17" t="s">
        <v>31</v>
      </c>
      <c r="E18546" s="197" t="s">
        <v>5982</v>
      </c>
      <c r="F18546" s="23">
        <v>6</v>
      </c>
      <c r="G18546" s="198">
        <v>1</v>
      </c>
      <c r="H18546" s="87" t="s">
        <v>11526</v>
      </c>
      <c r="I18546" s="23">
        <f t="shared" si="1252"/>
        <v>-1</v>
      </c>
      <c r="J18546" s="78">
        <f t="shared" si="1248"/>
        <v>1819.0300000000036</v>
      </c>
      <c r="K18546" s="17" t="str">
        <f t="shared" si="1249"/>
        <v>Jun-20</v>
      </c>
      <c r="L18546" s="199">
        <f t="shared" si="1250"/>
        <v>18293</v>
      </c>
      <c r="M18546" s="200">
        <f t="shared" si="1251"/>
        <v>9.943858306456041E-2</v>
      </c>
    </row>
    <row r="18547" spans="1:13" x14ac:dyDescent="0.3">
      <c r="A18547" s="195">
        <v>43988</v>
      </c>
      <c r="B18547" s="17" t="s">
        <v>29</v>
      </c>
      <c r="C18547" s="196">
        <v>0.875</v>
      </c>
      <c r="D18547" s="17" t="s">
        <v>31</v>
      </c>
      <c r="E18547" s="197" t="s">
        <v>13919</v>
      </c>
      <c r="F18547" s="23">
        <v>2.8</v>
      </c>
      <c r="G18547" s="198">
        <v>1</v>
      </c>
      <c r="H18547" s="87" t="s">
        <v>11526</v>
      </c>
      <c r="I18547" s="23">
        <f t="shared" si="1252"/>
        <v>-1</v>
      </c>
      <c r="J18547" s="78">
        <f t="shared" si="1248"/>
        <v>1818.0300000000036</v>
      </c>
      <c r="K18547" s="17" t="str">
        <f t="shared" si="1249"/>
        <v>Jun-20</v>
      </c>
      <c r="L18547" s="199">
        <f t="shared" si="1250"/>
        <v>18294</v>
      </c>
      <c r="M18547" s="200">
        <f t="shared" si="1251"/>
        <v>9.9378484749098259E-2</v>
      </c>
    </row>
    <row r="18548" spans="1:13" x14ac:dyDescent="0.3">
      <c r="A18548" s="195">
        <v>43989</v>
      </c>
      <c r="B18548" s="17" t="s">
        <v>29</v>
      </c>
      <c r="C18548" s="196">
        <v>0.61805555555555558</v>
      </c>
      <c r="D18548" s="17" t="s">
        <v>31</v>
      </c>
      <c r="E18548" s="197" t="s">
        <v>13920</v>
      </c>
      <c r="F18548" s="23">
        <v>4.5</v>
      </c>
      <c r="G18548" s="198">
        <v>1</v>
      </c>
      <c r="H18548" s="87" t="s">
        <v>11526</v>
      </c>
      <c r="I18548" s="23">
        <f t="shared" si="1252"/>
        <v>-1</v>
      </c>
      <c r="J18548" s="78">
        <f t="shared" si="1248"/>
        <v>1817.0300000000036</v>
      </c>
      <c r="K18548" s="17" t="str">
        <f t="shared" si="1249"/>
        <v>Jun-20</v>
      </c>
      <c r="L18548" s="199">
        <f t="shared" si="1250"/>
        <v>18295</v>
      </c>
      <c r="M18548" s="200">
        <f t="shared" si="1251"/>
        <v>9.9318393003553079E-2</v>
      </c>
    </row>
    <row r="18549" spans="1:13" x14ac:dyDescent="0.3">
      <c r="A18549" s="195">
        <v>43989</v>
      </c>
      <c r="B18549" s="17" t="s">
        <v>29</v>
      </c>
      <c r="C18549" s="196">
        <v>0.69097222222222221</v>
      </c>
      <c r="D18549" s="17" t="s">
        <v>31</v>
      </c>
      <c r="E18549" s="197" t="s">
        <v>13921</v>
      </c>
      <c r="F18549" s="23">
        <v>4.5</v>
      </c>
      <c r="G18549" s="198">
        <v>1</v>
      </c>
      <c r="H18549" s="87" t="s">
        <v>11526</v>
      </c>
      <c r="I18549" s="23">
        <f t="shared" si="1252"/>
        <v>-1</v>
      </c>
      <c r="J18549" s="78">
        <f t="shared" si="1248"/>
        <v>1816.0300000000036</v>
      </c>
      <c r="K18549" s="17" t="str">
        <f t="shared" si="1249"/>
        <v>Jun-20</v>
      </c>
      <c r="L18549" s="199">
        <f t="shared" si="1250"/>
        <v>18296</v>
      </c>
      <c r="M18549" s="200">
        <f t="shared" si="1251"/>
        <v>9.9258307826847594E-2</v>
      </c>
    </row>
    <row r="18550" spans="1:13" x14ac:dyDescent="0.3">
      <c r="A18550" s="195">
        <v>43990</v>
      </c>
      <c r="B18550" s="17" t="s">
        <v>47</v>
      </c>
      <c r="C18550" s="196">
        <v>0.54166666666666663</v>
      </c>
      <c r="D18550" s="17" t="s">
        <v>31</v>
      </c>
      <c r="E18550" s="197" t="s">
        <v>13922</v>
      </c>
      <c r="F18550" s="23">
        <v>3.75</v>
      </c>
      <c r="G18550" s="198">
        <v>1</v>
      </c>
      <c r="H18550" s="87" t="s">
        <v>6526</v>
      </c>
      <c r="I18550" s="23">
        <f t="shared" si="1252"/>
        <v>2.75</v>
      </c>
      <c r="J18550" s="78">
        <f t="shared" si="1248"/>
        <v>1818.7800000000036</v>
      </c>
      <c r="K18550" s="17" t="str">
        <f t="shared" si="1249"/>
        <v>Jun-20</v>
      </c>
      <c r="L18550" s="199">
        <f t="shared" si="1250"/>
        <v>18297</v>
      </c>
      <c r="M18550" s="200">
        <f t="shared" si="1251"/>
        <v>9.9403180849319761E-2</v>
      </c>
    </row>
    <row r="18551" spans="1:13" x14ac:dyDescent="0.3">
      <c r="A18551" s="195">
        <v>43990</v>
      </c>
      <c r="B18551" s="17" t="s">
        <v>35</v>
      </c>
      <c r="C18551" s="196">
        <v>0.57291666666666663</v>
      </c>
      <c r="D18551" s="17" t="s">
        <v>31</v>
      </c>
      <c r="E18551" s="197" t="s">
        <v>13923</v>
      </c>
      <c r="F18551" s="23">
        <v>3.75</v>
      </c>
      <c r="G18551" s="198">
        <v>1</v>
      </c>
      <c r="H18551" s="87" t="s">
        <v>11526</v>
      </c>
      <c r="I18551" s="23">
        <f t="shared" si="1252"/>
        <v>-1</v>
      </c>
      <c r="J18551" s="78">
        <f t="shared" si="1248"/>
        <v>1817.7800000000036</v>
      </c>
      <c r="K18551" s="17" t="str">
        <f t="shared" si="1249"/>
        <v>Jun-20</v>
      </c>
      <c r="L18551" s="199">
        <f t="shared" si="1250"/>
        <v>18298</v>
      </c>
      <c r="M18551" s="200">
        <f t="shared" si="1251"/>
        <v>9.9343097606295963E-2</v>
      </c>
    </row>
    <row r="18552" spans="1:13" x14ac:dyDescent="0.3">
      <c r="A18552" s="195">
        <v>43990</v>
      </c>
      <c r="B18552" s="17" t="s">
        <v>35</v>
      </c>
      <c r="C18552" s="196">
        <v>0.59375</v>
      </c>
      <c r="D18552" s="17" t="s">
        <v>31</v>
      </c>
      <c r="E18552" s="197" t="s">
        <v>5880</v>
      </c>
      <c r="F18552" s="23">
        <v>3.13</v>
      </c>
      <c r="G18552" s="198">
        <v>1</v>
      </c>
      <c r="H18552" s="87" t="s">
        <v>11526</v>
      </c>
      <c r="I18552" s="23">
        <f t="shared" si="1252"/>
        <v>-1</v>
      </c>
      <c r="J18552" s="78">
        <f t="shared" si="1248"/>
        <v>1816.7800000000036</v>
      </c>
      <c r="K18552" s="17" t="str">
        <f t="shared" si="1249"/>
        <v>Jun-20</v>
      </c>
      <c r="L18552" s="199">
        <f t="shared" si="1250"/>
        <v>18299</v>
      </c>
      <c r="M18552" s="200">
        <f t="shared" si="1251"/>
        <v>9.9283020930105673E-2</v>
      </c>
    </row>
    <row r="18553" spans="1:13" x14ac:dyDescent="0.3">
      <c r="A18553" s="195">
        <v>43991</v>
      </c>
      <c r="B18553" s="17" t="s">
        <v>47</v>
      </c>
      <c r="C18553" s="196">
        <v>0.86458333333333337</v>
      </c>
      <c r="D18553" s="17" t="s">
        <v>31</v>
      </c>
      <c r="E18553" s="197" t="s">
        <v>12686</v>
      </c>
      <c r="F18553" s="23">
        <v>5</v>
      </c>
      <c r="G18553" s="198">
        <v>1</v>
      </c>
      <c r="H18553" s="87" t="s">
        <v>11526</v>
      </c>
      <c r="I18553" s="23">
        <f t="shared" si="1252"/>
        <v>-1</v>
      </c>
      <c r="J18553" s="78">
        <f t="shared" si="1248"/>
        <v>1815.7800000000036</v>
      </c>
      <c r="K18553" s="17" t="str">
        <f t="shared" si="1249"/>
        <v>Jun-20</v>
      </c>
      <c r="L18553" s="199">
        <f t="shared" si="1250"/>
        <v>18300</v>
      </c>
      <c r="M18553" s="200">
        <f t="shared" si="1251"/>
        <v>9.9222950819672334E-2</v>
      </c>
    </row>
    <row r="18554" spans="1:13" x14ac:dyDescent="0.3">
      <c r="A18554" s="195">
        <v>43991</v>
      </c>
      <c r="B18554" s="17" t="s">
        <v>45</v>
      </c>
      <c r="C18554" s="196">
        <v>0.72916666666666663</v>
      </c>
      <c r="D18554" s="17" t="s">
        <v>31</v>
      </c>
      <c r="E18554" s="197" t="s">
        <v>13924</v>
      </c>
      <c r="F18554" s="23">
        <v>5</v>
      </c>
      <c r="G18554" s="198">
        <v>1</v>
      </c>
      <c r="H18554" s="87" t="s">
        <v>11526</v>
      </c>
      <c r="I18554" s="23">
        <f t="shared" si="1252"/>
        <v>-1</v>
      </c>
      <c r="J18554" s="78">
        <f t="shared" si="1248"/>
        <v>1814.7800000000036</v>
      </c>
      <c r="K18554" s="17" t="str">
        <f t="shared" si="1249"/>
        <v>Jun-20</v>
      </c>
      <c r="L18554" s="199">
        <f t="shared" si="1250"/>
        <v>18301</v>
      </c>
      <c r="M18554" s="200">
        <f t="shared" si="1251"/>
        <v>9.9162887273919656E-2</v>
      </c>
    </row>
    <row r="18555" spans="1:13" x14ac:dyDescent="0.3">
      <c r="A18555" s="195">
        <v>43991</v>
      </c>
      <c r="B18555" s="17" t="s">
        <v>45</v>
      </c>
      <c r="C18555" s="196">
        <v>0.79166666666666663</v>
      </c>
      <c r="D18555" s="17" t="s">
        <v>31</v>
      </c>
      <c r="E18555" s="197" t="s">
        <v>5983</v>
      </c>
      <c r="F18555" s="23">
        <v>4</v>
      </c>
      <c r="G18555" s="198">
        <v>1</v>
      </c>
      <c r="H18555" s="87" t="s">
        <v>6526</v>
      </c>
      <c r="I18555" s="23">
        <f t="shared" si="1252"/>
        <v>3</v>
      </c>
      <c r="J18555" s="78">
        <f t="shared" si="1248"/>
        <v>1817.7800000000036</v>
      </c>
      <c r="K18555" s="17" t="str">
        <f t="shared" si="1249"/>
        <v>Jun-20</v>
      </c>
      <c r="L18555" s="199">
        <f t="shared" si="1250"/>
        <v>18302</v>
      </c>
      <c r="M18555" s="200">
        <f t="shared" si="1251"/>
        <v>9.9321385640913765E-2</v>
      </c>
    </row>
    <row r="18556" spans="1:13" x14ac:dyDescent="0.3">
      <c r="A18556" s="195">
        <v>43991</v>
      </c>
      <c r="B18556" s="17" t="s">
        <v>45</v>
      </c>
      <c r="C18556" s="196">
        <v>0.83333333333333337</v>
      </c>
      <c r="D18556" s="17" t="s">
        <v>31</v>
      </c>
      <c r="E18556" s="197" t="s">
        <v>13925</v>
      </c>
      <c r="F18556" s="23">
        <v>3.75</v>
      </c>
      <c r="G18556" s="198">
        <v>1</v>
      </c>
      <c r="H18556" s="87" t="s">
        <v>4117</v>
      </c>
      <c r="I18556" s="23">
        <v>0.88</v>
      </c>
      <c r="J18556" s="78">
        <f t="shared" si="1248"/>
        <v>1818.6600000000037</v>
      </c>
      <c r="K18556" s="17" t="str">
        <f t="shared" si="1249"/>
        <v>Jun-20</v>
      </c>
      <c r="L18556" s="199">
        <f t="shared" si="1250"/>
        <v>18303</v>
      </c>
      <c r="M18556" s="200">
        <f t="shared" si="1251"/>
        <v>9.936403868218345E-2</v>
      </c>
    </row>
    <row r="18557" spans="1:13" x14ac:dyDescent="0.3">
      <c r="A18557" s="195">
        <v>43992</v>
      </c>
      <c r="B18557" s="17" t="s">
        <v>48</v>
      </c>
      <c r="C18557" s="196">
        <v>0.63888888888888895</v>
      </c>
      <c r="D18557" s="17" t="s">
        <v>31</v>
      </c>
      <c r="E18557" s="197" t="s">
        <v>13926</v>
      </c>
      <c r="F18557" s="23">
        <v>5</v>
      </c>
      <c r="G18557" s="198">
        <v>1</v>
      </c>
      <c r="H18557" s="87" t="s">
        <v>11526</v>
      </c>
      <c r="I18557" s="23">
        <f t="shared" si="1252"/>
        <v>-1</v>
      </c>
      <c r="J18557" s="78">
        <f t="shared" si="1248"/>
        <v>1817.6600000000037</v>
      </c>
      <c r="K18557" s="17" t="str">
        <f t="shared" si="1249"/>
        <v>Jun-20</v>
      </c>
      <c r="L18557" s="199">
        <f t="shared" si="1250"/>
        <v>18304</v>
      </c>
      <c r="M18557" s="200">
        <f t="shared" si="1251"/>
        <v>9.9303977272727481E-2</v>
      </c>
    </row>
    <row r="18558" spans="1:13" x14ac:dyDescent="0.3">
      <c r="A18558" s="195">
        <v>43992</v>
      </c>
      <c r="B18558" s="17" t="s">
        <v>48</v>
      </c>
      <c r="C18558" s="196">
        <v>0.68055555555555547</v>
      </c>
      <c r="D18558" s="17" t="s">
        <v>31</v>
      </c>
      <c r="E18558" s="197" t="s">
        <v>13927</v>
      </c>
      <c r="F18558" s="23">
        <v>3.13</v>
      </c>
      <c r="G18558" s="198">
        <v>1</v>
      </c>
      <c r="H18558" s="87" t="s">
        <v>11526</v>
      </c>
      <c r="I18558" s="23">
        <f t="shared" si="1252"/>
        <v>-1</v>
      </c>
      <c r="J18558" s="78">
        <f t="shared" si="1248"/>
        <v>1816.6600000000037</v>
      </c>
      <c r="K18558" s="17" t="str">
        <f t="shared" si="1249"/>
        <v>Jun-20</v>
      </c>
      <c r="L18558" s="199">
        <f t="shared" si="1250"/>
        <v>18305</v>
      </c>
      <c r="M18558" s="200">
        <f t="shared" si="1251"/>
        <v>9.9243922425566983E-2</v>
      </c>
    </row>
    <row r="18559" spans="1:13" x14ac:dyDescent="0.3">
      <c r="A18559" s="195">
        <v>43992</v>
      </c>
      <c r="B18559" s="17" t="s">
        <v>46</v>
      </c>
      <c r="C18559" s="196">
        <v>0.75694444444444453</v>
      </c>
      <c r="D18559" s="17" t="s">
        <v>31</v>
      </c>
      <c r="E18559" s="197" t="s">
        <v>13928</v>
      </c>
      <c r="F18559" s="23">
        <v>6</v>
      </c>
      <c r="G18559" s="198">
        <v>1</v>
      </c>
      <c r="H18559" s="87" t="s">
        <v>11526</v>
      </c>
      <c r="I18559" s="23">
        <f t="shared" si="1252"/>
        <v>-1</v>
      </c>
      <c r="J18559" s="78">
        <f t="shared" si="1248"/>
        <v>1815.6600000000037</v>
      </c>
      <c r="K18559" s="17" t="str">
        <f t="shared" si="1249"/>
        <v>Jun-20</v>
      </c>
      <c r="L18559" s="199">
        <f t="shared" si="1250"/>
        <v>18306</v>
      </c>
      <c r="M18559" s="200">
        <f t="shared" si="1251"/>
        <v>9.9183874139626552E-2</v>
      </c>
    </row>
    <row r="18560" spans="1:13" x14ac:dyDescent="0.3">
      <c r="A18560" s="195">
        <v>43993</v>
      </c>
      <c r="B18560" s="17" t="s">
        <v>57</v>
      </c>
      <c r="C18560" s="196">
        <v>0.59722222222222221</v>
      </c>
      <c r="D18560" s="17" t="s">
        <v>31</v>
      </c>
      <c r="E18560" s="197" t="s">
        <v>13929</v>
      </c>
      <c r="F18560" s="23">
        <v>4</v>
      </c>
      <c r="G18560" s="198">
        <v>1</v>
      </c>
      <c r="H18560" s="87" t="s">
        <v>11526</v>
      </c>
      <c r="I18560" s="23">
        <f t="shared" si="1252"/>
        <v>-1</v>
      </c>
      <c r="J18560" s="78">
        <f t="shared" si="1248"/>
        <v>1814.6600000000037</v>
      </c>
      <c r="K18560" s="17" t="str">
        <f t="shared" si="1249"/>
        <v>Jun-20</v>
      </c>
      <c r="L18560" s="199">
        <f t="shared" si="1250"/>
        <v>18307</v>
      </c>
      <c r="M18560" s="200">
        <f t="shared" si="1251"/>
        <v>9.9123832413830978E-2</v>
      </c>
    </row>
    <row r="18561" spans="1:13" x14ac:dyDescent="0.3">
      <c r="A18561" s="195">
        <v>43993</v>
      </c>
      <c r="B18561" s="17" t="s">
        <v>93</v>
      </c>
      <c r="C18561" s="196">
        <v>0.61111111111111105</v>
      </c>
      <c r="D18561" s="17" t="s">
        <v>31</v>
      </c>
      <c r="E18561" s="197" t="s">
        <v>13930</v>
      </c>
      <c r="F18561" s="23">
        <v>6</v>
      </c>
      <c r="G18561" s="198">
        <v>1</v>
      </c>
      <c r="H18561" s="87" t="s">
        <v>6526</v>
      </c>
      <c r="I18561" s="23">
        <f t="shared" si="1252"/>
        <v>5</v>
      </c>
      <c r="J18561" s="78">
        <f t="shared" si="1248"/>
        <v>1819.6600000000037</v>
      </c>
      <c r="K18561" s="17" t="str">
        <f t="shared" si="1249"/>
        <v>Jun-20</v>
      </c>
      <c r="L18561" s="199">
        <f t="shared" si="1250"/>
        <v>18308</v>
      </c>
      <c r="M18561" s="200">
        <f t="shared" si="1251"/>
        <v>9.9391522831549256E-2</v>
      </c>
    </row>
    <row r="18562" spans="1:13" x14ac:dyDescent="0.3">
      <c r="A18562" s="195">
        <v>43993</v>
      </c>
      <c r="B18562" s="17" t="s">
        <v>46</v>
      </c>
      <c r="C18562" s="196">
        <v>0.70833333333333337</v>
      </c>
      <c r="D18562" s="17" t="s">
        <v>31</v>
      </c>
      <c r="E18562" s="197" t="s">
        <v>13931</v>
      </c>
      <c r="F18562" s="23">
        <v>3</v>
      </c>
      <c r="G18562" s="198">
        <v>1</v>
      </c>
      <c r="H18562" s="87" t="s">
        <v>11526</v>
      </c>
      <c r="I18562" s="23">
        <f t="shared" si="1252"/>
        <v>-1</v>
      </c>
      <c r="J18562" s="78">
        <f t="shared" si="1248"/>
        <v>1818.6600000000037</v>
      </c>
      <c r="K18562" s="17" t="str">
        <f t="shared" si="1249"/>
        <v>Jun-20</v>
      </c>
      <c r="L18562" s="199">
        <f t="shared" si="1250"/>
        <v>18309</v>
      </c>
      <c r="M18562" s="200">
        <f t="shared" si="1251"/>
        <v>9.9331476323119977E-2</v>
      </c>
    </row>
    <row r="18563" spans="1:13" x14ac:dyDescent="0.3">
      <c r="A18563" s="195">
        <v>43993</v>
      </c>
      <c r="B18563" s="17" t="s">
        <v>46</v>
      </c>
      <c r="C18563" s="196">
        <v>0.77083333333333337</v>
      </c>
      <c r="D18563" s="17" t="s">
        <v>31</v>
      </c>
      <c r="E18563" s="197" t="s">
        <v>13932</v>
      </c>
      <c r="F18563" s="23">
        <v>4.33</v>
      </c>
      <c r="G18563" s="198">
        <v>1</v>
      </c>
      <c r="H18563" s="87" t="s">
        <v>11526</v>
      </c>
      <c r="I18563" s="23">
        <f t="shared" si="1252"/>
        <v>-1</v>
      </c>
      <c r="J18563" s="78">
        <f t="shared" si="1248"/>
        <v>1817.6600000000037</v>
      </c>
      <c r="K18563" s="17" t="str">
        <f t="shared" si="1249"/>
        <v>Jun-20</v>
      </c>
      <c r="L18563" s="199">
        <f t="shared" si="1250"/>
        <v>18310</v>
      </c>
      <c r="M18563" s="200">
        <f t="shared" si="1251"/>
        <v>9.9271436373566557E-2</v>
      </c>
    </row>
    <row r="18564" spans="1:13" x14ac:dyDescent="0.3">
      <c r="A18564" s="195">
        <v>43994</v>
      </c>
      <c r="B18564" s="17" t="s">
        <v>45</v>
      </c>
      <c r="C18564" s="196">
        <v>0.5</v>
      </c>
      <c r="D18564" s="17" t="s">
        <v>31</v>
      </c>
      <c r="E18564" s="197" t="s">
        <v>13933</v>
      </c>
      <c r="F18564" s="23">
        <v>5</v>
      </c>
      <c r="G18564" s="198">
        <v>1</v>
      </c>
      <c r="H18564" s="87" t="s">
        <v>11526</v>
      </c>
      <c r="I18564" s="23">
        <f t="shared" si="1252"/>
        <v>-1</v>
      </c>
      <c r="J18564" s="78">
        <f t="shared" si="1248"/>
        <v>1816.6600000000037</v>
      </c>
      <c r="K18564" s="17" t="str">
        <f t="shared" si="1249"/>
        <v>Jun-20</v>
      </c>
      <c r="L18564" s="199">
        <f t="shared" si="1250"/>
        <v>18311</v>
      </c>
      <c r="M18564" s="200">
        <f t="shared" si="1251"/>
        <v>9.9211402981814412E-2</v>
      </c>
    </row>
    <row r="18565" spans="1:13" x14ac:dyDescent="0.3">
      <c r="A18565" s="195">
        <v>43994</v>
      </c>
      <c r="B18565" s="17" t="s">
        <v>45</v>
      </c>
      <c r="C18565" s="196">
        <v>0.60416666666666663</v>
      </c>
      <c r="D18565" s="17" t="s">
        <v>31</v>
      </c>
      <c r="E18565" s="197" t="s">
        <v>13934</v>
      </c>
      <c r="F18565" s="23">
        <v>4.33</v>
      </c>
      <c r="G18565" s="198">
        <v>1</v>
      </c>
      <c r="H18565" s="87" t="s">
        <v>11526</v>
      </c>
      <c r="I18565" s="23">
        <f t="shared" si="1252"/>
        <v>-1</v>
      </c>
      <c r="J18565" s="78">
        <f t="shared" si="1248"/>
        <v>1815.6600000000037</v>
      </c>
      <c r="K18565" s="17" t="str">
        <f t="shared" si="1249"/>
        <v>Jun-20</v>
      </c>
      <c r="L18565" s="199">
        <f t="shared" si="1250"/>
        <v>18312</v>
      </c>
      <c r="M18565" s="200">
        <f t="shared" si="1251"/>
        <v>9.9151376146789191E-2</v>
      </c>
    </row>
    <row r="18566" spans="1:13" x14ac:dyDescent="0.3">
      <c r="A18566" s="195">
        <v>43994</v>
      </c>
      <c r="B18566" s="17" t="s">
        <v>45</v>
      </c>
      <c r="C18566" s="196">
        <v>0.625</v>
      </c>
      <c r="D18566" s="17" t="s">
        <v>31</v>
      </c>
      <c r="E18566" s="197" t="s">
        <v>13935</v>
      </c>
      <c r="F18566" s="23">
        <v>4.33</v>
      </c>
      <c r="G18566" s="198">
        <v>1</v>
      </c>
      <c r="H18566" s="87" t="s">
        <v>11526</v>
      </c>
      <c r="I18566" s="23">
        <f t="shared" si="1252"/>
        <v>-1</v>
      </c>
      <c r="J18566" s="78">
        <f t="shared" si="1248"/>
        <v>1814.6600000000037</v>
      </c>
      <c r="K18566" s="17" t="str">
        <f t="shared" si="1249"/>
        <v>Jun-20</v>
      </c>
      <c r="L18566" s="199">
        <f t="shared" si="1250"/>
        <v>18313</v>
      </c>
      <c r="M18566" s="200">
        <f t="shared" si="1251"/>
        <v>9.9091355867416797E-2</v>
      </c>
    </row>
    <row r="18567" spans="1:13" x14ac:dyDescent="0.3">
      <c r="A18567" s="195">
        <v>43995</v>
      </c>
      <c r="B18567" s="17" t="s">
        <v>44</v>
      </c>
      <c r="C18567" s="196">
        <v>0.6875</v>
      </c>
      <c r="D18567" s="17" t="s">
        <v>31</v>
      </c>
      <c r="E18567" s="197" t="s">
        <v>13936</v>
      </c>
      <c r="F18567" s="23">
        <v>3.75</v>
      </c>
      <c r="G18567" s="198">
        <v>1</v>
      </c>
      <c r="H18567" s="87" t="s">
        <v>11526</v>
      </c>
      <c r="I18567" s="23">
        <f t="shared" si="1252"/>
        <v>-1</v>
      </c>
      <c r="J18567" s="78">
        <f t="shared" si="1248"/>
        <v>1813.6600000000037</v>
      </c>
      <c r="K18567" s="17" t="str">
        <f t="shared" si="1249"/>
        <v>Jun-20</v>
      </c>
      <c r="L18567" s="199">
        <f t="shared" si="1250"/>
        <v>18314</v>
      </c>
      <c r="M18567" s="200">
        <f t="shared" si="1251"/>
        <v>9.9031342142623338E-2</v>
      </c>
    </row>
    <row r="18568" spans="1:13" x14ac:dyDescent="0.3">
      <c r="A18568" s="195">
        <v>43995</v>
      </c>
      <c r="B18568" s="17" t="s">
        <v>93</v>
      </c>
      <c r="C18568" s="196">
        <v>0.64930555555555558</v>
      </c>
      <c r="D18568" s="17" t="s">
        <v>31</v>
      </c>
      <c r="E18568" s="197" t="s">
        <v>13260</v>
      </c>
      <c r="F18568" s="23">
        <v>4.5</v>
      </c>
      <c r="G18568" s="198">
        <v>1</v>
      </c>
      <c r="H18568" s="87" t="s">
        <v>11526</v>
      </c>
      <c r="I18568" s="23">
        <f t="shared" si="1252"/>
        <v>-1</v>
      </c>
      <c r="J18568" s="78">
        <f t="shared" si="1248"/>
        <v>1812.6600000000037</v>
      </c>
      <c r="K18568" s="17" t="str">
        <f t="shared" si="1249"/>
        <v>Jun-20</v>
      </c>
      <c r="L18568" s="199">
        <f t="shared" si="1250"/>
        <v>18315</v>
      </c>
      <c r="M18568" s="200">
        <f t="shared" si="1251"/>
        <v>9.8971334971335173E-2</v>
      </c>
    </row>
    <row r="18569" spans="1:13" x14ac:dyDescent="0.3">
      <c r="A18569" s="195">
        <v>43995</v>
      </c>
      <c r="B18569" s="17" t="s">
        <v>96</v>
      </c>
      <c r="C18569" s="196">
        <v>0.61111111111111105</v>
      </c>
      <c r="D18569" s="17" t="s">
        <v>31</v>
      </c>
      <c r="E18569" s="197" t="s">
        <v>5845</v>
      </c>
      <c r="F18569" s="23">
        <v>2.88</v>
      </c>
      <c r="G18569" s="198">
        <v>1</v>
      </c>
      <c r="H18569" s="87" t="s">
        <v>11526</v>
      </c>
      <c r="I18569" s="23">
        <f t="shared" si="1252"/>
        <v>-1</v>
      </c>
      <c r="J18569" s="78">
        <f t="shared" si="1248"/>
        <v>1811.6600000000037</v>
      </c>
      <c r="K18569" s="17" t="str">
        <f t="shared" si="1249"/>
        <v>Jun-20</v>
      </c>
      <c r="L18569" s="199">
        <f t="shared" si="1250"/>
        <v>18316</v>
      </c>
      <c r="M18569" s="200">
        <f t="shared" si="1251"/>
        <v>9.8911334352478911E-2</v>
      </c>
    </row>
    <row r="18570" spans="1:13" x14ac:dyDescent="0.3">
      <c r="A18570" s="195">
        <v>43995</v>
      </c>
      <c r="B18570" s="17" t="s">
        <v>96</v>
      </c>
      <c r="C18570" s="196">
        <v>0.70138888888888884</v>
      </c>
      <c r="D18570" s="17" t="s">
        <v>31</v>
      </c>
      <c r="E18570" s="197" t="s">
        <v>13937</v>
      </c>
      <c r="F18570" s="23">
        <v>4.5</v>
      </c>
      <c r="G18570" s="198">
        <v>1</v>
      </c>
      <c r="H18570" s="87" t="s">
        <v>11526</v>
      </c>
      <c r="I18570" s="23">
        <f t="shared" si="1252"/>
        <v>-1</v>
      </c>
      <c r="J18570" s="78">
        <f t="shared" si="1248"/>
        <v>1810.6600000000037</v>
      </c>
      <c r="K18570" s="17" t="str">
        <f t="shared" si="1249"/>
        <v>Jun-20</v>
      </c>
      <c r="L18570" s="199">
        <f t="shared" si="1250"/>
        <v>18317</v>
      </c>
      <c r="M18570" s="200">
        <f t="shared" si="1251"/>
        <v>9.8851340284981368E-2</v>
      </c>
    </row>
    <row r="18571" spans="1:13" x14ac:dyDescent="0.3">
      <c r="A18571" s="195">
        <v>43997</v>
      </c>
      <c r="B18571" s="17" t="s">
        <v>141</v>
      </c>
      <c r="C18571" s="196">
        <v>0.52430555555555558</v>
      </c>
      <c r="D18571" s="17" t="s">
        <v>31</v>
      </c>
      <c r="E18571" s="197" t="s">
        <v>13938</v>
      </c>
      <c r="F18571" s="23">
        <v>3.5</v>
      </c>
      <c r="G18571" s="198">
        <v>1</v>
      </c>
      <c r="H18571" s="87" t="s">
        <v>11526</v>
      </c>
      <c r="I18571" s="23">
        <f t="shared" si="1252"/>
        <v>-1</v>
      </c>
      <c r="J18571" s="78">
        <f t="shared" si="1248"/>
        <v>1809.6600000000037</v>
      </c>
      <c r="K18571" s="17" t="str">
        <f t="shared" si="1249"/>
        <v>Jun-20</v>
      </c>
      <c r="L18571" s="199">
        <f t="shared" si="1250"/>
        <v>18318</v>
      </c>
      <c r="M18571" s="200">
        <f t="shared" si="1251"/>
        <v>9.8791352767769611E-2</v>
      </c>
    </row>
    <row r="18572" spans="1:13" x14ac:dyDescent="0.3">
      <c r="A18572" s="195">
        <v>43997</v>
      </c>
      <c r="B18572" s="17" t="s">
        <v>141</v>
      </c>
      <c r="C18572" s="196">
        <v>0.54861111111111105</v>
      </c>
      <c r="D18572" s="17" t="s">
        <v>31</v>
      </c>
      <c r="E18572" s="197" t="s">
        <v>13046</v>
      </c>
      <c r="F18572" s="23">
        <v>4.33</v>
      </c>
      <c r="G18572" s="198">
        <v>1</v>
      </c>
      <c r="H18572" s="87" t="s">
        <v>11526</v>
      </c>
      <c r="I18572" s="23">
        <f t="shared" si="1252"/>
        <v>-1</v>
      </c>
      <c r="J18572" s="78">
        <f t="shared" si="1248"/>
        <v>1808.6600000000037</v>
      </c>
      <c r="K18572" s="17" t="str">
        <f t="shared" si="1249"/>
        <v>Jun-20</v>
      </c>
      <c r="L18572" s="199">
        <f t="shared" si="1250"/>
        <v>18319</v>
      </c>
      <c r="M18572" s="200">
        <f t="shared" si="1251"/>
        <v>9.8731371799770928E-2</v>
      </c>
    </row>
    <row r="18573" spans="1:13" x14ac:dyDescent="0.3">
      <c r="A18573" s="195">
        <v>43997</v>
      </c>
      <c r="B18573" s="17" t="s">
        <v>141</v>
      </c>
      <c r="C18573" s="196">
        <v>0.61458333333333337</v>
      </c>
      <c r="D18573" s="17" t="s">
        <v>31</v>
      </c>
      <c r="E18573" s="197" t="s">
        <v>13939</v>
      </c>
      <c r="F18573" s="23">
        <v>5.5</v>
      </c>
      <c r="G18573" s="198">
        <v>1</v>
      </c>
      <c r="H18573" s="87" t="s">
        <v>11526</v>
      </c>
      <c r="I18573" s="23">
        <f t="shared" si="1252"/>
        <v>-1</v>
      </c>
      <c r="J18573" s="78">
        <f t="shared" si="1248"/>
        <v>1807.6600000000037</v>
      </c>
      <c r="K18573" s="17" t="str">
        <f t="shared" si="1249"/>
        <v>Jun-20</v>
      </c>
      <c r="L18573" s="199">
        <f t="shared" si="1250"/>
        <v>18320</v>
      </c>
      <c r="M18573" s="200">
        <f t="shared" si="1251"/>
        <v>9.8671397379912873E-2</v>
      </c>
    </row>
    <row r="18574" spans="1:13" x14ac:dyDescent="0.3">
      <c r="A18574" s="195">
        <v>43997</v>
      </c>
      <c r="B18574" s="17" t="s">
        <v>141</v>
      </c>
      <c r="C18574" s="196">
        <v>0.65625</v>
      </c>
      <c r="D18574" s="17" t="s">
        <v>31</v>
      </c>
      <c r="E18574" s="197" t="s">
        <v>13940</v>
      </c>
      <c r="F18574" s="23">
        <v>3.75</v>
      </c>
      <c r="G18574" s="198">
        <v>1</v>
      </c>
      <c r="H18574" s="87" t="s">
        <v>11526</v>
      </c>
      <c r="I18574" s="23">
        <f t="shared" si="1252"/>
        <v>-1</v>
      </c>
      <c r="J18574" s="78">
        <f t="shared" si="1248"/>
        <v>1806.6600000000037</v>
      </c>
      <c r="K18574" s="17" t="str">
        <f t="shared" si="1249"/>
        <v>Jun-20</v>
      </c>
      <c r="L18574" s="199">
        <f t="shared" si="1250"/>
        <v>18321</v>
      </c>
      <c r="M18574" s="200">
        <f t="shared" si="1251"/>
        <v>9.8611429507123177E-2</v>
      </c>
    </row>
    <row r="18575" spans="1:13" x14ac:dyDescent="0.3">
      <c r="A18575" s="195">
        <v>43997</v>
      </c>
      <c r="B18575" s="17" t="s">
        <v>43</v>
      </c>
      <c r="C18575" s="196">
        <v>0.77430555555555547</v>
      </c>
      <c r="D18575" s="17" t="s">
        <v>31</v>
      </c>
      <c r="E18575" s="197" t="s">
        <v>13941</v>
      </c>
      <c r="F18575" s="23">
        <v>4.75</v>
      </c>
      <c r="G18575" s="198">
        <v>1</v>
      </c>
      <c r="H18575" s="87" t="s">
        <v>11526</v>
      </c>
      <c r="I18575" s="23">
        <f t="shared" si="1252"/>
        <v>-1</v>
      </c>
      <c r="J18575" s="78">
        <f t="shared" si="1248"/>
        <v>1805.6600000000037</v>
      </c>
      <c r="K18575" s="17" t="str">
        <f t="shared" si="1249"/>
        <v>Jun-20</v>
      </c>
      <c r="L18575" s="199">
        <f t="shared" si="1250"/>
        <v>18322</v>
      </c>
      <c r="M18575" s="200">
        <f t="shared" si="1251"/>
        <v>9.8551468180329865E-2</v>
      </c>
    </row>
    <row r="18576" spans="1:13" x14ac:dyDescent="0.3">
      <c r="A18576" s="195">
        <v>43998</v>
      </c>
      <c r="B18576" s="17" t="s">
        <v>58</v>
      </c>
      <c r="C18576" s="196">
        <v>0.60069444444444442</v>
      </c>
      <c r="D18576" s="17" t="s">
        <v>31</v>
      </c>
      <c r="E18576" s="197" t="s">
        <v>13942</v>
      </c>
      <c r="F18576" s="23">
        <v>6</v>
      </c>
      <c r="G18576" s="198">
        <v>1</v>
      </c>
      <c r="H18576" s="87" t="s">
        <v>11526</v>
      </c>
      <c r="I18576" s="23">
        <f t="shared" si="1252"/>
        <v>-1</v>
      </c>
      <c r="J18576" s="78">
        <f t="shared" si="1248"/>
        <v>1804.6600000000037</v>
      </c>
      <c r="K18576" s="17" t="str">
        <f t="shared" si="1249"/>
        <v>Jun-20</v>
      </c>
      <c r="L18576" s="199">
        <f t="shared" si="1250"/>
        <v>18323</v>
      </c>
      <c r="M18576" s="200">
        <f t="shared" si="1251"/>
        <v>9.8491513398461156E-2</v>
      </c>
    </row>
    <row r="18577" spans="1:13" x14ac:dyDescent="0.3">
      <c r="A18577" s="195">
        <v>43998</v>
      </c>
      <c r="B18577" s="17" t="s">
        <v>149</v>
      </c>
      <c r="C18577" s="196">
        <v>0.5625</v>
      </c>
      <c r="D18577" s="17" t="s">
        <v>31</v>
      </c>
      <c r="E18577" s="197" t="s">
        <v>13943</v>
      </c>
      <c r="F18577" s="23">
        <v>6</v>
      </c>
      <c r="G18577" s="198">
        <v>1</v>
      </c>
      <c r="H18577" s="87" t="s">
        <v>11526</v>
      </c>
      <c r="I18577" s="23">
        <f t="shared" si="1252"/>
        <v>-1</v>
      </c>
      <c r="J18577" s="78">
        <f t="shared" si="1248"/>
        <v>1803.6600000000037</v>
      </c>
      <c r="K18577" s="17" t="str">
        <f t="shared" si="1249"/>
        <v>Jun-20</v>
      </c>
      <c r="L18577" s="199">
        <f t="shared" si="1250"/>
        <v>18324</v>
      </c>
      <c r="M18577" s="200">
        <f t="shared" si="1251"/>
        <v>9.8431565160445517E-2</v>
      </c>
    </row>
    <row r="18578" spans="1:13" x14ac:dyDescent="0.3">
      <c r="A18578" s="195">
        <v>43998</v>
      </c>
      <c r="B18578" s="17" t="s">
        <v>149</v>
      </c>
      <c r="C18578" s="196">
        <v>0.61111111111111105</v>
      </c>
      <c r="D18578" s="17" t="s">
        <v>31</v>
      </c>
      <c r="E18578" s="197" t="s">
        <v>13944</v>
      </c>
      <c r="F18578" s="23">
        <v>5.5</v>
      </c>
      <c r="G18578" s="198">
        <v>1</v>
      </c>
      <c r="H18578" s="87" t="s">
        <v>11526</v>
      </c>
      <c r="I18578" s="23">
        <f t="shared" si="1252"/>
        <v>-1</v>
      </c>
      <c r="J18578" s="78">
        <f t="shared" si="1248"/>
        <v>1802.6600000000037</v>
      </c>
      <c r="K18578" s="17" t="str">
        <f t="shared" si="1249"/>
        <v>Jun-20</v>
      </c>
      <c r="L18578" s="199">
        <f t="shared" si="1250"/>
        <v>18325</v>
      </c>
      <c r="M18578" s="200">
        <f t="shared" si="1251"/>
        <v>9.8371623465211666E-2</v>
      </c>
    </row>
    <row r="18579" spans="1:13" x14ac:dyDescent="0.3">
      <c r="A18579" s="195">
        <v>43998</v>
      </c>
      <c r="B18579" s="17" t="s">
        <v>47</v>
      </c>
      <c r="C18579" s="196">
        <v>0.80208333333333337</v>
      </c>
      <c r="D18579" s="17" t="s">
        <v>31</v>
      </c>
      <c r="E18579" s="197" t="s">
        <v>13945</v>
      </c>
      <c r="F18579" s="23">
        <v>4.33</v>
      </c>
      <c r="G18579" s="198">
        <v>1</v>
      </c>
      <c r="H18579" s="87" t="s">
        <v>6526</v>
      </c>
      <c r="I18579" s="23">
        <f t="shared" si="1252"/>
        <v>3.33</v>
      </c>
      <c r="J18579" s="78">
        <f t="shared" si="1248"/>
        <v>1805.9900000000036</v>
      </c>
      <c r="K18579" s="17" t="str">
        <f t="shared" si="1249"/>
        <v>Jun-20</v>
      </c>
      <c r="L18579" s="199">
        <f t="shared" si="1250"/>
        <v>18326</v>
      </c>
      <c r="M18579" s="200">
        <f t="shared" si="1251"/>
        <v>9.8547964640401817E-2</v>
      </c>
    </row>
    <row r="18580" spans="1:13" x14ac:dyDescent="0.3">
      <c r="A18580" s="195">
        <v>43999</v>
      </c>
      <c r="B18580" s="17" t="s">
        <v>57</v>
      </c>
      <c r="C18580" s="196">
        <v>0.53472222222222221</v>
      </c>
      <c r="D18580" s="17" t="s">
        <v>31</v>
      </c>
      <c r="E18580" s="197" t="s">
        <v>13946</v>
      </c>
      <c r="F18580" s="23">
        <v>3.75</v>
      </c>
      <c r="G18580" s="198">
        <v>1</v>
      </c>
      <c r="H18580" s="87" t="s">
        <v>11526</v>
      </c>
      <c r="I18580" s="23">
        <f t="shared" si="1252"/>
        <v>-1</v>
      </c>
      <c r="J18580" s="78">
        <f t="shared" si="1248"/>
        <v>1804.9900000000036</v>
      </c>
      <c r="K18580" s="17" t="str">
        <f t="shared" si="1249"/>
        <v>Jun-20</v>
      </c>
      <c r="L18580" s="199">
        <f t="shared" si="1250"/>
        <v>18327</v>
      </c>
      <c r="M18580" s="200">
        <f t="shared" si="1251"/>
        <v>9.8488023135265113E-2</v>
      </c>
    </row>
    <row r="18581" spans="1:13" x14ac:dyDescent="0.3">
      <c r="A18581" s="195">
        <v>43999</v>
      </c>
      <c r="B18581" s="17" t="s">
        <v>57</v>
      </c>
      <c r="C18581" s="196">
        <v>0.58333333333333337</v>
      </c>
      <c r="D18581" s="17" t="s">
        <v>31</v>
      </c>
      <c r="E18581" s="197" t="s">
        <v>12984</v>
      </c>
      <c r="F18581" s="23">
        <v>6</v>
      </c>
      <c r="G18581" s="198">
        <v>1</v>
      </c>
      <c r="H18581" s="87" t="s">
        <v>11526</v>
      </c>
      <c r="I18581" s="23">
        <f t="shared" si="1252"/>
        <v>-1</v>
      </c>
      <c r="J18581" s="78">
        <f t="shared" si="1248"/>
        <v>1803.9900000000036</v>
      </c>
      <c r="K18581" s="17" t="str">
        <f t="shared" si="1249"/>
        <v>Jun-20</v>
      </c>
      <c r="L18581" s="199">
        <f t="shared" si="1250"/>
        <v>18328</v>
      </c>
      <c r="M18581" s="200">
        <f t="shared" si="1251"/>
        <v>9.8428088171104516E-2</v>
      </c>
    </row>
    <row r="18582" spans="1:13" x14ac:dyDescent="0.3">
      <c r="A18582" s="195">
        <v>43999</v>
      </c>
      <c r="B18582" s="17" t="s">
        <v>57</v>
      </c>
      <c r="C18582" s="196">
        <v>0.67708333333333337</v>
      </c>
      <c r="D18582" s="17" t="s">
        <v>31</v>
      </c>
      <c r="E18582" s="197" t="s">
        <v>13947</v>
      </c>
      <c r="F18582" s="23">
        <v>5.5</v>
      </c>
      <c r="G18582" s="198">
        <v>1</v>
      </c>
      <c r="H18582" s="87" t="s">
        <v>11526</v>
      </c>
      <c r="I18582" s="23">
        <f t="shared" si="1252"/>
        <v>-1</v>
      </c>
      <c r="J18582" s="78">
        <f t="shared" si="1248"/>
        <v>1802.9900000000036</v>
      </c>
      <c r="K18582" s="17" t="str">
        <f t="shared" si="1249"/>
        <v>Jun-20</v>
      </c>
      <c r="L18582" s="199">
        <f t="shared" si="1250"/>
        <v>18329</v>
      </c>
      <c r="M18582" s="200">
        <f t="shared" si="1251"/>
        <v>9.8368159746849454E-2</v>
      </c>
    </row>
    <row r="18583" spans="1:13" x14ac:dyDescent="0.3">
      <c r="A18583" s="195">
        <v>43999</v>
      </c>
      <c r="B18583" s="17" t="s">
        <v>58</v>
      </c>
      <c r="C18583" s="196">
        <v>0.67361111111111116</v>
      </c>
      <c r="D18583" s="17" t="s">
        <v>31</v>
      </c>
      <c r="E18583" s="197" t="s">
        <v>13948</v>
      </c>
      <c r="F18583" s="23">
        <v>6</v>
      </c>
      <c r="G18583" s="198">
        <v>1</v>
      </c>
      <c r="H18583" s="87" t="s">
        <v>6526</v>
      </c>
      <c r="I18583" s="23">
        <f t="shared" si="1252"/>
        <v>5</v>
      </c>
      <c r="J18583" s="78">
        <f t="shared" si="1248"/>
        <v>1807.9900000000036</v>
      </c>
      <c r="K18583" s="17" t="str">
        <f t="shared" si="1249"/>
        <v>Jun-20</v>
      </c>
      <c r="L18583" s="199">
        <f t="shared" si="1250"/>
        <v>18330</v>
      </c>
      <c r="M18583" s="200">
        <f t="shared" si="1251"/>
        <v>9.8635570103655409E-2</v>
      </c>
    </row>
    <row r="18584" spans="1:13" x14ac:dyDescent="0.3">
      <c r="A18584" s="195">
        <v>43999</v>
      </c>
      <c r="B18584" s="17" t="s">
        <v>47</v>
      </c>
      <c r="C18584" s="196">
        <v>0.82638888888888884</v>
      </c>
      <c r="D18584" s="17" t="s">
        <v>31</v>
      </c>
      <c r="E18584" s="197" t="s">
        <v>12859</v>
      </c>
      <c r="F18584" s="23">
        <v>2.75</v>
      </c>
      <c r="G18584" s="198">
        <v>1</v>
      </c>
      <c r="H18584" s="87" t="s">
        <v>11526</v>
      </c>
      <c r="I18584" s="23">
        <f t="shared" si="1252"/>
        <v>-1</v>
      </c>
      <c r="J18584" s="78">
        <f t="shared" si="1248"/>
        <v>1806.9900000000036</v>
      </c>
      <c r="K18584" s="17" t="str">
        <f t="shared" si="1249"/>
        <v>Jun-20</v>
      </c>
      <c r="L18584" s="199">
        <f t="shared" si="1250"/>
        <v>18331</v>
      </c>
      <c r="M18584" s="200">
        <f t="shared" si="1251"/>
        <v>9.8575636899241925E-2</v>
      </c>
    </row>
    <row r="18585" spans="1:13" x14ac:dyDescent="0.3">
      <c r="A18585" s="195">
        <v>44000</v>
      </c>
      <c r="B18585" s="17" t="s">
        <v>58</v>
      </c>
      <c r="C18585" s="196">
        <v>0.60069444444444442</v>
      </c>
      <c r="D18585" s="17" t="s">
        <v>31</v>
      </c>
      <c r="E18585" s="197" t="s">
        <v>13949</v>
      </c>
      <c r="F18585" s="23">
        <v>6</v>
      </c>
      <c r="G18585" s="198">
        <v>1</v>
      </c>
      <c r="H18585" s="87" t="s">
        <v>11526</v>
      </c>
      <c r="I18585" s="23">
        <f t="shared" si="1252"/>
        <v>-1</v>
      </c>
      <c r="J18585" s="78">
        <f t="shared" si="1248"/>
        <v>1805.9900000000036</v>
      </c>
      <c r="K18585" s="17" t="str">
        <f t="shared" si="1249"/>
        <v>Jun-20</v>
      </c>
      <c r="L18585" s="199">
        <f t="shared" si="1250"/>
        <v>18332</v>
      </c>
      <c r="M18585" s="200">
        <f t="shared" si="1251"/>
        <v>9.8515710233471721E-2</v>
      </c>
    </row>
    <row r="18586" spans="1:13" x14ac:dyDescent="0.3">
      <c r="A18586" s="195">
        <v>44000</v>
      </c>
      <c r="B18586" s="17" t="s">
        <v>52</v>
      </c>
      <c r="C18586" s="196">
        <v>0.54166666666666663</v>
      </c>
      <c r="D18586" s="17" t="s">
        <v>31</v>
      </c>
      <c r="E18586" s="197" t="s">
        <v>13950</v>
      </c>
      <c r="F18586" s="23">
        <v>6</v>
      </c>
      <c r="G18586" s="198">
        <v>1</v>
      </c>
      <c r="H18586" s="87" t="s">
        <v>11526</v>
      </c>
      <c r="I18586" s="23">
        <f t="shared" si="1252"/>
        <v>-1</v>
      </c>
      <c r="J18586" s="78">
        <f t="shared" si="1248"/>
        <v>1804.9900000000036</v>
      </c>
      <c r="K18586" s="17" t="str">
        <f t="shared" si="1249"/>
        <v>Jun-20</v>
      </c>
      <c r="L18586" s="199">
        <f t="shared" si="1250"/>
        <v>18333</v>
      </c>
      <c r="M18586" s="200">
        <f t="shared" si="1251"/>
        <v>9.8455790105274846E-2</v>
      </c>
    </row>
    <row r="18587" spans="1:13" x14ac:dyDescent="0.3">
      <c r="A18587" s="195">
        <v>44000</v>
      </c>
      <c r="B18587" s="17" t="s">
        <v>52</v>
      </c>
      <c r="C18587" s="196">
        <v>0.5625</v>
      </c>
      <c r="D18587" s="17" t="s">
        <v>31</v>
      </c>
      <c r="E18587" s="197" t="s">
        <v>13951</v>
      </c>
      <c r="F18587" s="23">
        <v>4.5</v>
      </c>
      <c r="G18587" s="198">
        <v>1</v>
      </c>
      <c r="H18587" s="87" t="s">
        <v>11526</v>
      </c>
      <c r="I18587" s="23">
        <f t="shared" si="1252"/>
        <v>-1</v>
      </c>
      <c r="J18587" s="78">
        <f t="shared" si="1248"/>
        <v>1803.9900000000036</v>
      </c>
      <c r="K18587" s="17" t="str">
        <f t="shared" si="1249"/>
        <v>Jun-20</v>
      </c>
      <c r="L18587" s="199">
        <f t="shared" si="1250"/>
        <v>18334</v>
      </c>
      <c r="M18587" s="200">
        <f t="shared" si="1251"/>
        <v>9.8395876513581518E-2</v>
      </c>
    </row>
    <row r="18588" spans="1:13" x14ac:dyDescent="0.3">
      <c r="A18588" s="195">
        <v>44000</v>
      </c>
      <c r="B18588" s="17" t="s">
        <v>52</v>
      </c>
      <c r="C18588" s="196">
        <v>0.65972222222222221</v>
      </c>
      <c r="D18588" s="17" t="s">
        <v>31</v>
      </c>
      <c r="E18588" s="197" t="s">
        <v>13952</v>
      </c>
      <c r="F18588" s="23">
        <v>4.33</v>
      </c>
      <c r="G18588" s="198">
        <v>1</v>
      </c>
      <c r="H18588" s="87" t="s">
        <v>11526</v>
      </c>
      <c r="I18588" s="23">
        <f t="shared" si="1252"/>
        <v>-1</v>
      </c>
      <c r="J18588" s="78">
        <f t="shared" si="1248"/>
        <v>1802.9900000000036</v>
      </c>
      <c r="K18588" s="17" t="str">
        <f t="shared" si="1249"/>
        <v>Jun-20</v>
      </c>
      <c r="L18588" s="199">
        <f t="shared" si="1250"/>
        <v>18335</v>
      </c>
      <c r="M18588" s="200">
        <f t="shared" si="1251"/>
        <v>9.8335969457322259E-2</v>
      </c>
    </row>
    <row r="18589" spans="1:13" x14ac:dyDescent="0.3">
      <c r="A18589" s="195">
        <v>44000</v>
      </c>
      <c r="B18589" s="17" t="s">
        <v>52</v>
      </c>
      <c r="C18589" s="196">
        <v>0.70833333333333337</v>
      </c>
      <c r="D18589" s="17" t="s">
        <v>31</v>
      </c>
      <c r="E18589" s="197" t="s">
        <v>5945</v>
      </c>
      <c r="F18589" s="23">
        <v>4</v>
      </c>
      <c r="G18589" s="198">
        <v>1</v>
      </c>
      <c r="H18589" s="87" t="s">
        <v>11526</v>
      </c>
      <c r="I18589" s="23">
        <f t="shared" si="1252"/>
        <v>-1</v>
      </c>
      <c r="J18589" s="78">
        <f t="shared" si="1248"/>
        <v>1801.9900000000036</v>
      </c>
      <c r="K18589" s="17" t="str">
        <f t="shared" si="1249"/>
        <v>Jun-20</v>
      </c>
      <c r="L18589" s="199">
        <f t="shared" si="1250"/>
        <v>18336</v>
      </c>
      <c r="M18589" s="200">
        <f t="shared" si="1251"/>
        <v>9.8276068935427771E-2</v>
      </c>
    </row>
    <row r="18590" spans="1:13" x14ac:dyDescent="0.3">
      <c r="A18590" s="195">
        <v>44001</v>
      </c>
      <c r="B18590" s="17" t="s">
        <v>58</v>
      </c>
      <c r="C18590" s="196">
        <v>0.60069444444444442</v>
      </c>
      <c r="D18590" s="17" t="s">
        <v>31</v>
      </c>
      <c r="E18590" s="197" t="s">
        <v>13953</v>
      </c>
      <c r="F18590" s="23">
        <v>4.33</v>
      </c>
      <c r="G18590" s="198">
        <v>1</v>
      </c>
      <c r="H18590" s="87" t="s">
        <v>11526</v>
      </c>
      <c r="I18590" s="23">
        <f t="shared" si="1252"/>
        <v>-1</v>
      </c>
      <c r="J18590" s="78">
        <f t="shared" si="1248"/>
        <v>1800.9900000000036</v>
      </c>
      <c r="K18590" s="17" t="str">
        <f t="shared" si="1249"/>
        <v>Jun-20</v>
      </c>
      <c r="L18590" s="199">
        <f t="shared" si="1250"/>
        <v>18337</v>
      </c>
      <c r="M18590" s="200">
        <f t="shared" si="1251"/>
        <v>9.8216174946829021E-2</v>
      </c>
    </row>
    <row r="18591" spans="1:13" x14ac:dyDescent="0.3">
      <c r="A18591" s="195">
        <v>44001</v>
      </c>
      <c r="B18591" s="17" t="s">
        <v>58</v>
      </c>
      <c r="C18591" s="196">
        <v>0.64930555555555558</v>
      </c>
      <c r="D18591" s="17" t="s">
        <v>31</v>
      </c>
      <c r="E18591" s="197" t="s">
        <v>13954</v>
      </c>
      <c r="F18591" s="23">
        <v>5.5</v>
      </c>
      <c r="G18591" s="198">
        <v>1</v>
      </c>
      <c r="H18591" s="87" t="s">
        <v>11526</v>
      </c>
      <c r="I18591" s="23">
        <f t="shared" si="1252"/>
        <v>-1</v>
      </c>
      <c r="J18591" s="78">
        <f t="shared" si="1248"/>
        <v>1799.9900000000036</v>
      </c>
      <c r="K18591" s="17" t="str">
        <f t="shared" si="1249"/>
        <v>Jun-20</v>
      </c>
      <c r="L18591" s="199">
        <f t="shared" si="1250"/>
        <v>18338</v>
      </c>
      <c r="M18591" s="200">
        <f t="shared" si="1251"/>
        <v>9.815628749045717E-2</v>
      </c>
    </row>
    <row r="18592" spans="1:13" x14ac:dyDescent="0.3">
      <c r="A18592" s="195">
        <v>44001</v>
      </c>
      <c r="B18592" s="17" t="s">
        <v>52</v>
      </c>
      <c r="C18592" s="196">
        <v>0.53472222222222221</v>
      </c>
      <c r="D18592" s="17" t="s">
        <v>31</v>
      </c>
      <c r="E18592" s="197" t="s">
        <v>13955</v>
      </c>
      <c r="F18592" s="23">
        <v>5.5</v>
      </c>
      <c r="G18592" s="198">
        <v>1</v>
      </c>
      <c r="H18592" s="87" t="s">
        <v>11526</v>
      </c>
      <c r="I18592" s="23">
        <f t="shared" si="1252"/>
        <v>-1</v>
      </c>
      <c r="J18592" s="78">
        <f t="shared" si="1248"/>
        <v>1798.9900000000036</v>
      </c>
      <c r="K18592" s="17" t="str">
        <f t="shared" si="1249"/>
        <v>Jun-20</v>
      </c>
      <c r="L18592" s="199">
        <f t="shared" si="1250"/>
        <v>18339</v>
      </c>
      <c r="M18592" s="200">
        <f t="shared" si="1251"/>
        <v>9.8096406565243668E-2</v>
      </c>
    </row>
    <row r="18593" spans="1:13" x14ac:dyDescent="0.3">
      <c r="A18593" s="195">
        <v>44001</v>
      </c>
      <c r="B18593" s="17" t="s">
        <v>52</v>
      </c>
      <c r="C18593" s="196">
        <v>0.65625</v>
      </c>
      <c r="D18593" s="17" t="s">
        <v>31</v>
      </c>
      <c r="E18593" s="197" t="s">
        <v>6036</v>
      </c>
      <c r="F18593" s="23">
        <v>6</v>
      </c>
      <c r="G18593" s="198">
        <v>1</v>
      </c>
      <c r="H18593" s="87" t="s">
        <v>11526</v>
      </c>
      <c r="I18593" s="23">
        <f t="shared" si="1252"/>
        <v>-1</v>
      </c>
      <c r="J18593" s="78">
        <f t="shared" si="1248"/>
        <v>1797.9900000000036</v>
      </c>
      <c r="K18593" s="17" t="str">
        <f t="shared" si="1249"/>
        <v>Jun-20</v>
      </c>
      <c r="L18593" s="199">
        <f t="shared" si="1250"/>
        <v>18340</v>
      </c>
      <c r="M18593" s="200">
        <f t="shared" si="1251"/>
        <v>9.803653217012015E-2</v>
      </c>
    </row>
    <row r="18594" spans="1:13" x14ac:dyDescent="0.3">
      <c r="A18594" s="195">
        <v>44001</v>
      </c>
      <c r="B18594" s="17" t="s">
        <v>29</v>
      </c>
      <c r="C18594" s="196">
        <v>0.68402777777777779</v>
      </c>
      <c r="D18594" s="17" t="s">
        <v>31</v>
      </c>
      <c r="E18594" s="197" t="s">
        <v>13820</v>
      </c>
      <c r="F18594" s="23">
        <v>4.5</v>
      </c>
      <c r="G18594" s="198">
        <v>1</v>
      </c>
      <c r="H18594" s="87" t="s">
        <v>11526</v>
      </c>
      <c r="I18594" s="23">
        <f t="shared" si="1252"/>
        <v>-1</v>
      </c>
      <c r="J18594" s="78">
        <f t="shared" si="1248"/>
        <v>1796.9900000000036</v>
      </c>
      <c r="K18594" s="17" t="str">
        <f t="shared" si="1249"/>
        <v>Jun-20</v>
      </c>
      <c r="L18594" s="199">
        <f t="shared" si="1250"/>
        <v>18341</v>
      </c>
      <c r="M18594" s="200">
        <f t="shared" si="1251"/>
        <v>9.7976664304018524E-2</v>
      </c>
    </row>
    <row r="18595" spans="1:13" x14ac:dyDescent="0.3">
      <c r="A18595" s="195">
        <v>44001</v>
      </c>
      <c r="B18595" s="17" t="s">
        <v>29</v>
      </c>
      <c r="C18595" s="196">
        <v>0.70833333333333337</v>
      </c>
      <c r="D18595" s="17" t="s">
        <v>31</v>
      </c>
      <c r="E18595" s="197" t="s">
        <v>13956</v>
      </c>
      <c r="F18595" s="23">
        <v>2.75</v>
      </c>
      <c r="G18595" s="198">
        <v>1</v>
      </c>
      <c r="H18595" s="87" t="s">
        <v>11526</v>
      </c>
      <c r="I18595" s="23">
        <f t="shared" si="1252"/>
        <v>-1</v>
      </c>
      <c r="J18595" s="78">
        <f t="shared" si="1248"/>
        <v>1795.9900000000036</v>
      </c>
      <c r="K18595" s="17" t="str">
        <f t="shared" si="1249"/>
        <v>Jun-20</v>
      </c>
      <c r="L18595" s="199">
        <f t="shared" si="1250"/>
        <v>18342</v>
      </c>
      <c r="M18595" s="200">
        <f t="shared" si="1251"/>
        <v>9.7916802965870881E-2</v>
      </c>
    </row>
    <row r="18596" spans="1:13" x14ac:dyDescent="0.3">
      <c r="A18596" s="195">
        <v>44001</v>
      </c>
      <c r="B18596" s="17" t="s">
        <v>29</v>
      </c>
      <c r="C18596" s="196">
        <v>0.81597222222222221</v>
      </c>
      <c r="D18596" s="17" t="s">
        <v>31</v>
      </c>
      <c r="E18596" s="197" t="s">
        <v>13957</v>
      </c>
      <c r="F18596" s="23">
        <v>5.5</v>
      </c>
      <c r="G18596" s="198">
        <v>1</v>
      </c>
      <c r="H18596" s="87" t="s">
        <v>11526</v>
      </c>
      <c r="I18596" s="23">
        <f t="shared" si="1252"/>
        <v>-1</v>
      </c>
      <c r="J18596" s="78">
        <f t="shared" ref="J18596:J18659" si="1253">J18595+I18596</f>
        <v>1794.9900000000036</v>
      </c>
      <c r="K18596" s="17" t="str">
        <f t="shared" ref="K18596:K18659" si="1254">TEXT(A18596,"MMM-yy")</f>
        <v>Jun-20</v>
      </c>
      <c r="L18596" s="199">
        <f t="shared" ref="L18596:L18659" si="1255">L18595+G18596</f>
        <v>18343</v>
      </c>
      <c r="M18596" s="200">
        <f t="shared" ref="M18596:M18659" si="1256">J18596/L18596</f>
        <v>9.7856948154609588E-2</v>
      </c>
    </row>
    <row r="18597" spans="1:13" x14ac:dyDescent="0.3">
      <c r="A18597" s="195">
        <v>44002</v>
      </c>
      <c r="B18597" s="17" t="s">
        <v>58</v>
      </c>
      <c r="C18597" s="196">
        <v>0.625</v>
      </c>
      <c r="D18597" s="17" t="s">
        <v>31</v>
      </c>
      <c r="E18597" s="197" t="s">
        <v>13958</v>
      </c>
      <c r="F18597" s="23">
        <v>2.75</v>
      </c>
      <c r="G18597" s="198">
        <v>1</v>
      </c>
      <c r="H18597" s="87" t="s">
        <v>11526</v>
      </c>
      <c r="I18597" s="23">
        <f t="shared" si="1252"/>
        <v>-1</v>
      </c>
      <c r="J18597" s="78">
        <f t="shared" si="1253"/>
        <v>1793.9900000000036</v>
      </c>
      <c r="K18597" s="17" t="str">
        <f t="shared" si="1254"/>
        <v>Jun-20</v>
      </c>
      <c r="L18597" s="199">
        <f t="shared" si="1255"/>
        <v>18344</v>
      </c>
      <c r="M18597" s="200">
        <f t="shared" si="1256"/>
        <v>9.7797099869167223E-2</v>
      </c>
    </row>
    <row r="18598" spans="1:13" x14ac:dyDescent="0.3">
      <c r="A18598" s="195">
        <v>44002</v>
      </c>
      <c r="B18598" s="17" t="s">
        <v>52</v>
      </c>
      <c r="C18598" s="196">
        <v>0.59375</v>
      </c>
      <c r="D18598" s="17" t="s">
        <v>31</v>
      </c>
      <c r="E18598" s="197" t="s">
        <v>13770</v>
      </c>
      <c r="F18598" s="23">
        <v>5.5</v>
      </c>
      <c r="G18598" s="198">
        <v>1</v>
      </c>
      <c r="H18598" s="87" t="s">
        <v>11526</v>
      </c>
      <c r="I18598" s="23">
        <f t="shared" si="1252"/>
        <v>-1</v>
      </c>
      <c r="J18598" s="78">
        <f t="shared" si="1253"/>
        <v>1792.9900000000036</v>
      </c>
      <c r="K18598" s="17" t="str">
        <f t="shared" si="1254"/>
        <v>Jun-20</v>
      </c>
      <c r="L18598" s="199">
        <f t="shared" si="1255"/>
        <v>18345</v>
      </c>
      <c r="M18598" s="200">
        <f t="shared" si="1256"/>
        <v>9.7737258108476624E-2</v>
      </c>
    </row>
    <row r="18599" spans="1:13" x14ac:dyDescent="0.3">
      <c r="A18599" s="195">
        <v>44002</v>
      </c>
      <c r="B18599" s="17" t="s">
        <v>52</v>
      </c>
      <c r="C18599" s="196">
        <v>0.68402777777777779</v>
      </c>
      <c r="D18599" s="17" t="s">
        <v>31</v>
      </c>
      <c r="E18599" s="197" t="s">
        <v>5602</v>
      </c>
      <c r="F18599" s="23">
        <v>5.5</v>
      </c>
      <c r="G18599" s="198">
        <v>1</v>
      </c>
      <c r="H18599" s="87" t="s">
        <v>11526</v>
      </c>
      <c r="I18599" s="23">
        <f t="shared" si="1252"/>
        <v>-1</v>
      </c>
      <c r="J18599" s="78">
        <f t="shared" si="1253"/>
        <v>1791.9900000000036</v>
      </c>
      <c r="K18599" s="17" t="str">
        <f t="shared" si="1254"/>
        <v>Jun-20</v>
      </c>
      <c r="L18599" s="199">
        <f t="shared" si="1255"/>
        <v>18346</v>
      </c>
      <c r="M18599" s="200">
        <f t="shared" si="1256"/>
        <v>9.7677422871470826E-2</v>
      </c>
    </row>
    <row r="18600" spans="1:13" x14ac:dyDescent="0.3">
      <c r="A18600" s="195">
        <v>44002</v>
      </c>
      <c r="B18600" s="17" t="s">
        <v>135</v>
      </c>
      <c r="C18600" s="196">
        <v>0.86111111111111116</v>
      </c>
      <c r="D18600" s="17" t="s">
        <v>31</v>
      </c>
      <c r="E18600" s="197" t="s">
        <v>13959</v>
      </c>
      <c r="F18600" s="23">
        <v>3.25</v>
      </c>
      <c r="G18600" s="198">
        <v>1</v>
      </c>
      <c r="H18600" s="87" t="s">
        <v>11526</v>
      </c>
      <c r="I18600" s="23">
        <f t="shared" si="1252"/>
        <v>-1</v>
      </c>
      <c r="J18600" s="78">
        <f t="shared" si="1253"/>
        <v>1790.9900000000036</v>
      </c>
      <c r="K18600" s="17" t="str">
        <f t="shared" si="1254"/>
        <v>Jun-20</v>
      </c>
      <c r="L18600" s="199">
        <f t="shared" si="1255"/>
        <v>18347</v>
      </c>
      <c r="M18600" s="200">
        <f t="shared" si="1256"/>
        <v>9.7617594157083099E-2</v>
      </c>
    </row>
    <row r="18601" spans="1:13" x14ac:dyDescent="0.3">
      <c r="A18601" s="195">
        <v>44002</v>
      </c>
      <c r="B18601" s="17" t="s">
        <v>43</v>
      </c>
      <c r="C18601" s="196">
        <v>0.70138888888888884</v>
      </c>
      <c r="D18601" s="17" t="s">
        <v>31</v>
      </c>
      <c r="E18601" s="197" t="s">
        <v>13960</v>
      </c>
      <c r="F18601" s="23">
        <v>6</v>
      </c>
      <c r="G18601" s="198">
        <v>1</v>
      </c>
      <c r="H18601" s="87" t="s">
        <v>11526</v>
      </c>
      <c r="I18601" s="23">
        <f t="shared" ref="I18601:I18664" si="1257">IF(H18601="L",G18601*-1,IF(H18601="W",     IF(D18601="E/W",            G18601*(F18601-1)*0.5*1.25,    IF(D18601="place",   G18601*(F18601-1) *0.95,  G18601*(F18601-1) )),            IF(H18601="Placed",     (G18601*-0.5)  + (0.5*G18601*(F18601-1)*0.2),0)         ))</f>
        <v>-1</v>
      </c>
      <c r="J18601" s="78">
        <f t="shared" si="1253"/>
        <v>1789.9900000000036</v>
      </c>
      <c r="K18601" s="17" t="str">
        <f t="shared" si="1254"/>
        <v>Jun-20</v>
      </c>
      <c r="L18601" s="199">
        <f t="shared" si="1255"/>
        <v>18348</v>
      </c>
      <c r="M18601" s="200">
        <f t="shared" si="1256"/>
        <v>9.7557771964246989E-2</v>
      </c>
    </row>
    <row r="18602" spans="1:13" x14ac:dyDescent="0.3">
      <c r="A18602" s="195">
        <v>44004</v>
      </c>
      <c r="B18602" s="17" t="s">
        <v>49</v>
      </c>
      <c r="C18602" s="196">
        <v>0.65277777777777779</v>
      </c>
      <c r="D18602" s="17" t="s">
        <v>31</v>
      </c>
      <c r="E18602" s="197" t="s">
        <v>9703</v>
      </c>
      <c r="F18602" s="23">
        <v>5.5</v>
      </c>
      <c r="G18602" s="198">
        <v>1</v>
      </c>
      <c r="H18602" s="87" t="s">
        <v>11526</v>
      </c>
      <c r="I18602" s="23">
        <f t="shared" si="1257"/>
        <v>-1</v>
      </c>
      <c r="J18602" s="78">
        <f t="shared" si="1253"/>
        <v>1788.9900000000036</v>
      </c>
      <c r="K18602" s="17" t="str">
        <f t="shared" si="1254"/>
        <v>Jun-20</v>
      </c>
      <c r="L18602" s="199">
        <f t="shared" si="1255"/>
        <v>18349</v>
      </c>
      <c r="M18602" s="200">
        <f t="shared" si="1256"/>
        <v>9.7497956291896212E-2</v>
      </c>
    </row>
    <row r="18603" spans="1:13" x14ac:dyDescent="0.3">
      <c r="A18603" s="195">
        <v>44004</v>
      </c>
      <c r="B18603" s="17" t="s">
        <v>49</v>
      </c>
      <c r="C18603" s="196">
        <v>0.74305555555555547</v>
      </c>
      <c r="D18603" s="17" t="s">
        <v>31</v>
      </c>
      <c r="E18603" s="197" t="s">
        <v>13961</v>
      </c>
      <c r="F18603" s="23">
        <v>4.33</v>
      </c>
      <c r="G18603" s="198">
        <v>1</v>
      </c>
      <c r="H18603" s="87" t="s">
        <v>11526</v>
      </c>
      <c r="I18603" s="23">
        <f t="shared" si="1257"/>
        <v>-1</v>
      </c>
      <c r="J18603" s="78">
        <f t="shared" si="1253"/>
        <v>1787.9900000000036</v>
      </c>
      <c r="K18603" s="17" t="str">
        <f t="shared" si="1254"/>
        <v>Jun-20</v>
      </c>
      <c r="L18603" s="199">
        <f t="shared" si="1255"/>
        <v>18350</v>
      </c>
      <c r="M18603" s="200">
        <f t="shared" si="1256"/>
        <v>9.7438147138964773E-2</v>
      </c>
    </row>
    <row r="18604" spans="1:13" x14ac:dyDescent="0.3">
      <c r="A18604" s="195">
        <v>44004</v>
      </c>
      <c r="B18604" s="17" t="s">
        <v>59</v>
      </c>
      <c r="C18604" s="196">
        <v>0.75</v>
      </c>
      <c r="D18604" s="17" t="s">
        <v>31</v>
      </c>
      <c r="E18604" s="197" t="s">
        <v>13962</v>
      </c>
      <c r="F18604" s="23">
        <v>3.5</v>
      </c>
      <c r="G18604" s="198">
        <v>1</v>
      </c>
      <c r="H18604" s="87" t="s">
        <v>6526</v>
      </c>
      <c r="I18604" s="23">
        <f t="shared" si="1257"/>
        <v>2.5</v>
      </c>
      <c r="J18604" s="78">
        <f t="shared" si="1253"/>
        <v>1790.4900000000036</v>
      </c>
      <c r="K18604" s="17" t="str">
        <f t="shared" si="1254"/>
        <v>Jun-20</v>
      </c>
      <c r="L18604" s="199">
        <f t="shared" si="1255"/>
        <v>18351</v>
      </c>
      <c r="M18604" s="200">
        <f t="shared" si="1256"/>
        <v>9.7569069805460387E-2</v>
      </c>
    </row>
    <row r="18605" spans="1:13" x14ac:dyDescent="0.3">
      <c r="A18605" s="195">
        <v>44005</v>
      </c>
      <c r="B18605" s="17" t="s">
        <v>57</v>
      </c>
      <c r="C18605" s="196">
        <v>0.69791666666666663</v>
      </c>
      <c r="D18605" s="17" t="s">
        <v>31</v>
      </c>
      <c r="E18605" s="197" t="s">
        <v>13963</v>
      </c>
      <c r="F18605" s="23">
        <v>2.75</v>
      </c>
      <c r="G18605" s="198">
        <v>1</v>
      </c>
      <c r="H18605" s="87" t="s">
        <v>6526</v>
      </c>
      <c r="I18605" s="23">
        <f t="shared" si="1257"/>
        <v>1.75</v>
      </c>
      <c r="J18605" s="78">
        <f t="shared" si="1253"/>
        <v>1792.2400000000036</v>
      </c>
      <c r="K18605" s="17" t="str">
        <f t="shared" si="1254"/>
        <v>Jun-20</v>
      </c>
      <c r="L18605" s="199">
        <f t="shared" si="1255"/>
        <v>18352</v>
      </c>
      <c r="M18605" s="200">
        <f t="shared" si="1256"/>
        <v>9.7659110723627054E-2</v>
      </c>
    </row>
    <row r="18606" spans="1:13" x14ac:dyDescent="0.3">
      <c r="A18606" s="195">
        <v>44005</v>
      </c>
      <c r="B18606" s="17" t="s">
        <v>43</v>
      </c>
      <c r="C18606" s="196">
        <v>0.82986111111111116</v>
      </c>
      <c r="D18606" s="17" t="s">
        <v>31</v>
      </c>
      <c r="E18606" s="197" t="s">
        <v>13745</v>
      </c>
      <c r="F18606" s="23">
        <v>5.5</v>
      </c>
      <c r="G18606" s="198">
        <v>1</v>
      </c>
      <c r="H18606" s="87" t="s">
        <v>11526</v>
      </c>
      <c r="I18606" s="23">
        <f t="shared" si="1257"/>
        <v>-1</v>
      </c>
      <c r="J18606" s="78">
        <f t="shared" si="1253"/>
        <v>1791.2400000000036</v>
      </c>
      <c r="K18606" s="17" t="str">
        <f t="shared" si="1254"/>
        <v>Jun-20</v>
      </c>
      <c r="L18606" s="199">
        <f t="shared" si="1255"/>
        <v>18353</v>
      </c>
      <c r="M18606" s="200">
        <f t="shared" si="1256"/>
        <v>9.7599302566338128E-2</v>
      </c>
    </row>
    <row r="18607" spans="1:13" x14ac:dyDescent="0.3">
      <c r="A18607" s="195">
        <v>44005</v>
      </c>
      <c r="B18607" s="17" t="s">
        <v>43</v>
      </c>
      <c r="C18607" s="196">
        <v>0.87152777777777779</v>
      </c>
      <c r="D18607" s="17" t="s">
        <v>31</v>
      </c>
      <c r="E18607" s="197" t="s">
        <v>13964</v>
      </c>
      <c r="F18607" s="23">
        <v>4</v>
      </c>
      <c r="G18607" s="198">
        <v>1</v>
      </c>
      <c r="H18607" s="87" t="s">
        <v>6526</v>
      </c>
      <c r="I18607" s="23">
        <f t="shared" si="1257"/>
        <v>3</v>
      </c>
      <c r="J18607" s="78">
        <f t="shared" si="1253"/>
        <v>1794.2400000000036</v>
      </c>
      <c r="K18607" s="17" t="str">
        <f t="shared" si="1254"/>
        <v>Jun-20</v>
      </c>
      <c r="L18607" s="199">
        <f t="shared" si="1255"/>
        <v>18354</v>
      </c>
      <c r="M18607" s="200">
        <f t="shared" si="1256"/>
        <v>9.7757437070938411E-2</v>
      </c>
    </row>
    <row r="18608" spans="1:13" x14ac:dyDescent="0.3">
      <c r="A18608" s="195">
        <v>44006</v>
      </c>
      <c r="B18608" s="17" t="s">
        <v>134</v>
      </c>
      <c r="C18608" s="196">
        <v>0.61805555555555558</v>
      </c>
      <c r="D18608" s="17" t="s">
        <v>31</v>
      </c>
      <c r="E18608" s="197" t="s">
        <v>13965</v>
      </c>
      <c r="F18608" s="23">
        <v>4.33</v>
      </c>
      <c r="G18608" s="198">
        <v>1</v>
      </c>
      <c r="H18608" s="87" t="s">
        <v>11526</v>
      </c>
      <c r="I18608" s="23">
        <f t="shared" si="1257"/>
        <v>-1</v>
      </c>
      <c r="J18608" s="78">
        <f t="shared" si="1253"/>
        <v>1793.2400000000036</v>
      </c>
      <c r="K18608" s="17" t="str">
        <f t="shared" si="1254"/>
        <v>Jun-20</v>
      </c>
      <c r="L18608" s="199">
        <f t="shared" si="1255"/>
        <v>18355</v>
      </c>
      <c r="M18608" s="200">
        <f t="shared" si="1256"/>
        <v>9.7697630073549646E-2</v>
      </c>
    </row>
    <row r="18609" spans="1:13" x14ac:dyDescent="0.3">
      <c r="A18609" s="195">
        <v>44006</v>
      </c>
      <c r="B18609" s="17" t="s">
        <v>35</v>
      </c>
      <c r="C18609" s="196">
        <v>0.61111111111111105</v>
      </c>
      <c r="D18609" s="17" t="s">
        <v>31</v>
      </c>
      <c r="E18609" s="197" t="s">
        <v>13966</v>
      </c>
      <c r="F18609" s="23">
        <v>5</v>
      </c>
      <c r="G18609" s="198">
        <v>1</v>
      </c>
      <c r="H18609" s="87" t="s">
        <v>11526</v>
      </c>
      <c r="I18609" s="23">
        <f t="shared" si="1257"/>
        <v>-1</v>
      </c>
      <c r="J18609" s="78">
        <f t="shared" si="1253"/>
        <v>1792.2400000000036</v>
      </c>
      <c r="K18609" s="17" t="str">
        <f t="shared" si="1254"/>
        <v>Jun-20</v>
      </c>
      <c r="L18609" s="199">
        <f t="shared" si="1255"/>
        <v>18356</v>
      </c>
      <c r="M18609" s="200">
        <f t="shared" si="1256"/>
        <v>9.7637829592504013E-2</v>
      </c>
    </row>
    <row r="18610" spans="1:13" x14ac:dyDescent="0.3">
      <c r="A18610" s="195">
        <v>44006</v>
      </c>
      <c r="B18610" s="17" t="s">
        <v>35</v>
      </c>
      <c r="C18610" s="196">
        <v>0.74305555555555547</v>
      </c>
      <c r="D18610" s="17" t="s">
        <v>31</v>
      </c>
      <c r="E18610" s="197" t="s">
        <v>13967</v>
      </c>
      <c r="F18610" s="23">
        <v>4.33</v>
      </c>
      <c r="G18610" s="198">
        <v>1</v>
      </c>
      <c r="H18610" s="87" t="s">
        <v>11526</v>
      </c>
      <c r="I18610" s="23">
        <f t="shared" si="1257"/>
        <v>-1</v>
      </c>
      <c r="J18610" s="78">
        <f t="shared" si="1253"/>
        <v>1791.2400000000036</v>
      </c>
      <c r="K18610" s="17" t="str">
        <f t="shared" si="1254"/>
        <v>Jun-20</v>
      </c>
      <c r="L18610" s="199">
        <f t="shared" si="1255"/>
        <v>18357</v>
      </c>
      <c r="M18610" s="200">
        <f t="shared" si="1256"/>
        <v>9.7578035626736587E-2</v>
      </c>
    </row>
    <row r="18611" spans="1:13" x14ac:dyDescent="0.3">
      <c r="A18611" s="195">
        <v>44008</v>
      </c>
      <c r="B18611" s="17" t="s">
        <v>44</v>
      </c>
      <c r="C18611" s="196">
        <v>0.71180555555555547</v>
      </c>
      <c r="D18611" s="17" t="s">
        <v>31</v>
      </c>
      <c r="E18611" s="197" t="s">
        <v>13968</v>
      </c>
      <c r="F18611" s="23">
        <v>3</v>
      </c>
      <c r="G18611" s="198">
        <v>1</v>
      </c>
      <c r="H18611" s="87" t="s">
        <v>6526</v>
      </c>
      <c r="I18611" s="23">
        <f t="shared" si="1257"/>
        <v>2</v>
      </c>
      <c r="J18611" s="78">
        <f t="shared" si="1253"/>
        <v>1793.2400000000036</v>
      </c>
      <c r="K18611" s="17" t="str">
        <f t="shared" si="1254"/>
        <v>Jun-20</v>
      </c>
      <c r="L18611" s="199">
        <f t="shared" si="1255"/>
        <v>18358</v>
      </c>
      <c r="M18611" s="200">
        <f t="shared" si="1256"/>
        <v>9.7681664669354157E-2</v>
      </c>
    </row>
    <row r="18612" spans="1:13" x14ac:dyDescent="0.3">
      <c r="A18612" s="195">
        <v>44008</v>
      </c>
      <c r="B18612" s="17" t="s">
        <v>29</v>
      </c>
      <c r="C18612" s="196">
        <v>0.83333333333333337</v>
      </c>
      <c r="D18612" s="17" t="s">
        <v>31</v>
      </c>
      <c r="E18612" s="197" t="s">
        <v>11604</v>
      </c>
      <c r="F18612" s="23">
        <v>2.88</v>
      </c>
      <c r="G18612" s="198">
        <v>1</v>
      </c>
      <c r="H18612" s="87" t="s">
        <v>6526</v>
      </c>
      <c r="I18612" s="23">
        <f t="shared" si="1257"/>
        <v>1.88</v>
      </c>
      <c r="J18612" s="78">
        <f t="shared" si="1253"/>
        <v>1795.1200000000038</v>
      </c>
      <c r="K18612" s="17" t="str">
        <f t="shared" si="1254"/>
        <v>Jun-20</v>
      </c>
      <c r="L18612" s="199">
        <f t="shared" si="1255"/>
        <v>18359</v>
      </c>
      <c r="M18612" s="200">
        <f t="shared" si="1256"/>
        <v>9.7778746119069865E-2</v>
      </c>
    </row>
    <row r="18613" spans="1:13" x14ac:dyDescent="0.3">
      <c r="A18613" s="195">
        <v>44008</v>
      </c>
      <c r="B18613" s="17" t="s">
        <v>29</v>
      </c>
      <c r="C18613" s="196">
        <v>0.83333333333333337</v>
      </c>
      <c r="D18613" s="17" t="s">
        <v>31</v>
      </c>
      <c r="E18613" s="197" t="s">
        <v>13969</v>
      </c>
      <c r="F18613" s="23">
        <v>6</v>
      </c>
      <c r="G18613" s="198">
        <v>1</v>
      </c>
      <c r="H18613" s="87" t="s">
        <v>11526</v>
      </c>
      <c r="I18613" s="23">
        <f t="shared" si="1257"/>
        <v>-1</v>
      </c>
      <c r="J18613" s="78">
        <f t="shared" si="1253"/>
        <v>1794.1200000000038</v>
      </c>
      <c r="K18613" s="17" t="str">
        <f t="shared" si="1254"/>
        <v>Jun-20</v>
      </c>
      <c r="L18613" s="199">
        <f t="shared" si="1255"/>
        <v>18360</v>
      </c>
      <c r="M18613" s="200">
        <f t="shared" si="1256"/>
        <v>9.7718954248366213E-2</v>
      </c>
    </row>
    <row r="18614" spans="1:13" x14ac:dyDescent="0.3">
      <c r="A18614" s="195">
        <v>44009</v>
      </c>
      <c r="B18614" s="17" t="s">
        <v>71</v>
      </c>
      <c r="C18614" s="196">
        <v>0.59375</v>
      </c>
      <c r="D18614" s="17" t="s">
        <v>31</v>
      </c>
      <c r="E18614" s="197" t="s">
        <v>13970</v>
      </c>
      <c r="F18614" s="23">
        <v>4.33</v>
      </c>
      <c r="G18614" s="198">
        <v>1</v>
      </c>
      <c r="H18614" s="87" t="s">
        <v>11526</v>
      </c>
      <c r="I18614" s="23">
        <f t="shared" si="1257"/>
        <v>-1</v>
      </c>
      <c r="J18614" s="78">
        <f t="shared" si="1253"/>
        <v>1793.1200000000038</v>
      </c>
      <c r="K18614" s="17" t="str">
        <f t="shared" si="1254"/>
        <v>Jun-20</v>
      </c>
      <c r="L18614" s="199">
        <f t="shared" si="1255"/>
        <v>18361</v>
      </c>
      <c r="M18614" s="200">
        <f t="shared" si="1256"/>
        <v>9.76591688905835E-2</v>
      </c>
    </row>
    <row r="18615" spans="1:13" x14ac:dyDescent="0.3">
      <c r="A18615" s="195">
        <v>44009</v>
      </c>
      <c r="B18615" s="17" t="s">
        <v>137</v>
      </c>
      <c r="C18615" s="196">
        <v>0.53125</v>
      </c>
      <c r="D18615" s="17" t="s">
        <v>31</v>
      </c>
      <c r="E18615" s="197" t="s">
        <v>13971</v>
      </c>
      <c r="F18615" s="23">
        <v>2.75</v>
      </c>
      <c r="G18615" s="198">
        <v>1</v>
      </c>
      <c r="H18615" s="87" t="s">
        <v>6526</v>
      </c>
      <c r="I18615" s="23">
        <f t="shared" si="1257"/>
        <v>1.75</v>
      </c>
      <c r="J18615" s="78">
        <f t="shared" si="1253"/>
        <v>1794.8700000000038</v>
      </c>
      <c r="K18615" s="17" t="str">
        <f t="shared" si="1254"/>
        <v>Jun-20</v>
      </c>
      <c r="L18615" s="199">
        <f t="shared" si="1255"/>
        <v>18362</v>
      </c>
      <c r="M18615" s="200">
        <f t="shared" si="1256"/>
        <v>9.7749155865374346E-2</v>
      </c>
    </row>
    <row r="18616" spans="1:13" x14ac:dyDescent="0.3">
      <c r="A18616" s="195">
        <v>44009</v>
      </c>
      <c r="B18616" s="17" t="s">
        <v>137</v>
      </c>
      <c r="C18616" s="196">
        <v>0.55208333333333337</v>
      </c>
      <c r="D18616" s="17" t="s">
        <v>31</v>
      </c>
      <c r="E18616" s="197" t="s">
        <v>13972</v>
      </c>
      <c r="F18616" s="23">
        <v>3.75</v>
      </c>
      <c r="G18616" s="198">
        <v>1</v>
      </c>
      <c r="H18616" s="87" t="s">
        <v>11526</v>
      </c>
      <c r="I18616" s="23">
        <f t="shared" si="1257"/>
        <v>-1</v>
      </c>
      <c r="J18616" s="78">
        <f t="shared" si="1253"/>
        <v>1793.8700000000038</v>
      </c>
      <c r="K18616" s="17" t="str">
        <f t="shared" si="1254"/>
        <v>Jun-20</v>
      </c>
      <c r="L18616" s="199">
        <f t="shared" si="1255"/>
        <v>18363</v>
      </c>
      <c r="M18616" s="200">
        <f t="shared" si="1256"/>
        <v>9.7689375374394372E-2</v>
      </c>
    </row>
    <row r="18617" spans="1:13" x14ac:dyDescent="0.3">
      <c r="A18617" s="195">
        <v>44009</v>
      </c>
      <c r="B18617" s="17" t="s">
        <v>137</v>
      </c>
      <c r="C18617" s="196">
        <v>0.625</v>
      </c>
      <c r="D18617" s="17" t="s">
        <v>31</v>
      </c>
      <c r="E18617" s="197" t="s">
        <v>13973</v>
      </c>
      <c r="F18617" s="23">
        <v>3.5</v>
      </c>
      <c r="G18617" s="198">
        <v>1</v>
      </c>
      <c r="H18617" s="87" t="s">
        <v>11526</v>
      </c>
      <c r="I18617" s="23">
        <f t="shared" si="1257"/>
        <v>-1</v>
      </c>
      <c r="J18617" s="78">
        <f t="shared" si="1253"/>
        <v>1792.8700000000038</v>
      </c>
      <c r="K18617" s="17" t="str">
        <f t="shared" si="1254"/>
        <v>Jun-20</v>
      </c>
      <c r="L18617" s="199">
        <f t="shared" si="1255"/>
        <v>18364</v>
      </c>
      <c r="M18617" s="200">
        <f t="shared" si="1256"/>
        <v>9.7629601394032012E-2</v>
      </c>
    </row>
    <row r="18618" spans="1:13" x14ac:dyDescent="0.3">
      <c r="A18618" s="195">
        <v>44009</v>
      </c>
      <c r="B18618" s="17" t="s">
        <v>52</v>
      </c>
      <c r="C18618" s="196">
        <v>0.5625</v>
      </c>
      <c r="D18618" s="17" t="s">
        <v>31</v>
      </c>
      <c r="E18618" s="197" t="s">
        <v>13974</v>
      </c>
      <c r="F18618" s="23">
        <v>4.33</v>
      </c>
      <c r="G18618" s="198">
        <v>1</v>
      </c>
      <c r="H18618" s="87" t="s">
        <v>6526</v>
      </c>
      <c r="I18618" s="23">
        <f t="shared" si="1257"/>
        <v>3.33</v>
      </c>
      <c r="J18618" s="78">
        <f t="shared" si="1253"/>
        <v>1796.2000000000037</v>
      </c>
      <c r="K18618" s="17" t="str">
        <f t="shared" si="1254"/>
        <v>Jun-20</v>
      </c>
      <c r="L18618" s="199">
        <f t="shared" si="1255"/>
        <v>18365</v>
      </c>
      <c r="M18618" s="200">
        <f t="shared" si="1256"/>
        <v>9.7805608494418939E-2</v>
      </c>
    </row>
    <row r="18619" spans="1:13" x14ac:dyDescent="0.3">
      <c r="A18619" s="195">
        <v>44009</v>
      </c>
      <c r="B18619" s="17" t="s">
        <v>52</v>
      </c>
      <c r="C18619" s="196">
        <v>0.61111111111111105</v>
      </c>
      <c r="D18619" s="17" t="s">
        <v>31</v>
      </c>
      <c r="E18619" s="197" t="s">
        <v>13975</v>
      </c>
      <c r="F18619" s="23">
        <v>4</v>
      </c>
      <c r="G18619" s="198">
        <v>1</v>
      </c>
      <c r="H18619" s="87" t="s">
        <v>11526</v>
      </c>
      <c r="I18619" s="23">
        <f t="shared" si="1257"/>
        <v>-1</v>
      </c>
      <c r="J18619" s="78">
        <f t="shared" si="1253"/>
        <v>1795.2000000000037</v>
      </c>
      <c r="K18619" s="17" t="str">
        <f t="shared" si="1254"/>
        <v>Jun-20</v>
      </c>
      <c r="L18619" s="199">
        <f t="shared" si="1255"/>
        <v>18366</v>
      </c>
      <c r="M18619" s="200">
        <f t="shared" si="1256"/>
        <v>9.7745834694544467E-2</v>
      </c>
    </row>
    <row r="18620" spans="1:13" x14ac:dyDescent="0.3">
      <c r="A18620" s="195">
        <v>44009</v>
      </c>
      <c r="B18620" s="17" t="s">
        <v>52</v>
      </c>
      <c r="C18620" s="196">
        <v>0.65972222222222221</v>
      </c>
      <c r="D18620" s="17" t="s">
        <v>31</v>
      </c>
      <c r="E18620" s="197" t="s">
        <v>13976</v>
      </c>
      <c r="F18620" s="23">
        <v>5</v>
      </c>
      <c r="G18620" s="198">
        <v>1</v>
      </c>
      <c r="H18620" s="87" t="s">
        <v>11526</v>
      </c>
      <c r="I18620" s="23">
        <f t="shared" si="1257"/>
        <v>-1</v>
      </c>
      <c r="J18620" s="78">
        <f t="shared" si="1253"/>
        <v>1794.2000000000037</v>
      </c>
      <c r="K18620" s="17" t="str">
        <f t="shared" si="1254"/>
        <v>Jun-20</v>
      </c>
      <c r="L18620" s="199">
        <f t="shared" si="1255"/>
        <v>18367</v>
      </c>
      <c r="M18620" s="200">
        <f t="shared" si="1256"/>
        <v>9.7686067403495599E-2</v>
      </c>
    </row>
    <row r="18621" spans="1:13" x14ac:dyDescent="0.3">
      <c r="A18621" s="195">
        <v>44009</v>
      </c>
      <c r="B18621" s="17" t="s">
        <v>29</v>
      </c>
      <c r="C18621" s="196">
        <v>0.72569444444444453</v>
      </c>
      <c r="D18621" s="17" t="s">
        <v>31</v>
      </c>
      <c r="E18621" s="197" t="s">
        <v>13977</v>
      </c>
      <c r="F18621" s="23">
        <v>4</v>
      </c>
      <c r="G18621" s="198">
        <v>1</v>
      </c>
      <c r="H18621" s="87" t="s">
        <v>11526</v>
      </c>
      <c r="I18621" s="23">
        <f t="shared" si="1257"/>
        <v>-1</v>
      </c>
      <c r="J18621" s="78">
        <f t="shared" si="1253"/>
        <v>1793.2000000000037</v>
      </c>
      <c r="K18621" s="17" t="str">
        <f t="shared" si="1254"/>
        <v>Jun-20</v>
      </c>
      <c r="L18621" s="199">
        <f t="shared" si="1255"/>
        <v>18368</v>
      </c>
      <c r="M18621" s="200">
        <f t="shared" si="1256"/>
        <v>9.7626306620209255E-2</v>
      </c>
    </row>
    <row r="18622" spans="1:13" x14ac:dyDescent="0.3">
      <c r="A18622" s="195">
        <v>44009</v>
      </c>
      <c r="B18622" s="17" t="s">
        <v>29</v>
      </c>
      <c r="C18622" s="196">
        <v>0.77083333333333337</v>
      </c>
      <c r="D18622" s="17" t="s">
        <v>31</v>
      </c>
      <c r="E18622" s="197" t="s">
        <v>5247</v>
      </c>
      <c r="F18622" s="23">
        <v>3.5</v>
      </c>
      <c r="G18622" s="198">
        <v>1</v>
      </c>
      <c r="H18622" s="87" t="s">
        <v>6526</v>
      </c>
      <c r="I18622" s="23">
        <f t="shared" si="1257"/>
        <v>2.5</v>
      </c>
      <c r="J18622" s="78">
        <f t="shared" si="1253"/>
        <v>1795.7000000000037</v>
      </c>
      <c r="K18622" s="17" t="str">
        <f t="shared" si="1254"/>
        <v>Jun-20</v>
      </c>
      <c r="L18622" s="199">
        <f t="shared" si="1255"/>
        <v>18369</v>
      </c>
      <c r="M18622" s="200">
        <f t="shared" si="1256"/>
        <v>9.7757090750721531E-2</v>
      </c>
    </row>
    <row r="18623" spans="1:13" x14ac:dyDescent="0.3">
      <c r="A18623" s="195">
        <v>44011</v>
      </c>
      <c r="B18623" s="17" t="s">
        <v>59</v>
      </c>
      <c r="C18623" s="196">
        <v>0.59722222222222221</v>
      </c>
      <c r="D18623" s="17" t="s">
        <v>31</v>
      </c>
      <c r="E18623" s="197" t="s">
        <v>13978</v>
      </c>
      <c r="F18623" s="23">
        <v>3</v>
      </c>
      <c r="G18623" s="198">
        <v>1</v>
      </c>
      <c r="H18623" s="87" t="s">
        <v>11526</v>
      </c>
      <c r="I18623" s="23">
        <f t="shared" si="1257"/>
        <v>-1</v>
      </c>
      <c r="J18623" s="78">
        <f t="shared" si="1253"/>
        <v>1794.7000000000037</v>
      </c>
      <c r="K18623" s="17" t="str">
        <f t="shared" si="1254"/>
        <v>Jun-20</v>
      </c>
      <c r="L18623" s="199">
        <f t="shared" si="1255"/>
        <v>18370</v>
      </c>
      <c r="M18623" s="200">
        <f t="shared" si="1256"/>
        <v>9.7697332607512455E-2</v>
      </c>
    </row>
    <row r="18624" spans="1:13" x14ac:dyDescent="0.3">
      <c r="A18624" s="195">
        <v>44011</v>
      </c>
      <c r="B18624" s="17" t="s">
        <v>59</v>
      </c>
      <c r="C18624" s="196">
        <v>0.63888888888888895</v>
      </c>
      <c r="D18624" s="17" t="s">
        <v>31</v>
      </c>
      <c r="E18624" s="197" t="s">
        <v>13979</v>
      </c>
      <c r="F18624" s="23">
        <v>5</v>
      </c>
      <c r="G18624" s="198">
        <v>1</v>
      </c>
      <c r="H18624" s="87" t="s">
        <v>11526</v>
      </c>
      <c r="I18624" s="23">
        <f t="shared" si="1257"/>
        <v>-1</v>
      </c>
      <c r="J18624" s="78">
        <f t="shared" si="1253"/>
        <v>1793.7000000000037</v>
      </c>
      <c r="K18624" s="17" t="str">
        <f t="shared" si="1254"/>
        <v>Jun-20</v>
      </c>
      <c r="L18624" s="199">
        <f t="shared" si="1255"/>
        <v>18371</v>
      </c>
      <c r="M18624" s="200">
        <f t="shared" si="1256"/>
        <v>9.7637580970007271E-2</v>
      </c>
    </row>
    <row r="18625" spans="1:13" x14ac:dyDescent="0.3">
      <c r="A18625" s="195">
        <v>44011</v>
      </c>
      <c r="B18625" s="17" t="s">
        <v>59</v>
      </c>
      <c r="C18625" s="196">
        <v>0.72222222222222221</v>
      </c>
      <c r="D18625" s="17" t="s">
        <v>31</v>
      </c>
      <c r="E18625" s="197" t="s">
        <v>13980</v>
      </c>
      <c r="F18625" s="23">
        <v>4.5</v>
      </c>
      <c r="G18625" s="198">
        <v>1</v>
      </c>
      <c r="H18625" s="87" t="s">
        <v>6526</v>
      </c>
      <c r="I18625" s="23">
        <f t="shared" si="1257"/>
        <v>3.5</v>
      </c>
      <c r="J18625" s="78">
        <f t="shared" si="1253"/>
        <v>1797.2000000000037</v>
      </c>
      <c r="K18625" s="17" t="str">
        <f t="shared" si="1254"/>
        <v>Jun-20</v>
      </c>
      <c r="L18625" s="199">
        <f t="shared" si="1255"/>
        <v>18372</v>
      </c>
      <c r="M18625" s="200">
        <f t="shared" si="1256"/>
        <v>9.7822773786196582E-2</v>
      </c>
    </row>
    <row r="18626" spans="1:13" x14ac:dyDescent="0.3">
      <c r="A18626" s="195">
        <v>44012</v>
      </c>
      <c r="B18626" s="17" t="s">
        <v>44</v>
      </c>
      <c r="C18626" s="196">
        <v>0.66666666666666663</v>
      </c>
      <c r="D18626" s="17" t="s">
        <v>31</v>
      </c>
      <c r="E18626" s="197" t="s">
        <v>13981</v>
      </c>
      <c r="F18626" s="23">
        <v>3.5</v>
      </c>
      <c r="G18626" s="198">
        <v>1</v>
      </c>
      <c r="H18626" s="87" t="s">
        <v>11526</v>
      </c>
      <c r="I18626" s="23">
        <f t="shared" si="1257"/>
        <v>-1</v>
      </c>
      <c r="J18626" s="78">
        <f t="shared" si="1253"/>
        <v>1796.2000000000037</v>
      </c>
      <c r="K18626" s="17" t="str">
        <f t="shared" si="1254"/>
        <v>Jun-20</v>
      </c>
      <c r="L18626" s="199">
        <f t="shared" si="1255"/>
        <v>18373</v>
      </c>
      <c r="M18626" s="200">
        <f t="shared" si="1256"/>
        <v>9.7763021825505017E-2</v>
      </c>
    </row>
    <row r="18627" spans="1:13" x14ac:dyDescent="0.3">
      <c r="A18627" s="195">
        <v>44012</v>
      </c>
      <c r="B18627" s="17" t="s">
        <v>50</v>
      </c>
      <c r="C18627" s="196">
        <v>0.80208333333333337</v>
      </c>
      <c r="D18627" s="17" t="s">
        <v>31</v>
      </c>
      <c r="E18627" s="197" t="s">
        <v>13693</v>
      </c>
      <c r="F18627" s="23">
        <v>4</v>
      </c>
      <c r="G18627" s="198">
        <v>1</v>
      </c>
      <c r="H18627" s="87" t="s">
        <v>11526</v>
      </c>
      <c r="I18627" s="23">
        <f t="shared" si="1257"/>
        <v>-1</v>
      </c>
      <c r="J18627" s="78">
        <f t="shared" si="1253"/>
        <v>1795.2000000000037</v>
      </c>
      <c r="K18627" s="17" t="str">
        <f t="shared" si="1254"/>
        <v>Jun-20</v>
      </c>
      <c r="L18627" s="199">
        <f t="shared" si="1255"/>
        <v>18374</v>
      </c>
      <c r="M18627" s="200">
        <f t="shared" si="1256"/>
        <v>9.7703276368782177E-2</v>
      </c>
    </row>
    <row r="18628" spans="1:13" x14ac:dyDescent="0.3">
      <c r="A18628" s="195">
        <v>44013</v>
      </c>
      <c r="B18628" s="17" t="s">
        <v>43</v>
      </c>
      <c r="C18628" s="196">
        <v>0.86458333333333337</v>
      </c>
      <c r="D18628" s="17" t="s">
        <v>31</v>
      </c>
      <c r="E18628" s="197" t="s">
        <v>13982</v>
      </c>
      <c r="F18628" s="23">
        <v>5</v>
      </c>
      <c r="G18628" s="198">
        <v>1</v>
      </c>
      <c r="H18628" s="87" t="s">
        <v>11526</v>
      </c>
      <c r="I18628" s="23">
        <f t="shared" si="1257"/>
        <v>-1</v>
      </c>
      <c r="J18628" s="78">
        <f t="shared" si="1253"/>
        <v>1794.2000000000037</v>
      </c>
      <c r="K18628" s="17" t="str">
        <f t="shared" si="1254"/>
        <v>Jul-20</v>
      </c>
      <c r="L18628" s="199">
        <f t="shared" si="1255"/>
        <v>18375</v>
      </c>
      <c r="M18628" s="200">
        <f t="shared" si="1256"/>
        <v>9.7643537414966189E-2</v>
      </c>
    </row>
    <row r="18629" spans="1:13" x14ac:dyDescent="0.3">
      <c r="A18629" s="195">
        <v>44013</v>
      </c>
      <c r="B18629" s="17" t="s">
        <v>43</v>
      </c>
      <c r="C18629" s="196">
        <v>0.86458333333333337</v>
      </c>
      <c r="D18629" s="17" t="s">
        <v>31</v>
      </c>
      <c r="E18629" s="197" t="s">
        <v>13983</v>
      </c>
      <c r="F18629" s="23">
        <v>5</v>
      </c>
      <c r="G18629" s="198">
        <v>1</v>
      </c>
      <c r="H18629" s="87" t="s">
        <v>11526</v>
      </c>
      <c r="I18629" s="23">
        <f t="shared" si="1257"/>
        <v>-1</v>
      </c>
      <c r="J18629" s="78">
        <f t="shared" si="1253"/>
        <v>1793.2000000000037</v>
      </c>
      <c r="K18629" s="17" t="str">
        <f t="shared" si="1254"/>
        <v>Jul-20</v>
      </c>
      <c r="L18629" s="199">
        <f t="shared" si="1255"/>
        <v>18376</v>
      </c>
      <c r="M18629" s="200">
        <f t="shared" si="1256"/>
        <v>9.7583804962995416E-2</v>
      </c>
    </row>
    <row r="18630" spans="1:13" x14ac:dyDescent="0.3">
      <c r="A18630" s="195">
        <v>44014</v>
      </c>
      <c r="B18630" s="17" t="s">
        <v>61</v>
      </c>
      <c r="C18630" s="196">
        <v>0.53125</v>
      </c>
      <c r="D18630" s="17" t="s">
        <v>31</v>
      </c>
      <c r="E18630" s="197" t="s">
        <v>13984</v>
      </c>
      <c r="F18630" s="23">
        <v>4</v>
      </c>
      <c r="G18630" s="198">
        <v>1</v>
      </c>
      <c r="H18630" s="87" t="s">
        <v>11526</v>
      </c>
      <c r="I18630" s="23">
        <f t="shared" si="1257"/>
        <v>-1</v>
      </c>
      <c r="J18630" s="78">
        <f t="shared" si="1253"/>
        <v>1792.2000000000037</v>
      </c>
      <c r="K18630" s="17" t="str">
        <f t="shared" si="1254"/>
        <v>Jul-20</v>
      </c>
      <c r="L18630" s="199">
        <f t="shared" si="1255"/>
        <v>18377</v>
      </c>
      <c r="M18630" s="200">
        <f t="shared" si="1256"/>
        <v>9.7524079011808443E-2</v>
      </c>
    </row>
    <row r="18631" spans="1:13" x14ac:dyDescent="0.3">
      <c r="A18631" s="195">
        <v>44014</v>
      </c>
      <c r="B18631" s="17" t="s">
        <v>61</v>
      </c>
      <c r="C18631" s="196">
        <v>0.65972222222222221</v>
      </c>
      <c r="D18631" s="17" t="s">
        <v>31</v>
      </c>
      <c r="E18631" s="197" t="s">
        <v>13985</v>
      </c>
      <c r="F18631" s="23">
        <v>5</v>
      </c>
      <c r="G18631" s="198">
        <v>1</v>
      </c>
      <c r="H18631" s="87" t="s">
        <v>11526</v>
      </c>
      <c r="I18631" s="23">
        <f t="shared" si="1257"/>
        <v>-1</v>
      </c>
      <c r="J18631" s="78">
        <f t="shared" si="1253"/>
        <v>1791.2000000000037</v>
      </c>
      <c r="K18631" s="17" t="str">
        <f t="shared" si="1254"/>
        <v>Jul-20</v>
      </c>
      <c r="L18631" s="199">
        <f t="shared" si="1255"/>
        <v>18378</v>
      </c>
      <c r="M18631" s="200">
        <f t="shared" si="1256"/>
        <v>9.7464359560344091E-2</v>
      </c>
    </row>
    <row r="18632" spans="1:13" x14ac:dyDescent="0.3">
      <c r="A18632" s="195">
        <v>44014</v>
      </c>
      <c r="B18632" s="17" t="s">
        <v>56</v>
      </c>
      <c r="C18632" s="196">
        <v>0.59027777777777779</v>
      </c>
      <c r="D18632" s="17" t="s">
        <v>31</v>
      </c>
      <c r="E18632" s="197" t="s">
        <v>13986</v>
      </c>
      <c r="F18632" s="23">
        <v>3</v>
      </c>
      <c r="G18632" s="198">
        <v>1</v>
      </c>
      <c r="H18632" s="87" t="s">
        <v>6526</v>
      </c>
      <c r="I18632" s="23">
        <f t="shared" si="1257"/>
        <v>2</v>
      </c>
      <c r="J18632" s="78">
        <f t="shared" si="1253"/>
        <v>1793.2000000000037</v>
      </c>
      <c r="K18632" s="17" t="str">
        <f t="shared" si="1254"/>
        <v>Jul-20</v>
      </c>
      <c r="L18632" s="199">
        <f t="shared" si="1255"/>
        <v>18379</v>
      </c>
      <c r="M18632" s="200">
        <f t="shared" si="1256"/>
        <v>9.7567876380652035E-2</v>
      </c>
    </row>
    <row r="18633" spans="1:13" x14ac:dyDescent="0.3">
      <c r="A18633" s="195">
        <v>44014</v>
      </c>
      <c r="B18633" s="17" t="s">
        <v>45</v>
      </c>
      <c r="C18633" s="196">
        <v>0.75</v>
      </c>
      <c r="D18633" s="17" t="s">
        <v>31</v>
      </c>
      <c r="E18633" s="197" t="s">
        <v>13987</v>
      </c>
      <c r="F18633" s="23">
        <v>5.5</v>
      </c>
      <c r="G18633" s="198">
        <v>1</v>
      </c>
      <c r="H18633" s="87" t="s">
        <v>11526</v>
      </c>
      <c r="I18633" s="23">
        <f t="shared" si="1257"/>
        <v>-1</v>
      </c>
      <c r="J18633" s="78">
        <f t="shared" si="1253"/>
        <v>1792.2000000000037</v>
      </c>
      <c r="K18633" s="17" t="str">
        <f t="shared" si="1254"/>
        <v>Jul-20</v>
      </c>
      <c r="L18633" s="199">
        <f t="shared" si="1255"/>
        <v>18380</v>
      </c>
      <c r="M18633" s="200">
        <f t="shared" si="1256"/>
        <v>9.7508161044613906E-2</v>
      </c>
    </row>
    <row r="18634" spans="1:13" x14ac:dyDescent="0.3">
      <c r="A18634" s="195">
        <v>44015</v>
      </c>
      <c r="B18634" s="17" t="s">
        <v>35</v>
      </c>
      <c r="C18634" s="196">
        <v>0.66666666666666663</v>
      </c>
      <c r="D18634" s="17" t="s">
        <v>31</v>
      </c>
      <c r="E18634" s="197" t="s">
        <v>13941</v>
      </c>
      <c r="F18634" s="23">
        <v>3.5</v>
      </c>
      <c r="G18634" s="198">
        <v>1</v>
      </c>
      <c r="H18634" s="87" t="s">
        <v>11526</v>
      </c>
      <c r="I18634" s="23">
        <f t="shared" si="1257"/>
        <v>-1</v>
      </c>
      <c r="J18634" s="78">
        <f t="shared" si="1253"/>
        <v>1791.2000000000037</v>
      </c>
      <c r="K18634" s="17" t="str">
        <f t="shared" si="1254"/>
        <v>Jul-20</v>
      </c>
      <c r="L18634" s="199">
        <f t="shared" si="1255"/>
        <v>18381</v>
      </c>
      <c r="M18634" s="200">
        <f t="shared" si="1256"/>
        <v>9.7448452206082573E-2</v>
      </c>
    </row>
    <row r="18635" spans="1:13" x14ac:dyDescent="0.3">
      <c r="A18635" s="195">
        <v>44015</v>
      </c>
      <c r="B18635" s="17" t="s">
        <v>130</v>
      </c>
      <c r="C18635" s="196">
        <v>0.63888888888888895</v>
      </c>
      <c r="D18635" s="17" t="s">
        <v>31</v>
      </c>
      <c r="E18635" s="197" t="s">
        <v>13988</v>
      </c>
      <c r="F18635" s="23">
        <v>2.88</v>
      </c>
      <c r="G18635" s="198">
        <v>1</v>
      </c>
      <c r="H18635" s="87" t="s">
        <v>6526</v>
      </c>
      <c r="I18635" s="23">
        <f t="shared" si="1257"/>
        <v>1.88</v>
      </c>
      <c r="J18635" s="78">
        <f t="shared" si="1253"/>
        <v>1793.0800000000038</v>
      </c>
      <c r="K18635" s="17" t="str">
        <f t="shared" si="1254"/>
        <v>Jul-20</v>
      </c>
      <c r="L18635" s="199">
        <f t="shared" si="1255"/>
        <v>18382</v>
      </c>
      <c r="M18635" s="200">
        <f t="shared" si="1256"/>
        <v>9.7545424872157754E-2</v>
      </c>
    </row>
    <row r="18636" spans="1:13" x14ac:dyDescent="0.3">
      <c r="A18636" s="195">
        <v>44015</v>
      </c>
      <c r="B18636" s="17" t="s">
        <v>130</v>
      </c>
      <c r="C18636" s="196">
        <v>0.63888888888888895</v>
      </c>
      <c r="D18636" s="17" t="s">
        <v>31</v>
      </c>
      <c r="E18636" s="197" t="s">
        <v>13989</v>
      </c>
      <c r="F18636" s="23">
        <v>6</v>
      </c>
      <c r="G18636" s="198">
        <v>1</v>
      </c>
      <c r="H18636" s="87" t="s">
        <v>11526</v>
      </c>
      <c r="I18636" s="23">
        <f t="shared" si="1257"/>
        <v>-1</v>
      </c>
      <c r="J18636" s="78">
        <f t="shared" si="1253"/>
        <v>1792.0800000000038</v>
      </c>
      <c r="K18636" s="17" t="str">
        <f t="shared" si="1254"/>
        <v>Jul-20</v>
      </c>
      <c r="L18636" s="199">
        <f t="shared" si="1255"/>
        <v>18383</v>
      </c>
      <c r="M18636" s="200">
        <f t="shared" si="1256"/>
        <v>9.7485720502638512E-2</v>
      </c>
    </row>
    <row r="18637" spans="1:13" x14ac:dyDescent="0.3">
      <c r="A18637" s="195">
        <v>44015</v>
      </c>
      <c r="B18637" s="17" t="s">
        <v>134</v>
      </c>
      <c r="C18637" s="196">
        <v>0.59027777777777779</v>
      </c>
      <c r="D18637" s="17" t="s">
        <v>31</v>
      </c>
      <c r="E18637" s="197" t="s">
        <v>13990</v>
      </c>
      <c r="F18637" s="23">
        <v>2.88</v>
      </c>
      <c r="G18637" s="198">
        <v>1</v>
      </c>
      <c r="H18637" s="87" t="s">
        <v>6526</v>
      </c>
      <c r="I18637" s="23">
        <f t="shared" si="1257"/>
        <v>1.88</v>
      </c>
      <c r="J18637" s="78">
        <f t="shared" si="1253"/>
        <v>1793.9600000000039</v>
      </c>
      <c r="K18637" s="17" t="str">
        <f t="shared" si="1254"/>
        <v>Jul-20</v>
      </c>
      <c r="L18637" s="199">
        <f t="shared" si="1255"/>
        <v>18384</v>
      </c>
      <c r="M18637" s="200">
        <f t="shared" si="1256"/>
        <v>9.7582680591819182E-2</v>
      </c>
    </row>
    <row r="18638" spans="1:13" x14ac:dyDescent="0.3">
      <c r="A18638" s="195">
        <v>44015</v>
      </c>
      <c r="B18638" s="17" t="s">
        <v>134</v>
      </c>
      <c r="C18638" s="196">
        <v>0.72222222222222221</v>
      </c>
      <c r="D18638" s="17" t="s">
        <v>31</v>
      </c>
      <c r="E18638" s="197" t="s">
        <v>13991</v>
      </c>
      <c r="F18638" s="23">
        <v>6</v>
      </c>
      <c r="G18638" s="198">
        <v>1</v>
      </c>
      <c r="H18638" s="87" t="s">
        <v>11526</v>
      </c>
      <c r="I18638" s="23">
        <f t="shared" si="1257"/>
        <v>-1</v>
      </c>
      <c r="J18638" s="78">
        <f t="shared" si="1253"/>
        <v>1792.9600000000039</v>
      </c>
      <c r="K18638" s="17" t="str">
        <f t="shared" si="1254"/>
        <v>Jul-20</v>
      </c>
      <c r="L18638" s="199">
        <f t="shared" si="1255"/>
        <v>18385</v>
      </c>
      <c r="M18638" s="200">
        <f t="shared" si="1256"/>
        <v>9.7522980690780733E-2</v>
      </c>
    </row>
    <row r="18639" spans="1:13" x14ac:dyDescent="0.3">
      <c r="A18639" s="195">
        <v>44015</v>
      </c>
      <c r="B18639" s="17" t="s">
        <v>45</v>
      </c>
      <c r="C18639" s="196">
        <v>0.79166666666666663</v>
      </c>
      <c r="D18639" s="17" t="s">
        <v>31</v>
      </c>
      <c r="E18639" s="197" t="s">
        <v>13992</v>
      </c>
      <c r="F18639" s="23">
        <v>4.5</v>
      </c>
      <c r="G18639" s="198">
        <v>1</v>
      </c>
      <c r="H18639" s="87" t="s">
        <v>6526</v>
      </c>
      <c r="I18639" s="23">
        <f t="shared" si="1257"/>
        <v>3.5</v>
      </c>
      <c r="J18639" s="78">
        <f t="shared" si="1253"/>
        <v>1796.4600000000039</v>
      </c>
      <c r="K18639" s="17" t="str">
        <f t="shared" si="1254"/>
        <v>Jul-20</v>
      </c>
      <c r="L18639" s="199">
        <f t="shared" si="1255"/>
        <v>18386</v>
      </c>
      <c r="M18639" s="200">
        <f t="shared" si="1256"/>
        <v>9.7708038725117144E-2</v>
      </c>
    </row>
    <row r="18640" spans="1:13" x14ac:dyDescent="0.3">
      <c r="A18640" s="195">
        <v>44016</v>
      </c>
      <c r="B18640" s="17" t="s">
        <v>35</v>
      </c>
      <c r="C18640" s="196">
        <v>0.52083333333333337</v>
      </c>
      <c r="D18640" s="17" t="s">
        <v>31</v>
      </c>
      <c r="E18640" s="197" t="s">
        <v>13993</v>
      </c>
      <c r="F18640" s="23">
        <v>6</v>
      </c>
      <c r="G18640" s="198">
        <v>1</v>
      </c>
      <c r="H18640" s="87" t="s">
        <v>11526</v>
      </c>
      <c r="I18640" s="23">
        <f t="shared" si="1257"/>
        <v>-1</v>
      </c>
      <c r="J18640" s="78">
        <f t="shared" si="1253"/>
        <v>1795.4600000000039</v>
      </c>
      <c r="K18640" s="17" t="str">
        <f t="shared" si="1254"/>
        <v>Jul-20</v>
      </c>
      <c r="L18640" s="199">
        <f t="shared" si="1255"/>
        <v>18387</v>
      </c>
      <c r="M18640" s="200">
        <f t="shared" si="1256"/>
        <v>9.764833850002741E-2</v>
      </c>
    </row>
    <row r="18641" spans="1:13" x14ac:dyDescent="0.3">
      <c r="A18641" s="195">
        <v>44016</v>
      </c>
      <c r="B18641" s="17" t="s">
        <v>35</v>
      </c>
      <c r="C18641" s="196">
        <v>0.58680555555555558</v>
      </c>
      <c r="D18641" s="17" t="s">
        <v>31</v>
      </c>
      <c r="E18641" s="197" t="s">
        <v>13994</v>
      </c>
      <c r="F18641" s="23">
        <v>5</v>
      </c>
      <c r="G18641" s="198">
        <v>1</v>
      </c>
      <c r="H18641" s="87" t="s">
        <v>11526</v>
      </c>
      <c r="I18641" s="23">
        <f t="shared" si="1257"/>
        <v>-1</v>
      </c>
      <c r="J18641" s="78">
        <f t="shared" si="1253"/>
        <v>1794.4600000000039</v>
      </c>
      <c r="K18641" s="17" t="str">
        <f t="shared" si="1254"/>
        <v>Jul-20</v>
      </c>
      <c r="L18641" s="199">
        <f t="shared" si="1255"/>
        <v>18388</v>
      </c>
      <c r="M18641" s="200">
        <f t="shared" si="1256"/>
        <v>9.7588644768327376E-2</v>
      </c>
    </row>
    <row r="18642" spans="1:13" x14ac:dyDescent="0.3">
      <c r="A18642" s="195">
        <v>44016</v>
      </c>
      <c r="B18642" s="17" t="s">
        <v>35</v>
      </c>
      <c r="C18642" s="196">
        <v>0.65972222222222221</v>
      </c>
      <c r="D18642" s="17" t="s">
        <v>31</v>
      </c>
      <c r="E18642" s="197" t="s">
        <v>13995</v>
      </c>
      <c r="F18642" s="23">
        <v>5</v>
      </c>
      <c r="G18642" s="198">
        <v>1</v>
      </c>
      <c r="H18642" s="87" t="s">
        <v>11526</v>
      </c>
      <c r="I18642" s="23">
        <f t="shared" si="1257"/>
        <v>-1</v>
      </c>
      <c r="J18642" s="78">
        <f t="shared" si="1253"/>
        <v>1793.4600000000039</v>
      </c>
      <c r="K18642" s="17" t="str">
        <f t="shared" si="1254"/>
        <v>Jul-20</v>
      </c>
      <c r="L18642" s="199">
        <f t="shared" si="1255"/>
        <v>18389</v>
      </c>
      <c r="M18642" s="200">
        <f t="shared" si="1256"/>
        <v>9.7528957528957738E-2</v>
      </c>
    </row>
    <row r="18643" spans="1:13" x14ac:dyDescent="0.3">
      <c r="A18643" s="195">
        <v>44016</v>
      </c>
      <c r="B18643" s="17" t="s">
        <v>138</v>
      </c>
      <c r="C18643" s="196">
        <v>0.625</v>
      </c>
      <c r="D18643" s="17" t="s">
        <v>31</v>
      </c>
      <c r="E18643" s="197" t="s">
        <v>13996</v>
      </c>
      <c r="F18643" s="23">
        <v>5.5</v>
      </c>
      <c r="G18643" s="198">
        <v>1</v>
      </c>
      <c r="H18643" s="87" t="s">
        <v>11526</v>
      </c>
      <c r="I18643" s="23">
        <f t="shared" si="1257"/>
        <v>-1</v>
      </c>
      <c r="J18643" s="78">
        <f t="shared" si="1253"/>
        <v>1792.4600000000039</v>
      </c>
      <c r="K18643" s="17" t="str">
        <f t="shared" si="1254"/>
        <v>Jul-20</v>
      </c>
      <c r="L18643" s="199">
        <f t="shared" si="1255"/>
        <v>18390</v>
      </c>
      <c r="M18643" s="200">
        <f t="shared" si="1256"/>
        <v>9.7469276780859371E-2</v>
      </c>
    </row>
    <row r="18644" spans="1:13" x14ac:dyDescent="0.3">
      <c r="A18644" s="195">
        <v>44018</v>
      </c>
      <c r="B18644" s="17" t="s">
        <v>49</v>
      </c>
      <c r="C18644" s="196">
        <v>0.54861111111111105</v>
      </c>
      <c r="D18644" s="17" t="s">
        <v>31</v>
      </c>
      <c r="E18644" s="197" t="s">
        <v>13997</v>
      </c>
      <c r="F18644" s="23">
        <v>4</v>
      </c>
      <c r="G18644" s="198">
        <v>1</v>
      </c>
      <c r="H18644" s="87" t="s">
        <v>11526</v>
      </c>
      <c r="I18644" s="23">
        <f t="shared" si="1257"/>
        <v>-1</v>
      </c>
      <c r="J18644" s="78">
        <f t="shared" si="1253"/>
        <v>1791.4600000000039</v>
      </c>
      <c r="K18644" s="17" t="str">
        <f t="shared" si="1254"/>
        <v>Jul-20</v>
      </c>
      <c r="L18644" s="199">
        <f t="shared" si="1255"/>
        <v>18391</v>
      </c>
      <c r="M18644" s="200">
        <f t="shared" si="1256"/>
        <v>9.7409602522973412E-2</v>
      </c>
    </row>
    <row r="18645" spans="1:13" x14ac:dyDescent="0.3">
      <c r="A18645" s="195">
        <v>44018</v>
      </c>
      <c r="B18645" s="17" t="s">
        <v>49</v>
      </c>
      <c r="C18645" s="196">
        <v>0.63541666666666663</v>
      </c>
      <c r="D18645" s="17" t="s">
        <v>31</v>
      </c>
      <c r="E18645" s="197" t="s">
        <v>13998</v>
      </c>
      <c r="F18645" s="23">
        <v>3.13</v>
      </c>
      <c r="G18645" s="198">
        <v>1</v>
      </c>
      <c r="H18645" s="87" t="s">
        <v>11526</v>
      </c>
      <c r="I18645" s="23">
        <f t="shared" si="1257"/>
        <v>-1</v>
      </c>
      <c r="J18645" s="78">
        <f t="shared" si="1253"/>
        <v>1790.4600000000039</v>
      </c>
      <c r="K18645" s="17" t="str">
        <f t="shared" si="1254"/>
        <v>Jul-20</v>
      </c>
      <c r="L18645" s="199">
        <f t="shared" si="1255"/>
        <v>18392</v>
      </c>
      <c r="M18645" s="200">
        <f t="shared" si="1256"/>
        <v>9.7349934754241182E-2</v>
      </c>
    </row>
    <row r="18646" spans="1:13" x14ac:dyDescent="0.3">
      <c r="A18646" s="195">
        <v>44018</v>
      </c>
      <c r="B18646" s="17" t="s">
        <v>49</v>
      </c>
      <c r="C18646" s="196">
        <v>0.65625</v>
      </c>
      <c r="D18646" s="17" t="s">
        <v>31</v>
      </c>
      <c r="E18646" s="197" t="s">
        <v>13999</v>
      </c>
      <c r="F18646" s="23">
        <v>5.5</v>
      </c>
      <c r="G18646" s="198">
        <v>1</v>
      </c>
      <c r="H18646" s="87" t="s">
        <v>11526</v>
      </c>
      <c r="I18646" s="23">
        <f t="shared" si="1257"/>
        <v>-1</v>
      </c>
      <c r="J18646" s="78">
        <f t="shared" si="1253"/>
        <v>1789.4600000000039</v>
      </c>
      <c r="K18646" s="17" t="str">
        <f t="shared" si="1254"/>
        <v>Jul-20</v>
      </c>
      <c r="L18646" s="199">
        <f t="shared" si="1255"/>
        <v>18393</v>
      </c>
      <c r="M18646" s="200">
        <f t="shared" si="1256"/>
        <v>9.7290273473604305E-2</v>
      </c>
    </row>
    <row r="18647" spans="1:13" x14ac:dyDescent="0.3">
      <c r="A18647" s="195">
        <v>44018</v>
      </c>
      <c r="B18647" s="17" t="s">
        <v>149</v>
      </c>
      <c r="C18647" s="196">
        <v>0.70486111111111116</v>
      </c>
      <c r="D18647" s="17" t="s">
        <v>31</v>
      </c>
      <c r="E18647" s="197" t="s">
        <v>13563</v>
      </c>
      <c r="F18647" s="23">
        <v>3.75</v>
      </c>
      <c r="G18647" s="198">
        <v>1</v>
      </c>
      <c r="H18647" s="87" t="s">
        <v>11526</v>
      </c>
      <c r="I18647" s="23">
        <f t="shared" si="1257"/>
        <v>-1</v>
      </c>
      <c r="J18647" s="78">
        <f t="shared" si="1253"/>
        <v>1788.4600000000039</v>
      </c>
      <c r="K18647" s="17" t="str">
        <f t="shared" si="1254"/>
        <v>Jul-20</v>
      </c>
      <c r="L18647" s="199">
        <f t="shared" si="1255"/>
        <v>18394</v>
      </c>
      <c r="M18647" s="200">
        <f t="shared" si="1256"/>
        <v>9.7230618680004557E-2</v>
      </c>
    </row>
    <row r="18648" spans="1:13" x14ac:dyDescent="0.3">
      <c r="A18648" s="195">
        <v>44018</v>
      </c>
      <c r="B18648" s="17" t="s">
        <v>149</v>
      </c>
      <c r="C18648" s="196">
        <v>0.79166666666666663</v>
      </c>
      <c r="D18648" s="17" t="s">
        <v>31</v>
      </c>
      <c r="E18648" s="197" t="s">
        <v>14000</v>
      </c>
      <c r="F18648" s="23">
        <v>3.5</v>
      </c>
      <c r="G18648" s="198">
        <v>1</v>
      </c>
      <c r="H18648" s="87" t="s">
        <v>11526</v>
      </c>
      <c r="I18648" s="23">
        <f t="shared" si="1257"/>
        <v>-1</v>
      </c>
      <c r="J18648" s="78">
        <f t="shared" si="1253"/>
        <v>1787.4600000000039</v>
      </c>
      <c r="K18648" s="17" t="str">
        <f t="shared" si="1254"/>
        <v>Jul-20</v>
      </c>
      <c r="L18648" s="199">
        <f t="shared" si="1255"/>
        <v>18395</v>
      </c>
      <c r="M18648" s="200">
        <f t="shared" si="1256"/>
        <v>9.7170970372384008E-2</v>
      </c>
    </row>
    <row r="18649" spans="1:13" x14ac:dyDescent="0.3">
      <c r="A18649" s="195">
        <v>44018</v>
      </c>
      <c r="B18649" s="17" t="s">
        <v>149</v>
      </c>
      <c r="C18649" s="196">
        <v>0.83333333333333337</v>
      </c>
      <c r="D18649" s="17" t="s">
        <v>31</v>
      </c>
      <c r="E18649" s="197" t="s">
        <v>14001</v>
      </c>
      <c r="F18649" s="23">
        <v>2.75</v>
      </c>
      <c r="G18649" s="198">
        <v>1</v>
      </c>
      <c r="H18649" s="87" t="s">
        <v>6526</v>
      </c>
      <c r="I18649" s="23">
        <f t="shared" si="1257"/>
        <v>1.75</v>
      </c>
      <c r="J18649" s="78">
        <f t="shared" si="1253"/>
        <v>1789.2100000000039</v>
      </c>
      <c r="K18649" s="17" t="str">
        <f t="shared" si="1254"/>
        <v>Jul-20</v>
      </c>
      <c r="L18649" s="199">
        <f t="shared" si="1255"/>
        <v>18396</v>
      </c>
      <c r="M18649" s="200">
        <f t="shared" si="1256"/>
        <v>9.7260817569036956E-2</v>
      </c>
    </row>
    <row r="18650" spans="1:13" x14ac:dyDescent="0.3">
      <c r="A18650" s="195">
        <v>44019</v>
      </c>
      <c r="B18650" s="17" t="s">
        <v>48</v>
      </c>
      <c r="C18650" s="196">
        <v>0.59722222222222221</v>
      </c>
      <c r="D18650" s="17" t="s">
        <v>31</v>
      </c>
      <c r="E18650" s="197" t="s">
        <v>12356</v>
      </c>
      <c r="F18650" s="23">
        <v>6</v>
      </c>
      <c r="G18650" s="198">
        <v>1</v>
      </c>
      <c r="H18650" s="87" t="s">
        <v>11526</v>
      </c>
      <c r="I18650" s="23">
        <f t="shared" si="1257"/>
        <v>-1</v>
      </c>
      <c r="J18650" s="78">
        <f t="shared" si="1253"/>
        <v>1788.2100000000039</v>
      </c>
      <c r="K18650" s="17" t="str">
        <f t="shared" si="1254"/>
        <v>Jul-20</v>
      </c>
      <c r="L18650" s="199">
        <f t="shared" si="1255"/>
        <v>18397</v>
      </c>
      <c r="M18650" s="200">
        <f t="shared" si="1256"/>
        <v>9.7201174104473764E-2</v>
      </c>
    </row>
    <row r="18651" spans="1:13" x14ac:dyDescent="0.3">
      <c r="A18651" s="195">
        <v>44019</v>
      </c>
      <c r="B18651" s="17" t="s">
        <v>48</v>
      </c>
      <c r="C18651" s="196">
        <v>0.63888888888888895</v>
      </c>
      <c r="D18651" s="17" t="s">
        <v>31</v>
      </c>
      <c r="E18651" s="197" t="s">
        <v>13311</v>
      </c>
      <c r="F18651" s="23">
        <v>4</v>
      </c>
      <c r="G18651" s="198">
        <v>1</v>
      </c>
      <c r="H18651" s="87" t="s">
        <v>11526</v>
      </c>
      <c r="I18651" s="23">
        <f t="shared" si="1257"/>
        <v>-1</v>
      </c>
      <c r="J18651" s="78">
        <f t="shared" si="1253"/>
        <v>1787.2100000000039</v>
      </c>
      <c r="K18651" s="17" t="str">
        <f t="shared" si="1254"/>
        <v>Jul-20</v>
      </c>
      <c r="L18651" s="199">
        <f t="shared" si="1255"/>
        <v>18398</v>
      </c>
      <c r="M18651" s="200">
        <f t="shared" si="1256"/>
        <v>9.7141537123600602E-2</v>
      </c>
    </row>
    <row r="18652" spans="1:13" x14ac:dyDescent="0.3">
      <c r="A18652" s="195">
        <v>44019</v>
      </c>
      <c r="B18652" s="17" t="s">
        <v>50</v>
      </c>
      <c r="C18652" s="196">
        <v>0.71527777777777779</v>
      </c>
      <c r="D18652" s="17" t="s">
        <v>31</v>
      </c>
      <c r="E18652" s="197" t="s">
        <v>14002</v>
      </c>
      <c r="F18652" s="23">
        <v>4</v>
      </c>
      <c r="G18652" s="198">
        <v>1</v>
      </c>
      <c r="H18652" s="87" t="s">
        <v>11526</v>
      </c>
      <c r="I18652" s="23">
        <f t="shared" si="1257"/>
        <v>-1</v>
      </c>
      <c r="J18652" s="78">
        <f t="shared" si="1253"/>
        <v>1786.2100000000039</v>
      </c>
      <c r="K18652" s="17" t="str">
        <f t="shared" si="1254"/>
        <v>Jul-20</v>
      </c>
      <c r="L18652" s="199">
        <f t="shared" si="1255"/>
        <v>18399</v>
      </c>
      <c r="M18652" s="200">
        <f t="shared" si="1256"/>
        <v>9.7081906625360287E-2</v>
      </c>
    </row>
    <row r="18653" spans="1:13" x14ac:dyDescent="0.3">
      <c r="A18653" s="195">
        <v>44019</v>
      </c>
      <c r="B18653" s="17" t="s">
        <v>50</v>
      </c>
      <c r="C18653" s="196">
        <v>0.76041666666666663</v>
      </c>
      <c r="D18653" s="17" t="s">
        <v>31</v>
      </c>
      <c r="E18653" s="197" t="s">
        <v>14003</v>
      </c>
      <c r="F18653" s="23">
        <v>6</v>
      </c>
      <c r="G18653" s="198">
        <v>1</v>
      </c>
      <c r="H18653" s="87" t="s">
        <v>11526</v>
      </c>
      <c r="I18653" s="23">
        <f t="shared" si="1257"/>
        <v>-1</v>
      </c>
      <c r="J18653" s="78">
        <f t="shared" si="1253"/>
        <v>1785.2100000000039</v>
      </c>
      <c r="K18653" s="17" t="str">
        <f t="shared" si="1254"/>
        <v>Jul-20</v>
      </c>
      <c r="L18653" s="199">
        <f t="shared" si="1255"/>
        <v>18400</v>
      </c>
      <c r="M18653" s="200">
        <f t="shared" si="1256"/>
        <v>9.7022282608695859E-2</v>
      </c>
    </row>
    <row r="18654" spans="1:13" x14ac:dyDescent="0.3">
      <c r="A18654" s="195">
        <v>44020</v>
      </c>
      <c r="B18654" s="17" t="s">
        <v>93</v>
      </c>
      <c r="C18654" s="196">
        <v>0.77777777777777779</v>
      </c>
      <c r="D18654" s="17" t="s">
        <v>31</v>
      </c>
      <c r="E18654" s="197" t="s">
        <v>6002</v>
      </c>
      <c r="F18654" s="23">
        <v>4.33</v>
      </c>
      <c r="G18654" s="198">
        <v>1</v>
      </c>
      <c r="H18654" s="87" t="s">
        <v>11526</v>
      </c>
      <c r="I18654" s="23">
        <f t="shared" si="1257"/>
        <v>-1</v>
      </c>
      <c r="J18654" s="78">
        <f t="shared" si="1253"/>
        <v>1784.2100000000039</v>
      </c>
      <c r="K18654" s="17" t="str">
        <f t="shared" si="1254"/>
        <v>Jul-20</v>
      </c>
      <c r="L18654" s="199">
        <f t="shared" si="1255"/>
        <v>18401</v>
      </c>
      <c r="M18654" s="200">
        <f t="shared" si="1256"/>
        <v>9.6962665072550622E-2</v>
      </c>
    </row>
    <row r="18655" spans="1:13" x14ac:dyDescent="0.3">
      <c r="A18655" s="195">
        <v>44021</v>
      </c>
      <c r="B18655" s="17" t="s">
        <v>52</v>
      </c>
      <c r="C18655" s="196">
        <v>0.53125</v>
      </c>
      <c r="D18655" s="17" t="s">
        <v>31</v>
      </c>
      <c r="E18655" s="197" t="s">
        <v>14004</v>
      </c>
      <c r="F18655" s="23">
        <v>3.75</v>
      </c>
      <c r="G18655" s="198">
        <v>1</v>
      </c>
      <c r="H18655" s="87" t="s">
        <v>11526</v>
      </c>
      <c r="I18655" s="23">
        <f t="shared" si="1257"/>
        <v>-1</v>
      </c>
      <c r="J18655" s="78">
        <f t="shared" si="1253"/>
        <v>1783.2100000000039</v>
      </c>
      <c r="K18655" s="17" t="str">
        <f t="shared" si="1254"/>
        <v>Jul-20</v>
      </c>
      <c r="L18655" s="199">
        <f t="shared" si="1255"/>
        <v>18402</v>
      </c>
      <c r="M18655" s="200">
        <f t="shared" si="1256"/>
        <v>9.6903054015868059E-2</v>
      </c>
    </row>
    <row r="18656" spans="1:13" x14ac:dyDescent="0.3">
      <c r="A18656" s="195">
        <v>44021</v>
      </c>
      <c r="B18656" s="17" t="s">
        <v>52</v>
      </c>
      <c r="C18656" s="196">
        <v>0.60069444444444442</v>
      </c>
      <c r="D18656" s="17" t="s">
        <v>31</v>
      </c>
      <c r="E18656" s="197" t="s">
        <v>14005</v>
      </c>
      <c r="F18656" s="23">
        <v>4</v>
      </c>
      <c r="G18656" s="198">
        <v>1</v>
      </c>
      <c r="H18656" s="87" t="s">
        <v>11526</v>
      </c>
      <c r="I18656" s="23">
        <f t="shared" si="1257"/>
        <v>-1</v>
      </c>
      <c r="J18656" s="78">
        <f t="shared" si="1253"/>
        <v>1782.2100000000039</v>
      </c>
      <c r="K18656" s="17" t="str">
        <f t="shared" si="1254"/>
        <v>Jul-20</v>
      </c>
      <c r="L18656" s="199">
        <f t="shared" si="1255"/>
        <v>18403</v>
      </c>
      <c r="M18656" s="200">
        <f t="shared" si="1256"/>
        <v>9.6843449437591905E-2</v>
      </c>
    </row>
    <row r="18657" spans="1:13" x14ac:dyDescent="0.3">
      <c r="A18657" s="195">
        <v>44021</v>
      </c>
      <c r="B18657" s="17" t="s">
        <v>52</v>
      </c>
      <c r="C18657" s="196">
        <v>0.67361111111111116</v>
      </c>
      <c r="D18657" s="17" t="s">
        <v>31</v>
      </c>
      <c r="E18657" s="197" t="s">
        <v>14006</v>
      </c>
      <c r="F18657" s="23">
        <v>4.33</v>
      </c>
      <c r="G18657" s="198">
        <v>1</v>
      </c>
      <c r="H18657" s="87" t="s">
        <v>11526</v>
      </c>
      <c r="I18657" s="23">
        <f t="shared" si="1257"/>
        <v>-1</v>
      </c>
      <c r="J18657" s="78">
        <f t="shared" si="1253"/>
        <v>1781.2100000000039</v>
      </c>
      <c r="K18657" s="17" t="str">
        <f t="shared" si="1254"/>
        <v>Jul-20</v>
      </c>
      <c r="L18657" s="199">
        <f t="shared" si="1255"/>
        <v>18404</v>
      </c>
      <c r="M18657" s="200">
        <f t="shared" si="1256"/>
        <v>9.6783851336666157E-2</v>
      </c>
    </row>
    <row r="18658" spans="1:13" x14ac:dyDescent="0.3">
      <c r="A18658" s="195">
        <v>44021</v>
      </c>
      <c r="B18658" s="17" t="s">
        <v>65</v>
      </c>
      <c r="C18658" s="196">
        <v>0.61111111111111105</v>
      </c>
      <c r="D18658" s="17" t="s">
        <v>31</v>
      </c>
      <c r="E18658" s="197" t="s">
        <v>14007</v>
      </c>
      <c r="F18658" s="23">
        <v>4.33</v>
      </c>
      <c r="G18658" s="198">
        <v>1</v>
      </c>
      <c r="H18658" s="87" t="s">
        <v>11526</v>
      </c>
      <c r="I18658" s="23">
        <f t="shared" si="1257"/>
        <v>-1</v>
      </c>
      <c r="J18658" s="78">
        <f t="shared" si="1253"/>
        <v>1780.2100000000039</v>
      </c>
      <c r="K18658" s="17" t="str">
        <f t="shared" si="1254"/>
        <v>Jul-20</v>
      </c>
      <c r="L18658" s="199">
        <f t="shared" si="1255"/>
        <v>18405</v>
      </c>
      <c r="M18658" s="200">
        <f t="shared" si="1256"/>
        <v>9.672425971203498E-2</v>
      </c>
    </row>
    <row r="18659" spans="1:13" x14ac:dyDescent="0.3">
      <c r="A18659" s="195">
        <v>44021</v>
      </c>
      <c r="B18659" s="17" t="s">
        <v>130</v>
      </c>
      <c r="C18659" s="196">
        <v>0.77083333333333337</v>
      </c>
      <c r="D18659" s="17" t="s">
        <v>31</v>
      </c>
      <c r="E18659" s="197" t="s">
        <v>14008</v>
      </c>
      <c r="F18659" s="23">
        <v>3.25</v>
      </c>
      <c r="G18659" s="198">
        <v>1</v>
      </c>
      <c r="H18659" s="87" t="s">
        <v>11526</v>
      </c>
      <c r="I18659" s="23">
        <f t="shared" si="1257"/>
        <v>-1</v>
      </c>
      <c r="J18659" s="78">
        <f t="shared" si="1253"/>
        <v>1779.2100000000039</v>
      </c>
      <c r="K18659" s="17" t="str">
        <f t="shared" si="1254"/>
        <v>Jul-20</v>
      </c>
      <c r="L18659" s="199">
        <f t="shared" si="1255"/>
        <v>18406</v>
      </c>
      <c r="M18659" s="200">
        <f t="shared" si="1256"/>
        <v>9.6664674562642827E-2</v>
      </c>
    </row>
    <row r="18660" spans="1:13" x14ac:dyDescent="0.3">
      <c r="A18660" s="195">
        <v>44021</v>
      </c>
      <c r="B18660" s="17" t="s">
        <v>130</v>
      </c>
      <c r="C18660" s="196">
        <v>0.83333333333333337</v>
      </c>
      <c r="D18660" s="17" t="s">
        <v>31</v>
      </c>
      <c r="E18660" s="197" t="s">
        <v>6060</v>
      </c>
      <c r="F18660" s="23">
        <v>6</v>
      </c>
      <c r="G18660" s="198">
        <v>1</v>
      </c>
      <c r="H18660" s="87" t="s">
        <v>11526</v>
      </c>
      <c r="I18660" s="23">
        <f t="shared" si="1257"/>
        <v>-1</v>
      </c>
      <c r="J18660" s="78">
        <f t="shared" ref="J18660:J18723" si="1258">J18659+I18660</f>
        <v>1778.2100000000039</v>
      </c>
      <c r="K18660" s="17" t="str">
        <f t="shared" ref="K18660:K18723" si="1259">TEXT(A18660,"MMM-yy")</f>
        <v>Jul-20</v>
      </c>
      <c r="L18660" s="199">
        <f t="shared" ref="L18660:L18723" si="1260">L18659+G18660</f>
        <v>18407</v>
      </c>
      <c r="M18660" s="200">
        <f t="shared" ref="M18660:M18723" si="1261">J18660/L18660</f>
        <v>9.6605095887434336E-2</v>
      </c>
    </row>
    <row r="18661" spans="1:13" x14ac:dyDescent="0.3">
      <c r="A18661" s="195">
        <v>44022</v>
      </c>
      <c r="B18661" s="17" t="s">
        <v>136</v>
      </c>
      <c r="C18661" s="196">
        <v>0.58680555555555558</v>
      </c>
      <c r="D18661" s="17" t="s">
        <v>31</v>
      </c>
      <c r="E18661" s="197" t="s">
        <v>14009</v>
      </c>
      <c r="F18661" s="23">
        <v>5.5</v>
      </c>
      <c r="G18661" s="198">
        <v>1</v>
      </c>
      <c r="H18661" s="87" t="s">
        <v>11526</v>
      </c>
      <c r="I18661" s="23">
        <f t="shared" si="1257"/>
        <v>-1</v>
      </c>
      <c r="J18661" s="78">
        <f t="shared" si="1258"/>
        <v>1777.2100000000039</v>
      </c>
      <c r="K18661" s="17" t="str">
        <f t="shared" si="1259"/>
        <v>Jul-20</v>
      </c>
      <c r="L18661" s="199">
        <f t="shared" si="1260"/>
        <v>18408</v>
      </c>
      <c r="M18661" s="200">
        <f t="shared" si="1261"/>
        <v>9.6545523685354406E-2</v>
      </c>
    </row>
    <row r="18662" spans="1:13" x14ac:dyDescent="0.3">
      <c r="A18662" s="195">
        <v>44022</v>
      </c>
      <c r="B18662" s="17" t="s">
        <v>136</v>
      </c>
      <c r="C18662" s="196">
        <v>0.65972222222222221</v>
      </c>
      <c r="D18662" s="17" t="s">
        <v>31</v>
      </c>
      <c r="E18662" s="197" t="s">
        <v>14010</v>
      </c>
      <c r="F18662" s="23">
        <v>5</v>
      </c>
      <c r="G18662" s="198">
        <v>1</v>
      </c>
      <c r="H18662" s="87" t="s">
        <v>11526</v>
      </c>
      <c r="I18662" s="23">
        <f t="shared" si="1257"/>
        <v>-1</v>
      </c>
      <c r="J18662" s="78">
        <f t="shared" si="1258"/>
        <v>1776.2100000000039</v>
      </c>
      <c r="K18662" s="17" t="str">
        <f t="shared" si="1259"/>
        <v>Jul-20</v>
      </c>
      <c r="L18662" s="199">
        <f t="shared" si="1260"/>
        <v>18409</v>
      </c>
      <c r="M18662" s="200">
        <f t="shared" si="1261"/>
        <v>9.6485957955348145E-2</v>
      </c>
    </row>
    <row r="18663" spans="1:13" x14ac:dyDescent="0.3">
      <c r="A18663" s="195">
        <v>44022</v>
      </c>
      <c r="B18663" s="17" t="s">
        <v>56</v>
      </c>
      <c r="C18663" s="196">
        <v>0.77430555555555547</v>
      </c>
      <c r="D18663" s="17" t="s">
        <v>31</v>
      </c>
      <c r="E18663" s="197" t="s">
        <v>13019</v>
      </c>
      <c r="F18663" s="23">
        <v>4.5</v>
      </c>
      <c r="G18663" s="198">
        <v>1</v>
      </c>
      <c r="H18663" s="87" t="s">
        <v>11526</v>
      </c>
      <c r="I18663" s="23">
        <f t="shared" si="1257"/>
        <v>-1</v>
      </c>
      <c r="J18663" s="78">
        <f t="shared" si="1258"/>
        <v>1775.2100000000039</v>
      </c>
      <c r="K18663" s="17" t="str">
        <f t="shared" si="1259"/>
        <v>Jul-20</v>
      </c>
      <c r="L18663" s="199">
        <f t="shared" si="1260"/>
        <v>18410</v>
      </c>
      <c r="M18663" s="200">
        <f t="shared" si="1261"/>
        <v>9.6426398696360882E-2</v>
      </c>
    </row>
    <row r="18664" spans="1:13" x14ac:dyDescent="0.3">
      <c r="A18664" s="195">
        <v>44022</v>
      </c>
      <c r="B18664" s="17" t="s">
        <v>56</v>
      </c>
      <c r="C18664" s="196">
        <v>0.83680555555555547</v>
      </c>
      <c r="D18664" s="17" t="s">
        <v>31</v>
      </c>
      <c r="E18664" s="197" t="s">
        <v>5678</v>
      </c>
      <c r="F18664" s="23">
        <v>5</v>
      </c>
      <c r="G18664" s="198">
        <v>1</v>
      </c>
      <c r="H18664" s="87" t="s">
        <v>11526</v>
      </c>
      <c r="I18664" s="23">
        <f t="shared" si="1257"/>
        <v>-1</v>
      </c>
      <c r="J18664" s="78">
        <f t="shared" si="1258"/>
        <v>1774.2100000000039</v>
      </c>
      <c r="K18664" s="17" t="str">
        <f t="shared" si="1259"/>
        <v>Jul-20</v>
      </c>
      <c r="L18664" s="199">
        <f t="shared" si="1260"/>
        <v>18411</v>
      </c>
      <c r="M18664" s="200">
        <f t="shared" si="1261"/>
        <v>9.6366845907338211E-2</v>
      </c>
    </row>
    <row r="18665" spans="1:13" x14ac:dyDescent="0.3">
      <c r="A18665" s="195">
        <v>44023</v>
      </c>
      <c r="B18665" s="17" t="s">
        <v>37</v>
      </c>
      <c r="C18665" s="196">
        <v>0.78125</v>
      </c>
      <c r="D18665" s="17" t="s">
        <v>31</v>
      </c>
      <c r="E18665" s="197" t="s">
        <v>14011</v>
      </c>
      <c r="F18665" s="23">
        <v>4.5</v>
      </c>
      <c r="G18665" s="198">
        <v>1</v>
      </c>
      <c r="H18665" s="87" t="s">
        <v>11526</v>
      </c>
      <c r="I18665" s="23">
        <f t="shared" ref="I18665:I18728" si="1262">IF(H18665="L",G18665*-1,IF(H18665="W",     IF(D18665="E/W",            G18665*(F18665-1)*0.5*1.25,    IF(D18665="place",   G18665*(F18665-1) *0.95,  G18665*(F18665-1) )),            IF(H18665="Placed",     (G18665*-0.5)  + (0.5*G18665*(F18665-1)*0.2),0)         ))</f>
        <v>-1</v>
      </c>
      <c r="J18665" s="78">
        <f t="shared" si="1258"/>
        <v>1773.2100000000039</v>
      </c>
      <c r="K18665" s="17" t="str">
        <f t="shared" si="1259"/>
        <v>Jul-20</v>
      </c>
      <c r="L18665" s="199">
        <f t="shared" si="1260"/>
        <v>18412</v>
      </c>
      <c r="M18665" s="200">
        <f t="shared" si="1261"/>
        <v>9.6307299587225934E-2</v>
      </c>
    </row>
    <row r="18666" spans="1:13" x14ac:dyDescent="0.3">
      <c r="A18666" s="195">
        <v>44023</v>
      </c>
      <c r="B18666" s="17" t="s">
        <v>37</v>
      </c>
      <c r="C18666" s="196">
        <v>0.82291666666666663</v>
      </c>
      <c r="D18666" s="17" t="s">
        <v>31</v>
      </c>
      <c r="E18666" s="197" t="s">
        <v>14012</v>
      </c>
      <c r="F18666" s="23">
        <v>5</v>
      </c>
      <c r="G18666" s="198">
        <v>1</v>
      </c>
      <c r="H18666" s="87" t="s">
        <v>11526</v>
      </c>
      <c r="I18666" s="23">
        <f t="shared" si="1262"/>
        <v>-1</v>
      </c>
      <c r="J18666" s="78">
        <f t="shared" si="1258"/>
        <v>1772.2100000000039</v>
      </c>
      <c r="K18666" s="17" t="str">
        <f t="shared" si="1259"/>
        <v>Jul-20</v>
      </c>
      <c r="L18666" s="199">
        <f t="shared" si="1260"/>
        <v>18413</v>
      </c>
      <c r="M18666" s="200">
        <f t="shared" si="1261"/>
        <v>9.6247759734970073E-2</v>
      </c>
    </row>
    <row r="18667" spans="1:13" x14ac:dyDescent="0.3">
      <c r="A18667" s="195">
        <v>44023</v>
      </c>
      <c r="B18667" s="17" t="s">
        <v>137</v>
      </c>
      <c r="C18667" s="196">
        <v>0.70138888888888884</v>
      </c>
      <c r="D18667" s="17" t="s">
        <v>31</v>
      </c>
      <c r="E18667" s="197" t="s">
        <v>14013</v>
      </c>
      <c r="F18667" s="23">
        <v>3.5</v>
      </c>
      <c r="G18667" s="198">
        <v>1</v>
      </c>
      <c r="H18667" s="87" t="s">
        <v>6526</v>
      </c>
      <c r="I18667" s="23">
        <f t="shared" si="1262"/>
        <v>2.5</v>
      </c>
      <c r="J18667" s="78">
        <f t="shared" si="1258"/>
        <v>1774.7100000000039</v>
      </c>
      <c r="K18667" s="17" t="str">
        <f t="shared" si="1259"/>
        <v>Jul-20</v>
      </c>
      <c r="L18667" s="199">
        <f t="shared" si="1260"/>
        <v>18414</v>
      </c>
      <c r="M18667" s="200">
        <f t="shared" si="1261"/>
        <v>9.6378299120234823E-2</v>
      </c>
    </row>
    <row r="18668" spans="1:13" x14ac:dyDescent="0.3">
      <c r="A18668" s="195">
        <v>44025</v>
      </c>
      <c r="B18668" s="17" t="s">
        <v>49</v>
      </c>
      <c r="C18668" s="196">
        <v>0.52777777777777779</v>
      </c>
      <c r="D18668" s="17" t="s">
        <v>31</v>
      </c>
      <c r="E18668" s="197" t="s">
        <v>14014</v>
      </c>
      <c r="F18668" s="23">
        <v>4.33</v>
      </c>
      <c r="G18668" s="198">
        <v>1</v>
      </c>
      <c r="H18668" s="87" t="s">
        <v>6526</v>
      </c>
      <c r="I18668" s="23">
        <f t="shared" si="1262"/>
        <v>3.33</v>
      </c>
      <c r="J18668" s="78">
        <f t="shared" si="1258"/>
        <v>1778.0400000000038</v>
      </c>
      <c r="K18668" s="17" t="str">
        <f t="shared" si="1259"/>
        <v>Jul-20</v>
      </c>
      <c r="L18668" s="199">
        <f t="shared" si="1260"/>
        <v>18415</v>
      </c>
      <c r="M18668" s="200">
        <f t="shared" si="1261"/>
        <v>9.6553896280206566E-2</v>
      </c>
    </row>
    <row r="18669" spans="1:13" x14ac:dyDescent="0.3">
      <c r="A18669" s="195">
        <v>44025</v>
      </c>
      <c r="B18669" s="17" t="s">
        <v>59</v>
      </c>
      <c r="C18669" s="196">
        <v>0.69791666666666663</v>
      </c>
      <c r="D18669" s="17" t="s">
        <v>31</v>
      </c>
      <c r="E18669" s="197" t="s">
        <v>14015</v>
      </c>
      <c r="F18669" s="23">
        <v>5.5</v>
      </c>
      <c r="G18669" s="198">
        <v>1</v>
      </c>
      <c r="H18669" s="87" t="s">
        <v>6526</v>
      </c>
      <c r="I18669" s="23">
        <f t="shared" si="1262"/>
        <v>4.5</v>
      </c>
      <c r="J18669" s="78">
        <f t="shared" si="1258"/>
        <v>1782.5400000000038</v>
      </c>
      <c r="K18669" s="17" t="str">
        <f t="shared" si="1259"/>
        <v>Jul-20</v>
      </c>
      <c r="L18669" s="199">
        <f t="shared" si="1260"/>
        <v>18416</v>
      </c>
      <c r="M18669" s="200">
        <f t="shared" si="1261"/>
        <v>9.6793006081668326E-2</v>
      </c>
    </row>
    <row r="18670" spans="1:13" x14ac:dyDescent="0.3">
      <c r="A18670" s="195">
        <v>44025</v>
      </c>
      <c r="B18670" s="17" t="s">
        <v>43</v>
      </c>
      <c r="C18670" s="196">
        <v>0.84375</v>
      </c>
      <c r="D18670" s="17" t="s">
        <v>31</v>
      </c>
      <c r="E18670" s="197" t="s">
        <v>14016</v>
      </c>
      <c r="F18670" s="23">
        <v>3.75</v>
      </c>
      <c r="G18670" s="198">
        <v>1</v>
      </c>
      <c r="H18670" s="87" t="s">
        <v>11526</v>
      </c>
      <c r="I18670" s="23">
        <f t="shared" si="1262"/>
        <v>-1</v>
      </c>
      <c r="J18670" s="78">
        <f t="shared" si="1258"/>
        <v>1781.5400000000038</v>
      </c>
      <c r="K18670" s="17" t="str">
        <f t="shared" si="1259"/>
        <v>Jul-20</v>
      </c>
      <c r="L18670" s="199">
        <f t="shared" si="1260"/>
        <v>18417</v>
      </c>
      <c r="M18670" s="200">
        <f t="shared" si="1261"/>
        <v>9.6733452788185043E-2</v>
      </c>
    </row>
    <row r="18671" spans="1:13" x14ac:dyDescent="0.3">
      <c r="A18671" s="195">
        <v>44026</v>
      </c>
      <c r="B18671" s="17" t="s">
        <v>56</v>
      </c>
      <c r="C18671" s="196">
        <v>0.67361111111111116</v>
      </c>
      <c r="D18671" s="17" t="s">
        <v>31</v>
      </c>
      <c r="E18671" s="197" t="s">
        <v>14017</v>
      </c>
      <c r="F18671" s="23">
        <v>5</v>
      </c>
      <c r="G18671" s="198">
        <v>1</v>
      </c>
      <c r="H18671" s="87" t="s">
        <v>11526</v>
      </c>
      <c r="I18671" s="23">
        <f t="shared" si="1262"/>
        <v>-1</v>
      </c>
      <c r="J18671" s="78">
        <f t="shared" si="1258"/>
        <v>1780.5400000000038</v>
      </c>
      <c r="K18671" s="17" t="str">
        <f t="shared" si="1259"/>
        <v>Jul-20</v>
      </c>
      <c r="L18671" s="199">
        <f t="shared" si="1260"/>
        <v>18418</v>
      </c>
      <c r="M18671" s="200">
        <f t="shared" si="1261"/>
        <v>9.6673905961559559E-2</v>
      </c>
    </row>
    <row r="18672" spans="1:13" x14ac:dyDescent="0.3">
      <c r="A18672" s="195">
        <v>44026</v>
      </c>
      <c r="B18672" s="17" t="s">
        <v>30</v>
      </c>
      <c r="C18672" s="196">
        <v>0.71180555555555547</v>
      </c>
      <c r="D18672" s="17" t="s">
        <v>31</v>
      </c>
      <c r="E18672" s="197" t="s">
        <v>14018</v>
      </c>
      <c r="F18672" s="23">
        <v>5.5</v>
      </c>
      <c r="G18672" s="198">
        <v>1</v>
      </c>
      <c r="H18672" s="87" t="s">
        <v>11526</v>
      </c>
      <c r="I18672" s="23">
        <f t="shared" si="1262"/>
        <v>-1</v>
      </c>
      <c r="J18672" s="78">
        <f t="shared" si="1258"/>
        <v>1779.5400000000038</v>
      </c>
      <c r="K18672" s="17" t="str">
        <f t="shared" si="1259"/>
        <v>Jul-20</v>
      </c>
      <c r="L18672" s="199">
        <f t="shared" si="1260"/>
        <v>18419</v>
      </c>
      <c r="M18672" s="200">
        <f t="shared" si="1261"/>
        <v>9.6614365600738578E-2</v>
      </c>
    </row>
    <row r="18673" spans="1:13" x14ac:dyDescent="0.3">
      <c r="A18673" s="195">
        <v>44026</v>
      </c>
      <c r="B18673" s="17" t="s">
        <v>49</v>
      </c>
      <c r="C18673" s="196">
        <v>0.85416666666666663</v>
      </c>
      <c r="D18673" s="17" t="s">
        <v>31</v>
      </c>
      <c r="E18673" s="197" t="s">
        <v>14019</v>
      </c>
      <c r="F18673" s="23">
        <v>3.25</v>
      </c>
      <c r="G18673" s="198">
        <v>1</v>
      </c>
      <c r="H18673" s="87" t="s">
        <v>6526</v>
      </c>
      <c r="I18673" s="23">
        <f t="shared" si="1262"/>
        <v>2.25</v>
      </c>
      <c r="J18673" s="78">
        <f t="shared" si="1258"/>
        <v>1781.7900000000038</v>
      </c>
      <c r="K18673" s="17" t="str">
        <f t="shared" si="1259"/>
        <v>Jul-20</v>
      </c>
      <c r="L18673" s="199">
        <f t="shared" si="1260"/>
        <v>18420</v>
      </c>
      <c r="M18673" s="200">
        <f t="shared" si="1261"/>
        <v>9.6731270358306393E-2</v>
      </c>
    </row>
    <row r="18674" spans="1:13" x14ac:dyDescent="0.3">
      <c r="A18674" s="195">
        <v>44027</v>
      </c>
      <c r="B18674" s="17" t="s">
        <v>46</v>
      </c>
      <c r="C18674" s="196">
        <v>0.54861111111111105</v>
      </c>
      <c r="D18674" s="17" t="s">
        <v>31</v>
      </c>
      <c r="E18674" s="197" t="s">
        <v>14020</v>
      </c>
      <c r="F18674" s="23">
        <v>3.5</v>
      </c>
      <c r="G18674" s="198">
        <v>1</v>
      </c>
      <c r="H18674" s="87" t="s">
        <v>11526</v>
      </c>
      <c r="I18674" s="23">
        <f t="shared" si="1262"/>
        <v>-1</v>
      </c>
      <c r="J18674" s="78">
        <f t="shared" si="1258"/>
        <v>1780.7900000000038</v>
      </c>
      <c r="K18674" s="17" t="str">
        <f t="shared" si="1259"/>
        <v>Jul-20</v>
      </c>
      <c r="L18674" s="199">
        <f t="shared" si="1260"/>
        <v>18421</v>
      </c>
      <c r="M18674" s="200">
        <f t="shared" si="1261"/>
        <v>9.6671733347809777E-2</v>
      </c>
    </row>
    <row r="18675" spans="1:13" x14ac:dyDescent="0.3">
      <c r="A18675" s="195">
        <v>44027</v>
      </c>
      <c r="B18675" s="17" t="s">
        <v>46</v>
      </c>
      <c r="C18675" s="196">
        <v>0.65277777777777779</v>
      </c>
      <c r="D18675" s="17" t="s">
        <v>31</v>
      </c>
      <c r="E18675" s="197" t="s">
        <v>14021</v>
      </c>
      <c r="F18675" s="23">
        <v>3.25</v>
      </c>
      <c r="G18675" s="198">
        <v>1</v>
      </c>
      <c r="H18675" s="87" t="s">
        <v>11526</v>
      </c>
      <c r="I18675" s="23">
        <f t="shared" si="1262"/>
        <v>-1</v>
      </c>
      <c r="J18675" s="78">
        <f t="shared" si="1258"/>
        <v>1779.7900000000038</v>
      </c>
      <c r="K18675" s="17" t="str">
        <f t="shared" si="1259"/>
        <v>Jul-20</v>
      </c>
      <c r="L18675" s="199">
        <f t="shared" si="1260"/>
        <v>18422</v>
      </c>
      <c r="M18675" s="200">
        <f t="shared" si="1261"/>
        <v>9.6612202800999011E-2</v>
      </c>
    </row>
    <row r="18676" spans="1:13" x14ac:dyDescent="0.3">
      <c r="A18676" s="195">
        <v>44027</v>
      </c>
      <c r="B18676" s="17" t="s">
        <v>61</v>
      </c>
      <c r="C18676" s="196">
        <v>0.53125</v>
      </c>
      <c r="D18676" s="17" t="s">
        <v>31</v>
      </c>
      <c r="E18676" s="197" t="s">
        <v>14022</v>
      </c>
      <c r="F18676" s="23">
        <v>5</v>
      </c>
      <c r="G18676" s="198">
        <v>1</v>
      </c>
      <c r="H18676" s="87" t="s">
        <v>11526</v>
      </c>
      <c r="I18676" s="23">
        <f t="shared" si="1262"/>
        <v>-1</v>
      </c>
      <c r="J18676" s="78">
        <f t="shared" si="1258"/>
        <v>1778.7900000000038</v>
      </c>
      <c r="K18676" s="17" t="str">
        <f t="shared" si="1259"/>
        <v>Jul-20</v>
      </c>
      <c r="L18676" s="199">
        <f t="shared" si="1260"/>
        <v>18423</v>
      </c>
      <c r="M18676" s="200">
        <f t="shared" si="1261"/>
        <v>9.6552678716821577E-2</v>
      </c>
    </row>
    <row r="18677" spans="1:13" x14ac:dyDescent="0.3">
      <c r="A18677" s="195">
        <v>44027</v>
      </c>
      <c r="B18677" s="17" t="s">
        <v>61</v>
      </c>
      <c r="C18677" s="196">
        <v>0.65972222222222221</v>
      </c>
      <c r="D18677" s="17" t="s">
        <v>31</v>
      </c>
      <c r="E18677" s="197" t="s">
        <v>14023</v>
      </c>
      <c r="F18677" s="23">
        <v>3</v>
      </c>
      <c r="G18677" s="198">
        <v>1</v>
      </c>
      <c r="H18677" s="87" t="s">
        <v>6526</v>
      </c>
      <c r="I18677" s="23">
        <f t="shared" si="1262"/>
        <v>2</v>
      </c>
      <c r="J18677" s="78">
        <f t="shared" si="1258"/>
        <v>1780.7900000000038</v>
      </c>
      <c r="K18677" s="17" t="str">
        <f t="shared" si="1259"/>
        <v>Jul-20</v>
      </c>
      <c r="L18677" s="199">
        <f t="shared" si="1260"/>
        <v>18424</v>
      </c>
      <c r="M18677" s="200">
        <f t="shared" si="1261"/>
        <v>9.6655992184107892E-2</v>
      </c>
    </row>
    <row r="18678" spans="1:13" x14ac:dyDescent="0.3">
      <c r="A18678" s="195">
        <v>44027</v>
      </c>
      <c r="B18678" s="17" t="s">
        <v>43</v>
      </c>
      <c r="C18678" s="196">
        <v>0.73611111111111116</v>
      </c>
      <c r="D18678" s="17" t="s">
        <v>31</v>
      </c>
      <c r="E18678" s="197" t="s">
        <v>14024</v>
      </c>
      <c r="F18678" s="23">
        <v>3.5</v>
      </c>
      <c r="G18678" s="198">
        <v>1</v>
      </c>
      <c r="H18678" s="87" t="s">
        <v>11526</v>
      </c>
      <c r="I18678" s="23">
        <f t="shared" si="1262"/>
        <v>-1</v>
      </c>
      <c r="J18678" s="78">
        <f t="shared" si="1258"/>
        <v>1779.7900000000038</v>
      </c>
      <c r="K18678" s="17" t="str">
        <f t="shared" si="1259"/>
        <v>Jul-20</v>
      </c>
      <c r="L18678" s="199">
        <f t="shared" si="1260"/>
        <v>18425</v>
      </c>
      <c r="M18678" s="200">
        <f t="shared" si="1261"/>
        <v>9.6596472184532101E-2</v>
      </c>
    </row>
    <row r="18679" spans="1:13" x14ac:dyDescent="0.3">
      <c r="A18679" s="195">
        <v>44027</v>
      </c>
      <c r="B18679" s="17" t="s">
        <v>43</v>
      </c>
      <c r="C18679" s="196">
        <v>0.84375</v>
      </c>
      <c r="D18679" s="17" t="s">
        <v>31</v>
      </c>
      <c r="E18679" s="197" t="s">
        <v>14025</v>
      </c>
      <c r="F18679" s="23">
        <v>6</v>
      </c>
      <c r="G18679" s="198">
        <v>1</v>
      </c>
      <c r="H18679" s="87" t="s">
        <v>11526</v>
      </c>
      <c r="I18679" s="23">
        <f t="shared" si="1262"/>
        <v>-1</v>
      </c>
      <c r="J18679" s="78">
        <f t="shared" si="1258"/>
        <v>1778.7900000000038</v>
      </c>
      <c r="K18679" s="17" t="str">
        <f t="shared" si="1259"/>
        <v>Jul-20</v>
      </c>
      <c r="L18679" s="199">
        <f t="shared" si="1260"/>
        <v>18426</v>
      </c>
      <c r="M18679" s="200">
        <f t="shared" si="1261"/>
        <v>9.6536958645392593E-2</v>
      </c>
    </row>
    <row r="18680" spans="1:13" x14ac:dyDescent="0.3">
      <c r="A18680" s="195">
        <v>44028</v>
      </c>
      <c r="B18680" s="17" t="s">
        <v>98</v>
      </c>
      <c r="C18680" s="196">
        <v>0.61458333333333337</v>
      </c>
      <c r="D18680" s="17" t="s">
        <v>31</v>
      </c>
      <c r="E18680" s="197" t="s">
        <v>11328</v>
      </c>
      <c r="F18680" s="23">
        <v>5</v>
      </c>
      <c r="G18680" s="198">
        <v>1</v>
      </c>
      <c r="H18680" s="87" t="s">
        <v>11526</v>
      </c>
      <c r="I18680" s="23">
        <f t="shared" si="1262"/>
        <v>-1</v>
      </c>
      <c r="J18680" s="78">
        <f t="shared" si="1258"/>
        <v>1777.7900000000038</v>
      </c>
      <c r="K18680" s="17" t="str">
        <f t="shared" si="1259"/>
        <v>Jul-20</v>
      </c>
      <c r="L18680" s="199">
        <f t="shared" si="1260"/>
        <v>18427</v>
      </c>
      <c r="M18680" s="200">
        <f t="shared" si="1261"/>
        <v>9.6477451565637584E-2</v>
      </c>
    </row>
    <row r="18681" spans="1:13" x14ac:dyDescent="0.3">
      <c r="A18681" s="195">
        <v>44028</v>
      </c>
      <c r="B18681" s="17" t="s">
        <v>98</v>
      </c>
      <c r="C18681" s="196">
        <v>0.63541666666666663</v>
      </c>
      <c r="D18681" s="17" t="s">
        <v>31</v>
      </c>
      <c r="E18681" s="197" t="s">
        <v>14026</v>
      </c>
      <c r="F18681" s="23">
        <v>3.75</v>
      </c>
      <c r="G18681" s="198">
        <v>1</v>
      </c>
      <c r="H18681" s="87" t="s">
        <v>11526</v>
      </c>
      <c r="I18681" s="23">
        <f t="shared" si="1262"/>
        <v>-1</v>
      </c>
      <c r="J18681" s="78">
        <f t="shared" si="1258"/>
        <v>1776.7900000000038</v>
      </c>
      <c r="K18681" s="17" t="str">
        <f t="shared" si="1259"/>
        <v>Jul-20</v>
      </c>
      <c r="L18681" s="199">
        <f t="shared" si="1260"/>
        <v>18428</v>
      </c>
      <c r="M18681" s="200">
        <f t="shared" si="1261"/>
        <v>9.6417950944215527E-2</v>
      </c>
    </row>
    <row r="18682" spans="1:13" x14ac:dyDescent="0.3">
      <c r="A18682" s="195">
        <v>44028</v>
      </c>
      <c r="B18682" s="17" t="s">
        <v>134</v>
      </c>
      <c r="C18682" s="196">
        <v>0.52083333333333337</v>
      </c>
      <c r="D18682" s="17" t="s">
        <v>31</v>
      </c>
      <c r="E18682" s="197" t="s">
        <v>14027</v>
      </c>
      <c r="F18682" s="23">
        <v>3.5</v>
      </c>
      <c r="G18682" s="198">
        <v>1</v>
      </c>
      <c r="H18682" s="87" t="s">
        <v>6526</v>
      </c>
      <c r="I18682" s="23">
        <f t="shared" si="1262"/>
        <v>2.5</v>
      </c>
      <c r="J18682" s="78">
        <f t="shared" si="1258"/>
        <v>1779.2900000000038</v>
      </c>
      <c r="K18682" s="17" t="str">
        <f t="shared" si="1259"/>
        <v>Jul-20</v>
      </c>
      <c r="L18682" s="199">
        <f t="shared" si="1260"/>
        <v>18429</v>
      </c>
      <c r="M18682" s="200">
        <f t="shared" si="1261"/>
        <v>9.6548374843996088E-2</v>
      </c>
    </row>
    <row r="18683" spans="1:13" x14ac:dyDescent="0.3">
      <c r="A18683" s="195">
        <v>44028</v>
      </c>
      <c r="B18683" s="17" t="s">
        <v>134</v>
      </c>
      <c r="C18683" s="196">
        <v>0.52083333333333337</v>
      </c>
      <c r="D18683" s="17" t="s">
        <v>31</v>
      </c>
      <c r="E18683" s="197" t="s">
        <v>14028</v>
      </c>
      <c r="F18683" s="23">
        <v>6</v>
      </c>
      <c r="G18683" s="198">
        <v>1</v>
      </c>
      <c r="H18683" s="87" t="s">
        <v>11526</v>
      </c>
      <c r="I18683" s="23">
        <f t="shared" si="1262"/>
        <v>-1</v>
      </c>
      <c r="J18683" s="78">
        <f t="shared" si="1258"/>
        <v>1778.2900000000038</v>
      </c>
      <c r="K18683" s="17" t="str">
        <f t="shared" si="1259"/>
        <v>Jul-20</v>
      </c>
      <c r="L18683" s="199">
        <f t="shared" si="1260"/>
        <v>18430</v>
      </c>
      <c r="M18683" s="200">
        <f t="shared" si="1261"/>
        <v>9.6488876831253595E-2</v>
      </c>
    </row>
    <row r="18684" spans="1:13" x14ac:dyDescent="0.3">
      <c r="A18684" s="195">
        <v>44029</v>
      </c>
      <c r="B18684" s="17" t="s">
        <v>130</v>
      </c>
      <c r="C18684" s="196">
        <v>0.53125</v>
      </c>
      <c r="D18684" s="17" t="s">
        <v>31</v>
      </c>
      <c r="E18684" s="197" t="s">
        <v>14029</v>
      </c>
      <c r="F18684" s="23">
        <v>4</v>
      </c>
      <c r="G18684" s="198">
        <v>1</v>
      </c>
      <c r="H18684" s="87" t="s">
        <v>11526</v>
      </c>
      <c r="I18684" s="23">
        <f t="shared" si="1262"/>
        <v>-1</v>
      </c>
      <c r="J18684" s="78">
        <f t="shared" si="1258"/>
        <v>1777.2900000000038</v>
      </c>
      <c r="K18684" s="17" t="str">
        <f t="shared" si="1259"/>
        <v>Jul-20</v>
      </c>
      <c r="L18684" s="199">
        <f t="shared" si="1260"/>
        <v>18431</v>
      </c>
      <c r="M18684" s="200">
        <f t="shared" si="1261"/>
        <v>9.642938527480896E-2</v>
      </c>
    </row>
    <row r="18685" spans="1:13" x14ac:dyDescent="0.3">
      <c r="A18685" s="195">
        <v>44029</v>
      </c>
      <c r="B18685" s="17" t="s">
        <v>130</v>
      </c>
      <c r="C18685" s="196">
        <v>0.65972222222222221</v>
      </c>
      <c r="D18685" s="17" t="s">
        <v>31</v>
      </c>
      <c r="E18685" s="197" t="s">
        <v>14030</v>
      </c>
      <c r="F18685" s="23">
        <v>5</v>
      </c>
      <c r="G18685" s="198">
        <v>1</v>
      </c>
      <c r="H18685" s="87" t="s">
        <v>11526</v>
      </c>
      <c r="I18685" s="23">
        <f t="shared" si="1262"/>
        <v>-1</v>
      </c>
      <c r="J18685" s="78">
        <f t="shared" si="1258"/>
        <v>1776.2900000000038</v>
      </c>
      <c r="K18685" s="17" t="str">
        <f t="shared" si="1259"/>
        <v>Jul-20</v>
      </c>
      <c r="L18685" s="199">
        <f t="shared" si="1260"/>
        <v>18432</v>
      </c>
      <c r="M18685" s="200">
        <f t="shared" si="1261"/>
        <v>9.6369900173611314E-2</v>
      </c>
    </row>
    <row r="18686" spans="1:13" x14ac:dyDescent="0.3">
      <c r="A18686" s="195">
        <v>44029</v>
      </c>
      <c r="B18686" s="17" t="s">
        <v>35</v>
      </c>
      <c r="C18686" s="196">
        <v>0.76736111111111116</v>
      </c>
      <c r="D18686" s="17" t="s">
        <v>31</v>
      </c>
      <c r="E18686" s="197" t="s">
        <v>14031</v>
      </c>
      <c r="F18686" s="23">
        <v>4.5</v>
      </c>
      <c r="G18686" s="198">
        <v>1</v>
      </c>
      <c r="H18686" s="87" t="s">
        <v>11526</v>
      </c>
      <c r="I18686" s="23">
        <f t="shared" si="1262"/>
        <v>-1</v>
      </c>
      <c r="J18686" s="78">
        <f t="shared" si="1258"/>
        <v>1775.2900000000038</v>
      </c>
      <c r="K18686" s="17" t="str">
        <f t="shared" si="1259"/>
        <v>Jul-20</v>
      </c>
      <c r="L18686" s="199">
        <f t="shared" si="1260"/>
        <v>18433</v>
      </c>
      <c r="M18686" s="200">
        <f t="shared" si="1261"/>
        <v>9.6310421526610096E-2</v>
      </c>
    </row>
    <row r="18687" spans="1:13" x14ac:dyDescent="0.3">
      <c r="A18687" s="195">
        <v>44029</v>
      </c>
      <c r="B18687" s="17" t="s">
        <v>50</v>
      </c>
      <c r="C18687" s="196">
        <v>0.79513888888888884</v>
      </c>
      <c r="D18687" s="17" t="s">
        <v>31</v>
      </c>
      <c r="E18687" s="197" t="s">
        <v>14008</v>
      </c>
      <c r="F18687" s="23">
        <v>5</v>
      </c>
      <c r="G18687" s="198">
        <v>1</v>
      </c>
      <c r="H18687" s="87" t="s">
        <v>11526</v>
      </c>
      <c r="I18687" s="23">
        <f t="shared" si="1262"/>
        <v>-1</v>
      </c>
      <c r="J18687" s="78">
        <f t="shared" si="1258"/>
        <v>1774.2900000000038</v>
      </c>
      <c r="K18687" s="17" t="str">
        <f t="shared" si="1259"/>
        <v>Jul-20</v>
      </c>
      <c r="L18687" s="199">
        <f t="shared" si="1260"/>
        <v>18434</v>
      </c>
      <c r="M18687" s="200">
        <f t="shared" si="1261"/>
        <v>9.6250949332754895E-2</v>
      </c>
    </row>
    <row r="18688" spans="1:13" x14ac:dyDescent="0.3">
      <c r="A18688" s="195">
        <v>44030</v>
      </c>
      <c r="B18688" s="17" t="s">
        <v>93</v>
      </c>
      <c r="C18688" s="196">
        <v>0.70833333333333337</v>
      </c>
      <c r="D18688" s="17" t="s">
        <v>31</v>
      </c>
      <c r="E18688" s="197" t="s">
        <v>14032</v>
      </c>
      <c r="F18688" s="23">
        <v>4.5</v>
      </c>
      <c r="G18688" s="198">
        <v>1</v>
      </c>
      <c r="H18688" s="87" t="s">
        <v>6526</v>
      </c>
      <c r="I18688" s="23">
        <f t="shared" si="1262"/>
        <v>3.5</v>
      </c>
      <c r="J18688" s="78">
        <f t="shared" si="1258"/>
        <v>1777.7900000000038</v>
      </c>
      <c r="K18688" s="17" t="str">
        <f t="shared" si="1259"/>
        <v>Jul-20</v>
      </c>
      <c r="L18688" s="199">
        <f t="shared" si="1260"/>
        <v>18435</v>
      </c>
      <c r="M18688" s="200">
        <f t="shared" si="1261"/>
        <v>9.6435584486032205E-2</v>
      </c>
    </row>
    <row r="18689" spans="1:13" x14ac:dyDescent="0.3">
      <c r="A18689" s="195">
        <v>44030</v>
      </c>
      <c r="B18689" s="17" t="s">
        <v>56</v>
      </c>
      <c r="C18689" s="196">
        <v>0.77430555555555547</v>
      </c>
      <c r="D18689" s="17" t="s">
        <v>31</v>
      </c>
      <c r="E18689" s="197" t="s">
        <v>13363</v>
      </c>
      <c r="F18689" s="23">
        <v>3.25</v>
      </c>
      <c r="G18689" s="198">
        <v>1</v>
      </c>
      <c r="H18689" s="87" t="s">
        <v>11526</v>
      </c>
      <c r="I18689" s="23">
        <f t="shared" si="1262"/>
        <v>-1</v>
      </c>
      <c r="J18689" s="78">
        <f t="shared" si="1258"/>
        <v>1776.7900000000038</v>
      </c>
      <c r="K18689" s="17" t="str">
        <f t="shared" si="1259"/>
        <v>Jul-20</v>
      </c>
      <c r="L18689" s="199">
        <f t="shared" si="1260"/>
        <v>18436</v>
      </c>
      <c r="M18689" s="200">
        <f t="shared" si="1261"/>
        <v>9.6376111954871113E-2</v>
      </c>
    </row>
    <row r="18690" spans="1:13" x14ac:dyDescent="0.3">
      <c r="A18690" s="195">
        <v>44032</v>
      </c>
      <c r="B18690" s="17" t="s">
        <v>59</v>
      </c>
      <c r="C18690" s="196">
        <v>0.75</v>
      </c>
      <c r="D18690" s="17" t="s">
        <v>31</v>
      </c>
      <c r="E18690" s="197" t="s">
        <v>13805</v>
      </c>
      <c r="F18690" s="23">
        <v>4</v>
      </c>
      <c r="G18690" s="198">
        <v>1</v>
      </c>
      <c r="H18690" s="87" t="s">
        <v>11526</v>
      </c>
      <c r="I18690" s="23">
        <f t="shared" si="1262"/>
        <v>-1</v>
      </c>
      <c r="J18690" s="78">
        <f t="shared" si="1258"/>
        <v>1775.7900000000038</v>
      </c>
      <c r="K18690" s="17" t="str">
        <f t="shared" si="1259"/>
        <v>Jul-20</v>
      </c>
      <c r="L18690" s="199">
        <f t="shared" si="1260"/>
        <v>18437</v>
      </c>
      <c r="M18690" s="200">
        <f t="shared" si="1261"/>
        <v>9.631664587514259E-2</v>
      </c>
    </row>
    <row r="18691" spans="1:13" x14ac:dyDescent="0.3">
      <c r="A18691" s="195">
        <v>44033</v>
      </c>
      <c r="B18691" s="17" t="s">
        <v>39</v>
      </c>
      <c r="C18691" s="196">
        <v>0.69444444444444453</v>
      </c>
      <c r="D18691" s="17" t="s">
        <v>31</v>
      </c>
      <c r="E18691" s="197" t="s">
        <v>14033</v>
      </c>
      <c r="F18691" s="23">
        <v>4</v>
      </c>
      <c r="G18691" s="198">
        <v>1</v>
      </c>
      <c r="H18691" s="87" t="s">
        <v>11526</v>
      </c>
      <c r="I18691" s="23">
        <f t="shared" si="1262"/>
        <v>-1</v>
      </c>
      <c r="J18691" s="78">
        <f t="shared" si="1258"/>
        <v>1774.7900000000038</v>
      </c>
      <c r="K18691" s="17" t="str">
        <f t="shared" si="1259"/>
        <v>Jul-20</v>
      </c>
      <c r="L18691" s="199">
        <f t="shared" si="1260"/>
        <v>18438</v>
      </c>
      <c r="M18691" s="200">
        <f t="shared" si="1261"/>
        <v>9.6257186245796933E-2</v>
      </c>
    </row>
    <row r="18692" spans="1:13" x14ac:dyDescent="0.3">
      <c r="A18692" s="195">
        <v>44033</v>
      </c>
      <c r="B18692" s="17" t="s">
        <v>39</v>
      </c>
      <c r="C18692" s="196">
        <v>0.71875</v>
      </c>
      <c r="D18692" s="17" t="s">
        <v>31</v>
      </c>
      <c r="E18692" s="197" t="s">
        <v>14034</v>
      </c>
      <c r="F18692" s="23">
        <v>5.5</v>
      </c>
      <c r="G18692" s="198">
        <v>1</v>
      </c>
      <c r="H18692" s="87" t="s">
        <v>11526</v>
      </c>
      <c r="I18692" s="23">
        <f t="shared" si="1262"/>
        <v>-1</v>
      </c>
      <c r="J18692" s="78">
        <f t="shared" si="1258"/>
        <v>1773.7900000000038</v>
      </c>
      <c r="K18692" s="17" t="str">
        <f t="shared" si="1259"/>
        <v>Jul-20</v>
      </c>
      <c r="L18692" s="199">
        <f t="shared" si="1260"/>
        <v>18439</v>
      </c>
      <c r="M18692" s="200">
        <f t="shared" si="1261"/>
        <v>9.6197733065784691E-2</v>
      </c>
    </row>
    <row r="18693" spans="1:13" x14ac:dyDescent="0.3">
      <c r="A18693" s="195">
        <v>44033</v>
      </c>
      <c r="B18693" s="17" t="s">
        <v>96</v>
      </c>
      <c r="C18693" s="196">
        <v>0.70833333333333337</v>
      </c>
      <c r="D18693" s="17" t="s">
        <v>31</v>
      </c>
      <c r="E18693" s="197" t="s">
        <v>14035</v>
      </c>
      <c r="F18693" s="23">
        <v>3.13</v>
      </c>
      <c r="G18693" s="198">
        <v>1</v>
      </c>
      <c r="H18693" s="87" t="s">
        <v>11526</v>
      </c>
      <c r="I18693" s="23">
        <f t="shared" si="1262"/>
        <v>-1</v>
      </c>
      <c r="J18693" s="78">
        <f t="shared" si="1258"/>
        <v>1772.7900000000038</v>
      </c>
      <c r="K18693" s="17" t="str">
        <f t="shared" si="1259"/>
        <v>Jul-20</v>
      </c>
      <c r="L18693" s="199">
        <f t="shared" si="1260"/>
        <v>18440</v>
      </c>
      <c r="M18693" s="200">
        <f t="shared" si="1261"/>
        <v>9.6138286334056605E-2</v>
      </c>
    </row>
    <row r="18694" spans="1:13" x14ac:dyDescent="0.3">
      <c r="A18694" s="195">
        <v>44033</v>
      </c>
      <c r="B18694" s="17" t="s">
        <v>96</v>
      </c>
      <c r="C18694" s="196">
        <v>0.75347222222222221</v>
      </c>
      <c r="D18694" s="17" t="s">
        <v>31</v>
      </c>
      <c r="E18694" s="197" t="s">
        <v>14036</v>
      </c>
      <c r="F18694" s="23">
        <v>4.75</v>
      </c>
      <c r="G18694" s="198">
        <v>1</v>
      </c>
      <c r="H18694" s="87" t="s">
        <v>11526</v>
      </c>
      <c r="I18694" s="23">
        <f t="shared" si="1262"/>
        <v>-1</v>
      </c>
      <c r="J18694" s="78">
        <f t="shared" si="1258"/>
        <v>1771.7900000000038</v>
      </c>
      <c r="K18694" s="17" t="str">
        <f t="shared" si="1259"/>
        <v>Jul-20</v>
      </c>
      <c r="L18694" s="199">
        <f t="shared" si="1260"/>
        <v>18441</v>
      </c>
      <c r="M18694" s="200">
        <f t="shared" si="1261"/>
        <v>9.6078846049563682E-2</v>
      </c>
    </row>
    <row r="18695" spans="1:13" x14ac:dyDescent="0.3">
      <c r="A18695" s="195">
        <v>44034</v>
      </c>
      <c r="B18695" s="17" t="s">
        <v>61</v>
      </c>
      <c r="C18695" s="196">
        <v>0.70833333333333337</v>
      </c>
      <c r="D18695" s="17" t="s">
        <v>31</v>
      </c>
      <c r="E18695" s="197" t="s">
        <v>14037</v>
      </c>
      <c r="F18695" s="23">
        <v>3.25</v>
      </c>
      <c r="G18695" s="198">
        <v>1</v>
      </c>
      <c r="H18695" s="87" t="s">
        <v>11526</v>
      </c>
      <c r="I18695" s="23">
        <f t="shared" si="1262"/>
        <v>-1</v>
      </c>
      <c r="J18695" s="78">
        <f t="shared" si="1258"/>
        <v>1770.7900000000038</v>
      </c>
      <c r="K18695" s="17" t="str">
        <f t="shared" si="1259"/>
        <v>Jul-20</v>
      </c>
      <c r="L18695" s="199">
        <f t="shared" si="1260"/>
        <v>18442</v>
      </c>
      <c r="M18695" s="200">
        <f t="shared" si="1261"/>
        <v>9.6019412211257121E-2</v>
      </c>
    </row>
    <row r="18696" spans="1:13" x14ac:dyDescent="0.3">
      <c r="A18696" s="195">
        <v>44035</v>
      </c>
      <c r="B18696" s="17" t="s">
        <v>98</v>
      </c>
      <c r="C18696" s="196">
        <v>0.56944444444444442</v>
      </c>
      <c r="D18696" s="17" t="s">
        <v>31</v>
      </c>
      <c r="E18696" s="197" t="s">
        <v>14038</v>
      </c>
      <c r="F18696" s="23">
        <v>6</v>
      </c>
      <c r="G18696" s="198">
        <v>1</v>
      </c>
      <c r="H18696" s="87" t="s">
        <v>11526</v>
      </c>
      <c r="I18696" s="23">
        <f t="shared" si="1262"/>
        <v>-1</v>
      </c>
      <c r="J18696" s="78">
        <f t="shared" si="1258"/>
        <v>1769.7900000000038</v>
      </c>
      <c r="K18696" s="17" t="str">
        <f t="shared" si="1259"/>
        <v>Jul-20</v>
      </c>
      <c r="L18696" s="199">
        <f t="shared" si="1260"/>
        <v>18443</v>
      </c>
      <c r="M18696" s="200">
        <f t="shared" si="1261"/>
        <v>9.5959984818088373E-2</v>
      </c>
    </row>
    <row r="18697" spans="1:13" x14ac:dyDescent="0.3">
      <c r="A18697" s="195">
        <v>44035</v>
      </c>
      <c r="B18697" s="17" t="s">
        <v>48</v>
      </c>
      <c r="C18697" s="196">
        <v>0.59722222222222221</v>
      </c>
      <c r="D18697" s="17" t="s">
        <v>31</v>
      </c>
      <c r="E18697" s="197" t="s">
        <v>14039</v>
      </c>
      <c r="F18697" s="23">
        <v>3.5</v>
      </c>
      <c r="G18697" s="198">
        <v>1</v>
      </c>
      <c r="H18697" s="87" t="s">
        <v>11526</v>
      </c>
      <c r="I18697" s="23">
        <f t="shared" si="1262"/>
        <v>-1</v>
      </c>
      <c r="J18697" s="78">
        <f t="shared" si="1258"/>
        <v>1768.7900000000038</v>
      </c>
      <c r="K18697" s="17" t="str">
        <f t="shared" si="1259"/>
        <v>Jul-20</v>
      </c>
      <c r="L18697" s="199">
        <f t="shared" si="1260"/>
        <v>18444</v>
      </c>
      <c r="M18697" s="200">
        <f t="shared" si="1261"/>
        <v>9.5900563869009095E-2</v>
      </c>
    </row>
    <row r="18698" spans="1:13" x14ac:dyDescent="0.3">
      <c r="A18698" s="195">
        <v>44035</v>
      </c>
      <c r="B18698" s="17" t="s">
        <v>48</v>
      </c>
      <c r="C18698" s="196">
        <v>0.70833333333333337</v>
      </c>
      <c r="D18698" s="17" t="s">
        <v>31</v>
      </c>
      <c r="E18698" s="197" t="s">
        <v>14040</v>
      </c>
      <c r="F18698" s="23">
        <v>5</v>
      </c>
      <c r="G18698" s="198">
        <v>1</v>
      </c>
      <c r="H18698" s="87" t="s">
        <v>6526</v>
      </c>
      <c r="I18698" s="23">
        <f t="shared" si="1262"/>
        <v>4</v>
      </c>
      <c r="J18698" s="78">
        <f t="shared" si="1258"/>
        <v>1772.7900000000038</v>
      </c>
      <c r="K18698" s="17" t="str">
        <f t="shared" si="1259"/>
        <v>Jul-20</v>
      </c>
      <c r="L18698" s="199">
        <f t="shared" si="1260"/>
        <v>18445</v>
      </c>
      <c r="M18698" s="200">
        <f t="shared" si="1261"/>
        <v>9.6112225535375642E-2</v>
      </c>
    </row>
    <row r="18699" spans="1:13" x14ac:dyDescent="0.3">
      <c r="A18699" s="195">
        <v>44035</v>
      </c>
      <c r="B18699" s="17" t="s">
        <v>96</v>
      </c>
      <c r="C18699" s="196">
        <v>0.79166666666666663</v>
      </c>
      <c r="D18699" s="17" t="s">
        <v>31</v>
      </c>
      <c r="E18699" s="197" t="s">
        <v>13964</v>
      </c>
      <c r="F18699" s="23">
        <v>5.5</v>
      </c>
      <c r="G18699" s="198">
        <v>1</v>
      </c>
      <c r="H18699" s="87" t="s">
        <v>11526</v>
      </c>
      <c r="I18699" s="23">
        <f t="shared" si="1262"/>
        <v>-1</v>
      </c>
      <c r="J18699" s="78">
        <f t="shared" si="1258"/>
        <v>1771.7900000000038</v>
      </c>
      <c r="K18699" s="17" t="str">
        <f t="shared" si="1259"/>
        <v>Jul-20</v>
      </c>
      <c r="L18699" s="199">
        <f t="shared" si="1260"/>
        <v>18446</v>
      </c>
      <c r="M18699" s="200">
        <f t="shared" si="1261"/>
        <v>9.6052802775669729E-2</v>
      </c>
    </row>
    <row r="18700" spans="1:13" x14ac:dyDescent="0.3">
      <c r="A18700" s="195">
        <v>44036</v>
      </c>
      <c r="B18700" s="17" t="s">
        <v>52</v>
      </c>
      <c r="C18700" s="196">
        <v>0.66319444444444442</v>
      </c>
      <c r="D18700" s="17" t="s">
        <v>31</v>
      </c>
      <c r="E18700" s="197" t="s">
        <v>14041</v>
      </c>
      <c r="F18700" s="23">
        <v>2.88</v>
      </c>
      <c r="G18700" s="198">
        <v>1</v>
      </c>
      <c r="H18700" s="87" t="s">
        <v>6526</v>
      </c>
      <c r="I18700" s="23">
        <f t="shared" si="1262"/>
        <v>1.88</v>
      </c>
      <c r="J18700" s="78">
        <f t="shared" si="1258"/>
        <v>1773.6700000000039</v>
      </c>
      <c r="K18700" s="17" t="str">
        <f t="shared" si="1259"/>
        <v>Jul-20</v>
      </c>
      <c r="L18700" s="199">
        <f t="shared" si="1260"/>
        <v>18447</v>
      </c>
      <c r="M18700" s="200">
        <f t="shared" si="1261"/>
        <v>9.6149509405323574E-2</v>
      </c>
    </row>
    <row r="18701" spans="1:13" x14ac:dyDescent="0.3">
      <c r="A18701" s="195">
        <v>44036</v>
      </c>
      <c r="B18701" s="17" t="s">
        <v>57</v>
      </c>
      <c r="C18701" s="196">
        <v>0.60069444444444442</v>
      </c>
      <c r="D18701" s="17" t="s">
        <v>31</v>
      </c>
      <c r="E18701" s="197" t="s">
        <v>14042</v>
      </c>
      <c r="F18701" s="23">
        <v>5.5</v>
      </c>
      <c r="G18701" s="198">
        <v>1</v>
      </c>
      <c r="H18701" s="87" t="s">
        <v>6526</v>
      </c>
      <c r="I18701" s="23">
        <f t="shared" si="1262"/>
        <v>4.5</v>
      </c>
      <c r="J18701" s="78">
        <f t="shared" si="1258"/>
        <v>1778.1700000000039</v>
      </c>
      <c r="K18701" s="17" t="str">
        <f t="shared" si="1259"/>
        <v>Jul-20</v>
      </c>
      <c r="L18701" s="199">
        <f t="shared" si="1260"/>
        <v>18448</v>
      </c>
      <c r="M18701" s="200">
        <f t="shared" si="1261"/>
        <v>9.6388226366001944E-2</v>
      </c>
    </row>
    <row r="18702" spans="1:13" x14ac:dyDescent="0.3">
      <c r="A18702" s="195">
        <v>44036</v>
      </c>
      <c r="B18702" s="17" t="s">
        <v>135</v>
      </c>
      <c r="C18702" s="196">
        <v>0.72569444444444453</v>
      </c>
      <c r="D18702" s="17" t="s">
        <v>31</v>
      </c>
      <c r="E18702" s="197" t="s">
        <v>14043</v>
      </c>
      <c r="F18702" s="23">
        <v>5</v>
      </c>
      <c r="G18702" s="198">
        <v>1</v>
      </c>
      <c r="H18702" s="87" t="s">
        <v>6526</v>
      </c>
      <c r="I18702" s="23">
        <f t="shared" si="1262"/>
        <v>4</v>
      </c>
      <c r="J18702" s="78">
        <f t="shared" si="1258"/>
        <v>1782.1700000000039</v>
      </c>
      <c r="K18702" s="17" t="str">
        <f t="shared" si="1259"/>
        <v>Jul-20</v>
      </c>
      <c r="L18702" s="199">
        <f t="shared" si="1260"/>
        <v>18449</v>
      </c>
      <c r="M18702" s="200">
        <f t="shared" si="1261"/>
        <v>9.6599815708168682E-2</v>
      </c>
    </row>
    <row r="18703" spans="1:13" x14ac:dyDescent="0.3">
      <c r="A18703" s="195">
        <v>44037</v>
      </c>
      <c r="B18703" s="17" t="s">
        <v>65</v>
      </c>
      <c r="C18703" s="196">
        <v>0.63541666666666663</v>
      </c>
      <c r="D18703" s="17" t="s">
        <v>31</v>
      </c>
      <c r="E18703" s="197" t="s">
        <v>14044</v>
      </c>
      <c r="F18703" s="23">
        <v>3.75</v>
      </c>
      <c r="G18703" s="198">
        <v>1</v>
      </c>
      <c r="H18703" s="87" t="s">
        <v>6526</v>
      </c>
      <c r="I18703" s="23">
        <f t="shared" si="1262"/>
        <v>2.75</v>
      </c>
      <c r="J18703" s="78">
        <f t="shared" si="1258"/>
        <v>1784.9200000000039</v>
      </c>
      <c r="K18703" s="17" t="str">
        <f t="shared" si="1259"/>
        <v>Jul-20</v>
      </c>
      <c r="L18703" s="199">
        <f t="shared" si="1260"/>
        <v>18450</v>
      </c>
      <c r="M18703" s="200">
        <f t="shared" si="1261"/>
        <v>9.6743631436314578E-2</v>
      </c>
    </row>
    <row r="18704" spans="1:13" x14ac:dyDescent="0.3">
      <c r="A18704" s="195">
        <v>44037</v>
      </c>
      <c r="B18704" s="17" t="s">
        <v>65</v>
      </c>
      <c r="C18704" s="196">
        <v>0.65972222222222221</v>
      </c>
      <c r="D18704" s="17" t="s">
        <v>31</v>
      </c>
      <c r="E18704" s="197" t="s">
        <v>10948</v>
      </c>
      <c r="F18704" s="23">
        <v>6</v>
      </c>
      <c r="G18704" s="198">
        <v>1</v>
      </c>
      <c r="H18704" s="87" t="s">
        <v>11526</v>
      </c>
      <c r="I18704" s="23">
        <f t="shared" si="1262"/>
        <v>-1</v>
      </c>
      <c r="J18704" s="78">
        <f t="shared" si="1258"/>
        <v>1783.9200000000039</v>
      </c>
      <c r="K18704" s="17" t="str">
        <f t="shared" si="1259"/>
        <v>Jul-20</v>
      </c>
      <c r="L18704" s="199">
        <f t="shared" si="1260"/>
        <v>18451</v>
      </c>
      <c r="M18704" s="200">
        <f t="shared" si="1261"/>
        <v>9.6684190558777514E-2</v>
      </c>
    </row>
    <row r="18705" spans="1:13" x14ac:dyDescent="0.3">
      <c r="A18705" s="195">
        <v>44037</v>
      </c>
      <c r="B18705" s="17" t="s">
        <v>65</v>
      </c>
      <c r="C18705" s="196">
        <v>0.73263888888888884</v>
      </c>
      <c r="D18705" s="17" t="s">
        <v>31</v>
      </c>
      <c r="E18705" s="197" t="s">
        <v>14045</v>
      </c>
      <c r="F18705" s="23">
        <v>5.5</v>
      </c>
      <c r="G18705" s="198">
        <v>1</v>
      </c>
      <c r="H18705" s="87" t="s">
        <v>6526</v>
      </c>
      <c r="I18705" s="23">
        <f t="shared" si="1262"/>
        <v>4.5</v>
      </c>
      <c r="J18705" s="78">
        <f t="shared" si="1258"/>
        <v>1788.4200000000039</v>
      </c>
      <c r="K18705" s="17" t="str">
        <f t="shared" si="1259"/>
        <v>Jul-20</v>
      </c>
      <c r="L18705" s="199">
        <f t="shared" si="1260"/>
        <v>18452</v>
      </c>
      <c r="M18705" s="200">
        <f t="shared" si="1261"/>
        <v>9.6922826793843703E-2</v>
      </c>
    </row>
    <row r="18706" spans="1:13" x14ac:dyDescent="0.3">
      <c r="A18706" s="195">
        <v>44037</v>
      </c>
      <c r="B18706" s="17" t="s">
        <v>52</v>
      </c>
      <c r="C18706" s="196">
        <v>0.59375</v>
      </c>
      <c r="D18706" s="17" t="s">
        <v>31</v>
      </c>
      <c r="E18706" s="197" t="s">
        <v>14046</v>
      </c>
      <c r="F18706" s="23">
        <v>6</v>
      </c>
      <c r="G18706" s="198">
        <v>1</v>
      </c>
      <c r="H18706" s="87" t="s">
        <v>11526</v>
      </c>
      <c r="I18706" s="23">
        <f t="shared" si="1262"/>
        <v>-1</v>
      </c>
      <c r="J18706" s="78">
        <f t="shared" si="1258"/>
        <v>1787.4200000000039</v>
      </c>
      <c r="K18706" s="17" t="str">
        <f t="shared" si="1259"/>
        <v>Jul-20</v>
      </c>
      <c r="L18706" s="199">
        <f t="shared" si="1260"/>
        <v>18453</v>
      </c>
      <c r="M18706" s="200">
        <f t="shared" si="1261"/>
        <v>9.6863382647808152E-2</v>
      </c>
    </row>
    <row r="18707" spans="1:13" x14ac:dyDescent="0.3">
      <c r="A18707" s="195">
        <v>44037</v>
      </c>
      <c r="B18707" s="17" t="s">
        <v>58</v>
      </c>
      <c r="C18707" s="196">
        <v>0.72222222222222221</v>
      </c>
      <c r="D18707" s="17" t="s">
        <v>31</v>
      </c>
      <c r="E18707" s="197" t="s">
        <v>5602</v>
      </c>
      <c r="F18707" s="23">
        <v>3.75</v>
      </c>
      <c r="G18707" s="198">
        <v>1</v>
      </c>
      <c r="H18707" s="87" t="s">
        <v>11526</v>
      </c>
      <c r="I18707" s="23">
        <f t="shared" si="1262"/>
        <v>-1</v>
      </c>
      <c r="J18707" s="78">
        <f t="shared" si="1258"/>
        <v>1786.4200000000039</v>
      </c>
      <c r="K18707" s="17" t="str">
        <f t="shared" si="1259"/>
        <v>Jul-20</v>
      </c>
      <c r="L18707" s="199">
        <f t="shared" si="1260"/>
        <v>18454</v>
      </c>
      <c r="M18707" s="200">
        <f t="shared" si="1261"/>
        <v>9.680394494418576E-2</v>
      </c>
    </row>
    <row r="18708" spans="1:13" x14ac:dyDescent="0.3">
      <c r="A18708" s="195">
        <v>44039</v>
      </c>
      <c r="B18708" s="17" t="s">
        <v>136</v>
      </c>
      <c r="C18708" s="196">
        <v>0.53472222222222221</v>
      </c>
      <c r="D18708" s="17" t="s">
        <v>31</v>
      </c>
      <c r="E18708" s="197" t="s">
        <v>14047</v>
      </c>
      <c r="F18708" s="23">
        <v>4</v>
      </c>
      <c r="G18708" s="198">
        <v>1</v>
      </c>
      <c r="H18708" s="87" t="s">
        <v>11526</v>
      </c>
      <c r="I18708" s="23">
        <f t="shared" si="1262"/>
        <v>-1</v>
      </c>
      <c r="J18708" s="78">
        <f t="shared" si="1258"/>
        <v>1785.4200000000039</v>
      </c>
      <c r="K18708" s="17" t="str">
        <f t="shared" si="1259"/>
        <v>Jul-20</v>
      </c>
      <c r="L18708" s="199">
        <f t="shared" si="1260"/>
        <v>18455</v>
      </c>
      <c r="M18708" s="200">
        <f t="shared" si="1261"/>
        <v>9.6744513681929226E-2</v>
      </c>
    </row>
    <row r="18709" spans="1:13" x14ac:dyDescent="0.3">
      <c r="A18709" s="195">
        <v>44039</v>
      </c>
      <c r="B18709" s="17" t="s">
        <v>71</v>
      </c>
      <c r="C18709" s="196">
        <v>0.63888888888888895</v>
      </c>
      <c r="D18709" s="17" t="s">
        <v>31</v>
      </c>
      <c r="E18709" s="197" t="s">
        <v>14048</v>
      </c>
      <c r="F18709" s="23">
        <v>5</v>
      </c>
      <c r="G18709" s="198">
        <v>1</v>
      </c>
      <c r="H18709" s="87" t="s">
        <v>6526</v>
      </c>
      <c r="I18709" s="23">
        <f t="shared" si="1262"/>
        <v>4</v>
      </c>
      <c r="J18709" s="78">
        <f t="shared" si="1258"/>
        <v>1789.4200000000039</v>
      </c>
      <c r="K18709" s="17" t="str">
        <f t="shared" si="1259"/>
        <v>Jul-20</v>
      </c>
      <c r="L18709" s="199">
        <f t="shared" si="1260"/>
        <v>18456</v>
      </c>
      <c r="M18709" s="200">
        <f t="shared" si="1261"/>
        <v>9.6956003467707191E-2</v>
      </c>
    </row>
    <row r="18710" spans="1:13" x14ac:dyDescent="0.3">
      <c r="A18710" s="195">
        <v>44039</v>
      </c>
      <c r="B18710" s="17" t="s">
        <v>59</v>
      </c>
      <c r="C18710" s="196">
        <v>0.8125</v>
      </c>
      <c r="D18710" s="17" t="s">
        <v>31</v>
      </c>
      <c r="E18710" s="197" t="s">
        <v>14049</v>
      </c>
      <c r="F18710" s="23">
        <v>5</v>
      </c>
      <c r="G18710" s="198">
        <v>1</v>
      </c>
      <c r="H18710" s="87" t="s">
        <v>6526</v>
      </c>
      <c r="I18710" s="23">
        <f t="shared" si="1262"/>
        <v>4</v>
      </c>
      <c r="J18710" s="78">
        <f t="shared" si="1258"/>
        <v>1793.4200000000039</v>
      </c>
      <c r="K18710" s="17" t="str">
        <f t="shared" si="1259"/>
        <v>Jul-20</v>
      </c>
      <c r="L18710" s="199">
        <f t="shared" si="1260"/>
        <v>18457</v>
      </c>
      <c r="M18710" s="200">
        <f t="shared" si="1261"/>
        <v>9.7167470336457923E-2</v>
      </c>
    </row>
    <row r="18711" spans="1:13" x14ac:dyDescent="0.3">
      <c r="A18711" s="195">
        <v>44039</v>
      </c>
      <c r="B18711" s="17" t="s">
        <v>59</v>
      </c>
      <c r="C18711" s="196">
        <v>0.85416666666666663</v>
      </c>
      <c r="D18711" s="17" t="s">
        <v>31</v>
      </c>
      <c r="E18711" s="197" t="s">
        <v>14050</v>
      </c>
      <c r="F18711" s="23">
        <v>3.75</v>
      </c>
      <c r="G18711" s="198">
        <v>1</v>
      </c>
      <c r="H18711" s="87" t="s">
        <v>11526</v>
      </c>
      <c r="I18711" s="23">
        <f t="shared" si="1262"/>
        <v>-1</v>
      </c>
      <c r="J18711" s="78">
        <f t="shared" si="1258"/>
        <v>1792.4200000000039</v>
      </c>
      <c r="K18711" s="17" t="str">
        <f t="shared" si="1259"/>
        <v>Jul-20</v>
      </c>
      <c r="L18711" s="199">
        <f t="shared" si="1260"/>
        <v>18458</v>
      </c>
      <c r="M18711" s="200">
        <f t="shared" si="1261"/>
        <v>9.7108029038899341E-2</v>
      </c>
    </row>
    <row r="18712" spans="1:13" x14ac:dyDescent="0.3">
      <c r="A18712" s="195">
        <v>44040</v>
      </c>
      <c r="B18712" s="17" t="s">
        <v>49</v>
      </c>
      <c r="C18712" s="196">
        <v>0.625</v>
      </c>
      <c r="D18712" s="17" t="s">
        <v>31</v>
      </c>
      <c r="E18712" s="197" t="s">
        <v>14051</v>
      </c>
      <c r="F18712" s="23">
        <v>3</v>
      </c>
      <c r="G18712" s="198">
        <v>1</v>
      </c>
      <c r="H18712" s="87" t="s">
        <v>11526</v>
      </c>
      <c r="I18712" s="23">
        <f t="shared" si="1262"/>
        <v>-1</v>
      </c>
      <c r="J18712" s="78">
        <f t="shared" si="1258"/>
        <v>1791.4200000000039</v>
      </c>
      <c r="K18712" s="17" t="str">
        <f t="shared" si="1259"/>
        <v>Jul-20</v>
      </c>
      <c r="L18712" s="199">
        <f t="shared" si="1260"/>
        <v>18459</v>
      </c>
      <c r="M18712" s="200">
        <f t="shared" si="1261"/>
        <v>9.7048594181700198E-2</v>
      </c>
    </row>
    <row r="18713" spans="1:13" x14ac:dyDescent="0.3">
      <c r="A18713" s="195">
        <v>44040</v>
      </c>
      <c r="B18713" s="17" t="s">
        <v>141</v>
      </c>
      <c r="C18713" s="196">
        <v>0.63541666666666663</v>
      </c>
      <c r="D18713" s="17" t="s">
        <v>31</v>
      </c>
      <c r="E18713" s="197" t="s">
        <v>14052</v>
      </c>
      <c r="F18713" s="23">
        <v>3</v>
      </c>
      <c r="G18713" s="198">
        <v>1</v>
      </c>
      <c r="H18713" s="87" t="s">
        <v>11526</v>
      </c>
      <c r="I18713" s="23">
        <f t="shared" si="1262"/>
        <v>-1</v>
      </c>
      <c r="J18713" s="78">
        <f t="shared" si="1258"/>
        <v>1790.4200000000039</v>
      </c>
      <c r="K18713" s="17" t="str">
        <f t="shared" si="1259"/>
        <v>Jul-20</v>
      </c>
      <c r="L18713" s="199">
        <f t="shared" si="1260"/>
        <v>18460</v>
      </c>
      <c r="M18713" s="200">
        <f t="shared" si="1261"/>
        <v>9.6989165763813862E-2</v>
      </c>
    </row>
    <row r="18714" spans="1:13" x14ac:dyDescent="0.3">
      <c r="A18714" s="195">
        <v>44040</v>
      </c>
      <c r="B18714" s="17" t="s">
        <v>141</v>
      </c>
      <c r="C18714" s="196">
        <v>0.70486111111111116</v>
      </c>
      <c r="D18714" s="17" t="s">
        <v>31</v>
      </c>
      <c r="E18714" s="197" t="s">
        <v>14053</v>
      </c>
      <c r="F18714" s="23">
        <v>6</v>
      </c>
      <c r="G18714" s="198">
        <v>1</v>
      </c>
      <c r="H18714" s="87" t="s">
        <v>11526</v>
      </c>
      <c r="I18714" s="23">
        <f t="shared" si="1262"/>
        <v>-1</v>
      </c>
      <c r="J18714" s="78">
        <f t="shared" si="1258"/>
        <v>1789.4200000000039</v>
      </c>
      <c r="K18714" s="17" t="str">
        <f t="shared" si="1259"/>
        <v>Jul-20</v>
      </c>
      <c r="L18714" s="199">
        <f t="shared" si="1260"/>
        <v>18461</v>
      </c>
      <c r="M18714" s="200">
        <f t="shared" si="1261"/>
        <v>9.6929743784193917E-2</v>
      </c>
    </row>
    <row r="18715" spans="1:13" x14ac:dyDescent="0.3">
      <c r="A18715" s="195">
        <v>44040</v>
      </c>
      <c r="B18715" s="17" t="s">
        <v>46</v>
      </c>
      <c r="C18715" s="196">
        <v>0.72916666666666663</v>
      </c>
      <c r="D18715" s="17" t="s">
        <v>31</v>
      </c>
      <c r="E18715" s="197" t="s">
        <v>14054</v>
      </c>
      <c r="F18715" s="23">
        <v>4</v>
      </c>
      <c r="G18715" s="198">
        <v>1</v>
      </c>
      <c r="H18715" s="87" t="s">
        <v>11526</v>
      </c>
      <c r="I18715" s="23">
        <f t="shared" si="1262"/>
        <v>-1</v>
      </c>
      <c r="J18715" s="78">
        <f t="shared" si="1258"/>
        <v>1788.4200000000039</v>
      </c>
      <c r="K18715" s="17" t="str">
        <f t="shared" si="1259"/>
        <v>Jul-20</v>
      </c>
      <c r="L18715" s="199">
        <f t="shared" si="1260"/>
        <v>18462</v>
      </c>
      <c r="M18715" s="200">
        <f t="shared" si="1261"/>
        <v>9.6870328241794174E-2</v>
      </c>
    </row>
    <row r="18716" spans="1:13" x14ac:dyDescent="0.3">
      <c r="A18716" s="195">
        <v>44041</v>
      </c>
      <c r="B18716" s="17" t="s">
        <v>123</v>
      </c>
      <c r="C18716" s="196">
        <v>0.52083333333333337</v>
      </c>
      <c r="D18716" s="17" t="s">
        <v>31</v>
      </c>
      <c r="E18716" s="197" t="s">
        <v>14055</v>
      </c>
      <c r="F18716" s="23">
        <v>3.5</v>
      </c>
      <c r="G18716" s="198">
        <v>1</v>
      </c>
      <c r="H18716" s="87" t="s">
        <v>6526</v>
      </c>
      <c r="I18716" s="23">
        <f t="shared" si="1262"/>
        <v>2.5</v>
      </c>
      <c r="J18716" s="78">
        <f t="shared" si="1258"/>
        <v>1790.9200000000039</v>
      </c>
      <c r="K18716" s="17" t="str">
        <f t="shared" si="1259"/>
        <v>Jul-20</v>
      </c>
      <c r="L18716" s="199">
        <f t="shared" si="1260"/>
        <v>18463</v>
      </c>
      <c r="M18716" s="200">
        <f t="shared" si="1261"/>
        <v>9.7000487461409518E-2</v>
      </c>
    </row>
    <row r="18717" spans="1:13" x14ac:dyDescent="0.3">
      <c r="A18717" s="195">
        <v>44041</v>
      </c>
      <c r="B18717" s="17" t="s">
        <v>123</v>
      </c>
      <c r="C18717" s="196">
        <v>0.58333333333333337</v>
      </c>
      <c r="D18717" s="17" t="s">
        <v>31</v>
      </c>
      <c r="E18717" s="197" t="s">
        <v>5551</v>
      </c>
      <c r="F18717" s="23">
        <v>4.5</v>
      </c>
      <c r="G18717" s="198">
        <v>1</v>
      </c>
      <c r="H18717" s="87" t="s">
        <v>11526</v>
      </c>
      <c r="I18717" s="23">
        <f t="shared" si="1262"/>
        <v>-1</v>
      </c>
      <c r="J18717" s="78">
        <f t="shared" si="1258"/>
        <v>1789.9200000000039</v>
      </c>
      <c r="K18717" s="17" t="str">
        <f t="shared" si="1259"/>
        <v>Jul-20</v>
      </c>
      <c r="L18717" s="199">
        <f t="shared" si="1260"/>
        <v>18464</v>
      </c>
      <c r="M18717" s="200">
        <f t="shared" si="1261"/>
        <v>9.6941074523397092E-2</v>
      </c>
    </row>
    <row r="18718" spans="1:13" x14ac:dyDescent="0.3">
      <c r="A18718" s="195">
        <v>44041</v>
      </c>
      <c r="B18718" s="17" t="s">
        <v>141</v>
      </c>
      <c r="C18718" s="196">
        <v>0.61458333333333337</v>
      </c>
      <c r="D18718" s="17" t="s">
        <v>31</v>
      </c>
      <c r="E18718" s="197" t="s">
        <v>14056</v>
      </c>
      <c r="F18718" s="23">
        <v>4</v>
      </c>
      <c r="G18718" s="198">
        <v>1</v>
      </c>
      <c r="H18718" s="87" t="s">
        <v>6526</v>
      </c>
      <c r="I18718" s="23">
        <f t="shared" si="1262"/>
        <v>3</v>
      </c>
      <c r="J18718" s="78">
        <f t="shared" si="1258"/>
        <v>1792.9200000000039</v>
      </c>
      <c r="K18718" s="17" t="str">
        <f t="shared" si="1259"/>
        <v>Jul-20</v>
      </c>
      <c r="L18718" s="199">
        <f t="shared" si="1260"/>
        <v>18465</v>
      </c>
      <c r="M18718" s="200">
        <f t="shared" si="1261"/>
        <v>9.7098294069862118E-2</v>
      </c>
    </row>
    <row r="18719" spans="1:13" x14ac:dyDescent="0.3">
      <c r="A18719" s="195">
        <v>44042</v>
      </c>
      <c r="B18719" s="17" t="s">
        <v>30</v>
      </c>
      <c r="C18719" s="196">
        <v>0.5</v>
      </c>
      <c r="D18719" s="17" t="s">
        <v>31</v>
      </c>
      <c r="E18719" s="197" t="s">
        <v>14057</v>
      </c>
      <c r="F18719" s="23">
        <v>5.5</v>
      </c>
      <c r="G18719" s="198">
        <v>1</v>
      </c>
      <c r="H18719" s="87" t="s">
        <v>6526</v>
      </c>
      <c r="I18719" s="23">
        <f t="shared" si="1262"/>
        <v>4.5</v>
      </c>
      <c r="J18719" s="78">
        <f t="shared" si="1258"/>
        <v>1797.4200000000039</v>
      </c>
      <c r="K18719" s="17" t="str">
        <f t="shared" si="1259"/>
        <v>Jul-20</v>
      </c>
      <c r="L18719" s="199">
        <f t="shared" si="1260"/>
        <v>18466</v>
      </c>
      <c r="M18719" s="200">
        <f t="shared" si="1261"/>
        <v>9.7336726957652109E-2</v>
      </c>
    </row>
    <row r="18720" spans="1:13" x14ac:dyDescent="0.3">
      <c r="A18720" s="195">
        <v>44042</v>
      </c>
      <c r="B18720" s="17" t="s">
        <v>30</v>
      </c>
      <c r="C18720" s="196">
        <v>0.52083333333333337</v>
      </c>
      <c r="D18720" s="17" t="s">
        <v>31</v>
      </c>
      <c r="E18720" s="197" t="s">
        <v>14058</v>
      </c>
      <c r="F18720" s="23">
        <v>5</v>
      </c>
      <c r="G18720" s="198">
        <v>1</v>
      </c>
      <c r="H18720" s="87" t="s">
        <v>11526</v>
      </c>
      <c r="I18720" s="23">
        <f t="shared" si="1262"/>
        <v>-1</v>
      </c>
      <c r="J18720" s="78">
        <f t="shared" si="1258"/>
        <v>1796.4200000000039</v>
      </c>
      <c r="K18720" s="17" t="str">
        <f t="shared" si="1259"/>
        <v>Jul-20</v>
      </c>
      <c r="L18720" s="199">
        <f t="shared" si="1260"/>
        <v>18467</v>
      </c>
      <c r="M18720" s="200">
        <f t="shared" si="1261"/>
        <v>9.7277305463800506E-2</v>
      </c>
    </row>
    <row r="18721" spans="1:13" x14ac:dyDescent="0.3">
      <c r="A18721" s="195">
        <v>44042</v>
      </c>
      <c r="B18721" s="17" t="s">
        <v>141</v>
      </c>
      <c r="C18721" s="196">
        <v>0.63541666666666663</v>
      </c>
      <c r="D18721" s="17" t="s">
        <v>31</v>
      </c>
      <c r="E18721" s="197" t="s">
        <v>12408</v>
      </c>
      <c r="F18721" s="23">
        <v>4.5</v>
      </c>
      <c r="G18721" s="198">
        <v>1</v>
      </c>
      <c r="H18721" s="87" t="s">
        <v>11526</v>
      </c>
      <c r="I18721" s="23">
        <f t="shared" si="1262"/>
        <v>-1</v>
      </c>
      <c r="J18721" s="78">
        <f t="shared" si="1258"/>
        <v>1795.4200000000039</v>
      </c>
      <c r="K18721" s="17" t="str">
        <f t="shared" si="1259"/>
        <v>Jul-20</v>
      </c>
      <c r="L18721" s="199">
        <f t="shared" si="1260"/>
        <v>18468</v>
      </c>
      <c r="M18721" s="200">
        <f t="shared" si="1261"/>
        <v>9.7217890405025126E-2</v>
      </c>
    </row>
    <row r="18722" spans="1:13" x14ac:dyDescent="0.3">
      <c r="A18722" s="195">
        <v>44042</v>
      </c>
      <c r="B18722" s="17" t="s">
        <v>97</v>
      </c>
      <c r="C18722" s="196">
        <v>0.70833333333333337</v>
      </c>
      <c r="D18722" s="17" t="s">
        <v>31</v>
      </c>
      <c r="E18722" s="197" t="s">
        <v>14059</v>
      </c>
      <c r="F18722" s="23">
        <v>5.5</v>
      </c>
      <c r="G18722" s="198">
        <v>1</v>
      </c>
      <c r="H18722" s="87" t="s">
        <v>11526</v>
      </c>
      <c r="I18722" s="23">
        <f t="shared" si="1262"/>
        <v>-1</v>
      </c>
      <c r="J18722" s="78">
        <f t="shared" si="1258"/>
        <v>1794.4200000000039</v>
      </c>
      <c r="K18722" s="17" t="str">
        <f t="shared" si="1259"/>
        <v>Jul-20</v>
      </c>
      <c r="L18722" s="199">
        <f t="shared" si="1260"/>
        <v>18469</v>
      </c>
      <c r="M18722" s="200">
        <f t="shared" si="1261"/>
        <v>9.7158481780280678E-2</v>
      </c>
    </row>
    <row r="18723" spans="1:13" x14ac:dyDescent="0.3">
      <c r="A18723" s="195">
        <v>44042</v>
      </c>
      <c r="B18723" s="17" t="s">
        <v>97</v>
      </c>
      <c r="C18723" s="196">
        <v>0.875</v>
      </c>
      <c r="D18723" s="17" t="s">
        <v>31</v>
      </c>
      <c r="E18723" s="197" t="s">
        <v>14060</v>
      </c>
      <c r="F18723" s="23">
        <v>5.5</v>
      </c>
      <c r="G18723" s="198">
        <v>1</v>
      </c>
      <c r="H18723" s="87" t="s">
        <v>11526</v>
      </c>
      <c r="I18723" s="23">
        <f t="shared" si="1262"/>
        <v>-1</v>
      </c>
      <c r="J18723" s="78">
        <f t="shared" si="1258"/>
        <v>1793.4200000000039</v>
      </c>
      <c r="K18723" s="17" t="str">
        <f t="shared" si="1259"/>
        <v>Jul-20</v>
      </c>
      <c r="L18723" s="199">
        <f t="shared" si="1260"/>
        <v>18470</v>
      </c>
      <c r="M18723" s="200">
        <f t="shared" si="1261"/>
        <v>9.7099079588522139E-2</v>
      </c>
    </row>
    <row r="18724" spans="1:13" x14ac:dyDescent="0.3">
      <c r="A18724" s="195">
        <v>44043</v>
      </c>
      <c r="B18724" s="17" t="s">
        <v>48</v>
      </c>
      <c r="C18724" s="196">
        <v>0.60069444444444442</v>
      </c>
      <c r="D18724" s="17" t="s">
        <v>31</v>
      </c>
      <c r="E18724" s="197" t="s">
        <v>5194</v>
      </c>
      <c r="F18724" s="23">
        <v>5.5</v>
      </c>
      <c r="G18724" s="198">
        <v>1</v>
      </c>
      <c r="H18724" s="87" t="s">
        <v>11526</v>
      </c>
      <c r="I18724" s="23">
        <f t="shared" si="1262"/>
        <v>-1</v>
      </c>
      <c r="J18724" s="78">
        <f t="shared" ref="J18724:J18771" si="1263">J18723+I18724</f>
        <v>1792.4200000000039</v>
      </c>
      <c r="K18724" s="17" t="str">
        <f t="shared" ref="K18724:K18771" si="1264">TEXT(A18724,"MMM-yy")</f>
        <v>Jul-20</v>
      </c>
      <c r="L18724" s="199">
        <f t="shared" ref="L18724:L18771" si="1265">L18723+G18724</f>
        <v>18471</v>
      </c>
      <c r="M18724" s="200">
        <f t="shared" ref="M18724:M18771" si="1266">J18724/L18724</f>
        <v>9.7039683828704662E-2</v>
      </c>
    </row>
    <row r="18725" spans="1:13" x14ac:dyDescent="0.3">
      <c r="A18725" s="195">
        <v>44043</v>
      </c>
      <c r="B18725" s="17" t="s">
        <v>48</v>
      </c>
      <c r="C18725" s="196">
        <v>0.62152777777777779</v>
      </c>
      <c r="D18725" s="17" t="s">
        <v>31</v>
      </c>
      <c r="E18725" s="197" t="s">
        <v>14061</v>
      </c>
      <c r="F18725" s="23">
        <v>5.5</v>
      </c>
      <c r="G18725" s="198">
        <v>1</v>
      </c>
      <c r="H18725" s="87" t="s">
        <v>11526</v>
      </c>
      <c r="I18725" s="23">
        <f t="shared" si="1262"/>
        <v>-1</v>
      </c>
      <c r="J18725" s="78">
        <f t="shared" si="1263"/>
        <v>1791.4200000000039</v>
      </c>
      <c r="K18725" s="17" t="str">
        <f t="shared" si="1264"/>
        <v>Jul-20</v>
      </c>
      <c r="L18725" s="199">
        <f t="shared" si="1265"/>
        <v>18472</v>
      </c>
      <c r="M18725" s="200">
        <f t="shared" si="1266"/>
        <v>9.6980294499783667E-2</v>
      </c>
    </row>
    <row r="18726" spans="1:13" x14ac:dyDescent="0.3">
      <c r="A18726" s="195">
        <v>44044</v>
      </c>
      <c r="B18726" s="17" t="s">
        <v>52</v>
      </c>
      <c r="C18726" s="196">
        <v>0.68402777777777779</v>
      </c>
      <c r="D18726" s="17" t="s">
        <v>31</v>
      </c>
      <c r="E18726" s="197" t="s">
        <v>5828</v>
      </c>
      <c r="F18726" s="23">
        <v>5.5</v>
      </c>
      <c r="G18726" s="198">
        <v>1</v>
      </c>
      <c r="H18726" s="87" t="s">
        <v>6526</v>
      </c>
      <c r="I18726" s="23">
        <f t="shared" si="1262"/>
        <v>4.5</v>
      </c>
      <c r="J18726" s="78">
        <f t="shared" si="1263"/>
        <v>1795.9200000000039</v>
      </c>
      <c r="K18726" s="17" t="str">
        <f t="shared" si="1264"/>
        <v>Aug-20</v>
      </c>
      <c r="L18726" s="199">
        <f t="shared" si="1265"/>
        <v>18473</v>
      </c>
      <c r="M18726" s="200">
        <f t="shared" si="1266"/>
        <v>9.7218643425540194E-2</v>
      </c>
    </row>
    <row r="18727" spans="1:13" x14ac:dyDescent="0.3">
      <c r="A18727" s="195">
        <v>44044</v>
      </c>
      <c r="B18727" s="17" t="s">
        <v>134</v>
      </c>
      <c r="C18727" s="196">
        <v>0.75347222222222221</v>
      </c>
      <c r="D18727" s="17" t="s">
        <v>31</v>
      </c>
      <c r="E18727" s="197" t="s">
        <v>14062</v>
      </c>
      <c r="F18727" s="23">
        <v>4</v>
      </c>
      <c r="G18727" s="198">
        <v>1</v>
      </c>
      <c r="H18727" s="87" t="s">
        <v>11526</v>
      </c>
      <c r="I18727" s="23">
        <f t="shared" si="1262"/>
        <v>-1</v>
      </c>
      <c r="J18727" s="78">
        <f t="shared" si="1263"/>
        <v>1794.9200000000039</v>
      </c>
      <c r="K18727" s="17" t="str">
        <f t="shared" si="1264"/>
        <v>Aug-20</v>
      </c>
      <c r="L18727" s="199">
        <f t="shared" si="1265"/>
        <v>18474</v>
      </c>
      <c r="M18727" s="200">
        <f t="shared" si="1266"/>
        <v>9.7159250839017205E-2</v>
      </c>
    </row>
    <row r="18728" spans="1:13" x14ac:dyDescent="0.3">
      <c r="A18728" s="195">
        <v>44046</v>
      </c>
      <c r="B18728" s="17" t="s">
        <v>35</v>
      </c>
      <c r="C18728" s="196">
        <v>0.65625</v>
      </c>
      <c r="D18728" s="17" t="s">
        <v>31</v>
      </c>
      <c r="E18728" s="197" t="s">
        <v>14063</v>
      </c>
      <c r="F18728" s="23">
        <v>4</v>
      </c>
      <c r="G18728" s="198">
        <v>1</v>
      </c>
      <c r="H18728" s="87" t="s">
        <v>11526</v>
      </c>
      <c r="I18728" s="23">
        <f t="shared" si="1262"/>
        <v>-1</v>
      </c>
      <c r="J18728" s="78">
        <f t="shared" si="1263"/>
        <v>1793.9200000000039</v>
      </c>
      <c r="K18728" s="17" t="str">
        <f t="shared" si="1264"/>
        <v>Aug-20</v>
      </c>
      <c r="L18728" s="199">
        <f t="shared" si="1265"/>
        <v>18475</v>
      </c>
      <c r="M18728" s="200">
        <f t="shared" si="1266"/>
        <v>9.709986468200292E-2</v>
      </c>
    </row>
    <row r="18729" spans="1:13" x14ac:dyDescent="0.3">
      <c r="A18729" s="195">
        <v>44047</v>
      </c>
      <c r="B18729" s="17" t="s">
        <v>57</v>
      </c>
      <c r="C18729" s="196">
        <v>0.73263888888888884</v>
      </c>
      <c r="D18729" s="17" t="s">
        <v>31</v>
      </c>
      <c r="E18729" s="197" t="s">
        <v>14064</v>
      </c>
      <c r="F18729" s="23">
        <v>3.75</v>
      </c>
      <c r="G18729" s="198">
        <v>1</v>
      </c>
      <c r="H18729" s="87" t="s">
        <v>11526</v>
      </c>
      <c r="I18729" s="23">
        <f t="shared" ref="I18729:I18771" si="1267">IF(H18729="L",G18729*-1,IF(H18729="W",     IF(D18729="E/W",            G18729*(F18729-1)*0.5*1.25,    IF(D18729="place",   G18729*(F18729-1) *0.95,  G18729*(F18729-1) )),            IF(H18729="Placed",     (G18729*-0.5)  + (0.5*G18729*(F18729-1)*0.2),0)         ))</f>
        <v>-1</v>
      </c>
      <c r="J18729" s="78">
        <f t="shared" si="1263"/>
        <v>1792.9200000000039</v>
      </c>
      <c r="K18729" s="17" t="str">
        <f t="shared" si="1264"/>
        <v>Aug-20</v>
      </c>
      <c r="L18729" s="199">
        <f t="shared" si="1265"/>
        <v>18476</v>
      </c>
      <c r="M18729" s="200">
        <f t="shared" si="1266"/>
        <v>9.704048495345334E-2</v>
      </c>
    </row>
    <row r="18730" spans="1:13" x14ac:dyDescent="0.3">
      <c r="A18730" s="195">
        <v>44047</v>
      </c>
      <c r="B18730" s="17" t="s">
        <v>61</v>
      </c>
      <c r="C18730" s="196">
        <v>0.57291666666666663</v>
      </c>
      <c r="D18730" s="17" t="s">
        <v>31</v>
      </c>
      <c r="E18730" s="197" t="s">
        <v>14065</v>
      </c>
      <c r="F18730" s="23">
        <v>3.25</v>
      </c>
      <c r="G18730" s="198">
        <v>1</v>
      </c>
      <c r="H18730" s="87" t="s">
        <v>11526</v>
      </c>
      <c r="I18730" s="23">
        <f t="shared" si="1267"/>
        <v>-1</v>
      </c>
      <c r="J18730" s="78">
        <f t="shared" si="1263"/>
        <v>1791.9200000000039</v>
      </c>
      <c r="K18730" s="17" t="str">
        <f t="shared" si="1264"/>
        <v>Aug-20</v>
      </c>
      <c r="L18730" s="199">
        <f t="shared" si="1265"/>
        <v>18477</v>
      </c>
      <c r="M18730" s="200">
        <f t="shared" si="1266"/>
        <v>9.6981111652324731E-2</v>
      </c>
    </row>
    <row r="18731" spans="1:13" x14ac:dyDescent="0.3">
      <c r="A18731" s="195">
        <v>44047</v>
      </c>
      <c r="B18731" s="17" t="s">
        <v>61</v>
      </c>
      <c r="C18731" s="196">
        <v>0.74305555555555547</v>
      </c>
      <c r="D18731" s="17" t="s">
        <v>31</v>
      </c>
      <c r="E18731" s="197" t="s">
        <v>14066</v>
      </c>
      <c r="F18731" s="23">
        <v>4.5</v>
      </c>
      <c r="G18731" s="198">
        <v>1</v>
      </c>
      <c r="H18731" s="87" t="s">
        <v>11526</v>
      </c>
      <c r="I18731" s="23">
        <f t="shared" si="1267"/>
        <v>-1</v>
      </c>
      <c r="J18731" s="78">
        <f t="shared" si="1263"/>
        <v>1790.9200000000039</v>
      </c>
      <c r="K18731" s="17" t="str">
        <f t="shared" si="1264"/>
        <v>Aug-20</v>
      </c>
      <c r="L18731" s="199">
        <f t="shared" si="1265"/>
        <v>18478</v>
      </c>
      <c r="M18731" s="200">
        <f t="shared" si="1266"/>
        <v>9.6921744777573537E-2</v>
      </c>
    </row>
    <row r="18732" spans="1:13" x14ac:dyDescent="0.3">
      <c r="A18732" s="195">
        <v>44047</v>
      </c>
      <c r="B18732" s="17" t="s">
        <v>30</v>
      </c>
      <c r="C18732" s="196">
        <v>0.75</v>
      </c>
      <c r="D18732" s="17" t="s">
        <v>31</v>
      </c>
      <c r="E18732" s="197" t="s">
        <v>14067</v>
      </c>
      <c r="F18732" s="23">
        <v>2.75</v>
      </c>
      <c r="G18732" s="198">
        <v>1</v>
      </c>
      <c r="H18732" s="87" t="s">
        <v>11526</v>
      </c>
      <c r="I18732" s="23">
        <f t="shared" si="1267"/>
        <v>-1</v>
      </c>
      <c r="J18732" s="78">
        <f t="shared" si="1263"/>
        <v>1789.9200000000039</v>
      </c>
      <c r="K18732" s="17" t="str">
        <f t="shared" si="1264"/>
        <v>Aug-20</v>
      </c>
      <c r="L18732" s="199">
        <f t="shared" si="1265"/>
        <v>18479</v>
      </c>
      <c r="M18732" s="200">
        <f t="shared" si="1266"/>
        <v>9.6862384328156498E-2</v>
      </c>
    </row>
    <row r="18733" spans="1:13" x14ac:dyDescent="0.3">
      <c r="A18733" s="195">
        <v>44048</v>
      </c>
      <c r="B18733" s="17" t="s">
        <v>153</v>
      </c>
      <c r="C18733" s="196">
        <v>0.61805555555555558</v>
      </c>
      <c r="D18733" s="17" t="s">
        <v>31</v>
      </c>
      <c r="E18733" s="197" t="s">
        <v>14068</v>
      </c>
      <c r="F18733" s="23">
        <v>2.88</v>
      </c>
      <c r="G18733" s="198">
        <v>1</v>
      </c>
      <c r="H18733" s="87" t="s">
        <v>6526</v>
      </c>
      <c r="I18733" s="23">
        <f t="shared" si="1267"/>
        <v>1.88</v>
      </c>
      <c r="J18733" s="78">
        <f t="shared" si="1263"/>
        <v>1791.800000000004</v>
      </c>
      <c r="K18733" s="17" t="str">
        <f t="shared" si="1264"/>
        <v>Aug-20</v>
      </c>
      <c r="L18733" s="199">
        <f t="shared" si="1265"/>
        <v>18480</v>
      </c>
      <c r="M18733" s="200">
        <f t="shared" si="1266"/>
        <v>9.6958874458874675E-2</v>
      </c>
    </row>
    <row r="18734" spans="1:13" x14ac:dyDescent="0.3">
      <c r="A18734" s="195">
        <v>44048</v>
      </c>
      <c r="B18734" s="17" t="s">
        <v>29</v>
      </c>
      <c r="C18734" s="196">
        <v>0.69097222222222221</v>
      </c>
      <c r="D18734" s="17" t="s">
        <v>31</v>
      </c>
      <c r="E18734" s="197" t="s">
        <v>14069</v>
      </c>
      <c r="F18734" s="23">
        <v>5</v>
      </c>
      <c r="G18734" s="198">
        <v>1</v>
      </c>
      <c r="H18734" s="87" t="s">
        <v>11526</v>
      </c>
      <c r="I18734" s="23">
        <f t="shared" si="1267"/>
        <v>-1</v>
      </c>
      <c r="J18734" s="78">
        <f t="shared" si="1263"/>
        <v>1790.800000000004</v>
      </c>
      <c r="K18734" s="17" t="str">
        <f t="shared" si="1264"/>
        <v>Aug-20</v>
      </c>
      <c r="L18734" s="199">
        <f t="shared" si="1265"/>
        <v>18481</v>
      </c>
      <c r="M18734" s="200">
        <f t="shared" si="1266"/>
        <v>9.689951842432791E-2</v>
      </c>
    </row>
    <row r="18735" spans="1:13" x14ac:dyDescent="0.3">
      <c r="A18735" s="195">
        <v>44049</v>
      </c>
      <c r="B18735" s="17" t="s">
        <v>135</v>
      </c>
      <c r="C18735" s="196">
        <v>0.65972222222222221</v>
      </c>
      <c r="D18735" s="17" t="s">
        <v>31</v>
      </c>
      <c r="E18735" s="197" t="s">
        <v>14070</v>
      </c>
      <c r="F18735" s="23">
        <v>4.5</v>
      </c>
      <c r="G18735" s="198">
        <v>1</v>
      </c>
      <c r="H18735" s="87" t="s">
        <v>11526</v>
      </c>
      <c r="I18735" s="23">
        <f t="shared" si="1267"/>
        <v>-1</v>
      </c>
      <c r="J18735" s="78">
        <f t="shared" si="1263"/>
        <v>1789.800000000004</v>
      </c>
      <c r="K18735" s="17" t="str">
        <f t="shared" si="1264"/>
        <v>Aug-20</v>
      </c>
      <c r="L18735" s="199">
        <f t="shared" si="1265"/>
        <v>18482</v>
      </c>
      <c r="M18735" s="200">
        <f t="shared" si="1266"/>
        <v>9.6840168812899252E-2</v>
      </c>
    </row>
    <row r="18736" spans="1:13" x14ac:dyDescent="0.3">
      <c r="A18736" s="195">
        <v>44049</v>
      </c>
      <c r="B18736" s="17" t="s">
        <v>56</v>
      </c>
      <c r="C18736" s="196">
        <v>0.59027777777777779</v>
      </c>
      <c r="D18736" s="17" t="s">
        <v>31</v>
      </c>
      <c r="E18736" s="197" t="s">
        <v>14071</v>
      </c>
      <c r="F18736" s="23">
        <v>3.5</v>
      </c>
      <c r="G18736" s="198">
        <v>1</v>
      </c>
      <c r="H18736" s="87" t="s">
        <v>11526</v>
      </c>
      <c r="I18736" s="23">
        <f t="shared" si="1267"/>
        <v>-1</v>
      </c>
      <c r="J18736" s="78">
        <f t="shared" si="1263"/>
        <v>1788.800000000004</v>
      </c>
      <c r="K18736" s="17" t="str">
        <f t="shared" si="1264"/>
        <v>Aug-20</v>
      </c>
      <c r="L18736" s="199">
        <f t="shared" si="1265"/>
        <v>18483</v>
      </c>
      <c r="M18736" s="200">
        <f t="shared" si="1266"/>
        <v>9.6780825623546174E-2</v>
      </c>
    </row>
    <row r="18737" spans="1:13" x14ac:dyDescent="0.3">
      <c r="A18737" s="195">
        <v>44049</v>
      </c>
      <c r="B18737" s="17" t="s">
        <v>56</v>
      </c>
      <c r="C18737" s="196">
        <v>0.71527777777777779</v>
      </c>
      <c r="D18737" s="17" t="s">
        <v>31</v>
      </c>
      <c r="E18737" s="197" t="s">
        <v>14072</v>
      </c>
      <c r="F18737" s="23">
        <v>5</v>
      </c>
      <c r="G18737" s="198">
        <v>1</v>
      </c>
      <c r="H18737" s="87" t="s">
        <v>11526</v>
      </c>
      <c r="I18737" s="23">
        <f t="shared" si="1267"/>
        <v>-1</v>
      </c>
      <c r="J18737" s="78">
        <f t="shared" si="1263"/>
        <v>1787.800000000004</v>
      </c>
      <c r="K18737" s="17" t="str">
        <f t="shared" si="1264"/>
        <v>Aug-20</v>
      </c>
      <c r="L18737" s="199">
        <f t="shared" si="1265"/>
        <v>18484</v>
      </c>
      <c r="M18737" s="200">
        <f t="shared" si="1266"/>
        <v>9.6721488855226356E-2</v>
      </c>
    </row>
    <row r="18738" spans="1:13" x14ac:dyDescent="0.3">
      <c r="A18738" s="195">
        <v>44049</v>
      </c>
      <c r="B18738" s="17" t="s">
        <v>146</v>
      </c>
      <c r="C18738" s="196">
        <v>0.70138888888888884</v>
      </c>
      <c r="D18738" s="17" t="s">
        <v>31</v>
      </c>
      <c r="E18738" s="197" t="s">
        <v>14073</v>
      </c>
      <c r="F18738" s="23">
        <v>3.75</v>
      </c>
      <c r="G18738" s="198">
        <v>1</v>
      </c>
      <c r="H18738" s="87" t="s">
        <v>11526</v>
      </c>
      <c r="I18738" s="23">
        <f t="shared" si="1267"/>
        <v>-1</v>
      </c>
      <c r="J18738" s="78">
        <f t="shared" si="1263"/>
        <v>1786.800000000004</v>
      </c>
      <c r="K18738" s="17" t="str">
        <f t="shared" si="1264"/>
        <v>Aug-20</v>
      </c>
      <c r="L18738" s="199">
        <f t="shared" si="1265"/>
        <v>18485</v>
      </c>
      <c r="M18738" s="200">
        <f t="shared" si="1266"/>
        <v>9.6662158506897702E-2</v>
      </c>
    </row>
    <row r="18739" spans="1:13" x14ac:dyDescent="0.3">
      <c r="A18739" s="195">
        <v>44050</v>
      </c>
      <c r="B18739" s="17" t="s">
        <v>133</v>
      </c>
      <c r="C18739" s="196">
        <v>0.65625</v>
      </c>
      <c r="D18739" s="17" t="s">
        <v>31</v>
      </c>
      <c r="E18739" s="197" t="s">
        <v>3563</v>
      </c>
      <c r="F18739" s="23">
        <v>6</v>
      </c>
      <c r="G18739" s="198">
        <v>1</v>
      </c>
      <c r="H18739" s="87" t="s">
        <v>11526</v>
      </c>
      <c r="I18739" s="23">
        <f t="shared" si="1267"/>
        <v>-1</v>
      </c>
      <c r="J18739" s="78">
        <f t="shared" si="1263"/>
        <v>1785.800000000004</v>
      </c>
      <c r="K18739" s="17" t="str">
        <f t="shared" si="1264"/>
        <v>Aug-20</v>
      </c>
      <c r="L18739" s="199">
        <f t="shared" si="1265"/>
        <v>18486</v>
      </c>
      <c r="M18739" s="200">
        <f t="shared" si="1266"/>
        <v>9.6602834577518337E-2</v>
      </c>
    </row>
    <row r="18740" spans="1:13" x14ac:dyDescent="0.3">
      <c r="A18740" s="195">
        <v>44050</v>
      </c>
      <c r="B18740" s="17" t="s">
        <v>96</v>
      </c>
      <c r="C18740" s="196">
        <v>0.59722222222222221</v>
      </c>
      <c r="D18740" s="17" t="s">
        <v>31</v>
      </c>
      <c r="E18740" s="197" t="s">
        <v>14074</v>
      </c>
      <c r="F18740" s="23">
        <v>3.5</v>
      </c>
      <c r="G18740" s="198">
        <v>1</v>
      </c>
      <c r="H18740" s="87" t="s">
        <v>6526</v>
      </c>
      <c r="I18740" s="23">
        <f t="shared" si="1267"/>
        <v>2.5</v>
      </c>
      <c r="J18740" s="78">
        <f t="shared" si="1263"/>
        <v>1788.300000000004</v>
      </c>
      <c r="K18740" s="17" t="str">
        <f t="shared" si="1264"/>
        <v>Aug-20</v>
      </c>
      <c r="L18740" s="199">
        <f t="shared" si="1265"/>
        <v>18487</v>
      </c>
      <c r="M18740" s="200">
        <f t="shared" si="1266"/>
        <v>9.6732839292476017E-2</v>
      </c>
    </row>
    <row r="18741" spans="1:13" x14ac:dyDescent="0.3">
      <c r="A18741" s="195">
        <v>44050</v>
      </c>
      <c r="B18741" s="17" t="s">
        <v>45</v>
      </c>
      <c r="C18741" s="196">
        <v>0.67708333333333337</v>
      </c>
      <c r="D18741" s="17" t="s">
        <v>31</v>
      </c>
      <c r="E18741" s="197" t="s">
        <v>14075</v>
      </c>
      <c r="F18741" s="23">
        <v>3</v>
      </c>
      <c r="G18741" s="198">
        <v>1</v>
      </c>
      <c r="H18741" s="87" t="s">
        <v>11526</v>
      </c>
      <c r="I18741" s="23">
        <f t="shared" si="1267"/>
        <v>-1</v>
      </c>
      <c r="J18741" s="78">
        <f t="shared" si="1263"/>
        <v>1787.300000000004</v>
      </c>
      <c r="K18741" s="17" t="str">
        <f t="shared" si="1264"/>
        <v>Aug-20</v>
      </c>
      <c r="L18741" s="199">
        <f t="shared" si="1265"/>
        <v>18488</v>
      </c>
      <c r="M18741" s="200">
        <f t="shared" si="1266"/>
        <v>9.6673517957594338E-2</v>
      </c>
    </row>
    <row r="18742" spans="1:13" x14ac:dyDescent="0.3">
      <c r="A18742" s="195">
        <v>44051</v>
      </c>
      <c r="B18742" s="17" t="s">
        <v>35</v>
      </c>
      <c r="C18742" s="196">
        <v>0.54166666666666663</v>
      </c>
      <c r="D18742" s="17" t="s">
        <v>31</v>
      </c>
      <c r="E18742" s="197" t="s">
        <v>13678</v>
      </c>
      <c r="F18742" s="23">
        <v>5</v>
      </c>
      <c r="G18742" s="198">
        <v>1</v>
      </c>
      <c r="H18742" s="87" t="s">
        <v>11526</v>
      </c>
      <c r="I18742" s="23">
        <f t="shared" si="1267"/>
        <v>-1</v>
      </c>
      <c r="J18742" s="78">
        <f t="shared" si="1263"/>
        <v>1786.300000000004</v>
      </c>
      <c r="K18742" s="17" t="str">
        <f t="shared" si="1264"/>
        <v>Aug-20</v>
      </c>
      <c r="L18742" s="199">
        <f t="shared" si="1265"/>
        <v>18489</v>
      </c>
      <c r="M18742" s="200">
        <f t="shared" si="1266"/>
        <v>9.6614203039645408E-2</v>
      </c>
    </row>
    <row r="18743" spans="1:13" x14ac:dyDescent="0.3">
      <c r="A18743" s="195">
        <v>44051</v>
      </c>
      <c r="B18743" s="17" t="s">
        <v>35</v>
      </c>
      <c r="C18743" s="196">
        <v>0.5625</v>
      </c>
      <c r="D18743" s="17" t="s">
        <v>31</v>
      </c>
      <c r="E18743" s="197" t="s">
        <v>14076</v>
      </c>
      <c r="F18743" s="23">
        <v>3.25</v>
      </c>
      <c r="G18743" s="198">
        <v>1</v>
      </c>
      <c r="H18743" s="87" t="s">
        <v>11526</v>
      </c>
      <c r="I18743" s="23">
        <f t="shared" si="1267"/>
        <v>-1</v>
      </c>
      <c r="J18743" s="78">
        <f t="shared" si="1263"/>
        <v>1785.300000000004</v>
      </c>
      <c r="K18743" s="17" t="str">
        <f t="shared" si="1264"/>
        <v>Aug-20</v>
      </c>
      <c r="L18743" s="199">
        <f t="shared" si="1265"/>
        <v>18490</v>
      </c>
      <c r="M18743" s="200">
        <f t="shared" si="1266"/>
        <v>9.6554894537588101E-2</v>
      </c>
    </row>
    <row r="18744" spans="1:13" x14ac:dyDescent="0.3">
      <c r="A18744" s="195">
        <v>44051</v>
      </c>
      <c r="B18744" s="17" t="s">
        <v>35</v>
      </c>
      <c r="C18744" s="196">
        <v>0.68402777777777779</v>
      </c>
      <c r="D18744" s="17" t="s">
        <v>31</v>
      </c>
      <c r="E18744" s="197" t="s">
        <v>5905</v>
      </c>
      <c r="F18744" s="23">
        <v>3.5</v>
      </c>
      <c r="G18744" s="198">
        <v>1</v>
      </c>
      <c r="H18744" s="87" t="s">
        <v>11526</v>
      </c>
      <c r="I18744" s="23">
        <f t="shared" si="1267"/>
        <v>-1</v>
      </c>
      <c r="J18744" s="78">
        <f t="shared" si="1263"/>
        <v>1784.300000000004</v>
      </c>
      <c r="K18744" s="17" t="str">
        <f t="shared" si="1264"/>
        <v>Aug-20</v>
      </c>
      <c r="L18744" s="199">
        <f t="shared" si="1265"/>
        <v>18491</v>
      </c>
      <c r="M18744" s="200">
        <f t="shared" si="1266"/>
        <v>9.6495592450381487E-2</v>
      </c>
    </row>
    <row r="18745" spans="1:13" x14ac:dyDescent="0.3">
      <c r="A18745" s="195">
        <v>44051</v>
      </c>
      <c r="B18745" s="17" t="s">
        <v>58</v>
      </c>
      <c r="C18745" s="196">
        <v>0.625</v>
      </c>
      <c r="D18745" s="17" t="s">
        <v>31</v>
      </c>
      <c r="E18745" s="197" t="s">
        <v>13130</v>
      </c>
      <c r="F18745" s="23">
        <v>6</v>
      </c>
      <c r="G18745" s="198">
        <v>1</v>
      </c>
      <c r="H18745" s="87" t="s">
        <v>11526</v>
      </c>
      <c r="I18745" s="23">
        <f t="shared" si="1267"/>
        <v>-1</v>
      </c>
      <c r="J18745" s="78">
        <f t="shared" si="1263"/>
        <v>1783.300000000004</v>
      </c>
      <c r="K18745" s="17" t="str">
        <f t="shared" si="1264"/>
        <v>Aug-20</v>
      </c>
      <c r="L18745" s="199">
        <f t="shared" si="1265"/>
        <v>18492</v>
      </c>
      <c r="M18745" s="200">
        <f t="shared" si="1266"/>
        <v>9.6436296776984856E-2</v>
      </c>
    </row>
    <row r="18746" spans="1:13" x14ac:dyDescent="0.3">
      <c r="A18746" s="195">
        <v>44051</v>
      </c>
      <c r="B18746" s="17" t="s">
        <v>52</v>
      </c>
      <c r="C18746" s="196">
        <v>0.63888888888888895</v>
      </c>
      <c r="D18746" s="17" t="s">
        <v>31</v>
      </c>
      <c r="E18746" s="197" t="s">
        <v>14077</v>
      </c>
      <c r="F18746" s="23">
        <v>4.5</v>
      </c>
      <c r="G18746" s="198">
        <v>1</v>
      </c>
      <c r="H18746" s="87" t="s">
        <v>11526</v>
      </c>
      <c r="I18746" s="23">
        <f t="shared" si="1267"/>
        <v>-1</v>
      </c>
      <c r="J18746" s="78">
        <f t="shared" si="1263"/>
        <v>1782.300000000004</v>
      </c>
      <c r="K18746" s="17" t="str">
        <f t="shared" si="1264"/>
        <v>Aug-20</v>
      </c>
      <c r="L18746" s="199">
        <f t="shared" si="1265"/>
        <v>18493</v>
      </c>
      <c r="M18746" s="200">
        <f t="shared" si="1266"/>
        <v>9.6377007516357763E-2</v>
      </c>
    </row>
    <row r="18747" spans="1:13" x14ac:dyDescent="0.3">
      <c r="A18747" s="195">
        <v>44051</v>
      </c>
      <c r="B18747" s="17" t="s">
        <v>98</v>
      </c>
      <c r="C18747" s="196">
        <v>0.75</v>
      </c>
      <c r="D18747" s="17" t="s">
        <v>31</v>
      </c>
      <c r="E18747" s="197" t="s">
        <v>14078</v>
      </c>
      <c r="F18747" s="23">
        <v>5.5</v>
      </c>
      <c r="G18747" s="198">
        <v>1</v>
      </c>
      <c r="H18747" s="87" t="s">
        <v>6526</v>
      </c>
      <c r="I18747" s="23">
        <f t="shared" si="1267"/>
        <v>4.5</v>
      </c>
      <c r="J18747" s="78">
        <f t="shared" si="1263"/>
        <v>1786.800000000004</v>
      </c>
      <c r="K18747" s="17" t="str">
        <f t="shared" si="1264"/>
        <v>Aug-20</v>
      </c>
      <c r="L18747" s="199">
        <f t="shared" si="1265"/>
        <v>18494</v>
      </c>
      <c r="M18747" s="200">
        <f t="shared" si="1266"/>
        <v>9.6615118416784038E-2</v>
      </c>
    </row>
    <row r="18748" spans="1:13" x14ac:dyDescent="0.3">
      <c r="A18748" s="195">
        <v>44051</v>
      </c>
      <c r="B18748" s="17" t="s">
        <v>98</v>
      </c>
      <c r="C18748" s="196">
        <v>0.83333333333333337</v>
      </c>
      <c r="D18748" s="17" t="s">
        <v>31</v>
      </c>
      <c r="E18748" s="197" t="s">
        <v>14079</v>
      </c>
      <c r="F18748" s="23">
        <v>5</v>
      </c>
      <c r="G18748" s="198">
        <v>1</v>
      </c>
      <c r="H18748" s="87" t="s">
        <v>11526</v>
      </c>
      <c r="I18748" s="23">
        <f t="shared" si="1267"/>
        <v>-1</v>
      </c>
      <c r="J18748" s="78">
        <f t="shared" si="1263"/>
        <v>1785.800000000004</v>
      </c>
      <c r="K18748" s="17" t="str">
        <f t="shared" si="1264"/>
        <v>Aug-20</v>
      </c>
      <c r="L18748" s="199">
        <f t="shared" si="1265"/>
        <v>18495</v>
      </c>
      <c r="M18748" s="200">
        <f t="shared" si="1266"/>
        <v>9.6555825898891806E-2</v>
      </c>
    </row>
    <row r="18749" spans="1:13" x14ac:dyDescent="0.3">
      <c r="A18749" s="195">
        <v>44053</v>
      </c>
      <c r="B18749" s="17" t="s">
        <v>30</v>
      </c>
      <c r="C18749" s="196">
        <v>0.65625</v>
      </c>
      <c r="D18749" s="17" t="s">
        <v>31</v>
      </c>
      <c r="E18749" s="197" t="s">
        <v>13670</v>
      </c>
      <c r="F18749" s="23">
        <v>3.5</v>
      </c>
      <c r="G18749" s="198">
        <v>1</v>
      </c>
      <c r="H18749" s="87" t="s">
        <v>6526</v>
      </c>
      <c r="I18749" s="23">
        <f t="shared" si="1267"/>
        <v>2.5</v>
      </c>
      <c r="J18749" s="78">
        <f t="shared" si="1263"/>
        <v>1788.300000000004</v>
      </c>
      <c r="K18749" s="17" t="str">
        <f t="shared" si="1264"/>
        <v>Aug-20</v>
      </c>
      <c r="L18749" s="199">
        <f t="shared" si="1265"/>
        <v>18496</v>
      </c>
      <c r="M18749" s="200">
        <f t="shared" si="1266"/>
        <v>9.6685769896193985E-2</v>
      </c>
    </row>
    <row r="18750" spans="1:13" x14ac:dyDescent="0.3">
      <c r="A18750" s="195">
        <v>44053</v>
      </c>
      <c r="B18750" s="17" t="s">
        <v>50</v>
      </c>
      <c r="C18750" s="196">
        <v>0.625</v>
      </c>
      <c r="D18750" s="17" t="s">
        <v>31</v>
      </c>
      <c r="E18750" s="197" t="s">
        <v>14080</v>
      </c>
      <c r="F18750" s="23">
        <v>3</v>
      </c>
      <c r="G18750" s="198">
        <v>1</v>
      </c>
      <c r="H18750" s="87" t="s">
        <v>11526</v>
      </c>
      <c r="I18750" s="23">
        <f t="shared" si="1267"/>
        <v>-1</v>
      </c>
      <c r="J18750" s="78">
        <f t="shared" si="1263"/>
        <v>1787.300000000004</v>
      </c>
      <c r="K18750" s="17" t="str">
        <f t="shared" si="1264"/>
        <v>Aug-20</v>
      </c>
      <c r="L18750" s="199">
        <f t="shared" si="1265"/>
        <v>18497</v>
      </c>
      <c r="M18750" s="200">
        <f t="shared" si="1266"/>
        <v>9.6626479969725038E-2</v>
      </c>
    </row>
    <row r="18751" spans="1:13" x14ac:dyDescent="0.3">
      <c r="A18751" s="195">
        <v>44054</v>
      </c>
      <c r="B18751" s="17" t="s">
        <v>45</v>
      </c>
      <c r="C18751" s="196">
        <v>0.63194444444444442</v>
      </c>
      <c r="D18751" s="17" t="s">
        <v>31</v>
      </c>
      <c r="E18751" s="197" t="s">
        <v>14081</v>
      </c>
      <c r="F18751" s="23">
        <v>4.5</v>
      </c>
      <c r="G18751" s="198">
        <v>1</v>
      </c>
      <c r="H18751" s="87" t="s">
        <v>11526</v>
      </c>
      <c r="I18751" s="23">
        <f t="shared" si="1267"/>
        <v>-1</v>
      </c>
      <c r="J18751" s="78">
        <f t="shared" si="1263"/>
        <v>1786.300000000004</v>
      </c>
      <c r="K18751" s="17" t="str">
        <f t="shared" si="1264"/>
        <v>Aug-20</v>
      </c>
      <c r="L18751" s="199">
        <f t="shared" si="1265"/>
        <v>18498</v>
      </c>
      <c r="M18751" s="200">
        <f t="shared" si="1266"/>
        <v>9.6567196453670887E-2</v>
      </c>
    </row>
    <row r="18752" spans="1:13" x14ac:dyDescent="0.3">
      <c r="A18752" s="195">
        <v>44054</v>
      </c>
      <c r="B18752" s="17" t="s">
        <v>29</v>
      </c>
      <c r="C18752" s="196">
        <v>0.70138888888888884</v>
      </c>
      <c r="D18752" s="17" t="s">
        <v>31</v>
      </c>
      <c r="E18752" s="197" t="s">
        <v>12686</v>
      </c>
      <c r="F18752" s="23">
        <v>6</v>
      </c>
      <c r="G18752" s="198">
        <v>1</v>
      </c>
      <c r="H18752" s="87" t="s">
        <v>6526</v>
      </c>
      <c r="I18752" s="23">
        <f t="shared" si="1267"/>
        <v>5</v>
      </c>
      <c r="J18752" s="78">
        <f t="shared" si="1263"/>
        <v>1791.300000000004</v>
      </c>
      <c r="K18752" s="17" t="str">
        <f t="shared" si="1264"/>
        <v>Aug-20</v>
      </c>
      <c r="L18752" s="199">
        <f t="shared" si="1265"/>
        <v>18499</v>
      </c>
      <c r="M18752" s="200">
        <f t="shared" si="1266"/>
        <v>9.6832261203308512E-2</v>
      </c>
    </row>
    <row r="18753" spans="1:13" x14ac:dyDescent="0.3">
      <c r="A18753" s="195">
        <v>44054</v>
      </c>
      <c r="B18753" s="17" t="s">
        <v>29</v>
      </c>
      <c r="C18753" s="196">
        <v>0.76736111111111116</v>
      </c>
      <c r="D18753" s="17" t="s">
        <v>31</v>
      </c>
      <c r="E18753" s="197" t="s">
        <v>14082</v>
      </c>
      <c r="F18753" s="23">
        <v>3.75</v>
      </c>
      <c r="G18753" s="198">
        <v>1</v>
      </c>
      <c r="H18753" s="87" t="s">
        <v>11526</v>
      </c>
      <c r="I18753" s="23">
        <f t="shared" si="1267"/>
        <v>-1</v>
      </c>
      <c r="J18753" s="78">
        <f t="shared" si="1263"/>
        <v>1790.300000000004</v>
      </c>
      <c r="K18753" s="17" t="str">
        <f t="shared" si="1264"/>
        <v>Aug-20</v>
      </c>
      <c r="L18753" s="199">
        <f t="shared" si="1265"/>
        <v>18500</v>
      </c>
      <c r="M18753" s="200">
        <f t="shared" si="1266"/>
        <v>9.6772972972973187E-2</v>
      </c>
    </row>
    <row r="18754" spans="1:13" x14ac:dyDescent="0.3">
      <c r="A18754" s="195">
        <v>44054</v>
      </c>
      <c r="B18754" s="17" t="s">
        <v>39</v>
      </c>
      <c r="C18754" s="196">
        <v>0.71180555555555547</v>
      </c>
      <c r="D18754" s="17" t="s">
        <v>31</v>
      </c>
      <c r="E18754" s="197" t="s">
        <v>14083</v>
      </c>
      <c r="F18754" s="23">
        <v>2.75</v>
      </c>
      <c r="G18754" s="198">
        <v>1</v>
      </c>
      <c r="H18754" s="87" t="s">
        <v>6526</v>
      </c>
      <c r="I18754" s="23">
        <f t="shared" si="1267"/>
        <v>1.75</v>
      </c>
      <c r="J18754" s="78">
        <f t="shared" si="1263"/>
        <v>1792.050000000004</v>
      </c>
      <c r="K18754" s="17" t="str">
        <f t="shared" si="1264"/>
        <v>Aug-20</v>
      </c>
      <c r="L18754" s="199">
        <f t="shared" si="1265"/>
        <v>18501</v>
      </c>
      <c r="M18754" s="200">
        <f t="shared" si="1266"/>
        <v>9.6862331765850712E-2</v>
      </c>
    </row>
    <row r="18755" spans="1:13" x14ac:dyDescent="0.3">
      <c r="A18755" s="195">
        <v>44054</v>
      </c>
      <c r="B18755" s="17" t="s">
        <v>39</v>
      </c>
      <c r="C18755" s="196">
        <v>0.73611111111111116</v>
      </c>
      <c r="D18755" s="17" t="s">
        <v>31</v>
      </c>
      <c r="E18755" s="197" t="s">
        <v>5811</v>
      </c>
      <c r="F18755" s="23">
        <v>3.75</v>
      </c>
      <c r="G18755" s="198">
        <v>1</v>
      </c>
      <c r="H18755" s="87" t="s">
        <v>6526</v>
      </c>
      <c r="I18755" s="23">
        <f t="shared" si="1267"/>
        <v>2.75</v>
      </c>
      <c r="J18755" s="78">
        <f t="shared" si="1263"/>
        <v>1794.800000000004</v>
      </c>
      <c r="K18755" s="17" t="str">
        <f t="shared" si="1264"/>
        <v>Aug-20</v>
      </c>
      <c r="L18755" s="199">
        <f t="shared" si="1265"/>
        <v>18502</v>
      </c>
      <c r="M18755" s="200">
        <f t="shared" si="1266"/>
        <v>9.7005729110366659E-2</v>
      </c>
    </row>
    <row r="18756" spans="1:13" x14ac:dyDescent="0.3">
      <c r="A18756" s="195">
        <v>44055</v>
      </c>
      <c r="B18756" s="17" t="s">
        <v>45</v>
      </c>
      <c r="C18756" s="196">
        <v>0.71180555555555547</v>
      </c>
      <c r="D18756" s="17" t="s">
        <v>31</v>
      </c>
      <c r="E18756" s="197" t="s">
        <v>6089</v>
      </c>
      <c r="F18756" s="23">
        <v>3.75</v>
      </c>
      <c r="G18756" s="198">
        <v>1</v>
      </c>
      <c r="H18756" s="87" t="s">
        <v>6526</v>
      </c>
      <c r="I18756" s="23">
        <f t="shared" si="1267"/>
        <v>2.75</v>
      </c>
      <c r="J18756" s="78">
        <f t="shared" si="1263"/>
        <v>1797.550000000004</v>
      </c>
      <c r="K18756" s="17" t="str">
        <f t="shared" si="1264"/>
        <v>Aug-20</v>
      </c>
      <c r="L18756" s="199">
        <f t="shared" si="1265"/>
        <v>18503</v>
      </c>
      <c r="M18756" s="200">
        <f t="shared" si="1266"/>
        <v>9.7149110954980494E-2</v>
      </c>
    </row>
    <row r="18757" spans="1:13" x14ac:dyDescent="0.3">
      <c r="A18757" s="195">
        <v>44055</v>
      </c>
      <c r="B18757" s="17" t="s">
        <v>45</v>
      </c>
      <c r="C18757" s="196">
        <v>0.77777777777777779</v>
      </c>
      <c r="D18757" s="17" t="s">
        <v>31</v>
      </c>
      <c r="E18757" s="197" t="s">
        <v>14084</v>
      </c>
      <c r="F18757" s="23">
        <v>5.5</v>
      </c>
      <c r="G18757" s="198">
        <v>1</v>
      </c>
      <c r="H18757" s="87" t="s">
        <v>6526</v>
      </c>
      <c r="I18757" s="23">
        <f t="shared" si="1267"/>
        <v>4.5</v>
      </c>
      <c r="J18757" s="78">
        <f t="shared" si="1263"/>
        <v>1802.050000000004</v>
      </c>
      <c r="K18757" s="17" t="str">
        <f t="shared" si="1264"/>
        <v>Aug-20</v>
      </c>
      <c r="L18757" s="199">
        <f t="shared" si="1265"/>
        <v>18504</v>
      </c>
      <c r="M18757" s="200">
        <f t="shared" si="1266"/>
        <v>9.7387051448335718E-2</v>
      </c>
    </row>
    <row r="18758" spans="1:13" x14ac:dyDescent="0.3">
      <c r="A18758" s="195">
        <v>44056</v>
      </c>
      <c r="B18758" s="17" t="s">
        <v>134</v>
      </c>
      <c r="C18758" s="196">
        <v>0.72222222222222221</v>
      </c>
      <c r="D18758" s="17" t="s">
        <v>31</v>
      </c>
      <c r="E18758" s="197" t="s">
        <v>5502</v>
      </c>
      <c r="F18758" s="23">
        <v>3.5</v>
      </c>
      <c r="G18758" s="198">
        <v>1</v>
      </c>
      <c r="H18758" s="87" t="s">
        <v>6526</v>
      </c>
      <c r="I18758" s="23">
        <f t="shared" si="1267"/>
        <v>2.5</v>
      </c>
      <c r="J18758" s="78">
        <f t="shared" si="1263"/>
        <v>1804.550000000004</v>
      </c>
      <c r="K18758" s="17" t="str">
        <f t="shared" si="1264"/>
        <v>Aug-20</v>
      </c>
      <c r="L18758" s="199">
        <f t="shared" si="1265"/>
        <v>18505</v>
      </c>
      <c r="M18758" s="200">
        <f t="shared" si="1266"/>
        <v>9.7516887327749477E-2</v>
      </c>
    </row>
    <row r="18759" spans="1:13" x14ac:dyDescent="0.3">
      <c r="A18759" s="195">
        <v>44056</v>
      </c>
      <c r="B18759" s="17" t="s">
        <v>56</v>
      </c>
      <c r="C18759" s="196">
        <v>0.66319444444444442</v>
      </c>
      <c r="D18759" s="17" t="s">
        <v>31</v>
      </c>
      <c r="E18759" s="197" t="s">
        <v>14085</v>
      </c>
      <c r="F18759" s="23">
        <v>6</v>
      </c>
      <c r="G18759" s="198">
        <v>1</v>
      </c>
      <c r="H18759" s="87" t="s">
        <v>6526</v>
      </c>
      <c r="I18759" s="23">
        <f t="shared" si="1267"/>
        <v>5</v>
      </c>
      <c r="J18759" s="78">
        <f t="shared" si="1263"/>
        <v>1809.550000000004</v>
      </c>
      <c r="K18759" s="17" t="str">
        <f t="shared" si="1264"/>
        <v>Aug-20</v>
      </c>
      <c r="L18759" s="199">
        <f t="shared" si="1265"/>
        <v>18506</v>
      </c>
      <c r="M18759" s="200">
        <f t="shared" si="1266"/>
        <v>9.7781800497136279E-2</v>
      </c>
    </row>
    <row r="18760" spans="1:13" x14ac:dyDescent="0.3">
      <c r="A18760" s="195">
        <v>44056</v>
      </c>
      <c r="B18760" s="17" t="s">
        <v>56</v>
      </c>
      <c r="C18760" s="196">
        <v>0.68402777777777779</v>
      </c>
      <c r="D18760" s="17" t="s">
        <v>31</v>
      </c>
      <c r="E18760" s="197" t="s">
        <v>14086</v>
      </c>
      <c r="F18760" s="23">
        <v>6</v>
      </c>
      <c r="G18760" s="198">
        <v>1</v>
      </c>
      <c r="H18760" s="87" t="s">
        <v>11526</v>
      </c>
      <c r="I18760" s="23">
        <f t="shared" si="1267"/>
        <v>-1</v>
      </c>
      <c r="J18760" s="78">
        <f t="shared" si="1263"/>
        <v>1808.550000000004</v>
      </c>
      <c r="K18760" s="17" t="str">
        <f t="shared" si="1264"/>
        <v>Aug-20</v>
      </c>
      <c r="L18760" s="199">
        <f t="shared" si="1265"/>
        <v>18507</v>
      </c>
      <c r="M18760" s="200">
        <f t="shared" si="1266"/>
        <v>9.7722483384665479E-2</v>
      </c>
    </row>
    <row r="18761" spans="1:13" x14ac:dyDescent="0.3">
      <c r="A18761" s="195">
        <v>44056</v>
      </c>
      <c r="B18761" s="17" t="s">
        <v>56</v>
      </c>
      <c r="C18761" s="196">
        <v>0.77083333333333337</v>
      </c>
      <c r="D18761" s="17" t="s">
        <v>31</v>
      </c>
      <c r="E18761" s="197" t="s">
        <v>14087</v>
      </c>
      <c r="F18761" s="23">
        <v>3.75</v>
      </c>
      <c r="G18761" s="198">
        <v>1</v>
      </c>
      <c r="H18761" s="87" t="s">
        <v>11526</v>
      </c>
      <c r="I18761" s="23">
        <f t="shared" si="1267"/>
        <v>-1</v>
      </c>
      <c r="J18761" s="78">
        <f t="shared" si="1263"/>
        <v>1807.550000000004</v>
      </c>
      <c r="K18761" s="17" t="str">
        <f t="shared" si="1264"/>
        <v>Aug-20</v>
      </c>
      <c r="L18761" s="199">
        <f t="shared" si="1265"/>
        <v>18508</v>
      </c>
      <c r="M18761" s="200">
        <f t="shared" si="1266"/>
        <v>9.7663172682083646E-2</v>
      </c>
    </row>
    <row r="18762" spans="1:13" x14ac:dyDescent="0.3">
      <c r="A18762" s="195">
        <v>44057</v>
      </c>
      <c r="B18762" s="17" t="s">
        <v>48</v>
      </c>
      <c r="C18762" s="196">
        <v>0.61805555555555558</v>
      </c>
      <c r="D18762" s="17" t="s">
        <v>31</v>
      </c>
      <c r="E18762" s="197" t="s">
        <v>14088</v>
      </c>
      <c r="F18762" s="23">
        <v>5.5</v>
      </c>
      <c r="G18762" s="198">
        <v>1</v>
      </c>
      <c r="H18762" s="87" t="s">
        <v>11526</v>
      </c>
      <c r="I18762" s="23">
        <f t="shared" si="1267"/>
        <v>-1</v>
      </c>
      <c r="J18762" s="78">
        <f t="shared" si="1263"/>
        <v>1806.550000000004</v>
      </c>
      <c r="K18762" s="17" t="str">
        <f t="shared" si="1264"/>
        <v>Aug-20</v>
      </c>
      <c r="L18762" s="199">
        <f t="shared" si="1265"/>
        <v>18509</v>
      </c>
      <c r="M18762" s="200">
        <f t="shared" si="1266"/>
        <v>9.7603868388351833E-2</v>
      </c>
    </row>
    <row r="18763" spans="1:13" x14ac:dyDescent="0.3">
      <c r="A18763" s="195">
        <v>44057</v>
      </c>
      <c r="B18763" s="17" t="s">
        <v>151</v>
      </c>
      <c r="C18763" s="196">
        <v>0.59027777777777779</v>
      </c>
      <c r="D18763" s="17" t="s">
        <v>31</v>
      </c>
      <c r="E18763" s="197" t="s">
        <v>14089</v>
      </c>
      <c r="F18763" s="23">
        <v>4.5</v>
      </c>
      <c r="G18763" s="198">
        <v>1</v>
      </c>
      <c r="H18763" s="87" t="s">
        <v>6526</v>
      </c>
      <c r="I18763" s="23">
        <f t="shared" si="1267"/>
        <v>3.5</v>
      </c>
      <c r="J18763" s="78">
        <f t="shared" si="1263"/>
        <v>1810.050000000004</v>
      </c>
      <c r="K18763" s="17" t="str">
        <f t="shared" si="1264"/>
        <v>Aug-20</v>
      </c>
      <c r="L18763" s="199">
        <f t="shared" si="1265"/>
        <v>18510</v>
      </c>
      <c r="M18763" s="200">
        <f t="shared" si="1266"/>
        <v>9.7787682333873804E-2</v>
      </c>
    </row>
    <row r="18764" spans="1:13" x14ac:dyDescent="0.3">
      <c r="A18764" s="195">
        <v>44057</v>
      </c>
      <c r="B18764" s="17" t="s">
        <v>151</v>
      </c>
      <c r="C18764" s="196">
        <v>0.63194444444444442</v>
      </c>
      <c r="D18764" s="17" t="s">
        <v>31</v>
      </c>
      <c r="E18764" s="197" t="s">
        <v>14090</v>
      </c>
      <c r="F18764" s="23">
        <v>5</v>
      </c>
      <c r="G18764" s="198">
        <v>1</v>
      </c>
      <c r="H18764" s="87" t="s">
        <v>6526</v>
      </c>
      <c r="I18764" s="23">
        <f t="shared" si="1267"/>
        <v>4</v>
      </c>
      <c r="J18764" s="78">
        <f t="shared" si="1263"/>
        <v>1814.050000000004</v>
      </c>
      <c r="K18764" s="17" t="str">
        <f t="shared" si="1264"/>
        <v>Aug-20</v>
      </c>
      <c r="L18764" s="199">
        <f t="shared" si="1265"/>
        <v>18511</v>
      </c>
      <c r="M18764" s="200">
        <f t="shared" si="1266"/>
        <v>9.799848738587888E-2</v>
      </c>
    </row>
    <row r="18765" spans="1:13" x14ac:dyDescent="0.3">
      <c r="A18765" s="195">
        <v>44057</v>
      </c>
      <c r="B18765" s="17" t="s">
        <v>151</v>
      </c>
      <c r="C18765" s="196">
        <v>0.73611111111111116</v>
      </c>
      <c r="D18765" s="17" t="s">
        <v>31</v>
      </c>
      <c r="E18765" s="197" t="s">
        <v>14091</v>
      </c>
      <c r="F18765" s="23">
        <v>4.33</v>
      </c>
      <c r="G18765" s="198">
        <v>1</v>
      </c>
      <c r="H18765" s="87" t="s">
        <v>11526</v>
      </c>
      <c r="I18765" s="23">
        <f t="shared" si="1267"/>
        <v>-1</v>
      </c>
      <c r="J18765" s="78">
        <f t="shared" si="1263"/>
        <v>1813.050000000004</v>
      </c>
      <c r="K18765" s="17" t="str">
        <f t="shared" si="1264"/>
        <v>Aug-20</v>
      </c>
      <c r="L18765" s="199">
        <f t="shared" si="1265"/>
        <v>18512</v>
      </c>
      <c r="M18765" s="200">
        <f t="shared" si="1266"/>
        <v>9.793917458945571E-2</v>
      </c>
    </row>
    <row r="18766" spans="1:13" x14ac:dyDescent="0.3">
      <c r="A18766" s="195">
        <v>44057</v>
      </c>
      <c r="B18766" s="17" t="s">
        <v>29</v>
      </c>
      <c r="C18766" s="196">
        <v>0.74652777777777779</v>
      </c>
      <c r="D18766" s="17" t="s">
        <v>31</v>
      </c>
      <c r="E18766" s="197" t="s">
        <v>14092</v>
      </c>
      <c r="F18766" s="23">
        <v>3.75</v>
      </c>
      <c r="G18766" s="198">
        <v>1</v>
      </c>
      <c r="H18766" s="87" t="s">
        <v>11526</v>
      </c>
      <c r="I18766" s="23">
        <f t="shared" si="1267"/>
        <v>-1</v>
      </c>
      <c r="J18766" s="78">
        <f t="shared" si="1263"/>
        <v>1812.050000000004</v>
      </c>
      <c r="K18766" s="17" t="str">
        <f t="shared" si="1264"/>
        <v>Aug-20</v>
      </c>
      <c r="L18766" s="199">
        <f t="shared" si="1265"/>
        <v>18513</v>
      </c>
      <c r="M18766" s="200">
        <f t="shared" si="1266"/>
        <v>9.7879868200724029E-2</v>
      </c>
    </row>
    <row r="18767" spans="1:13" x14ac:dyDescent="0.3">
      <c r="A18767" s="195">
        <v>44057</v>
      </c>
      <c r="B18767" s="17" t="s">
        <v>130</v>
      </c>
      <c r="C18767" s="196">
        <v>0.73263888888888884</v>
      </c>
      <c r="D18767" s="17" t="s">
        <v>31</v>
      </c>
      <c r="E18767" s="197" t="s">
        <v>3402</v>
      </c>
      <c r="F18767" s="23">
        <v>5</v>
      </c>
      <c r="G18767" s="198">
        <v>1</v>
      </c>
      <c r="H18767" s="87" t="s">
        <v>11526</v>
      </c>
      <c r="I18767" s="23">
        <f t="shared" si="1267"/>
        <v>-1</v>
      </c>
      <c r="J18767" s="78">
        <f t="shared" si="1263"/>
        <v>1811.050000000004</v>
      </c>
      <c r="K18767" s="17" t="str">
        <f t="shared" si="1264"/>
        <v>Aug-20</v>
      </c>
      <c r="L18767" s="199">
        <f t="shared" si="1265"/>
        <v>18514</v>
      </c>
      <c r="M18767" s="200">
        <f t="shared" si="1266"/>
        <v>9.7820568218645571E-2</v>
      </c>
    </row>
    <row r="18768" spans="1:13" x14ac:dyDescent="0.3">
      <c r="A18768" s="195">
        <v>44057</v>
      </c>
      <c r="B18768" s="17" t="s">
        <v>130</v>
      </c>
      <c r="C18768" s="196">
        <v>0.79513888888888884</v>
      </c>
      <c r="D18768" s="17" t="s">
        <v>31</v>
      </c>
      <c r="E18768" s="197" t="s">
        <v>4069</v>
      </c>
      <c r="F18768" s="23">
        <v>4</v>
      </c>
      <c r="G18768" s="198">
        <v>1</v>
      </c>
      <c r="H18768" s="87" t="s">
        <v>11526</v>
      </c>
      <c r="I18768" s="23">
        <f t="shared" si="1267"/>
        <v>-1</v>
      </c>
      <c r="J18768" s="78">
        <f t="shared" si="1263"/>
        <v>1810.050000000004</v>
      </c>
      <c r="K18768" s="17" t="str">
        <f t="shared" si="1264"/>
        <v>Aug-20</v>
      </c>
      <c r="L18768" s="199">
        <f t="shared" si="1265"/>
        <v>18515</v>
      </c>
      <c r="M18768" s="200">
        <f t="shared" si="1266"/>
        <v>9.7761274642182233E-2</v>
      </c>
    </row>
    <row r="18769" spans="1:13" x14ac:dyDescent="0.3">
      <c r="A18769" s="195">
        <v>44058</v>
      </c>
      <c r="B18769" s="17" t="s">
        <v>93</v>
      </c>
      <c r="C18769" s="196">
        <v>0.625</v>
      </c>
      <c r="D18769" s="17" t="s">
        <v>31</v>
      </c>
      <c r="E18769" s="197" t="s">
        <v>14093</v>
      </c>
      <c r="F18769" s="23">
        <v>5</v>
      </c>
      <c r="G18769" s="198">
        <v>1</v>
      </c>
      <c r="H18769" s="87" t="s">
        <v>6526</v>
      </c>
      <c r="I18769" s="23">
        <f t="shared" si="1267"/>
        <v>4</v>
      </c>
      <c r="J18769" s="78">
        <f t="shared" si="1263"/>
        <v>1814.050000000004</v>
      </c>
      <c r="K18769" s="17" t="str">
        <f t="shared" si="1264"/>
        <v>Aug-20</v>
      </c>
      <c r="L18769" s="199">
        <f t="shared" si="1265"/>
        <v>18516</v>
      </c>
      <c r="M18769" s="200">
        <f t="shared" si="1266"/>
        <v>9.7972024195290774E-2</v>
      </c>
    </row>
    <row r="18770" spans="1:13" x14ac:dyDescent="0.3">
      <c r="A18770" s="195">
        <v>44058</v>
      </c>
      <c r="B18770" s="17" t="s">
        <v>93</v>
      </c>
      <c r="C18770" s="196">
        <v>0.625</v>
      </c>
      <c r="D18770" s="17" t="s">
        <v>31</v>
      </c>
      <c r="E18770" s="197" t="s">
        <v>14094</v>
      </c>
      <c r="F18770" s="23">
        <v>6</v>
      </c>
      <c r="G18770" s="198">
        <v>1</v>
      </c>
      <c r="H18770" s="87" t="s">
        <v>11526</v>
      </c>
      <c r="I18770" s="23">
        <f t="shared" si="1267"/>
        <v>-1</v>
      </c>
      <c r="J18770" s="78">
        <f t="shared" si="1263"/>
        <v>1813.050000000004</v>
      </c>
      <c r="K18770" s="17" t="str">
        <f t="shared" si="1264"/>
        <v>Aug-20</v>
      </c>
      <c r="L18770" s="199">
        <f t="shared" si="1265"/>
        <v>18517</v>
      </c>
      <c r="M18770" s="200">
        <f t="shared" si="1266"/>
        <v>9.7912728843765409E-2</v>
      </c>
    </row>
    <row r="18771" spans="1:13" x14ac:dyDescent="0.3">
      <c r="A18771" s="195">
        <v>44058</v>
      </c>
      <c r="B18771" s="17" t="s">
        <v>93</v>
      </c>
      <c r="C18771" s="196">
        <v>0.69791666666666663</v>
      </c>
      <c r="D18771" s="17" t="s">
        <v>31</v>
      </c>
      <c r="E18771" s="197" t="s">
        <v>14095</v>
      </c>
      <c r="F18771" s="23">
        <v>6</v>
      </c>
      <c r="G18771" s="198">
        <v>1</v>
      </c>
      <c r="H18771" s="87" t="s">
        <v>11526</v>
      </c>
      <c r="I18771" s="23">
        <f t="shared" si="1267"/>
        <v>-1</v>
      </c>
      <c r="J18771" s="78">
        <f t="shared" si="1263"/>
        <v>1812.050000000004</v>
      </c>
      <c r="K18771" s="17" t="str">
        <f t="shared" si="1264"/>
        <v>Aug-20</v>
      </c>
      <c r="L18771" s="199">
        <f t="shared" si="1265"/>
        <v>18518</v>
      </c>
      <c r="M18771" s="200">
        <f t="shared" si="1266"/>
        <v>9.7853439896317312E-2</v>
      </c>
    </row>
  </sheetData>
  <sortState xmlns:xlrd2="http://schemas.microsoft.com/office/spreadsheetml/2017/richdata2" ref="A18010:M18044">
    <sortCondition ref="A18010:A18044"/>
  </sortState>
  <conditionalFormatting sqref="A9728:A9969">
    <cfRule type="containsText" dxfId="6" priority="7" operator="containsText" text="NR">
      <formula>NOT(ISERROR(SEARCH("NR",A9728)))</formula>
    </cfRule>
  </conditionalFormatting>
  <conditionalFormatting sqref="B9728:B9969">
    <cfRule type="containsText" dxfId="5" priority="6" operator="containsText" text="NR">
      <formula>NOT(ISERROR(SEARCH("NR",B9728)))</formula>
    </cfRule>
  </conditionalFormatting>
  <conditionalFormatting sqref="C9728:C9969">
    <cfRule type="containsText" dxfId="4" priority="5" operator="containsText" text="NR">
      <formula>NOT(ISERROR(SEARCH("NR",C9728)))</formula>
    </cfRule>
  </conditionalFormatting>
  <conditionalFormatting sqref="E9728:E9969">
    <cfRule type="containsText" dxfId="3" priority="4" operator="containsText" text="NR">
      <formula>NOT(ISERROR(SEARCH("NR",E9728)))</formula>
    </cfRule>
  </conditionalFormatting>
  <conditionalFormatting sqref="F9728:F9969">
    <cfRule type="containsText" dxfId="2" priority="3" operator="containsText" text="NR">
      <formula>NOT(ISERROR(SEARCH("NR",F9728)))</formula>
    </cfRule>
  </conditionalFormatting>
  <conditionalFormatting sqref="H9728:H9969">
    <cfRule type="containsText" dxfId="1" priority="2" operator="containsText" text="NR">
      <formula>NOT(ISERROR(SEARCH("NR",H9728)))</formula>
    </cfRule>
  </conditionalFormatting>
  <conditionalFormatting sqref="I9728:I9969">
    <cfRule type="containsText" dxfId="0" priority="1" operator="containsText" text="NR">
      <formula>NOT(ISERROR(SEARCH("NR",I9728)))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ProofingPV</vt:lpstr>
      <vt:lpstr>New Chart</vt:lpstr>
      <vt:lpstr>Selections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</dc:creator>
  <cp:lastModifiedBy>Pete Ling</cp:lastModifiedBy>
  <dcterms:created xsi:type="dcterms:W3CDTF">2008-02-04T17:32:28Z</dcterms:created>
  <dcterms:modified xsi:type="dcterms:W3CDTF">2020-08-19T18:31:53Z</dcterms:modified>
</cp:coreProperties>
</file>